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ml.chartshapes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pivotTables/pivotTable2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1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240" yWindow="375" windowWidth="20115" windowHeight="7440" tabRatio="881" activeTab="5"/>
  </bookViews>
  <sheets>
    <sheet name="CSSP delivery" sheetId="14" r:id="rId1"/>
    <sheet name="T_Processes_CSSP" sheetId="6" r:id="rId2"/>
    <sheet name="Overall" sheetId="12" r:id="rId3"/>
    <sheet name="C_Processes_CSSP" sheetId="8" r:id="rId4"/>
    <sheet name="PV_ALL Defect_CSSP (Outgoing)" sheetId="7" r:id="rId5"/>
    <sheet name="PV_ALL Defect_CSSP (Incoming)" sheetId="13" r:id="rId6"/>
    <sheet name="PV_Outgoing" sheetId="4" r:id="rId7"/>
    <sheet name="Sheet1" sheetId="16" r:id="rId8"/>
    <sheet name="PV_CSSPScrap" sheetId="10" r:id="rId9"/>
    <sheet name="PV_CSSPScrap (2)" sheetId="15" r:id="rId10"/>
    <sheet name="CSSPScrap" sheetId="1" r:id="rId11"/>
    <sheet name="Outgoing" sheetId="2" r:id="rId12"/>
    <sheet name="CW" sheetId="11" r:id="rId13"/>
  </sheets>
  <definedNames>
    <definedName name="_xlnm._FilterDatabase" localSheetId="10" hidden="1">CSSPScrap!$A$1:$M$11824</definedName>
    <definedName name="_xlnm._FilterDatabase" localSheetId="1" hidden="1">T_Processes_CSSP!$A$1:$AL$79</definedName>
    <definedName name="_xlnm.Database" localSheetId="0">#REF!</definedName>
    <definedName name="_xlnm.Database" localSheetId="9">#REF!</definedName>
    <definedName name="_xlnm.Database">#REF!</definedName>
    <definedName name="HTCC_NTK" localSheetId="0">#REF!</definedName>
    <definedName name="HTCC_NTK" localSheetId="9">#REF!</definedName>
    <definedName name="HTCC_NTK">#REF!</definedName>
    <definedName name="Model" localSheetId="0">#REF!</definedName>
    <definedName name="Model" localSheetId="9">#REF!</definedName>
    <definedName name="Model">#REF!</definedName>
  </definedNames>
  <calcPr calcId="145621"/>
  <pivotCaches>
    <pivotCache cacheId="2" r:id="rId14"/>
    <pivotCache cacheId="3" r:id="rId15"/>
    <pivotCache cacheId="4" r:id="rId16"/>
  </pivotCaches>
</workbook>
</file>

<file path=xl/calcChain.xml><?xml version="1.0" encoding="utf-8"?>
<calcChain xmlns="http://schemas.openxmlformats.org/spreadsheetml/2006/main">
  <c r="D29" i="13" l="1"/>
  <c r="O100" i="14" l="1"/>
  <c r="Q52" i="14"/>
  <c r="P52" i="14"/>
  <c r="D24" i="13" l="1"/>
  <c r="P26" i="13" l="1"/>
  <c r="P25" i="13"/>
  <c r="P24" i="13"/>
  <c r="M26" i="13"/>
  <c r="M25" i="13"/>
  <c r="M24" i="13"/>
  <c r="J26" i="13"/>
  <c r="J25" i="13"/>
  <c r="J24" i="13"/>
  <c r="G26" i="13"/>
  <c r="G25" i="13"/>
  <c r="G24" i="13"/>
  <c r="D26" i="13"/>
  <c r="D25" i="13"/>
  <c r="Q48" i="14" l="1"/>
  <c r="P48" i="14"/>
  <c r="C11" i="13" l="1"/>
  <c r="B11" i="13"/>
  <c r="O95" i="14"/>
  <c r="O92" i="14"/>
  <c r="Q44" i="14"/>
  <c r="P44" i="14"/>
  <c r="Q39" i="14" l="1"/>
  <c r="P39" i="14"/>
  <c r="K33" i="13" l="1"/>
  <c r="B120" i="14" l="1"/>
  <c r="B121" i="14"/>
  <c r="B122" i="14"/>
  <c r="Q31" i="14" l="1"/>
  <c r="P31" i="14"/>
  <c r="Q26" i="14" l="1"/>
  <c r="P26" i="14"/>
  <c r="Q242" i="2" l="1"/>
  <c r="Q241" i="2"/>
  <c r="Q240" i="2"/>
  <c r="Q239" i="2"/>
  <c r="Q238" i="2"/>
  <c r="Q237" i="2"/>
  <c r="Q236" i="2"/>
  <c r="Q235" i="2"/>
  <c r="Q234" i="2"/>
  <c r="Q233" i="2"/>
  <c r="Q232" i="2"/>
  <c r="Q231" i="2"/>
  <c r="Q230" i="2"/>
  <c r="Q229" i="2"/>
  <c r="Q228" i="2"/>
  <c r="Q227" i="2"/>
  <c r="Q226" i="2"/>
  <c r="Q225" i="2"/>
  <c r="Q224" i="2"/>
  <c r="Q223" i="2"/>
  <c r="Q222" i="2"/>
  <c r="Q221" i="2"/>
  <c r="Q220" i="2"/>
  <c r="Q219" i="2"/>
  <c r="Q218" i="2"/>
  <c r="Q217" i="2"/>
  <c r="Q216" i="2"/>
  <c r="Q215" i="2"/>
  <c r="Q214" i="2"/>
  <c r="Q213" i="2"/>
  <c r="Q212" i="2"/>
  <c r="O242" i="2"/>
  <c r="N242" i="2"/>
  <c r="O241" i="2"/>
  <c r="N241" i="2"/>
  <c r="O240" i="2"/>
  <c r="N240" i="2"/>
  <c r="O239" i="2"/>
  <c r="N239" i="2"/>
  <c r="O238" i="2"/>
  <c r="N238" i="2"/>
  <c r="O237" i="2"/>
  <c r="N237" i="2"/>
  <c r="O236" i="2"/>
  <c r="N236" i="2"/>
  <c r="O235" i="2"/>
  <c r="N235" i="2"/>
  <c r="O234" i="2"/>
  <c r="N234" i="2"/>
  <c r="O233" i="2"/>
  <c r="N233" i="2"/>
  <c r="O232" i="2"/>
  <c r="N232" i="2"/>
  <c r="O231" i="2"/>
  <c r="N231" i="2"/>
  <c r="O230" i="2"/>
  <c r="N230" i="2"/>
  <c r="O229" i="2"/>
  <c r="N229" i="2"/>
  <c r="O228" i="2"/>
  <c r="N228" i="2"/>
  <c r="O227" i="2"/>
  <c r="N227" i="2"/>
  <c r="O226" i="2"/>
  <c r="N226" i="2"/>
  <c r="O225" i="2"/>
  <c r="N225" i="2"/>
  <c r="O224" i="2"/>
  <c r="N224" i="2"/>
  <c r="O223" i="2"/>
  <c r="N223" i="2"/>
  <c r="O222" i="2"/>
  <c r="N222" i="2"/>
  <c r="O221" i="2"/>
  <c r="N221" i="2"/>
  <c r="O220" i="2"/>
  <c r="N220" i="2"/>
  <c r="O219" i="2"/>
  <c r="N219" i="2"/>
  <c r="O218" i="2"/>
  <c r="N218" i="2"/>
  <c r="O217" i="2"/>
  <c r="N217" i="2"/>
  <c r="O216" i="2"/>
  <c r="N216" i="2"/>
  <c r="O215" i="2"/>
  <c r="N215" i="2"/>
  <c r="O214" i="2"/>
  <c r="N214" i="2"/>
  <c r="O213" i="2"/>
  <c r="N213" i="2"/>
  <c r="O212" i="2"/>
  <c r="N212" i="2"/>
  <c r="E234" i="2"/>
  <c r="D234" i="2"/>
  <c r="D219" i="2"/>
  <c r="D56" i="6" l="1"/>
  <c r="D55" i="6"/>
  <c r="D54" i="6"/>
  <c r="D53" i="6"/>
  <c r="D52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Q22" i="14"/>
  <c r="P22" i="14"/>
  <c r="G55" i="6"/>
  <c r="AK52" i="6"/>
  <c r="G56" i="6"/>
  <c r="F54" i="6"/>
  <c r="F53" i="6"/>
  <c r="Q18" i="14" l="1"/>
  <c r="P18" i="14"/>
  <c r="G53" i="6"/>
  <c r="F56" i="6"/>
  <c r="G52" i="6"/>
  <c r="G54" i="6"/>
  <c r="F55" i="6"/>
  <c r="AJ52" i="6"/>
  <c r="F52" i="6"/>
  <c r="AH52" i="6" l="1"/>
  <c r="Q211" i="2"/>
  <c r="Q210" i="2"/>
  <c r="Q209" i="2"/>
  <c r="Q208" i="2"/>
  <c r="Q207" i="2"/>
  <c r="Q206" i="2"/>
  <c r="Q205" i="2"/>
  <c r="Q204" i="2"/>
  <c r="Q203" i="2"/>
  <c r="Q202" i="2"/>
  <c r="Q201" i="2"/>
  <c r="Q200" i="2"/>
  <c r="Q199" i="2"/>
  <c r="Q198" i="2"/>
  <c r="Q197" i="2"/>
  <c r="Q196" i="2"/>
  <c r="Q195" i="2"/>
  <c r="Q194" i="2"/>
  <c r="Q193" i="2"/>
  <c r="Q192" i="2"/>
  <c r="Q191" i="2"/>
  <c r="Q190" i="2"/>
  <c r="Q189" i="2"/>
  <c r="Q188" i="2"/>
  <c r="Q187" i="2"/>
  <c r="Q186" i="2"/>
  <c r="Q185" i="2"/>
  <c r="Q184" i="2"/>
  <c r="Q183" i="2"/>
  <c r="Q182" i="2"/>
  <c r="Q181" i="2"/>
  <c r="L11824" i="1"/>
  <c r="L11823" i="1"/>
  <c r="L11822" i="1"/>
  <c r="L11821" i="1"/>
  <c r="L11820" i="1"/>
  <c r="L11819" i="1"/>
  <c r="L11818" i="1"/>
  <c r="L11817" i="1"/>
  <c r="L11816" i="1"/>
  <c r="L11815" i="1"/>
  <c r="L11814" i="1"/>
  <c r="L11813" i="1"/>
  <c r="L11812" i="1"/>
  <c r="L11811" i="1"/>
  <c r="L11810" i="1"/>
  <c r="L11809" i="1"/>
  <c r="L11808" i="1"/>
  <c r="L11807" i="1"/>
  <c r="L11806" i="1"/>
  <c r="L11805" i="1"/>
  <c r="L11804" i="1"/>
  <c r="L11803" i="1"/>
  <c r="L11802" i="1"/>
  <c r="L11801" i="1"/>
  <c r="L11800" i="1"/>
  <c r="L11799" i="1"/>
  <c r="L11798" i="1"/>
  <c r="L11797" i="1"/>
  <c r="L11796" i="1"/>
  <c r="L11795" i="1"/>
  <c r="L11794" i="1"/>
  <c r="L11793" i="1"/>
  <c r="L11792" i="1"/>
  <c r="L11791" i="1"/>
  <c r="L11790" i="1"/>
  <c r="L11789" i="1"/>
  <c r="L11788" i="1"/>
  <c r="L11787" i="1"/>
  <c r="L11786" i="1"/>
  <c r="L11785" i="1"/>
  <c r="L11784" i="1"/>
  <c r="L11783" i="1"/>
  <c r="L11782" i="1"/>
  <c r="L11781" i="1"/>
  <c r="L11780" i="1"/>
  <c r="L11779" i="1"/>
  <c r="L11778" i="1"/>
  <c r="L11777" i="1"/>
  <c r="L11776" i="1"/>
  <c r="L11775" i="1"/>
  <c r="L11774" i="1"/>
  <c r="L11773" i="1"/>
  <c r="L11772" i="1"/>
  <c r="L11771" i="1"/>
  <c r="L11770" i="1"/>
  <c r="L11769" i="1"/>
  <c r="L11768" i="1"/>
  <c r="L11767" i="1"/>
  <c r="L11766" i="1"/>
  <c r="L11765" i="1"/>
  <c r="L11764" i="1"/>
  <c r="L11763" i="1"/>
  <c r="L11762" i="1"/>
  <c r="L11761" i="1"/>
  <c r="L11760" i="1"/>
  <c r="L11759" i="1"/>
  <c r="L11758" i="1"/>
  <c r="L11757" i="1"/>
  <c r="L11756" i="1"/>
  <c r="L11755" i="1"/>
  <c r="L11754" i="1"/>
  <c r="L11753" i="1"/>
  <c r="L11752" i="1"/>
  <c r="L11751" i="1"/>
  <c r="L11750" i="1"/>
  <c r="L11749" i="1"/>
  <c r="L11748" i="1"/>
  <c r="L11747" i="1"/>
  <c r="L11746" i="1"/>
  <c r="L11745" i="1"/>
  <c r="L11744" i="1"/>
  <c r="L11743" i="1"/>
  <c r="L11742" i="1"/>
  <c r="L11741" i="1"/>
  <c r="L11740" i="1"/>
  <c r="L11739" i="1"/>
  <c r="L11738" i="1"/>
  <c r="L11737" i="1"/>
  <c r="L11736" i="1"/>
  <c r="L11735" i="1"/>
  <c r="L11734" i="1"/>
  <c r="L11733" i="1"/>
  <c r="L11732" i="1"/>
  <c r="L11731" i="1"/>
  <c r="L11730" i="1"/>
  <c r="L11729" i="1"/>
  <c r="L11728" i="1"/>
  <c r="L11727" i="1"/>
  <c r="L11726" i="1"/>
  <c r="L11725" i="1"/>
  <c r="L11724" i="1"/>
  <c r="L11723" i="1"/>
  <c r="L11722" i="1"/>
  <c r="L11721" i="1"/>
  <c r="L11720" i="1"/>
  <c r="L11719" i="1"/>
  <c r="L11718" i="1"/>
  <c r="L11717" i="1"/>
  <c r="L11716" i="1"/>
  <c r="L11715" i="1"/>
  <c r="L11714" i="1"/>
  <c r="L11713" i="1"/>
  <c r="L11712" i="1"/>
  <c r="L11711" i="1"/>
  <c r="L11710" i="1"/>
  <c r="L11709" i="1"/>
  <c r="L11708" i="1"/>
  <c r="L11707" i="1"/>
  <c r="L11706" i="1"/>
  <c r="L11705" i="1"/>
  <c r="L11704" i="1"/>
  <c r="L11703" i="1"/>
  <c r="L11702" i="1"/>
  <c r="L11701" i="1"/>
  <c r="L11700" i="1"/>
  <c r="L11699" i="1"/>
  <c r="L11698" i="1"/>
  <c r="L11697" i="1"/>
  <c r="L11696" i="1"/>
  <c r="L11695" i="1"/>
  <c r="L11694" i="1"/>
  <c r="L11693" i="1"/>
  <c r="L11692" i="1"/>
  <c r="L11691" i="1"/>
  <c r="L11690" i="1"/>
  <c r="L11689" i="1"/>
  <c r="L11688" i="1"/>
  <c r="L11687" i="1"/>
  <c r="L11686" i="1"/>
  <c r="L11685" i="1"/>
  <c r="L11684" i="1"/>
  <c r="L11683" i="1"/>
  <c r="L11682" i="1"/>
  <c r="L11681" i="1"/>
  <c r="L11680" i="1"/>
  <c r="L11679" i="1"/>
  <c r="L11678" i="1"/>
  <c r="L11677" i="1"/>
  <c r="L11676" i="1"/>
  <c r="L11675" i="1"/>
  <c r="L11674" i="1"/>
  <c r="L11673" i="1"/>
  <c r="L11672" i="1"/>
  <c r="L11671" i="1"/>
  <c r="L11670" i="1"/>
  <c r="L11669" i="1"/>
  <c r="L11668" i="1"/>
  <c r="L11667" i="1"/>
  <c r="L11666" i="1"/>
  <c r="L11665" i="1"/>
  <c r="L11664" i="1"/>
  <c r="L11663" i="1"/>
  <c r="L11662" i="1"/>
  <c r="L11661" i="1"/>
  <c r="L11660" i="1"/>
  <c r="L11659" i="1"/>
  <c r="L11658" i="1"/>
  <c r="L11657" i="1"/>
  <c r="L11656" i="1"/>
  <c r="L11655" i="1"/>
  <c r="L11654" i="1"/>
  <c r="L11653" i="1"/>
  <c r="L11652" i="1"/>
  <c r="L11651" i="1"/>
  <c r="L11650" i="1"/>
  <c r="L11649" i="1"/>
  <c r="L11648" i="1"/>
  <c r="L11647" i="1"/>
  <c r="L11646" i="1"/>
  <c r="L11645" i="1"/>
  <c r="L11644" i="1"/>
  <c r="L11643" i="1"/>
  <c r="L11642" i="1"/>
  <c r="L11641" i="1"/>
  <c r="L11640" i="1"/>
  <c r="L11639" i="1"/>
  <c r="L11638" i="1"/>
  <c r="L11637" i="1"/>
  <c r="L11636" i="1"/>
  <c r="L11635" i="1"/>
  <c r="L11634" i="1"/>
  <c r="L11633" i="1"/>
  <c r="L11632" i="1"/>
  <c r="L11631" i="1"/>
  <c r="L11630" i="1"/>
  <c r="L11629" i="1"/>
  <c r="L11628" i="1"/>
  <c r="L11627" i="1"/>
  <c r="L11626" i="1"/>
  <c r="L11625" i="1"/>
  <c r="L11624" i="1"/>
  <c r="L11623" i="1"/>
  <c r="L11622" i="1"/>
  <c r="L11621" i="1"/>
  <c r="L11620" i="1"/>
  <c r="L11619" i="1"/>
  <c r="L11618" i="1"/>
  <c r="L11617" i="1"/>
  <c r="L11616" i="1"/>
  <c r="L11615" i="1"/>
  <c r="L11614" i="1"/>
  <c r="L11613" i="1"/>
  <c r="L11612" i="1"/>
  <c r="L11611" i="1"/>
  <c r="L11610" i="1"/>
  <c r="L11609" i="1"/>
  <c r="L11608" i="1"/>
  <c r="L11607" i="1"/>
  <c r="L11606" i="1"/>
  <c r="L11605" i="1"/>
  <c r="L11604" i="1"/>
  <c r="L11603" i="1"/>
  <c r="L11602" i="1"/>
  <c r="L11601" i="1"/>
  <c r="L11600" i="1"/>
  <c r="L11599" i="1"/>
  <c r="L11598" i="1"/>
  <c r="L11597" i="1"/>
  <c r="L11596" i="1"/>
  <c r="L11595" i="1"/>
  <c r="L11594" i="1"/>
  <c r="L11593" i="1"/>
  <c r="L11592" i="1"/>
  <c r="L11591" i="1"/>
  <c r="L11590" i="1"/>
  <c r="L11589" i="1"/>
  <c r="L11588" i="1"/>
  <c r="L11587" i="1"/>
  <c r="L11586" i="1"/>
  <c r="L11585" i="1"/>
  <c r="L11584" i="1"/>
  <c r="L11583" i="1"/>
  <c r="L11582" i="1"/>
  <c r="L11581" i="1"/>
  <c r="L11580" i="1"/>
  <c r="L11579" i="1"/>
  <c r="L11578" i="1"/>
  <c r="L11577" i="1"/>
  <c r="L11576" i="1"/>
  <c r="L11575" i="1"/>
  <c r="L11574" i="1"/>
  <c r="L11573" i="1"/>
  <c r="L11572" i="1"/>
  <c r="L11571" i="1"/>
  <c r="L11570" i="1"/>
  <c r="L11569" i="1"/>
  <c r="L11568" i="1"/>
  <c r="L11567" i="1"/>
  <c r="L11566" i="1"/>
  <c r="L11565" i="1"/>
  <c r="L11564" i="1"/>
  <c r="L11563" i="1"/>
  <c r="L11562" i="1"/>
  <c r="L11561" i="1"/>
  <c r="L11560" i="1"/>
  <c r="L11559" i="1"/>
  <c r="L11558" i="1"/>
  <c r="L11557" i="1"/>
  <c r="L11556" i="1"/>
  <c r="L11555" i="1"/>
  <c r="L11554" i="1"/>
  <c r="L11553" i="1"/>
  <c r="L11552" i="1"/>
  <c r="L11551" i="1"/>
  <c r="L11550" i="1"/>
  <c r="L11549" i="1"/>
  <c r="L11548" i="1"/>
  <c r="L11547" i="1"/>
  <c r="L11546" i="1"/>
  <c r="L11545" i="1"/>
  <c r="L11544" i="1"/>
  <c r="L11543" i="1"/>
  <c r="L11542" i="1"/>
  <c r="L11541" i="1"/>
  <c r="L11540" i="1"/>
  <c r="L11539" i="1"/>
  <c r="L11538" i="1"/>
  <c r="L11537" i="1"/>
  <c r="L11536" i="1"/>
  <c r="L11535" i="1"/>
  <c r="L11534" i="1"/>
  <c r="L11533" i="1"/>
  <c r="L11532" i="1"/>
  <c r="L11531" i="1"/>
  <c r="L11530" i="1"/>
  <c r="L11529" i="1"/>
  <c r="L11528" i="1"/>
  <c r="L11527" i="1"/>
  <c r="L11526" i="1"/>
  <c r="L11525" i="1"/>
  <c r="L11524" i="1"/>
  <c r="L11523" i="1"/>
  <c r="L11522" i="1"/>
  <c r="L11521" i="1"/>
  <c r="L11520" i="1"/>
  <c r="L11519" i="1"/>
  <c r="L11518" i="1"/>
  <c r="L11517" i="1"/>
  <c r="L11516" i="1"/>
  <c r="L11515" i="1"/>
  <c r="L11514" i="1"/>
  <c r="L11513" i="1"/>
  <c r="L11512" i="1"/>
  <c r="L11511" i="1"/>
  <c r="L11510" i="1"/>
  <c r="L11509" i="1"/>
  <c r="L11508" i="1"/>
  <c r="L11507" i="1"/>
  <c r="L11506" i="1"/>
  <c r="L11505" i="1"/>
  <c r="L11504" i="1"/>
  <c r="L11503" i="1"/>
  <c r="L11502" i="1"/>
  <c r="L11501" i="1"/>
  <c r="L11500" i="1"/>
  <c r="L11499" i="1"/>
  <c r="L11498" i="1"/>
  <c r="L11497" i="1"/>
  <c r="L11496" i="1"/>
  <c r="L11495" i="1"/>
  <c r="L11494" i="1"/>
  <c r="L11493" i="1"/>
  <c r="L11492" i="1"/>
  <c r="L11491" i="1"/>
  <c r="L11490" i="1"/>
  <c r="L11489" i="1"/>
  <c r="L11488" i="1"/>
  <c r="L11487" i="1"/>
  <c r="L11486" i="1"/>
  <c r="L11485" i="1"/>
  <c r="L11484" i="1"/>
  <c r="L11483" i="1"/>
  <c r="L11482" i="1"/>
  <c r="L11481" i="1"/>
  <c r="L11480" i="1"/>
  <c r="L11479" i="1"/>
  <c r="L11478" i="1"/>
  <c r="L11477" i="1"/>
  <c r="L11476" i="1"/>
  <c r="L11475" i="1"/>
  <c r="L11474" i="1"/>
  <c r="L11473" i="1"/>
  <c r="L11472" i="1"/>
  <c r="L11471" i="1"/>
  <c r="L11470" i="1"/>
  <c r="L11469" i="1"/>
  <c r="L11468" i="1"/>
  <c r="L11467" i="1"/>
  <c r="L11466" i="1"/>
  <c r="L11465" i="1"/>
  <c r="L11464" i="1"/>
  <c r="L11463" i="1"/>
  <c r="L11462" i="1"/>
  <c r="L11461" i="1"/>
  <c r="L11460" i="1"/>
  <c r="L11459" i="1"/>
  <c r="L11458" i="1"/>
  <c r="L11457" i="1"/>
  <c r="L11456" i="1"/>
  <c r="L11455" i="1"/>
  <c r="L11454" i="1"/>
  <c r="L11453" i="1"/>
  <c r="L11452" i="1"/>
  <c r="L11451" i="1"/>
  <c r="L11450" i="1"/>
  <c r="L11449" i="1"/>
  <c r="L11448" i="1"/>
  <c r="L11447" i="1"/>
  <c r="L11446" i="1"/>
  <c r="L11445" i="1"/>
  <c r="L11444" i="1"/>
  <c r="L11443" i="1"/>
  <c r="L11442" i="1"/>
  <c r="L11441" i="1"/>
  <c r="L11440" i="1"/>
  <c r="L11439" i="1"/>
  <c r="L11438" i="1"/>
  <c r="L11437" i="1"/>
  <c r="L11436" i="1"/>
  <c r="L11435" i="1"/>
  <c r="L11434" i="1"/>
  <c r="L11433" i="1"/>
  <c r="L11432" i="1"/>
  <c r="L11431" i="1"/>
  <c r="L11430" i="1"/>
  <c r="L11429" i="1"/>
  <c r="L11428" i="1"/>
  <c r="L11427" i="1"/>
  <c r="L11426" i="1"/>
  <c r="L11425" i="1"/>
  <c r="L11424" i="1"/>
  <c r="L11423" i="1"/>
  <c r="L11422" i="1"/>
  <c r="L11421" i="1"/>
  <c r="L11420" i="1"/>
  <c r="L11419" i="1"/>
  <c r="L11418" i="1"/>
  <c r="L11417" i="1"/>
  <c r="L11416" i="1"/>
  <c r="L11415" i="1"/>
  <c r="L11414" i="1"/>
  <c r="L11413" i="1"/>
  <c r="L11412" i="1"/>
  <c r="L11411" i="1"/>
  <c r="L11410" i="1"/>
  <c r="L11409" i="1"/>
  <c r="L11408" i="1"/>
  <c r="L11407" i="1"/>
  <c r="L11406" i="1"/>
  <c r="L11405" i="1"/>
  <c r="L11404" i="1"/>
  <c r="L11403" i="1"/>
  <c r="L11402" i="1"/>
  <c r="L11401" i="1"/>
  <c r="L11400" i="1"/>
  <c r="L11399" i="1"/>
  <c r="L11398" i="1"/>
  <c r="L11397" i="1"/>
  <c r="L11396" i="1"/>
  <c r="L11395" i="1"/>
  <c r="L11394" i="1"/>
  <c r="L11393" i="1"/>
  <c r="L11392" i="1"/>
  <c r="L11391" i="1"/>
  <c r="L11390" i="1"/>
  <c r="L11389" i="1"/>
  <c r="L11388" i="1"/>
  <c r="L11387" i="1"/>
  <c r="L11386" i="1"/>
  <c r="L11385" i="1"/>
  <c r="L11384" i="1"/>
  <c r="L11383" i="1"/>
  <c r="L11382" i="1"/>
  <c r="L11381" i="1"/>
  <c r="L11380" i="1"/>
  <c r="L11379" i="1"/>
  <c r="L11378" i="1"/>
  <c r="L11377" i="1"/>
  <c r="L11376" i="1"/>
  <c r="L11375" i="1"/>
  <c r="L11374" i="1"/>
  <c r="L11373" i="1"/>
  <c r="L11372" i="1"/>
  <c r="L11371" i="1"/>
  <c r="L11370" i="1"/>
  <c r="L11369" i="1"/>
  <c r="L11368" i="1"/>
  <c r="L11367" i="1"/>
  <c r="L11366" i="1"/>
  <c r="L11365" i="1"/>
  <c r="L11364" i="1"/>
  <c r="L11363" i="1"/>
  <c r="L11362" i="1"/>
  <c r="L11361" i="1"/>
  <c r="L11360" i="1"/>
  <c r="L11359" i="1"/>
  <c r="L11358" i="1"/>
  <c r="L11357" i="1"/>
  <c r="L11356" i="1"/>
  <c r="L11355" i="1"/>
  <c r="L11354" i="1"/>
  <c r="L11353" i="1"/>
  <c r="L11352" i="1"/>
  <c r="L11351" i="1"/>
  <c r="L11350" i="1"/>
  <c r="L11349" i="1"/>
  <c r="L11348" i="1"/>
  <c r="L11347" i="1"/>
  <c r="L11346" i="1"/>
  <c r="L11345" i="1"/>
  <c r="L11344" i="1"/>
  <c r="L11343" i="1"/>
  <c r="L11342" i="1"/>
  <c r="L11341" i="1"/>
  <c r="L11340" i="1"/>
  <c r="L11339" i="1"/>
  <c r="L11338" i="1"/>
  <c r="L11337" i="1"/>
  <c r="L11336" i="1"/>
  <c r="L11335" i="1"/>
  <c r="L11334" i="1"/>
  <c r="L11333" i="1"/>
  <c r="L11332" i="1"/>
  <c r="L11331" i="1"/>
  <c r="L11330" i="1"/>
  <c r="L11329" i="1"/>
  <c r="L11328" i="1"/>
  <c r="L11327" i="1"/>
  <c r="L11326" i="1"/>
  <c r="L11325" i="1"/>
  <c r="L11324" i="1"/>
  <c r="L11323" i="1"/>
  <c r="L11322" i="1"/>
  <c r="L11321" i="1"/>
  <c r="L11320" i="1"/>
  <c r="L11319" i="1"/>
  <c r="L11318" i="1"/>
  <c r="L11317" i="1"/>
  <c r="L11316" i="1"/>
  <c r="L11315" i="1"/>
  <c r="L11314" i="1"/>
  <c r="L11313" i="1"/>
  <c r="L11312" i="1"/>
  <c r="L11311" i="1"/>
  <c r="L11310" i="1"/>
  <c r="L11309" i="1"/>
  <c r="L11308" i="1"/>
  <c r="L11307" i="1"/>
  <c r="L11306" i="1"/>
  <c r="L11305" i="1"/>
  <c r="L11304" i="1"/>
  <c r="L11303" i="1"/>
  <c r="L11302" i="1"/>
  <c r="L11301" i="1"/>
  <c r="L11300" i="1"/>
  <c r="L11299" i="1"/>
  <c r="L11298" i="1"/>
  <c r="L11297" i="1"/>
  <c r="L11296" i="1"/>
  <c r="L11295" i="1"/>
  <c r="L11294" i="1"/>
  <c r="L11293" i="1"/>
  <c r="L11292" i="1"/>
  <c r="L11291" i="1"/>
  <c r="L11290" i="1"/>
  <c r="L11289" i="1"/>
  <c r="L11288" i="1"/>
  <c r="L11287" i="1"/>
  <c r="L11286" i="1"/>
  <c r="L11285" i="1"/>
  <c r="L11284" i="1"/>
  <c r="L11283" i="1"/>
  <c r="L11282" i="1"/>
  <c r="L11281" i="1"/>
  <c r="L11280" i="1"/>
  <c r="L11279" i="1"/>
  <c r="L11278" i="1"/>
  <c r="L11277" i="1"/>
  <c r="L11276" i="1"/>
  <c r="L11275" i="1"/>
  <c r="L11274" i="1"/>
  <c r="L11273" i="1"/>
  <c r="L11272" i="1"/>
  <c r="L11271" i="1"/>
  <c r="L11270" i="1"/>
  <c r="L11269" i="1"/>
  <c r="L11268" i="1"/>
  <c r="L11267" i="1"/>
  <c r="L11266" i="1"/>
  <c r="L11265" i="1"/>
  <c r="L11264" i="1"/>
  <c r="L11263" i="1"/>
  <c r="L11262" i="1"/>
  <c r="L11261" i="1"/>
  <c r="L11260" i="1"/>
  <c r="L11259" i="1"/>
  <c r="L11258" i="1"/>
  <c r="L11257" i="1"/>
  <c r="L11256" i="1"/>
  <c r="L11255" i="1"/>
  <c r="L11254" i="1"/>
  <c r="L11253" i="1"/>
  <c r="L11252" i="1"/>
  <c r="L11251" i="1"/>
  <c r="L11250" i="1"/>
  <c r="L11249" i="1"/>
  <c r="L11248" i="1"/>
  <c r="L11247" i="1"/>
  <c r="L11246" i="1"/>
  <c r="L11245" i="1"/>
  <c r="L11244" i="1"/>
  <c r="L11243" i="1"/>
  <c r="L11242" i="1"/>
  <c r="L11241" i="1"/>
  <c r="L11240" i="1"/>
  <c r="L11239" i="1"/>
  <c r="L11238" i="1"/>
  <c r="L11237" i="1"/>
  <c r="L11236" i="1"/>
  <c r="L11235" i="1"/>
  <c r="L11234" i="1"/>
  <c r="L11233" i="1"/>
  <c r="L11232" i="1"/>
  <c r="L11231" i="1"/>
  <c r="L11230" i="1"/>
  <c r="L11229" i="1"/>
  <c r="L11228" i="1"/>
  <c r="L11227" i="1"/>
  <c r="L11226" i="1"/>
  <c r="L11225" i="1"/>
  <c r="L11224" i="1"/>
  <c r="L11223" i="1"/>
  <c r="L11222" i="1"/>
  <c r="L11221" i="1"/>
  <c r="L11220" i="1"/>
  <c r="L11219" i="1"/>
  <c r="L11218" i="1"/>
  <c r="L11217" i="1"/>
  <c r="L11216" i="1"/>
  <c r="L11215" i="1"/>
  <c r="L11214" i="1"/>
  <c r="L11213" i="1"/>
  <c r="L11212" i="1"/>
  <c r="L11211" i="1"/>
  <c r="L11210" i="1"/>
  <c r="L11209" i="1"/>
  <c r="L11208" i="1"/>
  <c r="L11207" i="1"/>
  <c r="L11206" i="1"/>
  <c r="L11205" i="1"/>
  <c r="L11204" i="1"/>
  <c r="L11203" i="1"/>
  <c r="L11202" i="1"/>
  <c r="L11201" i="1"/>
  <c r="L11200" i="1"/>
  <c r="L11199" i="1"/>
  <c r="L11198" i="1"/>
  <c r="L11197" i="1"/>
  <c r="L11196" i="1"/>
  <c r="L11195" i="1"/>
  <c r="L11194" i="1"/>
  <c r="L11193" i="1"/>
  <c r="L11192" i="1"/>
  <c r="L11191" i="1"/>
  <c r="L11190" i="1"/>
  <c r="L11189" i="1"/>
  <c r="L11188" i="1"/>
  <c r="L11187" i="1"/>
  <c r="L11186" i="1"/>
  <c r="L11185" i="1"/>
  <c r="L11184" i="1"/>
  <c r="L11183" i="1"/>
  <c r="L11182" i="1"/>
  <c r="L11181" i="1"/>
  <c r="L11180" i="1"/>
  <c r="L11179" i="1"/>
  <c r="L11178" i="1"/>
  <c r="L11177" i="1"/>
  <c r="L11176" i="1"/>
  <c r="L11175" i="1"/>
  <c r="L11174" i="1"/>
  <c r="L11173" i="1"/>
  <c r="L11172" i="1"/>
  <c r="L11171" i="1"/>
  <c r="L11170" i="1"/>
  <c r="L11169" i="1"/>
  <c r="L11168" i="1"/>
  <c r="L11167" i="1"/>
  <c r="L11166" i="1"/>
  <c r="L11165" i="1"/>
  <c r="L11164" i="1"/>
  <c r="L11163" i="1"/>
  <c r="L11162" i="1"/>
  <c r="L11161" i="1"/>
  <c r="L11160" i="1"/>
  <c r="L11159" i="1"/>
  <c r="L11158" i="1"/>
  <c r="L11157" i="1"/>
  <c r="L11156" i="1"/>
  <c r="L11155" i="1"/>
  <c r="L11154" i="1"/>
  <c r="L11153" i="1"/>
  <c r="L11152" i="1"/>
  <c r="L11151" i="1"/>
  <c r="L11150" i="1"/>
  <c r="L11149" i="1"/>
  <c r="L11148" i="1"/>
  <c r="L11147" i="1"/>
  <c r="L11146" i="1"/>
  <c r="L11145" i="1"/>
  <c r="L11144" i="1"/>
  <c r="L11143" i="1"/>
  <c r="L11142" i="1"/>
  <c r="L11141" i="1"/>
  <c r="L11140" i="1"/>
  <c r="L11139" i="1"/>
  <c r="L11138" i="1"/>
  <c r="L11137" i="1"/>
  <c r="L11136" i="1"/>
  <c r="L11135" i="1"/>
  <c r="L11134" i="1"/>
  <c r="L11133" i="1"/>
  <c r="L11132" i="1"/>
  <c r="L11131" i="1"/>
  <c r="L11130" i="1"/>
  <c r="L11129" i="1"/>
  <c r="L11128" i="1"/>
  <c r="L11127" i="1"/>
  <c r="L11126" i="1"/>
  <c r="L11125" i="1"/>
  <c r="L11124" i="1"/>
  <c r="L11123" i="1"/>
  <c r="L11122" i="1"/>
  <c r="L11121" i="1"/>
  <c r="L11120" i="1"/>
  <c r="L11119" i="1"/>
  <c r="L11118" i="1"/>
  <c r="L11117" i="1"/>
  <c r="L11116" i="1"/>
  <c r="L11115" i="1"/>
  <c r="L11114" i="1"/>
  <c r="L11113" i="1"/>
  <c r="L11112" i="1"/>
  <c r="L11111" i="1"/>
  <c r="L11110" i="1"/>
  <c r="L11109" i="1"/>
  <c r="L11108" i="1"/>
  <c r="L11107" i="1"/>
  <c r="L11106" i="1"/>
  <c r="L11105" i="1"/>
  <c r="L11104" i="1"/>
  <c r="L11103" i="1"/>
  <c r="L11102" i="1"/>
  <c r="L11101" i="1"/>
  <c r="L11100" i="1"/>
  <c r="L11099" i="1"/>
  <c r="L11098" i="1"/>
  <c r="L11097" i="1"/>
  <c r="L11096" i="1"/>
  <c r="L11095" i="1"/>
  <c r="L11094" i="1"/>
  <c r="L11093" i="1"/>
  <c r="L11092" i="1"/>
  <c r="L11091" i="1"/>
  <c r="L11090" i="1"/>
  <c r="L11089" i="1"/>
  <c r="L11088" i="1"/>
  <c r="L11087" i="1"/>
  <c r="L11086" i="1"/>
  <c r="L11085" i="1"/>
  <c r="L11084" i="1"/>
  <c r="L11083" i="1"/>
  <c r="L11082" i="1"/>
  <c r="L11081" i="1"/>
  <c r="L11080" i="1"/>
  <c r="L11079" i="1"/>
  <c r="L11078" i="1"/>
  <c r="L11077" i="1"/>
  <c r="L11076" i="1"/>
  <c r="L11075" i="1"/>
  <c r="L11074" i="1"/>
  <c r="L11073" i="1"/>
  <c r="L11072" i="1"/>
  <c r="L11071" i="1"/>
  <c r="L11070" i="1"/>
  <c r="L11069" i="1"/>
  <c r="L11068" i="1"/>
  <c r="L11067" i="1"/>
  <c r="L11066" i="1"/>
  <c r="L11065" i="1"/>
  <c r="L11064" i="1"/>
  <c r="L11063" i="1"/>
  <c r="L11062" i="1"/>
  <c r="L11061" i="1"/>
  <c r="L11060" i="1"/>
  <c r="L11059" i="1"/>
  <c r="L11058" i="1"/>
  <c r="L11057" i="1"/>
  <c r="L11056" i="1"/>
  <c r="L11055" i="1"/>
  <c r="L11054" i="1"/>
  <c r="L11053" i="1"/>
  <c r="L11052" i="1"/>
  <c r="L11051" i="1"/>
  <c r="L11050" i="1"/>
  <c r="L11049" i="1"/>
  <c r="L11048" i="1"/>
  <c r="L11047" i="1"/>
  <c r="L11046" i="1"/>
  <c r="L11045" i="1"/>
  <c r="L11044" i="1"/>
  <c r="L11043" i="1"/>
  <c r="L11042" i="1"/>
  <c r="L11041" i="1"/>
  <c r="L11040" i="1"/>
  <c r="L11039" i="1"/>
  <c r="L11038" i="1"/>
  <c r="L11037" i="1"/>
  <c r="L11036" i="1"/>
  <c r="L11035" i="1"/>
  <c r="L11034" i="1"/>
  <c r="L11033" i="1"/>
  <c r="L11032" i="1"/>
  <c r="L11031" i="1"/>
  <c r="L11030" i="1"/>
  <c r="L11029" i="1"/>
  <c r="L11028" i="1"/>
  <c r="L11027" i="1"/>
  <c r="L11026" i="1"/>
  <c r="L11025" i="1"/>
  <c r="L11024" i="1"/>
  <c r="L11023" i="1"/>
  <c r="L11022" i="1"/>
  <c r="L11021" i="1"/>
  <c r="L11020" i="1"/>
  <c r="L11019" i="1"/>
  <c r="L11018" i="1"/>
  <c r="L11017" i="1"/>
  <c r="L11016" i="1"/>
  <c r="L11015" i="1"/>
  <c r="L11014" i="1"/>
  <c r="L11013" i="1"/>
  <c r="L11012" i="1"/>
  <c r="L11011" i="1"/>
  <c r="L11010" i="1"/>
  <c r="L11009" i="1"/>
  <c r="L11008" i="1"/>
  <c r="L11007" i="1"/>
  <c r="L11006" i="1"/>
  <c r="L11005" i="1"/>
  <c r="L11004" i="1"/>
  <c r="L11003" i="1"/>
  <c r="L11002" i="1"/>
  <c r="L11001" i="1"/>
  <c r="L11000" i="1"/>
  <c r="L10999" i="1"/>
  <c r="L10998" i="1"/>
  <c r="L10997" i="1"/>
  <c r="L10996" i="1"/>
  <c r="L10995" i="1"/>
  <c r="L10994" i="1"/>
  <c r="L10993" i="1"/>
  <c r="L10992" i="1"/>
  <c r="L10991" i="1"/>
  <c r="L10990" i="1"/>
  <c r="L10989" i="1"/>
  <c r="L10988" i="1"/>
  <c r="L10987" i="1"/>
  <c r="L10986" i="1"/>
  <c r="L10985" i="1"/>
  <c r="L10984" i="1"/>
  <c r="L10983" i="1"/>
  <c r="L10982" i="1"/>
  <c r="L10981" i="1"/>
  <c r="L10980" i="1"/>
  <c r="L10979" i="1"/>
  <c r="L10978" i="1"/>
  <c r="L10977" i="1"/>
  <c r="L10976" i="1"/>
  <c r="L10975" i="1"/>
  <c r="L10974" i="1"/>
  <c r="L10973" i="1"/>
  <c r="L10972" i="1"/>
  <c r="L10971" i="1"/>
  <c r="L10970" i="1"/>
  <c r="L10969" i="1"/>
  <c r="L10968" i="1"/>
  <c r="L10967" i="1"/>
  <c r="L10966" i="1"/>
  <c r="L10965" i="1"/>
  <c r="L10964" i="1"/>
  <c r="L10963" i="1"/>
  <c r="L10962" i="1"/>
  <c r="L10961" i="1"/>
  <c r="L10960" i="1"/>
  <c r="L10959" i="1"/>
  <c r="L10958" i="1"/>
  <c r="L10957" i="1"/>
  <c r="L10956" i="1"/>
  <c r="L10955" i="1"/>
  <c r="L10954" i="1"/>
  <c r="L10953" i="1"/>
  <c r="L10952" i="1"/>
  <c r="L10951" i="1"/>
  <c r="L10950" i="1"/>
  <c r="L10949" i="1"/>
  <c r="L10948" i="1"/>
  <c r="L10947" i="1"/>
  <c r="L10946" i="1"/>
  <c r="L10945" i="1"/>
  <c r="L10944" i="1"/>
  <c r="L10943" i="1"/>
  <c r="L10942" i="1"/>
  <c r="L10941" i="1"/>
  <c r="L10940" i="1"/>
  <c r="L10939" i="1"/>
  <c r="L10938" i="1"/>
  <c r="L10937" i="1"/>
  <c r="L10936" i="1"/>
  <c r="L10935" i="1"/>
  <c r="L10934" i="1"/>
  <c r="L10933" i="1"/>
  <c r="L10932" i="1"/>
  <c r="L10931" i="1"/>
  <c r="L10930" i="1"/>
  <c r="L10929" i="1"/>
  <c r="L10928" i="1"/>
  <c r="L10927" i="1"/>
  <c r="L10926" i="1"/>
  <c r="L10925" i="1"/>
  <c r="L10924" i="1"/>
  <c r="L10923" i="1"/>
  <c r="L10922" i="1"/>
  <c r="L10921" i="1"/>
  <c r="L10920" i="1"/>
  <c r="L10919" i="1"/>
  <c r="L10918" i="1"/>
  <c r="L10917" i="1"/>
  <c r="L10916" i="1"/>
  <c r="L10915" i="1"/>
  <c r="L10914" i="1"/>
  <c r="L10913" i="1"/>
  <c r="L10912" i="1"/>
  <c r="L10911" i="1"/>
  <c r="L10910" i="1"/>
  <c r="L10909" i="1"/>
  <c r="L10908" i="1"/>
  <c r="L10907" i="1"/>
  <c r="L10906" i="1"/>
  <c r="L10905" i="1"/>
  <c r="L10904" i="1"/>
  <c r="L10903" i="1"/>
  <c r="L10902" i="1"/>
  <c r="L10901" i="1"/>
  <c r="L10900" i="1"/>
  <c r="L10899" i="1"/>
  <c r="L10898" i="1"/>
  <c r="L10897" i="1"/>
  <c r="L10896" i="1"/>
  <c r="L10895" i="1"/>
  <c r="L10894" i="1"/>
  <c r="L10893" i="1"/>
  <c r="L10892" i="1"/>
  <c r="L10891" i="1"/>
  <c r="L10890" i="1"/>
  <c r="L10889" i="1"/>
  <c r="L10888" i="1"/>
  <c r="L10887" i="1"/>
  <c r="L10886" i="1"/>
  <c r="L10885" i="1"/>
  <c r="L10884" i="1"/>
  <c r="L10883" i="1"/>
  <c r="L10882" i="1"/>
  <c r="L10881" i="1"/>
  <c r="L10880" i="1"/>
  <c r="L10879" i="1"/>
  <c r="L10878" i="1"/>
  <c r="L10877" i="1"/>
  <c r="L10876" i="1"/>
  <c r="L10875" i="1"/>
  <c r="L10874" i="1"/>
  <c r="L10873" i="1"/>
  <c r="L10872" i="1"/>
  <c r="L10871" i="1"/>
  <c r="L10870" i="1"/>
  <c r="L10869" i="1"/>
  <c r="L10868" i="1"/>
  <c r="L10867" i="1"/>
  <c r="L10866" i="1"/>
  <c r="L10865" i="1"/>
  <c r="L10864" i="1"/>
  <c r="L10863" i="1"/>
  <c r="L10862" i="1"/>
  <c r="L10861" i="1"/>
  <c r="L10860" i="1"/>
  <c r="L10859" i="1"/>
  <c r="L10858" i="1"/>
  <c r="L10857" i="1"/>
  <c r="L10856" i="1"/>
  <c r="L10855" i="1"/>
  <c r="L10854" i="1"/>
  <c r="L10853" i="1"/>
  <c r="L10852" i="1"/>
  <c r="L10851" i="1"/>
  <c r="L10850" i="1"/>
  <c r="L10849" i="1"/>
  <c r="L10848" i="1"/>
  <c r="L10847" i="1"/>
  <c r="L10846" i="1"/>
  <c r="L10845" i="1"/>
  <c r="L10844" i="1"/>
  <c r="L10843" i="1"/>
  <c r="L10842" i="1"/>
  <c r="L10841" i="1"/>
  <c r="L10840" i="1"/>
  <c r="L10839" i="1"/>
  <c r="L10838" i="1"/>
  <c r="L10837" i="1"/>
  <c r="L10836" i="1"/>
  <c r="L10835" i="1"/>
  <c r="L10834" i="1"/>
  <c r="L10833" i="1"/>
  <c r="L10832" i="1"/>
  <c r="L10831" i="1"/>
  <c r="L10830" i="1"/>
  <c r="L10829" i="1"/>
  <c r="L10828" i="1"/>
  <c r="L10827" i="1"/>
  <c r="L10826" i="1"/>
  <c r="L10825" i="1"/>
  <c r="L10824" i="1"/>
  <c r="L10823" i="1"/>
  <c r="L10822" i="1"/>
  <c r="L10821" i="1"/>
  <c r="L10820" i="1"/>
  <c r="L10819" i="1"/>
  <c r="L10818" i="1"/>
  <c r="L10817" i="1"/>
  <c r="L10816" i="1"/>
  <c r="L10815" i="1"/>
  <c r="L10814" i="1"/>
  <c r="L10813" i="1"/>
  <c r="L10812" i="1"/>
  <c r="L10811" i="1"/>
  <c r="L10810" i="1"/>
  <c r="L10809" i="1"/>
  <c r="L10808" i="1"/>
  <c r="L10807" i="1"/>
  <c r="L10806" i="1"/>
  <c r="L10805" i="1"/>
  <c r="L10804" i="1"/>
  <c r="L10803" i="1"/>
  <c r="L10802" i="1"/>
  <c r="L10801" i="1"/>
  <c r="L10800" i="1"/>
  <c r="L10799" i="1"/>
  <c r="L10798" i="1"/>
  <c r="L10797" i="1"/>
  <c r="L10796" i="1"/>
  <c r="L10795" i="1"/>
  <c r="L10794" i="1"/>
  <c r="L10793" i="1"/>
  <c r="L10792" i="1"/>
  <c r="L10791" i="1"/>
  <c r="L10790" i="1"/>
  <c r="L10789" i="1"/>
  <c r="L10788" i="1"/>
  <c r="L10787" i="1"/>
  <c r="L10786" i="1"/>
  <c r="L10785" i="1"/>
  <c r="L10784" i="1"/>
  <c r="L10783" i="1"/>
  <c r="L10782" i="1"/>
  <c r="L10781" i="1"/>
  <c r="L10780" i="1"/>
  <c r="L10779" i="1"/>
  <c r="L10778" i="1"/>
  <c r="L10777" i="1"/>
  <c r="L10776" i="1"/>
  <c r="L10775" i="1"/>
  <c r="L10774" i="1"/>
  <c r="L10773" i="1"/>
  <c r="L10772" i="1"/>
  <c r="L10771" i="1"/>
  <c r="L10770" i="1"/>
  <c r="L10769" i="1"/>
  <c r="L10768" i="1"/>
  <c r="L10767" i="1"/>
  <c r="L10766" i="1"/>
  <c r="L10765" i="1"/>
  <c r="L10764" i="1"/>
  <c r="L10763" i="1"/>
  <c r="L10762" i="1"/>
  <c r="L10761" i="1"/>
  <c r="L10760" i="1"/>
  <c r="L10759" i="1"/>
  <c r="L10758" i="1"/>
  <c r="L10757" i="1"/>
  <c r="L10756" i="1"/>
  <c r="L10755" i="1"/>
  <c r="L10754" i="1"/>
  <c r="L10753" i="1"/>
  <c r="L10752" i="1"/>
  <c r="L10751" i="1"/>
  <c r="L10750" i="1"/>
  <c r="L10749" i="1"/>
  <c r="L10748" i="1"/>
  <c r="L10747" i="1"/>
  <c r="L10746" i="1"/>
  <c r="L10745" i="1"/>
  <c r="L10744" i="1"/>
  <c r="L10743" i="1"/>
  <c r="L10742" i="1"/>
  <c r="L10741" i="1"/>
  <c r="L10740" i="1"/>
  <c r="L10739" i="1"/>
  <c r="L10738" i="1"/>
  <c r="L10737" i="1"/>
  <c r="L10736" i="1"/>
  <c r="L10735" i="1"/>
  <c r="L10734" i="1"/>
  <c r="L10733" i="1"/>
  <c r="L10732" i="1"/>
  <c r="L10731" i="1"/>
  <c r="L10730" i="1"/>
  <c r="L10729" i="1"/>
  <c r="L10728" i="1"/>
  <c r="L10727" i="1"/>
  <c r="L10726" i="1"/>
  <c r="L10725" i="1"/>
  <c r="L10724" i="1"/>
  <c r="L10723" i="1"/>
  <c r="L10722" i="1"/>
  <c r="L10721" i="1"/>
  <c r="L10720" i="1"/>
  <c r="L10719" i="1"/>
  <c r="L10718" i="1"/>
  <c r="L10717" i="1"/>
  <c r="L10716" i="1"/>
  <c r="L10715" i="1"/>
  <c r="L10714" i="1"/>
  <c r="L10713" i="1"/>
  <c r="L10712" i="1"/>
  <c r="L10711" i="1"/>
  <c r="L10710" i="1"/>
  <c r="L10709" i="1"/>
  <c r="L10708" i="1"/>
  <c r="L10707" i="1"/>
  <c r="L10706" i="1"/>
  <c r="L10705" i="1"/>
  <c r="L10704" i="1"/>
  <c r="L10703" i="1"/>
  <c r="L10702" i="1"/>
  <c r="L10701" i="1"/>
  <c r="L10700" i="1"/>
  <c r="L10699" i="1"/>
  <c r="L10698" i="1"/>
  <c r="L10697" i="1"/>
  <c r="L10696" i="1"/>
  <c r="L10695" i="1"/>
  <c r="L10694" i="1"/>
  <c r="L10693" i="1"/>
  <c r="L10692" i="1"/>
  <c r="L10691" i="1"/>
  <c r="L10690" i="1"/>
  <c r="L10689" i="1"/>
  <c r="L10688" i="1"/>
  <c r="L10687" i="1"/>
  <c r="L10686" i="1"/>
  <c r="L10685" i="1"/>
  <c r="L10684" i="1"/>
  <c r="L10683" i="1"/>
  <c r="L10682" i="1"/>
  <c r="L10681" i="1"/>
  <c r="L10680" i="1"/>
  <c r="L10679" i="1"/>
  <c r="L10678" i="1"/>
  <c r="L10677" i="1"/>
  <c r="L10676" i="1"/>
  <c r="L10675" i="1"/>
  <c r="L10674" i="1"/>
  <c r="L10673" i="1"/>
  <c r="L10672" i="1"/>
  <c r="L10671" i="1"/>
  <c r="L10670" i="1"/>
  <c r="L10669" i="1"/>
  <c r="L10668" i="1"/>
  <c r="L10667" i="1"/>
  <c r="L10666" i="1"/>
  <c r="L10665" i="1"/>
  <c r="L10664" i="1"/>
  <c r="L10663" i="1"/>
  <c r="L10662" i="1"/>
  <c r="L10661" i="1"/>
  <c r="L10660" i="1"/>
  <c r="L10659" i="1"/>
  <c r="L10658" i="1"/>
  <c r="L10657" i="1"/>
  <c r="L10656" i="1"/>
  <c r="L10655" i="1"/>
  <c r="L10654" i="1"/>
  <c r="L10653" i="1"/>
  <c r="L10652" i="1"/>
  <c r="L10651" i="1"/>
  <c r="L10650" i="1"/>
  <c r="L10649" i="1"/>
  <c r="L10648" i="1"/>
  <c r="L10647" i="1"/>
  <c r="L10646" i="1"/>
  <c r="L10645" i="1"/>
  <c r="L10644" i="1"/>
  <c r="L10643" i="1"/>
  <c r="L10642" i="1"/>
  <c r="L10641" i="1"/>
  <c r="L10640" i="1"/>
  <c r="L10639" i="1"/>
  <c r="L10638" i="1"/>
  <c r="L10637" i="1"/>
  <c r="L10636" i="1"/>
  <c r="L10635" i="1"/>
  <c r="L10634" i="1"/>
  <c r="L10633" i="1"/>
  <c r="L10632" i="1"/>
  <c r="L10631" i="1"/>
  <c r="L10630" i="1"/>
  <c r="L10629" i="1"/>
  <c r="L10628" i="1"/>
  <c r="L10627" i="1"/>
  <c r="L10626" i="1"/>
  <c r="L10625" i="1"/>
  <c r="L10624" i="1"/>
  <c r="L10623" i="1"/>
  <c r="L10622" i="1"/>
  <c r="L10621" i="1"/>
  <c r="L10620" i="1"/>
  <c r="L10619" i="1"/>
  <c r="L10618" i="1"/>
  <c r="L10617" i="1"/>
  <c r="L10616" i="1"/>
  <c r="L10615" i="1"/>
  <c r="L10614" i="1"/>
  <c r="L10613" i="1"/>
  <c r="L10612" i="1"/>
  <c r="L10611" i="1"/>
  <c r="L10610" i="1"/>
  <c r="L10609" i="1"/>
  <c r="L10608" i="1"/>
  <c r="L10607" i="1"/>
  <c r="L10606" i="1"/>
  <c r="L10605" i="1"/>
  <c r="L10604" i="1"/>
  <c r="L10603" i="1"/>
  <c r="L10602" i="1"/>
  <c r="L10601" i="1"/>
  <c r="L10600" i="1"/>
  <c r="L10599" i="1"/>
  <c r="L10598" i="1"/>
  <c r="L10597" i="1"/>
  <c r="L10596" i="1"/>
  <c r="L10595" i="1"/>
  <c r="L10594" i="1"/>
  <c r="L10593" i="1"/>
  <c r="L10592" i="1"/>
  <c r="L10591" i="1"/>
  <c r="L10590" i="1"/>
  <c r="L10589" i="1"/>
  <c r="L10588" i="1"/>
  <c r="L10587" i="1"/>
  <c r="L10586" i="1"/>
  <c r="L10585" i="1"/>
  <c r="L10584" i="1"/>
  <c r="L10583" i="1"/>
  <c r="L10582" i="1"/>
  <c r="L10581" i="1"/>
  <c r="L10580" i="1"/>
  <c r="L10579" i="1"/>
  <c r="L10578" i="1"/>
  <c r="L10577" i="1"/>
  <c r="L10576" i="1"/>
  <c r="L10575" i="1"/>
  <c r="L10574" i="1"/>
  <c r="L10573" i="1"/>
  <c r="L10572" i="1"/>
  <c r="L10571" i="1"/>
  <c r="L10570" i="1"/>
  <c r="L10569" i="1"/>
  <c r="L10568" i="1"/>
  <c r="L10567" i="1"/>
  <c r="L10566" i="1"/>
  <c r="L10565" i="1"/>
  <c r="L10564" i="1"/>
  <c r="L10563" i="1"/>
  <c r="L10562" i="1"/>
  <c r="L10561" i="1"/>
  <c r="L10560" i="1"/>
  <c r="L10559" i="1"/>
  <c r="L10558" i="1"/>
  <c r="L10557" i="1"/>
  <c r="L10556" i="1"/>
  <c r="L10555" i="1"/>
  <c r="L10554" i="1"/>
  <c r="L10553" i="1"/>
  <c r="L10552" i="1"/>
  <c r="L10551" i="1"/>
  <c r="L10550" i="1"/>
  <c r="L10549" i="1"/>
  <c r="L10548" i="1"/>
  <c r="L10547" i="1"/>
  <c r="L10546" i="1"/>
  <c r="L10545" i="1"/>
  <c r="L10544" i="1"/>
  <c r="L10543" i="1"/>
  <c r="L10542" i="1"/>
  <c r="L10541" i="1"/>
  <c r="L10540" i="1"/>
  <c r="L10539" i="1"/>
  <c r="L10538" i="1"/>
  <c r="L10537" i="1"/>
  <c r="L10536" i="1"/>
  <c r="L10535" i="1"/>
  <c r="L10534" i="1"/>
  <c r="L10533" i="1"/>
  <c r="L10532" i="1"/>
  <c r="L10531" i="1"/>
  <c r="L10530" i="1"/>
  <c r="L10529" i="1"/>
  <c r="L10528" i="1"/>
  <c r="L10527" i="1"/>
  <c r="L10526" i="1"/>
  <c r="L10525" i="1"/>
  <c r="L10524" i="1"/>
  <c r="L10523" i="1"/>
  <c r="L10522" i="1"/>
  <c r="L10521" i="1"/>
  <c r="L10520" i="1"/>
  <c r="L10519" i="1"/>
  <c r="L10518" i="1"/>
  <c r="L10517" i="1"/>
  <c r="L10516" i="1"/>
  <c r="L10515" i="1"/>
  <c r="L10514" i="1"/>
  <c r="L10513" i="1"/>
  <c r="L10512" i="1"/>
  <c r="L10511" i="1"/>
  <c r="L10510" i="1"/>
  <c r="L10509" i="1"/>
  <c r="L10508" i="1"/>
  <c r="L10507" i="1"/>
  <c r="L10506" i="1"/>
  <c r="L10505" i="1"/>
  <c r="L10504" i="1"/>
  <c r="L10503" i="1"/>
  <c r="L10502" i="1"/>
  <c r="L10501" i="1"/>
  <c r="L10500" i="1"/>
  <c r="L10499" i="1"/>
  <c r="L10498" i="1"/>
  <c r="L10497" i="1"/>
  <c r="L10496" i="1"/>
  <c r="L10495" i="1"/>
  <c r="L10494" i="1"/>
  <c r="L10493" i="1"/>
  <c r="L10492" i="1"/>
  <c r="L10491" i="1"/>
  <c r="L10490" i="1"/>
  <c r="L10489" i="1"/>
  <c r="L10488" i="1"/>
  <c r="L10487" i="1"/>
  <c r="L10486" i="1"/>
  <c r="L10485" i="1"/>
  <c r="L10484" i="1"/>
  <c r="L10483" i="1"/>
  <c r="L10482" i="1"/>
  <c r="L10481" i="1"/>
  <c r="L10480" i="1"/>
  <c r="L10479" i="1"/>
  <c r="L10478" i="1"/>
  <c r="L10477" i="1"/>
  <c r="L10476" i="1"/>
  <c r="L10475" i="1"/>
  <c r="L10474" i="1"/>
  <c r="L10473" i="1"/>
  <c r="L10472" i="1"/>
  <c r="L10471" i="1"/>
  <c r="L10470" i="1"/>
  <c r="L10469" i="1"/>
  <c r="L10468" i="1"/>
  <c r="L10467" i="1"/>
  <c r="L10466" i="1"/>
  <c r="L10465" i="1"/>
  <c r="L10464" i="1"/>
  <c r="L10463" i="1"/>
  <c r="L10462" i="1"/>
  <c r="L10461" i="1"/>
  <c r="L10460" i="1"/>
  <c r="L10459" i="1"/>
  <c r="L10458" i="1"/>
  <c r="L10457" i="1"/>
  <c r="L10456" i="1"/>
  <c r="L10455" i="1"/>
  <c r="L10454" i="1"/>
  <c r="L10453" i="1"/>
  <c r="L10452" i="1"/>
  <c r="L10451" i="1"/>
  <c r="L10450" i="1"/>
  <c r="L10449" i="1"/>
  <c r="L10448" i="1"/>
  <c r="L10447" i="1"/>
  <c r="L10446" i="1"/>
  <c r="L10445" i="1"/>
  <c r="L10444" i="1"/>
  <c r="L10443" i="1"/>
  <c r="L10442" i="1"/>
  <c r="L10441" i="1"/>
  <c r="L10440" i="1"/>
  <c r="L10439" i="1"/>
  <c r="L10438" i="1"/>
  <c r="L10437" i="1"/>
  <c r="L10436" i="1"/>
  <c r="L10435" i="1"/>
  <c r="L10434" i="1"/>
  <c r="L10433" i="1"/>
  <c r="L10432" i="1"/>
  <c r="L10431" i="1"/>
  <c r="L10430" i="1"/>
  <c r="L10429" i="1"/>
  <c r="L10428" i="1"/>
  <c r="L10427" i="1"/>
  <c r="L10426" i="1"/>
  <c r="L10425" i="1"/>
  <c r="L10424" i="1"/>
  <c r="L10423" i="1"/>
  <c r="L10422" i="1"/>
  <c r="L10421" i="1"/>
  <c r="L10420" i="1"/>
  <c r="L10419" i="1"/>
  <c r="L10418" i="1"/>
  <c r="L10417" i="1"/>
  <c r="L10416" i="1"/>
  <c r="L10415" i="1"/>
  <c r="L10414" i="1"/>
  <c r="L10413" i="1"/>
  <c r="L10412" i="1"/>
  <c r="L10411" i="1"/>
  <c r="L10410" i="1"/>
  <c r="L10409" i="1"/>
  <c r="L10408" i="1"/>
  <c r="L10407" i="1"/>
  <c r="L10406" i="1"/>
  <c r="L10405" i="1"/>
  <c r="L10404" i="1"/>
  <c r="L10403" i="1"/>
  <c r="L10402" i="1"/>
  <c r="L10401" i="1"/>
  <c r="L10400" i="1"/>
  <c r="L10399" i="1"/>
  <c r="L10398" i="1"/>
  <c r="L10397" i="1"/>
  <c r="L10396" i="1"/>
  <c r="L10395" i="1"/>
  <c r="L10394" i="1"/>
  <c r="L10393" i="1"/>
  <c r="L10392" i="1"/>
  <c r="L10391" i="1"/>
  <c r="L10390" i="1"/>
  <c r="L10389" i="1"/>
  <c r="L10388" i="1"/>
  <c r="L10387" i="1"/>
  <c r="L10386" i="1"/>
  <c r="L10385" i="1"/>
  <c r="L10384" i="1"/>
  <c r="L10383" i="1"/>
  <c r="L10382" i="1"/>
  <c r="L10381" i="1"/>
  <c r="L10380" i="1"/>
  <c r="L10379" i="1"/>
  <c r="L10378" i="1"/>
  <c r="L10377" i="1"/>
  <c r="L10376" i="1"/>
  <c r="L10375" i="1"/>
  <c r="L10374" i="1"/>
  <c r="L10373" i="1"/>
  <c r="L10372" i="1"/>
  <c r="L10371" i="1"/>
  <c r="L10370" i="1"/>
  <c r="L10369" i="1"/>
  <c r="L10368" i="1"/>
  <c r="L10367" i="1"/>
  <c r="L10366" i="1"/>
  <c r="L10365" i="1"/>
  <c r="L10364" i="1"/>
  <c r="L10363" i="1"/>
  <c r="L10362" i="1"/>
  <c r="L10361" i="1"/>
  <c r="L10360" i="1"/>
  <c r="L10359" i="1"/>
  <c r="L10358" i="1"/>
  <c r="L10357" i="1"/>
  <c r="L10356" i="1"/>
  <c r="L10355" i="1"/>
  <c r="L10354" i="1"/>
  <c r="L10353" i="1"/>
  <c r="L10352" i="1"/>
  <c r="L10351" i="1"/>
  <c r="L10350" i="1"/>
  <c r="L10349" i="1"/>
  <c r="L10348" i="1"/>
  <c r="L10347" i="1"/>
  <c r="L10346" i="1"/>
  <c r="L10345" i="1"/>
  <c r="L10344" i="1"/>
  <c r="L10343" i="1"/>
  <c r="L10342" i="1"/>
  <c r="L10341" i="1"/>
  <c r="L10340" i="1"/>
  <c r="L10339" i="1"/>
  <c r="L10338" i="1"/>
  <c r="L10337" i="1"/>
  <c r="L10336" i="1"/>
  <c r="L10335" i="1"/>
  <c r="L10334" i="1"/>
  <c r="L10333" i="1"/>
  <c r="L10332" i="1"/>
  <c r="L10331" i="1"/>
  <c r="L10330" i="1"/>
  <c r="L10329" i="1"/>
  <c r="L10328" i="1"/>
  <c r="L10327" i="1"/>
  <c r="L10326" i="1"/>
  <c r="L10325" i="1"/>
  <c r="L10324" i="1"/>
  <c r="L10323" i="1"/>
  <c r="L10322" i="1"/>
  <c r="L10321" i="1"/>
  <c r="L10320" i="1"/>
  <c r="L10319" i="1"/>
  <c r="L10318" i="1"/>
  <c r="L10317" i="1"/>
  <c r="L10316" i="1"/>
  <c r="L10315" i="1"/>
  <c r="L10314" i="1"/>
  <c r="L10313" i="1"/>
  <c r="L10312" i="1"/>
  <c r="L10311" i="1"/>
  <c r="L10310" i="1"/>
  <c r="L10309" i="1"/>
  <c r="L10308" i="1"/>
  <c r="L10307" i="1"/>
  <c r="L10306" i="1"/>
  <c r="L10305" i="1"/>
  <c r="L10304" i="1"/>
  <c r="L10303" i="1"/>
  <c r="L10302" i="1"/>
  <c r="L10301" i="1"/>
  <c r="L10300" i="1"/>
  <c r="L10299" i="1"/>
  <c r="L10298" i="1"/>
  <c r="L10297" i="1"/>
  <c r="L10296" i="1"/>
  <c r="L10295" i="1"/>
  <c r="L10294" i="1"/>
  <c r="L10293" i="1"/>
  <c r="L10292" i="1"/>
  <c r="L10291" i="1"/>
  <c r="L10290" i="1"/>
  <c r="L10289" i="1"/>
  <c r="L10288" i="1"/>
  <c r="L10287" i="1"/>
  <c r="L10286" i="1"/>
  <c r="L10285" i="1"/>
  <c r="L10284" i="1"/>
  <c r="L10283" i="1"/>
  <c r="L10282" i="1"/>
  <c r="L10281" i="1"/>
  <c r="L10280" i="1"/>
  <c r="L10279" i="1"/>
  <c r="L10278" i="1"/>
  <c r="L10277" i="1"/>
  <c r="L10276" i="1"/>
  <c r="L10275" i="1"/>
  <c r="L10274" i="1"/>
  <c r="L10273" i="1"/>
  <c r="L10272" i="1"/>
  <c r="L10271" i="1"/>
  <c r="L10270" i="1"/>
  <c r="L10269" i="1"/>
  <c r="L10268" i="1"/>
  <c r="L10267" i="1"/>
  <c r="L10266" i="1"/>
  <c r="L10265" i="1"/>
  <c r="L10264" i="1"/>
  <c r="L10263" i="1"/>
  <c r="L10262" i="1"/>
  <c r="L10261" i="1"/>
  <c r="L10260" i="1"/>
  <c r="L10259" i="1"/>
  <c r="L10258" i="1"/>
  <c r="L10257" i="1"/>
  <c r="L10256" i="1"/>
  <c r="L10255" i="1"/>
  <c r="L10254" i="1"/>
  <c r="L10253" i="1"/>
  <c r="L10252" i="1"/>
  <c r="L10251" i="1"/>
  <c r="L10250" i="1"/>
  <c r="L10249" i="1"/>
  <c r="L10248" i="1"/>
  <c r="L10247" i="1"/>
  <c r="L10246" i="1"/>
  <c r="L10245" i="1"/>
  <c r="L10244" i="1"/>
  <c r="L10243" i="1"/>
  <c r="L10242" i="1"/>
  <c r="L10241" i="1"/>
  <c r="L10240" i="1"/>
  <c r="L10239" i="1"/>
  <c r="L10238" i="1"/>
  <c r="L10237" i="1"/>
  <c r="L10236" i="1"/>
  <c r="L10235" i="1"/>
  <c r="L10234" i="1"/>
  <c r="L10233" i="1"/>
  <c r="L10232" i="1"/>
  <c r="L10231" i="1"/>
  <c r="L10230" i="1"/>
  <c r="L10229" i="1"/>
  <c r="L10228" i="1"/>
  <c r="L10227" i="1"/>
  <c r="L10226" i="1"/>
  <c r="L10225" i="1"/>
  <c r="L10224" i="1"/>
  <c r="L10223" i="1"/>
  <c r="L10222" i="1"/>
  <c r="L10221" i="1"/>
  <c r="L10220" i="1"/>
  <c r="L10219" i="1"/>
  <c r="L10218" i="1"/>
  <c r="L10217" i="1"/>
  <c r="L10216" i="1"/>
  <c r="L10215" i="1"/>
  <c r="L10214" i="1"/>
  <c r="L10213" i="1"/>
  <c r="L10212" i="1"/>
  <c r="L10211" i="1"/>
  <c r="L10210" i="1"/>
  <c r="L10209" i="1"/>
  <c r="L10208" i="1"/>
  <c r="L10207" i="1"/>
  <c r="L10206" i="1"/>
  <c r="L10205" i="1"/>
  <c r="L10204" i="1"/>
  <c r="L10203" i="1"/>
  <c r="L10202" i="1"/>
  <c r="L10201" i="1"/>
  <c r="L10200" i="1"/>
  <c r="L10199" i="1"/>
  <c r="L10198" i="1"/>
  <c r="L10197" i="1"/>
  <c r="L10196" i="1"/>
  <c r="L10195" i="1"/>
  <c r="L10194" i="1"/>
  <c r="L10193" i="1"/>
  <c r="L10192" i="1"/>
  <c r="L10191" i="1"/>
  <c r="L10190" i="1"/>
  <c r="L10189" i="1"/>
  <c r="L10188" i="1"/>
  <c r="L10187" i="1"/>
  <c r="L10186" i="1"/>
  <c r="L10185" i="1"/>
  <c r="L10184" i="1"/>
  <c r="L10183" i="1"/>
  <c r="L10182" i="1"/>
  <c r="L10181" i="1"/>
  <c r="L10180" i="1"/>
  <c r="L10179" i="1"/>
  <c r="L10178" i="1"/>
  <c r="L10177" i="1"/>
  <c r="L10176" i="1"/>
  <c r="L10175" i="1"/>
  <c r="L10174" i="1"/>
  <c r="L10173" i="1"/>
  <c r="L10172" i="1"/>
  <c r="L10171" i="1"/>
  <c r="L10170" i="1"/>
  <c r="L10169" i="1"/>
  <c r="L10168" i="1"/>
  <c r="L10167" i="1"/>
  <c r="L10166" i="1"/>
  <c r="L10165" i="1"/>
  <c r="L10164" i="1"/>
  <c r="L10163" i="1"/>
  <c r="L10162" i="1"/>
  <c r="L10161" i="1"/>
  <c r="L10160" i="1"/>
  <c r="L10159" i="1"/>
  <c r="L10158" i="1"/>
  <c r="L10157" i="1"/>
  <c r="L10156" i="1"/>
  <c r="L10155" i="1"/>
  <c r="L10154" i="1"/>
  <c r="L10153" i="1"/>
  <c r="L10152" i="1"/>
  <c r="L10151" i="1"/>
  <c r="L10150" i="1"/>
  <c r="L10149" i="1"/>
  <c r="L10148" i="1"/>
  <c r="L10147" i="1"/>
  <c r="L10146" i="1"/>
  <c r="L10145" i="1"/>
  <c r="L10144" i="1"/>
  <c r="L10143" i="1"/>
  <c r="L10142" i="1"/>
  <c r="L10141" i="1"/>
  <c r="L10140" i="1"/>
  <c r="L10139" i="1"/>
  <c r="L10138" i="1"/>
  <c r="L10137" i="1"/>
  <c r="L10136" i="1"/>
  <c r="L10135" i="1"/>
  <c r="L10134" i="1"/>
  <c r="L10133" i="1"/>
  <c r="L10132" i="1"/>
  <c r="L10131" i="1"/>
  <c r="L10130" i="1"/>
  <c r="L10129" i="1"/>
  <c r="L10128" i="1"/>
  <c r="L10127" i="1"/>
  <c r="L10126" i="1"/>
  <c r="L10125" i="1"/>
  <c r="L10124" i="1"/>
  <c r="L10123" i="1"/>
  <c r="L10122" i="1"/>
  <c r="L10121" i="1"/>
  <c r="L10120" i="1"/>
  <c r="L10119" i="1"/>
  <c r="L10118" i="1"/>
  <c r="L10117" i="1"/>
  <c r="L10116" i="1"/>
  <c r="L10115" i="1"/>
  <c r="L10114" i="1"/>
  <c r="L10113" i="1"/>
  <c r="L10112" i="1"/>
  <c r="L10111" i="1"/>
  <c r="L10110" i="1"/>
  <c r="L10109" i="1"/>
  <c r="L10108" i="1"/>
  <c r="L10107" i="1"/>
  <c r="L10106" i="1"/>
  <c r="L10105" i="1"/>
  <c r="L10104" i="1"/>
  <c r="L10103" i="1"/>
  <c r="L10102" i="1"/>
  <c r="L10101" i="1"/>
  <c r="L10100" i="1"/>
  <c r="L10099" i="1"/>
  <c r="L10098" i="1"/>
  <c r="L10097" i="1"/>
  <c r="L10096" i="1"/>
  <c r="L10095" i="1"/>
  <c r="L10094" i="1"/>
  <c r="L10093" i="1"/>
  <c r="L10092" i="1"/>
  <c r="L10091" i="1"/>
  <c r="L10090" i="1"/>
  <c r="L10089" i="1"/>
  <c r="L10088" i="1"/>
  <c r="L10087" i="1"/>
  <c r="L10086" i="1"/>
  <c r="L10085" i="1"/>
  <c r="L10084" i="1"/>
  <c r="L10083" i="1"/>
  <c r="L10082" i="1"/>
  <c r="L10081" i="1"/>
  <c r="L10080" i="1"/>
  <c r="L10079" i="1"/>
  <c r="L10078" i="1"/>
  <c r="L10077" i="1"/>
  <c r="L10076" i="1"/>
  <c r="L10075" i="1"/>
  <c r="L10074" i="1"/>
  <c r="L10073" i="1"/>
  <c r="L10072" i="1"/>
  <c r="L10071" i="1"/>
  <c r="L10070" i="1"/>
  <c r="L10069" i="1"/>
  <c r="L10068" i="1"/>
  <c r="L10067" i="1"/>
  <c r="L10066" i="1"/>
  <c r="L10065" i="1"/>
  <c r="L10064" i="1"/>
  <c r="L10063" i="1"/>
  <c r="L10062" i="1"/>
  <c r="L10061" i="1"/>
  <c r="L10060" i="1"/>
  <c r="L10059" i="1"/>
  <c r="L10058" i="1"/>
  <c r="L10057" i="1"/>
  <c r="L10056" i="1"/>
  <c r="L10055" i="1"/>
  <c r="L10054" i="1"/>
  <c r="L10053" i="1"/>
  <c r="L10052" i="1"/>
  <c r="L10051" i="1"/>
  <c r="L10050" i="1"/>
  <c r="L10049" i="1"/>
  <c r="L10048" i="1"/>
  <c r="L10047" i="1"/>
  <c r="L10046" i="1"/>
  <c r="L10045" i="1"/>
  <c r="L10044" i="1"/>
  <c r="L10043" i="1"/>
  <c r="L10042" i="1"/>
  <c r="L10041" i="1"/>
  <c r="L10040" i="1"/>
  <c r="L10039" i="1"/>
  <c r="L10038" i="1"/>
  <c r="L10037" i="1"/>
  <c r="L10036" i="1"/>
  <c r="L10035" i="1"/>
  <c r="L10034" i="1"/>
  <c r="L10033" i="1"/>
  <c r="L10032" i="1"/>
  <c r="L10031" i="1"/>
  <c r="L10030" i="1"/>
  <c r="L10029" i="1"/>
  <c r="L10028" i="1"/>
  <c r="L10027" i="1"/>
  <c r="L10026" i="1"/>
  <c r="L10025" i="1"/>
  <c r="L10024" i="1"/>
  <c r="L10023" i="1"/>
  <c r="L10022" i="1"/>
  <c r="L10021" i="1"/>
  <c r="L10020" i="1"/>
  <c r="L10019" i="1"/>
  <c r="L10018" i="1"/>
  <c r="L10017" i="1"/>
  <c r="L10016" i="1"/>
  <c r="L10015" i="1"/>
  <c r="L10014" i="1"/>
  <c r="L10013" i="1"/>
  <c r="L10012" i="1"/>
  <c r="L10011" i="1"/>
  <c r="L10010" i="1"/>
  <c r="L10009" i="1"/>
  <c r="L10008" i="1"/>
  <c r="L10007" i="1"/>
  <c r="L10006" i="1"/>
  <c r="L10005" i="1"/>
  <c r="L10004" i="1"/>
  <c r="L10003" i="1"/>
  <c r="L10002" i="1"/>
  <c r="L10001" i="1"/>
  <c r="L10000" i="1"/>
  <c r="L9999" i="1"/>
  <c r="L9998" i="1"/>
  <c r="L9997" i="1"/>
  <c r="L9996" i="1"/>
  <c r="L9995" i="1"/>
  <c r="L9994" i="1"/>
  <c r="L9993" i="1"/>
  <c r="L9992" i="1"/>
  <c r="L9991" i="1"/>
  <c r="L9990" i="1"/>
  <c r="L9989" i="1"/>
  <c r="L9988" i="1"/>
  <c r="L9987" i="1"/>
  <c r="L9986" i="1"/>
  <c r="L9985" i="1"/>
  <c r="L9984" i="1"/>
  <c r="L9983" i="1"/>
  <c r="L9982" i="1"/>
  <c r="L9981" i="1"/>
  <c r="L9980" i="1"/>
  <c r="L9979" i="1"/>
  <c r="L9978" i="1"/>
  <c r="L9977" i="1"/>
  <c r="L9976" i="1"/>
  <c r="L9975" i="1"/>
  <c r="L9974" i="1"/>
  <c r="L9973" i="1"/>
  <c r="L9972" i="1"/>
  <c r="L9971" i="1"/>
  <c r="L9970" i="1"/>
  <c r="L9969" i="1"/>
  <c r="L9968" i="1"/>
  <c r="L9967" i="1"/>
  <c r="L9966" i="1"/>
  <c r="L9965" i="1"/>
  <c r="L9964" i="1"/>
  <c r="L9963" i="1"/>
  <c r="L9962" i="1"/>
  <c r="L9961" i="1"/>
  <c r="L9960" i="1"/>
  <c r="L9959" i="1"/>
  <c r="L9958" i="1"/>
  <c r="L9957" i="1"/>
  <c r="L9956" i="1"/>
  <c r="L9955" i="1"/>
  <c r="L9954" i="1"/>
  <c r="L9953" i="1"/>
  <c r="L9952" i="1"/>
  <c r="L9951" i="1"/>
  <c r="L9950" i="1"/>
  <c r="L9949" i="1"/>
  <c r="L9948" i="1"/>
  <c r="L9947" i="1"/>
  <c r="L9946" i="1"/>
  <c r="L9945" i="1"/>
  <c r="L9944" i="1"/>
  <c r="L9943" i="1"/>
  <c r="L9942" i="1"/>
  <c r="L9941" i="1"/>
  <c r="L9940" i="1"/>
  <c r="L9939" i="1"/>
  <c r="L9938" i="1"/>
  <c r="L9937" i="1"/>
  <c r="L9936" i="1"/>
  <c r="L9935" i="1"/>
  <c r="L9934" i="1"/>
  <c r="L9933" i="1"/>
  <c r="L9932" i="1"/>
  <c r="L9931" i="1"/>
  <c r="L9930" i="1"/>
  <c r="L9929" i="1"/>
  <c r="L9928" i="1"/>
  <c r="L9927" i="1"/>
  <c r="L9926" i="1"/>
  <c r="L9925" i="1"/>
  <c r="L9924" i="1"/>
  <c r="L9923" i="1"/>
  <c r="L9922" i="1"/>
  <c r="L9921" i="1"/>
  <c r="L9920" i="1"/>
  <c r="L9919" i="1"/>
  <c r="L9918" i="1"/>
  <c r="L9917" i="1"/>
  <c r="L9916" i="1"/>
  <c r="L9915" i="1"/>
  <c r="L9914" i="1"/>
  <c r="L9913" i="1"/>
  <c r="L9912" i="1"/>
  <c r="L9911" i="1"/>
  <c r="L9910" i="1"/>
  <c r="L9909" i="1"/>
  <c r="L9908" i="1"/>
  <c r="L9907" i="1"/>
  <c r="L9906" i="1"/>
  <c r="L9905" i="1"/>
  <c r="L9904" i="1"/>
  <c r="L9903" i="1"/>
  <c r="L9902" i="1"/>
  <c r="L9901" i="1"/>
  <c r="L9900" i="1"/>
  <c r="L9899" i="1"/>
  <c r="L9898" i="1"/>
  <c r="L9897" i="1"/>
  <c r="L9896" i="1"/>
  <c r="L9895" i="1"/>
  <c r="L9894" i="1"/>
  <c r="L9893" i="1"/>
  <c r="L9892" i="1"/>
  <c r="L9891" i="1"/>
  <c r="L9890" i="1"/>
  <c r="L9889" i="1"/>
  <c r="L9888" i="1"/>
  <c r="L9887" i="1"/>
  <c r="L9886" i="1"/>
  <c r="L9885" i="1"/>
  <c r="L9884" i="1"/>
  <c r="L9883" i="1"/>
  <c r="L9882" i="1"/>
  <c r="L9881" i="1"/>
  <c r="L9880" i="1"/>
  <c r="L9879" i="1"/>
  <c r="L9878" i="1"/>
  <c r="L9877" i="1"/>
  <c r="L9876" i="1"/>
  <c r="L9875" i="1"/>
  <c r="L9874" i="1"/>
  <c r="L9873" i="1"/>
  <c r="L9872" i="1"/>
  <c r="L9871" i="1"/>
  <c r="L9870" i="1"/>
  <c r="L9869" i="1"/>
  <c r="L9868" i="1"/>
  <c r="L9867" i="1"/>
  <c r="L9866" i="1"/>
  <c r="L9865" i="1"/>
  <c r="L9864" i="1"/>
  <c r="L9863" i="1"/>
  <c r="L9862" i="1"/>
  <c r="L9861" i="1"/>
  <c r="L9860" i="1"/>
  <c r="L9859" i="1"/>
  <c r="L9858" i="1"/>
  <c r="L9857" i="1"/>
  <c r="L9856" i="1"/>
  <c r="L9855" i="1"/>
  <c r="L9854" i="1"/>
  <c r="L9853" i="1"/>
  <c r="L9852" i="1"/>
  <c r="L9851" i="1"/>
  <c r="L9850" i="1"/>
  <c r="L9849" i="1"/>
  <c r="L9848" i="1"/>
  <c r="L9847" i="1"/>
  <c r="L9846" i="1"/>
  <c r="L9845" i="1"/>
  <c r="L9844" i="1"/>
  <c r="L9843" i="1"/>
  <c r="L9842" i="1"/>
  <c r="L9841" i="1"/>
  <c r="L9840" i="1"/>
  <c r="L9839" i="1"/>
  <c r="L9838" i="1"/>
  <c r="L9837" i="1"/>
  <c r="L9836" i="1"/>
  <c r="L9835" i="1"/>
  <c r="L9834" i="1"/>
  <c r="L9833" i="1"/>
  <c r="L9832" i="1"/>
  <c r="L9831" i="1"/>
  <c r="L9830" i="1"/>
  <c r="L9829" i="1"/>
  <c r="L9828" i="1"/>
  <c r="L9827" i="1"/>
  <c r="L9826" i="1"/>
  <c r="L9825" i="1"/>
  <c r="L9824" i="1"/>
  <c r="L9823" i="1"/>
  <c r="L9822" i="1"/>
  <c r="L9821" i="1"/>
  <c r="L9820" i="1"/>
  <c r="L9819" i="1"/>
  <c r="L9818" i="1"/>
  <c r="L9817" i="1"/>
  <c r="L9816" i="1"/>
  <c r="L9815" i="1"/>
  <c r="L9814" i="1"/>
  <c r="L9813" i="1"/>
  <c r="L9812" i="1"/>
  <c r="L9811" i="1"/>
  <c r="L9810" i="1"/>
  <c r="L9809" i="1"/>
  <c r="L9808" i="1"/>
  <c r="L9807" i="1"/>
  <c r="L9806" i="1"/>
  <c r="L9805" i="1"/>
  <c r="L9804" i="1"/>
  <c r="L9803" i="1"/>
  <c r="L9802" i="1"/>
  <c r="L9801" i="1"/>
  <c r="L9800" i="1"/>
  <c r="L9799" i="1"/>
  <c r="L9798" i="1"/>
  <c r="L9797" i="1"/>
  <c r="L9796" i="1"/>
  <c r="L9795" i="1"/>
  <c r="L9794" i="1"/>
  <c r="L9793" i="1"/>
  <c r="L9792" i="1"/>
  <c r="L9791" i="1"/>
  <c r="L9790" i="1"/>
  <c r="L9789" i="1"/>
  <c r="L9788" i="1"/>
  <c r="L9787" i="1"/>
  <c r="L9786" i="1"/>
  <c r="L9785" i="1"/>
  <c r="L9784" i="1"/>
  <c r="L9783" i="1"/>
  <c r="L9782" i="1"/>
  <c r="L9781" i="1"/>
  <c r="L9780" i="1"/>
  <c r="L9779" i="1"/>
  <c r="L9778" i="1"/>
  <c r="L9777" i="1"/>
  <c r="L9776" i="1"/>
  <c r="L9775" i="1"/>
  <c r="L9774" i="1"/>
  <c r="L9773" i="1"/>
  <c r="L9772" i="1"/>
  <c r="L9771" i="1"/>
  <c r="L9770" i="1"/>
  <c r="L9769" i="1"/>
  <c r="L9768" i="1"/>
  <c r="L9767" i="1"/>
  <c r="L9766" i="1"/>
  <c r="L9765" i="1"/>
  <c r="L9764" i="1"/>
  <c r="L9763" i="1"/>
  <c r="L9762" i="1"/>
  <c r="L9761" i="1"/>
  <c r="L9760" i="1"/>
  <c r="L9759" i="1"/>
  <c r="L9758" i="1"/>
  <c r="L9757" i="1"/>
  <c r="L9756" i="1"/>
  <c r="L9755" i="1"/>
  <c r="L9754" i="1"/>
  <c r="L9753" i="1"/>
  <c r="L9752" i="1"/>
  <c r="L9751" i="1"/>
  <c r="L9750" i="1"/>
  <c r="L9749" i="1"/>
  <c r="L9748" i="1"/>
  <c r="L9747" i="1"/>
  <c r="L9746" i="1"/>
  <c r="L9745" i="1"/>
  <c r="L9744" i="1"/>
  <c r="L9743" i="1"/>
  <c r="L9742" i="1"/>
  <c r="L9741" i="1"/>
  <c r="L9740" i="1"/>
  <c r="L9739" i="1"/>
  <c r="L9738" i="1"/>
  <c r="L9737" i="1"/>
  <c r="L9736" i="1"/>
  <c r="L9735" i="1"/>
  <c r="L9734" i="1"/>
  <c r="L9733" i="1"/>
  <c r="L9732" i="1"/>
  <c r="L9731" i="1"/>
  <c r="L9730" i="1"/>
  <c r="L9729" i="1"/>
  <c r="L9728" i="1"/>
  <c r="L9727" i="1"/>
  <c r="L9726" i="1"/>
  <c r="L9725" i="1"/>
  <c r="L9724" i="1"/>
  <c r="L9723" i="1"/>
  <c r="L9722" i="1"/>
  <c r="L9721" i="1"/>
  <c r="L9720" i="1"/>
  <c r="L9719" i="1"/>
  <c r="L9718" i="1"/>
  <c r="L9717" i="1"/>
  <c r="L9716" i="1"/>
  <c r="L9715" i="1"/>
  <c r="L9714" i="1"/>
  <c r="L9713" i="1"/>
  <c r="L9712" i="1"/>
  <c r="L9711" i="1"/>
  <c r="L9710" i="1"/>
  <c r="L9709" i="1"/>
  <c r="L9708" i="1"/>
  <c r="L9707" i="1"/>
  <c r="L9706" i="1"/>
  <c r="L9705" i="1"/>
  <c r="L9704" i="1"/>
  <c r="L9703" i="1"/>
  <c r="L9702" i="1"/>
  <c r="L9701" i="1"/>
  <c r="L9700" i="1"/>
  <c r="L9699" i="1"/>
  <c r="L9698" i="1"/>
  <c r="L9697" i="1"/>
  <c r="L9696" i="1"/>
  <c r="L9695" i="1"/>
  <c r="L9694" i="1"/>
  <c r="L9693" i="1"/>
  <c r="L9692" i="1"/>
  <c r="L9691" i="1"/>
  <c r="L9690" i="1"/>
  <c r="L9689" i="1"/>
  <c r="L9688" i="1"/>
  <c r="L9687" i="1"/>
  <c r="L9686" i="1"/>
  <c r="L9685" i="1"/>
  <c r="L9684" i="1"/>
  <c r="L9683" i="1"/>
  <c r="L9682" i="1"/>
  <c r="L9681" i="1"/>
  <c r="L9680" i="1"/>
  <c r="L9679" i="1"/>
  <c r="L9678" i="1"/>
  <c r="L9677" i="1"/>
  <c r="L9676" i="1"/>
  <c r="L9675" i="1"/>
  <c r="L9674" i="1"/>
  <c r="L9673" i="1"/>
  <c r="L9672" i="1"/>
  <c r="L9671" i="1"/>
  <c r="L9670" i="1"/>
  <c r="L9669" i="1"/>
  <c r="L9668" i="1"/>
  <c r="L9667" i="1"/>
  <c r="L9666" i="1"/>
  <c r="L9665" i="1"/>
  <c r="L9664" i="1"/>
  <c r="L9663" i="1"/>
  <c r="L9662" i="1"/>
  <c r="L9661" i="1"/>
  <c r="L9660" i="1"/>
  <c r="L9659" i="1"/>
  <c r="L9658" i="1"/>
  <c r="L9657" i="1"/>
  <c r="L9656" i="1"/>
  <c r="L9655" i="1"/>
  <c r="L9654" i="1"/>
  <c r="L9653" i="1"/>
  <c r="L9652" i="1"/>
  <c r="L9651" i="1"/>
  <c r="L9650" i="1"/>
  <c r="L9649" i="1"/>
  <c r="L9648" i="1"/>
  <c r="L9647" i="1"/>
  <c r="L9646" i="1"/>
  <c r="L9645" i="1"/>
  <c r="L9644" i="1"/>
  <c r="L9643" i="1"/>
  <c r="L9642" i="1"/>
  <c r="L9641" i="1"/>
  <c r="L9640" i="1"/>
  <c r="L9639" i="1"/>
  <c r="L9638" i="1"/>
  <c r="L9637" i="1"/>
  <c r="L9636" i="1"/>
  <c r="L9635" i="1"/>
  <c r="L9634" i="1"/>
  <c r="L9633" i="1"/>
  <c r="L9632" i="1"/>
  <c r="L9631" i="1"/>
  <c r="L9630" i="1"/>
  <c r="L9629" i="1"/>
  <c r="L9628" i="1"/>
  <c r="L9627" i="1"/>
  <c r="L9626" i="1"/>
  <c r="L9625" i="1"/>
  <c r="L9624" i="1"/>
  <c r="L9623" i="1"/>
  <c r="L9622" i="1"/>
  <c r="L9621" i="1"/>
  <c r="L9620" i="1"/>
  <c r="L9619" i="1"/>
  <c r="L9618" i="1"/>
  <c r="L9617" i="1"/>
  <c r="L9616" i="1"/>
  <c r="L9615" i="1"/>
  <c r="L9614" i="1"/>
  <c r="L9613" i="1"/>
  <c r="L9612" i="1"/>
  <c r="L9611" i="1"/>
  <c r="L9610" i="1"/>
  <c r="L9609" i="1"/>
  <c r="L9608" i="1"/>
  <c r="L9607" i="1"/>
  <c r="L9606" i="1"/>
  <c r="L9605" i="1"/>
  <c r="L9604" i="1"/>
  <c r="L9603" i="1"/>
  <c r="L9602" i="1"/>
  <c r="L9601" i="1"/>
  <c r="L9600" i="1"/>
  <c r="L9599" i="1"/>
  <c r="L9598" i="1"/>
  <c r="L9597" i="1"/>
  <c r="L9596" i="1"/>
  <c r="L9595" i="1"/>
  <c r="L9594" i="1"/>
  <c r="L9593" i="1"/>
  <c r="L9592" i="1"/>
  <c r="L9591" i="1"/>
  <c r="L9590" i="1"/>
  <c r="L9589" i="1"/>
  <c r="L9588" i="1"/>
  <c r="L9587" i="1"/>
  <c r="L9586" i="1"/>
  <c r="L9585" i="1"/>
  <c r="L9584" i="1"/>
  <c r="L9583" i="1"/>
  <c r="L9582" i="1"/>
  <c r="L9581" i="1"/>
  <c r="L9580" i="1"/>
  <c r="L9579" i="1"/>
  <c r="L9578" i="1"/>
  <c r="L9577" i="1"/>
  <c r="L9576" i="1"/>
  <c r="L9575" i="1"/>
  <c r="L9574" i="1"/>
  <c r="L9573" i="1"/>
  <c r="L9572" i="1"/>
  <c r="L9571" i="1"/>
  <c r="L9570" i="1"/>
  <c r="L9569" i="1"/>
  <c r="L9568" i="1"/>
  <c r="L9567" i="1"/>
  <c r="L9566" i="1"/>
  <c r="L9565" i="1"/>
  <c r="L9564" i="1"/>
  <c r="L9563" i="1"/>
  <c r="L9562" i="1"/>
  <c r="L9561" i="1"/>
  <c r="L9560" i="1"/>
  <c r="L9559" i="1"/>
  <c r="L9558" i="1"/>
  <c r="L9557" i="1"/>
  <c r="L9556" i="1"/>
  <c r="L9555" i="1"/>
  <c r="L9554" i="1"/>
  <c r="L9553" i="1"/>
  <c r="L9552" i="1"/>
  <c r="L9551" i="1"/>
  <c r="L9550" i="1"/>
  <c r="L9549" i="1"/>
  <c r="L9548" i="1"/>
  <c r="L9547" i="1"/>
  <c r="L9546" i="1"/>
  <c r="L9545" i="1"/>
  <c r="L9544" i="1"/>
  <c r="L9543" i="1"/>
  <c r="L9542" i="1"/>
  <c r="L9541" i="1"/>
  <c r="L9540" i="1"/>
  <c r="L9539" i="1"/>
  <c r="L9538" i="1"/>
  <c r="L9537" i="1"/>
  <c r="L9536" i="1"/>
  <c r="L9535" i="1"/>
  <c r="L9534" i="1"/>
  <c r="L9533" i="1"/>
  <c r="L9532" i="1"/>
  <c r="L9531" i="1"/>
  <c r="L9530" i="1"/>
  <c r="L9529" i="1"/>
  <c r="L9528" i="1"/>
  <c r="L9527" i="1"/>
  <c r="L9526" i="1"/>
  <c r="L9525" i="1"/>
  <c r="L9524" i="1"/>
  <c r="L9523" i="1"/>
  <c r="L9522" i="1"/>
  <c r="L9521" i="1"/>
  <c r="L9520" i="1"/>
  <c r="L9519" i="1"/>
  <c r="L9518" i="1"/>
  <c r="L9517" i="1"/>
  <c r="L9516" i="1"/>
  <c r="L9515" i="1"/>
  <c r="L9514" i="1"/>
  <c r="L9513" i="1"/>
  <c r="L9512" i="1"/>
  <c r="L9511" i="1"/>
  <c r="L9510" i="1"/>
  <c r="L9509" i="1"/>
  <c r="L9508" i="1"/>
  <c r="L9507" i="1"/>
  <c r="L9506" i="1"/>
  <c r="L9505" i="1"/>
  <c r="L9504" i="1"/>
  <c r="L9503" i="1"/>
  <c r="L9502" i="1"/>
  <c r="L9501" i="1"/>
  <c r="L9500" i="1"/>
  <c r="L9499" i="1"/>
  <c r="L9498" i="1"/>
  <c r="L9497" i="1"/>
  <c r="L9496" i="1"/>
  <c r="L9495" i="1"/>
  <c r="L9494" i="1"/>
  <c r="L9493" i="1"/>
  <c r="L9492" i="1"/>
  <c r="L9491" i="1"/>
  <c r="L9490" i="1"/>
  <c r="L9489" i="1"/>
  <c r="L9488" i="1"/>
  <c r="L9487" i="1"/>
  <c r="L9486" i="1"/>
  <c r="L9485" i="1"/>
  <c r="L9484" i="1"/>
  <c r="L9483" i="1"/>
  <c r="L9482" i="1"/>
  <c r="L9481" i="1"/>
  <c r="L9480" i="1"/>
  <c r="L9479" i="1"/>
  <c r="L9478" i="1"/>
  <c r="L9477" i="1"/>
  <c r="L9476" i="1"/>
  <c r="L9475" i="1"/>
  <c r="L9474" i="1"/>
  <c r="L9473" i="1"/>
  <c r="L9472" i="1"/>
  <c r="L9471" i="1"/>
  <c r="L9470" i="1"/>
  <c r="L9469" i="1"/>
  <c r="L9468" i="1"/>
  <c r="L9467" i="1"/>
  <c r="L9466" i="1"/>
  <c r="L9465" i="1"/>
  <c r="L9464" i="1"/>
  <c r="L9463" i="1"/>
  <c r="L9462" i="1"/>
  <c r="L9461" i="1"/>
  <c r="L9460" i="1"/>
  <c r="L9459" i="1"/>
  <c r="L9458" i="1"/>
  <c r="L9457" i="1"/>
  <c r="L9456" i="1"/>
  <c r="L9455" i="1"/>
  <c r="L9454" i="1"/>
  <c r="L9453" i="1"/>
  <c r="L9452" i="1"/>
  <c r="L9451" i="1"/>
  <c r="L9450" i="1"/>
  <c r="L9449" i="1"/>
  <c r="L9448" i="1"/>
  <c r="L9447" i="1"/>
  <c r="L9446" i="1"/>
  <c r="L9445" i="1"/>
  <c r="L9444" i="1"/>
  <c r="L9443" i="1"/>
  <c r="L9442" i="1"/>
  <c r="L9441" i="1"/>
  <c r="L9440" i="1"/>
  <c r="L9439" i="1"/>
  <c r="L9438" i="1"/>
  <c r="L9437" i="1"/>
  <c r="L9436" i="1"/>
  <c r="L9435" i="1"/>
  <c r="L9434" i="1"/>
  <c r="L9433" i="1"/>
  <c r="L9432" i="1"/>
  <c r="L9431" i="1"/>
  <c r="L9430" i="1"/>
  <c r="L9429" i="1"/>
  <c r="L9428" i="1"/>
  <c r="L9427" i="1"/>
  <c r="L9426" i="1"/>
  <c r="L9425" i="1"/>
  <c r="L9424" i="1"/>
  <c r="L9423" i="1"/>
  <c r="L9422" i="1"/>
  <c r="L9421" i="1"/>
  <c r="L9420" i="1"/>
  <c r="L9419" i="1"/>
  <c r="L9418" i="1"/>
  <c r="L9417" i="1"/>
  <c r="L9416" i="1"/>
  <c r="L9415" i="1"/>
  <c r="L9414" i="1"/>
  <c r="L9413" i="1"/>
  <c r="L9412" i="1"/>
  <c r="L9411" i="1"/>
  <c r="L9410" i="1"/>
  <c r="L9409" i="1"/>
  <c r="L9408" i="1"/>
  <c r="L9407" i="1"/>
  <c r="L9406" i="1"/>
  <c r="L9405" i="1"/>
  <c r="L9404" i="1"/>
  <c r="L9403" i="1"/>
  <c r="L9402" i="1"/>
  <c r="L9401" i="1"/>
  <c r="L9400" i="1"/>
  <c r="L9399" i="1"/>
  <c r="L9398" i="1"/>
  <c r="L9397" i="1"/>
  <c r="L9396" i="1"/>
  <c r="L9395" i="1"/>
  <c r="L9394" i="1"/>
  <c r="L9393" i="1"/>
  <c r="L9392" i="1"/>
  <c r="L9391" i="1"/>
  <c r="L9390" i="1"/>
  <c r="L9389" i="1"/>
  <c r="L9388" i="1"/>
  <c r="L9387" i="1"/>
  <c r="L9386" i="1"/>
  <c r="L9385" i="1"/>
  <c r="L9384" i="1"/>
  <c r="L9383" i="1"/>
  <c r="L9382" i="1"/>
  <c r="L9381" i="1"/>
  <c r="L9380" i="1"/>
  <c r="L9379" i="1"/>
  <c r="L9378" i="1"/>
  <c r="L9377" i="1"/>
  <c r="L9376" i="1"/>
  <c r="L9375" i="1"/>
  <c r="L9374" i="1"/>
  <c r="L9373" i="1"/>
  <c r="L9372" i="1"/>
  <c r="L9371" i="1"/>
  <c r="L9370" i="1"/>
  <c r="L9369" i="1"/>
  <c r="L9368" i="1"/>
  <c r="L9367" i="1"/>
  <c r="L9366" i="1"/>
  <c r="L9365" i="1"/>
  <c r="L9364" i="1"/>
  <c r="L9363" i="1"/>
  <c r="L9362" i="1"/>
  <c r="L9361" i="1"/>
  <c r="L9360" i="1"/>
  <c r="L9359" i="1"/>
  <c r="L9358" i="1"/>
  <c r="L9357" i="1"/>
  <c r="L9356" i="1"/>
  <c r="L9355" i="1"/>
  <c r="L9354" i="1"/>
  <c r="L9353" i="1"/>
  <c r="L9352" i="1"/>
  <c r="L9351" i="1"/>
  <c r="L9350" i="1"/>
  <c r="L9349" i="1"/>
  <c r="L9348" i="1"/>
  <c r="L9347" i="1"/>
  <c r="L9346" i="1"/>
  <c r="L9345" i="1"/>
  <c r="L9344" i="1"/>
  <c r="L9343" i="1"/>
  <c r="L9342" i="1"/>
  <c r="L9341" i="1"/>
  <c r="L9340" i="1"/>
  <c r="L9339" i="1"/>
  <c r="L9338" i="1"/>
  <c r="L9337" i="1"/>
  <c r="L9336" i="1"/>
  <c r="L9335" i="1"/>
  <c r="L9334" i="1"/>
  <c r="L9333" i="1"/>
  <c r="L9332" i="1"/>
  <c r="L9331" i="1"/>
  <c r="L9330" i="1"/>
  <c r="L9329" i="1"/>
  <c r="L9328" i="1"/>
  <c r="L9327" i="1"/>
  <c r="L9326" i="1"/>
  <c r="L9325" i="1"/>
  <c r="L9324" i="1"/>
  <c r="L9323" i="1"/>
  <c r="L9322" i="1"/>
  <c r="L9321" i="1"/>
  <c r="L9320" i="1"/>
  <c r="L9319" i="1"/>
  <c r="L9318" i="1"/>
  <c r="L9317" i="1"/>
  <c r="L9316" i="1"/>
  <c r="L9315" i="1"/>
  <c r="L9314" i="1"/>
  <c r="L9313" i="1"/>
  <c r="L9312" i="1"/>
  <c r="L9311" i="1"/>
  <c r="L9310" i="1"/>
  <c r="L9309" i="1"/>
  <c r="L9308" i="1"/>
  <c r="L9307" i="1"/>
  <c r="L9306" i="1"/>
  <c r="L9305" i="1"/>
  <c r="L9304" i="1"/>
  <c r="L9303" i="1"/>
  <c r="L9302" i="1"/>
  <c r="L9301" i="1"/>
  <c r="L9300" i="1"/>
  <c r="L9299" i="1"/>
  <c r="L9298" i="1"/>
  <c r="L9297" i="1"/>
  <c r="L9296" i="1"/>
  <c r="L9295" i="1"/>
  <c r="L9294" i="1"/>
  <c r="L9293" i="1"/>
  <c r="L9292" i="1"/>
  <c r="L9291" i="1"/>
  <c r="L9290" i="1"/>
  <c r="L9289" i="1"/>
  <c r="L9288" i="1"/>
  <c r="L9287" i="1"/>
  <c r="L9286" i="1"/>
  <c r="L9285" i="1"/>
  <c r="L9284" i="1"/>
  <c r="L9283" i="1"/>
  <c r="L9282" i="1"/>
  <c r="L9281" i="1"/>
  <c r="L9280" i="1"/>
  <c r="L9279" i="1"/>
  <c r="L9278" i="1"/>
  <c r="L9277" i="1"/>
  <c r="L9276" i="1"/>
  <c r="L9275" i="1"/>
  <c r="L9274" i="1"/>
  <c r="L9273" i="1"/>
  <c r="L9272" i="1"/>
  <c r="L9271" i="1"/>
  <c r="L9270" i="1"/>
  <c r="L9269" i="1"/>
  <c r="L9268" i="1"/>
  <c r="L9267" i="1"/>
  <c r="L9266" i="1"/>
  <c r="L9265" i="1"/>
  <c r="L9264" i="1"/>
  <c r="L9263" i="1"/>
  <c r="L9262" i="1"/>
  <c r="L9261" i="1"/>
  <c r="L9260" i="1"/>
  <c r="L9259" i="1"/>
  <c r="L9258" i="1"/>
  <c r="L9257" i="1"/>
  <c r="L9256" i="1"/>
  <c r="L9255" i="1"/>
  <c r="L9254" i="1"/>
  <c r="L9253" i="1"/>
  <c r="L9252" i="1"/>
  <c r="L9251" i="1"/>
  <c r="L9250" i="1"/>
  <c r="L9249" i="1"/>
  <c r="L9248" i="1"/>
  <c r="L9247" i="1"/>
  <c r="L9246" i="1"/>
  <c r="L9245" i="1"/>
  <c r="L9244" i="1"/>
  <c r="L9243" i="1"/>
  <c r="L9242" i="1"/>
  <c r="L9241" i="1"/>
  <c r="L9240" i="1"/>
  <c r="L9239" i="1"/>
  <c r="L9238" i="1"/>
  <c r="L9237" i="1"/>
  <c r="L9236" i="1"/>
  <c r="L9235" i="1"/>
  <c r="L9234" i="1"/>
  <c r="L9233" i="1"/>
  <c r="L9232" i="1"/>
  <c r="L9231" i="1"/>
  <c r="L9230" i="1"/>
  <c r="L9229" i="1"/>
  <c r="L9228" i="1"/>
  <c r="L9227" i="1"/>
  <c r="L9226" i="1"/>
  <c r="L9225" i="1"/>
  <c r="L9224" i="1"/>
  <c r="L9223" i="1"/>
  <c r="L9222" i="1"/>
  <c r="L9221" i="1"/>
  <c r="L9220" i="1"/>
  <c r="L9219" i="1"/>
  <c r="L9218" i="1"/>
  <c r="L9217" i="1"/>
  <c r="L9216" i="1"/>
  <c r="L9215" i="1"/>
  <c r="L9214" i="1"/>
  <c r="L9213" i="1"/>
  <c r="L9212" i="1"/>
  <c r="L9211" i="1"/>
  <c r="L9210" i="1"/>
  <c r="L9209" i="1"/>
  <c r="L9208" i="1"/>
  <c r="L9207" i="1"/>
  <c r="L9206" i="1"/>
  <c r="L9205" i="1"/>
  <c r="L9204" i="1"/>
  <c r="L9203" i="1"/>
  <c r="L9202" i="1"/>
  <c r="L9201" i="1"/>
  <c r="L9200" i="1"/>
  <c r="L9199" i="1"/>
  <c r="L9198" i="1"/>
  <c r="L9197" i="1"/>
  <c r="L9196" i="1"/>
  <c r="L9195" i="1"/>
  <c r="L9194" i="1"/>
  <c r="L9193" i="1"/>
  <c r="L9192" i="1"/>
  <c r="L9191" i="1"/>
  <c r="L9190" i="1"/>
  <c r="L9189" i="1"/>
  <c r="L9188" i="1"/>
  <c r="L9187" i="1"/>
  <c r="L9186" i="1"/>
  <c r="L9185" i="1"/>
  <c r="L9184" i="1"/>
  <c r="L9183" i="1"/>
  <c r="L9182" i="1"/>
  <c r="L9181" i="1"/>
  <c r="L9180" i="1"/>
  <c r="L9179" i="1"/>
  <c r="L9178" i="1"/>
  <c r="L9177" i="1"/>
  <c r="L9176" i="1"/>
  <c r="L9175" i="1"/>
  <c r="L9174" i="1"/>
  <c r="L9173" i="1"/>
  <c r="L9172" i="1"/>
  <c r="L9171" i="1"/>
  <c r="L9170" i="1"/>
  <c r="L9169" i="1"/>
  <c r="L9168" i="1"/>
  <c r="L9167" i="1"/>
  <c r="L9166" i="1"/>
  <c r="L9165" i="1"/>
  <c r="L9164" i="1"/>
  <c r="L9163" i="1"/>
  <c r="L9162" i="1"/>
  <c r="L9161" i="1"/>
  <c r="L9160" i="1"/>
  <c r="L9159" i="1"/>
  <c r="L9158" i="1"/>
  <c r="L9157" i="1"/>
  <c r="L9156" i="1"/>
  <c r="L9155" i="1"/>
  <c r="L9154" i="1"/>
  <c r="L9153" i="1"/>
  <c r="L9152" i="1"/>
  <c r="L9151" i="1"/>
  <c r="L9150" i="1"/>
  <c r="L9149" i="1"/>
  <c r="L9148" i="1"/>
  <c r="L9147" i="1"/>
  <c r="L9146" i="1"/>
  <c r="L9145" i="1"/>
  <c r="L9144" i="1"/>
  <c r="L9143" i="1"/>
  <c r="L9142" i="1"/>
  <c r="L9141" i="1"/>
  <c r="L9140" i="1"/>
  <c r="L9139" i="1"/>
  <c r="L9138" i="1"/>
  <c r="L9137" i="1"/>
  <c r="L9136" i="1"/>
  <c r="L9135" i="1"/>
  <c r="L9134" i="1"/>
  <c r="L9133" i="1"/>
  <c r="L9132" i="1"/>
  <c r="L9131" i="1"/>
  <c r="L9130" i="1"/>
  <c r="L9129" i="1"/>
  <c r="L9128" i="1"/>
  <c r="L9127" i="1"/>
  <c r="L9126" i="1"/>
  <c r="L9125" i="1"/>
  <c r="L9124" i="1"/>
  <c r="L9123" i="1"/>
  <c r="L9122" i="1"/>
  <c r="L9121" i="1"/>
  <c r="L9120" i="1"/>
  <c r="L9119" i="1"/>
  <c r="L9118" i="1"/>
  <c r="L9117" i="1"/>
  <c r="L9116" i="1"/>
  <c r="L9115" i="1"/>
  <c r="L9114" i="1"/>
  <c r="L9113" i="1"/>
  <c r="L9112" i="1"/>
  <c r="L9111" i="1"/>
  <c r="L9110" i="1"/>
  <c r="L9109" i="1"/>
  <c r="L9108" i="1"/>
  <c r="L9107" i="1"/>
  <c r="L9106" i="1"/>
  <c r="L9105" i="1"/>
  <c r="L9104" i="1"/>
  <c r="L9103" i="1"/>
  <c r="L9102" i="1"/>
  <c r="L9101" i="1"/>
  <c r="L9100" i="1"/>
  <c r="L9099" i="1"/>
  <c r="L9098" i="1"/>
  <c r="L9097" i="1"/>
  <c r="L9096" i="1"/>
  <c r="L9095" i="1"/>
  <c r="L9094" i="1"/>
  <c r="L9093" i="1"/>
  <c r="L9092" i="1"/>
  <c r="L9091" i="1"/>
  <c r="L9090" i="1"/>
  <c r="L9089" i="1"/>
  <c r="L9088" i="1"/>
  <c r="L9087" i="1"/>
  <c r="L9086" i="1"/>
  <c r="L9085" i="1"/>
  <c r="L9084" i="1"/>
  <c r="L9083" i="1"/>
  <c r="L9082" i="1"/>
  <c r="L9081" i="1"/>
  <c r="L9080" i="1"/>
  <c r="L9079" i="1"/>
  <c r="L9078" i="1"/>
  <c r="L9077" i="1"/>
  <c r="L9076" i="1"/>
  <c r="L9075" i="1"/>
  <c r="L9074" i="1"/>
  <c r="L9073" i="1"/>
  <c r="L9072" i="1"/>
  <c r="L9071" i="1"/>
  <c r="L9070" i="1"/>
  <c r="L9069" i="1"/>
  <c r="L9068" i="1"/>
  <c r="L9067" i="1"/>
  <c r="L9066" i="1"/>
  <c r="L9065" i="1"/>
  <c r="L9064" i="1"/>
  <c r="L9063" i="1"/>
  <c r="L9062" i="1"/>
  <c r="L9061" i="1"/>
  <c r="L9060" i="1"/>
  <c r="L9059" i="1"/>
  <c r="L9058" i="1"/>
  <c r="L9057" i="1"/>
  <c r="L9056" i="1"/>
  <c r="L9055" i="1"/>
  <c r="L9054" i="1"/>
  <c r="L9053" i="1"/>
  <c r="L9052" i="1"/>
  <c r="L9051" i="1"/>
  <c r="L9050" i="1"/>
  <c r="L9049" i="1"/>
  <c r="L9048" i="1"/>
  <c r="L9047" i="1"/>
  <c r="L9046" i="1"/>
  <c r="L9045" i="1"/>
  <c r="L9044" i="1"/>
  <c r="L9043" i="1"/>
  <c r="L9042" i="1"/>
  <c r="L9041" i="1"/>
  <c r="L9040" i="1"/>
  <c r="L9039" i="1"/>
  <c r="L9038" i="1"/>
  <c r="L9037" i="1"/>
  <c r="L9036" i="1"/>
  <c r="L9035" i="1"/>
  <c r="L9034" i="1"/>
  <c r="L9033" i="1"/>
  <c r="L9032" i="1"/>
  <c r="L9031" i="1"/>
  <c r="L9030" i="1"/>
  <c r="L9029" i="1"/>
  <c r="L9028" i="1"/>
  <c r="L9027" i="1"/>
  <c r="L9026" i="1"/>
  <c r="L9025" i="1"/>
  <c r="L9024" i="1"/>
  <c r="L9023" i="1"/>
  <c r="L9022" i="1"/>
  <c r="L9021" i="1"/>
  <c r="L9020" i="1"/>
  <c r="L9019" i="1"/>
  <c r="L9018" i="1"/>
  <c r="L9017" i="1"/>
  <c r="L9016" i="1"/>
  <c r="L9015" i="1"/>
  <c r="L9014" i="1"/>
  <c r="L9013" i="1"/>
  <c r="L9012" i="1"/>
  <c r="L9011" i="1"/>
  <c r="L9010" i="1"/>
  <c r="L9009" i="1"/>
  <c r="L9008" i="1"/>
  <c r="L9007" i="1"/>
  <c r="L9006" i="1"/>
  <c r="L9005" i="1"/>
  <c r="L9004" i="1"/>
  <c r="L9003" i="1"/>
  <c r="L9002" i="1"/>
  <c r="L9001" i="1"/>
  <c r="L9000" i="1"/>
  <c r="L8999" i="1"/>
  <c r="L8998" i="1"/>
  <c r="L8997" i="1"/>
  <c r="L8996" i="1"/>
  <c r="L8995" i="1"/>
  <c r="L8994" i="1"/>
  <c r="L8993" i="1"/>
  <c r="L8992" i="1"/>
  <c r="L8991" i="1"/>
  <c r="L8990" i="1"/>
  <c r="L8989" i="1"/>
  <c r="L8988" i="1"/>
  <c r="L8987" i="1"/>
  <c r="L8986" i="1"/>
  <c r="L8985" i="1"/>
  <c r="L8984" i="1"/>
  <c r="L8983" i="1"/>
  <c r="L8982" i="1"/>
  <c r="L8981" i="1"/>
  <c r="L8980" i="1"/>
  <c r="L8979" i="1"/>
  <c r="L8978" i="1"/>
  <c r="L8977" i="1"/>
  <c r="L8976" i="1"/>
  <c r="L8975" i="1"/>
  <c r="L8974" i="1"/>
  <c r="L8973" i="1"/>
  <c r="L8972" i="1"/>
  <c r="L8971" i="1"/>
  <c r="L8970" i="1"/>
  <c r="L8969" i="1"/>
  <c r="L8968" i="1"/>
  <c r="L8967" i="1"/>
  <c r="L8966" i="1"/>
  <c r="L8965" i="1"/>
  <c r="L8964" i="1"/>
  <c r="L8963" i="1"/>
  <c r="L8962" i="1"/>
  <c r="L8961" i="1"/>
  <c r="L8960" i="1"/>
  <c r="L8959" i="1"/>
  <c r="L8958" i="1"/>
  <c r="L8957" i="1"/>
  <c r="L8956" i="1"/>
  <c r="L8955" i="1"/>
  <c r="L8954" i="1"/>
  <c r="L8953" i="1"/>
  <c r="L8952" i="1"/>
  <c r="L8951" i="1"/>
  <c r="L8950" i="1"/>
  <c r="L8949" i="1"/>
  <c r="L8948" i="1"/>
  <c r="L8947" i="1"/>
  <c r="L8946" i="1"/>
  <c r="L8945" i="1"/>
  <c r="L8944" i="1"/>
  <c r="L8943" i="1"/>
  <c r="L8942" i="1"/>
  <c r="L8941" i="1"/>
  <c r="L8940" i="1"/>
  <c r="L8939" i="1"/>
  <c r="L8938" i="1"/>
  <c r="L8937" i="1"/>
  <c r="L8936" i="1"/>
  <c r="L8935" i="1"/>
  <c r="L8934" i="1"/>
  <c r="L8933" i="1"/>
  <c r="L8932" i="1"/>
  <c r="L8931" i="1"/>
  <c r="L8930" i="1"/>
  <c r="L8929" i="1"/>
  <c r="L8928" i="1"/>
  <c r="L8927" i="1"/>
  <c r="L8926" i="1"/>
  <c r="L8925" i="1"/>
  <c r="L8924" i="1"/>
  <c r="L8923" i="1"/>
  <c r="L8922" i="1"/>
  <c r="L8921" i="1"/>
  <c r="L8920" i="1"/>
  <c r="L8919" i="1"/>
  <c r="L8918" i="1"/>
  <c r="L8917" i="1"/>
  <c r="L8916" i="1"/>
  <c r="L8915" i="1"/>
  <c r="L8914" i="1"/>
  <c r="L8913" i="1"/>
  <c r="L8912" i="1"/>
  <c r="L8911" i="1"/>
  <c r="L8910" i="1"/>
  <c r="L8909" i="1"/>
  <c r="L8908" i="1"/>
  <c r="L8907" i="1"/>
  <c r="L8906" i="1"/>
  <c r="L8905" i="1"/>
  <c r="L8904" i="1"/>
  <c r="L8903" i="1"/>
  <c r="L8902" i="1"/>
  <c r="L8901" i="1"/>
  <c r="L8900" i="1"/>
  <c r="L8899" i="1"/>
  <c r="L8898" i="1"/>
  <c r="L8897" i="1"/>
  <c r="L8896" i="1"/>
  <c r="L8895" i="1"/>
  <c r="L8894" i="1"/>
  <c r="L8893" i="1"/>
  <c r="L8892" i="1"/>
  <c r="L8891" i="1"/>
  <c r="L8890" i="1"/>
  <c r="L8889" i="1"/>
  <c r="L8888" i="1"/>
  <c r="L8887" i="1"/>
  <c r="L8886" i="1"/>
  <c r="L8885" i="1"/>
  <c r="L8884" i="1"/>
  <c r="L8883" i="1"/>
  <c r="L8882" i="1"/>
  <c r="L8881" i="1"/>
  <c r="L8880" i="1"/>
  <c r="L8879" i="1"/>
  <c r="L8878" i="1"/>
  <c r="L8877" i="1"/>
  <c r="L8876" i="1"/>
  <c r="L8875" i="1"/>
  <c r="L8874" i="1"/>
  <c r="L8873" i="1"/>
  <c r="L8872" i="1"/>
  <c r="L8871" i="1"/>
  <c r="L8870" i="1"/>
  <c r="L8869" i="1"/>
  <c r="L8868" i="1"/>
  <c r="L8867" i="1"/>
  <c r="L8866" i="1"/>
  <c r="L8865" i="1"/>
  <c r="L8864" i="1"/>
  <c r="L8863" i="1"/>
  <c r="L8862" i="1"/>
  <c r="L8861" i="1"/>
  <c r="L8860" i="1"/>
  <c r="L8859" i="1"/>
  <c r="L8858" i="1"/>
  <c r="L8857" i="1"/>
  <c r="L8856" i="1"/>
  <c r="L8855" i="1"/>
  <c r="L8854" i="1"/>
  <c r="L8853" i="1"/>
  <c r="L8852" i="1"/>
  <c r="L8851" i="1"/>
  <c r="L8850" i="1"/>
  <c r="L8849" i="1"/>
  <c r="L8848" i="1"/>
  <c r="L8847" i="1"/>
  <c r="L8846" i="1"/>
  <c r="L8845" i="1"/>
  <c r="L8844" i="1"/>
  <c r="L8843" i="1"/>
  <c r="L8842" i="1"/>
  <c r="L8841" i="1"/>
  <c r="L8840" i="1"/>
  <c r="L8839" i="1"/>
  <c r="L8838" i="1"/>
  <c r="L8837" i="1"/>
  <c r="L8836" i="1"/>
  <c r="L8835" i="1"/>
  <c r="L8834" i="1"/>
  <c r="L8833" i="1"/>
  <c r="L8832" i="1"/>
  <c r="L8831" i="1"/>
  <c r="L8830" i="1"/>
  <c r="L8829" i="1"/>
  <c r="L8828" i="1"/>
  <c r="L8827" i="1"/>
  <c r="L8826" i="1"/>
  <c r="L8825" i="1"/>
  <c r="L8824" i="1"/>
  <c r="L8823" i="1"/>
  <c r="L8822" i="1"/>
  <c r="L8821" i="1"/>
  <c r="L8820" i="1"/>
  <c r="L8819" i="1"/>
  <c r="L8818" i="1"/>
  <c r="L8817" i="1"/>
  <c r="L8816" i="1"/>
  <c r="L8815" i="1"/>
  <c r="L8814" i="1"/>
  <c r="L8813" i="1"/>
  <c r="L8812" i="1"/>
  <c r="L8811" i="1"/>
  <c r="L8810" i="1"/>
  <c r="L8809" i="1"/>
  <c r="L8808" i="1"/>
  <c r="L8807" i="1"/>
  <c r="L8806" i="1"/>
  <c r="L8805" i="1"/>
  <c r="L8804" i="1"/>
  <c r="L8803" i="1"/>
  <c r="L8802" i="1"/>
  <c r="L8801" i="1"/>
  <c r="L8800" i="1"/>
  <c r="L8799" i="1"/>
  <c r="L8798" i="1"/>
  <c r="L8797" i="1"/>
  <c r="L8796" i="1"/>
  <c r="L8795" i="1"/>
  <c r="L8794" i="1"/>
  <c r="L8793" i="1"/>
  <c r="L8792" i="1"/>
  <c r="L8791" i="1"/>
  <c r="L8790" i="1"/>
  <c r="L8789" i="1"/>
  <c r="L8788" i="1"/>
  <c r="L8787" i="1"/>
  <c r="L8786" i="1"/>
  <c r="L8785" i="1"/>
  <c r="L8784" i="1"/>
  <c r="L8783" i="1"/>
  <c r="L8782" i="1"/>
  <c r="L8781" i="1"/>
  <c r="L8780" i="1"/>
  <c r="L8779" i="1"/>
  <c r="L8778" i="1"/>
  <c r="L8777" i="1"/>
  <c r="L8776" i="1"/>
  <c r="L8775" i="1"/>
  <c r="L8774" i="1"/>
  <c r="L8773" i="1"/>
  <c r="L8772" i="1"/>
  <c r="L8771" i="1"/>
  <c r="L8770" i="1"/>
  <c r="L8769" i="1"/>
  <c r="L8768" i="1"/>
  <c r="L8767" i="1"/>
  <c r="L8766" i="1"/>
  <c r="L8765" i="1"/>
  <c r="L8764" i="1"/>
  <c r="L8763" i="1"/>
  <c r="L8762" i="1"/>
  <c r="L8761" i="1"/>
  <c r="L8760" i="1"/>
  <c r="L8759" i="1"/>
  <c r="L8758" i="1"/>
  <c r="L8757" i="1"/>
  <c r="L8756" i="1"/>
  <c r="L8755" i="1"/>
  <c r="L8754" i="1"/>
  <c r="L8753" i="1"/>
  <c r="L8752" i="1"/>
  <c r="L8751" i="1"/>
  <c r="L8750" i="1"/>
  <c r="L8749" i="1"/>
  <c r="L8748" i="1"/>
  <c r="L8747" i="1"/>
  <c r="L8746" i="1"/>
  <c r="L8745" i="1"/>
  <c r="L8744" i="1"/>
  <c r="L8743" i="1"/>
  <c r="L8742" i="1"/>
  <c r="L8741" i="1"/>
  <c r="L8740" i="1"/>
  <c r="L8739" i="1"/>
  <c r="L8738" i="1"/>
  <c r="L8737" i="1"/>
  <c r="L8736" i="1"/>
  <c r="L8735" i="1"/>
  <c r="L8734" i="1"/>
  <c r="L8733" i="1"/>
  <c r="L8732" i="1"/>
  <c r="L8731" i="1"/>
  <c r="L8730" i="1"/>
  <c r="L8729" i="1"/>
  <c r="L8728" i="1"/>
  <c r="L8727" i="1"/>
  <c r="L8726" i="1"/>
  <c r="L8725" i="1"/>
  <c r="L8724" i="1"/>
  <c r="L8723" i="1"/>
  <c r="L8722" i="1"/>
  <c r="L8721" i="1"/>
  <c r="L8720" i="1"/>
  <c r="L8719" i="1"/>
  <c r="L8718" i="1"/>
  <c r="L8717" i="1"/>
  <c r="L8716" i="1"/>
  <c r="L8715" i="1"/>
  <c r="L8714" i="1"/>
  <c r="L8713" i="1"/>
  <c r="L8712" i="1"/>
  <c r="L8711" i="1"/>
  <c r="L8710" i="1"/>
  <c r="L8709" i="1"/>
  <c r="L8708" i="1"/>
  <c r="L8707" i="1"/>
  <c r="L8706" i="1"/>
  <c r="L8705" i="1"/>
  <c r="L8704" i="1"/>
  <c r="L8703" i="1"/>
  <c r="L8702" i="1"/>
  <c r="L8701" i="1"/>
  <c r="L8700" i="1"/>
  <c r="L8699" i="1"/>
  <c r="L8698" i="1"/>
  <c r="L8697" i="1"/>
  <c r="L8696" i="1"/>
  <c r="L8695" i="1"/>
  <c r="L8694" i="1"/>
  <c r="L8693" i="1"/>
  <c r="L8692" i="1"/>
  <c r="L8691" i="1"/>
  <c r="L8690" i="1"/>
  <c r="L8689" i="1"/>
  <c r="L8688" i="1"/>
  <c r="L8687" i="1"/>
  <c r="L8686" i="1"/>
  <c r="L8685" i="1"/>
  <c r="L8684" i="1"/>
  <c r="L8683" i="1"/>
  <c r="L8682" i="1"/>
  <c r="L8681" i="1"/>
  <c r="L8680" i="1"/>
  <c r="L8679" i="1"/>
  <c r="L8678" i="1"/>
  <c r="L8677" i="1"/>
  <c r="L8676" i="1"/>
  <c r="L8675" i="1"/>
  <c r="L8674" i="1"/>
  <c r="L8673" i="1"/>
  <c r="L8672" i="1"/>
  <c r="L8671" i="1"/>
  <c r="L8670" i="1"/>
  <c r="L8669" i="1"/>
  <c r="L8668" i="1"/>
  <c r="L8667" i="1"/>
  <c r="L8666" i="1"/>
  <c r="L8665" i="1"/>
  <c r="L8664" i="1"/>
  <c r="L8663" i="1"/>
  <c r="L8662" i="1"/>
  <c r="L8661" i="1"/>
  <c r="L8660" i="1"/>
  <c r="L8659" i="1"/>
  <c r="L8658" i="1"/>
  <c r="L8657" i="1"/>
  <c r="L8656" i="1"/>
  <c r="L8655" i="1"/>
  <c r="L8654" i="1"/>
  <c r="L8653" i="1"/>
  <c r="L8652" i="1"/>
  <c r="L8651" i="1"/>
  <c r="L8650" i="1"/>
  <c r="L8649" i="1"/>
  <c r="L8648" i="1"/>
  <c r="L8647" i="1"/>
  <c r="L8646" i="1"/>
  <c r="L8645" i="1"/>
  <c r="L8644" i="1"/>
  <c r="L8643" i="1"/>
  <c r="L8642" i="1"/>
  <c r="L8641" i="1"/>
  <c r="L8640" i="1"/>
  <c r="L8639" i="1"/>
  <c r="L8638" i="1"/>
  <c r="L8637" i="1"/>
  <c r="L8636" i="1"/>
  <c r="L8635" i="1"/>
  <c r="L8634" i="1"/>
  <c r="L8633" i="1"/>
  <c r="L8632" i="1"/>
  <c r="L8631" i="1"/>
  <c r="L8630" i="1"/>
  <c r="L8629" i="1"/>
  <c r="L8628" i="1"/>
  <c r="L8627" i="1"/>
  <c r="L8626" i="1"/>
  <c r="L8625" i="1"/>
  <c r="L8624" i="1"/>
  <c r="L8623" i="1"/>
  <c r="L8622" i="1"/>
  <c r="L8621" i="1"/>
  <c r="L8620" i="1"/>
  <c r="L8619" i="1"/>
  <c r="L8618" i="1"/>
  <c r="L8617" i="1"/>
  <c r="L8616" i="1"/>
  <c r="L8615" i="1"/>
  <c r="L8614" i="1"/>
  <c r="L8613" i="1"/>
  <c r="L8612" i="1"/>
  <c r="L8611" i="1"/>
  <c r="L8610" i="1"/>
  <c r="L8609" i="1"/>
  <c r="L8608" i="1"/>
  <c r="L8607" i="1"/>
  <c r="L8606" i="1"/>
  <c r="L8605" i="1"/>
  <c r="L8604" i="1"/>
  <c r="L8603" i="1"/>
  <c r="L8602" i="1"/>
  <c r="L8601" i="1"/>
  <c r="L8600" i="1"/>
  <c r="L8599" i="1"/>
  <c r="L8598" i="1"/>
  <c r="L8597" i="1"/>
  <c r="L8596" i="1"/>
  <c r="L8595" i="1"/>
  <c r="L8594" i="1"/>
  <c r="L8593" i="1"/>
  <c r="L8592" i="1"/>
  <c r="L8591" i="1"/>
  <c r="L8590" i="1"/>
  <c r="L8589" i="1"/>
  <c r="L8588" i="1"/>
  <c r="L8587" i="1"/>
  <c r="L8586" i="1"/>
  <c r="L8585" i="1"/>
  <c r="L8584" i="1"/>
  <c r="L8583" i="1"/>
  <c r="L8582" i="1"/>
  <c r="L8581" i="1"/>
  <c r="L8580" i="1"/>
  <c r="L8579" i="1"/>
  <c r="L8578" i="1"/>
  <c r="L8577" i="1"/>
  <c r="L8576" i="1"/>
  <c r="L8575" i="1"/>
  <c r="L8574" i="1"/>
  <c r="L8573" i="1"/>
  <c r="L8572" i="1"/>
  <c r="L8571" i="1"/>
  <c r="L8570" i="1"/>
  <c r="L8569" i="1"/>
  <c r="L8568" i="1"/>
  <c r="L8567" i="1"/>
  <c r="L8566" i="1"/>
  <c r="L8565" i="1"/>
  <c r="L8564" i="1"/>
  <c r="L8563" i="1"/>
  <c r="L8562" i="1"/>
  <c r="L8561" i="1"/>
  <c r="L8560" i="1"/>
  <c r="L8559" i="1"/>
  <c r="L8558" i="1"/>
  <c r="L8557" i="1"/>
  <c r="L8556" i="1"/>
  <c r="L8555" i="1"/>
  <c r="L8554" i="1"/>
  <c r="L8553" i="1"/>
  <c r="L8552" i="1"/>
  <c r="L8551" i="1"/>
  <c r="L8550" i="1"/>
  <c r="L8549" i="1"/>
  <c r="L8548" i="1"/>
  <c r="L8547" i="1"/>
  <c r="L8546" i="1"/>
  <c r="L8545" i="1"/>
  <c r="L8544" i="1"/>
  <c r="L8543" i="1"/>
  <c r="L8542" i="1"/>
  <c r="L8541" i="1"/>
  <c r="L8540" i="1"/>
  <c r="L8539" i="1"/>
  <c r="L8538" i="1"/>
  <c r="L8537" i="1"/>
  <c r="L8536" i="1"/>
  <c r="L8535" i="1"/>
  <c r="L8534" i="1"/>
  <c r="L8533" i="1"/>
  <c r="L8532" i="1"/>
  <c r="L8531" i="1"/>
  <c r="L8530" i="1"/>
  <c r="L8529" i="1"/>
  <c r="L8528" i="1"/>
  <c r="L8527" i="1"/>
  <c r="L8526" i="1"/>
  <c r="L8525" i="1"/>
  <c r="L8524" i="1"/>
  <c r="L8523" i="1"/>
  <c r="L8522" i="1"/>
  <c r="L8521" i="1"/>
  <c r="L8520" i="1"/>
  <c r="L8519" i="1"/>
  <c r="L8518" i="1"/>
  <c r="L8517" i="1"/>
  <c r="L8516" i="1"/>
  <c r="L8515" i="1"/>
  <c r="L8514" i="1"/>
  <c r="L8513" i="1"/>
  <c r="L8512" i="1"/>
  <c r="L8511" i="1"/>
  <c r="L8510" i="1"/>
  <c r="L8509" i="1"/>
  <c r="L8508" i="1"/>
  <c r="L8507" i="1"/>
  <c r="L8506" i="1"/>
  <c r="L8505" i="1"/>
  <c r="L8504" i="1"/>
  <c r="L8503" i="1"/>
  <c r="L8502" i="1"/>
  <c r="L8501" i="1"/>
  <c r="L8500" i="1"/>
  <c r="L8499" i="1"/>
  <c r="L8498" i="1"/>
  <c r="L8497" i="1"/>
  <c r="L8496" i="1"/>
  <c r="L8495" i="1"/>
  <c r="L8494" i="1"/>
  <c r="L8493" i="1"/>
  <c r="L8492" i="1"/>
  <c r="L8491" i="1"/>
  <c r="L8490" i="1"/>
  <c r="L8489" i="1"/>
  <c r="L8488" i="1"/>
  <c r="L8487" i="1"/>
  <c r="L8486" i="1"/>
  <c r="L8485" i="1"/>
  <c r="L8484" i="1"/>
  <c r="L8483" i="1"/>
  <c r="L8482" i="1"/>
  <c r="L8481" i="1"/>
  <c r="L8480" i="1"/>
  <c r="L8479" i="1"/>
  <c r="L8478" i="1"/>
  <c r="L8477" i="1"/>
  <c r="L8476" i="1"/>
  <c r="L8475" i="1"/>
  <c r="L8474" i="1"/>
  <c r="L8473" i="1"/>
  <c r="L8472" i="1"/>
  <c r="L8471" i="1"/>
  <c r="L8470" i="1"/>
  <c r="L8469" i="1"/>
  <c r="L8468" i="1"/>
  <c r="L8467" i="1"/>
  <c r="L8466" i="1"/>
  <c r="L8465" i="1"/>
  <c r="L8464" i="1"/>
  <c r="L8463" i="1"/>
  <c r="L8462" i="1"/>
  <c r="L8461" i="1"/>
  <c r="L8460" i="1"/>
  <c r="L8459" i="1"/>
  <c r="L8458" i="1"/>
  <c r="L8457" i="1"/>
  <c r="L8456" i="1"/>
  <c r="L8455" i="1"/>
  <c r="L8454" i="1"/>
  <c r="L8453" i="1"/>
  <c r="L8452" i="1"/>
  <c r="L8451" i="1"/>
  <c r="L8450" i="1"/>
  <c r="L8449" i="1"/>
  <c r="L8448" i="1"/>
  <c r="L8447" i="1"/>
  <c r="L8446" i="1"/>
  <c r="L8445" i="1"/>
  <c r="L8444" i="1"/>
  <c r="L8443" i="1"/>
  <c r="L8442" i="1"/>
  <c r="L8441" i="1"/>
  <c r="L8440" i="1"/>
  <c r="L8439" i="1"/>
  <c r="L8438" i="1"/>
  <c r="L8437" i="1"/>
  <c r="L8436" i="1"/>
  <c r="L8435" i="1"/>
  <c r="L8434" i="1"/>
  <c r="L8433" i="1"/>
  <c r="L8432" i="1"/>
  <c r="L8431" i="1"/>
  <c r="L8430" i="1"/>
  <c r="L8429" i="1"/>
  <c r="L8428" i="1"/>
  <c r="L8427" i="1"/>
  <c r="L8426" i="1"/>
  <c r="L8425" i="1"/>
  <c r="L8424" i="1"/>
  <c r="L8423" i="1"/>
  <c r="L8422" i="1"/>
  <c r="L8421" i="1"/>
  <c r="L8420" i="1"/>
  <c r="L8419" i="1"/>
  <c r="L8418" i="1"/>
  <c r="L8417" i="1"/>
  <c r="L8416" i="1"/>
  <c r="L8415" i="1"/>
  <c r="L8414" i="1"/>
  <c r="L8413" i="1"/>
  <c r="L8412" i="1"/>
  <c r="L8411" i="1"/>
  <c r="L8410" i="1"/>
  <c r="L8409" i="1"/>
  <c r="L8408" i="1"/>
  <c r="L8407" i="1"/>
  <c r="L8406" i="1"/>
  <c r="L8405" i="1"/>
  <c r="L8404" i="1"/>
  <c r="L8403" i="1"/>
  <c r="L8402" i="1"/>
  <c r="L8401" i="1"/>
  <c r="L8400" i="1"/>
  <c r="L8399" i="1"/>
  <c r="L8398" i="1"/>
  <c r="L8397" i="1"/>
  <c r="L8396" i="1"/>
  <c r="L8395" i="1"/>
  <c r="L8394" i="1"/>
  <c r="L8393" i="1"/>
  <c r="L8392" i="1"/>
  <c r="L8391" i="1"/>
  <c r="L8390" i="1"/>
  <c r="L8389" i="1"/>
  <c r="L8388" i="1"/>
  <c r="L8387" i="1"/>
  <c r="L8386" i="1"/>
  <c r="L8385" i="1"/>
  <c r="L8384" i="1"/>
  <c r="L8383" i="1"/>
  <c r="L8382" i="1"/>
  <c r="L8381" i="1"/>
  <c r="L8380" i="1"/>
  <c r="L8379" i="1"/>
  <c r="L8378" i="1"/>
  <c r="L8377" i="1"/>
  <c r="L8376" i="1"/>
  <c r="L8375" i="1"/>
  <c r="L8374" i="1"/>
  <c r="L8373" i="1"/>
  <c r="L8372" i="1"/>
  <c r="L8371" i="1"/>
  <c r="L8370" i="1"/>
  <c r="L8369" i="1"/>
  <c r="L8368" i="1"/>
  <c r="L8367" i="1"/>
  <c r="L8366" i="1"/>
  <c r="L8365" i="1"/>
  <c r="L8364" i="1"/>
  <c r="L8363" i="1"/>
  <c r="L8362" i="1"/>
  <c r="L8361" i="1"/>
  <c r="L8360" i="1"/>
  <c r="L8359" i="1"/>
  <c r="L8358" i="1"/>
  <c r="L8357" i="1"/>
  <c r="L8356" i="1"/>
  <c r="L8355" i="1"/>
  <c r="L8354" i="1"/>
  <c r="L8353" i="1"/>
  <c r="L8352" i="1"/>
  <c r="L8351" i="1"/>
  <c r="L8350" i="1"/>
  <c r="L8349" i="1"/>
  <c r="L8348" i="1"/>
  <c r="L8347" i="1"/>
  <c r="L8346" i="1"/>
  <c r="L8345" i="1"/>
  <c r="L8344" i="1"/>
  <c r="L8343" i="1"/>
  <c r="L8342" i="1"/>
  <c r="L8341" i="1"/>
  <c r="L8340" i="1"/>
  <c r="L8339" i="1"/>
  <c r="L8338" i="1"/>
  <c r="L8337" i="1"/>
  <c r="L8336" i="1"/>
  <c r="L8335" i="1"/>
  <c r="L8334" i="1"/>
  <c r="L8333" i="1"/>
  <c r="L8332" i="1"/>
  <c r="L8331" i="1"/>
  <c r="L8330" i="1"/>
  <c r="L8329" i="1"/>
  <c r="L8328" i="1"/>
  <c r="L8327" i="1"/>
  <c r="L8326" i="1"/>
  <c r="L8325" i="1"/>
  <c r="L8324" i="1"/>
  <c r="L8323" i="1"/>
  <c r="L8322" i="1"/>
  <c r="L8321" i="1"/>
  <c r="L8320" i="1"/>
  <c r="L8319" i="1"/>
  <c r="L8318" i="1"/>
  <c r="L8317" i="1"/>
  <c r="L8316" i="1"/>
  <c r="L8315" i="1"/>
  <c r="L8314" i="1"/>
  <c r="L8313" i="1"/>
  <c r="L8312" i="1"/>
  <c r="L8311" i="1"/>
  <c r="L8310" i="1"/>
  <c r="L8309" i="1"/>
  <c r="L8308" i="1"/>
  <c r="L8307" i="1"/>
  <c r="L8306" i="1"/>
  <c r="L8305" i="1"/>
  <c r="L8304" i="1"/>
  <c r="L8303" i="1"/>
  <c r="L8302" i="1"/>
  <c r="L8301" i="1"/>
  <c r="L8300" i="1"/>
  <c r="L8299" i="1"/>
  <c r="L8298" i="1"/>
  <c r="L8297" i="1"/>
  <c r="L8296" i="1"/>
  <c r="L8295" i="1"/>
  <c r="L8294" i="1"/>
  <c r="L8293" i="1"/>
  <c r="L8292" i="1"/>
  <c r="L8291" i="1"/>
  <c r="L8290" i="1"/>
  <c r="L8289" i="1"/>
  <c r="L8288" i="1"/>
  <c r="L8287" i="1"/>
  <c r="L8286" i="1"/>
  <c r="L8285" i="1"/>
  <c r="L8284" i="1"/>
  <c r="L8283" i="1"/>
  <c r="L8282" i="1"/>
  <c r="L8281" i="1"/>
  <c r="L8280" i="1"/>
  <c r="L8279" i="1"/>
  <c r="L8278" i="1"/>
  <c r="L8277" i="1"/>
  <c r="L8276" i="1"/>
  <c r="L8275" i="1"/>
  <c r="L8274" i="1"/>
  <c r="L8273" i="1"/>
  <c r="L8272" i="1"/>
  <c r="L8271" i="1"/>
  <c r="L8270" i="1"/>
  <c r="L8269" i="1"/>
  <c r="L8268" i="1"/>
  <c r="L8267" i="1"/>
  <c r="L8266" i="1"/>
  <c r="L8265" i="1"/>
  <c r="L8264" i="1"/>
  <c r="L8263" i="1"/>
  <c r="L8262" i="1"/>
  <c r="L8261" i="1"/>
  <c r="L8260" i="1"/>
  <c r="L8259" i="1"/>
  <c r="L8258" i="1"/>
  <c r="L8257" i="1"/>
  <c r="L8256" i="1"/>
  <c r="L8255" i="1"/>
  <c r="L8254" i="1"/>
  <c r="L8253" i="1"/>
  <c r="L8252" i="1"/>
  <c r="L8251" i="1"/>
  <c r="L8250" i="1"/>
  <c r="L8249" i="1"/>
  <c r="L8248" i="1"/>
  <c r="L8247" i="1"/>
  <c r="L8246" i="1"/>
  <c r="L8245" i="1"/>
  <c r="L8244" i="1"/>
  <c r="L8243" i="1"/>
  <c r="L8242" i="1"/>
  <c r="L8241" i="1"/>
  <c r="L8240" i="1"/>
  <c r="L8239" i="1"/>
  <c r="L8238" i="1"/>
  <c r="L8237" i="1"/>
  <c r="L8236" i="1"/>
  <c r="L8235" i="1"/>
  <c r="L8234" i="1"/>
  <c r="L8233" i="1"/>
  <c r="L8232" i="1"/>
  <c r="L8231" i="1"/>
  <c r="L8230" i="1"/>
  <c r="L8229" i="1"/>
  <c r="L8228" i="1"/>
  <c r="L8227" i="1"/>
  <c r="L8226" i="1"/>
  <c r="L8225" i="1"/>
  <c r="L8224" i="1"/>
  <c r="L8223" i="1"/>
  <c r="L8222" i="1"/>
  <c r="L8221" i="1"/>
  <c r="L8220" i="1"/>
  <c r="L8219" i="1"/>
  <c r="L8218" i="1"/>
  <c r="L8217" i="1"/>
  <c r="L8216" i="1"/>
  <c r="L8215" i="1"/>
  <c r="L8214" i="1"/>
  <c r="L8213" i="1"/>
  <c r="L8212" i="1"/>
  <c r="L8211" i="1"/>
  <c r="L8210" i="1"/>
  <c r="L8209" i="1"/>
  <c r="L8208" i="1"/>
  <c r="L8207" i="1"/>
  <c r="L8206" i="1"/>
  <c r="L8205" i="1"/>
  <c r="L8204" i="1"/>
  <c r="L8203" i="1"/>
  <c r="L8202" i="1"/>
  <c r="L8201" i="1"/>
  <c r="L8200" i="1"/>
  <c r="L8199" i="1"/>
  <c r="L8198" i="1"/>
  <c r="L8197" i="1"/>
  <c r="L8196" i="1"/>
  <c r="L8195" i="1"/>
  <c r="L8194" i="1"/>
  <c r="L8193" i="1"/>
  <c r="L8192" i="1"/>
  <c r="L8191" i="1"/>
  <c r="L8190" i="1"/>
  <c r="L8189" i="1"/>
  <c r="L8188" i="1"/>
  <c r="L8187" i="1"/>
  <c r="L8186" i="1"/>
  <c r="L8185" i="1"/>
  <c r="L8184" i="1"/>
  <c r="L8183" i="1"/>
  <c r="L8182" i="1"/>
  <c r="L8181" i="1"/>
  <c r="L8180" i="1"/>
  <c r="L8179" i="1"/>
  <c r="L8178" i="1"/>
  <c r="L8177" i="1"/>
  <c r="L8176" i="1"/>
  <c r="L8175" i="1"/>
  <c r="L8174" i="1"/>
  <c r="L8173" i="1"/>
  <c r="L8172" i="1"/>
  <c r="L8171" i="1"/>
  <c r="L8170" i="1"/>
  <c r="L8169" i="1"/>
  <c r="L8168" i="1"/>
  <c r="L8167" i="1"/>
  <c r="L8166" i="1"/>
  <c r="L8165" i="1"/>
  <c r="L8164" i="1"/>
  <c r="L8163" i="1"/>
  <c r="L8162" i="1"/>
  <c r="L8161" i="1"/>
  <c r="L8160" i="1"/>
  <c r="L8159" i="1"/>
  <c r="L8158" i="1"/>
  <c r="L8157" i="1"/>
  <c r="L8156" i="1"/>
  <c r="L8155" i="1"/>
  <c r="L8154" i="1"/>
  <c r="L8153" i="1"/>
  <c r="L8152" i="1"/>
  <c r="L8151" i="1"/>
  <c r="L8150" i="1"/>
  <c r="L8149" i="1"/>
  <c r="L8148" i="1"/>
  <c r="L8147" i="1"/>
  <c r="L8146" i="1"/>
  <c r="L8145" i="1"/>
  <c r="L8144" i="1"/>
  <c r="L8143" i="1"/>
  <c r="L8142" i="1"/>
  <c r="L8141" i="1"/>
  <c r="L8140" i="1"/>
  <c r="L8139" i="1"/>
  <c r="L8138" i="1"/>
  <c r="L8137" i="1"/>
  <c r="L8136" i="1"/>
  <c r="L8135" i="1"/>
  <c r="L8134" i="1"/>
  <c r="L8133" i="1"/>
  <c r="L8132" i="1"/>
  <c r="L8131" i="1"/>
  <c r="L8130" i="1"/>
  <c r="L8129" i="1"/>
  <c r="L8128" i="1"/>
  <c r="L8127" i="1"/>
  <c r="L8126" i="1"/>
  <c r="L8125" i="1"/>
  <c r="L8124" i="1"/>
  <c r="L8123" i="1"/>
  <c r="L8122" i="1"/>
  <c r="L8121" i="1"/>
  <c r="L8120" i="1"/>
  <c r="L8119" i="1"/>
  <c r="L8118" i="1"/>
  <c r="L8117" i="1"/>
  <c r="L8116" i="1"/>
  <c r="L8115" i="1"/>
  <c r="L8114" i="1"/>
  <c r="L8113" i="1"/>
  <c r="L8112" i="1"/>
  <c r="L8111" i="1"/>
  <c r="L8110" i="1"/>
  <c r="L8109" i="1"/>
  <c r="L8108" i="1"/>
  <c r="L8107" i="1"/>
  <c r="L8106" i="1"/>
  <c r="L8105" i="1"/>
  <c r="L8104" i="1"/>
  <c r="L8103" i="1"/>
  <c r="L8102" i="1"/>
  <c r="L8101" i="1"/>
  <c r="L8100" i="1"/>
  <c r="L8099" i="1"/>
  <c r="L8098" i="1"/>
  <c r="L8097" i="1"/>
  <c r="L8096" i="1"/>
  <c r="L8095" i="1"/>
  <c r="L8094" i="1"/>
  <c r="L8093" i="1"/>
  <c r="L8092" i="1"/>
  <c r="L8091" i="1"/>
  <c r="L8090" i="1"/>
  <c r="L8089" i="1"/>
  <c r="L8088" i="1"/>
  <c r="L8087" i="1"/>
  <c r="L8086" i="1"/>
  <c r="L8085" i="1"/>
  <c r="L8084" i="1"/>
  <c r="L8083" i="1"/>
  <c r="L8082" i="1"/>
  <c r="L8081" i="1"/>
  <c r="L8080" i="1"/>
  <c r="L8079" i="1"/>
  <c r="L8078" i="1"/>
  <c r="L8077" i="1"/>
  <c r="L8076" i="1"/>
  <c r="L8075" i="1"/>
  <c r="L8074" i="1"/>
  <c r="L8073" i="1"/>
  <c r="L8072" i="1"/>
  <c r="L8071" i="1"/>
  <c r="L8070" i="1"/>
  <c r="L8069" i="1"/>
  <c r="L8068" i="1"/>
  <c r="L8067" i="1"/>
  <c r="L8066" i="1"/>
  <c r="L8065" i="1"/>
  <c r="L8064" i="1"/>
  <c r="L8063" i="1"/>
  <c r="L8062" i="1"/>
  <c r="L8061" i="1"/>
  <c r="L8060" i="1"/>
  <c r="L8059" i="1"/>
  <c r="L8058" i="1"/>
  <c r="L8057" i="1"/>
  <c r="L8056" i="1"/>
  <c r="L8055" i="1"/>
  <c r="L8054" i="1"/>
  <c r="L8053" i="1"/>
  <c r="L8052" i="1"/>
  <c r="L8051" i="1"/>
  <c r="L8050" i="1"/>
  <c r="L8049" i="1"/>
  <c r="L8048" i="1"/>
  <c r="L8047" i="1"/>
  <c r="L8046" i="1"/>
  <c r="L8045" i="1"/>
  <c r="L8044" i="1"/>
  <c r="L8043" i="1"/>
  <c r="L8042" i="1"/>
  <c r="L8041" i="1"/>
  <c r="L8040" i="1"/>
  <c r="L8039" i="1"/>
  <c r="L8038" i="1"/>
  <c r="L8037" i="1"/>
  <c r="L8036" i="1"/>
  <c r="L8035" i="1"/>
  <c r="L8034" i="1"/>
  <c r="L8033" i="1"/>
  <c r="L8032" i="1"/>
  <c r="L8031" i="1"/>
  <c r="L8030" i="1"/>
  <c r="L8029" i="1"/>
  <c r="L8028" i="1"/>
  <c r="L8027" i="1"/>
  <c r="L8026" i="1"/>
  <c r="L8025" i="1"/>
  <c r="L8024" i="1"/>
  <c r="L8023" i="1"/>
  <c r="L8022" i="1"/>
  <c r="L8021" i="1"/>
  <c r="L8020" i="1"/>
  <c r="L8019" i="1"/>
  <c r="L8018" i="1"/>
  <c r="L8017" i="1"/>
  <c r="L8016" i="1"/>
  <c r="L8015" i="1"/>
  <c r="L8014" i="1"/>
  <c r="L8013" i="1"/>
  <c r="L8012" i="1"/>
  <c r="L8011" i="1"/>
  <c r="L8010" i="1"/>
  <c r="L8009" i="1"/>
  <c r="L8008" i="1"/>
  <c r="L8007" i="1"/>
  <c r="L8006" i="1"/>
  <c r="L8005" i="1"/>
  <c r="L8004" i="1"/>
  <c r="L8003" i="1"/>
  <c r="L8002" i="1"/>
  <c r="L8001" i="1"/>
  <c r="L8000" i="1"/>
  <c r="L7999" i="1"/>
  <c r="L7998" i="1"/>
  <c r="L7997" i="1"/>
  <c r="L7996" i="1"/>
  <c r="L7995" i="1"/>
  <c r="L7994" i="1"/>
  <c r="L7993" i="1"/>
  <c r="L7992" i="1"/>
  <c r="L7991" i="1"/>
  <c r="L7990" i="1"/>
  <c r="L7989" i="1"/>
  <c r="L7988" i="1"/>
  <c r="L7987" i="1"/>
  <c r="L7986" i="1"/>
  <c r="L7985" i="1"/>
  <c r="L7984" i="1"/>
  <c r="L7983" i="1"/>
  <c r="L7982" i="1"/>
  <c r="L7981" i="1"/>
  <c r="L7980" i="1"/>
  <c r="L7979" i="1"/>
  <c r="L7978" i="1"/>
  <c r="L7977" i="1"/>
  <c r="L7976" i="1"/>
  <c r="L7975" i="1"/>
  <c r="L7974" i="1"/>
  <c r="L7973" i="1"/>
  <c r="L7972" i="1"/>
  <c r="L7971" i="1"/>
  <c r="L7970" i="1"/>
  <c r="L7969" i="1"/>
  <c r="L7968" i="1"/>
  <c r="L7967" i="1"/>
  <c r="L7966" i="1"/>
  <c r="L7965" i="1"/>
  <c r="L7964" i="1"/>
  <c r="L7963" i="1"/>
  <c r="L7962" i="1"/>
  <c r="L7961" i="1"/>
  <c r="L7960" i="1"/>
  <c r="L7959" i="1"/>
  <c r="L7958" i="1"/>
  <c r="L7957" i="1"/>
  <c r="L7956" i="1"/>
  <c r="L7955" i="1"/>
  <c r="L7954" i="1"/>
  <c r="L7953" i="1"/>
  <c r="L7952" i="1"/>
  <c r="L7951" i="1"/>
  <c r="L7950" i="1"/>
  <c r="L7949" i="1"/>
  <c r="L7948" i="1"/>
  <c r="L7947" i="1"/>
  <c r="L7946" i="1"/>
  <c r="L7945" i="1"/>
  <c r="L7944" i="1"/>
  <c r="L7943" i="1"/>
  <c r="L7942" i="1"/>
  <c r="L7941" i="1"/>
  <c r="L7940" i="1"/>
  <c r="L7939" i="1"/>
  <c r="L7938" i="1"/>
  <c r="L7937" i="1"/>
  <c r="L7936" i="1"/>
  <c r="L7935" i="1"/>
  <c r="L7934" i="1"/>
  <c r="L7933" i="1"/>
  <c r="L7932" i="1"/>
  <c r="L7931" i="1"/>
  <c r="L7930" i="1"/>
  <c r="L7929" i="1"/>
  <c r="L7928" i="1"/>
  <c r="L7927" i="1"/>
  <c r="L7926" i="1"/>
  <c r="L7925" i="1"/>
  <c r="L7924" i="1"/>
  <c r="L7923" i="1"/>
  <c r="L7922" i="1"/>
  <c r="L7921" i="1"/>
  <c r="L7920" i="1"/>
  <c r="L7919" i="1"/>
  <c r="L7918" i="1"/>
  <c r="L7917" i="1"/>
  <c r="L7916" i="1"/>
  <c r="L7915" i="1"/>
  <c r="L7914" i="1"/>
  <c r="L7913" i="1"/>
  <c r="L7912" i="1"/>
  <c r="L7911" i="1"/>
  <c r="L7910" i="1"/>
  <c r="L7909" i="1"/>
  <c r="L7908" i="1"/>
  <c r="L7907" i="1"/>
  <c r="L7906" i="1"/>
  <c r="L7905" i="1"/>
  <c r="L7904" i="1"/>
  <c r="L7903" i="1"/>
  <c r="L7902" i="1"/>
  <c r="L7901" i="1"/>
  <c r="L7900" i="1"/>
  <c r="L7899" i="1"/>
  <c r="L7898" i="1"/>
  <c r="L7897" i="1"/>
  <c r="L7896" i="1"/>
  <c r="L7895" i="1"/>
  <c r="L7894" i="1"/>
  <c r="L7893" i="1"/>
  <c r="L7892" i="1"/>
  <c r="L7891" i="1"/>
  <c r="L7890" i="1"/>
  <c r="L7889" i="1"/>
  <c r="L7888" i="1"/>
  <c r="L7887" i="1"/>
  <c r="L7886" i="1"/>
  <c r="L7885" i="1"/>
  <c r="L7884" i="1"/>
  <c r="L7883" i="1"/>
  <c r="L7882" i="1"/>
  <c r="L7881" i="1"/>
  <c r="L7880" i="1"/>
  <c r="L7879" i="1"/>
  <c r="L7878" i="1"/>
  <c r="L7877" i="1"/>
  <c r="L7876" i="1"/>
  <c r="L7875" i="1"/>
  <c r="L7874" i="1"/>
  <c r="L7873" i="1"/>
  <c r="L7872" i="1"/>
  <c r="L7871" i="1"/>
  <c r="L7870" i="1"/>
  <c r="L7869" i="1"/>
  <c r="L7868" i="1"/>
  <c r="L7867" i="1"/>
  <c r="L7866" i="1"/>
  <c r="L7865" i="1"/>
  <c r="L7864" i="1"/>
  <c r="L7863" i="1"/>
  <c r="L7862" i="1"/>
  <c r="L7861" i="1"/>
  <c r="L7860" i="1"/>
  <c r="L7859" i="1"/>
  <c r="L7858" i="1"/>
  <c r="L7857" i="1"/>
  <c r="L7856" i="1"/>
  <c r="L7855" i="1"/>
  <c r="L7854" i="1"/>
  <c r="L7853" i="1"/>
  <c r="L7852" i="1"/>
  <c r="L7851" i="1"/>
  <c r="L7850" i="1"/>
  <c r="L7849" i="1"/>
  <c r="L7848" i="1"/>
  <c r="L7847" i="1"/>
  <c r="L7846" i="1"/>
  <c r="L7845" i="1"/>
  <c r="L7844" i="1"/>
  <c r="L7843" i="1"/>
  <c r="L7842" i="1"/>
  <c r="L7841" i="1"/>
  <c r="L7840" i="1"/>
  <c r="L7839" i="1"/>
  <c r="L7838" i="1"/>
  <c r="L7837" i="1"/>
  <c r="L7836" i="1"/>
  <c r="L7835" i="1"/>
  <c r="L7834" i="1"/>
  <c r="L7833" i="1"/>
  <c r="L7832" i="1"/>
  <c r="L7831" i="1"/>
  <c r="L7830" i="1"/>
  <c r="L7829" i="1"/>
  <c r="L7828" i="1"/>
  <c r="L7827" i="1"/>
  <c r="L7826" i="1"/>
  <c r="L7825" i="1"/>
  <c r="L7824" i="1"/>
  <c r="L7823" i="1"/>
  <c r="L7822" i="1"/>
  <c r="L7821" i="1"/>
  <c r="L7820" i="1"/>
  <c r="L7819" i="1"/>
  <c r="L7818" i="1"/>
  <c r="L7817" i="1"/>
  <c r="L7816" i="1"/>
  <c r="L7815" i="1"/>
  <c r="L7814" i="1"/>
  <c r="L7813" i="1"/>
  <c r="L7812" i="1"/>
  <c r="L7811" i="1"/>
  <c r="L7810" i="1"/>
  <c r="L7809" i="1"/>
  <c r="L7808" i="1"/>
  <c r="L7807" i="1"/>
  <c r="L7806" i="1"/>
  <c r="L7805" i="1"/>
  <c r="L7804" i="1"/>
  <c r="L7803" i="1"/>
  <c r="L7802" i="1"/>
  <c r="L7801" i="1"/>
  <c r="L7800" i="1"/>
  <c r="L7799" i="1"/>
  <c r="L7798" i="1"/>
  <c r="L7797" i="1"/>
  <c r="L7796" i="1"/>
  <c r="L7795" i="1"/>
  <c r="L7794" i="1"/>
  <c r="L7793" i="1"/>
  <c r="L7792" i="1"/>
  <c r="L7791" i="1"/>
  <c r="L7790" i="1"/>
  <c r="L7789" i="1"/>
  <c r="L7788" i="1"/>
  <c r="L7787" i="1"/>
  <c r="L7786" i="1"/>
  <c r="L7785" i="1"/>
  <c r="L7784" i="1"/>
  <c r="L7783" i="1"/>
  <c r="L7782" i="1"/>
  <c r="L7781" i="1"/>
  <c r="L7780" i="1"/>
  <c r="L7779" i="1"/>
  <c r="L7778" i="1"/>
  <c r="L7777" i="1"/>
  <c r="L7776" i="1"/>
  <c r="L7775" i="1"/>
  <c r="L7774" i="1"/>
  <c r="L7773" i="1"/>
  <c r="L7772" i="1"/>
  <c r="L7771" i="1"/>
  <c r="L7770" i="1"/>
  <c r="L7769" i="1"/>
  <c r="L7768" i="1"/>
  <c r="L7767" i="1"/>
  <c r="L7766" i="1"/>
  <c r="L7765" i="1"/>
  <c r="L7764" i="1"/>
  <c r="L7763" i="1"/>
  <c r="L7762" i="1"/>
  <c r="L7761" i="1"/>
  <c r="L7760" i="1"/>
  <c r="L7759" i="1"/>
  <c r="L7758" i="1"/>
  <c r="L7757" i="1"/>
  <c r="L7756" i="1"/>
  <c r="L7755" i="1"/>
  <c r="L7754" i="1"/>
  <c r="L7753" i="1"/>
  <c r="L7752" i="1"/>
  <c r="L7751" i="1"/>
  <c r="L7750" i="1"/>
  <c r="L7749" i="1"/>
  <c r="L7748" i="1"/>
  <c r="L7747" i="1"/>
  <c r="L7746" i="1"/>
  <c r="L7745" i="1"/>
  <c r="L7744" i="1"/>
  <c r="L7743" i="1"/>
  <c r="L7742" i="1"/>
  <c r="L7741" i="1"/>
  <c r="L7740" i="1"/>
  <c r="L7739" i="1"/>
  <c r="L7738" i="1"/>
  <c r="L7737" i="1"/>
  <c r="L7736" i="1"/>
  <c r="L7735" i="1"/>
  <c r="L7734" i="1"/>
  <c r="L7733" i="1"/>
  <c r="L7732" i="1"/>
  <c r="L7731" i="1"/>
  <c r="L7730" i="1"/>
  <c r="L7729" i="1"/>
  <c r="L7728" i="1"/>
  <c r="L7727" i="1"/>
  <c r="L7726" i="1"/>
  <c r="L7725" i="1"/>
  <c r="L7724" i="1"/>
  <c r="L7723" i="1"/>
  <c r="L7722" i="1"/>
  <c r="L7721" i="1"/>
  <c r="L7720" i="1"/>
  <c r="L7719" i="1"/>
  <c r="L7718" i="1"/>
  <c r="L7717" i="1"/>
  <c r="L7716" i="1"/>
  <c r="L7715" i="1"/>
  <c r="L7714" i="1"/>
  <c r="L7713" i="1"/>
  <c r="L7712" i="1"/>
  <c r="L7711" i="1"/>
  <c r="L7710" i="1"/>
  <c r="L7709" i="1"/>
  <c r="L7708" i="1"/>
  <c r="L7707" i="1"/>
  <c r="L7706" i="1"/>
  <c r="L7705" i="1"/>
  <c r="L7704" i="1"/>
  <c r="L7703" i="1"/>
  <c r="L7702" i="1"/>
  <c r="L7701" i="1"/>
  <c r="L7700" i="1"/>
  <c r="L7699" i="1"/>
  <c r="L7698" i="1"/>
  <c r="L7697" i="1"/>
  <c r="L7696" i="1"/>
  <c r="L7695" i="1"/>
  <c r="L7694" i="1"/>
  <c r="L7693" i="1"/>
  <c r="L7692" i="1"/>
  <c r="L7691" i="1"/>
  <c r="L7690" i="1"/>
  <c r="L7689" i="1"/>
  <c r="L7688" i="1"/>
  <c r="L7687" i="1"/>
  <c r="L7686" i="1"/>
  <c r="L7685" i="1"/>
  <c r="L7684" i="1"/>
  <c r="L7683" i="1"/>
  <c r="L7682" i="1"/>
  <c r="L7681" i="1"/>
  <c r="L7680" i="1"/>
  <c r="L7679" i="1"/>
  <c r="L7678" i="1"/>
  <c r="L7677" i="1"/>
  <c r="L7676" i="1"/>
  <c r="L7675" i="1"/>
  <c r="L7674" i="1"/>
  <c r="L7673" i="1"/>
  <c r="L7672" i="1"/>
  <c r="L7671" i="1"/>
  <c r="L7670" i="1"/>
  <c r="L7669" i="1"/>
  <c r="L7668" i="1"/>
  <c r="L7667" i="1"/>
  <c r="L7666" i="1"/>
  <c r="L7665" i="1"/>
  <c r="L7664" i="1"/>
  <c r="L7663" i="1"/>
  <c r="L7662" i="1"/>
  <c r="L7661" i="1"/>
  <c r="L7660" i="1"/>
  <c r="L7659" i="1"/>
  <c r="L7658" i="1"/>
  <c r="L7657" i="1"/>
  <c r="L7656" i="1"/>
  <c r="L7655" i="1"/>
  <c r="L7654" i="1"/>
  <c r="L7653" i="1"/>
  <c r="L7652" i="1"/>
  <c r="L7651" i="1"/>
  <c r="L7650" i="1"/>
  <c r="L7649" i="1"/>
  <c r="L7648" i="1"/>
  <c r="L7647" i="1"/>
  <c r="L7646" i="1"/>
  <c r="L7645" i="1"/>
  <c r="L7644" i="1"/>
  <c r="L7643" i="1"/>
  <c r="L7642" i="1"/>
  <c r="L7641" i="1"/>
  <c r="L7640" i="1"/>
  <c r="L7639" i="1"/>
  <c r="L7638" i="1"/>
  <c r="L7637" i="1"/>
  <c r="L7636" i="1"/>
  <c r="L7635" i="1"/>
  <c r="L7634" i="1"/>
  <c r="L7633" i="1"/>
  <c r="L7632" i="1"/>
  <c r="L7631" i="1"/>
  <c r="L7630" i="1"/>
  <c r="L7629" i="1"/>
  <c r="L7628" i="1"/>
  <c r="L7627" i="1"/>
  <c r="L7626" i="1"/>
  <c r="L7625" i="1"/>
  <c r="L7624" i="1"/>
  <c r="L7623" i="1"/>
  <c r="L7622" i="1"/>
  <c r="L7621" i="1"/>
  <c r="L7620" i="1"/>
  <c r="L7619" i="1"/>
  <c r="L7618" i="1"/>
  <c r="L7617" i="1"/>
  <c r="L7616" i="1"/>
  <c r="L7615" i="1"/>
  <c r="L7614" i="1"/>
  <c r="L7613" i="1"/>
  <c r="L7612" i="1"/>
  <c r="L7611" i="1"/>
  <c r="L7610" i="1"/>
  <c r="L7609" i="1"/>
  <c r="L7608" i="1"/>
  <c r="L7607" i="1"/>
  <c r="L7606" i="1"/>
  <c r="L7605" i="1"/>
  <c r="L7604" i="1"/>
  <c r="L7603" i="1"/>
  <c r="L7602" i="1"/>
  <c r="L7601" i="1"/>
  <c r="L7600" i="1"/>
  <c r="L7599" i="1"/>
  <c r="L7598" i="1"/>
  <c r="L7597" i="1"/>
  <c r="L7596" i="1"/>
  <c r="L7595" i="1"/>
  <c r="L7594" i="1"/>
  <c r="L7593" i="1"/>
  <c r="L7592" i="1"/>
  <c r="L7591" i="1"/>
  <c r="L7590" i="1"/>
  <c r="L7589" i="1"/>
  <c r="L7588" i="1"/>
  <c r="L7587" i="1"/>
  <c r="L7586" i="1"/>
  <c r="L7585" i="1"/>
  <c r="L7584" i="1"/>
  <c r="L7583" i="1"/>
  <c r="L7582" i="1"/>
  <c r="L7581" i="1"/>
  <c r="L7580" i="1"/>
  <c r="L7579" i="1"/>
  <c r="L7578" i="1"/>
  <c r="L7577" i="1"/>
  <c r="L7576" i="1"/>
  <c r="L7575" i="1"/>
  <c r="L7574" i="1"/>
  <c r="L7573" i="1"/>
  <c r="L7572" i="1"/>
  <c r="L7571" i="1"/>
  <c r="L7570" i="1"/>
  <c r="L7569" i="1"/>
  <c r="L7568" i="1"/>
  <c r="L7567" i="1"/>
  <c r="L7566" i="1"/>
  <c r="L7565" i="1"/>
  <c r="L7564" i="1"/>
  <c r="L7563" i="1"/>
  <c r="L7562" i="1"/>
  <c r="L7561" i="1"/>
  <c r="L7560" i="1"/>
  <c r="L7559" i="1"/>
  <c r="L7558" i="1"/>
  <c r="L7557" i="1"/>
  <c r="L7556" i="1"/>
  <c r="L7555" i="1"/>
  <c r="L7554" i="1"/>
  <c r="L7553" i="1"/>
  <c r="L7552" i="1"/>
  <c r="L7551" i="1"/>
  <c r="L7550" i="1"/>
  <c r="L7549" i="1"/>
  <c r="L7548" i="1"/>
  <c r="L7547" i="1"/>
  <c r="L7546" i="1"/>
  <c r="L7545" i="1"/>
  <c r="L7544" i="1"/>
  <c r="L7543" i="1"/>
  <c r="L7542" i="1"/>
  <c r="L7541" i="1"/>
  <c r="L7540" i="1"/>
  <c r="L7539" i="1"/>
  <c r="L7538" i="1"/>
  <c r="L7537" i="1"/>
  <c r="L7536" i="1"/>
  <c r="L7535" i="1"/>
  <c r="L7534" i="1"/>
  <c r="L7533" i="1"/>
  <c r="L7532" i="1"/>
  <c r="L7531" i="1"/>
  <c r="L7530" i="1"/>
  <c r="L7529" i="1"/>
  <c r="L7528" i="1"/>
  <c r="L7527" i="1"/>
  <c r="L7526" i="1"/>
  <c r="L7525" i="1"/>
  <c r="L7524" i="1"/>
  <c r="L7523" i="1"/>
  <c r="L7522" i="1"/>
  <c r="L7521" i="1"/>
  <c r="L7520" i="1"/>
  <c r="L7519" i="1"/>
  <c r="L7518" i="1"/>
  <c r="L7517" i="1"/>
  <c r="L7516" i="1"/>
  <c r="L7515" i="1"/>
  <c r="L7514" i="1"/>
  <c r="L7513" i="1"/>
  <c r="L7512" i="1"/>
  <c r="L7511" i="1"/>
  <c r="L7510" i="1"/>
  <c r="L7509" i="1"/>
  <c r="L7508" i="1"/>
  <c r="L7507" i="1"/>
  <c r="L7506" i="1"/>
  <c r="L7505" i="1"/>
  <c r="L7504" i="1"/>
  <c r="L7503" i="1"/>
  <c r="L7502" i="1"/>
  <c r="L7501" i="1"/>
  <c r="L7500" i="1"/>
  <c r="L7499" i="1"/>
  <c r="L7498" i="1"/>
  <c r="L7497" i="1"/>
  <c r="L7496" i="1"/>
  <c r="L7495" i="1"/>
  <c r="L7494" i="1"/>
  <c r="L7493" i="1"/>
  <c r="L7492" i="1"/>
  <c r="L7491" i="1"/>
  <c r="L7490" i="1"/>
  <c r="L7489" i="1"/>
  <c r="L7488" i="1"/>
  <c r="L7487" i="1"/>
  <c r="L7486" i="1"/>
  <c r="L7485" i="1"/>
  <c r="L7484" i="1"/>
  <c r="L7483" i="1"/>
  <c r="L7482" i="1"/>
  <c r="L7481" i="1"/>
  <c r="L7480" i="1"/>
  <c r="L7479" i="1"/>
  <c r="L7478" i="1"/>
  <c r="L7477" i="1"/>
  <c r="L7476" i="1"/>
  <c r="L7475" i="1"/>
  <c r="L7474" i="1"/>
  <c r="L7473" i="1"/>
  <c r="L7472" i="1"/>
  <c r="L7471" i="1"/>
  <c r="L7470" i="1"/>
  <c r="L7469" i="1"/>
  <c r="L7468" i="1"/>
  <c r="L7467" i="1"/>
  <c r="L7466" i="1"/>
  <c r="L7465" i="1"/>
  <c r="L7464" i="1"/>
  <c r="L7463" i="1"/>
  <c r="L7462" i="1"/>
  <c r="L7461" i="1"/>
  <c r="L7460" i="1"/>
  <c r="L7459" i="1"/>
  <c r="L7458" i="1"/>
  <c r="L7457" i="1"/>
  <c r="L7456" i="1"/>
  <c r="L7455" i="1"/>
  <c r="L7454" i="1"/>
  <c r="L7453" i="1"/>
  <c r="L7452" i="1"/>
  <c r="L7451" i="1"/>
  <c r="L7450" i="1"/>
  <c r="L7449" i="1"/>
  <c r="L7448" i="1"/>
  <c r="L7447" i="1"/>
  <c r="L7446" i="1"/>
  <c r="L7445" i="1"/>
  <c r="L7444" i="1"/>
  <c r="L7443" i="1"/>
  <c r="L7442" i="1"/>
  <c r="L7441" i="1"/>
  <c r="L7440" i="1"/>
  <c r="L7439" i="1"/>
  <c r="L7438" i="1"/>
  <c r="L7437" i="1"/>
  <c r="L7436" i="1"/>
  <c r="L7435" i="1"/>
  <c r="L7434" i="1"/>
  <c r="L7433" i="1"/>
  <c r="L7432" i="1"/>
  <c r="L7431" i="1"/>
  <c r="L7430" i="1"/>
  <c r="L7429" i="1"/>
  <c r="L7428" i="1"/>
  <c r="L7427" i="1"/>
  <c r="L7426" i="1"/>
  <c r="L7425" i="1"/>
  <c r="L7424" i="1"/>
  <c r="L7423" i="1"/>
  <c r="L7422" i="1"/>
  <c r="L7421" i="1"/>
  <c r="L7420" i="1"/>
  <c r="L7419" i="1"/>
  <c r="L7418" i="1"/>
  <c r="L7417" i="1"/>
  <c r="L7416" i="1"/>
  <c r="L7415" i="1"/>
  <c r="L7414" i="1"/>
  <c r="L7413" i="1"/>
  <c r="L7412" i="1"/>
  <c r="L7411" i="1"/>
  <c r="L7410" i="1"/>
  <c r="L7409" i="1"/>
  <c r="L7408" i="1"/>
  <c r="L7407" i="1"/>
  <c r="L7406" i="1"/>
  <c r="L7405" i="1"/>
  <c r="L7404" i="1"/>
  <c r="L7403" i="1"/>
  <c r="L7402" i="1"/>
  <c r="L7401" i="1"/>
  <c r="L7400" i="1"/>
  <c r="L7399" i="1"/>
  <c r="L7398" i="1"/>
  <c r="L7397" i="1"/>
  <c r="L7396" i="1"/>
  <c r="L7395" i="1"/>
  <c r="L7394" i="1"/>
  <c r="L7393" i="1"/>
  <c r="L7392" i="1"/>
  <c r="L7391" i="1"/>
  <c r="L7390" i="1"/>
  <c r="L7389" i="1"/>
  <c r="L7388" i="1"/>
  <c r="L7387" i="1"/>
  <c r="L7386" i="1"/>
  <c r="L7385" i="1"/>
  <c r="L7384" i="1"/>
  <c r="L7383" i="1"/>
  <c r="L7382" i="1"/>
  <c r="L7381" i="1"/>
  <c r="L7380" i="1"/>
  <c r="L7379" i="1"/>
  <c r="L7378" i="1"/>
  <c r="L7377" i="1"/>
  <c r="L7376" i="1"/>
  <c r="L7375" i="1"/>
  <c r="L7374" i="1"/>
  <c r="L7373" i="1"/>
  <c r="L7372" i="1"/>
  <c r="L7371" i="1"/>
  <c r="L7370" i="1"/>
  <c r="L7369" i="1"/>
  <c r="L7368" i="1"/>
  <c r="L7367" i="1"/>
  <c r="L7366" i="1"/>
  <c r="L7365" i="1"/>
  <c r="L7364" i="1"/>
  <c r="L7363" i="1"/>
  <c r="L7362" i="1"/>
  <c r="L7361" i="1"/>
  <c r="L7360" i="1"/>
  <c r="L7359" i="1"/>
  <c r="L7358" i="1"/>
  <c r="L7357" i="1"/>
  <c r="L7356" i="1"/>
  <c r="L7355" i="1"/>
  <c r="L7354" i="1"/>
  <c r="L7353" i="1"/>
  <c r="L7352" i="1"/>
  <c r="L7351" i="1"/>
  <c r="L7350" i="1"/>
  <c r="L7349" i="1"/>
  <c r="L7348" i="1"/>
  <c r="L7347" i="1"/>
  <c r="L7346" i="1"/>
  <c r="L7345" i="1"/>
  <c r="L7344" i="1"/>
  <c r="L7343" i="1"/>
  <c r="L7342" i="1"/>
  <c r="L7341" i="1"/>
  <c r="L7340" i="1"/>
  <c r="L7339" i="1"/>
  <c r="L7338" i="1"/>
  <c r="L7337" i="1"/>
  <c r="L7336" i="1"/>
  <c r="L7335" i="1"/>
  <c r="L7334" i="1"/>
  <c r="L7333" i="1"/>
  <c r="L7332" i="1"/>
  <c r="L7331" i="1"/>
  <c r="L7330" i="1"/>
  <c r="L7329" i="1"/>
  <c r="L7328" i="1"/>
  <c r="L7327" i="1"/>
  <c r="L7326" i="1"/>
  <c r="L7325" i="1"/>
  <c r="L7324" i="1"/>
  <c r="L7323" i="1"/>
  <c r="L7322" i="1"/>
  <c r="L7321" i="1"/>
  <c r="L7320" i="1"/>
  <c r="L7319" i="1"/>
  <c r="L7318" i="1"/>
  <c r="L7317" i="1"/>
  <c r="L7316" i="1"/>
  <c r="L7315" i="1"/>
  <c r="L7314" i="1"/>
  <c r="L7313" i="1"/>
  <c r="L7312" i="1"/>
  <c r="L7311" i="1"/>
  <c r="L7310" i="1"/>
  <c r="L7309" i="1"/>
  <c r="L7308" i="1"/>
  <c r="L7307" i="1"/>
  <c r="L7306" i="1"/>
  <c r="L7305" i="1"/>
  <c r="L7304" i="1"/>
  <c r="L7303" i="1"/>
  <c r="L7302" i="1"/>
  <c r="L7301" i="1"/>
  <c r="L7300" i="1"/>
  <c r="L7299" i="1"/>
  <c r="L7298" i="1"/>
  <c r="L7297" i="1"/>
  <c r="L7296" i="1"/>
  <c r="L7295" i="1"/>
  <c r="L7294" i="1"/>
  <c r="L7293" i="1"/>
  <c r="L7292" i="1"/>
  <c r="L7291" i="1"/>
  <c r="L7290" i="1"/>
  <c r="L7289" i="1"/>
  <c r="L7288" i="1"/>
  <c r="L7287" i="1"/>
  <c r="L7286" i="1"/>
  <c r="L7285" i="1"/>
  <c r="L7284" i="1"/>
  <c r="L7283" i="1"/>
  <c r="L7282" i="1"/>
  <c r="L7281" i="1"/>
  <c r="L7280" i="1"/>
  <c r="L7279" i="1"/>
  <c r="L7278" i="1"/>
  <c r="L7277" i="1"/>
  <c r="L7276" i="1"/>
  <c r="L7275" i="1"/>
  <c r="L7274" i="1"/>
  <c r="L7273" i="1"/>
  <c r="L7272" i="1"/>
  <c r="L7271" i="1"/>
  <c r="L7270" i="1"/>
  <c r="L7269" i="1"/>
  <c r="L7268" i="1"/>
  <c r="L7267" i="1"/>
  <c r="L7266" i="1"/>
  <c r="L7265" i="1"/>
  <c r="L7264" i="1"/>
  <c r="L7263" i="1"/>
  <c r="L7262" i="1"/>
  <c r="L7261" i="1"/>
  <c r="L7260" i="1"/>
  <c r="L7259" i="1"/>
  <c r="L7258" i="1"/>
  <c r="L7257" i="1"/>
  <c r="L7256" i="1"/>
  <c r="L7255" i="1"/>
  <c r="L7254" i="1"/>
  <c r="L7253" i="1"/>
  <c r="L7252" i="1"/>
  <c r="L7251" i="1"/>
  <c r="L7250" i="1"/>
  <c r="L7249" i="1"/>
  <c r="L7248" i="1"/>
  <c r="L7247" i="1"/>
  <c r="L7246" i="1"/>
  <c r="L7245" i="1"/>
  <c r="L7244" i="1"/>
  <c r="L7243" i="1"/>
  <c r="L7242" i="1"/>
  <c r="L7241" i="1"/>
  <c r="L7240" i="1"/>
  <c r="L7239" i="1"/>
  <c r="L7238" i="1"/>
  <c r="L7237" i="1"/>
  <c r="L7236" i="1"/>
  <c r="L7235" i="1"/>
  <c r="L7234" i="1"/>
  <c r="L7233" i="1"/>
  <c r="L7232" i="1"/>
  <c r="L7231" i="1"/>
  <c r="L7230" i="1"/>
  <c r="L7229" i="1"/>
  <c r="L7228" i="1"/>
  <c r="L7227" i="1"/>
  <c r="L7226" i="1"/>
  <c r="L7225" i="1"/>
  <c r="L7224" i="1"/>
  <c r="L7223" i="1"/>
  <c r="L7222" i="1"/>
  <c r="L7221" i="1"/>
  <c r="L7220" i="1"/>
  <c r="L7219" i="1"/>
  <c r="L7218" i="1"/>
  <c r="L7217" i="1"/>
  <c r="L7216" i="1"/>
  <c r="L7215" i="1"/>
  <c r="L7214" i="1"/>
  <c r="L7213" i="1"/>
  <c r="L7212" i="1"/>
  <c r="L7211" i="1"/>
  <c r="L7210" i="1"/>
  <c r="L7209" i="1"/>
  <c r="L7208" i="1"/>
  <c r="L7207" i="1"/>
  <c r="L7206" i="1"/>
  <c r="L7205" i="1"/>
  <c r="L7204" i="1"/>
  <c r="L7203" i="1"/>
  <c r="L7202" i="1"/>
  <c r="L7201" i="1"/>
  <c r="L7200" i="1"/>
  <c r="L7199" i="1"/>
  <c r="L7198" i="1"/>
  <c r="L7197" i="1"/>
  <c r="L7196" i="1"/>
  <c r="L7195" i="1"/>
  <c r="L7194" i="1"/>
  <c r="L7193" i="1"/>
  <c r="L7192" i="1"/>
  <c r="L7191" i="1"/>
  <c r="L7190" i="1"/>
  <c r="L7189" i="1"/>
  <c r="L7188" i="1"/>
  <c r="L7187" i="1"/>
  <c r="L7186" i="1"/>
  <c r="L7185" i="1"/>
  <c r="L7184" i="1"/>
  <c r="L7183" i="1"/>
  <c r="L7182" i="1"/>
  <c r="L7181" i="1"/>
  <c r="L7180" i="1"/>
  <c r="L7179" i="1"/>
  <c r="L7178" i="1"/>
  <c r="L7177" i="1"/>
  <c r="L7176" i="1"/>
  <c r="L7175" i="1"/>
  <c r="L7174" i="1"/>
  <c r="L7173" i="1"/>
  <c r="L7172" i="1"/>
  <c r="L7171" i="1"/>
  <c r="L7170" i="1"/>
  <c r="L7169" i="1"/>
  <c r="L7168" i="1"/>
  <c r="L7167" i="1"/>
  <c r="L7166" i="1"/>
  <c r="L7165" i="1"/>
  <c r="L7164" i="1"/>
  <c r="L7163" i="1"/>
  <c r="L7162" i="1"/>
  <c r="L7161" i="1"/>
  <c r="L7160" i="1"/>
  <c r="L7159" i="1"/>
  <c r="L7158" i="1"/>
  <c r="L7157" i="1"/>
  <c r="L7156" i="1"/>
  <c r="L7155" i="1"/>
  <c r="L7154" i="1"/>
  <c r="L7153" i="1"/>
  <c r="L7152" i="1"/>
  <c r="L7151" i="1"/>
  <c r="L7150" i="1"/>
  <c r="L7149" i="1"/>
  <c r="L7148" i="1"/>
  <c r="L7147" i="1"/>
  <c r="L7146" i="1"/>
  <c r="L7145" i="1"/>
  <c r="L7144" i="1"/>
  <c r="L7143" i="1"/>
  <c r="L7142" i="1"/>
  <c r="L7141" i="1"/>
  <c r="L7140" i="1"/>
  <c r="L7139" i="1"/>
  <c r="L7138" i="1"/>
  <c r="L7137" i="1"/>
  <c r="L7136" i="1"/>
  <c r="L7135" i="1"/>
  <c r="L7134" i="1"/>
  <c r="L7133" i="1"/>
  <c r="L7132" i="1"/>
  <c r="L7131" i="1"/>
  <c r="L7130" i="1"/>
  <c r="L7129" i="1"/>
  <c r="L7128" i="1"/>
  <c r="L7127" i="1"/>
  <c r="L7126" i="1"/>
  <c r="Q5" i="14" l="1"/>
  <c r="Q9" i="14"/>
  <c r="Q13" i="14"/>
  <c r="D18" i="14"/>
  <c r="P13" i="14" l="1"/>
  <c r="P9" i="14" l="1"/>
  <c r="P5" i="14"/>
  <c r="L7125" i="1"/>
  <c r="L7124" i="1"/>
  <c r="L7123" i="1"/>
  <c r="L7122" i="1"/>
  <c r="L7121" i="1"/>
  <c r="L7120" i="1"/>
  <c r="L7119" i="1"/>
  <c r="L7118" i="1"/>
  <c r="L7117" i="1"/>
  <c r="L7116" i="1"/>
  <c r="L7115" i="1"/>
  <c r="L7114" i="1"/>
  <c r="L7113" i="1"/>
  <c r="L7112" i="1"/>
  <c r="L7111" i="1"/>
  <c r="L7110" i="1"/>
  <c r="L7109" i="1"/>
  <c r="L7108" i="1"/>
  <c r="L7107" i="1"/>
  <c r="L7106" i="1"/>
  <c r="L7105" i="1"/>
  <c r="L7104" i="1"/>
  <c r="L7103" i="1"/>
  <c r="L7102" i="1"/>
  <c r="L7101" i="1"/>
  <c r="L7100" i="1"/>
  <c r="L7099" i="1"/>
  <c r="L7098" i="1"/>
  <c r="L7097" i="1"/>
  <c r="L7096" i="1"/>
  <c r="L7095" i="1"/>
  <c r="L7094" i="1"/>
  <c r="L7093" i="1"/>
  <c r="L7092" i="1"/>
  <c r="L7091" i="1"/>
  <c r="L7090" i="1"/>
  <c r="L7089" i="1"/>
  <c r="L7088" i="1"/>
  <c r="L7087" i="1"/>
  <c r="L7086" i="1"/>
  <c r="L7085" i="1"/>
  <c r="L7084" i="1"/>
  <c r="L7083" i="1"/>
  <c r="L7082" i="1"/>
  <c r="L7081" i="1"/>
  <c r="L7080" i="1"/>
  <c r="L7079" i="1"/>
  <c r="L7078" i="1"/>
  <c r="L7077" i="1"/>
  <c r="L7076" i="1"/>
  <c r="L7075" i="1"/>
  <c r="L7074" i="1"/>
  <c r="L7073" i="1"/>
  <c r="L7072" i="1"/>
  <c r="L7071" i="1"/>
  <c r="L7070" i="1"/>
  <c r="L7069" i="1"/>
  <c r="L7068" i="1"/>
  <c r="L7067" i="1"/>
  <c r="L7066" i="1"/>
  <c r="L7065" i="1"/>
  <c r="L7064" i="1"/>
  <c r="L7063" i="1"/>
  <c r="L7062" i="1"/>
  <c r="L7061" i="1"/>
  <c r="L7060" i="1"/>
  <c r="L7059" i="1"/>
  <c r="L7058" i="1"/>
  <c r="L7057" i="1"/>
  <c r="L7056" i="1"/>
  <c r="L7055" i="1"/>
  <c r="L7054" i="1"/>
  <c r="L7053" i="1"/>
  <c r="L7052" i="1"/>
  <c r="L7051" i="1"/>
  <c r="L7050" i="1"/>
  <c r="L7049" i="1"/>
  <c r="L7048" i="1"/>
  <c r="L7047" i="1"/>
  <c r="L7046" i="1"/>
  <c r="L7045" i="1"/>
  <c r="L7044" i="1"/>
  <c r="L7043" i="1"/>
  <c r="L7042" i="1"/>
  <c r="L7041" i="1"/>
  <c r="L7040" i="1"/>
  <c r="L7039" i="1"/>
  <c r="L7038" i="1"/>
  <c r="L7037" i="1"/>
  <c r="L7036" i="1"/>
  <c r="L7035" i="1"/>
  <c r="L7034" i="1"/>
  <c r="L7033" i="1"/>
  <c r="L7032" i="1"/>
  <c r="L7031" i="1"/>
  <c r="L7030" i="1"/>
  <c r="L7029" i="1"/>
  <c r="L7028" i="1"/>
  <c r="L7027" i="1"/>
  <c r="L7026" i="1"/>
  <c r="L7025" i="1"/>
  <c r="L7024" i="1"/>
  <c r="L7023" i="1"/>
  <c r="L7022" i="1"/>
  <c r="L7021" i="1"/>
  <c r="L7020" i="1"/>
  <c r="L7019" i="1"/>
  <c r="L7018" i="1"/>
  <c r="L7017" i="1"/>
  <c r="L7016" i="1"/>
  <c r="L7015" i="1"/>
  <c r="L7014" i="1"/>
  <c r="L7013" i="1"/>
  <c r="L7012" i="1"/>
  <c r="L7011" i="1"/>
  <c r="L7010" i="1"/>
  <c r="L7009" i="1"/>
  <c r="L7008" i="1"/>
  <c r="L7007" i="1"/>
  <c r="L7006" i="1"/>
  <c r="L7005" i="1"/>
  <c r="L7004" i="1"/>
  <c r="L7003" i="1"/>
  <c r="L7002" i="1"/>
  <c r="L7001" i="1"/>
  <c r="L7000" i="1"/>
  <c r="L6999" i="1"/>
  <c r="L6998" i="1"/>
  <c r="L6997" i="1"/>
  <c r="L6996" i="1"/>
  <c r="L6995" i="1"/>
  <c r="L6994" i="1"/>
  <c r="L6993" i="1"/>
  <c r="L6992" i="1"/>
  <c r="L6991" i="1"/>
  <c r="L6990" i="1"/>
  <c r="L6989" i="1"/>
  <c r="L6988" i="1"/>
  <c r="L6987" i="1"/>
  <c r="L6986" i="1"/>
  <c r="L6985" i="1"/>
  <c r="L6984" i="1"/>
  <c r="L6983" i="1"/>
  <c r="L6982" i="1"/>
  <c r="L6981" i="1"/>
  <c r="L6980" i="1"/>
  <c r="L6979" i="1"/>
  <c r="L6978" i="1"/>
  <c r="L6977" i="1"/>
  <c r="L6976" i="1"/>
  <c r="L6975" i="1"/>
  <c r="L6974" i="1"/>
  <c r="L6973" i="1"/>
  <c r="L6972" i="1"/>
  <c r="L6971" i="1"/>
  <c r="L6970" i="1"/>
  <c r="L6969" i="1"/>
  <c r="L6968" i="1"/>
  <c r="L6967" i="1"/>
  <c r="L6966" i="1"/>
  <c r="L6965" i="1"/>
  <c r="L6964" i="1"/>
  <c r="L6963" i="1"/>
  <c r="L6962" i="1"/>
  <c r="L6961" i="1"/>
  <c r="L6960" i="1"/>
  <c r="L6959" i="1"/>
  <c r="L6958" i="1"/>
  <c r="L6957" i="1"/>
  <c r="L6956" i="1"/>
  <c r="L6955" i="1"/>
  <c r="L6954" i="1"/>
  <c r="L6953" i="1"/>
  <c r="L6952" i="1"/>
  <c r="L6951" i="1"/>
  <c r="L6950" i="1"/>
  <c r="L6949" i="1"/>
  <c r="L6948" i="1"/>
  <c r="L6947" i="1"/>
  <c r="L6946" i="1"/>
  <c r="L6945" i="1"/>
  <c r="L6944" i="1"/>
  <c r="L6943" i="1"/>
  <c r="L6942" i="1"/>
  <c r="L6941" i="1"/>
  <c r="L6940" i="1"/>
  <c r="L6939" i="1"/>
  <c r="L6938" i="1"/>
  <c r="L6937" i="1"/>
  <c r="L6936" i="1"/>
  <c r="L6935" i="1"/>
  <c r="L6934" i="1"/>
  <c r="L6933" i="1"/>
  <c r="L6932" i="1"/>
  <c r="L6931" i="1"/>
  <c r="L6930" i="1"/>
  <c r="L6929" i="1"/>
  <c r="L6928" i="1"/>
  <c r="L6927" i="1"/>
  <c r="L6926" i="1"/>
  <c r="L6925" i="1"/>
  <c r="L6924" i="1"/>
  <c r="L6923" i="1"/>
  <c r="L6922" i="1"/>
  <c r="L6921" i="1"/>
  <c r="L6920" i="1"/>
  <c r="L6919" i="1"/>
  <c r="L6918" i="1"/>
  <c r="L6917" i="1"/>
  <c r="L6916" i="1"/>
  <c r="L6915" i="1"/>
  <c r="L6914" i="1"/>
  <c r="L6913" i="1"/>
  <c r="L6912" i="1"/>
  <c r="L6911" i="1"/>
  <c r="L6910" i="1"/>
  <c r="L6909" i="1"/>
  <c r="L6908" i="1"/>
  <c r="L6907" i="1"/>
  <c r="L6906" i="1"/>
  <c r="L6905" i="1"/>
  <c r="L6904" i="1"/>
  <c r="L6903" i="1"/>
  <c r="L6902" i="1"/>
  <c r="L6901" i="1"/>
  <c r="L6900" i="1"/>
  <c r="L6899" i="1"/>
  <c r="L6898" i="1"/>
  <c r="L6897" i="1"/>
  <c r="L6896" i="1"/>
  <c r="L6895" i="1"/>
  <c r="L6894" i="1"/>
  <c r="L6893" i="1"/>
  <c r="L6892" i="1"/>
  <c r="L6891" i="1"/>
  <c r="L6890" i="1"/>
  <c r="L6889" i="1"/>
  <c r="L6888" i="1"/>
  <c r="L6887" i="1"/>
  <c r="L6886" i="1"/>
  <c r="L6885" i="1"/>
  <c r="L6884" i="1"/>
  <c r="L6883" i="1"/>
  <c r="L6882" i="1"/>
  <c r="L6881" i="1"/>
  <c r="L6880" i="1"/>
  <c r="L6879" i="1"/>
  <c r="L6878" i="1"/>
  <c r="L6877" i="1"/>
  <c r="L6876" i="1"/>
  <c r="L6875" i="1"/>
  <c r="L6874" i="1"/>
  <c r="L6873" i="1"/>
  <c r="L6872" i="1"/>
  <c r="L6871" i="1"/>
  <c r="L6870" i="1"/>
  <c r="L6869" i="1"/>
  <c r="L6868" i="1"/>
  <c r="L6867" i="1"/>
  <c r="L6866" i="1"/>
  <c r="L6865" i="1"/>
  <c r="L6864" i="1"/>
  <c r="L6863" i="1"/>
  <c r="L6862" i="1"/>
  <c r="L6861" i="1"/>
  <c r="L6860" i="1"/>
  <c r="L6859" i="1"/>
  <c r="L6858" i="1"/>
  <c r="L6857" i="1"/>
  <c r="L6856" i="1"/>
  <c r="L6855" i="1"/>
  <c r="L6854" i="1"/>
  <c r="L6853" i="1"/>
  <c r="L6852" i="1"/>
  <c r="L6851" i="1"/>
  <c r="L6850" i="1"/>
  <c r="L6849" i="1"/>
  <c r="L6848" i="1"/>
  <c r="L6847" i="1"/>
  <c r="L6846" i="1"/>
  <c r="L6845" i="1"/>
  <c r="L6844" i="1"/>
  <c r="L6843" i="1"/>
  <c r="L6842" i="1"/>
  <c r="L6841" i="1"/>
  <c r="L6840" i="1"/>
  <c r="L6839" i="1"/>
  <c r="L6838" i="1"/>
  <c r="L6837" i="1"/>
  <c r="L6836" i="1"/>
  <c r="L6835" i="1"/>
  <c r="L6834" i="1"/>
  <c r="L6833" i="1"/>
  <c r="L6832" i="1"/>
  <c r="L6831" i="1"/>
  <c r="L6830" i="1"/>
  <c r="L6829" i="1"/>
  <c r="L6828" i="1"/>
  <c r="L6827" i="1"/>
  <c r="L6826" i="1"/>
  <c r="L6825" i="1"/>
  <c r="L6824" i="1"/>
  <c r="L6823" i="1"/>
  <c r="L6822" i="1"/>
  <c r="L6821" i="1"/>
  <c r="L6820" i="1"/>
  <c r="L6819" i="1"/>
  <c r="L6818" i="1"/>
  <c r="L6817" i="1"/>
  <c r="L6816" i="1"/>
  <c r="L6815" i="1"/>
  <c r="L6814" i="1"/>
  <c r="L6813" i="1"/>
  <c r="L6812" i="1"/>
  <c r="L6811" i="1"/>
  <c r="L6810" i="1"/>
  <c r="L6809" i="1"/>
  <c r="L6808" i="1"/>
  <c r="L6807" i="1"/>
  <c r="L6806" i="1"/>
  <c r="L6805" i="1"/>
  <c r="L6804" i="1"/>
  <c r="L6803" i="1"/>
  <c r="L6802" i="1"/>
  <c r="L6801" i="1"/>
  <c r="L6800" i="1"/>
  <c r="L6799" i="1"/>
  <c r="L6798" i="1"/>
  <c r="L6797" i="1"/>
  <c r="L6796" i="1"/>
  <c r="L6795" i="1"/>
  <c r="L6794" i="1"/>
  <c r="L6793" i="1"/>
  <c r="L6792" i="1"/>
  <c r="L6791" i="1"/>
  <c r="L6790" i="1"/>
  <c r="L6789" i="1"/>
  <c r="L6788" i="1"/>
  <c r="L6787" i="1"/>
  <c r="L6786" i="1"/>
  <c r="L6785" i="1"/>
  <c r="L6784" i="1"/>
  <c r="L6783" i="1"/>
  <c r="L6782" i="1"/>
  <c r="L6781" i="1"/>
  <c r="L6780" i="1"/>
  <c r="L6779" i="1"/>
  <c r="L6778" i="1"/>
  <c r="L6777" i="1"/>
  <c r="L6776" i="1"/>
  <c r="L6775" i="1"/>
  <c r="L6774" i="1"/>
  <c r="L6773" i="1"/>
  <c r="L6772" i="1"/>
  <c r="L6771" i="1"/>
  <c r="L6770" i="1"/>
  <c r="L6769" i="1"/>
  <c r="L6768" i="1"/>
  <c r="L6767" i="1"/>
  <c r="L6766" i="1"/>
  <c r="L6765" i="1"/>
  <c r="L6764" i="1"/>
  <c r="L6763" i="1"/>
  <c r="L6762" i="1"/>
  <c r="L6761" i="1"/>
  <c r="L6760" i="1"/>
  <c r="L6759" i="1"/>
  <c r="L6758" i="1"/>
  <c r="L6757" i="1"/>
  <c r="L6756" i="1"/>
  <c r="L6755" i="1"/>
  <c r="L6754" i="1"/>
  <c r="L6753" i="1"/>
  <c r="L6752" i="1"/>
  <c r="L6751" i="1"/>
  <c r="L6750" i="1"/>
  <c r="L6749" i="1"/>
  <c r="L6748" i="1"/>
  <c r="L6747" i="1"/>
  <c r="L6746" i="1"/>
  <c r="L6745" i="1"/>
  <c r="L6744" i="1"/>
  <c r="L6743" i="1"/>
  <c r="L6742" i="1"/>
  <c r="L6741" i="1"/>
  <c r="L6740" i="1"/>
  <c r="L6739" i="1"/>
  <c r="L6738" i="1"/>
  <c r="L6737" i="1"/>
  <c r="L6736" i="1"/>
  <c r="L6735" i="1"/>
  <c r="L6734" i="1"/>
  <c r="L6733" i="1"/>
  <c r="L6732" i="1"/>
  <c r="L6731" i="1"/>
  <c r="L6730" i="1"/>
  <c r="L6729" i="1"/>
  <c r="L6728" i="1"/>
  <c r="L6727" i="1"/>
  <c r="L6726" i="1"/>
  <c r="L6725" i="1"/>
  <c r="L6724" i="1"/>
  <c r="L6723" i="1"/>
  <c r="L6722" i="1"/>
  <c r="L6721" i="1"/>
  <c r="L6720" i="1"/>
  <c r="L6719" i="1"/>
  <c r="L6718" i="1"/>
  <c r="L6717" i="1"/>
  <c r="L6716" i="1"/>
  <c r="L6715" i="1"/>
  <c r="L6714" i="1"/>
  <c r="L6713" i="1"/>
  <c r="L6712" i="1"/>
  <c r="L6711" i="1"/>
  <c r="L6710" i="1"/>
  <c r="L6709" i="1"/>
  <c r="L6708" i="1"/>
  <c r="L6707" i="1"/>
  <c r="L6706" i="1"/>
  <c r="L6705" i="1"/>
  <c r="L6704" i="1"/>
  <c r="L6703" i="1"/>
  <c r="L6702" i="1"/>
  <c r="L6701" i="1"/>
  <c r="L6700" i="1"/>
  <c r="L6699" i="1"/>
  <c r="L6698" i="1"/>
  <c r="L6697" i="1"/>
  <c r="L6696" i="1"/>
  <c r="L6695" i="1"/>
  <c r="L6694" i="1"/>
  <c r="L6693" i="1"/>
  <c r="L6692" i="1"/>
  <c r="L6691" i="1"/>
  <c r="L6690" i="1"/>
  <c r="L6689" i="1"/>
  <c r="L6688" i="1"/>
  <c r="L6687" i="1"/>
  <c r="L6686" i="1"/>
  <c r="L6685" i="1"/>
  <c r="L6684" i="1"/>
  <c r="L6683" i="1"/>
  <c r="L6682" i="1"/>
  <c r="L6681" i="1"/>
  <c r="L6680" i="1"/>
  <c r="L6679" i="1"/>
  <c r="L6678" i="1"/>
  <c r="L6677" i="1"/>
  <c r="L6676" i="1"/>
  <c r="L6675" i="1"/>
  <c r="L6674" i="1"/>
  <c r="L6673" i="1"/>
  <c r="L6672" i="1"/>
  <c r="L6671" i="1"/>
  <c r="L6670" i="1"/>
  <c r="L6669" i="1"/>
  <c r="L6668" i="1"/>
  <c r="L6667" i="1"/>
  <c r="L6666" i="1"/>
  <c r="L6665" i="1"/>
  <c r="L6664" i="1"/>
  <c r="L6663" i="1"/>
  <c r="L6662" i="1"/>
  <c r="L6661" i="1"/>
  <c r="L6660" i="1"/>
  <c r="L6659" i="1"/>
  <c r="L6658" i="1"/>
  <c r="L6657" i="1"/>
  <c r="L6656" i="1"/>
  <c r="L6655" i="1"/>
  <c r="L6654" i="1"/>
  <c r="L6653" i="1"/>
  <c r="L6652" i="1"/>
  <c r="L6651" i="1"/>
  <c r="L6650" i="1"/>
  <c r="L6649" i="1"/>
  <c r="L6648" i="1"/>
  <c r="L6647" i="1"/>
  <c r="L6646" i="1"/>
  <c r="L6645" i="1"/>
  <c r="L6644" i="1"/>
  <c r="L6643" i="1"/>
  <c r="L6642" i="1"/>
  <c r="L6641" i="1"/>
  <c r="L6640" i="1"/>
  <c r="L6639" i="1"/>
  <c r="L6638" i="1"/>
  <c r="L6637" i="1"/>
  <c r="L6636" i="1"/>
  <c r="L6635" i="1"/>
  <c r="L6634" i="1"/>
  <c r="L6633" i="1"/>
  <c r="L6632" i="1"/>
  <c r="L6631" i="1"/>
  <c r="L6630" i="1"/>
  <c r="L6629" i="1"/>
  <c r="L6628" i="1"/>
  <c r="L6627" i="1"/>
  <c r="L6626" i="1"/>
  <c r="L6625" i="1"/>
  <c r="L6624" i="1"/>
  <c r="L6623" i="1"/>
  <c r="L6622" i="1"/>
  <c r="L6621" i="1"/>
  <c r="L6620" i="1"/>
  <c r="L6619" i="1"/>
  <c r="L6618" i="1"/>
  <c r="L6617" i="1"/>
  <c r="L6616" i="1"/>
  <c r="L6615" i="1"/>
  <c r="L6614" i="1"/>
  <c r="L6613" i="1"/>
  <c r="L6612" i="1"/>
  <c r="L6611" i="1"/>
  <c r="L6610" i="1"/>
  <c r="L6609" i="1"/>
  <c r="L6608" i="1"/>
  <c r="L6607" i="1"/>
  <c r="L6606" i="1"/>
  <c r="L6605" i="1"/>
  <c r="L6604" i="1"/>
  <c r="L6603" i="1"/>
  <c r="L6602" i="1"/>
  <c r="L6601" i="1"/>
  <c r="L6600" i="1"/>
  <c r="L6599" i="1"/>
  <c r="L6598" i="1"/>
  <c r="L6597" i="1"/>
  <c r="L6596" i="1"/>
  <c r="L6595" i="1"/>
  <c r="L6594" i="1"/>
  <c r="L6593" i="1"/>
  <c r="L6592" i="1"/>
  <c r="L6591" i="1"/>
  <c r="L6590" i="1"/>
  <c r="L6589" i="1"/>
  <c r="L6588" i="1"/>
  <c r="L6587" i="1"/>
  <c r="L6586" i="1"/>
  <c r="L6585" i="1"/>
  <c r="L6584" i="1"/>
  <c r="L6583" i="1"/>
  <c r="L6582" i="1"/>
  <c r="L6581" i="1"/>
  <c r="L6580" i="1"/>
  <c r="L6579" i="1"/>
  <c r="L6578" i="1"/>
  <c r="L6577" i="1"/>
  <c r="L6576" i="1"/>
  <c r="L6575" i="1"/>
  <c r="L6574" i="1"/>
  <c r="L6573" i="1"/>
  <c r="L6572" i="1"/>
  <c r="L6571" i="1"/>
  <c r="L6570" i="1"/>
  <c r="L6569" i="1"/>
  <c r="L6568" i="1"/>
  <c r="L6567" i="1"/>
  <c r="L6566" i="1"/>
  <c r="L6565" i="1"/>
  <c r="L6564" i="1"/>
  <c r="L6563" i="1"/>
  <c r="L6562" i="1"/>
  <c r="L6561" i="1"/>
  <c r="L6560" i="1"/>
  <c r="L6559" i="1"/>
  <c r="L6558" i="1"/>
  <c r="L6557" i="1"/>
  <c r="L6556" i="1"/>
  <c r="L6555" i="1"/>
  <c r="L6554" i="1"/>
  <c r="L6553" i="1"/>
  <c r="L6552" i="1"/>
  <c r="L6551" i="1"/>
  <c r="L6550" i="1"/>
  <c r="L6549" i="1"/>
  <c r="L6548" i="1"/>
  <c r="L6547" i="1"/>
  <c r="L6546" i="1"/>
  <c r="L6545" i="1"/>
  <c r="L6544" i="1"/>
  <c r="L6543" i="1"/>
  <c r="L6542" i="1"/>
  <c r="L6541" i="1"/>
  <c r="L6540" i="1"/>
  <c r="L6539" i="1"/>
  <c r="L6538" i="1"/>
  <c r="L6537" i="1"/>
  <c r="L6536" i="1"/>
  <c r="L6535" i="1"/>
  <c r="L6534" i="1"/>
  <c r="L6533" i="1"/>
  <c r="L6532" i="1"/>
  <c r="L6531" i="1"/>
  <c r="L6530" i="1"/>
  <c r="L6529" i="1"/>
  <c r="L6528" i="1"/>
  <c r="L6527" i="1"/>
  <c r="L6526" i="1"/>
  <c r="L6525" i="1"/>
  <c r="L6524" i="1"/>
  <c r="L6523" i="1"/>
  <c r="L6522" i="1"/>
  <c r="L6521" i="1"/>
  <c r="L6520" i="1"/>
  <c r="L6519" i="1"/>
  <c r="L6518" i="1"/>
  <c r="L6517" i="1"/>
  <c r="L6516" i="1"/>
  <c r="L6515" i="1"/>
  <c r="L6514" i="1"/>
  <c r="L6513" i="1"/>
  <c r="L6512" i="1"/>
  <c r="L6511" i="1"/>
  <c r="L6510" i="1"/>
  <c r="L6509" i="1"/>
  <c r="L6508" i="1"/>
  <c r="L6507" i="1"/>
  <c r="L6506" i="1"/>
  <c r="L6505" i="1"/>
  <c r="L6504" i="1"/>
  <c r="L6503" i="1"/>
  <c r="L6502" i="1"/>
  <c r="L6501" i="1"/>
  <c r="L6500" i="1"/>
  <c r="L6499" i="1"/>
  <c r="L6498" i="1"/>
  <c r="L6497" i="1"/>
  <c r="L6496" i="1"/>
  <c r="L6495" i="1"/>
  <c r="L6494" i="1"/>
  <c r="L6493" i="1"/>
  <c r="L6492" i="1"/>
  <c r="L6491" i="1"/>
  <c r="L6490" i="1"/>
  <c r="L6489" i="1"/>
  <c r="L6488" i="1"/>
  <c r="L6487" i="1"/>
  <c r="L6486" i="1"/>
  <c r="L6485" i="1"/>
  <c r="L6484" i="1"/>
  <c r="L6483" i="1"/>
  <c r="L6482" i="1"/>
  <c r="L6481" i="1"/>
  <c r="L6480" i="1"/>
  <c r="L6479" i="1"/>
  <c r="L6478" i="1"/>
  <c r="L6477" i="1"/>
  <c r="L6476" i="1"/>
  <c r="L6475" i="1"/>
  <c r="L6474" i="1"/>
  <c r="L6473" i="1"/>
  <c r="L6472" i="1"/>
  <c r="L6471" i="1"/>
  <c r="L6470" i="1"/>
  <c r="L6469" i="1"/>
  <c r="L6468" i="1"/>
  <c r="L6467" i="1"/>
  <c r="L6466" i="1"/>
  <c r="L6465" i="1"/>
  <c r="L6464" i="1"/>
  <c r="L6463" i="1"/>
  <c r="L6462" i="1"/>
  <c r="L6461" i="1"/>
  <c r="L6460" i="1"/>
  <c r="L6459" i="1"/>
  <c r="L6458" i="1"/>
  <c r="L6457" i="1"/>
  <c r="L6456" i="1"/>
  <c r="L6455" i="1"/>
  <c r="L6454" i="1"/>
  <c r="L6453" i="1"/>
  <c r="L6452" i="1"/>
  <c r="L6451" i="1"/>
  <c r="L6450" i="1"/>
  <c r="L6449" i="1"/>
  <c r="L6448" i="1"/>
  <c r="L6447" i="1"/>
  <c r="L6446" i="1"/>
  <c r="L6445" i="1"/>
  <c r="L6444" i="1"/>
  <c r="L6443" i="1"/>
  <c r="L6442" i="1"/>
  <c r="L6441" i="1"/>
  <c r="L6440" i="1"/>
  <c r="L6439" i="1"/>
  <c r="L6438" i="1"/>
  <c r="L6437" i="1"/>
  <c r="L6436" i="1"/>
  <c r="L6435" i="1"/>
  <c r="L6434" i="1"/>
  <c r="L6433" i="1"/>
  <c r="L6432" i="1"/>
  <c r="L6431" i="1"/>
  <c r="L6430" i="1"/>
  <c r="L6429" i="1"/>
  <c r="L6428" i="1"/>
  <c r="L6427" i="1"/>
  <c r="L6426" i="1"/>
  <c r="L6425" i="1"/>
  <c r="L6424" i="1"/>
  <c r="L6423" i="1"/>
  <c r="L6422" i="1"/>
  <c r="L6421" i="1"/>
  <c r="L6420" i="1"/>
  <c r="L6419" i="1"/>
  <c r="L6418" i="1"/>
  <c r="L6417" i="1"/>
  <c r="L6416" i="1"/>
  <c r="L6415" i="1"/>
  <c r="L6414" i="1"/>
  <c r="L6413" i="1"/>
  <c r="L6412" i="1"/>
  <c r="L6411" i="1"/>
  <c r="L6410" i="1"/>
  <c r="L6409" i="1"/>
  <c r="L6408" i="1"/>
  <c r="L6407" i="1"/>
  <c r="L6406" i="1"/>
  <c r="L6405" i="1"/>
  <c r="L6404" i="1"/>
  <c r="L6403" i="1"/>
  <c r="L6402" i="1"/>
  <c r="L6401" i="1"/>
  <c r="L6400" i="1"/>
  <c r="L6399" i="1"/>
  <c r="L6398" i="1"/>
  <c r="L6397" i="1"/>
  <c r="L6396" i="1"/>
  <c r="L6395" i="1"/>
  <c r="L6394" i="1"/>
  <c r="L6393" i="1"/>
  <c r="L6392" i="1"/>
  <c r="L6391" i="1"/>
  <c r="L6390" i="1"/>
  <c r="L6389" i="1"/>
  <c r="L6388" i="1"/>
  <c r="L6387" i="1"/>
  <c r="L6386" i="1"/>
  <c r="L6385" i="1"/>
  <c r="L6384" i="1"/>
  <c r="L6383" i="1"/>
  <c r="L6382" i="1"/>
  <c r="L6381" i="1"/>
  <c r="L6380" i="1"/>
  <c r="L6379" i="1"/>
  <c r="L6378" i="1"/>
  <c r="L6377" i="1"/>
  <c r="L6376" i="1"/>
  <c r="L6375" i="1"/>
  <c r="L6374" i="1"/>
  <c r="L6373" i="1"/>
  <c r="L6372" i="1"/>
  <c r="L6371" i="1"/>
  <c r="L6370" i="1"/>
  <c r="L6369" i="1"/>
  <c r="L6368" i="1"/>
  <c r="L6367" i="1"/>
  <c r="L6366" i="1"/>
  <c r="L6365" i="1"/>
  <c r="L6364" i="1"/>
  <c r="L6363" i="1"/>
  <c r="L6362" i="1"/>
  <c r="L6361" i="1"/>
  <c r="L6360" i="1"/>
  <c r="L6359" i="1"/>
  <c r="L6358" i="1"/>
  <c r="L6357" i="1"/>
  <c r="L6356" i="1"/>
  <c r="L6355" i="1"/>
  <c r="L6354" i="1"/>
  <c r="L6353" i="1"/>
  <c r="L6352" i="1"/>
  <c r="L6351" i="1"/>
  <c r="L6350" i="1"/>
  <c r="L6349" i="1"/>
  <c r="L6348" i="1"/>
  <c r="L6347" i="1"/>
  <c r="L6346" i="1"/>
  <c r="L6345" i="1"/>
  <c r="L6344" i="1"/>
  <c r="L6343" i="1"/>
  <c r="L6342" i="1"/>
  <c r="L6341" i="1"/>
  <c r="L6340" i="1"/>
  <c r="L6339" i="1"/>
  <c r="L6338" i="1"/>
  <c r="L6337" i="1"/>
  <c r="L6336" i="1"/>
  <c r="L6335" i="1"/>
  <c r="L6334" i="1"/>
  <c r="L6333" i="1"/>
  <c r="L6332" i="1"/>
  <c r="L6331" i="1"/>
  <c r="L6330" i="1"/>
  <c r="L6329" i="1"/>
  <c r="L6328" i="1"/>
  <c r="L6327" i="1"/>
  <c r="L6326" i="1"/>
  <c r="L6325" i="1"/>
  <c r="L6324" i="1"/>
  <c r="L6323" i="1"/>
  <c r="L6322" i="1"/>
  <c r="L6321" i="1"/>
  <c r="L6320" i="1"/>
  <c r="L6319" i="1"/>
  <c r="L6318" i="1"/>
  <c r="L6317" i="1"/>
  <c r="L6316" i="1"/>
  <c r="L6315" i="1"/>
  <c r="L6314" i="1"/>
  <c r="L6313" i="1"/>
  <c r="L6312" i="1"/>
  <c r="L6311" i="1"/>
  <c r="L6310" i="1"/>
  <c r="L6309" i="1"/>
  <c r="L6308" i="1"/>
  <c r="L6307" i="1"/>
  <c r="L6306" i="1"/>
  <c r="L6305" i="1"/>
  <c r="L6304" i="1"/>
  <c r="L6303" i="1"/>
  <c r="L6302" i="1"/>
  <c r="L6301" i="1"/>
  <c r="L6300" i="1"/>
  <c r="L6299" i="1"/>
  <c r="L6298" i="1"/>
  <c r="L6297" i="1"/>
  <c r="L6296" i="1"/>
  <c r="L6295" i="1"/>
  <c r="L6294" i="1"/>
  <c r="L6293" i="1"/>
  <c r="L6292" i="1"/>
  <c r="L6291" i="1"/>
  <c r="L6290" i="1"/>
  <c r="L6289" i="1"/>
  <c r="L6288" i="1"/>
  <c r="L6287" i="1"/>
  <c r="L6286" i="1"/>
  <c r="L6285" i="1"/>
  <c r="L6284" i="1"/>
  <c r="L6283" i="1"/>
  <c r="L6282" i="1"/>
  <c r="L6281" i="1"/>
  <c r="L6280" i="1"/>
  <c r="L6279" i="1"/>
  <c r="L6278" i="1"/>
  <c r="L6277" i="1"/>
  <c r="L6276" i="1"/>
  <c r="L6275" i="1"/>
  <c r="L6274" i="1"/>
  <c r="L6273" i="1"/>
  <c r="L6272" i="1"/>
  <c r="L6271" i="1"/>
  <c r="L6270" i="1"/>
  <c r="L6269" i="1"/>
  <c r="L6268" i="1"/>
  <c r="L6267" i="1"/>
  <c r="L6266" i="1"/>
  <c r="L6265" i="1"/>
  <c r="L6264" i="1"/>
  <c r="L6263" i="1"/>
  <c r="L6262" i="1"/>
  <c r="L6261" i="1"/>
  <c r="L6260" i="1"/>
  <c r="L6259" i="1"/>
  <c r="L6258" i="1"/>
  <c r="L6257" i="1"/>
  <c r="L6256" i="1"/>
  <c r="L6255" i="1"/>
  <c r="L6254" i="1"/>
  <c r="L6253" i="1"/>
  <c r="L6252" i="1"/>
  <c r="L6251" i="1"/>
  <c r="L6250" i="1"/>
  <c r="L6249" i="1"/>
  <c r="L6248" i="1"/>
  <c r="L6247" i="1"/>
  <c r="L6246" i="1"/>
  <c r="L6245" i="1"/>
  <c r="L6244" i="1"/>
  <c r="L6243" i="1"/>
  <c r="L6242" i="1"/>
  <c r="L6241" i="1"/>
  <c r="L6240" i="1"/>
  <c r="L6239" i="1"/>
  <c r="L6238" i="1"/>
  <c r="L6237" i="1"/>
  <c r="L6236" i="1"/>
  <c r="L6235" i="1"/>
  <c r="L6234" i="1"/>
  <c r="L6233" i="1"/>
  <c r="L6232" i="1"/>
  <c r="L6231" i="1"/>
  <c r="L6230" i="1"/>
  <c r="L6229" i="1"/>
  <c r="L6228" i="1"/>
  <c r="L6227" i="1"/>
  <c r="L6226" i="1"/>
  <c r="L6225" i="1"/>
  <c r="L6224" i="1"/>
  <c r="L6223" i="1"/>
  <c r="L6222" i="1"/>
  <c r="L6221" i="1"/>
  <c r="L6220" i="1"/>
  <c r="L6219" i="1"/>
  <c r="L6218" i="1"/>
  <c r="L6217" i="1"/>
  <c r="L6216" i="1"/>
  <c r="L6215" i="1"/>
  <c r="L6214" i="1"/>
  <c r="L6213" i="1"/>
  <c r="L6212" i="1"/>
  <c r="L6211" i="1"/>
  <c r="L6210" i="1"/>
  <c r="L6209" i="1"/>
  <c r="L6208" i="1"/>
  <c r="L6207" i="1"/>
  <c r="L6206" i="1"/>
  <c r="L6205" i="1"/>
  <c r="L6204" i="1"/>
  <c r="L6203" i="1"/>
  <c r="L6202" i="1"/>
  <c r="L6201" i="1"/>
  <c r="L6200" i="1"/>
  <c r="L6199" i="1"/>
  <c r="L6198" i="1"/>
  <c r="L6197" i="1"/>
  <c r="L6196" i="1"/>
  <c r="L6195" i="1"/>
  <c r="L6194" i="1"/>
  <c r="L6193" i="1"/>
  <c r="L6192" i="1"/>
  <c r="L6191" i="1"/>
  <c r="L6190" i="1"/>
  <c r="L6189" i="1"/>
  <c r="L6188" i="1"/>
  <c r="L6187" i="1"/>
  <c r="L6186" i="1"/>
  <c r="L6185" i="1"/>
  <c r="L6184" i="1"/>
  <c r="L6183" i="1"/>
  <c r="L6182" i="1"/>
  <c r="L6181" i="1"/>
  <c r="L6180" i="1"/>
  <c r="L6179" i="1"/>
  <c r="L6178" i="1"/>
  <c r="L6177" i="1"/>
  <c r="L6176" i="1"/>
  <c r="L6175" i="1"/>
  <c r="L6174" i="1"/>
  <c r="L6173" i="1"/>
  <c r="L6172" i="1"/>
  <c r="L6171" i="1"/>
  <c r="L6170" i="1"/>
  <c r="L6169" i="1"/>
  <c r="L6168" i="1"/>
  <c r="L6167" i="1"/>
  <c r="L6166" i="1"/>
  <c r="L6165" i="1"/>
  <c r="L6164" i="1"/>
  <c r="L6163" i="1"/>
  <c r="L6162" i="1"/>
  <c r="L6161" i="1"/>
  <c r="L6160" i="1"/>
  <c r="L6159" i="1"/>
  <c r="L6158" i="1"/>
  <c r="L6157" i="1"/>
  <c r="L6156" i="1"/>
  <c r="L6155" i="1"/>
  <c r="L6154" i="1"/>
  <c r="L6153" i="1"/>
  <c r="L6152" i="1"/>
  <c r="L6151" i="1"/>
  <c r="L6150" i="1"/>
  <c r="L6149" i="1"/>
  <c r="L6148" i="1"/>
  <c r="L6147" i="1"/>
  <c r="L6146" i="1"/>
  <c r="L6145" i="1"/>
  <c r="L6144" i="1"/>
  <c r="L6143" i="1"/>
  <c r="L6142" i="1"/>
  <c r="L6141" i="1"/>
  <c r="L6140" i="1"/>
  <c r="L6139" i="1"/>
  <c r="L6138" i="1"/>
  <c r="L6137" i="1"/>
  <c r="L6136" i="1"/>
  <c r="L6135" i="1"/>
  <c r="L6134" i="1"/>
  <c r="L6133" i="1"/>
  <c r="L6132" i="1"/>
  <c r="L6131" i="1"/>
  <c r="L6130" i="1"/>
  <c r="L6129" i="1"/>
  <c r="L6128" i="1"/>
  <c r="L6127" i="1"/>
  <c r="L6126" i="1"/>
  <c r="L6125" i="1"/>
  <c r="L6124" i="1"/>
  <c r="L6123" i="1"/>
  <c r="L6122" i="1"/>
  <c r="L6121" i="1"/>
  <c r="L6120" i="1"/>
  <c r="L6119" i="1"/>
  <c r="L6118" i="1"/>
  <c r="L6117" i="1"/>
  <c r="L6116" i="1"/>
  <c r="L6115" i="1"/>
  <c r="L6114" i="1"/>
  <c r="L6113" i="1"/>
  <c r="L6112" i="1"/>
  <c r="L6111" i="1"/>
  <c r="L6110" i="1"/>
  <c r="L6109" i="1"/>
  <c r="L6108" i="1"/>
  <c r="L6107" i="1"/>
  <c r="L6106" i="1"/>
  <c r="L6105" i="1"/>
  <c r="L6104" i="1"/>
  <c r="L6103" i="1"/>
  <c r="L6102" i="1"/>
  <c r="L6101" i="1"/>
  <c r="L6100" i="1"/>
  <c r="L6099" i="1"/>
  <c r="L6098" i="1"/>
  <c r="L6097" i="1"/>
  <c r="L6096" i="1"/>
  <c r="L6095" i="1"/>
  <c r="L6094" i="1"/>
  <c r="L6093" i="1"/>
  <c r="L6092" i="1"/>
  <c r="L6091" i="1"/>
  <c r="L6090" i="1"/>
  <c r="L6089" i="1"/>
  <c r="L6088" i="1"/>
  <c r="L6087" i="1"/>
  <c r="L6086" i="1"/>
  <c r="L6085" i="1"/>
  <c r="L6084" i="1"/>
  <c r="L6083" i="1"/>
  <c r="L6082" i="1"/>
  <c r="L6081" i="1"/>
  <c r="L6080" i="1"/>
  <c r="L6079" i="1"/>
  <c r="L6078" i="1"/>
  <c r="L6077" i="1"/>
  <c r="L6076" i="1"/>
  <c r="L6075" i="1"/>
  <c r="L6074" i="1"/>
  <c r="L6073" i="1"/>
  <c r="L6072" i="1"/>
  <c r="L6071" i="1"/>
  <c r="L6070" i="1"/>
  <c r="L6069" i="1"/>
  <c r="L6068" i="1"/>
  <c r="L6067" i="1"/>
  <c r="L6066" i="1"/>
  <c r="L6065" i="1"/>
  <c r="L6064" i="1"/>
  <c r="L6063" i="1"/>
  <c r="L6062" i="1"/>
  <c r="L6061" i="1"/>
  <c r="L6060" i="1"/>
  <c r="L6059" i="1"/>
  <c r="L6058" i="1"/>
  <c r="L6057" i="1"/>
  <c r="L6056" i="1"/>
  <c r="L6055" i="1"/>
  <c r="L6054" i="1"/>
  <c r="L6053" i="1"/>
  <c r="L6052" i="1"/>
  <c r="L6051" i="1"/>
  <c r="L6050" i="1"/>
  <c r="L6049" i="1"/>
  <c r="L6048" i="1"/>
  <c r="L6047" i="1"/>
  <c r="L6046" i="1"/>
  <c r="L6045" i="1"/>
  <c r="L6044" i="1"/>
  <c r="L6043" i="1"/>
  <c r="L6042" i="1"/>
  <c r="L6041" i="1"/>
  <c r="L6040" i="1"/>
  <c r="L6039" i="1"/>
  <c r="L6038" i="1"/>
  <c r="L6037" i="1"/>
  <c r="L6036" i="1"/>
  <c r="L6035" i="1"/>
  <c r="L6034" i="1"/>
  <c r="L6033" i="1"/>
  <c r="L6032" i="1"/>
  <c r="L6031" i="1"/>
  <c r="L6030" i="1"/>
  <c r="L6029" i="1"/>
  <c r="L6028" i="1"/>
  <c r="L6027" i="1"/>
  <c r="L6026" i="1"/>
  <c r="L6025" i="1"/>
  <c r="L6024" i="1"/>
  <c r="L6023" i="1"/>
  <c r="L6022" i="1"/>
  <c r="L6021" i="1"/>
  <c r="L6020" i="1"/>
  <c r="L6019" i="1"/>
  <c r="L6018" i="1"/>
  <c r="L6017" i="1"/>
  <c r="L6016" i="1"/>
  <c r="L6015" i="1"/>
  <c r="L6014" i="1"/>
  <c r="L6013" i="1"/>
  <c r="L6012" i="1"/>
  <c r="L6011" i="1"/>
  <c r="L6010" i="1"/>
  <c r="L6009" i="1"/>
  <c r="L6008" i="1"/>
  <c r="L6007" i="1"/>
  <c r="L6006" i="1"/>
  <c r="L6005" i="1"/>
  <c r="L6004" i="1"/>
  <c r="L6003" i="1"/>
  <c r="L6002" i="1"/>
  <c r="L6001" i="1"/>
  <c r="L6000" i="1"/>
  <c r="L5999" i="1"/>
  <c r="L5998" i="1"/>
  <c r="L5997" i="1"/>
  <c r="L5996" i="1"/>
  <c r="L5995" i="1"/>
  <c r="L5994" i="1"/>
  <c r="L5993" i="1"/>
  <c r="L5992" i="1"/>
  <c r="L5991" i="1"/>
  <c r="L5990" i="1"/>
  <c r="L5989" i="1"/>
  <c r="L5988" i="1"/>
  <c r="L5987" i="1"/>
  <c r="L5986" i="1"/>
  <c r="L5985" i="1"/>
  <c r="L5984" i="1"/>
  <c r="L5983" i="1"/>
  <c r="L5982" i="1"/>
  <c r="L5981" i="1"/>
  <c r="L5980" i="1"/>
  <c r="L5979" i="1"/>
  <c r="L5978" i="1"/>
  <c r="L5977" i="1"/>
  <c r="L5976" i="1"/>
  <c r="L5975" i="1"/>
  <c r="L5974" i="1"/>
  <c r="L5973" i="1"/>
  <c r="L5972" i="1"/>
  <c r="L5971" i="1"/>
  <c r="L5970" i="1"/>
  <c r="L5969" i="1"/>
  <c r="L5968" i="1"/>
  <c r="L5967" i="1"/>
  <c r="L5966" i="1"/>
  <c r="L5965" i="1"/>
  <c r="L5964" i="1"/>
  <c r="L5963" i="1"/>
  <c r="L5962" i="1"/>
  <c r="L5961" i="1"/>
  <c r="L5960" i="1"/>
  <c r="L5959" i="1"/>
  <c r="L5958" i="1"/>
  <c r="L5957" i="1"/>
  <c r="L5956" i="1"/>
  <c r="L5955" i="1"/>
  <c r="L5954" i="1"/>
  <c r="L5953" i="1"/>
  <c r="L5952" i="1"/>
  <c r="L5951" i="1"/>
  <c r="L5950" i="1"/>
  <c r="L5949" i="1"/>
  <c r="L5948" i="1"/>
  <c r="L5947" i="1"/>
  <c r="L5946" i="1"/>
  <c r="L5945" i="1"/>
  <c r="L5944" i="1"/>
  <c r="L5943" i="1"/>
  <c r="L5942" i="1"/>
  <c r="L5941" i="1"/>
  <c r="L5940" i="1"/>
  <c r="L5939" i="1"/>
  <c r="L5938" i="1"/>
  <c r="L5937" i="1"/>
  <c r="L5936" i="1"/>
  <c r="L5935" i="1"/>
  <c r="L5934" i="1"/>
  <c r="L5933" i="1"/>
  <c r="L5932" i="1"/>
  <c r="L5931" i="1"/>
  <c r="L5930" i="1"/>
  <c r="L5929" i="1"/>
  <c r="L5928" i="1"/>
  <c r="L5927" i="1"/>
  <c r="L5926" i="1"/>
  <c r="L5925" i="1"/>
  <c r="L5924" i="1"/>
  <c r="L5923" i="1"/>
  <c r="L5922" i="1"/>
  <c r="L5921" i="1"/>
  <c r="L5920" i="1"/>
  <c r="L5919" i="1"/>
  <c r="L5918" i="1"/>
  <c r="L5917" i="1"/>
  <c r="L5916" i="1"/>
  <c r="L5915" i="1"/>
  <c r="L5914" i="1"/>
  <c r="L5913" i="1"/>
  <c r="L5912" i="1"/>
  <c r="L5911" i="1"/>
  <c r="L5910" i="1"/>
  <c r="L5909" i="1"/>
  <c r="L5908" i="1"/>
  <c r="L5907" i="1"/>
  <c r="L5906" i="1"/>
  <c r="L5905" i="1"/>
  <c r="L5904" i="1"/>
  <c r="L5903" i="1"/>
  <c r="L5902" i="1"/>
  <c r="L5901" i="1"/>
  <c r="L5900" i="1"/>
  <c r="L5899" i="1"/>
  <c r="L5898" i="1"/>
  <c r="L5897" i="1"/>
  <c r="L5896" i="1"/>
  <c r="L5895" i="1"/>
  <c r="L5894" i="1"/>
  <c r="L5893" i="1"/>
  <c r="L5892" i="1"/>
  <c r="L5891" i="1"/>
  <c r="L5890" i="1"/>
  <c r="L5889" i="1"/>
  <c r="L5888" i="1"/>
  <c r="L5887" i="1"/>
  <c r="L5886" i="1"/>
  <c r="L5885" i="1"/>
  <c r="L5884" i="1"/>
  <c r="L5883" i="1"/>
  <c r="L5882" i="1"/>
  <c r="L5881" i="1"/>
  <c r="L5880" i="1"/>
  <c r="L5879" i="1"/>
  <c r="L5878" i="1"/>
  <c r="L5877" i="1"/>
  <c r="L5876" i="1"/>
  <c r="L5875" i="1"/>
  <c r="L5874" i="1"/>
  <c r="L5873" i="1"/>
  <c r="L5872" i="1"/>
  <c r="L5871" i="1"/>
  <c r="L5870" i="1"/>
  <c r="L5869" i="1"/>
  <c r="L5868" i="1"/>
  <c r="L5867" i="1"/>
  <c r="L5866" i="1"/>
  <c r="L5865" i="1"/>
  <c r="L5864" i="1"/>
  <c r="L5863" i="1"/>
  <c r="L5862" i="1"/>
  <c r="L5861" i="1"/>
  <c r="L5860" i="1"/>
  <c r="L5859" i="1"/>
  <c r="L5858" i="1"/>
  <c r="L5857" i="1"/>
  <c r="L5856" i="1"/>
  <c r="L5855" i="1"/>
  <c r="L5854" i="1"/>
  <c r="L5853" i="1"/>
  <c r="L5852" i="1"/>
  <c r="L5851" i="1"/>
  <c r="L5850" i="1"/>
  <c r="L5849" i="1"/>
  <c r="L5848" i="1"/>
  <c r="L5847" i="1"/>
  <c r="L5846" i="1"/>
  <c r="L5845" i="1"/>
  <c r="L5844" i="1"/>
  <c r="L5843" i="1"/>
  <c r="L5842" i="1"/>
  <c r="L5841" i="1"/>
  <c r="L5840" i="1"/>
  <c r="L5839" i="1"/>
  <c r="L5838" i="1"/>
  <c r="L5837" i="1"/>
  <c r="L5836" i="1"/>
  <c r="L5835" i="1"/>
  <c r="L5834" i="1"/>
  <c r="L5833" i="1"/>
  <c r="L5832" i="1"/>
  <c r="L5831" i="1"/>
  <c r="L5830" i="1"/>
  <c r="L5829" i="1"/>
  <c r="L5828" i="1"/>
  <c r="L5827" i="1"/>
  <c r="L5826" i="1"/>
  <c r="L5825" i="1"/>
  <c r="L5824" i="1"/>
  <c r="L5823" i="1"/>
  <c r="L5822" i="1"/>
  <c r="L5821" i="1"/>
  <c r="L5820" i="1"/>
  <c r="L5819" i="1"/>
  <c r="L5818" i="1"/>
  <c r="L5817" i="1"/>
  <c r="L5816" i="1"/>
  <c r="L5815" i="1"/>
  <c r="L5814" i="1"/>
  <c r="L5813" i="1"/>
  <c r="L5812" i="1"/>
  <c r="L5811" i="1"/>
  <c r="L5810" i="1"/>
  <c r="L5809" i="1"/>
  <c r="L5808" i="1"/>
  <c r="L5807" i="1"/>
  <c r="L5806" i="1"/>
  <c r="L5805" i="1"/>
  <c r="L5804" i="1"/>
  <c r="L5803" i="1"/>
  <c r="L5802" i="1"/>
  <c r="L5801" i="1"/>
  <c r="L5800" i="1"/>
  <c r="L5799" i="1"/>
  <c r="L5798" i="1"/>
  <c r="L5797" i="1"/>
  <c r="L5796" i="1"/>
  <c r="L5795" i="1"/>
  <c r="L5794" i="1"/>
  <c r="L5793" i="1"/>
  <c r="L5792" i="1"/>
  <c r="L5791" i="1"/>
  <c r="L5790" i="1"/>
  <c r="L5789" i="1"/>
  <c r="L5788" i="1"/>
  <c r="L5787" i="1"/>
  <c r="L5786" i="1"/>
  <c r="L5785" i="1"/>
  <c r="L5784" i="1"/>
  <c r="L5783" i="1"/>
  <c r="L5782" i="1"/>
  <c r="L5781" i="1"/>
  <c r="L5780" i="1"/>
  <c r="L5779" i="1"/>
  <c r="L5778" i="1"/>
  <c r="L5777" i="1"/>
  <c r="L5776" i="1"/>
  <c r="L5775" i="1"/>
  <c r="L5774" i="1"/>
  <c r="L5773" i="1"/>
  <c r="L5772" i="1"/>
  <c r="L5771" i="1"/>
  <c r="L5770" i="1"/>
  <c r="L5769" i="1"/>
  <c r="L5768" i="1"/>
  <c r="L5767" i="1"/>
  <c r="L5766" i="1"/>
  <c r="L5765" i="1"/>
  <c r="L5764" i="1"/>
  <c r="L5763" i="1"/>
  <c r="L5762" i="1"/>
  <c r="L5761" i="1"/>
  <c r="L5760" i="1"/>
  <c r="L5759" i="1"/>
  <c r="L5758" i="1"/>
  <c r="L5757" i="1"/>
  <c r="L5756" i="1"/>
  <c r="L5755" i="1"/>
  <c r="L5754" i="1"/>
  <c r="L5753" i="1"/>
  <c r="L5752" i="1"/>
  <c r="L5751" i="1"/>
  <c r="L5750" i="1"/>
  <c r="L5749" i="1"/>
  <c r="L5748" i="1"/>
  <c r="L5747" i="1"/>
  <c r="L5746" i="1"/>
  <c r="L5745" i="1"/>
  <c r="L5744" i="1"/>
  <c r="L5743" i="1"/>
  <c r="L5742" i="1"/>
  <c r="L5741" i="1"/>
  <c r="L5740" i="1"/>
  <c r="L5739" i="1"/>
  <c r="L5738" i="1"/>
  <c r="L5737" i="1"/>
  <c r="L5736" i="1"/>
  <c r="L5735" i="1"/>
  <c r="L5734" i="1"/>
  <c r="L5733" i="1"/>
  <c r="L5732" i="1"/>
  <c r="L5731" i="1"/>
  <c r="L5730" i="1"/>
  <c r="L5729" i="1"/>
  <c r="L5728" i="1"/>
  <c r="L5727" i="1"/>
  <c r="L5726" i="1"/>
  <c r="L5725" i="1"/>
  <c r="L5724" i="1"/>
  <c r="L5723" i="1"/>
  <c r="L5722" i="1"/>
  <c r="L5721" i="1"/>
  <c r="L5720" i="1"/>
  <c r="L5719" i="1"/>
  <c r="L5718" i="1"/>
  <c r="L5717" i="1"/>
  <c r="L5716" i="1"/>
  <c r="L5715" i="1"/>
  <c r="L5714" i="1"/>
  <c r="L5713" i="1"/>
  <c r="L5712" i="1"/>
  <c r="L5711" i="1"/>
  <c r="L5710" i="1"/>
  <c r="L5709" i="1"/>
  <c r="L5708" i="1"/>
  <c r="L5707" i="1"/>
  <c r="L5706" i="1"/>
  <c r="L5705" i="1"/>
  <c r="L5704" i="1"/>
  <c r="L5703" i="1"/>
  <c r="L5702" i="1"/>
  <c r="L5701" i="1"/>
  <c r="L5700" i="1"/>
  <c r="L5699" i="1"/>
  <c r="L5698" i="1"/>
  <c r="L5697" i="1"/>
  <c r="L5696" i="1"/>
  <c r="L5695" i="1"/>
  <c r="L5694" i="1"/>
  <c r="L5693" i="1"/>
  <c r="L5692" i="1"/>
  <c r="L5691" i="1"/>
  <c r="L5690" i="1"/>
  <c r="L5689" i="1"/>
  <c r="L5688" i="1"/>
  <c r="L5687" i="1"/>
  <c r="L5686" i="1"/>
  <c r="L5685" i="1"/>
  <c r="L5684" i="1"/>
  <c r="L5683" i="1"/>
  <c r="L5682" i="1"/>
  <c r="L5681" i="1"/>
  <c r="L5680" i="1"/>
  <c r="L5679" i="1"/>
  <c r="L5678" i="1"/>
  <c r="L5677" i="1"/>
  <c r="L5676" i="1"/>
  <c r="L5675" i="1"/>
  <c r="L5674" i="1"/>
  <c r="L5673" i="1"/>
  <c r="L5672" i="1"/>
  <c r="L5671" i="1"/>
  <c r="L5670" i="1"/>
  <c r="L5669" i="1"/>
  <c r="L5668" i="1"/>
  <c r="L5667" i="1"/>
  <c r="L5666" i="1"/>
  <c r="L5665" i="1"/>
  <c r="L5664" i="1"/>
  <c r="L5663" i="1"/>
  <c r="L5662" i="1"/>
  <c r="L5661" i="1"/>
  <c r="L5660" i="1"/>
  <c r="L5659" i="1"/>
  <c r="L5658" i="1"/>
  <c r="L5657" i="1"/>
  <c r="L5656" i="1"/>
  <c r="L5655" i="1"/>
  <c r="L5654" i="1"/>
  <c r="L5653" i="1"/>
  <c r="L5652" i="1"/>
  <c r="L5651" i="1"/>
  <c r="L5650" i="1"/>
  <c r="L5649" i="1"/>
  <c r="L5648" i="1"/>
  <c r="L5647" i="1"/>
  <c r="L5646" i="1"/>
  <c r="L5645" i="1"/>
  <c r="L5644" i="1"/>
  <c r="L5643" i="1"/>
  <c r="L5642" i="1"/>
  <c r="L5641" i="1"/>
  <c r="L5640" i="1"/>
  <c r="L5639" i="1"/>
  <c r="L5638" i="1"/>
  <c r="L5637" i="1"/>
  <c r="L5636" i="1"/>
  <c r="L5635" i="1"/>
  <c r="L5634" i="1"/>
  <c r="L5633" i="1"/>
  <c r="L5632" i="1"/>
  <c r="L5631" i="1"/>
  <c r="L5630" i="1"/>
  <c r="L5629" i="1"/>
  <c r="L5628" i="1"/>
  <c r="L5627" i="1"/>
  <c r="L5626" i="1"/>
  <c r="L5625" i="1"/>
  <c r="L5624" i="1"/>
  <c r="L5623" i="1"/>
  <c r="L5622" i="1"/>
  <c r="L5621" i="1"/>
  <c r="L5620" i="1"/>
  <c r="L5619" i="1"/>
  <c r="L5618" i="1"/>
  <c r="L5617" i="1"/>
  <c r="L5616" i="1"/>
  <c r="L5615" i="1"/>
  <c r="L5614" i="1"/>
  <c r="L5613" i="1"/>
  <c r="L5612" i="1"/>
  <c r="L5611" i="1"/>
  <c r="L5610" i="1"/>
  <c r="L5609" i="1"/>
  <c r="L5608" i="1"/>
  <c r="L5607" i="1"/>
  <c r="L5606" i="1"/>
  <c r="L5605" i="1"/>
  <c r="L5604" i="1"/>
  <c r="L5603" i="1"/>
  <c r="L5602" i="1"/>
  <c r="L5601" i="1"/>
  <c r="L5600" i="1"/>
  <c r="L5599" i="1"/>
  <c r="L5598" i="1"/>
  <c r="L5597" i="1"/>
  <c r="L5596" i="1"/>
  <c r="L5595" i="1"/>
  <c r="L5594" i="1"/>
  <c r="L5593" i="1"/>
  <c r="L5592" i="1"/>
  <c r="L5591" i="1"/>
  <c r="L5590" i="1"/>
  <c r="L5589" i="1"/>
  <c r="L5588" i="1"/>
  <c r="L5587" i="1"/>
  <c r="L5586" i="1"/>
  <c r="L5585" i="1"/>
  <c r="L5584" i="1"/>
  <c r="L5583" i="1"/>
  <c r="L5582" i="1"/>
  <c r="L5581" i="1"/>
  <c r="L5580" i="1"/>
  <c r="L5579" i="1"/>
  <c r="L5578" i="1"/>
  <c r="L5577" i="1"/>
  <c r="L5576" i="1"/>
  <c r="L5575" i="1"/>
  <c r="L5574" i="1"/>
  <c r="L5573" i="1"/>
  <c r="L5572" i="1"/>
  <c r="L5571" i="1"/>
  <c r="L5570" i="1"/>
  <c r="L5569" i="1"/>
  <c r="L5568" i="1"/>
  <c r="L5567" i="1"/>
  <c r="L5566" i="1"/>
  <c r="L5565" i="1"/>
  <c r="L5564" i="1"/>
  <c r="L5563" i="1"/>
  <c r="L5562" i="1"/>
  <c r="L5561" i="1"/>
  <c r="L5560" i="1"/>
  <c r="L5559" i="1"/>
  <c r="L5558" i="1"/>
  <c r="L5557" i="1"/>
  <c r="L5556" i="1"/>
  <c r="L5555" i="1"/>
  <c r="L5554" i="1"/>
  <c r="L5553" i="1"/>
  <c r="L5552" i="1"/>
  <c r="L5551" i="1"/>
  <c r="L5550" i="1"/>
  <c r="L5549" i="1"/>
  <c r="L5548" i="1"/>
  <c r="L5547" i="1"/>
  <c r="L5546" i="1"/>
  <c r="L5545" i="1"/>
  <c r="L5544" i="1"/>
  <c r="L5543" i="1"/>
  <c r="L5542" i="1"/>
  <c r="L5541" i="1"/>
  <c r="L5540" i="1"/>
  <c r="L5539" i="1"/>
  <c r="L5538" i="1"/>
  <c r="L5537" i="1"/>
  <c r="L5536" i="1"/>
  <c r="L5535" i="1"/>
  <c r="L5534" i="1"/>
  <c r="L5533" i="1"/>
  <c r="L5532" i="1"/>
  <c r="L5531" i="1"/>
  <c r="L5530" i="1"/>
  <c r="L5529" i="1"/>
  <c r="L5528" i="1"/>
  <c r="L5527" i="1"/>
  <c r="L5526" i="1"/>
  <c r="L5525" i="1"/>
  <c r="L5524" i="1"/>
  <c r="L5523" i="1"/>
  <c r="L5522" i="1"/>
  <c r="L5521" i="1"/>
  <c r="L5520" i="1"/>
  <c r="L5519" i="1"/>
  <c r="L5518" i="1"/>
  <c r="L5517" i="1"/>
  <c r="L5516" i="1"/>
  <c r="L5515" i="1"/>
  <c r="L5514" i="1"/>
  <c r="L5513" i="1"/>
  <c r="L5512" i="1"/>
  <c r="L5511" i="1"/>
  <c r="L5510" i="1"/>
  <c r="L5509" i="1"/>
  <c r="L5508" i="1"/>
  <c r="L5507" i="1"/>
  <c r="L5506" i="1"/>
  <c r="L5505" i="1"/>
  <c r="L5504" i="1"/>
  <c r="L5503" i="1"/>
  <c r="L5502" i="1"/>
  <c r="L5501" i="1"/>
  <c r="L5500" i="1"/>
  <c r="L5499" i="1"/>
  <c r="L5498" i="1"/>
  <c r="L5497" i="1"/>
  <c r="L5496" i="1"/>
  <c r="L5495" i="1"/>
  <c r="L5494" i="1"/>
  <c r="L5493" i="1"/>
  <c r="L5492" i="1"/>
  <c r="L5491" i="1"/>
  <c r="L5490" i="1"/>
  <c r="L5489" i="1"/>
  <c r="L5488" i="1"/>
  <c r="L5487" i="1"/>
  <c r="L5486" i="1"/>
  <c r="L5485" i="1"/>
  <c r="L5484" i="1"/>
  <c r="L5483" i="1"/>
  <c r="L5482" i="1"/>
  <c r="L5481" i="1"/>
  <c r="L5480" i="1"/>
  <c r="L5479" i="1"/>
  <c r="L5478" i="1"/>
  <c r="L5477" i="1"/>
  <c r="L5476" i="1"/>
  <c r="L5475" i="1"/>
  <c r="L5474" i="1"/>
  <c r="L5473" i="1"/>
  <c r="L5472" i="1"/>
  <c r="L5471" i="1"/>
  <c r="L5470" i="1"/>
  <c r="L5469" i="1"/>
  <c r="L5468" i="1"/>
  <c r="L5467" i="1"/>
  <c r="L5466" i="1"/>
  <c r="L5465" i="1"/>
  <c r="L5464" i="1"/>
  <c r="L5463" i="1"/>
  <c r="L5462" i="1"/>
  <c r="L5461" i="1"/>
  <c r="L5460" i="1"/>
  <c r="L5459" i="1"/>
  <c r="L5458" i="1"/>
  <c r="L5457" i="1"/>
  <c r="L5456" i="1"/>
  <c r="L5455" i="1"/>
  <c r="L5454" i="1"/>
  <c r="L5453" i="1"/>
  <c r="L5452" i="1"/>
  <c r="L5451" i="1"/>
  <c r="L5450" i="1"/>
  <c r="L5449" i="1"/>
  <c r="L5448" i="1"/>
  <c r="L5447" i="1"/>
  <c r="L5446" i="1"/>
  <c r="L5445" i="1"/>
  <c r="L5444" i="1"/>
  <c r="L5443" i="1"/>
  <c r="L5442" i="1"/>
  <c r="L5441" i="1"/>
  <c r="L5440" i="1"/>
  <c r="L5439" i="1"/>
  <c r="L5438" i="1"/>
  <c r="L5437" i="1"/>
  <c r="L5436" i="1"/>
  <c r="L5435" i="1"/>
  <c r="L5434" i="1"/>
  <c r="L5433" i="1"/>
  <c r="L5432" i="1"/>
  <c r="L5431" i="1"/>
  <c r="L5430" i="1"/>
  <c r="L5429" i="1"/>
  <c r="L5428" i="1"/>
  <c r="L5427" i="1"/>
  <c r="L5426" i="1"/>
  <c r="L5425" i="1"/>
  <c r="L5424" i="1"/>
  <c r="L5423" i="1"/>
  <c r="L5422" i="1"/>
  <c r="L5421" i="1"/>
  <c r="L5420" i="1"/>
  <c r="L5419" i="1"/>
  <c r="L5418" i="1"/>
  <c r="L5417" i="1"/>
  <c r="L5416" i="1"/>
  <c r="L5415" i="1"/>
  <c r="L5414" i="1"/>
  <c r="L5413" i="1"/>
  <c r="L5412" i="1"/>
  <c r="L5411" i="1"/>
  <c r="L5410" i="1"/>
  <c r="L5409" i="1"/>
  <c r="L5408" i="1"/>
  <c r="L5407" i="1"/>
  <c r="L5406" i="1"/>
  <c r="L5405" i="1"/>
  <c r="L5404" i="1"/>
  <c r="L5403" i="1"/>
  <c r="L5402" i="1"/>
  <c r="L5401" i="1"/>
  <c r="L5400" i="1"/>
  <c r="L5399" i="1"/>
  <c r="L5398" i="1"/>
  <c r="L5397" i="1"/>
  <c r="L5396" i="1"/>
  <c r="L5395" i="1"/>
  <c r="L5394" i="1"/>
  <c r="L5393" i="1"/>
  <c r="L5392" i="1"/>
  <c r="L5391" i="1"/>
  <c r="L5390" i="1"/>
  <c r="L5389" i="1"/>
  <c r="L5388" i="1"/>
  <c r="L5387" i="1"/>
  <c r="L5386" i="1"/>
  <c r="L5385" i="1"/>
  <c r="L5384" i="1"/>
  <c r="L5383" i="1"/>
  <c r="L5382" i="1"/>
  <c r="L5381" i="1"/>
  <c r="L5380" i="1"/>
  <c r="L5379" i="1"/>
  <c r="L5378" i="1"/>
  <c r="L5377" i="1"/>
  <c r="L5376" i="1"/>
  <c r="L5375" i="1"/>
  <c r="L5374" i="1"/>
  <c r="L5373" i="1"/>
  <c r="L5372" i="1"/>
  <c r="L5371" i="1"/>
  <c r="L5370" i="1"/>
  <c r="L5369" i="1"/>
  <c r="L5368" i="1"/>
  <c r="L5367" i="1"/>
  <c r="L5366" i="1"/>
  <c r="L5365" i="1"/>
  <c r="L5364" i="1"/>
  <c r="L5363" i="1"/>
  <c r="L5362" i="1"/>
  <c r="L5361" i="1"/>
  <c r="L5360" i="1"/>
  <c r="L5359" i="1"/>
  <c r="L5358" i="1"/>
  <c r="L5357" i="1"/>
  <c r="L5356" i="1"/>
  <c r="L5355" i="1"/>
  <c r="L5354" i="1"/>
  <c r="L5353" i="1"/>
  <c r="L5352" i="1"/>
  <c r="L5351" i="1"/>
  <c r="L5350" i="1"/>
  <c r="L5349" i="1"/>
  <c r="L5348" i="1"/>
  <c r="L5347" i="1"/>
  <c r="L5346" i="1"/>
  <c r="L5345" i="1"/>
  <c r="L5344" i="1"/>
  <c r="L5343" i="1"/>
  <c r="L5342" i="1"/>
  <c r="L5341" i="1"/>
  <c r="L5340" i="1"/>
  <c r="L5339" i="1"/>
  <c r="L5338" i="1"/>
  <c r="L5337" i="1"/>
  <c r="L5336" i="1"/>
  <c r="L5335" i="1"/>
  <c r="L5334" i="1"/>
  <c r="L5333" i="1"/>
  <c r="L5332" i="1"/>
  <c r="L5331" i="1"/>
  <c r="L5330" i="1"/>
  <c r="L5329" i="1"/>
  <c r="L5328" i="1"/>
  <c r="L5327" i="1"/>
  <c r="L5326" i="1"/>
  <c r="L5325" i="1"/>
  <c r="L5324" i="1"/>
  <c r="L5323" i="1"/>
  <c r="L5322" i="1"/>
  <c r="L5321" i="1"/>
  <c r="L5320" i="1"/>
  <c r="L5319" i="1"/>
  <c r="L5318" i="1"/>
  <c r="L5317" i="1"/>
  <c r="L5316" i="1"/>
  <c r="L5315" i="1"/>
  <c r="L5314" i="1"/>
  <c r="L5313" i="1"/>
  <c r="L5312" i="1"/>
  <c r="L5311" i="1"/>
  <c r="L5310" i="1"/>
  <c r="L5309" i="1"/>
  <c r="L5308" i="1"/>
  <c r="L5307" i="1"/>
  <c r="L5306" i="1"/>
  <c r="L5305" i="1"/>
  <c r="L5304" i="1"/>
  <c r="L5303" i="1"/>
  <c r="L5302" i="1"/>
  <c r="L5301" i="1"/>
  <c r="L5300" i="1"/>
  <c r="L5299" i="1"/>
  <c r="L5298" i="1"/>
  <c r="L5297" i="1"/>
  <c r="L5296" i="1"/>
  <c r="L5295" i="1"/>
  <c r="L5294" i="1"/>
  <c r="L5293" i="1"/>
  <c r="L5292" i="1"/>
  <c r="L5291" i="1"/>
  <c r="L5290" i="1"/>
  <c r="L5289" i="1"/>
  <c r="L5288" i="1"/>
  <c r="L5287" i="1"/>
  <c r="L5286" i="1"/>
  <c r="L5285" i="1"/>
  <c r="L5284" i="1"/>
  <c r="L5283" i="1"/>
  <c r="L5282" i="1"/>
  <c r="L5281" i="1"/>
  <c r="L5280" i="1"/>
  <c r="L5279" i="1"/>
  <c r="L5278" i="1"/>
  <c r="L5277" i="1"/>
  <c r="L5276" i="1"/>
  <c r="L5275" i="1"/>
  <c r="L5274" i="1"/>
  <c r="L5273" i="1"/>
  <c r="L5272" i="1"/>
  <c r="L5271" i="1"/>
  <c r="L5270" i="1"/>
  <c r="L5269" i="1"/>
  <c r="L5268" i="1"/>
  <c r="L5267" i="1"/>
  <c r="L5266" i="1"/>
  <c r="L5265" i="1"/>
  <c r="L5264" i="1"/>
  <c r="L5263" i="1"/>
  <c r="L5262" i="1"/>
  <c r="L5261" i="1"/>
  <c r="L5260" i="1"/>
  <c r="L5259" i="1"/>
  <c r="L5258" i="1"/>
  <c r="L5257" i="1"/>
  <c r="L5256" i="1"/>
  <c r="L5255" i="1"/>
  <c r="L5254" i="1"/>
  <c r="L5253" i="1"/>
  <c r="L5252" i="1"/>
  <c r="L5251" i="1"/>
  <c r="L5250" i="1"/>
  <c r="L5249" i="1"/>
  <c r="L5248" i="1"/>
  <c r="L5247" i="1"/>
  <c r="L5246" i="1"/>
  <c r="L5245" i="1"/>
  <c r="L5244" i="1"/>
  <c r="L5243" i="1"/>
  <c r="L5242" i="1"/>
  <c r="L5241" i="1"/>
  <c r="L5240" i="1"/>
  <c r="L5239" i="1"/>
  <c r="L5238" i="1"/>
  <c r="L5237" i="1"/>
  <c r="L5236" i="1"/>
  <c r="L5235" i="1"/>
  <c r="L5234" i="1"/>
  <c r="L5233" i="1"/>
  <c r="L5232" i="1"/>
  <c r="L5231" i="1"/>
  <c r="L5230" i="1"/>
  <c r="L5229" i="1"/>
  <c r="L5228" i="1"/>
  <c r="L5227" i="1"/>
  <c r="L5226" i="1"/>
  <c r="L5225" i="1"/>
  <c r="L5224" i="1"/>
  <c r="L5223" i="1"/>
  <c r="L5222" i="1"/>
  <c r="L5221" i="1"/>
  <c r="L5220" i="1"/>
  <c r="L5219" i="1"/>
  <c r="L5218" i="1"/>
  <c r="L5217" i="1"/>
  <c r="L5216" i="1"/>
  <c r="L5215" i="1"/>
  <c r="L5214" i="1"/>
  <c r="L5213" i="1"/>
  <c r="L5212" i="1"/>
  <c r="L5211" i="1"/>
  <c r="L5210" i="1"/>
  <c r="L5209" i="1"/>
  <c r="L5208" i="1"/>
  <c r="L5207" i="1"/>
  <c r="L5206" i="1"/>
  <c r="L5205" i="1"/>
  <c r="L5204" i="1"/>
  <c r="L5203" i="1"/>
  <c r="L5202" i="1"/>
  <c r="L5201" i="1"/>
  <c r="L5200" i="1"/>
  <c r="L5199" i="1"/>
  <c r="L5198" i="1"/>
  <c r="L5197" i="1"/>
  <c r="L5196" i="1"/>
  <c r="L5195" i="1"/>
  <c r="L5194" i="1"/>
  <c r="L5193" i="1"/>
  <c r="L5192" i="1"/>
  <c r="L5191" i="1"/>
  <c r="L5190" i="1"/>
  <c r="L5189" i="1"/>
  <c r="L5188" i="1"/>
  <c r="L5187" i="1"/>
  <c r="L5186" i="1"/>
  <c r="L5185" i="1"/>
  <c r="L5184" i="1"/>
  <c r="L5183" i="1"/>
  <c r="L5182" i="1"/>
  <c r="L5181" i="1"/>
  <c r="L5180" i="1"/>
  <c r="L5179" i="1"/>
  <c r="L5178" i="1"/>
  <c r="L5177" i="1"/>
  <c r="L5176" i="1"/>
  <c r="L5175" i="1"/>
  <c r="L5174" i="1"/>
  <c r="L5173" i="1"/>
  <c r="L5172" i="1"/>
  <c r="L5171" i="1"/>
  <c r="L5170" i="1"/>
  <c r="L5169" i="1"/>
  <c r="L5168" i="1"/>
  <c r="L5167" i="1"/>
  <c r="L5166" i="1"/>
  <c r="L5165" i="1"/>
  <c r="L5164" i="1"/>
  <c r="L5163" i="1"/>
  <c r="L5162" i="1"/>
  <c r="L5161" i="1"/>
  <c r="L5160" i="1"/>
  <c r="L5159" i="1"/>
  <c r="L5158" i="1"/>
  <c r="L5157" i="1"/>
  <c r="L5156" i="1"/>
  <c r="L5155" i="1"/>
  <c r="L5154" i="1"/>
  <c r="L5153" i="1"/>
  <c r="L5152" i="1"/>
  <c r="L5151" i="1"/>
  <c r="L5150" i="1"/>
  <c r="L5149" i="1"/>
  <c r="L5148" i="1"/>
  <c r="L5147" i="1"/>
  <c r="L5146" i="1"/>
  <c r="L5145" i="1"/>
  <c r="L5144" i="1"/>
  <c r="L5143" i="1"/>
  <c r="L5142" i="1"/>
  <c r="L5141" i="1"/>
  <c r="L5140" i="1"/>
  <c r="L5139" i="1"/>
  <c r="L5138" i="1"/>
  <c r="L5137" i="1"/>
  <c r="L5136" i="1"/>
  <c r="L5135" i="1"/>
  <c r="L5134" i="1"/>
  <c r="L5133" i="1"/>
  <c r="L5132" i="1"/>
  <c r="L5131" i="1"/>
  <c r="L5130" i="1"/>
  <c r="L5129" i="1"/>
  <c r="L5128" i="1"/>
  <c r="L5127" i="1"/>
  <c r="L5126" i="1"/>
  <c r="L5125" i="1"/>
  <c r="L5124" i="1"/>
  <c r="L5123" i="1"/>
  <c r="L5122" i="1"/>
  <c r="L5121" i="1"/>
  <c r="L5120" i="1"/>
  <c r="L5119" i="1"/>
  <c r="L5118" i="1"/>
  <c r="L5117" i="1"/>
  <c r="L5116" i="1"/>
  <c r="L5115" i="1"/>
  <c r="L5114" i="1"/>
  <c r="L5113" i="1"/>
  <c r="L5112" i="1"/>
  <c r="L5111" i="1"/>
  <c r="L5110" i="1"/>
  <c r="L5109" i="1"/>
  <c r="L5108" i="1"/>
  <c r="L5107" i="1"/>
  <c r="L5106" i="1"/>
  <c r="L5105" i="1"/>
  <c r="L5104" i="1"/>
  <c r="L5103" i="1"/>
  <c r="L5102" i="1"/>
  <c r="L5101" i="1"/>
  <c r="L5100" i="1"/>
  <c r="L5099" i="1"/>
  <c r="L5098" i="1"/>
  <c r="L5097" i="1"/>
  <c r="L5096" i="1"/>
  <c r="L5095" i="1"/>
  <c r="L5094" i="1"/>
  <c r="L5093" i="1"/>
  <c r="L5092" i="1"/>
  <c r="L5091" i="1"/>
  <c r="L5090" i="1"/>
  <c r="L5089" i="1"/>
  <c r="L5088" i="1"/>
  <c r="L5087" i="1"/>
  <c r="L5086" i="1"/>
  <c r="L5085" i="1"/>
  <c r="L5084" i="1"/>
  <c r="L5083" i="1"/>
  <c r="L5082" i="1"/>
  <c r="L5081" i="1"/>
  <c r="L5080" i="1"/>
  <c r="L5079" i="1"/>
  <c r="L5078" i="1"/>
  <c r="L5077" i="1"/>
  <c r="L5076" i="1"/>
  <c r="L5075" i="1"/>
  <c r="L5074" i="1"/>
  <c r="L5073" i="1"/>
  <c r="L5072" i="1"/>
  <c r="L5071" i="1"/>
  <c r="L5070" i="1"/>
  <c r="L5069" i="1"/>
  <c r="L5068" i="1"/>
  <c r="L5067" i="1"/>
  <c r="L5066" i="1"/>
  <c r="L5065" i="1"/>
  <c r="L5064" i="1"/>
  <c r="L5063" i="1"/>
  <c r="L5062" i="1"/>
  <c r="L5061" i="1"/>
  <c r="L5060" i="1"/>
  <c r="L5059" i="1"/>
  <c r="L5058" i="1"/>
  <c r="L5057" i="1"/>
  <c r="L5056" i="1"/>
  <c r="L5055" i="1"/>
  <c r="L5054" i="1"/>
  <c r="L5053" i="1"/>
  <c r="L5052" i="1"/>
  <c r="L5051" i="1"/>
  <c r="L5050" i="1"/>
  <c r="L5049" i="1"/>
  <c r="L5048" i="1"/>
  <c r="L5047" i="1"/>
  <c r="L5046" i="1"/>
  <c r="L5045" i="1"/>
  <c r="L5044" i="1"/>
  <c r="L5043" i="1"/>
  <c r="L5042" i="1"/>
  <c r="L5041" i="1"/>
  <c r="L5040" i="1"/>
  <c r="L5039" i="1"/>
  <c r="L5038" i="1"/>
  <c r="L5037" i="1"/>
  <c r="L5036" i="1"/>
  <c r="L5035" i="1"/>
  <c r="L5034" i="1"/>
  <c r="L5033" i="1"/>
  <c r="L5032" i="1"/>
  <c r="L5031" i="1"/>
  <c r="L5030" i="1"/>
  <c r="L5029" i="1"/>
  <c r="L5028" i="1"/>
  <c r="L5027" i="1"/>
  <c r="L5026" i="1"/>
  <c r="L5025" i="1"/>
  <c r="L5024" i="1"/>
  <c r="L5023" i="1"/>
  <c r="L5022" i="1"/>
  <c r="L5021" i="1"/>
  <c r="L5020" i="1"/>
  <c r="L5019" i="1"/>
  <c r="L5018" i="1"/>
  <c r="L5017" i="1"/>
  <c r="L5016" i="1"/>
  <c r="L5015" i="1"/>
  <c r="L5014" i="1"/>
  <c r="L5013" i="1"/>
  <c r="L5012" i="1"/>
  <c r="L5011" i="1"/>
  <c r="L5010" i="1"/>
  <c r="L5009" i="1"/>
  <c r="L5008" i="1"/>
  <c r="L5007" i="1"/>
  <c r="L5006" i="1"/>
  <c r="L5005" i="1"/>
  <c r="L5004" i="1"/>
  <c r="L5003" i="1"/>
  <c r="L5002" i="1"/>
  <c r="L5001" i="1"/>
  <c r="L5000" i="1"/>
  <c r="L4999" i="1"/>
  <c r="L4998" i="1"/>
  <c r="L4997" i="1"/>
  <c r="L4996" i="1"/>
  <c r="L4995" i="1"/>
  <c r="L4994" i="1"/>
  <c r="L4993" i="1"/>
  <c r="L4992" i="1"/>
  <c r="L4991" i="1"/>
  <c r="L4990" i="1"/>
  <c r="L4989" i="1"/>
  <c r="L4988" i="1"/>
  <c r="L4987" i="1"/>
  <c r="L4986" i="1"/>
  <c r="L4985" i="1"/>
  <c r="L4984" i="1"/>
  <c r="L4983" i="1"/>
  <c r="L4982" i="1"/>
  <c r="L4981" i="1"/>
  <c r="L4980" i="1"/>
  <c r="L4979" i="1"/>
  <c r="L4978" i="1"/>
  <c r="L4977" i="1"/>
  <c r="L4976" i="1"/>
  <c r="L4975" i="1"/>
  <c r="L4974" i="1"/>
  <c r="L4973" i="1"/>
  <c r="L4972" i="1"/>
  <c r="L4971" i="1"/>
  <c r="L4970" i="1"/>
  <c r="L4969" i="1"/>
  <c r="L4968" i="1"/>
  <c r="L4967" i="1"/>
  <c r="L4966" i="1"/>
  <c r="L4965" i="1"/>
  <c r="L4964" i="1"/>
  <c r="L4963" i="1"/>
  <c r="L4962" i="1"/>
  <c r="L4961" i="1"/>
  <c r="L4960" i="1"/>
  <c r="L4959" i="1"/>
  <c r="L4958" i="1"/>
  <c r="L4957" i="1"/>
  <c r="L4956" i="1"/>
  <c r="L4955" i="1"/>
  <c r="L4954" i="1"/>
  <c r="L4953" i="1"/>
  <c r="L4952" i="1"/>
  <c r="L4951" i="1"/>
  <c r="L4950" i="1"/>
  <c r="L4949" i="1"/>
  <c r="L4948" i="1"/>
  <c r="L4947" i="1"/>
  <c r="L4946" i="1"/>
  <c r="L4945" i="1"/>
  <c r="L4944" i="1"/>
  <c r="L4943" i="1"/>
  <c r="L4942" i="1"/>
  <c r="L4941" i="1"/>
  <c r="L4940" i="1"/>
  <c r="L4939" i="1"/>
  <c r="L4938" i="1"/>
  <c r="L4937" i="1"/>
  <c r="L4936" i="1"/>
  <c r="L4935" i="1"/>
  <c r="L4934" i="1"/>
  <c r="L4933" i="1"/>
  <c r="L4932" i="1"/>
  <c r="L4931" i="1"/>
  <c r="L4930" i="1"/>
  <c r="L4929" i="1"/>
  <c r="L4928" i="1"/>
  <c r="L4927" i="1"/>
  <c r="L4926" i="1"/>
  <c r="L4925" i="1"/>
  <c r="L4924" i="1"/>
  <c r="L4923" i="1"/>
  <c r="L4922" i="1"/>
  <c r="L4921" i="1"/>
  <c r="L4920" i="1"/>
  <c r="L4919" i="1"/>
  <c r="L4918" i="1"/>
  <c r="L4917" i="1"/>
  <c r="L4916" i="1"/>
  <c r="L4915" i="1"/>
  <c r="L4914" i="1"/>
  <c r="L4913" i="1"/>
  <c r="L4912" i="1"/>
  <c r="L4911" i="1"/>
  <c r="L4910" i="1"/>
  <c r="L4909" i="1"/>
  <c r="L4908" i="1"/>
  <c r="L4907" i="1"/>
  <c r="L4906" i="1"/>
  <c r="L4905" i="1"/>
  <c r="L4904" i="1"/>
  <c r="L4903" i="1"/>
  <c r="L4902" i="1"/>
  <c r="L4901" i="1"/>
  <c r="L4900" i="1"/>
  <c r="L4899" i="1"/>
  <c r="L4898" i="1"/>
  <c r="L4897" i="1"/>
  <c r="L4896" i="1"/>
  <c r="L4895" i="1"/>
  <c r="L4894" i="1"/>
  <c r="L4893" i="1"/>
  <c r="L4892" i="1"/>
  <c r="L4891" i="1"/>
  <c r="L4890" i="1"/>
  <c r="L4889" i="1"/>
  <c r="L4888" i="1"/>
  <c r="L4887" i="1"/>
  <c r="L4886" i="1"/>
  <c r="L4885" i="1"/>
  <c r="L4884" i="1"/>
  <c r="L4883" i="1"/>
  <c r="L4882" i="1"/>
  <c r="L4881" i="1"/>
  <c r="L4880" i="1"/>
  <c r="L4879" i="1"/>
  <c r="L4878" i="1"/>
  <c r="L4877" i="1"/>
  <c r="L4876" i="1"/>
  <c r="L4875" i="1"/>
  <c r="L4874" i="1"/>
  <c r="L4873" i="1"/>
  <c r="L4872" i="1"/>
  <c r="L4871" i="1"/>
  <c r="L4870" i="1"/>
  <c r="L4869" i="1"/>
  <c r="L4868" i="1"/>
  <c r="L4867" i="1"/>
  <c r="L4866" i="1"/>
  <c r="L4865" i="1"/>
  <c r="L4864" i="1"/>
  <c r="L4863" i="1"/>
  <c r="L4862" i="1"/>
  <c r="L4861" i="1"/>
  <c r="L4860" i="1"/>
  <c r="L4859" i="1"/>
  <c r="L4858" i="1"/>
  <c r="L4857" i="1"/>
  <c r="L4856" i="1"/>
  <c r="L4855" i="1"/>
  <c r="L4854" i="1"/>
  <c r="L4853" i="1"/>
  <c r="L4852" i="1"/>
  <c r="L4851" i="1"/>
  <c r="L4850" i="1"/>
  <c r="L4849" i="1"/>
  <c r="L4848" i="1"/>
  <c r="L4847" i="1"/>
  <c r="L4846" i="1"/>
  <c r="L4845" i="1"/>
  <c r="L4844" i="1"/>
  <c r="L4843" i="1"/>
  <c r="L4842" i="1"/>
  <c r="L4841" i="1"/>
  <c r="L4840" i="1"/>
  <c r="L4839" i="1"/>
  <c r="L4838" i="1"/>
  <c r="L4837" i="1"/>
  <c r="L4836" i="1"/>
  <c r="L4835" i="1"/>
  <c r="L4834" i="1"/>
  <c r="L4833" i="1"/>
  <c r="L4832" i="1"/>
  <c r="L4831" i="1"/>
  <c r="L4830" i="1"/>
  <c r="L4829" i="1"/>
  <c r="L4828" i="1"/>
  <c r="L4827" i="1"/>
  <c r="L4826" i="1"/>
  <c r="L4825" i="1"/>
  <c r="L4824" i="1"/>
  <c r="L4823" i="1"/>
  <c r="L4822" i="1"/>
  <c r="L4821" i="1"/>
  <c r="L4820" i="1"/>
  <c r="L4819" i="1"/>
  <c r="L4818" i="1"/>
  <c r="L4817" i="1"/>
  <c r="L4816" i="1"/>
  <c r="L4815" i="1"/>
  <c r="L4814" i="1"/>
  <c r="L4813" i="1"/>
  <c r="L4812" i="1"/>
  <c r="L4811" i="1"/>
  <c r="L4810" i="1"/>
  <c r="L4809" i="1"/>
  <c r="L4808" i="1"/>
  <c r="L4807" i="1"/>
  <c r="L4806" i="1"/>
  <c r="L4805" i="1"/>
  <c r="L4804" i="1"/>
  <c r="L4803" i="1"/>
  <c r="L4802" i="1"/>
  <c r="L4801" i="1"/>
  <c r="L4800" i="1"/>
  <c r="L4799" i="1"/>
  <c r="L4798" i="1"/>
  <c r="L4797" i="1"/>
  <c r="L4796" i="1"/>
  <c r="L4795" i="1"/>
  <c r="L4794" i="1"/>
  <c r="L4793" i="1"/>
  <c r="L4792" i="1"/>
  <c r="L4791" i="1"/>
  <c r="L4790" i="1"/>
  <c r="L4789" i="1"/>
  <c r="L4788" i="1"/>
  <c r="L4787" i="1"/>
  <c r="L4786" i="1"/>
  <c r="L4785" i="1"/>
  <c r="L4784" i="1"/>
  <c r="L4783" i="1"/>
  <c r="L4782" i="1"/>
  <c r="L4781" i="1"/>
  <c r="L4780" i="1"/>
  <c r="L4779" i="1"/>
  <c r="L4778" i="1"/>
  <c r="L4777" i="1"/>
  <c r="L4776" i="1"/>
  <c r="L4775" i="1"/>
  <c r="L4774" i="1"/>
  <c r="L4773" i="1"/>
  <c r="L4772" i="1"/>
  <c r="L4771" i="1"/>
  <c r="L4770" i="1"/>
  <c r="L4769" i="1"/>
  <c r="L4768" i="1"/>
  <c r="L4767" i="1"/>
  <c r="L4766" i="1"/>
  <c r="L4765" i="1"/>
  <c r="L4764" i="1"/>
  <c r="L4763" i="1"/>
  <c r="L4762" i="1"/>
  <c r="L4761" i="1"/>
  <c r="L4760" i="1"/>
  <c r="L4759" i="1"/>
  <c r="L4758" i="1"/>
  <c r="L4757" i="1"/>
  <c r="L4756" i="1"/>
  <c r="L4755" i="1"/>
  <c r="L4754" i="1"/>
  <c r="L4753" i="1"/>
  <c r="L4752" i="1"/>
  <c r="L4751" i="1"/>
  <c r="L4750" i="1"/>
  <c r="L4749" i="1"/>
  <c r="L4748" i="1"/>
  <c r="L4747" i="1"/>
  <c r="L4746" i="1"/>
  <c r="L4745" i="1"/>
  <c r="L4744" i="1"/>
  <c r="L4743" i="1"/>
  <c r="L4742" i="1"/>
  <c r="L4741" i="1"/>
  <c r="L4740" i="1"/>
  <c r="L4739" i="1"/>
  <c r="L4738" i="1"/>
  <c r="L4737" i="1"/>
  <c r="L4736" i="1"/>
  <c r="L4735" i="1"/>
  <c r="L4734" i="1"/>
  <c r="L4733" i="1"/>
  <c r="L4732" i="1"/>
  <c r="L4731" i="1"/>
  <c r="L4730" i="1"/>
  <c r="L4729" i="1"/>
  <c r="L4728" i="1"/>
  <c r="L4727" i="1"/>
  <c r="L4726" i="1"/>
  <c r="L4725" i="1"/>
  <c r="L4724" i="1"/>
  <c r="L4723" i="1"/>
  <c r="L4722" i="1"/>
  <c r="L4721" i="1"/>
  <c r="L4720" i="1"/>
  <c r="L4719" i="1"/>
  <c r="L4718" i="1"/>
  <c r="L4717" i="1"/>
  <c r="L4716" i="1"/>
  <c r="L4715" i="1"/>
  <c r="L4714" i="1"/>
  <c r="L4713" i="1"/>
  <c r="L4712" i="1"/>
  <c r="L4711" i="1"/>
  <c r="L4710" i="1"/>
  <c r="L4709" i="1"/>
  <c r="L4708" i="1"/>
  <c r="L4707" i="1"/>
  <c r="L4706" i="1"/>
  <c r="L4705" i="1"/>
  <c r="L4704" i="1"/>
  <c r="L4703" i="1"/>
  <c r="L4702" i="1"/>
  <c r="L4701" i="1"/>
  <c r="L4700" i="1"/>
  <c r="L4699" i="1"/>
  <c r="L4698" i="1"/>
  <c r="L4697" i="1"/>
  <c r="L4696" i="1"/>
  <c r="L4695" i="1"/>
  <c r="L4694" i="1"/>
  <c r="L4693" i="1"/>
  <c r="L4692" i="1"/>
  <c r="L4691" i="1"/>
  <c r="L4690" i="1"/>
  <c r="L4689" i="1"/>
  <c r="L4688" i="1"/>
  <c r="L4687" i="1"/>
  <c r="L4686" i="1"/>
  <c r="L4685" i="1"/>
  <c r="L4684" i="1"/>
  <c r="L4683" i="1"/>
  <c r="L4682" i="1"/>
  <c r="L4681" i="1"/>
  <c r="L4680" i="1"/>
  <c r="L4679" i="1"/>
  <c r="L4678" i="1"/>
  <c r="L4677" i="1"/>
  <c r="L4676" i="1"/>
  <c r="L4675" i="1"/>
  <c r="L4674" i="1"/>
  <c r="L4673" i="1"/>
  <c r="L4672" i="1"/>
  <c r="L4671" i="1"/>
  <c r="L4670" i="1"/>
  <c r="L4669" i="1"/>
  <c r="L4668" i="1"/>
  <c r="L4667" i="1"/>
  <c r="L4666" i="1"/>
  <c r="L4665" i="1"/>
  <c r="L4664" i="1"/>
  <c r="L4663" i="1"/>
  <c r="L4662" i="1"/>
  <c r="L4661" i="1"/>
  <c r="L4660" i="1"/>
  <c r="L4659" i="1"/>
  <c r="L4658" i="1"/>
  <c r="L4657" i="1"/>
  <c r="L4656" i="1"/>
  <c r="L4655" i="1"/>
  <c r="L4654" i="1"/>
  <c r="L4653" i="1"/>
  <c r="L4652" i="1"/>
  <c r="L4651" i="1"/>
  <c r="L4650" i="1"/>
  <c r="L4649" i="1"/>
  <c r="L4648" i="1"/>
  <c r="L4647" i="1"/>
  <c r="L4646" i="1"/>
  <c r="L4645" i="1"/>
  <c r="L4644" i="1"/>
  <c r="L4643" i="1"/>
  <c r="L4642" i="1"/>
  <c r="L4641" i="1"/>
  <c r="L4640" i="1"/>
  <c r="L4639" i="1"/>
  <c r="L4638" i="1"/>
  <c r="L4637" i="1"/>
  <c r="L4636" i="1"/>
  <c r="L4635" i="1"/>
  <c r="L4634" i="1"/>
  <c r="L4633" i="1"/>
  <c r="L4632" i="1"/>
  <c r="L4631" i="1"/>
  <c r="L4630" i="1"/>
  <c r="L4629" i="1"/>
  <c r="L4628" i="1"/>
  <c r="L4627" i="1"/>
  <c r="L4626" i="1"/>
  <c r="L4625" i="1"/>
  <c r="L4624" i="1"/>
  <c r="L4623" i="1"/>
  <c r="L4622" i="1"/>
  <c r="L4621" i="1"/>
  <c r="L4620" i="1"/>
  <c r="L4619" i="1"/>
  <c r="L4618" i="1"/>
  <c r="L4617" i="1"/>
  <c r="L4616" i="1"/>
  <c r="L4615" i="1"/>
  <c r="L4614" i="1"/>
  <c r="L4613" i="1"/>
  <c r="L4612" i="1"/>
  <c r="L4611" i="1"/>
  <c r="L4610" i="1"/>
  <c r="L4609" i="1"/>
  <c r="L4608" i="1"/>
  <c r="L4607" i="1"/>
  <c r="L4606" i="1"/>
  <c r="L4605" i="1"/>
  <c r="L4604" i="1"/>
  <c r="L4603" i="1"/>
  <c r="L4602" i="1"/>
  <c r="L4601" i="1"/>
  <c r="L4600" i="1"/>
  <c r="L4599" i="1"/>
  <c r="L4598" i="1"/>
  <c r="L4597" i="1"/>
  <c r="L4596" i="1"/>
  <c r="L4595" i="1"/>
  <c r="L4594" i="1"/>
  <c r="L4593" i="1"/>
  <c r="L4592" i="1"/>
  <c r="L4591" i="1"/>
  <c r="L4590" i="1"/>
  <c r="L4589" i="1"/>
  <c r="L4588" i="1"/>
  <c r="L4587" i="1"/>
  <c r="L4586" i="1"/>
  <c r="L4585" i="1"/>
  <c r="L4584" i="1"/>
  <c r="L4583" i="1"/>
  <c r="L4582" i="1"/>
  <c r="L4581" i="1"/>
  <c r="L4580" i="1"/>
  <c r="L4579" i="1"/>
  <c r="L4578" i="1"/>
  <c r="L4577" i="1"/>
  <c r="L4576" i="1"/>
  <c r="L4575" i="1"/>
  <c r="L4574" i="1"/>
  <c r="L4573" i="1"/>
  <c r="L4572" i="1"/>
  <c r="L4571" i="1"/>
  <c r="L4570" i="1"/>
  <c r="L4569" i="1"/>
  <c r="L4568" i="1"/>
  <c r="L4567" i="1"/>
  <c r="L4566" i="1"/>
  <c r="L4565" i="1"/>
  <c r="L4564" i="1"/>
  <c r="L4563" i="1"/>
  <c r="L4562" i="1"/>
  <c r="L4561" i="1"/>
  <c r="L4560" i="1"/>
  <c r="L4559" i="1"/>
  <c r="L4558" i="1"/>
  <c r="L4557" i="1"/>
  <c r="L4556" i="1"/>
  <c r="L4555" i="1"/>
  <c r="L4554" i="1"/>
  <c r="L4553" i="1"/>
  <c r="L4552" i="1"/>
  <c r="L4551" i="1"/>
  <c r="L4550" i="1"/>
  <c r="L4549" i="1"/>
  <c r="L4548" i="1"/>
  <c r="L4547" i="1"/>
  <c r="L4546" i="1"/>
  <c r="L4545" i="1"/>
  <c r="L4544" i="1"/>
  <c r="L4543" i="1"/>
  <c r="L4542" i="1"/>
  <c r="L4541" i="1"/>
  <c r="L4540" i="1"/>
  <c r="L4539" i="1"/>
  <c r="L4538" i="1"/>
  <c r="L4537" i="1"/>
  <c r="L4536" i="1"/>
  <c r="L4535" i="1"/>
  <c r="L4534" i="1"/>
  <c r="L4533" i="1"/>
  <c r="L4532" i="1"/>
  <c r="L4531" i="1"/>
  <c r="L4530" i="1"/>
  <c r="L4529" i="1"/>
  <c r="L4528" i="1"/>
  <c r="L4527" i="1"/>
  <c r="L4526" i="1"/>
  <c r="L4525" i="1"/>
  <c r="L4524" i="1"/>
  <c r="L4523" i="1"/>
  <c r="L4522" i="1"/>
  <c r="L4521" i="1"/>
  <c r="L4520" i="1"/>
  <c r="L4519" i="1"/>
  <c r="L4518" i="1"/>
  <c r="L4517" i="1"/>
  <c r="L4516" i="1"/>
  <c r="L4515" i="1"/>
  <c r="L4514" i="1"/>
  <c r="L4513" i="1"/>
  <c r="L4512" i="1"/>
  <c r="L4511" i="1"/>
  <c r="L4510" i="1"/>
  <c r="L4509" i="1"/>
  <c r="L4508" i="1"/>
  <c r="L4507" i="1"/>
  <c r="L4506" i="1"/>
  <c r="L4505" i="1"/>
  <c r="L4504" i="1"/>
  <c r="L4503" i="1"/>
  <c r="L4502" i="1"/>
  <c r="L4501" i="1"/>
  <c r="L4500" i="1"/>
  <c r="L4499" i="1"/>
  <c r="L4498" i="1"/>
  <c r="L4497" i="1"/>
  <c r="L4496" i="1"/>
  <c r="L4495" i="1"/>
  <c r="L4494" i="1"/>
  <c r="L4493" i="1"/>
  <c r="L4492" i="1"/>
  <c r="L4491" i="1"/>
  <c r="L4490" i="1"/>
  <c r="L4489" i="1"/>
  <c r="L4488" i="1"/>
  <c r="L4487" i="1"/>
  <c r="L4486" i="1"/>
  <c r="L4485" i="1"/>
  <c r="L4484" i="1"/>
  <c r="L4483" i="1"/>
  <c r="L4482" i="1"/>
  <c r="L4481" i="1"/>
  <c r="L4480" i="1"/>
  <c r="L4479" i="1"/>
  <c r="L4478" i="1"/>
  <c r="L4477" i="1"/>
  <c r="L4476" i="1"/>
  <c r="L4475" i="1"/>
  <c r="L4474" i="1"/>
  <c r="L4473" i="1"/>
  <c r="L4472" i="1"/>
  <c r="L4471" i="1"/>
  <c r="L4470" i="1"/>
  <c r="L4469" i="1"/>
  <c r="L4468" i="1"/>
  <c r="L4467" i="1"/>
  <c r="L4466" i="1"/>
  <c r="L4465" i="1"/>
  <c r="L4464" i="1"/>
  <c r="L4463" i="1"/>
  <c r="L4462" i="1"/>
  <c r="L4461" i="1"/>
  <c r="L4460" i="1"/>
  <c r="L4459" i="1"/>
  <c r="L4458" i="1"/>
  <c r="L4457" i="1"/>
  <c r="L4456" i="1"/>
  <c r="L4455" i="1"/>
  <c r="L4454" i="1"/>
  <c r="L4453" i="1"/>
  <c r="L4452" i="1"/>
  <c r="L4451" i="1"/>
  <c r="L4450" i="1"/>
  <c r="L4449" i="1"/>
  <c r="L4448" i="1"/>
  <c r="L4447" i="1"/>
  <c r="L4446" i="1"/>
  <c r="L4445" i="1"/>
  <c r="L4444" i="1"/>
  <c r="L4443" i="1"/>
  <c r="L4442" i="1"/>
  <c r="L4441" i="1"/>
  <c r="L4440" i="1"/>
  <c r="L4439" i="1"/>
  <c r="L4438" i="1"/>
  <c r="L4437" i="1"/>
  <c r="L4436" i="1"/>
  <c r="L4435" i="1"/>
  <c r="L4434" i="1"/>
  <c r="L4433" i="1"/>
  <c r="L4432" i="1"/>
  <c r="L4431" i="1"/>
  <c r="L4430" i="1"/>
  <c r="L4429" i="1"/>
  <c r="L4428" i="1"/>
  <c r="L4427" i="1"/>
  <c r="L4426" i="1"/>
  <c r="L4425" i="1"/>
  <c r="L4424" i="1"/>
  <c r="L4423" i="1"/>
  <c r="L4422" i="1"/>
  <c r="L4421" i="1"/>
  <c r="L4420" i="1"/>
  <c r="L4419" i="1"/>
  <c r="L4418" i="1"/>
  <c r="L4417" i="1"/>
  <c r="L4416" i="1"/>
  <c r="L4415" i="1"/>
  <c r="L4414" i="1"/>
  <c r="L4413" i="1"/>
  <c r="L4412" i="1"/>
  <c r="L4411" i="1"/>
  <c r="L4410" i="1"/>
  <c r="L4409" i="1"/>
  <c r="L4408" i="1"/>
  <c r="L4407" i="1"/>
  <c r="L4406" i="1"/>
  <c r="L4405" i="1"/>
  <c r="L4404" i="1"/>
  <c r="L4403" i="1"/>
  <c r="L4402" i="1"/>
  <c r="L4401" i="1"/>
  <c r="L4400" i="1"/>
  <c r="L4399" i="1"/>
  <c r="L4398" i="1"/>
  <c r="L4397" i="1"/>
  <c r="L4396" i="1"/>
  <c r="L4395" i="1"/>
  <c r="L4394" i="1"/>
  <c r="L4393" i="1"/>
  <c r="L4392" i="1"/>
  <c r="L4391" i="1"/>
  <c r="L4390" i="1"/>
  <c r="L4389" i="1"/>
  <c r="L4388" i="1"/>
  <c r="L4387" i="1"/>
  <c r="L4386" i="1"/>
  <c r="L4385" i="1"/>
  <c r="L4384" i="1"/>
  <c r="L4383" i="1"/>
  <c r="L4382" i="1"/>
  <c r="L4381" i="1"/>
  <c r="L4380" i="1"/>
  <c r="L4379" i="1"/>
  <c r="L4378" i="1"/>
  <c r="L4377" i="1"/>
  <c r="L4376" i="1"/>
  <c r="L4375" i="1"/>
  <c r="L4374" i="1"/>
  <c r="L4373" i="1"/>
  <c r="L4372" i="1"/>
  <c r="L4371" i="1"/>
  <c r="L4370" i="1"/>
  <c r="L4369" i="1"/>
  <c r="L4368" i="1"/>
  <c r="L4367" i="1"/>
  <c r="L4366" i="1"/>
  <c r="L4365" i="1"/>
  <c r="L4364" i="1"/>
  <c r="L4363" i="1"/>
  <c r="L4362" i="1"/>
  <c r="L4361" i="1"/>
  <c r="L4360" i="1"/>
  <c r="L4359" i="1"/>
  <c r="L4358" i="1"/>
  <c r="L4357" i="1"/>
  <c r="L4356" i="1"/>
  <c r="L4355" i="1"/>
  <c r="L4354" i="1"/>
  <c r="L4353" i="1"/>
  <c r="L4352" i="1"/>
  <c r="L4351" i="1"/>
  <c r="L4350" i="1"/>
  <c r="L4349" i="1"/>
  <c r="L4348" i="1"/>
  <c r="L4347" i="1"/>
  <c r="L4346" i="1"/>
  <c r="L4345" i="1"/>
  <c r="L4344" i="1"/>
  <c r="L4343" i="1"/>
  <c r="L4342" i="1"/>
  <c r="L4341" i="1"/>
  <c r="L4340" i="1"/>
  <c r="L4339" i="1"/>
  <c r="L4338" i="1"/>
  <c r="L4337" i="1"/>
  <c r="L4336" i="1"/>
  <c r="L4335" i="1"/>
  <c r="L4334" i="1"/>
  <c r="L4333" i="1"/>
  <c r="L4332" i="1"/>
  <c r="L4331" i="1"/>
  <c r="L4330" i="1"/>
  <c r="L4329" i="1"/>
  <c r="L4328" i="1"/>
  <c r="L4327" i="1"/>
  <c r="L4326" i="1"/>
  <c r="L4325" i="1"/>
  <c r="L4324" i="1"/>
  <c r="L4323" i="1"/>
  <c r="L4322" i="1"/>
  <c r="L4321" i="1"/>
  <c r="L4320" i="1"/>
  <c r="L4319" i="1"/>
  <c r="L4318" i="1"/>
  <c r="L4317" i="1"/>
  <c r="L4316" i="1"/>
  <c r="L4315" i="1"/>
  <c r="L4314" i="1"/>
  <c r="L4313" i="1"/>
  <c r="L4312" i="1"/>
  <c r="L4311" i="1"/>
  <c r="L4310" i="1"/>
  <c r="L4309" i="1"/>
  <c r="L4308" i="1"/>
  <c r="L4307" i="1"/>
  <c r="L4306" i="1"/>
  <c r="L4305" i="1"/>
  <c r="L4304" i="1"/>
  <c r="L4303" i="1"/>
  <c r="L4302" i="1"/>
  <c r="L4301" i="1"/>
  <c r="L4300" i="1"/>
  <c r="L4299" i="1"/>
  <c r="L4298" i="1"/>
  <c r="L4297" i="1"/>
  <c r="L4296" i="1"/>
  <c r="L4295" i="1"/>
  <c r="L4294" i="1"/>
  <c r="L4293" i="1"/>
  <c r="L4292" i="1"/>
  <c r="L4291" i="1"/>
  <c r="L4290" i="1"/>
  <c r="L4289" i="1"/>
  <c r="L4288" i="1"/>
  <c r="L4287" i="1"/>
  <c r="L4286" i="1"/>
  <c r="L4285" i="1"/>
  <c r="L4284" i="1"/>
  <c r="L4283" i="1"/>
  <c r="L4282" i="1"/>
  <c r="L4281" i="1"/>
  <c r="L4280" i="1"/>
  <c r="L4279" i="1"/>
  <c r="L4278" i="1"/>
  <c r="L4277" i="1"/>
  <c r="L4276" i="1"/>
  <c r="L4275" i="1"/>
  <c r="L4274" i="1"/>
  <c r="L4273" i="1"/>
  <c r="L4272" i="1"/>
  <c r="L4271" i="1"/>
  <c r="L4270" i="1"/>
  <c r="L4269" i="1"/>
  <c r="L4268" i="1"/>
  <c r="L4267" i="1"/>
  <c r="L4266" i="1"/>
  <c r="L4265" i="1"/>
  <c r="L4264" i="1"/>
  <c r="L4263" i="1"/>
  <c r="L4262" i="1"/>
  <c r="L4261" i="1"/>
  <c r="L4260" i="1"/>
  <c r="L4259" i="1"/>
  <c r="L4258" i="1"/>
  <c r="L4257" i="1"/>
  <c r="L4256" i="1"/>
  <c r="L4255" i="1"/>
  <c r="L4254" i="1"/>
  <c r="L4253" i="1"/>
  <c r="L4252" i="1"/>
  <c r="L4251" i="1"/>
  <c r="L4250" i="1"/>
  <c r="L4249" i="1"/>
  <c r="L4248" i="1"/>
  <c r="L4247" i="1"/>
  <c r="L4246" i="1"/>
  <c r="L4245" i="1"/>
  <c r="L4244" i="1"/>
  <c r="L4243" i="1"/>
  <c r="L4242" i="1"/>
  <c r="L4241" i="1"/>
  <c r="L4240" i="1"/>
  <c r="L4239" i="1"/>
  <c r="L4238" i="1"/>
  <c r="L4237" i="1"/>
  <c r="L4236" i="1"/>
  <c r="L4235" i="1"/>
  <c r="L4234" i="1"/>
  <c r="L4233" i="1"/>
  <c r="L4232" i="1"/>
  <c r="L4231" i="1"/>
  <c r="L4230" i="1"/>
  <c r="L4229" i="1"/>
  <c r="L4228" i="1"/>
  <c r="L4227" i="1"/>
  <c r="L4226" i="1"/>
  <c r="L4225" i="1"/>
  <c r="L4224" i="1"/>
  <c r="L4223" i="1"/>
  <c r="L4222" i="1"/>
  <c r="L4221" i="1"/>
  <c r="L4220" i="1"/>
  <c r="L4219" i="1"/>
  <c r="L4218" i="1"/>
  <c r="L4217" i="1"/>
  <c r="L4216" i="1"/>
  <c r="L4215" i="1"/>
  <c r="L4214" i="1"/>
  <c r="L4213" i="1"/>
  <c r="L4212" i="1"/>
  <c r="L4211" i="1"/>
  <c r="L4210" i="1"/>
  <c r="L4209" i="1"/>
  <c r="L4208" i="1"/>
  <c r="L4207" i="1"/>
  <c r="L4206" i="1"/>
  <c r="L4205" i="1"/>
  <c r="L4204" i="1"/>
  <c r="L4203" i="1"/>
  <c r="L4202" i="1"/>
  <c r="L4201" i="1"/>
  <c r="L4200" i="1"/>
  <c r="L4199" i="1"/>
  <c r="L4198" i="1"/>
  <c r="L4197" i="1"/>
  <c r="L4196" i="1"/>
  <c r="L4195" i="1"/>
  <c r="L4194" i="1"/>
  <c r="L4193" i="1"/>
  <c r="L4192" i="1"/>
  <c r="L4191" i="1"/>
  <c r="L4190" i="1"/>
  <c r="L4189" i="1"/>
  <c r="L4188" i="1"/>
  <c r="L4187" i="1"/>
  <c r="L4186" i="1"/>
  <c r="L4185" i="1"/>
  <c r="L4184" i="1"/>
  <c r="L4183" i="1"/>
  <c r="L4182" i="1"/>
  <c r="L4181" i="1"/>
  <c r="L4180" i="1"/>
  <c r="L4179" i="1"/>
  <c r="L4178" i="1"/>
  <c r="L4177" i="1"/>
  <c r="L4176" i="1"/>
  <c r="L4175" i="1"/>
  <c r="L4174" i="1"/>
  <c r="L4173" i="1"/>
  <c r="L4172" i="1"/>
  <c r="L4171" i="1"/>
  <c r="L4170" i="1"/>
  <c r="L4169" i="1"/>
  <c r="L4168" i="1"/>
  <c r="L4167" i="1"/>
  <c r="L4166" i="1"/>
  <c r="L4165" i="1"/>
  <c r="L4164" i="1"/>
  <c r="L4163" i="1"/>
  <c r="L4162" i="1"/>
  <c r="L4161" i="1"/>
  <c r="L4160" i="1"/>
  <c r="L4159" i="1"/>
  <c r="L4158" i="1"/>
  <c r="L4157" i="1"/>
  <c r="L4156" i="1"/>
  <c r="L4155" i="1"/>
  <c r="L4154" i="1"/>
  <c r="L4153" i="1"/>
  <c r="L4152" i="1"/>
  <c r="L4151" i="1"/>
  <c r="L4150" i="1"/>
  <c r="L4149" i="1"/>
  <c r="L4148" i="1"/>
  <c r="L4147" i="1"/>
  <c r="L4146" i="1"/>
  <c r="L4145" i="1"/>
  <c r="L4144" i="1"/>
  <c r="L4143" i="1"/>
  <c r="L4142" i="1"/>
  <c r="L4141" i="1"/>
  <c r="L4140" i="1"/>
  <c r="L4139" i="1"/>
  <c r="L4138" i="1"/>
  <c r="L4137" i="1"/>
  <c r="L4136" i="1"/>
  <c r="L4135" i="1"/>
  <c r="L4134" i="1"/>
  <c r="L4133" i="1"/>
  <c r="L4132" i="1"/>
  <c r="L4131" i="1"/>
  <c r="L4130" i="1"/>
  <c r="L4129" i="1"/>
  <c r="L4128" i="1"/>
  <c r="L4127" i="1"/>
  <c r="L4126" i="1"/>
  <c r="L4125" i="1"/>
  <c r="L4124" i="1"/>
  <c r="L4123" i="1"/>
  <c r="L4122" i="1"/>
  <c r="L4121" i="1"/>
  <c r="L4120" i="1"/>
  <c r="L4119" i="1"/>
  <c r="L4118" i="1"/>
  <c r="L4117" i="1"/>
  <c r="L4116" i="1"/>
  <c r="L4115" i="1"/>
  <c r="L4114" i="1"/>
  <c r="L4113" i="1"/>
  <c r="L4112" i="1"/>
  <c r="L4111" i="1"/>
  <c r="L4110" i="1"/>
  <c r="L4109" i="1"/>
  <c r="L4108" i="1"/>
  <c r="L4107" i="1"/>
  <c r="L4106" i="1"/>
  <c r="L4105" i="1"/>
  <c r="L4104" i="1"/>
  <c r="L4103" i="1"/>
  <c r="L4102" i="1"/>
  <c r="L4101" i="1"/>
  <c r="L4100" i="1"/>
  <c r="L4099" i="1"/>
  <c r="L4098" i="1"/>
  <c r="L4097" i="1"/>
  <c r="L4096" i="1"/>
  <c r="L4095" i="1"/>
  <c r="L4094" i="1"/>
  <c r="L4093" i="1"/>
  <c r="L4092" i="1"/>
  <c r="L4091" i="1"/>
  <c r="L4090" i="1"/>
  <c r="L4089" i="1"/>
  <c r="L4088" i="1"/>
  <c r="L4087" i="1"/>
  <c r="L4086" i="1"/>
  <c r="L4085" i="1"/>
  <c r="L4084" i="1"/>
  <c r="L4083" i="1"/>
  <c r="L4082" i="1"/>
  <c r="L4081" i="1"/>
  <c r="L4080" i="1"/>
  <c r="L4079" i="1"/>
  <c r="L4078" i="1"/>
  <c r="L4077" i="1"/>
  <c r="L4076" i="1"/>
  <c r="L4075" i="1"/>
  <c r="L4074" i="1"/>
  <c r="L4073" i="1"/>
  <c r="L4072" i="1"/>
  <c r="L4071" i="1"/>
  <c r="L4070" i="1"/>
  <c r="L4069" i="1"/>
  <c r="L4068" i="1"/>
  <c r="L4067" i="1"/>
  <c r="L4066" i="1"/>
  <c r="L4065" i="1"/>
  <c r="L4064" i="1"/>
  <c r="L4063" i="1"/>
  <c r="L4062" i="1"/>
  <c r="L4061" i="1"/>
  <c r="L4060" i="1"/>
  <c r="L4059" i="1"/>
  <c r="L4058" i="1"/>
  <c r="L4057" i="1"/>
  <c r="L4056" i="1"/>
  <c r="L4055" i="1"/>
  <c r="L4054" i="1"/>
  <c r="L4053" i="1"/>
  <c r="L4052" i="1"/>
  <c r="L4051" i="1"/>
  <c r="L4050" i="1"/>
  <c r="L4049" i="1"/>
  <c r="L4048" i="1"/>
  <c r="L4047" i="1"/>
  <c r="L4046" i="1"/>
  <c r="L4045" i="1"/>
  <c r="L4044" i="1"/>
  <c r="L4043" i="1"/>
  <c r="L4042" i="1"/>
  <c r="L4041" i="1"/>
  <c r="L4040" i="1"/>
  <c r="L4039" i="1"/>
  <c r="L4038" i="1"/>
  <c r="L4037" i="1"/>
  <c r="L4036" i="1"/>
  <c r="L4035" i="1"/>
  <c r="L4034" i="1"/>
  <c r="L4033" i="1"/>
  <c r="L4032" i="1"/>
  <c r="L4031" i="1"/>
  <c r="L4030" i="1"/>
  <c r="L4029" i="1"/>
  <c r="L4028" i="1"/>
  <c r="L4027" i="1"/>
  <c r="L4026" i="1"/>
  <c r="L4025" i="1"/>
  <c r="L4024" i="1"/>
  <c r="L4023" i="1"/>
  <c r="L4022" i="1"/>
  <c r="L4021" i="1"/>
  <c r="L4020" i="1"/>
  <c r="L4019" i="1"/>
  <c r="L4018" i="1"/>
  <c r="L4017" i="1"/>
  <c r="L4016" i="1"/>
  <c r="L4015" i="1"/>
  <c r="L4014" i="1"/>
  <c r="L4013" i="1"/>
  <c r="L4012" i="1"/>
  <c r="L4011" i="1"/>
  <c r="L4010" i="1"/>
  <c r="L4009" i="1"/>
  <c r="L4008" i="1"/>
  <c r="L4007" i="1"/>
  <c r="L4006" i="1"/>
  <c r="L4005" i="1"/>
  <c r="L4004" i="1"/>
  <c r="L4003" i="1"/>
  <c r="L4002" i="1"/>
  <c r="L4001" i="1"/>
  <c r="L4000" i="1"/>
  <c r="L3999" i="1"/>
  <c r="L3998" i="1"/>
  <c r="L3997" i="1"/>
  <c r="L3996" i="1"/>
  <c r="L3995" i="1"/>
  <c r="L3994" i="1"/>
  <c r="L3993" i="1"/>
  <c r="L3992" i="1"/>
  <c r="L3991" i="1"/>
  <c r="L3990" i="1"/>
  <c r="L3989" i="1"/>
  <c r="L3988" i="1"/>
  <c r="L3987" i="1"/>
  <c r="L3986" i="1"/>
  <c r="L3985" i="1"/>
  <c r="L3984" i="1"/>
  <c r="L3983" i="1"/>
  <c r="L3982" i="1"/>
  <c r="L3981" i="1"/>
  <c r="L3980" i="1"/>
  <c r="L3979" i="1"/>
  <c r="L3978" i="1"/>
  <c r="L3977" i="1"/>
  <c r="L3976" i="1"/>
  <c r="L3975" i="1"/>
  <c r="L3974" i="1"/>
  <c r="L3973" i="1"/>
  <c r="L3972" i="1"/>
  <c r="L3971" i="1"/>
  <c r="L3970" i="1"/>
  <c r="L3969" i="1"/>
  <c r="L3968" i="1"/>
  <c r="L3967" i="1"/>
  <c r="L3966" i="1"/>
  <c r="L3965" i="1"/>
  <c r="L3964" i="1"/>
  <c r="L3963" i="1"/>
  <c r="L3962" i="1"/>
  <c r="L3961" i="1"/>
  <c r="L3960" i="1"/>
  <c r="L3959" i="1"/>
  <c r="L3958" i="1"/>
  <c r="L3957" i="1"/>
  <c r="L3956" i="1"/>
  <c r="L3955" i="1"/>
  <c r="L3954" i="1"/>
  <c r="L3953" i="1"/>
  <c r="L3952" i="1"/>
  <c r="L3951" i="1"/>
  <c r="L3950" i="1"/>
  <c r="L3949" i="1"/>
  <c r="L3948" i="1"/>
  <c r="L3947" i="1"/>
  <c r="L3946" i="1"/>
  <c r="L3945" i="1"/>
  <c r="L3944" i="1"/>
  <c r="L3943" i="1"/>
  <c r="L3942" i="1"/>
  <c r="L3941" i="1"/>
  <c r="L3940" i="1"/>
  <c r="L3939" i="1"/>
  <c r="L3938" i="1"/>
  <c r="L3937" i="1"/>
  <c r="L3936" i="1"/>
  <c r="L3935" i="1"/>
  <c r="L3934" i="1"/>
  <c r="L3933" i="1"/>
  <c r="L3932" i="1"/>
  <c r="L3931" i="1"/>
  <c r="L3930" i="1"/>
  <c r="L3929" i="1"/>
  <c r="L3928" i="1"/>
  <c r="L3927" i="1"/>
  <c r="L3926" i="1"/>
  <c r="L3925" i="1"/>
  <c r="L3924" i="1"/>
  <c r="L3923" i="1"/>
  <c r="L3922" i="1"/>
  <c r="L3921" i="1"/>
  <c r="L3920" i="1"/>
  <c r="L3919" i="1"/>
  <c r="L3918" i="1"/>
  <c r="L3917" i="1"/>
  <c r="L3916" i="1"/>
  <c r="L3915" i="1"/>
  <c r="L3914" i="1"/>
  <c r="L3913" i="1"/>
  <c r="L3912" i="1"/>
  <c r="L3911" i="1"/>
  <c r="L3910" i="1"/>
  <c r="L3909" i="1"/>
  <c r="L3908" i="1"/>
  <c r="L3907" i="1"/>
  <c r="L3906" i="1"/>
  <c r="L3905" i="1"/>
  <c r="L3904" i="1"/>
  <c r="L3903" i="1"/>
  <c r="L3902" i="1"/>
  <c r="L3901" i="1"/>
  <c r="L3900" i="1"/>
  <c r="L3899" i="1"/>
  <c r="L3898" i="1"/>
  <c r="L3897" i="1"/>
  <c r="L3896" i="1"/>
  <c r="L3895" i="1"/>
  <c r="L3894" i="1"/>
  <c r="L3893" i="1"/>
  <c r="L3892" i="1"/>
  <c r="L3891" i="1"/>
  <c r="L3890" i="1"/>
  <c r="L3889" i="1"/>
  <c r="L3888" i="1"/>
  <c r="L3887" i="1"/>
  <c r="L3886" i="1"/>
  <c r="L3885" i="1"/>
  <c r="L3884" i="1"/>
  <c r="L3883" i="1"/>
  <c r="L3882" i="1"/>
  <c r="L3881" i="1"/>
  <c r="L3880" i="1"/>
  <c r="L3879" i="1"/>
  <c r="L3878" i="1"/>
  <c r="L3877" i="1"/>
  <c r="L3876" i="1"/>
  <c r="L3875" i="1"/>
  <c r="L3874" i="1"/>
  <c r="L3873" i="1"/>
  <c r="L3872" i="1"/>
  <c r="L3871" i="1"/>
  <c r="L3870" i="1"/>
  <c r="L3869" i="1"/>
  <c r="L3868" i="1"/>
  <c r="L3867" i="1"/>
  <c r="L3866" i="1"/>
  <c r="L3865" i="1"/>
  <c r="L3864" i="1"/>
  <c r="L3863" i="1"/>
  <c r="L3862" i="1"/>
  <c r="L3861" i="1"/>
  <c r="L3860" i="1"/>
  <c r="L3859" i="1"/>
  <c r="L3858" i="1"/>
  <c r="L3857" i="1"/>
  <c r="L3856" i="1"/>
  <c r="L3855" i="1"/>
  <c r="L3854" i="1"/>
  <c r="L3853" i="1"/>
  <c r="L3852" i="1"/>
  <c r="L3851" i="1"/>
  <c r="L3850" i="1"/>
  <c r="L3849" i="1"/>
  <c r="L3848" i="1"/>
  <c r="L3847" i="1"/>
  <c r="L3846" i="1"/>
  <c r="L3845" i="1"/>
  <c r="L3844" i="1"/>
  <c r="L3843" i="1"/>
  <c r="L3842" i="1"/>
  <c r="L3841" i="1"/>
  <c r="L3840" i="1"/>
  <c r="L3839" i="1"/>
  <c r="L3838" i="1"/>
  <c r="L3837" i="1"/>
  <c r="L3836" i="1"/>
  <c r="L3835" i="1"/>
  <c r="L3834" i="1"/>
  <c r="L3833" i="1"/>
  <c r="L3832" i="1"/>
  <c r="L3831" i="1"/>
  <c r="L3830" i="1"/>
  <c r="L3829" i="1"/>
  <c r="L3828" i="1"/>
  <c r="L3827" i="1"/>
  <c r="L3826" i="1"/>
  <c r="L3825" i="1"/>
  <c r="L3824" i="1"/>
  <c r="L3823" i="1"/>
  <c r="L3822" i="1"/>
  <c r="L3821" i="1"/>
  <c r="L3820" i="1"/>
  <c r="L3819" i="1"/>
  <c r="L3818" i="1"/>
  <c r="L3817" i="1"/>
  <c r="L3816" i="1"/>
  <c r="L3815" i="1"/>
  <c r="L3814" i="1"/>
  <c r="L3813" i="1"/>
  <c r="L3812" i="1"/>
  <c r="L3811" i="1"/>
  <c r="L3810" i="1"/>
  <c r="L3809" i="1"/>
  <c r="L3808" i="1"/>
  <c r="L3807" i="1"/>
  <c r="L3806" i="1"/>
  <c r="L3805" i="1"/>
  <c r="L3804" i="1"/>
  <c r="L3803" i="1"/>
  <c r="L3802" i="1"/>
  <c r="L3801" i="1"/>
  <c r="L3800" i="1"/>
  <c r="L3799" i="1"/>
  <c r="L3798" i="1"/>
  <c r="L3797" i="1"/>
  <c r="L3796" i="1"/>
  <c r="L3795" i="1"/>
  <c r="L3794" i="1"/>
  <c r="L3793" i="1"/>
  <c r="L3792" i="1"/>
  <c r="L3791" i="1"/>
  <c r="L3790" i="1"/>
  <c r="L3789" i="1"/>
  <c r="L3788" i="1"/>
  <c r="L3787" i="1"/>
  <c r="L3786" i="1"/>
  <c r="L3785" i="1"/>
  <c r="L3784" i="1"/>
  <c r="L3783" i="1"/>
  <c r="L3782" i="1"/>
  <c r="L3781" i="1"/>
  <c r="L3780" i="1"/>
  <c r="L3779" i="1"/>
  <c r="L3778" i="1"/>
  <c r="L3777" i="1"/>
  <c r="L3776" i="1"/>
  <c r="L3775" i="1"/>
  <c r="L3774" i="1"/>
  <c r="L3773" i="1"/>
  <c r="L3772" i="1"/>
  <c r="L3771" i="1"/>
  <c r="L3770" i="1"/>
  <c r="L3769" i="1"/>
  <c r="L3768" i="1"/>
  <c r="L3767" i="1"/>
  <c r="L3766" i="1"/>
  <c r="L3765" i="1"/>
  <c r="L3764" i="1"/>
  <c r="L3763" i="1"/>
  <c r="L3762" i="1"/>
  <c r="L3761" i="1"/>
  <c r="L3760" i="1"/>
  <c r="L3759" i="1"/>
  <c r="L3758" i="1"/>
  <c r="L3757" i="1"/>
  <c r="L3756" i="1"/>
  <c r="L3755" i="1"/>
  <c r="L3754" i="1"/>
  <c r="L3753" i="1"/>
  <c r="L3752" i="1"/>
  <c r="L3751" i="1"/>
  <c r="L3750" i="1"/>
  <c r="L3749" i="1"/>
  <c r="L3748" i="1"/>
  <c r="L3747" i="1"/>
  <c r="L3746" i="1"/>
  <c r="L3745" i="1"/>
  <c r="L3744" i="1"/>
  <c r="L3743" i="1"/>
  <c r="L3742" i="1"/>
  <c r="L3741" i="1"/>
  <c r="L3740" i="1"/>
  <c r="L3739" i="1"/>
  <c r="L3738" i="1"/>
  <c r="L3737" i="1"/>
  <c r="L3736" i="1"/>
  <c r="L3735" i="1"/>
  <c r="L3734" i="1"/>
  <c r="L3733" i="1"/>
  <c r="L3732" i="1"/>
  <c r="L3731" i="1"/>
  <c r="L3730" i="1"/>
  <c r="L3729" i="1"/>
  <c r="L3728" i="1"/>
  <c r="L3727" i="1"/>
  <c r="L3726" i="1"/>
  <c r="L3725" i="1"/>
  <c r="L3724" i="1"/>
  <c r="L3723" i="1"/>
  <c r="L3722" i="1"/>
  <c r="L3721" i="1"/>
  <c r="L3720" i="1"/>
  <c r="L3719" i="1"/>
  <c r="L3718" i="1"/>
  <c r="L3717" i="1"/>
  <c r="L3716" i="1"/>
  <c r="L3715" i="1"/>
  <c r="L3714" i="1"/>
  <c r="L3713" i="1"/>
  <c r="L3712" i="1"/>
  <c r="L3711" i="1"/>
  <c r="L3710" i="1"/>
  <c r="L3709" i="1"/>
  <c r="L3708" i="1"/>
  <c r="L3707" i="1"/>
  <c r="L3706" i="1"/>
  <c r="L3705" i="1"/>
  <c r="L3704" i="1"/>
  <c r="L3703" i="1"/>
  <c r="L3702" i="1"/>
  <c r="L3701" i="1"/>
  <c r="L3700" i="1"/>
  <c r="L3699" i="1"/>
  <c r="L3698" i="1"/>
  <c r="L3697" i="1"/>
  <c r="L3696" i="1"/>
  <c r="L3695" i="1"/>
  <c r="L3694" i="1"/>
  <c r="L3693" i="1"/>
  <c r="L3692" i="1"/>
  <c r="L3691" i="1"/>
  <c r="L3690" i="1"/>
  <c r="L3689" i="1"/>
  <c r="L3688" i="1"/>
  <c r="L3687" i="1"/>
  <c r="L3686" i="1"/>
  <c r="L3685" i="1"/>
  <c r="L3684" i="1"/>
  <c r="L3683" i="1"/>
  <c r="L3682" i="1"/>
  <c r="L3681" i="1"/>
  <c r="L3680" i="1"/>
  <c r="L3679" i="1"/>
  <c r="L3678" i="1"/>
  <c r="L3677" i="1"/>
  <c r="L3676" i="1"/>
  <c r="L3675" i="1"/>
  <c r="L3674" i="1"/>
  <c r="L3673" i="1"/>
  <c r="L3672" i="1"/>
  <c r="L3671" i="1"/>
  <c r="L3670" i="1"/>
  <c r="L3669" i="1"/>
  <c r="L3668" i="1"/>
  <c r="L3667" i="1"/>
  <c r="L3666" i="1"/>
  <c r="L3665" i="1"/>
  <c r="L3664" i="1"/>
  <c r="L3663" i="1"/>
  <c r="L3662" i="1"/>
  <c r="L3661" i="1"/>
  <c r="L3660" i="1"/>
  <c r="L3659" i="1"/>
  <c r="L3658" i="1"/>
  <c r="L3657" i="1"/>
  <c r="L3656" i="1"/>
  <c r="L3655" i="1"/>
  <c r="L3654" i="1"/>
  <c r="L3653" i="1"/>
  <c r="L3652" i="1"/>
  <c r="L3651" i="1"/>
  <c r="L3650" i="1"/>
  <c r="L3649" i="1"/>
  <c r="L3648" i="1"/>
  <c r="L3647" i="1"/>
  <c r="L3646" i="1"/>
  <c r="L3645" i="1"/>
  <c r="L3644" i="1"/>
  <c r="L3643" i="1"/>
  <c r="L3642" i="1"/>
  <c r="L3641" i="1"/>
  <c r="L3640" i="1"/>
  <c r="L3639" i="1"/>
  <c r="L3638" i="1"/>
  <c r="L3637" i="1"/>
  <c r="L3636" i="1"/>
  <c r="L3635" i="1"/>
  <c r="L3634" i="1"/>
  <c r="L3633" i="1"/>
  <c r="L3632" i="1"/>
  <c r="L3631" i="1"/>
  <c r="L3630" i="1"/>
  <c r="L3629" i="1"/>
  <c r="L3628" i="1"/>
  <c r="L3627" i="1"/>
  <c r="L3626" i="1"/>
  <c r="L3625" i="1"/>
  <c r="L3624" i="1"/>
  <c r="L3623" i="1"/>
  <c r="L3622" i="1"/>
  <c r="L3621" i="1"/>
  <c r="L3620" i="1"/>
  <c r="L3619" i="1"/>
  <c r="L3618" i="1"/>
  <c r="L3617" i="1"/>
  <c r="L3616" i="1"/>
  <c r="L3615" i="1"/>
  <c r="L3614" i="1"/>
  <c r="L3613" i="1"/>
  <c r="L3612" i="1"/>
  <c r="L3611" i="1"/>
  <c r="L3610" i="1"/>
  <c r="L3609" i="1"/>
  <c r="L3608" i="1"/>
  <c r="L3607" i="1"/>
  <c r="L3606" i="1"/>
  <c r="L3605" i="1"/>
  <c r="L3604" i="1"/>
  <c r="L3603" i="1"/>
  <c r="L3602" i="1"/>
  <c r="L3601" i="1"/>
  <c r="L3600" i="1"/>
  <c r="L3599" i="1"/>
  <c r="L3598" i="1"/>
  <c r="L3597" i="1"/>
  <c r="L3596" i="1"/>
  <c r="L3595" i="1"/>
  <c r="L3594" i="1"/>
  <c r="L3593" i="1"/>
  <c r="L3592" i="1"/>
  <c r="L3591" i="1"/>
  <c r="L3590" i="1"/>
  <c r="L3589" i="1"/>
  <c r="L3588" i="1"/>
  <c r="L3587" i="1"/>
  <c r="L3586" i="1"/>
  <c r="L3585" i="1"/>
  <c r="L3584" i="1"/>
  <c r="L3583" i="1"/>
  <c r="L3582" i="1"/>
  <c r="L3581" i="1"/>
  <c r="L3580" i="1"/>
  <c r="L3579" i="1"/>
  <c r="L3578" i="1"/>
  <c r="L3577" i="1"/>
  <c r="L3576" i="1"/>
  <c r="L3575" i="1"/>
  <c r="L3574" i="1"/>
  <c r="L3573" i="1"/>
  <c r="L3572" i="1"/>
  <c r="L3571" i="1"/>
  <c r="L3570" i="1"/>
  <c r="L3569" i="1"/>
  <c r="L3568" i="1"/>
  <c r="L3567" i="1"/>
  <c r="L3566" i="1"/>
  <c r="L3565" i="1"/>
  <c r="L3564" i="1"/>
  <c r="L3563" i="1"/>
  <c r="L3562" i="1"/>
  <c r="L3561" i="1"/>
  <c r="L3560" i="1"/>
  <c r="L3559" i="1"/>
  <c r="L3558" i="1"/>
  <c r="L3557" i="1"/>
  <c r="L3556" i="1"/>
  <c r="L3555" i="1"/>
  <c r="L3554" i="1"/>
  <c r="L3553" i="1"/>
  <c r="L3552" i="1"/>
  <c r="L3551" i="1"/>
  <c r="L3550" i="1"/>
  <c r="L3549" i="1"/>
  <c r="L3548" i="1"/>
  <c r="L3547" i="1"/>
  <c r="L3546" i="1"/>
  <c r="L3545" i="1"/>
  <c r="L3544" i="1"/>
  <c r="L3543" i="1"/>
  <c r="L3542" i="1"/>
  <c r="L3541" i="1"/>
  <c r="L3540" i="1"/>
  <c r="L3539" i="1"/>
  <c r="L3538" i="1"/>
  <c r="L3537" i="1"/>
  <c r="L3536" i="1"/>
  <c r="L3535" i="1"/>
  <c r="L3534" i="1"/>
  <c r="L3533" i="1"/>
  <c r="L3532" i="1"/>
  <c r="L3531" i="1"/>
  <c r="L3530" i="1"/>
  <c r="L3529" i="1"/>
  <c r="L3528" i="1"/>
  <c r="L3527" i="1"/>
  <c r="L3526" i="1"/>
  <c r="L3525" i="1"/>
  <c r="L3524" i="1"/>
  <c r="L3523" i="1"/>
  <c r="L3522" i="1"/>
  <c r="L3521" i="1"/>
  <c r="L3520" i="1"/>
  <c r="L3519" i="1"/>
  <c r="L3518" i="1"/>
  <c r="L3517" i="1"/>
  <c r="L3516" i="1"/>
  <c r="L3515" i="1"/>
  <c r="L3514" i="1"/>
  <c r="L3513" i="1"/>
  <c r="L3512" i="1"/>
  <c r="L3511" i="1"/>
  <c r="L3510" i="1"/>
  <c r="L3509" i="1"/>
  <c r="L3508" i="1"/>
  <c r="L3507" i="1"/>
  <c r="L3506" i="1"/>
  <c r="L3505" i="1"/>
  <c r="L3504" i="1"/>
  <c r="L3503" i="1"/>
  <c r="L3502" i="1"/>
  <c r="L3501" i="1"/>
  <c r="L3500" i="1"/>
  <c r="L3499" i="1"/>
  <c r="L3498" i="1"/>
  <c r="L3497" i="1"/>
  <c r="L3496" i="1"/>
  <c r="L3495" i="1"/>
  <c r="L3494" i="1"/>
  <c r="L3493" i="1"/>
  <c r="L3492" i="1"/>
  <c r="L3491" i="1"/>
  <c r="L3490" i="1"/>
  <c r="L3489" i="1"/>
  <c r="L3488" i="1"/>
  <c r="L3487" i="1"/>
  <c r="L3486" i="1"/>
  <c r="L3485" i="1"/>
  <c r="L3484" i="1"/>
  <c r="L3483" i="1"/>
  <c r="L3482" i="1"/>
  <c r="L3481" i="1"/>
  <c r="L3480" i="1"/>
  <c r="L3479" i="1"/>
  <c r="L3478" i="1"/>
  <c r="L3477" i="1"/>
  <c r="L3476" i="1"/>
  <c r="L3475" i="1"/>
  <c r="L3474" i="1"/>
  <c r="L3473" i="1"/>
  <c r="L3472" i="1"/>
  <c r="L3471" i="1"/>
  <c r="L3470" i="1"/>
  <c r="L3469" i="1"/>
  <c r="L3468" i="1"/>
  <c r="L3467" i="1"/>
  <c r="L3466" i="1"/>
  <c r="L3465" i="1"/>
  <c r="L3464" i="1"/>
  <c r="L3463" i="1"/>
  <c r="L3462" i="1"/>
  <c r="L3461" i="1"/>
  <c r="L3460" i="1"/>
  <c r="L3459" i="1"/>
  <c r="L3458" i="1"/>
  <c r="L3457" i="1"/>
  <c r="L3456" i="1"/>
  <c r="L3455" i="1"/>
  <c r="L3454" i="1"/>
  <c r="L3453" i="1"/>
  <c r="L3452" i="1"/>
  <c r="L3451" i="1"/>
  <c r="L3450" i="1"/>
  <c r="L3449" i="1"/>
  <c r="L3448" i="1"/>
  <c r="L3447" i="1"/>
  <c r="L3446" i="1"/>
  <c r="L3445" i="1"/>
  <c r="L3444" i="1"/>
  <c r="L3443" i="1"/>
  <c r="L3442" i="1"/>
  <c r="L3441" i="1"/>
  <c r="L3440" i="1"/>
  <c r="L3439" i="1"/>
  <c r="L3438" i="1"/>
  <c r="L3437" i="1"/>
  <c r="L3436" i="1"/>
  <c r="L3435" i="1"/>
  <c r="L3434" i="1"/>
  <c r="L3433" i="1"/>
  <c r="L3432" i="1"/>
  <c r="L3431" i="1"/>
  <c r="L3430" i="1"/>
  <c r="L3429" i="1"/>
  <c r="L3428" i="1"/>
  <c r="L3427" i="1"/>
  <c r="L3426" i="1"/>
  <c r="L3425" i="1"/>
  <c r="L3424" i="1"/>
  <c r="L3423" i="1"/>
  <c r="L3422" i="1"/>
  <c r="L3421" i="1"/>
  <c r="L3420" i="1"/>
  <c r="L3419" i="1"/>
  <c r="L3418" i="1"/>
  <c r="L3417" i="1"/>
  <c r="L3416" i="1"/>
  <c r="L3415" i="1"/>
  <c r="L3414" i="1"/>
  <c r="L3413" i="1"/>
  <c r="L3412" i="1"/>
  <c r="L3411" i="1"/>
  <c r="L3410" i="1"/>
  <c r="L3409" i="1"/>
  <c r="L3408" i="1"/>
  <c r="L3407" i="1"/>
  <c r="L3406" i="1"/>
  <c r="L3405" i="1"/>
  <c r="L3404" i="1"/>
  <c r="L3403" i="1"/>
  <c r="L3402" i="1"/>
  <c r="L3401" i="1"/>
  <c r="L3400" i="1"/>
  <c r="L3399" i="1"/>
  <c r="L3398" i="1"/>
  <c r="L3397" i="1"/>
  <c r="L3396" i="1"/>
  <c r="L3395" i="1"/>
  <c r="L3394" i="1"/>
  <c r="L3393" i="1"/>
  <c r="L3392" i="1"/>
  <c r="L3391" i="1"/>
  <c r="L3390" i="1"/>
  <c r="L3389" i="1"/>
  <c r="L3388" i="1"/>
  <c r="L3387" i="1"/>
  <c r="L3386" i="1"/>
  <c r="L3385" i="1"/>
  <c r="L3384" i="1"/>
  <c r="L3383" i="1"/>
  <c r="L3382" i="1"/>
  <c r="L3381" i="1"/>
  <c r="L3380" i="1"/>
  <c r="L3379" i="1"/>
  <c r="L3378" i="1"/>
  <c r="L3377" i="1"/>
  <c r="L3376" i="1"/>
  <c r="L3375" i="1"/>
  <c r="L3374" i="1"/>
  <c r="L3373" i="1"/>
  <c r="L3372" i="1"/>
  <c r="L3371" i="1"/>
  <c r="L3370" i="1"/>
  <c r="L3369" i="1"/>
  <c r="L3368" i="1"/>
  <c r="L3367" i="1"/>
  <c r="L3366" i="1"/>
  <c r="L3365" i="1"/>
  <c r="L3364" i="1"/>
  <c r="L3363" i="1"/>
  <c r="L3362" i="1"/>
  <c r="L3361" i="1"/>
  <c r="L3360" i="1"/>
  <c r="L3359" i="1"/>
  <c r="L3358" i="1"/>
  <c r="L3357" i="1"/>
  <c r="L3356" i="1"/>
  <c r="L3355" i="1"/>
  <c r="L3354" i="1"/>
  <c r="L3353" i="1"/>
  <c r="L3352" i="1"/>
  <c r="L3351" i="1"/>
  <c r="L3350" i="1"/>
  <c r="L3349" i="1"/>
  <c r="L3348" i="1"/>
  <c r="L3347" i="1"/>
  <c r="L3346" i="1"/>
  <c r="L3345" i="1"/>
  <c r="L3344" i="1"/>
  <c r="L3343" i="1"/>
  <c r="L3342" i="1"/>
  <c r="L3341" i="1"/>
  <c r="L3340" i="1"/>
  <c r="L3339" i="1"/>
  <c r="L3338" i="1"/>
  <c r="L3337" i="1"/>
  <c r="L3336" i="1"/>
  <c r="L3335" i="1"/>
  <c r="L3334" i="1"/>
  <c r="L3333" i="1"/>
  <c r="L3332" i="1"/>
  <c r="L3331" i="1"/>
  <c r="L3330" i="1"/>
  <c r="L3329" i="1"/>
  <c r="L3328" i="1"/>
  <c r="L3327" i="1"/>
  <c r="L3326" i="1"/>
  <c r="L3325" i="1"/>
  <c r="L3324" i="1"/>
  <c r="L3323" i="1"/>
  <c r="L3322" i="1"/>
  <c r="L3321" i="1"/>
  <c r="L3320" i="1"/>
  <c r="L3319" i="1"/>
  <c r="L3318" i="1"/>
  <c r="L3317" i="1"/>
  <c r="L3316" i="1"/>
  <c r="L3315" i="1"/>
  <c r="L3314" i="1"/>
  <c r="L3313" i="1"/>
  <c r="L3312" i="1"/>
  <c r="L3311" i="1"/>
  <c r="L3310" i="1"/>
  <c r="L3309" i="1"/>
  <c r="L3308" i="1"/>
  <c r="L3307" i="1"/>
  <c r="L3306" i="1"/>
  <c r="L3305" i="1"/>
  <c r="L3304" i="1"/>
  <c r="L3303" i="1"/>
  <c r="L3302" i="1"/>
  <c r="L3301" i="1"/>
  <c r="L3300" i="1"/>
  <c r="L3299" i="1"/>
  <c r="L3298" i="1"/>
  <c r="L3297" i="1"/>
  <c r="L3296" i="1"/>
  <c r="L3295" i="1"/>
  <c r="L3294" i="1"/>
  <c r="L3293" i="1"/>
  <c r="L3292" i="1"/>
  <c r="L3291" i="1"/>
  <c r="L3290" i="1"/>
  <c r="L3289" i="1"/>
  <c r="L3288" i="1"/>
  <c r="L3287" i="1"/>
  <c r="L3286" i="1"/>
  <c r="L3285" i="1"/>
  <c r="L3284" i="1"/>
  <c r="L3283" i="1"/>
  <c r="L3282" i="1"/>
  <c r="L3281" i="1"/>
  <c r="L3280" i="1"/>
  <c r="L3279" i="1"/>
  <c r="L3278" i="1"/>
  <c r="L3277" i="1"/>
  <c r="L3276" i="1"/>
  <c r="L3275" i="1"/>
  <c r="L3274" i="1"/>
  <c r="L3273" i="1"/>
  <c r="L3272" i="1"/>
  <c r="L3271" i="1"/>
  <c r="L3270" i="1"/>
  <c r="L3269" i="1"/>
  <c r="L3268" i="1"/>
  <c r="L3267" i="1"/>
  <c r="L3266" i="1"/>
  <c r="L3265" i="1"/>
  <c r="L3264" i="1"/>
  <c r="L3263" i="1"/>
  <c r="L3262" i="1"/>
  <c r="L3261" i="1"/>
  <c r="L3260" i="1"/>
  <c r="L3259" i="1"/>
  <c r="L3258" i="1"/>
  <c r="L3257" i="1"/>
  <c r="L3256" i="1"/>
  <c r="L3255" i="1"/>
  <c r="L3254" i="1"/>
  <c r="L3253" i="1"/>
  <c r="L3252" i="1"/>
  <c r="L3251" i="1"/>
  <c r="L3250" i="1"/>
  <c r="L3249" i="1"/>
  <c r="L3248" i="1"/>
  <c r="L3247" i="1"/>
  <c r="L3246" i="1"/>
  <c r="L3245" i="1"/>
  <c r="L3244" i="1"/>
  <c r="L3243" i="1"/>
  <c r="L3242" i="1"/>
  <c r="L3241" i="1"/>
  <c r="L3240" i="1"/>
  <c r="L3239" i="1"/>
  <c r="L3238" i="1"/>
  <c r="L3237" i="1"/>
  <c r="L3236" i="1"/>
  <c r="L3235" i="1"/>
  <c r="L3234" i="1"/>
  <c r="L3233" i="1"/>
  <c r="L3232" i="1"/>
  <c r="L3231" i="1"/>
  <c r="L3230" i="1"/>
  <c r="L3229" i="1"/>
  <c r="L3228" i="1"/>
  <c r="L3227" i="1"/>
  <c r="L3226" i="1"/>
  <c r="L3225" i="1"/>
  <c r="L3224" i="1"/>
  <c r="L3223" i="1"/>
  <c r="L3222" i="1"/>
  <c r="L3221" i="1"/>
  <c r="L3220" i="1"/>
  <c r="L3219" i="1"/>
  <c r="L3218" i="1"/>
  <c r="L3217" i="1"/>
  <c r="L3216" i="1"/>
  <c r="L3215" i="1"/>
  <c r="L3214" i="1"/>
  <c r="L3213" i="1"/>
  <c r="L3212" i="1"/>
  <c r="L3211" i="1"/>
  <c r="L3210" i="1"/>
  <c r="L3209" i="1"/>
  <c r="L3208" i="1"/>
  <c r="L3207" i="1"/>
  <c r="L3206" i="1"/>
  <c r="L3205" i="1"/>
  <c r="L3204" i="1"/>
  <c r="L3203" i="1"/>
  <c r="L3202" i="1"/>
  <c r="L3201" i="1"/>
  <c r="L3200" i="1"/>
  <c r="L3199" i="1"/>
  <c r="L3198" i="1"/>
  <c r="L3197" i="1"/>
  <c r="L3196" i="1"/>
  <c r="L3195" i="1"/>
  <c r="L3194" i="1"/>
  <c r="L3193" i="1"/>
  <c r="L3192" i="1"/>
  <c r="L3191" i="1"/>
  <c r="L3190" i="1"/>
  <c r="L3189" i="1"/>
  <c r="L3188" i="1"/>
  <c r="L3187" i="1"/>
  <c r="L3186" i="1"/>
  <c r="L3185" i="1"/>
  <c r="L3184" i="1"/>
  <c r="L3183" i="1"/>
  <c r="L3182" i="1"/>
  <c r="L3181" i="1"/>
  <c r="L3180" i="1"/>
  <c r="L3179" i="1"/>
  <c r="L3178" i="1"/>
  <c r="L3177" i="1"/>
  <c r="L3176" i="1"/>
  <c r="L3175" i="1"/>
  <c r="L3174" i="1"/>
  <c r="L3173" i="1"/>
  <c r="L3172" i="1"/>
  <c r="L3171" i="1"/>
  <c r="L3170" i="1"/>
  <c r="L3169" i="1"/>
  <c r="L3168" i="1"/>
  <c r="L3167" i="1"/>
  <c r="L3166" i="1"/>
  <c r="L3165" i="1"/>
  <c r="L3164" i="1"/>
  <c r="L3163" i="1"/>
  <c r="L3162" i="1"/>
  <c r="L3161" i="1"/>
  <c r="L3160" i="1"/>
  <c r="L3159" i="1"/>
  <c r="L3158" i="1"/>
  <c r="L3157" i="1"/>
  <c r="L3156" i="1"/>
  <c r="L3155" i="1"/>
  <c r="L3154" i="1"/>
  <c r="L3153" i="1"/>
  <c r="L3152" i="1"/>
  <c r="L3151" i="1"/>
  <c r="L3150" i="1"/>
  <c r="L3149" i="1"/>
  <c r="L3148" i="1"/>
  <c r="L3147" i="1"/>
  <c r="L3146" i="1"/>
  <c r="L3145" i="1"/>
  <c r="L3144" i="1"/>
  <c r="L3143" i="1"/>
  <c r="L3142" i="1"/>
  <c r="L3141" i="1"/>
  <c r="L3140" i="1"/>
  <c r="L3139" i="1"/>
  <c r="L3138" i="1"/>
  <c r="L3137" i="1"/>
  <c r="L3136" i="1"/>
  <c r="L3135" i="1"/>
  <c r="L3134" i="1"/>
  <c r="L3133" i="1"/>
  <c r="L3132" i="1"/>
  <c r="L3131" i="1"/>
  <c r="L3130" i="1"/>
  <c r="L3129" i="1"/>
  <c r="L3128" i="1"/>
  <c r="L3127" i="1"/>
  <c r="L3126" i="1"/>
  <c r="L3125" i="1"/>
  <c r="L3124" i="1"/>
  <c r="L3123" i="1"/>
  <c r="L3122" i="1"/>
  <c r="L3121" i="1"/>
  <c r="L3120" i="1"/>
  <c r="L3119" i="1"/>
  <c r="L3118" i="1"/>
  <c r="L3117" i="1"/>
  <c r="L3116" i="1"/>
  <c r="L3115" i="1"/>
  <c r="L3114" i="1"/>
  <c r="L3113" i="1"/>
  <c r="L3112" i="1"/>
  <c r="L3111" i="1"/>
  <c r="L3110" i="1"/>
  <c r="L3109" i="1"/>
  <c r="L3108" i="1"/>
  <c r="L3107" i="1"/>
  <c r="L3106" i="1"/>
  <c r="L3105" i="1"/>
  <c r="L3104" i="1"/>
  <c r="L3103" i="1"/>
  <c r="L3102" i="1"/>
  <c r="L3101" i="1"/>
  <c r="L3100" i="1"/>
  <c r="L3099" i="1"/>
  <c r="L3098" i="1"/>
  <c r="L3097" i="1"/>
  <c r="L3096" i="1"/>
  <c r="L3095" i="1"/>
  <c r="L3094" i="1"/>
  <c r="L3093" i="1"/>
  <c r="L3092" i="1"/>
  <c r="L3091" i="1"/>
  <c r="L3090" i="1"/>
  <c r="L3089" i="1"/>
  <c r="L3088" i="1"/>
  <c r="L3087" i="1"/>
  <c r="L3086" i="1"/>
  <c r="L3085" i="1"/>
  <c r="L3084" i="1"/>
  <c r="L3083" i="1"/>
  <c r="L3082" i="1"/>
  <c r="L3081" i="1"/>
  <c r="L3080" i="1"/>
  <c r="L3079" i="1"/>
  <c r="L3078" i="1"/>
  <c r="L3077" i="1"/>
  <c r="L3076" i="1"/>
  <c r="L3075" i="1"/>
  <c r="L3074" i="1"/>
  <c r="L3073" i="1"/>
  <c r="L3072" i="1"/>
  <c r="L3071" i="1"/>
  <c r="L3070" i="1"/>
  <c r="L3069" i="1"/>
  <c r="L3068" i="1"/>
  <c r="L3067" i="1"/>
  <c r="L3066" i="1"/>
  <c r="L3065" i="1"/>
  <c r="L3064" i="1"/>
  <c r="L3063" i="1"/>
  <c r="L3062" i="1"/>
  <c r="L3061" i="1"/>
  <c r="L3060" i="1"/>
  <c r="L3059" i="1"/>
  <c r="L3058" i="1"/>
  <c r="L3057" i="1"/>
  <c r="L3056" i="1"/>
  <c r="L3055" i="1"/>
  <c r="L3054" i="1"/>
  <c r="L3053" i="1"/>
  <c r="L3052" i="1"/>
  <c r="L3051" i="1"/>
  <c r="L3050" i="1"/>
  <c r="L3049" i="1"/>
  <c r="L3048" i="1"/>
  <c r="L3047" i="1"/>
  <c r="L3046" i="1"/>
  <c r="L3045" i="1"/>
  <c r="L3044" i="1"/>
  <c r="L3043" i="1"/>
  <c r="L3042" i="1"/>
  <c r="L3041" i="1"/>
  <c r="L3040" i="1"/>
  <c r="L3039" i="1"/>
  <c r="L3038" i="1"/>
  <c r="L3037" i="1"/>
  <c r="L3036" i="1"/>
  <c r="L3035" i="1"/>
  <c r="L3034" i="1"/>
  <c r="L3033" i="1"/>
  <c r="L3032" i="1"/>
  <c r="L3031" i="1"/>
  <c r="L3030" i="1"/>
  <c r="L3029" i="1"/>
  <c r="L3028" i="1"/>
  <c r="L3027" i="1"/>
  <c r="L3026" i="1"/>
  <c r="L3025" i="1"/>
  <c r="L3024" i="1"/>
  <c r="L3023" i="1"/>
  <c r="L3022" i="1"/>
  <c r="L3021" i="1"/>
  <c r="L3020" i="1"/>
  <c r="L3019" i="1"/>
  <c r="L3018" i="1"/>
  <c r="L3017" i="1"/>
  <c r="L3016" i="1"/>
  <c r="L3015" i="1"/>
  <c r="L3014" i="1"/>
  <c r="L3013" i="1"/>
  <c r="L3012" i="1"/>
  <c r="L3011" i="1"/>
  <c r="L3010" i="1"/>
  <c r="L3009" i="1"/>
  <c r="L3008" i="1"/>
  <c r="L3007" i="1"/>
  <c r="L3006" i="1"/>
  <c r="L3005" i="1"/>
  <c r="L3004" i="1"/>
  <c r="L3003" i="1"/>
  <c r="L3002" i="1"/>
  <c r="L3001" i="1"/>
  <c r="L3000" i="1"/>
  <c r="L2999" i="1"/>
  <c r="L2998" i="1"/>
  <c r="L2997" i="1"/>
  <c r="L2996" i="1"/>
  <c r="L2995" i="1"/>
  <c r="L2994" i="1"/>
  <c r="L2993" i="1"/>
  <c r="L2992" i="1"/>
  <c r="L2991" i="1"/>
  <c r="L2990" i="1"/>
  <c r="L2989" i="1"/>
  <c r="L2988" i="1"/>
  <c r="L2987" i="1"/>
  <c r="L2986" i="1"/>
  <c r="L2985" i="1"/>
  <c r="L2984" i="1"/>
  <c r="L2983" i="1"/>
  <c r="L2982" i="1"/>
  <c r="L2981" i="1"/>
  <c r="L2980" i="1"/>
  <c r="L2979" i="1"/>
  <c r="L2978" i="1"/>
  <c r="L2977" i="1"/>
  <c r="L2976" i="1"/>
  <c r="L2975" i="1"/>
  <c r="L2974" i="1"/>
  <c r="L2973" i="1"/>
  <c r="L2972" i="1"/>
  <c r="L2971" i="1"/>
  <c r="L2970" i="1"/>
  <c r="L2969" i="1"/>
  <c r="L2968" i="1"/>
  <c r="L2967" i="1"/>
  <c r="L2966" i="1"/>
  <c r="L2965" i="1"/>
  <c r="L2964" i="1"/>
  <c r="L2963" i="1"/>
  <c r="L2962" i="1"/>
  <c r="L2961" i="1"/>
  <c r="L2960" i="1"/>
  <c r="L2959" i="1"/>
  <c r="L2958" i="1"/>
  <c r="L2957" i="1"/>
  <c r="L2956" i="1"/>
  <c r="L2955" i="1"/>
  <c r="L2954" i="1"/>
  <c r="L2953" i="1"/>
  <c r="L2952" i="1"/>
  <c r="L2951" i="1"/>
  <c r="L2950" i="1"/>
  <c r="L2949" i="1"/>
  <c r="L2948" i="1"/>
  <c r="L2947" i="1"/>
  <c r="L2946" i="1"/>
  <c r="L2945" i="1"/>
  <c r="L2944" i="1"/>
  <c r="L2943" i="1"/>
  <c r="L2942" i="1"/>
  <c r="L2941" i="1"/>
  <c r="L2940" i="1"/>
  <c r="L2939" i="1"/>
  <c r="L2938" i="1"/>
  <c r="L2937" i="1"/>
  <c r="L2936" i="1"/>
  <c r="L2935" i="1"/>
  <c r="L2934" i="1"/>
  <c r="L2933" i="1"/>
  <c r="L2932" i="1"/>
  <c r="L2931" i="1"/>
  <c r="L2930" i="1"/>
  <c r="L2929" i="1"/>
  <c r="L2928" i="1"/>
  <c r="L2927" i="1"/>
  <c r="L2926" i="1"/>
  <c r="L2925" i="1"/>
  <c r="L2924" i="1"/>
  <c r="L2923" i="1"/>
  <c r="L2922" i="1"/>
  <c r="L2921" i="1"/>
  <c r="L2920" i="1"/>
  <c r="L2919" i="1"/>
  <c r="L2918" i="1"/>
  <c r="L2917" i="1"/>
  <c r="L2916" i="1"/>
  <c r="L2915" i="1"/>
  <c r="L2914" i="1"/>
  <c r="L2913" i="1"/>
  <c r="L2912" i="1"/>
  <c r="L2911" i="1"/>
  <c r="L2910" i="1"/>
  <c r="L2909" i="1"/>
  <c r="L2908" i="1"/>
  <c r="L2907" i="1"/>
  <c r="L2906" i="1"/>
  <c r="L2905" i="1"/>
  <c r="L2904" i="1"/>
  <c r="L2903" i="1"/>
  <c r="L2902" i="1"/>
  <c r="L2901" i="1"/>
  <c r="L2900" i="1"/>
  <c r="L2899" i="1"/>
  <c r="L2898" i="1"/>
  <c r="L2897" i="1"/>
  <c r="L2896" i="1"/>
  <c r="L2895" i="1"/>
  <c r="L2894" i="1"/>
  <c r="L2893" i="1"/>
  <c r="L2892" i="1"/>
  <c r="L2891" i="1"/>
  <c r="L2890" i="1"/>
  <c r="L2889" i="1"/>
  <c r="L2888" i="1"/>
  <c r="L2887" i="1"/>
  <c r="L2886" i="1"/>
  <c r="L2885" i="1"/>
  <c r="L2884" i="1"/>
  <c r="L2883" i="1"/>
  <c r="L2882" i="1"/>
  <c r="L2881" i="1"/>
  <c r="L2880" i="1"/>
  <c r="L2879" i="1"/>
  <c r="L2878" i="1"/>
  <c r="L2877" i="1"/>
  <c r="L2876" i="1"/>
  <c r="L2875" i="1"/>
  <c r="L2874" i="1"/>
  <c r="L2873" i="1"/>
  <c r="L2872" i="1"/>
  <c r="L2871" i="1"/>
  <c r="L2870" i="1"/>
  <c r="L2869" i="1"/>
  <c r="L2868" i="1"/>
  <c r="L2867" i="1"/>
  <c r="L2866" i="1"/>
  <c r="L2865" i="1"/>
  <c r="L2864" i="1"/>
  <c r="L2863" i="1"/>
  <c r="L2862" i="1"/>
  <c r="L2861" i="1"/>
  <c r="L2860" i="1"/>
  <c r="L2859" i="1"/>
  <c r="L2858" i="1"/>
  <c r="L2857" i="1"/>
  <c r="L2856" i="1"/>
  <c r="L2855" i="1"/>
  <c r="L2854" i="1"/>
  <c r="L2853" i="1"/>
  <c r="L2852" i="1"/>
  <c r="L2851" i="1"/>
  <c r="L2850" i="1"/>
  <c r="L2849" i="1"/>
  <c r="L2848" i="1"/>
  <c r="L2847" i="1"/>
  <c r="L2846" i="1"/>
  <c r="L2845" i="1"/>
  <c r="L2844" i="1"/>
  <c r="L2843" i="1"/>
  <c r="L2842" i="1"/>
  <c r="L2841" i="1"/>
  <c r="L2840" i="1"/>
  <c r="L2839" i="1"/>
  <c r="L2838" i="1"/>
  <c r="L2837" i="1"/>
  <c r="L2836" i="1"/>
  <c r="L2835" i="1"/>
  <c r="L2834" i="1"/>
  <c r="L2833" i="1"/>
  <c r="L2832" i="1"/>
  <c r="L2831" i="1"/>
  <c r="L2830" i="1"/>
  <c r="L2829" i="1"/>
  <c r="L2828" i="1"/>
  <c r="L2827" i="1"/>
  <c r="L2826" i="1"/>
  <c r="L2825" i="1"/>
  <c r="L2824" i="1"/>
  <c r="L2823" i="1"/>
  <c r="L2822" i="1"/>
  <c r="L2821" i="1"/>
  <c r="L2820" i="1"/>
  <c r="L2819" i="1"/>
  <c r="L2818" i="1"/>
  <c r="L2817" i="1"/>
  <c r="L2816" i="1"/>
  <c r="L2815" i="1"/>
  <c r="L2814" i="1"/>
  <c r="L2813" i="1"/>
  <c r="L2812" i="1"/>
  <c r="L2811" i="1"/>
  <c r="L2810" i="1"/>
  <c r="L2809" i="1"/>
  <c r="L2808" i="1"/>
  <c r="L2807" i="1"/>
  <c r="L2806" i="1"/>
  <c r="L2805" i="1"/>
  <c r="L2804" i="1"/>
  <c r="L2803" i="1"/>
  <c r="L2802" i="1"/>
  <c r="L2801" i="1"/>
  <c r="L2800" i="1"/>
  <c r="L2799" i="1"/>
  <c r="L2798" i="1"/>
  <c r="L2797" i="1"/>
  <c r="L2796" i="1"/>
  <c r="L2795" i="1"/>
  <c r="L2794" i="1"/>
  <c r="L2793" i="1"/>
  <c r="L2792" i="1"/>
  <c r="L2791" i="1"/>
  <c r="L2790" i="1"/>
  <c r="L2789" i="1"/>
  <c r="L2788" i="1"/>
  <c r="L2787" i="1"/>
  <c r="L2786" i="1"/>
  <c r="L2785" i="1"/>
  <c r="L2784" i="1"/>
  <c r="L2783" i="1"/>
  <c r="L2782" i="1"/>
  <c r="L2781" i="1"/>
  <c r="L2780" i="1"/>
  <c r="L2779" i="1"/>
  <c r="L2778" i="1"/>
  <c r="L2777" i="1"/>
  <c r="L2776" i="1"/>
  <c r="L2775" i="1"/>
  <c r="L2774" i="1"/>
  <c r="L2773" i="1"/>
  <c r="L2772" i="1"/>
  <c r="L2771" i="1"/>
  <c r="L2770" i="1"/>
  <c r="L2769" i="1"/>
  <c r="L2768" i="1"/>
  <c r="L2767" i="1"/>
  <c r="L2766" i="1"/>
  <c r="L2765" i="1"/>
  <c r="L2764" i="1"/>
  <c r="L2763" i="1"/>
  <c r="L2762" i="1"/>
  <c r="L2761" i="1"/>
  <c r="L2760" i="1"/>
  <c r="L2759" i="1"/>
  <c r="L2758" i="1"/>
  <c r="L2757" i="1"/>
  <c r="L2756" i="1"/>
  <c r="L2755" i="1"/>
  <c r="L2754" i="1"/>
  <c r="L2753" i="1"/>
  <c r="L2752" i="1"/>
  <c r="L2751" i="1"/>
  <c r="L2750" i="1"/>
  <c r="L2749" i="1"/>
  <c r="L2748" i="1"/>
  <c r="L2747" i="1"/>
  <c r="L2746" i="1"/>
  <c r="L2745" i="1"/>
  <c r="L2744" i="1"/>
  <c r="L2743" i="1"/>
  <c r="L2742" i="1"/>
  <c r="L2741" i="1"/>
  <c r="L2740" i="1"/>
  <c r="L2739" i="1"/>
  <c r="L2738" i="1"/>
  <c r="L2737" i="1"/>
  <c r="L2736" i="1"/>
  <c r="L2735" i="1"/>
  <c r="L2734" i="1"/>
  <c r="L2733" i="1"/>
  <c r="L2732" i="1"/>
  <c r="L2731" i="1"/>
  <c r="L2730" i="1"/>
  <c r="L2729" i="1"/>
  <c r="L2728" i="1"/>
  <c r="L2727" i="1"/>
  <c r="L2726" i="1"/>
  <c r="L2725" i="1"/>
  <c r="L2724" i="1"/>
  <c r="L2723" i="1"/>
  <c r="L2722" i="1"/>
  <c r="L2721" i="1"/>
  <c r="L2720" i="1"/>
  <c r="L2719" i="1"/>
  <c r="L2718" i="1"/>
  <c r="L2717" i="1"/>
  <c r="L2716" i="1"/>
  <c r="L2715" i="1"/>
  <c r="L2714" i="1"/>
  <c r="L2713" i="1"/>
  <c r="L2712" i="1"/>
  <c r="L2711" i="1"/>
  <c r="L2710" i="1"/>
  <c r="L2709" i="1"/>
  <c r="L2708" i="1"/>
  <c r="L2707" i="1"/>
  <c r="L2706" i="1"/>
  <c r="L2705" i="1"/>
  <c r="L2704" i="1"/>
  <c r="L2703" i="1"/>
  <c r="L2702" i="1"/>
  <c r="L2701" i="1"/>
  <c r="L2700" i="1"/>
  <c r="L2699" i="1"/>
  <c r="L2698" i="1"/>
  <c r="L2697" i="1"/>
  <c r="L2696" i="1"/>
  <c r="L2695" i="1"/>
  <c r="L2694" i="1"/>
  <c r="L2693" i="1"/>
  <c r="L2692" i="1"/>
  <c r="L2691" i="1"/>
  <c r="L2690" i="1"/>
  <c r="L2689" i="1"/>
  <c r="L2688" i="1"/>
  <c r="L2687" i="1"/>
  <c r="L2686" i="1"/>
  <c r="L2685" i="1"/>
  <c r="L2684" i="1"/>
  <c r="L2683" i="1"/>
  <c r="L2682" i="1"/>
  <c r="L2681" i="1"/>
  <c r="L2680" i="1"/>
  <c r="L2679" i="1"/>
  <c r="L2678" i="1"/>
  <c r="L2677" i="1"/>
  <c r="L2676" i="1"/>
  <c r="L2675" i="1"/>
  <c r="L2674" i="1"/>
  <c r="L2673" i="1"/>
  <c r="L2672" i="1"/>
  <c r="L2671" i="1"/>
  <c r="L2670" i="1"/>
  <c r="L2669" i="1"/>
  <c r="L2668" i="1"/>
  <c r="L2667" i="1"/>
  <c r="L2666" i="1"/>
  <c r="L2665" i="1"/>
  <c r="L2664" i="1"/>
  <c r="L2663" i="1"/>
  <c r="L2662" i="1"/>
  <c r="L2661" i="1"/>
  <c r="L2660" i="1"/>
  <c r="L2659" i="1"/>
  <c r="L2658" i="1"/>
  <c r="L2657" i="1"/>
  <c r="L2656" i="1"/>
  <c r="L2655" i="1"/>
  <c r="L2654" i="1"/>
  <c r="L2653" i="1"/>
  <c r="L2652" i="1"/>
  <c r="L2651" i="1"/>
  <c r="L2650" i="1"/>
  <c r="L2649" i="1"/>
  <c r="L2648" i="1"/>
  <c r="L2647" i="1"/>
  <c r="L2646" i="1"/>
  <c r="L2645" i="1"/>
  <c r="L2644" i="1"/>
  <c r="L2643" i="1"/>
  <c r="L2642" i="1"/>
  <c r="L2641" i="1"/>
  <c r="L2640" i="1"/>
  <c r="L2639" i="1"/>
  <c r="L2638" i="1"/>
  <c r="L2637" i="1"/>
  <c r="L2636" i="1"/>
  <c r="L2635" i="1"/>
  <c r="L2634" i="1"/>
  <c r="L2633" i="1"/>
  <c r="L2632" i="1"/>
  <c r="L2631" i="1"/>
  <c r="L2630" i="1"/>
  <c r="L2629" i="1"/>
  <c r="L2628" i="1"/>
  <c r="L2627" i="1"/>
  <c r="L2626" i="1"/>
  <c r="L2625" i="1"/>
  <c r="L2624" i="1"/>
  <c r="L2623" i="1"/>
  <c r="L2622" i="1"/>
  <c r="L2621" i="1"/>
  <c r="L2620" i="1"/>
  <c r="L2619" i="1"/>
  <c r="L2618" i="1"/>
  <c r="L2617" i="1"/>
  <c r="L2616" i="1"/>
  <c r="L2615" i="1"/>
  <c r="L2614" i="1"/>
  <c r="L2613" i="1"/>
  <c r="L2612" i="1"/>
  <c r="L2611" i="1"/>
  <c r="L2610" i="1"/>
  <c r="L2609" i="1"/>
  <c r="L2608" i="1"/>
  <c r="L2607" i="1"/>
  <c r="L2606" i="1"/>
  <c r="L2605" i="1"/>
  <c r="L2604" i="1"/>
  <c r="L2603" i="1"/>
  <c r="L2602" i="1"/>
  <c r="L2601" i="1"/>
  <c r="L2600" i="1"/>
  <c r="L2599" i="1"/>
  <c r="L2598" i="1"/>
  <c r="L2597" i="1"/>
  <c r="L2596" i="1"/>
  <c r="L2595" i="1"/>
  <c r="L2594" i="1"/>
  <c r="L2593" i="1"/>
  <c r="L2592" i="1"/>
  <c r="L2591" i="1"/>
  <c r="L2590" i="1"/>
  <c r="L2589" i="1"/>
  <c r="L2588" i="1"/>
  <c r="L2587" i="1"/>
  <c r="L2586" i="1"/>
  <c r="L2585" i="1"/>
  <c r="L2584" i="1"/>
  <c r="L2583" i="1"/>
  <c r="L2582" i="1"/>
  <c r="L2581" i="1"/>
  <c r="L2580" i="1"/>
  <c r="L2579" i="1"/>
  <c r="L2578" i="1"/>
  <c r="L2577" i="1"/>
  <c r="L2576" i="1"/>
  <c r="L2575" i="1"/>
  <c r="L2574" i="1"/>
  <c r="L2573" i="1"/>
  <c r="L2572" i="1"/>
  <c r="L2571" i="1"/>
  <c r="L2570" i="1"/>
  <c r="L2569" i="1"/>
  <c r="L2568" i="1"/>
  <c r="L2567" i="1"/>
  <c r="L2566" i="1"/>
  <c r="L2565" i="1"/>
  <c r="L2564" i="1"/>
  <c r="L2563" i="1"/>
  <c r="L2562" i="1"/>
  <c r="L2561" i="1"/>
  <c r="L2560" i="1"/>
  <c r="L2559" i="1"/>
  <c r="L2558" i="1"/>
  <c r="L2557" i="1"/>
  <c r="L2556" i="1"/>
  <c r="L2555" i="1"/>
  <c r="L2554" i="1"/>
  <c r="L2553" i="1"/>
  <c r="L2552" i="1"/>
  <c r="L2551" i="1"/>
  <c r="L2550" i="1"/>
  <c r="L2549" i="1"/>
  <c r="L2548" i="1"/>
  <c r="L2547" i="1"/>
  <c r="L2546" i="1"/>
  <c r="L2545" i="1"/>
  <c r="L2544" i="1"/>
  <c r="L2543" i="1"/>
  <c r="L2542" i="1"/>
  <c r="L2541" i="1"/>
  <c r="L2540" i="1"/>
  <c r="L2539" i="1"/>
  <c r="L2538" i="1"/>
  <c r="L2537" i="1"/>
  <c r="L2536" i="1"/>
  <c r="L2535" i="1"/>
  <c r="L2534" i="1"/>
  <c r="L2533" i="1"/>
  <c r="L2532" i="1"/>
  <c r="L2531" i="1"/>
  <c r="L2530" i="1"/>
  <c r="L2529" i="1"/>
  <c r="L2528" i="1"/>
  <c r="L2527" i="1"/>
  <c r="L2526" i="1"/>
  <c r="L2525" i="1"/>
  <c r="L2524" i="1"/>
  <c r="L2523" i="1"/>
  <c r="L2522" i="1"/>
  <c r="L2521" i="1"/>
  <c r="L2520" i="1"/>
  <c r="L2519" i="1"/>
  <c r="L2518" i="1"/>
  <c r="L2517" i="1"/>
  <c r="L2516" i="1"/>
  <c r="L2515" i="1"/>
  <c r="L2514" i="1"/>
  <c r="L2513" i="1"/>
  <c r="L2512" i="1"/>
  <c r="L2511" i="1"/>
  <c r="L2510" i="1"/>
  <c r="L2509" i="1"/>
  <c r="L2508" i="1"/>
  <c r="L2507" i="1"/>
  <c r="L2506" i="1"/>
  <c r="L2505" i="1"/>
  <c r="L2504" i="1"/>
  <c r="L2503" i="1"/>
  <c r="L2502" i="1"/>
  <c r="L2501" i="1"/>
  <c r="L2500" i="1"/>
  <c r="L2499" i="1"/>
  <c r="L2498" i="1"/>
  <c r="L2497" i="1"/>
  <c r="L2496" i="1"/>
  <c r="L2495" i="1"/>
  <c r="L2494" i="1"/>
  <c r="L2493" i="1"/>
  <c r="L2492" i="1"/>
  <c r="L2491" i="1"/>
  <c r="L2490" i="1"/>
  <c r="L2489" i="1"/>
  <c r="L2488" i="1"/>
  <c r="L2487" i="1"/>
  <c r="L2486" i="1"/>
  <c r="L2485" i="1"/>
  <c r="L2484" i="1"/>
  <c r="L2483" i="1"/>
  <c r="L2482" i="1"/>
  <c r="L2481" i="1"/>
  <c r="L2480" i="1"/>
  <c r="L2479" i="1"/>
  <c r="L2478" i="1"/>
  <c r="L2477" i="1"/>
  <c r="L2476" i="1"/>
  <c r="L2475" i="1"/>
  <c r="L2474" i="1"/>
  <c r="L2473" i="1"/>
  <c r="L2472" i="1"/>
  <c r="L2471" i="1"/>
  <c r="L2470" i="1"/>
  <c r="L2469" i="1"/>
  <c r="L2468" i="1"/>
  <c r="L2467" i="1"/>
  <c r="L2466" i="1"/>
  <c r="L2465" i="1"/>
  <c r="L2464" i="1"/>
  <c r="L2463" i="1"/>
  <c r="L2462" i="1"/>
  <c r="L2461" i="1"/>
  <c r="L2460" i="1"/>
  <c r="L2459" i="1"/>
  <c r="L2458" i="1"/>
  <c r="L2457" i="1"/>
  <c r="L2456" i="1"/>
  <c r="L2455" i="1"/>
  <c r="L2454" i="1"/>
  <c r="L2453" i="1"/>
  <c r="L2452" i="1"/>
  <c r="L2451" i="1"/>
  <c r="L2450" i="1"/>
  <c r="L2449" i="1"/>
  <c r="L2448" i="1"/>
  <c r="L2447" i="1"/>
  <c r="L2446" i="1"/>
  <c r="L2445" i="1"/>
  <c r="L2444" i="1"/>
  <c r="L2443" i="1"/>
  <c r="L2442" i="1"/>
  <c r="L2441" i="1"/>
  <c r="L2440" i="1"/>
  <c r="L2439" i="1"/>
  <c r="L2438" i="1"/>
  <c r="L2437" i="1"/>
  <c r="L2436" i="1"/>
  <c r="L2435" i="1"/>
  <c r="L2434" i="1"/>
  <c r="L2433" i="1"/>
  <c r="L2432" i="1"/>
  <c r="L2431" i="1"/>
  <c r="L2430" i="1"/>
  <c r="L2429" i="1"/>
  <c r="L2428" i="1"/>
  <c r="L2427" i="1"/>
  <c r="L2426" i="1"/>
  <c r="L2425" i="1"/>
  <c r="L2424" i="1"/>
  <c r="L2423" i="1"/>
  <c r="L2422" i="1"/>
  <c r="L2421" i="1"/>
  <c r="L2420" i="1"/>
  <c r="L2419" i="1"/>
  <c r="L2418" i="1"/>
  <c r="L2417" i="1"/>
  <c r="L2416" i="1"/>
  <c r="L2415" i="1"/>
  <c r="L2414" i="1"/>
  <c r="L2413" i="1"/>
  <c r="L2412" i="1"/>
  <c r="L2411" i="1"/>
  <c r="L2410" i="1"/>
  <c r="L2409" i="1"/>
  <c r="L2408" i="1"/>
  <c r="L2407" i="1"/>
  <c r="L2406" i="1"/>
  <c r="L2405" i="1"/>
  <c r="L2404" i="1"/>
  <c r="L2403" i="1"/>
  <c r="L2402" i="1"/>
  <c r="L2401" i="1"/>
  <c r="L2400" i="1"/>
  <c r="L2399" i="1"/>
  <c r="L2398" i="1"/>
  <c r="L2397" i="1"/>
  <c r="L2396" i="1"/>
  <c r="L2395" i="1"/>
  <c r="L2394" i="1"/>
  <c r="L2393" i="1"/>
  <c r="L2392" i="1"/>
  <c r="L2391" i="1"/>
  <c r="L2390" i="1"/>
  <c r="L2389" i="1"/>
  <c r="L2388" i="1"/>
  <c r="L2387" i="1"/>
  <c r="L2386" i="1"/>
  <c r="L2385" i="1"/>
  <c r="L2384" i="1"/>
  <c r="L2383" i="1"/>
  <c r="L2382" i="1"/>
  <c r="L2381" i="1"/>
  <c r="L2380" i="1"/>
  <c r="L2379" i="1"/>
  <c r="L2378" i="1"/>
  <c r="L2377" i="1"/>
  <c r="L2376" i="1"/>
  <c r="L2375" i="1"/>
  <c r="L2374" i="1"/>
  <c r="L2373" i="1"/>
  <c r="L2372" i="1"/>
  <c r="L2371" i="1"/>
  <c r="L2370" i="1"/>
  <c r="L2369" i="1"/>
  <c r="L2368" i="1"/>
  <c r="L2367" i="1"/>
  <c r="L2366" i="1"/>
  <c r="L2365" i="1"/>
  <c r="L2364" i="1"/>
  <c r="L2363" i="1"/>
  <c r="L2362" i="1"/>
  <c r="L2361" i="1"/>
  <c r="L2360" i="1"/>
  <c r="L2359" i="1"/>
  <c r="L2358" i="1"/>
  <c r="L2357" i="1"/>
  <c r="L2356" i="1"/>
  <c r="L2355" i="1"/>
  <c r="L2354" i="1"/>
  <c r="L2353" i="1"/>
  <c r="L2352" i="1"/>
  <c r="L2351" i="1"/>
  <c r="L2350" i="1"/>
  <c r="L2349" i="1"/>
  <c r="L2348" i="1"/>
  <c r="L2347" i="1"/>
  <c r="L2346" i="1"/>
  <c r="L2345" i="1"/>
  <c r="L2344" i="1"/>
  <c r="L2343" i="1"/>
  <c r="L2342" i="1"/>
  <c r="L2341" i="1"/>
  <c r="L2340" i="1"/>
  <c r="L2339" i="1"/>
  <c r="L2338" i="1"/>
  <c r="L2337" i="1"/>
  <c r="L2336" i="1"/>
  <c r="L2335" i="1"/>
  <c r="L2334" i="1"/>
  <c r="L2333" i="1"/>
  <c r="L2332" i="1"/>
  <c r="L2331" i="1"/>
  <c r="L2330" i="1"/>
  <c r="L2329" i="1"/>
  <c r="L2328" i="1"/>
  <c r="L2327" i="1"/>
  <c r="L2326" i="1"/>
  <c r="L2325" i="1"/>
  <c r="L2324" i="1"/>
  <c r="L2323" i="1"/>
  <c r="L2322" i="1"/>
  <c r="L2321" i="1"/>
  <c r="L2320" i="1"/>
  <c r="L2319" i="1"/>
  <c r="L2318" i="1"/>
  <c r="L2317" i="1"/>
  <c r="L2316" i="1"/>
  <c r="L2315" i="1"/>
  <c r="L2314" i="1"/>
  <c r="L2313" i="1"/>
  <c r="L2312" i="1"/>
  <c r="L2311" i="1"/>
  <c r="L2310" i="1"/>
  <c r="L2309" i="1"/>
  <c r="L2308" i="1"/>
  <c r="L2307" i="1"/>
  <c r="L2306" i="1"/>
  <c r="L2305" i="1"/>
  <c r="L2304" i="1"/>
  <c r="L2303" i="1"/>
  <c r="L2302" i="1"/>
  <c r="L2301" i="1"/>
  <c r="L2300" i="1"/>
  <c r="L2299" i="1"/>
  <c r="L2298" i="1"/>
  <c r="L2297" i="1"/>
  <c r="L2296" i="1"/>
  <c r="L2295" i="1"/>
  <c r="L2294" i="1"/>
  <c r="L2293" i="1"/>
  <c r="L2292" i="1"/>
  <c r="L2291" i="1"/>
  <c r="L2290" i="1"/>
  <c r="L2289" i="1"/>
  <c r="L2288" i="1"/>
  <c r="L2287" i="1"/>
  <c r="L2286" i="1"/>
  <c r="L2285" i="1"/>
  <c r="L2284" i="1"/>
  <c r="L2283" i="1"/>
  <c r="L2282" i="1"/>
  <c r="L2281" i="1"/>
  <c r="L2280" i="1"/>
  <c r="L2279" i="1"/>
  <c r="L2278" i="1"/>
  <c r="L2277" i="1"/>
  <c r="L2276" i="1"/>
  <c r="L2275" i="1"/>
  <c r="L2274" i="1"/>
  <c r="L2273" i="1"/>
  <c r="L2272" i="1"/>
  <c r="L2271" i="1"/>
  <c r="L2270" i="1"/>
  <c r="L2269" i="1"/>
  <c r="L2268" i="1"/>
  <c r="L2267" i="1"/>
  <c r="L2266" i="1"/>
  <c r="L2265" i="1"/>
  <c r="L2264" i="1"/>
  <c r="L2263" i="1"/>
  <c r="L2262" i="1"/>
  <c r="L2261" i="1"/>
  <c r="L2260" i="1"/>
  <c r="L2259" i="1"/>
  <c r="L2258" i="1"/>
  <c r="L2257" i="1"/>
  <c r="L2256" i="1"/>
  <c r="L2255" i="1"/>
  <c r="L2254" i="1"/>
  <c r="L2253" i="1"/>
  <c r="L2252" i="1"/>
  <c r="L2251" i="1"/>
  <c r="L2250" i="1"/>
  <c r="L2249" i="1"/>
  <c r="L2248" i="1"/>
  <c r="L2247" i="1"/>
  <c r="L2246" i="1"/>
  <c r="L2245" i="1"/>
  <c r="L2244" i="1"/>
  <c r="L2243" i="1"/>
  <c r="L2242" i="1"/>
  <c r="L2241" i="1"/>
  <c r="L2240" i="1"/>
  <c r="L2239" i="1"/>
  <c r="L2238" i="1"/>
  <c r="L2237" i="1"/>
  <c r="L2236" i="1"/>
  <c r="L2235" i="1"/>
  <c r="L2234" i="1"/>
  <c r="L2233" i="1"/>
  <c r="L2232" i="1"/>
  <c r="L2231" i="1"/>
  <c r="L2230" i="1"/>
  <c r="L2229" i="1"/>
  <c r="L2228" i="1"/>
  <c r="L2227" i="1"/>
  <c r="L2226" i="1"/>
  <c r="L2225" i="1"/>
  <c r="L2224" i="1"/>
  <c r="L2223" i="1"/>
  <c r="L2222" i="1"/>
  <c r="L2221" i="1"/>
  <c r="L2220" i="1"/>
  <c r="L2219" i="1"/>
  <c r="L2218" i="1"/>
  <c r="L2217" i="1"/>
  <c r="L2216" i="1"/>
  <c r="L2215" i="1"/>
  <c r="L2214" i="1"/>
  <c r="L2213" i="1"/>
  <c r="L2212" i="1"/>
  <c r="L2211" i="1"/>
  <c r="L2210" i="1"/>
  <c r="L2209" i="1"/>
  <c r="L2208" i="1"/>
  <c r="L2207" i="1"/>
  <c r="L2206" i="1"/>
  <c r="L2205" i="1"/>
  <c r="L2204" i="1"/>
  <c r="L2203" i="1"/>
  <c r="L2202" i="1"/>
  <c r="L2201" i="1"/>
  <c r="L2200" i="1"/>
  <c r="L2199" i="1"/>
  <c r="L2198" i="1"/>
  <c r="L2197" i="1"/>
  <c r="L2196" i="1"/>
  <c r="L2195" i="1"/>
  <c r="L2194" i="1"/>
  <c r="L2193" i="1"/>
  <c r="L2192" i="1"/>
  <c r="L2191" i="1"/>
  <c r="L2190" i="1"/>
  <c r="L2189" i="1"/>
  <c r="L2188" i="1"/>
  <c r="L2187" i="1"/>
  <c r="L2186" i="1"/>
  <c r="L2185" i="1"/>
  <c r="L2184" i="1"/>
  <c r="L2183" i="1"/>
  <c r="L2182" i="1"/>
  <c r="L2181" i="1"/>
  <c r="L2180" i="1"/>
  <c r="L2179" i="1"/>
  <c r="L2178" i="1"/>
  <c r="L2177" i="1"/>
  <c r="L2176" i="1"/>
  <c r="L2175" i="1"/>
  <c r="L2174" i="1"/>
  <c r="L2173" i="1"/>
  <c r="L2172" i="1"/>
  <c r="L2171" i="1"/>
  <c r="L2170" i="1"/>
  <c r="L2169" i="1"/>
  <c r="L2168" i="1"/>
  <c r="L2167" i="1"/>
  <c r="L2166" i="1"/>
  <c r="L2165" i="1"/>
  <c r="L2164" i="1"/>
  <c r="L2163" i="1"/>
  <c r="L2162" i="1"/>
  <c r="L2161" i="1"/>
  <c r="L2160" i="1"/>
  <c r="L2159" i="1"/>
  <c r="L2158" i="1"/>
  <c r="L2157" i="1"/>
  <c r="L2156" i="1"/>
  <c r="L2155" i="1"/>
  <c r="L2154" i="1"/>
  <c r="L2153" i="1"/>
  <c r="L2152" i="1"/>
  <c r="L2151" i="1"/>
  <c r="L2150" i="1"/>
  <c r="L2149" i="1"/>
  <c r="L2148" i="1"/>
  <c r="L2147" i="1"/>
  <c r="L2146" i="1"/>
  <c r="L2145" i="1"/>
  <c r="L2144" i="1"/>
  <c r="L2143" i="1"/>
  <c r="L2142" i="1"/>
  <c r="L2141" i="1"/>
  <c r="L2140" i="1"/>
  <c r="L2139" i="1"/>
  <c r="L2138" i="1"/>
  <c r="L2137" i="1"/>
  <c r="L2136" i="1"/>
  <c r="L2135" i="1"/>
  <c r="L2134" i="1"/>
  <c r="L2133" i="1"/>
  <c r="L2132" i="1"/>
  <c r="L2131" i="1"/>
  <c r="L2130" i="1"/>
  <c r="L2129" i="1"/>
  <c r="L2128" i="1"/>
  <c r="L2127" i="1"/>
  <c r="L2126" i="1"/>
  <c r="L2125" i="1"/>
  <c r="L2124" i="1"/>
  <c r="L2123" i="1"/>
  <c r="L2122" i="1"/>
  <c r="L2121" i="1"/>
  <c r="L2120" i="1"/>
  <c r="L2119" i="1"/>
  <c r="L2118" i="1"/>
  <c r="L2117" i="1"/>
  <c r="L2116" i="1"/>
  <c r="L2115" i="1"/>
  <c r="L2114" i="1"/>
  <c r="L2113" i="1"/>
  <c r="L2112" i="1"/>
  <c r="L2111" i="1"/>
  <c r="L2110" i="1"/>
  <c r="L2109" i="1"/>
  <c r="L2108" i="1"/>
  <c r="L2107" i="1"/>
  <c r="L2106" i="1"/>
  <c r="L2105" i="1"/>
  <c r="L2104" i="1"/>
  <c r="L2103" i="1"/>
  <c r="L2102" i="1"/>
  <c r="L2101" i="1"/>
  <c r="L2100" i="1"/>
  <c r="L2099" i="1"/>
  <c r="L2098" i="1"/>
  <c r="L2097" i="1"/>
  <c r="L2096" i="1"/>
  <c r="L2095" i="1"/>
  <c r="L2094" i="1"/>
  <c r="L2093" i="1"/>
  <c r="L2092" i="1"/>
  <c r="L2091" i="1"/>
  <c r="L2090" i="1"/>
  <c r="L2089" i="1"/>
  <c r="L2088" i="1"/>
  <c r="L2087" i="1"/>
  <c r="L2086" i="1"/>
  <c r="L2085" i="1"/>
  <c r="L2084" i="1"/>
  <c r="L2083" i="1"/>
  <c r="L2082" i="1"/>
  <c r="L2081" i="1"/>
  <c r="L2080" i="1"/>
  <c r="L2079" i="1"/>
  <c r="L2078" i="1"/>
  <c r="L2077" i="1"/>
  <c r="L2076" i="1"/>
  <c r="L2075" i="1"/>
  <c r="L2074" i="1"/>
  <c r="L2073" i="1"/>
  <c r="L2072" i="1"/>
  <c r="L2071" i="1"/>
  <c r="L2070" i="1"/>
  <c r="L2069" i="1"/>
  <c r="L2068" i="1"/>
  <c r="L2067" i="1"/>
  <c r="L2066" i="1"/>
  <c r="L2065" i="1"/>
  <c r="L2064" i="1"/>
  <c r="L2063" i="1"/>
  <c r="L2062" i="1"/>
  <c r="L2061" i="1"/>
  <c r="L2060" i="1"/>
  <c r="L2059" i="1"/>
  <c r="L2058" i="1"/>
  <c r="L2057" i="1"/>
  <c r="L2056" i="1"/>
  <c r="L2055" i="1"/>
  <c r="L2054" i="1"/>
  <c r="L2053" i="1"/>
  <c r="L2052" i="1"/>
  <c r="L2051" i="1"/>
  <c r="L2050" i="1"/>
  <c r="L2049" i="1"/>
  <c r="L2048" i="1"/>
  <c r="L2047" i="1"/>
  <c r="L2046" i="1"/>
  <c r="L2045" i="1"/>
  <c r="L2044" i="1"/>
  <c r="L2043" i="1"/>
  <c r="L2042" i="1"/>
  <c r="L2041" i="1"/>
  <c r="L2040" i="1"/>
  <c r="L2039" i="1"/>
  <c r="L2038" i="1"/>
  <c r="L2037" i="1"/>
  <c r="L2036" i="1"/>
  <c r="L2035" i="1"/>
  <c r="L2034" i="1"/>
  <c r="L2033" i="1"/>
  <c r="L2032" i="1"/>
  <c r="L2031" i="1"/>
  <c r="L2030" i="1"/>
  <c r="L2029" i="1"/>
  <c r="L2028" i="1"/>
  <c r="L2027" i="1"/>
  <c r="L2026" i="1"/>
  <c r="L2025" i="1"/>
  <c r="L2024" i="1"/>
  <c r="L2023" i="1"/>
  <c r="L2022" i="1"/>
  <c r="L2021" i="1"/>
  <c r="L2020" i="1"/>
  <c r="L2019" i="1"/>
  <c r="L2018" i="1"/>
  <c r="L2017" i="1"/>
  <c r="L2016" i="1"/>
  <c r="L2015" i="1"/>
  <c r="L2014" i="1"/>
  <c r="L2013" i="1"/>
  <c r="L2012" i="1"/>
  <c r="L2011" i="1"/>
  <c r="L2010" i="1"/>
  <c r="L2009" i="1"/>
  <c r="L2008" i="1"/>
  <c r="L2007" i="1"/>
  <c r="L2006" i="1"/>
  <c r="L2005" i="1"/>
  <c r="L2004" i="1"/>
  <c r="L2003" i="1"/>
  <c r="L2002" i="1"/>
  <c r="L2001" i="1"/>
  <c r="L2000" i="1"/>
  <c r="L1999" i="1"/>
  <c r="L1998" i="1"/>
  <c r="L1997" i="1"/>
  <c r="L1996" i="1"/>
  <c r="L1995" i="1"/>
  <c r="L1994" i="1"/>
  <c r="L1993" i="1"/>
  <c r="L1992" i="1"/>
  <c r="L1991" i="1"/>
  <c r="L1990" i="1"/>
  <c r="L1989" i="1"/>
  <c r="L1988" i="1"/>
  <c r="L1987" i="1"/>
  <c r="L1986" i="1"/>
  <c r="L1985" i="1"/>
  <c r="L1984" i="1"/>
  <c r="L1983" i="1"/>
  <c r="L1982" i="1"/>
  <c r="L1981" i="1"/>
  <c r="L1980" i="1"/>
  <c r="L1979" i="1"/>
  <c r="L1978" i="1"/>
  <c r="L1977" i="1"/>
  <c r="L1976" i="1"/>
  <c r="L1975" i="1"/>
  <c r="L1974" i="1"/>
  <c r="L1973" i="1"/>
  <c r="L1972" i="1"/>
  <c r="L1971" i="1"/>
  <c r="L1970" i="1"/>
  <c r="L1969" i="1"/>
  <c r="L1968" i="1"/>
  <c r="L1967" i="1"/>
  <c r="L1966" i="1"/>
  <c r="L1965" i="1"/>
  <c r="L1964" i="1"/>
  <c r="L1963" i="1"/>
  <c r="L1962" i="1"/>
  <c r="L1961" i="1"/>
  <c r="L1960" i="1"/>
  <c r="L1959" i="1"/>
  <c r="L1958" i="1"/>
  <c r="L1957" i="1"/>
  <c r="L1956" i="1"/>
  <c r="L1955" i="1"/>
  <c r="L1954" i="1"/>
  <c r="L1953" i="1"/>
  <c r="L1952" i="1"/>
  <c r="L1951" i="1"/>
  <c r="L1950" i="1"/>
  <c r="L1949" i="1"/>
  <c r="L1948" i="1"/>
  <c r="L1947" i="1"/>
  <c r="L1946" i="1"/>
  <c r="L1945" i="1"/>
  <c r="L1944" i="1"/>
  <c r="L1943" i="1"/>
  <c r="L1942" i="1"/>
  <c r="L1941" i="1"/>
  <c r="L1940" i="1"/>
  <c r="L1939" i="1"/>
  <c r="L1938" i="1"/>
  <c r="L1937" i="1"/>
  <c r="L1936" i="1"/>
  <c r="L1935" i="1"/>
  <c r="L1934" i="1"/>
  <c r="L1933" i="1"/>
  <c r="L1932" i="1"/>
  <c r="L1931" i="1"/>
  <c r="L1930" i="1"/>
  <c r="L1929" i="1"/>
  <c r="L1928" i="1"/>
  <c r="L1927" i="1"/>
  <c r="L1926" i="1"/>
  <c r="L1925" i="1"/>
  <c r="L1924" i="1"/>
  <c r="L1923" i="1"/>
  <c r="L1922" i="1"/>
  <c r="L1921" i="1"/>
  <c r="L1920" i="1"/>
  <c r="L1919" i="1"/>
  <c r="L1918" i="1"/>
  <c r="L1917" i="1"/>
  <c r="L1916" i="1"/>
  <c r="L1915" i="1"/>
  <c r="L1914" i="1"/>
  <c r="L1913" i="1"/>
  <c r="L1912" i="1"/>
  <c r="L1911" i="1"/>
  <c r="L1910" i="1"/>
  <c r="L1909" i="1"/>
  <c r="L1908" i="1"/>
  <c r="L1907" i="1"/>
  <c r="L1906" i="1"/>
  <c r="L1905" i="1"/>
  <c r="L1904" i="1"/>
  <c r="L1903" i="1"/>
  <c r="L1902" i="1"/>
  <c r="L1901" i="1"/>
  <c r="L1900" i="1"/>
  <c r="L1899" i="1"/>
  <c r="L1898" i="1"/>
  <c r="L1897" i="1"/>
  <c r="L1896" i="1"/>
  <c r="L1895" i="1"/>
  <c r="L1894" i="1"/>
  <c r="L1893" i="1"/>
  <c r="L1892" i="1"/>
  <c r="L1891" i="1"/>
  <c r="L1890" i="1"/>
  <c r="L1889" i="1"/>
  <c r="L1888" i="1"/>
  <c r="L1887" i="1"/>
  <c r="L1886" i="1"/>
  <c r="L1885" i="1"/>
  <c r="L1884" i="1"/>
  <c r="L1883" i="1"/>
  <c r="L1882" i="1"/>
  <c r="L1881" i="1"/>
  <c r="L1880" i="1"/>
  <c r="L1879" i="1"/>
  <c r="L1878" i="1"/>
  <c r="L1877" i="1"/>
  <c r="L1876" i="1"/>
  <c r="L1875" i="1"/>
  <c r="L1874" i="1"/>
  <c r="L1873" i="1"/>
  <c r="L1872" i="1"/>
  <c r="L1871" i="1"/>
  <c r="L1870" i="1"/>
  <c r="L1869" i="1"/>
  <c r="L1868" i="1"/>
  <c r="L1867" i="1"/>
  <c r="L1866" i="1"/>
  <c r="L1865" i="1"/>
  <c r="L1864" i="1"/>
  <c r="L1863" i="1"/>
  <c r="L1862" i="1"/>
  <c r="L1861" i="1"/>
  <c r="L1860" i="1"/>
  <c r="L1859" i="1"/>
  <c r="L1858" i="1"/>
  <c r="L1857" i="1"/>
  <c r="L1856" i="1"/>
  <c r="L1855" i="1"/>
  <c r="L1854" i="1"/>
  <c r="L1853" i="1"/>
  <c r="L1852" i="1"/>
  <c r="L1851" i="1"/>
  <c r="L1850" i="1"/>
  <c r="L1849" i="1"/>
  <c r="L1848" i="1"/>
  <c r="L1847" i="1"/>
  <c r="L1846" i="1"/>
  <c r="L1845" i="1"/>
  <c r="L1844" i="1"/>
  <c r="L1843" i="1"/>
  <c r="L1842" i="1"/>
  <c r="L1841" i="1"/>
  <c r="L1840" i="1"/>
  <c r="L1839" i="1"/>
  <c r="L1838" i="1"/>
  <c r="L1837" i="1"/>
  <c r="L1836" i="1"/>
  <c r="L1835" i="1"/>
  <c r="L1834" i="1"/>
  <c r="L1833" i="1"/>
  <c r="L1832" i="1"/>
  <c r="L1831" i="1"/>
  <c r="L1830" i="1"/>
  <c r="L1829" i="1"/>
  <c r="L1828" i="1"/>
  <c r="L1827" i="1"/>
  <c r="L1826" i="1"/>
  <c r="L1825" i="1"/>
  <c r="L1824" i="1"/>
  <c r="L1823" i="1"/>
  <c r="L1822" i="1"/>
  <c r="L1821" i="1"/>
  <c r="L1820" i="1"/>
  <c r="L1819" i="1"/>
  <c r="L1818" i="1"/>
  <c r="L1817" i="1"/>
  <c r="L1816" i="1"/>
  <c r="L1815" i="1"/>
  <c r="L1814" i="1"/>
  <c r="L1813" i="1"/>
  <c r="L1812" i="1"/>
  <c r="L1811" i="1"/>
  <c r="L1810" i="1"/>
  <c r="L1809" i="1"/>
  <c r="L1808" i="1"/>
  <c r="L1807" i="1"/>
  <c r="L1806" i="1"/>
  <c r="L1805" i="1"/>
  <c r="L1804" i="1"/>
  <c r="L1803" i="1"/>
  <c r="L1802" i="1"/>
  <c r="L1801" i="1"/>
  <c r="L1800" i="1"/>
  <c r="L1799" i="1"/>
  <c r="L1798" i="1"/>
  <c r="L1797" i="1"/>
  <c r="L1796" i="1"/>
  <c r="L1795" i="1"/>
  <c r="L1794" i="1"/>
  <c r="L1793" i="1"/>
  <c r="L1792" i="1"/>
  <c r="L1791" i="1"/>
  <c r="L1790" i="1"/>
  <c r="L1789" i="1"/>
  <c r="L1788" i="1"/>
  <c r="L1787" i="1"/>
  <c r="L1786" i="1"/>
  <c r="L1785" i="1"/>
  <c r="L1784" i="1"/>
  <c r="L1783" i="1"/>
  <c r="L1782" i="1"/>
  <c r="L1781" i="1"/>
  <c r="L1780" i="1"/>
  <c r="L1779" i="1"/>
  <c r="L1778" i="1"/>
  <c r="L1777" i="1"/>
  <c r="L1776" i="1"/>
  <c r="L1775" i="1"/>
  <c r="L1774" i="1"/>
  <c r="L1773" i="1"/>
  <c r="L1772" i="1"/>
  <c r="L1771" i="1"/>
  <c r="L1770" i="1"/>
  <c r="L1769" i="1"/>
  <c r="L1768" i="1"/>
  <c r="L1767" i="1"/>
  <c r="L1766" i="1"/>
  <c r="L1765" i="1"/>
  <c r="L1764" i="1"/>
  <c r="L1763" i="1"/>
  <c r="L1762" i="1"/>
  <c r="L1761" i="1"/>
  <c r="L1760" i="1"/>
  <c r="L1759" i="1"/>
  <c r="L1758" i="1"/>
  <c r="L1757" i="1"/>
  <c r="L1756" i="1"/>
  <c r="L1755" i="1"/>
  <c r="L1754" i="1"/>
  <c r="L1753" i="1"/>
  <c r="L1752" i="1"/>
  <c r="L1751" i="1"/>
  <c r="L1750" i="1"/>
  <c r="L1749" i="1"/>
  <c r="L1748" i="1"/>
  <c r="L1747" i="1"/>
  <c r="L1746" i="1"/>
  <c r="L1745" i="1"/>
  <c r="L1744" i="1"/>
  <c r="L1743" i="1"/>
  <c r="L1742" i="1"/>
  <c r="L1741" i="1"/>
  <c r="L1740" i="1"/>
  <c r="L1739" i="1"/>
  <c r="L1738" i="1"/>
  <c r="L1737" i="1"/>
  <c r="L1736" i="1"/>
  <c r="L1735" i="1"/>
  <c r="L1734" i="1"/>
  <c r="L1733" i="1"/>
  <c r="L1732" i="1"/>
  <c r="L1731" i="1"/>
  <c r="L1730" i="1"/>
  <c r="L1729" i="1"/>
  <c r="L1728" i="1"/>
  <c r="L1727" i="1"/>
  <c r="L1726" i="1"/>
  <c r="L1725" i="1"/>
  <c r="L1724" i="1"/>
  <c r="L1723" i="1"/>
  <c r="L1722" i="1"/>
  <c r="L1721" i="1"/>
  <c r="L1720" i="1"/>
  <c r="L1719" i="1"/>
  <c r="L1718" i="1"/>
  <c r="L1717" i="1"/>
  <c r="L1716" i="1"/>
  <c r="L1715" i="1"/>
  <c r="L1714" i="1"/>
  <c r="L1713" i="1"/>
  <c r="L1712" i="1"/>
  <c r="L1711" i="1"/>
  <c r="L1710" i="1"/>
  <c r="L1709" i="1"/>
  <c r="L1708" i="1"/>
  <c r="L1707" i="1"/>
  <c r="L1706" i="1"/>
  <c r="L1705" i="1"/>
  <c r="L1704" i="1"/>
  <c r="L1703" i="1"/>
  <c r="L1702" i="1"/>
  <c r="L1701" i="1"/>
  <c r="L1700" i="1"/>
  <c r="L1699" i="1"/>
  <c r="L1698" i="1"/>
  <c r="L1697" i="1"/>
  <c r="L1696" i="1"/>
  <c r="L1695" i="1"/>
  <c r="L1694" i="1"/>
  <c r="L1693" i="1"/>
  <c r="L1692" i="1"/>
  <c r="L1691" i="1"/>
  <c r="L1690" i="1"/>
  <c r="L1689" i="1"/>
  <c r="L1688" i="1"/>
  <c r="L1687" i="1"/>
  <c r="L1686" i="1"/>
  <c r="L1685" i="1"/>
  <c r="L1684" i="1"/>
  <c r="L1683" i="1"/>
  <c r="L1682" i="1"/>
  <c r="L1681" i="1"/>
  <c r="L1680" i="1"/>
  <c r="L1679" i="1"/>
  <c r="L1678" i="1"/>
  <c r="L1677" i="1"/>
  <c r="L1676" i="1"/>
  <c r="L1675" i="1"/>
  <c r="L1674" i="1"/>
  <c r="L1673" i="1"/>
  <c r="L1672" i="1"/>
  <c r="L1671" i="1"/>
  <c r="L1670" i="1"/>
  <c r="L1669" i="1"/>
  <c r="L1668" i="1"/>
  <c r="L1667" i="1"/>
  <c r="L1666" i="1"/>
  <c r="L1665" i="1"/>
  <c r="L1664" i="1"/>
  <c r="L1663" i="1"/>
  <c r="L1662" i="1"/>
  <c r="L1661" i="1"/>
  <c r="L1660" i="1"/>
  <c r="L1659" i="1"/>
  <c r="L1658" i="1"/>
  <c r="L1657" i="1"/>
  <c r="L1656" i="1"/>
  <c r="L1655" i="1"/>
  <c r="L1654" i="1"/>
  <c r="L1653" i="1"/>
  <c r="L1652" i="1"/>
  <c r="L1651" i="1"/>
  <c r="L1650" i="1"/>
  <c r="L1649" i="1"/>
  <c r="L1648" i="1"/>
  <c r="L1647" i="1"/>
  <c r="L1646" i="1"/>
  <c r="L1645" i="1"/>
  <c r="L1644" i="1"/>
  <c r="L1643" i="1"/>
  <c r="L1642" i="1"/>
  <c r="L1641" i="1"/>
  <c r="L1640" i="1"/>
  <c r="L1639" i="1"/>
  <c r="L1638" i="1"/>
  <c r="L1637" i="1"/>
  <c r="L1636" i="1"/>
  <c r="L1635" i="1"/>
  <c r="L1634" i="1"/>
  <c r="L1633" i="1"/>
  <c r="L1632" i="1"/>
  <c r="L1631" i="1"/>
  <c r="L1630" i="1"/>
  <c r="L1629" i="1"/>
  <c r="L1628" i="1"/>
  <c r="L1627" i="1"/>
  <c r="L1626" i="1"/>
  <c r="L1625" i="1"/>
  <c r="L1624" i="1"/>
  <c r="L1623" i="1"/>
  <c r="L1622" i="1"/>
  <c r="L1621" i="1"/>
  <c r="L1620" i="1"/>
  <c r="L1619" i="1"/>
  <c r="L1618" i="1"/>
  <c r="L1617" i="1"/>
  <c r="L1616" i="1"/>
  <c r="L1615" i="1"/>
  <c r="L1614" i="1"/>
  <c r="L1613" i="1"/>
  <c r="L1612" i="1"/>
  <c r="L1611" i="1"/>
  <c r="L1610" i="1"/>
  <c r="L1609" i="1"/>
  <c r="L1608" i="1"/>
  <c r="L1607" i="1"/>
  <c r="L1606" i="1"/>
  <c r="L1605" i="1"/>
  <c r="L1604" i="1"/>
  <c r="L1603" i="1"/>
  <c r="L1602" i="1"/>
  <c r="L1601" i="1"/>
  <c r="L1600" i="1"/>
  <c r="L1599" i="1"/>
  <c r="L1598" i="1"/>
  <c r="L1597" i="1"/>
  <c r="L1596" i="1"/>
  <c r="L1595" i="1"/>
  <c r="L1594" i="1"/>
  <c r="L1593" i="1"/>
  <c r="L1592" i="1"/>
  <c r="L1591" i="1"/>
  <c r="L1590" i="1"/>
  <c r="L1589" i="1"/>
  <c r="L1588" i="1"/>
  <c r="L1587" i="1"/>
  <c r="L1586" i="1"/>
  <c r="L1585" i="1"/>
  <c r="L1584" i="1"/>
  <c r="L1583" i="1"/>
  <c r="L1582" i="1"/>
  <c r="L1581" i="1"/>
  <c r="L1580" i="1"/>
  <c r="L1579" i="1"/>
  <c r="L1578" i="1"/>
  <c r="L1577" i="1"/>
  <c r="L1576" i="1"/>
  <c r="L1575" i="1"/>
  <c r="L1574" i="1"/>
  <c r="L1573" i="1"/>
  <c r="L1572" i="1"/>
  <c r="L1571" i="1"/>
  <c r="L1570" i="1"/>
  <c r="L1569" i="1"/>
  <c r="L1568" i="1"/>
  <c r="L1567" i="1"/>
  <c r="L1566" i="1"/>
  <c r="L1565" i="1"/>
  <c r="L1564" i="1"/>
  <c r="L1563" i="1"/>
  <c r="L1562" i="1"/>
  <c r="L1561" i="1"/>
  <c r="L1560" i="1"/>
  <c r="L1559" i="1"/>
  <c r="L1558" i="1"/>
  <c r="L1557" i="1"/>
  <c r="L1556" i="1"/>
  <c r="L1555" i="1"/>
  <c r="L1554" i="1"/>
  <c r="L1553" i="1"/>
  <c r="L1552" i="1"/>
  <c r="L1551" i="1"/>
  <c r="L1550" i="1"/>
  <c r="L1549" i="1"/>
  <c r="L1548" i="1"/>
  <c r="L1547" i="1"/>
  <c r="L1546" i="1"/>
  <c r="L1545" i="1"/>
  <c r="L1544" i="1"/>
  <c r="L1543" i="1"/>
  <c r="L1542" i="1"/>
  <c r="L1541" i="1"/>
  <c r="L1540" i="1"/>
  <c r="L1539" i="1"/>
  <c r="L1538" i="1"/>
  <c r="L1537" i="1"/>
  <c r="L1536" i="1"/>
  <c r="L1535" i="1"/>
  <c r="L1534" i="1"/>
  <c r="L1533" i="1"/>
  <c r="L1532" i="1"/>
  <c r="L1531" i="1"/>
  <c r="L1530" i="1"/>
  <c r="L1529" i="1"/>
  <c r="L1528" i="1"/>
  <c r="L1527" i="1"/>
  <c r="L1526" i="1"/>
  <c r="L1525" i="1"/>
  <c r="L1524" i="1"/>
  <c r="L1523" i="1"/>
  <c r="L1522" i="1"/>
  <c r="L1521" i="1"/>
  <c r="L1520" i="1"/>
  <c r="L1519" i="1"/>
  <c r="L1518" i="1"/>
  <c r="L1517" i="1"/>
  <c r="L1516" i="1"/>
  <c r="L1515" i="1"/>
  <c r="L1514" i="1"/>
  <c r="L1513" i="1"/>
  <c r="L1512" i="1"/>
  <c r="L1511" i="1"/>
  <c r="L1510" i="1"/>
  <c r="L1509" i="1"/>
  <c r="L1508" i="1"/>
  <c r="L1507" i="1"/>
  <c r="L1506" i="1"/>
  <c r="L1505" i="1"/>
  <c r="L1504" i="1"/>
  <c r="L1503" i="1"/>
  <c r="L1502" i="1"/>
  <c r="L1501" i="1"/>
  <c r="L1500" i="1"/>
  <c r="L1499" i="1"/>
  <c r="L1498" i="1"/>
  <c r="L1497" i="1"/>
  <c r="L1496" i="1"/>
  <c r="L1495" i="1"/>
  <c r="L1494" i="1"/>
  <c r="L1493" i="1"/>
  <c r="L1492" i="1"/>
  <c r="L1491" i="1"/>
  <c r="L1490" i="1"/>
  <c r="L1489" i="1"/>
  <c r="L1488" i="1"/>
  <c r="L1487" i="1"/>
  <c r="L1486" i="1"/>
  <c r="L1485" i="1"/>
  <c r="L1484" i="1"/>
  <c r="L1483" i="1"/>
  <c r="L1482" i="1"/>
  <c r="L1481" i="1"/>
  <c r="L1480" i="1"/>
  <c r="L1479" i="1"/>
  <c r="L1478" i="1"/>
  <c r="L1477" i="1"/>
  <c r="L1476" i="1"/>
  <c r="L1475" i="1"/>
  <c r="L1474" i="1"/>
  <c r="L1473" i="1"/>
  <c r="L1472" i="1"/>
  <c r="L1471" i="1"/>
  <c r="L1470" i="1"/>
  <c r="L1469" i="1"/>
  <c r="L1468" i="1"/>
  <c r="L1467" i="1"/>
  <c r="L1466" i="1"/>
  <c r="L1465" i="1"/>
  <c r="L1464" i="1"/>
  <c r="L1463" i="1"/>
  <c r="L1462" i="1"/>
  <c r="L1461" i="1"/>
  <c r="L1460" i="1"/>
  <c r="L1459" i="1"/>
  <c r="L1458" i="1"/>
  <c r="L1457" i="1"/>
  <c r="L1456" i="1"/>
  <c r="L1455" i="1"/>
  <c r="L1454" i="1"/>
  <c r="L1453" i="1"/>
  <c r="L1452" i="1"/>
  <c r="L1451" i="1"/>
  <c r="L1450" i="1"/>
  <c r="L1449" i="1"/>
  <c r="L1448" i="1"/>
  <c r="L1447" i="1"/>
  <c r="L1446" i="1"/>
  <c r="L1445" i="1"/>
  <c r="L1444" i="1"/>
  <c r="L1443" i="1"/>
  <c r="L1442" i="1"/>
  <c r="L1441" i="1"/>
  <c r="L1440" i="1"/>
  <c r="L1439" i="1"/>
  <c r="L1438" i="1"/>
  <c r="L1437" i="1"/>
  <c r="L1436" i="1"/>
  <c r="L1435" i="1"/>
  <c r="L1434" i="1"/>
  <c r="L1433" i="1"/>
  <c r="L1432" i="1"/>
  <c r="L1431" i="1"/>
  <c r="L1430" i="1"/>
  <c r="L1429" i="1"/>
  <c r="L1428" i="1"/>
  <c r="L1427" i="1"/>
  <c r="L1426" i="1"/>
  <c r="L1425" i="1"/>
  <c r="L1424" i="1"/>
  <c r="L1423" i="1"/>
  <c r="L1422" i="1"/>
  <c r="L1421" i="1"/>
  <c r="L1420" i="1"/>
  <c r="L1419" i="1"/>
  <c r="L1418" i="1"/>
  <c r="L1417" i="1"/>
  <c r="L1416" i="1"/>
  <c r="L1415" i="1"/>
  <c r="L1414" i="1"/>
  <c r="L1413" i="1"/>
  <c r="L1412" i="1"/>
  <c r="L1411" i="1"/>
  <c r="L1410" i="1"/>
  <c r="L1409" i="1"/>
  <c r="L1408" i="1"/>
  <c r="L1407" i="1"/>
  <c r="L1406" i="1"/>
  <c r="L1405" i="1"/>
  <c r="L1404" i="1"/>
  <c r="L1403" i="1"/>
  <c r="L1402" i="1"/>
  <c r="L1401" i="1"/>
  <c r="L1400" i="1"/>
  <c r="L1399" i="1"/>
  <c r="L1398" i="1"/>
  <c r="L1397" i="1"/>
  <c r="L1396" i="1"/>
  <c r="L1395" i="1"/>
  <c r="L1394" i="1"/>
  <c r="L1393" i="1"/>
  <c r="L1392" i="1"/>
  <c r="L1391" i="1"/>
  <c r="L1390" i="1"/>
  <c r="L1389" i="1"/>
  <c r="L1388" i="1"/>
  <c r="L1387" i="1"/>
  <c r="L1386" i="1"/>
  <c r="L1385" i="1"/>
  <c r="L1384" i="1"/>
  <c r="L1383" i="1"/>
  <c r="L1382" i="1"/>
  <c r="L1381" i="1"/>
  <c r="L1380" i="1"/>
  <c r="L1379" i="1"/>
  <c r="L1378" i="1"/>
  <c r="L1377" i="1"/>
  <c r="L1376" i="1"/>
  <c r="L1375" i="1"/>
  <c r="L1374" i="1"/>
  <c r="L1373" i="1"/>
  <c r="L1372" i="1"/>
  <c r="L1371" i="1"/>
  <c r="L1370" i="1"/>
  <c r="L1369" i="1"/>
  <c r="L1368" i="1"/>
  <c r="L1367" i="1"/>
  <c r="L1366" i="1"/>
  <c r="L1365" i="1"/>
  <c r="L1364" i="1"/>
  <c r="L1363" i="1"/>
  <c r="L1362" i="1"/>
  <c r="L1361" i="1"/>
  <c r="L1360" i="1"/>
  <c r="L1359" i="1"/>
  <c r="L1358" i="1"/>
  <c r="L1357" i="1"/>
  <c r="L1356" i="1"/>
  <c r="L1355" i="1"/>
  <c r="L1354" i="1"/>
  <c r="L1353" i="1"/>
  <c r="L1352" i="1"/>
  <c r="L1351" i="1"/>
  <c r="L1350" i="1"/>
  <c r="L1349" i="1"/>
  <c r="L1348" i="1"/>
  <c r="L1347" i="1"/>
  <c r="L1346" i="1"/>
  <c r="L1345" i="1"/>
  <c r="L1344" i="1"/>
  <c r="L1343" i="1"/>
  <c r="L1342" i="1"/>
  <c r="L1341" i="1"/>
  <c r="L1340" i="1"/>
  <c r="L1339" i="1"/>
  <c r="L1338" i="1"/>
  <c r="L1337" i="1"/>
  <c r="L1336" i="1"/>
  <c r="L1335" i="1"/>
  <c r="L1334" i="1"/>
  <c r="L1333" i="1"/>
  <c r="L1332" i="1"/>
  <c r="L1331" i="1"/>
  <c r="L1330" i="1"/>
  <c r="L1329" i="1"/>
  <c r="L1328" i="1"/>
  <c r="L1327" i="1"/>
  <c r="L1326" i="1"/>
  <c r="L1325" i="1"/>
  <c r="L1324" i="1"/>
  <c r="L1323" i="1"/>
  <c r="L1322" i="1"/>
  <c r="L1321" i="1"/>
  <c r="L1320" i="1"/>
  <c r="L1319" i="1"/>
  <c r="L1318" i="1"/>
  <c r="L1317" i="1"/>
  <c r="L1316" i="1"/>
  <c r="L1315" i="1"/>
  <c r="L1314" i="1"/>
  <c r="L1313" i="1"/>
  <c r="L1312" i="1"/>
  <c r="L1311" i="1"/>
  <c r="L1310" i="1"/>
  <c r="L1309" i="1"/>
  <c r="L1308" i="1"/>
  <c r="L1307" i="1"/>
  <c r="L1306" i="1"/>
  <c r="L1305" i="1"/>
  <c r="L1304" i="1"/>
  <c r="L1303" i="1"/>
  <c r="L1302" i="1"/>
  <c r="L1301" i="1"/>
  <c r="L1300" i="1"/>
  <c r="L1299" i="1"/>
  <c r="L1298" i="1"/>
  <c r="L1297" i="1"/>
  <c r="L1296" i="1"/>
  <c r="L1295" i="1"/>
  <c r="L1294" i="1"/>
  <c r="L1293" i="1"/>
  <c r="L1292" i="1"/>
  <c r="L1291" i="1"/>
  <c r="L1290" i="1"/>
  <c r="L1289" i="1"/>
  <c r="L1288" i="1"/>
  <c r="L1287" i="1"/>
  <c r="L1286" i="1"/>
  <c r="L1285" i="1"/>
  <c r="L1284" i="1"/>
  <c r="L1283" i="1"/>
  <c r="L1282" i="1"/>
  <c r="L1281" i="1"/>
  <c r="L1280" i="1"/>
  <c r="L1279" i="1"/>
  <c r="L1278" i="1"/>
  <c r="L1277" i="1"/>
  <c r="L1276" i="1"/>
  <c r="L1275" i="1"/>
  <c r="L1274" i="1"/>
  <c r="L1273" i="1"/>
  <c r="L1272" i="1"/>
  <c r="L1271" i="1"/>
  <c r="L1270" i="1"/>
  <c r="L1269" i="1"/>
  <c r="L1268" i="1"/>
  <c r="L1267" i="1"/>
  <c r="L1266" i="1"/>
  <c r="L1265" i="1"/>
  <c r="L1264" i="1"/>
  <c r="L1263" i="1"/>
  <c r="L1262" i="1"/>
  <c r="L1261" i="1"/>
  <c r="L1260" i="1"/>
  <c r="L1259" i="1"/>
  <c r="L1258" i="1"/>
  <c r="L1257" i="1"/>
  <c r="L1256" i="1"/>
  <c r="L1255" i="1"/>
  <c r="L1254" i="1"/>
  <c r="L1253" i="1"/>
  <c r="L1252" i="1"/>
  <c r="L1251" i="1"/>
  <c r="L1250" i="1"/>
  <c r="L1249" i="1"/>
  <c r="L1248" i="1"/>
  <c r="L1247" i="1"/>
  <c r="L1246" i="1"/>
  <c r="L1245" i="1"/>
  <c r="L1244" i="1"/>
  <c r="L1243" i="1"/>
  <c r="L1242" i="1"/>
  <c r="L1241" i="1"/>
  <c r="L1240" i="1"/>
  <c r="L1239" i="1"/>
  <c r="L1238" i="1"/>
  <c r="L1237" i="1"/>
  <c r="L1236" i="1"/>
  <c r="L1235" i="1"/>
  <c r="L1234" i="1"/>
  <c r="L1233" i="1"/>
  <c r="L1232" i="1"/>
  <c r="L1231" i="1"/>
  <c r="L1230" i="1"/>
  <c r="L1229" i="1"/>
  <c r="L1228" i="1"/>
  <c r="L1227" i="1"/>
  <c r="L1226" i="1"/>
  <c r="L1225" i="1"/>
  <c r="L1224" i="1"/>
  <c r="L1223" i="1"/>
  <c r="L1222" i="1"/>
  <c r="L1221" i="1"/>
  <c r="L1220" i="1"/>
  <c r="L1219" i="1"/>
  <c r="L1218" i="1"/>
  <c r="L1217" i="1"/>
  <c r="L1216" i="1"/>
  <c r="L1215" i="1"/>
  <c r="L1214" i="1"/>
  <c r="L1213" i="1"/>
  <c r="L1212" i="1"/>
  <c r="L1211" i="1"/>
  <c r="L1210" i="1"/>
  <c r="L1209" i="1"/>
  <c r="L1208" i="1"/>
  <c r="L1207" i="1"/>
  <c r="L1206" i="1"/>
  <c r="L1205" i="1"/>
  <c r="L1204" i="1"/>
  <c r="L1203" i="1"/>
  <c r="L1202" i="1"/>
  <c r="L1201" i="1"/>
  <c r="L1200" i="1"/>
  <c r="L1199" i="1"/>
  <c r="L1198" i="1"/>
  <c r="L1197" i="1"/>
  <c r="L1196" i="1"/>
  <c r="L1195" i="1"/>
  <c r="L1194" i="1"/>
  <c r="L1193" i="1"/>
  <c r="L1192" i="1"/>
  <c r="L1191" i="1"/>
  <c r="L1190" i="1"/>
  <c r="L1189" i="1"/>
  <c r="L1188" i="1"/>
  <c r="L1187" i="1"/>
  <c r="L1186" i="1"/>
  <c r="L1185" i="1"/>
  <c r="L1184" i="1"/>
  <c r="L1183" i="1"/>
  <c r="L1182" i="1"/>
  <c r="L1181" i="1"/>
  <c r="L1180" i="1"/>
  <c r="L1179" i="1"/>
  <c r="L1178" i="1"/>
  <c r="L1177" i="1"/>
  <c r="L1176" i="1"/>
  <c r="L1175" i="1"/>
  <c r="L1174" i="1"/>
  <c r="L1173" i="1"/>
  <c r="L1172" i="1"/>
  <c r="L1171" i="1"/>
  <c r="L1170" i="1"/>
  <c r="L1169" i="1"/>
  <c r="L1168" i="1"/>
  <c r="L1167" i="1"/>
  <c r="L1166" i="1"/>
  <c r="L1165" i="1"/>
  <c r="L1164" i="1"/>
  <c r="L1163" i="1"/>
  <c r="L1162" i="1"/>
  <c r="L1161" i="1"/>
  <c r="L1160" i="1"/>
  <c r="L1159" i="1"/>
  <c r="L1158" i="1"/>
  <c r="L1157" i="1"/>
  <c r="L1156" i="1"/>
  <c r="L1155" i="1"/>
  <c r="L1154" i="1"/>
  <c r="L1153" i="1"/>
  <c r="L1152" i="1"/>
  <c r="L1151" i="1"/>
  <c r="L1150" i="1"/>
  <c r="L1149" i="1"/>
  <c r="L1148" i="1"/>
  <c r="L1147" i="1"/>
  <c r="L1146" i="1"/>
  <c r="L1145" i="1"/>
  <c r="L1144" i="1"/>
  <c r="L1143" i="1"/>
  <c r="L1142" i="1"/>
  <c r="L1141" i="1"/>
  <c r="L1140" i="1"/>
  <c r="L1139" i="1"/>
  <c r="L1138" i="1"/>
  <c r="L1137" i="1"/>
  <c r="L1136" i="1"/>
  <c r="L1135" i="1"/>
  <c r="L1134" i="1"/>
  <c r="L1133" i="1"/>
  <c r="L1132" i="1"/>
  <c r="L1131" i="1"/>
  <c r="L1130" i="1"/>
  <c r="L1129" i="1"/>
  <c r="L1128" i="1"/>
  <c r="L1127" i="1"/>
  <c r="L1126" i="1"/>
  <c r="L1125" i="1"/>
  <c r="L1124" i="1"/>
  <c r="L1123" i="1"/>
  <c r="L1122" i="1"/>
  <c r="L1121" i="1"/>
  <c r="L1120" i="1"/>
  <c r="L1119" i="1"/>
  <c r="L1118" i="1"/>
  <c r="L1117" i="1"/>
  <c r="L1116" i="1"/>
  <c r="L1115" i="1"/>
  <c r="L1114" i="1"/>
  <c r="L1113" i="1"/>
  <c r="L1112" i="1"/>
  <c r="L1111" i="1"/>
  <c r="L1110" i="1"/>
  <c r="L1109" i="1"/>
  <c r="L1108" i="1"/>
  <c r="L1107" i="1"/>
  <c r="L1106" i="1"/>
  <c r="L1105" i="1"/>
  <c r="L1104" i="1"/>
  <c r="L1103" i="1"/>
  <c r="L1102" i="1"/>
  <c r="L1101" i="1"/>
  <c r="L1100" i="1"/>
  <c r="L1099" i="1"/>
  <c r="L1098" i="1"/>
  <c r="L1097" i="1"/>
  <c r="L1096" i="1"/>
  <c r="L1095" i="1"/>
  <c r="L1094" i="1"/>
  <c r="L1093" i="1"/>
  <c r="L1092" i="1"/>
  <c r="L1091" i="1"/>
  <c r="L1090" i="1"/>
  <c r="L1089" i="1"/>
  <c r="L1088" i="1"/>
  <c r="L1087" i="1"/>
  <c r="L1086" i="1"/>
  <c r="L1085" i="1"/>
  <c r="L1084" i="1"/>
  <c r="L1083" i="1"/>
  <c r="L1082" i="1"/>
  <c r="L1081" i="1"/>
  <c r="L1080" i="1"/>
  <c r="L1079" i="1"/>
  <c r="L1078" i="1"/>
  <c r="L1077" i="1"/>
  <c r="L1076" i="1"/>
  <c r="L1075" i="1"/>
  <c r="L1074" i="1"/>
  <c r="L1073" i="1"/>
  <c r="L1072" i="1"/>
  <c r="L1071" i="1"/>
  <c r="L1070" i="1"/>
  <c r="L1069" i="1"/>
  <c r="L1068" i="1"/>
  <c r="L1067" i="1"/>
  <c r="L1066" i="1"/>
  <c r="L1065" i="1"/>
  <c r="L1064" i="1"/>
  <c r="L1063" i="1"/>
  <c r="L1062" i="1"/>
  <c r="L1061" i="1"/>
  <c r="L1060" i="1"/>
  <c r="L1059" i="1"/>
  <c r="L1058" i="1"/>
  <c r="L1057" i="1"/>
  <c r="L1056" i="1"/>
  <c r="L1055" i="1"/>
  <c r="L1054" i="1"/>
  <c r="L1053" i="1"/>
  <c r="L1052" i="1"/>
  <c r="L1051" i="1"/>
  <c r="L1050" i="1"/>
  <c r="L1049" i="1"/>
  <c r="L1048" i="1"/>
  <c r="L1047" i="1"/>
  <c r="L1046" i="1"/>
  <c r="L1045" i="1"/>
  <c r="L1044" i="1"/>
  <c r="L1043" i="1"/>
  <c r="L1042" i="1"/>
  <c r="L1041" i="1"/>
  <c r="L1040" i="1"/>
  <c r="L1039" i="1"/>
  <c r="L1038" i="1"/>
  <c r="L1037" i="1"/>
  <c r="L1036" i="1"/>
  <c r="L1035" i="1"/>
  <c r="L1034" i="1"/>
  <c r="L1033" i="1"/>
  <c r="L1032" i="1"/>
  <c r="L1031" i="1"/>
  <c r="L1030" i="1"/>
  <c r="L1029" i="1"/>
  <c r="L1028" i="1"/>
  <c r="L1027" i="1"/>
  <c r="L1026" i="1"/>
  <c r="L1025" i="1"/>
  <c r="L1024" i="1"/>
  <c r="L1023" i="1"/>
  <c r="L1022" i="1"/>
  <c r="L1021" i="1"/>
  <c r="L1020" i="1"/>
  <c r="L1019" i="1"/>
  <c r="L1018" i="1"/>
  <c r="L1017" i="1"/>
  <c r="L1016" i="1"/>
  <c r="L1015" i="1"/>
  <c r="L1014" i="1"/>
  <c r="L1013" i="1"/>
  <c r="L1012" i="1"/>
  <c r="L1011" i="1"/>
  <c r="L1010" i="1"/>
  <c r="L1009" i="1"/>
  <c r="L1008" i="1"/>
  <c r="L1007" i="1"/>
  <c r="L1006" i="1"/>
  <c r="L1005" i="1"/>
  <c r="L1004" i="1"/>
  <c r="L1003" i="1"/>
  <c r="L1002" i="1"/>
  <c r="L1001" i="1"/>
  <c r="L1000" i="1"/>
  <c r="L999" i="1"/>
  <c r="L998" i="1"/>
  <c r="L997" i="1"/>
  <c r="L996" i="1"/>
  <c r="L995" i="1"/>
  <c r="L994" i="1"/>
  <c r="L993" i="1"/>
  <c r="L992" i="1"/>
  <c r="L991" i="1"/>
  <c r="L990" i="1"/>
  <c r="L989" i="1"/>
  <c r="L988" i="1"/>
  <c r="L987" i="1"/>
  <c r="L986" i="1"/>
  <c r="L985" i="1"/>
  <c r="L984" i="1"/>
  <c r="L983" i="1"/>
  <c r="L982" i="1"/>
  <c r="L981" i="1"/>
  <c r="L980" i="1"/>
  <c r="L979" i="1"/>
  <c r="L978" i="1"/>
  <c r="L977" i="1"/>
  <c r="L976" i="1"/>
  <c r="L975" i="1"/>
  <c r="L974" i="1"/>
  <c r="L973" i="1"/>
  <c r="L972" i="1"/>
  <c r="L971" i="1"/>
  <c r="L970" i="1"/>
  <c r="L969" i="1"/>
  <c r="L968" i="1"/>
  <c r="L967" i="1"/>
  <c r="L966" i="1"/>
  <c r="L965" i="1"/>
  <c r="L964" i="1"/>
  <c r="L963" i="1"/>
  <c r="L962" i="1"/>
  <c r="L961" i="1"/>
  <c r="L960" i="1"/>
  <c r="L959" i="1"/>
  <c r="L958" i="1"/>
  <c r="L957" i="1"/>
  <c r="L956" i="1"/>
  <c r="L955" i="1"/>
  <c r="L954" i="1"/>
  <c r="L953" i="1"/>
  <c r="L952" i="1"/>
  <c r="L951" i="1"/>
  <c r="L950" i="1"/>
  <c r="L949" i="1"/>
  <c r="L948" i="1"/>
  <c r="L947" i="1"/>
  <c r="L946" i="1"/>
  <c r="L945" i="1"/>
  <c r="L944" i="1"/>
  <c r="L943" i="1"/>
  <c r="L942" i="1"/>
  <c r="L941" i="1"/>
  <c r="L940" i="1"/>
  <c r="L939" i="1"/>
  <c r="L938" i="1"/>
  <c r="L937" i="1"/>
  <c r="L936" i="1"/>
  <c r="L935" i="1"/>
  <c r="L934" i="1"/>
  <c r="L933" i="1"/>
  <c r="L932" i="1"/>
  <c r="L931" i="1"/>
  <c r="L930" i="1"/>
  <c r="L929" i="1"/>
  <c r="L928" i="1"/>
  <c r="L927" i="1"/>
  <c r="L926" i="1"/>
  <c r="L925" i="1"/>
  <c r="L924" i="1"/>
  <c r="L923" i="1"/>
  <c r="L922" i="1"/>
  <c r="L921" i="1"/>
  <c r="L920" i="1"/>
  <c r="L919" i="1"/>
  <c r="L918" i="1"/>
  <c r="L917" i="1"/>
  <c r="L916" i="1"/>
  <c r="L915" i="1"/>
  <c r="L914" i="1"/>
  <c r="L913" i="1"/>
  <c r="L912" i="1"/>
  <c r="L911" i="1"/>
  <c r="L910" i="1"/>
  <c r="L909" i="1"/>
  <c r="L908" i="1"/>
  <c r="L907" i="1"/>
  <c r="L906" i="1"/>
  <c r="L905" i="1"/>
  <c r="L904" i="1"/>
  <c r="L903" i="1"/>
  <c r="L902" i="1"/>
  <c r="L901" i="1"/>
  <c r="L900" i="1"/>
  <c r="L899" i="1"/>
  <c r="L898" i="1"/>
  <c r="L897" i="1"/>
  <c r="L896" i="1"/>
  <c r="L895" i="1"/>
  <c r="L894" i="1"/>
  <c r="L893" i="1"/>
  <c r="L892" i="1"/>
  <c r="L891" i="1"/>
  <c r="L890" i="1"/>
  <c r="L889" i="1"/>
  <c r="L888" i="1"/>
  <c r="L887" i="1"/>
  <c r="L886" i="1"/>
  <c r="L885" i="1"/>
  <c r="L884" i="1"/>
  <c r="L883" i="1"/>
  <c r="L882" i="1"/>
  <c r="L881" i="1"/>
  <c r="L880" i="1"/>
  <c r="L879" i="1"/>
  <c r="L878" i="1"/>
  <c r="L877" i="1"/>
  <c r="L876" i="1"/>
  <c r="L875" i="1"/>
  <c r="L874" i="1"/>
  <c r="L873" i="1"/>
  <c r="L872" i="1"/>
  <c r="L871" i="1"/>
  <c r="L870" i="1"/>
  <c r="L869" i="1"/>
  <c r="L868" i="1"/>
  <c r="L867" i="1"/>
  <c r="L866" i="1"/>
  <c r="L865" i="1"/>
  <c r="L864" i="1"/>
  <c r="L863" i="1"/>
  <c r="L862" i="1"/>
  <c r="L861" i="1"/>
  <c r="L860" i="1"/>
  <c r="L859" i="1"/>
  <c r="L858" i="1"/>
  <c r="L857" i="1"/>
  <c r="L856" i="1"/>
  <c r="L855" i="1"/>
  <c r="L854" i="1"/>
  <c r="L853" i="1"/>
  <c r="L852" i="1"/>
  <c r="L851" i="1"/>
  <c r="L850" i="1"/>
  <c r="L849" i="1"/>
  <c r="L848" i="1"/>
  <c r="L847" i="1"/>
  <c r="L846" i="1"/>
  <c r="L845" i="1"/>
  <c r="L844" i="1"/>
  <c r="L843" i="1"/>
  <c r="L842" i="1"/>
  <c r="L841" i="1"/>
  <c r="L840" i="1"/>
  <c r="L839" i="1"/>
  <c r="L838" i="1"/>
  <c r="L837" i="1"/>
  <c r="L836" i="1"/>
  <c r="L835" i="1"/>
  <c r="L834" i="1"/>
  <c r="L833" i="1"/>
  <c r="L832" i="1"/>
  <c r="L831" i="1"/>
  <c r="L830" i="1"/>
  <c r="L829" i="1"/>
  <c r="L828" i="1"/>
  <c r="L827" i="1"/>
  <c r="L826" i="1"/>
  <c r="L825" i="1"/>
  <c r="L824" i="1"/>
  <c r="L823" i="1"/>
  <c r="L822" i="1"/>
  <c r="L821" i="1"/>
  <c r="L820" i="1"/>
  <c r="L819" i="1"/>
  <c r="L818" i="1"/>
  <c r="L817" i="1"/>
  <c r="L816" i="1"/>
  <c r="L815" i="1"/>
  <c r="L814" i="1"/>
  <c r="L813" i="1"/>
  <c r="L812" i="1"/>
  <c r="L811" i="1"/>
  <c r="L810" i="1"/>
  <c r="L809" i="1"/>
  <c r="L808" i="1"/>
  <c r="L807" i="1"/>
  <c r="L806" i="1"/>
  <c r="L805" i="1"/>
  <c r="L804" i="1"/>
  <c r="L803" i="1"/>
  <c r="L802" i="1"/>
  <c r="L801" i="1"/>
  <c r="L800" i="1"/>
  <c r="L799" i="1"/>
  <c r="L798" i="1"/>
  <c r="L797" i="1"/>
  <c r="L796" i="1"/>
  <c r="L795" i="1"/>
  <c r="L794" i="1"/>
  <c r="L793" i="1"/>
  <c r="L792" i="1"/>
  <c r="L791" i="1"/>
  <c r="L790" i="1"/>
  <c r="L789" i="1"/>
  <c r="L788" i="1"/>
  <c r="L787" i="1"/>
  <c r="L786" i="1"/>
  <c r="L785" i="1"/>
  <c r="L784" i="1"/>
  <c r="L783" i="1"/>
  <c r="L782" i="1"/>
  <c r="L781" i="1"/>
  <c r="L780" i="1"/>
  <c r="L779" i="1"/>
  <c r="L778" i="1"/>
  <c r="L777" i="1"/>
  <c r="L776" i="1"/>
  <c r="L775" i="1"/>
  <c r="L774" i="1"/>
  <c r="L773" i="1"/>
  <c r="L772" i="1"/>
  <c r="L771" i="1"/>
  <c r="L770" i="1"/>
  <c r="L769" i="1"/>
  <c r="L768" i="1"/>
  <c r="L767" i="1"/>
  <c r="L766" i="1"/>
  <c r="L765" i="1"/>
  <c r="L764" i="1"/>
  <c r="L763" i="1"/>
  <c r="L762" i="1"/>
  <c r="L761" i="1"/>
  <c r="L760" i="1"/>
  <c r="L759" i="1"/>
  <c r="L758" i="1"/>
  <c r="L757" i="1"/>
  <c r="L756" i="1"/>
  <c r="L755" i="1"/>
  <c r="L754" i="1"/>
  <c r="L753" i="1"/>
  <c r="L752" i="1"/>
  <c r="L751" i="1"/>
  <c r="L750" i="1"/>
  <c r="L749" i="1"/>
  <c r="L748" i="1"/>
  <c r="L747" i="1"/>
  <c r="L746" i="1"/>
  <c r="L745" i="1"/>
  <c r="L744" i="1"/>
  <c r="L743" i="1"/>
  <c r="L742" i="1"/>
  <c r="L741" i="1"/>
  <c r="L740" i="1"/>
  <c r="L739" i="1"/>
  <c r="L738" i="1"/>
  <c r="L737" i="1"/>
  <c r="L736" i="1"/>
  <c r="L735" i="1"/>
  <c r="L734" i="1"/>
  <c r="L733" i="1"/>
  <c r="L732" i="1"/>
  <c r="L731" i="1"/>
  <c r="L730" i="1"/>
  <c r="L729" i="1"/>
  <c r="L728" i="1"/>
  <c r="L727" i="1"/>
  <c r="L726" i="1"/>
  <c r="L725" i="1"/>
  <c r="L724" i="1"/>
  <c r="L723" i="1"/>
  <c r="L722" i="1"/>
  <c r="L721" i="1"/>
  <c r="L720" i="1"/>
  <c r="L719" i="1"/>
  <c r="L718" i="1"/>
  <c r="L717" i="1"/>
  <c r="L716" i="1"/>
  <c r="L715" i="1"/>
  <c r="L714" i="1"/>
  <c r="L713" i="1"/>
  <c r="L712" i="1"/>
  <c r="L711" i="1"/>
  <c r="L710" i="1"/>
  <c r="L709" i="1"/>
  <c r="L708" i="1"/>
  <c r="L707" i="1"/>
  <c r="L706" i="1"/>
  <c r="L705" i="1"/>
  <c r="L704" i="1"/>
  <c r="L703" i="1"/>
  <c r="L702" i="1"/>
  <c r="L701" i="1"/>
  <c r="L700" i="1"/>
  <c r="L699" i="1"/>
  <c r="L698" i="1"/>
  <c r="L697" i="1"/>
  <c r="L696" i="1"/>
  <c r="L695" i="1"/>
  <c r="L694" i="1"/>
  <c r="L693" i="1"/>
  <c r="L692" i="1"/>
  <c r="L691" i="1"/>
  <c r="L690" i="1"/>
  <c r="L689" i="1"/>
  <c r="L688" i="1"/>
  <c r="L687" i="1"/>
  <c r="L686" i="1"/>
  <c r="L685" i="1"/>
  <c r="L684" i="1"/>
  <c r="L683" i="1"/>
  <c r="L682" i="1"/>
  <c r="L681" i="1"/>
  <c r="L680" i="1"/>
  <c r="L679" i="1"/>
  <c r="L678" i="1"/>
  <c r="L677" i="1"/>
  <c r="L676" i="1"/>
  <c r="L675" i="1"/>
  <c r="L674" i="1"/>
  <c r="L673" i="1"/>
  <c r="L672" i="1"/>
  <c r="L671" i="1"/>
  <c r="L670" i="1"/>
  <c r="L669" i="1"/>
  <c r="L668" i="1"/>
  <c r="L667" i="1"/>
  <c r="L666" i="1"/>
  <c r="L665" i="1"/>
  <c r="L664" i="1"/>
  <c r="L663" i="1"/>
  <c r="L662" i="1"/>
  <c r="L661" i="1"/>
  <c r="L660" i="1"/>
  <c r="L659" i="1"/>
  <c r="L658" i="1"/>
  <c r="L657" i="1"/>
  <c r="L656" i="1"/>
  <c r="L655" i="1"/>
  <c r="L654" i="1"/>
  <c r="L653" i="1"/>
  <c r="L652" i="1"/>
  <c r="L651" i="1"/>
  <c r="L650" i="1"/>
  <c r="L649" i="1"/>
  <c r="L648" i="1"/>
  <c r="L647" i="1"/>
  <c r="L646" i="1"/>
  <c r="L645" i="1"/>
  <c r="L644" i="1"/>
  <c r="L643" i="1"/>
  <c r="L642" i="1"/>
  <c r="L641" i="1"/>
  <c r="L640" i="1"/>
  <c r="L639" i="1"/>
  <c r="L638" i="1"/>
  <c r="L637" i="1"/>
  <c r="L636" i="1"/>
  <c r="L635" i="1"/>
  <c r="L634" i="1"/>
  <c r="L633" i="1"/>
  <c r="L632" i="1"/>
  <c r="L631" i="1"/>
  <c r="L630" i="1"/>
  <c r="L629" i="1"/>
  <c r="L628" i="1"/>
  <c r="L627" i="1"/>
  <c r="L626" i="1"/>
  <c r="L625" i="1"/>
  <c r="L624" i="1"/>
  <c r="L623" i="1"/>
  <c r="L622" i="1"/>
  <c r="L621" i="1"/>
  <c r="L620" i="1"/>
  <c r="L619" i="1"/>
  <c r="L618" i="1"/>
  <c r="L617" i="1"/>
  <c r="L616" i="1"/>
  <c r="L615" i="1"/>
  <c r="L614" i="1"/>
  <c r="L613" i="1"/>
  <c r="L612" i="1"/>
  <c r="L611" i="1"/>
  <c r="L610" i="1"/>
  <c r="L609" i="1"/>
  <c r="L608" i="1"/>
  <c r="L607" i="1"/>
  <c r="L606" i="1"/>
  <c r="L605" i="1"/>
  <c r="L604" i="1"/>
  <c r="L603" i="1"/>
  <c r="L602" i="1"/>
  <c r="L601" i="1"/>
  <c r="L600" i="1"/>
  <c r="L599" i="1"/>
  <c r="L598" i="1"/>
  <c r="L597" i="1"/>
  <c r="L596" i="1"/>
  <c r="L595" i="1"/>
  <c r="L594" i="1"/>
  <c r="L593" i="1"/>
  <c r="L592" i="1"/>
  <c r="L591" i="1"/>
  <c r="L590" i="1"/>
  <c r="L589" i="1"/>
  <c r="L588" i="1"/>
  <c r="L587" i="1"/>
  <c r="L586" i="1"/>
  <c r="L585" i="1"/>
  <c r="L584" i="1"/>
  <c r="L583" i="1"/>
  <c r="L582" i="1"/>
  <c r="L581" i="1"/>
  <c r="L580" i="1"/>
  <c r="L579" i="1"/>
  <c r="L578" i="1"/>
  <c r="L577" i="1"/>
  <c r="L576" i="1"/>
  <c r="L575" i="1"/>
  <c r="L574" i="1"/>
  <c r="L573" i="1"/>
  <c r="L572" i="1"/>
  <c r="L571" i="1"/>
  <c r="L570" i="1"/>
  <c r="L569" i="1"/>
  <c r="L568" i="1"/>
  <c r="L567" i="1"/>
  <c r="L566" i="1"/>
  <c r="L565" i="1"/>
  <c r="L564" i="1"/>
  <c r="L563" i="1"/>
  <c r="L562" i="1"/>
  <c r="L561" i="1"/>
  <c r="L560" i="1"/>
  <c r="L559" i="1"/>
  <c r="L558" i="1"/>
  <c r="L557" i="1"/>
  <c r="L556" i="1"/>
  <c r="L555" i="1"/>
  <c r="L554" i="1"/>
  <c r="L553" i="1"/>
  <c r="L552" i="1"/>
  <c r="L551" i="1"/>
  <c r="L550" i="1"/>
  <c r="L549" i="1"/>
  <c r="L548" i="1"/>
  <c r="L547" i="1"/>
  <c r="L546" i="1"/>
  <c r="L545" i="1"/>
  <c r="L544" i="1"/>
  <c r="L543" i="1"/>
  <c r="L542" i="1"/>
  <c r="L541" i="1"/>
  <c r="L540" i="1"/>
  <c r="L539" i="1"/>
  <c r="L538" i="1"/>
  <c r="L537" i="1"/>
  <c r="L536" i="1"/>
  <c r="L535" i="1"/>
  <c r="L534" i="1"/>
  <c r="L533" i="1"/>
  <c r="L532" i="1"/>
  <c r="L531" i="1"/>
  <c r="L530" i="1"/>
  <c r="L529" i="1"/>
  <c r="L528" i="1"/>
  <c r="L527" i="1"/>
  <c r="L526" i="1"/>
  <c r="L525" i="1"/>
  <c r="L524" i="1"/>
  <c r="L523" i="1"/>
  <c r="L522" i="1"/>
  <c r="L521" i="1"/>
  <c r="L520" i="1"/>
  <c r="L519" i="1"/>
  <c r="L518" i="1"/>
  <c r="L517" i="1"/>
  <c r="L516" i="1"/>
  <c r="L515" i="1"/>
  <c r="L514" i="1"/>
  <c r="L513" i="1"/>
  <c r="L512" i="1"/>
  <c r="L511" i="1"/>
  <c r="L510" i="1"/>
  <c r="L509" i="1"/>
  <c r="L508" i="1"/>
  <c r="L507" i="1"/>
  <c r="L506" i="1"/>
  <c r="L505" i="1"/>
  <c r="L504" i="1"/>
  <c r="L503" i="1"/>
  <c r="L502" i="1"/>
  <c r="L501" i="1"/>
  <c r="L500" i="1"/>
  <c r="L499" i="1"/>
  <c r="L498" i="1"/>
  <c r="L497" i="1"/>
  <c r="L496" i="1"/>
  <c r="L495" i="1"/>
  <c r="L494" i="1"/>
  <c r="L493" i="1"/>
  <c r="L492" i="1"/>
  <c r="L491" i="1"/>
  <c r="L490" i="1"/>
  <c r="L489" i="1"/>
  <c r="L488" i="1"/>
  <c r="L487" i="1"/>
  <c r="L486" i="1"/>
  <c r="L485" i="1"/>
  <c r="L484" i="1"/>
  <c r="L483" i="1"/>
  <c r="L482" i="1"/>
  <c r="L481" i="1"/>
  <c r="L480" i="1"/>
  <c r="L479" i="1"/>
  <c r="L478" i="1"/>
  <c r="L477" i="1"/>
  <c r="L476" i="1"/>
  <c r="L475" i="1"/>
  <c r="L474" i="1"/>
  <c r="L473" i="1"/>
  <c r="L472" i="1"/>
  <c r="L471" i="1"/>
  <c r="L470" i="1"/>
  <c r="L469" i="1"/>
  <c r="L468" i="1"/>
  <c r="L467" i="1"/>
  <c r="L466" i="1"/>
  <c r="L465" i="1"/>
  <c r="L464" i="1"/>
  <c r="L463" i="1"/>
  <c r="L462" i="1"/>
  <c r="L461" i="1"/>
  <c r="L460" i="1"/>
  <c r="L459" i="1"/>
  <c r="L458" i="1"/>
  <c r="L457" i="1"/>
  <c r="L456" i="1"/>
  <c r="L455" i="1"/>
  <c r="L454" i="1"/>
  <c r="L453" i="1"/>
  <c r="L452" i="1"/>
  <c r="L451" i="1"/>
  <c r="L450" i="1"/>
  <c r="L449" i="1"/>
  <c r="L448" i="1"/>
  <c r="L447" i="1"/>
  <c r="L446" i="1"/>
  <c r="L445" i="1"/>
  <c r="L444" i="1"/>
  <c r="L443" i="1"/>
  <c r="L442" i="1"/>
  <c r="L441" i="1"/>
  <c r="L440" i="1"/>
  <c r="L439" i="1"/>
  <c r="L438" i="1"/>
  <c r="L437" i="1"/>
  <c r="L436" i="1"/>
  <c r="L435" i="1"/>
  <c r="L434" i="1"/>
  <c r="L433" i="1"/>
  <c r="L432" i="1"/>
  <c r="L431" i="1"/>
  <c r="L430" i="1"/>
  <c r="L429" i="1"/>
  <c r="L428" i="1"/>
  <c r="L427" i="1"/>
  <c r="L426" i="1"/>
  <c r="L425" i="1"/>
  <c r="L424" i="1"/>
  <c r="L423" i="1"/>
  <c r="L422" i="1"/>
  <c r="L421" i="1"/>
  <c r="L420" i="1"/>
  <c r="L419" i="1"/>
  <c r="L418" i="1"/>
  <c r="L417" i="1"/>
  <c r="L416" i="1"/>
  <c r="L415" i="1"/>
  <c r="L414" i="1"/>
  <c r="L413" i="1"/>
  <c r="L412" i="1"/>
  <c r="L411" i="1"/>
  <c r="L410" i="1"/>
  <c r="L409" i="1"/>
  <c r="L408" i="1"/>
  <c r="L407" i="1"/>
  <c r="L406" i="1"/>
  <c r="L405" i="1"/>
  <c r="L404" i="1"/>
  <c r="L403" i="1"/>
  <c r="L402" i="1"/>
  <c r="L401" i="1"/>
  <c r="L400" i="1"/>
  <c r="L399" i="1"/>
  <c r="L398" i="1"/>
  <c r="L397" i="1"/>
  <c r="L396" i="1"/>
  <c r="L395" i="1"/>
  <c r="L394" i="1"/>
  <c r="L393" i="1"/>
  <c r="L392" i="1"/>
  <c r="L391" i="1"/>
  <c r="L390" i="1"/>
  <c r="L389" i="1"/>
  <c r="L388" i="1"/>
  <c r="L387" i="1"/>
  <c r="L386" i="1"/>
  <c r="L385" i="1"/>
  <c r="L384" i="1"/>
  <c r="L383" i="1"/>
  <c r="L382" i="1"/>
  <c r="L381" i="1"/>
  <c r="L380" i="1"/>
  <c r="L379" i="1"/>
  <c r="L378" i="1"/>
  <c r="L377" i="1"/>
  <c r="L376" i="1"/>
  <c r="L375" i="1"/>
  <c r="L374" i="1"/>
  <c r="L373" i="1"/>
  <c r="L372" i="1"/>
  <c r="L371" i="1"/>
  <c r="L370" i="1"/>
  <c r="L369" i="1"/>
  <c r="L368" i="1"/>
  <c r="L367" i="1"/>
  <c r="L366" i="1"/>
  <c r="L365" i="1"/>
  <c r="L364" i="1"/>
  <c r="L363" i="1"/>
  <c r="L362" i="1"/>
  <c r="L361" i="1"/>
  <c r="L360" i="1"/>
  <c r="L359" i="1"/>
  <c r="L358" i="1"/>
  <c r="L357" i="1"/>
  <c r="L356" i="1"/>
  <c r="L355" i="1"/>
  <c r="L354" i="1"/>
  <c r="L353" i="1"/>
  <c r="L352" i="1"/>
  <c r="L351" i="1"/>
  <c r="L350" i="1"/>
  <c r="L349" i="1"/>
  <c r="L348" i="1"/>
  <c r="L347" i="1"/>
  <c r="L346" i="1"/>
  <c r="L345" i="1"/>
  <c r="L344" i="1"/>
  <c r="L343" i="1"/>
  <c r="L342" i="1"/>
  <c r="L341" i="1"/>
  <c r="L340" i="1"/>
  <c r="L339" i="1"/>
  <c r="L338" i="1"/>
  <c r="L337" i="1"/>
  <c r="L336" i="1"/>
  <c r="L335" i="1"/>
  <c r="L334" i="1"/>
  <c r="L333" i="1"/>
  <c r="L332" i="1"/>
  <c r="L331" i="1"/>
  <c r="L330" i="1"/>
  <c r="L329" i="1"/>
  <c r="L328" i="1"/>
  <c r="L327" i="1"/>
  <c r="L326" i="1"/>
  <c r="L325" i="1"/>
  <c r="L324" i="1"/>
  <c r="L323" i="1"/>
  <c r="L322" i="1"/>
  <c r="L321" i="1"/>
  <c r="L320" i="1"/>
  <c r="L319" i="1"/>
  <c r="L318" i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L257" i="1"/>
  <c r="L256" i="1"/>
  <c r="L255" i="1"/>
  <c r="L254" i="1"/>
  <c r="L253" i="1"/>
  <c r="L252" i="1"/>
  <c r="L251" i="1"/>
  <c r="L250" i="1"/>
  <c r="L249" i="1"/>
  <c r="L248" i="1"/>
  <c r="L247" i="1"/>
  <c r="L246" i="1"/>
  <c r="L245" i="1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17" i="1"/>
  <c r="L216" i="1"/>
  <c r="L215" i="1"/>
  <c r="L214" i="1"/>
  <c r="L213" i="1"/>
  <c r="L212" i="1"/>
  <c r="L211" i="1"/>
  <c r="L210" i="1"/>
  <c r="L209" i="1"/>
  <c r="L208" i="1"/>
  <c r="L207" i="1"/>
  <c r="L206" i="1"/>
  <c r="L205" i="1"/>
  <c r="L204" i="1"/>
  <c r="L203" i="1"/>
  <c r="L202" i="1"/>
  <c r="L201" i="1"/>
  <c r="L200" i="1"/>
  <c r="L199" i="1"/>
  <c r="L198" i="1"/>
  <c r="L197" i="1"/>
  <c r="L196" i="1"/>
  <c r="L195" i="1"/>
  <c r="L194" i="1"/>
  <c r="L193" i="1"/>
  <c r="L192" i="1"/>
  <c r="L191" i="1"/>
  <c r="L190" i="1"/>
  <c r="L189" i="1"/>
  <c r="L188" i="1"/>
  <c r="L187" i="1"/>
  <c r="L186" i="1"/>
  <c r="L185" i="1"/>
  <c r="L184" i="1"/>
  <c r="L183" i="1"/>
  <c r="L182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L2" i="1"/>
  <c r="Q180" i="2" l="1"/>
  <c r="Q179" i="2"/>
  <c r="Q178" i="2"/>
  <c r="Q177" i="2"/>
  <c r="Q176" i="2"/>
  <c r="Q175" i="2"/>
  <c r="Q174" i="2"/>
  <c r="Q173" i="2"/>
  <c r="Q172" i="2"/>
  <c r="Q171" i="2"/>
  <c r="Q170" i="2"/>
  <c r="Q169" i="2"/>
  <c r="Q168" i="2"/>
  <c r="Q167" i="2"/>
  <c r="Q166" i="2"/>
  <c r="Q165" i="2"/>
  <c r="Q164" i="2"/>
  <c r="Q163" i="2"/>
  <c r="Q162" i="2"/>
  <c r="Q161" i="2"/>
  <c r="Q160" i="2"/>
  <c r="Q159" i="2"/>
  <c r="Q158" i="2"/>
  <c r="Q157" i="2"/>
  <c r="Q156" i="2"/>
  <c r="Q155" i="2"/>
  <c r="Q154" i="2"/>
  <c r="Q153" i="2"/>
  <c r="Q152" i="2"/>
  <c r="Q151" i="2"/>
  <c r="B119" i="14" l="1"/>
  <c r="B116" i="14"/>
  <c r="B113" i="14"/>
  <c r="G52" i="14"/>
  <c r="G48" i="14"/>
  <c r="G44" i="14"/>
  <c r="F39" i="14"/>
  <c r="D119" i="14" s="1"/>
  <c r="F52" i="14"/>
  <c r="D122" i="14" s="1"/>
  <c r="F48" i="14"/>
  <c r="D121" i="14" s="1"/>
  <c r="F44" i="14"/>
  <c r="G39" i="14"/>
  <c r="G35" i="14"/>
  <c r="F35" i="14"/>
  <c r="G26" i="14"/>
  <c r="F26" i="14"/>
  <c r="D116" i="14" s="1"/>
  <c r="G22" i="14"/>
  <c r="G13" i="14"/>
  <c r="G9" i="14"/>
  <c r="B118" i="14"/>
  <c r="B117" i="14"/>
  <c r="B115" i="14"/>
  <c r="B114" i="14"/>
  <c r="B112" i="14"/>
  <c r="B111" i="14"/>
  <c r="G31" i="14"/>
  <c r="F31" i="14"/>
  <c r="G18" i="14"/>
  <c r="G5" i="14"/>
  <c r="D5" i="14"/>
  <c r="D12" i="14"/>
  <c r="D24" i="14"/>
  <c r="D6" i="14"/>
  <c r="D14" i="14"/>
  <c r="D7" i="14"/>
  <c r="D15" i="14"/>
  <c r="D19" i="14"/>
  <c r="D21" i="14"/>
  <c r="D16" i="14"/>
  <c r="D23" i="14"/>
  <c r="D8" i="14"/>
  <c r="D25" i="14"/>
  <c r="D17" i="14"/>
  <c r="D13" i="14"/>
  <c r="D9" i="14"/>
  <c r="D10" i="14"/>
  <c r="D20" i="14"/>
  <c r="D22" i="14"/>
  <c r="D11" i="14"/>
  <c r="H39" i="14" l="1"/>
  <c r="F22" i="14"/>
  <c r="D115" i="14" s="1"/>
  <c r="F18" i="14"/>
  <c r="D114" i="14" s="1"/>
  <c r="F13" i="14"/>
  <c r="H13" i="14" s="1"/>
  <c r="F9" i="14"/>
  <c r="D112" i="14" s="1"/>
  <c r="F5" i="14"/>
  <c r="H44" i="14"/>
  <c r="H52" i="14"/>
  <c r="H48" i="14"/>
  <c r="H31" i="14"/>
  <c r="H26" i="14"/>
  <c r="H35" i="14"/>
  <c r="H22" i="14" l="1"/>
  <c r="H18" i="14"/>
  <c r="H9" i="14"/>
  <c r="D113" i="14"/>
  <c r="H5" i="14"/>
  <c r="C12" i="13"/>
  <c r="D12" i="13"/>
  <c r="D11" i="7" l="1"/>
  <c r="H21" i="7"/>
  <c r="E21" i="7"/>
  <c r="B21" i="7"/>
  <c r="E20" i="7"/>
  <c r="B20" i="7"/>
  <c r="B12" i="13"/>
  <c r="G34" i="6"/>
  <c r="F25" i="6"/>
  <c r="AK27" i="6"/>
  <c r="F33" i="6"/>
  <c r="G28" i="6"/>
  <c r="AK32" i="6"/>
  <c r="AJ35" i="6"/>
  <c r="AJ26" i="6"/>
  <c r="AK11" i="6"/>
  <c r="AK31" i="6"/>
  <c r="AK5" i="6"/>
  <c r="AJ28" i="6"/>
  <c r="AK30" i="6"/>
  <c r="F26" i="6"/>
  <c r="AK10" i="6"/>
  <c r="AJ23" i="6"/>
  <c r="F7" i="6"/>
  <c r="G32" i="6"/>
  <c r="AK24" i="6"/>
  <c r="G7" i="6"/>
  <c r="G11" i="6"/>
  <c r="AK33" i="6"/>
  <c r="AJ27" i="6"/>
  <c r="G30" i="6"/>
  <c r="AJ5" i="6"/>
  <c r="AJ29" i="6"/>
  <c r="AK6" i="6"/>
  <c r="AJ12" i="6"/>
  <c r="AK12" i="6"/>
  <c r="G25" i="6"/>
  <c r="F34" i="6"/>
  <c r="AJ32" i="6"/>
  <c r="G33" i="6"/>
  <c r="AK34" i="6"/>
  <c r="AJ8" i="6"/>
  <c r="AJ31" i="6"/>
  <c r="G23" i="6"/>
  <c r="F29" i="6"/>
  <c r="AJ30" i="6"/>
  <c r="AJ34" i="6"/>
  <c r="G8" i="6"/>
  <c r="AK25" i="6"/>
  <c r="G31" i="6"/>
  <c r="AK28" i="6"/>
  <c r="G24" i="6"/>
  <c r="AJ25" i="6"/>
  <c r="F23" i="6"/>
  <c r="AJ6" i="6"/>
  <c r="F8" i="6"/>
  <c r="AK23" i="6"/>
  <c r="F32" i="6"/>
  <c r="AK35" i="6"/>
  <c r="AK8" i="6"/>
  <c r="AK26" i="6"/>
  <c r="AK29" i="6"/>
  <c r="F35" i="6"/>
  <c r="F30" i="6"/>
  <c r="G27" i="6"/>
  <c r="G26" i="6"/>
  <c r="G12" i="6"/>
  <c r="AJ33" i="6"/>
  <c r="AJ11" i="6"/>
  <c r="F28" i="6"/>
  <c r="F24" i="6"/>
  <c r="F27" i="6"/>
  <c r="G10" i="6"/>
  <c r="AJ7" i="6"/>
  <c r="F31" i="6"/>
  <c r="AJ10" i="6"/>
  <c r="G29" i="6"/>
  <c r="AJ24" i="6"/>
  <c r="G35" i="6"/>
  <c r="AK7" i="6"/>
  <c r="C16" i="13"/>
  <c r="G24" i="7" l="1"/>
  <c r="M24" i="7"/>
  <c r="D24" i="7"/>
  <c r="J24" i="7"/>
  <c r="P24" i="7"/>
  <c r="AH6" i="6"/>
  <c r="AH10" i="6"/>
  <c r="AH8" i="6"/>
  <c r="AH7" i="6"/>
  <c r="AH34" i="6"/>
  <c r="AH32" i="6"/>
  <c r="AH30" i="6"/>
  <c r="AH28" i="6"/>
  <c r="AH26" i="6"/>
  <c r="AH24" i="6"/>
  <c r="AH35" i="6"/>
  <c r="AH33" i="6"/>
  <c r="AH31" i="6"/>
  <c r="AH29" i="6"/>
  <c r="AH27" i="6"/>
  <c r="AH25" i="6"/>
  <c r="AH23" i="6"/>
  <c r="AH11" i="6"/>
  <c r="AH12" i="6"/>
  <c r="AH5" i="6"/>
  <c r="Q150" i="2"/>
  <c r="Q149" i="2"/>
  <c r="Q148" i="2"/>
  <c r="Q147" i="2"/>
  <c r="Q146" i="2"/>
  <c r="Q145" i="2"/>
  <c r="Q144" i="2"/>
  <c r="Q143" i="2"/>
  <c r="Q142" i="2"/>
  <c r="Q141" i="2"/>
  <c r="Q140" i="2"/>
  <c r="Q139" i="2"/>
  <c r="Q138" i="2"/>
  <c r="Q137" i="2"/>
  <c r="Q136" i="2"/>
  <c r="Q135" i="2"/>
  <c r="Q134" i="2"/>
  <c r="Q133" i="2"/>
  <c r="Q132" i="2"/>
  <c r="Q131" i="2"/>
  <c r="Q130" i="2"/>
  <c r="Q129" i="2"/>
  <c r="Q128" i="2"/>
  <c r="Q127" i="2"/>
  <c r="Q126" i="2"/>
  <c r="Q125" i="2"/>
  <c r="Q124" i="2"/>
  <c r="Q123" i="2"/>
  <c r="Q122" i="2"/>
  <c r="Q121" i="2"/>
  <c r="Q120" i="2"/>
  <c r="Q119" i="2"/>
  <c r="Q118" i="2"/>
  <c r="Q117" i="2"/>
  <c r="Q116" i="2"/>
  <c r="Q115" i="2"/>
  <c r="Q114" i="2"/>
  <c r="Q113" i="2"/>
  <c r="Q112" i="2"/>
  <c r="Q111" i="2"/>
  <c r="Q110" i="2"/>
  <c r="Q109" i="2"/>
  <c r="Q108" i="2"/>
  <c r="Q107" i="2"/>
  <c r="Q106" i="2"/>
  <c r="Q105" i="2"/>
  <c r="Q104" i="2"/>
  <c r="Q103" i="2"/>
  <c r="Q102" i="2"/>
  <c r="Q101" i="2"/>
  <c r="Q100" i="2"/>
  <c r="Q99" i="2"/>
  <c r="Q98" i="2"/>
  <c r="Q97" i="2"/>
  <c r="Q96" i="2"/>
  <c r="Q95" i="2"/>
  <c r="Q94" i="2"/>
  <c r="Q93" i="2"/>
  <c r="Q92" i="2"/>
  <c r="Q91" i="2"/>
  <c r="Q90" i="2"/>
  <c r="Q89" i="2"/>
  <c r="Q88" i="2"/>
  <c r="Q87" i="2"/>
  <c r="Q86" i="2"/>
  <c r="Q85" i="2"/>
  <c r="Q84" i="2"/>
  <c r="Q83" i="2"/>
  <c r="Q82" i="2"/>
  <c r="Q81" i="2"/>
  <c r="Q80" i="2"/>
  <c r="Q79" i="2"/>
  <c r="Q78" i="2"/>
  <c r="Q77" i="2"/>
  <c r="Q76" i="2"/>
  <c r="Q75" i="2"/>
  <c r="Q74" i="2"/>
  <c r="Q73" i="2"/>
  <c r="Q72" i="2"/>
  <c r="Q71" i="2"/>
  <c r="Q70" i="2"/>
  <c r="Q69" i="2"/>
  <c r="Q68" i="2"/>
  <c r="Q67" i="2"/>
  <c r="Q66" i="2"/>
  <c r="Q65" i="2"/>
  <c r="Q64" i="2"/>
  <c r="Q63" i="2"/>
  <c r="Q62" i="2"/>
  <c r="Q61" i="2"/>
  <c r="Q60" i="2"/>
  <c r="Q59" i="2"/>
  <c r="Q58" i="2"/>
  <c r="Q57" i="2"/>
  <c r="Q56" i="2"/>
  <c r="Q55" i="2"/>
  <c r="Q54" i="2"/>
  <c r="Q53" i="2"/>
  <c r="Q52" i="2"/>
  <c r="Q51" i="2"/>
  <c r="Q50" i="2"/>
  <c r="Q49" i="2"/>
  <c r="Q48" i="2"/>
  <c r="Q47" i="2"/>
  <c r="Q46" i="2"/>
  <c r="Q45" i="2"/>
  <c r="Q44" i="2"/>
  <c r="Q43" i="2"/>
  <c r="Q42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Q6" i="2"/>
  <c r="Q5" i="2"/>
  <c r="Q4" i="2"/>
  <c r="Q3" i="2"/>
  <c r="Q2" i="2"/>
  <c r="C108" i="11"/>
  <c r="C107" i="11"/>
  <c r="C106" i="11"/>
  <c r="C105" i="11"/>
  <c r="C104" i="11"/>
  <c r="C103" i="11"/>
  <c r="C102" i="11"/>
  <c r="C101" i="11"/>
  <c r="C100" i="11"/>
  <c r="C99" i="11"/>
  <c r="C98" i="1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3" i="11"/>
  <c r="C82" i="11"/>
  <c r="C81" i="11"/>
  <c r="C80" i="11"/>
  <c r="C79" i="11"/>
  <c r="C78" i="11"/>
  <c r="C77" i="11"/>
  <c r="C76" i="11"/>
  <c r="C75" i="11"/>
  <c r="C74" i="11"/>
  <c r="C73" i="11"/>
  <c r="C72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C56" i="11"/>
  <c r="C55" i="11"/>
  <c r="C54" i="11"/>
  <c r="C53" i="11"/>
  <c r="C52" i="11"/>
  <c r="C51" i="11"/>
  <c r="C50" i="11"/>
  <c r="C49" i="11"/>
  <c r="C48" i="11"/>
  <c r="C47" i="11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1" i="11"/>
  <c r="C30" i="11"/>
  <c r="C29" i="11"/>
  <c r="C28" i="11"/>
  <c r="C27" i="11"/>
  <c r="C26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C5" i="11"/>
  <c r="C4" i="11"/>
  <c r="G6" i="6"/>
  <c r="F6" i="6"/>
  <c r="F5" i="6"/>
  <c r="G5" i="6"/>
  <c r="P4" i="2" l="1"/>
  <c r="R4" i="2" s="1"/>
  <c r="P8" i="2"/>
  <c r="R8" i="2" s="1"/>
  <c r="P12" i="2"/>
  <c r="R12" i="2" s="1"/>
  <c r="P16" i="2"/>
  <c r="R16" i="2" s="1"/>
  <c r="P20" i="2"/>
  <c r="R20" i="2" s="1"/>
  <c r="P24" i="2"/>
  <c r="R24" i="2" s="1"/>
  <c r="P28" i="2"/>
  <c r="R28" i="2" s="1"/>
  <c r="P32" i="2"/>
  <c r="R32" i="2" s="1"/>
  <c r="P36" i="2"/>
  <c r="R36" i="2" s="1"/>
  <c r="P40" i="2"/>
  <c r="R40" i="2" s="1"/>
  <c r="P44" i="2"/>
  <c r="R44" i="2" s="1"/>
  <c r="P48" i="2"/>
  <c r="R48" i="2" s="1"/>
  <c r="P52" i="2"/>
  <c r="R52" i="2" s="1"/>
  <c r="P56" i="2"/>
  <c r="R56" i="2" s="1"/>
  <c r="P60" i="2"/>
  <c r="R60" i="2" s="1"/>
  <c r="P64" i="2"/>
  <c r="R64" i="2" s="1"/>
  <c r="P68" i="2"/>
  <c r="R68" i="2" s="1"/>
  <c r="P72" i="2"/>
  <c r="R72" i="2" s="1"/>
  <c r="P76" i="2"/>
  <c r="R76" i="2" s="1"/>
  <c r="P80" i="2"/>
  <c r="R80" i="2" s="1"/>
  <c r="P84" i="2"/>
  <c r="R84" i="2" s="1"/>
  <c r="P88" i="2"/>
  <c r="R88" i="2" s="1"/>
  <c r="P92" i="2"/>
  <c r="R92" i="2" s="1"/>
  <c r="P96" i="2"/>
  <c r="R96" i="2" s="1"/>
  <c r="P100" i="2"/>
  <c r="R100" i="2" s="1"/>
  <c r="P104" i="2"/>
  <c r="R104" i="2" s="1"/>
  <c r="P108" i="2"/>
  <c r="R108" i="2" s="1"/>
  <c r="P112" i="2"/>
  <c r="R112" i="2" s="1"/>
  <c r="P116" i="2"/>
  <c r="R116" i="2" s="1"/>
  <c r="P120" i="2"/>
  <c r="R120" i="2" s="1"/>
  <c r="P124" i="2"/>
  <c r="R124" i="2" s="1"/>
  <c r="P128" i="2"/>
  <c r="R128" i="2" s="1"/>
  <c r="P132" i="2"/>
  <c r="R132" i="2" s="1"/>
  <c r="P136" i="2"/>
  <c r="R136" i="2" s="1"/>
  <c r="P140" i="2"/>
  <c r="R140" i="2" s="1"/>
  <c r="P144" i="2"/>
  <c r="R144" i="2" s="1"/>
  <c r="P148" i="2"/>
  <c r="R148" i="2" s="1"/>
  <c r="P235" i="2"/>
  <c r="R235" i="2" s="1"/>
  <c r="P215" i="2"/>
  <c r="R215" i="2" s="1"/>
  <c r="P231" i="2"/>
  <c r="R231" i="2" s="1"/>
  <c r="P225" i="2"/>
  <c r="R225" i="2" s="1"/>
  <c r="P214" i="2"/>
  <c r="R214" i="2" s="1"/>
  <c r="P234" i="2"/>
  <c r="R234" i="2" s="1"/>
  <c r="P224" i="2"/>
  <c r="R224" i="2" s="1"/>
  <c r="P240" i="2"/>
  <c r="R240" i="2" s="1"/>
  <c r="P239" i="2"/>
  <c r="R239" i="2" s="1"/>
  <c r="P219" i="2"/>
  <c r="R219" i="2" s="1"/>
  <c r="P213" i="2"/>
  <c r="R213" i="2" s="1"/>
  <c r="P218" i="2"/>
  <c r="R218" i="2" s="1"/>
  <c r="P212" i="2"/>
  <c r="R212" i="2" s="1"/>
  <c r="P241" i="2"/>
  <c r="R241" i="2" s="1"/>
  <c r="P223" i="2"/>
  <c r="R223" i="2" s="1"/>
  <c r="P217" i="2"/>
  <c r="R217" i="2" s="1"/>
  <c r="P216" i="2"/>
  <c r="R216" i="2" s="1"/>
  <c r="P242" i="2"/>
  <c r="R242" i="2" s="1"/>
  <c r="P238" i="2"/>
  <c r="R238" i="2" s="1"/>
  <c r="P227" i="2"/>
  <c r="R227" i="2" s="1"/>
  <c r="P221" i="2"/>
  <c r="R221" i="2" s="1"/>
  <c r="P237" i="2"/>
  <c r="R237" i="2" s="1"/>
  <c r="P230" i="2"/>
  <c r="R230" i="2" s="1"/>
  <c r="P220" i="2"/>
  <c r="R220" i="2" s="1"/>
  <c r="P236" i="2"/>
  <c r="R236" i="2" s="1"/>
  <c r="P229" i="2"/>
  <c r="R229" i="2" s="1"/>
  <c r="P228" i="2"/>
  <c r="R228" i="2" s="1"/>
  <c r="P226" i="2"/>
  <c r="R226" i="2" s="1"/>
  <c r="P233" i="2"/>
  <c r="R233" i="2" s="1"/>
  <c r="P222" i="2"/>
  <c r="R222" i="2" s="1"/>
  <c r="P232" i="2"/>
  <c r="R232" i="2" s="1"/>
  <c r="K8561" i="1"/>
  <c r="M8561" i="1" s="1"/>
  <c r="K7429" i="1"/>
  <c r="M7429" i="1" s="1"/>
  <c r="K7493" i="1"/>
  <c r="M7493" i="1" s="1"/>
  <c r="K7537" i="1"/>
  <c r="M7537" i="1" s="1"/>
  <c r="K7573" i="1"/>
  <c r="M7573" i="1" s="1"/>
  <c r="K7625" i="1"/>
  <c r="M7625" i="1" s="1"/>
  <c r="K7685" i="1"/>
  <c r="M7685" i="1" s="1"/>
  <c r="K7761" i="1"/>
  <c r="M7761" i="1" s="1"/>
  <c r="K7793" i="1"/>
  <c r="M7793" i="1" s="1"/>
  <c r="K7841" i="1"/>
  <c r="M7841" i="1" s="1"/>
  <c r="K7881" i="1"/>
  <c r="M7881" i="1" s="1"/>
  <c r="K8177" i="1"/>
  <c r="M8177" i="1" s="1"/>
  <c r="K8245" i="1"/>
  <c r="M8245" i="1" s="1"/>
  <c r="K8337" i="1"/>
  <c r="M8337" i="1" s="1"/>
  <c r="K8385" i="1"/>
  <c r="M8385" i="1" s="1"/>
  <c r="K8433" i="1"/>
  <c r="M8433" i="1" s="1"/>
  <c r="K8473" i="1"/>
  <c r="M8473" i="1" s="1"/>
  <c r="K8521" i="1"/>
  <c r="M8521" i="1" s="1"/>
  <c r="K7178" i="1"/>
  <c r="M7178" i="1" s="1"/>
  <c r="K7222" i="1"/>
  <c r="M7222" i="1" s="1"/>
  <c r="K7254" i="1"/>
  <c r="M7254" i="1" s="1"/>
  <c r="K7302" i="1"/>
  <c r="M7302" i="1" s="1"/>
  <c r="K7334" i="1"/>
  <c r="M7334" i="1" s="1"/>
  <c r="K7378" i="1"/>
  <c r="M7378" i="1" s="1"/>
  <c r="K7414" i="1"/>
  <c r="M7414" i="1" s="1"/>
  <c r="K7462" i="1"/>
  <c r="M7462" i="1" s="1"/>
  <c r="K7502" i="1"/>
  <c r="M7502" i="1" s="1"/>
  <c r="K7706" i="1"/>
  <c r="M7706" i="1" s="1"/>
  <c r="K7778" i="1"/>
  <c r="M7778" i="1" s="1"/>
  <c r="K7866" i="1"/>
  <c r="M7866" i="1" s="1"/>
  <c r="K7914" i="1"/>
  <c r="M7914" i="1" s="1"/>
  <c r="K7970" i="1"/>
  <c r="M7970" i="1" s="1"/>
  <c r="K7990" i="1"/>
  <c r="M7990" i="1" s="1"/>
  <c r="K8006" i="1"/>
  <c r="M8006" i="1" s="1"/>
  <c r="K8030" i="1"/>
  <c r="M8030" i="1" s="1"/>
  <c r="K8062" i="1"/>
  <c r="M8062" i="1" s="1"/>
  <c r="K8078" i="1"/>
  <c r="M8078" i="1" s="1"/>
  <c r="K8102" i="1"/>
  <c r="M8102" i="1" s="1"/>
  <c r="K8130" i="1"/>
  <c r="M8130" i="1" s="1"/>
  <c r="K8158" i="1"/>
  <c r="M8158" i="1" s="1"/>
  <c r="K8186" i="1"/>
  <c r="M8186" i="1" s="1"/>
  <c r="K8210" i="1"/>
  <c r="M8210" i="1" s="1"/>
  <c r="K8238" i="1"/>
  <c r="M8238" i="1" s="1"/>
  <c r="K8254" i="1"/>
  <c r="M8254" i="1" s="1"/>
  <c r="K8274" i="1"/>
  <c r="M8274" i="1" s="1"/>
  <c r="K8290" i="1"/>
  <c r="M8290" i="1" s="1"/>
  <c r="K7165" i="1"/>
  <c r="M7165" i="1" s="1"/>
  <c r="K7201" i="1"/>
  <c r="M7201" i="1" s="1"/>
  <c r="K7249" i="1"/>
  <c r="M7249" i="1" s="1"/>
  <c r="K7313" i="1"/>
  <c r="M7313" i="1" s="1"/>
  <c r="K7377" i="1"/>
  <c r="M7377" i="1" s="1"/>
  <c r="K7801" i="1"/>
  <c r="M7801" i="1" s="1"/>
  <c r="K7873" i="1"/>
  <c r="M7873" i="1" s="1"/>
  <c r="K7941" i="1"/>
  <c r="M7941" i="1" s="1"/>
  <c r="K7977" i="1"/>
  <c r="M7977" i="1" s="1"/>
  <c r="K8029" i="1"/>
  <c r="M8029" i="1" s="1"/>
  <c r="K8093" i="1"/>
  <c r="M8093" i="1" s="1"/>
  <c r="K8157" i="1"/>
  <c r="M8157" i="1" s="1"/>
  <c r="K8197" i="1"/>
  <c r="M8197" i="1" s="1"/>
  <c r="K8241" i="1"/>
  <c r="M8241" i="1" s="1"/>
  <c r="K8277" i="1"/>
  <c r="M8277" i="1" s="1"/>
  <c r="K8317" i="1"/>
  <c r="M8317" i="1" s="1"/>
  <c r="K8369" i="1"/>
  <c r="M8369" i="1" s="1"/>
  <c r="K8417" i="1"/>
  <c r="M8417" i="1" s="1"/>
  <c r="K8477" i="1"/>
  <c r="M8477" i="1" s="1"/>
  <c r="K7262" i="1"/>
  <c r="M7262" i="1" s="1"/>
  <c r="K7350" i="1"/>
  <c r="M7350" i="1" s="1"/>
  <c r="K7422" i="1"/>
  <c r="M7422" i="1" s="1"/>
  <c r="K7474" i="1"/>
  <c r="M7474" i="1" s="1"/>
  <c r="K7534" i="1"/>
  <c r="M7534" i="1" s="1"/>
  <c r="K7626" i="1"/>
  <c r="M7626" i="1" s="1"/>
  <c r="K7662" i="1"/>
  <c r="M7662" i="1" s="1"/>
  <c r="K7702" i="1"/>
  <c r="M7702" i="1" s="1"/>
  <c r="K7750" i="1"/>
  <c r="M7750" i="1" s="1"/>
  <c r="K7786" i="1"/>
  <c r="M7786" i="1" s="1"/>
  <c r="K7822" i="1"/>
  <c r="M7822" i="1" s="1"/>
  <c r="K7862" i="1"/>
  <c r="M7862" i="1" s="1"/>
  <c r="K7910" i="1"/>
  <c r="M7910" i="1" s="1"/>
  <c r="K7950" i="1"/>
  <c r="M7950" i="1" s="1"/>
  <c r="K8046" i="1"/>
  <c r="M8046" i="1" s="1"/>
  <c r="K8098" i="1"/>
  <c r="M8098" i="1" s="1"/>
  <c r="K8138" i="1"/>
  <c r="M8138" i="1" s="1"/>
  <c r="K8174" i="1"/>
  <c r="M8174" i="1" s="1"/>
  <c r="K8214" i="1"/>
  <c r="M8214" i="1" s="1"/>
  <c r="K7127" i="1"/>
  <c r="M7127" i="1" s="1"/>
  <c r="K7143" i="1"/>
  <c r="M7143" i="1" s="1"/>
  <c r="K7159" i="1"/>
  <c r="M7159" i="1" s="1"/>
  <c r="K7175" i="1"/>
  <c r="M7175" i="1" s="1"/>
  <c r="K7149" i="1"/>
  <c r="M7149" i="1" s="1"/>
  <c r="K7169" i="1"/>
  <c r="M7169" i="1" s="1"/>
  <c r="K7197" i="1"/>
  <c r="M7197" i="1" s="1"/>
  <c r="K7225" i="1"/>
  <c r="M7225" i="1" s="1"/>
  <c r="K7245" i="1"/>
  <c r="M7245" i="1" s="1"/>
  <c r="K7277" i="1"/>
  <c r="M7277" i="1" s="1"/>
  <c r="K7293" i="1"/>
  <c r="M7293" i="1" s="1"/>
  <c r="K7309" i="1"/>
  <c r="M7309" i="1" s="1"/>
  <c r="K7329" i="1"/>
  <c r="M7329" i="1" s="1"/>
  <c r="K7345" i="1"/>
  <c r="M7345" i="1" s="1"/>
  <c r="K7373" i="1"/>
  <c r="M7373" i="1" s="1"/>
  <c r="K7401" i="1"/>
  <c r="M7401" i="1" s="1"/>
  <c r="K7421" i="1"/>
  <c r="M7421" i="1" s="1"/>
  <c r="K7453" i="1"/>
  <c r="M7453" i="1" s="1"/>
  <c r="K7469" i="1"/>
  <c r="M7469" i="1" s="1"/>
  <c r="K7489" i="1"/>
  <c r="M7489" i="1" s="1"/>
  <c r="K7521" i="1"/>
  <c r="M7521" i="1" s="1"/>
  <c r="K7541" i="1"/>
  <c r="M7541" i="1" s="1"/>
  <c r="K7569" i="1"/>
  <c r="M7569" i="1" s="1"/>
  <c r="K7597" i="1"/>
  <c r="M7597" i="1" s="1"/>
  <c r="K7613" i="1"/>
  <c r="M7613" i="1" s="1"/>
  <c r="K7645" i="1"/>
  <c r="M7645" i="1" s="1"/>
  <c r="K7665" i="1"/>
  <c r="M7665" i="1" s="1"/>
  <c r="K7681" i="1"/>
  <c r="M7681" i="1" s="1"/>
  <c r="K7705" i="1"/>
  <c r="M7705" i="1" s="1"/>
  <c r="K7721" i="1"/>
  <c r="M7721" i="1" s="1"/>
  <c r="K7741" i="1"/>
  <c r="M7741" i="1" s="1"/>
  <c r="K7777" i="1"/>
  <c r="M7777" i="1" s="1"/>
  <c r="K7817" i="1"/>
  <c r="M7817" i="1" s="1"/>
  <c r="K7857" i="1"/>
  <c r="M7857" i="1" s="1"/>
  <c r="K7893" i="1"/>
  <c r="M7893" i="1" s="1"/>
  <c r="K7925" i="1"/>
  <c r="M7925" i="1" s="1"/>
  <c r="K7945" i="1"/>
  <c r="M7945" i="1" s="1"/>
  <c r="K7973" i="1"/>
  <c r="M7973" i="1" s="1"/>
  <c r="K8001" i="1"/>
  <c r="M8001" i="1" s="1"/>
  <c r="K8017" i="1"/>
  <c r="M8017" i="1" s="1"/>
  <c r="K8049" i="1"/>
  <c r="M8049" i="1" s="1"/>
  <c r="K8065" i="1"/>
  <c r="M8065" i="1" s="1"/>
  <c r="K8085" i="1"/>
  <c r="M8085" i="1" s="1"/>
  <c r="K8105" i="1"/>
  <c r="M8105" i="1" s="1"/>
  <c r="K8121" i="1"/>
  <c r="M8121" i="1" s="1"/>
  <c r="K8145" i="1"/>
  <c r="M8145" i="1" s="1"/>
  <c r="K8185" i="1"/>
  <c r="M8185" i="1" s="1"/>
  <c r="K8221" i="1"/>
  <c r="M8221" i="1" s="1"/>
  <c r="K8265" i="1"/>
  <c r="M8265" i="1" s="1"/>
  <c r="K8301" i="1"/>
  <c r="M8301" i="1" s="1"/>
  <c r="K8345" i="1"/>
  <c r="M8345" i="1" s="1"/>
  <c r="K8393" i="1"/>
  <c r="M8393" i="1" s="1"/>
  <c r="K8441" i="1"/>
  <c r="M8441" i="1" s="1"/>
  <c r="K8481" i="1"/>
  <c r="M8481" i="1" s="1"/>
  <c r="K8505" i="1"/>
  <c r="M8505" i="1" s="1"/>
  <c r="K8529" i="1"/>
  <c r="M8529" i="1" s="1"/>
  <c r="K8545" i="1"/>
  <c r="M8545" i="1" s="1"/>
  <c r="K7134" i="1"/>
  <c r="M7134" i="1" s="1"/>
  <c r="K7150" i="1"/>
  <c r="M7150" i="1" s="1"/>
  <c r="K7166" i="1"/>
  <c r="M7166" i="1" s="1"/>
  <c r="K7198" i="1"/>
  <c r="M7198" i="1" s="1"/>
  <c r="K7234" i="1"/>
  <c r="M7234" i="1" s="1"/>
  <c r="K7282" i="1"/>
  <c r="M7282" i="1" s="1"/>
  <c r="K7318" i="1"/>
  <c r="M7318" i="1" s="1"/>
  <c r="K7358" i="1"/>
  <c r="M7358" i="1" s="1"/>
  <c r="K7398" i="1"/>
  <c r="M7398" i="1" s="1"/>
  <c r="K7442" i="1"/>
  <c r="M7442" i="1" s="1"/>
  <c r="K7490" i="1"/>
  <c r="M7490" i="1" s="1"/>
  <c r="K7522" i="1"/>
  <c r="M7522" i="1" s="1"/>
  <c r="K7550" i="1"/>
  <c r="M7550" i="1" s="1"/>
  <c r="K7570" i="1"/>
  <c r="M7570" i="1" s="1"/>
  <c r="K7586" i="1"/>
  <c r="M7586" i="1" s="1"/>
  <c r="K7606" i="1"/>
  <c r="M7606" i="1" s="1"/>
  <c r="K7622" i="1"/>
  <c r="M7622" i="1" s="1"/>
  <c r="K7650" i="1"/>
  <c r="M7650" i="1" s="1"/>
  <c r="K7690" i="1"/>
  <c r="M7690" i="1" s="1"/>
  <c r="K7734" i="1"/>
  <c r="M7734" i="1" s="1"/>
  <c r="K7774" i="1"/>
  <c r="M7774" i="1" s="1"/>
  <c r="K7814" i="1"/>
  <c r="M7814" i="1" s="1"/>
  <c r="K7850" i="1"/>
  <c r="M7850" i="1" s="1"/>
  <c r="K7898" i="1"/>
  <c r="M7898" i="1" s="1"/>
  <c r="K7946" i="1"/>
  <c r="M7946" i="1" s="1"/>
  <c r="K7978" i="1"/>
  <c r="M7978" i="1" s="1"/>
  <c r="K7140" i="1"/>
  <c r="M7140" i="1" s="1"/>
  <c r="K7156" i="1"/>
  <c r="M7156" i="1" s="1"/>
  <c r="K7172" i="1"/>
  <c r="M7172" i="1" s="1"/>
  <c r="K7188" i="1"/>
  <c r="M7188" i="1" s="1"/>
  <c r="K7204" i="1"/>
  <c r="M7204" i="1" s="1"/>
  <c r="K7220" i="1"/>
  <c r="M7220" i="1" s="1"/>
  <c r="K7236" i="1"/>
  <c r="M7236" i="1" s="1"/>
  <c r="K7252" i="1"/>
  <c r="M7252" i="1" s="1"/>
  <c r="K7268" i="1"/>
  <c r="M7268" i="1" s="1"/>
  <c r="K7284" i="1"/>
  <c r="M7284" i="1" s="1"/>
  <c r="K7300" i="1"/>
  <c r="M7300" i="1" s="1"/>
  <c r="K7316" i="1"/>
  <c r="M7316" i="1" s="1"/>
  <c r="K7332" i="1"/>
  <c r="M7332" i="1" s="1"/>
  <c r="K7348" i="1"/>
  <c r="M7348" i="1" s="1"/>
  <c r="K7364" i="1"/>
  <c r="M7364" i="1" s="1"/>
  <c r="K7380" i="1"/>
  <c r="M7380" i="1" s="1"/>
  <c r="K7396" i="1"/>
  <c r="M7396" i="1" s="1"/>
  <c r="K7412" i="1"/>
  <c r="M7412" i="1" s="1"/>
  <c r="K7428" i="1"/>
  <c r="M7428" i="1" s="1"/>
  <c r="K7444" i="1"/>
  <c r="M7444" i="1" s="1"/>
  <c r="K7460" i="1"/>
  <c r="M7460" i="1" s="1"/>
  <c r="K7476" i="1"/>
  <c r="M7476" i="1" s="1"/>
  <c r="K8577" i="1"/>
  <c r="M8577" i="1" s="1"/>
  <c r="K8593" i="1"/>
  <c r="M8593" i="1" s="1"/>
  <c r="K8609" i="1"/>
  <c r="M8609" i="1" s="1"/>
  <c r="K8625" i="1"/>
  <c r="M8625" i="1" s="1"/>
  <c r="K8641" i="1"/>
  <c r="M8641" i="1" s="1"/>
  <c r="K8657" i="1"/>
  <c r="M8657" i="1" s="1"/>
  <c r="K8673" i="1"/>
  <c r="M8673" i="1" s="1"/>
  <c r="K8689" i="1"/>
  <c r="M8689" i="1" s="1"/>
  <c r="K8705" i="1"/>
  <c r="M8705" i="1" s="1"/>
  <c r="K8721" i="1"/>
  <c r="M8721" i="1" s="1"/>
  <c r="K8737" i="1"/>
  <c r="M8737" i="1" s="1"/>
  <c r="K8753" i="1"/>
  <c r="M8753" i="1" s="1"/>
  <c r="K8769" i="1"/>
  <c r="M8769" i="1" s="1"/>
  <c r="K8785" i="1"/>
  <c r="M8785" i="1" s="1"/>
  <c r="K8801" i="1"/>
  <c r="M8801" i="1" s="1"/>
  <c r="K8817" i="1"/>
  <c r="M8817" i="1" s="1"/>
  <c r="K8833" i="1"/>
  <c r="M8833" i="1" s="1"/>
  <c r="K8849" i="1"/>
  <c r="M8849" i="1" s="1"/>
  <c r="K8865" i="1"/>
  <c r="M8865" i="1" s="1"/>
  <c r="K8881" i="1"/>
  <c r="M8881" i="1" s="1"/>
  <c r="K8897" i="1"/>
  <c r="M8897" i="1" s="1"/>
  <c r="K8913" i="1"/>
  <c r="M8913" i="1" s="1"/>
  <c r="K8929" i="1"/>
  <c r="M8929" i="1" s="1"/>
  <c r="K8945" i="1"/>
  <c r="M8945" i="1" s="1"/>
  <c r="K8961" i="1"/>
  <c r="M8961" i="1" s="1"/>
  <c r="K8977" i="1"/>
  <c r="M8977" i="1" s="1"/>
  <c r="K8993" i="1"/>
  <c r="M8993" i="1" s="1"/>
  <c r="K9009" i="1"/>
  <c r="M9009" i="1" s="1"/>
  <c r="K9025" i="1"/>
  <c r="M9025" i="1" s="1"/>
  <c r="K9041" i="1"/>
  <c r="M9041" i="1" s="1"/>
  <c r="K9057" i="1"/>
  <c r="M9057" i="1" s="1"/>
  <c r="K9073" i="1"/>
  <c r="M9073" i="1" s="1"/>
  <c r="K9089" i="1"/>
  <c r="M9089" i="1" s="1"/>
  <c r="K9105" i="1"/>
  <c r="M9105" i="1" s="1"/>
  <c r="K9121" i="1"/>
  <c r="M9121" i="1" s="1"/>
  <c r="K9137" i="1"/>
  <c r="M9137" i="1" s="1"/>
  <c r="K9153" i="1"/>
  <c r="M9153" i="1" s="1"/>
  <c r="K9169" i="1"/>
  <c r="M9169" i="1" s="1"/>
  <c r="K9185" i="1"/>
  <c r="M9185" i="1" s="1"/>
  <c r="K9201" i="1"/>
  <c r="M9201" i="1" s="1"/>
  <c r="K9217" i="1"/>
  <c r="M9217" i="1" s="1"/>
  <c r="K9233" i="1"/>
  <c r="M9233" i="1" s="1"/>
  <c r="K9249" i="1"/>
  <c r="M9249" i="1" s="1"/>
  <c r="K9265" i="1"/>
  <c r="M9265" i="1" s="1"/>
  <c r="K9281" i="1"/>
  <c r="M9281" i="1" s="1"/>
  <c r="K9297" i="1"/>
  <c r="M9297" i="1" s="1"/>
  <c r="K9313" i="1"/>
  <c r="M9313" i="1" s="1"/>
  <c r="K9329" i="1"/>
  <c r="M9329" i="1" s="1"/>
  <c r="K9345" i="1"/>
  <c r="M9345" i="1" s="1"/>
  <c r="K9361" i="1"/>
  <c r="M9361" i="1" s="1"/>
  <c r="K9377" i="1"/>
  <c r="M9377" i="1" s="1"/>
  <c r="K9393" i="1"/>
  <c r="M9393" i="1" s="1"/>
  <c r="K9409" i="1"/>
  <c r="M9409" i="1" s="1"/>
  <c r="K9425" i="1"/>
  <c r="M9425" i="1" s="1"/>
  <c r="K9441" i="1"/>
  <c r="M9441" i="1" s="1"/>
  <c r="K9457" i="1"/>
  <c r="M9457" i="1" s="1"/>
  <c r="K9473" i="1"/>
  <c r="M9473" i="1" s="1"/>
  <c r="K9489" i="1"/>
  <c r="M9489" i="1" s="1"/>
  <c r="K9505" i="1"/>
  <c r="M9505" i="1" s="1"/>
  <c r="K9521" i="1"/>
  <c r="M9521" i="1" s="1"/>
  <c r="K9537" i="1"/>
  <c r="M9537" i="1" s="1"/>
  <c r="K9553" i="1"/>
  <c r="M9553" i="1" s="1"/>
  <c r="K9569" i="1"/>
  <c r="M9569" i="1" s="1"/>
  <c r="K9585" i="1"/>
  <c r="M9585" i="1" s="1"/>
  <c r="K9601" i="1"/>
  <c r="M9601" i="1" s="1"/>
  <c r="K9617" i="1"/>
  <c r="M9617" i="1" s="1"/>
  <c r="K9633" i="1"/>
  <c r="M9633" i="1" s="1"/>
  <c r="K9649" i="1"/>
  <c r="M9649" i="1" s="1"/>
  <c r="K9665" i="1"/>
  <c r="M9665" i="1" s="1"/>
  <c r="K9681" i="1"/>
  <c r="M9681" i="1" s="1"/>
  <c r="K9697" i="1"/>
  <c r="M9697" i="1" s="1"/>
  <c r="K9713" i="1"/>
  <c r="M9713" i="1" s="1"/>
  <c r="K9729" i="1"/>
  <c r="M9729" i="1" s="1"/>
  <c r="K9745" i="1"/>
  <c r="M9745" i="1" s="1"/>
  <c r="K9761" i="1"/>
  <c r="M9761" i="1" s="1"/>
  <c r="K9777" i="1"/>
  <c r="M9777" i="1" s="1"/>
  <c r="K9793" i="1"/>
  <c r="M9793" i="1" s="1"/>
  <c r="K9809" i="1"/>
  <c r="M9809" i="1" s="1"/>
  <c r="K9825" i="1"/>
  <c r="M9825" i="1" s="1"/>
  <c r="K9841" i="1"/>
  <c r="M9841" i="1" s="1"/>
  <c r="K9857" i="1"/>
  <c r="M9857" i="1" s="1"/>
  <c r="K9873" i="1"/>
  <c r="M9873" i="1" s="1"/>
  <c r="K9889" i="1"/>
  <c r="M9889" i="1" s="1"/>
  <c r="K8298" i="1"/>
  <c r="M8298" i="1" s="1"/>
  <c r="K8314" i="1"/>
  <c r="M8314" i="1" s="1"/>
  <c r="K8330" i="1"/>
  <c r="M8330" i="1" s="1"/>
  <c r="K7187" i="1"/>
  <c r="M7187" i="1" s="1"/>
  <c r="K7203" i="1"/>
  <c r="M7203" i="1" s="1"/>
  <c r="K7219" i="1"/>
  <c r="M7219" i="1" s="1"/>
  <c r="K7235" i="1"/>
  <c r="M7235" i="1" s="1"/>
  <c r="K7251" i="1"/>
  <c r="M7251" i="1" s="1"/>
  <c r="K7267" i="1"/>
  <c r="M7267" i="1" s="1"/>
  <c r="K7283" i="1"/>
  <c r="M7283" i="1" s="1"/>
  <c r="K7299" i="1"/>
  <c r="M7299" i="1" s="1"/>
  <c r="K7315" i="1"/>
  <c r="M7315" i="1" s="1"/>
  <c r="K7331" i="1"/>
  <c r="M7331" i="1" s="1"/>
  <c r="K7347" i="1"/>
  <c r="M7347" i="1" s="1"/>
  <c r="K7363" i="1"/>
  <c r="M7363" i="1" s="1"/>
  <c r="K7379" i="1"/>
  <c r="M7379" i="1" s="1"/>
  <c r="K7395" i="1"/>
  <c r="M7395" i="1" s="1"/>
  <c r="K7411" i="1"/>
  <c r="M7411" i="1" s="1"/>
  <c r="K7427" i="1"/>
  <c r="M7427" i="1" s="1"/>
  <c r="K7443" i="1"/>
  <c r="M7443" i="1" s="1"/>
  <c r="K7459" i="1"/>
  <c r="M7459" i="1" s="1"/>
  <c r="K7475" i="1"/>
  <c r="M7475" i="1" s="1"/>
  <c r="K7491" i="1"/>
  <c r="M7491" i="1" s="1"/>
  <c r="K7507" i="1"/>
  <c r="M7507" i="1" s="1"/>
  <c r="K7523" i="1"/>
  <c r="M7523" i="1" s="1"/>
  <c r="K7539" i="1"/>
  <c r="M7539" i="1" s="1"/>
  <c r="K7555" i="1"/>
  <c r="M7555" i="1" s="1"/>
  <c r="K7571" i="1"/>
  <c r="M7571" i="1" s="1"/>
  <c r="K7587" i="1"/>
  <c r="M7587" i="1" s="1"/>
  <c r="K7603" i="1"/>
  <c r="M7603" i="1" s="1"/>
  <c r="K7619" i="1"/>
  <c r="M7619" i="1" s="1"/>
  <c r="K7635" i="1"/>
  <c r="M7635" i="1" s="1"/>
  <c r="K7651" i="1"/>
  <c r="M7651" i="1" s="1"/>
  <c r="K7667" i="1"/>
  <c r="M7667" i="1" s="1"/>
  <c r="K7683" i="1"/>
  <c r="M7683" i="1" s="1"/>
  <c r="K7699" i="1"/>
  <c r="M7699" i="1" s="1"/>
  <c r="K7715" i="1"/>
  <c r="M7715" i="1" s="1"/>
  <c r="K7731" i="1"/>
  <c r="M7731" i="1" s="1"/>
  <c r="K7747" i="1"/>
  <c r="M7747" i="1" s="1"/>
  <c r="K7763" i="1"/>
  <c r="M7763" i="1" s="1"/>
  <c r="K7779" i="1"/>
  <c r="M7779" i="1" s="1"/>
  <c r="K7795" i="1"/>
  <c r="M7795" i="1" s="1"/>
  <c r="K7811" i="1"/>
  <c r="M7811" i="1" s="1"/>
  <c r="K7827" i="1"/>
  <c r="M7827" i="1" s="1"/>
  <c r="K7843" i="1"/>
  <c r="M7843" i="1" s="1"/>
  <c r="K7859" i="1"/>
  <c r="M7859" i="1" s="1"/>
  <c r="K7875" i="1"/>
  <c r="M7875" i="1" s="1"/>
  <c r="K7891" i="1"/>
  <c r="M7891" i="1" s="1"/>
  <c r="K7907" i="1"/>
  <c r="M7907" i="1" s="1"/>
  <c r="K7923" i="1"/>
  <c r="M7923" i="1" s="1"/>
  <c r="K7939" i="1"/>
  <c r="M7939" i="1" s="1"/>
  <c r="K7955" i="1"/>
  <c r="M7955" i="1" s="1"/>
  <c r="K7971" i="1"/>
  <c r="M7971" i="1" s="1"/>
  <c r="K7987" i="1"/>
  <c r="M7987" i="1" s="1"/>
  <c r="K8003" i="1"/>
  <c r="M8003" i="1" s="1"/>
  <c r="K8019" i="1"/>
  <c r="M8019" i="1" s="1"/>
  <c r="K8035" i="1"/>
  <c r="M8035" i="1" s="1"/>
  <c r="K8051" i="1"/>
  <c r="M8051" i="1" s="1"/>
  <c r="K8067" i="1"/>
  <c r="M8067" i="1" s="1"/>
  <c r="K8083" i="1"/>
  <c r="M8083" i="1" s="1"/>
  <c r="K8099" i="1"/>
  <c r="M8099" i="1" s="1"/>
  <c r="K8115" i="1"/>
  <c r="M8115" i="1" s="1"/>
  <c r="K8131" i="1"/>
  <c r="M8131" i="1" s="1"/>
  <c r="K8147" i="1"/>
  <c r="M8147" i="1" s="1"/>
  <c r="K8163" i="1"/>
  <c r="M8163" i="1" s="1"/>
  <c r="K8179" i="1"/>
  <c r="M8179" i="1" s="1"/>
  <c r="K8195" i="1"/>
  <c r="M8195" i="1" s="1"/>
  <c r="K8211" i="1"/>
  <c r="M8211" i="1" s="1"/>
  <c r="K8227" i="1"/>
  <c r="M8227" i="1" s="1"/>
  <c r="K8243" i="1"/>
  <c r="M8243" i="1" s="1"/>
  <c r="K7484" i="1"/>
  <c r="M7484" i="1" s="1"/>
  <c r="K7500" i="1"/>
  <c r="M7500" i="1" s="1"/>
  <c r="K7516" i="1"/>
  <c r="M7516" i="1" s="1"/>
  <c r="K7532" i="1"/>
  <c r="M7532" i="1" s="1"/>
  <c r="K7548" i="1"/>
  <c r="M7548" i="1" s="1"/>
  <c r="K7564" i="1"/>
  <c r="M7564" i="1" s="1"/>
  <c r="K7580" i="1"/>
  <c r="M7580" i="1" s="1"/>
  <c r="K7596" i="1"/>
  <c r="M7596" i="1" s="1"/>
  <c r="K7612" i="1"/>
  <c r="M7612" i="1" s="1"/>
  <c r="K7628" i="1"/>
  <c r="M7628" i="1" s="1"/>
  <c r="K7644" i="1"/>
  <c r="M7644" i="1" s="1"/>
  <c r="K7660" i="1"/>
  <c r="M7660" i="1" s="1"/>
  <c r="K7676" i="1"/>
  <c r="M7676" i="1" s="1"/>
  <c r="K7692" i="1"/>
  <c r="M7692" i="1" s="1"/>
  <c r="K7708" i="1"/>
  <c r="M7708" i="1" s="1"/>
  <c r="K7724" i="1"/>
  <c r="M7724" i="1" s="1"/>
  <c r="K7740" i="1"/>
  <c r="M7740" i="1" s="1"/>
  <c r="K7756" i="1"/>
  <c r="M7756" i="1" s="1"/>
  <c r="K7772" i="1"/>
  <c r="M7772" i="1" s="1"/>
  <c r="K7788" i="1"/>
  <c r="M7788" i="1" s="1"/>
  <c r="K7804" i="1"/>
  <c r="M7804" i="1" s="1"/>
  <c r="K7820" i="1"/>
  <c r="M7820" i="1" s="1"/>
  <c r="K7836" i="1"/>
  <c r="M7836" i="1" s="1"/>
  <c r="K7852" i="1"/>
  <c r="M7852" i="1" s="1"/>
  <c r="K7868" i="1"/>
  <c r="M7868" i="1" s="1"/>
  <c r="K7884" i="1"/>
  <c r="M7884" i="1" s="1"/>
  <c r="K7900" i="1"/>
  <c r="M7900" i="1" s="1"/>
  <c r="K7916" i="1"/>
  <c r="M7916" i="1" s="1"/>
  <c r="K7932" i="1"/>
  <c r="M7932" i="1" s="1"/>
  <c r="K7948" i="1"/>
  <c r="M7948" i="1" s="1"/>
  <c r="K7964" i="1"/>
  <c r="M7964" i="1" s="1"/>
  <c r="K7980" i="1"/>
  <c r="M7980" i="1" s="1"/>
  <c r="K7996" i="1"/>
  <c r="M7996" i="1" s="1"/>
  <c r="K8012" i="1"/>
  <c r="M8012" i="1" s="1"/>
  <c r="K8028" i="1"/>
  <c r="M8028" i="1" s="1"/>
  <c r="K8044" i="1"/>
  <c r="M8044" i="1" s="1"/>
  <c r="K8060" i="1"/>
  <c r="M8060" i="1" s="1"/>
  <c r="K8076" i="1"/>
  <c r="M8076" i="1" s="1"/>
  <c r="K8092" i="1"/>
  <c r="M8092" i="1" s="1"/>
  <c r="K8108" i="1"/>
  <c r="M8108" i="1" s="1"/>
  <c r="K8124" i="1"/>
  <c r="M8124" i="1" s="1"/>
  <c r="K8140" i="1"/>
  <c r="M8140" i="1" s="1"/>
  <c r="K8156" i="1"/>
  <c r="M8156" i="1" s="1"/>
  <c r="K8172" i="1"/>
  <c r="M8172" i="1" s="1"/>
  <c r="K8188" i="1"/>
  <c r="M8188" i="1" s="1"/>
  <c r="K8204" i="1"/>
  <c r="M8204" i="1" s="1"/>
  <c r="K8220" i="1"/>
  <c r="M8220" i="1" s="1"/>
  <c r="K8236" i="1"/>
  <c r="M8236" i="1" s="1"/>
  <c r="K8252" i="1"/>
  <c r="M8252" i="1" s="1"/>
  <c r="K8268" i="1"/>
  <c r="M8268" i="1" s="1"/>
  <c r="K8284" i="1"/>
  <c r="M8284" i="1" s="1"/>
  <c r="K8300" i="1"/>
  <c r="M8300" i="1" s="1"/>
  <c r="K8316" i="1"/>
  <c r="M8316" i="1" s="1"/>
  <c r="K8332" i="1"/>
  <c r="M8332" i="1" s="1"/>
  <c r="K8348" i="1"/>
  <c r="M8348" i="1" s="1"/>
  <c r="K8364" i="1"/>
  <c r="M8364" i="1" s="1"/>
  <c r="K8380" i="1"/>
  <c r="M8380" i="1" s="1"/>
  <c r="K8396" i="1"/>
  <c r="M8396" i="1" s="1"/>
  <c r="K8412" i="1"/>
  <c r="M8412" i="1" s="1"/>
  <c r="K8428" i="1"/>
  <c r="M8428" i="1" s="1"/>
  <c r="K8444" i="1"/>
  <c r="M8444" i="1" s="1"/>
  <c r="K8460" i="1"/>
  <c r="M8460" i="1" s="1"/>
  <c r="K8476" i="1"/>
  <c r="M8476" i="1" s="1"/>
  <c r="K8492" i="1"/>
  <c r="M8492" i="1" s="1"/>
  <c r="K8508" i="1"/>
  <c r="M8508" i="1" s="1"/>
  <c r="K8524" i="1"/>
  <c r="M8524" i="1" s="1"/>
  <c r="K8540" i="1"/>
  <c r="M8540" i="1" s="1"/>
  <c r="K8556" i="1"/>
  <c r="M8556" i="1" s="1"/>
  <c r="K8572" i="1"/>
  <c r="M8572" i="1" s="1"/>
  <c r="K8588" i="1"/>
  <c r="M8588" i="1" s="1"/>
  <c r="K8604" i="1"/>
  <c r="M8604" i="1" s="1"/>
  <c r="K8620" i="1"/>
  <c r="M8620" i="1" s="1"/>
  <c r="K8636" i="1"/>
  <c r="M8636" i="1" s="1"/>
  <c r="K8652" i="1"/>
  <c r="M8652" i="1" s="1"/>
  <c r="K8668" i="1"/>
  <c r="M8668" i="1" s="1"/>
  <c r="K8684" i="1"/>
  <c r="M8684" i="1" s="1"/>
  <c r="K8700" i="1"/>
  <c r="M8700" i="1" s="1"/>
  <c r="K8716" i="1"/>
  <c r="M8716" i="1" s="1"/>
  <c r="K8732" i="1"/>
  <c r="M8732" i="1" s="1"/>
  <c r="K8748" i="1"/>
  <c r="M8748" i="1" s="1"/>
  <c r="K8764" i="1"/>
  <c r="M8764" i="1" s="1"/>
  <c r="K8780" i="1"/>
  <c r="M8780" i="1" s="1"/>
  <c r="K8796" i="1"/>
  <c r="M8796" i="1" s="1"/>
  <c r="K8812" i="1"/>
  <c r="M8812" i="1" s="1"/>
  <c r="K8828" i="1"/>
  <c r="M8828" i="1" s="1"/>
  <c r="K9905" i="1"/>
  <c r="M9905" i="1" s="1"/>
  <c r="K9921" i="1"/>
  <c r="M9921" i="1" s="1"/>
  <c r="K9937" i="1"/>
  <c r="M9937" i="1" s="1"/>
  <c r="K9953" i="1"/>
  <c r="M9953" i="1" s="1"/>
  <c r="K9969" i="1"/>
  <c r="M9969" i="1" s="1"/>
  <c r="K9985" i="1"/>
  <c r="M9985" i="1" s="1"/>
  <c r="K10001" i="1"/>
  <c r="M10001" i="1" s="1"/>
  <c r="K10017" i="1"/>
  <c r="M10017" i="1" s="1"/>
  <c r="K10033" i="1"/>
  <c r="M10033" i="1" s="1"/>
  <c r="K10049" i="1"/>
  <c r="M10049" i="1" s="1"/>
  <c r="K10065" i="1"/>
  <c r="M10065" i="1" s="1"/>
  <c r="K10081" i="1"/>
  <c r="M10081" i="1" s="1"/>
  <c r="K10097" i="1"/>
  <c r="M10097" i="1" s="1"/>
  <c r="K10113" i="1"/>
  <c r="M10113" i="1" s="1"/>
  <c r="K10129" i="1"/>
  <c r="M10129" i="1" s="1"/>
  <c r="K10145" i="1"/>
  <c r="M10145" i="1" s="1"/>
  <c r="K10161" i="1"/>
  <c r="M10161" i="1" s="1"/>
  <c r="K10177" i="1"/>
  <c r="M10177" i="1" s="1"/>
  <c r="K10193" i="1"/>
  <c r="M10193" i="1" s="1"/>
  <c r="K10209" i="1"/>
  <c r="M10209" i="1" s="1"/>
  <c r="K10225" i="1"/>
  <c r="M10225" i="1" s="1"/>
  <c r="K10241" i="1"/>
  <c r="M10241" i="1" s="1"/>
  <c r="K10257" i="1"/>
  <c r="M10257" i="1" s="1"/>
  <c r="K10273" i="1"/>
  <c r="M10273" i="1" s="1"/>
  <c r="K10289" i="1"/>
  <c r="M10289" i="1" s="1"/>
  <c r="K10305" i="1"/>
  <c r="M10305" i="1" s="1"/>
  <c r="K10321" i="1"/>
  <c r="M10321" i="1" s="1"/>
  <c r="K10337" i="1"/>
  <c r="M10337" i="1" s="1"/>
  <c r="K10353" i="1"/>
  <c r="M10353" i="1" s="1"/>
  <c r="K10369" i="1"/>
  <c r="M10369" i="1" s="1"/>
  <c r="K10385" i="1"/>
  <c r="M10385" i="1" s="1"/>
  <c r="K10401" i="1"/>
  <c r="M10401" i="1" s="1"/>
  <c r="K10417" i="1"/>
  <c r="M10417" i="1" s="1"/>
  <c r="K10433" i="1"/>
  <c r="M10433" i="1" s="1"/>
  <c r="K10449" i="1"/>
  <c r="M10449" i="1" s="1"/>
  <c r="K10465" i="1"/>
  <c r="M10465" i="1" s="1"/>
  <c r="K10481" i="1"/>
  <c r="M10481" i="1" s="1"/>
  <c r="K10497" i="1"/>
  <c r="M10497" i="1" s="1"/>
  <c r="K10513" i="1"/>
  <c r="M10513" i="1" s="1"/>
  <c r="K10529" i="1"/>
  <c r="M10529" i="1" s="1"/>
  <c r="K10545" i="1"/>
  <c r="M10545" i="1" s="1"/>
  <c r="K10561" i="1"/>
  <c r="M10561" i="1" s="1"/>
  <c r="K8338" i="1"/>
  <c r="M8338" i="1" s="1"/>
  <c r="K8354" i="1"/>
  <c r="M8354" i="1" s="1"/>
  <c r="K8370" i="1"/>
  <c r="M8370" i="1" s="1"/>
  <c r="K8386" i="1"/>
  <c r="M8386" i="1" s="1"/>
  <c r="K8402" i="1"/>
  <c r="M8402" i="1" s="1"/>
  <c r="K8418" i="1"/>
  <c r="M8418" i="1" s="1"/>
  <c r="K8434" i="1"/>
  <c r="M8434" i="1" s="1"/>
  <c r="K8450" i="1"/>
  <c r="M8450" i="1" s="1"/>
  <c r="K8466" i="1"/>
  <c r="M8466" i="1" s="1"/>
  <c r="K8482" i="1"/>
  <c r="M8482" i="1" s="1"/>
  <c r="K8498" i="1"/>
  <c r="M8498" i="1" s="1"/>
  <c r="K8514" i="1"/>
  <c r="M8514" i="1" s="1"/>
  <c r="K8530" i="1"/>
  <c r="M8530" i="1" s="1"/>
  <c r="K8546" i="1"/>
  <c r="M8546" i="1" s="1"/>
  <c r="K8562" i="1"/>
  <c r="M8562" i="1" s="1"/>
  <c r="K8578" i="1"/>
  <c r="M8578" i="1" s="1"/>
  <c r="K8594" i="1"/>
  <c r="M8594" i="1" s="1"/>
  <c r="K8610" i="1"/>
  <c r="M8610" i="1" s="1"/>
  <c r="K8626" i="1"/>
  <c r="M8626" i="1" s="1"/>
  <c r="K8642" i="1"/>
  <c r="M8642" i="1" s="1"/>
  <c r="K8658" i="1"/>
  <c r="M8658" i="1" s="1"/>
  <c r="K8674" i="1"/>
  <c r="M8674" i="1" s="1"/>
  <c r="K8690" i="1"/>
  <c r="M8690" i="1" s="1"/>
  <c r="K8706" i="1"/>
  <c r="M8706" i="1" s="1"/>
  <c r="K8722" i="1"/>
  <c r="M8722" i="1" s="1"/>
  <c r="K8738" i="1"/>
  <c r="M8738" i="1" s="1"/>
  <c r="K8754" i="1"/>
  <c r="M8754" i="1" s="1"/>
  <c r="K8770" i="1"/>
  <c r="M8770" i="1" s="1"/>
  <c r="K8786" i="1"/>
  <c r="M8786" i="1" s="1"/>
  <c r="K8802" i="1"/>
  <c r="M8802" i="1" s="1"/>
  <c r="K8818" i="1"/>
  <c r="M8818" i="1" s="1"/>
  <c r="K8834" i="1"/>
  <c r="M8834" i="1" s="1"/>
  <c r="K8850" i="1"/>
  <c r="M8850" i="1" s="1"/>
  <c r="K8866" i="1"/>
  <c r="M8866" i="1" s="1"/>
  <c r="K8882" i="1"/>
  <c r="M8882" i="1" s="1"/>
  <c r="K8898" i="1"/>
  <c r="M8898" i="1" s="1"/>
  <c r="K8914" i="1"/>
  <c r="M8914" i="1" s="1"/>
  <c r="K8930" i="1"/>
  <c r="M8930" i="1" s="1"/>
  <c r="K8946" i="1"/>
  <c r="M8946" i="1" s="1"/>
  <c r="K8962" i="1"/>
  <c r="M8962" i="1" s="1"/>
  <c r="K8978" i="1"/>
  <c r="M8978" i="1" s="1"/>
  <c r="K8994" i="1"/>
  <c r="M8994" i="1" s="1"/>
  <c r="K9010" i="1"/>
  <c r="M9010" i="1" s="1"/>
  <c r="K9026" i="1"/>
  <c r="M9026" i="1" s="1"/>
  <c r="K8267" i="1"/>
  <c r="M8267" i="1" s="1"/>
  <c r="K8283" i="1"/>
  <c r="M8283" i="1" s="1"/>
  <c r="K8299" i="1"/>
  <c r="M8299" i="1" s="1"/>
  <c r="K8315" i="1"/>
  <c r="M8315" i="1" s="1"/>
  <c r="K8331" i="1"/>
  <c r="M8331" i="1" s="1"/>
  <c r="K8347" i="1"/>
  <c r="M8347" i="1" s="1"/>
  <c r="K8363" i="1"/>
  <c r="M8363" i="1" s="1"/>
  <c r="K8379" i="1"/>
  <c r="M8379" i="1" s="1"/>
  <c r="K8395" i="1"/>
  <c r="M8395" i="1" s="1"/>
  <c r="K8411" i="1"/>
  <c r="M8411" i="1" s="1"/>
  <c r="K8427" i="1"/>
  <c r="M8427" i="1" s="1"/>
  <c r="K8443" i="1"/>
  <c r="M8443" i="1" s="1"/>
  <c r="K8459" i="1"/>
  <c r="M8459" i="1" s="1"/>
  <c r="K8475" i="1"/>
  <c r="M8475" i="1" s="1"/>
  <c r="K8491" i="1"/>
  <c r="M8491" i="1" s="1"/>
  <c r="K8507" i="1"/>
  <c r="M8507" i="1" s="1"/>
  <c r="K8523" i="1"/>
  <c r="M8523" i="1" s="1"/>
  <c r="K8539" i="1"/>
  <c r="M8539" i="1" s="1"/>
  <c r="K8555" i="1"/>
  <c r="M8555" i="1" s="1"/>
  <c r="K8571" i="1"/>
  <c r="M8571" i="1" s="1"/>
  <c r="K8587" i="1"/>
  <c r="M8587" i="1" s="1"/>
  <c r="K8603" i="1"/>
  <c r="M8603" i="1" s="1"/>
  <c r="K8619" i="1"/>
  <c r="M8619" i="1" s="1"/>
  <c r="K8635" i="1"/>
  <c r="M8635" i="1" s="1"/>
  <c r="K8651" i="1"/>
  <c r="M8651" i="1" s="1"/>
  <c r="K8667" i="1"/>
  <c r="M8667" i="1" s="1"/>
  <c r="K8683" i="1"/>
  <c r="M8683" i="1" s="1"/>
  <c r="K8699" i="1"/>
  <c r="M8699" i="1" s="1"/>
  <c r="K8715" i="1"/>
  <c r="M8715" i="1" s="1"/>
  <c r="K8731" i="1"/>
  <c r="M8731" i="1" s="1"/>
  <c r="K8747" i="1"/>
  <c r="M8747" i="1" s="1"/>
  <c r="K8763" i="1"/>
  <c r="M8763" i="1" s="1"/>
  <c r="K8779" i="1"/>
  <c r="M8779" i="1" s="1"/>
  <c r="K8795" i="1"/>
  <c r="M8795" i="1" s="1"/>
  <c r="K8811" i="1"/>
  <c r="M8811" i="1" s="1"/>
  <c r="K8827" i="1"/>
  <c r="M8827" i="1" s="1"/>
  <c r="K8843" i="1"/>
  <c r="M8843" i="1" s="1"/>
  <c r="K8859" i="1"/>
  <c r="M8859" i="1" s="1"/>
  <c r="K8875" i="1"/>
  <c r="M8875" i="1" s="1"/>
  <c r="K8891" i="1"/>
  <c r="M8891" i="1" s="1"/>
  <c r="K8907" i="1"/>
  <c r="M8907" i="1" s="1"/>
  <c r="K8923" i="1"/>
  <c r="M8923" i="1" s="1"/>
  <c r="K8844" i="1"/>
  <c r="M8844" i="1" s="1"/>
  <c r="K8860" i="1"/>
  <c r="M8860" i="1" s="1"/>
  <c r="K8876" i="1"/>
  <c r="M8876" i="1" s="1"/>
  <c r="K8892" i="1"/>
  <c r="M8892" i="1" s="1"/>
  <c r="K8908" i="1"/>
  <c r="M8908" i="1" s="1"/>
  <c r="K8924" i="1"/>
  <c r="M8924" i="1" s="1"/>
  <c r="K8940" i="1"/>
  <c r="M8940" i="1" s="1"/>
  <c r="K8956" i="1"/>
  <c r="M8956" i="1" s="1"/>
  <c r="K8972" i="1"/>
  <c r="M8972" i="1" s="1"/>
  <c r="K8988" i="1"/>
  <c r="M8988" i="1" s="1"/>
  <c r="K9004" i="1"/>
  <c r="M9004" i="1" s="1"/>
  <c r="K9020" i="1"/>
  <c r="M9020" i="1" s="1"/>
  <c r="K9036" i="1"/>
  <c r="M9036" i="1" s="1"/>
  <c r="K9052" i="1"/>
  <c r="M9052" i="1" s="1"/>
  <c r="K9068" i="1"/>
  <c r="M9068" i="1" s="1"/>
  <c r="K9084" i="1"/>
  <c r="M9084" i="1" s="1"/>
  <c r="K9100" i="1"/>
  <c r="M9100" i="1" s="1"/>
  <c r="K9116" i="1"/>
  <c r="M9116" i="1" s="1"/>
  <c r="K9132" i="1"/>
  <c r="M9132" i="1" s="1"/>
  <c r="K9148" i="1"/>
  <c r="M9148" i="1" s="1"/>
  <c r="K9164" i="1"/>
  <c r="M9164" i="1" s="1"/>
  <c r="K9180" i="1"/>
  <c r="M9180" i="1" s="1"/>
  <c r="K9196" i="1"/>
  <c r="M9196" i="1" s="1"/>
  <c r="K9212" i="1"/>
  <c r="M9212" i="1" s="1"/>
  <c r="K9228" i="1"/>
  <c r="M9228" i="1" s="1"/>
  <c r="K9244" i="1"/>
  <c r="M9244" i="1" s="1"/>
  <c r="K9260" i="1"/>
  <c r="M9260" i="1" s="1"/>
  <c r="K9276" i="1"/>
  <c r="M9276" i="1" s="1"/>
  <c r="K9292" i="1"/>
  <c r="M9292" i="1" s="1"/>
  <c r="K9308" i="1"/>
  <c r="M9308" i="1" s="1"/>
  <c r="K9324" i="1"/>
  <c r="M9324" i="1" s="1"/>
  <c r="K9340" i="1"/>
  <c r="M9340" i="1" s="1"/>
  <c r="K9356" i="1"/>
  <c r="M9356" i="1" s="1"/>
  <c r="K9372" i="1"/>
  <c r="M9372" i="1" s="1"/>
  <c r="K9388" i="1"/>
  <c r="M9388" i="1" s="1"/>
  <c r="K9404" i="1"/>
  <c r="M9404" i="1" s="1"/>
  <c r="K9420" i="1"/>
  <c r="M9420" i="1" s="1"/>
  <c r="K9436" i="1"/>
  <c r="M9436" i="1" s="1"/>
  <c r="K9452" i="1"/>
  <c r="M9452" i="1" s="1"/>
  <c r="K9468" i="1"/>
  <c r="M9468" i="1" s="1"/>
  <c r="K9484" i="1"/>
  <c r="M9484" i="1" s="1"/>
  <c r="K9500" i="1"/>
  <c r="M9500" i="1" s="1"/>
  <c r="K9516" i="1"/>
  <c r="M9516" i="1" s="1"/>
  <c r="K10585" i="1"/>
  <c r="M10585" i="1" s="1"/>
  <c r="K10601" i="1"/>
  <c r="M10601" i="1" s="1"/>
  <c r="K10617" i="1"/>
  <c r="M10617" i="1" s="1"/>
  <c r="K10633" i="1"/>
  <c r="M10633" i="1" s="1"/>
  <c r="K10649" i="1"/>
  <c r="M10649" i="1" s="1"/>
  <c r="K10665" i="1"/>
  <c r="M10665" i="1" s="1"/>
  <c r="K10681" i="1"/>
  <c r="M10681" i="1" s="1"/>
  <c r="K10697" i="1"/>
  <c r="M10697" i="1" s="1"/>
  <c r="K10713" i="1"/>
  <c r="M10713" i="1" s="1"/>
  <c r="K10729" i="1"/>
  <c r="M10729" i="1" s="1"/>
  <c r="K10745" i="1"/>
  <c r="M10745" i="1" s="1"/>
  <c r="K10761" i="1"/>
  <c r="M10761" i="1" s="1"/>
  <c r="K10777" i="1"/>
  <c r="M10777" i="1" s="1"/>
  <c r="K10793" i="1"/>
  <c r="M10793" i="1" s="1"/>
  <c r="K10809" i="1"/>
  <c r="M10809" i="1" s="1"/>
  <c r="K10825" i="1"/>
  <c r="M10825" i="1" s="1"/>
  <c r="K10841" i="1"/>
  <c r="M10841" i="1" s="1"/>
  <c r="K10857" i="1"/>
  <c r="M10857" i="1" s="1"/>
  <c r="K10873" i="1"/>
  <c r="M10873" i="1" s="1"/>
  <c r="K10889" i="1"/>
  <c r="M10889" i="1" s="1"/>
  <c r="K10905" i="1"/>
  <c r="M10905" i="1" s="1"/>
  <c r="K10921" i="1"/>
  <c r="M10921" i="1" s="1"/>
  <c r="K10937" i="1"/>
  <c r="M10937" i="1" s="1"/>
  <c r="K10953" i="1"/>
  <c r="M10953" i="1" s="1"/>
  <c r="K10969" i="1"/>
  <c r="M10969" i="1" s="1"/>
  <c r="K10985" i="1"/>
  <c r="M10985" i="1" s="1"/>
  <c r="K11001" i="1"/>
  <c r="M11001" i="1" s="1"/>
  <c r="K11017" i="1"/>
  <c r="M11017" i="1" s="1"/>
  <c r="K11033" i="1"/>
  <c r="M11033" i="1" s="1"/>
  <c r="K11049" i="1"/>
  <c r="M11049" i="1" s="1"/>
  <c r="K11065" i="1"/>
  <c r="M11065" i="1" s="1"/>
  <c r="K11081" i="1"/>
  <c r="M11081" i="1" s="1"/>
  <c r="K11097" i="1"/>
  <c r="M11097" i="1" s="1"/>
  <c r="K11113" i="1"/>
  <c r="M11113" i="1" s="1"/>
  <c r="K11129" i="1"/>
  <c r="M11129" i="1" s="1"/>
  <c r="K11145" i="1"/>
  <c r="M11145" i="1" s="1"/>
  <c r="K11161" i="1"/>
  <c r="M11161" i="1" s="1"/>
  <c r="K11177" i="1"/>
  <c r="M11177" i="1" s="1"/>
  <c r="K11193" i="1"/>
  <c r="M11193" i="1" s="1"/>
  <c r="K11209" i="1"/>
  <c r="M11209" i="1" s="1"/>
  <c r="K11225" i="1"/>
  <c r="M11225" i="1" s="1"/>
  <c r="K11241" i="1"/>
  <c r="M11241" i="1" s="1"/>
  <c r="K9030" i="1"/>
  <c r="M9030" i="1" s="1"/>
  <c r="K9046" i="1"/>
  <c r="M9046" i="1" s="1"/>
  <c r="K9062" i="1"/>
  <c r="M9062" i="1" s="1"/>
  <c r="K9078" i="1"/>
  <c r="M9078" i="1" s="1"/>
  <c r="K9094" i="1"/>
  <c r="M9094" i="1" s="1"/>
  <c r="K9110" i="1"/>
  <c r="M9110" i="1" s="1"/>
  <c r="K9126" i="1"/>
  <c r="M9126" i="1" s="1"/>
  <c r="K9142" i="1"/>
  <c r="M9142" i="1" s="1"/>
  <c r="K9158" i="1"/>
  <c r="M9158" i="1" s="1"/>
  <c r="K9174" i="1"/>
  <c r="M9174" i="1" s="1"/>
  <c r="K9190" i="1"/>
  <c r="M9190" i="1" s="1"/>
  <c r="K9206" i="1"/>
  <c r="M9206" i="1" s="1"/>
  <c r="K9222" i="1"/>
  <c r="M9222" i="1" s="1"/>
  <c r="K9238" i="1"/>
  <c r="M9238" i="1" s="1"/>
  <c r="K9254" i="1"/>
  <c r="M9254" i="1" s="1"/>
  <c r="K9270" i="1"/>
  <c r="M9270" i="1" s="1"/>
  <c r="K9286" i="1"/>
  <c r="M9286" i="1" s="1"/>
  <c r="K9302" i="1"/>
  <c r="M9302" i="1" s="1"/>
  <c r="K9318" i="1"/>
  <c r="M9318" i="1" s="1"/>
  <c r="K9334" i="1"/>
  <c r="M9334" i="1" s="1"/>
  <c r="K9350" i="1"/>
  <c r="M9350" i="1" s="1"/>
  <c r="K9366" i="1"/>
  <c r="M9366" i="1" s="1"/>
  <c r="K9382" i="1"/>
  <c r="M9382" i="1" s="1"/>
  <c r="K9398" i="1"/>
  <c r="M9398" i="1" s="1"/>
  <c r="K9414" i="1"/>
  <c r="M9414" i="1" s="1"/>
  <c r="K9430" i="1"/>
  <c r="M9430" i="1" s="1"/>
  <c r="K9446" i="1"/>
  <c r="M9446" i="1" s="1"/>
  <c r="K9462" i="1"/>
  <c r="M9462" i="1" s="1"/>
  <c r="K9478" i="1"/>
  <c r="M9478" i="1" s="1"/>
  <c r="K9494" i="1"/>
  <c r="M9494" i="1" s="1"/>
  <c r="K9510" i="1"/>
  <c r="M9510" i="1" s="1"/>
  <c r="K9526" i="1"/>
  <c r="M9526" i="1" s="1"/>
  <c r="K9542" i="1"/>
  <c r="M9542" i="1" s="1"/>
  <c r="K7393" i="1"/>
  <c r="M7393" i="1" s="1"/>
  <c r="K7437" i="1"/>
  <c r="M7437" i="1" s="1"/>
  <c r="K7501" i="1"/>
  <c r="M7501" i="1" s="1"/>
  <c r="K7545" i="1"/>
  <c r="M7545" i="1" s="1"/>
  <c r="K7585" i="1"/>
  <c r="M7585" i="1" s="1"/>
  <c r="K7633" i="1"/>
  <c r="M7633" i="1" s="1"/>
  <c r="K7697" i="1"/>
  <c r="M7697" i="1" s="1"/>
  <c r="K7769" i="1"/>
  <c r="M7769" i="1" s="1"/>
  <c r="K7809" i="1"/>
  <c r="M7809" i="1" s="1"/>
  <c r="K7853" i="1"/>
  <c r="M7853" i="1" s="1"/>
  <c r="K7889" i="1"/>
  <c r="M7889" i="1" s="1"/>
  <c r="K8213" i="1"/>
  <c r="M8213" i="1" s="1"/>
  <c r="K8285" i="1"/>
  <c r="M8285" i="1" s="1"/>
  <c r="K8349" i="1"/>
  <c r="M8349" i="1" s="1"/>
  <c r="K8397" i="1"/>
  <c r="M8397" i="1" s="1"/>
  <c r="K8445" i="1"/>
  <c r="M8445" i="1" s="1"/>
  <c r="K8485" i="1"/>
  <c r="M8485" i="1" s="1"/>
  <c r="K8553" i="1"/>
  <c r="M8553" i="1" s="1"/>
  <c r="K7186" i="1"/>
  <c r="M7186" i="1" s="1"/>
  <c r="K7230" i="1"/>
  <c r="M7230" i="1" s="1"/>
  <c r="K7266" i="1"/>
  <c r="M7266" i="1" s="1"/>
  <c r="K7306" i="1"/>
  <c r="M7306" i="1" s="1"/>
  <c r="K7342" i="1"/>
  <c r="M7342" i="1" s="1"/>
  <c r="K7386" i="1"/>
  <c r="M7386" i="1" s="1"/>
  <c r="K7426" i="1"/>
  <c r="M7426" i="1" s="1"/>
  <c r="K7470" i="1"/>
  <c r="M7470" i="1" s="1"/>
  <c r="K7510" i="1"/>
  <c r="M7510" i="1" s="1"/>
  <c r="K7718" i="1"/>
  <c r="M7718" i="1" s="1"/>
  <c r="K7806" i="1"/>
  <c r="M7806" i="1" s="1"/>
  <c r="K7878" i="1"/>
  <c r="M7878" i="1" s="1"/>
  <c r="K7926" i="1"/>
  <c r="M7926" i="1" s="1"/>
  <c r="K7974" i="1"/>
  <c r="M7974" i="1" s="1"/>
  <c r="K7994" i="1"/>
  <c r="M7994" i="1" s="1"/>
  <c r="K8014" i="1"/>
  <c r="M8014" i="1" s="1"/>
  <c r="K8034" i="1"/>
  <c r="M8034" i="1" s="1"/>
  <c r="K8066" i="1"/>
  <c r="M8066" i="1" s="1"/>
  <c r="K8086" i="1"/>
  <c r="M8086" i="1" s="1"/>
  <c r="K8110" i="1"/>
  <c r="M8110" i="1" s="1"/>
  <c r="K8134" i="1"/>
  <c r="M8134" i="1" s="1"/>
  <c r="K8166" i="1"/>
  <c r="M8166" i="1" s="1"/>
  <c r="K8194" i="1"/>
  <c r="M8194" i="1" s="1"/>
  <c r="K8218" i="1"/>
  <c r="M8218" i="1" s="1"/>
  <c r="K8242" i="1"/>
  <c r="M8242" i="1" s="1"/>
  <c r="K8258" i="1"/>
  <c r="M8258" i="1" s="1"/>
  <c r="K8278" i="1"/>
  <c r="M8278" i="1" s="1"/>
  <c r="K8294" i="1"/>
  <c r="M8294" i="1" s="1"/>
  <c r="K7173" i="1"/>
  <c r="M7173" i="1" s="1"/>
  <c r="K7209" i="1"/>
  <c r="M7209" i="1" s="1"/>
  <c r="K7257" i="1"/>
  <c r="M7257" i="1" s="1"/>
  <c r="K7353" i="1"/>
  <c r="M7353" i="1" s="1"/>
  <c r="K7389" i="1"/>
  <c r="M7389" i="1" s="1"/>
  <c r="K7813" i="1"/>
  <c r="M7813" i="1" s="1"/>
  <c r="K7905" i="1"/>
  <c r="M7905" i="1" s="1"/>
  <c r="K7953" i="1"/>
  <c r="M7953" i="1" s="1"/>
  <c r="K7989" i="1"/>
  <c r="M7989" i="1" s="1"/>
  <c r="K8037" i="1"/>
  <c r="M8037" i="1" s="1"/>
  <c r="K8133" i="1"/>
  <c r="M8133" i="1" s="1"/>
  <c r="K8173" i="1"/>
  <c r="M8173" i="1" s="1"/>
  <c r="K8205" i="1"/>
  <c r="M8205" i="1" s="1"/>
  <c r="K8253" i="1"/>
  <c r="M8253" i="1" s="1"/>
  <c r="K8289" i="1"/>
  <c r="M8289" i="1" s="1"/>
  <c r="K8329" i="1"/>
  <c r="M8329" i="1" s="1"/>
  <c r="K8377" i="1"/>
  <c r="M8377" i="1" s="1"/>
  <c r="K8425" i="1"/>
  <c r="M8425" i="1" s="1"/>
  <c r="K7202" i="1"/>
  <c r="M7202" i="1" s="1"/>
  <c r="K7274" i="1"/>
  <c r="M7274" i="1" s="1"/>
  <c r="K7362" i="1"/>
  <c r="M7362" i="1" s="1"/>
  <c r="K7434" i="1"/>
  <c r="M7434" i="1" s="1"/>
  <c r="K7486" i="1"/>
  <c r="M7486" i="1" s="1"/>
  <c r="K7542" i="1"/>
  <c r="M7542" i="1" s="1"/>
  <c r="K7638" i="1"/>
  <c r="M7638" i="1" s="1"/>
  <c r="K7674" i="1"/>
  <c r="M7674" i="1" s="1"/>
  <c r="K7714" i="1"/>
  <c r="M7714" i="1" s="1"/>
  <c r="K7754" i="1"/>
  <c r="M7754" i="1" s="1"/>
  <c r="K7790" i="1"/>
  <c r="M7790" i="1" s="1"/>
  <c r="K7834" i="1"/>
  <c r="M7834" i="1" s="1"/>
  <c r="K7870" i="1"/>
  <c r="M7870" i="1" s="1"/>
  <c r="K7918" i="1"/>
  <c r="M7918" i="1" s="1"/>
  <c r="K8010" i="1"/>
  <c r="M8010" i="1" s="1"/>
  <c r="K8054" i="1"/>
  <c r="M8054" i="1" s="1"/>
  <c r="K8106" i="1"/>
  <c r="M8106" i="1" s="1"/>
  <c r="K8146" i="1"/>
  <c r="M8146" i="1" s="1"/>
  <c r="K8182" i="1"/>
  <c r="M8182" i="1" s="1"/>
  <c r="K8222" i="1"/>
  <c r="M8222" i="1" s="1"/>
  <c r="K7131" i="1"/>
  <c r="M7131" i="1" s="1"/>
  <c r="K7147" i="1"/>
  <c r="M7147" i="1" s="1"/>
  <c r="K7163" i="1"/>
  <c r="M7163" i="1" s="1"/>
  <c r="K7129" i="1"/>
  <c r="M7129" i="1" s="1"/>
  <c r="K7153" i="1"/>
  <c r="M7153" i="1" s="1"/>
  <c r="K7177" i="1"/>
  <c r="M7177" i="1" s="1"/>
  <c r="K7205" i="1"/>
  <c r="M7205" i="1" s="1"/>
  <c r="K7229" i="1"/>
  <c r="M7229" i="1" s="1"/>
  <c r="K7253" i="1"/>
  <c r="M7253" i="1" s="1"/>
  <c r="K7281" i="1"/>
  <c r="M7281" i="1" s="1"/>
  <c r="K7297" i="1"/>
  <c r="M7297" i="1" s="1"/>
  <c r="K7317" i="1"/>
  <c r="M7317" i="1" s="1"/>
  <c r="K7333" i="1"/>
  <c r="M7333" i="1" s="1"/>
  <c r="K7349" i="1"/>
  <c r="M7349" i="1" s="1"/>
  <c r="K7381" i="1"/>
  <c r="M7381" i="1" s="1"/>
  <c r="K7405" i="1"/>
  <c r="M7405" i="1" s="1"/>
  <c r="K7433" i="1"/>
  <c r="M7433" i="1" s="1"/>
  <c r="K7457" i="1"/>
  <c r="M7457" i="1" s="1"/>
  <c r="K7473" i="1"/>
  <c r="M7473" i="1" s="1"/>
  <c r="K7497" i="1"/>
  <c r="M7497" i="1" s="1"/>
  <c r="K7525" i="1"/>
  <c r="M7525" i="1" s="1"/>
  <c r="K7549" i="1"/>
  <c r="M7549" i="1" s="1"/>
  <c r="K7577" i="1"/>
  <c r="M7577" i="1" s="1"/>
  <c r="K7601" i="1"/>
  <c r="M7601" i="1" s="1"/>
  <c r="K7621" i="1"/>
  <c r="M7621" i="1" s="1"/>
  <c r="K7653" i="1"/>
  <c r="M7653" i="1" s="1"/>
  <c r="K7669" i="1"/>
  <c r="M7669" i="1" s="1"/>
  <c r="K7689" i="1"/>
  <c r="M7689" i="1" s="1"/>
  <c r="K7709" i="1"/>
  <c r="M7709" i="1" s="1"/>
  <c r="K7725" i="1"/>
  <c r="M7725" i="1" s="1"/>
  <c r="K7749" i="1"/>
  <c r="M7749" i="1" s="1"/>
  <c r="K7789" i="1"/>
  <c r="M7789" i="1" s="1"/>
  <c r="K7829" i="1"/>
  <c r="M7829" i="1" s="1"/>
  <c r="K7865" i="1"/>
  <c r="M7865" i="1" s="1"/>
  <c r="K7901" i="1"/>
  <c r="M7901" i="1" s="1"/>
  <c r="K7929" i="1"/>
  <c r="M7929" i="1" s="1"/>
  <c r="K7949" i="1"/>
  <c r="M7949" i="1" s="1"/>
  <c r="K7981" i="1"/>
  <c r="M7981" i="1" s="1"/>
  <c r="K8005" i="1"/>
  <c r="M8005" i="1" s="1"/>
  <c r="K8025" i="1"/>
  <c r="M8025" i="1" s="1"/>
  <c r="K8053" i="1"/>
  <c r="M8053" i="1" s="1"/>
  <c r="K8069" i="1"/>
  <c r="M8069" i="1" s="1"/>
  <c r="K8089" i="1"/>
  <c r="M8089" i="1" s="1"/>
  <c r="K8109" i="1"/>
  <c r="M8109" i="1" s="1"/>
  <c r="K8125" i="1"/>
  <c r="M8125" i="1" s="1"/>
  <c r="K8153" i="1"/>
  <c r="M8153" i="1" s="1"/>
  <c r="K8193" i="1"/>
  <c r="M8193" i="1" s="1"/>
  <c r="K8237" i="1"/>
  <c r="M8237" i="1" s="1"/>
  <c r="K8273" i="1"/>
  <c r="M8273" i="1" s="1"/>
  <c r="K8309" i="1"/>
  <c r="M8309" i="1" s="1"/>
  <c r="K8353" i="1"/>
  <c r="M8353" i="1" s="1"/>
  <c r="K8401" i="1"/>
  <c r="M8401" i="1" s="1"/>
  <c r="K8453" i="1"/>
  <c r="M8453" i="1" s="1"/>
  <c r="K8489" i="1"/>
  <c r="M8489" i="1" s="1"/>
  <c r="K8509" i="1"/>
  <c r="M8509" i="1" s="1"/>
  <c r="K8533" i="1"/>
  <c r="M8533" i="1" s="1"/>
  <c r="K8549" i="1"/>
  <c r="M8549" i="1" s="1"/>
  <c r="K7138" i="1"/>
  <c r="M7138" i="1" s="1"/>
  <c r="K7154" i="1"/>
  <c r="M7154" i="1" s="1"/>
  <c r="K7174" i="1"/>
  <c r="M7174" i="1" s="1"/>
  <c r="K7210" i="1"/>
  <c r="M7210" i="1" s="1"/>
  <c r="K7246" i="1"/>
  <c r="M7246" i="1" s="1"/>
  <c r="K7294" i="1"/>
  <c r="M7294" i="1" s="1"/>
  <c r="K7330" i="1"/>
  <c r="M7330" i="1" s="1"/>
  <c r="K7370" i="1"/>
  <c r="M7370" i="1" s="1"/>
  <c r="K7406" i="1"/>
  <c r="M7406" i="1" s="1"/>
  <c r="K7454" i="1"/>
  <c r="M7454" i="1" s="1"/>
  <c r="K7498" i="1"/>
  <c r="M7498" i="1" s="1"/>
  <c r="K7530" i="1"/>
  <c r="M7530" i="1" s="1"/>
  <c r="K7554" i="1"/>
  <c r="M7554" i="1" s="1"/>
  <c r="K7574" i="1"/>
  <c r="M7574" i="1" s="1"/>
  <c r="K7594" i="1"/>
  <c r="M7594" i="1" s="1"/>
  <c r="K7610" i="1"/>
  <c r="M7610" i="1" s="1"/>
  <c r="K7630" i="1"/>
  <c r="M7630" i="1" s="1"/>
  <c r="K7658" i="1"/>
  <c r="M7658" i="1" s="1"/>
  <c r="K7698" i="1"/>
  <c r="M7698" i="1" s="1"/>
  <c r="K7746" i="1"/>
  <c r="M7746" i="1" s="1"/>
  <c r="K7782" i="1"/>
  <c r="M7782" i="1" s="1"/>
  <c r="K7826" i="1"/>
  <c r="M7826" i="1" s="1"/>
  <c r="K7858" i="1"/>
  <c r="M7858" i="1" s="1"/>
  <c r="K7906" i="1"/>
  <c r="M7906" i="1" s="1"/>
  <c r="K7954" i="1"/>
  <c r="M7954" i="1" s="1"/>
  <c r="K7128" i="1"/>
  <c r="M7128" i="1" s="1"/>
  <c r="K7144" i="1"/>
  <c r="M7144" i="1" s="1"/>
  <c r="K7160" i="1"/>
  <c r="M7160" i="1" s="1"/>
  <c r="K7176" i="1"/>
  <c r="M7176" i="1" s="1"/>
  <c r="K7192" i="1"/>
  <c r="M7192" i="1" s="1"/>
  <c r="K7208" i="1"/>
  <c r="M7208" i="1" s="1"/>
  <c r="K7224" i="1"/>
  <c r="M7224" i="1" s="1"/>
  <c r="K7240" i="1"/>
  <c r="M7240" i="1" s="1"/>
  <c r="K7256" i="1"/>
  <c r="M7256" i="1" s="1"/>
  <c r="K7272" i="1"/>
  <c r="M7272" i="1" s="1"/>
  <c r="K7288" i="1"/>
  <c r="M7288" i="1" s="1"/>
  <c r="K7304" i="1"/>
  <c r="M7304" i="1" s="1"/>
  <c r="K7320" i="1"/>
  <c r="M7320" i="1" s="1"/>
  <c r="K7336" i="1"/>
  <c r="M7336" i="1" s="1"/>
  <c r="K7352" i="1"/>
  <c r="M7352" i="1" s="1"/>
  <c r="K7368" i="1"/>
  <c r="M7368" i="1" s="1"/>
  <c r="K7384" i="1"/>
  <c r="M7384" i="1" s="1"/>
  <c r="K7400" i="1"/>
  <c r="M7400" i="1" s="1"/>
  <c r="K7416" i="1"/>
  <c r="M7416" i="1" s="1"/>
  <c r="K7432" i="1"/>
  <c r="M7432" i="1" s="1"/>
  <c r="K7448" i="1"/>
  <c r="M7448" i="1" s="1"/>
  <c r="K7464" i="1"/>
  <c r="M7464" i="1" s="1"/>
  <c r="K8565" i="1"/>
  <c r="M8565" i="1" s="1"/>
  <c r="K8581" i="1"/>
  <c r="M8581" i="1" s="1"/>
  <c r="K8597" i="1"/>
  <c r="M8597" i="1" s="1"/>
  <c r="K8613" i="1"/>
  <c r="M8613" i="1" s="1"/>
  <c r="K8629" i="1"/>
  <c r="M8629" i="1" s="1"/>
  <c r="K8645" i="1"/>
  <c r="M8645" i="1" s="1"/>
  <c r="K8661" i="1"/>
  <c r="M8661" i="1" s="1"/>
  <c r="K8677" i="1"/>
  <c r="M8677" i="1" s="1"/>
  <c r="K8693" i="1"/>
  <c r="M8693" i="1" s="1"/>
  <c r="K8709" i="1"/>
  <c r="M8709" i="1" s="1"/>
  <c r="K8725" i="1"/>
  <c r="M8725" i="1" s="1"/>
  <c r="K8741" i="1"/>
  <c r="M8741" i="1" s="1"/>
  <c r="K8757" i="1"/>
  <c r="M8757" i="1" s="1"/>
  <c r="K8773" i="1"/>
  <c r="M8773" i="1" s="1"/>
  <c r="K8789" i="1"/>
  <c r="M8789" i="1" s="1"/>
  <c r="K8805" i="1"/>
  <c r="M8805" i="1" s="1"/>
  <c r="K8821" i="1"/>
  <c r="M8821" i="1" s="1"/>
  <c r="K8837" i="1"/>
  <c r="M8837" i="1" s="1"/>
  <c r="K8853" i="1"/>
  <c r="M8853" i="1" s="1"/>
  <c r="K8869" i="1"/>
  <c r="M8869" i="1" s="1"/>
  <c r="K8885" i="1"/>
  <c r="M8885" i="1" s="1"/>
  <c r="K8901" i="1"/>
  <c r="M8901" i="1" s="1"/>
  <c r="K8917" i="1"/>
  <c r="M8917" i="1" s="1"/>
  <c r="K8933" i="1"/>
  <c r="M8933" i="1" s="1"/>
  <c r="K8949" i="1"/>
  <c r="M8949" i="1" s="1"/>
  <c r="K8965" i="1"/>
  <c r="M8965" i="1" s="1"/>
  <c r="K8981" i="1"/>
  <c r="M8981" i="1" s="1"/>
  <c r="K8997" i="1"/>
  <c r="M8997" i="1" s="1"/>
  <c r="K9013" i="1"/>
  <c r="M9013" i="1" s="1"/>
  <c r="K9029" i="1"/>
  <c r="M9029" i="1" s="1"/>
  <c r="K9045" i="1"/>
  <c r="M9045" i="1" s="1"/>
  <c r="K9061" i="1"/>
  <c r="M9061" i="1" s="1"/>
  <c r="K9077" i="1"/>
  <c r="M9077" i="1" s="1"/>
  <c r="K9093" i="1"/>
  <c r="M9093" i="1" s="1"/>
  <c r="K9109" i="1"/>
  <c r="M9109" i="1" s="1"/>
  <c r="K9125" i="1"/>
  <c r="M9125" i="1" s="1"/>
  <c r="K9141" i="1"/>
  <c r="M9141" i="1" s="1"/>
  <c r="K9157" i="1"/>
  <c r="M9157" i="1" s="1"/>
  <c r="K9173" i="1"/>
  <c r="M9173" i="1" s="1"/>
  <c r="K9189" i="1"/>
  <c r="M9189" i="1" s="1"/>
  <c r="K9205" i="1"/>
  <c r="M9205" i="1" s="1"/>
  <c r="K9221" i="1"/>
  <c r="M9221" i="1" s="1"/>
  <c r="K9237" i="1"/>
  <c r="M9237" i="1" s="1"/>
  <c r="K9253" i="1"/>
  <c r="M9253" i="1" s="1"/>
  <c r="K9269" i="1"/>
  <c r="M9269" i="1" s="1"/>
  <c r="K9285" i="1"/>
  <c r="M9285" i="1" s="1"/>
  <c r="K9301" i="1"/>
  <c r="M9301" i="1" s="1"/>
  <c r="K9317" i="1"/>
  <c r="M9317" i="1" s="1"/>
  <c r="K9333" i="1"/>
  <c r="M9333" i="1" s="1"/>
  <c r="K9349" i="1"/>
  <c r="M9349" i="1" s="1"/>
  <c r="K9365" i="1"/>
  <c r="M9365" i="1" s="1"/>
  <c r="K9381" i="1"/>
  <c r="M9381" i="1" s="1"/>
  <c r="K9397" i="1"/>
  <c r="M9397" i="1" s="1"/>
  <c r="K9413" i="1"/>
  <c r="M9413" i="1" s="1"/>
  <c r="K9429" i="1"/>
  <c r="M9429" i="1" s="1"/>
  <c r="K9445" i="1"/>
  <c r="M9445" i="1" s="1"/>
  <c r="K9461" i="1"/>
  <c r="M9461" i="1" s="1"/>
  <c r="K9477" i="1"/>
  <c r="M9477" i="1" s="1"/>
  <c r="K9493" i="1"/>
  <c r="M9493" i="1" s="1"/>
  <c r="K9509" i="1"/>
  <c r="M9509" i="1" s="1"/>
  <c r="K9525" i="1"/>
  <c r="M9525" i="1" s="1"/>
  <c r="K9541" i="1"/>
  <c r="M9541" i="1" s="1"/>
  <c r="K9557" i="1"/>
  <c r="M9557" i="1" s="1"/>
  <c r="K9573" i="1"/>
  <c r="M9573" i="1" s="1"/>
  <c r="K9589" i="1"/>
  <c r="M9589" i="1" s="1"/>
  <c r="K9605" i="1"/>
  <c r="M9605" i="1" s="1"/>
  <c r="K9621" i="1"/>
  <c r="M9621" i="1" s="1"/>
  <c r="K9637" i="1"/>
  <c r="M9637" i="1" s="1"/>
  <c r="K9653" i="1"/>
  <c r="M9653" i="1" s="1"/>
  <c r="K9669" i="1"/>
  <c r="M9669" i="1" s="1"/>
  <c r="K9685" i="1"/>
  <c r="M9685" i="1" s="1"/>
  <c r="K9701" i="1"/>
  <c r="M9701" i="1" s="1"/>
  <c r="K9717" i="1"/>
  <c r="M9717" i="1" s="1"/>
  <c r="K9733" i="1"/>
  <c r="M9733" i="1" s="1"/>
  <c r="K9749" i="1"/>
  <c r="M9749" i="1" s="1"/>
  <c r="K9765" i="1"/>
  <c r="M9765" i="1" s="1"/>
  <c r="K9781" i="1"/>
  <c r="M9781" i="1" s="1"/>
  <c r="K9797" i="1"/>
  <c r="M9797" i="1" s="1"/>
  <c r="K9813" i="1"/>
  <c r="M9813" i="1" s="1"/>
  <c r="K9829" i="1"/>
  <c r="M9829" i="1" s="1"/>
  <c r="K9845" i="1"/>
  <c r="M9845" i="1" s="1"/>
  <c r="K9861" i="1"/>
  <c r="M9861" i="1" s="1"/>
  <c r="K9877" i="1"/>
  <c r="M9877" i="1" s="1"/>
  <c r="K9893" i="1"/>
  <c r="M9893" i="1" s="1"/>
  <c r="K8302" i="1"/>
  <c r="M8302" i="1" s="1"/>
  <c r="K8318" i="1"/>
  <c r="M8318" i="1" s="1"/>
  <c r="K8334" i="1"/>
  <c r="M8334" i="1" s="1"/>
  <c r="K7191" i="1"/>
  <c r="M7191" i="1" s="1"/>
  <c r="K7207" i="1"/>
  <c r="M7207" i="1" s="1"/>
  <c r="K7223" i="1"/>
  <c r="M7223" i="1" s="1"/>
  <c r="K7239" i="1"/>
  <c r="M7239" i="1" s="1"/>
  <c r="K7255" i="1"/>
  <c r="M7255" i="1" s="1"/>
  <c r="K7271" i="1"/>
  <c r="M7271" i="1" s="1"/>
  <c r="K7287" i="1"/>
  <c r="M7287" i="1" s="1"/>
  <c r="K7303" i="1"/>
  <c r="M7303" i="1" s="1"/>
  <c r="K7319" i="1"/>
  <c r="M7319" i="1" s="1"/>
  <c r="K7335" i="1"/>
  <c r="M7335" i="1" s="1"/>
  <c r="K7351" i="1"/>
  <c r="M7351" i="1" s="1"/>
  <c r="K7367" i="1"/>
  <c r="M7367" i="1" s="1"/>
  <c r="K7383" i="1"/>
  <c r="M7383" i="1" s="1"/>
  <c r="K7399" i="1"/>
  <c r="M7399" i="1" s="1"/>
  <c r="K7415" i="1"/>
  <c r="M7415" i="1" s="1"/>
  <c r="K7431" i="1"/>
  <c r="M7431" i="1" s="1"/>
  <c r="K7447" i="1"/>
  <c r="M7447" i="1" s="1"/>
  <c r="K7463" i="1"/>
  <c r="M7463" i="1" s="1"/>
  <c r="K7479" i="1"/>
  <c r="M7479" i="1" s="1"/>
  <c r="K7495" i="1"/>
  <c r="M7495" i="1" s="1"/>
  <c r="K7511" i="1"/>
  <c r="M7511" i="1" s="1"/>
  <c r="K7527" i="1"/>
  <c r="M7527" i="1" s="1"/>
  <c r="K7543" i="1"/>
  <c r="M7543" i="1" s="1"/>
  <c r="K7559" i="1"/>
  <c r="M7559" i="1" s="1"/>
  <c r="K7575" i="1"/>
  <c r="M7575" i="1" s="1"/>
  <c r="K7591" i="1"/>
  <c r="M7591" i="1" s="1"/>
  <c r="K7607" i="1"/>
  <c r="M7607" i="1" s="1"/>
  <c r="K7623" i="1"/>
  <c r="M7623" i="1" s="1"/>
  <c r="K7639" i="1"/>
  <c r="M7639" i="1" s="1"/>
  <c r="K7655" i="1"/>
  <c r="M7655" i="1" s="1"/>
  <c r="K7671" i="1"/>
  <c r="M7671" i="1" s="1"/>
  <c r="K7687" i="1"/>
  <c r="M7687" i="1" s="1"/>
  <c r="K7703" i="1"/>
  <c r="M7703" i="1" s="1"/>
  <c r="K7719" i="1"/>
  <c r="M7719" i="1" s="1"/>
  <c r="K7735" i="1"/>
  <c r="M7735" i="1" s="1"/>
  <c r="K7751" i="1"/>
  <c r="M7751" i="1" s="1"/>
  <c r="K7767" i="1"/>
  <c r="M7767" i="1" s="1"/>
  <c r="K7783" i="1"/>
  <c r="M7783" i="1" s="1"/>
  <c r="K7799" i="1"/>
  <c r="M7799" i="1" s="1"/>
  <c r="K7815" i="1"/>
  <c r="M7815" i="1" s="1"/>
  <c r="K7831" i="1"/>
  <c r="M7831" i="1" s="1"/>
  <c r="K7847" i="1"/>
  <c r="M7847" i="1" s="1"/>
  <c r="K7863" i="1"/>
  <c r="M7863" i="1" s="1"/>
  <c r="K7879" i="1"/>
  <c r="M7879" i="1" s="1"/>
  <c r="K7895" i="1"/>
  <c r="M7895" i="1" s="1"/>
  <c r="K7911" i="1"/>
  <c r="M7911" i="1" s="1"/>
  <c r="K7927" i="1"/>
  <c r="M7927" i="1" s="1"/>
  <c r="K7943" i="1"/>
  <c r="M7943" i="1" s="1"/>
  <c r="K7959" i="1"/>
  <c r="M7959" i="1" s="1"/>
  <c r="K7975" i="1"/>
  <c r="M7975" i="1" s="1"/>
  <c r="K7991" i="1"/>
  <c r="M7991" i="1" s="1"/>
  <c r="K8007" i="1"/>
  <c r="M8007" i="1" s="1"/>
  <c r="K8023" i="1"/>
  <c r="M8023" i="1" s="1"/>
  <c r="K8039" i="1"/>
  <c r="M8039" i="1" s="1"/>
  <c r="K8055" i="1"/>
  <c r="M8055" i="1" s="1"/>
  <c r="K8071" i="1"/>
  <c r="M8071" i="1" s="1"/>
  <c r="K8087" i="1"/>
  <c r="M8087" i="1" s="1"/>
  <c r="K8103" i="1"/>
  <c r="M8103" i="1" s="1"/>
  <c r="K8119" i="1"/>
  <c r="M8119" i="1" s="1"/>
  <c r="K8135" i="1"/>
  <c r="M8135" i="1" s="1"/>
  <c r="K8151" i="1"/>
  <c r="M8151" i="1" s="1"/>
  <c r="K8167" i="1"/>
  <c r="M8167" i="1" s="1"/>
  <c r="K8183" i="1"/>
  <c r="M8183" i="1" s="1"/>
  <c r="K8199" i="1"/>
  <c r="M8199" i="1" s="1"/>
  <c r="K8215" i="1"/>
  <c r="M8215" i="1" s="1"/>
  <c r="K8231" i="1"/>
  <c r="M8231" i="1" s="1"/>
  <c r="K7413" i="1"/>
  <c r="M7413" i="1" s="1"/>
  <c r="K7509" i="1"/>
  <c r="M7509" i="1" s="1"/>
  <c r="K7593" i="1"/>
  <c r="M7593" i="1" s="1"/>
  <c r="K7737" i="1"/>
  <c r="M7737" i="1" s="1"/>
  <c r="K7821" i="1"/>
  <c r="M7821" i="1" s="1"/>
  <c r="K7897" i="1"/>
  <c r="M7897" i="1" s="1"/>
  <c r="K8313" i="1"/>
  <c r="M8313" i="1" s="1"/>
  <c r="K8409" i="1"/>
  <c r="M8409" i="1" s="1"/>
  <c r="K8493" i="1"/>
  <c r="M8493" i="1" s="1"/>
  <c r="K7194" i="1"/>
  <c r="M7194" i="1" s="1"/>
  <c r="K7278" i="1"/>
  <c r="M7278" i="1" s="1"/>
  <c r="K7354" i="1"/>
  <c r="M7354" i="1" s="1"/>
  <c r="K7438" i="1"/>
  <c r="M7438" i="1" s="1"/>
  <c r="K7666" i="1"/>
  <c r="M7666" i="1" s="1"/>
  <c r="K7818" i="1"/>
  <c r="M7818" i="1" s="1"/>
  <c r="K7938" i="1"/>
  <c r="M7938" i="1" s="1"/>
  <c r="K7998" i="1"/>
  <c r="M7998" i="1" s="1"/>
  <c r="K8042" i="1"/>
  <c r="M8042" i="1" s="1"/>
  <c r="K8090" i="1"/>
  <c r="M8090" i="1" s="1"/>
  <c r="K8142" i="1"/>
  <c r="M8142" i="1" s="1"/>
  <c r="K8198" i="1"/>
  <c r="M8198" i="1" s="1"/>
  <c r="K8246" i="1"/>
  <c r="M8246" i="1" s="1"/>
  <c r="K8282" i="1"/>
  <c r="M8282" i="1" s="1"/>
  <c r="K7181" i="1"/>
  <c r="M7181" i="1" s="1"/>
  <c r="K7265" i="1"/>
  <c r="M7265" i="1" s="1"/>
  <c r="K7753" i="1"/>
  <c r="M7753" i="1" s="1"/>
  <c r="K7913" i="1"/>
  <c r="M7913" i="1" s="1"/>
  <c r="K7997" i="1"/>
  <c r="M7997" i="1" s="1"/>
  <c r="K8141" i="1"/>
  <c r="M8141" i="1" s="1"/>
  <c r="K8217" i="1"/>
  <c r="M8217" i="1" s="1"/>
  <c r="K8297" i="1"/>
  <c r="M8297" i="1" s="1"/>
  <c r="K8389" i="1"/>
  <c r="M8389" i="1" s="1"/>
  <c r="K7214" i="1"/>
  <c r="M7214" i="1" s="1"/>
  <c r="K7374" i="1"/>
  <c r="M7374" i="1" s="1"/>
  <c r="K7518" i="1"/>
  <c r="M7518" i="1" s="1"/>
  <c r="K7646" i="1"/>
  <c r="M7646" i="1" s="1"/>
  <c r="K7726" i="1"/>
  <c r="M7726" i="1" s="1"/>
  <c r="K7798" i="1"/>
  <c r="M7798" i="1" s="1"/>
  <c r="K7886" i="1"/>
  <c r="M7886" i="1" s="1"/>
  <c r="K8018" i="1"/>
  <c r="M8018" i="1" s="1"/>
  <c r="K8114" i="1"/>
  <c r="M8114" i="1" s="1"/>
  <c r="K8190" i="1"/>
  <c r="M8190" i="1" s="1"/>
  <c r="K7135" i="1"/>
  <c r="M7135" i="1" s="1"/>
  <c r="K7167" i="1"/>
  <c r="M7167" i="1" s="1"/>
  <c r="K7157" i="1"/>
  <c r="M7157" i="1" s="1"/>
  <c r="K7213" i="1"/>
  <c r="M7213" i="1" s="1"/>
  <c r="K7261" i="1"/>
  <c r="M7261" i="1" s="1"/>
  <c r="K7301" i="1"/>
  <c r="M7301" i="1" s="1"/>
  <c r="K7337" i="1"/>
  <c r="M7337" i="1" s="1"/>
  <c r="K7385" i="1"/>
  <c r="M7385" i="1" s="1"/>
  <c r="K7441" i="1"/>
  <c r="M7441" i="1" s="1"/>
  <c r="K7477" i="1"/>
  <c r="M7477" i="1" s="1"/>
  <c r="K7529" i="1"/>
  <c r="M7529" i="1" s="1"/>
  <c r="K7581" i="1"/>
  <c r="M7581" i="1" s="1"/>
  <c r="K7629" i="1"/>
  <c r="M7629" i="1" s="1"/>
  <c r="K7673" i="1"/>
  <c r="M7673" i="1" s="1"/>
  <c r="K7713" i="1"/>
  <c r="M7713" i="1" s="1"/>
  <c r="K7757" i="1"/>
  <c r="M7757" i="1" s="1"/>
  <c r="K7845" i="1"/>
  <c r="M7845" i="1" s="1"/>
  <c r="K7909" i="1"/>
  <c r="M7909" i="1" s="1"/>
  <c r="K7957" i="1"/>
  <c r="M7957" i="1" s="1"/>
  <c r="K8009" i="1"/>
  <c r="M8009" i="1" s="1"/>
  <c r="K8057" i="1"/>
  <c r="M8057" i="1" s="1"/>
  <c r="K8097" i="1"/>
  <c r="M8097" i="1" s="1"/>
  <c r="K8129" i="1"/>
  <c r="M8129" i="1" s="1"/>
  <c r="K8201" i="1"/>
  <c r="M8201" i="1" s="1"/>
  <c r="K8281" i="1"/>
  <c r="M8281" i="1" s="1"/>
  <c r="K8365" i="1"/>
  <c r="M8365" i="1" s="1"/>
  <c r="K8461" i="1"/>
  <c r="M8461" i="1" s="1"/>
  <c r="K8517" i="1"/>
  <c r="M8517" i="1" s="1"/>
  <c r="K8557" i="1"/>
  <c r="M8557" i="1" s="1"/>
  <c r="K7158" i="1"/>
  <c r="M7158" i="1" s="1"/>
  <c r="K7218" i="1"/>
  <c r="M7218" i="1" s="1"/>
  <c r="K7298" i="1"/>
  <c r="M7298" i="1" s="1"/>
  <c r="K7382" i="1"/>
  <c r="M7382" i="1" s="1"/>
  <c r="K7466" i="1"/>
  <c r="M7466" i="1" s="1"/>
  <c r="K7538" i="1"/>
  <c r="M7538" i="1" s="1"/>
  <c r="K7578" i="1"/>
  <c r="M7578" i="1" s="1"/>
  <c r="K7614" i="1"/>
  <c r="M7614" i="1" s="1"/>
  <c r="K7670" i="1"/>
  <c r="M7670" i="1" s="1"/>
  <c r="K7758" i="1"/>
  <c r="M7758" i="1" s="1"/>
  <c r="K7838" i="1"/>
  <c r="M7838" i="1" s="1"/>
  <c r="K7922" i="1"/>
  <c r="M7922" i="1" s="1"/>
  <c r="K7132" i="1"/>
  <c r="M7132" i="1" s="1"/>
  <c r="K7164" i="1"/>
  <c r="M7164" i="1" s="1"/>
  <c r="K7196" i="1"/>
  <c r="M7196" i="1" s="1"/>
  <c r="K7228" i="1"/>
  <c r="M7228" i="1" s="1"/>
  <c r="K7260" i="1"/>
  <c r="M7260" i="1" s="1"/>
  <c r="K7292" i="1"/>
  <c r="M7292" i="1" s="1"/>
  <c r="K7324" i="1"/>
  <c r="M7324" i="1" s="1"/>
  <c r="K7356" i="1"/>
  <c r="M7356" i="1" s="1"/>
  <c r="K7388" i="1"/>
  <c r="M7388" i="1" s="1"/>
  <c r="K7420" i="1"/>
  <c r="M7420" i="1" s="1"/>
  <c r="K7452" i="1"/>
  <c r="M7452" i="1" s="1"/>
  <c r="K8569" i="1"/>
  <c r="M8569" i="1" s="1"/>
  <c r="K8601" i="1"/>
  <c r="M8601" i="1" s="1"/>
  <c r="K8633" i="1"/>
  <c r="M8633" i="1" s="1"/>
  <c r="K8665" i="1"/>
  <c r="M8665" i="1" s="1"/>
  <c r="K8697" i="1"/>
  <c r="M8697" i="1" s="1"/>
  <c r="K8729" i="1"/>
  <c r="M8729" i="1" s="1"/>
  <c r="K8761" i="1"/>
  <c r="M8761" i="1" s="1"/>
  <c r="K8793" i="1"/>
  <c r="M8793" i="1" s="1"/>
  <c r="K8825" i="1"/>
  <c r="M8825" i="1" s="1"/>
  <c r="K8857" i="1"/>
  <c r="M8857" i="1" s="1"/>
  <c r="K8889" i="1"/>
  <c r="M8889" i="1" s="1"/>
  <c r="K8921" i="1"/>
  <c r="M8921" i="1" s="1"/>
  <c r="K8953" i="1"/>
  <c r="M8953" i="1" s="1"/>
  <c r="K8985" i="1"/>
  <c r="M8985" i="1" s="1"/>
  <c r="K9017" i="1"/>
  <c r="M9017" i="1" s="1"/>
  <c r="K9049" i="1"/>
  <c r="M9049" i="1" s="1"/>
  <c r="K9081" i="1"/>
  <c r="M9081" i="1" s="1"/>
  <c r="K9113" i="1"/>
  <c r="M9113" i="1" s="1"/>
  <c r="K9145" i="1"/>
  <c r="M9145" i="1" s="1"/>
  <c r="K9177" i="1"/>
  <c r="M9177" i="1" s="1"/>
  <c r="K9209" i="1"/>
  <c r="M9209" i="1" s="1"/>
  <c r="K9241" i="1"/>
  <c r="M9241" i="1" s="1"/>
  <c r="K9273" i="1"/>
  <c r="M9273" i="1" s="1"/>
  <c r="K9305" i="1"/>
  <c r="M9305" i="1" s="1"/>
  <c r="K9337" i="1"/>
  <c r="M9337" i="1" s="1"/>
  <c r="K9369" i="1"/>
  <c r="M9369" i="1" s="1"/>
  <c r="K9401" i="1"/>
  <c r="M9401" i="1" s="1"/>
  <c r="K9433" i="1"/>
  <c r="M9433" i="1" s="1"/>
  <c r="K9465" i="1"/>
  <c r="M9465" i="1" s="1"/>
  <c r="K9497" i="1"/>
  <c r="M9497" i="1" s="1"/>
  <c r="K9529" i="1"/>
  <c r="M9529" i="1" s="1"/>
  <c r="K9561" i="1"/>
  <c r="M9561" i="1" s="1"/>
  <c r="K9593" i="1"/>
  <c r="M9593" i="1" s="1"/>
  <c r="K9625" i="1"/>
  <c r="M9625" i="1" s="1"/>
  <c r="K9657" i="1"/>
  <c r="M9657" i="1" s="1"/>
  <c r="K9689" i="1"/>
  <c r="M9689" i="1" s="1"/>
  <c r="K9721" i="1"/>
  <c r="M9721" i="1" s="1"/>
  <c r="K9753" i="1"/>
  <c r="M9753" i="1" s="1"/>
  <c r="K9785" i="1"/>
  <c r="M9785" i="1" s="1"/>
  <c r="K9817" i="1"/>
  <c r="M9817" i="1" s="1"/>
  <c r="K9849" i="1"/>
  <c r="M9849" i="1" s="1"/>
  <c r="K9881" i="1"/>
  <c r="M9881" i="1" s="1"/>
  <c r="K8306" i="1"/>
  <c r="M8306" i="1" s="1"/>
  <c r="K7179" i="1"/>
  <c r="M7179" i="1" s="1"/>
  <c r="K7211" i="1"/>
  <c r="M7211" i="1" s="1"/>
  <c r="K7243" i="1"/>
  <c r="M7243" i="1" s="1"/>
  <c r="K7275" i="1"/>
  <c r="M7275" i="1" s="1"/>
  <c r="K7307" i="1"/>
  <c r="M7307" i="1" s="1"/>
  <c r="K7339" i="1"/>
  <c r="M7339" i="1" s="1"/>
  <c r="K7371" i="1"/>
  <c r="M7371" i="1" s="1"/>
  <c r="K7403" i="1"/>
  <c r="M7403" i="1" s="1"/>
  <c r="K7435" i="1"/>
  <c r="M7435" i="1" s="1"/>
  <c r="K7467" i="1"/>
  <c r="M7467" i="1" s="1"/>
  <c r="K7499" i="1"/>
  <c r="M7499" i="1" s="1"/>
  <c r="K7531" i="1"/>
  <c r="M7531" i="1" s="1"/>
  <c r="K7563" i="1"/>
  <c r="M7563" i="1" s="1"/>
  <c r="K7595" i="1"/>
  <c r="M7595" i="1" s="1"/>
  <c r="K7627" i="1"/>
  <c r="M7627" i="1" s="1"/>
  <c r="K7659" i="1"/>
  <c r="M7659" i="1" s="1"/>
  <c r="K7691" i="1"/>
  <c r="M7691" i="1" s="1"/>
  <c r="K7723" i="1"/>
  <c r="M7723" i="1" s="1"/>
  <c r="K7755" i="1"/>
  <c r="M7755" i="1" s="1"/>
  <c r="K7787" i="1"/>
  <c r="M7787" i="1" s="1"/>
  <c r="K7819" i="1"/>
  <c r="M7819" i="1" s="1"/>
  <c r="K7851" i="1"/>
  <c r="M7851" i="1" s="1"/>
  <c r="K7883" i="1"/>
  <c r="M7883" i="1" s="1"/>
  <c r="K7915" i="1"/>
  <c r="M7915" i="1" s="1"/>
  <c r="K7947" i="1"/>
  <c r="M7947" i="1" s="1"/>
  <c r="K7979" i="1"/>
  <c r="M7979" i="1" s="1"/>
  <c r="K8011" i="1"/>
  <c r="M8011" i="1" s="1"/>
  <c r="K8043" i="1"/>
  <c r="M8043" i="1" s="1"/>
  <c r="K8075" i="1"/>
  <c r="M8075" i="1" s="1"/>
  <c r="K8107" i="1"/>
  <c r="M8107" i="1" s="1"/>
  <c r="K8139" i="1"/>
  <c r="M8139" i="1" s="1"/>
  <c r="K8171" i="1"/>
  <c r="M8171" i="1" s="1"/>
  <c r="K8203" i="1"/>
  <c r="M8203" i="1" s="1"/>
  <c r="K8235" i="1"/>
  <c r="M8235" i="1" s="1"/>
  <c r="K7480" i="1"/>
  <c r="M7480" i="1" s="1"/>
  <c r="K7504" i="1"/>
  <c r="M7504" i="1" s="1"/>
  <c r="K7524" i="1"/>
  <c r="M7524" i="1" s="1"/>
  <c r="K7544" i="1"/>
  <c r="M7544" i="1" s="1"/>
  <c r="K7568" i="1"/>
  <c r="M7568" i="1" s="1"/>
  <c r="K7588" i="1"/>
  <c r="M7588" i="1" s="1"/>
  <c r="K7608" i="1"/>
  <c r="M7608" i="1" s="1"/>
  <c r="K7632" i="1"/>
  <c r="M7632" i="1" s="1"/>
  <c r="K7652" i="1"/>
  <c r="M7652" i="1" s="1"/>
  <c r="K7672" i="1"/>
  <c r="M7672" i="1" s="1"/>
  <c r="K7696" i="1"/>
  <c r="M7696" i="1" s="1"/>
  <c r="K7716" i="1"/>
  <c r="M7716" i="1" s="1"/>
  <c r="K7736" i="1"/>
  <c r="M7736" i="1" s="1"/>
  <c r="K7760" i="1"/>
  <c r="M7760" i="1" s="1"/>
  <c r="K7780" i="1"/>
  <c r="M7780" i="1" s="1"/>
  <c r="K7800" i="1"/>
  <c r="M7800" i="1" s="1"/>
  <c r="K7824" i="1"/>
  <c r="M7824" i="1" s="1"/>
  <c r="K7844" i="1"/>
  <c r="M7844" i="1" s="1"/>
  <c r="K7864" i="1"/>
  <c r="M7864" i="1" s="1"/>
  <c r="K7888" i="1"/>
  <c r="M7888" i="1" s="1"/>
  <c r="K7908" i="1"/>
  <c r="M7908" i="1" s="1"/>
  <c r="K7928" i="1"/>
  <c r="M7928" i="1" s="1"/>
  <c r="K7952" i="1"/>
  <c r="M7952" i="1" s="1"/>
  <c r="K7972" i="1"/>
  <c r="M7972" i="1" s="1"/>
  <c r="K7992" i="1"/>
  <c r="M7992" i="1" s="1"/>
  <c r="K8016" i="1"/>
  <c r="M8016" i="1" s="1"/>
  <c r="K8036" i="1"/>
  <c r="M8036" i="1" s="1"/>
  <c r="K8056" i="1"/>
  <c r="M8056" i="1" s="1"/>
  <c r="K8080" i="1"/>
  <c r="M8080" i="1" s="1"/>
  <c r="K8100" i="1"/>
  <c r="M8100" i="1" s="1"/>
  <c r="K8120" i="1"/>
  <c r="M8120" i="1" s="1"/>
  <c r="K8144" i="1"/>
  <c r="M8144" i="1" s="1"/>
  <c r="K8164" i="1"/>
  <c r="M8164" i="1" s="1"/>
  <c r="K8184" i="1"/>
  <c r="M8184" i="1" s="1"/>
  <c r="K8208" i="1"/>
  <c r="M8208" i="1" s="1"/>
  <c r="K8228" i="1"/>
  <c r="M8228" i="1" s="1"/>
  <c r="K8248" i="1"/>
  <c r="M8248" i="1" s="1"/>
  <c r="K8272" i="1"/>
  <c r="M8272" i="1" s="1"/>
  <c r="K8292" i="1"/>
  <c r="M8292" i="1" s="1"/>
  <c r="K8312" i="1"/>
  <c r="M8312" i="1" s="1"/>
  <c r="K8336" i="1"/>
  <c r="M8336" i="1" s="1"/>
  <c r="K8356" i="1"/>
  <c r="M8356" i="1" s="1"/>
  <c r="K8376" i="1"/>
  <c r="M8376" i="1" s="1"/>
  <c r="K8400" i="1"/>
  <c r="M8400" i="1" s="1"/>
  <c r="K8420" i="1"/>
  <c r="M8420" i="1" s="1"/>
  <c r="K8440" i="1"/>
  <c r="M8440" i="1" s="1"/>
  <c r="K8464" i="1"/>
  <c r="M8464" i="1" s="1"/>
  <c r="K8484" i="1"/>
  <c r="M8484" i="1" s="1"/>
  <c r="K8504" i="1"/>
  <c r="M8504" i="1" s="1"/>
  <c r="K8528" i="1"/>
  <c r="M8528" i="1" s="1"/>
  <c r="K8548" i="1"/>
  <c r="M8548" i="1" s="1"/>
  <c r="K8568" i="1"/>
  <c r="M8568" i="1" s="1"/>
  <c r="K8592" i="1"/>
  <c r="M8592" i="1" s="1"/>
  <c r="K8612" i="1"/>
  <c r="M8612" i="1" s="1"/>
  <c r="K8632" i="1"/>
  <c r="M8632" i="1" s="1"/>
  <c r="K8656" i="1"/>
  <c r="M8656" i="1" s="1"/>
  <c r="K8676" i="1"/>
  <c r="M8676" i="1" s="1"/>
  <c r="K8696" i="1"/>
  <c r="M8696" i="1" s="1"/>
  <c r="K8720" i="1"/>
  <c r="M8720" i="1" s="1"/>
  <c r="K8740" i="1"/>
  <c r="M8740" i="1" s="1"/>
  <c r="K8760" i="1"/>
  <c r="M8760" i="1" s="1"/>
  <c r="K8784" i="1"/>
  <c r="M8784" i="1" s="1"/>
  <c r="K8804" i="1"/>
  <c r="M8804" i="1" s="1"/>
  <c r="K8824" i="1"/>
  <c r="M8824" i="1" s="1"/>
  <c r="K9909" i="1"/>
  <c r="M9909" i="1" s="1"/>
  <c r="K9929" i="1"/>
  <c r="M9929" i="1" s="1"/>
  <c r="K9949" i="1"/>
  <c r="M9949" i="1" s="1"/>
  <c r="K9973" i="1"/>
  <c r="M9973" i="1" s="1"/>
  <c r="K9993" i="1"/>
  <c r="M9993" i="1" s="1"/>
  <c r="K10013" i="1"/>
  <c r="M10013" i="1" s="1"/>
  <c r="K10037" i="1"/>
  <c r="M10037" i="1" s="1"/>
  <c r="K10057" i="1"/>
  <c r="M10057" i="1" s="1"/>
  <c r="K10077" i="1"/>
  <c r="M10077" i="1" s="1"/>
  <c r="K10101" i="1"/>
  <c r="M10101" i="1" s="1"/>
  <c r="K10121" i="1"/>
  <c r="M10121" i="1" s="1"/>
  <c r="K10141" i="1"/>
  <c r="M10141" i="1" s="1"/>
  <c r="K10165" i="1"/>
  <c r="M10165" i="1" s="1"/>
  <c r="K10185" i="1"/>
  <c r="M10185" i="1" s="1"/>
  <c r="K10205" i="1"/>
  <c r="M10205" i="1" s="1"/>
  <c r="K10229" i="1"/>
  <c r="M10229" i="1" s="1"/>
  <c r="K10249" i="1"/>
  <c r="M10249" i="1" s="1"/>
  <c r="K10269" i="1"/>
  <c r="M10269" i="1" s="1"/>
  <c r="K10293" i="1"/>
  <c r="M10293" i="1" s="1"/>
  <c r="K10313" i="1"/>
  <c r="M10313" i="1" s="1"/>
  <c r="K10333" i="1"/>
  <c r="M10333" i="1" s="1"/>
  <c r="K10357" i="1"/>
  <c r="M10357" i="1" s="1"/>
  <c r="K10377" i="1"/>
  <c r="M10377" i="1" s="1"/>
  <c r="K10397" i="1"/>
  <c r="M10397" i="1" s="1"/>
  <c r="K10421" i="1"/>
  <c r="M10421" i="1" s="1"/>
  <c r="K10441" i="1"/>
  <c r="M10441" i="1" s="1"/>
  <c r="K10461" i="1"/>
  <c r="M10461" i="1" s="1"/>
  <c r="K10485" i="1"/>
  <c r="M10485" i="1" s="1"/>
  <c r="K10505" i="1"/>
  <c r="M10505" i="1" s="1"/>
  <c r="K10525" i="1"/>
  <c r="M10525" i="1" s="1"/>
  <c r="K10549" i="1"/>
  <c r="M10549" i="1" s="1"/>
  <c r="K10569" i="1"/>
  <c r="M10569" i="1" s="1"/>
  <c r="K8350" i="1"/>
  <c r="M8350" i="1" s="1"/>
  <c r="K8374" i="1"/>
  <c r="M8374" i="1" s="1"/>
  <c r="K8394" i="1"/>
  <c r="M8394" i="1" s="1"/>
  <c r="K8414" i="1"/>
  <c r="M8414" i="1" s="1"/>
  <c r="K8438" i="1"/>
  <c r="M8438" i="1" s="1"/>
  <c r="K8458" i="1"/>
  <c r="M8458" i="1" s="1"/>
  <c r="K8478" i="1"/>
  <c r="M8478" i="1" s="1"/>
  <c r="K8502" i="1"/>
  <c r="M8502" i="1" s="1"/>
  <c r="K8522" i="1"/>
  <c r="M8522" i="1" s="1"/>
  <c r="K8542" i="1"/>
  <c r="M8542" i="1" s="1"/>
  <c r="K8566" i="1"/>
  <c r="M8566" i="1" s="1"/>
  <c r="K8586" i="1"/>
  <c r="M8586" i="1" s="1"/>
  <c r="K8606" i="1"/>
  <c r="M8606" i="1" s="1"/>
  <c r="K8630" i="1"/>
  <c r="M8630" i="1" s="1"/>
  <c r="K8650" i="1"/>
  <c r="M8650" i="1" s="1"/>
  <c r="K8670" i="1"/>
  <c r="M8670" i="1" s="1"/>
  <c r="K8694" i="1"/>
  <c r="M8694" i="1" s="1"/>
  <c r="K8714" i="1"/>
  <c r="M8714" i="1" s="1"/>
  <c r="K8734" i="1"/>
  <c r="M8734" i="1" s="1"/>
  <c r="K8758" i="1"/>
  <c r="M8758" i="1" s="1"/>
  <c r="K8778" i="1"/>
  <c r="M8778" i="1" s="1"/>
  <c r="K8798" i="1"/>
  <c r="M8798" i="1" s="1"/>
  <c r="K8822" i="1"/>
  <c r="M8822" i="1" s="1"/>
  <c r="K8842" i="1"/>
  <c r="M8842" i="1" s="1"/>
  <c r="K8862" i="1"/>
  <c r="M8862" i="1" s="1"/>
  <c r="K8886" i="1"/>
  <c r="M8886" i="1" s="1"/>
  <c r="K8906" i="1"/>
  <c r="M8906" i="1" s="1"/>
  <c r="K8926" i="1"/>
  <c r="M8926" i="1" s="1"/>
  <c r="K8950" i="1"/>
  <c r="M8950" i="1" s="1"/>
  <c r="K8970" i="1"/>
  <c r="M8970" i="1" s="1"/>
  <c r="K8990" i="1"/>
  <c r="M8990" i="1" s="1"/>
  <c r="K9014" i="1"/>
  <c r="M9014" i="1" s="1"/>
  <c r="K7425" i="1"/>
  <c r="M7425" i="1" s="1"/>
  <c r="K7517" i="1"/>
  <c r="M7517" i="1" s="1"/>
  <c r="K7617" i="1"/>
  <c r="M7617" i="1" s="1"/>
  <c r="K7745" i="1"/>
  <c r="M7745" i="1" s="1"/>
  <c r="K7833" i="1"/>
  <c r="M7833" i="1" s="1"/>
  <c r="K8165" i="1"/>
  <c r="M8165" i="1" s="1"/>
  <c r="K8325" i="1"/>
  <c r="M8325" i="1" s="1"/>
  <c r="K8421" i="1"/>
  <c r="M8421" i="1" s="1"/>
  <c r="K8513" i="1"/>
  <c r="M8513" i="1" s="1"/>
  <c r="K7206" i="1"/>
  <c r="M7206" i="1" s="1"/>
  <c r="K7290" i="1"/>
  <c r="M7290" i="1" s="1"/>
  <c r="K7366" i="1"/>
  <c r="M7366" i="1" s="1"/>
  <c r="K7450" i="1"/>
  <c r="M7450" i="1" s="1"/>
  <c r="K7678" i="1"/>
  <c r="M7678" i="1" s="1"/>
  <c r="K7830" i="1"/>
  <c r="M7830" i="1" s="1"/>
  <c r="K7966" i="1"/>
  <c r="M7966" i="1" s="1"/>
  <c r="K8002" i="1"/>
  <c r="M8002" i="1" s="1"/>
  <c r="K8050" i="1"/>
  <c r="M8050" i="1" s="1"/>
  <c r="K8094" i="1"/>
  <c r="M8094" i="1" s="1"/>
  <c r="K8150" i="1"/>
  <c r="M8150" i="1" s="1"/>
  <c r="K8202" i="1"/>
  <c r="M8202" i="1" s="1"/>
  <c r="K8250" i="1"/>
  <c r="M8250" i="1" s="1"/>
  <c r="K8286" i="1"/>
  <c r="M8286" i="1" s="1"/>
  <c r="K7193" i="1"/>
  <c r="M7193" i="1" s="1"/>
  <c r="K7273" i="1"/>
  <c r="M7273" i="1" s="1"/>
  <c r="K7773" i="1"/>
  <c r="M7773" i="1" s="1"/>
  <c r="K7921" i="1"/>
  <c r="M7921" i="1" s="1"/>
  <c r="K8021" i="1"/>
  <c r="M8021" i="1" s="1"/>
  <c r="K8149" i="1"/>
  <c r="M8149" i="1" s="1"/>
  <c r="K8229" i="1"/>
  <c r="M8229" i="1" s="1"/>
  <c r="K8305" i="1"/>
  <c r="M8305" i="1" s="1"/>
  <c r="K8405" i="1"/>
  <c r="M8405" i="1" s="1"/>
  <c r="K7250" i="1"/>
  <c r="M7250" i="1" s="1"/>
  <c r="K7410" i="1"/>
  <c r="M7410" i="1" s="1"/>
  <c r="K7526" i="1"/>
  <c r="M7526" i="1" s="1"/>
  <c r="K7654" i="1"/>
  <c r="M7654" i="1" s="1"/>
  <c r="K7738" i="1"/>
  <c r="M7738" i="1" s="1"/>
  <c r="K7810" i="1"/>
  <c r="M7810" i="1" s="1"/>
  <c r="K7894" i="1"/>
  <c r="M7894" i="1" s="1"/>
  <c r="K8038" i="1"/>
  <c r="M8038" i="1" s="1"/>
  <c r="K8126" i="1"/>
  <c r="M8126" i="1" s="1"/>
  <c r="K8206" i="1"/>
  <c r="M8206" i="1" s="1"/>
  <c r="K7139" i="1"/>
  <c r="M7139" i="1" s="1"/>
  <c r="K7171" i="1"/>
  <c r="M7171" i="1" s="1"/>
  <c r="K7161" i="1"/>
  <c r="M7161" i="1" s="1"/>
  <c r="K7217" i="1"/>
  <c r="M7217" i="1" s="1"/>
  <c r="K7269" i="1"/>
  <c r="M7269" i="1" s="1"/>
  <c r="K7305" i="1"/>
  <c r="M7305" i="1" s="1"/>
  <c r="K7341" i="1"/>
  <c r="M7341" i="1" s="1"/>
  <c r="K7397" i="1"/>
  <c r="M7397" i="1" s="1"/>
  <c r="K7445" i="1"/>
  <c r="M7445" i="1" s="1"/>
  <c r="K7481" i="1"/>
  <c r="M7481" i="1" s="1"/>
  <c r="K7533" i="1"/>
  <c r="M7533" i="1" s="1"/>
  <c r="K7589" i="1"/>
  <c r="M7589" i="1" s="1"/>
  <c r="K7637" i="1"/>
  <c r="M7637" i="1" s="1"/>
  <c r="K7677" i="1"/>
  <c r="M7677" i="1" s="1"/>
  <c r="K7717" i="1"/>
  <c r="M7717" i="1" s="1"/>
  <c r="K7765" i="1"/>
  <c r="M7765" i="1" s="1"/>
  <c r="K7849" i="1"/>
  <c r="M7849" i="1" s="1"/>
  <c r="K7917" i="1"/>
  <c r="M7917" i="1" s="1"/>
  <c r="K7965" i="1"/>
  <c r="M7965" i="1" s="1"/>
  <c r="K8013" i="1"/>
  <c r="M8013" i="1" s="1"/>
  <c r="K8061" i="1"/>
  <c r="M8061" i="1" s="1"/>
  <c r="K8101" i="1"/>
  <c r="M8101" i="1" s="1"/>
  <c r="K8137" i="1"/>
  <c r="M8137" i="1" s="1"/>
  <c r="K8209" i="1"/>
  <c r="M8209" i="1" s="1"/>
  <c r="K8293" i="1"/>
  <c r="M8293" i="1" s="1"/>
  <c r="K8381" i="1"/>
  <c r="M8381" i="1" s="1"/>
  <c r="K8469" i="1"/>
  <c r="M8469" i="1" s="1"/>
  <c r="K8525" i="1"/>
  <c r="M8525" i="1" s="1"/>
  <c r="K7126" i="1"/>
  <c r="M7126" i="1" s="1"/>
  <c r="K7162" i="1"/>
  <c r="M7162" i="1" s="1"/>
  <c r="K7226" i="1"/>
  <c r="M7226" i="1" s="1"/>
  <c r="K7310" i="1"/>
  <c r="M7310" i="1" s="1"/>
  <c r="K7390" i="1"/>
  <c r="M7390" i="1" s="1"/>
  <c r="K7478" i="1"/>
  <c r="M7478" i="1" s="1"/>
  <c r="K7546" i="1"/>
  <c r="M7546" i="1" s="1"/>
  <c r="K7582" i="1"/>
  <c r="M7582" i="1" s="1"/>
  <c r="K7618" i="1"/>
  <c r="M7618" i="1" s="1"/>
  <c r="K7682" i="1"/>
  <c r="M7682" i="1" s="1"/>
  <c r="K7762" i="1"/>
  <c r="M7762" i="1" s="1"/>
  <c r="K7842" i="1"/>
  <c r="M7842" i="1" s="1"/>
  <c r="K7934" i="1"/>
  <c r="M7934" i="1" s="1"/>
  <c r="K7136" i="1"/>
  <c r="M7136" i="1" s="1"/>
  <c r="K7168" i="1"/>
  <c r="M7168" i="1" s="1"/>
  <c r="K7200" i="1"/>
  <c r="M7200" i="1" s="1"/>
  <c r="K7232" i="1"/>
  <c r="M7232" i="1" s="1"/>
  <c r="K7264" i="1"/>
  <c r="M7264" i="1" s="1"/>
  <c r="K7296" i="1"/>
  <c r="M7296" i="1" s="1"/>
  <c r="K7328" i="1"/>
  <c r="M7328" i="1" s="1"/>
  <c r="K7360" i="1"/>
  <c r="M7360" i="1" s="1"/>
  <c r="K7392" i="1"/>
  <c r="M7392" i="1" s="1"/>
  <c r="K7424" i="1"/>
  <c r="M7424" i="1" s="1"/>
  <c r="K7456" i="1"/>
  <c r="M7456" i="1" s="1"/>
  <c r="K8573" i="1"/>
  <c r="M8573" i="1" s="1"/>
  <c r="K8605" i="1"/>
  <c r="M8605" i="1" s="1"/>
  <c r="K8637" i="1"/>
  <c r="M8637" i="1" s="1"/>
  <c r="K8669" i="1"/>
  <c r="M8669" i="1" s="1"/>
  <c r="K8701" i="1"/>
  <c r="M8701" i="1" s="1"/>
  <c r="K8733" i="1"/>
  <c r="M8733" i="1" s="1"/>
  <c r="K8765" i="1"/>
  <c r="M8765" i="1" s="1"/>
  <c r="K8797" i="1"/>
  <c r="M8797" i="1" s="1"/>
  <c r="K8829" i="1"/>
  <c r="M8829" i="1" s="1"/>
  <c r="K8861" i="1"/>
  <c r="M8861" i="1" s="1"/>
  <c r="K8893" i="1"/>
  <c r="M8893" i="1" s="1"/>
  <c r="K8925" i="1"/>
  <c r="M8925" i="1" s="1"/>
  <c r="K8957" i="1"/>
  <c r="M8957" i="1" s="1"/>
  <c r="K8989" i="1"/>
  <c r="M8989" i="1" s="1"/>
  <c r="K9021" i="1"/>
  <c r="M9021" i="1" s="1"/>
  <c r="K9053" i="1"/>
  <c r="M9053" i="1" s="1"/>
  <c r="K9085" i="1"/>
  <c r="M9085" i="1" s="1"/>
  <c r="K9117" i="1"/>
  <c r="M9117" i="1" s="1"/>
  <c r="K9149" i="1"/>
  <c r="M9149" i="1" s="1"/>
  <c r="K9181" i="1"/>
  <c r="M9181" i="1" s="1"/>
  <c r="K9213" i="1"/>
  <c r="M9213" i="1" s="1"/>
  <c r="K9245" i="1"/>
  <c r="M9245" i="1" s="1"/>
  <c r="K9277" i="1"/>
  <c r="M9277" i="1" s="1"/>
  <c r="K9309" i="1"/>
  <c r="M9309" i="1" s="1"/>
  <c r="K9341" i="1"/>
  <c r="M9341" i="1" s="1"/>
  <c r="K9373" i="1"/>
  <c r="M9373" i="1" s="1"/>
  <c r="K9405" i="1"/>
  <c r="M9405" i="1" s="1"/>
  <c r="K9437" i="1"/>
  <c r="M9437" i="1" s="1"/>
  <c r="K9469" i="1"/>
  <c r="M9469" i="1" s="1"/>
  <c r="K9501" i="1"/>
  <c r="M9501" i="1" s="1"/>
  <c r="K9533" i="1"/>
  <c r="M9533" i="1" s="1"/>
  <c r="K9565" i="1"/>
  <c r="M9565" i="1" s="1"/>
  <c r="K9597" i="1"/>
  <c r="M9597" i="1" s="1"/>
  <c r="K9629" i="1"/>
  <c r="M9629" i="1" s="1"/>
  <c r="K9661" i="1"/>
  <c r="M9661" i="1" s="1"/>
  <c r="K9693" i="1"/>
  <c r="M9693" i="1" s="1"/>
  <c r="K9725" i="1"/>
  <c r="M9725" i="1" s="1"/>
  <c r="K9757" i="1"/>
  <c r="M9757" i="1" s="1"/>
  <c r="K9789" i="1"/>
  <c r="M9789" i="1" s="1"/>
  <c r="K9821" i="1"/>
  <c r="M9821" i="1" s="1"/>
  <c r="K9853" i="1"/>
  <c r="M9853" i="1" s="1"/>
  <c r="K9885" i="1"/>
  <c r="M9885" i="1" s="1"/>
  <c r="K8310" i="1"/>
  <c r="M8310" i="1" s="1"/>
  <c r="K7183" i="1"/>
  <c r="M7183" i="1" s="1"/>
  <c r="K7215" i="1"/>
  <c r="M7215" i="1" s="1"/>
  <c r="K7247" i="1"/>
  <c r="M7247" i="1" s="1"/>
  <c r="K7279" i="1"/>
  <c r="M7279" i="1" s="1"/>
  <c r="K7311" i="1"/>
  <c r="M7311" i="1" s="1"/>
  <c r="K7343" i="1"/>
  <c r="M7343" i="1" s="1"/>
  <c r="K7375" i="1"/>
  <c r="M7375" i="1" s="1"/>
  <c r="K7407" i="1"/>
  <c r="M7407" i="1" s="1"/>
  <c r="K7439" i="1"/>
  <c r="M7439" i="1" s="1"/>
  <c r="K7471" i="1"/>
  <c r="M7471" i="1" s="1"/>
  <c r="K7503" i="1"/>
  <c r="M7503" i="1" s="1"/>
  <c r="K7535" i="1"/>
  <c r="M7535" i="1" s="1"/>
  <c r="K7567" i="1"/>
  <c r="M7567" i="1" s="1"/>
  <c r="K7599" i="1"/>
  <c r="M7599" i="1" s="1"/>
  <c r="K7631" i="1"/>
  <c r="M7631" i="1" s="1"/>
  <c r="K7663" i="1"/>
  <c r="M7663" i="1" s="1"/>
  <c r="K7695" i="1"/>
  <c r="M7695" i="1" s="1"/>
  <c r="K7727" i="1"/>
  <c r="M7727" i="1" s="1"/>
  <c r="K7759" i="1"/>
  <c r="M7759" i="1" s="1"/>
  <c r="K7791" i="1"/>
  <c r="M7791" i="1" s="1"/>
  <c r="K7823" i="1"/>
  <c r="M7823" i="1" s="1"/>
  <c r="K7855" i="1"/>
  <c r="M7855" i="1" s="1"/>
  <c r="K7887" i="1"/>
  <c r="M7887" i="1" s="1"/>
  <c r="K7919" i="1"/>
  <c r="M7919" i="1" s="1"/>
  <c r="K7951" i="1"/>
  <c r="M7951" i="1" s="1"/>
  <c r="K7983" i="1"/>
  <c r="M7983" i="1" s="1"/>
  <c r="K8015" i="1"/>
  <c r="M8015" i="1" s="1"/>
  <c r="K8047" i="1"/>
  <c r="M8047" i="1" s="1"/>
  <c r="K8079" i="1"/>
  <c r="M8079" i="1" s="1"/>
  <c r="K8111" i="1"/>
  <c r="M8111" i="1" s="1"/>
  <c r="K8143" i="1"/>
  <c r="M8143" i="1" s="1"/>
  <c r="K8175" i="1"/>
  <c r="M8175" i="1" s="1"/>
  <c r="K8207" i="1"/>
  <c r="M8207" i="1" s="1"/>
  <c r="K8239" i="1"/>
  <c r="M8239" i="1" s="1"/>
  <c r="K7488" i="1"/>
  <c r="M7488" i="1" s="1"/>
  <c r="K7508" i="1"/>
  <c r="M7508" i="1" s="1"/>
  <c r="K7528" i="1"/>
  <c r="M7528" i="1" s="1"/>
  <c r="K7552" i="1"/>
  <c r="M7552" i="1" s="1"/>
  <c r="K7572" i="1"/>
  <c r="M7572" i="1" s="1"/>
  <c r="K7592" i="1"/>
  <c r="M7592" i="1" s="1"/>
  <c r="K7616" i="1"/>
  <c r="M7616" i="1" s="1"/>
  <c r="K7636" i="1"/>
  <c r="M7636" i="1" s="1"/>
  <c r="K7656" i="1"/>
  <c r="M7656" i="1" s="1"/>
  <c r="K7680" i="1"/>
  <c r="M7680" i="1" s="1"/>
  <c r="K7700" i="1"/>
  <c r="M7700" i="1" s="1"/>
  <c r="K7720" i="1"/>
  <c r="M7720" i="1" s="1"/>
  <c r="K7744" i="1"/>
  <c r="M7744" i="1" s="1"/>
  <c r="K7764" i="1"/>
  <c r="M7764" i="1" s="1"/>
  <c r="K7784" i="1"/>
  <c r="M7784" i="1" s="1"/>
  <c r="K7808" i="1"/>
  <c r="M7808" i="1" s="1"/>
  <c r="K7828" i="1"/>
  <c r="M7828" i="1" s="1"/>
  <c r="K7848" i="1"/>
  <c r="M7848" i="1" s="1"/>
  <c r="K7872" i="1"/>
  <c r="M7872" i="1" s="1"/>
  <c r="K7892" i="1"/>
  <c r="M7892" i="1" s="1"/>
  <c r="K7912" i="1"/>
  <c r="M7912" i="1" s="1"/>
  <c r="K7936" i="1"/>
  <c r="M7936" i="1" s="1"/>
  <c r="K7956" i="1"/>
  <c r="M7956" i="1" s="1"/>
  <c r="K7976" i="1"/>
  <c r="M7976" i="1" s="1"/>
  <c r="K8000" i="1"/>
  <c r="M8000" i="1" s="1"/>
  <c r="K8020" i="1"/>
  <c r="M8020" i="1" s="1"/>
  <c r="K8040" i="1"/>
  <c r="M8040" i="1" s="1"/>
  <c r="K8064" i="1"/>
  <c r="M8064" i="1" s="1"/>
  <c r="K8084" i="1"/>
  <c r="M8084" i="1" s="1"/>
  <c r="K8104" i="1"/>
  <c r="M8104" i="1" s="1"/>
  <c r="K8128" i="1"/>
  <c r="M8128" i="1" s="1"/>
  <c r="K8148" i="1"/>
  <c r="M8148" i="1" s="1"/>
  <c r="K8168" i="1"/>
  <c r="M8168" i="1" s="1"/>
  <c r="K8192" i="1"/>
  <c r="M8192" i="1" s="1"/>
  <c r="K8212" i="1"/>
  <c r="M8212" i="1" s="1"/>
  <c r="K8232" i="1"/>
  <c r="M8232" i="1" s="1"/>
  <c r="K8256" i="1"/>
  <c r="M8256" i="1" s="1"/>
  <c r="K8276" i="1"/>
  <c r="M8276" i="1" s="1"/>
  <c r="K8296" i="1"/>
  <c r="M8296" i="1" s="1"/>
  <c r="K8320" i="1"/>
  <c r="M8320" i="1" s="1"/>
  <c r="K8340" i="1"/>
  <c r="M8340" i="1" s="1"/>
  <c r="K8360" i="1"/>
  <c r="M8360" i="1" s="1"/>
  <c r="K8384" i="1"/>
  <c r="M8384" i="1" s="1"/>
  <c r="K8404" i="1"/>
  <c r="M8404" i="1" s="1"/>
  <c r="K8424" i="1"/>
  <c r="M8424" i="1" s="1"/>
  <c r="K8448" i="1"/>
  <c r="M8448" i="1" s="1"/>
  <c r="K8468" i="1"/>
  <c r="M8468" i="1" s="1"/>
  <c r="K8488" i="1"/>
  <c r="M8488" i="1" s="1"/>
  <c r="K8512" i="1"/>
  <c r="M8512" i="1" s="1"/>
  <c r="K8532" i="1"/>
  <c r="M8532" i="1" s="1"/>
  <c r="K8552" i="1"/>
  <c r="M8552" i="1" s="1"/>
  <c r="K8576" i="1"/>
  <c r="M8576" i="1" s="1"/>
  <c r="K8596" i="1"/>
  <c r="M8596" i="1" s="1"/>
  <c r="K8616" i="1"/>
  <c r="M8616" i="1" s="1"/>
  <c r="K8640" i="1"/>
  <c r="M8640" i="1" s="1"/>
  <c r="K8660" i="1"/>
  <c r="M8660" i="1" s="1"/>
  <c r="K8680" i="1"/>
  <c r="M8680" i="1" s="1"/>
  <c r="K8704" i="1"/>
  <c r="M8704" i="1" s="1"/>
  <c r="K8724" i="1"/>
  <c r="M8724" i="1" s="1"/>
  <c r="K8744" i="1"/>
  <c r="M8744" i="1" s="1"/>
  <c r="K8768" i="1"/>
  <c r="M8768" i="1" s="1"/>
  <c r="K8788" i="1"/>
  <c r="M8788" i="1" s="1"/>
  <c r="K8808" i="1"/>
  <c r="M8808" i="1" s="1"/>
  <c r="K8832" i="1"/>
  <c r="M8832" i="1" s="1"/>
  <c r="K9913" i="1"/>
  <c r="M9913" i="1" s="1"/>
  <c r="K9933" i="1"/>
  <c r="M9933" i="1" s="1"/>
  <c r="K9957" i="1"/>
  <c r="M9957" i="1" s="1"/>
  <c r="K9977" i="1"/>
  <c r="M9977" i="1" s="1"/>
  <c r="K9997" i="1"/>
  <c r="M9997" i="1" s="1"/>
  <c r="K10021" i="1"/>
  <c r="M10021" i="1" s="1"/>
  <c r="K10041" i="1"/>
  <c r="M10041" i="1" s="1"/>
  <c r="K10061" i="1"/>
  <c r="M10061" i="1" s="1"/>
  <c r="K10085" i="1"/>
  <c r="M10085" i="1" s="1"/>
  <c r="K10105" i="1"/>
  <c r="M10105" i="1" s="1"/>
  <c r="K10125" i="1"/>
  <c r="M10125" i="1" s="1"/>
  <c r="K10149" i="1"/>
  <c r="M10149" i="1" s="1"/>
  <c r="K10169" i="1"/>
  <c r="M10169" i="1" s="1"/>
  <c r="K10189" i="1"/>
  <c r="M10189" i="1" s="1"/>
  <c r="K10213" i="1"/>
  <c r="M10213" i="1" s="1"/>
  <c r="K10233" i="1"/>
  <c r="M10233" i="1" s="1"/>
  <c r="K10253" i="1"/>
  <c r="M10253" i="1" s="1"/>
  <c r="K10277" i="1"/>
  <c r="M10277" i="1" s="1"/>
  <c r="K10297" i="1"/>
  <c r="M10297" i="1" s="1"/>
  <c r="K10317" i="1"/>
  <c r="M10317" i="1" s="1"/>
  <c r="K10341" i="1"/>
  <c r="M10341" i="1" s="1"/>
  <c r="K10361" i="1"/>
  <c r="M10361" i="1" s="1"/>
  <c r="K10381" i="1"/>
  <c r="M10381" i="1" s="1"/>
  <c r="K10405" i="1"/>
  <c r="M10405" i="1" s="1"/>
  <c r="K10425" i="1"/>
  <c r="M10425" i="1" s="1"/>
  <c r="K10445" i="1"/>
  <c r="M10445" i="1" s="1"/>
  <c r="K10469" i="1"/>
  <c r="M10469" i="1" s="1"/>
  <c r="K10489" i="1"/>
  <c r="M10489" i="1" s="1"/>
  <c r="K10509" i="1"/>
  <c r="M10509" i="1" s="1"/>
  <c r="K10533" i="1"/>
  <c r="M10533" i="1" s="1"/>
  <c r="K10553" i="1"/>
  <c r="M10553" i="1" s="1"/>
  <c r="K10573" i="1"/>
  <c r="M10573" i="1" s="1"/>
  <c r="K8358" i="1"/>
  <c r="M8358" i="1" s="1"/>
  <c r="K8378" i="1"/>
  <c r="M8378" i="1" s="1"/>
  <c r="K8398" i="1"/>
  <c r="M8398" i="1" s="1"/>
  <c r="K8422" i="1"/>
  <c r="M8422" i="1" s="1"/>
  <c r="K8442" i="1"/>
  <c r="M8442" i="1" s="1"/>
  <c r="K8462" i="1"/>
  <c r="M8462" i="1" s="1"/>
  <c r="K8486" i="1"/>
  <c r="M8486" i="1" s="1"/>
  <c r="K8506" i="1"/>
  <c r="M8506" i="1" s="1"/>
  <c r="K8526" i="1"/>
  <c r="M8526" i="1" s="1"/>
  <c r="K8550" i="1"/>
  <c r="M8550" i="1" s="1"/>
  <c r="K8570" i="1"/>
  <c r="M8570" i="1" s="1"/>
  <c r="K8590" i="1"/>
  <c r="M8590" i="1" s="1"/>
  <c r="K8614" i="1"/>
  <c r="M8614" i="1" s="1"/>
  <c r="K8634" i="1"/>
  <c r="M8634" i="1" s="1"/>
  <c r="K8654" i="1"/>
  <c r="M8654" i="1" s="1"/>
  <c r="K8678" i="1"/>
  <c r="M8678" i="1" s="1"/>
  <c r="K8698" i="1"/>
  <c r="M8698" i="1" s="1"/>
  <c r="K8718" i="1"/>
  <c r="M8718" i="1" s="1"/>
  <c r="K8742" i="1"/>
  <c r="M8742" i="1" s="1"/>
  <c r="K8762" i="1"/>
  <c r="M8762" i="1" s="1"/>
  <c r="K8782" i="1"/>
  <c r="M8782" i="1" s="1"/>
  <c r="K8806" i="1"/>
  <c r="M8806" i="1" s="1"/>
  <c r="K8826" i="1"/>
  <c r="M8826" i="1" s="1"/>
  <c r="K8846" i="1"/>
  <c r="M8846" i="1" s="1"/>
  <c r="K8870" i="1"/>
  <c r="M8870" i="1" s="1"/>
  <c r="K8890" i="1"/>
  <c r="M8890" i="1" s="1"/>
  <c r="K8910" i="1"/>
  <c r="M8910" i="1" s="1"/>
  <c r="K8934" i="1"/>
  <c r="M8934" i="1" s="1"/>
  <c r="K8954" i="1"/>
  <c r="M8954" i="1" s="1"/>
  <c r="K8974" i="1"/>
  <c r="M8974" i="1" s="1"/>
  <c r="K8998" i="1"/>
  <c r="M8998" i="1" s="1"/>
  <c r="K9018" i="1"/>
  <c r="M9018" i="1" s="1"/>
  <c r="K8263" i="1"/>
  <c r="M8263" i="1" s="1"/>
  <c r="K8287" i="1"/>
  <c r="M8287" i="1" s="1"/>
  <c r="K8307" i="1"/>
  <c r="M8307" i="1" s="1"/>
  <c r="K8327" i="1"/>
  <c r="M8327" i="1" s="1"/>
  <c r="K8351" i="1"/>
  <c r="M8351" i="1" s="1"/>
  <c r="K8371" i="1"/>
  <c r="M8371" i="1" s="1"/>
  <c r="K8391" i="1"/>
  <c r="M8391" i="1" s="1"/>
  <c r="K8415" i="1"/>
  <c r="M8415" i="1" s="1"/>
  <c r="K8435" i="1"/>
  <c r="M8435" i="1" s="1"/>
  <c r="K8455" i="1"/>
  <c r="M8455" i="1" s="1"/>
  <c r="K8479" i="1"/>
  <c r="M8479" i="1" s="1"/>
  <c r="K8499" i="1"/>
  <c r="M8499" i="1" s="1"/>
  <c r="K8519" i="1"/>
  <c r="M8519" i="1" s="1"/>
  <c r="K8543" i="1"/>
  <c r="M8543" i="1" s="1"/>
  <c r="K8563" i="1"/>
  <c r="M8563" i="1" s="1"/>
  <c r="K8583" i="1"/>
  <c r="M8583" i="1" s="1"/>
  <c r="K8607" i="1"/>
  <c r="M8607" i="1" s="1"/>
  <c r="K8627" i="1"/>
  <c r="M8627" i="1" s="1"/>
  <c r="K8647" i="1"/>
  <c r="M8647" i="1" s="1"/>
  <c r="K8671" i="1"/>
  <c r="M8671" i="1" s="1"/>
  <c r="K8691" i="1"/>
  <c r="M8691" i="1" s="1"/>
  <c r="K8711" i="1"/>
  <c r="M8711" i="1" s="1"/>
  <c r="K8735" i="1"/>
  <c r="M8735" i="1" s="1"/>
  <c r="K8755" i="1"/>
  <c r="M8755" i="1" s="1"/>
  <c r="K8775" i="1"/>
  <c r="M8775" i="1" s="1"/>
  <c r="K8799" i="1"/>
  <c r="M8799" i="1" s="1"/>
  <c r="K8819" i="1"/>
  <c r="M8819" i="1" s="1"/>
  <c r="K8839" i="1"/>
  <c r="M8839" i="1" s="1"/>
  <c r="K8863" i="1"/>
  <c r="M8863" i="1" s="1"/>
  <c r="K8883" i="1"/>
  <c r="M8883" i="1" s="1"/>
  <c r="K8903" i="1"/>
  <c r="M8903" i="1" s="1"/>
  <c r="K8927" i="1"/>
  <c r="M8927" i="1" s="1"/>
  <c r="K8852" i="1"/>
  <c r="M8852" i="1" s="1"/>
  <c r="K8872" i="1"/>
  <c r="M8872" i="1" s="1"/>
  <c r="K8896" i="1"/>
  <c r="M8896" i="1" s="1"/>
  <c r="K8916" i="1"/>
  <c r="M8916" i="1" s="1"/>
  <c r="K8936" i="1"/>
  <c r="M8936" i="1" s="1"/>
  <c r="K8960" i="1"/>
  <c r="M8960" i="1" s="1"/>
  <c r="K8980" i="1"/>
  <c r="M8980" i="1" s="1"/>
  <c r="K9000" i="1"/>
  <c r="M9000" i="1" s="1"/>
  <c r="K9024" i="1"/>
  <c r="M9024" i="1" s="1"/>
  <c r="K9044" i="1"/>
  <c r="M9044" i="1" s="1"/>
  <c r="K9064" i="1"/>
  <c r="M9064" i="1" s="1"/>
  <c r="K9088" i="1"/>
  <c r="M9088" i="1" s="1"/>
  <c r="K9108" i="1"/>
  <c r="M9108" i="1" s="1"/>
  <c r="K9128" i="1"/>
  <c r="M9128" i="1" s="1"/>
  <c r="K9152" i="1"/>
  <c r="M9152" i="1" s="1"/>
  <c r="K9172" i="1"/>
  <c r="M9172" i="1" s="1"/>
  <c r="K9192" i="1"/>
  <c r="M9192" i="1" s="1"/>
  <c r="K9216" i="1"/>
  <c r="M9216" i="1" s="1"/>
  <c r="K9236" i="1"/>
  <c r="M9236" i="1" s="1"/>
  <c r="K9256" i="1"/>
  <c r="M9256" i="1" s="1"/>
  <c r="K9280" i="1"/>
  <c r="M9280" i="1" s="1"/>
  <c r="K9300" i="1"/>
  <c r="M9300" i="1" s="1"/>
  <c r="K9320" i="1"/>
  <c r="M9320" i="1" s="1"/>
  <c r="K9344" i="1"/>
  <c r="M9344" i="1" s="1"/>
  <c r="K9364" i="1"/>
  <c r="M9364" i="1" s="1"/>
  <c r="K9384" i="1"/>
  <c r="M9384" i="1" s="1"/>
  <c r="K9408" i="1"/>
  <c r="M9408" i="1" s="1"/>
  <c r="K9428" i="1"/>
  <c r="M9428" i="1" s="1"/>
  <c r="K9448" i="1"/>
  <c r="M9448" i="1" s="1"/>
  <c r="K9472" i="1"/>
  <c r="M9472" i="1" s="1"/>
  <c r="K9492" i="1"/>
  <c r="M9492" i="1" s="1"/>
  <c r="K9512" i="1"/>
  <c r="M9512" i="1" s="1"/>
  <c r="K10589" i="1"/>
  <c r="M10589" i="1" s="1"/>
  <c r="K10609" i="1"/>
  <c r="M10609" i="1" s="1"/>
  <c r="K10629" i="1"/>
  <c r="M10629" i="1" s="1"/>
  <c r="K10653" i="1"/>
  <c r="M10653" i="1" s="1"/>
  <c r="K10673" i="1"/>
  <c r="M10673" i="1" s="1"/>
  <c r="K10693" i="1"/>
  <c r="M10693" i="1" s="1"/>
  <c r="K10717" i="1"/>
  <c r="M10717" i="1" s="1"/>
  <c r="K10737" i="1"/>
  <c r="M10737" i="1" s="1"/>
  <c r="K10757" i="1"/>
  <c r="M10757" i="1" s="1"/>
  <c r="K10781" i="1"/>
  <c r="M10781" i="1" s="1"/>
  <c r="K10801" i="1"/>
  <c r="M10801" i="1" s="1"/>
  <c r="K10821" i="1"/>
  <c r="M10821" i="1" s="1"/>
  <c r="K10845" i="1"/>
  <c r="M10845" i="1" s="1"/>
  <c r="K10865" i="1"/>
  <c r="M10865" i="1" s="1"/>
  <c r="K10885" i="1"/>
  <c r="M10885" i="1" s="1"/>
  <c r="K10909" i="1"/>
  <c r="M10909" i="1" s="1"/>
  <c r="K10929" i="1"/>
  <c r="M10929" i="1" s="1"/>
  <c r="K10949" i="1"/>
  <c r="M10949" i="1" s="1"/>
  <c r="K10973" i="1"/>
  <c r="M10973" i="1" s="1"/>
  <c r="K10993" i="1"/>
  <c r="M10993" i="1" s="1"/>
  <c r="K11013" i="1"/>
  <c r="M11013" i="1" s="1"/>
  <c r="K11037" i="1"/>
  <c r="M11037" i="1" s="1"/>
  <c r="K11057" i="1"/>
  <c r="M11057" i="1" s="1"/>
  <c r="K11077" i="1"/>
  <c r="M11077" i="1" s="1"/>
  <c r="K11101" i="1"/>
  <c r="M11101" i="1" s="1"/>
  <c r="K11121" i="1"/>
  <c r="M11121" i="1" s="1"/>
  <c r="K11141" i="1"/>
  <c r="M11141" i="1" s="1"/>
  <c r="K11165" i="1"/>
  <c r="M11165" i="1" s="1"/>
  <c r="K11185" i="1"/>
  <c r="M11185" i="1" s="1"/>
  <c r="K11205" i="1"/>
  <c r="M11205" i="1" s="1"/>
  <c r="K11229" i="1"/>
  <c r="M11229" i="1" s="1"/>
  <c r="K11249" i="1"/>
  <c r="M11249" i="1" s="1"/>
  <c r="K9042" i="1"/>
  <c r="M9042" i="1" s="1"/>
  <c r="K9066" i="1"/>
  <c r="M9066" i="1" s="1"/>
  <c r="K9086" i="1"/>
  <c r="M9086" i="1" s="1"/>
  <c r="K9106" i="1"/>
  <c r="M9106" i="1" s="1"/>
  <c r="K9130" i="1"/>
  <c r="M9130" i="1" s="1"/>
  <c r="K9150" i="1"/>
  <c r="M9150" i="1" s="1"/>
  <c r="K9170" i="1"/>
  <c r="M9170" i="1" s="1"/>
  <c r="K9194" i="1"/>
  <c r="M9194" i="1" s="1"/>
  <c r="K9214" i="1"/>
  <c r="M9214" i="1" s="1"/>
  <c r="K9234" i="1"/>
  <c r="M9234" i="1" s="1"/>
  <c r="K9258" i="1"/>
  <c r="M9258" i="1" s="1"/>
  <c r="K9278" i="1"/>
  <c r="M9278" i="1" s="1"/>
  <c r="K9298" i="1"/>
  <c r="M9298" i="1" s="1"/>
  <c r="K9322" i="1"/>
  <c r="M9322" i="1" s="1"/>
  <c r="K9342" i="1"/>
  <c r="M9342" i="1" s="1"/>
  <c r="K9362" i="1"/>
  <c r="M9362" i="1" s="1"/>
  <c r="K9386" i="1"/>
  <c r="M9386" i="1" s="1"/>
  <c r="K9406" i="1"/>
  <c r="M9406" i="1" s="1"/>
  <c r="K9426" i="1"/>
  <c r="M9426" i="1" s="1"/>
  <c r="K9450" i="1"/>
  <c r="M9450" i="1" s="1"/>
  <c r="K9470" i="1"/>
  <c r="M9470" i="1" s="1"/>
  <c r="K9490" i="1"/>
  <c r="M9490" i="1" s="1"/>
  <c r="K9514" i="1"/>
  <c r="M9514" i="1" s="1"/>
  <c r="K9534" i="1"/>
  <c r="M9534" i="1" s="1"/>
  <c r="K9554" i="1"/>
  <c r="M9554" i="1" s="1"/>
  <c r="K9570" i="1"/>
  <c r="M9570" i="1" s="1"/>
  <c r="K9586" i="1"/>
  <c r="M9586" i="1" s="1"/>
  <c r="K9602" i="1"/>
  <c r="M9602" i="1" s="1"/>
  <c r="K9618" i="1"/>
  <c r="M9618" i="1" s="1"/>
  <c r="K9634" i="1"/>
  <c r="M9634" i="1" s="1"/>
  <c r="K9650" i="1"/>
  <c r="M9650" i="1" s="1"/>
  <c r="K9666" i="1"/>
  <c r="M9666" i="1" s="1"/>
  <c r="K9682" i="1"/>
  <c r="M9682" i="1" s="1"/>
  <c r="K9698" i="1"/>
  <c r="M9698" i="1" s="1"/>
  <c r="K8939" i="1"/>
  <c r="M8939" i="1" s="1"/>
  <c r="K8955" i="1"/>
  <c r="M8955" i="1" s="1"/>
  <c r="K8971" i="1"/>
  <c r="M8971" i="1" s="1"/>
  <c r="K8987" i="1"/>
  <c r="M8987" i="1" s="1"/>
  <c r="K9003" i="1"/>
  <c r="M9003" i="1" s="1"/>
  <c r="K9019" i="1"/>
  <c r="M9019" i="1" s="1"/>
  <c r="K9035" i="1"/>
  <c r="M9035" i="1" s="1"/>
  <c r="K9051" i="1"/>
  <c r="M9051" i="1" s="1"/>
  <c r="K9067" i="1"/>
  <c r="M9067" i="1" s="1"/>
  <c r="K9083" i="1"/>
  <c r="M9083" i="1" s="1"/>
  <c r="K9099" i="1"/>
  <c r="M9099" i="1" s="1"/>
  <c r="K9115" i="1"/>
  <c r="M9115" i="1" s="1"/>
  <c r="K9131" i="1"/>
  <c r="M9131" i="1" s="1"/>
  <c r="K9147" i="1"/>
  <c r="M9147" i="1" s="1"/>
  <c r="K9163" i="1"/>
  <c r="M9163" i="1" s="1"/>
  <c r="K9179" i="1"/>
  <c r="M9179" i="1" s="1"/>
  <c r="K9195" i="1"/>
  <c r="M9195" i="1" s="1"/>
  <c r="K9211" i="1"/>
  <c r="M9211" i="1" s="1"/>
  <c r="K9227" i="1"/>
  <c r="M9227" i="1" s="1"/>
  <c r="K9243" i="1"/>
  <c r="M9243" i="1" s="1"/>
  <c r="K9259" i="1"/>
  <c r="M9259" i="1" s="1"/>
  <c r="K9275" i="1"/>
  <c r="M9275" i="1" s="1"/>
  <c r="K9291" i="1"/>
  <c r="M9291" i="1" s="1"/>
  <c r="K9307" i="1"/>
  <c r="M9307" i="1" s="1"/>
  <c r="K9323" i="1"/>
  <c r="M9323" i="1" s="1"/>
  <c r="K9339" i="1"/>
  <c r="M9339" i="1" s="1"/>
  <c r="K9355" i="1"/>
  <c r="M9355" i="1" s="1"/>
  <c r="K9371" i="1"/>
  <c r="M9371" i="1" s="1"/>
  <c r="K9387" i="1"/>
  <c r="M9387" i="1" s="1"/>
  <c r="K9403" i="1"/>
  <c r="M9403" i="1" s="1"/>
  <c r="K9419" i="1"/>
  <c r="M9419" i="1" s="1"/>
  <c r="K9435" i="1"/>
  <c r="M9435" i="1" s="1"/>
  <c r="K9451" i="1"/>
  <c r="M9451" i="1" s="1"/>
  <c r="K9467" i="1"/>
  <c r="M9467" i="1" s="1"/>
  <c r="K9483" i="1"/>
  <c r="M9483" i="1" s="1"/>
  <c r="K9499" i="1"/>
  <c r="M9499" i="1" s="1"/>
  <c r="K9515" i="1"/>
  <c r="M9515" i="1" s="1"/>
  <c r="K9531" i="1"/>
  <c r="M9531" i="1" s="1"/>
  <c r="K9547" i="1"/>
  <c r="M9547" i="1" s="1"/>
  <c r="K9563" i="1"/>
  <c r="M9563" i="1" s="1"/>
  <c r="K9579" i="1"/>
  <c r="M9579" i="1" s="1"/>
  <c r="K9595" i="1"/>
  <c r="M9595" i="1" s="1"/>
  <c r="K9611" i="1"/>
  <c r="M9611" i="1" s="1"/>
  <c r="K9536" i="1"/>
  <c r="M9536" i="1" s="1"/>
  <c r="K9552" i="1"/>
  <c r="M9552" i="1" s="1"/>
  <c r="K9568" i="1"/>
  <c r="M9568" i="1" s="1"/>
  <c r="K9584" i="1"/>
  <c r="M9584" i="1" s="1"/>
  <c r="K9600" i="1"/>
  <c r="M9600" i="1" s="1"/>
  <c r="K9616" i="1"/>
  <c r="M9616" i="1" s="1"/>
  <c r="K9632" i="1"/>
  <c r="M9632" i="1" s="1"/>
  <c r="K9648" i="1"/>
  <c r="M9648" i="1" s="1"/>
  <c r="K9664" i="1"/>
  <c r="M9664" i="1" s="1"/>
  <c r="K9680" i="1"/>
  <c r="M9680" i="1" s="1"/>
  <c r="K9696" i="1"/>
  <c r="M9696" i="1" s="1"/>
  <c r="K9712" i="1"/>
  <c r="M9712" i="1" s="1"/>
  <c r="K9728" i="1"/>
  <c r="M9728" i="1" s="1"/>
  <c r="K9744" i="1"/>
  <c r="M9744" i="1" s="1"/>
  <c r="K9760" i="1"/>
  <c r="M9760" i="1" s="1"/>
  <c r="K9776" i="1"/>
  <c r="M9776" i="1" s="1"/>
  <c r="K9792" i="1"/>
  <c r="M9792" i="1" s="1"/>
  <c r="K9808" i="1"/>
  <c r="M9808" i="1" s="1"/>
  <c r="K9824" i="1"/>
  <c r="M9824" i="1" s="1"/>
  <c r="K9840" i="1"/>
  <c r="M9840" i="1" s="1"/>
  <c r="K9856" i="1"/>
  <c r="M9856" i="1" s="1"/>
  <c r="K9872" i="1"/>
  <c r="M9872" i="1" s="1"/>
  <c r="K9888" i="1"/>
  <c r="M9888" i="1" s="1"/>
  <c r="K9904" i="1"/>
  <c r="M9904" i="1" s="1"/>
  <c r="K9920" i="1"/>
  <c r="M9920" i="1" s="1"/>
  <c r="K9936" i="1"/>
  <c r="M9936" i="1" s="1"/>
  <c r="K9952" i="1"/>
  <c r="M9952" i="1" s="1"/>
  <c r="K9968" i="1"/>
  <c r="M9968" i="1" s="1"/>
  <c r="K9984" i="1"/>
  <c r="M9984" i="1" s="1"/>
  <c r="K10000" i="1"/>
  <c r="M10000" i="1" s="1"/>
  <c r="K10016" i="1"/>
  <c r="M10016" i="1" s="1"/>
  <c r="K10032" i="1"/>
  <c r="M10032" i="1" s="1"/>
  <c r="K10048" i="1"/>
  <c r="M10048" i="1" s="1"/>
  <c r="K10064" i="1"/>
  <c r="M10064" i="1" s="1"/>
  <c r="K10080" i="1"/>
  <c r="M10080" i="1" s="1"/>
  <c r="K10096" i="1"/>
  <c r="M10096" i="1" s="1"/>
  <c r="K10112" i="1"/>
  <c r="M10112" i="1" s="1"/>
  <c r="K10128" i="1"/>
  <c r="M10128" i="1" s="1"/>
  <c r="K10144" i="1"/>
  <c r="M10144" i="1" s="1"/>
  <c r="K10160" i="1"/>
  <c r="M10160" i="1" s="1"/>
  <c r="K10176" i="1"/>
  <c r="M10176" i="1" s="1"/>
  <c r="K9722" i="1"/>
  <c r="M9722" i="1" s="1"/>
  <c r="K9738" i="1"/>
  <c r="M9738" i="1" s="1"/>
  <c r="K9754" i="1"/>
  <c r="M9754" i="1" s="1"/>
  <c r="K9770" i="1"/>
  <c r="M9770" i="1" s="1"/>
  <c r="K9786" i="1"/>
  <c r="M9786" i="1" s="1"/>
  <c r="K9802" i="1"/>
  <c r="M9802" i="1" s="1"/>
  <c r="K9818" i="1"/>
  <c r="M9818" i="1" s="1"/>
  <c r="K9834" i="1"/>
  <c r="M9834" i="1" s="1"/>
  <c r="K9850" i="1"/>
  <c r="M9850" i="1" s="1"/>
  <c r="K9866" i="1"/>
  <c r="M9866" i="1" s="1"/>
  <c r="K9882" i="1"/>
  <c r="M9882" i="1" s="1"/>
  <c r="K9898" i="1"/>
  <c r="M9898" i="1" s="1"/>
  <c r="K9914" i="1"/>
  <c r="M9914" i="1" s="1"/>
  <c r="K9930" i="1"/>
  <c r="M9930" i="1" s="1"/>
  <c r="K9946" i="1"/>
  <c r="M9946" i="1" s="1"/>
  <c r="K9962" i="1"/>
  <c r="M9962" i="1" s="1"/>
  <c r="K9978" i="1"/>
  <c r="M9978" i="1" s="1"/>
  <c r="K9994" i="1"/>
  <c r="M9994" i="1" s="1"/>
  <c r="K10010" i="1"/>
  <c r="M10010" i="1" s="1"/>
  <c r="K10026" i="1"/>
  <c r="M10026" i="1" s="1"/>
  <c r="K10042" i="1"/>
  <c r="M10042" i="1" s="1"/>
  <c r="K10058" i="1"/>
  <c r="M10058" i="1" s="1"/>
  <c r="K10074" i="1"/>
  <c r="M10074" i="1" s="1"/>
  <c r="K10090" i="1"/>
  <c r="M10090" i="1" s="1"/>
  <c r="K10106" i="1"/>
  <c r="M10106" i="1" s="1"/>
  <c r="K10122" i="1"/>
  <c r="M10122" i="1" s="1"/>
  <c r="K10138" i="1"/>
  <c r="M10138" i="1" s="1"/>
  <c r="K10154" i="1"/>
  <c r="M10154" i="1" s="1"/>
  <c r="K10170" i="1"/>
  <c r="M10170" i="1" s="1"/>
  <c r="K10186" i="1"/>
  <c r="M10186" i="1" s="1"/>
  <c r="K9627" i="1"/>
  <c r="M9627" i="1" s="1"/>
  <c r="K9643" i="1"/>
  <c r="M9643" i="1" s="1"/>
  <c r="K9659" i="1"/>
  <c r="M9659" i="1" s="1"/>
  <c r="K9675" i="1"/>
  <c r="M9675" i="1" s="1"/>
  <c r="K9691" i="1"/>
  <c r="M9691" i="1" s="1"/>
  <c r="K9707" i="1"/>
  <c r="M9707" i="1" s="1"/>
  <c r="K9723" i="1"/>
  <c r="M9723" i="1" s="1"/>
  <c r="K9739" i="1"/>
  <c r="M9739" i="1" s="1"/>
  <c r="K9755" i="1"/>
  <c r="M9755" i="1" s="1"/>
  <c r="K9771" i="1"/>
  <c r="M9771" i="1" s="1"/>
  <c r="K9787" i="1"/>
  <c r="M9787" i="1" s="1"/>
  <c r="K9803" i="1"/>
  <c r="M9803" i="1" s="1"/>
  <c r="K9819" i="1"/>
  <c r="M9819" i="1" s="1"/>
  <c r="K9835" i="1"/>
  <c r="M9835" i="1" s="1"/>
  <c r="K9851" i="1"/>
  <c r="M9851" i="1" s="1"/>
  <c r="K9867" i="1"/>
  <c r="M9867" i="1" s="1"/>
  <c r="K9883" i="1"/>
  <c r="M9883" i="1" s="1"/>
  <c r="K9899" i="1"/>
  <c r="M9899" i="1" s="1"/>
  <c r="K9915" i="1"/>
  <c r="M9915" i="1" s="1"/>
  <c r="K9931" i="1"/>
  <c r="M9931" i="1" s="1"/>
  <c r="K9947" i="1"/>
  <c r="M9947" i="1" s="1"/>
  <c r="K9963" i="1"/>
  <c r="M9963" i="1" s="1"/>
  <c r="K9979" i="1"/>
  <c r="M9979" i="1" s="1"/>
  <c r="K9995" i="1"/>
  <c r="M9995" i="1" s="1"/>
  <c r="K10011" i="1"/>
  <c r="M10011" i="1" s="1"/>
  <c r="K10027" i="1"/>
  <c r="M10027" i="1" s="1"/>
  <c r="K10043" i="1"/>
  <c r="M10043" i="1" s="1"/>
  <c r="K10059" i="1"/>
  <c r="M10059" i="1" s="1"/>
  <c r="K10075" i="1"/>
  <c r="M10075" i="1" s="1"/>
  <c r="K10091" i="1"/>
  <c r="M10091" i="1" s="1"/>
  <c r="K10107" i="1"/>
  <c r="M10107" i="1" s="1"/>
  <c r="K10123" i="1"/>
  <c r="M10123" i="1" s="1"/>
  <c r="K10139" i="1"/>
  <c r="M10139" i="1" s="1"/>
  <c r="K10155" i="1"/>
  <c r="M10155" i="1" s="1"/>
  <c r="K10171" i="1"/>
  <c r="M10171" i="1" s="1"/>
  <c r="K10187" i="1"/>
  <c r="M10187" i="1" s="1"/>
  <c r="K10203" i="1"/>
  <c r="M10203" i="1" s="1"/>
  <c r="K10219" i="1"/>
  <c r="M10219" i="1" s="1"/>
  <c r="K10235" i="1"/>
  <c r="M10235" i="1" s="1"/>
  <c r="K10251" i="1"/>
  <c r="M10251" i="1" s="1"/>
  <c r="K10267" i="1"/>
  <c r="M10267" i="1" s="1"/>
  <c r="K10283" i="1"/>
  <c r="M10283" i="1" s="1"/>
  <c r="K10188" i="1"/>
  <c r="M10188" i="1" s="1"/>
  <c r="K10204" i="1"/>
  <c r="M10204" i="1" s="1"/>
  <c r="K10220" i="1"/>
  <c r="M10220" i="1" s="1"/>
  <c r="K10236" i="1"/>
  <c r="M10236" i="1" s="1"/>
  <c r="K10252" i="1"/>
  <c r="M10252" i="1" s="1"/>
  <c r="K10268" i="1"/>
  <c r="M10268" i="1" s="1"/>
  <c r="K10284" i="1"/>
  <c r="M10284" i="1" s="1"/>
  <c r="K10300" i="1"/>
  <c r="M10300" i="1" s="1"/>
  <c r="K10316" i="1"/>
  <c r="M10316" i="1" s="1"/>
  <c r="K10332" i="1"/>
  <c r="M10332" i="1" s="1"/>
  <c r="K10198" i="1"/>
  <c r="M10198" i="1" s="1"/>
  <c r="K10214" i="1"/>
  <c r="M10214" i="1" s="1"/>
  <c r="K10230" i="1"/>
  <c r="M10230" i="1" s="1"/>
  <c r="K10246" i="1"/>
  <c r="M10246" i="1" s="1"/>
  <c r="K10262" i="1"/>
  <c r="M10262" i="1" s="1"/>
  <c r="K10278" i="1"/>
  <c r="M10278" i="1" s="1"/>
  <c r="K10294" i="1"/>
  <c r="M10294" i="1" s="1"/>
  <c r="K10310" i="1"/>
  <c r="M10310" i="1" s="1"/>
  <c r="K10326" i="1"/>
  <c r="M10326" i="1" s="1"/>
  <c r="K10342" i="1"/>
  <c r="M10342" i="1" s="1"/>
  <c r="K10358" i="1"/>
  <c r="M10358" i="1" s="1"/>
  <c r="K10374" i="1"/>
  <c r="M10374" i="1" s="1"/>
  <c r="K10390" i="1"/>
  <c r="M10390" i="1" s="1"/>
  <c r="K10406" i="1"/>
  <c r="M10406" i="1" s="1"/>
  <c r="K10422" i="1"/>
  <c r="M10422" i="1" s="1"/>
  <c r="K10438" i="1"/>
  <c r="M10438" i="1" s="1"/>
  <c r="K10454" i="1"/>
  <c r="M10454" i="1" s="1"/>
  <c r="K10470" i="1"/>
  <c r="M10470" i="1" s="1"/>
  <c r="K10486" i="1"/>
  <c r="M10486" i="1" s="1"/>
  <c r="K10502" i="1"/>
  <c r="M10502" i="1" s="1"/>
  <c r="K10518" i="1"/>
  <c r="M10518" i="1" s="1"/>
  <c r="K10534" i="1"/>
  <c r="M10534" i="1" s="1"/>
  <c r="K10550" i="1"/>
  <c r="M10550" i="1" s="1"/>
  <c r="K10566" i="1"/>
  <c r="M10566" i="1" s="1"/>
  <c r="K10582" i="1"/>
  <c r="M10582" i="1" s="1"/>
  <c r="K10598" i="1"/>
  <c r="M10598" i="1" s="1"/>
  <c r="K10614" i="1"/>
  <c r="M10614" i="1" s="1"/>
  <c r="K10630" i="1"/>
  <c r="M10630" i="1" s="1"/>
  <c r="K10646" i="1"/>
  <c r="M10646" i="1" s="1"/>
  <c r="K10662" i="1"/>
  <c r="M10662" i="1" s="1"/>
  <c r="K10678" i="1"/>
  <c r="M10678" i="1" s="1"/>
  <c r="K10694" i="1"/>
  <c r="M10694" i="1" s="1"/>
  <c r="K10710" i="1"/>
  <c r="M10710" i="1" s="1"/>
  <c r="K10726" i="1"/>
  <c r="M10726" i="1" s="1"/>
  <c r="K10742" i="1"/>
  <c r="M10742" i="1" s="1"/>
  <c r="K10758" i="1"/>
  <c r="M10758" i="1" s="1"/>
  <c r="K10774" i="1"/>
  <c r="M10774" i="1" s="1"/>
  <c r="K10790" i="1"/>
  <c r="M10790" i="1" s="1"/>
  <c r="K10806" i="1"/>
  <c r="M10806" i="1" s="1"/>
  <c r="K10822" i="1"/>
  <c r="M10822" i="1" s="1"/>
  <c r="K10838" i="1"/>
  <c r="M10838" i="1" s="1"/>
  <c r="K10854" i="1"/>
  <c r="M10854" i="1" s="1"/>
  <c r="K10295" i="1"/>
  <c r="M10295" i="1" s="1"/>
  <c r="K10311" i="1"/>
  <c r="M10311" i="1" s="1"/>
  <c r="K10327" i="1"/>
  <c r="M10327" i="1" s="1"/>
  <c r="K10343" i="1"/>
  <c r="M10343" i="1" s="1"/>
  <c r="K10359" i="1"/>
  <c r="M10359" i="1" s="1"/>
  <c r="K10375" i="1"/>
  <c r="M10375" i="1" s="1"/>
  <c r="K10391" i="1"/>
  <c r="M10391" i="1" s="1"/>
  <c r="K10407" i="1"/>
  <c r="M10407" i="1" s="1"/>
  <c r="K10423" i="1"/>
  <c r="M10423" i="1" s="1"/>
  <c r="K10439" i="1"/>
  <c r="M10439" i="1" s="1"/>
  <c r="K10455" i="1"/>
  <c r="M10455" i="1" s="1"/>
  <c r="K10348" i="1"/>
  <c r="M10348" i="1" s="1"/>
  <c r="K10364" i="1"/>
  <c r="M10364" i="1" s="1"/>
  <c r="K10380" i="1"/>
  <c r="M10380" i="1" s="1"/>
  <c r="K10396" i="1"/>
  <c r="M10396" i="1" s="1"/>
  <c r="K10412" i="1"/>
  <c r="M10412" i="1" s="1"/>
  <c r="K10428" i="1"/>
  <c r="M10428" i="1" s="1"/>
  <c r="K10444" i="1"/>
  <c r="M10444" i="1" s="1"/>
  <c r="K10460" i="1"/>
  <c r="M10460" i="1" s="1"/>
  <c r="K10476" i="1"/>
  <c r="M10476" i="1" s="1"/>
  <c r="K10492" i="1"/>
  <c r="M10492" i="1" s="1"/>
  <c r="K10508" i="1"/>
  <c r="M10508" i="1" s="1"/>
  <c r="K10524" i="1"/>
  <c r="M10524" i="1" s="1"/>
  <c r="K10540" i="1"/>
  <c r="M10540" i="1" s="1"/>
  <c r="K10556" i="1"/>
  <c r="M10556" i="1" s="1"/>
  <c r="K10572" i="1"/>
  <c r="M10572" i="1" s="1"/>
  <c r="K10588" i="1"/>
  <c r="M10588" i="1" s="1"/>
  <c r="K10604" i="1"/>
  <c r="M10604" i="1" s="1"/>
  <c r="K10620" i="1"/>
  <c r="M10620" i="1" s="1"/>
  <c r="K10636" i="1"/>
  <c r="M10636" i="1" s="1"/>
  <c r="K10652" i="1"/>
  <c r="M10652" i="1" s="1"/>
  <c r="K10668" i="1"/>
  <c r="M10668" i="1" s="1"/>
  <c r="K10684" i="1"/>
  <c r="M10684" i="1" s="1"/>
  <c r="K10700" i="1"/>
  <c r="M10700" i="1" s="1"/>
  <c r="K10716" i="1"/>
  <c r="M10716" i="1" s="1"/>
  <c r="K10732" i="1"/>
  <c r="M10732" i="1" s="1"/>
  <c r="K10748" i="1"/>
  <c r="M10748" i="1" s="1"/>
  <c r="K10764" i="1"/>
  <c r="M10764" i="1" s="1"/>
  <c r="K10780" i="1"/>
  <c r="M10780" i="1" s="1"/>
  <c r="K10796" i="1"/>
  <c r="M10796" i="1" s="1"/>
  <c r="K10812" i="1"/>
  <c r="M10812" i="1" s="1"/>
  <c r="K10828" i="1"/>
  <c r="M10828" i="1" s="1"/>
  <c r="K10844" i="1"/>
  <c r="M10844" i="1" s="1"/>
  <c r="K10860" i="1"/>
  <c r="M10860" i="1" s="1"/>
  <c r="K10876" i="1"/>
  <c r="M10876" i="1" s="1"/>
  <c r="K7449" i="1"/>
  <c r="M7449" i="1" s="1"/>
  <c r="K7557" i="1"/>
  <c r="M7557" i="1" s="1"/>
  <c r="K7641" i="1"/>
  <c r="M7641" i="1" s="1"/>
  <c r="K7781" i="1"/>
  <c r="M7781" i="1" s="1"/>
  <c r="K7861" i="1"/>
  <c r="M7861" i="1" s="1"/>
  <c r="K8225" i="1"/>
  <c r="M8225" i="1" s="1"/>
  <c r="K8361" i="1"/>
  <c r="M8361" i="1" s="1"/>
  <c r="K8457" i="1"/>
  <c r="M8457" i="1" s="1"/>
  <c r="K7130" i="1"/>
  <c r="M7130" i="1" s="1"/>
  <c r="K7238" i="1"/>
  <c r="M7238" i="1" s="1"/>
  <c r="K7314" i="1"/>
  <c r="M7314" i="1" s="1"/>
  <c r="K7394" i="1"/>
  <c r="M7394" i="1" s="1"/>
  <c r="K7482" i="1"/>
  <c r="M7482" i="1" s="1"/>
  <c r="K7730" i="1"/>
  <c r="M7730" i="1" s="1"/>
  <c r="K7890" i="1"/>
  <c r="M7890" i="1" s="1"/>
  <c r="K7982" i="1"/>
  <c r="M7982" i="1" s="1"/>
  <c r="K8022" i="1"/>
  <c r="M8022" i="1" s="1"/>
  <c r="K8070" i="1"/>
  <c r="M8070" i="1" s="1"/>
  <c r="K8118" i="1"/>
  <c r="M8118" i="1" s="1"/>
  <c r="K8170" i="1"/>
  <c r="M8170" i="1" s="1"/>
  <c r="K8226" i="1"/>
  <c r="M8226" i="1" s="1"/>
  <c r="K8262" i="1"/>
  <c r="M8262" i="1" s="1"/>
  <c r="K7133" i="1"/>
  <c r="M7133" i="1" s="1"/>
  <c r="K7221" i="1"/>
  <c r="M7221" i="1" s="1"/>
  <c r="K7361" i="1"/>
  <c r="M7361" i="1" s="1"/>
  <c r="K7825" i="1"/>
  <c r="M7825" i="1" s="1"/>
  <c r="K7961" i="1"/>
  <c r="M7961" i="1" s="1"/>
  <c r="K8045" i="1"/>
  <c r="M8045" i="1" s="1"/>
  <c r="K8181" i="1"/>
  <c r="M8181" i="1" s="1"/>
  <c r="K8261" i="1"/>
  <c r="M8261" i="1" s="1"/>
  <c r="K8341" i="1"/>
  <c r="M8341" i="1" s="1"/>
  <c r="K8437" i="1"/>
  <c r="M8437" i="1" s="1"/>
  <c r="K7286" i="1"/>
  <c r="M7286" i="1" s="1"/>
  <c r="K7446" i="1"/>
  <c r="M7446" i="1" s="1"/>
  <c r="K7566" i="1"/>
  <c r="M7566" i="1" s="1"/>
  <c r="K7686" i="1"/>
  <c r="M7686" i="1" s="1"/>
  <c r="K7766" i="1"/>
  <c r="M7766" i="1" s="1"/>
  <c r="K7846" i="1"/>
  <c r="M7846" i="1" s="1"/>
  <c r="K7930" i="1"/>
  <c r="M7930" i="1" s="1"/>
  <c r="K8058" i="1"/>
  <c r="M8058" i="1" s="1"/>
  <c r="K8154" i="1"/>
  <c r="M8154" i="1" s="1"/>
  <c r="K8230" i="1"/>
  <c r="M8230" i="1" s="1"/>
  <c r="K7151" i="1"/>
  <c r="M7151" i="1" s="1"/>
  <c r="K7137" i="1"/>
  <c r="M7137" i="1" s="1"/>
  <c r="K7185" i="1"/>
  <c r="M7185" i="1" s="1"/>
  <c r="K7233" i="1"/>
  <c r="M7233" i="1" s="1"/>
  <c r="K7285" i="1"/>
  <c r="M7285" i="1" s="1"/>
  <c r="K7321" i="1"/>
  <c r="M7321" i="1" s="1"/>
  <c r="K7357" i="1"/>
  <c r="M7357" i="1" s="1"/>
  <c r="K7409" i="1"/>
  <c r="M7409" i="1" s="1"/>
  <c r="K7461" i="1"/>
  <c r="M7461" i="1" s="1"/>
  <c r="K7505" i="1"/>
  <c r="M7505" i="1" s="1"/>
  <c r="K7553" i="1"/>
  <c r="M7553" i="1" s="1"/>
  <c r="K7605" i="1"/>
  <c r="M7605" i="1" s="1"/>
  <c r="K7657" i="1"/>
  <c r="M7657" i="1" s="1"/>
  <c r="K7693" i="1"/>
  <c r="M7693" i="1" s="1"/>
  <c r="K7729" i="1"/>
  <c r="M7729" i="1" s="1"/>
  <c r="K7797" i="1"/>
  <c r="M7797" i="1" s="1"/>
  <c r="K7877" i="1"/>
  <c r="M7877" i="1" s="1"/>
  <c r="K7933" i="1"/>
  <c r="M7933" i="1" s="1"/>
  <c r="K7985" i="1"/>
  <c r="M7985" i="1" s="1"/>
  <c r="K8033" i="1"/>
  <c r="M8033" i="1" s="1"/>
  <c r="K8077" i="1"/>
  <c r="M8077" i="1" s="1"/>
  <c r="K8113" i="1"/>
  <c r="M8113" i="1" s="1"/>
  <c r="K8161" i="1"/>
  <c r="M8161" i="1" s="1"/>
  <c r="K8249" i="1"/>
  <c r="M8249" i="1" s="1"/>
  <c r="K8321" i="1"/>
  <c r="M8321" i="1" s="1"/>
  <c r="K8413" i="1"/>
  <c r="M8413" i="1" s="1"/>
  <c r="K8497" i="1"/>
  <c r="M8497" i="1" s="1"/>
  <c r="K8537" i="1"/>
  <c r="M8537" i="1" s="1"/>
  <c r="K7142" i="1"/>
  <c r="M7142" i="1" s="1"/>
  <c r="K7182" i="1"/>
  <c r="M7182" i="1" s="1"/>
  <c r="K7258" i="1"/>
  <c r="M7258" i="1" s="1"/>
  <c r="K7338" i="1"/>
  <c r="M7338" i="1" s="1"/>
  <c r="K7418" i="1"/>
  <c r="M7418" i="1" s="1"/>
  <c r="K7506" i="1"/>
  <c r="M7506" i="1" s="1"/>
  <c r="K7558" i="1"/>
  <c r="M7558" i="1" s="1"/>
  <c r="K7598" i="1"/>
  <c r="M7598" i="1" s="1"/>
  <c r="K7634" i="1"/>
  <c r="M7634" i="1" s="1"/>
  <c r="K7710" i="1"/>
  <c r="M7710" i="1" s="1"/>
  <c r="K7794" i="1"/>
  <c r="M7794" i="1" s="1"/>
  <c r="K7874" i="1"/>
  <c r="M7874" i="1" s="1"/>
  <c r="K7958" i="1"/>
  <c r="M7958" i="1" s="1"/>
  <c r="K7148" i="1"/>
  <c r="M7148" i="1" s="1"/>
  <c r="K7180" i="1"/>
  <c r="M7180" i="1" s="1"/>
  <c r="K7212" i="1"/>
  <c r="M7212" i="1" s="1"/>
  <c r="K7244" i="1"/>
  <c r="M7244" i="1" s="1"/>
  <c r="K7276" i="1"/>
  <c r="M7276" i="1" s="1"/>
  <c r="K7308" i="1"/>
  <c r="M7308" i="1" s="1"/>
  <c r="K7340" i="1"/>
  <c r="M7340" i="1" s="1"/>
  <c r="K7372" i="1"/>
  <c r="M7372" i="1" s="1"/>
  <c r="K7404" i="1"/>
  <c r="M7404" i="1" s="1"/>
  <c r="K7436" i="1"/>
  <c r="M7436" i="1" s="1"/>
  <c r="K7468" i="1"/>
  <c r="M7468" i="1" s="1"/>
  <c r="K8585" i="1"/>
  <c r="M8585" i="1" s="1"/>
  <c r="K8617" i="1"/>
  <c r="M8617" i="1" s="1"/>
  <c r="K8649" i="1"/>
  <c r="M8649" i="1" s="1"/>
  <c r="K8681" i="1"/>
  <c r="M8681" i="1" s="1"/>
  <c r="K8713" i="1"/>
  <c r="M8713" i="1" s="1"/>
  <c r="K8745" i="1"/>
  <c r="M8745" i="1" s="1"/>
  <c r="K8777" i="1"/>
  <c r="M8777" i="1" s="1"/>
  <c r="K8809" i="1"/>
  <c r="M8809" i="1" s="1"/>
  <c r="K8841" i="1"/>
  <c r="M8841" i="1" s="1"/>
  <c r="K8873" i="1"/>
  <c r="M8873" i="1" s="1"/>
  <c r="K8905" i="1"/>
  <c r="M8905" i="1" s="1"/>
  <c r="K8937" i="1"/>
  <c r="M8937" i="1" s="1"/>
  <c r="K8969" i="1"/>
  <c r="M8969" i="1" s="1"/>
  <c r="K9001" i="1"/>
  <c r="M9001" i="1" s="1"/>
  <c r="K9033" i="1"/>
  <c r="M9033" i="1" s="1"/>
  <c r="K9065" i="1"/>
  <c r="M9065" i="1" s="1"/>
  <c r="K9097" i="1"/>
  <c r="M9097" i="1" s="1"/>
  <c r="K9129" i="1"/>
  <c r="M9129" i="1" s="1"/>
  <c r="K9161" i="1"/>
  <c r="M9161" i="1" s="1"/>
  <c r="K9193" i="1"/>
  <c r="M9193" i="1" s="1"/>
  <c r="K9225" i="1"/>
  <c r="M9225" i="1" s="1"/>
  <c r="K9257" i="1"/>
  <c r="M9257" i="1" s="1"/>
  <c r="K9289" i="1"/>
  <c r="M9289" i="1" s="1"/>
  <c r="K9321" i="1"/>
  <c r="M9321" i="1" s="1"/>
  <c r="K9353" i="1"/>
  <c r="M9353" i="1" s="1"/>
  <c r="K9385" i="1"/>
  <c r="M9385" i="1" s="1"/>
  <c r="K9417" i="1"/>
  <c r="M9417" i="1" s="1"/>
  <c r="K9449" i="1"/>
  <c r="M9449" i="1" s="1"/>
  <c r="K9481" i="1"/>
  <c r="M9481" i="1" s="1"/>
  <c r="K9513" i="1"/>
  <c r="M9513" i="1" s="1"/>
  <c r="K9545" i="1"/>
  <c r="M9545" i="1" s="1"/>
  <c r="K9577" i="1"/>
  <c r="M9577" i="1" s="1"/>
  <c r="K9609" i="1"/>
  <c r="M9609" i="1" s="1"/>
  <c r="K9641" i="1"/>
  <c r="M9641" i="1" s="1"/>
  <c r="K9673" i="1"/>
  <c r="M9673" i="1" s="1"/>
  <c r="K9705" i="1"/>
  <c r="M9705" i="1" s="1"/>
  <c r="K9737" i="1"/>
  <c r="M9737" i="1" s="1"/>
  <c r="K9769" i="1"/>
  <c r="M9769" i="1" s="1"/>
  <c r="K9801" i="1"/>
  <c r="M9801" i="1" s="1"/>
  <c r="K9833" i="1"/>
  <c r="M9833" i="1" s="1"/>
  <c r="K9865" i="1"/>
  <c r="M9865" i="1" s="1"/>
  <c r="K9897" i="1"/>
  <c r="M9897" i="1" s="1"/>
  <c r="K8322" i="1"/>
  <c r="M8322" i="1" s="1"/>
  <c r="K7195" i="1"/>
  <c r="M7195" i="1" s="1"/>
  <c r="K7227" i="1"/>
  <c r="M7227" i="1" s="1"/>
  <c r="K7259" i="1"/>
  <c r="M7259" i="1" s="1"/>
  <c r="K7291" i="1"/>
  <c r="M7291" i="1" s="1"/>
  <c r="K7323" i="1"/>
  <c r="M7323" i="1" s="1"/>
  <c r="K7355" i="1"/>
  <c r="M7355" i="1" s="1"/>
  <c r="K7387" i="1"/>
  <c r="M7387" i="1" s="1"/>
  <c r="K7419" i="1"/>
  <c r="M7419" i="1" s="1"/>
  <c r="K7451" i="1"/>
  <c r="M7451" i="1" s="1"/>
  <c r="K7483" i="1"/>
  <c r="M7483" i="1" s="1"/>
  <c r="K7515" i="1"/>
  <c r="M7515" i="1" s="1"/>
  <c r="K7547" i="1"/>
  <c r="M7547" i="1" s="1"/>
  <c r="K7579" i="1"/>
  <c r="M7579" i="1" s="1"/>
  <c r="K7611" i="1"/>
  <c r="M7611" i="1" s="1"/>
  <c r="K7643" i="1"/>
  <c r="M7643" i="1" s="1"/>
  <c r="K7675" i="1"/>
  <c r="M7675" i="1" s="1"/>
  <c r="K7707" i="1"/>
  <c r="M7707" i="1" s="1"/>
  <c r="K7739" i="1"/>
  <c r="M7739" i="1" s="1"/>
  <c r="K7771" i="1"/>
  <c r="M7771" i="1" s="1"/>
  <c r="K7803" i="1"/>
  <c r="M7803" i="1" s="1"/>
  <c r="K7835" i="1"/>
  <c r="M7835" i="1" s="1"/>
  <c r="K7867" i="1"/>
  <c r="M7867" i="1" s="1"/>
  <c r="K7899" i="1"/>
  <c r="M7899" i="1" s="1"/>
  <c r="K7931" i="1"/>
  <c r="M7931" i="1" s="1"/>
  <c r="K7963" i="1"/>
  <c r="M7963" i="1" s="1"/>
  <c r="K7995" i="1"/>
  <c r="M7995" i="1" s="1"/>
  <c r="K8027" i="1"/>
  <c r="M8027" i="1" s="1"/>
  <c r="K8059" i="1"/>
  <c r="M8059" i="1" s="1"/>
  <c r="K8091" i="1"/>
  <c r="M8091" i="1" s="1"/>
  <c r="K8123" i="1"/>
  <c r="M8123" i="1" s="1"/>
  <c r="K8155" i="1"/>
  <c r="M8155" i="1" s="1"/>
  <c r="K8187" i="1"/>
  <c r="M8187" i="1" s="1"/>
  <c r="K8219" i="1"/>
  <c r="M8219" i="1" s="1"/>
  <c r="K8247" i="1"/>
  <c r="M8247" i="1" s="1"/>
  <c r="K7492" i="1"/>
  <c r="M7492" i="1" s="1"/>
  <c r="K7512" i="1"/>
  <c r="M7512" i="1" s="1"/>
  <c r="K7536" i="1"/>
  <c r="M7536" i="1" s="1"/>
  <c r="K7556" i="1"/>
  <c r="M7556" i="1" s="1"/>
  <c r="K7576" i="1"/>
  <c r="M7576" i="1" s="1"/>
  <c r="K7600" i="1"/>
  <c r="M7600" i="1" s="1"/>
  <c r="K7620" i="1"/>
  <c r="M7620" i="1" s="1"/>
  <c r="K7640" i="1"/>
  <c r="M7640" i="1" s="1"/>
  <c r="K7664" i="1"/>
  <c r="M7664" i="1" s="1"/>
  <c r="K7684" i="1"/>
  <c r="M7684" i="1" s="1"/>
  <c r="K7704" i="1"/>
  <c r="M7704" i="1" s="1"/>
  <c r="K7728" i="1"/>
  <c r="M7728" i="1" s="1"/>
  <c r="K7748" i="1"/>
  <c r="M7748" i="1" s="1"/>
  <c r="K7768" i="1"/>
  <c r="M7768" i="1" s="1"/>
  <c r="K7792" i="1"/>
  <c r="M7792" i="1" s="1"/>
  <c r="K7812" i="1"/>
  <c r="M7812" i="1" s="1"/>
  <c r="K7832" i="1"/>
  <c r="M7832" i="1" s="1"/>
  <c r="K7856" i="1"/>
  <c r="M7856" i="1" s="1"/>
  <c r="K7876" i="1"/>
  <c r="M7876" i="1" s="1"/>
  <c r="K7896" i="1"/>
  <c r="M7896" i="1" s="1"/>
  <c r="K7920" i="1"/>
  <c r="M7920" i="1" s="1"/>
  <c r="K7940" i="1"/>
  <c r="M7940" i="1" s="1"/>
  <c r="K7960" i="1"/>
  <c r="M7960" i="1" s="1"/>
  <c r="K7984" i="1"/>
  <c r="M7984" i="1" s="1"/>
  <c r="K8004" i="1"/>
  <c r="M8004" i="1" s="1"/>
  <c r="K8024" i="1"/>
  <c r="M8024" i="1" s="1"/>
  <c r="K8048" i="1"/>
  <c r="M8048" i="1" s="1"/>
  <c r="K7485" i="1"/>
  <c r="M7485" i="1" s="1"/>
  <c r="K7869" i="1"/>
  <c r="M7869" i="1" s="1"/>
  <c r="K7170" i="1"/>
  <c r="M7170" i="1" s="1"/>
  <c r="K7494" i="1"/>
  <c r="M7494" i="1" s="1"/>
  <c r="K8026" i="1"/>
  <c r="M8026" i="1" s="1"/>
  <c r="K8234" i="1"/>
  <c r="M8234" i="1" s="1"/>
  <c r="K7369" i="1"/>
  <c r="M7369" i="1" s="1"/>
  <c r="K8189" i="1"/>
  <c r="M8189" i="1" s="1"/>
  <c r="K7322" i="1"/>
  <c r="M7322" i="1" s="1"/>
  <c r="K7770" i="1"/>
  <c r="M7770" i="1" s="1"/>
  <c r="K8162" i="1"/>
  <c r="M8162" i="1" s="1"/>
  <c r="K7189" i="1"/>
  <c r="M7189" i="1" s="1"/>
  <c r="K7365" i="1"/>
  <c r="M7365" i="1" s="1"/>
  <c r="K7561" i="1"/>
  <c r="M7561" i="1" s="1"/>
  <c r="K7733" i="1"/>
  <c r="M7733" i="1" s="1"/>
  <c r="K7993" i="1"/>
  <c r="M7993" i="1" s="1"/>
  <c r="K8169" i="1"/>
  <c r="M8169" i="1" s="1"/>
  <c r="K8501" i="1"/>
  <c r="M8501" i="1" s="1"/>
  <c r="K7270" i="1"/>
  <c r="M7270" i="1" s="1"/>
  <c r="K7562" i="1"/>
  <c r="M7562" i="1" s="1"/>
  <c r="K7802" i="1"/>
  <c r="M7802" i="1" s="1"/>
  <c r="K7184" i="1"/>
  <c r="M7184" i="1" s="1"/>
  <c r="K7312" i="1"/>
  <c r="M7312" i="1" s="1"/>
  <c r="K7440" i="1"/>
  <c r="M7440" i="1" s="1"/>
  <c r="K8653" i="1"/>
  <c r="M8653" i="1" s="1"/>
  <c r="K8781" i="1"/>
  <c r="M8781" i="1" s="1"/>
  <c r="K8909" i="1"/>
  <c r="M8909" i="1" s="1"/>
  <c r="K9037" i="1"/>
  <c r="M9037" i="1" s="1"/>
  <c r="K9165" i="1"/>
  <c r="M9165" i="1" s="1"/>
  <c r="K9293" i="1"/>
  <c r="M9293" i="1" s="1"/>
  <c r="K9421" i="1"/>
  <c r="M9421" i="1" s="1"/>
  <c r="K9549" i="1"/>
  <c r="M9549" i="1" s="1"/>
  <c r="K9677" i="1"/>
  <c r="M9677" i="1" s="1"/>
  <c r="K9805" i="1"/>
  <c r="M9805" i="1" s="1"/>
  <c r="K8326" i="1"/>
  <c r="M8326" i="1" s="1"/>
  <c r="K7295" i="1"/>
  <c r="M7295" i="1" s="1"/>
  <c r="K7423" i="1"/>
  <c r="M7423" i="1" s="1"/>
  <c r="K7551" i="1"/>
  <c r="M7551" i="1" s="1"/>
  <c r="K7679" i="1"/>
  <c r="M7679" i="1" s="1"/>
  <c r="K7807" i="1"/>
  <c r="M7807" i="1" s="1"/>
  <c r="K7935" i="1"/>
  <c r="M7935" i="1" s="1"/>
  <c r="K8063" i="1"/>
  <c r="M8063" i="1" s="1"/>
  <c r="K8191" i="1"/>
  <c r="M8191" i="1" s="1"/>
  <c r="K7520" i="1"/>
  <c r="M7520" i="1" s="1"/>
  <c r="K7604" i="1"/>
  <c r="M7604" i="1" s="1"/>
  <c r="K7688" i="1"/>
  <c r="M7688" i="1" s="1"/>
  <c r="K7776" i="1"/>
  <c r="M7776" i="1" s="1"/>
  <c r="K7860" i="1"/>
  <c r="M7860" i="1" s="1"/>
  <c r="K7944" i="1"/>
  <c r="M7944" i="1" s="1"/>
  <c r="K8032" i="1"/>
  <c r="M8032" i="1" s="1"/>
  <c r="K8088" i="1"/>
  <c r="M8088" i="1" s="1"/>
  <c r="K8132" i="1"/>
  <c r="M8132" i="1" s="1"/>
  <c r="K8176" i="1"/>
  <c r="M8176" i="1" s="1"/>
  <c r="K8216" i="1"/>
  <c r="M8216" i="1" s="1"/>
  <c r="K8260" i="1"/>
  <c r="M8260" i="1" s="1"/>
  <c r="K8304" i="1"/>
  <c r="M8304" i="1" s="1"/>
  <c r="K8344" i="1"/>
  <c r="M8344" i="1" s="1"/>
  <c r="K8388" i="1"/>
  <c r="M8388" i="1" s="1"/>
  <c r="K8432" i="1"/>
  <c r="M8432" i="1" s="1"/>
  <c r="K8472" i="1"/>
  <c r="M8472" i="1" s="1"/>
  <c r="K8516" i="1"/>
  <c r="M8516" i="1" s="1"/>
  <c r="K8560" i="1"/>
  <c r="M8560" i="1" s="1"/>
  <c r="K8600" i="1"/>
  <c r="M8600" i="1" s="1"/>
  <c r="K8644" i="1"/>
  <c r="M8644" i="1" s="1"/>
  <c r="K8688" i="1"/>
  <c r="M8688" i="1" s="1"/>
  <c r="K8728" i="1"/>
  <c r="M8728" i="1" s="1"/>
  <c r="K8772" i="1"/>
  <c r="M8772" i="1" s="1"/>
  <c r="K8816" i="1"/>
  <c r="M8816" i="1" s="1"/>
  <c r="K9917" i="1"/>
  <c r="M9917" i="1" s="1"/>
  <c r="K9961" i="1"/>
  <c r="M9961" i="1" s="1"/>
  <c r="K10005" i="1"/>
  <c r="M10005" i="1" s="1"/>
  <c r="K10045" i="1"/>
  <c r="M10045" i="1" s="1"/>
  <c r="K10089" i="1"/>
  <c r="M10089" i="1" s="1"/>
  <c r="K10133" i="1"/>
  <c r="M10133" i="1" s="1"/>
  <c r="K10173" i="1"/>
  <c r="M10173" i="1" s="1"/>
  <c r="K10217" i="1"/>
  <c r="M10217" i="1" s="1"/>
  <c r="K10261" i="1"/>
  <c r="M10261" i="1" s="1"/>
  <c r="K10301" i="1"/>
  <c r="M10301" i="1" s="1"/>
  <c r="K10345" i="1"/>
  <c r="M10345" i="1" s="1"/>
  <c r="K10389" i="1"/>
  <c r="M10389" i="1" s="1"/>
  <c r="K10429" i="1"/>
  <c r="M10429" i="1" s="1"/>
  <c r="K10473" i="1"/>
  <c r="M10473" i="1" s="1"/>
  <c r="K10517" i="1"/>
  <c r="M10517" i="1" s="1"/>
  <c r="K10557" i="1"/>
  <c r="M10557" i="1" s="1"/>
  <c r="K8362" i="1"/>
  <c r="M8362" i="1" s="1"/>
  <c r="K8406" i="1"/>
  <c r="M8406" i="1" s="1"/>
  <c r="K8446" i="1"/>
  <c r="M8446" i="1" s="1"/>
  <c r="K8490" i="1"/>
  <c r="M8490" i="1" s="1"/>
  <c r="K8534" i="1"/>
  <c r="M8534" i="1" s="1"/>
  <c r="K8574" i="1"/>
  <c r="M8574" i="1" s="1"/>
  <c r="K8618" i="1"/>
  <c r="M8618" i="1" s="1"/>
  <c r="K8662" i="1"/>
  <c r="M8662" i="1" s="1"/>
  <c r="K8702" i="1"/>
  <c r="M8702" i="1" s="1"/>
  <c r="K8746" i="1"/>
  <c r="M8746" i="1" s="1"/>
  <c r="K8790" i="1"/>
  <c r="M8790" i="1" s="1"/>
  <c r="K8830" i="1"/>
  <c r="M8830" i="1" s="1"/>
  <c r="K8874" i="1"/>
  <c r="M8874" i="1" s="1"/>
  <c r="K8918" i="1"/>
  <c r="M8918" i="1" s="1"/>
  <c r="K8958" i="1"/>
  <c r="M8958" i="1" s="1"/>
  <c r="K9002" i="1"/>
  <c r="M9002" i="1" s="1"/>
  <c r="K8259" i="1"/>
  <c r="M8259" i="1" s="1"/>
  <c r="K8291" i="1"/>
  <c r="M8291" i="1" s="1"/>
  <c r="K8319" i="1"/>
  <c r="M8319" i="1" s="1"/>
  <c r="K8343" i="1"/>
  <c r="M8343" i="1" s="1"/>
  <c r="K8375" i="1"/>
  <c r="M8375" i="1" s="1"/>
  <c r="K8403" i="1"/>
  <c r="M8403" i="1" s="1"/>
  <c r="K8431" i="1"/>
  <c r="M8431" i="1" s="1"/>
  <c r="K8463" i="1"/>
  <c r="M8463" i="1" s="1"/>
  <c r="K8487" i="1"/>
  <c r="M8487" i="1" s="1"/>
  <c r="K8515" i="1"/>
  <c r="M8515" i="1" s="1"/>
  <c r="K8547" i="1"/>
  <c r="M8547" i="1" s="1"/>
  <c r="K8575" i="1"/>
  <c r="M8575" i="1" s="1"/>
  <c r="K8599" i="1"/>
  <c r="M8599" i="1" s="1"/>
  <c r="K8631" i="1"/>
  <c r="M8631" i="1" s="1"/>
  <c r="K8659" i="1"/>
  <c r="M8659" i="1" s="1"/>
  <c r="K8687" i="1"/>
  <c r="M8687" i="1" s="1"/>
  <c r="K8719" i="1"/>
  <c r="M8719" i="1" s="1"/>
  <c r="K8743" i="1"/>
  <c r="M8743" i="1" s="1"/>
  <c r="K8771" i="1"/>
  <c r="M8771" i="1" s="1"/>
  <c r="K8803" i="1"/>
  <c r="M8803" i="1" s="1"/>
  <c r="K8831" i="1"/>
  <c r="M8831" i="1" s="1"/>
  <c r="K8855" i="1"/>
  <c r="M8855" i="1" s="1"/>
  <c r="K8887" i="1"/>
  <c r="M8887" i="1" s="1"/>
  <c r="K8915" i="1"/>
  <c r="M8915" i="1" s="1"/>
  <c r="K8848" i="1"/>
  <c r="M8848" i="1" s="1"/>
  <c r="K8880" i="1"/>
  <c r="M8880" i="1" s="1"/>
  <c r="K8904" i="1"/>
  <c r="M8904" i="1" s="1"/>
  <c r="K8932" i="1"/>
  <c r="M8932" i="1" s="1"/>
  <c r="K8964" i="1"/>
  <c r="M8964" i="1" s="1"/>
  <c r="K8992" i="1"/>
  <c r="M8992" i="1" s="1"/>
  <c r="K9016" i="1"/>
  <c r="M9016" i="1" s="1"/>
  <c r="K9048" i="1"/>
  <c r="M9048" i="1" s="1"/>
  <c r="K9076" i="1"/>
  <c r="M9076" i="1" s="1"/>
  <c r="K9104" i="1"/>
  <c r="M9104" i="1" s="1"/>
  <c r="K9136" i="1"/>
  <c r="M9136" i="1" s="1"/>
  <c r="K9160" i="1"/>
  <c r="M9160" i="1" s="1"/>
  <c r="K9188" i="1"/>
  <c r="M9188" i="1" s="1"/>
  <c r="K9220" i="1"/>
  <c r="M9220" i="1" s="1"/>
  <c r="K9248" i="1"/>
  <c r="M9248" i="1" s="1"/>
  <c r="K9272" i="1"/>
  <c r="M9272" i="1" s="1"/>
  <c r="K9304" i="1"/>
  <c r="M9304" i="1" s="1"/>
  <c r="K9332" i="1"/>
  <c r="M9332" i="1" s="1"/>
  <c r="K9360" i="1"/>
  <c r="M9360" i="1" s="1"/>
  <c r="K9392" i="1"/>
  <c r="M9392" i="1" s="1"/>
  <c r="K9416" i="1"/>
  <c r="M9416" i="1" s="1"/>
  <c r="K9444" i="1"/>
  <c r="M9444" i="1" s="1"/>
  <c r="K9476" i="1"/>
  <c r="M9476" i="1" s="1"/>
  <c r="K9504" i="1"/>
  <c r="M9504" i="1" s="1"/>
  <c r="K10581" i="1"/>
  <c r="M10581" i="1" s="1"/>
  <c r="K10613" i="1"/>
  <c r="M10613" i="1" s="1"/>
  <c r="K10641" i="1"/>
  <c r="M10641" i="1" s="1"/>
  <c r="K10669" i="1"/>
  <c r="M10669" i="1" s="1"/>
  <c r="K10701" i="1"/>
  <c r="M10701" i="1" s="1"/>
  <c r="K10725" i="1"/>
  <c r="M10725" i="1" s="1"/>
  <c r="K10753" i="1"/>
  <c r="M10753" i="1" s="1"/>
  <c r="K10785" i="1"/>
  <c r="M10785" i="1" s="1"/>
  <c r="K10813" i="1"/>
  <c r="M10813" i="1" s="1"/>
  <c r="K10837" i="1"/>
  <c r="M10837" i="1" s="1"/>
  <c r="K10869" i="1"/>
  <c r="M10869" i="1" s="1"/>
  <c r="K10897" i="1"/>
  <c r="M10897" i="1" s="1"/>
  <c r="K10925" i="1"/>
  <c r="M10925" i="1" s="1"/>
  <c r="K10957" i="1"/>
  <c r="M10957" i="1" s="1"/>
  <c r="K10981" i="1"/>
  <c r="M10981" i="1" s="1"/>
  <c r="K11009" i="1"/>
  <c r="M11009" i="1" s="1"/>
  <c r="K11041" i="1"/>
  <c r="M11041" i="1" s="1"/>
  <c r="K11069" i="1"/>
  <c r="M11069" i="1" s="1"/>
  <c r="K11093" i="1"/>
  <c r="M11093" i="1" s="1"/>
  <c r="K11125" i="1"/>
  <c r="M11125" i="1" s="1"/>
  <c r="K11153" i="1"/>
  <c r="M11153" i="1" s="1"/>
  <c r="K11181" i="1"/>
  <c r="M11181" i="1" s="1"/>
  <c r="K11213" i="1"/>
  <c r="M11213" i="1" s="1"/>
  <c r="K11237" i="1"/>
  <c r="M11237" i="1" s="1"/>
  <c r="K9038" i="1"/>
  <c r="M9038" i="1" s="1"/>
  <c r="K9070" i="1"/>
  <c r="M9070" i="1" s="1"/>
  <c r="K9098" i="1"/>
  <c r="M9098" i="1" s="1"/>
  <c r="K9122" i="1"/>
  <c r="M9122" i="1" s="1"/>
  <c r="K9154" i="1"/>
  <c r="M9154" i="1" s="1"/>
  <c r="K9182" i="1"/>
  <c r="M9182" i="1" s="1"/>
  <c r="K9210" i="1"/>
  <c r="M9210" i="1" s="1"/>
  <c r="K9242" i="1"/>
  <c r="M9242" i="1" s="1"/>
  <c r="K9266" i="1"/>
  <c r="M9266" i="1" s="1"/>
  <c r="K9294" i="1"/>
  <c r="M9294" i="1" s="1"/>
  <c r="K9326" i="1"/>
  <c r="M9326" i="1" s="1"/>
  <c r="K9354" i="1"/>
  <c r="M9354" i="1" s="1"/>
  <c r="K9378" i="1"/>
  <c r="M9378" i="1" s="1"/>
  <c r="K9410" i="1"/>
  <c r="M9410" i="1" s="1"/>
  <c r="K9438" i="1"/>
  <c r="M9438" i="1" s="1"/>
  <c r="K9466" i="1"/>
  <c r="M9466" i="1" s="1"/>
  <c r="K9498" i="1"/>
  <c r="M9498" i="1" s="1"/>
  <c r="K9522" i="1"/>
  <c r="M9522" i="1" s="1"/>
  <c r="K9550" i="1"/>
  <c r="M9550" i="1" s="1"/>
  <c r="K9574" i="1"/>
  <c r="M9574" i="1" s="1"/>
  <c r="K9594" i="1"/>
  <c r="M9594" i="1" s="1"/>
  <c r="K9614" i="1"/>
  <c r="M9614" i="1" s="1"/>
  <c r="K9638" i="1"/>
  <c r="M9638" i="1" s="1"/>
  <c r="K9658" i="1"/>
  <c r="M9658" i="1" s="1"/>
  <c r="K9678" i="1"/>
  <c r="M9678" i="1" s="1"/>
  <c r="K9702" i="1"/>
  <c r="M9702" i="1" s="1"/>
  <c r="K8947" i="1"/>
  <c r="M8947" i="1" s="1"/>
  <c r="K8967" i="1"/>
  <c r="M8967" i="1" s="1"/>
  <c r="K8991" i="1"/>
  <c r="M8991" i="1" s="1"/>
  <c r="K9011" i="1"/>
  <c r="M9011" i="1" s="1"/>
  <c r="K9031" i="1"/>
  <c r="M9031" i="1" s="1"/>
  <c r="K9055" i="1"/>
  <c r="M9055" i="1" s="1"/>
  <c r="K9075" i="1"/>
  <c r="M9075" i="1" s="1"/>
  <c r="K9095" i="1"/>
  <c r="M9095" i="1" s="1"/>
  <c r="K9119" i="1"/>
  <c r="M9119" i="1" s="1"/>
  <c r="K9139" i="1"/>
  <c r="M9139" i="1" s="1"/>
  <c r="K9159" i="1"/>
  <c r="M9159" i="1" s="1"/>
  <c r="K9183" i="1"/>
  <c r="M9183" i="1" s="1"/>
  <c r="K9203" i="1"/>
  <c r="M9203" i="1" s="1"/>
  <c r="K9223" i="1"/>
  <c r="M9223" i="1" s="1"/>
  <c r="K9247" i="1"/>
  <c r="M9247" i="1" s="1"/>
  <c r="K9267" i="1"/>
  <c r="M9267" i="1" s="1"/>
  <c r="K9287" i="1"/>
  <c r="M9287" i="1" s="1"/>
  <c r="K9311" i="1"/>
  <c r="M9311" i="1" s="1"/>
  <c r="K9331" i="1"/>
  <c r="M9331" i="1" s="1"/>
  <c r="K9351" i="1"/>
  <c r="M9351" i="1" s="1"/>
  <c r="K9375" i="1"/>
  <c r="M9375" i="1" s="1"/>
  <c r="K9395" i="1"/>
  <c r="M9395" i="1" s="1"/>
  <c r="K9415" i="1"/>
  <c r="M9415" i="1" s="1"/>
  <c r="K9439" i="1"/>
  <c r="M9439" i="1" s="1"/>
  <c r="K9459" i="1"/>
  <c r="M9459" i="1" s="1"/>
  <c r="K9479" i="1"/>
  <c r="M9479" i="1" s="1"/>
  <c r="K9503" i="1"/>
  <c r="M9503" i="1" s="1"/>
  <c r="K9523" i="1"/>
  <c r="M9523" i="1" s="1"/>
  <c r="K9543" i="1"/>
  <c r="M9543" i="1" s="1"/>
  <c r="K9567" i="1"/>
  <c r="M9567" i="1" s="1"/>
  <c r="K9587" i="1"/>
  <c r="M9587" i="1" s="1"/>
  <c r="K9607" i="1"/>
  <c r="M9607" i="1" s="1"/>
  <c r="K9540" i="1"/>
  <c r="M9540" i="1" s="1"/>
  <c r="K9560" i="1"/>
  <c r="M9560" i="1" s="1"/>
  <c r="K9580" i="1"/>
  <c r="M9580" i="1" s="1"/>
  <c r="K9604" i="1"/>
  <c r="M9604" i="1" s="1"/>
  <c r="K9624" i="1"/>
  <c r="M9624" i="1" s="1"/>
  <c r="K9644" i="1"/>
  <c r="M9644" i="1" s="1"/>
  <c r="K9668" i="1"/>
  <c r="M9668" i="1" s="1"/>
  <c r="K9688" i="1"/>
  <c r="M9688" i="1" s="1"/>
  <c r="K9708" i="1"/>
  <c r="M9708" i="1" s="1"/>
  <c r="K9732" i="1"/>
  <c r="M9732" i="1" s="1"/>
  <c r="K9752" i="1"/>
  <c r="M9752" i="1" s="1"/>
  <c r="K9772" i="1"/>
  <c r="M9772" i="1" s="1"/>
  <c r="K9796" i="1"/>
  <c r="M9796" i="1" s="1"/>
  <c r="K9816" i="1"/>
  <c r="M9816" i="1" s="1"/>
  <c r="K9836" i="1"/>
  <c r="M9836" i="1" s="1"/>
  <c r="K9860" i="1"/>
  <c r="M9860" i="1" s="1"/>
  <c r="K9880" i="1"/>
  <c r="M9880" i="1" s="1"/>
  <c r="K9900" i="1"/>
  <c r="M9900" i="1" s="1"/>
  <c r="K9924" i="1"/>
  <c r="M9924" i="1" s="1"/>
  <c r="K9944" i="1"/>
  <c r="M9944" i="1" s="1"/>
  <c r="K9964" i="1"/>
  <c r="M9964" i="1" s="1"/>
  <c r="K9988" i="1"/>
  <c r="M9988" i="1" s="1"/>
  <c r="K10008" i="1"/>
  <c r="M10008" i="1" s="1"/>
  <c r="K10028" i="1"/>
  <c r="M10028" i="1" s="1"/>
  <c r="K10052" i="1"/>
  <c r="M10052" i="1" s="1"/>
  <c r="K10072" i="1"/>
  <c r="M10072" i="1" s="1"/>
  <c r="K10092" i="1"/>
  <c r="M10092" i="1" s="1"/>
  <c r="K10116" i="1"/>
  <c r="M10116" i="1" s="1"/>
  <c r="K10136" i="1"/>
  <c r="M10136" i="1" s="1"/>
  <c r="K10156" i="1"/>
  <c r="M10156" i="1" s="1"/>
  <c r="K10180" i="1"/>
  <c r="M10180" i="1" s="1"/>
  <c r="K9730" i="1"/>
  <c r="M9730" i="1" s="1"/>
  <c r="K9750" i="1"/>
  <c r="M9750" i="1" s="1"/>
  <c r="K9774" i="1"/>
  <c r="M9774" i="1" s="1"/>
  <c r="K9794" i="1"/>
  <c r="M9794" i="1" s="1"/>
  <c r="K9814" i="1"/>
  <c r="M9814" i="1" s="1"/>
  <c r="K9838" i="1"/>
  <c r="M9838" i="1" s="1"/>
  <c r="K9858" i="1"/>
  <c r="M9858" i="1" s="1"/>
  <c r="K9878" i="1"/>
  <c r="M9878" i="1" s="1"/>
  <c r="K9902" i="1"/>
  <c r="M9902" i="1" s="1"/>
  <c r="K9922" i="1"/>
  <c r="M9922" i="1" s="1"/>
  <c r="K9942" i="1"/>
  <c r="M9942" i="1" s="1"/>
  <c r="K9966" i="1"/>
  <c r="M9966" i="1" s="1"/>
  <c r="K9986" i="1"/>
  <c r="M9986" i="1" s="1"/>
  <c r="K10006" i="1"/>
  <c r="M10006" i="1" s="1"/>
  <c r="K10030" i="1"/>
  <c r="M10030" i="1" s="1"/>
  <c r="K10050" i="1"/>
  <c r="M10050" i="1" s="1"/>
  <c r="K10070" i="1"/>
  <c r="M10070" i="1" s="1"/>
  <c r="K10094" i="1"/>
  <c r="M10094" i="1" s="1"/>
  <c r="K10114" i="1"/>
  <c r="M10114" i="1" s="1"/>
  <c r="K10134" i="1"/>
  <c r="M10134" i="1" s="1"/>
  <c r="K10158" i="1"/>
  <c r="M10158" i="1" s="1"/>
  <c r="K10178" i="1"/>
  <c r="M10178" i="1" s="1"/>
  <c r="K9623" i="1"/>
  <c r="M9623" i="1" s="1"/>
  <c r="K9647" i="1"/>
  <c r="M9647" i="1" s="1"/>
  <c r="K9667" i="1"/>
  <c r="M9667" i="1" s="1"/>
  <c r="K9687" i="1"/>
  <c r="M9687" i="1" s="1"/>
  <c r="K9711" i="1"/>
  <c r="M9711" i="1" s="1"/>
  <c r="K9731" i="1"/>
  <c r="M9731" i="1" s="1"/>
  <c r="K9751" i="1"/>
  <c r="M9751" i="1" s="1"/>
  <c r="K9775" i="1"/>
  <c r="M9775" i="1" s="1"/>
  <c r="K9795" i="1"/>
  <c r="M9795" i="1" s="1"/>
  <c r="K9815" i="1"/>
  <c r="M9815" i="1" s="1"/>
  <c r="K9839" i="1"/>
  <c r="M9839" i="1" s="1"/>
  <c r="K9859" i="1"/>
  <c r="M9859" i="1" s="1"/>
  <c r="K9879" i="1"/>
  <c r="M9879" i="1" s="1"/>
  <c r="K9903" i="1"/>
  <c r="M9903" i="1" s="1"/>
  <c r="K9923" i="1"/>
  <c r="M9923" i="1" s="1"/>
  <c r="K9943" i="1"/>
  <c r="M9943" i="1" s="1"/>
  <c r="K9967" i="1"/>
  <c r="M9967" i="1" s="1"/>
  <c r="K9987" i="1"/>
  <c r="M9987" i="1" s="1"/>
  <c r="K10007" i="1"/>
  <c r="M10007" i="1" s="1"/>
  <c r="K10031" i="1"/>
  <c r="M10031" i="1" s="1"/>
  <c r="K10051" i="1"/>
  <c r="M10051" i="1" s="1"/>
  <c r="K10071" i="1"/>
  <c r="M10071" i="1" s="1"/>
  <c r="K10095" i="1"/>
  <c r="M10095" i="1" s="1"/>
  <c r="K10115" i="1"/>
  <c r="M10115" i="1" s="1"/>
  <c r="K10135" i="1"/>
  <c r="M10135" i="1" s="1"/>
  <c r="K10159" i="1"/>
  <c r="M10159" i="1" s="1"/>
  <c r="K10179" i="1"/>
  <c r="M10179" i="1" s="1"/>
  <c r="K10199" i="1"/>
  <c r="M10199" i="1" s="1"/>
  <c r="K10223" i="1"/>
  <c r="M10223" i="1" s="1"/>
  <c r="K10243" i="1"/>
  <c r="M10243" i="1" s="1"/>
  <c r="K10263" i="1"/>
  <c r="M10263" i="1" s="1"/>
  <c r="K10287" i="1"/>
  <c r="M10287" i="1" s="1"/>
  <c r="K10196" i="1"/>
  <c r="M10196" i="1" s="1"/>
  <c r="K10216" i="1"/>
  <c r="M10216" i="1" s="1"/>
  <c r="K10240" i="1"/>
  <c r="M10240" i="1" s="1"/>
  <c r="K10260" i="1"/>
  <c r="M10260" i="1" s="1"/>
  <c r="K10280" i="1"/>
  <c r="M10280" i="1" s="1"/>
  <c r="K10304" i="1"/>
  <c r="M10304" i="1" s="1"/>
  <c r="K10324" i="1"/>
  <c r="M10324" i="1" s="1"/>
  <c r="K10194" i="1"/>
  <c r="M10194" i="1" s="1"/>
  <c r="K10218" i="1"/>
  <c r="M10218" i="1" s="1"/>
  <c r="K10238" i="1"/>
  <c r="M10238" i="1" s="1"/>
  <c r="K10258" i="1"/>
  <c r="M10258" i="1" s="1"/>
  <c r="K10282" i="1"/>
  <c r="M10282" i="1" s="1"/>
  <c r="K10302" i="1"/>
  <c r="M10302" i="1" s="1"/>
  <c r="K10322" i="1"/>
  <c r="M10322" i="1" s="1"/>
  <c r="K10346" i="1"/>
  <c r="M10346" i="1" s="1"/>
  <c r="K10366" i="1"/>
  <c r="M10366" i="1" s="1"/>
  <c r="K10386" i="1"/>
  <c r="M10386" i="1" s="1"/>
  <c r="K10410" i="1"/>
  <c r="M10410" i="1" s="1"/>
  <c r="K10430" i="1"/>
  <c r="M10430" i="1" s="1"/>
  <c r="K10450" i="1"/>
  <c r="M10450" i="1" s="1"/>
  <c r="K10474" i="1"/>
  <c r="M10474" i="1" s="1"/>
  <c r="K10494" i="1"/>
  <c r="M10494" i="1" s="1"/>
  <c r="K10514" i="1"/>
  <c r="M10514" i="1" s="1"/>
  <c r="K10538" i="1"/>
  <c r="M10538" i="1" s="1"/>
  <c r="K10558" i="1"/>
  <c r="M10558" i="1" s="1"/>
  <c r="K10578" i="1"/>
  <c r="M10578" i="1" s="1"/>
  <c r="K10602" i="1"/>
  <c r="M10602" i="1" s="1"/>
  <c r="K10622" i="1"/>
  <c r="M10622" i="1" s="1"/>
  <c r="K10642" i="1"/>
  <c r="M10642" i="1" s="1"/>
  <c r="K10666" i="1"/>
  <c r="M10666" i="1" s="1"/>
  <c r="K10686" i="1"/>
  <c r="M10686" i="1" s="1"/>
  <c r="K10706" i="1"/>
  <c r="M10706" i="1" s="1"/>
  <c r="K10730" i="1"/>
  <c r="M10730" i="1" s="1"/>
  <c r="K10750" i="1"/>
  <c r="M10750" i="1" s="1"/>
  <c r="K10770" i="1"/>
  <c r="M10770" i="1" s="1"/>
  <c r="K10794" i="1"/>
  <c r="M10794" i="1" s="1"/>
  <c r="K10814" i="1"/>
  <c r="M10814" i="1" s="1"/>
  <c r="K10834" i="1"/>
  <c r="M10834" i="1" s="1"/>
  <c r="K10858" i="1"/>
  <c r="M10858" i="1" s="1"/>
  <c r="K10303" i="1"/>
  <c r="M10303" i="1" s="1"/>
  <c r="K10323" i="1"/>
  <c r="M10323" i="1" s="1"/>
  <c r="K10347" i="1"/>
  <c r="M10347" i="1" s="1"/>
  <c r="K10367" i="1"/>
  <c r="M10367" i="1" s="1"/>
  <c r="K10387" i="1"/>
  <c r="M10387" i="1" s="1"/>
  <c r="K10411" i="1"/>
  <c r="M10411" i="1" s="1"/>
  <c r="K10431" i="1"/>
  <c r="M10431" i="1" s="1"/>
  <c r="K10451" i="1"/>
  <c r="M10451" i="1" s="1"/>
  <c r="K10352" i="1"/>
  <c r="M10352" i="1" s="1"/>
  <c r="K10372" i="1"/>
  <c r="M10372" i="1" s="1"/>
  <c r="K10392" i="1"/>
  <c r="M10392" i="1" s="1"/>
  <c r="K10416" i="1"/>
  <c r="M10416" i="1" s="1"/>
  <c r="K10436" i="1"/>
  <c r="M10436" i="1" s="1"/>
  <c r="K10456" i="1"/>
  <c r="M10456" i="1" s="1"/>
  <c r="K10480" i="1"/>
  <c r="M10480" i="1" s="1"/>
  <c r="K10500" i="1"/>
  <c r="M10500" i="1" s="1"/>
  <c r="K10520" i="1"/>
  <c r="M10520" i="1" s="1"/>
  <c r="K10544" i="1"/>
  <c r="M10544" i="1" s="1"/>
  <c r="K10564" i="1"/>
  <c r="M10564" i="1" s="1"/>
  <c r="K10584" i="1"/>
  <c r="M10584" i="1" s="1"/>
  <c r="K10608" i="1"/>
  <c r="M10608" i="1" s="1"/>
  <c r="K10628" i="1"/>
  <c r="M10628" i="1" s="1"/>
  <c r="K10648" i="1"/>
  <c r="M10648" i="1" s="1"/>
  <c r="K10672" i="1"/>
  <c r="M10672" i="1" s="1"/>
  <c r="K10692" i="1"/>
  <c r="M10692" i="1" s="1"/>
  <c r="K10712" i="1"/>
  <c r="M10712" i="1" s="1"/>
  <c r="K10736" i="1"/>
  <c r="M10736" i="1" s="1"/>
  <c r="K10756" i="1"/>
  <c r="M10756" i="1" s="1"/>
  <c r="K10776" i="1"/>
  <c r="M10776" i="1" s="1"/>
  <c r="K10800" i="1"/>
  <c r="M10800" i="1" s="1"/>
  <c r="K10820" i="1"/>
  <c r="M10820" i="1" s="1"/>
  <c r="K10840" i="1"/>
  <c r="M10840" i="1" s="1"/>
  <c r="K10864" i="1"/>
  <c r="M10864" i="1" s="1"/>
  <c r="K10884" i="1"/>
  <c r="M10884" i="1" s="1"/>
  <c r="K10882" i="1"/>
  <c r="M10882" i="1" s="1"/>
  <c r="K10898" i="1"/>
  <c r="M10898" i="1" s="1"/>
  <c r="K10914" i="1"/>
  <c r="M10914" i="1" s="1"/>
  <c r="K10930" i="1"/>
  <c r="M10930" i="1" s="1"/>
  <c r="K10463" i="1"/>
  <c r="M10463" i="1" s="1"/>
  <c r="K10479" i="1"/>
  <c r="M10479" i="1" s="1"/>
  <c r="K10495" i="1"/>
  <c r="M10495" i="1" s="1"/>
  <c r="K10511" i="1"/>
  <c r="M10511" i="1" s="1"/>
  <c r="K10527" i="1"/>
  <c r="M10527" i="1" s="1"/>
  <c r="K10543" i="1"/>
  <c r="M10543" i="1" s="1"/>
  <c r="K10559" i="1"/>
  <c r="M10559" i="1" s="1"/>
  <c r="K10575" i="1"/>
  <c r="M10575" i="1" s="1"/>
  <c r="K10591" i="1"/>
  <c r="M10591" i="1" s="1"/>
  <c r="K10607" i="1"/>
  <c r="M10607" i="1" s="1"/>
  <c r="K10623" i="1"/>
  <c r="M10623" i="1" s="1"/>
  <c r="K10639" i="1"/>
  <c r="M10639" i="1" s="1"/>
  <c r="K10655" i="1"/>
  <c r="M10655" i="1" s="1"/>
  <c r="K10671" i="1"/>
  <c r="M10671" i="1" s="1"/>
  <c r="K10687" i="1"/>
  <c r="M10687" i="1" s="1"/>
  <c r="K10703" i="1"/>
  <c r="M10703" i="1" s="1"/>
  <c r="K10896" i="1"/>
  <c r="M10896" i="1" s="1"/>
  <c r="K10912" i="1"/>
  <c r="M10912" i="1" s="1"/>
  <c r="K10928" i="1"/>
  <c r="M10928" i="1" s="1"/>
  <c r="K10944" i="1"/>
  <c r="M10944" i="1" s="1"/>
  <c r="K10960" i="1"/>
  <c r="M10960" i="1" s="1"/>
  <c r="K10976" i="1"/>
  <c r="M10976" i="1" s="1"/>
  <c r="K10992" i="1"/>
  <c r="M10992" i="1" s="1"/>
  <c r="K11008" i="1"/>
  <c r="M11008" i="1" s="1"/>
  <c r="K11024" i="1"/>
  <c r="M11024" i="1" s="1"/>
  <c r="K11040" i="1"/>
  <c r="M11040" i="1" s="1"/>
  <c r="K11056" i="1"/>
  <c r="M11056" i="1" s="1"/>
  <c r="K11072" i="1"/>
  <c r="M11072" i="1" s="1"/>
  <c r="K11088" i="1"/>
  <c r="M11088" i="1" s="1"/>
  <c r="K11104" i="1"/>
  <c r="M11104" i="1" s="1"/>
  <c r="K11120" i="1"/>
  <c r="M11120" i="1" s="1"/>
  <c r="K11136" i="1"/>
  <c r="M11136" i="1" s="1"/>
  <c r="K11152" i="1"/>
  <c r="M11152" i="1" s="1"/>
  <c r="K11168" i="1"/>
  <c r="M11168" i="1" s="1"/>
  <c r="K11184" i="1"/>
  <c r="M11184" i="1" s="1"/>
  <c r="K11200" i="1"/>
  <c r="M11200" i="1" s="1"/>
  <c r="K11216" i="1"/>
  <c r="M11216" i="1" s="1"/>
  <c r="K11265" i="1"/>
  <c r="M11265" i="1" s="1"/>
  <c r="K11281" i="1"/>
  <c r="M11281" i="1" s="1"/>
  <c r="K11297" i="1"/>
  <c r="M11297" i="1" s="1"/>
  <c r="K11313" i="1"/>
  <c r="M11313" i="1" s="1"/>
  <c r="K11329" i="1"/>
  <c r="M11329" i="1" s="1"/>
  <c r="K11345" i="1"/>
  <c r="M11345" i="1" s="1"/>
  <c r="K11361" i="1"/>
  <c r="M11361" i="1" s="1"/>
  <c r="K11377" i="1"/>
  <c r="M11377" i="1" s="1"/>
  <c r="K11393" i="1"/>
  <c r="M11393" i="1" s="1"/>
  <c r="K11409" i="1"/>
  <c r="M11409" i="1" s="1"/>
  <c r="K11425" i="1"/>
  <c r="M11425" i="1" s="1"/>
  <c r="K11441" i="1"/>
  <c r="M11441" i="1" s="1"/>
  <c r="K11457" i="1"/>
  <c r="M11457" i="1" s="1"/>
  <c r="K11473" i="1"/>
  <c r="M11473" i="1" s="1"/>
  <c r="K11489" i="1"/>
  <c r="M11489" i="1" s="1"/>
  <c r="K11505" i="1"/>
  <c r="M11505" i="1" s="1"/>
  <c r="K11521" i="1"/>
  <c r="M11521" i="1" s="1"/>
  <c r="K11537" i="1"/>
  <c r="M11537" i="1" s="1"/>
  <c r="K11553" i="1"/>
  <c r="M11553" i="1" s="1"/>
  <c r="K11569" i="1"/>
  <c r="M11569" i="1" s="1"/>
  <c r="K11585" i="1"/>
  <c r="M11585" i="1" s="1"/>
  <c r="K10942" i="1"/>
  <c r="M10942" i="1" s="1"/>
  <c r="K10958" i="1"/>
  <c r="M10958" i="1" s="1"/>
  <c r="K10974" i="1"/>
  <c r="M10974" i="1" s="1"/>
  <c r="K10990" i="1"/>
  <c r="M10990" i="1" s="1"/>
  <c r="K11006" i="1"/>
  <c r="M11006" i="1" s="1"/>
  <c r="K11022" i="1"/>
  <c r="M11022" i="1" s="1"/>
  <c r="K11038" i="1"/>
  <c r="M11038" i="1" s="1"/>
  <c r="K11054" i="1"/>
  <c r="M11054" i="1" s="1"/>
  <c r="K11070" i="1"/>
  <c r="M11070" i="1" s="1"/>
  <c r="K11086" i="1"/>
  <c r="M11086" i="1" s="1"/>
  <c r="K11102" i="1"/>
  <c r="M11102" i="1" s="1"/>
  <c r="K11118" i="1"/>
  <c r="M11118" i="1" s="1"/>
  <c r="K11134" i="1"/>
  <c r="M11134" i="1" s="1"/>
  <c r="K11150" i="1"/>
  <c r="M11150" i="1" s="1"/>
  <c r="K11166" i="1"/>
  <c r="M11166" i="1" s="1"/>
  <c r="K11182" i="1"/>
  <c r="M11182" i="1" s="1"/>
  <c r="K11198" i="1"/>
  <c r="M11198" i="1" s="1"/>
  <c r="K11214" i="1"/>
  <c r="M11214" i="1" s="1"/>
  <c r="K11230" i="1"/>
  <c r="M11230" i="1" s="1"/>
  <c r="K11246" i="1"/>
  <c r="M11246" i="1" s="1"/>
  <c r="K11262" i="1"/>
  <c r="M11262" i="1" s="1"/>
  <c r="K11278" i="1"/>
  <c r="M11278" i="1" s="1"/>
  <c r="K11294" i="1"/>
  <c r="M11294" i="1" s="1"/>
  <c r="K11310" i="1"/>
  <c r="M11310" i="1" s="1"/>
  <c r="K11326" i="1"/>
  <c r="M11326" i="1" s="1"/>
  <c r="K11342" i="1"/>
  <c r="M11342" i="1" s="1"/>
  <c r="K10723" i="1"/>
  <c r="M10723" i="1" s="1"/>
  <c r="K10739" i="1"/>
  <c r="M10739" i="1" s="1"/>
  <c r="K10755" i="1"/>
  <c r="M10755" i="1" s="1"/>
  <c r="K10771" i="1"/>
  <c r="M10771" i="1" s="1"/>
  <c r="K10787" i="1"/>
  <c r="M10787" i="1" s="1"/>
  <c r="K10803" i="1"/>
  <c r="M10803" i="1" s="1"/>
  <c r="K10819" i="1"/>
  <c r="M10819" i="1" s="1"/>
  <c r="K10835" i="1"/>
  <c r="M10835" i="1" s="1"/>
  <c r="K10851" i="1"/>
  <c r="M10851" i="1" s="1"/>
  <c r="K10867" i="1"/>
  <c r="M10867" i="1" s="1"/>
  <c r="K10883" i="1"/>
  <c r="M10883" i="1" s="1"/>
  <c r="K10899" i="1"/>
  <c r="M10899" i="1" s="1"/>
  <c r="K10915" i="1"/>
  <c r="M10915" i="1" s="1"/>
  <c r="K10931" i="1"/>
  <c r="M10931" i="1" s="1"/>
  <c r="K10947" i="1"/>
  <c r="M10947" i="1" s="1"/>
  <c r="K10963" i="1"/>
  <c r="M10963" i="1" s="1"/>
  <c r="K10979" i="1"/>
  <c r="M10979" i="1" s="1"/>
  <c r="K10995" i="1"/>
  <c r="M10995" i="1" s="1"/>
  <c r="K11011" i="1"/>
  <c r="M11011" i="1" s="1"/>
  <c r="K11027" i="1"/>
  <c r="M11027" i="1" s="1"/>
  <c r="K11043" i="1"/>
  <c r="M11043" i="1" s="1"/>
  <c r="K11059" i="1"/>
  <c r="M11059" i="1" s="1"/>
  <c r="K11075" i="1"/>
  <c r="M11075" i="1" s="1"/>
  <c r="K11091" i="1"/>
  <c r="M11091" i="1" s="1"/>
  <c r="K11107" i="1"/>
  <c r="M11107" i="1" s="1"/>
  <c r="K11236" i="1"/>
  <c r="M11236" i="1" s="1"/>
  <c r="K11252" i="1"/>
  <c r="M11252" i="1" s="1"/>
  <c r="K11268" i="1"/>
  <c r="M11268" i="1" s="1"/>
  <c r="K11284" i="1"/>
  <c r="M11284" i="1" s="1"/>
  <c r="K11300" i="1"/>
  <c r="M11300" i="1" s="1"/>
  <c r="K11316" i="1"/>
  <c r="M11316" i="1" s="1"/>
  <c r="K11332" i="1"/>
  <c r="M11332" i="1" s="1"/>
  <c r="K11348" i="1"/>
  <c r="M11348" i="1" s="1"/>
  <c r="K11601" i="1"/>
  <c r="M11601" i="1" s="1"/>
  <c r="K11617" i="1"/>
  <c r="M11617" i="1" s="1"/>
  <c r="K11633" i="1"/>
  <c r="M11633" i="1" s="1"/>
  <c r="K11649" i="1"/>
  <c r="M11649" i="1" s="1"/>
  <c r="K11665" i="1"/>
  <c r="M11665" i="1" s="1"/>
  <c r="K11681" i="1"/>
  <c r="M11681" i="1" s="1"/>
  <c r="K11697" i="1"/>
  <c r="M11697" i="1" s="1"/>
  <c r="K11713" i="1"/>
  <c r="M11713" i="1" s="1"/>
  <c r="K11729" i="1"/>
  <c r="M11729" i="1" s="1"/>
  <c r="K11745" i="1"/>
  <c r="M11745" i="1" s="1"/>
  <c r="K11761" i="1"/>
  <c r="M11761" i="1" s="1"/>
  <c r="K11777" i="1"/>
  <c r="M11777" i="1" s="1"/>
  <c r="K11793" i="1"/>
  <c r="M11793" i="1" s="1"/>
  <c r="K11809" i="1"/>
  <c r="M11809" i="1" s="1"/>
  <c r="P181" i="2"/>
  <c r="R181" i="2" s="1"/>
  <c r="P197" i="2"/>
  <c r="R197" i="2" s="1"/>
  <c r="K11346" i="1"/>
  <c r="M11346" i="1" s="1"/>
  <c r="K11362" i="1"/>
  <c r="M11362" i="1" s="1"/>
  <c r="K11378" i="1"/>
  <c r="M11378" i="1" s="1"/>
  <c r="K11394" i="1"/>
  <c r="M11394" i="1" s="1"/>
  <c r="K11410" i="1"/>
  <c r="M11410" i="1" s="1"/>
  <c r="K11426" i="1"/>
  <c r="M11426" i="1" s="1"/>
  <c r="K11442" i="1"/>
  <c r="M11442" i="1" s="1"/>
  <c r="K11458" i="1"/>
  <c r="M11458" i="1" s="1"/>
  <c r="K11474" i="1"/>
  <c r="M11474" i="1" s="1"/>
  <c r="K11490" i="1"/>
  <c r="M11490" i="1" s="1"/>
  <c r="K11506" i="1"/>
  <c r="M11506" i="1" s="1"/>
  <c r="K11522" i="1"/>
  <c r="M11522" i="1" s="1"/>
  <c r="K11538" i="1"/>
  <c r="M11538" i="1" s="1"/>
  <c r="K11554" i="1"/>
  <c r="M11554" i="1" s="1"/>
  <c r="K11570" i="1"/>
  <c r="M11570" i="1" s="1"/>
  <c r="K11586" i="1"/>
  <c r="M11586" i="1" s="1"/>
  <c r="K11602" i="1"/>
  <c r="M11602" i="1" s="1"/>
  <c r="K11618" i="1"/>
  <c r="M11618" i="1" s="1"/>
  <c r="K11634" i="1"/>
  <c r="M11634" i="1" s="1"/>
  <c r="K11650" i="1"/>
  <c r="M11650" i="1" s="1"/>
  <c r="K11666" i="1"/>
  <c r="M11666" i="1" s="1"/>
  <c r="K11682" i="1"/>
  <c r="M11682" i="1" s="1"/>
  <c r="K11127" i="1"/>
  <c r="M11127" i="1" s="1"/>
  <c r="K11143" i="1"/>
  <c r="M11143" i="1" s="1"/>
  <c r="K11159" i="1"/>
  <c r="M11159" i="1" s="1"/>
  <c r="K11175" i="1"/>
  <c r="M11175" i="1" s="1"/>
  <c r="K11191" i="1"/>
  <c r="M11191" i="1" s="1"/>
  <c r="K11207" i="1"/>
  <c r="M11207" i="1" s="1"/>
  <c r="K11223" i="1"/>
  <c r="M11223" i="1" s="1"/>
  <c r="K11239" i="1"/>
  <c r="M11239" i="1" s="1"/>
  <c r="K11255" i="1"/>
  <c r="M11255" i="1" s="1"/>
  <c r="K11271" i="1"/>
  <c r="M11271" i="1" s="1"/>
  <c r="K11287" i="1"/>
  <c r="M11287" i="1" s="1"/>
  <c r="K11303" i="1"/>
  <c r="M11303" i="1" s="1"/>
  <c r="K11319" i="1"/>
  <c r="M11319" i="1" s="1"/>
  <c r="K11335" i="1"/>
  <c r="M11335" i="1" s="1"/>
  <c r="K11351" i="1"/>
  <c r="M11351" i="1" s="1"/>
  <c r="K11367" i="1"/>
  <c r="M11367" i="1" s="1"/>
  <c r="K11383" i="1"/>
  <c r="M11383" i="1" s="1"/>
  <c r="K11399" i="1"/>
  <c r="M11399" i="1" s="1"/>
  <c r="K11415" i="1"/>
  <c r="M11415" i="1" s="1"/>
  <c r="K11431" i="1"/>
  <c r="M11431" i="1" s="1"/>
  <c r="K11447" i="1"/>
  <c r="M11447" i="1" s="1"/>
  <c r="K11463" i="1"/>
  <c r="M11463" i="1" s="1"/>
  <c r="K11479" i="1"/>
  <c r="M11479" i="1" s="1"/>
  <c r="K11495" i="1"/>
  <c r="M11495" i="1" s="1"/>
  <c r="K11511" i="1"/>
  <c r="M11511" i="1" s="1"/>
  <c r="K11372" i="1"/>
  <c r="M11372" i="1" s="1"/>
  <c r="K11388" i="1"/>
  <c r="M11388" i="1" s="1"/>
  <c r="K11404" i="1"/>
  <c r="M11404" i="1" s="1"/>
  <c r="K11420" i="1"/>
  <c r="M11420" i="1" s="1"/>
  <c r="K11436" i="1"/>
  <c r="M11436" i="1" s="1"/>
  <c r="K11452" i="1"/>
  <c r="M11452" i="1" s="1"/>
  <c r="K11468" i="1"/>
  <c r="M11468" i="1" s="1"/>
  <c r="K11484" i="1"/>
  <c r="M11484" i="1" s="1"/>
  <c r="K11500" i="1"/>
  <c r="M11500" i="1" s="1"/>
  <c r="K11516" i="1"/>
  <c r="M11516" i="1" s="1"/>
  <c r="K11532" i="1"/>
  <c r="M11532" i="1" s="1"/>
  <c r="K11548" i="1"/>
  <c r="M11548" i="1" s="1"/>
  <c r="K11564" i="1"/>
  <c r="M11564" i="1" s="1"/>
  <c r="K11580" i="1"/>
  <c r="M11580" i="1" s="1"/>
  <c r="K11596" i="1"/>
  <c r="M11596" i="1" s="1"/>
  <c r="K11612" i="1"/>
  <c r="M11612" i="1" s="1"/>
  <c r="K11690" i="1"/>
  <c r="M11690" i="1" s="1"/>
  <c r="K11706" i="1"/>
  <c r="M11706" i="1" s="1"/>
  <c r="K11722" i="1"/>
  <c r="M11722" i="1" s="1"/>
  <c r="K11738" i="1"/>
  <c r="M11738" i="1" s="1"/>
  <c r="K11754" i="1"/>
  <c r="M11754" i="1" s="1"/>
  <c r="K11770" i="1"/>
  <c r="M11770" i="1" s="1"/>
  <c r="K11786" i="1"/>
  <c r="M11786" i="1" s="1"/>
  <c r="K11802" i="1"/>
  <c r="M11802" i="1" s="1"/>
  <c r="K11818" i="1"/>
  <c r="M11818" i="1" s="1"/>
  <c r="P190" i="2"/>
  <c r="R190" i="2" s="1"/>
  <c r="P202" i="2"/>
  <c r="R202" i="2" s="1"/>
  <c r="K11523" i="1"/>
  <c r="M11523" i="1" s="1"/>
  <c r="K11539" i="1"/>
  <c r="M11539" i="1" s="1"/>
  <c r="K11555" i="1"/>
  <c r="M11555" i="1" s="1"/>
  <c r="K11571" i="1"/>
  <c r="M11571" i="1" s="1"/>
  <c r="K11587" i="1"/>
  <c r="M11587" i="1" s="1"/>
  <c r="K11603" i="1"/>
  <c r="M11603" i="1" s="1"/>
  <c r="K11619" i="1"/>
  <c r="M11619" i="1" s="1"/>
  <c r="K11635" i="1"/>
  <c r="M11635" i="1" s="1"/>
  <c r="K11651" i="1"/>
  <c r="M11651" i="1" s="1"/>
  <c r="K11667" i="1"/>
  <c r="M11667" i="1" s="1"/>
  <c r="K11683" i="1"/>
  <c r="M11683" i="1" s="1"/>
  <c r="K11699" i="1"/>
  <c r="M11699" i="1" s="1"/>
  <c r="K11715" i="1"/>
  <c r="M11715" i="1" s="1"/>
  <c r="K11731" i="1"/>
  <c r="M11731" i="1" s="1"/>
  <c r="K11747" i="1"/>
  <c r="M11747" i="1" s="1"/>
  <c r="K11763" i="1"/>
  <c r="M11763" i="1" s="1"/>
  <c r="K11779" i="1"/>
  <c r="M11779" i="1" s="1"/>
  <c r="K11795" i="1"/>
  <c r="M11795" i="1" s="1"/>
  <c r="K11811" i="1"/>
  <c r="M11811" i="1" s="1"/>
  <c r="P183" i="2"/>
  <c r="R183" i="2" s="1"/>
  <c r="P199" i="2"/>
  <c r="R199" i="2" s="1"/>
  <c r="K11624" i="1"/>
  <c r="M11624" i="1" s="1"/>
  <c r="K11640" i="1"/>
  <c r="M11640" i="1" s="1"/>
  <c r="K11656" i="1"/>
  <c r="M11656" i="1" s="1"/>
  <c r="K11672" i="1"/>
  <c r="M11672" i="1" s="1"/>
  <c r="K11688" i="1"/>
  <c r="M11688" i="1" s="1"/>
  <c r="K11704" i="1"/>
  <c r="M11704" i="1" s="1"/>
  <c r="K11720" i="1"/>
  <c r="M11720" i="1" s="1"/>
  <c r="K11736" i="1"/>
  <c r="M11736" i="1" s="1"/>
  <c r="K11752" i="1"/>
  <c r="M11752" i="1" s="1"/>
  <c r="K11768" i="1"/>
  <c r="M11768" i="1" s="1"/>
  <c r="K11784" i="1"/>
  <c r="M11784" i="1" s="1"/>
  <c r="K11800" i="1"/>
  <c r="M11800" i="1" s="1"/>
  <c r="K11816" i="1"/>
  <c r="M11816" i="1" s="1"/>
  <c r="P188" i="2"/>
  <c r="R188" i="2" s="1"/>
  <c r="P204" i="2"/>
  <c r="R204" i="2" s="1"/>
  <c r="P201" i="2"/>
  <c r="R201" i="2" s="1"/>
  <c r="K11462" i="1"/>
  <c r="M11462" i="1" s="1"/>
  <c r="K11510" i="1"/>
  <c r="M11510" i="1" s="1"/>
  <c r="K11526" i="1"/>
  <c r="M11526" i="1" s="1"/>
  <c r="K11558" i="1"/>
  <c r="M11558" i="1" s="1"/>
  <c r="K11590" i="1"/>
  <c r="M11590" i="1" s="1"/>
  <c r="K11622" i="1"/>
  <c r="M11622" i="1" s="1"/>
  <c r="K11654" i="1"/>
  <c r="M11654" i="1" s="1"/>
  <c r="K11115" i="1"/>
  <c r="M11115" i="1" s="1"/>
  <c r="K11163" i="1"/>
  <c r="M11163" i="1" s="1"/>
  <c r="K11195" i="1"/>
  <c r="M11195" i="1" s="1"/>
  <c r="K11227" i="1"/>
  <c r="M11227" i="1" s="1"/>
  <c r="K11259" i="1"/>
  <c r="M11259" i="1" s="1"/>
  <c r="K11291" i="1"/>
  <c r="M11291" i="1" s="1"/>
  <c r="K11323" i="1"/>
  <c r="M11323" i="1" s="1"/>
  <c r="K11355" i="1"/>
  <c r="M11355" i="1" s="1"/>
  <c r="K11387" i="1"/>
  <c r="M11387" i="1" s="1"/>
  <c r="K11419" i="1"/>
  <c r="M11419" i="1" s="1"/>
  <c r="K11451" i="1"/>
  <c r="M11451" i="1" s="1"/>
  <c r="K11483" i="1"/>
  <c r="M11483" i="1" s="1"/>
  <c r="K11515" i="1"/>
  <c r="M11515" i="1" s="1"/>
  <c r="K11392" i="1"/>
  <c r="M11392" i="1" s="1"/>
  <c r="K11408" i="1"/>
  <c r="M11408" i="1" s="1"/>
  <c r="K11456" i="1"/>
  <c r="M11456" i="1" s="1"/>
  <c r="K11488" i="1"/>
  <c r="M11488" i="1" s="1"/>
  <c r="K11520" i="1"/>
  <c r="M11520" i="1" s="1"/>
  <c r="K11552" i="1"/>
  <c r="M11552" i="1" s="1"/>
  <c r="K11584" i="1"/>
  <c r="M11584" i="1" s="1"/>
  <c r="K11616" i="1"/>
  <c r="M11616" i="1" s="1"/>
  <c r="K11710" i="1"/>
  <c r="M11710" i="1" s="1"/>
  <c r="K11742" i="1"/>
  <c r="M11742" i="1" s="1"/>
  <c r="K11774" i="1"/>
  <c r="M11774" i="1" s="1"/>
  <c r="K11806" i="1"/>
  <c r="M11806" i="1" s="1"/>
  <c r="P194" i="2"/>
  <c r="R194" i="2" s="1"/>
  <c r="K11527" i="1"/>
  <c r="M11527" i="1" s="1"/>
  <c r="K11559" i="1"/>
  <c r="M11559" i="1" s="1"/>
  <c r="K11591" i="1"/>
  <c r="M11591" i="1" s="1"/>
  <c r="K11623" i="1"/>
  <c r="M11623" i="1" s="1"/>
  <c r="K11655" i="1"/>
  <c r="M11655" i="1" s="1"/>
  <c r="K11687" i="1"/>
  <c r="M11687" i="1" s="1"/>
  <c r="K11719" i="1"/>
  <c r="M11719" i="1" s="1"/>
  <c r="K11751" i="1"/>
  <c r="M11751" i="1" s="1"/>
  <c r="K11783" i="1"/>
  <c r="M11783" i="1" s="1"/>
  <c r="K11815" i="1"/>
  <c r="M11815" i="1" s="1"/>
  <c r="P203" i="2"/>
  <c r="R203" i="2" s="1"/>
  <c r="K11644" i="1"/>
  <c r="M11644" i="1" s="1"/>
  <c r="K11676" i="1"/>
  <c r="M11676" i="1" s="1"/>
  <c r="K7565" i="1"/>
  <c r="M7565" i="1" s="1"/>
  <c r="K8233" i="1"/>
  <c r="M8233" i="1" s="1"/>
  <c r="K7242" i="1"/>
  <c r="M7242" i="1" s="1"/>
  <c r="K7742" i="1"/>
  <c r="M7742" i="1" s="1"/>
  <c r="K8074" i="1"/>
  <c r="M8074" i="1" s="1"/>
  <c r="K8270" i="1"/>
  <c r="M8270" i="1" s="1"/>
  <c r="K7837" i="1"/>
  <c r="M7837" i="1" s="1"/>
  <c r="K8269" i="1"/>
  <c r="M8269" i="1" s="1"/>
  <c r="K7458" i="1"/>
  <c r="M7458" i="1" s="1"/>
  <c r="K7854" i="1"/>
  <c r="M7854" i="1" s="1"/>
  <c r="K8266" i="1"/>
  <c r="M8266" i="1" s="1"/>
  <c r="K7237" i="1"/>
  <c r="M7237" i="1" s="1"/>
  <c r="K7417" i="1"/>
  <c r="M7417" i="1" s="1"/>
  <c r="K7609" i="1"/>
  <c r="M7609" i="1" s="1"/>
  <c r="K7805" i="1"/>
  <c r="M7805" i="1" s="1"/>
  <c r="K8041" i="1"/>
  <c r="M8041" i="1" s="1"/>
  <c r="K8257" i="1"/>
  <c r="M8257" i="1" s="1"/>
  <c r="K8541" i="1"/>
  <c r="M8541" i="1" s="1"/>
  <c r="K7346" i="1"/>
  <c r="M7346" i="1" s="1"/>
  <c r="K7602" i="1"/>
  <c r="M7602" i="1" s="1"/>
  <c r="K7882" i="1"/>
  <c r="M7882" i="1" s="1"/>
  <c r="K7216" i="1"/>
  <c r="M7216" i="1" s="1"/>
  <c r="K7344" i="1"/>
  <c r="M7344" i="1" s="1"/>
  <c r="K7472" i="1"/>
  <c r="M7472" i="1" s="1"/>
  <c r="K8685" i="1"/>
  <c r="M8685" i="1" s="1"/>
  <c r="K8813" i="1"/>
  <c r="M8813" i="1" s="1"/>
  <c r="K8941" i="1"/>
  <c r="M8941" i="1" s="1"/>
  <c r="K9069" i="1"/>
  <c r="M9069" i="1" s="1"/>
  <c r="K9197" i="1"/>
  <c r="M9197" i="1" s="1"/>
  <c r="K9325" i="1"/>
  <c r="M9325" i="1" s="1"/>
  <c r="K9453" i="1"/>
  <c r="M9453" i="1" s="1"/>
  <c r="K9581" i="1"/>
  <c r="M9581" i="1" s="1"/>
  <c r="K9709" i="1"/>
  <c r="M9709" i="1" s="1"/>
  <c r="K9837" i="1"/>
  <c r="M9837" i="1" s="1"/>
  <c r="K7199" i="1"/>
  <c r="M7199" i="1" s="1"/>
  <c r="K7327" i="1"/>
  <c r="M7327" i="1" s="1"/>
  <c r="K7455" i="1"/>
  <c r="M7455" i="1" s="1"/>
  <c r="K7583" i="1"/>
  <c r="M7583" i="1" s="1"/>
  <c r="K7711" i="1"/>
  <c r="M7711" i="1" s="1"/>
  <c r="K7839" i="1"/>
  <c r="M7839" i="1" s="1"/>
  <c r="K7967" i="1"/>
  <c r="M7967" i="1" s="1"/>
  <c r="K8095" i="1"/>
  <c r="M8095" i="1" s="1"/>
  <c r="K8223" i="1"/>
  <c r="M8223" i="1" s="1"/>
  <c r="K7540" i="1"/>
  <c r="M7540" i="1" s="1"/>
  <c r="K7624" i="1"/>
  <c r="M7624" i="1" s="1"/>
  <c r="K7712" i="1"/>
  <c r="M7712" i="1" s="1"/>
  <c r="K7796" i="1"/>
  <c r="M7796" i="1" s="1"/>
  <c r="K7880" i="1"/>
  <c r="M7880" i="1" s="1"/>
  <c r="K7968" i="1"/>
  <c r="M7968" i="1" s="1"/>
  <c r="K8052" i="1"/>
  <c r="M8052" i="1" s="1"/>
  <c r="K8096" i="1"/>
  <c r="M8096" i="1" s="1"/>
  <c r="K8136" i="1"/>
  <c r="M8136" i="1" s="1"/>
  <c r="K8180" i="1"/>
  <c r="M8180" i="1" s="1"/>
  <c r="K8224" i="1"/>
  <c r="M8224" i="1" s="1"/>
  <c r="K8264" i="1"/>
  <c r="M8264" i="1" s="1"/>
  <c r="K8308" i="1"/>
  <c r="M8308" i="1" s="1"/>
  <c r="K8352" i="1"/>
  <c r="M8352" i="1" s="1"/>
  <c r="K8392" i="1"/>
  <c r="M8392" i="1" s="1"/>
  <c r="K8436" i="1"/>
  <c r="M8436" i="1" s="1"/>
  <c r="K8480" i="1"/>
  <c r="M8480" i="1" s="1"/>
  <c r="K8520" i="1"/>
  <c r="M8520" i="1" s="1"/>
  <c r="K8564" i="1"/>
  <c r="M8564" i="1" s="1"/>
  <c r="K8608" i="1"/>
  <c r="M8608" i="1" s="1"/>
  <c r="K8648" i="1"/>
  <c r="M8648" i="1" s="1"/>
  <c r="K8692" i="1"/>
  <c r="M8692" i="1" s="1"/>
  <c r="K8736" i="1"/>
  <c r="M8736" i="1" s="1"/>
  <c r="K8776" i="1"/>
  <c r="M8776" i="1" s="1"/>
  <c r="K8820" i="1"/>
  <c r="M8820" i="1" s="1"/>
  <c r="K9925" i="1"/>
  <c r="M9925" i="1" s="1"/>
  <c r="K9965" i="1"/>
  <c r="M9965" i="1" s="1"/>
  <c r="K10009" i="1"/>
  <c r="M10009" i="1" s="1"/>
  <c r="K10053" i="1"/>
  <c r="M10053" i="1" s="1"/>
  <c r="K10093" i="1"/>
  <c r="M10093" i="1" s="1"/>
  <c r="K10137" i="1"/>
  <c r="M10137" i="1" s="1"/>
  <c r="K10181" i="1"/>
  <c r="M10181" i="1" s="1"/>
  <c r="K10221" i="1"/>
  <c r="M10221" i="1" s="1"/>
  <c r="K10265" i="1"/>
  <c r="M10265" i="1" s="1"/>
  <c r="K10309" i="1"/>
  <c r="M10309" i="1" s="1"/>
  <c r="K10349" i="1"/>
  <c r="M10349" i="1" s="1"/>
  <c r="K10393" i="1"/>
  <c r="M10393" i="1" s="1"/>
  <c r="K10437" i="1"/>
  <c r="M10437" i="1" s="1"/>
  <c r="K10477" i="1"/>
  <c r="M10477" i="1" s="1"/>
  <c r="K10521" i="1"/>
  <c r="M10521" i="1" s="1"/>
  <c r="K10565" i="1"/>
  <c r="M10565" i="1" s="1"/>
  <c r="K8366" i="1"/>
  <c r="M8366" i="1" s="1"/>
  <c r="K8410" i="1"/>
  <c r="M8410" i="1" s="1"/>
  <c r="K8454" i="1"/>
  <c r="M8454" i="1" s="1"/>
  <c r="K8494" i="1"/>
  <c r="M8494" i="1" s="1"/>
  <c r="K8538" i="1"/>
  <c r="M8538" i="1" s="1"/>
  <c r="K8582" i="1"/>
  <c r="M8582" i="1" s="1"/>
  <c r="K8622" i="1"/>
  <c r="M8622" i="1" s="1"/>
  <c r="K8666" i="1"/>
  <c r="M8666" i="1" s="1"/>
  <c r="K8710" i="1"/>
  <c r="M8710" i="1" s="1"/>
  <c r="K8750" i="1"/>
  <c r="M8750" i="1" s="1"/>
  <c r="K8794" i="1"/>
  <c r="M8794" i="1" s="1"/>
  <c r="K8838" i="1"/>
  <c r="M8838" i="1" s="1"/>
  <c r="K8878" i="1"/>
  <c r="M8878" i="1" s="1"/>
  <c r="K8922" i="1"/>
  <c r="M8922" i="1" s="1"/>
  <c r="K8966" i="1"/>
  <c r="M8966" i="1" s="1"/>
  <c r="K9006" i="1"/>
  <c r="M9006" i="1" s="1"/>
  <c r="K8271" i="1"/>
  <c r="M8271" i="1" s="1"/>
  <c r="K8295" i="1"/>
  <c r="M8295" i="1" s="1"/>
  <c r="K8323" i="1"/>
  <c r="M8323" i="1" s="1"/>
  <c r="K8355" i="1"/>
  <c r="M8355" i="1" s="1"/>
  <c r="K8383" i="1"/>
  <c r="M8383" i="1" s="1"/>
  <c r="K8407" i="1"/>
  <c r="M8407" i="1" s="1"/>
  <c r="K8439" i="1"/>
  <c r="M8439" i="1" s="1"/>
  <c r="K8467" i="1"/>
  <c r="M8467" i="1" s="1"/>
  <c r="K8495" i="1"/>
  <c r="M8495" i="1" s="1"/>
  <c r="K8527" i="1"/>
  <c r="M8527" i="1" s="1"/>
  <c r="K8551" i="1"/>
  <c r="M8551" i="1" s="1"/>
  <c r="K8579" i="1"/>
  <c r="M8579" i="1" s="1"/>
  <c r="K8611" i="1"/>
  <c r="M8611" i="1" s="1"/>
  <c r="K8639" i="1"/>
  <c r="M8639" i="1" s="1"/>
  <c r="K8663" i="1"/>
  <c r="M8663" i="1" s="1"/>
  <c r="K8695" i="1"/>
  <c r="M8695" i="1" s="1"/>
  <c r="K8723" i="1"/>
  <c r="M8723" i="1" s="1"/>
  <c r="K8751" i="1"/>
  <c r="M8751" i="1" s="1"/>
  <c r="K8783" i="1"/>
  <c r="M8783" i="1" s="1"/>
  <c r="K8807" i="1"/>
  <c r="M8807" i="1" s="1"/>
  <c r="K8835" i="1"/>
  <c r="M8835" i="1" s="1"/>
  <c r="K8867" i="1"/>
  <c r="M8867" i="1" s="1"/>
  <c r="K8895" i="1"/>
  <c r="M8895" i="1" s="1"/>
  <c r="K8919" i="1"/>
  <c r="M8919" i="1" s="1"/>
  <c r="K8856" i="1"/>
  <c r="M8856" i="1" s="1"/>
  <c r="K8884" i="1"/>
  <c r="M8884" i="1" s="1"/>
  <c r="K8912" i="1"/>
  <c r="M8912" i="1" s="1"/>
  <c r="K8944" i="1"/>
  <c r="M8944" i="1" s="1"/>
  <c r="K8968" i="1"/>
  <c r="M8968" i="1" s="1"/>
  <c r="K8996" i="1"/>
  <c r="M8996" i="1" s="1"/>
  <c r="K9028" i="1"/>
  <c r="M9028" i="1" s="1"/>
  <c r="K9056" i="1"/>
  <c r="M9056" i="1" s="1"/>
  <c r="K9080" i="1"/>
  <c r="M9080" i="1" s="1"/>
  <c r="K9112" i="1"/>
  <c r="M9112" i="1" s="1"/>
  <c r="K9140" i="1"/>
  <c r="M9140" i="1" s="1"/>
  <c r="K9168" i="1"/>
  <c r="M9168" i="1" s="1"/>
  <c r="K9200" i="1"/>
  <c r="M9200" i="1" s="1"/>
  <c r="K9224" i="1"/>
  <c r="M9224" i="1" s="1"/>
  <c r="K9252" i="1"/>
  <c r="M9252" i="1" s="1"/>
  <c r="K9284" i="1"/>
  <c r="M9284" i="1" s="1"/>
  <c r="K9312" i="1"/>
  <c r="M9312" i="1" s="1"/>
  <c r="K9336" i="1"/>
  <c r="M9336" i="1" s="1"/>
  <c r="K9368" i="1"/>
  <c r="M9368" i="1" s="1"/>
  <c r="K9396" i="1"/>
  <c r="M9396" i="1" s="1"/>
  <c r="K9424" i="1"/>
  <c r="M9424" i="1" s="1"/>
  <c r="K9456" i="1"/>
  <c r="M9456" i="1" s="1"/>
  <c r="K9480" i="1"/>
  <c r="M9480" i="1" s="1"/>
  <c r="K9508" i="1"/>
  <c r="M9508" i="1" s="1"/>
  <c r="K10593" i="1"/>
  <c r="M10593" i="1" s="1"/>
  <c r="K10621" i="1"/>
  <c r="M10621" i="1" s="1"/>
  <c r="K10645" i="1"/>
  <c r="M10645" i="1" s="1"/>
  <c r="K10677" i="1"/>
  <c r="M10677" i="1" s="1"/>
  <c r="K10705" i="1"/>
  <c r="M10705" i="1" s="1"/>
  <c r="K10733" i="1"/>
  <c r="M10733" i="1" s="1"/>
  <c r="K10765" i="1"/>
  <c r="M10765" i="1" s="1"/>
  <c r="K10789" i="1"/>
  <c r="M10789" i="1" s="1"/>
  <c r="K10817" i="1"/>
  <c r="M10817" i="1" s="1"/>
  <c r="K10849" i="1"/>
  <c r="M10849" i="1" s="1"/>
  <c r="K10877" i="1"/>
  <c r="M10877" i="1" s="1"/>
  <c r="K10901" i="1"/>
  <c r="M10901" i="1" s="1"/>
  <c r="K10933" i="1"/>
  <c r="M10933" i="1" s="1"/>
  <c r="K10961" i="1"/>
  <c r="M10961" i="1" s="1"/>
  <c r="K10989" i="1"/>
  <c r="M10989" i="1" s="1"/>
  <c r="K11021" i="1"/>
  <c r="M11021" i="1" s="1"/>
  <c r="K11045" i="1"/>
  <c r="M11045" i="1" s="1"/>
  <c r="K11073" i="1"/>
  <c r="M11073" i="1" s="1"/>
  <c r="K11105" i="1"/>
  <c r="M11105" i="1" s="1"/>
  <c r="K11133" i="1"/>
  <c r="M11133" i="1" s="1"/>
  <c r="K11157" i="1"/>
  <c r="M11157" i="1" s="1"/>
  <c r="K11189" i="1"/>
  <c r="M11189" i="1" s="1"/>
  <c r="K11217" i="1"/>
  <c r="M11217" i="1" s="1"/>
  <c r="K11245" i="1"/>
  <c r="M11245" i="1" s="1"/>
  <c r="K9050" i="1"/>
  <c r="M9050" i="1" s="1"/>
  <c r="K9074" i="1"/>
  <c r="M9074" i="1" s="1"/>
  <c r="K9102" i="1"/>
  <c r="M9102" i="1" s="1"/>
  <c r="K9134" i="1"/>
  <c r="M9134" i="1" s="1"/>
  <c r="K9162" i="1"/>
  <c r="M9162" i="1" s="1"/>
  <c r="K9186" i="1"/>
  <c r="M9186" i="1" s="1"/>
  <c r="K9218" i="1"/>
  <c r="M9218" i="1" s="1"/>
  <c r="K9246" i="1"/>
  <c r="M9246" i="1" s="1"/>
  <c r="K9274" i="1"/>
  <c r="M9274" i="1" s="1"/>
  <c r="K9306" i="1"/>
  <c r="M9306" i="1" s="1"/>
  <c r="K9330" i="1"/>
  <c r="M9330" i="1" s="1"/>
  <c r="K9358" i="1"/>
  <c r="M9358" i="1" s="1"/>
  <c r="K9390" i="1"/>
  <c r="M9390" i="1" s="1"/>
  <c r="K9418" i="1"/>
  <c r="M9418" i="1" s="1"/>
  <c r="K9442" i="1"/>
  <c r="M9442" i="1" s="1"/>
  <c r="K9474" i="1"/>
  <c r="M9474" i="1" s="1"/>
  <c r="K9502" i="1"/>
  <c r="M9502" i="1" s="1"/>
  <c r="K9530" i="1"/>
  <c r="M9530" i="1" s="1"/>
  <c r="K9558" i="1"/>
  <c r="M9558" i="1" s="1"/>
  <c r="K9578" i="1"/>
  <c r="M9578" i="1" s="1"/>
  <c r="K9598" i="1"/>
  <c r="M9598" i="1" s="1"/>
  <c r="K9622" i="1"/>
  <c r="M9622" i="1" s="1"/>
  <c r="K9642" i="1"/>
  <c r="M9642" i="1" s="1"/>
  <c r="K9662" i="1"/>
  <c r="M9662" i="1" s="1"/>
  <c r="K9686" i="1"/>
  <c r="M9686" i="1" s="1"/>
  <c r="K9706" i="1"/>
  <c r="M9706" i="1" s="1"/>
  <c r="K8951" i="1"/>
  <c r="M8951" i="1" s="1"/>
  <c r="K8975" i="1"/>
  <c r="M8975" i="1" s="1"/>
  <c r="K8995" i="1"/>
  <c r="M8995" i="1" s="1"/>
  <c r="K9015" i="1"/>
  <c r="M9015" i="1" s="1"/>
  <c r="K9039" i="1"/>
  <c r="M9039" i="1" s="1"/>
  <c r="K9059" i="1"/>
  <c r="M9059" i="1" s="1"/>
  <c r="K9079" i="1"/>
  <c r="M9079" i="1" s="1"/>
  <c r="K9103" i="1"/>
  <c r="M9103" i="1" s="1"/>
  <c r="K9123" i="1"/>
  <c r="M9123" i="1" s="1"/>
  <c r="K9143" i="1"/>
  <c r="M9143" i="1" s="1"/>
  <c r="K9167" i="1"/>
  <c r="M9167" i="1" s="1"/>
  <c r="K9187" i="1"/>
  <c r="M9187" i="1" s="1"/>
  <c r="K9207" i="1"/>
  <c r="M9207" i="1" s="1"/>
  <c r="K9231" i="1"/>
  <c r="M9231" i="1" s="1"/>
  <c r="K9251" i="1"/>
  <c r="M9251" i="1" s="1"/>
  <c r="K9271" i="1"/>
  <c r="M9271" i="1" s="1"/>
  <c r="K9295" i="1"/>
  <c r="M9295" i="1" s="1"/>
  <c r="K9315" i="1"/>
  <c r="M9315" i="1" s="1"/>
  <c r="K9335" i="1"/>
  <c r="M9335" i="1" s="1"/>
  <c r="K9359" i="1"/>
  <c r="M9359" i="1" s="1"/>
  <c r="K9379" i="1"/>
  <c r="M9379" i="1" s="1"/>
  <c r="K9399" i="1"/>
  <c r="M9399" i="1" s="1"/>
  <c r="K9423" i="1"/>
  <c r="M9423" i="1" s="1"/>
  <c r="K9443" i="1"/>
  <c r="M9443" i="1" s="1"/>
  <c r="K9463" i="1"/>
  <c r="M9463" i="1" s="1"/>
  <c r="K9487" i="1"/>
  <c r="M9487" i="1" s="1"/>
  <c r="K9507" i="1"/>
  <c r="M9507" i="1" s="1"/>
  <c r="K9527" i="1"/>
  <c r="M9527" i="1" s="1"/>
  <c r="K9551" i="1"/>
  <c r="M9551" i="1" s="1"/>
  <c r="K9571" i="1"/>
  <c r="M9571" i="1" s="1"/>
  <c r="K9591" i="1"/>
  <c r="M9591" i="1" s="1"/>
  <c r="K9524" i="1"/>
  <c r="M9524" i="1" s="1"/>
  <c r="K9544" i="1"/>
  <c r="M9544" i="1" s="1"/>
  <c r="K9564" i="1"/>
  <c r="M9564" i="1" s="1"/>
  <c r="K9588" i="1"/>
  <c r="M9588" i="1" s="1"/>
  <c r="K9608" i="1"/>
  <c r="M9608" i="1" s="1"/>
  <c r="K9628" i="1"/>
  <c r="M9628" i="1" s="1"/>
  <c r="K9652" i="1"/>
  <c r="M9652" i="1" s="1"/>
  <c r="K9672" i="1"/>
  <c r="M9672" i="1" s="1"/>
  <c r="K9692" i="1"/>
  <c r="M9692" i="1" s="1"/>
  <c r="K9716" i="1"/>
  <c r="M9716" i="1" s="1"/>
  <c r="K9736" i="1"/>
  <c r="M9736" i="1" s="1"/>
  <c r="K9756" i="1"/>
  <c r="M9756" i="1" s="1"/>
  <c r="K9780" i="1"/>
  <c r="M9780" i="1" s="1"/>
  <c r="K9800" i="1"/>
  <c r="M9800" i="1" s="1"/>
  <c r="K9820" i="1"/>
  <c r="M9820" i="1" s="1"/>
  <c r="K9844" i="1"/>
  <c r="M9844" i="1" s="1"/>
  <c r="K9864" i="1"/>
  <c r="M9864" i="1" s="1"/>
  <c r="K9884" i="1"/>
  <c r="M9884" i="1" s="1"/>
  <c r="K9908" i="1"/>
  <c r="M9908" i="1" s="1"/>
  <c r="K9928" i="1"/>
  <c r="M9928" i="1" s="1"/>
  <c r="K9948" i="1"/>
  <c r="M9948" i="1" s="1"/>
  <c r="K9972" i="1"/>
  <c r="M9972" i="1" s="1"/>
  <c r="K9992" i="1"/>
  <c r="M9992" i="1" s="1"/>
  <c r="K10012" i="1"/>
  <c r="M10012" i="1" s="1"/>
  <c r="K10036" i="1"/>
  <c r="M10036" i="1" s="1"/>
  <c r="K10056" i="1"/>
  <c r="M10056" i="1" s="1"/>
  <c r="K10076" i="1"/>
  <c r="M10076" i="1" s="1"/>
  <c r="K10100" i="1"/>
  <c r="M10100" i="1" s="1"/>
  <c r="K10120" i="1"/>
  <c r="M10120" i="1" s="1"/>
  <c r="K10140" i="1"/>
  <c r="M10140" i="1" s="1"/>
  <c r="K10164" i="1"/>
  <c r="M10164" i="1" s="1"/>
  <c r="K9714" i="1"/>
  <c r="M9714" i="1" s="1"/>
  <c r="K9734" i="1"/>
  <c r="M9734" i="1" s="1"/>
  <c r="K9758" i="1"/>
  <c r="M9758" i="1" s="1"/>
  <c r="K9778" i="1"/>
  <c r="M9778" i="1" s="1"/>
  <c r="K9798" i="1"/>
  <c r="M9798" i="1" s="1"/>
  <c r="K9822" i="1"/>
  <c r="M9822" i="1" s="1"/>
  <c r="K9842" i="1"/>
  <c r="M9842" i="1" s="1"/>
  <c r="K9862" i="1"/>
  <c r="M9862" i="1" s="1"/>
  <c r="K9886" i="1"/>
  <c r="M9886" i="1" s="1"/>
  <c r="K9906" i="1"/>
  <c r="M9906" i="1" s="1"/>
  <c r="K9926" i="1"/>
  <c r="M9926" i="1" s="1"/>
  <c r="K9950" i="1"/>
  <c r="M9950" i="1" s="1"/>
  <c r="K9970" i="1"/>
  <c r="M9970" i="1" s="1"/>
  <c r="K9990" i="1"/>
  <c r="M9990" i="1" s="1"/>
  <c r="K10014" i="1"/>
  <c r="M10014" i="1" s="1"/>
  <c r="K10034" i="1"/>
  <c r="M10034" i="1" s="1"/>
  <c r="K10054" i="1"/>
  <c r="M10054" i="1" s="1"/>
  <c r="K10078" i="1"/>
  <c r="M10078" i="1" s="1"/>
  <c r="K10098" i="1"/>
  <c r="M10098" i="1" s="1"/>
  <c r="K10118" i="1"/>
  <c r="M10118" i="1" s="1"/>
  <c r="K10142" i="1"/>
  <c r="M10142" i="1" s="1"/>
  <c r="K10162" i="1"/>
  <c r="M10162" i="1" s="1"/>
  <c r="K10182" i="1"/>
  <c r="M10182" i="1" s="1"/>
  <c r="K9631" i="1"/>
  <c r="M9631" i="1" s="1"/>
  <c r="K9651" i="1"/>
  <c r="M9651" i="1" s="1"/>
  <c r="K9671" i="1"/>
  <c r="M9671" i="1" s="1"/>
  <c r="K9695" i="1"/>
  <c r="M9695" i="1" s="1"/>
  <c r="K9715" i="1"/>
  <c r="M9715" i="1" s="1"/>
  <c r="K9735" i="1"/>
  <c r="M9735" i="1" s="1"/>
  <c r="K9759" i="1"/>
  <c r="M9759" i="1" s="1"/>
  <c r="K9779" i="1"/>
  <c r="M9779" i="1" s="1"/>
  <c r="K9799" i="1"/>
  <c r="M9799" i="1" s="1"/>
  <c r="K9823" i="1"/>
  <c r="M9823" i="1" s="1"/>
  <c r="K9843" i="1"/>
  <c r="M9843" i="1" s="1"/>
  <c r="K9863" i="1"/>
  <c r="M9863" i="1" s="1"/>
  <c r="K9887" i="1"/>
  <c r="M9887" i="1" s="1"/>
  <c r="K9907" i="1"/>
  <c r="M9907" i="1" s="1"/>
  <c r="K9927" i="1"/>
  <c r="M9927" i="1" s="1"/>
  <c r="K9951" i="1"/>
  <c r="M9951" i="1" s="1"/>
  <c r="K9971" i="1"/>
  <c r="M9971" i="1" s="1"/>
  <c r="K9991" i="1"/>
  <c r="M9991" i="1" s="1"/>
  <c r="K10015" i="1"/>
  <c r="M10015" i="1" s="1"/>
  <c r="K10035" i="1"/>
  <c r="M10035" i="1" s="1"/>
  <c r="K10055" i="1"/>
  <c r="M10055" i="1" s="1"/>
  <c r="K10079" i="1"/>
  <c r="M10079" i="1" s="1"/>
  <c r="K10099" i="1"/>
  <c r="M10099" i="1" s="1"/>
  <c r="K10119" i="1"/>
  <c r="M10119" i="1" s="1"/>
  <c r="K10143" i="1"/>
  <c r="M10143" i="1" s="1"/>
  <c r="K10163" i="1"/>
  <c r="M10163" i="1" s="1"/>
  <c r="K10183" i="1"/>
  <c r="M10183" i="1" s="1"/>
  <c r="K10207" i="1"/>
  <c r="M10207" i="1" s="1"/>
  <c r="K10227" i="1"/>
  <c r="M10227" i="1" s="1"/>
  <c r="K10247" i="1"/>
  <c r="M10247" i="1" s="1"/>
  <c r="K10271" i="1"/>
  <c r="M10271" i="1" s="1"/>
  <c r="K10291" i="1"/>
  <c r="M10291" i="1" s="1"/>
  <c r="K10200" i="1"/>
  <c r="M10200" i="1" s="1"/>
  <c r="K10224" i="1"/>
  <c r="M10224" i="1" s="1"/>
  <c r="K10244" i="1"/>
  <c r="M10244" i="1" s="1"/>
  <c r="K10264" i="1"/>
  <c r="M10264" i="1" s="1"/>
  <c r="K10288" i="1"/>
  <c r="M10288" i="1" s="1"/>
  <c r="K10308" i="1"/>
  <c r="M10308" i="1" s="1"/>
  <c r="K10328" i="1"/>
  <c r="M10328" i="1" s="1"/>
  <c r="K10202" i="1"/>
  <c r="M10202" i="1" s="1"/>
  <c r="K10222" i="1"/>
  <c r="M10222" i="1" s="1"/>
  <c r="K10242" i="1"/>
  <c r="M10242" i="1" s="1"/>
  <c r="K10266" i="1"/>
  <c r="M10266" i="1" s="1"/>
  <c r="K10286" i="1"/>
  <c r="M10286" i="1" s="1"/>
  <c r="K10306" i="1"/>
  <c r="M10306" i="1" s="1"/>
  <c r="K10330" i="1"/>
  <c r="M10330" i="1" s="1"/>
  <c r="K10350" i="1"/>
  <c r="M10350" i="1" s="1"/>
  <c r="K10370" i="1"/>
  <c r="M10370" i="1" s="1"/>
  <c r="K10394" i="1"/>
  <c r="M10394" i="1" s="1"/>
  <c r="K10414" i="1"/>
  <c r="M10414" i="1" s="1"/>
  <c r="K10434" i="1"/>
  <c r="M10434" i="1" s="1"/>
  <c r="K10458" i="1"/>
  <c r="M10458" i="1" s="1"/>
  <c r="K10478" i="1"/>
  <c r="M10478" i="1" s="1"/>
  <c r="K10498" i="1"/>
  <c r="M10498" i="1" s="1"/>
  <c r="K10522" i="1"/>
  <c r="M10522" i="1" s="1"/>
  <c r="K10542" i="1"/>
  <c r="M10542" i="1" s="1"/>
  <c r="K10562" i="1"/>
  <c r="M10562" i="1" s="1"/>
  <c r="K10586" i="1"/>
  <c r="M10586" i="1" s="1"/>
  <c r="K10606" i="1"/>
  <c r="M10606" i="1" s="1"/>
  <c r="K10626" i="1"/>
  <c r="M10626" i="1" s="1"/>
  <c r="K10650" i="1"/>
  <c r="M10650" i="1" s="1"/>
  <c r="K10670" i="1"/>
  <c r="M10670" i="1" s="1"/>
  <c r="K10690" i="1"/>
  <c r="M10690" i="1" s="1"/>
  <c r="K10714" i="1"/>
  <c r="M10714" i="1" s="1"/>
  <c r="K10734" i="1"/>
  <c r="M10734" i="1" s="1"/>
  <c r="K10754" i="1"/>
  <c r="M10754" i="1" s="1"/>
  <c r="K10778" i="1"/>
  <c r="M10778" i="1" s="1"/>
  <c r="K10798" i="1"/>
  <c r="M10798" i="1" s="1"/>
  <c r="K10818" i="1"/>
  <c r="M10818" i="1" s="1"/>
  <c r="K10842" i="1"/>
  <c r="M10842" i="1" s="1"/>
  <c r="K10862" i="1"/>
  <c r="M10862" i="1" s="1"/>
  <c r="K10307" i="1"/>
  <c r="M10307" i="1" s="1"/>
  <c r="K10331" i="1"/>
  <c r="M10331" i="1" s="1"/>
  <c r="K10351" i="1"/>
  <c r="M10351" i="1" s="1"/>
  <c r="K10371" i="1"/>
  <c r="M10371" i="1" s="1"/>
  <c r="K10395" i="1"/>
  <c r="M10395" i="1" s="1"/>
  <c r="K10415" i="1"/>
  <c r="M10415" i="1" s="1"/>
  <c r="K10435" i="1"/>
  <c r="M10435" i="1" s="1"/>
  <c r="K10336" i="1"/>
  <c r="M10336" i="1" s="1"/>
  <c r="K10356" i="1"/>
  <c r="M10356" i="1" s="1"/>
  <c r="K10376" i="1"/>
  <c r="M10376" i="1" s="1"/>
  <c r="K10400" i="1"/>
  <c r="M10400" i="1" s="1"/>
  <c r="K10420" i="1"/>
  <c r="M10420" i="1" s="1"/>
  <c r="K10440" i="1"/>
  <c r="M10440" i="1" s="1"/>
  <c r="K10464" i="1"/>
  <c r="M10464" i="1" s="1"/>
  <c r="K10484" i="1"/>
  <c r="M10484" i="1" s="1"/>
  <c r="K10504" i="1"/>
  <c r="M10504" i="1" s="1"/>
  <c r="K10528" i="1"/>
  <c r="M10528" i="1" s="1"/>
  <c r="K10548" i="1"/>
  <c r="M10548" i="1" s="1"/>
  <c r="K10568" i="1"/>
  <c r="M10568" i="1" s="1"/>
  <c r="K10592" i="1"/>
  <c r="M10592" i="1" s="1"/>
  <c r="K10612" i="1"/>
  <c r="M10612" i="1" s="1"/>
  <c r="K10632" i="1"/>
  <c r="M10632" i="1" s="1"/>
  <c r="K10656" i="1"/>
  <c r="M10656" i="1" s="1"/>
  <c r="K10676" i="1"/>
  <c r="M10676" i="1" s="1"/>
  <c r="K10696" i="1"/>
  <c r="M10696" i="1" s="1"/>
  <c r="K10720" i="1"/>
  <c r="M10720" i="1" s="1"/>
  <c r="K10740" i="1"/>
  <c r="M10740" i="1" s="1"/>
  <c r="K10760" i="1"/>
  <c r="M10760" i="1" s="1"/>
  <c r="K10784" i="1"/>
  <c r="M10784" i="1" s="1"/>
  <c r="K10804" i="1"/>
  <c r="M10804" i="1" s="1"/>
  <c r="K10824" i="1"/>
  <c r="M10824" i="1" s="1"/>
  <c r="K10848" i="1"/>
  <c r="M10848" i="1" s="1"/>
  <c r="K10868" i="1"/>
  <c r="M10868" i="1" s="1"/>
  <c r="K10870" i="1"/>
  <c r="M10870" i="1" s="1"/>
  <c r="K10886" i="1"/>
  <c r="M10886" i="1" s="1"/>
  <c r="K10902" i="1"/>
  <c r="M10902" i="1" s="1"/>
  <c r="K10918" i="1"/>
  <c r="M10918" i="1" s="1"/>
  <c r="K10934" i="1"/>
  <c r="M10934" i="1" s="1"/>
  <c r="K10467" i="1"/>
  <c r="M10467" i="1" s="1"/>
  <c r="K10483" i="1"/>
  <c r="M10483" i="1" s="1"/>
  <c r="K10499" i="1"/>
  <c r="M10499" i="1" s="1"/>
  <c r="K10515" i="1"/>
  <c r="M10515" i="1" s="1"/>
  <c r="K10531" i="1"/>
  <c r="M10531" i="1" s="1"/>
  <c r="K10547" i="1"/>
  <c r="M10547" i="1" s="1"/>
  <c r="K10563" i="1"/>
  <c r="M10563" i="1" s="1"/>
  <c r="K10579" i="1"/>
  <c r="M10579" i="1" s="1"/>
  <c r="K10595" i="1"/>
  <c r="M10595" i="1" s="1"/>
  <c r="K10611" i="1"/>
  <c r="M10611" i="1" s="1"/>
  <c r="K10627" i="1"/>
  <c r="M10627" i="1" s="1"/>
  <c r="K10643" i="1"/>
  <c r="M10643" i="1" s="1"/>
  <c r="K10659" i="1"/>
  <c r="M10659" i="1" s="1"/>
  <c r="K10675" i="1"/>
  <c r="M10675" i="1" s="1"/>
  <c r="K10691" i="1"/>
  <c r="M10691" i="1" s="1"/>
  <c r="K10707" i="1"/>
  <c r="M10707" i="1" s="1"/>
  <c r="K10900" i="1"/>
  <c r="M10900" i="1" s="1"/>
  <c r="K10916" i="1"/>
  <c r="M10916" i="1" s="1"/>
  <c r="K10932" i="1"/>
  <c r="M10932" i="1" s="1"/>
  <c r="K10948" i="1"/>
  <c r="M10948" i="1" s="1"/>
  <c r="K10964" i="1"/>
  <c r="M10964" i="1" s="1"/>
  <c r="K10980" i="1"/>
  <c r="M10980" i="1" s="1"/>
  <c r="K10996" i="1"/>
  <c r="M10996" i="1" s="1"/>
  <c r="K11012" i="1"/>
  <c r="M11012" i="1" s="1"/>
  <c r="K11028" i="1"/>
  <c r="M11028" i="1" s="1"/>
  <c r="K11044" i="1"/>
  <c r="M11044" i="1" s="1"/>
  <c r="K11060" i="1"/>
  <c r="M11060" i="1" s="1"/>
  <c r="K11076" i="1"/>
  <c r="M11076" i="1" s="1"/>
  <c r="K11092" i="1"/>
  <c r="M11092" i="1" s="1"/>
  <c r="K11108" i="1"/>
  <c r="M11108" i="1" s="1"/>
  <c r="K11124" i="1"/>
  <c r="M11124" i="1" s="1"/>
  <c r="K11140" i="1"/>
  <c r="M11140" i="1" s="1"/>
  <c r="K11156" i="1"/>
  <c r="M11156" i="1" s="1"/>
  <c r="K11172" i="1"/>
  <c r="M11172" i="1" s="1"/>
  <c r="K11188" i="1"/>
  <c r="M11188" i="1" s="1"/>
  <c r="K11204" i="1"/>
  <c r="M11204" i="1" s="1"/>
  <c r="K11220" i="1"/>
  <c r="M11220" i="1" s="1"/>
  <c r="K11269" i="1"/>
  <c r="M11269" i="1" s="1"/>
  <c r="K11285" i="1"/>
  <c r="M11285" i="1" s="1"/>
  <c r="K11301" i="1"/>
  <c r="M11301" i="1" s="1"/>
  <c r="K11317" i="1"/>
  <c r="M11317" i="1" s="1"/>
  <c r="K11333" i="1"/>
  <c r="M11333" i="1" s="1"/>
  <c r="K11349" i="1"/>
  <c r="M11349" i="1" s="1"/>
  <c r="K11365" i="1"/>
  <c r="M11365" i="1" s="1"/>
  <c r="K11381" i="1"/>
  <c r="M11381" i="1" s="1"/>
  <c r="K11397" i="1"/>
  <c r="M11397" i="1" s="1"/>
  <c r="K11413" i="1"/>
  <c r="M11413" i="1" s="1"/>
  <c r="K11429" i="1"/>
  <c r="M11429" i="1" s="1"/>
  <c r="K11445" i="1"/>
  <c r="M11445" i="1" s="1"/>
  <c r="K11461" i="1"/>
  <c r="M11461" i="1" s="1"/>
  <c r="K11477" i="1"/>
  <c r="M11477" i="1" s="1"/>
  <c r="K11493" i="1"/>
  <c r="M11493" i="1" s="1"/>
  <c r="K11509" i="1"/>
  <c r="M11509" i="1" s="1"/>
  <c r="K11525" i="1"/>
  <c r="M11525" i="1" s="1"/>
  <c r="K11541" i="1"/>
  <c r="M11541" i="1" s="1"/>
  <c r="K11557" i="1"/>
  <c r="M11557" i="1" s="1"/>
  <c r="K11573" i="1"/>
  <c r="M11573" i="1" s="1"/>
  <c r="K11589" i="1"/>
  <c r="M11589" i="1" s="1"/>
  <c r="K10946" i="1"/>
  <c r="M10946" i="1" s="1"/>
  <c r="K10962" i="1"/>
  <c r="M10962" i="1" s="1"/>
  <c r="K10978" i="1"/>
  <c r="M10978" i="1" s="1"/>
  <c r="K10994" i="1"/>
  <c r="M10994" i="1" s="1"/>
  <c r="K11010" i="1"/>
  <c r="M11010" i="1" s="1"/>
  <c r="K11026" i="1"/>
  <c r="M11026" i="1" s="1"/>
  <c r="K11042" i="1"/>
  <c r="M11042" i="1" s="1"/>
  <c r="K11058" i="1"/>
  <c r="M11058" i="1" s="1"/>
  <c r="K11074" i="1"/>
  <c r="M11074" i="1" s="1"/>
  <c r="K11090" i="1"/>
  <c r="M11090" i="1" s="1"/>
  <c r="K11106" i="1"/>
  <c r="M11106" i="1" s="1"/>
  <c r="K11122" i="1"/>
  <c r="M11122" i="1" s="1"/>
  <c r="K11138" i="1"/>
  <c r="M11138" i="1" s="1"/>
  <c r="K11154" i="1"/>
  <c r="M11154" i="1" s="1"/>
  <c r="K11170" i="1"/>
  <c r="M11170" i="1" s="1"/>
  <c r="K11186" i="1"/>
  <c r="M11186" i="1" s="1"/>
  <c r="K11202" i="1"/>
  <c r="M11202" i="1" s="1"/>
  <c r="K11218" i="1"/>
  <c r="M11218" i="1" s="1"/>
  <c r="K11234" i="1"/>
  <c r="M11234" i="1" s="1"/>
  <c r="K11250" i="1"/>
  <c r="M11250" i="1" s="1"/>
  <c r="K11266" i="1"/>
  <c r="M11266" i="1" s="1"/>
  <c r="K11282" i="1"/>
  <c r="M11282" i="1" s="1"/>
  <c r="K11298" i="1"/>
  <c r="M11298" i="1" s="1"/>
  <c r="K11314" i="1"/>
  <c r="M11314" i="1" s="1"/>
  <c r="K11330" i="1"/>
  <c r="M11330" i="1" s="1"/>
  <c r="K10711" i="1"/>
  <c r="M10711" i="1" s="1"/>
  <c r="K10727" i="1"/>
  <c r="M10727" i="1" s="1"/>
  <c r="K10743" i="1"/>
  <c r="M10743" i="1" s="1"/>
  <c r="K10759" i="1"/>
  <c r="M10759" i="1" s="1"/>
  <c r="K10775" i="1"/>
  <c r="M10775" i="1" s="1"/>
  <c r="K10791" i="1"/>
  <c r="M10791" i="1" s="1"/>
  <c r="K10807" i="1"/>
  <c r="M10807" i="1" s="1"/>
  <c r="K10823" i="1"/>
  <c r="M10823" i="1" s="1"/>
  <c r="K10839" i="1"/>
  <c r="M10839" i="1" s="1"/>
  <c r="K10855" i="1"/>
  <c r="M10855" i="1" s="1"/>
  <c r="K10871" i="1"/>
  <c r="M10871" i="1" s="1"/>
  <c r="K10887" i="1"/>
  <c r="M10887" i="1" s="1"/>
  <c r="K10903" i="1"/>
  <c r="M10903" i="1" s="1"/>
  <c r="K10919" i="1"/>
  <c r="M10919" i="1" s="1"/>
  <c r="K10935" i="1"/>
  <c r="M10935" i="1" s="1"/>
  <c r="K10951" i="1"/>
  <c r="M10951" i="1" s="1"/>
  <c r="K10967" i="1"/>
  <c r="M10967" i="1" s="1"/>
  <c r="K10983" i="1"/>
  <c r="M10983" i="1" s="1"/>
  <c r="K10999" i="1"/>
  <c r="M10999" i="1" s="1"/>
  <c r="K11015" i="1"/>
  <c r="M11015" i="1" s="1"/>
  <c r="K11031" i="1"/>
  <c r="M11031" i="1" s="1"/>
  <c r="K11047" i="1"/>
  <c r="M11047" i="1" s="1"/>
  <c r="K11063" i="1"/>
  <c r="M11063" i="1" s="1"/>
  <c r="K11079" i="1"/>
  <c r="M11079" i="1" s="1"/>
  <c r="K11095" i="1"/>
  <c r="M11095" i="1" s="1"/>
  <c r="K11111" i="1"/>
  <c r="M11111" i="1" s="1"/>
  <c r="K11240" i="1"/>
  <c r="M11240" i="1" s="1"/>
  <c r="K11256" i="1"/>
  <c r="M11256" i="1" s="1"/>
  <c r="K11272" i="1"/>
  <c r="M11272" i="1" s="1"/>
  <c r="K11288" i="1"/>
  <c r="M11288" i="1" s="1"/>
  <c r="K11304" i="1"/>
  <c r="M11304" i="1" s="1"/>
  <c r="K11320" i="1"/>
  <c r="M11320" i="1" s="1"/>
  <c r="K11336" i="1"/>
  <c r="M11336" i="1" s="1"/>
  <c r="K11352" i="1"/>
  <c r="M11352" i="1" s="1"/>
  <c r="K11605" i="1"/>
  <c r="M11605" i="1" s="1"/>
  <c r="K11621" i="1"/>
  <c r="M11621" i="1" s="1"/>
  <c r="K11637" i="1"/>
  <c r="M11637" i="1" s="1"/>
  <c r="K11653" i="1"/>
  <c r="M11653" i="1" s="1"/>
  <c r="K11669" i="1"/>
  <c r="M11669" i="1" s="1"/>
  <c r="K11685" i="1"/>
  <c r="M11685" i="1" s="1"/>
  <c r="K11701" i="1"/>
  <c r="M11701" i="1" s="1"/>
  <c r="K11717" i="1"/>
  <c r="M11717" i="1" s="1"/>
  <c r="K11733" i="1"/>
  <c r="M11733" i="1" s="1"/>
  <c r="K11749" i="1"/>
  <c r="M11749" i="1" s="1"/>
  <c r="K11765" i="1"/>
  <c r="M11765" i="1" s="1"/>
  <c r="K11781" i="1"/>
  <c r="M11781" i="1" s="1"/>
  <c r="K11797" i="1"/>
  <c r="M11797" i="1" s="1"/>
  <c r="K11813" i="1"/>
  <c r="M11813" i="1" s="1"/>
  <c r="P185" i="2"/>
  <c r="R185" i="2" s="1"/>
  <c r="K11350" i="1"/>
  <c r="M11350" i="1" s="1"/>
  <c r="K11366" i="1"/>
  <c r="M11366" i="1" s="1"/>
  <c r="K11382" i="1"/>
  <c r="M11382" i="1" s="1"/>
  <c r="K11398" i="1"/>
  <c r="M11398" i="1" s="1"/>
  <c r="K11414" i="1"/>
  <c r="M11414" i="1" s="1"/>
  <c r="K11430" i="1"/>
  <c r="M11430" i="1" s="1"/>
  <c r="K11446" i="1"/>
  <c r="M11446" i="1" s="1"/>
  <c r="K11478" i="1"/>
  <c r="M11478" i="1" s="1"/>
  <c r="K11494" i="1"/>
  <c r="M11494" i="1" s="1"/>
  <c r="K11542" i="1"/>
  <c r="M11542" i="1" s="1"/>
  <c r="K11574" i="1"/>
  <c r="M11574" i="1" s="1"/>
  <c r="K11606" i="1"/>
  <c r="M11606" i="1" s="1"/>
  <c r="K11638" i="1"/>
  <c r="M11638" i="1" s="1"/>
  <c r="K11670" i="1"/>
  <c r="M11670" i="1" s="1"/>
  <c r="K11131" i="1"/>
  <c r="M11131" i="1" s="1"/>
  <c r="K11147" i="1"/>
  <c r="M11147" i="1" s="1"/>
  <c r="K11179" i="1"/>
  <c r="M11179" i="1" s="1"/>
  <c r="K11211" i="1"/>
  <c r="M11211" i="1" s="1"/>
  <c r="K11243" i="1"/>
  <c r="M11243" i="1" s="1"/>
  <c r="K11275" i="1"/>
  <c r="M11275" i="1" s="1"/>
  <c r="K11307" i="1"/>
  <c r="M11307" i="1" s="1"/>
  <c r="K11339" i="1"/>
  <c r="M11339" i="1" s="1"/>
  <c r="K11371" i="1"/>
  <c r="M11371" i="1" s="1"/>
  <c r="K11403" i="1"/>
  <c r="M11403" i="1" s="1"/>
  <c r="K11435" i="1"/>
  <c r="M11435" i="1" s="1"/>
  <c r="K11467" i="1"/>
  <c r="M11467" i="1" s="1"/>
  <c r="K11499" i="1"/>
  <c r="M11499" i="1" s="1"/>
  <c r="K11376" i="1"/>
  <c r="M11376" i="1" s="1"/>
  <c r="K11424" i="1"/>
  <c r="M11424" i="1" s="1"/>
  <c r="K11440" i="1"/>
  <c r="M11440" i="1" s="1"/>
  <c r="K11472" i="1"/>
  <c r="M11472" i="1" s="1"/>
  <c r="K11504" i="1"/>
  <c r="M11504" i="1" s="1"/>
  <c r="K11536" i="1"/>
  <c r="M11536" i="1" s="1"/>
  <c r="K11568" i="1"/>
  <c r="M11568" i="1" s="1"/>
  <c r="K11600" i="1"/>
  <c r="M11600" i="1" s="1"/>
  <c r="K11694" i="1"/>
  <c r="M11694" i="1" s="1"/>
  <c r="K11726" i="1"/>
  <c r="M11726" i="1" s="1"/>
  <c r="K11758" i="1"/>
  <c r="M11758" i="1" s="1"/>
  <c r="K11790" i="1"/>
  <c r="M11790" i="1" s="1"/>
  <c r="K11822" i="1"/>
  <c r="M11822" i="1" s="1"/>
  <c r="P206" i="2"/>
  <c r="R206" i="2" s="1"/>
  <c r="K11543" i="1"/>
  <c r="M11543" i="1" s="1"/>
  <c r="K11575" i="1"/>
  <c r="M11575" i="1" s="1"/>
  <c r="K11607" i="1"/>
  <c r="M11607" i="1" s="1"/>
  <c r="K11639" i="1"/>
  <c r="M11639" i="1" s="1"/>
  <c r="K11671" i="1"/>
  <c r="M11671" i="1" s="1"/>
  <c r="K11703" i="1"/>
  <c r="M11703" i="1" s="1"/>
  <c r="K11735" i="1"/>
  <c r="M11735" i="1" s="1"/>
  <c r="K11767" i="1"/>
  <c r="M11767" i="1" s="1"/>
  <c r="K11799" i="1"/>
  <c r="M11799" i="1" s="1"/>
  <c r="P187" i="2"/>
  <c r="R187" i="2" s="1"/>
  <c r="K11628" i="1"/>
  <c r="M11628" i="1" s="1"/>
  <c r="K11660" i="1"/>
  <c r="M11660" i="1" s="1"/>
  <c r="K11692" i="1"/>
  <c r="M11692" i="1" s="1"/>
  <c r="K7649" i="1"/>
  <c r="M7649" i="1" s="1"/>
  <c r="K8373" i="1"/>
  <c r="M8373" i="1" s="1"/>
  <c r="K7326" i="1"/>
  <c r="M7326" i="1" s="1"/>
  <c r="K7902" i="1"/>
  <c r="M7902" i="1" s="1"/>
  <c r="K8122" i="1"/>
  <c r="M8122" i="1" s="1"/>
  <c r="K7141" i="1"/>
  <c r="M7141" i="1" s="1"/>
  <c r="K7969" i="1"/>
  <c r="M7969" i="1" s="1"/>
  <c r="K8357" i="1"/>
  <c r="M8357" i="1" s="1"/>
  <c r="K7590" i="1"/>
  <c r="M7590" i="1" s="1"/>
  <c r="K7942" i="1"/>
  <c r="M7942" i="1" s="1"/>
  <c r="K7155" i="1"/>
  <c r="M7155" i="1" s="1"/>
  <c r="K7289" i="1"/>
  <c r="M7289" i="1" s="1"/>
  <c r="K7465" i="1"/>
  <c r="M7465" i="1" s="1"/>
  <c r="K7661" i="1"/>
  <c r="M7661" i="1" s="1"/>
  <c r="K7885" i="1"/>
  <c r="M7885" i="1" s="1"/>
  <c r="K8081" i="1"/>
  <c r="M8081" i="1" s="1"/>
  <c r="K8333" i="1"/>
  <c r="M8333" i="1" s="1"/>
  <c r="K7146" i="1"/>
  <c r="M7146" i="1" s="1"/>
  <c r="K7430" i="1"/>
  <c r="M7430" i="1" s="1"/>
  <c r="K7642" i="1"/>
  <c r="M7642" i="1" s="1"/>
  <c r="K7962" i="1"/>
  <c r="M7962" i="1" s="1"/>
  <c r="K7248" i="1"/>
  <c r="M7248" i="1" s="1"/>
  <c r="K7376" i="1"/>
  <c r="M7376" i="1" s="1"/>
  <c r="K8589" i="1"/>
  <c r="M8589" i="1" s="1"/>
  <c r="K8717" i="1"/>
  <c r="M8717" i="1" s="1"/>
  <c r="K8845" i="1"/>
  <c r="M8845" i="1" s="1"/>
  <c r="K8973" i="1"/>
  <c r="M8973" i="1" s="1"/>
  <c r="K9101" i="1"/>
  <c r="M9101" i="1" s="1"/>
  <c r="K9229" i="1"/>
  <c r="M9229" i="1" s="1"/>
  <c r="K9357" i="1"/>
  <c r="M9357" i="1" s="1"/>
  <c r="K9485" i="1"/>
  <c r="M9485" i="1" s="1"/>
  <c r="K9613" i="1"/>
  <c r="M9613" i="1" s="1"/>
  <c r="K9741" i="1"/>
  <c r="M9741" i="1" s="1"/>
  <c r="K9869" i="1"/>
  <c r="M9869" i="1" s="1"/>
  <c r="K7231" i="1"/>
  <c r="M7231" i="1" s="1"/>
  <c r="K7359" i="1"/>
  <c r="M7359" i="1" s="1"/>
  <c r="K7487" i="1"/>
  <c r="M7487" i="1" s="1"/>
  <c r="K7615" i="1"/>
  <c r="M7615" i="1" s="1"/>
  <c r="K7743" i="1"/>
  <c r="M7743" i="1" s="1"/>
  <c r="K7871" i="1"/>
  <c r="M7871" i="1" s="1"/>
  <c r="K7999" i="1"/>
  <c r="M7999" i="1" s="1"/>
  <c r="K8127" i="1"/>
  <c r="M8127" i="1" s="1"/>
  <c r="K8251" i="1"/>
  <c r="M8251" i="1" s="1"/>
  <c r="K7560" i="1"/>
  <c r="M7560" i="1" s="1"/>
  <c r="K7648" i="1"/>
  <c r="M7648" i="1" s="1"/>
  <c r="K7732" i="1"/>
  <c r="M7732" i="1" s="1"/>
  <c r="K7816" i="1"/>
  <c r="M7816" i="1" s="1"/>
  <c r="K7904" i="1"/>
  <c r="M7904" i="1" s="1"/>
  <c r="K7988" i="1"/>
  <c r="M7988" i="1" s="1"/>
  <c r="K8068" i="1"/>
  <c r="M8068" i="1" s="1"/>
  <c r="K8112" i="1"/>
  <c r="M8112" i="1" s="1"/>
  <c r="K8152" i="1"/>
  <c r="M8152" i="1" s="1"/>
  <c r="K8196" i="1"/>
  <c r="M8196" i="1" s="1"/>
  <c r="K8240" i="1"/>
  <c r="M8240" i="1" s="1"/>
  <c r="K8280" i="1"/>
  <c r="M8280" i="1" s="1"/>
  <c r="K8324" i="1"/>
  <c r="M8324" i="1" s="1"/>
  <c r="K8368" i="1"/>
  <c r="M8368" i="1" s="1"/>
  <c r="K8408" i="1"/>
  <c r="M8408" i="1" s="1"/>
  <c r="K8452" i="1"/>
  <c r="M8452" i="1" s="1"/>
  <c r="K8496" i="1"/>
  <c r="M8496" i="1" s="1"/>
  <c r="K8536" i="1"/>
  <c r="M8536" i="1" s="1"/>
  <c r="K8580" i="1"/>
  <c r="M8580" i="1" s="1"/>
  <c r="K8624" i="1"/>
  <c r="M8624" i="1" s="1"/>
  <c r="K8664" i="1"/>
  <c r="M8664" i="1" s="1"/>
  <c r="K8708" i="1"/>
  <c r="M8708" i="1" s="1"/>
  <c r="K8752" i="1"/>
  <c r="M8752" i="1" s="1"/>
  <c r="K8792" i="1"/>
  <c r="M8792" i="1" s="1"/>
  <c r="K8836" i="1"/>
  <c r="M8836" i="1" s="1"/>
  <c r="K9941" i="1"/>
  <c r="M9941" i="1" s="1"/>
  <c r="K9981" i="1"/>
  <c r="M9981" i="1" s="1"/>
  <c r="K10025" i="1"/>
  <c r="M10025" i="1" s="1"/>
  <c r="K10069" i="1"/>
  <c r="M10069" i="1" s="1"/>
  <c r="K10109" i="1"/>
  <c r="M10109" i="1" s="1"/>
  <c r="K10153" i="1"/>
  <c r="M10153" i="1" s="1"/>
  <c r="K10197" i="1"/>
  <c r="M10197" i="1" s="1"/>
  <c r="K10237" i="1"/>
  <c r="M10237" i="1" s="1"/>
  <c r="K10281" i="1"/>
  <c r="M10281" i="1" s="1"/>
  <c r="K10325" i="1"/>
  <c r="M10325" i="1" s="1"/>
  <c r="K10365" i="1"/>
  <c r="M10365" i="1" s="1"/>
  <c r="K10409" i="1"/>
  <c r="M10409" i="1" s="1"/>
  <c r="K10453" i="1"/>
  <c r="M10453" i="1" s="1"/>
  <c r="K10493" i="1"/>
  <c r="M10493" i="1" s="1"/>
  <c r="K10537" i="1"/>
  <c r="M10537" i="1" s="1"/>
  <c r="K8342" i="1"/>
  <c r="M8342" i="1" s="1"/>
  <c r="K8382" i="1"/>
  <c r="M8382" i="1" s="1"/>
  <c r="K8426" i="1"/>
  <c r="M8426" i="1" s="1"/>
  <c r="K8470" i="1"/>
  <c r="M8470" i="1" s="1"/>
  <c r="K8510" i="1"/>
  <c r="M8510" i="1" s="1"/>
  <c r="K8554" i="1"/>
  <c r="M8554" i="1" s="1"/>
  <c r="K8598" i="1"/>
  <c r="M8598" i="1" s="1"/>
  <c r="K8638" i="1"/>
  <c r="M8638" i="1" s="1"/>
  <c r="K8682" i="1"/>
  <c r="M8682" i="1" s="1"/>
  <c r="K8726" i="1"/>
  <c r="M8726" i="1" s="1"/>
  <c r="K8766" i="1"/>
  <c r="M8766" i="1" s="1"/>
  <c r="K8810" i="1"/>
  <c r="M8810" i="1" s="1"/>
  <c r="K8854" i="1"/>
  <c r="M8854" i="1" s="1"/>
  <c r="K8894" i="1"/>
  <c r="M8894" i="1" s="1"/>
  <c r="K8938" i="1"/>
  <c r="M8938" i="1" s="1"/>
  <c r="K8982" i="1"/>
  <c r="M8982" i="1" s="1"/>
  <c r="K9022" i="1"/>
  <c r="M9022" i="1" s="1"/>
  <c r="K8275" i="1"/>
  <c r="M8275" i="1" s="1"/>
  <c r="K8303" i="1"/>
  <c r="M8303" i="1" s="1"/>
  <c r="K8335" i="1"/>
  <c r="M8335" i="1" s="1"/>
  <c r="K8359" i="1"/>
  <c r="M8359" i="1" s="1"/>
  <c r="K8387" i="1"/>
  <c r="M8387" i="1" s="1"/>
  <c r="K8419" i="1"/>
  <c r="M8419" i="1" s="1"/>
  <c r="K8447" i="1"/>
  <c r="M8447" i="1" s="1"/>
  <c r="K8471" i="1"/>
  <c r="M8471" i="1" s="1"/>
  <c r="K8503" i="1"/>
  <c r="M8503" i="1" s="1"/>
  <c r="K8531" i="1"/>
  <c r="M8531" i="1" s="1"/>
  <c r="K8559" i="1"/>
  <c r="M8559" i="1" s="1"/>
  <c r="K8591" i="1"/>
  <c r="M8591" i="1" s="1"/>
  <c r="K8615" i="1"/>
  <c r="M8615" i="1" s="1"/>
  <c r="K8643" i="1"/>
  <c r="M8643" i="1" s="1"/>
  <c r="K8675" i="1"/>
  <c r="M8675" i="1" s="1"/>
  <c r="K8703" i="1"/>
  <c r="M8703" i="1" s="1"/>
  <c r="K8727" i="1"/>
  <c r="M8727" i="1" s="1"/>
  <c r="K8759" i="1"/>
  <c r="M8759" i="1" s="1"/>
  <c r="K8787" i="1"/>
  <c r="M8787" i="1" s="1"/>
  <c r="K8815" i="1"/>
  <c r="M8815" i="1" s="1"/>
  <c r="K8847" i="1"/>
  <c r="M8847" i="1" s="1"/>
  <c r="K8871" i="1"/>
  <c r="M8871" i="1" s="1"/>
  <c r="K8899" i="1"/>
  <c r="M8899" i="1" s="1"/>
  <c r="K8931" i="1"/>
  <c r="M8931" i="1" s="1"/>
  <c r="K8864" i="1"/>
  <c r="M8864" i="1" s="1"/>
  <c r="K8888" i="1"/>
  <c r="M8888" i="1" s="1"/>
  <c r="K8920" i="1"/>
  <c r="M8920" i="1" s="1"/>
  <c r="K8948" i="1"/>
  <c r="M8948" i="1" s="1"/>
  <c r="K8976" i="1"/>
  <c r="M8976" i="1" s="1"/>
  <c r="K9008" i="1"/>
  <c r="M9008" i="1" s="1"/>
  <c r="K9032" i="1"/>
  <c r="M9032" i="1" s="1"/>
  <c r="K9060" i="1"/>
  <c r="M9060" i="1" s="1"/>
  <c r="K9092" i="1"/>
  <c r="M9092" i="1" s="1"/>
  <c r="K9120" i="1"/>
  <c r="M9120" i="1" s="1"/>
  <c r="K9144" i="1"/>
  <c r="M9144" i="1" s="1"/>
  <c r="K9176" i="1"/>
  <c r="M9176" i="1" s="1"/>
  <c r="K9204" i="1"/>
  <c r="M9204" i="1" s="1"/>
  <c r="K9232" i="1"/>
  <c r="M9232" i="1" s="1"/>
  <c r="K9264" i="1"/>
  <c r="M9264" i="1" s="1"/>
  <c r="K9288" i="1"/>
  <c r="M9288" i="1" s="1"/>
  <c r="K9316" i="1"/>
  <c r="M9316" i="1" s="1"/>
  <c r="K9348" i="1"/>
  <c r="M9348" i="1" s="1"/>
  <c r="K9376" i="1"/>
  <c r="M9376" i="1" s="1"/>
  <c r="K9400" i="1"/>
  <c r="M9400" i="1" s="1"/>
  <c r="K9432" i="1"/>
  <c r="M9432" i="1" s="1"/>
  <c r="K9460" i="1"/>
  <c r="M9460" i="1" s="1"/>
  <c r="K9488" i="1"/>
  <c r="M9488" i="1" s="1"/>
  <c r="K9520" i="1"/>
  <c r="M9520" i="1" s="1"/>
  <c r="K10597" i="1"/>
  <c r="M10597" i="1" s="1"/>
  <c r="K10625" i="1"/>
  <c r="M10625" i="1" s="1"/>
  <c r="K10657" i="1"/>
  <c r="M10657" i="1" s="1"/>
  <c r="K10685" i="1"/>
  <c r="M10685" i="1" s="1"/>
  <c r="K10709" i="1"/>
  <c r="M10709" i="1" s="1"/>
  <c r="K10741" i="1"/>
  <c r="M10741" i="1" s="1"/>
  <c r="K10769" i="1"/>
  <c r="M10769" i="1" s="1"/>
  <c r="K10797" i="1"/>
  <c r="M10797" i="1" s="1"/>
  <c r="K10829" i="1"/>
  <c r="M10829" i="1" s="1"/>
  <c r="K10853" i="1"/>
  <c r="M10853" i="1" s="1"/>
  <c r="K10881" i="1"/>
  <c r="M10881" i="1" s="1"/>
  <c r="K10913" i="1"/>
  <c r="M10913" i="1" s="1"/>
  <c r="K10941" i="1"/>
  <c r="M10941" i="1" s="1"/>
  <c r="K10965" i="1"/>
  <c r="M10965" i="1" s="1"/>
  <c r="K10997" i="1"/>
  <c r="M10997" i="1" s="1"/>
  <c r="K11025" i="1"/>
  <c r="M11025" i="1" s="1"/>
  <c r="K11053" i="1"/>
  <c r="M11053" i="1" s="1"/>
  <c r="K11085" i="1"/>
  <c r="M11085" i="1" s="1"/>
  <c r="K11109" i="1"/>
  <c r="M11109" i="1" s="1"/>
  <c r="K11137" i="1"/>
  <c r="M11137" i="1" s="1"/>
  <c r="K11169" i="1"/>
  <c r="M11169" i="1" s="1"/>
  <c r="K11197" i="1"/>
  <c r="M11197" i="1" s="1"/>
  <c r="K11221" i="1"/>
  <c r="M11221" i="1" s="1"/>
  <c r="K11253" i="1"/>
  <c r="M11253" i="1" s="1"/>
  <c r="K9054" i="1"/>
  <c r="M9054" i="1" s="1"/>
  <c r="K9082" i="1"/>
  <c r="M9082" i="1" s="1"/>
  <c r="K9114" i="1"/>
  <c r="M9114" i="1" s="1"/>
  <c r="K9138" i="1"/>
  <c r="M9138" i="1" s="1"/>
  <c r="K9166" i="1"/>
  <c r="M9166" i="1" s="1"/>
  <c r="K9198" i="1"/>
  <c r="M9198" i="1" s="1"/>
  <c r="K9226" i="1"/>
  <c r="M9226" i="1" s="1"/>
  <c r="K9250" i="1"/>
  <c r="M9250" i="1" s="1"/>
  <c r="K9282" i="1"/>
  <c r="M9282" i="1" s="1"/>
  <c r="K9310" i="1"/>
  <c r="M9310" i="1" s="1"/>
  <c r="K9338" i="1"/>
  <c r="M9338" i="1" s="1"/>
  <c r="K9370" i="1"/>
  <c r="M9370" i="1" s="1"/>
  <c r="K9394" i="1"/>
  <c r="M9394" i="1" s="1"/>
  <c r="K9422" i="1"/>
  <c r="M9422" i="1" s="1"/>
  <c r="K9454" i="1"/>
  <c r="M9454" i="1" s="1"/>
  <c r="K9482" i="1"/>
  <c r="M9482" i="1" s="1"/>
  <c r="K9506" i="1"/>
  <c r="M9506" i="1" s="1"/>
  <c r="K9538" i="1"/>
  <c r="M9538" i="1" s="1"/>
  <c r="K9562" i="1"/>
  <c r="M9562" i="1" s="1"/>
  <c r="K9582" i="1"/>
  <c r="M9582" i="1" s="1"/>
  <c r="K9606" i="1"/>
  <c r="M9606" i="1" s="1"/>
  <c r="K9626" i="1"/>
  <c r="M9626" i="1" s="1"/>
  <c r="K9646" i="1"/>
  <c r="M9646" i="1" s="1"/>
  <c r="K9670" i="1"/>
  <c r="M9670" i="1" s="1"/>
  <c r="K9690" i="1"/>
  <c r="M9690" i="1" s="1"/>
  <c r="K9710" i="1"/>
  <c r="M9710" i="1" s="1"/>
  <c r="K8959" i="1"/>
  <c r="M8959" i="1" s="1"/>
  <c r="K8979" i="1"/>
  <c r="M8979" i="1" s="1"/>
  <c r="K8999" i="1"/>
  <c r="M8999" i="1" s="1"/>
  <c r="K9023" i="1"/>
  <c r="M9023" i="1" s="1"/>
  <c r="K9043" i="1"/>
  <c r="M9043" i="1" s="1"/>
  <c r="K9063" i="1"/>
  <c r="M9063" i="1" s="1"/>
  <c r="K9087" i="1"/>
  <c r="M9087" i="1" s="1"/>
  <c r="K9107" i="1"/>
  <c r="M9107" i="1" s="1"/>
  <c r="K9127" i="1"/>
  <c r="M9127" i="1" s="1"/>
  <c r="K9151" i="1"/>
  <c r="M9151" i="1" s="1"/>
  <c r="K9171" i="1"/>
  <c r="M9171" i="1" s="1"/>
  <c r="K9191" i="1"/>
  <c r="M9191" i="1" s="1"/>
  <c r="K9215" i="1"/>
  <c r="M9215" i="1" s="1"/>
  <c r="K9235" i="1"/>
  <c r="M9235" i="1" s="1"/>
  <c r="K9255" i="1"/>
  <c r="M9255" i="1" s="1"/>
  <c r="K9279" i="1"/>
  <c r="M9279" i="1" s="1"/>
  <c r="K9299" i="1"/>
  <c r="M9299" i="1" s="1"/>
  <c r="K9319" i="1"/>
  <c r="M9319" i="1" s="1"/>
  <c r="K9343" i="1"/>
  <c r="M9343" i="1" s="1"/>
  <c r="K9363" i="1"/>
  <c r="M9363" i="1" s="1"/>
  <c r="K9383" i="1"/>
  <c r="M9383" i="1" s="1"/>
  <c r="K9407" i="1"/>
  <c r="M9407" i="1" s="1"/>
  <c r="K9427" i="1"/>
  <c r="M9427" i="1" s="1"/>
  <c r="K9447" i="1"/>
  <c r="M9447" i="1" s="1"/>
  <c r="K9471" i="1"/>
  <c r="M9471" i="1" s="1"/>
  <c r="K9491" i="1"/>
  <c r="M9491" i="1" s="1"/>
  <c r="K9511" i="1"/>
  <c r="M9511" i="1" s="1"/>
  <c r="K9535" i="1"/>
  <c r="M9535" i="1" s="1"/>
  <c r="K9555" i="1"/>
  <c r="M9555" i="1" s="1"/>
  <c r="K9575" i="1"/>
  <c r="M9575" i="1" s="1"/>
  <c r="K9599" i="1"/>
  <c r="M9599" i="1" s="1"/>
  <c r="K9528" i="1"/>
  <c r="M9528" i="1" s="1"/>
  <c r="K9548" i="1"/>
  <c r="M9548" i="1" s="1"/>
  <c r="K9572" i="1"/>
  <c r="M9572" i="1" s="1"/>
  <c r="K9592" i="1"/>
  <c r="M9592" i="1" s="1"/>
  <c r="K9612" i="1"/>
  <c r="M9612" i="1" s="1"/>
  <c r="K9636" i="1"/>
  <c r="M9636" i="1" s="1"/>
  <c r="K9656" i="1"/>
  <c r="M9656" i="1" s="1"/>
  <c r="K9676" i="1"/>
  <c r="M9676" i="1" s="1"/>
  <c r="K9700" i="1"/>
  <c r="M9700" i="1" s="1"/>
  <c r="K9720" i="1"/>
  <c r="M9720" i="1" s="1"/>
  <c r="K9740" i="1"/>
  <c r="M9740" i="1" s="1"/>
  <c r="K9764" i="1"/>
  <c r="M9764" i="1" s="1"/>
  <c r="K9784" i="1"/>
  <c r="M9784" i="1" s="1"/>
  <c r="K9804" i="1"/>
  <c r="M9804" i="1" s="1"/>
  <c r="K9828" i="1"/>
  <c r="M9828" i="1" s="1"/>
  <c r="K9848" i="1"/>
  <c r="M9848" i="1" s="1"/>
  <c r="K9868" i="1"/>
  <c r="M9868" i="1" s="1"/>
  <c r="K9892" i="1"/>
  <c r="M9892" i="1" s="1"/>
  <c r="K9912" i="1"/>
  <c r="M9912" i="1" s="1"/>
  <c r="K9932" i="1"/>
  <c r="M9932" i="1" s="1"/>
  <c r="K9956" i="1"/>
  <c r="M9956" i="1" s="1"/>
  <c r="K9976" i="1"/>
  <c r="M9976" i="1" s="1"/>
  <c r="K9996" i="1"/>
  <c r="M9996" i="1" s="1"/>
  <c r="K10020" i="1"/>
  <c r="M10020" i="1" s="1"/>
  <c r="K10040" i="1"/>
  <c r="M10040" i="1" s="1"/>
  <c r="K10060" i="1"/>
  <c r="M10060" i="1" s="1"/>
  <c r="K10084" i="1"/>
  <c r="M10084" i="1" s="1"/>
  <c r="K10104" i="1"/>
  <c r="M10104" i="1" s="1"/>
  <c r="K10124" i="1"/>
  <c r="M10124" i="1" s="1"/>
  <c r="K10148" i="1"/>
  <c r="M10148" i="1" s="1"/>
  <c r="K10168" i="1"/>
  <c r="M10168" i="1" s="1"/>
  <c r="K9718" i="1"/>
  <c r="M9718" i="1" s="1"/>
  <c r="K9742" i="1"/>
  <c r="M9742" i="1" s="1"/>
  <c r="K9762" i="1"/>
  <c r="M9762" i="1" s="1"/>
  <c r="K9782" i="1"/>
  <c r="M9782" i="1" s="1"/>
  <c r="K9806" i="1"/>
  <c r="M9806" i="1" s="1"/>
  <c r="K9826" i="1"/>
  <c r="M9826" i="1" s="1"/>
  <c r="K9846" i="1"/>
  <c r="M9846" i="1" s="1"/>
  <c r="K9870" i="1"/>
  <c r="M9870" i="1" s="1"/>
  <c r="K9890" i="1"/>
  <c r="M9890" i="1" s="1"/>
  <c r="K9910" i="1"/>
  <c r="M9910" i="1" s="1"/>
  <c r="K9934" i="1"/>
  <c r="M9934" i="1" s="1"/>
  <c r="K9954" i="1"/>
  <c r="M9954" i="1" s="1"/>
  <c r="K9974" i="1"/>
  <c r="M9974" i="1" s="1"/>
  <c r="K9998" i="1"/>
  <c r="M9998" i="1" s="1"/>
  <c r="K10018" i="1"/>
  <c r="M10018" i="1" s="1"/>
  <c r="K10038" i="1"/>
  <c r="M10038" i="1" s="1"/>
  <c r="K10062" i="1"/>
  <c r="M10062" i="1" s="1"/>
  <c r="K10082" i="1"/>
  <c r="M10082" i="1" s="1"/>
  <c r="K10102" i="1"/>
  <c r="M10102" i="1" s="1"/>
  <c r="K10126" i="1"/>
  <c r="M10126" i="1" s="1"/>
  <c r="K10146" i="1"/>
  <c r="M10146" i="1" s="1"/>
  <c r="K10166" i="1"/>
  <c r="M10166" i="1" s="1"/>
  <c r="K9615" i="1"/>
  <c r="M9615" i="1" s="1"/>
  <c r="K9635" i="1"/>
  <c r="M9635" i="1" s="1"/>
  <c r="K9655" i="1"/>
  <c r="M9655" i="1" s="1"/>
  <c r="K9679" i="1"/>
  <c r="M9679" i="1" s="1"/>
  <c r="K9699" i="1"/>
  <c r="M9699" i="1" s="1"/>
  <c r="K9719" i="1"/>
  <c r="M9719" i="1" s="1"/>
  <c r="K9743" i="1"/>
  <c r="M9743" i="1" s="1"/>
  <c r="K9763" i="1"/>
  <c r="M9763" i="1" s="1"/>
  <c r="K9783" i="1"/>
  <c r="M9783" i="1" s="1"/>
  <c r="K9807" i="1"/>
  <c r="M9807" i="1" s="1"/>
  <c r="K9827" i="1"/>
  <c r="M9827" i="1" s="1"/>
  <c r="K9847" i="1"/>
  <c r="M9847" i="1" s="1"/>
  <c r="K9871" i="1"/>
  <c r="M9871" i="1" s="1"/>
  <c r="K9891" i="1"/>
  <c r="M9891" i="1" s="1"/>
  <c r="K9911" i="1"/>
  <c r="M9911" i="1" s="1"/>
  <c r="K9935" i="1"/>
  <c r="M9935" i="1" s="1"/>
  <c r="K9955" i="1"/>
  <c r="M9955" i="1" s="1"/>
  <c r="K9975" i="1"/>
  <c r="M9975" i="1" s="1"/>
  <c r="K9999" i="1"/>
  <c r="M9999" i="1" s="1"/>
  <c r="K10019" i="1"/>
  <c r="M10019" i="1" s="1"/>
  <c r="K10039" i="1"/>
  <c r="M10039" i="1" s="1"/>
  <c r="K7785" i="1"/>
  <c r="M7785" i="1" s="1"/>
  <c r="K8178" i="1"/>
  <c r="M8178" i="1" s="1"/>
  <c r="K7694" i="1"/>
  <c r="M7694" i="1" s="1"/>
  <c r="K7513" i="1"/>
  <c r="M7513" i="1" s="1"/>
  <c r="K8429" i="1"/>
  <c r="M8429" i="1" s="1"/>
  <c r="K7152" i="1"/>
  <c r="M7152" i="1" s="1"/>
  <c r="K8749" i="1"/>
  <c r="M8749" i="1" s="1"/>
  <c r="K9261" i="1"/>
  <c r="M9261" i="1" s="1"/>
  <c r="K9773" i="1"/>
  <c r="M9773" i="1" s="1"/>
  <c r="K7519" i="1"/>
  <c r="M7519" i="1" s="1"/>
  <c r="K8031" i="1"/>
  <c r="M8031" i="1" s="1"/>
  <c r="K7668" i="1"/>
  <c r="M7668" i="1" s="1"/>
  <c r="K8008" i="1"/>
  <c r="M8008" i="1" s="1"/>
  <c r="K8200" i="1"/>
  <c r="M8200" i="1" s="1"/>
  <c r="K8372" i="1"/>
  <c r="M8372" i="1" s="1"/>
  <c r="K8544" i="1"/>
  <c r="M8544" i="1" s="1"/>
  <c r="K8712" i="1"/>
  <c r="M8712" i="1" s="1"/>
  <c r="K9945" i="1"/>
  <c r="M9945" i="1" s="1"/>
  <c r="K10117" i="1"/>
  <c r="M10117" i="1" s="1"/>
  <c r="K10285" i="1"/>
  <c r="M10285" i="1" s="1"/>
  <c r="K10457" i="1"/>
  <c r="M10457" i="1" s="1"/>
  <c r="K8390" i="1"/>
  <c r="M8390" i="1" s="1"/>
  <c r="K8558" i="1"/>
  <c r="M8558" i="1" s="1"/>
  <c r="K8730" i="1"/>
  <c r="M8730" i="1" s="1"/>
  <c r="K8902" i="1"/>
  <c r="M8902" i="1" s="1"/>
  <c r="K8279" i="1"/>
  <c r="M8279" i="1" s="1"/>
  <c r="K8399" i="1"/>
  <c r="M8399" i="1" s="1"/>
  <c r="K8511" i="1"/>
  <c r="M8511" i="1" s="1"/>
  <c r="K8623" i="1"/>
  <c r="M8623" i="1" s="1"/>
  <c r="K8739" i="1"/>
  <c r="M8739" i="1" s="1"/>
  <c r="K8851" i="1"/>
  <c r="M8851" i="1" s="1"/>
  <c r="K8868" i="1"/>
  <c r="M8868" i="1" s="1"/>
  <c r="K8984" i="1"/>
  <c r="M8984" i="1" s="1"/>
  <c r="K9096" i="1"/>
  <c r="M9096" i="1" s="1"/>
  <c r="K9208" i="1"/>
  <c r="M9208" i="1" s="1"/>
  <c r="K9328" i="1"/>
  <c r="M9328" i="1" s="1"/>
  <c r="K9440" i="1"/>
  <c r="M9440" i="1" s="1"/>
  <c r="K10605" i="1"/>
  <c r="M10605" i="1" s="1"/>
  <c r="K10721" i="1"/>
  <c r="M10721" i="1" s="1"/>
  <c r="K10833" i="1"/>
  <c r="M10833" i="1" s="1"/>
  <c r="K10945" i="1"/>
  <c r="M10945" i="1" s="1"/>
  <c r="K11061" i="1"/>
  <c r="M11061" i="1" s="1"/>
  <c r="K11173" i="1"/>
  <c r="M11173" i="1" s="1"/>
  <c r="K9058" i="1"/>
  <c r="M9058" i="1" s="1"/>
  <c r="K9178" i="1"/>
  <c r="M9178" i="1" s="1"/>
  <c r="K9290" i="1"/>
  <c r="M9290" i="1" s="1"/>
  <c r="K9402" i="1"/>
  <c r="M9402" i="1" s="1"/>
  <c r="K9518" i="1"/>
  <c r="M9518" i="1" s="1"/>
  <c r="K9610" i="1"/>
  <c r="M9610" i="1" s="1"/>
  <c r="K9694" i="1"/>
  <c r="M9694" i="1" s="1"/>
  <c r="K9007" i="1"/>
  <c r="M9007" i="1" s="1"/>
  <c r="K9091" i="1"/>
  <c r="M9091" i="1" s="1"/>
  <c r="K9175" i="1"/>
  <c r="M9175" i="1" s="1"/>
  <c r="K9263" i="1"/>
  <c r="M9263" i="1" s="1"/>
  <c r="K9347" i="1"/>
  <c r="M9347" i="1" s="1"/>
  <c r="K9431" i="1"/>
  <c r="M9431" i="1" s="1"/>
  <c r="K9519" i="1"/>
  <c r="M9519" i="1" s="1"/>
  <c r="K9603" i="1"/>
  <c r="M9603" i="1" s="1"/>
  <c r="K9596" i="1"/>
  <c r="M9596" i="1" s="1"/>
  <c r="K9684" i="1"/>
  <c r="M9684" i="1" s="1"/>
  <c r="K9768" i="1"/>
  <c r="M9768" i="1" s="1"/>
  <c r="K9852" i="1"/>
  <c r="M9852" i="1" s="1"/>
  <c r="K9940" i="1"/>
  <c r="M9940" i="1" s="1"/>
  <c r="K10024" i="1"/>
  <c r="M10024" i="1" s="1"/>
  <c r="K10108" i="1"/>
  <c r="M10108" i="1" s="1"/>
  <c r="K9726" i="1"/>
  <c r="M9726" i="1" s="1"/>
  <c r="K9810" i="1"/>
  <c r="M9810" i="1" s="1"/>
  <c r="K9894" i="1"/>
  <c r="M9894" i="1" s="1"/>
  <c r="K9982" i="1"/>
  <c r="M9982" i="1" s="1"/>
  <c r="K10066" i="1"/>
  <c r="M10066" i="1" s="1"/>
  <c r="K10150" i="1"/>
  <c r="M10150" i="1" s="1"/>
  <c r="K9663" i="1"/>
  <c r="M9663" i="1" s="1"/>
  <c r="K9747" i="1"/>
  <c r="M9747" i="1" s="1"/>
  <c r="K9831" i="1"/>
  <c r="M9831" i="1" s="1"/>
  <c r="K9919" i="1"/>
  <c r="M9919" i="1" s="1"/>
  <c r="K10003" i="1"/>
  <c r="M10003" i="1" s="1"/>
  <c r="K10067" i="1"/>
  <c r="M10067" i="1" s="1"/>
  <c r="K10111" i="1"/>
  <c r="M10111" i="1" s="1"/>
  <c r="K10151" i="1"/>
  <c r="M10151" i="1" s="1"/>
  <c r="K10195" i="1"/>
  <c r="M10195" i="1" s="1"/>
  <c r="K10239" i="1"/>
  <c r="M10239" i="1" s="1"/>
  <c r="K10279" i="1"/>
  <c r="M10279" i="1" s="1"/>
  <c r="K10212" i="1"/>
  <c r="M10212" i="1" s="1"/>
  <c r="K10256" i="1"/>
  <c r="M10256" i="1" s="1"/>
  <c r="K10296" i="1"/>
  <c r="M10296" i="1" s="1"/>
  <c r="K10190" i="1"/>
  <c r="M10190" i="1" s="1"/>
  <c r="K10234" i="1"/>
  <c r="M10234" i="1" s="1"/>
  <c r="K10274" i="1"/>
  <c r="M10274" i="1" s="1"/>
  <c r="K10318" i="1"/>
  <c r="M10318" i="1" s="1"/>
  <c r="K10362" i="1"/>
  <c r="M10362" i="1" s="1"/>
  <c r="K10402" i="1"/>
  <c r="M10402" i="1" s="1"/>
  <c r="K10446" i="1"/>
  <c r="M10446" i="1" s="1"/>
  <c r="K10490" i="1"/>
  <c r="M10490" i="1" s="1"/>
  <c r="K10530" i="1"/>
  <c r="M10530" i="1" s="1"/>
  <c r="K10574" i="1"/>
  <c r="M10574" i="1" s="1"/>
  <c r="K10618" i="1"/>
  <c r="M10618" i="1" s="1"/>
  <c r="K10658" i="1"/>
  <c r="M10658" i="1" s="1"/>
  <c r="K10702" i="1"/>
  <c r="M10702" i="1" s="1"/>
  <c r="K10746" i="1"/>
  <c r="M10746" i="1" s="1"/>
  <c r="K10786" i="1"/>
  <c r="M10786" i="1" s="1"/>
  <c r="K10830" i="1"/>
  <c r="M10830" i="1" s="1"/>
  <c r="K10299" i="1"/>
  <c r="M10299" i="1" s="1"/>
  <c r="K10339" i="1"/>
  <c r="M10339" i="1" s="1"/>
  <c r="K10383" i="1"/>
  <c r="M10383" i="1" s="1"/>
  <c r="K10427" i="1"/>
  <c r="M10427" i="1" s="1"/>
  <c r="K10344" i="1"/>
  <c r="M10344" i="1" s="1"/>
  <c r="K10388" i="1"/>
  <c r="M10388" i="1" s="1"/>
  <c r="K10432" i="1"/>
  <c r="M10432" i="1" s="1"/>
  <c r="K10472" i="1"/>
  <c r="M10472" i="1" s="1"/>
  <c r="K10516" i="1"/>
  <c r="M10516" i="1" s="1"/>
  <c r="K10560" i="1"/>
  <c r="M10560" i="1" s="1"/>
  <c r="K10600" i="1"/>
  <c r="M10600" i="1" s="1"/>
  <c r="K10644" i="1"/>
  <c r="M10644" i="1" s="1"/>
  <c r="K10688" i="1"/>
  <c r="M10688" i="1" s="1"/>
  <c r="K10728" i="1"/>
  <c r="M10728" i="1" s="1"/>
  <c r="K10772" i="1"/>
  <c r="M10772" i="1" s="1"/>
  <c r="K10816" i="1"/>
  <c r="M10816" i="1" s="1"/>
  <c r="K10856" i="1"/>
  <c r="M10856" i="1" s="1"/>
  <c r="K10878" i="1"/>
  <c r="M10878" i="1" s="1"/>
  <c r="K10910" i="1"/>
  <c r="M10910" i="1" s="1"/>
  <c r="K10459" i="1"/>
  <c r="M10459" i="1" s="1"/>
  <c r="K10491" i="1"/>
  <c r="M10491" i="1" s="1"/>
  <c r="K10523" i="1"/>
  <c r="M10523" i="1" s="1"/>
  <c r="K10555" i="1"/>
  <c r="M10555" i="1" s="1"/>
  <c r="K10587" i="1"/>
  <c r="M10587" i="1" s="1"/>
  <c r="K10619" i="1"/>
  <c r="M10619" i="1" s="1"/>
  <c r="K10651" i="1"/>
  <c r="M10651" i="1" s="1"/>
  <c r="K10683" i="1"/>
  <c r="M10683" i="1" s="1"/>
  <c r="K10892" i="1"/>
  <c r="M10892" i="1" s="1"/>
  <c r="K10924" i="1"/>
  <c r="M10924" i="1" s="1"/>
  <c r="K10956" i="1"/>
  <c r="M10956" i="1" s="1"/>
  <c r="K10988" i="1"/>
  <c r="M10988" i="1" s="1"/>
  <c r="K11020" i="1"/>
  <c r="M11020" i="1" s="1"/>
  <c r="K11052" i="1"/>
  <c r="M11052" i="1" s="1"/>
  <c r="K11084" i="1"/>
  <c r="M11084" i="1" s="1"/>
  <c r="K11116" i="1"/>
  <c r="M11116" i="1" s="1"/>
  <c r="K11148" i="1"/>
  <c r="M11148" i="1" s="1"/>
  <c r="K11180" i="1"/>
  <c r="M11180" i="1" s="1"/>
  <c r="K11212" i="1"/>
  <c r="M11212" i="1" s="1"/>
  <c r="K11277" i="1"/>
  <c r="M11277" i="1" s="1"/>
  <c r="K11309" i="1"/>
  <c r="M11309" i="1" s="1"/>
  <c r="K11341" i="1"/>
  <c r="M11341" i="1" s="1"/>
  <c r="K11373" i="1"/>
  <c r="M11373" i="1" s="1"/>
  <c r="K11405" i="1"/>
  <c r="M11405" i="1" s="1"/>
  <c r="K11437" i="1"/>
  <c r="M11437" i="1" s="1"/>
  <c r="K11469" i="1"/>
  <c r="M11469" i="1" s="1"/>
  <c r="K11501" i="1"/>
  <c r="M11501" i="1" s="1"/>
  <c r="K11533" i="1"/>
  <c r="M11533" i="1" s="1"/>
  <c r="K11565" i="1"/>
  <c r="M11565" i="1" s="1"/>
  <c r="K11597" i="1"/>
  <c r="M11597" i="1" s="1"/>
  <c r="K10970" i="1"/>
  <c r="M10970" i="1" s="1"/>
  <c r="K11002" i="1"/>
  <c r="M11002" i="1" s="1"/>
  <c r="K11034" i="1"/>
  <c r="M11034" i="1" s="1"/>
  <c r="K11066" i="1"/>
  <c r="M11066" i="1" s="1"/>
  <c r="K11098" i="1"/>
  <c r="M11098" i="1" s="1"/>
  <c r="K11130" i="1"/>
  <c r="M11130" i="1" s="1"/>
  <c r="K11162" i="1"/>
  <c r="M11162" i="1" s="1"/>
  <c r="K11194" i="1"/>
  <c r="M11194" i="1" s="1"/>
  <c r="K11226" i="1"/>
  <c r="M11226" i="1" s="1"/>
  <c r="K11258" i="1"/>
  <c r="M11258" i="1" s="1"/>
  <c r="K11290" i="1"/>
  <c r="M11290" i="1" s="1"/>
  <c r="K11322" i="1"/>
  <c r="M11322" i="1" s="1"/>
  <c r="K10719" i="1"/>
  <c r="M10719" i="1" s="1"/>
  <c r="K10751" i="1"/>
  <c r="M10751" i="1" s="1"/>
  <c r="K10783" i="1"/>
  <c r="M10783" i="1" s="1"/>
  <c r="K10815" i="1"/>
  <c r="M10815" i="1" s="1"/>
  <c r="K10847" i="1"/>
  <c r="M10847" i="1" s="1"/>
  <c r="K10879" i="1"/>
  <c r="M10879" i="1" s="1"/>
  <c r="K10911" i="1"/>
  <c r="M10911" i="1" s="1"/>
  <c r="K10943" i="1"/>
  <c r="M10943" i="1" s="1"/>
  <c r="K10975" i="1"/>
  <c r="M10975" i="1" s="1"/>
  <c r="K11007" i="1"/>
  <c r="M11007" i="1" s="1"/>
  <c r="K11039" i="1"/>
  <c r="M11039" i="1" s="1"/>
  <c r="K11071" i="1"/>
  <c r="M11071" i="1" s="1"/>
  <c r="K11103" i="1"/>
  <c r="M11103" i="1" s="1"/>
  <c r="K11248" i="1"/>
  <c r="M11248" i="1" s="1"/>
  <c r="K11280" i="1"/>
  <c r="M11280" i="1" s="1"/>
  <c r="K11312" i="1"/>
  <c r="M11312" i="1" s="1"/>
  <c r="K11344" i="1"/>
  <c r="M11344" i="1" s="1"/>
  <c r="K11613" i="1"/>
  <c r="M11613" i="1" s="1"/>
  <c r="K11645" i="1"/>
  <c r="M11645" i="1" s="1"/>
  <c r="K11677" i="1"/>
  <c r="M11677" i="1" s="1"/>
  <c r="K11709" i="1"/>
  <c r="M11709" i="1" s="1"/>
  <c r="K11741" i="1"/>
  <c r="M11741" i="1" s="1"/>
  <c r="K11773" i="1"/>
  <c r="M11773" i="1" s="1"/>
  <c r="K11805" i="1"/>
  <c r="M11805" i="1" s="1"/>
  <c r="P193" i="2"/>
  <c r="R193" i="2" s="1"/>
  <c r="K11358" i="1"/>
  <c r="M11358" i="1" s="1"/>
  <c r="K11390" i="1"/>
  <c r="M11390" i="1" s="1"/>
  <c r="K11422" i="1"/>
  <c r="M11422" i="1" s="1"/>
  <c r="K11454" i="1"/>
  <c r="M11454" i="1" s="1"/>
  <c r="K11486" i="1"/>
  <c r="M11486" i="1" s="1"/>
  <c r="K11518" i="1"/>
  <c r="M11518" i="1" s="1"/>
  <c r="K11550" i="1"/>
  <c r="M11550" i="1" s="1"/>
  <c r="K11582" i="1"/>
  <c r="M11582" i="1" s="1"/>
  <c r="K11614" i="1"/>
  <c r="M11614" i="1" s="1"/>
  <c r="K11646" i="1"/>
  <c r="M11646" i="1" s="1"/>
  <c r="K11678" i="1"/>
  <c r="M11678" i="1" s="1"/>
  <c r="K11139" i="1"/>
  <c r="M11139" i="1" s="1"/>
  <c r="K11171" i="1"/>
  <c r="M11171" i="1" s="1"/>
  <c r="K11203" i="1"/>
  <c r="M11203" i="1" s="1"/>
  <c r="K11235" i="1"/>
  <c r="M11235" i="1" s="1"/>
  <c r="K11267" i="1"/>
  <c r="M11267" i="1" s="1"/>
  <c r="K11299" i="1"/>
  <c r="M11299" i="1" s="1"/>
  <c r="K11331" i="1"/>
  <c r="M11331" i="1" s="1"/>
  <c r="K11363" i="1"/>
  <c r="M11363" i="1" s="1"/>
  <c r="K11395" i="1"/>
  <c r="M11395" i="1" s="1"/>
  <c r="K11427" i="1"/>
  <c r="M11427" i="1" s="1"/>
  <c r="K11459" i="1"/>
  <c r="M11459" i="1" s="1"/>
  <c r="K11491" i="1"/>
  <c r="M11491" i="1" s="1"/>
  <c r="K11368" i="1"/>
  <c r="M11368" i="1" s="1"/>
  <c r="K11400" i="1"/>
  <c r="M11400" i="1" s="1"/>
  <c r="K11432" i="1"/>
  <c r="M11432" i="1" s="1"/>
  <c r="K11464" i="1"/>
  <c r="M11464" i="1" s="1"/>
  <c r="K11496" i="1"/>
  <c r="M11496" i="1" s="1"/>
  <c r="K11528" i="1"/>
  <c r="M11528" i="1" s="1"/>
  <c r="K11560" i="1"/>
  <c r="M11560" i="1" s="1"/>
  <c r="K11592" i="1"/>
  <c r="M11592" i="1" s="1"/>
  <c r="K11686" i="1"/>
  <c r="M11686" i="1" s="1"/>
  <c r="K11718" i="1"/>
  <c r="M11718" i="1" s="1"/>
  <c r="K11750" i="1"/>
  <c r="M11750" i="1" s="1"/>
  <c r="K11782" i="1"/>
  <c r="M11782" i="1" s="1"/>
  <c r="K11814" i="1"/>
  <c r="M11814" i="1" s="1"/>
  <c r="P198" i="2"/>
  <c r="R198" i="2" s="1"/>
  <c r="K11535" i="1"/>
  <c r="M11535" i="1" s="1"/>
  <c r="K11567" i="1"/>
  <c r="M11567" i="1" s="1"/>
  <c r="K11599" i="1"/>
  <c r="M11599" i="1" s="1"/>
  <c r="K11631" i="1"/>
  <c r="M11631" i="1" s="1"/>
  <c r="K11663" i="1"/>
  <c r="M11663" i="1" s="1"/>
  <c r="K11695" i="1"/>
  <c r="M11695" i="1" s="1"/>
  <c r="K11727" i="1"/>
  <c r="M11727" i="1" s="1"/>
  <c r="K11759" i="1"/>
  <c r="M11759" i="1" s="1"/>
  <c r="K11791" i="1"/>
  <c r="M11791" i="1" s="1"/>
  <c r="K11823" i="1"/>
  <c r="M11823" i="1" s="1"/>
  <c r="P211" i="2"/>
  <c r="R211" i="2" s="1"/>
  <c r="K11652" i="1"/>
  <c r="M11652" i="1" s="1"/>
  <c r="K11684" i="1"/>
  <c r="M11684" i="1" s="1"/>
  <c r="K11712" i="1"/>
  <c r="M11712" i="1" s="1"/>
  <c r="K11732" i="1"/>
  <c r="M11732" i="1" s="1"/>
  <c r="K11756" i="1"/>
  <c r="M11756" i="1" s="1"/>
  <c r="K11776" i="1"/>
  <c r="M11776" i="1" s="1"/>
  <c r="K11796" i="1"/>
  <c r="M11796" i="1" s="1"/>
  <c r="K11820" i="1"/>
  <c r="M11820" i="1" s="1"/>
  <c r="P196" i="2"/>
  <c r="R196" i="2" s="1"/>
  <c r="K7325" i="1"/>
  <c r="M7325" i="1" s="1"/>
  <c r="K8117" i="1"/>
  <c r="M8117" i="1" s="1"/>
  <c r="K7722" i="1"/>
  <c r="M7722" i="1" s="1"/>
  <c r="K8621" i="1"/>
  <c r="M8621" i="1" s="1"/>
  <c r="K9133" i="1"/>
  <c r="M9133" i="1" s="1"/>
  <c r="K7391" i="1"/>
  <c r="M7391" i="1" s="1"/>
  <c r="K7584" i="1"/>
  <c r="M7584" i="1" s="1"/>
  <c r="K8160" i="1"/>
  <c r="M8160" i="1" s="1"/>
  <c r="K8328" i="1"/>
  <c r="M8328" i="1" s="1"/>
  <c r="K8672" i="1"/>
  <c r="M8672" i="1" s="1"/>
  <c r="K10073" i="1"/>
  <c r="M10073" i="1" s="1"/>
  <c r="K10413" i="1"/>
  <c r="M10413" i="1" s="1"/>
  <c r="K8518" i="1"/>
  <c r="M8518" i="1" s="1"/>
  <c r="K8858" i="1"/>
  <c r="M8858" i="1" s="1"/>
  <c r="K8255" i="1"/>
  <c r="M8255" i="1" s="1"/>
  <c r="K8483" i="1"/>
  <c r="M8483" i="1" s="1"/>
  <c r="K8707" i="1"/>
  <c r="M8707" i="1" s="1"/>
  <c r="K8935" i="1"/>
  <c r="M8935" i="1" s="1"/>
  <c r="K9072" i="1"/>
  <c r="M9072" i="1" s="1"/>
  <c r="K9184" i="1"/>
  <c r="M9184" i="1" s="1"/>
  <c r="K9412" i="1"/>
  <c r="M9412" i="1" s="1"/>
  <c r="K10689" i="1"/>
  <c r="M10689" i="1" s="1"/>
  <c r="K10917" i="1"/>
  <c r="M10917" i="1" s="1"/>
  <c r="K11149" i="1"/>
  <c r="M11149" i="1" s="1"/>
  <c r="K9146" i="1"/>
  <c r="M9146" i="1" s="1"/>
  <c r="K9262" i="1"/>
  <c r="M9262" i="1" s="1"/>
  <c r="K9486" i="1"/>
  <c r="M9486" i="1" s="1"/>
  <c r="K9674" i="1"/>
  <c r="M9674" i="1" s="1"/>
  <c r="K9071" i="1"/>
  <c r="M9071" i="1" s="1"/>
  <c r="K9239" i="1"/>
  <c r="M9239" i="1" s="1"/>
  <c r="K9411" i="1"/>
  <c r="M9411" i="1" s="1"/>
  <c r="K9583" i="1"/>
  <c r="M9583" i="1" s="1"/>
  <c r="K9576" i="1"/>
  <c r="M9576" i="1" s="1"/>
  <c r="K9748" i="1"/>
  <c r="M9748" i="1" s="1"/>
  <c r="K9916" i="1"/>
  <c r="M9916" i="1" s="1"/>
  <c r="K10088" i="1"/>
  <c r="M10088" i="1" s="1"/>
  <c r="K9790" i="1"/>
  <c r="M9790" i="1" s="1"/>
  <c r="K9874" i="1"/>
  <c r="M9874" i="1" s="1"/>
  <c r="K10046" i="1"/>
  <c r="M10046" i="1" s="1"/>
  <c r="K9639" i="1"/>
  <c r="M9639" i="1" s="1"/>
  <c r="K9811" i="1"/>
  <c r="M9811" i="1" s="1"/>
  <c r="K9983" i="1"/>
  <c r="M9983" i="1" s="1"/>
  <c r="K10103" i="1"/>
  <c r="M10103" i="1" s="1"/>
  <c r="K10231" i="1"/>
  <c r="M10231" i="1" s="1"/>
  <c r="K10208" i="1"/>
  <c r="M10208" i="1" s="1"/>
  <c r="K10292" i="1"/>
  <c r="M10292" i="1" s="1"/>
  <c r="K10226" i="1"/>
  <c r="M10226" i="1" s="1"/>
  <c r="K10314" i="1"/>
  <c r="M10314" i="1" s="1"/>
  <c r="K10398" i="1"/>
  <c r="M10398" i="1" s="1"/>
  <c r="K10482" i="1"/>
  <c r="M10482" i="1" s="1"/>
  <c r="K10570" i="1"/>
  <c r="M10570" i="1" s="1"/>
  <c r="K10654" i="1"/>
  <c r="M10654" i="1" s="1"/>
  <c r="K8465" i="1"/>
  <c r="M8465" i="1" s="1"/>
  <c r="K7241" i="1"/>
  <c r="M7241" i="1" s="1"/>
  <c r="K8082" i="1"/>
  <c r="M8082" i="1" s="1"/>
  <c r="K7701" i="1"/>
  <c r="M7701" i="1" s="1"/>
  <c r="K7190" i="1"/>
  <c r="M7190" i="1" s="1"/>
  <c r="K7280" i="1"/>
  <c r="M7280" i="1" s="1"/>
  <c r="K8877" i="1"/>
  <c r="M8877" i="1" s="1"/>
  <c r="K9389" i="1"/>
  <c r="M9389" i="1" s="1"/>
  <c r="K9901" i="1"/>
  <c r="M9901" i="1" s="1"/>
  <c r="K7647" i="1"/>
  <c r="M7647" i="1" s="1"/>
  <c r="K8159" i="1"/>
  <c r="M8159" i="1" s="1"/>
  <c r="K7752" i="1"/>
  <c r="M7752" i="1" s="1"/>
  <c r="K8072" i="1"/>
  <c r="M8072" i="1" s="1"/>
  <c r="K8244" i="1"/>
  <c r="M8244" i="1" s="1"/>
  <c r="K8416" i="1"/>
  <c r="M8416" i="1" s="1"/>
  <c r="K8584" i="1"/>
  <c r="M8584" i="1" s="1"/>
  <c r="K8756" i="1"/>
  <c r="M8756" i="1" s="1"/>
  <c r="K9989" i="1"/>
  <c r="M9989" i="1" s="1"/>
  <c r="K10157" i="1"/>
  <c r="M10157" i="1" s="1"/>
  <c r="K10329" i="1"/>
  <c r="M10329" i="1" s="1"/>
  <c r="K10501" i="1"/>
  <c r="M10501" i="1" s="1"/>
  <c r="K8430" i="1"/>
  <c r="M8430" i="1" s="1"/>
  <c r="K8602" i="1"/>
  <c r="M8602" i="1" s="1"/>
  <c r="K8774" i="1"/>
  <c r="M8774" i="1" s="1"/>
  <c r="K8942" i="1"/>
  <c r="M8942" i="1" s="1"/>
  <c r="K8311" i="1"/>
  <c r="M8311" i="1" s="1"/>
  <c r="K8423" i="1"/>
  <c r="M8423" i="1" s="1"/>
  <c r="K8535" i="1"/>
  <c r="M8535" i="1" s="1"/>
  <c r="K8655" i="1"/>
  <c r="M8655" i="1" s="1"/>
  <c r="K8767" i="1"/>
  <c r="M8767" i="1" s="1"/>
  <c r="K8879" i="1"/>
  <c r="M8879" i="1" s="1"/>
  <c r="K8900" i="1"/>
  <c r="M8900" i="1" s="1"/>
  <c r="K9012" i="1"/>
  <c r="M9012" i="1" s="1"/>
  <c r="K9124" i="1"/>
  <c r="M9124" i="1" s="1"/>
  <c r="K9240" i="1"/>
  <c r="M9240" i="1" s="1"/>
  <c r="K9352" i="1"/>
  <c r="M9352" i="1" s="1"/>
  <c r="K9464" i="1"/>
  <c r="M9464" i="1" s="1"/>
  <c r="K10637" i="1"/>
  <c r="M10637" i="1" s="1"/>
  <c r="K10749" i="1"/>
  <c r="M10749" i="1" s="1"/>
  <c r="K10861" i="1"/>
  <c r="M10861" i="1" s="1"/>
  <c r="K10977" i="1"/>
  <c r="M10977" i="1" s="1"/>
  <c r="K11089" i="1"/>
  <c r="M11089" i="1" s="1"/>
  <c r="K11201" i="1"/>
  <c r="M11201" i="1" s="1"/>
  <c r="K9090" i="1"/>
  <c r="M9090" i="1" s="1"/>
  <c r="K9202" i="1"/>
  <c r="M9202" i="1" s="1"/>
  <c r="K9314" i="1"/>
  <c r="M9314" i="1" s="1"/>
  <c r="K9434" i="1"/>
  <c r="M9434" i="1" s="1"/>
  <c r="K9546" i="1"/>
  <c r="M9546" i="1" s="1"/>
  <c r="K9630" i="1"/>
  <c r="M9630" i="1" s="1"/>
  <c r="K8943" i="1"/>
  <c r="M8943" i="1" s="1"/>
  <c r="K9027" i="1"/>
  <c r="M9027" i="1" s="1"/>
  <c r="K9111" i="1"/>
  <c r="M9111" i="1" s="1"/>
  <c r="K9199" i="1"/>
  <c r="M9199" i="1" s="1"/>
  <c r="K9283" i="1"/>
  <c r="M9283" i="1" s="1"/>
  <c r="K9367" i="1"/>
  <c r="M9367" i="1" s="1"/>
  <c r="K9455" i="1"/>
  <c r="M9455" i="1" s="1"/>
  <c r="K9539" i="1"/>
  <c r="M9539" i="1" s="1"/>
  <c r="K9532" i="1"/>
  <c r="M9532" i="1" s="1"/>
  <c r="K9620" i="1"/>
  <c r="M9620" i="1" s="1"/>
  <c r="K9704" i="1"/>
  <c r="M9704" i="1" s="1"/>
  <c r="K9788" i="1"/>
  <c r="M9788" i="1" s="1"/>
  <c r="K9876" i="1"/>
  <c r="M9876" i="1" s="1"/>
  <c r="K9960" i="1"/>
  <c r="M9960" i="1" s="1"/>
  <c r="K10044" i="1"/>
  <c r="M10044" i="1" s="1"/>
  <c r="K10132" i="1"/>
  <c r="M10132" i="1" s="1"/>
  <c r="K9746" i="1"/>
  <c r="M9746" i="1" s="1"/>
  <c r="K9830" i="1"/>
  <c r="M9830" i="1" s="1"/>
  <c r="K9918" i="1"/>
  <c r="M9918" i="1" s="1"/>
  <c r="K10002" i="1"/>
  <c r="M10002" i="1" s="1"/>
  <c r="K10086" i="1"/>
  <c r="M10086" i="1" s="1"/>
  <c r="K10174" i="1"/>
  <c r="M10174" i="1" s="1"/>
  <c r="K9683" i="1"/>
  <c r="M9683" i="1" s="1"/>
  <c r="K9767" i="1"/>
  <c r="M9767" i="1" s="1"/>
  <c r="K9855" i="1"/>
  <c r="M9855" i="1" s="1"/>
  <c r="K9939" i="1"/>
  <c r="M9939" i="1" s="1"/>
  <c r="K10023" i="1"/>
  <c r="M10023" i="1" s="1"/>
  <c r="K10083" i="1"/>
  <c r="M10083" i="1" s="1"/>
  <c r="K10127" i="1"/>
  <c r="M10127" i="1" s="1"/>
  <c r="K10167" i="1"/>
  <c r="M10167" i="1" s="1"/>
  <c r="K10211" i="1"/>
  <c r="M10211" i="1" s="1"/>
  <c r="K10255" i="1"/>
  <c r="M10255" i="1" s="1"/>
  <c r="K10184" i="1"/>
  <c r="M10184" i="1" s="1"/>
  <c r="K10228" i="1"/>
  <c r="M10228" i="1" s="1"/>
  <c r="K10272" i="1"/>
  <c r="M10272" i="1" s="1"/>
  <c r="K10312" i="1"/>
  <c r="M10312" i="1" s="1"/>
  <c r="K10206" i="1"/>
  <c r="M10206" i="1" s="1"/>
  <c r="K10250" i="1"/>
  <c r="M10250" i="1" s="1"/>
  <c r="K10290" i="1"/>
  <c r="M10290" i="1" s="1"/>
  <c r="K10334" i="1"/>
  <c r="M10334" i="1" s="1"/>
  <c r="K10378" i="1"/>
  <c r="M10378" i="1" s="1"/>
  <c r="K10418" i="1"/>
  <c r="M10418" i="1" s="1"/>
  <c r="K10462" i="1"/>
  <c r="M10462" i="1" s="1"/>
  <c r="K10506" i="1"/>
  <c r="M10506" i="1" s="1"/>
  <c r="K10546" i="1"/>
  <c r="M10546" i="1" s="1"/>
  <c r="K10590" i="1"/>
  <c r="M10590" i="1" s="1"/>
  <c r="K10634" i="1"/>
  <c r="M10634" i="1" s="1"/>
  <c r="K10674" i="1"/>
  <c r="M10674" i="1" s="1"/>
  <c r="K10718" i="1"/>
  <c r="M10718" i="1" s="1"/>
  <c r="K10762" i="1"/>
  <c r="M10762" i="1" s="1"/>
  <c r="K10802" i="1"/>
  <c r="M10802" i="1" s="1"/>
  <c r="K10846" i="1"/>
  <c r="M10846" i="1" s="1"/>
  <c r="K10315" i="1"/>
  <c r="M10315" i="1" s="1"/>
  <c r="K10355" i="1"/>
  <c r="M10355" i="1" s="1"/>
  <c r="K10399" i="1"/>
  <c r="M10399" i="1" s="1"/>
  <c r="K10443" i="1"/>
  <c r="M10443" i="1" s="1"/>
  <c r="K10360" i="1"/>
  <c r="M10360" i="1" s="1"/>
  <c r="K10404" i="1"/>
  <c r="M10404" i="1" s="1"/>
  <c r="K10448" i="1"/>
  <c r="M10448" i="1" s="1"/>
  <c r="K10488" i="1"/>
  <c r="M10488" i="1" s="1"/>
  <c r="K10532" i="1"/>
  <c r="M10532" i="1" s="1"/>
  <c r="K10576" i="1"/>
  <c r="M10576" i="1" s="1"/>
  <c r="K10616" i="1"/>
  <c r="M10616" i="1" s="1"/>
  <c r="K10660" i="1"/>
  <c r="M10660" i="1" s="1"/>
  <c r="K10704" i="1"/>
  <c r="M10704" i="1" s="1"/>
  <c r="K10744" i="1"/>
  <c r="M10744" i="1" s="1"/>
  <c r="K10788" i="1"/>
  <c r="M10788" i="1" s="1"/>
  <c r="K10832" i="1"/>
  <c r="M10832" i="1" s="1"/>
  <c r="K10872" i="1"/>
  <c r="M10872" i="1" s="1"/>
  <c r="K10890" i="1"/>
  <c r="M10890" i="1" s="1"/>
  <c r="K10922" i="1"/>
  <c r="M10922" i="1" s="1"/>
  <c r="K10471" i="1"/>
  <c r="M10471" i="1" s="1"/>
  <c r="K10503" i="1"/>
  <c r="M10503" i="1" s="1"/>
  <c r="K10535" i="1"/>
  <c r="M10535" i="1" s="1"/>
  <c r="K10567" i="1"/>
  <c r="M10567" i="1" s="1"/>
  <c r="K10599" i="1"/>
  <c r="M10599" i="1" s="1"/>
  <c r="K10631" i="1"/>
  <c r="M10631" i="1" s="1"/>
  <c r="K10663" i="1"/>
  <c r="M10663" i="1" s="1"/>
  <c r="K10695" i="1"/>
  <c r="M10695" i="1" s="1"/>
  <c r="K10904" i="1"/>
  <c r="M10904" i="1" s="1"/>
  <c r="K10936" i="1"/>
  <c r="M10936" i="1" s="1"/>
  <c r="K10968" i="1"/>
  <c r="M10968" i="1" s="1"/>
  <c r="K11000" i="1"/>
  <c r="M11000" i="1" s="1"/>
  <c r="K11032" i="1"/>
  <c r="M11032" i="1" s="1"/>
  <c r="K11064" i="1"/>
  <c r="M11064" i="1" s="1"/>
  <c r="K11096" i="1"/>
  <c r="M11096" i="1" s="1"/>
  <c r="K11128" i="1"/>
  <c r="M11128" i="1" s="1"/>
  <c r="K11160" i="1"/>
  <c r="M11160" i="1" s="1"/>
  <c r="K11192" i="1"/>
  <c r="M11192" i="1" s="1"/>
  <c r="K11224" i="1"/>
  <c r="M11224" i="1" s="1"/>
  <c r="K11289" i="1"/>
  <c r="M11289" i="1" s="1"/>
  <c r="K11321" i="1"/>
  <c r="M11321" i="1" s="1"/>
  <c r="K11353" i="1"/>
  <c r="M11353" i="1" s="1"/>
  <c r="K11385" i="1"/>
  <c r="M11385" i="1" s="1"/>
  <c r="K11417" i="1"/>
  <c r="M11417" i="1" s="1"/>
  <c r="K11449" i="1"/>
  <c r="M11449" i="1" s="1"/>
  <c r="K11481" i="1"/>
  <c r="M11481" i="1" s="1"/>
  <c r="K11513" i="1"/>
  <c r="M11513" i="1" s="1"/>
  <c r="K11545" i="1"/>
  <c r="M11545" i="1" s="1"/>
  <c r="K11577" i="1"/>
  <c r="M11577" i="1" s="1"/>
  <c r="K10950" i="1"/>
  <c r="M10950" i="1" s="1"/>
  <c r="K10982" i="1"/>
  <c r="M10982" i="1" s="1"/>
  <c r="K11014" i="1"/>
  <c r="M11014" i="1" s="1"/>
  <c r="K11046" i="1"/>
  <c r="M11046" i="1" s="1"/>
  <c r="K11078" i="1"/>
  <c r="M11078" i="1" s="1"/>
  <c r="K11110" i="1"/>
  <c r="M11110" i="1" s="1"/>
  <c r="K11142" i="1"/>
  <c r="M11142" i="1" s="1"/>
  <c r="K11174" i="1"/>
  <c r="M11174" i="1" s="1"/>
  <c r="K11206" i="1"/>
  <c r="M11206" i="1" s="1"/>
  <c r="K11238" i="1"/>
  <c r="M11238" i="1" s="1"/>
  <c r="K11270" i="1"/>
  <c r="M11270" i="1" s="1"/>
  <c r="K11302" i="1"/>
  <c r="M11302" i="1" s="1"/>
  <c r="K11334" i="1"/>
  <c r="M11334" i="1" s="1"/>
  <c r="K10731" i="1"/>
  <c r="M10731" i="1" s="1"/>
  <c r="K10763" i="1"/>
  <c r="M10763" i="1" s="1"/>
  <c r="K10795" i="1"/>
  <c r="M10795" i="1" s="1"/>
  <c r="K10827" i="1"/>
  <c r="M10827" i="1" s="1"/>
  <c r="K10859" i="1"/>
  <c r="M10859" i="1" s="1"/>
  <c r="K10891" i="1"/>
  <c r="M10891" i="1" s="1"/>
  <c r="K10923" i="1"/>
  <c r="M10923" i="1" s="1"/>
  <c r="K10955" i="1"/>
  <c r="M10955" i="1" s="1"/>
  <c r="K10987" i="1"/>
  <c r="M10987" i="1" s="1"/>
  <c r="K11019" i="1"/>
  <c r="M11019" i="1" s="1"/>
  <c r="K11051" i="1"/>
  <c r="M11051" i="1" s="1"/>
  <c r="K11083" i="1"/>
  <c r="M11083" i="1" s="1"/>
  <c r="K11228" i="1"/>
  <c r="M11228" i="1" s="1"/>
  <c r="K11260" i="1"/>
  <c r="M11260" i="1" s="1"/>
  <c r="K11292" i="1"/>
  <c r="M11292" i="1" s="1"/>
  <c r="K11324" i="1"/>
  <c r="M11324" i="1" s="1"/>
  <c r="K11356" i="1"/>
  <c r="M11356" i="1" s="1"/>
  <c r="K11625" i="1"/>
  <c r="M11625" i="1" s="1"/>
  <c r="K11657" i="1"/>
  <c r="M11657" i="1" s="1"/>
  <c r="K11689" i="1"/>
  <c r="M11689" i="1" s="1"/>
  <c r="K11721" i="1"/>
  <c r="M11721" i="1" s="1"/>
  <c r="K11753" i="1"/>
  <c r="M11753" i="1" s="1"/>
  <c r="K11785" i="1"/>
  <c r="M11785" i="1" s="1"/>
  <c r="K11817" i="1"/>
  <c r="M11817" i="1" s="1"/>
  <c r="P205" i="2"/>
  <c r="R205" i="2" s="1"/>
  <c r="K11370" i="1"/>
  <c r="M11370" i="1" s="1"/>
  <c r="K11402" i="1"/>
  <c r="M11402" i="1" s="1"/>
  <c r="K11434" i="1"/>
  <c r="M11434" i="1" s="1"/>
  <c r="K11466" i="1"/>
  <c r="M11466" i="1" s="1"/>
  <c r="K11498" i="1"/>
  <c r="M11498" i="1" s="1"/>
  <c r="K11530" i="1"/>
  <c r="M11530" i="1" s="1"/>
  <c r="K11562" i="1"/>
  <c r="M11562" i="1" s="1"/>
  <c r="K11594" i="1"/>
  <c r="M11594" i="1" s="1"/>
  <c r="K11626" i="1"/>
  <c r="M11626" i="1" s="1"/>
  <c r="K11658" i="1"/>
  <c r="M11658" i="1" s="1"/>
  <c r="K11119" i="1"/>
  <c r="M11119" i="1" s="1"/>
  <c r="K11151" i="1"/>
  <c r="M11151" i="1" s="1"/>
  <c r="K11183" i="1"/>
  <c r="M11183" i="1" s="1"/>
  <c r="K11215" i="1"/>
  <c r="M11215" i="1" s="1"/>
  <c r="K11247" i="1"/>
  <c r="M11247" i="1" s="1"/>
  <c r="K11279" i="1"/>
  <c r="M11279" i="1" s="1"/>
  <c r="K11311" i="1"/>
  <c r="M11311" i="1" s="1"/>
  <c r="K11343" i="1"/>
  <c r="M11343" i="1" s="1"/>
  <c r="K11375" i="1"/>
  <c r="M11375" i="1" s="1"/>
  <c r="K11407" i="1"/>
  <c r="M11407" i="1" s="1"/>
  <c r="K11439" i="1"/>
  <c r="M11439" i="1" s="1"/>
  <c r="K11471" i="1"/>
  <c r="M11471" i="1" s="1"/>
  <c r="K11503" i="1"/>
  <c r="M11503" i="1" s="1"/>
  <c r="K11380" i="1"/>
  <c r="M11380" i="1" s="1"/>
  <c r="K11412" i="1"/>
  <c r="M11412" i="1" s="1"/>
  <c r="K11444" i="1"/>
  <c r="M11444" i="1" s="1"/>
  <c r="K11476" i="1"/>
  <c r="M11476" i="1" s="1"/>
  <c r="K11508" i="1"/>
  <c r="M11508" i="1" s="1"/>
  <c r="K11540" i="1"/>
  <c r="M11540" i="1" s="1"/>
  <c r="K11572" i="1"/>
  <c r="M11572" i="1" s="1"/>
  <c r="K11604" i="1"/>
  <c r="M11604" i="1" s="1"/>
  <c r="K11698" i="1"/>
  <c r="M11698" i="1" s="1"/>
  <c r="K11730" i="1"/>
  <c r="M11730" i="1" s="1"/>
  <c r="K11762" i="1"/>
  <c r="M11762" i="1" s="1"/>
  <c r="K11794" i="1"/>
  <c r="M11794" i="1" s="1"/>
  <c r="P182" i="2"/>
  <c r="R182" i="2" s="1"/>
  <c r="P210" i="2"/>
  <c r="R210" i="2" s="1"/>
  <c r="K11547" i="1"/>
  <c r="M11547" i="1" s="1"/>
  <c r="K11579" i="1"/>
  <c r="M11579" i="1" s="1"/>
  <c r="K11611" i="1"/>
  <c r="M11611" i="1" s="1"/>
  <c r="K11643" i="1"/>
  <c r="M11643" i="1" s="1"/>
  <c r="K11675" i="1"/>
  <c r="M11675" i="1" s="1"/>
  <c r="K11707" i="1"/>
  <c r="M11707" i="1" s="1"/>
  <c r="K11739" i="1"/>
  <c r="M11739" i="1" s="1"/>
  <c r="K11771" i="1"/>
  <c r="M11771" i="1" s="1"/>
  <c r="K11803" i="1"/>
  <c r="M11803" i="1" s="1"/>
  <c r="P191" i="2"/>
  <c r="R191" i="2" s="1"/>
  <c r="K11632" i="1"/>
  <c r="M11632" i="1" s="1"/>
  <c r="K11664" i="1"/>
  <c r="M11664" i="1" s="1"/>
  <c r="K11696" i="1"/>
  <c r="M11696" i="1" s="1"/>
  <c r="K11716" i="1"/>
  <c r="M11716" i="1" s="1"/>
  <c r="K11740" i="1"/>
  <c r="M11740" i="1" s="1"/>
  <c r="K11760" i="1"/>
  <c r="M11760" i="1" s="1"/>
  <c r="K11780" i="1"/>
  <c r="M11780" i="1" s="1"/>
  <c r="K11804" i="1"/>
  <c r="M11804" i="1" s="1"/>
  <c r="K11824" i="1"/>
  <c r="M11824" i="1" s="1"/>
  <c r="P200" i="2"/>
  <c r="R200" i="2" s="1"/>
  <c r="K8449" i="1"/>
  <c r="M8449" i="1" s="1"/>
  <c r="K10738" i="1"/>
  <c r="M10738" i="1" s="1"/>
  <c r="K10782" i="1"/>
  <c r="M10782" i="1" s="1"/>
  <c r="K10826" i="1"/>
  <c r="M10826" i="1" s="1"/>
  <c r="K10866" i="1"/>
  <c r="M10866" i="1" s="1"/>
  <c r="K10335" i="1"/>
  <c r="M10335" i="1" s="1"/>
  <c r="K10379" i="1"/>
  <c r="M10379" i="1" s="1"/>
  <c r="K10419" i="1"/>
  <c r="M10419" i="1" s="1"/>
  <c r="K10340" i="1"/>
  <c r="M10340" i="1" s="1"/>
  <c r="K10384" i="1"/>
  <c r="M10384" i="1" s="1"/>
  <c r="K10424" i="1"/>
  <c r="M10424" i="1" s="1"/>
  <c r="K10468" i="1"/>
  <c r="M10468" i="1" s="1"/>
  <c r="K10552" i="1"/>
  <c r="M10552" i="1" s="1"/>
  <c r="K10596" i="1"/>
  <c r="M10596" i="1" s="1"/>
  <c r="K10680" i="1"/>
  <c r="M10680" i="1" s="1"/>
  <c r="K10768" i="1"/>
  <c r="M10768" i="1" s="1"/>
  <c r="K10852" i="1"/>
  <c r="M10852" i="1" s="1"/>
  <c r="K10906" i="1"/>
  <c r="M10906" i="1" s="1"/>
  <c r="K10938" i="1"/>
  <c r="M10938" i="1" s="1"/>
  <c r="K10519" i="1"/>
  <c r="M10519" i="1" s="1"/>
  <c r="K10583" i="1"/>
  <c r="M10583" i="1" s="1"/>
  <c r="K10647" i="1"/>
  <c r="M10647" i="1" s="1"/>
  <c r="K10888" i="1"/>
  <c r="M10888" i="1" s="1"/>
  <c r="K10952" i="1"/>
  <c r="M10952" i="1" s="1"/>
  <c r="K11016" i="1"/>
  <c r="M11016" i="1" s="1"/>
  <c r="K11080" i="1"/>
  <c r="M11080" i="1" s="1"/>
  <c r="K11144" i="1"/>
  <c r="M11144" i="1" s="1"/>
  <c r="K11208" i="1"/>
  <c r="M11208" i="1" s="1"/>
  <c r="K11305" i="1"/>
  <c r="M11305" i="1" s="1"/>
  <c r="K11369" i="1"/>
  <c r="M11369" i="1" s="1"/>
  <c r="K11433" i="1"/>
  <c r="M11433" i="1" s="1"/>
  <c r="K11497" i="1"/>
  <c r="M11497" i="1" s="1"/>
  <c r="K11561" i="1"/>
  <c r="M11561" i="1" s="1"/>
  <c r="K10966" i="1"/>
  <c r="M10966" i="1" s="1"/>
  <c r="K11030" i="1"/>
  <c r="M11030" i="1" s="1"/>
  <c r="K11062" i="1"/>
  <c r="M11062" i="1" s="1"/>
  <c r="K11126" i="1"/>
  <c r="M11126" i="1" s="1"/>
  <c r="K11190" i="1"/>
  <c r="M11190" i="1" s="1"/>
  <c r="K11254" i="1"/>
  <c r="M11254" i="1" s="1"/>
  <c r="K11318" i="1"/>
  <c r="M11318" i="1" s="1"/>
  <c r="K10747" i="1"/>
  <c r="M10747" i="1" s="1"/>
  <c r="K10811" i="1"/>
  <c r="M10811" i="1" s="1"/>
  <c r="K10875" i="1"/>
  <c r="M10875" i="1" s="1"/>
  <c r="K10939" i="1"/>
  <c r="M10939" i="1" s="1"/>
  <c r="K10971" i="1"/>
  <c r="M10971" i="1" s="1"/>
  <c r="K11035" i="1"/>
  <c r="M11035" i="1" s="1"/>
  <c r="K11099" i="1"/>
  <c r="M11099" i="1" s="1"/>
  <c r="K11276" i="1"/>
  <c r="M11276" i="1" s="1"/>
  <c r="K11340" i="1"/>
  <c r="M11340" i="1" s="1"/>
  <c r="K11641" i="1"/>
  <c r="M11641" i="1" s="1"/>
  <c r="K11705" i="1"/>
  <c r="M11705" i="1" s="1"/>
  <c r="K11769" i="1"/>
  <c r="M11769" i="1" s="1"/>
  <c r="P189" i="2"/>
  <c r="R189" i="2" s="1"/>
  <c r="K11386" i="1"/>
  <c r="M11386" i="1" s="1"/>
  <c r="K11450" i="1"/>
  <c r="M11450" i="1" s="1"/>
  <c r="K11514" i="1"/>
  <c r="M11514" i="1" s="1"/>
  <c r="K11578" i="1"/>
  <c r="M11578" i="1" s="1"/>
  <c r="K11642" i="1"/>
  <c r="M11642" i="1" s="1"/>
  <c r="K11135" i="1"/>
  <c r="M11135" i="1" s="1"/>
  <c r="K11199" i="1"/>
  <c r="M11199" i="1" s="1"/>
  <c r="K11231" i="1"/>
  <c r="M11231" i="1" s="1"/>
  <c r="K11295" i="1"/>
  <c r="M11295" i="1" s="1"/>
  <c r="K11359" i="1"/>
  <c r="M11359" i="1" s="1"/>
  <c r="K7402" i="1"/>
  <c r="M7402" i="1" s="1"/>
  <c r="K8073" i="1"/>
  <c r="M8073" i="1" s="1"/>
  <c r="K7145" i="1"/>
  <c r="M7145" i="1" s="1"/>
  <c r="K7937" i="1"/>
  <c r="M7937" i="1" s="1"/>
  <c r="K7514" i="1"/>
  <c r="M7514" i="1" s="1"/>
  <c r="K7408" i="1"/>
  <c r="M7408" i="1" s="1"/>
  <c r="K9005" i="1"/>
  <c r="M9005" i="1" s="1"/>
  <c r="K9517" i="1"/>
  <c r="M9517" i="1" s="1"/>
  <c r="K7263" i="1"/>
  <c r="M7263" i="1" s="1"/>
  <c r="K7775" i="1"/>
  <c r="M7775" i="1" s="1"/>
  <c r="K7496" i="1"/>
  <c r="M7496" i="1" s="1"/>
  <c r="K7840" i="1"/>
  <c r="M7840" i="1" s="1"/>
  <c r="K8116" i="1"/>
  <c r="M8116" i="1" s="1"/>
  <c r="K8288" i="1"/>
  <c r="M8288" i="1" s="1"/>
  <c r="K8456" i="1"/>
  <c r="M8456" i="1" s="1"/>
  <c r="K8628" i="1"/>
  <c r="M8628" i="1" s="1"/>
  <c r="K8800" i="1"/>
  <c r="M8800" i="1" s="1"/>
  <c r="K10029" i="1"/>
  <c r="M10029" i="1" s="1"/>
  <c r="K10201" i="1"/>
  <c r="M10201" i="1" s="1"/>
  <c r="K10373" i="1"/>
  <c r="M10373" i="1" s="1"/>
  <c r="K10541" i="1"/>
  <c r="M10541" i="1" s="1"/>
  <c r="K8474" i="1"/>
  <c r="M8474" i="1" s="1"/>
  <c r="K8646" i="1"/>
  <c r="M8646" i="1" s="1"/>
  <c r="K8814" i="1"/>
  <c r="M8814" i="1" s="1"/>
  <c r="K8986" i="1"/>
  <c r="M8986" i="1" s="1"/>
  <c r="K8339" i="1"/>
  <c r="M8339" i="1" s="1"/>
  <c r="K8451" i="1"/>
  <c r="M8451" i="1" s="1"/>
  <c r="K8567" i="1"/>
  <c r="M8567" i="1" s="1"/>
  <c r="K8679" i="1"/>
  <c r="M8679" i="1" s="1"/>
  <c r="K8791" i="1"/>
  <c r="M8791" i="1" s="1"/>
  <c r="K8911" i="1"/>
  <c r="M8911" i="1" s="1"/>
  <c r="K8928" i="1"/>
  <c r="M8928" i="1" s="1"/>
  <c r="K9040" i="1"/>
  <c r="M9040" i="1" s="1"/>
  <c r="K9156" i="1"/>
  <c r="M9156" i="1" s="1"/>
  <c r="K9268" i="1"/>
  <c r="M9268" i="1" s="1"/>
  <c r="K9380" i="1"/>
  <c r="M9380" i="1" s="1"/>
  <c r="K9496" i="1"/>
  <c r="M9496" i="1" s="1"/>
  <c r="K10661" i="1"/>
  <c r="M10661" i="1" s="1"/>
  <c r="K10773" i="1"/>
  <c r="M10773" i="1" s="1"/>
  <c r="K10893" i="1"/>
  <c r="M10893" i="1" s="1"/>
  <c r="K11005" i="1"/>
  <c r="M11005" i="1" s="1"/>
  <c r="K11117" i="1"/>
  <c r="M11117" i="1" s="1"/>
  <c r="K11233" i="1"/>
  <c r="M11233" i="1" s="1"/>
  <c r="K9118" i="1"/>
  <c r="M9118" i="1" s="1"/>
  <c r="K9230" i="1"/>
  <c r="M9230" i="1" s="1"/>
  <c r="K9346" i="1"/>
  <c r="M9346" i="1" s="1"/>
  <c r="K9458" i="1"/>
  <c r="M9458" i="1" s="1"/>
  <c r="K9566" i="1"/>
  <c r="M9566" i="1" s="1"/>
  <c r="K9654" i="1"/>
  <c r="M9654" i="1" s="1"/>
  <c r="K8963" i="1"/>
  <c r="M8963" i="1" s="1"/>
  <c r="K9047" i="1"/>
  <c r="M9047" i="1" s="1"/>
  <c r="K9135" i="1"/>
  <c r="M9135" i="1" s="1"/>
  <c r="K9219" i="1"/>
  <c r="M9219" i="1" s="1"/>
  <c r="K9303" i="1"/>
  <c r="M9303" i="1" s="1"/>
  <c r="K9391" i="1"/>
  <c r="M9391" i="1" s="1"/>
  <c r="K9475" i="1"/>
  <c r="M9475" i="1" s="1"/>
  <c r="K9559" i="1"/>
  <c r="M9559" i="1" s="1"/>
  <c r="K9556" i="1"/>
  <c r="M9556" i="1" s="1"/>
  <c r="K9640" i="1"/>
  <c r="M9640" i="1" s="1"/>
  <c r="K9724" i="1"/>
  <c r="M9724" i="1" s="1"/>
  <c r="K9812" i="1"/>
  <c r="M9812" i="1" s="1"/>
  <c r="K9896" i="1"/>
  <c r="M9896" i="1" s="1"/>
  <c r="K9980" i="1"/>
  <c r="M9980" i="1" s="1"/>
  <c r="K10068" i="1"/>
  <c r="M10068" i="1" s="1"/>
  <c r="K10152" i="1"/>
  <c r="M10152" i="1" s="1"/>
  <c r="K9766" i="1"/>
  <c r="M9766" i="1" s="1"/>
  <c r="K9854" i="1"/>
  <c r="M9854" i="1" s="1"/>
  <c r="K9938" i="1"/>
  <c r="M9938" i="1" s="1"/>
  <c r="K10022" i="1"/>
  <c r="M10022" i="1" s="1"/>
  <c r="K10110" i="1"/>
  <c r="M10110" i="1" s="1"/>
  <c r="K9619" i="1"/>
  <c r="M9619" i="1" s="1"/>
  <c r="K9703" i="1"/>
  <c r="M9703" i="1" s="1"/>
  <c r="K9791" i="1"/>
  <c r="M9791" i="1" s="1"/>
  <c r="K9875" i="1"/>
  <c r="M9875" i="1" s="1"/>
  <c r="K9959" i="1"/>
  <c r="M9959" i="1" s="1"/>
  <c r="K10047" i="1"/>
  <c r="M10047" i="1" s="1"/>
  <c r="K10087" i="1"/>
  <c r="M10087" i="1" s="1"/>
  <c r="K10131" i="1"/>
  <c r="M10131" i="1" s="1"/>
  <c r="K10175" i="1"/>
  <c r="M10175" i="1" s="1"/>
  <c r="K10215" i="1"/>
  <c r="M10215" i="1" s="1"/>
  <c r="K10259" i="1"/>
  <c r="M10259" i="1" s="1"/>
  <c r="K10192" i="1"/>
  <c r="M10192" i="1" s="1"/>
  <c r="K10232" i="1"/>
  <c r="M10232" i="1" s="1"/>
  <c r="K10276" i="1"/>
  <c r="M10276" i="1" s="1"/>
  <c r="K10320" i="1"/>
  <c r="M10320" i="1" s="1"/>
  <c r="K10210" i="1"/>
  <c r="M10210" i="1" s="1"/>
  <c r="K10254" i="1"/>
  <c r="M10254" i="1" s="1"/>
  <c r="K10298" i="1"/>
  <c r="M10298" i="1" s="1"/>
  <c r="K10338" i="1"/>
  <c r="M10338" i="1" s="1"/>
  <c r="K10382" i="1"/>
  <c r="M10382" i="1" s="1"/>
  <c r="K10426" i="1"/>
  <c r="M10426" i="1" s="1"/>
  <c r="K10466" i="1"/>
  <c r="M10466" i="1" s="1"/>
  <c r="K10510" i="1"/>
  <c r="M10510" i="1" s="1"/>
  <c r="K10554" i="1"/>
  <c r="M10554" i="1" s="1"/>
  <c r="K10594" i="1"/>
  <c r="M10594" i="1" s="1"/>
  <c r="K10638" i="1"/>
  <c r="M10638" i="1" s="1"/>
  <c r="K10682" i="1"/>
  <c r="M10682" i="1" s="1"/>
  <c r="K10722" i="1"/>
  <c r="M10722" i="1" s="1"/>
  <c r="K10766" i="1"/>
  <c r="M10766" i="1" s="1"/>
  <c r="K10810" i="1"/>
  <c r="M10810" i="1" s="1"/>
  <c r="K10850" i="1"/>
  <c r="M10850" i="1" s="1"/>
  <c r="K10319" i="1"/>
  <c r="M10319" i="1" s="1"/>
  <c r="K10363" i="1"/>
  <c r="M10363" i="1" s="1"/>
  <c r="K10403" i="1"/>
  <c r="M10403" i="1" s="1"/>
  <c r="K10447" i="1"/>
  <c r="M10447" i="1" s="1"/>
  <c r="K10368" i="1"/>
  <c r="M10368" i="1" s="1"/>
  <c r="K10408" i="1"/>
  <c r="M10408" i="1" s="1"/>
  <c r="K10452" i="1"/>
  <c r="M10452" i="1" s="1"/>
  <c r="K10496" i="1"/>
  <c r="M10496" i="1" s="1"/>
  <c r="K10536" i="1"/>
  <c r="M10536" i="1" s="1"/>
  <c r="K10580" i="1"/>
  <c r="M10580" i="1" s="1"/>
  <c r="K10624" i="1"/>
  <c r="M10624" i="1" s="1"/>
  <c r="K10664" i="1"/>
  <c r="M10664" i="1" s="1"/>
  <c r="K10708" i="1"/>
  <c r="M10708" i="1" s="1"/>
  <c r="K10752" i="1"/>
  <c r="M10752" i="1" s="1"/>
  <c r="K10792" i="1"/>
  <c r="M10792" i="1" s="1"/>
  <c r="K10836" i="1"/>
  <c r="M10836" i="1" s="1"/>
  <c r="K10880" i="1"/>
  <c r="M10880" i="1" s="1"/>
  <c r="K10894" i="1"/>
  <c r="M10894" i="1" s="1"/>
  <c r="K10926" i="1"/>
  <c r="M10926" i="1" s="1"/>
  <c r="K10475" i="1"/>
  <c r="M10475" i="1" s="1"/>
  <c r="K10507" i="1"/>
  <c r="M10507" i="1" s="1"/>
  <c r="K10539" i="1"/>
  <c r="M10539" i="1" s="1"/>
  <c r="K10571" i="1"/>
  <c r="M10571" i="1" s="1"/>
  <c r="K10603" i="1"/>
  <c r="M10603" i="1" s="1"/>
  <c r="K10635" i="1"/>
  <c r="M10635" i="1" s="1"/>
  <c r="K10667" i="1"/>
  <c r="M10667" i="1" s="1"/>
  <c r="K10699" i="1"/>
  <c r="M10699" i="1" s="1"/>
  <c r="K10908" i="1"/>
  <c r="M10908" i="1" s="1"/>
  <c r="K10940" i="1"/>
  <c r="M10940" i="1" s="1"/>
  <c r="K10972" i="1"/>
  <c r="M10972" i="1" s="1"/>
  <c r="K11004" i="1"/>
  <c r="M11004" i="1" s="1"/>
  <c r="K11036" i="1"/>
  <c r="M11036" i="1" s="1"/>
  <c r="K11068" i="1"/>
  <c r="M11068" i="1" s="1"/>
  <c r="K11100" i="1"/>
  <c r="M11100" i="1" s="1"/>
  <c r="K11132" i="1"/>
  <c r="M11132" i="1" s="1"/>
  <c r="K11164" i="1"/>
  <c r="M11164" i="1" s="1"/>
  <c r="K11196" i="1"/>
  <c r="M11196" i="1" s="1"/>
  <c r="K11261" i="1"/>
  <c r="M11261" i="1" s="1"/>
  <c r="K11293" i="1"/>
  <c r="M11293" i="1" s="1"/>
  <c r="K11325" i="1"/>
  <c r="M11325" i="1" s="1"/>
  <c r="K11357" i="1"/>
  <c r="M11357" i="1" s="1"/>
  <c r="K11389" i="1"/>
  <c r="M11389" i="1" s="1"/>
  <c r="K11421" i="1"/>
  <c r="M11421" i="1" s="1"/>
  <c r="K11453" i="1"/>
  <c r="M11453" i="1" s="1"/>
  <c r="K11485" i="1"/>
  <c r="M11485" i="1" s="1"/>
  <c r="K11517" i="1"/>
  <c r="M11517" i="1" s="1"/>
  <c r="K11549" i="1"/>
  <c r="M11549" i="1" s="1"/>
  <c r="K11581" i="1"/>
  <c r="M11581" i="1" s="1"/>
  <c r="K10954" i="1"/>
  <c r="M10954" i="1" s="1"/>
  <c r="K10986" i="1"/>
  <c r="M10986" i="1" s="1"/>
  <c r="K11018" i="1"/>
  <c r="M11018" i="1" s="1"/>
  <c r="K11050" i="1"/>
  <c r="M11050" i="1" s="1"/>
  <c r="K11082" i="1"/>
  <c r="M11082" i="1" s="1"/>
  <c r="K11114" i="1"/>
  <c r="M11114" i="1" s="1"/>
  <c r="K11146" i="1"/>
  <c r="M11146" i="1" s="1"/>
  <c r="K11178" i="1"/>
  <c r="M11178" i="1" s="1"/>
  <c r="K11210" i="1"/>
  <c r="M11210" i="1" s="1"/>
  <c r="K11242" i="1"/>
  <c r="M11242" i="1" s="1"/>
  <c r="K11274" i="1"/>
  <c r="M11274" i="1" s="1"/>
  <c r="K11306" i="1"/>
  <c r="M11306" i="1" s="1"/>
  <c r="K11338" i="1"/>
  <c r="M11338" i="1" s="1"/>
  <c r="K10735" i="1"/>
  <c r="M10735" i="1" s="1"/>
  <c r="K10767" i="1"/>
  <c r="M10767" i="1" s="1"/>
  <c r="K10799" i="1"/>
  <c r="M10799" i="1" s="1"/>
  <c r="K10831" i="1"/>
  <c r="M10831" i="1" s="1"/>
  <c r="K10863" i="1"/>
  <c r="M10863" i="1" s="1"/>
  <c r="K10895" i="1"/>
  <c r="M10895" i="1" s="1"/>
  <c r="K10927" i="1"/>
  <c r="M10927" i="1" s="1"/>
  <c r="K10959" i="1"/>
  <c r="M10959" i="1" s="1"/>
  <c r="K10991" i="1"/>
  <c r="M10991" i="1" s="1"/>
  <c r="K11023" i="1"/>
  <c r="M11023" i="1" s="1"/>
  <c r="K11055" i="1"/>
  <c r="M11055" i="1" s="1"/>
  <c r="K11087" i="1"/>
  <c r="M11087" i="1" s="1"/>
  <c r="K11232" i="1"/>
  <c r="M11232" i="1" s="1"/>
  <c r="K11264" i="1"/>
  <c r="M11264" i="1" s="1"/>
  <c r="K11296" i="1"/>
  <c r="M11296" i="1" s="1"/>
  <c r="K11328" i="1"/>
  <c r="M11328" i="1" s="1"/>
  <c r="K11360" i="1"/>
  <c r="M11360" i="1" s="1"/>
  <c r="K11629" i="1"/>
  <c r="M11629" i="1" s="1"/>
  <c r="K11661" i="1"/>
  <c r="M11661" i="1" s="1"/>
  <c r="K11693" i="1"/>
  <c r="M11693" i="1" s="1"/>
  <c r="K11725" i="1"/>
  <c r="M11725" i="1" s="1"/>
  <c r="K11757" i="1"/>
  <c r="M11757" i="1" s="1"/>
  <c r="K11789" i="1"/>
  <c r="M11789" i="1" s="1"/>
  <c r="K11821" i="1"/>
  <c r="M11821" i="1" s="1"/>
  <c r="P209" i="2"/>
  <c r="R209" i="2" s="1"/>
  <c r="K11374" i="1"/>
  <c r="M11374" i="1" s="1"/>
  <c r="K11406" i="1"/>
  <c r="M11406" i="1" s="1"/>
  <c r="K11438" i="1"/>
  <c r="M11438" i="1" s="1"/>
  <c r="K11470" i="1"/>
  <c r="M11470" i="1" s="1"/>
  <c r="K11502" i="1"/>
  <c r="M11502" i="1" s="1"/>
  <c r="K11534" i="1"/>
  <c r="M11534" i="1" s="1"/>
  <c r="K11566" i="1"/>
  <c r="M11566" i="1" s="1"/>
  <c r="K11598" i="1"/>
  <c r="M11598" i="1" s="1"/>
  <c r="K11630" i="1"/>
  <c r="M11630" i="1" s="1"/>
  <c r="K11662" i="1"/>
  <c r="M11662" i="1" s="1"/>
  <c r="K11123" i="1"/>
  <c r="M11123" i="1" s="1"/>
  <c r="K11155" i="1"/>
  <c r="M11155" i="1" s="1"/>
  <c r="K11187" i="1"/>
  <c r="M11187" i="1" s="1"/>
  <c r="K11219" i="1"/>
  <c r="M11219" i="1" s="1"/>
  <c r="K11251" i="1"/>
  <c r="M11251" i="1" s="1"/>
  <c r="K11283" i="1"/>
  <c r="M11283" i="1" s="1"/>
  <c r="K11315" i="1"/>
  <c r="M11315" i="1" s="1"/>
  <c r="K11347" i="1"/>
  <c r="M11347" i="1" s="1"/>
  <c r="K11379" i="1"/>
  <c r="M11379" i="1" s="1"/>
  <c r="K11411" i="1"/>
  <c r="M11411" i="1" s="1"/>
  <c r="K11443" i="1"/>
  <c r="M11443" i="1" s="1"/>
  <c r="K11475" i="1"/>
  <c r="M11475" i="1" s="1"/>
  <c r="K11507" i="1"/>
  <c r="M11507" i="1" s="1"/>
  <c r="K11384" i="1"/>
  <c r="M11384" i="1" s="1"/>
  <c r="K11416" i="1"/>
  <c r="M11416" i="1" s="1"/>
  <c r="K11448" i="1"/>
  <c r="M11448" i="1" s="1"/>
  <c r="K11480" i="1"/>
  <c r="M11480" i="1" s="1"/>
  <c r="K11512" i="1"/>
  <c r="M11512" i="1" s="1"/>
  <c r="K11544" i="1"/>
  <c r="M11544" i="1" s="1"/>
  <c r="K11576" i="1"/>
  <c r="M11576" i="1" s="1"/>
  <c r="K11608" i="1"/>
  <c r="M11608" i="1" s="1"/>
  <c r="K11702" i="1"/>
  <c r="M11702" i="1" s="1"/>
  <c r="K11734" i="1"/>
  <c r="M11734" i="1" s="1"/>
  <c r="K11766" i="1"/>
  <c r="M11766" i="1" s="1"/>
  <c r="K11798" i="1"/>
  <c r="M11798" i="1" s="1"/>
  <c r="P186" i="2"/>
  <c r="R186" i="2" s="1"/>
  <c r="K11519" i="1"/>
  <c r="M11519" i="1" s="1"/>
  <c r="K11551" i="1"/>
  <c r="M11551" i="1" s="1"/>
  <c r="K11583" i="1"/>
  <c r="M11583" i="1" s="1"/>
  <c r="K11615" i="1"/>
  <c r="M11615" i="1" s="1"/>
  <c r="K11647" i="1"/>
  <c r="M11647" i="1" s="1"/>
  <c r="K11679" i="1"/>
  <c r="M11679" i="1" s="1"/>
  <c r="K11711" i="1"/>
  <c r="M11711" i="1" s="1"/>
  <c r="K11743" i="1"/>
  <c r="M11743" i="1" s="1"/>
  <c r="K11775" i="1"/>
  <c r="M11775" i="1" s="1"/>
  <c r="K11807" i="1"/>
  <c r="M11807" i="1" s="1"/>
  <c r="P195" i="2"/>
  <c r="R195" i="2" s="1"/>
  <c r="K11636" i="1"/>
  <c r="M11636" i="1" s="1"/>
  <c r="K11668" i="1"/>
  <c r="M11668" i="1" s="1"/>
  <c r="K11700" i="1"/>
  <c r="M11700" i="1" s="1"/>
  <c r="K11724" i="1"/>
  <c r="M11724" i="1" s="1"/>
  <c r="K11744" i="1"/>
  <c r="M11744" i="1" s="1"/>
  <c r="K11764" i="1"/>
  <c r="M11764" i="1" s="1"/>
  <c r="K11788" i="1"/>
  <c r="M11788" i="1" s="1"/>
  <c r="K11808" i="1"/>
  <c r="M11808" i="1" s="1"/>
  <c r="P184" i="2"/>
  <c r="R184" i="2" s="1"/>
  <c r="P208" i="2"/>
  <c r="R208" i="2" s="1"/>
  <c r="K7986" i="1"/>
  <c r="M7986" i="1" s="1"/>
  <c r="K9645" i="1"/>
  <c r="M9645" i="1" s="1"/>
  <c r="K7903" i="1"/>
  <c r="M7903" i="1" s="1"/>
  <c r="K7924" i="1"/>
  <c r="M7924" i="1" s="1"/>
  <c r="K8500" i="1"/>
  <c r="M8500" i="1" s="1"/>
  <c r="K8840" i="1"/>
  <c r="M8840" i="1" s="1"/>
  <c r="K10245" i="1"/>
  <c r="M10245" i="1" s="1"/>
  <c r="K8346" i="1"/>
  <c r="M8346" i="1" s="1"/>
  <c r="K8686" i="1"/>
  <c r="M8686" i="1" s="1"/>
  <c r="K8367" i="1"/>
  <c r="M8367" i="1" s="1"/>
  <c r="K8595" i="1"/>
  <c r="M8595" i="1" s="1"/>
  <c r="K8823" i="1"/>
  <c r="M8823" i="1" s="1"/>
  <c r="K8952" i="1"/>
  <c r="M8952" i="1" s="1"/>
  <c r="K9296" i="1"/>
  <c r="M9296" i="1" s="1"/>
  <c r="K10577" i="1"/>
  <c r="M10577" i="1" s="1"/>
  <c r="K10805" i="1"/>
  <c r="M10805" i="1" s="1"/>
  <c r="K11029" i="1"/>
  <c r="M11029" i="1" s="1"/>
  <c r="K9034" i="1"/>
  <c r="M9034" i="1" s="1"/>
  <c r="K9374" i="1"/>
  <c r="M9374" i="1" s="1"/>
  <c r="K9590" i="1"/>
  <c r="M9590" i="1" s="1"/>
  <c r="K8983" i="1"/>
  <c r="M8983" i="1" s="1"/>
  <c r="K9155" i="1"/>
  <c r="M9155" i="1" s="1"/>
  <c r="K9327" i="1"/>
  <c r="M9327" i="1" s="1"/>
  <c r="K9495" i="1"/>
  <c r="M9495" i="1" s="1"/>
  <c r="K9660" i="1"/>
  <c r="M9660" i="1" s="1"/>
  <c r="K9832" i="1"/>
  <c r="M9832" i="1" s="1"/>
  <c r="K10004" i="1"/>
  <c r="M10004" i="1" s="1"/>
  <c r="K10172" i="1"/>
  <c r="M10172" i="1" s="1"/>
  <c r="K9958" i="1"/>
  <c r="M9958" i="1" s="1"/>
  <c r="K10130" i="1"/>
  <c r="M10130" i="1" s="1"/>
  <c r="K9727" i="1"/>
  <c r="M9727" i="1" s="1"/>
  <c r="K9895" i="1"/>
  <c r="M9895" i="1" s="1"/>
  <c r="K10063" i="1"/>
  <c r="M10063" i="1" s="1"/>
  <c r="K10147" i="1"/>
  <c r="M10147" i="1" s="1"/>
  <c r="K10191" i="1"/>
  <c r="M10191" i="1" s="1"/>
  <c r="K10275" i="1"/>
  <c r="M10275" i="1" s="1"/>
  <c r="K10248" i="1"/>
  <c r="M10248" i="1" s="1"/>
  <c r="K11257" i="1"/>
  <c r="M11257" i="1" s="1"/>
  <c r="K10270" i="1"/>
  <c r="M10270" i="1" s="1"/>
  <c r="K10354" i="1"/>
  <c r="M10354" i="1" s="1"/>
  <c r="K10442" i="1"/>
  <c r="M10442" i="1" s="1"/>
  <c r="K10526" i="1"/>
  <c r="M10526" i="1" s="1"/>
  <c r="K10610" i="1"/>
  <c r="M10610" i="1" s="1"/>
  <c r="K10698" i="1"/>
  <c r="M10698" i="1" s="1"/>
  <c r="K10512" i="1"/>
  <c r="M10512" i="1" s="1"/>
  <c r="K10640" i="1"/>
  <c r="M10640" i="1" s="1"/>
  <c r="K10724" i="1"/>
  <c r="M10724" i="1" s="1"/>
  <c r="K10808" i="1"/>
  <c r="M10808" i="1" s="1"/>
  <c r="K10874" i="1"/>
  <c r="M10874" i="1" s="1"/>
  <c r="K10487" i="1"/>
  <c r="M10487" i="1" s="1"/>
  <c r="K10551" i="1"/>
  <c r="M10551" i="1" s="1"/>
  <c r="K10615" i="1"/>
  <c r="M10615" i="1" s="1"/>
  <c r="K10679" i="1"/>
  <c r="M10679" i="1" s="1"/>
  <c r="K10920" i="1"/>
  <c r="M10920" i="1" s="1"/>
  <c r="K10984" i="1"/>
  <c r="M10984" i="1" s="1"/>
  <c r="K11048" i="1"/>
  <c r="M11048" i="1" s="1"/>
  <c r="K11112" i="1"/>
  <c r="M11112" i="1" s="1"/>
  <c r="K11176" i="1"/>
  <c r="M11176" i="1" s="1"/>
  <c r="K11273" i="1"/>
  <c r="M11273" i="1" s="1"/>
  <c r="K11337" i="1"/>
  <c r="M11337" i="1" s="1"/>
  <c r="K11401" i="1"/>
  <c r="M11401" i="1" s="1"/>
  <c r="K11465" i="1"/>
  <c r="M11465" i="1" s="1"/>
  <c r="K11529" i="1"/>
  <c r="M11529" i="1" s="1"/>
  <c r="K11593" i="1"/>
  <c r="M11593" i="1" s="1"/>
  <c r="K10998" i="1"/>
  <c r="M10998" i="1" s="1"/>
  <c r="K11094" i="1"/>
  <c r="M11094" i="1" s="1"/>
  <c r="K11158" i="1"/>
  <c r="M11158" i="1" s="1"/>
  <c r="K11222" i="1"/>
  <c r="M11222" i="1" s="1"/>
  <c r="K11286" i="1"/>
  <c r="M11286" i="1" s="1"/>
  <c r="K10715" i="1"/>
  <c r="M10715" i="1" s="1"/>
  <c r="K10779" i="1"/>
  <c r="M10779" i="1" s="1"/>
  <c r="K10843" i="1"/>
  <c r="M10843" i="1" s="1"/>
  <c r="K10907" i="1"/>
  <c r="M10907" i="1" s="1"/>
  <c r="K11003" i="1"/>
  <c r="M11003" i="1" s="1"/>
  <c r="K11067" i="1"/>
  <c r="M11067" i="1" s="1"/>
  <c r="K11244" i="1"/>
  <c r="M11244" i="1" s="1"/>
  <c r="K11308" i="1"/>
  <c r="M11308" i="1" s="1"/>
  <c r="K11609" i="1"/>
  <c r="M11609" i="1" s="1"/>
  <c r="K11673" i="1"/>
  <c r="M11673" i="1" s="1"/>
  <c r="K11737" i="1"/>
  <c r="M11737" i="1" s="1"/>
  <c r="K11801" i="1"/>
  <c r="M11801" i="1" s="1"/>
  <c r="K11354" i="1"/>
  <c r="M11354" i="1" s="1"/>
  <c r="K11418" i="1"/>
  <c r="M11418" i="1" s="1"/>
  <c r="K11482" i="1"/>
  <c r="M11482" i="1" s="1"/>
  <c r="K11546" i="1"/>
  <c r="M11546" i="1" s="1"/>
  <c r="K11610" i="1"/>
  <c r="M11610" i="1" s="1"/>
  <c r="K11674" i="1"/>
  <c r="M11674" i="1" s="1"/>
  <c r="K11167" i="1"/>
  <c r="M11167" i="1" s="1"/>
  <c r="K11263" i="1"/>
  <c r="M11263" i="1" s="1"/>
  <c r="K11327" i="1"/>
  <c r="M11327" i="1" s="1"/>
  <c r="K11391" i="1"/>
  <c r="M11391" i="1" s="1"/>
  <c r="K11423" i="1"/>
  <c r="M11423" i="1" s="1"/>
  <c r="K11455" i="1"/>
  <c r="M11455" i="1" s="1"/>
  <c r="K11487" i="1"/>
  <c r="M11487" i="1" s="1"/>
  <c r="K11364" i="1"/>
  <c r="M11364" i="1" s="1"/>
  <c r="K11396" i="1"/>
  <c r="M11396" i="1" s="1"/>
  <c r="K11428" i="1"/>
  <c r="M11428" i="1" s="1"/>
  <c r="K11556" i="1"/>
  <c r="M11556" i="1" s="1"/>
  <c r="K11746" i="1"/>
  <c r="M11746" i="1" s="1"/>
  <c r="K11531" i="1"/>
  <c r="M11531" i="1" s="1"/>
  <c r="K11659" i="1"/>
  <c r="M11659" i="1" s="1"/>
  <c r="K11787" i="1"/>
  <c r="M11787" i="1" s="1"/>
  <c r="K11680" i="1"/>
  <c r="M11680" i="1" s="1"/>
  <c r="K11772" i="1"/>
  <c r="M11772" i="1" s="1"/>
  <c r="K11723" i="1"/>
  <c r="M11723" i="1" s="1"/>
  <c r="K11728" i="1"/>
  <c r="M11728" i="1" s="1"/>
  <c r="K11524" i="1"/>
  <c r="M11524" i="1" s="1"/>
  <c r="K11627" i="1"/>
  <c r="M11627" i="1" s="1"/>
  <c r="K11648" i="1"/>
  <c r="M11648" i="1" s="1"/>
  <c r="K11460" i="1"/>
  <c r="M11460" i="1" s="1"/>
  <c r="K11588" i="1"/>
  <c r="M11588" i="1" s="1"/>
  <c r="K11778" i="1"/>
  <c r="M11778" i="1" s="1"/>
  <c r="K11563" i="1"/>
  <c r="M11563" i="1" s="1"/>
  <c r="K11691" i="1"/>
  <c r="M11691" i="1" s="1"/>
  <c r="K11819" i="1"/>
  <c r="M11819" i="1" s="1"/>
  <c r="K11708" i="1"/>
  <c r="M11708" i="1" s="1"/>
  <c r="K11792" i="1"/>
  <c r="M11792" i="1" s="1"/>
  <c r="K11492" i="1"/>
  <c r="M11492" i="1" s="1"/>
  <c r="K11620" i="1"/>
  <c r="M11620" i="1" s="1"/>
  <c r="K11810" i="1"/>
  <c r="M11810" i="1" s="1"/>
  <c r="K11595" i="1"/>
  <c r="M11595" i="1" s="1"/>
  <c r="P207" i="2"/>
  <c r="R207" i="2" s="1"/>
  <c r="K11812" i="1"/>
  <c r="M11812" i="1" s="1"/>
  <c r="K11714" i="1"/>
  <c r="M11714" i="1" s="1"/>
  <c r="K11755" i="1"/>
  <c r="M11755" i="1" s="1"/>
  <c r="K11748" i="1"/>
  <c r="M11748" i="1" s="1"/>
  <c r="P192" i="2"/>
  <c r="R192" i="2" s="1"/>
  <c r="K4" i="1"/>
  <c r="M4" i="1" s="1"/>
  <c r="K31" i="1"/>
  <c r="M31" i="1" s="1"/>
  <c r="K63" i="1"/>
  <c r="M63" i="1" s="1"/>
  <c r="K99" i="1"/>
  <c r="M99" i="1" s="1"/>
  <c r="K127" i="1"/>
  <c r="M127" i="1" s="1"/>
  <c r="K159" i="1"/>
  <c r="M159" i="1" s="1"/>
  <c r="K187" i="1"/>
  <c r="M187" i="1" s="1"/>
  <c r="K219" i="1"/>
  <c r="M219" i="1" s="1"/>
  <c r="K251" i="1"/>
  <c r="M251" i="1" s="1"/>
  <c r="K283" i="1"/>
  <c r="M283" i="1" s="1"/>
  <c r="K315" i="1"/>
  <c r="M315" i="1" s="1"/>
  <c r="K347" i="1"/>
  <c r="M347" i="1" s="1"/>
  <c r="K379" i="1"/>
  <c r="M379" i="1" s="1"/>
  <c r="K411" i="1"/>
  <c r="M411" i="1" s="1"/>
  <c r="K443" i="1"/>
  <c r="M443" i="1" s="1"/>
  <c r="K479" i="1"/>
  <c r="M479" i="1" s="1"/>
  <c r="K511" i="1"/>
  <c r="M511" i="1" s="1"/>
  <c r="K543" i="1"/>
  <c r="M543" i="1" s="1"/>
  <c r="K579" i="1"/>
  <c r="M579" i="1" s="1"/>
  <c r="K627" i="1"/>
  <c r="M627" i="1" s="1"/>
  <c r="K17" i="1"/>
  <c r="M17" i="1" s="1"/>
  <c r="K33" i="1"/>
  <c r="M33" i="1" s="1"/>
  <c r="K49" i="1"/>
  <c r="M49" i="1" s="1"/>
  <c r="K65" i="1"/>
  <c r="M65" i="1" s="1"/>
  <c r="K81" i="1"/>
  <c r="M81" i="1" s="1"/>
  <c r="K97" i="1"/>
  <c r="M97" i="1" s="1"/>
  <c r="K113" i="1"/>
  <c r="M113" i="1" s="1"/>
  <c r="K129" i="1"/>
  <c r="M129" i="1" s="1"/>
  <c r="K145" i="1"/>
  <c r="M145" i="1" s="1"/>
  <c r="K161" i="1"/>
  <c r="M161" i="1" s="1"/>
  <c r="K177" i="1"/>
  <c r="M177" i="1" s="1"/>
  <c r="K193" i="1"/>
  <c r="M193" i="1" s="1"/>
  <c r="K209" i="1"/>
  <c r="M209" i="1" s="1"/>
  <c r="K225" i="1"/>
  <c r="M225" i="1" s="1"/>
  <c r="K241" i="1"/>
  <c r="M241" i="1" s="1"/>
  <c r="K257" i="1"/>
  <c r="M257" i="1" s="1"/>
  <c r="K285" i="1"/>
  <c r="M285" i="1" s="1"/>
  <c r="K273" i="1"/>
  <c r="M273" i="1" s="1"/>
  <c r="K301" i="1"/>
  <c r="M301" i="1" s="1"/>
  <c r="K317" i="1"/>
  <c r="M317" i="1" s="1"/>
  <c r="K333" i="1"/>
  <c r="M333" i="1" s="1"/>
  <c r="K349" i="1"/>
  <c r="M349" i="1" s="1"/>
  <c r="K369" i="1"/>
  <c r="M369" i="1" s="1"/>
  <c r="K27" i="1"/>
  <c r="M27" i="1" s="1"/>
  <c r="K55" i="1"/>
  <c r="M55" i="1" s="1"/>
  <c r="K87" i="1"/>
  <c r="M87" i="1" s="1"/>
  <c r="K123" i="1"/>
  <c r="M123" i="1" s="1"/>
  <c r="K155" i="1"/>
  <c r="M155" i="1" s="1"/>
  <c r="K191" i="1"/>
  <c r="M191" i="1" s="1"/>
  <c r="K223" i="1"/>
  <c r="M223" i="1" s="1"/>
  <c r="K255" i="1"/>
  <c r="M255" i="1" s="1"/>
  <c r="K287" i="1"/>
  <c r="M287" i="1" s="1"/>
  <c r="K319" i="1"/>
  <c r="M319" i="1" s="1"/>
  <c r="K351" i="1"/>
  <c r="M351" i="1" s="1"/>
  <c r="K383" i="1"/>
  <c r="M383" i="1" s="1"/>
  <c r="K415" i="1"/>
  <c r="M415" i="1" s="1"/>
  <c r="K447" i="1"/>
  <c r="M447" i="1" s="1"/>
  <c r="K475" i="1"/>
  <c r="M475" i="1" s="1"/>
  <c r="K507" i="1"/>
  <c r="M507" i="1" s="1"/>
  <c r="K539" i="1"/>
  <c r="M539" i="1" s="1"/>
  <c r="K567" i="1"/>
  <c r="M567" i="1" s="1"/>
  <c r="K603" i="1"/>
  <c r="M603" i="1" s="1"/>
  <c r="K619" i="1"/>
  <c r="M619" i="1" s="1"/>
  <c r="K639" i="1"/>
  <c r="M639" i="1" s="1"/>
  <c r="K655" i="1"/>
  <c r="M655" i="1" s="1"/>
  <c r="K671" i="1"/>
  <c r="M671" i="1" s="1"/>
  <c r="K687" i="1"/>
  <c r="M687" i="1" s="1"/>
  <c r="K703" i="1"/>
  <c r="M703" i="1" s="1"/>
  <c r="K719" i="1"/>
  <c r="M719" i="1" s="1"/>
  <c r="K735" i="1"/>
  <c r="M735" i="1" s="1"/>
  <c r="K751" i="1"/>
  <c r="M751" i="1" s="1"/>
  <c r="K767" i="1"/>
  <c r="M767" i="1" s="1"/>
  <c r="K783" i="1"/>
  <c r="M783" i="1" s="1"/>
  <c r="K799" i="1"/>
  <c r="M799" i="1" s="1"/>
  <c r="K815" i="1"/>
  <c r="M815" i="1" s="1"/>
  <c r="K831" i="1"/>
  <c r="M831" i="1" s="1"/>
  <c r="K847" i="1"/>
  <c r="M847" i="1" s="1"/>
  <c r="K863" i="1"/>
  <c r="M863" i="1" s="1"/>
  <c r="K879" i="1"/>
  <c r="M879" i="1" s="1"/>
  <c r="K895" i="1"/>
  <c r="M895" i="1" s="1"/>
  <c r="K911" i="1"/>
  <c r="M911" i="1" s="1"/>
  <c r="K927" i="1"/>
  <c r="M927" i="1" s="1"/>
  <c r="K943" i="1"/>
  <c r="M943" i="1" s="1"/>
  <c r="K959" i="1"/>
  <c r="M959" i="1" s="1"/>
  <c r="K975" i="1"/>
  <c r="M975" i="1" s="1"/>
  <c r="K991" i="1"/>
  <c r="M991" i="1" s="1"/>
  <c r="K1007" i="1"/>
  <c r="M1007" i="1" s="1"/>
  <c r="K1023" i="1"/>
  <c r="M1023" i="1" s="1"/>
  <c r="K12" i="1"/>
  <c r="M12" i="1" s="1"/>
  <c r="K28" i="1"/>
  <c r="M28" i="1" s="1"/>
  <c r="K44" i="1"/>
  <c r="M44" i="1" s="1"/>
  <c r="K60" i="1"/>
  <c r="M60" i="1" s="1"/>
  <c r="K76" i="1"/>
  <c r="M76" i="1" s="1"/>
  <c r="K92" i="1"/>
  <c r="M92" i="1" s="1"/>
  <c r="K108" i="1"/>
  <c r="M108" i="1" s="1"/>
  <c r="K124" i="1"/>
  <c r="M124" i="1" s="1"/>
  <c r="K140" i="1"/>
  <c r="M140" i="1" s="1"/>
  <c r="K156" i="1"/>
  <c r="M156" i="1" s="1"/>
  <c r="K172" i="1"/>
  <c r="M172" i="1" s="1"/>
  <c r="K188" i="1"/>
  <c r="M188" i="1" s="1"/>
  <c r="K204" i="1"/>
  <c r="M204" i="1" s="1"/>
  <c r="K220" i="1"/>
  <c r="M220" i="1" s="1"/>
  <c r="K236" i="1"/>
  <c r="M236" i="1" s="1"/>
  <c r="K252" i="1"/>
  <c r="M252" i="1" s="1"/>
  <c r="K268" i="1"/>
  <c r="M268" i="1" s="1"/>
  <c r="K284" i="1"/>
  <c r="M284" i="1" s="1"/>
  <c r="K300" i="1"/>
  <c r="M300" i="1" s="1"/>
  <c r="K316" i="1"/>
  <c r="M316" i="1" s="1"/>
  <c r="K332" i="1"/>
  <c r="M332" i="1" s="1"/>
  <c r="K348" i="1"/>
  <c r="M348" i="1" s="1"/>
  <c r="K364" i="1"/>
  <c r="M364" i="1" s="1"/>
  <c r="K380" i="1"/>
  <c r="M380" i="1" s="1"/>
  <c r="K396" i="1"/>
  <c r="M396" i="1" s="1"/>
  <c r="K412" i="1"/>
  <c r="M412" i="1" s="1"/>
  <c r="K428" i="1"/>
  <c r="M428" i="1" s="1"/>
  <c r="K444" i="1"/>
  <c r="M444" i="1" s="1"/>
  <c r="K460" i="1"/>
  <c r="M460" i="1" s="1"/>
  <c r="K476" i="1"/>
  <c r="M476" i="1" s="1"/>
  <c r="K492" i="1"/>
  <c r="M492" i="1" s="1"/>
  <c r="K508" i="1"/>
  <c r="M508" i="1" s="1"/>
  <c r="K524" i="1"/>
  <c r="M524" i="1" s="1"/>
  <c r="K540" i="1"/>
  <c r="M540" i="1" s="1"/>
  <c r="K556" i="1"/>
  <c r="M556" i="1" s="1"/>
  <c r="K572" i="1"/>
  <c r="M572" i="1" s="1"/>
  <c r="K588" i="1"/>
  <c r="M588" i="1" s="1"/>
  <c r="K604" i="1"/>
  <c r="M604" i="1" s="1"/>
  <c r="K620" i="1"/>
  <c r="M620" i="1" s="1"/>
  <c r="K636" i="1"/>
  <c r="M636" i="1" s="1"/>
  <c r="K652" i="1"/>
  <c r="M652" i="1" s="1"/>
  <c r="K668" i="1"/>
  <c r="M668" i="1" s="1"/>
  <c r="K684" i="1"/>
  <c r="M684" i="1" s="1"/>
  <c r="K700" i="1"/>
  <c r="M700" i="1" s="1"/>
  <c r="K716" i="1"/>
  <c r="M716" i="1" s="1"/>
  <c r="K732" i="1"/>
  <c r="M732" i="1" s="1"/>
  <c r="K748" i="1"/>
  <c r="M748" i="1" s="1"/>
  <c r="K764" i="1"/>
  <c r="M764" i="1" s="1"/>
  <c r="K780" i="1"/>
  <c r="M780" i="1" s="1"/>
  <c r="K796" i="1"/>
  <c r="M796" i="1" s="1"/>
  <c r="K812" i="1"/>
  <c r="M812" i="1" s="1"/>
  <c r="K828" i="1"/>
  <c r="M828" i="1" s="1"/>
  <c r="K844" i="1"/>
  <c r="M844" i="1" s="1"/>
  <c r="K860" i="1"/>
  <c r="M860" i="1" s="1"/>
  <c r="K876" i="1"/>
  <c r="M876" i="1" s="1"/>
  <c r="K892" i="1"/>
  <c r="M892" i="1" s="1"/>
  <c r="K908" i="1"/>
  <c r="M908" i="1" s="1"/>
  <c r="K924" i="1"/>
  <c r="M924" i="1" s="1"/>
  <c r="K940" i="1"/>
  <c r="M940" i="1" s="1"/>
  <c r="K956" i="1"/>
  <c r="M956" i="1" s="1"/>
  <c r="K972" i="1"/>
  <c r="M972" i="1" s="1"/>
  <c r="K988" i="1"/>
  <c r="M988" i="1" s="1"/>
  <c r="K1004" i="1"/>
  <c r="M1004" i="1" s="1"/>
  <c r="K1020" i="1"/>
  <c r="M1020" i="1" s="1"/>
  <c r="K1036" i="1"/>
  <c r="M1036" i="1" s="1"/>
  <c r="K1052" i="1"/>
  <c r="M1052" i="1" s="1"/>
  <c r="K1068" i="1"/>
  <c r="M1068" i="1" s="1"/>
  <c r="K1084" i="1"/>
  <c r="M1084" i="1" s="1"/>
  <c r="K1100" i="1"/>
  <c r="M1100" i="1" s="1"/>
  <c r="K1116" i="1"/>
  <c r="M1116" i="1" s="1"/>
  <c r="K1132" i="1"/>
  <c r="M1132" i="1" s="1"/>
  <c r="K1148" i="1"/>
  <c r="M1148" i="1" s="1"/>
  <c r="K1164" i="1"/>
  <c r="M1164" i="1" s="1"/>
  <c r="K1180" i="1"/>
  <c r="M1180" i="1" s="1"/>
  <c r="K1196" i="1"/>
  <c r="M1196" i="1" s="1"/>
  <c r="K1212" i="1"/>
  <c r="M1212" i="1" s="1"/>
  <c r="K1228" i="1"/>
  <c r="M1228" i="1" s="1"/>
  <c r="K1244" i="1"/>
  <c r="M1244" i="1" s="1"/>
  <c r="K1260" i="1"/>
  <c r="M1260" i="1" s="1"/>
  <c r="K1276" i="1"/>
  <c r="M1276" i="1" s="1"/>
  <c r="K1292" i="1"/>
  <c r="M1292" i="1" s="1"/>
  <c r="K1308" i="1"/>
  <c r="M1308" i="1" s="1"/>
  <c r="K1324" i="1"/>
  <c r="M1324" i="1" s="1"/>
  <c r="K1340" i="1"/>
  <c r="M1340" i="1" s="1"/>
  <c r="K1356" i="1"/>
  <c r="M1356" i="1" s="1"/>
  <c r="K1372" i="1"/>
  <c r="M1372" i="1" s="1"/>
  <c r="K1388" i="1"/>
  <c r="M1388" i="1" s="1"/>
  <c r="K1404" i="1"/>
  <c r="M1404" i="1" s="1"/>
  <c r="K1420" i="1"/>
  <c r="M1420" i="1" s="1"/>
  <c r="K1436" i="1"/>
  <c r="M1436" i="1" s="1"/>
  <c r="K1452" i="1"/>
  <c r="M1452" i="1" s="1"/>
  <c r="K1468" i="1"/>
  <c r="M1468" i="1" s="1"/>
  <c r="K1484" i="1"/>
  <c r="M1484" i="1" s="1"/>
  <c r="K1500" i="1"/>
  <c r="M1500" i="1" s="1"/>
  <c r="K1516" i="1"/>
  <c r="M1516" i="1" s="1"/>
  <c r="K1532" i="1"/>
  <c r="M1532" i="1" s="1"/>
  <c r="K1548" i="1"/>
  <c r="M1548" i="1" s="1"/>
  <c r="K1564" i="1"/>
  <c r="M1564" i="1" s="1"/>
  <c r="K1580" i="1"/>
  <c r="M1580" i="1" s="1"/>
  <c r="K1596" i="1"/>
  <c r="M1596" i="1" s="1"/>
  <c r="K1612" i="1"/>
  <c r="M1612" i="1" s="1"/>
  <c r="K1628" i="1"/>
  <c r="M1628" i="1" s="1"/>
  <c r="K1644" i="1"/>
  <c r="M1644" i="1" s="1"/>
  <c r="K1660" i="1"/>
  <c r="M1660" i="1" s="1"/>
  <c r="K1676" i="1"/>
  <c r="M1676" i="1" s="1"/>
  <c r="K1692" i="1"/>
  <c r="M1692" i="1" s="1"/>
  <c r="K1708" i="1"/>
  <c r="M1708" i="1" s="1"/>
  <c r="K1724" i="1"/>
  <c r="M1724" i="1" s="1"/>
  <c r="K1740" i="1"/>
  <c r="M1740" i="1" s="1"/>
  <c r="K1756" i="1"/>
  <c r="M1756" i="1" s="1"/>
  <c r="K1772" i="1"/>
  <c r="M1772" i="1" s="1"/>
  <c r="K1788" i="1"/>
  <c r="M1788" i="1" s="1"/>
  <c r="K1804" i="1"/>
  <c r="M1804" i="1" s="1"/>
  <c r="K1820" i="1"/>
  <c r="M1820" i="1" s="1"/>
  <c r="K1836" i="1"/>
  <c r="M1836" i="1" s="1"/>
  <c r="K1852" i="1"/>
  <c r="M1852" i="1" s="1"/>
  <c r="K1868" i="1"/>
  <c r="M1868" i="1" s="1"/>
  <c r="K1884" i="1"/>
  <c r="M1884" i="1" s="1"/>
  <c r="K1900" i="1"/>
  <c r="M1900" i="1" s="1"/>
  <c r="K1916" i="1"/>
  <c r="M1916" i="1" s="1"/>
  <c r="K1932" i="1"/>
  <c r="M1932" i="1" s="1"/>
  <c r="K1948" i="1"/>
  <c r="M1948" i="1" s="1"/>
  <c r="K1964" i="1"/>
  <c r="M1964" i="1" s="1"/>
  <c r="K1980" i="1"/>
  <c r="M1980" i="1" s="1"/>
  <c r="K1996" i="1"/>
  <c r="M1996" i="1" s="1"/>
  <c r="K2012" i="1"/>
  <c r="M2012" i="1" s="1"/>
  <c r="K2028" i="1"/>
  <c r="M2028" i="1" s="1"/>
  <c r="K2044" i="1"/>
  <c r="M2044" i="1" s="1"/>
  <c r="K2060" i="1"/>
  <c r="M2060" i="1" s="1"/>
  <c r="K2076" i="1"/>
  <c r="M2076" i="1" s="1"/>
  <c r="K2092" i="1"/>
  <c r="M2092" i="1" s="1"/>
  <c r="K2108" i="1"/>
  <c r="M2108" i="1" s="1"/>
  <c r="K2124" i="1"/>
  <c r="M2124" i="1" s="1"/>
  <c r="K2140" i="1"/>
  <c r="M2140" i="1" s="1"/>
  <c r="K2156" i="1"/>
  <c r="M2156" i="1" s="1"/>
  <c r="K2172" i="1"/>
  <c r="M2172" i="1" s="1"/>
  <c r="K2188" i="1"/>
  <c r="M2188" i="1" s="1"/>
  <c r="K2204" i="1"/>
  <c r="M2204" i="1" s="1"/>
  <c r="K2220" i="1"/>
  <c r="M2220" i="1" s="1"/>
  <c r="K2236" i="1"/>
  <c r="M2236" i="1" s="1"/>
  <c r="K2252" i="1"/>
  <c r="M2252" i="1" s="1"/>
  <c r="K2268" i="1"/>
  <c r="M2268" i="1" s="1"/>
  <c r="K2284" i="1"/>
  <c r="M2284" i="1" s="1"/>
  <c r="K2300" i="1"/>
  <c r="M2300" i="1" s="1"/>
  <c r="K2316" i="1"/>
  <c r="M2316" i="1" s="1"/>
  <c r="K2332" i="1"/>
  <c r="M2332" i="1" s="1"/>
  <c r="K2348" i="1"/>
  <c r="M2348" i="1" s="1"/>
  <c r="K2364" i="1"/>
  <c r="M2364" i="1" s="1"/>
  <c r="K2380" i="1"/>
  <c r="M2380" i="1" s="1"/>
  <c r="K2396" i="1"/>
  <c r="M2396" i="1" s="1"/>
  <c r="K2412" i="1"/>
  <c r="M2412" i="1" s="1"/>
  <c r="K2428" i="1"/>
  <c r="M2428" i="1" s="1"/>
  <c r="K2444" i="1"/>
  <c r="M2444" i="1" s="1"/>
  <c r="K2460" i="1"/>
  <c r="M2460" i="1" s="1"/>
  <c r="K2476" i="1"/>
  <c r="M2476" i="1" s="1"/>
  <c r="K2492" i="1"/>
  <c r="M2492" i="1" s="1"/>
  <c r="K2508" i="1"/>
  <c r="M2508" i="1" s="1"/>
  <c r="K2524" i="1"/>
  <c r="M2524" i="1" s="1"/>
  <c r="K2540" i="1"/>
  <c r="M2540" i="1" s="1"/>
  <c r="K2556" i="1"/>
  <c r="M2556" i="1" s="1"/>
  <c r="K2572" i="1"/>
  <c r="M2572" i="1" s="1"/>
  <c r="K2588" i="1"/>
  <c r="M2588" i="1" s="1"/>
  <c r="K2604" i="1"/>
  <c r="M2604" i="1" s="1"/>
  <c r="K2620" i="1"/>
  <c r="M2620" i="1" s="1"/>
  <c r="K2636" i="1"/>
  <c r="M2636" i="1" s="1"/>
  <c r="K2652" i="1"/>
  <c r="M2652" i="1" s="1"/>
  <c r="K2668" i="1"/>
  <c r="M2668" i="1" s="1"/>
  <c r="K2684" i="1"/>
  <c r="M2684" i="1" s="1"/>
  <c r="K2700" i="1"/>
  <c r="M2700" i="1" s="1"/>
  <c r="K2716" i="1"/>
  <c r="M2716" i="1" s="1"/>
  <c r="K2732" i="1"/>
  <c r="M2732" i="1" s="1"/>
  <c r="K2748" i="1"/>
  <c r="M2748" i="1" s="1"/>
  <c r="K2764" i="1"/>
  <c r="M2764" i="1" s="1"/>
  <c r="K2780" i="1"/>
  <c r="M2780" i="1" s="1"/>
  <c r="K2796" i="1"/>
  <c r="M2796" i="1" s="1"/>
  <c r="K2812" i="1"/>
  <c r="M2812" i="1" s="1"/>
  <c r="K2828" i="1"/>
  <c r="M2828" i="1" s="1"/>
  <c r="K2844" i="1"/>
  <c r="M2844" i="1" s="1"/>
  <c r="K2860" i="1"/>
  <c r="M2860" i="1" s="1"/>
  <c r="K2876" i="1"/>
  <c r="M2876" i="1" s="1"/>
  <c r="K2892" i="1"/>
  <c r="M2892" i="1" s="1"/>
  <c r="K2908" i="1"/>
  <c r="M2908" i="1" s="1"/>
  <c r="K2924" i="1"/>
  <c r="M2924" i="1" s="1"/>
  <c r="K2940" i="1"/>
  <c r="M2940" i="1" s="1"/>
  <c r="K2956" i="1"/>
  <c r="M2956" i="1" s="1"/>
  <c r="K2972" i="1"/>
  <c r="M2972" i="1" s="1"/>
  <c r="K2988" i="1"/>
  <c r="M2988" i="1" s="1"/>
  <c r="K3004" i="1"/>
  <c r="M3004" i="1" s="1"/>
  <c r="K3020" i="1"/>
  <c r="M3020" i="1" s="1"/>
  <c r="K373" i="1"/>
  <c r="M373" i="1" s="1"/>
  <c r="K405" i="1"/>
  <c r="M405" i="1" s="1"/>
  <c r="K493" i="1"/>
  <c r="M493" i="1" s="1"/>
  <c r="K533" i="1"/>
  <c r="M533" i="1" s="1"/>
  <c r="K549" i="1"/>
  <c r="M549" i="1" s="1"/>
  <c r="K565" i="1"/>
  <c r="M565" i="1" s="1"/>
  <c r="K581" i="1"/>
  <c r="M581" i="1" s="1"/>
  <c r="K597" i="1"/>
  <c r="M597" i="1" s="1"/>
  <c r="K613" i="1"/>
  <c r="M613" i="1" s="1"/>
  <c r="K629" i="1"/>
  <c r="M629" i="1" s="1"/>
  <c r="K645" i="1"/>
  <c r="M645" i="1" s="1"/>
  <c r="K661" i="1"/>
  <c r="M661" i="1" s="1"/>
  <c r="K677" i="1"/>
  <c r="M677" i="1" s="1"/>
  <c r="K693" i="1"/>
  <c r="M693" i="1" s="1"/>
  <c r="K709" i="1"/>
  <c r="M709" i="1" s="1"/>
  <c r="K725" i="1"/>
  <c r="M725" i="1" s="1"/>
  <c r="K741" i="1"/>
  <c r="M741" i="1" s="1"/>
  <c r="K757" i="1"/>
  <c r="M757" i="1" s="1"/>
  <c r="K773" i="1"/>
  <c r="M773" i="1" s="1"/>
  <c r="K789" i="1"/>
  <c r="M789" i="1" s="1"/>
  <c r="K805" i="1"/>
  <c r="M805" i="1" s="1"/>
  <c r="K821" i="1"/>
  <c r="M821" i="1" s="1"/>
  <c r="K837" i="1"/>
  <c r="M837" i="1" s="1"/>
  <c r="K853" i="1"/>
  <c r="M853" i="1" s="1"/>
  <c r="K869" i="1"/>
  <c r="M869" i="1" s="1"/>
  <c r="K885" i="1"/>
  <c r="M885" i="1" s="1"/>
  <c r="K901" i="1"/>
  <c r="M901" i="1" s="1"/>
  <c r="K917" i="1"/>
  <c r="M917" i="1" s="1"/>
  <c r="K933" i="1"/>
  <c r="M933" i="1" s="1"/>
  <c r="K949" i="1"/>
  <c r="M949" i="1" s="1"/>
  <c r="K965" i="1"/>
  <c r="M965" i="1" s="1"/>
  <c r="K981" i="1"/>
  <c r="M981" i="1" s="1"/>
  <c r="K997" i="1"/>
  <c r="M997" i="1" s="1"/>
  <c r="K1013" i="1"/>
  <c r="M1013" i="1" s="1"/>
  <c r="K1029" i="1"/>
  <c r="M1029" i="1" s="1"/>
  <c r="K1045" i="1"/>
  <c r="M1045" i="1" s="1"/>
  <c r="K1061" i="1"/>
  <c r="M1061" i="1" s="1"/>
  <c r="K1077" i="1"/>
  <c r="M1077" i="1" s="1"/>
  <c r="K1093" i="1"/>
  <c r="M1093" i="1" s="1"/>
  <c r="K1109" i="1"/>
  <c r="M1109" i="1" s="1"/>
  <c r="K1125" i="1"/>
  <c r="M1125" i="1" s="1"/>
  <c r="K1141" i="1"/>
  <c r="M1141" i="1" s="1"/>
  <c r="K1157" i="1"/>
  <c r="M1157" i="1" s="1"/>
  <c r="K1173" i="1"/>
  <c r="M1173" i="1" s="1"/>
  <c r="K1189" i="1"/>
  <c r="M1189" i="1" s="1"/>
  <c r="K1205" i="1"/>
  <c r="M1205" i="1" s="1"/>
  <c r="K1221" i="1"/>
  <c r="M1221" i="1" s="1"/>
  <c r="K1237" i="1"/>
  <c r="M1237" i="1" s="1"/>
  <c r="K1253" i="1"/>
  <c r="M1253" i="1" s="1"/>
  <c r="K1269" i="1"/>
  <c r="M1269" i="1" s="1"/>
  <c r="K1285" i="1"/>
  <c r="M1285" i="1" s="1"/>
  <c r="K1301" i="1"/>
  <c r="M1301" i="1" s="1"/>
  <c r="K1317" i="1"/>
  <c r="M1317" i="1" s="1"/>
  <c r="K1333" i="1"/>
  <c r="M1333" i="1" s="1"/>
  <c r="K1349" i="1"/>
  <c r="M1349" i="1" s="1"/>
  <c r="K1365" i="1"/>
  <c r="M1365" i="1" s="1"/>
  <c r="K1381" i="1"/>
  <c r="M1381" i="1" s="1"/>
  <c r="K1397" i="1"/>
  <c r="M1397" i="1" s="1"/>
  <c r="K1413" i="1"/>
  <c r="M1413" i="1" s="1"/>
  <c r="K1429" i="1"/>
  <c r="M1429" i="1" s="1"/>
  <c r="K1445" i="1"/>
  <c r="M1445" i="1" s="1"/>
  <c r="K1461" i="1"/>
  <c r="M1461" i="1" s="1"/>
  <c r="K1477" i="1"/>
  <c r="M1477" i="1" s="1"/>
  <c r="K1493" i="1"/>
  <c r="M1493" i="1" s="1"/>
  <c r="K1509" i="1"/>
  <c r="M1509" i="1" s="1"/>
  <c r="K1525" i="1"/>
  <c r="M1525" i="1" s="1"/>
  <c r="K1541" i="1"/>
  <c r="M1541" i="1" s="1"/>
  <c r="K1557" i="1"/>
  <c r="M1557" i="1" s="1"/>
  <c r="K1573" i="1"/>
  <c r="M1573" i="1" s="1"/>
  <c r="K1589" i="1"/>
  <c r="M1589" i="1" s="1"/>
  <c r="K1605" i="1"/>
  <c r="M1605" i="1" s="1"/>
  <c r="K1621" i="1"/>
  <c r="M1621" i="1" s="1"/>
  <c r="K1637" i="1"/>
  <c r="M1637" i="1" s="1"/>
  <c r="K1653" i="1"/>
  <c r="M1653" i="1" s="1"/>
  <c r="K1669" i="1"/>
  <c r="M1669" i="1" s="1"/>
  <c r="K1685" i="1"/>
  <c r="M1685" i="1" s="1"/>
  <c r="K1701" i="1"/>
  <c r="M1701" i="1" s="1"/>
  <c r="K1717" i="1"/>
  <c r="M1717" i="1" s="1"/>
  <c r="K1733" i="1"/>
  <c r="M1733" i="1" s="1"/>
  <c r="K1749" i="1"/>
  <c r="M1749" i="1" s="1"/>
  <c r="K1765" i="1"/>
  <c r="M1765" i="1" s="1"/>
  <c r="K1781" i="1"/>
  <c r="M1781" i="1" s="1"/>
  <c r="K1797" i="1"/>
  <c r="M1797" i="1" s="1"/>
  <c r="K1813" i="1"/>
  <c r="M1813" i="1" s="1"/>
  <c r="K1829" i="1"/>
  <c r="M1829" i="1" s="1"/>
  <c r="K1845" i="1"/>
  <c r="M1845" i="1" s="1"/>
  <c r="K1861" i="1"/>
  <c r="M1861" i="1" s="1"/>
  <c r="K1877" i="1"/>
  <c r="M1877" i="1" s="1"/>
  <c r="K1893" i="1"/>
  <c r="M1893" i="1" s="1"/>
  <c r="K1909" i="1"/>
  <c r="M1909" i="1" s="1"/>
  <c r="K1925" i="1"/>
  <c r="M1925" i="1" s="1"/>
  <c r="K1941" i="1"/>
  <c r="M1941" i="1" s="1"/>
  <c r="K1957" i="1"/>
  <c r="M1957" i="1" s="1"/>
  <c r="K1973" i="1"/>
  <c r="M1973" i="1" s="1"/>
  <c r="K1989" i="1"/>
  <c r="M1989" i="1" s="1"/>
  <c r="K2005" i="1"/>
  <c r="M2005" i="1" s="1"/>
  <c r="K2021" i="1"/>
  <c r="M2021" i="1" s="1"/>
  <c r="K2037" i="1"/>
  <c r="M2037" i="1" s="1"/>
  <c r="K2053" i="1"/>
  <c r="M2053" i="1" s="1"/>
  <c r="K2069" i="1"/>
  <c r="M2069" i="1" s="1"/>
  <c r="K2085" i="1"/>
  <c r="M2085" i="1" s="1"/>
  <c r="K2101" i="1"/>
  <c r="M2101" i="1" s="1"/>
  <c r="K2117" i="1"/>
  <c r="M2117" i="1" s="1"/>
  <c r="K2133" i="1"/>
  <c r="M2133" i="1" s="1"/>
  <c r="K2149" i="1"/>
  <c r="M2149" i="1" s="1"/>
  <c r="K2165" i="1"/>
  <c r="M2165" i="1" s="1"/>
  <c r="K2181" i="1"/>
  <c r="M2181" i="1" s="1"/>
  <c r="K2197" i="1"/>
  <c r="M2197" i="1" s="1"/>
  <c r="K2213" i="1"/>
  <c r="M2213" i="1" s="1"/>
  <c r="K2229" i="1"/>
  <c r="M2229" i="1" s="1"/>
  <c r="K2245" i="1"/>
  <c r="M2245" i="1" s="1"/>
  <c r="K2261" i="1"/>
  <c r="M2261" i="1" s="1"/>
  <c r="K2277" i="1"/>
  <c r="M2277" i="1" s="1"/>
  <c r="K2293" i="1"/>
  <c r="M2293" i="1" s="1"/>
  <c r="K2309" i="1"/>
  <c r="M2309" i="1" s="1"/>
  <c r="K2325" i="1"/>
  <c r="M2325" i="1" s="1"/>
  <c r="K2341" i="1"/>
  <c r="M2341" i="1" s="1"/>
  <c r="K2357" i="1"/>
  <c r="M2357" i="1" s="1"/>
  <c r="K2373" i="1"/>
  <c r="M2373" i="1" s="1"/>
  <c r="K2389" i="1"/>
  <c r="M2389" i="1" s="1"/>
  <c r="K2405" i="1"/>
  <c r="M2405" i="1" s="1"/>
  <c r="K2421" i="1"/>
  <c r="M2421" i="1" s="1"/>
  <c r="K2437" i="1"/>
  <c r="M2437" i="1" s="1"/>
  <c r="K2453" i="1"/>
  <c r="M2453" i="1" s="1"/>
  <c r="K2469" i="1"/>
  <c r="M2469" i="1" s="1"/>
  <c r="K2485" i="1"/>
  <c r="M2485" i="1" s="1"/>
  <c r="K2501" i="1"/>
  <c r="M2501" i="1" s="1"/>
  <c r="K2517" i="1"/>
  <c r="M2517" i="1" s="1"/>
  <c r="K2533" i="1"/>
  <c r="M2533" i="1" s="1"/>
  <c r="K2549" i="1"/>
  <c r="M2549" i="1" s="1"/>
  <c r="K2565" i="1"/>
  <c r="M2565" i="1" s="1"/>
  <c r="K2581" i="1"/>
  <c r="M2581" i="1" s="1"/>
  <c r="K2597" i="1"/>
  <c r="M2597" i="1" s="1"/>
  <c r="K2613" i="1"/>
  <c r="M2613" i="1" s="1"/>
  <c r="K2629" i="1"/>
  <c r="M2629" i="1" s="1"/>
  <c r="K2645" i="1"/>
  <c r="M2645" i="1" s="1"/>
  <c r="K2661" i="1"/>
  <c r="M2661" i="1" s="1"/>
  <c r="K2677" i="1"/>
  <c r="M2677" i="1" s="1"/>
  <c r="K2693" i="1"/>
  <c r="M2693" i="1" s="1"/>
  <c r="K2709" i="1"/>
  <c r="M2709" i="1" s="1"/>
  <c r="K2725" i="1"/>
  <c r="M2725" i="1" s="1"/>
  <c r="K2741" i="1"/>
  <c r="M2741" i="1" s="1"/>
  <c r="K2757" i="1"/>
  <c r="M2757" i="1" s="1"/>
  <c r="K2773" i="1"/>
  <c r="M2773" i="1" s="1"/>
  <c r="K2789" i="1"/>
  <c r="M2789" i="1" s="1"/>
  <c r="K2805" i="1"/>
  <c r="M2805" i="1" s="1"/>
  <c r="K2821" i="1"/>
  <c r="M2821" i="1" s="1"/>
  <c r="K2837" i="1"/>
  <c r="M2837" i="1" s="1"/>
  <c r="K2853" i="1"/>
  <c r="M2853" i="1" s="1"/>
  <c r="K2869" i="1"/>
  <c r="M2869" i="1" s="1"/>
  <c r="K2885" i="1"/>
  <c r="M2885" i="1" s="1"/>
  <c r="K2901" i="1"/>
  <c r="M2901" i="1" s="1"/>
  <c r="K2917" i="1"/>
  <c r="M2917" i="1" s="1"/>
  <c r="K2933" i="1"/>
  <c r="M2933" i="1" s="1"/>
  <c r="K2949" i="1"/>
  <c r="M2949" i="1" s="1"/>
  <c r="K2965" i="1"/>
  <c r="M2965" i="1" s="1"/>
  <c r="K2981" i="1"/>
  <c r="M2981" i="1" s="1"/>
  <c r="K2997" i="1"/>
  <c r="M2997" i="1" s="1"/>
  <c r="K3013" i="1"/>
  <c r="M3013" i="1" s="1"/>
  <c r="K3029" i="1"/>
  <c r="M3029" i="1" s="1"/>
  <c r="K3045" i="1"/>
  <c r="M3045" i="1" s="1"/>
  <c r="K3061" i="1"/>
  <c r="M3061" i="1" s="1"/>
  <c r="K3077" i="1"/>
  <c r="M3077" i="1" s="1"/>
  <c r="K3093" i="1"/>
  <c r="M3093" i="1" s="1"/>
  <c r="K3109" i="1"/>
  <c r="M3109" i="1" s="1"/>
  <c r="K3125" i="1"/>
  <c r="M3125" i="1" s="1"/>
  <c r="K3141" i="1"/>
  <c r="M3141" i="1" s="1"/>
  <c r="K3157" i="1"/>
  <c r="M3157" i="1" s="1"/>
  <c r="K3173" i="1"/>
  <c r="M3173" i="1" s="1"/>
  <c r="K3189" i="1"/>
  <c r="M3189" i="1" s="1"/>
  <c r="K3205" i="1"/>
  <c r="M3205" i="1" s="1"/>
  <c r="K393" i="1"/>
  <c r="M393" i="1" s="1"/>
  <c r="K425" i="1"/>
  <c r="M425" i="1" s="1"/>
  <c r="K445" i="1"/>
  <c r="M445" i="1" s="1"/>
  <c r="K461" i="1"/>
  <c r="M461" i="1" s="1"/>
  <c r="K477" i="1"/>
  <c r="M477" i="1" s="1"/>
  <c r="K497" i="1"/>
  <c r="M497" i="1" s="1"/>
  <c r="K517" i="1"/>
  <c r="M517" i="1" s="1"/>
  <c r="K10" i="1"/>
  <c r="M10" i="1" s="1"/>
  <c r="K26" i="1"/>
  <c r="M26" i="1" s="1"/>
  <c r="K42" i="1"/>
  <c r="M42" i="1" s="1"/>
  <c r="K58" i="1"/>
  <c r="M58" i="1" s="1"/>
  <c r="K74" i="1"/>
  <c r="M74" i="1" s="1"/>
  <c r="K90" i="1"/>
  <c r="M90" i="1" s="1"/>
  <c r="K106" i="1"/>
  <c r="M106" i="1" s="1"/>
  <c r="K122" i="1"/>
  <c r="M122" i="1" s="1"/>
  <c r="K138" i="1"/>
  <c r="M138" i="1" s="1"/>
  <c r="K154" i="1"/>
  <c r="M154" i="1" s="1"/>
  <c r="K170" i="1"/>
  <c r="M170" i="1" s="1"/>
  <c r="K186" i="1"/>
  <c r="M186" i="1" s="1"/>
  <c r="K202" i="1"/>
  <c r="M202" i="1" s="1"/>
  <c r="K218" i="1"/>
  <c r="M218" i="1" s="1"/>
  <c r="K234" i="1"/>
  <c r="M234" i="1" s="1"/>
  <c r="K250" i="1"/>
  <c r="M250" i="1" s="1"/>
  <c r="K266" i="1"/>
  <c r="M266" i="1" s="1"/>
  <c r="K282" i="1"/>
  <c r="M282" i="1" s="1"/>
  <c r="K298" i="1"/>
  <c r="M298" i="1" s="1"/>
  <c r="K314" i="1"/>
  <c r="M314" i="1" s="1"/>
  <c r="K330" i="1"/>
  <c r="M330" i="1" s="1"/>
  <c r="K346" i="1"/>
  <c r="M346" i="1" s="1"/>
  <c r="K362" i="1"/>
  <c r="M362" i="1" s="1"/>
  <c r="K378" i="1"/>
  <c r="M378" i="1" s="1"/>
  <c r="K394" i="1"/>
  <c r="M394" i="1" s="1"/>
  <c r="K410" i="1"/>
  <c r="M410" i="1" s="1"/>
  <c r="K426" i="1"/>
  <c r="M426" i="1" s="1"/>
  <c r="K442" i="1"/>
  <c r="M442" i="1" s="1"/>
  <c r="K458" i="1"/>
  <c r="M458" i="1" s="1"/>
  <c r="K474" i="1"/>
  <c r="M474" i="1" s="1"/>
  <c r="K490" i="1"/>
  <c r="M490" i="1" s="1"/>
  <c r="K506" i="1"/>
  <c r="M506" i="1" s="1"/>
  <c r="K522" i="1"/>
  <c r="M522" i="1" s="1"/>
  <c r="K538" i="1"/>
  <c r="M538" i="1" s="1"/>
  <c r="K554" i="1"/>
  <c r="M554" i="1" s="1"/>
  <c r="K570" i="1"/>
  <c r="M570" i="1" s="1"/>
  <c r="K586" i="1"/>
  <c r="M586" i="1" s="1"/>
  <c r="K602" i="1"/>
  <c r="M602" i="1" s="1"/>
  <c r="K618" i="1"/>
  <c r="M618" i="1" s="1"/>
  <c r="K634" i="1"/>
  <c r="M634" i="1" s="1"/>
  <c r="K650" i="1"/>
  <c r="M650" i="1" s="1"/>
  <c r="K666" i="1"/>
  <c r="M666" i="1" s="1"/>
  <c r="K682" i="1"/>
  <c r="M682" i="1" s="1"/>
  <c r="K698" i="1"/>
  <c r="M698" i="1" s="1"/>
  <c r="K714" i="1"/>
  <c r="M714" i="1" s="1"/>
  <c r="K730" i="1"/>
  <c r="M730" i="1" s="1"/>
  <c r="K746" i="1"/>
  <c r="M746" i="1" s="1"/>
  <c r="K762" i="1"/>
  <c r="M762" i="1" s="1"/>
  <c r="K778" i="1"/>
  <c r="M778" i="1" s="1"/>
  <c r="K794" i="1"/>
  <c r="M794" i="1" s="1"/>
  <c r="K810" i="1"/>
  <c r="M810" i="1" s="1"/>
  <c r="K826" i="1"/>
  <c r="M826" i="1" s="1"/>
  <c r="K842" i="1"/>
  <c r="M842" i="1" s="1"/>
  <c r="K858" i="1"/>
  <c r="M858" i="1" s="1"/>
  <c r="K874" i="1"/>
  <c r="M874" i="1" s="1"/>
  <c r="K890" i="1"/>
  <c r="M890" i="1" s="1"/>
  <c r="K906" i="1"/>
  <c r="M906" i="1" s="1"/>
  <c r="K922" i="1"/>
  <c r="M922" i="1" s="1"/>
  <c r="K938" i="1"/>
  <c r="M938" i="1" s="1"/>
  <c r="K954" i="1"/>
  <c r="M954" i="1" s="1"/>
  <c r="K970" i="1"/>
  <c r="M970" i="1" s="1"/>
  <c r="K986" i="1"/>
  <c r="M986" i="1" s="1"/>
  <c r="K1002" i="1"/>
  <c r="M1002" i="1" s="1"/>
  <c r="K1018" i="1"/>
  <c r="M1018" i="1" s="1"/>
  <c r="K1034" i="1"/>
  <c r="M1034" i="1" s="1"/>
  <c r="K1050" i="1"/>
  <c r="M1050" i="1" s="1"/>
  <c r="K1066" i="1"/>
  <c r="M1066" i="1" s="1"/>
  <c r="K1082" i="1"/>
  <c r="M1082" i="1" s="1"/>
  <c r="K1098" i="1"/>
  <c r="M1098" i="1" s="1"/>
  <c r="K1114" i="1"/>
  <c r="M1114" i="1" s="1"/>
  <c r="K1130" i="1"/>
  <c r="M1130" i="1" s="1"/>
  <c r="K1146" i="1"/>
  <c r="M1146" i="1" s="1"/>
  <c r="K1162" i="1"/>
  <c r="M1162" i="1" s="1"/>
  <c r="K1178" i="1"/>
  <c r="M1178" i="1" s="1"/>
  <c r="K1194" i="1"/>
  <c r="M1194" i="1" s="1"/>
  <c r="K1210" i="1"/>
  <c r="M1210" i="1" s="1"/>
  <c r="K1226" i="1"/>
  <c r="M1226" i="1" s="1"/>
  <c r="K1242" i="1"/>
  <c r="M1242" i="1" s="1"/>
  <c r="K1258" i="1"/>
  <c r="M1258" i="1" s="1"/>
  <c r="K1274" i="1"/>
  <c r="M1274" i="1" s="1"/>
  <c r="K1290" i="1"/>
  <c r="M1290" i="1" s="1"/>
  <c r="K1306" i="1"/>
  <c r="M1306" i="1" s="1"/>
  <c r="K1322" i="1"/>
  <c r="M1322" i="1" s="1"/>
  <c r="K1338" i="1"/>
  <c r="M1338" i="1" s="1"/>
  <c r="K1354" i="1"/>
  <c r="M1354" i="1" s="1"/>
  <c r="K1370" i="1"/>
  <c r="M1370" i="1" s="1"/>
  <c r="K1386" i="1"/>
  <c r="M1386" i="1" s="1"/>
  <c r="K1402" i="1"/>
  <c r="M1402" i="1" s="1"/>
  <c r="K1418" i="1"/>
  <c r="M1418" i="1" s="1"/>
  <c r="K1434" i="1"/>
  <c r="M1434" i="1" s="1"/>
  <c r="K1450" i="1"/>
  <c r="M1450" i="1" s="1"/>
  <c r="K1466" i="1"/>
  <c r="M1466" i="1" s="1"/>
  <c r="K1482" i="1"/>
  <c r="M1482" i="1" s="1"/>
  <c r="K1498" i="1"/>
  <c r="M1498" i="1" s="1"/>
  <c r="K1514" i="1"/>
  <c r="M1514" i="1" s="1"/>
  <c r="K1530" i="1"/>
  <c r="M1530" i="1" s="1"/>
  <c r="K1546" i="1"/>
  <c r="M1546" i="1" s="1"/>
  <c r="K1562" i="1"/>
  <c r="M1562" i="1" s="1"/>
  <c r="K1578" i="1"/>
  <c r="M1578" i="1" s="1"/>
  <c r="K1594" i="1"/>
  <c r="M1594" i="1" s="1"/>
  <c r="K1610" i="1"/>
  <c r="M1610" i="1" s="1"/>
  <c r="K1626" i="1"/>
  <c r="M1626" i="1" s="1"/>
  <c r="K1642" i="1"/>
  <c r="M1642" i="1" s="1"/>
  <c r="K1658" i="1"/>
  <c r="M1658" i="1" s="1"/>
  <c r="K1674" i="1"/>
  <c r="M1674" i="1" s="1"/>
  <c r="K1690" i="1"/>
  <c r="M1690" i="1" s="1"/>
  <c r="K1706" i="1"/>
  <c r="M1706" i="1" s="1"/>
  <c r="K1722" i="1"/>
  <c r="M1722" i="1" s="1"/>
  <c r="K1738" i="1"/>
  <c r="M1738" i="1" s="1"/>
  <c r="K1754" i="1"/>
  <c r="M1754" i="1" s="1"/>
  <c r="K1770" i="1"/>
  <c r="M1770" i="1" s="1"/>
  <c r="K1786" i="1"/>
  <c r="M1786" i="1" s="1"/>
  <c r="K1802" i="1"/>
  <c r="M1802" i="1" s="1"/>
  <c r="K1818" i="1"/>
  <c r="M1818" i="1" s="1"/>
  <c r="K1834" i="1"/>
  <c r="M1834" i="1" s="1"/>
  <c r="K1850" i="1"/>
  <c r="M1850" i="1" s="1"/>
  <c r="K1866" i="1"/>
  <c r="M1866" i="1" s="1"/>
  <c r="K1882" i="1"/>
  <c r="M1882" i="1" s="1"/>
  <c r="K1898" i="1"/>
  <c r="M1898" i="1" s="1"/>
  <c r="K1914" i="1"/>
  <c r="M1914" i="1" s="1"/>
  <c r="K1930" i="1"/>
  <c r="M1930" i="1" s="1"/>
  <c r="K1946" i="1"/>
  <c r="M1946" i="1" s="1"/>
  <c r="K1962" i="1"/>
  <c r="M1962" i="1" s="1"/>
  <c r="K1978" i="1"/>
  <c r="M1978" i="1" s="1"/>
  <c r="K1994" i="1"/>
  <c r="M1994" i="1" s="1"/>
  <c r="K2010" i="1"/>
  <c r="M2010" i="1" s="1"/>
  <c r="K2026" i="1"/>
  <c r="M2026" i="1" s="1"/>
  <c r="K2042" i="1"/>
  <c r="M2042" i="1" s="1"/>
  <c r="K2058" i="1"/>
  <c r="M2058" i="1" s="1"/>
  <c r="K2074" i="1"/>
  <c r="M2074" i="1" s="1"/>
  <c r="K2090" i="1"/>
  <c r="M2090" i="1" s="1"/>
  <c r="K2106" i="1"/>
  <c r="M2106" i="1" s="1"/>
  <c r="K2122" i="1"/>
  <c r="M2122" i="1" s="1"/>
  <c r="K2138" i="1"/>
  <c r="M2138" i="1" s="1"/>
  <c r="K2154" i="1"/>
  <c r="M2154" i="1" s="1"/>
  <c r="K2170" i="1"/>
  <c r="M2170" i="1" s="1"/>
  <c r="K2186" i="1"/>
  <c r="M2186" i="1" s="1"/>
  <c r="K2202" i="1"/>
  <c r="M2202" i="1" s="1"/>
  <c r="K2218" i="1"/>
  <c r="M2218" i="1" s="1"/>
  <c r="K2234" i="1"/>
  <c r="M2234" i="1" s="1"/>
  <c r="K2250" i="1"/>
  <c r="M2250" i="1" s="1"/>
  <c r="K2266" i="1"/>
  <c r="M2266" i="1" s="1"/>
  <c r="K2282" i="1"/>
  <c r="M2282" i="1" s="1"/>
  <c r="K2298" i="1"/>
  <c r="M2298" i="1" s="1"/>
  <c r="K2314" i="1"/>
  <c r="M2314" i="1" s="1"/>
  <c r="K2330" i="1"/>
  <c r="M2330" i="1" s="1"/>
  <c r="K2346" i="1"/>
  <c r="M2346" i="1" s="1"/>
  <c r="K2362" i="1"/>
  <c r="M2362" i="1" s="1"/>
  <c r="K2378" i="1"/>
  <c r="M2378" i="1" s="1"/>
  <c r="K2394" i="1"/>
  <c r="M2394" i="1" s="1"/>
  <c r="K2410" i="1"/>
  <c r="M2410" i="1" s="1"/>
  <c r="K2426" i="1"/>
  <c r="M2426" i="1" s="1"/>
  <c r="K2442" i="1"/>
  <c r="M2442" i="1" s="1"/>
  <c r="K2458" i="1"/>
  <c r="M2458" i="1" s="1"/>
  <c r="K2474" i="1"/>
  <c r="M2474" i="1" s="1"/>
  <c r="K2490" i="1"/>
  <c r="M2490" i="1" s="1"/>
  <c r="K2506" i="1"/>
  <c r="M2506" i="1" s="1"/>
  <c r="K2522" i="1"/>
  <c r="M2522" i="1" s="1"/>
  <c r="K2538" i="1"/>
  <c r="M2538" i="1" s="1"/>
  <c r="K2554" i="1"/>
  <c r="M2554" i="1" s="1"/>
  <c r="K2570" i="1"/>
  <c r="M2570" i="1" s="1"/>
  <c r="K2586" i="1"/>
  <c r="M2586" i="1" s="1"/>
  <c r="K2602" i="1"/>
  <c r="M2602" i="1" s="1"/>
  <c r="K2618" i="1"/>
  <c r="M2618" i="1" s="1"/>
  <c r="K2634" i="1"/>
  <c r="M2634" i="1" s="1"/>
  <c r="K2650" i="1"/>
  <c r="M2650" i="1" s="1"/>
  <c r="K2666" i="1"/>
  <c r="M2666" i="1" s="1"/>
  <c r="K2682" i="1"/>
  <c r="M2682" i="1" s="1"/>
  <c r="K2698" i="1"/>
  <c r="M2698" i="1" s="1"/>
  <c r="K2714" i="1"/>
  <c r="M2714" i="1" s="1"/>
  <c r="K2730" i="1"/>
  <c r="M2730" i="1" s="1"/>
  <c r="K2746" i="1"/>
  <c r="M2746" i="1" s="1"/>
  <c r="K2762" i="1"/>
  <c r="M2762" i="1" s="1"/>
  <c r="K2778" i="1"/>
  <c r="M2778" i="1" s="1"/>
  <c r="K2794" i="1"/>
  <c r="M2794" i="1" s="1"/>
  <c r="K2810" i="1"/>
  <c r="M2810" i="1" s="1"/>
  <c r="K2826" i="1"/>
  <c r="M2826" i="1" s="1"/>
  <c r="K2842" i="1"/>
  <c r="M2842" i="1" s="1"/>
  <c r="K2858" i="1"/>
  <c r="M2858" i="1" s="1"/>
  <c r="K1035" i="1"/>
  <c r="M1035" i="1" s="1"/>
  <c r="K1051" i="1"/>
  <c r="M1051" i="1" s="1"/>
  <c r="K1067" i="1"/>
  <c r="M1067" i="1" s="1"/>
  <c r="K1083" i="1"/>
  <c r="M1083" i="1" s="1"/>
  <c r="K1099" i="1"/>
  <c r="M1099" i="1" s="1"/>
  <c r="K1115" i="1"/>
  <c r="M1115" i="1" s="1"/>
  <c r="K1131" i="1"/>
  <c r="M1131" i="1" s="1"/>
  <c r="K1147" i="1"/>
  <c r="M1147" i="1" s="1"/>
  <c r="K1163" i="1"/>
  <c r="M1163" i="1" s="1"/>
  <c r="K1179" i="1"/>
  <c r="M1179" i="1" s="1"/>
  <c r="K1195" i="1"/>
  <c r="M1195" i="1" s="1"/>
  <c r="K1211" i="1"/>
  <c r="M1211" i="1" s="1"/>
  <c r="K1227" i="1"/>
  <c r="M1227" i="1" s="1"/>
  <c r="K1243" i="1"/>
  <c r="M1243" i="1" s="1"/>
  <c r="K1259" i="1"/>
  <c r="M1259" i="1" s="1"/>
  <c r="K1275" i="1"/>
  <c r="M1275" i="1" s="1"/>
  <c r="K1291" i="1"/>
  <c r="M1291" i="1" s="1"/>
  <c r="K1307" i="1"/>
  <c r="M1307" i="1" s="1"/>
  <c r="K1323" i="1"/>
  <c r="M1323" i="1" s="1"/>
  <c r="K1339" i="1"/>
  <c r="M1339" i="1" s="1"/>
  <c r="K1355" i="1"/>
  <c r="M1355" i="1" s="1"/>
  <c r="K1371" i="1"/>
  <c r="M1371" i="1" s="1"/>
  <c r="K1387" i="1"/>
  <c r="M1387" i="1" s="1"/>
  <c r="K1403" i="1"/>
  <c r="M1403" i="1" s="1"/>
  <c r="K1419" i="1"/>
  <c r="M1419" i="1" s="1"/>
  <c r="K1435" i="1"/>
  <c r="M1435" i="1" s="1"/>
  <c r="K1451" i="1"/>
  <c r="M1451" i="1" s="1"/>
  <c r="K1467" i="1"/>
  <c r="M1467" i="1" s="1"/>
  <c r="K1483" i="1"/>
  <c r="M1483" i="1" s="1"/>
  <c r="K1499" i="1"/>
  <c r="M1499" i="1" s="1"/>
  <c r="K1515" i="1"/>
  <c r="M1515" i="1" s="1"/>
  <c r="K1531" i="1"/>
  <c r="M1531" i="1" s="1"/>
  <c r="K1547" i="1"/>
  <c r="M1547" i="1" s="1"/>
  <c r="K1563" i="1"/>
  <c r="M1563" i="1" s="1"/>
  <c r="K1579" i="1"/>
  <c r="M1579" i="1" s="1"/>
  <c r="K1595" i="1"/>
  <c r="M1595" i="1" s="1"/>
  <c r="K1611" i="1"/>
  <c r="M1611" i="1" s="1"/>
  <c r="K1627" i="1"/>
  <c r="M1627" i="1" s="1"/>
  <c r="K1643" i="1"/>
  <c r="M1643" i="1" s="1"/>
  <c r="K1659" i="1"/>
  <c r="M1659" i="1" s="1"/>
  <c r="K1675" i="1"/>
  <c r="M1675" i="1" s="1"/>
  <c r="K1691" i="1"/>
  <c r="M1691" i="1" s="1"/>
  <c r="K1707" i="1"/>
  <c r="M1707" i="1" s="1"/>
  <c r="K1723" i="1"/>
  <c r="M1723" i="1" s="1"/>
  <c r="K1739" i="1"/>
  <c r="M1739" i="1" s="1"/>
  <c r="K1755" i="1"/>
  <c r="M1755" i="1" s="1"/>
  <c r="K1771" i="1"/>
  <c r="M1771" i="1" s="1"/>
  <c r="K1787" i="1"/>
  <c r="M1787" i="1" s="1"/>
  <c r="K1803" i="1"/>
  <c r="M1803" i="1" s="1"/>
  <c r="K1819" i="1"/>
  <c r="M1819" i="1" s="1"/>
  <c r="K1835" i="1"/>
  <c r="M1835" i="1" s="1"/>
  <c r="K1851" i="1"/>
  <c r="M1851" i="1" s="1"/>
  <c r="K1867" i="1"/>
  <c r="M1867" i="1" s="1"/>
  <c r="K1883" i="1"/>
  <c r="M1883" i="1" s="1"/>
  <c r="K1899" i="1"/>
  <c r="M1899" i="1" s="1"/>
  <c r="K1915" i="1"/>
  <c r="M1915" i="1" s="1"/>
  <c r="K1931" i="1"/>
  <c r="M1931" i="1" s="1"/>
  <c r="K1947" i="1"/>
  <c r="M1947" i="1" s="1"/>
  <c r="K1963" i="1"/>
  <c r="M1963" i="1" s="1"/>
  <c r="K1979" i="1"/>
  <c r="M1979" i="1" s="1"/>
  <c r="K1995" i="1"/>
  <c r="M1995" i="1" s="1"/>
  <c r="K2011" i="1"/>
  <c r="M2011" i="1" s="1"/>
  <c r="K2027" i="1"/>
  <c r="M2027" i="1" s="1"/>
  <c r="K2043" i="1"/>
  <c r="M2043" i="1" s="1"/>
  <c r="K2059" i="1"/>
  <c r="M2059" i="1" s="1"/>
  <c r="K2075" i="1"/>
  <c r="M2075" i="1" s="1"/>
  <c r="K2091" i="1"/>
  <c r="M2091" i="1" s="1"/>
  <c r="K2107" i="1"/>
  <c r="M2107" i="1" s="1"/>
  <c r="K2123" i="1"/>
  <c r="M2123" i="1" s="1"/>
  <c r="K2139" i="1"/>
  <c r="M2139" i="1" s="1"/>
  <c r="K2155" i="1"/>
  <c r="M2155" i="1" s="1"/>
  <c r="K2171" i="1"/>
  <c r="M2171" i="1" s="1"/>
  <c r="K2187" i="1"/>
  <c r="M2187" i="1" s="1"/>
  <c r="K2203" i="1"/>
  <c r="M2203" i="1" s="1"/>
  <c r="K2219" i="1"/>
  <c r="M2219" i="1" s="1"/>
  <c r="K2235" i="1"/>
  <c r="M2235" i="1" s="1"/>
  <c r="K2251" i="1"/>
  <c r="M2251" i="1" s="1"/>
  <c r="K2267" i="1"/>
  <c r="M2267" i="1" s="1"/>
  <c r="K2283" i="1"/>
  <c r="M2283" i="1" s="1"/>
  <c r="K2299" i="1"/>
  <c r="M2299" i="1" s="1"/>
  <c r="K2315" i="1"/>
  <c r="M2315" i="1" s="1"/>
  <c r="K2331" i="1"/>
  <c r="M2331" i="1" s="1"/>
  <c r="K2347" i="1"/>
  <c r="M2347" i="1" s="1"/>
  <c r="K2363" i="1"/>
  <c r="M2363" i="1" s="1"/>
  <c r="K2379" i="1"/>
  <c r="M2379" i="1" s="1"/>
  <c r="K2395" i="1"/>
  <c r="M2395" i="1" s="1"/>
  <c r="K2411" i="1"/>
  <c r="M2411" i="1" s="1"/>
  <c r="K2427" i="1"/>
  <c r="M2427" i="1" s="1"/>
  <c r="K2443" i="1"/>
  <c r="M2443" i="1" s="1"/>
  <c r="K2459" i="1"/>
  <c r="M2459" i="1" s="1"/>
  <c r="K2475" i="1"/>
  <c r="M2475" i="1" s="1"/>
  <c r="K2491" i="1"/>
  <c r="M2491" i="1" s="1"/>
  <c r="K2507" i="1"/>
  <c r="M2507" i="1" s="1"/>
  <c r="K2523" i="1"/>
  <c r="M2523" i="1" s="1"/>
  <c r="K2539" i="1"/>
  <c r="M2539" i="1" s="1"/>
  <c r="K2555" i="1"/>
  <c r="M2555" i="1" s="1"/>
  <c r="K2571" i="1"/>
  <c r="M2571" i="1" s="1"/>
  <c r="K2587" i="1"/>
  <c r="M2587" i="1" s="1"/>
  <c r="K2603" i="1"/>
  <c r="M2603" i="1" s="1"/>
  <c r="K2619" i="1"/>
  <c r="M2619" i="1" s="1"/>
  <c r="K2635" i="1"/>
  <c r="M2635" i="1" s="1"/>
  <c r="K2651" i="1"/>
  <c r="M2651" i="1" s="1"/>
  <c r="K2667" i="1"/>
  <c r="M2667" i="1" s="1"/>
  <c r="K2683" i="1"/>
  <c r="M2683" i="1" s="1"/>
  <c r="K2699" i="1"/>
  <c r="M2699" i="1" s="1"/>
  <c r="K2715" i="1"/>
  <c r="M2715" i="1" s="1"/>
  <c r="K2731" i="1"/>
  <c r="M2731" i="1" s="1"/>
  <c r="K2747" i="1"/>
  <c r="M2747" i="1" s="1"/>
  <c r="K2763" i="1"/>
  <c r="M2763" i="1" s="1"/>
  <c r="K2779" i="1"/>
  <c r="M2779" i="1" s="1"/>
  <c r="K2795" i="1"/>
  <c r="M2795" i="1" s="1"/>
  <c r="K2811" i="1"/>
  <c r="M2811" i="1" s="1"/>
  <c r="K2827" i="1"/>
  <c r="M2827" i="1" s="1"/>
  <c r="K2843" i="1"/>
  <c r="M2843" i="1" s="1"/>
  <c r="K2859" i="1"/>
  <c r="M2859" i="1" s="1"/>
  <c r="K3040" i="1"/>
  <c r="M3040" i="1" s="1"/>
  <c r="K3056" i="1"/>
  <c r="M3056" i="1" s="1"/>
  <c r="K3072" i="1"/>
  <c r="M3072" i="1" s="1"/>
  <c r="K3088" i="1"/>
  <c r="M3088" i="1" s="1"/>
  <c r="K3104" i="1"/>
  <c r="M3104" i="1" s="1"/>
  <c r="K3120" i="1"/>
  <c r="M3120" i="1" s="1"/>
  <c r="K3136" i="1"/>
  <c r="M3136" i="1" s="1"/>
  <c r="K3152" i="1"/>
  <c r="M3152" i="1" s="1"/>
  <c r="K3168" i="1"/>
  <c r="M3168" i="1" s="1"/>
  <c r="K3184" i="1"/>
  <c r="M3184" i="1" s="1"/>
  <c r="K3200" i="1"/>
  <c r="M3200" i="1" s="1"/>
  <c r="K3216" i="1"/>
  <c r="M3216" i="1" s="1"/>
  <c r="K3232" i="1"/>
  <c r="M3232" i="1" s="1"/>
  <c r="K3248" i="1"/>
  <c r="M3248" i="1" s="1"/>
  <c r="K3264" i="1"/>
  <c r="M3264" i="1" s="1"/>
  <c r="K3280" i="1"/>
  <c r="M3280" i="1" s="1"/>
  <c r="K3296" i="1"/>
  <c r="M3296" i="1" s="1"/>
  <c r="K3312" i="1"/>
  <c r="M3312" i="1" s="1"/>
  <c r="K3328" i="1"/>
  <c r="M3328" i="1" s="1"/>
  <c r="K3344" i="1"/>
  <c r="M3344" i="1" s="1"/>
  <c r="K3360" i="1"/>
  <c r="M3360" i="1" s="1"/>
  <c r="K3376" i="1"/>
  <c r="M3376" i="1" s="1"/>
  <c r="K3392" i="1"/>
  <c r="M3392" i="1" s="1"/>
  <c r="K3408" i="1"/>
  <c r="M3408" i="1" s="1"/>
  <c r="K3424" i="1"/>
  <c r="M3424" i="1" s="1"/>
  <c r="K3440" i="1"/>
  <c r="M3440" i="1" s="1"/>
  <c r="K3456" i="1"/>
  <c r="M3456" i="1" s="1"/>
  <c r="K3472" i="1"/>
  <c r="M3472" i="1" s="1"/>
  <c r="K3488" i="1"/>
  <c r="M3488" i="1" s="1"/>
  <c r="K3504" i="1"/>
  <c r="M3504" i="1" s="1"/>
  <c r="K3520" i="1"/>
  <c r="M3520" i="1" s="1"/>
  <c r="K3536" i="1"/>
  <c r="M3536" i="1" s="1"/>
  <c r="K3552" i="1"/>
  <c r="M3552" i="1" s="1"/>
  <c r="K3568" i="1"/>
  <c r="M3568" i="1" s="1"/>
  <c r="K3584" i="1"/>
  <c r="M3584" i="1" s="1"/>
  <c r="K3600" i="1"/>
  <c r="M3600" i="1" s="1"/>
  <c r="K3616" i="1"/>
  <c r="M3616" i="1" s="1"/>
  <c r="K3632" i="1"/>
  <c r="M3632" i="1" s="1"/>
  <c r="K3648" i="1"/>
  <c r="M3648" i="1" s="1"/>
  <c r="K3664" i="1"/>
  <c r="M3664" i="1" s="1"/>
  <c r="K3680" i="1"/>
  <c r="M3680" i="1" s="1"/>
  <c r="K3696" i="1"/>
  <c r="M3696" i="1" s="1"/>
  <c r="K3712" i="1"/>
  <c r="M3712" i="1" s="1"/>
  <c r="K3728" i="1"/>
  <c r="M3728" i="1" s="1"/>
  <c r="K3744" i="1"/>
  <c r="M3744" i="1" s="1"/>
  <c r="K3760" i="1"/>
  <c r="M3760" i="1" s="1"/>
  <c r="K3776" i="1"/>
  <c r="M3776" i="1" s="1"/>
  <c r="K3792" i="1"/>
  <c r="M3792" i="1" s="1"/>
  <c r="K3808" i="1"/>
  <c r="M3808" i="1" s="1"/>
  <c r="K3824" i="1"/>
  <c r="M3824" i="1" s="1"/>
  <c r="K3840" i="1"/>
  <c r="M3840" i="1" s="1"/>
  <c r="K3856" i="1"/>
  <c r="M3856" i="1" s="1"/>
  <c r="K3872" i="1"/>
  <c r="M3872" i="1" s="1"/>
  <c r="K3888" i="1"/>
  <c r="M3888" i="1" s="1"/>
  <c r="K3904" i="1"/>
  <c r="M3904" i="1" s="1"/>
  <c r="K3920" i="1"/>
  <c r="M3920" i="1" s="1"/>
  <c r="K3936" i="1"/>
  <c r="M3936" i="1" s="1"/>
  <c r="K3952" i="1"/>
  <c r="M3952" i="1" s="1"/>
  <c r="K3968" i="1"/>
  <c r="M3968" i="1" s="1"/>
  <c r="K3984" i="1"/>
  <c r="M3984" i="1" s="1"/>
  <c r="K4000" i="1"/>
  <c r="M4000" i="1" s="1"/>
  <c r="K4016" i="1"/>
  <c r="M4016" i="1" s="1"/>
  <c r="K4032" i="1"/>
  <c r="M4032" i="1" s="1"/>
  <c r="K4048" i="1"/>
  <c r="M4048" i="1" s="1"/>
  <c r="K4064" i="1"/>
  <c r="M4064" i="1" s="1"/>
  <c r="K4080" i="1"/>
  <c r="M4080" i="1" s="1"/>
  <c r="K4096" i="1"/>
  <c r="M4096" i="1" s="1"/>
  <c r="K4112" i="1"/>
  <c r="M4112" i="1" s="1"/>
  <c r="K4128" i="1"/>
  <c r="M4128" i="1" s="1"/>
  <c r="K4144" i="1"/>
  <c r="M4144" i="1" s="1"/>
  <c r="K4160" i="1"/>
  <c r="M4160" i="1" s="1"/>
  <c r="K4176" i="1"/>
  <c r="M4176" i="1" s="1"/>
  <c r="K4192" i="1"/>
  <c r="M4192" i="1" s="1"/>
  <c r="K4208" i="1"/>
  <c r="M4208" i="1" s="1"/>
  <c r="K4224" i="1"/>
  <c r="M4224" i="1" s="1"/>
  <c r="K4240" i="1"/>
  <c r="M4240" i="1" s="1"/>
  <c r="K4256" i="1"/>
  <c r="M4256" i="1" s="1"/>
  <c r="K4272" i="1"/>
  <c r="M4272" i="1" s="1"/>
  <c r="K4288" i="1"/>
  <c r="M4288" i="1" s="1"/>
  <c r="K4304" i="1"/>
  <c r="M4304" i="1" s="1"/>
  <c r="K4320" i="1"/>
  <c r="M4320" i="1" s="1"/>
  <c r="K4336" i="1"/>
  <c r="M4336" i="1" s="1"/>
  <c r="K4352" i="1"/>
  <c r="M4352" i="1" s="1"/>
  <c r="K4368" i="1"/>
  <c r="M4368" i="1" s="1"/>
  <c r="K4384" i="1"/>
  <c r="M4384" i="1" s="1"/>
  <c r="K4400" i="1"/>
  <c r="M4400" i="1" s="1"/>
  <c r="K4416" i="1"/>
  <c r="M4416" i="1" s="1"/>
  <c r="K4432" i="1"/>
  <c r="M4432" i="1" s="1"/>
  <c r="K4448" i="1"/>
  <c r="M4448" i="1" s="1"/>
  <c r="K4464" i="1"/>
  <c r="M4464" i="1" s="1"/>
  <c r="K4480" i="1"/>
  <c r="M4480" i="1" s="1"/>
  <c r="K4496" i="1"/>
  <c r="M4496" i="1" s="1"/>
  <c r="K4512" i="1"/>
  <c r="M4512" i="1" s="1"/>
  <c r="K4528" i="1"/>
  <c r="M4528" i="1" s="1"/>
  <c r="K4544" i="1"/>
  <c r="M4544" i="1" s="1"/>
  <c r="K4560" i="1"/>
  <c r="M4560" i="1" s="1"/>
  <c r="K4576" i="1"/>
  <c r="M4576" i="1" s="1"/>
  <c r="K4592" i="1"/>
  <c r="M4592" i="1" s="1"/>
  <c r="K4608" i="1"/>
  <c r="M4608" i="1" s="1"/>
  <c r="K4624" i="1"/>
  <c r="M4624" i="1" s="1"/>
  <c r="K4640" i="1"/>
  <c r="M4640" i="1" s="1"/>
  <c r="K4656" i="1"/>
  <c r="M4656" i="1" s="1"/>
  <c r="K4672" i="1"/>
  <c r="M4672" i="1" s="1"/>
  <c r="K4688" i="1"/>
  <c r="M4688" i="1" s="1"/>
  <c r="K4704" i="1"/>
  <c r="M4704" i="1" s="1"/>
  <c r="K4720" i="1"/>
  <c r="M4720" i="1" s="1"/>
  <c r="K4736" i="1"/>
  <c r="M4736" i="1" s="1"/>
  <c r="K4752" i="1"/>
  <c r="M4752" i="1" s="1"/>
  <c r="K4768" i="1"/>
  <c r="M4768" i="1" s="1"/>
  <c r="K4784" i="1"/>
  <c r="M4784" i="1" s="1"/>
  <c r="K4800" i="1"/>
  <c r="M4800" i="1" s="1"/>
  <c r="K4816" i="1"/>
  <c r="M4816" i="1" s="1"/>
  <c r="K4832" i="1"/>
  <c r="M4832" i="1" s="1"/>
  <c r="K4848" i="1"/>
  <c r="M4848" i="1" s="1"/>
  <c r="K4864" i="1"/>
  <c r="M4864" i="1" s="1"/>
  <c r="K4880" i="1"/>
  <c r="M4880" i="1" s="1"/>
  <c r="K4896" i="1"/>
  <c r="M4896" i="1" s="1"/>
  <c r="K4912" i="1"/>
  <c r="M4912" i="1" s="1"/>
  <c r="K4928" i="1"/>
  <c r="M4928" i="1" s="1"/>
  <c r="K4944" i="1"/>
  <c r="M4944" i="1" s="1"/>
  <c r="K4960" i="1"/>
  <c r="M4960" i="1" s="1"/>
  <c r="K4976" i="1"/>
  <c r="M4976" i="1" s="1"/>
  <c r="K4992" i="1"/>
  <c r="M4992" i="1" s="1"/>
  <c r="K5008" i="1"/>
  <c r="M5008" i="1" s="1"/>
  <c r="K5024" i="1"/>
  <c r="M5024" i="1" s="1"/>
  <c r="K5040" i="1"/>
  <c r="M5040" i="1" s="1"/>
  <c r="K5056" i="1"/>
  <c r="M5056" i="1" s="1"/>
  <c r="K5072" i="1"/>
  <c r="M5072" i="1" s="1"/>
  <c r="K5088" i="1"/>
  <c r="M5088" i="1" s="1"/>
  <c r="K5104" i="1"/>
  <c r="M5104" i="1" s="1"/>
  <c r="K5120" i="1"/>
  <c r="M5120" i="1" s="1"/>
  <c r="K5136" i="1"/>
  <c r="M5136" i="1" s="1"/>
  <c r="K5152" i="1"/>
  <c r="M5152" i="1" s="1"/>
  <c r="K5168" i="1"/>
  <c r="M5168" i="1" s="1"/>
  <c r="K5184" i="1"/>
  <c r="M5184" i="1" s="1"/>
  <c r="K5200" i="1"/>
  <c r="M5200" i="1" s="1"/>
  <c r="K5216" i="1"/>
  <c r="M5216" i="1" s="1"/>
  <c r="K5232" i="1"/>
  <c r="M5232" i="1" s="1"/>
  <c r="K5248" i="1"/>
  <c r="M5248" i="1" s="1"/>
  <c r="K5264" i="1"/>
  <c r="M5264" i="1" s="1"/>
  <c r="K5280" i="1"/>
  <c r="M5280" i="1" s="1"/>
  <c r="K5296" i="1"/>
  <c r="M5296" i="1" s="1"/>
  <c r="K5312" i="1"/>
  <c r="M5312" i="1" s="1"/>
  <c r="K5328" i="1"/>
  <c r="M5328" i="1" s="1"/>
  <c r="K5344" i="1"/>
  <c r="M5344" i="1" s="1"/>
  <c r="K5360" i="1"/>
  <c r="M5360" i="1" s="1"/>
  <c r="K5376" i="1"/>
  <c r="M5376" i="1" s="1"/>
  <c r="K5392" i="1"/>
  <c r="M5392" i="1" s="1"/>
  <c r="K5408" i="1"/>
  <c r="M5408" i="1" s="1"/>
  <c r="K5424" i="1"/>
  <c r="M5424" i="1" s="1"/>
  <c r="K5440" i="1"/>
  <c r="M5440" i="1" s="1"/>
  <c r="K5456" i="1"/>
  <c r="M5456" i="1" s="1"/>
  <c r="K5472" i="1"/>
  <c r="M5472" i="1" s="1"/>
  <c r="K5488" i="1"/>
  <c r="M5488" i="1" s="1"/>
  <c r="K5504" i="1"/>
  <c r="M5504" i="1" s="1"/>
  <c r="K5520" i="1"/>
  <c r="M5520" i="1" s="1"/>
  <c r="K5536" i="1"/>
  <c r="M5536" i="1" s="1"/>
  <c r="K5552" i="1"/>
  <c r="M5552" i="1" s="1"/>
  <c r="K5568" i="1"/>
  <c r="M5568" i="1" s="1"/>
  <c r="K5584" i="1"/>
  <c r="M5584" i="1" s="1"/>
  <c r="K5600" i="1"/>
  <c r="M5600" i="1" s="1"/>
  <c r="K5616" i="1"/>
  <c r="M5616" i="1" s="1"/>
  <c r="K5632" i="1"/>
  <c r="M5632" i="1" s="1"/>
  <c r="K5648" i="1"/>
  <c r="M5648" i="1" s="1"/>
  <c r="K5664" i="1"/>
  <c r="M5664" i="1" s="1"/>
  <c r="K5680" i="1"/>
  <c r="M5680" i="1" s="1"/>
  <c r="K5696" i="1"/>
  <c r="M5696" i="1" s="1"/>
  <c r="K5712" i="1"/>
  <c r="M5712" i="1" s="1"/>
  <c r="K5728" i="1"/>
  <c r="M5728" i="1" s="1"/>
  <c r="K5744" i="1"/>
  <c r="M5744" i="1" s="1"/>
  <c r="K5760" i="1"/>
  <c r="M5760" i="1" s="1"/>
  <c r="K3225" i="1"/>
  <c r="M3225" i="1" s="1"/>
  <c r="K3241" i="1"/>
  <c r="M3241" i="1" s="1"/>
  <c r="K3257" i="1"/>
  <c r="M3257" i="1" s="1"/>
  <c r="K3273" i="1"/>
  <c r="M3273" i="1" s="1"/>
  <c r="K3289" i="1"/>
  <c r="M3289" i="1" s="1"/>
  <c r="K3305" i="1"/>
  <c r="M3305" i="1" s="1"/>
  <c r="K3321" i="1"/>
  <c r="M3321" i="1" s="1"/>
  <c r="K3337" i="1"/>
  <c r="M3337" i="1" s="1"/>
  <c r="K3353" i="1"/>
  <c r="M3353" i="1" s="1"/>
  <c r="K3369" i="1"/>
  <c r="M3369" i="1" s="1"/>
  <c r="K3385" i="1"/>
  <c r="M3385" i="1" s="1"/>
  <c r="K3401" i="1"/>
  <c r="M3401" i="1" s="1"/>
  <c r="K3417" i="1"/>
  <c r="M3417" i="1" s="1"/>
  <c r="K3433" i="1"/>
  <c r="M3433" i="1" s="1"/>
  <c r="K3449" i="1"/>
  <c r="M3449" i="1" s="1"/>
  <c r="K3465" i="1"/>
  <c r="M3465" i="1" s="1"/>
  <c r="K3481" i="1"/>
  <c r="M3481" i="1" s="1"/>
  <c r="K3497" i="1"/>
  <c r="M3497" i="1" s="1"/>
  <c r="K3513" i="1"/>
  <c r="M3513" i="1" s="1"/>
  <c r="K3529" i="1"/>
  <c r="M3529" i="1" s="1"/>
  <c r="K3545" i="1"/>
  <c r="M3545" i="1" s="1"/>
  <c r="K3561" i="1"/>
  <c r="M3561" i="1" s="1"/>
  <c r="K3577" i="1"/>
  <c r="M3577" i="1" s="1"/>
  <c r="K3593" i="1"/>
  <c r="M3593" i="1" s="1"/>
  <c r="K3609" i="1"/>
  <c r="M3609" i="1" s="1"/>
  <c r="K3625" i="1"/>
  <c r="M3625" i="1" s="1"/>
  <c r="K3641" i="1"/>
  <c r="M3641" i="1" s="1"/>
  <c r="K3657" i="1"/>
  <c r="M3657" i="1" s="1"/>
  <c r="K3673" i="1"/>
  <c r="M3673" i="1" s="1"/>
  <c r="K3689" i="1"/>
  <c r="M3689" i="1" s="1"/>
  <c r="K3705" i="1"/>
  <c r="M3705" i="1" s="1"/>
  <c r="K3721" i="1"/>
  <c r="M3721" i="1" s="1"/>
  <c r="K3737" i="1"/>
  <c r="M3737" i="1" s="1"/>
  <c r="K3753" i="1"/>
  <c r="M3753" i="1" s="1"/>
  <c r="K3769" i="1"/>
  <c r="M3769" i="1" s="1"/>
  <c r="K3785" i="1"/>
  <c r="M3785" i="1" s="1"/>
  <c r="K3801" i="1"/>
  <c r="M3801" i="1" s="1"/>
  <c r="K3817" i="1"/>
  <c r="M3817" i="1" s="1"/>
  <c r="K3833" i="1"/>
  <c r="M3833" i="1" s="1"/>
  <c r="K3849" i="1"/>
  <c r="M3849" i="1" s="1"/>
  <c r="K3865" i="1"/>
  <c r="M3865" i="1" s="1"/>
  <c r="K3881" i="1"/>
  <c r="M3881" i="1" s="1"/>
  <c r="K3897" i="1"/>
  <c r="M3897" i="1" s="1"/>
  <c r="K3913" i="1"/>
  <c r="M3913" i="1" s="1"/>
  <c r="K3929" i="1"/>
  <c r="M3929" i="1" s="1"/>
  <c r="K3945" i="1"/>
  <c r="M3945" i="1" s="1"/>
  <c r="K3961" i="1"/>
  <c r="M3961" i="1" s="1"/>
  <c r="K3977" i="1"/>
  <c r="M3977" i="1" s="1"/>
  <c r="K3993" i="1"/>
  <c r="M3993" i="1" s="1"/>
  <c r="K4009" i="1"/>
  <c r="M4009" i="1" s="1"/>
  <c r="K4025" i="1"/>
  <c r="M4025" i="1" s="1"/>
  <c r="K4041" i="1"/>
  <c r="M4041" i="1" s="1"/>
  <c r="K4057" i="1"/>
  <c r="M4057" i="1" s="1"/>
  <c r="K4073" i="1"/>
  <c r="M4073" i="1" s="1"/>
  <c r="K4089" i="1"/>
  <c r="M4089" i="1" s="1"/>
  <c r="K4105" i="1"/>
  <c r="M4105" i="1" s="1"/>
  <c r="K4121" i="1"/>
  <c r="M4121" i="1" s="1"/>
  <c r="K4137" i="1"/>
  <c r="M4137" i="1" s="1"/>
  <c r="K4153" i="1"/>
  <c r="M4153" i="1" s="1"/>
  <c r="K4169" i="1"/>
  <c r="M4169" i="1" s="1"/>
  <c r="K4185" i="1"/>
  <c r="M4185" i="1" s="1"/>
  <c r="K4201" i="1"/>
  <c r="M4201" i="1" s="1"/>
  <c r="K4217" i="1"/>
  <c r="M4217" i="1" s="1"/>
  <c r="K4233" i="1"/>
  <c r="M4233" i="1" s="1"/>
  <c r="K4249" i="1"/>
  <c r="M4249" i="1" s="1"/>
  <c r="K4265" i="1"/>
  <c r="M4265" i="1" s="1"/>
  <c r="K4281" i="1"/>
  <c r="M4281" i="1" s="1"/>
  <c r="K4297" i="1"/>
  <c r="M4297" i="1" s="1"/>
  <c r="K4313" i="1"/>
  <c r="M4313" i="1" s="1"/>
  <c r="K4329" i="1"/>
  <c r="M4329" i="1" s="1"/>
  <c r="K4345" i="1"/>
  <c r="M4345" i="1" s="1"/>
  <c r="K4361" i="1"/>
  <c r="M4361" i="1" s="1"/>
  <c r="K4377" i="1"/>
  <c r="M4377" i="1" s="1"/>
  <c r="K4393" i="1"/>
  <c r="M4393" i="1" s="1"/>
  <c r="K4409" i="1"/>
  <c r="M4409" i="1" s="1"/>
  <c r="K4425" i="1"/>
  <c r="M4425" i="1" s="1"/>
  <c r="K4441" i="1"/>
  <c r="M4441" i="1" s="1"/>
  <c r="K4457" i="1"/>
  <c r="M4457" i="1" s="1"/>
  <c r="K4473" i="1"/>
  <c r="M4473" i="1" s="1"/>
  <c r="K4489" i="1"/>
  <c r="M4489" i="1" s="1"/>
  <c r="K4505" i="1"/>
  <c r="M4505" i="1" s="1"/>
  <c r="K4521" i="1"/>
  <c r="M4521" i="1" s="1"/>
  <c r="K4537" i="1"/>
  <c r="M4537" i="1" s="1"/>
  <c r="K4553" i="1"/>
  <c r="M4553" i="1" s="1"/>
  <c r="K4569" i="1"/>
  <c r="M4569" i="1" s="1"/>
  <c r="K4585" i="1"/>
  <c r="M4585" i="1" s="1"/>
  <c r="K4601" i="1"/>
  <c r="M4601" i="1" s="1"/>
  <c r="K4617" i="1"/>
  <c r="M4617" i="1" s="1"/>
  <c r="K4633" i="1"/>
  <c r="M4633" i="1" s="1"/>
  <c r="K4649" i="1"/>
  <c r="M4649" i="1" s="1"/>
  <c r="K4665" i="1"/>
  <c r="M4665" i="1" s="1"/>
  <c r="K4681" i="1"/>
  <c r="M4681" i="1" s="1"/>
  <c r="K4697" i="1"/>
  <c r="M4697" i="1" s="1"/>
  <c r="K4713" i="1"/>
  <c r="M4713" i="1" s="1"/>
  <c r="K4729" i="1"/>
  <c r="M4729" i="1" s="1"/>
  <c r="K4745" i="1"/>
  <c r="M4745" i="1" s="1"/>
  <c r="K4761" i="1"/>
  <c r="M4761" i="1" s="1"/>
  <c r="K4777" i="1"/>
  <c r="M4777" i="1" s="1"/>
  <c r="K4793" i="1"/>
  <c r="M4793" i="1" s="1"/>
  <c r="K4809" i="1"/>
  <c r="M4809" i="1" s="1"/>
  <c r="K4825" i="1"/>
  <c r="M4825" i="1" s="1"/>
  <c r="K4841" i="1"/>
  <c r="M4841" i="1" s="1"/>
  <c r="K4857" i="1"/>
  <c r="M4857" i="1" s="1"/>
  <c r="K4873" i="1"/>
  <c r="M4873" i="1" s="1"/>
  <c r="K4889" i="1"/>
  <c r="M4889" i="1" s="1"/>
  <c r="K4905" i="1"/>
  <c r="M4905" i="1" s="1"/>
  <c r="K4921" i="1"/>
  <c r="M4921" i="1" s="1"/>
  <c r="K4937" i="1"/>
  <c r="M4937" i="1" s="1"/>
  <c r="K4953" i="1"/>
  <c r="M4953" i="1" s="1"/>
  <c r="K4969" i="1"/>
  <c r="M4969" i="1" s="1"/>
  <c r="K4985" i="1"/>
  <c r="M4985" i="1" s="1"/>
  <c r="K5001" i="1"/>
  <c r="M5001" i="1" s="1"/>
  <c r="K5017" i="1"/>
  <c r="M5017" i="1" s="1"/>
  <c r="K5033" i="1"/>
  <c r="M5033" i="1" s="1"/>
  <c r="K5049" i="1"/>
  <c r="M5049" i="1" s="1"/>
  <c r="K5065" i="1"/>
  <c r="M5065" i="1" s="1"/>
  <c r="K5081" i="1"/>
  <c r="M5081" i="1" s="1"/>
  <c r="K5097" i="1"/>
  <c r="M5097" i="1" s="1"/>
  <c r="K5113" i="1"/>
  <c r="M5113" i="1" s="1"/>
  <c r="K5129" i="1"/>
  <c r="M5129" i="1" s="1"/>
  <c r="K5145" i="1"/>
  <c r="M5145" i="1" s="1"/>
  <c r="K5161" i="1"/>
  <c r="M5161" i="1" s="1"/>
  <c r="K5177" i="1"/>
  <c r="M5177" i="1" s="1"/>
  <c r="K5193" i="1"/>
  <c r="M5193" i="1" s="1"/>
  <c r="K5209" i="1"/>
  <c r="M5209" i="1" s="1"/>
  <c r="K5225" i="1"/>
  <c r="M5225" i="1" s="1"/>
  <c r="K5241" i="1"/>
  <c r="M5241" i="1" s="1"/>
  <c r="K5257" i="1"/>
  <c r="M5257" i="1" s="1"/>
  <c r="K5273" i="1"/>
  <c r="M5273" i="1" s="1"/>
  <c r="K5289" i="1"/>
  <c r="M5289" i="1" s="1"/>
  <c r="K5305" i="1"/>
  <c r="M5305" i="1" s="1"/>
  <c r="K5321" i="1"/>
  <c r="M5321" i="1" s="1"/>
  <c r="K5337" i="1"/>
  <c r="M5337" i="1" s="1"/>
  <c r="K5353" i="1"/>
  <c r="M5353" i="1" s="1"/>
  <c r="K5369" i="1"/>
  <c r="M5369" i="1" s="1"/>
  <c r="K5385" i="1"/>
  <c r="M5385" i="1" s="1"/>
  <c r="K5401" i="1"/>
  <c r="M5401" i="1" s="1"/>
  <c r="K5417" i="1"/>
  <c r="M5417" i="1" s="1"/>
  <c r="K5433" i="1"/>
  <c r="M5433" i="1" s="1"/>
  <c r="K5449" i="1"/>
  <c r="M5449" i="1" s="1"/>
  <c r="K5465" i="1"/>
  <c r="M5465" i="1" s="1"/>
  <c r="K5481" i="1"/>
  <c r="M5481" i="1" s="1"/>
  <c r="K5497" i="1"/>
  <c r="M5497" i="1" s="1"/>
  <c r="K5513" i="1"/>
  <c r="M5513" i="1" s="1"/>
  <c r="K2878" i="1"/>
  <c r="M2878" i="1" s="1"/>
  <c r="K2894" i="1"/>
  <c r="M2894" i="1" s="1"/>
  <c r="K2910" i="1"/>
  <c r="M2910" i="1" s="1"/>
  <c r="K2926" i="1"/>
  <c r="M2926" i="1" s="1"/>
  <c r="K2942" i="1"/>
  <c r="M2942" i="1" s="1"/>
  <c r="K2958" i="1"/>
  <c r="M2958" i="1" s="1"/>
  <c r="K2974" i="1"/>
  <c r="M2974" i="1" s="1"/>
  <c r="K2990" i="1"/>
  <c r="M2990" i="1" s="1"/>
  <c r="K3006" i="1"/>
  <c r="M3006" i="1" s="1"/>
  <c r="K3022" i="1"/>
  <c r="M3022" i="1" s="1"/>
  <c r="K3038" i="1"/>
  <c r="M3038" i="1" s="1"/>
  <c r="K3054" i="1"/>
  <c r="M3054" i="1" s="1"/>
  <c r="K3070" i="1"/>
  <c r="M3070" i="1" s="1"/>
  <c r="K3086" i="1"/>
  <c r="M3086" i="1" s="1"/>
  <c r="K3102" i="1"/>
  <c r="M3102" i="1" s="1"/>
  <c r="K3118" i="1"/>
  <c r="M3118" i="1" s="1"/>
  <c r="K3134" i="1"/>
  <c r="M3134" i="1" s="1"/>
  <c r="K3150" i="1"/>
  <c r="M3150" i="1" s="1"/>
  <c r="K3166" i="1"/>
  <c r="M3166" i="1" s="1"/>
  <c r="K3182" i="1"/>
  <c r="M3182" i="1" s="1"/>
  <c r="K3198" i="1"/>
  <c r="M3198" i="1" s="1"/>
  <c r="K3214" i="1"/>
  <c r="M3214" i="1" s="1"/>
  <c r="K3230" i="1"/>
  <c r="M3230" i="1" s="1"/>
  <c r="K3246" i="1"/>
  <c r="M3246" i="1" s="1"/>
  <c r="K3262" i="1"/>
  <c r="M3262" i="1" s="1"/>
  <c r="K3278" i="1"/>
  <c r="M3278" i="1" s="1"/>
  <c r="K3294" i="1"/>
  <c r="M3294" i="1" s="1"/>
  <c r="K3310" i="1"/>
  <c r="M3310" i="1" s="1"/>
  <c r="K3326" i="1"/>
  <c r="M3326" i="1" s="1"/>
  <c r="K3342" i="1"/>
  <c r="M3342" i="1" s="1"/>
  <c r="K3358" i="1"/>
  <c r="M3358" i="1" s="1"/>
  <c r="K3374" i="1"/>
  <c r="M3374" i="1" s="1"/>
  <c r="K3390" i="1"/>
  <c r="M3390" i="1" s="1"/>
  <c r="K3406" i="1"/>
  <c r="M3406" i="1" s="1"/>
  <c r="K3422" i="1"/>
  <c r="M3422" i="1" s="1"/>
  <c r="K3438" i="1"/>
  <c r="M3438" i="1" s="1"/>
  <c r="K3454" i="1"/>
  <c r="M3454" i="1" s="1"/>
  <c r="K3470" i="1"/>
  <c r="M3470" i="1" s="1"/>
  <c r="K3486" i="1"/>
  <c r="M3486" i="1" s="1"/>
  <c r="K3502" i="1"/>
  <c r="M3502" i="1" s="1"/>
  <c r="K3518" i="1"/>
  <c r="M3518" i="1" s="1"/>
  <c r="K3534" i="1"/>
  <c r="M3534" i="1" s="1"/>
  <c r="K3550" i="1"/>
  <c r="M3550" i="1" s="1"/>
  <c r="K3566" i="1"/>
  <c r="M3566" i="1" s="1"/>
  <c r="K3582" i="1"/>
  <c r="M3582" i="1" s="1"/>
  <c r="K3598" i="1"/>
  <c r="M3598" i="1" s="1"/>
  <c r="K3614" i="1"/>
  <c r="M3614" i="1" s="1"/>
  <c r="K3630" i="1"/>
  <c r="M3630" i="1" s="1"/>
  <c r="K3646" i="1"/>
  <c r="M3646" i="1" s="1"/>
  <c r="K3662" i="1"/>
  <c r="M3662" i="1" s="1"/>
  <c r="K3678" i="1"/>
  <c r="M3678" i="1" s="1"/>
  <c r="K3694" i="1"/>
  <c r="M3694" i="1" s="1"/>
  <c r="K3710" i="1"/>
  <c r="M3710" i="1" s="1"/>
  <c r="K3726" i="1"/>
  <c r="M3726" i="1" s="1"/>
  <c r="K3742" i="1"/>
  <c r="M3742" i="1" s="1"/>
  <c r="K3758" i="1"/>
  <c r="M3758" i="1" s="1"/>
  <c r="K3774" i="1"/>
  <c r="M3774" i="1" s="1"/>
  <c r="K3790" i="1"/>
  <c r="M3790" i="1" s="1"/>
  <c r="K3806" i="1"/>
  <c r="M3806" i="1" s="1"/>
  <c r="K3822" i="1"/>
  <c r="M3822" i="1" s="1"/>
  <c r="K3838" i="1"/>
  <c r="M3838" i="1" s="1"/>
  <c r="K3854" i="1"/>
  <c r="M3854" i="1" s="1"/>
  <c r="K3870" i="1"/>
  <c r="M3870" i="1" s="1"/>
  <c r="K3886" i="1"/>
  <c r="M3886" i="1" s="1"/>
  <c r="K3902" i="1"/>
  <c r="M3902" i="1" s="1"/>
  <c r="K3918" i="1"/>
  <c r="M3918" i="1" s="1"/>
  <c r="K3934" i="1"/>
  <c r="M3934" i="1" s="1"/>
  <c r="K3950" i="1"/>
  <c r="M3950" i="1" s="1"/>
  <c r="K3966" i="1"/>
  <c r="M3966" i="1" s="1"/>
  <c r="K3982" i="1"/>
  <c r="M3982" i="1" s="1"/>
  <c r="K3998" i="1"/>
  <c r="M3998" i="1" s="1"/>
  <c r="K4014" i="1"/>
  <c r="M4014" i="1" s="1"/>
  <c r="K4030" i="1"/>
  <c r="M4030" i="1" s="1"/>
  <c r="K4046" i="1"/>
  <c r="M4046" i="1" s="1"/>
  <c r="K4062" i="1"/>
  <c r="M4062" i="1" s="1"/>
  <c r="K4078" i="1"/>
  <c r="M4078" i="1" s="1"/>
  <c r="K4094" i="1"/>
  <c r="M4094" i="1" s="1"/>
  <c r="K4110" i="1"/>
  <c r="M4110" i="1" s="1"/>
  <c r="K4126" i="1"/>
  <c r="M4126" i="1" s="1"/>
  <c r="K4142" i="1"/>
  <c r="M4142" i="1" s="1"/>
  <c r="K4158" i="1"/>
  <c r="M4158" i="1" s="1"/>
  <c r="K4174" i="1"/>
  <c r="M4174" i="1" s="1"/>
  <c r="K4190" i="1"/>
  <c r="M4190" i="1" s="1"/>
  <c r="K4206" i="1"/>
  <c r="M4206" i="1" s="1"/>
  <c r="K4222" i="1"/>
  <c r="M4222" i="1" s="1"/>
  <c r="K4238" i="1"/>
  <c r="M4238" i="1" s="1"/>
  <c r="K4254" i="1"/>
  <c r="M4254" i="1" s="1"/>
  <c r="K4270" i="1"/>
  <c r="M4270" i="1" s="1"/>
  <c r="K4286" i="1"/>
  <c r="M4286" i="1" s="1"/>
  <c r="K4302" i="1"/>
  <c r="M4302" i="1" s="1"/>
  <c r="K4318" i="1"/>
  <c r="M4318" i="1" s="1"/>
  <c r="K4334" i="1"/>
  <c r="M4334" i="1" s="1"/>
  <c r="K4350" i="1"/>
  <c r="M4350" i="1" s="1"/>
  <c r="K4366" i="1"/>
  <c r="M4366" i="1" s="1"/>
  <c r="K4382" i="1"/>
  <c r="M4382" i="1" s="1"/>
  <c r="K4398" i="1"/>
  <c r="M4398" i="1" s="1"/>
  <c r="K4414" i="1"/>
  <c r="M4414" i="1" s="1"/>
  <c r="K4430" i="1"/>
  <c r="M4430" i="1" s="1"/>
  <c r="K4446" i="1"/>
  <c r="M4446" i="1" s="1"/>
  <c r="K4462" i="1"/>
  <c r="M4462" i="1" s="1"/>
  <c r="K4478" i="1"/>
  <c r="M4478" i="1" s="1"/>
  <c r="K4494" i="1"/>
  <c r="M4494" i="1" s="1"/>
  <c r="K4510" i="1"/>
  <c r="M4510" i="1" s="1"/>
  <c r="K4526" i="1"/>
  <c r="M4526" i="1" s="1"/>
  <c r="K4542" i="1"/>
  <c r="M4542" i="1" s="1"/>
  <c r="K4558" i="1"/>
  <c r="M4558" i="1" s="1"/>
  <c r="K4574" i="1"/>
  <c r="M4574" i="1" s="1"/>
  <c r="K4590" i="1"/>
  <c r="M4590" i="1" s="1"/>
  <c r="K4606" i="1"/>
  <c r="M4606" i="1" s="1"/>
  <c r="K4622" i="1"/>
  <c r="M4622" i="1" s="1"/>
  <c r="K4638" i="1"/>
  <c r="M4638" i="1" s="1"/>
  <c r="K4654" i="1"/>
  <c r="M4654" i="1" s="1"/>
  <c r="K4670" i="1"/>
  <c r="M4670" i="1" s="1"/>
  <c r="K4686" i="1"/>
  <c r="M4686" i="1" s="1"/>
  <c r="K4702" i="1"/>
  <c r="M4702" i="1" s="1"/>
  <c r="K4718" i="1"/>
  <c r="M4718" i="1" s="1"/>
  <c r="K4734" i="1"/>
  <c r="M4734" i="1" s="1"/>
  <c r="K4750" i="1"/>
  <c r="M4750" i="1" s="1"/>
  <c r="K4766" i="1"/>
  <c r="M4766" i="1" s="1"/>
  <c r="K4782" i="1"/>
  <c r="M4782" i="1" s="1"/>
  <c r="K4798" i="1"/>
  <c r="M4798" i="1" s="1"/>
  <c r="K4814" i="1"/>
  <c r="M4814" i="1" s="1"/>
  <c r="K4830" i="1"/>
  <c r="M4830" i="1" s="1"/>
  <c r="K4846" i="1"/>
  <c r="M4846" i="1" s="1"/>
  <c r="K4862" i="1"/>
  <c r="M4862" i="1" s="1"/>
  <c r="K4878" i="1"/>
  <c r="M4878" i="1" s="1"/>
  <c r="K4894" i="1"/>
  <c r="M4894" i="1" s="1"/>
  <c r="K4910" i="1"/>
  <c r="M4910" i="1" s="1"/>
  <c r="K4926" i="1"/>
  <c r="M4926" i="1" s="1"/>
  <c r="K4942" i="1"/>
  <c r="M4942" i="1" s="1"/>
  <c r="K4958" i="1"/>
  <c r="M4958" i="1" s="1"/>
  <c r="K4974" i="1"/>
  <c r="M4974" i="1" s="1"/>
  <c r="K4990" i="1"/>
  <c r="M4990" i="1" s="1"/>
  <c r="K5006" i="1"/>
  <c r="M5006" i="1" s="1"/>
  <c r="K5022" i="1"/>
  <c r="M5022" i="1" s="1"/>
  <c r="K5038" i="1"/>
  <c r="M5038" i="1" s="1"/>
  <c r="K5054" i="1"/>
  <c r="M5054" i="1" s="1"/>
  <c r="K5070" i="1"/>
  <c r="M5070" i="1" s="1"/>
  <c r="K5086" i="1"/>
  <c r="M5086" i="1" s="1"/>
  <c r="K5102" i="1"/>
  <c r="M5102" i="1" s="1"/>
  <c r="K5118" i="1"/>
  <c r="M5118" i="1" s="1"/>
  <c r="K5134" i="1"/>
  <c r="M5134" i="1" s="1"/>
  <c r="K5150" i="1"/>
  <c r="M5150" i="1" s="1"/>
  <c r="K5166" i="1"/>
  <c r="M5166" i="1" s="1"/>
  <c r="K5182" i="1"/>
  <c r="M5182" i="1" s="1"/>
  <c r="K5198" i="1"/>
  <c r="M5198" i="1" s="1"/>
  <c r="K5214" i="1"/>
  <c r="M5214" i="1" s="1"/>
  <c r="K5230" i="1"/>
  <c r="M5230" i="1" s="1"/>
  <c r="K5246" i="1"/>
  <c r="M5246" i="1" s="1"/>
  <c r="K5262" i="1"/>
  <c r="M5262" i="1" s="1"/>
  <c r="K5278" i="1"/>
  <c r="M5278" i="1" s="1"/>
  <c r="K5294" i="1"/>
  <c r="M5294" i="1" s="1"/>
  <c r="K5310" i="1"/>
  <c r="M5310" i="1" s="1"/>
  <c r="K5326" i="1"/>
  <c r="M5326" i="1" s="1"/>
  <c r="K5342" i="1"/>
  <c r="M5342" i="1" s="1"/>
  <c r="K5358" i="1"/>
  <c r="M5358" i="1" s="1"/>
  <c r="K5374" i="1"/>
  <c r="M5374" i="1" s="1"/>
  <c r="K5390" i="1"/>
  <c r="M5390" i="1" s="1"/>
  <c r="K5406" i="1"/>
  <c r="M5406" i="1" s="1"/>
  <c r="K5422" i="1"/>
  <c r="M5422" i="1" s="1"/>
  <c r="K5438" i="1"/>
  <c r="M5438" i="1" s="1"/>
  <c r="K5454" i="1"/>
  <c r="M5454" i="1" s="1"/>
  <c r="K5470" i="1"/>
  <c r="M5470" i="1" s="1"/>
  <c r="K5486" i="1"/>
  <c r="M5486" i="1" s="1"/>
  <c r="K5502" i="1"/>
  <c r="M5502" i="1" s="1"/>
  <c r="K5518" i="1"/>
  <c r="M5518" i="1" s="1"/>
  <c r="K5534" i="1"/>
  <c r="M5534" i="1" s="1"/>
  <c r="K5550" i="1"/>
  <c r="M5550" i="1" s="1"/>
  <c r="K5566" i="1"/>
  <c r="M5566" i="1" s="1"/>
  <c r="K5582" i="1"/>
  <c r="M5582" i="1" s="1"/>
  <c r="K5598" i="1"/>
  <c r="M5598" i="1" s="1"/>
  <c r="K2883" i="1"/>
  <c r="M2883" i="1" s="1"/>
  <c r="K2899" i="1"/>
  <c r="M2899" i="1" s="1"/>
  <c r="K2915" i="1"/>
  <c r="M2915" i="1" s="1"/>
  <c r="K2931" i="1"/>
  <c r="M2931" i="1" s="1"/>
  <c r="K2947" i="1"/>
  <c r="M2947" i="1" s="1"/>
  <c r="K2963" i="1"/>
  <c r="M2963" i="1" s="1"/>
  <c r="K2979" i="1"/>
  <c r="M2979" i="1" s="1"/>
  <c r="K2995" i="1"/>
  <c r="M2995" i="1" s="1"/>
  <c r="K3011" i="1"/>
  <c r="M3011" i="1" s="1"/>
  <c r="K3027" i="1"/>
  <c r="M3027" i="1" s="1"/>
  <c r="K3043" i="1"/>
  <c r="M3043" i="1" s="1"/>
  <c r="K3059" i="1"/>
  <c r="M3059" i="1" s="1"/>
  <c r="K3075" i="1"/>
  <c r="M3075" i="1" s="1"/>
  <c r="K3091" i="1"/>
  <c r="M3091" i="1" s="1"/>
  <c r="K3107" i="1"/>
  <c r="M3107" i="1" s="1"/>
  <c r="K3123" i="1"/>
  <c r="M3123" i="1" s="1"/>
  <c r="K3139" i="1"/>
  <c r="M3139" i="1" s="1"/>
  <c r="K3155" i="1"/>
  <c r="M3155" i="1" s="1"/>
  <c r="K3171" i="1"/>
  <c r="M3171" i="1" s="1"/>
  <c r="K3187" i="1"/>
  <c r="M3187" i="1" s="1"/>
  <c r="K3203" i="1"/>
  <c r="M3203" i="1" s="1"/>
  <c r="K3219" i="1"/>
  <c r="M3219" i="1" s="1"/>
  <c r="K3235" i="1"/>
  <c r="M3235" i="1" s="1"/>
  <c r="K3251" i="1"/>
  <c r="M3251" i="1" s="1"/>
  <c r="K3267" i="1"/>
  <c r="M3267" i="1" s="1"/>
  <c r="K3283" i="1"/>
  <c r="M3283" i="1" s="1"/>
  <c r="K3299" i="1"/>
  <c r="M3299" i="1" s="1"/>
  <c r="K3315" i="1"/>
  <c r="M3315" i="1" s="1"/>
  <c r="K3331" i="1"/>
  <c r="M3331" i="1" s="1"/>
  <c r="K3347" i="1"/>
  <c r="M3347" i="1" s="1"/>
  <c r="K3363" i="1"/>
  <c r="M3363" i="1" s="1"/>
  <c r="K3379" i="1"/>
  <c r="M3379" i="1" s="1"/>
  <c r="K3395" i="1"/>
  <c r="M3395" i="1" s="1"/>
  <c r="K3411" i="1"/>
  <c r="M3411" i="1" s="1"/>
  <c r="K3427" i="1"/>
  <c r="M3427" i="1" s="1"/>
  <c r="K3443" i="1"/>
  <c r="M3443" i="1" s="1"/>
  <c r="K3459" i="1"/>
  <c r="M3459" i="1" s="1"/>
  <c r="K3475" i="1"/>
  <c r="M3475" i="1" s="1"/>
  <c r="K3491" i="1"/>
  <c r="M3491" i="1" s="1"/>
  <c r="K3507" i="1"/>
  <c r="M3507" i="1" s="1"/>
  <c r="K3523" i="1"/>
  <c r="M3523" i="1" s="1"/>
  <c r="K3539" i="1"/>
  <c r="M3539" i="1" s="1"/>
  <c r="K3555" i="1"/>
  <c r="M3555" i="1" s="1"/>
  <c r="K3571" i="1"/>
  <c r="M3571" i="1" s="1"/>
  <c r="K3587" i="1"/>
  <c r="M3587" i="1" s="1"/>
  <c r="K3603" i="1"/>
  <c r="M3603" i="1" s="1"/>
  <c r="K3619" i="1"/>
  <c r="M3619" i="1" s="1"/>
  <c r="K3635" i="1"/>
  <c r="M3635" i="1" s="1"/>
  <c r="K3651" i="1"/>
  <c r="M3651" i="1" s="1"/>
  <c r="K3667" i="1"/>
  <c r="M3667" i="1" s="1"/>
  <c r="K3683" i="1"/>
  <c r="M3683" i="1" s="1"/>
  <c r="K3699" i="1"/>
  <c r="M3699" i="1" s="1"/>
  <c r="K3715" i="1"/>
  <c r="M3715" i="1" s="1"/>
  <c r="K3731" i="1"/>
  <c r="M3731" i="1" s="1"/>
  <c r="K3747" i="1"/>
  <c r="M3747" i="1" s="1"/>
  <c r="K3763" i="1"/>
  <c r="M3763" i="1" s="1"/>
  <c r="K3779" i="1"/>
  <c r="M3779" i="1" s="1"/>
  <c r="K3795" i="1"/>
  <c r="M3795" i="1" s="1"/>
  <c r="K3811" i="1"/>
  <c r="M3811" i="1" s="1"/>
  <c r="K3827" i="1"/>
  <c r="M3827" i="1" s="1"/>
  <c r="K3843" i="1"/>
  <c r="M3843" i="1" s="1"/>
  <c r="K3859" i="1"/>
  <c r="M3859" i="1" s="1"/>
  <c r="K3875" i="1"/>
  <c r="M3875" i="1" s="1"/>
  <c r="K3891" i="1"/>
  <c r="M3891" i="1" s="1"/>
  <c r="K3907" i="1"/>
  <c r="M3907" i="1" s="1"/>
  <c r="K3923" i="1"/>
  <c r="M3923" i="1" s="1"/>
  <c r="K3939" i="1"/>
  <c r="M3939" i="1" s="1"/>
  <c r="K3955" i="1"/>
  <c r="M3955" i="1" s="1"/>
  <c r="K3971" i="1"/>
  <c r="M3971" i="1" s="1"/>
  <c r="K3987" i="1"/>
  <c r="M3987" i="1" s="1"/>
  <c r="K4003" i="1"/>
  <c r="M4003" i="1" s="1"/>
  <c r="K4019" i="1"/>
  <c r="M4019" i="1" s="1"/>
  <c r="K4035" i="1"/>
  <c r="M4035" i="1" s="1"/>
  <c r="K4051" i="1"/>
  <c r="M4051" i="1" s="1"/>
  <c r="K4067" i="1"/>
  <c r="M4067" i="1" s="1"/>
  <c r="K4083" i="1"/>
  <c r="M4083" i="1" s="1"/>
  <c r="K4099" i="1"/>
  <c r="M4099" i="1" s="1"/>
  <c r="K4115" i="1"/>
  <c r="M4115" i="1" s="1"/>
  <c r="K4131" i="1"/>
  <c r="M4131" i="1" s="1"/>
  <c r="K4147" i="1"/>
  <c r="M4147" i="1" s="1"/>
  <c r="K4163" i="1"/>
  <c r="M4163" i="1" s="1"/>
  <c r="K4179" i="1"/>
  <c r="M4179" i="1" s="1"/>
  <c r="K4195" i="1"/>
  <c r="M4195" i="1" s="1"/>
  <c r="K4211" i="1"/>
  <c r="M4211" i="1" s="1"/>
  <c r="K4227" i="1"/>
  <c r="M4227" i="1" s="1"/>
  <c r="K4243" i="1"/>
  <c r="M4243" i="1" s="1"/>
  <c r="K4259" i="1"/>
  <c r="M4259" i="1" s="1"/>
  <c r="K4275" i="1"/>
  <c r="M4275" i="1" s="1"/>
  <c r="K4291" i="1"/>
  <c r="M4291" i="1" s="1"/>
  <c r="K4307" i="1"/>
  <c r="M4307" i="1" s="1"/>
  <c r="K4323" i="1"/>
  <c r="M4323" i="1" s="1"/>
  <c r="K4339" i="1"/>
  <c r="M4339" i="1" s="1"/>
  <c r="K4355" i="1"/>
  <c r="M4355" i="1" s="1"/>
  <c r="K4371" i="1"/>
  <c r="M4371" i="1" s="1"/>
  <c r="K4387" i="1"/>
  <c r="M4387" i="1" s="1"/>
  <c r="K4403" i="1"/>
  <c r="M4403" i="1" s="1"/>
  <c r="K4419" i="1"/>
  <c r="M4419" i="1" s="1"/>
  <c r="K4435" i="1"/>
  <c r="M4435" i="1" s="1"/>
  <c r="K4451" i="1"/>
  <c r="M4451" i="1" s="1"/>
  <c r="K4467" i="1"/>
  <c r="M4467" i="1" s="1"/>
  <c r="K4483" i="1"/>
  <c r="M4483" i="1" s="1"/>
  <c r="K4499" i="1"/>
  <c r="M4499" i="1" s="1"/>
  <c r="K4515" i="1"/>
  <c r="M4515" i="1" s="1"/>
  <c r="K4531" i="1"/>
  <c r="M4531" i="1" s="1"/>
  <c r="K4547" i="1"/>
  <c r="M4547" i="1" s="1"/>
  <c r="K4563" i="1"/>
  <c r="M4563" i="1" s="1"/>
  <c r="K4579" i="1"/>
  <c r="M4579" i="1" s="1"/>
  <c r="K4595" i="1"/>
  <c r="M4595" i="1" s="1"/>
  <c r="K4611" i="1"/>
  <c r="M4611" i="1" s="1"/>
  <c r="K4627" i="1"/>
  <c r="M4627" i="1" s="1"/>
  <c r="K4643" i="1"/>
  <c r="M4643" i="1" s="1"/>
  <c r="K4659" i="1"/>
  <c r="M4659" i="1" s="1"/>
  <c r="K4675" i="1"/>
  <c r="M4675" i="1" s="1"/>
  <c r="K4691" i="1"/>
  <c r="M4691" i="1" s="1"/>
  <c r="K4707" i="1"/>
  <c r="M4707" i="1" s="1"/>
  <c r="K4723" i="1"/>
  <c r="M4723" i="1" s="1"/>
  <c r="K4739" i="1"/>
  <c r="M4739" i="1" s="1"/>
  <c r="K4755" i="1"/>
  <c r="M4755" i="1" s="1"/>
  <c r="K4771" i="1"/>
  <c r="M4771" i="1" s="1"/>
  <c r="K4787" i="1"/>
  <c r="M4787" i="1" s="1"/>
  <c r="K4803" i="1"/>
  <c r="M4803" i="1" s="1"/>
  <c r="K4819" i="1"/>
  <c r="M4819" i="1" s="1"/>
  <c r="K4835" i="1"/>
  <c r="M4835" i="1" s="1"/>
  <c r="K4851" i="1"/>
  <c r="M4851" i="1" s="1"/>
  <c r="K4867" i="1"/>
  <c r="M4867" i="1" s="1"/>
  <c r="K4883" i="1"/>
  <c r="M4883" i="1" s="1"/>
  <c r="K4899" i="1"/>
  <c r="M4899" i="1" s="1"/>
  <c r="K4915" i="1"/>
  <c r="M4915" i="1" s="1"/>
  <c r="K4931" i="1"/>
  <c r="M4931" i="1" s="1"/>
  <c r="K4947" i="1"/>
  <c r="M4947" i="1" s="1"/>
  <c r="K7" i="1"/>
  <c r="M7" i="1" s="1"/>
  <c r="K43" i="1"/>
  <c r="M43" i="1" s="1"/>
  <c r="K71" i="1"/>
  <c r="M71" i="1" s="1"/>
  <c r="K107" i="1"/>
  <c r="M107" i="1" s="1"/>
  <c r="K135" i="1"/>
  <c r="M135" i="1" s="1"/>
  <c r="K163" i="1"/>
  <c r="M163" i="1" s="1"/>
  <c r="K199" i="1"/>
  <c r="M199" i="1" s="1"/>
  <c r="K227" i="1"/>
  <c r="M227" i="1" s="1"/>
  <c r="K259" i="1"/>
  <c r="M259" i="1" s="1"/>
  <c r="K291" i="1"/>
  <c r="M291" i="1" s="1"/>
  <c r="K323" i="1"/>
  <c r="M323" i="1" s="1"/>
  <c r="K355" i="1"/>
  <c r="M355" i="1" s="1"/>
  <c r="K387" i="1"/>
  <c r="M387" i="1" s="1"/>
  <c r="K423" i="1"/>
  <c r="M423" i="1" s="1"/>
  <c r="K451" i="1"/>
  <c r="M451" i="1" s="1"/>
  <c r="K487" i="1"/>
  <c r="M487" i="1" s="1"/>
  <c r="K519" i="1"/>
  <c r="M519" i="1" s="1"/>
  <c r="K555" i="1"/>
  <c r="M555" i="1" s="1"/>
  <c r="K587" i="1"/>
  <c r="M587" i="1" s="1"/>
  <c r="K5" i="1"/>
  <c r="M5" i="1" s="1"/>
  <c r="K21" i="1"/>
  <c r="M21" i="1" s="1"/>
  <c r="K37" i="1"/>
  <c r="M37" i="1" s="1"/>
  <c r="K53" i="1"/>
  <c r="M53" i="1" s="1"/>
  <c r="K69" i="1"/>
  <c r="M69" i="1" s="1"/>
  <c r="K85" i="1"/>
  <c r="M85" i="1" s="1"/>
  <c r="K101" i="1"/>
  <c r="M101" i="1" s="1"/>
  <c r="K117" i="1"/>
  <c r="M117" i="1" s="1"/>
  <c r="K133" i="1"/>
  <c r="M133" i="1" s="1"/>
  <c r="K149" i="1"/>
  <c r="M149" i="1" s="1"/>
  <c r="K165" i="1"/>
  <c r="M165" i="1" s="1"/>
  <c r="K181" i="1"/>
  <c r="M181" i="1" s="1"/>
  <c r="K197" i="1"/>
  <c r="M197" i="1" s="1"/>
  <c r="K213" i="1"/>
  <c r="M213" i="1" s="1"/>
  <c r="K229" i="1"/>
  <c r="M229" i="1" s="1"/>
  <c r="K245" i="1"/>
  <c r="M245" i="1" s="1"/>
  <c r="K261" i="1"/>
  <c r="M261" i="1" s="1"/>
  <c r="K293" i="1"/>
  <c r="M293" i="1" s="1"/>
  <c r="K281" i="1"/>
  <c r="M281" i="1" s="1"/>
  <c r="K305" i="1"/>
  <c r="M305" i="1" s="1"/>
  <c r="K321" i="1"/>
  <c r="M321" i="1" s="1"/>
  <c r="K337" i="1"/>
  <c r="M337" i="1" s="1"/>
  <c r="K353" i="1"/>
  <c r="M353" i="1" s="1"/>
  <c r="K3" i="1"/>
  <c r="M3" i="1" s="1"/>
  <c r="K35" i="1"/>
  <c r="M35" i="1" s="1"/>
  <c r="K67" i="1"/>
  <c r="M67" i="1" s="1"/>
  <c r="K95" i="1"/>
  <c r="M95" i="1" s="1"/>
  <c r="K131" i="1"/>
  <c r="M131" i="1" s="1"/>
  <c r="K167" i="1"/>
  <c r="M167" i="1" s="1"/>
  <c r="K195" i="1"/>
  <c r="M195" i="1" s="1"/>
  <c r="K231" i="1"/>
  <c r="M231" i="1" s="1"/>
  <c r="K263" i="1"/>
  <c r="M263" i="1" s="1"/>
  <c r="K295" i="1"/>
  <c r="M295" i="1" s="1"/>
  <c r="K327" i="1"/>
  <c r="M327" i="1" s="1"/>
  <c r="K359" i="1"/>
  <c r="M359" i="1" s="1"/>
  <c r="K391" i="1"/>
  <c r="M391" i="1" s="1"/>
  <c r="K419" i="1"/>
  <c r="M419" i="1" s="1"/>
  <c r="K455" i="1"/>
  <c r="M455" i="1" s="1"/>
  <c r="K483" i="1"/>
  <c r="M483" i="1" s="1"/>
  <c r="K515" i="1"/>
  <c r="M515" i="1" s="1"/>
  <c r="K547" i="1"/>
  <c r="M547" i="1" s="1"/>
  <c r="K575" i="1"/>
  <c r="M575" i="1" s="1"/>
  <c r="K607" i="1"/>
  <c r="M607" i="1" s="1"/>
  <c r="K623" i="1"/>
  <c r="M623" i="1" s="1"/>
  <c r="K643" i="1"/>
  <c r="M643" i="1" s="1"/>
  <c r="K659" i="1"/>
  <c r="M659" i="1" s="1"/>
  <c r="K675" i="1"/>
  <c r="M675" i="1" s="1"/>
  <c r="K691" i="1"/>
  <c r="M691" i="1" s="1"/>
  <c r="K707" i="1"/>
  <c r="M707" i="1" s="1"/>
  <c r="K723" i="1"/>
  <c r="M723" i="1" s="1"/>
  <c r="K739" i="1"/>
  <c r="M739" i="1" s="1"/>
  <c r="K755" i="1"/>
  <c r="M755" i="1" s="1"/>
  <c r="K771" i="1"/>
  <c r="M771" i="1" s="1"/>
  <c r="K787" i="1"/>
  <c r="M787" i="1" s="1"/>
  <c r="K803" i="1"/>
  <c r="M803" i="1" s="1"/>
  <c r="K819" i="1"/>
  <c r="M819" i="1" s="1"/>
  <c r="K835" i="1"/>
  <c r="M835" i="1" s="1"/>
  <c r="K851" i="1"/>
  <c r="M851" i="1" s="1"/>
  <c r="K867" i="1"/>
  <c r="M867" i="1" s="1"/>
  <c r="K883" i="1"/>
  <c r="M883" i="1" s="1"/>
  <c r="K899" i="1"/>
  <c r="M899" i="1" s="1"/>
  <c r="K915" i="1"/>
  <c r="M915" i="1" s="1"/>
  <c r="K931" i="1"/>
  <c r="M931" i="1" s="1"/>
  <c r="K947" i="1"/>
  <c r="M947" i="1" s="1"/>
  <c r="K963" i="1"/>
  <c r="M963" i="1" s="1"/>
  <c r="K979" i="1"/>
  <c r="M979" i="1" s="1"/>
  <c r="K995" i="1"/>
  <c r="M995" i="1" s="1"/>
  <c r="K1011" i="1"/>
  <c r="M1011" i="1" s="1"/>
  <c r="K1027" i="1"/>
  <c r="M1027" i="1" s="1"/>
  <c r="K16" i="1"/>
  <c r="M16" i="1" s="1"/>
  <c r="K32" i="1"/>
  <c r="M32" i="1" s="1"/>
  <c r="K48" i="1"/>
  <c r="M48" i="1" s="1"/>
  <c r="K64" i="1"/>
  <c r="M64" i="1" s="1"/>
  <c r="K80" i="1"/>
  <c r="M80" i="1" s="1"/>
  <c r="K96" i="1"/>
  <c r="M96" i="1" s="1"/>
  <c r="K112" i="1"/>
  <c r="M112" i="1" s="1"/>
  <c r="K128" i="1"/>
  <c r="M128" i="1" s="1"/>
  <c r="K144" i="1"/>
  <c r="M144" i="1" s="1"/>
  <c r="K160" i="1"/>
  <c r="M160" i="1" s="1"/>
  <c r="K176" i="1"/>
  <c r="M176" i="1" s="1"/>
  <c r="K192" i="1"/>
  <c r="M192" i="1" s="1"/>
  <c r="K208" i="1"/>
  <c r="M208" i="1" s="1"/>
  <c r="K224" i="1"/>
  <c r="M224" i="1" s="1"/>
  <c r="K240" i="1"/>
  <c r="M240" i="1" s="1"/>
  <c r="K256" i="1"/>
  <c r="M256" i="1" s="1"/>
  <c r="K272" i="1"/>
  <c r="M272" i="1" s="1"/>
  <c r="K288" i="1"/>
  <c r="M288" i="1" s="1"/>
  <c r="K304" i="1"/>
  <c r="M304" i="1" s="1"/>
  <c r="K320" i="1"/>
  <c r="M320" i="1" s="1"/>
  <c r="K336" i="1"/>
  <c r="M336" i="1" s="1"/>
  <c r="K352" i="1"/>
  <c r="M352" i="1" s="1"/>
  <c r="K368" i="1"/>
  <c r="M368" i="1" s="1"/>
  <c r="K384" i="1"/>
  <c r="M384" i="1" s="1"/>
  <c r="K400" i="1"/>
  <c r="M400" i="1" s="1"/>
  <c r="K416" i="1"/>
  <c r="M416" i="1" s="1"/>
  <c r="K432" i="1"/>
  <c r="M432" i="1" s="1"/>
  <c r="K448" i="1"/>
  <c r="M448" i="1" s="1"/>
  <c r="K464" i="1"/>
  <c r="M464" i="1" s="1"/>
  <c r="K480" i="1"/>
  <c r="M480" i="1" s="1"/>
  <c r="K496" i="1"/>
  <c r="M496" i="1" s="1"/>
  <c r="K512" i="1"/>
  <c r="M512" i="1" s="1"/>
  <c r="K528" i="1"/>
  <c r="M528" i="1" s="1"/>
  <c r="K544" i="1"/>
  <c r="M544" i="1" s="1"/>
  <c r="K560" i="1"/>
  <c r="M560" i="1" s="1"/>
  <c r="K576" i="1"/>
  <c r="M576" i="1" s="1"/>
  <c r="K592" i="1"/>
  <c r="M592" i="1" s="1"/>
  <c r="K608" i="1"/>
  <c r="M608" i="1" s="1"/>
  <c r="K624" i="1"/>
  <c r="M624" i="1" s="1"/>
  <c r="K640" i="1"/>
  <c r="M640" i="1" s="1"/>
  <c r="K656" i="1"/>
  <c r="M656" i="1" s="1"/>
  <c r="K672" i="1"/>
  <c r="M672" i="1" s="1"/>
  <c r="K688" i="1"/>
  <c r="M688" i="1" s="1"/>
  <c r="K704" i="1"/>
  <c r="M704" i="1" s="1"/>
  <c r="K720" i="1"/>
  <c r="M720" i="1" s="1"/>
  <c r="K736" i="1"/>
  <c r="M736" i="1" s="1"/>
  <c r="K752" i="1"/>
  <c r="M752" i="1" s="1"/>
  <c r="K768" i="1"/>
  <c r="M768" i="1" s="1"/>
  <c r="K784" i="1"/>
  <c r="M784" i="1" s="1"/>
  <c r="K800" i="1"/>
  <c r="M800" i="1" s="1"/>
  <c r="K816" i="1"/>
  <c r="M816" i="1" s="1"/>
  <c r="K832" i="1"/>
  <c r="M832" i="1" s="1"/>
  <c r="K848" i="1"/>
  <c r="M848" i="1" s="1"/>
  <c r="K864" i="1"/>
  <c r="M864" i="1" s="1"/>
  <c r="K880" i="1"/>
  <c r="M880" i="1" s="1"/>
  <c r="K896" i="1"/>
  <c r="M896" i="1" s="1"/>
  <c r="K912" i="1"/>
  <c r="M912" i="1" s="1"/>
  <c r="K928" i="1"/>
  <c r="M928" i="1" s="1"/>
  <c r="K944" i="1"/>
  <c r="M944" i="1" s="1"/>
  <c r="K960" i="1"/>
  <c r="M960" i="1" s="1"/>
  <c r="K976" i="1"/>
  <c r="M976" i="1" s="1"/>
  <c r="K992" i="1"/>
  <c r="M992" i="1" s="1"/>
  <c r="K1008" i="1"/>
  <c r="M1008" i="1" s="1"/>
  <c r="K1024" i="1"/>
  <c r="M1024" i="1" s="1"/>
  <c r="K1040" i="1"/>
  <c r="M1040" i="1" s="1"/>
  <c r="K1056" i="1"/>
  <c r="M1056" i="1" s="1"/>
  <c r="K1072" i="1"/>
  <c r="M1072" i="1" s="1"/>
  <c r="K1088" i="1"/>
  <c r="M1088" i="1" s="1"/>
  <c r="K1104" i="1"/>
  <c r="M1104" i="1" s="1"/>
  <c r="K1120" i="1"/>
  <c r="M1120" i="1" s="1"/>
  <c r="K1136" i="1"/>
  <c r="M1136" i="1" s="1"/>
  <c r="K1152" i="1"/>
  <c r="M1152" i="1" s="1"/>
  <c r="K1168" i="1"/>
  <c r="M1168" i="1" s="1"/>
  <c r="K1184" i="1"/>
  <c r="M1184" i="1" s="1"/>
  <c r="K1200" i="1"/>
  <c r="M1200" i="1" s="1"/>
  <c r="K1216" i="1"/>
  <c r="M1216" i="1" s="1"/>
  <c r="K1232" i="1"/>
  <c r="M1232" i="1" s="1"/>
  <c r="K1248" i="1"/>
  <c r="M1248" i="1" s="1"/>
  <c r="K1264" i="1"/>
  <c r="M1264" i="1" s="1"/>
  <c r="K1280" i="1"/>
  <c r="M1280" i="1" s="1"/>
  <c r="K1296" i="1"/>
  <c r="M1296" i="1" s="1"/>
  <c r="K1312" i="1"/>
  <c r="M1312" i="1" s="1"/>
  <c r="K1328" i="1"/>
  <c r="M1328" i="1" s="1"/>
  <c r="K1344" i="1"/>
  <c r="M1344" i="1" s="1"/>
  <c r="K1360" i="1"/>
  <c r="M1360" i="1" s="1"/>
  <c r="K1376" i="1"/>
  <c r="M1376" i="1" s="1"/>
  <c r="K1392" i="1"/>
  <c r="M1392" i="1" s="1"/>
  <c r="K1408" i="1"/>
  <c r="M1408" i="1" s="1"/>
  <c r="K1424" i="1"/>
  <c r="M1424" i="1" s="1"/>
  <c r="K1440" i="1"/>
  <c r="M1440" i="1" s="1"/>
  <c r="K1456" i="1"/>
  <c r="M1456" i="1" s="1"/>
  <c r="K1472" i="1"/>
  <c r="M1472" i="1" s="1"/>
  <c r="K1488" i="1"/>
  <c r="M1488" i="1" s="1"/>
  <c r="K1504" i="1"/>
  <c r="M1504" i="1" s="1"/>
  <c r="K1520" i="1"/>
  <c r="M1520" i="1" s="1"/>
  <c r="K1536" i="1"/>
  <c r="M1536" i="1" s="1"/>
  <c r="K1552" i="1"/>
  <c r="M1552" i="1" s="1"/>
  <c r="K1568" i="1"/>
  <c r="M1568" i="1" s="1"/>
  <c r="K1584" i="1"/>
  <c r="M1584" i="1" s="1"/>
  <c r="K1600" i="1"/>
  <c r="M1600" i="1" s="1"/>
  <c r="K1616" i="1"/>
  <c r="M1616" i="1" s="1"/>
  <c r="K1632" i="1"/>
  <c r="M1632" i="1" s="1"/>
  <c r="K1648" i="1"/>
  <c r="M1648" i="1" s="1"/>
  <c r="K1664" i="1"/>
  <c r="M1664" i="1" s="1"/>
  <c r="K1680" i="1"/>
  <c r="M1680" i="1" s="1"/>
  <c r="K1696" i="1"/>
  <c r="M1696" i="1" s="1"/>
  <c r="K1712" i="1"/>
  <c r="M1712" i="1" s="1"/>
  <c r="K1728" i="1"/>
  <c r="M1728" i="1" s="1"/>
  <c r="K1744" i="1"/>
  <c r="M1744" i="1" s="1"/>
  <c r="K1760" i="1"/>
  <c r="M1760" i="1" s="1"/>
  <c r="K1776" i="1"/>
  <c r="M1776" i="1" s="1"/>
  <c r="K1792" i="1"/>
  <c r="M1792" i="1" s="1"/>
  <c r="K1808" i="1"/>
  <c r="M1808" i="1" s="1"/>
  <c r="K1824" i="1"/>
  <c r="M1824" i="1" s="1"/>
  <c r="K1840" i="1"/>
  <c r="M1840" i="1" s="1"/>
  <c r="K1856" i="1"/>
  <c r="M1856" i="1" s="1"/>
  <c r="K1872" i="1"/>
  <c r="M1872" i="1" s="1"/>
  <c r="K1888" i="1"/>
  <c r="M1888" i="1" s="1"/>
  <c r="K1904" i="1"/>
  <c r="M1904" i="1" s="1"/>
  <c r="K1920" i="1"/>
  <c r="M1920" i="1" s="1"/>
  <c r="K1936" i="1"/>
  <c r="M1936" i="1" s="1"/>
  <c r="K1952" i="1"/>
  <c r="M1952" i="1" s="1"/>
  <c r="K1968" i="1"/>
  <c r="M1968" i="1" s="1"/>
  <c r="K1984" i="1"/>
  <c r="M1984" i="1" s="1"/>
  <c r="K2000" i="1"/>
  <c r="M2000" i="1" s="1"/>
  <c r="K2016" i="1"/>
  <c r="M2016" i="1" s="1"/>
  <c r="K2032" i="1"/>
  <c r="M2032" i="1" s="1"/>
  <c r="K2048" i="1"/>
  <c r="M2048" i="1" s="1"/>
  <c r="K2064" i="1"/>
  <c r="M2064" i="1" s="1"/>
  <c r="K2080" i="1"/>
  <c r="M2080" i="1" s="1"/>
  <c r="K2096" i="1"/>
  <c r="M2096" i="1" s="1"/>
  <c r="K2112" i="1"/>
  <c r="M2112" i="1" s="1"/>
  <c r="K2128" i="1"/>
  <c r="M2128" i="1" s="1"/>
  <c r="K2144" i="1"/>
  <c r="M2144" i="1" s="1"/>
  <c r="K2160" i="1"/>
  <c r="M2160" i="1" s="1"/>
  <c r="K2176" i="1"/>
  <c r="M2176" i="1" s="1"/>
  <c r="K2192" i="1"/>
  <c r="M2192" i="1" s="1"/>
  <c r="K2208" i="1"/>
  <c r="M2208" i="1" s="1"/>
  <c r="K2224" i="1"/>
  <c r="M2224" i="1" s="1"/>
  <c r="K2240" i="1"/>
  <c r="M2240" i="1" s="1"/>
  <c r="K2256" i="1"/>
  <c r="M2256" i="1" s="1"/>
  <c r="K2272" i="1"/>
  <c r="M2272" i="1" s="1"/>
  <c r="K2288" i="1"/>
  <c r="M2288" i="1" s="1"/>
  <c r="K2304" i="1"/>
  <c r="M2304" i="1" s="1"/>
  <c r="K2320" i="1"/>
  <c r="M2320" i="1" s="1"/>
  <c r="K2336" i="1"/>
  <c r="M2336" i="1" s="1"/>
  <c r="K2352" i="1"/>
  <c r="M2352" i="1" s="1"/>
  <c r="K2368" i="1"/>
  <c r="M2368" i="1" s="1"/>
  <c r="K2384" i="1"/>
  <c r="M2384" i="1" s="1"/>
  <c r="K2400" i="1"/>
  <c r="M2400" i="1" s="1"/>
  <c r="K2416" i="1"/>
  <c r="M2416" i="1" s="1"/>
  <c r="K2432" i="1"/>
  <c r="M2432" i="1" s="1"/>
  <c r="K2448" i="1"/>
  <c r="M2448" i="1" s="1"/>
  <c r="K2464" i="1"/>
  <c r="M2464" i="1" s="1"/>
  <c r="K2480" i="1"/>
  <c r="M2480" i="1" s="1"/>
  <c r="K2496" i="1"/>
  <c r="M2496" i="1" s="1"/>
  <c r="K2512" i="1"/>
  <c r="M2512" i="1" s="1"/>
  <c r="K2528" i="1"/>
  <c r="M2528" i="1" s="1"/>
  <c r="K2544" i="1"/>
  <c r="M2544" i="1" s="1"/>
  <c r="K2560" i="1"/>
  <c r="M2560" i="1" s="1"/>
  <c r="K2576" i="1"/>
  <c r="M2576" i="1" s="1"/>
  <c r="K2592" i="1"/>
  <c r="M2592" i="1" s="1"/>
  <c r="K2608" i="1"/>
  <c r="M2608" i="1" s="1"/>
  <c r="K2624" i="1"/>
  <c r="M2624" i="1" s="1"/>
  <c r="K2640" i="1"/>
  <c r="M2640" i="1" s="1"/>
  <c r="K2656" i="1"/>
  <c r="M2656" i="1" s="1"/>
  <c r="K2672" i="1"/>
  <c r="M2672" i="1" s="1"/>
  <c r="K2688" i="1"/>
  <c r="M2688" i="1" s="1"/>
  <c r="K2704" i="1"/>
  <c r="M2704" i="1" s="1"/>
  <c r="K2720" i="1"/>
  <c r="M2720" i="1" s="1"/>
  <c r="K2736" i="1"/>
  <c r="M2736" i="1" s="1"/>
  <c r="K2752" i="1"/>
  <c r="M2752" i="1" s="1"/>
  <c r="K2768" i="1"/>
  <c r="M2768" i="1" s="1"/>
  <c r="K2784" i="1"/>
  <c r="M2784" i="1" s="1"/>
  <c r="K2800" i="1"/>
  <c r="M2800" i="1" s="1"/>
  <c r="K2816" i="1"/>
  <c r="M2816" i="1" s="1"/>
  <c r="K2832" i="1"/>
  <c r="M2832" i="1" s="1"/>
  <c r="K2848" i="1"/>
  <c r="M2848" i="1" s="1"/>
  <c r="K2864" i="1"/>
  <c r="M2864" i="1" s="1"/>
  <c r="K2880" i="1"/>
  <c r="M2880" i="1" s="1"/>
  <c r="K2896" i="1"/>
  <c r="M2896" i="1" s="1"/>
  <c r="K2912" i="1"/>
  <c r="M2912" i="1" s="1"/>
  <c r="K2928" i="1"/>
  <c r="M2928" i="1" s="1"/>
  <c r="K2944" i="1"/>
  <c r="M2944" i="1" s="1"/>
  <c r="K2960" i="1"/>
  <c r="M2960" i="1" s="1"/>
  <c r="K2976" i="1"/>
  <c r="M2976" i="1" s="1"/>
  <c r="K2992" i="1"/>
  <c r="M2992" i="1" s="1"/>
  <c r="K3008" i="1"/>
  <c r="M3008" i="1" s="1"/>
  <c r="K3024" i="1"/>
  <c r="M3024" i="1" s="1"/>
  <c r="K381" i="1"/>
  <c r="M381" i="1" s="1"/>
  <c r="K413" i="1"/>
  <c r="M413" i="1" s="1"/>
  <c r="K501" i="1"/>
  <c r="M501" i="1" s="1"/>
  <c r="K537" i="1"/>
  <c r="M537" i="1" s="1"/>
  <c r="K553" i="1"/>
  <c r="M553" i="1" s="1"/>
  <c r="K569" i="1"/>
  <c r="M569" i="1" s="1"/>
  <c r="K585" i="1"/>
  <c r="M585" i="1" s="1"/>
  <c r="K601" i="1"/>
  <c r="M601" i="1" s="1"/>
  <c r="K617" i="1"/>
  <c r="M617" i="1" s="1"/>
  <c r="K633" i="1"/>
  <c r="M633" i="1" s="1"/>
  <c r="K649" i="1"/>
  <c r="M649" i="1" s="1"/>
  <c r="K665" i="1"/>
  <c r="M665" i="1" s="1"/>
  <c r="K681" i="1"/>
  <c r="M681" i="1" s="1"/>
  <c r="K697" i="1"/>
  <c r="M697" i="1" s="1"/>
  <c r="K713" i="1"/>
  <c r="M713" i="1" s="1"/>
  <c r="K729" i="1"/>
  <c r="M729" i="1" s="1"/>
  <c r="K745" i="1"/>
  <c r="M745" i="1" s="1"/>
  <c r="K761" i="1"/>
  <c r="M761" i="1" s="1"/>
  <c r="K777" i="1"/>
  <c r="M777" i="1" s="1"/>
  <c r="K793" i="1"/>
  <c r="M793" i="1" s="1"/>
  <c r="K809" i="1"/>
  <c r="M809" i="1" s="1"/>
  <c r="K825" i="1"/>
  <c r="M825" i="1" s="1"/>
  <c r="K841" i="1"/>
  <c r="M841" i="1" s="1"/>
  <c r="K857" i="1"/>
  <c r="M857" i="1" s="1"/>
  <c r="K873" i="1"/>
  <c r="M873" i="1" s="1"/>
  <c r="K889" i="1"/>
  <c r="M889" i="1" s="1"/>
  <c r="K905" i="1"/>
  <c r="M905" i="1" s="1"/>
  <c r="K921" i="1"/>
  <c r="M921" i="1" s="1"/>
  <c r="K937" i="1"/>
  <c r="M937" i="1" s="1"/>
  <c r="K953" i="1"/>
  <c r="M953" i="1" s="1"/>
  <c r="K969" i="1"/>
  <c r="M969" i="1" s="1"/>
  <c r="K985" i="1"/>
  <c r="M985" i="1" s="1"/>
  <c r="K1001" i="1"/>
  <c r="M1001" i="1" s="1"/>
  <c r="K1017" i="1"/>
  <c r="M1017" i="1" s="1"/>
  <c r="K1033" i="1"/>
  <c r="M1033" i="1" s="1"/>
  <c r="K1049" i="1"/>
  <c r="M1049" i="1" s="1"/>
  <c r="K1065" i="1"/>
  <c r="M1065" i="1" s="1"/>
  <c r="K1081" i="1"/>
  <c r="M1081" i="1" s="1"/>
  <c r="K1097" i="1"/>
  <c r="M1097" i="1" s="1"/>
  <c r="K1113" i="1"/>
  <c r="M1113" i="1" s="1"/>
  <c r="K1129" i="1"/>
  <c r="M1129" i="1" s="1"/>
  <c r="K1145" i="1"/>
  <c r="M1145" i="1" s="1"/>
  <c r="K1161" i="1"/>
  <c r="M1161" i="1" s="1"/>
  <c r="K1177" i="1"/>
  <c r="M1177" i="1" s="1"/>
  <c r="K1193" i="1"/>
  <c r="M1193" i="1" s="1"/>
  <c r="K1209" i="1"/>
  <c r="M1209" i="1" s="1"/>
  <c r="K1225" i="1"/>
  <c r="M1225" i="1" s="1"/>
  <c r="K1241" i="1"/>
  <c r="M1241" i="1" s="1"/>
  <c r="K1257" i="1"/>
  <c r="M1257" i="1" s="1"/>
  <c r="K1273" i="1"/>
  <c r="M1273" i="1" s="1"/>
  <c r="K1289" i="1"/>
  <c r="M1289" i="1" s="1"/>
  <c r="K1305" i="1"/>
  <c r="M1305" i="1" s="1"/>
  <c r="K1321" i="1"/>
  <c r="M1321" i="1" s="1"/>
  <c r="K1337" i="1"/>
  <c r="M1337" i="1" s="1"/>
  <c r="K1353" i="1"/>
  <c r="M1353" i="1" s="1"/>
  <c r="K1369" i="1"/>
  <c r="M1369" i="1" s="1"/>
  <c r="K1385" i="1"/>
  <c r="M1385" i="1" s="1"/>
  <c r="K1401" i="1"/>
  <c r="M1401" i="1" s="1"/>
  <c r="K1417" i="1"/>
  <c r="M1417" i="1" s="1"/>
  <c r="K1433" i="1"/>
  <c r="M1433" i="1" s="1"/>
  <c r="K1449" i="1"/>
  <c r="M1449" i="1" s="1"/>
  <c r="K1465" i="1"/>
  <c r="M1465" i="1" s="1"/>
  <c r="K1481" i="1"/>
  <c r="M1481" i="1" s="1"/>
  <c r="K1497" i="1"/>
  <c r="M1497" i="1" s="1"/>
  <c r="K1513" i="1"/>
  <c r="M1513" i="1" s="1"/>
  <c r="K1529" i="1"/>
  <c r="M1529" i="1" s="1"/>
  <c r="K1545" i="1"/>
  <c r="M1545" i="1" s="1"/>
  <c r="K1561" i="1"/>
  <c r="M1561" i="1" s="1"/>
  <c r="K1577" i="1"/>
  <c r="M1577" i="1" s="1"/>
  <c r="K1593" i="1"/>
  <c r="M1593" i="1" s="1"/>
  <c r="K1609" i="1"/>
  <c r="M1609" i="1" s="1"/>
  <c r="K1625" i="1"/>
  <c r="M1625" i="1" s="1"/>
  <c r="K1641" i="1"/>
  <c r="M1641" i="1" s="1"/>
  <c r="K1657" i="1"/>
  <c r="M1657" i="1" s="1"/>
  <c r="K1673" i="1"/>
  <c r="M1673" i="1" s="1"/>
  <c r="K1689" i="1"/>
  <c r="M1689" i="1" s="1"/>
  <c r="K1705" i="1"/>
  <c r="M1705" i="1" s="1"/>
  <c r="K1721" i="1"/>
  <c r="M1721" i="1" s="1"/>
  <c r="K1737" i="1"/>
  <c r="M1737" i="1" s="1"/>
  <c r="K1753" i="1"/>
  <c r="M1753" i="1" s="1"/>
  <c r="K1769" i="1"/>
  <c r="M1769" i="1" s="1"/>
  <c r="K1785" i="1"/>
  <c r="M1785" i="1" s="1"/>
  <c r="K1801" i="1"/>
  <c r="M1801" i="1" s="1"/>
  <c r="K1817" i="1"/>
  <c r="M1817" i="1" s="1"/>
  <c r="K1833" i="1"/>
  <c r="M1833" i="1" s="1"/>
  <c r="K1849" i="1"/>
  <c r="M1849" i="1" s="1"/>
  <c r="K1865" i="1"/>
  <c r="M1865" i="1" s="1"/>
  <c r="K1881" i="1"/>
  <c r="M1881" i="1" s="1"/>
  <c r="K1897" i="1"/>
  <c r="M1897" i="1" s="1"/>
  <c r="K1913" i="1"/>
  <c r="M1913" i="1" s="1"/>
  <c r="K1929" i="1"/>
  <c r="M1929" i="1" s="1"/>
  <c r="K1945" i="1"/>
  <c r="M1945" i="1" s="1"/>
  <c r="K1961" i="1"/>
  <c r="M1961" i="1" s="1"/>
  <c r="K1977" i="1"/>
  <c r="M1977" i="1" s="1"/>
  <c r="K1993" i="1"/>
  <c r="M1993" i="1" s="1"/>
  <c r="K2009" i="1"/>
  <c r="M2009" i="1" s="1"/>
  <c r="K2025" i="1"/>
  <c r="M2025" i="1" s="1"/>
  <c r="K2041" i="1"/>
  <c r="M2041" i="1" s="1"/>
  <c r="K2057" i="1"/>
  <c r="M2057" i="1" s="1"/>
  <c r="K2073" i="1"/>
  <c r="M2073" i="1" s="1"/>
  <c r="K2089" i="1"/>
  <c r="M2089" i="1" s="1"/>
  <c r="K2105" i="1"/>
  <c r="M2105" i="1" s="1"/>
  <c r="K2121" i="1"/>
  <c r="M2121" i="1" s="1"/>
  <c r="K2137" i="1"/>
  <c r="M2137" i="1" s="1"/>
  <c r="K2153" i="1"/>
  <c r="M2153" i="1" s="1"/>
  <c r="K2169" i="1"/>
  <c r="M2169" i="1" s="1"/>
  <c r="K2185" i="1"/>
  <c r="M2185" i="1" s="1"/>
  <c r="K2201" i="1"/>
  <c r="M2201" i="1" s="1"/>
  <c r="K2217" i="1"/>
  <c r="M2217" i="1" s="1"/>
  <c r="K2233" i="1"/>
  <c r="M2233" i="1" s="1"/>
  <c r="K2249" i="1"/>
  <c r="M2249" i="1" s="1"/>
  <c r="K2265" i="1"/>
  <c r="M2265" i="1" s="1"/>
  <c r="K2281" i="1"/>
  <c r="M2281" i="1" s="1"/>
  <c r="K2297" i="1"/>
  <c r="M2297" i="1" s="1"/>
  <c r="K2313" i="1"/>
  <c r="M2313" i="1" s="1"/>
  <c r="K2329" i="1"/>
  <c r="M2329" i="1" s="1"/>
  <c r="K2345" i="1"/>
  <c r="M2345" i="1" s="1"/>
  <c r="K2361" i="1"/>
  <c r="M2361" i="1" s="1"/>
  <c r="K2377" i="1"/>
  <c r="M2377" i="1" s="1"/>
  <c r="K2393" i="1"/>
  <c r="M2393" i="1" s="1"/>
  <c r="K2409" i="1"/>
  <c r="M2409" i="1" s="1"/>
  <c r="K2425" i="1"/>
  <c r="M2425" i="1" s="1"/>
  <c r="K2441" i="1"/>
  <c r="M2441" i="1" s="1"/>
  <c r="K2457" i="1"/>
  <c r="M2457" i="1" s="1"/>
  <c r="K2473" i="1"/>
  <c r="M2473" i="1" s="1"/>
  <c r="K2489" i="1"/>
  <c r="M2489" i="1" s="1"/>
  <c r="K2505" i="1"/>
  <c r="M2505" i="1" s="1"/>
  <c r="K2521" i="1"/>
  <c r="M2521" i="1" s="1"/>
  <c r="K2537" i="1"/>
  <c r="M2537" i="1" s="1"/>
  <c r="K2553" i="1"/>
  <c r="M2553" i="1" s="1"/>
  <c r="K2569" i="1"/>
  <c r="M2569" i="1" s="1"/>
  <c r="K2585" i="1"/>
  <c r="M2585" i="1" s="1"/>
  <c r="K2601" i="1"/>
  <c r="M2601" i="1" s="1"/>
  <c r="K2617" i="1"/>
  <c r="M2617" i="1" s="1"/>
  <c r="K2633" i="1"/>
  <c r="M2633" i="1" s="1"/>
  <c r="K2649" i="1"/>
  <c r="M2649" i="1" s="1"/>
  <c r="K2665" i="1"/>
  <c r="M2665" i="1" s="1"/>
  <c r="K2681" i="1"/>
  <c r="M2681" i="1" s="1"/>
  <c r="K2697" i="1"/>
  <c r="M2697" i="1" s="1"/>
  <c r="K2713" i="1"/>
  <c r="M2713" i="1" s="1"/>
  <c r="K2729" i="1"/>
  <c r="M2729" i="1" s="1"/>
  <c r="K2745" i="1"/>
  <c r="M2745" i="1" s="1"/>
  <c r="K2761" i="1"/>
  <c r="M2761" i="1" s="1"/>
  <c r="K2777" i="1"/>
  <c r="M2777" i="1" s="1"/>
  <c r="K2793" i="1"/>
  <c r="M2793" i="1" s="1"/>
  <c r="K2809" i="1"/>
  <c r="M2809" i="1" s="1"/>
  <c r="K2825" i="1"/>
  <c r="M2825" i="1" s="1"/>
  <c r="K2841" i="1"/>
  <c r="M2841" i="1" s="1"/>
  <c r="K2857" i="1"/>
  <c r="M2857" i="1" s="1"/>
  <c r="K2873" i="1"/>
  <c r="M2873" i="1" s="1"/>
  <c r="K2889" i="1"/>
  <c r="M2889" i="1" s="1"/>
  <c r="K2905" i="1"/>
  <c r="M2905" i="1" s="1"/>
  <c r="K2921" i="1"/>
  <c r="M2921" i="1" s="1"/>
  <c r="K2937" i="1"/>
  <c r="M2937" i="1" s="1"/>
  <c r="K2953" i="1"/>
  <c r="M2953" i="1" s="1"/>
  <c r="K2969" i="1"/>
  <c r="M2969" i="1" s="1"/>
  <c r="K2985" i="1"/>
  <c r="M2985" i="1" s="1"/>
  <c r="K3001" i="1"/>
  <c r="M3001" i="1" s="1"/>
  <c r="K3017" i="1"/>
  <c r="M3017" i="1" s="1"/>
  <c r="K3033" i="1"/>
  <c r="M3033" i="1" s="1"/>
  <c r="K3049" i="1"/>
  <c r="M3049" i="1" s="1"/>
  <c r="K3065" i="1"/>
  <c r="M3065" i="1" s="1"/>
  <c r="K3081" i="1"/>
  <c r="M3081" i="1" s="1"/>
  <c r="K3097" i="1"/>
  <c r="M3097" i="1" s="1"/>
  <c r="K3113" i="1"/>
  <c r="M3113" i="1" s="1"/>
  <c r="K3129" i="1"/>
  <c r="M3129" i="1" s="1"/>
  <c r="K3145" i="1"/>
  <c r="M3145" i="1" s="1"/>
  <c r="K3161" i="1"/>
  <c r="M3161" i="1" s="1"/>
  <c r="K3177" i="1"/>
  <c r="M3177" i="1" s="1"/>
  <c r="K3193" i="1"/>
  <c r="M3193" i="1" s="1"/>
  <c r="K3209" i="1"/>
  <c r="M3209" i="1" s="1"/>
  <c r="K401" i="1"/>
  <c r="M401" i="1" s="1"/>
  <c r="K429" i="1"/>
  <c r="M429" i="1" s="1"/>
  <c r="K449" i="1"/>
  <c r="M449" i="1" s="1"/>
  <c r="K465" i="1"/>
  <c r="M465" i="1" s="1"/>
  <c r="K481" i="1"/>
  <c r="M481" i="1" s="1"/>
  <c r="K505" i="1"/>
  <c r="M505" i="1" s="1"/>
  <c r="K529" i="1"/>
  <c r="M529" i="1" s="1"/>
  <c r="K14" i="1"/>
  <c r="M14" i="1" s="1"/>
  <c r="K30" i="1"/>
  <c r="M30" i="1" s="1"/>
  <c r="K46" i="1"/>
  <c r="M46" i="1" s="1"/>
  <c r="K62" i="1"/>
  <c r="M62" i="1" s="1"/>
  <c r="K78" i="1"/>
  <c r="M78" i="1" s="1"/>
  <c r="K94" i="1"/>
  <c r="M94" i="1" s="1"/>
  <c r="K110" i="1"/>
  <c r="M110" i="1" s="1"/>
  <c r="K126" i="1"/>
  <c r="M126" i="1" s="1"/>
  <c r="K142" i="1"/>
  <c r="M142" i="1" s="1"/>
  <c r="K158" i="1"/>
  <c r="M158" i="1" s="1"/>
  <c r="K174" i="1"/>
  <c r="M174" i="1" s="1"/>
  <c r="K190" i="1"/>
  <c r="M190" i="1" s="1"/>
  <c r="K206" i="1"/>
  <c r="M206" i="1" s="1"/>
  <c r="K222" i="1"/>
  <c r="M222" i="1" s="1"/>
  <c r="K238" i="1"/>
  <c r="M238" i="1" s="1"/>
  <c r="K254" i="1"/>
  <c r="M254" i="1" s="1"/>
  <c r="K270" i="1"/>
  <c r="M270" i="1" s="1"/>
  <c r="K286" i="1"/>
  <c r="M286" i="1" s="1"/>
  <c r="K302" i="1"/>
  <c r="M302" i="1" s="1"/>
  <c r="K318" i="1"/>
  <c r="M318" i="1" s="1"/>
  <c r="K334" i="1"/>
  <c r="M334" i="1" s="1"/>
  <c r="K350" i="1"/>
  <c r="M350" i="1" s="1"/>
  <c r="K366" i="1"/>
  <c r="M366" i="1" s="1"/>
  <c r="K382" i="1"/>
  <c r="M382" i="1" s="1"/>
  <c r="K398" i="1"/>
  <c r="M398" i="1" s="1"/>
  <c r="K414" i="1"/>
  <c r="M414" i="1" s="1"/>
  <c r="K430" i="1"/>
  <c r="M430" i="1" s="1"/>
  <c r="K446" i="1"/>
  <c r="M446" i="1" s="1"/>
  <c r="K462" i="1"/>
  <c r="M462" i="1" s="1"/>
  <c r="K478" i="1"/>
  <c r="M478" i="1" s="1"/>
  <c r="K494" i="1"/>
  <c r="M494" i="1" s="1"/>
  <c r="K510" i="1"/>
  <c r="M510" i="1" s="1"/>
  <c r="K526" i="1"/>
  <c r="M526" i="1" s="1"/>
  <c r="K542" i="1"/>
  <c r="M542" i="1" s="1"/>
  <c r="K558" i="1"/>
  <c r="M558" i="1" s="1"/>
  <c r="K574" i="1"/>
  <c r="M574" i="1" s="1"/>
  <c r="K590" i="1"/>
  <c r="M590" i="1" s="1"/>
  <c r="K606" i="1"/>
  <c r="M606" i="1" s="1"/>
  <c r="K622" i="1"/>
  <c r="M622" i="1" s="1"/>
  <c r="K638" i="1"/>
  <c r="M638" i="1" s="1"/>
  <c r="K654" i="1"/>
  <c r="M654" i="1" s="1"/>
  <c r="K670" i="1"/>
  <c r="M670" i="1" s="1"/>
  <c r="K686" i="1"/>
  <c r="M686" i="1" s="1"/>
  <c r="K702" i="1"/>
  <c r="M702" i="1" s="1"/>
  <c r="K718" i="1"/>
  <c r="M718" i="1" s="1"/>
  <c r="K734" i="1"/>
  <c r="M734" i="1" s="1"/>
  <c r="K750" i="1"/>
  <c r="M750" i="1" s="1"/>
  <c r="K766" i="1"/>
  <c r="M766" i="1" s="1"/>
  <c r="K782" i="1"/>
  <c r="M782" i="1" s="1"/>
  <c r="K798" i="1"/>
  <c r="M798" i="1" s="1"/>
  <c r="K814" i="1"/>
  <c r="M814" i="1" s="1"/>
  <c r="K830" i="1"/>
  <c r="M830" i="1" s="1"/>
  <c r="K846" i="1"/>
  <c r="M846" i="1" s="1"/>
  <c r="K862" i="1"/>
  <c r="M862" i="1" s="1"/>
  <c r="K878" i="1"/>
  <c r="M878" i="1" s="1"/>
  <c r="K894" i="1"/>
  <c r="M894" i="1" s="1"/>
  <c r="K910" i="1"/>
  <c r="M910" i="1" s="1"/>
  <c r="K926" i="1"/>
  <c r="M926" i="1" s="1"/>
  <c r="K942" i="1"/>
  <c r="M942" i="1" s="1"/>
  <c r="K958" i="1"/>
  <c r="M958" i="1" s="1"/>
  <c r="K974" i="1"/>
  <c r="M974" i="1" s="1"/>
  <c r="K990" i="1"/>
  <c r="M990" i="1" s="1"/>
  <c r="K1006" i="1"/>
  <c r="M1006" i="1" s="1"/>
  <c r="K1022" i="1"/>
  <c r="M1022" i="1" s="1"/>
  <c r="K1038" i="1"/>
  <c r="M1038" i="1" s="1"/>
  <c r="K1054" i="1"/>
  <c r="M1054" i="1" s="1"/>
  <c r="K1070" i="1"/>
  <c r="M1070" i="1" s="1"/>
  <c r="K1086" i="1"/>
  <c r="M1086" i="1" s="1"/>
  <c r="K1102" i="1"/>
  <c r="M1102" i="1" s="1"/>
  <c r="K1118" i="1"/>
  <c r="M1118" i="1" s="1"/>
  <c r="K1134" i="1"/>
  <c r="M1134" i="1" s="1"/>
  <c r="K1150" i="1"/>
  <c r="M1150" i="1" s="1"/>
  <c r="K1166" i="1"/>
  <c r="M1166" i="1" s="1"/>
  <c r="K1182" i="1"/>
  <c r="M1182" i="1" s="1"/>
  <c r="K1198" i="1"/>
  <c r="M1198" i="1" s="1"/>
  <c r="K1214" i="1"/>
  <c r="M1214" i="1" s="1"/>
  <c r="K1230" i="1"/>
  <c r="M1230" i="1" s="1"/>
  <c r="K1246" i="1"/>
  <c r="M1246" i="1" s="1"/>
  <c r="K1262" i="1"/>
  <c r="M1262" i="1" s="1"/>
  <c r="K1278" i="1"/>
  <c r="M1278" i="1" s="1"/>
  <c r="K1294" i="1"/>
  <c r="M1294" i="1" s="1"/>
  <c r="K1310" i="1"/>
  <c r="M1310" i="1" s="1"/>
  <c r="K1326" i="1"/>
  <c r="M1326" i="1" s="1"/>
  <c r="K1342" i="1"/>
  <c r="M1342" i="1" s="1"/>
  <c r="K1358" i="1"/>
  <c r="M1358" i="1" s="1"/>
  <c r="K1374" i="1"/>
  <c r="M1374" i="1" s="1"/>
  <c r="K1390" i="1"/>
  <c r="M1390" i="1" s="1"/>
  <c r="K1406" i="1"/>
  <c r="M1406" i="1" s="1"/>
  <c r="K1422" i="1"/>
  <c r="M1422" i="1" s="1"/>
  <c r="K1438" i="1"/>
  <c r="M1438" i="1" s="1"/>
  <c r="K1454" i="1"/>
  <c r="M1454" i="1" s="1"/>
  <c r="K1470" i="1"/>
  <c r="M1470" i="1" s="1"/>
  <c r="K1486" i="1"/>
  <c r="M1486" i="1" s="1"/>
  <c r="K1502" i="1"/>
  <c r="M1502" i="1" s="1"/>
  <c r="K1518" i="1"/>
  <c r="M1518" i="1" s="1"/>
  <c r="K1534" i="1"/>
  <c r="M1534" i="1" s="1"/>
  <c r="K1550" i="1"/>
  <c r="M1550" i="1" s="1"/>
  <c r="K1566" i="1"/>
  <c r="M1566" i="1" s="1"/>
  <c r="K1582" i="1"/>
  <c r="M1582" i="1" s="1"/>
  <c r="K1598" i="1"/>
  <c r="M1598" i="1" s="1"/>
  <c r="K1614" i="1"/>
  <c r="M1614" i="1" s="1"/>
  <c r="K1630" i="1"/>
  <c r="M1630" i="1" s="1"/>
  <c r="K1646" i="1"/>
  <c r="M1646" i="1" s="1"/>
  <c r="K1662" i="1"/>
  <c r="M1662" i="1" s="1"/>
  <c r="K1678" i="1"/>
  <c r="M1678" i="1" s="1"/>
  <c r="K1694" i="1"/>
  <c r="M1694" i="1" s="1"/>
  <c r="K1710" i="1"/>
  <c r="M1710" i="1" s="1"/>
  <c r="K1726" i="1"/>
  <c r="M1726" i="1" s="1"/>
  <c r="K1742" i="1"/>
  <c r="M1742" i="1" s="1"/>
  <c r="K1758" i="1"/>
  <c r="M1758" i="1" s="1"/>
  <c r="K1774" i="1"/>
  <c r="M1774" i="1" s="1"/>
  <c r="K1790" i="1"/>
  <c r="M1790" i="1" s="1"/>
  <c r="K1806" i="1"/>
  <c r="M1806" i="1" s="1"/>
  <c r="K1822" i="1"/>
  <c r="M1822" i="1" s="1"/>
  <c r="K1838" i="1"/>
  <c r="M1838" i="1" s="1"/>
  <c r="K1854" i="1"/>
  <c r="M1854" i="1" s="1"/>
  <c r="K1870" i="1"/>
  <c r="M1870" i="1" s="1"/>
  <c r="K1886" i="1"/>
  <c r="M1886" i="1" s="1"/>
  <c r="K1902" i="1"/>
  <c r="M1902" i="1" s="1"/>
  <c r="K1918" i="1"/>
  <c r="M1918" i="1" s="1"/>
  <c r="K1934" i="1"/>
  <c r="M1934" i="1" s="1"/>
  <c r="K1950" i="1"/>
  <c r="M1950" i="1" s="1"/>
  <c r="K1966" i="1"/>
  <c r="M1966" i="1" s="1"/>
  <c r="K1982" i="1"/>
  <c r="M1982" i="1" s="1"/>
  <c r="K1998" i="1"/>
  <c r="M1998" i="1" s="1"/>
  <c r="K2014" i="1"/>
  <c r="M2014" i="1" s="1"/>
  <c r="K2030" i="1"/>
  <c r="M2030" i="1" s="1"/>
  <c r="K2046" i="1"/>
  <c r="M2046" i="1" s="1"/>
  <c r="K2062" i="1"/>
  <c r="M2062" i="1" s="1"/>
  <c r="K2078" i="1"/>
  <c r="M2078" i="1" s="1"/>
  <c r="K2094" i="1"/>
  <c r="M2094" i="1" s="1"/>
  <c r="K2110" i="1"/>
  <c r="M2110" i="1" s="1"/>
  <c r="K2126" i="1"/>
  <c r="M2126" i="1" s="1"/>
  <c r="K2142" i="1"/>
  <c r="M2142" i="1" s="1"/>
  <c r="K2158" i="1"/>
  <c r="M2158" i="1" s="1"/>
  <c r="K2174" i="1"/>
  <c r="M2174" i="1" s="1"/>
  <c r="K2190" i="1"/>
  <c r="M2190" i="1" s="1"/>
  <c r="K2206" i="1"/>
  <c r="M2206" i="1" s="1"/>
  <c r="K2222" i="1"/>
  <c r="M2222" i="1" s="1"/>
  <c r="K2238" i="1"/>
  <c r="M2238" i="1" s="1"/>
  <c r="K2254" i="1"/>
  <c r="M2254" i="1" s="1"/>
  <c r="K2270" i="1"/>
  <c r="M2270" i="1" s="1"/>
  <c r="K2286" i="1"/>
  <c r="M2286" i="1" s="1"/>
  <c r="K2302" i="1"/>
  <c r="M2302" i="1" s="1"/>
  <c r="K2318" i="1"/>
  <c r="M2318" i="1" s="1"/>
  <c r="K2334" i="1"/>
  <c r="M2334" i="1" s="1"/>
  <c r="K2350" i="1"/>
  <c r="M2350" i="1" s="1"/>
  <c r="K2366" i="1"/>
  <c r="M2366" i="1" s="1"/>
  <c r="K2382" i="1"/>
  <c r="M2382" i="1" s="1"/>
  <c r="K2398" i="1"/>
  <c r="M2398" i="1" s="1"/>
  <c r="K2414" i="1"/>
  <c r="M2414" i="1" s="1"/>
  <c r="K2430" i="1"/>
  <c r="M2430" i="1" s="1"/>
  <c r="K2446" i="1"/>
  <c r="M2446" i="1" s="1"/>
  <c r="K2462" i="1"/>
  <c r="M2462" i="1" s="1"/>
  <c r="K2478" i="1"/>
  <c r="M2478" i="1" s="1"/>
  <c r="K2494" i="1"/>
  <c r="M2494" i="1" s="1"/>
  <c r="K2510" i="1"/>
  <c r="M2510" i="1" s="1"/>
  <c r="K2526" i="1"/>
  <c r="M2526" i="1" s="1"/>
  <c r="K2542" i="1"/>
  <c r="M2542" i="1" s="1"/>
  <c r="K2558" i="1"/>
  <c r="M2558" i="1" s="1"/>
  <c r="K2574" i="1"/>
  <c r="M2574" i="1" s="1"/>
  <c r="K2590" i="1"/>
  <c r="M2590" i="1" s="1"/>
  <c r="K2606" i="1"/>
  <c r="M2606" i="1" s="1"/>
  <c r="K2622" i="1"/>
  <c r="M2622" i="1" s="1"/>
  <c r="K2638" i="1"/>
  <c r="M2638" i="1" s="1"/>
  <c r="K2654" i="1"/>
  <c r="M2654" i="1" s="1"/>
  <c r="K2670" i="1"/>
  <c r="M2670" i="1" s="1"/>
  <c r="K2686" i="1"/>
  <c r="M2686" i="1" s="1"/>
  <c r="K2702" i="1"/>
  <c r="M2702" i="1" s="1"/>
  <c r="K2718" i="1"/>
  <c r="M2718" i="1" s="1"/>
  <c r="K2734" i="1"/>
  <c r="M2734" i="1" s="1"/>
  <c r="K2750" i="1"/>
  <c r="M2750" i="1" s="1"/>
  <c r="K2766" i="1"/>
  <c r="M2766" i="1" s="1"/>
  <c r="K2782" i="1"/>
  <c r="M2782" i="1" s="1"/>
  <c r="K2798" i="1"/>
  <c r="M2798" i="1" s="1"/>
  <c r="K2814" i="1"/>
  <c r="M2814" i="1" s="1"/>
  <c r="K2830" i="1"/>
  <c r="M2830" i="1" s="1"/>
  <c r="K2846" i="1"/>
  <c r="M2846" i="1" s="1"/>
  <c r="K2862" i="1"/>
  <c r="M2862" i="1" s="1"/>
  <c r="K1039" i="1"/>
  <c r="M1039" i="1" s="1"/>
  <c r="K1055" i="1"/>
  <c r="M1055" i="1" s="1"/>
  <c r="K1071" i="1"/>
  <c r="M1071" i="1" s="1"/>
  <c r="K1087" i="1"/>
  <c r="M1087" i="1" s="1"/>
  <c r="K1103" i="1"/>
  <c r="M1103" i="1" s="1"/>
  <c r="K1119" i="1"/>
  <c r="M1119" i="1" s="1"/>
  <c r="K1135" i="1"/>
  <c r="M1135" i="1" s="1"/>
  <c r="K1151" i="1"/>
  <c r="M1151" i="1" s="1"/>
  <c r="K1167" i="1"/>
  <c r="M1167" i="1" s="1"/>
  <c r="K1183" i="1"/>
  <c r="M1183" i="1" s="1"/>
  <c r="K1199" i="1"/>
  <c r="M1199" i="1" s="1"/>
  <c r="K1215" i="1"/>
  <c r="M1215" i="1" s="1"/>
  <c r="K1231" i="1"/>
  <c r="M1231" i="1" s="1"/>
  <c r="K1247" i="1"/>
  <c r="M1247" i="1" s="1"/>
  <c r="K1263" i="1"/>
  <c r="M1263" i="1" s="1"/>
  <c r="K1279" i="1"/>
  <c r="M1279" i="1" s="1"/>
  <c r="K1295" i="1"/>
  <c r="M1295" i="1" s="1"/>
  <c r="K1311" i="1"/>
  <c r="M1311" i="1" s="1"/>
  <c r="K1327" i="1"/>
  <c r="M1327" i="1" s="1"/>
  <c r="K1343" i="1"/>
  <c r="M1343" i="1" s="1"/>
  <c r="K1359" i="1"/>
  <c r="M1359" i="1" s="1"/>
  <c r="K1375" i="1"/>
  <c r="M1375" i="1" s="1"/>
  <c r="K1391" i="1"/>
  <c r="M1391" i="1" s="1"/>
  <c r="K1407" i="1"/>
  <c r="M1407" i="1" s="1"/>
  <c r="K1423" i="1"/>
  <c r="M1423" i="1" s="1"/>
  <c r="K1439" i="1"/>
  <c r="M1439" i="1" s="1"/>
  <c r="K1455" i="1"/>
  <c r="M1455" i="1" s="1"/>
  <c r="K1471" i="1"/>
  <c r="M1471" i="1" s="1"/>
  <c r="K1487" i="1"/>
  <c r="M1487" i="1" s="1"/>
  <c r="K1503" i="1"/>
  <c r="M1503" i="1" s="1"/>
  <c r="K1519" i="1"/>
  <c r="M1519" i="1" s="1"/>
  <c r="K1535" i="1"/>
  <c r="M1535" i="1" s="1"/>
  <c r="K1551" i="1"/>
  <c r="M1551" i="1" s="1"/>
  <c r="K1567" i="1"/>
  <c r="M1567" i="1" s="1"/>
  <c r="K1583" i="1"/>
  <c r="M1583" i="1" s="1"/>
  <c r="K1599" i="1"/>
  <c r="M1599" i="1" s="1"/>
  <c r="K1615" i="1"/>
  <c r="M1615" i="1" s="1"/>
  <c r="K1631" i="1"/>
  <c r="M1631" i="1" s="1"/>
  <c r="K1647" i="1"/>
  <c r="M1647" i="1" s="1"/>
  <c r="K1663" i="1"/>
  <c r="M1663" i="1" s="1"/>
  <c r="K1679" i="1"/>
  <c r="M1679" i="1" s="1"/>
  <c r="K1695" i="1"/>
  <c r="M1695" i="1" s="1"/>
  <c r="K1711" i="1"/>
  <c r="M1711" i="1" s="1"/>
  <c r="K1727" i="1"/>
  <c r="M1727" i="1" s="1"/>
  <c r="K1743" i="1"/>
  <c r="M1743" i="1" s="1"/>
  <c r="K1759" i="1"/>
  <c r="M1759" i="1" s="1"/>
  <c r="K1775" i="1"/>
  <c r="M1775" i="1" s="1"/>
  <c r="K1791" i="1"/>
  <c r="M1791" i="1" s="1"/>
  <c r="K1807" i="1"/>
  <c r="M1807" i="1" s="1"/>
  <c r="K1823" i="1"/>
  <c r="M1823" i="1" s="1"/>
  <c r="K1839" i="1"/>
  <c r="M1839" i="1" s="1"/>
  <c r="K1855" i="1"/>
  <c r="M1855" i="1" s="1"/>
  <c r="K1871" i="1"/>
  <c r="M1871" i="1" s="1"/>
  <c r="K1887" i="1"/>
  <c r="M1887" i="1" s="1"/>
  <c r="K1903" i="1"/>
  <c r="M1903" i="1" s="1"/>
  <c r="K1919" i="1"/>
  <c r="M1919" i="1" s="1"/>
  <c r="K1935" i="1"/>
  <c r="M1935" i="1" s="1"/>
  <c r="K1951" i="1"/>
  <c r="M1951" i="1" s="1"/>
  <c r="K1967" i="1"/>
  <c r="M1967" i="1" s="1"/>
  <c r="K1983" i="1"/>
  <c r="M1983" i="1" s="1"/>
  <c r="K1999" i="1"/>
  <c r="M1999" i="1" s="1"/>
  <c r="K2015" i="1"/>
  <c r="M2015" i="1" s="1"/>
  <c r="K2031" i="1"/>
  <c r="M2031" i="1" s="1"/>
  <c r="K2047" i="1"/>
  <c r="M2047" i="1" s="1"/>
  <c r="K2063" i="1"/>
  <c r="M2063" i="1" s="1"/>
  <c r="K2079" i="1"/>
  <c r="M2079" i="1" s="1"/>
  <c r="K2095" i="1"/>
  <c r="M2095" i="1" s="1"/>
  <c r="K2111" i="1"/>
  <c r="M2111" i="1" s="1"/>
  <c r="K2127" i="1"/>
  <c r="M2127" i="1" s="1"/>
  <c r="K2143" i="1"/>
  <c r="M2143" i="1" s="1"/>
  <c r="K2159" i="1"/>
  <c r="M2159" i="1" s="1"/>
  <c r="K2175" i="1"/>
  <c r="M2175" i="1" s="1"/>
  <c r="K2191" i="1"/>
  <c r="M2191" i="1" s="1"/>
  <c r="K2207" i="1"/>
  <c r="M2207" i="1" s="1"/>
  <c r="K2223" i="1"/>
  <c r="M2223" i="1" s="1"/>
  <c r="K2239" i="1"/>
  <c r="M2239" i="1" s="1"/>
  <c r="K2255" i="1"/>
  <c r="M2255" i="1" s="1"/>
  <c r="K2271" i="1"/>
  <c r="M2271" i="1" s="1"/>
  <c r="K2287" i="1"/>
  <c r="M2287" i="1" s="1"/>
  <c r="K2303" i="1"/>
  <c r="M2303" i="1" s="1"/>
  <c r="K2319" i="1"/>
  <c r="M2319" i="1" s="1"/>
  <c r="K2335" i="1"/>
  <c r="M2335" i="1" s="1"/>
  <c r="K2351" i="1"/>
  <c r="M2351" i="1" s="1"/>
  <c r="K2367" i="1"/>
  <c r="M2367" i="1" s="1"/>
  <c r="K2383" i="1"/>
  <c r="M2383" i="1" s="1"/>
  <c r="K2399" i="1"/>
  <c r="M2399" i="1" s="1"/>
  <c r="K2415" i="1"/>
  <c r="M2415" i="1" s="1"/>
  <c r="K2431" i="1"/>
  <c r="M2431" i="1" s="1"/>
  <c r="K2447" i="1"/>
  <c r="M2447" i="1" s="1"/>
  <c r="K2463" i="1"/>
  <c r="M2463" i="1" s="1"/>
  <c r="K2479" i="1"/>
  <c r="M2479" i="1" s="1"/>
  <c r="K2495" i="1"/>
  <c r="M2495" i="1" s="1"/>
  <c r="K2511" i="1"/>
  <c r="M2511" i="1" s="1"/>
  <c r="K2527" i="1"/>
  <c r="M2527" i="1" s="1"/>
  <c r="K2543" i="1"/>
  <c r="M2543" i="1" s="1"/>
  <c r="K2559" i="1"/>
  <c r="M2559" i="1" s="1"/>
  <c r="K2575" i="1"/>
  <c r="M2575" i="1" s="1"/>
  <c r="K2591" i="1"/>
  <c r="M2591" i="1" s="1"/>
  <c r="K2607" i="1"/>
  <c r="M2607" i="1" s="1"/>
  <c r="K2623" i="1"/>
  <c r="M2623" i="1" s="1"/>
  <c r="K2639" i="1"/>
  <c r="M2639" i="1" s="1"/>
  <c r="K2655" i="1"/>
  <c r="M2655" i="1" s="1"/>
  <c r="K2671" i="1"/>
  <c r="M2671" i="1" s="1"/>
  <c r="K2687" i="1"/>
  <c r="M2687" i="1" s="1"/>
  <c r="K2703" i="1"/>
  <c r="M2703" i="1" s="1"/>
  <c r="K2719" i="1"/>
  <c r="M2719" i="1" s="1"/>
  <c r="K2735" i="1"/>
  <c r="M2735" i="1" s="1"/>
  <c r="K2751" i="1"/>
  <c r="M2751" i="1" s="1"/>
  <c r="K2767" i="1"/>
  <c r="M2767" i="1" s="1"/>
  <c r="K2783" i="1"/>
  <c r="M2783" i="1" s="1"/>
  <c r="K2799" i="1"/>
  <c r="M2799" i="1" s="1"/>
  <c r="K2815" i="1"/>
  <c r="M2815" i="1" s="1"/>
  <c r="K2831" i="1"/>
  <c r="M2831" i="1" s="1"/>
  <c r="K2847" i="1"/>
  <c r="M2847" i="1" s="1"/>
  <c r="K2863" i="1"/>
  <c r="M2863" i="1" s="1"/>
  <c r="K3044" i="1"/>
  <c r="M3044" i="1" s="1"/>
  <c r="K3060" i="1"/>
  <c r="M3060" i="1" s="1"/>
  <c r="K3076" i="1"/>
  <c r="M3076" i="1" s="1"/>
  <c r="K3092" i="1"/>
  <c r="M3092" i="1" s="1"/>
  <c r="K3108" i="1"/>
  <c r="M3108" i="1" s="1"/>
  <c r="K3124" i="1"/>
  <c r="M3124" i="1" s="1"/>
  <c r="K3140" i="1"/>
  <c r="M3140" i="1" s="1"/>
  <c r="K3156" i="1"/>
  <c r="M3156" i="1" s="1"/>
  <c r="K3172" i="1"/>
  <c r="M3172" i="1" s="1"/>
  <c r="K3188" i="1"/>
  <c r="M3188" i="1" s="1"/>
  <c r="K3204" i="1"/>
  <c r="M3204" i="1" s="1"/>
  <c r="K3220" i="1"/>
  <c r="M3220" i="1" s="1"/>
  <c r="K3236" i="1"/>
  <c r="M3236" i="1" s="1"/>
  <c r="K3252" i="1"/>
  <c r="M3252" i="1" s="1"/>
  <c r="K3268" i="1"/>
  <c r="M3268" i="1" s="1"/>
  <c r="K3284" i="1"/>
  <c r="M3284" i="1" s="1"/>
  <c r="K3300" i="1"/>
  <c r="M3300" i="1" s="1"/>
  <c r="K3316" i="1"/>
  <c r="M3316" i="1" s="1"/>
  <c r="K3332" i="1"/>
  <c r="M3332" i="1" s="1"/>
  <c r="K3348" i="1"/>
  <c r="M3348" i="1" s="1"/>
  <c r="K3364" i="1"/>
  <c r="M3364" i="1" s="1"/>
  <c r="K3380" i="1"/>
  <c r="M3380" i="1" s="1"/>
  <c r="K3396" i="1"/>
  <c r="M3396" i="1" s="1"/>
  <c r="K3412" i="1"/>
  <c r="M3412" i="1" s="1"/>
  <c r="K3428" i="1"/>
  <c r="M3428" i="1" s="1"/>
  <c r="K3444" i="1"/>
  <c r="M3444" i="1" s="1"/>
  <c r="K3460" i="1"/>
  <c r="M3460" i="1" s="1"/>
  <c r="K3476" i="1"/>
  <c r="M3476" i="1" s="1"/>
  <c r="K3492" i="1"/>
  <c r="M3492" i="1" s="1"/>
  <c r="K3508" i="1"/>
  <c r="M3508" i="1" s="1"/>
  <c r="K3524" i="1"/>
  <c r="M3524" i="1" s="1"/>
  <c r="K3540" i="1"/>
  <c r="M3540" i="1" s="1"/>
  <c r="K3556" i="1"/>
  <c r="M3556" i="1" s="1"/>
  <c r="K3572" i="1"/>
  <c r="M3572" i="1" s="1"/>
  <c r="K3588" i="1"/>
  <c r="M3588" i="1" s="1"/>
  <c r="K3604" i="1"/>
  <c r="M3604" i="1" s="1"/>
  <c r="K3620" i="1"/>
  <c r="M3620" i="1" s="1"/>
  <c r="K3636" i="1"/>
  <c r="M3636" i="1" s="1"/>
  <c r="K3652" i="1"/>
  <c r="M3652" i="1" s="1"/>
  <c r="K3668" i="1"/>
  <c r="M3668" i="1" s="1"/>
  <c r="K3684" i="1"/>
  <c r="M3684" i="1" s="1"/>
  <c r="K3700" i="1"/>
  <c r="M3700" i="1" s="1"/>
  <c r="K3716" i="1"/>
  <c r="M3716" i="1" s="1"/>
  <c r="K3732" i="1"/>
  <c r="M3732" i="1" s="1"/>
  <c r="K3748" i="1"/>
  <c r="M3748" i="1" s="1"/>
  <c r="K3764" i="1"/>
  <c r="M3764" i="1" s="1"/>
  <c r="K3780" i="1"/>
  <c r="M3780" i="1" s="1"/>
  <c r="K3796" i="1"/>
  <c r="M3796" i="1" s="1"/>
  <c r="K3812" i="1"/>
  <c r="M3812" i="1" s="1"/>
  <c r="K3828" i="1"/>
  <c r="M3828" i="1" s="1"/>
  <c r="K3844" i="1"/>
  <c r="M3844" i="1" s="1"/>
  <c r="K3860" i="1"/>
  <c r="M3860" i="1" s="1"/>
  <c r="K3876" i="1"/>
  <c r="M3876" i="1" s="1"/>
  <c r="K3892" i="1"/>
  <c r="M3892" i="1" s="1"/>
  <c r="K3908" i="1"/>
  <c r="M3908" i="1" s="1"/>
  <c r="K3924" i="1"/>
  <c r="M3924" i="1" s="1"/>
  <c r="K3940" i="1"/>
  <c r="M3940" i="1" s="1"/>
  <c r="K3956" i="1"/>
  <c r="M3956" i="1" s="1"/>
  <c r="K3972" i="1"/>
  <c r="M3972" i="1" s="1"/>
  <c r="K3988" i="1"/>
  <c r="M3988" i="1" s="1"/>
  <c r="K4004" i="1"/>
  <c r="M4004" i="1" s="1"/>
  <c r="K4020" i="1"/>
  <c r="M4020" i="1" s="1"/>
  <c r="K4036" i="1"/>
  <c r="M4036" i="1" s="1"/>
  <c r="K4052" i="1"/>
  <c r="M4052" i="1" s="1"/>
  <c r="K4068" i="1"/>
  <c r="M4068" i="1" s="1"/>
  <c r="K4084" i="1"/>
  <c r="M4084" i="1" s="1"/>
  <c r="K4100" i="1"/>
  <c r="M4100" i="1" s="1"/>
  <c r="K4116" i="1"/>
  <c r="M4116" i="1" s="1"/>
  <c r="K4132" i="1"/>
  <c r="M4132" i="1" s="1"/>
  <c r="K4148" i="1"/>
  <c r="M4148" i="1" s="1"/>
  <c r="K4164" i="1"/>
  <c r="M4164" i="1" s="1"/>
  <c r="K4180" i="1"/>
  <c r="M4180" i="1" s="1"/>
  <c r="K4196" i="1"/>
  <c r="M4196" i="1" s="1"/>
  <c r="K4212" i="1"/>
  <c r="M4212" i="1" s="1"/>
  <c r="K4228" i="1"/>
  <c r="M4228" i="1" s="1"/>
  <c r="K4244" i="1"/>
  <c r="M4244" i="1" s="1"/>
  <c r="K4260" i="1"/>
  <c r="M4260" i="1" s="1"/>
  <c r="K4276" i="1"/>
  <c r="M4276" i="1" s="1"/>
  <c r="K4292" i="1"/>
  <c r="M4292" i="1" s="1"/>
  <c r="K4308" i="1"/>
  <c r="M4308" i="1" s="1"/>
  <c r="K4324" i="1"/>
  <c r="M4324" i="1" s="1"/>
  <c r="K4340" i="1"/>
  <c r="M4340" i="1" s="1"/>
  <c r="K4356" i="1"/>
  <c r="M4356" i="1" s="1"/>
  <c r="K4372" i="1"/>
  <c r="M4372" i="1" s="1"/>
  <c r="K4388" i="1"/>
  <c r="M4388" i="1" s="1"/>
  <c r="K4404" i="1"/>
  <c r="M4404" i="1" s="1"/>
  <c r="K4420" i="1"/>
  <c r="M4420" i="1" s="1"/>
  <c r="K4436" i="1"/>
  <c r="M4436" i="1" s="1"/>
  <c r="K4452" i="1"/>
  <c r="M4452" i="1" s="1"/>
  <c r="K4468" i="1"/>
  <c r="M4468" i="1" s="1"/>
  <c r="K4484" i="1"/>
  <c r="M4484" i="1" s="1"/>
  <c r="K4500" i="1"/>
  <c r="M4500" i="1" s="1"/>
  <c r="K4516" i="1"/>
  <c r="M4516" i="1" s="1"/>
  <c r="K4532" i="1"/>
  <c r="M4532" i="1" s="1"/>
  <c r="K4548" i="1"/>
  <c r="M4548" i="1" s="1"/>
  <c r="K4564" i="1"/>
  <c r="M4564" i="1" s="1"/>
  <c r="K4580" i="1"/>
  <c r="M4580" i="1" s="1"/>
  <c r="K4596" i="1"/>
  <c r="M4596" i="1" s="1"/>
  <c r="K4612" i="1"/>
  <c r="M4612" i="1" s="1"/>
  <c r="K4628" i="1"/>
  <c r="M4628" i="1" s="1"/>
  <c r="K4644" i="1"/>
  <c r="M4644" i="1" s="1"/>
  <c r="K4660" i="1"/>
  <c r="M4660" i="1" s="1"/>
  <c r="K4676" i="1"/>
  <c r="M4676" i="1" s="1"/>
  <c r="K4692" i="1"/>
  <c r="M4692" i="1" s="1"/>
  <c r="K4708" i="1"/>
  <c r="M4708" i="1" s="1"/>
  <c r="K4724" i="1"/>
  <c r="M4724" i="1" s="1"/>
  <c r="K4740" i="1"/>
  <c r="M4740" i="1" s="1"/>
  <c r="K4756" i="1"/>
  <c r="M4756" i="1" s="1"/>
  <c r="K4772" i="1"/>
  <c r="M4772" i="1" s="1"/>
  <c r="K4788" i="1"/>
  <c r="M4788" i="1" s="1"/>
  <c r="K4804" i="1"/>
  <c r="M4804" i="1" s="1"/>
  <c r="K4820" i="1"/>
  <c r="M4820" i="1" s="1"/>
  <c r="K4836" i="1"/>
  <c r="M4836" i="1" s="1"/>
  <c r="K4852" i="1"/>
  <c r="M4852" i="1" s="1"/>
  <c r="K4868" i="1"/>
  <c r="M4868" i="1" s="1"/>
  <c r="K4884" i="1"/>
  <c r="M4884" i="1" s="1"/>
  <c r="K4900" i="1"/>
  <c r="M4900" i="1" s="1"/>
  <c r="K4916" i="1"/>
  <c r="M4916" i="1" s="1"/>
  <c r="K4932" i="1"/>
  <c r="M4932" i="1" s="1"/>
  <c r="K4948" i="1"/>
  <c r="M4948" i="1" s="1"/>
  <c r="K4964" i="1"/>
  <c r="M4964" i="1" s="1"/>
  <c r="K4980" i="1"/>
  <c r="M4980" i="1" s="1"/>
  <c r="K4996" i="1"/>
  <c r="M4996" i="1" s="1"/>
  <c r="K5012" i="1"/>
  <c r="M5012" i="1" s="1"/>
  <c r="K5028" i="1"/>
  <c r="M5028" i="1" s="1"/>
  <c r="K5044" i="1"/>
  <c r="M5044" i="1" s="1"/>
  <c r="K5060" i="1"/>
  <c r="M5060" i="1" s="1"/>
  <c r="K5076" i="1"/>
  <c r="M5076" i="1" s="1"/>
  <c r="K5092" i="1"/>
  <c r="M5092" i="1" s="1"/>
  <c r="K5108" i="1"/>
  <c r="M5108" i="1" s="1"/>
  <c r="K5124" i="1"/>
  <c r="M5124" i="1" s="1"/>
  <c r="K5140" i="1"/>
  <c r="M5140" i="1" s="1"/>
  <c r="K5156" i="1"/>
  <c r="M5156" i="1" s="1"/>
  <c r="K5172" i="1"/>
  <c r="M5172" i="1" s="1"/>
  <c r="K5188" i="1"/>
  <c r="M5188" i="1" s="1"/>
  <c r="K5204" i="1"/>
  <c r="M5204" i="1" s="1"/>
  <c r="K5220" i="1"/>
  <c r="M5220" i="1" s="1"/>
  <c r="K5236" i="1"/>
  <c r="M5236" i="1" s="1"/>
  <c r="K5252" i="1"/>
  <c r="M5252" i="1" s="1"/>
  <c r="K5268" i="1"/>
  <c r="M5268" i="1" s="1"/>
  <c r="K5284" i="1"/>
  <c r="M5284" i="1" s="1"/>
  <c r="K5300" i="1"/>
  <c r="M5300" i="1" s="1"/>
  <c r="K5316" i="1"/>
  <c r="M5316" i="1" s="1"/>
  <c r="K5332" i="1"/>
  <c r="M5332" i="1" s="1"/>
  <c r="K5348" i="1"/>
  <c r="M5348" i="1" s="1"/>
  <c r="K5364" i="1"/>
  <c r="M5364" i="1" s="1"/>
  <c r="K5380" i="1"/>
  <c r="M5380" i="1" s="1"/>
  <c r="K5396" i="1"/>
  <c r="M5396" i="1" s="1"/>
  <c r="K5412" i="1"/>
  <c r="M5412" i="1" s="1"/>
  <c r="K5428" i="1"/>
  <c r="M5428" i="1" s="1"/>
  <c r="K5444" i="1"/>
  <c r="M5444" i="1" s="1"/>
  <c r="K5460" i="1"/>
  <c r="M5460" i="1" s="1"/>
  <c r="K5476" i="1"/>
  <c r="M5476" i="1" s="1"/>
  <c r="K5492" i="1"/>
  <c r="M5492" i="1" s="1"/>
  <c r="K5508" i="1"/>
  <c r="M5508" i="1" s="1"/>
  <c r="K5524" i="1"/>
  <c r="M5524" i="1" s="1"/>
  <c r="K5540" i="1"/>
  <c r="M5540" i="1" s="1"/>
  <c r="K5556" i="1"/>
  <c r="M5556" i="1" s="1"/>
  <c r="K5572" i="1"/>
  <c r="M5572" i="1" s="1"/>
  <c r="K5588" i="1"/>
  <c r="M5588" i="1" s="1"/>
  <c r="K5604" i="1"/>
  <c r="M5604" i="1" s="1"/>
  <c r="K5620" i="1"/>
  <c r="M5620" i="1" s="1"/>
  <c r="K5636" i="1"/>
  <c r="M5636" i="1" s="1"/>
  <c r="K5652" i="1"/>
  <c r="M5652" i="1" s="1"/>
  <c r="K5668" i="1"/>
  <c r="M5668" i="1" s="1"/>
  <c r="K5684" i="1"/>
  <c r="M5684" i="1" s="1"/>
  <c r="K5700" i="1"/>
  <c r="M5700" i="1" s="1"/>
  <c r="K5716" i="1"/>
  <c r="M5716" i="1" s="1"/>
  <c r="K5732" i="1"/>
  <c r="M5732" i="1" s="1"/>
  <c r="K5748" i="1"/>
  <c r="M5748" i="1" s="1"/>
  <c r="K3213" i="1"/>
  <c r="M3213" i="1" s="1"/>
  <c r="K3229" i="1"/>
  <c r="M3229" i="1" s="1"/>
  <c r="K3245" i="1"/>
  <c r="M3245" i="1" s="1"/>
  <c r="K3261" i="1"/>
  <c r="M3261" i="1" s="1"/>
  <c r="K3277" i="1"/>
  <c r="M3277" i="1" s="1"/>
  <c r="K3293" i="1"/>
  <c r="M3293" i="1" s="1"/>
  <c r="K3309" i="1"/>
  <c r="M3309" i="1" s="1"/>
  <c r="K3325" i="1"/>
  <c r="M3325" i="1" s="1"/>
  <c r="K3341" i="1"/>
  <c r="M3341" i="1" s="1"/>
  <c r="K3357" i="1"/>
  <c r="M3357" i="1" s="1"/>
  <c r="K3373" i="1"/>
  <c r="M3373" i="1" s="1"/>
  <c r="K3389" i="1"/>
  <c r="M3389" i="1" s="1"/>
  <c r="K3405" i="1"/>
  <c r="M3405" i="1" s="1"/>
  <c r="K3421" i="1"/>
  <c r="M3421" i="1" s="1"/>
  <c r="K3437" i="1"/>
  <c r="M3437" i="1" s="1"/>
  <c r="K3453" i="1"/>
  <c r="M3453" i="1" s="1"/>
  <c r="K3469" i="1"/>
  <c r="M3469" i="1" s="1"/>
  <c r="K3485" i="1"/>
  <c r="M3485" i="1" s="1"/>
  <c r="K3501" i="1"/>
  <c r="M3501" i="1" s="1"/>
  <c r="K3517" i="1"/>
  <c r="M3517" i="1" s="1"/>
  <c r="K3533" i="1"/>
  <c r="M3533" i="1" s="1"/>
  <c r="K3549" i="1"/>
  <c r="M3549" i="1" s="1"/>
  <c r="K3565" i="1"/>
  <c r="M3565" i="1" s="1"/>
  <c r="K3581" i="1"/>
  <c r="M3581" i="1" s="1"/>
  <c r="K3597" i="1"/>
  <c r="M3597" i="1" s="1"/>
  <c r="K3613" i="1"/>
  <c r="M3613" i="1" s="1"/>
  <c r="K3629" i="1"/>
  <c r="M3629" i="1" s="1"/>
  <c r="K3645" i="1"/>
  <c r="M3645" i="1" s="1"/>
  <c r="K3661" i="1"/>
  <c r="M3661" i="1" s="1"/>
  <c r="K3677" i="1"/>
  <c r="M3677" i="1" s="1"/>
  <c r="K3693" i="1"/>
  <c r="M3693" i="1" s="1"/>
  <c r="K3709" i="1"/>
  <c r="M3709" i="1" s="1"/>
  <c r="K3725" i="1"/>
  <c r="M3725" i="1" s="1"/>
  <c r="K3741" i="1"/>
  <c r="M3741" i="1" s="1"/>
  <c r="K3757" i="1"/>
  <c r="M3757" i="1" s="1"/>
  <c r="K3773" i="1"/>
  <c r="M3773" i="1" s="1"/>
  <c r="K3789" i="1"/>
  <c r="M3789" i="1" s="1"/>
  <c r="K3805" i="1"/>
  <c r="M3805" i="1" s="1"/>
  <c r="K3821" i="1"/>
  <c r="M3821" i="1" s="1"/>
  <c r="K3837" i="1"/>
  <c r="M3837" i="1" s="1"/>
  <c r="K3853" i="1"/>
  <c r="M3853" i="1" s="1"/>
  <c r="K3869" i="1"/>
  <c r="M3869" i="1" s="1"/>
  <c r="K3885" i="1"/>
  <c r="M3885" i="1" s="1"/>
  <c r="K3901" i="1"/>
  <c r="M3901" i="1" s="1"/>
  <c r="K3917" i="1"/>
  <c r="M3917" i="1" s="1"/>
  <c r="K3933" i="1"/>
  <c r="M3933" i="1" s="1"/>
  <c r="K3949" i="1"/>
  <c r="M3949" i="1" s="1"/>
  <c r="K3965" i="1"/>
  <c r="M3965" i="1" s="1"/>
  <c r="K3981" i="1"/>
  <c r="M3981" i="1" s="1"/>
  <c r="K3997" i="1"/>
  <c r="M3997" i="1" s="1"/>
  <c r="K4013" i="1"/>
  <c r="M4013" i="1" s="1"/>
  <c r="K4029" i="1"/>
  <c r="M4029" i="1" s="1"/>
  <c r="K4045" i="1"/>
  <c r="M4045" i="1" s="1"/>
  <c r="K4061" i="1"/>
  <c r="M4061" i="1" s="1"/>
  <c r="K4077" i="1"/>
  <c r="M4077" i="1" s="1"/>
  <c r="K4093" i="1"/>
  <c r="M4093" i="1" s="1"/>
  <c r="K4109" i="1"/>
  <c r="M4109" i="1" s="1"/>
  <c r="K4125" i="1"/>
  <c r="M4125" i="1" s="1"/>
  <c r="K4141" i="1"/>
  <c r="M4141" i="1" s="1"/>
  <c r="K4157" i="1"/>
  <c r="M4157" i="1" s="1"/>
  <c r="K4173" i="1"/>
  <c r="M4173" i="1" s="1"/>
  <c r="K4189" i="1"/>
  <c r="M4189" i="1" s="1"/>
  <c r="K4205" i="1"/>
  <c r="M4205" i="1" s="1"/>
  <c r="K4221" i="1"/>
  <c r="M4221" i="1" s="1"/>
  <c r="K4237" i="1"/>
  <c r="M4237" i="1" s="1"/>
  <c r="K4253" i="1"/>
  <c r="M4253" i="1" s="1"/>
  <c r="K4269" i="1"/>
  <c r="M4269" i="1" s="1"/>
  <c r="K4285" i="1"/>
  <c r="M4285" i="1" s="1"/>
  <c r="K4301" i="1"/>
  <c r="M4301" i="1" s="1"/>
  <c r="K4317" i="1"/>
  <c r="M4317" i="1" s="1"/>
  <c r="K4333" i="1"/>
  <c r="M4333" i="1" s="1"/>
  <c r="K4349" i="1"/>
  <c r="M4349" i="1" s="1"/>
  <c r="K4365" i="1"/>
  <c r="M4365" i="1" s="1"/>
  <c r="K4381" i="1"/>
  <c r="M4381" i="1" s="1"/>
  <c r="K4397" i="1"/>
  <c r="M4397" i="1" s="1"/>
  <c r="K4413" i="1"/>
  <c r="M4413" i="1" s="1"/>
  <c r="K4429" i="1"/>
  <c r="M4429" i="1" s="1"/>
  <c r="K4445" i="1"/>
  <c r="M4445" i="1" s="1"/>
  <c r="K4461" i="1"/>
  <c r="M4461" i="1" s="1"/>
  <c r="K4477" i="1"/>
  <c r="M4477" i="1" s="1"/>
  <c r="K4493" i="1"/>
  <c r="M4493" i="1" s="1"/>
  <c r="K4509" i="1"/>
  <c r="M4509" i="1" s="1"/>
  <c r="K4525" i="1"/>
  <c r="M4525" i="1" s="1"/>
  <c r="K4541" i="1"/>
  <c r="M4541" i="1" s="1"/>
  <c r="K4557" i="1"/>
  <c r="M4557" i="1" s="1"/>
  <c r="K4573" i="1"/>
  <c r="M4573" i="1" s="1"/>
  <c r="K4589" i="1"/>
  <c r="M4589" i="1" s="1"/>
  <c r="K4605" i="1"/>
  <c r="M4605" i="1" s="1"/>
  <c r="K4621" i="1"/>
  <c r="M4621" i="1" s="1"/>
  <c r="K4637" i="1"/>
  <c r="M4637" i="1" s="1"/>
  <c r="K4653" i="1"/>
  <c r="M4653" i="1" s="1"/>
  <c r="K4669" i="1"/>
  <c r="M4669" i="1" s="1"/>
  <c r="K4685" i="1"/>
  <c r="M4685" i="1" s="1"/>
  <c r="K4701" i="1"/>
  <c r="M4701" i="1" s="1"/>
  <c r="K4717" i="1"/>
  <c r="M4717" i="1" s="1"/>
  <c r="K4733" i="1"/>
  <c r="M4733" i="1" s="1"/>
  <c r="K4749" i="1"/>
  <c r="M4749" i="1" s="1"/>
  <c r="K4765" i="1"/>
  <c r="M4765" i="1" s="1"/>
  <c r="K4781" i="1"/>
  <c r="M4781" i="1" s="1"/>
  <c r="K4797" i="1"/>
  <c r="M4797" i="1" s="1"/>
  <c r="K4813" i="1"/>
  <c r="M4813" i="1" s="1"/>
  <c r="K4829" i="1"/>
  <c r="M4829" i="1" s="1"/>
  <c r="K4845" i="1"/>
  <c r="M4845" i="1" s="1"/>
  <c r="K4861" i="1"/>
  <c r="M4861" i="1" s="1"/>
  <c r="K4877" i="1"/>
  <c r="M4877" i="1" s="1"/>
  <c r="K4893" i="1"/>
  <c r="M4893" i="1" s="1"/>
  <c r="K4909" i="1"/>
  <c r="M4909" i="1" s="1"/>
  <c r="K4925" i="1"/>
  <c r="M4925" i="1" s="1"/>
  <c r="K4941" i="1"/>
  <c r="M4941" i="1" s="1"/>
  <c r="K4957" i="1"/>
  <c r="M4957" i="1" s="1"/>
  <c r="K4973" i="1"/>
  <c r="M4973" i="1" s="1"/>
  <c r="K4989" i="1"/>
  <c r="M4989" i="1" s="1"/>
  <c r="K5005" i="1"/>
  <c r="M5005" i="1" s="1"/>
  <c r="K5021" i="1"/>
  <c r="M5021" i="1" s="1"/>
  <c r="K5037" i="1"/>
  <c r="M5037" i="1" s="1"/>
  <c r="K5053" i="1"/>
  <c r="M5053" i="1" s="1"/>
  <c r="K5069" i="1"/>
  <c r="M5069" i="1" s="1"/>
  <c r="K5085" i="1"/>
  <c r="M5085" i="1" s="1"/>
  <c r="K5101" i="1"/>
  <c r="M5101" i="1" s="1"/>
  <c r="K5117" i="1"/>
  <c r="M5117" i="1" s="1"/>
  <c r="K5133" i="1"/>
  <c r="M5133" i="1" s="1"/>
  <c r="K5149" i="1"/>
  <c r="M5149" i="1" s="1"/>
  <c r="K5165" i="1"/>
  <c r="M5165" i="1" s="1"/>
  <c r="K5181" i="1"/>
  <c r="M5181" i="1" s="1"/>
  <c r="K5197" i="1"/>
  <c r="M5197" i="1" s="1"/>
  <c r="K5213" i="1"/>
  <c r="M5213" i="1" s="1"/>
  <c r="K5229" i="1"/>
  <c r="M5229" i="1" s="1"/>
  <c r="K5245" i="1"/>
  <c r="M5245" i="1" s="1"/>
  <c r="K5261" i="1"/>
  <c r="M5261" i="1" s="1"/>
  <c r="K5277" i="1"/>
  <c r="M5277" i="1" s="1"/>
  <c r="K5293" i="1"/>
  <c r="M5293" i="1" s="1"/>
  <c r="K5309" i="1"/>
  <c r="M5309" i="1" s="1"/>
  <c r="K5325" i="1"/>
  <c r="M5325" i="1" s="1"/>
  <c r="K5341" i="1"/>
  <c r="M5341" i="1" s="1"/>
  <c r="K5357" i="1"/>
  <c r="M5357" i="1" s="1"/>
  <c r="K5373" i="1"/>
  <c r="M5373" i="1" s="1"/>
  <c r="K5389" i="1"/>
  <c r="M5389" i="1" s="1"/>
  <c r="K5405" i="1"/>
  <c r="M5405" i="1" s="1"/>
  <c r="K5421" i="1"/>
  <c r="M5421" i="1" s="1"/>
  <c r="K5437" i="1"/>
  <c r="M5437" i="1" s="1"/>
  <c r="K5453" i="1"/>
  <c r="M5453" i="1" s="1"/>
  <c r="K5469" i="1"/>
  <c r="M5469" i="1" s="1"/>
  <c r="K5485" i="1"/>
  <c r="M5485" i="1" s="1"/>
  <c r="K5501" i="1"/>
  <c r="M5501" i="1" s="1"/>
  <c r="K5517" i="1"/>
  <c r="M5517" i="1" s="1"/>
  <c r="K2882" i="1"/>
  <c r="M2882" i="1" s="1"/>
  <c r="K2898" i="1"/>
  <c r="M2898" i="1" s="1"/>
  <c r="K2914" i="1"/>
  <c r="M2914" i="1" s="1"/>
  <c r="K2930" i="1"/>
  <c r="M2930" i="1" s="1"/>
  <c r="K2946" i="1"/>
  <c r="M2946" i="1" s="1"/>
  <c r="K2962" i="1"/>
  <c r="M2962" i="1" s="1"/>
  <c r="K2978" i="1"/>
  <c r="M2978" i="1" s="1"/>
  <c r="K2994" i="1"/>
  <c r="M2994" i="1" s="1"/>
  <c r="K3010" i="1"/>
  <c r="M3010" i="1" s="1"/>
  <c r="K3026" i="1"/>
  <c r="M3026" i="1" s="1"/>
  <c r="K3042" i="1"/>
  <c r="M3042" i="1" s="1"/>
  <c r="K3058" i="1"/>
  <c r="M3058" i="1" s="1"/>
  <c r="K3074" i="1"/>
  <c r="M3074" i="1" s="1"/>
  <c r="K3090" i="1"/>
  <c r="M3090" i="1" s="1"/>
  <c r="K3106" i="1"/>
  <c r="M3106" i="1" s="1"/>
  <c r="K3122" i="1"/>
  <c r="M3122" i="1" s="1"/>
  <c r="K3138" i="1"/>
  <c r="M3138" i="1" s="1"/>
  <c r="K3154" i="1"/>
  <c r="M3154" i="1" s="1"/>
  <c r="K3170" i="1"/>
  <c r="M3170" i="1" s="1"/>
  <c r="K3186" i="1"/>
  <c r="M3186" i="1" s="1"/>
  <c r="K3202" i="1"/>
  <c r="M3202" i="1" s="1"/>
  <c r="K3218" i="1"/>
  <c r="M3218" i="1" s="1"/>
  <c r="K3234" i="1"/>
  <c r="M3234" i="1" s="1"/>
  <c r="K3250" i="1"/>
  <c r="M3250" i="1" s="1"/>
  <c r="K3266" i="1"/>
  <c r="M3266" i="1" s="1"/>
  <c r="K3282" i="1"/>
  <c r="M3282" i="1" s="1"/>
  <c r="K3298" i="1"/>
  <c r="M3298" i="1" s="1"/>
  <c r="K3314" i="1"/>
  <c r="M3314" i="1" s="1"/>
  <c r="K3330" i="1"/>
  <c r="M3330" i="1" s="1"/>
  <c r="K3346" i="1"/>
  <c r="M3346" i="1" s="1"/>
  <c r="K3362" i="1"/>
  <c r="M3362" i="1" s="1"/>
  <c r="K3378" i="1"/>
  <c r="M3378" i="1" s="1"/>
  <c r="K3394" i="1"/>
  <c r="M3394" i="1" s="1"/>
  <c r="K3410" i="1"/>
  <c r="M3410" i="1" s="1"/>
  <c r="K3426" i="1"/>
  <c r="M3426" i="1" s="1"/>
  <c r="K3442" i="1"/>
  <c r="M3442" i="1" s="1"/>
  <c r="K3458" i="1"/>
  <c r="M3458" i="1" s="1"/>
  <c r="K3474" i="1"/>
  <c r="M3474" i="1" s="1"/>
  <c r="K3490" i="1"/>
  <c r="M3490" i="1" s="1"/>
  <c r="K3506" i="1"/>
  <c r="M3506" i="1" s="1"/>
  <c r="K3522" i="1"/>
  <c r="M3522" i="1" s="1"/>
  <c r="K3538" i="1"/>
  <c r="M3538" i="1" s="1"/>
  <c r="K3554" i="1"/>
  <c r="M3554" i="1" s="1"/>
  <c r="K3570" i="1"/>
  <c r="M3570" i="1" s="1"/>
  <c r="K3586" i="1"/>
  <c r="M3586" i="1" s="1"/>
  <c r="K3602" i="1"/>
  <c r="M3602" i="1" s="1"/>
  <c r="K3618" i="1"/>
  <c r="M3618" i="1" s="1"/>
  <c r="K3634" i="1"/>
  <c r="M3634" i="1" s="1"/>
  <c r="K3650" i="1"/>
  <c r="M3650" i="1" s="1"/>
  <c r="K3666" i="1"/>
  <c r="M3666" i="1" s="1"/>
  <c r="K3682" i="1"/>
  <c r="M3682" i="1" s="1"/>
  <c r="K3698" i="1"/>
  <c r="M3698" i="1" s="1"/>
  <c r="K3714" i="1"/>
  <c r="M3714" i="1" s="1"/>
  <c r="K3730" i="1"/>
  <c r="M3730" i="1" s="1"/>
  <c r="K3746" i="1"/>
  <c r="M3746" i="1" s="1"/>
  <c r="K3762" i="1"/>
  <c r="M3762" i="1" s="1"/>
  <c r="K3778" i="1"/>
  <c r="M3778" i="1" s="1"/>
  <c r="K3794" i="1"/>
  <c r="M3794" i="1" s="1"/>
  <c r="K3810" i="1"/>
  <c r="M3810" i="1" s="1"/>
  <c r="K3826" i="1"/>
  <c r="M3826" i="1" s="1"/>
  <c r="K3842" i="1"/>
  <c r="M3842" i="1" s="1"/>
  <c r="K3858" i="1"/>
  <c r="M3858" i="1" s="1"/>
  <c r="K3874" i="1"/>
  <c r="M3874" i="1" s="1"/>
  <c r="K3890" i="1"/>
  <c r="M3890" i="1" s="1"/>
  <c r="K3906" i="1"/>
  <c r="M3906" i="1" s="1"/>
  <c r="K3922" i="1"/>
  <c r="M3922" i="1" s="1"/>
  <c r="K3938" i="1"/>
  <c r="M3938" i="1" s="1"/>
  <c r="K3954" i="1"/>
  <c r="M3954" i="1" s="1"/>
  <c r="K3970" i="1"/>
  <c r="M3970" i="1" s="1"/>
  <c r="K3986" i="1"/>
  <c r="M3986" i="1" s="1"/>
  <c r="K4002" i="1"/>
  <c r="M4002" i="1" s="1"/>
  <c r="K4018" i="1"/>
  <c r="M4018" i="1" s="1"/>
  <c r="K4034" i="1"/>
  <c r="M4034" i="1" s="1"/>
  <c r="K4050" i="1"/>
  <c r="M4050" i="1" s="1"/>
  <c r="K4066" i="1"/>
  <c r="M4066" i="1" s="1"/>
  <c r="K4082" i="1"/>
  <c r="M4082" i="1" s="1"/>
  <c r="K4098" i="1"/>
  <c r="M4098" i="1" s="1"/>
  <c r="K4114" i="1"/>
  <c r="M4114" i="1" s="1"/>
  <c r="K4130" i="1"/>
  <c r="M4130" i="1" s="1"/>
  <c r="K4146" i="1"/>
  <c r="M4146" i="1" s="1"/>
  <c r="K4162" i="1"/>
  <c r="M4162" i="1" s="1"/>
  <c r="K4178" i="1"/>
  <c r="M4178" i="1" s="1"/>
  <c r="K4194" i="1"/>
  <c r="M4194" i="1" s="1"/>
  <c r="K4210" i="1"/>
  <c r="M4210" i="1" s="1"/>
  <c r="K4226" i="1"/>
  <c r="M4226" i="1" s="1"/>
  <c r="K4242" i="1"/>
  <c r="M4242" i="1" s="1"/>
  <c r="K4258" i="1"/>
  <c r="M4258" i="1" s="1"/>
  <c r="K4274" i="1"/>
  <c r="M4274" i="1" s="1"/>
  <c r="K4290" i="1"/>
  <c r="M4290" i="1" s="1"/>
  <c r="K4306" i="1"/>
  <c r="M4306" i="1" s="1"/>
  <c r="K4322" i="1"/>
  <c r="M4322" i="1" s="1"/>
  <c r="K4338" i="1"/>
  <c r="M4338" i="1" s="1"/>
  <c r="K4354" i="1"/>
  <c r="M4354" i="1" s="1"/>
  <c r="K4370" i="1"/>
  <c r="M4370" i="1" s="1"/>
  <c r="K4386" i="1"/>
  <c r="M4386" i="1" s="1"/>
  <c r="K4402" i="1"/>
  <c r="M4402" i="1" s="1"/>
  <c r="K4418" i="1"/>
  <c r="M4418" i="1" s="1"/>
  <c r="K4434" i="1"/>
  <c r="M4434" i="1" s="1"/>
  <c r="K4450" i="1"/>
  <c r="M4450" i="1" s="1"/>
  <c r="K4466" i="1"/>
  <c r="M4466" i="1" s="1"/>
  <c r="K4482" i="1"/>
  <c r="M4482" i="1" s="1"/>
  <c r="K4498" i="1"/>
  <c r="M4498" i="1" s="1"/>
  <c r="K4514" i="1"/>
  <c r="M4514" i="1" s="1"/>
  <c r="K4530" i="1"/>
  <c r="M4530" i="1" s="1"/>
  <c r="K4546" i="1"/>
  <c r="M4546" i="1" s="1"/>
  <c r="K4562" i="1"/>
  <c r="M4562" i="1" s="1"/>
  <c r="K4578" i="1"/>
  <c r="M4578" i="1" s="1"/>
  <c r="K4594" i="1"/>
  <c r="M4594" i="1" s="1"/>
  <c r="K4610" i="1"/>
  <c r="M4610" i="1" s="1"/>
  <c r="K4626" i="1"/>
  <c r="M4626" i="1" s="1"/>
  <c r="K4642" i="1"/>
  <c r="M4642" i="1" s="1"/>
  <c r="K4658" i="1"/>
  <c r="M4658" i="1" s="1"/>
  <c r="K4674" i="1"/>
  <c r="M4674" i="1" s="1"/>
  <c r="K4690" i="1"/>
  <c r="M4690" i="1" s="1"/>
  <c r="K4706" i="1"/>
  <c r="M4706" i="1" s="1"/>
  <c r="K4722" i="1"/>
  <c r="M4722" i="1" s="1"/>
  <c r="K4738" i="1"/>
  <c r="M4738" i="1" s="1"/>
  <c r="K4754" i="1"/>
  <c r="M4754" i="1" s="1"/>
  <c r="K4770" i="1"/>
  <c r="M4770" i="1" s="1"/>
  <c r="K4786" i="1"/>
  <c r="M4786" i="1" s="1"/>
  <c r="K4802" i="1"/>
  <c r="M4802" i="1" s="1"/>
  <c r="K4818" i="1"/>
  <c r="M4818" i="1" s="1"/>
  <c r="K4834" i="1"/>
  <c r="M4834" i="1" s="1"/>
  <c r="K4850" i="1"/>
  <c r="M4850" i="1" s="1"/>
  <c r="K4866" i="1"/>
  <c r="M4866" i="1" s="1"/>
  <c r="K4882" i="1"/>
  <c r="M4882" i="1" s="1"/>
  <c r="K4898" i="1"/>
  <c r="M4898" i="1" s="1"/>
  <c r="K4914" i="1"/>
  <c r="M4914" i="1" s="1"/>
  <c r="K4930" i="1"/>
  <c r="M4930" i="1" s="1"/>
  <c r="K4946" i="1"/>
  <c r="M4946" i="1" s="1"/>
  <c r="K4962" i="1"/>
  <c r="M4962" i="1" s="1"/>
  <c r="K4978" i="1"/>
  <c r="M4978" i="1" s="1"/>
  <c r="K4994" i="1"/>
  <c r="M4994" i="1" s="1"/>
  <c r="K5010" i="1"/>
  <c r="M5010" i="1" s="1"/>
  <c r="K5026" i="1"/>
  <c r="M5026" i="1" s="1"/>
  <c r="K5042" i="1"/>
  <c r="M5042" i="1" s="1"/>
  <c r="K5058" i="1"/>
  <c r="M5058" i="1" s="1"/>
  <c r="K5074" i="1"/>
  <c r="M5074" i="1" s="1"/>
  <c r="K5090" i="1"/>
  <c r="M5090" i="1" s="1"/>
  <c r="K5106" i="1"/>
  <c r="M5106" i="1" s="1"/>
  <c r="K5122" i="1"/>
  <c r="M5122" i="1" s="1"/>
  <c r="K5138" i="1"/>
  <c r="M5138" i="1" s="1"/>
  <c r="K5154" i="1"/>
  <c r="M5154" i="1" s="1"/>
  <c r="K5170" i="1"/>
  <c r="M5170" i="1" s="1"/>
  <c r="K5186" i="1"/>
  <c r="M5186" i="1" s="1"/>
  <c r="K5202" i="1"/>
  <c r="M5202" i="1" s="1"/>
  <c r="K5218" i="1"/>
  <c r="M5218" i="1" s="1"/>
  <c r="K5234" i="1"/>
  <c r="M5234" i="1" s="1"/>
  <c r="K5250" i="1"/>
  <c r="M5250" i="1" s="1"/>
  <c r="K5266" i="1"/>
  <c r="M5266" i="1" s="1"/>
  <c r="K5282" i="1"/>
  <c r="M5282" i="1" s="1"/>
  <c r="K5298" i="1"/>
  <c r="M5298" i="1" s="1"/>
  <c r="K5314" i="1"/>
  <c r="M5314" i="1" s="1"/>
  <c r="K5330" i="1"/>
  <c r="M5330" i="1" s="1"/>
  <c r="K5346" i="1"/>
  <c r="M5346" i="1" s="1"/>
  <c r="K5362" i="1"/>
  <c r="M5362" i="1" s="1"/>
  <c r="K5378" i="1"/>
  <c r="M5378" i="1" s="1"/>
  <c r="K5394" i="1"/>
  <c r="M5394" i="1" s="1"/>
  <c r="K5410" i="1"/>
  <c r="M5410" i="1" s="1"/>
  <c r="K5426" i="1"/>
  <c r="M5426" i="1" s="1"/>
  <c r="K5442" i="1"/>
  <c r="M5442" i="1" s="1"/>
  <c r="K5458" i="1"/>
  <c r="M5458" i="1" s="1"/>
  <c r="K5474" i="1"/>
  <c r="M5474" i="1" s="1"/>
  <c r="K5490" i="1"/>
  <c r="M5490" i="1" s="1"/>
  <c r="K5506" i="1"/>
  <c r="M5506" i="1" s="1"/>
  <c r="K5522" i="1"/>
  <c r="M5522" i="1" s="1"/>
  <c r="K5538" i="1"/>
  <c r="M5538" i="1" s="1"/>
  <c r="K5554" i="1"/>
  <c r="M5554" i="1" s="1"/>
  <c r="K5570" i="1"/>
  <c r="M5570" i="1" s="1"/>
  <c r="K5586" i="1"/>
  <c r="M5586" i="1" s="1"/>
  <c r="K2871" i="1"/>
  <c r="M2871" i="1" s="1"/>
  <c r="K2887" i="1"/>
  <c r="M2887" i="1" s="1"/>
  <c r="K2903" i="1"/>
  <c r="M2903" i="1" s="1"/>
  <c r="K2919" i="1"/>
  <c r="M2919" i="1" s="1"/>
  <c r="K2935" i="1"/>
  <c r="M2935" i="1" s="1"/>
  <c r="K2951" i="1"/>
  <c r="M2951" i="1" s="1"/>
  <c r="K2967" i="1"/>
  <c r="M2967" i="1" s="1"/>
  <c r="K2983" i="1"/>
  <c r="M2983" i="1" s="1"/>
  <c r="K2999" i="1"/>
  <c r="M2999" i="1" s="1"/>
  <c r="K3015" i="1"/>
  <c r="M3015" i="1" s="1"/>
  <c r="K3031" i="1"/>
  <c r="M3031" i="1" s="1"/>
  <c r="K3047" i="1"/>
  <c r="M3047" i="1" s="1"/>
  <c r="K3063" i="1"/>
  <c r="M3063" i="1" s="1"/>
  <c r="K3079" i="1"/>
  <c r="M3079" i="1" s="1"/>
  <c r="K3095" i="1"/>
  <c r="M3095" i="1" s="1"/>
  <c r="K3111" i="1"/>
  <c r="M3111" i="1" s="1"/>
  <c r="K3127" i="1"/>
  <c r="M3127" i="1" s="1"/>
  <c r="K3143" i="1"/>
  <c r="M3143" i="1" s="1"/>
  <c r="K3159" i="1"/>
  <c r="M3159" i="1" s="1"/>
  <c r="K3175" i="1"/>
  <c r="M3175" i="1" s="1"/>
  <c r="K3191" i="1"/>
  <c r="M3191" i="1" s="1"/>
  <c r="K3207" i="1"/>
  <c r="M3207" i="1" s="1"/>
  <c r="K3223" i="1"/>
  <c r="M3223" i="1" s="1"/>
  <c r="K3239" i="1"/>
  <c r="M3239" i="1" s="1"/>
  <c r="K3255" i="1"/>
  <c r="M3255" i="1" s="1"/>
  <c r="K3271" i="1"/>
  <c r="M3271" i="1" s="1"/>
  <c r="K3287" i="1"/>
  <c r="M3287" i="1" s="1"/>
  <c r="K3303" i="1"/>
  <c r="M3303" i="1" s="1"/>
  <c r="K3319" i="1"/>
  <c r="M3319" i="1" s="1"/>
  <c r="K3335" i="1"/>
  <c r="M3335" i="1" s="1"/>
  <c r="K3351" i="1"/>
  <c r="M3351" i="1" s="1"/>
  <c r="K3367" i="1"/>
  <c r="M3367" i="1" s="1"/>
  <c r="K3383" i="1"/>
  <c r="M3383" i="1" s="1"/>
  <c r="K3399" i="1"/>
  <c r="M3399" i="1" s="1"/>
  <c r="K3415" i="1"/>
  <c r="M3415" i="1" s="1"/>
  <c r="K3431" i="1"/>
  <c r="M3431" i="1" s="1"/>
  <c r="K3447" i="1"/>
  <c r="M3447" i="1" s="1"/>
  <c r="K3463" i="1"/>
  <c r="M3463" i="1" s="1"/>
  <c r="K3479" i="1"/>
  <c r="M3479" i="1" s="1"/>
  <c r="K3495" i="1"/>
  <c r="M3495" i="1" s="1"/>
  <c r="K3511" i="1"/>
  <c r="M3511" i="1" s="1"/>
  <c r="K3527" i="1"/>
  <c r="M3527" i="1" s="1"/>
  <c r="K3543" i="1"/>
  <c r="M3543" i="1" s="1"/>
  <c r="K3559" i="1"/>
  <c r="M3559" i="1" s="1"/>
  <c r="K3575" i="1"/>
  <c r="M3575" i="1" s="1"/>
  <c r="K3591" i="1"/>
  <c r="M3591" i="1" s="1"/>
  <c r="K3607" i="1"/>
  <c r="M3607" i="1" s="1"/>
  <c r="K3623" i="1"/>
  <c r="M3623" i="1" s="1"/>
  <c r="K3639" i="1"/>
  <c r="M3639" i="1" s="1"/>
  <c r="K3655" i="1"/>
  <c r="M3655" i="1" s="1"/>
  <c r="K3671" i="1"/>
  <c r="M3671" i="1" s="1"/>
  <c r="K3687" i="1"/>
  <c r="M3687" i="1" s="1"/>
  <c r="K3703" i="1"/>
  <c r="M3703" i="1" s="1"/>
  <c r="K3719" i="1"/>
  <c r="M3719" i="1" s="1"/>
  <c r="K3735" i="1"/>
  <c r="M3735" i="1" s="1"/>
  <c r="K3751" i="1"/>
  <c r="M3751" i="1" s="1"/>
  <c r="K3767" i="1"/>
  <c r="M3767" i="1" s="1"/>
  <c r="K3783" i="1"/>
  <c r="M3783" i="1" s="1"/>
  <c r="K3799" i="1"/>
  <c r="M3799" i="1" s="1"/>
  <c r="K3815" i="1"/>
  <c r="M3815" i="1" s="1"/>
  <c r="K3831" i="1"/>
  <c r="M3831" i="1" s="1"/>
  <c r="K3847" i="1"/>
  <c r="M3847" i="1" s="1"/>
  <c r="K3863" i="1"/>
  <c r="M3863" i="1" s="1"/>
  <c r="K3879" i="1"/>
  <c r="M3879" i="1" s="1"/>
  <c r="K3895" i="1"/>
  <c r="M3895" i="1" s="1"/>
  <c r="K3911" i="1"/>
  <c r="M3911" i="1" s="1"/>
  <c r="K3927" i="1"/>
  <c r="M3927" i="1" s="1"/>
  <c r="K3943" i="1"/>
  <c r="M3943" i="1" s="1"/>
  <c r="K3959" i="1"/>
  <c r="M3959" i="1" s="1"/>
  <c r="K3975" i="1"/>
  <c r="M3975" i="1" s="1"/>
  <c r="K3991" i="1"/>
  <c r="M3991" i="1" s="1"/>
  <c r="K4007" i="1"/>
  <c r="M4007" i="1" s="1"/>
  <c r="K4023" i="1"/>
  <c r="M4023" i="1" s="1"/>
  <c r="K4039" i="1"/>
  <c r="M4039" i="1" s="1"/>
  <c r="K4055" i="1"/>
  <c r="M4055" i="1" s="1"/>
  <c r="K4071" i="1"/>
  <c r="M4071" i="1" s="1"/>
  <c r="K4087" i="1"/>
  <c r="M4087" i="1" s="1"/>
  <c r="K4103" i="1"/>
  <c r="M4103" i="1" s="1"/>
  <c r="K4119" i="1"/>
  <c r="M4119" i="1" s="1"/>
  <c r="K4135" i="1"/>
  <c r="M4135" i="1" s="1"/>
  <c r="K4151" i="1"/>
  <c r="M4151" i="1" s="1"/>
  <c r="K4167" i="1"/>
  <c r="M4167" i="1" s="1"/>
  <c r="K4183" i="1"/>
  <c r="M4183" i="1" s="1"/>
  <c r="K4199" i="1"/>
  <c r="M4199" i="1" s="1"/>
  <c r="K4215" i="1"/>
  <c r="M4215" i="1" s="1"/>
  <c r="K4231" i="1"/>
  <c r="M4231" i="1" s="1"/>
  <c r="K4247" i="1"/>
  <c r="M4247" i="1" s="1"/>
  <c r="K4263" i="1"/>
  <c r="M4263" i="1" s="1"/>
  <c r="K4279" i="1"/>
  <c r="M4279" i="1" s="1"/>
  <c r="K4295" i="1"/>
  <c r="M4295" i="1" s="1"/>
  <c r="K4311" i="1"/>
  <c r="M4311" i="1" s="1"/>
  <c r="K4327" i="1"/>
  <c r="M4327" i="1" s="1"/>
  <c r="K4343" i="1"/>
  <c r="M4343" i="1" s="1"/>
  <c r="K4359" i="1"/>
  <c r="M4359" i="1" s="1"/>
  <c r="K4375" i="1"/>
  <c r="M4375" i="1" s="1"/>
  <c r="K4391" i="1"/>
  <c r="M4391" i="1" s="1"/>
  <c r="K4407" i="1"/>
  <c r="M4407" i="1" s="1"/>
  <c r="K4423" i="1"/>
  <c r="M4423" i="1" s="1"/>
  <c r="K4439" i="1"/>
  <c r="M4439" i="1" s="1"/>
  <c r="K4455" i="1"/>
  <c r="M4455" i="1" s="1"/>
  <c r="K4471" i="1"/>
  <c r="M4471" i="1" s="1"/>
  <c r="K4487" i="1"/>
  <c r="M4487" i="1" s="1"/>
  <c r="K4503" i="1"/>
  <c r="M4503" i="1" s="1"/>
  <c r="K4519" i="1"/>
  <c r="M4519" i="1" s="1"/>
  <c r="K4535" i="1"/>
  <c r="M4535" i="1" s="1"/>
  <c r="K4551" i="1"/>
  <c r="M4551" i="1" s="1"/>
  <c r="K4567" i="1"/>
  <c r="M4567" i="1" s="1"/>
  <c r="K4583" i="1"/>
  <c r="M4583" i="1" s="1"/>
  <c r="K4599" i="1"/>
  <c r="M4599" i="1" s="1"/>
  <c r="K4615" i="1"/>
  <c r="M4615" i="1" s="1"/>
  <c r="K4631" i="1"/>
  <c r="M4631" i="1" s="1"/>
  <c r="K4647" i="1"/>
  <c r="M4647" i="1" s="1"/>
  <c r="K4663" i="1"/>
  <c r="M4663" i="1" s="1"/>
  <c r="K4679" i="1"/>
  <c r="M4679" i="1" s="1"/>
  <c r="K4695" i="1"/>
  <c r="M4695" i="1" s="1"/>
  <c r="K4711" i="1"/>
  <c r="M4711" i="1" s="1"/>
  <c r="K4727" i="1"/>
  <c r="M4727" i="1" s="1"/>
  <c r="K4743" i="1"/>
  <c r="M4743" i="1" s="1"/>
  <c r="K4759" i="1"/>
  <c r="M4759" i="1" s="1"/>
  <c r="K4775" i="1"/>
  <c r="M4775" i="1" s="1"/>
  <c r="K4791" i="1"/>
  <c r="M4791" i="1" s="1"/>
  <c r="K4807" i="1"/>
  <c r="M4807" i="1" s="1"/>
  <c r="K4823" i="1"/>
  <c r="M4823" i="1" s="1"/>
  <c r="K4839" i="1"/>
  <c r="M4839" i="1" s="1"/>
  <c r="K4855" i="1"/>
  <c r="M4855" i="1" s="1"/>
  <c r="K4871" i="1"/>
  <c r="M4871" i="1" s="1"/>
  <c r="K4887" i="1"/>
  <c r="M4887" i="1" s="1"/>
  <c r="K4903" i="1"/>
  <c r="M4903" i="1" s="1"/>
  <c r="K4919" i="1"/>
  <c r="M4919" i="1" s="1"/>
  <c r="K4935" i="1"/>
  <c r="M4935" i="1" s="1"/>
  <c r="K4951" i="1"/>
  <c r="M4951" i="1" s="1"/>
  <c r="K15" i="1"/>
  <c r="M15" i="1" s="1"/>
  <c r="K47" i="1"/>
  <c r="M47" i="1" s="1"/>
  <c r="K79" i="1"/>
  <c r="M79" i="1" s="1"/>
  <c r="K115" i="1"/>
  <c r="M115" i="1" s="1"/>
  <c r="K143" i="1"/>
  <c r="M143" i="1" s="1"/>
  <c r="K175" i="1"/>
  <c r="M175" i="1" s="1"/>
  <c r="K203" i="1"/>
  <c r="M203" i="1" s="1"/>
  <c r="K235" i="1"/>
  <c r="M235" i="1" s="1"/>
  <c r="K267" i="1"/>
  <c r="M267" i="1" s="1"/>
  <c r="K299" i="1"/>
  <c r="M299" i="1" s="1"/>
  <c r="K331" i="1"/>
  <c r="M331" i="1" s="1"/>
  <c r="K363" i="1"/>
  <c r="M363" i="1" s="1"/>
  <c r="K395" i="1"/>
  <c r="M395" i="1" s="1"/>
  <c r="K431" i="1"/>
  <c r="M431" i="1" s="1"/>
  <c r="K463" i="1"/>
  <c r="M463" i="1" s="1"/>
  <c r="K495" i="1"/>
  <c r="M495" i="1" s="1"/>
  <c r="K527" i="1"/>
  <c r="M527" i="1" s="1"/>
  <c r="K559" i="1"/>
  <c r="M559" i="1" s="1"/>
  <c r="K591" i="1"/>
  <c r="M591" i="1" s="1"/>
  <c r="K9" i="1"/>
  <c r="M9" i="1" s="1"/>
  <c r="K25" i="1"/>
  <c r="M25" i="1" s="1"/>
  <c r="K41" i="1"/>
  <c r="M41" i="1" s="1"/>
  <c r="K57" i="1"/>
  <c r="M57" i="1" s="1"/>
  <c r="K73" i="1"/>
  <c r="M73" i="1" s="1"/>
  <c r="K89" i="1"/>
  <c r="M89" i="1" s="1"/>
  <c r="K105" i="1"/>
  <c r="M105" i="1" s="1"/>
  <c r="K121" i="1"/>
  <c r="M121" i="1" s="1"/>
  <c r="K137" i="1"/>
  <c r="M137" i="1" s="1"/>
  <c r="K153" i="1"/>
  <c r="M153" i="1" s="1"/>
  <c r="K169" i="1"/>
  <c r="M169" i="1" s="1"/>
  <c r="K185" i="1"/>
  <c r="M185" i="1" s="1"/>
  <c r="K201" i="1"/>
  <c r="M201" i="1" s="1"/>
  <c r="K217" i="1"/>
  <c r="M217" i="1" s="1"/>
  <c r="K233" i="1"/>
  <c r="M233" i="1" s="1"/>
  <c r="K249" i="1"/>
  <c r="M249" i="1" s="1"/>
  <c r="K269" i="1"/>
  <c r="M269" i="1" s="1"/>
  <c r="K365" i="1"/>
  <c r="M365" i="1" s="1"/>
  <c r="K289" i="1"/>
  <c r="M289" i="1" s="1"/>
  <c r="K309" i="1"/>
  <c r="M309" i="1" s="1"/>
  <c r="K325" i="1"/>
  <c r="M325" i="1" s="1"/>
  <c r="K341" i="1"/>
  <c r="M341" i="1" s="1"/>
  <c r="K357" i="1"/>
  <c r="M357" i="1" s="1"/>
  <c r="K11" i="1"/>
  <c r="M11" i="1" s="1"/>
  <c r="K39" i="1"/>
  <c r="M39" i="1" s="1"/>
  <c r="K75" i="1"/>
  <c r="M75" i="1" s="1"/>
  <c r="K103" i="1"/>
  <c r="M103" i="1" s="1"/>
  <c r="K139" i="1"/>
  <c r="M139" i="1" s="1"/>
  <c r="K171" i="1"/>
  <c r="M171" i="1" s="1"/>
  <c r="K207" i="1"/>
  <c r="M207" i="1" s="1"/>
  <c r="K239" i="1"/>
  <c r="M239" i="1" s="1"/>
  <c r="K271" i="1"/>
  <c r="M271" i="1" s="1"/>
  <c r="K303" i="1"/>
  <c r="M303" i="1" s="1"/>
  <c r="K339" i="1"/>
  <c r="M339" i="1" s="1"/>
  <c r="K367" i="1"/>
  <c r="M367" i="1" s="1"/>
  <c r="K399" i="1"/>
  <c r="M399" i="1" s="1"/>
  <c r="K427" i="1"/>
  <c r="M427" i="1" s="1"/>
  <c r="K459" i="1"/>
  <c r="M459" i="1" s="1"/>
  <c r="K491" i="1"/>
  <c r="M491" i="1" s="1"/>
  <c r="K523" i="1"/>
  <c r="M523" i="1" s="1"/>
  <c r="K551" i="1"/>
  <c r="M551" i="1" s="1"/>
  <c r="K583" i="1"/>
  <c r="M583" i="1" s="1"/>
  <c r="K611" i="1"/>
  <c r="M611" i="1" s="1"/>
  <c r="K631" i="1"/>
  <c r="M631" i="1" s="1"/>
  <c r="K647" i="1"/>
  <c r="M647" i="1" s="1"/>
  <c r="K663" i="1"/>
  <c r="M663" i="1" s="1"/>
  <c r="K679" i="1"/>
  <c r="M679" i="1" s="1"/>
  <c r="K695" i="1"/>
  <c r="M695" i="1" s="1"/>
  <c r="K711" i="1"/>
  <c r="M711" i="1" s="1"/>
  <c r="K727" i="1"/>
  <c r="M727" i="1" s="1"/>
  <c r="K743" i="1"/>
  <c r="M743" i="1" s="1"/>
  <c r="K759" i="1"/>
  <c r="M759" i="1" s="1"/>
  <c r="K775" i="1"/>
  <c r="M775" i="1" s="1"/>
  <c r="K791" i="1"/>
  <c r="M791" i="1" s="1"/>
  <c r="K807" i="1"/>
  <c r="M807" i="1" s="1"/>
  <c r="K823" i="1"/>
  <c r="M823" i="1" s="1"/>
  <c r="K839" i="1"/>
  <c r="M839" i="1" s="1"/>
  <c r="K855" i="1"/>
  <c r="M855" i="1" s="1"/>
  <c r="K871" i="1"/>
  <c r="M871" i="1" s="1"/>
  <c r="K887" i="1"/>
  <c r="M887" i="1" s="1"/>
  <c r="K903" i="1"/>
  <c r="M903" i="1" s="1"/>
  <c r="K919" i="1"/>
  <c r="M919" i="1" s="1"/>
  <c r="K935" i="1"/>
  <c r="M935" i="1" s="1"/>
  <c r="K951" i="1"/>
  <c r="M951" i="1" s="1"/>
  <c r="K967" i="1"/>
  <c r="M967" i="1" s="1"/>
  <c r="K983" i="1"/>
  <c r="M983" i="1" s="1"/>
  <c r="K999" i="1"/>
  <c r="M999" i="1" s="1"/>
  <c r="K1015" i="1"/>
  <c r="M1015" i="1" s="1"/>
  <c r="K1031" i="1"/>
  <c r="M1031" i="1" s="1"/>
  <c r="K20" i="1"/>
  <c r="M20" i="1" s="1"/>
  <c r="K36" i="1"/>
  <c r="M36" i="1" s="1"/>
  <c r="K52" i="1"/>
  <c r="M52" i="1" s="1"/>
  <c r="K68" i="1"/>
  <c r="M68" i="1" s="1"/>
  <c r="K84" i="1"/>
  <c r="M84" i="1" s="1"/>
  <c r="K100" i="1"/>
  <c r="M100" i="1" s="1"/>
  <c r="K116" i="1"/>
  <c r="M116" i="1" s="1"/>
  <c r="K132" i="1"/>
  <c r="M132" i="1" s="1"/>
  <c r="K148" i="1"/>
  <c r="M148" i="1" s="1"/>
  <c r="K164" i="1"/>
  <c r="M164" i="1" s="1"/>
  <c r="K180" i="1"/>
  <c r="M180" i="1" s="1"/>
  <c r="K196" i="1"/>
  <c r="M196" i="1" s="1"/>
  <c r="K212" i="1"/>
  <c r="M212" i="1" s="1"/>
  <c r="K228" i="1"/>
  <c r="M228" i="1" s="1"/>
  <c r="K244" i="1"/>
  <c r="M244" i="1" s="1"/>
  <c r="K260" i="1"/>
  <c r="M260" i="1" s="1"/>
  <c r="K276" i="1"/>
  <c r="M276" i="1" s="1"/>
  <c r="K292" i="1"/>
  <c r="M292" i="1" s="1"/>
  <c r="K308" i="1"/>
  <c r="M308" i="1" s="1"/>
  <c r="K324" i="1"/>
  <c r="M324" i="1" s="1"/>
  <c r="K340" i="1"/>
  <c r="M340" i="1" s="1"/>
  <c r="K356" i="1"/>
  <c r="M356" i="1" s="1"/>
  <c r="K372" i="1"/>
  <c r="M372" i="1" s="1"/>
  <c r="K388" i="1"/>
  <c r="M388" i="1" s="1"/>
  <c r="K404" i="1"/>
  <c r="M404" i="1" s="1"/>
  <c r="K420" i="1"/>
  <c r="M420" i="1" s="1"/>
  <c r="K436" i="1"/>
  <c r="M436" i="1" s="1"/>
  <c r="K452" i="1"/>
  <c r="M452" i="1" s="1"/>
  <c r="K468" i="1"/>
  <c r="M468" i="1" s="1"/>
  <c r="K484" i="1"/>
  <c r="M484" i="1" s="1"/>
  <c r="K500" i="1"/>
  <c r="M500" i="1" s="1"/>
  <c r="K516" i="1"/>
  <c r="M516" i="1" s="1"/>
  <c r="K532" i="1"/>
  <c r="M532" i="1" s="1"/>
  <c r="K548" i="1"/>
  <c r="M548" i="1" s="1"/>
  <c r="K564" i="1"/>
  <c r="M564" i="1" s="1"/>
  <c r="K580" i="1"/>
  <c r="M580" i="1" s="1"/>
  <c r="K596" i="1"/>
  <c r="M596" i="1" s="1"/>
  <c r="K612" i="1"/>
  <c r="M612" i="1" s="1"/>
  <c r="K628" i="1"/>
  <c r="M628" i="1" s="1"/>
  <c r="K644" i="1"/>
  <c r="M644" i="1" s="1"/>
  <c r="K660" i="1"/>
  <c r="M660" i="1" s="1"/>
  <c r="K676" i="1"/>
  <c r="M676" i="1" s="1"/>
  <c r="K692" i="1"/>
  <c r="M692" i="1" s="1"/>
  <c r="K708" i="1"/>
  <c r="M708" i="1" s="1"/>
  <c r="K724" i="1"/>
  <c r="M724" i="1" s="1"/>
  <c r="K740" i="1"/>
  <c r="M740" i="1" s="1"/>
  <c r="K756" i="1"/>
  <c r="M756" i="1" s="1"/>
  <c r="K772" i="1"/>
  <c r="M772" i="1" s="1"/>
  <c r="K788" i="1"/>
  <c r="M788" i="1" s="1"/>
  <c r="K804" i="1"/>
  <c r="M804" i="1" s="1"/>
  <c r="K820" i="1"/>
  <c r="M820" i="1" s="1"/>
  <c r="K836" i="1"/>
  <c r="M836" i="1" s="1"/>
  <c r="K852" i="1"/>
  <c r="M852" i="1" s="1"/>
  <c r="K868" i="1"/>
  <c r="M868" i="1" s="1"/>
  <c r="K884" i="1"/>
  <c r="M884" i="1" s="1"/>
  <c r="K900" i="1"/>
  <c r="M900" i="1" s="1"/>
  <c r="K916" i="1"/>
  <c r="M916" i="1" s="1"/>
  <c r="K932" i="1"/>
  <c r="M932" i="1" s="1"/>
  <c r="K948" i="1"/>
  <c r="M948" i="1" s="1"/>
  <c r="K964" i="1"/>
  <c r="M964" i="1" s="1"/>
  <c r="K980" i="1"/>
  <c r="M980" i="1" s="1"/>
  <c r="K996" i="1"/>
  <c r="M996" i="1" s="1"/>
  <c r="K1012" i="1"/>
  <c r="M1012" i="1" s="1"/>
  <c r="K1028" i="1"/>
  <c r="M1028" i="1" s="1"/>
  <c r="K1044" i="1"/>
  <c r="M1044" i="1" s="1"/>
  <c r="K1060" i="1"/>
  <c r="M1060" i="1" s="1"/>
  <c r="K1076" i="1"/>
  <c r="M1076" i="1" s="1"/>
  <c r="K1092" i="1"/>
  <c r="M1092" i="1" s="1"/>
  <c r="K1108" i="1"/>
  <c r="M1108" i="1" s="1"/>
  <c r="K1124" i="1"/>
  <c r="M1124" i="1" s="1"/>
  <c r="K1140" i="1"/>
  <c r="M1140" i="1" s="1"/>
  <c r="K1156" i="1"/>
  <c r="M1156" i="1" s="1"/>
  <c r="K1172" i="1"/>
  <c r="M1172" i="1" s="1"/>
  <c r="K1188" i="1"/>
  <c r="M1188" i="1" s="1"/>
  <c r="K1204" i="1"/>
  <c r="M1204" i="1" s="1"/>
  <c r="K1220" i="1"/>
  <c r="M1220" i="1" s="1"/>
  <c r="K1236" i="1"/>
  <c r="M1236" i="1" s="1"/>
  <c r="K1252" i="1"/>
  <c r="M1252" i="1" s="1"/>
  <c r="K1268" i="1"/>
  <c r="M1268" i="1" s="1"/>
  <c r="K1284" i="1"/>
  <c r="M1284" i="1" s="1"/>
  <c r="K1300" i="1"/>
  <c r="M1300" i="1" s="1"/>
  <c r="K1316" i="1"/>
  <c r="M1316" i="1" s="1"/>
  <c r="K1332" i="1"/>
  <c r="M1332" i="1" s="1"/>
  <c r="K1348" i="1"/>
  <c r="M1348" i="1" s="1"/>
  <c r="K1364" i="1"/>
  <c r="M1364" i="1" s="1"/>
  <c r="K1380" i="1"/>
  <c r="M1380" i="1" s="1"/>
  <c r="K1396" i="1"/>
  <c r="M1396" i="1" s="1"/>
  <c r="K1412" i="1"/>
  <c r="M1412" i="1" s="1"/>
  <c r="K1428" i="1"/>
  <c r="M1428" i="1" s="1"/>
  <c r="K1444" i="1"/>
  <c r="M1444" i="1" s="1"/>
  <c r="K1460" i="1"/>
  <c r="M1460" i="1" s="1"/>
  <c r="K1476" i="1"/>
  <c r="M1476" i="1" s="1"/>
  <c r="K1492" i="1"/>
  <c r="M1492" i="1" s="1"/>
  <c r="K1508" i="1"/>
  <c r="M1508" i="1" s="1"/>
  <c r="K1524" i="1"/>
  <c r="M1524" i="1" s="1"/>
  <c r="K1540" i="1"/>
  <c r="M1540" i="1" s="1"/>
  <c r="K1556" i="1"/>
  <c r="M1556" i="1" s="1"/>
  <c r="K1572" i="1"/>
  <c r="M1572" i="1" s="1"/>
  <c r="K1588" i="1"/>
  <c r="M1588" i="1" s="1"/>
  <c r="K1604" i="1"/>
  <c r="M1604" i="1" s="1"/>
  <c r="K1620" i="1"/>
  <c r="M1620" i="1" s="1"/>
  <c r="K1636" i="1"/>
  <c r="M1636" i="1" s="1"/>
  <c r="K1652" i="1"/>
  <c r="M1652" i="1" s="1"/>
  <c r="K1668" i="1"/>
  <c r="M1668" i="1" s="1"/>
  <c r="K1684" i="1"/>
  <c r="M1684" i="1" s="1"/>
  <c r="K1700" i="1"/>
  <c r="M1700" i="1" s="1"/>
  <c r="K1716" i="1"/>
  <c r="M1716" i="1" s="1"/>
  <c r="K1732" i="1"/>
  <c r="M1732" i="1" s="1"/>
  <c r="K1748" i="1"/>
  <c r="M1748" i="1" s="1"/>
  <c r="K1764" i="1"/>
  <c r="M1764" i="1" s="1"/>
  <c r="K1780" i="1"/>
  <c r="M1780" i="1" s="1"/>
  <c r="K1796" i="1"/>
  <c r="M1796" i="1" s="1"/>
  <c r="K1812" i="1"/>
  <c r="M1812" i="1" s="1"/>
  <c r="K1828" i="1"/>
  <c r="M1828" i="1" s="1"/>
  <c r="K1844" i="1"/>
  <c r="M1844" i="1" s="1"/>
  <c r="K1860" i="1"/>
  <c r="M1860" i="1" s="1"/>
  <c r="K1876" i="1"/>
  <c r="M1876" i="1" s="1"/>
  <c r="K1892" i="1"/>
  <c r="M1892" i="1" s="1"/>
  <c r="K1908" i="1"/>
  <c r="M1908" i="1" s="1"/>
  <c r="K1924" i="1"/>
  <c r="M1924" i="1" s="1"/>
  <c r="K1940" i="1"/>
  <c r="M1940" i="1" s="1"/>
  <c r="K1956" i="1"/>
  <c r="M1956" i="1" s="1"/>
  <c r="K1972" i="1"/>
  <c r="M1972" i="1" s="1"/>
  <c r="K1988" i="1"/>
  <c r="M1988" i="1" s="1"/>
  <c r="K2004" i="1"/>
  <c r="M2004" i="1" s="1"/>
  <c r="K2020" i="1"/>
  <c r="M2020" i="1" s="1"/>
  <c r="K2036" i="1"/>
  <c r="M2036" i="1" s="1"/>
  <c r="K2052" i="1"/>
  <c r="M2052" i="1" s="1"/>
  <c r="K2068" i="1"/>
  <c r="M2068" i="1" s="1"/>
  <c r="K2084" i="1"/>
  <c r="M2084" i="1" s="1"/>
  <c r="K2100" i="1"/>
  <c r="M2100" i="1" s="1"/>
  <c r="K2116" i="1"/>
  <c r="M2116" i="1" s="1"/>
  <c r="K2132" i="1"/>
  <c r="M2132" i="1" s="1"/>
  <c r="K2148" i="1"/>
  <c r="M2148" i="1" s="1"/>
  <c r="K2164" i="1"/>
  <c r="M2164" i="1" s="1"/>
  <c r="K2180" i="1"/>
  <c r="M2180" i="1" s="1"/>
  <c r="K2196" i="1"/>
  <c r="M2196" i="1" s="1"/>
  <c r="K2212" i="1"/>
  <c r="M2212" i="1" s="1"/>
  <c r="K2228" i="1"/>
  <c r="M2228" i="1" s="1"/>
  <c r="K2244" i="1"/>
  <c r="M2244" i="1" s="1"/>
  <c r="K2260" i="1"/>
  <c r="M2260" i="1" s="1"/>
  <c r="K2276" i="1"/>
  <c r="M2276" i="1" s="1"/>
  <c r="K2292" i="1"/>
  <c r="M2292" i="1" s="1"/>
  <c r="K2308" i="1"/>
  <c r="M2308" i="1" s="1"/>
  <c r="K2324" i="1"/>
  <c r="M2324" i="1" s="1"/>
  <c r="K2340" i="1"/>
  <c r="M2340" i="1" s="1"/>
  <c r="K2356" i="1"/>
  <c r="M2356" i="1" s="1"/>
  <c r="K2372" i="1"/>
  <c r="M2372" i="1" s="1"/>
  <c r="K2388" i="1"/>
  <c r="M2388" i="1" s="1"/>
  <c r="K2404" i="1"/>
  <c r="M2404" i="1" s="1"/>
  <c r="K2420" i="1"/>
  <c r="M2420" i="1" s="1"/>
  <c r="K2436" i="1"/>
  <c r="M2436" i="1" s="1"/>
  <c r="K2452" i="1"/>
  <c r="M2452" i="1" s="1"/>
  <c r="K2468" i="1"/>
  <c r="M2468" i="1" s="1"/>
  <c r="K2484" i="1"/>
  <c r="M2484" i="1" s="1"/>
  <c r="K2500" i="1"/>
  <c r="M2500" i="1" s="1"/>
  <c r="K2516" i="1"/>
  <c r="M2516" i="1" s="1"/>
  <c r="K2532" i="1"/>
  <c r="M2532" i="1" s="1"/>
  <c r="K2548" i="1"/>
  <c r="M2548" i="1" s="1"/>
  <c r="K2564" i="1"/>
  <c r="M2564" i="1" s="1"/>
  <c r="K2580" i="1"/>
  <c r="M2580" i="1" s="1"/>
  <c r="K2596" i="1"/>
  <c r="M2596" i="1" s="1"/>
  <c r="K2612" i="1"/>
  <c r="M2612" i="1" s="1"/>
  <c r="K2628" i="1"/>
  <c r="M2628" i="1" s="1"/>
  <c r="K2644" i="1"/>
  <c r="M2644" i="1" s="1"/>
  <c r="K2660" i="1"/>
  <c r="M2660" i="1" s="1"/>
  <c r="K2676" i="1"/>
  <c r="M2676" i="1" s="1"/>
  <c r="K2692" i="1"/>
  <c r="M2692" i="1" s="1"/>
  <c r="K2708" i="1"/>
  <c r="M2708" i="1" s="1"/>
  <c r="K2724" i="1"/>
  <c r="M2724" i="1" s="1"/>
  <c r="K2740" i="1"/>
  <c r="M2740" i="1" s="1"/>
  <c r="K2756" i="1"/>
  <c r="M2756" i="1" s="1"/>
  <c r="K2772" i="1"/>
  <c r="M2772" i="1" s="1"/>
  <c r="K2788" i="1"/>
  <c r="M2788" i="1" s="1"/>
  <c r="K2804" i="1"/>
  <c r="M2804" i="1" s="1"/>
  <c r="K2820" i="1"/>
  <c r="M2820" i="1" s="1"/>
  <c r="K2836" i="1"/>
  <c r="M2836" i="1" s="1"/>
  <c r="K2852" i="1"/>
  <c r="M2852" i="1" s="1"/>
  <c r="K2868" i="1"/>
  <c r="M2868" i="1" s="1"/>
  <c r="K2884" i="1"/>
  <c r="M2884" i="1" s="1"/>
  <c r="K2900" i="1"/>
  <c r="M2900" i="1" s="1"/>
  <c r="K2916" i="1"/>
  <c r="M2916" i="1" s="1"/>
  <c r="K2932" i="1"/>
  <c r="M2932" i="1" s="1"/>
  <c r="K2948" i="1"/>
  <c r="M2948" i="1" s="1"/>
  <c r="K2964" i="1"/>
  <c r="M2964" i="1" s="1"/>
  <c r="K2980" i="1"/>
  <c r="M2980" i="1" s="1"/>
  <c r="K2996" i="1"/>
  <c r="M2996" i="1" s="1"/>
  <c r="K3012" i="1"/>
  <c r="M3012" i="1" s="1"/>
  <c r="K3028" i="1"/>
  <c r="M3028" i="1" s="1"/>
  <c r="K389" i="1"/>
  <c r="M389" i="1" s="1"/>
  <c r="K421" i="1"/>
  <c r="M421" i="1" s="1"/>
  <c r="K521" i="1"/>
  <c r="M521" i="1" s="1"/>
  <c r="K541" i="1"/>
  <c r="M541" i="1" s="1"/>
  <c r="K557" i="1"/>
  <c r="M557" i="1" s="1"/>
  <c r="K573" i="1"/>
  <c r="M573" i="1" s="1"/>
  <c r="K589" i="1"/>
  <c r="M589" i="1" s="1"/>
  <c r="K605" i="1"/>
  <c r="M605" i="1" s="1"/>
  <c r="K621" i="1"/>
  <c r="M621" i="1" s="1"/>
  <c r="K637" i="1"/>
  <c r="M637" i="1" s="1"/>
  <c r="K653" i="1"/>
  <c r="M653" i="1" s="1"/>
  <c r="K669" i="1"/>
  <c r="M669" i="1" s="1"/>
  <c r="K685" i="1"/>
  <c r="M685" i="1" s="1"/>
  <c r="K701" i="1"/>
  <c r="M701" i="1" s="1"/>
  <c r="K717" i="1"/>
  <c r="M717" i="1" s="1"/>
  <c r="K733" i="1"/>
  <c r="M733" i="1" s="1"/>
  <c r="K749" i="1"/>
  <c r="M749" i="1" s="1"/>
  <c r="K765" i="1"/>
  <c r="M765" i="1" s="1"/>
  <c r="K781" i="1"/>
  <c r="M781" i="1" s="1"/>
  <c r="K797" i="1"/>
  <c r="M797" i="1" s="1"/>
  <c r="K813" i="1"/>
  <c r="M813" i="1" s="1"/>
  <c r="K829" i="1"/>
  <c r="M829" i="1" s="1"/>
  <c r="K845" i="1"/>
  <c r="M845" i="1" s="1"/>
  <c r="K861" i="1"/>
  <c r="M861" i="1" s="1"/>
  <c r="K877" i="1"/>
  <c r="M877" i="1" s="1"/>
  <c r="K893" i="1"/>
  <c r="M893" i="1" s="1"/>
  <c r="K909" i="1"/>
  <c r="M909" i="1" s="1"/>
  <c r="K925" i="1"/>
  <c r="M925" i="1" s="1"/>
  <c r="K941" i="1"/>
  <c r="M941" i="1" s="1"/>
  <c r="K957" i="1"/>
  <c r="M957" i="1" s="1"/>
  <c r="K973" i="1"/>
  <c r="M973" i="1" s="1"/>
  <c r="K989" i="1"/>
  <c r="M989" i="1" s="1"/>
  <c r="K1005" i="1"/>
  <c r="M1005" i="1" s="1"/>
  <c r="K1021" i="1"/>
  <c r="M1021" i="1" s="1"/>
  <c r="K1037" i="1"/>
  <c r="M1037" i="1" s="1"/>
  <c r="K1053" i="1"/>
  <c r="M1053" i="1" s="1"/>
  <c r="K1069" i="1"/>
  <c r="M1069" i="1" s="1"/>
  <c r="K1085" i="1"/>
  <c r="M1085" i="1" s="1"/>
  <c r="K1101" i="1"/>
  <c r="M1101" i="1" s="1"/>
  <c r="K1117" i="1"/>
  <c r="M1117" i="1" s="1"/>
  <c r="K1133" i="1"/>
  <c r="M1133" i="1" s="1"/>
  <c r="K1149" i="1"/>
  <c r="M1149" i="1" s="1"/>
  <c r="K1165" i="1"/>
  <c r="M1165" i="1" s="1"/>
  <c r="K1181" i="1"/>
  <c r="M1181" i="1" s="1"/>
  <c r="K1197" i="1"/>
  <c r="M1197" i="1" s="1"/>
  <c r="K1213" i="1"/>
  <c r="M1213" i="1" s="1"/>
  <c r="K1229" i="1"/>
  <c r="M1229" i="1" s="1"/>
  <c r="K1245" i="1"/>
  <c r="M1245" i="1" s="1"/>
  <c r="K1261" i="1"/>
  <c r="M1261" i="1" s="1"/>
  <c r="K1277" i="1"/>
  <c r="M1277" i="1" s="1"/>
  <c r="K1293" i="1"/>
  <c r="M1293" i="1" s="1"/>
  <c r="K1309" i="1"/>
  <c r="M1309" i="1" s="1"/>
  <c r="K1325" i="1"/>
  <c r="M1325" i="1" s="1"/>
  <c r="K1341" i="1"/>
  <c r="M1341" i="1" s="1"/>
  <c r="K1357" i="1"/>
  <c r="M1357" i="1" s="1"/>
  <c r="K1373" i="1"/>
  <c r="M1373" i="1" s="1"/>
  <c r="K1389" i="1"/>
  <c r="M1389" i="1" s="1"/>
  <c r="K1405" i="1"/>
  <c r="M1405" i="1" s="1"/>
  <c r="K1421" i="1"/>
  <c r="M1421" i="1" s="1"/>
  <c r="K1437" i="1"/>
  <c r="M1437" i="1" s="1"/>
  <c r="K1453" i="1"/>
  <c r="M1453" i="1" s="1"/>
  <c r="K1469" i="1"/>
  <c r="M1469" i="1" s="1"/>
  <c r="K1485" i="1"/>
  <c r="M1485" i="1" s="1"/>
  <c r="K1501" i="1"/>
  <c r="M1501" i="1" s="1"/>
  <c r="K1517" i="1"/>
  <c r="M1517" i="1" s="1"/>
  <c r="K1533" i="1"/>
  <c r="M1533" i="1" s="1"/>
  <c r="K1549" i="1"/>
  <c r="M1549" i="1" s="1"/>
  <c r="K1565" i="1"/>
  <c r="M1565" i="1" s="1"/>
  <c r="K1581" i="1"/>
  <c r="M1581" i="1" s="1"/>
  <c r="K1597" i="1"/>
  <c r="M1597" i="1" s="1"/>
  <c r="K1613" i="1"/>
  <c r="M1613" i="1" s="1"/>
  <c r="K1629" i="1"/>
  <c r="M1629" i="1" s="1"/>
  <c r="K1645" i="1"/>
  <c r="M1645" i="1" s="1"/>
  <c r="K1661" i="1"/>
  <c r="M1661" i="1" s="1"/>
  <c r="K1677" i="1"/>
  <c r="M1677" i="1" s="1"/>
  <c r="K1693" i="1"/>
  <c r="M1693" i="1" s="1"/>
  <c r="K1709" i="1"/>
  <c r="M1709" i="1" s="1"/>
  <c r="K1725" i="1"/>
  <c r="M1725" i="1" s="1"/>
  <c r="K1741" i="1"/>
  <c r="M1741" i="1" s="1"/>
  <c r="K1757" i="1"/>
  <c r="M1757" i="1" s="1"/>
  <c r="K1773" i="1"/>
  <c r="M1773" i="1" s="1"/>
  <c r="K1789" i="1"/>
  <c r="M1789" i="1" s="1"/>
  <c r="K1805" i="1"/>
  <c r="M1805" i="1" s="1"/>
  <c r="K1821" i="1"/>
  <c r="M1821" i="1" s="1"/>
  <c r="K1837" i="1"/>
  <c r="M1837" i="1" s="1"/>
  <c r="K1853" i="1"/>
  <c r="M1853" i="1" s="1"/>
  <c r="K1869" i="1"/>
  <c r="M1869" i="1" s="1"/>
  <c r="K1885" i="1"/>
  <c r="M1885" i="1" s="1"/>
  <c r="K1901" i="1"/>
  <c r="M1901" i="1" s="1"/>
  <c r="K1917" i="1"/>
  <c r="M1917" i="1" s="1"/>
  <c r="K1933" i="1"/>
  <c r="M1933" i="1" s="1"/>
  <c r="K1949" i="1"/>
  <c r="M1949" i="1" s="1"/>
  <c r="K1965" i="1"/>
  <c r="M1965" i="1" s="1"/>
  <c r="K1981" i="1"/>
  <c r="M1981" i="1" s="1"/>
  <c r="K1997" i="1"/>
  <c r="M1997" i="1" s="1"/>
  <c r="K2013" i="1"/>
  <c r="M2013" i="1" s="1"/>
  <c r="K2029" i="1"/>
  <c r="M2029" i="1" s="1"/>
  <c r="K2045" i="1"/>
  <c r="M2045" i="1" s="1"/>
  <c r="K2061" i="1"/>
  <c r="M2061" i="1" s="1"/>
  <c r="K2077" i="1"/>
  <c r="M2077" i="1" s="1"/>
  <c r="K2093" i="1"/>
  <c r="M2093" i="1" s="1"/>
  <c r="K2109" i="1"/>
  <c r="M2109" i="1" s="1"/>
  <c r="K2125" i="1"/>
  <c r="M2125" i="1" s="1"/>
  <c r="K2141" i="1"/>
  <c r="M2141" i="1" s="1"/>
  <c r="K2157" i="1"/>
  <c r="M2157" i="1" s="1"/>
  <c r="K2173" i="1"/>
  <c r="M2173" i="1" s="1"/>
  <c r="K2189" i="1"/>
  <c r="M2189" i="1" s="1"/>
  <c r="K2205" i="1"/>
  <c r="M2205" i="1" s="1"/>
  <c r="K2221" i="1"/>
  <c r="M2221" i="1" s="1"/>
  <c r="K2237" i="1"/>
  <c r="M2237" i="1" s="1"/>
  <c r="K2253" i="1"/>
  <c r="M2253" i="1" s="1"/>
  <c r="K2269" i="1"/>
  <c r="M2269" i="1" s="1"/>
  <c r="K2285" i="1"/>
  <c r="M2285" i="1" s="1"/>
  <c r="K2301" i="1"/>
  <c r="M2301" i="1" s="1"/>
  <c r="K2317" i="1"/>
  <c r="M2317" i="1" s="1"/>
  <c r="K2333" i="1"/>
  <c r="M2333" i="1" s="1"/>
  <c r="K2349" i="1"/>
  <c r="M2349" i="1" s="1"/>
  <c r="K2365" i="1"/>
  <c r="M2365" i="1" s="1"/>
  <c r="K2381" i="1"/>
  <c r="M2381" i="1" s="1"/>
  <c r="K2397" i="1"/>
  <c r="M2397" i="1" s="1"/>
  <c r="K2413" i="1"/>
  <c r="M2413" i="1" s="1"/>
  <c r="K2429" i="1"/>
  <c r="M2429" i="1" s="1"/>
  <c r="K2445" i="1"/>
  <c r="M2445" i="1" s="1"/>
  <c r="K2461" i="1"/>
  <c r="M2461" i="1" s="1"/>
  <c r="K2477" i="1"/>
  <c r="M2477" i="1" s="1"/>
  <c r="K2493" i="1"/>
  <c r="M2493" i="1" s="1"/>
  <c r="K2509" i="1"/>
  <c r="M2509" i="1" s="1"/>
  <c r="K2525" i="1"/>
  <c r="M2525" i="1" s="1"/>
  <c r="K2541" i="1"/>
  <c r="M2541" i="1" s="1"/>
  <c r="K2557" i="1"/>
  <c r="M2557" i="1" s="1"/>
  <c r="K2573" i="1"/>
  <c r="M2573" i="1" s="1"/>
  <c r="K2589" i="1"/>
  <c r="M2589" i="1" s="1"/>
  <c r="K2605" i="1"/>
  <c r="M2605" i="1" s="1"/>
  <c r="K2621" i="1"/>
  <c r="M2621" i="1" s="1"/>
  <c r="K2637" i="1"/>
  <c r="M2637" i="1" s="1"/>
  <c r="K2653" i="1"/>
  <c r="M2653" i="1" s="1"/>
  <c r="K2669" i="1"/>
  <c r="M2669" i="1" s="1"/>
  <c r="K2685" i="1"/>
  <c r="M2685" i="1" s="1"/>
  <c r="K2701" i="1"/>
  <c r="M2701" i="1" s="1"/>
  <c r="K2717" i="1"/>
  <c r="M2717" i="1" s="1"/>
  <c r="K2733" i="1"/>
  <c r="M2733" i="1" s="1"/>
  <c r="K2749" i="1"/>
  <c r="M2749" i="1" s="1"/>
  <c r="K2765" i="1"/>
  <c r="M2765" i="1" s="1"/>
  <c r="K2781" i="1"/>
  <c r="M2781" i="1" s="1"/>
  <c r="K2797" i="1"/>
  <c r="M2797" i="1" s="1"/>
  <c r="K2813" i="1"/>
  <c r="M2813" i="1" s="1"/>
  <c r="K2829" i="1"/>
  <c r="M2829" i="1" s="1"/>
  <c r="K2845" i="1"/>
  <c r="M2845" i="1" s="1"/>
  <c r="K2861" i="1"/>
  <c r="M2861" i="1" s="1"/>
  <c r="K2877" i="1"/>
  <c r="M2877" i="1" s="1"/>
  <c r="K2893" i="1"/>
  <c r="M2893" i="1" s="1"/>
  <c r="K2909" i="1"/>
  <c r="M2909" i="1" s="1"/>
  <c r="K2925" i="1"/>
  <c r="M2925" i="1" s="1"/>
  <c r="K2941" i="1"/>
  <c r="M2941" i="1" s="1"/>
  <c r="K2957" i="1"/>
  <c r="M2957" i="1" s="1"/>
  <c r="K2973" i="1"/>
  <c r="M2973" i="1" s="1"/>
  <c r="K2989" i="1"/>
  <c r="M2989" i="1" s="1"/>
  <c r="K3005" i="1"/>
  <c r="M3005" i="1" s="1"/>
  <c r="K3021" i="1"/>
  <c r="M3021" i="1" s="1"/>
  <c r="K3037" i="1"/>
  <c r="M3037" i="1" s="1"/>
  <c r="K3053" i="1"/>
  <c r="M3053" i="1" s="1"/>
  <c r="K3069" i="1"/>
  <c r="M3069" i="1" s="1"/>
  <c r="K3085" i="1"/>
  <c r="M3085" i="1" s="1"/>
  <c r="K3101" i="1"/>
  <c r="M3101" i="1" s="1"/>
  <c r="K3117" i="1"/>
  <c r="M3117" i="1" s="1"/>
  <c r="K3133" i="1"/>
  <c r="M3133" i="1" s="1"/>
  <c r="K3149" i="1"/>
  <c r="M3149" i="1" s="1"/>
  <c r="K3165" i="1"/>
  <c r="M3165" i="1" s="1"/>
  <c r="K3181" i="1"/>
  <c r="M3181" i="1" s="1"/>
  <c r="K3197" i="1"/>
  <c r="M3197" i="1" s="1"/>
  <c r="K377" i="1"/>
  <c r="M377" i="1" s="1"/>
  <c r="K409" i="1"/>
  <c r="M409" i="1" s="1"/>
  <c r="K437" i="1"/>
  <c r="M437" i="1" s="1"/>
  <c r="K453" i="1"/>
  <c r="M453" i="1" s="1"/>
  <c r="K469" i="1"/>
  <c r="M469" i="1" s="1"/>
  <c r="K485" i="1"/>
  <c r="M485" i="1" s="1"/>
  <c r="K509" i="1"/>
  <c r="M509" i="1" s="1"/>
  <c r="K2" i="1"/>
  <c r="M2" i="1" s="1"/>
  <c r="K18" i="1"/>
  <c r="M18" i="1" s="1"/>
  <c r="K34" i="1"/>
  <c r="M34" i="1" s="1"/>
  <c r="K50" i="1"/>
  <c r="M50" i="1" s="1"/>
  <c r="K66" i="1"/>
  <c r="M66" i="1" s="1"/>
  <c r="K82" i="1"/>
  <c r="M82" i="1" s="1"/>
  <c r="K98" i="1"/>
  <c r="M98" i="1" s="1"/>
  <c r="K114" i="1"/>
  <c r="M114" i="1" s="1"/>
  <c r="K130" i="1"/>
  <c r="M130" i="1" s="1"/>
  <c r="K146" i="1"/>
  <c r="M146" i="1" s="1"/>
  <c r="K162" i="1"/>
  <c r="M162" i="1" s="1"/>
  <c r="K178" i="1"/>
  <c r="M178" i="1" s="1"/>
  <c r="K194" i="1"/>
  <c r="M194" i="1" s="1"/>
  <c r="K210" i="1"/>
  <c r="M210" i="1" s="1"/>
  <c r="K226" i="1"/>
  <c r="M226" i="1" s="1"/>
  <c r="K242" i="1"/>
  <c r="M242" i="1" s="1"/>
  <c r="K258" i="1"/>
  <c r="M258" i="1" s="1"/>
  <c r="K274" i="1"/>
  <c r="M274" i="1" s="1"/>
  <c r="K290" i="1"/>
  <c r="M290" i="1" s="1"/>
  <c r="K306" i="1"/>
  <c r="M306" i="1" s="1"/>
  <c r="K322" i="1"/>
  <c r="M322" i="1" s="1"/>
  <c r="K338" i="1"/>
  <c r="M338" i="1" s="1"/>
  <c r="K354" i="1"/>
  <c r="M354" i="1" s="1"/>
  <c r="K370" i="1"/>
  <c r="M370" i="1" s="1"/>
  <c r="K386" i="1"/>
  <c r="M386" i="1" s="1"/>
  <c r="K402" i="1"/>
  <c r="M402" i="1" s="1"/>
  <c r="K418" i="1"/>
  <c r="M418" i="1" s="1"/>
  <c r="K434" i="1"/>
  <c r="M434" i="1" s="1"/>
  <c r="K450" i="1"/>
  <c r="M450" i="1" s="1"/>
  <c r="K466" i="1"/>
  <c r="M466" i="1" s="1"/>
  <c r="K482" i="1"/>
  <c r="M482" i="1" s="1"/>
  <c r="K498" i="1"/>
  <c r="M498" i="1" s="1"/>
  <c r="K514" i="1"/>
  <c r="M514" i="1" s="1"/>
  <c r="K530" i="1"/>
  <c r="M530" i="1" s="1"/>
  <c r="K546" i="1"/>
  <c r="M546" i="1" s="1"/>
  <c r="K562" i="1"/>
  <c r="M562" i="1" s="1"/>
  <c r="K578" i="1"/>
  <c r="M578" i="1" s="1"/>
  <c r="K594" i="1"/>
  <c r="M594" i="1" s="1"/>
  <c r="K610" i="1"/>
  <c r="M610" i="1" s="1"/>
  <c r="K626" i="1"/>
  <c r="M626" i="1" s="1"/>
  <c r="K642" i="1"/>
  <c r="M642" i="1" s="1"/>
  <c r="K658" i="1"/>
  <c r="M658" i="1" s="1"/>
  <c r="K674" i="1"/>
  <c r="M674" i="1" s="1"/>
  <c r="K690" i="1"/>
  <c r="M690" i="1" s="1"/>
  <c r="K706" i="1"/>
  <c r="M706" i="1" s="1"/>
  <c r="K722" i="1"/>
  <c r="M722" i="1" s="1"/>
  <c r="K738" i="1"/>
  <c r="M738" i="1" s="1"/>
  <c r="K754" i="1"/>
  <c r="M754" i="1" s="1"/>
  <c r="K770" i="1"/>
  <c r="M770" i="1" s="1"/>
  <c r="K786" i="1"/>
  <c r="M786" i="1" s="1"/>
  <c r="K802" i="1"/>
  <c r="M802" i="1" s="1"/>
  <c r="K818" i="1"/>
  <c r="M818" i="1" s="1"/>
  <c r="K834" i="1"/>
  <c r="M834" i="1" s="1"/>
  <c r="K850" i="1"/>
  <c r="M850" i="1" s="1"/>
  <c r="K866" i="1"/>
  <c r="M866" i="1" s="1"/>
  <c r="K882" i="1"/>
  <c r="M882" i="1" s="1"/>
  <c r="K898" i="1"/>
  <c r="M898" i="1" s="1"/>
  <c r="K914" i="1"/>
  <c r="M914" i="1" s="1"/>
  <c r="K930" i="1"/>
  <c r="M930" i="1" s="1"/>
  <c r="K946" i="1"/>
  <c r="M946" i="1" s="1"/>
  <c r="K962" i="1"/>
  <c r="M962" i="1" s="1"/>
  <c r="K978" i="1"/>
  <c r="M978" i="1" s="1"/>
  <c r="K994" i="1"/>
  <c r="M994" i="1" s="1"/>
  <c r="K1010" i="1"/>
  <c r="M1010" i="1" s="1"/>
  <c r="K1026" i="1"/>
  <c r="M1026" i="1" s="1"/>
  <c r="K1042" i="1"/>
  <c r="M1042" i="1" s="1"/>
  <c r="K1058" i="1"/>
  <c r="M1058" i="1" s="1"/>
  <c r="K1074" i="1"/>
  <c r="M1074" i="1" s="1"/>
  <c r="K1090" i="1"/>
  <c r="M1090" i="1" s="1"/>
  <c r="K1106" i="1"/>
  <c r="M1106" i="1" s="1"/>
  <c r="K1122" i="1"/>
  <c r="M1122" i="1" s="1"/>
  <c r="K1138" i="1"/>
  <c r="M1138" i="1" s="1"/>
  <c r="K1154" i="1"/>
  <c r="M1154" i="1" s="1"/>
  <c r="K1170" i="1"/>
  <c r="M1170" i="1" s="1"/>
  <c r="K1186" i="1"/>
  <c r="M1186" i="1" s="1"/>
  <c r="K1202" i="1"/>
  <c r="M1202" i="1" s="1"/>
  <c r="K1218" i="1"/>
  <c r="M1218" i="1" s="1"/>
  <c r="K1234" i="1"/>
  <c r="M1234" i="1" s="1"/>
  <c r="K1250" i="1"/>
  <c r="M1250" i="1" s="1"/>
  <c r="K1266" i="1"/>
  <c r="M1266" i="1" s="1"/>
  <c r="K1282" i="1"/>
  <c r="M1282" i="1" s="1"/>
  <c r="K1298" i="1"/>
  <c r="M1298" i="1" s="1"/>
  <c r="K1314" i="1"/>
  <c r="M1314" i="1" s="1"/>
  <c r="K1330" i="1"/>
  <c r="M1330" i="1" s="1"/>
  <c r="K1346" i="1"/>
  <c r="M1346" i="1" s="1"/>
  <c r="K1362" i="1"/>
  <c r="M1362" i="1" s="1"/>
  <c r="K1378" i="1"/>
  <c r="M1378" i="1" s="1"/>
  <c r="K1394" i="1"/>
  <c r="M1394" i="1" s="1"/>
  <c r="K1410" i="1"/>
  <c r="M1410" i="1" s="1"/>
  <c r="K1426" i="1"/>
  <c r="M1426" i="1" s="1"/>
  <c r="K1442" i="1"/>
  <c r="M1442" i="1" s="1"/>
  <c r="K1458" i="1"/>
  <c r="M1458" i="1" s="1"/>
  <c r="K1474" i="1"/>
  <c r="M1474" i="1" s="1"/>
  <c r="K1490" i="1"/>
  <c r="M1490" i="1" s="1"/>
  <c r="K1506" i="1"/>
  <c r="M1506" i="1" s="1"/>
  <c r="K1522" i="1"/>
  <c r="M1522" i="1" s="1"/>
  <c r="K1538" i="1"/>
  <c r="M1538" i="1" s="1"/>
  <c r="K1554" i="1"/>
  <c r="M1554" i="1" s="1"/>
  <c r="K1570" i="1"/>
  <c r="M1570" i="1" s="1"/>
  <c r="K1586" i="1"/>
  <c r="M1586" i="1" s="1"/>
  <c r="K1602" i="1"/>
  <c r="M1602" i="1" s="1"/>
  <c r="K1618" i="1"/>
  <c r="M1618" i="1" s="1"/>
  <c r="K1634" i="1"/>
  <c r="M1634" i="1" s="1"/>
  <c r="K1650" i="1"/>
  <c r="M1650" i="1" s="1"/>
  <c r="K1666" i="1"/>
  <c r="M1666" i="1" s="1"/>
  <c r="K1682" i="1"/>
  <c r="M1682" i="1" s="1"/>
  <c r="K1698" i="1"/>
  <c r="M1698" i="1" s="1"/>
  <c r="K1714" i="1"/>
  <c r="M1714" i="1" s="1"/>
  <c r="K1730" i="1"/>
  <c r="M1730" i="1" s="1"/>
  <c r="K1746" i="1"/>
  <c r="M1746" i="1" s="1"/>
  <c r="K1762" i="1"/>
  <c r="M1762" i="1" s="1"/>
  <c r="K1778" i="1"/>
  <c r="M1778" i="1" s="1"/>
  <c r="K1794" i="1"/>
  <c r="M1794" i="1" s="1"/>
  <c r="K1810" i="1"/>
  <c r="M1810" i="1" s="1"/>
  <c r="K1826" i="1"/>
  <c r="M1826" i="1" s="1"/>
  <c r="K1842" i="1"/>
  <c r="M1842" i="1" s="1"/>
  <c r="K1858" i="1"/>
  <c r="M1858" i="1" s="1"/>
  <c r="K1874" i="1"/>
  <c r="M1874" i="1" s="1"/>
  <c r="K1890" i="1"/>
  <c r="M1890" i="1" s="1"/>
  <c r="K1906" i="1"/>
  <c r="M1906" i="1" s="1"/>
  <c r="K1922" i="1"/>
  <c r="M1922" i="1" s="1"/>
  <c r="K1938" i="1"/>
  <c r="M1938" i="1" s="1"/>
  <c r="K1954" i="1"/>
  <c r="M1954" i="1" s="1"/>
  <c r="K1970" i="1"/>
  <c r="M1970" i="1" s="1"/>
  <c r="K1986" i="1"/>
  <c r="M1986" i="1" s="1"/>
  <c r="K2002" i="1"/>
  <c r="M2002" i="1" s="1"/>
  <c r="K2018" i="1"/>
  <c r="M2018" i="1" s="1"/>
  <c r="K2034" i="1"/>
  <c r="M2034" i="1" s="1"/>
  <c r="K2050" i="1"/>
  <c r="M2050" i="1" s="1"/>
  <c r="K2066" i="1"/>
  <c r="M2066" i="1" s="1"/>
  <c r="K2082" i="1"/>
  <c r="M2082" i="1" s="1"/>
  <c r="K2098" i="1"/>
  <c r="M2098" i="1" s="1"/>
  <c r="K2114" i="1"/>
  <c r="M2114" i="1" s="1"/>
  <c r="K2130" i="1"/>
  <c r="M2130" i="1" s="1"/>
  <c r="K2146" i="1"/>
  <c r="M2146" i="1" s="1"/>
  <c r="K2162" i="1"/>
  <c r="M2162" i="1" s="1"/>
  <c r="K2178" i="1"/>
  <c r="M2178" i="1" s="1"/>
  <c r="K2194" i="1"/>
  <c r="M2194" i="1" s="1"/>
  <c r="K2210" i="1"/>
  <c r="M2210" i="1" s="1"/>
  <c r="K2226" i="1"/>
  <c r="M2226" i="1" s="1"/>
  <c r="K2242" i="1"/>
  <c r="M2242" i="1" s="1"/>
  <c r="K2258" i="1"/>
  <c r="M2258" i="1" s="1"/>
  <c r="K2274" i="1"/>
  <c r="M2274" i="1" s="1"/>
  <c r="K2290" i="1"/>
  <c r="M2290" i="1" s="1"/>
  <c r="K2306" i="1"/>
  <c r="M2306" i="1" s="1"/>
  <c r="K2322" i="1"/>
  <c r="M2322" i="1" s="1"/>
  <c r="K2338" i="1"/>
  <c r="M2338" i="1" s="1"/>
  <c r="K2354" i="1"/>
  <c r="M2354" i="1" s="1"/>
  <c r="K2370" i="1"/>
  <c r="M2370" i="1" s="1"/>
  <c r="K2386" i="1"/>
  <c r="M2386" i="1" s="1"/>
  <c r="K2402" i="1"/>
  <c r="M2402" i="1" s="1"/>
  <c r="K2418" i="1"/>
  <c r="M2418" i="1" s="1"/>
  <c r="K2434" i="1"/>
  <c r="M2434" i="1" s="1"/>
  <c r="K2450" i="1"/>
  <c r="M2450" i="1" s="1"/>
  <c r="K2466" i="1"/>
  <c r="M2466" i="1" s="1"/>
  <c r="K2482" i="1"/>
  <c r="M2482" i="1" s="1"/>
  <c r="K2498" i="1"/>
  <c r="M2498" i="1" s="1"/>
  <c r="K2514" i="1"/>
  <c r="M2514" i="1" s="1"/>
  <c r="K2530" i="1"/>
  <c r="M2530" i="1" s="1"/>
  <c r="K2546" i="1"/>
  <c r="M2546" i="1" s="1"/>
  <c r="K2562" i="1"/>
  <c r="M2562" i="1" s="1"/>
  <c r="K2578" i="1"/>
  <c r="M2578" i="1" s="1"/>
  <c r="K2594" i="1"/>
  <c r="M2594" i="1" s="1"/>
  <c r="K2610" i="1"/>
  <c r="M2610" i="1" s="1"/>
  <c r="K2626" i="1"/>
  <c r="M2626" i="1" s="1"/>
  <c r="K2642" i="1"/>
  <c r="M2642" i="1" s="1"/>
  <c r="K2658" i="1"/>
  <c r="M2658" i="1" s="1"/>
  <c r="K2674" i="1"/>
  <c r="M2674" i="1" s="1"/>
  <c r="K2690" i="1"/>
  <c r="M2690" i="1" s="1"/>
  <c r="K2706" i="1"/>
  <c r="M2706" i="1" s="1"/>
  <c r="K2722" i="1"/>
  <c r="M2722" i="1" s="1"/>
  <c r="K2738" i="1"/>
  <c r="M2738" i="1" s="1"/>
  <c r="K2754" i="1"/>
  <c r="M2754" i="1" s="1"/>
  <c r="K2770" i="1"/>
  <c r="M2770" i="1" s="1"/>
  <c r="K2786" i="1"/>
  <c r="M2786" i="1" s="1"/>
  <c r="K2802" i="1"/>
  <c r="M2802" i="1" s="1"/>
  <c r="K2818" i="1"/>
  <c r="M2818" i="1" s="1"/>
  <c r="K2834" i="1"/>
  <c r="M2834" i="1" s="1"/>
  <c r="K2850" i="1"/>
  <c r="M2850" i="1" s="1"/>
  <c r="K2866" i="1"/>
  <c r="M2866" i="1" s="1"/>
  <c r="K1043" i="1"/>
  <c r="M1043" i="1" s="1"/>
  <c r="K1059" i="1"/>
  <c r="M1059" i="1" s="1"/>
  <c r="K1075" i="1"/>
  <c r="M1075" i="1" s="1"/>
  <c r="K1091" i="1"/>
  <c r="M1091" i="1" s="1"/>
  <c r="K1107" i="1"/>
  <c r="M1107" i="1" s="1"/>
  <c r="K1123" i="1"/>
  <c r="M1123" i="1" s="1"/>
  <c r="K1139" i="1"/>
  <c r="M1139" i="1" s="1"/>
  <c r="K1155" i="1"/>
  <c r="M1155" i="1" s="1"/>
  <c r="K1171" i="1"/>
  <c r="M1171" i="1" s="1"/>
  <c r="K1187" i="1"/>
  <c r="M1187" i="1" s="1"/>
  <c r="K1203" i="1"/>
  <c r="M1203" i="1" s="1"/>
  <c r="K1219" i="1"/>
  <c r="M1219" i="1" s="1"/>
  <c r="K1235" i="1"/>
  <c r="M1235" i="1" s="1"/>
  <c r="K1251" i="1"/>
  <c r="M1251" i="1" s="1"/>
  <c r="K1267" i="1"/>
  <c r="M1267" i="1" s="1"/>
  <c r="K1283" i="1"/>
  <c r="M1283" i="1" s="1"/>
  <c r="K1299" i="1"/>
  <c r="M1299" i="1" s="1"/>
  <c r="K1315" i="1"/>
  <c r="M1315" i="1" s="1"/>
  <c r="K1331" i="1"/>
  <c r="M1331" i="1" s="1"/>
  <c r="K1347" i="1"/>
  <c r="M1347" i="1" s="1"/>
  <c r="K1363" i="1"/>
  <c r="M1363" i="1" s="1"/>
  <c r="K1379" i="1"/>
  <c r="M1379" i="1" s="1"/>
  <c r="K1395" i="1"/>
  <c r="M1395" i="1" s="1"/>
  <c r="K1411" i="1"/>
  <c r="M1411" i="1" s="1"/>
  <c r="K1427" i="1"/>
  <c r="M1427" i="1" s="1"/>
  <c r="K1443" i="1"/>
  <c r="M1443" i="1" s="1"/>
  <c r="K1459" i="1"/>
  <c r="M1459" i="1" s="1"/>
  <c r="K1475" i="1"/>
  <c r="M1475" i="1" s="1"/>
  <c r="K1491" i="1"/>
  <c r="M1491" i="1" s="1"/>
  <c r="K1507" i="1"/>
  <c r="M1507" i="1" s="1"/>
  <c r="K1523" i="1"/>
  <c r="M1523" i="1" s="1"/>
  <c r="K1539" i="1"/>
  <c r="M1539" i="1" s="1"/>
  <c r="K1555" i="1"/>
  <c r="M1555" i="1" s="1"/>
  <c r="K1571" i="1"/>
  <c r="M1571" i="1" s="1"/>
  <c r="K1587" i="1"/>
  <c r="M1587" i="1" s="1"/>
  <c r="K1603" i="1"/>
  <c r="M1603" i="1" s="1"/>
  <c r="K1619" i="1"/>
  <c r="M1619" i="1" s="1"/>
  <c r="K1635" i="1"/>
  <c r="M1635" i="1" s="1"/>
  <c r="K1651" i="1"/>
  <c r="M1651" i="1" s="1"/>
  <c r="K1667" i="1"/>
  <c r="M1667" i="1" s="1"/>
  <c r="K1683" i="1"/>
  <c r="M1683" i="1" s="1"/>
  <c r="K1699" i="1"/>
  <c r="M1699" i="1" s="1"/>
  <c r="K1715" i="1"/>
  <c r="M1715" i="1" s="1"/>
  <c r="K1731" i="1"/>
  <c r="M1731" i="1" s="1"/>
  <c r="K1747" i="1"/>
  <c r="M1747" i="1" s="1"/>
  <c r="K1763" i="1"/>
  <c r="M1763" i="1" s="1"/>
  <c r="K1779" i="1"/>
  <c r="M1779" i="1" s="1"/>
  <c r="K1795" i="1"/>
  <c r="M1795" i="1" s="1"/>
  <c r="K1811" i="1"/>
  <c r="M1811" i="1" s="1"/>
  <c r="K1827" i="1"/>
  <c r="M1827" i="1" s="1"/>
  <c r="K1843" i="1"/>
  <c r="M1843" i="1" s="1"/>
  <c r="K1859" i="1"/>
  <c r="M1859" i="1" s="1"/>
  <c r="K1875" i="1"/>
  <c r="M1875" i="1" s="1"/>
  <c r="K1891" i="1"/>
  <c r="M1891" i="1" s="1"/>
  <c r="K1907" i="1"/>
  <c r="M1907" i="1" s="1"/>
  <c r="K1923" i="1"/>
  <c r="M1923" i="1" s="1"/>
  <c r="K1939" i="1"/>
  <c r="M1939" i="1" s="1"/>
  <c r="K1955" i="1"/>
  <c r="M1955" i="1" s="1"/>
  <c r="K1971" i="1"/>
  <c r="M1971" i="1" s="1"/>
  <c r="K1987" i="1"/>
  <c r="M1987" i="1" s="1"/>
  <c r="K2003" i="1"/>
  <c r="M2003" i="1" s="1"/>
  <c r="K2019" i="1"/>
  <c r="M2019" i="1" s="1"/>
  <c r="K2035" i="1"/>
  <c r="M2035" i="1" s="1"/>
  <c r="K2051" i="1"/>
  <c r="M2051" i="1" s="1"/>
  <c r="K2067" i="1"/>
  <c r="M2067" i="1" s="1"/>
  <c r="K2083" i="1"/>
  <c r="M2083" i="1" s="1"/>
  <c r="K2099" i="1"/>
  <c r="M2099" i="1" s="1"/>
  <c r="K2115" i="1"/>
  <c r="M2115" i="1" s="1"/>
  <c r="K2131" i="1"/>
  <c r="M2131" i="1" s="1"/>
  <c r="K2147" i="1"/>
  <c r="M2147" i="1" s="1"/>
  <c r="K2163" i="1"/>
  <c r="M2163" i="1" s="1"/>
  <c r="K2179" i="1"/>
  <c r="M2179" i="1" s="1"/>
  <c r="K2195" i="1"/>
  <c r="M2195" i="1" s="1"/>
  <c r="K2211" i="1"/>
  <c r="M2211" i="1" s="1"/>
  <c r="K2227" i="1"/>
  <c r="M2227" i="1" s="1"/>
  <c r="K2243" i="1"/>
  <c r="M2243" i="1" s="1"/>
  <c r="K2259" i="1"/>
  <c r="M2259" i="1" s="1"/>
  <c r="K2275" i="1"/>
  <c r="M2275" i="1" s="1"/>
  <c r="K2291" i="1"/>
  <c r="M2291" i="1" s="1"/>
  <c r="K2307" i="1"/>
  <c r="M2307" i="1" s="1"/>
  <c r="K2323" i="1"/>
  <c r="M2323" i="1" s="1"/>
  <c r="K2339" i="1"/>
  <c r="M2339" i="1" s="1"/>
  <c r="K2355" i="1"/>
  <c r="M2355" i="1" s="1"/>
  <c r="K2371" i="1"/>
  <c r="M2371" i="1" s="1"/>
  <c r="K2387" i="1"/>
  <c r="M2387" i="1" s="1"/>
  <c r="K2403" i="1"/>
  <c r="M2403" i="1" s="1"/>
  <c r="K2419" i="1"/>
  <c r="M2419" i="1" s="1"/>
  <c r="K2435" i="1"/>
  <c r="M2435" i="1" s="1"/>
  <c r="K2451" i="1"/>
  <c r="M2451" i="1" s="1"/>
  <c r="K2467" i="1"/>
  <c r="M2467" i="1" s="1"/>
  <c r="K2483" i="1"/>
  <c r="M2483" i="1" s="1"/>
  <c r="K2499" i="1"/>
  <c r="M2499" i="1" s="1"/>
  <c r="K2515" i="1"/>
  <c r="M2515" i="1" s="1"/>
  <c r="K2531" i="1"/>
  <c r="M2531" i="1" s="1"/>
  <c r="K2547" i="1"/>
  <c r="M2547" i="1" s="1"/>
  <c r="K2563" i="1"/>
  <c r="M2563" i="1" s="1"/>
  <c r="K2579" i="1"/>
  <c r="M2579" i="1" s="1"/>
  <c r="K2595" i="1"/>
  <c r="M2595" i="1" s="1"/>
  <c r="K2611" i="1"/>
  <c r="M2611" i="1" s="1"/>
  <c r="K2627" i="1"/>
  <c r="M2627" i="1" s="1"/>
  <c r="K2643" i="1"/>
  <c r="M2643" i="1" s="1"/>
  <c r="K2659" i="1"/>
  <c r="M2659" i="1" s="1"/>
  <c r="K2675" i="1"/>
  <c r="M2675" i="1" s="1"/>
  <c r="K2691" i="1"/>
  <c r="M2691" i="1" s="1"/>
  <c r="K2707" i="1"/>
  <c r="M2707" i="1" s="1"/>
  <c r="K2723" i="1"/>
  <c r="M2723" i="1" s="1"/>
  <c r="K2739" i="1"/>
  <c r="M2739" i="1" s="1"/>
  <c r="K2755" i="1"/>
  <c r="M2755" i="1" s="1"/>
  <c r="K2771" i="1"/>
  <c r="M2771" i="1" s="1"/>
  <c r="K2787" i="1"/>
  <c r="M2787" i="1" s="1"/>
  <c r="K2803" i="1"/>
  <c r="M2803" i="1" s="1"/>
  <c r="K2819" i="1"/>
  <c r="M2819" i="1" s="1"/>
  <c r="K2835" i="1"/>
  <c r="M2835" i="1" s="1"/>
  <c r="K2851" i="1"/>
  <c r="M2851" i="1" s="1"/>
  <c r="K2867" i="1"/>
  <c r="M2867" i="1" s="1"/>
  <c r="K3048" i="1"/>
  <c r="M3048" i="1" s="1"/>
  <c r="K3064" i="1"/>
  <c r="M3064" i="1" s="1"/>
  <c r="K3080" i="1"/>
  <c r="M3080" i="1" s="1"/>
  <c r="K3096" i="1"/>
  <c r="M3096" i="1" s="1"/>
  <c r="K3112" i="1"/>
  <c r="M3112" i="1" s="1"/>
  <c r="K3128" i="1"/>
  <c r="M3128" i="1" s="1"/>
  <c r="K3144" i="1"/>
  <c r="M3144" i="1" s="1"/>
  <c r="K3160" i="1"/>
  <c r="M3160" i="1" s="1"/>
  <c r="K3176" i="1"/>
  <c r="M3176" i="1" s="1"/>
  <c r="K3192" i="1"/>
  <c r="M3192" i="1" s="1"/>
  <c r="K3208" i="1"/>
  <c r="M3208" i="1" s="1"/>
  <c r="K3224" i="1"/>
  <c r="M3224" i="1" s="1"/>
  <c r="K3240" i="1"/>
  <c r="M3240" i="1" s="1"/>
  <c r="K3256" i="1"/>
  <c r="M3256" i="1" s="1"/>
  <c r="K3272" i="1"/>
  <c r="M3272" i="1" s="1"/>
  <c r="K3288" i="1"/>
  <c r="M3288" i="1" s="1"/>
  <c r="K3304" i="1"/>
  <c r="M3304" i="1" s="1"/>
  <c r="K3320" i="1"/>
  <c r="M3320" i="1" s="1"/>
  <c r="K3336" i="1"/>
  <c r="M3336" i="1" s="1"/>
  <c r="K3352" i="1"/>
  <c r="M3352" i="1" s="1"/>
  <c r="K3368" i="1"/>
  <c r="M3368" i="1" s="1"/>
  <c r="K3384" i="1"/>
  <c r="M3384" i="1" s="1"/>
  <c r="K3400" i="1"/>
  <c r="M3400" i="1" s="1"/>
  <c r="K3416" i="1"/>
  <c r="M3416" i="1" s="1"/>
  <c r="K3432" i="1"/>
  <c r="M3432" i="1" s="1"/>
  <c r="K3448" i="1"/>
  <c r="M3448" i="1" s="1"/>
  <c r="K3464" i="1"/>
  <c r="M3464" i="1" s="1"/>
  <c r="K3480" i="1"/>
  <c r="M3480" i="1" s="1"/>
  <c r="K3496" i="1"/>
  <c r="M3496" i="1" s="1"/>
  <c r="K3512" i="1"/>
  <c r="M3512" i="1" s="1"/>
  <c r="K3528" i="1"/>
  <c r="M3528" i="1" s="1"/>
  <c r="K3544" i="1"/>
  <c r="M3544" i="1" s="1"/>
  <c r="K3560" i="1"/>
  <c r="M3560" i="1" s="1"/>
  <c r="K3576" i="1"/>
  <c r="M3576" i="1" s="1"/>
  <c r="K3592" i="1"/>
  <c r="M3592" i="1" s="1"/>
  <c r="K3608" i="1"/>
  <c r="M3608" i="1" s="1"/>
  <c r="K3624" i="1"/>
  <c r="M3624" i="1" s="1"/>
  <c r="K3640" i="1"/>
  <c r="M3640" i="1" s="1"/>
  <c r="K3656" i="1"/>
  <c r="M3656" i="1" s="1"/>
  <c r="K3672" i="1"/>
  <c r="M3672" i="1" s="1"/>
  <c r="K3688" i="1"/>
  <c r="M3688" i="1" s="1"/>
  <c r="K3704" i="1"/>
  <c r="M3704" i="1" s="1"/>
  <c r="K3720" i="1"/>
  <c r="M3720" i="1" s="1"/>
  <c r="K3736" i="1"/>
  <c r="M3736" i="1" s="1"/>
  <c r="K3752" i="1"/>
  <c r="M3752" i="1" s="1"/>
  <c r="K3768" i="1"/>
  <c r="M3768" i="1" s="1"/>
  <c r="K3784" i="1"/>
  <c r="M3784" i="1" s="1"/>
  <c r="K3800" i="1"/>
  <c r="M3800" i="1" s="1"/>
  <c r="K3816" i="1"/>
  <c r="M3816" i="1" s="1"/>
  <c r="K3832" i="1"/>
  <c r="M3832" i="1" s="1"/>
  <c r="K3848" i="1"/>
  <c r="M3848" i="1" s="1"/>
  <c r="K3864" i="1"/>
  <c r="M3864" i="1" s="1"/>
  <c r="K3880" i="1"/>
  <c r="M3880" i="1" s="1"/>
  <c r="K3896" i="1"/>
  <c r="M3896" i="1" s="1"/>
  <c r="K3912" i="1"/>
  <c r="M3912" i="1" s="1"/>
  <c r="K3928" i="1"/>
  <c r="M3928" i="1" s="1"/>
  <c r="K3944" i="1"/>
  <c r="M3944" i="1" s="1"/>
  <c r="K3960" i="1"/>
  <c r="M3960" i="1" s="1"/>
  <c r="K3976" i="1"/>
  <c r="M3976" i="1" s="1"/>
  <c r="K3992" i="1"/>
  <c r="M3992" i="1" s="1"/>
  <c r="K4008" i="1"/>
  <c r="M4008" i="1" s="1"/>
  <c r="K4024" i="1"/>
  <c r="M4024" i="1" s="1"/>
  <c r="K4040" i="1"/>
  <c r="M4040" i="1" s="1"/>
  <c r="K4056" i="1"/>
  <c r="M4056" i="1" s="1"/>
  <c r="K4072" i="1"/>
  <c r="M4072" i="1" s="1"/>
  <c r="K4088" i="1"/>
  <c r="M4088" i="1" s="1"/>
  <c r="K4104" i="1"/>
  <c r="M4104" i="1" s="1"/>
  <c r="K4120" i="1"/>
  <c r="M4120" i="1" s="1"/>
  <c r="K4136" i="1"/>
  <c r="M4136" i="1" s="1"/>
  <c r="K4152" i="1"/>
  <c r="M4152" i="1" s="1"/>
  <c r="K4168" i="1"/>
  <c r="M4168" i="1" s="1"/>
  <c r="K4184" i="1"/>
  <c r="M4184" i="1" s="1"/>
  <c r="K4200" i="1"/>
  <c r="M4200" i="1" s="1"/>
  <c r="K4216" i="1"/>
  <c r="M4216" i="1" s="1"/>
  <c r="K4232" i="1"/>
  <c r="M4232" i="1" s="1"/>
  <c r="K4248" i="1"/>
  <c r="M4248" i="1" s="1"/>
  <c r="K4264" i="1"/>
  <c r="M4264" i="1" s="1"/>
  <c r="K4280" i="1"/>
  <c r="M4280" i="1" s="1"/>
  <c r="K4296" i="1"/>
  <c r="M4296" i="1" s="1"/>
  <c r="K4312" i="1"/>
  <c r="M4312" i="1" s="1"/>
  <c r="K4328" i="1"/>
  <c r="M4328" i="1" s="1"/>
  <c r="K4344" i="1"/>
  <c r="M4344" i="1" s="1"/>
  <c r="K4360" i="1"/>
  <c r="M4360" i="1" s="1"/>
  <c r="K4376" i="1"/>
  <c r="M4376" i="1" s="1"/>
  <c r="K4392" i="1"/>
  <c r="M4392" i="1" s="1"/>
  <c r="K4408" i="1"/>
  <c r="M4408" i="1" s="1"/>
  <c r="K4424" i="1"/>
  <c r="M4424" i="1" s="1"/>
  <c r="K4440" i="1"/>
  <c r="M4440" i="1" s="1"/>
  <c r="K4456" i="1"/>
  <c r="M4456" i="1" s="1"/>
  <c r="K4472" i="1"/>
  <c r="M4472" i="1" s="1"/>
  <c r="K4488" i="1"/>
  <c r="M4488" i="1" s="1"/>
  <c r="K4504" i="1"/>
  <c r="M4504" i="1" s="1"/>
  <c r="K4520" i="1"/>
  <c r="M4520" i="1" s="1"/>
  <c r="K4536" i="1"/>
  <c r="M4536" i="1" s="1"/>
  <c r="K4552" i="1"/>
  <c r="M4552" i="1" s="1"/>
  <c r="K4568" i="1"/>
  <c r="M4568" i="1" s="1"/>
  <c r="K4584" i="1"/>
  <c r="M4584" i="1" s="1"/>
  <c r="K4600" i="1"/>
  <c r="M4600" i="1" s="1"/>
  <c r="K4616" i="1"/>
  <c r="M4616" i="1" s="1"/>
  <c r="K4632" i="1"/>
  <c r="M4632" i="1" s="1"/>
  <c r="K4648" i="1"/>
  <c r="M4648" i="1" s="1"/>
  <c r="K4664" i="1"/>
  <c r="M4664" i="1" s="1"/>
  <c r="K4680" i="1"/>
  <c r="M4680" i="1" s="1"/>
  <c r="K4696" i="1"/>
  <c r="M4696" i="1" s="1"/>
  <c r="K4712" i="1"/>
  <c r="M4712" i="1" s="1"/>
  <c r="K4728" i="1"/>
  <c r="M4728" i="1" s="1"/>
  <c r="K4744" i="1"/>
  <c r="M4744" i="1" s="1"/>
  <c r="K4760" i="1"/>
  <c r="M4760" i="1" s="1"/>
  <c r="K4776" i="1"/>
  <c r="M4776" i="1" s="1"/>
  <c r="K4792" i="1"/>
  <c r="M4792" i="1" s="1"/>
  <c r="K4808" i="1"/>
  <c r="M4808" i="1" s="1"/>
  <c r="K4824" i="1"/>
  <c r="M4824" i="1" s="1"/>
  <c r="K4840" i="1"/>
  <c r="M4840" i="1" s="1"/>
  <c r="K4856" i="1"/>
  <c r="M4856" i="1" s="1"/>
  <c r="K4872" i="1"/>
  <c r="M4872" i="1" s="1"/>
  <c r="K4888" i="1"/>
  <c r="M4888" i="1" s="1"/>
  <c r="K4904" i="1"/>
  <c r="M4904" i="1" s="1"/>
  <c r="K4920" i="1"/>
  <c r="M4920" i="1" s="1"/>
  <c r="K4936" i="1"/>
  <c r="M4936" i="1" s="1"/>
  <c r="K4952" i="1"/>
  <c r="M4952" i="1" s="1"/>
  <c r="K4968" i="1"/>
  <c r="M4968" i="1" s="1"/>
  <c r="K4984" i="1"/>
  <c r="M4984" i="1" s="1"/>
  <c r="K5000" i="1"/>
  <c r="M5000" i="1" s="1"/>
  <c r="K5016" i="1"/>
  <c r="M5016" i="1" s="1"/>
  <c r="K5032" i="1"/>
  <c r="M5032" i="1" s="1"/>
  <c r="K5048" i="1"/>
  <c r="M5048" i="1" s="1"/>
  <c r="K5064" i="1"/>
  <c r="M5064" i="1" s="1"/>
  <c r="K5080" i="1"/>
  <c r="M5080" i="1" s="1"/>
  <c r="K5096" i="1"/>
  <c r="M5096" i="1" s="1"/>
  <c r="K5112" i="1"/>
  <c r="M5112" i="1" s="1"/>
  <c r="K5128" i="1"/>
  <c r="M5128" i="1" s="1"/>
  <c r="K5144" i="1"/>
  <c r="M5144" i="1" s="1"/>
  <c r="K5160" i="1"/>
  <c r="M5160" i="1" s="1"/>
  <c r="K5176" i="1"/>
  <c r="M5176" i="1" s="1"/>
  <c r="K5192" i="1"/>
  <c r="M5192" i="1" s="1"/>
  <c r="K5208" i="1"/>
  <c r="M5208" i="1" s="1"/>
  <c r="K5224" i="1"/>
  <c r="M5224" i="1" s="1"/>
  <c r="K5240" i="1"/>
  <c r="M5240" i="1" s="1"/>
  <c r="K5256" i="1"/>
  <c r="M5256" i="1" s="1"/>
  <c r="K5272" i="1"/>
  <c r="M5272" i="1" s="1"/>
  <c r="K5288" i="1"/>
  <c r="M5288" i="1" s="1"/>
  <c r="K5304" i="1"/>
  <c r="M5304" i="1" s="1"/>
  <c r="K5320" i="1"/>
  <c r="M5320" i="1" s="1"/>
  <c r="K5336" i="1"/>
  <c r="M5336" i="1" s="1"/>
  <c r="K5352" i="1"/>
  <c r="M5352" i="1" s="1"/>
  <c r="K5368" i="1"/>
  <c r="M5368" i="1" s="1"/>
  <c r="K5384" i="1"/>
  <c r="M5384" i="1" s="1"/>
  <c r="K5400" i="1"/>
  <c r="M5400" i="1" s="1"/>
  <c r="K5416" i="1"/>
  <c r="M5416" i="1" s="1"/>
  <c r="K5432" i="1"/>
  <c r="M5432" i="1" s="1"/>
  <c r="K5448" i="1"/>
  <c r="M5448" i="1" s="1"/>
  <c r="K5464" i="1"/>
  <c r="M5464" i="1" s="1"/>
  <c r="K5480" i="1"/>
  <c r="M5480" i="1" s="1"/>
  <c r="K5496" i="1"/>
  <c r="M5496" i="1" s="1"/>
  <c r="K5512" i="1"/>
  <c r="M5512" i="1" s="1"/>
  <c r="K5528" i="1"/>
  <c r="M5528" i="1" s="1"/>
  <c r="K5544" i="1"/>
  <c r="M5544" i="1" s="1"/>
  <c r="K5560" i="1"/>
  <c r="M5560" i="1" s="1"/>
  <c r="K5576" i="1"/>
  <c r="M5576" i="1" s="1"/>
  <c r="K5592" i="1"/>
  <c r="M5592" i="1" s="1"/>
  <c r="K5608" i="1"/>
  <c r="M5608" i="1" s="1"/>
  <c r="K5624" i="1"/>
  <c r="M5624" i="1" s="1"/>
  <c r="K5640" i="1"/>
  <c r="M5640" i="1" s="1"/>
  <c r="K5656" i="1"/>
  <c r="M5656" i="1" s="1"/>
  <c r="K5672" i="1"/>
  <c r="M5672" i="1" s="1"/>
  <c r="K5688" i="1"/>
  <c r="M5688" i="1" s="1"/>
  <c r="K5704" i="1"/>
  <c r="M5704" i="1" s="1"/>
  <c r="K5720" i="1"/>
  <c r="M5720" i="1" s="1"/>
  <c r="K5736" i="1"/>
  <c r="M5736" i="1" s="1"/>
  <c r="K5752" i="1"/>
  <c r="M5752" i="1" s="1"/>
  <c r="K3217" i="1"/>
  <c r="M3217" i="1" s="1"/>
  <c r="K3233" i="1"/>
  <c r="M3233" i="1" s="1"/>
  <c r="K3249" i="1"/>
  <c r="M3249" i="1" s="1"/>
  <c r="K3265" i="1"/>
  <c r="M3265" i="1" s="1"/>
  <c r="K3281" i="1"/>
  <c r="M3281" i="1" s="1"/>
  <c r="K3297" i="1"/>
  <c r="M3297" i="1" s="1"/>
  <c r="K3313" i="1"/>
  <c r="M3313" i="1" s="1"/>
  <c r="K3329" i="1"/>
  <c r="M3329" i="1" s="1"/>
  <c r="K3345" i="1"/>
  <c r="M3345" i="1" s="1"/>
  <c r="K3361" i="1"/>
  <c r="M3361" i="1" s="1"/>
  <c r="K3377" i="1"/>
  <c r="M3377" i="1" s="1"/>
  <c r="K3393" i="1"/>
  <c r="M3393" i="1" s="1"/>
  <c r="K3409" i="1"/>
  <c r="M3409" i="1" s="1"/>
  <c r="K3425" i="1"/>
  <c r="M3425" i="1" s="1"/>
  <c r="K3441" i="1"/>
  <c r="M3441" i="1" s="1"/>
  <c r="K3457" i="1"/>
  <c r="M3457" i="1" s="1"/>
  <c r="K3473" i="1"/>
  <c r="M3473" i="1" s="1"/>
  <c r="K3489" i="1"/>
  <c r="M3489" i="1" s="1"/>
  <c r="K3505" i="1"/>
  <c r="M3505" i="1" s="1"/>
  <c r="K3521" i="1"/>
  <c r="M3521" i="1" s="1"/>
  <c r="K3537" i="1"/>
  <c r="M3537" i="1" s="1"/>
  <c r="K3553" i="1"/>
  <c r="M3553" i="1" s="1"/>
  <c r="K3569" i="1"/>
  <c r="M3569" i="1" s="1"/>
  <c r="K3585" i="1"/>
  <c r="M3585" i="1" s="1"/>
  <c r="K3601" i="1"/>
  <c r="M3601" i="1" s="1"/>
  <c r="K3617" i="1"/>
  <c r="M3617" i="1" s="1"/>
  <c r="K3633" i="1"/>
  <c r="M3633" i="1" s="1"/>
  <c r="K3649" i="1"/>
  <c r="M3649" i="1" s="1"/>
  <c r="K3665" i="1"/>
  <c r="M3665" i="1" s="1"/>
  <c r="K3681" i="1"/>
  <c r="M3681" i="1" s="1"/>
  <c r="K3697" i="1"/>
  <c r="M3697" i="1" s="1"/>
  <c r="K3713" i="1"/>
  <c r="M3713" i="1" s="1"/>
  <c r="K3729" i="1"/>
  <c r="M3729" i="1" s="1"/>
  <c r="K3745" i="1"/>
  <c r="M3745" i="1" s="1"/>
  <c r="K3761" i="1"/>
  <c r="M3761" i="1" s="1"/>
  <c r="K3777" i="1"/>
  <c r="M3777" i="1" s="1"/>
  <c r="K3793" i="1"/>
  <c r="M3793" i="1" s="1"/>
  <c r="K3809" i="1"/>
  <c r="M3809" i="1" s="1"/>
  <c r="K3825" i="1"/>
  <c r="M3825" i="1" s="1"/>
  <c r="K3841" i="1"/>
  <c r="M3841" i="1" s="1"/>
  <c r="K3857" i="1"/>
  <c r="M3857" i="1" s="1"/>
  <c r="K3873" i="1"/>
  <c r="M3873" i="1" s="1"/>
  <c r="K3889" i="1"/>
  <c r="M3889" i="1" s="1"/>
  <c r="K3905" i="1"/>
  <c r="M3905" i="1" s="1"/>
  <c r="K3921" i="1"/>
  <c r="M3921" i="1" s="1"/>
  <c r="K3937" i="1"/>
  <c r="M3937" i="1" s="1"/>
  <c r="K3953" i="1"/>
  <c r="M3953" i="1" s="1"/>
  <c r="K3969" i="1"/>
  <c r="M3969" i="1" s="1"/>
  <c r="K3985" i="1"/>
  <c r="M3985" i="1" s="1"/>
  <c r="K4001" i="1"/>
  <c r="M4001" i="1" s="1"/>
  <c r="K4017" i="1"/>
  <c r="M4017" i="1" s="1"/>
  <c r="K4033" i="1"/>
  <c r="M4033" i="1" s="1"/>
  <c r="K4049" i="1"/>
  <c r="M4049" i="1" s="1"/>
  <c r="K4065" i="1"/>
  <c r="M4065" i="1" s="1"/>
  <c r="K4081" i="1"/>
  <c r="M4081" i="1" s="1"/>
  <c r="K4097" i="1"/>
  <c r="M4097" i="1" s="1"/>
  <c r="K4113" i="1"/>
  <c r="M4113" i="1" s="1"/>
  <c r="K4129" i="1"/>
  <c r="M4129" i="1" s="1"/>
  <c r="K4145" i="1"/>
  <c r="M4145" i="1" s="1"/>
  <c r="K4161" i="1"/>
  <c r="M4161" i="1" s="1"/>
  <c r="K4177" i="1"/>
  <c r="M4177" i="1" s="1"/>
  <c r="K4193" i="1"/>
  <c r="M4193" i="1" s="1"/>
  <c r="K4209" i="1"/>
  <c r="M4209" i="1" s="1"/>
  <c r="K4225" i="1"/>
  <c r="M4225" i="1" s="1"/>
  <c r="K4241" i="1"/>
  <c r="M4241" i="1" s="1"/>
  <c r="K4257" i="1"/>
  <c r="M4257" i="1" s="1"/>
  <c r="K4273" i="1"/>
  <c r="M4273" i="1" s="1"/>
  <c r="K4289" i="1"/>
  <c r="M4289" i="1" s="1"/>
  <c r="K4305" i="1"/>
  <c r="M4305" i="1" s="1"/>
  <c r="K4321" i="1"/>
  <c r="M4321" i="1" s="1"/>
  <c r="K4337" i="1"/>
  <c r="M4337" i="1" s="1"/>
  <c r="K4353" i="1"/>
  <c r="M4353" i="1" s="1"/>
  <c r="K4369" i="1"/>
  <c r="M4369" i="1" s="1"/>
  <c r="K4385" i="1"/>
  <c r="M4385" i="1" s="1"/>
  <c r="K4401" i="1"/>
  <c r="M4401" i="1" s="1"/>
  <c r="K4417" i="1"/>
  <c r="M4417" i="1" s="1"/>
  <c r="K4433" i="1"/>
  <c r="M4433" i="1" s="1"/>
  <c r="K4449" i="1"/>
  <c r="M4449" i="1" s="1"/>
  <c r="K4465" i="1"/>
  <c r="M4465" i="1" s="1"/>
  <c r="K4481" i="1"/>
  <c r="M4481" i="1" s="1"/>
  <c r="K4497" i="1"/>
  <c r="M4497" i="1" s="1"/>
  <c r="K4513" i="1"/>
  <c r="M4513" i="1" s="1"/>
  <c r="K4529" i="1"/>
  <c r="M4529" i="1" s="1"/>
  <c r="K4545" i="1"/>
  <c r="M4545" i="1" s="1"/>
  <c r="K4561" i="1"/>
  <c r="M4561" i="1" s="1"/>
  <c r="K4577" i="1"/>
  <c r="M4577" i="1" s="1"/>
  <c r="K4593" i="1"/>
  <c r="M4593" i="1" s="1"/>
  <c r="K4609" i="1"/>
  <c r="M4609" i="1" s="1"/>
  <c r="K4625" i="1"/>
  <c r="M4625" i="1" s="1"/>
  <c r="K4641" i="1"/>
  <c r="M4641" i="1" s="1"/>
  <c r="K4657" i="1"/>
  <c r="M4657" i="1" s="1"/>
  <c r="K4673" i="1"/>
  <c r="M4673" i="1" s="1"/>
  <c r="K4689" i="1"/>
  <c r="M4689" i="1" s="1"/>
  <c r="K4705" i="1"/>
  <c r="M4705" i="1" s="1"/>
  <c r="K4721" i="1"/>
  <c r="M4721" i="1" s="1"/>
  <c r="K4737" i="1"/>
  <c r="M4737" i="1" s="1"/>
  <c r="K4753" i="1"/>
  <c r="M4753" i="1" s="1"/>
  <c r="K4769" i="1"/>
  <c r="M4769" i="1" s="1"/>
  <c r="K4785" i="1"/>
  <c r="M4785" i="1" s="1"/>
  <c r="K4801" i="1"/>
  <c r="M4801" i="1" s="1"/>
  <c r="K4817" i="1"/>
  <c r="M4817" i="1" s="1"/>
  <c r="K4833" i="1"/>
  <c r="M4833" i="1" s="1"/>
  <c r="K4849" i="1"/>
  <c r="M4849" i="1" s="1"/>
  <c r="K4865" i="1"/>
  <c r="M4865" i="1" s="1"/>
  <c r="K4881" i="1"/>
  <c r="M4881" i="1" s="1"/>
  <c r="K4897" i="1"/>
  <c r="M4897" i="1" s="1"/>
  <c r="K4913" i="1"/>
  <c r="M4913" i="1" s="1"/>
  <c r="K4929" i="1"/>
  <c r="M4929" i="1" s="1"/>
  <c r="K4945" i="1"/>
  <c r="M4945" i="1" s="1"/>
  <c r="K4961" i="1"/>
  <c r="M4961" i="1" s="1"/>
  <c r="K4977" i="1"/>
  <c r="M4977" i="1" s="1"/>
  <c r="K4993" i="1"/>
  <c r="M4993" i="1" s="1"/>
  <c r="K5009" i="1"/>
  <c r="M5009" i="1" s="1"/>
  <c r="K5025" i="1"/>
  <c r="M5025" i="1" s="1"/>
  <c r="K5041" i="1"/>
  <c r="M5041" i="1" s="1"/>
  <c r="K5057" i="1"/>
  <c r="M5057" i="1" s="1"/>
  <c r="K5073" i="1"/>
  <c r="M5073" i="1" s="1"/>
  <c r="K5089" i="1"/>
  <c r="M5089" i="1" s="1"/>
  <c r="K5105" i="1"/>
  <c r="M5105" i="1" s="1"/>
  <c r="K5121" i="1"/>
  <c r="M5121" i="1" s="1"/>
  <c r="K5137" i="1"/>
  <c r="M5137" i="1" s="1"/>
  <c r="K5153" i="1"/>
  <c r="M5153" i="1" s="1"/>
  <c r="K5169" i="1"/>
  <c r="M5169" i="1" s="1"/>
  <c r="K5185" i="1"/>
  <c r="M5185" i="1" s="1"/>
  <c r="K5201" i="1"/>
  <c r="M5201" i="1" s="1"/>
  <c r="K5217" i="1"/>
  <c r="M5217" i="1" s="1"/>
  <c r="K5233" i="1"/>
  <c r="M5233" i="1" s="1"/>
  <c r="K5249" i="1"/>
  <c r="M5249" i="1" s="1"/>
  <c r="K5265" i="1"/>
  <c r="M5265" i="1" s="1"/>
  <c r="K5281" i="1"/>
  <c r="M5281" i="1" s="1"/>
  <c r="K5297" i="1"/>
  <c r="M5297" i="1" s="1"/>
  <c r="K5313" i="1"/>
  <c r="M5313" i="1" s="1"/>
  <c r="K5329" i="1"/>
  <c r="M5329" i="1" s="1"/>
  <c r="K5345" i="1"/>
  <c r="M5345" i="1" s="1"/>
  <c r="K5361" i="1"/>
  <c r="M5361" i="1" s="1"/>
  <c r="K5377" i="1"/>
  <c r="M5377" i="1" s="1"/>
  <c r="K5393" i="1"/>
  <c r="M5393" i="1" s="1"/>
  <c r="K5409" i="1"/>
  <c r="M5409" i="1" s="1"/>
  <c r="K5425" i="1"/>
  <c r="M5425" i="1" s="1"/>
  <c r="K5441" i="1"/>
  <c r="M5441" i="1" s="1"/>
  <c r="K5457" i="1"/>
  <c r="M5457" i="1" s="1"/>
  <c r="K5473" i="1"/>
  <c r="M5473" i="1" s="1"/>
  <c r="K5489" i="1"/>
  <c r="M5489" i="1" s="1"/>
  <c r="K5505" i="1"/>
  <c r="M5505" i="1" s="1"/>
  <c r="K5521" i="1"/>
  <c r="M5521" i="1" s="1"/>
  <c r="K2886" i="1"/>
  <c r="M2886" i="1" s="1"/>
  <c r="K2902" i="1"/>
  <c r="M2902" i="1" s="1"/>
  <c r="K2918" i="1"/>
  <c r="M2918" i="1" s="1"/>
  <c r="K2934" i="1"/>
  <c r="M2934" i="1" s="1"/>
  <c r="K2950" i="1"/>
  <c r="M2950" i="1" s="1"/>
  <c r="K2966" i="1"/>
  <c r="M2966" i="1" s="1"/>
  <c r="K2982" i="1"/>
  <c r="M2982" i="1" s="1"/>
  <c r="K2998" i="1"/>
  <c r="M2998" i="1" s="1"/>
  <c r="K3014" i="1"/>
  <c r="M3014" i="1" s="1"/>
  <c r="K3030" i="1"/>
  <c r="M3030" i="1" s="1"/>
  <c r="K3046" i="1"/>
  <c r="M3046" i="1" s="1"/>
  <c r="K3062" i="1"/>
  <c r="M3062" i="1" s="1"/>
  <c r="K3078" i="1"/>
  <c r="M3078" i="1" s="1"/>
  <c r="K3094" i="1"/>
  <c r="M3094" i="1" s="1"/>
  <c r="K3110" i="1"/>
  <c r="M3110" i="1" s="1"/>
  <c r="K3126" i="1"/>
  <c r="M3126" i="1" s="1"/>
  <c r="K3142" i="1"/>
  <c r="M3142" i="1" s="1"/>
  <c r="K3158" i="1"/>
  <c r="M3158" i="1" s="1"/>
  <c r="K3174" i="1"/>
  <c r="M3174" i="1" s="1"/>
  <c r="K3190" i="1"/>
  <c r="M3190" i="1" s="1"/>
  <c r="K3206" i="1"/>
  <c r="M3206" i="1" s="1"/>
  <c r="K3222" i="1"/>
  <c r="M3222" i="1" s="1"/>
  <c r="K3238" i="1"/>
  <c r="M3238" i="1" s="1"/>
  <c r="K3254" i="1"/>
  <c r="M3254" i="1" s="1"/>
  <c r="K3270" i="1"/>
  <c r="M3270" i="1" s="1"/>
  <c r="K3286" i="1"/>
  <c r="M3286" i="1" s="1"/>
  <c r="K3302" i="1"/>
  <c r="M3302" i="1" s="1"/>
  <c r="K3318" i="1"/>
  <c r="M3318" i="1" s="1"/>
  <c r="K3334" i="1"/>
  <c r="M3334" i="1" s="1"/>
  <c r="K3350" i="1"/>
  <c r="M3350" i="1" s="1"/>
  <c r="K3366" i="1"/>
  <c r="M3366" i="1" s="1"/>
  <c r="K3382" i="1"/>
  <c r="M3382" i="1" s="1"/>
  <c r="K3398" i="1"/>
  <c r="M3398" i="1" s="1"/>
  <c r="K3414" i="1"/>
  <c r="M3414" i="1" s="1"/>
  <c r="K3430" i="1"/>
  <c r="M3430" i="1" s="1"/>
  <c r="K3446" i="1"/>
  <c r="M3446" i="1" s="1"/>
  <c r="K3462" i="1"/>
  <c r="M3462" i="1" s="1"/>
  <c r="K3478" i="1"/>
  <c r="M3478" i="1" s="1"/>
  <c r="K3494" i="1"/>
  <c r="M3494" i="1" s="1"/>
  <c r="K3510" i="1"/>
  <c r="M3510" i="1" s="1"/>
  <c r="K3526" i="1"/>
  <c r="M3526" i="1" s="1"/>
  <c r="K3542" i="1"/>
  <c r="M3542" i="1" s="1"/>
  <c r="K3558" i="1"/>
  <c r="M3558" i="1" s="1"/>
  <c r="K3574" i="1"/>
  <c r="M3574" i="1" s="1"/>
  <c r="K3590" i="1"/>
  <c r="M3590" i="1" s="1"/>
  <c r="K3606" i="1"/>
  <c r="M3606" i="1" s="1"/>
  <c r="K3622" i="1"/>
  <c r="M3622" i="1" s="1"/>
  <c r="K3638" i="1"/>
  <c r="M3638" i="1" s="1"/>
  <c r="K3654" i="1"/>
  <c r="M3654" i="1" s="1"/>
  <c r="K3670" i="1"/>
  <c r="M3670" i="1" s="1"/>
  <c r="K3686" i="1"/>
  <c r="M3686" i="1" s="1"/>
  <c r="K3702" i="1"/>
  <c r="M3702" i="1" s="1"/>
  <c r="K3718" i="1"/>
  <c r="M3718" i="1" s="1"/>
  <c r="K3734" i="1"/>
  <c r="M3734" i="1" s="1"/>
  <c r="K3750" i="1"/>
  <c r="M3750" i="1" s="1"/>
  <c r="K3766" i="1"/>
  <c r="M3766" i="1" s="1"/>
  <c r="K3782" i="1"/>
  <c r="M3782" i="1" s="1"/>
  <c r="K3798" i="1"/>
  <c r="M3798" i="1" s="1"/>
  <c r="K3814" i="1"/>
  <c r="M3814" i="1" s="1"/>
  <c r="K3830" i="1"/>
  <c r="M3830" i="1" s="1"/>
  <c r="K3846" i="1"/>
  <c r="M3846" i="1" s="1"/>
  <c r="K3862" i="1"/>
  <c r="M3862" i="1" s="1"/>
  <c r="K3878" i="1"/>
  <c r="M3878" i="1" s="1"/>
  <c r="K3894" i="1"/>
  <c r="M3894" i="1" s="1"/>
  <c r="K3910" i="1"/>
  <c r="M3910" i="1" s="1"/>
  <c r="K3926" i="1"/>
  <c r="M3926" i="1" s="1"/>
  <c r="K3942" i="1"/>
  <c r="M3942" i="1" s="1"/>
  <c r="K3958" i="1"/>
  <c r="M3958" i="1" s="1"/>
  <c r="K3974" i="1"/>
  <c r="M3974" i="1" s="1"/>
  <c r="K3990" i="1"/>
  <c r="M3990" i="1" s="1"/>
  <c r="K4006" i="1"/>
  <c r="M4006" i="1" s="1"/>
  <c r="K4022" i="1"/>
  <c r="M4022" i="1" s="1"/>
  <c r="K4038" i="1"/>
  <c r="M4038" i="1" s="1"/>
  <c r="K4054" i="1"/>
  <c r="M4054" i="1" s="1"/>
  <c r="K4070" i="1"/>
  <c r="M4070" i="1" s="1"/>
  <c r="K4086" i="1"/>
  <c r="M4086" i="1" s="1"/>
  <c r="K4102" i="1"/>
  <c r="M4102" i="1" s="1"/>
  <c r="K4118" i="1"/>
  <c r="M4118" i="1" s="1"/>
  <c r="K4134" i="1"/>
  <c r="M4134" i="1" s="1"/>
  <c r="K4150" i="1"/>
  <c r="M4150" i="1" s="1"/>
  <c r="K4166" i="1"/>
  <c r="M4166" i="1" s="1"/>
  <c r="K4182" i="1"/>
  <c r="M4182" i="1" s="1"/>
  <c r="K4198" i="1"/>
  <c r="M4198" i="1" s="1"/>
  <c r="K4214" i="1"/>
  <c r="M4214" i="1" s="1"/>
  <c r="K4230" i="1"/>
  <c r="M4230" i="1" s="1"/>
  <c r="K4246" i="1"/>
  <c r="M4246" i="1" s="1"/>
  <c r="K4262" i="1"/>
  <c r="M4262" i="1" s="1"/>
  <c r="K4278" i="1"/>
  <c r="M4278" i="1" s="1"/>
  <c r="K4294" i="1"/>
  <c r="M4294" i="1" s="1"/>
  <c r="K4310" i="1"/>
  <c r="M4310" i="1" s="1"/>
  <c r="K4326" i="1"/>
  <c r="M4326" i="1" s="1"/>
  <c r="K4342" i="1"/>
  <c r="M4342" i="1" s="1"/>
  <c r="K4358" i="1"/>
  <c r="M4358" i="1" s="1"/>
  <c r="K4374" i="1"/>
  <c r="M4374" i="1" s="1"/>
  <c r="K4390" i="1"/>
  <c r="M4390" i="1" s="1"/>
  <c r="K4406" i="1"/>
  <c r="M4406" i="1" s="1"/>
  <c r="K4422" i="1"/>
  <c r="M4422" i="1" s="1"/>
  <c r="K4438" i="1"/>
  <c r="M4438" i="1" s="1"/>
  <c r="K4454" i="1"/>
  <c r="M4454" i="1" s="1"/>
  <c r="K4470" i="1"/>
  <c r="M4470" i="1" s="1"/>
  <c r="K4486" i="1"/>
  <c r="M4486" i="1" s="1"/>
  <c r="K4502" i="1"/>
  <c r="M4502" i="1" s="1"/>
  <c r="K4518" i="1"/>
  <c r="M4518" i="1" s="1"/>
  <c r="K4534" i="1"/>
  <c r="M4534" i="1" s="1"/>
  <c r="K4550" i="1"/>
  <c r="M4550" i="1" s="1"/>
  <c r="K4566" i="1"/>
  <c r="M4566" i="1" s="1"/>
  <c r="K4582" i="1"/>
  <c r="M4582" i="1" s="1"/>
  <c r="K4598" i="1"/>
  <c r="M4598" i="1" s="1"/>
  <c r="K4614" i="1"/>
  <c r="M4614" i="1" s="1"/>
  <c r="K4630" i="1"/>
  <c r="M4630" i="1" s="1"/>
  <c r="K4646" i="1"/>
  <c r="M4646" i="1" s="1"/>
  <c r="K4662" i="1"/>
  <c r="M4662" i="1" s="1"/>
  <c r="K4678" i="1"/>
  <c r="M4678" i="1" s="1"/>
  <c r="K4694" i="1"/>
  <c r="M4694" i="1" s="1"/>
  <c r="K4710" i="1"/>
  <c r="M4710" i="1" s="1"/>
  <c r="K4726" i="1"/>
  <c r="M4726" i="1" s="1"/>
  <c r="K4742" i="1"/>
  <c r="M4742" i="1" s="1"/>
  <c r="K4758" i="1"/>
  <c r="M4758" i="1" s="1"/>
  <c r="K4774" i="1"/>
  <c r="M4774" i="1" s="1"/>
  <c r="K4790" i="1"/>
  <c r="M4790" i="1" s="1"/>
  <c r="K4806" i="1"/>
  <c r="M4806" i="1" s="1"/>
  <c r="K4822" i="1"/>
  <c r="M4822" i="1" s="1"/>
  <c r="K4838" i="1"/>
  <c r="M4838" i="1" s="1"/>
  <c r="K4854" i="1"/>
  <c r="M4854" i="1" s="1"/>
  <c r="K4870" i="1"/>
  <c r="M4870" i="1" s="1"/>
  <c r="K4886" i="1"/>
  <c r="M4886" i="1" s="1"/>
  <c r="K4902" i="1"/>
  <c r="M4902" i="1" s="1"/>
  <c r="K4918" i="1"/>
  <c r="M4918" i="1" s="1"/>
  <c r="K4934" i="1"/>
  <c r="M4934" i="1" s="1"/>
  <c r="K4950" i="1"/>
  <c r="M4950" i="1" s="1"/>
  <c r="K4966" i="1"/>
  <c r="M4966" i="1" s="1"/>
  <c r="K4982" i="1"/>
  <c r="M4982" i="1" s="1"/>
  <c r="K4998" i="1"/>
  <c r="M4998" i="1" s="1"/>
  <c r="K5014" i="1"/>
  <c r="M5014" i="1" s="1"/>
  <c r="K5030" i="1"/>
  <c r="M5030" i="1" s="1"/>
  <c r="K23" i="1"/>
  <c r="M23" i="1" s="1"/>
  <c r="K59" i="1"/>
  <c r="M59" i="1" s="1"/>
  <c r="K91" i="1"/>
  <c r="M91" i="1" s="1"/>
  <c r="K119" i="1"/>
  <c r="M119" i="1" s="1"/>
  <c r="K151" i="1"/>
  <c r="M151" i="1" s="1"/>
  <c r="K183" i="1"/>
  <c r="M183" i="1" s="1"/>
  <c r="K211" i="1"/>
  <c r="M211" i="1" s="1"/>
  <c r="K243" i="1"/>
  <c r="M243" i="1" s="1"/>
  <c r="K275" i="1"/>
  <c r="M275" i="1" s="1"/>
  <c r="K307" i="1"/>
  <c r="M307" i="1" s="1"/>
  <c r="K335" i="1"/>
  <c r="M335" i="1" s="1"/>
  <c r="K371" i="1"/>
  <c r="M371" i="1" s="1"/>
  <c r="K403" i="1"/>
  <c r="M403" i="1" s="1"/>
  <c r="K435" i="1"/>
  <c r="M435" i="1" s="1"/>
  <c r="K471" i="1"/>
  <c r="M471" i="1" s="1"/>
  <c r="K503" i="1"/>
  <c r="M503" i="1" s="1"/>
  <c r="K535" i="1"/>
  <c r="M535" i="1" s="1"/>
  <c r="K571" i="1"/>
  <c r="M571" i="1" s="1"/>
  <c r="K599" i="1"/>
  <c r="M599" i="1" s="1"/>
  <c r="K13" i="1"/>
  <c r="M13" i="1" s="1"/>
  <c r="K29" i="1"/>
  <c r="M29" i="1" s="1"/>
  <c r="K45" i="1"/>
  <c r="M45" i="1" s="1"/>
  <c r="K61" i="1"/>
  <c r="M61" i="1" s="1"/>
  <c r="K77" i="1"/>
  <c r="M77" i="1" s="1"/>
  <c r="K93" i="1"/>
  <c r="M93" i="1" s="1"/>
  <c r="K109" i="1"/>
  <c r="M109" i="1" s="1"/>
  <c r="K125" i="1"/>
  <c r="M125" i="1" s="1"/>
  <c r="K141" i="1"/>
  <c r="M141" i="1" s="1"/>
  <c r="K157" i="1"/>
  <c r="M157" i="1" s="1"/>
  <c r="K173" i="1"/>
  <c r="M173" i="1" s="1"/>
  <c r="K189" i="1"/>
  <c r="M189" i="1" s="1"/>
  <c r="K205" i="1"/>
  <c r="M205" i="1" s="1"/>
  <c r="K221" i="1"/>
  <c r="M221" i="1" s="1"/>
  <c r="K237" i="1"/>
  <c r="M237" i="1" s="1"/>
  <c r="K253" i="1"/>
  <c r="M253" i="1" s="1"/>
  <c r="K277" i="1"/>
  <c r="M277" i="1" s="1"/>
  <c r="K265" i="1"/>
  <c r="M265" i="1" s="1"/>
  <c r="K297" i="1"/>
  <c r="M297" i="1" s="1"/>
  <c r="K313" i="1"/>
  <c r="M313" i="1" s="1"/>
  <c r="K329" i="1"/>
  <c r="M329" i="1" s="1"/>
  <c r="K345" i="1"/>
  <c r="M345" i="1" s="1"/>
  <c r="K361" i="1"/>
  <c r="M361" i="1" s="1"/>
  <c r="K19" i="1"/>
  <c r="M19" i="1" s="1"/>
  <c r="K51" i="1"/>
  <c r="M51" i="1" s="1"/>
  <c r="K83" i="1"/>
  <c r="M83" i="1" s="1"/>
  <c r="K111" i="1"/>
  <c r="M111" i="1" s="1"/>
  <c r="K147" i="1"/>
  <c r="M147" i="1" s="1"/>
  <c r="K179" i="1"/>
  <c r="M179" i="1" s="1"/>
  <c r="K215" i="1"/>
  <c r="M215" i="1" s="1"/>
  <c r="K247" i="1"/>
  <c r="M247" i="1" s="1"/>
  <c r="K279" i="1"/>
  <c r="M279" i="1" s="1"/>
  <c r="K311" i="1"/>
  <c r="M311" i="1" s="1"/>
  <c r="K343" i="1"/>
  <c r="M343" i="1" s="1"/>
  <c r="K375" i="1"/>
  <c r="M375" i="1" s="1"/>
  <c r="K407" i="1"/>
  <c r="M407" i="1" s="1"/>
  <c r="K439" i="1"/>
  <c r="M439" i="1" s="1"/>
  <c r="K467" i="1"/>
  <c r="M467" i="1" s="1"/>
  <c r="K499" i="1"/>
  <c r="M499" i="1" s="1"/>
  <c r="K531" i="1"/>
  <c r="M531" i="1" s="1"/>
  <c r="K563" i="1"/>
  <c r="M563" i="1" s="1"/>
  <c r="K595" i="1"/>
  <c r="M595" i="1" s="1"/>
  <c r="K615" i="1"/>
  <c r="M615" i="1" s="1"/>
  <c r="K635" i="1"/>
  <c r="M635" i="1" s="1"/>
  <c r="K651" i="1"/>
  <c r="M651" i="1" s="1"/>
  <c r="K667" i="1"/>
  <c r="M667" i="1" s="1"/>
  <c r="K683" i="1"/>
  <c r="M683" i="1" s="1"/>
  <c r="K699" i="1"/>
  <c r="M699" i="1" s="1"/>
  <c r="K715" i="1"/>
  <c r="M715" i="1" s="1"/>
  <c r="K731" i="1"/>
  <c r="M731" i="1" s="1"/>
  <c r="K747" i="1"/>
  <c r="M747" i="1" s="1"/>
  <c r="K763" i="1"/>
  <c r="M763" i="1" s="1"/>
  <c r="K779" i="1"/>
  <c r="M779" i="1" s="1"/>
  <c r="K795" i="1"/>
  <c r="M795" i="1" s="1"/>
  <c r="K811" i="1"/>
  <c r="M811" i="1" s="1"/>
  <c r="K827" i="1"/>
  <c r="M827" i="1" s="1"/>
  <c r="K843" i="1"/>
  <c r="M843" i="1" s="1"/>
  <c r="K859" i="1"/>
  <c r="M859" i="1" s="1"/>
  <c r="K875" i="1"/>
  <c r="M875" i="1" s="1"/>
  <c r="K891" i="1"/>
  <c r="M891" i="1" s="1"/>
  <c r="K907" i="1"/>
  <c r="M907" i="1" s="1"/>
  <c r="K923" i="1"/>
  <c r="M923" i="1" s="1"/>
  <c r="K939" i="1"/>
  <c r="M939" i="1" s="1"/>
  <c r="K955" i="1"/>
  <c r="M955" i="1" s="1"/>
  <c r="K971" i="1"/>
  <c r="M971" i="1" s="1"/>
  <c r="K987" i="1"/>
  <c r="M987" i="1" s="1"/>
  <c r="K1003" i="1"/>
  <c r="M1003" i="1" s="1"/>
  <c r="K1019" i="1"/>
  <c r="M1019" i="1" s="1"/>
  <c r="K8" i="1"/>
  <c r="M8" i="1" s="1"/>
  <c r="K24" i="1"/>
  <c r="M24" i="1" s="1"/>
  <c r="K40" i="1"/>
  <c r="M40" i="1" s="1"/>
  <c r="K56" i="1"/>
  <c r="M56" i="1" s="1"/>
  <c r="K72" i="1"/>
  <c r="M72" i="1" s="1"/>
  <c r="K88" i="1"/>
  <c r="M88" i="1" s="1"/>
  <c r="K104" i="1"/>
  <c r="M104" i="1" s="1"/>
  <c r="K120" i="1"/>
  <c r="M120" i="1" s="1"/>
  <c r="K136" i="1"/>
  <c r="M136" i="1" s="1"/>
  <c r="K152" i="1"/>
  <c r="M152" i="1" s="1"/>
  <c r="K168" i="1"/>
  <c r="M168" i="1" s="1"/>
  <c r="K184" i="1"/>
  <c r="M184" i="1" s="1"/>
  <c r="K200" i="1"/>
  <c r="M200" i="1" s="1"/>
  <c r="K216" i="1"/>
  <c r="M216" i="1" s="1"/>
  <c r="K232" i="1"/>
  <c r="M232" i="1" s="1"/>
  <c r="K248" i="1"/>
  <c r="M248" i="1" s="1"/>
  <c r="K264" i="1"/>
  <c r="M264" i="1" s="1"/>
  <c r="K280" i="1"/>
  <c r="M280" i="1" s="1"/>
  <c r="K296" i="1"/>
  <c r="M296" i="1" s="1"/>
  <c r="K312" i="1"/>
  <c r="M312" i="1" s="1"/>
  <c r="K328" i="1"/>
  <c r="M328" i="1" s="1"/>
  <c r="K344" i="1"/>
  <c r="M344" i="1" s="1"/>
  <c r="K360" i="1"/>
  <c r="M360" i="1" s="1"/>
  <c r="K376" i="1"/>
  <c r="M376" i="1" s="1"/>
  <c r="K392" i="1"/>
  <c r="M392" i="1" s="1"/>
  <c r="K408" i="1"/>
  <c r="M408" i="1" s="1"/>
  <c r="K424" i="1"/>
  <c r="M424" i="1" s="1"/>
  <c r="K440" i="1"/>
  <c r="M440" i="1" s="1"/>
  <c r="K456" i="1"/>
  <c r="M456" i="1" s="1"/>
  <c r="K472" i="1"/>
  <c r="M472" i="1" s="1"/>
  <c r="K488" i="1"/>
  <c r="M488" i="1" s="1"/>
  <c r="K504" i="1"/>
  <c r="M504" i="1" s="1"/>
  <c r="K520" i="1"/>
  <c r="M520" i="1" s="1"/>
  <c r="K536" i="1"/>
  <c r="M536" i="1" s="1"/>
  <c r="K552" i="1"/>
  <c r="M552" i="1" s="1"/>
  <c r="K568" i="1"/>
  <c r="M568" i="1" s="1"/>
  <c r="K584" i="1"/>
  <c r="M584" i="1" s="1"/>
  <c r="K600" i="1"/>
  <c r="M600" i="1" s="1"/>
  <c r="K616" i="1"/>
  <c r="M616" i="1" s="1"/>
  <c r="K632" i="1"/>
  <c r="M632" i="1" s="1"/>
  <c r="K648" i="1"/>
  <c r="M648" i="1" s="1"/>
  <c r="K664" i="1"/>
  <c r="M664" i="1" s="1"/>
  <c r="K680" i="1"/>
  <c r="M680" i="1" s="1"/>
  <c r="K696" i="1"/>
  <c r="M696" i="1" s="1"/>
  <c r="K712" i="1"/>
  <c r="M712" i="1" s="1"/>
  <c r="K728" i="1"/>
  <c r="M728" i="1" s="1"/>
  <c r="K744" i="1"/>
  <c r="M744" i="1" s="1"/>
  <c r="K760" i="1"/>
  <c r="M760" i="1" s="1"/>
  <c r="K776" i="1"/>
  <c r="M776" i="1" s="1"/>
  <c r="K792" i="1"/>
  <c r="M792" i="1" s="1"/>
  <c r="K808" i="1"/>
  <c r="M808" i="1" s="1"/>
  <c r="K824" i="1"/>
  <c r="M824" i="1" s="1"/>
  <c r="K840" i="1"/>
  <c r="M840" i="1" s="1"/>
  <c r="K856" i="1"/>
  <c r="M856" i="1" s="1"/>
  <c r="K872" i="1"/>
  <c r="M872" i="1" s="1"/>
  <c r="K888" i="1"/>
  <c r="M888" i="1" s="1"/>
  <c r="K904" i="1"/>
  <c r="M904" i="1" s="1"/>
  <c r="K920" i="1"/>
  <c r="M920" i="1" s="1"/>
  <c r="K936" i="1"/>
  <c r="M936" i="1" s="1"/>
  <c r="K952" i="1"/>
  <c r="M952" i="1" s="1"/>
  <c r="K968" i="1"/>
  <c r="M968" i="1" s="1"/>
  <c r="K984" i="1"/>
  <c r="M984" i="1" s="1"/>
  <c r="K1000" i="1"/>
  <c r="M1000" i="1" s="1"/>
  <c r="K1016" i="1"/>
  <c r="M1016" i="1" s="1"/>
  <c r="K1032" i="1"/>
  <c r="M1032" i="1" s="1"/>
  <c r="K1048" i="1"/>
  <c r="M1048" i="1" s="1"/>
  <c r="K1064" i="1"/>
  <c r="M1064" i="1" s="1"/>
  <c r="K1080" i="1"/>
  <c r="M1080" i="1" s="1"/>
  <c r="K1096" i="1"/>
  <c r="M1096" i="1" s="1"/>
  <c r="K1112" i="1"/>
  <c r="M1112" i="1" s="1"/>
  <c r="K1128" i="1"/>
  <c r="M1128" i="1" s="1"/>
  <c r="K1144" i="1"/>
  <c r="M1144" i="1" s="1"/>
  <c r="K1160" i="1"/>
  <c r="M1160" i="1" s="1"/>
  <c r="K1176" i="1"/>
  <c r="M1176" i="1" s="1"/>
  <c r="K1192" i="1"/>
  <c r="M1192" i="1" s="1"/>
  <c r="K1208" i="1"/>
  <c r="M1208" i="1" s="1"/>
  <c r="K1224" i="1"/>
  <c r="M1224" i="1" s="1"/>
  <c r="K1240" i="1"/>
  <c r="M1240" i="1" s="1"/>
  <c r="K1256" i="1"/>
  <c r="M1256" i="1" s="1"/>
  <c r="K1272" i="1"/>
  <c r="M1272" i="1" s="1"/>
  <c r="K1288" i="1"/>
  <c r="M1288" i="1" s="1"/>
  <c r="K1304" i="1"/>
  <c r="M1304" i="1" s="1"/>
  <c r="K1320" i="1"/>
  <c r="M1320" i="1" s="1"/>
  <c r="K1336" i="1"/>
  <c r="M1336" i="1" s="1"/>
  <c r="K1352" i="1"/>
  <c r="M1352" i="1" s="1"/>
  <c r="K1368" i="1"/>
  <c r="M1368" i="1" s="1"/>
  <c r="K1384" i="1"/>
  <c r="M1384" i="1" s="1"/>
  <c r="K1400" i="1"/>
  <c r="M1400" i="1" s="1"/>
  <c r="K1416" i="1"/>
  <c r="M1416" i="1" s="1"/>
  <c r="K1432" i="1"/>
  <c r="M1432" i="1" s="1"/>
  <c r="K1448" i="1"/>
  <c r="M1448" i="1" s="1"/>
  <c r="K1464" i="1"/>
  <c r="M1464" i="1" s="1"/>
  <c r="K1480" i="1"/>
  <c r="M1480" i="1" s="1"/>
  <c r="K1496" i="1"/>
  <c r="M1496" i="1" s="1"/>
  <c r="K1512" i="1"/>
  <c r="M1512" i="1" s="1"/>
  <c r="K1528" i="1"/>
  <c r="M1528" i="1" s="1"/>
  <c r="K1544" i="1"/>
  <c r="M1544" i="1" s="1"/>
  <c r="K1560" i="1"/>
  <c r="M1560" i="1" s="1"/>
  <c r="K1576" i="1"/>
  <c r="M1576" i="1" s="1"/>
  <c r="K1592" i="1"/>
  <c r="M1592" i="1" s="1"/>
  <c r="K1608" i="1"/>
  <c r="M1608" i="1" s="1"/>
  <c r="K1624" i="1"/>
  <c r="M1624" i="1" s="1"/>
  <c r="K1640" i="1"/>
  <c r="M1640" i="1" s="1"/>
  <c r="K1656" i="1"/>
  <c r="M1656" i="1" s="1"/>
  <c r="K1672" i="1"/>
  <c r="M1672" i="1" s="1"/>
  <c r="K1688" i="1"/>
  <c r="M1688" i="1" s="1"/>
  <c r="K1704" i="1"/>
  <c r="M1704" i="1" s="1"/>
  <c r="K1720" i="1"/>
  <c r="M1720" i="1" s="1"/>
  <c r="K1736" i="1"/>
  <c r="M1736" i="1" s="1"/>
  <c r="K1752" i="1"/>
  <c r="M1752" i="1" s="1"/>
  <c r="K1768" i="1"/>
  <c r="M1768" i="1" s="1"/>
  <c r="K1784" i="1"/>
  <c r="M1784" i="1" s="1"/>
  <c r="K1800" i="1"/>
  <c r="M1800" i="1" s="1"/>
  <c r="K1816" i="1"/>
  <c r="M1816" i="1" s="1"/>
  <c r="K1832" i="1"/>
  <c r="M1832" i="1" s="1"/>
  <c r="K1848" i="1"/>
  <c r="M1848" i="1" s="1"/>
  <c r="K1864" i="1"/>
  <c r="M1864" i="1" s="1"/>
  <c r="K1880" i="1"/>
  <c r="M1880" i="1" s="1"/>
  <c r="K1896" i="1"/>
  <c r="M1896" i="1" s="1"/>
  <c r="K1912" i="1"/>
  <c r="M1912" i="1" s="1"/>
  <c r="K1928" i="1"/>
  <c r="M1928" i="1" s="1"/>
  <c r="K1944" i="1"/>
  <c r="M1944" i="1" s="1"/>
  <c r="K1960" i="1"/>
  <c r="M1960" i="1" s="1"/>
  <c r="K1976" i="1"/>
  <c r="M1976" i="1" s="1"/>
  <c r="K1992" i="1"/>
  <c r="M1992" i="1" s="1"/>
  <c r="K2008" i="1"/>
  <c r="M2008" i="1" s="1"/>
  <c r="K2024" i="1"/>
  <c r="M2024" i="1" s="1"/>
  <c r="K2040" i="1"/>
  <c r="M2040" i="1" s="1"/>
  <c r="K2056" i="1"/>
  <c r="M2056" i="1" s="1"/>
  <c r="K2072" i="1"/>
  <c r="M2072" i="1" s="1"/>
  <c r="K2088" i="1"/>
  <c r="M2088" i="1" s="1"/>
  <c r="K2104" i="1"/>
  <c r="M2104" i="1" s="1"/>
  <c r="K2120" i="1"/>
  <c r="M2120" i="1" s="1"/>
  <c r="K2136" i="1"/>
  <c r="M2136" i="1" s="1"/>
  <c r="K2152" i="1"/>
  <c r="M2152" i="1" s="1"/>
  <c r="K2168" i="1"/>
  <c r="M2168" i="1" s="1"/>
  <c r="K2184" i="1"/>
  <c r="M2184" i="1" s="1"/>
  <c r="K2200" i="1"/>
  <c r="M2200" i="1" s="1"/>
  <c r="K2216" i="1"/>
  <c r="M2216" i="1" s="1"/>
  <c r="K2232" i="1"/>
  <c r="M2232" i="1" s="1"/>
  <c r="K2248" i="1"/>
  <c r="M2248" i="1" s="1"/>
  <c r="K2264" i="1"/>
  <c r="M2264" i="1" s="1"/>
  <c r="K2280" i="1"/>
  <c r="M2280" i="1" s="1"/>
  <c r="K2296" i="1"/>
  <c r="M2296" i="1" s="1"/>
  <c r="K2312" i="1"/>
  <c r="M2312" i="1" s="1"/>
  <c r="K2328" i="1"/>
  <c r="M2328" i="1" s="1"/>
  <c r="K2344" i="1"/>
  <c r="M2344" i="1" s="1"/>
  <c r="K2360" i="1"/>
  <c r="M2360" i="1" s="1"/>
  <c r="K2376" i="1"/>
  <c r="M2376" i="1" s="1"/>
  <c r="K2392" i="1"/>
  <c r="M2392" i="1" s="1"/>
  <c r="K2408" i="1"/>
  <c r="M2408" i="1" s="1"/>
  <c r="K2424" i="1"/>
  <c r="M2424" i="1" s="1"/>
  <c r="K2440" i="1"/>
  <c r="M2440" i="1" s="1"/>
  <c r="K2456" i="1"/>
  <c r="M2456" i="1" s="1"/>
  <c r="K2472" i="1"/>
  <c r="M2472" i="1" s="1"/>
  <c r="K2488" i="1"/>
  <c r="M2488" i="1" s="1"/>
  <c r="K2504" i="1"/>
  <c r="M2504" i="1" s="1"/>
  <c r="K2520" i="1"/>
  <c r="M2520" i="1" s="1"/>
  <c r="K2536" i="1"/>
  <c r="M2536" i="1" s="1"/>
  <c r="K2552" i="1"/>
  <c r="M2552" i="1" s="1"/>
  <c r="K2568" i="1"/>
  <c r="M2568" i="1" s="1"/>
  <c r="K2584" i="1"/>
  <c r="M2584" i="1" s="1"/>
  <c r="K2600" i="1"/>
  <c r="M2600" i="1" s="1"/>
  <c r="K2616" i="1"/>
  <c r="M2616" i="1" s="1"/>
  <c r="K2632" i="1"/>
  <c r="M2632" i="1" s="1"/>
  <c r="K2648" i="1"/>
  <c r="M2648" i="1" s="1"/>
  <c r="K2664" i="1"/>
  <c r="M2664" i="1" s="1"/>
  <c r="K2680" i="1"/>
  <c r="M2680" i="1" s="1"/>
  <c r="K2696" i="1"/>
  <c r="M2696" i="1" s="1"/>
  <c r="K2712" i="1"/>
  <c r="M2712" i="1" s="1"/>
  <c r="K2728" i="1"/>
  <c r="M2728" i="1" s="1"/>
  <c r="K2744" i="1"/>
  <c r="M2744" i="1" s="1"/>
  <c r="K2760" i="1"/>
  <c r="M2760" i="1" s="1"/>
  <c r="K2776" i="1"/>
  <c r="M2776" i="1" s="1"/>
  <c r="K2792" i="1"/>
  <c r="M2792" i="1" s="1"/>
  <c r="K2808" i="1"/>
  <c r="M2808" i="1" s="1"/>
  <c r="K2824" i="1"/>
  <c r="M2824" i="1" s="1"/>
  <c r="K2840" i="1"/>
  <c r="M2840" i="1" s="1"/>
  <c r="K2856" i="1"/>
  <c r="M2856" i="1" s="1"/>
  <c r="K2872" i="1"/>
  <c r="M2872" i="1" s="1"/>
  <c r="K2888" i="1"/>
  <c r="M2888" i="1" s="1"/>
  <c r="K2904" i="1"/>
  <c r="M2904" i="1" s="1"/>
  <c r="K2920" i="1"/>
  <c r="M2920" i="1" s="1"/>
  <c r="K2936" i="1"/>
  <c r="M2936" i="1" s="1"/>
  <c r="K2952" i="1"/>
  <c r="M2952" i="1" s="1"/>
  <c r="K2968" i="1"/>
  <c r="M2968" i="1" s="1"/>
  <c r="K2984" i="1"/>
  <c r="M2984" i="1" s="1"/>
  <c r="K3000" i="1"/>
  <c r="M3000" i="1" s="1"/>
  <c r="K3016" i="1"/>
  <c r="M3016" i="1" s="1"/>
  <c r="K3032" i="1"/>
  <c r="M3032" i="1" s="1"/>
  <c r="K397" i="1"/>
  <c r="M397" i="1" s="1"/>
  <c r="K433" i="1"/>
  <c r="M433" i="1" s="1"/>
  <c r="K525" i="1"/>
  <c r="M525" i="1" s="1"/>
  <c r="K545" i="1"/>
  <c r="M545" i="1" s="1"/>
  <c r="K561" i="1"/>
  <c r="M561" i="1" s="1"/>
  <c r="K577" i="1"/>
  <c r="M577" i="1" s="1"/>
  <c r="K593" i="1"/>
  <c r="M593" i="1" s="1"/>
  <c r="K609" i="1"/>
  <c r="M609" i="1" s="1"/>
  <c r="K625" i="1"/>
  <c r="M625" i="1" s="1"/>
  <c r="K641" i="1"/>
  <c r="M641" i="1" s="1"/>
  <c r="K657" i="1"/>
  <c r="M657" i="1" s="1"/>
  <c r="K673" i="1"/>
  <c r="M673" i="1" s="1"/>
  <c r="K689" i="1"/>
  <c r="M689" i="1" s="1"/>
  <c r="K705" i="1"/>
  <c r="M705" i="1" s="1"/>
  <c r="K721" i="1"/>
  <c r="M721" i="1" s="1"/>
  <c r="K737" i="1"/>
  <c r="M737" i="1" s="1"/>
  <c r="K753" i="1"/>
  <c r="M753" i="1" s="1"/>
  <c r="K769" i="1"/>
  <c r="M769" i="1" s="1"/>
  <c r="K785" i="1"/>
  <c r="M785" i="1" s="1"/>
  <c r="K801" i="1"/>
  <c r="M801" i="1" s="1"/>
  <c r="K817" i="1"/>
  <c r="M817" i="1" s="1"/>
  <c r="K833" i="1"/>
  <c r="M833" i="1" s="1"/>
  <c r="K849" i="1"/>
  <c r="M849" i="1" s="1"/>
  <c r="K865" i="1"/>
  <c r="M865" i="1" s="1"/>
  <c r="K881" i="1"/>
  <c r="M881" i="1" s="1"/>
  <c r="K897" i="1"/>
  <c r="M897" i="1" s="1"/>
  <c r="K913" i="1"/>
  <c r="M913" i="1" s="1"/>
  <c r="K929" i="1"/>
  <c r="M929" i="1" s="1"/>
  <c r="K945" i="1"/>
  <c r="M945" i="1" s="1"/>
  <c r="K961" i="1"/>
  <c r="M961" i="1" s="1"/>
  <c r="K977" i="1"/>
  <c r="M977" i="1" s="1"/>
  <c r="K993" i="1"/>
  <c r="M993" i="1" s="1"/>
  <c r="K1009" i="1"/>
  <c r="M1009" i="1" s="1"/>
  <c r="K1025" i="1"/>
  <c r="M1025" i="1" s="1"/>
  <c r="K1041" i="1"/>
  <c r="M1041" i="1" s="1"/>
  <c r="K1057" i="1"/>
  <c r="M1057" i="1" s="1"/>
  <c r="K1121" i="1"/>
  <c r="M1121" i="1" s="1"/>
  <c r="K1185" i="1"/>
  <c r="M1185" i="1" s="1"/>
  <c r="K1249" i="1"/>
  <c r="M1249" i="1" s="1"/>
  <c r="K1313" i="1"/>
  <c r="M1313" i="1" s="1"/>
  <c r="K1377" i="1"/>
  <c r="M1377" i="1" s="1"/>
  <c r="K1441" i="1"/>
  <c r="M1441" i="1" s="1"/>
  <c r="K1505" i="1"/>
  <c r="M1505" i="1" s="1"/>
  <c r="K1569" i="1"/>
  <c r="M1569" i="1" s="1"/>
  <c r="K1633" i="1"/>
  <c r="M1633" i="1" s="1"/>
  <c r="K1697" i="1"/>
  <c r="M1697" i="1" s="1"/>
  <c r="K1761" i="1"/>
  <c r="M1761" i="1" s="1"/>
  <c r="K1825" i="1"/>
  <c r="M1825" i="1" s="1"/>
  <c r="K1889" i="1"/>
  <c r="M1889" i="1" s="1"/>
  <c r="K1953" i="1"/>
  <c r="M1953" i="1" s="1"/>
  <c r="K2017" i="1"/>
  <c r="M2017" i="1" s="1"/>
  <c r="K2081" i="1"/>
  <c r="M2081" i="1" s="1"/>
  <c r="K2145" i="1"/>
  <c r="M2145" i="1" s="1"/>
  <c r="K2209" i="1"/>
  <c r="M2209" i="1" s="1"/>
  <c r="K2273" i="1"/>
  <c r="M2273" i="1" s="1"/>
  <c r="K2337" i="1"/>
  <c r="M2337" i="1" s="1"/>
  <c r="K2401" i="1"/>
  <c r="M2401" i="1" s="1"/>
  <c r="K2465" i="1"/>
  <c r="M2465" i="1" s="1"/>
  <c r="K2529" i="1"/>
  <c r="M2529" i="1" s="1"/>
  <c r="K2593" i="1"/>
  <c r="M2593" i="1" s="1"/>
  <c r="K2657" i="1"/>
  <c r="M2657" i="1" s="1"/>
  <c r="K2721" i="1"/>
  <c r="M2721" i="1" s="1"/>
  <c r="K2785" i="1"/>
  <c r="M2785" i="1" s="1"/>
  <c r="K2849" i="1"/>
  <c r="M2849" i="1" s="1"/>
  <c r="K2913" i="1"/>
  <c r="M2913" i="1" s="1"/>
  <c r="K2977" i="1"/>
  <c r="M2977" i="1" s="1"/>
  <c r="K3041" i="1"/>
  <c r="M3041" i="1" s="1"/>
  <c r="K3105" i="1"/>
  <c r="M3105" i="1" s="1"/>
  <c r="K3169" i="1"/>
  <c r="M3169" i="1" s="1"/>
  <c r="K417" i="1"/>
  <c r="M417" i="1" s="1"/>
  <c r="K489" i="1"/>
  <c r="M489" i="1" s="1"/>
  <c r="K38" i="1"/>
  <c r="M38" i="1" s="1"/>
  <c r="K102" i="1"/>
  <c r="M102" i="1" s="1"/>
  <c r="K166" i="1"/>
  <c r="M166" i="1" s="1"/>
  <c r="K230" i="1"/>
  <c r="M230" i="1" s="1"/>
  <c r="K294" i="1"/>
  <c r="M294" i="1" s="1"/>
  <c r="K358" i="1"/>
  <c r="M358" i="1" s="1"/>
  <c r="K422" i="1"/>
  <c r="M422" i="1" s="1"/>
  <c r="K486" i="1"/>
  <c r="M486" i="1" s="1"/>
  <c r="K550" i="1"/>
  <c r="M550" i="1" s="1"/>
  <c r="K614" i="1"/>
  <c r="M614" i="1" s="1"/>
  <c r="K678" i="1"/>
  <c r="M678" i="1" s="1"/>
  <c r="K742" i="1"/>
  <c r="M742" i="1" s="1"/>
  <c r="K806" i="1"/>
  <c r="M806" i="1" s="1"/>
  <c r="K870" i="1"/>
  <c r="M870" i="1" s="1"/>
  <c r="K934" i="1"/>
  <c r="M934" i="1" s="1"/>
  <c r="K998" i="1"/>
  <c r="M998" i="1" s="1"/>
  <c r="K1062" i="1"/>
  <c r="M1062" i="1" s="1"/>
  <c r="K1126" i="1"/>
  <c r="M1126" i="1" s="1"/>
  <c r="K1190" i="1"/>
  <c r="M1190" i="1" s="1"/>
  <c r="K1254" i="1"/>
  <c r="M1254" i="1" s="1"/>
  <c r="K1318" i="1"/>
  <c r="M1318" i="1" s="1"/>
  <c r="K1382" i="1"/>
  <c r="M1382" i="1" s="1"/>
  <c r="K1446" i="1"/>
  <c r="M1446" i="1" s="1"/>
  <c r="K1510" i="1"/>
  <c r="M1510" i="1" s="1"/>
  <c r="K1574" i="1"/>
  <c r="M1574" i="1" s="1"/>
  <c r="K1638" i="1"/>
  <c r="M1638" i="1" s="1"/>
  <c r="K1702" i="1"/>
  <c r="M1702" i="1" s="1"/>
  <c r="K1766" i="1"/>
  <c r="M1766" i="1" s="1"/>
  <c r="K1830" i="1"/>
  <c r="M1830" i="1" s="1"/>
  <c r="K1894" i="1"/>
  <c r="M1894" i="1" s="1"/>
  <c r="K1958" i="1"/>
  <c r="M1958" i="1" s="1"/>
  <c r="K2022" i="1"/>
  <c r="M2022" i="1" s="1"/>
  <c r="K2086" i="1"/>
  <c r="M2086" i="1" s="1"/>
  <c r="K2150" i="1"/>
  <c r="M2150" i="1" s="1"/>
  <c r="K2214" i="1"/>
  <c r="M2214" i="1" s="1"/>
  <c r="K2278" i="1"/>
  <c r="M2278" i="1" s="1"/>
  <c r="K2342" i="1"/>
  <c r="M2342" i="1" s="1"/>
  <c r="K2406" i="1"/>
  <c r="M2406" i="1" s="1"/>
  <c r="K2470" i="1"/>
  <c r="M2470" i="1" s="1"/>
  <c r="K2534" i="1"/>
  <c r="M2534" i="1" s="1"/>
  <c r="K2598" i="1"/>
  <c r="M2598" i="1" s="1"/>
  <c r="K2662" i="1"/>
  <c r="M2662" i="1" s="1"/>
  <c r="K2726" i="1"/>
  <c r="M2726" i="1" s="1"/>
  <c r="K2790" i="1"/>
  <c r="M2790" i="1" s="1"/>
  <c r="K2854" i="1"/>
  <c r="M2854" i="1" s="1"/>
  <c r="K1079" i="1"/>
  <c r="M1079" i="1" s="1"/>
  <c r="K1143" i="1"/>
  <c r="M1143" i="1" s="1"/>
  <c r="K1207" i="1"/>
  <c r="M1207" i="1" s="1"/>
  <c r="K1271" i="1"/>
  <c r="M1271" i="1" s="1"/>
  <c r="K1335" i="1"/>
  <c r="M1335" i="1" s="1"/>
  <c r="K1399" i="1"/>
  <c r="M1399" i="1" s="1"/>
  <c r="K1463" i="1"/>
  <c r="M1463" i="1" s="1"/>
  <c r="K1527" i="1"/>
  <c r="M1527" i="1" s="1"/>
  <c r="K1591" i="1"/>
  <c r="M1591" i="1" s="1"/>
  <c r="K1655" i="1"/>
  <c r="M1655" i="1" s="1"/>
  <c r="K1719" i="1"/>
  <c r="M1719" i="1" s="1"/>
  <c r="K1783" i="1"/>
  <c r="M1783" i="1" s="1"/>
  <c r="K1847" i="1"/>
  <c r="M1847" i="1" s="1"/>
  <c r="K1911" i="1"/>
  <c r="M1911" i="1" s="1"/>
  <c r="K1975" i="1"/>
  <c r="M1975" i="1" s="1"/>
  <c r="K2039" i="1"/>
  <c r="M2039" i="1" s="1"/>
  <c r="K2103" i="1"/>
  <c r="M2103" i="1" s="1"/>
  <c r="K2167" i="1"/>
  <c r="M2167" i="1" s="1"/>
  <c r="K2231" i="1"/>
  <c r="M2231" i="1" s="1"/>
  <c r="K2295" i="1"/>
  <c r="M2295" i="1" s="1"/>
  <c r="K2359" i="1"/>
  <c r="M2359" i="1" s="1"/>
  <c r="K2423" i="1"/>
  <c r="M2423" i="1" s="1"/>
  <c r="K2487" i="1"/>
  <c r="M2487" i="1" s="1"/>
  <c r="K2551" i="1"/>
  <c r="M2551" i="1" s="1"/>
  <c r="K2615" i="1"/>
  <c r="M2615" i="1" s="1"/>
  <c r="K2679" i="1"/>
  <c r="M2679" i="1" s="1"/>
  <c r="K2743" i="1"/>
  <c r="M2743" i="1" s="1"/>
  <c r="K2807" i="1"/>
  <c r="M2807" i="1" s="1"/>
  <c r="K3036" i="1"/>
  <c r="M3036" i="1" s="1"/>
  <c r="K3100" i="1"/>
  <c r="M3100" i="1" s="1"/>
  <c r="K3164" i="1"/>
  <c r="M3164" i="1" s="1"/>
  <c r="K3228" i="1"/>
  <c r="M3228" i="1" s="1"/>
  <c r="K3292" i="1"/>
  <c r="M3292" i="1" s="1"/>
  <c r="K3356" i="1"/>
  <c r="M3356" i="1" s="1"/>
  <c r="K3420" i="1"/>
  <c r="M3420" i="1" s="1"/>
  <c r="K3484" i="1"/>
  <c r="M3484" i="1" s="1"/>
  <c r="K3548" i="1"/>
  <c r="M3548" i="1" s="1"/>
  <c r="K3612" i="1"/>
  <c r="M3612" i="1" s="1"/>
  <c r="K3676" i="1"/>
  <c r="M3676" i="1" s="1"/>
  <c r="K3740" i="1"/>
  <c r="M3740" i="1" s="1"/>
  <c r="K3804" i="1"/>
  <c r="M3804" i="1" s="1"/>
  <c r="K3868" i="1"/>
  <c r="M3868" i="1" s="1"/>
  <c r="K3932" i="1"/>
  <c r="M3932" i="1" s="1"/>
  <c r="K3996" i="1"/>
  <c r="M3996" i="1" s="1"/>
  <c r="K4060" i="1"/>
  <c r="M4060" i="1" s="1"/>
  <c r="K4124" i="1"/>
  <c r="M4124" i="1" s="1"/>
  <c r="K4188" i="1"/>
  <c r="M4188" i="1" s="1"/>
  <c r="K4252" i="1"/>
  <c r="M4252" i="1" s="1"/>
  <c r="K4316" i="1"/>
  <c r="M4316" i="1" s="1"/>
  <c r="K4380" i="1"/>
  <c r="M4380" i="1" s="1"/>
  <c r="K4444" i="1"/>
  <c r="M4444" i="1" s="1"/>
  <c r="K4508" i="1"/>
  <c r="M4508" i="1" s="1"/>
  <c r="K4572" i="1"/>
  <c r="M4572" i="1" s="1"/>
  <c r="K4636" i="1"/>
  <c r="M4636" i="1" s="1"/>
  <c r="K4700" i="1"/>
  <c r="M4700" i="1" s="1"/>
  <c r="K4764" i="1"/>
  <c r="M4764" i="1" s="1"/>
  <c r="K4828" i="1"/>
  <c r="M4828" i="1" s="1"/>
  <c r="K4892" i="1"/>
  <c r="M4892" i="1" s="1"/>
  <c r="K4956" i="1"/>
  <c r="M4956" i="1" s="1"/>
  <c r="K5020" i="1"/>
  <c r="M5020" i="1" s="1"/>
  <c r="K5084" i="1"/>
  <c r="M5084" i="1" s="1"/>
  <c r="K5148" i="1"/>
  <c r="M5148" i="1" s="1"/>
  <c r="K5212" i="1"/>
  <c r="M5212" i="1" s="1"/>
  <c r="K5276" i="1"/>
  <c r="M5276" i="1" s="1"/>
  <c r="K5340" i="1"/>
  <c r="M5340" i="1" s="1"/>
  <c r="K5404" i="1"/>
  <c r="M5404" i="1" s="1"/>
  <c r="K5468" i="1"/>
  <c r="M5468" i="1" s="1"/>
  <c r="K5532" i="1"/>
  <c r="M5532" i="1" s="1"/>
  <c r="K5596" i="1"/>
  <c r="M5596" i="1" s="1"/>
  <c r="K5660" i="1"/>
  <c r="M5660" i="1" s="1"/>
  <c r="K5724" i="1"/>
  <c r="M5724" i="1" s="1"/>
  <c r="K3237" i="1"/>
  <c r="M3237" i="1" s="1"/>
  <c r="K3301" i="1"/>
  <c r="M3301" i="1" s="1"/>
  <c r="K3365" i="1"/>
  <c r="M3365" i="1" s="1"/>
  <c r="K3429" i="1"/>
  <c r="M3429" i="1" s="1"/>
  <c r="K3493" i="1"/>
  <c r="M3493" i="1" s="1"/>
  <c r="K3557" i="1"/>
  <c r="M3557" i="1" s="1"/>
  <c r="K3621" i="1"/>
  <c r="M3621" i="1" s="1"/>
  <c r="K3685" i="1"/>
  <c r="M3685" i="1" s="1"/>
  <c r="K3749" i="1"/>
  <c r="M3749" i="1" s="1"/>
  <c r="K3813" i="1"/>
  <c r="M3813" i="1" s="1"/>
  <c r="K3877" i="1"/>
  <c r="M3877" i="1" s="1"/>
  <c r="K3941" i="1"/>
  <c r="M3941" i="1" s="1"/>
  <c r="K4005" i="1"/>
  <c r="M4005" i="1" s="1"/>
  <c r="K4069" i="1"/>
  <c r="M4069" i="1" s="1"/>
  <c r="K4133" i="1"/>
  <c r="M4133" i="1" s="1"/>
  <c r="K4197" i="1"/>
  <c r="M4197" i="1" s="1"/>
  <c r="K4261" i="1"/>
  <c r="M4261" i="1" s="1"/>
  <c r="K4325" i="1"/>
  <c r="M4325" i="1" s="1"/>
  <c r="K4389" i="1"/>
  <c r="M4389" i="1" s="1"/>
  <c r="K4453" i="1"/>
  <c r="M4453" i="1" s="1"/>
  <c r="K4517" i="1"/>
  <c r="M4517" i="1" s="1"/>
  <c r="K4581" i="1"/>
  <c r="M4581" i="1" s="1"/>
  <c r="K4645" i="1"/>
  <c r="M4645" i="1" s="1"/>
  <c r="K4709" i="1"/>
  <c r="M4709" i="1" s="1"/>
  <c r="K4773" i="1"/>
  <c r="M4773" i="1" s="1"/>
  <c r="K4837" i="1"/>
  <c r="M4837" i="1" s="1"/>
  <c r="K4901" i="1"/>
  <c r="M4901" i="1" s="1"/>
  <c r="K4965" i="1"/>
  <c r="M4965" i="1" s="1"/>
  <c r="K5029" i="1"/>
  <c r="M5029" i="1" s="1"/>
  <c r="K5093" i="1"/>
  <c r="M5093" i="1" s="1"/>
  <c r="K5157" i="1"/>
  <c r="M5157" i="1" s="1"/>
  <c r="K5221" i="1"/>
  <c r="M5221" i="1" s="1"/>
  <c r="K5285" i="1"/>
  <c r="M5285" i="1" s="1"/>
  <c r="K5349" i="1"/>
  <c r="M5349" i="1" s="1"/>
  <c r="K5413" i="1"/>
  <c r="M5413" i="1" s="1"/>
  <c r="K5477" i="1"/>
  <c r="M5477" i="1" s="1"/>
  <c r="K2890" i="1"/>
  <c r="M2890" i="1" s="1"/>
  <c r="K2954" i="1"/>
  <c r="M2954" i="1" s="1"/>
  <c r="K3018" i="1"/>
  <c r="M3018" i="1" s="1"/>
  <c r="K3082" i="1"/>
  <c r="M3082" i="1" s="1"/>
  <c r="K3146" i="1"/>
  <c r="M3146" i="1" s="1"/>
  <c r="K3210" i="1"/>
  <c r="M3210" i="1" s="1"/>
  <c r="K3274" i="1"/>
  <c r="M3274" i="1" s="1"/>
  <c r="K3338" i="1"/>
  <c r="M3338" i="1" s="1"/>
  <c r="K3402" i="1"/>
  <c r="M3402" i="1" s="1"/>
  <c r="K3466" i="1"/>
  <c r="M3466" i="1" s="1"/>
  <c r="K3530" i="1"/>
  <c r="M3530" i="1" s="1"/>
  <c r="K3594" i="1"/>
  <c r="M3594" i="1" s="1"/>
  <c r="K3658" i="1"/>
  <c r="M3658" i="1" s="1"/>
  <c r="K3722" i="1"/>
  <c r="M3722" i="1" s="1"/>
  <c r="K3786" i="1"/>
  <c r="M3786" i="1" s="1"/>
  <c r="K3850" i="1"/>
  <c r="M3850" i="1" s="1"/>
  <c r="K3914" i="1"/>
  <c r="M3914" i="1" s="1"/>
  <c r="K3978" i="1"/>
  <c r="M3978" i="1" s="1"/>
  <c r="K4042" i="1"/>
  <c r="M4042" i="1" s="1"/>
  <c r="K4106" i="1"/>
  <c r="M4106" i="1" s="1"/>
  <c r="K4170" i="1"/>
  <c r="M4170" i="1" s="1"/>
  <c r="K4234" i="1"/>
  <c r="M4234" i="1" s="1"/>
  <c r="K4298" i="1"/>
  <c r="M4298" i="1" s="1"/>
  <c r="K4362" i="1"/>
  <c r="M4362" i="1" s="1"/>
  <c r="K4426" i="1"/>
  <c r="M4426" i="1" s="1"/>
  <c r="K4490" i="1"/>
  <c r="M4490" i="1" s="1"/>
  <c r="K4554" i="1"/>
  <c r="M4554" i="1" s="1"/>
  <c r="K4618" i="1"/>
  <c r="M4618" i="1" s="1"/>
  <c r="K4682" i="1"/>
  <c r="M4682" i="1" s="1"/>
  <c r="K4746" i="1"/>
  <c r="M4746" i="1" s="1"/>
  <c r="K4810" i="1"/>
  <c r="M4810" i="1" s="1"/>
  <c r="K4874" i="1"/>
  <c r="M4874" i="1" s="1"/>
  <c r="K4938" i="1"/>
  <c r="M4938" i="1" s="1"/>
  <c r="K5002" i="1"/>
  <c r="M5002" i="1" s="1"/>
  <c r="K5050" i="1"/>
  <c r="M5050" i="1" s="1"/>
  <c r="K5082" i="1"/>
  <c r="M5082" i="1" s="1"/>
  <c r="K5114" i="1"/>
  <c r="M5114" i="1" s="1"/>
  <c r="K5146" i="1"/>
  <c r="M5146" i="1" s="1"/>
  <c r="K5178" i="1"/>
  <c r="M5178" i="1" s="1"/>
  <c r="K5210" i="1"/>
  <c r="M5210" i="1" s="1"/>
  <c r="K5242" i="1"/>
  <c r="M5242" i="1" s="1"/>
  <c r="K5274" i="1"/>
  <c r="M5274" i="1" s="1"/>
  <c r="K5306" i="1"/>
  <c r="M5306" i="1" s="1"/>
  <c r="K5338" i="1"/>
  <c r="M5338" i="1" s="1"/>
  <c r="K5370" i="1"/>
  <c r="M5370" i="1" s="1"/>
  <c r="K5402" i="1"/>
  <c r="M5402" i="1" s="1"/>
  <c r="K5434" i="1"/>
  <c r="M5434" i="1" s="1"/>
  <c r="K5466" i="1"/>
  <c r="M5466" i="1" s="1"/>
  <c r="K5498" i="1"/>
  <c r="M5498" i="1" s="1"/>
  <c r="K5530" i="1"/>
  <c r="M5530" i="1" s="1"/>
  <c r="K5562" i="1"/>
  <c r="M5562" i="1" s="1"/>
  <c r="K5594" i="1"/>
  <c r="M5594" i="1" s="1"/>
  <c r="K2895" i="1"/>
  <c r="M2895" i="1" s="1"/>
  <c r="K2927" i="1"/>
  <c r="M2927" i="1" s="1"/>
  <c r="K2959" i="1"/>
  <c r="M2959" i="1" s="1"/>
  <c r="K2991" i="1"/>
  <c r="M2991" i="1" s="1"/>
  <c r="K3023" i="1"/>
  <c r="M3023" i="1" s="1"/>
  <c r="K3055" i="1"/>
  <c r="M3055" i="1" s="1"/>
  <c r="K3087" i="1"/>
  <c r="M3087" i="1" s="1"/>
  <c r="K3119" i="1"/>
  <c r="M3119" i="1" s="1"/>
  <c r="K3151" i="1"/>
  <c r="M3151" i="1" s="1"/>
  <c r="K3183" i="1"/>
  <c r="M3183" i="1" s="1"/>
  <c r="K3215" i="1"/>
  <c r="M3215" i="1" s="1"/>
  <c r="K3247" i="1"/>
  <c r="M3247" i="1" s="1"/>
  <c r="K3279" i="1"/>
  <c r="M3279" i="1" s="1"/>
  <c r="K3311" i="1"/>
  <c r="M3311" i="1" s="1"/>
  <c r="K3343" i="1"/>
  <c r="M3343" i="1" s="1"/>
  <c r="K3375" i="1"/>
  <c r="M3375" i="1" s="1"/>
  <c r="K3407" i="1"/>
  <c r="M3407" i="1" s="1"/>
  <c r="K3439" i="1"/>
  <c r="M3439" i="1" s="1"/>
  <c r="K3471" i="1"/>
  <c r="M3471" i="1" s="1"/>
  <c r="K3503" i="1"/>
  <c r="M3503" i="1" s="1"/>
  <c r="K3535" i="1"/>
  <c r="M3535" i="1" s="1"/>
  <c r="K3567" i="1"/>
  <c r="M3567" i="1" s="1"/>
  <c r="K3599" i="1"/>
  <c r="M3599" i="1" s="1"/>
  <c r="K3631" i="1"/>
  <c r="M3631" i="1" s="1"/>
  <c r="K3663" i="1"/>
  <c r="M3663" i="1" s="1"/>
  <c r="K3695" i="1"/>
  <c r="M3695" i="1" s="1"/>
  <c r="K3727" i="1"/>
  <c r="M3727" i="1" s="1"/>
  <c r="K3759" i="1"/>
  <c r="M3759" i="1" s="1"/>
  <c r="K3791" i="1"/>
  <c r="M3791" i="1" s="1"/>
  <c r="K3823" i="1"/>
  <c r="M3823" i="1" s="1"/>
  <c r="K3855" i="1"/>
  <c r="M3855" i="1" s="1"/>
  <c r="K3887" i="1"/>
  <c r="M3887" i="1" s="1"/>
  <c r="K3919" i="1"/>
  <c r="M3919" i="1" s="1"/>
  <c r="K3951" i="1"/>
  <c r="M3951" i="1" s="1"/>
  <c r="K3983" i="1"/>
  <c r="M3983" i="1" s="1"/>
  <c r="K4015" i="1"/>
  <c r="M4015" i="1" s="1"/>
  <c r="K4047" i="1"/>
  <c r="M4047" i="1" s="1"/>
  <c r="K4079" i="1"/>
  <c r="M4079" i="1" s="1"/>
  <c r="K4111" i="1"/>
  <c r="M4111" i="1" s="1"/>
  <c r="K4143" i="1"/>
  <c r="M4143" i="1" s="1"/>
  <c r="K4175" i="1"/>
  <c r="M4175" i="1" s="1"/>
  <c r="K4207" i="1"/>
  <c r="M4207" i="1" s="1"/>
  <c r="K4239" i="1"/>
  <c r="M4239" i="1" s="1"/>
  <c r="K4271" i="1"/>
  <c r="M4271" i="1" s="1"/>
  <c r="K4303" i="1"/>
  <c r="M4303" i="1" s="1"/>
  <c r="K4335" i="1"/>
  <c r="M4335" i="1" s="1"/>
  <c r="K4367" i="1"/>
  <c r="M4367" i="1" s="1"/>
  <c r="K4399" i="1"/>
  <c r="M4399" i="1" s="1"/>
  <c r="K4431" i="1"/>
  <c r="M4431" i="1" s="1"/>
  <c r="K4463" i="1"/>
  <c r="M4463" i="1" s="1"/>
  <c r="K4495" i="1"/>
  <c r="M4495" i="1" s="1"/>
  <c r="K4527" i="1"/>
  <c r="M4527" i="1" s="1"/>
  <c r="K4559" i="1"/>
  <c r="M4559" i="1" s="1"/>
  <c r="K4591" i="1"/>
  <c r="M4591" i="1" s="1"/>
  <c r="K4623" i="1"/>
  <c r="M4623" i="1" s="1"/>
  <c r="K4655" i="1"/>
  <c r="M4655" i="1" s="1"/>
  <c r="K4687" i="1"/>
  <c r="M4687" i="1" s="1"/>
  <c r="K4719" i="1"/>
  <c r="M4719" i="1" s="1"/>
  <c r="K4751" i="1"/>
  <c r="M4751" i="1" s="1"/>
  <c r="K4783" i="1"/>
  <c r="M4783" i="1" s="1"/>
  <c r="K4815" i="1"/>
  <c r="M4815" i="1" s="1"/>
  <c r="K4847" i="1"/>
  <c r="M4847" i="1" s="1"/>
  <c r="K4879" i="1"/>
  <c r="M4879" i="1" s="1"/>
  <c r="K4911" i="1"/>
  <c r="M4911" i="1" s="1"/>
  <c r="K4943" i="1"/>
  <c r="M4943" i="1" s="1"/>
  <c r="K4967" i="1"/>
  <c r="M4967" i="1" s="1"/>
  <c r="K4983" i="1"/>
  <c r="M4983" i="1" s="1"/>
  <c r="K4999" i="1"/>
  <c r="M4999" i="1" s="1"/>
  <c r="K5015" i="1"/>
  <c r="M5015" i="1" s="1"/>
  <c r="K5031" i="1"/>
  <c r="M5031" i="1" s="1"/>
  <c r="K5047" i="1"/>
  <c r="M5047" i="1" s="1"/>
  <c r="K5063" i="1"/>
  <c r="M5063" i="1" s="1"/>
  <c r="K5079" i="1"/>
  <c r="M5079" i="1" s="1"/>
  <c r="K5095" i="1"/>
  <c r="M5095" i="1" s="1"/>
  <c r="K5111" i="1"/>
  <c r="M5111" i="1" s="1"/>
  <c r="K5127" i="1"/>
  <c r="M5127" i="1" s="1"/>
  <c r="K5143" i="1"/>
  <c r="M5143" i="1" s="1"/>
  <c r="K5159" i="1"/>
  <c r="M5159" i="1" s="1"/>
  <c r="K5175" i="1"/>
  <c r="M5175" i="1" s="1"/>
  <c r="K5191" i="1"/>
  <c r="M5191" i="1" s="1"/>
  <c r="K5207" i="1"/>
  <c r="M5207" i="1" s="1"/>
  <c r="K5223" i="1"/>
  <c r="M5223" i="1" s="1"/>
  <c r="K5239" i="1"/>
  <c r="M5239" i="1" s="1"/>
  <c r="K5255" i="1"/>
  <c r="M5255" i="1" s="1"/>
  <c r="K5271" i="1"/>
  <c r="M5271" i="1" s="1"/>
  <c r="K5287" i="1"/>
  <c r="M5287" i="1" s="1"/>
  <c r="K5303" i="1"/>
  <c r="M5303" i="1" s="1"/>
  <c r="K5319" i="1"/>
  <c r="M5319" i="1" s="1"/>
  <c r="K5335" i="1"/>
  <c r="M5335" i="1" s="1"/>
  <c r="K5351" i="1"/>
  <c r="M5351" i="1" s="1"/>
  <c r="K5367" i="1"/>
  <c r="M5367" i="1" s="1"/>
  <c r="K5383" i="1"/>
  <c r="M5383" i="1" s="1"/>
  <c r="K5399" i="1"/>
  <c r="M5399" i="1" s="1"/>
  <c r="K5415" i="1"/>
  <c r="M5415" i="1" s="1"/>
  <c r="K5431" i="1"/>
  <c r="M5431" i="1" s="1"/>
  <c r="K5447" i="1"/>
  <c r="M5447" i="1" s="1"/>
  <c r="K5463" i="1"/>
  <c r="M5463" i="1" s="1"/>
  <c r="K5479" i="1"/>
  <c r="M5479" i="1" s="1"/>
  <c r="K5495" i="1"/>
  <c r="M5495" i="1" s="1"/>
  <c r="K5511" i="1"/>
  <c r="M5511" i="1" s="1"/>
  <c r="K5527" i="1"/>
  <c r="M5527" i="1" s="1"/>
  <c r="K5543" i="1"/>
  <c r="M5543" i="1" s="1"/>
  <c r="K5559" i="1"/>
  <c r="M5559" i="1" s="1"/>
  <c r="K5575" i="1"/>
  <c r="M5575" i="1" s="1"/>
  <c r="K5591" i="1"/>
  <c r="M5591" i="1" s="1"/>
  <c r="K5607" i="1"/>
  <c r="M5607" i="1" s="1"/>
  <c r="K5623" i="1"/>
  <c r="M5623" i="1" s="1"/>
  <c r="K5772" i="1"/>
  <c r="M5772" i="1" s="1"/>
  <c r="K5788" i="1"/>
  <c r="M5788" i="1" s="1"/>
  <c r="K5804" i="1"/>
  <c r="M5804" i="1" s="1"/>
  <c r="K5820" i="1"/>
  <c r="M5820" i="1" s="1"/>
  <c r="K5836" i="1"/>
  <c r="M5836" i="1" s="1"/>
  <c r="K5852" i="1"/>
  <c r="M5852" i="1" s="1"/>
  <c r="K5868" i="1"/>
  <c r="M5868" i="1" s="1"/>
  <c r="K5884" i="1"/>
  <c r="M5884" i="1" s="1"/>
  <c r="K5900" i="1"/>
  <c r="M5900" i="1" s="1"/>
  <c r="K5916" i="1"/>
  <c r="M5916" i="1" s="1"/>
  <c r="K5932" i="1"/>
  <c r="M5932" i="1" s="1"/>
  <c r="K5948" i="1"/>
  <c r="M5948" i="1" s="1"/>
  <c r="K5964" i="1"/>
  <c r="M5964" i="1" s="1"/>
  <c r="K5980" i="1"/>
  <c r="M5980" i="1" s="1"/>
  <c r="K5996" i="1"/>
  <c r="M5996" i="1" s="1"/>
  <c r="K6012" i="1"/>
  <c r="M6012" i="1" s="1"/>
  <c r="K6028" i="1"/>
  <c r="M6028" i="1" s="1"/>
  <c r="K6044" i="1"/>
  <c r="M6044" i="1" s="1"/>
  <c r="K6060" i="1"/>
  <c r="M6060" i="1" s="1"/>
  <c r="K6076" i="1"/>
  <c r="M6076" i="1" s="1"/>
  <c r="K6092" i="1"/>
  <c r="M6092" i="1" s="1"/>
  <c r="K6108" i="1"/>
  <c r="M6108" i="1" s="1"/>
  <c r="K6124" i="1"/>
  <c r="M6124" i="1" s="1"/>
  <c r="K6140" i="1"/>
  <c r="M6140" i="1" s="1"/>
  <c r="K6156" i="1"/>
  <c r="M6156" i="1" s="1"/>
  <c r="K6172" i="1"/>
  <c r="M6172" i="1" s="1"/>
  <c r="K6188" i="1"/>
  <c r="M6188" i="1" s="1"/>
  <c r="K6204" i="1"/>
  <c r="M6204" i="1" s="1"/>
  <c r="K6220" i="1"/>
  <c r="M6220" i="1" s="1"/>
  <c r="K6236" i="1"/>
  <c r="M6236" i="1" s="1"/>
  <c r="K6252" i="1"/>
  <c r="M6252" i="1" s="1"/>
  <c r="K6268" i="1"/>
  <c r="M6268" i="1" s="1"/>
  <c r="K6284" i="1"/>
  <c r="M6284" i="1" s="1"/>
  <c r="K6300" i="1"/>
  <c r="M6300" i="1" s="1"/>
  <c r="K6316" i="1"/>
  <c r="M6316" i="1" s="1"/>
  <c r="K6332" i="1"/>
  <c r="M6332" i="1" s="1"/>
  <c r="K6348" i="1"/>
  <c r="M6348" i="1" s="1"/>
  <c r="K6364" i="1"/>
  <c r="M6364" i="1" s="1"/>
  <c r="K6380" i="1"/>
  <c r="M6380" i="1" s="1"/>
  <c r="K6396" i="1"/>
  <c r="M6396" i="1" s="1"/>
  <c r="K6412" i="1"/>
  <c r="M6412" i="1" s="1"/>
  <c r="K6428" i="1"/>
  <c r="M6428" i="1" s="1"/>
  <c r="K6444" i="1"/>
  <c r="M6444" i="1" s="1"/>
  <c r="K6460" i="1"/>
  <c r="M6460" i="1" s="1"/>
  <c r="K6476" i="1"/>
  <c r="M6476" i="1" s="1"/>
  <c r="K6492" i="1"/>
  <c r="M6492" i="1" s="1"/>
  <c r="K6508" i="1"/>
  <c r="M6508" i="1" s="1"/>
  <c r="K6524" i="1"/>
  <c r="M6524" i="1" s="1"/>
  <c r="K6540" i="1"/>
  <c r="M6540" i="1" s="1"/>
  <c r="K6556" i="1"/>
  <c r="M6556" i="1" s="1"/>
  <c r="K6572" i="1"/>
  <c r="M6572" i="1" s="1"/>
  <c r="K6588" i="1"/>
  <c r="M6588" i="1" s="1"/>
  <c r="K6604" i="1"/>
  <c r="M6604" i="1" s="1"/>
  <c r="K6620" i="1"/>
  <c r="M6620" i="1" s="1"/>
  <c r="K6636" i="1"/>
  <c r="M6636" i="1" s="1"/>
  <c r="K6652" i="1"/>
  <c r="M6652" i="1" s="1"/>
  <c r="K6668" i="1"/>
  <c r="M6668" i="1" s="1"/>
  <c r="K6684" i="1"/>
  <c r="M6684" i="1" s="1"/>
  <c r="K6700" i="1"/>
  <c r="M6700" i="1" s="1"/>
  <c r="K6716" i="1"/>
  <c r="M6716" i="1" s="1"/>
  <c r="K6732" i="1"/>
  <c r="M6732" i="1" s="1"/>
  <c r="K6748" i="1"/>
  <c r="M6748" i="1" s="1"/>
  <c r="K6764" i="1"/>
  <c r="M6764" i="1" s="1"/>
  <c r="K6780" i="1"/>
  <c r="M6780" i="1" s="1"/>
  <c r="K6796" i="1"/>
  <c r="M6796" i="1" s="1"/>
  <c r="K6812" i="1"/>
  <c r="M6812" i="1" s="1"/>
  <c r="K6828" i="1"/>
  <c r="M6828" i="1" s="1"/>
  <c r="K6844" i="1"/>
  <c r="M6844" i="1" s="1"/>
  <c r="K6860" i="1"/>
  <c r="M6860" i="1" s="1"/>
  <c r="K6876" i="1"/>
  <c r="M6876" i="1" s="1"/>
  <c r="K6892" i="1"/>
  <c r="M6892" i="1" s="1"/>
  <c r="K6908" i="1"/>
  <c r="M6908" i="1" s="1"/>
  <c r="K6924" i="1"/>
  <c r="M6924" i="1" s="1"/>
  <c r="K6940" i="1"/>
  <c r="M6940" i="1" s="1"/>
  <c r="K6956" i="1"/>
  <c r="M6956" i="1" s="1"/>
  <c r="K6972" i="1"/>
  <c r="M6972" i="1" s="1"/>
  <c r="K6988" i="1"/>
  <c r="M6988" i="1" s="1"/>
  <c r="K7004" i="1"/>
  <c r="M7004" i="1" s="1"/>
  <c r="K7020" i="1"/>
  <c r="M7020" i="1" s="1"/>
  <c r="K7036" i="1"/>
  <c r="M7036" i="1" s="1"/>
  <c r="K7052" i="1"/>
  <c r="M7052" i="1" s="1"/>
  <c r="K7068" i="1"/>
  <c r="M7068" i="1" s="1"/>
  <c r="K7084" i="1"/>
  <c r="M7084" i="1" s="1"/>
  <c r="K7100" i="1"/>
  <c r="M7100" i="1" s="1"/>
  <c r="K7116" i="1"/>
  <c r="M7116" i="1" s="1"/>
  <c r="K5529" i="1"/>
  <c r="M5529" i="1" s="1"/>
  <c r="K5545" i="1"/>
  <c r="M5545" i="1" s="1"/>
  <c r="K5561" i="1"/>
  <c r="M5561" i="1" s="1"/>
  <c r="K5577" i="1"/>
  <c r="M5577" i="1" s="1"/>
  <c r="K5593" i="1"/>
  <c r="M5593" i="1" s="1"/>
  <c r="K5609" i="1"/>
  <c r="M5609" i="1" s="1"/>
  <c r="K5625" i="1"/>
  <c r="M5625" i="1" s="1"/>
  <c r="K5641" i="1"/>
  <c r="M5641" i="1" s="1"/>
  <c r="K5657" i="1"/>
  <c r="M5657" i="1" s="1"/>
  <c r="K5673" i="1"/>
  <c r="M5673" i="1" s="1"/>
  <c r="K5689" i="1"/>
  <c r="M5689" i="1" s="1"/>
  <c r="K5705" i="1"/>
  <c r="M5705" i="1" s="1"/>
  <c r="K5721" i="1"/>
  <c r="M5721" i="1" s="1"/>
  <c r="K5737" i="1"/>
  <c r="M5737" i="1" s="1"/>
  <c r="K5753" i="1"/>
  <c r="M5753" i="1" s="1"/>
  <c r="K5769" i="1"/>
  <c r="M5769" i="1" s="1"/>
  <c r="K5785" i="1"/>
  <c r="M5785" i="1" s="1"/>
  <c r="K5801" i="1"/>
  <c r="M5801" i="1" s="1"/>
  <c r="K5817" i="1"/>
  <c r="M5817" i="1" s="1"/>
  <c r="K5833" i="1"/>
  <c r="M5833" i="1" s="1"/>
  <c r="K5849" i="1"/>
  <c r="M5849" i="1" s="1"/>
  <c r="K5865" i="1"/>
  <c r="M5865" i="1" s="1"/>
  <c r="K5881" i="1"/>
  <c r="M5881" i="1" s="1"/>
  <c r="K5897" i="1"/>
  <c r="M5897" i="1" s="1"/>
  <c r="K5913" i="1"/>
  <c r="M5913" i="1" s="1"/>
  <c r="K5929" i="1"/>
  <c r="M5929" i="1" s="1"/>
  <c r="K5945" i="1"/>
  <c r="M5945" i="1" s="1"/>
  <c r="K5961" i="1"/>
  <c r="M5961" i="1" s="1"/>
  <c r="K5977" i="1"/>
  <c r="M5977" i="1" s="1"/>
  <c r="K5993" i="1"/>
  <c r="M5993" i="1" s="1"/>
  <c r="K6009" i="1"/>
  <c r="M6009" i="1" s="1"/>
  <c r="K6025" i="1"/>
  <c r="M6025" i="1" s="1"/>
  <c r="K6041" i="1"/>
  <c r="M6041" i="1" s="1"/>
  <c r="K6057" i="1"/>
  <c r="M6057" i="1" s="1"/>
  <c r="K6073" i="1"/>
  <c r="M6073" i="1" s="1"/>
  <c r="K6089" i="1"/>
  <c r="M6089" i="1" s="1"/>
  <c r="K6105" i="1"/>
  <c r="M6105" i="1" s="1"/>
  <c r="K6121" i="1"/>
  <c r="M6121" i="1" s="1"/>
  <c r="K6137" i="1"/>
  <c r="M6137" i="1" s="1"/>
  <c r="K6153" i="1"/>
  <c r="M6153" i="1" s="1"/>
  <c r="K6169" i="1"/>
  <c r="M6169" i="1" s="1"/>
  <c r="K6185" i="1"/>
  <c r="M6185" i="1" s="1"/>
  <c r="K6201" i="1"/>
  <c r="M6201" i="1" s="1"/>
  <c r="K6217" i="1"/>
  <c r="M6217" i="1" s="1"/>
  <c r="K6233" i="1"/>
  <c r="M6233" i="1" s="1"/>
  <c r="K6249" i="1"/>
  <c r="M6249" i="1" s="1"/>
  <c r="K6265" i="1"/>
  <c r="M6265" i="1" s="1"/>
  <c r="K6281" i="1"/>
  <c r="M6281" i="1" s="1"/>
  <c r="K6297" i="1"/>
  <c r="M6297" i="1" s="1"/>
  <c r="K6313" i="1"/>
  <c r="M6313" i="1" s="1"/>
  <c r="K6329" i="1"/>
  <c r="M6329" i="1" s="1"/>
  <c r="K6345" i="1"/>
  <c r="M6345" i="1" s="1"/>
  <c r="K6361" i="1"/>
  <c r="M6361" i="1" s="1"/>
  <c r="K6377" i="1"/>
  <c r="M6377" i="1" s="1"/>
  <c r="K6393" i="1"/>
  <c r="M6393" i="1" s="1"/>
  <c r="K6409" i="1"/>
  <c r="M6409" i="1" s="1"/>
  <c r="K6425" i="1"/>
  <c r="M6425" i="1" s="1"/>
  <c r="K6441" i="1"/>
  <c r="M6441" i="1" s="1"/>
  <c r="K6457" i="1"/>
  <c r="M6457" i="1" s="1"/>
  <c r="K6473" i="1"/>
  <c r="M6473" i="1" s="1"/>
  <c r="K6489" i="1"/>
  <c r="M6489" i="1" s="1"/>
  <c r="K6505" i="1"/>
  <c r="M6505" i="1" s="1"/>
  <c r="K6521" i="1"/>
  <c r="M6521" i="1" s="1"/>
  <c r="K6537" i="1"/>
  <c r="M6537" i="1" s="1"/>
  <c r="K6553" i="1"/>
  <c r="M6553" i="1" s="1"/>
  <c r="K6569" i="1"/>
  <c r="M6569" i="1" s="1"/>
  <c r="K6585" i="1"/>
  <c r="M6585" i="1" s="1"/>
  <c r="K6601" i="1"/>
  <c r="M6601" i="1" s="1"/>
  <c r="K6617" i="1"/>
  <c r="M6617" i="1" s="1"/>
  <c r="K6633" i="1"/>
  <c r="M6633" i="1" s="1"/>
  <c r="K6649" i="1"/>
  <c r="M6649" i="1" s="1"/>
  <c r="K6665" i="1"/>
  <c r="M6665" i="1" s="1"/>
  <c r="K6681" i="1"/>
  <c r="M6681" i="1" s="1"/>
  <c r="K6697" i="1"/>
  <c r="M6697" i="1" s="1"/>
  <c r="K6713" i="1"/>
  <c r="M6713" i="1" s="1"/>
  <c r="K6729" i="1"/>
  <c r="M6729" i="1" s="1"/>
  <c r="K6745" i="1"/>
  <c r="M6745" i="1" s="1"/>
  <c r="K6761" i="1"/>
  <c r="M6761" i="1" s="1"/>
  <c r="K6777" i="1"/>
  <c r="M6777" i="1" s="1"/>
  <c r="K6793" i="1"/>
  <c r="M6793" i="1" s="1"/>
  <c r="K6809" i="1"/>
  <c r="M6809" i="1" s="1"/>
  <c r="K6825" i="1"/>
  <c r="M6825" i="1" s="1"/>
  <c r="K6841" i="1"/>
  <c r="M6841" i="1" s="1"/>
  <c r="K6857" i="1"/>
  <c r="M6857" i="1" s="1"/>
  <c r="K6873" i="1"/>
  <c r="M6873" i="1" s="1"/>
  <c r="K6889" i="1"/>
  <c r="M6889" i="1" s="1"/>
  <c r="K6905" i="1"/>
  <c r="M6905" i="1" s="1"/>
  <c r="K6921" i="1"/>
  <c r="M6921" i="1" s="1"/>
  <c r="K6937" i="1"/>
  <c r="M6937" i="1" s="1"/>
  <c r="K6953" i="1"/>
  <c r="M6953" i="1" s="1"/>
  <c r="K6969" i="1"/>
  <c r="M6969" i="1" s="1"/>
  <c r="K6985" i="1"/>
  <c r="M6985" i="1" s="1"/>
  <c r="K7001" i="1"/>
  <c r="M7001" i="1" s="1"/>
  <c r="K7017" i="1"/>
  <c r="M7017" i="1" s="1"/>
  <c r="K7033" i="1"/>
  <c r="M7033" i="1" s="1"/>
  <c r="K7049" i="1"/>
  <c r="M7049" i="1" s="1"/>
  <c r="K7065" i="1"/>
  <c r="M7065" i="1" s="1"/>
  <c r="K7081" i="1"/>
  <c r="M7081" i="1" s="1"/>
  <c r="K7097" i="1"/>
  <c r="M7097" i="1" s="1"/>
  <c r="K7113" i="1"/>
  <c r="M7113" i="1" s="1"/>
  <c r="K5602" i="1"/>
  <c r="M5602" i="1" s="1"/>
  <c r="K5618" i="1"/>
  <c r="M5618" i="1" s="1"/>
  <c r="K5634" i="1"/>
  <c r="M5634" i="1" s="1"/>
  <c r="K5650" i="1"/>
  <c r="M5650" i="1" s="1"/>
  <c r="K5666" i="1"/>
  <c r="M5666" i="1" s="1"/>
  <c r="K5682" i="1"/>
  <c r="M5682" i="1" s="1"/>
  <c r="K5698" i="1"/>
  <c r="M5698" i="1" s="1"/>
  <c r="K5714" i="1"/>
  <c r="M5714" i="1" s="1"/>
  <c r="K5730" i="1"/>
  <c r="M5730" i="1" s="1"/>
  <c r="K5746" i="1"/>
  <c r="M5746" i="1" s="1"/>
  <c r="K5762" i="1"/>
  <c r="M5762" i="1" s="1"/>
  <c r="K5778" i="1"/>
  <c r="M5778" i="1" s="1"/>
  <c r="K5794" i="1"/>
  <c r="M5794" i="1" s="1"/>
  <c r="K5810" i="1"/>
  <c r="M5810" i="1" s="1"/>
  <c r="K5826" i="1"/>
  <c r="M5826" i="1" s="1"/>
  <c r="K5842" i="1"/>
  <c r="M5842" i="1" s="1"/>
  <c r="K5858" i="1"/>
  <c r="M5858" i="1" s="1"/>
  <c r="K5874" i="1"/>
  <c r="M5874" i="1" s="1"/>
  <c r="K5890" i="1"/>
  <c r="M5890" i="1" s="1"/>
  <c r="K5906" i="1"/>
  <c r="M5906" i="1" s="1"/>
  <c r="K5922" i="1"/>
  <c r="M5922" i="1" s="1"/>
  <c r="K5938" i="1"/>
  <c r="M5938" i="1" s="1"/>
  <c r="K5954" i="1"/>
  <c r="M5954" i="1" s="1"/>
  <c r="K5970" i="1"/>
  <c r="M5970" i="1" s="1"/>
  <c r="K5986" i="1"/>
  <c r="M5986" i="1" s="1"/>
  <c r="K6002" i="1"/>
  <c r="M6002" i="1" s="1"/>
  <c r="K6018" i="1"/>
  <c r="M6018" i="1" s="1"/>
  <c r="K6034" i="1"/>
  <c r="M6034" i="1" s="1"/>
  <c r="K6050" i="1"/>
  <c r="M6050" i="1" s="1"/>
  <c r="K6066" i="1"/>
  <c r="M6066" i="1" s="1"/>
  <c r="K6082" i="1"/>
  <c r="M6082" i="1" s="1"/>
  <c r="K6098" i="1"/>
  <c r="M6098" i="1" s="1"/>
  <c r="K6114" i="1"/>
  <c r="M6114" i="1" s="1"/>
  <c r="K6130" i="1"/>
  <c r="M6130" i="1" s="1"/>
  <c r="K6146" i="1"/>
  <c r="M6146" i="1" s="1"/>
  <c r="K6162" i="1"/>
  <c r="M6162" i="1" s="1"/>
  <c r="K6178" i="1"/>
  <c r="M6178" i="1" s="1"/>
  <c r="K6194" i="1"/>
  <c r="M6194" i="1" s="1"/>
  <c r="K6210" i="1"/>
  <c r="M6210" i="1" s="1"/>
  <c r="K6226" i="1"/>
  <c r="M6226" i="1" s="1"/>
  <c r="K6242" i="1"/>
  <c r="M6242" i="1" s="1"/>
  <c r="K6258" i="1"/>
  <c r="M6258" i="1" s="1"/>
  <c r="K6274" i="1"/>
  <c r="M6274" i="1" s="1"/>
  <c r="K6290" i="1"/>
  <c r="M6290" i="1" s="1"/>
  <c r="K6306" i="1"/>
  <c r="M6306" i="1" s="1"/>
  <c r="K6322" i="1"/>
  <c r="M6322" i="1" s="1"/>
  <c r="K6338" i="1"/>
  <c r="M6338" i="1" s="1"/>
  <c r="K6354" i="1"/>
  <c r="M6354" i="1" s="1"/>
  <c r="K6370" i="1"/>
  <c r="M6370" i="1" s="1"/>
  <c r="K6386" i="1"/>
  <c r="M6386" i="1" s="1"/>
  <c r="K6402" i="1"/>
  <c r="M6402" i="1" s="1"/>
  <c r="K6418" i="1"/>
  <c r="M6418" i="1" s="1"/>
  <c r="K6434" i="1"/>
  <c r="M6434" i="1" s="1"/>
  <c r="K6450" i="1"/>
  <c r="M6450" i="1" s="1"/>
  <c r="K6466" i="1"/>
  <c r="M6466" i="1" s="1"/>
  <c r="K6482" i="1"/>
  <c r="M6482" i="1" s="1"/>
  <c r="K6498" i="1"/>
  <c r="M6498" i="1" s="1"/>
  <c r="K6514" i="1"/>
  <c r="M6514" i="1" s="1"/>
  <c r="K6530" i="1"/>
  <c r="M6530" i="1" s="1"/>
  <c r="K6546" i="1"/>
  <c r="M6546" i="1" s="1"/>
  <c r="K6562" i="1"/>
  <c r="M6562" i="1" s="1"/>
  <c r="K6578" i="1"/>
  <c r="M6578" i="1" s="1"/>
  <c r="K6594" i="1"/>
  <c r="M6594" i="1" s="1"/>
  <c r="K6610" i="1"/>
  <c r="M6610" i="1" s="1"/>
  <c r="K6626" i="1"/>
  <c r="M6626" i="1" s="1"/>
  <c r="K6642" i="1"/>
  <c r="M6642" i="1" s="1"/>
  <c r="K6658" i="1"/>
  <c r="M6658" i="1" s="1"/>
  <c r="K6674" i="1"/>
  <c r="M6674" i="1" s="1"/>
  <c r="K6690" i="1"/>
  <c r="M6690" i="1" s="1"/>
  <c r="K6706" i="1"/>
  <c r="M6706" i="1" s="1"/>
  <c r="K6722" i="1"/>
  <c r="M6722" i="1" s="1"/>
  <c r="K6738" i="1"/>
  <c r="M6738" i="1" s="1"/>
  <c r="K6754" i="1"/>
  <c r="M6754" i="1" s="1"/>
  <c r="K6770" i="1"/>
  <c r="M6770" i="1" s="1"/>
  <c r="K6786" i="1"/>
  <c r="M6786" i="1" s="1"/>
  <c r="K6802" i="1"/>
  <c r="M6802" i="1" s="1"/>
  <c r="K6818" i="1"/>
  <c r="M6818" i="1" s="1"/>
  <c r="K6834" i="1"/>
  <c r="M6834" i="1" s="1"/>
  <c r="K6850" i="1"/>
  <c r="M6850" i="1" s="1"/>
  <c r="K6866" i="1"/>
  <c r="M6866" i="1" s="1"/>
  <c r="K6882" i="1"/>
  <c r="M6882" i="1" s="1"/>
  <c r="K6898" i="1"/>
  <c r="M6898" i="1" s="1"/>
  <c r="K6914" i="1"/>
  <c r="M6914" i="1" s="1"/>
  <c r="K6930" i="1"/>
  <c r="M6930" i="1" s="1"/>
  <c r="K6946" i="1"/>
  <c r="M6946" i="1" s="1"/>
  <c r="K6962" i="1"/>
  <c r="M6962" i="1" s="1"/>
  <c r="K6978" i="1"/>
  <c r="M6978" i="1" s="1"/>
  <c r="K6994" i="1"/>
  <c r="M6994" i="1" s="1"/>
  <c r="K7010" i="1"/>
  <c r="M7010" i="1" s="1"/>
  <c r="K7026" i="1"/>
  <c r="M7026" i="1" s="1"/>
  <c r="K7042" i="1"/>
  <c r="M7042" i="1" s="1"/>
  <c r="K7058" i="1"/>
  <c r="M7058" i="1" s="1"/>
  <c r="K7074" i="1"/>
  <c r="M7074" i="1" s="1"/>
  <c r="K7090" i="1"/>
  <c r="M7090" i="1" s="1"/>
  <c r="K7106" i="1"/>
  <c r="M7106" i="1" s="1"/>
  <c r="K7122" i="1"/>
  <c r="M7122" i="1" s="1"/>
  <c r="K5643" i="1"/>
  <c r="M5643" i="1" s="1"/>
  <c r="K5659" i="1"/>
  <c r="M5659" i="1" s="1"/>
  <c r="K5675" i="1"/>
  <c r="M5675" i="1" s="1"/>
  <c r="K5691" i="1"/>
  <c r="M5691" i="1" s="1"/>
  <c r="K5707" i="1"/>
  <c r="M5707" i="1" s="1"/>
  <c r="K5723" i="1"/>
  <c r="M5723" i="1" s="1"/>
  <c r="K5739" i="1"/>
  <c r="M5739" i="1" s="1"/>
  <c r="K5755" i="1"/>
  <c r="M5755" i="1" s="1"/>
  <c r="K5771" i="1"/>
  <c r="M5771" i="1" s="1"/>
  <c r="K5787" i="1"/>
  <c r="M5787" i="1" s="1"/>
  <c r="K5803" i="1"/>
  <c r="M5803" i="1" s="1"/>
  <c r="K5819" i="1"/>
  <c r="M5819" i="1" s="1"/>
  <c r="K5835" i="1"/>
  <c r="M5835" i="1" s="1"/>
  <c r="K5851" i="1"/>
  <c r="M5851" i="1" s="1"/>
  <c r="K5867" i="1"/>
  <c r="M5867" i="1" s="1"/>
  <c r="K5883" i="1"/>
  <c r="M5883" i="1" s="1"/>
  <c r="K5899" i="1"/>
  <c r="M5899" i="1" s="1"/>
  <c r="K5915" i="1"/>
  <c r="M5915" i="1" s="1"/>
  <c r="K5931" i="1"/>
  <c r="M5931" i="1" s="1"/>
  <c r="K5947" i="1"/>
  <c r="M5947" i="1" s="1"/>
  <c r="K5963" i="1"/>
  <c r="M5963" i="1" s="1"/>
  <c r="K5979" i="1"/>
  <c r="M5979" i="1" s="1"/>
  <c r="K5995" i="1"/>
  <c r="M5995" i="1" s="1"/>
  <c r="K6011" i="1"/>
  <c r="M6011" i="1" s="1"/>
  <c r="K6027" i="1"/>
  <c r="M6027" i="1" s="1"/>
  <c r="K6043" i="1"/>
  <c r="M6043" i="1" s="1"/>
  <c r="K6059" i="1"/>
  <c r="M6059" i="1" s="1"/>
  <c r="K6075" i="1"/>
  <c r="M6075" i="1" s="1"/>
  <c r="K6091" i="1"/>
  <c r="M6091" i="1" s="1"/>
  <c r="K6107" i="1"/>
  <c r="M6107" i="1" s="1"/>
  <c r="K6123" i="1"/>
  <c r="M6123" i="1" s="1"/>
  <c r="K6143" i="1"/>
  <c r="M6143" i="1" s="1"/>
  <c r="K6159" i="1"/>
  <c r="M6159" i="1" s="1"/>
  <c r="K6175" i="1"/>
  <c r="M6175" i="1" s="1"/>
  <c r="K6191" i="1"/>
  <c r="M6191" i="1" s="1"/>
  <c r="K6207" i="1"/>
  <c r="M6207" i="1" s="1"/>
  <c r="K6223" i="1"/>
  <c r="M6223" i="1" s="1"/>
  <c r="K6239" i="1"/>
  <c r="M6239" i="1" s="1"/>
  <c r="K6255" i="1"/>
  <c r="M6255" i="1" s="1"/>
  <c r="K6271" i="1"/>
  <c r="M6271" i="1" s="1"/>
  <c r="K6287" i="1"/>
  <c r="M6287" i="1" s="1"/>
  <c r="K6303" i="1"/>
  <c r="M6303" i="1" s="1"/>
  <c r="K6319" i="1"/>
  <c r="M6319" i="1" s="1"/>
  <c r="K6335" i="1"/>
  <c r="M6335" i="1" s="1"/>
  <c r="K6351" i="1"/>
  <c r="M6351" i="1" s="1"/>
  <c r="K6367" i="1"/>
  <c r="M6367" i="1" s="1"/>
  <c r="K6383" i="1"/>
  <c r="M6383" i="1" s="1"/>
  <c r="K6399" i="1"/>
  <c r="M6399" i="1" s="1"/>
  <c r="K6415" i="1"/>
  <c r="M6415" i="1" s="1"/>
  <c r="K6431" i="1"/>
  <c r="M6431" i="1" s="1"/>
  <c r="K6447" i="1"/>
  <c r="M6447" i="1" s="1"/>
  <c r="K6463" i="1"/>
  <c r="M6463" i="1" s="1"/>
  <c r="K6479" i="1"/>
  <c r="M6479" i="1" s="1"/>
  <c r="K6495" i="1"/>
  <c r="M6495" i="1" s="1"/>
  <c r="K6511" i="1"/>
  <c r="M6511" i="1" s="1"/>
  <c r="K6527" i="1"/>
  <c r="M6527" i="1" s="1"/>
  <c r="K6543" i="1"/>
  <c r="M6543" i="1" s="1"/>
  <c r="K6559" i="1"/>
  <c r="M6559" i="1" s="1"/>
  <c r="K6575" i="1"/>
  <c r="M6575" i="1" s="1"/>
  <c r="K6591" i="1"/>
  <c r="M6591" i="1" s="1"/>
  <c r="K6607" i="1"/>
  <c r="M6607" i="1" s="1"/>
  <c r="K6623" i="1"/>
  <c r="M6623" i="1" s="1"/>
  <c r="K6639" i="1"/>
  <c r="M6639" i="1" s="1"/>
  <c r="K6655" i="1"/>
  <c r="M6655" i="1" s="1"/>
  <c r="K6671" i="1"/>
  <c r="M6671" i="1" s="1"/>
  <c r="K6687" i="1"/>
  <c r="M6687" i="1" s="1"/>
  <c r="K6703" i="1"/>
  <c r="M6703" i="1" s="1"/>
  <c r="K6719" i="1"/>
  <c r="M6719" i="1" s="1"/>
  <c r="K6735" i="1"/>
  <c r="M6735" i="1" s="1"/>
  <c r="K6751" i="1"/>
  <c r="M6751" i="1" s="1"/>
  <c r="K6767" i="1"/>
  <c r="M6767" i="1" s="1"/>
  <c r="K6783" i="1"/>
  <c r="M6783" i="1" s="1"/>
  <c r="K6799" i="1"/>
  <c r="M6799" i="1" s="1"/>
  <c r="K6815" i="1"/>
  <c r="M6815" i="1" s="1"/>
  <c r="K6831" i="1"/>
  <c r="M6831" i="1" s="1"/>
  <c r="K6847" i="1"/>
  <c r="M6847" i="1" s="1"/>
  <c r="K6863" i="1"/>
  <c r="M6863" i="1" s="1"/>
  <c r="K6879" i="1"/>
  <c r="M6879" i="1" s="1"/>
  <c r="K6895" i="1"/>
  <c r="M6895" i="1" s="1"/>
  <c r="K6911" i="1"/>
  <c r="M6911" i="1" s="1"/>
  <c r="K6927" i="1"/>
  <c r="M6927" i="1" s="1"/>
  <c r="K6943" i="1"/>
  <c r="M6943" i="1" s="1"/>
  <c r="K6959" i="1"/>
  <c r="M6959" i="1" s="1"/>
  <c r="K6975" i="1"/>
  <c r="M6975" i="1" s="1"/>
  <c r="K6991" i="1"/>
  <c r="M6991" i="1" s="1"/>
  <c r="K7007" i="1"/>
  <c r="M7007" i="1" s="1"/>
  <c r="K7023" i="1"/>
  <c r="M7023" i="1" s="1"/>
  <c r="K7039" i="1"/>
  <c r="M7039" i="1" s="1"/>
  <c r="K7055" i="1"/>
  <c r="M7055" i="1" s="1"/>
  <c r="K7071" i="1"/>
  <c r="M7071" i="1" s="1"/>
  <c r="K7087" i="1"/>
  <c r="M7087" i="1" s="1"/>
  <c r="K7103" i="1"/>
  <c r="M7103" i="1" s="1"/>
  <c r="K7119" i="1"/>
  <c r="M7119" i="1" s="1"/>
  <c r="K1073" i="1"/>
  <c r="M1073" i="1" s="1"/>
  <c r="K1137" i="1"/>
  <c r="M1137" i="1" s="1"/>
  <c r="K1201" i="1"/>
  <c r="M1201" i="1" s="1"/>
  <c r="K1265" i="1"/>
  <c r="M1265" i="1" s="1"/>
  <c r="K1329" i="1"/>
  <c r="M1329" i="1" s="1"/>
  <c r="K1393" i="1"/>
  <c r="M1393" i="1" s="1"/>
  <c r="K1457" i="1"/>
  <c r="M1457" i="1" s="1"/>
  <c r="K1521" i="1"/>
  <c r="M1521" i="1" s="1"/>
  <c r="K1585" i="1"/>
  <c r="M1585" i="1" s="1"/>
  <c r="K1649" i="1"/>
  <c r="M1649" i="1" s="1"/>
  <c r="K1713" i="1"/>
  <c r="M1713" i="1" s="1"/>
  <c r="K1777" i="1"/>
  <c r="M1777" i="1" s="1"/>
  <c r="K1841" i="1"/>
  <c r="M1841" i="1" s="1"/>
  <c r="K1905" i="1"/>
  <c r="M1905" i="1" s="1"/>
  <c r="K1969" i="1"/>
  <c r="M1969" i="1" s="1"/>
  <c r="K2033" i="1"/>
  <c r="M2033" i="1" s="1"/>
  <c r="K2097" i="1"/>
  <c r="M2097" i="1" s="1"/>
  <c r="K2161" i="1"/>
  <c r="M2161" i="1" s="1"/>
  <c r="K2225" i="1"/>
  <c r="M2225" i="1" s="1"/>
  <c r="K2289" i="1"/>
  <c r="M2289" i="1" s="1"/>
  <c r="K2353" i="1"/>
  <c r="M2353" i="1" s="1"/>
  <c r="K2417" i="1"/>
  <c r="M2417" i="1" s="1"/>
  <c r="K2481" i="1"/>
  <c r="M2481" i="1" s="1"/>
  <c r="K2545" i="1"/>
  <c r="M2545" i="1" s="1"/>
  <c r="K2609" i="1"/>
  <c r="M2609" i="1" s="1"/>
  <c r="K2673" i="1"/>
  <c r="M2673" i="1" s="1"/>
  <c r="K2737" i="1"/>
  <c r="M2737" i="1" s="1"/>
  <c r="K2801" i="1"/>
  <c r="M2801" i="1" s="1"/>
  <c r="K2865" i="1"/>
  <c r="M2865" i="1" s="1"/>
  <c r="K2929" i="1"/>
  <c r="M2929" i="1" s="1"/>
  <c r="K2993" i="1"/>
  <c r="M2993" i="1" s="1"/>
  <c r="K3057" i="1"/>
  <c r="M3057" i="1" s="1"/>
  <c r="K3121" i="1"/>
  <c r="M3121" i="1" s="1"/>
  <c r="K3185" i="1"/>
  <c r="M3185" i="1" s="1"/>
  <c r="K441" i="1"/>
  <c r="M441" i="1" s="1"/>
  <c r="K513" i="1"/>
  <c r="M513" i="1" s="1"/>
  <c r="K54" i="1"/>
  <c r="M54" i="1" s="1"/>
  <c r="K118" i="1"/>
  <c r="M118" i="1" s="1"/>
  <c r="K182" i="1"/>
  <c r="M182" i="1" s="1"/>
  <c r="K246" i="1"/>
  <c r="M246" i="1" s="1"/>
  <c r="K310" i="1"/>
  <c r="M310" i="1" s="1"/>
  <c r="K374" i="1"/>
  <c r="M374" i="1" s="1"/>
  <c r="K438" i="1"/>
  <c r="M438" i="1" s="1"/>
  <c r="K502" i="1"/>
  <c r="M502" i="1" s="1"/>
  <c r="K566" i="1"/>
  <c r="M566" i="1" s="1"/>
  <c r="K630" i="1"/>
  <c r="M630" i="1" s="1"/>
  <c r="K694" i="1"/>
  <c r="M694" i="1" s="1"/>
  <c r="K758" i="1"/>
  <c r="M758" i="1" s="1"/>
  <c r="K822" i="1"/>
  <c r="M822" i="1" s="1"/>
  <c r="K886" i="1"/>
  <c r="M886" i="1" s="1"/>
  <c r="K950" i="1"/>
  <c r="M950" i="1" s="1"/>
  <c r="K1014" i="1"/>
  <c r="M1014" i="1" s="1"/>
  <c r="K1078" i="1"/>
  <c r="M1078" i="1" s="1"/>
  <c r="K1142" i="1"/>
  <c r="M1142" i="1" s="1"/>
  <c r="K1206" i="1"/>
  <c r="M1206" i="1" s="1"/>
  <c r="K1270" i="1"/>
  <c r="M1270" i="1" s="1"/>
  <c r="K1334" i="1"/>
  <c r="M1334" i="1" s="1"/>
  <c r="K1398" i="1"/>
  <c r="M1398" i="1" s="1"/>
  <c r="K1462" i="1"/>
  <c r="M1462" i="1" s="1"/>
  <c r="K1526" i="1"/>
  <c r="M1526" i="1" s="1"/>
  <c r="K1590" i="1"/>
  <c r="M1590" i="1" s="1"/>
  <c r="K1654" i="1"/>
  <c r="M1654" i="1" s="1"/>
  <c r="K1718" i="1"/>
  <c r="M1718" i="1" s="1"/>
  <c r="K1782" i="1"/>
  <c r="M1782" i="1" s="1"/>
  <c r="K1846" i="1"/>
  <c r="M1846" i="1" s="1"/>
  <c r="K1910" i="1"/>
  <c r="M1910" i="1" s="1"/>
  <c r="K1974" i="1"/>
  <c r="M1974" i="1" s="1"/>
  <c r="K2038" i="1"/>
  <c r="M2038" i="1" s="1"/>
  <c r="K2102" i="1"/>
  <c r="M2102" i="1" s="1"/>
  <c r="K2166" i="1"/>
  <c r="M2166" i="1" s="1"/>
  <c r="K2230" i="1"/>
  <c r="M2230" i="1" s="1"/>
  <c r="K2294" i="1"/>
  <c r="M2294" i="1" s="1"/>
  <c r="K2358" i="1"/>
  <c r="M2358" i="1" s="1"/>
  <c r="K2422" i="1"/>
  <c r="M2422" i="1" s="1"/>
  <c r="K2486" i="1"/>
  <c r="M2486" i="1" s="1"/>
  <c r="K2550" i="1"/>
  <c r="M2550" i="1" s="1"/>
  <c r="K2614" i="1"/>
  <c r="M2614" i="1" s="1"/>
  <c r="K2678" i="1"/>
  <c r="M2678" i="1" s="1"/>
  <c r="K2742" i="1"/>
  <c r="M2742" i="1" s="1"/>
  <c r="K2806" i="1"/>
  <c r="M2806" i="1" s="1"/>
  <c r="K2870" i="1"/>
  <c r="M2870" i="1" s="1"/>
  <c r="K1095" i="1"/>
  <c r="M1095" i="1" s="1"/>
  <c r="K1159" i="1"/>
  <c r="M1159" i="1" s="1"/>
  <c r="K1223" i="1"/>
  <c r="M1223" i="1" s="1"/>
  <c r="K1287" i="1"/>
  <c r="M1287" i="1" s="1"/>
  <c r="K1351" i="1"/>
  <c r="M1351" i="1" s="1"/>
  <c r="K1415" i="1"/>
  <c r="M1415" i="1" s="1"/>
  <c r="K1479" i="1"/>
  <c r="M1479" i="1" s="1"/>
  <c r="K1543" i="1"/>
  <c r="M1543" i="1" s="1"/>
  <c r="K1607" i="1"/>
  <c r="M1607" i="1" s="1"/>
  <c r="K1671" i="1"/>
  <c r="M1671" i="1" s="1"/>
  <c r="K1735" i="1"/>
  <c r="M1735" i="1" s="1"/>
  <c r="K1799" i="1"/>
  <c r="M1799" i="1" s="1"/>
  <c r="K1863" i="1"/>
  <c r="M1863" i="1" s="1"/>
  <c r="K1927" i="1"/>
  <c r="M1927" i="1" s="1"/>
  <c r="K1991" i="1"/>
  <c r="M1991" i="1" s="1"/>
  <c r="K2055" i="1"/>
  <c r="M2055" i="1" s="1"/>
  <c r="K2119" i="1"/>
  <c r="M2119" i="1" s="1"/>
  <c r="K2183" i="1"/>
  <c r="M2183" i="1" s="1"/>
  <c r="K2247" i="1"/>
  <c r="M2247" i="1" s="1"/>
  <c r="K2311" i="1"/>
  <c r="M2311" i="1" s="1"/>
  <c r="K2375" i="1"/>
  <c r="M2375" i="1" s="1"/>
  <c r="K2439" i="1"/>
  <c r="M2439" i="1" s="1"/>
  <c r="K2503" i="1"/>
  <c r="M2503" i="1" s="1"/>
  <c r="K2567" i="1"/>
  <c r="M2567" i="1" s="1"/>
  <c r="K2631" i="1"/>
  <c r="M2631" i="1" s="1"/>
  <c r="K2695" i="1"/>
  <c r="M2695" i="1" s="1"/>
  <c r="K2759" i="1"/>
  <c r="M2759" i="1" s="1"/>
  <c r="K2823" i="1"/>
  <c r="M2823" i="1" s="1"/>
  <c r="K3052" i="1"/>
  <c r="M3052" i="1" s="1"/>
  <c r="K3116" i="1"/>
  <c r="M3116" i="1" s="1"/>
  <c r="K3180" i="1"/>
  <c r="M3180" i="1" s="1"/>
  <c r="K3244" i="1"/>
  <c r="M3244" i="1" s="1"/>
  <c r="K3308" i="1"/>
  <c r="M3308" i="1" s="1"/>
  <c r="K3372" i="1"/>
  <c r="M3372" i="1" s="1"/>
  <c r="K3436" i="1"/>
  <c r="M3436" i="1" s="1"/>
  <c r="K3500" i="1"/>
  <c r="M3500" i="1" s="1"/>
  <c r="K3564" i="1"/>
  <c r="M3564" i="1" s="1"/>
  <c r="K3628" i="1"/>
  <c r="M3628" i="1" s="1"/>
  <c r="K3692" i="1"/>
  <c r="M3692" i="1" s="1"/>
  <c r="K3756" i="1"/>
  <c r="M3756" i="1" s="1"/>
  <c r="K3820" i="1"/>
  <c r="M3820" i="1" s="1"/>
  <c r="K3884" i="1"/>
  <c r="M3884" i="1" s="1"/>
  <c r="K3948" i="1"/>
  <c r="M3948" i="1" s="1"/>
  <c r="K4012" i="1"/>
  <c r="M4012" i="1" s="1"/>
  <c r="K4076" i="1"/>
  <c r="M4076" i="1" s="1"/>
  <c r="K4140" i="1"/>
  <c r="M4140" i="1" s="1"/>
  <c r="K4204" i="1"/>
  <c r="M4204" i="1" s="1"/>
  <c r="K4268" i="1"/>
  <c r="M4268" i="1" s="1"/>
  <c r="K4332" i="1"/>
  <c r="M4332" i="1" s="1"/>
  <c r="K4396" i="1"/>
  <c r="M4396" i="1" s="1"/>
  <c r="K4460" i="1"/>
  <c r="M4460" i="1" s="1"/>
  <c r="K4524" i="1"/>
  <c r="M4524" i="1" s="1"/>
  <c r="K4588" i="1"/>
  <c r="M4588" i="1" s="1"/>
  <c r="K4652" i="1"/>
  <c r="M4652" i="1" s="1"/>
  <c r="K4716" i="1"/>
  <c r="M4716" i="1" s="1"/>
  <c r="K4780" i="1"/>
  <c r="M4780" i="1" s="1"/>
  <c r="K4844" i="1"/>
  <c r="M4844" i="1" s="1"/>
  <c r="K4908" i="1"/>
  <c r="M4908" i="1" s="1"/>
  <c r="K4972" i="1"/>
  <c r="M4972" i="1" s="1"/>
  <c r="K5036" i="1"/>
  <c r="M5036" i="1" s="1"/>
  <c r="K5100" i="1"/>
  <c r="M5100" i="1" s="1"/>
  <c r="K5164" i="1"/>
  <c r="M5164" i="1" s="1"/>
  <c r="K5228" i="1"/>
  <c r="M5228" i="1" s="1"/>
  <c r="K5292" i="1"/>
  <c r="M5292" i="1" s="1"/>
  <c r="K5356" i="1"/>
  <c r="M5356" i="1" s="1"/>
  <c r="K5420" i="1"/>
  <c r="M5420" i="1" s="1"/>
  <c r="K5484" i="1"/>
  <c r="M5484" i="1" s="1"/>
  <c r="K5548" i="1"/>
  <c r="M5548" i="1" s="1"/>
  <c r="K5612" i="1"/>
  <c r="M5612" i="1" s="1"/>
  <c r="K5676" i="1"/>
  <c r="M5676" i="1" s="1"/>
  <c r="K5740" i="1"/>
  <c r="M5740" i="1" s="1"/>
  <c r="K3253" i="1"/>
  <c r="M3253" i="1" s="1"/>
  <c r="K3317" i="1"/>
  <c r="M3317" i="1" s="1"/>
  <c r="K3381" i="1"/>
  <c r="M3381" i="1" s="1"/>
  <c r="K3445" i="1"/>
  <c r="M3445" i="1" s="1"/>
  <c r="K3509" i="1"/>
  <c r="M3509" i="1" s="1"/>
  <c r="K3573" i="1"/>
  <c r="M3573" i="1" s="1"/>
  <c r="K3637" i="1"/>
  <c r="M3637" i="1" s="1"/>
  <c r="K3701" i="1"/>
  <c r="M3701" i="1" s="1"/>
  <c r="K3765" i="1"/>
  <c r="M3765" i="1" s="1"/>
  <c r="K3829" i="1"/>
  <c r="M3829" i="1" s="1"/>
  <c r="K3893" i="1"/>
  <c r="M3893" i="1" s="1"/>
  <c r="K3957" i="1"/>
  <c r="M3957" i="1" s="1"/>
  <c r="K4021" i="1"/>
  <c r="M4021" i="1" s="1"/>
  <c r="K4085" i="1"/>
  <c r="M4085" i="1" s="1"/>
  <c r="K4149" i="1"/>
  <c r="M4149" i="1" s="1"/>
  <c r="K4213" i="1"/>
  <c r="M4213" i="1" s="1"/>
  <c r="K4277" i="1"/>
  <c r="M4277" i="1" s="1"/>
  <c r="K4341" i="1"/>
  <c r="M4341" i="1" s="1"/>
  <c r="K4405" i="1"/>
  <c r="M4405" i="1" s="1"/>
  <c r="K4469" i="1"/>
  <c r="M4469" i="1" s="1"/>
  <c r="K4533" i="1"/>
  <c r="M4533" i="1" s="1"/>
  <c r="K4597" i="1"/>
  <c r="M4597" i="1" s="1"/>
  <c r="K4661" i="1"/>
  <c r="M4661" i="1" s="1"/>
  <c r="K4725" i="1"/>
  <c r="M4725" i="1" s="1"/>
  <c r="K4789" i="1"/>
  <c r="M4789" i="1" s="1"/>
  <c r="K4853" i="1"/>
  <c r="M4853" i="1" s="1"/>
  <c r="K4917" i="1"/>
  <c r="M4917" i="1" s="1"/>
  <c r="K4981" i="1"/>
  <c r="M4981" i="1" s="1"/>
  <c r="K5045" i="1"/>
  <c r="M5045" i="1" s="1"/>
  <c r="K5109" i="1"/>
  <c r="M5109" i="1" s="1"/>
  <c r="K5173" i="1"/>
  <c r="M5173" i="1" s="1"/>
  <c r="K5237" i="1"/>
  <c r="M5237" i="1" s="1"/>
  <c r="K5301" i="1"/>
  <c r="M5301" i="1" s="1"/>
  <c r="K5365" i="1"/>
  <c r="M5365" i="1" s="1"/>
  <c r="K5429" i="1"/>
  <c r="M5429" i="1" s="1"/>
  <c r="K5493" i="1"/>
  <c r="M5493" i="1" s="1"/>
  <c r="K2906" i="1"/>
  <c r="M2906" i="1" s="1"/>
  <c r="K2970" i="1"/>
  <c r="M2970" i="1" s="1"/>
  <c r="K3034" i="1"/>
  <c r="M3034" i="1" s="1"/>
  <c r="K3098" i="1"/>
  <c r="M3098" i="1" s="1"/>
  <c r="K3162" i="1"/>
  <c r="M3162" i="1" s="1"/>
  <c r="K3226" i="1"/>
  <c r="M3226" i="1" s="1"/>
  <c r="K3290" i="1"/>
  <c r="M3290" i="1" s="1"/>
  <c r="K3354" i="1"/>
  <c r="M3354" i="1" s="1"/>
  <c r="K3418" i="1"/>
  <c r="M3418" i="1" s="1"/>
  <c r="K3482" i="1"/>
  <c r="M3482" i="1" s="1"/>
  <c r="K3546" i="1"/>
  <c r="M3546" i="1" s="1"/>
  <c r="K3610" i="1"/>
  <c r="M3610" i="1" s="1"/>
  <c r="K3674" i="1"/>
  <c r="M3674" i="1" s="1"/>
  <c r="K3738" i="1"/>
  <c r="M3738" i="1" s="1"/>
  <c r="K3802" i="1"/>
  <c r="M3802" i="1" s="1"/>
  <c r="K3866" i="1"/>
  <c r="M3866" i="1" s="1"/>
  <c r="K3930" i="1"/>
  <c r="M3930" i="1" s="1"/>
  <c r="K3994" i="1"/>
  <c r="M3994" i="1" s="1"/>
  <c r="K4058" i="1"/>
  <c r="M4058" i="1" s="1"/>
  <c r="K4122" i="1"/>
  <c r="M4122" i="1" s="1"/>
  <c r="K4186" i="1"/>
  <c r="M4186" i="1" s="1"/>
  <c r="K4250" i="1"/>
  <c r="M4250" i="1" s="1"/>
  <c r="K4314" i="1"/>
  <c r="M4314" i="1" s="1"/>
  <c r="K4378" i="1"/>
  <c r="M4378" i="1" s="1"/>
  <c r="K4442" i="1"/>
  <c r="M4442" i="1" s="1"/>
  <c r="K4506" i="1"/>
  <c r="M4506" i="1" s="1"/>
  <c r="K4570" i="1"/>
  <c r="M4570" i="1" s="1"/>
  <c r="K4634" i="1"/>
  <c r="M4634" i="1" s="1"/>
  <c r="K4698" i="1"/>
  <c r="M4698" i="1" s="1"/>
  <c r="K4762" i="1"/>
  <c r="M4762" i="1" s="1"/>
  <c r="K4826" i="1"/>
  <c r="M4826" i="1" s="1"/>
  <c r="K4890" i="1"/>
  <c r="M4890" i="1" s="1"/>
  <c r="K4954" i="1"/>
  <c r="M4954" i="1" s="1"/>
  <c r="K5018" i="1"/>
  <c r="M5018" i="1" s="1"/>
  <c r="K5062" i="1"/>
  <c r="M5062" i="1" s="1"/>
  <c r="K5094" i="1"/>
  <c r="M5094" i="1" s="1"/>
  <c r="K5126" i="1"/>
  <c r="M5126" i="1" s="1"/>
  <c r="K5158" i="1"/>
  <c r="M5158" i="1" s="1"/>
  <c r="K5190" i="1"/>
  <c r="M5190" i="1" s="1"/>
  <c r="K5222" i="1"/>
  <c r="M5222" i="1" s="1"/>
  <c r="K5254" i="1"/>
  <c r="M5254" i="1" s="1"/>
  <c r="K5286" i="1"/>
  <c r="M5286" i="1" s="1"/>
  <c r="K5318" i="1"/>
  <c r="M5318" i="1" s="1"/>
  <c r="K5350" i="1"/>
  <c r="M5350" i="1" s="1"/>
  <c r="K5382" i="1"/>
  <c r="M5382" i="1" s="1"/>
  <c r="K5414" i="1"/>
  <c r="M5414" i="1" s="1"/>
  <c r="K5446" i="1"/>
  <c r="M5446" i="1" s="1"/>
  <c r="K5478" i="1"/>
  <c r="M5478" i="1" s="1"/>
  <c r="K5510" i="1"/>
  <c r="M5510" i="1" s="1"/>
  <c r="K5542" i="1"/>
  <c r="M5542" i="1" s="1"/>
  <c r="K5574" i="1"/>
  <c r="M5574" i="1" s="1"/>
  <c r="K2875" i="1"/>
  <c r="M2875" i="1" s="1"/>
  <c r="K2907" i="1"/>
  <c r="M2907" i="1" s="1"/>
  <c r="K2939" i="1"/>
  <c r="M2939" i="1" s="1"/>
  <c r="K2971" i="1"/>
  <c r="M2971" i="1" s="1"/>
  <c r="K3003" i="1"/>
  <c r="M3003" i="1" s="1"/>
  <c r="K3035" i="1"/>
  <c r="M3035" i="1" s="1"/>
  <c r="K3067" i="1"/>
  <c r="M3067" i="1" s="1"/>
  <c r="K3099" i="1"/>
  <c r="M3099" i="1" s="1"/>
  <c r="K3131" i="1"/>
  <c r="M3131" i="1" s="1"/>
  <c r="K3163" i="1"/>
  <c r="M3163" i="1" s="1"/>
  <c r="K3195" i="1"/>
  <c r="M3195" i="1" s="1"/>
  <c r="K3227" i="1"/>
  <c r="M3227" i="1" s="1"/>
  <c r="K3259" i="1"/>
  <c r="M3259" i="1" s="1"/>
  <c r="K3291" i="1"/>
  <c r="M3291" i="1" s="1"/>
  <c r="K3323" i="1"/>
  <c r="M3323" i="1" s="1"/>
  <c r="K3355" i="1"/>
  <c r="M3355" i="1" s="1"/>
  <c r="K3387" i="1"/>
  <c r="M3387" i="1" s="1"/>
  <c r="K3419" i="1"/>
  <c r="M3419" i="1" s="1"/>
  <c r="K3451" i="1"/>
  <c r="M3451" i="1" s="1"/>
  <c r="K3483" i="1"/>
  <c r="M3483" i="1" s="1"/>
  <c r="K3515" i="1"/>
  <c r="M3515" i="1" s="1"/>
  <c r="K3547" i="1"/>
  <c r="M3547" i="1" s="1"/>
  <c r="K3579" i="1"/>
  <c r="M3579" i="1" s="1"/>
  <c r="K3611" i="1"/>
  <c r="M3611" i="1" s="1"/>
  <c r="K3643" i="1"/>
  <c r="M3643" i="1" s="1"/>
  <c r="K3675" i="1"/>
  <c r="M3675" i="1" s="1"/>
  <c r="K3707" i="1"/>
  <c r="M3707" i="1" s="1"/>
  <c r="K3739" i="1"/>
  <c r="M3739" i="1" s="1"/>
  <c r="K3771" i="1"/>
  <c r="M3771" i="1" s="1"/>
  <c r="K3803" i="1"/>
  <c r="M3803" i="1" s="1"/>
  <c r="K3835" i="1"/>
  <c r="M3835" i="1" s="1"/>
  <c r="K3867" i="1"/>
  <c r="M3867" i="1" s="1"/>
  <c r="K3899" i="1"/>
  <c r="M3899" i="1" s="1"/>
  <c r="K3931" i="1"/>
  <c r="M3931" i="1" s="1"/>
  <c r="K3963" i="1"/>
  <c r="M3963" i="1" s="1"/>
  <c r="K3995" i="1"/>
  <c r="M3995" i="1" s="1"/>
  <c r="K4027" i="1"/>
  <c r="M4027" i="1" s="1"/>
  <c r="K4059" i="1"/>
  <c r="M4059" i="1" s="1"/>
  <c r="K4091" i="1"/>
  <c r="M4091" i="1" s="1"/>
  <c r="K4123" i="1"/>
  <c r="M4123" i="1" s="1"/>
  <c r="K4155" i="1"/>
  <c r="M4155" i="1" s="1"/>
  <c r="K4187" i="1"/>
  <c r="M4187" i="1" s="1"/>
  <c r="K4219" i="1"/>
  <c r="M4219" i="1" s="1"/>
  <c r="K4251" i="1"/>
  <c r="M4251" i="1" s="1"/>
  <c r="K4283" i="1"/>
  <c r="M4283" i="1" s="1"/>
  <c r="K4315" i="1"/>
  <c r="M4315" i="1" s="1"/>
  <c r="K4347" i="1"/>
  <c r="M4347" i="1" s="1"/>
  <c r="K4379" i="1"/>
  <c r="M4379" i="1" s="1"/>
  <c r="K4411" i="1"/>
  <c r="M4411" i="1" s="1"/>
  <c r="K4443" i="1"/>
  <c r="M4443" i="1" s="1"/>
  <c r="K4475" i="1"/>
  <c r="M4475" i="1" s="1"/>
  <c r="K4507" i="1"/>
  <c r="M4507" i="1" s="1"/>
  <c r="K4539" i="1"/>
  <c r="M4539" i="1" s="1"/>
  <c r="K4571" i="1"/>
  <c r="M4571" i="1" s="1"/>
  <c r="K4603" i="1"/>
  <c r="M4603" i="1" s="1"/>
  <c r="K4635" i="1"/>
  <c r="M4635" i="1" s="1"/>
  <c r="K4667" i="1"/>
  <c r="M4667" i="1" s="1"/>
  <c r="K4699" i="1"/>
  <c r="M4699" i="1" s="1"/>
  <c r="K4731" i="1"/>
  <c r="M4731" i="1" s="1"/>
  <c r="K4763" i="1"/>
  <c r="M4763" i="1" s="1"/>
  <c r="K4795" i="1"/>
  <c r="M4795" i="1" s="1"/>
  <c r="K4827" i="1"/>
  <c r="M4827" i="1" s="1"/>
  <c r="K4859" i="1"/>
  <c r="M4859" i="1" s="1"/>
  <c r="K4891" i="1"/>
  <c r="M4891" i="1" s="1"/>
  <c r="K4923" i="1"/>
  <c r="M4923" i="1" s="1"/>
  <c r="K4955" i="1"/>
  <c r="M4955" i="1" s="1"/>
  <c r="K4971" i="1"/>
  <c r="M4971" i="1" s="1"/>
  <c r="K4987" i="1"/>
  <c r="M4987" i="1" s="1"/>
  <c r="K5003" i="1"/>
  <c r="M5003" i="1" s="1"/>
  <c r="K5019" i="1"/>
  <c r="M5019" i="1" s="1"/>
  <c r="K5035" i="1"/>
  <c r="M5035" i="1" s="1"/>
  <c r="K5051" i="1"/>
  <c r="M5051" i="1" s="1"/>
  <c r="K5067" i="1"/>
  <c r="M5067" i="1" s="1"/>
  <c r="K5083" i="1"/>
  <c r="M5083" i="1" s="1"/>
  <c r="K5099" i="1"/>
  <c r="M5099" i="1" s="1"/>
  <c r="K5115" i="1"/>
  <c r="M5115" i="1" s="1"/>
  <c r="K5131" i="1"/>
  <c r="M5131" i="1" s="1"/>
  <c r="K5147" i="1"/>
  <c r="M5147" i="1" s="1"/>
  <c r="K5163" i="1"/>
  <c r="M5163" i="1" s="1"/>
  <c r="K5179" i="1"/>
  <c r="M5179" i="1" s="1"/>
  <c r="K5195" i="1"/>
  <c r="M5195" i="1" s="1"/>
  <c r="K5211" i="1"/>
  <c r="M5211" i="1" s="1"/>
  <c r="K5227" i="1"/>
  <c r="M5227" i="1" s="1"/>
  <c r="K5243" i="1"/>
  <c r="M5243" i="1" s="1"/>
  <c r="K5259" i="1"/>
  <c r="M5259" i="1" s="1"/>
  <c r="K5275" i="1"/>
  <c r="M5275" i="1" s="1"/>
  <c r="K5291" i="1"/>
  <c r="M5291" i="1" s="1"/>
  <c r="K5307" i="1"/>
  <c r="M5307" i="1" s="1"/>
  <c r="K5323" i="1"/>
  <c r="M5323" i="1" s="1"/>
  <c r="K5339" i="1"/>
  <c r="M5339" i="1" s="1"/>
  <c r="K5355" i="1"/>
  <c r="M5355" i="1" s="1"/>
  <c r="K5371" i="1"/>
  <c r="M5371" i="1" s="1"/>
  <c r="K5387" i="1"/>
  <c r="M5387" i="1" s="1"/>
  <c r="K5403" i="1"/>
  <c r="M5403" i="1" s="1"/>
  <c r="K5419" i="1"/>
  <c r="M5419" i="1" s="1"/>
  <c r="K5435" i="1"/>
  <c r="M5435" i="1" s="1"/>
  <c r="K5451" i="1"/>
  <c r="M5451" i="1" s="1"/>
  <c r="K5467" i="1"/>
  <c r="M5467" i="1" s="1"/>
  <c r="K5483" i="1"/>
  <c r="M5483" i="1" s="1"/>
  <c r="K5499" i="1"/>
  <c r="M5499" i="1" s="1"/>
  <c r="K5515" i="1"/>
  <c r="M5515" i="1" s="1"/>
  <c r="K5531" i="1"/>
  <c r="M5531" i="1" s="1"/>
  <c r="K5547" i="1"/>
  <c r="M5547" i="1" s="1"/>
  <c r="K5563" i="1"/>
  <c r="M5563" i="1" s="1"/>
  <c r="K5579" i="1"/>
  <c r="M5579" i="1" s="1"/>
  <c r="K5595" i="1"/>
  <c r="M5595" i="1" s="1"/>
  <c r="K5611" i="1"/>
  <c r="M5611" i="1" s="1"/>
  <c r="K5627" i="1"/>
  <c r="M5627" i="1" s="1"/>
  <c r="K5776" i="1"/>
  <c r="M5776" i="1" s="1"/>
  <c r="K5792" i="1"/>
  <c r="M5792" i="1" s="1"/>
  <c r="K5808" i="1"/>
  <c r="M5808" i="1" s="1"/>
  <c r="K5824" i="1"/>
  <c r="M5824" i="1" s="1"/>
  <c r="K5840" i="1"/>
  <c r="M5840" i="1" s="1"/>
  <c r="K5856" i="1"/>
  <c r="M5856" i="1" s="1"/>
  <c r="K5872" i="1"/>
  <c r="M5872" i="1" s="1"/>
  <c r="K5888" i="1"/>
  <c r="M5888" i="1" s="1"/>
  <c r="K5904" i="1"/>
  <c r="M5904" i="1" s="1"/>
  <c r="K5920" i="1"/>
  <c r="M5920" i="1" s="1"/>
  <c r="K5936" i="1"/>
  <c r="M5936" i="1" s="1"/>
  <c r="K5952" i="1"/>
  <c r="M5952" i="1" s="1"/>
  <c r="K5968" i="1"/>
  <c r="M5968" i="1" s="1"/>
  <c r="K5984" i="1"/>
  <c r="M5984" i="1" s="1"/>
  <c r="K6000" i="1"/>
  <c r="M6000" i="1" s="1"/>
  <c r="K6016" i="1"/>
  <c r="M6016" i="1" s="1"/>
  <c r="K6032" i="1"/>
  <c r="M6032" i="1" s="1"/>
  <c r="K6048" i="1"/>
  <c r="M6048" i="1" s="1"/>
  <c r="K6064" i="1"/>
  <c r="M6064" i="1" s="1"/>
  <c r="K6080" i="1"/>
  <c r="M6080" i="1" s="1"/>
  <c r="K6096" i="1"/>
  <c r="M6096" i="1" s="1"/>
  <c r="K6112" i="1"/>
  <c r="M6112" i="1" s="1"/>
  <c r="K6128" i="1"/>
  <c r="M6128" i="1" s="1"/>
  <c r="K6144" i="1"/>
  <c r="M6144" i="1" s="1"/>
  <c r="K6160" i="1"/>
  <c r="M6160" i="1" s="1"/>
  <c r="K6176" i="1"/>
  <c r="M6176" i="1" s="1"/>
  <c r="K6192" i="1"/>
  <c r="M6192" i="1" s="1"/>
  <c r="K6208" i="1"/>
  <c r="M6208" i="1" s="1"/>
  <c r="K6224" i="1"/>
  <c r="M6224" i="1" s="1"/>
  <c r="K6240" i="1"/>
  <c r="M6240" i="1" s="1"/>
  <c r="K6256" i="1"/>
  <c r="M6256" i="1" s="1"/>
  <c r="K6272" i="1"/>
  <c r="M6272" i="1" s="1"/>
  <c r="K6288" i="1"/>
  <c r="M6288" i="1" s="1"/>
  <c r="K6304" i="1"/>
  <c r="M6304" i="1" s="1"/>
  <c r="K6320" i="1"/>
  <c r="M6320" i="1" s="1"/>
  <c r="K6336" i="1"/>
  <c r="M6336" i="1" s="1"/>
  <c r="K6352" i="1"/>
  <c r="M6352" i="1" s="1"/>
  <c r="K6368" i="1"/>
  <c r="M6368" i="1" s="1"/>
  <c r="K6384" i="1"/>
  <c r="M6384" i="1" s="1"/>
  <c r="K6400" i="1"/>
  <c r="M6400" i="1" s="1"/>
  <c r="K6416" i="1"/>
  <c r="M6416" i="1" s="1"/>
  <c r="K6432" i="1"/>
  <c r="M6432" i="1" s="1"/>
  <c r="K6448" i="1"/>
  <c r="M6448" i="1" s="1"/>
  <c r="K6464" i="1"/>
  <c r="M6464" i="1" s="1"/>
  <c r="K6480" i="1"/>
  <c r="M6480" i="1" s="1"/>
  <c r="K6496" i="1"/>
  <c r="M6496" i="1" s="1"/>
  <c r="K6512" i="1"/>
  <c r="M6512" i="1" s="1"/>
  <c r="K6528" i="1"/>
  <c r="M6528" i="1" s="1"/>
  <c r="K6544" i="1"/>
  <c r="M6544" i="1" s="1"/>
  <c r="K6560" i="1"/>
  <c r="M6560" i="1" s="1"/>
  <c r="K6576" i="1"/>
  <c r="M6576" i="1" s="1"/>
  <c r="K6592" i="1"/>
  <c r="M6592" i="1" s="1"/>
  <c r="K6608" i="1"/>
  <c r="M6608" i="1" s="1"/>
  <c r="K6624" i="1"/>
  <c r="M6624" i="1" s="1"/>
  <c r="K6640" i="1"/>
  <c r="M6640" i="1" s="1"/>
  <c r="K6656" i="1"/>
  <c r="M6656" i="1" s="1"/>
  <c r="K6672" i="1"/>
  <c r="M6672" i="1" s="1"/>
  <c r="K6688" i="1"/>
  <c r="M6688" i="1" s="1"/>
  <c r="K6704" i="1"/>
  <c r="M6704" i="1" s="1"/>
  <c r="K6720" i="1"/>
  <c r="M6720" i="1" s="1"/>
  <c r="K6736" i="1"/>
  <c r="M6736" i="1" s="1"/>
  <c r="K6752" i="1"/>
  <c r="M6752" i="1" s="1"/>
  <c r="K6768" i="1"/>
  <c r="M6768" i="1" s="1"/>
  <c r="K6784" i="1"/>
  <c r="M6784" i="1" s="1"/>
  <c r="K6800" i="1"/>
  <c r="M6800" i="1" s="1"/>
  <c r="K6816" i="1"/>
  <c r="M6816" i="1" s="1"/>
  <c r="K6832" i="1"/>
  <c r="M6832" i="1" s="1"/>
  <c r="K6848" i="1"/>
  <c r="M6848" i="1" s="1"/>
  <c r="K6864" i="1"/>
  <c r="M6864" i="1" s="1"/>
  <c r="K6880" i="1"/>
  <c r="M6880" i="1" s="1"/>
  <c r="K6896" i="1"/>
  <c r="M6896" i="1" s="1"/>
  <c r="K6912" i="1"/>
  <c r="M6912" i="1" s="1"/>
  <c r="K6928" i="1"/>
  <c r="M6928" i="1" s="1"/>
  <c r="K6944" i="1"/>
  <c r="M6944" i="1" s="1"/>
  <c r="K6960" i="1"/>
  <c r="M6960" i="1" s="1"/>
  <c r="K6976" i="1"/>
  <c r="M6976" i="1" s="1"/>
  <c r="K6992" i="1"/>
  <c r="M6992" i="1" s="1"/>
  <c r="K7008" i="1"/>
  <c r="M7008" i="1" s="1"/>
  <c r="K7024" i="1"/>
  <c r="M7024" i="1" s="1"/>
  <c r="K7040" i="1"/>
  <c r="M7040" i="1" s="1"/>
  <c r="K7056" i="1"/>
  <c r="M7056" i="1" s="1"/>
  <c r="K7072" i="1"/>
  <c r="M7072" i="1" s="1"/>
  <c r="K7088" i="1"/>
  <c r="M7088" i="1" s="1"/>
  <c r="K7104" i="1"/>
  <c r="M7104" i="1" s="1"/>
  <c r="K7120" i="1"/>
  <c r="M7120" i="1" s="1"/>
  <c r="K5533" i="1"/>
  <c r="M5533" i="1" s="1"/>
  <c r="K5549" i="1"/>
  <c r="M5549" i="1" s="1"/>
  <c r="K5565" i="1"/>
  <c r="M5565" i="1" s="1"/>
  <c r="K5581" i="1"/>
  <c r="M5581" i="1" s="1"/>
  <c r="K5597" i="1"/>
  <c r="M5597" i="1" s="1"/>
  <c r="K5613" i="1"/>
  <c r="M5613" i="1" s="1"/>
  <c r="K5629" i="1"/>
  <c r="M5629" i="1" s="1"/>
  <c r="K5645" i="1"/>
  <c r="M5645" i="1" s="1"/>
  <c r="K5661" i="1"/>
  <c r="M5661" i="1" s="1"/>
  <c r="K5677" i="1"/>
  <c r="M5677" i="1" s="1"/>
  <c r="K5693" i="1"/>
  <c r="M5693" i="1" s="1"/>
  <c r="K5709" i="1"/>
  <c r="M5709" i="1" s="1"/>
  <c r="K5725" i="1"/>
  <c r="M5725" i="1" s="1"/>
  <c r="K5741" i="1"/>
  <c r="M5741" i="1" s="1"/>
  <c r="K5757" i="1"/>
  <c r="M5757" i="1" s="1"/>
  <c r="K5773" i="1"/>
  <c r="M5773" i="1" s="1"/>
  <c r="K5789" i="1"/>
  <c r="M5789" i="1" s="1"/>
  <c r="K5805" i="1"/>
  <c r="M5805" i="1" s="1"/>
  <c r="K5821" i="1"/>
  <c r="M5821" i="1" s="1"/>
  <c r="K5837" i="1"/>
  <c r="M5837" i="1" s="1"/>
  <c r="K5853" i="1"/>
  <c r="M5853" i="1" s="1"/>
  <c r="K5869" i="1"/>
  <c r="M5869" i="1" s="1"/>
  <c r="K5885" i="1"/>
  <c r="M5885" i="1" s="1"/>
  <c r="K5901" i="1"/>
  <c r="M5901" i="1" s="1"/>
  <c r="K5917" i="1"/>
  <c r="M5917" i="1" s="1"/>
  <c r="K5933" i="1"/>
  <c r="M5933" i="1" s="1"/>
  <c r="K5949" i="1"/>
  <c r="M5949" i="1" s="1"/>
  <c r="K5965" i="1"/>
  <c r="M5965" i="1" s="1"/>
  <c r="K5981" i="1"/>
  <c r="M5981" i="1" s="1"/>
  <c r="K5997" i="1"/>
  <c r="M5997" i="1" s="1"/>
  <c r="K6013" i="1"/>
  <c r="M6013" i="1" s="1"/>
  <c r="K6029" i="1"/>
  <c r="M6029" i="1" s="1"/>
  <c r="K6045" i="1"/>
  <c r="M6045" i="1" s="1"/>
  <c r="K6061" i="1"/>
  <c r="M6061" i="1" s="1"/>
  <c r="K6077" i="1"/>
  <c r="M6077" i="1" s="1"/>
  <c r="K6093" i="1"/>
  <c r="M6093" i="1" s="1"/>
  <c r="K6109" i="1"/>
  <c r="M6109" i="1" s="1"/>
  <c r="K6125" i="1"/>
  <c r="M6125" i="1" s="1"/>
  <c r="K6141" i="1"/>
  <c r="M6141" i="1" s="1"/>
  <c r="K6157" i="1"/>
  <c r="M6157" i="1" s="1"/>
  <c r="K6173" i="1"/>
  <c r="M6173" i="1" s="1"/>
  <c r="K6189" i="1"/>
  <c r="M6189" i="1" s="1"/>
  <c r="K6205" i="1"/>
  <c r="M6205" i="1" s="1"/>
  <c r="K6221" i="1"/>
  <c r="M6221" i="1" s="1"/>
  <c r="K6237" i="1"/>
  <c r="M6237" i="1" s="1"/>
  <c r="K6253" i="1"/>
  <c r="M6253" i="1" s="1"/>
  <c r="K6269" i="1"/>
  <c r="M6269" i="1" s="1"/>
  <c r="K6285" i="1"/>
  <c r="M6285" i="1" s="1"/>
  <c r="K6301" i="1"/>
  <c r="M6301" i="1" s="1"/>
  <c r="K6317" i="1"/>
  <c r="M6317" i="1" s="1"/>
  <c r="K6333" i="1"/>
  <c r="M6333" i="1" s="1"/>
  <c r="K6349" i="1"/>
  <c r="M6349" i="1" s="1"/>
  <c r="K6365" i="1"/>
  <c r="M6365" i="1" s="1"/>
  <c r="K6381" i="1"/>
  <c r="M6381" i="1" s="1"/>
  <c r="K6397" i="1"/>
  <c r="M6397" i="1" s="1"/>
  <c r="K6413" i="1"/>
  <c r="M6413" i="1" s="1"/>
  <c r="K6429" i="1"/>
  <c r="M6429" i="1" s="1"/>
  <c r="K6445" i="1"/>
  <c r="M6445" i="1" s="1"/>
  <c r="K6461" i="1"/>
  <c r="M6461" i="1" s="1"/>
  <c r="K6477" i="1"/>
  <c r="M6477" i="1" s="1"/>
  <c r="K6493" i="1"/>
  <c r="M6493" i="1" s="1"/>
  <c r="K6509" i="1"/>
  <c r="M6509" i="1" s="1"/>
  <c r="K6525" i="1"/>
  <c r="M6525" i="1" s="1"/>
  <c r="K6541" i="1"/>
  <c r="M6541" i="1" s="1"/>
  <c r="K6557" i="1"/>
  <c r="M6557" i="1" s="1"/>
  <c r="K6573" i="1"/>
  <c r="M6573" i="1" s="1"/>
  <c r="K6589" i="1"/>
  <c r="M6589" i="1" s="1"/>
  <c r="K6605" i="1"/>
  <c r="M6605" i="1" s="1"/>
  <c r="K6621" i="1"/>
  <c r="M6621" i="1" s="1"/>
  <c r="K6637" i="1"/>
  <c r="M6637" i="1" s="1"/>
  <c r="K6653" i="1"/>
  <c r="M6653" i="1" s="1"/>
  <c r="K6669" i="1"/>
  <c r="M6669" i="1" s="1"/>
  <c r="K6685" i="1"/>
  <c r="M6685" i="1" s="1"/>
  <c r="K6701" i="1"/>
  <c r="M6701" i="1" s="1"/>
  <c r="K6717" i="1"/>
  <c r="M6717" i="1" s="1"/>
  <c r="K6733" i="1"/>
  <c r="M6733" i="1" s="1"/>
  <c r="K6749" i="1"/>
  <c r="M6749" i="1" s="1"/>
  <c r="K6765" i="1"/>
  <c r="M6765" i="1" s="1"/>
  <c r="K6781" i="1"/>
  <c r="M6781" i="1" s="1"/>
  <c r="K6797" i="1"/>
  <c r="M6797" i="1" s="1"/>
  <c r="K6813" i="1"/>
  <c r="M6813" i="1" s="1"/>
  <c r="K6829" i="1"/>
  <c r="M6829" i="1" s="1"/>
  <c r="K6845" i="1"/>
  <c r="M6845" i="1" s="1"/>
  <c r="K6861" i="1"/>
  <c r="M6861" i="1" s="1"/>
  <c r="K6877" i="1"/>
  <c r="M6877" i="1" s="1"/>
  <c r="K6893" i="1"/>
  <c r="M6893" i="1" s="1"/>
  <c r="K6909" i="1"/>
  <c r="M6909" i="1" s="1"/>
  <c r="K6925" i="1"/>
  <c r="M6925" i="1" s="1"/>
  <c r="K6941" i="1"/>
  <c r="M6941" i="1" s="1"/>
  <c r="K6957" i="1"/>
  <c r="M6957" i="1" s="1"/>
  <c r="K6973" i="1"/>
  <c r="M6973" i="1" s="1"/>
  <c r="K6989" i="1"/>
  <c r="M6989" i="1" s="1"/>
  <c r="K7005" i="1"/>
  <c r="M7005" i="1" s="1"/>
  <c r="K7021" i="1"/>
  <c r="M7021" i="1" s="1"/>
  <c r="K7037" i="1"/>
  <c r="M7037" i="1" s="1"/>
  <c r="K7053" i="1"/>
  <c r="M7053" i="1" s="1"/>
  <c r="K7069" i="1"/>
  <c r="M7069" i="1" s="1"/>
  <c r="K7085" i="1"/>
  <c r="M7085" i="1" s="1"/>
  <c r="K7101" i="1"/>
  <c r="M7101" i="1" s="1"/>
  <c r="K7117" i="1"/>
  <c r="M7117" i="1" s="1"/>
  <c r="K5606" i="1"/>
  <c r="M5606" i="1" s="1"/>
  <c r="K5622" i="1"/>
  <c r="M5622" i="1" s="1"/>
  <c r="K5638" i="1"/>
  <c r="M5638" i="1" s="1"/>
  <c r="K5654" i="1"/>
  <c r="M5654" i="1" s="1"/>
  <c r="K5670" i="1"/>
  <c r="M5670" i="1" s="1"/>
  <c r="K5686" i="1"/>
  <c r="M5686" i="1" s="1"/>
  <c r="K5702" i="1"/>
  <c r="M5702" i="1" s="1"/>
  <c r="K5718" i="1"/>
  <c r="M5718" i="1" s="1"/>
  <c r="K5734" i="1"/>
  <c r="M5734" i="1" s="1"/>
  <c r="K5750" i="1"/>
  <c r="M5750" i="1" s="1"/>
  <c r="K5766" i="1"/>
  <c r="M5766" i="1" s="1"/>
  <c r="K5782" i="1"/>
  <c r="M5782" i="1" s="1"/>
  <c r="K5798" i="1"/>
  <c r="M5798" i="1" s="1"/>
  <c r="K5814" i="1"/>
  <c r="M5814" i="1" s="1"/>
  <c r="K5830" i="1"/>
  <c r="M5830" i="1" s="1"/>
  <c r="K5846" i="1"/>
  <c r="M5846" i="1" s="1"/>
  <c r="K5862" i="1"/>
  <c r="M5862" i="1" s="1"/>
  <c r="K5878" i="1"/>
  <c r="M5878" i="1" s="1"/>
  <c r="K5894" i="1"/>
  <c r="M5894" i="1" s="1"/>
  <c r="K5910" i="1"/>
  <c r="M5910" i="1" s="1"/>
  <c r="K5926" i="1"/>
  <c r="M5926" i="1" s="1"/>
  <c r="K5942" i="1"/>
  <c r="M5942" i="1" s="1"/>
  <c r="K5958" i="1"/>
  <c r="M5958" i="1" s="1"/>
  <c r="K5974" i="1"/>
  <c r="M5974" i="1" s="1"/>
  <c r="K5990" i="1"/>
  <c r="M5990" i="1" s="1"/>
  <c r="K6006" i="1"/>
  <c r="M6006" i="1" s="1"/>
  <c r="K6022" i="1"/>
  <c r="M6022" i="1" s="1"/>
  <c r="K6038" i="1"/>
  <c r="M6038" i="1" s="1"/>
  <c r="K6054" i="1"/>
  <c r="M6054" i="1" s="1"/>
  <c r="K6070" i="1"/>
  <c r="M6070" i="1" s="1"/>
  <c r="K6086" i="1"/>
  <c r="M6086" i="1" s="1"/>
  <c r="K6102" i="1"/>
  <c r="M6102" i="1" s="1"/>
  <c r="K6118" i="1"/>
  <c r="M6118" i="1" s="1"/>
  <c r="K6134" i="1"/>
  <c r="M6134" i="1" s="1"/>
  <c r="K6150" i="1"/>
  <c r="M6150" i="1" s="1"/>
  <c r="K6166" i="1"/>
  <c r="M6166" i="1" s="1"/>
  <c r="K6182" i="1"/>
  <c r="M6182" i="1" s="1"/>
  <c r="K6198" i="1"/>
  <c r="M6198" i="1" s="1"/>
  <c r="K6214" i="1"/>
  <c r="M6214" i="1" s="1"/>
  <c r="K6230" i="1"/>
  <c r="M6230" i="1" s="1"/>
  <c r="K6246" i="1"/>
  <c r="M6246" i="1" s="1"/>
  <c r="K6262" i="1"/>
  <c r="M6262" i="1" s="1"/>
  <c r="K6278" i="1"/>
  <c r="M6278" i="1" s="1"/>
  <c r="K6294" i="1"/>
  <c r="M6294" i="1" s="1"/>
  <c r="K6310" i="1"/>
  <c r="M6310" i="1" s="1"/>
  <c r="K6326" i="1"/>
  <c r="M6326" i="1" s="1"/>
  <c r="K6342" i="1"/>
  <c r="M6342" i="1" s="1"/>
  <c r="K6358" i="1"/>
  <c r="M6358" i="1" s="1"/>
  <c r="K6374" i="1"/>
  <c r="M6374" i="1" s="1"/>
  <c r="K6390" i="1"/>
  <c r="M6390" i="1" s="1"/>
  <c r="K6406" i="1"/>
  <c r="M6406" i="1" s="1"/>
  <c r="K6422" i="1"/>
  <c r="M6422" i="1" s="1"/>
  <c r="K6438" i="1"/>
  <c r="M6438" i="1" s="1"/>
  <c r="K6454" i="1"/>
  <c r="M6454" i="1" s="1"/>
  <c r="K6470" i="1"/>
  <c r="M6470" i="1" s="1"/>
  <c r="K6486" i="1"/>
  <c r="M6486" i="1" s="1"/>
  <c r="K6502" i="1"/>
  <c r="M6502" i="1" s="1"/>
  <c r="K6518" i="1"/>
  <c r="M6518" i="1" s="1"/>
  <c r="K6534" i="1"/>
  <c r="M6534" i="1" s="1"/>
  <c r="K6550" i="1"/>
  <c r="M6550" i="1" s="1"/>
  <c r="K6566" i="1"/>
  <c r="M6566" i="1" s="1"/>
  <c r="K6582" i="1"/>
  <c r="M6582" i="1" s="1"/>
  <c r="K6598" i="1"/>
  <c r="M6598" i="1" s="1"/>
  <c r="K6614" i="1"/>
  <c r="M6614" i="1" s="1"/>
  <c r="K6630" i="1"/>
  <c r="M6630" i="1" s="1"/>
  <c r="K6646" i="1"/>
  <c r="M6646" i="1" s="1"/>
  <c r="K6662" i="1"/>
  <c r="M6662" i="1" s="1"/>
  <c r="K6678" i="1"/>
  <c r="M6678" i="1" s="1"/>
  <c r="K6694" i="1"/>
  <c r="M6694" i="1" s="1"/>
  <c r="K6710" i="1"/>
  <c r="M6710" i="1" s="1"/>
  <c r="K6726" i="1"/>
  <c r="M6726" i="1" s="1"/>
  <c r="K6742" i="1"/>
  <c r="M6742" i="1" s="1"/>
  <c r="K6758" i="1"/>
  <c r="M6758" i="1" s="1"/>
  <c r="K6774" i="1"/>
  <c r="M6774" i="1" s="1"/>
  <c r="K6790" i="1"/>
  <c r="M6790" i="1" s="1"/>
  <c r="K6806" i="1"/>
  <c r="M6806" i="1" s="1"/>
  <c r="K6822" i="1"/>
  <c r="M6822" i="1" s="1"/>
  <c r="K6838" i="1"/>
  <c r="M6838" i="1" s="1"/>
  <c r="K6854" i="1"/>
  <c r="M6854" i="1" s="1"/>
  <c r="K6870" i="1"/>
  <c r="M6870" i="1" s="1"/>
  <c r="K6886" i="1"/>
  <c r="M6886" i="1" s="1"/>
  <c r="K6902" i="1"/>
  <c r="M6902" i="1" s="1"/>
  <c r="K6918" i="1"/>
  <c r="M6918" i="1" s="1"/>
  <c r="K6934" i="1"/>
  <c r="M6934" i="1" s="1"/>
  <c r="K6950" i="1"/>
  <c r="M6950" i="1" s="1"/>
  <c r="K6966" i="1"/>
  <c r="M6966" i="1" s="1"/>
  <c r="K6982" i="1"/>
  <c r="M6982" i="1" s="1"/>
  <c r="K6998" i="1"/>
  <c r="M6998" i="1" s="1"/>
  <c r="K7014" i="1"/>
  <c r="M7014" i="1" s="1"/>
  <c r="K7030" i="1"/>
  <c r="M7030" i="1" s="1"/>
  <c r="K7046" i="1"/>
  <c r="M7046" i="1" s="1"/>
  <c r="K7062" i="1"/>
  <c r="M7062" i="1" s="1"/>
  <c r="K7078" i="1"/>
  <c r="M7078" i="1" s="1"/>
  <c r="K7094" i="1"/>
  <c r="M7094" i="1" s="1"/>
  <c r="K7110" i="1"/>
  <c r="M7110" i="1" s="1"/>
  <c r="K5631" i="1"/>
  <c r="M5631" i="1" s="1"/>
  <c r="K5647" i="1"/>
  <c r="M5647" i="1" s="1"/>
  <c r="K5663" i="1"/>
  <c r="M5663" i="1" s="1"/>
  <c r="K5679" i="1"/>
  <c r="M5679" i="1" s="1"/>
  <c r="K5695" i="1"/>
  <c r="M5695" i="1" s="1"/>
  <c r="K5711" i="1"/>
  <c r="M5711" i="1" s="1"/>
  <c r="K5727" i="1"/>
  <c r="M5727" i="1" s="1"/>
  <c r="K5743" i="1"/>
  <c r="M5743" i="1" s="1"/>
  <c r="K5759" i="1"/>
  <c r="M5759" i="1" s="1"/>
  <c r="K5775" i="1"/>
  <c r="M5775" i="1" s="1"/>
  <c r="K5791" i="1"/>
  <c r="M5791" i="1" s="1"/>
  <c r="K5807" i="1"/>
  <c r="M5807" i="1" s="1"/>
  <c r="K5823" i="1"/>
  <c r="M5823" i="1" s="1"/>
  <c r="K5839" i="1"/>
  <c r="M5839" i="1" s="1"/>
  <c r="K5855" i="1"/>
  <c r="M5855" i="1" s="1"/>
  <c r="K5871" i="1"/>
  <c r="M5871" i="1" s="1"/>
  <c r="K5887" i="1"/>
  <c r="M5887" i="1" s="1"/>
  <c r="K5903" i="1"/>
  <c r="M5903" i="1" s="1"/>
  <c r="K5919" i="1"/>
  <c r="M5919" i="1" s="1"/>
  <c r="K5935" i="1"/>
  <c r="M5935" i="1" s="1"/>
  <c r="K5951" i="1"/>
  <c r="M5951" i="1" s="1"/>
  <c r="K5967" i="1"/>
  <c r="M5967" i="1" s="1"/>
  <c r="K5983" i="1"/>
  <c r="M5983" i="1" s="1"/>
  <c r="K5999" i="1"/>
  <c r="M5999" i="1" s="1"/>
  <c r="K6015" i="1"/>
  <c r="M6015" i="1" s="1"/>
  <c r="K6031" i="1"/>
  <c r="M6031" i="1" s="1"/>
  <c r="K6047" i="1"/>
  <c r="M6047" i="1" s="1"/>
  <c r="K6063" i="1"/>
  <c r="M6063" i="1" s="1"/>
  <c r="K6079" i="1"/>
  <c r="M6079" i="1" s="1"/>
  <c r="K6095" i="1"/>
  <c r="M6095" i="1" s="1"/>
  <c r="K6111" i="1"/>
  <c r="M6111" i="1" s="1"/>
  <c r="K6127" i="1"/>
  <c r="M6127" i="1" s="1"/>
  <c r="K6147" i="1"/>
  <c r="M6147" i="1" s="1"/>
  <c r="K6163" i="1"/>
  <c r="M6163" i="1" s="1"/>
  <c r="K6179" i="1"/>
  <c r="M6179" i="1" s="1"/>
  <c r="K6195" i="1"/>
  <c r="M6195" i="1" s="1"/>
  <c r="K6211" i="1"/>
  <c r="M6211" i="1" s="1"/>
  <c r="K6227" i="1"/>
  <c r="M6227" i="1" s="1"/>
  <c r="K6243" i="1"/>
  <c r="M6243" i="1" s="1"/>
  <c r="K6259" i="1"/>
  <c r="M6259" i="1" s="1"/>
  <c r="K6275" i="1"/>
  <c r="M6275" i="1" s="1"/>
  <c r="K6291" i="1"/>
  <c r="M6291" i="1" s="1"/>
  <c r="K6307" i="1"/>
  <c r="M6307" i="1" s="1"/>
  <c r="K6323" i="1"/>
  <c r="M6323" i="1" s="1"/>
  <c r="K6339" i="1"/>
  <c r="M6339" i="1" s="1"/>
  <c r="K6355" i="1"/>
  <c r="M6355" i="1" s="1"/>
  <c r="K6371" i="1"/>
  <c r="M6371" i="1" s="1"/>
  <c r="K6387" i="1"/>
  <c r="M6387" i="1" s="1"/>
  <c r="K6403" i="1"/>
  <c r="M6403" i="1" s="1"/>
  <c r="K6419" i="1"/>
  <c r="M6419" i="1" s="1"/>
  <c r="K6435" i="1"/>
  <c r="M6435" i="1" s="1"/>
  <c r="K6451" i="1"/>
  <c r="M6451" i="1" s="1"/>
  <c r="K6467" i="1"/>
  <c r="M6467" i="1" s="1"/>
  <c r="K6483" i="1"/>
  <c r="M6483" i="1" s="1"/>
  <c r="K6499" i="1"/>
  <c r="M6499" i="1" s="1"/>
  <c r="K6515" i="1"/>
  <c r="M6515" i="1" s="1"/>
  <c r="K6531" i="1"/>
  <c r="M6531" i="1" s="1"/>
  <c r="K6547" i="1"/>
  <c r="M6547" i="1" s="1"/>
  <c r="K6563" i="1"/>
  <c r="M6563" i="1" s="1"/>
  <c r="K6579" i="1"/>
  <c r="M6579" i="1" s="1"/>
  <c r="K6595" i="1"/>
  <c r="M6595" i="1" s="1"/>
  <c r="K6611" i="1"/>
  <c r="M6611" i="1" s="1"/>
  <c r="K6627" i="1"/>
  <c r="M6627" i="1" s="1"/>
  <c r="K6643" i="1"/>
  <c r="M6643" i="1" s="1"/>
  <c r="K6659" i="1"/>
  <c r="M6659" i="1" s="1"/>
  <c r="K6675" i="1"/>
  <c r="M6675" i="1" s="1"/>
  <c r="K6691" i="1"/>
  <c r="M6691" i="1" s="1"/>
  <c r="K6707" i="1"/>
  <c r="M6707" i="1" s="1"/>
  <c r="K6723" i="1"/>
  <c r="M6723" i="1" s="1"/>
  <c r="K6739" i="1"/>
  <c r="M6739" i="1" s="1"/>
  <c r="K6755" i="1"/>
  <c r="M6755" i="1" s="1"/>
  <c r="K6771" i="1"/>
  <c r="M6771" i="1" s="1"/>
  <c r="K6787" i="1"/>
  <c r="M6787" i="1" s="1"/>
  <c r="K6803" i="1"/>
  <c r="M6803" i="1" s="1"/>
  <c r="K6819" i="1"/>
  <c r="M6819" i="1" s="1"/>
  <c r="K6835" i="1"/>
  <c r="M6835" i="1" s="1"/>
  <c r="K6851" i="1"/>
  <c r="M6851" i="1" s="1"/>
  <c r="K6867" i="1"/>
  <c r="M6867" i="1" s="1"/>
  <c r="K6883" i="1"/>
  <c r="M6883" i="1" s="1"/>
  <c r="K6899" i="1"/>
  <c r="M6899" i="1" s="1"/>
  <c r="K6915" i="1"/>
  <c r="M6915" i="1" s="1"/>
  <c r="K6931" i="1"/>
  <c r="M6931" i="1" s="1"/>
  <c r="K6947" i="1"/>
  <c r="M6947" i="1" s="1"/>
  <c r="K6963" i="1"/>
  <c r="M6963" i="1" s="1"/>
  <c r="K6979" i="1"/>
  <c r="M6979" i="1" s="1"/>
  <c r="K6995" i="1"/>
  <c r="M6995" i="1" s="1"/>
  <c r="K7011" i="1"/>
  <c r="M7011" i="1" s="1"/>
  <c r="K7027" i="1"/>
  <c r="M7027" i="1" s="1"/>
  <c r="K7043" i="1"/>
  <c r="M7043" i="1" s="1"/>
  <c r="K7059" i="1"/>
  <c r="M7059" i="1" s="1"/>
  <c r="K7075" i="1"/>
  <c r="M7075" i="1" s="1"/>
  <c r="K7091" i="1"/>
  <c r="M7091" i="1" s="1"/>
  <c r="K7107" i="1"/>
  <c r="M7107" i="1" s="1"/>
  <c r="K7123" i="1"/>
  <c r="M7123" i="1" s="1"/>
  <c r="K1089" i="1"/>
  <c r="M1089" i="1" s="1"/>
  <c r="K1153" i="1"/>
  <c r="M1153" i="1" s="1"/>
  <c r="K1217" i="1"/>
  <c r="M1217" i="1" s="1"/>
  <c r="K1281" i="1"/>
  <c r="M1281" i="1" s="1"/>
  <c r="K1345" i="1"/>
  <c r="M1345" i="1" s="1"/>
  <c r="K1409" i="1"/>
  <c r="M1409" i="1" s="1"/>
  <c r="K1473" i="1"/>
  <c r="M1473" i="1" s="1"/>
  <c r="K1537" i="1"/>
  <c r="M1537" i="1" s="1"/>
  <c r="K1601" i="1"/>
  <c r="M1601" i="1" s="1"/>
  <c r="K1665" i="1"/>
  <c r="M1665" i="1" s="1"/>
  <c r="K1729" i="1"/>
  <c r="M1729" i="1" s="1"/>
  <c r="K1793" i="1"/>
  <c r="M1793" i="1" s="1"/>
  <c r="K1857" i="1"/>
  <c r="M1857" i="1" s="1"/>
  <c r="K1921" i="1"/>
  <c r="M1921" i="1" s="1"/>
  <c r="K1985" i="1"/>
  <c r="M1985" i="1" s="1"/>
  <c r="K2049" i="1"/>
  <c r="M2049" i="1" s="1"/>
  <c r="K2113" i="1"/>
  <c r="M2113" i="1" s="1"/>
  <c r="K2177" i="1"/>
  <c r="M2177" i="1" s="1"/>
  <c r="K2241" i="1"/>
  <c r="M2241" i="1" s="1"/>
  <c r="K2305" i="1"/>
  <c r="M2305" i="1" s="1"/>
  <c r="K2369" i="1"/>
  <c r="M2369" i="1" s="1"/>
  <c r="K2433" i="1"/>
  <c r="M2433" i="1" s="1"/>
  <c r="K2497" i="1"/>
  <c r="M2497" i="1" s="1"/>
  <c r="K2561" i="1"/>
  <c r="M2561" i="1" s="1"/>
  <c r="K2625" i="1"/>
  <c r="M2625" i="1" s="1"/>
  <c r="K2689" i="1"/>
  <c r="M2689" i="1" s="1"/>
  <c r="K2753" i="1"/>
  <c r="M2753" i="1" s="1"/>
  <c r="K2817" i="1"/>
  <c r="M2817" i="1" s="1"/>
  <c r="K2881" i="1"/>
  <c r="M2881" i="1" s="1"/>
  <c r="K2945" i="1"/>
  <c r="M2945" i="1" s="1"/>
  <c r="K3009" i="1"/>
  <c r="M3009" i="1" s="1"/>
  <c r="K3073" i="1"/>
  <c r="M3073" i="1" s="1"/>
  <c r="K3137" i="1"/>
  <c r="M3137" i="1" s="1"/>
  <c r="K3201" i="1"/>
  <c r="M3201" i="1" s="1"/>
  <c r="K457" i="1"/>
  <c r="M457" i="1" s="1"/>
  <c r="K6" i="1"/>
  <c r="M6" i="1" s="1"/>
  <c r="K70" i="1"/>
  <c r="M70" i="1" s="1"/>
  <c r="K134" i="1"/>
  <c r="M134" i="1" s="1"/>
  <c r="K198" i="1"/>
  <c r="M198" i="1" s="1"/>
  <c r="K262" i="1"/>
  <c r="M262" i="1" s="1"/>
  <c r="K326" i="1"/>
  <c r="M326" i="1" s="1"/>
  <c r="K390" i="1"/>
  <c r="M390" i="1" s="1"/>
  <c r="K454" i="1"/>
  <c r="M454" i="1" s="1"/>
  <c r="K518" i="1"/>
  <c r="M518" i="1" s="1"/>
  <c r="K582" i="1"/>
  <c r="M582" i="1" s="1"/>
  <c r="K646" i="1"/>
  <c r="M646" i="1" s="1"/>
  <c r="K710" i="1"/>
  <c r="M710" i="1" s="1"/>
  <c r="K774" i="1"/>
  <c r="M774" i="1" s="1"/>
  <c r="K838" i="1"/>
  <c r="M838" i="1" s="1"/>
  <c r="K902" i="1"/>
  <c r="M902" i="1" s="1"/>
  <c r="K966" i="1"/>
  <c r="M966" i="1" s="1"/>
  <c r="K1030" i="1"/>
  <c r="M1030" i="1" s="1"/>
  <c r="K1094" i="1"/>
  <c r="M1094" i="1" s="1"/>
  <c r="K1158" i="1"/>
  <c r="M1158" i="1" s="1"/>
  <c r="K1222" i="1"/>
  <c r="M1222" i="1" s="1"/>
  <c r="K1286" i="1"/>
  <c r="M1286" i="1" s="1"/>
  <c r="K1350" i="1"/>
  <c r="M1350" i="1" s="1"/>
  <c r="K1414" i="1"/>
  <c r="M1414" i="1" s="1"/>
  <c r="K1478" i="1"/>
  <c r="M1478" i="1" s="1"/>
  <c r="K1542" i="1"/>
  <c r="M1542" i="1" s="1"/>
  <c r="K1606" i="1"/>
  <c r="M1606" i="1" s="1"/>
  <c r="K1670" i="1"/>
  <c r="M1670" i="1" s="1"/>
  <c r="K1734" i="1"/>
  <c r="M1734" i="1" s="1"/>
  <c r="K1798" i="1"/>
  <c r="M1798" i="1" s="1"/>
  <c r="K1862" i="1"/>
  <c r="M1862" i="1" s="1"/>
  <c r="K1926" i="1"/>
  <c r="M1926" i="1" s="1"/>
  <c r="K1990" i="1"/>
  <c r="M1990" i="1" s="1"/>
  <c r="K2054" i="1"/>
  <c r="M2054" i="1" s="1"/>
  <c r="K2118" i="1"/>
  <c r="M2118" i="1" s="1"/>
  <c r="K2182" i="1"/>
  <c r="M2182" i="1" s="1"/>
  <c r="K2246" i="1"/>
  <c r="M2246" i="1" s="1"/>
  <c r="K2310" i="1"/>
  <c r="M2310" i="1" s="1"/>
  <c r="K2374" i="1"/>
  <c r="M2374" i="1" s="1"/>
  <c r="K2438" i="1"/>
  <c r="M2438" i="1" s="1"/>
  <c r="K2502" i="1"/>
  <c r="M2502" i="1" s="1"/>
  <c r="K2566" i="1"/>
  <c r="M2566" i="1" s="1"/>
  <c r="K2630" i="1"/>
  <c r="M2630" i="1" s="1"/>
  <c r="K2694" i="1"/>
  <c r="M2694" i="1" s="1"/>
  <c r="K2758" i="1"/>
  <c r="M2758" i="1" s="1"/>
  <c r="K2822" i="1"/>
  <c r="M2822" i="1" s="1"/>
  <c r="K1047" i="1"/>
  <c r="M1047" i="1" s="1"/>
  <c r="K1111" i="1"/>
  <c r="M1111" i="1" s="1"/>
  <c r="K1175" i="1"/>
  <c r="M1175" i="1" s="1"/>
  <c r="K1239" i="1"/>
  <c r="M1239" i="1" s="1"/>
  <c r="K1303" i="1"/>
  <c r="M1303" i="1" s="1"/>
  <c r="K1367" i="1"/>
  <c r="M1367" i="1" s="1"/>
  <c r="K1431" i="1"/>
  <c r="M1431" i="1" s="1"/>
  <c r="K1495" i="1"/>
  <c r="M1495" i="1" s="1"/>
  <c r="K1559" i="1"/>
  <c r="M1559" i="1" s="1"/>
  <c r="K1623" i="1"/>
  <c r="M1623" i="1" s="1"/>
  <c r="K1687" i="1"/>
  <c r="M1687" i="1" s="1"/>
  <c r="K1751" i="1"/>
  <c r="M1751" i="1" s="1"/>
  <c r="K1815" i="1"/>
  <c r="M1815" i="1" s="1"/>
  <c r="K1879" i="1"/>
  <c r="M1879" i="1" s="1"/>
  <c r="K1943" i="1"/>
  <c r="M1943" i="1" s="1"/>
  <c r="K2007" i="1"/>
  <c r="M2007" i="1" s="1"/>
  <c r="K2071" i="1"/>
  <c r="M2071" i="1" s="1"/>
  <c r="K2135" i="1"/>
  <c r="M2135" i="1" s="1"/>
  <c r="K2199" i="1"/>
  <c r="M2199" i="1" s="1"/>
  <c r="K2263" i="1"/>
  <c r="M2263" i="1" s="1"/>
  <c r="K2327" i="1"/>
  <c r="M2327" i="1" s="1"/>
  <c r="K2391" i="1"/>
  <c r="M2391" i="1" s="1"/>
  <c r="K2455" i="1"/>
  <c r="M2455" i="1" s="1"/>
  <c r="K2519" i="1"/>
  <c r="M2519" i="1" s="1"/>
  <c r="K2583" i="1"/>
  <c r="M2583" i="1" s="1"/>
  <c r="K2647" i="1"/>
  <c r="M2647" i="1" s="1"/>
  <c r="K2711" i="1"/>
  <c r="M2711" i="1" s="1"/>
  <c r="K2775" i="1"/>
  <c r="M2775" i="1" s="1"/>
  <c r="K2839" i="1"/>
  <c r="M2839" i="1" s="1"/>
  <c r="K3068" i="1"/>
  <c r="M3068" i="1" s="1"/>
  <c r="K3132" i="1"/>
  <c r="M3132" i="1" s="1"/>
  <c r="K3196" i="1"/>
  <c r="M3196" i="1" s="1"/>
  <c r="K3260" i="1"/>
  <c r="M3260" i="1" s="1"/>
  <c r="K3324" i="1"/>
  <c r="M3324" i="1" s="1"/>
  <c r="K3388" i="1"/>
  <c r="M3388" i="1" s="1"/>
  <c r="K3452" i="1"/>
  <c r="M3452" i="1" s="1"/>
  <c r="K3516" i="1"/>
  <c r="M3516" i="1" s="1"/>
  <c r="K3580" i="1"/>
  <c r="M3580" i="1" s="1"/>
  <c r="K3644" i="1"/>
  <c r="M3644" i="1" s="1"/>
  <c r="K3708" i="1"/>
  <c r="M3708" i="1" s="1"/>
  <c r="K3772" i="1"/>
  <c r="M3772" i="1" s="1"/>
  <c r="K3836" i="1"/>
  <c r="M3836" i="1" s="1"/>
  <c r="K3900" i="1"/>
  <c r="M3900" i="1" s="1"/>
  <c r="K3964" i="1"/>
  <c r="M3964" i="1" s="1"/>
  <c r="K4028" i="1"/>
  <c r="M4028" i="1" s="1"/>
  <c r="K4092" i="1"/>
  <c r="M4092" i="1" s="1"/>
  <c r="K4156" i="1"/>
  <c r="M4156" i="1" s="1"/>
  <c r="K4220" i="1"/>
  <c r="M4220" i="1" s="1"/>
  <c r="K4284" i="1"/>
  <c r="M4284" i="1" s="1"/>
  <c r="K4348" i="1"/>
  <c r="M4348" i="1" s="1"/>
  <c r="K4412" i="1"/>
  <c r="M4412" i="1" s="1"/>
  <c r="K4476" i="1"/>
  <c r="M4476" i="1" s="1"/>
  <c r="K4540" i="1"/>
  <c r="M4540" i="1" s="1"/>
  <c r="K4604" i="1"/>
  <c r="M4604" i="1" s="1"/>
  <c r="K4668" i="1"/>
  <c r="M4668" i="1" s="1"/>
  <c r="K4732" i="1"/>
  <c r="M4732" i="1" s="1"/>
  <c r="K4796" i="1"/>
  <c r="M4796" i="1" s="1"/>
  <c r="K4860" i="1"/>
  <c r="M4860" i="1" s="1"/>
  <c r="K4924" i="1"/>
  <c r="M4924" i="1" s="1"/>
  <c r="K4988" i="1"/>
  <c r="M4988" i="1" s="1"/>
  <c r="K5052" i="1"/>
  <c r="M5052" i="1" s="1"/>
  <c r="K5116" i="1"/>
  <c r="M5116" i="1" s="1"/>
  <c r="K5180" i="1"/>
  <c r="M5180" i="1" s="1"/>
  <c r="K5244" i="1"/>
  <c r="M5244" i="1" s="1"/>
  <c r="K5308" i="1"/>
  <c r="M5308" i="1" s="1"/>
  <c r="K5372" i="1"/>
  <c r="M5372" i="1" s="1"/>
  <c r="K5436" i="1"/>
  <c r="M5436" i="1" s="1"/>
  <c r="K5500" i="1"/>
  <c r="M5500" i="1" s="1"/>
  <c r="K5564" i="1"/>
  <c r="M5564" i="1" s="1"/>
  <c r="K5628" i="1"/>
  <c r="M5628" i="1" s="1"/>
  <c r="K5692" i="1"/>
  <c r="M5692" i="1" s="1"/>
  <c r="K5756" i="1"/>
  <c r="M5756" i="1" s="1"/>
  <c r="K3269" i="1"/>
  <c r="M3269" i="1" s="1"/>
  <c r="K3333" i="1"/>
  <c r="M3333" i="1" s="1"/>
  <c r="K3397" i="1"/>
  <c r="M3397" i="1" s="1"/>
  <c r="K3461" i="1"/>
  <c r="M3461" i="1" s="1"/>
  <c r="K3525" i="1"/>
  <c r="M3525" i="1" s="1"/>
  <c r="K3589" i="1"/>
  <c r="M3589" i="1" s="1"/>
  <c r="K3653" i="1"/>
  <c r="M3653" i="1" s="1"/>
  <c r="K3717" i="1"/>
  <c r="M3717" i="1" s="1"/>
  <c r="K3781" i="1"/>
  <c r="M3781" i="1" s="1"/>
  <c r="K3845" i="1"/>
  <c r="M3845" i="1" s="1"/>
  <c r="K3909" i="1"/>
  <c r="M3909" i="1" s="1"/>
  <c r="K3973" i="1"/>
  <c r="M3973" i="1" s="1"/>
  <c r="K4037" i="1"/>
  <c r="M4037" i="1" s="1"/>
  <c r="K4101" i="1"/>
  <c r="M4101" i="1" s="1"/>
  <c r="K4165" i="1"/>
  <c r="M4165" i="1" s="1"/>
  <c r="K4229" i="1"/>
  <c r="M4229" i="1" s="1"/>
  <c r="K4293" i="1"/>
  <c r="M4293" i="1" s="1"/>
  <c r="K4357" i="1"/>
  <c r="M4357" i="1" s="1"/>
  <c r="K4421" i="1"/>
  <c r="M4421" i="1" s="1"/>
  <c r="K4485" i="1"/>
  <c r="M4485" i="1" s="1"/>
  <c r="K4549" i="1"/>
  <c r="M4549" i="1" s="1"/>
  <c r="K4613" i="1"/>
  <c r="M4613" i="1" s="1"/>
  <c r="K4677" i="1"/>
  <c r="M4677" i="1" s="1"/>
  <c r="K4741" i="1"/>
  <c r="M4741" i="1" s="1"/>
  <c r="K4805" i="1"/>
  <c r="M4805" i="1" s="1"/>
  <c r="K4869" i="1"/>
  <c r="M4869" i="1" s="1"/>
  <c r="K4933" i="1"/>
  <c r="M4933" i="1" s="1"/>
  <c r="K4997" i="1"/>
  <c r="M4997" i="1" s="1"/>
  <c r="K5061" i="1"/>
  <c r="M5061" i="1" s="1"/>
  <c r="K5125" i="1"/>
  <c r="M5125" i="1" s="1"/>
  <c r="K5189" i="1"/>
  <c r="M5189" i="1" s="1"/>
  <c r="K5253" i="1"/>
  <c r="M5253" i="1" s="1"/>
  <c r="K5317" i="1"/>
  <c r="M5317" i="1" s="1"/>
  <c r="K5381" i="1"/>
  <c r="M5381" i="1" s="1"/>
  <c r="K5445" i="1"/>
  <c r="M5445" i="1" s="1"/>
  <c r="K5509" i="1"/>
  <c r="M5509" i="1" s="1"/>
  <c r="K2922" i="1"/>
  <c r="M2922" i="1" s="1"/>
  <c r="K2986" i="1"/>
  <c r="M2986" i="1" s="1"/>
  <c r="K3050" i="1"/>
  <c r="M3050" i="1" s="1"/>
  <c r="K3114" i="1"/>
  <c r="M3114" i="1" s="1"/>
  <c r="K3178" i="1"/>
  <c r="M3178" i="1" s="1"/>
  <c r="K3242" i="1"/>
  <c r="M3242" i="1" s="1"/>
  <c r="K3306" i="1"/>
  <c r="M3306" i="1" s="1"/>
  <c r="K3370" i="1"/>
  <c r="M3370" i="1" s="1"/>
  <c r="K3434" i="1"/>
  <c r="M3434" i="1" s="1"/>
  <c r="K3498" i="1"/>
  <c r="M3498" i="1" s="1"/>
  <c r="K3562" i="1"/>
  <c r="M3562" i="1" s="1"/>
  <c r="K3626" i="1"/>
  <c r="M3626" i="1" s="1"/>
  <c r="K3690" i="1"/>
  <c r="M3690" i="1" s="1"/>
  <c r="K3754" i="1"/>
  <c r="M3754" i="1" s="1"/>
  <c r="K3818" i="1"/>
  <c r="M3818" i="1" s="1"/>
  <c r="K3882" i="1"/>
  <c r="M3882" i="1" s="1"/>
  <c r="K3946" i="1"/>
  <c r="M3946" i="1" s="1"/>
  <c r="K4010" i="1"/>
  <c r="M4010" i="1" s="1"/>
  <c r="K4074" i="1"/>
  <c r="M4074" i="1" s="1"/>
  <c r="K4138" i="1"/>
  <c r="M4138" i="1" s="1"/>
  <c r="K4202" i="1"/>
  <c r="M4202" i="1" s="1"/>
  <c r="K4266" i="1"/>
  <c r="M4266" i="1" s="1"/>
  <c r="K4330" i="1"/>
  <c r="M4330" i="1" s="1"/>
  <c r="K4394" i="1"/>
  <c r="M4394" i="1" s="1"/>
  <c r="K4458" i="1"/>
  <c r="M4458" i="1" s="1"/>
  <c r="K4522" i="1"/>
  <c r="M4522" i="1" s="1"/>
  <c r="K4586" i="1"/>
  <c r="M4586" i="1" s="1"/>
  <c r="K4650" i="1"/>
  <c r="M4650" i="1" s="1"/>
  <c r="K4714" i="1"/>
  <c r="M4714" i="1" s="1"/>
  <c r="K4778" i="1"/>
  <c r="M4778" i="1" s="1"/>
  <c r="K4842" i="1"/>
  <c r="M4842" i="1" s="1"/>
  <c r="K4906" i="1"/>
  <c r="M4906" i="1" s="1"/>
  <c r="K4970" i="1"/>
  <c r="M4970" i="1" s="1"/>
  <c r="K5034" i="1"/>
  <c r="M5034" i="1" s="1"/>
  <c r="K5066" i="1"/>
  <c r="M5066" i="1" s="1"/>
  <c r="K5098" i="1"/>
  <c r="M5098" i="1" s="1"/>
  <c r="K5130" i="1"/>
  <c r="M5130" i="1" s="1"/>
  <c r="K5162" i="1"/>
  <c r="M5162" i="1" s="1"/>
  <c r="K5194" i="1"/>
  <c r="M5194" i="1" s="1"/>
  <c r="K5226" i="1"/>
  <c r="M5226" i="1" s="1"/>
  <c r="K5258" i="1"/>
  <c r="M5258" i="1" s="1"/>
  <c r="K5290" i="1"/>
  <c r="M5290" i="1" s="1"/>
  <c r="K5322" i="1"/>
  <c r="M5322" i="1" s="1"/>
  <c r="K5354" i="1"/>
  <c r="M5354" i="1" s="1"/>
  <c r="K5386" i="1"/>
  <c r="M5386" i="1" s="1"/>
  <c r="K5418" i="1"/>
  <c r="M5418" i="1" s="1"/>
  <c r="K5450" i="1"/>
  <c r="M5450" i="1" s="1"/>
  <c r="K5482" i="1"/>
  <c r="M5482" i="1" s="1"/>
  <c r="K5514" i="1"/>
  <c r="M5514" i="1" s="1"/>
  <c r="K5546" i="1"/>
  <c r="M5546" i="1" s="1"/>
  <c r="K5578" i="1"/>
  <c r="M5578" i="1" s="1"/>
  <c r="K2879" i="1"/>
  <c r="M2879" i="1" s="1"/>
  <c r="K2911" i="1"/>
  <c r="M2911" i="1" s="1"/>
  <c r="K2943" i="1"/>
  <c r="M2943" i="1" s="1"/>
  <c r="K2975" i="1"/>
  <c r="M2975" i="1" s="1"/>
  <c r="K3007" i="1"/>
  <c r="M3007" i="1" s="1"/>
  <c r="K3039" i="1"/>
  <c r="M3039" i="1" s="1"/>
  <c r="K3071" i="1"/>
  <c r="M3071" i="1" s="1"/>
  <c r="K3103" i="1"/>
  <c r="M3103" i="1" s="1"/>
  <c r="K3135" i="1"/>
  <c r="M3135" i="1" s="1"/>
  <c r="K3167" i="1"/>
  <c r="M3167" i="1" s="1"/>
  <c r="K3199" i="1"/>
  <c r="M3199" i="1" s="1"/>
  <c r="K3231" i="1"/>
  <c r="M3231" i="1" s="1"/>
  <c r="K3263" i="1"/>
  <c r="M3263" i="1" s="1"/>
  <c r="K3295" i="1"/>
  <c r="M3295" i="1" s="1"/>
  <c r="K3327" i="1"/>
  <c r="M3327" i="1" s="1"/>
  <c r="K3359" i="1"/>
  <c r="M3359" i="1" s="1"/>
  <c r="K3391" i="1"/>
  <c r="M3391" i="1" s="1"/>
  <c r="K3423" i="1"/>
  <c r="M3423" i="1" s="1"/>
  <c r="K3455" i="1"/>
  <c r="M3455" i="1" s="1"/>
  <c r="K3487" i="1"/>
  <c r="M3487" i="1" s="1"/>
  <c r="K3519" i="1"/>
  <c r="M3519" i="1" s="1"/>
  <c r="K3551" i="1"/>
  <c r="M3551" i="1" s="1"/>
  <c r="K3583" i="1"/>
  <c r="M3583" i="1" s="1"/>
  <c r="K3615" i="1"/>
  <c r="M3615" i="1" s="1"/>
  <c r="K3647" i="1"/>
  <c r="M3647" i="1" s="1"/>
  <c r="K3679" i="1"/>
  <c r="M3679" i="1" s="1"/>
  <c r="K3711" i="1"/>
  <c r="M3711" i="1" s="1"/>
  <c r="K3743" i="1"/>
  <c r="M3743" i="1" s="1"/>
  <c r="K3775" i="1"/>
  <c r="M3775" i="1" s="1"/>
  <c r="K3807" i="1"/>
  <c r="M3807" i="1" s="1"/>
  <c r="K3839" i="1"/>
  <c r="M3839" i="1" s="1"/>
  <c r="K3871" i="1"/>
  <c r="M3871" i="1" s="1"/>
  <c r="K3903" i="1"/>
  <c r="M3903" i="1" s="1"/>
  <c r="K3935" i="1"/>
  <c r="M3935" i="1" s="1"/>
  <c r="K3967" i="1"/>
  <c r="M3967" i="1" s="1"/>
  <c r="K3999" i="1"/>
  <c r="M3999" i="1" s="1"/>
  <c r="K4031" i="1"/>
  <c r="M4031" i="1" s="1"/>
  <c r="K4063" i="1"/>
  <c r="M4063" i="1" s="1"/>
  <c r="K4095" i="1"/>
  <c r="M4095" i="1" s="1"/>
  <c r="K4127" i="1"/>
  <c r="M4127" i="1" s="1"/>
  <c r="K4159" i="1"/>
  <c r="M4159" i="1" s="1"/>
  <c r="K4191" i="1"/>
  <c r="M4191" i="1" s="1"/>
  <c r="K4223" i="1"/>
  <c r="M4223" i="1" s="1"/>
  <c r="K4255" i="1"/>
  <c r="M4255" i="1" s="1"/>
  <c r="K4287" i="1"/>
  <c r="M4287" i="1" s="1"/>
  <c r="K4319" i="1"/>
  <c r="M4319" i="1" s="1"/>
  <c r="K4351" i="1"/>
  <c r="M4351" i="1" s="1"/>
  <c r="K4383" i="1"/>
  <c r="M4383" i="1" s="1"/>
  <c r="K4415" i="1"/>
  <c r="M4415" i="1" s="1"/>
  <c r="K4447" i="1"/>
  <c r="M4447" i="1" s="1"/>
  <c r="K4479" i="1"/>
  <c r="M4479" i="1" s="1"/>
  <c r="K4511" i="1"/>
  <c r="M4511" i="1" s="1"/>
  <c r="K4543" i="1"/>
  <c r="M4543" i="1" s="1"/>
  <c r="K4575" i="1"/>
  <c r="M4575" i="1" s="1"/>
  <c r="K4607" i="1"/>
  <c r="M4607" i="1" s="1"/>
  <c r="K4639" i="1"/>
  <c r="M4639" i="1" s="1"/>
  <c r="K4671" i="1"/>
  <c r="M4671" i="1" s="1"/>
  <c r="K4703" i="1"/>
  <c r="M4703" i="1" s="1"/>
  <c r="K4735" i="1"/>
  <c r="M4735" i="1" s="1"/>
  <c r="K4767" i="1"/>
  <c r="M4767" i="1" s="1"/>
  <c r="K4799" i="1"/>
  <c r="M4799" i="1" s="1"/>
  <c r="K4831" i="1"/>
  <c r="M4831" i="1" s="1"/>
  <c r="K4863" i="1"/>
  <c r="M4863" i="1" s="1"/>
  <c r="K4895" i="1"/>
  <c r="M4895" i="1" s="1"/>
  <c r="K4927" i="1"/>
  <c r="M4927" i="1" s="1"/>
  <c r="K4959" i="1"/>
  <c r="M4959" i="1" s="1"/>
  <c r="K4975" i="1"/>
  <c r="M4975" i="1" s="1"/>
  <c r="K4991" i="1"/>
  <c r="M4991" i="1" s="1"/>
  <c r="K5007" i="1"/>
  <c r="M5007" i="1" s="1"/>
  <c r="K5023" i="1"/>
  <c r="M5023" i="1" s="1"/>
  <c r="K5039" i="1"/>
  <c r="M5039" i="1" s="1"/>
  <c r="K5055" i="1"/>
  <c r="M5055" i="1" s="1"/>
  <c r="K5071" i="1"/>
  <c r="M5071" i="1" s="1"/>
  <c r="K5087" i="1"/>
  <c r="M5087" i="1" s="1"/>
  <c r="K5103" i="1"/>
  <c r="M5103" i="1" s="1"/>
  <c r="K5119" i="1"/>
  <c r="M5119" i="1" s="1"/>
  <c r="K5135" i="1"/>
  <c r="M5135" i="1" s="1"/>
  <c r="K5151" i="1"/>
  <c r="M5151" i="1" s="1"/>
  <c r="K5167" i="1"/>
  <c r="M5167" i="1" s="1"/>
  <c r="K5183" i="1"/>
  <c r="M5183" i="1" s="1"/>
  <c r="K5199" i="1"/>
  <c r="M5199" i="1" s="1"/>
  <c r="K5215" i="1"/>
  <c r="M5215" i="1" s="1"/>
  <c r="K5231" i="1"/>
  <c r="M5231" i="1" s="1"/>
  <c r="K5247" i="1"/>
  <c r="M5247" i="1" s="1"/>
  <c r="K5263" i="1"/>
  <c r="M5263" i="1" s="1"/>
  <c r="K5279" i="1"/>
  <c r="M5279" i="1" s="1"/>
  <c r="K5295" i="1"/>
  <c r="M5295" i="1" s="1"/>
  <c r="K5311" i="1"/>
  <c r="M5311" i="1" s="1"/>
  <c r="K5327" i="1"/>
  <c r="M5327" i="1" s="1"/>
  <c r="K5343" i="1"/>
  <c r="M5343" i="1" s="1"/>
  <c r="K5359" i="1"/>
  <c r="M5359" i="1" s="1"/>
  <c r="K5375" i="1"/>
  <c r="M5375" i="1" s="1"/>
  <c r="K5391" i="1"/>
  <c r="M5391" i="1" s="1"/>
  <c r="K5407" i="1"/>
  <c r="M5407" i="1" s="1"/>
  <c r="K5423" i="1"/>
  <c r="M5423" i="1" s="1"/>
  <c r="K5439" i="1"/>
  <c r="M5439" i="1" s="1"/>
  <c r="K5455" i="1"/>
  <c r="M5455" i="1" s="1"/>
  <c r="K5471" i="1"/>
  <c r="M5471" i="1" s="1"/>
  <c r="K5487" i="1"/>
  <c r="M5487" i="1" s="1"/>
  <c r="K5503" i="1"/>
  <c r="M5503" i="1" s="1"/>
  <c r="K5519" i="1"/>
  <c r="M5519" i="1" s="1"/>
  <c r="K5535" i="1"/>
  <c r="M5535" i="1" s="1"/>
  <c r="K5551" i="1"/>
  <c r="M5551" i="1" s="1"/>
  <c r="K5567" i="1"/>
  <c r="M5567" i="1" s="1"/>
  <c r="K5583" i="1"/>
  <c r="M5583" i="1" s="1"/>
  <c r="K5599" i="1"/>
  <c r="M5599" i="1" s="1"/>
  <c r="K5615" i="1"/>
  <c r="M5615" i="1" s="1"/>
  <c r="K5764" i="1"/>
  <c r="M5764" i="1" s="1"/>
  <c r="K5780" i="1"/>
  <c r="M5780" i="1" s="1"/>
  <c r="K5796" i="1"/>
  <c r="M5796" i="1" s="1"/>
  <c r="K5812" i="1"/>
  <c r="M5812" i="1" s="1"/>
  <c r="K5828" i="1"/>
  <c r="M5828" i="1" s="1"/>
  <c r="K5844" i="1"/>
  <c r="M5844" i="1" s="1"/>
  <c r="K5860" i="1"/>
  <c r="M5860" i="1" s="1"/>
  <c r="K5876" i="1"/>
  <c r="M5876" i="1" s="1"/>
  <c r="K5892" i="1"/>
  <c r="M5892" i="1" s="1"/>
  <c r="K5908" i="1"/>
  <c r="M5908" i="1" s="1"/>
  <c r="K5924" i="1"/>
  <c r="M5924" i="1" s="1"/>
  <c r="K5940" i="1"/>
  <c r="M5940" i="1" s="1"/>
  <c r="K5956" i="1"/>
  <c r="M5956" i="1" s="1"/>
  <c r="K5972" i="1"/>
  <c r="M5972" i="1" s="1"/>
  <c r="K5988" i="1"/>
  <c r="M5988" i="1" s="1"/>
  <c r="K6004" i="1"/>
  <c r="M6004" i="1" s="1"/>
  <c r="K6020" i="1"/>
  <c r="M6020" i="1" s="1"/>
  <c r="K6036" i="1"/>
  <c r="M6036" i="1" s="1"/>
  <c r="K6052" i="1"/>
  <c r="M6052" i="1" s="1"/>
  <c r="K6068" i="1"/>
  <c r="M6068" i="1" s="1"/>
  <c r="K6084" i="1"/>
  <c r="M6084" i="1" s="1"/>
  <c r="K6100" i="1"/>
  <c r="M6100" i="1" s="1"/>
  <c r="K6116" i="1"/>
  <c r="M6116" i="1" s="1"/>
  <c r="K6132" i="1"/>
  <c r="M6132" i="1" s="1"/>
  <c r="K6148" i="1"/>
  <c r="M6148" i="1" s="1"/>
  <c r="K6164" i="1"/>
  <c r="M6164" i="1" s="1"/>
  <c r="K6180" i="1"/>
  <c r="M6180" i="1" s="1"/>
  <c r="K6196" i="1"/>
  <c r="M6196" i="1" s="1"/>
  <c r="K6212" i="1"/>
  <c r="M6212" i="1" s="1"/>
  <c r="K6228" i="1"/>
  <c r="M6228" i="1" s="1"/>
  <c r="K6244" i="1"/>
  <c r="M6244" i="1" s="1"/>
  <c r="K6260" i="1"/>
  <c r="M6260" i="1" s="1"/>
  <c r="K6276" i="1"/>
  <c r="M6276" i="1" s="1"/>
  <c r="K6292" i="1"/>
  <c r="M6292" i="1" s="1"/>
  <c r="K6308" i="1"/>
  <c r="M6308" i="1" s="1"/>
  <c r="K6324" i="1"/>
  <c r="M6324" i="1" s="1"/>
  <c r="K6340" i="1"/>
  <c r="M6340" i="1" s="1"/>
  <c r="K6356" i="1"/>
  <c r="M6356" i="1" s="1"/>
  <c r="K6372" i="1"/>
  <c r="M6372" i="1" s="1"/>
  <c r="K6388" i="1"/>
  <c r="M6388" i="1" s="1"/>
  <c r="K6404" i="1"/>
  <c r="M6404" i="1" s="1"/>
  <c r="K6420" i="1"/>
  <c r="M6420" i="1" s="1"/>
  <c r="K6436" i="1"/>
  <c r="M6436" i="1" s="1"/>
  <c r="K6452" i="1"/>
  <c r="M6452" i="1" s="1"/>
  <c r="K6468" i="1"/>
  <c r="M6468" i="1" s="1"/>
  <c r="K6484" i="1"/>
  <c r="M6484" i="1" s="1"/>
  <c r="K6500" i="1"/>
  <c r="M6500" i="1" s="1"/>
  <c r="K6516" i="1"/>
  <c r="M6516" i="1" s="1"/>
  <c r="K6532" i="1"/>
  <c r="M6532" i="1" s="1"/>
  <c r="K6548" i="1"/>
  <c r="M6548" i="1" s="1"/>
  <c r="K6564" i="1"/>
  <c r="M6564" i="1" s="1"/>
  <c r="K6580" i="1"/>
  <c r="M6580" i="1" s="1"/>
  <c r="K6596" i="1"/>
  <c r="M6596" i="1" s="1"/>
  <c r="K6612" i="1"/>
  <c r="M6612" i="1" s="1"/>
  <c r="K6628" i="1"/>
  <c r="M6628" i="1" s="1"/>
  <c r="K6644" i="1"/>
  <c r="M6644" i="1" s="1"/>
  <c r="K6660" i="1"/>
  <c r="M6660" i="1" s="1"/>
  <c r="K6676" i="1"/>
  <c r="M6676" i="1" s="1"/>
  <c r="K6692" i="1"/>
  <c r="M6692" i="1" s="1"/>
  <c r="K6708" i="1"/>
  <c r="M6708" i="1" s="1"/>
  <c r="K6724" i="1"/>
  <c r="M6724" i="1" s="1"/>
  <c r="K6740" i="1"/>
  <c r="M6740" i="1" s="1"/>
  <c r="K6756" i="1"/>
  <c r="M6756" i="1" s="1"/>
  <c r="K6772" i="1"/>
  <c r="M6772" i="1" s="1"/>
  <c r="K6788" i="1"/>
  <c r="M6788" i="1" s="1"/>
  <c r="K6804" i="1"/>
  <c r="M6804" i="1" s="1"/>
  <c r="K6820" i="1"/>
  <c r="M6820" i="1" s="1"/>
  <c r="K6836" i="1"/>
  <c r="M6836" i="1" s="1"/>
  <c r="K6852" i="1"/>
  <c r="M6852" i="1" s="1"/>
  <c r="K6868" i="1"/>
  <c r="M6868" i="1" s="1"/>
  <c r="K6884" i="1"/>
  <c r="M6884" i="1" s="1"/>
  <c r="K6900" i="1"/>
  <c r="M6900" i="1" s="1"/>
  <c r="K6916" i="1"/>
  <c r="M6916" i="1" s="1"/>
  <c r="K6932" i="1"/>
  <c r="M6932" i="1" s="1"/>
  <c r="K6948" i="1"/>
  <c r="M6948" i="1" s="1"/>
  <c r="K6964" i="1"/>
  <c r="M6964" i="1" s="1"/>
  <c r="K6980" i="1"/>
  <c r="M6980" i="1" s="1"/>
  <c r="K6996" i="1"/>
  <c r="M6996" i="1" s="1"/>
  <c r="K7012" i="1"/>
  <c r="M7012" i="1" s="1"/>
  <c r="K7028" i="1"/>
  <c r="M7028" i="1" s="1"/>
  <c r="K7044" i="1"/>
  <c r="M7044" i="1" s="1"/>
  <c r="K7060" i="1"/>
  <c r="M7060" i="1" s="1"/>
  <c r="K7076" i="1"/>
  <c r="M7076" i="1" s="1"/>
  <c r="K7092" i="1"/>
  <c r="M7092" i="1" s="1"/>
  <c r="K7108" i="1"/>
  <c r="M7108" i="1" s="1"/>
  <c r="K7124" i="1"/>
  <c r="M7124" i="1" s="1"/>
  <c r="K5537" i="1"/>
  <c r="M5537" i="1" s="1"/>
  <c r="K5553" i="1"/>
  <c r="M5553" i="1" s="1"/>
  <c r="K5569" i="1"/>
  <c r="M5569" i="1" s="1"/>
  <c r="K5585" i="1"/>
  <c r="M5585" i="1" s="1"/>
  <c r="K5601" i="1"/>
  <c r="M5601" i="1" s="1"/>
  <c r="K5617" i="1"/>
  <c r="M5617" i="1" s="1"/>
  <c r="K5633" i="1"/>
  <c r="M5633" i="1" s="1"/>
  <c r="K5649" i="1"/>
  <c r="M5649" i="1" s="1"/>
  <c r="K5665" i="1"/>
  <c r="M5665" i="1" s="1"/>
  <c r="K5681" i="1"/>
  <c r="M5681" i="1" s="1"/>
  <c r="K5697" i="1"/>
  <c r="M5697" i="1" s="1"/>
  <c r="K5713" i="1"/>
  <c r="M5713" i="1" s="1"/>
  <c r="K5729" i="1"/>
  <c r="M5729" i="1" s="1"/>
  <c r="K5745" i="1"/>
  <c r="M5745" i="1" s="1"/>
  <c r="K5761" i="1"/>
  <c r="M5761" i="1" s="1"/>
  <c r="K5777" i="1"/>
  <c r="M5777" i="1" s="1"/>
  <c r="K5793" i="1"/>
  <c r="M5793" i="1" s="1"/>
  <c r="K5809" i="1"/>
  <c r="M5809" i="1" s="1"/>
  <c r="K5825" i="1"/>
  <c r="M5825" i="1" s="1"/>
  <c r="K5841" i="1"/>
  <c r="M5841" i="1" s="1"/>
  <c r="K5857" i="1"/>
  <c r="M5857" i="1" s="1"/>
  <c r="K5873" i="1"/>
  <c r="M5873" i="1" s="1"/>
  <c r="K5889" i="1"/>
  <c r="M5889" i="1" s="1"/>
  <c r="K5905" i="1"/>
  <c r="M5905" i="1" s="1"/>
  <c r="K5921" i="1"/>
  <c r="M5921" i="1" s="1"/>
  <c r="K5937" i="1"/>
  <c r="M5937" i="1" s="1"/>
  <c r="K5953" i="1"/>
  <c r="M5953" i="1" s="1"/>
  <c r="K5969" i="1"/>
  <c r="M5969" i="1" s="1"/>
  <c r="K5985" i="1"/>
  <c r="M5985" i="1" s="1"/>
  <c r="K6001" i="1"/>
  <c r="M6001" i="1" s="1"/>
  <c r="K6017" i="1"/>
  <c r="M6017" i="1" s="1"/>
  <c r="K6033" i="1"/>
  <c r="M6033" i="1" s="1"/>
  <c r="K6049" i="1"/>
  <c r="M6049" i="1" s="1"/>
  <c r="K6065" i="1"/>
  <c r="M6065" i="1" s="1"/>
  <c r="K6081" i="1"/>
  <c r="M6081" i="1" s="1"/>
  <c r="K6097" i="1"/>
  <c r="M6097" i="1" s="1"/>
  <c r="K6113" i="1"/>
  <c r="M6113" i="1" s="1"/>
  <c r="K6129" i="1"/>
  <c r="M6129" i="1" s="1"/>
  <c r="K6145" i="1"/>
  <c r="M6145" i="1" s="1"/>
  <c r="K6161" i="1"/>
  <c r="M6161" i="1" s="1"/>
  <c r="K6177" i="1"/>
  <c r="M6177" i="1" s="1"/>
  <c r="K6193" i="1"/>
  <c r="M6193" i="1" s="1"/>
  <c r="K6209" i="1"/>
  <c r="M6209" i="1" s="1"/>
  <c r="K6225" i="1"/>
  <c r="M6225" i="1" s="1"/>
  <c r="K6241" i="1"/>
  <c r="M6241" i="1" s="1"/>
  <c r="K6257" i="1"/>
  <c r="M6257" i="1" s="1"/>
  <c r="K6273" i="1"/>
  <c r="M6273" i="1" s="1"/>
  <c r="K6289" i="1"/>
  <c r="M6289" i="1" s="1"/>
  <c r="K6305" i="1"/>
  <c r="M6305" i="1" s="1"/>
  <c r="K6321" i="1"/>
  <c r="M6321" i="1" s="1"/>
  <c r="K6337" i="1"/>
  <c r="M6337" i="1" s="1"/>
  <c r="K6353" i="1"/>
  <c r="M6353" i="1" s="1"/>
  <c r="K6369" i="1"/>
  <c r="M6369" i="1" s="1"/>
  <c r="K6385" i="1"/>
  <c r="M6385" i="1" s="1"/>
  <c r="K6401" i="1"/>
  <c r="M6401" i="1" s="1"/>
  <c r="K6417" i="1"/>
  <c r="M6417" i="1" s="1"/>
  <c r="K6433" i="1"/>
  <c r="M6433" i="1" s="1"/>
  <c r="K6449" i="1"/>
  <c r="M6449" i="1" s="1"/>
  <c r="K6465" i="1"/>
  <c r="M6465" i="1" s="1"/>
  <c r="K6481" i="1"/>
  <c r="M6481" i="1" s="1"/>
  <c r="K6497" i="1"/>
  <c r="M6497" i="1" s="1"/>
  <c r="K6513" i="1"/>
  <c r="M6513" i="1" s="1"/>
  <c r="K6529" i="1"/>
  <c r="M6529" i="1" s="1"/>
  <c r="K6545" i="1"/>
  <c r="M6545" i="1" s="1"/>
  <c r="K6561" i="1"/>
  <c r="M6561" i="1" s="1"/>
  <c r="K6577" i="1"/>
  <c r="M6577" i="1" s="1"/>
  <c r="K6593" i="1"/>
  <c r="M6593" i="1" s="1"/>
  <c r="K6609" i="1"/>
  <c r="M6609" i="1" s="1"/>
  <c r="K6625" i="1"/>
  <c r="M6625" i="1" s="1"/>
  <c r="K6641" i="1"/>
  <c r="M6641" i="1" s="1"/>
  <c r="K6657" i="1"/>
  <c r="M6657" i="1" s="1"/>
  <c r="K6673" i="1"/>
  <c r="M6673" i="1" s="1"/>
  <c r="K6689" i="1"/>
  <c r="M6689" i="1" s="1"/>
  <c r="K6705" i="1"/>
  <c r="M6705" i="1" s="1"/>
  <c r="K6721" i="1"/>
  <c r="M6721" i="1" s="1"/>
  <c r="K6737" i="1"/>
  <c r="M6737" i="1" s="1"/>
  <c r="K6753" i="1"/>
  <c r="M6753" i="1" s="1"/>
  <c r="K6769" i="1"/>
  <c r="M6769" i="1" s="1"/>
  <c r="K6785" i="1"/>
  <c r="M6785" i="1" s="1"/>
  <c r="K6801" i="1"/>
  <c r="M6801" i="1" s="1"/>
  <c r="K6817" i="1"/>
  <c r="M6817" i="1" s="1"/>
  <c r="K6833" i="1"/>
  <c r="M6833" i="1" s="1"/>
  <c r="K6849" i="1"/>
  <c r="M6849" i="1" s="1"/>
  <c r="K6865" i="1"/>
  <c r="M6865" i="1" s="1"/>
  <c r="K6881" i="1"/>
  <c r="M6881" i="1" s="1"/>
  <c r="K6897" i="1"/>
  <c r="M6897" i="1" s="1"/>
  <c r="K6913" i="1"/>
  <c r="M6913" i="1" s="1"/>
  <c r="K6929" i="1"/>
  <c r="M6929" i="1" s="1"/>
  <c r="K6945" i="1"/>
  <c r="M6945" i="1" s="1"/>
  <c r="K6961" i="1"/>
  <c r="M6961" i="1" s="1"/>
  <c r="K6977" i="1"/>
  <c r="M6977" i="1" s="1"/>
  <c r="K6993" i="1"/>
  <c r="M6993" i="1" s="1"/>
  <c r="K7009" i="1"/>
  <c r="M7009" i="1" s="1"/>
  <c r="K7025" i="1"/>
  <c r="M7025" i="1" s="1"/>
  <c r="K7041" i="1"/>
  <c r="M7041" i="1" s="1"/>
  <c r="K7057" i="1"/>
  <c r="M7057" i="1" s="1"/>
  <c r="K7073" i="1"/>
  <c r="M7073" i="1" s="1"/>
  <c r="K7089" i="1"/>
  <c r="M7089" i="1" s="1"/>
  <c r="K7105" i="1"/>
  <c r="M7105" i="1" s="1"/>
  <c r="K7121" i="1"/>
  <c r="M7121" i="1" s="1"/>
  <c r="K5610" i="1"/>
  <c r="M5610" i="1" s="1"/>
  <c r="K5626" i="1"/>
  <c r="M5626" i="1" s="1"/>
  <c r="K5642" i="1"/>
  <c r="M5642" i="1" s="1"/>
  <c r="K5658" i="1"/>
  <c r="M5658" i="1" s="1"/>
  <c r="K5674" i="1"/>
  <c r="M5674" i="1" s="1"/>
  <c r="K5690" i="1"/>
  <c r="M5690" i="1" s="1"/>
  <c r="K5706" i="1"/>
  <c r="M5706" i="1" s="1"/>
  <c r="K5722" i="1"/>
  <c r="M5722" i="1" s="1"/>
  <c r="K5738" i="1"/>
  <c r="M5738" i="1" s="1"/>
  <c r="K5754" i="1"/>
  <c r="M5754" i="1" s="1"/>
  <c r="K5770" i="1"/>
  <c r="M5770" i="1" s="1"/>
  <c r="K5786" i="1"/>
  <c r="M5786" i="1" s="1"/>
  <c r="K5802" i="1"/>
  <c r="M5802" i="1" s="1"/>
  <c r="K5818" i="1"/>
  <c r="M5818" i="1" s="1"/>
  <c r="K5834" i="1"/>
  <c r="M5834" i="1" s="1"/>
  <c r="K5850" i="1"/>
  <c r="M5850" i="1" s="1"/>
  <c r="K5866" i="1"/>
  <c r="M5866" i="1" s="1"/>
  <c r="K5882" i="1"/>
  <c r="M5882" i="1" s="1"/>
  <c r="K5898" i="1"/>
  <c r="M5898" i="1" s="1"/>
  <c r="K5914" i="1"/>
  <c r="M5914" i="1" s="1"/>
  <c r="K5930" i="1"/>
  <c r="M5930" i="1" s="1"/>
  <c r="K5946" i="1"/>
  <c r="M5946" i="1" s="1"/>
  <c r="K5962" i="1"/>
  <c r="M5962" i="1" s="1"/>
  <c r="K5978" i="1"/>
  <c r="M5978" i="1" s="1"/>
  <c r="K5994" i="1"/>
  <c r="M5994" i="1" s="1"/>
  <c r="K6010" i="1"/>
  <c r="M6010" i="1" s="1"/>
  <c r="K6026" i="1"/>
  <c r="M6026" i="1" s="1"/>
  <c r="K6042" i="1"/>
  <c r="M6042" i="1" s="1"/>
  <c r="K6058" i="1"/>
  <c r="M6058" i="1" s="1"/>
  <c r="K6074" i="1"/>
  <c r="M6074" i="1" s="1"/>
  <c r="K6090" i="1"/>
  <c r="M6090" i="1" s="1"/>
  <c r="K6106" i="1"/>
  <c r="M6106" i="1" s="1"/>
  <c r="K6122" i="1"/>
  <c r="M6122" i="1" s="1"/>
  <c r="K6138" i="1"/>
  <c r="M6138" i="1" s="1"/>
  <c r="K6154" i="1"/>
  <c r="M6154" i="1" s="1"/>
  <c r="K6170" i="1"/>
  <c r="M6170" i="1" s="1"/>
  <c r="K6186" i="1"/>
  <c r="M6186" i="1" s="1"/>
  <c r="K6202" i="1"/>
  <c r="M6202" i="1" s="1"/>
  <c r="K6218" i="1"/>
  <c r="M6218" i="1" s="1"/>
  <c r="K6234" i="1"/>
  <c r="M6234" i="1" s="1"/>
  <c r="K6250" i="1"/>
  <c r="M6250" i="1" s="1"/>
  <c r="K6266" i="1"/>
  <c r="M6266" i="1" s="1"/>
  <c r="K6282" i="1"/>
  <c r="M6282" i="1" s="1"/>
  <c r="K6298" i="1"/>
  <c r="M6298" i="1" s="1"/>
  <c r="K6314" i="1"/>
  <c r="M6314" i="1" s="1"/>
  <c r="K6330" i="1"/>
  <c r="M6330" i="1" s="1"/>
  <c r="K6346" i="1"/>
  <c r="M6346" i="1" s="1"/>
  <c r="K6362" i="1"/>
  <c r="M6362" i="1" s="1"/>
  <c r="K6378" i="1"/>
  <c r="M6378" i="1" s="1"/>
  <c r="K6394" i="1"/>
  <c r="M6394" i="1" s="1"/>
  <c r="K6410" i="1"/>
  <c r="M6410" i="1" s="1"/>
  <c r="K6426" i="1"/>
  <c r="M6426" i="1" s="1"/>
  <c r="K6442" i="1"/>
  <c r="M6442" i="1" s="1"/>
  <c r="K6458" i="1"/>
  <c r="M6458" i="1" s="1"/>
  <c r="K6474" i="1"/>
  <c r="M6474" i="1" s="1"/>
  <c r="K6490" i="1"/>
  <c r="M6490" i="1" s="1"/>
  <c r="K6506" i="1"/>
  <c r="M6506" i="1" s="1"/>
  <c r="K6522" i="1"/>
  <c r="M6522" i="1" s="1"/>
  <c r="K6538" i="1"/>
  <c r="M6538" i="1" s="1"/>
  <c r="K6554" i="1"/>
  <c r="M6554" i="1" s="1"/>
  <c r="K6570" i="1"/>
  <c r="M6570" i="1" s="1"/>
  <c r="K6586" i="1"/>
  <c r="M6586" i="1" s="1"/>
  <c r="K6602" i="1"/>
  <c r="M6602" i="1" s="1"/>
  <c r="K6618" i="1"/>
  <c r="M6618" i="1" s="1"/>
  <c r="K6634" i="1"/>
  <c r="M6634" i="1" s="1"/>
  <c r="K6650" i="1"/>
  <c r="M6650" i="1" s="1"/>
  <c r="K6666" i="1"/>
  <c r="M6666" i="1" s="1"/>
  <c r="K6682" i="1"/>
  <c r="M6682" i="1" s="1"/>
  <c r="K6698" i="1"/>
  <c r="M6698" i="1" s="1"/>
  <c r="K6714" i="1"/>
  <c r="M6714" i="1" s="1"/>
  <c r="K6730" i="1"/>
  <c r="M6730" i="1" s="1"/>
  <c r="K6746" i="1"/>
  <c r="M6746" i="1" s="1"/>
  <c r="K6762" i="1"/>
  <c r="M6762" i="1" s="1"/>
  <c r="K6778" i="1"/>
  <c r="M6778" i="1" s="1"/>
  <c r="K6794" i="1"/>
  <c r="M6794" i="1" s="1"/>
  <c r="K6810" i="1"/>
  <c r="M6810" i="1" s="1"/>
  <c r="K6826" i="1"/>
  <c r="M6826" i="1" s="1"/>
  <c r="K6842" i="1"/>
  <c r="M6842" i="1" s="1"/>
  <c r="K6858" i="1"/>
  <c r="M6858" i="1" s="1"/>
  <c r="K6874" i="1"/>
  <c r="M6874" i="1" s="1"/>
  <c r="K6890" i="1"/>
  <c r="M6890" i="1" s="1"/>
  <c r="K6906" i="1"/>
  <c r="M6906" i="1" s="1"/>
  <c r="K6922" i="1"/>
  <c r="M6922" i="1" s="1"/>
  <c r="K6938" i="1"/>
  <c r="M6938" i="1" s="1"/>
  <c r="K6954" i="1"/>
  <c r="M6954" i="1" s="1"/>
  <c r="K6970" i="1"/>
  <c r="M6970" i="1" s="1"/>
  <c r="K6986" i="1"/>
  <c r="M6986" i="1" s="1"/>
  <c r="K7002" i="1"/>
  <c r="M7002" i="1" s="1"/>
  <c r="K7018" i="1"/>
  <c r="M7018" i="1" s="1"/>
  <c r="K7034" i="1"/>
  <c r="M7034" i="1" s="1"/>
  <c r="K7050" i="1"/>
  <c r="M7050" i="1" s="1"/>
  <c r="K7066" i="1"/>
  <c r="M7066" i="1" s="1"/>
  <c r="K7082" i="1"/>
  <c r="M7082" i="1" s="1"/>
  <c r="K7098" i="1"/>
  <c r="M7098" i="1" s="1"/>
  <c r="K7114" i="1"/>
  <c r="M7114" i="1" s="1"/>
  <c r="K5635" i="1"/>
  <c r="M5635" i="1" s="1"/>
  <c r="K5651" i="1"/>
  <c r="M5651" i="1" s="1"/>
  <c r="K5667" i="1"/>
  <c r="M5667" i="1" s="1"/>
  <c r="K5683" i="1"/>
  <c r="M5683" i="1" s="1"/>
  <c r="K5699" i="1"/>
  <c r="M5699" i="1" s="1"/>
  <c r="K5715" i="1"/>
  <c r="M5715" i="1" s="1"/>
  <c r="K5731" i="1"/>
  <c r="M5731" i="1" s="1"/>
  <c r="K5747" i="1"/>
  <c r="M5747" i="1" s="1"/>
  <c r="K5763" i="1"/>
  <c r="M5763" i="1" s="1"/>
  <c r="K5779" i="1"/>
  <c r="M5779" i="1" s="1"/>
  <c r="K5795" i="1"/>
  <c r="M5795" i="1" s="1"/>
  <c r="K5811" i="1"/>
  <c r="M5811" i="1" s="1"/>
  <c r="K5827" i="1"/>
  <c r="M5827" i="1" s="1"/>
  <c r="K5843" i="1"/>
  <c r="M5843" i="1" s="1"/>
  <c r="K5859" i="1"/>
  <c r="M5859" i="1" s="1"/>
  <c r="K5875" i="1"/>
  <c r="M5875" i="1" s="1"/>
  <c r="K5891" i="1"/>
  <c r="M5891" i="1" s="1"/>
  <c r="K5907" i="1"/>
  <c r="M5907" i="1" s="1"/>
  <c r="K5923" i="1"/>
  <c r="M5923" i="1" s="1"/>
  <c r="K5939" i="1"/>
  <c r="M5939" i="1" s="1"/>
  <c r="K5955" i="1"/>
  <c r="M5955" i="1" s="1"/>
  <c r="K5971" i="1"/>
  <c r="M5971" i="1" s="1"/>
  <c r="K5987" i="1"/>
  <c r="M5987" i="1" s="1"/>
  <c r="K6003" i="1"/>
  <c r="M6003" i="1" s="1"/>
  <c r="K6019" i="1"/>
  <c r="M6019" i="1" s="1"/>
  <c r="K6035" i="1"/>
  <c r="M6035" i="1" s="1"/>
  <c r="K6051" i="1"/>
  <c r="M6051" i="1" s="1"/>
  <c r="K6067" i="1"/>
  <c r="M6067" i="1" s="1"/>
  <c r="K6083" i="1"/>
  <c r="M6083" i="1" s="1"/>
  <c r="K6099" i="1"/>
  <c r="M6099" i="1" s="1"/>
  <c r="K6115" i="1"/>
  <c r="M6115" i="1" s="1"/>
  <c r="K6135" i="1"/>
  <c r="M6135" i="1" s="1"/>
  <c r="K6151" i="1"/>
  <c r="M6151" i="1" s="1"/>
  <c r="K6167" i="1"/>
  <c r="M6167" i="1" s="1"/>
  <c r="K6183" i="1"/>
  <c r="M6183" i="1" s="1"/>
  <c r="K6199" i="1"/>
  <c r="M6199" i="1" s="1"/>
  <c r="K6215" i="1"/>
  <c r="M6215" i="1" s="1"/>
  <c r="K6231" i="1"/>
  <c r="M6231" i="1" s="1"/>
  <c r="K6247" i="1"/>
  <c r="M6247" i="1" s="1"/>
  <c r="K6263" i="1"/>
  <c r="M6263" i="1" s="1"/>
  <c r="K6279" i="1"/>
  <c r="M6279" i="1" s="1"/>
  <c r="K6295" i="1"/>
  <c r="M6295" i="1" s="1"/>
  <c r="K6311" i="1"/>
  <c r="M6311" i="1" s="1"/>
  <c r="K6327" i="1"/>
  <c r="M6327" i="1" s="1"/>
  <c r="K6343" i="1"/>
  <c r="M6343" i="1" s="1"/>
  <c r="K6359" i="1"/>
  <c r="M6359" i="1" s="1"/>
  <c r="K6375" i="1"/>
  <c r="M6375" i="1" s="1"/>
  <c r="K6391" i="1"/>
  <c r="M6391" i="1" s="1"/>
  <c r="K6407" i="1"/>
  <c r="M6407" i="1" s="1"/>
  <c r="K6423" i="1"/>
  <c r="M6423" i="1" s="1"/>
  <c r="K6439" i="1"/>
  <c r="M6439" i="1" s="1"/>
  <c r="K6455" i="1"/>
  <c r="M6455" i="1" s="1"/>
  <c r="K6471" i="1"/>
  <c r="M6471" i="1" s="1"/>
  <c r="K6487" i="1"/>
  <c r="M6487" i="1" s="1"/>
  <c r="K6503" i="1"/>
  <c r="M6503" i="1" s="1"/>
  <c r="K6519" i="1"/>
  <c r="M6519" i="1" s="1"/>
  <c r="K6535" i="1"/>
  <c r="M6535" i="1" s="1"/>
  <c r="K6551" i="1"/>
  <c r="M6551" i="1" s="1"/>
  <c r="K6567" i="1"/>
  <c r="M6567" i="1" s="1"/>
  <c r="K6583" i="1"/>
  <c r="M6583" i="1" s="1"/>
  <c r="K6599" i="1"/>
  <c r="M6599" i="1" s="1"/>
  <c r="K6615" i="1"/>
  <c r="M6615" i="1" s="1"/>
  <c r="K6631" i="1"/>
  <c r="M6631" i="1" s="1"/>
  <c r="K6647" i="1"/>
  <c r="M6647" i="1" s="1"/>
  <c r="K6663" i="1"/>
  <c r="M6663" i="1" s="1"/>
  <c r="K6679" i="1"/>
  <c r="M6679" i="1" s="1"/>
  <c r="K6695" i="1"/>
  <c r="M6695" i="1" s="1"/>
  <c r="K6711" i="1"/>
  <c r="M6711" i="1" s="1"/>
  <c r="K6727" i="1"/>
  <c r="M6727" i="1" s="1"/>
  <c r="K6743" i="1"/>
  <c r="M6743" i="1" s="1"/>
  <c r="K6759" i="1"/>
  <c r="M6759" i="1" s="1"/>
  <c r="K6775" i="1"/>
  <c r="M6775" i="1" s="1"/>
  <c r="K6791" i="1"/>
  <c r="M6791" i="1" s="1"/>
  <c r="K6807" i="1"/>
  <c r="M6807" i="1" s="1"/>
  <c r="K6823" i="1"/>
  <c r="M6823" i="1" s="1"/>
  <c r="K6839" i="1"/>
  <c r="M6839" i="1" s="1"/>
  <c r="K6855" i="1"/>
  <c r="M6855" i="1" s="1"/>
  <c r="K6871" i="1"/>
  <c r="M6871" i="1" s="1"/>
  <c r="K6887" i="1"/>
  <c r="M6887" i="1" s="1"/>
  <c r="K6903" i="1"/>
  <c r="M6903" i="1" s="1"/>
  <c r="K6919" i="1"/>
  <c r="M6919" i="1" s="1"/>
  <c r="K6935" i="1"/>
  <c r="M6935" i="1" s="1"/>
  <c r="K6951" i="1"/>
  <c r="M6951" i="1" s="1"/>
  <c r="K6967" i="1"/>
  <c r="M6967" i="1" s="1"/>
  <c r="K6983" i="1"/>
  <c r="M6983" i="1" s="1"/>
  <c r="K6999" i="1"/>
  <c r="M6999" i="1" s="1"/>
  <c r="K7015" i="1"/>
  <c r="M7015" i="1" s="1"/>
  <c r="K7031" i="1"/>
  <c r="M7031" i="1" s="1"/>
  <c r="K7047" i="1"/>
  <c r="M7047" i="1" s="1"/>
  <c r="K7063" i="1"/>
  <c r="M7063" i="1" s="1"/>
  <c r="K7079" i="1"/>
  <c r="M7079" i="1" s="1"/>
  <c r="K7095" i="1"/>
  <c r="M7095" i="1" s="1"/>
  <c r="K7111" i="1"/>
  <c r="M7111" i="1" s="1"/>
  <c r="K6131" i="1"/>
  <c r="M6131" i="1" s="1"/>
  <c r="P175" i="2"/>
  <c r="R175" i="2" s="1"/>
  <c r="P159" i="2"/>
  <c r="R159" i="2" s="1"/>
  <c r="K1105" i="1"/>
  <c r="M1105" i="1" s="1"/>
  <c r="K1169" i="1"/>
  <c r="M1169" i="1" s="1"/>
  <c r="K1233" i="1"/>
  <c r="M1233" i="1" s="1"/>
  <c r="K1297" i="1"/>
  <c r="M1297" i="1" s="1"/>
  <c r="K1361" i="1"/>
  <c r="M1361" i="1" s="1"/>
  <c r="K1425" i="1"/>
  <c r="M1425" i="1" s="1"/>
  <c r="K1489" i="1"/>
  <c r="M1489" i="1" s="1"/>
  <c r="K1553" i="1"/>
  <c r="M1553" i="1" s="1"/>
  <c r="K1617" i="1"/>
  <c r="M1617" i="1" s="1"/>
  <c r="K1681" i="1"/>
  <c r="M1681" i="1" s="1"/>
  <c r="K1745" i="1"/>
  <c r="M1745" i="1" s="1"/>
  <c r="K1809" i="1"/>
  <c r="M1809" i="1" s="1"/>
  <c r="K1873" i="1"/>
  <c r="M1873" i="1" s="1"/>
  <c r="K1937" i="1"/>
  <c r="M1937" i="1" s="1"/>
  <c r="K2001" i="1"/>
  <c r="M2001" i="1" s="1"/>
  <c r="K2065" i="1"/>
  <c r="M2065" i="1" s="1"/>
  <c r="K2129" i="1"/>
  <c r="M2129" i="1" s="1"/>
  <c r="K2193" i="1"/>
  <c r="M2193" i="1" s="1"/>
  <c r="K2257" i="1"/>
  <c r="M2257" i="1" s="1"/>
  <c r="K2321" i="1"/>
  <c r="M2321" i="1" s="1"/>
  <c r="K2385" i="1"/>
  <c r="M2385" i="1" s="1"/>
  <c r="K2449" i="1"/>
  <c r="M2449" i="1" s="1"/>
  <c r="K2513" i="1"/>
  <c r="M2513" i="1" s="1"/>
  <c r="K2577" i="1"/>
  <c r="M2577" i="1" s="1"/>
  <c r="K2641" i="1"/>
  <c r="M2641" i="1" s="1"/>
  <c r="K2705" i="1"/>
  <c r="M2705" i="1" s="1"/>
  <c r="K2769" i="1"/>
  <c r="M2769" i="1" s="1"/>
  <c r="K2833" i="1"/>
  <c r="M2833" i="1" s="1"/>
  <c r="K2897" i="1"/>
  <c r="M2897" i="1" s="1"/>
  <c r="K2961" i="1"/>
  <c r="M2961" i="1" s="1"/>
  <c r="K3025" i="1"/>
  <c r="M3025" i="1" s="1"/>
  <c r="K3089" i="1"/>
  <c r="M3089" i="1" s="1"/>
  <c r="K3153" i="1"/>
  <c r="M3153" i="1" s="1"/>
  <c r="K385" i="1"/>
  <c r="M385" i="1" s="1"/>
  <c r="K473" i="1"/>
  <c r="M473" i="1" s="1"/>
  <c r="K22" i="1"/>
  <c r="M22" i="1" s="1"/>
  <c r="K86" i="1"/>
  <c r="M86" i="1" s="1"/>
  <c r="K150" i="1"/>
  <c r="M150" i="1" s="1"/>
  <c r="K214" i="1"/>
  <c r="M214" i="1" s="1"/>
  <c r="K278" i="1"/>
  <c r="M278" i="1" s="1"/>
  <c r="K342" i="1"/>
  <c r="M342" i="1" s="1"/>
  <c r="K406" i="1"/>
  <c r="M406" i="1" s="1"/>
  <c r="K470" i="1"/>
  <c r="M470" i="1" s="1"/>
  <c r="K534" i="1"/>
  <c r="M534" i="1" s="1"/>
  <c r="K598" i="1"/>
  <c r="M598" i="1" s="1"/>
  <c r="K662" i="1"/>
  <c r="M662" i="1" s="1"/>
  <c r="K726" i="1"/>
  <c r="M726" i="1" s="1"/>
  <c r="K790" i="1"/>
  <c r="M790" i="1" s="1"/>
  <c r="K854" i="1"/>
  <c r="M854" i="1" s="1"/>
  <c r="K918" i="1"/>
  <c r="M918" i="1" s="1"/>
  <c r="K982" i="1"/>
  <c r="M982" i="1" s="1"/>
  <c r="K1046" i="1"/>
  <c r="M1046" i="1" s="1"/>
  <c r="K1110" i="1"/>
  <c r="M1110" i="1" s="1"/>
  <c r="K1174" i="1"/>
  <c r="M1174" i="1" s="1"/>
  <c r="K1238" i="1"/>
  <c r="M1238" i="1" s="1"/>
  <c r="K1302" i="1"/>
  <c r="M1302" i="1" s="1"/>
  <c r="K1366" i="1"/>
  <c r="M1366" i="1" s="1"/>
  <c r="K1430" i="1"/>
  <c r="M1430" i="1" s="1"/>
  <c r="K1494" i="1"/>
  <c r="M1494" i="1" s="1"/>
  <c r="K1558" i="1"/>
  <c r="M1558" i="1" s="1"/>
  <c r="K1622" i="1"/>
  <c r="M1622" i="1" s="1"/>
  <c r="K1686" i="1"/>
  <c r="M1686" i="1" s="1"/>
  <c r="K1750" i="1"/>
  <c r="M1750" i="1" s="1"/>
  <c r="K1814" i="1"/>
  <c r="M1814" i="1" s="1"/>
  <c r="K1878" i="1"/>
  <c r="M1878" i="1" s="1"/>
  <c r="K1942" i="1"/>
  <c r="M1942" i="1" s="1"/>
  <c r="K2006" i="1"/>
  <c r="M2006" i="1" s="1"/>
  <c r="K2070" i="1"/>
  <c r="M2070" i="1" s="1"/>
  <c r="K2134" i="1"/>
  <c r="M2134" i="1" s="1"/>
  <c r="K2198" i="1"/>
  <c r="M2198" i="1" s="1"/>
  <c r="K2262" i="1"/>
  <c r="M2262" i="1" s="1"/>
  <c r="K2326" i="1"/>
  <c r="M2326" i="1" s="1"/>
  <c r="K2390" i="1"/>
  <c r="M2390" i="1" s="1"/>
  <c r="K2454" i="1"/>
  <c r="M2454" i="1" s="1"/>
  <c r="K2518" i="1"/>
  <c r="M2518" i="1" s="1"/>
  <c r="K2582" i="1"/>
  <c r="M2582" i="1" s="1"/>
  <c r="K2646" i="1"/>
  <c r="M2646" i="1" s="1"/>
  <c r="K2710" i="1"/>
  <c r="M2710" i="1" s="1"/>
  <c r="K2774" i="1"/>
  <c r="M2774" i="1" s="1"/>
  <c r="K2838" i="1"/>
  <c r="M2838" i="1" s="1"/>
  <c r="K1063" i="1"/>
  <c r="M1063" i="1" s="1"/>
  <c r="K1127" i="1"/>
  <c r="M1127" i="1" s="1"/>
  <c r="K1191" i="1"/>
  <c r="M1191" i="1" s="1"/>
  <c r="K1255" i="1"/>
  <c r="M1255" i="1" s="1"/>
  <c r="K1319" i="1"/>
  <c r="M1319" i="1" s="1"/>
  <c r="K1383" i="1"/>
  <c r="M1383" i="1" s="1"/>
  <c r="K1447" i="1"/>
  <c r="M1447" i="1" s="1"/>
  <c r="K1511" i="1"/>
  <c r="M1511" i="1" s="1"/>
  <c r="K1575" i="1"/>
  <c r="M1575" i="1" s="1"/>
  <c r="K1639" i="1"/>
  <c r="M1639" i="1" s="1"/>
  <c r="K1703" i="1"/>
  <c r="M1703" i="1" s="1"/>
  <c r="K1767" i="1"/>
  <c r="M1767" i="1" s="1"/>
  <c r="K1831" i="1"/>
  <c r="M1831" i="1" s="1"/>
  <c r="K1895" i="1"/>
  <c r="M1895" i="1" s="1"/>
  <c r="K1959" i="1"/>
  <c r="M1959" i="1" s="1"/>
  <c r="K2023" i="1"/>
  <c r="M2023" i="1" s="1"/>
  <c r="K2087" i="1"/>
  <c r="M2087" i="1" s="1"/>
  <c r="K2151" i="1"/>
  <c r="M2151" i="1" s="1"/>
  <c r="K2215" i="1"/>
  <c r="M2215" i="1" s="1"/>
  <c r="K2279" i="1"/>
  <c r="M2279" i="1" s="1"/>
  <c r="K2343" i="1"/>
  <c r="M2343" i="1" s="1"/>
  <c r="K2407" i="1"/>
  <c r="M2407" i="1" s="1"/>
  <c r="K2471" i="1"/>
  <c r="M2471" i="1" s="1"/>
  <c r="K2535" i="1"/>
  <c r="M2535" i="1" s="1"/>
  <c r="K2599" i="1"/>
  <c r="M2599" i="1" s="1"/>
  <c r="K2663" i="1"/>
  <c r="M2663" i="1" s="1"/>
  <c r="K2727" i="1"/>
  <c r="M2727" i="1" s="1"/>
  <c r="K2791" i="1"/>
  <c r="M2791" i="1" s="1"/>
  <c r="K2855" i="1"/>
  <c r="M2855" i="1" s="1"/>
  <c r="K3084" i="1"/>
  <c r="M3084" i="1" s="1"/>
  <c r="K3148" i="1"/>
  <c r="M3148" i="1" s="1"/>
  <c r="K3212" i="1"/>
  <c r="M3212" i="1" s="1"/>
  <c r="K3276" i="1"/>
  <c r="M3276" i="1" s="1"/>
  <c r="K3340" i="1"/>
  <c r="M3340" i="1" s="1"/>
  <c r="K3404" i="1"/>
  <c r="M3404" i="1" s="1"/>
  <c r="K3468" i="1"/>
  <c r="M3468" i="1" s="1"/>
  <c r="K3532" i="1"/>
  <c r="M3532" i="1" s="1"/>
  <c r="K3596" i="1"/>
  <c r="M3596" i="1" s="1"/>
  <c r="K3660" i="1"/>
  <c r="M3660" i="1" s="1"/>
  <c r="K3724" i="1"/>
  <c r="M3724" i="1" s="1"/>
  <c r="K3788" i="1"/>
  <c r="M3788" i="1" s="1"/>
  <c r="K3852" i="1"/>
  <c r="M3852" i="1" s="1"/>
  <c r="K3916" i="1"/>
  <c r="M3916" i="1" s="1"/>
  <c r="K3980" i="1"/>
  <c r="M3980" i="1" s="1"/>
  <c r="K4044" i="1"/>
  <c r="M4044" i="1" s="1"/>
  <c r="K4108" i="1"/>
  <c r="M4108" i="1" s="1"/>
  <c r="K4172" i="1"/>
  <c r="M4172" i="1" s="1"/>
  <c r="K4236" i="1"/>
  <c r="M4236" i="1" s="1"/>
  <c r="K4300" i="1"/>
  <c r="M4300" i="1" s="1"/>
  <c r="K4364" i="1"/>
  <c r="M4364" i="1" s="1"/>
  <c r="K4428" i="1"/>
  <c r="M4428" i="1" s="1"/>
  <c r="K4492" i="1"/>
  <c r="M4492" i="1" s="1"/>
  <c r="K4556" i="1"/>
  <c r="M4556" i="1" s="1"/>
  <c r="K4620" i="1"/>
  <c r="M4620" i="1" s="1"/>
  <c r="K4684" i="1"/>
  <c r="M4684" i="1" s="1"/>
  <c r="K4748" i="1"/>
  <c r="M4748" i="1" s="1"/>
  <c r="K4812" i="1"/>
  <c r="M4812" i="1" s="1"/>
  <c r="K4876" i="1"/>
  <c r="M4876" i="1" s="1"/>
  <c r="K4940" i="1"/>
  <c r="M4940" i="1" s="1"/>
  <c r="K5004" i="1"/>
  <c r="M5004" i="1" s="1"/>
  <c r="K5068" i="1"/>
  <c r="M5068" i="1" s="1"/>
  <c r="K5132" i="1"/>
  <c r="M5132" i="1" s="1"/>
  <c r="K5196" i="1"/>
  <c r="M5196" i="1" s="1"/>
  <c r="K5260" i="1"/>
  <c r="M5260" i="1" s="1"/>
  <c r="K5324" i="1"/>
  <c r="M5324" i="1" s="1"/>
  <c r="K5388" i="1"/>
  <c r="M5388" i="1" s="1"/>
  <c r="K5452" i="1"/>
  <c r="M5452" i="1" s="1"/>
  <c r="K5516" i="1"/>
  <c r="M5516" i="1" s="1"/>
  <c r="K5580" i="1"/>
  <c r="M5580" i="1" s="1"/>
  <c r="K5644" i="1"/>
  <c r="M5644" i="1" s="1"/>
  <c r="K5708" i="1"/>
  <c r="M5708" i="1" s="1"/>
  <c r="K3221" i="1"/>
  <c r="M3221" i="1" s="1"/>
  <c r="K3285" i="1"/>
  <c r="M3285" i="1" s="1"/>
  <c r="K3349" i="1"/>
  <c r="M3349" i="1" s="1"/>
  <c r="K3413" i="1"/>
  <c r="M3413" i="1" s="1"/>
  <c r="K3477" i="1"/>
  <c r="M3477" i="1" s="1"/>
  <c r="K3541" i="1"/>
  <c r="M3541" i="1" s="1"/>
  <c r="K3605" i="1"/>
  <c r="M3605" i="1" s="1"/>
  <c r="K3669" i="1"/>
  <c r="M3669" i="1" s="1"/>
  <c r="K3733" i="1"/>
  <c r="M3733" i="1" s="1"/>
  <c r="K3797" i="1"/>
  <c r="M3797" i="1" s="1"/>
  <c r="K3861" i="1"/>
  <c r="M3861" i="1" s="1"/>
  <c r="K3925" i="1"/>
  <c r="M3925" i="1" s="1"/>
  <c r="K3989" i="1"/>
  <c r="M3989" i="1" s="1"/>
  <c r="K4053" i="1"/>
  <c r="M4053" i="1" s="1"/>
  <c r="K4117" i="1"/>
  <c r="M4117" i="1" s="1"/>
  <c r="K4181" i="1"/>
  <c r="M4181" i="1" s="1"/>
  <c r="K4245" i="1"/>
  <c r="M4245" i="1" s="1"/>
  <c r="K4309" i="1"/>
  <c r="M4309" i="1" s="1"/>
  <c r="K4373" i="1"/>
  <c r="M4373" i="1" s="1"/>
  <c r="K4437" i="1"/>
  <c r="M4437" i="1" s="1"/>
  <c r="K4501" i="1"/>
  <c r="M4501" i="1" s="1"/>
  <c r="K4565" i="1"/>
  <c r="M4565" i="1" s="1"/>
  <c r="K4629" i="1"/>
  <c r="M4629" i="1" s="1"/>
  <c r="K4693" i="1"/>
  <c r="M4693" i="1" s="1"/>
  <c r="K4757" i="1"/>
  <c r="M4757" i="1" s="1"/>
  <c r="K4821" i="1"/>
  <c r="M4821" i="1" s="1"/>
  <c r="K4885" i="1"/>
  <c r="M4885" i="1" s="1"/>
  <c r="K4949" i="1"/>
  <c r="M4949" i="1" s="1"/>
  <c r="K5013" i="1"/>
  <c r="M5013" i="1" s="1"/>
  <c r="K5077" i="1"/>
  <c r="M5077" i="1" s="1"/>
  <c r="K5141" i="1"/>
  <c r="M5141" i="1" s="1"/>
  <c r="K5205" i="1"/>
  <c r="M5205" i="1" s="1"/>
  <c r="K5269" i="1"/>
  <c r="M5269" i="1" s="1"/>
  <c r="K5333" i="1"/>
  <c r="M5333" i="1" s="1"/>
  <c r="K5397" i="1"/>
  <c r="M5397" i="1" s="1"/>
  <c r="K5461" i="1"/>
  <c r="M5461" i="1" s="1"/>
  <c r="K2874" i="1"/>
  <c r="M2874" i="1" s="1"/>
  <c r="K2938" i="1"/>
  <c r="M2938" i="1" s="1"/>
  <c r="K3002" i="1"/>
  <c r="M3002" i="1" s="1"/>
  <c r="K3066" i="1"/>
  <c r="M3066" i="1" s="1"/>
  <c r="K3130" i="1"/>
  <c r="M3130" i="1" s="1"/>
  <c r="K3194" i="1"/>
  <c r="M3194" i="1" s="1"/>
  <c r="K3258" i="1"/>
  <c r="M3258" i="1" s="1"/>
  <c r="K3322" i="1"/>
  <c r="M3322" i="1" s="1"/>
  <c r="K3386" i="1"/>
  <c r="M3386" i="1" s="1"/>
  <c r="K3450" i="1"/>
  <c r="M3450" i="1" s="1"/>
  <c r="K3514" i="1"/>
  <c r="M3514" i="1" s="1"/>
  <c r="K3578" i="1"/>
  <c r="M3578" i="1" s="1"/>
  <c r="K3642" i="1"/>
  <c r="M3642" i="1" s="1"/>
  <c r="K3706" i="1"/>
  <c r="M3706" i="1" s="1"/>
  <c r="K3770" i="1"/>
  <c r="M3770" i="1" s="1"/>
  <c r="K3834" i="1"/>
  <c r="M3834" i="1" s="1"/>
  <c r="K3898" i="1"/>
  <c r="M3898" i="1" s="1"/>
  <c r="K3962" i="1"/>
  <c r="M3962" i="1" s="1"/>
  <c r="K4026" i="1"/>
  <c r="M4026" i="1" s="1"/>
  <c r="K4090" i="1"/>
  <c r="M4090" i="1" s="1"/>
  <c r="K4154" i="1"/>
  <c r="M4154" i="1" s="1"/>
  <c r="K4218" i="1"/>
  <c r="M4218" i="1" s="1"/>
  <c r="K4282" i="1"/>
  <c r="M4282" i="1" s="1"/>
  <c r="K4346" i="1"/>
  <c r="M4346" i="1" s="1"/>
  <c r="K4410" i="1"/>
  <c r="M4410" i="1" s="1"/>
  <c r="K4474" i="1"/>
  <c r="M4474" i="1" s="1"/>
  <c r="K4538" i="1"/>
  <c r="M4538" i="1" s="1"/>
  <c r="K4602" i="1"/>
  <c r="M4602" i="1" s="1"/>
  <c r="K4666" i="1"/>
  <c r="M4666" i="1" s="1"/>
  <c r="K4730" i="1"/>
  <c r="M4730" i="1" s="1"/>
  <c r="K4794" i="1"/>
  <c r="M4794" i="1" s="1"/>
  <c r="K4858" i="1"/>
  <c r="M4858" i="1" s="1"/>
  <c r="K4922" i="1"/>
  <c r="M4922" i="1" s="1"/>
  <c r="K4986" i="1"/>
  <c r="M4986" i="1" s="1"/>
  <c r="K5046" i="1"/>
  <c r="M5046" i="1" s="1"/>
  <c r="K5078" i="1"/>
  <c r="M5078" i="1" s="1"/>
  <c r="K5110" i="1"/>
  <c r="M5110" i="1" s="1"/>
  <c r="K5142" i="1"/>
  <c r="M5142" i="1" s="1"/>
  <c r="K5174" i="1"/>
  <c r="M5174" i="1" s="1"/>
  <c r="K5206" i="1"/>
  <c r="M5206" i="1" s="1"/>
  <c r="K5238" i="1"/>
  <c r="M5238" i="1" s="1"/>
  <c r="K5270" i="1"/>
  <c r="M5270" i="1" s="1"/>
  <c r="K5302" i="1"/>
  <c r="M5302" i="1" s="1"/>
  <c r="K5334" i="1"/>
  <c r="M5334" i="1" s="1"/>
  <c r="K5366" i="1"/>
  <c r="M5366" i="1" s="1"/>
  <c r="K5398" i="1"/>
  <c r="M5398" i="1" s="1"/>
  <c r="K5430" i="1"/>
  <c r="M5430" i="1" s="1"/>
  <c r="K5462" i="1"/>
  <c r="M5462" i="1" s="1"/>
  <c r="K5494" i="1"/>
  <c r="M5494" i="1" s="1"/>
  <c r="K5526" i="1"/>
  <c r="M5526" i="1" s="1"/>
  <c r="K5558" i="1"/>
  <c r="M5558" i="1" s="1"/>
  <c r="K5590" i="1"/>
  <c r="M5590" i="1" s="1"/>
  <c r="K2891" i="1"/>
  <c r="M2891" i="1" s="1"/>
  <c r="K2923" i="1"/>
  <c r="M2923" i="1" s="1"/>
  <c r="K2955" i="1"/>
  <c r="M2955" i="1" s="1"/>
  <c r="K2987" i="1"/>
  <c r="M2987" i="1" s="1"/>
  <c r="K3019" i="1"/>
  <c r="M3019" i="1" s="1"/>
  <c r="K3051" i="1"/>
  <c r="M3051" i="1" s="1"/>
  <c r="K3083" i="1"/>
  <c r="M3083" i="1" s="1"/>
  <c r="K3115" i="1"/>
  <c r="M3115" i="1" s="1"/>
  <c r="K3147" i="1"/>
  <c r="M3147" i="1" s="1"/>
  <c r="K3179" i="1"/>
  <c r="M3179" i="1" s="1"/>
  <c r="K3211" i="1"/>
  <c r="M3211" i="1" s="1"/>
  <c r="K3243" i="1"/>
  <c r="M3243" i="1" s="1"/>
  <c r="K3275" i="1"/>
  <c r="M3275" i="1" s="1"/>
  <c r="K3307" i="1"/>
  <c r="M3307" i="1" s="1"/>
  <c r="K3339" i="1"/>
  <c r="M3339" i="1" s="1"/>
  <c r="K3371" i="1"/>
  <c r="M3371" i="1" s="1"/>
  <c r="K3403" i="1"/>
  <c r="M3403" i="1" s="1"/>
  <c r="K3435" i="1"/>
  <c r="M3435" i="1" s="1"/>
  <c r="K3467" i="1"/>
  <c r="M3467" i="1" s="1"/>
  <c r="K3499" i="1"/>
  <c r="M3499" i="1" s="1"/>
  <c r="K3531" i="1"/>
  <c r="M3531" i="1" s="1"/>
  <c r="K3563" i="1"/>
  <c r="M3563" i="1" s="1"/>
  <c r="K3595" i="1"/>
  <c r="M3595" i="1" s="1"/>
  <c r="K3627" i="1"/>
  <c r="M3627" i="1" s="1"/>
  <c r="K3659" i="1"/>
  <c r="M3659" i="1" s="1"/>
  <c r="K3691" i="1"/>
  <c r="M3691" i="1" s="1"/>
  <c r="K3723" i="1"/>
  <c r="M3723" i="1" s="1"/>
  <c r="K3755" i="1"/>
  <c r="M3755" i="1" s="1"/>
  <c r="K3787" i="1"/>
  <c r="M3787" i="1" s="1"/>
  <c r="K3819" i="1"/>
  <c r="M3819" i="1" s="1"/>
  <c r="K3851" i="1"/>
  <c r="M3851" i="1" s="1"/>
  <c r="K3883" i="1"/>
  <c r="M3883" i="1" s="1"/>
  <c r="K3915" i="1"/>
  <c r="M3915" i="1" s="1"/>
  <c r="K3947" i="1"/>
  <c r="M3947" i="1" s="1"/>
  <c r="K3979" i="1"/>
  <c r="M3979" i="1" s="1"/>
  <c r="K4011" i="1"/>
  <c r="M4011" i="1" s="1"/>
  <c r="K4043" i="1"/>
  <c r="M4043" i="1" s="1"/>
  <c r="K4075" i="1"/>
  <c r="M4075" i="1" s="1"/>
  <c r="K4107" i="1"/>
  <c r="M4107" i="1" s="1"/>
  <c r="K4139" i="1"/>
  <c r="M4139" i="1" s="1"/>
  <c r="K4171" i="1"/>
  <c r="M4171" i="1" s="1"/>
  <c r="K4203" i="1"/>
  <c r="M4203" i="1" s="1"/>
  <c r="K4235" i="1"/>
  <c r="M4235" i="1" s="1"/>
  <c r="K4267" i="1"/>
  <c r="M4267" i="1" s="1"/>
  <c r="K4299" i="1"/>
  <c r="M4299" i="1" s="1"/>
  <c r="K4331" i="1"/>
  <c r="M4331" i="1" s="1"/>
  <c r="K4363" i="1"/>
  <c r="M4363" i="1" s="1"/>
  <c r="K4395" i="1"/>
  <c r="M4395" i="1" s="1"/>
  <c r="K4427" i="1"/>
  <c r="M4427" i="1" s="1"/>
  <c r="K4459" i="1"/>
  <c r="M4459" i="1" s="1"/>
  <c r="K4491" i="1"/>
  <c r="M4491" i="1" s="1"/>
  <c r="K4523" i="1"/>
  <c r="M4523" i="1" s="1"/>
  <c r="K4555" i="1"/>
  <c r="M4555" i="1" s="1"/>
  <c r="K4587" i="1"/>
  <c r="M4587" i="1" s="1"/>
  <c r="K4619" i="1"/>
  <c r="M4619" i="1" s="1"/>
  <c r="K4651" i="1"/>
  <c r="M4651" i="1" s="1"/>
  <c r="K4683" i="1"/>
  <c r="M4683" i="1" s="1"/>
  <c r="K4715" i="1"/>
  <c r="M4715" i="1" s="1"/>
  <c r="K4747" i="1"/>
  <c r="M4747" i="1" s="1"/>
  <c r="K4779" i="1"/>
  <c r="M4779" i="1" s="1"/>
  <c r="K4811" i="1"/>
  <c r="M4811" i="1" s="1"/>
  <c r="K4843" i="1"/>
  <c r="M4843" i="1" s="1"/>
  <c r="K4875" i="1"/>
  <c r="M4875" i="1" s="1"/>
  <c r="K4907" i="1"/>
  <c r="M4907" i="1" s="1"/>
  <c r="K4939" i="1"/>
  <c r="M4939" i="1" s="1"/>
  <c r="K4963" i="1"/>
  <c r="M4963" i="1" s="1"/>
  <c r="K4979" i="1"/>
  <c r="M4979" i="1" s="1"/>
  <c r="K4995" i="1"/>
  <c r="M4995" i="1" s="1"/>
  <c r="K5011" i="1"/>
  <c r="M5011" i="1" s="1"/>
  <c r="K5027" i="1"/>
  <c r="M5027" i="1" s="1"/>
  <c r="K5043" i="1"/>
  <c r="M5043" i="1" s="1"/>
  <c r="K5059" i="1"/>
  <c r="M5059" i="1" s="1"/>
  <c r="K5075" i="1"/>
  <c r="M5075" i="1" s="1"/>
  <c r="K5091" i="1"/>
  <c r="M5091" i="1" s="1"/>
  <c r="K5107" i="1"/>
  <c r="M5107" i="1" s="1"/>
  <c r="K5123" i="1"/>
  <c r="M5123" i="1" s="1"/>
  <c r="K5139" i="1"/>
  <c r="M5139" i="1" s="1"/>
  <c r="K5155" i="1"/>
  <c r="M5155" i="1" s="1"/>
  <c r="K5171" i="1"/>
  <c r="M5171" i="1" s="1"/>
  <c r="K5187" i="1"/>
  <c r="M5187" i="1" s="1"/>
  <c r="K5203" i="1"/>
  <c r="M5203" i="1" s="1"/>
  <c r="K5219" i="1"/>
  <c r="M5219" i="1" s="1"/>
  <c r="K5235" i="1"/>
  <c r="M5235" i="1" s="1"/>
  <c r="K5251" i="1"/>
  <c r="M5251" i="1" s="1"/>
  <c r="K5267" i="1"/>
  <c r="M5267" i="1" s="1"/>
  <c r="K5283" i="1"/>
  <c r="M5283" i="1" s="1"/>
  <c r="K5299" i="1"/>
  <c r="M5299" i="1" s="1"/>
  <c r="K5315" i="1"/>
  <c r="M5315" i="1" s="1"/>
  <c r="K5331" i="1"/>
  <c r="M5331" i="1" s="1"/>
  <c r="K5347" i="1"/>
  <c r="M5347" i="1" s="1"/>
  <c r="K5363" i="1"/>
  <c r="M5363" i="1" s="1"/>
  <c r="K5379" i="1"/>
  <c r="M5379" i="1" s="1"/>
  <c r="K5395" i="1"/>
  <c r="M5395" i="1" s="1"/>
  <c r="K5411" i="1"/>
  <c r="M5411" i="1" s="1"/>
  <c r="K5427" i="1"/>
  <c r="M5427" i="1" s="1"/>
  <c r="K5443" i="1"/>
  <c r="M5443" i="1" s="1"/>
  <c r="K5459" i="1"/>
  <c r="M5459" i="1" s="1"/>
  <c r="K5475" i="1"/>
  <c r="M5475" i="1" s="1"/>
  <c r="K5491" i="1"/>
  <c r="M5491" i="1" s="1"/>
  <c r="K5507" i="1"/>
  <c r="M5507" i="1" s="1"/>
  <c r="K5523" i="1"/>
  <c r="M5523" i="1" s="1"/>
  <c r="K5539" i="1"/>
  <c r="M5539" i="1" s="1"/>
  <c r="K5555" i="1"/>
  <c r="M5555" i="1" s="1"/>
  <c r="K5571" i="1"/>
  <c r="M5571" i="1" s="1"/>
  <c r="K5587" i="1"/>
  <c r="M5587" i="1" s="1"/>
  <c r="K5603" i="1"/>
  <c r="M5603" i="1" s="1"/>
  <c r="K5619" i="1"/>
  <c r="M5619" i="1" s="1"/>
  <c r="K5768" i="1"/>
  <c r="M5768" i="1" s="1"/>
  <c r="K5784" i="1"/>
  <c r="M5784" i="1" s="1"/>
  <c r="K5800" i="1"/>
  <c r="M5800" i="1" s="1"/>
  <c r="K5816" i="1"/>
  <c r="M5816" i="1" s="1"/>
  <c r="K5832" i="1"/>
  <c r="M5832" i="1" s="1"/>
  <c r="K5848" i="1"/>
  <c r="M5848" i="1" s="1"/>
  <c r="K5864" i="1"/>
  <c r="M5864" i="1" s="1"/>
  <c r="K5880" i="1"/>
  <c r="M5880" i="1" s="1"/>
  <c r="K5896" i="1"/>
  <c r="M5896" i="1" s="1"/>
  <c r="K5912" i="1"/>
  <c r="M5912" i="1" s="1"/>
  <c r="K5928" i="1"/>
  <c r="M5928" i="1" s="1"/>
  <c r="K5944" i="1"/>
  <c r="M5944" i="1" s="1"/>
  <c r="K5960" i="1"/>
  <c r="M5960" i="1" s="1"/>
  <c r="K5976" i="1"/>
  <c r="M5976" i="1" s="1"/>
  <c r="K5992" i="1"/>
  <c r="M5992" i="1" s="1"/>
  <c r="K6008" i="1"/>
  <c r="M6008" i="1" s="1"/>
  <c r="K6024" i="1"/>
  <c r="M6024" i="1" s="1"/>
  <c r="K6040" i="1"/>
  <c r="M6040" i="1" s="1"/>
  <c r="K6056" i="1"/>
  <c r="M6056" i="1" s="1"/>
  <c r="K6072" i="1"/>
  <c r="M6072" i="1" s="1"/>
  <c r="K6088" i="1"/>
  <c r="M6088" i="1" s="1"/>
  <c r="K6104" i="1"/>
  <c r="M6104" i="1" s="1"/>
  <c r="K6120" i="1"/>
  <c r="M6120" i="1" s="1"/>
  <c r="K6136" i="1"/>
  <c r="M6136" i="1" s="1"/>
  <c r="K6152" i="1"/>
  <c r="M6152" i="1" s="1"/>
  <c r="K6168" i="1"/>
  <c r="M6168" i="1" s="1"/>
  <c r="K6184" i="1"/>
  <c r="M6184" i="1" s="1"/>
  <c r="K6200" i="1"/>
  <c r="M6200" i="1" s="1"/>
  <c r="K6216" i="1"/>
  <c r="M6216" i="1" s="1"/>
  <c r="K6232" i="1"/>
  <c r="M6232" i="1" s="1"/>
  <c r="K6248" i="1"/>
  <c r="M6248" i="1" s="1"/>
  <c r="K6264" i="1"/>
  <c r="M6264" i="1" s="1"/>
  <c r="K6280" i="1"/>
  <c r="M6280" i="1" s="1"/>
  <c r="K6296" i="1"/>
  <c r="M6296" i="1" s="1"/>
  <c r="K6312" i="1"/>
  <c r="M6312" i="1" s="1"/>
  <c r="K6328" i="1"/>
  <c r="M6328" i="1" s="1"/>
  <c r="K6344" i="1"/>
  <c r="M6344" i="1" s="1"/>
  <c r="K6360" i="1"/>
  <c r="M6360" i="1" s="1"/>
  <c r="K6376" i="1"/>
  <c r="M6376" i="1" s="1"/>
  <c r="K6392" i="1"/>
  <c r="M6392" i="1" s="1"/>
  <c r="K6408" i="1"/>
  <c r="M6408" i="1" s="1"/>
  <c r="K6424" i="1"/>
  <c r="M6424" i="1" s="1"/>
  <c r="K6440" i="1"/>
  <c r="M6440" i="1" s="1"/>
  <c r="K6456" i="1"/>
  <c r="M6456" i="1" s="1"/>
  <c r="K6472" i="1"/>
  <c r="M6472" i="1" s="1"/>
  <c r="K6488" i="1"/>
  <c r="M6488" i="1" s="1"/>
  <c r="K6504" i="1"/>
  <c r="M6504" i="1" s="1"/>
  <c r="K6520" i="1"/>
  <c r="M6520" i="1" s="1"/>
  <c r="K6536" i="1"/>
  <c r="M6536" i="1" s="1"/>
  <c r="K6552" i="1"/>
  <c r="M6552" i="1" s="1"/>
  <c r="K6568" i="1"/>
  <c r="M6568" i="1" s="1"/>
  <c r="K6584" i="1"/>
  <c r="M6584" i="1" s="1"/>
  <c r="K6600" i="1"/>
  <c r="M6600" i="1" s="1"/>
  <c r="K6616" i="1"/>
  <c r="M6616" i="1" s="1"/>
  <c r="K6632" i="1"/>
  <c r="M6632" i="1" s="1"/>
  <c r="K6648" i="1"/>
  <c r="M6648" i="1" s="1"/>
  <c r="K6664" i="1"/>
  <c r="M6664" i="1" s="1"/>
  <c r="K6680" i="1"/>
  <c r="M6680" i="1" s="1"/>
  <c r="K6696" i="1"/>
  <c r="M6696" i="1" s="1"/>
  <c r="K6712" i="1"/>
  <c r="M6712" i="1" s="1"/>
  <c r="K6728" i="1"/>
  <c r="M6728" i="1" s="1"/>
  <c r="K6744" i="1"/>
  <c r="M6744" i="1" s="1"/>
  <c r="K6760" i="1"/>
  <c r="M6760" i="1" s="1"/>
  <c r="K6776" i="1"/>
  <c r="M6776" i="1" s="1"/>
  <c r="K6792" i="1"/>
  <c r="M6792" i="1" s="1"/>
  <c r="K6808" i="1"/>
  <c r="M6808" i="1" s="1"/>
  <c r="K6824" i="1"/>
  <c r="M6824" i="1" s="1"/>
  <c r="K6840" i="1"/>
  <c r="M6840" i="1" s="1"/>
  <c r="K6856" i="1"/>
  <c r="M6856" i="1" s="1"/>
  <c r="K6872" i="1"/>
  <c r="M6872" i="1" s="1"/>
  <c r="K6888" i="1"/>
  <c r="M6888" i="1" s="1"/>
  <c r="K6904" i="1"/>
  <c r="M6904" i="1" s="1"/>
  <c r="K6920" i="1"/>
  <c r="M6920" i="1" s="1"/>
  <c r="K6936" i="1"/>
  <c r="M6936" i="1" s="1"/>
  <c r="K6952" i="1"/>
  <c r="M6952" i="1" s="1"/>
  <c r="K6968" i="1"/>
  <c r="M6968" i="1" s="1"/>
  <c r="K6984" i="1"/>
  <c r="M6984" i="1" s="1"/>
  <c r="K7000" i="1"/>
  <c r="M7000" i="1" s="1"/>
  <c r="K7016" i="1"/>
  <c r="M7016" i="1" s="1"/>
  <c r="K7032" i="1"/>
  <c r="M7032" i="1" s="1"/>
  <c r="K7048" i="1"/>
  <c r="M7048" i="1" s="1"/>
  <c r="K7064" i="1"/>
  <c r="M7064" i="1" s="1"/>
  <c r="K7080" i="1"/>
  <c r="M7080" i="1" s="1"/>
  <c r="K7096" i="1"/>
  <c r="M7096" i="1" s="1"/>
  <c r="K7112" i="1"/>
  <c r="M7112" i="1" s="1"/>
  <c r="K5525" i="1"/>
  <c r="M5525" i="1" s="1"/>
  <c r="K5541" i="1"/>
  <c r="M5541" i="1" s="1"/>
  <c r="K5557" i="1"/>
  <c r="M5557" i="1" s="1"/>
  <c r="K5573" i="1"/>
  <c r="M5573" i="1" s="1"/>
  <c r="K5589" i="1"/>
  <c r="M5589" i="1" s="1"/>
  <c r="K5605" i="1"/>
  <c r="M5605" i="1" s="1"/>
  <c r="K5621" i="1"/>
  <c r="M5621" i="1" s="1"/>
  <c r="K5637" i="1"/>
  <c r="M5637" i="1" s="1"/>
  <c r="K5653" i="1"/>
  <c r="M5653" i="1" s="1"/>
  <c r="K5669" i="1"/>
  <c r="M5669" i="1" s="1"/>
  <c r="K5685" i="1"/>
  <c r="M5685" i="1" s="1"/>
  <c r="K5701" i="1"/>
  <c r="M5701" i="1" s="1"/>
  <c r="K5717" i="1"/>
  <c r="M5717" i="1" s="1"/>
  <c r="K5733" i="1"/>
  <c r="M5733" i="1" s="1"/>
  <c r="K5749" i="1"/>
  <c r="M5749" i="1" s="1"/>
  <c r="K5765" i="1"/>
  <c r="M5765" i="1" s="1"/>
  <c r="K5781" i="1"/>
  <c r="M5781" i="1" s="1"/>
  <c r="K5797" i="1"/>
  <c r="M5797" i="1" s="1"/>
  <c r="K5813" i="1"/>
  <c r="M5813" i="1" s="1"/>
  <c r="K5829" i="1"/>
  <c r="M5829" i="1" s="1"/>
  <c r="K5845" i="1"/>
  <c r="M5845" i="1" s="1"/>
  <c r="K5861" i="1"/>
  <c r="M5861" i="1" s="1"/>
  <c r="K5877" i="1"/>
  <c r="M5877" i="1" s="1"/>
  <c r="K5893" i="1"/>
  <c r="M5893" i="1" s="1"/>
  <c r="K5909" i="1"/>
  <c r="M5909" i="1" s="1"/>
  <c r="K5925" i="1"/>
  <c r="M5925" i="1" s="1"/>
  <c r="K5941" i="1"/>
  <c r="M5941" i="1" s="1"/>
  <c r="K5957" i="1"/>
  <c r="M5957" i="1" s="1"/>
  <c r="K5973" i="1"/>
  <c r="M5973" i="1" s="1"/>
  <c r="K5989" i="1"/>
  <c r="M5989" i="1" s="1"/>
  <c r="K6005" i="1"/>
  <c r="M6005" i="1" s="1"/>
  <c r="K6021" i="1"/>
  <c r="M6021" i="1" s="1"/>
  <c r="K6037" i="1"/>
  <c r="M6037" i="1" s="1"/>
  <c r="K6053" i="1"/>
  <c r="M6053" i="1" s="1"/>
  <c r="K6069" i="1"/>
  <c r="M6069" i="1" s="1"/>
  <c r="K6085" i="1"/>
  <c r="M6085" i="1" s="1"/>
  <c r="K6101" i="1"/>
  <c r="M6101" i="1" s="1"/>
  <c r="K6117" i="1"/>
  <c r="M6117" i="1" s="1"/>
  <c r="K6133" i="1"/>
  <c r="M6133" i="1" s="1"/>
  <c r="K6149" i="1"/>
  <c r="M6149" i="1" s="1"/>
  <c r="K6165" i="1"/>
  <c r="M6165" i="1" s="1"/>
  <c r="K6181" i="1"/>
  <c r="M6181" i="1" s="1"/>
  <c r="K6197" i="1"/>
  <c r="M6197" i="1" s="1"/>
  <c r="K6213" i="1"/>
  <c r="M6213" i="1" s="1"/>
  <c r="K6229" i="1"/>
  <c r="M6229" i="1" s="1"/>
  <c r="K6245" i="1"/>
  <c r="M6245" i="1" s="1"/>
  <c r="K6261" i="1"/>
  <c r="M6261" i="1" s="1"/>
  <c r="K6277" i="1"/>
  <c r="M6277" i="1" s="1"/>
  <c r="K6293" i="1"/>
  <c r="M6293" i="1" s="1"/>
  <c r="K6309" i="1"/>
  <c r="M6309" i="1" s="1"/>
  <c r="K6325" i="1"/>
  <c r="M6325" i="1" s="1"/>
  <c r="K6341" i="1"/>
  <c r="M6341" i="1" s="1"/>
  <c r="K6357" i="1"/>
  <c r="M6357" i="1" s="1"/>
  <c r="K6373" i="1"/>
  <c r="M6373" i="1" s="1"/>
  <c r="K6389" i="1"/>
  <c r="M6389" i="1" s="1"/>
  <c r="K6405" i="1"/>
  <c r="M6405" i="1" s="1"/>
  <c r="K6421" i="1"/>
  <c r="M6421" i="1" s="1"/>
  <c r="K6437" i="1"/>
  <c r="M6437" i="1" s="1"/>
  <c r="K6453" i="1"/>
  <c r="M6453" i="1" s="1"/>
  <c r="K6469" i="1"/>
  <c r="M6469" i="1" s="1"/>
  <c r="K6485" i="1"/>
  <c r="M6485" i="1" s="1"/>
  <c r="K6501" i="1"/>
  <c r="M6501" i="1" s="1"/>
  <c r="K6517" i="1"/>
  <c r="M6517" i="1" s="1"/>
  <c r="K6533" i="1"/>
  <c r="M6533" i="1" s="1"/>
  <c r="K6549" i="1"/>
  <c r="M6549" i="1" s="1"/>
  <c r="K6565" i="1"/>
  <c r="M6565" i="1" s="1"/>
  <c r="K6581" i="1"/>
  <c r="M6581" i="1" s="1"/>
  <c r="K6597" i="1"/>
  <c r="M6597" i="1" s="1"/>
  <c r="K6613" i="1"/>
  <c r="M6613" i="1" s="1"/>
  <c r="K6629" i="1"/>
  <c r="M6629" i="1" s="1"/>
  <c r="K6645" i="1"/>
  <c r="M6645" i="1" s="1"/>
  <c r="K6661" i="1"/>
  <c r="M6661" i="1" s="1"/>
  <c r="K6677" i="1"/>
  <c r="M6677" i="1" s="1"/>
  <c r="K6693" i="1"/>
  <c r="M6693" i="1" s="1"/>
  <c r="K6709" i="1"/>
  <c r="M6709" i="1" s="1"/>
  <c r="K6725" i="1"/>
  <c r="M6725" i="1" s="1"/>
  <c r="K6741" i="1"/>
  <c r="M6741" i="1" s="1"/>
  <c r="K6757" i="1"/>
  <c r="M6757" i="1" s="1"/>
  <c r="K6773" i="1"/>
  <c r="M6773" i="1" s="1"/>
  <c r="K6789" i="1"/>
  <c r="M6789" i="1" s="1"/>
  <c r="K6805" i="1"/>
  <c r="M6805" i="1" s="1"/>
  <c r="K6821" i="1"/>
  <c r="M6821" i="1" s="1"/>
  <c r="K6837" i="1"/>
  <c r="M6837" i="1" s="1"/>
  <c r="K6853" i="1"/>
  <c r="M6853" i="1" s="1"/>
  <c r="K6869" i="1"/>
  <c r="M6869" i="1" s="1"/>
  <c r="K6885" i="1"/>
  <c r="M6885" i="1" s="1"/>
  <c r="K6901" i="1"/>
  <c r="M6901" i="1" s="1"/>
  <c r="K6917" i="1"/>
  <c r="M6917" i="1" s="1"/>
  <c r="K6933" i="1"/>
  <c r="M6933" i="1" s="1"/>
  <c r="K6949" i="1"/>
  <c r="M6949" i="1" s="1"/>
  <c r="K6965" i="1"/>
  <c r="M6965" i="1" s="1"/>
  <c r="K6981" i="1"/>
  <c r="M6981" i="1" s="1"/>
  <c r="K6997" i="1"/>
  <c r="M6997" i="1" s="1"/>
  <c r="K7013" i="1"/>
  <c r="M7013" i="1" s="1"/>
  <c r="K7029" i="1"/>
  <c r="M7029" i="1" s="1"/>
  <c r="K7045" i="1"/>
  <c r="M7045" i="1" s="1"/>
  <c r="K7061" i="1"/>
  <c r="M7061" i="1" s="1"/>
  <c r="K7077" i="1"/>
  <c r="M7077" i="1" s="1"/>
  <c r="K7093" i="1"/>
  <c r="M7093" i="1" s="1"/>
  <c r="K7109" i="1"/>
  <c r="M7109" i="1" s="1"/>
  <c r="K7125" i="1"/>
  <c r="M7125" i="1" s="1"/>
  <c r="K5614" i="1"/>
  <c r="M5614" i="1" s="1"/>
  <c r="K5630" i="1"/>
  <c r="M5630" i="1" s="1"/>
  <c r="K5646" i="1"/>
  <c r="M5646" i="1" s="1"/>
  <c r="K5662" i="1"/>
  <c r="M5662" i="1" s="1"/>
  <c r="K5678" i="1"/>
  <c r="M5678" i="1" s="1"/>
  <c r="K5694" i="1"/>
  <c r="M5694" i="1" s="1"/>
  <c r="K5710" i="1"/>
  <c r="M5710" i="1" s="1"/>
  <c r="K5726" i="1"/>
  <c r="M5726" i="1" s="1"/>
  <c r="K5742" i="1"/>
  <c r="M5742" i="1" s="1"/>
  <c r="K5758" i="1"/>
  <c r="M5758" i="1" s="1"/>
  <c r="K5774" i="1"/>
  <c r="M5774" i="1" s="1"/>
  <c r="K5790" i="1"/>
  <c r="M5790" i="1" s="1"/>
  <c r="K5806" i="1"/>
  <c r="M5806" i="1" s="1"/>
  <c r="K5822" i="1"/>
  <c r="M5822" i="1" s="1"/>
  <c r="K5838" i="1"/>
  <c r="M5838" i="1" s="1"/>
  <c r="K5854" i="1"/>
  <c r="M5854" i="1" s="1"/>
  <c r="K5870" i="1"/>
  <c r="M5870" i="1" s="1"/>
  <c r="K5886" i="1"/>
  <c r="M5886" i="1" s="1"/>
  <c r="K5902" i="1"/>
  <c r="M5902" i="1" s="1"/>
  <c r="K5918" i="1"/>
  <c r="M5918" i="1" s="1"/>
  <c r="K5934" i="1"/>
  <c r="M5934" i="1" s="1"/>
  <c r="K5950" i="1"/>
  <c r="M5950" i="1" s="1"/>
  <c r="K5966" i="1"/>
  <c r="M5966" i="1" s="1"/>
  <c r="K5982" i="1"/>
  <c r="M5982" i="1" s="1"/>
  <c r="K5998" i="1"/>
  <c r="M5998" i="1" s="1"/>
  <c r="K6014" i="1"/>
  <c r="M6014" i="1" s="1"/>
  <c r="K6030" i="1"/>
  <c r="M6030" i="1" s="1"/>
  <c r="K6046" i="1"/>
  <c r="M6046" i="1" s="1"/>
  <c r="K6062" i="1"/>
  <c r="M6062" i="1" s="1"/>
  <c r="K6078" i="1"/>
  <c r="M6078" i="1" s="1"/>
  <c r="K6094" i="1"/>
  <c r="M6094" i="1" s="1"/>
  <c r="K6110" i="1"/>
  <c r="M6110" i="1" s="1"/>
  <c r="K6126" i="1"/>
  <c r="M6126" i="1" s="1"/>
  <c r="K6142" i="1"/>
  <c r="M6142" i="1" s="1"/>
  <c r="K6158" i="1"/>
  <c r="M6158" i="1" s="1"/>
  <c r="K6174" i="1"/>
  <c r="M6174" i="1" s="1"/>
  <c r="K6190" i="1"/>
  <c r="M6190" i="1" s="1"/>
  <c r="K6206" i="1"/>
  <c r="M6206" i="1" s="1"/>
  <c r="K6222" i="1"/>
  <c r="M6222" i="1" s="1"/>
  <c r="K6238" i="1"/>
  <c r="M6238" i="1" s="1"/>
  <c r="K6254" i="1"/>
  <c r="M6254" i="1" s="1"/>
  <c r="K6270" i="1"/>
  <c r="M6270" i="1" s="1"/>
  <c r="K6286" i="1"/>
  <c r="M6286" i="1" s="1"/>
  <c r="K6302" i="1"/>
  <c r="M6302" i="1" s="1"/>
  <c r="K6318" i="1"/>
  <c r="M6318" i="1" s="1"/>
  <c r="K6334" i="1"/>
  <c r="M6334" i="1" s="1"/>
  <c r="K6350" i="1"/>
  <c r="M6350" i="1" s="1"/>
  <c r="K6366" i="1"/>
  <c r="M6366" i="1" s="1"/>
  <c r="K6382" i="1"/>
  <c r="M6382" i="1" s="1"/>
  <c r="K6398" i="1"/>
  <c r="M6398" i="1" s="1"/>
  <c r="K6414" i="1"/>
  <c r="M6414" i="1" s="1"/>
  <c r="K6430" i="1"/>
  <c r="M6430" i="1" s="1"/>
  <c r="K6446" i="1"/>
  <c r="M6446" i="1" s="1"/>
  <c r="K6462" i="1"/>
  <c r="M6462" i="1" s="1"/>
  <c r="K6478" i="1"/>
  <c r="M6478" i="1" s="1"/>
  <c r="K6494" i="1"/>
  <c r="M6494" i="1" s="1"/>
  <c r="K6510" i="1"/>
  <c r="M6510" i="1" s="1"/>
  <c r="K6526" i="1"/>
  <c r="M6526" i="1" s="1"/>
  <c r="K6542" i="1"/>
  <c r="M6542" i="1" s="1"/>
  <c r="K6558" i="1"/>
  <c r="M6558" i="1" s="1"/>
  <c r="K6574" i="1"/>
  <c r="M6574" i="1" s="1"/>
  <c r="K6590" i="1"/>
  <c r="M6590" i="1" s="1"/>
  <c r="K6606" i="1"/>
  <c r="M6606" i="1" s="1"/>
  <c r="K6622" i="1"/>
  <c r="M6622" i="1" s="1"/>
  <c r="K6638" i="1"/>
  <c r="M6638" i="1" s="1"/>
  <c r="K6654" i="1"/>
  <c r="M6654" i="1" s="1"/>
  <c r="K6670" i="1"/>
  <c r="M6670" i="1" s="1"/>
  <c r="K6686" i="1"/>
  <c r="M6686" i="1" s="1"/>
  <c r="K6702" i="1"/>
  <c r="M6702" i="1" s="1"/>
  <c r="K6718" i="1"/>
  <c r="M6718" i="1" s="1"/>
  <c r="K6734" i="1"/>
  <c r="M6734" i="1" s="1"/>
  <c r="K6750" i="1"/>
  <c r="M6750" i="1" s="1"/>
  <c r="K6766" i="1"/>
  <c r="M6766" i="1" s="1"/>
  <c r="K6782" i="1"/>
  <c r="M6782" i="1" s="1"/>
  <c r="K6798" i="1"/>
  <c r="M6798" i="1" s="1"/>
  <c r="K6814" i="1"/>
  <c r="M6814" i="1" s="1"/>
  <c r="K6830" i="1"/>
  <c r="M6830" i="1" s="1"/>
  <c r="K6846" i="1"/>
  <c r="M6846" i="1" s="1"/>
  <c r="K6862" i="1"/>
  <c r="M6862" i="1" s="1"/>
  <c r="K6878" i="1"/>
  <c r="M6878" i="1" s="1"/>
  <c r="K6894" i="1"/>
  <c r="M6894" i="1" s="1"/>
  <c r="K6910" i="1"/>
  <c r="M6910" i="1" s="1"/>
  <c r="K6926" i="1"/>
  <c r="M6926" i="1" s="1"/>
  <c r="K6942" i="1"/>
  <c r="M6942" i="1" s="1"/>
  <c r="K6958" i="1"/>
  <c r="M6958" i="1" s="1"/>
  <c r="K6974" i="1"/>
  <c r="M6974" i="1" s="1"/>
  <c r="K6990" i="1"/>
  <c r="M6990" i="1" s="1"/>
  <c r="K7006" i="1"/>
  <c r="M7006" i="1" s="1"/>
  <c r="K7022" i="1"/>
  <c r="M7022" i="1" s="1"/>
  <c r="K7038" i="1"/>
  <c r="M7038" i="1" s="1"/>
  <c r="K7054" i="1"/>
  <c r="M7054" i="1" s="1"/>
  <c r="K7070" i="1"/>
  <c r="M7070" i="1" s="1"/>
  <c r="K7086" i="1"/>
  <c r="M7086" i="1" s="1"/>
  <c r="K7102" i="1"/>
  <c r="M7102" i="1" s="1"/>
  <c r="K7118" i="1"/>
  <c r="M7118" i="1" s="1"/>
  <c r="K5639" i="1"/>
  <c r="M5639" i="1" s="1"/>
  <c r="K5655" i="1"/>
  <c r="M5655" i="1" s="1"/>
  <c r="K5671" i="1"/>
  <c r="M5671" i="1" s="1"/>
  <c r="K5687" i="1"/>
  <c r="M5687" i="1" s="1"/>
  <c r="K5703" i="1"/>
  <c r="M5703" i="1" s="1"/>
  <c r="K5719" i="1"/>
  <c r="M5719" i="1" s="1"/>
  <c r="K5735" i="1"/>
  <c r="M5735" i="1" s="1"/>
  <c r="K5751" i="1"/>
  <c r="M5751" i="1" s="1"/>
  <c r="K5767" i="1"/>
  <c r="M5767" i="1" s="1"/>
  <c r="K5783" i="1"/>
  <c r="M5783" i="1" s="1"/>
  <c r="K5799" i="1"/>
  <c r="M5799" i="1" s="1"/>
  <c r="K5815" i="1"/>
  <c r="M5815" i="1" s="1"/>
  <c r="K5831" i="1"/>
  <c r="M5831" i="1" s="1"/>
  <c r="K5847" i="1"/>
  <c r="M5847" i="1" s="1"/>
  <c r="K5863" i="1"/>
  <c r="M5863" i="1" s="1"/>
  <c r="K5879" i="1"/>
  <c r="M5879" i="1" s="1"/>
  <c r="K5895" i="1"/>
  <c r="M5895" i="1" s="1"/>
  <c r="K5911" i="1"/>
  <c r="M5911" i="1" s="1"/>
  <c r="K5927" i="1"/>
  <c r="M5927" i="1" s="1"/>
  <c r="K5943" i="1"/>
  <c r="M5943" i="1" s="1"/>
  <c r="K5959" i="1"/>
  <c r="M5959" i="1" s="1"/>
  <c r="K5975" i="1"/>
  <c r="M5975" i="1" s="1"/>
  <c r="K5991" i="1"/>
  <c r="M5991" i="1" s="1"/>
  <c r="K6007" i="1"/>
  <c r="M6007" i="1" s="1"/>
  <c r="K6023" i="1"/>
  <c r="M6023" i="1" s="1"/>
  <c r="K6039" i="1"/>
  <c r="M6039" i="1" s="1"/>
  <c r="K6055" i="1"/>
  <c r="M6055" i="1" s="1"/>
  <c r="K6071" i="1"/>
  <c r="M6071" i="1" s="1"/>
  <c r="K6087" i="1"/>
  <c r="M6087" i="1" s="1"/>
  <c r="K6103" i="1"/>
  <c r="M6103" i="1" s="1"/>
  <c r="K6119" i="1"/>
  <c r="M6119" i="1" s="1"/>
  <c r="K6139" i="1"/>
  <c r="M6139" i="1" s="1"/>
  <c r="K6155" i="1"/>
  <c r="M6155" i="1" s="1"/>
  <c r="K6171" i="1"/>
  <c r="M6171" i="1" s="1"/>
  <c r="K6187" i="1"/>
  <c r="M6187" i="1" s="1"/>
  <c r="K6203" i="1"/>
  <c r="M6203" i="1" s="1"/>
  <c r="K6219" i="1"/>
  <c r="M6219" i="1" s="1"/>
  <c r="K6235" i="1"/>
  <c r="M6235" i="1" s="1"/>
  <c r="K6251" i="1"/>
  <c r="M6251" i="1" s="1"/>
  <c r="K6267" i="1"/>
  <c r="M6267" i="1" s="1"/>
  <c r="K6283" i="1"/>
  <c r="M6283" i="1" s="1"/>
  <c r="K6299" i="1"/>
  <c r="M6299" i="1" s="1"/>
  <c r="K6315" i="1"/>
  <c r="M6315" i="1" s="1"/>
  <c r="K6331" i="1"/>
  <c r="M6331" i="1" s="1"/>
  <c r="K6347" i="1"/>
  <c r="M6347" i="1" s="1"/>
  <c r="K6363" i="1"/>
  <c r="M6363" i="1" s="1"/>
  <c r="K6379" i="1"/>
  <c r="M6379" i="1" s="1"/>
  <c r="K6395" i="1"/>
  <c r="M6395" i="1" s="1"/>
  <c r="K6411" i="1"/>
  <c r="M6411" i="1" s="1"/>
  <c r="K6427" i="1"/>
  <c r="M6427" i="1" s="1"/>
  <c r="K6443" i="1"/>
  <c r="M6443" i="1" s="1"/>
  <c r="K6459" i="1"/>
  <c r="M6459" i="1" s="1"/>
  <c r="K6475" i="1"/>
  <c r="M6475" i="1" s="1"/>
  <c r="K6491" i="1"/>
  <c r="M6491" i="1" s="1"/>
  <c r="K6507" i="1"/>
  <c r="M6507" i="1" s="1"/>
  <c r="K6523" i="1"/>
  <c r="M6523" i="1" s="1"/>
  <c r="K6539" i="1"/>
  <c r="M6539" i="1" s="1"/>
  <c r="K6555" i="1"/>
  <c r="M6555" i="1" s="1"/>
  <c r="K6571" i="1"/>
  <c r="M6571" i="1" s="1"/>
  <c r="K6587" i="1"/>
  <c r="M6587" i="1" s="1"/>
  <c r="K6603" i="1"/>
  <c r="M6603" i="1" s="1"/>
  <c r="K6619" i="1"/>
  <c r="M6619" i="1" s="1"/>
  <c r="K6635" i="1"/>
  <c r="M6635" i="1" s="1"/>
  <c r="K6651" i="1"/>
  <c r="M6651" i="1" s="1"/>
  <c r="K6667" i="1"/>
  <c r="M6667" i="1" s="1"/>
  <c r="K6683" i="1"/>
  <c r="M6683" i="1" s="1"/>
  <c r="K6699" i="1"/>
  <c r="M6699" i="1" s="1"/>
  <c r="K6715" i="1"/>
  <c r="M6715" i="1" s="1"/>
  <c r="K6731" i="1"/>
  <c r="M6731" i="1" s="1"/>
  <c r="K6747" i="1"/>
  <c r="M6747" i="1" s="1"/>
  <c r="K6763" i="1"/>
  <c r="M6763" i="1" s="1"/>
  <c r="K6779" i="1"/>
  <c r="M6779" i="1" s="1"/>
  <c r="K6795" i="1"/>
  <c r="M6795" i="1" s="1"/>
  <c r="K6811" i="1"/>
  <c r="M6811" i="1" s="1"/>
  <c r="K6827" i="1"/>
  <c r="M6827" i="1" s="1"/>
  <c r="K6843" i="1"/>
  <c r="M6843" i="1" s="1"/>
  <c r="K6859" i="1"/>
  <c r="M6859" i="1" s="1"/>
  <c r="K6875" i="1"/>
  <c r="M6875" i="1" s="1"/>
  <c r="K6891" i="1"/>
  <c r="M6891" i="1" s="1"/>
  <c r="K6907" i="1"/>
  <c r="M6907" i="1" s="1"/>
  <c r="K6923" i="1"/>
  <c r="M6923" i="1" s="1"/>
  <c r="K6939" i="1"/>
  <c r="M6939" i="1" s="1"/>
  <c r="K6955" i="1"/>
  <c r="M6955" i="1" s="1"/>
  <c r="K6971" i="1"/>
  <c r="M6971" i="1" s="1"/>
  <c r="K6987" i="1"/>
  <c r="M6987" i="1" s="1"/>
  <c r="K7003" i="1"/>
  <c r="M7003" i="1" s="1"/>
  <c r="K7019" i="1"/>
  <c r="M7019" i="1" s="1"/>
  <c r="K7035" i="1"/>
  <c r="M7035" i="1" s="1"/>
  <c r="K7051" i="1"/>
  <c r="M7051" i="1" s="1"/>
  <c r="K7067" i="1"/>
  <c r="M7067" i="1" s="1"/>
  <c r="K7083" i="1"/>
  <c r="M7083" i="1" s="1"/>
  <c r="K7099" i="1"/>
  <c r="M7099" i="1" s="1"/>
  <c r="K7115" i="1"/>
  <c r="M7115" i="1" s="1"/>
  <c r="P171" i="2"/>
  <c r="R171" i="2" s="1"/>
  <c r="P155" i="2"/>
  <c r="R155" i="2" s="1"/>
  <c r="P163" i="2"/>
  <c r="R163" i="2" s="1"/>
  <c r="P158" i="2"/>
  <c r="R158" i="2" s="1"/>
  <c r="P177" i="2"/>
  <c r="R177" i="2" s="1"/>
  <c r="P165" i="2"/>
  <c r="R165" i="2" s="1"/>
  <c r="P156" i="2"/>
  <c r="R156" i="2" s="1"/>
  <c r="P154" i="2"/>
  <c r="R154" i="2" s="1"/>
  <c r="P173" i="2"/>
  <c r="R173" i="2" s="1"/>
  <c r="P167" i="2"/>
  <c r="R167" i="2" s="1"/>
  <c r="P161" i="2"/>
  <c r="R161" i="2" s="1"/>
  <c r="P180" i="2"/>
  <c r="R180" i="2" s="1"/>
  <c r="P168" i="2"/>
  <c r="R168" i="2" s="1"/>
  <c r="P166" i="2"/>
  <c r="R166" i="2" s="1"/>
  <c r="P157" i="2"/>
  <c r="R157" i="2" s="1"/>
  <c r="P176" i="2"/>
  <c r="R176" i="2" s="1"/>
  <c r="P151" i="2"/>
  <c r="R151" i="2" s="1"/>
  <c r="P164" i="2"/>
  <c r="R164" i="2" s="1"/>
  <c r="P152" i="2"/>
  <c r="R152" i="2" s="1"/>
  <c r="P178" i="2"/>
  <c r="R178" i="2" s="1"/>
  <c r="P169" i="2"/>
  <c r="R169" i="2" s="1"/>
  <c r="P160" i="2"/>
  <c r="R160" i="2" s="1"/>
  <c r="P179" i="2"/>
  <c r="R179" i="2" s="1"/>
  <c r="P174" i="2"/>
  <c r="R174" i="2" s="1"/>
  <c r="P162" i="2"/>
  <c r="R162" i="2" s="1"/>
  <c r="P153" i="2"/>
  <c r="R153" i="2" s="1"/>
  <c r="P172" i="2"/>
  <c r="R172" i="2" s="1"/>
  <c r="P170" i="2"/>
  <c r="R170" i="2" s="1"/>
  <c r="P5" i="2"/>
  <c r="R5" i="2" s="1"/>
  <c r="P9" i="2"/>
  <c r="R9" i="2" s="1"/>
  <c r="P13" i="2"/>
  <c r="R13" i="2" s="1"/>
  <c r="P17" i="2"/>
  <c r="R17" i="2" s="1"/>
  <c r="P21" i="2"/>
  <c r="R21" i="2" s="1"/>
  <c r="P25" i="2"/>
  <c r="R25" i="2" s="1"/>
  <c r="P29" i="2"/>
  <c r="R29" i="2" s="1"/>
  <c r="P33" i="2"/>
  <c r="R33" i="2" s="1"/>
  <c r="P37" i="2"/>
  <c r="R37" i="2" s="1"/>
  <c r="P41" i="2"/>
  <c r="R41" i="2" s="1"/>
  <c r="P45" i="2"/>
  <c r="R45" i="2" s="1"/>
  <c r="P49" i="2"/>
  <c r="R49" i="2" s="1"/>
  <c r="P53" i="2"/>
  <c r="R53" i="2" s="1"/>
  <c r="P57" i="2"/>
  <c r="R57" i="2" s="1"/>
  <c r="P61" i="2"/>
  <c r="R61" i="2" s="1"/>
  <c r="P65" i="2"/>
  <c r="R65" i="2" s="1"/>
  <c r="P69" i="2"/>
  <c r="R69" i="2" s="1"/>
  <c r="P73" i="2"/>
  <c r="R73" i="2" s="1"/>
  <c r="P77" i="2"/>
  <c r="R77" i="2" s="1"/>
  <c r="P81" i="2"/>
  <c r="R81" i="2" s="1"/>
  <c r="P85" i="2"/>
  <c r="R85" i="2" s="1"/>
  <c r="P89" i="2"/>
  <c r="R89" i="2" s="1"/>
  <c r="P93" i="2"/>
  <c r="R93" i="2" s="1"/>
  <c r="P97" i="2"/>
  <c r="R97" i="2" s="1"/>
  <c r="P101" i="2"/>
  <c r="R101" i="2" s="1"/>
  <c r="P105" i="2"/>
  <c r="R105" i="2" s="1"/>
  <c r="P109" i="2"/>
  <c r="R109" i="2" s="1"/>
  <c r="P113" i="2"/>
  <c r="R113" i="2" s="1"/>
  <c r="P117" i="2"/>
  <c r="R117" i="2" s="1"/>
  <c r="P121" i="2"/>
  <c r="R121" i="2" s="1"/>
  <c r="P125" i="2"/>
  <c r="R125" i="2" s="1"/>
  <c r="P129" i="2"/>
  <c r="R129" i="2" s="1"/>
  <c r="P133" i="2"/>
  <c r="R133" i="2" s="1"/>
  <c r="P137" i="2"/>
  <c r="R137" i="2" s="1"/>
  <c r="P141" i="2"/>
  <c r="R141" i="2" s="1"/>
  <c r="P145" i="2"/>
  <c r="R145" i="2" s="1"/>
  <c r="P149" i="2"/>
  <c r="R149" i="2" s="1"/>
  <c r="P2" i="2"/>
  <c r="R2" i="2" s="1"/>
  <c r="P6" i="2"/>
  <c r="R6" i="2" s="1"/>
  <c r="P10" i="2"/>
  <c r="R10" i="2" s="1"/>
  <c r="P14" i="2"/>
  <c r="R14" i="2" s="1"/>
  <c r="P18" i="2"/>
  <c r="R18" i="2" s="1"/>
  <c r="P22" i="2"/>
  <c r="R22" i="2" s="1"/>
  <c r="P26" i="2"/>
  <c r="R26" i="2" s="1"/>
  <c r="P30" i="2"/>
  <c r="R30" i="2" s="1"/>
  <c r="P34" i="2"/>
  <c r="R34" i="2" s="1"/>
  <c r="P38" i="2"/>
  <c r="R38" i="2" s="1"/>
  <c r="P42" i="2"/>
  <c r="R42" i="2" s="1"/>
  <c r="P46" i="2"/>
  <c r="R46" i="2" s="1"/>
  <c r="P50" i="2"/>
  <c r="R50" i="2" s="1"/>
  <c r="P54" i="2"/>
  <c r="R54" i="2" s="1"/>
  <c r="P58" i="2"/>
  <c r="R58" i="2" s="1"/>
  <c r="P62" i="2"/>
  <c r="R62" i="2" s="1"/>
  <c r="P66" i="2"/>
  <c r="R66" i="2" s="1"/>
  <c r="P70" i="2"/>
  <c r="R70" i="2" s="1"/>
  <c r="P74" i="2"/>
  <c r="R74" i="2" s="1"/>
  <c r="P78" i="2"/>
  <c r="R78" i="2" s="1"/>
  <c r="P82" i="2"/>
  <c r="R82" i="2" s="1"/>
  <c r="P86" i="2"/>
  <c r="R86" i="2" s="1"/>
  <c r="P90" i="2"/>
  <c r="R90" i="2" s="1"/>
  <c r="P94" i="2"/>
  <c r="R94" i="2" s="1"/>
  <c r="P98" i="2"/>
  <c r="R98" i="2" s="1"/>
  <c r="P102" i="2"/>
  <c r="R102" i="2" s="1"/>
  <c r="P106" i="2"/>
  <c r="R106" i="2" s="1"/>
  <c r="P110" i="2"/>
  <c r="R110" i="2" s="1"/>
  <c r="P114" i="2"/>
  <c r="R114" i="2" s="1"/>
  <c r="P118" i="2"/>
  <c r="R118" i="2" s="1"/>
  <c r="P122" i="2"/>
  <c r="R122" i="2" s="1"/>
  <c r="P126" i="2"/>
  <c r="R126" i="2" s="1"/>
  <c r="P130" i="2"/>
  <c r="R130" i="2" s="1"/>
  <c r="P134" i="2"/>
  <c r="R134" i="2" s="1"/>
  <c r="P138" i="2"/>
  <c r="R138" i="2" s="1"/>
  <c r="P142" i="2"/>
  <c r="R142" i="2" s="1"/>
  <c r="P146" i="2"/>
  <c r="R146" i="2" s="1"/>
  <c r="P150" i="2"/>
  <c r="R150" i="2" s="1"/>
  <c r="P3" i="2"/>
  <c r="R3" i="2" s="1"/>
  <c r="P7" i="2"/>
  <c r="R7" i="2" s="1"/>
  <c r="P11" i="2"/>
  <c r="R11" i="2" s="1"/>
  <c r="P15" i="2"/>
  <c r="R15" i="2" s="1"/>
  <c r="P19" i="2"/>
  <c r="R19" i="2" s="1"/>
  <c r="P23" i="2"/>
  <c r="R23" i="2" s="1"/>
  <c r="P27" i="2"/>
  <c r="R27" i="2" s="1"/>
  <c r="P31" i="2"/>
  <c r="R31" i="2" s="1"/>
  <c r="P35" i="2"/>
  <c r="R35" i="2" s="1"/>
  <c r="P39" i="2"/>
  <c r="R39" i="2" s="1"/>
  <c r="P43" i="2"/>
  <c r="R43" i="2" s="1"/>
  <c r="P47" i="2"/>
  <c r="R47" i="2" s="1"/>
  <c r="P51" i="2"/>
  <c r="R51" i="2" s="1"/>
  <c r="P55" i="2"/>
  <c r="R55" i="2" s="1"/>
  <c r="P59" i="2"/>
  <c r="R59" i="2" s="1"/>
  <c r="P63" i="2"/>
  <c r="R63" i="2" s="1"/>
  <c r="P67" i="2"/>
  <c r="R67" i="2" s="1"/>
  <c r="P71" i="2"/>
  <c r="R71" i="2" s="1"/>
  <c r="P75" i="2"/>
  <c r="R75" i="2" s="1"/>
  <c r="P79" i="2"/>
  <c r="R79" i="2" s="1"/>
  <c r="P83" i="2"/>
  <c r="R83" i="2" s="1"/>
  <c r="P87" i="2"/>
  <c r="R87" i="2" s="1"/>
  <c r="P91" i="2"/>
  <c r="R91" i="2" s="1"/>
  <c r="P95" i="2"/>
  <c r="R95" i="2" s="1"/>
  <c r="P99" i="2"/>
  <c r="R99" i="2" s="1"/>
  <c r="P103" i="2"/>
  <c r="R103" i="2" s="1"/>
  <c r="P107" i="2"/>
  <c r="R107" i="2" s="1"/>
  <c r="P111" i="2"/>
  <c r="R111" i="2" s="1"/>
  <c r="P115" i="2"/>
  <c r="R115" i="2" s="1"/>
  <c r="P119" i="2"/>
  <c r="R119" i="2" s="1"/>
  <c r="P123" i="2"/>
  <c r="R123" i="2" s="1"/>
  <c r="P127" i="2"/>
  <c r="R127" i="2" s="1"/>
  <c r="P131" i="2"/>
  <c r="R131" i="2" s="1"/>
  <c r="P135" i="2"/>
  <c r="R135" i="2" s="1"/>
  <c r="P139" i="2"/>
  <c r="R139" i="2" s="1"/>
  <c r="P143" i="2"/>
  <c r="R143" i="2" s="1"/>
  <c r="P147" i="2"/>
  <c r="R147" i="2" s="1"/>
  <c r="C11" i="7"/>
  <c r="B11" i="7"/>
  <c r="D13" i="6"/>
  <c r="D14" i="6"/>
  <c r="D15" i="6"/>
  <c r="D16" i="6"/>
  <c r="D17" i="6"/>
  <c r="D18" i="6"/>
  <c r="D19" i="6"/>
  <c r="D20" i="6"/>
  <c r="D21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F15" i="6"/>
  <c r="O29" i="2" l="1"/>
  <c r="N29" i="2"/>
  <c r="O28" i="2"/>
  <c r="N28" i="2"/>
  <c r="O27" i="2"/>
  <c r="N27" i="2"/>
  <c r="O26" i="2"/>
  <c r="N26" i="2"/>
  <c r="O25" i="2"/>
  <c r="N25" i="2"/>
  <c r="O24" i="2"/>
  <c r="N24" i="2"/>
  <c r="O23" i="2"/>
  <c r="N23" i="2"/>
  <c r="O22" i="2"/>
  <c r="N22" i="2"/>
  <c r="O21" i="2"/>
  <c r="N21" i="2"/>
  <c r="O20" i="2"/>
  <c r="N20" i="2"/>
  <c r="O19" i="2"/>
  <c r="N19" i="2"/>
  <c r="O18" i="2"/>
  <c r="N18" i="2"/>
  <c r="O17" i="2"/>
  <c r="N17" i="2"/>
  <c r="O16" i="2"/>
  <c r="N16" i="2"/>
  <c r="O15" i="2"/>
  <c r="N15" i="2"/>
  <c r="O14" i="2"/>
  <c r="N14" i="2"/>
  <c r="O13" i="2"/>
  <c r="N13" i="2"/>
  <c r="O12" i="2"/>
  <c r="N12" i="2"/>
  <c r="O11" i="2"/>
  <c r="N11" i="2"/>
  <c r="O10" i="2"/>
  <c r="N10" i="2"/>
  <c r="O9" i="2"/>
  <c r="N9" i="2"/>
  <c r="O8" i="2"/>
  <c r="N8" i="2"/>
  <c r="O7" i="2"/>
  <c r="N7" i="2"/>
  <c r="O6" i="2"/>
  <c r="N6" i="2"/>
  <c r="O5" i="2"/>
  <c r="N5" i="2"/>
  <c r="O4" i="2"/>
  <c r="N4" i="2"/>
  <c r="O3" i="2"/>
  <c r="N3" i="2"/>
  <c r="O2" i="2"/>
  <c r="N2" i="2"/>
  <c r="AK13" i="6"/>
  <c r="G76" i="6"/>
  <c r="AJ69" i="6"/>
  <c r="AK45" i="6"/>
  <c r="AK48" i="6"/>
  <c r="F12" i="6"/>
  <c r="F62" i="6"/>
  <c r="AJ59" i="6"/>
  <c r="AK42" i="6"/>
  <c r="F63" i="6"/>
  <c r="AJ19" i="6"/>
  <c r="F11" i="6"/>
  <c r="AJ58" i="6"/>
  <c r="G71" i="6"/>
  <c r="F47" i="6"/>
  <c r="F44" i="6"/>
  <c r="AK61" i="6"/>
  <c r="AJ65" i="6"/>
  <c r="G61" i="6"/>
  <c r="AK65" i="6"/>
  <c r="AK14" i="6"/>
  <c r="AK43" i="6"/>
  <c r="AK60" i="6"/>
  <c r="F65" i="6"/>
  <c r="F77" i="6"/>
  <c r="AK59" i="6"/>
  <c r="G70" i="6"/>
  <c r="G72" i="6"/>
  <c r="G49" i="6"/>
  <c r="AJ17" i="6"/>
  <c r="AJ37" i="6"/>
  <c r="AJ72" i="6"/>
  <c r="AJ50" i="6"/>
  <c r="G13" i="6"/>
  <c r="AJ57" i="6"/>
  <c r="AK78" i="6"/>
  <c r="AK79" i="6"/>
  <c r="G59" i="6"/>
  <c r="AJ73" i="6"/>
  <c r="AJ20" i="6"/>
  <c r="AJ14" i="6"/>
  <c r="AJ60" i="6"/>
  <c r="G15" i="6"/>
  <c r="AK37" i="6"/>
  <c r="AJ76" i="6"/>
  <c r="AK47" i="6"/>
  <c r="AJ62" i="6"/>
  <c r="G40" i="6"/>
  <c r="AK46" i="6"/>
  <c r="AK64" i="6"/>
  <c r="F78" i="6"/>
  <c r="F17" i="6"/>
  <c r="G62" i="6"/>
  <c r="F19" i="6"/>
  <c r="AK39" i="6"/>
  <c r="G58" i="6"/>
  <c r="AJ16" i="6"/>
  <c r="AK71" i="6"/>
  <c r="G21" i="6"/>
  <c r="G48" i="6"/>
  <c r="F72" i="6"/>
  <c r="F58" i="6"/>
  <c r="AJ43" i="6"/>
  <c r="AJ13" i="6"/>
  <c r="F39" i="6"/>
  <c r="AJ39" i="6"/>
  <c r="AJ79" i="6"/>
  <c r="F59" i="6"/>
  <c r="F42" i="6"/>
  <c r="F43" i="6"/>
  <c r="AJ36" i="6"/>
  <c r="AK51" i="6"/>
  <c r="G43" i="6"/>
  <c r="G20" i="6"/>
  <c r="G68" i="6"/>
  <c r="AJ38" i="6"/>
  <c r="G67" i="6"/>
  <c r="AK74" i="6"/>
  <c r="F46" i="6"/>
  <c r="G66" i="6"/>
  <c r="G60" i="6"/>
  <c r="AK73" i="6"/>
  <c r="G41" i="6"/>
  <c r="G45" i="6"/>
  <c r="F61" i="6"/>
  <c r="F67" i="6"/>
  <c r="G17" i="6"/>
  <c r="AK16" i="6"/>
  <c r="AK66" i="6"/>
  <c r="F74" i="6"/>
  <c r="AJ15" i="6"/>
  <c r="AJ77" i="6"/>
  <c r="G69" i="6"/>
  <c r="AJ48" i="6"/>
  <c r="AK38" i="6"/>
  <c r="F69" i="6"/>
  <c r="G39" i="6"/>
  <c r="AK49" i="6"/>
  <c r="F37" i="6"/>
  <c r="F51" i="6"/>
  <c r="AK41" i="6"/>
  <c r="AK70" i="6"/>
  <c r="AK75" i="6"/>
  <c r="G64" i="6"/>
  <c r="AK72" i="6"/>
  <c r="F71" i="6"/>
  <c r="G77" i="6"/>
  <c r="AK67" i="6"/>
  <c r="F70" i="6"/>
  <c r="AK19" i="6"/>
  <c r="G63" i="6"/>
  <c r="G46" i="6"/>
  <c r="G36" i="6"/>
  <c r="F60" i="6"/>
  <c r="F45" i="6"/>
  <c r="G50" i="6"/>
  <c r="F64" i="6"/>
  <c r="F79" i="6"/>
  <c r="AK40" i="6"/>
  <c r="F66" i="6"/>
  <c r="AJ74" i="6"/>
  <c r="AK20" i="6"/>
  <c r="AJ63" i="6"/>
  <c r="G18" i="6"/>
  <c r="AK57" i="6"/>
  <c r="F48" i="6"/>
  <c r="F10" i="6"/>
  <c r="F20" i="6"/>
  <c r="G65" i="6"/>
  <c r="F50" i="6"/>
  <c r="F68" i="6"/>
  <c r="F49" i="6"/>
  <c r="F73" i="6"/>
  <c r="F14" i="6"/>
  <c r="AK62" i="6"/>
  <c r="AK21" i="6"/>
  <c r="AJ47" i="6"/>
  <c r="G16" i="6"/>
  <c r="AJ51" i="6"/>
  <c r="AK58" i="6"/>
  <c r="AJ67" i="6"/>
  <c r="AJ66" i="6"/>
  <c r="AJ18" i="6"/>
  <c r="AJ75" i="6"/>
  <c r="G78" i="6"/>
  <c r="AJ46" i="6"/>
  <c r="G47" i="6"/>
  <c r="AK44" i="6"/>
  <c r="G57" i="6"/>
  <c r="F21" i="6"/>
  <c r="AJ45" i="6"/>
  <c r="AJ61" i="6"/>
  <c r="AJ21" i="6"/>
  <c r="G79" i="6"/>
  <c r="AJ44" i="6"/>
  <c r="AK18" i="6"/>
  <c r="F36" i="6"/>
  <c r="AJ64" i="6"/>
  <c r="G44" i="6"/>
  <c r="F57" i="6"/>
  <c r="AK63" i="6"/>
  <c r="G74" i="6"/>
  <c r="AK50" i="6"/>
  <c r="AJ49" i="6"/>
  <c r="G19" i="6"/>
  <c r="AJ42" i="6"/>
  <c r="F13" i="6"/>
  <c r="G51" i="6"/>
  <c r="AK36" i="6"/>
  <c r="F40" i="6"/>
  <c r="AJ40" i="6"/>
  <c r="F18" i="6"/>
  <c r="AK69" i="6"/>
  <c r="AK17" i="6"/>
  <c r="F76" i="6"/>
  <c r="F41" i="6"/>
  <c r="AK15" i="6"/>
  <c r="G38" i="6"/>
  <c r="AJ78" i="6"/>
  <c r="G37" i="6"/>
  <c r="G14" i="6"/>
  <c r="G42" i="6"/>
  <c r="G75" i="6"/>
  <c r="AJ70" i="6"/>
  <c r="AK68" i="6"/>
  <c r="F16" i="6"/>
  <c r="G73" i="6"/>
  <c r="F38" i="6"/>
  <c r="AK76" i="6"/>
  <c r="AJ68" i="6"/>
  <c r="AK77" i="6"/>
  <c r="AJ41" i="6"/>
  <c r="AJ71" i="6"/>
  <c r="F75" i="6"/>
  <c r="AH21" i="6" l="1"/>
  <c r="AH74" i="6"/>
  <c r="AH79" i="6"/>
  <c r="AH13" i="6"/>
  <c r="AH36" i="6"/>
  <c r="AH41" i="6"/>
  <c r="AH58" i="6"/>
  <c r="AH76" i="6"/>
  <c r="AH17" i="6"/>
  <c r="AH64" i="6"/>
  <c r="AH63" i="6"/>
  <c r="AH73" i="6"/>
  <c r="AH44" i="6"/>
  <c r="AH49" i="6"/>
  <c r="AH39" i="6"/>
  <c r="AH77" i="6"/>
  <c r="AH68" i="6"/>
  <c r="AH48" i="6"/>
  <c r="AH67" i="6"/>
  <c r="AH47" i="6"/>
  <c r="AH18" i="6"/>
  <c r="AH50" i="6"/>
  <c r="AH14" i="6"/>
  <c r="AH75" i="6"/>
  <c r="AH57" i="6"/>
  <c r="AH42" i="6"/>
  <c r="AH38" i="6"/>
  <c r="AH20" i="6"/>
  <c r="AH66" i="6"/>
  <c r="AH37" i="6"/>
  <c r="AH40" i="6"/>
  <c r="AH70" i="6"/>
  <c r="AH71" i="6"/>
  <c r="AH51" i="6"/>
  <c r="AH19" i="6"/>
  <c r="AH46" i="6"/>
  <c r="AH43" i="6"/>
  <c r="AH61" i="6"/>
  <c r="AH60" i="6"/>
  <c r="AH59" i="6"/>
  <c r="AH72" i="6"/>
  <c r="AH65" i="6"/>
  <c r="AH16" i="6"/>
  <c r="AH15" i="6"/>
  <c r="AH69" i="6"/>
  <c r="AH78" i="6"/>
  <c r="AH62" i="6"/>
  <c r="AH45" i="6"/>
</calcChain>
</file>

<file path=xl/sharedStrings.xml><?xml version="1.0" encoding="utf-8"?>
<sst xmlns="http://schemas.openxmlformats.org/spreadsheetml/2006/main" count="84468" uniqueCount="6400">
  <si>
    <t>Date</t>
  </si>
  <si>
    <t>Lot No</t>
  </si>
  <si>
    <t>Defect Qty</t>
  </si>
  <si>
    <t>Defect Name</t>
  </si>
  <si>
    <t>A3443905</t>
  </si>
  <si>
    <t>Others</t>
  </si>
  <si>
    <t>A3447349</t>
  </si>
  <si>
    <t>A3448521</t>
  </si>
  <si>
    <t>SMD side Gold peel-off</t>
  </si>
  <si>
    <t>A3445856</t>
  </si>
  <si>
    <t>Corrosion</t>
  </si>
  <si>
    <t>A3448875</t>
  </si>
  <si>
    <t>BCEG698123</t>
  </si>
  <si>
    <t>A3444147</t>
  </si>
  <si>
    <t>A3447150</t>
  </si>
  <si>
    <t>A3449267</t>
  </si>
  <si>
    <t>A3449059</t>
  </si>
  <si>
    <t>Panel crack</t>
  </si>
  <si>
    <t>A3443906</t>
  </si>
  <si>
    <t>A3449275</t>
  </si>
  <si>
    <t>P2012476</t>
  </si>
  <si>
    <t>A3446776</t>
  </si>
  <si>
    <t>A3448522</t>
  </si>
  <si>
    <t>A3449936</t>
  </si>
  <si>
    <t>A3450809</t>
  </si>
  <si>
    <t>A3450406</t>
  </si>
  <si>
    <t>A3447480</t>
  </si>
  <si>
    <t>A3450248</t>
  </si>
  <si>
    <t>A3452506</t>
  </si>
  <si>
    <t>A3449334</t>
  </si>
  <si>
    <t>A3451227</t>
  </si>
  <si>
    <t>A3451580</t>
  </si>
  <si>
    <t>A3450154</t>
  </si>
  <si>
    <t>A3452830</t>
  </si>
  <si>
    <t>A3453094</t>
  </si>
  <si>
    <t>A3453284</t>
  </si>
  <si>
    <t>A3452322</t>
  </si>
  <si>
    <t>A3454721</t>
  </si>
  <si>
    <t>A3453264</t>
  </si>
  <si>
    <t>A3453963</t>
  </si>
  <si>
    <t>A3456664</t>
  </si>
  <si>
    <t>A3456653</t>
  </si>
  <si>
    <t>A3453103</t>
  </si>
  <si>
    <t>A3454320</t>
  </si>
  <si>
    <t>A3455953</t>
  </si>
  <si>
    <t>A3455547</t>
  </si>
  <si>
    <t>DMC Plated</t>
  </si>
  <si>
    <t>A3456380</t>
  </si>
  <si>
    <t>A3455052</t>
  </si>
  <si>
    <t>A3454585</t>
  </si>
  <si>
    <t>A3454582</t>
  </si>
  <si>
    <t>A3456674</t>
  </si>
  <si>
    <t>A3453480</t>
  </si>
  <si>
    <t>A3456284</t>
  </si>
  <si>
    <t>A3453980</t>
  </si>
  <si>
    <t>Scratches</t>
  </si>
  <si>
    <t>A3456156</t>
  </si>
  <si>
    <t>A3456295</t>
  </si>
  <si>
    <t>A3455366</t>
  </si>
  <si>
    <t>A3457082</t>
  </si>
  <si>
    <t>A3454765</t>
  </si>
  <si>
    <t>A3458491</t>
  </si>
  <si>
    <t>A3457161</t>
  </si>
  <si>
    <t>A3458053</t>
  </si>
  <si>
    <t>A3456715</t>
  </si>
  <si>
    <t>A3456685</t>
  </si>
  <si>
    <t>A3454066</t>
  </si>
  <si>
    <t>A3459338</t>
  </si>
  <si>
    <t>A3458223</t>
  </si>
  <si>
    <t>A3457413</t>
  </si>
  <si>
    <t>B4411-9S</t>
  </si>
  <si>
    <t>B8099-9H</t>
  </si>
  <si>
    <t>B9604-5A</t>
  </si>
  <si>
    <t>B4302-5M</t>
  </si>
  <si>
    <t>4R</t>
  </si>
  <si>
    <t>B9500-10V</t>
  </si>
  <si>
    <t>AD52B-5P</t>
  </si>
  <si>
    <t>B8025-9U</t>
  </si>
  <si>
    <t>B8021-9K</t>
  </si>
  <si>
    <t>B4319-5P</t>
  </si>
  <si>
    <t>B4324-5P</t>
  </si>
  <si>
    <t>B9607-5N</t>
  </si>
  <si>
    <t>B9502-10U</t>
  </si>
  <si>
    <t>B8029-9N</t>
  </si>
  <si>
    <t>B4401-9L</t>
  </si>
  <si>
    <t>B7968-9W</t>
  </si>
  <si>
    <t>B8960-16G</t>
  </si>
  <si>
    <t>B4303-5M</t>
  </si>
  <si>
    <t>B4305-5M</t>
  </si>
  <si>
    <t>B8770-5W</t>
  </si>
  <si>
    <t>B4336-5P</t>
  </si>
  <si>
    <t>B4332-5P</t>
  </si>
  <si>
    <t>B4409-9L</t>
  </si>
  <si>
    <t>B8014-9U</t>
  </si>
  <si>
    <t>B7678-9V</t>
  </si>
  <si>
    <t>B7959-9C</t>
  </si>
  <si>
    <t>B4310-5p</t>
  </si>
  <si>
    <t>B8088-9S</t>
  </si>
  <si>
    <t>Inspector</t>
  </si>
  <si>
    <t>huang</t>
  </si>
  <si>
    <t>KELLY</t>
  </si>
  <si>
    <t>chin</t>
  </si>
  <si>
    <t>PEE</t>
  </si>
  <si>
    <t>kia</t>
  </si>
  <si>
    <t>YI</t>
  </si>
  <si>
    <t>M.JOTHI</t>
  </si>
  <si>
    <t>Station</t>
  </si>
  <si>
    <t>EPL</t>
  </si>
  <si>
    <t>B8078-9A</t>
  </si>
  <si>
    <t>B8072-9L</t>
  </si>
  <si>
    <t>B8000-9L</t>
  </si>
  <si>
    <t>A3404527</t>
  </si>
  <si>
    <t>B9508-10V</t>
  </si>
  <si>
    <t>A3397297</t>
  </si>
  <si>
    <t>T4063-4R</t>
  </si>
  <si>
    <t>A3395482</t>
  </si>
  <si>
    <t>T4061-4R</t>
  </si>
  <si>
    <t>A3405916</t>
  </si>
  <si>
    <t>B8015-9N</t>
  </si>
  <si>
    <t>A3406440</t>
  </si>
  <si>
    <t>B8082-9A</t>
  </si>
  <si>
    <t>A3406849</t>
  </si>
  <si>
    <t>B7670-9N</t>
  </si>
  <si>
    <t>A3399651</t>
  </si>
  <si>
    <t>A3408742</t>
  </si>
  <si>
    <t>A3409890</t>
  </si>
  <si>
    <t>B9618-5L</t>
  </si>
  <si>
    <t>A3409911</t>
  </si>
  <si>
    <t>A3407649</t>
  </si>
  <si>
    <t>B7921-9V</t>
  </si>
  <si>
    <t>A3409013</t>
  </si>
  <si>
    <t>B9081-9T</t>
  </si>
  <si>
    <t>A3411521</t>
  </si>
  <si>
    <t>A3402145</t>
  </si>
  <si>
    <t>A3410503</t>
  </si>
  <si>
    <t>A3412595</t>
  </si>
  <si>
    <t>B9612-5P</t>
  </si>
  <si>
    <t>A3411560</t>
  </si>
  <si>
    <t>A3413492</t>
  </si>
  <si>
    <t>Fang</t>
  </si>
  <si>
    <t>A3412956</t>
  </si>
  <si>
    <t>A3414712</t>
  </si>
  <si>
    <t>A3414524</t>
  </si>
  <si>
    <t>B4402-9L</t>
  </si>
  <si>
    <t>A3414662</t>
  </si>
  <si>
    <t>A3415625</t>
  </si>
  <si>
    <t>A3405834</t>
  </si>
  <si>
    <t>A3417247</t>
  </si>
  <si>
    <t>A3415911</t>
  </si>
  <si>
    <t>A3413925</t>
  </si>
  <si>
    <t>A3417021</t>
  </si>
  <si>
    <t>A3413910</t>
  </si>
  <si>
    <t>A3418059</t>
  </si>
  <si>
    <t>A3415219</t>
  </si>
  <si>
    <t>A3415333</t>
  </si>
  <si>
    <t>A3415922</t>
  </si>
  <si>
    <t>A3418680</t>
  </si>
  <si>
    <t>A3418766</t>
  </si>
  <si>
    <t>Panel Crack</t>
  </si>
  <si>
    <t>EPL_Incoming</t>
  </si>
  <si>
    <t>Panel chipping 
(Corner)</t>
  </si>
  <si>
    <t>Panel chipping 
(Side)</t>
  </si>
  <si>
    <t>B9608-5N</t>
  </si>
  <si>
    <t>A3407340</t>
  </si>
  <si>
    <t>A3403628</t>
  </si>
  <si>
    <t>A3405373</t>
  </si>
  <si>
    <t>A3397304</t>
  </si>
  <si>
    <t>A3407940</t>
  </si>
  <si>
    <t>A3403630</t>
  </si>
  <si>
    <t>A3403642</t>
  </si>
  <si>
    <t>A3406983</t>
  </si>
  <si>
    <t>A3406432</t>
  </si>
  <si>
    <t>A3404489</t>
  </si>
  <si>
    <t>A3406918</t>
  </si>
  <si>
    <t>A3407018</t>
  </si>
  <si>
    <t>A3407038</t>
  </si>
  <si>
    <t>A3403632</t>
  </si>
  <si>
    <t>A3407390</t>
  </si>
  <si>
    <t>A3395467</t>
  </si>
  <si>
    <t>A3399691</t>
  </si>
  <si>
    <t>A3399499</t>
  </si>
  <si>
    <t>A3408588</t>
  </si>
  <si>
    <t>A3407967</t>
  </si>
  <si>
    <t>B4313-5P</t>
  </si>
  <si>
    <t>A3408519</t>
  </si>
  <si>
    <t>A3399518</t>
  </si>
  <si>
    <t>A3408532</t>
  </si>
  <si>
    <t>A3408408</t>
  </si>
  <si>
    <t>A3409880</t>
  </si>
  <si>
    <t>A3409606</t>
  </si>
  <si>
    <t>A3409599</t>
  </si>
  <si>
    <t>A3407807</t>
  </si>
  <si>
    <t>A3409292</t>
  </si>
  <si>
    <t>A3407814</t>
  </si>
  <si>
    <t>A3409888</t>
  </si>
  <si>
    <t>A3402154</t>
  </si>
  <si>
    <t>Fiducial "Ni" Colour</t>
  </si>
  <si>
    <t>A3399697</t>
  </si>
  <si>
    <t>A3395508</t>
  </si>
  <si>
    <t>A3409866</t>
  </si>
  <si>
    <t>A3409883</t>
  </si>
  <si>
    <t>A3409979</t>
  </si>
  <si>
    <t>A3409597</t>
  </si>
  <si>
    <t>A3409605</t>
  </si>
  <si>
    <t>A3409596</t>
  </si>
  <si>
    <t>A3409602</t>
  </si>
  <si>
    <t>A3409619</t>
  </si>
  <si>
    <t>A3409620</t>
  </si>
  <si>
    <t>A3409614</t>
  </si>
  <si>
    <t>A3409869</t>
  </si>
  <si>
    <t>A3409753</t>
  </si>
  <si>
    <t>A3408933</t>
  </si>
  <si>
    <t>B8962-161</t>
  </si>
  <si>
    <t>A3408935</t>
  </si>
  <si>
    <t>A3407679</t>
  </si>
  <si>
    <t>A3410507</t>
  </si>
  <si>
    <t>B4304-5M</t>
  </si>
  <si>
    <t>A3399688</t>
  </si>
  <si>
    <t>A3408410</t>
  </si>
  <si>
    <t>A3406449</t>
  </si>
  <si>
    <t>A3405030</t>
  </si>
  <si>
    <t>A3410678</t>
  </si>
  <si>
    <t>B4349-9L</t>
  </si>
  <si>
    <t>A3410679</t>
  </si>
  <si>
    <t>A3409621</t>
  </si>
  <si>
    <t>A3409756</t>
  </si>
  <si>
    <t>A3408105</t>
  </si>
  <si>
    <t>A3408110</t>
  </si>
  <si>
    <t>A3409622</t>
  </si>
  <si>
    <t>A3408592</t>
  </si>
  <si>
    <t>A3408407</t>
  </si>
  <si>
    <t>A3407677</t>
  </si>
  <si>
    <t>A3409877</t>
  </si>
  <si>
    <t>A3409907</t>
  </si>
  <si>
    <t>A3409777</t>
  </si>
  <si>
    <t>A3408122</t>
  </si>
  <si>
    <t>A3410653</t>
  </si>
  <si>
    <t>A3409922</t>
  </si>
  <si>
    <t>A3404360</t>
  </si>
  <si>
    <t>A3411023</t>
  </si>
  <si>
    <t>B4310-5P</t>
  </si>
  <si>
    <t>A3409780</t>
  </si>
  <si>
    <t>A3408115</t>
  </si>
  <si>
    <t>A3405818</t>
  </si>
  <si>
    <t>A3402821</t>
  </si>
  <si>
    <t>A3410472</t>
  </si>
  <si>
    <t>A3409913</t>
  </si>
  <si>
    <t>A3402800</t>
  </si>
  <si>
    <t>A3403843</t>
  </si>
  <si>
    <t>A3407809</t>
  </si>
  <si>
    <t>A3408108</t>
  </si>
  <si>
    <t>A3407817</t>
  </si>
  <si>
    <t>A3411017</t>
  </si>
  <si>
    <t>A3409615</t>
  </si>
  <si>
    <t>A3411625</t>
  </si>
  <si>
    <t>B9621-5P</t>
  </si>
  <si>
    <t>A3403853</t>
  </si>
  <si>
    <t>A3407827</t>
  </si>
  <si>
    <t>A3411090</t>
  </si>
  <si>
    <t>A3410919</t>
  </si>
  <si>
    <t>A3411817</t>
  </si>
  <si>
    <t>B9615-5P</t>
  </si>
  <si>
    <t>A3411629</t>
  </si>
  <si>
    <t>A3407825</t>
  </si>
  <si>
    <t>A3411840</t>
  </si>
  <si>
    <t>A3410662</t>
  </si>
  <si>
    <t>A3411937</t>
  </si>
  <si>
    <t>B4403-9K</t>
  </si>
  <si>
    <t>A3410496</t>
  </si>
  <si>
    <t>A3409917</t>
  </si>
  <si>
    <t>A3408599</t>
  </si>
  <si>
    <t>A3411096</t>
  </si>
  <si>
    <t>A3411658</t>
  </si>
  <si>
    <t>A3411497</t>
  </si>
  <si>
    <t>A3411088</t>
  </si>
  <si>
    <t>A3408416</t>
  </si>
  <si>
    <t>A3408413</t>
  </si>
  <si>
    <t>A3412599</t>
  </si>
  <si>
    <t>A3410670</t>
  </si>
  <si>
    <t>A3408109</t>
  </si>
  <si>
    <t>A3410502</t>
  </si>
  <si>
    <t>A3411499</t>
  </si>
  <si>
    <t>A3408128</t>
  </si>
  <si>
    <t>A3408111</t>
  </si>
  <si>
    <t>A3412309</t>
  </si>
  <si>
    <t>B4400-9K</t>
  </si>
  <si>
    <t>A3399491</t>
  </si>
  <si>
    <t>A3412273</t>
  </si>
  <si>
    <t>B4339-5P</t>
  </si>
  <si>
    <t>A3412838</t>
  </si>
  <si>
    <t>A3408118</t>
  </si>
  <si>
    <t>A3408126</t>
  </si>
  <si>
    <t>A3413298</t>
  </si>
  <si>
    <t>A3412835</t>
  </si>
  <si>
    <t>A3411536</t>
  </si>
  <si>
    <t>A3413300</t>
  </si>
  <si>
    <t>A3413305</t>
  </si>
  <si>
    <t>A3413812</t>
  </si>
  <si>
    <t>A3413780</t>
  </si>
  <si>
    <t>A3413809</t>
  </si>
  <si>
    <t>A3411514</t>
  </si>
  <si>
    <t>A3412947</t>
  </si>
  <si>
    <t>A3412952</t>
  </si>
  <si>
    <t>A3413810</t>
  </si>
  <si>
    <t>A3414312</t>
  </si>
  <si>
    <t>B9509-10V</t>
  </si>
  <si>
    <t>A3412949</t>
  </si>
  <si>
    <t>A3412958</t>
  </si>
  <si>
    <t>A3412959</t>
  </si>
  <si>
    <t>A3414906</t>
  </si>
  <si>
    <t>B8007-9L</t>
  </si>
  <si>
    <t>A3415171</t>
  </si>
  <si>
    <t>A3414967</t>
  </si>
  <si>
    <t>B9616-5P</t>
  </si>
  <si>
    <t>A3413493</t>
  </si>
  <si>
    <t>A3412623</t>
  </si>
  <si>
    <t>A3412961</t>
  </si>
  <si>
    <t>A3412968</t>
  </si>
  <si>
    <t>A3411527</t>
  </si>
  <si>
    <t>A3413469</t>
  </si>
  <si>
    <t>A3412634</t>
  </si>
  <si>
    <t>A3415456</t>
  </si>
  <si>
    <t>A3414713</t>
  </si>
  <si>
    <t>A3415598</t>
  </si>
  <si>
    <t>A3415401</t>
  </si>
  <si>
    <t>A3414317</t>
  </si>
  <si>
    <t>A3412965</t>
  </si>
  <si>
    <t>A3415404</t>
  </si>
  <si>
    <t>A3413928</t>
  </si>
  <si>
    <t>A3415541</t>
  </si>
  <si>
    <t>A3412974</t>
  </si>
  <si>
    <t>A3415603</t>
  </si>
  <si>
    <t>A3415397</t>
  </si>
  <si>
    <t>A3409916</t>
  </si>
  <si>
    <t>A3412967</t>
  </si>
  <si>
    <t>A3414973</t>
  </si>
  <si>
    <t>A3415667</t>
  </si>
  <si>
    <t>A3415631</t>
  </si>
  <si>
    <t>B4300-5P</t>
  </si>
  <si>
    <t>A3415426</t>
  </si>
  <si>
    <t>B4308-5P</t>
  </si>
  <si>
    <t>A3412980</t>
  </si>
  <si>
    <t>A3415602</t>
  </si>
  <si>
    <t>A3415174</t>
  </si>
  <si>
    <t>A3410523</t>
  </si>
  <si>
    <t>A3411021</t>
  </si>
  <si>
    <t>A3415046</t>
  </si>
  <si>
    <t>B4406-9S</t>
  </si>
  <si>
    <t>A3412972</t>
  </si>
  <si>
    <t>A3415425</t>
  </si>
  <si>
    <t>A3414259</t>
  </si>
  <si>
    <t>A3415725</t>
  </si>
  <si>
    <t>B4325-5M</t>
  </si>
  <si>
    <t>A3415461</t>
  </si>
  <si>
    <t>P3035367</t>
  </si>
  <si>
    <t>LS33I-9A</t>
  </si>
  <si>
    <t>A3415757</t>
  </si>
  <si>
    <t>A3414530</t>
  </si>
  <si>
    <t>A3413785</t>
  </si>
  <si>
    <t>A3414172</t>
  </si>
  <si>
    <t>B4405-9L</t>
  </si>
  <si>
    <t>A3402814</t>
  </si>
  <si>
    <t>A3403845</t>
  </si>
  <si>
    <t>A3405823</t>
  </si>
  <si>
    <t>A3416656</t>
  </si>
  <si>
    <t>A3415688</t>
  </si>
  <si>
    <t>A3404368</t>
  </si>
  <si>
    <t>A3405804</t>
  </si>
  <si>
    <t>A3404376</t>
  </si>
  <si>
    <t>A3415186</t>
  </si>
  <si>
    <t>A3415680</t>
  </si>
  <si>
    <t>A3415679</t>
  </si>
  <si>
    <t>A3413796</t>
  </si>
  <si>
    <t>A3414274</t>
  </si>
  <si>
    <t>A3402815</t>
  </si>
  <si>
    <t>A3404356</t>
  </si>
  <si>
    <t>A3417128</t>
  </si>
  <si>
    <t>A3416987</t>
  </si>
  <si>
    <t>A3405830</t>
  </si>
  <si>
    <t>A3415919</t>
  </si>
  <si>
    <t>A3414038</t>
  </si>
  <si>
    <t>B8031-9M</t>
  </si>
  <si>
    <t>A3417248</t>
  </si>
  <si>
    <t>A3415681</t>
  </si>
  <si>
    <t>A3417072</t>
  </si>
  <si>
    <t>A3414040</t>
  </si>
  <si>
    <t>A3404359</t>
  </si>
  <si>
    <t>A3417793</t>
  </si>
  <si>
    <t>A3417116</t>
  </si>
  <si>
    <t>A3416674</t>
  </si>
  <si>
    <t>A3416670</t>
  </si>
  <si>
    <t>A3416667</t>
  </si>
  <si>
    <t>A3417807</t>
  </si>
  <si>
    <t>A3417801</t>
  </si>
  <si>
    <t>A3417245</t>
  </si>
  <si>
    <t>A3414271</t>
  </si>
  <si>
    <t>A3414289</t>
  </si>
  <si>
    <t>A3413938</t>
  </si>
  <si>
    <t>A3417011</t>
  </si>
  <si>
    <t>A3414637</t>
  </si>
  <si>
    <t>A3417809</t>
  </si>
  <si>
    <t>A3417810</t>
  </si>
  <si>
    <t>A3417796</t>
  </si>
  <si>
    <t>A3417816</t>
  </si>
  <si>
    <t>A3417820</t>
  </si>
  <si>
    <t>A3417120</t>
  </si>
  <si>
    <t>A3417802</t>
  </si>
  <si>
    <t>A3417138</t>
  </si>
  <si>
    <t>A3413941</t>
  </si>
  <si>
    <t>A3417811</t>
  </si>
  <si>
    <t>A3414642</t>
  </si>
  <si>
    <t>A3414649</t>
  </si>
  <si>
    <t>A3417023</t>
  </si>
  <si>
    <t>A3414658</t>
  </si>
  <si>
    <t>A3414646</t>
  </si>
  <si>
    <t>A3414661</t>
  </si>
  <si>
    <t>A3414674</t>
  </si>
  <si>
    <t>A3414676</t>
  </si>
  <si>
    <t>A3414260</t>
  </si>
  <si>
    <t>A3414643</t>
  </si>
  <si>
    <t>A3417008</t>
  </si>
  <si>
    <t>A3413903</t>
  </si>
  <si>
    <t>A3414641</t>
  </si>
  <si>
    <t>A3414659</t>
  </si>
  <si>
    <t>A3407865</t>
  </si>
  <si>
    <t>A3416028</t>
  </si>
  <si>
    <t>A3417520</t>
  </si>
  <si>
    <t>A3415656</t>
  </si>
  <si>
    <t>A3415655</t>
  </si>
  <si>
    <t>A3418515</t>
  </si>
  <si>
    <t>A3415239</t>
  </si>
  <si>
    <t>A3417132</t>
  </si>
  <si>
    <t>A3417244</t>
  </si>
  <si>
    <t>A3418524</t>
  </si>
  <si>
    <t>A3413788</t>
  </si>
  <si>
    <t>A3417526</t>
  </si>
  <si>
    <t>A3417522</t>
  </si>
  <si>
    <t>A3414298</t>
  </si>
  <si>
    <t>A3414278</t>
  </si>
  <si>
    <t>A3413911</t>
  </si>
  <si>
    <t>A3415308</t>
  </si>
  <si>
    <t>A3419354</t>
  </si>
  <si>
    <t>A3419352</t>
  </si>
  <si>
    <t>A3417804</t>
  </si>
  <si>
    <t>A3414644</t>
  </si>
  <si>
    <t>Incomplete Sputtering</t>
  </si>
  <si>
    <t>A3418661</t>
  </si>
  <si>
    <t>A3417794</t>
  </si>
  <si>
    <t>A3417257</t>
  </si>
  <si>
    <t>A3415323</t>
  </si>
  <si>
    <t>A3416019</t>
  </si>
  <si>
    <t>A3418617</t>
  </si>
  <si>
    <t>A3414668</t>
  </si>
  <si>
    <t>A3414669</t>
  </si>
  <si>
    <t>A3418519</t>
  </si>
  <si>
    <t>B8018-9P</t>
  </si>
  <si>
    <t>A3418514</t>
  </si>
  <si>
    <t>A3416411</t>
  </si>
  <si>
    <t>A3418730</t>
  </si>
  <si>
    <t>A3412982</t>
  </si>
  <si>
    <t>A3412978</t>
  </si>
  <si>
    <t>A3416827</t>
  </si>
  <si>
    <t>A3417532</t>
  </si>
  <si>
    <t>A3418053</t>
  </si>
  <si>
    <t>A3418057</t>
  </si>
  <si>
    <t>A3415265</t>
  </si>
  <si>
    <t>A3418672</t>
  </si>
  <si>
    <t>A3418614</t>
  </si>
  <si>
    <t>A3416349</t>
  </si>
  <si>
    <t>A3413795</t>
  </si>
  <si>
    <t>A3415226</t>
  </si>
  <si>
    <t>A3412992</t>
  </si>
  <si>
    <t>A3415235</t>
  </si>
  <si>
    <t>A3418660</t>
  </si>
  <si>
    <t>A3418767</t>
  </si>
  <si>
    <t>A3418153</t>
  </si>
  <si>
    <t>A3415920</t>
  </si>
  <si>
    <t>A3418675</t>
  </si>
  <si>
    <t>A3416412</t>
  </si>
  <si>
    <t>B8092-9F</t>
  </si>
  <si>
    <t>B8962-16I</t>
  </si>
  <si>
    <t>A3404504</t>
  </si>
  <si>
    <t>A3406321</t>
  </si>
  <si>
    <t>A3402368</t>
  </si>
  <si>
    <t>B7959-9V</t>
  </si>
  <si>
    <t>A3397274</t>
  </si>
  <si>
    <t>A3393430</t>
  </si>
  <si>
    <t>A3395489</t>
  </si>
  <si>
    <t>A3397277</t>
  </si>
  <si>
    <t>A3405483</t>
  </si>
  <si>
    <t>B4402-9l</t>
  </si>
  <si>
    <t>A3405955</t>
  </si>
  <si>
    <t>A3407654</t>
  </si>
  <si>
    <t>A3403617</t>
  </si>
  <si>
    <t>A3404502</t>
  </si>
  <si>
    <t>A3404505</t>
  </si>
  <si>
    <t>A3406431</t>
  </si>
  <si>
    <t>A3407035</t>
  </si>
  <si>
    <t>A3406524</t>
  </si>
  <si>
    <t>A3404499</t>
  </si>
  <si>
    <t>A3406974</t>
  </si>
  <si>
    <t>A3407657</t>
  </si>
  <si>
    <t>A3395469</t>
  </si>
  <si>
    <t>A3398287</t>
  </si>
  <si>
    <t>A3403614</t>
  </si>
  <si>
    <t>A3406436</t>
  </si>
  <si>
    <t>A3406986</t>
  </si>
  <si>
    <t>A3398295</t>
  </si>
  <si>
    <t>A3407664</t>
  </si>
  <si>
    <t>A3407965</t>
  </si>
  <si>
    <t>A3407670</t>
  </si>
  <si>
    <t>A3407041</t>
  </si>
  <si>
    <t>A3399657</t>
  </si>
  <si>
    <t>A3408541</t>
  </si>
  <si>
    <t>A3407956</t>
  </si>
  <si>
    <t>A3399670</t>
  </si>
  <si>
    <t>A3407968</t>
  </si>
  <si>
    <t>A3398302</t>
  </si>
  <si>
    <t>A3399624</t>
  </si>
  <si>
    <t>A3405461</t>
  </si>
  <si>
    <t>A3405456</t>
  </si>
  <si>
    <t>A3407676</t>
  </si>
  <si>
    <t>A3398613</t>
  </si>
  <si>
    <t>A3399680</t>
  </si>
  <si>
    <t>A3408160</t>
  </si>
  <si>
    <t>A3408932</t>
  </si>
  <si>
    <t>A3398314</t>
  </si>
  <si>
    <t>A3398620</t>
  </si>
  <si>
    <t>A3399490</t>
  </si>
  <si>
    <t>A3404627</t>
  </si>
  <si>
    <t>A3399633</t>
  </si>
  <si>
    <t>A3406448</t>
  </si>
  <si>
    <t>A3409864</t>
  </si>
  <si>
    <t>A3407695</t>
  </si>
  <si>
    <t>A3409616</t>
  </si>
  <si>
    <t>A3402824</t>
  </si>
  <si>
    <t>A3407821</t>
  </si>
  <si>
    <t>A3409908</t>
  </si>
  <si>
    <t>A3410511</t>
  </si>
  <si>
    <t>A3409901</t>
  </si>
  <si>
    <t>A3410711</t>
  </si>
  <si>
    <t>B4306-5M</t>
  </si>
  <si>
    <t>A3404362</t>
  </si>
  <si>
    <t>A3410705</t>
  </si>
  <si>
    <t>A3410713</t>
  </si>
  <si>
    <t>A3409785</t>
  </si>
  <si>
    <t>A3402149</t>
  </si>
  <si>
    <t>A3409920</t>
  </si>
  <si>
    <t>A3408544</t>
  </si>
  <si>
    <t>A3402169</t>
  </si>
  <si>
    <t>A3411093</t>
  </si>
  <si>
    <t>A3408123</t>
  </si>
  <si>
    <t>A3411108</t>
  </si>
  <si>
    <t>A3409790</t>
  </si>
  <si>
    <t>A3404370</t>
  </si>
  <si>
    <t>A3402819</t>
  </si>
  <si>
    <t>A3412293</t>
  </si>
  <si>
    <t>A3410491</t>
  </si>
  <si>
    <t>A3411460</t>
  </si>
  <si>
    <t>A3411632</t>
  </si>
  <si>
    <t>A3407808</t>
  </si>
  <si>
    <t>A3407828</t>
  </si>
  <si>
    <t>A3410499</t>
  </si>
  <si>
    <t>A3411101</t>
  </si>
  <si>
    <t>A3411447</t>
  </si>
  <si>
    <t>A3409758</t>
  </si>
  <si>
    <t>A3410526</t>
  </si>
  <si>
    <t>A3412559</t>
  </si>
  <si>
    <t>A3408905</t>
  </si>
  <si>
    <t>A3408906</t>
  </si>
  <si>
    <t>A3409293</t>
  </si>
  <si>
    <t>A3408127</t>
  </si>
  <si>
    <t>A3411667</t>
  </si>
  <si>
    <t>A3411671</t>
  </si>
  <si>
    <t>A3402170</t>
  </si>
  <si>
    <t>A3402173</t>
  </si>
  <si>
    <t>A3412837</t>
  </si>
  <si>
    <t>A3412308</t>
  </si>
  <si>
    <t>A3412024</t>
  </si>
  <si>
    <t>A3410673</t>
  </si>
  <si>
    <t>A3412306</t>
  </si>
  <si>
    <t>A3411513</t>
  </si>
  <si>
    <t>A3411494</t>
  </si>
  <si>
    <t>A3404357</t>
  </si>
  <si>
    <t>A3411676</t>
  </si>
  <si>
    <t>A3411550</t>
  </si>
  <si>
    <t>A3413563</t>
  </si>
  <si>
    <t>A3398294</t>
  </si>
  <si>
    <t>A3413564</t>
  </si>
  <si>
    <t>A3413782</t>
  </si>
  <si>
    <t>A3411509</t>
  </si>
  <si>
    <t>A3411555</t>
  </si>
  <si>
    <t>A3402160</t>
  </si>
  <si>
    <t>A3412612</t>
  </si>
  <si>
    <t>A3414485</t>
  </si>
  <si>
    <t>A3414234</t>
  </si>
  <si>
    <t>A3413823</t>
  </si>
  <si>
    <t>A3414484</t>
  </si>
  <si>
    <t>A3412945</t>
  </si>
  <si>
    <t>A3399631</t>
  </si>
  <si>
    <t>A3413478</t>
  </si>
  <si>
    <t>A3402828</t>
  </si>
  <si>
    <t>A3414819</t>
  </si>
  <si>
    <t>B8091-9L</t>
  </si>
  <si>
    <t>A3412063</t>
  </si>
  <si>
    <t>A3415400</t>
  </si>
  <si>
    <t>A3412622</t>
  </si>
  <si>
    <t>A3407896</t>
  </si>
  <si>
    <t>A3411517</t>
  </si>
  <si>
    <t>A3415173</t>
  </si>
  <si>
    <t>A3415455</t>
  </si>
  <si>
    <t>A3412620</t>
  </si>
  <si>
    <t>A3413468</t>
  </si>
  <si>
    <t>A3407935</t>
  </si>
  <si>
    <t>A3414280</t>
  </si>
  <si>
    <t>A3412610</t>
  </si>
  <si>
    <t>A3413472</t>
  </si>
  <si>
    <t>A3415534</t>
  </si>
  <si>
    <t>A3415047</t>
  </si>
  <si>
    <t>A3415665</t>
  </si>
  <si>
    <t>A3415663</t>
  </si>
  <si>
    <t>A3414285</t>
  </si>
  <si>
    <t>A3415717</t>
  </si>
  <si>
    <t>A3415720</t>
  </si>
  <si>
    <t>A3415548</t>
  </si>
  <si>
    <t>A3411526</t>
  </si>
  <si>
    <t>A3411508</t>
  </si>
  <si>
    <t>A3411506</t>
  </si>
  <si>
    <t>A3415430</t>
  </si>
  <si>
    <t>A3414284</t>
  </si>
  <si>
    <t>A3402804</t>
  </si>
  <si>
    <t>A3415751</t>
  </si>
  <si>
    <t>A3416405</t>
  </si>
  <si>
    <t>A3415675</t>
  </si>
  <si>
    <t>A3416649</t>
  </si>
  <si>
    <t>A3415187</t>
  </si>
  <si>
    <t>A3403840</t>
  </si>
  <si>
    <t>A3414655</t>
  </si>
  <si>
    <t>A3413797</t>
  </si>
  <si>
    <t>A3414670</t>
  </si>
  <si>
    <t>A3403829</t>
  </si>
  <si>
    <t>A3402802</t>
  </si>
  <si>
    <t>A3415755</t>
  </si>
  <si>
    <t>A3404369</t>
  </si>
  <si>
    <t>A3404377</t>
  </si>
  <si>
    <t>A3403849</t>
  </si>
  <si>
    <t>A3402806</t>
  </si>
  <si>
    <t>A3417129</t>
  </si>
  <si>
    <t>A3403846</t>
  </si>
  <si>
    <t>A3405828</t>
  </si>
  <si>
    <t>A3405801</t>
  </si>
  <si>
    <t>A3405836</t>
  </si>
  <si>
    <t>A3404361</t>
  </si>
  <si>
    <t>A3415909</t>
  </si>
  <si>
    <t>A3417241</t>
  </si>
  <si>
    <t>A3417243</t>
  </si>
  <si>
    <t>A3416988</t>
  </si>
  <si>
    <t>A3417130</t>
  </si>
  <si>
    <t>A3417001</t>
  </si>
  <si>
    <t>A3417253</t>
  </si>
  <si>
    <t>A3407899</t>
  </si>
  <si>
    <t>A3411492</t>
  </si>
  <si>
    <t>A3407871</t>
  </si>
  <si>
    <t>A3417134</t>
  </si>
  <si>
    <t>A3416860</t>
  </si>
  <si>
    <t>A3407867</t>
  </si>
  <si>
    <t>A3417256</t>
  </si>
  <si>
    <t>A3417808</t>
  </si>
  <si>
    <t>A3417117</t>
  </si>
  <si>
    <t>A3413913</t>
  </si>
  <si>
    <t>A3417007</t>
  </si>
  <si>
    <t>A3417121</t>
  </si>
  <si>
    <t>A3417030</t>
  </si>
  <si>
    <t>A3418520</t>
  </si>
  <si>
    <t>A3411943</t>
  </si>
  <si>
    <t>B4416-9L</t>
  </si>
  <si>
    <t>A3418275</t>
  </si>
  <si>
    <t>A3414648</t>
  </si>
  <si>
    <t>A3407931</t>
  </si>
  <si>
    <t>A3417529</t>
  </si>
  <si>
    <t>A3417519</t>
  </si>
  <si>
    <t>A3407889</t>
  </si>
  <si>
    <t>A3407892</t>
  </si>
  <si>
    <t>A3413944</t>
  </si>
  <si>
    <t>A3413924</t>
  </si>
  <si>
    <t>A3414293</t>
  </si>
  <si>
    <t>A3414296</t>
  </si>
  <si>
    <t>A3414653</t>
  </si>
  <si>
    <t>A3417662</t>
  </si>
  <si>
    <t>A3418670</t>
  </si>
  <si>
    <t>A3415246</t>
  </si>
  <si>
    <t>Rev.Glue</t>
  </si>
  <si>
    <t>A3416686</t>
  </si>
  <si>
    <t>A3414276</t>
  </si>
  <si>
    <t>A3414272</t>
  </si>
  <si>
    <t>A3416324</t>
  </si>
  <si>
    <t>A3414281</t>
  </si>
  <si>
    <t>A3415228</t>
  </si>
  <si>
    <t>A3417658</t>
  </si>
  <si>
    <t>A3418511</t>
  </si>
  <si>
    <t>A3417531</t>
  </si>
  <si>
    <t>A3418769</t>
  </si>
  <si>
    <t>A3415232</t>
  </si>
  <si>
    <t>A3417524</t>
  </si>
  <si>
    <t>A3418664</t>
  </si>
  <si>
    <t>A3417661</t>
  </si>
  <si>
    <t>EPL_Outgoing</t>
  </si>
  <si>
    <t>A3419691</t>
  </si>
  <si>
    <t>A3418527</t>
  </si>
  <si>
    <t>A3413800</t>
  </si>
  <si>
    <t>A3419135</t>
  </si>
  <si>
    <t>A3415907</t>
  </si>
  <si>
    <t>A3417530</t>
  </si>
  <si>
    <t>A3416831</t>
  </si>
  <si>
    <t>A3418055</t>
  </si>
  <si>
    <t>A3418773</t>
  </si>
  <si>
    <t>A3420056</t>
  </si>
  <si>
    <t>A3416836</t>
  </si>
  <si>
    <t>A3413792</t>
  </si>
  <si>
    <t>A3415245</t>
  </si>
  <si>
    <t>A3412988</t>
  </si>
  <si>
    <t>A3419760</t>
  </si>
  <si>
    <t>A3418679</t>
  </si>
  <si>
    <t>A3415915</t>
  </si>
  <si>
    <t>A3420585</t>
  </si>
  <si>
    <t>A3419153</t>
  </si>
  <si>
    <t>A3416963</t>
  </si>
  <si>
    <t>A3416040</t>
  </si>
  <si>
    <t>A3420275</t>
  </si>
  <si>
    <t>A3413793</t>
  </si>
  <si>
    <t>A3420067</t>
  </si>
  <si>
    <t>A3415221</t>
  </si>
  <si>
    <t>A3419152</t>
  </si>
  <si>
    <t>A3413790</t>
  </si>
  <si>
    <t>A3418623</t>
  </si>
  <si>
    <t>A3416049</t>
  </si>
  <si>
    <t>A3420337</t>
  </si>
  <si>
    <t>A3420338</t>
  </si>
  <si>
    <t>A3415261</t>
  </si>
  <si>
    <t>A3416462</t>
  </si>
  <si>
    <t>B8032-9H</t>
  </si>
  <si>
    <t>A3415237</t>
  </si>
  <si>
    <t>A3415252</t>
  </si>
  <si>
    <t>A3418677</t>
  </si>
  <si>
    <t>A3418003</t>
  </si>
  <si>
    <t>A3415236</t>
  </si>
  <si>
    <t>A3418626</t>
  </si>
  <si>
    <t>A3420412</t>
  </si>
  <si>
    <t>A3415257</t>
  </si>
  <si>
    <t>A3420622</t>
  </si>
  <si>
    <t>A3416327</t>
  </si>
  <si>
    <t>A3416039</t>
  </si>
  <si>
    <t>A3416022</t>
  </si>
  <si>
    <t>A3416953</t>
  </si>
  <si>
    <t>A3420341</t>
  </si>
  <si>
    <t>A3418629</t>
  </si>
  <si>
    <t>A3413801</t>
  </si>
  <si>
    <t>A3418765</t>
  </si>
  <si>
    <t>A3415241</t>
  </si>
  <si>
    <t>A3418621</t>
  </si>
  <si>
    <t>A3420411</t>
  </si>
  <si>
    <t>A3418628</t>
  </si>
  <si>
    <t>A3420084</t>
  </si>
  <si>
    <t>A3420094</t>
  </si>
  <si>
    <t>A3420093</t>
  </si>
  <si>
    <t>A3419699</t>
  </si>
  <si>
    <t>A3416335</t>
  </si>
  <si>
    <t>A3420350</t>
  </si>
  <si>
    <t>A3420356</t>
  </si>
  <si>
    <t>A3415304</t>
  </si>
  <si>
    <t>A3415294</t>
  </si>
  <si>
    <t>A3416036</t>
  </si>
  <si>
    <t>A3416031</t>
  </si>
  <si>
    <t>A3415297</t>
  </si>
  <si>
    <t>A3420586</t>
  </si>
  <si>
    <t>A3418538</t>
  </si>
  <si>
    <t>A3419716</t>
  </si>
  <si>
    <t>A3420381</t>
  </si>
  <si>
    <t>A3420092</t>
  </si>
  <si>
    <t>A3420626</t>
  </si>
  <si>
    <t>A3420072</t>
  </si>
  <si>
    <t>A3419719</t>
  </si>
  <si>
    <t>A3421124</t>
  </si>
  <si>
    <t>A3420409</t>
  </si>
  <si>
    <t>A3420410</t>
  </si>
  <si>
    <t>A3412981</t>
  </si>
  <si>
    <t>A3415217</t>
  </si>
  <si>
    <t>A3417254</t>
  </si>
  <si>
    <t>A3419720</t>
  </si>
  <si>
    <t>A3420383</t>
  </si>
  <si>
    <t>A3419677</t>
  </si>
  <si>
    <t>A3419680</t>
  </si>
  <si>
    <t>A3419694</t>
  </si>
  <si>
    <t>A3416301</t>
  </si>
  <si>
    <t>A3420339</t>
  </si>
  <si>
    <t>A3420357</t>
  </si>
  <si>
    <t>A3418616</t>
  </si>
  <si>
    <t>A3416838</t>
  </si>
  <si>
    <t>A3418525</t>
  </si>
  <si>
    <t>A3412991</t>
  </si>
  <si>
    <t>A3420587</t>
  </si>
  <si>
    <t>A3420588</t>
  </si>
  <si>
    <t>A3420457</t>
  </si>
  <si>
    <t>A3420342</t>
  </si>
  <si>
    <t>A3419684</t>
  </si>
  <si>
    <t>A3420631</t>
  </si>
  <si>
    <t>A3419682</t>
  </si>
  <si>
    <t>A3419686</t>
  </si>
  <si>
    <t>A3421244</t>
  </si>
  <si>
    <t>A3421673</t>
  </si>
  <si>
    <t>A3418541</t>
  </si>
  <si>
    <t>A3420420</t>
  </si>
  <si>
    <t>A3421669</t>
  </si>
  <si>
    <t>A3420376</t>
  </si>
  <si>
    <t>A3416470</t>
  </si>
  <si>
    <t>A3421667</t>
  </si>
  <si>
    <t>A3420623</t>
  </si>
  <si>
    <t>A3421478</t>
  </si>
  <si>
    <t>B4330-5P</t>
  </si>
  <si>
    <t>A3420819</t>
  </si>
  <si>
    <t>A3421479</t>
  </si>
  <si>
    <t>A3421477</t>
  </si>
  <si>
    <t>P3035538</t>
  </si>
  <si>
    <t>C912X-4R</t>
  </si>
  <si>
    <t>A3421128</t>
  </si>
  <si>
    <t>A3420948</t>
  </si>
  <si>
    <t>A3420460</t>
  </si>
  <si>
    <t>A3421570</t>
  </si>
  <si>
    <t>A3420387</t>
  </si>
  <si>
    <t>A3412994</t>
  </si>
  <si>
    <t>A3420954</t>
  </si>
  <si>
    <t>A3420629</t>
  </si>
  <si>
    <t>A3421164</t>
  </si>
  <si>
    <t>A3420469</t>
  </si>
  <si>
    <t>Titanium Expose</t>
  </si>
  <si>
    <t>A3421202</t>
  </si>
  <si>
    <t>A3421200</t>
  </si>
  <si>
    <t>A3420201</t>
  </si>
  <si>
    <t>A3420198</t>
  </si>
  <si>
    <t>A3420630</t>
  </si>
  <si>
    <t>A3423237</t>
  </si>
  <si>
    <t>A3420644</t>
  </si>
  <si>
    <t>A3420634</t>
  </si>
  <si>
    <t>A3421699</t>
  </si>
  <si>
    <t>A3420208</t>
  </si>
  <si>
    <t>A3420193</t>
  </si>
  <si>
    <t>A3421319</t>
  </si>
  <si>
    <t>A3421304</t>
  </si>
  <si>
    <t>A3421123</t>
  </si>
  <si>
    <t>A3421130</t>
  </si>
  <si>
    <t>A3421201</t>
  </si>
  <si>
    <t>A3421197</t>
  </si>
  <si>
    <t>A3421129</t>
  </si>
  <si>
    <t>A3421131</t>
  </si>
  <si>
    <t>A3421303</t>
  </si>
  <si>
    <t>A3420202</t>
  </si>
  <si>
    <t>A3421672</t>
  </si>
  <si>
    <t>A3421312</t>
  </si>
  <si>
    <t>A3421171</t>
  </si>
  <si>
    <t>A3421687</t>
  </si>
  <si>
    <t>A3421677</t>
  </si>
  <si>
    <t>A3421701</t>
  </si>
  <si>
    <t>A3423409</t>
  </si>
  <si>
    <t>B4404-9L</t>
  </si>
  <si>
    <t>A3421698</t>
  </si>
  <si>
    <t>A3423405</t>
  </si>
  <si>
    <t>A3420959</t>
  </si>
  <si>
    <t>A3420195</t>
  </si>
  <si>
    <t>A3421198</t>
  </si>
  <si>
    <t>A3421694</t>
  </si>
  <si>
    <t>A3421500</t>
  </si>
  <si>
    <t>A3421693</t>
  </si>
  <si>
    <t>A3421212</t>
  </si>
  <si>
    <t>P2012263</t>
  </si>
  <si>
    <t>AQ32B-5P</t>
  </si>
  <si>
    <t>A3421686</t>
  </si>
  <si>
    <t>A3423410</t>
  </si>
  <si>
    <t>A3421161</t>
  </si>
  <si>
    <t>A3424055</t>
  </si>
  <si>
    <t>B4418-9L</t>
  </si>
  <si>
    <t>A3420649</t>
  </si>
  <si>
    <t>A3421491</t>
  </si>
  <si>
    <t>A3423678</t>
  </si>
  <si>
    <t>A3420461</t>
  </si>
  <si>
    <t>A3421695</t>
  </si>
  <si>
    <t>A3421318</t>
  </si>
  <si>
    <t>A3421713</t>
  </si>
  <si>
    <t>A3421305</t>
  </si>
  <si>
    <t>A3421208</t>
  </si>
  <si>
    <t>A3421496</t>
  </si>
  <si>
    <t>A3421160</t>
  </si>
  <si>
    <t>A3421162</t>
  </si>
  <si>
    <t>A3421708</t>
  </si>
  <si>
    <t>A3420651</t>
  </si>
  <si>
    <t>A3421067</t>
  </si>
  <si>
    <t>A3421488</t>
  </si>
  <si>
    <t>DMC Cover By Copper</t>
  </si>
  <si>
    <t xml:space="preserve">       </t>
  </si>
  <si>
    <t>A3420204</t>
  </si>
  <si>
    <t>A3421487</t>
  </si>
  <si>
    <t>A3420636</t>
  </si>
  <si>
    <t>A3422990</t>
  </si>
  <si>
    <t>A3421308</t>
  </si>
  <si>
    <t>A3421712</t>
  </si>
  <si>
    <t>A3420466</t>
  </si>
  <si>
    <t>A3420199</t>
  </si>
  <si>
    <t>A3421215</t>
  </si>
  <si>
    <t>A3421486</t>
  </si>
  <si>
    <t>A3421484</t>
  </si>
  <si>
    <t>A3421566</t>
  </si>
  <si>
    <t>A3422989</t>
  </si>
  <si>
    <t>A3422991</t>
  </si>
  <si>
    <t>A3420194</t>
  </si>
  <si>
    <t>A3420952</t>
  </si>
  <si>
    <t>A3421714</t>
  </si>
  <si>
    <t>A3421219</t>
  </si>
  <si>
    <t>A3421218</t>
  </si>
  <si>
    <t>A3420963</t>
  </si>
  <si>
    <t>A3421709</t>
  </si>
  <si>
    <t>A3423583</t>
  </si>
  <si>
    <t>A3424654</t>
  </si>
  <si>
    <t>A3423497</t>
  </si>
  <si>
    <t>A3423498</t>
  </si>
  <si>
    <t>A3424649</t>
  </si>
  <si>
    <t>A3421173</t>
  </si>
  <si>
    <t>A3420650</t>
  </si>
  <si>
    <t>A3423805</t>
  </si>
  <si>
    <t>A3421705</t>
  </si>
  <si>
    <t>A3424792</t>
  </si>
  <si>
    <t>A3424189</t>
  </si>
  <si>
    <t>A3420207</t>
  </si>
  <si>
    <t>A3424190</t>
  </si>
  <si>
    <t>A3423821</t>
  </si>
  <si>
    <t>A3424647</t>
  </si>
  <si>
    <t>A3424642</t>
  </si>
  <si>
    <t>A3423504</t>
  </si>
  <si>
    <t>A3425179</t>
  </si>
  <si>
    <t>A3415229</t>
  </si>
  <si>
    <t>A3425621</t>
  </si>
  <si>
    <t>B9728-10K</t>
  </si>
  <si>
    <t>A3425622</t>
  </si>
  <si>
    <t>A3415262</t>
  </si>
  <si>
    <t>A3420659</t>
  </si>
  <si>
    <t>P2012282</t>
  </si>
  <si>
    <t>AE19A-5P</t>
  </si>
  <si>
    <t>A3423834</t>
  </si>
  <si>
    <t>A3423837</t>
  </si>
  <si>
    <t>A3420662</t>
  </si>
  <si>
    <t>A3420967</t>
  </si>
  <si>
    <t>A3423585</t>
  </si>
  <si>
    <t>P3035481</t>
  </si>
  <si>
    <t>LW39L-9L</t>
  </si>
  <si>
    <t>A3418622</t>
  </si>
  <si>
    <t>A3421175</t>
  </si>
  <si>
    <t>A3424191</t>
  </si>
  <si>
    <t>A3425087</t>
  </si>
  <si>
    <t>A3424421</t>
  </si>
  <si>
    <t>A3420656</t>
  </si>
  <si>
    <t>A3422223</t>
  </si>
  <si>
    <t>A3420966</t>
  </si>
  <si>
    <t>A3423408</t>
  </si>
  <si>
    <t>A3423668</t>
  </si>
  <si>
    <t>A3423484</t>
  </si>
  <si>
    <t>A3424852</t>
  </si>
  <si>
    <t>A3423665</t>
  </si>
  <si>
    <t>A3423499</t>
  </si>
  <si>
    <t>A3425239</t>
  </si>
  <si>
    <t>A3424669</t>
  </si>
  <si>
    <t>A3425715</t>
  </si>
  <si>
    <t>A3424665</t>
  </si>
  <si>
    <t>A3424672</t>
  </si>
  <si>
    <t>A3423599</t>
  </si>
  <si>
    <t>A3425718</t>
  </si>
  <si>
    <t>A3426595</t>
  </si>
  <si>
    <t>A3424754</t>
  </si>
  <si>
    <t>A3421132</t>
  </si>
  <si>
    <t>A3420663</t>
  </si>
  <si>
    <t>A3423478</t>
  </si>
  <si>
    <t>A3423480</t>
  </si>
  <si>
    <t>P2012261</t>
  </si>
  <si>
    <t>AE20A-9L</t>
  </si>
  <si>
    <t>A3423587</t>
  </si>
  <si>
    <t>A3425091</t>
  </si>
  <si>
    <t>B4329-5P</t>
  </si>
  <si>
    <t>A3425088</t>
  </si>
  <si>
    <t>A3424798</t>
  </si>
  <si>
    <t>A3423656</t>
  </si>
  <si>
    <t>A3423792</t>
  </si>
  <si>
    <t>A3423669</t>
  </si>
  <si>
    <t>A3424758</t>
  </si>
  <si>
    <t>A3422994</t>
  </si>
  <si>
    <t>A3423589</t>
  </si>
  <si>
    <t>A3423398</t>
  </si>
  <si>
    <t>A3426587</t>
  </si>
  <si>
    <t>A3426188</t>
  </si>
  <si>
    <t>A3425187</t>
  </si>
  <si>
    <t>A3425725</t>
  </si>
  <si>
    <t>A3424857</t>
  </si>
  <si>
    <t>A3424925</t>
  </si>
  <si>
    <t>B8004-9H</t>
  </si>
  <si>
    <t>A3426975</t>
  </si>
  <si>
    <t>A3425191</t>
  </si>
  <si>
    <t>A3426599</t>
  </si>
  <si>
    <t>A3424855</t>
  </si>
  <si>
    <t>A3423489</t>
  </si>
  <si>
    <t>P3035653</t>
  </si>
  <si>
    <t>A3421177</t>
  </si>
  <si>
    <t>A3425946</t>
  </si>
  <si>
    <t>A3423207</t>
  </si>
  <si>
    <t>A3423202</t>
  </si>
  <si>
    <t>A3425744</t>
  </si>
  <si>
    <t>A3425750</t>
  </si>
  <si>
    <t>A3426615</t>
  </si>
  <si>
    <t>A3427684</t>
  </si>
  <si>
    <t>A3423205</t>
  </si>
  <si>
    <t>A3425910</t>
  </si>
  <si>
    <t>A3424426</t>
  </si>
  <si>
    <t>A3421690</t>
  </si>
  <si>
    <t>A3425245</t>
  </si>
  <si>
    <t>A3425965</t>
  </si>
  <si>
    <t>A3426593</t>
  </si>
  <si>
    <t>A3425253</t>
  </si>
  <si>
    <t>A3426376</t>
  </si>
  <si>
    <t>A3424769</t>
  </si>
  <si>
    <t>A3421172</t>
  </si>
  <si>
    <t>A3425700</t>
  </si>
  <si>
    <t>A3425903</t>
  </si>
  <si>
    <t>A3425911</t>
  </si>
  <si>
    <t>A3425972</t>
  </si>
  <si>
    <t>A3427539</t>
  </si>
  <si>
    <t>A3425908</t>
  </si>
  <si>
    <t>A3426378</t>
  </si>
  <si>
    <t>A3426600</t>
  </si>
  <si>
    <t>A3426602</t>
  </si>
  <si>
    <t>A3426605</t>
  </si>
  <si>
    <t>A3423399</t>
  </si>
  <si>
    <t>A3423210</t>
  </si>
  <si>
    <t>A3426374</t>
  </si>
  <si>
    <t>A3425735</t>
  </si>
  <si>
    <t>A3426187</t>
  </si>
  <si>
    <t>A3425948</t>
  </si>
  <si>
    <t>A3425949</t>
  </si>
  <si>
    <t>A3424061</t>
  </si>
  <si>
    <t>A3425241</t>
  </si>
  <si>
    <t>A3425721</t>
  </si>
  <si>
    <t>A3426978</t>
  </si>
  <si>
    <t>A3426621</t>
  </si>
  <si>
    <t>A3425089</t>
  </si>
  <si>
    <t>A3426990</t>
  </si>
  <si>
    <t>A3428139</t>
  </si>
  <si>
    <t>A3425251</t>
  </si>
  <si>
    <t>A3425964</t>
  </si>
  <si>
    <t>A3424854</t>
  </si>
  <si>
    <t>A3424856</t>
  </si>
  <si>
    <t>A3423666</t>
  </si>
  <si>
    <t>A3426379</t>
  </si>
  <si>
    <t>A3426612</t>
  </si>
  <si>
    <t>A3426611</t>
  </si>
  <si>
    <t>A3426598</t>
  </si>
  <si>
    <t>A3426985</t>
  </si>
  <si>
    <t>A3425959</t>
  </si>
  <si>
    <t>A3423664</t>
  </si>
  <si>
    <t>A3424924</t>
  </si>
  <si>
    <t>A3425915</t>
  </si>
  <si>
    <t>A3427676</t>
  </si>
  <si>
    <t>A3427541</t>
  </si>
  <si>
    <t>A3428466</t>
  </si>
  <si>
    <t>A3424804</t>
  </si>
  <si>
    <t>B4340-9L</t>
  </si>
  <si>
    <t>A3426373</t>
  </si>
  <si>
    <t>A3425912</t>
  </si>
  <si>
    <t>A3427549</t>
  </si>
  <si>
    <t>P3035836</t>
  </si>
  <si>
    <t>AD68B-9Q</t>
  </si>
  <si>
    <t>A3428140</t>
  </si>
  <si>
    <t>A3428844</t>
  </si>
  <si>
    <t>A3426624</t>
  </si>
  <si>
    <t>A3426966.</t>
  </si>
  <si>
    <t>A3421715</t>
  </si>
  <si>
    <t>B8078</t>
  </si>
  <si>
    <t>A3426623</t>
  </si>
  <si>
    <t>A3428599</t>
  </si>
  <si>
    <t>A3427685</t>
  </si>
  <si>
    <t>A3427804</t>
  </si>
  <si>
    <t>A3425954</t>
  </si>
  <si>
    <t>A3425960</t>
  </si>
  <si>
    <t>A3426691</t>
  </si>
  <si>
    <t>A3426371</t>
  </si>
  <si>
    <t>A3424254</t>
  </si>
  <si>
    <t>A3424262</t>
  </si>
  <si>
    <t>A3424252</t>
  </si>
  <si>
    <t>A3424255</t>
  </si>
  <si>
    <t>A3428401</t>
  </si>
  <si>
    <t>A3427680</t>
  </si>
  <si>
    <t>A3427554</t>
  </si>
  <si>
    <t>A3427556</t>
  </si>
  <si>
    <t>A3425950</t>
  </si>
  <si>
    <t>A3426982</t>
  </si>
  <si>
    <t>A3428843</t>
  </si>
  <si>
    <t>A3429386</t>
  </si>
  <si>
    <t>A3425952</t>
  </si>
  <si>
    <t>A3427526</t>
  </si>
  <si>
    <t>A3427552</t>
  </si>
  <si>
    <t>A3424193</t>
  </si>
  <si>
    <t>A3424246</t>
  </si>
  <si>
    <t>A3424260</t>
  </si>
  <si>
    <t>A3427523</t>
  </si>
  <si>
    <t>A3424248</t>
  </si>
  <si>
    <t>A3428406</t>
  </si>
  <si>
    <t>A3429385</t>
  </si>
  <si>
    <t>A3428679</t>
  </si>
  <si>
    <t>A3424192</t>
  </si>
  <si>
    <t>A3428852</t>
  </si>
  <si>
    <t>A3428129</t>
  </si>
  <si>
    <t>A3424257</t>
  </si>
  <si>
    <t>A3427528</t>
  </si>
  <si>
    <t>A3428475</t>
  </si>
  <si>
    <t>A3429347</t>
  </si>
  <si>
    <t>A3425925</t>
  </si>
  <si>
    <t>A3427527</t>
  </si>
  <si>
    <t>A3424265</t>
  </si>
  <si>
    <t>A3428857</t>
  </si>
  <si>
    <t>A3429074</t>
  </si>
  <si>
    <t>A3428488</t>
  </si>
  <si>
    <t>A3427533</t>
  </si>
  <si>
    <t>A3425907</t>
  </si>
  <si>
    <t>A3427681</t>
  </si>
  <si>
    <t>A3428601</t>
  </si>
  <si>
    <t>A3428850</t>
  </si>
  <si>
    <t>A3429348</t>
  </si>
  <si>
    <t>A3429691</t>
  </si>
  <si>
    <t>A3427529</t>
  </si>
  <si>
    <t>A3427534</t>
  </si>
  <si>
    <t>A3429389</t>
  </si>
  <si>
    <t>A3424892</t>
  </si>
  <si>
    <t>B7955-9G</t>
  </si>
  <si>
    <t>A3429065</t>
  </si>
  <si>
    <t>A3429478</t>
  </si>
  <si>
    <t>A3428856</t>
  </si>
  <si>
    <t>A3429463</t>
  </si>
  <si>
    <t>A3429418</t>
  </si>
  <si>
    <t>B7679-9V</t>
  </si>
  <si>
    <t>A3424893</t>
  </si>
  <si>
    <t>A3429642</t>
  </si>
  <si>
    <t>A3429079</t>
  </si>
  <si>
    <t>A3430158</t>
  </si>
  <si>
    <t>A3429697</t>
  </si>
  <si>
    <t>A3428479</t>
  </si>
  <si>
    <t>A3428946</t>
  </si>
  <si>
    <t>B4321-5P</t>
  </si>
  <si>
    <t>A3428859</t>
  </si>
  <si>
    <t>A3425747</t>
  </si>
  <si>
    <t>A3418533</t>
  </si>
  <si>
    <t>A3420332</t>
  </si>
  <si>
    <t>A3421199</t>
  </si>
  <si>
    <t>A3420206</t>
  </si>
  <si>
    <t>A3421196</t>
  </si>
  <si>
    <t>A3423816</t>
  </si>
  <si>
    <t>A3426987</t>
  </si>
  <si>
    <t>A3425914</t>
  </si>
  <si>
    <t>A3424927</t>
  </si>
  <si>
    <t>A3428847</t>
  </si>
  <si>
    <t>A3430322</t>
  </si>
  <si>
    <t>A3428858</t>
  </si>
  <si>
    <t>A3430164</t>
  </si>
  <si>
    <t>A3429839</t>
  </si>
  <si>
    <t>A3429076</t>
  </si>
  <si>
    <t>A3428947</t>
  </si>
  <si>
    <t>A3429078</t>
  </si>
  <si>
    <t>A3431621</t>
  </si>
  <si>
    <t>A3428485</t>
  </si>
  <si>
    <t>A3429704</t>
  </si>
  <si>
    <t>A3429483</t>
  </si>
  <si>
    <t>A3429132</t>
  </si>
  <si>
    <t>B4318-5P</t>
  </si>
  <si>
    <t>A3428950</t>
  </si>
  <si>
    <t>A3429705</t>
  </si>
  <si>
    <t>A3430321</t>
  </si>
  <si>
    <t>A3430161</t>
  </si>
  <si>
    <t>A3429687</t>
  </si>
  <si>
    <t>A3430320</t>
  </si>
  <si>
    <t>A3429641</t>
  </si>
  <si>
    <t>B8007-9l</t>
  </si>
  <si>
    <t>A3429843</t>
  </si>
  <si>
    <t>A3429710</t>
  </si>
  <si>
    <t>A3430350</t>
  </si>
  <si>
    <t>A3431501</t>
  </si>
  <si>
    <t>A3430209</t>
  </si>
  <si>
    <t>A3430345</t>
  </si>
  <si>
    <t>A3431432</t>
  </si>
  <si>
    <t>A3430174</t>
  </si>
  <si>
    <t>A3432002</t>
  </si>
  <si>
    <t>A3429482</t>
  </si>
  <si>
    <t>A3426640</t>
  </si>
  <si>
    <t>A3430328</t>
  </si>
  <si>
    <t>A3432196</t>
  </si>
  <si>
    <t>A3430335</t>
  </si>
  <si>
    <t>A3429484</t>
  </si>
  <si>
    <t>A3429635</t>
  </si>
  <si>
    <t>B7966-9I</t>
  </si>
  <si>
    <t>A3432302</t>
  </si>
  <si>
    <t>A3429640</t>
  </si>
  <si>
    <t>P1024392</t>
  </si>
  <si>
    <t>B9628-5D</t>
  </si>
  <si>
    <t>A3430180</t>
  </si>
  <si>
    <t>A3429707</t>
  </si>
  <si>
    <t>A3430347</t>
  </si>
  <si>
    <t>A3431726</t>
  </si>
  <si>
    <t>A3432004</t>
  </si>
  <si>
    <t>A3429495</t>
  </si>
  <si>
    <t>A3429506</t>
  </si>
  <si>
    <t>A3431503</t>
  </si>
  <si>
    <t>A3431733</t>
  </si>
  <si>
    <t>A3429844</t>
  </si>
  <si>
    <t>A3429467</t>
  </si>
  <si>
    <t>P1024278</t>
  </si>
  <si>
    <t>A3430179</t>
  </si>
  <si>
    <t>A3432759</t>
  </si>
  <si>
    <t>A3429532</t>
  </si>
  <si>
    <t>B4322-9L</t>
  </si>
  <si>
    <t>A3429476</t>
  </si>
  <si>
    <t>A3426639</t>
  </si>
  <si>
    <t>A3428339</t>
  </si>
  <si>
    <t>A3429477</t>
  </si>
  <si>
    <t>A3430558</t>
  </si>
  <si>
    <t>P2012246</t>
  </si>
  <si>
    <t>AE13A-5P</t>
  </si>
  <si>
    <t>P3035482</t>
  </si>
  <si>
    <t>kelly</t>
  </si>
  <si>
    <t>A3429870</t>
  </si>
  <si>
    <t>A3430366</t>
  </si>
  <si>
    <t>A3432290</t>
  </si>
  <si>
    <t>A3431408</t>
  </si>
  <si>
    <t>A3429473</t>
  </si>
  <si>
    <t>A3431209</t>
  </si>
  <si>
    <t>A3429471</t>
  </si>
  <si>
    <t>P3035921</t>
  </si>
  <si>
    <t>A3430357</t>
  </si>
  <si>
    <t>A3432605</t>
  </si>
  <si>
    <t>A3432753</t>
  </si>
  <si>
    <t>A3431199</t>
  </si>
  <si>
    <t>A3432757</t>
  </si>
  <si>
    <t>A3433451</t>
  </si>
  <si>
    <t>A3429846</t>
  </si>
  <si>
    <t>A3433149</t>
  </si>
  <si>
    <t>A3435007</t>
  </si>
  <si>
    <t>A3435006</t>
  </si>
  <si>
    <t>A3434990</t>
  </si>
  <si>
    <t>A3428868</t>
  </si>
  <si>
    <t>A3429856</t>
  </si>
  <si>
    <t>A3429489</t>
  </si>
  <si>
    <t>A3433081</t>
  </si>
  <si>
    <t>A3430348</t>
  </si>
  <si>
    <t>A3430176</t>
  </si>
  <si>
    <t>A3433479</t>
  </si>
  <si>
    <t>A3429688</t>
  </si>
  <si>
    <t>A3430172</t>
  </si>
  <si>
    <t>A3433540</t>
  </si>
  <si>
    <t>A3429497</t>
  </si>
  <si>
    <t>A3433470</t>
  </si>
  <si>
    <t>A3433474</t>
  </si>
  <si>
    <t>A3435010</t>
  </si>
  <si>
    <t>A3431079</t>
  </si>
  <si>
    <t>A3431403</t>
  </si>
  <si>
    <t>A3431072</t>
  </si>
  <si>
    <t>A3431089</t>
  </si>
  <si>
    <t>A3431290</t>
  </si>
  <si>
    <t>A3431398</t>
  </si>
  <si>
    <t>A3431082</t>
  </si>
  <si>
    <t>A3432592</t>
  </si>
  <si>
    <t>A3431292</t>
  </si>
  <si>
    <t>A3430365</t>
  </si>
  <si>
    <t>A3431283</t>
  </si>
  <si>
    <t>A3431289</t>
  </si>
  <si>
    <t>A3431291</t>
  </si>
  <si>
    <t>A3431302</t>
  </si>
  <si>
    <t>A3431076</t>
  </si>
  <si>
    <t>A3431281</t>
  </si>
  <si>
    <t>A3431399</t>
  </si>
  <si>
    <t>A3430353</t>
  </si>
  <si>
    <t>A3433059</t>
  </si>
  <si>
    <t>A3431960</t>
  </si>
  <si>
    <t>A3432724</t>
  </si>
  <si>
    <t>B9504-10U</t>
  </si>
  <si>
    <t>A3431071</t>
  </si>
  <si>
    <t>A3432566</t>
  </si>
  <si>
    <t>A3432570</t>
  </si>
  <si>
    <t>A3433972</t>
  </si>
  <si>
    <t>A3434099</t>
  </si>
  <si>
    <t>A3428340</t>
  </si>
  <si>
    <t>A3435232</t>
  </si>
  <si>
    <t>A3434568</t>
  </si>
  <si>
    <t>A3428785</t>
  </si>
  <si>
    <t>A3429398</t>
  </si>
  <si>
    <t>A3432575</t>
  </si>
  <si>
    <t>A3429683</t>
  </si>
  <si>
    <t>A3429135</t>
  </si>
  <si>
    <t>A3433077</t>
  </si>
  <si>
    <t>A3428198</t>
  </si>
  <si>
    <t>A3432734</t>
  </si>
  <si>
    <t>B9314-10I</t>
  </si>
  <si>
    <t>A3433968</t>
  </si>
  <si>
    <t>A3435011</t>
  </si>
  <si>
    <t>A3434109</t>
  </si>
  <si>
    <t>A3435231</t>
  </si>
  <si>
    <t>A3431303</t>
  </si>
  <si>
    <t>A3429861</t>
  </si>
  <si>
    <t>A3433452</t>
  </si>
  <si>
    <t>A3432595</t>
  </si>
  <si>
    <t>A3433055</t>
  </si>
  <si>
    <t>A3428202</t>
  </si>
  <si>
    <t>A3434108</t>
  </si>
  <si>
    <t>A3433981</t>
  </si>
  <si>
    <t>A3434713</t>
  </si>
  <si>
    <t>A3435220</t>
  </si>
  <si>
    <t>A3428341</t>
  </si>
  <si>
    <t>A3435216</t>
  </si>
  <si>
    <t>A3429511</t>
  </si>
  <si>
    <t>A3433970</t>
  </si>
  <si>
    <t>A3433530</t>
  </si>
  <si>
    <t>B7677-9V</t>
  </si>
  <si>
    <t>A3432310</t>
  </si>
  <si>
    <t>A3432722</t>
  </si>
  <si>
    <t>A3435808</t>
  </si>
  <si>
    <t>A3435513.</t>
  </si>
  <si>
    <t>A3435383</t>
  </si>
  <si>
    <t>A3435298</t>
  </si>
  <si>
    <t>B4408-9K</t>
  </si>
  <si>
    <t>A3435237</t>
  </si>
  <si>
    <t>A3435223</t>
  </si>
  <si>
    <t>A3435230</t>
  </si>
  <si>
    <t>A3428201</t>
  </si>
  <si>
    <t>A3436210</t>
  </si>
  <si>
    <t>A3436021</t>
  </si>
  <si>
    <t>A3429512</t>
  </si>
  <si>
    <t>A3433528</t>
  </si>
  <si>
    <t>A3435236</t>
  </si>
  <si>
    <t>A3436022</t>
  </si>
  <si>
    <t>A3429696</t>
  </si>
  <si>
    <t>A3429847</t>
  </si>
  <si>
    <t>A3435026</t>
  </si>
  <si>
    <t>A3432873</t>
  </si>
  <si>
    <t>A3435303</t>
  </si>
  <si>
    <t>A3436046</t>
  </si>
  <si>
    <t>A3434652</t>
  </si>
  <si>
    <t>A3431201</t>
  </si>
  <si>
    <t>A3434714</t>
  </si>
  <si>
    <t>A3433971</t>
  </si>
  <si>
    <t>A3434655</t>
  </si>
  <si>
    <t>A3429475</t>
  </si>
  <si>
    <t>A3435022</t>
  </si>
  <si>
    <t>A3435449</t>
  </si>
  <si>
    <t>A3434105</t>
  </si>
  <si>
    <t>A3429459</t>
  </si>
  <si>
    <t>A3436213</t>
  </si>
  <si>
    <t>A3432868</t>
  </si>
  <si>
    <t>A3433969</t>
  </si>
  <si>
    <t>A3436049</t>
  </si>
  <si>
    <t>A3426637</t>
  </si>
  <si>
    <t>A3436118</t>
  </si>
  <si>
    <t>A3434992</t>
  </si>
  <si>
    <t>A3436088</t>
  </si>
  <si>
    <t>A3432295</t>
  </si>
  <si>
    <t>A3434970</t>
  </si>
  <si>
    <t>A3435165</t>
  </si>
  <si>
    <t>A3435519</t>
  </si>
  <si>
    <t>A3432291</t>
  </si>
  <si>
    <t>A3432305</t>
  </si>
  <si>
    <t>A3434538</t>
  </si>
  <si>
    <t>A3429464</t>
  </si>
  <si>
    <t>A3429472</t>
  </si>
  <si>
    <t>A3436216</t>
  </si>
  <si>
    <t>A3435219</t>
  </si>
  <si>
    <t>A3436050</t>
  </si>
  <si>
    <t>A3434969</t>
  </si>
  <si>
    <t>A3426635</t>
  </si>
  <si>
    <t>A3436086</t>
  </si>
  <si>
    <t>A3435762</t>
  </si>
  <si>
    <t>B4410-9L</t>
  </si>
  <si>
    <t>A3436211</t>
  </si>
  <si>
    <t>A3432300</t>
  </si>
  <si>
    <t>A3432298</t>
  </si>
  <si>
    <t>A3429681</t>
  </si>
  <si>
    <t>A3435516</t>
  </si>
  <si>
    <t>A3430186</t>
  </si>
  <si>
    <t>A3435391</t>
  </si>
  <si>
    <t>A3436755</t>
  </si>
  <si>
    <t>A3432995</t>
  </si>
  <si>
    <t>A3434707</t>
  </si>
  <si>
    <t>A3436760</t>
  </si>
  <si>
    <t>A3432242</t>
  </si>
  <si>
    <t>A3435525</t>
  </si>
  <si>
    <t>A3432293</t>
  </si>
  <si>
    <t>A3436208</t>
  </si>
  <si>
    <t>A3435826</t>
  </si>
  <si>
    <t>A3433527</t>
  </si>
  <si>
    <t>A3434722</t>
  </si>
  <si>
    <t>A3430708</t>
  </si>
  <si>
    <t>A3432767</t>
  </si>
  <si>
    <t>A3436288</t>
  </si>
  <si>
    <t>A3431724</t>
  </si>
  <si>
    <t>A3434551</t>
  </si>
  <si>
    <t>A3430206</t>
  </si>
  <si>
    <t>A3436798</t>
  </si>
  <si>
    <t>A3435813</t>
  </si>
  <si>
    <t>A3432989</t>
  </si>
  <si>
    <t>A3435012</t>
  </si>
  <si>
    <t>A3432933</t>
  </si>
  <si>
    <t>A3435817</t>
  </si>
  <si>
    <t>A3435977</t>
  </si>
  <si>
    <t>A3436822</t>
  </si>
  <si>
    <t>A3432679</t>
  </si>
  <si>
    <t>B9622-5P</t>
  </si>
  <si>
    <t>A3435598</t>
  </si>
  <si>
    <t>B4331-5P</t>
  </si>
  <si>
    <t>A3431508</t>
  </si>
  <si>
    <t>A3435458</t>
  </si>
  <si>
    <t>A3430713</t>
  </si>
  <si>
    <t>A3435187</t>
  </si>
  <si>
    <t>A3429470</t>
  </si>
  <si>
    <t>A3434656</t>
  </si>
  <si>
    <t>A3429465</t>
  </si>
  <si>
    <t>A3431730</t>
  </si>
  <si>
    <t>A3435601</t>
  </si>
  <si>
    <t>A3435772</t>
  </si>
  <si>
    <t>A3436754</t>
  </si>
  <si>
    <t>A3436757</t>
  </si>
  <si>
    <t>A3435849</t>
  </si>
  <si>
    <t>A3430706</t>
  </si>
  <si>
    <t>A3432576</t>
  </si>
  <si>
    <t>A3426638</t>
  </si>
  <si>
    <t>A3427532</t>
  </si>
  <si>
    <t>A3431513.</t>
  </si>
  <si>
    <t>A3435456</t>
  </si>
  <si>
    <t>A3435466</t>
  </si>
  <si>
    <t>Oxidation</t>
  </si>
  <si>
    <t>A3435169</t>
  </si>
  <si>
    <t>A3428345</t>
  </si>
  <si>
    <t>A3434711</t>
  </si>
  <si>
    <t>A3436124</t>
  </si>
  <si>
    <t>A3434552</t>
  </si>
  <si>
    <t>A3433232</t>
  </si>
  <si>
    <t>A3428875</t>
  </si>
  <si>
    <t>A3428596</t>
  </si>
  <si>
    <t>A3435013</t>
  </si>
  <si>
    <t>A3437978</t>
  </si>
  <si>
    <t>A3437816</t>
  </si>
  <si>
    <t>A3435158</t>
  </si>
  <si>
    <t>A3429468</t>
  </si>
  <si>
    <t>A3434536</t>
  </si>
  <si>
    <t>A3436209</t>
  </si>
  <si>
    <t>A3431297</t>
  </si>
  <si>
    <t>A3436351</t>
  </si>
  <si>
    <t>A3429111</t>
  </si>
  <si>
    <t>B4327-5P</t>
  </si>
  <si>
    <t>A3437726</t>
  </si>
  <si>
    <t>A3432758</t>
  </si>
  <si>
    <t>A3436600</t>
  </si>
  <si>
    <t>A3435854</t>
  </si>
  <si>
    <t>A3434653.</t>
  </si>
  <si>
    <t>A3432308</t>
  </si>
  <si>
    <t>A3436116</t>
  </si>
  <si>
    <t>A3434654</t>
  </si>
  <si>
    <t>A3436121</t>
  </si>
  <si>
    <t>A3435923</t>
  </si>
  <si>
    <t>A3431087</t>
  </si>
  <si>
    <t>A3437440</t>
  </si>
  <si>
    <t>A3432888</t>
  </si>
  <si>
    <t>A3432994</t>
  </si>
  <si>
    <t>A3436406</t>
  </si>
  <si>
    <t>A3435394</t>
  </si>
  <si>
    <t>A3435166</t>
  </si>
  <si>
    <t>A3436215</t>
  </si>
  <si>
    <t>A3435379</t>
  </si>
  <si>
    <t>A3436411</t>
  </si>
  <si>
    <t>A3431205</t>
  </si>
  <si>
    <t>A3431725</t>
  </si>
  <si>
    <t>A3436950</t>
  </si>
  <si>
    <t>A3432010</t>
  </si>
  <si>
    <t>A3432887</t>
  </si>
  <si>
    <t>A3436761</t>
  </si>
  <si>
    <t>A3435392</t>
  </si>
  <si>
    <t>A3437070</t>
  </si>
  <si>
    <t>A3435396</t>
  </si>
  <si>
    <t>A3435390</t>
  </si>
  <si>
    <t>A3431211</t>
  </si>
  <si>
    <t>A3436826</t>
  </si>
  <si>
    <t>A3432014</t>
  </si>
  <si>
    <t>A3430169</t>
  </si>
  <si>
    <t>A3435770</t>
  </si>
  <si>
    <t>A3432762</t>
  </si>
  <si>
    <t>A3436415</t>
  </si>
  <si>
    <t>A3436338</t>
  </si>
  <si>
    <t>A3431206</t>
  </si>
  <si>
    <t>A3432677</t>
  </si>
  <si>
    <t>A3435604</t>
  </si>
  <si>
    <t>A3437163</t>
  </si>
  <si>
    <t>A3431502</t>
  </si>
  <si>
    <t>A3436132</t>
  </si>
  <si>
    <t>A3436759</t>
  </si>
  <si>
    <t>A3431727</t>
  </si>
  <si>
    <t>A3431208</t>
  </si>
  <si>
    <t>A3437082</t>
  </si>
  <si>
    <t>A3432007</t>
  </si>
  <si>
    <t>A3432756</t>
  </si>
  <si>
    <t>A3435191</t>
  </si>
  <si>
    <t>A3437131</t>
  </si>
  <si>
    <t>A3434570</t>
  </si>
  <si>
    <t>A3432999</t>
  </si>
  <si>
    <t>A3434492</t>
  </si>
  <si>
    <t>A3433008</t>
  </si>
  <si>
    <t>A3438957</t>
  </si>
  <si>
    <t>A3436599</t>
  </si>
  <si>
    <t>A3434553</t>
  </si>
  <si>
    <t>A3436286</t>
  </si>
  <si>
    <t>A3437065</t>
  </si>
  <si>
    <t>A3437079</t>
  </si>
  <si>
    <t>A3432763</t>
  </si>
  <si>
    <t>A3432005</t>
  </si>
  <si>
    <t>A3434537</t>
  </si>
  <si>
    <t>A3437073</t>
  </si>
  <si>
    <t>A3431957</t>
  </si>
  <si>
    <t>A3435764</t>
  </si>
  <si>
    <t>A3435774</t>
  </si>
  <si>
    <t>A3433445</t>
  </si>
  <si>
    <t>A3435492</t>
  </si>
  <si>
    <t>A3436601</t>
  </si>
  <si>
    <t>A3432932</t>
  </si>
  <si>
    <t>A3437072</t>
  </si>
  <si>
    <t>A3436126</t>
  </si>
  <si>
    <t>A3435451</t>
  </si>
  <si>
    <t>A3435766</t>
  </si>
  <si>
    <t>A3434721</t>
  </si>
  <si>
    <t>A3436617</t>
  </si>
  <si>
    <t>A3437437</t>
  </si>
  <si>
    <t>A3437074</t>
  </si>
  <si>
    <t>A3436717</t>
  </si>
  <si>
    <t>A3435465</t>
  </si>
  <si>
    <t>A3435461</t>
  </si>
  <si>
    <t>A3440230</t>
  </si>
  <si>
    <t>A3437436</t>
  </si>
  <si>
    <t>A3437439</t>
  </si>
  <si>
    <t>A3433521</t>
  </si>
  <si>
    <t>A3436212</t>
  </si>
  <si>
    <t>A3436283</t>
  </si>
  <si>
    <t>A3436382</t>
  </si>
  <si>
    <t>A3432754</t>
  </si>
  <si>
    <t>A3431728</t>
  </si>
  <si>
    <t>A3439285</t>
  </si>
  <si>
    <t>A3431961</t>
  </si>
  <si>
    <t>A3435509</t>
  </si>
  <si>
    <t>A3436797</t>
  </si>
  <si>
    <t>A3437727</t>
  </si>
  <si>
    <t>A3433083</t>
  </si>
  <si>
    <t>A3435193</t>
  </si>
  <si>
    <t>A3437465</t>
  </si>
  <si>
    <t>A3432988</t>
  </si>
  <si>
    <t>A3437438</t>
  </si>
  <si>
    <t>A3436347</t>
  </si>
  <si>
    <t>A3439432</t>
  </si>
  <si>
    <t>A3432869</t>
  </si>
  <si>
    <t>A3437731</t>
  </si>
  <si>
    <t>A3436800</t>
  </si>
  <si>
    <t>A3432601</t>
  </si>
  <si>
    <t>A3435491</t>
  </si>
  <si>
    <t>A3435130</t>
  </si>
  <si>
    <t>A3437970</t>
  </si>
  <si>
    <t>A3433987</t>
  </si>
  <si>
    <t>B7925-9N</t>
  </si>
  <si>
    <t>P2012485</t>
  </si>
  <si>
    <t>AE27A-5P</t>
  </si>
  <si>
    <t>A3435926</t>
  </si>
  <si>
    <t>A3434437</t>
  </si>
  <si>
    <t>A3438205</t>
  </si>
  <si>
    <t>A3438807</t>
  </si>
  <si>
    <t>A3437377</t>
  </si>
  <si>
    <t>A3436217</t>
  </si>
  <si>
    <t>A3436399</t>
  </si>
  <si>
    <t>A3436401</t>
  </si>
  <si>
    <t>A3435129</t>
  </si>
  <si>
    <t>A3435395</t>
  </si>
  <si>
    <t>A3432807</t>
  </si>
  <si>
    <t>A3437442</t>
  </si>
  <si>
    <t>A3437464</t>
  </si>
  <si>
    <t>A3437100</t>
  </si>
  <si>
    <t>A3435932</t>
  </si>
  <si>
    <t>A3435863</t>
  </si>
  <si>
    <t>A3436032</t>
  </si>
  <si>
    <t>A3432678</t>
  </si>
  <si>
    <t>A3440233</t>
  </si>
  <si>
    <t>A3437169</t>
  </si>
  <si>
    <t>A3437207</t>
  </si>
  <si>
    <t>B4309-5P</t>
  </si>
  <si>
    <t>A3436814</t>
  </si>
  <si>
    <t>A3437155</t>
  </si>
  <si>
    <t>A3436922</t>
  </si>
  <si>
    <t>A3437209</t>
  </si>
  <si>
    <t>A3437167</t>
  </si>
  <si>
    <t>A3435740</t>
  </si>
  <si>
    <t>A3432569</t>
  </si>
  <si>
    <t>A3436799</t>
  </si>
  <si>
    <t>A3434494</t>
  </si>
  <si>
    <t>A3434662</t>
  </si>
  <si>
    <t>A3434661</t>
  </si>
  <si>
    <t>A3436762</t>
  </si>
  <si>
    <t>A3438724</t>
  </si>
  <si>
    <t>B8089-9T</t>
  </si>
  <si>
    <t>A3438720</t>
  </si>
  <si>
    <t>A3436801</t>
  </si>
  <si>
    <t>A3435189</t>
  </si>
  <si>
    <t>A3434663</t>
  </si>
  <si>
    <t>P3036146</t>
  </si>
  <si>
    <t>LY35B-5P</t>
  </si>
  <si>
    <t>P1024627</t>
  </si>
  <si>
    <t>B8964-16K</t>
  </si>
  <si>
    <t>A3440294</t>
  </si>
  <si>
    <t>A3440293</t>
  </si>
  <si>
    <t>A3438722</t>
  </si>
  <si>
    <t>A3437085</t>
  </si>
  <si>
    <t>A3433004</t>
  </si>
  <si>
    <t>A3437596</t>
  </si>
  <si>
    <t>A3437463</t>
  </si>
  <si>
    <t>A3435252</t>
  </si>
  <si>
    <t>A3437394</t>
  </si>
  <si>
    <t>A3438140</t>
  </si>
  <si>
    <t>A3437380</t>
  </si>
  <si>
    <t>A3437068</t>
  </si>
  <si>
    <t>A3435523</t>
  </si>
  <si>
    <t>A3438731</t>
  </si>
  <si>
    <t>A3440194</t>
  </si>
  <si>
    <t>A3440297</t>
  </si>
  <si>
    <t>A3438955</t>
  </si>
  <si>
    <t>A3440107</t>
  </si>
  <si>
    <t>A3440112</t>
  </si>
  <si>
    <t>A3438599</t>
  </si>
  <si>
    <t>B7924-9V</t>
  </si>
  <si>
    <t>A3436623</t>
  </si>
  <si>
    <t>A3436322</t>
  </si>
  <si>
    <t>A3434491</t>
  </si>
  <si>
    <t>A3438728</t>
  </si>
  <si>
    <t>A3435939</t>
  </si>
  <si>
    <t>A3437389</t>
  </si>
  <si>
    <t>A3438734</t>
  </si>
  <si>
    <t>A3437610</t>
  </si>
  <si>
    <t>A3438219</t>
  </si>
  <si>
    <t>A3437391</t>
  </si>
  <si>
    <t>A3437393</t>
  </si>
  <si>
    <t>A3436400</t>
  </si>
  <si>
    <t>A3441374</t>
  </si>
  <si>
    <t>A3433169</t>
  </si>
  <si>
    <t>B8013-9P</t>
  </si>
  <si>
    <t>A3438735</t>
  </si>
  <si>
    <t>A3440296</t>
  </si>
  <si>
    <t>A3435136</t>
  </si>
  <si>
    <t>A3438289</t>
  </si>
  <si>
    <t>A3439600</t>
  </si>
  <si>
    <t>A3438053</t>
  </si>
  <si>
    <t>A3437390</t>
  </si>
  <si>
    <t>A3438340</t>
  </si>
  <si>
    <t>A3438167</t>
  </si>
  <si>
    <t>A3441894</t>
  </si>
  <si>
    <t>A3434660</t>
  </si>
  <si>
    <t>A3437462</t>
  </si>
  <si>
    <t>A3436031</t>
  </si>
  <si>
    <t>A3439431</t>
  </si>
  <si>
    <t>A3441866</t>
  </si>
  <si>
    <t>A3441639</t>
  </si>
  <si>
    <t>A3441638</t>
  </si>
  <si>
    <t>A3436715</t>
  </si>
  <si>
    <t>A3438399</t>
  </si>
  <si>
    <t>A3438109</t>
  </si>
  <si>
    <t>A3439280</t>
  </si>
  <si>
    <t>A3438398</t>
  </si>
  <si>
    <t>A3437737</t>
  </si>
  <si>
    <t>A3438091</t>
  </si>
  <si>
    <t>A3440300</t>
  </si>
  <si>
    <t>A3440295</t>
  </si>
  <si>
    <t>A3438949</t>
  </si>
  <si>
    <t>A3441376</t>
  </si>
  <si>
    <t>A3441375</t>
  </si>
  <si>
    <t>A3438944</t>
  </si>
  <si>
    <t>A3438941</t>
  </si>
  <si>
    <t>A3440132</t>
  </si>
  <si>
    <t>A3438809</t>
  </si>
  <si>
    <t>A3437886</t>
  </si>
  <si>
    <t>A3436122</t>
  </si>
  <si>
    <t>A3437983</t>
  </si>
  <si>
    <t>A3437971</t>
  </si>
  <si>
    <t>A3438056</t>
  </si>
  <si>
    <t>A3439437</t>
  </si>
  <si>
    <t>A3435851</t>
  </si>
  <si>
    <t>A3440247</t>
  </si>
  <si>
    <t>A3437083</t>
  </si>
  <si>
    <t>A3441898</t>
  </si>
  <si>
    <t>A3441897</t>
  </si>
  <si>
    <t>A3440299</t>
  </si>
  <si>
    <t>A3435393</t>
  </si>
  <si>
    <t>A3439592</t>
  </si>
  <si>
    <t>A3441643</t>
  </si>
  <si>
    <t>A3439140</t>
  </si>
  <si>
    <t>A3440690</t>
  </si>
  <si>
    <t>A3441381</t>
  </si>
  <si>
    <t>A3440138</t>
  </si>
  <si>
    <t>A3435668</t>
  </si>
  <si>
    <t>A3438055</t>
  </si>
  <si>
    <t>A3440143</t>
  </si>
  <si>
    <t>A3440144</t>
  </si>
  <si>
    <t>A3440141</t>
  </si>
  <si>
    <t>A3439661</t>
  </si>
  <si>
    <t>B9513-10V</t>
  </si>
  <si>
    <t>A3440248</t>
  </si>
  <si>
    <t>A3441868</t>
  </si>
  <si>
    <t>A3442258</t>
  </si>
  <si>
    <t>A3442266</t>
  </si>
  <si>
    <t>A3435669</t>
  </si>
  <si>
    <t>A3436471</t>
  </si>
  <si>
    <t>A3436320</t>
  </si>
  <si>
    <t>A3438350</t>
  </si>
  <si>
    <t>A3436622</t>
  </si>
  <si>
    <t>A3438528</t>
  </si>
  <si>
    <t>A3436328</t>
  </si>
  <si>
    <t>A3436332</t>
  </si>
  <si>
    <t>A3435859</t>
  </si>
  <si>
    <t>A3436335</t>
  </si>
  <si>
    <t>A3441637</t>
  </si>
  <si>
    <t>A3441648</t>
  </si>
  <si>
    <t>A3442848</t>
  </si>
  <si>
    <t>A3441873</t>
  </si>
  <si>
    <t>A3441640</t>
  </si>
  <si>
    <t>A3441875</t>
  </si>
  <si>
    <t>A3435853</t>
  </si>
  <si>
    <t>A3438339</t>
  </si>
  <si>
    <t>A3438092</t>
  </si>
  <si>
    <t>A3436383</t>
  </si>
  <si>
    <t>A3442265</t>
  </si>
  <si>
    <t>A3442159</t>
  </si>
  <si>
    <t>A3438597</t>
  </si>
  <si>
    <t>A3436951</t>
  </si>
  <si>
    <t>A3437330</t>
  </si>
  <si>
    <t>A3437130</t>
  </si>
  <si>
    <t>A3436329</t>
  </si>
  <si>
    <t>A3435162</t>
  </si>
  <si>
    <t>A3435463</t>
  </si>
  <si>
    <t>A3438009</t>
  </si>
  <si>
    <t>A3437200</t>
  </si>
  <si>
    <t>A3440358</t>
  </si>
  <si>
    <t>A3436466</t>
  </si>
  <si>
    <t>A3435464</t>
  </si>
  <si>
    <t>A3437134</t>
  </si>
  <si>
    <t>A3440007</t>
  </si>
  <si>
    <t>A3437891</t>
  </si>
  <si>
    <t>A3437604</t>
  </si>
  <si>
    <t>A3437600</t>
  </si>
  <si>
    <t>A3439591</t>
  </si>
  <si>
    <t>A3440195</t>
  </si>
  <si>
    <t>A3442268</t>
  </si>
  <si>
    <t>A3442437</t>
  </si>
  <si>
    <t>A3439435</t>
  </si>
  <si>
    <t>A3440465</t>
  </si>
  <si>
    <t>A3437895</t>
  </si>
  <si>
    <t>A3437202</t>
  </si>
  <si>
    <t>A3442270</t>
  </si>
  <si>
    <t>A3442273</t>
  </si>
  <si>
    <t>A3438977</t>
  </si>
  <si>
    <t>A3437275</t>
  </si>
  <si>
    <t>A3442438</t>
  </si>
  <si>
    <t>A3442993</t>
  </si>
  <si>
    <t>A3438168</t>
  </si>
  <si>
    <t>A3437931</t>
  </si>
  <si>
    <t>A3442990</t>
  </si>
  <si>
    <t>A3442857</t>
  </si>
  <si>
    <t>A3442849</t>
  </si>
  <si>
    <t>A3443242</t>
  </si>
  <si>
    <t>A3443240</t>
  </si>
  <si>
    <t>A3438337</t>
  </si>
  <si>
    <t>A3443239</t>
  </si>
  <si>
    <t>A3442851</t>
  </si>
  <si>
    <t>A3442487</t>
  </si>
  <si>
    <t>A3442263</t>
  </si>
  <si>
    <t>A3442460</t>
  </si>
  <si>
    <t>A3442269</t>
  </si>
  <si>
    <t>A3438208</t>
  </si>
  <si>
    <t>A3437093</t>
  </si>
  <si>
    <t>A3442850</t>
  </si>
  <si>
    <t>A3441649</t>
  </si>
  <si>
    <t>A3443203</t>
  </si>
  <si>
    <t>A3442488</t>
  </si>
  <si>
    <t>A3435865</t>
  </si>
  <si>
    <t>A3437210</t>
  </si>
  <si>
    <t>A3437598</t>
  </si>
  <si>
    <t>A3437605</t>
  </si>
  <si>
    <t>A3437609</t>
  </si>
  <si>
    <t>A3436956</t>
  </si>
  <si>
    <t>A3438777</t>
  </si>
  <si>
    <t>A3438767</t>
  </si>
  <si>
    <t>A3437713</t>
  </si>
  <si>
    <t>A3438286</t>
  </si>
  <si>
    <t>A3438069</t>
  </si>
  <si>
    <t>A3437901</t>
  </si>
  <si>
    <t>A3442443</t>
  </si>
  <si>
    <t>P1024676</t>
  </si>
  <si>
    <t>B8967-16I</t>
  </si>
  <si>
    <t>A3443237</t>
  </si>
  <si>
    <t>A3442442</t>
  </si>
  <si>
    <t>A3441531</t>
  </si>
  <si>
    <t>B4414-9L</t>
  </si>
  <si>
    <t>A3438108</t>
  </si>
  <si>
    <t>A3443219</t>
  </si>
  <si>
    <t>A3442490</t>
  </si>
  <si>
    <t>A3442852</t>
  </si>
  <si>
    <t>A3442996</t>
  </si>
  <si>
    <t>A3443540</t>
  </si>
  <si>
    <t>A3436341</t>
  </si>
  <si>
    <t>A3437388</t>
  </si>
  <si>
    <t>A3439663</t>
  </si>
  <si>
    <t>A3442886</t>
  </si>
  <si>
    <t>A3438293</t>
  </si>
  <si>
    <t>A3442885</t>
  </si>
  <si>
    <t>A3442461</t>
  </si>
  <si>
    <t>A3441535</t>
  </si>
  <si>
    <t>A3438299</t>
  </si>
  <si>
    <t>A3443391</t>
  </si>
  <si>
    <t>A3436624</t>
  </si>
  <si>
    <t>A3437157</t>
  </si>
  <si>
    <t>A3441805</t>
  </si>
  <si>
    <t>A3444001</t>
  </si>
  <si>
    <t>A3438288</t>
  </si>
  <si>
    <t>A3442045</t>
  </si>
  <si>
    <t>P3036324</t>
  </si>
  <si>
    <t>LY26D-5P</t>
  </si>
  <si>
    <t>P3036351</t>
  </si>
  <si>
    <t>AL80B-9M</t>
  </si>
  <si>
    <t>A3436333</t>
  </si>
  <si>
    <t>A3443209</t>
  </si>
  <si>
    <t>A3438003</t>
  </si>
  <si>
    <t>A3437129</t>
  </si>
  <si>
    <t>A3438290</t>
  </si>
  <si>
    <t>A3442458</t>
  </si>
  <si>
    <t>A3441774</t>
  </si>
  <si>
    <t>A3441642</t>
  </si>
  <si>
    <t>A3442261</t>
  </si>
  <si>
    <t>A3443720</t>
  </si>
  <si>
    <t>A3443220</t>
  </si>
  <si>
    <t>A3442252</t>
  </si>
  <si>
    <t>A3443234</t>
  </si>
  <si>
    <t>A3442997</t>
  </si>
  <si>
    <t>A3437893</t>
  </si>
  <si>
    <t>A3442043</t>
  </si>
  <si>
    <t>A3442853</t>
  </si>
  <si>
    <t>A3437717</t>
  </si>
  <si>
    <t>A3437199</t>
  </si>
  <si>
    <t>A3441563</t>
  </si>
  <si>
    <t>A3437718</t>
  </si>
  <si>
    <t>A3437889</t>
  </si>
  <si>
    <t>P1024708</t>
  </si>
  <si>
    <t>B4353-5P</t>
  </si>
  <si>
    <t>A3442856</t>
  </si>
  <si>
    <t>A3438347</t>
  </si>
  <si>
    <t>A3442982</t>
  </si>
  <si>
    <t>A3444278</t>
  </si>
  <si>
    <t>A3443245</t>
  </si>
  <si>
    <t>A3442863</t>
  </si>
  <si>
    <t>A3443222</t>
  </si>
  <si>
    <t>A3437599</t>
  </si>
  <si>
    <t>A3437951</t>
  </si>
  <si>
    <t>A3437902</t>
  </si>
  <si>
    <t>A3437898</t>
  </si>
  <si>
    <t>A3438774</t>
  </si>
  <si>
    <t>A3444346</t>
  </si>
  <si>
    <t>A3440249</t>
  </si>
  <si>
    <t>A3440463</t>
  </si>
  <si>
    <t>A3442855</t>
  </si>
  <si>
    <t>A3436949</t>
  </si>
  <si>
    <t>A3442987</t>
  </si>
  <si>
    <t>A3437716</t>
  </si>
  <si>
    <t>A3438529</t>
  </si>
  <si>
    <t>A3436658</t>
  </si>
  <si>
    <t>A3435862</t>
  </si>
  <si>
    <t>A3443723</t>
  </si>
  <si>
    <t>A3437094</t>
  </si>
  <si>
    <t>A3436323</t>
  </si>
  <si>
    <t>A3443736</t>
  </si>
  <si>
    <t>A3438344</t>
  </si>
  <si>
    <t>A3437098</t>
  </si>
  <si>
    <t>A3436656</t>
  </si>
  <si>
    <t>A3436718</t>
  </si>
  <si>
    <t>A3436947</t>
  </si>
  <si>
    <t>A3443000</t>
  </si>
  <si>
    <t>P2012538</t>
  </si>
  <si>
    <t>AE14B-5P</t>
  </si>
  <si>
    <t>A3443207</t>
  </si>
  <si>
    <t>A3443212</t>
  </si>
  <si>
    <t>A3443996</t>
  </si>
  <si>
    <t>A3441896</t>
  </si>
  <si>
    <t>A3438206</t>
  </si>
  <si>
    <t>A3436692</t>
  </si>
  <si>
    <t>A3437101</t>
  </si>
  <si>
    <t>A3437719</t>
  </si>
  <si>
    <t>A3443206</t>
  </si>
  <si>
    <t>A3430187</t>
  </si>
  <si>
    <t>A3426634</t>
  </si>
  <si>
    <t>A3427535</t>
  </si>
  <si>
    <t>A3434012</t>
  </si>
  <si>
    <t>A3431077</t>
  </si>
  <si>
    <t>A3433978</t>
  </si>
  <si>
    <t>A3435301</t>
  </si>
  <si>
    <t>A3434651</t>
  </si>
  <si>
    <t>A3434996</t>
  </si>
  <si>
    <t>A3432292</t>
  </si>
  <si>
    <t>A3435186</t>
  </si>
  <si>
    <t>A3435373</t>
  </si>
  <si>
    <t>A3436924</t>
  </si>
  <si>
    <t>A3435462</t>
  </si>
  <si>
    <t>A3431954</t>
  </si>
  <si>
    <t>A3437722</t>
  </si>
  <si>
    <t>A3435775</t>
  </si>
  <si>
    <t>A3434971</t>
  </si>
  <si>
    <t>A3435744</t>
  </si>
  <si>
    <t>A3439587</t>
  </si>
  <si>
    <t>A3438338</t>
  </si>
  <si>
    <t>A3436627</t>
  </si>
  <si>
    <t>A3439662</t>
  </si>
  <si>
    <t>A3442489</t>
  </si>
  <si>
    <t>A3435663</t>
  </si>
  <si>
    <t>A3439665</t>
  </si>
  <si>
    <t>A3443942</t>
  </si>
  <si>
    <t>A3443948</t>
  </si>
  <si>
    <t>A3436321</t>
  </si>
  <si>
    <t>A3443235</t>
  </si>
  <si>
    <t>A3443225</t>
  </si>
  <si>
    <t>A3443688</t>
  </si>
  <si>
    <t>A3443739</t>
  </si>
  <si>
    <t>A3435848</t>
  </si>
  <si>
    <t>A3443218</t>
  </si>
  <si>
    <t>A3442491</t>
  </si>
  <si>
    <t>A3438214</t>
  </si>
  <si>
    <t>A3438212</t>
  </si>
  <si>
    <t>A3443213</t>
  </si>
  <si>
    <t>A3442254</t>
  </si>
  <si>
    <t>A3437715</t>
  </si>
  <si>
    <t>A3438043</t>
  </si>
  <si>
    <t>A3443400</t>
  </si>
  <si>
    <t>A3439219</t>
  </si>
  <si>
    <t>A3439216</t>
  </si>
  <si>
    <t>A3436397</t>
  </si>
  <si>
    <t>A3438533</t>
  </si>
  <si>
    <t>A3446490</t>
  </si>
  <si>
    <t>A3442667</t>
  </si>
  <si>
    <t>A3445125</t>
  </si>
  <si>
    <t>A3443692</t>
  </si>
  <si>
    <t>A3444012</t>
  </si>
  <si>
    <t>A3444354</t>
  </si>
  <si>
    <t>A3443238</t>
  </si>
  <si>
    <t>A3443001</t>
  </si>
  <si>
    <t>A3445127</t>
  </si>
  <si>
    <t>A3438343</t>
  </si>
  <si>
    <t>A3443247</t>
  </si>
  <si>
    <t>A3445338</t>
  </si>
  <si>
    <t>A3444058</t>
  </si>
  <si>
    <t>A3444867</t>
  </si>
  <si>
    <t>A3443244</t>
  </si>
  <si>
    <t>A3442862</t>
  </si>
  <si>
    <t>A3443693</t>
  </si>
  <si>
    <t>A3443903</t>
  </si>
  <si>
    <t>A3444011</t>
  </si>
  <si>
    <t>A3443386</t>
  </si>
  <si>
    <t>A3444351</t>
  </si>
  <si>
    <t>A3443690</t>
  </si>
  <si>
    <t>A3443689</t>
  </si>
  <si>
    <t>A3445158</t>
  </si>
  <si>
    <t>A3445170</t>
  </si>
  <si>
    <t>A3437948</t>
  </si>
  <si>
    <t>A3445164</t>
  </si>
  <si>
    <t>A3443902</t>
  </si>
  <si>
    <t>A3437381</t>
  </si>
  <si>
    <t>A3443392</t>
  </si>
  <si>
    <t>A3444552</t>
  </si>
  <si>
    <t>A3444345</t>
  </si>
  <si>
    <t>A3444769</t>
  </si>
  <si>
    <t>A3444877</t>
  </si>
  <si>
    <t>A3444276</t>
  </si>
  <si>
    <t>A3443741</t>
  </si>
  <si>
    <t>A3444388</t>
  </si>
  <si>
    <t>A3443735</t>
  </si>
  <si>
    <t>A3443719</t>
  </si>
  <si>
    <t>A3443401</t>
  </si>
  <si>
    <t>A3443398</t>
  </si>
  <si>
    <t>A3444761</t>
  </si>
  <si>
    <t>A3441534</t>
  </si>
  <si>
    <t>A3442025</t>
  </si>
  <si>
    <t>A3442042</t>
  </si>
  <si>
    <t>A3442462</t>
  </si>
  <si>
    <t>A3438346</t>
  </si>
  <si>
    <t>A3445128</t>
  </si>
  <si>
    <t>P1024849</t>
  </si>
  <si>
    <t>A3437815</t>
  </si>
  <si>
    <t>A3444071</t>
  </si>
  <si>
    <t>A3442425</t>
  </si>
  <si>
    <t>A3442428</t>
  </si>
  <si>
    <t>A3442427</t>
  </si>
  <si>
    <t>A3445495</t>
  </si>
  <si>
    <t>A3439215</t>
  </si>
  <si>
    <t>A3444548</t>
  </si>
  <si>
    <t>A3444602</t>
  </si>
  <si>
    <t>A3444348</t>
  </si>
  <si>
    <t>A3443236</t>
  </si>
  <si>
    <t>A3443725</t>
  </si>
  <si>
    <t>A3444601</t>
  </si>
  <si>
    <t>A3439207</t>
  </si>
  <si>
    <t>A3443734</t>
  </si>
  <si>
    <t>A3444003</t>
  </si>
  <si>
    <t>A3446190</t>
  </si>
  <si>
    <t>A3441681</t>
  </si>
  <si>
    <t>A3443992</t>
  </si>
  <si>
    <t>A3442426</t>
  </si>
  <si>
    <t>A3441682</t>
  </si>
  <si>
    <t>A3444634</t>
  </si>
  <si>
    <t>A3446188</t>
  </si>
  <si>
    <t>A3446396</t>
  </si>
  <si>
    <t>A3442044</t>
  </si>
  <si>
    <t>A3443677</t>
  </si>
  <si>
    <t>A3445497</t>
  </si>
  <si>
    <t>A3444068</t>
  </si>
  <si>
    <t>A3443745</t>
  </si>
  <si>
    <t>A3441965</t>
  </si>
  <si>
    <t>A3441966</t>
  </si>
  <si>
    <t>A3441967</t>
  </si>
  <si>
    <t>A3444061</t>
  </si>
  <si>
    <t>A3439588</t>
  </si>
  <si>
    <t>A3440002</t>
  </si>
  <si>
    <t>A3441680</t>
  </si>
  <si>
    <t>A3442882</t>
  </si>
  <si>
    <t>A3445329</t>
  </si>
  <si>
    <t>B4307-5P</t>
  </si>
  <si>
    <t>A3446042</t>
  </si>
  <si>
    <t>A3443393</t>
  </si>
  <si>
    <t>A3443816</t>
  </si>
  <si>
    <t>A3444558</t>
  </si>
  <si>
    <t>A3444607</t>
  </si>
  <si>
    <t>A3444598</t>
  </si>
  <si>
    <t>A3444773</t>
  </si>
  <si>
    <t>A3445328</t>
  </si>
  <si>
    <t>A3444777</t>
  </si>
  <si>
    <t>A3444762</t>
  </si>
  <si>
    <t>A3444355</t>
  </si>
  <si>
    <t>A3444392</t>
  </si>
  <si>
    <t>A3446187</t>
  </si>
  <si>
    <t>A3446607</t>
  </si>
  <si>
    <t>A3439210</t>
  </si>
  <si>
    <t>A3444765</t>
  </si>
  <si>
    <t>A3444360</t>
  </si>
  <si>
    <t>A3445156</t>
  </si>
  <si>
    <t>A3444399</t>
  </si>
  <si>
    <t>A3443740</t>
  </si>
  <si>
    <t>A3443686</t>
  </si>
  <si>
    <t>A3443681</t>
  </si>
  <si>
    <t>A3446534</t>
  </si>
  <si>
    <t>A3444873</t>
  </si>
  <si>
    <t>A3444763</t>
  </si>
  <si>
    <t>A3444573</t>
  </si>
  <si>
    <t>A3444547</t>
  </si>
  <si>
    <t>A3444556</t>
  </si>
  <si>
    <t>A3444786</t>
  </si>
  <si>
    <t>A3445502</t>
  </si>
  <si>
    <t>A3445160</t>
  </si>
  <si>
    <t>A3445173</t>
  </si>
  <si>
    <t>A3445165</t>
  </si>
  <si>
    <t>A3443396</t>
  </si>
  <si>
    <t>A3444347</t>
  </si>
  <si>
    <t>A3444770</t>
  </si>
  <si>
    <t>A3438218</t>
  </si>
  <si>
    <t>A3442272</t>
  </si>
  <si>
    <t>A3444636</t>
  </si>
  <si>
    <t>A3445503</t>
  </si>
  <si>
    <t>A3446528</t>
  </si>
  <si>
    <t>A3446191</t>
  </si>
  <si>
    <t>A3446513</t>
  </si>
  <si>
    <t>A3446533</t>
  </si>
  <si>
    <t>A3446512</t>
  </si>
  <si>
    <t>A3444821</t>
  </si>
  <si>
    <t>A3444593</t>
  </si>
  <si>
    <t>A3444653</t>
  </si>
  <si>
    <t>A3444529</t>
  </si>
  <si>
    <t>A3444731</t>
  </si>
  <si>
    <t>A3444819</t>
  </si>
  <si>
    <t>A3444659</t>
  </si>
  <si>
    <t>A3445200</t>
  </si>
  <si>
    <t>A3444703</t>
  </si>
  <si>
    <t>A3444605</t>
  </si>
  <si>
    <t>A3444693.</t>
  </si>
  <si>
    <t>B4337-5P</t>
  </si>
  <si>
    <t>A3445739</t>
  </si>
  <si>
    <t>A3445737</t>
  </si>
  <si>
    <t>A3445312</t>
  </si>
  <si>
    <t>A3446364</t>
  </si>
  <si>
    <t>A3443820</t>
  </si>
  <si>
    <t>A3446180</t>
  </si>
  <si>
    <t>A3446182</t>
  </si>
  <si>
    <t>A3444723</t>
  </si>
  <si>
    <t>A3444550</t>
  </si>
  <si>
    <t>A3447133</t>
  </si>
  <si>
    <t>A3444610</t>
  </si>
  <si>
    <t>A3445246</t>
  </si>
  <si>
    <t>A3446393</t>
  </si>
  <si>
    <t>A3446181</t>
  </si>
  <si>
    <t>A3447131</t>
  </si>
  <si>
    <t>A3446610</t>
  </si>
  <si>
    <t>A3446270</t>
  </si>
  <si>
    <t>A3447132</t>
  </si>
  <si>
    <t>A3446609</t>
  </si>
  <si>
    <t>A3446530</t>
  </si>
  <si>
    <t>A3447135</t>
  </si>
  <si>
    <t>A3446272</t>
  </si>
  <si>
    <t>A3446517</t>
  </si>
  <si>
    <t>A3444356</t>
  </si>
  <si>
    <t>A3444599</t>
  </si>
  <si>
    <t>A3444596</t>
  </si>
  <si>
    <t>A3441560</t>
  </si>
  <si>
    <t>A3446278</t>
  </si>
  <si>
    <t>A3438211</t>
  </si>
  <si>
    <t>A3441588</t>
  </si>
  <si>
    <t>A3446303</t>
  </si>
  <si>
    <t>A3443221</t>
  </si>
  <si>
    <t>A3444604</t>
  </si>
  <si>
    <t>A3445196</t>
  </si>
  <si>
    <t>A3445315</t>
  </si>
  <si>
    <t>A3444177</t>
  </si>
  <si>
    <t>A3445862</t>
  </si>
  <si>
    <t>A3444687</t>
  </si>
  <si>
    <t>A3446768</t>
  </si>
  <si>
    <t>A3447689</t>
  </si>
  <si>
    <t>P1024417</t>
  </si>
  <si>
    <t>A3445958</t>
  </si>
  <si>
    <t>A3447690</t>
  </si>
  <si>
    <t>A3447692</t>
  </si>
  <si>
    <t>A3447332</t>
  </si>
  <si>
    <t>A3447487</t>
  </si>
  <si>
    <t>A3447350</t>
  </si>
  <si>
    <t>A3444691</t>
  </si>
  <si>
    <t>A3447331</t>
  </si>
  <si>
    <t>A3444635</t>
  </si>
  <si>
    <t>A3447137</t>
  </si>
  <si>
    <t>A3444358</t>
  </si>
  <si>
    <t>A3444874</t>
  </si>
  <si>
    <t>A3446518</t>
  </si>
  <si>
    <t>A3445332</t>
  </si>
  <si>
    <t>A3444972</t>
  </si>
  <si>
    <t>A3444608</t>
  </si>
  <si>
    <t>A3447504</t>
  </si>
  <si>
    <t>A3444871</t>
  </si>
  <si>
    <t>P1024906</t>
  </si>
  <si>
    <t>P2012551</t>
  </si>
  <si>
    <t>AE43A-5P</t>
  </si>
  <si>
    <t>P1024487</t>
  </si>
  <si>
    <t>A3448133</t>
  </si>
  <si>
    <t>A3447354</t>
  </si>
  <si>
    <t>Side Filter Hole</t>
  </si>
  <si>
    <t>A3447254</t>
  </si>
  <si>
    <t>A3445494</t>
  </si>
  <si>
    <t>A3444400</t>
  </si>
  <si>
    <t>A3444739</t>
  </si>
  <si>
    <t>A3444557</t>
  </si>
  <si>
    <t>A3447485</t>
  </si>
  <si>
    <t>A3447336</t>
  </si>
  <si>
    <t>A3446310</t>
  </si>
  <si>
    <t>A3448090</t>
  </si>
  <si>
    <t>A3446306</t>
  </si>
  <si>
    <t>A3447695</t>
  </si>
  <si>
    <t>A3444632</t>
  </si>
  <si>
    <t>A3447335</t>
  </si>
  <si>
    <t>A3442024</t>
  </si>
  <si>
    <t>A3447342</t>
  </si>
  <si>
    <t>A3447257</t>
  </si>
  <si>
    <t>A3444536</t>
  </si>
  <si>
    <t>A3446359</t>
  </si>
  <si>
    <t>P3036366</t>
  </si>
  <si>
    <t>LZ86G-9S</t>
  </si>
  <si>
    <t>A3446307</t>
  </si>
  <si>
    <t>A3444843</t>
  </si>
  <si>
    <t>A3444841</t>
  </si>
  <si>
    <t>A3444842</t>
  </si>
  <si>
    <t>A3447324</t>
  </si>
  <si>
    <t>A3448084</t>
  </si>
  <si>
    <t>A3444576</t>
  </si>
  <si>
    <t>A3446311</t>
  </si>
  <si>
    <t>A3442023</t>
  </si>
  <si>
    <t>A3448087</t>
  </si>
  <si>
    <t>A3445834</t>
  </si>
  <si>
    <t>B9506-10U</t>
  </si>
  <si>
    <t>A3447101</t>
  </si>
  <si>
    <t>A3448086</t>
  </si>
  <si>
    <t>A3445956</t>
  </si>
  <si>
    <t>A3447265</t>
  </si>
  <si>
    <t>A3445864</t>
  </si>
  <si>
    <t>A3443997</t>
  </si>
  <si>
    <t>A3447270</t>
  </si>
  <si>
    <t>A3448259</t>
  </si>
  <si>
    <t>A3443684</t>
  </si>
  <si>
    <t>A3448508</t>
  </si>
  <si>
    <t>A3446186</t>
  </si>
  <si>
    <t>A3437192</t>
  </si>
  <si>
    <t>A3437896</t>
  </si>
  <si>
    <t>A3448325</t>
  </si>
  <si>
    <t>A3447345</t>
  </si>
  <si>
    <t>A3448908</t>
  </si>
  <si>
    <t>A3449045</t>
  </si>
  <si>
    <t>A3448782</t>
  </si>
  <si>
    <t>B8766-5W</t>
  </si>
  <si>
    <t>A3447347</t>
  </si>
  <si>
    <t>A3448123</t>
  </si>
  <si>
    <t>A3448885</t>
  </si>
  <si>
    <t>A3447184</t>
  </si>
  <si>
    <t>A3444148</t>
  </si>
  <si>
    <t>A3447107</t>
  </si>
  <si>
    <t>A3444186</t>
  </si>
  <si>
    <t>A3447143</t>
  </si>
  <si>
    <t>A3447164</t>
  </si>
  <si>
    <t>A3448895</t>
  </si>
  <si>
    <t>A3447103</t>
  </si>
  <si>
    <t>A3448518</t>
  </si>
  <si>
    <t>A3447474</t>
  </si>
  <si>
    <t>A3446907</t>
  </si>
  <si>
    <t>A3444538</t>
  </si>
  <si>
    <t>A3449046</t>
  </si>
  <si>
    <t>A3447810</t>
  </si>
  <si>
    <t>A3449044</t>
  </si>
  <si>
    <t>A3448877</t>
  </si>
  <si>
    <t>A3446908</t>
  </si>
  <si>
    <t>A3448670</t>
  </si>
  <si>
    <t>A3447271</t>
  </si>
  <si>
    <t>A3444541</t>
  </si>
  <si>
    <t>A3448118</t>
  </si>
  <si>
    <t>A3449043</t>
  </si>
  <si>
    <t>A3449263</t>
  </si>
  <si>
    <t>A3448880</t>
  </si>
  <si>
    <t>A3446366</t>
  </si>
  <si>
    <t>A3446904</t>
  </si>
  <si>
    <t>A3448665</t>
  </si>
  <si>
    <t>A3446911</t>
  </si>
  <si>
    <t>A3448666</t>
  </si>
  <si>
    <t>A3448673</t>
  </si>
  <si>
    <t>P2012668.</t>
  </si>
  <si>
    <t>AD84A-10W</t>
  </si>
  <si>
    <t>A3448894</t>
  </si>
  <si>
    <t>A3449274</t>
  </si>
  <si>
    <t>P3036511</t>
  </si>
  <si>
    <t>A3449324</t>
  </si>
  <si>
    <t>A3446766</t>
  </si>
  <si>
    <t>A3448407</t>
  </si>
  <si>
    <t>A3447353</t>
  </si>
  <si>
    <t>P3035888</t>
  </si>
  <si>
    <t>E443C-9U</t>
  </si>
  <si>
    <t>A3448889</t>
  </si>
  <si>
    <t>A3445961</t>
  </si>
  <si>
    <t>A3448667</t>
  </si>
  <si>
    <t>A3448882</t>
  </si>
  <si>
    <t>A3445857</t>
  </si>
  <si>
    <t>A3445860</t>
  </si>
  <si>
    <t>A3441561</t>
  </si>
  <si>
    <t>A3444654</t>
  </si>
  <si>
    <t>A3445741</t>
  </si>
  <si>
    <t>A3447338</t>
  </si>
  <si>
    <t>A3448088</t>
  </si>
  <si>
    <t>A3444615</t>
  </si>
  <si>
    <t>A3444651</t>
  </si>
  <si>
    <t>A3444978</t>
  </si>
  <si>
    <t>A3445957</t>
  </si>
  <si>
    <t>A3447263</t>
  </si>
  <si>
    <t>A3448878</t>
  </si>
  <si>
    <t>A3444656</t>
  </si>
  <si>
    <t>A3449927</t>
  </si>
  <si>
    <t>A3448520</t>
  </si>
  <si>
    <t>A3447322</t>
  </si>
  <si>
    <t>A3444721</t>
  </si>
  <si>
    <t>A3449793</t>
  </si>
  <si>
    <t>A3449993</t>
  </si>
  <si>
    <t>A3449754</t>
  </si>
  <si>
    <t>A3449753</t>
  </si>
  <si>
    <t>A3449794</t>
  </si>
  <si>
    <t>A3448789</t>
  </si>
  <si>
    <t>A3440692</t>
  </si>
  <si>
    <t>A3448684</t>
  </si>
  <si>
    <t>A3448232</t>
  </si>
  <si>
    <t>A3449928</t>
  </si>
  <si>
    <t>A3444067</t>
  </si>
  <si>
    <t>A3441562</t>
  </si>
  <si>
    <t>A3441802</t>
  </si>
  <si>
    <t>A3448876</t>
  </si>
  <si>
    <t>A3445840</t>
  </si>
  <si>
    <t>A3449049</t>
  </si>
  <si>
    <t>A3449336</t>
  </si>
  <si>
    <t>A3448791</t>
  </si>
  <si>
    <t>A3449806</t>
  </si>
  <si>
    <t>A3441532</t>
  </si>
  <si>
    <t>A3440653</t>
  </si>
  <si>
    <t>A3449892</t>
  </si>
  <si>
    <t>A3449042</t>
  </si>
  <si>
    <t>A3444650</t>
  </si>
  <si>
    <t>A3449760</t>
  </si>
  <si>
    <t>A3448909</t>
  </si>
  <si>
    <t>A3449795</t>
  </si>
  <si>
    <t>A3449935</t>
  </si>
  <si>
    <t>A3449929</t>
  </si>
  <si>
    <t>A3449889</t>
  </si>
  <si>
    <t>A3447815</t>
  </si>
  <si>
    <t>A3444655</t>
  </si>
  <si>
    <t>A3449745.</t>
  </si>
  <si>
    <t>A3448253</t>
  </si>
  <si>
    <t>A3449931</t>
  </si>
  <si>
    <t>A3448679</t>
  </si>
  <si>
    <t>A3449888</t>
  </si>
  <si>
    <t>A3448083</t>
  </si>
  <si>
    <t>A3449269</t>
  </si>
  <si>
    <t>A3448786</t>
  </si>
  <si>
    <t>P3036501</t>
  </si>
  <si>
    <t>E296Y-9M</t>
  </si>
  <si>
    <t>A3448887</t>
  </si>
  <si>
    <t>A3449048</t>
  </si>
  <si>
    <t>A3449997</t>
  </si>
  <si>
    <t>A3449747</t>
  </si>
  <si>
    <t>A3447514</t>
  </si>
  <si>
    <t>A3448787</t>
  </si>
  <si>
    <t>A3448906</t>
  </si>
  <si>
    <t>A3450000</t>
  </si>
  <si>
    <t>A3449996</t>
  </si>
  <si>
    <t>P1024598</t>
  </si>
  <si>
    <t>A3449895</t>
  </si>
  <si>
    <t>A3446774</t>
  </si>
  <si>
    <t>A3449335</t>
  </si>
  <si>
    <t>A3450770</t>
  </si>
  <si>
    <t>A3449930</t>
  </si>
  <si>
    <t>A3449060</t>
  </si>
  <si>
    <t>A3446772</t>
  </si>
  <si>
    <t>A3446773</t>
  </si>
  <si>
    <t>A3449333</t>
  </si>
  <si>
    <t>A3449337</t>
  </si>
  <si>
    <t>A3449995</t>
  </si>
  <si>
    <t>A3450517</t>
  </si>
  <si>
    <t>A3449934</t>
  </si>
  <si>
    <t>A3449886</t>
  </si>
  <si>
    <t>A3450033</t>
  </si>
  <si>
    <t>A3449932</t>
  </si>
  <si>
    <t>A3450520</t>
  </si>
  <si>
    <t>A3450521</t>
  </si>
  <si>
    <t>A3449345</t>
  </si>
  <si>
    <t>A3448785</t>
  </si>
  <si>
    <t>A3445161</t>
  </si>
  <si>
    <t>A3447814</t>
  </si>
  <si>
    <t>A3447811</t>
  </si>
  <si>
    <t>A3450591</t>
  </si>
  <si>
    <t>A3449812</t>
  </si>
  <si>
    <t>A3449813</t>
  </si>
  <si>
    <t>A3449802</t>
  </si>
  <si>
    <t>A3449816</t>
  </si>
  <si>
    <t>A3450256</t>
  </si>
  <si>
    <t>A3449814</t>
  </si>
  <si>
    <t>A3450035</t>
  </si>
  <si>
    <t>A3447809</t>
  </si>
  <si>
    <t>A3450036</t>
  </si>
  <si>
    <t>A3447827</t>
  </si>
  <si>
    <t>B4315-5M</t>
  </si>
  <si>
    <t>A3449893</t>
  </si>
  <si>
    <t>A3449999</t>
  </si>
  <si>
    <t>A3449782</t>
  </si>
  <si>
    <t>A3449340</t>
  </si>
  <si>
    <t>A3449343</t>
  </si>
  <si>
    <t>A3448783</t>
  </si>
  <si>
    <t>A3449960</t>
  </si>
  <si>
    <t>A3449959</t>
  </si>
  <si>
    <t>A3448234</t>
  </si>
  <si>
    <t>A3448683</t>
  </si>
  <si>
    <t>A3447266</t>
  </si>
  <si>
    <t>A3448238</t>
  </si>
  <si>
    <t>P3035925</t>
  </si>
  <si>
    <t>A3449798</t>
  </si>
  <si>
    <t>A3447823</t>
  </si>
  <si>
    <t>A3450536</t>
  </si>
  <si>
    <t>B8020-9L</t>
  </si>
  <si>
    <t>A3448682</t>
  </si>
  <si>
    <t>A3449962</t>
  </si>
  <si>
    <t>A3445243</t>
  </si>
  <si>
    <t>A3448252</t>
  </si>
  <si>
    <t>A3450531</t>
  </si>
  <si>
    <t>A3450806</t>
  </si>
  <si>
    <t>A3443936</t>
  </si>
  <si>
    <t>B7932-9V</t>
  </si>
  <si>
    <t>A3449818</t>
  </si>
  <si>
    <t>A3449817</t>
  </si>
  <si>
    <t>A3450825</t>
  </si>
  <si>
    <t>A3447819</t>
  </si>
  <si>
    <t>A3450153</t>
  </si>
  <si>
    <t>A3450796</t>
  </si>
  <si>
    <t>A3451363</t>
  </si>
  <si>
    <t>A3444594</t>
  </si>
  <si>
    <t>A3450587</t>
  </si>
  <si>
    <t>A3437975</t>
  </si>
  <si>
    <t>A3449271</t>
  </si>
  <si>
    <t>A3450808</t>
  </si>
  <si>
    <t>A3444875</t>
  </si>
  <si>
    <t>P1024866</t>
  </si>
  <si>
    <t>A3452508</t>
  </si>
  <si>
    <t>A3451621</t>
  </si>
  <si>
    <t>P1024764</t>
  </si>
  <si>
    <t>P1024867</t>
  </si>
  <si>
    <t>A3449780</t>
  </si>
  <si>
    <t>A3452145</t>
  </si>
  <si>
    <t>B9519-10U</t>
  </si>
  <si>
    <t>A3450246</t>
  </si>
  <si>
    <t>A3450526</t>
  </si>
  <si>
    <t>A3451827</t>
  </si>
  <si>
    <t>A3452512</t>
  </si>
  <si>
    <t>A3448891</t>
  </si>
  <si>
    <t>A3443937</t>
  </si>
  <si>
    <t>A3444173</t>
  </si>
  <si>
    <t>A3452600</t>
  </si>
  <si>
    <t>A3450593</t>
  </si>
  <si>
    <t>A3450592</t>
  </si>
  <si>
    <t>A3450535</t>
  </si>
  <si>
    <t>A3449963</t>
  </si>
  <si>
    <t>A3449443</t>
  </si>
  <si>
    <t>A3452829</t>
  </si>
  <si>
    <t>A3448237</t>
  </si>
  <si>
    <t>A3452327</t>
  </si>
  <si>
    <t>A3452469</t>
  </si>
  <si>
    <t>B4412-9R</t>
  </si>
  <si>
    <t>A3448657</t>
  </si>
  <si>
    <t>A3450529</t>
  </si>
  <si>
    <t>A3451577</t>
  </si>
  <si>
    <t>A3444170</t>
  </si>
  <si>
    <t>A3447267</t>
  </si>
  <si>
    <t>A3448669</t>
  </si>
  <si>
    <t>A3444726</t>
  </si>
  <si>
    <t>A3452313</t>
  </si>
  <si>
    <t>A3452524</t>
  </si>
  <si>
    <t>A3452532</t>
  </si>
  <si>
    <t>A3452601</t>
  </si>
  <si>
    <t>A3442259</t>
  </si>
  <si>
    <t>A3442262</t>
  </si>
  <si>
    <t>A3444791</t>
  </si>
  <si>
    <t>A3452833</t>
  </si>
  <si>
    <t>A3444527</t>
  </si>
  <si>
    <t>A3452530</t>
  </si>
  <si>
    <t>A3452529</t>
  </si>
  <si>
    <t>A3444836</t>
  </si>
  <si>
    <t>A3452519</t>
  </si>
  <si>
    <t>A3452326</t>
  </si>
  <si>
    <t>A3453485</t>
  </si>
  <si>
    <t>A3452511</t>
  </si>
  <si>
    <t>A3453486</t>
  </si>
  <si>
    <t>A3448788</t>
  </si>
  <si>
    <t>A3450155</t>
  </si>
  <si>
    <t>A3448677</t>
  </si>
  <si>
    <t>A3448101</t>
  </si>
  <si>
    <t>A3452612</t>
  </si>
  <si>
    <t>A3453437</t>
  </si>
  <si>
    <t>A3452622</t>
  </si>
  <si>
    <t>A3452613</t>
  </si>
  <si>
    <t>A3452330</t>
  </si>
  <si>
    <t>A3452908</t>
  </si>
  <si>
    <t>A3450405</t>
  </si>
  <si>
    <t>A3452903</t>
  </si>
  <si>
    <t>A3453062</t>
  </si>
  <si>
    <t>A3453110</t>
  </si>
  <si>
    <t>A3452620</t>
  </si>
  <si>
    <t>A3453450</t>
  </si>
  <si>
    <t>A3453254</t>
  </si>
  <si>
    <t>A3453871</t>
  </si>
  <si>
    <t>A3453961</t>
  </si>
  <si>
    <t>P2012564</t>
  </si>
  <si>
    <t>AC99A-9S</t>
  </si>
  <si>
    <t>A3453416</t>
  </si>
  <si>
    <t>A3453106</t>
  </si>
  <si>
    <t>A3452619</t>
  </si>
  <si>
    <t>A3453994</t>
  </si>
  <si>
    <t>A3454238</t>
  </si>
  <si>
    <t>A3453122</t>
  </si>
  <si>
    <t>A3453418</t>
  </si>
  <si>
    <t>A3453424</t>
  </si>
  <si>
    <t>A3453412</t>
  </si>
  <si>
    <t>A3453109</t>
  </si>
  <si>
    <t>A3453285</t>
  </si>
  <si>
    <t>A3453447</t>
  </si>
  <si>
    <t>A3453256</t>
  </si>
  <si>
    <t>A3452621</t>
  </si>
  <si>
    <t>A3453259</t>
  </si>
  <si>
    <t>A3453767</t>
  </si>
  <si>
    <t>A3453768</t>
  </si>
  <si>
    <t>A3453772</t>
  </si>
  <si>
    <t>A3453408</t>
  </si>
  <si>
    <t>A3453120</t>
  </si>
  <si>
    <t>A3453409</t>
  </si>
  <si>
    <t>A3453410</t>
  </si>
  <si>
    <t>A3453430</t>
  </si>
  <si>
    <t>A3453880</t>
  </si>
  <si>
    <t>A3453451</t>
  </si>
  <si>
    <t>A3452626</t>
  </si>
  <si>
    <t>P1024856</t>
  </si>
  <si>
    <t>A3453116</t>
  </si>
  <si>
    <t>A3453415</t>
  </si>
  <si>
    <t>A3453113</t>
  </si>
  <si>
    <t>A3453993</t>
  </si>
  <si>
    <t>A3453997</t>
  </si>
  <si>
    <t>A3453118</t>
  </si>
  <si>
    <t>A3453882</t>
  </si>
  <si>
    <t>P1024962</t>
  </si>
  <si>
    <t>P3036577</t>
  </si>
  <si>
    <t>B4480-9A</t>
  </si>
  <si>
    <t>A3453765</t>
  </si>
  <si>
    <t>A3450403</t>
  </si>
  <si>
    <t>A3454593</t>
  </si>
  <si>
    <t>A3453065</t>
  </si>
  <si>
    <t>A3453704</t>
  </si>
  <si>
    <t>A3454299</t>
  </si>
  <si>
    <t>A3454241</t>
  </si>
  <si>
    <t>A3454240</t>
  </si>
  <si>
    <t>A3454295</t>
  </si>
  <si>
    <t>A3454289</t>
  </si>
  <si>
    <t>A3454209</t>
  </si>
  <si>
    <t>A3453851</t>
  </si>
  <si>
    <t>A3454291</t>
  </si>
  <si>
    <t>A3454317</t>
  </si>
  <si>
    <t>A3454309</t>
  </si>
  <si>
    <t>A3453844</t>
  </si>
  <si>
    <t>A3454294</t>
  </si>
  <si>
    <t>A3454397</t>
  </si>
  <si>
    <t>A3453002</t>
  </si>
  <si>
    <t>A3453457</t>
  </si>
  <si>
    <t>A3455015</t>
  </si>
  <si>
    <t>A3453770</t>
  </si>
  <si>
    <t>A3453440</t>
  </si>
  <si>
    <t>A3453750</t>
  </si>
  <si>
    <t>B9515-10V</t>
  </si>
  <si>
    <t>A3448105</t>
  </si>
  <si>
    <t>A3453453</t>
  </si>
  <si>
    <t>A3453966</t>
  </si>
  <si>
    <t>A3453263</t>
  </si>
  <si>
    <t>A3453267</t>
  </si>
  <si>
    <t>A3453266</t>
  </si>
  <si>
    <t>A3454065</t>
  </si>
  <si>
    <t>A3454210</t>
  </si>
  <si>
    <t>A3453442</t>
  </si>
  <si>
    <t>A3453006</t>
  </si>
  <si>
    <t>A3453446</t>
  </si>
  <si>
    <t>A3453003</t>
  </si>
  <si>
    <t>A3452334</t>
  </si>
  <si>
    <t>A3453265</t>
  </si>
  <si>
    <t>A3453968</t>
  </si>
  <si>
    <t>A3454697</t>
  </si>
  <si>
    <t>A3455370</t>
  </si>
  <si>
    <t>A3453470</t>
  </si>
  <si>
    <t>A3453008</t>
  </si>
  <si>
    <t>A3453001</t>
  </si>
  <si>
    <t>A3454732</t>
  </si>
  <si>
    <t>A3454419</t>
  </si>
  <si>
    <t>A3454476</t>
  </si>
  <si>
    <t>A3455359</t>
  </si>
  <si>
    <t>A3453011</t>
  </si>
  <si>
    <t>A3453473</t>
  </si>
  <si>
    <t>A3453962</t>
  </si>
  <si>
    <t>A3454731</t>
  </si>
  <si>
    <t>A3455885</t>
  </si>
  <si>
    <t>A3454767</t>
  </si>
  <si>
    <t>A3454763</t>
  </si>
  <si>
    <t>P1024930</t>
  </si>
  <si>
    <t>A3455893</t>
  </si>
  <si>
    <t>A3454992</t>
  </si>
  <si>
    <t>A3453261</t>
  </si>
  <si>
    <t>A3453007</t>
  </si>
  <si>
    <t>A3453257</t>
  </si>
  <si>
    <t>A3453009</t>
  </si>
  <si>
    <t>A3453973</t>
  </si>
  <si>
    <t>A3453471</t>
  </si>
  <si>
    <t>A3454738</t>
  </si>
  <si>
    <t>A3453443</t>
  </si>
  <si>
    <t>A3453476</t>
  </si>
  <si>
    <t>A3455585</t>
  </si>
  <si>
    <t>A3455381</t>
  </si>
  <si>
    <t>A3455535</t>
  </si>
  <si>
    <t>A3454781</t>
  </si>
  <si>
    <t>A3455364</t>
  </si>
  <si>
    <t>A3454316</t>
  </si>
  <si>
    <t>A3455981</t>
  </si>
  <si>
    <t>A3456043</t>
  </si>
  <si>
    <t>A3456218</t>
  </si>
  <si>
    <t>A3456663</t>
  </si>
  <si>
    <t>A3456550</t>
  </si>
  <si>
    <t>A3456549</t>
  </si>
  <si>
    <t>P1024880</t>
  </si>
  <si>
    <t>B4419-9L</t>
  </si>
  <si>
    <t>A3454723</t>
  </si>
  <si>
    <t>A3454737</t>
  </si>
  <si>
    <t>A3454207</t>
  </si>
  <si>
    <t>A3455901</t>
  </si>
  <si>
    <t>A3454782</t>
  </si>
  <si>
    <t>A3454312</t>
  </si>
  <si>
    <t>A3456416</t>
  </si>
  <si>
    <t>A3454318</t>
  </si>
  <si>
    <t>A3455379</t>
  </si>
  <si>
    <t>A3454385</t>
  </si>
  <si>
    <t>A3456420</t>
  </si>
  <si>
    <t>A3455900</t>
  </si>
  <si>
    <t>A3457158</t>
  </si>
  <si>
    <t>A3456150</t>
  </si>
  <si>
    <t>A3456365</t>
  </si>
  <si>
    <t>A3456357</t>
  </si>
  <si>
    <t>A3455979</t>
  </si>
  <si>
    <t>A3456355</t>
  </si>
  <si>
    <t>A3454735</t>
  </si>
  <si>
    <t>A3456657</t>
  </si>
  <si>
    <t>A3454675</t>
  </si>
  <si>
    <t>A3454480</t>
  </si>
  <si>
    <t>A3456649</t>
  </si>
  <si>
    <t>A3454415</t>
  </si>
  <si>
    <t>A3454600</t>
  </si>
  <si>
    <t>A3456220</t>
  </si>
  <si>
    <t>A3455473</t>
  </si>
  <si>
    <t>A3455474</t>
  </si>
  <si>
    <t>A3455353</t>
  </si>
  <si>
    <t>A3454932</t>
  </si>
  <si>
    <t>A3454931</t>
  </si>
  <si>
    <t>A3454717</t>
  </si>
  <si>
    <t>A3456153</t>
  </si>
  <si>
    <t>A3456677</t>
  </si>
  <si>
    <t>P1025039</t>
  </si>
  <si>
    <t>B9629-5C</t>
  </si>
  <si>
    <t>P3036315</t>
  </si>
  <si>
    <t>A3456154</t>
  </si>
  <si>
    <t>A3456152</t>
  </si>
  <si>
    <t>A3456669</t>
  </si>
  <si>
    <t>P1024936</t>
  </si>
  <si>
    <t>B8035-9P</t>
  </si>
  <si>
    <t>A3456372</t>
  </si>
  <si>
    <t>A3454578</t>
  </si>
  <si>
    <t>A3454678</t>
  </si>
  <si>
    <t>A3455389</t>
  </si>
  <si>
    <t>A3457633</t>
  </si>
  <si>
    <t>A3455017</t>
  </si>
  <si>
    <t>A3455542</t>
  </si>
  <si>
    <t>A3456673</t>
  </si>
  <si>
    <t>A3455548</t>
  </si>
  <si>
    <t>A3454946</t>
  </si>
  <si>
    <t>A3454934</t>
  </si>
  <si>
    <t>A3456385</t>
  </si>
  <si>
    <t>A3456280</t>
  </si>
  <si>
    <t>A3454609</t>
  </si>
  <si>
    <t>A3454599</t>
  </si>
  <si>
    <t>A3457347</t>
  </si>
  <si>
    <t>A3457348</t>
  </si>
  <si>
    <t>A3454730</t>
  </si>
  <si>
    <t>A3457081</t>
  </si>
  <si>
    <t>A3454580</t>
  </si>
  <si>
    <t>A3457647</t>
  </si>
  <si>
    <t>A3457646</t>
  </si>
  <si>
    <t>A3455347</t>
  </si>
  <si>
    <t>A3457086</t>
  </si>
  <si>
    <t>A3452333</t>
  </si>
  <si>
    <t>A3455985</t>
  </si>
  <si>
    <t>A3455988</t>
  </si>
  <si>
    <t>A3456392</t>
  </si>
  <si>
    <t>A3457899</t>
  </si>
  <si>
    <t>A3452901</t>
  </si>
  <si>
    <t>A3456111</t>
  </si>
  <si>
    <t>A3458244</t>
  </si>
  <si>
    <t>A3455589</t>
  </si>
  <si>
    <t>A3454791</t>
  </si>
  <si>
    <t>A3454706</t>
  </si>
  <si>
    <t>A3458083</t>
  </si>
  <si>
    <t>A3455384</t>
  </si>
  <si>
    <t>A3457084</t>
  </si>
  <si>
    <t>A3457341</t>
  </si>
  <si>
    <t>A3458233</t>
  </si>
  <si>
    <t>A3456666</t>
  </si>
  <si>
    <t>A3457160</t>
  </si>
  <si>
    <t>A3456681</t>
  </si>
  <si>
    <t>A3455986</t>
  </si>
  <si>
    <t>A3457874</t>
  </si>
  <si>
    <t>A3456369</t>
  </si>
  <si>
    <t>A3455596</t>
  </si>
  <si>
    <t>A3455586</t>
  </si>
  <si>
    <t>A3452896</t>
  </si>
  <si>
    <t>A3455555</t>
  </si>
  <si>
    <t>A3455588</t>
  </si>
  <si>
    <t>A3458082</t>
  </si>
  <si>
    <t>A3457389</t>
  </si>
  <si>
    <t>A3457208</t>
  </si>
  <si>
    <t>A3456667</t>
  </si>
  <si>
    <t>A3456668</t>
  </si>
  <si>
    <t>A3455989</t>
  </si>
  <si>
    <t>A3456682</t>
  </si>
  <si>
    <t>A3456288</t>
  </si>
  <si>
    <t>A3459090</t>
  </si>
  <si>
    <t>A3457390</t>
  </si>
  <si>
    <t>A3457199</t>
  </si>
  <si>
    <t>A3457900</t>
  </si>
  <si>
    <t>A3458220</t>
  </si>
  <si>
    <t>A3457906</t>
  </si>
  <si>
    <t>A3457909</t>
  </si>
  <si>
    <t>A3454679</t>
  </si>
  <si>
    <t>A3458234</t>
  </si>
  <si>
    <t>A3458241</t>
  </si>
  <si>
    <t>A3457213</t>
  </si>
  <si>
    <t>A3457637</t>
  </si>
  <si>
    <t>A3455352</t>
  </si>
  <si>
    <t>A3455590</t>
  </si>
  <si>
    <t>A3452332</t>
  </si>
  <si>
    <t>A3459091</t>
  </si>
  <si>
    <t>A3459097</t>
  </si>
  <si>
    <t>A3455601</t>
  </si>
  <si>
    <t>A3455552</t>
  </si>
  <si>
    <t>A3458219</t>
  </si>
  <si>
    <t>A3458221</t>
  </si>
  <si>
    <t>A3458513</t>
  </si>
  <si>
    <t>A3458514</t>
  </si>
  <si>
    <t>A3457869</t>
  </si>
  <si>
    <t>A3454944</t>
  </si>
  <si>
    <t>A3454095</t>
  </si>
  <si>
    <t>A3454950</t>
  </si>
  <si>
    <t>P1024857</t>
  </si>
  <si>
    <t>B4383-10W</t>
  </si>
  <si>
    <t>A3457410</t>
  </si>
  <si>
    <t>A3457394</t>
  </si>
  <si>
    <t>A3458887</t>
  </si>
  <si>
    <t>A3456714</t>
  </si>
  <si>
    <t>A3457196</t>
  </si>
  <si>
    <t>A3459107</t>
  </si>
  <si>
    <t>A3457165</t>
  </si>
  <si>
    <t>A3456711</t>
  </si>
  <si>
    <t>A3455024</t>
  </si>
  <si>
    <t>A3458977</t>
  </si>
  <si>
    <t>A3456388</t>
  </si>
  <si>
    <t>A3457189</t>
  </si>
  <si>
    <t>A3458230</t>
  </si>
  <si>
    <t>A3457407</t>
  </si>
  <si>
    <t>A3457408</t>
  </si>
  <si>
    <t>P2012681</t>
  </si>
  <si>
    <t>A3458813</t>
  </si>
  <si>
    <t>A3458175</t>
  </si>
  <si>
    <t>A3458235</t>
  </si>
  <si>
    <t>A3458581</t>
  </si>
  <si>
    <t>A3457090</t>
  </si>
  <si>
    <t>A3457345</t>
  </si>
  <si>
    <t>A3458583</t>
  </si>
  <si>
    <t>A3454670</t>
  </si>
  <si>
    <t>A3457414</t>
  </si>
  <si>
    <t>A3457402</t>
  </si>
  <si>
    <t>A3459721</t>
  </si>
  <si>
    <t>A3458816</t>
  </si>
  <si>
    <t>A3458819</t>
  </si>
  <si>
    <t>A3459106</t>
  </si>
  <si>
    <t>A3455021</t>
  </si>
  <si>
    <t>A3459447</t>
  </si>
  <si>
    <t>A3459099</t>
  </si>
  <si>
    <t>A3458493</t>
  </si>
  <si>
    <t>A3458811</t>
  </si>
  <si>
    <t>A3457401</t>
  </si>
  <si>
    <t>A3457234</t>
  </si>
  <si>
    <t>A3457399</t>
  </si>
  <si>
    <t>A3457236</t>
  </si>
  <si>
    <t>A3457639</t>
  </si>
  <si>
    <t>A3456898</t>
  </si>
  <si>
    <t>A3458225</t>
  </si>
  <si>
    <t>A3458500</t>
  </si>
  <si>
    <t>A3456906</t>
  </si>
  <si>
    <t>A3459452</t>
  </si>
  <si>
    <t>A3457233</t>
  </si>
  <si>
    <t>A3459450</t>
  </si>
  <si>
    <t>A3458499</t>
  </si>
  <si>
    <t>A3458496</t>
  </si>
  <si>
    <t>A3456894</t>
  </si>
  <si>
    <t>A3456086</t>
  </si>
  <si>
    <t>B8026-9P</t>
  </si>
  <si>
    <t>A3459453</t>
  </si>
  <si>
    <t>A3456680</t>
  </si>
  <si>
    <t>A3460035</t>
  </si>
  <si>
    <t>A3456909</t>
  </si>
  <si>
    <t>A3456907</t>
  </si>
  <si>
    <t>A3456911</t>
  </si>
  <si>
    <t>A3457398</t>
  </si>
  <si>
    <t>A3457237</t>
  </si>
  <si>
    <t>A3459457</t>
  </si>
  <si>
    <t>A3456913</t>
  </si>
  <si>
    <t>A3456910</t>
  </si>
  <si>
    <t>A3456897</t>
  </si>
  <si>
    <t>A3456912.</t>
  </si>
  <si>
    <t>A3456901</t>
  </si>
  <si>
    <t>A3456903</t>
  </si>
  <si>
    <t>A3456905</t>
  </si>
  <si>
    <t>A3458229</t>
  </si>
  <si>
    <t>A3457913</t>
  </si>
  <si>
    <t>A3458227</t>
  </si>
  <si>
    <t>A3458174</t>
  </si>
  <si>
    <t>A3460947</t>
  </si>
  <si>
    <t>A3459455</t>
  </si>
  <si>
    <t>A3457903</t>
  </si>
  <si>
    <t>A3457056</t>
  </si>
  <si>
    <t>B7953-9U</t>
  </si>
  <si>
    <t>A3457409</t>
  </si>
  <si>
    <t>A3457403</t>
  </si>
  <si>
    <t>A3457238</t>
  </si>
  <si>
    <t>A3458176</t>
  </si>
  <si>
    <t>A3459460</t>
  </si>
  <si>
    <t>A3458177</t>
  </si>
  <si>
    <t>A3458180</t>
  </si>
  <si>
    <t>A3458178</t>
  </si>
  <si>
    <t>A3459458</t>
  </si>
  <si>
    <t>A3456684</t>
  </si>
  <si>
    <t>A3459449</t>
  </si>
  <si>
    <t>A3459446</t>
  </si>
  <si>
    <t>A3458182</t>
  </si>
  <si>
    <t>A3456963</t>
  </si>
  <si>
    <t>A3457411</t>
  </si>
  <si>
    <t>A3461086</t>
  </si>
  <si>
    <t>A3461297</t>
  </si>
  <si>
    <t>A3456915</t>
  </si>
  <si>
    <t>A3456968</t>
  </si>
  <si>
    <t>A3460604</t>
  </si>
  <si>
    <t>A3460034</t>
  </si>
  <si>
    <t>A3460239</t>
  </si>
  <si>
    <t>A3457057</t>
  </si>
  <si>
    <t>A3456215</t>
  </si>
  <si>
    <t>A3460242</t>
  </si>
  <si>
    <t>A3456212</t>
  </si>
  <si>
    <t>A3457054</t>
  </si>
  <si>
    <t>P1025096</t>
  </si>
  <si>
    <t>P1025087</t>
  </si>
  <si>
    <t>A3458853</t>
  </si>
  <si>
    <t>A3461055</t>
  </si>
  <si>
    <t>A3461052</t>
  </si>
  <si>
    <t>A3461037</t>
  </si>
  <si>
    <t>A3457190</t>
  </si>
  <si>
    <t>A3461005</t>
  </si>
  <si>
    <t>A3461003</t>
  </si>
  <si>
    <t>A3456966</t>
  </si>
  <si>
    <t>A3456213</t>
  </si>
  <si>
    <t>A3457055</t>
  </si>
  <si>
    <t>A3457058</t>
  </si>
  <si>
    <t>A3461009</t>
  </si>
  <si>
    <t>A3460605</t>
  </si>
  <si>
    <t>A3461006</t>
  </si>
  <si>
    <t>A3457912</t>
  </si>
  <si>
    <t>A3461033</t>
  </si>
  <si>
    <t>A3460606</t>
  </si>
  <si>
    <t>P1025126</t>
  </si>
  <si>
    <t>A3457241</t>
  </si>
  <si>
    <t>A3460603</t>
  </si>
  <si>
    <t>A3460608</t>
  </si>
  <si>
    <t>A3460607</t>
  </si>
  <si>
    <t>P1025145</t>
  </si>
  <si>
    <t>B4311-5P</t>
  </si>
  <si>
    <t>A3461035</t>
  </si>
  <si>
    <t>A3461040</t>
  </si>
  <si>
    <t>A3460610</t>
  </si>
  <si>
    <t>A3460611</t>
  </si>
  <si>
    <t>A3461575</t>
  </si>
  <si>
    <t>A3461013</t>
  </si>
  <si>
    <t>A3461047</t>
  </si>
  <si>
    <t>A3461046</t>
  </si>
  <si>
    <t>P1025146</t>
  </si>
  <si>
    <t>A3456970</t>
  </si>
  <si>
    <t>A3461034</t>
  </si>
  <si>
    <t>A3461600</t>
  </si>
  <si>
    <t>A3461690</t>
  </si>
  <si>
    <t>A3461602</t>
  </si>
  <si>
    <t>A3461590</t>
  </si>
  <si>
    <t>A3461689</t>
  </si>
  <si>
    <t>A3461303</t>
  </si>
  <si>
    <t>B4320-5M</t>
  </si>
  <si>
    <t>A3461310</t>
  </si>
  <si>
    <t>A3461010</t>
  </si>
  <si>
    <t>A3461011</t>
  </si>
  <si>
    <t>A3461012</t>
  </si>
  <si>
    <t>A3461589</t>
  </si>
  <si>
    <t>A3461601</t>
  </si>
  <si>
    <t>A3457211</t>
  </si>
  <si>
    <t>A3461309</t>
  </si>
  <si>
    <t>A3461693</t>
  </si>
  <si>
    <t>A3461622</t>
  </si>
  <si>
    <t>A3461908</t>
  </si>
  <si>
    <t>A3462053</t>
  </si>
  <si>
    <t>A3462055</t>
  </si>
  <si>
    <t>A3461593</t>
  </si>
  <si>
    <t>A3461691</t>
  </si>
  <si>
    <t>A3461595</t>
  </si>
  <si>
    <t>A3461692</t>
  </si>
  <si>
    <t>A3461604</t>
  </si>
  <si>
    <t>A3461746</t>
  </si>
  <si>
    <t>A3461745</t>
  </si>
  <si>
    <t>A3461018</t>
  </si>
  <si>
    <t>A3457396</t>
  </si>
  <si>
    <t>A3461866</t>
  </si>
  <si>
    <t>A3461048</t>
  </si>
  <si>
    <t>A3461041</t>
  </si>
  <si>
    <t>A3462533</t>
  </si>
  <si>
    <t>A3462119</t>
  </si>
  <si>
    <t>A3461042</t>
  </si>
  <si>
    <t>A3461050</t>
  </si>
  <si>
    <t>A3461017</t>
  </si>
  <si>
    <t>A3461912</t>
  </si>
  <si>
    <t>A3462118</t>
  </si>
  <si>
    <t>A3461910</t>
  </si>
  <si>
    <t>A3461313</t>
  </si>
  <si>
    <t>A3462572</t>
  </si>
  <si>
    <t>A3461591</t>
  </si>
  <si>
    <t>A3461597</t>
  </si>
  <si>
    <t>A3462570</t>
  </si>
  <si>
    <t>A3462111</t>
  </si>
  <si>
    <t>A3461305</t>
  </si>
  <si>
    <t>A3460037</t>
  </si>
  <si>
    <t>A3461624</t>
  </si>
  <si>
    <t>A3461628</t>
  </si>
  <si>
    <t>A3462961</t>
  </si>
  <si>
    <t>A3461015</t>
  </si>
  <si>
    <t>A3461868</t>
  </si>
  <si>
    <t>A3462063</t>
  </si>
  <si>
    <t>A3462957</t>
  </si>
  <si>
    <t>A3462959</t>
  </si>
  <si>
    <t>A3462071</t>
  </si>
  <si>
    <t>A3461871</t>
  </si>
  <si>
    <t>A3462962</t>
  </si>
  <si>
    <t>A3462956</t>
  </si>
  <si>
    <t>A3461630</t>
  </si>
  <si>
    <t>A3462965</t>
  </si>
  <si>
    <t>A3462067</t>
  </si>
  <si>
    <t>A3462532</t>
  </si>
  <si>
    <t>A3461307</t>
  </si>
  <si>
    <t>A3462073</t>
  </si>
  <si>
    <t>A3462069</t>
  </si>
  <si>
    <t>A3462958</t>
  </si>
  <si>
    <t>A3463652</t>
  </si>
  <si>
    <t>A3462966</t>
  </si>
  <si>
    <t>A3460248</t>
  </si>
  <si>
    <t>A3461631</t>
  </si>
  <si>
    <t>A3462072</t>
  </si>
  <si>
    <t>A3462573</t>
  </si>
  <si>
    <t>A3460250</t>
  </si>
  <si>
    <t>A3460251</t>
  </si>
  <si>
    <t>A3462066</t>
  </si>
  <si>
    <t>A3462836</t>
  </si>
  <si>
    <t>A3462080</t>
  </si>
  <si>
    <t>A3462837</t>
  </si>
  <si>
    <t>A3462079</t>
  </si>
  <si>
    <t>A3461014</t>
  </si>
  <si>
    <t>A3463591</t>
  </si>
  <si>
    <t>A3461016</t>
  </si>
  <si>
    <t>A3462075</t>
  </si>
  <si>
    <t>A3462842</t>
  </si>
  <si>
    <t>A3463648</t>
  </si>
  <si>
    <t>A3463746</t>
  </si>
  <si>
    <t>A3463645</t>
  </si>
  <si>
    <t>A3463734</t>
  </si>
  <si>
    <t>A3463741</t>
  </si>
  <si>
    <t>A3463737</t>
  </si>
  <si>
    <t>A3462838</t>
  </si>
  <si>
    <t>A3462835</t>
  </si>
  <si>
    <t>A3463633</t>
  </si>
  <si>
    <t>A3463943</t>
  </si>
  <si>
    <t>A3462843</t>
  </si>
  <si>
    <t>A3460255</t>
  </si>
  <si>
    <t>A3463643</t>
  </si>
  <si>
    <t>A3462844</t>
  </si>
  <si>
    <t>P1025147</t>
  </si>
  <si>
    <t>A3460256</t>
  </si>
  <si>
    <t>A3461864</t>
  </si>
  <si>
    <t>A3464280</t>
  </si>
  <si>
    <t>A3463634</t>
  </si>
  <si>
    <t>A3462839</t>
  </si>
  <si>
    <t>A3463716</t>
  </si>
  <si>
    <t>A3463727</t>
  </si>
  <si>
    <t>A3464235</t>
  </si>
  <si>
    <t>A3464279</t>
  </si>
  <si>
    <t>A3463635</t>
  </si>
  <si>
    <t>A3463636</t>
  </si>
  <si>
    <t>A3463894</t>
  </si>
  <si>
    <t>A3464119</t>
  </si>
  <si>
    <t>A3464417</t>
  </si>
  <si>
    <t>A3464225</t>
  </si>
  <si>
    <t>A3463731</t>
  </si>
  <si>
    <t>A3463718</t>
  </si>
  <si>
    <t>A3464309</t>
  </si>
  <si>
    <t>A3464111</t>
  </si>
  <si>
    <t>A3464866</t>
  </si>
  <si>
    <t>A3464624</t>
  </si>
  <si>
    <t>A3464019</t>
  </si>
  <si>
    <t>A3464018</t>
  </si>
  <si>
    <t>A3464269</t>
  </si>
  <si>
    <t>A3464023</t>
  </si>
  <si>
    <t>A3464626</t>
  </si>
  <si>
    <t>A3463639</t>
  </si>
  <si>
    <t>A3464029</t>
  </si>
  <si>
    <t>A3464232</t>
  </si>
  <si>
    <t>A3464026</t>
  </si>
  <si>
    <t>A3464239</t>
  </si>
  <si>
    <t>A3464306</t>
  </si>
  <si>
    <t>A3464241</t>
  </si>
  <si>
    <t>A3464238</t>
  </si>
  <si>
    <t>A3464117</t>
  </si>
  <si>
    <t>P1025199</t>
  </si>
  <si>
    <t>A3464021</t>
  </si>
  <si>
    <t>A3464020</t>
  </si>
  <si>
    <t>A3464783</t>
  </si>
  <si>
    <t>A3464796</t>
  </si>
  <si>
    <t>A3464782</t>
  </si>
  <si>
    <t>A3462531</t>
  </si>
  <si>
    <t>A3464875</t>
  </si>
  <si>
    <t>A3464748</t>
  </si>
  <si>
    <t>A3464414</t>
  </si>
  <si>
    <t>A3464120</t>
  </si>
  <si>
    <t>A3461867</t>
  </si>
  <si>
    <t>A3464035</t>
  </si>
  <si>
    <t>P2012827</t>
  </si>
  <si>
    <t>AE50A-9L</t>
  </si>
  <si>
    <t>A3464122</t>
  </si>
  <si>
    <t>A3464118</t>
  </si>
  <si>
    <t>A3464786</t>
  </si>
  <si>
    <t>A3464787</t>
  </si>
  <si>
    <t>A3464025</t>
  </si>
  <si>
    <t>A3464037</t>
  </si>
  <si>
    <t>A3462074</t>
  </si>
  <si>
    <t>A3464033</t>
  </si>
  <si>
    <t>A3464123</t>
  </si>
  <si>
    <t>A3465662</t>
  </si>
  <si>
    <t>A3464041</t>
  </si>
  <si>
    <t>A3463240</t>
  </si>
  <si>
    <t>A3465661</t>
  </si>
  <si>
    <t>A3464876</t>
  </si>
  <si>
    <t>A3464868</t>
  </si>
  <si>
    <t>A3464877</t>
  </si>
  <si>
    <t>A3465663</t>
  </si>
  <si>
    <t>A3461865</t>
  </si>
  <si>
    <t>A3464044</t>
  </si>
  <si>
    <t>A3464038</t>
  </si>
  <si>
    <t>A3465335</t>
  </si>
  <si>
    <t>A3464948</t>
  </si>
  <si>
    <t>A3464867</t>
  </si>
  <si>
    <t>A3464411</t>
  </si>
  <si>
    <t>A3465340</t>
  </si>
  <si>
    <t>A3464878</t>
  </si>
  <si>
    <t>A3464453</t>
  </si>
  <si>
    <t>A3464042</t>
  </si>
  <si>
    <t>A3464788</t>
  </si>
  <si>
    <t>A3465336</t>
  </si>
  <si>
    <t>A3464872</t>
  </si>
  <si>
    <t>A3464940</t>
  </si>
  <si>
    <t>A3464449</t>
  </si>
  <si>
    <t>A3465667</t>
  </si>
  <si>
    <t>A3465665</t>
  </si>
  <si>
    <t>A3465341</t>
  </si>
  <si>
    <t>A3464412</t>
  </si>
  <si>
    <t>A3464869</t>
  </si>
  <si>
    <t>A3464246</t>
  </si>
  <si>
    <t>A3465991</t>
  </si>
  <si>
    <t>P1025237</t>
  </si>
  <si>
    <t>A3462661</t>
  </si>
  <si>
    <t>Finger Prints</t>
  </si>
  <si>
    <t>A3462665</t>
  </si>
  <si>
    <t>A3464944</t>
  </si>
  <si>
    <t>A3464947</t>
  </si>
  <si>
    <t>A3465669</t>
  </si>
  <si>
    <t>A3465989</t>
  </si>
  <si>
    <t>A3465672</t>
  </si>
  <si>
    <t>A3464276</t>
  </si>
  <si>
    <t>A3466325</t>
  </si>
  <si>
    <t>A3465670</t>
  </si>
  <si>
    <t>A3465993</t>
  </si>
  <si>
    <t>A3466487</t>
  </si>
  <si>
    <t>A3466492</t>
  </si>
  <si>
    <t>A3465674</t>
  </si>
  <si>
    <t>A3465678</t>
  </si>
  <si>
    <t>A3465677</t>
  </si>
  <si>
    <t>A3465676</t>
  </si>
  <si>
    <t>A3466794</t>
  </si>
  <si>
    <t>A3465362</t>
  </si>
  <si>
    <t>A3465709</t>
  </si>
  <si>
    <t>A3465711</t>
  </si>
  <si>
    <t>A3465712</t>
  </si>
  <si>
    <t>A3466727</t>
  </si>
  <si>
    <t>A3466489</t>
  </si>
  <si>
    <t>A3465704</t>
  </si>
  <si>
    <t>A3465715</t>
  </si>
  <si>
    <t>A3465705</t>
  </si>
  <si>
    <t>A3464272</t>
  </si>
  <si>
    <t>A3465941</t>
  </si>
  <si>
    <t>A3465997</t>
  </si>
  <si>
    <t>A3465945</t>
  </si>
  <si>
    <t>A3465675</t>
  </si>
  <si>
    <t>A3465996</t>
  </si>
  <si>
    <t>A3465680</t>
  </si>
  <si>
    <t>A3467547</t>
  </si>
  <si>
    <t>A3467542</t>
  </si>
  <si>
    <t>A3466719</t>
  </si>
  <si>
    <t>A3466488</t>
  </si>
  <si>
    <t>A3465374</t>
  </si>
  <si>
    <t>A3465389</t>
  </si>
  <si>
    <t>A3465388</t>
  </si>
  <si>
    <t>A3465673</t>
  </si>
  <si>
    <t>A3467219</t>
  </si>
  <si>
    <t>A3466070</t>
  </si>
  <si>
    <t>A3467551</t>
  </si>
  <si>
    <t>A3466113</t>
  </si>
  <si>
    <t>A3465202</t>
  </si>
  <si>
    <t>A3466912</t>
  </si>
  <si>
    <t>A3465204</t>
  </si>
  <si>
    <t>A3467145</t>
  </si>
  <si>
    <t>A3467139</t>
  </si>
  <si>
    <t>A3467314</t>
  </si>
  <si>
    <t>A3467155</t>
  </si>
  <si>
    <t>A3464790</t>
  </si>
  <si>
    <t>A3467149</t>
  </si>
  <si>
    <t>A3466079</t>
  </si>
  <si>
    <t>A3466914</t>
  </si>
  <si>
    <t>A3466080</t>
  </si>
  <si>
    <t>A3467582</t>
  </si>
  <si>
    <t>A3467646</t>
  </si>
  <si>
    <t>A3467775</t>
  </si>
  <si>
    <t>A3467785</t>
  </si>
  <si>
    <t>A3465206</t>
  </si>
  <si>
    <t>A3467227</t>
  </si>
  <si>
    <t>A3468282</t>
  </si>
  <si>
    <t>B4417-9L</t>
  </si>
  <si>
    <t>A3467779</t>
  </si>
  <si>
    <t>A3465205</t>
  </si>
  <si>
    <t>A3467876</t>
  </si>
  <si>
    <t>A3467781</t>
  </si>
  <si>
    <t>A3467858</t>
  </si>
  <si>
    <t>A3467788</t>
  </si>
  <si>
    <t>A3467787</t>
  </si>
  <si>
    <t>A3467588</t>
  </si>
  <si>
    <t>A3467964</t>
  </si>
  <si>
    <t>A3468345</t>
  </si>
  <si>
    <t>A3465381</t>
  </si>
  <si>
    <t>A3467584</t>
  </si>
  <si>
    <t>A3465382</t>
  </si>
  <si>
    <t>A3466915</t>
  </si>
  <si>
    <t>A3465208</t>
  </si>
  <si>
    <t>A3465377</t>
  </si>
  <si>
    <t>A3467958</t>
  </si>
  <si>
    <t>A3468344</t>
  </si>
  <si>
    <t>P1025284</t>
  </si>
  <si>
    <t>B4333-5P</t>
  </si>
  <si>
    <t>A3463970</t>
  </si>
  <si>
    <t>A3465210</t>
  </si>
  <si>
    <t>A3467965</t>
  </si>
  <si>
    <t>A3468740</t>
  </si>
  <si>
    <t>A3468843</t>
  </si>
  <si>
    <t>A3466082</t>
  </si>
  <si>
    <t>A3466086</t>
  </si>
  <si>
    <t>A3466085</t>
  </si>
  <si>
    <t>A3466917</t>
  </si>
  <si>
    <t>A3468579</t>
  </si>
  <si>
    <t>A3467950</t>
  </si>
  <si>
    <t>A3467859</t>
  </si>
  <si>
    <t>A3467559</t>
  </si>
  <si>
    <t>A3467549</t>
  </si>
  <si>
    <t>A3467548</t>
  </si>
  <si>
    <t>A3465379</t>
  </si>
  <si>
    <t>A3468336</t>
  </si>
  <si>
    <t>A3466918</t>
  </si>
  <si>
    <t>A3468504</t>
  </si>
  <si>
    <t>A3468497</t>
  </si>
  <si>
    <t>A3468743</t>
  </si>
  <si>
    <t>A3468737</t>
  </si>
  <si>
    <t>A3469303</t>
  </si>
  <si>
    <t>B9609-5L</t>
  </si>
  <si>
    <t>A3469296</t>
  </si>
  <si>
    <t>A3469205</t>
  </si>
  <si>
    <t>A3469194</t>
  </si>
  <si>
    <t>A3469202</t>
  </si>
  <si>
    <t>A3469286</t>
  </si>
  <si>
    <t>A3468921</t>
  </si>
  <si>
    <t>A3467786</t>
  </si>
  <si>
    <t>A3468986</t>
  </si>
  <si>
    <t>A3469185</t>
  </si>
  <si>
    <t>A3468745</t>
  </si>
  <si>
    <t>A3468739</t>
  </si>
  <si>
    <t>A3467777</t>
  </si>
  <si>
    <t>A3469022</t>
  </si>
  <si>
    <t>A3468340</t>
  </si>
  <si>
    <t>A3469350</t>
  </si>
  <si>
    <t>A3467681</t>
  </si>
  <si>
    <t>A3465343</t>
  </si>
  <si>
    <t>A3465346</t>
  </si>
  <si>
    <t>A3469044</t>
  </si>
  <si>
    <t>A3469048</t>
  </si>
  <si>
    <t>A3468582</t>
  </si>
  <si>
    <t>A3469040</t>
  </si>
  <si>
    <t>A3469195</t>
  </si>
  <si>
    <t>A3469193</t>
  </si>
  <si>
    <t>A3469299</t>
  </si>
  <si>
    <t>A3469301</t>
  </si>
  <si>
    <t>A3469203</t>
  </si>
  <si>
    <t>A3468990</t>
  </si>
  <si>
    <t>A3469778</t>
  </si>
  <si>
    <t>A3468851</t>
  </si>
  <si>
    <t>A3469569</t>
  </si>
  <si>
    <t>A3469297</t>
  </si>
  <si>
    <t>A3469196</t>
  </si>
  <si>
    <t>A3469291</t>
  </si>
  <si>
    <t>A3469186</t>
  </si>
  <si>
    <t>A3468845</t>
  </si>
  <si>
    <t>A3466913</t>
  </si>
  <si>
    <t>A3465352</t>
  </si>
  <si>
    <t>A3469768</t>
  </si>
  <si>
    <t>A3465384</t>
  </si>
  <si>
    <t>A3465355</t>
  </si>
  <si>
    <t>A3468583</t>
  </si>
  <si>
    <t>A3467225</t>
  </si>
  <si>
    <t>A3469815</t>
  </si>
  <si>
    <t>A3469042</t>
  </si>
  <si>
    <t>A3469041</t>
  </si>
  <si>
    <t>A3470324</t>
  </si>
  <si>
    <t>A3470327</t>
  </si>
  <si>
    <t>A3467680</t>
  </si>
  <si>
    <t>A3465354</t>
  </si>
  <si>
    <t>A3469734</t>
  </si>
  <si>
    <t>A3467688</t>
  </si>
  <si>
    <t>A3469742</t>
  </si>
  <si>
    <t>A3470374</t>
  </si>
  <si>
    <t>A3469025</t>
  </si>
  <si>
    <t>A3469988</t>
  </si>
  <si>
    <t>A3469786</t>
  </si>
  <si>
    <t>A3469781</t>
  </si>
  <si>
    <t>A3469370</t>
  </si>
  <si>
    <t>A3469354</t>
  </si>
  <si>
    <t>A3469817</t>
  </si>
  <si>
    <t>A3467687</t>
  </si>
  <si>
    <t>A3471084</t>
  </si>
  <si>
    <t>A3469991</t>
  </si>
  <si>
    <t>A3469994</t>
  </si>
  <si>
    <t>A3469818</t>
  </si>
  <si>
    <t>A3468983</t>
  </si>
  <si>
    <t>A3469774</t>
  </si>
  <si>
    <t>A3467685</t>
  </si>
  <si>
    <t>A3470376</t>
  </si>
  <si>
    <t>A3469744</t>
  </si>
  <si>
    <t>A3466074</t>
  </si>
  <si>
    <t>A3469019</t>
  </si>
  <si>
    <t>A3467689</t>
  </si>
  <si>
    <t>A3467686</t>
  </si>
  <si>
    <t>A3469813</t>
  </si>
  <si>
    <t>A3469351</t>
  </si>
  <si>
    <t>A3469820</t>
  </si>
  <si>
    <t>A3469353</t>
  </si>
  <si>
    <t>A3469021</t>
  </si>
  <si>
    <t>A3468581</t>
  </si>
  <si>
    <t>A3470365</t>
  </si>
  <si>
    <t>A3470816</t>
  </si>
  <si>
    <t>A3470817</t>
  </si>
  <si>
    <t>A3467691</t>
  </si>
  <si>
    <t>A3470526</t>
  </si>
  <si>
    <t>A3467606</t>
  </si>
  <si>
    <t>A3470633</t>
  </si>
  <si>
    <t>A3470961</t>
  </si>
  <si>
    <t>A3470960</t>
  </si>
  <si>
    <t>A3469790</t>
  </si>
  <si>
    <t>A3469783</t>
  </si>
  <si>
    <t>A3465706</t>
  </si>
  <si>
    <t>A3469787</t>
  </si>
  <si>
    <t>A3470810</t>
  </si>
  <si>
    <t>A3470630</t>
  </si>
  <si>
    <t>A3467228</t>
  </si>
  <si>
    <t>A3471987</t>
  </si>
  <si>
    <t>A3470983</t>
  </si>
  <si>
    <t>A3469364</t>
  </si>
  <si>
    <t>A3469356</t>
  </si>
  <si>
    <t>P3036411</t>
  </si>
  <si>
    <t>A3471056</t>
  </si>
  <si>
    <t>A3470369</t>
  </si>
  <si>
    <t>A3464289</t>
  </si>
  <si>
    <t>A3470261</t>
  </si>
  <si>
    <t>A3471224</t>
  </si>
  <si>
    <t>A3464282</t>
  </si>
  <si>
    <t>A3471410</t>
  </si>
  <si>
    <t>A3471628</t>
  </si>
  <si>
    <t>A3469363</t>
  </si>
  <si>
    <t>A3470260</t>
  </si>
  <si>
    <t>A3472193</t>
  </si>
  <si>
    <t>A3471546</t>
  </si>
  <si>
    <t>A3471105</t>
  </si>
  <si>
    <t>A3472190</t>
  </si>
  <si>
    <t>A3471299</t>
  </si>
  <si>
    <t>A3469367</t>
  </si>
  <si>
    <t>A3469366</t>
  </si>
  <si>
    <t>A3471209</t>
  </si>
  <si>
    <t>A3471661</t>
  </si>
  <si>
    <t>A3469361</t>
  </si>
  <si>
    <t>A3471516</t>
  </si>
  <si>
    <t>A3464288</t>
  </si>
  <si>
    <t>A3470820</t>
  </si>
  <si>
    <t>A3470818</t>
  </si>
  <si>
    <t>A3469368</t>
  </si>
  <si>
    <t>A3470814</t>
  </si>
  <si>
    <t>A3467694</t>
  </si>
  <si>
    <t>A3471413</t>
  </si>
  <si>
    <t>A3471547</t>
  </si>
  <si>
    <t>A3471298</t>
  </si>
  <si>
    <t>A3471496</t>
  </si>
  <si>
    <t>P2012883</t>
  </si>
  <si>
    <t>AD53B-5P</t>
  </si>
  <si>
    <t>A3471717</t>
  </si>
  <si>
    <t>A3467696</t>
  </si>
  <si>
    <t>A3471502</t>
  </si>
  <si>
    <t>A3471503</t>
  </si>
  <si>
    <t>A3471545</t>
  </si>
  <si>
    <t>A3471329</t>
  </si>
  <si>
    <t>A3470370</t>
  </si>
  <si>
    <t>A3471062</t>
  </si>
  <si>
    <t>Machine</t>
  </si>
  <si>
    <t>B8962</t>
  </si>
  <si>
    <t>WC</t>
  </si>
  <si>
    <t>B8025</t>
  </si>
  <si>
    <t>B4310</t>
  </si>
  <si>
    <t>B4319</t>
  </si>
  <si>
    <t>QK</t>
  </si>
  <si>
    <t>SPT5</t>
  </si>
  <si>
    <t>A3444184</t>
  </si>
  <si>
    <t>B4304</t>
  </si>
  <si>
    <t>KZ</t>
  </si>
  <si>
    <t>A3444533</t>
  </si>
  <si>
    <t>B9608</t>
  </si>
  <si>
    <t>B4307</t>
  </si>
  <si>
    <t>B4327</t>
  </si>
  <si>
    <t>SW</t>
  </si>
  <si>
    <t>B4410</t>
  </si>
  <si>
    <t>SPT6</t>
  </si>
  <si>
    <t>B8020</t>
  </si>
  <si>
    <t>B8088</t>
  </si>
  <si>
    <t>B8960</t>
  </si>
  <si>
    <t>DB</t>
  </si>
  <si>
    <t>A3454304</t>
  </si>
  <si>
    <t>B4303</t>
  </si>
  <si>
    <t>B4305</t>
  </si>
  <si>
    <t>A3454477</t>
  </si>
  <si>
    <t>B4329</t>
  </si>
  <si>
    <t>Chipping</t>
  </si>
  <si>
    <t>A3455894</t>
  </si>
  <si>
    <t>B9604</t>
  </si>
  <si>
    <t>corner broken</t>
  </si>
  <si>
    <t>A3457194</t>
  </si>
  <si>
    <t>B8029</t>
  </si>
  <si>
    <t>db</t>
  </si>
  <si>
    <t>B8967</t>
  </si>
  <si>
    <t>Crack Line</t>
  </si>
  <si>
    <t>A3461036</t>
  </si>
  <si>
    <t>A3461907</t>
  </si>
  <si>
    <t>spt5</t>
  </si>
  <si>
    <t>A3463742</t>
  </si>
  <si>
    <t>B4383</t>
  </si>
  <si>
    <t>side broken</t>
  </si>
  <si>
    <t>A3464224</t>
  </si>
  <si>
    <t>B4405</t>
  </si>
  <si>
    <t>A3464116 / A3464123</t>
  </si>
  <si>
    <t>B4402</t>
  </si>
  <si>
    <t>Month</t>
  </si>
  <si>
    <t>CW</t>
  </si>
  <si>
    <t>Process</t>
  </si>
  <si>
    <t>PVD</t>
  </si>
  <si>
    <t>CSSPlus_AM_Lot</t>
  </si>
  <si>
    <t>CSSPlus_AM_Panel</t>
  </si>
  <si>
    <t>CSSPlus_PM_Lot</t>
  </si>
  <si>
    <t>CSSPlus_PM_Panel</t>
  </si>
  <si>
    <t>CSSPlus_Night_Lot</t>
  </si>
  <si>
    <t>CSSPlus_Night_Panel</t>
  </si>
  <si>
    <t xml:space="preserve">Total_Lot </t>
  </si>
  <si>
    <t>Total_Panel</t>
  </si>
  <si>
    <t>CSSP3_AM_Lot</t>
  </si>
  <si>
    <t>CSSP3_AM_Panel</t>
  </si>
  <si>
    <t>CSSP3_PM_Lot</t>
  </si>
  <si>
    <t>CSSP3_PM_Panel</t>
  </si>
  <si>
    <t>CSSP3_Night_Lot</t>
  </si>
  <si>
    <t>CSSP3_Night_Panel</t>
  </si>
  <si>
    <t>Apr'16</t>
  </si>
  <si>
    <t>Feb'16</t>
  </si>
  <si>
    <t>Jan'16</t>
  </si>
  <si>
    <t>Mar'16</t>
  </si>
  <si>
    <t>May'16</t>
  </si>
  <si>
    <t>(blank)</t>
  </si>
  <si>
    <t>Grand Total</t>
  </si>
  <si>
    <t>Sum of Total_Panel</t>
  </si>
  <si>
    <t>Apr'16 Total</t>
  </si>
  <si>
    <t>Feb'16 Total</t>
  </si>
  <si>
    <t>Jan'16 Total</t>
  </si>
  <si>
    <t>Mar'16 Total</t>
  </si>
  <si>
    <t>May'16 Total</t>
  </si>
  <si>
    <t>13'16</t>
  </si>
  <si>
    <t>12'16</t>
  </si>
  <si>
    <t>11'16</t>
  </si>
  <si>
    <t>10'16</t>
  </si>
  <si>
    <t>9'16</t>
  </si>
  <si>
    <t>8'16</t>
  </si>
  <si>
    <t>7'16</t>
  </si>
  <si>
    <t>6'16</t>
  </si>
  <si>
    <t>5'16</t>
  </si>
  <si>
    <t>4'16</t>
  </si>
  <si>
    <t>3'16</t>
  </si>
  <si>
    <t>2'16</t>
  </si>
  <si>
    <t>1'16</t>
  </si>
  <si>
    <t>Dec</t>
  </si>
  <si>
    <t>Nov</t>
  </si>
  <si>
    <t>Oct</t>
  </si>
  <si>
    <t>Sep</t>
  </si>
  <si>
    <t>Aug</t>
  </si>
  <si>
    <t>Jul</t>
  </si>
  <si>
    <t>Jun</t>
  </si>
  <si>
    <t>May</t>
  </si>
  <si>
    <t>Apr</t>
  </si>
  <si>
    <t>Mar</t>
  </si>
  <si>
    <t>Feb</t>
  </si>
  <si>
    <t>Jan</t>
  </si>
  <si>
    <t>Q1'16</t>
  </si>
  <si>
    <t>Q4</t>
  </si>
  <si>
    <t>Q4'15</t>
  </si>
  <si>
    <t>Q3</t>
  </si>
  <si>
    <t>Q3'15</t>
  </si>
  <si>
    <t>Q2</t>
  </si>
  <si>
    <t>Q2'15</t>
  </si>
  <si>
    <t>Q1</t>
  </si>
  <si>
    <t>Quarterly</t>
  </si>
  <si>
    <t>Total Qty</t>
  </si>
  <si>
    <t>Total BE Out</t>
  </si>
  <si>
    <t>Total Scrap</t>
  </si>
  <si>
    <t>Epson Yield Target</t>
  </si>
  <si>
    <t>Yield</t>
  </si>
  <si>
    <t>DELIV</t>
  </si>
  <si>
    <t>Target</t>
  </si>
  <si>
    <t>Tech</t>
  </si>
  <si>
    <t>Scrap %</t>
  </si>
  <si>
    <t>Scrap Qty</t>
  </si>
  <si>
    <t>Legend</t>
  </si>
  <si>
    <t>Column Labels</t>
  </si>
  <si>
    <t>Dec'15</t>
  </si>
  <si>
    <t>(blank) Total</t>
  </si>
  <si>
    <t>Sum of Defect Qty</t>
  </si>
  <si>
    <t>A3456899</t>
  </si>
  <si>
    <t>P1025191</t>
  </si>
  <si>
    <t>A3456969</t>
  </si>
  <si>
    <t>A3459717</t>
  </si>
  <si>
    <t>B7920-9V</t>
  </si>
  <si>
    <t>A3461580</t>
  </si>
  <si>
    <t>Panel Chipping</t>
  </si>
  <si>
    <t>A3463590</t>
  </si>
  <si>
    <t>A3463644</t>
  </si>
  <si>
    <t>A3462076</t>
  </si>
  <si>
    <t>A3463653</t>
  </si>
  <si>
    <t>A3464311</t>
  </si>
  <si>
    <t>A3463642</t>
  </si>
  <si>
    <t>A3464296</t>
  </si>
  <si>
    <t>A3466497</t>
  </si>
  <si>
    <t>A3466073</t>
  </si>
  <si>
    <t>A3467222</t>
  </si>
  <si>
    <t>A3468574</t>
  </si>
  <si>
    <t>A3470970</t>
  </si>
  <si>
    <t>A3471986</t>
  </si>
  <si>
    <t>P3037090</t>
  </si>
  <si>
    <t>AC57D-16H</t>
  </si>
  <si>
    <t>A3472619</t>
  </si>
  <si>
    <t>B9514-10U</t>
  </si>
  <si>
    <t>Year</t>
  </si>
  <si>
    <t>cw'year</t>
  </si>
  <si>
    <t>QT</t>
  </si>
  <si>
    <t>Jan'15</t>
  </si>
  <si>
    <t>Q4'14</t>
  </si>
  <si>
    <t>Feb'15</t>
  </si>
  <si>
    <t>Mar'15</t>
  </si>
  <si>
    <t>Apr'15</t>
  </si>
  <si>
    <t>Q1'15</t>
  </si>
  <si>
    <t>May'15</t>
  </si>
  <si>
    <t>Jun'15</t>
  </si>
  <si>
    <t>Jul'15</t>
  </si>
  <si>
    <t>Aug'15</t>
  </si>
  <si>
    <t>Sep'15</t>
  </si>
  <si>
    <t>Oct'15</t>
  </si>
  <si>
    <t>Nov'15</t>
  </si>
  <si>
    <t>Jun'16</t>
  </si>
  <si>
    <t>Jul'16</t>
  </si>
  <si>
    <t>Q2'16</t>
  </si>
  <si>
    <t>Aug'16</t>
  </si>
  <si>
    <t>Sep'16</t>
  </si>
  <si>
    <t>Oct'16</t>
  </si>
  <si>
    <t>Q3'16</t>
  </si>
  <si>
    <t>Nov'16</t>
  </si>
  <si>
    <t>Dec'16</t>
  </si>
  <si>
    <t>Q1'16 Total</t>
  </si>
  <si>
    <t>Q4'15 Total</t>
  </si>
  <si>
    <t>14'16</t>
  </si>
  <si>
    <t>15'16</t>
  </si>
  <si>
    <t>16'16</t>
  </si>
  <si>
    <t>17'16</t>
  </si>
  <si>
    <t>18'16</t>
  </si>
  <si>
    <t>19'16</t>
  </si>
  <si>
    <t>20'16</t>
  </si>
  <si>
    <t>21'16</t>
  </si>
  <si>
    <t>22'16</t>
  </si>
  <si>
    <t>Jun'16 Total</t>
  </si>
  <si>
    <t>Total Shipment</t>
  </si>
  <si>
    <t>CSSP</t>
  </si>
  <si>
    <t xml:space="preserve">Ave Layer / wk </t>
  </si>
  <si>
    <t>Layer Target / wk</t>
  </si>
  <si>
    <t>Ave Layer</t>
  </si>
  <si>
    <t>Ave Target</t>
  </si>
  <si>
    <t>% Delta</t>
  </si>
  <si>
    <t>Remarks</t>
  </si>
  <si>
    <t>23'16</t>
  </si>
  <si>
    <t>24'16</t>
  </si>
  <si>
    <t>25'16</t>
  </si>
  <si>
    <t>26'16</t>
  </si>
  <si>
    <t>27'16</t>
  </si>
  <si>
    <t>28'16</t>
  </si>
  <si>
    <t>29'16</t>
  </si>
  <si>
    <t>30'16</t>
  </si>
  <si>
    <t>31'16</t>
  </si>
  <si>
    <t>32'16</t>
  </si>
  <si>
    <t>33'16</t>
  </si>
  <si>
    <t>34'16</t>
  </si>
  <si>
    <t>35'16</t>
  </si>
  <si>
    <t>36'16</t>
  </si>
  <si>
    <t>37'16</t>
  </si>
  <si>
    <t>38'16</t>
  </si>
  <si>
    <t>39'16</t>
  </si>
  <si>
    <t>40'16</t>
  </si>
  <si>
    <t>41'16</t>
  </si>
  <si>
    <t>42'16</t>
  </si>
  <si>
    <t>43'16</t>
  </si>
  <si>
    <t>44'16</t>
  </si>
  <si>
    <t>45'16</t>
  </si>
  <si>
    <t>46'16</t>
  </si>
  <si>
    <t>47'16</t>
  </si>
  <si>
    <t>48'16</t>
  </si>
  <si>
    <t>49'16</t>
  </si>
  <si>
    <t>50'16</t>
  </si>
  <si>
    <t>51'16</t>
  </si>
  <si>
    <t>52'16</t>
  </si>
  <si>
    <t>CAT</t>
  </si>
  <si>
    <t>NG</t>
  </si>
  <si>
    <t>B8014</t>
  </si>
  <si>
    <t>OK</t>
  </si>
  <si>
    <t>SPT 6</t>
  </si>
  <si>
    <t>B4403</t>
  </si>
  <si>
    <t>SPT 5</t>
  </si>
  <si>
    <t>YL</t>
  </si>
  <si>
    <t>B4337</t>
  </si>
  <si>
    <t>GW</t>
  </si>
  <si>
    <t>chipping</t>
  </si>
  <si>
    <t>A3467594</t>
  </si>
  <si>
    <t>A3465207</t>
  </si>
  <si>
    <t>p3036411</t>
  </si>
  <si>
    <t>AL80B</t>
  </si>
  <si>
    <t>bo</t>
  </si>
  <si>
    <t>Model No</t>
  </si>
  <si>
    <t>A3477682</t>
  </si>
  <si>
    <t>B9508</t>
  </si>
  <si>
    <t>PVD_Incoming</t>
  </si>
  <si>
    <t>A3477861</t>
  </si>
  <si>
    <t>A3477866</t>
  </si>
  <si>
    <t>A3477679</t>
  </si>
  <si>
    <t>A3478083</t>
  </si>
  <si>
    <t>B8092</t>
  </si>
  <si>
    <t>Yuen</t>
  </si>
  <si>
    <t>A3477856</t>
  </si>
  <si>
    <t>A3478084</t>
  </si>
  <si>
    <t>A3476706</t>
  </si>
  <si>
    <t>B7679</t>
  </si>
  <si>
    <t>A3477858</t>
  </si>
  <si>
    <t>A3477683</t>
  </si>
  <si>
    <t>A3477716</t>
  </si>
  <si>
    <t>B4400</t>
  </si>
  <si>
    <t>A3477712</t>
  </si>
  <si>
    <t>YS</t>
  </si>
  <si>
    <t>A3477662</t>
  </si>
  <si>
    <t>A3477670</t>
  </si>
  <si>
    <t>A3477671</t>
  </si>
  <si>
    <t>A3477720</t>
  </si>
  <si>
    <t>A3478302</t>
  </si>
  <si>
    <t>B9513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</si>
  <si>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</si>
  <si>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A3477870</t>
  </si>
  <si>
    <t>A3476692</t>
  </si>
  <si>
    <t>B7955</t>
  </si>
  <si>
    <t>A3478622</t>
  </si>
  <si>
    <t>A3478307</t>
  </si>
  <si>
    <t>A3478704</t>
  </si>
  <si>
    <t>B9500</t>
  </si>
  <si>
    <t>A3478777</t>
  </si>
  <si>
    <t>A3478711</t>
  </si>
  <si>
    <t>A3476705</t>
  </si>
  <si>
    <t>A3478702</t>
  </si>
  <si>
    <t>A3478713</t>
  </si>
  <si>
    <t>A3478619</t>
  </si>
  <si>
    <t>A3478321</t>
  </si>
  <si>
    <t>A3476167</t>
  </si>
  <si>
    <t>B7670</t>
  </si>
  <si>
    <t>A3478621</t>
  </si>
  <si>
    <t>A3478715</t>
  </si>
  <si>
    <t>A3478870</t>
  </si>
  <si>
    <t>B9301</t>
  </si>
  <si>
    <t>A3478615</t>
  </si>
  <si>
    <t>B8021</t>
  </si>
  <si>
    <t>A3478718</t>
  </si>
  <si>
    <t>A3477869</t>
  </si>
  <si>
    <t>A3478778</t>
  </si>
  <si>
    <t>A3478320</t>
  </si>
  <si>
    <t>A3478613</t>
  </si>
  <si>
    <t>A3479539</t>
  </si>
  <si>
    <t>A3478721</t>
  </si>
  <si>
    <t>A3479173</t>
  </si>
  <si>
    <t>B9609</t>
  </si>
  <si>
    <t>A3479174</t>
  </si>
  <si>
    <t>A3477853</t>
  </si>
  <si>
    <t>A3478781</t>
  </si>
  <si>
    <t>A3479122</t>
  </si>
  <si>
    <t>A3479123</t>
  </si>
  <si>
    <t>A3478087</t>
  </si>
  <si>
    <t>B8099</t>
  </si>
  <si>
    <t>A3478089</t>
  </si>
  <si>
    <t>A3478088</t>
  </si>
  <si>
    <t>A3478316</t>
  </si>
  <si>
    <t>A3479164</t>
  </si>
  <si>
    <t>A3478319</t>
  </si>
  <si>
    <t>A3479681</t>
  </si>
  <si>
    <t>A3479331</t>
  </si>
  <si>
    <t>A3478616</t>
  </si>
  <si>
    <t>A3479545</t>
  </si>
  <si>
    <t>A3479620</t>
  </si>
  <si>
    <t>A3478717</t>
  </si>
  <si>
    <t>A3478624</t>
  </si>
  <si>
    <t>A3475008</t>
  </si>
  <si>
    <t>A3479546</t>
  </si>
  <si>
    <t>A3479121</t>
  </si>
  <si>
    <t>A3479028</t>
  </si>
  <si>
    <t>B4411</t>
  </si>
  <si>
    <t>A3479025</t>
  </si>
  <si>
    <t>A3478436</t>
  </si>
  <si>
    <t>A3478442</t>
  </si>
  <si>
    <t>A3479027</t>
  </si>
  <si>
    <t>A3478435</t>
  </si>
  <si>
    <t>A3478434</t>
  </si>
  <si>
    <t>A3479547</t>
  </si>
  <si>
    <t>A3478783</t>
  </si>
  <si>
    <t>A3479541</t>
  </si>
  <si>
    <t>A3478782</t>
  </si>
  <si>
    <t>A3479540</t>
  </si>
  <si>
    <t>A3479611</t>
  </si>
  <si>
    <t>A3478090</t>
  </si>
  <si>
    <t>A3479471</t>
  </si>
  <si>
    <t>A3480131</t>
  </si>
  <si>
    <t>A3480614</t>
  </si>
  <si>
    <t>A3480132</t>
  </si>
  <si>
    <t>A3477871</t>
  </si>
  <si>
    <t>A3480359</t>
  </si>
  <si>
    <t>A3477857</t>
  </si>
  <si>
    <t>A3479542</t>
  </si>
  <si>
    <t>A3479124</t>
  </si>
  <si>
    <t>P1025642</t>
  </si>
  <si>
    <t>B8771</t>
  </si>
  <si>
    <t>A3480360</t>
  </si>
  <si>
    <t>P2012746</t>
  </si>
  <si>
    <t>AC99B</t>
  </si>
  <si>
    <t>P3037466</t>
  </si>
  <si>
    <t>AC38I</t>
  </si>
  <si>
    <t>A3480361</t>
  </si>
  <si>
    <t>A3479478</t>
  </si>
  <si>
    <t>A3479476</t>
  </si>
  <si>
    <t>A3478091</t>
  </si>
  <si>
    <t>A3479481</t>
  </si>
  <si>
    <t>A3479612</t>
  </si>
  <si>
    <t>A3479619</t>
  </si>
  <si>
    <t>A3479480</t>
  </si>
  <si>
    <t>A3480676</t>
  </si>
  <si>
    <t>A3480668</t>
  </si>
  <si>
    <t>A3480669</t>
  </si>
  <si>
    <t>A3480670</t>
  </si>
  <si>
    <t>P1025041</t>
  </si>
  <si>
    <t>XJ</t>
  </si>
  <si>
    <t>P1025798</t>
  </si>
  <si>
    <t>B8024</t>
  </si>
  <si>
    <t>A3480672</t>
  </si>
  <si>
    <t>A3481099</t>
  </si>
  <si>
    <t>A3477865</t>
  </si>
  <si>
    <t>A3480621</t>
  </si>
  <si>
    <t>A3480615</t>
  </si>
  <si>
    <t>A3480677</t>
  </si>
  <si>
    <t>A3480671</t>
  </si>
  <si>
    <t>A3478318</t>
  </si>
  <si>
    <t>A3481097</t>
  </si>
  <si>
    <t>A3480616</t>
  </si>
  <si>
    <t>A3478317</t>
  </si>
  <si>
    <t>A3481098</t>
  </si>
  <si>
    <t>A3480620</t>
  </si>
  <si>
    <t>A3477851</t>
  </si>
  <si>
    <t>A3480618</t>
  </si>
  <si>
    <t>A3478618</t>
  </si>
  <si>
    <t>A3479618</t>
  </si>
  <si>
    <t>A3479615</t>
  </si>
  <si>
    <t>A3480619</t>
  </si>
  <si>
    <t>Foil wrinkles</t>
  </si>
  <si>
    <t>A3481387</t>
  </si>
  <si>
    <t>A3480756</t>
  </si>
  <si>
    <t>B7678</t>
  </si>
  <si>
    <t>A3480757</t>
  </si>
  <si>
    <t>A3480763</t>
  </si>
  <si>
    <t>A3480761</t>
  </si>
  <si>
    <t>A3480760</t>
  </si>
  <si>
    <t>A3481107</t>
  </si>
  <si>
    <t>A3481351</t>
  </si>
  <si>
    <t>A3480994</t>
  </si>
  <si>
    <t>A3478719</t>
  </si>
  <si>
    <t>A3481100</t>
  </si>
  <si>
    <t>A3480992</t>
  </si>
  <si>
    <t>A3478720</t>
  </si>
  <si>
    <t>A3481108</t>
  </si>
  <si>
    <t>A3481349</t>
  </si>
  <si>
    <t>A3480674</t>
  </si>
  <si>
    <t>A3481106</t>
  </si>
  <si>
    <t>A3480617</t>
  </si>
  <si>
    <t>A3480991</t>
  </si>
  <si>
    <t>A3481102</t>
  </si>
  <si>
    <t>A3481350</t>
  </si>
  <si>
    <t>A3481104</t>
  </si>
  <si>
    <t>A3480996</t>
  </si>
  <si>
    <t>A3481753</t>
  </si>
  <si>
    <t>A3481348</t>
  </si>
  <si>
    <t>A3480997</t>
  </si>
  <si>
    <t>A3481441</t>
  </si>
  <si>
    <t>A3480993</t>
  </si>
  <si>
    <t>A3480995</t>
  </si>
  <si>
    <t>A3481786</t>
  </si>
  <si>
    <t>B8034</t>
  </si>
  <si>
    <t>A3481325</t>
  </si>
  <si>
    <t>B4417</t>
  </si>
  <si>
    <t>A3481531</t>
  </si>
  <si>
    <t>B4401</t>
  </si>
  <si>
    <t>A3476384</t>
  </si>
  <si>
    <t>A3476385</t>
  </si>
  <si>
    <t>A3476383</t>
  </si>
  <si>
    <t>A3481530</t>
  </si>
  <si>
    <t>A3481105</t>
  </si>
  <si>
    <t>A3481342</t>
  </si>
  <si>
    <t>A3481368</t>
  </si>
  <si>
    <t>A3481346</t>
  </si>
  <si>
    <t>A3481386</t>
  </si>
  <si>
    <t>A3481788</t>
  </si>
  <si>
    <t>A3481870</t>
  </si>
  <si>
    <t>A3481685</t>
  </si>
  <si>
    <t>A3481787</t>
  </si>
  <si>
    <t>A3480998</t>
  </si>
  <si>
    <t>A3481789</t>
  </si>
  <si>
    <t>A3482020</t>
  </si>
  <si>
    <t>A3480999</t>
  </si>
  <si>
    <t>A3482305</t>
  </si>
  <si>
    <t>A3480974</t>
  </si>
  <si>
    <t>B7968</t>
  </si>
  <si>
    <t>A3480973</t>
  </si>
  <si>
    <t>A3482022</t>
  </si>
  <si>
    <t>P2013069</t>
  </si>
  <si>
    <t>AD84A</t>
  </si>
  <si>
    <t>A3481343</t>
  </si>
  <si>
    <t>A3481002</t>
  </si>
  <si>
    <t>A3481444</t>
  </si>
  <si>
    <t>A3481445</t>
  </si>
  <si>
    <t>A3481326</t>
  </si>
  <si>
    <t>A3479614</t>
  </si>
  <si>
    <t>A3481873</t>
  </si>
  <si>
    <t>A3481446</t>
  </si>
  <si>
    <t>A3481000</t>
  </si>
  <si>
    <t>A3481451</t>
  </si>
  <si>
    <t>A3482226</t>
  </si>
  <si>
    <t>A3481871</t>
  </si>
  <si>
    <t>A3481345</t>
  </si>
  <si>
    <t>A3482743</t>
  </si>
  <si>
    <t>A3482221</t>
  </si>
  <si>
    <t>A3481872</t>
  </si>
  <si>
    <t>A3482223</t>
  </si>
  <si>
    <t>A3481673</t>
  </si>
  <si>
    <t>A3482222</t>
  </si>
  <si>
    <t>A3481878</t>
  </si>
  <si>
    <t>A3481452</t>
  </si>
  <si>
    <t>A3481879</t>
  </si>
  <si>
    <t>A3481880</t>
  </si>
  <si>
    <t>A3482503</t>
  </si>
  <si>
    <t>B9502</t>
  </si>
  <si>
    <t>A3482308</t>
  </si>
  <si>
    <t>A3481675</t>
  </si>
  <si>
    <t>A3481447</t>
  </si>
  <si>
    <t>A3481881</t>
  </si>
  <si>
    <t>A3482228</t>
  </si>
  <si>
    <t>A3481875</t>
  </si>
  <si>
    <t>A3482745</t>
  </si>
  <si>
    <t>A3481449</t>
  </si>
  <si>
    <t>A3482227</t>
  </si>
  <si>
    <t>A3481448</t>
  </si>
  <si>
    <t>A3481443</t>
  </si>
  <si>
    <t>A3481453</t>
  </si>
  <si>
    <t>A3482742</t>
  </si>
  <si>
    <t>A3482744</t>
  </si>
  <si>
    <t>A3481874</t>
  </si>
  <si>
    <t>A3481877</t>
  </si>
  <si>
    <t>A3482025</t>
  </si>
  <si>
    <t>A3482602</t>
  </si>
  <si>
    <t>B9515</t>
  </si>
  <si>
    <t>P1025777</t>
  </si>
  <si>
    <t>B8963</t>
  </si>
  <si>
    <t>A3482024</t>
  </si>
  <si>
    <t>A3482231</t>
  </si>
  <si>
    <t>A3482230</t>
  </si>
  <si>
    <t>YUEN</t>
  </si>
  <si>
    <t>A3481674</t>
  </si>
  <si>
    <t>A3481001</t>
  </si>
  <si>
    <t>A3482028</t>
  </si>
  <si>
    <t>A3482027</t>
  </si>
  <si>
    <t>A3482232</t>
  </si>
  <si>
    <t>A3481454</t>
  </si>
  <si>
    <t>A3482029</t>
  </si>
  <si>
    <t>A3483051</t>
  </si>
  <si>
    <t>A3482740</t>
  </si>
  <si>
    <t>A3482741</t>
  </si>
  <si>
    <t>A3481882</t>
  </si>
  <si>
    <t>A3483442</t>
  </si>
  <si>
    <t>B7953</t>
  </si>
  <si>
    <t>A3483062</t>
  </si>
  <si>
    <t>A3483052</t>
  </si>
  <si>
    <t>A3483920</t>
  </si>
  <si>
    <t>A3483921</t>
  </si>
  <si>
    <t>A3482307</t>
  </si>
  <si>
    <t>A3482229</t>
  </si>
  <si>
    <t>A3482746</t>
  </si>
  <si>
    <t>A3483922</t>
  </si>
  <si>
    <t>A3483883</t>
  </si>
  <si>
    <t>A3483057</t>
  </si>
  <si>
    <t>A3483882</t>
  </si>
  <si>
    <t>A3484118</t>
  </si>
  <si>
    <t>A3483930</t>
  </si>
  <si>
    <t>A3483526</t>
  </si>
  <si>
    <t>LT</t>
  </si>
  <si>
    <t>A3482034</t>
  </si>
  <si>
    <t>A3482033</t>
  </si>
  <si>
    <t>A3483606</t>
  </si>
  <si>
    <t>A3483571</t>
  </si>
  <si>
    <t>A3483494</t>
  </si>
  <si>
    <t>A3483522</t>
  </si>
  <si>
    <t>A3479617</t>
  </si>
  <si>
    <t>A3483985</t>
  </si>
  <si>
    <t>b8960</t>
  </si>
  <si>
    <t>A3483926</t>
  </si>
  <si>
    <t>A3483923</t>
  </si>
  <si>
    <t>A3484029</t>
  </si>
  <si>
    <t>A3481442</t>
  </si>
  <si>
    <t>A3483885</t>
  </si>
  <si>
    <t>A3483445</t>
  </si>
  <si>
    <t>A3483986</t>
  </si>
  <si>
    <t>A3482036</t>
  </si>
  <si>
    <t>A3484028</t>
  </si>
  <si>
    <t>A3483058</t>
  </si>
  <si>
    <t>A3483932</t>
  </si>
  <si>
    <t>A3483934</t>
  </si>
  <si>
    <t>A3483927</t>
  </si>
  <si>
    <t>A3484025</t>
  </si>
  <si>
    <t>A3482500</t>
  </si>
  <si>
    <t>A3483884</t>
  </si>
  <si>
    <t>A3483054</t>
  </si>
  <si>
    <t>A3483523</t>
  </si>
  <si>
    <t>A3483496</t>
  </si>
  <si>
    <t>A3483607</t>
  </si>
  <si>
    <t>A3483575</t>
  </si>
  <si>
    <t>A3483497</t>
  </si>
  <si>
    <t>A3483609</t>
  </si>
  <si>
    <t>A3482501</t>
  </si>
  <si>
    <t>A3482035</t>
  </si>
  <si>
    <t>A3483059</t>
  </si>
  <si>
    <t>A3484026</t>
  </si>
  <si>
    <t>A3483886</t>
  </si>
  <si>
    <t>A3483982</t>
  </si>
  <si>
    <t>P3037422</t>
  </si>
  <si>
    <t>LW98D</t>
  </si>
  <si>
    <t>A3484357</t>
  </si>
  <si>
    <t>A3484264</t>
  </si>
  <si>
    <t>A3483065</t>
  </si>
  <si>
    <t>A3484032</t>
  </si>
  <si>
    <t>A3483981</t>
  </si>
  <si>
    <t>A3484263</t>
  </si>
  <si>
    <t>A3484265</t>
  </si>
  <si>
    <t>A3484581</t>
  </si>
  <si>
    <t>A3484108</t>
  </si>
  <si>
    <t>A3484111</t>
  </si>
  <si>
    <t>A3483063</t>
  </si>
  <si>
    <t>A3483053</t>
  </si>
  <si>
    <t>A3481101</t>
  </si>
  <si>
    <t>A3483928</t>
  </si>
  <si>
    <t>A3483983</t>
  </si>
  <si>
    <t>A3484582</t>
  </si>
  <si>
    <t>A3484365</t>
  </si>
  <si>
    <t>A3484358</t>
  </si>
  <si>
    <t>A3484575</t>
  </si>
  <si>
    <t>A3484572</t>
  </si>
  <si>
    <t>A3484576</t>
  </si>
  <si>
    <t>A3484578</t>
  </si>
  <si>
    <t>A3484748</t>
  </si>
  <si>
    <t>A3484749</t>
  </si>
  <si>
    <t>A3483061</t>
  </si>
  <si>
    <t>A3484031</t>
  </si>
  <si>
    <t>A3484360</t>
  </si>
  <si>
    <t>A3484106</t>
  </si>
  <si>
    <t>A3484179</t>
  </si>
  <si>
    <t>A3483610</t>
  </si>
  <si>
    <t>A3483500</t>
  </si>
  <si>
    <t>A3483608</t>
  </si>
  <si>
    <t>A3484650</t>
  </si>
  <si>
    <t>B4301</t>
  </si>
  <si>
    <t>A3484679</t>
  </si>
  <si>
    <t>A3484683</t>
  </si>
  <si>
    <t>A3484370</t>
  </si>
  <si>
    <t>B9607</t>
  </si>
  <si>
    <t>A3484465</t>
  </si>
  <si>
    <t>A3484359</t>
  </si>
  <si>
    <t>A3484105</t>
  </si>
  <si>
    <t>A3484314</t>
  </si>
  <si>
    <t>A3484577</t>
  </si>
  <si>
    <t>A3484114</t>
  </si>
  <si>
    <t>A3484588</t>
  </si>
  <si>
    <t>A3484922</t>
  </si>
  <si>
    <t>A3484267</t>
  </si>
  <si>
    <t>A3482224</t>
  </si>
  <si>
    <t>A3484994</t>
  </si>
  <si>
    <t>B8091</t>
  </si>
  <si>
    <t>A3484750</t>
  </si>
  <si>
    <t>A3484579</t>
  </si>
  <si>
    <t>A3483936</t>
  </si>
  <si>
    <t>A3483449</t>
  </si>
  <si>
    <t>A3477538</t>
  </si>
  <si>
    <t>A3483935</t>
  </si>
  <si>
    <t>A3484300</t>
  </si>
  <si>
    <t>yuen</t>
  </si>
  <si>
    <t>A3482750</t>
  </si>
  <si>
    <t>A3484648</t>
  </si>
  <si>
    <t>A3484680</t>
  </si>
  <si>
    <t>A3483605</t>
  </si>
  <si>
    <t>A3484651</t>
  </si>
  <si>
    <t>A3484430</t>
  </si>
  <si>
    <t>A3484652</t>
  </si>
  <si>
    <t>A3484584</t>
  </si>
  <si>
    <t>ys</t>
  </si>
  <si>
    <t>A3485000</t>
  </si>
  <si>
    <t>A3485135</t>
  </si>
  <si>
    <t>A3485001</t>
  </si>
  <si>
    <t>A3483984</t>
  </si>
  <si>
    <t>A3484305</t>
  </si>
  <si>
    <t>A3484997</t>
  </si>
  <si>
    <t>A3484585</t>
  </si>
  <si>
    <t>A3477534</t>
  </si>
  <si>
    <t>A3484751</t>
  </si>
  <si>
    <t>A3484753</t>
  </si>
  <si>
    <t>A3484647</t>
  </si>
  <si>
    <t>A3484573</t>
  </si>
  <si>
    <t>A3484759</t>
  </si>
  <si>
    <t>A3484754</t>
  </si>
  <si>
    <t>A3483446</t>
  </si>
  <si>
    <t>A3484752</t>
  </si>
  <si>
    <t>A3484763</t>
  </si>
  <si>
    <t>A3484269</t>
  </si>
  <si>
    <t>A3485004</t>
  </si>
  <si>
    <t>A3484266</t>
  </si>
  <si>
    <t>A3481103</t>
  </si>
  <si>
    <t>A3483452</t>
  </si>
  <si>
    <t>A3481347</t>
  </si>
  <si>
    <t>A3484762</t>
  </si>
  <si>
    <t>P3037276</t>
  </si>
  <si>
    <t>AE24B</t>
  </si>
  <si>
    <t>A3482749</t>
  </si>
  <si>
    <t>A3484998</t>
  </si>
  <si>
    <t>A3483451</t>
  </si>
  <si>
    <t>A3477535</t>
  </si>
  <si>
    <t>A3477532</t>
  </si>
  <si>
    <t>A3484756</t>
  </si>
  <si>
    <t>A3485146</t>
  </si>
  <si>
    <t>A3484583</t>
  </si>
  <si>
    <t>A3484109</t>
  </si>
  <si>
    <t>A3484274</t>
  </si>
  <si>
    <t>A3484761</t>
  </si>
  <si>
    <t>A3484580</t>
  </si>
  <si>
    <t>A3477540</t>
  </si>
  <si>
    <t>A3485008</t>
  </si>
  <si>
    <t>A3481672</t>
  </si>
  <si>
    <t>A3484270</t>
  </si>
  <si>
    <t>A3484467</t>
  </si>
  <si>
    <t>A3485019</t>
  </si>
  <si>
    <t>A3485015</t>
  </si>
  <si>
    <t>A3478094</t>
  </si>
  <si>
    <t>A3484268</t>
  </si>
  <si>
    <t>A3484463</t>
  </si>
  <si>
    <t>A3484366</t>
  </si>
  <si>
    <t>A3484271</t>
  </si>
  <si>
    <t>A3485006</t>
  </si>
  <si>
    <t>A3485601</t>
  </si>
  <si>
    <t>A3482752</t>
  </si>
  <si>
    <t>A3483447</t>
  </si>
  <si>
    <t>A3484272</t>
  </si>
  <si>
    <t>A3484311</t>
  </si>
  <si>
    <t>A3484934</t>
  </si>
  <si>
    <t>A3483448</t>
  </si>
  <si>
    <t>A3484764</t>
  </si>
  <si>
    <t>A3477544</t>
  </si>
  <si>
    <t>A3483455</t>
  </si>
  <si>
    <t>A3483454</t>
  </si>
  <si>
    <t>A3483064</t>
  </si>
  <si>
    <t>A3483453</t>
  </si>
  <si>
    <t>A3477531</t>
  </si>
  <si>
    <t>A3484468</t>
  </si>
  <si>
    <t>A3483611</t>
  </si>
  <si>
    <t>A3483614</t>
  </si>
  <si>
    <t>A3484432</t>
  </si>
  <si>
    <t>A3483501</t>
  </si>
  <si>
    <t>A3483524</t>
  </si>
  <si>
    <t>A3484795</t>
  </si>
  <si>
    <t>A3484796</t>
  </si>
  <si>
    <t>A3484187</t>
  </si>
  <si>
    <t>A3484181</t>
  </si>
  <si>
    <t>A3484190</t>
  </si>
  <si>
    <t>A3484375</t>
  </si>
  <si>
    <t>A3484431</t>
  </si>
  <si>
    <t>A3484184</t>
  </si>
  <si>
    <t>A3484183</t>
  </si>
  <si>
    <t>A3484797</t>
  </si>
  <si>
    <t>A3483498</t>
  </si>
  <si>
    <t>A3484177</t>
  </si>
  <si>
    <t>A3484297</t>
  </si>
  <si>
    <t>A3477537</t>
  </si>
  <si>
    <t>A3484469</t>
  </si>
  <si>
    <t>A3484367</t>
  </si>
  <si>
    <t>A3484102</t>
  </si>
  <si>
    <t>A3484363</t>
  </si>
  <si>
    <t>A3484765</t>
  </si>
  <si>
    <t>A3482753</t>
  </si>
  <si>
    <t>A3482754</t>
  </si>
  <si>
    <t>A3484925</t>
  </si>
  <si>
    <t>A3484461</t>
  </si>
  <si>
    <t>A3482747</t>
  </si>
  <si>
    <t>A3482758</t>
  </si>
  <si>
    <t>A3485099</t>
  </si>
  <si>
    <t>A3485016</t>
  </si>
  <si>
    <t>A3484871</t>
  </si>
  <si>
    <t>A3484191</t>
  </si>
  <si>
    <t>A3485017</t>
  </si>
  <si>
    <t>A3484192</t>
  </si>
  <si>
    <t>A3483576</t>
  </si>
  <si>
    <t>A3484379</t>
  </si>
  <si>
    <t>A3484382</t>
  </si>
  <si>
    <t>A3483573</t>
  </si>
  <si>
    <t>A3484434</t>
  </si>
  <si>
    <t>A3484380</t>
  </si>
  <si>
    <t>A3483499</t>
  </si>
  <si>
    <t>A3484378</t>
  </si>
  <si>
    <t>A3484374</t>
  </si>
  <si>
    <t>A3482751</t>
  </si>
  <si>
    <t>A3484298</t>
  </si>
  <si>
    <t>A3484307</t>
  </si>
  <si>
    <t>A3484302</t>
  </si>
  <si>
    <t>A3485224</t>
  </si>
  <si>
    <t>A3484927</t>
  </si>
  <si>
    <t>A3484273</t>
  </si>
  <si>
    <t>A3482756</t>
  </si>
  <si>
    <t>A3482755</t>
  </si>
  <si>
    <t>A3485225</t>
  </si>
  <si>
    <t>A3485009</t>
  </si>
  <si>
    <t>A3484275</t>
  </si>
  <si>
    <t>A3485005</t>
  </si>
  <si>
    <t>A3485076</t>
  </si>
  <si>
    <t>A3485603</t>
  </si>
  <si>
    <t>A3484932</t>
  </si>
  <si>
    <t>A3485998</t>
  </si>
  <si>
    <t>B8015</t>
  </si>
  <si>
    <t>A3486233</t>
  </si>
  <si>
    <t>A3485999</t>
  </si>
  <si>
    <t>A3484755</t>
  </si>
  <si>
    <t>P1025871</t>
  </si>
  <si>
    <t>B4339</t>
  </si>
  <si>
    <t>A3485600</t>
  </si>
  <si>
    <t>A3483748</t>
  </si>
  <si>
    <t>A3484462</t>
  </si>
  <si>
    <t>A3484301</t>
  </si>
  <si>
    <t>A3484364</t>
  </si>
  <si>
    <t>ZW</t>
  </si>
  <si>
    <t>A3485604</t>
  </si>
  <si>
    <t>A3485007</t>
  </si>
  <si>
    <t>A3485602</t>
  </si>
  <si>
    <t>A3482757</t>
  </si>
  <si>
    <t>A3486000</t>
  </si>
  <si>
    <t>A3482748</t>
  </si>
  <si>
    <t>A3484933</t>
  </si>
  <si>
    <t>A3483060</t>
  </si>
  <si>
    <t>A3483529</t>
  </si>
  <si>
    <t>A3485012</t>
  </si>
  <si>
    <t>A3485020</t>
  </si>
  <si>
    <t>A3485010</t>
  </si>
  <si>
    <t>A3485230</t>
  </si>
  <si>
    <t>A3484420</t>
  </si>
  <si>
    <t>A3483747</t>
  </si>
  <si>
    <t>A3484414</t>
  </si>
  <si>
    <t>A3484421</t>
  </si>
  <si>
    <t>A3484417</t>
  </si>
  <si>
    <t>A3485226</t>
  </si>
  <si>
    <t>A3485255</t>
  </si>
  <si>
    <t>A3485199</t>
  </si>
  <si>
    <t>A3486234</t>
  </si>
  <si>
    <t>A3486236</t>
  </si>
  <si>
    <t>A3485011</t>
  </si>
  <si>
    <t>A3485100</t>
  </si>
  <si>
    <t>A3484189</t>
  </si>
  <si>
    <t>A3484180</t>
  </si>
  <si>
    <t>A3484176</t>
  </si>
  <si>
    <t>A3482032</t>
  </si>
  <si>
    <t>A3482037</t>
  </si>
  <si>
    <t>A3485101</t>
  </si>
  <si>
    <t>A3484185</t>
  </si>
  <si>
    <t>A3485102</t>
  </si>
  <si>
    <t>zw</t>
  </si>
  <si>
    <t>A3486237</t>
  </si>
  <si>
    <t>A3486598</t>
  </si>
  <si>
    <t>A3477530</t>
  </si>
  <si>
    <t>A3486605</t>
  </si>
  <si>
    <t>A3483055</t>
  </si>
  <si>
    <t>A3485148</t>
  </si>
  <si>
    <t>B7677</t>
  </si>
  <si>
    <t>A3486612</t>
  </si>
  <si>
    <t>A3486846</t>
  </si>
  <si>
    <t>A3480972</t>
  </si>
  <si>
    <t>A3484419</t>
  </si>
  <si>
    <t>A3484413</t>
  </si>
  <si>
    <t>A3484422</t>
  </si>
  <si>
    <t>A3486599</t>
  </si>
  <si>
    <t>A3486613</t>
  </si>
  <si>
    <t>A3486607</t>
  </si>
  <si>
    <t>A3486616</t>
  </si>
  <si>
    <t>A3486614</t>
  </si>
  <si>
    <t>A3486600</t>
  </si>
  <si>
    <t>A3486606</t>
  </si>
  <si>
    <t>A3486615</t>
  </si>
  <si>
    <t>A3486597</t>
  </si>
  <si>
    <t>A3485202</t>
  </si>
  <si>
    <t>A3484386</t>
  </si>
  <si>
    <t>A3484437</t>
  </si>
  <si>
    <t>A3484439</t>
  </si>
  <si>
    <t>A3485227</t>
  </si>
  <si>
    <t>A3486859</t>
  </si>
  <si>
    <t>A3485231</t>
  </si>
  <si>
    <t>A3483753</t>
  </si>
  <si>
    <t>A3486601</t>
  </si>
  <si>
    <t>A3486623</t>
  </si>
  <si>
    <t>A3484116</t>
  </si>
  <si>
    <t>A3484587</t>
  </si>
  <si>
    <t>A3484589</t>
  </si>
  <si>
    <t>A3486856</t>
  </si>
  <si>
    <t>A3486847</t>
  </si>
  <si>
    <t>P1025817</t>
  </si>
  <si>
    <t>B9629</t>
  </si>
  <si>
    <t>A3485232</t>
  </si>
  <si>
    <t>A3484555</t>
  </si>
  <si>
    <t>A3484427</t>
  </si>
  <si>
    <t>A3483754</t>
  </si>
  <si>
    <t>A3484928</t>
  </si>
  <si>
    <t>A3484924</t>
  </si>
  <si>
    <t>A3486855</t>
  </si>
  <si>
    <t>A3484115</t>
  </si>
  <si>
    <t>A3485229</t>
  </si>
  <si>
    <t>A3485234</t>
  </si>
  <si>
    <t>A3484440</t>
  </si>
  <si>
    <t>A3486629</t>
  </si>
  <si>
    <t>A3486632</t>
  </si>
  <si>
    <t>A3486969</t>
  </si>
  <si>
    <t>A3485228</t>
  </si>
  <si>
    <t>A3485237</t>
  </si>
  <si>
    <t>P1025858</t>
  </si>
  <si>
    <t>B4351</t>
  </si>
  <si>
    <t>A3486851</t>
  </si>
  <si>
    <t>A3486857</t>
  </si>
  <si>
    <t>A3487159</t>
  </si>
  <si>
    <t>A3487154</t>
  </si>
  <si>
    <t>A3486848</t>
  </si>
  <si>
    <t>A3484557</t>
  </si>
  <si>
    <t>A3481344</t>
  </si>
  <si>
    <t>A3486239</t>
  </si>
  <si>
    <t>A3487158</t>
  </si>
  <si>
    <t>A3487465</t>
  </si>
  <si>
    <t>A3486714</t>
  </si>
  <si>
    <t>A3486717</t>
  </si>
  <si>
    <t>A3486710</t>
  </si>
  <si>
    <t>A3486716</t>
  </si>
  <si>
    <t>A3487170</t>
  </si>
  <si>
    <t>A3487160</t>
  </si>
  <si>
    <t>A3486970</t>
  </si>
  <si>
    <t>A3486924</t>
  </si>
  <si>
    <t>A3486625</t>
  </si>
  <si>
    <t>A3485043</t>
  </si>
  <si>
    <t>B4414</t>
  </si>
  <si>
    <t>A3486922</t>
  </si>
  <si>
    <t>A3486968</t>
  </si>
  <si>
    <t>A3486624</t>
  </si>
  <si>
    <t>A3486630</t>
  </si>
  <si>
    <t>A3487747</t>
  </si>
  <si>
    <t>A3487464</t>
  </si>
  <si>
    <t>A3487456</t>
  </si>
  <si>
    <t>A3487451</t>
  </si>
  <si>
    <t>A3485837</t>
  </si>
  <si>
    <t>A3485832</t>
  </si>
  <si>
    <t>A3486853</t>
  </si>
  <si>
    <t>A3485835</t>
  </si>
  <si>
    <t>A3486656</t>
  </si>
  <si>
    <t>A3485233</t>
  </si>
  <si>
    <t>A3484556</t>
  </si>
  <si>
    <t>A3487492</t>
  </si>
  <si>
    <t>A3487412</t>
  </si>
  <si>
    <t>A3487459</t>
  </si>
  <si>
    <t>A3486858</t>
  </si>
  <si>
    <t>A3487162</t>
  </si>
  <si>
    <t>A3486860</t>
  </si>
  <si>
    <t>A3487157</t>
  </si>
  <si>
    <t>A3486238</t>
  </si>
  <si>
    <t>A3483750</t>
  </si>
  <si>
    <t>A3484558</t>
  </si>
  <si>
    <t>A3485238</t>
  </si>
  <si>
    <t>A3485235</t>
  </si>
  <si>
    <t>A3486653</t>
  </si>
  <si>
    <t>A3484560</t>
  </si>
  <si>
    <t>A3484929</t>
  </si>
  <si>
    <t>A3487719</t>
  </si>
  <si>
    <t>A3484276</t>
  </si>
  <si>
    <t>A3486652</t>
  </si>
  <si>
    <t>A3487454</t>
  </si>
  <si>
    <t>A3484571</t>
  </si>
  <si>
    <t>A3485833</t>
  </si>
  <si>
    <t>A3486622</t>
  </si>
  <si>
    <t>A3487388</t>
  </si>
  <si>
    <t>A3486634</t>
  </si>
  <si>
    <t>A3484441</t>
  </si>
  <si>
    <t>A3487387</t>
  </si>
  <si>
    <t>A3486626</t>
  </si>
  <si>
    <t>A3485839</t>
  </si>
  <si>
    <t>A3486718</t>
  </si>
  <si>
    <t>A3487408</t>
  </si>
  <si>
    <t>A3484568</t>
  </si>
  <si>
    <t>A3485834</t>
  </si>
  <si>
    <t>A3487745</t>
  </si>
  <si>
    <t>A3487726</t>
  </si>
  <si>
    <t>A3487753</t>
  </si>
  <si>
    <t>A3487059</t>
  </si>
  <si>
    <t>A3487723</t>
  </si>
  <si>
    <t>A3484565</t>
  </si>
  <si>
    <t>A3484562</t>
  </si>
  <si>
    <t>A3486711</t>
  </si>
  <si>
    <t>A3487410</t>
  </si>
  <si>
    <t>A3487754</t>
  </si>
  <si>
    <t>A3487715</t>
  </si>
  <si>
    <t>A3487748</t>
  </si>
  <si>
    <t>A3485838</t>
  </si>
  <si>
    <t>A3486657</t>
  </si>
  <si>
    <t>A3484567</t>
  </si>
  <si>
    <t>A3487755</t>
  </si>
  <si>
    <t>A3487718</t>
  </si>
  <si>
    <t>A3487877</t>
  </si>
  <si>
    <t>A3487169</t>
  </si>
  <si>
    <t>A3485840</t>
  </si>
  <si>
    <t>A3487366</t>
  </si>
  <si>
    <t>A3484561</t>
  </si>
  <si>
    <t>A3487894</t>
  </si>
  <si>
    <t>A3487752</t>
  </si>
  <si>
    <t>A3487882</t>
  </si>
  <si>
    <t>A3487168</t>
  </si>
  <si>
    <t>A3486628</t>
  </si>
  <si>
    <t>A3486631</t>
  </si>
  <si>
    <t>A3485042</t>
  </si>
  <si>
    <t>A3486627</t>
  </si>
  <si>
    <t>A3486633</t>
  </si>
  <si>
    <t>A3486655</t>
  </si>
  <si>
    <t>A3485236</t>
  </si>
  <si>
    <t>A3488430</t>
  </si>
  <si>
    <t>A3487887</t>
  </si>
  <si>
    <t>A3487453</t>
  </si>
  <si>
    <t>A3487710</t>
  </si>
  <si>
    <t>P1025912</t>
  </si>
  <si>
    <t>B8965</t>
  </si>
  <si>
    <t>A3466900</t>
  </si>
  <si>
    <t>A3471517</t>
  </si>
  <si>
    <t>A3474824</t>
  </si>
  <si>
    <t>A3474492</t>
  </si>
  <si>
    <t>A3474382</t>
  </si>
  <si>
    <t>A3474385</t>
  </si>
  <si>
    <t>A3474864</t>
  </si>
  <si>
    <t>A3474782</t>
  </si>
  <si>
    <t>A3474379</t>
  </si>
  <si>
    <t>A3476684</t>
  </si>
  <si>
    <t>A3477850</t>
  </si>
  <si>
    <t>PVD_SPT</t>
  </si>
  <si>
    <t>A3477669</t>
  </si>
  <si>
    <t>A3477714</t>
  </si>
  <si>
    <t>A3477715</t>
  </si>
  <si>
    <t>A3476866</t>
  </si>
  <si>
    <t>A3476412</t>
  </si>
  <si>
    <t>A3484103</t>
  </si>
  <si>
    <t>A3483749</t>
  </si>
  <si>
    <t>A3482604</t>
  </si>
  <si>
    <t>A3466909</t>
  </si>
  <si>
    <t>A3470695</t>
  </si>
  <si>
    <t>A3471543</t>
  </si>
  <si>
    <t>A3473138</t>
  </si>
  <si>
    <t>A3470562</t>
  </si>
  <si>
    <t>A3470699</t>
  </si>
  <si>
    <t>A3470557</t>
  </si>
  <si>
    <t>Yi</t>
  </si>
  <si>
    <t>A3473212</t>
  </si>
  <si>
    <t>A3473211</t>
  </si>
  <si>
    <t>A3471228</t>
  </si>
  <si>
    <t>A3472544</t>
  </si>
  <si>
    <t>A3472547</t>
  </si>
  <si>
    <t>A3472006</t>
  </si>
  <si>
    <t>A3472009</t>
  </si>
  <si>
    <t>A3472550</t>
  </si>
  <si>
    <t>A3466902</t>
  </si>
  <si>
    <t>A3472546</t>
  </si>
  <si>
    <t>A3466910</t>
  </si>
  <si>
    <t>A3473504</t>
  </si>
  <si>
    <t>A3473902</t>
  </si>
  <si>
    <t>A3471714</t>
  </si>
  <si>
    <t>A3471053</t>
  </si>
  <si>
    <t>A3471057</t>
  </si>
  <si>
    <t>A3470371</t>
  </si>
  <si>
    <t>A3472005</t>
  </si>
  <si>
    <t>A3473093</t>
  </si>
  <si>
    <t>A3472552</t>
  </si>
  <si>
    <t>A3471993</t>
  </si>
  <si>
    <t>A3472553</t>
  </si>
  <si>
    <t>A3470262</t>
  </si>
  <si>
    <t>A3472898</t>
  </si>
  <si>
    <t>A3470765</t>
  </si>
  <si>
    <t>A3472896</t>
  </si>
  <si>
    <t>A3473893</t>
  </si>
  <si>
    <t>A3473896</t>
  </si>
  <si>
    <t>A3473717</t>
  </si>
  <si>
    <t>A3474187</t>
  </si>
  <si>
    <t>A3474191</t>
  </si>
  <si>
    <t>A3474424</t>
  </si>
  <si>
    <t>A3473782</t>
  </si>
  <si>
    <t>A3473097</t>
  </si>
  <si>
    <t>A3473716</t>
  </si>
  <si>
    <t>A3474830</t>
  </si>
  <si>
    <t>A3474497</t>
  </si>
  <si>
    <t>A3475015</t>
  </si>
  <si>
    <t>A3473900</t>
  </si>
  <si>
    <t>A3474548</t>
  </si>
  <si>
    <t>A3474939</t>
  </si>
  <si>
    <t>A3474384</t>
  </si>
  <si>
    <t>CHIN</t>
  </si>
  <si>
    <t>A3474383</t>
  </si>
  <si>
    <t>A3474356</t>
  </si>
  <si>
    <t>A3474825</t>
  </si>
  <si>
    <t>A3474832</t>
  </si>
  <si>
    <t>A3474189</t>
  </si>
  <si>
    <t>A3474550</t>
  </si>
  <si>
    <t>A3474961</t>
  </si>
  <si>
    <t>A3474967</t>
  </si>
  <si>
    <t>A3474968</t>
  </si>
  <si>
    <t>A3474941</t>
  </si>
  <si>
    <t>A3474546</t>
  </si>
  <si>
    <t>A3474193</t>
  </si>
  <si>
    <t>A3470768</t>
  </si>
  <si>
    <t>A3474188</t>
  </si>
  <si>
    <t>A3473711</t>
  </si>
  <si>
    <t>A3474972</t>
  </si>
  <si>
    <t>A3474509</t>
  </si>
  <si>
    <t>A3474423</t>
  </si>
  <si>
    <t>A3475268</t>
  </si>
  <si>
    <t>A3474357</t>
  </si>
  <si>
    <t>A3473713</t>
  </si>
  <si>
    <t>A3474507</t>
  </si>
  <si>
    <t>A3475733</t>
  </si>
  <si>
    <t>A3474551</t>
  </si>
  <si>
    <t>A3474942</t>
  </si>
  <si>
    <t>A3475421</t>
  </si>
  <si>
    <t>A3474943</t>
  </si>
  <si>
    <t>A3474547</t>
  </si>
  <si>
    <t>A3474785</t>
  </si>
  <si>
    <t>A3474862</t>
  </si>
  <si>
    <t>A3475012</t>
  </si>
  <si>
    <t>A3473521</t>
  </si>
  <si>
    <t>A3475265</t>
  </si>
  <si>
    <t>A3474511</t>
  </si>
  <si>
    <t>A3475738</t>
  </si>
  <si>
    <t>A3475285</t>
  </si>
  <si>
    <t>A3475920</t>
  </si>
  <si>
    <t>P3036861</t>
  </si>
  <si>
    <t>AE42A-8U</t>
  </si>
  <si>
    <t>A3475262</t>
  </si>
  <si>
    <t>A3474944</t>
  </si>
  <si>
    <t>A3475017</t>
  </si>
  <si>
    <t>A3473714</t>
  </si>
  <si>
    <t>A3474512</t>
  </si>
  <si>
    <t>A3476173</t>
  </si>
  <si>
    <t>A3475286</t>
  </si>
  <si>
    <t>A3473522</t>
  </si>
  <si>
    <t>A3473523</t>
  </si>
  <si>
    <t>A3475011</t>
  </si>
  <si>
    <t>A3475922</t>
  </si>
  <si>
    <t>A3473901</t>
  </si>
  <si>
    <t>A3475424</t>
  </si>
  <si>
    <t>A3474378</t>
  </si>
  <si>
    <t>A3475425</t>
  </si>
  <si>
    <t>A3476172</t>
  </si>
  <si>
    <t>A3476176</t>
  </si>
  <si>
    <t>A3474359</t>
  </si>
  <si>
    <t>A3475917</t>
  </si>
  <si>
    <t>A3475423</t>
  </si>
  <si>
    <t>A3476174</t>
  </si>
  <si>
    <t>A3476647</t>
  </si>
  <si>
    <t>A3476649</t>
  </si>
  <si>
    <t>A3475918</t>
  </si>
  <si>
    <t>A3476407</t>
  </si>
  <si>
    <t>A3476403</t>
  </si>
  <si>
    <t>A3473611</t>
  </si>
  <si>
    <t>A3476651</t>
  </si>
  <si>
    <t>A3475287</t>
  </si>
  <si>
    <t>A3476652</t>
  </si>
  <si>
    <t>A3477194</t>
  </si>
  <si>
    <t>A3475264</t>
  </si>
  <si>
    <t>A3476862</t>
  </si>
  <si>
    <t>A3476409</t>
  </si>
  <si>
    <t>A3476408</t>
  </si>
  <si>
    <t>A3476410</t>
  </si>
  <si>
    <t>A3475915</t>
  </si>
  <si>
    <t>A3476196</t>
  </si>
  <si>
    <t>A3474964</t>
  </si>
  <si>
    <t>A3476401</t>
  </si>
  <si>
    <t>A3477193</t>
  </si>
  <si>
    <t>A3477195</t>
  </si>
  <si>
    <t>A3476864</t>
  </si>
  <si>
    <t>A3474381</t>
  </si>
  <si>
    <t>A3475419</t>
  </si>
  <si>
    <t>A3476863</t>
  </si>
  <si>
    <t>A3476865</t>
  </si>
  <si>
    <t>A3474971</t>
  </si>
  <si>
    <t>A3476201</t>
  </si>
  <si>
    <t>A3475919</t>
  </si>
  <si>
    <t>A3476194</t>
  </si>
  <si>
    <t>A3476195</t>
  </si>
  <si>
    <t>A3477667</t>
  </si>
  <si>
    <t>A3477263</t>
  </si>
  <si>
    <t>A3476381</t>
  </si>
  <si>
    <t>A3476197</t>
  </si>
  <si>
    <t>A3476200</t>
  </si>
  <si>
    <t>A3477652</t>
  </si>
  <si>
    <t>A3476867</t>
  </si>
  <si>
    <t>A3477352</t>
  </si>
  <si>
    <t>A3477718</t>
  </si>
  <si>
    <t>A3477265</t>
  </si>
  <si>
    <t>A3477198</t>
  </si>
  <si>
    <t>A3477830</t>
  </si>
  <si>
    <t>A3477828</t>
  </si>
  <si>
    <t>A3477456</t>
  </si>
  <si>
    <t>A3477349</t>
  </si>
  <si>
    <t>A3477197</t>
  </si>
  <si>
    <t>A3477458</t>
  </si>
  <si>
    <t>A3477859</t>
  </si>
  <si>
    <t>A3477676</t>
  </si>
  <si>
    <t>A3476382</t>
  </si>
  <si>
    <t>A3476406</t>
  </si>
  <si>
    <t>A3477680</t>
  </si>
  <si>
    <t>A3477267</t>
  </si>
  <si>
    <t>A3477664</t>
  </si>
  <si>
    <t>A3477854</t>
  </si>
  <si>
    <t>A3477668</t>
  </si>
  <si>
    <t>A3477849</t>
  </si>
  <si>
    <t>A3477619</t>
  </si>
  <si>
    <t>A3476686</t>
  </si>
  <si>
    <t>A3477852</t>
  </si>
  <si>
    <t>A3477864</t>
  </si>
  <si>
    <t>A3477264</t>
  </si>
  <si>
    <t>A3477460</t>
  </si>
  <si>
    <t>A3477868</t>
  </si>
  <si>
    <t>A3478323</t>
  </si>
  <si>
    <t>A3477860</t>
  </si>
  <si>
    <t>A3477848</t>
  </si>
  <si>
    <t>A3478324</t>
  </si>
  <si>
    <t>A3476693</t>
  </si>
  <si>
    <t>A3478620</t>
  </si>
  <si>
    <t>A3478712</t>
  </si>
  <si>
    <t>13/6/2016</t>
  </si>
  <si>
    <t>A3479120</t>
  </si>
  <si>
    <t>A3479119</t>
  </si>
  <si>
    <t>14/6/2016</t>
  </si>
  <si>
    <t>P1025640</t>
  </si>
  <si>
    <t>15/6/2016</t>
  </si>
  <si>
    <t>A3480130</t>
  </si>
  <si>
    <t>A3479623</t>
  </si>
  <si>
    <t>A3478780</t>
  </si>
  <si>
    <t>A3479622</t>
  </si>
  <si>
    <t>A3478407</t>
  </si>
  <si>
    <t>A3479543</t>
  </si>
  <si>
    <t>B8771-5P</t>
  </si>
  <si>
    <t>AC99B-9S</t>
  </si>
  <si>
    <t>AC38I-16K</t>
  </si>
  <si>
    <t>16/6/2016</t>
  </si>
  <si>
    <t>17/6/2016</t>
  </si>
  <si>
    <t>18/6/2016</t>
  </si>
  <si>
    <t>A3481366</t>
  </si>
  <si>
    <t>A3481365</t>
  </si>
  <si>
    <t>B8034-9M</t>
  </si>
  <si>
    <t>A3481367</t>
  </si>
  <si>
    <t>A3481364</t>
  </si>
  <si>
    <t>19/6/2016</t>
  </si>
  <si>
    <t>A3481341</t>
  </si>
  <si>
    <t>20/6/2016</t>
  </si>
  <si>
    <t>A3482019</t>
  </si>
  <si>
    <t>A3479567</t>
  </si>
  <si>
    <t>B8963-17L</t>
  </si>
  <si>
    <t>A3479568</t>
  </si>
  <si>
    <t>A3479569</t>
  </si>
  <si>
    <t>21/6/2016</t>
  </si>
  <si>
    <t>A3481876</t>
  </si>
  <si>
    <t>A3483444</t>
  </si>
  <si>
    <t>22/6/2016</t>
  </si>
  <si>
    <t>A3483570</t>
  </si>
  <si>
    <t>A3483525</t>
  </si>
  <si>
    <t>A3484030</t>
  </si>
  <si>
    <t>A3481352</t>
  </si>
  <si>
    <t>A3483572</t>
  </si>
  <si>
    <t>A3483493</t>
  </si>
  <si>
    <t>A3483443</t>
  </si>
  <si>
    <t>23/6/2016</t>
  </si>
  <si>
    <t>LW98D-10U</t>
  </si>
  <si>
    <t>A3484112</t>
  </si>
  <si>
    <t>24/6/2016</t>
  </si>
  <si>
    <t>B4301-5P</t>
  </si>
  <si>
    <t>25/6/2016</t>
  </si>
  <si>
    <t>A3484923</t>
  </si>
  <si>
    <t>A3484361</t>
  </si>
  <si>
    <t>A3484104</t>
  </si>
  <si>
    <t>A3484429</t>
  </si>
  <si>
    <t>A3484428</t>
  </si>
  <si>
    <t>A3484373</t>
  </si>
  <si>
    <t>A3485002</t>
  </si>
  <si>
    <t>A3484027</t>
  </si>
  <si>
    <t>A3484306</t>
  </si>
  <si>
    <t>A3484995</t>
  </si>
  <si>
    <t>A3484312</t>
  </si>
  <si>
    <t>AE24B-9P</t>
  </si>
  <si>
    <t>26/6/2016</t>
  </si>
  <si>
    <t>27/6/2016</t>
  </si>
  <si>
    <t>A3484376</t>
  </si>
  <si>
    <t>A3486231</t>
  </si>
  <si>
    <t>A3484869</t>
  </si>
  <si>
    <t>A3484435</t>
  </si>
  <si>
    <t>28/6/2016</t>
  </si>
  <si>
    <t>A3484870</t>
  </si>
  <si>
    <t>A3484303</t>
  </si>
  <si>
    <t>A3484304</t>
  </si>
  <si>
    <t>A3484873</t>
  </si>
  <si>
    <t>A3485147</t>
  </si>
  <si>
    <t>A3484423</t>
  </si>
  <si>
    <t>A3484416</t>
  </si>
  <si>
    <t>29/6/2016</t>
  </si>
  <si>
    <t>A3486719</t>
  </si>
  <si>
    <t>B4351-9P</t>
  </si>
  <si>
    <t>A3486861</t>
  </si>
  <si>
    <t>A3487450</t>
  </si>
  <si>
    <t>A3484559</t>
  </si>
  <si>
    <t>A3484436</t>
  </si>
  <si>
    <t>A3486864</t>
  </si>
  <si>
    <t>30/6/2016</t>
  </si>
  <si>
    <t>A3487156</t>
  </si>
  <si>
    <t>A3487411</t>
  </si>
  <si>
    <t>A3485258</t>
  </si>
  <si>
    <t>A3486852</t>
  </si>
  <si>
    <t>A3487455</t>
  </si>
  <si>
    <t>A3473502</t>
  </si>
  <si>
    <t>A3472549</t>
  </si>
  <si>
    <t>P3037072</t>
  </si>
  <si>
    <t>LS41D-5A</t>
  </si>
  <si>
    <t>A3475016</t>
  </si>
  <si>
    <t>A3475884</t>
  </si>
  <si>
    <t>A3475885</t>
  </si>
  <si>
    <t>A3475882</t>
  </si>
  <si>
    <t>A3476702</t>
  </si>
  <si>
    <t>A3479573</t>
  </si>
  <si>
    <t>X-ray marker on chip</t>
  </si>
  <si>
    <t>A3479475</t>
  </si>
  <si>
    <t>A3483441</t>
  </si>
  <si>
    <t>Side chipping</t>
  </si>
  <si>
    <t>Chip broken</t>
  </si>
  <si>
    <t>Chip Offset / Overlap</t>
  </si>
  <si>
    <t>Particle</t>
  </si>
  <si>
    <t>DMC Peel Off</t>
  </si>
  <si>
    <t>PVD_HOV</t>
  </si>
  <si>
    <t>EPL_TS</t>
  </si>
  <si>
    <t>Scrapped</t>
  </si>
  <si>
    <t>Panel breakage/ crack detected by EPCOS</t>
  </si>
  <si>
    <t>A3482031</t>
  </si>
  <si>
    <t>Broken</t>
  </si>
  <si>
    <t>Corner Chipping</t>
  </si>
  <si>
    <t>Others_PVD</t>
  </si>
  <si>
    <t>Chemical stain</t>
  </si>
  <si>
    <t>Average of Total_Panel</t>
  </si>
  <si>
    <t>Outgoing</t>
  </si>
  <si>
    <t>Ave In</t>
  </si>
  <si>
    <t>Ave Out</t>
  </si>
  <si>
    <t>Additional WIP</t>
  </si>
  <si>
    <t>Defect Qty (Incoming reject and return)</t>
  </si>
  <si>
    <t xml:space="preserve">Ave In / wk </t>
  </si>
  <si>
    <t xml:space="preserve">Ave Out / wk </t>
  </si>
  <si>
    <t>A3485843</t>
  </si>
  <si>
    <t>A3486654</t>
  </si>
  <si>
    <t>A3487061</t>
  </si>
  <si>
    <t>A3487365</t>
  </si>
  <si>
    <t>A3488426</t>
  </si>
  <si>
    <t>A3487880</t>
  </si>
  <si>
    <t xml:space="preserve">Chip Offset / Overlap </t>
  </si>
  <si>
    <t>A3487060</t>
  </si>
  <si>
    <t>A3486535</t>
  </si>
  <si>
    <t>A3487261</t>
  </si>
  <si>
    <t xml:space="preserve">Chip broken                      </t>
  </si>
  <si>
    <t>A3487266</t>
  </si>
  <si>
    <t>A3485841</t>
  </si>
  <si>
    <t>A3485201</t>
  </si>
  <si>
    <t>A3487367</t>
  </si>
  <si>
    <t>A3487462</t>
  </si>
  <si>
    <t>A3487267</t>
  </si>
  <si>
    <t>A3485844</t>
  </si>
  <si>
    <t>A3487062</t>
  </si>
  <si>
    <t>A3484564</t>
  </si>
  <si>
    <t>A3487712</t>
  </si>
  <si>
    <t>A3488431</t>
  </si>
  <si>
    <t>A3487746</t>
  </si>
  <si>
    <t>A3487889</t>
  </si>
  <si>
    <t>A3488582</t>
  </si>
  <si>
    <t>A3488581</t>
  </si>
  <si>
    <t>A3488432</t>
  </si>
  <si>
    <t>A3488422</t>
  </si>
  <si>
    <t>A3487362</t>
  </si>
  <si>
    <t>A3487414</t>
  </si>
  <si>
    <t>A3486537</t>
  </si>
  <si>
    <t>A3488417</t>
  </si>
  <si>
    <t>A3488414</t>
  </si>
  <si>
    <t>A3487363</t>
  </si>
  <si>
    <t>A3488416</t>
  </si>
  <si>
    <t>A3488117</t>
  </si>
  <si>
    <t>A3487542</t>
  </si>
  <si>
    <t>A3488415</t>
  </si>
  <si>
    <t>A3488419</t>
  </si>
  <si>
    <t>A3487539</t>
  </si>
  <si>
    <t>A3488544</t>
  </si>
  <si>
    <t>A3486638</t>
  </si>
  <si>
    <t>A3486636</t>
  </si>
  <si>
    <t>A3486637</t>
  </si>
  <si>
    <t>A3488004</t>
  </si>
  <si>
    <t>A3488267</t>
  </si>
  <si>
    <t>A3488266</t>
  </si>
  <si>
    <t>A3488262</t>
  </si>
  <si>
    <t>A3485196</t>
  </si>
  <si>
    <t>A3486235</t>
  </si>
  <si>
    <t>A3487541</t>
  </si>
  <si>
    <t>A3485197</t>
  </si>
  <si>
    <t>A3488002</t>
  </si>
  <si>
    <t>A3488374</t>
  </si>
  <si>
    <t>B4320</t>
  </si>
  <si>
    <t>A3486639</t>
  </si>
  <si>
    <t>A3488493</t>
  </si>
  <si>
    <t>A3488263</t>
  </si>
  <si>
    <t>A3488007</t>
  </si>
  <si>
    <t>A3487364</t>
  </si>
  <si>
    <t>A3485257</t>
  </si>
  <si>
    <t>A3487543</t>
  </si>
  <si>
    <t>A3488859</t>
  </si>
  <si>
    <t>A3488862</t>
  </si>
  <si>
    <t>A3488863</t>
  </si>
  <si>
    <t>A3486887</t>
  </si>
  <si>
    <t>A3487544</t>
  </si>
  <si>
    <t>A3485193</t>
  </si>
  <si>
    <t>A3487538</t>
  </si>
  <si>
    <t>A3488855</t>
  </si>
  <si>
    <t>A3488849</t>
  </si>
  <si>
    <t>A3488865</t>
  </si>
  <si>
    <t>A3487063</t>
  </si>
  <si>
    <t>A3488116</t>
  </si>
  <si>
    <t>A3488858</t>
  </si>
  <si>
    <t>A3488418</t>
  </si>
  <si>
    <t>A3485195</t>
  </si>
  <si>
    <t>A3488119</t>
  </si>
  <si>
    <t>A3483746</t>
  </si>
  <si>
    <t>A3484563</t>
  </si>
  <si>
    <t>A3488864</t>
  </si>
  <si>
    <t>A3488857</t>
  </si>
  <si>
    <t>A3485260</t>
  </si>
  <si>
    <t>A3487885</t>
  </si>
  <si>
    <t>A3484566</t>
  </si>
  <si>
    <t>A3488433</t>
  </si>
  <si>
    <t>A3488867</t>
  </si>
  <si>
    <t>A3487575</t>
  </si>
  <si>
    <t>A3488673</t>
  </si>
  <si>
    <t>A3487401</t>
  </si>
  <si>
    <t>A3486885</t>
  </si>
  <si>
    <t>A3484926</t>
  </si>
  <si>
    <t>A3487725</t>
  </si>
  <si>
    <t>A3487404</t>
  </si>
  <si>
    <t>A3487070</t>
  </si>
  <si>
    <t>A3487599</t>
  </si>
  <si>
    <t>A3488860</t>
  </si>
  <si>
    <t>A3488850</t>
  </si>
  <si>
    <t>A3489152</t>
  </si>
  <si>
    <t>A3487603</t>
  </si>
  <si>
    <t>A3487572</t>
  </si>
  <si>
    <t>A3487071</t>
  </si>
  <si>
    <t>A3489151</t>
  </si>
  <si>
    <t>A3488866</t>
  </si>
  <si>
    <t>A3487884</t>
  </si>
  <si>
    <t>A3487066</t>
  </si>
  <si>
    <t>A3486646</t>
  </si>
  <si>
    <t>A3487576</t>
  </si>
  <si>
    <t>A3488954</t>
  </si>
  <si>
    <t>A3488953</t>
  </si>
  <si>
    <t>A3487601</t>
  </si>
  <si>
    <t>A3488008</t>
  </si>
  <si>
    <t>A3488559</t>
  </si>
  <si>
    <t>A3488554</t>
  </si>
  <si>
    <t>A3488265</t>
  </si>
  <si>
    <t>A3488270</t>
  </si>
  <si>
    <t>A3488557</t>
  </si>
  <si>
    <t>A3488268</t>
  </si>
  <si>
    <t>A3488269</t>
  </si>
  <si>
    <t>A3488376</t>
  </si>
  <si>
    <t>A3488553</t>
  </si>
  <si>
    <t>A3488547</t>
  </si>
  <si>
    <t>A3488545</t>
  </si>
  <si>
    <t>A3488264</t>
  </si>
  <si>
    <t>A3488003</t>
  </si>
  <si>
    <t>A3487573</t>
  </si>
  <si>
    <t>A3487067</t>
  </si>
  <si>
    <t>A3487072</t>
  </si>
  <si>
    <t>A3488956</t>
  </si>
  <si>
    <t>A3487402</t>
  </si>
  <si>
    <t>A3489341</t>
  </si>
  <si>
    <t>B4318</t>
  </si>
  <si>
    <t>A3489339</t>
  </si>
  <si>
    <t>A3489576</t>
  </si>
  <si>
    <t>A3489336</t>
  </si>
  <si>
    <t>A3489579</t>
  </si>
  <si>
    <t>A3489577</t>
  </si>
  <si>
    <t>A3489335</t>
  </si>
  <si>
    <t>A3489338</t>
  </si>
  <si>
    <t>A3488009</t>
  </si>
  <si>
    <t>A3489575</t>
  </si>
  <si>
    <t>A3488496</t>
  </si>
  <si>
    <t>A3488010</t>
  </si>
  <si>
    <t>A3487403</t>
  </si>
  <si>
    <t>A3488121</t>
  </si>
  <si>
    <t>A3488854</t>
  </si>
  <si>
    <t>A3488961</t>
  </si>
  <si>
    <t>A3488957</t>
  </si>
  <si>
    <t>A3487881</t>
  </si>
  <si>
    <t>A3488166</t>
  </si>
  <si>
    <t>A3487886</t>
  </si>
  <si>
    <t>A3485845</t>
  </si>
  <si>
    <t>A3486647</t>
  </si>
  <si>
    <t>A3488958</t>
  </si>
  <si>
    <t>A3488960</t>
  </si>
  <si>
    <t>A3489237</t>
  </si>
  <si>
    <t>A3486649</t>
  </si>
  <si>
    <t>A3488952</t>
  </si>
  <si>
    <t>A3486640</t>
  </si>
  <si>
    <t>A3487571</t>
  </si>
  <si>
    <t>A3489378</t>
  </si>
  <si>
    <t>A3489377</t>
  </si>
  <si>
    <t>A3489382</t>
  </si>
  <si>
    <t>A3489376</t>
  </si>
  <si>
    <t>A3483056</t>
  </si>
  <si>
    <t>A3488169</t>
  </si>
  <si>
    <t>A3489483</t>
  </si>
  <si>
    <t>A3489380</t>
  </si>
  <si>
    <t>A3488165</t>
  </si>
  <si>
    <t>A3489530</t>
  </si>
  <si>
    <t>P1025928</t>
  </si>
  <si>
    <t>A3489383</t>
  </si>
  <si>
    <t>A3487069</t>
  </si>
  <si>
    <t>A3489984</t>
  </si>
  <si>
    <t>A3487405</t>
  </si>
  <si>
    <t>A3486648</t>
  </si>
  <si>
    <t>A3486643</t>
  </si>
  <si>
    <t>A3487400</t>
  </si>
  <si>
    <t>A3489532</t>
  </si>
  <si>
    <t>A3489240</t>
  </si>
  <si>
    <t>A3489498</t>
  </si>
  <si>
    <t xml:space="preserve">Others </t>
  </si>
  <si>
    <t>A3488170</t>
  </si>
  <si>
    <t>A3490297</t>
  </si>
  <si>
    <t>A3490124</t>
  </si>
  <si>
    <t>A3487600</t>
  </si>
  <si>
    <t>A3489504</t>
  </si>
  <si>
    <t>A3489502</t>
  </si>
  <si>
    <t>A3489236</t>
  </si>
  <si>
    <t>A3486651</t>
  </si>
  <si>
    <t>A3486642</t>
  </si>
  <si>
    <t>A3488168</t>
  </si>
  <si>
    <t>A3489238</t>
  </si>
  <si>
    <t>A3489484</t>
  </si>
  <si>
    <t>A3489379</t>
  </si>
  <si>
    <t>A3489482</t>
  </si>
  <si>
    <t>A3486923</t>
  </si>
  <si>
    <t>A3490325</t>
  </si>
  <si>
    <t>A3488005</t>
  </si>
  <si>
    <t>A3488548</t>
  </si>
  <si>
    <t>A3488556</t>
  </si>
  <si>
    <t>A3488499</t>
  </si>
  <si>
    <t>A3488498</t>
  </si>
  <si>
    <t>A3488497</t>
  </si>
  <si>
    <t>p1025907</t>
  </si>
  <si>
    <t>b4406</t>
  </si>
  <si>
    <t>A3489487</t>
  </si>
  <si>
    <t>A3489485</t>
  </si>
  <si>
    <t>A3488012</t>
  </si>
  <si>
    <t>A3490395</t>
  </si>
  <si>
    <t>B4335</t>
  </si>
  <si>
    <t>A3488703</t>
  </si>
  <si>
    <t>A3488702</t>
  </si>
  <si>
    <t>A3488558</t>
  </si>
  <si>
    <t>A3488501</t>
  </si>
  <si>
    <t>A3489499</t>
  </si>
  <si>
    <t>A3488495</t>
  </si>
  <si>
    <t>A3489802</t>
  </si>
  <si>
    <t>A3489344</t>
  </si>
  <si>
    <t>A3490326</t>
  </si>
  <si>
    <t>A3488701</t>
  </si>
  <si>
    <t>A3488013</t>
  </si>
  <si>
    <t>A3488015</t>
  </si>
  <si>
    <t>A3489762</t>
  </si>
  <si>
    <t>A3489761</t>
  </si>
  <si>
    <t>A3489759</t>
  </si>
  <si>
    <t>A3486883</t>
  </si>
  <si>
    <t>A3489241</t>
  </si>
  <si>
    <t>A3488955</t>
  </si>
  <si>
    <t>A3489501</t>
  </si>
  <si>
    <t>A3489239</t>
  </si>
  <si>
    <t>A3487574</t>
  </si>
  <si>
    <t>A3490296</t>
  </si>
  <si>
    <t>A3489533</t>
  </si>
  <si>
    <t>A3486884</t>
  </si>
  <si>
    <t>A3488167</t>
  </si>
  <si>
    <t>A3489486</t>
  </si>
  <si>
    <t>A3489982</t>
  </si>
  <si>
    <t>A3487064</t>
  </si>
  <si>
    <t>A3487602</t>
  </si>
  <si>
    <t>A3490213</t>
  </si>
  <si>
    <t>A3486888</t>
  </si>
  <si>
    <t>A3485842</t>
  </si>
  <si>
    <t>A3490696</t>
  </si>
  <si>
    <t>A3489531</t>
  </si>
  <si>
    <t>A3486886</t>
  </si>
  <si>
    <t>A3490689</t>
  </si>
  <si>
    <t>A3490214</t>
  </si>
  <si>
    <t>A3489503</t>
  </si>
  <si>
    <t>A3490119</t>
  </si>
  <si>
    <t>A3489986</t>
  </si>
  <si>
    <t>A3489505</t>
  </si>
  <si>
    <t>A3490120</t>
  </si>
  <si>
    <t>A3486641</t>
  </si>
  <si>
    <t>A3490121</t>
  </si>
  <si>
    <t>A3489676</t>
  </si>
  <si>
    <t>A3489983</t>
  </si>
  <si>
    <t>A3486650</t>
  </si>
  <si>
    <t>A3490327</t>
  </si>
  <si>
    <t>A3490330</t>
  </si>
  <si>
    <t>A3490211</t>
  </si>
  <si>
    <t>A3488959</t>
  </si>
  <si>
    <t>A3490693</t>
  </si>
  <si>
    <t>A3490692</t>
  </si>
  <si>
    <t>A3490697</t>
  </si>
  <si>
    <t>A3490691</t>
  </si>
  <si>
    <t>A3490699</t>
  </si>
  <si>
    <t>A3489680</t>
  </si>
  <si>
    <t>A3489981</t>
  </si>
  <si>
    <t>A3489914</t>
  </si>
  <si>
    <t>A3489605</t>
  </si>
  <si>
    <t>A3490702</t>
  </si>
  <si>
    <t>A3490698</t>
  </si>
  <si>
    <t>A3490701</t>
  </si>
  <si>
    <t>A3489677</t>
  </si>
  <si>
    <t>P3037460</t>
  </si>
  <si>
    <t>AE63A</t>
  </si>
  <si>
    <t>A3489607</t>
  </si>
  <si>
    <t>A3489606</t>
  </si>
  <si>
    <t>A3490368</t>
  </si>
  <si>
    <t>A3490373</t>
  </si>
  <si>
    <t>A3488006</t>
  </si>
  <si>
    <t>A3490363</t>
  </si>
  <si>
    <t>A3490700</t>
  </si>
  <si>
    <t>A3490871</t>
  </si>
  <si>
    <t>A3489144</t>
  </si>
  <si>
    <t>A3490869</t>
  </si>
  <si>
    <t>A3489145</t>
  </si>
  <si>
    <t>BJ</t>
  </si>
  <si>
    <t>A3491221</t>
  </si>
  <si>
    <t>A3491217</t>
  </si>
  <si>
    <t>A3489681</t>
  </si>
  <si>
    <t>A3489292</t>
  </si>
  <si>
    <t>FF</t>
  </si>
  <si>
    <t>A3489294</t>
  </si>
  <si>
    <t>A3489147</t>
  </si>
  <si>
    <t>A3489146</t>
  </si>
  <si>
    <t>A3490870</t>
  </si>
  <si>
    <t>A3489608</t>
  </si>
  <si>
    <t>A3485846</t>
  </si>
  <si>
    <t>A3489609</t>
  </si>
  <si>
    <t>A3489912</t>
  </si>
  <si>
    <t>A3490705</t>
  </si>
  <si>
    <t>A3489678</t>
  </si>
  <si>
    <t>A3491599</t>
  </si>
  <si>
    <t>A3489148</t>
  </si>
  <si>
    <t>A3490480</t>
  </si>
  <si>
    <t>A3490588</t>
  </si>
  <si>
    <t>A3490367</t>
  </si>
  <si>
    <t>A3490592</t>
  </si>
  <si>
    <t>A3491022</t>
  </si>
  <si>
    <t>B4324</t>
  </si>
  <si>
    <t>A3491023</t>
  </si>
  <si>
    <t>A3488272</t>
  </si>
  <si>
    <t>A3490201</t>
  </si>
  <si>
    <t>A3489500</t>
  </si>
  <si>
    <t>A3490726</t>
  </si>
  <si>
    <t>A3490589</t>
  </si>
  <si>
    <t>A3490725</t>
  </si>
  <si>
    <t>A3489805</t>
  </si>
  <si>
    <t>A3488562</t>
  </si>
  <si>
    <t>A3490203</t>
  </si>
  <si>
    <t>A3490329</t>
  </si>
  <si>
    <t>A3489340</t>
  </si>
  <si>
    <t>A3490372</t>
  </si>
  <si>
    <t>A3490202</t>
  </si>
  <si>
    <t>A3491224</t>
  </si>
  <si>
    <t>A3491688</t>
  </si>
  <si>
    <t>A3491213</t>
  </si>
  <si>
    <t>A3490196</t>
  </si>
  <si>
    <t>A3491222</t>
  </si>
  <si>
    <t>A3491218</t>
  </si>
  <si>
    <t>A3491153</t>
  </si>
  <si>
    <t>B9509</t>
  </si>
  <si>
    <t>A3491586</t>
  </si>
  <si>
    <t>A3491582</t>
  </si>
  <si>
    <t>A3491216</t>
  </si>
  <si>
    <t>A3491754</t>
  </si>
  <si>
    <t>A3490018</t>
  </si>
  <si>
    <t>A3490020</t>
  </si>
  <si>
    <t>A3490017</t>
  </si>
  <si>
    <t>A3491149</t>
  </si>
  <si>
    <t>B9506</t>
  </si>
  <si>
    <t>A3491150</t>
  </si>
  <si>
    <t>A3491653</t>
  </si>
  <si>
    <t>A3491597</t>
  </si>
  <si>
    <t>A3491285</t>
  </si>
  <si>
    <t>A3491293</t>
  </si>
  <si>
    <t>A3488160</t>
  </si>
  <si>
    <t>A3488161</t>
  </si>
  <si>
    <t>A3490123</t>
  </si>
  <si>
    <t>A3491284</t>
  </si>
  <si>
    <t>A3491699</t>
  </si>
  <si>
    <t>A3491288</t>
  </si>
  <si>
    <t>A3491756</t>
  </si>
  <si>
    <t>A3491760</t>
  </si>
  <si>
    <t>A3491758</t>
  </si>
  <si>
    <t>A3491686</t>
  </si>
  <si>
    <t>A3488159</t>
  </si>
  <si>
    <t>A3491227</t>
  </si>
  <si>
    <t>A3491696</t>
  </si>
  <si>
    <t>A3491691</t>
  </si>
  <si>
    <t>A3491700</t>
  </si>
  <si>
    <t>A3491278</t>
  </si>
  <si>
    <t>B4302</t>
  </si>
  <si>
    <t>A3490724</t>
  </si>
  <si>
    <t>A3488375</t>
  </si>
  <si>
    <t>A3491025</t>
  </si>
  <si>
    <t>A3490362</t>
  </si>
  <si>
    <t>A3490366</t>
  </si>
  <si>
    <t>A3491018</t>
  </si>
  <si>
    <t>A3490396</t>
  </si>
  <si>
    <t>A3491281</t>
  </si>
  <si>
    <t>A3490370</t>
  </si>
  <si>
    <t>A3490365</t>
  </si>
  <si>
    <t>A3490815</t>
  </si>
  <si>
    <t>A3491587</t>
  </si>
  <si>
    <t>A3491584</t>
  </si>
  <si>
    <t>A3491583</t>
  </si>
  <si>
    <t>A3490816</t>
  </si>
  <si>
    <t>A3490197</t>
  </si>
  <si>
    <t>A3491292</t>
  </si>
  <si>
    <t>A3492302</t>
  </si>
  <si>
    <t>A3491151</t>
  </si>
  <si>
    <t>A3492028</t>
  </si>
  <si>
    <t>A3492035</t>
  </si>
  <si>
    <t>A3491588</t>
  </si>
  <si>
    <t>P3037856</t>
  </si>
  <si>
    <t>AE24C</t>
  </si>
  <si>
    <t>A3491759</t>
  </si>
  <si>
    <t>A3491702</t>
  </si>
  <si>
    <t>P1025934</t>
  </si>
  <si>
    <t>B4315</t>
  </si>
  <si>
    <t>P3037071</t>
  </si>
  <si>
    <t>AL39D</t>
  </si>
  <si>
    <t>A3488565</t>
  </si>
  <si>
    <t>A3489535</t>
  </si>
  <si>
    <t>A3489913</t>
  </si>
  <si>
    <t>A3489909</t>
  </si>
  <si>
    <t>A3488115</t>
  </si>
  <si>
    <t>A3488564</t>
  </si>
  <si>
    <t>A3492328</t>
  </si>
  <si>
    <t>A3488539</t>
  </si>
  <si>
    <t>A3491596</t>
  </si>
  <si>
    <t>A3491287</t>
  </si>
  <si>
    <t>A3491646</t>
  </si>
  <si>
    <t>B9522</t>
  </si>
  <si>
    <t>A3491211</t>
  </si>
  <si>
    <t>A3489590</t>
  </si>
  <si>
    <t>A3492091</t>
  </si>
  <si>
    <t>A3491693</t>
  </si>
  <si>
    <t>A3491697</t>
  </si>
  <si>
    <t>A3492314</t>
  </si>
  <si>
    <t>A3491763</t>
  </si>
  <si>
    <t>A3491764</t>
  </si>
  <si>
    <t>A3491654</t>
  </si>
  <si>
    <t>A3490477</t>
  </si>
  <si>
    <t>A3489589</t>
  </si>
  <si>
    <t>A3489610</t>
  </si>
  <si>
    <t>A3491215</t>
  </si>
  <si>
    <t>A3491757</t>
  </si>
  <si>
    <t>A3491761</t>
  </si>
  <si>
    <t>A3490194</t>
  </si>
  <si>
    <t>A3492036</t>
  </si>
  <si>
    <t>A3492031</t>
  </si>
  <si>
    <t>A3492032</t>
  </si>
  <si>
    <t>A3492310</t>
  </si>
  <si>
    <t>A3492040</t>
  </si>
  <si>
    <t>A3490369</t>
  </si>
  <si>
    <t>A3490378</t>
  </si>
  <si>
    <t>A3490204</t>
  </si>
  <si>
    <t>A3489769</t>
  </si>
  <si>
    <t>A3490364</t>
  </si>
  <si>
    <t>A3490375</t>
  </si>
  <si>
    <t>A3490377</t>
  </si>
  <si>
    <t>A3490376</t>
  </si>
  <si>
    <t>A3491027</t>
  </si>
  <si>
    <t>A3490206</t>
  </si>
  <si>
    <t>A3489765</t>
  </si>
  <si>
    <t>A3489766</t>
  </si>
  <si>
    <t>A3489767</t>
  </si>
  <si>
    <t>A3492034</t>
  </si>
  <si>
    <t>A3492299</t>
  </si>
  <si>
    <t>A3490318</t>
  </si>
  <si>
    <t>A3490198</t>
  </si>
  <si>
    <t>A3488164</t>
  </si>
  <si>
    <t>A3488567</t>
  </si>
  <si>
    <t>A3490320</t>
  </si>
  <si>
    <t>A3490819</t>
  </si>
  <si>
    <t>A3488163</t>
  </si>
  <si>
    <t>A3490195</t>
  </si>
  <si>
    <t>A3490818</t>
  </si>
  <si>
    <t>A3488540</t>
  </si>
  <si>
    <t>A3488162</t>
  </si>
  <si>
    <t>A3491585</t>
  </si>
  <si>
    <t>A3489911</t>
  </si>
  <si>
    <t>A3492312</t>
  </si>
  <si>
    <t>A3492313</t>
  </si>
  <si>
    <t>A3492041</t>
  </si>
  <si>
    <t>A3491704</t>
  </si>
  <si>
    <t>A3492303</t>
  </si>
  <si>
    <t>A3491765</t>
  </si>
  <si>
    <t>A3490662</t>
  </si>
  <si>
    <t>A3491625</t>
  </si>
  <si>
    <t>A3490659</t>
  </si>
  <si>
    <t>A3491626</t>
  </si>
  <si>
    <t>A3490322</t>
  </si>
  <si>
    <t>A3490834</t>
  </si>
  <si>
    <t>A3487504</t>
  </si>
  <si>
    <t>A3490321</t>
  </si>
  <si>
    <t>A3491576</t>
  </si>
  <si>
    <t>A3491574</t>
  </si>
  <si>
    <t>A3491627</t>
  </si>
  <si>
    <t>A3492246</t>
  </si>
  <si>
    <t>A3492245</t>
  </si>
  <si>
    <t>P2013229</t>
  </si>
  <si>
    <t>AE49B</t>
  </si>
  <si>
    <t>A3490210</t>
  </si>
  <si>
    <t>A3492045</t>
  </si>
  <si>
    <t>A3491689</t>
  </si>
  <si>
    <t>A3492309</t>
  </si>
  <si>
    <t>A3492044</t>
  </si>
  <si>
    <t>A3492037</t>
  </si>
  <si>
    <t>A3488541</t>
  </si>
  <si>
    <t>A3491664</t>
  </si>
  <si>
    <t>A3491223</t>
  </si>
  <si>
    <t>A3492308</t>
  </si>
  <si>
    <t>A3492042</t>
  </si>
  <si>
    <t>A3492043</t>
  </si>
  <si>
    <t>A3488568</t>
  </si>
  <si>
    <t>A3489536</t>
  </si>
  <si>
    <t>A3492644</t>
  </si>
  <si>
    <t>A3490817</t>
  </si>
  <si>
    <t>A3490658</t>
  </si>
  <si>
    <t>A3491279</t>
  </si>
  <si>
    <t>A3490209</t>
  </si>
  <si>
    <t>A3492335</t>
  </si>
  <si>
    <t>A3492906</t>
  </si>
  <si>
    <t>B4408</t>
  </si>
  <si>
    <t>A3491280</t>
  </si>
  <si>
    <t>A3490207</t>
  </si>
  <si>
    <t>A3489770</t>
  </si>
  <si>
    <t>A3491683</t>
  </si>
  <si>
    <t>A3491682</t>
  </si>
  <si>
    <t>A3491024</t>
  </si>
  <si>
    <t>A3491685</t>
  </si>
  <si>
    <t>A3490208</t>
  </si>
  <si>
    <t>A3492331</t>
  </si>
  <si>
    <t>A3492923</t>
  </si>
  <si>
    <t>A3491026</t>
  </si>
  <si>
    <t>A3492922</t>
  </si>
  <si>
    <t>A3491283</t>
  </si>
  <si>
    <t>A3492339</t>
  </si>
  <si>
    <t>A3489772</t>
  </si>
  <si>
    <t>A3492300</t>
  </si>
  <si>
    <t>A3492914</t>
  </si>
  <si>
    <t>A3492911</t>
  </si>
  <si>
    <t>A3491220</t>
  </si>
  <si>
    <t>A3492913</t>
  </si>
  <si>
    <t>A3492330</t>
  </si>
  <si>
    <t>A3492038</t>
  </si>
  <si>
    <t>A3492030</t>
  </si>
  <si>
    <t>P1025939</t>
  </si>
  <si>
    <t>B4412</t>
  </si>
  <si>
    <t>A3492329</t>
  </si>
  <si>
    <t>A3491628</t>
  </si>
  <si>
    <t>A3492584</t>
  </si>
  <si>
    <t>A3493273</t>
  </si>
  <si>
    <t>A3491629</t>
  </si>
  <si>
    <t>A3493388</t>
  </si>
  <si>
    <t>A3492311</t>
  </si>
  <si>
    <t>A3491687</t>
  </si>
  <si>
    <t>A3492023</t>
  </si>
  <si>
    <t>A3492803</t>
  </si>
  <si>
    <t>A3491695</t>
  </si>
  <si>
    <t>A3492033</t>
  </si>
  <si>
    <t>A3491964</t>
  </si>
  <si>
    <t>A3493295</t>
  </si>
  <si>
    <t>A3493271</t>
  </si>
  <si>
    <t>A3491753</t>
  </si>
  <si>
    <t>A3491762</t>
  </si>
  <si>
    <t>A3493294</t>
  </si>
  <si>
    <t>A3492917</t>
  </si>
  <si>
    <t>A3490199</t>
  </si>
  <si>
    <t>A3493019</t>
  </si>
  <si>
    <t>B4418</t>
  </si>
  <si>
    <t>A3493120</t>
  </si>
  <si>
    <t>A3493119</t>
  </si>
  <si>
    <t>A3492341</t>
  </si>
  <si>
    <t>A3492336</t>
  </si>
  <si>
    <t>A3492908</t>
  </si>
  <si>
    <t>A3492337</t>
  </si>
  <si>
    <t>A3493022</t>
  </si>
  <si>
    <t>A3492921</t>
  </si>
  <si>
    <t>A3492920</t>
  </si>
  <si>
    <t>A3492905</t>
  </si>
  <si>
    <t>A3493020</t>
  </si>
  <si>
    <t>A3490660</t>
  </si>
  <si>
    <t>A3493296</t>
  </si>
  <si>
    <t>A3491965</t>
  </si>
  <si>
    <t>A3492327</t>
  </si>
  <si>
    <t>A3493079</t>
  </si>
  <si>
    <t>A3491575</t>
  </si>
  <si>
    <t>A3490835</t>
  </si>
  <si>
    <t>A3492915</t>
  </si>
  <si>
    <t>A3492807</t>
  </si>
  <si>
    <t>A3491111</t>
  </si>
  <si>
    <t>A3492021</t>
  </si>
  <si>
    <t>A3491571</t>
  </si>
  <si>
    <t>A3491651</t>
  </si>
  <si>
    <t>A3490472</t>
  </si>
  <si>
    <t>A3490837</t>
  </si>
  <si>
    <t>A3491592</t>
  </si>
  <si>
    <t>A3491116</t>
  </si>
  <si>
    <t>A3491573</t>
  </si>
  <si>
    <t>A3492926</t>
  </si>
  <si>
    <t>A3492340</t>
  </si>
  <si>
    <t>A3492925</t>
  </si>
  <si>
    <t>A3492918</t>
  </si>
  <si>
    <t>A3493036</t>
  </si>
  <si>
    <t>A3491105</t>
  </si>
  <si>
    <t>A3491113</t>
  </si>
  <si>
    <t>A3491593</t>
  </si>
  <si>
    <t>A3491578</t>
  </si>
  <si>
    <t>A3491649</t>
  </si>
  <si>
    <t>A3491648</t>
  </si>
  <si>
    <t>A3490471</t>
  </si>
  <si>
    <t>A3488542</t>
  </si>
  <si>
    <t>A3492830</t>
  </si>
  <si>
    <t>P1026013</t>
  </si>
  <si>
    <t>B4342</t>
  </si>
  <si>
    <t>A3489149</t>
  </si>
  <si>
    <t>A3492026</t>
  </si>
  <si>
    <t>A3490200</t>
  </si>
  <si>
    <t>A3493897</t>
  </si>
  <si>
    <t>A3494387</t>
  </si>
  <si>
    <t>A3491106</t>
  </si>
  <si>
    <t>A3490323</t>
  </si>
  <si>
    <t>A3494296</t>
  </si>
  <si>
    <t>B4313</t>
  </si>
  <si>
    <t>A3489574</t>
  </si>
  <si>
    <t>A3493156</t>
  </si>
  <si>
    <t>A3493466</t>
  </si>
  <si>
    <t>A3493155</t>
  </si>
  <si>
    <t>A3491031</t>
  </si>
  <si>
    <t>A3494259</t>
  </si>
  <si>
    <t>A3491019</t>
  </si>
  <si>
    <t>A3493291</t>
  </si>
  <si>
    <t>A3493464</t>
  </si>
  <si>
    <t>A3494489</t>
  </si>
  <si>
    <t>A3493274</t>
  </si>
  <si>
    <t>A3493277</t>
  </si>
  <si>
    <t>A3493302</t>
  </si>
  <si>
    <t>A3494496</t>
  </si>
  <si>
    <t>A3493299</t>
  </si>
  <si>
    <t>A3494491</t>
  </si>
  <si>
    <t>A3494498</t>
  </si>
  <si>
    <t>A3491579</t>
  </si>
  <si>
    <t>A3491631</t>
  </si>
  <si>
    <t>A3493276</t>
  </si>
  <si>
    <t>A3491580</t>
  </si>
  <si>
    <t>A3494495</t>
  </si>
  <si>
    <t>A3493286</t>
  </si>
  <si>
    <t>A3493297</t>
  </si>
  <si>
    <t>A3492909</t>
  </si>
  <si>
    <t>A3493026</t>
  </si>
  <si>
    <t>A3493030</t>
  </si>
  <si>
    <t>A3493473</t>
  </si>
  <si>
    <t>A3493463</t>
  </si>
  <si>
    <t>A3492907</t>
  </si>
  <si>
    <t>A3493024</t>
  </si>
  <si>
    <t>A3492832</t>
  </si>
  <si>
    <t>A3494252</t>
  </si>
  <si>
    <t>A3494507</t>
  </si>
  <si>
    <t>A3491112</t>
  </si>
  <si>
    <t>A3494253</t>
  </si>
  <si>
    <t>A3492833</t>
  </si>
  <si>
    <t>A3491108</t>
  </si>
  <si>
    <t>A3491125</t>
  </si>
  <si>
    <t>A3494137</t>
  </si>
  <si>
    <t>A3491986</t>
  </si>
  <si>
    <t>A3491118</t>
  </si>
  <si>
    <t>A3491988</t>
  </si>
  <si>
    <t>A3486539</t>
  </si>
  <si>
    <t>A3493283</t>
  </si>
  <si>
    <t>A3493275</t>
  </si>
  <si>
    <t>A3494488</t>
  </si>
  <si>
    <t>A3494500</t>
  </si>
  <si>
    <t>A3494493</t>
  </si>
  <si>
    <t>A3491123</t>
  </si>
  <si>
    <t>A3494503</t>
  </si>
  <si>
    <t>A3494499</t>
  </si>
  <si>
    <t>A3493304</t>
  </si>
  <si>
    <t>A3492835</t>
  </si>
  <si>
    <t>A3494501</t>
  </si>
  <si>
    <t>A3490475</t>
  </si>
  <si>
    <t>A3492024</t>
  </si>
  <si>
    <t>A3491119</t>
  </si>
  <si>
    <t>A3492836</t>
  </si>
  <si>
    <t>A3491122</t>
  </si>
  <si>
    <t>A3491987</t>
  </si>
  <si>
    <t>A3493180</t>
  </si>
  <si>
    <t>A3491984</t>
  </si>
  <si>
    <t>A3492025</t>
  </si>
  <si>
    <t>A3491127</t>
  </si>
  <si>
    <t>A3492837</t>
  </si>
  <si>
    <t>A3493391</t>
  </si>
  <si>
    <t>A3494352</t>
  </si>
  <si>
    <t>A3494348</t>
  </si>
  <si>
    <t>A3493288</t>
  </si>
  <si>
    <t>A3493290</t>
  </si>
  <si>
    <t>A3494295</t>
  </si>
  <si>
    <t>A3493468</t>
  </si>
  <si>
    <t>A3493289</t>
  </si>
  <si>
    <t>A3494262</t>
  </si>
  <si>
    <t>A3494260</t>
  </si>
  <si>
    <t>A3493467</t>
  </si>
  <si>
    <t>A3486538</t>
  </si>
  <si>
    <t>A3493076</t>
  </si>
  <si>
    <t>A3492834</t>
  </si>
  <si>
    <t>A3490661</t>
  </si>
  <si>
    <t>A3491963</t>
  </si>
  <si>
    <t>A3492022</t>
  </si>
  <si>
    <t>A3492808</t>
  </si>
  <si>
    <t>A3491107</t>
  </si>
  <si>
    <t>A3494134</t>
  </si>
  <si>
    <t>A3493390</t>
  </si>
  <si>
    <t>A3492006</t>
  </si>
  <si>
    <t>A3493116</t>
  </si>
  <si>
    <t>A3491632</t>
  </si>
  <si>
    <t>A3491126</t>
  </si>
  <si>
    <t>A3491966</t>
  </si>
  <si>
    <t>A3493080</t>
  </si>
  <si>
    <t>A3494141</t>
  </si>
  <si>
    <t>A3494505</t>
  </si>
  <si>
    <t>A3494502</t>
  </si>
  <si>
    <t>A3493471</t>
  </si>
  <si>
    <t>A3494297</t>
  </si>
  <si>
    <t>A3494353</t>
  </si>
  <si>
    <t>A3494266</t>
  </si>
  <si>
    <t>A3493470</t>
  </si>
  <si>
    <t>A3494265</t>
  </si>
  <si>
    <t>A3493034</t>
  </si>
  <si>
    <t>A3491681</t>
  </si>
  <si>
    <t>A3493025</t>
  </si>
  <si>
    <t>A3493028</t>
  </si>
  <si>
    <t>A3490664</t>
  </si>
  <si>
    <t>A3492805</t>
  </si>
  <si>
    <t>A3494450</t>
  </si>
  <si>
    <t>A3491985</t>
  </si>
  <si>
    <t>A3494136</t>
  </si>
  <si>
    <t>A3494138</t>
  </si>
  <si>
    <t>A3494256</t>
  </si>
  <si>
    <t>A3494257</t>
  </si>
  <si>
    <t>A3491115</t>
  </si>
  <si>
    <t>A3494140</t>
  </si>
  <si>
    <t>A3490470</t>
  </si>
  <si>
    <t>A3493181</t>
  </si>
  <si>
    <t>A3494139</t>
  </si>
  <si>
    <t>A3494254</t>
  </si>
  <si>
    <t>A3490474</t>
  </si>
  <si>
    <t>A3494255</t>
  </si>
  <si>
    <t>A3492831</t>
  </si>
  <si>
    <t>A3491962</t>
  </si>
  <si>
    <t>A3493114</t>
  </si>
  <si>
    <t>A3494258</t>
  </si>
  <si>
    <t>A3494142</t>
  </si>
  <si>
    <t>A3494448</t>
  </si>
  <si>
    <t>A3492093</t>
  </si>
  <si>
    <t>A3493115</t>
  </si>
  <si>
    <t>A3494884</t>
  </si>
  <si>
    <t>A3494883</t>
  </si>
  <si>
    <t>A3494445</t>
  </si>
  <si>
    <t>A3494449</t>
  </si>
  <si>
    <t>A3493175</t>
  </si>
  <si>
    <t>A3493077</t>
  </si>
  <si>
    <t>A3496177</t>
  </si>
  <si>
    <t>A3492804</t>
  </si>
  <si>
    <t>A3491989</t>
  </si>
  <si>
    <t>A3494447</t>
  </si>
  <si>
    <t>A3495912</t>
  </si>
  <si>
    <t>A3496165</t>
  </si>
  <si>
    <t>A3493177</t>
  </si>
  <si>
    <t>A3491121</t>
  </si>
  <si>
    <t>A3495909</t>
  </si>
  <si>
    <t>A3495910</t>
  </si>
  <si>
    <t>A3495914</t>
  </si>
  <si>
    <t>A3494886</t>
  </si>
  <si>
    <t>A3494583</t>
  </si>
  <si>
    <t>A3494584</t>
  </si>
  <si>
    <t>A3494708</t>
  </si>
  <si>
    <t>A3494707</t>
  </si>
  <si>
    <t>A3491124</t>
  </si>
  <si>
    <t>A3491572</t>
  </si>
  <si>
    <t>A3491110</t>
  </si>
  <si>
    <t>A3493182</t>
  </si>
  <si>
    <t>A3494587</t>
  </si>
  <si>
    <t>A3495581</t>
  </si>
  <si>
    <t>A3496180</t>
  </si>
  <si>
    <t>A3496179</t>
  </si>
  <si>
    <t>A3496166</t>
  </si>
  <si>
    <t>A3496167</t>
  </si>
  <si>
    <t>A3496164</t>
  </si>
  <si>
    <t>A3496178</t>
  </si>
  <si>
    <t>A3494585</t>
  </si>
  <si>
    <t>A3493176</t>
  </si>
  <si>
    <t>A3490833</t>
  </si>
  <si>
    <t>A3493118</t>
  </si>
  <si>
    <t>A3493183</t>
  </si>
  <si>
    <t>A3495016</t>
  </si>
  <si>
    <t>A3494709</t>
  </si>
  <si>
    <t>A3494446</t>
  </si>
  <si>
    <t>A3493222</t>
  </si>
  <si>
    <t>A3494443</t>
  </si>
  <si>
    <t>A3494440</t>
  </si>
  <si>
    <t>A3494299</t>
  </si>
  <si>
    <t>A3494355</t>
  </si>
  <si>
    <t>A3494442</t>
  </si>
  <si>
    <t>A3493035</t>
  </si>
  <si>
    <t>A3493033</t>
  </si>
  <si>
    <t>A3494441</t>
  </si>
  <si>
    <t>A3493031</t>
  </si>
  <si>
    <t>A3493287</t>
  </si>
  <si>
    <t>A3494302</t>
  </si>
  <si>
    <t>A3494350</t>
  </si>
  <si>
    <t>A3496130</t>
  </si>
  <si>
    <t>A3491577</t>
  </si>
  <si>
    <t>A3490820</t>
  </si>
  <si>
    <t>A3493173</t>
  </si>
  <si>
    <t>A3495915</t>
  </si>
  <si>
    <t>A3495918</t>
  </si>
  <si>
    <t>A3495006</t>
  </si>
  <si>
    <t>A3493074</t>
  </si>
  <si>
    <t>A3490319</t>
  </si>
  <si>
    <t>A3493939</t>
  </si>
  <si>
    <t>A3490838</t>
  </si>
  <si>
    <t>A3495017</t>
  </si>
  <si>
    <t>A3495724</t>
  </si>
  <si>
    <t>A3495916</t>
  </si>
  <si>
    <t>A3496129</t>
  </si>
  <si>
    <t>A3496131</t>
  </si>
  <si>
    <t>A3493174</t>
  </si>
  <si>
    <t>A3492806</t>
  </si>
  <si>
    <t>A3496326</t>
  </si>
  <si>
    <t>A3496371</t>
  </si>
  <si>
    <t>A3496295</t>
  </si>
  <si>
    <t>A3495518</t>
  </si>
  <si>
    <t>A3495517</t>
  </si>
  <si>
    <t>A3495008</t>
  </si>
  <si>
    <t>A3495903</t>
  </si>
  <si>
    <t>A3496327</t>
  </si>
  <si>
    <t>A3495020</t>
  </si>
  <si>
    <t>A3494586</t>
  </si>
  <si>
    <t>A3493027</t>
  </si>
  <si>
    <t>A3494322</t>
  </si>
  <si>
    <t>A3494444</t>
  </si>
  <si>
    <t>A3494301</t>
  </si>
  <si>
    <t>A3495577</t>
  </si>
  <si>
    <t>A3494326</t>
  </si>
  <si>
    <t>A3494323</t>
  </si>
  <si>
    <t>A3492333</t>
  </si>
  <si>
    <t>A3493023</t>
  </si>
  <si>
    <t>A3493154</t>
  </si>
  <si>
    <t>A3494588</t>
  </si>
  <si>
    <t>A3493075</t>
  </si>
  <si>
    <t>A3495010</t>
  </si>
  <si>
    <t>A3495019</t>
  </si>
  <si>
    <t>A3493184</t>
  </si>
  <si>
    <t>A3495007</t>
  </si>
  <si>
    <t>A3495018</t>
  </si>
  <si>
    <t>A3496958</t>
  </si>
  <si>
    <t>A3496132</t>
  </si>
  <si>
    <t>A3496382</t>
  </si>
  <si>
    <t>A3496369</t>
  </si>
  <si>
    <t>A3496370</t>
  </si>
  <si>
    <t>A3496374</t>
  </si>
  <si>
    <t>A3496296</t>
  </si>
  <si>
    <t xml:space="preserve">YUEN </t>
  </si>
  <si>
    <t>A3495475</t>
  </si>
  <si>
    <t>A3495905</t>
  </si>
  <si>
    <t>A3496451</t>
  </si>
  <si>
    <t>A3494888</t>
  </si>
  <si>
    <t>A3495527</t>
  </si>
  <si>
    <t>A3495030</t>
  </si>
  <si>
    <t>A3496450</t>
  </si>
  <si>
    <t>A3495900</t>
  </si>
  <si>
    <t>A3495005</t>
  </si>
  <si>
    <t>A3496353</t>
  </si>
  <si>
    <t>A3493078</t>
  </si>
  <si>
    <t>A3494705</t>
  </si>
  <si>
    <t>A3496697</t>
  </si>
  <si>
    <t>A3496696</t>
  </si>
  <si>
    <t>A3495370</t>
  </si>
  <si>
    <t>A3494300</t>
  </si>
  <si>
    <t>A3492334</t>
  </si>
  <si>
    <t>A3496693</t>
  </si>
  <si>
    <t>A3494363</t>
  </si>
  <si>
    <t>A3494574</t>
  </si>
  <si>
    <t>A3496675</t>
  </si>
  <si>
    <t>A3493940</t>
  </si>
  <si>
    <t>A3496384</t>
  </si>
  <si>
    <t>A3496971</t>
  </si>
  <si>
    <t>A3493941</t>
  </si>
  <si>
    <t>A3493938</t>
  </si>
  <si>
    <t>A3496355</t>
  </si>
  <si>
    <t>A3496381</t>
  </si>
  <si>
    <t>A3496379</t>
  </si>
  <si>
    <t>A3496377</t>
  </si>
  <si>
    <t>A3497103</t>
  </si>
  <si>
    <t>A3495041</t>
  </si>
  <si>
    <t>A3495532</t>
  </si>
  <si>
    <t>A3496452</t>
  </si>
  <si>
    <t>A3496711</t>
  </si>
  <si>
    <t>A3495904</t>
  </si>
  <si>
    <t>A3493117</t>
  </si>
  <si>
    <t>A3497242</t>
  </si>
  <si>
    <t>A3496329</t>
  </si>
  <si>
    <t>A3496297</t>
  </si>
  <si>
    <t>A3494510</t>
  </si>
  <si>
    <t>A3494509</t>
  </si>
  <si>
    <t>A3496352</t>
  </si>
  <si>
    <t>A3496448</t>
  </si>
  <si>
    <t>A3496447</t>
  </si>
  <si>
    <t>A3495021</t>
  </si>
  <si>
    <t>A3496718</t>
  </si>
  <si>
    <t>A3496449</t>
  </si>
  <si>
    <t>A3497421</t>
  </si>
  <si>
    <t>A3495529</t>
  </si>
  <si>
    <t>A3496356</t>
  </si>
  <si>
    <t>A3496138</t>
  </si>
  <si>
    <t>A3494452</t>
  </si>
  <si>
    <t>A3496676</t>
  </si>
  <si>
    <t>A3496354</t>
  </si>
  <si>
    <t>A3494706</t>
  </si>
  <si>
    <t>A3493185</t>
  </si>
  <si>
    <t>A3493178</t>
  </si>
  <si>
    <t>A3496674</t>
  </si>
  <si>
    <t>A3495034</t>
  </si>
  <si>
    <t>A3495536</t>
  </si>
  <si>
    <t>A3495875</t>
  </si>
  <si>
    <t>A3494454</t>
  </si>
  <si>
    <t>A3495528</t>
  </si>
  <si>
    <t>A3496959</t>
  </si>
  <si>
    <t>A3495009</t>
  </si>
  <si>
    <t>A3496372</t>
  </si>
  <si>
    <t>A3496256</t>
  </si>
  <si>
    <t>A3497431</t>
  </si>
  <si>
    <t>A3496257</t>
  </si>
  <si>
    <t>A3495031</t>
  </si>
  <si>
    <t>A3495037</t>
  </si>
  <si>
    <t>A3496255</t>
  </si>
  <si>
    <t>A3495539</t>
  </si>
  <si>
    <t>A3496260</t>
  </si>
  <si>
    <t>A3497334</t>
  </si>
  <si>
    <t>A3497058</t>
  </si>
  <si>
    <t>A3497097</t>
  </si>
  <si>
    <t>A3496678</t>
  </si>
  <si>
    <t>A3497057</t>
  </si>
  <si>
    <t>A3497333</t>
  </si>
  <si>
    <t>A3497099</t>
  </si>
  <si>
    <t>A3497100</t>
  </si>
  <si>
    <t>A3497096</t>
  </si>
  <si>
    <t>A3496679</t>
  </si>
  <si>
    <t>A3495580</t>
  </si>
  <si>
    <t>A3496701</t>
  </si>
  <si>
    <t>A3495379</t>
  </si>
  <si>
    <t>A3495368</t>
  </si>
  <si>
    <t>A3495374</t>
  </si>
  <si>
    <t>A3495032</t>
  </si>
  <si>
    <t>A3496954</t>
  </si>
  <si>
    <t>A3497426</t>
  </si>
  <si>
    <t>A3496970</t>
  </si>
  <si>
    <t>A3496955</t>
  </si>
  <si>
    <t>A3496254</t>
  </si>
  <si>
    <t>A3495913</t>
  </si>
  <si>
    <t>A3497409</t>
  </si>
  <si>
    <t>A3497458</t>
  </si>
  <si>
    <t>A3494362</t>
  </si>
  <si>
    <t>A3494354</t>
  </si>
  <si>
    <t>A3495376</t>
  </si>
  <si>
    <t>A3494579</t>
  </si>
  <si>
    <t>A3494576</t>
  </si>
  <si>
    <t>A3497456</t>
  </si>
  <si>
    <t>A3497424</t>
  </si>
  <si>
    <t>A3494710</t>
  </si>
  <si>
    <t>A3496357</t>
  </si>
  <si>
    <t>A3497410</t>
  </si>
  <si>
    <t>A3497720</t>
  </si>
  <si>
    <t>A3497332</t>
  </si>
  <si>
    <t>A3496143</t>
  </si>
  <si>
    <t>A3497425</t>
  </si>
  <si>
    <t>A3496258</t>
  </si>
  <si>
    <t>A3495520</t>
  </si>
  <si>
    <t>a3497719</t>
  </si>
  <si>
    <t>A3497718</t>
  </si>
  <si>
    <t>A3495876</t>
  </si>
  <si>
    <t>A3496510</t>
  </si>
  <si>
    <t>A3496514</t>
  </si>
  <si>
    <t>A3497411</t>
  </si>
  <si>
    <t>A3497056</t>
  </si>
  <si>
    <t>A3497098</t>
  </si>
  <si>
    <t>A3495537</t>
  </si>
  <si>
    <t>A3495029</t>
  </si>
  <si>
    <t>A3496922</t>
  </si>
  <si>
    <t>A3497330</t>
  </si>
  <si>
    <t>A3495038</t>
  </si>
  <si>
    <t>A3496956</t>
  </si>
  <si>
    <t>A3496513</t>
  </si>
  <si>
    <t>A3497408</t>
  </si>
  <si>
    <t>A3495039</t>
  </si>
  <si>
    <t>A3496512</t>
  </si>
  <si>
    <t>A3496963</t>
  </si>
  <si>
    <t>A3497433</t>
  </si>
  <si>
    <t>A3497427</t>
  </si>
  <si>
    <t>A3496728</t>
  </si>
  <si>
    <t>A3496966</t>
  </si>
  <si>
    <t>A3498095</t>
  </si>
  <si>
    <t>A3496146</t>
  </si>
  <si>
    <t>A3495033</t>
  </si>
  <si>
    <t>A3498093</t>
  </si>
  <si>
    <t>A3496264</t>
  </si>
  <si>
    <t>A3496259</t>
  </si>
  <si>
    <t>A3496726</t>
  </si>
  <si>
    <t>A3497054</t>
  </si>
  <si>
    <t>P2013183</t>
  </si>
  <si>
    <t>AE62A</t>
  </si>
  <si>
    <t>A3497459</t>
  </si>
  <si>
    <t>A3497469</t>
  </si>
  <si>
    <t>A3497470</t>
  </si>
  <si>
    <t>A3496700</t>
  </si>
  <si>
    <t>A3496141</t>
  </si>
  <si>
    <t>A3496263</t>
  </si>
  <si>
    <t>A3496511</t>
  </si>
  <si>
    <t>A3496261</t>
  </si>
  <si>
    <t>A3496725</t>
  </si>
  <si>
    <t>A3496968</t>
  </si>
  <si>
    <t>A3497432</t>
  </si>
  <si>
    <t>A3497938</t>
  </si>
  <si>
    <t>A3495387</t>
  </si>
  <si>
    <t>A3497149</t>
  </si>
  <si>
    <t>A3494608</t>
  </si>
  <si>
    <t>A3494540</t>
  </si>
  <si>
    <t>A3494610</t>
  </si>
  <si>
    <t>A3497461</t>
  </si>
  <si>
    <t>A3494612</t>
  </si>
  <si>
    <t>A3495571</t>
  </si>
  <si>
    <t>A3497148</t>
  </si>
  <si>
    <t>A3497471</t>
  </si>
  <si>
    <t>A3494607</t>
  </si>
  <si>
    <t>P3037832</t>
  </si>
  <si>
    <t>AC57D</t>
  </si>
  <si>
    <t>A3498094</t>
  </si>
  <si>
    <t>A3496385</t>
  </si>
  <si>
    <t>A3493301</t>
  </si>
  <si>
    <t>A3497521</t>
  </si>
  <si>
    <t>A3497003</t>
  </si>
  <si>
    <t>A3497518</t>
  </si>
  <si>
    <t>A3497517</t>
  </si>
  <si>
    <t>A3491117</t>
  </si>
  <si>
    <t>A3497101</t>
  </si>
  <si>
    <t>A3497053</t>
  </si>
  <si>
    <t>A3490836</t>
  </si>
  <si>
    <t>A3497464</t>
  </si>
  <si>
    <t>A3497462</t>
  </si>
  <si>
    <t>A3497457</t>
  </si>
  <si>
    <t>A3496516</t>
  </si>
  <si>
    <t>A3497346</t>
  </si>
  <si>
    <t>A3498091</t>
  </si>
  <si>
    <t>A3496268</t>
  </si>
  <si>
    <t>A3498180</t>
  </si>
  <si>
    <t>A3499077</t>
  </si>
  <si>
    <t>A3497329</t>
  </si>
  <si>
    <t>A3497001</t>
  </si>
  <si>
    <t>A3497002</t>
  </si>
  <si>
    <t>A3497934</t>
  </si>
  <si>
    <t>A3495859</t>
  </si>
  <si>
    <t>B9081</t>
  </si>
  <si>
    <t>A3497726</t>
  </si>
  <si>
    <t>A3498199</t>
  </si>
  <si>
    <t>B7932</t>
  </si>
  <si>
    <t>A3497520</t>
  </si>
  <si>
    <t>A3498188</t>
  </si>
  <si>
    <t>A3497721</t>
  </si>
  <si>
    <t>A3498817</t>
  </si>
  <si>
    <t>A3496135</t>
  </si>
  <si>
    <t>A3495911</t>
  </si>
  <si>
    <t>A3497429</t>
  </si>
  <si>
    <t>A3496270</t>
  </si>
  <si>
    <t>A3496727</t>
  </si>
  <si>
    <t>A3497343</t>
  </si>
  <si>
    <t>A3496328</t>
  </si>
  <si>
    <t>A3496964</t>
  </si>
  <si>
    <t>A3497347</t>
  </si>
  <si>
    <t>A3495523</t>
  </si>
  <si>
    <t>A3495044</t>
  </si>
  <si>
    <t>A3497335</t>
  </si>
  <si>
    <t>A3497945</t>
  </si>
  <si>
    <t>A3495521</t>
  </si>
  <si>
    <t>A3495522</t>
  </si>
  <si>
    <t>A3497004</t>
  </si>
  <si>
    <t>A3497534</t>
  </si>
  <si>
    <t>A3497519</t>
  </si>
  <si>
    <t>A3498194</t>
  </si>
  <si>
    <t>A3498186</t>
  </si>
  <si>
    <t>A3496324</t>
  </si>
  <si>
    <t>A3498679</t>
  </si>
  <si>
    <t>A3499243</t>
  </si>
  <si>
    <t>A3496716</t>
  </si>
  <si>
    <t>A3496724</t>
  </si>
  <si>
    <t>A3493280</t>
  </si>
  <si>
    <t>A3492092</t>
  </si>
  <si>
    <t>A3496325</t>
  </si>
  <si>
    <t>A3496323</t>
  </si>
  <si>
    <t>A3494455</t>
  </si>
  <si>
    <t>A3496368</t>
  </si>
  <si>
    <t>A3498184</t>
  </si>
  <si>
    <t>A3495384</t>
  </si>
  <si>
    <t>A3497147</t>
  </si>
  <si>
    <t>A3497476</t>
  </si>
  <si>
    <t>A3497475</t>
  </si>
  <si>
    <t>A3496383</t>
  </si>
  <si>
    <t>A3498031</t>
  </si>
  <si>
    <t>A3498187</t>
  </si>
  <si>
    <t>A3497939</t>
  </si>
  <si>
    <t>A3498098</t>
  </si>
  <si>
    <t>A3498683</t>
  </si>
  <si>
    <t>A3498104</t>
  </si>
  <si>
    <t>A3496273</t>
  </si>
  <si>
    <t>A3498179</t>
  </si>
  <si>
    <t>A3493303</t>
  </si>
  <si>
    <t>A3498099</t>
  </si>
  <si>
    <t>A3497944</t>
  </si>
  <si>
    <t>A3498100</t>
  </si>
  <si>
    <t>A3498045</t>
  </si>
  <si>
    <t>A3497428</t>
  </si>
  <si>
    <t>A3496139</t>
  </si>
  <si>
    <t>A3498042</t>
  </si>
  <si>
    <t>A3498036</t>
  </si>
  <si>
    <t>A3499242</t>
  </si>
  <si>
    <t>A3496721</t>
  </si>
  <si>
    <t>A3496140</t>
  </si>
  <si>
    <t>A3498671</t>
  </si>
  <si>
    <t>A3496715</t>
  </si>
  <si>
    <t>A3498044</t>
  </si>
  <si>
    <t>A3498673</t>
  </si>
  <si>
    <t>A3498196</t>
  </si>
  <si>
    <t>A3497290</t>
  </si>
  <si>
    <t>A3497055</t>
  </si>
  <si>
    <t>A3498119</t>
  </si>
  <si>
    <t>A3498395</t>
  </si>
  <si>
    <t>A3498120</t>
  </si>
  <si>
    <t>A3498394</t>
  </si>
  <si>
    <t>A3497857</t>
  </si>
  <si>
    <t>A3498117</t>
  </si>
  <si>
    <t>A3497724</t>
  </si>
  <si>
    <t>A3496730</t>
  </si>
  <si>
    <t>A3498396</t>
  </si>
  <si>
    <t>A3499239</t>
  </si>
  <si>
    <t>A3498092</t>
  </si>
  <si>
    <t>A3498191</t>
  </si>
  <si>
    <t>A3499246</t>
  </si>
  <si>
    <t>A3498685</t>
  </si>
  <si>
    <t>A3499241</t>
  </si>
  <si>
    <t>A3498198</t>
  </si>
  <si>
    <t>A3499237</t>
  </si>
  <si>
    <t>A3499236</t>
  </si>
  <si>
    <t>A3499223</t>
  </si>
  <si>
    <t>A3497933</t>
  </si>
  <si>
    <t>A3499244</t>
  </si>
  <si>
    <t>A3496145</t>
  </si>
  <si>
    <t>A3494611</t>
  </si>
  <si>
    <t>A3494615</t>
  </si>
  <si>
    <t>A3495574</t>
  </si>
  <si>
    <t>A3499252</t>
  </si>
  <si>
    <t>A3498183</t>
  </si>
  <si>
    <t>A3498672</t>
  </si>
  <si>
    <t>A3498197</t>
  </si>
  <si>
    <t>A3499229</t>
  </si>
  <si>
    <t>A3499924</t>
  </si>
  <si>
    <t>A3498676</t>
  </si>
  <si>
    <t>A3499215</t>
  </si>
  <si>
    <t>A3499218</t>
  </si>
  <si>
    <t>A3499228</t>
  </si>
  <si>
    <t>A3498680</t>
  </si>
  <si>
    <t>A3498182</t>
  </si>
  <si>
    <t>A3499213</t>
  </si>
  <si>
    <t>A3498039</t>
  </si>
  <si>
    <t>A3497932</t>
  </si>
  <si>
    <t>A3499919</t>
  </si>
  <si>
    <t>A3497947</t>
  </si>
  <si>
    <t>A3498677</t>
  </si>
  <si>
    <t>A3499219</t>
  </si>
  <si>
    <t>A3497941</t>
  </si>
  <si>
    <t>A3497935</t>
  </si>
  <si>
    <t>A3499216</t>
  </si>
  <si>
    <t>A3500102</t>
  </si>
  <si>
    <t>A3498118</t>
  </si>
  <si>
    <t>A3497005</t>
  </si>
  <si>
    <t>A3497291</t>
  </si>
  <si>
    <t>A3498526</t>
  </si>
  <si>
    <t>A3498816</t>
  </si>
  <si>
    <t>A3500096</t>
  </si>
  <si>
    <t>A3499249</t>
  </si>
  <si>
    <t>A3500350</t>
  </si>
  <si>
    <t>A3499920</t>
  </si>
  <si>
    <t>A3498195</t>
  </si>
  <si>
    <t>A3499248</t>
  </si>
  <si>
    <t>A3500104</t>
  </si>
  <si>
    <t>A3500346</t>
  </si>
  <si>
    <t>A3495526</t>
  </si>
  <si>
    <t>A3500098</t>
  </si>
  <si>
    <t>A3499922</t>
  </si>
  <si>
    <t>A3499930</t>
  </si>
  <si>
    <t>A3497949</t>
  </si>
  <si>
    <t>A3497550</t>
  </si>
  <si>
    <t>A3500089</t>
  </si>
  <si>
    <t>A3500092</t>
  </si>
  <si>
    <t>A3499927</t>
  </si>
  <si>
    <t>A3499932</t>
  </si>
  <si>
    <t>A3498487</t>
  </si>
  <si>
    <t>A3498664</t>
  </si>
  <si>
    <t>A3498490</t>
  </si>
  <si>
    <t>A3498398</t>
  </si>
  <si>
    <t>A3497293</t>
  </si>
  <si>
    <t>A3500348</t>
  </si>
  <si>
    <t>A3500090</t>
  </si>
  <si>
    <t>A3498491</t>
  </si>
  <si>
    <t>A3499928</t>
  </si>
  <si>
    <t>A3499934</t>
  </si>
  <si>
    <t>A3500095</t>
  </si>
  <si>
    <t>A3498527</t>
  </si>
  <si>
    <t>A3491594</t>
  </si>
  <si>
    <t>A3497006</t>
  </si>
  <si>
    <t>A3500644</t>
  </si>
  <si>
    <t>A3500345</t>
  </si>
  <si>
    <t>A3498439</t>
  </si>
  <si>
    <t>A3498443</t>
  </si>
  <si>
    <t>A3498440</t>
  </si>
  <si>
    <t>A3500359</t>
  </si>
  <si>
    <t>A3500358</t>
  </si>
  <si>
    <t>A3499931</t>
  </si>
  <si>
    <t>A3500649</t>
  </si>
  <si>
    <t>A3500643</t>
  </si>
  <si>
    <t>A3500646</t>
  </si>
  <si>
    <t>A3500647</t>
  </si>
  <si>
    <t>A3500362</t>
  </si>
  <si>
    <t>A3500349</t>
  </si>
  <si>
    <t>A3500356</t>
  </si>
  <si>
    <t>A3497289</t>
  </si>
  <si>
    <t>A3498116</t>
  </si>
  <si>
    <t>A3498667</t>
  </si>
  <si>
    <t>A3498665</t>
  </si>
  <si>
    <t>A3495043</t>
  </si>
  <si>
    <t>A3495535</t>
  </si>
  <si>
    <t>A3495531</t>
  </si>
  <si>
    <t>A3495035</t>
  </si>
  <si>
    <t>A3497536</t>
  </si>
  <si>
    <t>A3498262</t>
  </si>
  <si>
    <t>A3495538</t>
  </si>
  <si>
    <t>A3495045</t>
  </si>
  <si>
    <t>A3495040</t>
  </si>
  <si>
    <t>A3498877</t>
  </si>
  <si>
    <t>A3495570</t>
  </si>
  <si>
    <t>A3498874</t>
  </si>
  <si>
    <t>A3499594</t>
  </si>
  <si>
    <t>A3499593</t>
  </si>
  <si>
    <t>A3497955</t>
  </si>
  <si>
    <t>a3498870</t>
  </si>
  <si>
    <t>A3499196</t>
  </si>
  <si>
    <t>A3498875</t>
  </si>
  <si>
    <t>A3497958</t>
  </si>
  <si>
    <t>A3498871</t>
  </si>
  <si>
    <t>A3494356</t>
  </si>
  <si>
    <t>A3494329</t>
  </si>
  <si>
    <t>A3497959</t>
  </si>
  <si>
    <t>A3497144</t>
  </si>
  <si>
    <t>A3497151</t>
  </si>
  <si>
    <t>A3498166</t>
  </si>
  <si>
    <t>A3497348</t>
  </si>
  <si>
    <t>A3497858</t>
  </si>
  <si>
    <t>A3497854</t>
  </si>
  <si>
    <t>A3498666</t>
  </si>
  <si>
    <t>A3498442</t>
  </si>
  <si>
    <t>A3498668</t>
  </si>
  <si>
    <t>A3500598</t>
  </si>
  <si>
    <t>A3495027</t>
  </si>
  <si>
    <t>A3500968</t>
  </si>
  <si>
    <t>A3500363</t>
  </si>
  <si>
    <t>A3500981</t>
  </si>
  <si>
    <t>A3495036</t>
  </si>
  <si>
    <t>A3495534</t>
  </si>
  <si>
    <t>A3500650</t>
  </si>
  <si>
    <t>A3497610</t>
  </si>
  <si>
    <t>A3500651</t>
  </si>
  <si>
    <t>A3500975</t>
  </si>
  <si>
    <t>A3500967</t>
  </si>
  <si>
    <t>A3500648</t>
  </si>
  <si>
    <t>A3499197</t>
  </si>
  <si>
    <t>A3499199</t>
  </si>
  <si>
    <t>A3498160</t>
  </si>
  <si>
    <t>A3497455</t>
  </si>
  <si>
    <t>A3498171</t>
  </si>
  <si>
    <t>A3500411</t>
  </si>
  <si>
    <t>B4332</t>
  </si>
  <si>
    <t>A3500413</t>
  </si>
  <si>
    <t>A3498878</t>
  </si>
  <si>
    <t>A3497539</t>
  </si>
  <si>
    <t>A3500982</t>
  </si>
  <si>
    <t>A3498174</t>
  </si>
  <si>
    <t xml:space="preserve">DMC Peel Off </t>
  </si>
  <si>
    <t>A3498441</t>
  </si>
  <si>
    <t>A3498133</t>
  </si>
  <si>
    <t>A3497856</t>
  </si>
  <si>
    <t>A3498132</t>
  </si>
  <si>
    <t>A3495525</t>
  </si>
  <si>
    <t>A3495046</t>
  </si>
  <si>
    <t>A3495291</t>
  </si>
  <si>
    <t>ff</t>
  </si>
  <si>
    <t>A3497922</t>
  </si>
  <si>
    <t>A3500653</t>
  </si>
  <si>
    <t>A3500600</t>
  </si>
  <si>
    <t>A3500986</t>
  </si>
  <si>
    <t>A3500978</t>
  </si>
  <si>
    <t>A3500977</t>
  </si>
  <si>
    <t>A3497714</t>
  </si>
  <si>
    <t>A3498397</t>
  </si>
  <si>
    <t>A3500130</t>
  </si>
  <si>
    <t>A3500126</t>
  </si>
  <si>
    <t>A3497855</t>
  </si>
  <si>
    <t>A3500034</t>
  </si>
  <si>
    <t>A3498818</t>
  </si>
  <si>
    <t>A3499656</t>
  </si>
  <si>
    <t>A3498136</t>
  </si>
  <si>
    <t>A3497703</t>
  </si>
  <si>
    <t>B8031</t>
  </si>
  <si>
    <t>A3497859</t>
  </si>
  <si>
    <t>A3497345</t>
  </si>
  <si>
    <t>A3497704</t>
  </si>
  <si>
    <t>A3497548</t>
  </si>
  <si>
    <t>A3499136</t>
  </si>
  <si>
    <t>A3497860</t>
  </si>
  <si>
    <t>A3498121</t>
  </si>
  <si>
    <t>A3495519</t>
  </si>
  <si>
    <t>A3500035</t>
  </si>
  <si>
    <t>A3499139</t>
  </si>
  <si>
    <t>A3497608</t>
  </si>
  <si>
    <t>A3500037</t>
  </si>
  <si>
    <t>A3500248</t>
  </si>
  <si>
    <t>A3500036</t>
  </si>
  <si>
    <t>A3500441</t>
  </si>
  <si>
    <t>A3500907</t>
  </si>
  <si>
    <t>A3500906</t>
  </si>
  <si>
    <t>A3500658</t>
  </si>
  <si>
    <t>A3500603</t>
  </si>
  <si>
    <t>A3501179</t>
  </si>
  <si>
    <t>A3500905</t>
  </si>
  <si>
    <t>A3501180</t>
  </si>
  <si>
    <t>A3500970</t>
  </si>
  <si>
    <t>A3497727</t>
  </si>
  <si>
    <t>A3500125</t>
  </si>
  <si>
    <t>A3500137</t>
  </si>
  <si>
    <t>A3499200</t>
  </si>
  <si>
    <t>A3498159</t>
  </si>
  <si>
    <t>A3498163</t>
  </si>
  <si>
    <t>A3499198</t>
  </si>
  <si>
    <t>A3498161</t>
  </si>
  <si>
    <t>A3497954</t>
  </si>
  <si>
    <t>A3497925</t>
  </si>
  <si>
    <t>A3498167</t>
  </si>
  <si>
    <t>A3497460</t>
  </si>
  <si>
    <t>A3494543</t>
  </si>
  <si>
    <t>A3497926</t>
  </si>
  <si>
    <t>A3499201</t>
  </si>
  <si>
    <t>A3500661</t>
  </si>
  <si>
    <t>A3501182</t>
  </si>
  <si>
    <t>A3501192</t>
  </si>
  <si>
    <t>A3500660</t>
  </si>
  <si>
    <t>A3500632</t>
  </si>
  <si>
    <t>A3499461</t>
  </si>
  <si>
    <t>A3500605</t>
  </si>
  <si>
    <t>A3497547</t>
  </si>
  <si>
    <t>A3497544</t>
  </si>
  <si>
    <t>A3498202</t>
  </si>
  <si>
    <t>B7959</t>
  </si>
  <si>
    <t>A3500821</t>
  </si>
  <si>
    <t>A3498444</t>
  </si>
  <si>
    <t>A3501181</t>
  </si>
  <si>
    <t>A3500662</t>
  </si>
  <si>
    <t>A3501195</t>
  </si>
  <si>
    <t>A3499954</t>
  </si>
  <si>
    <t>A3499842</t>
  </si>
  <si>
    <t>A3500554</t>
  </si>
  <si>
    <t>A3500984</t>
  </si>
  <si>
    <t>A3497546</t>
  </si>
  <si>
    <t>A3499781</t>
  </si>
  <si>
    <t>A3501183</t>
  </si>
  <si>
    <t>A3501187</t>
  </si>
  <si>
    <t>A3498669</t>
  </si>
  <si>
    <t>A3500631</t>
  </si>
  <si>
    <t>A3501086</t>
  </si>
  <si>
    <t>A3497294</t>
  </si>
  <si>
    <t>A3497537</t>
  </si>
  <si>
    <t>A3500602</t>
  </si>
  <si>
    <t>A3500979</t>
  </si>
  <si>
    <t>A3500980</t>
  </si>
  <si>
    <t>A3500985</t>
  </si>
  <si>
    <t>A3501184</t>
  </si>
  <si>
    <t>A3500240</t>
  </si>
  <si>
    <t>A3500241</t>
  </si>
  <si>
    <t>A3499206</t>
  </si>
  <si>
    <t>A3499595</t>
  </si>
  <si>
    <t>A3501189</t>
  </si>
  <si>
    <t>A3501201</t>
  </si>
  <si>
    <t>A3500038</t>
  </si>
  <si>
    <t>A3501207</t>
  </si>
  <si>
    <t>A3498399</t>
  </si>
  <si>
    <t>A3498131</t>
  </si>
  <si>
    <t>A3499658</t>
  </si>
  <si>
    <t>A3500131</t>
  </si>
  <si>
    <t>A3501088</t>
  </si>
  <si>
    <t>A3501190</t>
  </si>
  <si>
    <t>A3500136</t>
  </si>
  <si>
    <t>A3500134</t>
  </si>
  <si>
    <t>A3500555</t>
  </si>
  <si>
    <t>A3501203</t>
  </si>
  <si>
    <t>A3500599</t>
  </si>
  <si>
    <t>A3500480</t>
  </si>
  <si>
    <t>A3502088</t>
  </si>
  <si>
    <t>A3502079</t>
  </si>
  <si>
    <t>A3502082</t>
  </si>
  <si>
    <t>A3500041</t>
  </si>
  <si>
    <t>A3500135</t>
  </si>
  <si>
    <t>A3499845</t>
  </si>
  <si>
    <t>A3501087</t>
  </si>
  <si>
    <t>A3501202</t>
  </si>
  <si>
    <t>A3502083</t>
  </si>
  <si>
    <t>A3502087</t>
  </si>
  <si>
    <t>A3502074</t>
  </si>
  <si>
    <t>A3500634</t>
  </si>
  <si>
    <t>A3500042</t>
  </si>
  <si>
    <t>A3500481</t>
  </si>
  <si>
    <t>A3501569</t>
  </si>
  <si>
    <t>A3501571</t>
  </si>
  <si>
    <t>A3499604</t>
  </si>
  <si>
    <t>A3499603</t>
  </si>
  <si>
    <t>A3497956</t>
  </si>
  <si>
    <t>A3501072</t>
  </si>
  <si>
    <t>A3497957</t>
  </si>
  <si>
    <t>A3501074</t>
  </si>
  <si>
    <t>A3500421</t>
  </si>
  <si>
    <t>A3500242</t>
  </si>
  <si>
    <t>A3495381</t>
  </si>
  <si>
    <t>A3500243</t>
  </si>
  <si>
    <t>A3500635</t>
  </si>
  <si>
    <t>A3500479</t>
  </si>
  <si>
    <t>A3500129</t>
  </si>
  <si>
    <t>A3500039</t>
  </si>
  <si>
    <t>A3499843</t>
  </si>
  <si>
    <t>A3501089</t>
  </si>
  <si>
    <t>A3501570</t>
  </si>
  <si>
    <t>A3501724</t>
  </si>
  <si>
    <t>A3497454</t>
  </si>
  <si>
    <t>A3498165</t>
  </si>
  <si>
    <t>A3499730</t>
  </si>
  <si>
    <t>A3499728</t>
  </si>
  <si>
    <t>A3501090</t>
  </si>
  <si>
    <t>A3500636</t>
  </si>
  <si>
    <t>A3500601</t>
  </si>
  <si>
    <t>A3500976</t>
  </si>
  <si>
    <t>A3500389</t>
  </si>
  <si>
    <t>A3502084</t>
  </si>
  <si>
    <t>A3502075</t>
  </si>
  <si>
    <t>A3501723</t>
  </si>
  <si>
    <t>A3500251</t>
  </si>
  <si>
    <t>A3500387</t>
  </si>
  <si>
    <t>A3502089</t>
  </si>
  <si>
    <t>A3502076</t>
  </si>
  <si>
    <t>A3500823</t>
  </si>
  <si>
    <t>A3500040</t>
  </si>
  <si>
    <t>A3500822</t>
  </si>
  <si>
    <t>A3500044</t>
  </si>
  <si>
    <t>A3500133</t>
  </si>
  <si>
    <t>A3500390</t>
  </si>
  <si>
    <t>A3499950</t>
  </si>
  <si>
    <t>A3500252</t>
  </si>
  <si>
    <t>A3501725</t>
  </si>
  <si>
    <t>A3499840</t>
  </si>
  <si>
    <t>A3499659</t>
  </si>
  <si>
    <t>A3501877</t>
  </si>
  <si>
    <t>B8770</t>
  </si>
  <si>
    <t>A3500983</t>
  </si>
  <si>
    <t>A3498200</t>
  </si>
  <si>
    <t>A3497715</t>
  </si>
  <si>
    <t>A3500386</t>
  </si>
  <si>
    <t>A3499222</t>
  </si>
  <si>
    <t>A3501878</t>
  </si>
  <si>
    <t>A3499949</t>
  </si>
  <si>
    <t>A3500250</t>
  </si>
  <si>
    <t>A3501567</t>
  </si>
  <si>
    <t>A3500043</t>
  </si>
  <si>
    <t>A3497466</t>
  </si>
  <si>
    <t>A3499211</t>
  </si>
  <si>
    <t>A3499596</t>
  </si>
  <si>
    <t>A3501071</t>
  </si>
  <si>
    <t>A3499208</t>
  </si>
  <si>
    <t>A3498885</t>
  </si>
  <si>
    <t>A3498176</t>
  </si>
  <si>
    <t>A3498135</t>
  </si>
  <si>
    <t>A3497292</t>
  </si>
  <si>
    <t>A3500132</t>
  </si>
  <si>
    <t>A3500124</t>
  </si>
  <si>
    <t>A3500483</t>
  </si>
  <si>
    <t>A3499234</t>
  </si>
  <si>
    <t>A3501974</t>
  </si>
  <si>
    <t>A3501176</t>
  </si>
  <si>
    <t>A3499844</t>
  </si>
  <si>
    <t>A3498528</t>
  </si>
  <si>
    <t>A3502613</t>
  </si>
  <si>
    <t>A3500485</t>
  </si>
  <si>
    <t>A3500713</t>
  </si>
  <si>
    <t>A3497540</t>
  </si>
  <si>
    <t>A3499661</t>
  </si>
  <si>
    <t>A3498489</t>
  </si>
  <si>
    <t>A3500391</t>
  </si>
  <si>
    <t>A3498531</t>
  </si>
  <si>
    <t>A3502318</t>
  </si>
  <si>
    <t>A3500482</t>
  </si>
  <si>
    <t>A3497611</t>
  </si>
  <si>
    <t>A3499948</t>
  </si>
  <si>
    <t>A3501802</t>
  </si>
  <si>
    <t>A3500709</t>
  </si>
  <si>
    <t>A3497538</t>
  </si>
  <si>
    <t>A3497535</t>
  </si>
  <si>
    <t>A3500418</t>
  </si>
  <si>
    <t>A3497927</t>
  </si>
  <si>
    <t>A3499611</t>
  </si>
  <si>
    <t>A3499207</t>
  </si>
  <si>
    <t>A3498884</t>
  </si>
  <si>
    <t>A3501076</t>
  </si>
  <si>
    <t>A3499733</t>
  </si>
  <si>
    <t>A3499731</t>
  </si>
  <si>
    <t>A3501069</t>
  </si>
  <si>
    <t>A3500416</t>
  </si>
  <si>
    <t>A3501027</t>
  </si>
  <si>
    <t>A3499657</t>
  </si>
  <si>
    <t>A3498488</t>
  </si>
  <si>
    <t>A3498134</t>
  </si>
  <si>
    <t>A3501024</t>
  </si>
  <si>
    <t>A3500128</t>
  </si>
  <si>
    <t>A3501025</t>
  </si>
  <si>
    <t>A3500388</t>
  </si>
  <si>
    <t>A3500707</t>
  </si>
  <si>
    <t>A3501028</t>
  </si>
  <si>
    <t>A3500988</t>
  </si>
  <si>
    <t>A3502319</t>
  </si>
  <si>
    <t>A3500712</t>
  </si>
  <si>
    <t>A3499660</t>
  </si>
  <si>
    <t>A3500708</t>
  </si>
  <si>
    <t>A3501565</t>
  </si>
  <si>
    <t>A3498168</t>
  </si>
  <si>
    <t>A3499570</t>
  </si>
  <si>
    <t>A3501023</t>
  </si>
  <si>
    <t>A3502010</t>
  </si>
  <si>
    <t>A3500711</t>
  </si>
  <si>
    <t>A3502015</t>
  </si>
  <si>
    <t>A3502013</t>
  </si>
  <si>
    <t>A3502674</t>
  </si>
  <si>
    <t>A3501091</t>
  </si>
  <si>
    <t>A3502453</t>
  </si>
  <si>
    <t>A3499204</t>
  </si>
  <si>
    <t>A3501078</t>
  </si>
  <si>
    <t>A3499729</t>
  </si>
  <si>
    <t>A3501083</t>
  </si>
  <si>
    <t>A3497463</t>
  </si>
  <si>
    <t>A3499615</t>
  </si>
  <si>
    <t>A3500087</t>
  </si>
  <si>
    <t>A3500640</t>
  </si>
  <si>
    <t>A3503035</t>
  </si>
  <si>
    <t>A3500086</t>
  </si>
  <si>
    <t>A3500638</t>
  </si>
  <si>
    <t>A3499952</t>
  </si>
  <si>
    <t>A3502456</t>
  </si>
  <si>
    <t>A3502455</t>
  </si>
  <si>
    <t>A3502791</t>
  </si>
  <si>
    <t>A3497924</t>
  </si>
  <si>
    <t>A3499732</t>
  </si>
  <si>
    <t>A3499209</t>
  </si>
  <si>
    <t>A3499616</t>
  </si>
  <si>
    <t>A3497923</t>
  </si>
  <si>
    <t>A3500824</t>
  </si>
  <si>
    <t>A3501029</t>
  </si>
  <si>
    <t>A3502459</t>
  </si>
  <si>
    <t>A3503559</t>
  </si>
  <si>
    <t>A3503034</t>
  </si>
  <si>
    <t>A3503037</t>
  </si>
  <si>
    <t>A3502014</t>
  </si>
  <si>
    <t>A3501731</t>
  </si>
  <si>
    <t>A3501729</t>
  </si>
  <si>
    <t>A3501803</t>
  </si>
  <si>
    <t>A3502012</t>
  </si>
  <si>
    <t>A3500108</t>
  </si>
  <si>
    <t>A3502593</t>
  </si>
  <si>
    <t>A3500107</t>
  </si>
  <si>
    <t>A3502592</t>
  </si>
  <si>
    <t>A3497921</t>
  </si>
  <si>
    <t>A3500106</t>
  </si>
  <si>
    <t>A3498164</t>
  </si>
  <si>
    <t>A3501730</t>
  </si>
  <si>
    <t>A3503560</t>
  </si>
  <si>
    <t>A3503080</t>
  </si>
  <si>
    <t>A3502800</t>
  </si>
  <si>
    <t>A3503237</t>
  </si>
  <si>
    <t>A3500641</t>
  </si>
  <si>
    <t>A3503253</t>
  </si>
  <si>
    <t>A3502792</t>
  </si>
  <si>
    <t>A3502699</t>
  </si>
  <si>
    <t>A3502801</t>
  </si>
  <si>
    <t>A3500642</t>
  </si>
  <si>
    <t>A3498169</t>
  </si>
  <si>
    <t>A3499212</t>
  </si>
  <si>
    <t>A3501375</t>
  </si>
  <si>
    <t>B4404</t>
  </si>
  <si>
    <t>A3501376</t>
  </si>
  <si>
    <t>A3502902</t>
  </si>
  <si>
    <t>A3502594</t>
  </si>
  <si>
    <t>A3500110</t>
  </si>
  <si>
    <t>A3501377</t>
  </si>
  <si>
    <t>A3503528</t>
  </si>
  <si>
    <t>A3503561</t>
  </si>
  <si>
    <t>A3503553</t>
  </si>
  <si>
    <t>A3503564</t>
  </si>
  <si>
    <t>A3503563</t>
  </si>
  <si>
    <t>A3502797</t>
  </si>
  <si>
    <t>A3503238</t>
  </si>
  <si>
    <t>A3502799</t>
  </si>
  <si>
    <t>A3503842</t>
  </si>
  <si>
    <t>P1026145</t>
  </si>
  <si>
    <t>B4344</t>
  </si>
  <si>
    <t>A3503038</t>
  </si>
  <si>
    <t>A3503039</t>
  </si>
  <si>
    <t>A3502676</t>
  </si>
  <si>
    <t>A3503530</t>
  </si>
  <si>
    <t>A3503529</t>
  </si>
  <si>
    <t>A3497953</t>
  </si>
  <si>
    <t>A3498162</t>
  </si>
  <si>
    <t xml:space="preserve">Scratches </t>
  </si>
  <si>
    <t>A3502901</t>
  </si>
  <si>
    <t>A3503244</t>
  </si>
  <si>
    <t>A3501289</t>
  </si>
  <si>
    <t>A3497950</t>
  </si>
  <si>
    <t>A3503245</t>
  </si>
  <si>
    <t>A3501290</t>
  </si>
  <si>
    <t>A3503243</t>
  </si>
  <si>
    <t>A3503276</t>
  </si>
  <si>
    <t>B4321</t>
  </si>
  <si>
    <t>A3503246</t>
  </si>
  <si>
    <t>A3501292</t>
  </si>
  <si>
    <t>A3501378</t>
  </si>
  <si>
    <t>A3502798</t>
  </si>
  <si>
    <t>A3501627</t>
  </si>
  <si>
    <t>A3501624</t>
  </si>
  <si>
    <t>A3503464</t>
  </si>
  <si>
    <t>A3502164</t>
  </si>
  <si>
    <t>B7936</t>
  </si>
  <si>
    <t>A3491148</t>
  </si>
  <si>
    <t>A3493293</t>
  </si>
  <si>
    <t xml:space="preserve">Ti/Cu rework  </t>
  </si>
  <si>
    <t>A3500351</t>
  </si>
  <si>
    <t>A3498105</t>
  </si>
  <si>
    <t>Qk</t>
  </si>
  <si>
    <t>A3487750</t>
  </si>
  <si>
    <t>A3487883</t>
  </si>
  <si>
    <t>A3489153</t>
  </si>
  <si>
    <t>P1025863</t>
  </si>
  <si>
    <t>A3488561</t>
  </si>
  <si>
    <t>A3488016</t>
  </si>
  <si>
    <t>P1025907</t>
  </si>
  <si>
    <t>A3491219</t>
  </si>
  <si>
    <t>A3490397</t>
  </si>
  <si>
    <t>B4335-5P</t>
  </si>
  <si>
    <t>A3490704</t>
  </si>
  <si>
    <t>AL39D-9M</t>
  </si>
  <si>
    <t>B9522-10U</t>
  </si>
  <si>
    <t>A3488744</t>
  </si>
  <si>
    <t>A3490122</t>
  </si>
  <si>
    <t>AE49B-5P</t>
  </si>
  <si>
    <t>Foil Wrinkles</t>
  </si>
  <si>
    <t>A3491630</t>
  </si>
  <si>
    <t>A3491624</t>
  </si>
  <si>
    <t>A3491692</t>
  </si>
  <si>
    <t>B4418-12</t>
  </si>
  <si>
    <t>B4342-5P</t>
  </si>
  <si>
    <t>A3490473</t>
  </si>
  <si>
    <t>A3491650</t>
  </si>
  <si>
    <t>A3493037</t>
  </si>
  <si>
    <t>A3493282</t>
  </si>
  <si>
    <t>A3491114</t>
  </si>
  <si>
    <t>A3491120</t>
  </si>
  <si>
    <t>A3493472</t>
  </si>
  <si>
    <t>A3494492</t>
  </si>
  <si>
    <t>A3495583</t>
  </si>
  <si>
    <t>A3495907</t>
  </si>
  <si>
    <t>A3494324</t>
  </si>
  <si>
    <t>A3494269</t>
  </si>
  <si>
    <t>A3496136</t>
  </si>
  <si>
    <t>A3495902</t>
  </si>
  <si>
    <t>A3495576</t>
  </si>
  <si>
    <t>A3493801</t>
  </si>
  <si>
    <t>DMC Gold Peel</t>
  </si>
  <si>
    <t>A3496961</t>
  </si>
  <si>
    <t>A3496137</t>
  </si>
  <si>
    <t>A3496717</t>
  </si>
  <si>
    <t>A3493800</t>
  </si>
  <si>
    <t>AE62A-9P</t>
  </si>
  <si>
    <t>A3494613</t>
  </si>
  <si>
    <t>A3497522</t>
  </si>
  <si>
    <t>A3494568</t>
  </si>
  <si>
    <t>A3495383</t>
  </si>
  <si>
    <t>A3496695</t>
  </si>
  <si>
    <t>A3495579</t>
  </si>
  <si>
    <t>A3494360</t>
  </si>
  <si>
    <t>A3495866</t>
  </si>
  <si>
    <t>A3499078</t>
  </si>
  <si>
    <t>A3498037</t>
  </si>
  <si>
    <t>A3495326</t>
  </si>
  <si>
    <t>A3495112</t>
  </si>
  <si>
    <t>A3495864</t>
  </si>
  <si>
    <t>A3495858</t>
  </si>
  <si>
    <t>A3494544</t>
  </si>
  <si>
    <t>A3497465</t>
  </si>
  <si>
    <t>A3497150</t>
  </si>
  <si>
    <t>A3494365</t>
  </si>
  <si>
    <t>A3497474</t>
  </si>
  <si>
    <t>A3495339</t>
  </si>
  <si>
    <t>A3495338</t>
  </si>
  <si>
    <t>A3498048</t>
  </si>
  <si>
    <t>A3499238</t>
  </si>
  <si>
    <t>A3498684</t>
  </si>
  <si>
    <t>A3498185</t>
  </si>
  <si>
    <t>A3498040</t>
  </si>
  <si>
    <t>A3499227</t>
  </si>
  <si>
    <t>A3498032</t>
  </si>
  <si>
    <t>A3499245</t>
  </si>
  <si>
    <t>A3496148</t>
  </si>
  <si>
    <t>A3498035</t>
  </si>
  <si>
    <t>A3499217</t>
  </si>
  <si>
    <t>A3500099</t>
  </si>
  <si>
    <t>A3498181</t>
  </si>
  <si>
    <t>A3499225</t>
  </si>
  <si>
    <t>A3499224</t>
  </si>
  <si>
    <t>A3500100</t>
  </si>
  <si>
    <t>A3499921</t>
  </si>
  <si>
    <t>A3500105</t>
  </si>
  <si>
    <t>A3498870</t>
  </si>
  <si>
    <t>A3500237</t>
  </si>
  <si>
    <t>A3500360</t>
  </si>
  <si>
    <t>A3499231</t>
  </si>
  <si>
    <t>A3501186</t>
  </si>
  <si>
    <t>A3501204</t>
  </si>
  <si>
    <t>A3500973</t>
  </si>
  <si>
    <t>A3499137</t>
  </si>
  <si>
    <t>A3501196</t>
  </si>
  <si>
    <t>P5000471</t>
  </si>
  <si>
    <t>A3499597</t>
  </si>
  <si>
    <t>A3499568</t>
  </si>
  <si>
    <t>A3498178</t>
  </si>
  <si>
    <t>A3498532</t>
  </si>
  <si>
    <t>A3501080</t>
  </si>
  <si>
    <t>A3501079</t>
  </si>
  <si>
    <t>A3501081</t>
  </si>
  <si>
    <t>A3498879</t>
  </si>
  <si>
    <t>A3499569</t>
  </si>
  <si>
    <t>A3499726</t>
  </si>
  <si>
    <t>A3494497</t>
  </si>
  <si>
    <t>A3496376</t>
  </si>
  <si>
    <t>A3496262</t>
  </si>
  <si>
    <t>SMD plated/ chemical stain</t>
  </si>
  <si>
    <t>Blisters</t>
  </si>
  <si>
    <t>Pin holes in Cu and glossy Ni layer</t>
  </si>
  <si>
    <t>A3498103</t>
  </si>
  <si>
    <t>A3500091</t>
  </si>
  <si>
    <t>Displace chip</t>
  </si>
  <si>
    <t>A3498678</t>
  </si>
  <si>
    <t>Smearing</t>
  </si>
  <si>
    <t>A3500354</t>
  </si>
  <si>
    <t>A3500094</t>
  </si>
  <si>
    <t>A3497717</t>
  </si>
  <si>
    <t>Ok</t>
  </si>
  <si>
    <t>Q2'16 Total</t>
  </si>
  <si>
    <t>Jul'16 Total</t>
  </si>
  <si>
    <t>Aug'16 Total</t>
  </si>
  <si>
    <t>Sep'16 Total</t>
  </si>
  <si>
    <t>Defect Qty (Incoming Reject Prod)</t>
  </si>
  <si>
    <t>Defect % (Incoming reject Prod )</t>
  </si>
  <si>
    <t>Defect % (Incoming reject and return)</t>
  </si>
  <si>
    <t>Qty</t>
  </si>
  <si>
    <t>Panel Chipping (Corner)</t>
  </si>
  <si>
    <t>Panel Chipping (Side)</t>
  </si>
  <si>
    <t>Foil Wrinkle</t>
  </si>
  <si>
    <t>Jan'17</t>
  </si>
  <si>
    <t>01'17</t>
  </si>
  <si>
    <t>02'17</t>
  </si>
  <si>
    <t>03'17</t>
  </si>
  <si>
    <t>04'18</t>
  </si>
  <si>
    <t>Jan' 17</t>
  </si>
  <si>
    <t>Nov' 16</t>
  </si>
  <si>
    <t>Dec '16</t>
  </si>
  <si>
    <t xml:space="preserve"> Jan '17</t>
  </si>
  <si>
    <t>Feb'17</t>
  </si>
  <si>
    <t>04'17</t>
  </si>
  <si>
    <t>05'17</t>
  </si>
  <si>
    <t>06'17</t>
  </si>
  <si>
    <t>07'17</t>
  </si>
  <si>
    <t>08'17</t>
  </si>
  <si>
    <t>Foil residue ( DMC plated is not incoming defect</t>
  </si>
  <si>
    <t>09'17</t>
  </si>
  <si>
    <t>10'17</t>
  </si>
  <si>
    <t>11'17</t>
  </si>
  <si>
    <t>12'17</t>
  </si>
  <si>
    <t>13'17</t>
  </si>
  <si>
    <t>Mar'17</t>
  </si>
  <si>
    <t>Apr'17</t>
  </si>
  <si>
    <t>Chemical Stain</t>
  </si>
  <si>
    <t>EPL-Particle</t>
  </si>
  <si>
    <t xml:space="preserve"> Mar '17</t>
  </si>
  <si>
    <t>Apr '17</t>
  </si>
  <si>
    <t>May'17</t>
  </si>
  <si>
    <t>14'17</t>
  </si>
  <si>
    <t>15'17</t>
  </si>
  <si>
    <t>16'17</t>
  </si>
  <si>
    <t>17'17</t>
  </si>
  <si>
    <t>18'17</t>
  </si>
  <si>
    <t>19'17</t>
  </si>
  <si>
    <t>20'17</t>
  </si>
  <si>
    <t>21'17</t>
  </si>
  <si>
    <t>22'17</t>
  </si>
  <si>
    <t>May '17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</si>
</sst>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(* #,##0_);_(* \(#,##0\);_(* &quot;-&quot;_);_(@_)"/>
    <numFmt numFmtId="43" formatCode="_(* #,##0.00_);_(* \(#,##0.00\);_(* &quot;-&quot;??_);_(@_)"/>
    <numFmt numFmtId="164" formatCode="[$-409]d/mmm/yy;@"/>
    <numFmt numFmtId="166" formatCode="0.000%"/>
  </numFmts>
  <fonts count="38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indexed="8"/>
      <name val="匠牥晩††††††††††"/>
    </font>
    <font>
      <sz val="10"/>
      <name val="Arial"/>
      <family val="2"/>
      <charset val="134"/>
    </font>
    <font>
      <sz val="11"/>
      <color indexed="8"/>
      <name val="Calibri"/>
      <family val="2"/>
    </font>
    <font>
      <sz val="10"/>
      <name val="MS Sans Serif"/>
      <family val="2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000000"/>
      <name val="Calibri"/>
      <family val="2"/>
    </font>
    <font>
      <sz val="16"/>
      <color rgb="FF000000"/>
      <name val="Calibri"/>
      <family val="2"/>
    </font>
  </fonts>
  <fills count="48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8" tint="-0.249977111117893"/>
      </left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  <border>
      <left style="thin">
        <color theme="8" tint="-0.249977111117893"/>
      </left>
      <right style="thin">
        <color theme="8" tint="-0.249977111117893"/>
      </right>
      <top style="thin">
        <color theme="8" tint="-0.249977111117893"/>
      </top>
      <bottom/>
      <diagonal/>
    </border>
    <border>
      <left style="thin">
        <color theme="8" tint="-0.249977111117893"/>
      </left>
      <right style="thin">
        <color theme="8" tint="-0.249977111117893"/>
      </right>
      <top/>
      <bottom/>
      <diagonal/>
    </border>
    <border>
      <left style="thin">
        <color theme="8" tint="-0.249977111117893"/>
      </left>
      <right style="thin">
        <color theme="8" tint="-0.249977111117893"/>
      </right>
      <top/>
      <bottom style="thin">
        <color theme="8" tint="-0.249977111117893"/>
      </bottom>
      <diagonal/>
    </border>
    <border>
      <left style="thin">
        <color theme="8" tint="-0.249977111117893"/>
      </left>
      <right/>
      <top style="thin">
        <color theme="8" tint="-0.249977111117893"/>
      </top>
      <bottom style="thin">
        <color theme="8" tint="-0.249977111117893"/>
      </bottom>
      <diagonal/>
    </border>
    <border>
      <left style="thin">
        <color theme="8" tint="-0.249977111117893"/>
      </left>
      <right/>
      <top style="thin">
        <color theme="8" tint="-0.249977111117893"/>
      </top>
      <bottom/>
      <diagonal/>
    </border>
  </borders>
  <cellStyleXfs count="77">
    <xf numFmtId="0" fontId="0" fillId="0" borderId="0"/>
    <xf numFmtId="9" fontId="2" fillId="0" borderId="0" applyFont="0" applyFill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41" borderId="0" applyNumberFormat="0" applyBorder="0" applyAlignment="0" applyProtection="0"/>
    <xf numFmtId="0" fontId="2" fillId="22" borderId="0" applyNumberFormat="0" applyBorder="0" applyAlignment="0" applyProtection="0"/>
    <xf numFmtId="0" fontId="2" fillId="26" borderId="0" applyNumberFormat="0" applyBorder="0" applyAlignment="0" applyProtection="0"/>
    <xf numFmtId="0" fontId="2" fillId="30" borderId="0" applyNumberFormat="0" applyBorder="0" applyAlignment="0" applyProtection="0"/>
    <xf numFmtId="0" fontId="2" fillId="34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0" fillId="23" borderId="0" applyNumberFormat="0" applyBorder="0" applyAlignment="0" applyProtection="0"/>
    <xf numFmtId="0" fontId="20" fillId="27" borderId="0" applyNumberFormat="0" applyBorder="0" applyAlignment="0" applyProtection="0"/>
    <xf numFmtId="0" fontId="20" fillId="31" borderId="0" applyNumberFormat="0" applyBorder="0" applyAlignment="0" applyProtection="0"/>
    <xf numFmtId="0" fontId="20" fillId="35" borderId="0" applyNumberFormat="0" applyBorder="0" applyAlignment="0" applyProtection="0"/>
    <xf numFmtId="0" fontId="20" fillId="39" borderId="0" applyNumberFormat="0" applyBorder="0" applyAlignment="0" applyProtection="0"/>
    <xf numFmtId="0" fontId="20" fillId="43" borderId="0" applyNumberFormat="0" applyBorder="0" applyAlignment="0" applyProtection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2" borderId="0" applyNumberFormat="0" applyBorder="0" applyAlignment="0" applyProtection="0"/>
    <xf numFmtId="0" fontId="20" fillId="36" borderId="0" applyNumberFormat="0" applyBorder="0" applyAlignment="0" applyProtection="0"/>
    <xf numFmtId="0" fontId="20" fillId="40" borderId="0" applyNumberFormat="0" applyBorder="0" applyAlignment="0" applyProtection="0"/>
    <xf numFmtId="0" fontId="11" fillId="14" borderId="0" applyNumberFormat="0" applyBorder="0" applyAlignment="0" applyProtection="0"/>
    <xf numFmtId="0" fontId="15" fillId="17" borderId="6" applyNumberFormat="0" applyAlignment="0" applyProtection="0"/>
    <xf numFmtId="0" fontId="17" fillId="18" borderId="9" applyNumberFormat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6" fillId="0" borderId="0" applyNumberFormat="0" applyFill="0" applyBorder="0" applyProtection="0">
      <alignment vertical="center"/>
    </xf>
    <xf numFmtId="0" fontId="18" fillId="0" borderId="0" applyNumberFormat="0" applyFill="0" applyBorder="0" applyAlignment="0" applyProtection="0"/>
    <xf numFmtId="0" fontId="10" fillId="13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3" fillId="16" borderId="6" applyNumberFormat="0" applyAlignment="0" applyProtection="0"/>
    <xf numFmtId="43" fontId="1" fillId="0" borderId="0" applyFont="0" applyFill="0" applyBorder="0" applyAlignment="0" applyProtection="0"/>
    <xf numFmtId="0" fontId="16" fillId="0" borderId="8" applyNumberFormat="0" applyFill="0" applyAlignment="0" applyProtection="0"/>
    <xf numFmtId="0" fontId="12" fillId="15" borderId="0" applyNumberFormat="0" applyBorder="0" applyAlignment="0" applyProtection="0"/>
    <xf numFmtId="0" fontId="1" fillId="0" borderId="0"/>
    <xf numFmtId="0" fontId="27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19" borderId="10" applyNumberFormat="0" applyFont="0" applyAlignment="0" applyProtection="0"/>
    <xf numFmtId="0" fontId="14" fillId="17" borderId="7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29" fillId="0" borderId="0"/>
    <xf numFmtId="0" fontId="1" fillId="0" borderId="0"/>
    <xf numFmtId="0" fontId="6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3" fillId="0" borderId="0" applyNumberFormat="0" applyFill="0" applyBorder="0" applyAlignment="0" applyProtection="0"/>
    <xf numFmtId="0" fontId="32" fillId="0" borderId="0"/>
    <xf numFmtId="9" fontId="32" fillId="0" borderId="0" applyFont="0" applyFill="0" applyBorder="0" applyAlignment="0" applyProtection="0"/>
  </cellStyleXfs>
  <cellXfs count="201"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 wrapText="1"/>
    </xf>
    <xf numFmtId="0" fontId="1" fillId="4" borderId="0" xfId="0" applyFont="1" applyFill="1" applyBorder="1" applyAlignment="1">
      <alignment horizontal="center" vertical="center" wrapText="1"/>
    </xf>
    <xf numFmtId="0" fontId="1" fillId="5" borderId="0" xfId="0" applyFont="1" applyFill="1" applyBorder="1" applyAlignment="1">
      <alignment horizontal="center" vertical="center" wrapText="1"/>
    </xf>
    <xf numFmtId="0" fontId="1" fillId="6" borderId="0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 wrapText="1"/>
    </xf>
    <xf numFmtId="16" fontId="1" fillId="0" borderId="0" xfId="0" applyNumberFormat="1" applyFont="1" applyBorder="1" applyAlignment="1">
      <alignment horizontal="center" vertical="center" wrapText="1"/>
    </xf>
    <xf numFmtId="1" fontId="1" fillId="0" borderId="0" xfId="0" applyNumberFormat="1" applyFont="1" applyFill="1" applyBorder="1" applyAlignment="1">
      <alignment horizontal="center" vertical="center" wrapText="1"/>
    </xf>
    <xf numFmtId="1" fontId="1" fillId="0" borderId="0" xfId="0" applyNumberFormat="1" applyFont="1" applyBorder="1" applyAlignment="1">
      <alignment horizontal="center" vertical="center" wrapText="1"/>
    </xf>
    <xf numFmtId="16" fontId="0" fillId="0" borderId="0" xfId="0" applyNumberFormat="1" applyFont="1" applyBorder="1" applyAlignment="1">
      <alignment horizontal="center" vertical="center" wrapText="1"/>
    </xf>
    <xf numFmtId="1" fontId="0" fillId="0" borderId="0" xfId="0" applyNumberFormat="1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NumberFormat="1"/>
    <xf numFmtId="0" fontId="0" fillId="7" borderId="0" xfId="0" applyFill="1"/>
    <xf numFmtId="0" fontId="0" fillId="7" borderId="0" xfId="0" applyNumberFormat="1" applyFill="1"/>
    <xf numFmtId="0" fontId="0" fillId="8" borderId="1" xfId="1" applyNumberFormat="1" applyFont="1" applyFill="1" applyBorder="1" applyAlignment="1">
      <alignment horizontal="center"/>
    </xf>
    <xf numFmtId="10" fontId="0" fillId="8" borderId="1" xfId="1" applyNumberFormat="1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9" borderId="1" xfId="1" applyNumberFormat="1" applyFont="1" applyFill="1" applyBorder="1" applyAlignment="1">
      <alignment horizontal="center"/>
    </xf>
    <xf numFmtId="9" fontId="0" fillId="9" borderId="1" xfId="1" applyNumberFormat="1" applyFont="1" applyFill="1" applyBorder="1" applyAlignment="1">
      <alignment horizontal="center"/>
    </xf>
    <xf numFmtId="10" fontId="0" fillId="9" borderId="1" xfId="1" applyNumberFormat="1" applyFon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0" xfId="0" quotePrefix="1" applyFill="1" applyAlignment="1">
      <alignment horizontal="center"/>
    </xf>
    <xf numFmtId="0" fontId="0" fillId="9" borderId="0" xfId="0" applyFill="1" applyAlignment="1">
      <alignment horizontal="center"/>
    </xf>
    <xf numFmtId="0" fontId="0" fillId="10" borderId="1" xfId="1" applyNumberFormat="1" applyFont="1" applyFill="1" applyBorder="1" applyAlignment="1">
      <alignment horizontal="center"/>
    </xf>
    <xf numFmtId="10" fontId="0" fillId="10" borderId="1" xfId="1" applyNumberFormat="1" applyFont="1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11" borderId="1" xfId="1" applyNumberFormat="1" applyFont="1" applyFill="1" applyBorder="1" applyAlignment="1">
      <alignment horizontal="center"/>
    </xf>
    <xf numFmtId="9" fontId="0" fillId="11" borderId="1" xfId="1" applyNumberFormat="1" applyFont="1" applyFill="1" applyBorder="1" applyAlignment="1">
      <alignment horizontal="center"/>
    </xf>
    <xf numFmtId="10" fontId="0" fillId="11" borderId="1" xfId="1" applyNumberFormat="1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0" borderId="0" xfId="0" applyAlignment="1">
      <alignment horizontal="center" vertical="center" textRotation="180" wrapText="1"/>
    </xf>
    <xf numFmtId="0" fontId="0" fillId="12" borderId="1" xfId="0" applyNumberFormat="1" applyFill="1" applyBorder="1" applyAlignment="1">
      <alignment horizontal="center" vertical="center" textRotation="180" wrapText="1"/>
    </xf>
    <xf numFmtId="0" fontId="0" fillId="12" borderId="1" xfId="0" applyFill="1" applyBorder="1" applyAlignment="1">
      <alignment horizontal="center" vertical="center" textRotation="180" wrapText="1"/>
    </xf>
    <xf numFmtId="0" fontId="0" fillId="0" borderId="0" xfId="0" applyBorder="1"/>
    <xf numFmtId="0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0" xfId="0" applyAlignment="1">
      <alignment horizontal="left"/>
    </xf>
    <xf numFmtId="10" fontId="0" fillId="0" borderId="0" xfId="1" applyNumberFormat="1" applyFont="1" applyAlignment="1">
      <alignment horizontal="center" vertical="center"/>
    </xf>
    <xf numFmtId="10" fontId="0" fillId="0" borderId="1" xfId="1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top" textRotation="180" wrapText="1"/>
    </xf>
    <xf numFmtId="0" fontId="0" fillId="0" borderId="1" xfId="0" applyBorder="1" applyAlignment="1">
      <alignment horizontal="center" vertical="top" wrapText="1"/>
    </xf>
    <xf numFmtId="0" fontId="0" fillId="0" borderId="1" xfId="0" applyBorder="1" applyAlignment="1">
      <alignment horizontal="center" vertical="top"/>
    </xf>
    <xf numFmtId="0" fontId="0" fillId="0" borderId="0" xfId="0" applyAlignment="1">
      <alignment horizontal="center" vertical="center" textRotation="90"/>
    </xf>
    <xf numFmtId="10" fontId="0" fillId="0" borderId="0" xfId="1" applyNumberFormat="1" applyFont="1" applyAlignment="1">
      <alignment horizontal="center"/>
    </xf>
    <xf numFmtId="10" fontId="0" fillId="0" borderId="0" xfId="1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right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 vertical="top" textRotation="180"/>
    </xf>
    <xf numFmtId="0" fontId="0" fillId="0" borderId="0" xfId="0" pivotButton="1" applyAlignment="1">
      <alignment horizontal="left"/>
    </xf>
    <xf numFmtId="10" fontId="0" fillId="0" borderId="0" xfId="1" applyNumberFormat="1" applyFont="1" applyAlignment="1"/>
    <xf numFmtId="0" fontId="0" fillId="0" borderId="0" xfId="0" applyAlignment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pivotButton="1" applyAlignment="1">
      <alignment horizontal="center"/>
    </xf>
    <xf numFmtId="0" fontId="0" fillId="7" borderId="0" xfId="0" applyFill="1" applyAlignment="1">
      <alignment horizontal="left"/>
    </xf>
    <xf numFmtId="0" fontId="0" fillId="7" borderId="0" xfId="0" applyNumberFormat="1" applyFill="1" applyAlignment="1">
      <alignment horizontal="center"/>
    </xf>
    <xf numFmtId="0" fontId="0" fillId="7" borderId="0" xfId="0" applyFill="1" applyAlignment="1">
      <alignment horizontal="center"/>
    </xf>
    <xf numFmtId="0" fontId="5" fillId="7" borderId="0" xfId="0" applyNumberFormat="1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NumberFormat="1" applyFont="1" applyAlignment="1">
      <alignment horizontal="center"/>
    </xf>
    <xf numFmtId="0" fontId="0" fillId="0" borderId="0" xfId="0" applyAlignment="1">
      <alignment textRotation="180"/>
    </xf>
    <xf numFmtId="0" fontId="0" fillId="0" borderId="0" xfId="0" applyFill="1"/>
    <xf numFmtId="0" fontId="21" fillId="0" borderId="1" xfId="0" applyFont="1" applyBorder="1" applyAlignment="1">
      <alignment horizontal="center" wrapText="1"/>
    </xf>
    <xf numFmtId="0" fontId="21" fillId="0" borderId="1" xfId="0" applyFont="1" applyFill="1" applyBorder="1" applyAlignment="1">
      <alignment horizontal="center" wrapText="1"/>
    </xf>
    <xf numFmtId="0" fontId="22" fillId="0" borderId="0" xfId="0" applyFont="1" applyAlignment="1">
      <alignment wrapText="1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Alignment="1">
      <alignment horizontal="center"/>
    </xf>
    <xf numFmtId="0" fontId="21" fillId="0" borderId="0" xfId="0" applyFont="1" applyBorder="1" applyAlignment="1">
      <alignment horizontal="center"/>
    </xf>
    <xf numFmtId="10" fontId="25" fillId="0" borderId="0" xfId="1" applyNumberFormat="1" applyFont="1" applyBorder="1" applyAlignment="1">
      <alignment horizontal="center"/>
    </xf>
    <xf numFmtId="1" fontId="24" fillId="0" borderId="1" xfId="0" applyNumberFormat="1" applyFont="1" applyFill="1" applyBorder="1" applyAlignment="1">
      <alignment horizontal="center" vertical="center"/>
    </xf>
    <xf numFmtId="0" fontId="24" fillId="0" borderId="1" xfId="0" applyFont="1" applyFill="1" applyBorder="1" applyAlignment="1">
      <alignment horizontal="center" vertical="center"/>
    </xf>
    <xf numFmtId="0" fontId="24" fillId="0" borderId="1" xfId="0" applyFont="1" applyFill="1" applyBorder="1"/>
    <xf numFmtId="0" fontId="24" fillId="0" borderId="1" xfId="0" applyFont="1" applyFill="1" applyBorder="1" applyAlignment="1">
      <alignment vertical="center" wrapText="1"/>
    </xf>
    <xf numFmtId="0" fontId="24" fillId="0" borderId="1" xfId="0" applyFont="1" applyFill="1" applyBorder="1" applyAlignment="1">
      <alignment wrapText="1"/>
    </xf>
    <xf numFmtId="0" fontId="0" fillId="0" borderId="0" xfId="0" applyAlignment="1">
      <alignment horizontal="center"/>
    </xf>
    <xf numFmtId="0" fontId="0" fillId="7" borderId="0" xfId="0" applyFill="1" applyAlignment="1">
      <alignment horizontal="center" vertical="center"/>
    </xf>
    <xf numFmtId="0" fontId="0" fillId="44" borderId="0" xfId="0" applyFill="1" applyAlignment="1">
      <alignment horizontal="center"/>
    </xf>
    <xf numFmtId="0" fontId="0" fillId="44" borderId="0" xfId="0" applyNumberFormat="1" applyFill="1" applyAlignment="1">
      <alignment horizontal="center"/>
    </xf>
    <xf numFmtId="0" fontId="5" fillId="44" borderId="0" xfId="0" applyNumberFormat="1" applyFont="1" applyFill="1" applyAlignment="1">
      <alignment horizontal="center"/>
    </xf>
    <xf numFmtId="10" fontId="0" fillId="0" borderId="1" xfId="0" applyNumberFormat="1" applyBorder="1" applyAlignment="1">
      <alignment horizontal="center" vertical="center"/>
    </xf>
    <xf numFmtId="1" fontId="24" fillId="0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45" borderId="0" xfId="0" applyFill="1" applyAlignment="1">
      <alignment horizontal="center" vertical="center"/>
    </xf>
    <xf numFmtId="0" fontId="0" fillId="0" borderId="0" xfId="0" applyAlignment="1">
      <alignment vertical="top" textRotation="180"/>
    </xf>
    <xf numFmtId="0" fontId="30" fillId="9" borderId="0" xfId="0" applyFont="1" applyFill="1" applyAlignment="1">
      <alignment horizontal="center" vertical="top" textRotation="180"/>
    </xf>
    <xf numFmtId="0" fontId="30" fillId="9" borderId="0" xfId="0" applyFont="1" applyFill="1" applyAlignment="1">
      <alignment vertical="top" textRotation="180"/>
    </xf>
    <xf numFmtId="0" fontId="0" fillId="9" borderId="0" xfId="0" applyFill="1" applyAlignment="1">
      <alignment horizontal="center" vertical="top"/>
    </xf>
    <xf numFmtId="1" fontId="0" fillId="0" borderId="0" xfId="0" applyNumberFormat="1"/>
    <xf numFmtId="1" fontId="0" fillId="7" borderId="0" xfId="0" applyNumberFormat="1" applyFill="1"/>
    <xf numFmtId="0" fontId="21" fillId="0" borderId="0" xfId="0" applyFont="1"/>
    <xf numFmtId="0" fontId="24" fillId="0" borderId="15" xfId="0" applyFont="1" applyFill="1" applyBorder="1"/>
    <xf numFmtId="0" fontId="24" fillId="0" borderId="15" xfId="0" applyFont="1" applyFill="1" applyBorder="1" applyAlignment="1">
      <alignment horizontal="center" vertical="center"/>
    </xf>
    <xf numFmtId="1" fontId="24" fillId="0" borderId="15" xfId="0" applyNumberFormat="1" applyFont="1" applyFill="1" applyBorder="1" applyAlignment="1">
      <alignment horizontal="center" vertical="center"/>
    </xf>
    <xf numFmtId="0" fontId="0" fillId="47" borderId="0" xfId="0" applyFill="1" applyAlignment="1">
      <alignment horizontal="center"/>
    </xf>
    <xf numFmtId="0" fontId="0" fillId="47" borderId="0" xfId="0" applyNumberFormat="1" applyFill="1" applyAlignment="1">
      <alignment horizontal="center"/>
    </xf>
    <xf numFmtId="0" fontId="5" fillId="47" borderId="0" xfId="0" applyNumberFormat="1" applyFont="1" applyFill="1" applyAlignment="1">
      <alignment horizontal="center"/>
    </xf>
    <xf numFmtId="0" fontId="24" fillId="0" borderId="15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16" xfId="0" applyFont="1" applyFill="1" applyBorder="1" applyAlignment="1">
      <alignment horizontal="center" vertical="center"/>
    </xf>
    <xf numFmtId="1" fontId="24" fillId="0" borderId="16" xfId="0" applyNumberFormat="1" applyFont="1" applyFill="1" applyBorder="1" applyAlignment="1">
      <alignment horizontal="center" vertical="center"/>
    </xf>
    <xf numFmtId="0" fontId="24" fillId="0" borderId="16" xfId="0" applyFont="1" applyFill="1" applyBorder="1"/>
    <xf numFmtId="0" fontId="0" fillId="0" borderId="15" xfId="0" applyBorder="1"/>
    <xf numFmtId="0" fontId="23" fillId="0" borderId="15" xfId="0" applyFont="1" applyBorder="1" applyAlignment="1">
      <alignment horizontal="center"/>
    </xf>
    <xf numFmtId="0" fontId="23" fillId="0" borderId="16" xfId="0" applyFont="1" applyBorder="1" applyAlignment="1">
      <alignment horizontal="center"/>
    </xf>
    <xf numFmtId="14" fontId="0" fillId="0" borderId="0" xfId="0" applyNumberFormat="1"/>
    <xf numFmtId="0" fontId="33" fillId="0" borderId="0" xfId="0" applyFont="1" applyFill="1" applyBorder="1" applyAlignment="1">
      <alignment horizontal="center"/>
    </xf>
    <xf numFmtId="1" fontId="33" fillId="0" borderId="0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 vertical="center"/>
    </xf>
    <xf numFmtId="0" fontId="24" fillId="0" borderId="15" xfId="0" applyFont="1" applyFill="1" applyBorder="1" applyAlignment="1">
      <alignment horizontal="center" vertical="center"/>
    </xf>
    <xf numFmtId="0" fontId="24" fillId="0" borderId="16" xfId="0" applyFont="1" applyFill="1" applyBorder="1" applyAlignment="1">
      <alignment horizontal="center" vertical="center"/>
    </xf>
    <xf numFmtId="0" fontId="0" fillId="0" borderId="16" xfId="0" applyBorder="1"/>
    <xf numFmtId="0" fontId="34" fillId="0" borderId="1" xfId="0" applyFont="1" applyBorder="1" applyAlignment="1">
      <alignment horizontal="center"/>
    </xf>
    <xf numFmtId="0" fontId="35" fillId="0" borderId="1" xfId="0" applyFont="1" applyBorder="1" applyAlignment="1">
      <alignment horizontal="center"/>
    </xf>
    <xf numFmtId="1" fontId="35" fillId="0" borderId="1" xfId="0" applyNumberFormat="1" applyFont="1" applyBorder="1" applyAlignment="1">
      <alignment horizontal="center"/>
    </xf>
    <xf numFmtId="17" fontId="35" fillId="0" borderId="1" xfId="0" applyNumberFormat="1" applyFont="1" applyBorder="1" applyAlignment="1">
      <alignment horizontal="center"/>
    </xf>
    <xf numFmtId="0" fontId="24" fillId="0" borderId="15" xfId="0" applyFont="1" applyFill="1" applyBorder="1" applyAlignment="1">
      <alignment horizontal="center" vertical="center"/>
    </xf>
    <xf numFmtId="0" fontId="24" fillId="0" borderId="15" xfId="0" applyFont="1" applyFill="1" applyBorder="1" applyAlignment="1">
      <alignment horizontal="center" vertical="center"/>
    </xf>
    <xf numFmtId="1" fontId="24" fillId="0" borderId="12" xfId="0" applyNumberFormat="1" applyFont="1" applyFill="1" applyBorder="1" applyAlignment="1">
      <alignment horizontal="center" vertical="center"/>
    </xf>
    <xf numFmtId="0" fontId="24" fillId="0" borderId="12" xfId="0" applyFont="1" applyFill="1" applyBorder="1" applyAlignment="1">
      <alignment horizontal="center" vertical="center"/>
    </xf>
    <xf numFmtId="1" fontId="24" fillId="0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1" xfId="0" applyFont="1" applyBorder="1" applyAlignment="1">
      <alignment horizontal="center"/>
    </xf>
    <xf numFmtId="10" fontId="0" fillId="0" borderId="0" xfId="0" applyNumberFormat="1"/>
    <xf numFmtId="0" fontId="24" fillId="0" borderId="15" xfId="0" applyFont="1" applyFill="1" applyBorder="1" applyAlignment="1">
      <alignment horizontal="center" vertical="center"/>
    </xf>
    <xf numFmtId="0" fontId="24" fillId="0" borderId="16" xfId="0" applyFont="1" applyFill="1" applyBorder="1" applyAlignment="1">
      <alignment horizontal="center" vertical="center"/>
    </xf>
    <xf numFmtId="0" fontId="24" fillId="0" borderId="12" xfId="0" applyFont="1" applyFill="1" applyBorder="1"/>
    <xf numFmtId="0" fontId="0" fillId="0" borderId="1" xfId="0" applyBorder="1"/>
    <xf numFmtId="0" fontId="23" fillId="0" borderId="1" xfId="0" applyFont="1" applyBorder="1" applyAlignment="1">
      <alignment horizontal="center" vertical="center"/>
    </xf>
    <xf numFmtId="1" fontId="23" fillId="0" borderId="1" xfId="0" applyNumberFormat="1" applyFont="1" applyBorder="1" applyAlignment="1">
      <alignment horizontal="center" vertical="center"/>
    </xf>
    <xf numFmtId="0" fontId="23" fillId="0" borderId="1" xfId="0" applyFont="1" applyBorder="1"/>
    <xf numFmtId="1" fontId="23" fillId="0" borderId="1" xfId="0" applyNumberFormat="1" applyFont="1" applyFill="1" applyBorder="1" applyAlignment="1">
      <alignment horizontal="center"/>
    </xf>
    <xf numFmtId="16" fontId="0" fillId="0" borderId="0" xfId="0" quotePrefix="1" applyNumberFormat="1" applyAlignment="1">
      <alignment horizontal="center" vertical="center"/>
    </xf>
    <xf numFmtId="16" fontId="0" fillId="0" borderId="1" xfId="0" applyNumberFormat="1" applyBorder="1" applyAlignment="1">
      <alignment horizontal="center" vertical="top"/>
    </xf>
    <xf numFmtId="0" fontId="24" fillId="0" borderId="15" xfId="0" applyFont="1" applyFill="1" applyBorder="1" applyAlignment="1">
      <alignment horizontal="center" vertical="center"/>
    </xf>
    <xf numFmtId="0" fontId="24" fillId="0" borderId="16" xfId="0" applyFont="1" applyFill="1" applyBorder="1" applyAlignment="1">
      <alignment horizontal="center" vertical="center"/>
    </xf>
    <xf numFmtId="10" fontId="0" fillId="0" borderId="0" xfId="0" applyNumberFormat="1" applyAlignment="1"/>
    <xf numFmtId="0" fontId="24" fillId="0" borderId="16" xfId="0" applyFont="1" applyFill="1" applyBorder="1" applyAlignment="1">
      <alignment horizontal="center" vertical="center"/>
    </xf>
    <xf numFmtId="0" fontId="24" fillId="0" borderId="19" xfId="0" applyFont="1" applyFill="1" applyBorder="1" applyAlignment="1">
      <alignment horizontal="center" vertical="center"/>
    </xf>
    <xf numFmtId="0" fontId="24" fillId="0" borderId="20" xfId="0" applyFont="1" applyFill="1" applyBorder="1" applyAlignment="1">
      <alignment horizontal="center" vertical="center"/>
    </xf>
    <xf numFmtId="0" fontId="36" fillId="0" borderId="15" xfId="0" applyFont="1" applyFill="1" applyBorder="1" applyAlignment="1">
      <alignment horizontal="center" wrapText="1" readingOrder="1"/>
    </xf>
    <xf numFmtId="0" fontId="36" fillId="0" borderId="18" xfId="0" applyFont="1" applyFill="1" applyBorder="1" applyAlignment="1">
      <alignment horizontal="center" wrapText="1" readingOrder="1"/>
    </xf>
    <xf numFmtId="0" fontId="37" fillId="0" borderId="15" xfId="0" applyFont="1" applyFill="1" applyBorder="1" applyAlignment="1">
      <alignment horizontal="center" wrapText="1" readingOrder="1"/>
    </xf>
    <xf numFmtId="0" fontId="23" fillId="0" borderId="1" xfId="0" applyFont="1" applyFill="1" applyBorder="1" applyAlignment="1">
      <alignment horizontal="center"/>
    </xf>
    <xf numFmtId="1" fontId="23" fillId="0" borderId="16" xfId="0" applyNumberFormat="1" applyFont="1" applyBorder="1" applyAlignment="1">
      <alignment horizontal="center" vertical="center"/>
    </xf>
    <xf numFmtId="1" fontId="23" fillId="0" borderId="17" xfId="0" applyNumberFormat="1" applyFont="1" applyBorder="1" applyAlignment="1">
      <alignment horizontal="center" vertical="center"/>
    </xf>
    <xf numFmtId="1" fontId="23" fillId="0" borderId="18" xfId="0" applyNumberFormat="1" applyFont="1" applyBorder="1" applyAlignment="1">
      <alignment horizontal="center" vertical="center"/>
    </xf>
    <xf numFmtId="0" fontId="24" fillId="0" borderId="12" xfId="0" applyFont="1" applyFill="1" applyBorder="1" applyAlignment="1">
      <alignment horizontal="center" vertical="center"/>
    </xf>
    <xf numFmtId="0" fontId="24" fillId="0" borderId="13" xfId="0" applyFont="1" applyFill="1" applyBorder="1" applyAlignment="1">
      <alignment horizontal="center" vertical="center"/>
    </xf>
    <xf numFmtId="0" fontId="24" fillId="0" borderId="14" xfId="0" applyFont="1" applyFill="1" applyBorder="1" applyAlignment="1">
      <alignment horizontal="center" vertical="center"/>
    </xf>
    <xf numFmtId="0" fontId="24" fillId="0" borderId="12" xfId="0" applyFont="1" applyFill="1" applyBorder="1" applyAlignment="1">
      <alignment horizontal="center" vertical="center" wrapText="1"/>
    </xf>
    <xf numFmtId="0" fontId="24" fillId="0" borderId="13" xfId="0" applyFont="1" applyFill="1" applyBorder="1" applyAlignment="1">
      <alignment horizontal="center" vertical="center" wrapText="1"/>
    </xf>
    <xf numFmtId="0" fontId="24" fillId="0" borderId="14" xfId="0" applyFont="1" applyFill="1" applyBorder="1" applyAlignment="1">
      <alignment horizontal="center" vertical="center" wrapText="1"/>
    </xf>
    <xf numFmtId="1" fontId="24" fillId="0" borderId="12" xfId="0" applyNumberFormat="1" applyFont="1" applyFill="1" applyBorder="1" applyAlignment="1">
      <alignment horizontal="center" vertical="center"/>
    </xf>
    <xf numFmtId="1" fontId="24" fillId="0" borderId="13" xfId="0" applyNumberFormat="1" applyFont="1" applyFill="1" applyBorder="1" applyAlignment="1">
      <alignment horizontal="center" vertical="center"/>
    </xf>
    <xf numFmtId="1" fontId="24" fillId="0" borderId="14" xfId="0" applyNumberFormat="1" applyFont="1" applyFill="1" applyBorder="1" applyAlignment="1">
      <alignment horizontal="center" vertical="center"/>
    </xf>
    <xf numFmtId="10" fontId="24" fillId="0" borderId="12" xfId="1" applyNumberFormat="1" applyFont="1" applyFill="1" applyBorder="1" applyAlignment="1">
      <alignment horizontal="center" vertical="center"/>
    </xf>
    <xf numFmtId="10" fontId="24" fillId="0" borderId="13" xfId="1" applyNumberFormat="1" applyFont="1" applyFill="1" applyBorder="1" applyAlignment="1">
      <alignment horizontal="center" vertical="center"/>
    </xf>
    <xf numFmtId="10" fontId="24" fillId="0" borderId="14" xfId="1" applyNumberFormat="1" applyFont="1" applyFill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1" fontId="23" fillId="0" borderId="15" xfId="0" applyNumberFormat="1" applyFont="1" applyBorder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24" fillId="0" borderId="15" xfId="0" applyFont="1" applyFill="1" applyBorder="1" applyAlignment="1">
      <alignment horizontal="center" vertical="center"/>
    </xf>
    <xf numFmtId="0" fontId="24" fillId="0" borderId="16" xfId="0" applyFont="1" applyFill="1" applyBorder="1" applyAlignment="1">
      <alignment horizontal="center" vertical="center"/>
    </xf>
    <xf numFmtId="1" fontId="24" fillId="0" borderId="15" xfId="0" applyNumberFormat="1" applyFont="1" applyFill="1" applyBorder="1" applyAlignment="1">
      <alignment horizontal="center" vertical="center"/>
    </xf>
    <xf numFmtId="1" fontId="24" fillId="0" borderId="16" xfId="0" applyNumberFormat="1" applyFont="1" applyFill="1" applyBorder="1" applyAlignment="1">
      <alignment horizontal="center" vertical="center"/>
    </xf>
    <xf numFmtId="0" fontId="24" fillId="0" borderId="15" xfId="0" applyFont="1" applyFill="1" applyBorder="1" applyAlignment="1">
      <alignment horizontal="center" vertical="center" wrapText="1"/>
    </xf>
    <xf numFmtId="10" fontId="24" fillId="0" borderId="12" xfId="1" applyNumberFormat="1" applyFont="1" applyFill="1" applyBorder="1" applyAlignment="1">
      <alignment horizontal="center" vertical="center" wrapText="1"/>
    </xf>
    <xf numFmtId="10" fontId="24" fillId="0" borderId="13" xfId="1" applyNumberFormat="1" applyFont="1" applyFill="1" applyBorder="1" applyAlignment="1">
      <alignment horizontal="center" vertical="center" wrapText="1"/>
    </xf>
    <xf numFmtId="10" fontId="24" fillId="0" borderId="14" xfId="1" applyNumberFormat="1" applyFont="1" applyFill="1" applyBorder="1" applyAlignment="1">
      <alignment horizontal="center" vertical="center" wrapText="1"/>
    </xf>
    <xf numFmtId="1" fontId="24" fillId="0" borderId="12" xfId="0" applyNumberFormat="1" applyFont="1" applyFill="1" applyBorder="1" applyAlignment="1">
      <alignment horizontal="center" vertical="center" wrapText="1"/>
    </xf>
    <xf numFmtId="1" fontId="24" fillId="0" borderId="13" xfId="0" applyNumberFormat="1" applyFont="1" applyFill="1" applyBorder="1" applyAlignment="1">
      <alignment horizontal="center" vertical="center" wrapText="1"/>
    </xf>
    <xf numFmtId="1" fontId="24" fillId="0" borderId="14" xfId="0" applyNumberFormat="1" applyFont="1" applyFill="1" applyBorder="1" applyAlignment="1">
      <alignment horizontal="center" vertical="center" wrapText="1"/>
    </xf>
    <xf numFmtId="0" fontId="31" fillId="46" borderId="15" xfId="0" applyFont="1" applyFill="1" applyBorder="1" applyAlignment="1">
      <alignment horizontal="center" wrapText="1"/>
    </xf>
    <xf numFmtId="1" fontId="24" fillId="0" borderId="1" xfId="0" applyNumberFormat="1" applyFont="1" applyFill="1" applyBorder="1" applyAlignment="1">
      <alignment horizontal="center" vertical="center"/>
    </xf>
    <xf numFmtId="10" fontId="24" fillId="0" borderId="1" xfId="1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0" fontId="0" fillId="0" borderId="0" xfId="1" applyNumberFormat="1" applyFont="1" applyAlignment="1">
      <alignment horizontal="center"/>
    </xf>
    <xf numFmtId="0" fontId="0" fillId="0" borderId="1" xfId="0" applyBorder="1" applyAlignment="1">
      <alignment horizontal="center" vertical="center" wrapText="1"/>
    </xf>
    <xf numFmtId="166" fontId="0" fillId="0" borderId="1" xfId="1" applyNumberFormat="1" applyFont="1" applyBorder="1" applyAlignment="1">
      <alignment horizontal="center" vertical="center"/>
    </xf>
  </cellXfs>
  <cellStyles count="77">
    <cellStyle name="20% - Accent1 2" xfId="2"/>
    <cellStyle name="20% - Accent2 2" xfId="3"/>
    <cellStyle name="20% - Accent3 2" xfId="4"/>
    <cellStyle name="20% - Accent4 2" xfId="5"/>
    <cellStyle name="20% - Accent5 2" xfId="6"/>
    <cellStyle name="20% - Accent6 2" xfId="7"/>
    <cellStyle name="40% - Accent1 2" xfId="8"/>
    <cellStyle name="40% - Accent2 2" xfId="9"/>
    <cellStyle name="40% - Accent3 2" xfId="10"/>
    <cellStyle name="40% - Accent4 2" xfId="11"/>
    <cellStyle name="40% - Accent5 2" xfId="12"/>
    <cellStyle name="40% - Accent6 2" xfId="13"/>
    <cellStyle name="60% - Accent1 2" xfId="14"/>
    <cellStyle name="60% - Accent2 2" xfId="15"/>
    <cellStyle name="60% - Accent3 2" xfId="16"/>
    <cellStyle name="60% - Accent4 2" xfId="17"/>
    <cellStyle name="60% - Accent5 2" xfId="18"/>
    <cellStyle name="60% - Accent6 2" xfId="19"/>
    <cellStyle name="Accent1 2" xfId="20"/>
    <cellStyle name="Accent2 2" xfId="21"/>
    <cellStyle name="Accent3 2" xfId="22"/>
    <cellStyle name="Accent4 2" xfId="23"/>
    <cellStyle name="Accent5 2" xfId="24"/>
    <cellStyle name="Accent6 2" xfId="25"/>
    <cellStyle name="Bad 2" xfId="26"/>
    <cellStyle name="Calculation 2" xfId="27"/>
    <cellStyle name="Check Cell 2" xfId="28"/>
    <cellStyle name="Comma [0] 2" xfId="29"/>
    <cellStyle name="Comma [0] 3" xfId="30"/>
    <cellStyle name="Comma 10" xfId="31"/>
    <cellStyle name="Comma 11" xfId="32"/>
    <cellStyle name="Comma 12" xfId="33"/>
    <cellStyle name="Comma 13" xfId="34"/>
    <cellStyle name="Comma 2" xfId="35"/>
    <cellStyle name="Comma 3" xfId="36"/>
    <cellStyle name="Comma 4" xfId="37"/>
    <cellStyle name="Comma 5" xfId="38"/>
    <cellStyle name="Comma 6" xfId="39"/>
    <cellStyle name="Comma 7" xfId="40"/>
    <cellStyle name="Comma 8" xfId="41"/>
    <cellStyle name="Comma 9" xfId="42"/>
    <cellStyle name="Dezimal_List mc K-Line.17.08.05" xfId="43"/>
    <cellStyle name="Explanatory Text 2" xfId="44"/>
    <cellStyle name="Good 2" xfId="45"/>
    <cellStyle name="Heading 1 2" xfId="46"/>
    <cellStyle name="Heading 2 2" xfId="47"/>
    <cellStyle name="Heading 3 2" xfId="48"/>
    <cellStyle name="Heading 4 2" xfId="49"/>
    <cellStyle name="Input 2" xfId="50"/>
    <cellStyle name="Komma 2" xfId="51"/>
    <cellStyle name="Linked Cell 2" xfId="52"/>
    <cellStyle name="Neutral 2" xfId="53"/>
    <cellStyle name="Normal" xfId="0" builtinId="0"/>
    <cellStyle name="Normal 2" xfId="54"/>
    <cellStyle name="Normal 2 2" xfId="55"/>
    <cellStyle name="Normal 2 2 2" xfId="56"/>
    <cellStyle name="Normal 3" xfId="57"/>
    <cellStyle name="Normal 3 2" xfId="58"/>
    <cellStyle name="Normal 4" xfId="59"/>
    <cellStyle name="Normal 5" xfId="60"/>
    <cellStyle name="Normal 6" xfId="61"/>
    <cellStyle name="Normal 7" xfId="75"/>
    <cellStyle name="Note 2" xfId="62"/>
    <cellStyle name="Output 2" xfId="63"/>
    <cellStyle name="Percent" xfId="1" builtinId="5"/>
    <cellStyle name="Percent 2" xfId="64"/>
    <cellStyle name="Percent 3" xfId="65"/>
    <cellStyle name="Percent 4" xfId="66"/>
    <cellStyle name="Percent 5" xfId="76"/>
    <cellStyle name="Prozent 2" xfId="67"/>
    <cellStyle name="Prozent 2 2" xfId="68"/>
    <cellStyle name="Standard 2" xfId="69"/>
    <cellStyle name="Standard_GJ2000 Version 5 v. 19.11.99" xfId="70"/>
    <cellStyle name="Style 1" xfId="71"/>
    <cellStyle name="Title 2" xfId="72"/>
    <cellStyle name="Total 2" xfId="73"/>
    <cellStyle name="Warning Text 2" xfId="74"/>
  </cellStyles>
  <dxfs count="55">
    <dxf>
      <fill>
        <patternFill patternType="solid">
          <bgColor rgb="FFFF0000"/>
        </patternFill>
      </fill>
    </dxf>
    <dxf>
      <fill>
        <patternFill patternType="solid">
          <bgColor rgb="FF00B050"/>
        </patternFill>
      </fill>
    </dxf>
    <dxf>
      <alignment horizontal="general" readingOrder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b/>
      </font>
    </dxf>
    <dxf>
      <font>
        <color rgb="FF0070C0"/>
      </font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general" readingOrder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b/>
      </font>
    </dxf>
    <dxf>
      <font>
        <color rgb="FF0070C0"/>
      </font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9" formatCode="yyyy/mm/dd"/>
    </dxf>
    <dxf>
      <numFmt numFmtId="1" formatCode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alignment textRotation="0" readingOrder="0"/>
    </dxf>
    <dxf>
      <alignment textRotation="0" readingOrder="0"/>
    </dxf>
    <dxf>
      <alignment horizontal="center" readingOrder="0"/>
    </dxf>
    <dxf>
      <alignment textRotation="0" readingOrder="0"/>
    </dxf>
    <dxf>
      <alignment textRotation="0" readingOrder="0"/>
    </dxf>
    <dxf>
      <alignment textRotation="180" readingOrder="0"/>
    </dxf>
    <dxf>
      <alignment vertical="top" readingOrder="0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textRotation="0" readingOrder="0"/>
    </dxf>
    <dxf>
      <alignment textRotation="0" readingOrder="0"/>
    </dxf>
    <dxf>
      <alignment horizontal="center" readingOrder="0"/>
    </dxf>
    <dxf>
      <alignment textRotation="0" readingOrder="0"/>
    </dxf>
    <dxf>
      <alignment textRotation="0" readingOrder="0"/>
    </dxf>
    <dxf>
      <alignment textRotation="180" readingOrder="0"/>
    </dxf>
    <dxf>
      <alignment vertical="top" readingOrder="0"/>
    </dxf>
  </dxfs>
  <tableStyles count="0" defaultTableStyle="TableStyleMedium2" defaultPivotStyle="PivotStyleLight16"/>
  <colors>
    <mruColors>
      <color rgb="FF0000FF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worksheet" Target="worksheets/sheet11.xml"/><Relationship Id="rId18" Type="http://schemas.openxmlformats.org/officeDocument/2006/relationships/styles" Target="styles.xml"/><Relationship Id="rId3" Type="http://schemas.openxmlformats.org/officeDocument/2006/relationships/chartsheet" Target="chartsheets/sheet1.xml"/><Relationship Id="rId21" Type="http://schemas.microsoft.com/office/2006/relationships/vbaProject" Target="vbaProject.bin"/><Relationship Id="rId7" Type="http://schemas.openxmlformats.org/officeDocument/2006/relationships/worksheet" Target="worksheets/sheet5.xml"/><Relationship Id="rId12" Type="http://schemas.openxmlformats.org/officeDocument/2006/relationships/worksheet" Target="worksheets/sheet10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worksheet" Target="worksheets/sheet9.xml"/><Relationship Id="rId5" Type="http://schemas.openxmlformats.org/officeDocument/2006/relationships/worksheet" Target="worksheets/sheet3.xml"/><Relationship Id="rId15" Type="http://schemas.openxmlformats.org/officeDocument/2006/relationships/pivotCacheDefinition" Target="pivotCache/pivotCacheDefinition2.xml"/><Relationship Id="rId10" Type="http://schemas.openxmlformats.org/officeDocument/2006/relationships/worksheet" Target="worksheets/sheet8.xml"/><Relationship Id="rId19" Type="http://schemas.openxmlformats.org/officeDocument/2006/relationships/sharedStrings" Target="sharedStrings.xml"/><Relationship Id="rId4" Type="http://schemas.openxmlformats.org/officeDocument/2006/relationships/chartsheet" Target="chartsheets/sheet2.xml"/><Relationship Id="rId9" Type="http://schemas.openxmlformats.org/officeDocument/2006/relationships/worksheet" Target="worksheets/sheet7.xml"/><Relationship Id="rId14" Type="http://schemas.openxmlformats.org/officeDocument/2006/relationships/pivotCacheDefinition" Target="pivotCache/pivotCacheDefinition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SG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400" u="sng"/>
            </a:pPr>
            <a:r>
              <a:rPr lang="en-US" sz="2400" u="sng"/>
              <a:t> Ave Output</a:t>
            </a:r>
            <a:r>
              <a:rPr lang="en-US" sz="2400" u="sng" baseline="0"/>
              <a:t> / Week</a:t>
            </a:r>
            <a:endParaRPr lang="en-US" sz="2400" u="sng"/>
          </a:p>
        </c:rich>
      </c:tx>
      <c:layout>
        <c:manualLayout>
          <c:xMode val="edge"/>
          <c:yMode val="edge"/>
          <c:x val="0.38190735331886033"/>
          <c:y val="4.62222222222222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7017870369191093E-2"/>
          <c:y val="0.12458232720909888"/>
          <c:w val="0.93045218827308707"/>
          <c:h val="0.65717076080488868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'CSSP delivery'!$D$4</c:f>
              <c:strCache>
                <c:ptCount val="1"/>
                <c:pt idx="0">
                  <c:v>Ave Layer / wk </c:v>
                </c:pt>
              </c:strCache>
            </c:strRef>
          </c:tx>
          <c:spPr>
            <a:gradFill flip="none" rotWithShape="1">
              <a:gsLst>
                <a:gs pos="0">
                  <a:srgbClr val="000099">
                    <a:shade val="30000"/>
                    <a:satMod val="115000"/>
                  </a:srgbClr>
                </a:gs>
                <a:gs pos="50000">
                  <a:srgbClr val="000099">
                    <a:shade val="67500"/>
                    <a:satMod val="115000"/>
                  </a:srgbClr>
                </a:gs>
                <a:gs pos="100000">
                  <a:srgbClr val="000099">
                    <a:shade val="100000"/>
                    <a:satMod val="115000"/>
                  </a:srgbClr>
                </a:gs>
              </a:gsLst>
              <a:path path="circle">
                <a:fillToRect l="50000" t="50000" r="50000" b="50000"/>
              </a:path>
              <a:tileRect/>
            </a:gra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2000" b="1">
                    <a:solidFill>
                      <a:srgbClr val="FFFF00"/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multiLvlStrRef>
              <c:f>'CSSP delivery'!$B$5:$C$56</c:f>
              <c:multiLvlStrCache>
                <c:ptCount val="5"/>
                <c:lvl>
                  <c:pt idx="0">
                    <c:v>48'16</c:v>
                  </c:pt>
                  <c:pt idx="1">
                    <c:v>49'16</c:v>
                  </c:pt>
                  <c:pt idx="2">
                    <c:v>50'16</c:v>
                  </c:pt>
                  <c:pt idx="3">
                    <c:v>51'16</c:v>
                  </c:pt>
                  <c:pt idx="4">
                    <c:v>52'16</c:v>
                  </c:pt>
                </c:lvl>
                <c:lvl>
                  <c:pt idx="0">
                    <c:v>Dec'16</c:v>
                  </c:pt>
                </c:lvl>
              </c:multiLvlStrCache>
            </c:multiLvlStrRef>
          </c:cat>
          <c:val>
            <c:numRef>
              <c:f>'CSSP delivery'!$D$5:$D$56</c:f>
              <c:numCache>
                <c:formatCode>General</c:formatCode>
                <c:ptCount val="5"/>
                <c:pt idx="0">
                  <c:v>746</c:v>
                </c:pt>
                <c:pt idx="1">
                  <c:v>665</c:v>
                </c:pt>
                <c:pt idx="2">
                  <c:v>667</c:v>
                </c:pt>
                <c:pt idx="3">
                  <c:v>542</c:v>
                </c:pt>
                <c:pt idx="4">
                  <c:v>343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9B6-46F6-A2C8-9AF8F192C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03150720"/>
        <c:axId val="103152256"/>
      </c:barChart>
      <c:lineChart>
        <c:grouping val="standard"/>
        <c:varyColors val="0"/>
        <c:ser>
          <c:idx val="0"/>
          <c:order val="0"/>
          <c:tx>
            <c:strRef>
              <c:f>'CSSP delivery'!$E$4</c:f>
              <c:strCache>
                <c:ptCount val="1"/>
                <c:pt idx="0">
                  <c:v>Layer Target / wk</c:v>
                </c:pt>
              </c:strCache>
            </c:strRef>
          </c:tx>
          <c:spPr>
            <a:ln w="50800">
              <a:solidFill>
                <a:srgbClr val="FF0000"/>
              </a:solidFill>
            </a:ln>
          </c:spPr>
          <c:marker>
            <c:symbol val="none"/>
          </c:marker>
          <c:cat>
            <c:multiLvlStrRef>
              <c:f>'CSSP delivery'!$B$5:$C$56</c:f>
              <c:multiLvlStrCache>
                <c:ptCount val="5"/>
                <c:lvl>
                  <c:pt idx="0">
                    <c:v>48'16</c:v>
                  </c:pt>
                  <c:pt idx="1">
                    <c:v>49'16</c:v>
                  </c:pt>
                  <c:pt idx="2">
                    <c:v>50'16</c:v>
                  </c:pt>
                  <c:pt idx="3">
                    <c:v>51'16</c:v>
                  </c:pt>
                  <c:pt idx="4">
                    <c:v>52'16</c:v>
                  </c:pt>
                </c:lvl>
                <c:lvl>
                  <c:pt idx="0">
                    <c:v>Dec'16</c:v>
                  </c:pt>
                </c:lvl>
              </c:multiLvlStrCache>
            </c:multiLvlStrRef>
          </c:cat>
          <c:val>
            <c:numRef>
              <c:f>'CSSP delivery'!$E$39:$E$60</c:f>
              <c:numCache>
                <c:formatCode>0</c:formatCode>
                <c:ptCount val="9"/>
                <c:pt idx="0">
                  <c:v>1000</c:v>
                </c:pt>
                <c:pt idx="1">
                  <c:v>1000</c:v>
                </c:pt>
                <c:pt idx="2">
                  <c:v>1000</c:v>
                </c:pt>
                <c:pt idx="3">
                  <c:v>1000</c:v>
                </c:pt>
                <c:pt idx="4">
                  <c:v>1000</c:v>
                </c:pt>
                <c:pt idx="5">
                  <c:v>1000</c:v>
                </c:pt>
                <c:pt idx="6">
                  <c:v>1000</c:v>
                </c:pt>
                <c:pt idx="7">
                  <c:v>1000</c:v>
                </c:pt>
                <c:pt idx="8">
                  <c:v>1000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9B6-46F6-A2C8-9AF8F192C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150720"/>
        <c:axId val="103152256"/>
      </c:lineChart>
      <c:catAx>
        <c:axId val="10315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1600" b="1"/>
            </a:pPr>
            <a:endParaRPr lang="en-US"/>
          </a:p>
        </c:txPr>
        <c:crossAx val="103152256"/>
        <c:crosses val="autoZero"/>
        <c:auto val="1"/>
        <c:lblAlgn val="ctr"/>
        <c:lblOffset val="100"/>
        <c:noMultiLvlLbl val="0"/>
      </c:catAx>
      <c:valAx>
        <c:axId val="103152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/>
          <a:lstStyle/>
          <a:p>
            <a:pPr>
              <a:defRPr sz="1600" b="1"/>
            </a:pPr>
            <a:endParaRPr lang="en-US"/>
          </a:p>
        </c:txPr>
        <c:crossAx val="103150720"/>
        <c:crosses val="autoZero"/>
        <c:crossBetween val="between"/>
      </c:valAx>
      <c:spPr>
        <a:ln>
          <a:solidFill>
            <a:schemeClr val="bg1">
              <a:lumMod val="50000"/>
            </a:schemeClr>
          </a:solidFill>
        </a:ln>
      </c:spPr>
    </c:plotArea>
    <c:legend>
      <c:legendPos val="b"/>
      <c:overlay val="0"/>
      <c:txPr>
        <a:bodyPr/>
        <a:lstStyle/>
        <a:p>
          <a:pPr>
            <a:defRPr sz="1600"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SG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000" u="sng"/>
            </a:pPr>
            <a:r>
              <a:rPr lang="en-US" sz="4000" u="sng"/>
              <a:t>Ave Output vs Input / Month </a:t>
            </a:r>
            <a:r>
              <a:rPr lang="en-US" sz="4000" u="sng">
                <a:solidFill>
                  <a:sysClr val="windowText" lastClr="000000"/>
                </a:solidFill>
              </a:rPr>
              <a:t>For CSSP Technology</a:t>
            </a:r>
          </a:p>
        </c:rich>
      </c:tx>
      <c:layout>
        <c:manualLayout>
          <c:xMode val="edge"/>
          <c:yMode val="edge"/>
          <c:x val="0.25158540511745214"/>
          <c:y val="2.637605547671716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0953381814694346E-2"/>
          <c:y val="0.10773481388728674"/>
          <c:w val="0.89419954601995555"/>
          <c:h val="0.6888236782466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'CSSP delivery'!$C$110</c:f>
              <c:strCache>
                <c:ptCount val="1"/>
                <c:pt idx="0">
                  <c:v>Ave In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508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800" b="1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'CSSP delivery'!$B$114:$B$130</c:f>
              <c:strCache>
                <c:ptCount val="5"/>
                <c:pt idx="0">
                  <c:v>Jan'17</c:v>
                </c:pt>
                <c:pt idx="1">
                  <c:v>Feb'17</c:v>
                </c:pt>
                <c:pt idx="2">
                  <c:v>Mar'17</c:v>
                </c:pt>
                <c:pt idx="3">
                  <c:v>Apr'17</c:v>
                </c:pt>
                <c:pt idx="4">
                  <c:v>May'17</c:v>
                </c:pt>
              </c:strCache>
            </c:strRef>
          </c:cat>
          <c:val>
            <c:numRef>
              <c:f>'CSSP delivery'!$C$114:$C$130</c:f>
              <c:numCache>
                <c:formatCode>General</c:formatCode>
                <c:ptCount val="5"/>
                <c:pt idx="0">
                  <c:v>437</c:v>
                </c:pt>
                <c:pt idx="1">
                  <c:v>422</c:v>
                </c:pt>
                <c:pt idx="2">
                  <c:v>445</c:v>
                </c:pt>
                <c:pt idx="3">
                  <c:v>481</c:v>
                </c:pt>
                <c:pt idx="4">
                  <c:v>631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2682-46A8-BC00-4C9992EDFAA3}"/>
            </c:ext>
          </c:extLst>
        </c:ser>
        <c:ser>
          <c:idx val="1"/>
          <c:order val="1"/>
          <c:tx>
            <c:strRef>
              <c:f>'CSSP delivery'!$D$110</c:f>
              <c:strCache>
                <c:ptCount val="1"/>
                <c:pt idx="0">
                  <c:v>Ave Out</c:v>
                </c:pt>
              </c:strCache>
            </c:strRef>
          </c:tx>
          <c:spPr>
            <a:solidFill>
              <a:srgbClr val="000099"/>
            </a:solidFill>
          </c:spPr>
          <c:invertIfNegative val="0"/>
          <c:dLbls>
            <c:dLbl>
              <c:idx val="0"/>
              <c:layout>
                <c:manualLayout>
                  <c:x val="3.2843940886483638E-3"/>
                  <c:y val="0.40956435940933739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D-2682-46A8-BC00-4C9992EDFA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800" b="1">
                    <a:solidFill>
                      <a:srgbClr val="FFFF00"/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'CSSP delivery'!$B$114:$B$130</c:f>
              <c:strCache>
                <c:ptCount val="5"/>
                <c:pt idx="0">
                  <c:v>Jan'17</c:v>
                </c:pt>
                <c:pt idx="1">
                  <c:v>Feb'17</c:v>
                </c:pt>
                <c:pt idx="2">
                  <c:v>Mar'17</c:v>
                </c:pt>
                <c:pt idx="3">
                  <c:v>Apr'17</c:v>
                </c:pt>
                <c:pt idx="4">
                  <c:v>May'17</c:v>
                </c:pt>
              </c:strCache>
            </c:strRef>
          </c:cat>
          <c:val>
            <c:numRef>
              <c:f>'CSSP delivery'!$D$114:$D$130</c:f>
              <c:numCache>
                <c:formatCode>General</c:formatCode>
                <c:ptCount val="5"/>
                <c:pt idx="0" formatCode="0">
                  <c:v>427</c:v>
                </c:pt>
                <c:pt idx="1">
                  <c:v>402</c:v>
                </c:pt>
                <c:pt idx="2">
                  <c:v>455</c:v>
                </c:pt>
                <c:pt idx="3">
                  <c:v>516</c:v>
                </c:pt>
                <c:pt idx="4">
                  <c:v>612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E-2682-46A8-BC00-4C9992EDF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197760896"/>
        <c:axId val="265176576"/>
      </c:barChart>
      <c:catAx>
        <c:axId val="1977608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2400" b="1"/>
            </a:pPr>
            <a:endParaRPr lang="en-US"/>
          </a:p>
        </c:txPr>
        <c:crossAx val="265176576"/>
        <c:crosses val="autoZero"/>
        <c:auto val="1"/>
        <c:lblAlgn val="ctr"/>
        <c:lblOffset val="100"/>
        <c:noMultiLvlLbl val="0"/>
      </c:catAx>
      <c:valAx>
        <c:axId val="2651765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/>
          <a:lstStyle/>
          <a:p>
            <a:pPr>
              <a:defRPr sz="2400" b="1"/>
            </a:pPr>
            <a:endParaRPr lang="en-US"/>
          </a:p>
        </c:txPr>
        <c:crossAx val="197760896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>
        <c:manualLayout>
          <c:xMode val="edge"/>
          <c:yMode val="edge"/>
          <c:x val="0.42100420857122373"/>
          <c:y val="0.89476799620390124"/>
          <c:w val="0.17773696759845684"/>
          <c:h val="4.4917605014148473E-2"/>
        </c:manualLayout>
      </c:layout>
      <c:overlay val="0"/>
      <c:spPr>
        <a:noFill/>
      </c:spPr>
      <c:txPr>
        <a:bodyPr/>
        <a:lstStyle/>
        <a:p>
          <a:pPr>
            <a:defRPr sz="3200"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SG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Ave Output vs Input/Week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'CSSP delivery'!$N$3:$N$3</c:f>
              <c:strCache>
                <c:ptCount val="1"/>
                <c:pt idx="0">
                  <c:v>Ave In / wk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>
                    <a:solidFill>
                      <a:srgbClr val="000099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'CSSP delivery'!$L$44:$M$65</c:f>
              <c:multiLvlStrCache>
                <c:ptCount val="14"/>
                <c:lvl>
                  <c:pt idx="0">
                    <c:v>09'17</c:v>
                  </c:pt>
                  <c:pt idx="1">
                    <c:v>10'17</c:v>
                  </c:pt>
                  <c:pt idx="2">
                    <c:v>11'17</c:v>
                  </c:pt>
                  <c:pt idx="3">
                    <c:v>12'17</c:v>
                  </c:pt>
                  <c:pt idx="4">
                    <c:v>13'17</c:v>
                  </c:pt>
                  <c:pt idx="5">
                    <c:v>14'17</c:v>
                  </c:pt>
                  <c:pt idx="6">
                    <c:v>15'17</c:v>
                  </c:pt>
                  <c:pt idx="7">
                    <c:v>16'17</c:v>
                  </c:pt>
                  <c:pt idx="8">
                    <c:v>17'17</c:v>
                  </c:pt>
                  <c:pt idx="9">
                    <c:v>18'17</c:v>
                  </c:pt>
                  <c:pt idx="10">
                    <c:v>19'17</c:v>
                  </c:pt>
                  <c:pt idx="11">
                    <c:v>20'17</c:v>
                  </c:pt>
                  <c:pt idx="12">
                    <c:v>21'17</c:v>
                  </c:pt>
                  <c:pt idx="13">
                    <c:v>22'17</c:v>
                  </c:pt>
                </c:lvl>
                <c:lvl>
                  <c:pt idx="0">
                    <c:v>Mar'17</c:v>
                  </c:pt>
                  <c:pt idx="5">
                    <c:v>Apr '17</c:v>
                  </c:pt>
                  <c:pt idx="9">
                    <c:v>May'17</c:v>
                  </c:pt>
                </c:lvl>
              </c:multiLvlStrCache>
            </c:multiLvlStrRef>
          </c:cat>
          <c:val>
            <c:numRef>
              <c:f>'CSSP delivery'!$N$44:$N$65</c:f>
              <c:numCache>
                <c:formatCode>General</c:formatCode>
                <c:ptCount val="14"/>
                <c:pt idx="0">
                  <c:v>423</c:v>
                </c:pt>
                <c:pt idx="1">
                  <c:v>513</c:v>
                </c:pt>
                <c:pt idx="2">
                  <c:v>423</c:v>
                </c:pt>
                <c:pt idx="3">
                  <c:v>353</c:v>
                </c:pt>
                <c:pt idx="4">
                  <c:v>515</c:v>
                </c:pt>
                <c:pt idx="5">
                  <c:v>574</c:v>
                </c:pt>
                <c:pt idx="6">
                  <c:v>450</c:v>
                </c:pt>
                <c:pt idx="7">
                  <c:v>423</c:v>
                </c:pt>
                <c:pt idx="8">
                  <c:v>475</c:v>
                </c:pt>
                <c:pt idx="9">
                  <c:v>450</c:v>
                </c:pt>
                <c:pt idx="10">
                  <c:v>705</c:v>
                </c:pt>
                <c:pt idx="11">
                  <c:v>857</c:v>
                </c:pt>
                <c:pt idx="12">
                  <c:v>539</c:v>
                </c:pt>
                <c:pt idx="13">
                  <c:v>606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F18-4552-8150-C4E407DB7465}"/>
            </c:ext>
          </c:extLst>
        </c:ser>
        <c:ser>
          <c:idx val="1"/>
          <c:order val="1"/>
          <c:tx>
            <c:strRef>
              <c:f>'CSSP delivery'!$O$3:$O$3</c:f>
              <c:strCache>
                <c:ptCount val="1"/>
                <c:pt idx="0">
                  <c:v>Ave Out / wk </c:v>
                </c:pt>
              </c:strCache>
            </c:strRef>
          </c:tx>
          <c:spPr>
            <a:solidFill>
              <a:srgbClr val="0000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'CSSP delivery'!$L$44:$M$65</c:f>
              <c:multiLvlStrCache>
                <c:ptCount val="14"/>
                <c:lvl>
                  <c:pt idx="0">
                    <c:v>09'17</c:v>
                  </c:pt>
                  <c:pt idx="1">
                    <c:v>10'17</c:v>
                  </c:pt>
                  <c:pt idx="2">
                    <c:v>11'17</c:v>
                  </c:pt>
                  <c:pt idx="3">
                    <c:v>12'17</c:v>
                  </c:pt>
                  <c:pt idx="4">
                    <c:v>13'17</c:v>
                  </c:pt>
                  <c:pt idx="5">
                    <c:v>14'17</c:v>
                  </c:pt>
                  <c:pt idx="6">
                    <c:v>15'17</c:v>
                  </c:pt>
                  <c:pt idx="7">
                    <c:v>16'17</c:v>
                  </c:pt>
                  <c:pt idx="8">
                    <c:v>17'17</c:v>
                  </c:pt>
                  <c:pt idx="9">
                    <c:v>18'17</c:v>
                  </c:pt>
                  <c:pt idx="10">
                    <c:v>19'17</c:v>
                  </c:pt>
                  <c:pt idx="11">
                    <c:v>20'17</c:v>
                  </c:pt>
                  <c:pt idx="12">
                    <c:v>21'17</c:v>
                  </c:pt>
                  <c:pt idx="13">
                    <c:v>22'17</c:v>
                  </c:pt>
                </c:lvl>
                <c:lvl>
                  <c:pt idx="0">
                    <c:v>Mar'17</c:v>
                  </c:pt>
                  <c:pt idx="5">
                    <c:v>Apr '17</c:v>
                  </c:pt>
                  <c:pt idx="9">
                    <c:v>May'17</c:v>
                  </c:pt>
                </c:lvl>
              </c:multiLvlStrCache>
            </c:multiLvlStrRef>
          </c:cat>
          <c:val>
            <c:numRef>
              <c:f>'CSSP delivery'!$O$44:$O$65</c:f>
              <c:numCache>
                <c:formatCode>General</c:formatCode>
                <c:ptCount val="14"/>
                <c:pt idx="0">
                  <c:v>496</c:v>
                </c:pt>
                <c:pt idx="1">
                  <c:v>479</c:v>
                </c:pt>
                <c:pt idx="2">
                  <c:v>489</c:v>
                </c:pt>
                <c:pt idx="3">
                  <c:v>299</c:v>
                </c:pt>
                <c:pt idx="4">
                  <c:v>513</c:v>
                </c:pt>
                <c:pt idx="5">
                  <c:v>724</c:v>
                </c:pt>
                <c:pt idx="6">
                  <c:v>464</c:v>
                </c:pt>
                <c:pt idx="7">
                  <c:v>340</c:v>
                </c:pt>
                <c:pt idx="8">
                  <c:v>534</c:v>
                </c:pt>
                <c:pt idx="9">
                  <c:v>470</c:v>
                </c:pt>
                <c:pt idx="10">
                  <c:v>617</c:v>
                </c:pt>
                <c:pt idx="11">
                  <c:v>864</c:v>
                </c:pt>
                <c:pt idx="12">
                  <c:v>606</c:v>
                </c:pt>
                <c:pt idx="13">
                  <c:v>504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F18-4552-8150-C4E407DB74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axId val="399362304"/>
        <c:axId val="399864576"/>
      </c:barChart>
      <c:catAx>
        <c:axId val="3993623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99864576"/>
        <c:crosses val="autoZero"/>
        <c:auto val="1"/>
        <c:lblAlgn val="ctr"/>
        <c:lblOffset val="100"/>
        <c:noMultiLvlLbl val="0"/>
      </c:catAx>
      <c:valAx>
        <c:axId val="3998645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99362304"/>
        <c:crosses val="autoZero"/>
        <c:crossBetween val="between"/>
      </c:valAx>
      <c:spPr>
        <a:ln>
          <a:solidFill>
            <a:sysClr val="windowText" lastClr="000000"/>
          </a:solidFill>
        </a:ln>
      </c:spPr>
    </c:plotArea>
    <c:legend>
      <c:legendPos val="b"/>
      <c:overlay val="0"/>
      <c:txPr>
        <a:bodyPr/>
        <a:lstStyle/>
        <a:p>
          <a:pPr>
            <a:defRPr sz="1600"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SG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T_Processes_CSSP!$C$1</c:f>
              <c:strCache>
                <c:ptCount val="1"/>
                <c:pt idx="0">
                  <c:v>CSSP</c:v>
                </c:pt>
              </c:strCache>
            </c:strRef>
          </c:tx>
          <c:spPr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>
                    <a:lumMod val="75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  <a:ln>
              <a:solidFill>
                <a:schemeClr val="bg1">
                  <a:lumMod val="50000"/>
                </a:schemeClr>
              </a:solidFill>
            </a:ln>
          </c:spPr>
          <c:invertIfNegative val="0"/>
          <c:dLbls>
            <c:dLbl>
              <c:idx val="3"/>
              <c:layout>
                <c:manualLayout>
                  <c:x val="-4.0995605722986559E-3"/>
                  <c:y val="-2.092675536754793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3B-4B58-9399-5A7E34CADF87}"/>
                </c:ext>
              </c:extLst>
            </c:dLbl>
            <c:dLbl>
              <c:idx val="5"/>
              <c:layout>
                <c:manualLayout>
                  <c:x val="4.0995605722986559E-3"/>
                  <c:y val="-2.720478197781240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63B-4B58-9399-5A7E34CADF87}"/>
                </c:ext>
              </c:extLst>
            </c:dLbl>
            <c:numFmt formatCode="0.00%" sourceLinked="0"/>
            <c:spPr>
              <a:solidFill>
                <a:schemeClr val="bg1">
                  <a:alpha val="50000"/>
                </a:schemeClr>
              </a:solidFill>
            </c:spPr>
            <c:txPr>
              <a:bodyPr rot="0" vert="horz" anchor="ctr" anchorCtr="0"/>
              <a:lstStyle/>
              <a:p>
                <a:pPr>
                  <a:defRPr sz="1400">
                    <a:solidFill>
                      <a:schemeClr val="tx1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T_Processes_CSSP!$D$10:$D$21</c:f>
              <c:strCache>
                <c:ptCount val="12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  <c:pt idx="6">
                  <c:v>Jul'16</c:v>
                </c:pt>
                <c:pt idx="7">
                  <c:v>Aug'16</c:v>
                </c:pt>
                <c:pt idx="8">
                  <c:v>Sep'16</c:v>
                </c:pt>
                <c:pt idx="9">
                  <c:v>Oct'16</c:v>
                </c:pt>
                <c:pt idx="10">
                  <c:v>Nov'16</c:v>
                </c:pt>
                <c:pt idx="11">
                  <c:v>Dec'16</c:v>
                </c:pt>
              </c:strCache>
            </c:strRef>
          </c:cat>
          <c:val>
            <c:numRef>
              <c:f>T_Processes_CSSP!$AH$10:$AH$21</c:f>
              <c:numCache>
                <c:formatCode>0.00%</c:formatCode>
                <c:ptCount val="12"/>
                <c:pt idx="0">
                  <c:v>0.99831695166285173</c:v>
                </c:pt>
                <c:pt idx="1">
                  <c:v>0.99755326740748296</c:v>
                </c:pt>
                <c:pt idx="2">
                  <c:v>0.99833777880861263</c:v>
                </c:pt>
                <c:pt idx="3">
                  <c:v>0.99673338893522379</c:v>
                </c:pt>
                <c:pt idx="4">
                  <c:v>0.9973595505617977</c:v>
                </c:pt>
                <c:pt idx="5">
                  <c:v>0.99678098795851056</c:v>
                </c:pt>
                <c:pt idx="6">
                  <c:v>0.99823136908111587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D63B-4B58-9399-5A7E34CADF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0426112"/>
        <c:axId val="400432512"/>
      </c:barChart>
      <c:catAx>
        <c:axId val="4004261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00432512"/>
        <c:crosses val="autoZero"/>
        <c:auto val="1"/>
        <c:lblAlgn val="ctr"/>
        <c:lblOffset val="100"/>
        <c:noMultiLvlLbl val="0"/>
      </c:catAx>
      <c:valAx>
        <c:axId val="400432512"/>
        <c:scaling>
          <c:orientation val="minMax"/>
          <c:max val="1"/>
          <c:min val="0.99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00426112"/>
        <c:crosses val="autoZero"/>
        <c:crossBetween val="between"/>
        <c:majorUnit val="1.0000000000000002E-3"/>
      </c:valAx>
    </c:plotArea>
    <c:legend>
      <c:legendPos val="b"/>
      <c:overlay val="0"/>
    </c:legend>
    <c:plotVisOnly val="0"/>
    <c:dispBlanksAs val="gap"/>
    <c:showDLblsOverMax val="0"/>
  </c:chart>
  <c:txPr>
    <a:bodyPr/>
    <a:lstStyle/>
    <a:p>
      <a:pPr>
        <a:defRPr sz="1400"/>
      </a:pPr>
      <a:endParaRPr lang="en-US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SG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>
        <c:manualLayout>
          <c:layoutTarget val="inner"/>
          <c:xMode val="edge"/>
          <c:yMode val="edge"/>
          <c:x val="5.601256244997381E-2"/>
          <c:y val="2.2394080677263627E-2"/>
          <c:w val="0.86937291026274588"/>
          <c:h val="0.856431747634535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T_Processes_CSSP!$E$4</c:f>
              <c:strCache>
                <c:ptCount val="1"/>
                <c:pt idx="0">
                  <c:v>PVD_HOV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T_Processes_CSSP!$D$5:$D$79</c:f>
              <c:strCache>
                <c:ptCount val="52"/>
                <c:pt idx="0">
                  <c:v>Q4'15</c:v>
                </c:pt>
                <c:pt idx="1">
                  <c:v>Q1'16</c:v>
                </c:pt>
                <c:pt idx="2">
                  <c:v>Q2'16</c:v>
                </c:pt>
                <c:pt idx="3">
                  <c:v>Q3'16</c:v>
                </c:pt>
                <c:pt idx="5">
                  <c:v>Jan'16</c:v>
                </c:pt>
                <c:pt idx="6">
                  <c:v>Feb'16</c:v>
                </c:pt>
                <c:pt idx="7">
                  <c:v>Mar'16</c:v>
                </c:pt>
                <c:pt idx="8">
                  <c:v>Apr'16</c:v>
                </c:pt>
                <c:pt idx="9">
                  <c:v>May'16</c:v>
                </c:pt>
                <c:pt idx="10">
                  <c:v>Jun'16</c:v>
                </c:pt>
                <c:pt idx="11">
                  <c:v>Jul'16</c:v>
                </c:pt>
                <c:pt idx="12">
                  <c:v>Aug'16</c:v>
                </c:pt>
                <c:pt idx="13">
                  <c:v>Sep'16</c:v>
                </c:pt>
                <c:pt idx="14">
                  <c:v>Oct'16</c:v>
                </c:pt>
                <c:pt idx="15">
                  <c:v>Nov'16</c:v>
                </c:pt>
                <c:pt idx="16">
                  <c:v>Dec'16</c:v>
                </c:pt>
                <c:pt idx="18">
                  <c:v>1'16</c:v>
                </c:pt>
                <c:pt idx="19">
                  <c:v>2'16</c:v>
                </c:pt>
                <c:pt idx="20">
                  <c:v>3'16</c:v>
                </c:pt>
                <c:pt idx="21">
                  <c:v>4'16</c:v>
                </c:pt>
                <c:pt idx="22">
                  <c:v>5'16</c:v>
                </c:pt>
                <c:pt idx="23">
                  <c:v>6'16</c:v>
                </c:pt>
                <c:pt idx="24">
                  <c:v>7'16</c:v>
                </c:pt>
                <c:pt idx="25">
                  <c:v>8'16</c:v>
                </c:pt>
                <c:pt idx="26">
                  <c:v>9'16</c:v>
                </c:pt>
                <c:pt idx="27">
                  <c:v>10'16</c:v>
                </c:pt>
                <c:pt idx="28">
                  <c:v>11'16</c:v>
                </c:pt>
                <c:pt idx="29">
                  <c:v>12'16</c:v>
                </c:pt>
                <c:pt idx="30">
                  <c:v>13'16</c:v>
                </c:pt>
                <c:pt idx="31">
                  <c:v>14'16</c:v>
                </c:pt>
                <c:pt idx="32">
                  <c:v>15'16</c:v>
                </c:pt>
                <c:pt idx="33">
                  <c:v>16'16</c:v>
                </c:pt>
                <c:pt idx="34">
                  <c:v>17'16</c:v>
                </c:pt>
                <c:pt idx="35">
                  <c:v>18'16</c:v>
                </c:pt>
                <c:pt idx="36">
                  <c:v>19'16</c:v>
                </c:pt>
                <c:pt idx="37">
                  <c:v>20'16</c:v>
                </c:pt>
                <c:pt idx="38">
                  <c:v>21'16</c:v>
                </c:pt>
                <c:pt idx="39">
                  <c:v>22'16</c:v>
                </c:pt>
                <c:pt idx="40">
                  <c:v>23'16</c:v>
                </c:pt>
                <c:pt idx="41">
                  <c:v>24'16</c:v>
                </c:pt>
                <c:pt idx="42">
                  <c:v>25'16</c:v>
                </c:pt>
                <c:pt idx="43">
                  <c:v>26'16</c:v>
                </c:pt>
                <c:pt idx="44">
                  <c:v>27'16</c:v>
                </c:pt>
                <c:pt idx="45">
                  <c:v>28'16</c:v>
                </c:pt>
                <c:pt idx="46">
                  <c:v>29'16</c:v>
                </c:pt>
                <c:pt idx="47">
                  <c:v>30'16</c:v>
                </c:pt>
                <c:pt idx="48">
                  <c:v>31'16</c:v>
                </c:pt>
                <c:pt idx="49">
                  <c:v>32'16</c:v>
                </c:pt>
                <c:pt idx="50">
                  <c:v>33'16</c:v>
                </c:pt>
                <c:pt idx="51">
                  <c:v>34'16</c:v>
                </c:pt>
              </c:strCache>
            </c:strRef>
          </c:cat>
          <c:val>
            <c:numRef>
              <c:f>T_Processes_CSSP!$E$5:$E$79</c:f>
              <c:numCache>
                <c:formatCode>0.00%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288-4B6B-B3DF-6E99B4095780}"/>
            </c:ext>
          </c:extLst>
        </c:ser>
        <c:ser>
          <c:idx val="1"/>
          <c:order val="1"/>
          <c:tx>
            <c:strRef>
              <c:f>T_Processes_CSSP!$F$4</c:f>
              <c:strCache>
                <c:ptCount val="1"/>
                <c:pt idx="0">
                  <c:v>PVD_SPT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Ref>
              <c:f>T_Processes_CSSP!$D$5:$D$79</c:f>
              <c:strCache>
                <c:ptCount val="52"/>
                <c:pt idx="0">
                  <c:v>Q4'15</c:v>
                </c:pt>
                <c:pt idx="1">
                  <c:v>Q1'16</c:v>
                </c:pt>
                <c:pt idx="2">
                  <c:v>Q2'16</c:v>
                </c:pt>
                <c:pt idx="3">
                  <c:v>Q3'16</c:v>
                </c:pt>
                <c:pt idx="5">
                  <c:v>Jan'16</c:v>
                </c:pt>
                <c:pt idx="6">
                  <c:v>Feb'16</c:v>
                </c:pt>
                <c:pt idx="7">
                  <c:v>Mar'16</c:v>
                </c:pt>
                <c:pt idx="8">
                  <c:v>Apr'16</c:v>
                </c:pt>
                <c:pt idx="9">
                  <c:v>May'16</c:v>
                </c:pt>
                <c:pt idx="10">
                  <c:v>Jun'16</c:v>
                </c:pt>
                <c:pt idx="11">
                  <c:v>Jul'16</c:v>
                </c:pt>
                <c:pt idx="12">
                  <c:v>Aug'16</c:v>
                </c:pt>
                <c:pt idx="13">
                  <c:v>Sep'16</c:v>
                </c:pt>
                <c:pt idx="14">
                  <c:v>Oct'16</c:v>
                </c:pt>
                <c:pt idx="15">
                  <c:v>Nov'16</c:v>
                </c:pt>
                <c:pt idx="16">
                  <c:v>Dec'16</c:v>
                </c:pt>
                <c:pt idx="18">
                  <c:v>1'16</c:v>
                </c:pt>
                <c:pt idx="19">
                  <c:v>2'16</c:v>
                </c:pt>
                <c:pt idx="20">
                  <c:v>3'16</c:v>
                </c:pt>
                <c:pt idx="21">
                  <c:v>4'16</c:v>
                </c:pt>
                <c:pt idx="22">
                  <c:v>5'16</c:v>
                </c:pt>
                <c:pt idx="23">
                  <c:v>6'16</c:v>
                </c:pt>
                <c:pt idx="24">
                  <c:v>7'16</c:v>
                </c:pt>
                <c:pt idx="25">
                  <c:v>8'16</c:v>
                </c:pt>
                <c:pt idx="26">
                  <c:v>9'16</c:v>
                </c:pt>
                <c:pt idx="27">
                  <c:v>10'16</c:v>
                </c:pt>
                <c:pt idx="28">
                  <c:v>11'16</c:v>
                </c:pt>
                <c:pt idx="29">
                  <c:v>12'16</c:v>
                </c:pt>
                <c:pt idx="30">
                  <c:v>13'16</c:v>
                </c:pt>
                <c:pt idx="31">
                  <c:v>14'16</c:v>
                </c:pt>
                <c:pt idx="32">
                  <c:v>15'16</c:v>
                </c:pt>
                <c:pt idx="33">
                  <c:v>16'16</c:v>
                </c:pt>
                <c:pt idx="34">
                  <c:v>17'16</c:v>
                </c:pt>
                <c:pt idx="35">
                  <c:v>18'16</c:v>
                </c:pt>
                <c:pt idx="36">
                  <c:v>19'16</c:v>
                </c:pt>
                <c:pt idx="37">
                  <c:v>20'16</c:v>
                </c:pt>
                <c:pt idx="38">
                  <c:v>21'16</c:v>
                </c:pt>
                <c:pt idx="39">
                  <c:v>22'16</c:v>
                </c:pt>
                <c:pt idx="40">
                  <c:v>23'16</c:v>
                </c:pt>
                <c:pt idx="41">
                  <c:v>24'16</c:v>
                </c:pt>
                <c:pt idx="42">
                  <c:v>25'16</c:v>
                </c:pt>
                <c:pt idx="43">
                  <c:v>26'16</c:v>
                </c:pt>
                <c:pt idx="44">
                  <c:v>27'16</c:v>
                </c:pt>
                <c:pt idx="45">
                  <c:v>28'16</c:v>
                </c:pt>
                <c:pt idx="46">
                  <c:v>29'16</c:v>
                </c:pt>
                <c:pt idx="47">
                  <c:v>30'16</c:v>
                </c:pt>
                <c:pt idx="48">
                  <c:v>31'16</c:v>
                </c:pt>
                <c:pt idx="49">
                  <c:v>32'16</c:v>
                </c:pt>
                <c:pt idx="50">
                  <c:v>33'16</c:v>
                </c:pt>
                <c:pt idx="51">
                  <c:v>34'16</c:v>
                </c:pt>
              </c:strCache>
            </c:strRef>
          </c:cat>
          <c:val>
            <c:numRef>
              <c:f>T_Processes_CSSP!$F$5:$F$79</c:f>
              <c:numCache>
                <c:formatCode>0.00%</c:formatCode>
                <c:ptCount val="52"/>
                <c:pt idx="0">
                  <c:v>0</c:v>
                </c:pt>
                <c:pt idx="1">
                  <c:v>2.6484896639206011E-4</c:v>
                </c:pt>
                <c:pt idx="2">
                  <c:v>1.7487612940833577E-4</c:v>
                </c:pt>
                <c:pt idx="3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3.4751181540172368E-4</c:v>
                </c:pt>
                <c:pt idx="9">
                  <c:v>1.1235955056179776E-4</c:v>
                </c:pt>
                <c:pt idx="10">
                  <c:v>2.7818622580773355E-4</c:v>
                </c:pt>
                <c:pt idx="11">
                  <c:v>2.4117694348420291E-4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6.4275613832112102E-4</c:v>
                </c:pt>
                <c:pt idx="32">
                  <c:v>5.087332541970493E-4</c:v>
                </c:pt>
                <c:pt idx="33">
                  <c:v>1.362954886193267E-4</c:v>
                </c:pt>
                <c:pt idx="34">
                  <c:v>1.288161793121216E-4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4.4893378226711561E-4</c:v>
                </c:pt>
                <c:pt idx="39">
                  <c:v>0</c:v>
                </c:pt>
                <c:pt idx="40">
                  <c:v>0</c:v>
                </c:pt>
                <c:pt idx="41">
                  <c:v>2.7427317608337906E-4</c:v>
                </c:pt>
                <c:pt idx="42">
                  <c:v>4.6696240952603317E-4</c:v>
                </c:pt>
                <c:pt idx="43">
                  <c:v>6.6368010618881701E-4</c:v>
                </c:pt>
                <c:pt idx="44">
                  <c:v>1.7126220243192326E-4</c:v>
                </c:pt>
                <c:pt idx="45">
                  <c:v>2.0112630732099757E-4</c:v>
                </c:pt>
                <c:pt idx="46">
                  <c:v>1.4273479874393378E-4</c:v>
                </c:pt>
                <c:pt idx="47">
                  <c:v>4.2486899872539298E-4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288-4B6B-B3DF-6E99B4095780}"/>
            </c:ext>
          </c:extLst>
        </c:ser>
        <c:ser>
          <c:idx val="2"/>
          <c:order val="2"/>
          <c:tx>
            <c:strRef>
              <c:f>T_Processes_CSSP!$G$4</c:f>
              <c:strCache>
                <c:ptCount val="1"/>
                <c:pt idx="0">
                  <c:v>EPL_Outgoing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cat>
            <c:strRef>
              <c:f>T_Processes_CSSP!$D$5:$D$79</c:f>
              <c:strCache>
                <c:ptCount val="52"/>
                <c:pt idx="0">
                  <c:v>Q4'15</c:v>
                </c:pt>
                <c:pt idx="1">
                  <c:v>Q1'16</c:v>
                </c:pt>
                <c:pt idx="2">
                  <c:v>Q2'16</c:v>
                </c:pt>
                <c:pt idx="3">
                  <c:v>Q3'16</c:v>
                </c:pt>
                <c:pt idx="5">
                  <c:v>Jan'16</c:v>
                </c:pt>
                <c:pt idx="6">
                  <c:v>Feb'16</c:v>
                </c:pt>
                <c:pt idx="7">
                  <c:v>Mar'16</c:v>
                </c:pt>
                <c:pt idx="8">
                  <c:v>Apr'16</c:v>
                </c:pt>
                <c:pt idx="9">
                  <c:v>May'16</c:v>
                </c:pt>
                <c:pt idx="10">
                  <c:v>Jun'16</c:v>
                </c:pt>
                <c:pt idx="11">
                  <c:v>Jul'16</c:v>
                </c:pt>
                <c:pt idx="12">
                  <c:v>Aug'16</c:v>
                </c:pt>
                <c:pt idx="13">
                  <c:v>Sep'16</c:v>
                </c:pt>
                <c:pt idx="14">
                  <c:v>Oct'16</c:v>
                </c:pt>
                <c:pt idx="15">
                  <c:v>Nov'16</c:v>
                </c:pt>
                <c:pt idx="16">
                  <c:v>Dec'16</c:v>
                </c:pt>
                <c:pt idx="18">
                  <c:v>1'16</c:v>
                </c:pt>
                <c:pt idx="19">
                  <c:v>2'16</c:v>
                </c:pt>
                <c:pt idx="20">
                  <c:v>3'16</c:v>
                </c:pt>
                <c:pt idx="21">
                  <c:v>4'16</c:v>
                </c:pt>
                <c:pt idx="22">
                  <c:v>5'16</c:v>
                </c:pt>
                <c:pt idx="23">
                  <c:v>6'16</c:v>
                </c:pt>
                <c:pt idx="24">
                  <c:v>7'16</c:v>
                </c:pt>
                <c:pt idx="25">
                  <c:v>8'16</c:v>
                </c:pt>
                <c:pt idx="26">
                  <c:v>9'16</c:v>
                </c:pt>
                <c:pt idx="27">
                  <c:v>10'16</c:v>
                </c:pt>
                <c:pt idx="28">
                  <c:v>11'16</c:v>
                </c:pt>
                <c:pt idx="29">
                  <c:v>12'16</c:v>
                </c:pt>
                <c:pt idx="30">
                  <c:v>13'16</c:v>
                </c:pt>
                <c:pt idx="31">
                  <c:v>14'16</c:v>
                </c:pt>
                <c:pt idx="32">
                  <c:v>15'16</c:v>
                </c:pt>
                <c:pt idx="33">
                  <c:v>16'16</c:v>
                </c:pt>
                <c:pt idx="34">
                  <c:v>17'16</c:v>
                </c:pt>
                <c:pt idx="35">
                  <c:v>18'16</c:v>
                </c:pt>
                <c:pt idx="36">
                  <c:v>19'16</c:v>
                </c:pt>
                <c:pt idx="37">
                  <c:v>20'16</c:v>
                </c:pt>
                <c:pt idx="38">
                  <c:v>21'16</c:v>
                </c:pt>
                <c:pt idx="39">
                  <c:v>22'16</c:v>
                </c:pt>
                <c:pt idx="40">
                  <c:v>23'16</c:v>
                </c:pt>
                <c:pt idx="41">
                  <c:v>24'16</c:v>
                </c:pt>
                <c:pt idx="42">
                  <c:v>25'16</c:v>
                </c:pt>
                <c:pt idx="43">
                  <c:v>26'16</c:v>
                </c:pt>
                <c:pt idx="44">
                  <c:v>27'16</c:v>
                </c:pt>
                <c:pt idx="45">
                  <c:v>28'16</c:v>
                </c:pt>
                <c:pt idx="46">
                  <c:v>29'16</c:v>
                </c:pt>
                <c:pt idx="47">
                  <c:v>30'16</c:v>
                </c:pt>
                <c:pt idx="48">
                  <c:v>31'16</c:v>
                </c:pt>
                <c:pt idx="49">
                  <c:v>32'16</c:v>
                </c:pt>
                <c:pt idx="50">
                  <c:v>33'16</c:v>
                </c:pt>
                <c:pt idx="51">
                  <c:v>34'16</c:v>
                </c:pt>
              </c:strCache>
            </c:strRef>
          </c:cat>
          <c:val>
            <c:numRef>
              <c:f>T_Processes_CSSP!$G$5:$G$79</c:f>
              <c:numCache>
                <c:formatCode>0.00%</c:formatCode>
                <c:ptCount val="52"/>
                <c:pt idx="0">
                  <c:v>1.8751246758428087E-3</c:v>
                </c:pt>
                <c:pt idx="1">
                  <c:v>2.8297021146099052E-3</c:v>
                </c:pt>
                <c:pt idx="2">
                  <c:v>1.1075488195861265E-3</c:v>
                </c:pt>
                <c:pt idx="3">
                  <c:v>0</c:v>
                </c:pt>
                <c:pt idx="5">
                  <c:v>1.6830483371482428E-3</c:v>
                </c:pt>
                <c:pt idx="6">
                  <c:v>2.4467325925170763E-3</c:v>
                </c:pt>
                <c:pt idx="7">
                  <c:v>1.6622211913873749E-3</c:v>
                </c:pt>
                <c:pt idx="8">
                  <c:v>2.9190992493744786E-3</c:v>
                </c:pt>
                <c:pt idx="9">
                  <c:v>2.5280898876404493E-3</c:v>
                </c:pt>
                <c:pt idx="10">
                  <c:v>2.940825815681755E-3</c:v>
                </c:pt>
                <c:pt idx="11">
                  <c:v>1.5274539753999518E-3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8">
                  <c:v>1.2712941774726673E-3</c:v>
                </c:pt>
                <c:pt idx="19">
                  <c:v>1.0893246187363835E-3</c:v>
                </c:pt>
                <c:pt idx="20">
                  <c:v>3.5587188612099642E-3</c:v>
                </c:pt>
                <c:pt idx="21">
                  <c:v>1.3819095477386936E-3</c:v>
                </c:pt>
                <c:pt idx="22">
                  <c:v>1.1150047785919083E-3</c:v>
                </c:pt>
                <c:pt idx="23">
                  <c:v>8.1643402686331322E-3</c:v>
                </c:pt>
                <c:pt idx="24">
                  <c:v>1.0818608005769925E-3</c:v>
                </c:pt>
                <c:pt idx="25">
                  <c:v>1.0007505629221916E-3</c:v>
                </c:pt>
                <c:pt idx="26">
                  <c:v>1.3363028953229399E-3</c:v>
                </c:pt>
                <c:pt idx="27">
                  <c:v>2.3468669326449192E-3</c:v>
                </c:pt>
                <c:pt idx="28">
                  <c:v>2.0093770931011385E-3</c:v>
                </c:pt>
                <c:pt idx="29">
                  <c:v>1.7170783251882183E-3</c:v>
                </c:pt>
                <c:pt idx="30">
                  <c:v>1.0939422945439629E-3</c:v>
                </c:pt>
                <c:pt idx="31">
                  <c:v>1.5426147319706903E-3</c:v>
                </c:pt>
                <c:pt idx="32">
                  <c:v>4.4090215363744275E-3</c:v>
                </c:pt>
                <c:pt idx="33">
                  <c:v>6.8147744309663349E-4</c:v>
                </c:pt>
                <c:pt idx="34">
                  <c:v>5.2814633517969858E-3</c:v>
                </c:pt>
                <c:pt idx="35">
                  <c:v>4.0702111422030018E-3</c:v>
                </c:pt>
                <c:pt idx="36">
                  <c:v>3.4835619420857827E-3</c:v>
                </c:pt>
                <c:pt idx="37">
                  <c:v>1.0371292263015972E-3</c:v>
                </c:pt>
                <c:pt idx="38">
                  <c:v>1.7957351290684624E-3</c:v>
                </c:pt>
                <c:pt idx="39">
                  <c:v>1.3302294645826404E-3</c:v>
                </c:pt>
                <c:pt idx="40">
                  <c:v>4.0439052570768342E-3</c:v>
                </c:pt>
                <c:pt idx="41">
                  <c:v>1.9199122325836533E-3</c:v>
                </c:pt>
                <c:pt idx="42">
                  <c:v>7.0044361428904973E-3</c:v>
                </c:pt>
                <c:pt idx="43">
                  <c:v>1.327360212377634E-3</c:v>
                </c:pt>
                <c:pt idx="44">
                  <c:v>0</c:v>
                </c:pt>
                <c:pt idx="45">
                  <c:v>6.0337892196299272E-4</c:v>
                </c:pt>
                <c:pt idx="46">
                  <c:v>9.9914359120753635E-4</c:v>
                </c:pt>
                <c:pt idx="47">
                  <c:v>3.9654439881036683E-3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8288-4B6B-B3DF-6E99B4095780}"/>
            </c:ext>
          </c:extLst>
        </c:ser>
        <c:ser>
          <c:idx val="3"/>
          <c:order val="3"/>
          <c:tx>
            <c:strRef>
              <c:f>T_Processes_CSSP!$H$4</c:f>
              <c:strCache>
                <c:ptCount val="1"/>
                <c:pt idx="0">
                  <c:v>EPL_TS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strRef>
              <c:f>T_Processes_CSSP!$D$5:$D$79</c:f>
              <c:strCache>
                <c:ptCount val="52"/>
                <c:pt idx="0">
                  <c:v>Q4'15</c:v>
                </c:pt>
                <c:pt idx="1">
                  <c:v>Q1'16</c:v>
                </c:pt>
                <c:pt idx="2">
                  <c:v>Q2'16</c:v>
                </c:pt>
                <c:pt idx="3">
                  <c:v>Q3'16</c:v>
                </c:pt>
                <c:pt idx="5">
                  <c:v>Jan'16</c:v>
                </c:pt>
                <c:pt idx="6">
                  <c:v>Feb'16</c:v>
                </c:pt>
                <c:pt idx="7">
                  <c:v>Mar'16</c:v>
                </c:pt>
                <c:pt idx="8">
                  <c:v>Apr'16</c:v>
                </c:pt>
                <c:pt idx="9">
                  <c:v>May'16</c:v>
                </c:pt>
                <c:pt idx="10">
                  <c:v>Jun'16</c:v>
                </c:pt>
                <c:pt idx="11">
                  <c:v>Jul'16</c:v>
                </c:pt>
                <c:pt idx="12">
                  <c:v>Aug'16</c:v>
                </c:pt>
                <c:pt idx="13">
                  <c:v>Sep'16</c:v>
                </c:pt>
                <c:pt idx="14">
                  <c:v>Oct'16</c:v>
                </c:pt>
                <c:pt idx="15">
                  <c:v>Nov'16</c:v>
                </c:pt>
                <c:pt idx="16">
                  <c:v>Dec'16</c:v>
                </c:pt>
                <c:pt idx="18">
                  <c:v>1'16</c:v>
                </c:pt>
                <c:pt idx="19">
                  <c:v>2'16</c:v>
                </c:pt>
                <c:pt idx="20">
                  <c:v>3'16</c:v>
                </c:pt>
                <c:pt idx="21">
                  <c:v>4'16</c:v>
                </c:pt>
                <c:pt idx="22">
                  <c:v>5'16</c:v>
                </c:pt>
                <c:pt idx="23">
                  <c:v>6'16</c:v>
                </c:pt>
                <c:pt idx="24">
                  <c:v>7'16</c:v>
                </c:pt>
                <c:pt idx="25">
                  <c:v>8'16</c:v>
                </c:pt>
                <c:pt idx="26">
                  <c:v>9'16</c:v>
                </c:pt>
                <c:pt idx="27">
                  <c:v>10'16</c:v>
                </c:pt>
                <c:pt idx="28">
                  <c:v>11'16</c:v>
                </c:pt>
                <c:pt idx="29">
                  <c:v>12'16</c:v>
                </c:pt>
                <c:pt idx="30">
                  <c:v>13'16</c:v>
                </c:pt>
                <c:pt idx="31">
                  <c:v>14'16</c:v>
                </c:pt>
                <c:pt idx="32">
                  <c:v>15'16</c:v>
                </c:pt>
                <c:pt idx="33">
                  <c:v>16'16</c:v>
                </c:pt>
                <c:pt idx="34">
                  <c:v>17'16</c:v>
                </c:pt>
                <c:pt idx="35">
                  <c:v>18'16</c:v>
                </c:pt>
                <c:pt idx="36">
                  <c:v>19'16</c:v>
                </c:pt>
                <c:pt idx="37">
                  <c:v>20'16</c:v>
                </c:pt>
                <c:pt idx="38">
                  <c:v>21'16</c:v>
                </c:pt>
                <c:pt idx="39">
                  <c:v>22'16</c:v>
                </c:pt>
                <c:pt idx="40">
                  <c:v>23'16</c:v>
                </c:pt>
                <c:pt idx="41">
                  <c:v>24'16</c:v>
                </c:pt>
                <c:pt idx="42">
                  <c:v>25'16</c:v>
                </c:pt>
                <c:pt idx="43">
                  <c:v>26'16</c:v>
                </c:pt>
                <c:pt idx="44">
                  <c:v>27'16</c:v>
                </c:pt>
                <c:pt idx="45">
                  <c:v>28'16</c:v>
                </c:pt>
                <c:pt idx="46">
                  <c:v>29'16</c:v>
                </c:pt>
                <c:pt idx="47">
                  <c:v>30'16</c:v>
                </c:pt>
                <c:pt idx="48">
                  <c:v>31'16</c:v>
                </c:pt>
                <c:pt idx="49">
                  <c:v>32'16</c:v>
                </c:pt>
                <c:pt idx="50">
                  <c:v>33'16</c:v>
                </c:pt>
                <c:pt idx="51">
                  <c:v>34'16</c:v>
                </c:pt>
              </c:strCache>
            </c:strRef>
          </c:cat>
          <c:val>
            <c:numRef>
              <c:f>T_Processes_CSSP!$H$5:$H$79</c:f>
              <c:numCache>
                <c:formatCode>0.00%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8288-4B6B-B3DF-6E99B4095780}"/>
            </c:ext>
          </c:extLst>
        </c:ser>
        <c:ser>
          <c:idx val="4"/>
          <c:order val="4"/>
          <c:tx>
            <c:strRef>
              <c:f>T_Processes_CSSP!$I$4</c:f>
              <c:strCache>
                <c:ptCount val="1"/>
              </c:strCache>
            </c:strRef>
          </c:tx>
          <c:invertIfNegative val="0"/>
          <c:cat>
            <c:strRef>
              <c:f>T_Processes_CSSP!$D$5:$D$79</c:f>
              <c:strCache>
                <c:ptCount val="52"/>
                <c:pt idx="0">
                  <c:v>Q4'15</c:v>
                </c:pt>
                <c:pt idx="1">
                  <c:v>Q1'16</c:v>
                </c:pt>
                <c:pt idx="2">
                  <c:v>Q2'16</c:v>
                </c:pt>
                <c:pt idx="3">
                  <c:v>Q3'16</c:v>
                </c:pt>
                <c:pt idx="5">
                  <c:v>Jan'16</c:v>
                </c:pt>
                <c:pt idx="6">
                  <c:v>Feb'16</c:v>
                </c:pt>
                <c:pt idx="7">
                  <c:v>Mar'16</c:v>
                </c:pt>
                <c:pt idx="8">
                  <c:v>Apr'16</c:v>
                </c:pt>
                <c:pt idx="9">
                  <c:v>May'16</c:v>
                </c:pt>
                <c:pt idx="10">
                  <c:v>Jun'16</c:v>
                </c:pt>
                <c:pt idx="11">
                  <c:v>Jul'16</c:v>
                </c:pt>
                <c:pt idx="12">
                  <c:v>Aug'16</c:v>
                </c:pt>
                <c:pt idx="13">
                  <c:v>Sep'16</c:v>
                </c:pt>
                <c:pt idx="14">
                  <c:v>Oct'16</c:v>
                </c:pt>
                <c:pt idx="15">
                  <c:v>Nov'16</c:v>
                </c:pt>
                <c:pt idx="16">
                  <c:v>Dec'16</c:v>
                </c:pt>
                <c:pt idx="18">
                  <c:v>1'16</c:v>
                </c:pt>
                <c:pt idx="19">
                  <c:v>2'16</c:v>
                </c:pt>
                <c:pt idx="20">
                  <c:v>3'16</c:v>
                </c:pt>
                <c:pt idx="21">
                  <c:v>4'16</c:v>
                </c:pt>
                <c:pt idx="22">
                  <c:v>5'16</c:v>
                </c:pt>
                <c:pt idx="23">
                  <c:v>6'16</c:v>
                </c:pt>
                <c:pt idx="24">
                  <c:v>7'16</c:v>
                </c:pt>
                <c:pt idx="25">
                  <c:v>8'16</c:v>
                </c:pt>
                <c:pt idx="26">
                  <c:v>9'16</c:v>
                </c:pt>
                <c:pt idx="27">
                  <c:v>10'16</c:v>
                </c:pt>
                <c:pt idx="28">
                  <c:v>11'16</c:v>
                </c:pt>
                <c:pt idx="29">
                  <c:v>12'16</c:v>
                </c:pt>
                <c:pt idx="30">
                  <c:v>13'16</c:v>
                </c:pt>
                <c:pt idx="31">
                  <c:v>14'16</c:v>
                </c:pt>
                <c:pt idx="32">
                  <c:v>15'16</c:v>
                </c:pt>
                <c:pt idx="33">
                  <c:v>16'16</c:v>
                </c:pt>
                <c:pt idx="34">
                  <c:v>17'16</c:v>
                </c:pt>
                <c:pt idx="35">
                  <c:v>18'16</c:v>
                </c:pt>
                <c:pt idx="36">
                  <c:v>19'16</c:v>
                </c:pt>
                <c:pt idx="37">
                  <c:v>20'16</c:v>
                </c:pt>
                <c:pt idx="38">
                  <c:v>21'16</c:v>
                </c:pt>
                <c:pt idx="39">
                  <c:v>22'16</c:v>
                </c:pt>
                <c:pt idx="40">
                  <c:v>23'16</c:v>
                </c:pt>
                <c:pt idx="41">
                  <c:v>24'16</c:v>
                </c:pt>
                <c:pt idx="42">
                  <c:v>25'16</c:v>
                </c:pt>
                <c:pt idx="43">
                  <c:v>26'16</c:v>
                </c:pt>
                <c:pt idx="44">
                  <c:v>27'16</c:v>
                </c:pt>
                <c:pt idx="45">
                  <c:v>28'16</c:v>
                </c:pt>
                <c:pt idx="46">
                  <c:v>29'16</c:v>
                </c:pt>
                <c:pt idx="47">
                  <c:v>30'16</c:v>
                </c:pt>
                <c:pt idx="48">
                  <c:v>31'16</c:v>
                </c:pt>
                <c:pt idx="49">
                  <c:v>32'16</c:v>
                </c:pt>
                <c:pt idx="50">
                  <c:v>33'16</c:v>
                </c:pt>
                <c:pt idx="51">
                  <c:v>34'16</c:v>
                </c:pt>
              </c:strCache>
            </c:strRef>
          </c:cat>
          <c:val>
            <c:numRef>
              <c:f>T_Processes_CSSP!$I$5:$I$79</c:f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8288-4B6B-B3DF-6E99B4095780}"/>
            </c:ext>
          </c:extLst>
        </c:ser>
        <c:ser>
          <c:idx val="5"/>
          <c:order val="5"/>
          <c:tx>
            <c:strRef>
              <c:f>T_Processes_CSSP!$J$4</c:f>
              <c:strCache>
                <c:ptCount val="1"/>
              </c:strCache>
            </c:strRef>
          </c:tx>
          <c:invertIfNegative val="0"/>
          <c:cat>
            <c:strRef>
              <c:f>T_Processes_CSSP!$D$5:$D$79</c:f>
              <c:strCache>
                <c:ptCount val="52"/>
                <c:pt idx="0">
                  <c:v>Q4'15</c:v>
                </c:pt>
                <c:pt idx="1">
                  <c:v>Q1'16</c:v>
                </c:pt>
                <c:pt idx="2">
                  <c:v>Q2'16</c:v>
                </c:pt>
                <c:pt idx="3">
                  <c:v>Q3'16</c:v>
                </c:pt>
                <c:pt idx="5">
                  <c:v>Jan'16</c:v>
                </c:pt>
                <c:pt idx="6">
                  <c:v>Feb'16</c:v>
                </c:pt>
                <c:pt idx="7">
                  <c:v>Mar'16</c:v>
                </c:pt>
                <c:pt idx="8">
                  <c:v>Apr'16</c:v>
                </c:pt>
                <c:pt idx="9">
                  <c:v>May'16</c:v>
                </c:pt>
                <c:pt idx="10">
                  <c:v>Jun'16</c:v>
                </c:pt>
                <c:pt idx="11">
                  <c:v>Jul'16</c:v>
                </c:pt>
                <c:pt idx="12">
                  <c:v>Aug'16</c:v>
                </c:pt>
                <c:pt idx="13">
                  <c:v>Sep'16</c:v>
                </c:pt>
                <c:pt idx="14">
                  <c:v>Oct'16</c:v>
                </c:pt>
                <c:pt idx="15">
                  <c:v>Nov'16</c:v>
                </c:pt>
                <c:pt idx="16">
                  <c:v>Dec'16</c:v>
                </c:pt>
                <c:pt idx="18">
                  <c:v>1'16</c:v>
                </c:pt>
                <c:pt idx="19">
                  <c:v>2'16</c:v>
                </c:pt>
                <c:pt idx="20">
                  <c:v>3'16</c:v>
                </c:pt>
                <c:pt idx="21">
                  <c:v>4'16</c:v>
                </c:pt>
                <c:pt idx="22">
                  <c:v>5'16</c:v>
                </c:pt>
                <c:pt idx="23">
                  <c:v>6'16</c:v>
                </c:pt>
                <c:pt idx="24">
                  <c:v>7'16</c:v>
                </c:pt>
                <c:pt idx="25">
                  <c:v>8'16</c:v>
                </c:pt>
                <c:pt idx="26">
                  <c:v>9'16</c:v>
                </c:pt>
                <c:pt idx="27">
                  <c:v>10'16</c:v>
                </c:pt>
                <c:pt idx="28">
                  <c:v>11'16</c:v>
                </c:pt>
                <c:pt idx="29">
                  <c:v>12'16</c:v>
                </c:pt>
                <c:pt idx="30">
                  <c:v>13'16</c:v>
                </c:pt>
                <c:pt idx="31">
                  <c:v>14'16</c:v>
                </c:pt>
                <c:pt idx="32">
                  <c:v>15'16</c:v>
                </c:pt>
                <c:pt idx="33">
                  <c:v>16'16</c:v>
                </c:pt>
                <c:pt idx="34">
                  <c:v>17'16</c:v>
                </c:pt>
                <c:pt idx="35">
                  <c:v>18'16</c:v>
                </c:pt>
                <c:pt idx="36">
                  <c:v>19'16</c:v>
                </c:pt>
                <c:pt idx="37">
                  <c:v>20'16</c:v>
                </c:pt>
                <c:pt idx="38">
                  <c:v>21'16</c:v>
                </c:pt>
                <c:pt idx="39">
                  <c:v>22'16</c:v>
                </c:pt>
                <c:pt idx="40">
                  <c:v>23'16</c:v>
                </c:pt>
                <c:pt idx="41">
                  <c:v>24'16</c:v>
                </c:pt>
                <c:pt idx="42">
                  <c:v>25'16</c:v>
                </c:pt>
                <c:pt idx="43">
                  <c:v>26'16</c:v>
                </c:pt>
                <c:pt idx="44">
                  <c:v>27'16</c:v>
                </c:pt>
                <c:pt idx="45">
                  <c:v>28'16</c:v>
                </c:pt>
                <c:pt idx="46">
                  <c:v>29'16</c:v>
                </c:pt>
                <c:pt idx="47">
                  <c:v>30'16</c:v>
                </c:pt>
                <c:pt idx="48">
                  <c:v>31'16</c:v>
                </c:pt>
                <c:pt idx="49">
                  <c:v>32'16</c:v>
                </c:pt>
                <c:pt idx="50">
                  <c:v>33'16</c:v>
                </c:pt>
                <c:pt idx="51">
                  <c:v>34'16</c:v>
                </c:pt>
              </c:strCache>
            </c:strRef>
          </c:cat>
          <c:val>
            <c:numRef>
              <c:f>T_Processes_CSSP!$J$5:$J$79</c:f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8288-4B6B-B3DF-6E99B4095780}"/>
            </c:ext>
          </c:extLst>
        </c:ser>
        <c:ser>
          <c:idx val="6"/>
          <c:order val="6"/>
          <c:tx>
            <c:strRef>
              <c:f>T_Processes_CSSP!$K$4</c:f>
              <c:strCache>
                <c:ptCount val="1"/>
              </c:strCache>
            </c:strRef>
          </c:tx>
          <c:invertIfNegative val="0"/>
          <c:cat>
            <c:strRef>
              <c:f>T_Processes_CSSP!$D$5:$D$79</c:f>
              <c:strCache>
                <c:ptCount val="52"/>
                <c:pt idx="0">
                  <c:v>Q4'15</c:v>
                </c:pt>
                <c:pt idx="1">
                  <c:v>Q1'16</c:v>
                </c:pt>
                <c:pt idx="2">
                  <c:v>Q2'16</c:v>
                </c:pt>
                <c:pt idx="3">
                  <c:v>Q3'16</c:v>
                </c:pt>
                <c:pt idx="5">
                  <c:v>Jan'16</c:v>
                </c:pt>
                <c:pt idx="6">
                  <c:v>Feb'16</c:v>
                </c:pt>
                <c:pt idx="7">
                  <c:v>Mar'16</c:v>
                </c:pt>
                <c:pt idx="8">
                  <c:v>Apr'16</c:v>
                </c:pt>
                <c:pt idx="9">
                  <c:v>May'16</c:v>
                </c:pt>
                <c:pt idx="10">
                  <c:v>Jun'16</c:v>
                </c:pt>
                <c:pt idx="11">
                  <c:v>Jul'16</c:v>
                </c:pt>
                <c:pt idx="12">
                  <c:v>Aug'16</c:v>
                </c:pt>
                <c:pt idx="13">
                  <c:v>Sep'16</c:v>
                </c:pt>
                <c:pt idx="14">
                  <c:v>Oct'16</c:v>
                </c:pt>
                <c:pt idx="15">
                  <c:v>Nov'16</c:v>
                </c:pt>
                <c:pt idx="16">
                  <c:v>Dec'16</c:v>
                </c:pt>
                <c:pt idx="18">
                  <c:v>1'16</c:v>
                </c:pt>
                <c:pt idx="19">
                  <c:v>2'16</c:v>
                </c:pt>
                <c:pt idx="20">
                  <c:v>3'16</c:v>
                </c:pt>
                <c:pt idx="21">
                  <c:v>4'16</c:v>
                </c:pt>
                <c:pt idx="22">
                  <c:v>5'16</c:v>
                </c:pt>
                <c:pt idx="23">
                  <c:v>6'16</c:v>
                </c:pt>
                <c:pt idx="24">
                  <c:v>7'16</c:v>
                </c:pt>
                <c:pt idx="25">
                  <c:v>8'16</c:v>
                </c:pt>
                <c:pt idx="26">
                  <c:v>9'16</c:v>
                </c:pt>
                <c:pt idx="27">
                  <c:v>10'16</c:v>
                </c:pt>
                <c:pt idx="28">
                  <c:v>11'16</c:v>
                </c:pt>
                <c:pt idx="29">
                  <c:v>12'16</c:v>
                </c:pt>
                <c:pt idx="30">
                  <c:v>13'16</c:v>
                </c:pt>
                <c:pt idx="31">
                  <c:v>14'16</c:v>
                </c:pt>
                <c:pt idx="32">
                  <c:v>15'16</c:v>
                </c:pt>
                <c:pt idx="33">
                  <c:v>16'16</c:v>
                </c:pt>
                <c:pt idx="34">
                  <c:v>17'16</c:v>
                </c:pt>
                <c:pt idx="35">
                  <c:v>18'16</c:v>
                </c:pt>
                <c:pt idx="36">
                  <c:v>19'16</c:v>
                </c:pt>
                <c:pt idx="37">
                  <c:v>20'16</c:v>
                </c:pt>
                <c:pt idx="38">
                  <c:v>21'16</c:v>
                </c:pt>
                <c:pt idx="39">
                  <c:v>22'16</c:v>
                </c:pt>
                <c:pt idx="40">
                  <c:v>23'16</c:v>
                </c:pt>
                <c:pt idx="41">
                  <c:v>24'16</c:v>
                </c:pt>
                <c:pt idx="42">
                  <c:v>25'16</c:v>
                </c:pt>
                <c:pt idx="43">
                  <c:v>26'16</c:v>
                </c:pt>
                <c:pt idx="44">
                  <c:v>27'16</c:v>
                </c:pt>
                <c:pt idx="45">
                  <c:v>28'16</c:v>
                </c:pt>
                <c:pt idx="46">
                  <c:v>29'16</c:v>
                </c:pt>
                <c:pt idx="47">
                  <c:v>30'16</c:v>
                </c:pt>
                <c:pt idx="48">
                  <c:v>31'16</c:v>
                </c:pt>
                <c:pt idx="49">
                  <c:v>32'16</c:v>
                </c:pt>
                <c:pt idx="50">
                  <c:v>33'16</c:v>
                </c:pt>
                <c:pt idx="51">
                  <c:v>34'16</c:v>
                </c:pt>
              </c:strCache>
            </c:strRef>
          </c:cat>
          <c:val>
            <c:numRef>
              <c:f>T_Processes_CSSP!$K$5:$K$79</c:f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8288-4B6B-B3DF-6E99B4095780}"/>
            </c:ext>
          </c:extLst>
        </c:ser>
        <c:ser>
          <c:idx val="7"/>
          <c:order val="7"/>
          <c:tx>
            <c:strRef>
              <c:f>T_Processes_CSSP!$L$4</c:f>
              <c:strCache>
                <c:ptCount val="1"/>
              </c:strCache>
            </c:strRef>
          </c:tx>
          <c:invertIfNegative val="0"/>
          <c:cat>
            <c:strRef>
              <c:f>T_Processes_CSSP!$D$5:$D$79</c:f>
              <c:strCache>
                <c:ptCount val="52"/>
                <c:pt idx="0">
                  <c:v>Q4'15</c:v>
                </c:pt>
                <c:pt idx="1">
                  <c:v>Q1'16</c:v>
                </c:pt>
                <c:pt idx="2">
                  <c:v>Q2'16</c:v>
                </c:pt>
                <c:pt idx="3">
                  <c:v>Q3'16</c:v>
                </c:pt>
                <c:pt idx="5">
                  <c:v>Jan'16</c:v>
                </c:pt>
                <c:pt idx="6">
                  <c:v>Feb'16</c:v>
                </c:pt>
                <c:pt idx="7">
                  <c:v>Mar'16</c:v>
                </c:pt>
                <c:pt idx="8">
                  <c:v>Apr'16</c:v>
                </c:pt>
                <c:pt idx="9">
                  <c:v>May'16</c:v>
                </c:pt>
                <c:pt idx="10">
                  <c:v>Jun'16</c:v>
                </c:pt>
                <c:pt idx="11">
                  <c:v>Jul'16</c:v>
                </c:pt>
                <c:pt idx="12">
                  <c:v>Aug'16</c:v>
                </c:pt>
                <c:pt idx="13">
                  <c:v>Sep'16</c:v>
                </c:pt>
                <c:pt idx="14">
                  <c:v>Oct'16</c:v>
                </c:pt>
                <c:pt idx="15">
                  <c:v>Nov'16</c:v>
                </c:pt>
                <c:pt idx="16">
                  <c:v>Dec'16</c:v>
                </c:pt>
                <c:pt idx="18">
                  <c:v>1'16</c:v>
                </c:pt>
                <c:pt idx="19">
                  <c:v>2'16</c:v>
                </c:pt>
                <c:pt idx="20">
                  <c:v>3'16</c:v>
                </c:pt>
                <c:pt idx="21">
                  <c:v>4'16</c:v>
                </c:pt>
                <c:pt idx="22">
                  <c:v>5'16</c:v>
                </c:pt>
                <c:pt idx="23">
                  <c:v>6'16</c:v>
                </c:pt>
                <c:pt idx="24">
                  <c:v>7'16</c:v>
                </c:pt>
                <c:pt idx="25">
                  <c:v>8'16</c:v>
                </c:pt>
                <c:pt idx="26">
                  <c:v>9'16</c:v>
                </c:pt>
                <c:pt idx="27">
                  <c:v>10'16</c:v>
                </c:pt>
                <c:pt idx="28">
                  <c:v>11'16</c:v>
                </c:pt>
                <c:pt idx="29">
                  <c:v>12'16</c:v>
                </c:pt>
                <c:pt idx="30">
                  <c:v>13'16</c:v>
                </c:pt>
                <c:pt idx="31">
                  <c:v>14'16</c:v>
                </c:pt>
                <c:pt idx="32">
                  <c:v>15'16</c:v>
                </c:pt>
                <c:pt idx="33">
                  <c:v>16'16</c:v>
                </c:pt>
                <c:pt idx="34">
                  <c:v>17'16</c:v>
                </c:pt>
                <c:pt idx="35">
                  <c:v>18'16</c:v>
                </c:pt>
                <c:pt idx="36">
                  <c:v>19'16</c:v>
                </c:pt>
                <c:pt idx="37">
                  <c:v>20'16</c:v>
                </c:pt>
                <c:pt idx="38">
                  <c:v>21'16</c:v>
                </c:pt>
                <c:pt idx="39">
                  <c:v>22'16</c:v>
                </c:pt>
                <c:pt idx="40">
                  <c:v>23'16</c:v>
                </c:pt>
                <c:pt idx="41">
                  <c:v>24'16</c:v>
                </c:pt>
                <c:pt idx="42">
                  <c:v>25'16</c:v>
                </c:pt>
                <c:pt idx="43">
                  <c:v>26'16</c:v>
                </c:pt>
                <c:pt idx="44">
                  <c:v>27'16</c:v>
                </c:pt>
                <c:pt idx="45">
                  <c:v>28'16</c:v>
                </c:pt>
                <c:pt idx="46">
                  <c:v>29'16</c:v>
                </c:pt>
                <c:pt idx="47">
                  <c:v>30'16</c:v>
                </c:pt>
                <c:pt idx="48">
                  <c:v>31'16</c:v>
                </c:pt>
                <c:pt idx="49">
                  <c:v>32'16</c:v>
                </c:pt>
                <c:pt idx="50">
                  <c:v>33'16</c:v>
                </c:pt>
                <c:pt idx="51">
                  <c:v>34'16</c:v>
                </c:pt>
              </c:strCache>
            </c:strRef>
          </c:cat>
          <c:val>
            <c:numRef>
              <c:f>T_Processes_CSSP!$L$5:$L$79</c:f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8288-4B6B-B3DF-6E99B4095780}"/>
            </c:ext>
          </c:extLst>
        </c:ser>
        <c:ser>
          <c:idx val="8"/>
          <c:order val="8"/>
          <c:tx>
            <c:strRef>
              <c:f>T_Processes_CSSP!$M$4</c:f>
              <c:strCache>
                <c:ptCount val="1"/>
              </c:strCache>
            </c:strRef>
          </c:tx>
          <c:invertIfNegative val="0"/>
          <c:cat>
            <c:strRef>
              <c:f>T_Processes_CSSP!$D$5:$D$79</c:f>
              <c:strCache>
                <c:ptCount val="52"/>
                <c:pt idx="0">
                  <c:v>Q4'15</c:v>
                </c:pt>
                <c:pt idx="1">
                  <c:v>Q1'16</c:v>
                </c:pt>
                <c:pt idx="2">
                  <c:v>Q2'16</c:v>
                </c:pt>
                <c:pt idx="3">
                  <c:v>Q3'16</c:v>
                </c:pt>
                <c:pt idx="5">
                  <c:v>Jan'16</c:v>
                </c:pt>
                <c:pt idx="6">
                  <c:v>Feb'16</c:v>
                </c:pt>
                <c:pt idx="7">
                  <c:v>Mar'16</c:v>
                </c:pt>
                <c:pt idx="8">
                  <c:v>Apr'16</c:v>
                </c:pt>
                <c:pt idx="9">
                  <c:v>May'16</c:v>
                </c:pt>
                <c:pt idx="10">
                  <c:v>Jun'16</c:v>
                </c:pt>
                <c:pt idx="11">
                  <c:v>Jul'16</c:v>
                </c:pt>
                <c:pt idx="12">
                  <c:v>Aug'16</c:v>
                </c:pt>
                <c:pt idx="13">
                  <c:v>Sep'16</c:v>
                </c:pt>
                <c:pt idx="14">
                  <c:v>Oct'16</c:v>
                </c:pt>
                <c:pt idx="15">
                  <c:v>Nov'16</c:v>
                </c:pt>
                <c:pt idx="16">
                  <c:v>Dec'16</c:v>
                </c:pt>
                <c:pt idx="18">
                  <c:v>1'16</c:v>
                </c:pt>
                <c:pt idx="19">
                  <c:v>2'16</c:v>
                </c:pt>
                <c:pt idx="20">
                  <c:v>3'16</c:v>
                </c:pt>
                <c:pt idx="21">
                  <c:v>4'16</c:v>
                </c:pt>
                <c:pt idx="22">
                  <c:v>5'16</c:v>
                </c:pt>
                <c:pt idx="23">
                  <c:v>6'16</c:v>
                </c:pt>
                <c:pt idx="24">
                  <c:v>7'16</c:v>
                </c:pt>
                <c:pt idx="25">
                  <c:v>8'16</c:v>
                </c:pt>
                <c:pt idx="26">
                  <c:v>9'16</c:v>
                </c:pt>
                <c:pt idx="27">
                  <c:v>10'16</c:v>
                </c:pt>
                <c:pt idx="28">
                  <c:v>11'16</c:v>
                </c:pt>
                <c:pt idx="29">
                  <c:v>12'16</c:v>
                </c:pt>
                <c:pt idx="30">
                  <c:v>13'16</c:v>
                </c:pt>
                <c:pt idx="31">
                  <c:v>14'16</c:v>
                </c:pt>
                <c:pt idx="32">
                  <c:v>15'16</c:v>
                </c:pt>
                <c:pt idx="33">
                  <c:v>16'16</c:v>
                </c:pt>
                <c:pt idx="34">
                  <c:v>17'16</c:v>
                </c:pt>
                <c:pt idx="35">
                  <c:v>18'16</c:v>
                </c:pt>
                <c:pt idx="36">
                  <c:v>19'16</c:v>
                </c:pt>
                <c:pt idx="37">
                  <c:v>20'16</c:v>
                </c:pt>
                <c:pt idx="38">
                  <c:v>21'16</c:v>
                </c:pt>
                <c:pt idx="39">
                  <c:v>22'16</c:v>
                </c:pt>
                <c:pt idx="40">
                  <c:v>23'16</c:v>
                </c:pt>
                <c:pt idx="41">
                  <c:v>24'16</c:v>
                </c:pt>
                <c:pt idx="42">
                  <c:v>25'16</c:v>
                </c:pt>
                <c:pt idx="43">
                  <c:v>26'16</c:v>
                </c:pt>
                <c:pt idx="44">
                  <c:v>27'16</c:v>
                </c:pt>
                <c:pt idx="45">
                  <c:v>28'16</c:v>
                </c:pt>
                <c:pt idx="46">
                  <c:v>29'16</c:v>
                </c:pt>
                <c:pt idx="47">
                  <c:v>30'16</c:v>
                </c:pt>
                <c:pt idx="48">
                  <c:v>31'16</c:v>
                </c:pt>
                <c:pt idx="49">
                  <c:v>32'16</c:v>
                </c:pt>
                <c:pt idx="50">
                  <c:v>33'16</c:v>
                </c:pt>
                <c:pt idx="51">
                  <c:v>34'16</c:v>
                </c:pt>
              </c:strCache>
            </c:strRef>
          </c:cat>
          <c:val>
            <c:numRef>
              <c:f>T_Processes_CSSP!$M$5:$M$79</c:f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8288-4B6B-B3DF-6E99B4095780}"/>
            </c:ext>
          </c:extLst>
        </c:ser>
        <c:ser>
          <c:idx val="9"/>
          <c:order val="9"/>
          <c:tx>
            <c:strRef>
              <c:f>T_Processes_CSSP!$N$4</c:f>
              <c:strCache>
                <c:ptCount val="1"/>
              </c:strCache>
            </c:strRef>
          </c:tx>
          <c:invertIfNegative val="0"/>
          <c:cat>
            <c:strRef>
              <c:f>T_Processes_CSSP!$D$5:$D$79</c:f>
              <c:strCache>
                <c:ptCount val="52"/>
                <c:pt idx="0">
                  <c:v>Q4'15</c:v>
                </c:pt>
                <c:pt idx="1">
                  <c:v>Q1'16</c:v>
                </c:pt>
                <c:pt idx="2">
                  <c:v>Q2'16</c:v>
                </c:pt>
                <c:pt idx="3">
                  <c:v>Q3'16</c:v>
                </c:pt>
                <c:pt idx="5">
                  <c:v>Jan'16</c:v>
                </c:pt>
                <c:pt idx="6">
                  <c:v>Feb'16</c:v>
                </c:pt>
                <c:pt idx="7">
                  <c:v>Mar'16</c:v>
                </c:pt>
                <c:pt idx="8">
                  <c:v>Apr'16</c:v>
                </c:pt>
                <c:pt idx="9">
                  <c:v>May'16</c:v>
                </c:pt>
                <c:pt idx="10">
                  <c:v>Jun'16</c:v>
                </c:pt>
                <c:pt idx="11">
                  <c:v>Jul'16</c:v>
                </c:pt>
                <c:pt idx="12">
                  <c:v>Aug'16</c:v>
                </c:pt>
                <c:pt idx="13">
                  <c:v>Sep'16</c:v>
                </c:pt>
                <c:pt idx="14">
                  <c:v>Oct'16</c:v>
                </c:pt>
                <c:pt idx="15">
                  <c:v>Nov'16</c:v>
                </c:pt>
                <c:pt idx="16">
                  <c:v>Dec'16</c:v>
                </c:pt>
                <c:pt idx="18">
                  <c:v>1'16</c:v>
                </c:pt>
                <c:pt idx="19">
                  <c:v>2'16</c:v>
                </c:pt>
                <c:pt idx="20">
                  <c:v>3'16</c:v>
                </c:pt>
                <c:pt idx="21">
                  <c:v>4'16</c:v>
                </c:pt>
                <c:pt idx="22">
                  <c:v>5'16</c:v>
                </c:pt>
                <c:pt idx="23">
                  <c:v>6'16</c:v>
                </c:pt>
                <c:pt idx="24">
                  <c:v>7'16</c:v>
                </c:pt>
                <c:pt idx="25">
                  <c:v>8'16</c:v>
                </c:pt>
                <c:pt idx="26">
                  <c:v>9'16</c:v>
                </c:pt>
                <c:pt idx="27">
                  <c:v>10'16</c:v>
                </c:pt>
                <c:pt idx="28">
                  <c:v>11'16</c:v>
                </c:pt>
                <c:pt idx="29">
                  <c:v>12'16</c:v>
                </c:pt>
                <c:pt idx="30">
                  <c:v>13'16</c:v>
                </c:pt>
                <c:pt idx="31">
                  <c:v>14'16</c:v>
                </c:pt>
                <c:pt idx="32">
                  <c:v>15'16</c:v>
                </c:pt>
                <c:pt idx="33">
                  <c:v>16'16</c:v>
                </c:pt>
                <c:pt idx="34">
                  <c:v>17'16</c:v>
                </c:pt>
                <c:pt idx="35">
                  <c:v>18'16</c:v>
                </c:pt>
                <c:pt idx="36">
                  <c:v>19'16</c:v>
                </c:pt>
                <c:pt idx="37">
                  <c:v>20'16</c:v>
                </c:pt>
                <c:pt idx="38">
                  <c:v>21'16</c:v>
                </c:pt>
                <c:pt idx="39">
                  <c:v>22'16</c:v>
                </c:pt>
                <c:pt idx="40">
                  <c:v>23'16</c:v>
                </c:pt>
                <c:pt idx="41">
                  <c:v>24'16</c:v>
                </c:pt>
                <c:pt idx="42">
                  <c:v>25'16</c:v>
                </c:pt>
                <c:pt idx="43">
                  <c:v>26'16</c:v>
                </c:pt>
                <c:pt idx="44">
                  <c:v>27'16</c:v>
                </c:pt>
                <c:pt idx="45">
                  <c:v>28'16</c:v>
                </c:pt>
                <c:pt idx="46">
                  <c:v>29'16</c:v>
                </c:pt>
                <c:pt idx="47">
                  <c:v>30'16</c:v>
                </c:pt>
                <c:pt idx="48">
                  <c:v>31'16</c:v>
                </c:pt>
                <c:pt idx="49">
                  <c:v>32'16</c:v>
                </c:pt>
                <c:pt idx="50">
                  <c:v>33'16</c:v>
                </c:pt>
                <c:pt idx="51">
                  <c:v>34'16</c:v>
                </c:pt>
              </c:strCache>
            </c:strRef>
          </c:cat>
          <c:val>
            <c:numRef>
              <c:f>T_Processes_CSSP!$N$5:$N$79</c:f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8288-4B6B-B3DF-6E99B4095780}"/>
            </c:ext>
          </c:extLst>
        </c:ser>
        <c:ser>
          <c:idx val="10"/>
          <c:order val="10"/>
          <c:tx>
            <c:strRef>
              <c:f>T_Processes_CSSP!$O$4</c:f>
              <c:strCache>
                <c:ptCount val="1"/>
              </c:strCache>
            </c:strRef>
          </c:tx>
          <c:invertIfNegative val="0"/>
          <c:cat>
            <c:strRef>
              <c:f>T_Processes_CSSP!$D$5:$D$79</c:f>
              <c:strCache>
                <c:ptCount val="52"/>
                <c:pt idx="0">
                  <c:v>Q4'15</c:v>
                </c:pt>
                <c:pt idx="1">
                  <c:v>Q1'16</c:v>
                </c:pt>
                <c:pt idx="2">
                  <c:v>Q2'16</c:v>
                </c:pt>
                <c:pt idx="3">
                  <c:v>Q3'16</c:v>
                </c:pt>
                <c:pt idx="5">
                  <c:v>Jan'16</c:v>
                </c:pt>
                <c:pt idx="6">
                  <c:v>Feb'16</c:v>
                </c:pt>
                <c:pt idx="7">
                  <c:v>Mar'16</c:v>
                </c:pt>
                <c:pt idx="8">
                  <c:v>Apr'16</c:v>
                </c:pt>
                <c:pt idx="9">
                  <c:v>May'16</c:v>
                </c:pt>
                <c:pt idx="10">
                  <c:v>Jun'16</c:v>
                </c:pt>
                <c:pt idx="11">
                  <c:v>Jul'16</c:v>
                </c:pt>
                <c:pt idx="12">
                  <c:v>Aug'16</c:v>
                </c:pt>
                <c:pt idx="13">
                  <c:v>Sep'16</c:v>
                </c:pt>
                <c:pt idx="14">
                  <c:v>Oct'16</c:v>
                </c:pt>
                <c:pt idx="15">
                  <c:v>Nov'16</c:v>
                </c:pt>
                <c:pt idx="16">
                  <c:v>Dec'16</c:v>
                </c:pt>
                <c:pt idx="18">
                  <c:v>1'16</c:v>
                </c:pt>
                <c:pt idx="19">
                  <c:v>2'16</c:v>
                </c:pt>
                <c:pt idx="20">
                  <c:v>3'16</c:v>
                </c:pt>
                <c:pt idx="21">
                  <c:v>4'16</c:v>
                </c:pt>
                <c:pt idx="22">
                  <c:v>5'16</c:v>
                </c:pt>
                <c:pt idx="23">
                  <c:v>6'16</c:v>
                </c:pt>
                <c:pt idx="24">
                  <c:v>7'16</c:v>
                </c:pt>
                <c:pt idx="25">
                  <c:v>8'16</c:v>
                </c:pt>
                <c:pt idx="26">
                  <c:v>9'16</c:v>
                </c:pt>
                <c:pt idx="27">
                  <c:v>10'16</c:v>
                </c:pt>
                <c:pt idx="28">
                  <c:v>11'16</c:v>
                </c:pt>
                <c:pt idx="29">
                  <c:v>12'16</c:v>
                </c:pt>
                <c:pt idx="30">
                  <c:v>13'16</c:v>
                </c:pt>
                <c:pt idx="31">
                  <c:v>14'16</c:v>
                </c:pt>
                <c:pt idx="32">
                  <c:v>15'16</c:v>
                </c:pt>
                <c:pt idx="33">
                  <c:v>16'16</c:v>
                </c:pt>
                <c:pt idx="34">
                  <c:v>17'16</c:v>
                </c:pt>
                <c:pt idx="35">
                  <c:v>18'16</c:v>
                </c:pt>
                <c:pt idx="36">
                  <c:v>19'16</c:v>
                </c:pt>
                <c:pt idx="37">
                  <c:v>20'16</c:v>
                </c:pt>
                <c:pt idx="38">
                  <c:v>21'16</c:v>
                </c:pt>
                <c:pt idx="39">
                  <c:v>22'16</c:v>
                </c:pt>
                <c:pt idx="40">
                  <c:v>23'16</c:v>
                </c:pt>
                <c:pt idx="41">
                  <c:v>24'16</c:v>
                </c:pt>
                <c:pt idx="42">
                  <c:v>25'16</c:v>
                </c:pt>
                <c:pt idx="43">
                  <c:v>26'16</c:v>
                </c:pt>
                <c:pt idx="44">
                  <c:v>27'16</c:v>
                </c:pt>
                <c:pt idx="45">
                  <c:v>28'16</c:v>
                </c:pt>
                <c:pt idx="46">
                  <c:v>29'16</c:v>
                </c:pt>
                <c:pt idx="47">
                  <c:v>30'16</c:v>
                </c:pt>
                <c:pt idx="48">
                  <c:v>31'16</c:v>
                </c:pt>
                <c:pt idx="49">
                  <c:v>32'16</c:v>
                </c:pt>
                <c:pt idx="50">
                  <c:v>33'16</c:v>
                </c:pt>
                <c:pt idx="51">
                  <c:v>34'16</c:v>
                </c:pt>
              </c:strCache>
            </c:strRef>
          </c:cat>
          <c:val>
            <c:numRef>
              <c:f>T_Processes_CSSP!$O$5:$O$79</c:f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8288-4B6B-B3DF-6E99B4095780}"/>
            </c:ext>
          </c:extLst>
        </c:ser>
        <c:ser>
          <c:idx val="11"/>
          <c:order val="11"/>
          <c:tx>
            <c:strRef>
              <c:f>T_Processes_CSSP!$P$4</c:f>
              <c:strCache>
                <c:ptCount val="1"/>
              </c:strCache>
            </c:strRef>
          </c:tx>
          <c:invertIfNegative val="0"/>
          <c:cat>
            <c:strRef>
              <c:f>T_Processes_CSSP!$D$5:$D$79</c:f>
              <c:strCache>
                <c:ptCount val="52"/>
                <c:pt idx="0">
                  <c:v>Q4'15</c:v>
                </c:pt>
                <c:pt idx="1">
                  <c:v>Q1'16</c:v>
                </c:pt>
                <c:pt idx="2">
                  <c:v>Q2'16</c:v>
                </c:pt>
                <c:pt idx="3">
                  <c:v>Q3'16</c:v>
                </c:pt>
                <c:pt idx="5">
                  <c:v>Jan'16</c:v>
                </c:pt>
                <c:pt idx="6">
                  <c:v>Feb'16</c:v>
                </c:pt>
                <c:pt idx="7">
                  <c:v>Mar'16</c:v>
                </c:pt>
                <c:pt idx="8">
                  <c:v>Apr'16</c:v>
                </c:pt>
                <c:pt idx="9">
                  <c:v>May'16</c:v>
                </c:pt>
                <c:pt idx="10">
                  <c:v>Jun'16</c:v>
                </c:pt>
                <c:pt idx="11">
                  <c:v>Jul'16</c:v>
                </c:pt>
                <c:pt idx="12">
                  <c:v>Aug'16</c:v>
                </c:pt>
                <c:pt idx="13">
                  <c:v>Sep'16</c:v>
                </c:pt>
                <c:pt idx="14">
                  <c:v>Oct'16</c:v>
                </c:pt>
                <c:pt idx="15">
                  <c:v>Nov'16</c:v>
                </c:pt>
                <c:pt idx="16">
                  <c:v>Dec'16</c:v>
                </c:pt>
                <c:pt idx="18">
                  <c:v>1'16</c:v>
                </c:pt>
                <c:pt idx="19">
                  <c:v>2'16</c:v>
                </c:pt>
                <c:pt idx="20">
                  <c:v>3'16</c:v>
                </c:pt>
                <c:pt idx="21">
                  <c:v>4'16</c:v>
                </c:pt>
                <c:pt idx="22">
                  <c:v>5'16</c:v>
                </c:pt>
                <c:pt idx="23">
                  <c:v>6'16</c:v>
                </c:pt>
                <c:pt idx="24">
                  <c:v>7'16</c:v>
                </c:pt>
                <c:pt idx="25">
                  <c:v>8'16</c:v>
                </c:pt>
                <c:pt idx="26">
                  <c:v>9'16</c:v>
                </c:pt>
                <c:pt idx="27">
                  <c:v>10'16</c:v>
                </c:pt>
                <c:pt idx="28">
                  <c:v>11'16</c:v>
                </c:pt>
                <c:pt idx="29">
                  <c:v>12'16</c:v>
                </c:pt>
                <c:pt idx="30">
                  <c:v>13'16</c:v>
                </c:pt>
                <c:pt idx="31">
                  <c:v>14'16</c:v>
                </c:pt>
                <c:pt idx="32">
                  <c:v>15'16</c:v>
                </c:pt>
                <c:pt idx="33">
                  <c:v>16'16</c:v>
                </c:pt>
                <c:pt idx="34">
                  <c:v>17'16</c:v>
                </c:pt>
                <c:pt idx="35">
                  <c:v>18'16</c:v>
                </c:pt>
                <c:pt idx="36">
                  <c:v>19'16</c:v>
                </c:pt>
                <c:pt idx="37">
                  <c:v>20'16</c:v>
                </c:pt>
                <c:pt idx="38">
                  <c:v>21'16</c:v>
                </c:pt>
                <c:pt idx="39">
                  <c:v>22'16</c:v>
                </c:pt>
                <c:pt idx="40">
                  <c:v>23'16</c:v>
                </c:pt>
                <c:pt idx="41">
                  <c:v>24'16</c:v>
                </c:pt>
                <c:pt idx="42">
                  <c:v>25'16</c:v>
                </c:pt>
                <c:pt idx="43">
                  <c:v>26'16</c:v>
                </c:pt>
                <c:pt idx="44">
                  <c:v>27'16</c:v>
                </c:pt>
                <c:pt idx="45">
                  <c:v>28'16</c:v>
                </c:pt>
                <c:pt idx="46">
                  <c:v>29'16</c:v>
                </c:pt>
                <c:pt idx="47">
                  <c:v>30'16</c:v>
                </c:pt>
                <c:pt idx="48">
                  <c:v>31'16</c:v>
                </c:pt>
                <c:pt idx="49">
                  <c:v>32'16</c:v>
                </c:pt>
                <c:pt idx="50">
                  <c:v>33'16</c:v>
                </c:pt>
                <c:pt idx="51">
                  <c:v>34'16</c:v>
                </c:pt>
              </c:strCache>
            </c:strRef>
          </c:cat>
          <c:val>
            <c:numRef>
              <c:f>T_Processes_CSSP!$P$5:$P$79</c:f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B-8288-4B6B-B3DF-6E99B4095780}"/>
            </c:ext>
          </c:extLst>
        </c:ser>
        <c:ser>
          <c:idx val="12"/>
          <c:order val="12"/>
          <c:tx>
            <c:strRef>
              <c:f>T_Processes_CSSP!$Q$4</c:f>
              <c:strCache>
                <c:ptCount val="1"/>
              </c:strCache>
            </c:strRef>
          </c:tx>
          <c:invertIfNegative val="0"/>
          <c:cat>
            <c:strRef>
              <c:f>T_Processes_CSSP!$D$5:$D$79</c:f>
              <c:strCache>
                <c:ptCount val="52"/>
                <c:pt idx="0">
                  <c:v>Q4'15</c:v>
                </c:pt>
                <c:pt idx="1">
                  <c:v>Q1'16</c:v>
                </c:pt>
                <c:pt idx="2">
                  <c:v>Q2'16</c:v>
                </c:pt>
                <c:pt idx="3">
                  <c:v>Q3'16</c:v>
                </c:pt>
                <c:pt idx="5">
                  <c:v>Jan'16</c:v>
                </c:pt>
                <c:pt idx="6">
                  <c:v>Feb'16</c:v>
                </c:pt>
                <c:pt idx="7">
                  <c:v>Mar'16</c:v>
                </c:pt>
                <c:pt idx="8">
                  <c:v>Apr'16</c:v>
                </c:pt>
                <c:pt idx="9">
                  <c:v>May'16</c:v>
                </c:pt>
                <c:pt idx="10">
                  <c:v>Jun'16</c:v>
                </c:pt>
                <c:pt idx="11">
                  <c:v>Jul'16</c:v>
                </c:pt>
                <c:pt idx="12">
                  <c:v>Aug'16</c:v>
                </c:pt>
                <c:pt idx="13">
                  <c:v>Sep'16</c:v>
                </c:pt>
                <c:pt idx="14">
                  <c:v>Oct'16</c:v>
                </c:pt>
                <c:pt idx="15">
                  <c:v>Nov'16</c:v>
                </c:pt>
                <c:pt idx="16">
                  <c:v>Dec'16</c:v>
                </c:pt>
                <c:pt idx="18">
                  <c:v>1'16</c:v>
                </c:pt>
                <c:pt idx="19">
                  <c:v>2'16</c:v>
                </c:pt>
                <c:pt idx="20">
                  <c:v>3'16</c:v>
                </c:pt>
                <c:pt idx="21">
                  <c:v>4'16</c:v>
                </c:pt>
                <c:pt idx="22">
                  <c:v>5'16</c:v>
                </c:pt>
                <c:pt idx="23">
                  <c:v>6'16</c:v>
                </c:pt>
                <c:pt idx="24">
                  <c:v>7'16</c:v>
                </c:pt>
                <c:pt idx="25">
                  <c:v>8'16</c:v>
                </c:pt>
                <c:pt idx="26">
                  <c:v>9'16</c:v>
                </c:pt>
                <c:pt idx="27">
                  <c:v>10'16</c:v>
                </c:pt>
                <c:pt idx="28">
                  <c:v>11'16</c:v>
                </c:pt>
                <c:pt idx="29">
                  <c:v>12'16</c:v>
                </c:pt>
                <c:pt idx="30">
                  <c:v>13'16</c:v>
                </c:pt>
                <c:pt idx="31">
                  <c:v>14'16</c:v>
                </c:pt>
                <c:pt idx="32">
                  <c:v>15'16</c:v>
                </c:pt>
                <c:pt idx="33">
                  <c:v>16'16</c:v>
                </c:pt>
                <c:pt idx="34">
                  <c:v>17'16</c:v>
                </c:pt>
                <c:pt idx="35">
                  <c:v>18'16</c:v>
                </c:pt>
                <c:pt idx="36">
                  <c:v>19'16</c:v>
                </c:pt>
                <c:pt idx="37">
                  <c:v>20'16</c:v>
                </c:pt>
                <c:pt idx="38">
                  <c:v>21'16</c:v>
                </c:pt>
                <c:pt idx="39">
                  <c:v>22'16</c:v>
                </c:pt>
                <c:pt idx="40">
                  <c:v>23'16</c:v>
                </c:pt>
                <c:pt idx="41">
                  <c:v>24'16</c:v>
                </c:pt>
                <c:pt idx="42">
                  <c:v>25'16</c:v>
                </c:pt>
                <c:pt idx="43">
                  <c:v>26'16</c:v>
                </c:pt>
                <c:pt idx="44">
                  <c:v>27'16</c:v>
                </c:pt>
                <c:pt idx="45">
                  <c:v>28'16</c:v>
                </c:pt>
                <c:pt idx="46">
                  <c:v>29'16</c:v>
                </c:pt>
                <c:pt idx="47">
                  <c:v>30'16</c:v>
                </c:pt>
                <c:pt idx="48">
                  <c:v>31'16</c:v>
                </c:pt>
                <c:pt idx="49">
                  <c:v>32'16</c:v>
                </c:pt>
                <c:pt idx="50">
                  <c:v>33'16</c:v>
                </c:pt>
                <c:pt idx="51">
                  <c:v>34'16</c:v>
                </c:pt>
              </c:strCache>
            </c:strRef>
          </c:cat>
          <c:val>
            <c:numRef>
              <c:f>T_Processes_CSSP!$Q$5:$Q$79</c:f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8288-4B6B-B3DF-6E99B4095780}"/>
            </c:ext>
          </c:extLst>
        </c:ser>
        <c:ser>
          <c:idx val="13"/>
          <c:order val="13"/>
          <c:tx>
            <c:strRef>
              <c:f>T_Processes_CSSP!$R$4</c:f>
              <c:strCache>
                <c:ptCount val="1"/>
              </c:strCache>
            </c:strRef>
          </c:tx>
          <c:invertIfNegative val="0"/>
          <c:cat>
            <c:strRef>
              <c:f>T_Processes_CSSP!$D$5:$D$79</c:f>
              <c:strCache>
                <c:ptCount val="52"/>
                <c:pt idx="0">
                  <c:v>Q4'15</c:v>
                </c:pt>
                <c:pt idx="1">
                  <c:v>Q1'16</c:v>
                </c:pt>
                <c:pt idx="2">
                  <c:v>Q2'16</c:v>
                </c:pt>
                <c:pt idx="3">
                  <c:v>Q3'16</c:v>
                </c:pt>
                <c:pt idx="5">
                  <c:v>Jan'16</c:v>
                </c:pt>
                <c:pt idx="6">
                  <c:v>Feb'16</c:v>
                </c:pt>
                <c:pt idx="7">
                  <c:v>Mar'16</c:v>
                </c:pt>
                <c:pt idx="8">
                  <c:v>Apr'16</c:v>
                </c:pt>
                <c:pt idx="9">
                  <c:v>May'16</c:v>
                </c:pt>
                <c:pt idx="10">
                  <c:v>Jun'16</c:v>
                </c:pt>
                <c:pt idx="11">
                  <c:v>Jul'16</c:v>
                </c:pt>
                <c:pt idx="12">
                  <c:v>Aug'16</c:v>
                </c:pt>
                <c:pt idx="13">
                  <c:v>Sep'16</c:v>
                </c:pt>
                <c:pt idx="14">
                  <c:v>Oct'16</c:v>
                </c:pt>
                <c:pt idx="15">
                  <c:v>Nov'16</c:v>
                </c:pt>
                <c:pt idx="16">
                  <c:v>Dec'16</c:v>
                </c:pt>
                <c:pt idx="18">
                  <c:v>1'16</c:v>
                </c:pt>
                <c:pt idx="19">
                  <c:v>2'16</c:v>
                </c:pt>
                <c:pt idx="20">
                  <c:v>3'16</c:v>
                </c:pt>
                <c:pt idx="21">
                  <c:v>4'16</c:v>
                </c:pt>
                <c:pt idx="22">
                  <c:v>5'16</c:v>
                </c:pt>
                <c:pt idx="23">
                  <c:v>6'16</c:v>
                </c:pt>
                <c:pt idx="24">
                  <c:v>7'16</c:v>
                </c:pt>
                <c:pt idx="25">
                  <c:v>8'16</c:v>
                </c:pt>
                <c:pt idx="26">
                  <c:v>9'16</c:v>
                </c:pt>
                <c:pt idx="27">
                  <c:v>10'16</c:v>
                </c:pt>
                <c:pt idx="28">
                  <c:v>11'16</c:v>
                </c:pt>
                <c:pt idx="29">
                  <c:v>12'16</c:v>
                </c:pt>
                <c:pt idx="30">
                  <c:v>13'16</c:v>
                </c:pt>
                <c:pt idx="31">
                  <c:v>14'16</c:v>
                </c:pt>
                <c:pt idx="32">
                  <c:v>15'16</c:v>
                </c:pt>
                <c:pt idx="33">
                  <c:v>16'16</c:v>
                </c:pt>
                <c:pt idx="34">
                  <c:v>17'16</c:v>
                </c:pt>
                <c:pt idx="35">
                  <c:v>18'16</c:v>
                </c:pt>
                <c:pt idx="36">
                  <c:v>19'16</c:v>
                </c:pt>
                <c:pt idx="37">
                  <c:v>20'16</c:v>
                </c:pt>
                <c:pt idx="38">
                  <c:v>21'16</c:v>
                </c:pt>
                <c:pt idx="39">
                  <c:v>22'16</c:v>
                </c:pt>
                <c:pt idx="40">
                  <c:v>23'16</c:v>
                </c:pt>
                <c:pt idx="41">
                  <c:v>24'16</c:v>
                </c:pt>
                <c:pt idx="42">
                  <c:v>25'16</c:v>
                </c:pt>
                <c:pt idx="43">
                  <c:v>26'16</c:v>
                </c:pt>
                <c:pt idx="44">
                  <c:v>27'16</c:v>
                </c:pt>
                <c:pt idx="45">
                  <c:v>28'16</c:v>
                </c:pt>
                <c:pt idx="46">
                  <c:v>29'16</c:v>
                </c:pt>
                <c:pt idx="47">
                  <c:v>30'16</c:v>
                </c:pt>
                <c:pt idx="48">
                  <c:v>31'16</c:v>
                </c:pt>
                <c:pt idx="49">
                  <c:v>32'16</c:v>
                </c:pt>
                <c:pt idx="50">
                  <c:v>33'16</c:v>
                </c:pt>
                <c:pt idx="51">
                  <c:v>34'16</c:v>
                </c:pt>
              </c:strCache>
            </c:strRef>
          </c:cat>
          <c:val>
            <c:numRef>
              <c:f>T_Processes_CSSP!$R$5:$R$79</c:f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D-8288-4B6B-B3DF-6E99B4095780}"/>
            </c:ext>
          </c:extLst>
        </c:ser>
        <c:ser>
          <c:idx val="14"/>
          <c:order val="14"/>
          <c:tx>
            <c:strRef>
              <c:f>T_Processes_CSSP!$S$4</c:f>
              <c:strCache>
                <c:ptCount val="1"/>
              </c:strCache>
            </c:strRef>
          </c:tx>
          <c:invertIfNegative val="0"/>
          <c:cat>
            <c:strRef>
              <c:f>T_Processes_CSSP!$D$5:$D$79</c:f>
              <c:strCache>
                <c:ptCount val="52"/>
                <c:pt idx="0">
                  <c:v>Q4'15</c:v>
                </c:pt>
                <c:pt idx="1">
                  <c:v>Q1'16</c:v>
                </c:pt>
                <c:pt idx="2">
                  <c:v>Q2'16</c:v>
                </c:pt>
                <c:pt idx="3">
                  <c:v>Q3'16</c:v>
                </c:pt>
                <c:pt idx="5">
                  <c:v>Jan'16</c:v>
                </c:pt>
                <c:pt idx="6">
                  <c:v>Feb'16</c:v>
                </c:pt>
                <c:pt idx="7">
                  <c:v>Mar'16</c:v>
                </c:pt>
                <c:pt idx="8">
                  <c:v>Apr'16</c:v>
                </c:pt>
                <c:pt idx="9">
                  <c:v>May'16</c:v>
                </c:pt>
                <c:pt idx="10">
                  <c:v>Jun'16</c:v>
                </c:pt>
                <c:pt idx="11">
                  <c:v>Jul'16</c:v>
                </c:pt>
                <c:pt idx="12">
                  <c:v>Aug'16</c:v>
                </c:pt>
                <c:pt idx="13">
                  <c:v>Sep'16</c:v>
                </c:pt>
                <c:pt idx="14">
                  <c:v>Oct'16</c:v>
                </c:pt>
                <c:pt idx="15">
                  <c:v>Nov'16</c:v>
                </c:pt>
                <c:pt idx="16">
                  <c:v>Dec'16</c:v>
                </c:pt>
                <c:pt idx="18">
                  <c:v>1'16</c:v>
                </c:pt>
                <c:pt idx="19">
                  <c:v>2'16</c:v>
                </c:pt>
                <c:pt idx="20">
                  <c:v>3'16</c:v>
                </c:pt>
                <c:pt idx="21">
                  <c:v>4'16</c:v>
                </c:pt>
                <c:pt idx="22">
                  <c:v>5'16</c:v>
                </c:pt>
                <c:pt idx="23">
                  <c:v>6'16</c:v>
                </c:pt>
                <c:pt idx="24">
                  <c:v>7'16</c:v>
                </c:pt>
                <c:pt idx="25">
                  <c:v>8'16</c:v>
                </c:pt>
                <c:pt idx="26">
                  <c:v>9'16</c:v>
                </c:pt>
                <c:pt idx="27">
                  <c:v>10'16</c:v>
                </c:pt>
                <c:pt idx="28">
                  <c:v>11'16</c:v>
                </c:pt>
                <c:pt idx="29">
                  <c:v>12'16</c:v>
                </c:pt>
                <c:pt idx="30">
                  <c:v>13'16</c:v>
                </c:pt>
                <c:pt idx="31">
                  <c:v>14'16</c:v>
                </c:pt>
                <c:pt idx="32">
                  <c:v>15'16</c:v>
                </c:pt>
                <c:pt idx="33">
                  <c:v>16'16</c:v>
                </c:pt>
                <c:pt idx="34">
                  <c:v>17'16</c:v>
                </c:pt>
                <c:pt idx="35">
                  <c:v>18'16</c:v>
                </c:pt>
                <c:pt idx="36">
                  <c:v>19'16</c:v>
                </c:pt>
                <c:pt idx="37">
                  <c:v>20'16</c:v>
                </c:pt>
                <c:pt idx="38">
                  <c:v>21'16</c:v>
                </c:pt>
                <c:pt idx="39">
                  <c:v>22'16</c:v>
                </c:pt>
                <c:pt idx="40">
                  <c:v>23'16</c:v>
                </c:pt>
                <c:pt idx="41">
                  <c:v>24'16</c:v>
                </c:pt>
                <c:pt idx="42">
                  <c:v>25'16</c:v>
                </c:pt>
                <c:pt idx="43">
                  <c:v>26'16</c:v>
                </c:pt>
                <c:pt idx="44">
                  <c:v>27'16</c:v>
                </c:pt>
                <c:pt idx="45">
                  <c:v>28'16</c:v>
                </c:pt>
                <c:pt idx="46">
                  <c:v>29'16</c:v>
                </c:pt>
                <c:pt idx="47">
                  <c:v>30'16</c:v>
                </c:pt>
                <c:pt idx="48">
                  <c:v>31'16</c:v>
                </c:pt>
                <c:pt idx="49">
                  <c:v>32'16</c:v>
                </c:pt>
                <c:pt idx="50">
                  <c:v>33'16</c:v>
                </c:pt>
                <c:pt idx="51">
                  <c:v>34'16</c:v>
                </c:pt>
              </c:strCache>
            </c:strRef>
          </c:cat>
          <c:val>
            <c:numRef>
              <c:f>T_Processes_CSSP!$S$5:$S$79</c:f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E-8288-4B6B-B3DF-6E99B4095780}"/>
            </c:ext>
          </c:extLst>
        </c:ser>
        <c:ser>
          <c:idx val="15"/>
          <c:order val="15"/>
          <c:tx>
            <c:strRef>
              <c:f>T_Processes_CSSP!$T$4</c:f>
              <c:strCache>
                <c:ptCount val="1"/>
              </c:strCache>
            </c:strRef>
          </c:tx>
          <c:invertIfNegative val="0"/>
          <c:cat>
            <c:strRef>
              <c:f>T_Processes_CSSP!$D$5:$D$79</c:f>
              <c:strCache>
                <c:ptCount val="52"/>
                <c:pt idx="0">
                  <c:v>Q4'15</c:v>
                </c:pt>
                <c:pt idx="1">
                  <c:v>Q1'16</c:v>
                </c:pt>
                <c:pt idx="2">
                  <c:v>Q2'16</c:v>
                </c:pt>
                <c:pt idx="3">
                  <c:v>Q3'16</c:v>
                </c:pt>
                <c:pt idx="5">
                  <c:v>Jan'16</c:v>
                </c:pt>
                <c:pt idx="6">
                  <c:v>Feb'16</c:v>
                </c:pt>
                <c:pt idx="7">
                  <c:v>Mar'16</c:v>
                </c:pt>
                <c:pt idx="8">
                  <c:v>Apr'16</c:v>
                </c:pt>
                <c:pt idx="9">
                  <c:v>May'16</c:v>
                </c:pt>
                <c:pt idx="10">
                  <c:v>Jun'16</c:v>
                </c:pt>
                <c:pt idx="11">
                  <c:v>Jul'16</c:v>
                </c:pt>
                <c:pt idx="12">
                  <c:v>Aug'16</c:v>
                </c:pt>
                <c:pt idx="13">
                  <c:v>Sep'16</c:v>
                </c:pt>
                <c:pt idx="14">
                  <c:v>Oct'16</c:v>
                </c:pt>
                <c:pt idx="15">
                  <c:v>Nov'16</c:v>
                </c:pt>
                <c:pt idx="16">
                  <c:v>Dec'16</c:v>
                </c:pt>
                <c:pt idx="18">
                  <c:v>1'16</c:v>
                </c:pt>
                <c:pt idx="19">
                  <c:v>2'16</c:v>
                </c:pt>
                <c:pt idx="20">
                  <c:v>3'16</c:v>
                </c:pt>
                <c:pt idx="21">
                  <c:v>4'16</c:v>
                </c:pt>
                <c:pt idx="22">
                  <c:v>5'16</c:v>
                </c:pt>
                <c:pt idx="23">
                  <c:v>6'16</c:v>
                </c:pt>
                <c:pt idx="24">
                  <c:v>7'16</c:v>
                </c:pt>
                <c:pt idx="25">
                  <c:v>8'16</c:v>
                </c:pt>
                <c:pt idx="26">
                  <c:v>9'16</c:v>
                </c:pt>
                <c:pt idx="27">
                  <c:v>10'16</c:v>
                </c:pt>
                <c:pt idx="28">
                  <c:v>11'16</c:v>
                </c:pt>
                <c:pt idx="29">
                  <c:v>12'16</c:v>
                </c:pt>
                <c:pt idx="30">
                  <c:v>13'16</c:v>
                </c:pt>
                <c:pt idx="31">
                  <c:v>14'16</c:v>
                </c:pt>
                <c:pt idx="32">
                  <c:v>15'16</c:v>
                </c:pt>
                <c:pt idx="33">
                  <c:v>16'16</c:v>
                </c:pt>
                <c:pt idx="34">
                  <c:v>17'16</c:v>
                </c:pt>
                <c:pt idx="35">
                  <c:v>18'16</c:v>
                </c:pt>
                <c:pt idx="36">
                  <c:v>19'16</c:v>
                </c:pt>
                <c:pt idx="37">
                  <c:v>20'16</c:v>
                </c:pt>
                <c:pt idx="38">
                  <c:v>21'16</c:v>
                </c:pt>
                <c:pt idx="39">
                  <c:v>22'16</c:v>
                </c:pt>
                <c:pt idx="40">
                  <c:v>23'16</c:v>
                </c:pt>
                <c:pt idx="41">
                  <c:v>24'16</c:v>
                </c:pt>
                <c:pt idx="42">
                  <c:v>25'16</c:v>
                </c:pt>
                <c:pt idx="43">
                  <c:v>26'16</c:v>
                </c:pt>
                <c:pt idx="44">
                  <c:v>27'16</c:v>
                </c:pt>
                <c:pt idx="45">
                  <c:v>28'16</c:v>
                </c:pt>
                <c:pt idx="46">
                  <c:v>29'16</c:v>
                </c:pt>
                <c:pt idx="47">
                  <c:v>30'16</c:v>
                </c:pt>
                <c:pt idx="48">
                  <c:v>31'16</c:v>
                </c:pt>
                <c:pt idx="49">
                  <c:v>32'16</c:v>
                </c:pt>
                <c:pt idx="50">
                  <c:v>33'16</c:v>
                </c:pt>
                <c:pt idx="51">
                  <c:v>34'16</c:v>
                </c:pt>
              </c:strCache>
            </c:strRef>
          </c:cat>
          <c:val>
            <c:numRef>
              <c:f>T_Processes_CSSP!$T$5:$T$79</c:f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F-8288-4B6B-B3DF-6E99B4095780}"/>
            </c:ext>
          </c:extLst>
        </c:ser>
        <c:ser>
          <c:idx val="16"/>
          <c:order val="16"/>
          <c:tx>
            <c:strRef>
              <c:f>T_Processes_CSSP!$U$4</c:f>
              <c:strCache>
                <c:ptCount val="1"/>
              </c:strCache>
            </c:strRef>
          </c:tx>
          <c:invertIfNegative val="0"/>
          <c:cat>
            <c:strRef>
              <c:f>T_Processes_CSSP!$D$5:$D$79</c:f>
              <c:strCache>
                <c:ptCount val="52"/>
                <c:pt idx="0">
                  <c:v>Q4'15</c:v>
                </c:pt>
                <c:pt idx="1">
                  <c:v>Q1'16</c:v>
                </c:pt>
                <c:pt idx="2">
                  <c:v>Q2'16</c:v>
                </c:pt>
                <c:pt idx="3">
                  <c:v>Q3'16</c:v>
                </c:pt>
                <c:pt idx="5">
                  <c:v>Jan'16</c:v>
                </c:pt>
                <c:pt idx="6">
                  <c:v>Feb'16</c:v>
                </c:pt>
                <c:pt idx="7">
                  <c:v>Mar'16</c:v>
                </c:pt>
                <c:pt idx="8">
                  <c:v>Apr'16</c:v>
                </c:pt>
                <c:pt idx="9">
                  <c:v>May'16</c:v>
                </c:pt>
                <c:pt idx="10">
                  <c:v>Jun'16</c:v>
                </c:pt>
                <c:pt idx="11">
                  <c:v>Jul'16</c:v>
                </c:pt>
                <c:pt idx="12">
                  <c:v>Aug'16</c:v>
                </c:pt>
                <c:pt idx="13">
                  <c:v>Sep'16</c:v>
                </c:pt>
                <c:pt idx="14">
                  <c:v>Oct'16</c:v>
                </c:pt>
                <c:pt idx="15">
                  <c:v>Nov'16</c:v>
                </c:pt>
                <c:pt idx="16">
                  <c:v>Dec'16</c:v>
                </c:pt>
                <c:pt idx="18">
                  <c:v>1'16</c:v>
                </c:pt>
                <c:pt idx="19">
                  <c:v>2'16</c:v>
                </c:pt>
                <c:pt idx="20">
                  <c:v>3'16</c:v>
                </c:pt>
                <c:pt idx="21">
                  <c:v>4'16</c:v>
                </c:pt>
                <c:pt idx="22">
                  <c:v>5'16</c:v>
                </c:pt>
                <c:pt idx="23">
                  <c:v>6'16</c:v>
                </c:pt>
                <c:pt idx="24">
                  <c:v>7'16</c:v>
                </c:pt>
                <c:pt idx="25">
                  <c:v>8'16</c:v>
                </c:pt>
                <c:pt idx="26">
                  <c:v>9'16</c:v>
                </c:pt>
                <c:pt idx="27">
                  <c:v>10'16</c:v>
                </c:pt>
                <c:pt idx="28">
                  <c:v>11'16</c:v>
                </c:pt>
                <c:pt idx="29">
                  <c:v>12'16</c:v>
                </c:pt>
                <c:pt idx="30">
                  <c:v>13'16</c:v>
                </c:pt>
                <c:pt idx="31">
                  <c:v>14'16</c:v>
                </c:pt>
                <c:pt idx="32">
                  <c:v>15'16</c:v>
                </c:pt>
                <c:pt idx="33">
                  <c:v>16'16</c:v>
                </c:pt>
                <c:pt idx="34">
                  <c:v>17'16</c:v>
                </c:pt>
                <c:pt idx="35">
                  <c:v>18'16</c:v>
                </c:pt>
                <c:pt idx="36">
                  <c:v>19'16</c:v>
                </c:pt>
                <c:pt idx="37">
                  <c:v>20'16</c:v>
                </c:pt>
                <c:pt idx="38">
                  <c:v>21'16</c:v>
                </c:pt>
                <c:pt idx="39">
                  <c:v>22'16</c:v>
                </c:pt>
                <c:pt idx="40">
                  <c:v>23'16</c:v>
                </c:pt>
                <c:pt idx="41">
                  <c:v>24'16</c:v>
                </c:pt>
                <c:pt idx="42">
                  <c:v>25'16</c:v>
                </c:pt>
                <c:pt idx="43">
                  <c:v>26'16</c:v>
                </c:pt>
                <c:pt idx="44">
                  <c:v>27'16</c:v>
                </c:pt>
                <c:pt idx="45">
                  <c:v>28'16</c:v>
                </c:pt>
                <c:pt idx="46">
                  <c:v>29'16</c:v>
                </c:pt>
                <c:pt idx="47">
                  <c:v>30'16</c:v>
                </c:pt>
                <c:pt idx="48">
                  <c:v>31'16</c:v>
                </c:pt>
                <c:pt idx="49">
                  <c:v>32'16</c:v>
                </c:pt>
                <c:pt idx="50">
                  <c:v>33'16</c:v>
                </c:pt>
                <c:pt idx="51">
                  <c:v>34'16</c:v>
                </c:pt>
              </c:strCache>
            </c:strRef>
          </c:cat>
          <c:val>
            <c:numRef>
              <c:f>T_Processes_CSSP!$U$5:$U$79</c:f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0-8288-4B6B-B3DF-6E99B4095780}"/>
            </c:ext>
          </c:extLst>
        </c:ser>
        <c:ser>
          <c:idx val="17"/>
          <c:order val="17"/>
          <c:tx>
            <c:strRef>
              <c:f>T_Processes_CSSP!$V$4</c:f>
              <c:strCache>
                <c:ptCount val="1"/>
              </c:strCache>
            </c:strRef>
          </c:tx>
          <c:invertIfNegative val="0"/>
          <c:cat>
            <c:strRef>
              <c:f>T_Processes_CSSP!$D$5:$D$79</c:f>
              <c:strCache>
                <c:ptCount val="52"/>
                <c:pt idx="0">
                  <c:v>Q4'15</c:v>
                </c:pt>
                <c:pt idx="1">
                  <c:v>Q1'16</c:v>
                </c:pt>
                <c:pt idx="2">
                  <c:v>Q2'16</c:v>
                </c:pt>
                <c:pt idx="3">
                  <c:v>Q3'16</c:v>
                </c:pt>
                <c:pt idx="5">
                  <c:v>Jan'16</c:v>
                </c:pt>
                <c:pt idx="6">
                  <c:v>Feb'16</c:v>
                </c:pt>
                <c:pt idx="7">
                  <c:v>Mar'16</c:v>
                </c:pt>
                <c:pt idx="8">
                  <c:v>Apr'16</c:v>
                </c:pt>
                <c:pt idx="9">
                  <c:v>May'16</c:v>
                </c:pt>
                <c:pt idx="10">
                  <c:v>Jun'16</c:v>
                </c:pt>
                <c:pt idx="11">
                  <c:v>Jul'16</c:v>
                </c:pt>
                <c:pt idx="12">
                  <c:v>Aug'16</c:v>
                </c:pt>
                <c:pt idx="13">
                  <c:v>Sep'16</c:v>
                </c:pt>
                <c:pt idx="14">
                  <c:v>Oct'16</c:v>
                </c:pt>
                <c:pt idx="15">
                  <c:v>Nov'16</c:v>
                </c:pt>
                <c:pt idx="16">
                  <c:v>Dec'16</c:v>
                </c:pt>
                <c:pt idx="18">
                  <c:v>1'16</c:v>
                </c:pt>
                <c:pt idx="19">
                  <c:v>2'16</c:v>
                </c:pt>
                <c:pt idx="20">
                  <c:v>3'16</c:v>
                </c:pt>
                <c:pt idx="21">
                  <c:v>4'16</c:v>
                </c:pt>
                <c:pt idx="22">
                  <c:v>5'16</c:v>
                </c:pt>
                <c:pt idx="23">
                  <c:v>6'16</c:v>
                </c:pt>
                <c:pt idx="24">
                  <c:v>7'16</c:v>
                </c:pt>
                <c:pt idx="25">
                  <c:v>8'16</c:v>
                </c:pt>
                <c:pt idx="26">
                  <c:v>9'16</c:v>
                </c:pt>
                <c:pt idx="27">
                  <c:v>10'16</c:v>
                </c:pt>
                <c:pt idx="28">
                  <c:v>11'16</c:v>
                </c:pt>
                <c:pt idx="29">
                  <c:v>12'16</c:v>
                </c:pt>
                <c:pt idx="30">
                  <c:v>13'16</c:v>
                </c:pt>
                <c:pt idx="31">
                  <c:v>14'16</c:v>
                </c:pt>
                <c:pt idx="32">
                  <c:v>15'16</c:v>
                </c:pt>
                <c:pt idx="33">
                  <c:v>16'16</c:v>
                </c:pt>
                <c:pt idx="34">
                  <c:v>17'16</c:v>
                </c:pt>
                <c:pt idx="35">
                  <c:v>18'16</c:v>
                </c:pt>
                <c:pt idx="36">
                  <c:v>19'16</c:v>
                </c:pt>
                <c:pt idx="37">
                  <c:v>20'16</c:v>
                </c:pt>
                <c:pt idx="38">
                  <c:v>21'16</c:v>
                </c:pt>
                <c:pt idx="39">
                  <c:v>22'16</c:v>
                </c:pt>
                <c:pt idx="40">
                  <c:v>23'16</c:v>
                </c:pt>
                <c:pt idx="41">
                  <c:v>24'16</c:v>
                </c:pt>
                <c:pt idx="42">
                  <c:v>25'16</c:v>
                </c:pt>
                <c:pt idx="43">
                  <c:v>26'16</c:v>
                </c:pt>
                <c:pt idx="44">
                  <c:v>27'16</c:v>
                </c:pt>
                <c:pt idx="45">
                  <c:v>28'16</c:v>
                </c:pt>
                <c:pt idx="46">
                  <c:v>29'16</c:v>
                </c:pt>
                <c:pt idx="47">
                  <c:v>30'16</c:v>
                </c:pt>
                <c:pt idx="48">
                  <c:v>31'16</c:v>
                </c:pt>
                <c:pt idx="49">
                  <c:v>32'16</c:v>
                </c:pt>
                <c:pt idx="50">
                  <c:v>33'16</c:v>
                </c:pt>
                <c:pt idx="51">
                  <c:v>34'16</c:v>
                </c:pt>
              </c:strCache>
            </c:strRef>
          </c:cat>
          <c:val>
            <c:numRef>
              <c:f>T_Processes_CSSP!$V$5:$V$79</c:f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1-8288-4B6B-B3DF-6E99B4095780}"/>
            </c:ext>
          </c:extLst>
        </c:ser>
        <c:ser>
          <c:idx val="18"/>
          <c:order val="18"/>
          <c:tx>
            <c:strRef>
              <c:f>T_Processes_CSSP!$W$4</c:f>
              <c:strCache>
                <c:ptCount val="1"/>
              </c:strCache>
            </c:strRef>
          </c:tx>
          <c:invertIfNegative val="0"/>
          <c:cat>
            <c:strRef>
              <c:f>T_Processes_CSSP!$D$5:$D$79</c:f>
              <c:strCache>
                <c:ptCount val="52"/>
                <c:pt idx="0">
                  <c:v>Q4'15</c:v>
                </c:pt>
                <c:pt idx="1">
                  <c:v>Q1'16</c:v>
                </c:pt>
                <c:pt idx="2">
                  <c:v>Q2'16</c:v>
                </c:pt>
                <c:pt idx="3">
                  <c:v>Q3'16</c:v>
                </c:pt>
                <c:pt idx="5">
                  <c:v>Jan'16</c:v>
                </c:pt>
                <c:pt idx="6">
                  <c:v>Feb'16</c:v>
                </c:pt>
                <c:pt idx="7">
                  <c:v>Mar'16</c:v>
                </c:pt>
                <c:pt idx="8">
                  <c:v>Apr'16</c:v>
                </c:pt>
                <c:pt idx="9">
                  <c:v>May'16</c:v>
                </c:pt>
                <c:pt idx="10">
                  <c:v>Jun'16</c:v>
                </c:pt>
                <c:pt idx="11">
                  <c:v>Jul'16</c:v>
                </c:pt>
                <c:pt idx="12">
                  <c:v>Aug'16</c:v>
                </c:pt>
                <c:pt idx="13">
                  <c:v>Sep'16</c:v>
                </c:pt>
                <c:pt idx="14">
                  <c:v>Oct'16</c:v>
                </c:pt>
                <c:pt idx="15">
                  <c:v>Nov'16</c:v>
                </c:pt>
                <c:pt idx="16">
                  <c:v>Dec'16</c:v>
                </c:pt>
                <c:pt idx="18">
                  <c:v>1'16</c:v>
                </c:pt>
                <c:pt idx="19">
                  <c:v>2'16</c:v>
                </c:pt>
                <c:pt idx="20">
                  <c:v>3'16</c:v>
                </c:pt>
                <c:pt idx="21">
                  <c:v>4'16</c:v>
                </c:pt>
                <c:pt idx="22">
                  <c:v>5'16</c:v>
                </c:pt>
                <c:pt idx="23">
                  <c:v>6'16</c:v>
                </c:pt>
                <c:pt idx="24">
                  <c:v>7'16</c:v>
                </c:pt>
                <c:pt idx="25">
                  <c:v>8'16</c:v>
                </c:pt>
                <c:pt idx="26">
                  <c:v>9'16</c:v>
                </c:pt>
                <c:pt idx="27">
                  <c:v>10'16</c:v>
                </c:pt>
                <c:pt idx="28">
                  <c:v>11'16</c:v>
                </c:pt>
                <c:pt idx="29">
                  <c:v>12'16</c:v>
                </c:pt>
                <c:pt idx="30">
                  <c:v>13'16</c:v>
                </c:pt>
                <c:pt idx="31">
                  <c:v>14'16</c:v>
                </c:pt>
                <c:pt idx="32">
                  <c:v>15'16</c:v>
                </c:pt>
                <c:pt idx="33">
                  <c:v>16'16</c:v>
                </c:pt>
                <c:pt idx="34">
                  <c:v>17'16</c:v>
                </c:pt>
                <c:pt idx="35">
                  <c:v>18'16</c:v>
                </c:pt>
                <c:pt idx="36">
                  <c:v>19'16</c:v>
                </c:pt>
                <c:pt idx="37">
                  <c:v>20'16</c:v>
                </c:pt>
                <c:pt idx="38">
                  <c:v>21'16</c:v>
                </c:pt>
                <c:pt idx="39">
                  <c:v>22'16</c:v>
                </c:pt>
                <c:pt idx="40">
                  <c:v>23'16</c:v>
                </c:pt>
                <c:pt idx="41">
                  <c:v>24'16</c:v>
                </c:pt>
                <c:pt idx="42">
                  <c:v>25'16</c:v>
                </c:pt>
                <c:pt idx="43">
                  <c:v>26'16</c:v>
                </c:pt>
                <c:pt idx="44">
                  <c:v>27'16</c:v>
                </c:pt>
                <c:pt idx="45">
                  <c:v>28'16</c:v>
                </c:pt>
                <c:pt idx="46">
                  <c:v>29'16</c:v>
                </c:pt>
                <c:pt idx="47">
                  <c:v>30'16</c:v>
                </c:pt>
                <c:pt idx="48">
                  <c:v>31'16</c:v>
                </c:pt>
                <c:pt idx="49">
                  <c:v>32'16</c:v>
                </c:pt>
                <c:pt idx="50">
                  <c:v>33'16</c:v>
                </c:pt>
                <c:pt idx="51">
                  <c:v>34'16</c:v>
                </c:pt>
              </c:strCache>
            </c:strRef>
          </c:cat>
          <c:val>
            <c:numRef>
              <c:f>T_Processes_CSSP!$W$5:$W$79</c:f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2-8288-4B6B-B3DF-6E99B4095780}"/>
            </c:ext>
          </c:extLst>
        </c:ser>
        <c:ser>
          <c:idx val="19"/>
          <c:order val="19"/>
          <c:tx>
            <c:strRef>
              <c:f>T_Processes_CSSP!$X$4</c:f>
              <c:strCache>
                <c:ptCount val="1"/>
              </c:strCache>
            </c:strRef>
          </c:tx>
          <c:invertIfNegative val="0"/>
          <c:cat>
            <c:strRef>
              <c:f>T_Processes_CSSP!$D$5:$D$79</c:f>
              <c:strCache>
                <c:ptCount val="52"/>
                <c:pt idx="0">
                  <c:v>Q4'15</c:v>
                </c:pt>
                <c:pt idx="1">
                  <c:v>Q1'16</c:v>
                </c:pt>
                <c:pt idx="2">
                  <c:v>Q2'16</c:v>
                </c:pt>
                <c:pt idx="3">
                  <c:v>Q3'16</c:v>
                </c:pt>
                <c:pt idx="5">
                  <c:v>Jan'16</c:v>
                </c:pt>
                <c:pt idx="6">
                  <c:v>Feb'16</c:v>
                </c:pt>
                <c:pt idx="7">
                  <c:v>Mar'16</c:v>
                </c:pt>
                <c:pt idx="8">
                  <c:v>Apr'16</c:v>
                </c:pt>
                <c:pt idx="9">
                  <c:v>May'16</c:v>
                </c:pt>
                <c:pt idx="10">
                  <c:v>Jun'16</c:v>
                </c:pt>
                <c:pt idx="11">
                  <c:v>Jul'16</c:v>
                </c:pt>
                <c:pt idx="12">
                  <c:v>Aug'16</c:v>
                </c:pt>
                <c:pt idx="13">
                  <c:v>Sep'16</c:v>
                </c:pt>
                <c:pt idx="14">
                  <c:v>Oct'16</c:v>
                </c:pt>
                <c:pt idx="15">
                  <c:v>Nov'16</c:v>
                </c:pt>
                <c:pt idx="16">
                  <c:v>Dec'16</c:v>
                </c:pt>
                <c:pt idx="18">
                  <c:v>1'16</c:v>
                </c:pt>
                <c:pt idx="19">
                  <c:v>2'16</c:v>
                </c:pt>
                <c:pt idx="20">
                  <c:v>3'16</c:v>
                </c:pt>
                <c:pt idx="21">
                  <c:v>4'16</c:v>
                </c:pt>
                <c:pt idx="22">
                  <c:v>5'16</c:v>
                </c:pt>
                <c:pt idx="23">
                  <c:v>6'16</c:v>
                </c:pt>
                <c:pt idx="24">
                  <c:v>7'16</c:v>
                </c:pt>
                <c:pt idx="25">
                  <c:v>8'16</c:v>
                </c:pt>
                <c:pt idx="26">
                  <c:v>9'16</c:v>
                </c:pt>
                <c:pt idx="27">
                  <c:v>10'16</c:v>
                </c:pt>
                <c:pt idx="28">
                  <c:v>11'16</c:v>
                </c:pt>
                <c:pt idx="29">
                  <c:v>12'16</c:v>
                </c:pt>
                <c:pt idx="30">
                  <c:v>13'16</c:v>
                </c:pt>
                <c:pt idx="31">
                  <c:v>14'16</c:v>
                </c:pt>
                <c:pt idx="32">
                  <c:v>15'16</c:v>
                </c:pt>
                <c:pt idx="33">
                  <c:v>16'16</c:v>
                </c:pt>
                <c:pt idx="34">
                  <c:v>17'16</c:v>
                </c:pt>
                <c:pt idx="35">
                  <c:v>18'16</c:v>
                </c:pt>
                <c:pt idx="36">
                  <c:v>19'16</c:v>
                </c:pt>
                <c:pt idx="37">
                  <c:v>20'16</c:v>
                </c:pt>
                <c:pt idx="38">
                  <c:v>21'16</c:v>
                </c:pt>
                <c:pt idx="39">
                  <c:v>22'16</c:v>
                </c:pt>
                <c:pt idx="40">
                  <c:v>23'16</c:v>
                </c:pt>
                <c:pt idx="41">
                  <c:v>24'16</c:v>
                </c:pt>
                <c:pt idx="42">
                  <c:v>25'16</c:v>
                </c:pt>
                <c:pt idx="43">
                  <c:v>26'16</c:v>
                </c:pt>
                <c:pt idx="44">
                  <c:v>27'16</c:v>
                </c:pt>
                <c:pt idx="45">
                  <c:v>28'16</c:v>
                </c:pt>
                <c:pt idx="46">
                  <c:v>29'16</c:v>
                </c:pt>
                <c:pt idx="47">
                  <c:v>30'16</c:v>
                </c:pt>
                <c:pt idx="48">
                  <c:v>31'16</c:v>
                </c:pt>
                <c:pt idx="49">
                  <c:v>32'16</c:v>
                </c:pt>
                <c:pt idx="50">
                  <c:v>33'16</c:v>
                </c:pt>
                <c:pt idx="51">
                  <c:v>34'16</c:v>
                </c:pt>
              </c:strCache>
            </c:strRef>
          </c:cat>
          <c:val>
            <c:numRef>
              <c:f>T_Processes_CSSP!$X$5:$X$79</c:f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8288-4B6B-B3DF-6E99B4095780}"/>
            </c:ext>
          </c:extLst>
        </c:ser>
        <c:ser>
          <c:idx val="20"/>
          <c:order val="20"/>
          <c:tx>
            <c:strRef>
              <c:f>T_Processes_CSSP!$Y$4</c:f>
              <c:strCache>
                <c:ptCount val="1"/>
              </c:strCache>
            </c:strRef>
          </c:tx>
          <c:invertIfNegative val="0"/>
          <c:cat>
            <c:strRef>
              <c:f>T_Processes_CSSP!$D$5:$D$79</c:f>
              <c:strCache>
                <c:ptCount val="52"/>
                <c:pt idx="0">
                  <c:v>Q4'15</c:v>
                </c:pt>
                <c:pt idx="1">
                  <c:v>Q1'16</c:v>
                </c:pt>
                <c:pt idx="2">
                  <c:v>Q2'16</c:v>
                </c:pt>
                <c:pt idx="3">
                  <c:v>Q3'16</c:v>
                </c:pt>
                <c:pt idx="5">
                  <c:v>Jan'16</c:v>
                </c:pt>
                <c:pt idx="6">
                  <c:v>Feb'16</c:v>
                </c:pt>
                <c:pt idx="7">
                  <c:v>Mar'16</c:v>
                </c:pt>
                <c:pt idx="8">
                  <c:v>Apr'16</c:v>
                </c:pt>
                <c:pt idx="9">
                  <c:v>May'16</c:v>
                </c:pt>
                <c:pt idx="10">
                  <c:v>Jun'16</c:v>
                </c:pt>
                <c:pt idx="11">
                  <c:v>Jul'16</c:v>
                </c:pt>
                <c:pt idx="12">
                  <c:v>Aug'16</c:v>
                </c:pt>
                <c:pt idx="13">
                  <c:v>Sep'16</c:v>
                </c:pt>
                <c:pt idx="14">
                  <c:v>Oct'16</c:v>
                </c:pt>
                <c:pt idx="15">
                  <c:v>Nov'16</c:v>
                </c:pt>
                <c:pt idx="16">
                  <c:v>Dec'16</c:v>
                </c:pt>
                <c:pt idx="18">
                  <c:v>1'16</c:v>
                </c:pt>
                <c:pt idx="19">
                  <c:v>2'16</c:v>
                </c:pt>
                <c:pt idx="20">
                  <c:v>3'16</c:v>
                </c:pt>
                <c:pt idx="21">
                  <c:v>4'16</c:v>
                </c:pt>
                <c:pt idx="22">
                  <c:v>5'16</c:v>
                </c:pt>
                <c:pt idx="23">
                  <c:v>6'16</c:v>
                </c:pt>
                <c:pt idx="24">
                  <c:v>7'16</c:v>
                </c:pt>
                <c:pt idx="25">
                  <c:v>8'16</c:v>
                </c:pt>
                <c:pt idx="26">
                  <c:v>9'16</c:v>
                </c:pt>
                <c:pt idx="27">
                  <c:v>10'16</c:v>
                </c:pt>
                <c:pt idx="28">
                  <c:v>11'16</c:v>
                </c:pt>
                <c:pt idx="29">
                  <c:v>12'16</c:v>
                </c:pt>
                <c:pt idx="30">
                  <c:v>13'16</c:v>
                </c:pt>
                <c:pt idx="31">
                  <c:v>14'16</c:v>
                </c:pt>
                <c:pt idx="32">
                  <c:v>15'16</c:v>
                </c:pt>
                <c:pt idx="33">
                  <c:v>16'16</c:v>
                </c:pt>
                <c:pt idx="34">
                  <c:v>17'16</c:v>
                </c:pt>
                <c:pt idx="35">
                  <c:v>18'16</c:v>
                </c:pt>
                <c:pt idx="36">
                  <c:v>19'16</c:v>
                </c:pt>
                <c:pt idx="37">
                  <c:v>20'16</c:v>
                </c:pt>
                <c:pt idx="38">
                  <c:v>21'16</c:v>
                </c:pt>
                <c:pt idx="39">
                  <c:v>22'16</c:v>
                </c:pt>
                <c:pt idx="40">
                  <c:v>23'16</c:v>
                </c:pt>
                <c:pt idx="41">
                  <c:v>24'16</c:v>
                </c:pt>
                <c:pt idx="42">
                  <c:v>25'16</c:v>
                </c:pt>
                <c:pt idx="43">
                  <c:v>26'16</c:v>
                </c:pt>
                <c:pt idx="44">
                  <c:v>27'16</c:v>
                </c:pt>
                <c:pt idx="45">
                  <c:v>28'16</c:v>
                </c:pt>
                <c:pt idx="46">
                  <c:v>29'16</c:v>
                </c:pt>
                <c:pt idx="47">
                  <c:v>30'16</c:v>
                </c:pt>
                <c:pt idx="48">
                  <c:v>31'16</c:v>
                </c:pt>
                <c:pt idx="49">
                  <c:v>32'16</c:v>
                </c:pt>
                <c:pt idx="50">
                  <c:v>33'16</c:v>
                </c:pt>
                <c:pt idx="51">
                  <c:v>34'16</c:v>
                </c:pt>
              </c:strCache>
            </c:strRef>
          </c:cat>
          <c:val>
            <c:numRef>
              <c:f>T_Processes_CSSP!$Y$5:$Y$79</c:f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4-8288-4B6B-B3DF-6E99B4095780}"/>
            </c:ext>
          </c:extLst>
        </c:ser>
        <c:ser>
          <c:idx val="21"/>
          <c:order val="21"/>
          <c:tx>
            <c:strRef>
              <c:f>T_Processes_CSSP!$Z$4</c:f>
              <c:strCache>
                <c:ptCount val="1"/>
              </c:strCache>
            </c:strRef>
          </c:tx>
          <c:invertIfNegative val="0"/>
          <c:cat>
            <c:strRef>
              <c:f>T_Processes_CSSP!$D$5:$D$79</c:f>
              <c:strCache>
                <c:ptCount val="52"/>
                <c:pt idx="0">
                  <c:v>Q4'15</c:v>
                </c:pt>
                <c:pt idx="1">
                  <c:v>Q1'16</c:v>
                </c:pt>
                <c:pt idx="2">
                  <c:v>Q2'16</c:v>
                </c:pt>
                <c:pt idx="3">
                  <c:v>Q3'16</c:v>
                </c:pt>
                <c:pt idx="5">
                  <c:v>Jan'16</c:v>
                </c:pt>
                <c:pt idx="6">
                  <c:v>Feb'16</c:v>
                </c:pt>
                <c:pt idx="7">
                  <c:v>Mar'16</c:v>
                </c:pt>
                <c:pt idx="8">
                  <c:v>Apr'16</c:v>
                </c:pt>
                <c:pt idx="9">
                  <c:v>May'16</c:v>
                </c:pt>
                <c:pt idx="10">
                  <c:v>Jun'16</c:v>
                </c:pt>
                <c:pt idx="11">
                  <c:v>Jul'16</c:v>
                </c:pt>
                <c:pt idx="12">
                  <c:v>Aug'16</c:v>
                </c:pt>
                <c:pt idx="13">
                  <c:v>Sep'16</c:v>
                </c:pt>
                <c:pt idx="14">
                  <c:v>Oct'16</c:v>
                </c:pt>
                <c:pt idx="15">
                  <c:v>Nov'16</c:v>
                </c:pt>
                <c:pt idx="16">
                  <c:v>Dec'16</c:v>
                </c:pt>
                <c:pt idx="18">
                  <c:v>1'16</c:v>
                </c:pt>
                <c:pt idx="19">
                  <c:v>2'16</c:v>
                </c:pt>
                <c:pt idx="20">
                  <c:v>3'16</c:v>
                </c:pt>
                <c:pt idx="21">
                  <c:v>4'16</c:v>
                </c:pt>
                <c:pt idx="22">
                  <c:v>5'16</c:v>
                </c:pt>
                <c:pt idx="23">
                  <c:v>6'16</c:v>
                </c:pt>
                <c:pt idx="24">
                  <c:v>7'16</c:v>
                </c:pt>
                <c:pt idx="25">
                  <c:v>8'16</c:v>
                </c:pt>
                <c:pt idx="26">
                  <c:v>9'16</c:v>
                </c:pt>
                <c:pt idx="27">
                  <c:v>10'16</c:v>
                </c:pt>
                <c:pt idx="28">
                  <c:v>11'16</c:v>
                </c:pt>
                <c:pt idx="29">
                  <c:v>12'16</c:v>
                </c:pt>
                <c:pt idx="30">
                  <c:v>13'16</c:v>
                </c:pt>
                <c:pt idx="31">
                  <c:v>14'16</c:v>
                </c:pt>
                <c:pt idx="32">
                  <c:v>15'16</c:v>
                </c:pt>
                <c:pt idx="33">
                  <c:v>16'16</c:v>
                </c:pt>
                <c:pt idx="34">
                  <c:v>17'16</c:v>
                </c:pt>
                <c:pt idx="35">
                  <c:v>18'16</c:v>
                </c:pt>
                <c:pt idx="36">
                  <c:v>19'16</c:v>
                </c:pt>
                <c:pt idx="37">
                  <c:v>20'16</c:v>
                </c:pt>
                <c:pt idx="38">
                  <c:v>21'16</c:v>
                </c:pt>
                <c:pt idx="39">
                  <c:v>22'16</c:v>
                </c:pt>
                <c:pt idx="40">
                  <c:v>23'16</c:v>
                </c:pt>
                <c:pt idx="41">
                  <c:v>24'16</c:v>
                </c:pt>
                <c:pt idx="42">
                  <c:v>25'16</c:v>
                </c:pt>
                <c:pt idx="43">
                  <c:v>26'16</c:v>
                </c:pt>
                <c:pt idx="44">
                  <c:v>27'16</c:v>
                </c:pt>
                <c:pt idx="45">
                  <c:v>28'16</c:v>
                </c:pt>
                <c:pt idx="46">
                  <c:v>29'16</c:v>
                </c:pt>
                <c:pt idx="47">
                  <c:v>30'16</c:v>
                </c:pt>
                <c:pt idx="48">
                  <c:v>31'16</c:v>
                </c:pt>
                <c:pt idx="49">
                  <c:v>32'16</c:v>
                </c:pt>
                <c:pt idx="50">
                  <c:v>33'16</c:v>
                </c:pt>
                <c:pt idx="51">
                  <c:v>34'16</c:v>
                </c:pt>
              </c:strCache>
            </c:strRef>
          </c:cat>
          <c:val>
            <c:numRef>
              <c:f>T_Processes_CSSP!$Z$5:$Z$79</c:f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5-8288-4B6B-B3DF-6E99B4095780}"/>
            </c:ext>
          </c:extLst>
        </c:ser>
        <c:ser>
          <c:idx val="22"/>
          <c:order val="22"/>
          <c:tx>
            <c:strRef>
              <c:f>T_Processes_CSSP!$AA$4</c:f>
              <c:strCache>
                <c:ptCount val="1"/>
              </c:strCache>
            </c:strRef>
          </c:tx>
          <c:invertIfNegative val="0"/>
          <c:cat>
            <c:strRef>
              <c:f>T_Processes_CSSP!$D$5:$D$79</c:f>
              <c:strCache>
                <c:ptCount val="52"/>
                <c:pt idx="0">
                  <c:v>Q4'15</c:v>
                </c:pt>
                <c:pt idx="1">
                  <c:v>Q1'16</c:v>
                </c:pt>
                <c:pt idx="2">
                  <c:v>Q2'16</c:v>
                </c:pt>
                <c:pt idx="3">
                  <c:v>Q3'16</c:v>
                </c:pt>
                <c:pt idx="5">
                  <c:v>Jan'16</c:v>
                </c:pt>
                <c:pt idx="6">
                  <c:v>Feb'16</c:v>
                </c:pt>
                <c:pt idx="7">
                  <c:v>Mar'16</c:v>
                </c:pt>
                <c:pt idx="8">
                  <c:v>Apr'16</c:v>
                </c:pt>
                <c:pt idx="9">
                  <c:v>May'16</c:v>
                </c:pt>
                <c:pt idx="10">
                  <c:v>Jun'16</c:v>
                </c:pt>
                <c:pt idx="11">
                  <c:v>Jul'16</c:v>
                </c:pt>
                <c:pt idx="12">
                  <c:v>Aug'16</c:v>
                </c:pt>
                <c:pt idx="13">
                  <c:v>Sep'16</c:v>
                </c:pt>
                <c:pt idx="14">
                  <c:v>Oct'16</c:v>
                </c:pt>
                <c:pt idx="15">
                  <c:v>Nov'16</c:v>
                </c:pt>
                <c:pt idx="16">
                  <c:v>Dec'16</c:v>
                </c:pt>
                <c:pt idx="18">
                  <c:v>1'16</c:v>
                </c:pt>
                <c:pt idx="19">
                  <c:v>2'16</c:v>
                </c:pt>
                <c:pt idx="20">
                  <c:v>3'16</c:v>
                </c:pt>
                <c:pt idx="21">
                  <c:v>4'16</c:v>
                </c:pt>
                <c:pt idx="22">
                  <c:v>5'16</c:v>
                </c:pt>
                <c:pt idx="23">
                  <c:v>6'16</c:v>
                </c:pt>
                <c:pt idx="24">
                  <c:v>7'16</c:v>
                </c:pt>
                <c:pt idx="25">
                  <c:v>8'16</c:v>
                </c:pt>
                <c:pt idx="26">
                  <c:v>9'16</c:v>
                </c:pt>
                <c:pt idx="27">
                  <c:v>10'16</c:v>
                </c:pt>
                <c:pt idx="28">
                  <c:v>11'16</c:v>
                </c:pt>
                <c:pt idx="29">
                  <c:v>12'16</c:v>
                </c:pt>
                <c:pt idx="30">
                  <c:v>13'16</c:v>
                </c:pt>
                <c:pt idx="31">
                  <c:v>14'16</c:v>
                </c:pt>
                <c:pt idx="32">
                  <c:v>15'16</c:v>
                </c:pt>
                <c:pt idx="33">
                  <c:v>16'16</c:v>
                </c:pt>
                <c:pt idx="34">
                  <c:v>17'16</c:v>
                </c:pt>
                <c:pt idx="35">
                  <c:v>18'16</c:v>
                </c:pt>
                <c:pt idx="36">
                  <c:v>19'16</c:v>
                </c:pt>
                <c:pt idx="37">
                  <c:v>20'16</c:v>
                </c:pt>
                <c:pt idx="38">
                  <c:v>21'16</c:v>
                </c:pt>
                <c:pt idx="39">
                  <c:v>22'16</c:v>
                </c:pt>
                <c:pt idx="40">
                  <c:v>23'16</c:v>
                </c:pt>
                <c:pt idx="41">
                  <c:v>24'16</c:v>
                </c:pt>
                <c:pt idx="42">
                  <c:v>25'16</c:v>
                </c:pt>
                <c:pt idx="43">
                  <c:v>26'16</c:v>
                </c:pt>
                <c:pt idx="44">
                  <c:v>27'16</c:v>
                </c:pt>
                <c:pt idx="45">
                  <c:v>28'16</c:v>
                </c:pt>
                <c:pt idx="46">
                  <c:v>29'16</c:v>
                </c:pt>
                <c:pt idx="47">
                  <c:v>30'16</c:v>
                </c:pt>
                <c:pt idx="48">
                  <c:v>31'16</c:v>
                </c:pt>
                <c:pt idx="49">
                  <c:v>32'16</c:v>
                </c:pt>
                <c:pt idx="50">
                  <c:v>33'16</c:v>
                </c:pt>
                <c:pt idx="51">
                  <c:v>34'16</c:v>
                </c:pt>
              </c:strCache>
            </c:strRef>
          </c:cat>
          <c:val>
            <c:numRef>
              <c:f>T_Processes_CSSP!$AA$5:$AA$79</c:f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6-8288-4B6B-B3DF-6E99B4095780}"/>
            </c:ext>
          </c:extLst>
        </c:ser>
        <c:ser>
          <c:idx val="23"/>
          <c:order val="23"/>
          <c:tx>
            <c:strRef>
              <c:f>T_Processes_CSSP!$AB$4</c:f>
              <c:strCache>
                <c:ptCount val="1"/>
              </c:strCache>
            </c:strRef>
          </c:tx>
          <c:invertIfNegative val="0"/>
          <c:cat>
            <c:strRef>
              <c:f>T_Processes_CSSP!$D$5:$D$79</c:f>
              <c:strCache>
                <c:ptCount val="52"/>
                <c:pt idx="0">
                  <c:v>Q4'15</c:v>
                </c:pt>
                <c:pt idx="1">
                  <c:v>Q1'16</c:v>
                </c:pt>
                <c:pt idx="2">
                  <c:v>Q2'16</c:v>
                </c:pt>
                <c:pt idx="3">
                  <c:v>Q3'16</c:v>
                </c:pt>
                <c:pt idx="5">
                  <c:v>Jan'16</c:v>
                </c:pt>
                <c:pt idx="6">
                  <c:v>Feb'16</c:v>
                </c:pt>
                <c:pt idx="7">
                  <c:v>Mar'16</c:v>
                </c:pt>
                <c:pt idx="8">
                  <c:v>Apr'16</c:v>
                </c:pt>
                <c:pt idx="9">
                  <c:v>May'16</c:v>
                </c:pt>
                <c:pt idx="10">
                  <c:v>Jun'16</c:v>
                </c:pt>
                <c:pt idx="11">
                  <c:v>Jul'16</c:v>
                </c:pt>
                <c:pt idx="12">
                  <c:v>Aug'16</c:v>
                </c:pt>
                <c:pt idx="13">
                  <c:v>Sep'16</c:v>
                </c:pt>
                <c:pt idx="14">
                  <c:v>Oct'16</c:v>
                </c:pt>
                <c:pt idx="15">
                  <c:v>Nov'16</c:v>
                </c:pt>
                <c:pt idx="16">
                  <c:v>Dec'16</c:v>
                </c:pt>
                <c:pt idx="18">
                  <c:v>1'16</c:v>
                </c:pt>
                <c:pt idx="19">
                  <c:v>2'16</c:v>
                </c:pt>
                <c:pt idx="20">
                  <c:v>3'16</c:v>
                </c:pt>
                <c:pt idx="21">
                  <c:v>4'16</c:v>
                </c:pt>
                <c:pt idx="22">
                  <c:v>5'16</c:v>
                </c:pt>
                <c:pt idx="23">
                  <c:v>6'16</c:v>
                </c:pt>
                <c:pt idx="24">
                  <c:v>7'16</c:v>
                </c:pt>
                <c:pt idx="25">
                  <c:v>8'16</c:v>
                </c:pt>
                <c:pt idx="26">
                  <c:v>9'16</c:v>
                </c:pt>
                <c:pt idx="27">
                  <c:v>10'16</c:v>
                </c:pt>
                <c:pt idx="28">
                  <c:v>11'16</c:v>
                </c:pt>
                <c:pt idx="29">
                  <c:v>12'16</c:v>
                </c:pt>
                <c:pt idx="30">
                  <c:v>13'16</c:v>
                </c:pt>
                <c:pt idx="31">
                  <c:v>14'16</c:v>
                </c:pt>
                <c:pt idx="32">
                  <c:v>15'16</c:v>
                </c:pt>
                <c:pt idx="33">
                  <c:v>16'16</c:v>
                </c:pt>
                <c:pt idx="34">
                  <c:v>17'16</c:v>
                </c:pt>
                <c:pt idx="35">
                  <c:v>18'16</c:v>
                </c:pt>
                <c:pt idx="36">
                  <c:v>19'16</c:v>
                </c:pt>
                <c:pt idx="37">
                  <c:v>20'16</c:v>
                </c:pt>
                <c:pt idx="38">
                  <c:v>21'16</c:v>
                </c:pt>
                <c:pt idx="39">
                  <c:v>22'16</c:v>
                </c:pt>
                <c:pt idx="40">
                  <c:v>23'16</c:v>
                </c:pt>
                <c:pt idx="41">
                  <c:v>24'16</c:v>
                </c:pt>
                <c:pt idx="42">
                  <c:v>25'16</c:v>
                </c:pt>
                <c:pt idx="43">
                  <c:v>26'16</c:v>
                </c:pt>
                <c:pt idx="44">
                  <c:v>27'16</c:v>
                </c:pt>
                <c:pt idx="45">
                  <c:v>28'16</c:v>
                </c:pt>
                <c:pt idx="46">
                  <c:v>29'16</c:v>
                </c:pt>
                <c:pt idx="47">
                  <c:v>30'16</c:v>
                </c:pt>
                <c:pt idx="48">
                  <c:v>31'16</c:v>
                </c:pt>
                <c:pt idx="49">
                  <c:v>32'16</c:v>
                </c:pt>
                <c:pt idx="50">
                  <c:v>33'16</c:v>
                </c:pt>
                <c:pt idx="51">
                  <c:v>34'16</c:v>
                </c:pt>
              </c:strCache>
            </c:strRef>
          </c:cat>
          <c:val>
            <c:numRef>
              <c:f>T_Processes_CSSP!$AB$5:$AB$79</c:f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7-8288-4B6B-B3DF-6E99B4095780}"/>
            </c:ext>
          </c:extLst>
        </c:ser>
        <c:ser>
          <c:idx val="24"/>
          <c:order val="24"/>
          <c:tx>
            <c:strRef>
              <c:f>T_Processes_CSSP!$AC$4</c:f>
              <c:strCache>
                <c:ptCount val="1"/>
              </c:strCache>
            </c:strRef>
          </c:tx>
          <c:invertIfNegative val="0"/>
          <c:cat>
            <c:strRef>
              <c:f>T_Processes_CSSP!$D$5:$D$79</c:f>
              <c:strCache>
                <c:ptCount val="52"/>
                <c:pt idx="0">
                  <c:v>Q4'15</c:v>
                </c:pt>
                <c:pt idx="1">
                  <c:v>Q1'16</c:v>
                </c:pt>
                <c:pt idx="2">
                  <c:v>Q2'16</c:v>
                </c:pt>
                <c:pt idx="3">
                  <c:v>Q3'16</c:v>
                </c:pt>
                <c:pt idx="5">
                  <c:v>Jan'16</c:v>
                </c:pt>
                <c:pt idx="6">
                  <c:v>Feb'16</c:v>
                </c:pt>
                <c:pt idx="7">
                  <c:v>Mar'16</c:v>
                </c:pt>
                <c:pt idx="8">
                  <c:v>Apr'16</c:v>
                </c:pt>
                <c:pt idx="9">
                  <c:v>May'16</c:v>
                </c:pt>
                <c:pt idx="10">
                  <c:v>Jun'16</c:v>
                </c:pt>
                <c:pt idx="11">
                  <c:v>Jul'16</c:v>
                </c:pt>
                <c:pt idx="12">
                  <c:v>Aug'16</c:v>
                </c:pt>
                <c:pt idx="13">
                  <c:v>Sep'16</c:v>
                </c:pt>
                <c:pt idx="14">
                  <c:v>Oct'16</c:v>
                </c:pt>
                <c:pt idx="15">
                  <c:v>Nov'16</c:v>
                </c:pt>
                <c:pt idx="16">
                  <c:v>Dec'16</c:v>
                </c:pt>
                <c:pt idx="18">
                  <c:v>1'16</c:v>
                </c:pt>
                <c:pt idx="19">
                  <c:v>2'16</c:v>
                </c:pt>
                <c:pt idx="20">
                  <c:v>3'16</c:v>
                </c:pt>
                <c:pt idx="21">
                  <c:v>4'16</c:v>
                </c:pt>
                <c:pt idx="22">
                  <c:v>5'16</c:v>
                </c:pt>
                <c:pt idx="23">
                  <c:v>6'16</c:v>
                </c:pt>
                <c:pt idx="24">
                  <c:v>7'16</c:v>
                </c:pt>
                <c:pt idx="25">
                  <c:v>8'16</c:v>
                </c:pt>
                <c:pt idx="26">
                  <c:v>9'16</c:v>
                </c:pt>
                <c:pt idx="27">
                  <c:v>10'16</c:v>
                </c:pt>
                <c:pt idx="28">
                  <c:v>11'16</c:v>
                </c:pt>
                <c:pt idx="29">
                  <c:v>12'16</c:v>
                </c:pt>
                <c:pt idx="30">
                  <c:v>13'16</c:v>
                </c:pt>
                <c:pt idx="31">
                  <c:v>14'16</c:v>
                </c:pt>
                <c:pt idx="32">
                  <c:v>15'16</c:v>
                </c:pt>
                <c:pt idx="33">
                  <c:v>16'16</c:v>
                </c:pt>
                <c:pt idx="34">
                  <c:v>17'16</c:v>
                </c:pt>
                <c:pt idx="35">
                  <c:v>18'16</c:v>
                </c:pt>
                <c:pt idx="36">
                  <c:v>19'16</c:v>
                </c:pt>
                <c:pt idx="37">
                  <c:v>20'16</c:v>
                </c:pt>
                <c:pt idx="38">
                  <c:v>21'16</c:v>
                </c:pt>
                <c:pt idx="39">
                  <c:v>22'16</c:v>
                </c:pt>
                <c:pt idx="40">
                  <c:v>23'16</c:v>
                </c:pt>
                <c:pt idx="41">
                  <c:v>24'16</c:v>
                </c:pt>
                <c:pt idx="42">
                  <c:v>25'16</c:v>
                </c:pt>
                <c:pt idx="43">
                  <c:v>26'16</c:v>
                </c:pt>
                <c:pt idx="44">
                  <c:v>27'16</c:v>
                </c:pt>
                <c:pt idx="45">
                  <c:v>28'16</c:v>
                </c:pt>
                <c:pt idx="46">
                  <c:v>29'16</c:v>
                </c:pt>
                <c:pt idx="47">
                  <c:v>30'16</c:v>
                </c:pt>
                <c:pt idx="48">
                  <c:v>31'16</c:v>
                </c:pt>
                <c:pt idx="49">
                  <c:v>32'16</c:v>
                </c:pt>
                <c:pt idx="50">
                  <c:v>33'16</c:v>
                </c:pt>
                <c:pt idx="51">
                  <c:v>34'16</c:v>
                </c:pt>
              </c:strCache>
            </c:strRef>
          </c:cat>
          <c:val>
            <c:numRef>
              <c:f>T_Processes_CSSP!$AC$5:$AC$79</c:f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8-8288-4B6B-B3DF-6E99B4095780}"/>
            </c:ext>
          </c:extLst>
        </c:ser>
        <c:ser>
          <c:idx val="25"/>
          <c:order val="25"/>
          <c:tx>
            <c:strRef>
              <c:f>T_Processes_CSSP!$AD$4</c:f>
              <c:strCache>
                <c:ptCount val="1"/>
              </c:strCache>
            </c:strRef>
          </c:tx>
          <c:invertIfNegative val="0"/>
          <c:cat>
            <c:strRef>
              <c:f>T_Processes_CSSP!$D$5:$D$79</c:f>
              <c:strCache>
                <c:ptCount val="52"/>
                <c:pt idx="0">
                  <c:v>Q4'15</c:v>
                </c:pt>
                <c:pt idx="1">
                  <c:v>Q1'16</c:v>
                </c:pt>
                <c:pt idx="2">
                  <c:v>Q2'16</c:v>
                </c:pt>
                <c:pt idx="3">
                  <c:v>Q3'16</c:v>
                </c:pt>
                <c:pt idx="5">
                  <c:v>Jan'16</c:v>
                </c:pt>
                <c:pt idx="6">
                  <c:v>Feb'16</c:v>
                </c:pt>
                <c:pt idx="7">
                  <c:v>Mar'16</c:v>
                </c:pt>
                <c:pt idx="8">
                  <c:v>Apr'16</c:v>
                </c:pt>
                <c:pt idx="9">
                  <c:v>May'16</c:v>
                </c:pt>
                <c:pt idx="10">
                  <c:v>Jun'16</c:v>
                </c:pt>
                <c:pt idx="11">
                  <c:v>Jul'16</c:v>
                </c:pt>
                <c:pt idx="12">
                  <c:v>Aug'16</c:v>
                </c:pt>
                <c:pt idx="13">
                  <c:v>Sep'16</c:v>
                </c:pt>
                <c:pt idx="14">
                  <c:v>Oct'16</c:v>
                </c:pt>
                <c:pt idx="15">
                  <c:v>Nov'16</c:v>
                </c:pt>
                <c:pt idx="16">
                  <c:v>Dec'16</c:v>
                </c:pt>
                <c:pt idx="18">
                  <c:v>1'16</c:v>
                </c:pt>
                <c:pt idx="19">
                  <c:v>2'16</c:v>
                </c:pt>
                <c:pt idx="20">
                  <c:v>3'16</c:v>
                </c:pt>
                <c:pt idx="21">
                  <c:v>4'16</c:v>
                </c:pt>
                <c:pt idx="22">
                  <c:v>5'16</c:v>
                </c:pt>
                <c:pt idx="23">
                  <c:v>6'16</c:v>
                </c:pt>
                <c:pt idx="24">
                  <c:v>7'16</c:v>
                </c:pt>
                <c:pt idx="25">
                  <c:v>8'16</c:v>
                </c:pt>
                <c:pt idx="26">
                  <c:v>9'16</c:v>
                </c:pt>
                <c:pt idx="27">
                  <c:v>10'16</c:v>
                </c:pt>
                <c:pt idx="28">
                  <c:v>11'16</c:v>
                </c:pt>
                <c:pt idx="29">
                  <c:v>12'16</c:v>
                </c:pt>
                <c:pt idx="30">
                  <c:v>13'16</c:v>
                </c:pt>
                <c:pt idx="31">
                  <c:v>14'16</c:v>
                </c:pt>
                <c:pt idx="32">
                  <c:v>15'16</c:v>
                </c:pt>
                <c:pt idx="33">
                  <c:v>16'16</c:v>
                </c:pt>
                <c:pt idx="34">
                  <c:v>17'16</c:v>
                </c:pt>
                <c:pt idx="35">
                  <c:v>18'16</c:v>
                </c:pt>
                <c:pt idx="36">
                  <c:v>19'16</c:v>
                </c:pt>
                <c:pt idx="37">
                  <c:v>20'16</c:v>
                </c:pt>
                <c:pt idx="38">
                  <c:v>21'16</c:v>
                </c:pt>
                <c:pt idx="39">
                  <c:v>22'16</c:v>
                </c:pt>
                <c:pt idx="40">
                  <c:v>23'16</c:v>
                </c:pt>
                <c:pt idx="41">
                  <c:v>24'16</c:v>
                </c:pt>
                <c:pt idx="42">
                  <c:v>25'16</c:v>
                </c:pt>
                <c:pt idx="43">
                  <c:v>26'16</c:v>
                </c:pt>
                <c:pt idx="44">
                  <c:v>27'16</c:v>
                </c:pt>
                <c:pt idx="45">
                  <c:v>28'16</c:v>
                </c:pt>
                <c:pt idx="46">
                  <c:v>29'16</c:v>
                </c:pt>
                <c:pt idx="47">
                  <c:v>30'16</c:v>
                </c:pt>
                <c:pt idx="48">
                  <c:v>31'16</c:v>
                </c:pt>
                <c:pt idx="49">
                  <c:v>32'16</c:v>
                </c:pt>
                <c:pt idx="50">
                  <c:v>33'16</c:v>
                </c:pt>
                <c:pt idx="51">
                  <c:v>34'16</c:v>
                </c:pt>
              </c:strCache>
            </c:strRef>
          </c:cat>
          <c:val>
            <c:numRef>
              <c:f>T_Processes_CSSP!$AD$5:$AD$79</c:f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9-8288-4B6B-B3DF-6E99B4095780}"/>
            </c:ext>
          </c:extLst>
        </c:ser>
        <c:ser>
          <c:idx val="26"/>
          <c:order val="26"/>
          <c:tx>
            <c:strRef>
              <c:f>T_Processes_CSSP!$AE$4</c:f>
              <c:strCache>
                <c:ptCount val="1"/>
              </c:strCache>
            </c:strRef>
          </c:tx>
          <c:invertIfNegative val="0"/>
          <c:cat>
            <c:strRef>
              <c:f>T_Processes_CSSP!$D$5:$D$79</c:f>
              <c:strCache>
                <c:ptCount val="52"/>
                <c:pt idx="0">
                  <c:v>Q4'15</c:v>
                </c:pt>
                <c:pt idx="1">
                  <c:v>Q1'16</c:v>
                </c:pt>
                <c:pt idx="2">
                  <c:v>Q2'16</c:v>
                </c:pt>
                <c:pt idx="3">
                  <c:v>Q3'16</c:v>
                </c:pt>
                <c:pt idx="5">
                  <c:v>Jan'16</c:v>
                </c:pt>
                <c:pt idx="6">
                  <c:v>Feb'16</c:v>
                </c:pt>
                <c:pt idx="7">
                  <c:v>Mar'16</c:v>
                </c:pt>
                <c:pt idx="8">
                  <c:v>Apr'16</c:v>
                </c:pt>
                <c:pt idx="9">
                  <c:v>May'16</c:v>
                </c:pt>
                <c:pt idx="10">
                  <c:v>Jun'16</c:v>
                </c:pt>
                <c:pt idx="11">
                  <c:v>Jul'16</c:v>
                </c:pt>
                <c:pt idx="12">
                  <c:v>Aug'16</c:v>
                </c:pt>
                <c:pt idx="13">
                  <c:v>Sep'16</c:v>
                </c:pt>
                <c:pt idx="14">
                  <c:v>Oct'16</c:v>
                </c:pt>
                <c:pt idx="15">
                  <c:v>Nov'16</c:v>
                </c:pt>
                <c:pt idx="16">
                  <c:v>Dec'16</c:v>
                </c:pt>
                <c:pt idx="18">
                  <c:v>1'16</c:v>
                </c:pt>
                <c:pt idx="19">
                  <c:v>2'16</c:v>
                </c:pt>
                <c:pt idx="20">
                  <c:v>3'16</c:v>
                </c:pt>
                <c:pt idx="21">
                  <c:v>4'16</c:v>
                </c:pt>
                <c:pt idx="22">
                  <c:v>5'16</c:v>
                </c:pt>
                <c:pt idx="23">
                  <c:v>6'16</c:v>
                </c:pt>
                <c:pt idx="24">
                  <c:v>7'16</c:v>
                </c:pt>
                <c:pt idx="25">
                  <c:v>8'16</c:v>
                </c:pt>
                <c:pt idx="26">
                  <c:v>9'16</c:v>
                </c:pt>
                <c:pt idx="27">
                  <c:v>10'16</c:v>
                </c:pt>
                <c:pt idx="28">
                  <c:v>11'16</c:v>
                </c:pt>
                <c:pt idx="29">
                  <c:v>12'16</c:v>
                </c:pt>
                <c:pt idx="30">
                  <c:v>13'16</c:v>
                </c:pt>
                <c:pt idx="31">
                  <c:v>14'16</c:v>
                </c:pt>
                <c:pt idx="32">
                  <c:v>15'16</c:v>
                </c:pt>
                <c:pt idx="33">
                  <c:v>16'16</c:v>
                </c:pt>
                <c:pt idx="34">
                  <c:v>17'16</c:v>
                </c:pt>
                <c:pt idx="35">
                  <c:v>18'16</c:v>
                </c:pt>
                <c:pt idx="36">
                  <c:v>19'16</c:v>
                </c:pt>
                <c:pt idx="37">
                  <c:v>20'16</c:v>
                </c:pt>
                <c:pt idx="38">
                  <c:v>21'16</c:v>
                </c:pt>
                <c:pt idx="39">
                  <c:v>22'16</c:v>
                </c:pt>
                <c:pt idx="40">
                  <c:v>23'16</c:v>
                </c:pt>
                <c:pt idx="41">
                  <c:v>24'16</c:v>
                </c:pt>
                <c:pt idx="42">
                  <c:v>25'16</c:v>
                </c:pt>
                <c:pt idx="43">
                  <c:v>26'16</c:v>
                </c:pt>
                <c:pt idx="44">
                  <c:v>27'16</c:v>
                </c:pt>
                <c:pt idx="45">
                  <c:v>28'16</c:v>
                </c:pt>
                <c:pt idx="46">
                  <c:v>29'16</c:v>
                </c:pt>
                <c:pt idx="47">
                  <c:v>30'16</c:v>
                </c:pt>
                <c:pt idx="48">
                  <c:v>31'16</c:v>
                </c:pt>
                <c:pt idx="49">
                  <c:v>32'16</c:v>
                </c:pt>
                <c:pt idx="50">
                  <c:v>33'16</c:v>
                </c:pt>
                <c:pt idx="51">
                  <c:v>34'16</c:v>
                </c:pt>
              </c:strCache>
            </c:strRef>
          </c:cat>
          <c:val>
            <c:numRef>
              <c:f>T_Processes_CSSP!$AE$5:$AE$79</c:f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A-8288-4B6B-B3DF-6E99B4095780}"/>
            </c:ext>
          </c:extLst>
        </c:ser>
        <c:ser>
          <c:idx val="27"/>
          <c:order val="27"/>
          <c:tx>
            <c:strRef>
              <c:f>T_Processes_CSSP!$AF$4</c:f>
              <c:strCache>
                <c:ptCount val="1"/>
              </c:strCache>
            </c:strRef>
          </c:tx>
          <c:invertIfNegative val="0"/>
          <c:cat>
            <c:strRef>
              <c:f>T_Processes_CSSP!$D$5:$D$79</c:f>
              <c:strCache>
                <c:ptCount val="52"/>
                <c:pt idx="0">
                  <c:v>Q4'15</c:v>
                </c:pt>
                <c:pt idx="1">
                  <c:v>Q1'16</c:v>
                </c:pt>
                <c:pt idx="2">
                  <c:v>Q2'16</c:v>
                </c:pt>
                <c:pt idx="3">
                  <c:v>Q3'16</c:v>
                </c:pt>
                <c:pt idx="5">
                  <c:v>Jan'16</c:v>
                </c:pt>
                <c:pt idx="6">
                  <c:v>Feb'16</c:v>
                </c:pt>
                <c:pt idx="7">
                  <c:v>Mar'16</c:v>
                </c:pt>
                <c:pt idx="8">
                  <c:v>Apr'16</c:v>
                </c:pt>
                <c:pt idx="9">
                  <c:v>May'16</c:v>
                </c:pt>
                <c:pt idx="10">
                  <c:v>Jun'16</c:v>
                </c:pt>
                <c:pt idx="11">
                  <c:v>Jul'16</c:v>
                </c:pt>
                <c:pt idx="12">
                  <c:v>Aug'16</c:v>
                </c:pt>
                <c:pt idx="13">
                  <c:v>Sep'16</c:v>
                </c:pt>
                <c:pt idx="14">
                  <c:v>Oct'16</c:v>
                </c:pt>
                <c:pt idx="15">
                  <c:v>Nov'16</c:v>
                </c:pt>
                <c:pt idx="16">
                  <c:v>Dec'16</c:v>
                </c:pt>
                <c:pt idx="18">
                  <c:v>1'16</c:v>
                </c:pt>
                <c:pt idx="19">
                  <c:v>2'16</c:v>
                </c:pt>
                <c:pt idx="20">
                  <c:v>3'16</c:v>
                </c:pt>
                <c:pt idx="21">
                  <c:v>4'16</c:v>
                </c:pt>
                <c:pt idx="22">
                  <c:v>5'16</c:v>
                </c:pt>
                <c:pt idx="23">
                  <c:v>6'16</c:v>
                </c:pt>
                <c:pt idx="24">
                  <c:v>7'16</c:v>
                </c:pt>
                <c:pt idx="25">
                  <c:v>8'16</c:v>
                </c:pt>
                <c:pt idx="26">
                  <c:v>9'16</c:v>
                </c:pt>
                <c:pt idx="27">
                  <c:v>10'16</c:v>
                </c:pt>
                <c:pt idx="28">
                  <c:v>11'16</c:v>
                </c:pt>
                <c:pt idx="29">
                  <c:v>12'16</c:v>
                </c:pt>
                <c:pt idx="30">
                  <c:v>13'16</c:v>
                </c:pt>
                <c:pt idx="31">
                  <c:v>14'16</c:v>
                </c:pt>
                <c:pt idx="32">
                  <c:v>15'16</c:v>
                </c:pt>
                <c:pt idx="33">
                  <c:v>16'16</c:v>
                </c:pt>
                <c:pt idx="34">
                  <c:v>17'16</c:v>
                </c:pt>
                <c:pt idx="35">
                  <c:v>18'16</c:v>
                </c:pt>
                <c:pt idx="36">
                  <c:v>19'16</c:v>
                </c:pt>
                <c:pt idx="37">
                  <c:v>20'16</c:v>
                </c:pt>
                <c:pt idx="38">
                  <c:v>21'16</c:v>
                </c:pt>
                <c:pt idx="39">
                  <c:v>22'16</c:v>
                </c:pt>
                <c:pt idx="40">
                  <c:v>23'16</c:v>
                </c:pt>
                <c:pt idx="41">
                  <c:v>24'16</c:v>
                </c:pt>
                <c:pt idx="42">
                  <c:v>25'16</c:v>
                </c:pt>
                <c:pt idx="43">
                  <c:v>26'16</c:v>
                </c:pt>
                <c:pt idx="44">
                  <c:v>27'16</c:v>
                </c:pt>
                <c:pt idx="45">
                  <c:v>28'16</c:v>
                </c:pt>
                <c:pt idx="46">
                  <c:v>29'16</c:v>
                </c:pt>
                <c:pt idx="47">
                  <c:v>30'16</c:v>
                </c:pt>
                <c:pt idx="48">
                  <c:v>31'16</c:v>
                </c:pt>
                <c:pt idx="49">
                  <c:v>32'16</c:v>
                </c:pt>
                <c:pt idx="50">
                  <c:v>33'16</c:v>
                </c:pt>
                <c:pt idx="51">
                  <c:v>34'16</c:v>
                </c:pt>
              </c:strCache>
            </c:strRef>
          </c:cat>
          <c:val>
            <c:numRef>
              <c:f>T_Processes_CSSP!$AF$5:$AF$79</c:f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B-8288-4B6B-B3DF-6E99B4095780}"/>
            </c:ext>
          </c:extLst>
        </c:ser>
        <c:ser>
          <c:idx val="28"/>
          <c:order val="28"/>
          <c:tx>
            <c:strRef>
              <c:f>T_Processes_CSSP!$AG$4</c:f>
              <c:strCache>
                <c:ptCount val="1"/>
              </c:strCache>
            </c:strRef>
          </c:tx>
          <c:invertIfNegative val="0"/>
          <c:cat>
            <c:strRef>
              <c:f>T_Processes_CSSP!$D$5:$D$79</c:f>
              <c:strCache>
                <c:ptCount val="52"/>
                <c:pt idx="0">
                  <c:v>Q4'15</c:v>
                </c:pt>
                <c:pt idx="1">
                  <c:v>Q1'16</c:v>
                </c:pt>
                <c:pt idx="2">
                  <c:v>Q2'16</c:v>
                </c:pt>
                <c:pt idx="3">
                  <c:v>Q3'16</c:v>
                </c:pt>
                <c:pt idx="5">
                  <c:v>Jan'16</c:v>
                </c:pt>
                <c:pt idx="6">
                  <c:v>Feb'16</c:v>
                </c:pt>
                <c:pt idx="7">
                  <c:v>Mar'16</c:v>
                </c:pt>
                <c:pt idx="8">
                  <c:v>Apr'16</c:v>
                </c:pt>
                <c:pt idx="9">
                  <c:v>May'16</c:v>
                </c:pt>
                <c:pt idx="10">
                  <c:v>Jun'16</c:v>
                </c:pt>
                <c:pt idx="11">
                  <c:v>Jul'16</c:v>
                </c:pt>
                <c:pt idx="12">
                  <c:v>Aug'16</c:v>
                </c:pt>
                <c:pt idx="13">
                  <c:v>Sep'16</c:v>
                </c:pt>
                <c:pt idx="14">
                  <c:v>Oct'16</c:v>
                </c:pt>
                <c:pt idx="15">
                  <c:v>Nov'16</c:v>
                </c:pt>
                <c:pt idx="16">
                  <c:v>Dec'16</c:v>
                </c:pt>
                <c:pt idx="18">
                  <c:v>1'16</c:v>
                </c:pt>
                <c:pt idx="19">
                  <c:v>2'16</c:v>
                </c:pt>
                <c:pt idx="20">
                  <c:v>3'16</c:v>
                </c:pt>
                <c:pt idx="21">
                  <c:v>4'16</c:v>
                </c:pt>
                <c:pt idx="22">
                  <c:v>5'16</c:v>
                </c:pt>
                <c:pt idx="23">
                  <c:v>6'16</c:v>
                </c:pt>
                <c:pt idx="24">
                  <c:v>7'16</c:v>
                </c:pt>
                <c:pt idx="25">
                  <c:v>8'16</c:v>
                </c:pt>
                <c:pt idx="26">
                  <c:v>9'16</c:v>
                </c:pt>
                <c:pt idx="27">
                  <c:v>10'16</c:v>
                </c:pt>
                <c:pt idx="28">
                  <c:v>11'16</c:v>
                </c:pt>
                <c:pt idx="29">
                  <c:v>12'16</c:v>
                </c:pt>
                <c:pt idx="30">
                  <c:v>13'16</c:v>
                </c:pt>
                <c:pt idx="31">
                  <c:v>14'16</c:v>
                </c:pt>
                <c:pt idx="32">
                  <c:v>15'16</c:v>
                </c:pt>
                <c:pt idx="33">
                  <c:v>16'16</c:v>
                </c:pt>
                <c:pt idx="34">
                  <c:v>17'16</c:v>
                </c:pt>
                <c:pt idx="35">
                  <c:v>18'16</c:v>
                </c:pt>
                <c:pt idx="36">
                  <c:v>19'16</c:v>
                </c:pt>
                <c:pt idx="37">
                  <c:v>20'16</c:v>
                </c:pt>
                <c:pt idx="38">
                  <c:v>21'16</c:v>
                </c:pt>
                <c:pt idx="39">
                  <c:v>22'16</c:v>
                </c:pt>
                <c:pt idx="40">
                  <c:v>23'16</c:v>
                </c:pt>
                <c:pt idx="41">
                  <c:v>24'16</c:v>
                </c:pt>
                <c:pt idx="42">
                  <c:v>25'16</c:v>
                </c:pt>
                <c:pt idx="43">
                  <c:v>26'16</c:v>
                </c:pt>
                <c:pt idx="44">
                  <c:v>27'16</c:v>
                </c:pt>
                <c:pt idx="45">
                  <c:v>28'16</c:v>
                </c:pt>
                <c:pt idx="46">
                  <c:v>29'16</c:v>
                </c:pt>
                <c:pt idx="47">
                  <c:v>30'16</c:v>
                </c:pt>
                <c:pt idx="48">
                  <c:v>31'16</c:v>
                </c:pt>
                <c:pt idx="49">
                  <c:v>32'16</c:v>
                </c:pt>
                <c:pt idx="50">
                  <c:v>33'16</c:v>
                </c:pt>
                <c:pt idx="51">
                  <c:v>34'16</c:v>
                </c:pt>
              </c:strCache>
            </c:strRef>
          </c:cat>
          <c:val>
            <c:numRef>
              <c:f>T_Processes_CSSP!$AG$5:$AG$79</c:f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C-8288-4B6B-B3DF-6E99B4095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52423040"/>
        <c:axId val="452481408"/>
      </c:barChart>
      <c:lineChart>
        <c:grouping val="standard"/>
        <c:varyColors val="0"/>
        <c:ser>
          <c:idx val="29"/>
          <c:order val="29"/>
          <c:tx>
            <c:strRef>
              <c:f>T_Processes_CSSP!$AH$4</c:f>
              <c:strCache>
                <c:ptCount val="1"/>
                <c:pt idx="0">
                  <c:v>Yield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circle"/>
            <c:size val="7"/>
            <c:spPr>
              <a:solidFill>
                <a:schemeClr val="accent6">
                  <a:lumMod val="60000"/>
                  <a:lumOff val="40000"/>
                </a:schemeClr>
              </a:solidFill>
              <a:ln w="28575">
                <a:solidFill>
                  <a:srgbClr val="00B050"/>
                </a:solidFill>
              </a:ln>
            </c:spPr>
          </c:marker>
          <c:dLbls>
            <c:spPr>
              <a:solidFill>
                <a:schemeClr val="bg1">
                  <a:alpha val="50000"/>
                </a:schemeClr>
              </a:solidFill>
            </c:spPr>
            <c:txPr>
              <a:bodyPr/>
              <a:lstStyle/>
              <a:p>
                <a:pPr>
                  <a:defRPr>
                    <a:solidFill>
                      <a:srgbClr val="00B05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T_Processes_CSSP!$D$5:$D$79</c:f>
              <c:strCache>
                <c:ptCount val="52"/>
                <c:pt idx="0">
                  <c:v>Q4'15</c:v>
                </c:pt>
                <c:pt idx="1">
                  <c:v>Q1'16</c:v>
                </c:pt>
                <c:pt idx="2">
                  <c:v>Q2'16</c:v>
                </c:pt>
                <c:pt idx="3">
                  <c:v>Q3'16</c:v>
                </c:pt>
                <c:pt idx="5">
                  <c:v>Jan'16</c:v>
                </c:pt>
                <c:pt idx="6">
                  <c:v>Feb'16</c:v>
                </c:pt>
                <c:pt idx="7">
                  <c:v>Mar'16</c:v>
                </c:pt>
                <c:pt idx="8">
                  <c:v>Apr'16</c:v>
                </c:pt>
                <c:pt idx="9">
                  <c:v>May'16</c:v>
                </c:pt>
                <c:pt idx="10">
                  <c:v>Jun'16</c:v>
                </c:pt>
                <c:pt idx="11">
                  <c:v>Jul'16</c:v>
                </c:pt>
                <c:pt idx="12">
                  <c:v>Aug'16</c:v>
                </c:pt>
                <c:pt idx="13">
                  <c:v>Sep'16</c:v>
                </c:pt>
                <c:pt idx="14">
                  <c:v>Oct'16</c:v>
                </c:pt>
                <c:pt idx="15">
                  <c:v>Nov'16</c:v>
                </c:pt>
                <c:pt idx="16">
                  <c:v>Dec'16</c:v>
                </c:pt>
                <c:pt idx="18">
                  <c:v>1'16</c:v>
                </c:pt>
                <c:pt idx="19">
                  <c:v>2'16</c:v>
                </c:pt>
                <c:pt idx="20">
                  <c:v>3'16</c:v>
                </c:pt>
                <c:pt idx="21">
                  <c:v>4'16</c:v>
                </c:pt>
                <c:pt idx="22">
                  <c:v>5'16</c:v>
                </c:pt>
                <c:pt idx="23">
                  <c:v>6'16</c:v>
                </c:pt>
                <c:pt idx="24">
                  <c:v>7'16</c:v>
                </c:pt>
                <c:pt idx="25">
                  <c:v>8'16</c:v>
                </c:pt>
                <c:pt idx="26">
                  <c:v>9'16</c:v>
                </c:pt>
                <c:pt idx="27">
                  <c:v>10'16</c:v>
                </c:pt>
                <c:pt idx="28">
                  <c:v>11'16</c:v>
                </c:pt>
                <c:pt idx="29">
                  <c:v>12'16</c:v>
                </c:pt>
                <c:pt idx="30">
                  <c:v>13'16</c:v>
                </c:pt>
                <c:pt idx="31">
                  <c:v>14'16</c:v>
                </c:pt>
                <c:pt idx="32">
                  <c:v>15'16</c:v>
                </c:pt>
                <c:pt idx="33">
                  <c:v>16'16</c:v>
                </c:pt>
                <c:pt idx="34">
                  <c:v>17'16</c:v>
                </c:pt>
                <c:pt idx="35">
                  <c:v>18'16</c:v>
                </c:pt>
                <c:pt idx="36">
                  <c:v>19'16</c:v>
                </c:pt>
                <c:pt idx="37">
                  <c:v>20'16</c:v>
                </c:pt>
                <c:pt idx="38">
                  <c:v>21'16</c:v>
                </c:pt>
                <c:pt idx="39">
                  <c:v>22'16</c:v>
                </c:pt>
                <c:pt idx="40">
                  <c:v>23'16</c:v>
                </c:pt>
                <c:pt idx="41">
                  <c:v>24'16</c:v>
                </c:pt>
                <c:pt idx="42">
                  <c:v>25'16</c:v>
                </c:pt>
                <c:pt idx="43">
                  <c:v>26'16</c:v>
                </c:pt>
                <c:pt idx="44">
                  <c:v>27'16</c:v>
                </c:pt>
                <c:pt idx="45">
                  <c:v>28'16</c:v>
                </c:pt>
                <c:pt idx="46">
                  <c:v>29'16</c:v>
                </c:pt>
                <c:pt idx="47">
                  <c:v>30'16</c:v>
                </c:pt>
                <c:pt idx="48">
                  <c:v>31'16</c:v>
                </c:pt>
                <c:pt idx="49">
                  <c:v>32'16</c:v>
                </c:pt>
                <c:pt idx="50">
                  <c:v>33'16</c:v>
                </c:pt>
                <c:pt idx="51">
                  <c:v>34'16</c:v>
                </c:pt>
              </c:strCache>
            </c:strRef>
          </c:cat>
          <c:val>
            <c:numRef>
              <c:f>T_Processes_CSSP!$AH$5:$AH$79</c:f>
              <c:numCache>
                <c:formatCode>0.00%</c:formatCode>
                <c:ptCount val="52"/>
                <c:pt idx="0">
                  <c:v>0.99812487532415717</c:v>
                </c:pt>
                <c:pt idx="1">
                  <c:v>0.99690544891899802</c:v>
                </c:pt>
                <c:pt idx="2">
                  <c:v>0.99871757505100556</c:v>
                </c:pt>
                <c:pt idx="3">
                  <c:v>0</c:v>
                </c:pt>
                <c:pt idx="5">
                  <c:v>0.99831695166285173</c:v>
                </c:pt>
                <c:pt idx="6">
                  <c:v>0.99755326740748296</c:v>
                </c:pt>
                <c:pt idx="7">
                  <c:v>0.99833777880861263</c:v>
                </c:pt>
                <c:pt idx="8">
                  <c:v>0.99673338893522379</c:v>
                </c:pt>
                <c:pt idx="9">
                  <c:v>0.9973595505617977</c:v>
                </c:pt>
                <c:pt idx="10">
                  <c:v>0.99678098795851056</c:v>
                </c:pt>
                <c:pt idx="11">
                  <c:v>0.99823136908111587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8">
                  <c:v>0.99872870582252737</c:v>
                </c:pt>
                <c:pt idx="19">
                  <c:v>0.99891067538126366</c:v>
                </c:pt>
                <c:pt idx="20">
                  <c:v>0.99644128113879005</c:v>
                </c:pt>
                <c:pt idx="21">
                  <c:v>0.99861809045226135</c:v>
                </c:pt>
                <c:pt idx="22">
                  <c:v>0.99888499522140806</c:v>
                </c:pt>
                <c:pt idx="23">
                  <c:v>0.99183565973136689</c:v>
                </c:pt>
                <c:pt idx="24">
                  <c:v>0.99891813919942296</c:v>
                </c:pt>
                <c:pt idx="25">
                  <c:v>0.99899924943707785</c:v>
                </c:pt>
                <c:pt idx="26">
                  <c:v>0.99866369710467706</c:v>
                </c:pt>
                <c:pt idx="27">
                  <c:v>0.99765313306735504</c:v>
                </c:pt>
                <c:pt idx="28">
                  <c:v>0.99799062290689888</c:v>
                </c:pt>
                <c:pt idx="29">
                  <c:v>0.99828292167481181</c:v>
                </c:pt>
                <c:pt idx="30">
                  <c:v>0.99890605770545604</c:v>
                </c:pt>
                <c:pt idx="31">
                  <c:v>0.9978146291297082</c:v>
                </c:pt>
                <c:pt idx="32">
                  <c:v>0.99508224520942856</c:v>
                </c:pt>
                <c:pt idx="33">
                  <c:v>0.99918222706828408</c:v>
                </c:pt>
                <c:pt idx="34">
                  <c:v>0.99458972046889094</c:v>
                </c:pt>
                <c:pt idx="35">
                  <c:v>0.99592978885779704</c:v>
                </c:pt>
                <c:pt idx="36">
                  <c:v>0.99651643805791423</c:v>
                </c:pt>
                <c:pt idx="37">
                  <c:v>0.99896287077369839</c:v>
                </c:pt>
                <c:pt idx="38">
                  <c:v>0.99775533108866443</c:v>
                </c:pt>
                <c:pt idx="39">
                  <c:v>0.99866977053541739</c:v>
                </c:pt>
                <c:pt idx="40">
                  <c:v>0.99595609474292313</c:v>
                </c:pt>
                <c:pt idx="41">
                  <c:v>0.997805814591333</c:v>
                </c:pt>
                <c:pt idx="42">
                  <c:v>0.99252860144758348</c:v>
                </c:pt>
                <c:pt idx="43">
                  <c:v>0.99800895968143355</c:v>
                </c:pt>
                <c:pt idx="44">
                  <c:v>0.99982873779756809</c:v>
                </c:pt>
                <c:pt idx="45">
                  <c:v>0.99919549477071601</c:v>
                </c:pt>
                <c:pt idx="46">
                  <c:v>0.9988581216100485</c:v>
                </c:pt>
                <c:pt idx="47">
                  <c:v>0.99560968701317099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D-8288-4B6B-B3DF-6E99B4095780}"/>
            </c:ext>
          </c:extLst>
        </c:ser>
        <c:ser>
          <c:idx val="30"/>
          <c:order val="30"/>
          <c:tx>
            <c:strRef>
              <c:f>T_Processes_CSSP!$AI$4</c:f>
              <c:strCache>
                <c:ptCount val="1"/>
                <c:pt idx="0">
                  <c:v>Epson Yield Target</c:v>
                </c:pt>
              </c:strCache>
            </c:strRef>
          </c:tx>
          <c:spPr>
            <a:ln w="28575">
              <a:solidFill>
                <a:srgbClr val="FF0000"/>
              </a:solidFill>
            </a:ln>
          </c:spPr>
          <c:marker>
            <c:symbol val="circle"/>
            <c:size val="7"/>
            <c:spPr>
              <a:solidFill>
                <a:schemeClr val="accent6">
                  <a:lumMod val="40000"/>
                  <a:lumOff val="60000"/>
                </a:schemeClr>
              </a:solidFill>
              <a:ln w="28575">
                <a:solidFill>
                  <a:srgbClr val="FF0000"/>
                </a:solidFill>
              </a:ln>
            </c:spPr>
          </c:marker>
          <c:dPt>
            <c:idx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E-8288-4B6B-B3DF-6E99B4095780}"/>
              </c:ext>
            </c:extLst>
          </c:dPt>
          <c:dPt>
            <c:idx val="2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F-8288-4B6B-B3DF-6E99B4095780}"/>
              </c:ext>
            </c:extLst>
          </c:dPt>
          <c:dPt>
            <c:idx val="3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0-8288-4B6B-B3DF-6E99B4095780}"/>
              </c:ext>
            </c:extLst>
          </c:dPt>
          <c:dPt>
            <c:idx val="5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1-8288-4B6B-B3DF-6E99B4095780}"/>
              </c:ext>
            </c:extLst>
          </c:dPt>
          <c:dPt>
            <c:idx val="6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2-8288-4B6B-B3DF-6E99B4095780}"/>
              </c:ext>
            </c:extLst>
          </c:dPt>
          <c:dPt>
            <c:idx val="7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3-8288-4B6B-B3DF-6E99B4095780}"/>
              </c:ext>
            </c:extLst>
          </c:dPt>
          <c:dPt>
            <c:idx val="8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4-8288-4B6B-B3DF-6E99B4095780}"/>
              </c:ext>
            </c:extLst>
          </c:dPt>
          <c:dPt>
            <c:idx val="9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5-8288-4B6B-B3DF-6E99B40957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T_Processes_CSSP!$D$5:$D$79</c:f>
              <c:strCache>
                <c:ptCount val="52"/>
                <c:pt idx="0">
                  <c:v>Q4'15</c:v>
                </c:pt>
                <c:pt idx="1">
                  <c:v>Q1'16</c:v>
                </c:pt>
                <c:pt idx="2">
                  <c:v>Q2'16</c:v>
                </c:pt>
                <c:pt idx="3">
                  <c:v>Q3'16</c:v>
                </c:pt>
                <c:pt idx="5">
                  <c:v>Jan'16</c:v>
                </c:pt>
                <c:pt idx="6">
                  <c:v>Feb'16</c:v>
                </c:pt>
                <c:pt idx="7">
                  <c:v>Mar'16</c:v>
                </c:pt>
                <c:pt idx="8">
                  <c:v>Apr'16</c:v>
                </c:pt>
                <c:pt idx="9">
                  <c:v>May'16</c:v>
                </c:pt>
                <c:pt idx="10">
                  <c:v>Jun'16</c:v>
                </c:pt>
                <c:pt idx="11">
                  <c:v>Jul'16</c:v>
                </c:pt>
                <c:pt idx="12">
                  <c:v>Aug'16</c:v>
                </c:pt>
                <c:pt idx="13">
                  <c:v>Sep'16</c:v>
                </c:pt>
                <c:pt idx="14">
                  <c:v>Oct'16</c:v>
                </c:pt>
                <c:pt idx="15">
                  <c:v>Nov'16</c:v>
                </c:pt>
                <c:pt idx="16">
                  <c:v>Dec'16</c:v>
                </c:pt>
                <c:pt idx="18">
                  <c:v>1'16</c:v>
                </c:pt>
                <c:pt idx="19">
                  <c:v>2'16</c:v>
                </c:pt>
                <c:pt idx="20">
                  <c:v>3'16</c:v>
                </c:pt>
                <c:pt idx="21">
                  <c:v>4'16</c:v>
                </c:pt>
                <c:pt idx="22">
                  <c:v>5'16</c:v>
                </c:pt>
                <c:pt idx="23">
                  <c:v>6'16</c:v>
                </c:pt>
                <c:pt idx="24">
                  <c:v>7'16</c:v>
                </c:pt>
                <c:pt idx="25">
                  <c:v>8'16</c:v>
                </c:pt>
                <c:pt idx="26">
                  <c:v>9'16</c:v>
                </c:pt>
                <c:pt idx="27">
                  <c:v>10'16</c:v>
                </c:pt>
                <c:pt idx="28">
                  <c:v>11'16</c:v>
                </c:pt>
                <c:pt idx="29">
                  <c:v>12'16</c:v>
                </c:pt>
                <c:pt idx="30">
                  <c:v>13'16</c:v>
                </c:pt>
                <c:pt idx="31">
                  <c:v>14'16</c:v>
                </c:pt>
                <c:pt idx="32">
                  <c:v>15'16</c:v>
                </c:pt>
                <c:pt idx="33">
                  <c:v>16'16</c:v>
                </c:pt>
                <c:pt idx="34">
                  <c:v>17'16</c:v>
                </c:pt>
                <c:pt idx="35">
                  <c:v>18'16</c:v>
                </c:pt>
                <c:pt idx="36">
                  <c:v>19'16</c:v>
                </c:pt>
                <c:pt idx="37">
                  <c:v>20'16</c:v>
                </c:pt>
                <c:pt idx="38">
                  <c:v>21'16</c:v>
                </c:pt>
                <c:pt idx="39">
                  <c:v>22'16</c:v>
                </c:pt>
                <c:pt idx="40">
                  <c:v>23'16</c:v>
                </c:pt>
                <c:pt idx="41">
                  <c:v>24'16</c:v>
                </c:pt>
                <c:pt idx="42">
                  <c:v>25'16</c:v>
                </c:pt>
                <c:pt idx="43">
                  <c:v>26'16</c:v>
                </c:pt>
                <c:pt idx="44">
                  <c:v>27'16</c:v>
                </c:pt>
                <c:pt idx="45">
                  <c:v>28'16</c:v>
                </c:pt>
                <c:pt idx="46">
                  <c:v>29'16</c:v>
                </c:pt>
                <c:pt idx="47">
                  <c:v>30'16</c:v>
                </c:pt>
                <c:pt idx="48">
                  <c:v>31'16</c:v>
                </c:pt>
                <c:pt idx="49">
                  <c:v>32'16</c:v>
                </c:pt>
                <c:pt idx="50">
                  <c:v>33'16</c:v>
                </c:pt>
                <c:pt idx="51">
                  <c:v>34'16</c:v>
                </c:pt>
              </c:strCache>
            </c:strRef>
          </c:cat>
          <c:val>
            <c:numRef>
              <c:f>T_Processes_CSSP!$AI$5:$AI$79</c:f>
              <c:numCache>
                <c:formatCode>0.00%</c:formatCode>
                <c:ptCount val="52"/>
                <c:pt idx="0">
                  <c:v>0.997</c:v>
                </c:pt>
                <c:pt idx="1">
                  <c:v>0.997</c:v>
                </c:pt>
                <c:pt idx="2">
                  <c:v>0.995</c:v>
                </c:pt>
                <c:pt idx="3">
                  <c:v>0.995</c:v>
                </c:pt>
                <c:pt idx="5">
                  <c:v>0.995</c:v>
                </c:pt>
                <c:pt idx="6">
                  <c:v>0.997</c:v>
                </c:pt>
                <c:pt idx="7">
                  <c:v>0.997</c:v>
                </c:pt>
                <c:pt idx="8">
                  <c:v>0.997</c:v>
                </c:pt>
                <c:pt idx="9">
                  <c:v>0.997</c:v>
                </c:pt>
                <c:pt idx="10">
                  <c:v>0.997</c:v>
                </c:pt>
                <c:pt idx="11">
                  <c:v>0.995</c:v>
                </c:pt>
                <c:pt idx="12">
                  <c:v>0.995</c:v>
                </c:pt>
                <c:pt idx="13">
                  <c:v>0.995</c:v>
                </c:pt>
                <c:pt idx="14">
                  <c:v>0.995</c:v>
                </c:pt>
                <c:pt idx="15">
                  <c:v>0.995</c:v>
                </c:pt>
                <c:pt idx="16">
                  <c:v>0.995</c:v>
                </c:pt>
                <c:pt idx="18">
                  <c:v>0.995</c:v>
                </c:pt>
                <c:pt idx="19">
                  <c:v>0.995</c:v>
                </c:pt>
                <c:pt idx="20">
                  <c:v>0.995</c:v>
                </c:pt>
                <c:pt idx="21">
                  <c:v>0.995</c:v>
                </c:pt>
                <c:pt idx="22">
                  <c:v>0.995</c:v>
                </c:pt>
                <c:pt idx="23">
                  <c:v>0.995</c:v>
                </c:pt>
                <c:pt idx="24">
                  <c:v>0.995</c:v>
                </c:pt>
                <c:pt idx="25">
                  <c:v>0.995</c:v>
                </c:pt>
                <c:pt idx="26">
                  <c:v>0.995</c:v>
                </c:pt>
                <c:pt idx="27">
                  <c:v>0.995</c:v>
                </c:pt>
                <c:pt idx="28">
                  <c:v>0.995</c:v>
                </c:pt>
                <c:pt idx="29">
                  <c:v>0.995</c:v>
                </c:pt>
                <c:pt idx="30">
                  <c:v>0.995</c:v>
                </c:pt>
                <c:pt idx="31">
                  <c:v>0.995</c:v>
                </c:pt>
                <c:pt idx="32">
                  <c:v>0.995</c:v>
                </c:pt>
                <c:pt idx="33">
                  <c:v>0.995</c:v>
                </c:pt>
                <c:pt idx="34">
                  <c:v>0.995</c:v>
                </c:pt>
                <c:pt idx="35">
                  <c:v>0.995</c:v>
                </c:pt>
                <c:pt idx="36">
                  <c:v>0.995</c:v>
                </c:pt>
                <c:pt idx="37">
                  <c:v>0.995</c:v>
                </c:pt>
                <c:pt idx="38">
                  <c:v>0.995</c:v>
                </c:pt>
                <c:pt idx="39">
                  <c:v>0.997</c:v>
                </c:pt>
                <c:pt idx="40">
                  <c:v>0.997</c:v>
                </c:pt>
                <c:pt idx="41">
                  <c:v>0.997</c:v>
                </c:pt>
                <c:pt idx="42">
                  <c:v>0.997</c:v>
                </c:pt>
                <c:pt idx="43">
                  <c:v>0.997</c:v>
                </c:pt>
                <c:pt idx="44">
                  <c:v>0.995</c:v>
                </c:pt>
                <c:pt idx="45">
                  <c:v>0.995</c:v>
                </c:pt>
                <c:pt idx="46">
                  <c:v>0.995</c:v>
                </c:pt>
                <c:pt idx="47">
                  <c:v>0.995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6-8288-4B6B-B3DF-6E99B4095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577920"/>
        <c:axId val="452576384"/>
      </c:lineChart>
      <c:catAx>
        <c:axId val="452423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52481408"/>
        <c:crosses val="autoZero"/>
        <c:auto val="1"/>
        <c:lblAlgn val="ctr"/>
        <c:lblOffset val="100"/>
        <c:noMultiLvlLbl val="0"/>
      </c:catAx>
      <c:valAx>
        <c:axId val="452481408"/>
        <c:scaling>
          <c:orientation val="minMax"/>
          <c:max val="1.0000000000000002E-2"/>
          <c:min val="0"/>
        </c:scaling>
        <c:delete val="0"/>
        <c:axPos val="l"/>
        <c:majorGridlines/>
        <c:numFmt formatCode="0.00%" sourceLinked="0"/>
        <c:majorTickMark val="none"/>
        <c:minorTickMark val="none"/>
        <c:tickLblPos val="nextTo"/>
        <c:crossAx val="452423040"/>
        <c:crosses val="autoZero"/>
        <c:crossBetween val="between"/>
      </c:valAx>
      <c:valAx>
        <c:axId val="452576384"/>
        <c:scaling>
          <c:orientation val="minMax"/>
          <c:max val="1"/>
          <c:min val="0.95000000000000007"/>
        </c:scaling>
        <c:delete val="0"/>
        <c:axPos val="r"/>
        <c:numFmt formatCode="0.00%" sourceLinked="0"/>
        <c:majorTickMark val="none"/>
        <c:minorTickMark val="none"/>
        <c:tickLblPos val="nextTo"/>
        <c:crossAx val="452577920"/>
        <c:crosses val="max"/>
        <c:crossBetween val="between"/>
        <c:majorUnit val="2.0000000000000005E-3"/>
      </c:valAx>
      <c:catAx>
        <c:axId val="45257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2576384"/>
        <c:crosses val="autoZero"/>
        <c:auto val="1"/>
        <c:lblAlgn val="ctr"/>
        <c:lblOffset val="100"/>
        <c:noMultiLvlLbl val="0"/>
      </c:catAx>
    </c:plotArea>
    <c:legend>
      <c:legendPos val="b"/>
      <c:layout>
        <c:manualLayout>
          <c:xMode val="edge"/>
          <c:yMode val="edge"/>
          <c:x val="2.0355693215960043E-3"/>
          <c:y val="0.9123874198233386"/>
          <c:w val="0.99592886135680803"/>
          <c:h val="7.5510489247767182E-2"/>
        </c:manualLayout>
      </c:layout>
      <c:overlay val="0"/>
    </c:legend>
    <c:plotVisOnly val="1"/>
    <c:dispBlanksAs val="gap"/>
    <c:showDLblsOverMax val="0"/>
  </c:chart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SG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Top 5 Defects (CSSP-Outgoing)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5.324542151736042E-2"/>
          <c:y val="0.21200868055555555"/>
          <c:w val="0.91859908200926854"/>
          <c:h val="0.54189201388888886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1CE-4458-882C-08612107000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1CE-4458-882C-08612107000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C1CE-4458-882C-08612107000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C1CE-4458-882C-086121070000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C1CE-4458-882C-086121070000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C1CE-4458-882C-086121070000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C1CE-4458-882C-086121070000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C1CE-4458-882C-086121070000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C1CE-4458-882C-086121070000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C1CE-4458-882C-086121070000}"/>
              </c:ext>
            </c:extLst>
          </c:dPt>
          <c:dLbls>
            <c:dLbl>
              <c:idx val="0"/>
              <c:spPr>
                <a:solidFill>
                  <a:schemeClr val="bg1"/>
                </a:solidFill>
              </c:spPr>
              <c:txPr>
                <a:bodyPr/>
                <a:lstStyle/>
                <a:p>
                  <a:pPr>
                    <a:defRPr sz="1400" b="1">
                      <a:solidFill>
                        <a:schemeClr val="accent5">
                          <a:lumMod val="50000"/>
                        </a:schemeClr>
                      </a:solidFill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spPr>
                <a:solidFill>
                  <a:schemeClr val="bg1"/>
                </a:solidFill>
              </c:spPr>
              <c:txPr>
                <a:bodyPr/>
                <a:lstStyle/>
                <a:p>
                  <a:pPr>
                    <a:defRPr sz="1400" b="1">
                      <a:solidFill>
                        <a:schemeClr val="accent4">
                          <a:lumMod val="50000"/>
                        </a:schemeClr>
                      </a:solidFill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spPr>
                <a:solidFill>
                  <a:schemeClr val="bg1"/>
                </a:solidFill>
              </c:spPr>
              <c:txPr>
                <a:bodyPr/>
                <a:lstStyle/>
                <a:p>
                  <a:pPr>
                    <a:defRPr sz="1400" b="1">
                      <a:solidFill>
                        <a:schemeClr val="accent5">
                          <a:lumMod val="50000"/>
                        </a:schemeClr>
                      </a:solidFill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spPr>
                <a:solidFill>
                  <a:schemeClr val="bg1"/>
                </a:solidFill>
              </c:spPr>
              <c:txPr>
                <a:bodyPr/>
                <a:lstStyle/>
                <a:p>
                  <a:pPr>
                    <a:defRPr sz="1400" b="1">
                      <a:solidFill>
                        <a:schemeClr val="accent4">
                          <a:lumMod val="50000"/>
                        </a:schemeClr>
                      </a:solidFill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spPr>
                <a:solidFill>
                  <a:schemeClr val="bg1"/>
                </a:solidFill>
              </c:spPr>
              <c:txPr>
                <a:bodyPr/>
                <a:lstStyle/>
                <a:p>
                  <a:pPr>
                    <a:defRPr sz="1400" b="1">
                      <a:solidFill>
                        <a:schemeClr val="accent5">
                          <a:lumMod val="50000"/>
                        </a:schemeClr>
                      </a:solidFill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spPr>
                <a:solidFill>
                  <a:schemeClr val="bg1"/>
                </a:solidFill>
              </c:spPr>
              <c:txPr>
                <a:bodyPr/>
                <a:lstStyle/>
                <a:p>
                  <a:pPr>
                    <a:defRPr sz="1400" b="1">
                      <a:solidFill>
                        <a:schemeClr val="accent4">
                          <a:lumMod val="50000"/>
                        </a:schemeClr>
                      </a:solidFill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spPr>
                <a:solidFill>
                  <a:schemeClr val="bg1"/>
                </a:solidFill>
              </c:spPr>
              <c:txPr>
                <a:bodyPr/>
                <a:lstStyle/>
                <a:p>
                  <a:pPr>
                    <a:defRPr sz="1400" b="1">
                      <a:solidFill>
                        <a:schemeClr val="accent5">
                          <a:lumMod val="50000"/>
                        </a:schemeClr>
                      </a:solidFill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spPr>
                <a:solidFill>
                  <a:schemeClr val="bg1"/>
                </a:solidFill>
              </c:spPr>
              <c:txPr>
                <a:bodyPr/>
                <a:lstStyle/>
                <a:p>
                  <a:pPr>
                    <a:defRPr sz="1400" b="1">
                      <a:solidFill>
                        <a:schemeClr val="accent4">
                          <a:lumMod val="50000"/>
                        </a:schemeClr>
                      </a:solidFill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"/>
              <c:spPr>
                <a:solidFill>
                  <a:schemeClr val="bg1"/>
                </a:solidFill>
              </c:spPr>
              <c:txPr>
                <a:bodyPr/>
                <a:lstStyle/>
                <a:p>
                  <a:pPr>
                    <a:defRPr sz="1400" b="1">
                      <a:solidFill>
                        <a:schemeClr val="accent5">
                          <a:lumMod val="50000"/>
                        </a:schemeClr>
                      </a:solidFill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spPr>
                <a:solidFill>
                  <a:schemeClr val="bg1"/>
                </a:solidFill>
              </c:spPr>
              <c:txPr>
                <a:bodyPr/>
                <a:lstStyle/>
                <a:p>
                  <a:pPr>
                    <a:defRPr sz="1400" b="1">
                      <a:solidFill>
                        <a:schemeClr val="accent4">
                          <a:lumMod val="50000"/>
                        </a:schemeClr>
                      </a:solidFill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solidFill>
                <a:schemeClr val="bg1"/>
              </a:solidFill>
            </c:spPr>
            <c:txPr>
              <a:bodyPr/>
              <a:lstStyle/>
              <a:p>
                <a:pPr>
                  <a:defRPr sz="1400" b="1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'PV_ALL Defect_CSSP (Outgoing)'!$B$21:$P$22</c:f>
              <c:multiLvlStrCache>
                <c:ptCount val="15"/>
                <c:lvl>
                  <c:pt idx="0">
                    <c:v>Mar'17</c:v>
                  </c:pt>
                  <c:pt idx="1">
                    <c:v>Apr'17</c:v>
                  </c:pt>
                  <c:pt idx="2">
                    <c:v>May'17</c:v>
                  </c:pt>
                  <c:pt idx="3">
                    <c:v>Mar'17</c:v>
                  </c:pt>
                  <c:pt idx="4">
                    <c:v>Apr'17</c:v>
                  </c:pt>
                  <c:pt idx="5">
                    <c:v>May'17</c:v>
                  </c:pt>
                  <c:pt idx="6">
                    <c:v>Mar'17</c:v>
                  </c:pt>
                  <c:pt idx="7">
                    <c:v>Apr'17</c:v>
                  </c:pt>
                  <c:pt idx="8">
                    <c:v>May'17</c:v>
                  </c:pt>
                  <c:pt idx="9">
                    <c:v>Mar'17</c:v>
                  </c:pt>
                  <c:pt idx="10">
                    <c:v>Apr'17</c:v>
                  </c:pt>
                  <c:pt idx="11">
                    <c:v>May'17</c:v>
                  </c:pt>
                  <c:pt idx="12">
                    <c:v>Mar'17</c:v>
                  </c:pt>
                  <c:pt idx="13">
                    <c:v>Apr'17</c:v>
                  </c:pt>
                  <c:pt idx="14">
                    <c:v>May'17</c:v>
                  </c:pt>
                </c:lvl>
                <c:lvl>
                  <c:pt idx="0">
                    <c:v>EPL_Outgoing-Corrosion</c:v>
                  </c:pt>
                  <c:pt idx="3">
                    <c:v>EPL_Outgoing-Panel Crack</c:v>
                  </c:pt>
                  <c:pt idx="6">
                    <c:v>EPL_Outgoing-SMD plated/ chemical stain</c:v>
                  </c:pt>
                  <c:pt idx="9">
                    <c:v>EPL-Particle</c:v>
                  </c:pt>
                  <c:pt idx="12">
                    <c:v>Others</c:v>
                  </c:pt>
                </c:lvl>
              </c:multiLvlStrCache>
            </c:multiLvlStrRef>
          </c:cat>
          <c:val>
            <c:numRef>
              <c:f>'PV_ALL Defect_CSSP (Outgoing)'!$B$24:$P$24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 formatCode="0.000%">
                  <c:v>5.7830210501966227E-5</c:v>
                </c:pt>
                <c:pt idx="3">
                  <c:v>5.223295899712719E-5</c:v>
                </c:pt>
                <c:pt idx="4">
                  <c:v>0</c:v>
                </c:pt>
                <c:pt idx="5">
                  <c:v>5.7830210501966227E-5</c:v>
                </c:pt>
                <c:pt idx="6">
                  <c:v>0</c:v>
                </c:pt>
                <c:pt idx="7">
                  <c:v>1.7349063150589867E-4</c:v>
                </c:pt>
                <c:pt idx="8">
                  <c:v>0</c:v>
                </c:pt>
                <c:pt idx="9">
                  <c:v>1.0446591799425438E-4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1.1566042100393245E-4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4-C1CE-4458-882C-086121070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003328"/>
        <c:axId val="44004864"/>
      </c:barChart>
      <c:barChart>
        <c:barDir val="col"/>
        <c:grouping val="clustered"/>
        <c:varyColors val="0"/>
        <c:ser>
          <c:idx val="1"/>
          <c:order val="1"/>
          <c:tx>
            <c:v>Qty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/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'PV_ALL Defect_CSSP (Outgoing)'!$B$23:$P$23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5-C1CE-4458-882C-086121070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020480"/>
        <c:axId val="44006400"/>
      </c:barChart>
      <c:catAx>
        <c:axId val="440033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1"/>
            </a:pPr>
            <a:endParaRPr lang="en-US"/>
          </a:p>
        </c:txPr>
        <c:crossAx val="44004864"/>
        <c:crosses val="autoZero"/>
        <c:auto val="1"/>
        <c:lblAlgn val="ctr"/>
        <c:lblOffset val="100"/>
        <c:noMultiLvlLbl val="0"/>
      </c:catAx>
      <c:valAx>
        <c:axId val="44004864"/>
        <c:scaling>
          <c:orientation val="minMax"/>
          <c:max val="3.0000000000000009E-3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400" b="1"/>
            </a:pPr>
            <a:endParaRPr lang="en-US"/>
          </a:p>
        </c:txPr>
        <c:crossAx val="44003328"/>
        <c:crosses val="autoZero"/>
        <c:crossBetween val="between"/>
        <c:majorUnit val="1.0000000000000002E-3"/>
      </c:valAx>
      <c:valAx>
        <c:axId val="44006400"/>
        <c:scaling>
          <c:orientation val="minMax"/>
          <c:max val="0"/>
          <c:min val="-1"/>
        </c:scaling>
        <c:delete val="0"/>
        <c:axPos val="r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en-US"/>
          </a:p>
        </c:txPr>
        <c:crossAx val="44020480"/>
        <c:crosses val="max"/>
        <c:crossBetween val="between"/>
      </c:valAx>
      <c:catAx>
        <c:axId val="44020480"/>
        <c:scaling>
          <c:orientation val="minMax"/>
        </c:scaling>
        <c:delete val="1"/>
        <c:axPos val="b"/>
        <c:majorTickMark val="out"/>
        <c:minorTickMark val="none"/>
        <c:tickLblPos val="nextTo"/>
        <c:crossAx val="44006400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SG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Top 5 Defects (CSSP-Incoming Reject</a:t>
            </a:r>
            <a:r>
              <a:rPr lang="en-US" baseline="0"/>
              <a:t>/Prod</a:t>
            </a:r>
            <a:r>
              <a:rPr lang="en-US"/>
              <a:t>)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5.324542151736042E-2"/>
          <c:y val="0.21200868055555555"/>
          <c:w val="0.91859908200926854"/>
          <c:h val="0.54189201388888886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72AB-4F39-9337-89F31116889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72AB-4F39-9337-89F311168897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72AB-4F39-9337-89F311168897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72AB-4F39-9337-89F311168897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72AB-4F39-9337-89F311168897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72AB-4F39-9337-89F311168897}"/>
              </c:ext>
            </c:extLst>
          </c:dPt>
          <c:dPt>
            <c:idx val="8"/>
            <c:invertIfNegative val="0"/>
            <c:bubble3D val="0"/>
            <c:spPr>
              <a:solidFill>
                <a:srgbClr val="C0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72AB-4F39-9337-89F311168897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72AB-4F39-9337-89F311168897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72AB-4F39-9337-89F311168897}"/>
              </c:ext>
            </c:extLst>
          </c:dPt>
          <c:dPt>
            <c:idx val="11"/>
            <c:invertIfNegative val="0"/>
            <c:bubble3D val="0"/>
            <c:spPr>
              <a:solidFill>
                <a:srgbClr val="C0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72AB-4F39-9337-89F311168897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5-72AB-4F39-9337-89F311168897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7-72AB-4F39-9337-89F311168897}"/>
              </c:ext>
            </c:extLst>
          </c:dPt>
          <c:dPt>
            <c:idx val="14"/>
            <c:invertIfNegative val="0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9-72AB-4F39-9337-89F311168897}"/>
              </c:ext>
            </c:extLst>
          </c:dPt>
          <c:dLbls>
            <c:dLbl>
              <c:idx val="0"/>
              <c:spPr>
                <a:solidFill>
                  <a:schemeClr val="bg1"/>
                </a:solidFill>
              </c:spPr>
              <c:txPr>
                <a:bodyPr/>
                <a:lstStyle/>
                <a:p>
                  <a:pPr>
                    <a:defRPr>
                      <a:solidFill>
                        <a:schemeClr val="accent5">
                          <a:lumMod val="50000"/>
                        </a:schemeClr>
                      </a:solidFill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spPr>
                <a:solidFill>
                  <a:schemeClr val="bg1"/>
                </a:solidFill>
              </c:spPr>
              <c:txPr>
                <a:bodyPr/>
                <a:lstStyle/>
                <a:p>
                  <a:pPr>
                    <a:defRPr>
                      <a:solidFill>
                        <a:schemeClr val="accent4">
                          <a:lumMod val="50000"/>
                        </a:schemeClr>
                      </a:solidFill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spPr>
                <a:solidFill>
                  <a:schemeClr val="bg1"/>
                </a:solidFill>
              </c:spPr>
              <c:txPr>
                <a:bodyPr/>
                <a:lstStyle/>
                <a:p>
                  <a:pPr>
                    <a:defRPr>
                      <a:solidFill>
                        <a:schemeClr val="accent5">
                          <a:lumMod val="50000"/>
                        </a:schemeClr>
                      </a:solidFill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spPr>
                <a:solidFill>
                  <a:schemeClr val="bg1"/>
                </a:solidFill>
              </c:spPr>
              <c:txPr>
                <a:bodyPr/>
                <a:lstStyle/>
                <a:p>
                  <a:pPr>
                    <a:defRPr>
                      <a:solidFill>
                        <a:schemeClr val="accent4">
                          <a:lumMod val="50000"/>
                        </a:schemeClr>
                      </a:solidFill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spPr>
                <a:solidFill>
                  <a:schemeClr val="bg1"/>
                </a:solidFill>
              </c:spPr>
              <c:txPr>
                <a:bodyPr/>
                <a:lstStyle/>
                <a:p>
                  <a:pPr>
                    <a:defRPr>
                      <a:solidFill>
                        <a:schemeClr val="accent5">
                          <a:lumMod val="50000"/>
                        </a:schemeClr>
                      </a:solidFill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spPr>
                <a:solidFill>
                  <a:schemeClr val="bg1"/>
                </a:solidFill>
              </c:spPr>
              <c:txPr>
                <a:bodyPr/>
                <a:lstStyle/>
                <a:p>
                  <a:pPr>
                    <a:defRPr>
                      <a:solidFill>
                        <a:schemeClr val="accent4">
                          <a:lumMod val="50000"/>
                        </a:schemeClr>
                      </a:solidFill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spPr>
                <a:solidFill>
                  <a:schemeClr val="bg1"/>
                </a:solidFill>
              </c:spPr>
              <c:txPr>
                <a:bodyPr/>
                <a:lstStyle/>
                <a:p>
                  <a:pPr>
                    <a:defRPr>
                      <a:solidFill>
                        <a:schemeClr val="accent5">
                          <a:lumMod val="50000"/>
                        </a:schemeClr>
                      </a:solidFill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spPr>
                <a:solidFill>
                  <a:schemeClr val="bg1"/>
                </a:solidFill>
              </c:spPr>
              <c:txPr>
                <a:bodyPr/>
                <a:lstStyle/>
                <a:p>
                  <a:pPr>
                    <a:defRPr>
                      <a:solidFill>
                        <a:schemeClr val="accent4">
                          <a:lumMod val="50000"/>
                        </a:schemeClr>
                      </a:solidFill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"/>
              <c:spPr>
                <a:solidFill>
                  <a:schemeClr val="bg1"/>
                </a:solidFill>
              </c:spPr>
              <c:txPr>
                <a:bodyPr/>
                <a:lstStyle/>
                <a:p>
                  <a:pPr>
                    <a:defRPr>
                      <a:solidFill>
                        <a:schemeClr val="accent5">
                          <a:lumMod val="50000"/>
                        </a:schemeClr>
                      </a:solidFill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spPr>
                <a:solidFill>
                  <a:schemeClr val="bg1"/>
                </a:solidFill>
              </c:spPr>
              <c:txPr>
                <a:bodyPr/>
                <a:lstStyle/>
                <a:p>
                  <a:pPr>
                    <a:defRPr>
                      <a:solidFill>
                        <a:schemeClr val="accent4">
                          <a:lumMod val="50000"/>
                        </a:schemeClr>
                      </a:solidFill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solidFill>
                <a:schemeClr val="bg1"/>
              </a:solidFill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'PV_ALL Defect_CSSP (Incoming)'!$B$20:$P$21</c:f>
              <c:multiLvlStrCache>
                <c:ptCount val="15"/>
                <c:lvl>
                  <c:pt idx="0">
                    <c:v> Mar '17</c:v>
                  </c:pt>
                  <c:pt idx="1">
                    <c:v>Apr '17</c:v>
                  </c:pt>
                  <c:pt idx="2">
                    <c:v>May '17</c:v>
                  </c:pt>
                  <c:pt idx="3">
                    <c:v> Mar '17</c:v>
                  </c:pt>
                  <c:pt idx="4">
                    <c:v>Apr '17</c:v>
                  </c:pt>
                  <c:pt idx="5">
                    <c:v>May '17</c:v>
                  </c:pt>
                  <c:pt idx="6">
                    <c:v> Mar '17</c:v>
                  </c:pt>
                  <c:pt idx="7">
                    <c:v>Apr '17</c:v>
                  </c:pt>
                  <c:pt idx="8">
                    <c:v>May '17</c:v>
                  </c:pt>
                  <c:pt idx="9">
                    <c:v> Mar '17</c:v>
                  </c:pt>
                  <c:pt idx="10">
                    <c:v>Apr '17</c:v>
                  </c:pt>
                  <c:pt idx="11">
                    <c:v>May '17</c:v>
                  </c:pt>
                  <c:pt idx="12">
                    <c:v> Mar '17</c:v>
                  </c:pt>
                  <c:pt idx="13">
                    <c:v>Apr '17</c:v>
                  </c:pt>
                  <c:pt idx="14">
                    <c:v>May '17</c:v>
                  </c:pt>
                </c:lvl>
                <c:lvl>
                  <c:pt idx="0">
                    <c:v>Panel Crack</c:v>
                  </c:pt>
                  <c:pt idx="3">
                    <c:v>Panel Chipping (Corner)</c:v>
                  </c:pt>
                  <c:pt idx="6">
                    <c:v>Panel Chipping (Side)</c:v>
                  </c:pt>
                  <c:pt idx="9">
                    <c:v>Particle</c:v>
                  </c:pt>
                  <c:pt idx="12">
                    <c:v>Foil Wrinkle</c:v>
                  </c:pt>
                </c:lvl>
              </c:multiLvlStrCache>
            </c:multiLvlStrRef>
          </c:cat>
          <c:val>
            <c:numRef>
              <c:f>'PV_ALL Defect_CSSP (Incoming)'!$B$25:$P$25</c:f>
              <c:numCache>
                <c:formatCode>0.00%</c:formatCode>
                <c:ptCount val="15"/>
                <c:pt idx="0">
                  <c:v>7.9594984241936562E-2</c:v>
                </c:pt>
                <c:pt idx="1">
                  <c:v>6.6851723340272964E-2</c:v>
                </c:pt>
                <c:pt idx="2">
                  <c:v>5.774720389349057E-2</c:v>
                </c:pt>
                <c:pt idx="3">
                  <c:v>8.8513377590022126E-3</c:v>
                </c:pt>
                <c:pt idx="4">
                  <c:v>7.9227388387693738E-3</c:v>
                </c:pt>
                <c:pt idx="5">
                  <c:v>3.5097571248069634E-3</c:v>
                </c:pt>
                <c:pt idx="6">
                  <c:v>4.7609468249178565E-3</c:v>
                </c:pt>
                <c:pt idx="7">
                  <c:v>3.06500115660421E-3</c:v>
                </c:pt>
                <c:pt idx="8">
                  <c:v>2.1526510365482707E-3</c:v>
                </c:pt>
                <c:pt idx="9">
                  <c:v>8.7172265808355132E-4</c:v>
                </c:pt>
                <c:pt idx="10">
                  <c:v>4.0481147351376361E-4</c:v>
                </c:pt>
                <c:pt idx="11">
                  <c:v>9.3593523328185687E-5</c:v>
                </c:pt>
                <c:pt idx="12">
                  <c:v>3.3527794541675051E-4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A-72AB-4F39-9337-89F31116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163072"/>
        <c:axId val="44164608"/>
      </c:barChart>
      <c:barChart>
        <c:barDir val="col"/>
        <c:grouping val="clustered"/>
        <c:varyColors val="0"/>
        <c:ser>
          <c:idx val="1"/>
          <c:order val="1"/>
          <c:tx>
            <c:v>Qty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'PV_ALL Defect_CSSP (Incoming)'!$B$20:$P$21</c:f>
              <c:multiLvlStrCache>
                <c:ptCount val="15"/>
                <c:lvl>
                  <c:pt idx="0">
                    <c:v> Mar '17</c:v>
                  </c:pt>
                  <c:pt idx="1">
                    <c:v>Apr '17</c:v>
                  </c:pt>
                  <c:pt idx="2">
                    <c:v>May '17</c:v>
                  </c:pt>
                  <c:pt idx="3">
                    <c:v> Mar '17</c:v>
                  </c:pt>
                  <c:pt idx="4">
                    <c:v>Apr '17</c:v>
                  </c:pt>
                  <c:pt idx="5">
                    <c:v>May '17</c:v>
                  </c:pt>
                  <c:pt idx="6">
                    <c:v> Mar '17</c:v>
                  </c:pt>
                  <c:pt idx="7">
                    <c:v>Apr '17</c:v>
                  </c:pt>
                  <c:pt idx="8">
                    <c:v>May '17</c:v>
                  </c:pt>
                  <c:pt idx="9">
                    <c:v> Mar '17</c:v>
                  </c:pt>
                  <c:pt idx="10">
                    <c:v>Apr '17</c:v>
                  </c:pt>
                  <c:pt idx="11">
                    <c:v>May '17</c:v>
                  </c:pt>
                  <c:pt idx="12">
                    <c:v> Mar '17</c:v>
                  </c:pt>
                  <c:pt idx="13">
                    <c:v>Apr '17</c:v>
                  </c:pt>
                  <c:pt idx="14">
                    <c:v>May '17</c:v>
                  </c:pt>
                </c:lvl>
                <c:lvl>
                  <c:pt idx="0">
                    <c:v>Panel Crack</c:v>
                  </c:pt>
                  <c:pt idx="3">
                    <c:v>Panel Chipping (Corner)</c:v>
                  </c:pt>
                  <c:pt idx="6">
                    <c:v>Panel Chipping (Side)</c:v>
                  </c:pt>
                  <c:pt idx="9">
                    <c:v>Particle</c:v>
                  </c:pt>
                  <c:pt idx="12">
                    <c:v>Foil Wrinkle</c:v>
                  </c:pt>
                </c:lvl>
              </c:multiLvlStrCache>
            </c:multiLvlStrRef>
          </c:cat>
          <c:val>
            <c:numRef>
              <c:f>'PV_ALL Defect_CSSP (Incoming)'!$B$22:$P$22</c:f>
              <c:numCache>
                <c:formatCode>General</c:formatCode>
                <c:ptCount val="15"/>
                <c:pt idx="0">
                  <c:v>1187</c:v>
                </c:pt>
                <c:pt idx="1">
                  <c:v>1156</c:v>
                </c:pt>
                <c:pt idx="2">
                  <c:v>1234</c:v>
                </c:pt>
                <c:pt idx="3">
                  <c:v>132</c:v>
                </c:pt>
                <c:pt idx="4">
                  <c:v>137</c:v>
                </c:pt>
                <c:pt idx="5">
                  <c:v>75</c:v>
                </c:pt>
                <c:pt idx="6">
                  <c:v>71</c:v>
                </c:pt>
                <c:pt idx="7">
                  <c:v>53</c:v>
                </c:pt>
                <c:pt idx="8">
                  <c:v>46</c:v>
                </c:pt>
                <c:pt idx="9">
                  <c:v>13</c:v>
                </c:pt>
                <c:pt idx="10">
                  <c:v>7</c:v>
                </c:pt>
                <c:pt idx="11">
                  <c:v>2</c:v>
                </c:pt>
                <c:pt idx="12">
                  <c:v>5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B-72AB-4F39-9337-89F31116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167936"/>
        <c:axId val="44166144"/>
      </c:barChart>
      <c:catAx>
        <c:axId val="441630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b="1"/>
            </a:pPr>
            <a:endParaRPr lang="en-US"/>
          </a:p>
        </c:txPr>
        <c:crossAx val="44164608"/>
        <c:crosses val="autoZero"/>
        <c:auto val="1"/>
        <c:lblAlgn val="ctr"/>
        <c:lblOffset val="100"/>
        <c:noMultiLvlLbl val="0"/>
      </c:catAx>
      <c:valAx>
        <c:axId val="44164608"/>
        <c:scaling>
          <c:orientation val="minMax"/>
          <c:max val="0.1"/>
          <c:min val="0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44163072"/>
        <c:crosses val="autoZero"/>
        <c:crossBetween val="between"/>
        <c:majorUnit val="2.0000000000000004E-2"/>
      </c:valAx>
      <c:valAx>
        <c:axId val="44166144"/>
        <c:scaling>
          <c:orientation val="minMax"/>
          <c:max val="0"/>
          <c:min val="-1"/>
        </c:scaling>
        <c:delete val="0"/>
        <c:axPos val="r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en-US"/>
          </a:p>
        </c:txPr>
        <c:crossAx val="44167936"/>
        <c:crosses val="max"/>
        <c:crossBetween val="between"/>
      </c:valAx>
      <c:catAx>
        <c:axId val="441679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4166144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SG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Top 5 CSSP Incoming Defect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8.6239731857842103E-2"/>
          <c:y val="0.11563905591995249"/>
          <c:w val="0.87087933602894241"/>
          <c:h val="0.568114717453157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'PV_ALL Defect_CSSP (Incoming)'!$A$25</c:f>
              <c:strCache>
                <c:ptCount val="1"/>
                <c:pt idx="0">
                  <c:v>Defect % (Incoming reject Prod )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44450">
              <a:solidFill>
                <a:schemeClr val="accent1"/>
              </a:solidFill>
            </a:ln>
          </c:spPr>
          <c:invertIfNegative val="0"/>
          <c:dLbls>
            <c:dLbl>
              <c:idx val="2"/>
              <c:layout>
                <c:manualLayout>
                  <c:x val="5.4054054054054057E-3"/>
                  <c:y val="-3.94520513901800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20-4C9F-9BFD-1EDF2592A163}"/>
                </c:ext>
              </c:extLst>
            </c:dLbl>
            <c:dLbl>
              <c:idx val="3"/>
              <c:layout>
                <c:manualLayout>
                  <c:x val="0"/>
                  <c:y val="-2.97968439660644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20-4C9F-9BFD-1EDF2592A163}"/>
                </c:ext>
              </c:extLst>
            </c:dLbl>
            <c:dLbl>
              <c:idx val="4"/>
              <c:layout>
                <c:manualLayout>
                  <c:x val="0"/>
                  <c:y val="-1.354401998457474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20-4C9F-9BFD-1EDF2592A163}"/>
                </c:ext>
              </c:extLst>
            </c:dLbl>
            <c:dLbl>
              <c:idx val="5"/>
              <c:layout>
                <c:manualLayout>
                  <c:x val="1.3513513513513514E-3"/>
                  <c:y val="-4.3132948494622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20-4C9F-9BFD-1EDF2592A163}"/>
                </c:ext>
              </c:extLst>
            </c:dLbl>
            <c:dLbl>
              <c:idx val="6"/>
              <c:layout>
                <c:manualLayout>
                  <c:x val="0"/>
                  <c:y val="-2.70880399691494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820-4C9F-9BFD-1EDF2592A163}"/>
                </c:ext>
              </c:extLst>
            </c:dLbl>
            <c:dLbl>
              <c:idx val="7"/>
              <c:layout>
                <c:manualLayout>
                  <c:x val="0"/>
                  <c:y val="-1.62528239814896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820-4C9F-9BFD-1EDF2592A163}"/>
                </c:ext>
              </c:extLst>
            </c:dLbl>
            <c:dLbl>
              <c:idx val="8"/>
              <c:layout>
                <c:manualLayout>
                  <c:x val="0"/>
                  <c:y val="-3.28767094918166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820-4C9F-9BFD-1EDF2592A163}"/>
                </c:ext>
              </c:extLst>
            </c:dLbl>
            <c:dLbl>
              <c:idx val="9"/>
              <c:layout>
                <c:manualLayout>
                  <c:x val="9.5859449205499387E-17"/>
                  <c:y val="-2.43792359722345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820-4C9F-9BFD-1EDF2592A163}"/>
                </c:ext>
              </c:extLst>
            </c:dLbl>
            <c:dLbl>
              <c:idx val="10"/>
              <c:layout>
                <c:manualLayout>
                  <c:x val="0"/>
                  <c:y val="-3.38490317032439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820-4C9F-9BFD-1EDF2592A163}"/>
                </c:ext>
              </c:extLst>
            </c:dLbl>
            <c:dLbl>
              <c:idx val="11"/>
              <c:layout>
                <c:manualLayout>
                  <c:x val="0"/>
                  <c:y val="-3.926644036100180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820-4C9F-9BFD-1EDF2592A163}"/>
                </c:ext>
              </c:extLst>
            </c:dLbl>
            <c:dLbl>
              <c:idx val="12"/>
              <c:layout>
                <c:manualLayout>
                  <c:x val="2.6585443711427963E-3"/>
                  <c:y val="-3.26910984626384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820-4C9F-9BFD-1EDF2592A163}"/>
                </c:ext>
              </c:extLst>
            </c:dLbl>
            <c:dLbl>
              <c:idx val="13"/>
              <c:layout>
                <c:manualLayout>
                  <c:x val="9.9097954311074542E-17"/>
                  <c:y val="-4.255411131018346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820-4C9F-9BFD-1EDF2592A163}"/>
                </c:ext>
              </c:extLst>
            </c:dLbl>
            <c:dLbl>
              <c:idx val="14"/>
              <c:layout>
                <c:manualLayout>
                  <c:x val="0"/>
                  <c:y val="-2.70880399691494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820-4C9F-9BFD-1EDF2592A1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'PV_ALL Defect_CSSP (Incoming)'!$B$20:$P$21</c:f>
              <c:multiLvlStrCache>
                <c:ptCount val="15"/>
                <c:lvl>
                  <c:pt idx="0">
                    <c:v> Mar '17</c:v>
                  </c:pt>
                  <c:pt idx="1">
                    <c:v>Apr '17</c:v>
                  </c:pt>
                  <c:pt idx="2">
                    <c:v>May '17</c:v>
                  </c:pt>
                  <c:pt idx="3">
                    <c:v> Mar '17</c:v>
                  </c:pt>
                  <c:pt idx="4">
                    <c:v>Apr '17</c:v>
                  </c:pt>
                  <c:pt idx="5">
                    <c:v>May '17</c:v>
                  </c:pt>
                  <c:pt idx="6">
                    <c:v> Mar '17</c:v>
                  </c:pt>
                  <c:pt idx="7">
                    <c:v>Apr '17</c:v>
                  </c:pt>
                  <c:pt idx="8">
                    <c:v>May '17</c:v>
                  </c:pt>
                  <c:pt idx="9">
                    <c:v> Mar '17</c:v>
                  </c:pt>
                  <c:pt idx="10">
                    <c:v>Apr '17</c:v>
                  </c:pt>
                  <c:pt idx="11">
                    <c:v>May '17</c:v>
                  </c:pt>
                  <c:pt idx="12">
                    <c:v> Mar '17</c:v>
                  </c:pt>
                  <c:pt idx="13">
                    <c:v>Apr '17</c:v>
                  </c:pt>
                  <c:pt idx="14">
                    <c:v>May '17</c:v>
                  </c:pt>
                </c:lvl>
                <c:lvl>
                  <c:pt idx="0">
                    <c:v>Panel Crack</c:v>
                  </c:pt>
                  <c:pt idx="3">
                    <c:v>Panel Chipping (Corner)</c:v>
                  </c:pt>
                  <c:pt idx="6">
                    <c:v>Panel Chipping (Side)</c:v>
                  </c:pt>
                  <c:pt idx="9">
                    <c:v>Particle</c:v>
                  </c:pt>
                  <c:pt idx="12">
                    <c:v>Foil Wrinkle</c:v>
                  </c:pt>
                </c:lvl>
              </c:multiLvlStrCache>
            </c:multiLvlStrRef>
          </c:cat>
          <c:val>
            <c:numRef>
              <c:f>'PV_ALL Defect_CSSP (Incoming)'!$B$25:$P$25</c:f>
              <c:numCache>
                <c:formatCode>0.00%</c:formatCode>
                <c:ptCount val="15"/>
                <c:pt idx="0">
                  <c:v>7.9594984241936562E-2</c:v>
                </c:pt>
                <c:pt idx="1">
                  <c:v>6.6851723340272964E-2</c:v>
                </c:pt>
                <c:pt idx="2">
                  <c:v>5.774720389349057E-2</c:v>
                </c:pt>
                <c:pt idx="3">
                  <c:v>8.8513377590022126E-3</c:v>
                </c:pt>
                <c:pt idx="4">
                  <c:v>7.9227388387693738E-3</c:v>
                </c:pt>
                <c:pt idx="5">
                  <c:v>3.5097571248069634E-3</c:v>
                </c:pt>
                <c:pt idx="6">
                  <c:v>4.7609468249178565E-3</c:v>
                </c:pt>
                <c:pt idx="7">
                  <c:v>3.06500115660421E-3</c:v>
                </c:pt>
                <c:pt idx="8">
                  <c:v>2.1526510365482707E-3</c:v>
                </c:pt>
                <c:pt idx="9">
                  <c:v>8.7172265808355132E-4</c:v>
                </c:pt>
                <c:pt idx="10">
                  <c:v>4.0481147351376361E-4</c:v>
                </c:pt>
                <c:pt idx="11">
                  <c:v>9.3593523328185687E-5</c:v>
                </c:pt>
                <c:pt idx="12">
                  <c:v>3.3527794541675051E-4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D-0820-4C9F-9BFD-1EDF2592A163}"/>
            </c:ext>
          </c:extLst>
        </c:ser>
        <c:ser>
          <c:idx val="1"/>
          <c:order val="1"/>
          <c:tx>
            <c:strRef>
              <c:f>'PV_ALL Defect_CSSP (Incoming)'!$A$26</c:f>
              <c:strCache>
                <c:ptCount val="1"/>
                <c:pt idx="0">
                  <c:v>Defect % (Incoming reject and return)</c:v>
                </c:pt>
              </c:strCache>
            </c:strRef>
          </c:tx>
          <c:spPr>
            <a:ln w="47625"/>
          </c:spPr>
          <c:invertIfNegative val="0"/>
          <c:dLbls>
            <c:dLbl>
              <c:idx val="2"/>
              <c:layout>
                <c:manualLayout>
                  <c:x val="-1.0810810810810785E-2"/>
                  <c:y val="1.315068379672667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820-4C9F-9BFD-1EDF2592A16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'PV_ALL Defect_CSSP (Incoming)'!$B$20:$P$21</c:f>
              <c:multiLvlStrCache>
                <c:ptCount val="15"/>
                <c:lvl>
                  <c:pt idx="0">
                    <c:v> Mar '17</c:v>
                  </c:pt>
                  <c:pt idx="1">
                    <c:v>Apr '17</c:v>
                  </c:pt>
                  <c:pt idx="2">
                    <c:v>May '17</c:v>
                  </c:pt>
                  <c:pt idx="3">
                    <c:v> Mar '17</c:v>
                  </c:pt>
                  <c:pt idx="4">
                    <c:v>Apr '17</c:v>
                  </c:pt>
                  <c:pt idx="5">
                    <c:v>May '17</c:v>
                  </c:pt>
                  <c:pt idx="6">
                    <c:v> Mar '17</c:v>
                  </c:pt>
                  <c:pt idx="7">
                    <c:v>Apr '17</c:v>
                  </c:pt>
                  <c:pt idx="8">
                    <c:v>May '17</c:v>
                  </c:pt>
                  <c:pt idx="9">
                    <c:v> Mar '17</c:v>
                  </c:pt>
                  <c:pt idx="10">
                    <c:v>Apr '17</c:v>
                  </c:pt>
                  <c:pt idx="11">
                    <c:v>May '17</c:v>
                  </c:pt>
                  <c:pt idx="12">
                    <c:v> Mar '17</c:v>
                  </c:pt>
                  <c:pt idx="13">
                    <c:v>Apr '17</c:v>
                  </c:pt>
                  <c:pt idx="14">
                    <c:v>May '17</c:v>
                  </c:pt>
                </c:lvl>
                <c:lvl>
                  <c:pt idx="0">
                    <c:v>Panel Crack</c:v>
                  </c:pt>
                  <c:pt idx="3">
                    <c:v>Panel Chipping (Corner)</c:v>
                  </c:pt>
                  <c:pt idx="6">
                    <c:v>Panel Chipping (Side)</c:v>
                  </c:pt>
                  <c:pt idx="9">
                    <c:v>Particle</c:v>
                  </c:pt>
                  <c:pt idx="12">
                    <c:v>Foil Wrinkle</c:v>
                  </c:pt>
                </c:lvl>
              </c:multiLvlStrCache>
            </c:multiLvlStrRef>
          </c:cat>
          <c:val>
            <c:numRef>
              <c:f>'PV_ALL Defect_CSSP (Incoming)'!$B$26:$P$26</c:f>
              <c:numCache>
                <c:formatCode>0.00%</c:formatCode>
                <c:ptCount val="15"/>
                <c:pt idx="0">
                  <c:v>1.8775564943338027E-3</c:v>
                </c:pt>
                <c:pt idx="1">
                  <c:v>8.0962294702752722E-4</c:v>
                </c:pt>
                <c:pt idx="2">
                  <c:v>7.0195142496139271E-4</c:v>
                </c:pt>
                <c:pt idx="3">
                  <c:v>2.6822235633340038E-4</c:v>
                </c:pt>
                <c:pt idx="4">
                  <c:v>3.4698126301179735E-4</c:v>
                </c:pt>
                <c:pt idx="5">
                  <c:v>0</c:v>
                </c:pt>
                <c:pt idx="6">
                  <c:v>1.3411117816670019E-4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F-0820-4C9F-9BFD-1EDF2592A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233088"/>
        <c:axId val="44234624"/>
      </c:barChart>
      <c:catAx>
        <c:axId val="442330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44234624"/>
        <c:crosses val="autoZero"/>
        <c:auto val="1"/>
        <c:lblAlgn val="ctr"/>
        <c:lblOffset val="100"/>
        <c:noMultiLvlLbl val="0"/>
      </c:catAx>
      <c:valAx>
        <c:axId val="44234624"/>
        <c:scaling>
          <c:orientation val="minMax"/>
          <c:max val="0.1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Reject %</a:t>
                </a:r>
              </a:p>
            </c:rich>
          </c:tx>
          <c:layout/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44233088"/>
        <c:crosses val="autoZero"/>
        <c:crossBetween val="between"/>
      </c:valAx>
      <c:spPr>
        <a:ln>
          <a:solidFill>
            <a:sysClr val="windowText" lastClr="000000"/>
          </a:solidFill>
        </a:ln>
      </c:spPr>
    </c:plotArea>
    <c:legend>
      <c:legendPos val="b"/>
      <c:layout/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6">
    <tabColor theme="8" tint="0.39997558519241921"/>
  </sheetPr>
  <sheetViews>
    <sheetView zoomScale="7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7">
    <tabColor theme="8" tint="0.39997558519241921"/>
  </sheetPr>
  <sheetViews>
    <sheetView zoomScale="7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93469</xdr:colOff>
      <xdr:row>64</xdr:row>
      <xdr:rowOff>155863</xdr:rowOff>
    </xdr:from>
    <xdr:to>
      <xdr:col>9</xdr:col>
      <xdr:colOff>122308</xdr:colOff>
      <xdr:row>104</xdr:row>
      <xdr:rowOff>86590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698017</xdr:colOff>
      <xdr:row>132</xdr:row>
      <xdr:rowOff>7358</xdr:rowOff>
    </xdr:from>
    <xdr:to>
      <xdr:col>15</xdr:col>
      <xdr:colOff>500061</xdr:colOff>
      <xdr:row>178</xdr:row>
      <xdr:rowOff>47624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346362</xdr:colOff>
      <xdr:row>78</xdr:row>
      <xdr:rowOff>91786</xdr:rowOff>
    </xdr:from>
    <xdr:to>
      <xdr:col>25</xdr:col>
      <xdr:colOff>398317</xdr:colOff>
      <xdr:row>107</xdr:row>
      <xdr:rowOff>69273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19</xdr:col>
      <xdr:colOff>536865</xdr:colOff>
      <xdr:row>3</xdr:row>
      <xdr:rowOff>121227</xdr:rowOff>
    </xdr:from>
    <xdr:to>
      <xdr:col>25</xdr:col>
      <xdr:colOff>363682</xdr:colOff>
      <xdr:row>72</xdr:row>
      <xdr:rowOff>34636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50410" y="744682"/>
          <a:ext cx="3463636" cy="55764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0.09663</cdr:x>
      <cdr:y>0.32511</cdr:y>
    </cdr:from>
    <cdr:to>
      <cdr:x>0.98829</cdr:x>
      <cdr:y>0.32511</cdr:y>
    </cdr:to>
    <cdr:cxnSp macro="">
      <cdr:nvCxnSpPr>
        <cdr:cNvPr id="3" name="Straight Connector 2"/>
        <cdr:cNvCxnSpPr/>
      </cdr:nvCxnSpPr>
      <cdr:spPr>
        <a:xfrm xmlns:a="http://schemas.openxmlformats.org/drawingml/2006/main">
          <a:off x="898048" y="1973023"/>
          <a:ext cx="8286773" cy="13"/>
        </a:xfrm>
        <a:prstGeom xmlns:a="http://schemas.openxmlformats.org/drawingml/2006/main" prst="line">
          <a:avLst/>
        </a:prstGeom>
        <a:ln xmlns:a="http://schemas.openxmlformats.org/drawingml/2006/main" w="38100">
          <a:solidFill>
            <a:srgbClr val="FF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0.00802</cdr:x>
      <cdr:y>0.00409</cdr:y>
    </cdr:from>
    <cdr:to>
      <cdr:x>0.04991</cdr:x>
      <cdr:y>0.34529</cdr:y>
    </cdr:to>
    <cdr:sp macro="" textlink="">
      <cdr:nvSpPr>
        <cdr:cNvPr id="2" name="Rounded Rectangle 1"/>
        <cdr:cNvSpPr/>
      </cdr:nvSpPr>
      <cdr:spPr>
        <a:xfrm xmlns:a="http://schemas.openxmlformats.org/drawingml/2006/main" rot="16200000">
          <a:off x="-766147" y="865505"/>
          <a:ext cx="2070682" cy="389313"/>
        </a:xfrm>
        <a:prstGeom xmlns:a="http://schemas.openxmlformats.org/drawingml/2006/main" prst="round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solidFill>
            <a:schemeClr val="bg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l"/>
          <a:r>
            <a:rPr lang="en-US">
              <a:solidFill>
                <a:sysClr val="windowText" lastClr="000000"/>
              </a:solidFill>
            </a:rPr>
            <a:t>&lt;-- Scrap Rate</a:t>
          </a:r>
        </a:p>
      </cdr:txBody>
    </cdr:sp>
  </cdr:relSizeAnchor>
  <cdr:relSizeAnchor xmlns:cdr="http://schemas.openxmlformats.org/drawingml/2006/chartDrawing">
    <cdr:from>
      <cdr:x>0.935</cdr:x>
      <cdr:y>0.18161</cdr:y>
    </cdr:from>
    <cdr:to>
      <cdr:x>0.99414</cdr:x>
      <cdr:y>0.90359</cdr:y>
    </cdr:to>
    <cdr:sp macro="" textlink="">
      <cdr:nvSpPr>
        <cdr:cNvPr id="6" name="Rounded Rectangle 5"/>
        <cdr:cNvSpPr/>
      </cdr:nvSpPr>
      <cdr:spPr>
        <a:xfrm xmlns:a="http://schemas.openxmlformats.org/drawingml/2006/main" rot="5400000">
          <a:off x="6773649" y="3018093"/>
          <a:ext cx="4381542" cy="549659"/>
        </a:xfrm>
        <a:prstGeom xmlns:a="http://schemas.openxmlformats.org/drawingml/2006/main" prst="round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solidFill>
            <a:schemeClr val="bg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>
              <a:solidFill>
                <a:sysClr val="windowText" lastClr="000000"/>
              </a:solidFill>
            </a:rPr>
            <a:t>&lt;-- Yield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172810</xdr:colOff>
      <xdr:row>31</xdr:row>
      <xdr:rowOff>91848</xdr:rowOff>
    </xdr:from>
    <xdr:to>
      <xdr:col>24</xdr:col>
      <xdr:colOff>231321</xdr:colOff>
      <xdr:row>54</xdr:row>
      <xdr:rowOff>27214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1321856</xdr:colOff>
      <xdr:row>29</xdr:row>
      <xdr:rowOff>44979</xdr:rowOff>
    </xdr:from>
    <xdr:to>
      <xdr:col>8</xdr:col>
      <xdr:colOff>592666</xdr:colOff>
      <xdr:row>45</xdr:row>
      <xdr:rowOff>116417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1407583</xdr:colOff>
      <xdr:row>47</xdr:row>
      <xdr:rowOff>105833</xdr:rowOff>
    </xdr:from>
    <xdr:to>
      <xdr:col>8</xdr:col>
      <xdr:colOff>539750</xdr:colOff>
      <xdr:row>67</xdr:row>
      <xdr:rowOff>158750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0</xdr:colOff>
      <xdr:row>31</xdr:row>
      <xdr:rowOff>0</xdr:rowOff>
    </xdr:from>
    <xdr:to>
      <xdr:col>17</xdr:col>
      <xdr:colOff>211468</xdr:colOff>
      <xdr:row>54</xdr:row>
      <xdr:rowOff>117738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377083" y="6455833"/>
          <a:ext cx="8455885" cy="449923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20</xdr:col>
      <xdr:colOff>590550</xdr:colOff>
      <xdr:row>0</xdr:row>
      <xdr:rowOff>9525</xdr:rowOff>
    </xdr:from>
    <xdr:ext cx="999604" cy="292704"/>
    <xdr:sp macro="[0]!EPL_Outgoing" textlink="">
      <xdr:nvSpPr>
        <xdr:cNvPr id="2" name="TextBox 1"/>
        <xdr:cNvSpPr txBox="1"/>
      </xdr:nvSpPr>
      <xdr:spPr>
        <a:xfrm>
          <a:off x="17478375" y="9525"/>
          <a:ext cx="999604" cy="292704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/>
            <a:t>EPL-Outgoing</a:t>
          </a:r>
        </a:p>
      </xdr:txBody>
    </xdr:sp>
    <xdr:clientData/>
  </xdr:oneCellAnchor>
  <xdr:oneCellAnchor>
    <xdr:from>
      <xdr:col>19</xdr:col>
      <xdr:colOff>123825</xdr:colOff>
      <xdr:row>0</xdr:row>
      <xdr:rowOff>0</xdr:rowOff>
    </xdr:from>
    <xdr:ext cx="999868" cy="292704"/>
    <xdr:sp macro="[0]!EPL_Incoming" textlink="">
      <xdr:nvSpPr>
        <xdr:cNvPr id="3" name="TextBox 2"/>
        <xdr:cNvSpPr txBox="1"/>
      </xdr:nvSpPr>
      <xdr:spPr>
        <a:xfrm>
          <a:off x="16402050" y="0"/>
          <a:ext cx="999868" cy="292704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/>
            <a:t>EPL-Incoming</a:t>
          </a:r>
        </a:p>
      </xdr:txBody>
    </xdr:sp>
    <xdr:clientData/>
  </xdr:oneCellAnchor>
  <xdr:oneCellAnchor>
    <xdr:from>
      <xdr:col>13</xdr:col>
      <xdr:colOff>200025</xdr:colOff>
      <xdr:row>0</xdr:row>
      <xdr:rowOff>28575</xdr:rowOff>
    </xdr:from>
    <xdr:ext cx="1062825" cy="292704"/>
    <xdr:sp macro="[0]!PVD" textlink="">
      <xdr:nvSpPr>
        <xdr:cNvPr id="4" name="TextBox 3"/>
        <xdr:cNvSpPr txBox="1"/>
      </xdr:nvSpPr>
      <xdr:spPr>
        <a:xfrm>
          <a:off x="12820650" y="28575"/>
          <a:ext cx="1062825" cy="292704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/>
            <a:t>PVD_Incoming</a:t>
          </a:r>
        </a:p>
      </xdr:txBody>
    </xdr:sp>
    <xdr:clientData/>
  </xdr:oneCellAnchor>
  <xdr:oneCellAnchor>
    <xdr:from>
      <xdr:col>15</xdr:col>
      <xdr:colOff>133350</xdr:colOff>
      <xdr:row>0</xdr:row>
      <xdr:rowOff>38100</xdr:rowOff>
    </xdr:from>
    <xdr:ext cx="792557" cy="292704"/>
    <xdr:sp macro="[0]!PVD" textlink="">
      <xdr:nvSpPr>
        <xdr:cNvPr id="5" name="TextBox 4"/>
        <xdr:cNvSpPr txBox="1"/>
      </xdr:nvSpPr>
      <xdr:spPr>
        <a:xfrm>
          <a:off x="13973175" y="38100"/>
          <a:ext cx="792557" cy="292704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/>
            <a:t>PVD_HOV</a:t>
          </a:r>
        </a:p>
      </xdr:txBody>
    </xdr:sp>
    <xdr:clientData/>
  </xdr:oneCellAnchor>
  <xdr:oneCellAnchor>
    <xdr:from>
      <xdr:col>16</xdr:col>
      <xdr:colOff>400050</xdr:colOff>
      <xdr:row>0</xdr:row>
      <xdr:rowOff>38100</xdr:rowOff>
    </xdr:from>
    <xdr:ext cx="741598" cy="292704"/>
    <xdr:sp macro="[0]!PVD" textlink="">
      <xdr:nvSpPr>
        <xdr:cNvPr id="6" name="TextBox 5"/>
        <xdr:cNvSpPr txBox="1"/>
      </xdr:nvSpPr>
      <xdr:spPr>
        <a:xfrm>
          <a:off x="14849475" y="38100"/>
          <a:ext cx="741598" cy="292704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/>
            <a:t>PVD_SPT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257175</xdr:colOff>
      <xdr:row>0</xdr:row>
      <xdr:rowOff>0</xdr:rowOff>
    </xdr:from>
    <xdr:ext cx="457180" cy="292704"/>
    <xdr:sp macro="[0]!PVD" textlink="">
      <xdr:nvSpPr>
        <xdr:cNvPr id="2" name="TextBox 1"/>
        <xdr:cNvSpPr txBox="1"/>
      </xdr:nvSpPr>
      <xdr:spPr>
        <a:xfrm>
          <a:off x="10258425" y="0"/>
          <a:ext cx="457180" cy="292704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/>
            <a:t>PVD</a:t>
          </a: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ong Aik Sum" refreshedDate="42781.857535300929" createdVersion="4" refreshedVersion="4" minRefreshableVersion="3" recordCount="11824">
  <cacheSource type="worksheet">
    <worksheetSource ref="A1:M1048576" sheet="CSSPScrap"/>
  </cacheSource>
  <cacheFields count="13">
    <cacheField name="Date" numFmtId="164">
      <sharedItems containsDate="1" containsBlank="1" containsMixedTypes="1" minDate="2016-01-04T00:00:00" maxDate="2016-08-01T00:00:00"/>
    </cacheField>
    <cacheField name="Lot No" numFmtId="0">
      <sharedItems containsBlank="1"/>
    </cacheField>
    <cacheField name="Model No" numFmtId="0">
      <sharedItems containsBlank="1"/>
    </cacheField>
    <cacheField name="Inspector" numFmtId="0">
      <sharedItems containsBlank="1"/>
    </cacheField>
    <cacheField name="CAT" numFmtId="0">
      <sharedItems containsBlank="1"/>
    </cacheField>
    <cacheField name="Defect Name" numFmtId="0">
      <sharedItems containsBlank="1" count="53">
        <s v="Panel chipping _x000a_(Side)"/>
        <s v="Panel Crack"/>
        <s v="Panel chipping _x000a_(Corner)"/>
        <s v="Particle"/>
        <s v="Corrosion"/>
        <s v="Fiducial &quot;Ni&quot; Colour"/>
        <s v="Chemical stain"/>
        <s v="SMD side Gold peel-off"/>
        <s v="Rev.Glue"/>
        <s v="Others"/>
        <s v="Incomplete Sputtering"/>
        <s v="Titanium Expose"/>
        <s v="DMC Cover By Copper"/>
        <s v="Oxidation"/>
        <s v="Scratches"/>
        <s v="Broken"/>
        <s v="Crack Line"/>
        <s v="Side Filter Hole"/>
        <s v="Chipping"/>
        <s v="corner broken"/>
        <s v="DMC Plated"/>
        <s v="Panel Chipping"/>
        <s v="side broken"/>
        <s v="Finger Prints"/>
        <s v="Side chipping"/>
        <s v="Chip Offset / Overlap"/>
        <s v="Panel breakage/ crack detected by EPCOS"/>
        <s v="Corner Chipping"/>
        <s v="Chip broken"/>
        <s v="Others_PVD"/>
        <s v="DMC Peel Off"/>
        <s v="Foil wrinkles"/>
        <s v="X-ray marker on chip"/>
        <s v="Chip Offset / Overlap "/>
        <s v="Chip broken                      "/>
        <s v="Others "/>
        <s v="DMC Peel Off "/>
        <s v="Scratches "/>
        <s v="Ti/Cu rework  "/>
        <s v="DMC Gold Peel"/>
        <s v="SMD plated/ chemical stain"/>
        <s v="Blisters"/>
        <s v="Pin holes in Cu and glossy Ni layer"/>
        <s v="Displace chip"/>
        <s v="Smearing"/>
        <m/>
        <s v="Panel broken" u="1"/>
        <s v="Paticles" u="1"/>
        <s v="Particles" u="1"/>
        <s v="Carck line" u="1"/>
        <s v="Ti rework" u="1"/>
        <s v=" crack line" u="1"/>
        <s v="Serious Crack line(broken)" u="1"/>
      </sharedItems>
    </cacheField>
    <cacheField name="Defect Qty" numFmtId="0">
      <sharedItems containsBlank="1" containsMixedTypes="1" containsNumber="1" containsInteger="1" minValue="1" maxValue="22" longText="1"/>
    </cacheField>
    <cacheField name="Process" numFmtId="0">
      <sharedItems containsBlank="1"/>
    </cacheField>
    <cacheField name="Station" numFmtId="0">
      <sharedItems containsBlank="1" count="7">
        <s v="EPL_Incoming"/>
        <s v="EPL_Outgoing"/>
        <s v="PVD_Incoming"/>
        <s v="PVD_SPT"/>
        <m/>
        <s v="SPT" u="1"/>
        <s v="Incoming" u="1"/>
      </sharedItems>
    </cacheField>
    <cacheField name="Machine" numFmtId="0">
      <sharedItems containsBlank="1" containsMixedTypes="1" containsNumber="1" containsInteger="1" minValue="2" maxValue="8"/>
    </cacheField>
    <cacheField name="Month" numFmtId="0">
      <sharedItems containsBlank="1" count="9">
        <s v="Jan'16"/>
        <s v="Feb'16"/>
        <s v="Mar'16"/>
        <s v="Apr'16"/>
        <s v="May'16"/>
        <s v="Jun'16"/>
        <s v="Jul'16"/>
        <m/>
        <e v="#N/A" u="1"/>
      </sharedItems>
    </cacheField>
    <cacheField name="CW" numFmtId="0">
      <sharedItems containsBlank="1"/>
    </cacheField>
    <cacheField name="Quarterly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ong Aik Sum" refreshedDate="42781.857535995368" createdVersion="4" refreshedVersion="4" minRefreshableVersion="3" recordCount="11824">
  <cacheSource type="worksheet">
    <worksheetSource ref="A1:M99961" sheet="CSSPScrap"/>
  </cacheSource>
  <cacheFields count="13">
    <cacheField name="Date" numFmtId="164">
      <sharedItems containsDate="1" containsBlank="1" containsMixedTypes="1" minDate="2016-01-04T00:00:00" maxDate="2016-08-01T00:00:00"/>
    </cacheField>
    <cacheField name="Lot No" numFmtId="0">
      <sharedItems containsBlank="1"/>
    </cacheField>
    <cacheField name="Model No" numFmtId="0">
      <sharedItems containsBlank="1"/>
    </cacheField>
    <cacheField name="Inspector" numFmtId="0">
      <sharedItems containsBlank="1"/>
    </cacheField>
    <cacheField name="CAT" numFmtId="0">
      <sharedItems containsBlank="1" count="4">
        <s v="NG"/>
        <s v="Scrapped"/>
        <s v="OK"/>
        <m/>
      </sharedItems>
    </cacheField>
    <cacheField name="Defect Name" numFmtId="0">
      <sharedItems containsBlank="1" count="48">
        <s v="Panel chipping _x000a_(Side)"/>
        <s v="Panel Crack"/>
        <s v="Panel chipping _x000a_(Corner)"/>
        <s v="Particle"/>
        <s v="Corrosion"/>
        <s v="Fiducial &quot;Ni&quot; Colour"/>
        <s v="Chemical stain"/>
        <s v="SMD side Gold peel-off"/>
        <s v="Rev.Glue"/>
        <s v="Others"/>
        <s v="Incomplete Sputtering"/>
        <s v="Titanium Expose"/>
        <s v="DMC Cover By Copper"/>
        <s v="Oxidation"/>
        <s v="Scratches"/>
        <s v="Broken"/>
        <s v="Crack Line"/>
        <s v="Side Filter Hole"/>
        <s v="Chipping"/>
        <s v="corner broken"/>
        <s v="DMC Plated"/>
        <s v="Panel Chipping"/>
        <s v="side broken"/>
        <s v="Finger Prints"/>
        <s v="Side chipping"/>
        <s v="Chip Offset / Overlap"/>
        <s v="Panel breakage/ crack detected by EPCOS"/>
        <s v="Corner Chipping"/>
        <s v="Chip broken"/>
        <s v="Others_PVD"/>
        <s v="DMC Peel Off"/>
        <s v="Foil wrinkles"/>
        <s v="X-ray marker on chip"/>
        <s v="Chip Offset / Overlap "/>
        <s v="Chip broken                      "/>
        <s v="Others "/>
        <s v="DMC Peel Off "/>
        <s v="Scratches "/>
        <s v="Ti/Cu rework  "/>
        <s v="DMC Gold Peel"/>
        <s v="SMD plated/ chemical stain"/>
        <s v="Blisters"/>
        <s v="Pin holes in Cu and glossy Ni layer"/>
        <s v="Displace chip"/>
        <s v="Smearing"/>
        <m/>
        <s v="Paticles" u="1"/>
        <s v="Particles" u="1"/>
      </sharedItems>
    </cacheField>
    <cacheField name="Defect Qty" numFmtId="0">
      <sharedItems containsBlank="1" containsMixedTypes="1" containsNumber="1" containsInteger="1" minValue="1" maxValue="22" longText="1"/>
    </cacheField>
    <cacheField name="Process" numFmtId="0">
      <sharedItems containsBlank="1" count="3">
        <s v="EPL"/>
        <s v="PVD"/>
        <m/>
      </sharedItems>
    </cacheField>
    <cacheField name="Station" numFmtId="0">
      <sharedItems containsBlank="1" count="5">
        <s v="EPL_Incoming"/>
        <s v="EPL_Outgoing"/>
        <s v="PVD_Incoming"/>
        <s v="PVD_SPT"/>
        <m/>
      </sharedItems>
    </cacheField>
    <cacheField name="Machine" numFmtId="0">
      <sharedItems containsBlank="1" containsMixedTypes="1" containsNumber="1" containsInteger="1" minValue="2" maxValue="8"/>
    </cacheField>
    <cacheField name="Month" numFmtId="0">
      <sharedItems containsBlank="1" count="9">
        <s v="Jan'16"/>
        <s v="Feb'16"/>
        <s v="Mar'16"/>
        <s v="Apr'16"/>
        <s v="May'16"/>
        <s v="Jun'16"/>
        <s v="Jul'16"/>
        <m/>
        <e v="#N/A" u="1"/>
      </sharedItems>
    </cacheField>
    <cacheField name="CW" numFmtId="0">
      <sharedItems containsBlank="1" count="39">
        <s v="1'16"/>
        <s v="2'16"/>
        <s v="3'16"/>
        <s v="4'16"/>
        <s v="5'16"/>
        <s v="6'16"/>
        <s v="7'16"/>
        <s v="8'16"/>
        <s v="9'16"/>
        <s v="10'16"/>
        <s v="11'16"/>
        <s v="12'16"/>
        <s v="13'16"/>
        <s v="14'16"/>
        <s v="15'16"/>
        <s v="16'16"/>
        <s v="17'16"/>
        <s v="18'16"/>
        <s v="19'16"/>
        <s v="20'16"/>
        <s v="21'16"/>
        <s v="22'16"/>
        <s v="23'16"/>
        <s v="24'16"/>
        <s v="25'16"/>
        <s v="26'16"/>
        <s v="27'16"/>
        <s v="28'16"/>
        <s v="29'16"/>
        <s v="30'16"/>
        <m/>
        <s v="26'20" u="1"/>
        <s v="25'23" u="1"/>
        <s v="25'22" u="1"/>
        <s v="25'21" u="1"/>
        <s v="25'18" u="1"/>
        <s v="25'27" u="1"/>
        <s v="25'25" u="1"/>
        <s v="25'24" u="1"/>
      </sharedItems>
    </cacheField>
    <cacheField name="Quarterly" numFmtId="0">
      <sharedItems containsBlank="1" count="5">
        <s v="Q4'15"/>
        <s v="Q1'16"/>
        <s v="Q2'16"/>
        <m/>
        <e v="#N/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ong Aik Sum" refreshedDate="42781.85753645833" createdVersion="4" refreshedVersion="4" minRefreshableVersion="3" recordCount="242">
  <cacheSource type="worksheet">
    <worksheetSource ref="A1:R99997" sheet="Outgoing"/>
  </cacheSource>
  <cacheFields count="18">
    <cacheField name="Date" numFmtId="0">
      <sharedItems containsNonDate="0" containsDate="1" containsString="0" containsBlank="1" minDate="2016-01-04T00:00:00" maxDate="2016-09-01T00:00:00"/>
    </cacheField>
    <cacheField name="CSSPlus_AM_Lot" numFmtId="0">
      <sharedItems containsString="0" containsBlank="1" containsNumber="1" containsInteger="1" minValue="0" maxValue="39"/>
    </cacheField>
    <cacheField name="CSSPlus_AM_Panel" numFmtId="0">
      <sharedItems containsString="0" containsBlank="1" containsNumber="1" containsInteger="1" minValue="0" maxValue="405"/>
    </cacheField>
    <cacheField name="CSSP3_AM_Lot" numFmtId="0">
      <sharedItems containsString="0" containsBlank="1" containsNumber="1" containsInteger="1" minValue="0" maxValue="85"/>
    </cacheField>
    <cacheField name="CSSP3_AM_Panel" numFmtId="0">
      <sharedItems containsString="0" containsBlank="1" containsNumber="1" containsInteger="1" minValue="0" maxValue="1083"/>
    </cacheField>
    <cacheField name="CSSPlus_PM_Lot" numFmtId="0">
      <sharedItems containsString="0" containsBlank="1" containsNumber="1" containsInteger="1" minValue="0" maxValue="23"/>
    </cacheField>
    <cacheField name="CSSPlus_PM_Panel" numFmtId="0">
      <sharedItems containsString="0" containsBlank="1" containsNumber="1" containsInteger="1" minValue="0" maxValue="261"/>
    </cacheField>
    <cacheField name="CSSP3_PM_Lot" numFmtId="0">
      <sharedItems containsString="0" containsBlank="1" containsNumber="1" containsInteger="1" minValue="0" maxValue="48"/>
    </cacheField>
    <cacheField name="CSSP3_PM_Panel" numFmtId="0">
      <sharedItems containsString="0" containsBlank="1" containsNumber="1" containsInteger="1" minValue="0" maxValue="502"/>
    </cacheField>
    <cacheField name="CSSPlus_Night_Lot" numFmtId="0">
      <sharedItems containsString="0" containsBlank="1" containsNumber="1" containsInteger="1" minValue="0" maxValue="36"/>
    </cacheField>
    <cacheField name="CSSPlus_Night_Panel" numFmtId="0">
      <sharedItems containsString="0" containsBlank="1" containsNumber="1" containsInteger="1" minValue="0" maxValue="415"/>
    </cacheField>
    <cacheField name="CSSP3_Night_Lot" numFmtId="0">
      <sharedItems containsString="0" containsBlank="1" containsNumber="1" containsInteger="1" minValue="0" maxValue="53"/>
    </cacheField>
    <cacheField name="CSSP3_Night_Panel" numFmtId="0">
      <sharedItems containsString="0" containsBlank="1" containsNumber="1" containsInteger="1" minValue="0" maxValue="568"/>
    </cacheField>
    <cacheField name="Total_Lot " numFmtId="0">
      <sharedItems containsString="0" containsBlank="1" containsNumber="1" containsInteger="1" minValue="0" maxValue="142"/>
    </cacheField>
    <cacheField name="Total_Panel" numFmtId="0">
      <sharedItems containsString="0" containsBlank="1" containsNumber="1" containsInteger="1" minValue="0" maxValue="1599"/>
    </cacheField>
    <cacheField name="Month" numFmtId="0">
      <sharedItems containsBlank="1" count="11">
        <s v="Jan'16"/>
        <s v="Feb'16"/>
        <s v="Mar'16"/>
        <s v="Apr'16"/>
        <s v="May'16"/>
        <s v="Jun'16"/>
        <s v="Jul'16"/>
        <s v="Aug'16"/>
        <s v="Sep'16"/>
        <m/>
        <e v="#N/A" u="1"/>
      </sharedItems>
    </cacheField>
    <cacheField name="CW" numFmtId="0">
      <sharedItems containsBlank="1" containsMixedTypes="1" containsNumber="1" containsInteger="1" minValue="1" maxValue="53" count="59">
        <s v="1'16"/>
        <s v="2'16"/>
        <s v="3'16"/>
        <s v="4'16"/>
        <s v="5'16"/>
        <s v="6'16"/>
        <s v="7'16"/>
        <s v="8'16"/>
        <s v="9'16"/>
        <s v="10'16"/>
        <s v="11'16"/>
        <s v="12'16"/>
        <s v="13'16"/>
        <s v="14'16"/>
        <s v="15'16"/>
        <s v="16'16"/>
        <s v="17'16"/>
        <s v="18'16"/>
        <s v="19'16"/>
        <s v="20'16"/>
        <s v="21'16"/>
        <s v="22'16"/>
        <s v="23'16"/>
        <s v="24'16"/>
        <s v="25'16"/>
        <s v="26'16"/>
        <s v="27'16"/>
        <s v="28'16"/>
        <s v="29'16"/>
        <s v="30'16"/>
        <s v="31'16"/>
        <s v="32'16"/>
        <s v="33'16"/>
        <s v="34'16"/>
        <s v="35'16"/>
        <m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20" u="1"/>
        <n v="21" u="1"/>
        <n v="22" u="1"/>
        <n v="1" u="1"/>
        <n v="3" u="1"/>
        <n v="8" u="1"/>
        <n v="9" u="1"/>
        <n v="10" u="1"/>
        <n v="11" u="1"/>
        <n v="53" u="1"/>
        <n v="4" u="1"/>
        <n v="12" u="1"/>
      </sharedItems>
    </cacheField>
    <cacheField name="Quarterly" numFmtId="0">
      <sharedItems containsBlank="1" count="5">
        <s v="Q4'15"/>
        <s v="Q1'16"/>
        <s v="Q2'16"/>
        <m/>
        <e v="#N/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824">
  <r>
    <d v="2016-01-04T00:00:00"/>
    <s v="A3404504"/>
    <s v="B8078-9A"/>
    <s v="PEE"/>
    <s v="NG"/>
    <x v="0"/>
    <n v="1"/>
    <s v="EPL"/>
    <x v="0"/>
    <m/>
    <x v="0"/>
    <s v="1'16"/>
    <s v="Q4'15"/>
  </r>
  <r>
    <d v="2016-01-04T00:00:00"/>
    <s v="A3407340"/>
    <s v="B8078-9A"/>
    <s v="PEE"/>
    <s v="NG"/>
    <x v="1"/>
    <n v="1"/>
    <s v="EPL"/>
    <x v="0"/>
    <m/>
    <x v="0"/>
    <s v="1'16"/>
    <s v="Q4'15"/>
  </r>
  <r>
    <d v="2016-01-04T00:00:00"/>
    <s v="A3406321"/>
    <s v="B9081-9T"/>
    <s v="PEE"/>
    <s v="NG"/>
    <x v="2"/>
    <n v="1"/>
    <s v="EPL"/>
    <x v="0"/>
    <m/>
    <x v="0"/>
    <s v="1'16"/>
    <s v="Q4'15"/>
  </r>
  <r>
    <d v="2016-01-04T00:00:00"/>
    <s v="A3402368"/>
    <s v="B7959-9V"/>
    <s v="PEE"/>
    <s v="NG"/>
    <x v="2"/>
    <n v="1"/>
    <s v="EPL"/>
    <x v="0"/>
    <m/>
    <x v="0"/>
    <s v="1'16"/>
    <s v="Q4'15"/>
  </r>
  <r>
    <d v="2016-01-04T00:00:00"/>
    <s v="A3397274"/>
    <s v="T4063-4R"/>
    <s v="PEE"/>
    <s v="NG"/>
    <x v="2"/>
    <n v="1"/>
    <s v="EPL"/>
    <x v="0"/>
    <m/>
    <x v="0"/>
    <s v="1'16"/>
    <s v="Q4'15"/>
  </r>
  <r>
    <d v="2016-01-04T00:00:00"/>
    <s v="A3393430"/>
    <s v="T4061-4R"/>
    <s v="PEE"/>
    <s v="NG"/>
    <x v="2"/>
    <n v="1"/>
    <s v="EPL"/>
    <x v="0"/>
    <m/>
    <x v="0"/>
    <s v="1'16"/>
    <s v="Q4'15"/>
  </r>
  <r>
    <d v="2016-01-04T00:00:00"/>
    <s v="A3395489"/>
    <s v="T4061-4R"/>
    <s v="PEE"/>
    <s v="NG"/>
    <x v="3"/>
    <n v="1"/>
    <s v="EPL"/>
    <x v="0"/>
    <m/>
    <x v="0"/>
    <s v="1'16"/>
    <s v="Q4'15"/>
  </r>
  <r>
    <d v="2016-01-04T00:00:00"/>
    <s v="A3397277"/>
    <s v="T4063-4R"/>
    <s v="PEE"/>
    <s v="NG"/>
    <x v="2"/>
    <n v="1"/>
    <s v="EPL"/>
    <x v="0"/>
    <m/>
    <x v="0"/>
    <s v="1'16"/>
    <s v="Q4'15"/>
  </r>
  <r>
    <d v="2016-01-04T00:00:00"/>
    <s v="A3403628"/>
    <s v="B8078-9A"/>
    <s v="KELLY"/>
    <s v="NG"/>
    <x v="2"/>
    <n v="1"/>
    <s v="EPL"/>
    <x v="0"/>
    <m/>
    <x v="0"/>
    <s v="1'16"/>
    <s v="Q4'15"/>
  </r>
  <r>
    <d v="2016-01-04T00:00:00"/>
    <s v="A3403628"/>
    <s v="B8078-9A"/>
    <s v="KELLY"/>
    <s v="NG"/>
    <x v="1"/>
    <n v="1"/>
    <s v="EPL"/>
    <x v="0"/>
    <m/>
    <x v="0"/>
    <s v="1'16"/>
    <s v="Q4'15"/>
  </r>
  <r>
    <d v="2016-01-04T00:00:00"/>
    <s v="A3405483"/>
    <s v="B4402-9l"/>
    <s v="KELLY"/>
    <s v="NG"/>
    <x v="2"/>
    <n v="1"/>
    <s v="EPL"/>
    <x v="0"/>
    <m/>
    <x v="0"/>
    <s v="1'16"/>
    <s v="Q4'15"/>
  </r>
  <r>
    <d v="2016-01-04T00:00:00"/>
    <s v="A3405955"/>
    <s v="B4305-5M"/>
    <s v="KELLY"/>
    <s v="NG"/>
    <x v="2"/>
    <n v="1"/>
    <s v="EPL"/>
    <x v="0"/>
    <m/>
    <x v="0"/>
    <s v="1'16"/>
    <s v="Q4'15"/>
  </r>
  <r>
    <d v="2016-01-04T00:00:00"/>
    <s v="A3407654"/>
    <s v="B8078-9A"/>
    <s v="KELLY"/>
    <s v="NG"/>
    <x v="2"/>
    <n v="1"/>
    <s v="EPL"/>
    <x v="0"/>
    <m/>
    <x v="0"/>
    <s v="1'16"/>
    <s v="Q4'15"/>
  </r>
  <r>
    <d v="2016-01-04T00:00:00"/>
    <s v="A3403617"/>
    <s v="B8078-9A"/>
    <s v="KELLY"/>
    <s v="NG"/>
    <x v="2"/>
    <n v="2"/>
    <s v="EPL"/>
    <x v="0"/>
    <m/>
    <x v="0"/>
    <s v="1'16"/>
    <s v="Q4'15"/>
  </r>
  <r>
    <d v="2016-01-04T00:00:00"/>
    <s v="A3405373"/>
    <s v="B4401-9L"/>
    <s v="KELLY"/>
    <s v="NG"/>
    <x v="1"/>
    <n v="1"/>
    <s v="EPL"/>
    <x v="0"/>
    <m/>
    <x v="0"/>
    <s v="1'16"/>
    <s v="Q4'15"/>
  </r>
  <r>
    <d v="2016-01-04T00:00:00"/>
    <s v="A3404527"/>
    <s v="B9508-10V"/>
    <s v="KELLY"/>
    <s v="NG"/>
    <x v="1"/>
    <n v="1"/>
    <s v="EPL"/>
    <x v="0"/>
    <m/>
    <x v="0"/>
    <s v="1'16"/>
    <s v="Q4'15"/>
  </r>
  <r>
    <d v="2016-01-04T00:00:00"/>
    <s v="A3397297"/>
    <s v="T4063-4R"/>
    <s v="KELLY"/>
    <s v="NG"/>
    <x v="2"/>
    <n v="1"/>
    <s v="EPL"/>
    <x v="0"/>
    <m/>
    <x v="0"/>
    <s v="1'16"/>
    <s v="Q4'15"/>
  </r>
  <r>
    <d v="2016-01-04T00:00:00"/>
    <s v="A3397297"/>
    <s v="T4063-4R"/>
    <s v="KELLY"/>
    <s v="NG"/>
    <x v="1"/>
    <n v="1"/>
    <s v="EPL"/>
    <x v="0"/>
    <m/>
    <x v="0"/>
    <s v="1'16"/>
    <s v="Q4'15"/>
  </r>
  <r>
    <d v="2016-01-04T00:00:00"/>
    <s v="A3395482"/>
    <s v="T4061-4R"/>
    <s v="KELLY"/>
    <s v="NG"/>
    <x v="1"/>
    <n v="1"/>
    <s v="EPL"/>
    <x v="0"/>
    <m/>
    <x v="0"/>
    <s v="1'16"/>
    <s v="Q4'15"/>
  </r>
  <r>
    <d v="2016-01-04T00:00:00"/>
    <s v="A3397304"/>
    <s v="T4063-4R"/>
    <s v="KELLY"/>
    <s v="NG"/>
    <x v="1"/>
    <n v="1"/>
    <s v="EPL"/>
    <x v="0"/>
    <m/>
    <x v="0"/>
    <s v="1'16"/>
    <s v="Q4'15"/>
  </r>
  <r>
    <d v="2016-01-04T00:00:00"/>
    <s v="A3407940"/>
    <s v="B8078-9A"/>
    <s v="KELLY"/>
    <s v="NG"/>
    <x v="1"/>
    <n v="1"/>
    <s v="EPL"/>
    <x v="0"/>
    <m/>
    <x v="0"/>
    <s v="1'16"/>
    <s v="Q4'15"/>
  </r>
  <r>
    <d v="2016-01-04T00:00:00"/>
    <s v="A3404502"/>
    <s v="B8078-9A"/>
    <s v="KELLY"/>
    <s v="NG"/>
    <x v="2"/>
    <n v="1"/>
    <s v="EPL"/>
    <x v="0"/>
    <m/>
    <x v="0"/>
    <s v="1'16"/>
    <s v="Q4'15"/>
  </r>
  <r>
    <d v="2016-01-04T00:00:00"/>
    <s v="A3403630"/>
    <s v="B8078-9A"/>
    <s v="KELLY"/>
    <s v="NG"/>
    <x v="1"/>
    <n v="1"/>
    <s v="EPL"/>
    <x v="0"/>
    <m/>
    <x v="0"/>
    <s v="1'16"/>
    <s v="Q4'15"/>
  </r>
  <r>
    <d v="2016-01-04T00:00:00"/>
    <s v="A3404505"/>
    <s v="B8078-9A"/>
    <s v="KELLY"/>
    <s v="NG"/>
    <x v="2"/>
    <n v="1"/>
    <s v="EPL"/>
    <x v="0"/>
    <m/>
    <x v="0"/>
    <s v="1'16"/>
    <s v="Q4'15"/>
  </r>
  <r>
    <d v="2016-01-04T00:00:00"/>
    <s v="A3406431"/>
    <s v="B4405-9L"/>
    <s v="KELLY"/>
    <s v="NG"/>
    <x v="2"/>
    <n v="1"/>
    <s v="EPL"/>
    <x v="0"/>
    <m/>
    <x v="0"/>
    <s v="1'16"/>
    <s v="Q4'15"/>
  </r>
  <r>
    <d v="2016-01-04T00:00:00"/>
    <s v="A3407035"/>
    <s v="B9604-5A"/>
    <s v="KELLY"/>
    <s v="NG"/>
    <x v="2"/>
    <n v="1"/>
    <s v="EPL"/>
    <x v="0"/>
    <m/>
    <x v="0"/>
    <s v="1'16"/>
    <s v="Q4'15"/>
  </r>
  <r>
    <d v="2016-01-04T00:00:00"/>
    <s v="A3404527"/>
    <s v="B9508-10V"/>
    <s v="KELLY"/>
    <s v="NG"/>
    <x v="1"/>
    <n v="1"/>
    <s v="EPL"/>
    <x v="1"/>
    <m/>
    <x v="0"/>
    <s v="1'16"/>
    <s v="Q4'15"/>
  </r>
  <r>
    <d v="2016-01-04T00:00:00"/>
    <s v="A3397297"/>
    <s v="T4063-4R"/>
    <s v="KELLY"/>
    <s v="NG"/>
    <x v="1"/>
    <n v="1"/>
    <s v="EPL"/>
    <x v="1"/>
    <m/>
    <x v="0"/>
    <s v="1'16"/>
    <s v="Q4'15"/>
  </r>
  <r>
    <d v="2016-01-04T00:00:00"/>
    <s v="A3395482"/>
    <s v="T4061-4R"/>
    <s v="KELLY"/>
    <s v="NG"/>
    <x v="4"/>
    <n v="1"/>
    <s v="EPL"/>
    <x v="1"/>
    <m/>
    <x v="0"/>
    <s v="1'16"/>
    <s v="Q4'15"/>
  </r>
  <r>
    <d v="2016-01-04T00:00:00"/>
    <s v="A3395482"/>
    <s v="T4061-4R"/>
    <s v="KELLY"/>
    <s v="NG"/>
    <x v="1"/>
    <n v="1"/>
    <s v="EPL"/>
    <x v="1"/>
    <m/>
    <x v="0"/>
    <s v="1'16"/>
    <s v="Q4'15"/>
  </r>
  <r>
    <d v="2016-01-05T00:00:00"/>
    <s v="A3403642"/>
    <s v="B8078-9A"/>
    <s v="M.JOTHI"/>
    <s v="NG"/>
    <x v="1"/>
    <n v="1"/>
    <s v="EPL"/>
    <x v="0"/>
    <m/>
    <x v="0"/>
    <s v="1'16"/>
    <s v="Q4'15"/>
  </r>
  <r>
    <d v="2016-01-05T00:00:00"/>
    <s v="A3406524"/>
    <s v="B4405-9L"/>
    <s v="M.JOTHI"/>
    <s v="NG"/>
    <x v="2"/>
    <n v="1"/>
    <s v="EPL"/>
    <x v="0"/>
    <m/>
    <x v="0"/>
    <s v="1'16"/>
    <s v="Q4'15"/>
  </r>
  <r>
    <d v="2016-01-05T00:00:00"/>
    <s v="A3404499"/>
    <s v="B8078-9A"/>
    <s v="M.JOTHI"/>
    <s v="NG"/>
    <x v="2"/>
    <n v="1"/>
    <s v="EPL"/>
    <x v="0"/>
    <m/>
    <x v="0"/>
    <s v="1'16"/>
    <s v="Q4'15"/>
  </r>
  <r>
    <d v="2016-01-05T00:00:00"/>
    <s v="A3406983"/>
    <s v="B9618-5L"/>
    <s v="M.JOTHI"/>
    <s v="NG"/>
    <x v="1"/>
    <n v="1"/>
    <s v="EPL"/>
    <x v="0"/>
    <m/>
    <x v="0"/>
    <s v="1'16"/>
    <s v="Q4'15"/>
  </r>
  <r>
    <d v="2016-01-05T00:00:00"/>
    <s v="A3406432"/>
    <s v="B8082-9A"/>
    <s v="M.JOTHI"/>
    <s v="NG"/>
    <x v="0"/>
    <n v="1"/>
    <s v="EPL"/>
    <x v="0"/>
    <m/>
    <x v="0"/>
    <s v="1'16"/>
    <s v="Q4'15"/>
  </r>
  <r>
    <d v="2016-01-05T00:00:00"/>
    <s v="A3406432"/>
    <s v="B8082-9A"/>
    <s v="M.JOTHI"/>
    <s v="NG"/>
    <x v="1"/>
    <n v="1"/>
    <s v="EPL"/>
    <x v="0"/>
    <m/>
    <x v="0"/>
    <s v="1'16"/>
    <s v="Q4'15"/>
  </r>
  <r>
    <d v="2016-01-05T00:00:00"/>
    <s v="A3406974"/>
    <s v="B8014-9U"/>
    <s v="KELLY"/>
    <s v="NG"/>
    <x v="2"/>
    <n v="1"/>
    <s v="EPL"/>
    <x v="0"/>
    <m/>
    <x v="0"/>
    <s v="1'16"/>
    <s v="Q4'15"/>
  </r>
  <r>
    <d v="2016-01-05T00:00:00"/>
    <s v="A3405916"/>
    <s v="B8015-9N"/>
    <s v="KELLY"/>
    <s v="NG"/>
    <x v="2"/>
    <n v="1"/>
    <s v="EPL"/>
    <x v="0"/>
    <m/>
    <x v="0"/>
    <s v="1'16"/>
    <s v="Q4'15"/>
  </r>
  <r>
    <d v="2016-01-05T00:00:00"/>
    <s v="A3407657"/>
    <s v="B8078-9A"/>
    <s v="KELLY"/>
    <s v="NG"/>
    <x v="2"/>
    <n v="1"/>
    <s v="EPL"/>
    <x v="0"/>
    <m/>
    <x v="0"/>
    <s v="1'16"/>
    <s v="Q4'15"/>
  </r>
  <r>
    <d v="2016-01-05T00:00:00"/>
    <s v="A3395469"/>
    <s v="T4061-4R"/>
    <s v="KELLY"/>
    <s v="NG"/>
    <x v="2"/>
    <n v="1"/>
    <s v="EPL"/>
    <x v="0"/>
    <m/>
    <x v="0"/>
    <s v="1'16"/>
    <s v="Q4'15"/>
  </r>
  <r>
    <d v="2016-01-05T00:00:00"/>
    <s v="A3398287"/>
    <s v="T4061-4R"/>
    <s v="KELLY"/>
    <s v="NG"/>
    <x v="2"/>
    <n v="1"/>
    <s v="EPL"/>
    <x v="0"/>
    <m/>
    <x v="0"/>
    <s v="1'16"/>
    <s v="Q4'15"/>
  </r>
  <r>
    <d v="2016-01-05T00:00:00"/>
    <s v="A3406440"/>
    <s v="B8082-9A"/>
    <s v="YI"/>
    <s v="NG"/>
    <x v="1"/>
    <n v="1"/>
    <s v="EPL"/>
    <x v="0"/>
    <m/>
    <x v="0"/>
    <s v="1'16"/>
    <s v="Q4'15"/>
  </r>
  <r>
    <d v="2016-01-05T00:00:00"/>
    <s v="A3404489"/>
    <s v="B8078-9A"/>
    <s v="YI"/>
    <s v="NG"/>
    <x v="1"/>
    <n v="1"/>
    <s v="EPL"/>
    <x v="0"/>
    <m/>
    <x v="0"/>
    <s v="1'16"/>
    <s v="Q4'15"/>
  </r>
  <r>
    <d v="2016-01-05T00:00:00"/>
    <s v="A3403614"/>
    <s v="B8078-9A"/>
    <s v="YI"/>
    <s v="NG"/>
    <x v="2"/>
    <n v="1"/>
    <s v="EPL"/>
    <x v="0"/>
    <m/>
    <x v="0"/>
    <s v="1'16"/>
    <s v="Q4'15"/>
  </r>
  <r>
    <d v="2016-01-05T00:00:00"/>
    <s v="A3406918"/>
    <s v="B9618-5L"/>
    <s v="KELLY"/>
    <s v="NG"/>
    <x v="1"/>
    <n v="1"/>
    <s v="EPL"/>
    <x v="0"/>
    <m/>
    <x v="0"/>
    <s v="1'16"/>
    <s v="Q4'15"/>
  </r>
  <r>
    <d v="2016-01-05T00:00:00"/>
    <s v="A3407018"/>
    <s v="B8099-9H"/>
    <s v="KELLY"/>
    <s v="NG"/>
    <x v="1"/>
    <n v="1"/>
    <s v="EPL"/>
    <x v="0"/>
    <m/>
    <x v="0"/>
    <s v="1'16"/>
    <s v="Q4'15"/>
  </r>
  <r>
    <d v="2016-01-05T00:00:00"/>
    <s v="A3406436"/>
    <s v="B8082-9A"/>
    <s v="KELLY"/>
    <s v="NG"/>
    <x v="2"/>
    <n v="1"/>
    <s v="EPL"/>
    <x v="0"/>
    <m/>
    <x v="0"/>
    <s v="1'16"/>
    <s v="Q4'15"/>
  </r>
  <r>
    <d v="2016-01-05T00:00:00"/>
    <s v="A3405916"/>
    <s v="B8015-9N"/>
    <s v="KELLY"/>
    <s v="NG"/>
    <x v="4"/>
    <n v="1"/>
    <s v="EPL"/>
    <x v="1"/>
    <m/>
    <x v="0"/>
    <s v="1'16"/>
    <s v="Q4'15"/>
  </r>
  <r>
    <d v="2016-01-05T00:00:00"/>
    <s v="A3406440"/>
    <s v="B8082-9A"/>
    <s v="KELLY"/>
    <s v="NG"/>
    <x v="1"/>
    <n v="1"/>
    <s v="EPL"/>
    <x v="1"/>
    <m/>
    <x v="0"/>
    <s v="1'16"/>
    <s v="Q4'15"/>
  </r>
  <r>
    <d v="2016-01-06T00:00:00"/>
    <s v="A3407038"/>
    <s v="B9604-5A"/>
    <s v="M.JOTHI"/>
    <s v="NG"/>
    <x v="1"/>
    <n v="3"/>
    <s v="EPL"/>
    <x v="0"/>
    <m/>
    <x v="0"/>
    <s v="1'16"/>
    <s v="Q4'15"/>
  </r>
  <r>
    <d v="2016-01-06T00:00:00"/>
    <s v="A3403632"/>
    <s v="B8078-9A"/>
    <s v="M.JOTHI"/>
    <s v="NG"/>
    <x v="1"/>
    <n v="1"/>
    <s v="EPL"/>
    <x v="0"/>
    <m/>
    <x v="0"/>
    <s v="1'16"/>
    <s v="Q4'15"/>
  </r>
  <r>
    <d v="2016-01-06T00:00:00"/>
    <s v="A3407390"/>
    <s v="B8025-9U"/>
    <s v="M.JOTHI"/>
    <s v="NG"/>
    <x v="1"/>
    <n v="1"/>
    <s v="EPL"/>
    <x v="0"/>
    <m/>
    <x v="0"/>
    <s v="1'16"/>
    <s v="Q4'15"/>
  </r>
  <r>
    <d v="2016-01-06T00:00:00"/>
    <s v="A3406986"/>
    <s v="B9618-5L"/>
    <s v="M.JOTHI"/>
    <s v="NG"/>
    <x v="2"/>
    <n v="1"/>
    <s v="EPL"/>
    <x v="0"/>
    <m/>
    <x v="0"/>
    <s v="1'16"/>
    <s v="Q4'15"/>
  </r>
  <r>
    <d v="2016-01-06T00:00:00"/>
    <s v="A3395467"/>
    <s v="T4061-4R"/>
    <s v="M.JOTHI"/>
    <s v="NG"/>
    <x v="1"/>
    <n v="1"/>
    <s v="EPL"/>
    <x v="0"/>
    <m/>
    <x v="0"/>
    <s v="1'16"/>
    <s v="Q4'15"/>
  </r>
  <r>
    <d v="2016-01-06T00:00:00"/>
    <s v="A3398295"/>
    <s v="T4061-4R"/>
    <s v="M.JOTHI"/>
    <s v="NG"/>
    <x v="3"/>
    <n v="1"/>
    <s v="EPL"/>
    <x v="0"/>
    <m/>
    <x v="0"/>
    <s v="1'16"/>
    <s v="Q4'15"/>
  </r>
  <r>
    <d v="2016-01-06T00:00:00"/>
    <s v="A3407664"/>
    <s v="B8078-9A"/>
    <s v="M.JOTHI"/>
    <s v="NG"/>
    <x v="2"/>
    <n v="1"/>
    <s v="EPL"/>
    <x v="0"/>
    <m/>
    <x v="0"/>
    <s v="1'16"/>
    <s v="Q4'15"/>
  </r>
  <r>
    <d v="2016-01-06T00:00:00"/>
    <s v="A3407965"/>
    <s v="B4313-5P"/>
    <s v="M.JOTHI"/>
    <s v="NG"/>
    <x v="2"/>
    <n v="1"/>
    <s v="EPL"/>
    <x v="0"/>
    <m/>
    <x v="0"/>
    <s v="1'16"/>
    <s v="Q4'15"/>
  </r>
  <r>
    <d v="2016-01-06T00:00:00"/>
    <s v="A3407670"/>
    <s v="B8078-9A"/>
    <s v="M.JOTHI"/>
    <s v="NG"/>
    <x v="2"/>
    <n v="1"/>
    <s v="EPL"/>
    <x v="0"/>
    <m/>
    <x v="0"/>
    <s v="1'16"/>
    <s v="Q4'15"/>
  </r>
  <r>
    <d v="2016-01-06T00:00:00"/>
    <s v="A3407041"/>
    <s v="B9604-5A"/>
    <s v="M.JOTHI"/>
    <s v="NG"/>
    <x v="0"/>
    <n v="1"/>
    <s v="EPL"/>
    <x v="0"/>
    <m/>
    <x v="0"/>
    <s v="1'16"/>
    <s v="Q4'15"/>
  </r>
  <r>
    <d v="2016-01-06T00:00:00"/>
    <s v="A3399657"/>
    <s v="T4061-4R"/>
    <s v="KELLY"/>
    <s v="NG"/>
    <x v="2"/>
    <n v="1"/>
    <s v="EPL"/>
    <x v="0"/>
    <m/>
    <x v="0"/>
    <s v="1'16"/>
    <s v="Q4'15"/>
  </r>
  <r>
    <d v="2016-01-06T00:00:00"/>
    <s v="A3399691"/>
    <s v="T4061-4R"/>
    <s v="KELLY"/>
    <s v="NG"/>
    <x v="2"/>
    <n v="3"/>
    <s v="EPL"/>
    <x v="0"/>
    <m/>
    <x v="0"/>
    <s v="1'16"/>
    <s v="Q4'15"/>
  </r>
  <r>
    <d v="2016-01-06T00:00:00"/>
    <s v="A3399691"/>
    <s v="T4061-4R"/>
    <s v="KELLY"/>
    <s v="NG"/>
    <x v="1"/>
    <n v="1"/>
    <s v="EPL"/>
    <x v="0"/>
    <m/>
    <x v="0"/>
    <s v="1'16"/>
    <s v="Q4'15"/>
  </r>
  <r>
    <d v="2016-01-06T00:00:00"/>
    <s v="A3399499"/>
    <s v="T4061-4R"/>
    <s v="KELLY"/>
    <s v="NG"/>
    <x v="1"/>
    <n v="1"/>
    <s v="EPL"/>
    <x v="0"/>
    <m/>
    <x v="0"/>
    <s v="1'16"/>
    <s v="Q4'15"/>
  </r>
  <r>
    <d v="2016-01-06T00:00:00"/>
    <s v="A3408541"/>
    <s v="B4302-5M"/>
    <s v="KELLY"/>
    <s v="NG"/>
    <x v="2"/>
    <n v="1"/>
    <s v="EPL"/>
    <x v="0"/>
    <m/>
    <x v="0"/>
    <s v="1'16"/>
    <s v="Q4'15"/>
  </r>
  <r>
    <d v="2016-01-06T00:00:00"/>
    <s v="A3408588"/>
    <s v="B8072-9L"/>
    <s v="KELLY"/>
    <s v="NG"/>
    <x v="1"/>
    <n v="1"/>
    <s v="EPL"/>
    <x v="0"/>
    <m/>
    <x v="0"/>
    <s v="1'16"/>
    <s v="Q4'15"/>
  </r>
  <r>
    <d v="2016-01-07T00:00:00"/>
    <s v="A3407956"/>
    <s v="B4313-5P"/>
    <s v="M.JOTHI"/>
    <s v="NG"/>
    <x v="2"/>
    <n v="1"/>
    <s v="EPL"/>
    <x v="0"/>
    <m/>
    <x v="0"/>
    <s v="1'16"/>
    <s v="Q4'15"/>
  </r>
  <r>
    <d v="2016-01-07T00:00:00"/>
    <s v="A3399670"/>
    <s v="T4061-4R"/>
    <s v="M.JOTHI"/>
    <s v="NG"/>
    <x v="2"/>
    <n v="1"/>
    <s v="EPL"/>
    <x v="0"/>
    <m/>
    <x v="0"/>
    <s v="1'16"/>
    <s v="Q4'15"/>
  </r>
  <r>
    <d v="2016-01-07T00:00:00"/>
    <s v="A3407968"/>
    <s v="B4313-5P"/>
    <s v="KELLY"/>
    <s v="NG"/>
    <x v="2"/>
    <n v="1"/>
    <s v="EPL"/>
    <x v="0"/>
    <m/>
    <x v="0"/>
    <s v="1'16"/>
    <s v="Q4'15"/>
  </r>
  <r>
    <d v="2016-01-07T00:00:00"/>
    <s v="A3407967"/>
    <s v="B4313-5P"/>
    <s v="KELLY"/>
    <s v="NG"/>
    <x v="1"/>
    <n v="1"/>
    <s v="EPL"/>
    <x v="0"/>
    <m/>
    <x v="0"/>
    <s v="1'16"/>
    <s v="Q4'15"/>
  </r>
  <r>
    <d v="2016-01-08T00:00:00"/>
    <s v="A3398302"/>
    <s v="T4061-4R"/>
    <s v="M.JOTHI"/>
    <s v="NG"/>
    <x v="0"/>
    <n v="2"/>
    <s v="EPL"/>
    <x v="0"/>
    <m/>
    <x v="0"/>
    <s v="1'16"/>
    <s v="Q4'15"/>
  </r>
  <r>
    <d v="2016-01-08T00:00:00"/>
    <s v="A3399624"/>
    <s v="T4061-4R"/>
    <s v="M.JOTHI"/>
    <s v="NG"/>
    <x v="2"/>
    <n v="1"/>
    <s v="EPL"/>
    <x v="0"/>
    <m/>
    <x v="0"/>
    <s v="1'16"/>
    <s v="Q4'15"/>
  </r>
  <r>
    <d v="2016-01-08T00:00:00"/>
    <s v="A3405461"/>
    <s v="B4403-9K"/>
    <s v="M.JOTHI"/>
    <s v="NG"/>
    <x v="2"/>
    <n v="1"/>
    <s v="EPL"/>
    <x v="0"/>
    <m/>
    <x v="0"/>
    <s v="1'16"/>
    <s v="Q4'15"/>
  </r>
  <r>
    <d v="2016-01-08T00:00:00"/>
    <s v="A3408519"/>
    <s v="B8099-9H"/>
    <s v="M.JOTHI"/>
    <s v="NG"/>
    <x v="1"/>
    <n v="1"/>
    <s v="EPL"/>
    <x v="0"/>
    <m/>
    <x v="0"/>
    <s v="1'16"/>
    <s v="Q4'15"/>
  </r>
  <r>
    <d v="2016-01-08T00:00:00"/>
    <s v="A3406849"/>
    <s v="B7670-9N"/>
    <s v="M.JOTHI"/>
    <s v="NG"/>
    <x v="1"/>
    <n v="1"/>
    <s v="EPL"/>
    <x v="0"/>
    <m/>
    <x v="0"/>
    <s v="1'16"/>
    <s v="Q4'15"/>
  </r>
  <r>
    <d v="2016-01-08T00:00:00"/>
    <s v="A3399651"/>
    <s v="T4061-4R"/>
    <s v="M.JOTHI"/>
    <s v="NG"/>
    <x v="1"/>
    <n v="1"/>
    <s v="EPL"/>
    <x v="0"/>
    <m/>
    <x v="0"/>
    <s v="1'16"/>
    <s v="Q4'15"/>
  </r>
  <r>
    <d v="2016-01-08T00:00:00"/>
    <s v="A3399518"/>
    <s v="T4061-4R"/>
    <s v="KELLY"/>
    <s v="NG"/>
    <x v="1"/>
    <n v="1"/>
    <s v="EPL"/>
    <x v="0"/>
    <m/>
    <x v="0"/>
    <s v="1'16"/>
    <s v="Q4'15"/>
  </r>
  <r>
    <d v="2016-01-08T00:00:00"/>
    <s v="A3408532"/>
    <s v="B8099-9H"/>
    <s v="KELLY"/>
    <s v="NG"/>
    <x v="1"/>
    <n v="1"/>
    <s v="EPL"/>
    <x v="0"/>
    <m/>
    <x v="0"/>
    <s v="1'16"/>
    <s v="Q4'15"/>
  </r>
  <r>
    <d v="2016-01-08T00:00:00"/>
    <s v="A3405456"/>
    <s v="B4403-9K"/>
    <s v="KELLY"/>
    <s v="NG"/>
    <x v="2"/>
    <n v="1"/>
    <s v="EPL"/>
    <x v="0"/>
    <m/>
    <x v="0"/>
    <s v="1'16"/>
    <s v="Q4'15"/>
  </r>
  <r>
    <d v="2016-01-08T00:00:00"/>
    <s v="A3406849"/>
    <s v="B7670-9N"/>
    <s v="KELLY"/>
    <s v="NG"/>
    <x v="1"/>
    <n v="1"/>
    <s v="EPL"/>
    <x v="1"/>
    <m/>
    <x v="0"/>
    <s v="1'16"/>
    <s v="Q4'15"/>
  </r>
  <r>
    <d v="2016-01-08T00:00:00"/>
    <s v="A3399651"/>
    <s v="T4061-4R"/>
    <s v="KELLY"/>
    <s v="NG"/>
    <x v="1"/>
    <n v="1"/>
    <s v="EPL"/>
    <x v="1"/>
    <m/>
    <x v="0"/>
    <s v="1'16"/>
    <s v="Q4'15"/>
  </r>
  <r>
    <d v="2016-01-09T00:00:00"/>
    <s v="A3408408"/>
    <s v="B8078-9A"/>
    <s v="M.JOTHI"/>
    <s v="NG"/>
    <x v="1"/>
    <n v="1"/>
    <s v="EPL"/>
    <x v="0"/>
    <m/>
    <x v="0"/>
    <s v="1'16"/>
    <s v="Q4'15"/>
  </r>
  <r>
    <d v="2016-01-09T00:00:00"/>
    <s v="A3407676"/>
    <s v="B8078-9A"/>
    <s v="M.JOTHI"/>
    <s v="NG"/>
    <x v="2"/>
    <n v="1"/>
    <s v="EPL"/>
    <x v="0"/>
    <m/>
    <x v="0"/>
    <s v="1'16"/>
    <s v="Q4'15"/>
  </r>
  <r>
    <d v="2016-01-09T00:00:00"/>
    <s v="A3398613"/>
    <s v="T4061-4R"/>
    <s v="M.JOTHI"/>
    <s v="NG"/>
    <x v="2"/>
    <n v="1"/>
    <s v="EPL"/>
    <x v="0"/>
    <m/>
    <x v="0"/>
    <s v="1'16"/>
    <s v="Q4'15"/>
  </r>
  <r>
    <d v="2016-01-09T00:00:00"/>
    <s v="A3399680"/>
    <s v="T4061-4R"/>
    <s v="M.JOTHI"/>
    <s v="NG"/>
    <x v="2"/>
    <n v="1"/>
    <s v="EPL"/>
    <x v="0"/>
    <m/>
    <x v="0"/>
    <s v="1'16"/>
    <s v="Q4'15"/>
  </r>
  <r>
    <d v="2016-01-09T00:00:00"/>
    <s v="A3408160"/>
    <s v="B9500-10V"/>
    <s v="M.JOTHI"/>
    <s v="NG"/>
    <x v="2"/>
    <n v="1"/>
    <s v="EPL"/>
    <x v="0"/>
    <m/>
    <x v="0"/>
    <s v="1'16"/>
    <s v="Q4'15"/>
  </r>
  <r>
    <d v="2016-01-09T00:00:00"/>
    <s v="A3408742"/>
    <s v="B9502-10U"/>
    <s v="M.JOTHI"/>
    <s v="NG"/>
    <x v="1"/>
    <n v="1"/>
    <s v="EPL"/>
    <x v="0"/>
    <m/>
    <x v="0"/>
    <s v="1'16"/>
    <s v="Q4'15"/>
  </r>
  <r>
    <d v="2016-01-09T00:00:00"/>
    <s v="A3409880"/>
    <s v="B9618-5L"/>
    <s v="M.JOTHI"/>
    <s v="NG"/>
    <x v="1"/>
    <n v="1"/>
    <s v="EPL"/>
    <x v="0"/>
    <m/>
    <x v="0"/>
    <s v="1'16"/>
    <s v="Q4'15"/>
  </r>
  <r>
    <d v="2016-01-09T00:00:00"/>
    <s v="A3408932"/>
    <s v="B8962-161"/>
    <s v="M.JOTHI"/>
    <s v="NG"/>
    <x v="0"/>
    <n v="1"/>
    <s v="EPL"/>
    <x v="0"/>
    <m/>
    <x v="0"/>
    <s v="1'16"/>
    <s v="Q4'15"/>
  </r>
  <r>
    <d v="2016-01-09T00:00:00"/>
    <s v="A3398314"/>
    <s v="B7968-9W"/>
    <s v="M.JOTHI"/>
    <s v="NG"/>
    <x v="2"/>
    <n v="1"/>
    <s v="EPL"/>
    <x v="0"/>
    <m/>
    <x v="0"/>
    <s v="1'16"/>
    <s v="Q4'15"/>
  </r>
  <r>
    <d v="2016-01-09T00:00:00"/>
    <s v="A3398620"/>
    <s v="T4061-4R"/>
    <s v="KELLY"/>
    <s v="NG"/>
    <x v="2"/>
    <n v="1"/>
    <s v="EPL"/>
    <x v="0"/>
    <m/>
    <x v="0"/>
    <s v="1'16"/>
    <s v="Q4'15"/>
  </r>
  <r>
    <d v="2016-01-09T00:00:00"/>
    <s v="A3409606"/>
    <s v="B9604-5A"/>
    <s v="KELLY"/>
    <s v="NG"/>
    <x v="1"/>
    <n v="1"/>
    <s v="EPL"/>
    <x v="0"/>
    <m/>
    <x v="0"/>
    <s v="1'16"/>
    <s v="Q4'15"/>
  </r>
  <r>
    <d v="2016-01-09T00:00:00"/>
    <s v="A3409599"/>
    <s v="B9604-5A"/>
    <s v="KELLY"/>
    <s v="NG"/>
    <x v="1"/>
    <n v="1"/>
    <s v="EPL"/>
    <x v="0"/>
    <m/>
    <x v="0"/>
    <s v="1'16"/>
    <s v="Q4'15"/>
  </r>
  <r>
    <d v="2016-01-09T00:00:00"/>
    <s v="A3407807"/>
    <s v="B8078-9A"/>
    <s v="KELLY"/>
    <s v="NG"/>
    <x v="1"/>
    <n v="1"/>
    <s v="EPL"/>
    <x v="0"/>
    <m/>
    <x v="0"/>
    <s v="1'16"/>
    <s v="Q4'15"/>
  </r>
  <r>
    <d v="2016-01-09T00:00:00"/>
    <s v="A3409292"/>
    <s v="B8021-9K"/>
    <s v="KELLY"/>
    <s v="NG"/>
    <x v="1"/>
    <n v="1"/>
    <s v="EPL"/>
    <x v="0"/>
    <m/>
    <x v="0"/>
    <s v="1'16"/>
    <s v="Q4'15"/>
  </r>
  <r>
    <d v="2016-01-09T00:00:00"/>
    <s v="A3407814"/>
    <s v="B8078-9A"/>
    <s v="KELLY"/>
    <s v="NG"/>
    <x v="1"/>
    <n v="1"/>
    <s v="EPL"/>
    <x v="0"/>
    <m/>
    <x v="0"/>
    <s v="1'16"/>
    <s v="Q4'15"/>
  </r>
  <r>
    <d v="2016-01-09T00:00:00"/>
    <s v="A3409888"/>
    <s v="B9618-5L"/>
    <s v="KELLY"/>
    <s v="NG"/>
    <x v="1"/>
    <n v="1"/>
    <s v="EPL"/>
    <x v="0"/>
    <m/>
    <x v="0"/>
    <s v="1'16"/>
    <s v="Q4'15"/>
  </r>
  <r>
    <d v="2016-01-09T00:00:00"/>
    <s v="A3408742"/>
    <s v="B9502-10U"/>
    <s v="KELLY"/>
    <s v="NG"/>
    <x v="1"/>
    <n v="1"/>
    <s v="EPL"/>
    <x v="1"/>
    <m/>
    <x v="0"/>
    <s v="1'16"/>
    <s v="Q4'15"/>
  </r>
  <r>
    <d v="2016-01-09T00:00:00"/>
    <s v="A3409890"/>
    <s v="B9618-5L"/>
    <s v="M.JOTHI"/>
    <s v="NG"/>
    <x v="4"/>
    <n v="1"/>
    <s v="EPL"/>
    <x v="1"/>
    <m/>
    <x v="0"/>
    <s v="1'16"/>
    <s v="Q4'15"/>
  </r>
  <r>
    <d v="2016-01-10T00:00:00"/>
    <s v="A3402154"/>
    <s v="T4063-4R"/>
    <s v="M.JOTHI"/>
    <s v="NG"/>
    <x v="5"/>
    <n v="1"/>
    <s v="EPL"/>
    <x v="0"/>
    <m/>
    <x v="0"/>
    <s v="1'16"/>
    <s v="Q4'15"/>
  </r>
  <r>
    <d v="2016-01-10T00:00:00"/>
    <s v="A3399490"/>
    <s v="T4061-4R"/>
    <s v="M.JOTHI"/>
    <s v="NG"/>
    <x v="2"/>
    <n v="1"/>
    <s v="EPL"/>
    <x v="0"/>
    <m/>
    <x v="0"/>
    <s v="1'16"/>
    <s v="Q4'15"/>
  </r>
  <r>
    <d v="2016-01-10T00:00:00"/>
    <s v="A3399697"/>
    <s v="T4061-4R"/>
    <s v="M.JOTHI"/>
    <s v="NG"/>
    <x v="5"/>
    <n v="1"/>
    <s v="EPL"/>
    <x v="0"/>
    <m/>
    <x v="0"/>
    <s v="1'16"/>
    <s v="Q4'15"/>
  </r>
  <r>
    <d v="2016-01-10T00:00:00"/>
    <s v="A3395508"/>
    <s v="T4061-4R"/>
    <s v="M.JOTHI"/>
    <s v="NG"/>
    <x v="1"/>
    <n v="1"/>
    <s v="EPL"/>
    <x v="0"/>
    <m/>
    <x v="0"/>
    <s v="1'16"/>
    <s v="Q4'15"/>
  </r>
  <r>
    <d v="2016-01-10T00:00:00"/>
    <s v="A3404627"/>
    <s v="T4063-4R"/>
    <s v="M.JOTHI"/>
    <s v="NG"/>
    <x v="2"/>
    <n v="1"/>
    <s v="EPL"/>
    <x v="0"/>
    <m/>
    <x v="0"/>
    <s v="1'16"/>
    <s v="Q4'15"/>
  </r>
  <r>
    <d v="2016-01-10T00:00:00"/>
    <s v="A3399633"/>
    <s v="T4061-4R"/>
    <s v="M.JOTHI"/>
    <s v="NG"/>
    <x v="2"/>
    <n v="1"/>
    <s v="EPL"/>
    <x v="0"/>
    <m/>
    <x v="0"/>
    <s v="1'16"/>
    <s v="Q4'15"/>
  </r>
  <r>
    <d v="2016-01-10T00:00:00"/>
    <s v="A3406448"/>
    <s v="B8082-9A"/>
    <s v="KELLY"/>
    <s v="NG"/>
    <x v="2"/>
    <n v="1"/>
    <s v="EPL"/>
    <x v="0"/>
    <m/>
    <x v="0"/>
    <s v="1'16"/>
    <s v="Q4'15"/>
  </r>
  <r>
    <d v="2016-01-10T00:00:00"/>
    <s v="A3409866"/>
    <s v="B9618-5L"/>
    <s v="KELLY"/>
    <s v="NG"/>
    <x v="1"/>
    <n v="1"/>
    <s v="EPL"/>
    <x v="0"/>
    <m/>
    <x v="0"/>
    <s v="1'16"/>
    <s v="Q4'15"/>
  </r>
  <r>
    <d v="2016-01-10T00:00:00"/>
    <s v="A3409883"/>
    <s v="B9618-5L"/>
    <s v="KELLY"/>
    <s v="NG"/>
    <x v="0"/>
    <n v="1"/>
    <s v="EPL"/>
    <x v="0"/>
    <m/>
    <x v="0"/>
    <s v="1'16"/>
    <s v="Q4'15"/>
  </r>
  <r>
    <d v="2016-01-10T00:00:00"/>
    <s v="A3409979"/>
    <s v="B8078-9A"/>
    <s v="KELLY"/>
    <s v="NG"/>
    <x v="1"/>
    <n v="12"/>
    <s v="EPL"/>
    <x v="0"/>
    <m/>
    <x v="0"/>
    <s v="1'16"/>
    <s v="Q4'15"/>
  </r>
  <r>
    <d v="2016-01-10T00:00:00"/>
    <s v="A3409597"/>
    <s v="B9604-5A"/>
    <s v="KELLY"/>
    <s v="NG"/>
    <x v="2"/>
    <n v="1"/>
    <s v="EPL"/>
    <x v="0"/>
    <m/>
    <x v="0"/>
    <s v="1'16"/>
    <s v="Q4'15"/>
  </r>
  <r>
    <d v="2016-01-10T00:00:00"/>
    <s v="A3409597"/>
    <s v="B9604-5A"/>
    <s v="KELLY"/>
    <s v="NG"/>
    <x v="1"/>
    <n v="7"/>
    <s v="EPL"/>
    <x v="0"/>
    <m/>
    <x v="0"/>
    <s v="1'16"/>
    <s v="Q4'15"/>
  </r>
  <r>
    <d v="2016-01-10T00:00:00"/>
    <s v="A3409605"/>
    <s v="B9604-5A"/>
    <s v="KELLY"/>
    <s v="NG"/>
    <x v="1"/>
    <n v="8"/>
    <s v="EPL"/>
    <x v="0"/>
    <m/>
    <x v="0"/>
    <s v="1'16"/>
    <s v="Q4'15"/>
  </r>
  <r>
    <d v="2016-01-10T00:00:00"/>
    <s v="A3409596"/>
    <s v="B9604-5A"/>
    <s v="KELLY"/>
    <s v="NG"/>
    <x v="2"/>
    <n v="2"/>
    <s v="EPL"/>
    <x v="0"/>
    <m/>
    <x v="0"/>
    <s v="1'16"/>
    <s v="Q4'15"/>
  </r>
  <r>
    <d v="2016-01-10T00:00:00"/>
    <s v="A3409596"/>
    <s v="B9604-5A"/>
    <s v="KELLY"/>
    <s v="NG"/>
    <x v="1"/>
    <n v="8"/>
    <s v="EPL"/>
    <x v="0"/>
    <m/>
    <x v="0"/>
    <s v="1'16"/>
    <s v="Q4'15"/>
  </r>
  <r>
    <d v="2016-01-10T00:00:00"/>
    <s v="A3409602"/>
    <s v="B9604-5A"/>
    <s v="KELLY"/>
    <s v="NG"/>
    <x v="1"/>
    <n v="1"/>
    <s v="EPL"/>
    <x v="0"/>
    <m/>
    <x v="0"/>
    <s v="1'16"/>
    <s v="Q4'15"/>
  </r>
  <r>
    <d v="2016-01-10T00:00:00"/>
    <s v="A3409864"/>
    <s v="B9618-5L"/>
    <s v="KELLY"/>
    <s v="NG"/>
    <x v="2"/>
    <n v="1"/>
    <s v="EPL"/>
    <x v="0"/>
    <m/>
    <x v="0"/>
    <s v="1'16"/>
    <s v="Q4'15"/>
  </r>
  <r>
    <d v="2016-01-10T00:00:00"/>
    <s v="A3409619"/>
    <s v="B9604-5A"/>
    <s v="KELLY"/>
    <s v="NG"/>
    <x v="1"/>
    <n v="8"/>
    <s v="EPL"/>
    <x v="0"/>
    <m/>
    <x v="0"/>
    <s v="1'16"/>
    <s v="Q4'15"/>
  </r>
  <r>
    <d v="2016-01-10T00:00:00"/>
    <s v="A3409620"/>
    <s v="B9604-5A"/>
    <s v="KELLY"/>
    <s v="NG"/>
    <x v="1"/>
    <n v="7"/>
    <s v="EPL"/>
    <x v="0"/>
    <m/>
    <x v="0"/>
    <s v="1'16"/>
    <s v="Q4'15"/>
  </r>
  <r>
    <d v="2016-01-10T00:00:00"/>
    <s v="A3409614"/>
    <s v="B9604-5A"/>
    <s v="KELLY"/>
    <s v="NG"/>
    <x v="1"/>
    <n v="8"/>
    <s v="EPL"/>
    <x v="0"/>
    <m/>
    <x v="0"/>
    <s v="1'16"/>
    <s v="Q4'15"/>
  </r>
  <r>
    <d v="2016-01-10T00:00:00"/>
    <s v="A3409869"/>
    <s v="B9618-5L"/>
    <s v="KELLY"/>
    <s v="NG"/>
    <x v="1"/>
    <n v="1"/>
    <s v="EPL"/>
    <x v="0"/>
    <m/>
    <x v="0"/>
    <s v="1'16"/>
    <s v="Q4'15"/>
  </r>
  <r>
    <d v="2016-01-10T00:00:00"/>
    <s v="A3409753"/>
    <s v="B8078-9A"/>
    <s v="KELLY"/>
    <s v="NG"/>
    <x v="1"/>
    <n v="1"/>
    <s v="EPL"/>
    <x v="0"/>
    <m/>
    <x v="0"/>
    <s v="1'16"/>
    <s v="Q4'15"/>
  </r>
  <r>
    <d v="2016-01-10T00:00:00"/>
    <s v="A3407695"/>
    <s v="B8078-9A"/>
    <s v="KELLY"/>
    <s v="NG"/>
    <x v="2"/>
    <n v="1"/>
    <s v="EPL"/>
    <x v="0"/>
    <m/>
    <x v="0"/>
    <s v="1'16"/>
    <s v="Q4'15"/>
  </r>
  <r>
    <d v="2016-01-11T00:00:00"/>
    <s v="A3408933"/>
    <s v="B8962-161"/>
    <s v="M.JOTHI"/>
    <s v="NG"/>
    <x v="1"/>
    <n v="22"/>
    <s v="EPL"/>
    <x v="0"/>
    <m/>
    <x v="0"/>
    <s v="2'16"/>
    <s v="Q4'15"/>
  </r>
  <r>
    <d v="2016-01-11T00:00:00"/>
    <s v="A3408935"/>
    <s v="B8962-161"/>
    <s v="M.JOTHI"/>
    <s v="NG"/>
    <x v="1"/>
    <n v="22"/>
    <s v="EPL"/>
    <x v="0"/>
    <m/>
    <x v="0"/>
    <s v="2'16"/>
    <s v="Q4'15"/>
  </r>
  <r>
    <d v="2016-01-11T00:00:00"/>
    <s v="A3407679"/>
    <s v="B8078-9A"/>
    <s v="M.JOTHI"/>
    <s v="NG"/>
    <x v="1"/>
    <n v="12"/>
    <s v="EPL"/>
    <x v="0"/>
    <m/>
    <x v="0"/>
    <s v="2'16"/>
    <s v="Q4'15"/>
  </r>
  <r>
    <d v="2016-01-11T00:00:00"/>
    <s v="A3410507"/>
    <s v="B4304-5M"/>
    <s v="M.JOTHI"/>
    <s v="NG"/>
    <x v="1"/>
    <n v="8"/>
    <s v="EPL"/>
    <x v="0"/>
    <m/>
    <x v="0"/>
    <s v="2'16"/>
    <s v="Q4'15"/>
  </r>
  <r>
    <d v="2016-01-11T00:00:00"/>
    <s v="A3399688"/>
    <s v="T4061-4R"/>
    <s v="M.JOTHI"/>
    <s v="NG"/>
    <x v="1"/>
    <n v="1"/>
    <s v="EPL"/>
    <x v="0"/>
    <m/>
    <x v="0"/>
    <s v="2'16"/>
    <s v="Q4'15"/>
  </r>
  <r>
    <d v="2016-01-11T00:00:00"/>
    <s v="A3408410"/>
    <s v="B8078-9A"/>
    <s v="M.JOTHI"/>
    <s v="NG"/>
    <x v="1"/>
    <n v="12"/>
    <s v="EPL"/>
    <x v="0"/>
    <m/>
    <x v="0"/>
    <s v="2'16"/>
    <s v="Q4'15"/>
  </r>
  <r>
    <d v="2016-01-11T00:00:00"/>
    <s v="A3406449"/>
    <s v="B8082-9A"/>
    <s v="M.JOTHI"/>
    <s v="NG"/>
    <x v="1"/>
    <n v="12"/>
    <s v="EPL"/>
    <x v="0"/>
    <m/>
    <x v="0"/>
    <s v="2'16"/>
    <s v="Q4'15"/>
  </r>
  <r>
    <d v="2016-01-11T00:00:00"/>
    <s v="A3405030"/>
    <s v="B8015-9N"/>
    <s v="M.JOTHI"/>
    <s v="NG"/>
    <x v="1"/>
    <n v="11"/>
    <s v="EPL"/>
    <x v="0"/>
    <m/>
    <x v="0"/>
    <s v="2'16"/>
    <s v="Q4'15"/>
  </r>
  <r>
    <d v="2016-01-11T00:00:00"/>
    <s v="A3410678"/>
    <s v="B4349-9L"/>
    <s v="M.JOTHI"/>
    <s v="NG"/>
    <x v="1"/>
    <n v="9"/>
    <s v="EPL"/>
    <x v="0"/>
    <m/>
    <x v="0"/>
    <s v="2'16"/>
    <s v="Q4'15"/>
  </r>
  <r>
    <d v="2016-01-11T00:00:00"/>
    <s v="A3410679"/>
    <s v="B4349-9L"/>
    <s v="M.JOTHI"/>
    <s v="NG"/>
    <x v="1"/>
    <n v="12"/>
    <s v="EPL"/>
    <x v="0"/>
    <m/>
    <x v="0"/>
    <s v="2'16"/>
    <s v="Q4'15"/>
  </r>
  <r>
    <d v="2016-01-11T00:00:00"/>
    <s v="A3409621"/>
    <s v="B9604-5A"/>
    <s v="M.JOTHI"/>
    <s v="NG"/>
    <x v="1"/>
    <n v="7"/>
    <s v="EPL"/>
    <x v="0"/>
    <m/>
    <x v="0"/>
    <s v="2'16"/>
    <s v="Q4'15"/>
  </r>
  <r>
    <d v="2016-01-11T00:00:00"/>
    <s v="A3409616"/>
    <s v="B9604-5A"/>
    <s v="M.JOTHI"/>
    <s v="NG"/>
    <x v="2"/>
    <n v="1"/>
    <s v="EPL"/>
    <x v="0"/>
    <m/>
    <x v="0"/>
    <s v="2'16"/>
    <s v="Q4'15"/>
  </r>
  <r>
    <d v="2016-01-11T00:00:00"/>
    <s v="A3409756"/>
    <s v="B8078-9A"/>
    <s v="PEE"/>
    <s v="NG"/>
    <x v="1"/>
    <n v="12"/>
    <s v="EPL"/>
    <x v="0"/>
    <m/>
    <x v="0"/>
    <s v="2'16"/>
    <s v="Q4'15"/>
  </r>
  <r>
    <d v="2016-01-11T00:00:00"/>
    <s v="A3408105"/>
    <s v="B8078-9A"/>
    <s v="PEE"/>
    <s v="NG"/>
    <x v="1"/>
    <n v="10"/>
    <s v="EPL"/>
    <x v="0"/>
    <m/>
    <x v="0"/>
    <s v="2'16"/>
    <s v="Q4'15"/>
  </r>
  <r>
    <d v="2016-01-11T00:00:00"/>
    <s v="A3408110"/>
    <s v="B8078-9A"/>
    <s v="PEE"/>
    <s v="NG"/>
    <x v="1"/>
    <n v="12"/>
    <s v="EPL"/>
    <x v="0"/>
    <m/>
    <x v="0"/>
    <s v="2'16"/>
    <s v="Q4'15"/>
  </r>
  <r>
    <d v="2016-01-11T00:00:00"/>
    <s v="A3409622"/>
    <s v="B9604-5A"/>
    <s v="PEE"/>
    <s v="NG"/>
    <x v="1"/>
    <n v="1"/>
    <s v="EPL"/>
    <x v="0"/>
    <m/>
    <x v="0"/>
    <s v="2'16"/>
    <s v="Q4'15"/>
  </r>
  <r>
    <d v="2016-01-11T00:00:00"/>
    <s v="A3408592"/>
    <s v="B8072-9L"/>
    <s v="PEE"/>
    <s v="NG"/>
    <x v="1"/>
    <n v="9"/>
    <s v="EPL"/>
    <x v="0"/>
    <m/>
    <x v="0"/>
    <s v="2'16"/>
    <s v="Q4'15"/>
  </r>
  <r>
    <d v="2016-01-11T00:00:00"/>
    <s v="A3408407"/>
    <s v="B8078-9A"/>
    <s v="PEE"/>
    <s v="NG"/>
    <x v="0"/>
    <n v="1"/>
    <s v="EPL"/>
    <x v="0"/>
    <m/>
    <x v="0"/>
    <s v="2'16"/>
    <s v="Q4'15"/>
  </r>
  <r>
    <d v="2016-01-11T00:00:00"/>
    <s v="A3408407"/>
    <s v="B8078-9A"/>
    <s v="PEE"/>
    <s v="NG"/>
    <x v="1"/>
    <n v="12"/>
    <s v="EPL"/>
    <x v="0"/>
    <m/>
    <x v="0"/>
    <s v="2'16"/>
    <s v="Q4'15"/>
  </r>
  <r>
    <d v="2016-01-11T00:00:00"/>
    <s v="A3407677"/>
    <s v="B8078-9A"/>
    <s v="PEE"/>
    <s v="NG"/>
    <x v="1"/>
    <n v="7"/>
    <s v="EPL"/>
    <x v="0"/>
    <m/>
    <x v="0"/>
    <s v="2'16"/>
    <s v="Q4'15"/>
  </r>
  <r>
    <d v="2016-01-11T00:00:00"/>
    <s v="A3409877"/>
    <s v="B9618-5L"/>
    <s v="PEE"/>
    <s v="NG"/>
    <x v="1"/>
    <n v="8"/>
    <s v="EPL"/>
    <x v="0"/>
    <m/>
    <x v="0"/>
    <s v="2'16"/>
    <s v="Q4'15"/>
  </r>
  <r>
    <d v="2016-01-11T00:00:00"/>
    <s v="A3409907"/>
    <s v="B9618-5L"/>
    <s v="PEE"/>
    <s v="NG"/>
    <x v="1"/>
    <n v="1"/>
    <s v="EPL"/>
    <x v="0"/>
    <m/>
    <x v="0"/>
    <s v="2'16"/>
    <s v="Q4'15"/>
  </r>
  <r>
    <d v="2016-01-11T00:00:00"/>
    <s v="A3402824"/>
    <s v="T4061-4R"/>
    <s v="PEE"/>
    <s v="NG"/>
    <x v="2"/>
    <n v="1"/>
    <s v="EPL"/>
    <x v="0"/>
    <m/>
    <x v="0"/>
    <s v="2'16"/>
    <s v="Q4'15"/>
  </r>
  <r>
    <d v="2016-01-11T00:00:00"/>
    <s v="A3409777"/>
    <s v="B8088-9S"/>
    <s v="PEE"/>
    <s v="NG"/>
    <x v="1"/>
    <n v="5"/>
    <s v="EPL"/>
    <x v="0"/>
    <m/>
    <x v="0"/>
    <s v="2'16"/>
    <s v="Q4'15"/>
  </r>
  <r>
    <d v="2016-01-11T00:00:00"/>
    <s v="A3408122"/>
    <s v="B8078-9A"/>
    <s v="PEE"/>
    <s v="NG"/>
    <x v="1"/>
    <n v="5"/>
    <s v="EPL"/>
    <x v="0"/>
    <m/>
    <x v="0"/>
    <s v="2'16"/>
    <s v="Q4'15"/>
  </r>
  <r>
    <d v="2016-01-11T00:00:00"/>
    <s v="A3410653"/>
    <s v="B4303-5M"/>
    <s v="PEE"/>
    <s v="NG"/>
    <x v="1"/>
    <n v="8"/>
    <s v="EPL"/>
    <x v="0"/>
    <m/>
    <x v="0"/>
    <s v="2'16"/>
    <s v="Q4'15"/>
  </r>
  <r>
    <d v="2016-01-11T00:00:00"/>
    <s v="A3409922"/>
    <s v="B8099-9H"/>
    <s v="PEE"/>
    <s v="NG"/>
    <x v="1"/>
    <n v="1"/>
    <s v="EPL"/>
    <x v="0"/>
    <m/>
    <x v="0"/>
    <s v="2'16"/>
    <s v="Q4'15"/>
  </r>
  <r>
    <d v="2016-01-11T00:00:00"/>
    <s v="A3407821"/>
    <s v="B8078-9A"/>
    <s v="PEE"/>
    <s v="NG"/>
    <x v="2"/>
    <n v="1"/>
    <s v="EPL"/>
    <x v="0"/>
    <m/>
    <x v="0"/>
    <s v="2'16"/>
    <s v="Q4'15"/>
  </r>
  <r>
    <d v="2016-01-11T00:00:00"/>
    <s v="A3409908"/>
    <s v="B9618-5L"/>
    <s v="PEE"/>
    <s v="NG"/>
    <x v="2"/>
    <n v="1"/>
    <s v="EPL"/>
    <x v="0"/>
    <m/>
    <x v="0"/>
    <s v="2'16"/>
    <s v="Q4'15"/>
  </r>
  <r>
    <d v="2016-01-11T00:00:00"/>
    <s v="A3410511"/>
    <s v="B4304-5M"/>
    <s v="PEE"/>
    <s v="NG"/>
    <x v="2"/>
    <n v="1"/>
    <s v="EPL"/>
    <x v="0"/>
    <m/>
    <x v="0"/>
    <s v="2'16"/>
    <s v="Q4'15"/>
  </r>
  <r>
    <d v="2016-01-11T00:00:00"/>
    <s v="A3409901"/>
    <s v="B9618-5L"/>
    <s v="PEE"/>
    <s v="NG"/>
    <x v="2"/>
    <n v="1"/>
    <s v="EPL"/>
    <x v="0"/>
    <m/>
    <x v="0"/>
    <s v="2'16"/>
    <s v="Q4'15"/>
  </r>
  <r>
    <d v="2016-01-11T00:00:00"/>
    <s v="A3404360"/>
    <s v="T4063-4R"/>
    <s v="PEE"/>
    <s v="NG"/>
    <x v="1"/>
    <n v="1"/>
    <s v="EPL"/>
    <x v="0"/>
    <m/>
    <x v="0"/>
    <s v="2'16"/>
    <s v="Q4'15"/>
  </r>
  <r>
    <d v="2016-01-12T00:00:00"/>
    <s v="A3410711"/>
    <s v="B4306-5M"/>
    <s v="M.JOTHI"/>
    <s v="NG"/>
    <x v="2"/>
    <n v="1"/>
    <s v="EPL"/>
    <x v="0"/>
    <m/>
    <x v="0"/>
    <s v="2'16"/>
    <s v="Q4'15"/>
  </r>
  <r>
    <d v="2016-01-12T00:00:00"/>
    <s v="A3409911"/>
    <s v="B9618-5L"/>
    <s v="M.JOTHI"/>
    <s v="NG"/>
    <x v="1"/>
    <n v="1"/>
    <s v="EPL"/>
    <x v="0"/>
    <m/>
    <x v="0"/>
    <s v="2'16"/>
    <s v="Q4'15"/>
  </r>
  <r>
    <d v="2016-01-12T00:00:00"/>
    <s v="A3404362"/>
    <s v="T4063-4R"/>
    <s v="M.JOTHI"/>
    <s v="NG"/>
    <x v="2"/>
    <n v="1"/>
    <s v="EPL"/>
    <x v="0"/>
    <m/>
    <x v="0"/>
    <s v="2'16"/>
    <s v="Q4'15"/>
  </r>
  <r>
    <d v="2016-01-12T00:00:00"/>
    <s v="A3411023"/>
    <s v="B4310-5P"/>
    <s v="PEE"/>
    <s v="NG"/>
    <x v="1"/>
    <n v="1"/>
    <s v="EPL"/>
    <x v="0"/>
    <m/>
    <x v="0"/>
    <s v="2'16"/>
    <s v="Q4'15"/>
  </r>
  <r>
    <d v="2016-01-12T00:00:00"/>
    <s v="A3410705"/>
    <s v="B4306-5M"/>
    <s v="PEE"/>
    <s v="NG"/>
    <x v="2"/>
    <n v="2"/>
    <s v="EPL"/>
    <x v="0"/>
    <m/>
    <x v="0"/>
    <s v="2'16"/>
    <s v="Q4'15"/>
  </r>
  <r>
    <d v="2016-01-12T00:00:00"/>
    <s v="A3409780"/>
    <s v="B8088-9S"/>
    <s v="PEE"/>
    <s v="NG"/>
    <x v="1"/>
    <n v="1"/>
    <s v="EPL"/>
    <x v="0"/>
    <m/>
    <x v="0"/>
    <s v="2'16"/>
    <s v="Q4'15"/>
  </r>
  <r>
    <d v="2016-01-12T00:00:00"/>
    <s v="A3408115"/>
    <s v="B8078-9A"/>
    <s v="PEE"/>
    <s v="NG"/>
    <x v="1"/>
    <n v="1"/>
    <s v="EPL"/>
    <x v="0"/>
    <m/>
    <x v="0"/>
    <s v="2'16"/>
    <s v="Q4'15"/>
  </r>
  <r>
    <d v="2016-01-12T00:00:00"/>
    <s v="A3410713"/>
    <s v="B4306-5M"/>
    <s v="PEE"/>
    <s v="NG"/>
    <x v="2"/>
    <n v="1"/>
    <s v="EPL"/>
    <x v="0"/>
    <m/>
    <x v="0"/>
    <s v="2'16"/>
    <s v="Q4'15"/>
  </r>
  <r>
    <d v="2016-01-12T00:00:00"/>
    <s v="A3409785"/>
    <s v="B8088-9S"/>
    <s v="PEE"/>
    <s v="NG"/>
    <x v="0"/>
    <n v="1"/>
    <s v="EPL"/>
    <x v="0"/>
    <m/>
    <x v="0"/>
    <s v="2'16"/>
    <s v="Q4'15"/>
  </r>
  <r>
    <d v="2016-01-12T00:00:00"/>
    <s v="A3405818"/>
    <s v="T4061-4R"/>
    <s v="PEE"/>
    <s v="NG"/>
    <x v="2"/>
    <n v="1"/>
    <s v="EPL"/>
    <x v="0"/>
    <m/>
    <x v="0"/>
    <s v="2'16"/>
    <s v="Q4'15"/>
  </r>
  <r>
    <d v="2016-01-12T00:00:00"/>
    <s v="A3405818"/>
    <s v="T4061-4R"/>
    <s v="PEE"/>
    <s v="NG"/>
    <x v="1"/>
    <n v="1"/>
    <s v="EPL"/>
    <x v="0"/>
    <m/>
    <x v="0"/>
    <s v="2'16"/>
    <s v="Q4'15"/>
  </r>
  <r>
    <d v="2016-01-12T00:00:00"/>
    <s v="A3402821"/>
    <s v="T4061-4R"/>
    <s v="PEE"/>
    <s v="NG"/>
    <x v="1"/>
    <n v="1"/>
    <s v="EPL"/>
    <x v="0"/>
    <m/>
    <x v="0"/>
    <s v="2'16"/>
    <s v="Q4'15"/>
  </r>
  <r>
    <d v="2016-01-12T00:00:00"/>
    <s v="A3410472"/>
    <s v="T4061-4R"/>
    <s v="PEE"/>
    <s v="NG"/>
    <x v="1"/>
    <n v="1"/>
    <s v="EPL"/>
    <x v="0"/>
    <m/>
    <x v="0"/>
    <s v="2'16"/>
    <s v="Q4'15"/>
  </r>
  <r>
    <d v="2016-01-12T00:00:00"/>
    <s v="A3402149"/>
    <s v="T4063-4R"/>
    <s v="PEE"/>
    <s v="NG"/>
    <x v="0"/>
    <n v="1"/>
    <s v="EPL"/>
    <x v="0"/>
    <m/>
    <x v="0"/>
    <s v="2'16"/>
    <s v="Q4'15"/>
  </r>
  <r>
    <d v="2016-01-12T00:00:00"/>
    <s v="A3409920"/>
    <s v="B8099-9H"/>
    <s v="PEE"/>
    <s v="NG"/>
    <x v="2"/>
    <n v="1"/>
    <s v="EPL"/>
    <x v="0"/>
    <m/>
    <x v="0"/>
    <s v="2'16"/>
    <s v="Q4'15"/>
  </r>
  <r>
    <d v="2016-01-12T00:00:00"/>
    <s v="A3408544"/>
    <s v="B4302-5M"/>
    <s v="PEE"/>
    <s v="NG"/>
    <x v="2"/>
    <n v="1"/>
    <s v="EPL"/>
    <x v="0"/>
    <m/>
    <x v="0"/>
    <s v="2'16"/>
    <s v="Q4'15"/>
  </r>
  <r>
    <d v="2016-01-12T00:00:00"/>
    <s v="A3409913"/>
    <s v="B9618-5L"/>
    <s v="PEE"/>
    <s v="NG"/>
    <x v="1"/>
    <n v="1"/>
    <s v="EPL"/>
    <x v="0"/>
    <m/>
    <x v="0"/>
    <s v="2'16"/>
    <s v="Q4'15"/>
  </r>
  <r>
    <d v="2016-01-12T00:00:00"/>
    <s v="A3402800"/>
    <s v="T4061-4R"/>
    <s v="PEE"/>
    <s v="NG"/>
    <x v="1"/>
    <n v="4"/>
    <s v="EPL"/>
    <x v="0"/>
    <m/>
    <x v="0"/>
    <s v="2'16"/>
    <s v="Q4'15"/>
  </r>
  <r>
    <d v="2016-01-12T00:00:00"/>
    <s v="A3403843"/>
    <s v="T4061-4R"/>
    <s v="PEE"/>
    <s v="NG"/>
    <x v="1"/>
    <n v="1"/>
    <s v="EPL"/>
    <x v="0"/>
    <m/>
    <x v="0"/>
    <s v="2'16"/>
    <s v="Q4'15"/>
  </r>
  <r>
    <d v="2016-01-12T00:00:00"/>
    <s v="A3402169"/>
    <s v="T4063-4R"/>
    <s v="PEE"/>
    <s v="NG"/>
    <x v="2"/>
    <n v="1"/>
    <s v="EPL"/>
    <x v="0"/>
    <m/>
    <x v="0"/>
    <s v="2'16"/>
    <s v="Q4'15"/>
  </r>
  <r>
    <d v="2016-01-12T00:00:00"/>
    <s v="A3409911"/>
    <s v="B9618-5L"/>
    <s v="M.JOTHI"/>
    <s v="NG"/>
    <x v="1"/>
    <n v="1"/>
    <s v="EPL"/>
    <x v="1"/>
    <m/>
    <x v="0"/>
    <s v="2'16"/>
    <s v="Q4'15"/>
  </r>
  <r>
    <d v="2016-01-13T00:00:00"/>
    <s v="A3411093"/>
    <s v="B8078-9A"/>
    <s v="KELLY"/>
    <s v="NG"/>
    <x v="2"/>
    <n v="1"/>
    <s v="EPL"/>
    <x v="0"/>
    <m/>
    <x v="0"/>
    <s v="2'16"/>
    <s v="Q4'15"/>
  </r>
  <r>
    <d v="2016-01-13T00:00:00"/>
    <s v="A3408123"/>
    <s v="B8078-9A"/>
    <s v="KELLY"/>
    <s v="NG"/>
    <x v="2"/>
    <n v="1"/>
    <s v="EPL"/>
    <x v="0"/>
    <m/>
    <x v="0"/>
    <s v="2'16"/>
    <s v="Q4'15"/>
  </r>
  <r>
    <d v="2016-01-13T00:00:00"/>
    <s v="A3411108"/>
    <s v="B8078-9A"/>
    <s v="KELLY"/>
    <s v="NG"/>
    <x v="2"/>
    <n v="1"/>
    <s v="EPL"/>
    <x v="0"/>
    <m/>
    <x v="0"/>
    <s v="2'16"/>
    <s v="Q4'15"/>
  </r>
  <r>
    <d v="2016-01-13T00:00:00"/>
    <s v="A3409790"/>
    <s v="B8088-9S"/>
    <s v="KELLY"/>
    <s v="NG"/>
    <x v="2"/>
    <n v="8"/>
    <s v="EPL"/>
    <x v="0"/>
    <m/>
    <x v="0"/>
    <s v="2'16"/>
    <s v="Q4'15"/>
  </r>
  <r>
    <d v="2016-01-13T00:00:00"/>
    <s v="A3407809"/>
    <s v="B8078-9A"/>
    <s v="KELLY"/>
    <s v="NG"/>
    <x v="1"/>
    <n v="1"/>
    <s v="EPL"/>
    <x v="0"/>
    <m/>
    <x v="0"/>
    <s v="2'16"/>
    <s v="Q4'15"/>
  </r>
  <r>
    <d v="2016-01-13T00:00:00"/>
    <s v="A3408108"/>
    <s v="B8078-9A"/>
    <s v="KELLY"/>
    <s v="NG"/>
    <x v="1"/>
    <n v="1"/>
    <s v="EPL"/>
    <x v="0"/>
    <m/>
    <x v="0"/>
    <s v="2'16"/>
    <s v="Q4'15"/>
  </r>
  <r>
    <d v="2016-01-13T00:00:00"/>
    <s v="A3407817"/>
    <s v="B8078-9A"/>
    <s v="KELLY"/>
    <s v="NG"/>
    <x v="1"/>
    <n v="1"/>
    <s v="EPL"/>
    <x v="0"/>
    <m/>
    <x v="0"/>
    <s v="2'16"/>
    <s v="Q4'15"/>
  </r>
  <r>
    <d v="2016-01-13T00:00:00"/>
    <s v="A3411017"/>
    <s v="B4310-5P"/>
    <s v="KELLY"/>
    <s v="NG"/>
    <x v="1"/>
    <n v="1"/>
    <s v="EPL"/>
    <x v="0"/>
    <m/>
    <x v="0"/>
    <s v="2'16"/>
    <s v="Q4'15"/>
  </r>
  <r>
    <d v="2016-01-13T00:00:00"/>
    <s v="A3409615"/>
    <s v="B9604-5A"/>
    <s v="KELLY"/>
    <s v="NG"/>
    <x v="1"/>
    <n v="2"/>
    <s v="EPL"/>
    <x v="0"/>
    <m/>
    <x v="0"/>
    <s v="2'16"/>
    <s v="Q4'15"/>
  </r>
  <r>
    <d v="2016-01-13T00:00:00"/>
    <s v="A3411625"/>
    <s v="B9621-5P"/>
    <s v="KELLY"/>
    <s v="NG"/>
    <x v="1"/>
    <n v="1"/>
    <s v="EPL"/>
    <x v="0"/>
    <m/>
    <x v="0"/>
    <s v="2'16"/>
    <s v="Q4'15"/>
  </r>
  <r>
    <d v="2016-01-13T00:00:00"/>
    <s v="A3403853"/>
    <s v="T4061-4R"/>
    <s v="KELLY"/>
    <s v="NG"/>
    <x v="1"/>
    <n v="1"/>
    <s v="EPL"/>
    <x v="0"/>
    <m/>
    <x v="0"/>
    <s v="2'16"/>
    <s v="Q4'15"/>
  </r>
  <r>
    <d v="2016-01-13T00:00:00"/>
    <s v="A3404370"/>
    <s v="T4063-4R"/>
    <s v="KELLY"/>
    <s v="NG"/>
    <x v="2"/>
    <n v="1"/>
    <s v="EPL"/>
    <x v="0"/>
    <m/>
    <x v="0"/>
    <s v="2'16"/>
    <s v="Q4'15"/>
  </r>
  <r>
    <d v="2016-01-13T00:00:00"/>
    <s v="A3407827"/>
    <s v="B8078-9A"/>
    <s v="KELLY"/>
    <s v="NG"/>
    <x v="1"/>
    <n v="1"/>
    <s v="EPL"/>
    <x v="0"/>
    <m/>
    <x v="0"/>
    <s v="2'16"/>
    <s v="Q4'15"/>
  </r>
  <r>
    <d v="2016-01-13T00:00:00"/>
    <s v="A3411090"/>
    <s v="B8078-9A"/>
    <s v="PEE"/>
    <s v="NG"/>
    <x v="1"/>
    <n v="1"/>
    <s v="EPL"/>
    <x v="0"/>
    <m/>
    <x v="0"/>
    <s v="2'16"/>
    <s v="Q4'15"/>
  </r>
  <r>
    <d v="2016-01-13T00:00:00"/>
    <s v="A3410919"/>
    <s v="B4324-5P"/>
    <s v="PEE"/>
    <s v="NG"/>
    <x v="1"/>
    <n v="2"/>
    <s v="EPL"/>
    <x v="0"/>
    <m/>
    <x v="0"/>
    <s v="2'16"/>
    <s v="Q4'15"/>
  </r>
  <r>
    <d v="2016-01-13T00:00:00"/>
    <s v="A3402819"/>
    <s v="T4061-4R"/>
    <s v="KELLY"/>
    <s v="NG"/>
    <x v="2"/>
    <n v="1"/>
    <s v="EPL"/>
    <x v="0"/>
    <m/>
    <x v="0"/>
    <s v="2'16"/>
    <s v="Q4'15"/>
  </r>
  <r>
    <d v="2016-01-13T00:00:00"/>
    <s v="A3411817"/>
    <s v="B9615-5P"/>
    <s v="PEE"/>
    <s v="NG"/>
    <x v="1"/>
    <n v="1"/>
    <s v="EPL"/>
    <x v="0"/>
    <m/>
    <x v="0"/>
    <s v="2'16"/>
    <s v="Q4'15"/>
  </r>
  <r>
    <d v="2016-01-13T00:00:00"/>
    <s v="A3412293"/>
    <s v="B8029-9N"/>
    <s v="PEE"/>
    <s v="NG"/>
    <x v="2"/>
    <n v="1"/>
    <s v="EPL"/>
    <x v="0"/>
    <m/>
    <x v="0"/>
    <s v="2'16"/>
    <s v="Q4'15"/>
  </r>
  <r>
    <d v="2016-01-13T00:00:00"/>
    <s v="A3411629"/>
    <s v="B9621-5P"/>
    <s v="PEE"/>
    <s v="NG"/>
    <x v="1"/>
    <n v="1"/>
    <s v="EPL"/>
    <x v="0"/>
    <m/>
    <x v="0"/>
    <s v="2'16"/>
    <s v="Q4'15"/>
  </r>
  <r>
    <d v="2016-01-13T00:00:00"/>
    <s v="A3407825"/>
    <s v="B8078-9A"/>
    <s v="PEE"/>
    <s v="NG"/>
    <x v="1"/>
    <n v="1"/>
    <s v="EPL"/>
    <x v="0"/>
    <m/>
    <x v="0"/>
    <s v="2'16"/>
    <s v="Q4'15"/>
  </r>
  <r>
    <d v="2016-01-13T00:00:00"/>
    <s v="A3411521"/>
    <s v="T4061-4R"/>
    <s v="PEE"/>
    <s v="NG"/>
    <x v="2"/>
    <n v="1"/>
    <s v="EPL"/>
    <x v="0"/>
    <m/>
    <x v="0"/>
    <s v="2'16"/>
    <s v="Q4'15"/>
  </r>
  <r>
    <d v="2016-01-13T00:00:00"/>
    <s v="A3411521"/>
    <s v="T4061-4R"/>
    <s v="PEE"/>
    <s v="NG"/>
    <x v="1"/>
    <n v="3"/>
    <s v="EPL"/>
    <x v="0"/>
    <m/>
    <x v="0"/>
    <s v="2'16"/>
    <s v="Q4'15"/>
  </r>
  <r>
    <d v="2016-01-13T00:00:00"/>
    <s v="A3410491"/>
    <s v="T4061-4R"/>
    <s v="PEE"/>
    <s v="NG"/>
    <x v="2"/>
    <n v="1"/>
    <s v="EPL"/>
    <x v="0"/>
    <m/>
    <x v="0"/>
    <s v="2'16"/>
    <s v="Q4'15"/>
  </r>
  <r>
    <d v="2016-01-13T00:00:00"/>
    <s v="A3407649"/>
    <s v="B7921-9V"/>
    <s v="PEE"/>
    <s v="NG"/>
    <x v="6"/>
    <n v="1"/>
    <s v="EPL"/>
    <x v="1"/>
    <m/>
    <x v="0"/>
    <s v="2'16"/>
    <s v="Q4'15"/>
  </r>
  <r>
    <d v="2016-01-13T00:00:00"/>
    <s v="A3409013"/>
    <s v="B9081-9T"/>
    <s v="PEE"/>
    <s v="NG"/>
    <x v="6"/>
    <n v="1"/>
    <s v="EPL"/>
    <x v="1"/>
    <m/>
    <x v="0"/>
    <s v="2'16"/>
    <s v="Q4'15"/>
  </r>
  <r>
    <d v="2016-01-13T00:00:00"/>
    <s v="A3411521"/>
    <s v="T4061-4R"/>
    <s v="KELLY"/>
    <s v="NG"/>
    <x v="1"/>
    <n v="1"/>
    <s v="EPL"/>
    <x v="1"/>
    <m/>
    <x v="0"/>
    <s v="2'16"/>
    <s v="Q4'15"/>
  </r>
  <r>
    <d v="2016-01-14T00:00:00"/>
    <s v="A3411460"/>
    <s v="B8099-9H"/>
    <s v="KELLY"/>
    <s v="NG"/>
    <x v="0"/>
    <n v="1"/>
    <s v="EPL"/>
    <x v="0"/>
    <m/>
    <x v="0"/>
    <s v="2'16"/>
    <s v="Q4'15"/>
  </r>
  <r>
    <d v="2016-01-14T00:00:00"/>
    <s v="A3411840"/>
    <s v="B9618-5L"/>
    <s v="KELLY"/>
    <s v="NG"/>
    <x v="1"/>
    <n v="1"/>
    <s v="EPL"/>
    <x v="0"/>
    <m/>
    <x v="0"/>
    <s v="2'16"/>
    <s v="Q4'15"/>
  </r>
  <r>
    <d v="2016-01-14T00:00:00"/>
    <s v="A3411632"/>
    <s v="B9621-5P"/>
    <s v="KELLY"/>
    <s v="NG"/>
    <x v="2"/>
    <n v="1"/>
    <s v="EPL"/>
    <x v="0"/>
    <m/>
    <x v="0"/>
    <s v="2'16"/>
    <s v="Q4'15"/>
  </r>
  <r>
    <d v="2016-01-14T00:00:00"/>
    <s v="A3410662"/>
    <s v="B4303-5M"/>
    <s v="KELLY"/>
    <s v="NG"/>
    <x v="1"/>
    <n v="1"/>
    <s v="EPL"/>
    <x v="0"/>
    <m/>
    <x v="0"/>
    <s v="2'16"/>
    <s v="Q4'15"/>
  </r>
  <r>
    <d v="2016-01-14T00:00:00"/>
    <s v="A3407808"/>
    <s v="B8078-9A"/>
    <s v="KELLY"/>
    <s v="NG"/>
    <x v="2"/>
    <n v="1"/>
    <s v="EPL"/>
    <x v="0"/>
    <m/>
    <x v="0"/>
    <s v="2'16"/>
    <s v="Q4'15"/>
  </r>
  <r>
    <d v="2016-01-14T00:00:00"/>
    <s v="A3407828"/>
    <s v="B8078-9A"/>
    <s v="KELLY"/>
    <s v="NG"/>
    <x v="2"/>
    <n v="1"/>
    <s v="EPL"/>
    <x v="0"/>
    <m/>
    <x v="0"/>
    <s v="2'16"/>
    <s v="Q4'15"/>
  </r>
  <r>
    <d v="2016-01-14T00:00:00"/>
    <s v="A3411937"/>
    <s v="B4403-9K"/>
    <s v="KELLY"/>
    <s v="NG"/>
    <x v="1"/>
    <n v="1"/>
    <s v="EPL"/>
    <x v="0"/>
    <m/>
    <x v="0"/>
    <s v="2'16"/>
    <s v="Q4'15"/>
  </r>
  <r>
    <d v="2016-01-14T00:00:00"/>
    <s v="A3410499"/>
    <s v="T4061-4R"/>
    <s v="KELLY"/>
    <s v="NG"/>
    <x v="2"/>
    <n v="1"/>
    <s v="EPL"/>
    <x v="0"/>
    <m/>
    <x v="0"/>
    <s v="2'16"/>
    <s v="Q4'15"/>
  </r>
  <r>
    <d v="2016-01-14T00:00:00"/>
    <s v="A3410496"/>
    <s v="T4061-4R"/>
    <s v="KELLY"/>
    <s v="NG"/>
    <x v="2"/>
    <n v="2"/>
    <s v="EPL"/>
    <x v="0"/>
    <m/>
    <x v="0"/>
    <s v="2'16"/>
    <s v="Q4'15"/>
  </r>
  <r>
    <d v="2016-01-14T00:00:00"/>
    <s v="A3410496"/>
    <s v="T4061-4R"/>
    <s v="KELLY"/>
    <s v="NG"/>
    <x v="1"/>
    <n v="4"/>
    <s v="EPL"/>
    <x v="0"/>
    <m/>
    <x v="0"/>
    <s v="2'16"/>
    <s v="Q4'15"/>
  </r>
  <r>
    <d v="2016-01-14T00:00:00"/>
    <s v="A3411101"/>
    <s v="B8078-9A"/>
    <s v="KELLY"/>
    <s v="NG"/>
    <x v="2"/>
    <n v="1"/>
    <s v="EPL"/>
    <x v="0"/>
    <m/>
    <x v="0"/>
    <s v="2'16"/>
    <s v="Q4'15"/>
  </r>
  <r>
    <d v="2016-01-14T00:00:00"/>
    <s v="A3411447"/>
    <s v="B8099-9H"/>
    <s v="KELLY"/>
    <s v="NG"/>
    <x v="2"/>
    <n v="1"/>
    <s v="EPL"/>
    <x v="0"/>
    <m/>
    <x v="0"/>
    <s v="2'16"/>
    <s v="Q4'15"/>
  </r>
  <r>
    <d v="2016-01-14T00:00:00"/>
    <s v="A3409917"/>
    <s v="B8099-9H"/>
    <s v="PEE"/>
    <s v="NG"/>
    <x v="1"/>
    <n v="4"/>
    <s v="EPL"/>
    <x v="0"/>
    <m/>
    <x v="0"/>
    <s v="2'16"/>
    <s v="Q4'15"/>
  </r>
  <r>
    <d v="2016-01-14T00:00:00"/>
    <s v="A3409758"/>
    <s v="B8078-9A"/>
    <s v="PEE"/>
    <s v="NG"/>
    <x v="2"/>
    <n v="1"/>
    <s v="EPL"/>
    <x v="0"/>
    <m/>
    <x v="0"/>
    <s v="2'16"/>
    <s v="Q4'15"/>
  </r>
  <r>
    <d v="2016-01-14T00:00:00"/>
    <s v="A3408599"/>
    <s v="B8072-9L"/>
    <s v="PEE"/>
    <s v="NG"/>
    <x v="1"/>
    <n v="1"/>
    <s v="EPL"/>
    <x v="0"/>
    <m/>
    <x v="0"/>
    <s v="2'16"/>
    <s v="Q4'15"/>
  </r>
  <r>
    <d v="2016-01-14T00:00:00"/>
    <s v="A3410526"/>
    <s v="B4304-5M"/>
    <s v="PEE"/>
    <s v="NG"/>
    <x v="2"/>
    <n v="1"/>
    <s v="EPL"/>
    <x v="0"/>
    <m/>
    <x v="0"/>
    <s v="2'16"/>
    <s v="Q4'15"/>
  </r>
  <r>
    <d v="2016-01-14T00:00:00"/>
    <s v="A3412559"/>
    <s v="B8029-9N"/>
    <s v="PEE"/>
    <s v="NG"/>
    <x v="2"/>
    <n v="1"/>
    <s v="EPL"/>
    <x v="0"/>
    <m/>
    <x v="0"/>
    <s v="2'16"/>
    <s v="Q4'15"/>
  </r>
  <r>
    <d v="2016-01-14T00:00:00"/>
    <s v="A3411096"/>
    <s v="B8078-9A"/>
    <s v="PEE"/>
    <s v="NG"/>
    <x v="1"/>
    <n v="2"/>
    <s v="EPL"/>
    <x v="0"/>
    <m/>
    <x v="0"/>
    <s v="2'16"/>
    <s v="Q4'15"/>
  </r>
  <r>
    <d v="2016-01-14T00:00:00"/>
    <s v="A3408905"/>
    <s v="B8960-16G"/>
    <s v="PEE"/>
    <s v="NG"/>
    <x v="2"/>
    <n v="1"/>
    <s v="EPL"/>
    <x v="0"/>
    <m/>
    <x v="0"/>
    <s v="2'16"/>
    <s v="Q4'15"/>
  </r>
  <r>
    <d v="2016-01-14T00:00:00"/>
    <s v="A3408906"/>
    <s v="B8960-16G"/>
    <s v="PEE"/>
    <s v="NG"/>
    <x v="2"/>
    <n v="1"/>
    <s v="EPL"/>
    <x v="0"/>
    <m/>
    <x v="0"/>
    <s v="2'16"/>
    <s v="Q4'15"/>
  </r>
  <r>
    <d v="2016-01-14T00:00:00"/>
    <s v="A3409293"/>
    <s v="B9618-5L"/>
    <s v="PEE"/>
    <s v="NG"/>
    <x v="2"/>
    <n v="1"/>
    <s v="EPL"/>
    <x v="0"/>
    <m/>
    <x v="0"/>
    <s v="2'16"/>
    <s v="Q4'15"/>
  </r>
  <r>
    <d v="2016-01-14T00:00:00"/>
    <s v="A3411658"/>
    <s v="B8078-9A"/>
    <s v="PEE"/>
    <s v="NG"/>
    <x v="1"/>
    <n v="1"/>
    <s v="EPL"/>
    <x v="0"/>
    <m/>
    <x v="0"/>
    <s v="2'16"/>
    <s v="Q4'15"/>
  </r>
  <r>
    <d v="2016-01-14T00:00:00"/>
    <s v="A3411497"/>
    <s v="T4061-4R"/>
    <s v="PEE"/>
    <s v="NG"/>
    <x v="0"/>
    <n v="1"/>
    <s v="EPL"/>
    <x v="0"/>
    <m/>
    <x v="0"/>
    <s v="2'16"/>
    <s v="Q4'15"/>
  </r>
  <r>
    <d v="2016-01-14T00:00:00"/>
    <s v="A3411497"/>
    <s v="T4061-4R"/>
    <s v="PEE"/>
    <s v="NG"/>
    <x v="1"/>
    <n v="1"/>
    <s v="EPL"/>
    <x v="0"/>
    <m/>
    <x v="0"/>
    <s v="2'16"/>
    <s v="Q4'15"/>
  </r>
  <r>
    <d v="2016-01-14T00:00:00"/>
    <s v="A3402145"/>
    <s v="T4063-4R"/>
    <s v="KELLY"/>
    <s v="NG"/>
    <x v="4"/>
    <n v="1"/>
    <s v="EPL"/>
    <x v="1"/>
    <m/>
    <x v="0"/>
    <s v="2'16"/>
    <s v="Q4'15"/>
  </r>
  <r>
    <d v="2016-01-14T00:00:00"/>
    <s v="A3410503"/>
    <s v="T4061-4R"/>
    <s v="KELLY"/>
    <s v="NG"/>
    <x v="4"/>
    <n v="1"/>
    <s v="EPL"/>
    <x v="1"/>
    <m/>
    <x v="0"/>
    <s v="2'16"/>
    <s v="Q4'15"/>
  </r>
  <r>
    <d v="2016-01-15T00:00:00"/>
    <s v="A3411088"/>
    <s v="B8078-9A"/>
    <s v="KELLY"/>
    <s v="NG"/>
    <x v="1"/>
    <n v="1"/>
    <s v="EPL"/>
    <x v="0"/>
    <m/>
    <x v="0"/>
    <s v="2'16"/>
    <s v="Q4'15"/>
  </r>
  <r>
    <d v="2016-01-15T00:00:00"/>
    <s v="A3408127"/>
    <s v="B8078-9A"/>
    <s v="KELLY"/>
    <s v="NG"/>
    <x v="0"/>
    <n v="1"/>
    <s v="EPL"/>
    <x v="0"/>
    <m/>
    <x v="0"/>
    <s v="2'16"/>
    <s v="Q4'15"/>
  </r>
  <r>
    <d v="2016-01-15T00:00:00"/>
    <s v="A3411667"/>
    <s v="B8078-9A"/>
    <s v="KELLY"/>
    <s v="NG"/>
    <x v="2"/>
    <n v="1"/>
    <s v="EPL"/>
    <x v="0"/>
    <m/>
    <x v="0"/>
    <s v="2'16"/>
    <s v="Q4'15"/>
  </r>
  <r>
    <d v="2016-01-15T00:00:00"/>
    <s v="A3408416"/>
    <s v="B8078-9A"/>
    <s v="KELLY"/>
    <s v="NG"/>
    <x v="1"/>
    <n v="1"/>
    <s v="EPL"/>
    <x v="0"/>
    <m/>
    <x v="0"/>
    <s v="2'16"/>
    <s v="Q4'15"/>
  </r>
  <r>
    <d v="2016-01-15T00:00:00"/>
    <s v="A3408413"/>
    <s v="B8078-9A"/>
    <s v="KELLY"/>
    <s v="NG"/>
    <x v="1"/>
    <n v="1"/>
    <s v="EPL"/>
    <x v="0"/>
    <m/>
    <x v="0"/>
    <s v="2'16"/>
    <s v="Q4'15"/>
  </r>
  <r>
    <d v="2016-01-15T00:00:00"/>
    <s v="A3412599"/>
    <s v="B8078-9A"/>
    <s v="KELLY"/>
    <s v="NG"/>
    <x v="1"/>
    <n v="1"/>
    <s v="EPL"/>
    <x v="0"/>
    <m/>
    <x v="0"/>
    <s v="2'16"/>
    <s v="Q4'15"/>
  </r>
  <r>
    <d v="2016-01-15T00:00:00"/>
    <s v="A3411671"/>
    <s v="B8078-9A"/>
    <s v="KELLY"/>
    <s v="NG"/>
    <x v="0"/>
    <n v="3"/>
    <s v="EPL"/>
    <x v="0"/>
    <m/>
    <x v="0"/>
    <s v="2'16"/>
    <s v="Q4'15"/>
  </r>
  <r>
    <d v="2016-01-15T00:00:00"/>
    <s v="A3410670"/>
    <s v="B4303-5M"/>
    <s v="KELLY"/>
    <s v="NG"/>
    <x v="1"/>
    <n v="1"/>
    <s v="EPL"/>
    <x v="0"/>
    <m/>
    <x v="0"/>
    <s v="2'16"/>
    <s v="Q4'15"/>
  </r>
  <r>
    <d v="2016-01-15T00:00:00"/>
    <s v="A3408109"/>
    <s v="B8078-9A"/>
    <s v="KELLY"/>
    <s v="NG"/>
    <x v="1"/>
    <n v="1"/>
    <s v="EPL"/>
    <x v="0"/>
    <m/>
    <x v="0"/>
    <s v="2'16"/>
    <s v="Q4'15"/>
  </r>
  <r>
    <d v="2016-01-15T00:00:00"/>
    <s v="A3410502"/>
    <s v="T4061-4R"/>
    <s v="KELLY"/>
    <s v="NG"/>
    <x v="1"/>
    <n v="1"/>
    <s v="EPL"/>
    <x v="0"/>
    <m/>
    <x v="0"/>
    <s v="2'16"/>
    <s v="Q4'15"/>
  </r>
  <r>
    <d v="2016-01-15T00:00:00"/>
    <s v="A3411499"/>
    <s v="T4061-4R"/>
    <s v="KELLY"/>
    <s v="NG"/>
    <x v="1"/>
    <n v="1"/>
    <s v="EPL"/>
    <x v="0"/>
    <m/>
    <x v="0"/>
    <s v="2'16"/>
    <s v="Q4'15"/>
  </r>
  <r>
    <d v="2016-01-15T00:00:00"/>
    <s v="A3402170"/>
    <s v="T4063-4R"/>
    <s v="KELLY"/>
    <s v="NG"/>
    <x v="2"/>
    <n v="1"/>
    <s v="EPL"/>
    <x v="0"/>
    <m/>
    <x v="0"/>
    <s v="2'16"/>
    <s v="Q4'15"/>
  </r>
  <r>
    <d v="2016-01-15T00:00:00"/>
    <s v="A3402173"/>
    <s v="T4063-4R"/>
    <s v="KELLY"/>
    <s v="NG"/>
    <x v="2"/>
    <n v="1"/>
    <s v="EPL"/>
    <x v="0"/>
    <m/>
    <x v="0"/>
    <s v="2'16"/>
    <s v="Q4'15"/>
  </r>
  <r>
    <d v="2016-01-15T00:00:00"/>
    <s v="A3412837"/>
    <s v="B8025-9U"/>
    <s v="PEE"/>
    <s v="NG"/>
    <x v="2"/>
    <n v="1"/>
    <s v="EPL"/>
    <x v="0"/>
    <m/>
    <x v="0"/>
    <s v="2'16"/>
    <s v="Q4'15"/>
  </r>
  <r>
    <d v="2016-01-15T00:00:00"/>
    <s v="A3408128"/>
    <s v="B8078-9A"/>
    <s v="PEE"/>
    <s v="NG"/>
    <x v="1"/>
    <n v="1"/>
    <s v="EPL"/>
    <x v="0"/>
    <m/>
    <x v="0"/>
    <s v="2'16"/>
    <s v="Q4'15"/>
  </r>
  <r>
    <d v="2016-01-15T00:00:00"/>
    <s v="A3412308"/>
    <s v="B4400-9K"/>
    <s v="PEE"/>
    <s v="NG"/>
    <x v="2"/>
    <n v="5"/>
    <s v="EPL"/>
    <x v="0"/>
    <m/>
    <x v="0"/>
    <s v="2'16"/>
    <s v="Q4'15"/>
  </r>
  <r>
    <d v="2016-01-15T00:00:00"/>
    <s v="A3412024"/>
    <s v="B8078-9A"/>
    <s v="PEE"/>
    <s v="NG"/>
    <x v="2"/>
    <n v="1"/>
    <s v="EPL"/>
    <x v="0"/>
    <m/>
    <x v="0"/>
    <s v="2'16"/>
    <s v="Q4'15"/>
  </r>
  <r>
    <d v="2016-01-15T00:00:00"/>
    <s v="A3410673"/>
    <s v="B4303-5M"/>
    <s v="PEE"/>
    <s v="NG"/>
    <x v="2"/>
    <n v="2"/>
    <s v="EPL"/>
    <x v="0"/>
    <m/>
    <x v="0"/>
    <s v="2'16"/>
    <s v="Q4'15"/>
  </r>
  <r>
    <d v="2016-01-15T00:00:00"/>
    <s v="A3412306"/>
    <s v="B4400-9K"/>
    <s v="PEE"/>
    <s v="NG"/>
    <x v="2"/>
    <n v="1"/>
    <s v="EPL"/>
    <x v="0"/>
    <m/>
    <x v="0"/>
    <s v="2'16"/>
    <s v="Q4'15"/>
  </r>
  <r>
    <d v="2016-01-15T00:00:00"/>
    <s v="A3408111"/>
    <s v="B8078-9A"/>
    <s v="PEE"/>
    <s v="NG"/>
    <x v="1"/>
    <n v="1"/>
    <s v="EPL"/>
    <x v="0"/>
    <m/>
    <x v="0"/>
    <s v="2'16"/>
    <s v="Q4'15"/>
  </r>
  <r>
    <d v="2016-01-15T00:00:00"/>
    <s v="A3412309"/>
    <s v="B4400-9K"/>
    <s v="PEE"/>
    <s v="NG"/>
    <x v="1"/>
    <n v="2"/>
    <s v="EPL"/>
    <x v="0"/>
    <m/>
    <x v="0"/>
    <s v="2'16"/>
    <s v="Q4'15"/>
  </r>
  <r>
    <d v="2016-01-15T00:00:00"/>
    <s v="A3411513"/>
    <s v="T4061-4R"/>
    <s v="PEE"/>
    <s v="NG"/>
    <x v="2"/>
    <n v="1"/>
    <s v="EPL"/>
    <x v="0"/>
    <m/>
    <x v="0"/>
    <s v="2'16"/>
    <s v="Q4'15"/>
  </r>
  <r>
    <d v="2016-01-15T00:00:00"/>
    <s v="A3399491"/>
    <s v="T4061-4R"/>
    <s v="PEE"/>
    <s v="NG"/>
    <x v="2"/>
    <n v="1"/>
    <s v="EPL"/>
    <x v="0"/>
    <m/>
    <x v="0"/>
    <s v="2'16"/>
    <s v="Q4'15"/>
  </r>
  <r>
    <d v="2016-01-15T00:00:00"/>
    <s v="A3399491"/>
    <s v="T4061-4R"/>
    <s v="PEE"/>
    <s v="NG"/>
    <x v="1"/>
    <n v="1"/>
    <s v="EPL"/>
    <x v="0"/>
    <m/>
    <x v="0"/>
    <s v="2'16"/>
    <s v="Q4'15"/>
  </r>
  <r>
    <d v="2016-01-15T00:00:00"/>
    <s v="A3412273"/>
    <s v="B4339-5P"/>
    <s v="PEE"/>
    <s v="NG"/>
    <x v="1"/>
    <n v="1"/>
    <s v="EPL"/>
    <x v="0"/>
    <m/>
    <x v="0"/>
    <s v="2'16"/>
    <s v="Q4'15"/>
  </r>
  <r>
    <d v="2016-01-15T00:00:00"/>
    <s v="A3412838"/>
    <s v="B8025-9U"/>
    <s v="PEE"/>
    <s v="NG"/>
    <x v="1"/>
    <n v="1"/>
    <s v="EPL"/>
    <x v="0"/>
    <m/>
    <x v="0"/>
    <s v="2'16"/>
    <s v="Q4'15"/>
  </r>
  <r>
    <d v="2016-01-15T00:00:00"/>
    <s v="A3408118"/>
    <s v="B8078-9A"/>
    <s v="PEE"/>
    <s v="NG"/>
    <x v="2"/>
    <n v="2"/>
    <s v="EPL"/>
    <x v="0"/>
    <m/>
    <x v="0"/>
    <s v="2'16"/>
    <s v="Q4'15"/>
  </r>
  <r>
    <d v="2016-01-15T00:00:00"/>
    <s v="A3408118"/>
    <s v="B8078-9A"/>
    <s v="PEE"/>
    <s v="NG"/>
    <x v="1"/>
    <n v="3"/>
    <s v="EPL"/>
    <x v="0"/>
    <m/>
    <x v="0"/>
    <s v="2'16"/>
    <s v="Q4'15"/>
  </r>
  <r>
    <d v="2016-01-15T00:00:00"/>
    <s v="A3408126"/>
    <s v="B8078-9A"/>
    <s v="PEE"/>
    <s v="NG"/>
    <x v="2"/>
    <n v="1"/>
    <s v="EPL"/>
    <x v="0"/>
    <m/>
    <x v="0"/>
    <s v="2'16"/>
    <s v="Q4'15"/>
  </r>
  <r>
    <d v="2016-01-15T00:00:00"/>
    <s v="A3408126"/>
    <s v="B8078-9A"/>
    <s v="PEE"/>
    <s v="NG"/>
    <x v="1"/>
    <n v="5"/>
    <s v="EPL"/>
    <x v="0"/>
    <m/>
    <x v="0"/>
    <s v="2'16"/>
    <s v="Q4'15"/>
  </r>
  <r>
    <d v="2016-01-15T00:00:00"/>
    <s v="A3413298"/>
    <s v="B9618-5L"/>
    <s v="PEE"/>
    <s v="NG"/>
    <x v="0"/>
    <n v="1"/>
    <s v="EPL"/>
    <x v="0"/>
    <m/>
    <x v="0"/>
    <s v="2'16"/>
    <s v="Q4'15"/>
  </r>
  <r>
    <d v="2016-01-15T00:00:00"/>
    <s v="A3413298"/>
    <s v="B9618-5L"/>
    <s v="PEE"/>
    <s v="NG"/>
    <x v="1"/>
    <n v="1"/>
    <s v="EPL"/>
    <x v="0"/>
    <m/>
    <x v="0"/>
    <s v="2'16"/>
    <s v="Q4'15"/>
  </r>
  <r>
    <d v="2016-01-16T00:00:00"/>
    <s v="A3411494"/>
    <s v="T4061-4R"/>
    <s v="KELLY"/>
    <s v="NG"/>
    <x v="2"/>
    <n v="1"/>
    <s v="EPL"/>
    <x v="0"/>
    <m/>
    <x v="0"/>
    <s v="2'16"/>
    <s v="Q4'15"/>
  </r>
  <r>
    <d v="2016-01-16T00:00:00"/>
    <s v="A3404357"/>
    <s v="T4063-4R"/>
    <s v="KELLY"/>
    <s v="NG"/>
    <x v="2"/>
    <n v="1"/>
    <s v="EPL"/>
    <x v="0"/>
    <m/>
    <x v="0"/>
    <s v="2'16"/>
    <s v="Q4'15"/>
  </r>
  <r>
    <d v="2016-01-16T00:00:00"/>
    <s v="A3412595"/>
    <s v="B9612-5P"/>
    <s v="KELLY"/>
    <s v="NG"/>
    <x v="1"/>
    <n v="1"/>
    <s v="EPL"/>
    <x v="0"/>
    <m/>
    <x v="0"/>
    <s v="2'16"/>
    <s v="Q4'15"/>
  </r>
  <r>
    <d v="2016-01-16T00:00:00"/>
    <s v="A3412835"/>
    <s v="B8025-9U"/>
    <s v="PEE"/>
    <s v="NG"/>
    <x v="1"/>
    <n v="1"/>
    <s v="EPL"/>
    <x v="0"/>
    <m/>
    <x v="0"/>
    <s v="2'16"/>
    <s v="Q4'15"/>
  </r>
  <r>
    <d v="2016-01-16T00:00:00"/>
    <s v="A3411676"/>
    <s v="B8078-9A"/>
    <s v="PEE"/>
    <s v="NG"/>
    <x v="2"/>
    <n v="1"/>
    <s v="EPL"/>
    <x v="0"/>
    <m/>
    <x v="0"/>
    <s v="2'16"/>
    <s v="Q4'15"/>
  </r>
  <r>
    <d v="2016-01-16T00:00:00"/>
    <s v="A3411560"/>
    <s v="T4061-4R"/>
    <s v="PEE"/>
    <s v="NG"/>
    <x v="2"/>
    <n v="1"/>
    <s v="EPL"/>
    <x v="0"/>
    <m/>
    <x v="0"/>
    <s v="2'16"/>
    <s v="Q4'15"/>
  </r>
  <r>
    <d v="2016-01-16T00:00:00"/>
    <s v="A3411560"/>
    <s v="T4061-4R"/>
    <s v="PEE"/>
    <s v="NG"/>
    <x v="1"/>
    <n v="2"/>
    <s v="EPL"/>
    <x v="0"/>
    <m/>
    <x v="0"/>
    <s v="2'16"/>
    <s v="Q4'15"/>
  </r>
  <r>
    <d v="2016-01-16T00:00:00"/>
    <s v="A3411536"/>
    <s v="T4061-4R"/>
    <s v="PEE"/>
    <s v="NG"/>
    <x v="1"/>
    <n v="1"/>
    <s v="EPL"/>
    <x v="0"/>
    <m/>
    <x v="0"/>
    <s v="2'16"/>
    <s v="Q4'15"/>
  </r>
  <r>
    <d v="2016-01-16T00:00:00"/>
    <s v="A3411550"/>
    <s v="T4061-4R"/>
    <s v="PEE"/>
    <s v="NG"/>
    <x v="2"/>
    <n v="1"/>
    <s v="EPL"/>
    <x v="0"/>
    <m/>
    <x v="0"/>
    <s v="2'16"/>
    <s v="Q4'15"/>
  </r>
  <r>
    <d v="2016-01-16T00:00:00"/>
    <s v="A3413300"/>
    <s v="B9618-5L"/>
    <s v="PEE"/>
    <s v="NG"/>
    <x v="1"/>
    <n v="1"/>
    <s v="EPL"/>
    <x v="0"/>
    <m/>
    <x v="0"/>
    <s v="2'16"/>
    <s v="Q4'15"/>
  </r>
  <r>
    <d v="2016-01-16T00:00:00"/>
    <s v="A3413563"/>
    <s v="B4406-9S"/>
    <s v="PEE"/>
    <s v="NG"/>
    <x v="0"/>
    <n v="1"/>
    <s v="EPL"/>
    <x v="0"/>
    <m/>
    <x v="0"/>
    <s v="2'16"/>
    <s v="Q4'15"/>
  </r>
  <r>
    <d v="2016-01-16T00:00:00"/>
    <s v="A3412595"/>
    <s v="B9612-5P"/>
    <s v="PEE"/>
    <s v="NG"/>
    <x v="1"/>
    <n v="1"/>
    <s v="EPL"/>
    <x v="1"/>
    <m/>
    <x v="0"/>
    <s v="2'16"/>
    <s v="Q4'15"/>
  </r>
  <r>
    <d v="2016-01-16T00:00:00"/>
    <s v="A3411560"/>
    <s v="T4061-4R"/>
    <s v="PEE"/>
    <s v="NG"/>
    <x v="1"/>
    <n v="2"/>
    <s v="EPL"/>
    <x v="1"/>
    <m/>
    <x v="0"/>
    <s v="2'16"/>
    <s v="Q4'15"/>
  </r>
  <r>
    <d v="2016-01-17T00:00:00"/>
    <s v="A3398294"/>
    <s v="T4061-4R"/>
    <s v="KELLY"/>
    <s v="NG"/>
    <x v="2"/>
    <n v="2"/>
    <s v="EPL"/>
    <x v="0"/>
    <m/>
    <x v="0"/>
    <s v="2'16"/>
    <s v="Q4'15"/>
  </r>
  <r>
    <d v="2016-01-17T00:00:00"/>
    <s v="A3413564"/>
    <s v="B4406-9S"/>
    <s v="KELLY"/>
    <s v="NG"/>
    <x v="2"/>
    <n v="1"/>
    <s v="EPL"/>
    <x v="0"/>
    <m/>
    <x v="0"/>
    <s v="2'16"/>
    <s v="Q4'15"/>
  </r>
  <r>
    <d v="2016-01-17T00:00:00"/>
    <s v="A3413305"/>
    <s v="B9618-5L"/>
    <s v="KELLY"/>
    <s v="NG"/>
    <x v="1"/>
    <n v="1"/>
    <s v="EPL"/>
    <x v="0"/>
    <m/>
    <x v="0"/>
    <s v="2'16"/>
    <s v="Q4'15"/>
  </r>
  <r>
    <d v="2016-01-18T00:00:00"/>
    <s v="A3413812"/>
    <s v="B9618-5L"/>
    <s v="KELLY"/>
    <s v="NG"/>
    <x v="1"/>
    <n v="1"/>
    <s v="EPL"/>
    <x v="0"/>
    <m/>
    <x v="0"/>
    <s v="3'16"/>
    <s v="Q4'15"/>
  </r>
  <r>
    <d v="2016-01-18T00:00:00"/>
    <s v="A3413780"/>
    <s v="B8078-9A"/>
    <s v="KELLY"/>
    <s v="NG"/>
    <x v="1"/>
    <n v="1"/>
    <s v="EPL"/>
    <x v="0"/>
    <m/>
    <x v="0"/>
    <s v="3'16"/>
    <s v="Q4'15"/>
  </r>
  <r>
    <d v="2016-01-18T00:00:00"/>
    <s v="A3413782"/>
    <s v="B8078-9A"/>
    <s v="KELLY"/>
    <s v="NG"/>
    <x v="2"/>
    <n v="1"/>
    <s v="EPL"/>
    <x v="0"/>
    <m/>
    <x v="0"/>
    <s v="3'16"/>
    <s v="Q4'15"/>
  </r>
  <r>
    <d v="2016-01-18T00:00:00"/>
    <s v="A3411509"/>
    <s v="T4061-4R"/>
    <s v="KELLY"/>
    <s v="NG"/>
    <x v="2"/>
    <n v="2"/>
    <s v="EPL"/>
    <x v="0"/>
    <m/>
    <x v="0"/>
    <s v="3'16"/>
    <s v="Q4'15"/>
  </r>
  <r>
    <d v="2016-01-18T00:00:00"/>
    <s v="A3413809"/>
    <s v="B9618-5L"/>
    <s v="KELLY"/>
    <s v="NG"/>
    <x v="1"/>
    <n v="2"/>
    <s v="EPL"/>
    <x v="0"/>
    <m/>
    <x v="0"/>
    <s v="3'16"/>
    <s v="Q4'15"/>
  </r>
  <r>
    <d v="2016-01-18T00:00:00"/>
    <s v="A3411555"/>
    <s v="T4061-4R"/>
    <s v="PEE"/>
    <s v="NG"/>
    <x v="2"/>
    <n v="1"/>
    <s v="EPL"/>
    <x v="0"/>
    <m/>
    <x v="0"/>
    <s v="3'16"/>
    <s v="Q4'15"/>
  </r>
  <r>
    <d v="2016-01-19T00:00:00"/>
    <s v="A3402160"/>
    <s v="T4063-4R"/>
    <s v="KELLY"/>
    <s v="NG"/>
    <x v="2"/>
    <n v="1"/>
    <s v="EPL"/>
    <x v="0"/>
    <m/>
    <x v="0"/>
    <s v="3'16"/>
    <s v="Q4'15"/>
  </r>
  <r>
    <d v="2016-01-19T00:00:00"/>
    <s v="A3411514"/>
    <s v="T4061-4R"/>
    <s v="KELLY"/>
    <s v="NG"/>
    <x v="2"/>
    <n v="1"/>
    <s v="EPL"/>
    <x v="0"/>
    <m/>
    <x v="0"/>
    <s v="3'16"/>
    <s v="Q4'15"/>
  </r>
  <r>
    <d v="2016-01-19T00:00:00"/>
    <s v="A3411514"/>
    <s v="T4061-4R"/>
    <s v="KELLY"/>
    <s v="NG"/>
    <x v="1"/>
    <n v="1"/>
    <s v="EPL"/>
    <x v="0"/>
    <m/>
    <x v="0"/>
    <s v="3'16"/>
    <s v="Q4'15"/>
  </r>
  <r>
    <d v="2016-01-19T00:00:00"/>
    <s v="A3412612"/>
    <s v="T4061-4R"/>
    <s v="KELLY"/>
    <s v="NG"/>
    <x v="2"/>
    <n v="1"/>
    <s v="EPL"/>
    <x v="0"/>
    <m/>
    <x v="0"/>
    <s v="3'16"/>
    <s v="Q4'15"/>
  </r>
  <r>
    <d v="2016-01-19T00:00:00"/>
    <s v="A3414485"/>
    <s v="B8029-9N"/>
    <s v="KELLY"/>
    <s v="NG"/>
    <x v="2"/>
    <n v="1"/>
    <s v="EPL"/>
    <x v="0"/>
    <m/>
    <x v="0"/>
    <s v="3'16"/>
    <s v="Q4'15"/>
  </r>
  <r>
    <d v="2016-01-19T00:00:00"/>
    <s v="A3412947"/>
    <s v="B8078-9A"/>
    <s v="KELLY"/>
    <s v="NG"/>
    <x v="1"/>
    <n v="1"/>
    <s v="EPL"/>
    <x v="0"/>
    <m/>
    <x v="0"/>
    <s v="3'16"/>
    <s v="Q4'15"/>
  </r>
  <r>
    <d v="2016-01-19T00:00:00"/>
    <s v="A3414234"/>
    <s v="B4400-9K"/>
    <s v="KELLY"/>
    <s v="NG"/>
    <x v="2"/>
    <n v="1"/>
    <s v="EPL"/>
    <x v="0"/>
    <m/>
    <x v="0"/>
    <s v="3'16"/>
    <s v="Q4'15"/>
  </r>
  <r>
    <d v="2016-01-19T00:00:00"/>
    <s v="A3414234"/>
    <s v="B4400-9K"/>
    <s v="KELLY"/>
    <s v="NG"/>
    <x v="0"/>
    <n v="1"/>
    <s v="EPL"/>
    <x v="0"/>
    <m/>
    <x v="0"/>
    <s v="3'16"/>
    <s v="Q4'15"/>
  </r>
  <r>
    <d v="2016-01-19T00:00:00"/>
    <s v="A3412952"/>
    <s v="B8078-9A"/>
    <s v="KELLY"/>
    <s v="NG"/>
    <x v="1"/>
    <n v="1"/>
    <s v="EPL"/>
    <x v="0"/>
    <m/>
    <x v="0"/>
    <s v="3'16"/>
    <s v="Q4'15"/>
  </r>
  <r>
    <d v="2016-01-19T00:00:00"/>
    <s v="A3413823"/>
    <s v="B9618-5L"/>
    <s v="KELLY"/>
    <s v="NG"/>
    <x v="2"/>
    <n v="1"/>
    <s v="EPL"/>
    <x v="0"/>
    <m/>
    <x v="0"/>
    <s v="3'16"/>
    <s v="Q4'15"/>
  </r>
  <r>
    <d v="2016-01-19T00:00:00"/>
    <s v="A3414484"/>
    <s v="B8029-9N"/>
    <s v="KELLY"/>
    <s v="NG"/>
    <x v="2"/>
    <n v="1"/>
    <s v="EPL"/>
    <x v="0"/>
    <m/>
    <x v="0"/>
    <s v="3'16"/>
    <s v="Q4'15"/>
  </r>
  <r>
    <d v="2016-01-19T00:00:00"/>
    <s v="A3413810"/>
    <s v="B9618-5L"/>
    <s v="KELLY"/>
    <s v="NG"/>
    <x v="1"/>
    <n v="1"/>
    <s v="EPL"/>
    <x v="0"/>
    <m/>
    <x v="0"/>
    <s v="3'16"/>
    <s v="Q4'15"/>
  </r>
  <r>
    <d v="2016-01-19T00:00:00"/>
    <s v="A3413492"/>
    <s v="T4061-4R"/>
    <s v="Fang"/>
    <s v="NG"/>
    <x v="2"/>
    <n v="1"/>
    <s v="EPL"/>
    <x v="0"/>
    <m/>
    <x v="0"/>
    <s v="3'16"/>
    <s v="Q4'15"/>
  </r>
  <r>
    <d v="2016-01-19T00:00:00"/>
    <s v="A3413492"/>
    <s v="T4061-4R"/>
    <s v="Fang"/>
    <s v="NG"/>
    <x v="1"/>
    <n v="1"/>
    <s v="EPL"/>
    <x v="0"/>
    <m/>
    <x v="0"/>
    <s v="3'16"/>
    <s v="Q4'15"/>
  </r>
  <r>
    <d v="2016-01-19T00:00:00"/>
    <s v="A3412945"/>
    <s v="B8078-9A"/>
    <s v="Fang"/>
    <s v="NG"/>
    <x v="0"/>
    <n v="1"/>
    <s v="EPL"/>
    <x v="0"/>
    <m/>
    <x v="0"/>
    <s v="3'16"/>
    <s v="Q4'15"/>
  </r>
  <r>
    <d v="2016-01-19T00:00:00"/>
    <s v="A3413492"/>
    <s v="T4061-4R"/>
    <s v="Fang"/>
    <s v="NG"/>
    <x v="6"/>
    <n v="1"/>
    <s v="EPL"/>
    <x v="1"/>
    <m/>
    <x v="0"/>
    <s v="3'16"/>
    <s v="Q4'15"/>
  </r>
  <r>
    <d v="2016-01-20T00:00:00"/>
    <s v="A3412956"/>
    <s v="B8078-9A"/>
    <s v="PEE"/>
    <s v="NG"/>
    <x v="0"/>
    <n v="1"/>
    <s v="EPL"/>
    <x v="0"/>
    <m/>
    <x v="0"/>
    <s v="3'16"/>
    <s v="Q4'15"/>
  </r>
  <r>
    <d v="2016-01-20T00:00:00"/>
    <s v="A3412956"/>
    <s v="B8078-9A"/>
    <s v="PEE"/>
    <s v="NG"/>
    <x v="1"/>
    <n v="1"/>
    <s v="EPL"/>
    <x v="0"/>
    <m/>
    <x v="0"/>
    <s v="3'16"/>
    <s v="Q4'15"/>
  </r>
  <r>
    <d v="2016-01-20T00:00:00"/>
    <s v="A3399631"/>
    <s v="T4061-4R"/>
    <s v="PEE"/>
    <s v="NG"/>
    <x v="2"/>
    <n v="1"/>
    <s v="EPL"/>
    <x v="0"/>
    <m/>
    <x v="0"/>
    <s v="3'16"/>
    <s v="Q4'15"/>
  </r>
  <r>
    <d v="2016-01-20T00:00:00"/>
    <s v="A3414312"/>
    <s v="B9509-10V"/>
    <s v="PEE"/>
    <s v="NG"/>
    <x v="1"/>
    <n v="1"/>
    <s v="EPL"/>
    <x v="0"/>
    <m/>
    <x v="0"/>
    <s v="3'16"/>
    <s v="Q4'15"/>
  </r>
  <r>
    <d v="2016-01-20T00:00:00"/>
    <s v="A3413478"/>
    <s v="T4061-4R"/>
    <s v="KELLY"/>
    <s v="NG"/>
    <x v="2"/>
    <n v="1"/>
    <s v="EPL"/>
    <x v="0"/>
    <m/>
    <x v="0"/>
    <s v="3'16"/>
    <s v="Q4'15"/>
  </r>
  <r>
    <d v="2016-01-20T00:00:00"/>
    <s v="A3402828"/>
    <s v="T4061-4R"/>
    <s v="KELLY"/>
    <s v="NG"/>
    <x v="2"/>
    <n v="1"/>
    <s v="EPL"/>
    <x v="0"/>
    <m/>
    <x v="0"/>
    <s v="3'16"/>
    <s v="Q4'15"/>
  </r>
  <r>
    <d v="2016-01-20T00:00:00"/>
    <s v="A3412949"/>
    <s v="B8078-9A"/>
    <s v="KELLY"/>
    <s v="NG"/>
    <x v="1"/>
    <n v="1"/>
    <s v="EPL"/>
    <x v="0"/>
    <m/>
    <x v="0"/>
    <s v="3'16"/>
    <s v="Q4'15"/>
  </r>
  <r>
    <d v="2016-01-20T00:00:00"/>
    <s v="A3412958"/>
    <s v="B8078-9A"/>
    <s v="KELLY"/>
    <s v="NG"/>
    <x v="1"/>
    <n v="1"/>
    <s v="EPL"/>
    <x v="0"/>
    <m/>
    <x v="0"/>
    <s v="3'16"/>
    <s v="Q4'15"/>
  </r>
  <r>
    <d v="2016-01-20T00:00:00"/>
    <s v="A3412959"/>
    <s v="B8078-9A"/>
    <s v="KELLY"/>
    <s v="NG"/>
    <x v="1"/>
    <n v="2"/>
    <s v="EPL"/>
    <x v="0"/>
    <m/>
    <x v="0"/>
    <s v="3'16"/>
    <s v="Q4'15"/>
  </r>
  <r>
    <d v="2016-01-20T00:00:00"/>
    <s v="A3414906"/>
    <s v="B8007-9L"/>
    <s v="KELLY"/>
    <s v="NG"/>
    <x v="1"/>
    <n v="2"/>
    <s v="EPL"/>
    <x v="0"/>
    <m/>
    <x v="0"/>
    <s v="3'16"/>
    <s v="Q4'15"/>
  </r>
  <r>
    <d v="2016-01-20T00:00:00"/>
    <s v="A3415171"/>
    <s v="B4305-5M"/>
    <s v="KELLY"/>
    <s v="NG"/>
    <x v="1"/>
    <n v="1"/>
    <s v="EPL"/>
    <x v="0"/>
    <m/>
    <x v="0"/>
    <s v="3'16"/>
    <s v="Q4'15"/>
  </r>
  <r>
    <d v="2016-01-20T00:00:00"/>
    <s v="A3414819"/>
    <s v="B8091-9L"/>
    <s v="KELLY"/>
    <s v="NG"/>
    <x v="2"/>
    <n v="2"/>
    <s v="EPL"/>
    <x v="0"/>
    <m/>
    <x v="0"/>
    <s v="3'16"/>
    <s v="Q4'15"/>
  </r>
  <r>
    <d v="2016-01-20T00:00:00"/>
    <s v="A3414712"/>
    <s v="B8021-9K"/>
    <s v="KELLY"/>
    <s v="NG"/>
    <x v="1"/>
    <n v="1"/>
    <s v="EPL"/>
    <x v="0"/>
    <m/>
    <x v="0"/>
    <s v="3'16"/>
    <s v="Q4'15"/>
  </r>
  <r>
    <d v="2016-01-20T00:00:00"/>
    <s v="A3414524"/>
    <s v="B4402-9L"/>
    <s v="KELLY"/>
    <s v="NG"/>
    <x v="1"/>
    <n v="1"/>
    <s v="EPL"/>
    <x v="0"/>
    <m/>
    <x v="0"/>
    <s v="3'16"/>
    <s v="Q4'15"/>
  </r>
  <r>
    <d v="2016-01-20T00:00:00"/>
    <s v="A3414967"/>
    <s v="B9616-5P"/>
    <s v="KELLY"/>
    <s v="NG"/>
    <x v="1"/>
    <n v="1"/>
    <s v="EPL"/>
    <x v="0"/>
    <m/>
    <x v="0"/>
    <s v="3'16"/>
    <s v="Q4'15"/>
  </r>
  <r>
    <d v="2016-01-20T00:00:00"/>
    <s v="A3413493"/>
    <s v="T4061-4R"/>
    <s v="KELLY"/>
    <s v="NG"/>
    <x v="1"/>
    <n v="1"/>
    <s v="EPL"/>
    <x v="0"/>
    <m/>
    <x v="0"/>
    <s v="3'16"/>
    <s v="Q4'15"/>
  </r>
  <r>
    <d v="2016-01-20T00:00:00"/>
    <s v="A3412623"/>
    <s v="T4061-4R"/>
    <s v="KELLY"/>
    <s v="NG"/>
    <x v="1"/>
    <n v="1"/>
    <s v="EPL"/>
    <x v="0"/>
    <m/>
    <x v="0"/>
    <s v="3'16"/>
    <s v="Q4'15"/>
  </r>
  <r>
    <d v="2016-01-20T00:00:00"/>
    <s v="A3412063"/>
    <s v="T4061-4R"/>
    <s v="KELLY"/>
    <s v="NG"/>
    <x v="2"/>
    <n v="1"/>
    <s v="EPL"/>
    <x v="0"/>
    <m/>
    <x v="0"/>
    <s v="3'16"/>
    <s v="Q4'15"/>
  </r>
  <r>
    <d v="2016-01-20T00:00:00"/>
    <s v="A3412956"/>
    <s v="B8078-9A"/>
    <s v="PEE"/>
    <s v="NG"/>
    <x v="1"/>
    <n v="1"/>
    <s v="EPL"/>
    <x v="1"/>
    <m/>
    <x v="0"/>
    <s v="3'16"/>
    <s v="Q4'15"/>
  </r>
  <r>
    <d v="2016-01-20T00:00:00"/>
    <s v="A3414712"/>
    <s v="B8021-9K"/>
    <s v="PEE"/>
    <s v="NG"/>
    <x v="1"/>
    <n v="1"/>
    <s v="EPL"/>
    <x v="1"/>
    <m/>
    <x v="0"/>
    <s v="3'16"/>
    <s v="Q4'15"/>
  </r>
  <r>
    <d v="2016-01-20T00:00:00"/>
    <s v="A3414524"/>
    <s v="B4402-9L"/>
    <s v="PEE"/>
    <s v="NG"/>
    <x v="1"/>
    <n v="1"/>
    <s v="EPL"/>
    <x v="1"/>
    <m/>
    <x v="0"/>
    <s v="3'16"/>
    <s v="Q4'15"/>
  </r>
  <r>
    <d v="2016-01-21T00:00:00"/>
    <s v="A3412961"/>
    <s v="B8078-9A"/>
    <s v="PEE"/>
    <s v="NG"/>
    <x v="1"/>
    <n v="2"/>
    <s v="EPL"/>
    <x v="0"/>
    <m/>
    <x v="0"/>
    <s v="3'16"/>
    <s v="Q4'15"/>
  </r>
  <r>
    <d v="2016-01-21T00:00:00"/>
    <s v="A3412968"/>
    <s v="B8078-9A"/>
    <s v="PEE"/>
    <s v="NG"/>
    <x v="2"/>
    <n v="1"/>
    <s v="EPL"/>
    <x v="0"/>
    <m/>
    <x v="0"/>
    <s v="3'16"/>
    <s v="Q4'15"/>
  </r>
  <r>
    <d v="2016-01-21T00:00:00"/>
    <s v="A3412968"/>
    <s v="B8078-9A"/>
    <s v="PEE"/>
    <s v="NG"/>
    <x v="1"/>
    <n v="1"/>
    <s v="EPL"/>
    <x v="0"/>
    <m/>
    <x v="0"/>
    <s v="3'16"/>
    <s v="Q4'15"/>
  </r>
  <r>
    <d v="2016-01-21T00:00:00"/>
    <s v="A3415400"/>
    <s v="B8099-9H"/>
    <s v="PEE"/>
    <s v="NG"/>
    <x v="3"/>
    <n v="1"/>
    <s v="EPL"/>
    <x v="0"/>
    <m/>
    <x v="0"/>
    <s v="3'16"/>
    <s v="Q4'15"/>
  </r>
  <r>
    <d v="2016-01-21T00:00:00"/>
    <s v="A3411527"/>
    <s v="T4061-4R"/>
    <s v="PEE"/>
    <s v="NG"/>
    <x v="1"/>
    <n v="1"/>
    <s v="EPL"/>
    <x v="0"/>
    <m/>
    <x v="0"/>
    <s v="3'16"/>
    <s v="Q4'15"/>
  </r>
  <r>
    <d v="2016-01-21T00:00:00"/>
    <s v="A3412622"/>
    <s v="T4061-4R"/>
    <s v="PEE"/>
    <s v="NG"/>
    <x v="2"/>
    <n v="1"/>
    <s v="EPL"/>
    <x v="0"/>
    <m/>
    <x v="0"/>
    <s v="3'16"/>
    <s v="Q4'15"/>
  </r>
  <r>
    <d v="2016-01-21T00:00:00"/>
    <s v="A3407896"/>
    <s v="T4061-4R"/>
    <s v="PEE"/>
    <s v="NG"/>
    <x v="0"/>
    <n v="1"/>
    <s v="EPL"/>
    <x v="0"/>
    <m/>
    <x v="0"/>
    <s v="3'16"/>
    <s v="Q4'15"/>
  </r>
  <r>
    <d v="2016-01-21T00:00:00"/>
    <s v="A3413469"/>
    <s v="T4061-4R"/>
    <s v="KELLY"/>
    <s v="NG"/>
    <x v="1"/>
    <n v="1"/>
    <s v="EPL"/>
    <x v="0"/>
    <m/>
    <x v="0"/>
    <s v="3'16"/>
    <s v="Q4'15"/>
  </r>
  <r>
    <d v="2016-01-21T00:00:00"/>
    <s v="A3411517"/>
    <s v="T4061-4R"/>
    <s v="KELLY"/>
    <s v="NG"/>
    <x v="2"/>
    <n v="1"/>
    <s v="EPL"/>
    <x v="0"/>
    <m/>
    <x v="0"/>
    <s v="3'16"/>
    <s v="Q4'15"/>
  </r>
  <r>
    <d v="2016-01-21T00:00:00"/>
    <s v="A3412634"/>
    <s v="T4061-4R"/>
    <s v="KELLY"/>
    <s v="NG"/>
    <x v="2"/>
    <n v="1"/>
    <s v="EPL"/>
    <x v="0"/>
    <m/>
    <x v="0"/>
    <s v="3'16"/>
    <s v="Q4'15"/>
  </r>
  <r>
    <d v="2016-01-21T00:00:00"/>
    <s v="A3412634"/>
    <s v="T4061-4R"/>
    <s v="KELLY"/>
    <s v="NG"/>
    <x v="1"/>
    <n v="1"/>
    <s v="EPL"/>
    <x v="0"/>
    <m/>
    <x v="0"/>
    <s v="3'16"/>
    <s v="Q4'15"/>
  </r>
  <r>
    <d v="2016-01-21T00:00:00"/>
    <s v="A3415173"/>
    <s v="B4305-5M"/>
    <s v="KELLY"/>
    <s v="NG"/>
    <x v="2"/>
    <n v="1"/>
    <s v="EPL"/>
    <x v="0"/>
    <m/>
    <x v="0"/>
    <s v="3'16"/>
    <s v="Q4'15"/>
  </r>
  <r>
    <d v="2016-01-21T00:00:00"/>
    <s v="A3415456"/>
    <s v="B8099-9H"/>
    <s v="KELLY"/>
    <s v="NG"/>
    <x v="1"/>
    <n v="5"/>
    <s v="EPL"/>
    <x v="0"/>
    <m/>
    <x v="0"/>
    <s v="3'16"/>
    <s v="Q4'15"/>
  </r>
  <r>
    <d v="2016-01-21T00:00:00"/>
    <s v="A3414713"/>
    <s v="B8021-9K"/>
    <s v="KELLY"/>
    <s v="NG"/>
    <x v="1"/>
    <n v="3"/>
    <s v="EPL"/>
    <x v="0"/>
    <m/>
    <x v="0"/>
    <s v="3'16"/>
    <s v="Q4'15"/>
  </r>
  <r>
    <d v="2016-01-21T00:00:00"/>
    <s v="A3415455"/>
    <s v="B8099-9H"/>
    <s v="KELLY"/>
    <s v="NG"/>
    <x v="2"/>
    <n v="1"/>
    <s v="EPL"/>
    <x v="0"/>
    <m/>
    <x v="0"/>
    <s v="3'16"/>
    <s v="Q4'15"/>
  </r>
  <r>
    <d v="2016-01-21T00:00:00"/>
    <s v="A3415598"/>
    <s v="B8099-9H"/>
    <s v="KELLY"/>
    <s v="NG"/>
    <x v="1"/>
    <n v="1"/>
    <s v="EPL"/>
    <x v="0"/>
    <m/>
    <x v="0"/>
    <s v="3'16"/>
    <s v="Q4'15"/>
  </r>
  <r>
    <d v="2016-01-21T00:00:00"/>
    <s v="A3415401"/>
    <s v="B8099-9H"/>
    <s v="KELLY"/>
    <s v="NG"/>
    <x v="0"/>
    <n v="2"/>
    <s v="EPL"/>
    <x v="0"/>
    <m/>
    <x v="0"/>
    <s v="3'16"/>
    <s v="Q4'15"/>
  </r>
  <r>
    <d v="2016-01-21T00:00:00"/>
    <s v="A3415401"/>
    <s v="B8099-9H"/>
    <s v="KELLY"/>
    <s v="NG"/>
    <x v="1"/>
    <n v="3"/>
    <s v="EPL"/>
    <x v="0"/>
    <m/>
    <x v="0"/>
    <s v="3'16"/>
    <s v="Q4'15"/>
  </r>
  <r>
    <d v="2016-01-21T00:00:00"/>
    <s v="A3414317"/>
    <s v="B9509-10V"/>
    <s v="KELLY"/>
    <s v="NG"/>
    <x v="1"/>
    <n v="1"/>
    <s v="EPL"/>
    <x v="0"/>
    <m/>
    <x v="0"/>
    <s v="3'16"/>
    <s v="Q4'15"/>
  </r>
  <r>
    <d v="2016-01-21T00:00:00"/>
    <s v="A3412620"/>
    <s v="T4061-4R"/>
    <s v="KELLY"/>
    <s v="NG"/>
    <x v="2"/>
    <n v="1"/>
    <s v="EPL"/>
    <x v="0"/>
    <m/>
    <x v="0"/>
    <s v="3'16"/>
    <s v="Q4'15"/>
  </r>
  <r>
    <d v="2016-01-21T00:00:00"/>
    <s v="A3413468"/>
    <s v="T4061-4R"/>
    <s v="KELLY"/>
    <s v="NG"/>
    <x v="2"/>
    <n v="1"/>
    <s v="EPL"/>
    <x v="0"/>
    <m/>
    <x v="0"/>
    <s v="3'16"/>
    <s v="Q4'15"/>
  </r>
  <r>
    <d v="2016-01-21T00:00:00"/>
    <s v="A3412965"/>
    <s v="B8078-9A"/>
    <s v="KELLY"/>
    <s v="NG"/>
    <x v="1"/>
    <n v="1"/>
    <s v="EPL"/>
    <x v="0"/>
    <m/>
    <x v="0"/>
    <s v="3'16"/>
    <s v="Q4'15"/>
  </r>
  <r>
    <d v="2016-01-22T00:00:00"/>
    <s v="A3415404"/>
    <s v="B8099-9H"/>
    <s v="PEE"/>
    <s v="NG"/>
    <x v="0"/>
    <n v="1"/>
    <s v="EPL"/>
    <x v="0"/>
    <m/>
    <x v="0"/>
    <s v="3'16"/>
    <s v="Q4'15"/>
  </r>
  <r>
    <d v="2016-01-22T00:00:00"/>
    <s v="A3415404"/>
    <s v="B8099-9H"/>
    <s v="PEE"/>
    <s v="NG"/>
    <x v="1"/>
    <n v="1"/>
    <s v="EPL"/>
    <x v="0"/>
    <m/>
    <x v="0"/>
    <s v="3'16"/>
    <s v="Q4'15"/>
  </r>
  <r>
    <d v="2016-01-22T00:00:00"/>
    <s v="A3407935"/>
    <s v="T4063-4R"/>
    <s v="PEE"/>
    <s v="NG"/>
    <x v="3"/>
    <n v="1"/>
    <s v="EPL"/>
    <x v="0"/>
    <m/>
    <x v="0"/>
    <s v="3'16"/>
    <s v="Q4'15"/>
  </r>
  <r>
    <d v="2016-01-22T00:00:00"/>
    <s v="A3414280"/>
    <s v="T4061-4R"/>
    <s v="PEE"/>
    <s v="NG"/>
    <x v="3"/>
    <n v="2"/>
    <s v="EPL"/>
    <x v="0"/>
    <m/>
    <x v="0"/>
    <s v="3'16"/>
    <s v="Q4'15"/>
  </r>
  <r>
    <d v="2016-01-22T00:00:00"/>
    <s v="A3412610"/>
    <s v="T4061-4R"/>
    <s v="PEE"/>
    <s v="NG"/>
    <x v="0"/>
    <n v="1"/>
    <s v="EPL"/>
    <x v="0"/>
    <m/>
    <x v="0"/>
    <s v="3'16"/>
    <s v="Q4'15"/>
  </r>
  <r>
    <d v="2016-01-22T00:00:00"/>
    <s v="A3413928"/>
    <s v="T4061-4R"/>
    <s v="PEE"/>
    <s v="NG"/>
    <x v="0"/>
    <n v="1"/>
    <s v="EPL"/>
    <x v="0"/>
    <m/>
    <x v="0"/>
    <s v="3'16"/>
    <s v="Q4'15"/>
  </r>
  <r>
    <d v="2016-01-22T00:00:00"/>
    <s v="A3413928"/>
    <s v="T4061-4R"/>
    <s v="PEE"/>
    <s v="NG"/>
    <x v="1"/>
    <n v="2"/>
    <s v="EPL"/>
    <x v="0"/>
    <m/>
    <x v="0"/>
    <s v="3'16"/>
    <s v="Q4'15"/>
  </r>
  <r>
    <d v="2016-01-22T00:00:00"/>
    <s v="A3415541"/>
    <s v="B9618-5L"/>
    <s v="KELLY"/>
    <s v="NG"/>
    <x v="1"/>
    <n v="1"/>
    <s v="EPL"/>
    <x v="0"/>
    <m/>
    <x v="0"/>
    <s v="3'16"/>
    <s v="Q4'15"/>
  </r>
  <r>
    <d v="2016-01-22T00:00:00"/>
    <s v="A3412974"/>
    <s v="B8078-9A"/>
    <s v="KELLY"/>
    <s v="NG"/>
    <x v="1"/>
    <n v="1"/>
    <s v="EPL"/>
    <x v="0"/>
    <m/>
    <x v="0"/>
    <s v="3'16"/>
    <s v="Q4'15"/>
  </r>
  <r>
    <d v="2016-01-22T00:00:00"/>
    <s v="A3415603"/>
    <s v="B8099-9H"/>
    <s v="KELLY"/>
    <s v="NG"/>
    <x v="1"/>
    <n v="2"/>
    <s v="EPL"/>
    <x v="0"/>
    <m/>
    <x v="0"/>
    <s v="3'16"/>
    <s v="Q4'15"/>
  </r>
  <r>
    <d v="2016-01-22T00:00:00"/>
    <s v="A3415397"/>
    <s v="B8099-9H"/>
    <s v="KELLY"/>
    <s v="NG"/>
    <x v="1"/>
    <n v="1"/>
    <s v="EPL"/>
    <x v="0"/>
    <m/>
    <x v="0"/>
    <s v="3'16"/>
    <s v="Q4'15"/>
  </r>
  <r>
    <d v="2016-01-22T00:00:00"/>
    <s v="A3409916"/>
    <s v="B8099-9H"/>
    <s v="KELLY"/>
    <s v="NG"/>
    <x v="1"/>
    <n v="2"/>
    <s v="EPL"/>
    <x v="0"/>
    <m/>
    <x v="0"/>
    <s v="3'16"/>
    <s v="Q4'15"/>
  </r>
  <r>
    <d v="2016-01-22T00:00:00"/>
    <s v="A3412967"/>
    <s v="B8078-9A"/>
    <s v="KELLY"/>
    <s v="NG"/>
    <x v="1"/>
    <n v="1"/>
    <s v="EPL"/>
    <x v="0"/>
    <m/>
    <x v="0"/>
    <s v="3'16"/>
    <s v="Q4'15"/>
  </r>
  <r>
    <d v="2016-01-22T00:00:00"/>
    <s v="A3414973"/>
    <s v="B9616-5P"/>
    <s v="KELLY"/>
    <s v="NG"/>
    <x v="1"/>
    <n v="1"/>
    <s v="EPL"/>
    <x v="0"/>
    <m/>
    <x v="0"/>
    <s v="3'16"/>
    <s v="Q4'15"/>
  </r>
  <r>
    <d v="2016-01-22T00:00:00"/>
    <s v="A3413472"/>
    <s v="T4061-4R"/>
    <s v="KELLY"/>
    <s v="NG"/>
    <x v="2"/>
    <n v="1"/>
    <s v="EPL"/>
    <x v="0"/>
    <m/>
    <x v="0"/>
    <s v="3'16"/>
    <s v="Q4'15"/>
  </r>
  <r>
    <d v="2016-01-22T00:00:00"/>
    <s v="A3415534"/>
    <s v="B9618-5L"/>
    <s v="KELLY"/>
    <s v="NG"/>
    <x v="2"/>
    <n v="1"/>
    <s v="EPL"/>
    <x v="0"/>
    <m/>
    <x v="0"/>
    <s v="3'16"/>
    <s v="Q4'15"/>
  </r>
  <r>
    <d v="2016-01-22T00:00:00"/>
    <s v="A3415047"/>
    <s v="B4406-9S"/>
    <s v="KELLY"/>
    <s v="NG"/>
    <x v="0"/>
    <n v="1"/>
    <s v="EPL"/>
    <x v="0"/>
    <m/>
    <x v="0"/>
    <s v="3'16"/>
    <s v="Q4'15"/>
  </r>
  <r>
    <d v="2016-01-22T00:00:00"/>
    <s v="A3415665"/>
    <s v="B8099-9H"/>
    <s v="KELLY"/>
    <s v="NG"/>
    <x v="0"/>
    <n v="1"/>
    <s v="EPL"/>
    <x v="0"/>
    <m/>
    <x v="0"/>
    <s v="3'16"/>
    <s v="Q4'15"/>
  </r>
  <r>
    <d v="2016-01-22T00:00:00"/>
    <s v="A3415667"/>
    <s v="B8099-9H"/>
    <s v="KELLY"/>
    <s v="NG"/>
    <x v="0"/>
    <n v="1"/>
    <s v="EPL"/>
    <x v="0"/>
    <m/>
    <x v="0"/>
    <s v="3'16"/>
    <s v="Q4'15"/>
  </r>
  <r>
    <d v="2016-01-22T00:00:00"/>
    <s v="A3415631"/>
    <s v="B4300-5P"/>
    <s v="KELLY"/>
    <s v="NG"/>
    <x v="1"/>
    <n v="1"/>
    <s v="EPL"/>
    <x v="0"/>
    <m/>
    <x v="0"/>
    <s v="3'16"/>
    <s v="Q4'15"/>
  </r>
  <r>
    <d v="2016-01-22T00:00:00"/>
    <s v="A3415426"/>
    <s v="B4308-5P"/>
    <s v="KELLY"/>
    <s v="NG"/>
    <x v="1"/>
    <n v="1"/>
    <s v="EPL"/>
    <x v="0"/>
    <m/>
    <x v="0"/>
    <s v="3'16"/>
    <s v="Q4'15"/>
  </r>
  <r>
    <d v="2016-01-22T00:00:00"/>
    <s v="A3412980"/>
    <s v="B8078-9A"/>
    <s v="KELLY"/>
    <s v="NG"/>
    <x v="1"/>
    <n v="1"/>
    <s v="EPL"/>
    <x v="0"/>
    <m/>
    <x v="0"/>
    <s v="3'16"/>
    <s v="Q4'15"/>
  </r>
  <r>
    <d v="2016-01-22T00:00:00"/>
    <s v="A3415602"/>
    <s v="B8099-9H"/>
    <s v="KELLY"/>
    <s v="NG"/>
    <x v="1"/>
    <n v="1"/>
    <s v="EPL"/>
    <x v="0"/>
    <m/>
    <x v="0"/>
    <s v="3'16"/>
    <s v="Q4'15"/>
  </r>
  <r>
    <d v="2016-01-22T00:00:00"/>
    <s v="A3415663"/>
    <s v="B8099-9H"/>
    <s v="KELLY"/>
    <s v="NG"/>
    <x v="0"/>
    <n v="1"/>
    <s v="EPL"/>
    <x v="0"/>
    <m/>
    <x v="0"/>
    <s v="3'16"/>
    <s v="Q4'15"/>
  </r>
  <r>
    <d v="2016-01-22T00:00:00"/>
    <s v="A3415174"/>
    <s v="B4305-5M"/>
    <s v="KELLY"/>
    <s v="NG"/>
    <x v="1"/>
    <n v="1"/>
    <s v="EPL"/>
    <x v="0"/>
    <m/>
    <x v="0"/>
    <s v="3'16"/>
    <s v="Q4'15"/>
  </r>
  <r>
    <d v="2016-01-22T00:00:00"/>
    <s v="A3410523"/>
    <s v="B4304-5M"/>
    <s v="KELLY"/>
    <s v="NG"/>
    <x v="1"/>
    <n v="2"/>
    <s v="EPL"/>
    <x v="0"/>
    <m/>
    <x v="0"/>
    <s v="3'16"/>
    <s v="Q4'15"/>
  </r>
  <r>
    <d v="2016-01-22T00:00:00"/>
    <s v="A3411021"/>
    <s v="B4310-5P"/>
    <s v="KELLY"/>
    <s v="NG"/>
    <x v="1"/>
    <n v="1"/>
    <s v="EPL"/>
    <x v="0"/>
    <m/>
    <x v="0"/>
    <s v="3'16"/>
    <s v="Q4'15"/>
  </r>
  <r>
    <d v="2016-01-22T00:00:00"/>
    <s v="A3415046"/>
    <s v="B4406-9S"/>
    <s v="KELLY"/>
    <s v="NG"/>
    <x v="1"/>
    <n v="1"/>
    <s v="EPL"/>
    <x v="0"/>
    <m/>
    <x v="0"/>
    <s v="3'16"/>
    <s v="Q4'15"/>
  </r>
  <r>
    <d v="2016-01-22T00:00:00"/>
    <s v="A3414285"/>
    <s v="T4061-4R"/>
    <s v="KELLY"/>
    <s v="NG"/>
    <x v="2"/>
    <n v="1"/>
    <s v="EPL"/>
    <x v="0"/>
    <m/>
    <x v="0"/>
    <s v="3'16"/>
    <s v="Q4'15"/>
  </r>
  <r>
    <d v="2016-01-23T00:00:00"/>
    <s v="A3415717"/>
    <s v="B4325-5M"/>
    <s v="Fang"/>
    <s v="NG"/>
    <x v="2"/>
    <n v="1"/>
    <s v="EPL"/>
    <x v="0"/>
    <m/>
    <x v="0"/>
    <s v="3'16"/>
    <s v="Q4'15"/>
  </r>
  <r>
    <d v="2016-01-23T00:00:00"/>
    <s v="A3415720"/>
    <s v="B4325-5M"/>
    <s v="Fang"/>
    <s v="NG"/>
    <x v="2"/>
    <n v="1"/>
    <s v="EPL"/>
    <x v="0"/>
    <m/>
    <x v="0"/>
    <s v="3'16"/>
    <s v="Q4'15"/>
  </r>
  <r>
    <d v="2016-01-23T00:00:00"/>
    <s v="A3412972"/>
    <s v="B8078-9A"/>
    <s v="Fang"/>
    <s v="NG"/>
    <x v="2"/>
    <n v="2"/>
    <s v="EPL"/>
    <x v="0"/>
    <m/>
    <x v="0"/>
    <s v="3'16"/>
    <s v="Q4'15"/>
  </r>
  <r>
    <d v="2016-01-23T00:00:00"/>
    <s v="A3412972"/>
    <s v="B8078-9A"/>
    <s v="Fang"/>
    <s v="NG"/>
    <x v="1"/>
    <n v="1"/>
    <s v="EPL"/>
    <x v="0"/>
    <m/>
    <x v="0"/>
    <s v="3'16"/>
    <s v="Q4'15"/>
  </r>
  <r>
    <d v="2016-01-23T00:00:00"/>
    <s v="A3415425"/>
    <s v="B4308-5P"/>
    <s v="Fang"/>
    <s v="NG"/>
    <x v="2"/>
    <n v="1"/>
    <s v="EPL"/>
    <x v="0"/>
    <m/>
    <x v="0"/>
    <s v="3'16"/>
    <s v="Q4'15"/>
  </r>
  <r>
    <d v="2016-01-23T00:00:00"/>
    <s v="A3415425"/>
    <s v="B4308-5P"/>
    <s v="Fang"/>
    <s v="NG"/>
    <x v="1"/>
    <n v="1"/>
    <s v="EPL"/>
    <x v="0"/>
    <m/>
    <x v="0"/>
    <s v="3'16"/>
    <s v="Q4'15"/>
  </r>
  <r>
    <d v="2016-01-23T00:00:00"/>
    <s v="A3415548"/>
    <s v="B9618-5L"/>
    <s v="Fang"/>
    <s v="NG"/>
    <x v="2"/>
    <n v="1"/>
    <s v="EPL"/>
    <x v="0"/>
    <m/>
    <x v="0"/>
    <s v="3'16"/>
    <s v="Q4'15"/>
  </r>
  <r>
    <d v="2016-01-23T00:00:00"/>
    <s v="A3411526"/>
    <s v="T4061-4R"/>
    <s v="Fang"/>
    <s v="NG"/>
    <x v="2"/>
    <n v="1"/>
    <s v="EPL"/>
    <x v="0"/>
    <m/>
    <x v="0"/>
    <s v="3'16"/>
    <s v="Q4'15"/>
  </r>
  <r>
    <d v="2016-01-23T00:00:00"/>
    <s v="A3411508"/>
    <s v="T4061-4R"/>
    <s v="Fang"/>
    <s v="NG"/>
    <x v="2"/>
    <n v="1"/>
    <s v="EPL"/>
    <x v="0"/>
    <m/>
    <x v="0"/>
    <s v="3'16"/>
    <s v="Q4'15"/>
  </r>
  <r>
    <d v="2016-01-23T00:00:00"/>
    <s v="A3411506"/>
    <s v="T4061-4R"/>
    <s v="Fang"/>
    <s v="NG"/>
    <x v="2"/>
    <n v="1"/>
    <s v="EPL"/>
    <x v="0"/>
    <m/>
    <x v="0"/>
    <s v="3'16"/>
    <s v="Q4'15"/>
  </r>
  <r>
    <d v="2016-01-23T00:00:00"/>
    <s v="A3414259"/>
    <s v="T4061-4R"/>
    <s v="Fang"/>
    <s v="NG"/>
    <x v="1"/>
    <n v="1"/>
    <s v="EPL"/>
    <x v="0"/>
    <m/>
    <x v="0"/>
    <s v="3'16"/>
    <s v="Q4'15"/>
  </r>
  <r>
    <d v="2016-01-23T00:00:00"/>
    <s v="A3415725"/>
    <s v="B4325-5M"/>
    <s v="KELLY"/>
    <s v="NG"/>
    <x v="1"/>
    <n v="1"/>
    <s v="EPL"/>
    <x v="0"/>
    <m/>
    <x v="0"/>
    <s v="3'16"/>
    <s v="Q4'15"/>
  </r>
  <r>
    <d v="2016-01-23T00:00:00"/>
    <s v="A3415430"/>
    <s v="B4308-5P"/>
    <s v="KELLY"/>
    <s v="NG"/>
    <x v="2"/>
    <n v="1"/>
    <s v="EPL"/>
    <x v="0"/>
    <m/>
    <x v="0"/>
    <s v="3'16"/>
    <s v="Q4'15"/>
  </r>
  <r>
    <d v="2016-01-23T00:00:00"/>
    <s v="A3414284"/>
    <s v="T4061-4R"/>
    <s v="KELLY"/>
    <s v="NG"/>
    <x v="2"/>
    <n v="1"/>
    <s v="EPL"/>
    <x v="0"/>
    <m/>
    <x v="0"/>
    <s v="3'16"/>
    <s v="Q4'15"/>
  </r>
  <r>
    <d v="2016-01-23T00:00:00"/>
    <s v="A3402804"/>
    <s v="T4061-4R"/>
    <s v="KELLY"/>
    <s v="NG"/>
    <x v="2"/>
    <n v="1"/>
    <s v="EPL"/>
    <x v="0"/>
    <m/>
    <x v="0"/>
    <s v="3'16"/>
    <s v="Q4'15"/>
  </r>
  <r>
    <d v="2016-01-23T00:00:00"/>
    <s v="A3415751"/>
    <s v="B9618-5L"/>
    <s v="KELLY"/>
    <s v="NG"/>
    <x v="2"/>
    <n v="1"/>
    <s v="EPL"/>
    <x v="0"/>
    <m/>
    <x v="0"/>
    <s v="3'16"/>
    <s v="Q4'15"/>
  </r>
  <r>
    <d v="2016-01-23T00:00:00"/>
    <s v="A3415461"/>
    <s v="B4401-9L"/>
    <s v="KELLY"/>
    <s v="NG"/>
    <x v="1"/>
    <n v="1"/>
    <s v="EPL"/>
    <x v="0"/>
    <m/>
    <x v="0"/>
    <s v="3'16"/>
    <s v="Q4'15"/>
  </r>
  <r>
    <d v="2016-01-23T00:00:00"/>
    <s v="A3416405"/>
    <s v="B8029-9N"/>
    <s v="KELLY"/>
    <s v="NG"/>
    <x v="2"/>
    <n v="1"/>
    <s v="EPL"/>
    <x v="0"/>
    <m/>
    <x v="0"/>
    <s v="3'16"/>
    <s v="Q4'15"/>
  </r>
  <r>
    <d v="2016-01-23T00:00:00"/>
    <s v="A3415675"/>
    <s v="B8099-9H"/>
    <s v="KELLY"/>
    <s v="NG"/>
    <x v="2"/>
    <n v="1"/>
    <s v="EPL"/>
    <x v="0"/>
    <m/>
    <x v="0"/>
    <s v="3'16"/>
    <s v="Q4'15"/>
  </r>
  <r>
    <d v="2016-01-23T00:00:00"/>
    <s v="A3416649"/>
    <s v="B8099-9H"/>
    <s v="KELLY"/>
    <s v="NG"/>
    <x v="3"/>
    <n v="1"/>
    <s v="EPL"/>
    <x v="0"/>
    <m/>
    <x v="0"/>
    <s v="3'16"/>
    <s v="Q4'15"/>
  </r>
  <r>
    <d v="2016-01-23T00:00:00"/>
    <s v="P3035367"/>
    <s v="LS33I-9A"/>
    <s v="KELLY"/>
    <s v="NG"/>
    <x v="1"/>
    <n v="2"/>
    <s v="EPL"/>
    <x v="0"/>
    <m/>
    <x v="0"/>
    <s v="3'16"/>
    <s v="Q4'15"/>
  </r>
  <r>
    <d v="2016-01-23T00:00:00"/>
    <s v="A3415187"/>
    <s v="B4305-5M"/>
    <s v="KELLY"/>
    <s v="NG"/>
    <x v="2"/>
    <n v="1"/>
    <s v="EPL"/>
    <x v="0"/>
    <m/>
    <x v="0"/>
    <s v="3'16"/>
    <s v="Q4'15"/>
  </r>
  <r>
    <d v="2016-01-23T00:00:00"/>
    <s v="A3415757"/>
    <s v="B9618-5L"/>
    <s v="KELLY"/>
    <s v="NG"/>
    <x v="1"/>
    <n v="1"/>
    <s v="EPL"/>
    <x v="0"/>
    <m/>
    <x v="0"/>
    <s v="3'16"/>
    <s v="Q4'15"/>
  </r>
  <r>
    <d v="2016-01-23T00:00:00"/>
    <s v="A3403840"/>
    <s v="T4061-4R"/>
    <s v="KELLY"/>
    <s v="NG"/>
    <x v="2"/>
    <n v="1"/>
    <s v="EPL"/>
    <x v="0"/>
    <m/>
    <x v="0"/>
    <s v="3'16"/>
    <s v="Q4'15"/>
  </r>
  <r>
    <d v="2016-01-23T00:00:00"/>
    <s v="A3414662"/>
    <s v="B8960-16G"/>
    <s v="PEE"/>
    <s v="NG"/>
    <x v="7"/>
    <n v="9"/>
    <s v="EPL"/>
    <x v="1"/>
    <m/>
    <x v="0"/>
    <s v="3'16"/>
    <s v="Q4'15"/>
  </r>
  <r>
    <d v="2016-01-23T00:00:00"/>
    <s v="A3414662"/>
    <s v="B8960-16G"/>
    <s v="PEE"/>
    <s v="NG"/>
    <x v="6"/>
    <n v="5"/>
    <s v="EPL"/>
    <x v="1"/>
    <m/>
    <x v="0"/>
    <s v="3'16"/>
    <s v="Q4'15"/>
  </r>
  <r>
    <d v="2016-01-23T00:00:00"/>
    <s v="A3415625"/>
    <s v="B8099-9H"/>
    <s v="Fang"/>
    <s v="NG"/>
    <x v="6"/>
    <n v="1"/>
    <s v="EPL"/>
    <x v="1"/>
    <m/>
    <x v="0"/>
    <s v="3'16"/>
    <s v="Q4'15"/>
  </r>
  <r>
    <d v="2016-01-24T00:00:00"/>
    <s v="A3414530"/>
    <s v="B4402-9L"/>
    <s v="PEE"/>
    <s v="NG"/>
    <x v="1"/>
    <n v="1"/>
    <s v="EPL"/>
    <x v="0"/>
    <m/>
    <x v="0"/>
    <s v="3'16"/>
    <s v="Q4'15"/>
  </r>
  <r>
    <d v="2016-01-24T00:00:00"/>
    <s v="A3413785"/>
    <s v="B8078-9A"/>
    <s v="PEE"/>
    <s v="NG"/>
    <x v="1"/>
    <n v="1"/>
    <s v="EPL"/>
    <x v="0"/>
    <m/>
    <x v="0"/>
    <s v="3'16"/>
    <s v="Q4'15"/>
  </r>
  <r>
    <d v="2016-01-24T00:00:00"/>
    <s v="A3414172"/>
    <s v="B4405-9L"/>
    <s v="PEE"/>
    <s v="NG"/>
    <x v="1"/>
    <n v="1"/>
    <s v="EPL"/>
    <x v="0"/>
    <m/>
    <x v="0"/>
    <s v="3'16"/>
    <s v="Q4'15"/>
  </r>
  <r>
    <d v="2016-01-24T00:00:00"/>
    <s v="A3414655"/>
    <s v="B8960-16G"/>
    <s v="PEE"/>
    <s v="NG"/>
    <x v="2"/>
    <n v="1"/>
    <s v="EPL"/>
    <x v="0"/>
    <m/>
    <x v="0"/>
    <s v="3'16"/>
    <s v="Q4'15"/>
  </r>
  <r>
    <d v="2016-01-24T00:00:00"/>
    <s v="A3402814"/>
    <s v="T4061-4R"/>
    <s v="PEE"/>
    <s v="NG"/>
    <x v="1"/>
    <n v="3"/>
    <s v="EPL"/>
    <x v="0"/>
    <m/>
    <x v="0"/>
    <s v="3'16"/>
    <s v="Q4'15"/>
  </r>
  <r>
    <d v="2016-01-24T00:00:00"/>
    <s v="A3403845"/>
    <s v="T4061-4R"/>
    <s v="PEE"/>
    <s v="NG"/>
    <x v="1"/>
    <n v="1"/>
    <s v="EPL"/>
    <x v="0"/>
    <m/>
    <x v="0"/>
    <s v="3'16"/>
    <s v="Q4'15"/>
  </r>
  <r>
    <d v="2016-01-24T00:00:00"/>
    <s v="A3405823"/>
    <s v="T4061-4R"/>
    <s v="PEE"/>
    <s v="NG"/>
    <x v="2"/>
    <n v="1"/>
    <s v="EPL"/>
    <x v="0"/>
    <m/>
    <x v="0"/>
    <s v="3'16"/>
    <s v="Q4'15"/>
  </r>
  <r>
    <d v="2016-01-24T00:00:00"/>
    <s v="A3405823"/>
    <s v="T4061-4R"/>
    <s v="PEE"/>
    <s v="NG"/>
    <x v="1"/>
    <n v="1"/>
    <s v="EPL"/>
    <x v="0"/>
    <m/>
    <x v="0"/>
    <s v="3'16"/>
    <s v="Q4'15"/>
  </r>
  <r>
    <d v="2016-01-24T00:00:00"/>
    <s v="A3413797"/>
    <s v="B8078-9A"/>
    <s v="KELLY"/>
    <s v="NG"/>
    <x v="3"/>
    <n v="1"/>
    <s v="EPL"/>
    <x v="0"/>
    <m/>
    <x v="0"/>
    <s v="3'16"/>
    <s v="Q4'15"/>
  </r>
  <r>
    <d v="2016-01-24T00:00:00"/>
    <s v="A3416656"/>
    <s v="B8099-9H"/>
    <s v="KELLY"/>
    <s v="NG"/>
    <x v="1"/>
    <n v="1"/>
    <s v="EPL"/>
    <x v="0"/>
    <m/>
    <x v="0"/>
    <s v="3'16"/>
    <s v="Q4'15"/>
  </r>
  <r>
    <d v="2016-01-24T00:00:00"/>
    <s v="A3415688"/>
    <s v="B8099-9H"/>
    <s v="KELLY"/>
    <s v="NG"/>
    <x v="1"/>
    <n v="1"/>
    <s v="EPL"/>
    <x v="0"/>
    <m/>
    <x v="0"/>
    <s v="3'16"/>
    <s v="Q4'15"/>
  </r>
  <r>
    <d v="2016-01-24T00:00:00"/>
    <s v="A3414670"/>
    <s v="B8960-16G"/>
    <s v="KELLY"/>
    <s v="NG"/>
    <x v="3"/>
    <n v="19"/>
    <s v="EPL"/>
    <x v="0"/>
    <m/>
    <x v="0"/>
    <s v="3'16"/>
    <s v="Q4'15"/>
  </r>
  <r>
    <d v="2016-01-24T00:00:00"/>
    <s v="A3404368"/>
    <s v="T4063-4R"/>
    <s v="KELLY"/>
    <s v="NG"/>
    <x v="2"/>
    <n v="1"/>
    <s v="EPL"/>
    <x v="0"/>
    <m/>
    <x v="0"/>
    <s v="3'16"/>
    <s v="Q4'15"/>
  </r>
  <r>
    <d v="2016-01-24T00:00:00"/>
    <s v="A3404368"/>
    <s v="T4063-4R"/>
    <s v="KELLY"/>
    <s v="NG"/>
    <x v="1"/>
    <n v="3"/>
    <s v="EPL"/>
    <x v="0"/>
    <m/>
    <x v="0"/>
    <s v="3'16"/>
    <s v="Q4'15"/>
  </r>
  <r>
    <d v="2016-01-24T00:00:00"/>
    <s v="A3405804"/>
    <s v="T4061-4R"/>
    <s v="KELLY"/>
    <s v="NG"/>
    <x v="1"/>
    <n v="1"/>
    <s v="EPL"/>
    <x v="0"/>
    <m/>
    <x v="0"/>
    <s v="3'16"/>
    <s v="Q4'15"/>
  </r>
  <r>
    <d v="2016-01-24T00:00:00"/>
    <s v="A3404376"/>
    <s v="T4063-4R"/>
    <s v="KELLY"/>
    <s v="NG"/>
    <x v="1"/>
    <n v="1"/>
    <s v="EPL"/>
    <x v="0"/>
    <m/>
    <x v="0"/>
    <s v="3'16"/>
    <s v="Q4'15"/>
  </r>
  <r>
    <d v="2016-01-24T00:00:00"/>
    <s v="A3415186"/>
    <s v="B4305-5M"/>
    <s v="KELLY"/>
    <s v="NG"/>
    <x v="1"/>
    <n v="1"/>
    <s v="EPL"/>
    <x v="0"/>
    <m/>
    <x v="0"/>
    <s v="3'16"/>
    <s v="Q4'15"/>
  </r>
  <r>
    <d v="2016-01-24T00:00:00"/>
    <s v="A3403829"/>
    <s v="T4061-4R"/>
    <s v="KELLY"/>
    <s v="NG"/>
    <x v="2"/>
    <n v="1"/>
    <s v="EPL"/>
    <x v="0"/>
    <m/>
    <x v="0"/>
    <s v="3'16"/>
    <s v="Q4'15"/>
  </r>
  <r>
    <d v="2016-01-24T00:00:00"/>
    <s v="A3402802"/>
    <s v="T4061-4R"/>
    <s v="KELLY"/>
    <s v="NG"/>
    <x v="2"/>
    <n v="1"/>
    <s v="EPL"/>
    <x v="0"/>
    <m/>
    <x v="0"/>
    <s v="3'16"/>
    <s v="Q4'15"/>
  </r>
  <r>
    <d v="2016-01-24T00:00:00"/>
    <s v="A3405834"/>
    <s v="T4061-4R"/>
    <s v="PEE"/>
    <s v="NG"/>
    <x v="6"/>
    <n v="1"/>
    <s v="EPL"/>
    <x v="1"/>
    <m/>
    <x v="0"/>
    <s v="3'16"/>
    <s v="Q4'15"/>
  </r>
  <r>
    <d v="2016-01-25T00:00:00"/>
    <s v="A3415680"/>
    <s v="B8099-9H"/>
    <s v="PEE"/>
    <s v="NG"/>
    <x v="1"/>
    <n v="1"/>
    <s v="EPL"/>
    <x v="0"/>
    <m/>
    <x v="0"/>
    <s v="4'16"/>
    <s v="Q4'15"/>
  </r>
  <r>
    <d v="2016-01-25T00:00:00"/>
    <s v="A3415679"/>
    <s v="B8099-9H"/>
    <s v="PEE"/>
    <s v="NG"/>
    <x v="1"/>
    <n v="1"/>
    <s v="EPL"/>
    <x v="0"/>
    <m/>
    <x v="0"/>
    <s v="4'16"/>
    <s v="Q4'15"/>
  </r>
  <r>
    <d v="2016-01-25T00:00:00"/>
    <s v="A3413796"/>
    <s v="B8078-9A"/>
    <s v="PEE"/>
    <s v="NG"/>
    <x v="1"/>
    <n v="1"/>
    <s v="EPL"/>
    <x v="0"/>
    <m/>
    <x v="0"/>
    <s v="4'16"/>
    <s v="Q4'15"/>
  </r>
  <r>
    <d v="2016-01-25T00:00:00"/>
    <s v="A3415755"/>
    <s v="B9618-5L"/>
    <s v="PEE"/>
    <s v="NG"/>
    <x v="2"/>
    <n v="1"/>
    <s v="EPL"/>
    <x v="0"/>
    <m/>
    <x v="0"/>
    <s v="4'16"/>
    <s v="Q4'15"/>
  </r>
  <r>
    <d v="2016-01-25T00:00:00"/>
    <s v="A3414274"/>
    <s v="T4061-4R"/>
    <s v="PEE"/>
    <s v="NG"/>
    <x v="1"/>
    <n v="4"/>
    <s v="EPL"/>
    <x v="0"/>
    <m/>
    <x v="0"/>
    <s v="4'16"/>
    <s v="Q4'15"/>
  </r>
  <r>
    <d v="2016-01-25T00:00:00"/>
    <s v="A3402815"/>
    <s v="T4061-4R"/>
    <s v="PEE"/>
    <s v="NG"/>
    <x v="1"/>
    <n v="1"/>
    <s v="EPL"/>
    <x v="0"/>
    <m/>
    <x v="0"/>
    <s v="4'16"/>
    <s v="Q4'15"/>
  </r>
  <r>
    <d v="2016-01-25T00:00:00"/>
    <s v="A3404356"/>
    <s v="T4063-4R"/>
    <s v="KELLY"/>
    <s v="NG"/>
    <x v="2"/>
    <n v="1"/>
    <s v="EPL"/>
    <x v="0"/>
    <m/>
    <x v="0"/>
    <s v="4'16"/>
    <s v="Q4'15"/>
  </r>
  <r>
    <d v="2016-01-25T00:00:00"/>
    <s v="A3404356"/>
    <s v="T4063-4R"/>
    <s v="KELLY"/>
    <s v="NG"/>
    <x v="1"/>
    <n v="1"/>
    <s v="EPL"/>
    <x v="0"/>
    <m/>
    <x v="0"/>
    <s v="4'16"/>
    <s v="Q4'15"/>
  </r>
  <r>
    <d v="2016-01-25T00:00:00"/>
    <s v="A3404369"/>
    <s v="T4063-4R"/>
    <s v="KELLY"/>
    <s v="NG"/>
    <x v="2"/>
    <n v="2"/>
    <s v="EPL"/>
    <x v="0"/>
    <m/>
    <x v="0"/>
    <s v="4'16"/>
    <s v="Q4'15"/>
  </r>
  <r>
    <d v="2016-01-25T00:00:00"/>
    <s v="A3404377"/>
    <s v="T4063-4R"/>
    <s v="KELLY"/>
    <s v="NG"/>
    <x v="2"/>
    <n v="1"/>
    <s v="EPL"/>
    <x v="0"/>
    <m/>
    <x v="0"/>
    <s v="4'16"/>
    <s v="Q4'15"/>
  </r>
  <r>
    <d v="2016-01-25T00:00:00"/>
    <s v="A3403849"/>
    <s v="T4061-4R"/>
    <s v="KELLY"/>
    <s v="NG"/>
    <x v="2"/>
    <n v="1"/>
    <s v="EPL"/>
    <x v="0"/>
    <m/>
    <x v="0"/>
    <s v="4'16"/>
    <s v="Q4'15"/>
  </r>
  <r>
    <d v="2016-01-25T00:00:00"/>
    <s v="A3402806"/>
    <s v="T4061-4R"/>
    <s v="KELLY"/>
    <s v="NG"/>
    <x v="2"/>
    <n v="1"/>
    <s v="EPL"/>
    <x v="0"/>
    <m/>
    <x v="0"/>
    <s v="4'16"/>
    <s v="Q4'15"/>
  </r>
  <r>
    <d v="2016-01-25T00:00:00"/>
    <s v="A3417128"/>
    <s v="B8099-9H"/>
    <s v="KELLY"/>
    <s v="NG"/>
    <x v="0"/>
    <n v="1"/>
    <s v="EPL"/>
    <x v="0"/>
    <m/>
    <x v="0"/>
    <s v="4'16"/>
    <s v="Q4'15"/>
  </r>
  <r>
    <d v="2016-01-25T00:00:00"/>
    <s v="A3417128"/>
    <s v="B8099-9H"/>
    <s v="KELLY"/>
    <s v="NG"/>
    <x v="1"/>
    <n v="1"/>
    <s v="EPL"/>
    <x v="0"/>
    <m/>
    <x v="0"/>
    <s v="4'16"/>
    <s v="Q4'15"/>
  </r>
  <r>
    <d v="2016-01-25T00:00:00"/>
    <s v="A3416987"/>
    <s v="B9604-5A"/>
    <s v="KELLY"/>
    <s v="NG"/>
    <x v="2"/>
    <n v="1"/>
    <s v="EPL"/>
    <x v="0"/>
    <m/>
    <x v="0"/>
    <s v="4'16"/>
    <s v="Q4'15"/>
  </r>
  <r>
    <d v="2016-01-25T00:00:00"/>
    <s v="A3417129"/>
    <s v="B8099-9H"/>
    <s v="KELLY"/>
    <s v="NG"/>
    <x v="2"/>
    <n v="2"/>
    <s v="EPL"/>
    <x v="0"/>
    <m/>
    <x v="0"/>
    <s v="4'16"/>
    <s v="Q4'15"/>
  </r>
  <r>
    <d v="2016-01-25T00:00:00"/>
    <s v="A3405830"/>
    <s v="T4061-4R"/>
    <s v="KELLY"/>
    <s v="NG"/>
    <x v="1"/>
    <n v="1"/>
    <s v="EPL"/>
    <x v="0"/>
    <m/>
    <x v="0"/>
    <s v="4'16"/>
    <s v="Q4'15"/>
  </r>
  <r>
    <d v="2016-01-25T00:00:00"/>
    <s v="A3403846"/>
    <s v="T4061-4R"/>
    <s v="KELLY"/>
    <s v="NG"/>
    <x v="2"/>
    <n v="1"/>
    <s v="EPL"/>
    <x v="0"/>
    <m/>
    <x v="0"/>
    <s v="4'16"/>
    <s v="Q4'15"/>
  </r>
  <r>
    <d v="2016-01-25T00:00:00"/>
    <s v="A3405828"/>
    <s v="T4061-4R"/>
    <s v="KELLY"/>
    <s v="NG"/>
    <x v="2"/>
    <n v="1"/>
    <s v="EPL"/>
    <x v="0"/>
    <m/>
    <x v="0"/>
    <s v="4'16"/>
    <s v="Q4'15"/>
  </r>
  <r>
    <d v="2016-01-25T00:00:00"/>
    <s v="A3405801"/>
    <s v="T4061-4R"/>
    <s v="KELLY"/>
    <s v="NG"/>
    <x v="2"/>
    <n v="1"/>
    <s v="EPL"/>
    <x v="0"/>
    <m/>
    <x v="0"/>
    <s v="4'16"/>
    <s v="Q4'15"/>
  </r>
  <r>
    <d v="2016-01-25T00:00:00"/>
    <s v="A3405836"/>
    <s v="T4061-4R"/>
    <s v="KELLY"/>
    <s v="NG"/>
    <x v="2"/>
    <n v="1"/>
    <s v="EPL"/>
    <x v="0"/>
    <m/>
    <x v="0"/>
    <s v="4'16"/>
    <s v="Q4'15"/>
  </r>
  <r>
    <d v="2016-01-25T00:00:00"/>
    <s v="A3404361"/>
    <s v="T4063-4R"/>
    <s v="KELLY"/>
    <s v="NG"/>
    <x v="0"/>
    <n v="1"/>
    <s v="EPL"/>
    <x v="0"/>
    <m/>
    <x v="0"/>
    <s v="4'16"/>
    <s v="Q4'15"/>
  </r>
  <r>
    <d v="2016-01-25T00:00:00"/>
    <s v="A3415909"/>
    <s v="B8088-9S"/>
    <s v="KELLY"/>
    <s v="NG"/>
    <x v="2"/>
    <n v="1"/>
    <s v="EPL"/>
    <x v="0"/>
    <m/>
    <x v="0"/>
    <s v="4'16"/>
    <s v="Q4'15"/>
  </r>
  <r>
    <d v="2016-01-25T00:00:00"/>
    <s v="A3415919"/>
    <s v="B8088-9S"/>
    <s v="KELLY"/>
    <s v="NG"/>
    <x v="1"/>
    <n v="1"/>
    <s v="EPL"/>
    <x v="0"/>
    <m/>
    <x v="0"/>
    <s v="4'16"/>
    <s v="Q4'15"/>
  </r>
  <r>
    <d v="2016-01-25T00:00:00"/>
    <s v="A3414038"/>
    <s v="B8031-9M"/>
    <s v="KELLY"/>
    <s v="NG"/>
    <x v="1"/>
    <n v="1"/>
    <s v="EPL"/>
    <x v="0"/>
    <m/>
    <x v="0"/>
    <s v="4'16"/>
    <s v="Q4'15"/>
  </r>
  <r>
    <d v="2016-01-25T00:00:00"/>
    <s v="A3417248"/>
    <s v="B8099-9H"/>
    <s v="KELLY"/>
    <s v="NG"/>
    <x v="1"/>
    <n v="2"/>
    <s v="EPL"/>
    <x v="0"/>
    <m/>
    <x v="0"/>
    <s v="4'16"/>
    <s v="Q4'15"/>
  </r>
  <r>
    <d v="2016-01-25T00:00:00"/>
    <s v="A3415681"/>
    <s v="B8099-9H"/>
    <s v="KELLY"/>
    <s v="NG"/>
    <x v="1"/>
    <n v="1"/>
    <s v="EPL"/>
    <x v="0"/>
    <m/>
    <x v="0"/>
    <s v="4'16"/>
    <s v="Q4'15"/>
  </r>
  <r>
    <d v="2016-01-25T00:00:00"/>
    <s v="A3417241"/>
    <s v="B8099-9H"/>
    <s v="KELLY"/>
    <s v="NG"/>
    <x v="2"/>
    <n v="1"/>
    <s v="EPL"/>
    <x v="0"/>
    <m/>
    <x v="0"/>
    <s v="4'16"/>
    <s v="Q4'15"/>
  </r>
  <r>
    <d v="2016-01-25T00:00:00"/>
    <s v="A3417072"/>
    <s v="B8078-9A"/>
    <s v="KELLY"/>
    <s v="NG"/>
    <x v="1"/>
    <n v="1"/>
    <s v="EPL"/>
    <x v="0"/>
    <m/>
    <x v="0"/>
    <s v="4'16"/>
    <s v="Q4'15"/>
  </r>
  <r>
    <d v="2016-01-25T00:00:00"/>
    <s v="A3417243"/>
    <s v="B8099-9H"/>
    <s v="KELLY"/>
    <s v="NG"/>
    <x v="2"/>
    <n v="1"/>
    <s v="EPL"/>
    <x v="0"/>
    <m/>
    <x v="0"/>
    <s v="4'16"/>
    <s v="Q4'15"/>
  </r>
  <r>
    <d v="2016-01-25T00:00:00"/>
    <s v="A3416988"/>
    <s v="B9604-5A"/>
    <s v="KELLY"/>
    <s v="NG"/>
    <x v="2"/>
    <n v="1"/>
    <s v="EPL"/>
    <x v="0"/>
    <m/>
    <x v="0"/>
    <s v="4'16"/>
    <s v="Q4'15"/>
  </r>
  <r>
    <d v="2016-01-25T00:00:00"/>
    <s v="A3417130"/>
    <s v="B8099-9H"/>
    <s v="KELLY"/>
    <s v="NG"/>
    <x v="2"/>
    <n v="1"/>
    <s v="EPL"/>
    <x v="0"/>
    <m/>
    <x v="0"/>
    <s v="4'16"/>
    <s v="Q4'15"/>
  </r>
  <r>
    <d v="2016-01-25T00:00:00"/>
    <s v="A3414040"/>
    <s v="B8031-9M"/>
    <s v="KELLY"/>
    <s v="NG"/>
    <x v="0"/>
    <n v="2"/>
    <s v="EPL"/>
    <x v="0"/>
    <m/>
    <x v="0"/>
    <s v="4'16"/>
    <s v="Q4'15"/>
  </r>
  <r>
    <d v="2016-01-25T00:00:00"/>
    <s v="A3414040"/>
    <s v="B8031-9M"/>
    <s v="KELLY"/>
    <s v="NG"/>
    <x v="1"/>
    <n v="1"/>
    <s v="EPL"/>
    <x v="0"/>
    <m/>
    <x v="0"/>
    <s v="4'16"/>
    <s v="Q4'15"/>
  </r>
  <r>
    <d v="2016-01-25T00:00:00"/>
    <s v="A3417001"/>
    <s v="B9604-5A"/>
    <s v="KELLY"/>
    <s v="NG"/>
    <x v="0"/>
    <n v="1"/>
    <s v="EPL"/>
    <x v="0"/>
    <m/>
    <x v="0"/>
    <s v="4'16"/>
    <s v="Q4'15"/>
  </r>
  <r>
    <d v="2016-01-25T00:00:00"/>
    <s v="A3417247"/>
    <s v="B8099-9H"/>
    <s v="PEE"/>
    <s v="NG"/>
    <x v="4"/>
    <n v="1"/>
    <s v="EPL"/>
    <x v="1"/>
    <m/>
    <x v="0"/>
    <s v="4'16"/>
    <s v="Q4'15"/>
  </r>
  <r>
    <d v="2016-01-26T00:00:00"/>
    <s v="A3417253"/>
    <s v="B8099-9H"/>
    <s v="PEE"/>
    <s v="NG"/>
    <x v="2"/>
    <n v="1"/>
    <s v="EPL"/>
    <x v="0"/>
    <m/>
    <x v="0"/>
    <s v="4'16"/>
    <s v="Q4'15"/>
  </r>
  <r>
    <d v="2016-01-26T00:00:00"/>
    <s v="A3404359"/>
    <s v="T4063-4R"/>
    <s v="PEE"/>
    <s v="NG"/>
    <x v="1"/>
    <n v="1"/>
    <s v="EPL"/>
    <x v="0"/>
    <m/>
    <x v="0"/>
    <s v="4'16"/>
    <s v="Q4'15"/>
  </r>
  <r>
    <d v="2016-01-26T00:00:00"/>
    <s v="A3407899"/>
    <s v="T4061-4R"/>
    <s v="PEE"/>
    <s v="NG"/>
    <x v="2"/>
    <n v="4"/>
    <s v="EPL"/>
    <x v="0"/>
    <m/>
    <x v="0"/>
    <s v="4'16"/>
    <s v="Q4'15"/>
  </r>
  <r>
    <d v="2016-01-26T00:00:00"/>
    <s v="A3411492"/>
    <s v="T4061-4R"/>
    <s v="PEE"/>
    <s v="NG"/>
    <x v="2"/>
    <n v="1"/>
    <s v="EPL"/>
    <x v="0"/>
    <m/>
    <x v="0"/>
    <s v="4'16"/>
    <s v="Q4'15"/>
  </r>
  <r>
    <d v="2016-01-26T00:00:00"/>
    <s v="A3407871"/>
    <s v="T4061-4R"/>
    <s v="PEE"/>
    <s v="NG"/>
    <x v="2"/>
    <n v="1"/>
    <s v="EPL"/>
    <x v="0"/>
    <m/>
    <x v="0"/>
    <s v="4'16"/>
    <s v="Q4'15"/>
  </r>
  <r>
    <d v="2016-01-26T00:00:00"/>
    <s v="A3417793"/>
    <s v="B8099-9H"/>
    <s v="KELLY"/>
    <s v="NG"/>
    <x v="1"/>
    <n v="1"/>
    <s v="EPL"/>
    <x v="0"/>
    <m/>
    <x v="0"/>
    <s v="4'16"/>
    <s v="Q4'15"/>
  </r>
  <r>
    <d v="2016-01-26T00:00:00"/>
    <s v="A3417116"/>
    <s v="B8099-9H"/>
    <s v="KELLY"/>
    <s v="NG"/>
    <x v="2"/>
    <n v="1"/>
    <s v="EPL"/>
    <x v="0"/>
    <m/>
    <x v="0"/>
    <s v="4'16"/>
    <s v="Q4'15"/>
  </r>
  <r>
    <d v="2016-01-26T00:00:00"/>
    <s v="A3417116"/>
    <s v="B8099-9H"/>
    <s v="KELLY"/>
    <s v="NG"/>
    <x v="1"/>
    <n v="4"/>
    <s v="EPL"/>
    <x v="0"/>
    <m/>
    <x v="0"/>
    <s v="4'16"/>
    <s v="Q4'15"/>
  </r>
  <r>
    <d v="2016-01-26T00:00:00"/>
    <s v="A3416674"/>
    <s v="B8099-9H"/>
    <s v="KELLY"/>
    <s v="NG"/>
    <x v="1"/>
    <n v="1"/>
    <s v="EPL"/>
    <x v="0"/>
    <m/>
    <x v="0"/>
    <s v="4'16"/>
    <s v="Q4'15"/>
  </r>
  <r>
    <d v="2016-01-26T00:00:00"/>
    <s v="A3416670"/>
    <s v="B8099-9H"/>
    <s v="KELLY"/>
    <s v="NG"/>
    <x v="1"/>
    <n v="2"/>
    <s v="EPL"/>
    <x v="0"/>
    <m/>
    <x v="0"/>
    <s v="4'16"/>
    <s v="Q4'15"/>
  </r>
  <r>
    <d v="2016-01-26T00:00:00"/>
    <s v="A3416667"/>
    <s v="B8099-9H"/>
    <s v="KELLY"/>
    <s v="NG"/>
    <x v="1"/>
    <n v="1"/>
    <s v="EPL"/>
    <x v="0"/>
    <m/>
    <x v="0"/>
    <s v="4'16"/>
    <s v="Q4'15"/>
  </r>
  <r>
    <d v="2016-01-26T00:00:00"/>
    <s v="A3417807"/>
    <s v="B8099-9H"/>
    <s v="KELLY"/>
    <s v="NG"/>
    <x v="1"/>
    <n v="6"/>
    <s v="EPL"/>
    <x v="0"/>
    <m/>
    <x v="0"/>
    <s v="4'16"/>
    <s v="Q4'15"/>
  </r>
  <r>
    <d v="2016-01-26T00:00:00"/>
    <s v="A3417801"/>
    <s v="B8099-9H"/>
    <s v="KELLY"/>
    <s v="NG"/>
    <x v="2"/>
    <n v="1"/>
    <s v="EPL"/>
    <x v="0"/>
    <m/>
    <x v="0"/>
    <s v="4'16"/>
    <s v="Q4'15"/>
  </r>
  <r>
    <d v="2016-01-26T00:00:00"/>
    <s v="A3417801"/>
    <s v="B8099-9H"/>
    <s v="KELLY"/>
    <s v="NG"/>
    <x v="1"/>
    <n v="2"/>
    <s v="EPL"/>
    <x v="0"/>
    <m/>
    <x v="0"/>
    <s v="4'16"/>
    <s v="Q4'15"/>
  </r>
  <r>
    <d v="2016-01-26T00:00:00"/>
    <s v="A3417134"/>
    <s v="B8099-9H"/>
    <s v="KELLY"/>
    <s v="NG"/>
    <x v="2"/>
    <n v="1"/>
    <s v="EPL"/>
    <x v="0"/>
    <m/>
    <x v="0"/>
    <s v="4'16"/>
    <s v="Q4'15"/>
  </r>
  <r>
    <d v="2016-01-26T00:00:00"/>
    <s v="A3417245"/>
    <s v="B8099-9H"/>
    <s v="KELLY"/>
    <s v="NG"/>
    <x v="1"/>
    <n v="1"/>
    <s v="EPL"/>
    <x v="0"/>
    <m/>
    <x v="0"/>
    <s v="4'16"/>
    <s v="Q4'15"/>
  </r>
  <r>
    <d v="2016-01-26T00:00:00"/>
    <s v="A3416860"/>
    <s v="B8025-9U"/>
    <s v="KELLY"/>
    <s v="NG"/>
    <x v="3"/>
    <n v="1"/>
    <s v="EPL"/>
    <x v="0"/>
    <m/>
    <x v="0"/>
    <s v="4'16"/>
    <s v="Q4'15"/>
  </r>
  <r>
    <d v="2016-01-26T00:00:00"/>
    <s v="A3407867"/>
    <s v="T4061-4R"/>
    <s v="KELLY"/>
    <s v="NG"/>
    <x v="2"/>
    <n v="1"/>
    <s v="EPL"/>
    <x v="0"/>
    <m/>
    <x v="0"/>
    <s v="4'16"/>
    <s v="Q4'15"/>
  </r>
  <r>
    <d v="2016-01-26T00:00:00"/>
    <s v="A3414271"/>
    <s v="T4061-4R"/>
    <s v="KELLY"/>
    <s v="NG"/>
    <x v="1"/>
    <n v="1"/>
    <s v="EPL"/>
    <x v="0"/>
    <m/>
    <x v="0"/>
    <s v="4'16"/>
    <s v="Q4'15"/>
  </r>
  <r>
    <d v="2016-01-26T00:00:00"/>
    <s v="A3413925"/>
    <s v="T4061-4R"/>
    <s v="KELLY"/>
    <s v="NG"/>
    <x v="1"/>
    <n v="2"/>
    <s v="EPL"/>
    <x v="0"/>
    <m/>
    <x v="0"/>
    <s v="4'16"/>
    <s v="Q4'15"/>
  </r>
  <r>
    <d v="2016-01-26T00:00:00"/>
    <s v="A3414289"/>
    <s v="T4061-4R"/>
    <s v="KELLY"/>
    <s v="NG"/>
    <x v="1"/>
    <n v="1"/>
    <s v="EPL"/>
    <x v="0"/>
    <m/>
    <x v="0"/>
    <s v="4'16"/>
    <s v="Q4'15"/>
  </r>
  <r>
    <d v="2016-01-26T00:00:00"/>
    <s v="A3413938"/>
    <s v="T4061-4R"/>
    <s v="KELLY"/>
    <s v="NG"/>
    <x v="1"/>
    <n v="1"/>
    <s v="EPL"/>
    <x v="0"/>
    <m/>
    <x v="0"/>
    <s v="4'16"/>
    <s v="Q4'15"/>
  </r>
  <r>
    <d v="2016-01-26T00:00:00"/>
    <s v="A3417011"/>
    <s v="B9604-5A"/>
    <s v="KELLY"/>
    <s v="NG"/>
    <x v="1"/>
    <n v="1"/>
    <s v="EPL"/>
    <x v="0"/>
    <m/>
    <x v="0"/>
    <s v="4'16"/>
    <s v="Q4'15"/>
  </r>
  <r>
    <d v="2016-01-26T00:00:00"/>
    <s v="A3414637"/>
    <s v="B8960-16G"/>
    <s v="KELLY"/>
    <s v="NG"/>
    <x v="1"/>
    <n v="7"/>
    <s v="EPL"/>
    <x v="0"/>
    <m/>
    <x v="0"/>
    <s v="4'16"/>
    <s v="Q4'15"/>
  </r>
  <r>
    <d v="2016-01-26T00:00:00"/>
    <s v="A3417256"/>
    <s v="B8099-9H"/>
    <s v="KELLY"/>
    <s v="NG"/>
    <x v="2"/>
    <n v="1"/>
    <s v="EPL"/>
    <x v="0"/>
    <m/>
    <x v="0"/>
    <s v="4'16"/>
    <s v="Q4'15"/>
  </r>
  <r>
    <d v="2016-01-26T00:00:00"/>
    <s v="A3417809"/>
    <s v="B8099-9H"/>
    <s v="KELLY"/>
    <s v="NG"/>
    <x v="1"/>
    <n v="1"/>
    <s v="EPL"/>
    <x v="0"/>
    <m/>
    <x v="0"/>
    <s v="4'16"/>
    <s v="Q4'15"/>
  </r>
  <r>
    <d v="2016-01-26T00:00:00"/>
    <s v="A3417810"/>
    <s v="B8099-9H"/>
    <s v="KELLY"/>
    <s v="NG"/>
    <x v="1"/>
    <n v="2"/>
    <s v="EPL"/>
    <x v="0"/>
    <m/>
    <x v="0"/>
    <s v="4'16"/>
    <s v="Q4'15"/>
  </r>
  <r>
    <d v="2016-01-26T00:00:00"/>
    <s v="A3417796"/>
    <s v="B8099-9H"/>
    <s v="KELLY"/>
    <s v="NG"/>
    <x v="1"/>
    <n v="2"/>
    <s v="EPL"/>
    <x v="0"/>
    <m/>
    <x v="0"/>
    <s v="4'16"/>
    <s v="Q4'15"/>
  </r>
  <r>
    <d v="2016-01-26T00:00:00"/>
    <s v="A3417816"/>
    <s v="B8099-9H"/>
    <s v="KELLY"/>
    <s v="NG"/>
    <x v="2"/>
    <n v="1"/>
    <s v="EPL"/>
    <x v="0"/>
    <m/>
    <x v="0"/>
    <s v="4'16"/>
    <s v="Q4'15"/>
  </r>
  <r>
    <d v="2016-01-26T00:00:00"/>
    <s v="A3417816"/>
    <s v="B8099-9H"/>
    <s v="KELLY"/>
    <s v="NG"/>
    <x v="1"/>
    <n v="1"/>
    <s v="EPL"/>
    <x v="0"/>
    <m/>
    <x v="0"/>
    <s v="4'16"/>
    <s v="Q4'15"/>
  </r>
  <r>
    <d v="2016-01-26T00:00:00"/>
    <s v="A3417820"/>
    <s v="B8099-9H"/>
    <s v="KELLY"/>
    <s v="NG"/>
    <x v="1"/>
    <n v="1"/>
    <s v="EPL"/>
    <x v="0"/>
    <m/>
    <x v="0"/>
    <s v="4'16"/>
    <s v="Q4'15"/>
  </r>
  <r>
    <d v="2016-01-26T00:00:00"/>
    <s v="A3417120"/>
    <s v="B8099-9H"/>
    <s v="KELLY"/>
    <s v="NG"/>
    <x v="1"/>
    <n v="2"/>
    <s v="EPL"/>
    <x v="0"/>
    <m/>
    <x v="0"/>
    <s v="4'16"/>
    <s v="Q4'15"/>
  </r>
  <r>
    <d v="2016-01-26T00:00:00"/>
    <s v="A3417802"/>
    <s v="B8099-9H"/>
    <s v="KELLY"/>
    <s v="NG"/>
    <x v="1"/>
    <n v="2"/>
    <s v="EPL"/>
    <x v="0"/>
    <m/>
    <x v="0"/>
    <s v="4'16"/>
    <s v="Q4'15"/>
  </r>
  <r>
    <d v="2016-01-26T00:00:00"/>
    <s v="A3417021"/>
    <s v="B9604-5A"/>
    <s v="KELLY"/>
    <s v="NG"/>
    <x v="1"/>
    <n v="1"/>
    <s v="EPL"/>
    <x v="0"/>
    <m/>
    <x v="0"/>
    <s v="4'16"/>
    <s v="Q4'15"/>
  </r>
  <r>
    <d v="2016-01-26T00:00:00"/>
    <s v="A3415911"/>
    <s v="B8088-9S"/>
    <s v="PEE"/>
    <s v="NG"/>
    <x v="1"/>
    <n v="1"/>
    <s v="EPL"/>
    <x v="1"/>
    <m/>
    <x v="0"/>
    <s v="4'16"/>
    <s v="Q4'15"/>
  </r>
  <r>
    <d v="2016-01-26T00:00:00"/>
    <s v="A3413925"/>
    <s v="T4061-4R"/>
    <s v="KELLY"/>
    <s v="NG"/>
    <x v="1"/>
    <n v="1"/>
    <s v="EPL"/>
    <x v="1"/>
    <m/>
    <x v="0"/>
    <s v="4'16"/>
    <s v="Q4'15"/>
  </r>
  <r>
    <d v="2016-01-26T00:00:00"/>
    <s v="A3417021"/>
    <s v="B9604-5A"/>
    <s v="M.JOTHI"/>
    <s v="NG"/>
    <x v="1"/>
    <n v="1"/>
    <s v="EPL"/>
    <x v="1"/>
    <m/>
    <x v="0"/>
    <s v="4'16"/>
    <s v="Q4'15"/>
  </r>
  <r>
    <d v="2016-01-27T00:00:00"/>
    <s v="A3417808"/>
    <s v="B8099-9H"/>
    <s v="M.JOTHI"/>
    <s v="NG"/>
    <x v="2"/>
    <n v="1"/>
    <s v="EPL"/>
    <x v="0"/>
    <m/>
    <x v="0"/>
    <s v="4'16"/>
    <s v="Q4'15"/>
  </r>
  <r>
    <d v="2016-01-27T00:00:00"/>
    <s v="A3417138"/>
    <s v="B8099-9H"/>
    <s v="M.JOTHI"/>
    <s v="NG"/>
    <x v="1"/>
    <n v="1"/>
    <s v="EPL"/>
    <x v="0"/>
    <m/>
    <x v="0"/>
    <s v="4'16"/>
    <s v="Q4'15"/>
  </r>
  <r>
    <d v="2016-01-27T00:00:00"/>
    <s v="A3417117"/>
    <s v="B8099-9H"/>
    <s v="M.JOTHI"/>
    <s v="NG"/>
    <x v="2"/>
    <n v="2"/>
    <s v="EPL"/>
    <x v="0"/>
    <m/>
    <x v="0"/>
    <s v="4'16"/>
    <s v="Q4'15"/>
  </r>
  <r>
    <d v="2016-01-27T00:00:00"/>
    <s v="A3413913"/>
    <s v="T4061-4R"/>
    <s v="M.JOTHI"/>
    <s v="NG"/>
    <x v="2"/>
    <n v="4"/>
    <s v="EPL"/>
    <x v="0"/>
    <m/>
    <x v="0"/>
    <s v="4'16"/>
    <s v="Q4'15"/>
  </r>
  <r>
    <d v="2016-01-27T00:00:00"/>
    <s v="A3413941"/>
    <s v="T4061-4R"/>
    <s v="KELLY"/>
    <s v="NG"/>
    <x v="1"/>
    <n v="5"/>
    <s v="EPL"/>
    <x v="0"/>
    <m/>
    <x v="0"/>
    <s v="4'16"/>
    <s v="Q4'15"/>
  </r>
  <r>
    <d v="2016-01-27T00:00:00"/>
    <s v="A3417811"/>
    <s v="B8099-9H"/>
    <s v="KELLY"/>
    <s v="NG"/>
    <x v="2"/>
    <n v="1"/>
    <s v="EPL"/>
    <x v="0"/>
    <m/>
    <x v="0"/>
    <s v="4'16"/>
    <s v="Q4'15"/>
  </r>
  <r>
    <d v="2016-01-27T00:00:00"/>
    <s v="A3417811"/>
    <s v="B8099-9H"/>
    <s v="KELLY"/>
    <s v="NG"/>
    <x v="1"/>
    <n v="1"/>
    <s v="EPL"/>
    <x v="0"/>
    <m/>
    <x v="0"/>
    <s v="4'16"/>
    <s v="Q4'15"/>
  </r>
  <r>
    <d v="2016-01-27T00:00:00"/>
    <s v="A3414642"/>
    <s v="B8960-16G"/>
    <s v="KELLY"/>
    <s v="NG"/>
    <x v="1"/>
    <n v="1"/>
    <s v="EPL"/>
    <x v="0"/>
    <m/>
    <x v="0"/>
    <s v="4'16"/>
    <s v="Q4'15"/>
  </r>
  <r>
    <d v="2016-01-27T00:00:00"/>
    <s v="A3414649"/>
    <s v="B8960-16G"/>
    <s v="KELLY"/>
    <s v="NG"/>
    <x v="1"/>
    <n v="2"/>
    <s v="EPL"/>
    <x v="0"/>
    <m/>
    <x v="0"/>
    <s v="4'16"/>
    <s v="Q4'15"/>
  </r>
  <r>
    <d v="2016-01-27T00:00:00"/>
    <s v="A3417023"/>
    <s v="B9604-5A"/>
    <s v="KELLY"/>
    <s v="NG"/>
    <x v="1"/>
    <n v="1"/>
    <s v="EPL"/>
    <x v="0"/>
    <m/>
    <x v="0"/>
    <s v="4'16"/>
    <s v="Q4'15"/>
  </r>
  <r>
    <d v="2016-01-27T00:00:00"/>
    <s v="A3414658"/>
    <s v="B8960-16G"/>
    <s v="KELLY"/>
    <s v="NG"/>
    <x v="1"/>
    <n v="1"/>
    <s v="EPL"/>
    <x v="0"/>
    <m/>
    <x v="0"/>
    <s v="4'16"/>
    <s v="Q4'15"/>
  </r>
  <r>
    <d v="2016-01-27T00:00:00"/>
    <s v="A3414646"/>
    <s v="B8960-16G"/>
    <s v="KELLY"/>
    <s v="NG"/>
    <x v="1"/>
    <n v="4"/>
    <s v="EPL"/>
    <x v="0"/>
    <m/>
    <x v="0"/>
    <s v="4'16"/>
    <s v="Q4'15"/>
  </r>
  <r>
    <d v="2016-01-27T00:00:00"/>
    <s v="A3414661"/>
    <s v="B8960-16G"/>
    <s v="KELLY"/>
    <s v="NG"/>
    <x v="1"/>
    <n v="1"/>
    <s v="EPL"/>
    <x v="0"/>
    <m/>
    <x v="0"/>
    <s v="4'16"/>
    <s v="Q4'15"/>
  </r>
  <r>
    <d v="2016-01-27T00:00:00"/>
    <s v="A3414674"/>
    <s v="B8960-16G"/>
    <s v="KELLY"/>
    <s v="NG"/>
    <x v="1"/>
    <n v="1"/>
    <s v="EPL"/>
    <x v="0"/>
    <m/>
    <x v="0"/>
    <s v="4'16"/>
    <s v="Q4'15"/>
  </r>
  <r>
    <d v="2016-01-27T00:00:00"/>
    <s v="A3414676"/>
    <s v="B8960-16G"/>
    <s v="KELLY"/>
    <s v="NG"/>
    <x v="2"/>
    <n v="1"/>
    <s v="EPL"/>
    <x v="0"/>
    <m/>
    <x v="0"/>
    <s v="4'16"/>
    <s v="Q4'15"/>
  </r>
  <r>
    <d v="2016-01-27T00:00:00"/>
    <s v="A3414676"/>
    <s v="B8960-16G"/>
    <s v="KELLY"/>
    <s v="NG"/>
    <x v="1"/>
    <n v="1"/>
    <s v="EPL"/>
    <x v="0"/>
    <m/>
    <x v="0"/>
    <s v="4'16"/>
    <s v="Q4'15"/>
  </r>
  <r>
    <d v="2016-01-27T00:00:00"/>
    <s v="A3414260"/>
    <s v="T4061-4R"/>
    <s v="KELLY"/>
    <s v="NG"/>
    <x v="1"/>
    <n v="1"/>
    <s v="EPL"/>
    <x v="0"/>
    <m/>
    <x v="0"/>
    <s v="4'16"/>
    <s v="Q4'15"/>
  </r>
  <r>
    <d v="2016-01-27T00:00:00"/>
    <s v="A3413910"/>
    <s v="T4061-4R"/>
    <s v="PEE"/>
    <s v="NG"/>
    <x v="6"/>
    <n v="1"/>
    <s v="EPL"/>
    <x v="1"/>
    <m/>
    <x v="0"/>
    <s v="4'16"/>
    <s v="Q4'15"/>
  </r>
  <r>
    <d v="2016-01-28T00:00:00"/>
    <s v="A3414643"/>
    <s v="B8960-16G"/>
    <s v="M.JOTHI"/>
    <s v="NG"/>
    <x v="1"/>
    <n v="1"/>
    <s v="EPL"/>
    <x v="0"/>
    <m/>
    <x v="0"/>
    <s v="4'16"/>
    <s v="Q4'15"/>
  </r>
  <r>
    <d v="2016-01-28T00:00:00"/>
    <s v="A3417007"/>
    <s v="B9604-5A"/>
    <s v="M.JOTHI"/>
    <s v="NG"/>
    <x v="2"/>
    <n v="1"/>
    <s v="EPL"/>
    <x v="0"/>
    <m/>
    <x v="0"/>
    <s v="4'16"/>
    <s v="Q4'15"/>
  </r>
  <r>
    <d v="2016-01-28T00:00:00"/>
    <s v="A3417121"/>
    <s v="B8099-9H"/>
    <s v="M.JOTHI"/>
    <s v="NG"/>
    <x v="2"/>
    <n v="1"/>
    <s v="EPL"/>
    <x v="0"/>
    <m/>
    <x v="0"/>
    <s v="4'16"/>
    <s v="Q4'15"/>
  </r>
  <r>
    <d v="2016-01-28T00:00:00"/>
    <s v="A3417008"/>
    <s v="B9604-5A"/>
    <s v="M.JOTHI"/>
    <s v="NG"/>
    <x v="1"/>
    <n v="1"/>
    <s v="EPL"/>
    <x v="0"/>
    <m/>
    <x v="0"/>
    <s v="4'16"/>
    <s v="Q4'15"/>
  </r>
  <r>
    <d v="2016-01-28T00:00:00"/>
    <s v="A3417030"/>
    <s v="B9604-5A"/>
    <s v="M.JOTHI"/>
    <s v="NG"/>
    <x v="2"/>
    <n v="1"/>
    <s v="EPL"/>
    <x v="0"/>
    <m/>
    <x v="0"/>
    <s v="4'16"/>
    <s v="Q4'15"/>
  </r>
  <r>
    <d v="2016-01-28T00:00:00"/>
    <s v="A3418520"/>
    <s v="B9604-5A"/>
    <s v="M.JOTHI"/>
    <s v="NG"/>
    <x v="2"/>
    <n v="1"/>
    <s v="EPL"/>
    <x v="0"/>
    <m/>
    <x v="0"/>
    <s v="4'16"/>
    <s v="Q4'15"/>
  </r>
  <r>
    <d v="2016-01-28T00:00:00"/>
    <s v="A3413903"/>
    <s v="T4061-4R"/>
    <s v="M.JOTHI"/>
    <s v="NG"/>
    <x v="1"/>
    <n v="1"/>
    <s v="EPL"/>
    <x v="0"/>
    <m/>
    <x v="0"/>
    <s v="4'16"/>
    <s v="Q4'15"/>
  </r>
  <r>
    <d v="2016-01-28T00:00:00"/>
    <s v="A3411943"/>
    <s v="B4416-9L"/>
    <s v="PEE"/>
    <s v="NG"/>
    <x v="2"/>
    <n v="1"/>
    <s v="EPL"/>
    <x v="0"/>
    <m/>
    <x v="0"/>
    <s v="4'16"/>
    <s v="Q4'15"/>
  </r>
  <r>
    <d v="2016-01-28T00:00:00"/>
    <s v="A3418275"/>
    <s v="B8031-9M"/>
    <s v="PEE"/>
    <s v="NG"/>
    <x v="2"/>
    <n v="1"/>
    <s v="EPL"/>
    <x v="0"/>
    <m/>
    <x v="0"/>
    <s v="4'16"/>
    <s v="Q4'15"/>
  </r>
  <r>
    <d v="2016-01-28T00:00:00"/>
    <s v="A3414641"/>
    <s v="B8960-16G"/>
    <s v="PEE"/>
    <s v="NG"/>
    <x v="1"/>
    <n v="1"/>
    <s v="EPL"/>
    <x v="0"/>
    <m/>
    <x v="0"/>
    <s v="4'16"/>
    <s v="Q4'15"/>
  </r>
  <r>
    <d v="2016-01-28T00:00:00"/>
    <s v="A3414659"/>
    <s v="B8960-16G"/>
    <s v="PEE"/>
    <s v="NG"/>
    <x v="1"/>
    <n v="1"/>
    <s v="EPL"/>
    <x v="0"/>
    <m/>
    <x v="0"/>
    <s v="4'16"/>
    <s v="Q4'15"/>
  </r>
  <r>
    <d v="2016-01-28T00:00:00"/>
    <s v="A3414648"/>
    <s v="B8960-16G"/>
    <s v="PEE"/>
    <s v="NG"/>
    <x v="2"/>
    <n v="1"/>
    <s v="EPL"/>
    <x v="0"/>
    <m/>
    <x v="0"/>
    <s v="4'16"/>
    <s v="Q4'15"/>
  </r>
  <r>
    <d v="2016-01-28T00:00:00"/>
    <s v="A3407865"/>
    <s v="T4061-4R"/>
    <s v="PEE"/>
    <s v="NG"/>
    <x v="2"/>
    <n v="1"/>
    <s v="EPL"/>
    <x v="0"/>
    <m/>
    <x v="0"/>
    <s v="4'16"/>
    <s v="Q4'15"/>
  </r>
  <r>
    <d v="2016-01-28T00:00:00"/>
    <s v="A3407865"/>
    <s v="T4061-4R"/>
    <s v="PEE"/>
    <s v="NG"/>
    <x v="1"/>
    <n v="1"/>
    <s v="EPL"/>
    <x v="0"/>
    <m/>
    <x v="0"/>
    <s v="4'16"/>
    <s v="Q4'15"/>
  </r>
  <r>
    <d v="2016-01-28T00:00:00"/>
    <s v="A3407931"/>
    <s v="T4063-4R"/>
    <s v="PEE"/>
    <s v="NG"/>
    <x v="2"/>
    <n v="1"/>
    <s v="EPL"/>
    <x v="0"/>
    <m/>
    <x v="0"/>
    <s v="4'16"/>
    <s v="Q4'15"/>
  </r>
  <r>
    <d v="2016-01-28T00:00:00"/>
    <s v="A3416028"/>
    <s v="T4061-4R"/>
    <s v="PEE"/>
    <s v="NG"/>
    <x v="1"/>
    <n v="1"/>
    <s v="EPL"/>
    <x v="0"/>
    <m/>
    <x v="0"/>
    <s v="4'16"/>
    <s v="Q4'15"/>
  </r>
  <r>
    <d v="2016-01-28T00:00:00"/>
    <s v="A3417520"/>
    <s v="B8088-9S"/>
    <s v="PEE"/>
    <s v="NG"/>
    <x v="1"/>
    <n v="1"/>
    <s v="EPL"/>
    <x v="0"/>
    <m/>
    <x v="0"/>
    <s v="4'16"/>
    <s v="Q4'15"/>
  </r>
  <r>
    <d v="2016-01-28T00:00:00"/>
    <s v="A3417529"/>
    <s v="B8088-9S"/>
    <s v="PEE"/>
    <s v="NG"/>
    <x v="2"/>
    <n v="1"/>
    <s v="EPL"/>
    <x v="0"/>
    <m/>
    <x v="0"/>
    <s v="4'16"/>
    <s v="Q4'15"/>
  </r>
  <r>
    <d v="2016-01-28T00:00:00"/>
    <s v="A3417519"/>
    <s v="B8088-9S"/>
    <s v="PEE"/>
    <s v="NG"/>
    <x v="2"/>
    <n v="1"/>
    <s v="EPL"/>
    <x v="0"/>
    <m/>
    <x v="0"/>
    <s v="4'16"/>
    <s v="Q4'15"/>
  </r>
  <r>
    <d v="2016-01-28T00:00:00"/>
    <s v="A3417519"/>
    <s v="B8088-9S"/>
    <s v="PEE"/>
    <s v="NG"/>
    <x v="0"/>
    <n v="1"/>
    <s v="EPL"/>
    <x v="0"/>
    <m/>
    <x v="0"/>
    <s v="4'16"/>
    <s v="Q4'15"/>
  </r>
  <r>
    <d v="2016-01-28T00:00:00"/>
    <s v="A3415656"/>
    <s v="B9502-10U"/>
    <s v="PEE"/>
    <s v="NG"/>
    <x v="1"/>
    <n v="4"/>
    <s v="EPL"/>
    <x v="0"/>
    <m/>
    <x v="0"/>
    <s v="4'16"/>
    <s v="Q4'15"/>
  </r>
  <r>
    <d v="2016-01-28T00:00:00"/>
    <s v="A3415655"/>
    <s v="B9502-10U"/>
    <s v="PEE"/>
    <s v="NG"/>
    <x v="1"/>
    <n v="4"/>
    <s v="EPL"/>
    <x v="0"/>
    <m/>
    <x v="0"/>
    <s v="4'16"/>
    <s v="Q4'15"/>
  </r>
  <r>
    <d v="2016-01-28T00:00:00"/>
    <s v="A3407889"/>
    <s v="T4061-4R"/>
    <s v="PEE"/>
    <s v="NG"/>
    <x v="2"/>
    <n v="3"/>
    <s v="EPL"/>
    <x v="0"/>
    <m/>
    <x v="0"/>
    <s v="4'16"/>
    <s v="Q4'15"/>
  </r>
  <r>
    <d v="2016-01-28T00:00:00"/>
    <s v="A3407892"/>
    <s v="T4061-4R"/>
    <s v="PEE"/>
    <s v="NG"/>
    <x v="2"/>
    <n v="2"/>
    <s v="EPL"/>
    <x v="0"/>
    <m/>
    <x v="0"/>
    <s v="4'16"/>
    <s v="Q4'15"/>
  </r>
  <r>
    <d v="2016-01-28T00:00:00"/>
    <s v="A3413944"/>
    <s v="T4061-4R"/>
    <s v="PEE"/>
    <s v="NG"/>
    <x v="2"/>
    <n v="4"/>
    <s v="EPL"/>
    <x v="0"/>
    <m/>
    <x v="0"/>
    <s v="4'16"/>
    <s v="Q4'15"/>
  </r>
  <r>
    <d v="2016-01-28T00:00:00"/>
    <s v="A3413924"/>
    <s v="T4061-4R"/>
    <s v="PEE"/>
    <s v="NG"/>
    <x v="2"/>
    <n v="3"/>
    <s v="EPL"/>
    <x v="0"/>
    <m/>
    <x v="0"/>
    <s v="4'16"/>
    <s v="Q4'15"/>
  </r>
  <r>
    <d v="2016-01-28T00:00:00"/>
    <s v="A3414293"/>
    <s v="T4061-4R"/>
    <s v="PEE"/>
    <s v="NG"/>
    <x v="2"/>
    <n v="1"/>
    <s v="EPL"/>
    <x v="0"/>
    <m/>
    <x v="0"/>
    <s v="4'16"/>
    <s v="Q4'15"/>
  </r>
  <r>
    <d v="2016-01-28T00:00:00"/>
    <s v="A3414296"/>
    <s v="T4061-4R"/>
    <s v="PEE"/>
    <s v="NG"/>
    <x v="2"/>
    <n v="3"/>
    <s v="EPL"/>
    <x v="0"/>
    <m/>
    <x v="0"/>
    <s v="4'16"/>
    <s v="Q4'15"/>
  </r>
  <r>
    <d v="2016-01-29T00:00:00"/>
    <s v="A3418515"/>
    <s v="B8014-9U"/>
    <s v="M.JOTHI"/>
    <s v="NG"/>
    <x v="0"/>
    <n v="1"/>
    <s v="EPL"/>
    <x v="0"/>
    <m/>
    <x v="0"/>
    <s v="4'16"/>
    <s v="Q4'15"/>
  </r>
  <r>
    <d v="2016-01-29T00:00:00"/>
    <s v="A3418515"/>
    <s v="B8014-9U"/>
    <s v="M.JOTHI"/>
    <s v="NG"/>
    <x v="1"/>
    <n v="1"/>
    <s v="EPL"/>
    <x v="0"/>
    <m/>
    <x v="0"/>
    <s v="4'16"/>
    <s v="Q4'15"/>
  </r>
  <r>
    <d v="2016-01-29T00:00:00"/>
    <s v="A3414653"/>
    <s v="B8960-16G"/>
    <s v="M.JOTHI"/>
    <s v="NG"/>
    <x v="2"/>
    <n v="1"/>
    <s v="EPL"/>
    <x v="0"/>
    <m/>
    <x v="0"/>
    <s v="4'16"/>
    <s v="Q4'15"/>
  </r>
  <r>
    <d v="2016-01-29T00:00:00"/>
    <s v="A3417662"/>
    <s v="B4402-9L"/>
    <s v="M.JOTHI"/>
    <s v="NG"/>
    <x v="2"/>
    <n v="1"/>
    <s v="EPL"/>
    <x v="0"/>
    <m/>
    <x v="0"/>
    <s v="4'16"/>
    <s v="Q4'15"/>
  </r>
  <r>
    <d v="2016-01-29T00:00:00"/>
    <s v="A3415239"/>
    <s v="B8078-9A"/>
    <s v="M.JOTHI"/>
    <s v="NG"/>
    <x v="1"/>
    <n v="1"/>
    <s v="EPL"/>
    <x v="0"/>
    <m/>
    <x v="0"/>
    <s v="4'16"/>
    <s v="Q4'15"/>
  </r>
  <r>
    <d v="2016-01-29T00:00:00"/>
    <s v="A3418670"/>
    <s v="B8025-9U"/>
    <s v="M.JOTHI"/>
    <s v="NG"/>
    <x v="0"/>
    <n v="1"/>
    <s v="EPL"/>
    <x v="0"/>
    <m/>
    <x v="0"/>
    <s v="4'16"/>
    <s v="Q4'15"/>
  </r>
  <r>
    <d v="2016-01-29T00:00:00"/>
    <s v="A3415246"/>
    <s v="B8078-9A"/>
    <s v="KELLY"/>
    <s v="NG"/>
    <x v="8"/>
    <n v="1"/>
    <s v="EPL"/>
    <x v="0"/>
    <m/>
    <x v="0"/>
    <s v="4'16"/>
    <s v="Q4'15"/>
  </r>
  <r>
    <d v="2016-01-29T00:00:00"/>
    <s v="A3417132"/>
    <s v="B8099-9H"/>
    <s v="KELLY"/>
    <s v="NG"/>
    <x v="2"/>
    <n v="2"/>
    <s v="EPL"/>
    <x v="0"/>
    <m/>
    <x v="0"/>
    <s v="4'16"/>
    <s v="Q4'15"/>
  </r>
  <r>
    <d v="2016-01-29T00:00:00"/>
    <s v="A3417132"/>
    <s v="B8099-9H"/>
    <s v="KELLY"/>
    <s v="NG"/>
    <x v="1"/>
    <n v="1"/>
    <s v="EPL"/>
    <x v="0"/>
    <m/>
    <x v="0"/>
    <s v="4'16"/>
    <s v="Q4'15"/>
  </r>
  <r>
    <d v="2016-01-29T00:00:00"/>
    <s v="A3417244"/>
    <s v="B8099-9H"/>
    <s v="KELLY"/>
    <s v="NG"/>
    <x v="1"/>
    <n v="1"/>
    <s v="EPL"/>
    <x v="0"/>
    <m/>
    <x v="0"/>
    <s v="4'16"/>
    <s v="Q4'15"/>
  </r>
  <r>
    <d v="2016-01-29T00:00:00"/>
    <s v="A3417244"/>
    <s v="B8099-9H"/>
    <s v="KELLY"/>
    <s v="NG"/>
    <x v="9"/>
    <n v="3"/>
    <s v="EPL"/>
    <x v="0"/>
    <m/>
    <x v="0"/>
    <s v="4'16"/>
    <s v="Q4'15"/>
  </r>
  <r>
    <d v="2016-01-29T00:00:00"/>
    <s v="A3418524"/>
    <s v="B8960-16G"/>
    <s v="KELLY"/>
    <s v="NG"/>
    <x v="1"/>
    <n v="2"/>
    <s v="EPL"/>
    <x v="0"/>
    <m/>
    <x v="0"/>
    <s v="4'16"/>
    <s v="Q4'15"/>
  </r>
  <r>
    <d v="2016-01-29T00:00:00"/>
    <s v="A3416686"/>
    <s v="B8099-9H"/>
    <s v="KELLY"/>
    <s v="NG"/>
    <x v="9"/>
    <n v="3"/>
    <s v="EPL"/>
    <x v="0"/>
    <m/>
    <x v="0"/>
    <s v="4'16"/>
    <s v="Q4'15"/>
  </r>
  <r>
    <d v="2016-01-29T00:00:00"/>
    <s v="A3413788"/>
    <s v="B8078-9A"/>
    <s v="PEE"/>
    <s v="NG"/>
    <x v="1"/>
    <n v="1"/>
    <s v="EPL"/>
    <x v="0"/>
    <m/>
    <x v="0"/>
    <s v="4'16"/>
    <s v="Q4'15"/>
  </r>
  <r>
    <d v="2016-01-29T00:00:00"/>
    <s v="A3417526"/>
    <s v="B8088-9S"/>
    <s v="PEE"/>
    <s v="NG"/>
    <x v="1"/>
    <n v="2"/>
    <s v="EPL"/>
    <x v="0"/>
    <m/>
    <x v="0"/>
    <s v="4'16"/>
    <s v="Q4'15"/>
  </r>
  <r>
    <d v="2016-01-29T00:00:00"/>
    <s v="A3417522"/>
    <s v="B8088-9S"/>
    <s v="PEE"/>
    <s v="NG"/>
    <x v="2"/>
    <n v="1"/>
    <s v="EPL"/>
    <x v="0"/>
    <m/>
    <x v="0"/>
    <s v="4'16"/>
    <s v="Q4'15"/>
  </r>
  <r>
    <d v="2016-01-29T00:00:00"/>
    <s v="A3417522"/>
    <s v="B8088-9S"/>
    <s v="PEE"/>
    <s v="NG"/>
    <x v="1"/>
    <n v="1"/>
    <s v="EPL"/>
    <x v="0"/>
    <m/>
    <x v="0"/>
    <s v="4'16"/>
    <s v="Q4'15"/>
  </r>
  <r>
    <d v="2016-01-29T00:00:00"/>
    <s v="A3414298"/>
    <s v="T4061-4R"/>
    <s v="PEE"/>
    <s v="NG"/>
    <x v="1"/>
    <n v="2"/>
    <s v="EPL"/>
    <x v="0"/>
    <m/>
    <x v="0"/>
    <s v="4'16"/>
    <s v="Q4'15"/>
  </r>
  <r>
    <d v="2016-01-29T00:00:00"/>
    <s v="A3414278"/>
    <s v="T4061-4R"/>
    <s v="PEE"/>
    <s v="NG"/>
    <x v="1"/>
    <n v="1"/>
    <s v="EPL"/>
    <x v="0"/>
    <m/>
    <x v="0"/>
    <s v="4'16"/>
    <s v="Q4'15"/>
  </r>
  <r>
    <d v="2016-01-29T00:00:00"/>
    <s v="A3414276"/>
    <s v="T4061-4R"/>
    <s v="PEE"/>
    <s v="NG"/>
    <x v="2"/>
    <n v="1"/>
    <s v="EPL"/>
    <x v="0"/>
    <m/>
    <x v="0"/>
    <s v="4'16"/>
    <s v="Q4'15"/>
  </r>
  <r>
    <d v="2016-01-29T00:00:00"/>
    <s v="A3413911"/>
    <s v="T4061-4R"/>
    <s v="PEE"/>
    <s v="NG"/>
    <x v="2"/>
    <n v="1"/>
    <s v="EPL"/>
    <x v="0"/>
    <m/>
    <x v="0"/>
    <s v="4'16"/>
    <s v="Q4'15"/>
  </r>
  <r>
    <d v="2016-01-29T00:00:00"/>
    <s v="A3413911"/>
    <s v="T4061-4R"/>
    <s v="PEE"/>
    <s v="NG"/>
    <x v="1"/>
    <n v="1"/>
    <s v="EPL"/>
    <x v="0"/>
    <m/>
    <x v="0"/>
    <s v="4'16"/>
    <s v="Q4'15"/>
  </r>
  <r>
    <d v="2016-01-29T00:00:00"/>
    <s v="A3415308"/>
    <s v="T4061-4R"/>
    <s v="PEE"/>
    <s v="NG"/>
    <x v="1"/>
    <n v="1"/>
    <s v="EPL"/>
    <x v="0"/>
    <m/>
    <x v="0"/>
    <s v="4'16"/>
    <s v="Q4'15"/>
  </r>
  <r>
    <d v="2016-01-29T00:00:00"/>
    <s v="A3414272"/>
    <s v="T4061-4R"/>
    <s v="PEE"/>
    <s v="NG"/>
    <x v="1"/>
    <n v="4"/>
    <s v="EPL"/>
    <x v="0"/>
    <m/>
    <x v="0"/>
    <s v="4'16"/>
    <s v="Q4'15"/>
  </r>
  <r>
    <d v="2016-01-29T00:00:00"/>
    <s v="A3416324"/>
    <s v="T4061-4R"/>
    <s v="PEE"/>
    <s v="NG"/>
    <x v="2"/>
    <n v="1"/>
    <s v="EPL"/>
    <x v="0"/>
    <m/>
    <x v="0"/>
    <s v="4'16"/>
    <s v="Q4'15"/>
  </r>
  <r>
    <d v="2016-01-29T00:00:00"/>
    <s v="A3414281"/>
    <s v="T4061-4R"/>
    <s v="PEE"/>
    <s v="NG"/>
    <x v="2"/>
    <n v="1"/>
    <s v="EPL"/>
    <x v="0"/>
    <m/>
    <x v="0"/>
    <s v="4'16"/>
    <s v="Q4'15"/>
  </r>
  <r>
    <d v="2016-01-29T00:00:00"/>
    <s v="A3419354"/>
    <s v="B9500-10V"/>
    <s v="PEE"/>
    <s v="NG"/>
    <x v="1"/>
    <n v="1"/>
    <s v="EPL"/>
    <x v="0"/>
    <m/>
    <x v="0"/>
    <s v="4'16"/>
    <s v="Q4'15"/>
  </r>
  <r>
    <d v="2016-01-29T00:00:00"/>
    <s v="A3419352"/>
    <s v="B9500-10V"/>
    <s v="PEE"/>
    <s v="NG"/>
    <x v="1"/>
    <n v="1"/>
    <s v="EPL"/>
    <x v="0"/>
    <m/>
    <x v="0"/>
    <s v="4'16"/>
    <s v="Q4'15"/>
  </r>
  <r>
    <d v="2016-01-29T00:00:00"/>
    <s v="A3417804"/>
    <s v="B8099-9H"/>
    <s v="PEE"/>
    <s v="NG"/>
    <x v="1"/>
    <n v="2"/>
    <s v="EPL"/>
    <x v="0"/>
    <m/>
    <x v="0"/>
    <s v="4'16"/>
    <s v="Q4'15"/>
  </r>
  <r>
    <d v="2016-01-29T00:00:00"/>
    <s v="A3414644"/>
    <s v="B8960-16G"/>
    <s v="PEE"/>
    <s v="NG"/>
    <x v="10"/>
    <n v="1"/>
    <s v="EPL"/>
    <x v="0"/>
    <m/>
    <x v="0"/>
    <s v="4'16"/>
    <s v="Q4'15"/>
  </r>
  <r>
    <d v="2016-01-29T00:00:00"/>
    <s v="A3414644"/>
    <s v="B8960-16G"/>
    <s v="PEE"/>
    <s v="NG"/>
    <x v="1"/>
    <n v="1"/>
    <s v="EPL"/>
    <x v="0"/>
    <m/>
    <x v="0"/>
    <s v="4'16"/>
    <s v="Q4'15"/>
  </r>
  <r>
    <d v="2016-01-29T00:00:00"/>
    <s v="A3415228"/>
    <s v="B8078-9A"/>
    <s v="PEE"/>
    <s v="NG"/>
    <x v="2"/>
    <n v="1"/>
    <s v="EPL"/>
    <x v="0"/>
    <m/>
    <x v="0"/>
    <s v="4'16"/>
    <s v="Q4'15"/>
  </r>
  <r>
    <d v="2016-01-30T00:00:00"/>
    <s v="A3418059"/>
    <s v="B8025-9U"/>
    <s v="M.JOTHI"/>
    <s v="NG"/>
    <x v="1"/>
    <n v="1"/>
    <s v="EPL"/>
    <x v="0"/>
    <m/>
    <x v="0"/>
    <s v="4'16"/>
    <s v="Q4'15"/>
  </r>
  <r>
    <d v="2016-01-30T00:00:00"/>
    <s v="A3417658"/>
    <s v="B4402-9L"/>
    <s v="M.JOTHI"/>
    <s v="NG"/>
    <x v="3"/>
    <n v="1"/>
    <s v="EPL"/>
    <x v="0"/>
    <m/>
    <x v="0"/>
    <s v="4'16"/>
    <s v="Q4'15"/>
  </r>
  <r>
    <d v="2016-01-30T00:00:00"/>
    <s v="A3418511"/>
    <s v="B8014-9U"/>
    <s v="M.JOTHI"/>
    <s v="NG"/>
    <x v="2"/>
    <n v="1"/>
    <s v="EPL"/>
    <x v="0"/>
    <m/>
    <x v="0"/>
    <s v="4'16"/>
    <s v="Q4'15"/>
  </r>
  <r>
    <d v="2016-01-30T00:00:00"/>
    <s v="A3417531"/>
    <s v="B8088-9S"/>
    <s v="M.JOTHI"/>
    <s v="NG"/>
    <x v="2"/>
    <n v="1"/>
    <s v="EPL"/>
    <x v="0"/>
    <m/>
    <x v="0"/>
    <s v="4'16"/>
    <s v="Q4'15"/>
  </r>
  <r>
    <d v="2016-01-30T00:00:00"/>
    <s v="A3418769"/>
    <s v="B8025-9U"/>
    <s v="M.JOTHI"/>
    <s v="NG"/>
    <x v="0"/>
    <n v="1"/>
    <s v="EPL"/>
    <x v="0"/>
    <m/>
    <x v="0"/>
    <s v="4'16"/>
    <s v="Q4'15"/>
  </r>
  <r>
    <d v="2016-01-30T00:00:00"/>
    <s v="A3415232"/>
    <s v="B8078-9A"/>
    <s v="PEE"/>
    <s v="NG"/>
    <x v="0"/>
    <n v="1"/>
    <s v="EPL"/>
    <x v="0"/>
    <m/>
    <x v="0"/>
    <s v="4'16"/>
    <s v="Q4'15"/>
  </r>
  <r>
    <d v="2016-01-30T00:00:00"/>
    <s v="A3418661"/>
    <s v="B8029-9N"/>
    <s v="PEE"/>
    <s v="NG"/>
    <x v="1"/>
    <n v="1"/>
    <s v="EPL"/>
    <x v="0"/>
    <m/>
    <x v="0"/>
    <s v="4'16"/>
    <s v="Q4'15"/>
  </r>
  <r>
    <d v="2016-01-30T00:00:00"/>
    <s v="A3417794"/>
    <s v="B8099-9H"/>
    <s v="PEE"/>
    <s v="NG"/>
    <x v="2"/>
    <n v="1"/>
    <s v="EPL"/>
    <x v="0"/>
    <m/>
    <x v="0"/>
    <s v="4'16"/>
    <s v="Q4'15"/>
  </r>
  <r>
    <d v="2016-01-30T00:00:00"/>
    <s v="A3417794"/>
    <s v="B8099-9H"/>
    <s v="PEE"/>
    <s v="NG"/>
    <x v="1"/>
    <n v="2"/>
    <s v="EPL"/>
    <x v="0"/>
    <m/>
    <x v="0"/>
    <s v="4'16"/>
    <s v="Q4'15"/>
  </r>
  <r>
    <d v="2016-01-30T00:00:00"/>
    <s v="A3417257"/>
    <s v="B8099-9H"/>
    <s v="PEE"/>
    <s v="NG"/>
    <x v="1"/>
    <n v="2"/>
    <s v="EPL"/>
    <x v="0"/>
    <m/>
    <x v="0"/>
    <s v="4'16"/>
    <s v="Q4'15"/>
  </r>
  <r>
    <d v="2016-01-30T00:00:00"/>
    <s v="A3415922"/>
    <s v="B8088-9S"/>
    <s v="PEE"/>
    <s v="NG"/>
    <x v="1"/>
    <n v="1"/>
    <s v="EPL"/>
    <x v="0"/>
    <m/>
    <x v="0"/>
    <s v="4'16"/>
    <s v="Q4'15"/>
  </r>
  <r>
    <d v="2016-01-30T00:00:00"/>
    <s v="A3415323"/>
    <s v="T4061-4R"/>
    <s v="PEE"/>
    <s v="NG"/>
    <x v="1"/>
    <n v="1"/>
    <s v="EPL"/>
    <x v="0"/>
    <m/>
    <x v="0"/>
    <s v="4'16"/>
    <s v="Q4'15"/>
  </r>
  <r>
    <d v="2016-01-30T00:00:00"/>
    <s v="A3416019"/>
    <s v="T4061-4R"/>
    <s v="PEE"/>
    <s v="NG"/>
    <x v="1"/>
    <n v="1"/>
    <s v="EPL"/>
    <x v="0"/>
    <m/>
    <x v="0"/>
    <s v="4'16"/>
    <s v="Q4'15"/>
  </r>
  <r>
    <d v="2016-01-30T00:00:00"/>
    <s v="A3418617"/>
    <s v="B8960-16G"/>
    <s v="PEE"/>
    <s v="NG"/>
    <x v="1"/>
    <n v="7"/>
    <s v="EPL"/>
    <x v="0"/>
    <m/>
    <x v="0"/>
    <s v="4'16"/>
    <s v="Q4'15"/>
  </r>
  <r>
    <d v="2016-01-30T00:00:00"/>
    <s v="A3414668"/>
    <s v="B8960-16G"/>
    <s v="PEE"/>
    <s v="NG"/>
    <x v="1"/>
    <n v="6"/>
    <s v="EPL"/>
    <x v="0"/>
    <m/>
    <x v="0"/>
    <s v="4'16"/>
    <s v="Q4'15"/>
  </r>
  <r>
    <d v="2016-01-30T00:00:00"/>
    <s v="A3414668"/>
    <s v="B8960-16G"/>
    <s v="PEE"/>
    <s v="NG"/>
    <x v="9"/>
    <n v="1"/>
    <s v="EPL"/>
    <x v="0"/>
    <m/>
    <x v="0"/>
    <s v="4'16"/>
    <s v="Q4'15"/>
  </r>
  <r>
    <d v="2016-01-30T00:00:00"/>
    <s v="A3414669"/>
    <s v="B8960-16G"/>
    <s v="PEE"/>
    <s v="NG"/>
    <x v="1"/>
    <n v="7"/>
    <s v="EPL"/>
    <x v="0"/>
    <m/>
    <x v="0"/>
    <s v="4'16"/>
    <s v="Q4'15"/>
  </r>
  <r>
    <d v="2016-01-30T00:00:00"/>
    <s v="A3418519"/>
    <s v="B8018-9P"/>
    <s v="PEE"/>
    <s v="NG"/>
    <x v="1"/>
    <n v="1"/>
    <s v="EPL"/>
    <x v="0"/>
    <m/>
    <x v="0"/>
    <s v="4'16"/>
    <s v="Q4'15"/>
  </r>
  <r>
    <d v="2016-01-30T00:00:00"/>
    <s v="A3418514"/>
    <s v="B8014-9U"/>
    <s v="PEE"/>
    <s v="NG"/>
    <x v="1"/>
    <n v="1"/>
    <s v="EPL"/>
    <x v="0"/>
    <m/>
    <x v="0"/>
    <s v="4'16"/>
    <s v="Q4'15"/>
  </r>
  <r>
    <d v="2016-01-30T00:00:00"/>
    <s v="A3416411"/>
    <s v="B8029-9N"/>
    <s v="PEE"/>
    <s v="NG"/>
    <x v="1"/>
    <n v="1"/>
    <s v="EPL"/>
    <x v="0"/>
    <m/>
    <x v="0"/>
    <s v="4'16"/>
    <s v="Q4'15"/>
  </r>
  <r>
    <d v="2016-01-30T00:00:00"/>
    <s v="A3418730"/>
    <s v="B8029-9N"/>
    <s v="PEE"/>
    <s v="NG"/>
    <x v="1"/>
    <n v="1"/>
    <s v="EPL"/>
    <x v="0"/>
    <m/>
    <x v="0"/>
    <s v="4'16"/>
    <s v="Q4'15"/>
  </r>
  <r>
    <d v="2016-01-30T00:00:00"/>
    <s v="A3418680"/>
    <s v="B8025-9U"/>
    <s v="PEE"/>
    <s v="NG"/>
    <x v="1"/>
    <n v="1"/>
    <s v="EPL"/>
    <x v="0"/>
    <m/>
    <x v="0"/>
    <s v="4'16"/>
    <s v="Q4'15"/>
  </r>
  <r>
    <d v="2016-01-30T00:00:00"/>
    <s v="A3412982"/>
    <s v="B8078-9A"/>
    <s v="PEE"/>
    <s v="NG"/>
    <x v="1"/>
    <n v="2"/>
    <s v="EPL"/>
    <x v="0"/>
    <m/>
    <x v="0"/>
    <s v="4'16"/>
    <s v="Q4'15"/>
  </r>
  <r>
    <d v="2016-01-30T00:00:00"/>
    <s v="A3412978"/>
    <s v="B8078-9A"/>
    <s v="PEE"/>
    <s v="NG"/>
    <x v="1"/>
    <n v="2"/>
    <s v="EPL"/>
    <x v="0"/>
    <m/>
    <x v="0"/>
    <s v="4'16"/>
    <s v="Q4'15"/>
  </r>
  <r>
    <d v="2016-01-30T00:00:00"/>
    <s v="A3418059"/>
    <s v="B8025-9U"/>
    <s v="PEE"/>
    <s v="NG"/>
    <x v="6"/>
    <n v="1"/>
    <s v="EPL"/>
    <x v="1"/>
    <m/>
    <x v="0"/>
    <s v="4'16"/>
    <s v="Q4'15"/>
  </r>
  <r>
    <d v="2016-01-30T00:00:00"/>
    <s v="A3415219"/>
    <s v="B8078-9A"/>
    <s v="M.JOTHI"/>
    <s v="NG"/>
    <x v="1"/>
    <n v="1"/>
    <s v="EPL"/>
    <x v="1"/>
    <m/>
    <x v="0"/>
    <s v="4'16"/>
    <s v="Q4'15"/>
  </r>
  <r>
    <d v="2016-01-30T00:00:00"/>
    <s v="A3415333"/>
    <s v="T4061-4R"/>
    <s v="M.JOTHI"/>
    <s v="NG"/>
    <x v="1"/>
    <n v="1"/>
    <s v="EPL"/>
    <x v="1"/>
    <m/>
    <x v="0"/>
    <s v="4'16"/>
    <s v="Q4'15"/>
  </r>
  <r>
    <d v="2016-01-30T00:00:00"/>
    <s v="A3415922"/>
    <s v="B8088-9S"/>
    <s v="PEE"/>
    <s v="NG"/>
    <x v="6"/>
    <n v="1"/>
    <s v="EPL"/>
    <x v="1"/>
    <m/>
    <x v="0"/>
    <s v="4'16"/>
    <s v="Q4'15"/>
  </r>
  <r>
    <d v="2016-01-30T00:00:00"/>
    <s v="A3418680"/>
    <s v="B8025-9U"/>
    <s v="KELLY"/>
    <s v="NG"/>
    <x v="1"/>
    <n v="1"/>
    <s v="EPL"/>
    <x v="1"/>
    <m/>
    <x v="0"/>
    <s v="4'16"/>
    <s v="Q4'15"/>
  </r>
  <r>
    <d v="2016-01-31T00:00:00"/>
    <s v="A3416827"/>
    <s v="B8078-9A"/>
    <s v="KELLY"/>
    <s v="NG"/>
    <x v="1"/>
    <n v="1"/>
    <s v="EPL"/>
    <x v="0"/>
    <m/>
    <x v="0"/>
    <s v="4'16"/>
    <s v="Q4'15"/>
  </r>
  <r>
    <d v="2016-01-31T00:00:00"/>
    <s v="A3417532"/>
    <s v="B8088-9S"/>
    <s v="KELLY"/>
    <s v="NG"/>
    <x v="2"/>
    <n v="1"/>
    <s v="EPL"/>
    <x v="0"/>
    <m/>
    <x v="0"/>
    <s v="4'16"/>
    <s v="Q4'15"/>
  </r>
  <r>
    <d v="2016-01-31T00:00:00"/>
    <s v="A3417532"/>
    <s v="B8088-9S"/>
    <s v="KELLY"/>
    <s v="NG"/>
    <x v="1"/>
    <n v="1"/>
    <s v="EPL"/>
    <x v="0"/>
    <m/>
    <x v="0"/>
    <s v="4'16"/>
    <s v="Q4'15"/>
  </r>
  <r>
    <d v="2016-01-31T00:00:00"/>
    <s v="A3417524"/>
    <s v="B8088-9S"/>
    <s v="KELLY"/>
    <s v="NG"/>
    <x v="1"/>
    <n v="1"/>
    <s v="EPL"/>
    <x v="0"/>
    <m/>
    <x v="0"/>
    <s v="4'16"/>
    <s v="Q4'15"/>
  </r>
  <r>
    <d v="2016-01-31T00:00:00"/>
    <s v="A3418053"/>
    <s v="B8025-9U"/>
    <s v="KELLY"/>
    <s v="NG"/>
    <x v="1"/>
    <n v="1"/>
    <s v="EPL"/>
    <x v="0"/>
    <m/>
    <x v="0"/>
    <s v="4'16"/>
    <s v="Q4'15"/>
  </r>
  <r>
    <d v="2016-01-31T00:00:00"/>
    <s v="A3418057"/>
    <s v="B8025-9U"/>
    <s v="KELLY"/>
    <s v="NG"/>
    <x v="1"/>
    <n v="1"/>
    <s v="EPL"/>
    <x v="0"/>
    <m/>
    <x v="0"/>
    <s v="4'16"/>
    <s v="Q4'15"/>
  </r>
  <r>
    <d v="2016-01-31T00:00:00"/>
    <s v="A3415265"/>
    <s v="B8078-9A"/>
    <s v="KELLY"/>
    <s v="NG"/>
    <x v="1"/>
    <n v="1"/>
    <s v="EPL"/>
    <x v="0"/>
    <m/>
    <x v="0"/>
    <s v="4'16"/>
    <s v="Q4'15"/>
  </r>
  <r>
    <d v="2016-01-31T00:00:00"/>
    <s v="A3418672"/>
    <s v="B8025-9U"/>
    <s v="KELLY"/>
    <s v="NG"/>
    <x v="1"/>
    <n v="4"/>
    <s v="EPL"/>
    <x v="0"/>
    <m/>
    <x v="0"/>
    <s v="4'16"/>
    <s v="Q4'15"/>
  </r>
  <r>
    <d v="2016-01-31T00:00:00"/>
    <s v="A3418614"/>
    <s v="B8960-16G"/>
    <s v="KELLY"/>
    <s v="NG"/>
    <x v="1"/>
    <n v="1"/>
    <s v="EPL"/>
    <x v="0"/>
    <m/>
    <x v="0"/>
    <s v="4'16"/>
    <s v="Q4'15"/>
  </r>
  <r>
    <d v="2016-01-31T00:00:00"/>
    <s v="A3416349"/>
    <s v="T4061-4R"/>
    <s v="KELLY"/>
    <s v="NG"/>
    <x v="1"/>
    <n v="1"/>
    <s v="EPL"/>
    <x v="0"/>
    <m/>
    <x v="0"/>
    <s v="4'16"/>
    <s v="Q4'15"/>
  </r>
  <r>
    <d v="2016-01-31T00:00:00"/>
    <s v="A3413795"/>
    <s v="B8078-9A"/>
    <s v="KELLY"/>
    <s v="NG"/>
    <x v="1"/>
    <n v="1"/>
    <s v="EPL"/>
    <x v="0"/>
    <m/>
    <x v="0"/>
    <s v="4'16"/>
    <s v="Q4'15"/>
  </r>
  <r>
    <d v="2016-01-31T00:00:00"/>
    <s v="A3413795"/>
    <s v="B8078-9A"/>
    <s v="KELLY"/>
    <s v="NG"/>
    <x v="3"/>
    <n v="1"/>
    <s v="EPL"/>
    <x v="0"/>
    <m/>
    <x v="0"/>
    <s v="4'16"/>
    <s v="Q4'15"/>
  </r>
  <r>
    <d v="2016-01-31T00:00:00"/>
    <s v="A3415226"/>
    <s v="B8078-9A"/>
    <s v="KELLY"/>
    <s v="NG"/>
    <x v="1"/>
    <n v="1"/>
    <s v="EPL"/>
    <x v="0"/>
    <m/>
    <x v="0"/>
    <s v="4'16"/>
    <s v="Q4'15"/>
  </r>
  <r>
    <d v="2016-01-31T00:00:00"/>
    <s v="A3412992"/>
    <s v="B8078-9A"/>
    <s v="KELLY"/>
    <s v="NG"/>
    <x v="1"/>
    <n v="1"/>
    <s v="EPL"/>
    <x v="0"/>
    <m/>
    <x v="0"/>
    <s v="4'16"/>
    <s v="Q4'15"/>
  </r>
  <r>
    <d v="2016-01-31T00:00:00"/>
    <s v="A3415235"/>
    <s v="B8078-9A"/>
    <s v="PEE"/>
    <s v="NG"/>
    <x v="1"/>
    <n v="1"/>
    <s v="EPL"/>
    <x v="0"/>
    <m/>
    <x v="0"/>
    <s v="4'16"/>
    <s v="Q4'15"/>
  </r>
  <r>
    <d v="2016-01-31T00:00:00"/>
    <s v="A3415235"/>
    <s v="B8078-9A"/>
    <s v="PEE"/>
    <s v="NG"/>
    <x v="9"/>
    <n v="1"/>
    <s v="EPL"/>
    <x v="0"/>
    <m/>
    <x v="0"/>
    <s v="4'16"/>
    <s v="Q4'15"/>
  </r>
  <r>
    <d v="2016-01-31T00:00:00"/>
    <s v="A3418664"/>
    <s v="B8029-9N"/>
    <s v="PEE"/>
    <s v="NG"/>
    <x v="2"/>
    <n v="1"/>
    <s v="EPL"/>
    <x v="0"/>
    <m/>
    <x v="0"/>
    <s v="4'16"/>
    <s v="Q4'15"/>
  </r>
  <r>
    <d v="2016-01-31T00:00:00"/>
    <s v="A3417661"/>
    <s v="B4402-9L"/>
    <s v="PEE"/>
    <s v="NG"/>
    <x v="2"/>
    <n v="1"/>
    <s v="EPL"/>
    <x v="0"/>
    <m/>
    <x v="0"/>
    <s v="4'16"/>
    <s v="Q4'15"/>
  </r>
  <r>
    <d v="2016-01-31T00:00:00"/>
    <s v="A3418660"/>
    <s v="B8029-9N"/>
    <s v="PEE"/>
    <s v="NG"/>
    <x v="1"/>
    <n v="1"/>
    <s v="EPL"/>
    <x v="0"/>
    <m/>
    <x v="0"/>
    <s v="4'16"/>
    <s v="Q4'15"/>
  </r>
  <r>
    <d v="2016-01-31T00:00:00"/>
    <s v="A3418767"/>
    <s v="B8025-9U"/>
    <s v="PEE"/>
    <s v="NG"/>
    <x v="1"/>
    <n v="1"/>
    <s v="EPL"/>
    <x v="0"/>
    <m/>
    <x v="0"/>
    <s v="4'16"/>
    <s v="Q4'15"/>
  </r>
  <r>
    <d v="2016-01-31T00:00:00"/>
    <s v="A3418153"/>
    <s v="B8078-9A"/>
    <s v="PEE"/>
    <s v="NG"/>
    <x v="1"/>
    <n v="3"/>
    <s v="EPL"/>
    <x v="0"/>
    <m/>
    <x v="0"/>
    <s v="4'16"/>
    <s v="Q4'15"/>
  </r>
  <r>
    <d v="2016-01-31T00:00:00"/>
    <s v="A3415920"/>
    <s v="B8088-9S"/>
    <s v="PEE"/>
    <s v="NG"/>
    <x v="1"/>
    <n v="3"/>
    <s v="EPL"/>
    <x v="0"/>
    <m/>
    <x v="0"/>
    <s v="4'16"/>
    <s v="Q4'15"/>
  </r>
  <r>
    <d v="2016-01-31T00:00:00"/>
    <s v="A3418675"/>
    <s v="B8025-9U"/>
    <s v="PEE"/>
    <s v="NG"/>
    <x v="2"/>
    <n v="1"/>
    <s v="EPL"/>
    <x v="0"/>
    <m/>
    <x v="0"/>
    <s v="4'16"/>
    <s v="Q4'15"/>
  </r>
  <r>
    <d v="2016-01-31T00:00:00"/>
    <s v="A3418675"/>
    <s v="B8025-9U"/>
    <s v="PEE"/>
    <s v="NG"/>
    <x v="1"/>
    <n v="1"/>
    <s v="EPL"/>
    <x v="0"/>
    <m/>
    <x v="0"/>
    <s v="4'16"/>
    <s v="Q4'15"/>
  </r>
  <r>
    <d v="2016-01-31T00:00:00"/>
    <s v="A3416412"/>
    <s v="B8029-9N"/>
    <s v="PEE"/>
    <s v="NG"/>
    <x v="1"/>
    <n v="1"/>
    <s v="EPL"/>
    <x v="0"/>
    <m/>
    <x v="0"/>
    <s v="4'16"/>
    <s v="Q4'15"/>
  </r>
  <r>
    <d v="2016-01-31T00:00:00"/>
    <s v="A3418766"/>
    <s v="B8025-9U"/>
    <s v="PEE"/>
    <s v="NG"/>
    <x v="6"/>
    <n v="1"/>
    <s v="EPL"/>
    <x v="1"/>
    <m/>
    <x v="0"/>
    <s v="4'16"/>
    <s v="Q4'15"/>
  </r>
  <r>
    <d v="2016-02-01T00:00:00"/>
    <s v="A3419691"/>
    <s v="B9608-5N"/>
    <s v="KELLY"/>
    <s v="NG"/>
    <x v="1"/>
    <n v="1"/>
    <s v="EPL"/>
    <x v="0"/>
    <m/>
    <x v="1"/>
    <s v="5'16"/>
    <s v="Q4'15"/>
  </r>
  <r>
    <d v="2016-02-01T00:00:00"/>
    <s v="A3418527"/>
    <s v="B8007-9L"/>
    <s v="KELLY"/>
    <s v="NG"/>
    <x v="1"/>
    <n v="1"/>
    <s v="EPL"/>
    <x v="0"/>
    <m/>
    <x v="1"/>
    <s v="5'16"/>
    <s v="Q4'15"/>
  </r>
  <r>
    <d v="2016-02-01T00:00:00"/>
    <s v="A3413800"/>
    <s v="B8078-9A"/>
    <s v="KELLY"/>
    <s v="NG"/>
    <x v="1"/>
    <n v="1"/>
    <s v="EPL"/>
    <x v="0"/>
    <m/>
    <x v="1"/>
    <s v="5'16"/>
    <s v="Q4'15"/>
  </r>
  <r>
    <d v="2016-02-01T00:00:00"/>
    <s v="A3419135"/>
    <s v="B9604-5A"/>
    <s v="KELLY"/>
    <s v="NG"/>
    <x v="2"/>
    <n v="1"/>
    <s v="EPL"/>
    <x v="0"/>
    <m/>
    <x v="1"/>
    <s v="5'16"/>
    <s v="Q4'15"/>
  </r>
  <r>
    <d v="2016-02-01T00:00:00"/>
    <s v="A3415907"/>
    <s v="B8088-9S"/>
    <s v="KELLY"/>
    <s v="NG"/>
    <x v="1"/>
    <n v="1"/>
    <s v="EPL"/>
    <x v="0"/>
    <m/>
    <x v="1"/>
    <s v="5'16"/>
    <s v="Q4'15"/>
  </r>
  <r>
    <d v="2016-02-01T00:00:00"/>
    <s v="A3417530"/>
    <s v="B8088-9S"/>
    <s v="KELLY"/>
    <s v="NG"/>
    <x v="2"/>
    <n v="1"/>
    <s v="EPL"/>
    <x v="0"/>
    <m/>
    <x v="1"/>
    <s v="5'16"/>
    <s v="Q4'15"/>
  </r>
  <r>
    <d v="2016-02-01T00:00:00"/>
    <s v="A3416831"/>
    <s v="B8078-9A"/>
    <s v="KELLY"/>
    <s v="NG"/>
    <x v="1"/>
    <n v="1"/>
    <s v="EPL"/>
    <x v="0"/>
    <m/>
    <x v="1"/>
    <s v="5'16"/>
    <s v="Q4'15"/>
  </r>
  <r>
    <d v="2016-02-01T00:00:00"/>
    <s v="A3418055"/>
    <s v="B8025-9U"/>
    <s v="KELLY"/>
    <s v="NG"/>
    <x v="1"/>
    <n v="2"/>
    <s v="EPL"/>
    <x v="0"/>
    <m/>
    <x v="1"/>
    <s v="5'16"/>
    <s v="Q4'15"/>
  </r>
  <r>
    <d v="2016-02-01T00:00:00"/>
    <s v="A3418773"/>
    <s v="B8025-9U"/>
    <s v="KELLY"/>
    <s v="NG"/>
    <x v="1"/>
    <n v="1"/>
    <s v="EPL"/>
    <x v="0"/>
    <m/>
    <x v="1"/>
    <s v="5'16"/>
    <s v="Q4'15"/>
  </r>
  <r>
    <d v="2016-02-01T00:00:00"/>
    <s v="A3420056"/>
    <s v="B8078-9A"/>
    <s v="KELLY"/>
    <s v="NG"/>
    <x v="1"/>
    <n v="1"/>
    <s v="EPL"/>
    <x v="0"/>
    <m/>
    <x v="1"/>
    <s v="5'16"/>
    <s v="Q4'15"/>
  </r>
  <r>
    <d v="2016-02-01T00:00:00"/>
    <s v="A3416836"/>
    <s v="B8078-9A"/>
    <s v="KELLY"/>
    <s v="NG"/>
    <x v="1"/>
    <n v="1"/>
    <s v="EPL"/>
    <x v="0"/>
    <m/>
    <x v="1"/>
    <s v="5'16"/>
    <s v="Q4'15"/>
  </r>
  <r>
    <d v="2016-02-01T00:00:00"/>
    <s v="A3413792"/>
    <s v="B8078-9A"/>
    <s v="KELLY"/>
    <s v="NG"/>
    <x v="1"/>
    <n v="1"/>
    <s v="EPL"/>
    <x v="0"/>
    <m/>
    <x v="1"/>
    <s v="5'16"/>
    <s v="Q4'15"/>
  </r>
  <r>
    <d v="2016-02-01T00:00:00"/>
    <s v="A3415245"/>
    <s v="B8078-9A"/>
    <s v="PEE"/>
    <s v="NG"/>
    <x v="1"/>
    <n v="1"/>
    <s v="EPL"/>
    <x v="0"/>
    <m/>
    <x v="1"/>
    <s v="5'16"/>
    <s v="Q4'15"/>
  </r>
  <r>
    <d v="2016-02-01T00:00:00"/>
    <s v="A3412988"/>
    <s v="B8078-9A"/>
    <s v="PEE"/>
    <s v="NG"/>
    <x v="1"/>
    <n v="3"/>
    <s v="EPL"/>
    <x v="0"/>
    <m/>
    <x v="1"/>
    <s v="5'16"/>
    <s v="Q4'15"/>
  </r>
  <r>
    <d v="2016-02-01T00:00:00"/>
    <s v="A3419760"/>
    <s v="B8078-9A"/>
    <s v="PEE"/>
    <s v="NG"/>
    <x v="0"/>
    <n v="1"/>
    <s v="EPL"/>
    <x v="0"/>
    <m/>
    <x v="1"/>
    <s v="5'16"/>
    <s v="Q4'15"/>
  </r>
  <r>
    <d v="2016-02-01T00:00:00"/>
    <s v="A3419760"/>
    <s v="B8078-9A"/>
    <s v="PEE"/>
    <s v="NG"/>
    <x v="1"/>
    <n v="1"/>
    <s v="EPL"/>
    <x v="0"/>
    <m/>
    <x v="1"/>
    <s v="5'16"/>
    <s v="Q4'15"/>
  </r>
  <r>
    <d v="2016-02-01T00:00:00"/>
    <s v="A3418679"/>
    <s v="B8025-9U"/>
    <s v="PEE"/>
    <s v="NG"/>
    <x v="1"/>
    <n v="1"/>
    <s v="EPL"/>
    <x v="0"/>
    <m/>
    <x v="1"/>
    <s v="5'16"/>
    <s v="Q4'15"/>
  </r>
  <r>
    <d v="2016-02-01T00:00:00"/>
    <s v="A3415915"/>
    <s v="B8088-9S"/>
    <s v="PEE"/>
    <s v="NG"/>
    <x v="0"/>
    <n v="1"/>
    <s v="EPL"/>
    <x v="0"/>
    <m/>
    <x v="1"/>
    <s v="5'16"/>
    <s v="Q4'15"/>
  </r>
  <r>
    <d v="2016-02-01T00:00:00"/>
    <s v="A3420585"/>
    <s v="B8088-9S"/>
    <s v="PEE"/>
    <s v="NG"/>
    <x v="1"/>
    <n v="1"/>
    <s v="EPL"/>
    <x v="0"/>
    <m/>
    <x v="1"/>
    <s v="5'16"/>
    <s v="Q4'15"/>
  </r>
  <r>
    <d v="2016-02-01T00:00:00"/>
    <s v="A3419153"/>
    <s v="B9604-5A"/>
    <s v="PEE"/>
    <s v="NG"/>
    <x v="1"/>
    <n v="1"/>
    <s v="EPL"/>
    <x v="0"/>
    <m/>
    <x v="1"/>
    <s v="5'16"/>
    <s v="Q4'15"/>
  </r>
  <r>
    <d v="2016-02-01T00:00:00"/>
    <s v="A3416963"/>
    <s v="T4063-4R"/>
    <s v="PEE"/>
    <s v="NG"/>
    <x v="1"/>
    <n v="1"/>
    <s v="EPL"/>
    <x v="0"/>
    <m/>
    <x v="1"/>
    <s v="5'16"/>
    <s v="Q4'15"/>
  </r>
  <r>
    <d v="2016-02-01T00:00:00"/>
    <s v="A3416040"/>
    <s v="T4061-4R"/>
    <s v="PEE"/>
    <s v="NG"/>
    <x v="1"/>
    <n v="1"/>
    <s v="EPL"/>
    <x v="0"/>
    <m/>
    <x v="1"/>
    <s v="5'16"/>
    <s v="Q4'15"/>
  </r>
  <r>
    <d v="2016-02-02T00:00:00"/>
    <s v="A3420275"/>
    <s v="B8099-9H"/>
    <s v="KELLY"/>
    <s v="NG"/>
    <x v="2"/>
    <n v="1"/>
    <s v="EPL"/>
    <x v="0"/>
    <m/>
    <x v="1"/>
    <s v="5'16"/>
    <s v="Q4'15"/>
  </r>
  <r>
    <d v="2016-02-02T00:00:00"/>
    <s v="A3420275"/>
    <s v="B8099-9H"/>
    <s v="KELLY"/>
    <s v="NG"/>
    <x v="1"/>
    <n v="4"/>
    <s v="EPL"/>
    <x v="0"/>
    <m/>
    <x v="1"/>
    <s v="5'16"/>
    <s v="Q4'15"/>
  </r>
  <r>
    <d v="2016-02-02T00:00:00"/>
    <s v="A3413793"/>
    <s v="B8078-9A"/>
    <s v="KELLY"/>
    <s v="NG"/>
    <x v="1"/>
    <n v="1"/>
    <s v="EPL"/>
    <x v="0"/>
    <m/>
    <x v="1"/>
    <s v="5'16"/>
    <s v="Q4'15"/>
  </r>
  <r>
    <d v="2016-02-02T00:00:00"/>
    <s v="A3420067"/>
    <s v="B9618-5L"/>
    <s v="KELLY"/>
    <s v="NG"/>
    <x v="2"/>
    <n v="1"/>
    <s v="EPL"/>
    <x v="0"/>
    <m/>
    <x v="1"/>
    <s v="5'16"/>
    <s v="Q4'15"/>
  </r>
  <r>
    <d v="2016-02-02T00:00:00"/>
    <s v="A3415221"/>
    <s v="B8078-9A"/>
    <s v="KELLY"/>
    <s v="NG"/>
    <x v="2"/>
    <n v="1"/>
    <s v="EPL"/>
    <x v="0"/>
    <m/>
    <x v="1"/>
    <s v="5'16"/>
    <s v="Q4'15"/>
  </r>
  <r>
    <d v="2016-02-02T00:00:00"/>
    <s v="A3419152"/>
    <s v="B9604-5A"/>
    <s v="KELLY"/>
    <s v="NG"/>
    <x v="1"/>
    <n v="1"/>
    <s v="EPL"/>
    <x v="0"/>
    <m/>
    <x v="1"/>
    <s v="5'16"/>
    <s v="Q4'15"/>
  </r>
  <r>
    <d v="2016-02-02T00:00:00"/>
    <s v="A3413790"/>
    <s v="B8078-9A"/>
    <s v="KELLY"/>
    <s v="NG"/>
    <x v="1"/>
    <n v="3"/>
    <s v="EPL"/>
    <x v="0"/>
    <m/>
    <x v="1"/>
    <s v="5'16"/>
    <s v="Q4'15"/>
  </r>
  <r>
    <d v="2016-02-02T00:00:00"/>
    <s v="A3418623"/>
    <s v="B8960-16G"/>
    <s v="KELLY"/>
    <s v="NG"/>
    <x v="1"/>
    <n v="1"/>
    <s v="EPL"/>
    <x v="0"/>
    <m/>
    <x v="1"/>
    <s v="5'16"/>
    <s v="Q4'15"/>
  </r>
  <r>
    <d v="2016-02-02T00:00:00"/>
    <s v="A3416049"/>
    <s v="T4061-4R"/>
    <s v="KELLY"/>
    <s v="NG"/>
    <x v="1"/>
    <n v="1"/>
    <s v="EPL"/>
    <x v="0"/>
    <m/>
    <x v="1"/>
    <s v="5'16"/>
    <s v="Q4'15"/>
  </r>
  <r>
    <d v="2016-02-02T00:00:00"/>
    <s v="A3420337"/>
    <s v="T4063-4R"/>
    <s v="KELLY"/>
    <s v="NG"/>
    <x v="2"/>
    <n v="1"/>
    <s v="EPL"/>
    <x v="0"/>
    <m/>
    <x v="1"/>
    <s v="5'16"/>
    <s v="Q4'15"/>
  </r>
  <r>
    <d v="2016-02-02T00:00:00"/>
    <s v="A3420338"/>
    <s v="T4063-4R"/>
    <s v="KELLY"/>
    <s v="NG"/>
    <x v="1"/>
    <n v="1"/>
    <s v="EPL"/>
    <x v="0"/>
    <m/>
    <x v="1"/>
    <s v="5'16"/>
    <s v="Q4'15"/>
  </r>
  <r>
    <d v="2016-02-02T00:00:00"/>
    <s v="A3415261"/>
    <s v="B8078-9A"/>
    <s v="KELLY"/>
    <s v="NG"/>
    <x v="1"/>
    <n v="4"/>
    <s v="EPL"/>
    <x v="0"/>
    <m/>
    <x v="1"/>
    <s v="5'16"/>
    <s v="Q4'15"/>
  </r>
  <r>
    <d v="2016-02-02T00:00:00"/>
    <s v="A3416462"/>
    <s v="B8032-9H"/>
    <s v="KELLY"/>
    <s v="NG"/>
    <x v="2"/>
    <n v="1"/>
    <s v="EPL"/>
    <x v="0"/>
    <m/>
    <x v="1"/>
    <s v="5'16"/>
    <s v="Q4'15"/>
  </r>
  <r>
    <d v="2016-02-02T00:00:00"/>
    <s v="A3415237"/>
    <s v="B8078-9A"/>
    <s v="KELLY"/>
    <s v="NG"/>
    <x v="2"/>
    <n v="1"/>
    <s v="EPL"/>
    <x v="0"/>
    <m/>
    <x v="1"/>
    <s v="5'16"/>
    <s v="Q4'15"/>
  </r>
  <r>
    <d v="2016-02-02T00:00:00"/>
    <s v="A3415237"/>
    <s v="B8078-9A"/>
    <s v="KELLY"/>
    <s v="NG"/>
    <x v="1"/>
    <n v="2"/>
    <s v="EPL"/>
    <x v="0"/>
    <m/>
    <x v="1"/>
    <s v="5'16"/>
    <s v="Q4'15"/>
  </r>
  <r>
    <d v="2016-02-02T00:00:00"/>
    <s v="A3415252"/>
    <s v="B8078-9A"/>
    <s v="KELLY"/>
    <s v="NG"/>
    <x v="0"/>
    <n v="1"/>
    <s v="EPL"/>
    <x v="0"/>
    <m/>
    <x v="1"/>
    <s v="5'16"/>
    <s v="Q4'15"/>
  </r>
  <r>
    <d v="2016-02-02T00:00:00"/>
    <s v="A3415252"/>
    <s v="B8078-9A"/>
    <s v="KELLY"/>
    <s v="NG"/>
    <x v="1"/>
    <n v="3"/>
    <s v="EPL"/>
    <x v="0"/>
    <m/>
    <x v="1"/>
    <s v="5'16"/>
    <s v="Q4'15"/>
  </r>
  <r>
    <d v="2016-02-02T00:00:00"/>
    <s v="A3418677"/>
    <s v="B8025-9U"/>
    <s v="KELLY"/>
    <s v="NG"/>
    <x v="1"/>
    <n v="1"/>
    <s v="EPL"/>
    <x v="0"/>
    <m/>
    <x v="1"/>
    <s v="5'16"/>
    <s v="Q4'15"/>
  </r>
  <r>
    <d v="2016-02-02T00:00:00"/>
    <s v="A3418003"/>
    <s v="B8000-9L"/>
    <s v="KELLY"/>
    <s v="NG"/>
    <x v="0"/>
    <n v="2"/>
    <s v="EPL"/>
    <x v="0"/>
    <m/>
    <x v="1"/>
    <s v="5'16"/>
    <s v="Q4'15"/>
  </r>
  <r>
    <d v="2016-02-02T00:00:00"/>
    <s v="A3418003"/>
    <s v="B8000-9L"/>
    <s v="KELLY"/>
    <s v="NG"/>
    <x v="1"/>
    <n v="2"/>
    <s v="EPL"/>
    <x v="0"/>
    <m/>
    <x v="1"/>
    <s v="5'16"/>
    <s v="Q4'15"/>
  </r>
  <r>
    <d v="2016-02-02T00:00:00"/>
    <s v="A3415236"/>
    <s v="B8078-9A"/>
    <s v="KELLY"/>
    <s v="NG"/>
    <x v="1"/>
    <n v="1"/>
    <s v="EPL"/>
    <x v="0"/>
    <m/>
    <x v="1"/>
    <s v="5'16"/>
    <s v="Q4'15"/>
  </r>
  <r>
    <d v="2016-02-02T00:00:00"/>
    <s v="A3418626"/>
    <s v="B8960-16G"/>
    <s v="PEE"/>
    <s v="NG"/>
    <x v="1"/>
    <n v="1"/>
    <s v="EPL"/>
    <x v="0"/>
    <m/>
    <x v="1"/>
    <s v="5'16"/>
    <s v="Q4'15"/>
  </r>
  <r>
    <d v="2016-02-02T00:00:00"/>
    <s v="A3420412"/>
    <s v="B8099-9H"/>
    <s v="PEE"/>
    <s v="NG"/>
    <x v="1"/>
    <n v="1"/>
    <s v="EPL"/>
    <x v="0"/>
    <m/>
    <x v="1"/>
    <s v="5'16"/>
    <s v="Q4'15"/>
  </r>
  <r>
    <d v="2016-02-02T00:00:00"/>
    <s v="A3415257"/>
    <s v="B8078-9A"/>
    <s v="PEE"/>
    <s v="NG"/>
    <x v="1"/>
    <n v="1"/>
    <s v="EPL"/>
    <x v="0"/>
    <m/>
    <x v="1"/>
    <s v="5'16"/>
    <s v="Q4'15"/>
  </r>
  <r>
    <d v="2016-02-02T00:00:00"/>
    <s v="A3420622"/>
    <s v="B8078-9A"/>
    <s v="PEE"/>
    <s v="NG"/>
    <x v="1"/>
    <n v="1"/>
    <s v="EPL"/>
    <x v="0"/>
    <m/>
    <x v="1"/>
    <s v="5'16"/>
    <s v="Q4'15"/>
  </r>
  <r>
    <d v="2016-02-02T00:00:00"/>
    <s v="A3416327"/>
    <s v="T4061-4R"/>
    <s v="PEE"/>
    <s v="NG"/>
    <x v="1"/>
    <n v="1"/>
    <s v="EPL"/>
    <x v="0"/>
    <m/>
    <x v="1"/>
    <s v="5'16"/>
    <s v="Q4'15"/>
  </r>
  <r>
    <d v="2016-02-02T00:00:00"/>
    <s v="A3416039"/>
    <s v="T4061-4R"/>
    <s v="PEE"/>
    <s v="NG"/>
    <x v="2"/>
    <n v="1"/>
    <s v="EPL"/>
    <x v="0"/>
    <m/>
    <x v="1"/>
    <s v="5'16"/>
    <s v="Q4'15"/>
  </r>
  <r>
    <d v="2016-02-02T00:00:00"/>
    <s v="A3416022"/>
    <s v="T4061-4R"/>
    <s v="PEE"/>
    <s v="NG"/>
    <x v="1"/>
    <n v="1"/>
    <s v="EPL"/>
    <x v="0"/>
    <m/>
    <x v="1"/>
    <s v="5'16"/>
    <s v="Q4'15"/>
  </r>
  <r>
    <d v="2016-02-02T00:00:00"/>
    <s v="A3416953"/>
    <s v="T4063-4R"/>
    <s v="PEE"/>
    <s v="NG"/>
    <x v="1"/>
    <n v="1"/>
    <s v="EPL"/>
    <x v="0"/>
    <m/>
    <x v="1"/>
    <s v="5'16"/>
    <s v="Q4'15"/>
  </r>
  <r>
    <d v="2016-02-02T00:00:00"/>
    <s v="A3420341"/>
    <s v="T4063-4R"/>
    <s v="PEE"/>
    <s v="NG"/>
    <x v="2"/>
    <n v="1"/>
    <s v="EPL"/>
    <x v="0"/>
    <m/>
    <x v="1"/>
    <s v="5'16"/>
    <s v="Q4'15"/>
  </r>
  <r>
    <d v="2016-02-02T00:00:00"/>
    <s v="A3418629"/>
    <s v="B8960-16G"/>
    <s v="PEE"/>
    <s v="NG"/>
    <x v="1"/>
    <n v="1"/>
    <s v="EPL"/>
    <x v="0"/>
    <m/>
    <x v="1"/>
    <s v="5'16"/>
    <s v="Q4'15"/>
  </r>
  <r>
    <d v="2016-02-02T00:00:00"/>
    <s v="A3416953"/>
    <s v="T4063-4R"/>
    <s v="KELLY"/>
    <s v="NG"/>
    <x v="1"/>
    <n v="1"/>
    <s v="EPL"/>
    <x v="1"/>
    <m/>
    <x v="1"/>
    <s v="5'16"/>
    <s v="Q4'15"/>
  </r>
  <r>
    <d v="2016-02-03T00:00:00"/>
    <s v="A3413801"/>
    <s v="B8078-9A"/>
    <s v="KELLY"/>
    <s v="NG"/>
    <x v="1"/>
    <n v="4"/>
    <s v="EPL"/>
    <x v="0"/>
    <m/>
    <x v="1"/>
    <s v="5'16"/>
    <s v="Q4'15"/>
  </r>
  <r>
    <d v="2016-02-03T00:00:00"/>
    <s v="A3418765"/>
    <s v="B8025-9U"/>
    <s v="KELLY"/>
    <s v="NG"/>
    <x v="1"/>
    <n v="1"/>
    <s v="EPL"/>
    <x v="0"/>
    <m/>
    <x v="1"/>
    <s v="5'16"/>
    <s v="Q4'15"/>
  </r>
  <r>
    <d v="2016-02-03T00:00:00"/>
    <s v="A3415241"/>
    <s v="B8078-9A"/>
    <s v="KELLY"/>
    <s v="NG"/>
    <x v="1"/>
    <n v="2"/>
    <s v="EPL"/>
    <x v="0"/>
    <m/>
    <x v="1"/>
    <s v="5'16"/>
    <s v="Q4'15"/>
  </r>
  <r>
    <d v="2016-02-03T00:00:00"/>
    <s v="A3418621"/>
    <s v="B8960-16G"/>
    <s v="KELLY"/>
    <s v="NG"/>
    <x v="1"/>
    <n v="1"/>
    <s v="EPL"/>
    <x v="0"/>
    <m/>
    <x v="1"/>
    <s v="5'16"/>
    <s v="Q4'15"/>
  </r>
  <r>
    <d v="2016-02-03T00:00:00"/>
    <s v="A3420411"/>
    <s v="B8099-9H"/>
    <s v="KELLY"/>
    <s v="NG"/>
    <x v="2"/>
    <n v="1"/>
    <s v="EPL"/>
    <x v="0"/>
    <m/>
    <x v="1"/>
    <s v="5'16"/>
    <s v="Q4'15"/>
  </r>
  <r>
    <d v="2016-02-03T00:00:00"/>
    <s v="A3418628"/>
    <s v="B8960-16G"/>
    <s v="M.JOTHI"/>
    <s v="NG"/>
    <x v="1"/>
    <n v="1"/>
    <s v="EPL"/>
    <x v="0"/>
    <m/>
    <x v="1"/>
    <s v="5'16"/>
    <s v="Q4'15"/>
  </r>
  <r>
    <d v="2016-02-03T00:00:00"/>
    <s v="A3420084"/>
    <s v="B9618-5L"/>
    <s v="M.JOTHI"/>
    <s v="NG"/>
    <x v="1"/>
    <n v="1"/>
    <s v="EPL"/>
    <x v="0"/>
    <m/>
    <x v="1"/>
    <s v="5'16"/>
    <s v="Q4'15"/>
  </r>
  <r>
    <d v="2016-02-03T00:00:00"/>
    <s v="A3420094"/>
    <s v="B9618-5L"/>
    <s v="M.JOTHI"/>
    <s v="NG"/>
    <x v="1"/>
    <n v="1"/>
    <s v="EPL"/>
    <x v="0"/>
    <m/>
    <x v="1"/>
    <s v="5'16"/>
    <s v="Q4'15"/>
  </r>
  <r>
    <d v="2016-02-03T00:00:00"/>
    <s v="A3420093"/>
    <s v="B9618-5L"/>
    <s v="M.JOTHI"/>
    <s v="NG"/>
    <x v="1"/>
    <n v="1"/>
    <s v="EPL"/>
    <x v="0"/>
    <m/>
    <x v="1"/>
    <s v="5'16"/>
    <s v="Q4'15"/>
  </r>
  <r>
    <d v="2016-02-03T00:00:00"/>
    <s v="A3419699"/>
    <s v="B9608-5N"/>
    <s v="M.JOTHI"/>
    <s v="NG"/>
    <x v="1"/>
    <n v="1"/>
    <s v="EPL"/>
    <x v="0"/>
    <m/>
    <x v="1"/>
    <s v="5'16"/>
    <s v="Q4'15"/>
  </r>
  <r>
    <d v="2016-02-03T00:00:00"/>
    <s v="A3416335"/>
    <s v="T4061-4R"/>
    <s v="KELLY"/>
    <s v="NG"/>
    <x v="2"/>
    <n v="1"/>
    <s v="EPL"/>
    <x v="0"/>
    <m/>
    <x v="1"/>
    <s v="5'16"/>
    <s v="Q4'15"/>
  </r>
  <r>
    <d v="2016-02-03T00:00:00"/>
    <s v="A3416335"/>
    <s v="T4061-4R"/>
    <s v="KELLY"/>
    <s v="NG"/>
    <x v="1"/>
    <n v="2"/>
    <s v="EPL"/>
    <x v="0"/>
    <m/>
    <x v="1"/>
    <s v="5'16"/>
    <s v="Q4'15"/>
  </r>
  <r>
    <d v="2016-02-03T00:00:00"/>
    <s v="A3420350"/>
    <s v="T4063-4R"/>
    <s v="KELLY"/>
    <s v="NG"/>
    <x v="2"/>
    <n v="1"/>
    <s v="EPL"/>
    <x v="0"/>
    <m/>
    <x v="1"/>
    <s v="5'16"/>
    <s v="Q4'15"/>
  </r>
  <r>
    <d v="2016-02-03T00:00:00"/>
    <s v="A3420356"/>
    <s v="T4063-4R"/>
    <s v="KELLY"/>
    <s v="NG"/>
    <x v="1"/>
    <n v="1"/>
    <s v="EPL"/>
    <x v="0"/>
    <m/>
    <x v="1"/>
    <s v="5'16"/>
    <s v="Q4'15"/>
  </r>
  <r>
    <d v="2016-02-03T00:00:00"/>
    <s v="A3415304"/>
    <s v="T4061-4R"/>
    <s v="KELLY"/>
    <s v="NG"/>
    <x v="2"/>
    <n v="1"/>
    <s v="EPL"/>
    <x v="0"/>
    <m/>
    <x v="1"/>
    <s v="5'16"/>
    <s v="Q4'15"/>
  </r>
  <r>
    <d v="2016-02-03T00:00:00"/>
    <s v="A3415294"/>
    <s v="T4061-4R"/>
    <s v="KELLY"/>
    <s v="NG"/>
    <x v="2"/>
    <n v="1"/>
    <s v="EPL"/>
    <x v="0"/>
    <m/>
    <x v="1"/>
    <s v="5'16"/>
    <s v="Q4'15"/>
  </r>
  <r>
    <d v="2016-02-03T00:00:00"/>
    <s v="A3416036"/>
    <s v="T4061-4R"/>
    <s v="KELLY"/>
    <s v="NG"/>
    <x v="2"/>
    <n v="1"/>
    <s v="EPL"/>
    <x v="0"/>
    <m/>
    <x v="1"/>
    <s v="5'16"/>
    <s v="Q4'15"/>
  </r>
  <r>
    <d v="2016-02-03T00:00:00"/>
    <s v="A3416031"/>
    <s v="T4061-4R"/>
    <s v="KELLY"/>
    <s v="NG"/>
    <x v="2"/>
    <n v="1"/>
    <s v="EPL"/>
    <x v="0"/>
    <m/>
    <x v="1"/>
    <s v="5'16"/>
    <s v="Q4'15"/>
  </r>
  <r>
    <d v="2016-02-03T00:00:00"/>
    <s v="A3416031"/>
    <s v="T4061-4R"/>
    <s v="KELLY"/>
    <s v="NG"/>
    <x v="1"/>
    <n v="1"/>
    <s v="EPL"/>
    <x v="0"/>
    <m/>
    <x v="1"/>
    <s v="5'16"/>
    <s v="Q4'15"/>
  </r>
  <r>
    <d v="2016-02-03T00:00:00"/>
    <s v="A3415297"/>
    <s v="T4061-4R"/>
    <s v="M.JOTHI"/>
    <s v="NG"/>
    <x v="1"/>
    <n v="2"/>
    <s v="EPL"/>
    <x v="0"/>
    <m/>
    <x v="1"/>
    <s v="5'16"/>
    <s v="Q4'15"/>
  </r>
  <r>
    <d v="2016-02-03T00:00:00"/>
    <s v="A3420586"/>
    <s v="B8088-9S"/>
    <s v="M.JOTHI"/>
    <s v="NG"/>
    <x v="1"/>
    <n v="1"/>
    <s v="EPL"/>
    <x v="0"/>
    <m/>
    <x v="1"/>
    <s v="5'16"/>
    <s v="Q4'15"/>
  </r>
  <r>
    <d v="2016-02-03T00:00:00"/>
    <s v="A3418538"/>
    <s v="B8960-16G"/>
    <s v="M.JOTHI"/>
    <s v="NG"/>
    <x v="1"/>
    <n v="3"/>
    <s v="EPL"/>
    <x v="0"/>
    <m/>
    <x v="1"/>
    <s v="5'16"/>
    <s v="Q4'15"/>
  </r>
  <r>
    <d v="2016-02-03T00:00:00"/>
    <s v="A3419716"/>
    <s v="B9608-5N"/>
    <s v="M.JOTHI"/>
    <s v="NG"/>
    <x v="1"/>
    <n v="1"/>
    <s v="EPL"/>
    <x v="0"/>
    <m/>
    <x v="1"/>
    <s v="5'16"/>
    <s v="Q4'15"/>
  </r>
  <r>
    <d v="2016-02-03T00:00:00"/>
    <s v="A3420381"/>
    <s v="B9607-5N"/>
    <s v="M.JOTHI"/>
    <s v="NG"/>
    <x v="1"/>
    <n v="5"/>
    <s v="EPL"/>
    <x v="0"/>
    <m/>
    <x v="1"/>
    <s v="5'16"/>
    <s v="Q4'15"/>
  </r>
  <r>
    <d v="2016-02-03T00:00:00"/>
    <s v="A3420092"/>
    <s v="B9618-5L"/>
    <s v="M.JOTHI"/>
    <s v="NG"/>
    <x v="1"/>
    <n v="1"/>
    <s v="EPL"/>
    <x v="0"/>
    <m/>
    <x v="1"/>
    <s v="5'16"/>
    <s v="Q4'15"/>
  </r>
  <r>
    <d v="2016-02-04T00:00:00"/>
    <s v="A3420626"/>
    <s v="B8078-9A"/>
    <s v="KELLY"/>
    <s v="NG"/>
    <x v="1"/>
    <n v="1"/>
    <s v="EPL"/>
    <x v="0"/>
    <m/>
    <x v="1"/>
    <s v="5'16"/>
    <s v="Q4'15"/>
  </r>
  <r>
    <d v="2016-02-04T00:00:00"/>
    <s v="A3420072"/>
    <s v="B9618-5L"/>
    <s v="KELLY"/>
    <s v="NG"/>
    <x v="1"/>
    <n v="1"/>
    <s v="EPL"/>
    <x v="0"/>
    <m/>
    <x v="1"/>
    <s v="5'16"/>
    <s v="Q4'15"/>
  </r>
  <r>
    <d v="2016-02-04T00:00:00"/>
    <s v="A3419719"/>
    <s v="B9608-5N"/>
    <s v="KELLY"/>
    <s v="NG"/>
    <x v="1"/>
    <n v="2"/>
    <s v="EPL"/>
    <x v="0"/>
    <m/>
    <x v="1"/>
    <s v="5'16"/>
    <s v="Q4'15"/>
  </r>
  <r>
    <d v="2016-02-04T00:00:00"/>
    <s v="A3421124"/>
    <s v="B8000-9L"/>
    <s v="KELLY"/>
    <s v="NG"/>
    <x v="1"/>
    <n v="2"/>
    <s v="EPL"/>
    <x v="0"/>
    <m/>
    <x v="1"/>
    <s v="5'16"/>
    <s v="Q4'15"/>
  </r>
  <r>
    <d v="2016-02-04T00:00:00"/>
    <s v="A3420409"/>
    <s v="B8099-9H"/>
    <s v="KELLY"/>
    <s v="NG"/>
    <x v="1"/>
    <n v="2"/>
    <s v="EPL"/>
    <x v="0"/>
    <m/>
    <x v="1"/>
    <s v="5'16"/>
    <s v="Q4'15"/>
  </r>
  <r>
    <d v="2016-02-04T00:00:00"/>
    <s v="A3420410"/>
    <s v="B8099-9H"/>
    <s v="KELLY"/>
    <s v="NG"/>
    <x v="2"/>
    <n v="1"/>
    <s v="EPL"/>
    <x v="0"/>
    <m/>
    <x v="1"/>
    <s v="5'16"/>
    <s v="Q4'15"/>
  </r>
  <r>
    <d v="2016-02-04T00:00:00"/>
    <s v="A3412981"/>
    <s v="B8078-9A"/>
    <s v="KELLY"/>
    <s v="NG"/>
    <x v="1"/>
    <n v="4"/>
    <s v="EPL"/>
    <x v="0"/>
    <m/>
    <x v="1"/>
    <s v="5'16"/>
    <s v="Q4'15"/>
  </r>
  <r>
    <d v="2016-02-04T00:00:00"/>
    <s v="A3415217"/>
    <s v="B8078-9A"/>
    <s v="KELLY"/>
    <s v="NG"/>
    <x v="2"/>
    <n v="2"/>
    <s v="EPL"/>
    <x v="0"/>
    <m/>
    <x v="1"/>
    <s v="5'16"/>
    <s v="Q4'15"/>
  </r>
  <r>
    <d v="2016-02-04T00:00:00"/>
    <s v="A3417254"/>
    <s v="B8099-9H"/>
    <s v="KELLY"/>
    <s v="NG"/>
    <x v="1"/>
    <n v="2"/>
    <s v="EPL"/>
    <x v="0"/>
    <m/>
    <x v="1"/>
    <s v="5'16"/>
    <s v="Q4'15"/>
  </r>
  <r>
    <d v="2016-02-04T00:00:00"/>
    <s v="A3419720"/>
    <s v="B9608-5N"/>
    <s v="KELLY"/>
    <s v="NG"/>
    <x v="1"/>
    <n v="1"/>
    <s v="EPL"/>
    <x v="0"/>
    <m/>
    <x v="1"/>
    <s v="5'16"/>
    <s v="Q4'15"/>
  </r>
  <r>
    <d v="2016-02-04T00:00:00"/>
    <s v="A3420383"/>
    <s v="B9607-5N"/>
    <s v="KELLY"/>
    <s v="NG"/>
    <x v="2"/>
    <n v="1"/>
    <s v="EPL"/>
    <x v="0"/>
    <m/>
    <x v="1"/>
    <s v="5'16"/>
    <s v="Q4'15"/>
  </r>
  <r>
    <d v="2016-02-04T00:00:00"/>
    <s v="A3419677"/>
    <s v="B9608-5N"/>
    <s v="KELLY"/>
    <s v="NG"/>
    <x v="2"/>
    <n v="1"/>
    <s v="EPL"/>
    <x v="0"/>
    <m/>
    <x v="1"/>
    <s v="5'16"/>
    <s v="Q4'15"/>
  </r>
  <r>
    <d v="2016-02-04T00:00:00"/>
    <s v="A3419677"/>
    <s v="B9608-5N"/>
    <s v="KELLY"/>
    <s v="NG"/>
    <x v="1"/>
    <n v="1"/>
    <s v="EPL"/>
    <x v="0"/>
    <m/>
    <x v="1"/>
    <s v="5'16"/>
    <s v="Q4'15"/>
  </r>
  <r>
    <d v="2016-02-04T00:00:00"/>
    <s v="A3419680"/>
    <s v="B9608-5N"/>
    <s v="KELLY"/>
    <s v="NG"/>
    <x v="2"/>
    <n v="1"/>
    <s v="EPL"/>
    <x v="0"/>
    <m/>
    <x v="1"/>
    <s v="5'16"/>
    <s v="Q4'15"/>
  </r>
  <r>
    <d v="2016-02-04T00:00:00"/>
    <s v="A3419694"/>
    <s v="B9608-5N"/>
    <s v="KELLY"/>
    <s v="NG"/>
    <x v="2"/>
    <n v="1"/>
    <s v="EPL"/>
    <x v="0"/>
    <m/>
    <x v="1"/>
    <s v="5'16"/>
    <s v="Q4'15"/>
  </r>
  <r>
    <d v="2016-02-04T00:00:00"/>
    <s v="A3416301"/>
    <s v="T4061-4R"/>
    <s v="KELLY"/>
    <s v="NG"/>
    <x v="2"/>
    <n v="1"/>
    <s v="EPL"/>
    <x v="0"/>
    <m/>
    <x v="1"/>
    <s v="5'16"/>
    <s v="Q4'15"/>
  </r>
  <r>
    <d v="2016-02-04T00:00:00"/>
    <s v="A3420339"/>
    <s v="T4063-4R"/>
    <s v="M.JOTHI"/>
    <s v="NG"/>
    <x v="2"/>
    <n v="2"/>
    <s v="EPL"/>
    <x v="0"/>
    <m/>
    <x v="1"/>
    <s v="5'16"/>
    <s v="Q4'15"/>
  </r>
  <r>
    <d v="2016-02-04T00:00:00"/>
    <s v="A3420357"/>
    <s v="T4063-4R"/>
    <s v="M.JOTHI"/>
    <s v="NG"/>
    <x v="1"/>
    <n v="1"/>
    <s v="EPL"/>
    <x v="0"/>
    <m/>
    <x v="1"/>
    <s v="5'16"/>
    <s v="Q4'15"/>
  </r>
  <r>
    <d v="2016-02-04T00:00:00"/>
    <s v="A3418616"/>
    <s v="B8960-16G"/>
    <s v="M.JOTHI"/>
    <s v="NG"/>
    <x v="0"/>
    <n v="1"/>
    <s v="EPL"/>
    <x v="0"/>
    <m/>
    <x v="1"/>
    <s v="5'16"/>
    <s v="Q4'15"/>
  </r>
  <r>
    <d v="2016-02-04T00:00:00"/>
    <s v="A3416838"/>
    <s v="B8078-9A"/>
    <s v="M.JOTHI"/>
    <s v="NG"/>
    <x v="1"/>
    <n v="2"/>
    <s v="EPL"/>
    <x v="0"/>
    <m/>
    <x v="1"/>
    <s v="5'16"/>
    <s v="Q4'15"/>
  </r>
  <r>
    <d v="2016-02-04T00:00:00"/>
    <s v="A3418525"/>
    <s v="B8007-9L"/>
    <s v="M.JOTHI"/>
    <s v="NG"/>
    <x v="1"/>
    <n v="1"/>
    <s v="EPL"/>
    <x v="0"/>
    <m/>
    <x v="1"/>
    <s v="5'16"/>
    <s v="Q4'15"/>
  </r>
  <r>
    <d v="2016-02-04T00:00:00"/>
    <s v="A3412991"/>
    <s v="B8078-9A"/>
    <s v="M.JOTHI"/>
    <s v="NG"/>
    <x v="2"/>
    <n v="1"/>
    <s v="EPL"/>
    <x v="0"/>
    <m/>
    <x v="1"/>
    <s v="5'16"/>
    <s v="Q4'15"/>
  </r>
  <r>
    <d v="2016-02-04T00:00:00"/>
    <s v="A3420587"/>
    <s v="B8088-9S"/>
    <s v="M.JOTHI"/>
    <s v="NG"/>
    <x v="2"/>
    <n v="1"/>
    <s v="EPL"/>
    <x v="0"/>
    <m/>
    <x v="1"/>
    <s v="5'16"/>
    <s v="Q4'15"/>
  </r>
  <r>
    <d v="2016-02-04T00:00:00"/>
    <s v="A3420588"/>
    <s v="B8088-9S"/>
    <s v="M.JOTHI"/>
    <s v="NG"/>
    <x v="1"/>
    <n v="1"/>
    <s v="EPL"/>
    <x v="0"/>
    <m/>
    <x v="1"/>
    <s v="5'16"/>
    <s v="Q4'15"/>
  </r>
  <r>
    <d v="2016-02-04T00:00:00"/>
    <s v="A3420457"/>
    <s v="B8088-9S"/>
    <s v="M.JOTHI"/>
    <s v="NG"/>
    <x v="1"/>
    <n v="4"/>
    <s v="EPL"/>
    <x v="0"/>
    <m/>
    <x v="1"/>
    <s v="5'16"/>
    <s v="Q4'15"/>
  </r>
  <r>
    <d v="2016-02-04T00:00:00"/>
    <s v="A3418533"/>
    <s v="B8960-16G"/>
    <s v="M.JOTHI"/>
    <s v="NG"/>
    <x v="1"/>
    <n v="1"/>
    <s v="EPL"/>
    <x v="1"/>
    <m/>
    <x v="1"/>
    <s v="5'16"/>
    <s v="Q4'15"/>
  </r>
  <r>
    <d v="2016-02-04T00:00:00"/>
    <s v="A3420588"/>
    <s v="B8088-9S"/>
    <s v="KELLY"/>
    <s v="NG"/>
    <x v="1"/>
    <n v="1"/>
    <s v="EPL"/>
    <x v="1"/>
    <m/>
    <x v="1"/>
    <s v="5'16"/>
    <s v="Q4'15"/>
  </r>
  <r>
    <d v="2016-02-05T00:00:00"/>
    <s v="A3420342"/>
    <s v="T4063-4R"/>
    <s v="KELLY"/>
    <s v="NG"/>
    <x v="2"/>
    <n v="1"/>
    <s v="EPL"/>
    <x v="0"/>
    <m/>
    <x v="1"/>
    <s v="5'16"/>
    <s v="Q4'15"/>
  </r>
  <r>
    <d v="2016-02-05T00:00:00"/>
    <s v="A3419684"/>
    <s v="B9608-5N"/>
    <s v="KELLY"/>
    <s v="NG"/>
    <x v="2"/>
    <n v="1"/>
    <s v="EPL"/>
    <x v="0"/>
    <m/>
    <x v="1"/>
    <s v="5'16"/>
    <s v="Q4'15"/>
  </r>
  <r>
    <d v="2016-02-05T00:00:00"/>
    <s v="A3419684"/>
    <s v="B9608-5N"/>
    <s v="KELLY"/>
    <s v="NG"/>
    <x v="1"/>
    <n v="1"/>
    <s v="EPL"/>
    <x v="0"/>
    <m/>
    <x v="1"/>
    <s v="5'16"/>
    <s v="Q4'15"/>
  </r>
  <r>
    <d v="2016-02-05T00:00:00"/>
    <s v="A3420631"/>
    <s v="B8078-9A"/>
    <s v="KELLY"/>
    <s v="NG"/>
    <x v="1"/>
    <n v="1"/>
    <s v="EPL"/>
    <x v="0"/>
    <m/>
    <x v="1"/>
    <s v="5'16"/>
    <s v="Q4'15"/>
  </r>
  <r>
    <d v="2016-02-05T00:00:00"/>
    <s v="A3419682"/>
    <s v="B9608-5N"/>
    <s v="KELLY"/>
    <s v="NG"/>
    <x v="2"/>
    <n v="1"/>
    <s v="EPL"/>
    <x v="0"/>
    <m/>
    <x v="1"/>
    <s v="5'16"/>
    <s v="Q4'15"/>
  </r>
  <r>
    <d v="2016-02-05T00:00:00"/>
    <s v="A3419682"/>
    <s v="B9608-5N"/>
    <s v="KELLY"/>
    <s v="NG"/>
    <x v="1"/>
    <n v="1"/>
    <s v="EPL"/>
    <x v="0"/>
    <m/>
    <x v="1"/>
    <s v="5'16"/>
    <s v="Q4'15"/>
  </r>
  <r>
    <d v="2016-02-05T00:00:00"/>
    <s v="A3419686"/>
    <s v="B9608-5N"/>
    <s v="KELLY"/>
    <s v="NG"/>
    <x v="2"/>
    <n v="1"/>
    <s v="EPL"/>
    <x v="0"/>
    <m/>
    <x v="1"/>
    <s v="5'16"/>
    <s v="Q4'15"/>
  </r>
  <r>
    <d v="2016-02-05T00:00:00"/>
    <s v="A3421244"/>
    <s v="B9608-5N"/>
    <s v="KELLY"/>
    <s v="NG"/>
    <x v="2"/>
    <n v="1"/>
    <s v="EPL"/>
    <x v="0"/>
    <m/>
    <x v="1"/>
    <s v="5'16"/>
    <s v="Q4'15"/>
  </r>
  <r>
    <d v="2016-02-05T00:00:00"/>
    <s v="A3421673"/>
    <s v="B8078-9A"/>
    <s v="KELLY"/>
    <s v="NG"/>
    <x v="1"/>
    <n v="1"/>
    <s v="EPL"/>
    <x v="0"/>
    <m/>
    <x v="1"/>
    <s v="5'16"/>
    <s v="Q4'15"/>
  </r>
  <r>
    <d v="2016-02-05T00:00:00"/>
    <s v="A3418541"/>
    <s v="B8960-16G"/>
    <s v="KELLY"/>
    <s v="NG"/>
    <x v="1"/>
    <n v="1"/>
    <s v="EPL"/>
    <x v="0"/>
    <m/>
    <x v="1"/>
    <s v="5'16"/>
    <s v="Q4'15"/>
  </r>
  <r>
    <d v="2016-02-05T00:00:00"/>
    <s v="A3420420"/>
    <s v="B8099-9H"/>
    <s v="KELLY"/>
    <s v="NG"/>
    <x v="0"/>
    <n v="1"/>
    <s v="EPL"/>
    <x v="0"/>
    <m/>
    <x v="1"/>
    <s v="5'16"/>
    <s v="Q4'15"/>
  </r>
  <r>
    <d v="2016-02-05T00:00:00"/>
    <s v="A3420420"/>
    <s v="B8099-9H"/>
    <s v="KELLY"/>
    <s v="NG"/>
    <x v="1"/>
    <n v="3"/>
    <s v="EPL"/>
    <x v="0"/>
    <m/>
    <x v="1"/>
    <s v="5'16"/>
    <s v="Q4'15"/>
  </r>
  <r>
    <d v="2016-02-05T00:00:00"/>
    <s v="A3421669"/>
    <s v="B8078-9A"/>
    <s v="KELLY"/>
    <s v="NG"/>
    <x v="1"/>
    <n v="1"/>
    <s v="EPL"/>
    <x v="0"/>
    <m/>
    <x v="1"/>
    <s v="5'16"/>
    <s v="Q4'15"/>
  </r>
  <r>
    <d v="2016-02-05T00:00:00"/>
    <s v="A3420376"/>
    <s v="B9607-5N"/>
    <s v="KELLY"/>
    <s v="NG"/>
    <x v="2"/>
    <n v="2"/>
    <s v="EPL"/>
    <x v="0"/>
    <m/>
    <x v="1"/>
    <s v="5'16"/>
    <s v="Q4'15"/>
  </r>
  <r>
    <d v="2016-02-05T00:00:00"/>
    <s v="A3416470"/>
    <s v="B8032-9H"/>
    <s v="M.JOTHI"/>
    <s v="NG"/>
    <x v="2"/>
    <n v="1"/>
    <s v="EPL"/>
    <x v="0"/>
    <m/>
    <x v="1"/>
    <s v="5'16"/>
    <s v="Q4'15"/>
  </r>
  <r>
    <d v="2016-02-05T00:00:00"/>
    <s v="A3421667"/>
    <s v="B8078-9A"/>
    <s v="M.JOTHI"/>
    <s v="NG"/>
    <x v="2"/>
    <n v="1"/>
    <s v="EPL"/>
    <x v="0"/>
    <m/>
    <x v="1"/>
    <s v="5'16"/>
    <s v="Q4'15"/>
  </r>
  <r>
    <d v="2016-02-05T00:00:00"/>
    <s v="A3420623"/>
    <s v="B8078-9A"/>
    <s v="M.JOTHI"/>
    <s v="NG"/>
    <x v="0"/>
    <n v="1"/>
    <s v="EPL"/>
    <x v="0"/>
    <m/>
    <x v="1"/>
    <s v="5'16"/>
    <s v="Q4'15"/>
  </r>
  <r>
    <d v="2016-02-05T00:00:00"/>
    <s v="A3421478"/>
    <s v="B4330-5P"/>
    <s v="M.JOTHI"/>
    <s v="NG"/>
    <x v="2"/>
    <n v="1"/>
    <s v="EPL"/>
    <x v="0"/>
    <m/>
    <x v="1"/>
    <s v="5'16"/>
    <s v="Q4'15"/>
  </r>
  <r>
    <d v="2016-02-05T00:00:00"/>
    <s v="A3420819"/>
    <s v="B8960-16G"/>
    <s v="M.JOTHI"/>
    <s v="NG"/>
    <x v="1"/>
    <n v="1"/>
    <s v="EPL"/>
    <x v="0"/>
    <m/>
    <x v="1"/>
    <s v="5'16"/>
    <s v="Q4'15"/>
  </r>
  <r>
    <d v="2016-02-05T00:00:00"/>
    <s v="A3421479"/>
    <s v="B4330-5P"/>
    <s v="M.JOTHI"/>
    <s v="NG"/>
    <x v="2"/>
    <n v="1"/>
    <s v="EPL"/>
    <x v="0"/>
    <m/>
    <x v="1"/>
    <s v="5'16"/>
    <s v="Q4'15"/>
  </r>
  <r>
    <d v="2016-02-05T00:00:00"/>
    <s v="A3421477"/>
    <s v="B4330-5P"/>
    <s v="M.JOTHI"/>
    <s v="NG"/>
    <x v="2"/>
    <n v="1"/>
    <s v="EPL"/>
    <x v="0"/>
    <m/>
    <x v="1"/>
    <s v="5'16"/>
    <s v="Q4'15"/>
  </r>
  <r>
    <d v="2016-02-05T00:00:00"/>
    <s v="P3035538"/>
    <s v="C912X-4R"/>
    <s v="M.JOTHI"/>
    <s v="NG"/>
    <x v="2"/>
    <n v="1"/>
    <s v="EPL"/>
    <x v="0"/>
    <m/>
    <x v="1"/>
    <s v="5'16"/>
    <s v="Q4'15"/>
  </r>
  <r>
    <d v="2016-02-05T00:00:00"/>
    <s v="A3420332"/>
    <s v="B9509-10V"/>
    <s v="M.JOTHI"/>
    <s v="NG"/>
    <x v="4"/>
    <n v="1"/>
    <s v="EPL"/>
    <x v="1"/>
    <m/>
    <x v="1"/>
    <s v="5'16"/>
    <s v="Q4'15"/>
  </r>
  <r>
    <d v="2016-02-05T00:00:00"/>
    <s v="A3420376"/>
    <s v="B9607-5N"/>
    <s v="M.JOTHI"/>
    <s v="NG"/>
    <x v="1"/>
    <n v="1"/>
    <s v="EPL"/>
    <x v="1"/>
    <m/>
    <x v="1"/>
    <s v="5'16"/>
    <s v="Q4'15"/>
  </r>
  <r>
    <d v="2016-02-06T00:00:00"/>
    <s v="A3421128"/>
    <s v="B8000-9L"/>
    <s v="KELLY"/>
    <s v="NG"/>
    <x v="1"/>
    <n v="1"/>
    <s v="EPL"/>
    <x v="0"/>
    <m/>
    <x v="1"/>
    <s v="5'16"/>
    <s v="Q4'15"/>
  </r>
  <r>
    <d v="2016-02-06T00:00:00"/>
    <s v="A3420948"/>
    <s v="B8029-9N"/>
    <s v="KELLY"/>
    <s v="NG"/>
    <x v="1"/>
    <n v="1"/>
    <s v="EPL"/>
    <x v="0"/>
    <m/>
    <x v="1"/>
    <s v="5'16"/>
    <s v="Q4'15"/>
  </r>
  <r>
    <d v="2016-02-06T00:00:00"/>
    <s v="A3420460"/>
    <s v="B8088-9S"/>
    <s v="KELLY"/>
    <s v="NG"/>
    <x v="1"/>
    <n v="1"/>
    <s v="EPL"/>
    <x v="0"/>
    <m/>
    <x v="1"/>
    <s v="5'16"/>
    <s v="Q4'15"/>
  </r>
  <r>
    <d v="2016-02-06T00:00:00"/>
    <s v="A3421570"/>
    <s v="B8029-9N"/>
    <s v="KELLY"/>
    <s v="NG"/>
    <x v="1"/>
    <n v="1"/>
    <s v="EPL"/>
    <x v="0"/>
    <m/>
    <x v="1"/>
    <s v="5'16"/>
    <s v="Q4'15"/>
  </r>
  <r>
    <d v="2016-02-06T00:00:00"/>
    <s v="A3420387"/>
    <s v="B9607-5N"/>
    <s v="KELLY"/>
    <s v="NG"/>
    <x v="1"/>
    <n v="1"/>
    <s v="EPL"/>
    <x v="0"/>
    <m/>
    <x v="1"/>
    <s v="5'16"/>
    <s v="Q4'15"/>
  </r>
  <r>
    <d v="2016-02-06T00:00:00"/>
    <s v="A3412994"/>
    <s v="B8078-9A"/>
    <s v="KELLY"/>
    <s v="NG"/>
    <x v="0"/>
    <n v="1"/>
    <s v="EPL"/>
    <x v="0"/>
    <m/>
    <x v="1"/>
    <s v="5'16"/>
    <s v="Q4'15"/>
  </r>
  <r>
    <d v="2016-02-06T00:00:00"/>
    <s v="A3420954"/>
    <s v="B8029-9N"/>
    <s v="KELLY"/>
    <s v="NG"/>
    <x v="0"/>
    <n v="1"/>
    <s v="EPL"/>
    <x v="0"/>
    <m/>
    <x v="1"/>
    <s v="5'16"/>
    <s v="Q4'15"/>
  </r>
  <r>
    <d v="2016-02-06T00:00:00"/>
    <s v="A3420954"/>
    <s v="B8029-9N"/>
    <s v="KELLY"/>
    <s v="NG"/>
    <x v="1"/>
    <n v="1"/>
    <s v="EPL"/>
    <x v="0"/>
    <m/>
    <x v="1"/>
    <s v="5'16"/>
    <s v="Q4'15"/>
  </r>
  <r>
    <d v="2016-02-06T00:00:00"/>
    <s v="A3420629"/>
    <s v="B8078-9A"/>
    <s v="KELLY"/>
    <s v="NG"/>
    <x v="1"/>
    <n v="1"/>
    <s v="EPL"/>
    <x v="0"/>
    <m/>
    <x v="1"/>
    <s v="5'16"/>
    <s v="Q4'15"/>
  </r>
  <r>
    <d v="2016-02-06T00:00:00"/>
    <s v="A3421164"/>
    <s v="B8962-16I"/>
    <s v="KELLY"/>
    <s v="NG"/>
    <x v="1"/>
    <n v="1"/>
    <s v="EPL"/>
    <x v="0"/>
    <m/>
    <x v="1"/>
    <s v="5'16"/>
    <s v="Q4'15"/>
  </r>
  <r>
    <d v="2016-02-06T00:00:00"/>
    <s v="A3420469"/>
    <s v="B8099-9H"/>
    <s v="M.JOTHI"/>
    <s v="NG"/>
    <x v="11"/>
    <n v="1"/>
    <s v="EPL"/>
    <x v="0"/>
    <m/>
    <x v="1"/>
    <s v="5'16"/>
    <s v="Q4'15"/>
  </r>
  <r>
    <d v="2016-02-06T00:00:00"/>
    <s v="A3421202"/>
    <s v="B8960-16G"/>
    <s v="M.JOTHI"/>
    <s v="NG"/>
    <x v="2"/>
    <n v="2"/>
    <s v="EPL"/>
    <x v="0"/>
    <m/>
    <x v="1"/>
    <s v="5'16"/>
    <s v="Q4'15"/>
  </r>
  <r>
    <d v="2016-02-06T00:00:00"/>
    <s v="A3421200"/>
    <s v="B8960-16G"/>
    <s v="M.JOTHI"/>
    <s v="NG"/>
    <x v="2"/>
    <n v="2"/>
    <s v="EPL"/>
    <x v="0"/>
    <m/>
    <x v="1"/>
    <s v="5'16"/>
    <s v="Q4'15"/>
  </r>
  <r>
    <d v="2016-02-06T00:00:00"/>
    <s v="A3421200"/>
    <s v="B8960-16G"/>
    <s v="M.JOTHI"/>
    <s v="NG"/>
    <x v="1"/>
    <n v="1"/>
    <s v="EPL"/>
    <x v="0"/>
    <m/>
    <x v="1"/>
    <s v="5'16"/>
    <s v="Q4'15"/>
  </r>
  <r>
    <d v="2016-02-06T00:00:00"/>
    <s v="A3420201"/>
    <s v="B8962-16I"/>
    <s v="M.JOTHI"/>
    <s v="NG"/>
    <x v="2"/>
    <n v="1"/>
    <s v="EPL"/>
    <x v="0"/>
    <m/>
    <x v="1"/>
    <s v="5'16"/>
    <s v="Q4'15"/>
  </r>
  <r>
    <d v="2016-02-06T00:00:00"/>
    <s v="A3420198"/>
    <s v="B8962-16I"/>
    <s v="M.JOTHI"/>
    <s v="NG"/>
    <x v="1"/>
    <n v="1"/>
    <s v="EPL"/>
    <x v="0"/>
    <m/>
    <x v="1"/>
    <s v="5'16"/>
    <s v="Q4'15"/>
  </r>
  <r>
    <d v="2016-02-06T00:00:00"/>
    <s v="A3420387"/>
    <s v="B9607-5N"/>
    <s v="Fang"/>
    <s v="NG"/>
    <x v="1"/>
    <n v="1"/>
    <s v="EPL"/>
    <x v="1"/>
    <m/>
    <x v="1"/>
    <s v="5'16"/>
    <s v="Q4'15"/>
  </r>
  <r>
    <d v="2016-02-06T00:00:00"/>
    <s v="A3420469"/>
    <s v="B8099-9H"/>
    <s v="M.JOTHI"/>
    <s v="NG"/>
    <x v="1"/>
    <n v="1"/>
    <s v="EPL"/>
    <x v="1"/>
    <m/>
    <x v="1"/>
    <s v="5'16"/>
    <s v="Q4'15"/>
  </r>
  <r>
    <d v="2016-02-08T00:00:00"/>
    <s v="A3420630"/>
    <s v="B8078-9A"/>
    <s v="M.JOTHI"/>
    <s v="NG"/>
    <x v="2"/>
    <n v="1"/>
    <s v="EPL"/>
    <x v="0"/>
    <m/>
    <x v="1"/>
    <s v="6'16"/>
    <s v="Q4'15"/>
  </r>
  <r>
    <d v="2016-02-08T00:00:00"/>
    <s v="A3420630"/>
    <s v="B8078-9A"/>
    <s v="M.JOTHI"/>
    <s v="NG"/>
    <x v="0"/>
    <n v="1"/>
    <s v="EPL"/>
    <x v="0"/>
    <m/>
    <x v="1"/>
    <s v="6'16"/>
    <s v="Q4'15"/>
  </r>
  <r>
    <d v="2016-02-08T00:00:00"/>
    <s v="A3423237"/>
    <s v="B8078-9A"/>
    <s v="M.JOTHI"/>
    <s v="NG"/>
    <x v="1"/>
    <n v="1"/>
    <s v="EPL"/>
    <x v="0"/>
    <m/>
    <x v="1"/>
    <s v="6'16"/>
    <s v="Q4'15"/>
  </r>
  <r>
    <d v="2016-02-08T00:00:00"/>
    <s v="A3420644"/>
    <s v="B8078-9A"/>
    <s v="M.JOTHI"/>
    <s v="NG"/>
    <x v="1"/>
    <n v="1"/>
    <s v="EPL"/>
    <x v="0"/>
    <m/>
    <x v="1"/>
    <s v="6'16"/>
    <s v="Q4'15"/>
  </r>
  <r>
    <d v="2016-02-08T00:00:00"/>
    <s v="A3420634"/>
    <s v="B8078-9A"/>
    <s v="M.JOTHI"/>
    <s v="NG"/>
    <x v="1"/>
    <n v="1"/>
    <s v="EPL"/>
    <x v="0"/>
    <m/>
    <x v="1"/>
    <s v="6'16"/>
    <s v="Q4'15"/>
  </r>
  <r>
    <d v="2016-02-08T00:00:00"/>
    <s v="A3421699"/>
    <s v="B8078-9A"/>
    <s v="M.JOTHI"/>
    <s v="NG"/>
    <x v="2"/>
    <n v="1"/>
    <s v="EPL"/>
    <x v="0"/>
    <m/>
    <x v="1"/>
    <s v="6'16"/>
    <s v="Q4'15"/>
  </r>
  <r>
    <d v="2016-02-08T00:00:00"/>
    <s v="A3420208"/>
    <s v="B8962-16I"/>
    <s v="M.JOTHI"/>
    <s v="NG"/>
    <x v="2"/>
    <n v="1"/>
    <s v="EPL"/>
    <x v="0"/>
    <m/>
    <x v="1"/>
    <s v="6'16"/>
    <s v="Q4'15"/>
  </r>
  <r>
    <d v="2016-02-08T00:00:00"/>
    <s v="A3420208"/>
    <s v="B8962-16I"/>
    <s v="M.JOTHI"/>
    <s v="NG"/>
    <x v="1"/>
    <n v="1"/>
    <s v="EPL"/>
    <x v="0"/>
    <m/>
    <x v="1"/>
    <s v="6'16"/>
    <s v="Q4'15"/>
  </r>
  <r>
    <d v="2016-02-08T00:00:00"/>
    <s v="A3420193"/>
    <s v="B8962-16I"/>
    <s v="Fang"/>
    <s v="NG"/>
    <x v="0"/>
    <n v="2"/>
    <s v="EPL"/>
    <x v="0"/>
    <m/>
    <x v="1"/>
    <s v="6'16"/>
    <s v="Q4'15"/>
  </r>
  <r>
    <d v="2016-02-08T00:00:00"/>
    <s v="A3421319"/>
    <s v="B8088-9S"/>
    <s v="Fang"/>
    <s v="NG"/>
    <x v="0"/>
    <n v="1"/>
    <s v="EPL"/>
    <x v="0"/>
    <m/>
    <x v="1"/>
    <s v="6'16"/>
    <s v="Q4'15"/>
  </r>
  <r>
    <d v="2016-02-08T00:00:00"/>
    <s v="A3421304"/>
    <s v="B8088-9S"/>
    <s v="Fang"/>
    <s v="NG"/>
    <x v="0"/>
    <n v="1"/>
    <s v="EPL"/>
    <x v="0"/>
    <m/>
    <x v="1"/>
    <s v="6'16"/>
    <s v="Q4'15"/>
  </r>
  <r>
    <d v="2016-02-08T00:00:00"/>
    <s v="A3421123"/>
    <s v="B8000-9L"/>
    <s v="Fang"/>
    <s v="NG"/>
    <x v="0"/>
    <n v="2"/>
    <s v="EPL"/>
    <x v="0"/>
    <m/>
    <x v="1"/>
    <s v="6'16"/>
    <s v="Q4'15"/>
  </r>
  <r>
    <d v="2016-02-08T00:00:00"/>
    <s v="A3421130"/>
    <s v="B8000-9L"/>
    <s v="Fang"/>
    <s v="NG"/>
    <x v="0"/>
    <n v="1"/>
    <s v="EPL"/>
    <x v="0"/>
    <m/>
    <x v="1"/>
    <s v="6'16"/>
    <s v="Q4'15"/>
  </r>
  <r>
    <d v="2016-02-08T00:00:00"/>
    <s v="A3421201"/>
    <s v="B8960-16G"/>
    <s v="Fang"/>
    <s v="NG"/>
    <x v="0"/>
    <n v="1"/>
    <s v="EPL"/>
    <x v="0"/>
    <m/>
    <x v="1"/>
    <s v="6'16"/>
    <s v="Q4'15"/>
  </r>
  <r>
    <d v="2016-02-08T00:00:00"/>
    <s v="A3421197"/>
    <s v="B8960-16G"/>
    <s v="Fang"/>
    <s v="NG"/>
    <x v="0"/>
    <n v="3"/>
    <s v="EPL"/>
    <x v="0"/>
    <m/>
    <x v="1"/>
    <s v="6'16"/>
    <s v="Q4'15"/>
  </r>
  <r>
    <d v="2016-02-08T00:00:00"/>
    <s v="A3421129"/>
    <s v="B8000-9L"/>
    <s v="Fang"/>
    <s v="NG"/>
    <x v="2"/>
    <n v="1"/>
    <s v="EPL"/>
    <x v="0"/>
    <m/>
    <x v="1"/>
    <s v="6'16"/>
    <s v="Q4'15"/>
  </r>
  <r>
    <d v="2016-02-08T00:00:00"/>
    <s v="A3421131"/>
    <s v="B8000-9L"/>
    <s v="Fang"/>
    <s v="NG"/>
    <x v="1"/>
    <n v="1"/>
    <s v="EPL"/>
    <x v="0"/>
    <m/>
    <x v="1"/>
    <s v="6'16"/>
    <s v="Q4'15"/>
  </r>
  <r>
    <d v="2016-02-08T00:00:00"/>
    <s v="A3421303"/>
    <s v="B8088-9S"/>
    <s v="Fang"/>
    <s v="NG"/>
    <x v="2"/>
    <n v="1"/>
    <s v="EPL"/>
    <x v="0"/>
    <m/>
    <x v="1"/>
    <s v="6'16"/>
    <s v="Q4'15"/>
  </r>
  <r>
    <d v="2016-02-08T00:00:00"/>
    <s v="A3421303"/>
    <s v="B8088-9S"/>
    <s v="Fang"/>
    <s v="NG"/>
    <x v="1"/>
    <n v="1"/>
    <s v="EPL"/>
    <x v="0"/>
    <m/>
    <x v="1"/>
    <s v="6'16"/>
    <s v="Q4'15"/>
  </r>
  <r>
    <d v="2016-02-08T00:00:00"/>
    <s v="A3420634"/>
    <s v="B8078-9A"/>
    <s v="Fang"/>
    <s v="NG"/>
    <x v="6"/>
    <n v="1"/>
    <s v="EPL"/>
    <x v="1"/>
    <m/>
    <x v="1"/>
    <s v="6'16"/>
    <s v="Q4'15"/>
  </r>
  <r>
    <d v="2016-02-09T00:00:00"/>
    <s v="A3420202"/>
    <s v="B8962-16I"/>
    <s v="M.JOTHI"/>
    <s v="NG"/>
    <x v="1"/>
    <n v="2"/>
    <s v="EPL"/>
    <x v="0"/>
    <m/>
    <x v="1"/>
    <s v="6'16"/>
    <s v="Q4'15"/>
  </r>
  <r>
    <d v="2016-02-09T00:00:00"/>
    <s v="A3421672"/>
    <s v="B8078-9A"/>
    <s v="M.JOTHI"/>
    <s v="NG"/>
    <x v="1"/>
    <n v="1"/>
    <s v="EPL"/>
    <x v="0"/>
    <m/>
    <x v="1"/>
    <s v="6'16"/>
    <s v="Q4'15"/>
  </r>
  <r>
    <d v="2016-02-09T00:00:00"/>
    <s v="A3421312"/>
    <s v="B8088-9S"/>
    <s v="M.JOTHI"/>
    <s v="NG"/>
    <x v="2"/>
    <n v="1"/>
    <s v="EPL"/>
    <x v="0"/>
    <m/>
    <x v="1"/>
    <s v="6'16"/>
    <s v="Q4'15"/>
  </r>
  <r>
    <d v="2016-02-09T00:00:00"/>
    <s v="A3421171"/>
    <s v="B8962-16I"/>
    <s v="M.JOTHI"/>
    <s v="NG"/>
    <x v="0"/>
    <n v="1"/>
    <s v="EPL"/>
    <x v="0"/>
    <m/>
    <x v="1"/>
    <s v="6'16"/>
    <s v="Q4'15"/>
  </r>
  <r>
    <d v="2016-02-09T00:00:00"/>
    <s v="A3421687"/>
    <s v="B8078-9A"/>
    <s v="M.JOTHI"/>
    <s v="NG"/>
    <x v="1"/>
    <n v="1"/>
    <s v="EPL"/>
    <x v="0"/>
    <m/>
    <x v="1"/>
    <s v="6'16"/>
    <s v="Q4'15"/>
  </r>
  <r>
    <d v="2016-02-09T00:00:00"/>
    <s v="A3421677"/>
    <s v="B8078-9A"/>
    <s v="M.JOTHI"/>
    <s v="NG"/>
    <x v="2"/>
    <n v="2"/>
    <s v="EPL"/>
    <x v="0"/>
    <m/>
    <x v="1"/>
    <s v="6'16"/>
    <s v="Q4'15"/>
  </r>
  <r>
    <d v="2016-02-09T00:00:00"/>
    <s v="A3421687"/>
    <s v="B8078-9A"/>
    <s v="Fang"/>
    <s v="NG"/>
    <x v="6"/>
    <n v="1"/>
    <s v="EPL"/>
    <x v="1"/>
    <m/>
    <x v="1"/>
    <s v="6'16"/>
    <s v="Q4'15"/>
  </r>
  <r>
    <d v="2016-02-10T00:00:00"/>
    <s v="A3421701"/>
    <s v="B8078-9A"/>
    <s v="M.JOTHI"/>
    <s v="NG"/>
    <x v="2"/>
    <n v="1"/>
    <s v="EPL"/>
    <x v="0"/>
    <m/>
    <x v="1"/>
    <s v="6'16"/>
    <s v="Q4'15"/>
  </r>
  <r>
    <d v="2016-02-10T00:00:00"/>
    <s v="A3423409"/>
    <s v="B4404-9L"/>
    <s v="M.JOTHI"/>
    <s v="NG"/>
    <x v="2"/>
    <n v="1"/>
    <s v="EPL"/>
    <x v="0"/>
    <m/>
    <x v="1"/>
    <s v="6'16"/>
    <s v="Q4'15"/>
  </r>
  <r>
    <d v="2016-02-10T00:00:00"/>
    <s v="A3421698"/>
    <s v="B8078-9A"/>
    <s v="M.JOTHI"/>
    <s v="NG"/>
    <x v="1"/>
    <n v="1"/>
    <s v="EPL"/>
    <x v="0"/>
    <m/>
    <x v="1"/>
    <s v="6'16"/>
    <s v="Q4'15"/>
  </r>
  <r>
    <d v="2016-02-10T00:00:00"/>
    <s v="A3423405"/>
    <s v="B4404-9L"/>
    <s v="M.JOTHI"/>
    <s v="NG"/>
    <x v="0"/>
    <n v="1"/>
    <s v="EPL"/>
    <x v="0"/>
    <m/>
    <x v="1"/>
    <s v="6'16"/>
    <s v="Q4'15"/>
  </r>
  <r>
    <d v="2016-02-10T00:00:00"/>
    <s v="A3423405"/>
    <s v="B4404-9L"/>
    <s v="M.JOTHI"/>
    <s v="NG"/>
    <x v="1"/>
    <n v="1"/>
    <s v="EPL"/>
    <x v="0"/>
    <m/>
    <x v="1"/>
    <s v="6'16"/>
    <s v="Q4'15"/>
  </r>
  <r>
    <d v="2016-02-10T00:00:00"/>
    <s v="A3420959"/>
    <s v="B8029-9N"/>
    <s v="M.JOTHI"/>
    <s v="NG"/>
    <x v="0"/>
    <n v="1"/>
    <s v="EPL"/>
    <x v="0"/>
    <m/>
    <x v="1"/>
    <s v="6'16"/>
    <s v="Q4'15"/>
  </r>
  <r>
    <d v="2016-02-10T00:00:00"/>
    <s v="A3420959"/>
    <s v="B8029-9N"/>
    <s v="M.JOTHI"/>
    <s v="NG"/>
    <x v="1"/>
    <n v="1"/>
    <s v="EPL"/>
    <x v="0"/>
    <m/>
    <x v="1"/>
    <s v="6'16"/>
    <s v="Q4'15"/>
  </r>
  <r>
    <d v="2016-02-10T00:00:00"/>
    <s v="A3420195"/>
    <s v="B8962-16I"/>
    <s v="M.JOTHI"/>
    <s v="NG"/>
    <x v="0"/>
    <n v="1"/>
    <s v="EPL"/>
    <x v="0"/>
    <m/>
    <x v="1"/>
    <s v="6'16"/>
    <s v="Q4'15"/>
  </r>
  <r>
    <d v="2016-02-10T00:00:00"/>
    <s v="A3421198"/>
    <s v="B8960-16G"/>
    <s v="M.JOTHI"/>
    <s v="NG"/>
    <x v="0"/>
    <n v="3"/>
    <s v="EPL"/>
    <x v="0"/>
    <m/>
    <x v="1"/>
    <s v="6'16"/>
    <s v="Q4'15"/>
  </r>
  <r>
    <d v="2016-02-10T00:00:00"/>
    <s v="A3421694"/>
    <s v="B8078-9A"/>
    <s v="M.JOTHI"/>
    <s v="NG"/>
    <x v="2"/>
    <n v="1"/>
    <s v="EPL"/>
    <x v="0"/>
    <m/>
    <x v="1"/>
    <s v="6'16"/>
    <s v="Q4'15"/>
  </r>
  <r>
    <d v="2016-02-10T00:00:00"/>
    <s v="A3421500"/>
    <s v="B8025-9U"/>
    <s v="M.JOTHI"/>
    <s v="NG"/>
    <x v="2"/>
    <n v="1"/>
    <s v="EPL"/>
    <x v="0"/>
    <m/>
    <x v="1"/>
    <s v="6'16"/>
    <s v="Q4'15"/>
  </r>
  <r>
    <d v="2016-02-10T00:00:00"/>
    <s v="A3421500"/>
    <s v="B8025-9U"/>
    <s v="M.JOTHI"/>
    <s v="NG"/>
    <x v="0"/>
    <n v="1"/>
    <s v="EPL"/>
    <x v="0"/>
    <m/>
    <x v="1"/>
    <s v="6'16"/>
    <s v="Q4'15"/>
  </r>
  <r>
    <d v="2016-02-10T00:00:00"/>
    <s v="A3421693"/>
    <s v="B8078-9A"/>
    <s v="M.JOTHI"/>
    <s v="NG"/>
    <x v="0"/>
    <n v="1"/>
    <s v="EPL"/>
    <x v="0"/>
    <m/>
    <x v="1"/>
    <s v="6'16"/>
    <s v="Q4'15"/>
  </r>
  <r>
    <d v="2016-02-10T00:00:00"/>
    <s v="A3421212"/>
    <s v="B8025-9U"/>
    <s v="M.JOTHI"/>
    <s v="NG"/>
    <x v="1"/>
    <n v="1"/>
    <s v="EPL"/>
    <x v="0"/>
    <m/>
    <x v="1"/>
    <s v="6'16"/>
    <s v="Q4'15"/>
  </r>
  <r>
    <d v="2016-02-10T00:00:00"/>
    <s v="P2012263"/>
    <s v="AQ32B-5P"/>
    <s v="M.JOTHI"/>
    <s v="NG"/>
    <x v="2"/>
    <n v="1"/>
    <s v="EPL"/>
    <x v="0"/>
    <m/>
    <x v="1"/>
    <s v="6'16"/>
    <s v="Q4'15"/>
  </r>
  <r>
    <d v="2016-02-10T00:00:00"/>
    <s v="A3421686"/>
    <s v="B8078-9A"/>
    <s v="M.JOTHI"/>
    <s v="NG"/>
    <x v="2"/>
    <n v="1"/>
    <s v="EPL"/>
    <x v="0"/>
    <m/>
    <x v="1"/>
    <s v="6'16"/>
    <s v="Q4'15"/>
  </r>
  <r>
    <d v="2016-02-10T00:00:00"/>
    <s v="A3423410"/>
    <s v="B4404-9L"/>
    <s v="M.JOTHI"/>
    <s v="NG"/>
    <x v="0"/>
    <n v="1"/>
    <s v="EPL"/>
    <x v="0"/>
    <m/>
    <x v="1"/>
    <s v="6'16"/>
    <s v="Q4'15"/>
  </r>
  <r>
    <d v="2016-02-10T00:00:00"/>
    <s v="A3421161"/>
    <s v="B8962-16I"/>
    <s v="Fang"/>
    <s v="NG"/>
    <x v="2"/>
    <n v="2"/>
    <s v="EPL"/>
    <x v="0"/>
    <m/>
    <x v="1"/>
    <s v="6'16"/>
    <s v="Q4'15"/>
  </r>
  <r>
    <d v="2016-02-10T00:00:00"/>
    <s v="A3424055"/>
    <s v="B4418-9L"/>
    <s v="Fang"/>
    <s v="NG"/>
    <x v="2"/>
    <n v="1"/>
    <s v="EPL"/>
    <x v="0"/>
    <m/>
    <x v="1"/>
    <s v="6'16"/>
    <s v="Q4'15"/>
  </r>
  <r>
    <d v="2016-02-10T00:00:00"/>
    <s v="A3420649"/>
    <s v="B8078-9A"/>
    <s v="Fang"/>
    <s v="NG"/>
    <x v="0"/>
    <n v="3"/>
    <s v="EPL"/>
    <x v="0"/>
    <m/>
    <x v="1"/>
    <s v="6'16"/>
    <s v="Q4'15"/>
  </r>
  <r>
    <d v="2016-02-11T00:00:00"/>
    <s v="A3421491"/>
    <s v="B8025-9U"/>
    <s v="PEE"/>
    <s v="NG"/>
    <x v="1"/>
    <n v="2"/>
    <s v="EPL"/>
    <x v="0"/>
    <m/>
    <x v="1"/>
    <s v="6'16"/>
    <s v="Q4'15"/>
  </r>
  <r>
    <d v="2016-02-11T00:00:00"/>
    <s v="A3423678"/>
    <s v="B8078-9A"/>
    <s v="PEE"/>
    <s v="NG"/>
    <x v="1"/>
    <n v="2"/>
    <s v="EPL"/>
    <x v="0"/>
    <m/>
    <x v="1"/>
    <s v="6'16"/>
    <s v="Q4'15"/>
  </r>
  <r>
    <d v="2016-02-11T00:00:00"/>
    <s v="A3420461"/>
    <s v="B8088-9S"/>
    <s v="PEE"/>
    <s v="NG"/>
    <x v="2"/>
    <n v="1"/>
    <s v="EPL"/>
    <x v="0"/>
    <m/>
    <x v="1"/>
    <s v="6'16"/>
    <s v="Q4'15"/>
  </r>
  <r>
    <d v="2016-02-11T00:00:00"/>
    <s v="A3421695"/>
    <s v="B8078-9A"/>
    <s v="PEE"/>
    <s v="NG"/>
    <x v="2"/>
    <n v="1"/>
    <s v="EPL"/>
    <x v="0"/>
    <m/>
    <x v="1"/>
    <s v="6'16"/>
    <s v="Q4'15"/>
  </r>
  <r>
    <d v="2016-02-11T00:00:00"/>
    <s v="A3421318"/>
    <s v="B8088-9S"/>
    <s v="PEE"/>
    <s v="NG"/>
    <x v="0"/>
    <n v="1"/>
    <s v="EPL"/>
    <x v="0"/>
    <m/>
    <x v="1"/>
    <s v="6'16"/>
    <s v="Q4'15"/>
  </r>
  <r>
    <d v="2016-02-11T00:00:00"/>
    <s v="A3421713"/>
    <s v="B8078-9A"/>
    <s v="PEE"/>
    <s v="NG"/>
    <x v="1"/>
    <n v="1"/>
    <s v="EPL"/>
    <x v="0"/>
    <m/>
    <x v="1"/>
    <s v="6'16"/>
    <s v="Q4'15"/>
  </r>
  <r>
    <d v="2016-02-11T00:00:00"/>
    <s v="A3421305"/>
    <s v="B8088-9S"/>
    <s v="PEE"/>
    <s v="NG"/>
    <x v="2"/>
    <n v="1"/>
    <s v="EPL"/>
    <x v="0"/>
    <m/>
    <x v="1"/>
    <s v="6'16"/>
    <s v="Q4'15"/>
  </r>
  <r>
    <d v="2016-02-11T00:00:00"/>
    <s v="A3421208"/>
    <s v="B8025-9U"/>
    <s v="PEE"/>
    <s v="NG"/>
    <x v="2"/>
    <n v="1"/>
    <s v="EPL"/>
    <x v="0"/>
    <m/>
    <x v="1"/>
    <s v="6'16"/>
    <s v="Q4'15"/>
  </r>
  <r>
    <d v="2016-02-11T00:00:00"/>
    <s v="A3421208"/>
    <s v="B8025-9U"/>
    <s v="PEE"/>
    <s v="NG"/>
    <x v="0"/>
    <n v="1"/>
    <s v="EPL"/>
    <x v="0"/>
    <m/>
    <x v="1"/>
    <s v="6'16"/>
    <s v="Q4'15"/>
  </r>
  <r>
    <d v="2016-02-11T00:00:00"/>
    <s v="A3421208"/>
    <s v="B8025-9U"/>
    <s v="PEE"/>
    <s v="NG"/>
    <x v="1"/>
    <n v="5"/>
    <s v="EPL"/>
    <x v="0"/>
    <m/>
    <x v="1"/>
    <s v="6'16"/>
    <s v="Q4'15"/>
  </r>
  <r>
    <d v="2016-02-11T00:00:00"/>
    <s v="A3421496"/>
    <s v="B8025-9U"/>
    <s v="PEE"/>
    <s v="NG"/>
    <x v="1"/>
    <n v="1"/>
    <s v="EPL"/>
    <x v="0"/>
    <m/>
    <x v="1"/>
    <s v="6'16"/>
    <s v="Q4'15"/>
  </r>
  <r>
    <d v="2016-02-11T00:00:00"/>
    <s v="A3421160"/>
    <s v="B8962-16I"/>
    <s v="PEE"/>
    <s v="NG"/>
    <x v="1"/>
    <n v="2"/>
    <s v="EPL"/>
    <x v="0"/>
    <m/>
    <x v="1"/>
    <s v="6'16"/>
    <s v="Q4'15"/>
  </r>
  <r>
    <d v="2016-02-11T00:00:00"/>
    <s v="A3421162"/>
    <s v="B8962-16I"/>
    <s v="PEE"/>
    <s v="NG"/>
    <x v="1"/>
    <n v="2"/>
    <s v="EPL"/>
    <x v="0"/>
    <m/>
    <x v="1"/>
    <s v="6'16"/>
    <s v="Q4'15"/>
  </r>
  <r>
    <d v="2016-02-11T00:00:00"/>
    <s v="A3421708"/>
    <s v="B8078-9A"/>
    <s v="PEE"/>
    <s v="NG"/>
    <x v="0"/>
    <n v="1"/>
    <s v="EPL"/>
    <x v="0"/>
    <m/>
    <x v="1"/>
    <s v="6'16"/>
    <s v="Q4'15"/>
  </r>
  <r>
    <d v="2016-02-11T00:00:00"/>
    <s v="A3420651"/>
    <s v="B8078-9A"/>
    <s v="PEE"/>
    <s v="NG"/>
    <x v="2"/>
    <n v="1"/>
    <s v="EPL"/>
    <x v="0"/>
    <m/>
    <x v="1"/>
    <s v="6'16"/>
    <s v="Q4'15"/>
  </r>
  <r>
    <d v="2016-02-11T00:00:00"/>
    <s v="A3421067"/>
    <s v="B8025-9U"/>
    <s v="PEE"/>
    <s v="NG"/>
    <x v="0"/>
    <n v="1"/>
    <s v="EPL"/>
    <x v="0"/>
    <m/>
    <x v="1"/>
    <s v="6'16"/>
    <s v="Q4'15"/>
  </r>
  <r>
    <d v="2016-02-11T00:00:00"/>
    <s v="A3421488"/>
    <s v="B8025-9U"/>
    <s v="PEE"/>
    <s v="NG"/>
    <x v="2"/>
    <n v="1"/>
    <s v="EPL"/>
    <x v="0"/>
    <m/>
    <x v="1"/>
    <s v="6'16"/>
    <s v="Q4'15"/>
  </r>
  <r>
    <d v="2016-02-11T00:00:00"/>
    <s v="A3421488"/>
    <s v="B8025-9U"/>
    <s v="PEE"/>
    <s v="NG"/>
    <x v="0"/>
    <n v="1"/>
    <s v="EPL"/>
    <x v="0"/>
    <m/>
    <x v="1"/>
    <s v="6'16"/>
    <s v="Q4'15"/>
  </r>
  <r>
    <d v="2016-02-11T00:00:00"/>
    <s v="A3421488"/>
    <s v="B8025-9U"/>
    <s v="PEE"/>
    <s v="NG"/>
    <x v="12"/>
    <s v="       "/>
    <s v="EPL"/>
    <x v="0"/>
    <m/>
    <x v="1"/>
    <s v="6'16"/>
    <s v="Q4'15"/>
  </r>
  <r>
    <d v="2016-02-11T00:00:00"/>
    <s v="A3420204"/>
    <s v="B8962-16I"/>
    <s v="PEE"/>
    <s v="NG"/>
    <x v="2"/>
    <n v="2"/>
    <s v="EPL"/>
    <x v="0"/>
    <m/>
    <x v="1"/>
    <s v="6'16"/>
    <s v="Q4'15"/>
  </r>
  <r>
    <d v="2016-02-11T00:00:00"/>
    <s v="A3420204"/>
    <s v="B8962-16I"/>
    <s v="PEE"/>
    <s v="NG"/>
    <x v="0"/>
    <n v="1"/>
    <s v="EPL"/>
    <x v="0"/>
    <m/>
    <x v="1"/>
    <s v="6'16"/>
    <s v="Q4'15"/>
  </r>
  <r>
    <d v="2016-02-11T00:00:00"/>
    <s v="A3421487"/>
    <s v="B8025-9U"/>
    <s v="Fang"/>
    <s v="NG"/>
    <x v="1"/>
    <n v="1"/>
    <s v="EPL"/>
    <x v="0"/>
    <m/>
    <x v="1"/>
    <s v="6'16"/>
    <s v="Q4'15"/>
  </r>
  <r>
    <d v="2016-02-11T00:00:00"/>
    <s v="A3420636"/>
    <s v="B8078-9A"/>
    <s v="Fang"/>
    <s v="NG"/>
    <x v="0"/>
    <n v="1"/>
    <s v="EPL"/>
    <x v="0"/>
    <m/>
    <x v="1"/>
    <s v="6'16"/>
    <s v="Q4'15"/>
  </r>
  <r>
    <d v="2016-02-11T00:00:00"/>
    <s v="A3422990"/>
    <s v="B8025-9U"/>
    <s v="Fang"/>
    <s v="NG"/>
    <x v="0"/>
    <n v="1"/>
    <s v="EPL"/>
    <x v="0"/>
    <m/>
    <x v="1"/>
    <s v="6'16"/>
    <s v="Q4'15"/>
  </r>
  <r>
    <d v="2016-02-11T00:00:00"/>
    <s v="A3421308"/>
    <s v="B8088-9S"/>
    <s v="Fang"/>
    <s v="NG"/>
    <x v="2"/>
    <n v="2"/>
    <s v="EPL"/>
    <x v="0"/>
    <m/>
    <x v="1"/>
    <s v="6'16"/>
    <s v="Q4'15"/>
  </r>
  <r>
    <d v="2016-02-11T00:00:00"/>
    <s v="A3421712"/>
    <s v="B8078-9A"/>
    <s v="Fang"/>
    <s v="NG"/>
    <x v="0"/>
    <n v="1"/>
    <s v="EPL"/>
    <x v="0"/>
    <m/>
    <x v="1"/>
    <s v="6'16"/>
    <s v="Q4'15"/>
  </r>
  <r>
    <d v="2016-02-11T00:00:00"/>
    <s v="A3421712"/>
    <s v="B8078-9A"/>
    <s v="Fang"/>
    <s v="NG"/>
    <x v="1"/>
    <n v="2"/>
    <s v="EPL"/>
    <x v="0"/>
    <m/>
    <x v="1"/>
    <s v="6'16"/>
    <s v="Q4'15"/>
  </r>
  <r>
    <d v="2016-02-11T00:00:00"/>
    <s v="A3420466"/>
    <s v="B8099-9H"/>
    <s v="Fang"/>
    <s v="NG"/>
    <x v="2"/>
    <n v="2"/>
    <s v="EPL"/>
    <x v="0"/>
    <m/>
    <x v="1"/>
    <s v="6'16"/>
    <s v="Q4'15"/>
  </r>
  <r>
    <d v="2016-02-11T00:00:00"/>
    <s v="A3421199"/>
    <s v="B8960-16G"/>
    <s v="Fang"/>
    <s v="NG"/>
    <x v="6"/>
    <n v="4"/>
    <s v="EPL"/>
    <x v="1"/>
    <m/>
    <x v="1"/>
    <s v="6'16"/>
    <s v="Q4'15"/>
  </r>
  <r>
    <d v="2016-02-11T00:00:00"/>
    <s v="A3420206"/>
    <s v="B8962-16I"/>
    <s v="M.JOTHI"/>
    <s v="NG"/>
    <x v="6"/>
    <n v="6"/>
    <s v="EPL"/>
    <x v="1"/>
    <m/>
    <x v="1"/>
    <s v="6'16"/>
    <s v="Q4'15"/>
  </r>
  <r>
    <d v="2016-02-12T00:00:00"/>
    <s v="A3420199"/>
    <s v="B8962-16I"/>
    <s v="M.JOTHI"/>
    <s v="NG"/>
    <x v="0"/>
    <n v="1"/>
    <s v="EPL"/>
    <x v="0"/>
    <m/>
    <x v="1"/>
    <s v="6'16"/>
    <s v="Q4'15"/>
  </r>
  <r>
    <d v="2016-02-12T00:00:00"/>
    <s v="A3421215"/>
    <s v="B8025-9U"/>
    <s v="M.JOTHI"/>
    <s v="NG"/>
    <x v="1"/>
    <n v="1"/>
    <s v="EPL"/>
    <x v="0"/>
    <m/>
    <x v="1"/>
    <s v="6'16"/>
    <s v="Q4'15"/>
  </r>
  <r>
    <d v="2016-02-12T00:00:00"/>
    <s v="A3421486"/>
    <s v="B8025-9U"/>
    <s v="M.JOTHI"/>
    <s v="NG"/>
    <x v="1"/>
    <n v="1"/>
    <s v="EPL"/>
    <x v="0"/>
    <m/>
    <x v="1"/>
    <s v="6'16"/>
    <s v="Q4'15"/>
  </r>
  <r>
    <d v="2016-02-12T00:00:00"/>
    <s v="A3421484"/>
    <s v="B8025-9U"/>
    <s v="M.JOTHI"/>
    <s v="NG"/>
    <x v="2"/>
    <n v="1"/>
    <s v="EPL"/>
    <x v="0"/>
    <m/>
    <x v="1"/>
    <s v="6'16"/>
    <s v="Q4'15"/>
  </r>
  <r>
    <d v="2016-02-12T00:00:00"/>
    <s v="A3421566"/>
    <s v="B8029-9N"/>
    <s v="M.JOTHI"/>
    <s v="NG"/>
    <x v="1"/>
    <n v="1"/>
    <s v="EPL"/>
    <x v="0"/>
    <m/>
    <x v="1"/>
    <s v="6'16"/>
    <s v="Q4'15"/>
  </r>
  <r>
    <d v="2016-02-12T00:00:00"/>
    <s v="A3422989"/>
    <s v="B8025-9U"/>
    <s v="M.JOTHI"/>
    <s v="NG"/>
    <x v="1"/>
    <n v="1"/>
    <s v="EPL"/>
    <x v="0"/>
    <m/>
    <x v="1"/>
    <s v="6'16"/>
    <s v="Q4'15"/>
  </r>
  <r>
    <d v="2016-02-12T00:00:00"/>
    <s v="A3422991"/>
    <s v="B8025-9U"/>
    <s v="M.JOTHI"/>
    <s v="NG"/>
    <x v="1"/>
    <n v="1"/>
    <s v="EPL"/>
    <x v="0"/>
    <m/>
    <x v="1"/>
    <s v="6'16"/>
    <s v="Q4'15"/>
  </r>
  <r>
    <d v="2016-02-12T00:00:00"/>
    <s v="A3420194"/>
    <s v="B8962-16I"/>
    <s v="PEE"/>
    <s v="NG"/>
    <x v="1"/>
    <n v="1"/>
    <s v="EPL"/>
    <x v="0"/>
    <m/>
    <x v="1"/>
    <s v="6'16"/>
    <s v="Q4'15"/>
  </r>
  <r>
    <d v="2016-02-12T00:00:00"/>
    <s v="A3420952"/>
    <s v="B8029-9N"/>
    <s v="PEE"/>
    <s v="NG"/>
    <x v="2"/>
    <n v="1"/>
    <s v="EPL"/>
    <x v="0"/>
    <m/>
    <x v="1"/>
    <s v="6'16"/>
    <s v="Q4'15"/>
  </r>
  <r>
    <d v="2016-02-12T00:00:00"/>
    <s v="A3420952"/>
    <s v="B8029-9N"/>
    <s v="PEE"/>
    <s v="NG"/>
    <x v="1"/>
    <n v="1"/>
    <s v="EPL"/>
    <x v="0"/>
    <m/>
    <x v="1"/>
    <s v="6'16"/>
    <s v="Q4'15"/>
  </r>
  <r>
    <d v="2016-02-12T00:00:00"/>
    <s v="A3421714"/>
    <s v="B8078-9A"/>
    <s v="PEE"/>
    <s v="NG"/>
    <x v="2"/>
    <n v="1"/>
    <s v="EPL"/>
    <x v="0"/>
    <m/>
    <x v="1"/>
    <s v="6'16"/>
    <s v="Q4'15"/>
  </r>
  <r>
    <d v="2016-02-12T00:00:00"/>
    <s v="A3421219"/>
    <s v="B8025-9U"/>
    <s v="PEE"/>
    <s v="NG"/>
    <x v="2"/>
    <n v="1"/>
    <s v="EPL"/>
    <x v="0"/>
    <m/>
    <x v="1"/>
    <s v="6'16"/>
    <s v="Q4'15"/>
  </r>
  <r>
    <d v="2016-02-12T00:00:00"/>
    <s v="A3421218"/>
    <s v="B8025-9U"/>
    <s v="PEE"/>
    <s v="NG"/>
    <x v="1"/>
    <n v="1"/>
    <s v="EPL"/>
    <x v="0"/>
    <m/>
    <x v="1"/>
    <s v="6'16"/>
    <s v="Q4'15"/>
  </r>
  <r>
    <d v="2016-02-12T00:00:00"/>
    <s v="A3420963"/>
    <s v="B8029-9N"/>
    <s v="PEE"/>
    <s v="NG"/>
    <x v="2"/>
    <n v="1"/>
    <s v="EPL"/>
    <x v="0"/>
    <m/>
    <x v="1"/>
    <s v="6'16"/>
    <s v="Q4'15"/>
  </r>
  <r>
    <d v="2016-02-12T00:00:00"/>
    <s v="A3421709"/>
    <s v="B8078-9A"/>
    <s v="PEE"/>
    <s v="NG"/>
    <x v="2"/>
    <n v="1"/>
    <s v="EPL"/>
    <x v="0"/>
    <m/>
    <x v="1"/>
    <s v="6'16"/>
    <s v="Q4'15"/>
  </r>
  <r>
    <d v="2016-02-12T00:00:00"/>
    <s v="A3420194"/>
    <s v="B8962-16I"/>
    <s v="PEE"/>
    <s v="NG"/>
    <x v="6"/>
    <n v="12"/>
    <s v="EPL"/>
    <x v="1"/>
    <m/>
    <x v="1"/>
    <s v="6'16"/>
    <s v="Q4'15"/>
  </r>
  <r>
    <d v="2016-02-12T00:00:00"/>
    <s v="A3421196"/>
    <s v="B8960-16G"/>
    <s v="PEE"/>
    <s v="NG"/>
    <x v="6"/>
    <n v="6"/>
    <s v="EPL"/>
    <x v="1"/>
    <m/>
    <x v="1"/>
    <s v="6'16"/>
    <s v="Q4'15"/>
  </r>
  <r>
    <d v="2016-02-13T00:00:00"/>
    <s v="A3423583"/>
    <s v="B4305-5M"/>
    <s v="M.JOTHI"/>
    <s v="NG"/>
    <x v="2"/>
    <n v="1"/>
    <s v="EPL"/>
    <x v="0"/>
    <m/>
    <x v="1"/>
    <s v="6'16"/>
    <s v="Q4'15"/>
  </r>
  <r>
    <d v="2016-02-13T00:00:00"/>
    <s v="A3424654"/>
    <s v="B9604-5A"/>
    <s v="M.JOTHI"/>
    <s v="NG"/>
    <x v="1"/>
    <n v="1"/>
    <s v="EPL"/>
    <x v="0"/>
    <m/>
    <x v="1"/>
    <s v="6'16"/>
    <s v="Q4'15"/>
  </r>
  <r>
    <d v="2016-02-13T00:00:00"/>
    <s v="A3423497"/>
    <s v="B4302-5M"/>
    <s v="M.JOTHI"/>
    <s v="NG"/>
    <x v="1"/>
    <n v="1"/>
    <s v="EPL"/>
    <x v="0"/>
    <m/>
    <x v="1"/>
    <s v="6'16"/>
    <s v="Q4'15"/>
  </r>
  <r>
    <d v="2016-02-13T00:00:00"/>
    <s v="A3423498"/>
    <s v="B4302-5M"/>
    <s v="M.JOTHI"/>
    <s v="NG"/>
    <x v="2"/>
    <n v="1"/>
    <s v="EPL"/>
    <x v="0"/>
    <m/>
    <x v="1"/>
    <s v="6'16"/>
    <s v="Q4'15"/>
  </r>
  <r>
    <d v="2016-02-13T00:00:00"/>
    <s v="A3423498"/>
    <s v="B4302-5M"/>
    <s v="M.JOTHI"/>
    <s v="NG"/>
    <x v="1"/>
    <n v="1"/>
    <s v="EPL"/>
    <x v="0"/>
    <m/>
    <x v="1"/>
    <s v="6'16"/>
    <s v="Q4'15"/>
  </r>
  <r>
    <d v="2016-02-13T00:00:00"/>
    <s v="A3424649"/>
    <s v="B9604-5A"/>
    <s v="M.JOTHI"/>
    <s v="NG"/>
    <x v="1"/>
    <n v="1"/>
    <s v="EPL"/>
    <x v="0"/>
    <m/>
    <x v="1"/>
    <s v="6'16"/>
    <s v="Q4'15"/>
  </r>
  <r>
    <d v="2016-02-13T00:00:00"/>
    <s v="A3421173"/>
    <s v="B8962-16I"/>
    <s v="M.JOTHI"/>
    <s v="NG"/>
    <x v="0"/>
    <n v="1"/>
    <s v="EPL"/>
    <x v="0"/>
    <m/>
    <x v="1"/>
    <s v="6'16"/>
    <s v="Q4'15"/>
  </r>
  <r>
    <d v="2016-02-13T00:00:00"/>
    <s v="A3421173"/>
    <s v="B8962-16I"/>
    <s v="M.JOTHI"/>
    <s v="NG"/>
    <x v="1"/>
    <n v="2"/>
    <s v="EPL"/>
    <x v="0"/>
    <m/>
    <x v="1"/>
    <s v="6'16"/>
    <s v="Q4'15"/>
  </r>
  <r>
    <d v="2016-02-13T00:00:00"/>
    <s v="A3420650"/>
    <s v="B8078-9A"/>
    <s v="M.JOTHI"/>
    <s v="NG"/>
    <x v="2"/>
    <n v="2"/>
    <s v="EPL"/>
    <x v="0"/>
    <m/>
    <x v="1"/>
    <s v="6'16"/>
    <s v="Q4'15"/>
  </r>
  <r>
    <d v="2016-02-13T00:00:00"/>
    <s v="A3420650"/>
    <s v="B8078-9A"/>
    <s v="M.JOTHI"/>
    <s v="NG"/>
    <x v="1"/>
    <n v="1"/>
    <s v="EPL"/>
    <x v="0"/>
    <m/>
    <x v="1"/>
    <s v="6'16"/>
    <s v="Q4'15"/>
  </r>
  <r>
    <d v="2016-02-13T00:00:00"/>
    <s v="A3423805"/>
    <s v="B9618-5L"/>
    <s v="KELLY"/>
    <s v="NG"/>
    <x v="2"/>
    <n v="1"/>
    <s v="EPL"/>
    <x v="0"/>
    <m/>
    <x v="1"/>
    <s v="6'16"/>
    <s v="Q4'15"/>
  </r>
  <r>
    <d v="2016-02-13T00:00:00"/>
    <s v="A3421705"/>
    <s v="B8078-9A"/>
    <s v="KELLY"/>
    <s v="NG"/>
    <x v="1"/>
    <n v="1"/>
    <s v="EPL"/>
    <x v="0"/>
    <m/>
    <x v="1"/>
    <s v="6'16"/>
    <s v="Q4'15"/>
  </r>
  <r>
    <d v="2016-02-13T00:00:00"/>
    <s v="A3424792"/>
    <s v="B8025-9U"/>
    <s v="KELLY"/>
    <s v="NG"/>
    <x v="1"/>
    <n v="1"/>
    <s v="EPL"/>
    <x v="0"/>
    <m/>
    <x v="1"/>
    <s v="6'16"/>
    <s v="Q4'15"/>
  </r>
  <r>
    <d v="2016-02-13T00:00:00"/>
    <s v="A3424189"/>
    <s v="B8962-16I"/>
    <s v="KELLY"/>
    <s v="NG"/>
    <x v="2"/>
    <n v="1"/>
    <s v="EPL"/>
    <x v="0"/>
    <m/>
    <x v="1"/>
    <s v="6'16"/>
    <s v="Q4'15"/>
  </r>
  <r>
    <d v="2016-02-13T00:00:00"/>
    <s v="A3424189"/>
    <s v="B8962-16I"/>
    <s v="KELLY"/>
    <s v="NG"/>
    <x v="1"/>
    <n v="1"/>
    <s v="EPL"/>
    <x v="0"/>
    <m/>
    <x v="1"/>
    <s v="6'16"/>
    <s v="Q4'15"/>
  </r>
  <r>
    <d v="2016-02-13T00:00:00"/>
    <s v="A3420207"/>
    <s v="B8962-16I"/>
    <s v="KELLY"/>
    <s v="NG"/>
    <x v="1"/>
    <n v="4"/>
    <s v="EPL"/>
    <x v="0"/>
    <m/>
    <x v="1"/>
    <s v="6'16"/>
    <s v="Q4'15"/>
  </r>
  <r>
    <d v="2016-02-13T00:00:00"/>
    <s v="A3424190"/>
    <s v="B8962-16I"/>
    <s v="KELLY"/>
    <s v="NG"/>
    <x v="1"/>
    <n v="1"/>
    <s v="EPL"/>
    <x v="0"/>
    <m/>
    <x v="1"/>
    <s v="6'16"/>
    <s v="Q4'15"/>
  </r>
  <r>
    <d v="2016-02-13T00:00:00"/>
    <s v="A3424190"/>
    <s v="B8962-16I"/>
    <s v="KELLY"/>
    <s v="NG"/>
    <x v="3"/>
    <n v="1"/>
    <s v="EPL"/>
    <x v="0"/>
    <m/>
    <x v="1"/>
    <s v="6'16"/>
    <s v="Q4'15"/>
  </r>
  <r>
    <d v="2016-02-13T00:00:00"/>
    <s v="A3423821"/>
    <s v="B9618-5L"/>
    <s v="KELLY"/>
    <s v="NG"/>
    <x v="1"/>
    <n v="1"/>
    <s v="EPL"/>
    <x v="0"/>
    <m/>
    <x v="1"/>
    <s v="6'16"/>
    <s v="Q4'15"/>
  </r>
  <r>
    <d v="2016-02-13T00:00:00"/>
    <s v="A3424647"/>
    <s v="B9604-5A"/>
    <s v="PEE"/>
    <s v="NG"/>
    <x v="0"/>
    <n v="1"/>
    <s v="EPL"/>
    <x v="0"/>
    <m/>
    <x v="1"/>
    <s v="6'16"/>
    <s v="Q4'15"/>
  </r>
  <r>
    <d v="2016-02-13T00:00:00"/>
    <s v="A3424642"/>
    <s v="B9604-5A"/>
    <s v="PEE"/>
    <s v="NG"/>
    <x v="2"/>
    <n v="1"/>
    <s v="EPL"/>
    <x v="0"/>
    <m/>
    <x v="1"/>
    <s v="6'16"/>
    <s v="Q4'15"/>
  </r>
  <r>
    <d v="2016-02-13T00:00:00"/>
    <s v="A3424642"/>
    <s v="B9604-5A"/>
    <s v="PEE"/>
    <s v="NG"/>
    <x v="1"/>
    <n v="1"/>
    <s v="EPL"/>
    <x v="0"/>
    <m/>
    <x v="1"/>
    <s v="6'16"/>
    <s v="Q4'15"/>
  </r>
  <r>
    <d v="2016-02-13T00:00:00"/>
    <s v="A3423816"/>
    <s v="B9618-5L"/>
    <s v="M.JOTHI"/>
    <s v="NG"/>
    <x v="4"/>
    <n v="1"/>
    <s v="EPL"/>
    <x v="1"/>
    <m/>
    <x v="1"/>
    <s v="6'16"/>
    <s v="Q4'15"/>
  </r>
  <r>
    <d v="2016-02-14T00:00:00"/>
    <s v="A3423504"/>
    <s v="B4302-5M"/>
    <s v="M.JOTHI"/>
    <s v="NG"/>
    <x v="1"/>
    <n v="1"/>
    <s v="EPL"/>
    <x v="0"/>
    <m/>
    <x v="1"/>
    <s v="6'16"/>
    <s v="Q4'15"/>
  </r>
  <r>
    <d v="2016-02-14T00:00:00"/>
    <s v="A3425179"/>
    <s v="B9604-5A"/>
    <s v="KELLY"/>
    <s v="NG"/>
    <x v="1"/>
    <n v="1"/>
    <s v="EPL"/>
    <x v="0"/>
    <m/>
    <x v="1"/>
    <s v="6'16"/>
    <s v="Q4'15"/>
  </r>
  <r>
    <d v="2016-02-15T00:00:00"/>
    <s v="A3415229"/>
    <s v="B8078-9A"/>
    <s v="M.JOTHI"/>
    <s v="NG"/>
    <x v="2"/>
    <n v="1"/>
    <s v="EPL"/>
    <x v="0"/>
    <m/>
    <x v="1"/>
    <s v="7'16"/>
    <s v="Q4'15"/>
  </r>
  <r>
    <d v="2016-02-15T00:00:00"/>
    <s v="A3425621"/>
    <s v="B9728-10K"/>
    <s v="M.JOTHI"/>
    <s v="NG"/>
    <x v="2"/>
    <n v="1"/>
    <s v="EPL"/>
    <x v="0"/>
    <m/>
    <x v="1"/>
    <s v="7'16"/>
    <s v="Q4'15"/>
  </r>
  <r>
    <d v="2016-02-15T00:00:00"/>
    <s v="A3425622"/>
    <s v="B9728-10K"/>
    <s v="M.JOTHI"/>
    <s v="NG"/>
    <x v="2"/>
    <n v="1"/>
    <s v="EPL"/>
    <x v="0"/>
    <m/>
    <x v="1"/>
    <s v="7'16"/>
    <s v="Q4'15"/>
  </r>
  <r>
    <d v="2016-02-15T00:00:00"/>
    <s v="A3415262"/>
    <s v="B8078-9A"/>
    <s v="M.JOTHI"/>
    <s v="NG"/>
    <x v="0"/>
    <n v="1"/>
    <s v="EPL"/>
    <x v="0"/>
    <m/>
    <x v="1"/>
    <s v="7'16"/>
    <s v="Q4'15"/>
  </r>
  <r>
    <d v="2016-02-15T00:00:00"/>
    <s v="A3420659"/>
    <s v="B8078-9A"/>
    <s v="M.JOTHI"/>
    <s v="NG"/>
    <x v="0"/>
    <n v="1"/>
    <s v="EPL"/>
    <x v="0"/>
    <m/>
    <x v="1"/>
    <s v="7'16"/>
    <s v="Q4'15"/>
  </r>
  <r>
    <d v="2016-02-15T00:00:00"/>
    <s v="P2012282"/>
    <s v="AE19A-5P"/>
    <s v="M.JOTHI"/>
    <s v="NG"/>
    <x v="0"/>
    <n v="1"/>
    <s v="EPL"/>
    <x v="0"/>
    <m/>
    <x v="1"/>
    <s v="7'16"/>
    <s v="Q4'15"/>
  </r>
  <r>
    <d v="2016-02-16T00:00:00"/>
    <s v="A3423834"/>
    <s v="B9618-5L"/>
    <s v="M.JOTHI"/>
    <s v="NG"/>
    <x v="1"/>
    <n v="1"/>
    <s v="EPL"/>
    <x v="0"/>
    <m/>
    <x v="1"/>
    <s v="7'16"/>
    <s v="Q4'15"/>
  </r>
  <r>
    <d v="2016-02-16T00:00:00"/>
    <s v="A3423837"/>
    <s v="B9618-5L"/>
    <s v="M.JOTHI"/>
    <s v="NG"/>
    <x v="2"/>
    <n v="1"/>
    <s v="EPL"/>
    <x v="0"/>
    <m/>
    <x v="1"/>
    <s v="7'16"/>
    <s v="Q4'15"/>
  </r>
  <r>
    <d v="2016-02-16T00:00:00"/>
    <s v="A3420662"/>
    <s v="B8078-9A"/>
    <s v="M.JOTHI"/>
    <s v="NG"/>
    <x v="2"/>
    <n v="3"/>
    <s v="EPL"/>
    <x v="0"/>
    <m/>
    <x v="1"/>
    <s v="7'16"/>
    <s v="Q4'15"/>
  </r>
  <r>
    <d v="2016-02-16T00:00:00"/>
    <s v="A3420967"/>
    <s v="B8029-9N"/>
    <s v="M.JOTHI"/>
    <s v="NG"/>
    <x v="2"/>
    <n v="1"/>
    <s v="EPL"/>
    <x v="0"/>
    <m/>
    <x v="1"/>
    <s v="7'16"/>
    <s v="Q4'15"/>
  </r>
  <r>
    <d v="2016-02-16T00:00:00"/>
    <s v="A3423585"/>
    <s v="B4305-5M"/>
    <s v="M.JOTHI"/>
    <s v="NG"/>
    <x v="1"/>
    <n v="1"/>
    <s v="EPL"/>
    <x v="0"/>
    <m/>
    <x v="1"/>
    <s v="7'16"/>
    <s v="Q4'15"/>
  </r>
  <r>
    <d v="2016-02-16T00:00:00"/>
    <s v="P3035481"/>
    <s v="LW39L-9L"/>
    <s v="Fang"/>
    <s v="NG"/>
    <x v="0"/>
    <n v="1"/>
    <s v="EPL"/>
    <x v="0"/>
    <m/>
    <x v="1"/>
    <s v="7'16"/>
    <s v="Q4'15"/>
  </r>
  <r>
    <d v="2016-02-16T00:00:00"/>
    <s v="P3035481"/>
    <s v="LW39L-9L"/>
    <s v="Fang"/>
    <s v="NG"/>
    <x v="1"/>
    <n v="1"/>
    <s v="EPL"/>
    <x v="0"/>
    <m/>
    <x v="1"/>
    <s v="7'16"/>
    <s v="Q4'15"/>
  </r>
  <r>
    <d v="2016-02-16T00:00:00"/>
    <s v="A3418622"/>
    <s v="B8960-16G"/>
    <s v="Fang"/>
    <s v="NG"/>
    <x v="0"/>
    <n v="1"/>
    <s v="EPL"/>
    <x v="0"/>
    <m/>
    <x v="1"/>
    <s v="7'16"/>
    <s v="Q4'15"/>
  </r>
  <r>
    <d v="2016-02-16T00:00:00"/>
    <s v="A3421175"/>
    <s v="B8962-16I"/>
    <s v="Fang"/>
    <s v="NG"/>
    <x v="2"/>
    <n v="1"/>
    <s v="EPL"/>
    <x v="0"/>
    <m/>
    <x v="1"/>
    <s v="7'16"/>
    <s v="Q4'15"/>
  </r>
  <r>
    <d v="2016-02-16T00:00:00"/>
    <s v="A3424191"/>
    <s v="B8962-16I"/>
    <s v="Fang"/>
    <s v="NG"/>
    <x v="0"/>
    <n v="2"/>
    <s v="EPL"/>
    <x v="0"/>
    <m/>
    <x v="1"/>
    <s v="7'16"/>
    <s v="Q4'15"/>
  </r>
  <r>
    <d v="2016-02-16T00:00:00"/>
    <s v="A3425087"/>
    <s v="B8960-16G"/>
    <s v="Fang"/>
    <s v="NG"/>
    <x v="0"/>
    <n v="1"/>
    <s v="EPL"/>
    <x v="0"/>
    <m/>
    <x v="1"/>
    <s v="7'16"/>
    <s v="Q4'15"/>
  </r>
  <r>
    <d v="2016-02-16T00:00:00"/>
    <s v="A3424421"/>
    <s v="B8088-9S"/>
    <s v="Fang"/>
    <s v="NG"/>
    <x v="0"/>
    <n v="1"/>
    <s v="EPL"/>
    <x v="0"/>
    <m/>
    <x v="1"/>
    <s v="7'16"/>
    <s v="Q4'15"/>
  </r>
  <r>
    <d v="2016-02-16T00:00:00"/>
    <s v="A3420656"/>
    <s v="B8078-9A"/>
    <s v="Fang"/>
    <s v="NG"/>
    <x v="0"/>
    <n v="3"/>
    <s v="EPL"/>
    <x v="0"/>
    <m/>
    <x v="1"/>
    <s v="7'16"/>
    <s v="Q4'15"/>
  </r>
  <r>
    <d v="2016-02-16T00:00:00"/>
    <s v="A3422223"/>
    <s v="B8029-9N"/>
    <s v="Fang"/>
    <s v="NG"/>
    <x v="2"/>
    <n v="1"/>
    <s v="EPL"/>
    <x v="0"/>
    <m/>
    <x v="1"/>
    <s v="7'16"/>
    <s v="Q4'15"/>
  </r>
  <r>
    <d v="2016-02-16T00:00:00"/>
    <s v="A3422223"/>
    <s v="B8029-9N"/>
    <s v="Fang"/>
    <s v="NG"/>
    <x v="0"/>
    <n v="1"/>
    <s v="EPL"/>
    <x v="0"/>
    <m/>
    <x v="1"/>
    <s v="7'16"/>
    <s v="Q4'15"/>
  </r>
  <r>
    <d v="2016-02-16T00:00:00"/>
    <s v="A3420966"/>
    <s v="B8029-9N"/>
    <s v="Fang"/>
    <s v="NG"/>
    <x v="0"/>
    <n v="1"/>
    <s v="EPL"/>
    <x v="0"/>
    <m/>
    <x v="1"/>
    <s v="7'16"/>
    <s v="Q4'15"/>
  </r>
  <r>
    <d v="2016-02-16T00:00:00"/>
    <s v="A3423408"/>
    <s v="B4404-9L"/>
    <s v="YI"/>
    <s v="NG"/>
    <x v="1"/>
    <n v="1"/>
    <s v="EPL"/>
    <x v="0"/>
    <m/>
    <x v="1"/>
    <s v="7'16"/>
    <s v="Q4'15"/>
  </r>
  <r>
    <d v="2016-02-16T00:00:00"/>
    <s v="A3423668"/>
    <s v="B8000-9L"/>
    <s v="YI"/>
    <s v="NG"/>
    <x v="0"/>
    <n v="1"/>
    <s v="EPL"/>
    <x v="0"/>
    <m/>
    <x v="1"/>
    <s v="7'16"/>
    <s v="Q4'15"/>
  </r>
  <r>
    <d v="2016-02-16T00:00:00"/>
    <s v="A3423484"/>
    <s v="B8088-9S"/>
    <s v="YI"/>
    <s v="NG"/>
    <x v="2"/>
    <n v="1"/>
    <s v="EPL"/>
    <x v="0"/>
    <m/>
    <x v="1"/>
    <s v="7'16"/>
    <s v="Q4'15"/>
  </r>
  <r>
    <d v="2016-02-16T00:00:00"/>
    <s v="A3423484"/>
    <s v="B8088-9S"/>
    <s v="YI"/>
    <s v="NG"/>
    <x v="0"/>
    <n v="1"/>
    <s v="EPL"/>
    <x v="0"/>
    <m/>
    <x v="1"/>
    <s v="7'16"/>
    <s v="Q4'15"/>
  </r>
  <r>
    <d v="2016-02-16T00:00:00"/>
    <s v="A3424852"/>
    <s v="B8099-9H"/>
    <s v="YI"/>
    <s v="NG"/>
    <x v="0"/>
    <n v="1"/>
    <s v="EPL"/>
    <x v="0"/>
    <m/>
    <x v="1"/>
    <s v="7'16"/>
    <s v="Q4'15"/>
  </r>
  <r>
    <d v="2016-02-16T00:00:00"/>
    <s v="A3423665"/>
    <s v="B8000-9L"/>
    <s v="YI"/>
    <s v="NG"/>
    <x v="0"/>
    <n v="1"/>
    <s v="EPL"/>
    <x v="0"/>
    <m/>
    <x v="1"/>
    <s v="7'16"/>
    <s v="Q4'15"/>
  </r>
  <r>
    <d v="2016-02-16T00:00:00"/>
    <s v="A3423499"/>
    <s v="B4302-5M"/>
    <s v="Fang"/>
    <s v="NG"/>
    <x v="2"/>
    <n v="1"/>
    <s v="EPL"/>
    <x v="0"/>
    <m/>
    <x v="1"/>
    <s v="7'16"/>
    <s v="Q4'15"/>
  </r>
  <r>
    <d v="2016-02-17T00:00:00"/>
    <s v="A3425239"/>
    <s v="B8025-9U"/>
    <s v="M.JOTHI"/>
    <s v="NG"/>
    <x v="2"/>
    <n v="1"/>
    <s v="EPL"/>
    <x v="0"/>
    <m/>
    <x v="1"/>
    <s v="7'16"/>
    <s v="Q4'15"/>
  </r>
  <r>
    <d v="2016-02-17T00:00:00"/>
    <s v="A3424669"/>
    <s v="B9604-5A"/>
    <s v="M.JOTHI"/>
    <s v="NG"/>
    <x v="2"/>
    <n v="1"/>
    <s v="EPL"/>
    <x v="0"/>
    <m/>
    <x v="1"/>
    <s v="7'16"/>
    <s v="Q4'15"/>
  </r>
  <r>
    <d v="2016-02-17T00:00:00"/>
    <s v="A3425715"/>
    <s v="B9604-5A"/>
    <s v="M.JOTHI"/>
    <s v="NG"/>
    <x v="2"/>
    <n v="1"/>
    <s v="EPL"/>
    <x v="0"/>
    <m/>
    <x v="1"/>
    <s v="7'16"/>
    <s v="Q4'15"/>
  </r>
  <r>
    <d v="2016-02-17T00:00:00"/>
    <s v="A3425715"/>
    <s v="B9604-5A"/>
    <s v="M.JOTHI"/>
    <s v="NG"/>
    <x v="0"/>
    <n v="1"/>
    <s v="EPL"/>
    <x v="0"/>
    <m/>
    <x v="1"/>
    <s v="7'16"/>
    <s v="Q4'15"/>
  </r>
  <r>
    <d v="2016-02-17T00:00:00"/>
    <s v="A3424665"/>
    <s v="B9604-5A"/>
    <s v="M.JOTHI"/>
    <s v="NG"/>
    <x v="2"/>
    <n v="1"/>
    <s v="EPL"/>
    <x v="0"/>
    <m/>
    <x v="1"/>
    <s v="7'16"/>
    <s v="Q4'15"/>
  </r>
  <r>
    <d v="2016-02-17T00:00:00"/>
    <s v="A3424672"/>
    <s v="B9604-5A"/>
    <s v="M.JOTHI"/>
    <s v="NG"/>
    <x v="0"/>
    <n v="1"/>
    <s v="EPL"/>
    <x v="0"/>
    <m/>
    <x v="1"/>
    <s v="7'16"/>
    <s v="Q4'15"/>
  </r>
  <r>
    <d v="2016-02-17T00:00:00"/>
    <s v="A3423599"/>
    <s v="B4305-5M"/>
    <s v="M.JOTHI"/>
    <s v="NG"/>
    <x v="1"/>
    <n v="1"/>
    <s v="EPL"/>
    <x v="0"/>
    <m/>
    <x v="1"/>
    <s v="7'16"/>
    <s v="Q4'15"/>
  </r>
  <r>
    <d v="2016-02-17T00:00:00"/>
    <s v="A3425718"/>
    <s v="B9604-5A"/>
    <s v="M.JOTHI"/>
    <s v="NG"/>
    <x v="2"/>
    <n v="1"/>
    <s v="EPL"/>
    <x v="0"/>
    <m/>
    <x v="1"/>
    <s v="7'16"/>
    <s v="Q4'15"/>
  </r>
  <r>
    <d v="2016-02-17T00:00:00"/>
    <s v="A3426595"/>
    <s v="B9604-5A"/>
    <s v="M.JOTHI"/>
    <s v="NG"/>
    <x v="1"/>
    <n v="1"/>
    <s v="EPL"/>
    <x v="0"/>
    <m/>
    <x v="1"/>
    <s v="7'16"/>
    <s v="Q4'15"/>
  </r>
  <r>
    <d v="2016-02-17T00:00:00"/>
    <s v="A3424754"/>
    <s v="B8029-9N"/>
    <s v="PEE"/>
    <s v="NG"/>
    <x v="2"/>
    <n v="1"/>
    <s v="EPL"/>
    <x v="0"/>
    <m/>
    <x v="1"/>
    <s v="7'16"/>
    <s v="Q4'15"/>
  </r>
  <r>
    <d v="2016-02-17T00:00:00"/>
    <s v="A3424754"/>
    <s v="B8029-9N"/>
    <s v="PEE"/>
    <s v="NG"/>
    <x v="1"/>
    <n v="1"/>
    <s v="EPL"/>
    <x v="0"/>
    <m/>
    <x v="1"/>
    <s v="7'16"/>
    <s v="Q4'15"/>
  </r>
  <r>
    <d v="2016-02-17T00:00:00"/>
    <s v="A3421132"/>
    <s v="B8000-9L"/>
    <s v="PEE"/>
    <s v="NG"/>
    <x v="0"/>
    <n v="1"/>
    <s v="EPL"/>
    <x v="0"/>
    <m/>
    <x v="1"/>
    <s v="7'16"/>
    <s v="Q4'15"/>
  </r>
  <r>
    <d v="2016-02-17T00:00:00"/>
    <s v="A3420663"/>
    <s v="B8078-9A"/>
    <s v="PEE"/>
    <s v="NG"/>
    <x v="2"/>
    <n v="1"/>
    <s v="EPL"/>
    <x v="0"/>
    <m/>
    <x v="1"/>
    <s v="7'16"/>
    <s v="Q4'15"/>
  </r>
  <r>
    <d v="2016-02-17T00:00:00"/>
    <s v="A3420663"/>
    <s v="B8078-9A"/>
    <s v="PEE"/>
    <s v="NG"/>
    <x v="1"/>
    <n v="1"/>
    <s v="EPL"/>
    <x v="0"/>
    <m/>
    <x v="1"/>
    <s v="7'16"/>
    <s v="Q4'15"/>
  </r>
  <r>
    <d v="2016-02-17T00:00:00"/>
    <s v="A3423478"/>
    <s v="B8088-9S"/>
    <s v="PEE"/>
    <s v="NG"/>
    <x v="1"/>
    <n v="1"/>
    <s v="EPL"/>
    <x v="0"/>
    <m/>
    <x v="1"/>
    <s v="7'16"/>
    <s v="Q4'15"/>
  </r>
  <r>
    <d v="2016-02-17T00:00:00"/>
    <s v="A3423480"/>
    <s v="B8088-9S"/>
    <s v="PEE"/>
    <s v="NG"/>
    <x v="3"/>
    <n v="1"/>
    <s v="EPL"/>
    <x v="0"/>
    <m/>
    <x v="1"/>
    <s v="7'16"/>
    <s v="Q4'15"/>
  </r>
  <r>
    <d v="2016-02-17T00:00:00"/>
    <s v="P2012261"/>
    <s v="AE20A-9L"/>
    <s v="PEE"/>
    <s v="NG"/>
    <x v="1"/>
    <n v="1"/>
    <s v="EPL"/>
    <x v="0"/>
    <m/>
    <x v="1"/>
    <s v="7'16"/>
    <s v="Q4'15"/>
  </r>
  <r>
    <d v="2016-02-17T00:00:00"/>
    <s v="A3423587"/>
    <s v="B4305-5M"/>
    <s v="PEE"/>
    <s v="NG"/>
    <x v="2"/>
    <n v="1"/>
    <s v="EPL"/>
    <x v="0"/>
    <m/>
    <x v="1"/>
    <s v="7'16"/>
    <s v="Q4'15"/>
  </r>
  <r>
    <d v="2016-02-17T00:00:00"/>
    <s v="A3425091"/>
    <s v="B4329-5P"/>
    <s v="PEE"/>
    <s v="NG"/>
    <x v="2"/>
    <n v="1"/>
    <s v="EPL"/>
    <x v="0"/>
    <m/>
    <x v="1"/>
    <s v="7'16"/>
    <s v="Q4'15"/>
  </r>
  <r>
    <d v="2016-02-17T00:00:00"/>
    <s v="A3425088"/>
    <s v="B8960-16G"/>
    <s v="PEE"/>
    <s v="NG"/>
    <x v="1"/>
    <n v="2"/>
    <s v="EPL"/>
    <x v="0"/>
    <m/>
    <x v="1"/>
    <s v="7'16"/>
    <s v="Q4'15"/>
  </r>
  <r>
    <d v="2016-02-17T00:00:00"/>
    <s v="A3424798"/>
    <s v="B8025-9U"/>
    <s v="PEE"/>
    <s v="NG"/>
    <x v="2"/>
    <n v="1"/>
    <s v="EPL"/>
    <x v="0"/>
    <m/>
    <x v="1"/>
    <s v="7'16"/>
    <s v="Q4'15"/>
  </r>
  <r>
    <d v="2016-02-17T00:00:00"/>
    <s v="A3424798"/>
    <s v="B8025-9U"/>
    <s v="PEE"/>
    <s v="NG"/>
    <x v="1"/>
    <n v="2"/>
    <s v="EPL"/>
    <x v="0"/>
    <m/>
    <x v="1"/>
    <s v="7'16"/>
    <s v="Q4'15"/>
  </r>
  <r>
    <d v="2016-02-17T00:00:00"/>
    <s v="A3423656"/>
    <s v="B8000-9L"/>
    <s v="PEE"/>
    <s v="NG"/>
    <x v="2"/>
    <n v="1"/>
    <s v="EPL"/>
    <x v="0"/>
    <m/>
    <x v="1"/>
    <s v="7'16"/>
    <s v="Q4'15"/>
  </r>
  <r>
    <d v="2016-02-17T00:00:00"/>
    <s v="A3423792"/>
    <s v="B8099-9H"/>
    <s v="PEE"/>
    <s v="NG"/>
    <x v="2"/>
    <n v="1"/>
    <s v="EPL"/>
    <x v="0"/>
    <m/>
    <x v="1"/>
    <s v="7'16"/>
    <s v="Q4'15"/>
  </r>
  <r>
    <d v="2016-02-17T00:00:00"/>
    <s v="A3423669"/>
    <s v="B8000-9L"/>
    <s v="PEE"/>
    <s v="NG"/>
    <x v="1"/>
    <n v="1"/>
    <s v="EPL"/>
    <x v="0"/>
    <m/>
    <x v="1"/>
    <s v="7'16"/>
    <s v="Q4'15"/>
  </r>
  <r>
    <d v="2016-02-17T00:00:00"/>
    <s v="A3424758"/>
    <s v="B8029-9N"/>
    <s v="PEE"/>
    <s v="NG"/>
    <x v="1"/>
    <n v="1"/>
    <s v="EPL"/>
    <x v="0"/>
    <m/>
    <x v="1"/>
    <s v="7'16"/>
    <s v="Q4'15"/>
  </r>
  <r>
    <d v="2016-02-17T00:00:00"/>
    <s v="A3422994"/>
    <s v="B8025-9U"/>
    <s v="PEE"/>
    <s v="NG"/>
    <x v="2"/>
    <n v="1"/>
    <s v="EPL"/>
    <x v="0"/>
    <m/>
    <x v="1"/>
    <s v="7'16"/>
    <s v="Q4'15"/>
  </r>
  <r>
    <d v="2016-02-17T00:00:00"/>
    <s v="A3423589"/>
    <s v="B4305-5M"/>
    <s v="PEE"/>
    <s v="NG"/>
    <x v="1"/>
    <n v="1"/>
    <s v="EPL"/>
    <x v="0"/>
    <m/>
    <x v="1"/>
    <s v="7'16"/>
    <s v="Q4'15"/>
  </r>
  <r>
    <d v="2016-02-17T00:00:00"/>
    <s v="A3423398"/>
    <s v="B4403-9K"/>
    <s v="PEE"/>
    <s v="NG"/>
    <x v="2"/>
    <n v="1"/>
    <s v="EPL"/>
    <x v="0"/>
    <m/>
    <x v="1"/>
    <s v="7'16"/>
    <s v="Q4'15"/>
  </r>
  <r>
    <d v="2016-02-17T00:00:00"/>
    <s v="A3426587"/>
    <s v="B9604-5A"/>
    <s v="PEE"/>
    <s v="NG"/>
    <x v="3"/>
    <n v="1"/>
    <s v="EPL"/>
    <x v="0"/>
    <m/>
    <x v="1"/>
    <s v="7'16"/>
    <s v="Q4'15"/>
  </r>
  <r>
    <d v="2016-02-18T00:00:00"/>
    <s v="A3426188"/>
    <s v="B9604-5A"/>
    <s v="M.JOTHI"/>
    <s v="NG"/>
    <x v="1"/>
    <n v="1"/>
    <s v="EPL"/>
    <x v="0"/>
    <m/>
    <x v="1"/>
    <s v="7'16"/>
    <s v="Q4'15"/>
  </r>
  <r>
    <d v="2016-02-18T00:00:00"/>
    <s v="A3425187"/>
    <s v="B9604-5A"/>
    <s v="M.JOTHI"/>
    <s v="NG"/>
    <x v="1"/>
    <n v="1"/>
    <s v="EPL"/>
    <x v="0"/>
    <m/>
    <x v="1"/>
    <s v="7'16"/>
    <s v="Q4'15"/>
  </r>
  <r>
    <d v="2016-02-18T00:00:00"/>
    <s v="A3425725"/>
    <s v="B9604-5A"/>
    <s v="M.JOTHI"/>
    <s v="NG"/>
    <x v="0"/>
    <n v="1"/>
    <s v="EPL"/>
    <x v="0"/>
    <m/>
    <x v="1"/>
    <s v="7'16"/>
    <s v="Q4'15"/>
  </r>
  <r>
    <d v="2016-02-18T00:00:00"/>
    <s v="A3424857"/>
    <s v="B8099-9H"/>
    <s v="M.JOTHI"/>
    <s v="NG"/>
    <x v="1"/>
    <n v="1"/>
    <s v="EPL"/>
    <x v="0"/>
    <m/>
    <x v="1"/>
    <s v="7'16"/>
    <s v="Q4'15"/>
  </r>
  <r>
    <d v="2016-02-18T00:00:00"/>
    <s v="A3424925"/>
    <s v="B8004-9H"/>
    <s v="M.JOTHI"/>
    <s v="NG"/>
    <x v="2"/>
    <n v="1"/>
    <s v="EPL"/>
    <x v="0"/>
    <m/>
    <x v="1"/>
    <s v="7'16"/>
    <s v="Q4'15"/>
  </r>
  <r>
    <d v="2016-02-18T00:00:00"/>
    <s v="A3424925"/>
    <s v="B8004-9H"/>
    <s v="M.JOTHI"/>
    <s v="NG"/>
    <x v="1"/>
    <n v="1"/>
    <s v="EPL"/>
    <x v="0"/>
    <m/>
    <x v="1"/>
    <s v="7'16"/>
    <s v="Q4'15"/>
  </r>
  <r>
    <d v="2016-02-18T00:00:00"/>
    <s v="A3426975"/>
    <s v="B9604-5A"/>
    <s v="M.JOTHI"/>
    <s v="NG"/>
    <x v="1"/>
    <n v="1"/>
    <s v="EPL"/>
    <x v="0"/>
    <m/>
    <x v="1"/>
    <s v="7'16"/>
    <s v="Q4'15"/>
  </r>
  <r>
    <d v="2016-02-18T00:00:00"/>
    <s v="A3425191"/>
    <s v="B9604-5A"/>
    <s v="M.JOTHI"/>
    <s v="NG"/>
    <x v="1"/>
    <n v="1"/>
    <s v="EPL"/>
    <x v="0"/>
    <m/>
    <x v="1"/>
    <s v="7'16"/>
    <s v="Q4'15"/>
  </r>
  <r>
    <d v="2016-02-18T00:00:00"/>
    <s v="A3426599"/>
    <s v="B9604-5A"/>
    <s v="M.JOTHI"/>
    <s v="NG"/>
    <x v="2"/>
    <n v="1"/>
    <s v="EPL"/>
    <x v="0"/>
    <m/>
    <x v="1"/>
    <s v="7'16"/>
    <s v="Q4'15"/>
  </r>
  <r>
    <d v="2016-02-18T00:00:00"/>
    <s v="A3424855"/>
    <s v="B8099-9H"/>
    <s v="M.JOTHI"/>
    <s v="NG"/>
    <x v="0"/>
    <n v="1"/>
    <s v="EPL"/>
    <x v="0"/>
    <m/>
    <x v="1"/>
    <s v="7'16"/>
    <s v="Q4'15"/>
  </r>
  <r>
    <d v="2016-02-18T00:00:00"/>
    <s v="A3423489"/>
    <s v="B8088-9S"/>
    <s v="M.JOTHI"/>
    <s v="NG"/>
    <x v="1"/>
    <n v="2"/>
    <s v="EPL"/>
    <x v="0"/>
    <m/>
    <x v="1"/>
    <s v="7'16"/>
    <s v="Q4'15"/>
  </r>
  <r>
    <d v="2016-02-18T00:00:00"/>
    <s v="P3035653"/>
    <s v="B9604-5A"/>
    <s v="M.JOTHI"/>
    <s v="NG"/>
    <x v="1"/>
    <n v="1"/>
    <s v="EPL"/>
    <x v="0"/>
    <m/>
    <x v="1"/>
    <s v="7'16"/>
    <s v="Q4'15"/>
  </r>
  <r>
    <d v="2016-02-18T00:00:00"/>
    <s v="A3421177"/>
    <s v="B8962-16I"/>
    <s v="M.JOTHI"/>
    <s v="NG"/>
    <x v="1"/>
    <n v="2"/>
    <s v="EPL"/>
    <x v="0"/>
    <m/>
    <x v="1"/>
    <s v="7'16"/>
    <s v="Q4'15"/>
  </r>
  <r>
    <d v="2016-02-18T00:00:00"/>
    <s v="A3425946"/>
    <s v="B4405-9L"/>
    <s v="PEE"/>
    <s v="NG"/>
    <x v="1"/>
    <n v="1"/>
    <s v="EPL"/>
    <x v="0"/>
    <m/>
    <x v="1"/>
    <s v="7'16"/>
    <s v="Q4'15"/>
  </r>
  <r>
    <d v="2016-02-18T00:00:00"/>
    <s v="A3423207"/>
    <s v="B4402-9L"/>
    <s v="PEE"/>
    <s v="NG"/>
    <x v="0"/>
    <n v="1"/>
    <s v="EPL"/>
    <x v="0"/>
    <m/>
    <x v="1"/>
    <s v="7'16"/>
    <s v="Q4'15"/>
  </r>
  <r>
    <d v="2016-02-18T00:00:00"/>
    <s v="A3423202"/>
    <s v="B4402-9L"/>
    <s v="PEE"/>
    <s v="NG"/>
    <x v="2"/>
    <n v="1"/>
    <s v="EPL"/>
    <x v="0"/>
    <m/>
    <x v="1"/>
    <s v="7'16"/>
    <s v="Q4'15"/>
  </r>
  <r>
    <d v="2016-02-18T00:00:00"/>
    <s v="A3426599"/>
    <s v="B9604-5A"/>
    <s v="PEE"/>
    <s v="NG"/>
    <x v="6"/>
    <n v="1"/>
    <s v="EPL"/>
    <x v="1"/>
    <m/>
    <x v="1"/>
    <s v="7'16"/>
    <s v="Q4'15"/>
  </r>
  <r>
    <d v="2016-02-19T00:00:00"/>
    <s v="A3425744"/>
    <s v="B9604-5A"/>
    <s v="KELLY"/>
    <s v="NG"/>
    <x v="0"/>
    <n v="2"/>
    <s v="EPL"/>
    <x v="0"/>
    <m/>
    <x v="1"/>
    <s v="7'16"/>
    <s v="Q4'15"/>
  </r>
  <r>
    <d v="2016-02-19T00:00:00"/>
    <s v="A3425744"/>
    <s v="B9604-5A"/>
    <s v="KELLY"/>
    <s v="NG"/>
    <x v="1"/>
    <n v="1"/>
    <s v="EPL"/>
    <x v="0"/>
    <m/>
    <x v="1"/>
    <s v="7'16"/>
    <s v="Q4'15"/>
  </r>
  <r>
    <d v="2016-02-19T00:00:00"/>
    <s v="A3425750"/>
    <s v="B9604-5A"/>
    <s v="KELLY"/>
    <s v="NG"/>
    <x v="1"/>
    <n v="1"/>
    <s v="EPL"/>
    <x v="0"/>
    <m/>
    <x v="1"/>
    <s v="7'16"/>
    <s v="Q4'15"/>
  </r>
  <r>
    <d v="2016-02-19T00:00:00"/>
    <s v="A3426615"/>
    <s v="B9604-5A"/>
    <s v="KELLY"/>
    <s v="NG"/>
    <x v="1"/>
    <n v="2"/>
    <s v="EPL"/>
    <x v="0"/>
    <m/>
    <x v="1"/>
    <s v="7'16"/>
    <s v="Q4'15"/>
  </r>
  <r>
    <d v="2016-02-19T00:00:00"/>
    <s v="A3427684"/>
    <s v="B9604-5A"/>
    <s v="KELLY"/>
    <s v="NG"/>
    <x v="1"/>
    <n v="1"/>
    <s v="EPL"/>
    <x v="0"/>
    <m/>
    <x v="1"/>
    <s v="7'16"/>
    <s v="Q4'15"/>
  </r>
  <r>
    <d v="2016-02-19T00:00:00"/>
    <s v="A3423205"/>
    <s v="B4402-9L"/>
    <s v="KELLY"/>
    <s v="NG"/>
    <x v="1"/>
    <n v="1"/>
    <s v="EPL"/>
    <x v="0"/>
    <m/>
    <x v="1"/>
    <s v="7'16"/>
    <s v="Q4'15"/>
  </r>
  <r>
    <d v="2016-02-19T00:00:00"/>
    <s v="A3425910"/>
    <s v="B8088-9S"/>
    <s v="KELLY"/>
    <s v="NG"/>
    <x v="1"/>
    <n v="1"/>
    <s v="EPL"/>
    <x v="0"/>
    <m/>
    <x v="1"/>
    <s v="7'16"/>
    <s v="Q4'15"/>
  </r>
  <r>
    <d v="2016-02-19T00:00:00"/>
    <s v="A3424426"/>
    <s v="B8088-9S"/>
    <s v="KELLY"/>
    <s v="NG"/>
    <x v="1"/>
    <n v="2"/>
    <s v="EPL"/>
    <x v="0"/>
    <m/>
    <x v="1"/>
    <s v="7'16"/>
    <s v="Q4'15"/>
  </r>
  <r>
    <d v="2016-02-19T00:00:00"/>
    <s v="A3421690"/>
    <s v="B8078-9A"/>
    <s v="KELLY"/>
    <s v="NG"/>
    <x v="1"/>
    <n v="5"/>
    <s v="EPL"/>
    <x v="0"/>
    <m/>
    <x v="1"/>
    <s v="7'16"/>
    <s v="Q4'15"/>
  </r>
  <r>
    <d v="2016-02-19T00:00:00"/>
    <s v="A3425245"/>
    <s v="B8025-9U"/>
    <s v="KELLY"/>
    <s v="NG"/>
    <x v="1"/>
    <n v="1"/>
    <s v="EPL"/>
    <x v="0"/>
    <m/>
    <x v="1"/>
    <s v="7'16"/>
    <s v="Q4'15"/>
  </r>
  <r>
    <d v="2016-02-19T00:00:00"/>
    <s v="A3425965"/>
    <s v="B8099-9H"/>
    <s v="KELLY"/>
    <s v="NG"/>
    <x v="1"/>
    <n v="2"/>
    <s v="EPL"/>
    <x v="0"/>
    <m/>
    <x v="1"/>
    <s v="7'16"/>
    <s v="Q4'15"/>
  </r>
  <r>
    <d v="2016-02-19T00:00:00"/>
    <s v="A3426593"/>
    <s v="B9604-5A"/>
    <s v="KELLY"/>
    <s v="NG"/>
    <x v="2"/>
    <n v="1"/>
    <s v="EPL"/>
    <x v="0"/>
    <m/>
    <x v="1"/>
    <s v="7'16"/>
    <s v="Q4'15"/>
  </r>
  <r>
    <d v="2016-02-19T00:00:00"/>
    <s v="A3425253"/>
    <s v="B8025-9U"/>
    <s v="KELLY"/>
    <s v="NG"/>
    <x v="2"/>
    <n v="2"/>
    <s v="EPL"/>
    <x v="0"/>
    <m/>
    <x v="1"/>
    <s v="7'16"/>
    <s v="Q4'15"/>
  </r>
  <r>
    <d v="2016-02-19T00:00:00"/>
    <s v="A3426376"/>
    <s v="B8029-9N"/>
    <s v="KELLY"/>
    <s v="NG"/>
    <x v="1"/>
    <n v="1"/>
    <s v="EPL"/>
    <x v="0"/>
    <m/>
    <x v="1"/>
    <s v="7'16"/>
    <s v="Q4'15"/>
  </r>
  <r>
    <d v="2016-02-19T00:00:00"/>
    <s v="A3424769"/>
    <s v="B8092-9F"/>
    <s v="KELLY"/>
    <s v="NG"/>
    <x v="1"/>
    <n v="1"/>
    <s v="EPL"/>
    <x v="0"/>
    <m/>
    <x v="1"/>
    <s v="7'16"/>
    <s v="Q4'15"/>
  </r>
  <r>
    <d v="2016-02-19T00:00:00"/>
    <s v="A3421172"/>
    <s v="B8962-16I"/>
    <s v="KELLY"/>
    <s v="NG"/>
    <x v="2"/>
    <n v="1"/>
    <s v="EPL"/>
    <x v="0"/>
    <m/>
    <x v="1"/>
    <s v="7'16"/>
    <s v="Q4'15"/>
  </r>
  <r>
    <d v="2016-02-19T00:00:00"/>
    <s v="A3421172"/>
    <s v="B8962-16I"/>
    <s v="KELLY"/>
    <s v="NG"/>
    <x v="1"/>
    <n v="2"/>
    <s v="EPL"/>
    <x v="0"/>
    <m/>
    <x v="1"/>
    <s v="7'16"/>
    <s v="Q4'15"/>
  </r>
  <r>
    <d v="2016-02-19T00:00:00"/>
    <s v="A3425700"/>
    <s v="B8025-9U"/>
    <s v="KELLY"/>
    <s v="NG"/>
    <x v="2"/>
    <n v="1"/>
    <s v="EPL"/>
    <x v="0"/>
    <m/>
    <x v="1"/>
    <s v="7'16"/>
    <s v="Q4'15"/>
  </r>
  <r>
    <d v="2016-02-19T00:00:00"/>
    <s v="A3425903"/>
    <s v="B8088-9S"/>
    <s v="PEE"/>
    <s v="NG"/>
    <x v="1"/>
    <n v="1"/>
    <s v="EPL"/>
    <x v="0"/>
    <m/>
    <x v="1"/>
    <s v="7'16"/>
    <s v="Q4'15"/>
  </r>
  <r>
    <d v="2016-02-19T00:00:00"/>
    <s v="A3425911"/>
    <s v="B8088-9S"/>
    <s v="PEE"/>
    <s v="NG"/>
    <x v="1"/>
    <n v="1"/>
    <s v="EPL"/>
    <x v="0"/>
    <m/>
    <x v="1"/>
    <s v="7'16"/>
    <s v="Q4'15"/>
  </r>
  <r>
    <d v="2016-02-19T00:00:00"/>
    <s v="A3425972"/>
    <s v="B8099-9H"/>
    <s v="PEE"/>
    <s v="NG"/>
    <x v="2"/>
    <n v="1"/>
    <s v="EPL"/>
    <x v="0"/>
    <m/>
    <x v="1"/>
    <s v="7'16"/>
    <s v="Q4'15"/>
  </r>
  <r>
    <d v="2016-02-19T00:00:00"/>
    <s v="A3427539"/>
    <s v="B8099-9H"/>
    <s v="PEE"/>
    <s v="NG"/>
    <x v="1"/>
    <n v="1"/>
    <s v="EPL"/>
    <x v="0"/>
    <m/>
    <x v="1"/>
    <s v="7'16"/>
    <s v="Q4'15"/>
  </r>
  <r>
    <d v="2016-02-19T00:00:00"/>
    <s v="A3425908"/>
    <s v="B8088-9S"/>
    <s v="PEE"/>
    <s v="NG"/>
    <x v="2"/>
    <n v="1"/>
    <s v="EPL"/>
    <x v="0"/>
    <m/>
    <x v="1"/>
    <s v="7'16"/>
    <s v="Q4'15"/>
  </r>
  <r>
    <d v="2016-02-19T00:00:00"/>
    <s v="A3426378"/>
    <s v="B8029-9N"/>
    <s v="PEE"/>
    <s v="NG"/>
    <x v="2"/>
    <n v="1"/>
    <s v="EPL"/>
    <x v="0"/>
    <m/>
    <x v="1"/>
    <s v="7'16"/>
    <s v="Q4'15"/>
  </r>
  <r>
    <d v="2016-02-19T00:00:00"/>
    <s v="A3426600"/>
    <s v="B9604-5A"/>
    <s v="PEE"/>
    <s v="NG"/>
    <x v="0"/>
    <n v="1"/>
    <s v="EPL"/>
    <x v="0"/>
    <m/>
    <x v="1"/>
    <s v="7'16"/>
    <s v="Q4'15"/>
  </r>
  <r>
    <d v="2016-02-19T00:00:00"/>
    <s v="A3426602"/>
    <s v="B9604-5A"/>
    <s v="PEE"/>
    <s v="NG"/>
    <x v="2"/>
    <n v="1"/>
    <s v="EPL"/>
    <x v="0"/>
    <m/>
    <x v="1"/>
    <s v="7'16"/>
    <s v="Q4'15"/>
  </r>
  <r>
    <d v="2016-02-19T00:00:00"/>
    <s v="A3426602"/>
    <s v="B9604-5A"/>
    <s v="PEE"/>
    <s v="NG"/>
    <x v="0"/>
    <n v="1"/>
    <s v="EPL"/>
    <x v="0"/>
    <m/>
    <x v="1"/>
    <s v="7'16"/>
    <s v="Q4'15"/>
  </r>
  <r>
    <d v="2016-02-19T00:00:00"/>
    <s v="A3426605"/>
    <s v="B9604-5A"/>
    <s v="PEE"/>
    <s v="NG"/>
    <x v="1"/>
    <n v="1"/>
    <s v="EPL"/>
    <x v="0"/>
    <m/>
    <x v="1"/>
    <s v="7'16"/>
    <s v="Q4'15"/>
  </r>
  <r>
    <d v="2016-02-19T00:00:00"/>
    <s v="A3423399"/>
    <s v="B4403-9K"/>
    <s v="PEE"/>
    <s v="NG"/>
    <x v="1"/>
    <n v="1"/>
    <s v="EPL"/>
    <x v="0"/>
    <m/>
    <x v="1"/>
    <s v="7'16"/>
    <s v="Q4'15"/>
  </r>
  <r>
    <d v="2016-02-19T00:00:00"/>
    <s v="A3423210"/>
    <s v="B4402-9L"/>
    <s v="PEE"/>
    <s v="NG"/>
    <x v="1"/>
    <n v="1"/>
    <s v="EPL"/>
    <x v="0"/>
    <m/>
    <x v="1"/>
    <s v="7'16"/>
    <s v="Q4'15"/>
  </r>
  <r>
    <d v="2016-02-19T00:00:00"/>
    <s v="A3426374"/>
    <s v="B8029-9N"/>
    <s v="PEE"/>
    <s v="NG"/>
    <x v="1"/>
    <n v="1"/>
    <s v="EPL"/>
    <x v="0"/>
    <m/>
    <x v="1"/>
    <s v="7'16"/>
    <s v="Q4'15"/>
  </r>
  <r>
    <d v="2016-02-19T00:00:00"/>
    <s v="A3425735"/>
    <s v="B9604-5A"/>
    <s v="PEE"/>
    <s v="NG"/>
    <x v="1"/>
    <n v="1"/>
    <s v="EPL"/>
    <x v="0"/>
    <m/>
    <x v="1"/>
    <s v="7'16"/>
    <s v="Q4'15"/>
  </r>
  <r>
    <d v="2016-02-19T00:00:00"/>
    <s v="A3426187"/>
    <s v="B9604-5A"/>
    <s v="PEE"/>
    <s v="NG"/>
    <x v="1"/>
    <n v="1"/>
    <s v="EPL"/>
    <x v="0"/>
    <m/>
    <x v="1"/>
    <s v="7'16"/>
    <s v="Q4'15"/>
  </r>
  <r>
    <d v="2016-02-19T00:00:00"/>
    <s v="A3426987"/>
    <s v="B9604-5A"/>
    <s v="KELLY"/>
    <s v="NG"/>
    <x v="9"/>
    <n v="1"/>
    <s v="EPL"/>
    <x v="1"/>
    <m/>
    <x v="1"/>
    <s v="7'16"/>
    <s v="Q4'15"/>
  </r>
  <r>
    <d v="2016-02-19T00:00:00"/>
    <s v="A3425914"/>
    <s v="B8088-9S"/>
    <s v="KELLY"/>
    <s v="NG"/>
    <x v="4"/>
    <n v="1"/>
    <s v="EPL"/>
    <x v="1"/>
    <m/>
    <x v="1"/>
    <s v="7'16"/>
    <s v="Q4'15"/>
  </r>
  <r>
    <d v="2016-02-19T00:00:00"/>
    <s v="A3425911"/>
    <s v="B8088-9S"/>
    <s v="PEE"/>
    <s v="NG"/>
    <x v="1"/>
    <n v="1"/>
    <s v="EPL"/>
    <x v="1"/>
    <m/>
    <x v="1"/>
    <s v="7'16"/>
    <s v="Q4'15"/>
  </r>
  <r>
    <d v="2016-02-19T00:00:00"/>
    <s v="A3424927"/>
    <s v="B8004-9H"/>
    <s v="PEE"/>
    <s v="NG"/>
    <x v="1"/>
    <n v="1"/>
    <s v="EPL"/>
    <x v="1"/>
    <m/>
    <x v="1"/>
    <s v="7'16"/>
    <s v="Q4'15"/>
  </r>
  <r>
    <d v="2016-02-19T00:00:00"/>
    <s v="A3425735"/>
    <s v="B9604-5A"/>
    <s v="KELLY"/>
    <s v="NG"/>
    <x v="1"/>
    <n v="1"/>
    <s v="EPL"/>
    <x v="1"/>
    <m/>
    <x v="1"/>
    <s v="7'16"/>
    <s v="Q4'15"/>
  </r>
  <r>
    <d v="2016-02-20T00:00:00"/>
    <s v="A3425948"/>
    <s v="B4405-9L"/>
    <s v="KELLY"/>
    <s v="NG"/>
    <x v="2"/>
    <n v="1"/>
    <s v="EPL"/>
    <x v="0"/>
    <m/>
    <x v="1"/>
    <s v="7'16"/>
    <s v="Q4'15"/>
  </r>
  <r>
    <d v="2016-02-20T00:00:00"/>
    <s v="A3425949"/>
    <s v="B4405-9L"/>
    <s v="KELLY"/>
    <s v="NG"/>
    <x v="1"/>
    <n v="1"/>
    <s v="EPL"/>
    <x v="0"/>
    <m/>
    <x v="1"/>
    <s v="7'16"/>
    <s v="Q4'15"/>
  </r>
  <r>
    <d v="2016-02-20T00:00:00"/>
    <s v="A3424061"/>
    <s v="B8029-9N"/>
    <s v="KELLY"/>
    <s v="NG"/>
    <x v="1"/>
    <n v="1"/>
    <s v="EPL"/>
    <x v="0"/>
    <m/>
    <x v="1"/>
    <s v="7'16"/>
    <s v="Q4'15"/>
  </r>
  <r>
    <d v="2016-02-20T00:00:00"/>
    <s v="A3425241"/>
    <s v="B8025-9U"/>
    <s v="KELLY"/>
    <s v="NG"/>
    <x v="1"/>
    <n v="2"/>
    <s v="EPL"/>
    <x v="0"/>
    <m/>
    <x v="1"/>
    <s v="7'16"/>
    <s v="Q4'15"/>
  </r>
  <r>
    <d v="2016-02-20T00:00:00"/>
    <s v="A3425721"/>
    <s v="B9604-5A"/>
    <s v="KELLY"/>
    <s v="NG"/>
    <x v="1"/>
    <n v="1"/>
    <s v="EPL"/>
    <x v="0"/>
    <m/>
    <x v="1"/>
    <s v="7'16"/>
    <s v="Q4'15"/>
  </r>
  <r>
    <d v="2016-02-20T00:00:00"/>
    <s v="A3426978"/>
    <s v="B9604-5A"/>
    <s v="KELLY"/>
    <s v="NG"/>
    <x v="2"/>
    <n v="1"/>
    <s v="EPL"/>
    <x v="0"/>
    <m/>
    <x v="1"/>
    <s v="7'16"/>
    <s v="Q4'15"/>
  </r>
  <r>
    <d v="2016-02-20T00:00:00"/>
    <s v="A3426621"/>
    <s v="B9604-5A"/>
    <s v="KELLY"/>
    <s v="NG"/>
    <x v="2"/>
    <n v="1"/>
    <s v="EPL"/>
    <x v="0"/>
    <m/>
    <x v="1"/>
    <s v="7'16"/>
    <s v="Q4'15"/>
  </r>
  <r>
    <d v="2016-02-20T00:00:00"/>
    <s v="A3425089"/>
    <s v="B8962-16I"/>
    <s v="KELLY"/>
    <s v="NG"/>
    <x v="1"/>
    <n v="1"/>
    <s v="EPL"/>
    <x v="0"/>
    <m/>
    <x v="1"/>
    <s v="7'16"/>
    <s v="Q4'15"/>
  </r>
  <r>
    <d v="2016-02-20T00:00:00"/>
    <s v="A3426990"/>
    <s v="B9604-5A"/>
    <s v="KELLY"/>
    <s v="NG"/>
    <x v="0"/>
    <n v="1"/>
    <s v="EPL"/>
    <x v="0"/>
    <m/>
    <x v="1"/>
    <s v="7'16"/>
    <s v="Q4'15"/>
  </r>
  <r>
    <d v="2016-02-20T00:00:00"/>
    <s v="A3426990"/>
    <s v="B9604-5A"/>
    <s v="KELLY"/>
    <s v="NG"/>
    <x v="1"/>
    <n v="1"/>
    <s v="EPL"/>
    <x v="0"/>
    <m/>
    <x v="1"/>
    <s v="7'16"/>
    <s v="Q4'15"/>
  </r>
  <r>
    <d v="2016-02-20T00:00:00"/>
    <s v="A3428139"/>
    <s v="B9604-5A"/>
    <s v="KELLY"/>
    <s v="NG"/>
    <x v="2"/>
    <n v="2"/>
    <s v="EPL"/>
    <x v="0"/>
    <m/>
    <x v="1"/>
    <s v="7'16"/>
    <s v="Q4'15"/>
  </r>
  <r>
    <d v="2016-02-20T00:00:00"/>
    <s v="A3428139"/>
    <s v="B9604-5A"/>
    <s v="KELLY"/>
    <s v="NG"/>
    <x v="1"/>
    <n v="1"/>
    <s v="EPL"/>
    <x v="0"/>
    <m/>
    <x v="1"/>
    <s v="7'16"/>
    <s v="Q4'15"/>
  </r>
  <r>
    <d v="2016-02-20T00:00:00"/>
    <s v="A3425251"/>
    <s v="B8025-9U"/>
    <s v="KELLY"/>
    <s v="NG"/>
    <x v="2"/>
    <n v="1"/>
    <s v="EPL"/>
    <x v="0"/>
    <m/>
    <x v="1"/>
    <s v="7'16"/>
    <s v="Q4'15"/>
  </r>
  <r>
    <d v="2016-02-20T00:00:00"/>
    <s v="A3425964"/>
    <s v="B8099-9H"/>
    <s v="KELLY"/>
    <s v="NG"/>
    <x v="2"/>
    <n v="1"/>
    <s v="EPL"/>
    <x v="0"/>
    <m/>
    <x v="1"/>
    <s v="7'16"/>
    <s v="Q4'15"/>
  </r>
  <r>
    <d v="2016-02-20T00:00:00"/>
    <s v="A3425964"/>
    <s v="B8099-9H"/>
    <s v="KELLY"/>
    <s v="NG"/>
    <x v="1"/>
    <n v="1"/>
    <s v="EPL"/>
    <x v="0"/>
    <m/>
    <x v="1"/>
    <s v="7'16"/>
    <s v="Q4'15"/>
  </r>
  <r>
    <d v="2016-02-20T00:00:00"/>
    <s v="A3424854"/>
    <s v="B8099-9H"/>
    <s v="KELLY"/>
    <s v="NG"/>
    <x v="1"/>
    <n v="1"/>
    <s v="EPL"/>
    <x v="0"/>
    <m/>
    <x v="1"/>
    <s v="7'16"/>
    <s v="Q4'15"/>
  </r>
  <r>
    <d v="2016-02-20T00:00:00"/>
    <s v="A3424856"/>
    <s v="B8099-9H"/>
    <s v="KELLY"/>
    <s v="NG"/>
    <x v="1"/>
    <n v="2"/>
    <s v="EPL"/>
    <x v="0"/>
    <m/>
    <x v="1"/>
    <s v="7'16"/>
    <s v="Q4'15"/>
  </r>
  <r>
    <d v="2016-02-20T00:00:00"/>
    <s v="A3423666"/>
    <s v="B8000-9L"/>
    <s v="KELLY"/>
    <s v="NG"/>
    <x v="1"/>
    <n v="1"/>
    <s v="EPL"/>
    <x v="0"/>
    <m/>
    <x v="1"/>
    <s v="7'16"/>
    <s v="Q4'15"/>
  </r>
  <r>
    <d v="2016-02-20T00:00:00"/>
    <s v="A3426379"/>
    <s v="B8029-9N"/>
    <s v="PEE"/>
    <s v="NG"/>
    <x v="0"/>
    <n v="1"/>
    <s v="EPL"/>
    <x v="0"/>
    <m/>
    <x v="1"/>
    <s v="7'16"/>
    <s v="Q4'15"/>
  </r>
  <r>
    <d v="2016-02-20T00:00:00"/>
    <s v="A3426612"/>
    <s v="B9604-5A"/>
    <s v="PEE"/>
    <s v="NG"/>
    <x v="2"/>
    <n v="1"/>
    <s v="EPL"/>
    <x v="0"/>
    <m/>
    <x v="1"/>
    <s v="7'16"/>
    <s v="Q4'15"/>
  </r>
  <r>
    <d v="2016-02-20T00:00:00"/>
    <s v="A3426611"/>
    <s v="B9604-5A"/>
    <s v="PEE"/>
    <s v="NG"/>
    <x v="0"/>
    <n v="1"/>
    <s v="EPL"/>
    <x v="0"/>
    <m/>
    <x v="1"/>
    <s v="7'16"/>
    <s v="Q4'15"/>
  </r>
  <r>
    <d v="2016-02-20T00:00:00"/>
    <s v="A3426598"/>
    <s v="B9604-5A"/>
    <s v="PEE"/>
    <s v="NG"/>
    <x v="1"/>
    <n v="1"/>
    <s v="EPL"/>
    <x v="0"/>
    <m/>
    <x v="1"/>
    <s v="7'16"/>
    <s v="Q4'15"/>
  </r>
  <r>
    <d v="2016-02-20T00:00:00"/>
    <s v="A3426985"/>
    <s v="B9604-5A"/>
    <s v="PEE"/>
    <s v="NG"/>
    <x v="1"/>
    <n v="1"/>
    <s v="EPL"/>
    <x v="0"/>
    <m/>
    <x v="1"/>
    <s v="7'16"/>
    <s v="Q4'15"/>
  </r>
  <r>
    <d v="2016-02-20T00:00:00"/>
    <s v="A3425959"/>
    <s v="B8099-9H"/>
    <s v="PEE"/>
    <s v="NG"/>
    <x v="1"/>
    <n v="1"/>
    <s v="EPL"/>
    <x v="0"/>
    <m/>
    <x v="1"/>
    <s v="7'16"/>
    <s v="Q4'15"/>
  </r>
  <r>
    <d v="2016-02-20T00:00:00"/>
    <s v="A3423664"/>
    <s v="B8000-9L"/>
    <s v="PEE"/>
    <s v="NG"/>
    <x v="1"/>
    <n v="1"/>
    <s v="EPL"/>
    <x v="0"/>
    <m/>
    <x v="1"/>
    <s v="7'16"/>
    <s v="Q4'15"/>
  </r>
  <r>
    <d v="2016-02-20T00:00:00"/>
    <s v="A3424924"/>
    <s v="B8004-9H"/>
    <s v="PEE"/>
    <s v="NG"/>
    <x v="2"/>
    <n v="2"/>
    <s v="EPL"/>
    <x v="0"/>
    <m/>
    <x v="1"/>
    <s v="7'16"/>
    <s v="Q4'15"/>
  </r>
  <r>
    <d v="2016-02-20T00:00:00"/>
    <s v="A3425915"/>
    <s v="B8088-9S"/>
    <s v="PEE"/>
    <s v="NG"/>
    <x v="0"/>
    <n v="1"/>
    <s v="EPL"/>
    <x v="0"/>
    <m/>
    <x v="1"/>
    <s v="7'16"/>
    <s v="Q4'15"/>
  </r>
  <r>
    <d v="2016-02-20T00:00:00"/>
    <s v="A3427676"/>
    <s v="B8099-9H"/>
    <s v="PEE"/>
    <s v="NG"/>
    <x v="1"/>
    <n v="1"/>
    <s v="EPL"/>
    <x v="0"/>
    <m/>
    <x v="1"/>
    <s v="7'16"/>
    <s v="Q4'15"/>
  </r>
  <r>
    <d v="2016-02-20T00:00:00"/>
    <s v="A3427541"/>
    <s v="B8099-9H"/>
    <s v="PEE"/>
    <s v="NG"/>
    <x v="2"/>
    <n v="1"/>
    <s v="EPL"/>
    <x v="0"/>
    <m/>
    <x v="1"/>
    <s v="7'16"/>
    <s v="Q4'15"/>
  </r>
  <r>
    <d v="2016-02-20T00:00:00"/>
    <s v="A3428466"/>
    <s v="B9604-5A"/>
    <s v="PEE"/>
    <s v="NG"/>
    <x v="2"/>
    <n v="1"/>
    <s v="EPL"/>
    <x v="0"/>
    <m/>
    <x v="1"/>
    <s v="7'16"/>
    <s v="Q4'15"/>
  </r>
  <r>
    <d v="2016-02-20T00:00:00"/>
    <s v="A3424804"/>
    <s v="B4340-9L"/>
    <s v="PEE"/>
    <s v="NG"/>
    <x v="1"/>
    <n v="1"/>
    <s v="EPL"/>
    <x v="0"/>
    <m/>
    <x v="1"/>
    <s v="7'16"/>
    <s v="Q4'15"/>
  </r>
  <r>
    <d v="2016-02-21T00:00:00"/>
    <s v="A3426373"/>
    <s v="B8029-9N"/>
    <s v="KELLY"/>
    <s v="NG"/>
    <x v="1"/>
    <n v="1"/>
    <s v="EPL"/>
    <x v="0"/>
    <m/>
    <x v="1"/>
    <s v="7'16"/>
    <s v="Q4'15"/>
  </r>
  <r>
    <d v="2016-02-21T00:00:00"/>
    <s v="A3425912"/>
    <s v="B8088-9S"/>
    <s v="KELLY"/>
    <s v="NG"/>
    <x v="1"/>
    <n v="1"/>
    <s v="EPL"/>
    <x v="0"/>
    <m/>
    <x v="1"/>
    <s v="7'16"/>
    <s v="Q4'15"/>
  </r>
  <r>
    <d v="2016-02-21T00:00:00"/>
    <s v="A3427549"/>
    <s v="B8099-9H"/>
    <s v="KELLY"/>
    <s v="NG"/>
    <x v="1"/>
    <n v="1"/>
    <s v="EPL"/>
    <x v="0"/>
    <m/>
    <x v="1"/>
    <s v="7'16"/>
    <s v="Q4'15"/>
  </r>
  <r>
    <d v="2016-02-21T00:00:00"/>
    <s v="P3035836"/>
    <s v="AD68B-9Q"/>
    <s v="KELLY"/>
    <s v="NG"/>
    <x v="0"/>
    <n v="1"/>
    <s v="EPL"/>
    <x v="0"/>
    <m/>
    <x v="1"/>
    <s v="7'16"/>
    <s v="Q4'15"/>
  </r>
  <r>
    <d v="2016-02-21T00:00:00"/>
    <s v="A3428140"/>
    <s v="B9604-5A"/>
    <s v="KELLY"/>
    <s v="NG"/>
    <x v="1"/>
    <n v="2"/>
    <s v="EPL"/>
    <x v="0"/>
    <m/>
    <x v="1"/>
    <s v="7'16"/>
    <s v="Q4'15"/>
  </r>
  <r>
    <d v="2016-02-21T00:00:00"/>
    <s v="A3428844"/>
    <s v="B9604-5A"/>
    <s v="KELLY"/>
    <s v="NG"/>
    <x v="0"/>
    <n v="1"/>
    <s v="EPL"/>
    <x v="0"/>
    <m/>
    <x v="1"/>
    <s v="7'16"/>
    <s v="Q4'15"/>
  </r>
  <r>
    <d v="2016-02-21T00:00:00"/>
    <s v="A3426624"/>
    <s v="B9604-5A"/>
    <s v="KELLY"/>
    <s v="NG"/>
    <x v="1"/>
    <n v="1"/>
    <s v="EPL"/>
    <x v="0"/>
    <m/>
    <x v="1"/>
    <s v="7'16"/>
    <s v="Q4'15"/>
  </r>
  <r>
    <d v="2016-02-21T00:00:00"/>
    <s v="A3426966."/>
    <s v="B9604-5A"/>
    <s v="KELLY"/>
    <s v="NG"/>
    <x v="1"/>
    <n v="1"/>
    <s v="EPL"/>
    <x v="0"/>
    <m/>
    <x v="1"/>
    <s v="7'16"/>
    <s v="Q4'15"/>
  </r>
  <r>
    <d v="2016-02-21T00:00:00"/>
    <s v="A3421715"/>
    <s v="B8078"/>
    <s v="KELLY"/>
    <s v="NG"/>
    <x v="2"/>
    <n v="1"/>
    <s v="EPL"/>
    <x v="0"/>
    <m/>
    <x v="1"/>
    <s v="7'16"/>
    <s v="Q4'15"/>
  </r>
  <r>
    <d v="2016-02-21T00:00:00"/>
    <s v="A3426623"/>
    <s v="B9604-5A"/>
    <s v="KELLY"/>
    <s v="NG"/>
    <x v="1"/>
    <n v="2"/>
    <s v="EPL"/>
    <x v="0"/>
    <m/>
    <x v="1"/>
    <s v="7'16"/>
    <s v="Q4'15"/>
  </r>
  <r>
    <d v="2016-02-21T00:00:00"/>
    <s v="A3428599"/>
    <s v="B8025-9U"/>
    <s v="KELLY"/>
    <s v="NG"/>
    <x v="1"/>
    <n v="1"/>
    <s v="EPL"/>
    <x v="0"/>
    <m/>
    <x v="1"/>
    <s v="7'16"/>
    <s v="Q4'15"/>
  </r>
  <r>
    <d v="2016-02-21T00:00:00"/>
    <s v="A3427685"/>
    <s v="B8000-9L"/>
    <s v="KELLY"/>
    <s v="NG"/>
    <x v="1"/>
    <n v="1"/>
    <s v="EPL"/>
    <x v="0"/>
    <m/>
    <x v="1"/>
    <s v="7'16"/>
    <s v="Q4'15"/>
  </r>
  <r>
    <d v="2016-02-21T00:00:00"/>
    <s v="A3427804"/>
    <s v="B4405-9L"/>
    <s v="KELLY"/>
    <s v="NG"/>
    <x v="1"/>
    <n v="1"/>
    <s v="EPL"/>
    <x v="0"/>
    <m/>
    <x v="1"/>
    <s v="7'16"/>
    <s v="Q4'15"/>
  </r>
  <r>
    <d v="2016-02-21T00:00:00"/>
    <s v="A3425954"/>
    <s v="B4405-9L"/>
    <s v="KELLY"/>
    <s v="NG"/>
    <x v="1"/>
    <n v="2"/>
    <s v="EPL"/>
    <x v="0"/>
    <m/>
    <x v="1"/>
    <s v="7'16"/>
    <s v="Q4'15"/>
  </r>
  <r>
    <d v="2016-02-21T00:00:00"/>
    <s v="A3425960"/>
    <s v="B8099-9H"/>
    <s v="KELLY"/>
    <s v="NG"/>
    <x v="1"/>
    <n v="2"/>
    <s v="EPL"/>
    <x v="0"/>
    <m/>
    <x v="1"/>
    <s v="7'16"/>
    <s v="Q4'15"/>
  </r>
  <r>
    <d v="2016-02-21T00:00:00"/>
    <s v="A3426691"/>
    <s v="B8029-9N"/>
    <s v="KELLY"/>
    <s v="NG"/>
    <x v="1"/>
    <n v="1"/>
    <s v="EPL"/>
    <x v="0"/>
    <m/>
    <x v="1"/>
    <s v="7'16"/>
    <s v="Q4'15"/>
  </r>
  <r>
    <d v="2016-02-21T00:00:00"/>
    <s v="A3426371"/>
    <s v="B8029-9N"/>
    <s v="KELLY"/>
    <s v="NG"/>
    <x v="0"/>
    <n v="1"/>
    <s v="EPL"/>
    <x v="0"/>
    <m/>
    <x v="1"/>
    <s v="7'16"/>
    <s v="Q4'15"/>
  </r>
  <r>
    <d v="2016-02-21T00:00:00"/>
    <s v="A3426371"/>
    <s v="B8029-9N"/>
    <s v="KELLY"/>
    <s v="NG"/>
    <x v="1"/>
    <n v="1"/>
    <s v="EPL"/>
    <x v="0"/>
    <m/>
    <x v="1"/>
    <s v="7'16"/>
    <s v="Q4'15"/>
  </r>
  <r>
    <d v="2016-02-21T00:00:00"/>
    <s v="A3424254"/>
    <s v="B8960-16G"/>
    <s v="KELLY"/>
    <s v="NG"/>
    <x v="1"/>
    <n v="1"/>
    <s v="EPL"/>
    <x v="0"/>
    <m/>
    <x v="1"/>
    <s v="7'16"/>
    <s v="Q4'15"/>
  </r>
  <r>
    <d v="2016-02-21T00:00:00"/>
    <s v="A3424262"/>
    <s v="B8960-16G"/>
    <s v="KELLY"/>
    <s v="NG"/>
    <x v="1"/>
    <n v="3"/>
    <s v="EPL"/>
    <x v="0"/>
    <m/>
    <x v="1"/>
    <s v="7'16"/>
    <s v="Q4'15"/>
  </r>
  <r>
    <d v="2016-02-21T00:00:00"/>
    <s v="A3424252"/>
    <s v="B8960-16G"/>
    <s v="KELLY"/>
    <s v="NG"/>
    <x v="1"/>
    <n v="1"/>
    <s v="EPL"/>
    <x v="0"/>
    <m/>
    <x v="1"/>
    <s v="7'16"/>
    <s v="Q4'15"/>
  </r>
  <r>
    <d v="2016-02-21T00:00:00"/>
    <s v="A3424255"/>
    <s v="B8960-16G"/>
    <s v="KELLY"/>
    <s v="NG"/>
    <x v="1"/>
    <n v="2"/>
    <s v="EPL"/>
    <x v="0"/>
    <m/>
    <x v="1"/>
    <s v="7'16"/>
    <s v="Q4'15"/>
  </r>
  <r>
    <d v="2016-02-21T00:00:00"/>
    <s v="A3428401"/>
    <s v="B8029-9N"/>
    <s v="KELLY"/>
    <s v="NG"/>
    <x v="2"/>
    <n v="1"/>
    <s v="EPL"/>
    <x v="0"/>
    <m/>
    <x v="1"/>
    <s v="7'16"/>
    <s v="Q4'15"/>
  </r>
  <r>
    <d v="2016-02-21T00:00:00"/>
    <s v="A3427680"/>
    <s v="B8099-9H"/>
    <s v="KELLY"/>
    <s v="NG"/>
    <x v="2"/>
    <n v="1"/>
    <s v="EPL"/>
    <x v="0"/>
    <m/>
    <x v="1"/>
    <s v="7'16"/>
    <s v="Q4'15"/>
  </r>
  <r>
    <d v="2016-02-21T00:00:00"/>
    <s v="A3427554"/>
    <s v="B8099-9H"/>
    <s v="KELLY"/>
    <s v="NG"/>
    <x v="2"/>
    <n v="1"/>
    <s v="EPL"/>
    <x v="0"/>
    <m/>
    <x v="1"/>
    <s v="7'16"/>
    <s v="Q4'15"/>
  </r>
  <r>
    <d v="2016-02-21T00:00:00"/>
    <s v="A3427556"/>
    <s v="B8099-9H"/>
    <s v="KELLY"/>
    <s v="NG"/>
    <x v="1"/>
    <n v="2"/>
    <s v="EPL"/>
    <x v="0"/>
    <m/>
    <x v="1"/>
    <s v="7'16"/>
    <s v="Q4'15"/>
  </r>
  <r>
    <d v="2016-02-21T00:00:00"/>
    <s v="A3425950"/>
    <s v="B4405-9L"/>
    <s v="KELLY"/>
    <s v="NG"/>
    <x v="2"/>
    <n v="1"/>
    <s v="EPL"/>
    <x v="0"/>
    <m/>
    <x v="1"/>
    <s v="7'16"/>
    <s v="Q4'15"/>
  </r>
  <r>
    <d v="2016-02-22T00:00:00"/>
    <s v="A3426982"/>
    <s v="B9604-5A"/>
    <s v="KELLY"/>
    <s v="NG"/>
    <x v="2"/>
    <n v="1"/>
    <s v="EPL"/>
    <x v="0"/>
    <m/>
    <x v="1"/>
    <s v="8'16"/>
    <s v="Q4'15"/>
  </r>
  <r>
    <d v="2016-02-22T00:00:00"/>
    <s v="A3426982"/>
    <s v="B9604-5A"/>
    <s v="KELLY"/>
    <s v="NG"/>
    <x v="1"/>
    <n v="1"/>
    <s v="EPL"/>
    <x v="0"/>
    <m/>
    <x v="1"/>
    <s v="8'16"/>
    <s v="Q4'15"/>
  </r>
  <r>
    <d v="2016-02-22T00:00:00"/>
    <s v="A3428843"/>
    <s v="B9604-5A"/>
    <s v="KELLY"/>
    <s v="NG"/>
    <x v="2"/>
    <n v="1"/>
    <s v="EPL"/>
    <x v="0"/>
    <m/>
    <x v="1"/>
    <s v="8'16"/>
    <s v="Q4'15"/>
  </r>
  <r>
    <d v="2016-02-22T00:00:00"/>
    <s v="A3429386"/>
    <s v="B8099-9H"/>
    <s v="KELLY"/>
    <s v="NG"/>
    <x v="1"/>
    <n v="1"/>
    <s v="EPL"/>
    <x v="0"/>
    <m/>
    <x v="1"/>
    <s v="8'16"/>
    <s v="Q4'15"/>
  </r>
  <r>
    <d v="2016-02-22T00:00:00"/>
    <s v="A3425952"/>
    <s v="B4405-9L"/>
    <s v="KELLY"/>
    <s v="NG"/>
    <x v="2"/>
    <n v="1"/>
    <s v="EPL"/>
    <x v="0"/>
    <m/>
    <x v="1"/>
    <s v="8'16"/>
    <s v="Q4'15"/>
  </r>
  <r>
    <d v="2016-02-22T00:00:00"/>
    <s v="A3427526"/>
    <s v="B8960-16G"/>
    <s v="KELLY"/>
    <s v="NG"/>
    <x v="2"/>
    <n v="1"/>
    <s v="EPL"/>
    <x v="0"/>
    <m/>
    <x v="1"/>
    <s v="8'16"/>
    <s v="Q4'15"/>
  </r>
  <r>
    <d v="2016-02-22T00:00:00"/>
    <s v="A3427552"/>
    <s v="B8099-9H"/>
    <s v="KELLY"/>
    <s v="NG"/>
    <x v="0"/>
    <n v="1"/>
    <s v="EPL"/>
    <x v="0"/>
    <m/>
    <x v="1"/>
    <s v="8'16"/>
    <s v="Q4'15"/>
  </r>
  <r>
    <d v="2016-02-22T00:00:00"/>
    <s v="A3424193"/>
    <s v="B8962-16I"/>
    <s v="KELLY"/>
    <s v="NG"/>
    <x v="1"/>
    <n v="2"/>
    <s v="EPL"/>
    <x v="0"/>
    <m/>
    <x v="1"/>
    <s v="8'16"/>
    <s v="Q4'15"/>
  </r>
  <r>
    <d v="2016-02-22T00:00:00"/>
    <s v="A3424246"/>
    <s v="B8960-16G"/>
    <s v="M.JOTHI"/>
    <s v="NG"/>
    <x v="1"/>
    <n v="1"/>
    <s v="EPL"/>
    <x v="0"/>
    <m/>
    <x v="1"/>
    <s v="8'16"/>
    <s v="Q4'15"/>
  </r>
  <r>
    <d v="2016-02-22T00:00:00"/>
    <s v="A3424260"/>
    <s v="B8960-16G"/>
    <s v="M.JOTHI"/>
    <s v="NG"/>
    <x v="2"/>
    <n v="1"/>
    <s v="EPL"/>
    <x v="0"/>
    <m/>
    <x v="1"/>
    <s v="8'16"/>
    <s v="Q4'15"/>
  </r>
  <r>
    <d v="2016-02-22T00:00:00"/>
    <s v="A3424260"/>
    <s v="B8960-16G"/>
    <s v="M.JOTHI"/>
    <s v="NG"/>
    <x v="0"/>
    <n v="1"/>
    <s v="EPL"/>
    <x v="0"/>
    <m/>
    <x v="1"/>
    <s v="8'16"/>
    <s v="Q4'15"/>
  </r>
  <r>
    <d v="2016-02-22T00:00:00"/>
    <s v="A3424260"/>
    <s v="B8960-16G"/>
    <s v="M.JOTHI"/>
    <s v="NG"/>
    <x v="1"/>
    <n v="5"/>
    <s v="EPL"/>
    <x v="0"/>
    <m/>
    <x v="1"/>
    <s v="8'16"/>
    <s v="Q4'15"/>
  </r>
  <r>
    <d v="2016-02-22T00:00:00"/>
    <s v="A3427523"/>
    <s v="B8960-16G"/>
    <s v="M.JOTHI"/>
    <s v="NG"/>
    <x v="1"/>
    <n v="1"/>
    <s v="EPL"/>
    <x v="0"/>
    <m/>
    <x v="1"/>
    <s v="8'16"/>
    <s v="Q4'15"/>
  </r>
  <r>
    <d v="2016-02-22T00:00:00"/>
    <s v="A3424248"/>
    <s v="B8960-16G"/>
    <s v="M.JOTHI"/>
    <s v="NG"/>
    <x v="1"/>
    <n v="2"/>
    <s v="EPL"/>
    <x v="0"/>
    <m/>
    <x v="1"/>
    <s v="8'16"/>
    <s v="Q4'15"/>
  </r>
  <r>
    <d v="2016-02-22T00:00:00"/>
    <s v="A3428406"/>
    <s v="B8029-9N"/>
    <s v="M.JOTHI"/>
    <s v="NG"/>
    <x v="1"/>
    <n v="1"/>
    <s v="EPL"/>
    <x v="0"/>
    <m/>
    <x v="1"/>
    <s v="8'16"/>
    <s v="Q4'15"/>
  </r>
  <r>
    <d v="2016-02-22T00:00:00"/>
    <s v="A3429385"/>
    <s v="B8099-9H"/>
    <s v="M.JOTHI"/>
    <s v="NG"/>
    <x v="2"/>
    <n v="1"/>
    <s v="EPL"/>
    <x v="0"/>
    <m/>
    <x v="1"/>
    <s v="8'16"/>
    <s v="Q4'15"/>
  </r>
  <r>
    <d v="2016-02-22T00:00:00"/>
    <s v="A3428679"/>
    <s v="B9500-10V"/>
    <s v="M.JOTHI"/>
    <s v="NG"/>
    <x v="2"/>
    <n v="1"/>
    <s v="EPL"/>
    <x v="0"/>
    <m/>
    <x v="1"/>
    <s v="8'16"/>
    <s v="Q4'15"/>
  </r>
  <r>
    <d v="2016-02-22T00:00:00"/>
    <s v="A3424192"/>
    <s v="B8962-16I"/>
    <s v="M.JOTHI"/>
    <s v="NG"/>
    <x v="1"/>
    <n v="1"/>
    <s v="EPL"/>
    <x v="0"/>
    <m/>
    <x v="1"/>
    <s v="8'16"/>
    <s v="Q4'15"/>
  </r>
  <r>
    <d v="2016-02-22T00:00:00"/>
    <s v="A3428852"/>
    <s v="B9604-5A"/>
    <s v="M.JOTHI"/>
    <s v="NG"/>
    <x v="2"/>
    <n v="1"/>
    <s v="EPL"/>
    <x v="0"/>
    <m/>
    <x v="1"/>
    <s v="8'16"/>
    <s v="Q4'15"/>
  </r>
  <r>
    <d v="2016-02-22T00:00:00"/>
    <s v="A3428129"/>
    <s v="B8031-9M"/>
    <s v="M.JOTHI"/>
    <s v="NG"/>
    <x v="1"/>
    <n v="1"/>
    <s v="EPL"/>
    <x v="0"/>
    <m/>
    <x v="1"/>
    <s v="8'16"/>
    <s v="Q4'15"/>
  </r>
  <r>
    <d v="2016-02-22T00:00:00"/>
    <s v="A3424257"/>
    <s v="B8960-16G"/>
    <s v="M.JOTHI"/>
    <s v="NG"/>
    <x v="1"/>
    <n v="2"/>
    <s v="EPL"/>
    <x v="0"/>
    <m/>
    <x v="1"/>
    <s v="8'16"/>
    <s v="Q4'15"/>
  </r>
  <r>
    <d v="2016-02-22T00:00:00"/>
    <s v="A3427528"/>
    <s v="B8960-16G"/>
    <s v="M.JOTHI"/>
    <s v="NG"/>
    <x v="1"/>
    <n v="3"/>
    <s v="EPL"/>
    <x v="0"/>
    <m/>
    <x v="1"/>
    <s v="8'16"/>
    <s v="Q4'15"/>
  </r>
  <r>
    <d v="2016-02-22T00:00:00"/>
    <s v="A3428475"/>
    <s v="B9604-5A"/>
    <s v="M.JOTHI"/>
    <s v="NG"/>
    <x v="1"/>
    <n v="1"/>
    <s v="EPL"/>
    <x v="0"/>
    <m/>
    <x v="1"/>
    <s v="8'16"/>
    <s v="Q4'15"/>
  </r>
  <r>
    <d v="2016-02-22T00:00:00"/>
    <s v="A3429347"/>
    <s v="B8029-9N"/>
    <s v="M.JOTHI"/>
    <s v="NG"/>
    <x v="1"/>
    <n v="1"/>
    <s v="EPL"/>
    <x v="0"/>
    <m/>
    <x v="1"/>
    <s v="8'16"/>
    <s v="Q4'15"/>
  </r>
  <r>
    <d v="2016-02-22T00:00:00"/>
    <s v="A3425925"/>
    <s v="B8088-9S"/>
    <s v="M.JOTHI"/>
    <s v="NG"/>
    <x v="1"/>
    <n v="2"/>
    <s v="EPL"/>
    <x v="0"/>
    <m/>
    <x v="1"/>
    <s v="8'16"/>
    <s v="Q4'15"/>
  </r>
  <r>
    <d v="2016-02-22T00:00:00"/>
    <s v="A3428847"/>
    <s v="B9604-5A"/>
    <s v="M.JOTHI"/>
    <s v="NG"/>
    <x v="1"/>
    <n v="1"/>
    <s v="EPL"/>
    <x v="1"/>
    <m/>
    <x v="1"/>
    <s v="8'16"/>
    <s v="Q4'15"/>
  </r>
  <r>
    <d v="2016-02-25T00:00:00"/>
    <s v="A3427527"/>
    <s v="B8960-16G"/>
    <s v="M.JOTHI"/>
    <s v="NG"/>
    <x v="2"/>
    <n v="2"/>
    <s v="EPL"/>
    <x v="0"/>
    <m/>
    <x v="1"/>
    <s v="8'16"/>
    <s v="Q4'15"/>
  </r>
  <r>
    <d v="2016-02-25T00:00:00"/>
    <s v="A3427527"/>
    <s v="B8960-16G"/>
    <s v="M.JOTHI"/>
    <s v="NG"/>
    <x v="1"/>
    <n v="1"/>
    <s v="EPL"/>
    <x v="0"/>
    <m/>
    <x v="1"/>
    <s v="8'16"/>
    <s v="Q4'15"/>
  </r>
  <r>
    <d v="2016-02-25T00:00:00"/>
    <s v="A3424265"/>
    <s v="B8960-16G"/>
    <s v="M.JOTHI"/>
    <s v="NG"/>
    <x v="1"/>
    <n v="1"/>
    <s v="EPL"/>
    <x v="0"/>
    <m/>
    <x v="1"/>
    <s v="8'16"/>
    <s v="Q4'15"/>
  </r>
  <r>
    <d v="2016-02-25T00:00:00"/>
    <s v="A3428857"/>
    <s v="B9604-5A"/>
    <s v="M.JOTHI"/>
    <s v="NG"/>
    <x v="2"/>
    <n v="1"/>
    <s v="EPL"/>
    <x v="0"/>
    <m/>
    <x v="1"/>
    <s v="8'16"/>
    <s v="Q4'15"/>
  </r>
  <r>
    <d v="2016-02-25T00:00:00"/>
    <s v="A3429074"/>
    <s v="B8088-9S"/>
    <s v="M.JOTHI"/>
    <s v="NG"/>
    <x v="2"/>
    <n v="4"/>
    <s v="EPL"/>
    <x v="0"/>
    <m/>
    <x v="1"/>
    <s v="8'16"/>
    <s v="Q4'15"/>
  </r>
  <r>
    <d v="2016-02-25T00:00:00"/>
    <s v="A3428488"/>
    <s v="B9604-5A"/>
    <s v="M.JOTHI"/>
    <s v="NG"/>
    <x v="1"/>
    <n v="1"/>
    <s v="EPL"/>
    <x v="0"/>
    <m/>
    <x v="1"/>
    <s v="8'16"/>
    <s v="Q4'15"/>
  </r>
  <r>
    <d v="2016-02-25T00:00:00"/>
    <s v="A3427533"/>
    <s v="B8960-16G"/>
    <s v="M.JOTHI"/>
    <s v="NG"/>
    <x v="1"/>
    <n v="1"/>
    <s v="EPL"/>
    <x v="0"/>
    <m/>
    <x v="1"/>
    <s v="8'16"/>
    <s v="Q4'15"/>
  </r>
  <r>
    <d v="2016-02-25T00:00:00"/>
    <s v="A3425907"/>
    <s v="B8088-9S"/>
    <s v="M.JOTHI"/>
    <s v="NG"/>
    <x v="2"/>
    <n v="5"/>
    <s v="EPL"/>
    <x v="0"/>
    <m/>
    <x v="1"/>
    <s v="8'16"/>
    <s v="Q4'15"/>
  </r>
  <r>
    <d v="2016-02-25T00:00:00"/>
    <s v="A3425907"/>
    <s v="B8088-9S"/>
    <s v="M.JOTHI"/>
    <s v="NG"/>
    <x v="0"/>
    <n v="1"/>
    <s v="EPL"/>
    <x v="0"/>
    <m/>
    <x v="1"/>
    <s v="8'16"/>
    <s v="Q4'15"/>
  </r>
  <r>
    <d v="2016-02-25T00:00:00"/>
    <s v="A3427681"/>
    <s v="B8099-9H"/>
    <s v="M.JOTHI"/>
    <s v="NG"/>
    <x v="2"/>
    <n v="1"/>
    <s v="EPL"/>
    <x v="0"/>
    <m/>
    <x v="1"/>
    <s v="8'16"/>
    <s v="Q4'15"/>
  </r>
  <r>
    <d v="2016-02-25T00:00:00"/>
    <s v="A3428601"/>
    <s v="B8025-9U"/>
    <s v="M.JOTHI"/>
    <s v="NG"/>
    <x v="0"/>
    <n v="1"/>
    <s v="EPL"/>
    <x v="0"/>
    <m/>
    <x v="1"/>
    <s v="8'16"/>
    <s v="Q4'15"/>
  </r>
  <r>
    <d v="2016-02-25T00:00:00"/>
    <s v="A3428850"/>
    <s v="B9604-5A"/>
    <s v="M.JOTHI"/>
    <s v="NG"/>
    <x v="0"/>
    <n v="2"/>
    <s v="EPL"/>
    <x v="0"/>
    <m/>
    <x v="1"/>
    <s v="8'16"/>
    <s v="Q4'15"/>
  </r>
  <r>
    <d v="2016-02-25T00:00:00"/>
    <s v="A3429348"/>
    <s v="B8029-9N"/>
    <s v="M.JOTHI"/>
    <s v="NG"/>
    <x v="2"/>
    <n v="1"/>
    <s v="EPL"/>
    <x v="0"/>
    <m/>
    <x v="1"/>
    <s v="8'16"/>
    <s v="Q4'15"/>
  </r>
  <r>
    <d v="2016-02-25T00:00:00"/>
    <s v="A3429348"/>
    <s v="B8029-9N"/>
    <s v="M.JOTHI"/>
    <s v="NG"/>
    <x v="1"/>
    <n v="8"/>
    <s v="EPL"/>
    <x v="0"/>
    <m/>
    <x v="1"/>
    <s v="8'16"/>
    <s v="Q4'15"/>
  </r>
  <r>
    <d v="2016-02-25T00:00:00"/>
    <s v="A3429691"/>
    <s v="B9604-5A"/>
    <s v="M.JOTHI"/>
    <s v="NG"/>
    <x v="1"/>
    <n v="2"/>
    <s v="EPL"/>
    <x v="0"/>
    <m/>
    <x v="1"/>
    <s v="8'16"/>
    <s v="Q4'15"/>
  </r>
  <r>
    <d v="2016-02-25T00:00:00"/>
    <s v="A3424265"/>
    <s v="B8960-16G"/>
    <s v="YI"/>
    <s v="NG"/>
    <x v="1"/>
    <n v="1"/>
    <s v="EPL"/>
    <x v="1"/>
    <m/>
    <x v="1"/>
    <s v="8'16"/>
    <s v="Q4'15"/>
  </r>
  <r>
    <d v="2016-02-26T00:00:00"/>
    <s v="A3427529"/>
    <s v="B8960-16G"/>
    <s v="PEE"/>
    <s v="NG"/>
    <x v="0"/>
    <n v="1"/>
    <s v="EPL"/>
    <x v="0"/>
    <m/>
    <x v="1"/>
    <s v="8'16"/>
    <s v="Q4'15"/>
  </r>
  <r>
    <d v="2016-02-26T00:00:00"/>
    <s v="A3427534"/>
    <s v="B8960-16G"/>
    <s v="PEE"/>
    <s v="NG"/>
    <x v="0"/>
    <n v="1"/>
    <s v="EPL"/>
    <x v="0"/>
    <m/>
    <x v="1"/>
    <s v="8'16"/>
    <s v="Q4'15"/>
  </r>
  <r>
    <d v="2016-02-26T00:00:00"/>
    <s v="A3427534"/>
    <s v="B8960-16G"/>
    <s v="PEE"/>
    <s v="NG"/>
    <x v="9"/>
    <n v="1"/>
    <s v="EPL"/>
    <x v="0"/>
    <m/>
    <x v="1"/>
    <s v="8'16"/>
    <s v="Q4'15"/>
  </r>
  <r>
    <d v="2016-02-26T00:00:00"/>
    <s v="A3429389"/>
    <s v="B8099-9H"/>
    <s v="PEE"/>
    <s v="NG"/>
    <x v="2"/>
    <n v="5"/>
    <s v="EPL"/>
    <x v="0"/>
    <m/>
    <x v="1"/>
    <s v="8'16"/>
    <s v="Q4'15"/>
  </r>
  <r>
    <d v="2016-02-26T00:00:00"/>
    <s v="A3424892"/>
    <s v="B7955-9G"/>
    <s v="PEE"/>
    <s v="NG"/>
    <x v="2"/>
    <n v="1"/>
    <s v="EPL"/>
    <x v="0"/>
    <m/>
    <x v="1"/>
    <s v="8'16"/>
    <s v="Q4'15"/>
  </r>
  <r>
    <d v="2016-02-26T00:00:00"/>
    <s v="A3429065"/>
    <s v="B8088-9S"/>
    <s v="M.JOTHI"/>
    <s v="NG"/>
    <x v="2"/>
    <n v="1"/>
    <s v="EPL"/>
    <x v="0"/>
    <m/>
    <x v="1"/>
    <s v="8'16"/>
    <s v="Q4'15"/>
  </r>
  <r>
    <d v="2016-02-26T00:00:00"/>
    <s v="A3429478"/>
    <s v="B9604-5A"/>
    <s v="M.JOTHI"/>
    <s v="NG"/>
    <x v="1"/>
    <n v="1"/>
    <s v="EPL"/>
    <x v="0"/>
    <m/>
    <x v="1"/>
    <s v="8'16"/>
    <s v="Q4'15"/>
  </r>
  <r>
    <d v="2016-02-26T00:00:00"/>
    <s v="A3428856"/>
    <s v="B9604-5A"/>
    <s v="M.JOTHI"/>
    <s v="NG"/>
    <x v="2"/>
    <n v="1"/>
    <s v="EPL"/>
    <x v="0"/>
    <m/>
    <x v="1"/>
    <s v="8'16"/>
    <s v="Q4'15"/>
  </r>
  <r>
    <d v="2016-02-26T00:00:00"/>
    <s v="A3429463"/>
    <s v="B8960-16G"/>
    <s v="M.JOTHI"/>
    <s v="NG"/>
    <x v="0"/>
    <n v="1"/>
    <s v="EPL"/>
    <x v="0"/>
    <m/>
    <x v="1"/>
    <s v="8'16"/>
    <s v="Q4'15"/>
  </r>
  <r>
    <d v="2016-02-26T00:00:00"/>
    <s v="A3429463"/>
    <s v="B8960-16G"/>
    <s v="M.JOTHI"/>
    <s v="NG"/>
    <x v="1"/>
    <n v="1"/>
    <s v="EPL"/>
    <x v="0"/>
    <m/>
    <x v="1"/>
    <s v="8'16"/>
    <s v="Q4'15"/>
  </r>
  <r>
    <d v="2016-02-26T00:00:00"/>
    <s v="A3429418"/>
    <s v="B7679-9V"/>
    <s v="M.JOTHI"/>
    <s v="NG"/>
    <x v="12"/>
    <n v="17"/>
    <s v="EPL"/>
    <x v="0"/>
    <m/>
    <x v="1"/>
    <s v="8'16"/>
    <s v="Q4'15"/>
  </r>
  <r>
    <d v="2016-02-26T00:00:00"/>
    <s v="A3427529"/>
    <s v="B8960-16G"/>
    <s v="M.JOTHI"/>
    <s v="NG"/>
    <x v="1"/>
    <n v="1"/>
    <s v="EPL"/>
    <x v="1"/>
    <m/>
    <x v="1"/>
    <s v="8'16"/>
    <s v="Q4'15"/>
  </r>
  <r>
    <d v="2016-02-27T00:00:00"/>
    <s v="A3424893"/>
    <s v="B7955-9G"/>
    <s v="PEE"/>
    <s v="NG"/>
    <x v="2"/>
    <n v="1"/>
    <s v="EPL"/>
    <x v="0"/>
    <m/>
    <x v="1"/>
    <s v="8'16"/>
    <s v="Q4'15"/>
  </r>
  <r>
    <d v="2016-02-28T00:00:00"/>
    <s v="A3429642"/>
    <s v="B8007-9L"/>
    <s v="Fang"/>
    <s v="NG"/>
    <x v="1"/>
    <n v="1"/>
    <s v="EPL"/>
    <x v="0"/>
    <m/>
    <x v="1"/>
    <s v="8'16"/>
    <s v="Q4'15"/>
  </r>
  <r>
    <d v="2016-02-28T00:00:00"/>
    <s v="A3429079"/>
    <s v="B8088-9S"/>
    <s v="Fang"/>
    <s v="NG"/>
    <x v="1"/>
    <n v="1"/>
    <s v="EPL"/>
    <x v="0"/>
    <m/>
    <x v="1"/>
    <s v="8'16"/>
    <s v="Q4'15"/>
  </r>
  <r>
    <d v="2016-02-28T00:00:00"/>
    <s v="A3430158"/>
    <s v="B9604-5A"/>
    <s v="Fang"/>
    <s v="NG"/>
    <x v="1"/>
    <n v="1"/>
    <s v="EPL"/>
    <x v="0"/>
    <m/>
    <x v="1"/>
    <s v="8'16"/>
    <s v="Q4'15"/>
  </r>
  <r>
    <d v="2016-02-28T00:00:00"/>
    <s v="A3429697"/>
    <s v="B9604-5A"/>
    <s v="Fang"/>
    <s v="NG"/>
    <x v="0"/>
    <n v="1"/>
    <s v="EPL"/>
    <x v="0"/>
    <m/>
    <x v="1"/>
    <s v="8'16"/>
    <s v="Q4'15"/>
  </r>
  <r>
    <d v="2016-02-28T00:00:00"/>
    <s v="A3428479"/>
    <s v="B9604-5A"/>
    <s v="Fang"/>
    <s v="NG"/>
    <x v="0"/>
    <n v="1"/>
    <s v="EPL"/>
    <x v="0"/>
    <m/>
    <x v="1"/>
    <s v="8'16"/>
    <s v="Q4'15"/>
  </r>
  <r>
    <d v="2016-02-28T00:00:00"/>
    <s v="A3428946"/>
    <s v="B4321-5P"/>
    <s v="Fang"/>
    <s v="NG"/>
    <x v="0"/>
    <n v="1"/>
    <s v="EPL"/>
    <x v="0"/>
    <m/>
    <x v="1"/>
    <s v="8'16"/>
    <s v="Q4'15"/>
  </r>
  <r>
    <d v="2016-02-28T00:00:00"/>
    <s v="A3428859"/>
    <s v="B9604-5A"/>
    <s v="Fang"/>
    <s v="NG"/>
    <x v="0"/>
    <n v="2"/>
    <s v="EPL"/>
    <x v="0"/>
    <m/>
    <x v="1"/>
    <s v="8'16"/>
    <s v="Q4'15"/>
  </r>
  <r>
    <d v="2016-02-28T00:00:00"/>
    <s v="A3425747"/>
    <s v="B9604-5A"/>
    <s v="Fang"/>
    <s v="NG"/>
    <x v="2"/>
    <n v="1"/>
    <s v="EPL"/>
    <x v="0"/>
    <m/>
    <x v="1"/>
    <s v="8'16"/>
    <s v="Q4'15"/>
  </r>
  <r>
    <d v="2016-02-28T00:00:00"/>
    <s v="A3430158"/>
    <s v="B9604-5A"/>
    <s v="PEE"/>
    <s v="NG"/>
    <x v="1"/>
    <n v="1"/>
    <s v="EPL"/>
    <x v="1"/>
    <m/>
    <x v="1"/>
    <s v="8'16"/>
    <s v="Q4'15"/>
  </r>
  <r>
    <d v="2016-03-01T00:00:00"/>
    <s v="A3430322"/>
    <s v="B9618-5L"/>
    <s v="KELLY"/>
    <s v="NG"/>
    <x v="1"/>
    <n v="1"/>
    <s v="EPL"/>
    <x v="0"/>
    <m/>
    <x v="2"/>
    <s v="9'16"/>
    <s v="Q4'15"/>
  </r>
  <r>
    <d v="2016-03-01T00:00:00"/>
    <s v="A3428858"/>
    <s v="B9604-5A"/>
    <s v="KELLY"/>
    <s v="NG"/>
    <x v="2"/>
    <n v="1"/>
    <s v="EPL"/>
    <x v="0"/>
    <m/>
    <x v="2"/>
    <s v="9'16"/>
    <s v="Q4'15"/>
  </r>
  <r>
    <d v="2016-03-01T00:00:00"/>
    <s v="A3428858"/>
    <s v="B9604-5A"/>
    <s v="KELLY"/>
    <s v="NG"/>
    <x v="1"/>
    <n v="1"/>
    <s v="EPL"/>
    <x v="0"/>
    <m/>
    <x v="2"/>
    <s v="9'16"/>
    <s v="Q4'15"/>
  </r>
  <r>
    <d v="2016-03-01T00:00:00"/>
    <s v="A3430164"/>
    <s v="B9604-5A"/>
    <s v="KELLY"/>
    <s v="NG"/>
    <x v="1"/>
    <n v="1"/>
    <s v="EPL"/>
    <x v="0"/>
    <m/>
    <x v="2"/>
    <s v="9'16"/>
    <s v="Q4'15"/>
  </r>
  <r>
    <d v="2016-03-01T00:00:00"/>
    <s v="A3429839"/>
    <s v="B9604-5A"/>
    <s v="KELLY"/>
    <s v="NG"/>
    <x v="2"/>
    <n v="2"/>
    <s v="EPL"/>
    <x v="0"/>
    <m/>
    <x v="2"/>
    <s v="9'16"/>
    <s v="Q4'15"/>
  </r>
  <r>
    <d v="2016-03-01T00:00:00"/>
    <s v="A3429076"/>
    <s v="B8088-9S"/>
    <s v="KELLY"/>
    <s v="NG"/>
    <x v="1"/>
    <n v="2"/>
    <s v="EPL"/>
    <x v="0"/>
    <m/>
    <x v="2"/>
    <s v="9'16"/>
    <s v="Q4'15"/>
  </r>
  <r>
    <d v="2016-03-01T00:00:00"/>
    <s v="A3428947"/>
    <s v="B4321-5P"/>
    <s v="KELLY"/>
    <s v="NG"/>
    <x v="1"/>
    <n v="1"/>
    <s v="EPL"/>
    <x v="0"/>
    <m/>
    <x v="2"/>
    <s v="9'16"/>
    <s v="Q4'15"/>
  </r>
  <r>
    <d v="2016-03-01T00:00:00"/>
    <s v="A3429078"/>
    <s v="B8088-9S"/>
    <s v="KELLY"/>
    <s v="NG"/>
    <x v="2"/>
    <n v="1"/>
    <s v="EPL"/>
    <x v="0"/>
    <m/>
    <x v="2"/>
    <s v="9'16"/>
    <s v="Q4'15"/>
  </r>
  <r>
    <d v="2016-03-01T00:00:00"/>
    <s v="A3431621"/>
    <s v="B9604-5A"/>
    <s v="KELLY"/>
    <s v="NG"/>
    <x v="2"/>
    <n v="1"/>
    <s v="EPL"/>
    <x v="0"/>
    <m/>
    <x v="2"/>
    <s v="9'16"/>
    <s v="Q4'15"/>
  </r>
  <r>
    <d v="2016-03-02T00:00:00"/>
    <s v="A3428485"/>
    <s v="B9604-5A"/>
    <s v="huang"/>
    <s v="NG"/>
    <x v="1"/>
    <n v="1"/>
    <s v="EPL"/>
    <x v="0"/>
    <m/>
    <x v="2"/>
    <s v="9'16"/>
    <s v="Q4'15"/>
  </r>
  <r>
    <d v="2016-03-03T00:00:00"/>
    <s v="A3429704"/>
    <s v="B9604-5A"/>
    <s v="chin"/>
    <s v="NG"/>
    <x v="2"/>
    <n v="1"/>
    <s v="EPL"/>
    <x v="0"/>
    <m/>
    <x v="2"/>
    <s v="9'16"/>
    <s v="Q4'15"/>
  </r>
  <r>
    <d v="2016-03-03T00:00:00"/>
    <s v="A3429483"/>
    <s v="B9604-5A"/>
    <s v="chin"/>
    <s v="NG"/>
    <x v="2"/>
    <n v="2"/>
    <s v="EPL"/>
    <x v="0"/>
    <m/>
    <x v="2"/>
    <s v="9'16"/>
    <s v="Q4'15"/>
  </r>
  <r>
    <d v="2016-03-03T00:00:00"/>
    <s v="A3429132"/>
    <s v="B4318-5P"/>
    <s v="KELLY"/>
    <s v="NG"/>
    <x v="2"/>
    <n v="1"/>
    <s v="EPL"/>
    <x v="0"/>
    <m/>
    <x v="2"/>
    <s v="9'16"/>
    <s v="Q4'15"/>
  </r>
  <r>
    <d v="2016-03-03T00:00:00"/>
    <s v="A3428950"/>
    <s v="B4321-5P"/>
    <s v="huang"/>
    <s v="NG"/>
    <x v="2"/>
    <n v="7"/>
    <s v="EPL"/>
    <x v="0"/>
    <m/>
    <x v="2"/>
    <s v="9'16"/>
    <s v="Q4'15"/>
  </r>
  <r>
    <d v="2016-03-03T00:00:00"/>
    <s v="A3429705"/>
    <s v="B9604-5A"/>
    <s v="chin"/>
    <s v="NG"/>
    <x v="2"/>
    <n v="1"/>
    <s v="EPL"/>
    <x v="0"/>
    <m/>
    <x v="2"/>
    <s v="9'16"/>
    <s v="Q4'15"/>
  </r>
  <r>
    <d v="2016-03-03T00:00:00"/>
    <s v="A3430321"/>
    <s v="B9618-5L"/>
    <s v="huang"/>
    <s v="NG"/>
    <x v="2"/>
    <n v="1"/>
    <s v="EPL"/>
    <x v="0"/>
    <m/>
    <x v="2"/>
    <s v="9'16"/>
    <s v="Q4'15"/>
  </r>
  <r>
    <d v="2016-03-03T00:00:00"/>
    <s v="A3430161"/>
    <s v="B9604-5A"/>
    <s v="chin"/>
    <s v="NG"/>
    <x v="1"/>
    <n v="1"/>
    <s v="EPL"/>
    <x v="0"/>
    <m/>
    <x v="2"/>
    <s v="9'16"/>
    <s v="Q4'15"/>
  </r>
  <r>
    <d v="2016-03-03T00:00:00"/>
    <s v="A3429687"/>
    <s v="B4302-5M"/>
    <s v="KELLY"/>
    <s v="NG"/>
    <x v="1"/>
    <n v="1"/>
    <s v="EPL"/>
    <x v="0"/>
    <m/>
    <x v="2"/>
    <s v="9'16"/>
    <s v="Q4'15"/>
  </r>
  <r>
    <d v="2016-03-03T00:00:00"/>
    <s v="A3430320"/>
    <s v="B9618-5L"/>
    <s v="huang"/>
    <s v="NG"/>
    <x v="2"/>
    <n v="1"/>
    <s v="EPL"/>
    <x v="0"/>
    <m/>
    <x v="2"/>
    <s v="9'16"/>
    <s v="Q4'15"/>
  </r>
  <r>
    <d v="2016-03-03T00:00:00"/>
    <s v="A3429641"/>
    <s v="B8007-9l"/>
    <s v="huang"/>
    <s v="NG"/>
    <x v="1"/>
    <n v="2"/>
    <s v="EPL"/>
    <x v="0"/>
    <m/>
    <x v="2"/>
    <s v="9'16"/>
    <s v="Q4'15"/>
  </r>
  <r>
    <d v="2016-03-04T00:00:00"/>
    <s v="A3429843"/>
    <s v="B9604-5A"/>
    <s v="chin"/>
    <s v="NG"/>
    <x v="1"/>
    <n v="1"/>
    <s v="EPL"/>
    <x v="0"/>
    <m/>
    <x v="2"/>
    <s v="9'16"/>
    <s v="Q4'15"/>
  </r>
  <r>
    <d v="2016-03-04T00:00:00"/>
    <s v="A3429710"/>
    <s v="B9604-5A"/>
    <s v="chin"/>
    <s v="NG"/>
    <x v="1"/>
    <n v="2"/>
    <s v="EPL"/>
    <x v="0"/>
    <m/>
    <x v="2"/>
    <s v="9'16"/>
    <s v="Q4'15"/>
  </r>
  <r>
    <d v="2016-03-04T00:00:00"/>
    <s v="A3430350"/>
    <s v="B9618-5L"/>
    <s v="chin"/>
    <s v="NG"/>
    <x v="1"/>
    <n v="2"/>
    <s v="EPL"/>
    <x v="0"/>
    <m/>
    <x v="2"/>
    <s v="9'16"/>
    <s v="Q4'15"/>
  </r>
  <r>
    <d v="2016-03-04T00:00:00"/>
    <s v="A3431501"/>
    <s v="B8029-9N"/>
    <s v="PEE"/>
    <s v="NG"/>
    <x v="1"/>
    <n v="2"/>
    <s v="EPL"/>
    <x v="0"/>
    <m/>
    <x v="2"/>
    <s v="9'16"/>
    <s v="Q4'15"/>
  </r>
  <r>
    <d v="2016-03-04T00:00:00"/>
    <s v="A3430209"/>
    <s v="B8029-9N"/>
    <s v="PEE"/>
    <s v="NG"/>
    <x v="1"/>
    <n v="2"/>
    <s v="EPL"/>
    <x v="0"/>
    <m/>
    <x v="2"/>
    <s v="9'16"/>
    <s v="Q4'15"/>
  </r>
  <r>
    <d v="2016-03-04T00:00:00"/>
    <s v="A3430345"/>
    <s v="B9618-5L"/>
    <s v="chin"/>
    <s v="NG"/>
    <x v="1"/>
    <n v="1"/>
    <s v="EPL"/>
    <x v="0"/>
    <m/>
    <x v="2"/>
    <s v="9'16"/>
    <s v="Q4'15"/>
  </r>
  <r>
    <d v="2016-03-04T00:00:00"/>
    <s v="A3431432"/>
    <s v="B8092-9F"/>
    <s v="PEE"/>
    <s v="NG"/>
    <x v="1"/>
    <n v="1"/>
    <s v="EPL"/>
    <x v="0"/>
    <m/>
    <x v="2"/>
    <s v="9'16"/>
    <s v="Q4'15"/>
  </r>
  <r>
    <d v="2016-03-04T00:00:00"/>
    <s v="A3430174"/>
    <s v="B9604-5A"/>
    <s v="PEE"/>
    <s v="NG"/>
    <x v="1"/>
    <n v="2"/>
    <s v="EPL"/>
    <x v="0"/>
    <m/>
    <x v="2"/>
    <s v="9'16"/>
    <s v="Q4'15"/>
  </r>
  <r>
    <d v="2016-03-04T00:00:00"/>
    <s v="A3432002"/>
    <s v="B8025-9U"/>
    <s v="PEE"/>
    <s v="NG"/>
    <x v="0"/>
    <n v="1"/>
    <s v="EPL"/>
    <x v="0"/>
    <m/>
    <x v="2"/>
    <s v="9'16"/>
    <s v="Q4'15"/>
  </r>
  <r>
    <d v="2016-03-04T00:00:00"/>
    <s v="A3432002"/>
    <s v="B8025-9U"/>
    <s v="PEE"/>
    <s v="NG"/>
    <x v="1"/>
    <n v="1"/>
    <s v="EPL"/>
    <x v="0"/>
    <m/>
    <x v="2"/>
    <s v="9'16"/>
    <s v="Q4'15"/>
  </r>
  <r>
    <d v="2016-03-04T00:00:00"/>
    <s v="A3429482"/>
    <s v="B9604-5A"/>
    <s v="chin"/>
    <s v="NG"/>
    <x v="1"/>
    <n v="1"/>
    <s v="EPL"/>
    <x v="0"/>
    <m/>
    <x v="2"/>
    <s v="9'16"/>
    <s v="Q4'15"/>
  </r>
  <r>
    <d v="2016-03-04T00:00:00"/>
    <s v="A3426640"/>
    <s v="B8960-16G"/>
    <s v="chin"/>
    <s v="NG"/>
    <x v="1"/>
    <n v="2"/>
    <s v="EPL"/>
    <x v="0"/>
    <m/>
    <x v="2"/>
    <s v="9'16"/>
    <s v="Q4'15"/>
  </r>
  <r>
    <d v="2016-03-04T00:00:00"/>
    <s v="A3430328"/>
    <s v="B9618-5L"/>
    <s v="chin"/>
    <s v="NG"/>
    <x v="1"/>
    <n v="1"/>
    <s v="EPL"/>
    <x v="0"/>
    <m/>
    <x v="2"/>
    <s v="9'16"/>
    <s v="Q4'15"/>
  </r>
  <r>
    <d v="2016-03-04T00:00:00"/>
    <s v="A3432196"/>
    <s v="B9604-5A"/>
    <s v="chin"/>
    <s v="NG"/>
    <x v="1"/>
    <n v="1"/>
    <s v="EPL"/>
    <x v="0"/>
    <m/>
    <x v="2"/>
    <s v="9'16"/>
    <s v="Q4'15"/>
  </r>
  <r>
    <d v="2016-03-04T00:00:00"/>
    <s v="A3430335"/>
    <s v="B9618-5L"/>
    <s v="PEE"/>
    <s v="NG"/>
    <x v="1"/>
    <n v="2"/>
    <s v="EPL"/>
    <x v="0"/>
    <m/>
    <x v="2"/>
    <s v="9'16"/>
    <s v="Q4'15"/>
  </r>
  <r>
    <d v="2016-03-04T00:00:00"/>
    <s v="A3429484"/>
    <s v="B9604-5A"/>
    <s v="chin"/>
    <s v="NG"/>
    <x v="1"/>
    <n v="1"/>
    <s v="EPL"/>
    <x v="0"/>
    <m/>
    <x v="2"/>
    <s v="9'16"/>
    <s v="Q4'15"/>
  </r>
  <r>
    <d v="2016-03-04T00:00:00"/>
    <s v="A3429635"/>
    <s v="B7966-9I"/>
    <s v="PEE"/>
    <s v="NG"/>
    <x v="2"/>
    <n v="1"/>
    <s v="EPL"/>
    <x v="0"/>
    <m/>
    <x v="2"/>
    <s v="9'16"/>
    <s v="Q4'15"/>
  </r>
  <r>
    <d v="2016-03-04T00:00:00"/>
    <s v="A3430187"/>
    <s v="B9604-5A"/>
    <s v="PEE"/>
    <s v="NG"/>
    <x v="1"/>
    <n v="1"/>
    <s v="EPL"/>
    <x v="1"/>
    <m/>
    <x v="2"/>
    <s v="9'16"/>
    <s v="Q4'15"/>
  </r>
  <r>
    <d v="2016-03-05T00:00:00"/>
    <s v="A3432302"/>
    <s v="B8960-16G"/>
    <s v="kia"/>
    <s v="NG"/>
    <x v="1"/>
    <n v="2"/>
    <s v="EPL"/>
    <x v="0"/>
    <m/>
    <x v="2"/>
    <s v="9'16"/>
    <s v="Q4'15"/>
  </r>
  <r>
    <d v="2016-03-05T00:00:00"/>
    <s v="A3429640"/>
    <s v="B7966-9I"/>
    <s v="chin"/>
    <s v="NG"/>
    <x v="2"/>
    <n v="1"/>
    <s v="EPL"/>
    <x v="0"/>
    <m/>
    <x v="2"/>
    <s v="9'16"/>
    <s v="Q4'15"/>
  </r>
  <r>
    <d v="2016-03-05T00:00:00"/>
    <s v="P1024392"/>
    <s v="B9628-5D"/>
    <s v="chin"/>
    <s v="NG"/>
    <x v="2"/>
    <n v="2"/>
    <s v="EPL"/>
    <x v="0"/>
    <m/>
    <x v="2"/>
    <s v="9'16"/>
    <s v="Q4'15"/>
  </r>
  <r>
    <d v="2016-03-05T00:00:00"/>
    <s v="A3430180"/>
    <s v="B9604-5A"/>
    <s v="chin"/>
    <s v="NG"/>
    <x v="1"/>
    <n v="1"/>
    <s v="EPL"/>
    <x v="0"/>
    <m/>
    <x v="2"/>
    <s v="9'16"/>
    <s v="Q4'15"/>
  </r>
  <r>
    <d v="2016-03-05T00:00:00"/>
    <s v="A3429707"/>
    <s v="B9604-5A"/>
    <s v="chin"/>
    <s v="NG"/>
    <x v="1"/>
    <n v="1"/>
    <s v="EPL"/>
    <x v="0"/>
    <m/>
    <x v="2"/>
    <s v="9'16"/>
    <s v="Q4'15"/>
  </r>
  <r>
    <d v="2016-03-05T00:00:00"/>
    <s v="A3430347"/>
    <s v="B9618-5L"/>
    <s v="kia"/>
    <s v="NG"/>
    <x v="1"/>
    <n v="1"/>
    <s v="EPL"/>
    <x v="0"/>
    <m/>
    <x v="2"/>
    <s v="9'16"/>
    <s v="Q4'15"/>
  </r>
  <r>
    <d v="2016-03-05T00:00:00"/>
    <s v="A3431726"/>
    <s v="B8025-9U"/>
    <s v="chin"/>
    <s v="NG"/>
    <x v="1"/>
    <n v="1"/>
    <s v="EPL"/>
    <x v="0"/>
    <m/>
    <x v="2"/>
    <s v="9'16"/>
    <s v="Q4'15"/>
  </r>
  <r>
    <d v="2016-03-05T00:00:00"/>
    <s v="A3432004"/>
    <s v="B8025-9U"/>
    <s v="kia"/>
    <s v="NG"/>
    <x v="1"/>
    <n v="1"/>
    <s v="EPL"/>
    <x v="0"/>
    <m/>
    <x v="2"/>
    <s v="9'16"/>
    <s v="Q4'15"/>
  </r>
  <r>
    <d v="2016-03-05T00:00:00"/>
    <s v="A3429495"/>
    <s v="B9604-5A"/>
    <s v="chin"/>
    <s v="NG"/>
    <x v="1"/>
    <n v="1"/>
    <s v="EPL"/>
    <x v="0"/>
    <m/>
    <x v="2"/>
    <s v="9'16"/>
    <s v="Q4'15"/>
  </r>
  <r>
    <d v="2016-03-05T00:00:00"/>
    <s v="A3429506"/>
    <s v="B9604-5A"/>
    <s v="kia"/>
    <s v="NG"/>
    <x v="2"/>
    <n v="1"/>
    <s v="EPL"/>
    <x v="0"/>
    <m/>
    <x v="2"/>
    <s v="9'16"/>
    <s v="Q4'15"/>
  </r>
  <r>
    <d v="2016-03-05T00:00:00"/>
    <s v="A3431503"/>
    <s v="B8029-9N"/>
    <s v="chin"/>
    <s v="NG"/>
    <x v="1"/>
    <n v="1"/>
    <s v="EPL"/>
    <x v="0"/>
    <m/>
    <x v="2"/>
    <s v="9'16"/>
    <s v="Q4'15"/>
  </r>
  <r>
    <d v="2016-03-05T00:00:00"/>
    <s v="A3431733"/>
    <s v="B8025-9U"/>
    <s v="kia"/>
    <s v="NG"/>
    <x v="2"/>
    <n v="1"/>
    <s v="EPL"/>
    <x v="0"/>
    <m/>
    <x v="2"/>
    <s v="9'16"/>
    <s v="Q4'15"/>
  </r>
  <r>
    <d v="2016-03-05T00:00:00"/>
    <s v="A3429844"/>
    <s v="B9604-5A"/>
    <s v="chin"/>
    <s v="NG"/>
    <x v="3"/>
    <n v="1"/>
    <s v="EPL"/>
    <x v="0"/>
    <m/>
    <x v="2"/>
    <s v="9'16"/>
    <s v="Q4'15"/>
  </r>
  <r>
    <d v="2016-03-05T00:00:00"/>
    <s v="A3429467"/>
    <s v="B8960-16G"/>
    <s v="kia"/>
    <s v="NG"/>
    <x v="0"/>
    <n v="1"/>
    <s v="EPL"/>
    <x v="0"/>
    <m/>
    <x v="2"/>
    <s v="9'16"/>
    <s v="Q4'15"/>
  </r>
  <r>
    <d v="2016-03-05T00:00:00"/>
    <s v="A3426634"/>
    <s v="B8960-16G"/>
    <s v="kia"/>
    <s v="NG"/>
    <x v="4"/>
    <n v="1"/>
    <s v="EPL"/>
    <x v="1"/>
    <m/>
    <x v="2"/>
    <s v="9'16"/>
    <s v="Q4'15"/>
  </r>
  <r>
    <d v="2016-03-06T00:00:00"/>
    <s v="P1024278"/>
    <s v="B8025-9U"/>
    <s v="chin"/>
    <s v="NG"/>
    <x v="1"/>
    <n v="1"/>
    <s v="EPL"/>
    <x v="0"/>
    <m/>
    <x v="2"/>
    <s v="9'16"/>
    <s v="Q4'15"/>
  </r>
  <r>
    <d v="2016-03-06T00:00:00"/>
    <s v="A3430179"/>
    <s v="B9604-5A"/>
    <s v="chin"/>
    <s v="NG"/>
    <x v="2"/>
    <n v="1"/>
    <s v="EPL"/>
    <x v="0"/>
    <m/>
    <x v="2"/>
    <s v="9'16"/>
    <s v="Q4'15"/>
  </r>
  <r>
    <d v="2016-03-06T00:00:00"/>
    <s v="A3432759"/>
    <s v="B8025-9U"/>
    <s v="chin"/>
    <s v="NG"/>
    <x v="2"/>
    <n v="1"/>
    <s v="EPL"/>
    <x v="0"/>
    <m/>
    <x v="2"/>
    <s v="9'16"/>
    <s v="Q4'15"/>
  </r>
  <r>
    <d v="2016-03-06T00:00:00"/>
    <s v="A3429532"/>
    <s v="B4322-9L"/>
    <s v="kia"/>
    <s v="NG"/>
    <x v="2"/>
    <n v="1"/>
    <s v="EPL"/>
    <x v="0"/>
    <m/>
    <x v="2"/>
    <s v="9'16"/>
    <s v="Q4'15"/>
  </r>
  <r>
    <d v="2016-03-06T00:00:00"/>
    <s v="A3429476"/>
    <s v="B8960-16G"/>
    <s v="kia"/>
    <s v="NG"/>
    <x v="2"/>
    <n v="1"/>
    <s v="EPL"/>
    <x v="0"/>
    <m/>
    <x v="2"/>
    <s v="9'16"/>
    <s v="Q4'15"/>
  </r>
  <r>
    <d v="2016-03-06T00:00:00"/>
    <s v="A3426639"/>
    <s v="B8960-16G"/>
    <s v="chin"/>
    <s v="NG"/>
    <x v="1"/>
    <n v="1"/>
    <s v="EPL"/>
    <x v="0"/>
    <m/>
    <x v="2"/>
    <s v="9'16"/>
    <s v="Q4'15"/>
  </r>
  <r>
    <d v="2016-03-06T00:00:00"/>
    <s v="A3428339"/>
    <s v="B4324-5P"/>
    <s v="chin"/>
    <s v="NG"/>
    <x v="1"/>
    <n v="1"/>
    <s v="EPL"/>
    <x v="0"/>
    <m/>
    <x v="2"/>
    <s v="9'16"/>
    <s v="Q4'15"/>
  </r>
  <r>
    <d v="2016-03-06T00:00:00"/>
    <s v="A3427535"/>
    <s v="B8960-16G"/>
    <s v="chin"/>
    <s v="NG"/>
    <x v="1"/>
    <n v="1"/>
    <s v="EPL"/>
    <x v="1"/>
    <m/>
    <x v="2"/>
    <s v="9'16"/>
    <s v="Q4'15"/>
  </r>
  <r>
    <d v="2016-03-07T00:00:00"/>
    <s v="A3429477"/>
    <s v="B8960-16G"/>
    <s v="kia"/>
    <s v="NG"/>
    <x v="0"/>
    <n v="1"/>
    <s v="EPL"/>
    <x v="0"/>
    <m/>
    <x v="2"/>
    <s v="10'16"/>
    <s v="Q4'15"/>
  </r>
  <r>
    <d v="2016-03-07T00:00:00"/>
    <s v="A3430558"/>
    <s v="B7955-9G"/>
    <s v="PEE"/>
    <s v="NG"/>
    <x v="2"/>
    <n v="1"/>
    <s v="EPL"/>
    <x v="0"/>
    <m/>
    <x v="2"/>
    <s v="10'16"/>
    <s v="Q4'15"/>
  </r>
  <r>
    <d v="2016-03-07T00:00:00"/>
    <s v="P2012246"/>
    <s v="AE13A-5P"/>
    <s v="huang"/>
    <s v="NG"/>
    <x v="1"/>
    <n v="1"/>
    <s v="EPL"/>
    <x v="0"/>
    <m/>
    <x v="2"/>
    <s v="10'16"/>
    <s v="Q4'15"/>
  </r>
  <r>
    <d v="2016-03-07T00:00:00"/>
    <s v="P3035482"/>
    <s v="LW39L-9L"/>
    <s v="KELLY"/>
    <s v="NG"/>
    <x v="1"/>
    <n v="1"/>
    <s v="EPL"/>
    <x v="0"/>
    <m/>
    <x v="2"/>
    <s v="10'16"/>
    <s v="Q4'15"/>
  </r>
  <r>
    <d v="2016-03-07T00:00:00"/>
    <s v="A3429870"/>
    <s v="B9604-5A"/>
    <s v="PEE"/>
    <s v="NG"/>
    <x v="1"/>
    <n v="1"/>
    <s v="EPL"/>
    <x v="0"/>
    <m/>
    <x v="2"/>
    <s v="10'16"/>
    <s v="Q4'15"/>
  </r>
  <r>
    <d v="2016-03-07T00:00:00"/>
    <s v="A3430366"/>
    <s v="B9618-5L"/>
    <s v="huang"/>
    <s v="NG"/>
    <x v="1"/>
    <n v="1"/>
    <s v="EPL"/>
    <x v="0"/>
    <m/>
    <x v="2"/>
    <s v="10'16"/>
    <s v="Q4'15"/>
  </r>
  <r>
    <d v="2016-03-07T00:00:00"/>
    <s v="A3432290"/>
    <s v="B8960-16G"/>
    <s v="huang"/>
    <s v="NG"/>
    <x v="1"/>
    <n v="2"/>
    <s v="EPL"/>
    <x v="0"/>
    <m/>
    <x v="2"/>
    <s v="10'16"/>
    <s v="Q4'15"/>
  </r>
  <r>
    <d v="2016-03-07T00:00:00"/>
    <s v="A3431408"/>
    <s v="B9608-5N"/>
    <s v="kia"/>
    <s v="NG"/>
    <x v="2"/>
    <n v="1"/>
    <s v="EPL"/>
    <x v="0"/>
    <m/>
    <x v="2"/>
    <s v="10'16"/>
    <s v="Q4'15"/>
  </r>
  <r>
    <d v="2016-03-07T00:00:00"/>
    <s v="A3429473"/>
    <s v="B8960-16G"/>
    <s v="huang"/>
    <s v="NG"/>
    <x v="1"/>
    <n v="1"/>
    <s v="EPL"/>
    <x v="0"/>
    <m/>
    <x v="2"/>
    <s v="10'16"/>
    <s v="Q4'15"/>
  </r>
  <r>
    <d v="2016-03-07T00:00:00"/>
    <s v="A3431209"/>
    <s v="B8025-9U"/>
    <s v="PEE"/>
    <s v="NG"/>
    <x v="1"/>
    <n v="1"/>
    <s v="EPL"/>
    <x v="0"/>
    <m/>
    <x v="2"/>
    <s v="10'16"/>
    <s v="Q4'15"/>
  </r>
  <r>
    <d v="2016-03-07T00:00:00"/>
    <s v="A3429471"/>
    <s v="B8960-16G"/>
    <s v="kia"/>
    <s v="NG"/>
    <x v="1"/>
    <n v="1"/>
    <s v="EPL"/>
    <x v="0"/>
    <m/>
    <x v="2"/>
    <s v="10'16"/>
    <s v="Q4'15"/>
  </r>
  <r>
    <d v="2016-03-07T00:00:00"/>
    <s v="A3429471"/>
    <s v="B8960-16G"/>
    <s v="kia"/>
    <s v="NG"/>
    <x v="9"/>
    <n v="1"/>
    <s v="EPL"/>
    <x v="0"/>
    <m/>
    <x v="2"/>
    <s v="10'16"/>
    <s v="Q4'15"/>
  </r>
  <r>
    <d v="2016-03-07T00:00:00"/>
    <s v="A3429473"/>
    <s v="B8960-16G"/>
    <s v="huang"/>
    <s v="NG"/>
    <x v="6"/>
    <n v="1"/>
    <s v="EPL"/>
    <x v="1"/>
    <m/>
    <x v="2"/>
    <s v="10'16"/>
    <s v="Q4'15"/>
  </r>
  <r>
    <d v="2016-03-08T00:00:00"/>
    <s v="P3035921"/>
    <s v="LS33I-9A"/>
    <s v="kia"/>
    <s v="NG"/>
    <x v="1"/>
    <n v="1"/>
    <s v="EPL"/>
    <x v="0"/>
    <m/>
    <x v="2"/>
    <s v="10'16"/>
    <s v="Q4'15"/>
  </r>
  <r>
    <d v="2016-03-08T00:00:00"/>
    <s v="A3430357"/>
    <s v="B9618-5L"/>
    <s v="kia"/>
    <s v="NG"/>
    <x v="1"/>
    <n v="1"/>
    <s v="EPL"/>
    <x v="0"/>
    <m/>
    <x v="2"/>
    <s v="10'16"/>
    <s v="Q4'15"/>
  </r>
  <r>
    <d v="2016-03-08T00:00:00"/>
    <s v="A3432605"/>
    <s v="B8088-9S"/>
    <s v="kia"/>
    <s v="NG"/>
    <x v="1"/>
    <n v="1"/>
    <s v="EPL"/>
    <x v="0"/>
    <m/>
    <x v="2"/>
    <s v="10'16"/>
    <s v="Q4'15"/>
  </r>
  <r>
    <d v="2016-03-08T00:00:00"/>
    <s v="A3432753"/>
    <s v="B8025-9U"/>
    <s v="kia"/>
    <s v="NG"/>
    <x v="2"/>
    <n v="1"/>
    <s v="EPL"/>
    <x v="0"/>
    <m/>
    <x v="2"/>
    <s v="10'16"/>
    <s v="Q4'15"/>
  </r>
  <r>
    <d v="2016-03-08T00:00:00"/>
    <s v="A3432753"/>
    <s v="B8025-9U"/>
    <s v="kia"/>
    <s v="NG"/>
    <x v="1"/>
    <n v="1"/>
    <s v="EPL"/>
    <x v="0"/>
    <m/>
    <x v="2"/>
    <s v="10'16"/>
    <s v="Q4'15"/>
  </r>
  <r>
    <d v="2016-03-08T00:00:00"/>
    <s v="A3431199"/>
    <s v="B8025-9U"/>
    <s v="huang"/>
    <s v="NG"/>
    <x v="1"/>
    <n v="1"/>
    <s v="EPL"/>
    <x v="0"/>
    <m/>
    <x v="2"/>
    <s v="10'16"/>
    <s v="Q4'15"/>
  </r>
  <r>
    <d v="2016-03-08T00:00:00"/>
    <s v="A3432757"/>
    <s v="B8025-9U"/>
    <s v="huang"/>
    <s v="NG"/>
    <x v="1"/>
    <n v="1"/>
    <s v="EPL"/>
    <x v="0"/>
    <m/>
    <x v="2"/>
    <s v="10'16"/>
    <s v="Q4'15"/>
  </r>
  <r>
    <d v="2016-03-08T00:00:00"/>
    <s v="A3433451"/>
    <s v="B8025-9U"/>
    <s v="huang"/>
    <s v="NG"/>
    <x v="2"/>
    <n v="1"/>
    <s v="EPL"/>
    <x v="0"/>
    <m/>
    <x v="2"/>
    <s v="10'16"/>
    <s v="Q4'15"/>
  </r>
  <r>
    <d v="2016-03-08T00:00:00"/>
    <s v="A3429846"/>
    <s v="B9604-5A"/>
    <s v="kia"/>
    <s v="NG"/>
    <x v="1"/>
    <n v="1"/>
    <s v="EPL"/>
    <x v="0"/>
    <m/>
    <x v="2"/>
    <s v="10'16"/>
    <s v="Q4'15"/>
  </r>
  <r>
    <d v="2016-03-09T00:00:00"/>
    <s v="A3433149"/>
    <s v="B8025-9U"/>
    <s v="KELLY"/>
    <s v="NG"/>
    <x v="1"/>
    <n v="1"/>
    <s v="EPL"/>
    <x v="0"/>
    <m/>
    <x v="2"/>
    <s v="10'16"/>
    <s v="Q4'15"/>
  </r>
  <r>
    <d v="2016-03-09T00:00:00"/>
    <s v="A3435007"/>
    <s v="B9604-5A"/>
    <s v="kia"/>
    <s v="NG"/>
    <x v="1"/>
    <n v="2"/>
    <s v="EPL"/>
    <x v="0"/>
    <m/>
    <x v="2"/>
    <s v="10'16"/>
    <s v="Q4'15"/>
  </r>
  <r>
    <d v="2016-03-09T00:00:00"/>
    <s v="A3435006"/>
    <s v="B9604-5A"/>
    <s v="kia"/>
    <s v="NG"/>
    <x v="1"/>
    <n v="2"/>
    <s v="EPL"/>
    <x v="0"/>
    <m/>
    <x v="2"/>
    <s v="10'16"/>
    <s v="Q4'15"/>
  </r>
  <r>
    <d v="2016-03-09T00:00:00"/>
    <s v="A3434990"/>
    <s v="B9604-5A"/>
    <s v="kia"/>
    <s v="NG"/>
    <x v="1"/>
    <n v="1"/>
    <s v="EPL"/>
    <x v="0"/>
    <m/>
    <x v="2"/>
    <s v="10'16"/>
    <s v="Q4'15"/>
  </r>
  <r>
    <d v="2016-03-09T00:00:00"/>
    <s v="A3428868"/>
    <s v="B9604-5A"/>
    <s v="kia"/>
    <s v="NG"/>
    <x v="1"/>
    <n v="1"/>
    <s v="EPL"/>
    <x v="0"/>
    <m/>
    <x v="2"/>
    <s v="10'16"/>
    <s v="Q4'15"/>
  </r>
  <r>
    <d v="2016-03-09T00:00:00"/>
    <s v="A3429856"/>
    <s v="B9604-5A"/>
    <s v="KELLY"/>
    <s v="NG"/>
    <x v="2"/>
    <n v="1"/>
    <s v="EPL"/>
    <x v="0"/>
    <m/>
    <x v="2"/>
    <s v="10'16"/>
    <s v="Q4'15"/>
  </r>
  <r>
    <d v="2016-03-09T00:00:00"/>
    <s v="A3429489"/>
    <s v="B9604-5A"/>
    <s v="kia"/>
    <s v="NG"/>
    <x v="2"/>
    <n v="1"/>
    <s v="EPL"/>
    <x v="0"/>
    <m/>
    <x v="2"/>
    <s v="10'16"/>
    <s v="Q4'15"/>
  </r>
  <r>
    <d v="2016-03-09T00:00:00"/>
    <s v="A3429489"/>
    <s v="B9604-5A"/>
    <s v="kia"/>
    <s v="NG"/>
    <x v="1"/>
    <n v="1"/>
    <s v="EPL"/>
    <x v="0"/>
    <m/>
    <x v="2"/>
    <s v="10'16"/>
    <s v="Q4'15"/>
  </r>
  <r>
    <d v="2016-03-09T00:00:00"/>
    <s v="A3433081"/>
    <s v="B4400-9K"/>
    <s v="kia"/>
    <s v="NG"/>
    <x v="2"/>
    <n v="1"/>
    <s v="EPL"/>
    <x v="0"/>
    <m/>
    <x v="2"/>
    <s v="10'16"/>
    <s v="Q4'15"/>
  </r>
  <r>
    <d v="2016-03-09T00:00:00"/>
    <s v="A3430348"/>
    <s v="B9618-5L"/>
    <s v="kia"/>
    <s v="NG"/>
    <x v="0"/>
    <n v="1"/>
    <s v="EPL"/>
    <x v="0"/>
    <m/>
    <x v="2"/>
    <s v="10'16"/>
    <s v="Q4'15"/>
  </r>
  <r>
    <d v="2016-03-09T00:00:00"/>
    <s v="A3430176"/>
    <s v="B9604-5A"/>
    <s v="kia"/>
    <s v="NG"/>
    <x v="0"/>
    <n v="1"/>
    <s v="EPL"/>
    <x v="0"/>
    <m/>
    <x v="2"/>
    <s v="10'16"/>
    <s v="Q4'15"/>
  </r>
  <r>
    <d v="2016-03-09T00:00:00"/>
    <s v="A3433479"/>
    <s v="B8099-9H"/>
    <s v="kia"/>
    <s v="NG"/>
    <x v="1"/>
    <n v="2"/>
    <s v="EPL"/>
    <x v="0"/>
    <m/>
    <x v="2"/>
    <s v="10'16"/>
    <s v="Q4'15"/>
  </r>
  <r>
    <d v="2016-03-09T00:00:00"/>
    <s v="A3429688"/>
    <s v="B4302-5M"/>
    <s v="KELLY"/>
    <s v="NG"/>
    <x v="1"/>
    <n v="1"/>
    <s v="EPL"/>
    <x v="0"/>
    <m/>
    <x v="2"/>
    <s v="10'16"/>
    <s v="Q4'15"/>
  </r>
  <r>
    <d v="2016-03-09T00:00:00"/>
    <s v="A3430172"/>
    <s v="B9604-5A"/>
    <s v="kia"/>
    <s v="NG"/>
    <x v="2"/>
    <n v="1"/>
    <s v="EPL"/>
    <x v="0"/>
    <m/>
    <x v="2"/>
    <s v="10'16"/>
    <s v="Q4'15"/>
  </r>
  <r>
    <d v="2016-03-09T00:00:00"/>
    <s v="A3430172"/>
    <s v="B9604-5A"/>
    <s v="kia"/>
    <s v="NG"/>
    <x v="1"/>
    <n v="1"/>
    <s v="EPL"/>
    <x v="0"/>
    <m/>
    <x v="2"/>
    <s v="10'16"/>
    <s v="Q4'15"/>
  </r>
  <r>
    <d v="2016-03-09T00:00:00"/>
    <s v="A3433540"/>
    <s v="B4401-9L"/>
    <s v="kia"/>
    <s v="NG"/>
    <x v="2"/>
    <n v="1"/>
    <s v="EPL"/>
    <x v="0"/>
    <m/>
    <x v="2"/>
    <s v="10'16"/>
    <s v="Q4'15"/>
  </r>
  <r>
    <d v="2016-03-09T00:00:00"/>
    <s v="A3429497"/>
    <s v="B9604-5A"/>
    <s v="KELLY"/>
    <s v="NG"/>
    <x v="1"/>
    <n v="1"/>
    <s v="EPL"/>
    <x v="0"/>
    <m/>
    <x v="2"/>
    <s v="10'16"/>
    <s v="Q4'15"/>
  </r>
  <r>
    <d v="2016-03-09T00:00:00"/>
    <s v="A3433470"/>
    <s v="B8099-9H"/>
    <s v="kia"/>
    <s v="NG"/>
    <x v="1"/>
    <n v="1"/>
    <s v="EPL"/>
    <x v="0"/>
    <m/>
    <x v="2"/>
    <s v="10'16"/>
    <s v="Q4'15"/>
  </r>
  <r>
    <d v="2016-03-09T00:00:00"/>
    <s v="A3434012"/>
    <s v="B8025-9U"/>
    <s v="KELLY"/>
    <s v="NG"/>
    <x v="4"/>
    <n v="1"/>
    <s v="EPL"/>
    <x v="1"/>
    <m/>
    <x v="2"/>
    <s v="10'16"/>
    <s v="Q4'15"/>
  </r>
  <r>
    <d v="2016-03-10T00:00:00"/>
    <s v="A3433474"/>
    <s v="B8099-9H"/>
    <s v="KELLY"/>
    <s v="NG"/>
    <x v="1"/>
    <n v="1"/>
    <s v="EPL"/>
    <x v="0"/>
    <m/>
    <x v="2"/>
    <s v="10'16"/>
    <s v="Q4'15"/>
  </r>
  <r>
    <d v="2016-03-10T00:00:00"/>
    <s v="A3435010"/>
    <s v="B9604-5A"/>
    <s v="KELLY"/>
    <s v="NG"/>
    <x v="2"/>
    <n v="1"/>
    <s v="EPL"/>
    <x v="0"/>
    <m/>
    <x v="2"/>
    <s v="10'16"/>
    <s v="Q4'15"/>
  </r>
  <r>
    <d v="2016-03-10T00:00:00"/>
    <s v="A3431079"/>
    <s v="B9607-5N"/>
    <s v="KELLY"/>
    <s v="NG"/>
    <x v="1"/>
    <n v="1"/>
    <s v="EPL"/>
    <x v="0"/>
    <m/>
    <x v="2"/>
    <s v="10'16"/>
    <s v="Q4'15"/>
  </r>
  <r>
    <d v="2016-03-10T00:00:00"/>
    <s v="A3431403"/>
    <s v="B9608-5N"/>
    <s v="KELLY"/>
    <s v="NG"/>
    <x v="2"/>
    <n v="1"/>
    <s v="EPL"/>
    <x v="0"/>
    <m/>
    <x v="2"/>
    <s v="10'16"/>
    <s v="Q4'15"/>
  </r>
  <r>
    <d v="2016-03-10T00:00:00"/>
    <s v="A3431072"/>
    <s v="B9607-5N"/>
    <s v="KELLY"/>
    <s v="NG"/>
    <x v="1"/>
    <n v="1"/>
    <s v="EPL"/>
    <x v="0"/>
    <m/>
    <x v="2"/>
    <s v="10'16"/>
    <s v="Q4'15"/>
  </r>
  <r>
    <d v="2016-03-10T00:00:00"/>
    <s v="A3431089"/>
    <s v="B9607-5N"/>
    <s v="KELLY"/>
    <s v="NG"/>
    <x v="2"/>
    <n v="1"/>
    <s v="EPL"/>
    <x v="0"/>
    <m/>
    <x v="2"/>
    <s v="10'16"/>
    <s v="Q4'15"/>
  </r>
  <r>
    <d v="2016-03-10T00:00:00"/>
    <s v="A3431290"/>
    <s v="B9608-5N"/>
    <s v="KELLY"/>
    <s v="NG"/>
    <x v="1"/>
    <n v="1"/>
    <s v="EPL"/>
    <x v="0"/>
    <m/>
    <x v="2"/>
    <s v="10'16"/>
    <s v="Q4'15"/>
  </r>
  <r>
    <d v="2016-03-10T00:00:00"/>
    <s v="A3431398"/>
    <s v="B9608-5N"/>
    <s v="KELLY"/>
    <s v="NG"/>
    <x v="2"/>
    <n v="1"/>
    <s v="EPL"/>
    <x v="0"/>
    <m/>
    <x v="2"/>
    <s v="10'16"/>
    <s v="Q4'15"/>
  </r>
  <r>
    <d v="2016-03-10T00:00:00"/>
    <s v="A3431082"/>
    <s v="B9607-5N"/>
    <s v="KELLY"/>
    <s v="NG"/>
    <x v="1"/>
    <n v="1"/>
    <s v="EPL"/>
    <x v="0"/>
    <m/>
    <x v="2"/>
    <s v="10'16"/>
    <s v="Q4'15"/>
  </r>
  <r>
    <d v="2016-03-10T00:00:00"/>
    <s v="A3432592"/>
    <s v="B9604-5A"/>
    <s v="KELLY"/>
    <s v="NG"/>
    <x v="2"/>
    <n v="1"/>
    <s v="EPL"/>
    <x v="0"/>
    <m/>
    <x v="2"/>
    <s v="10'16"/>
    <s v="Q4'15"/>
  </r>
  <r>
    <d v="2016-03-10T00:00:00"/>
    <s v="A3431292"/>
    <s v="B9608-5N"/>
    <s v="KELLY"/>
    <s v="NG"/>
    <x v="0"/>
    <n v="1"/>
    <s v="EPL"/>
    <x v="0"/>
    <m/>
    <x v="2"/>
    <s v="10'16"/>
    <s v="Q4'15"/>
  </r>
  <r>
    <d v="2016-03-10T00:00:00"/>
    <s v="A3430365"/>
    <s v="B9618-5L"/>
    <s v="KELLY"/>
    <s v="NG"/>
    <x v="1"/>
    <n v="1"/>
    <s v="EPL"/>
    <x v="0"/>
    <m/>
    <x v="2"/>
    <s v="10'16"/>
    <s v="Q4'15"/>
  </r>
  <r>
    <d v="2016-03-10T00:00:00"/>
    <s v="A3431283"/>
    <s v="B9608-5N"/>
    <s v="KELLY"/>
    <s v="NG"/>
    <x v="1"/>
    <n v="1"/>
    <s v="EPL"/>
    <x v="0"/>
    <m/>
    <x v="2"/>
    <s v="10'16"/>
    <s v="Q4'15"/>
  </r>
  <r>
    <d v="2016-03-10T00:00:00"/>
    <s v="A3431289"/>
    <s v="B9608-5N"/>
    <s v="KELLY"/>
    <s v="NG"/>
    <x v="1"/>
    <n v="1"/>
    <s v="EPL"/>
    <x v="0"/>
    <m/>
    <x v="2"/>
    <s v="10'16"/>
    <s v="Q4'15"/>
  </r>
  <r>
    <d v="2016-03-10T00:00:00"/>
    <s v="A3431291"/>
    <s v="B9608-5N"/>
    <s v="KELLY"/>
    <s v="NG"/>
    <x v="2"/>
    <n v="2"/>
    <s v="EPL"/>
    <x v="0"/>
    <m/>
    <x v="2"/>
    <s v="10'16"/>
    <s v="Q4'15"/>
  </r>
  <r>
    <d v="2016-03-10T00:00:00"/>
    <s v="A3431291"/>
    <s v="B9608-5N"/>
    <s v="KELLY"/>
    <s v="NG"/>
    <x v="1"/>
    <n v="1"/>
    <s v="EPL"/>
    <x v="0"/>
    <m/>
    <x v="2"/>
    <s v="10'16"/>
    <s v="Q4'15"/>
  </r>
  <r>
    <d v="2016-03-10T00:00:00"/>
    <s v="A3431302"/>
    <s v="B9608-5N"/>
    <s v="KELLY"/>
    <s v="NG"/>
    <x v="2"/>
    <n v="1"/>
    <s v="EPL"/>
    <x v="0"/>
    <m/>
    <x v="2"/>
    <s v="10'16"/>
    <s v="Q4'15"/>
  </r>
  <r>
    <d v="2016-03-10T00:00:00"/>
    <s v="A3431302"/>
    <s v="B9608-5N"/>
    <s v="KELLY"/>
    <s v="NG"/>
    <x v="1"/>
    <n v="1"/>
    <s v="EPL"/>
    <x v="0"/>
    <m/>
    <x v="2"/>
    <s v="10'16"/>
    <s v="Q4'15"/>
  </r>
  <r>
    <d v="2016-03-10T00:00:00"/>
    <s v="A3431076"/>
    <s v="B9607-5N"/>
    <s v="KELLY"/>
    <s v="NG"/>
    <x v="2"/>
    <n v="1"/>
    <s v="EPL"/>
    <x v="0"/>
    <m/>
    <x v="2"/>
    <s v="10'16"/>
    <s v="Q4'15"/>
  </r>
  <r>
    <d v="2016-03-10T00:00:00"/>
    <s v="A3431281"/>
    <s v="B9608-5N"/>
    <s v="KELLY"/>
    <s v="NG"/>
    <x v="1"/>
    <n v="1"/>
    <s v="EPL"/>
    <x v="0"/>
    <m/>
    <x v="2"/>
    <s v="10'16"/>
    <s v="Q4'15"/>
  </r>
  <r>
    <d v="2016-03-10T00:00:00"/>
    <s v="A3431399"/>
    <s v="B9608-5N"/>
    <s v="chin"/>
    <s v="NG"/>
    <x v="2"/>
    <n v="1"/>
    <s v="EPL"/>
    <x v="0"/>
    <m/>
    <x v="2"/>
    <s v="10'16"/>
    <s v="Q4'15"/>
  </r>
  <r>
    <d v="2016-03-10T00:00:00"/>
    <s v="A3430353"/>
    <s v="B9618-5L"/>
    <s v="KELLY"/>
    <s v="NG"/>
    <x v="1"/>
    <n v="1"/>
    <s v="EPL"/>
    <x v="0"/>
    <m/>
    <x v="2"/>
    <s v="10'16"/>
    <s v="Q4'15"/>
  </r>
  <r>
    <d v="2016-03-10T00:00:00"/>
    <s v="A3433059"/>
    <s v="B8025-9U"/>
    <s v="KELLY"/>
    <s v="NG"/>
    <x v="1"/>
    <n v="1"/>
    <s v="EPL"/>
    <x v="0"/>
    <m/>
    <x v="2"/>
    <s v="10'16"/>
    <s v="Q4'15"/>
  </r>
  <r>
    <d v="2016-03-10T00:00:00"/>
    <s v="A3431960"/>
    <s v="B8029-9N"/>
    <s v="KELLY"/>
    <s v="NG"/>
    <x v="2"/>
    <n v="2"/>
    <s v="EPL"/>
    <x v="0"/>
    <m/>
    <x v="2"/>
    <s v="10'16"/>
    <s v="Q4'15"/>
  </r>
  <r>
    <d v="2016-03-10T00:00:00"/>
    <s v="A3432724"/>
    <s v="B9504-10U"/>
    <s v="KELLY"/>
    <s v="NG"/>
    <x v="3"/>
    <n v="1"/>
    <s v="EPL"/>
    <x v="0"/>
    <m/>
    <x v="2"/>
    <s v="10'16"/>
    <s v="Q4'15"/>
  </r>
  <r>
    <d v="2016-03-10T00:00:00"/>
    <s v="A3431071"/>
    <s v="B9607-5N"/>
    <s v="KELLY"/>
    <s v="NG"/>
    <x v="2"/>
    <n v="1"/>
    <s v="EPL"/>
    <x v="0"/>
    <m/>
    <x v="2"/>
    <s v="10'16"/>
    <s v="Q4'15"/>
  </r>
  <r>
    <d v="2016-03-10T00:00:00"/>
    <s v="A3431077"/>
    <s v="B9607-5N"/>
    <s v="chin"/>
    <s v="NG"/>
    <x v="1"/>
    <n v="1"/>
    <s v="EPL"/>
    <x v="1"/>
    <m/>
    <x v="2"/>
    <s v="10'16"/>
    <s v="Q4'15"/>
  </r>
  <r>
    <d v="2016-03-11T00:00:00"/>
    <s v="A3432566"/>
    <s v="B4310-5P"/>
    <s v="M.JOTHI"/>
    <s v="NG"/>
    <x v="2"/>
    <n v="3"/>
    <s v="EPL"/>
    <x v="0"/>
    <m/>
    <x v="2"/>
    <s v="10'16"/>
    <s v="Q4'15"/>
  </r>
  <r>
    <d v="2016-03-11T00:00:00"/>
    <s v="A3432570"/>
    <s v="B4310-5P"/>
    <s v="M.JOTHI"/>
    <s v="NG"/>
    <x v="0"/>
    <n v="1"/>
    <s v="EPL"/>
    <x v="0"/>
    <m/>
    <x v="2"/>
    <s v="10'16"/>
    <s v="Q4'15"/>
  </r>
  <r>
    <d v="2016-03-11T00:00:00"/>
    <s v="A3433972"/>
    <s v="B8099-9H"/>
    <s v="chin"/>
    <s v="NG"/>
    <x v="2"/>
    <n v="1"/>
    <s v="EPL"/>
    <x v="0"/>
    <m/>
    <x v="2"/>
    <s v="10'16"/>
    <s v="Q4'15"/>
  </r>
  <r>
    <d v="2016-03-11T00:00:00"/>
    <s v="A3434099"/>
    <s v="B8099-9H"/>
    <s v="M.JOTHI"/>
    <s v="NG"/>
    <x v="2"/>
    <n v="3"/>
    <s v="EPL"/>
    <x v="0"/>
    <m/>
    <x v="2"/>
    <s v="10'16"/>
    <s v="Q4'15"/>
  </r>
  <r>
    <d v="2016-03-11T00:00:00"/>
    <s v="A3428340"/>
    <s v="B4324-5P"/>
    <s v="M.JOTHI"/>
    <s v="NG"/>
    <x v="1"/>
    <n v="1"/>
    <s v="EPL"/>
    <x v="0"/>
    <m/>
    <x v="2"/>
    <s v="10'16"/>
    <s v="Q4'15"/>
  </r>
  <r>
    <d v="2016-03-11T00:00:00"/>
    <s v="A3435232"/>
    <s v="B8099-9H"/>
    <s v="M.JOTHI"/>
    <s v="NG"/>
    <x v="2"/>
    <n v="2"/>
    <s v="EPL"/>
    <x v="0"/>
    <m/>
    <x v="2"/>
    <s v="10'16"/>
    <s v="Q4'15"/>
  </r>
  <r>
    <d v="2016-03-11T00:00:00"/>
    <s v="A3434568"/>
    <s v="B8025-9U"/>
    <s v="huang"/>
    <s v="NG"/>
    <x v="2"/>
    <n v="1"/>
    <s v="EPL"/>
    <x v="0"/>
    <m/>
    <x v="2"/>
    <s v="10'16"/>
    <s v="Q4'15"/>
  </r>
  <r>
    <d v="2016-03-11T00:00:00"/>
    <s v="A3428785"/>
    <s v="B8018-9P"/>
    <s v="huang"/>
    <s v="NG"/>
    <x v="9"/>
    <n v="1"/>
    <s v="EPL"/>
    <x v="0"/>
    <m/>
    <x v="2"/>
    <s v="10'16"/>
    <s v="Q4'15"/>
  </r>
  <r>
    <d v="2016-03-11T00:00:00"/>
    <s v="A3429398"/>
    <s v="B8099-9H"/>
    <s v="huang"/>
    <s v="NG"/>
    <x v="3"/>
    <n v="1"/>
    <s v="EPL"/>
    <x v="0"/>
    <m/>
    <x v="2"/>
    <s v="10'16"/>
    <s v="Q4'15"/>
  </r>
  <r>
    <d v="2016-03-11T00:00:00"/>
    <s v="A3432575"/>
    <s v="B4310-5P"/>
    <s v="M.JOTHI"/>
    <s v="NG"/>
    <x v="0"/>
    <n v="1"/>
    <s v="EPL"/>
    <x v="0"/>
    <m/>
    <x v="2"/>
    <s v="10'16"/>
    <s v="Q4'15"/>
  </r>
  <r>
    <d v="2016-03-11T00:00:00"/>
    <s v="A3429683"/>
    <s v="B4302-5M"/>
    <s v="M.JOTHI"/>
    <s v="NG"/>
    <x v="0"/>
    <n v="1"/>
    <s v="EPL"/>
    <x v="0"/>
    <m/>
    <x v="2"/>
    <s v="10'16"/>
    <s v="Q4'15"/>
  </r>
  <r>
    <d v="2016-03-11T00:00:00"/>
    <s v="A3429135"/>
    <s v="B4318-5P"/>
    <s v="huang"/>
    <s v="NG"/>
    <x v="9"/>
    <n v="3"/>
    <s v="EPL"/>
    <x v="0"/>
    <m/>
    <x v="2"/>
    <s v="10'16"/>
    <s v="Q4'15"/>
  </r>
  <r>
    <d v="2016-03-11T00:00:00"/>
    <s v="A3433077"/>
    <s v="B8025-9U"/>
    <s v="M.JOTHI"/>
    <s v="NG"/>
    <x v="2"/>
    <n v="2"/>
    <s v="EPL"/>
    <x v="0"/>
    <m/>
    <x v="2"/>
    <s v="10'16"/>
    <s v="Q4'15"/>
  </r>
  <r>
    <d v="2016-03-11T00:00:00"/>
    <s v="A3428198"/>
    <s v="B4313-5P"/>
    <s v="huang"/>
    <s v="NG"/>
    <x v="1"/>
    <n v="1"/>
    <s v="EPL"/>
    <x v="0"/>
    <m/>
    <x v="2"/>
    <s v="10'16"/>
    <s v="Q4'15"/>
  </r>
  <r>
    <d v="2016-03-11T00:00:00"/>
    <s v="A3432734"/>
    <s v="B9314-10I"/>
    <s v="M.JOTHI"/>
    <s v="NG"/>
    <x v="0"/>
    <n v="2"/>
    <s v="EPL"/>
    <x v="0"/>
    <m/>
    <x v="2"/>
    <s v="10'16"/>
    <s v="Q4'15"/>
  </r>
  <r>
    <d v="2016-03-11T00:00:00"/>
    <s v="A3433968"/>
    <s v="B8099-9H"/>
    <s v="chin"/>
    <s v="NG"/>
    <x v="1"/>
    <n v="1"/>
    <s v="EPL"/>
    <x v="0"/>
    <m/>
    <x v="2"/>
    <s v="10'16"/>
    <s v="Q4'15"/>
  </r>
  <r>
    <d v="2016-03-11T00:00:00"/>
    <s v="A3433978"/>
    <s v="B8099-9H"/>
    <s v="huang"/>
    <s v="NG"/>
    <x v="4"/>
    <n v="1"/>
    <s v="EPL"/>
    <x v="1"/>
    <m/>
    <x v="2"/>
    <s v="10'16"/>
    <s v="Q4'15"/>
  </r>
  <r>
    <d v="2016-03-11T00:00:00"/>
    <s v="A3433968"/>
    <s v="B8099-9H"/>
    <s v="huang"/>
    <s v="NG"/>
    <x v="4"/>
    <n v="3"/>
    <s v="EPL"/>
    <x v="1"/>
    <m/>
    <x v="2"/>
    <s v="10'16"/>
    <s v="Q4'15"/>
  </r>
  <r>
    <d v="2016-03-12T00:00:00"/>
    <s v="A3435011"/>
    <s v="B9604-5A"/>
    <s v="huang"/>
    <s v="NG"/>
    <x v="1"/>
    <n v="1"/>
    <s v="EPL"/>
    <x v="0"/>
    <m/>
    <x v="2"/>
    <s v="10'16"/>
    <s v="Q4'15"/>
  </r>
  <r>
    <d v="2016-03-12T00:00:00"/>
    <s v="A3434109"/>
    <s v="B8099-9H"/>
    <s v="huang"/>
    <s v="NG"/>
    <x v="1"/>
    <n v="4"/>
    <s v="EPL"/>
    <x v="0"/>
    <m/>
    <x v="2"/>
    <s v="10'16"/>
    <s v="Q4'15"/>
  </r>
  <r>
    <d v="2016-03-12T00:00:00"/>
    <s v="A3435231"/>
    <s v="B8099-9H"/>
    <s v="chin"/>
    <s v="NG"/>
    <x v="2"/>
    <n v="4"/>
    <s v="EPL"/>
    <x v="0"/>
    <m/>
    <x v="2"/>
    <s v="10'16"/>
    <s v="Q4'15"/>
  </r>
  <r>
    <d v="2016-03-12T00:00:00"/>
    <s v="A3431303"/>
    <s v="B9608-5N"/>
    <s v="huang"/>
    <s v="NG"/>
    <x v="1"/>
    <n v="1"/>
    <s v="EPL"/>
    <x v="0"/>
    <m/>
    <x v="2"/>
    <s v="10'16"/>
    <s v="Q4'15"/>
  </r>
  <r>
    <d v="2016-03-12T00:00:00"/>
    <s v="A3429861"/>
    <s v="B9604-5A"/>
    <s v="huang"/>
    <s v="NG"/>
    <x v="1"/>
    <n v="1"/>
    <s v="EPL"/>
    <x v="0"/>
    <m/>
    <x v="2"/>
    <s v="10'16"/>
    <s v="Q4'15"/>
  </r>
  <r>
    <d v="2016-03-12T00:00:00"/>
    <s v="A3433452"/>
    <s v="B8025-9U"/>
    <s v="KELLY"/>
    <s v="NG"/>
    <x v="2"/>
    <n v="1"/>
    <s v="EPL"/>
    <x v="0"/>
    <m/>
    <x v="2"/>
    <s v="10'16"/>
    <s v="Q4'15"/>
  </r>
  <r>
    <d v="2016-03-12T00:00:00"/>
    <s v="A3432595"/>
    <s v="B4403-9K"/>
    <s v="huang"/>
    <s v="NG"/>
    <x v="2"/>
    <n v="1"/>
    <s v="EPL"/>
    <x v="0"/>
    <m/>
    <x v="2"/>
    <s v="10'16"/>
    <s v="Q4'15"/>
  </r>
  <r>
    <d v="2016-03-12T00:00:00"/>
    <s v="A3433055"/>
    <s v="B4401-9L"/>
    <s v="huang"/>
    <s v="NG"/>
    <x v="1"/>
    <n v="1"/>
    <s v="EPL"/>
    <x v="0"/>
    <m/>
    <x v="2"/>
    <s v="10'16"/>
    <s v="Q4'15"/>
  </r>
  <r>
    <d v="2016-03-12T00:00:00"/>
    <s v="A3428202"/>
    <s v="B4313-5P"/>
    <s v="chin"/>
    <s v="NG"/>
    <x v="2"/>
    <n v="1"/>
    <s v="EPL"/>
    <x v="0"/>
    <m/>
    <x v="2"/>
    <s v="10'16"/>
    <s v="Q4'15"/>
  </r>
  <r>
    <d v="2016-03-12T00:00:00"/>
    <s v="A3434108"/>
    <s v="B8099-9H"/>
    <s v="M.JOTHI"/>
    <s v="NG"/>
    <x v="2"/>
    <n v="1"/>
    <s v="EPL"/>
    <x v="0"/>
    <m/>
    <x v="2"/>
    <s v="10'16"/>
    <s v="Q4'15"/>
  </r>
  <r>
    <d v="2016-03-12T00:00:00"/>
    <s v="A3434108"/>
    <s v="B8099-9H"/>
    <s v="M.JOTHI"/>
    <s v="NG"/>
    <x v="1"/>
    <n v="1"/>
    <s v="EPL"/>
    <x v="0"/>
    <m/>
    <x v="2"/>
    <s v="10'16"/>
    <s v="Q4'15"/>
  </r>
  <r>
    <d v="2016-03-12T00:00:00"/>
    <s v="A3433981"/>
    <s v="B8099-9H"/>
    <s v="huang"/>
    <s v="NG"/>
    <x v="3"/>
    <n v="1"/>
    <s v="EPL"/>
    <x v="0"/>
    <m/>
    <x v="2"/>
    <s v="10'16"/>
    <s v="Q4'15"/>
  </r>
  <r>
    <d v="2016-03-12T00:00:00"/>
    <s v="A3434713"/>
    <s v="B9604-5A"/>
    <s v="KELLY"/>
    <s v="NG"/>
    <x v="1"/>
    <n v="1"/>
    <s v="EPL"/>
    <x v="0"/>
    <m/>
    <x v="2"/>
    <s v="10'16"/>
    <s v="Q4'15"/>
  </r>
  <r>
    <d v="2016-03-12T00:00:00"/>
    <s v="A3435220"/>
    <s v="B9604-5A"/>
    <s v="chin"/>
    <s v="NG"/>
    <x v="2"/>
    <n v="1"/>
    <s v="EPL"/>
    <x v="0"/>
    <m/>
    <x v="2"/>
    <s v="10'16"/>
    <s v="Q4'15"/>
  </r>
  <r>
    <d v="2016-03-12T00:00:00"/>
    <s v="A3428341"/>
    <s v="B4324-5P"/>
    <s v="huang"/>
    <s v="NG"/>
    <x v="1"/>
    <n v="1"/>
    <s v="EPL"/>
    <x v="0"/>
    <m/>
    <x v="2"/>
    <s v="10'16"/>
    <s v="Q4'15"/>
  </r>
  <r>
    <d v="2016-03-12T00:00:00"/>
    <s v="A3435216"/>
    <s v="B9604-5A"/>
    <s v="chin"/>
    <s v="NG"/>
    <x v="0"/>
    <n v="1"/>
    <s v="EPL"/>
    <x v="0"/>
    <m/>
    <x v="2"/>
    <s v="10'16"/>
    <s v="Q4'15"/>
  </r>
  <r>
    <d v="2016-03-12T00:00:00"/>
    <s v="A3429511"/>
    <s v="B9604-5A"/>
    <s v="M.JOTHI"/>
    <s v="NG"/>
    <x v="2"/>
    <n v="1"/>
    <s v="EPL"/>
    <x v="0"/>
    <m/>
    <x v="2"/>
    <s v="10'16"/>
    <s v="Q4'15"/>
  </r>
  <r>
    <d v="2016-03-12T00:00:00"/>
    <s v="A3433970"/>
    <s v="B8099-9H"/>
    <s v="huang"/>
    <s v="NG"/>
    <x v="1"/>
    <n v="1"/>
    <s v="EPL"/>
    <x v="0"/>
    <m/>
    <x v="2"/>
    <s v="10'16"/>
    <s v="Q4'15"/>
  </r>
  <r>
    <d v="2016-03-12T00:00:00"/>
    <s v="A3433530"/>
    <s v="B7677-9V"/>
    <s v="chin"/>
    <s v="NG"/>
    <x v="3"/>
    <n v="1"/>
    <s v="EPL"/>
    <x v="0"/>
    <m/>
    <x v="2"/>
    <s v="10'16"/>
    <s v="Q4'15"/>
  </r>
  <r>
    <d v="2016-03-12T00:00:00"/>
    <s v="A3432932"/>
    <s v="B8025-9U"/>
    <s v="chin"/>
    <s v="NG"/>
    <x v="1"/>
    <n v="1"/>
    <s v="EPL"/>
    <x v="0"/>
    <m/>
    <x v="2"/>
    <s v="10'16"/>
    <s v="Q4'15"/>
  </r>
  <r>
    <d v="2016-03-12T00:00:00"/>
    <s v="A3435301"/>
    <s v="B4408-9K"/>
    <s v="huang"/>
    <s v="NG"/>
    <x v="4"/>
    <n v="1"/>
    <s v="EPL"/>
    <x v="1"/>
    <m/>
    <x v="2"/>
    <s v="10'16"/>
    <s v="Q4'15"/>
  </r>
  <r>
    <d v="2016-03-13T00:00:00"/>
    <s v="A3432310"/>
    <s v="B8960-16G"/>
    <s v="kia"/>
    <s v="NG"/>
    <x v="1"/>
    <n v="1"/>
    <s v="EPL"/>
    <x v="0"/>
    <m/>
    <x v="2"/>
    <s v="10'16"/>
    <s v="Q4'15"/>
  </r>
  <r>
    <d v="2016-03-13T00:00:00"/>
    <s v="A3432722"/>
    <s v="B8092-9F"/>
    <s v="KELLY"/>
    <s v="NG"/>
    <x v="1"/>
    <n v="1"/>
    <s v="EPL"/>
    <x v="0"/>
    <m/>
    <x v="2"/>
    <s v="10'16"/>
    <s v="Q4'15"/>
  </r>
  <r>
    <d v="2016-03-13T00:00:00"/>
    <s v="A3435808"/>
    <s v="B9604-5A"/>
    <s v="M.JOTHI"/>
    <s v="NG"/>
    <x v="2"/>
    <n v="2"/>
    <s v="EPL"/>
    <x v="0"/>
    <m/>
    <x v="2"/>
    <s v="10'16"/>
    <s v="Q4'15"/>
  </r>
  <r>
    <d v="2016-03-13T00:00:00"/>
    <s v="A3435513."/>
    <s v="B9604-5A"/>
    <s v="KELLY"/>
    <s v="NG"/>
    <x v="1"/>
    <n v="1"/>
    <s v="EPL"/>
    <x v="0"/>
    <m/>
    <x v="2"/>
    <s v="10'16"/>
    <s v="Q4'15"/>
  </r>
  <r>
    <d v="2016-03-13T00:00:00"/>
    <s v="A3435383"/>
    <s v="B9604-5A"/>
    <s v="kia"/>
    <s v="NG"/>
    <x v="1"/>
    <n v="1"/>
    <s v="EPL"/>
    <x v="0"/>
    <m/>
    <x v="2"/>
    <s v="10'16"/>
    <s v="Q4'15"/>
  </r>
  <r>
    <d v="2016-03-13T00:00:00"/>
    <s v="A3435298"/>
    <s v="B4408-9K"/>
    <s v="chin"/>
    <s v="NG"/>
    <x v="0"/>
    <n v="1"/>
    <s v="EPL"/>
    <x v="0"/>
    <m/>
    <x v="2"/>
    <s v="10'16"/>
    <s v="Q4'15"/>
  </r>
  <r>
    <d v="2016-03-13T00:00:00"/>
    <s v="A3435237"/>
    <s v="B8099-9H"/>
    <s v="KELLY"/>
    <s v="NG"/>
    <x v="1"/>
    <n v="1"/>
    <s v="EPL"/>
    <x v="0"/>
    <m/>
    <x v="2"/>
    <s v="10'16"/>
    <s v="Q4'15"/>
  </r>
  <r>
    <d v="2016-03-13T00:00:00"/>
    <s v="A3435223"/>
    <s v="B9604-5A"/>
    <s v="kia"/>
    <s v="NG"/>
    <x v="2"/>
    <n v="1"/>
    <s v="EPL"/>
    <x v="0"/>
    <m/>
    <x v="2"/>
    <s v="10'16"/>
    <s v="Q4'15"/>
  </r>
  <r>
    <d v="2016-03-13T00:00:00"/>
    <s v="A3435230"/>
    <s v="B8099-9H"/>
    <s v="KELLY"/>
    <s v="NG"/>
    <x v="2"/>
    <n v="1"/>
    <s v="EPL"/>
    <x v="0"/>
    <m/>
    <x v="2"/>
    <s v="10'16"/>
    <s v="Q4'15"/>
  </r>
  <r>
    <d v="2016-03-13T00:00:00"/>
    <s v="A3428201"/>
    <s v="B4313-5P"/>
    <s v="KELLY"/>
    <s v="NG"/>
    <x v="0"/>
    <n v="1"/>
    <s v="EPL"/>
    <x v="0"/>
    <m/>
    <x v="2"/>
    <s v="10'16"/>
    <s v="Q4'15"/>
  </r>
  <r>
    <d v="2016-03-13T00:00:00"/>
    <s v="A3436210"/>
    <s v="B9604-5A"/>
    <s v="chin"/>
    <s v="NG"/>
    <x v="1"/>
    <n v="1"/>
    <s v="EPL"/>
    <x v="0"/>
    <m/>
    <x v="2"/>
    <s v="10'16"/>
    <s v="Q4'15"/>
  </r>
  <r>
    <d v="2016-03-13T00:00:00"/>
    <s v="A3436021"/>
    <s v="B4401-9L"/>
    <s v="KELLY"/>
    <s v="NG"/>
    <x v="1"/>
    <n v="1"/>
    <s v="EPL"/>
    <x v="0"/>
    <m/>
    <x v="2"/>
    <s v="10'16"/>
    <s v="Q4'15"/>
  </r>
  <r>
    <d v="2016-03-13T00:00:00"/>
    <s v="A3429512"/>
    <s v="B9604-5A"/>
    <s v="kia"/>
    <s v="NG"/>
    <x v="1"/>
    <n v="1"/>
    <s v="EPL"/>
    <x v="0"/>
    <m/>
    <x v="2"/>
    <s v="10'16"/>
    <s v="Q4'15"/>
  </r>
  <r>
    <d v="2016-03-13T00:00:00"/>
    <s v="A3433528"/>
    <s v="B7677-9V"/>
    <s v="kia"/>
    <s v="NG"/>
    <x v="0"/>
    <n v="1"/>
    <s v="EPL"/>
    <x v="0"/>
    <m/>
    <x v="2"/>
    <s v="10'16"/>
    <s v="Q4'15"/>
  </r>
  <r>
    <d v="2016-03-13T00:00:00"/>
    <s v="A3435236"/>
    <s v="B8099-9H"/>
    <s v="KELLY"/>
    <s v="NG"/>
    <x v="1"/>
    <n v="2"/>
    <s v="EPL"/>
    <x v="0"/>
    <m/>
    <x v="2"/>
    <s v="10'16"/>
    <s v="Q4'15"/>
  </r>
  <r>
    <d v="2016-03-13T00:00:00"/>
    <s v="A3436022"/>
    <s v="B4401-9L"/>
    <s v="KELLY"/>
    <s v="NG"/>
    <x v="2"/>
    <n v="1"/>
    <s v="EPL"/>
    <x v="0"/>
    <m/>
    <x v="2"/>
    <s v="10'16"/>
    <s v="Q4'15"/>
  </r>
  <r>
    <d v="2016-03-13T00:00:00"/>
    <s v="A3429696"/>
    <s v="B9604-5A"/>
    <s v="KELLY"/>
    <s v="NG"/>
    <x v="1"/>
    <n v="1"/>
    <s v="EPL"/>
    <x v="0"/>
    <m/>
    <x v="2"/>
    <s v="10'16"/>
    <s v="Q4'15"/>
  </r>
  <r>
    <d v="2016-03-13T00:00:00"/>
    <s v="A3429847"/>
    <s v="B9604-5A"/>
    <s v="M.JOTHI"/>
    <s v="NG"/>
    <x v="1"/>
    <n v="1"/>
    <s v="EPL"/>
    <x v="0"/>
    <m/>
    <x v="2"/>
    <s v="10'16"/>
    <s v="Q4'15"/>
  </r>
  <r>
    <d v="2016-03-13T00:00:00"/>
    <s v="A3435026"/>
    <s v="B9604-5A"/>
    <s v="kia"/>
    <s v="NG"/>
    <x v="1"/>
    <n v="1"/>
    <s v="EPL"/>
    <x v="0"/>
    <m/>
    <x v="2"/>
    <s v="10'16"/>
    <s v="Q4'15"/>
  </r>
  <r>
    <d v="2016-03-13T00:00:00"/>
    <s v="A3432873"/>
    <s v="B4406-9S"/>
    <s v="KELLY"/>
    <s v="NG"/>
    <x v="2"/>
    <n v="2"/>
    <s v="EPL"/>
    <x v="0"/>
    <m/>
    <x v="2"/>
    <s v="10'16"/>
    <s v="Q4'15"/>
  </r>
  <r>
    <d v="2016-03-13T00:00:00"/>
    <s v="A3435303"/>
    <s v="B4408-9K"/>
    <s v="chin"/>
    <s v="NG"/>
    <x v="2"/>
    <n v="1"/>
    <s v="EPL"/>
    <x v="0"/>
    <m/>
    <x v="2"/>
    <s v="10'16"/>
    <s v="Q4'15"/>
  </r>
  <r>
    <d v="2016-03-13T00:00:00"/>
    <s v="A3435303"/>
    <s v="B4408-9K"/>
    <s v="chin"/>
    <s v="NG"/>
    <x v="1"/>
    <n v="1"/>
    <s v="EPL"/>
    <x v="0"/>
    <m/>
    <x v="2"/>
    <s v="10'16"/>
    <s v="Q4'15"/>
  </r>
  <r>
    <d v="2016-03-13T00:00:00"/>
    <s v="A3436046"/>
    <s v="B8960-16G"/>
    <s v="M.JOTHI"/>
    <s v="NG"/>
    <x v="2"/>
    <n v="1"/>
    <s v="EPL"/>
    <x v="0"/>
    <m/>
    <x v="2"/>
    <s v="10'16"/>
    <s v="Q4'15"/>
  </r>
  <r>
    <d v="2016-03-13T00:00:00"/>
    <s v="A3434652"/>
    <s v="B8960-16G"/>
    <s v="kia"/>
    <s v="NG"/>
    <x v="2"/>
    <n v="1"/>
    <s v="EPL"/>
    <x v="0"/>
    <m/>
    <x v="2"/>
    <s v="10'16"/>
    <s v="Q4'15"/>
  </r>
  <r>
    <d v="2016-03-13T00:00:00"/>
    <s v="A3434652"/>
    <s v="B8960-16G"/>
    <s v="kia"/>
    <s v="NG"/>
    <x v="1"/>
    <n v="1"/>
    <s v="EPL"/>
    <x v="0"/>
    <m/>
    <x v="2"/>
    <s v="10'16"/>
    <s v="Q4'15"/>
  </r>
  <r>
    <d v="2016-03-13T00:00:00"/>
    <s v="A3431201"/>
    <s v="B8025-9U"/>
    <s v="kia"/>
    <s v="NG"/>
    <x v="1"/>
    <n v="1"/>
    <s v="EPL"/>
    <x v="0"/>
    <m/>
    <x v="2"/>
    <s v="10'16"/>
    <s v="Q4'15"/>
  </r>
  <r>
    <d v="2016-03-13T00:00:00"/>
    <s v="A3434651"/>
    <s v="B8960-16G"/>
    <s v="M.JOTHI"/>
    <s v="NG"/>
    <x v="4"/>
    <n v="1"/>
    <s v="EPL"/>
    <x v="1"/>
    <m/>
    <x v="2"/>
    <s v="10'16"/>
    <s v="Q4'15"/>
  </r>
  <r>
    <d v="2016-03-13T00:00:00"/>
    <s v="A3434996"/>
    <s v="B9604-5A"/>
    <s v="kia"/>
    <s v="NG"/>
    <x v="4"/>
    <n v="1"/>
    <s v="EPL"/>
    <x v="1"/>
    <m/>
    <x v="2"/>
    <s v="10'16"/>
    <s v="Q4'15"/>
  </r>
  <r>
    <d v="2016-03-14T00:00:00"/>
    <s v="A3434714"/>
    <s v="B9604-5A"/>
    <s v="M.JOTHI"/>
    <s v="NG"/>
    <x v="2"/>
    <n v="1"/>
    <s v="EPL"/>
    <x v="0"/>
    <m/>
    <x v="2"/>
    <s v="11'16"/>
    <s v="Q4'15"/>
  </r>
  <r>
    <d v="2016-03-14T00:00:00"/>
    <s v="A3433971"/>
    <s v="B8099-9H"/>
    <s v="PEE"/>
    <s v="NG"/>
    <x v="1"/>
    <n v="1"/>
    <s v="EPL"/>
    <x v="0"/>
    <m/>
    <x v="2"/>
    <s v="11'16"/>
    <s v="Q4'15"/>
  </r>
  <r>
    <d v="2016-03-14T00:00:00"/>
    <s v="A3434655"/>
    <s v="B8960-16G"/>
    <s v="kia"/>
    <s v="NG"/>
    <x v="1"/>
    <n v="2"/>
    <s v="EPL"/>
    <x v="0"/>
    <m/>
    <x v="2"/>
    <s v="11'16"/>
    <s v="Q4'15"/>
  </r>
  <r>
    <d v="2016-03-14T00:00:00"/>
    <s v="A3429475"/>
    <s v="B8960-16G"/>
    <s v="PEE"/>
    <s v="NG"/>
    <x v="2"/>
    <n v="1"/>
    <s v="EPL"/>
    <x v="0"/>
    <m/>
    <x v="2"/>
    <s v="11'16"/>
    <s v="Q4'15"/>
  </r>
  <r>
    <d v="2016-03-14T00:00:00"/>
    <s v="A3429475"/>
    <s v="B8960-16G"/>
    <s v="PEE"/>
    <s v="NG"/>
    <x v="1"/>
    <n v="2"/>
    <s v="EPL"/>
    <x v="0"/>
    <m/>
    <x v="2"/>
    <s v="11'16"/>
    <s v="Q4'15"/>
  </r>
  <r>
    <d v="2016-03-14T00:00:00"/>
    <s v="A3435022"/>
    <s v="B9604-5A"/>
    <s v="chin"/>
    <s v="NG"/>
    <x v="1"/>
    <n v="1"/>
    <s v="EPL"/>
    <x v="0"/>
    <m/>
    <x v="2"/>
    <s v="11'16"/>
    <s v="Q4'15"/>
  </r>
  <r>
    <d v="2016-03-14T00:00:00"/>
    <s v="A3435449"/>
    <s v="B4305-5M"/>
    <s v="PEE"/>
    <s v="NG"/>
    <x v="1"/>
    <n v="2"/>
    <s v="EPL"/>
    <x v="0"/>
    <m/>
    <x v="2"/>
    <s v="11'16"/>
    <s v="Q4'15"/>
  </r>
  <r>
    <d v="2016-03-14T00:00:00"/>
    <s v="A3434105"/>
    <s v="B8099-9H"/>
    <s v="chin"/>
    <s v="NG"/>
    <x v="2"/>
    <n v="1"/>
    <s v="EPL"/>
    <x v="0"/>
    <m/>
    <x v="2"/>
    <s v="11'16"/>
    <s v="Q4'15"/>
  </r>
  <r>
    <d v="2016-03-14T00:00:00"/>
    <s v="A3434105"/>
    <s v="B8099-9H"/>
    <s v="chin"/>
    <s v="NG"/>
    <x v="1"/>
    <n v="1"/>
    <s v="EPL"/>
    <x v="0"/>
    <m/>
    <x v="2"/>
    <s v="11'16"/>
    <s v="Q4'15"/>
  </r>
  <r>
    <d v="2016-03-14T00:00:00"/>
    <s v="A3429459"/>
    <s v="B4400-9K"/>
    <s v="PEE"/>
    <s v="NG"/>
    <x v="2"/>
    <n v="1"/>
    <s v="EPL"/>
    <x v="0"/>
    <m/>
    <x v="2"/>
    <s v="11'16"/>
    <s v="Q4'15"/>
  </r>
  <r>
    <d v="2016-03-14T00:00:00"/>
    <s v="A3429459"/>
    <s v="B4400-9K"/>
    <s v="PEE"/>
    <s v="NG"/>
    <x v="1"/>
    <n v="1"/>
    <s v="EPL"/>
    <x v="0"/>
    <m/>
    <x v="2"/>
    <s v="11'16"/>
    <s v="Q4'15"/>
  </r>
  <r>
    <d v="2016-03-14T00:00:00"/>
    <s v="A3436213"/>
    <s v="B9604-5A"/>
    <s v="chin"/>
    <s v="NG"/>
    <x v="1"/>
    <n v="1"/>
    <s v="EPL"/>
    <x v="0"/>
    <m/>
    <x v="2"/>
    <s v="11'16"/>
    <s v="Q4'15"/>
  </r>
  <r>
    <d v="2016-03-14T00:00:00"/>
    <s v="A3432868"/>
    <s v="B4406-9S"/>
    <s v="PEE"/>
    <s v="NG"/>
    <x v="0"/>
    <n v="1"/>
    <s v="EPL"/>
    <x v="0"/>
    <m/>
    <x v="2"/>
    <s v="11'16"/>
    <s v="Q4'15"/>
  </r>
  <r>
    <d v="2016-03-14T00:00:00"/>
    <s v="A3432868"/>
    <s v="B4406-9S"/>
    <s v="PEE"/>
    <s v="NG"/>
    <x v="1"/>
    <n v="1"/>
    <s v="EPL"/>
    <x v="0"/>
    <m/>
    <x v="2"/>
    <s v="11'16"/>
    <s v="Q4'15"/>
  </r>
  <r>
    <d v="2016-03-14T00:00:00"/>
    <s v="A3433969"/>
    <s v="B8099-9H"/>
    <s v="PEE"/>
    <s v="NG"/>
    <x v="1"/>
    <n v="2"/>
    <s v="EPL"/>
    <x v="0"/>
    <m/>
    <x v="2"/>
    <s v="11'16"/>
    <s v="Q4'15"/>
  </r>
  <r>
    <d v="2016-03-14T00:00:00"/>
    <s v="A3436049"/>
    <s v="B8960-16G"/>
    <s v="kia"/>
    <s v="NG"/>
    <x v="2"/>
    <n v="1"/>
    <s v="EPL"/>
    <x v="0"/>
    <m/>
    <x v="2"/>
    <s v="11'16"/>
    <s v="Q4'15"/>
  </r>
  <r>
    <d v="2016-03-14T00:00:00"/>
    <s v="A3436049"/>
    <s v="B8960-16G"/>
    <s v="kia"/>
    <s v="NG"/>
    <x v="1"/>
    <n v="2"/>
    <s v="EPL"/>
    <x v="0"/>
    <m/>
    <x v="2"/>
    <s v="11'16"/>
    <s v="Q4'15"/>
  </r>
  <r>
    <d v="2016-03-14T00:00:00"/>
    <s v="A3426637"/>
    <s v="B8960-16G"/>
    <s v="kia"/>
    <s v="NG"/>
    <x v="9"/>
    <n v="1"/>
    <s v="EPL"/>
    <x v="0"/>
    <m/>
    <x v="2"/>
    <s v="11'16"/>
    <s v="Q4'15"/>
  </r>
  <r>
    <d v="2016-03-15T00:00:00"/>
    <s v="A3436118"/>
    <s v="B8960-16G"/>
    <s v="kia"/>
    <s v="NG"/>
    <x v="2"/>
    <n v="2"/>
    <s v="EPL"/>
    <x v="0"/>
    <m/>
    <x v="2"/>
    <s v="11'16"/>
    <s v="Q4'15"/>
  </r>
  <r>
    <d v="2016-03-15T00:00:00"/>
    <s v="A3434992"/>
    <s v="B9604-5A"/>
    <s v="kia"/>
    <s v="NG"/>
    <x v="2"/>
    <n v="1"/>
    <s v="EPL"/>
    <x v="0"/>
    <m/>
    <x v="2"/>
    <s v="11'16"/>
    <s v="Q4'15"/>
  </r>
  <r>
    <d v="2016-03-15T00:00:00"/>
    <s v="A3436088"/>
    <s v="B4405-9L"/>
    <s v="kia"/>
    <s v="NG"/>
    <x v="1"/>
    <n v="1"/>
    <s v="EPL"/>
    <x v="0"/>
    <m/>
    <x v="2"/>
    <s v="11'16"/>
    <s v="Q4'15"/>
  </r>
  <r>
    <d v="2016-03-15T00:00:00"/>
    <s v="A3432295"/>
    <s v="B8960-16G"/>
    <s v="kia"/>
    <s v="NG"/>
    <x v="2"/>
    <n v="1"/>
    <s v="EPL"/>
    <x v="0"/>
    <m/>
    <x v="2"/>
    <s v="11'16"/>
    <s v="Q4'15"/>
  </r>
  <r>
    <d v="2016-03-15T00:00:00"/>
    <s v="A3434970"/>
    <s v="B8960-16G"/>
    <s v="chin"/>
    <s v="NG"/>
    <x v="2"/>
    <n v="1"/>
    <s v="EPL"/>
    <x v="0"/>
    <m/>
    <x v="2"/>
    <s v="11'16"/>
    <s v="Q4'15"/>
  </r>
  <r>
    <d v="2016-03-15T00:00:00"/>
    <s v="A3434970"/>
    <s v="B8960-16G"/>
    <s v="chin"/>
    <s v="NG"/>
    <x v="1"/>
    <n v="1"/>
    <s v="EPL"/>
    <x v="0"/>
    <m/>
    <x v="2"/>
    <s v="11'16"/>
    <s v="Q4'15"/>
  </r>
  <r>
    <d v="2016-03-15T00:00:00"/>
    <s v="A3435165"/>
    <s v="B4302-5M"/>
    <s v="kia"/>
    <s v="NG"/>
    <x v="1"/>
    <n v="1"/>
    <s v="EPL"/>
    <x v="0"/>
    <m/>
    <x v="2"/>
    <s v="11'16"/>
    <s v="Q4'15"/>
  </r>
  <r>
    <d v="2016-03-15T00:00:00"/>
    <s v="A3435519"/>
    <s v="B9604-5A"/>
    <s v="kia"/>
    <s v="NG"/>
    <x v="1"/>
    <n v="1"/>
    <s v="EPL"/>
    <x v="0"/>
    <m/>
    <x v="2"/>
    <s v="11'16"/>
    <s v="Q4'15"/>
  </r>
  <r>
    <d v="2016-03-15T00:00:00"/>
    <s v="A3432291"/>
    <s v="B8960-16G"/>
    <s v="chin"/>
    <s v="NG"/>
    <x v="2"/>
    <n v="2"/>
    <s v="EPL"/>
    <x v="0"/>
    <m/>
    <x v="2"/>
    <s v="11'16"/>
    <s v="Q4'15"/>
  </r>
  <r>
    <d v="2016-03-15T00:00:00"/>
    <s v="A3432305"/>
    <s v="B8960-16G"/>
    <s v="kia"/>
    <s v="NG"/>
    <x v="2"/>
    <n v="2"/>
    <s v="EPL"/>
    <x v="0"/>
    <m/>
    <x v="2"/>
    <s v="11'16"/>
    <s v="Q4'15"/>
  </r>
  <r>
    <d v="2016-03-15T00:00:00"/>
    <s v="A3434970"/>
    <s v="B8960-16G"/>
    <s v="kia"/>
    <s v="NG"/>
    <x v="4"/>
    <n v="1"/>
    <s v="EPL"/>
    <x v="1"/>
    <m/>
    <x v="2"/>
    <s v="11'16"/>
    <s v="Q4'15"/>
  </r>
  <r>
    <d v="2016-03-15T00:00:00"/>
    <s v="A3432292"/>
    <s v="B8960-16G"/>
    <s v="chin"/>
    <s v="NG"/>
    <x v="1"/>
    <n v="1"/>
    <s v="EPL"/>
    <x v="1"/>
    <m/>
    <x v="2"/>
    <s v="11'16"/>
    <s v="Q4'15"/>
  </r>
  <r>
    <d v="2016-03-15T00:00:00"/>
    <s v="A3435186"/>
    <s v="B8960-16G"/>
    <s v="kia"/>
    <s v="NG"/>
    <x v="4"/>
    <n v="1"/>
    <s v="EPL"/>
    <x v="1"/>
    <m/>
    <x v="2"/>
    <s v="11'16"/>
    <s v="Q4'15"/>
  </r>
  <r>
    <d v="2016-03-16T00:00:00"/>
    <s v="A3434538"/>
    <s v="B8960-16G"/>
    <s v="kia"/>
    <s v="NG"/>
    <x v="1"/>
    <n v="1"/>
    <s v="EPL"/>
    <x v="0"/>
    <m/>
    <x v="2"/>
    <s v="11'16"/>
    <s v="Q4'15"/>
  </r>
  <r>
    <d v="2016-03-16T00:00:00"/>
    <s v="A3429464"/>
    <s v="B8960-16G"/>
    <s v="kia"/>
    <s v="NG"/>
    <x v="2"/>
    <n v="2"/>
    <s v="EPL"/>
    <x v="0"/>
    <m/>
    <x v="2"/>
    <s v="11'16"/>
    <s v="Q4'15"/>
  </r>
  <r>
    <d v="2016-03-16T00:00:00"/>
    <s v="A3429464"/>
    <s v="B8960-16G"/>
    <s v="kia"/>
    <s v="NG"/>
    <x v="1"/>
    <n v="1"/>
    <s v="EPL"/>
    <x v="0"/>
    <m/>
    <x v="2"/>
    <s v="11'16"/>
    <s v="Q4'15"/>
  </r>
  <r>
    <d v="2016-03-16T00:00:00"/>
    <s v="A3429472"/>
    <s v="B8960-16G"/>
    <s v="huang"/>
    <s v="NG"/>
    <x v="1"/>
    <n v="2"/>
    <s v="EPL"/>
    <x v="0"/>
    <m/>
    <x v="2"/>
    <s v="11'16"/>
    <s v="Q4'15"/>
  </r>
  <r>
    <d v="2016-03-16T00:00:00"/>
    <s v="A3436216"/>
    <s v="B9604-5A"/>
    <s v="huang"/>
    <s v="NG"/>
    <x v="2"/>
    <n v="1"/>
    <s v="EPL"/>
    <x v="0"/>
    <m/>
    <x v="2"/>
    <s v="11'16"/>
    <s v="Q4'15"/>
  </r>
  <r>
    <d v="2016-03-16T00:00:00"/>
    <s v="A3435219"/>
    <s v="B9604-5A"/>
    <s v="huang"/>
    <s v="NG"/>
    <x v="0"/>
    <n v="1"/>
    <s v="EPL"/>
    <x v="0"/>
    <m/>
    <x v="2"/>
    <s v="11'16"/>
    <s v="Q4'15"/>
  </r>
  <r>
    <d v="2016-03-16T00:00:00"/>
    <s v="A3435219"/>
    <s v="B9604-5A"/>
    <s v="huang"/>
    <s v="NG"/>
    <x v="1"/>
    <n v="1"/>
    <s v="EPL"/>
    <x v="0"/>
    <m/>
    <x v="2"/>
    <s v="11'16"/>
    <s v="Q4'15"/>
  </r>
  <r>
    <d v="2016-03-16T00:00:00"/>
    <s v="A3436050"/>
    <s v="B8960-16G"/>
    <s v="huang"/>
    <s v="NG"/>
    <x v="1"/>
    <n v="1"/>
    <s v="EPL"/>
    <x v="0"/>
    <m/>
    <x v="2"/>
    <s v="11'16"/>
    <s v="Q4'15"/>
  </r>
  <r>
    <d v="2016-03-16T00:00:00"/>
    <s v="A3434969"/>
    <s v="B8960-16G"/>
    <s v="kia"/>
    <s v="NG"/>
    <x v="2"/>
    <n v="1"/>
    <s v="EPL"/>
    <x v="0"/>
    <m/>
    <x v="2"/>
    <s v="11'16"/>
    <s v="Q4'15"/>
  </r>
  <r>
    <d v="2016-03-16T00:00:00"/>
    <s v="A3434969"/>
    <s v="B8960-16G"/>
    <s v="kia"/>
    <s v="NG"/>
    <x v="1"/>
    <n v="1"/>
    <s v="EPL"/>
    <x v="0"/>
    <m/>
    <x v="2"/>
    <s v="11'16"/>
    <s v="Q4'15"/>
  </r>
  <r>
    <d v="2016-03-16T00:00:00"/>
    <s v="A3426635"/>
    <s v="B8960-16G"/>
    <s v="kia"/>
    <s v="NG"/>
    <x v="1"/>
    <n v="1"/>
    <s v="EPL"/>
    <x v="0"/>
    <m/>
    <x v="2"/>
    <s v="11'16"/>
    <s v="Q4'15"/>
  </r>
  <r>
    <d v="2016-03-16T00:00:00"/>
    <s v="A3436086"/>
    <s v="B4405-9L"/>
    <s v="kia"/>
    <s v="NG"/>
    <x v="2"/>
    <n v="1"/>
    <s v="EPL"/>
    <x v="0"/>
    <m/>
    <x v="2"/>
    <s v="11'16"/>
    <s v="Q4'15"/>
  </r>
  <r>
    <d v="2016-03-16T00:00:00"/>
    <s v="A3435762"/>
    <s v="B4410-9L"/>
    <s v="huang"/>
    <s v="NG"/>
    <x v="11"/>
    <n v="1"/>
    <s v="EPL"/>
    <x v="0"/>
    <m/>
    <x v="2"/>
    <s v="11'16"/>
    <s v="Q4'15"/>
  </r>
  <r>
    <d v="2016-03-16T00:00:00"/>
    <s v="A3435762"/>
    <s v="B4410-9L"/>
    <s v="huang"/>
    <s v="NG"/>
    <x v="3"/>
    <n v="1"/>
    <s v="EPL"/>
    <x v="0"/>
    <m/>
    <x v="2"/>
    <s v="11'16"/>
    <s v="Q4'15"/>
  </r>
  <r>
    <d v="2016-03-16T00:00:00"/>
    <s v="A3436211"/>
    <s v="B9604-5A"/>
    <s v="kia"/>
    <s v="NG"/>
    <x v="2"/>
    <n v="1"/>
    <s v="EPL"/>
    <x v="0"/>
    <m/>
    <x v="2"/>
    <s v="11'16"/>
    <s v="Q4'15"/>
  </r>
  <r>
    <d v="2016-03-16T00:00:00"/>
    <s v="A3432300"/>
    <s v="B8960-16G"/>
    <s v="huang"/>
    <s v="NG"/>
    <x v="2"/>
    <n v="1"/>
    <s v="EPL"/>
    <x v="0"/>
    <m/>
    <x v="2"/>
    <s v="11'16"/>
    <s v="Q4'15"/>
  </r>
  <r>
    <d v="2016-03-16T00:00:00"/>
    <s v="A3432298"/>
    <s v="B8960-16G"/>
    <s v="kia"/>
    <s v="NG"/>
    <x v="1"/>
    <n v="1"/>
    <s v="EPL"/>
    <x v="0"/>
    <m/>
    <x v="2"/>
    <s v="11'16"/>
    <s v="Q4'15"/>
  </r>
  <r>
    <d v="2016-03-16T00:00:00"/>
    <s v="A3429681"/>
    <s v="B4302-5M"/>
    <s v="huang"/>
    <s v="NG"/>
    <x v="1"/>
    <n v="1"/>
    <s v="EPL"/>
    <x v="0"/>
    <m/>
    <x v="2"/>
    <s v="11'16"/>
    <s v="Q4'15"/>
  </r>
  <r>
    <d v="2016-03-16T00:00:00"/>
    <s v="A3435516"/>
    <s v="B9604-5A"/>
    <s v="kia"/>
    <s v="NG"/>
    <x v="1"/>
    <n v="1"/>
    <s v="EPL"/>
    <x v="0"/>
    <m/>
    <x v="2"/>
    <s v="11'16"/>
    <s v="Q4'15"/>
  </r>
  <r>
    <d v="2016-03-16T00:00:00"/>
    <s v="A3430186"/>
    <s v="B9604-5A"/>
    <s v="kia"/>
    <s v="NG"/>
    <x v="1"/>
    <n v="1"/>
    <s v="EPL"/>
    <x v="0"/>
    <m/>
    <x v="2"/>
    <s v="11'16"/>
    <s v="Q4'15"/>
  </r>
  <r>
    <d v="2016-03-16T00:00:00"/>
    <s v="A3435391"/>
    <s v="B9604-5A"/>
    <s v="kia"/>
    <s v="NG"/>
    <x v="1"/>
    <n v="1"/>
    <s v="EPL"/>
    <x v="0"/>
    <m/>
    <x v="2"/>
    <s v="11'16"/>
    <s v="Q4'15"/>
  </r>
  <r>
    <d v="2016-03-16T00:00:00"/>
    <s v="A3436755"/>
    <s v="B4409-9L"/>
    <s v="kia"/>
    <s v="NG"/>
    <x v="2"/>
    <n v="1"/>
    <s v="EPL"/>
    <x v="0"/>
    <m/>
    <x v="2"/>
    <s v="11'16"/>
    <s v="Q4'15"/>
  </r>
  <r>
    <d v="2016-03-16T00:00:00"/>
    <s v="A3432995"/>
    <s v="B8025-9U"/>
    <s v="huang"/>
    <s v="NG"/>
    <x v="3"/>
    <n v="1"/>
    <s v="EPL"/>
    <x v="0"/>
    <m/>
    <x v="2"/>
    <s v="11'16"/>
    <s v="Q4'15"/>
  </r>
  <r>
    <d v="2016-03-16T00:00:00"/>
    <s v="A3434707"/>
    <s v="B9604-5A"/>
    <s v="huang"/>
    <s v="NG"/>
    <x v="1"/>
    <n v="1"/>
    <s v="EPL"/>
    <x v="0"/>
    <m/>
    <x v="2"/>
    <s v="11'16"/>
    <s v="Q4'15"/>
  </r>
  <r>
    <d v="2016-03-16T00:00:00"/>
    <s v="A3436760"/>
    <s v="B8960-16G"/>
    <s v="huang"/>
    <s v="NG"/>
    <x v="1"/>
    <n v="2"/>
    <s v="EPL"/>
    <x v="0"/>
    <m/>
    <x v="2"/>
    <s v="11'16"/>
    <s v="Q4'15"/>
  </r>
  <r>
    <d v="2016-03-16T00:00:00"/>
    <s v="A3432242"/>
    <s v="B8092-9F"/>
    <s v="huang"/>
    <s v="NG"/>
    <x v="3"/>
    <n v="1"/>
    <s v="EPL"/>
    <x v="0"/>
    <m/>
    <x v="2"/>
    <s v="11'16"/>
    <s v="Q4'15"/>
  </r>
  <r>
    <d v="2016-03-16T00:00:00"/>
    <s v="A3435525"/>
    <s v="B9604-5A"/>
    <s v="huang"/>
    <s v="NG"/>
    <x v="2"/>
    <n v="1"/>
    <s v="EPL"/>
    <x v="0"/>
    <m/>
    <x v="2"/>
    <s v="11'16"/>
    <s v="Q4'15"/>
  </r>
  <r>
    <d v="2016-03-16T00:00:00"/>
    <s v="A3432293"/>
    <s v="B8960-16G"/>
    <s v="huang"/>
    <s v="NG"/>
    <x v="1"/>
    <n v="1"/>
    <s v="EPL"/>
    <x v="0"/>
    <m/>
    <x v="2"/>
    <s v="11'16"/>
    <s v="Q4'15"/>
  </r>
  <r>
    <d v="2016-03-16T00:00:00"/>
    <s v="A3435373"/>
    <s v="B8025-9U"/>
    <s v="huang"/>
    <s v="NG"/>
    <x v="9"/>
    <n v="1"/>
    <s v="EPL"/>
    <x v="1"/>
    <m/>
    <x v="2"/>
    <s v="11'16"/>
    <s v="Q4'15"/>
  </r>
  <r>
    <d v="2016-03-16T00:00:00"/>
    <s v="A3432293"/>
    <s v="B8960-16G"/>
    <s v="huang"/>
    <s v="NG"/>
    <x v="9"/>
    <n v="1"/>
    <s v="EPL"/>
    <x v="1"/>
    <m/>
    <x v="2"/>
    <s v="11'16"/>
    <s v="Q4'15"/>
  </r>
  <r>
    <d v="2016-03-17T00:00:00"/>
    <s v="A3436208"/>
    <s v="B9604-5A"/>
    <s v="kia"/>
    <s v="NG"/>
    <x v="2"/>
    <n v="1"/>
    <s v="EPL"/>
    <x v="0"/>
    <m/>
    <x v="2"/>
    <s v="11'16"/>
    <s v="Q4'15"/>
  </r>
  <r>
    <d v="2016-03-17T00:00:00"/>
    <s v="A3435826"/>
    <s v="B9604-5A"/>
    <s v="kia"/>
    <s v="NG"/>
    <x v="2"/>
    <n v="1"/>
    <s v="EPL"/>
    <x v="0"/>
    <m/>
    <x v="2"/>
    <s v="11'16"/>
    <s v="Q4'15"/>
  </r>
  <r>
    <d v="2016-03-17T00:00:00"/>
    <s v="A3433527"/>
    <s v="B7677-9V"/>
    <s v="kia"/>
    <s v="NG"/>
    <x v="2"/>
    <n v="1"/>
    <s v="EPL"/>
    <x v="0"/>
    <m/>
    <x v="2"/>
    <s v="11'16"/>
    <s v="Q4'15"/>
  </r>
  <r>
    <d v="2016-03-17T00:00:00"/>
    <s v="A3434722"/>
    <s v="B9604-5A"/>
    <s v="huang"/>
    <s v="NG"/>
    <x v="0"/>
    <n v="1"/>
    <s v="EPL"/>
    <x v="0"/>
    <m/>
    <x v="2"/>
    <s v="11'16"/>
    <s v="Q4'15"/>
  </r>
  <r>
    <d v="2016-03-17T00:00:00"/>
    <s v="A3430708"/>
    <s v="B8029-9N"/>
    <s v="huang"/>
    <s v="NG"/>
    <x v="1"/>
    <n v="1"/>
    <s v="EPL"/>
    <x v="0"/>
    <m/>
    <x v="2"/>
    <s v="11'16"/>
    <s v="Q4'15"/>
  </r>
  <r>
    <d v="2016-03-17T00:00:00"/>
    <s v="A3432767"/>
    <s v="B8025-9U"/>
    <s v="kia"/>
    <s v="NG"/>
    <x v="1"/>
    <n v="2"/>
    <s v="EPL"/>
    <x v="0"/>
    <m/>
    <x v="2"/>
    <s v="11'16"/>
    <s v="Q4'15"/>
  </r>
  <r>
    <d v="2016-03-17T00:00:00"/>
    <s v="A3436288"/>
    <s v="B4302-5M"/>
    <s v="kia"/>
    <s v="NG"/>
    <x v="2"/>
    <n v="1"/>
    <s v="EPL"/>
    <x v="0"/>
    <m/>
    <x v="2"/>
    <s v="11'16"/>
    <s v="Q4'15"/>
  </r>
  <r>
    <d v="2016-03-17T00:00:00"/>
    <s v="A3431724"/>
    <s v="B8025-9U"/>
    <s v="kia"/>
    <s v="NG"/>
    <x v="2"/>
    <n v="1"/>
    <s v="EPL"/>
    <x v="0"/>
    <m/>
    <x v="2"/>
    <s v="11'16"/>
    <s v="Q4'15"/>
  </r>
  <r>
    <d v="2016-03-17T00:00:00"/>
    <s v="A3431724"/>
    <s v="B8025-9U"/>
    <s v="kia"/>
    <s v="NG"/>
    <x v="1"/>
    <n v="3"/>
    <s v="EPL"/>
    <x v="0"/>
    <m/>
    <x v="2"/>
    <s v="11'16"/>
    <s v="Q4'15"/>
  </r>
  <r>
    <d v="2016-03-17T00:00:00"/>
    <s v="A3434551"/>
    <s v="B8960-16G"/>
    <s v="kia"/>
    <s v="NG"/>
    <x v="1"/>
    <n v="2"/>
    <s v="EPL"/>
    <x v="0"/>
    <m/>
    <x v="2"/>
    <s v="11'16"/>
    <s v="Q4'15"/>
  </r>
  <r>
    <d v="2016-03-17T00:00:00"/>
    <s v="A3430206"/>
    <s v="B8029-9N"/>
    <s v="kia"/>
    <s v="NG"/>
    <x v="2"/>
    <n v="2"/>
    <s v="EPL"/>
    <x v="0"/>
    <m/>
    <x v="2"/>
    <s v="11'16"/>
    <s v="Q4'15"/>
  </r>
  <r>
    <d v="2016-03-17T00:00:00"/>
    <s v="A3436798"/>
    <s v="B8960-16G"/>
    <s v="huang"/>
    <s v="NG"/>
    <x v="1"/>
    <n v="1"/>
    <s v="EPL"/>
    <x v="0"/>
    <m/>
    <x v="2"/>
    <s v="11'16"/>
    <s v="Q4'15"/>
  </r>
  <r>
    <d v="2016-03-17T00:00:00"/>
    <s v="A3435813"/>
    <s v="B9604-5A"/>
    <s v="huang"/>
    <s v="NG"/>
    <x v="1"/>
    <n v="1"/>
    <s v="EPL"/>
    <x v="0"/>
    <m/>
    <x v="2"/>
    <s v="11'16"/>
    <s v="Q4'15"/>
  </r>
  <r>
    <d v="2016-03-17T00:00:00"/>
    <s v="A3432989"/>
    <s v="B8025-9U"/>
    <s v="kia"/>
    <s v="NG"/>
    <x v="2"/>
    <n v="1"/>
    <s v="EPL"/>
    <x v="0"/>
    <m/>
    <x v="2"/>
    <s v="11'16"/>
    <s v="Q4'15"/>
  </r>
  <r>
    <d v="2016-03-17T00:00:00"/>
    <s v="A3435012"/>
    <s v="B9604-5A"/>
    <s v="kia"/>
    <s v="NG"/>
    <x v="2"/>
    <n v="1"/>
    <s v="EPL"/>
    <x v="0"/>
    <m/>
    <x v="2"/>
    <s v="11'16"/>
    <s v="Q4'15"/>
  </r>
  <r>
    <d v="2016-03-17T00:00:00"/>
    <s v="A3432933"/>
    <s v="B8025-9U"/>
    <s v="kia"/>
    <s v="NG"/>
    <x v="2"/>
    <n v="1"/>
    <s v="EPL"/>
    <x v="0"/>
    <m/>
    <x v="2"/>
    <s v="11'16"/>
    <s v="Q4'15"/>
  </r>
  <r>
    <d v="2016-03-17T00:00:00"/>
    <s v="A3435817"/>
    <s v="B9604-5A"/>
    <s v="huang"/>
    <s v="NG"/>
    <x v="1"/>
    <n v="1"/>
    <s v="EPL"/>
    <x v="0"/>
    <m/>
    <x v="2"/>
    <s v="11'16"/>
    <s v="Q4'15"/>
  </r>
  <r>
    <d v="2016-03-17T00:00:00"/>
    <s v="A3435977"/>
    <s v="B8025-9U"/>
    <s v="huang"/>
    <s v="NG"/>
    <x v="0"/>
    <n v="1"/>
    <s v="EPL"/>
    <x v="0"/>
    <m/>
    <x v="2"/>
    <s v="11'16"/>
    <s v="Q4'15"/>
  </r>
  <r>
    <d v="2016-03-17T00:00:00"/>
    <s v="A3435977"/>
    <s v="B8025-9U"/>
    <s v="huang"/>
    <s v="NG"/>
    <x v="3"/>
    <n v="1"/>
    <s v="EPL"/>
    <x v="0"/>
    <m/>
    <x v="2"/>
    <s v="11'16"/>
    <s v="Q4'15"/>
  </r>
  <r>
    <d v="2016-03-17T00:00:00"/>
    <s v="A3436924"/>
    <s v="B4402-9L"/>
    <s v="huang"/>
    <s v="NG"/>
    <x v="6"/>
    <n v="1"/>
    <s v="EPL"/>
    <x v="1"/>
    <m/>
    <x v="2"/>
    <s v="11'16"/>
    <s v="Q4'15"/>
  </r>
  <r>
    <d v="2016-03-17T00:00:00"/>
    <s v="A3435462"/>
    <s v="B4305-5M"/>
    <s v="huang"/>
    <s v="NG"/>
    <x v="9"/>
    <n v="1"/>
    <s v="EPL"/>
    <x v="1"/>
    <m/>
    <x v="2"/>
    <s v="11'16"/>
    <s v="Q4'15"/>
  </r>
  <r>
    <d v="2016-03-18T00:00:00"/>
    <s v="A3436822"/>
    <s v="B8099-9H"/>
    <s v="huang"/>
    <s v="NG"/>
    <x v="1"/>
    <n v="2"/>
    <s v="EPL"/>
    <x v="0"/>
    <m/>
    <x v="2"/>
    <s v="11'16"/>
    <s v="Q4'15"/>
  </r>
  <r>
    <d v="2016-03-18T00:00:00"/>
    <s v="A3432679"/>
    <s v="B9622-5P"/>
    <s v="huang"/>
    <s v="NG"/>
    <x v="3"/>
    <n v="1"/>
    <s v="EPL"/>
    <x v="0"/>
    <m/>
    <x v="2"/>
    <s v="11'16"/>
    <s v="Q4'15"/>
  </r>
  <r>
    <d v="2016-03-18T00:00:00"/>
    <s v="A3435598"/>
    <s v="B4331-5P"/>
    <s v="huang"/>
    <s v="NG"/>
    <x v="1"/>
    <n v="1"/>
    <s v="EPL"/>
    <x v="0"/>
    <m/>
    <x v="2"/>
    <s v="11'16"/>
    <s v="Q4'15"/>
  </r>
  <r>
    <d v="2016-03-18T00:00:00"/>
    <s v="A3431508"/>
    <s v="B8029-9N"/>
    <s v="kia"/>
    <s v="NG"/>
    <x v="1"/>
    <n v="1"/>
    <s v="EPL"/>
    <x v="0"/>
    <m/>
    <x v="2"/>
    <s v="11'16"/>
    <s v="Q4'15"/>
  </r>
  <r>
    <d v="2016-03-18T00:00:00"/>
    <s v="A3435458"/>
    <s v="B4305-5M"/>
    <s v="huang"/>
    <s v="NG"/>
    <x v="1"/>
    <n v="1"/>
    <s v="EPL"/>
    <x v="0"/>
    <m/>
    <x v="2"/>
    <s v="11'16"/>
    <s v="Q4'15"/>
  </r>
  <r>
    <d v="2016-03-18T00:00:00"/>
    <s v="A3430713"/>
    <s v="B8029-9N"/>
    <s v="huang"/>
    <s v="NG"/>
    <x v="1"/>
    <n v="1"/>
    <s v="EPL"/>
    <x v="0"/>
    <m/>
    <x v="2"/>
    <s v="11'16"/>
    <s v="Q4'15"/>
  </r>
  <r>
    <d v="2016-03-18T00:00:00"/>
    <s v="A3435187"/>
    <s v="B8960-16G"/>
    <s v="KELLY"/>
    <s v="NG"/>
    <x v="1"/>
    <n v="1"/>
    <s v="EPL"/>
    <x v="0"/>
    <m/>
    <x v="2"/>
    <s v="11'16"/>
    <s v="Q4'15"/>
  </r>
  <r>
    <d v="2016-03-18T00:00:00"/>
    <s v="A3429470"/>
    <s v="B8960-16G"/>
    <s v="huang"/>
    <s v="NG"/>
    <x v="3"/>
    <n v="1"/>
    <s v="EPL"/>
    <x v="0"/>
    <m/>
    <x v="2"/>
    <s v="11'16"/>
    <s v="Q4'15"/>
  </r>
  <r>
    <d v="2016-03-18T00:00:00"/>
    <s v="A3434656"/>
    <s v="B8960-16G"/>
    <s v="kia"/>
    <s v="NG"/>
    <x v="2"/>
    <n v="2"/>
    <s v="EPL"/>
    <x v="0"/>
    <m/>
    <x v="2"/>
    <s v="11'16"/>
    <s v="Q4'15"/>
  </r>
  <r>
    <d v="2016-03-18T00:00:00"/>
    <s v="A3429465"/>
    <s v="B8960-16G"/>
    <s v="kia"/>
    <s v="NG"/>
    <x v="2"/>
    <n v="1"/>
    <s v="EPL"/>
    <x v="0"/>
    <m/>
    <x v="2"/>
    <s v="11'16"/>
    <s v="Q4'15"/>
  </r>
  <r>
    <d v="2016-03-18T00:00:00"/>
    <s v="A3431730"/>
    <s v="B8025-9U"/>
    <s v="KELLY"/>
    <s v="NG"/>
    <x v="1"/>
    <n v="2"/>
    <s v="EPL"/>
    <x v="0"/>
    <m/>
    <x v="2"/>
    <s v="11'16"/>
    <s v="Q4'15"/>
  </r>
  <r>
    <d v="2016-03-18T00:00:00"/>
    <s v="A3435601"/>
    <s v="B4331-5P"/>
    <s v="huang"/>
    <s v="NG"/>
    <x v="2"/>
    <n v="1"/>
    <s v="EPL"/>
    <x v="0"/>
    <m/>
    <x v="2"/>
    <s v="11'16"/>
    <s v="Q4'15"/>
  </r>
  <r>
    <d v="2016-03-18T00:00:00"/>
    <s v="A3435601"/>
    <s v="B4331-5P"/>
    <s v="huang"/>
    <s v="NG"/>
    <x v="1"/>
    <n v="1"/>
    <s v="EPL"/>
    <x v="0"/>
    <m/>
    <x v="2"/>
    <s v="11'16"/>
    <s v="Q4'15"/>
  </r>
  <r>
    <d v="2016-03-18T00:00:00"/>
    <s v="A3435772"/>
    <s v="B4324-5P"/>
    <s v="kia"/>
    <s v="NG"/>
    <x v="1"/>
    <n v="1"/>
    <s v="EPL"/>
    <x v="0"/>
    <m/>
    <x v="2"/>
    <s v="11'16"/>
    <s v="Q4'15"/>
  </r>
  <r>
    <d v="2016-03-18T00:00:00"/>
    <s v="A3436754"/>
    <s v="B4409-9L"/>
    <s v="huang"/>
    <s v="NG"/>
    <x v="1"/>
    <n v="2"/>
    <s v="EPL"/>
    <x v="0"/>
    <m/>
    <x v="2"/>
    <s v="11'16"/>
    <s v="Q4'15"/>
  </r>
  <r>
    <d v="2016-03-18T00:00:00"/>
    <s v="A3436757"/>
    <s v="B4409-9L"/>
    <s v="huang"/>
    <s v="NG"/>
    <x v="1"/>
    <n v="1"/>
    <s v="EPL"/>
    <x v="0"/>
    <m/>
    <x v="2"/>
    <s v="11'16"/>
    <s v="Q4'15"/>
  </r>
  <r>
    <d v="2016-03-18T00:00:00"/>
    <s v="A3435849"/>
    <s v="B8029-9N"/>
    <s v="kia"/>
    <s v="NG"/>
    <x v="2"/>
    <n v="1"/>
    <s v="EPL"/>
    <x v="0"/>
    <m/>
    <x v="2"/>
    <s v="11'16"/>
    <s v="Q4'15"/>
  </r>
  <r>
    <d v="2016-03-18T00:00:00"/>
    <s v="A3430706"/>
    <s v="B8029-9N"/>
    <s v="huang"/>
    <s v="NG"/>
    <x v="3"/>
    <n v="1"/>
    <s v="EPL"/>
    <x v="0"/>
    <m/>
    <x v="2"/>
    <s v="11'16"/>
    <s v="Q4'15"/>
  </r>
  <r>
    <d v="2016-03-18T00:00:00"/>
    <s v="A3432576"/>
    <s v="B4310-5P"/>
    <s v="huang"/>
    <s v="NG"/>
    <x v="0"/>
    <n v="1"/>
    <s v="EPL"/>
    <x v="0"/>
    <m/>
    <x v="2"/>
    <s v="11'16"/>
    <s v="Q4'15"/>
  </r>
  <r>
    <d v="2016-03-18T00:00:00"/>
    <s v="A3426638"/>
    <s v="B8960-16G"/>
    <s v="kia"/>
    <s v="NG"/>
    <x v="2"/>
    <n v="1"/>
    <s v="EPL"/>
    <x v="0"/>
    <m/>
    <x v="2"/>
    <s v="11'16"/>
    <s v="Q4'15"/>
  </r>
  <r>
    <d v="2016-03-18T00:00:00"/>
    <s v="A3427532"/>
    <s v="B8960-16G"/>
    <s v="kia"/>
    <s v="NG"/>
    <x v="1"/>
    <n v="1"/>
    <s v="EPL"/>
    <x v="0"/>
    <m/>
    <x v="2"/>
    <s v="11'16"/>
    <s v="Q4'15"/>
  </r>
  <r>
    <d v="2016-03-19T00:00:00"/>
    <s v="A3431513."/>
    <s v="B8029-9N"/>
    <s v="huang"/>
    <s v="NG"/>
    <x v="1"/>
    <n v="1"/>
    <s v="EPL"/>
    <x v="0"/>
    <m/>
    <x v="2"/>
    <s v="11'16"/>
    <s v="Q4'15"/>
  </r>
  <r>
    <d v="2016-03-19T00:00:00"/>
    <s v="A3435456"/>
    <s v="B4305-5M"/>
    <s v="huang"/>
    <s v="NG"/>
    <x v="1"/>
    <n v="2"/>
    <s v="EPL"/>
    <x v="0"/>
    <m/>
    <x v="2"/>
    <s v="11'16"/>
    <s v="Q4'15"/>
  </r>
  <r>
    <d v="2016-03-19T00:00:00"/>
    <s v="A3435466"/>
    <s v="B4305-5M"/>
    <s v="huang"/>
    <s v="NG"/>
    <x v="13"/>
    <n v="1"/>
    <s v="EPL"/>
    <x v="0"/>
    <m/>
    <x v="2"/>
    <s v="11'16"/>
    <s v="Q4'15"/>
  </r>
  <r>
    <d v="2016-03-19T00:00:00"/>
    <s v="A3435466"/>
    <s v="B4305-5M"/>
    <s v="huang"/>
    <s v="NG"/>
    <x v="1"/>
    <n v="1"/>
    <s v="EPL"/>
    <x v="0"/>
    <m/>
    <x v="2"/>
    <s v="11'16"/>
    <s v="Q4'15"/>
  </r>
  <r>
    <d v="2016-03-19T00:00:00"/>
    <s v="A3435169"/>
    <s v="B4302-5M"/>
    <s v="huang"/>
    <s v="NG"/>
    <x v="0"/>
    <n v="2"/>
    <s v="EPL"/>
    <x v="0"/>
    <m/>
    <x v="2"/>
    <s v="11'16"/>
    <s v="Q4'15"/>
  </r>
  <r>
    <d v="2016-03-19T00:00:00"/>
    <s v="A3428345"/>
    <s v="B4324-5P"/>
    <s v="huang"/>
    <s v="NG"/>
    <x v="2"/>
    <n v="1"/>
    <s v="EPL"/>
    <x v="0"/>
    <m/>
    <x v="2"/>
    <s v="11'16"/>
    <s v="Q4'15"/>
  </r>
  <r>
    <d v="2016-03-19T00:00:00"/>
    <s v="A3434711"/>
    <s v="B9604-5A"/>
    <s v="M.JOTHI"/>
    <s v="NG"/>
    <x v="2"/>
    <n v="1"/>
    <s v="EPL"/>
    <x v="0"/>
    <m/>
    <x v="2"/>
    <s v="11'16"/>
    <s v="Q4'15"/>
  </r>
  <r>
    <d v="2016-03-19T00:00:00"/>
    <s v="A3436124"/>
    <s v="B4318-5P"/>
    <s v="huang"/>
    <s v="NG"/>
    <x v="1"/>
    <n v="1"/>
    <s v="EPL"/>
    <x v="0"/>
    <m/>
    <x v="2"/>
    <s v="11'16"/>
    <s v="Q4'15"/>
  </r>
  <r>
    <d v="2016-03-19T00:00:00"/>
    <s v="A3434552"/>
    <s v="B8960-16G"/>
    <s v="huang"/>
    <s v="NG"/>
    <x v="1"/>
    <n v="3"/>
    <s v="EPL"/>
    <x v="0"/>
    <m/>
    <x v="2"/>
    <s v="11'16"/>
    <s v="Q4'15"/>
  </r>
  <r>
    <d v="2016-03-19T00:00:00"/>
    <s v="A3433232"/>
    <s v="B8025-9U"/>
    <s v="huang"/>
    <s v="NG"/>
    <x v="1"/>
    <n v="2"/>
    <s v="EPL"/>
    <x v="0"/>
    <m/>
    <x v="2"/>
    <s v="11'16"/>
    <s v="Q4'15"/>
  </r>
  <r>
    <d v="2016-03-19T00:00:00"/>
    <s v="A3428875"/>
    <s v="B9604-5A"/>
    <s v="huang"/>
    <s v="NG"/>
    <x v="1"/>
    <n v="1"/>
    <s v="EPL"/>
    <x v="0"/>
    <m/>
    <x v="2"/>
    <s v="11'16"/>
    <s v="Q4'15"/>
  </r>
  <r>
    <d v="2016-03-19T00:00:00"/>
    <s v="A3428596"/>
    <s v="B8092-9F"/>
    <s v="M.JOTHI"/>
    <s v="NG"/>
    <x v="1"/>
    <n v="1"/>
    <s v="EPL"/>
    <x v="0"/>
    <m/>
    <x v="2"/>
    <s v="11'16"/>
    <s v="Q4'15"/>
  </r>
  <r>
    <d v="2016-03-19T00:00:00"/>
    <s v="A3435013"/>
    <s v="B9604-5A"/>
    <s v="M.JOTHI"/>
    <s v="NG"/>
    <x v="0"/>
    <n v="1"/>
    <s v="EPL"/>
    <x v="0"/>
    <m/>
    <x v="2"/>
    <s v="11'16"/>
    <s v="Q4'15"/>
  </r>
  <r>
    <d v="2016-03-19T00:00:00"/>
    <s v="A3437978"/>
    <s v="B4306-5M"/>
    <s v="huang"/>
    <s v="NG"/>
    <x v="13"/>
    <n v="2"/>
    <s v="EPL"/>
    <x v="0"/>
    <m/>
    <x v="2"/>
    <s v="11'16"/>
    <s v="Q4'15"/>
  </r>
  <r>
    <d v="2016-03-19T00:00:00"/>
    <s v="A3437978"/>
    <s v="B4306-5M"/>
    <s v="huang"/>
    <s v="NG"/>
    <x v="1"/>
    <n v="1"/>
    <s v="EPL"/>
    <x v="0"/>
    <m/>
    <x v="2"/>
    <s v="11'16"/>
    <s v="Q4'15"/>
  </r>
  <r>
    <d v="2016-03-19T00:00:00"/>
    <s v="A3437816"/>
    <s v="B4306-5M"/>
    <s v="huang"/>
    <s v="NG"/>
    <x v="1"/>
    <n v="1"/>
    <s v="EPL"/>
    <x v="0"/>
    <m/>
    <x v="2"/>
    <s v="11'16"/>
    <s v="Q4'15"/>
  </r>
  <r>
    <d v="2016-03-19T00:00:00"/>
    <s v="A3435158"/>
    <s v="B4302-5M"/>
    <s v="huang"/>
    <s v="NG"/>
    <x v="1"/>
    <n v="2"/>
    <s v="EPL"/>
    <x v="0"/>
    <m/>
    <x v="2"/>
    <s v="11'16"/>
    <s v="Q4'15"/>
  </r>
  <r>
    <d v="2016-03-19T00:00:00"/>
    <s v="A3429468"/>
    <s v="B8960-16G"/>
    <s v="huang"/>
    <s v="NG"/>
    <x v="1"/>
    <n v="1"/>
    <s v="EPL"/>
    <x v="0"/>
    <m/>
    <x v="2"/>
    <s v="11'16"/>
    <s v="Q4'15"/>
  </r>
  <r>
    <d v="2016-03-19T00:00:00"/>
    <s v="A3434536"/>
    <s v="B8960-16G"/>
    <s v="huang"/>
    <s v="NG"/>
    <x v="1"/>
    <n v="1"/>
    <s v="EPL"/>
    <x v="0"/>
    <m/>
    <x v="2"/>
    <s v="11'16"/>
    <s v="Q4'15"/>
  </r>
  <r>
    <d v="2016-03-19T00:00:00"/>
    <s v="A3436209"/>
    <s v="B9604-5A"/>
    <s v="huang"/>
    <s v="NG"/>
    <x v="1"/>
    <n v="1"/>
    <s v="EPL"/>
    <x v="0"/>
    <m/>
    <x v="2"/>
    <s v="11'16"/>
    <s v="Q4'15"/>
  </r>
  <r>
    <d v="2016-03-19T00:00:00"/>
    <s v="A3431297"/>
    <s v="B9608-5N"/>
    <s v="huang"/>
    <s v="NG"/>
    <x v="3"/>
    <n v="1"/>
    <s v="EPL"/>
    <x v="0"/>
    <m/>
    <x v="2"/>
    <s v="11'16"/>
    <s v="Q4'15"/>
  </r>
  <r>
    <d v="2016-03-19T00:00:00"/>
    <s v="A3436351"/>
    <s v="B4302-5M"/>
    <s v="huang"/>
    <s v="NG"/>
    <x v="1"/>
    <n v="1"/>
    <s v="EPL"/>
    <x v="0"/>
    <m/>
    <x v="2"/>
    <s v="11'16"/>
    <s v="Q4'15"/>
  </r>
  <r>
    <d v="2016-03-19T00:00:00"/>
    <s v="A3429111"/>
    <s v="B4327-5P"/>
    <s v="huang"/>
    <s v="NG"/>
    <x v="2"/>
    <n v="1"/>
    <s v="EPL"/>
    <x v="0"/>
    <m/>
    <x v="2"/>
    <s v="11'16"/>
    <s v="Q4'15"/>
  </r>
  <r>
    <d v="2016-03-19T00:00:00"/>
    <s v="A3437726"/>
    <s v="B8099-9H"/>
    <s v="huang"/>
    <s v="NG"/>
    <x v="2"/>
    <n v="1"/>
    <s v="EPL"/>
    <x v="0"/>
    <m/>
    <x v="2"/>
    <s v="11'16"/>
    <s v="Q4'15"/>
  </r>
  <r>
    <d v="2016-03-19T00:00:00"/>
    <s v="A3432758"/>
    <s v="B8025-9U"/>
    <s v="huang"/>
    <s v="NG"/>
    <x v="2"/>
    <n v="1"/>
    <s v="EPL"/>
    <x v="0"/>
    <m/>
    <x v="2"/>
    <s v="11'16"/>
    <s v="Q4'15"/>
  </r>
  <r>
    <d v="2016-03-19T00:00:00"/>
    <s v="A3436600"/>
    <s v="B4332-5P"/>
    <s v="huang"/>
    <s v="NG"/>
    <x v="1"/>
    <n v="1"/>
    <s v="EPL"/>
    <x v="0"/>
    <m/>
    <x v="2"/>
    <s v="11'16"/>
    <s v="Q4'15"/>
  </r>
  <r>
    <d v="2016-03-19T00:00:00"/>
    <s v="A3435854"/>
    <s v="B8029-9N"/>
    <s v="huang"/>
    <s v="NG"/>
    <x v="2"/>
    <n v="1"/>
    <s v="EPL"/>
    <x v="0"/>
    <m/>
    <x v="2"/>
    <s v="11'16"/>
    <s v="Q4'15"/>
  </r>
  <r>
    <d v="2016-03-19T00:00:00"/>
    <s v="A3434653."/>
    <s v="B8960-16G"/>
    <s v="huang"/>
    <s v="NG"/>
    <x v="1"/>
    <n v="2"/>
    <s v="EPL"/>
    <x v="0"/>
    <m/>
    <x v="2"/>
    <s v="11'16"/>
    <s v="Q4'15"/>
  </r>
  <r>
    <d v="2016-03-19T00:00:00"/>
    <s v="A3432308"/>
    <s v="B8960-16G"/>
    <s v="M.JOTHI"/>
    <s v="NG"/>
    <x v="1"/>
    <n v="2"/>
    <s v="EPL"/>
    <x v="0"/>
    <m/>
    <x v="2"/>
    <s v="11'16"/>
    <s v="Q4'15"/>
  </r>
  <r>
    <d v="2016-03-19T00:00:00"/>
    <s v="A3436116"/>
    <s v="B8960-16G"/>
    <s v="huang"/>
    <s v="NG"/>
    <x v="0"/>
    <n v="1"/>
    <s v="EPL"/>
    <x v="0"/>
    <m/>
    <x v="2"/>
    <s v="11'16"/>
    <s v="Q4'15"/>
  </r>
  <r>
    <d v="2016-03-19T00:00:00"/>
    <s v="A3434654"/>
    <s v="B8960-16G"/>
    <s v="huang"/>
    <s v="NG"/>
    <x v="2"/>
    <n v="1"/>
    <s v="EPL"/>
    <x v="0"/>
    <m/>
    <x v="2"/>
    <s v="11'16"/>
    <s v="Q4'15"/>
  </r>
  <r>
    <d v="2016-03-19T00:00:00"/>
    <s v="A3436121"/>
    <s v="B8960-16G"/>
    <s v="M.JOTHI"/>
    <s v="NG"/>
    <x v="1"/>
    <n v="1"/>
    <s v="EPL"/>
    <x v="0"/>
    <m/>
    <x v="2"/>
    <s v="11'16"/>
    <s v="Q4'15"/>
  </r>
  <r>
    <d v="2016-03-20T00:00:00"/>
    <s v="A3435923"/>
    <s v="B9604-5A"/>
    <s v="chin"/>
    <s v="NG"/>
    <x v="1"/>
    <n v="6"/>
    <s v="EPL"/>
    <x v="0"/>
    <m/>
    <x v="2"/>
    <s v="11'16"/>
    <s v="Q4'15"/>
  </r>
  <r>
    <d v="2016-03-20T00:00:00"/>
    <s v="A3435923"/>
    <s v="B9604-5A"/>
    <s v="chin"/>
    <s v="NG"/>
    <x v="3"/>
    <n v="1"/>
    <s v="EPL"/>
    <x v="0"/>
    <m/>
    <x v="2"/>
    <s v="11'16"/>
    <s v="Q4'15"/>
  </r>
  <r>
    <d v="2016-03-20T00:00:00"/>
    <s v="A3431087"/>
    <s v="B9607-5N"/>
    <s v="chin"/>
    <s v="NG"/>
    <x v="8"/>
    <n v="1"/>
    <s v="EPL"/>
    <x v="0"/>
    <m/>
    <x v="2"/>
    <s v="11'16"/>
    <s v="Q4'15"/>
  </r>
  <r>
    <d v="2016-03-20T00:00:00"/>
    <s v="A3437440"/>
    <s v="B8960-16G"/>
    <s v="huang"/>
    <s v="NG"/>
    <x v="1"/>
    <n v="1"/>
    <s v="EPL"/>
    <x v="0"/>
    <m/>
    <x v="2"/>
    <s v="11'16"/>
    <s v="Q4'15"/>
  </r>
  <r>
    <d v="2016-03-20T00:00:00"/>
    <s v="A3437440"/>
    <s v="B8960-16G"/>
    <s v="huang"/>
    <s v="NG"/>
    <x v="3"/>
    <n v="2"/>
    <s v="EPL"/>
    <x v="0"/>
    <m/>
    <x v="2"/>
    <s v="11'16"/>
    <s v="Q4'15"/>
  </r>
  <r>
    <d v="2016-03-20T00:00:00"/>
    <s v="A3432888"/>
    <s v="B8025-9U"/>
    <s v="chin"/>
    <s v="NG"/>
    <x v="1"/>
    <n v="1"/>
    <s v="EPL"/>
    <x v="0"/>
    <m/>
    <x v="2"/>
    <s v="11'16"/>
    <s v="Q4'15"/>
  </r>
  <r>
    <d v="2016-03-20T00:00:00"/>
    <s v="A3432994"/>
    <s v="B8025-9U"/>
    <s v="chin"/>
    <s v="NG"/>
    <x v="1"/>
    <n v="2"/>
    <s v="EPL"/>
    <x v="0"/>
    <m/>
    <x v="2"/>
    <s v="11'16"/>
    <s v="Q4'15"/>
  </r>
  <r>
    <d v="2016-03-20T00:00:00"/>
    <s v="A3436406"/>
    <s v="B9604-5A"/>
    <s v="chin"/>
    <s v="NG"/>
    <x v="1"/>
    <n v="1"/>
    <s v="EPL"/>
    <x v="0"/>
    <m/>
    <x v="2"/>
    <s v="11'16"/>
    <s v="Q4'15"/>
  </r>
  <r>
    <d v="2016-03-20T00:00:00"/>
    <s v="A3435394"/>
    <s v="B9604-5A"/>
    <s v="chin"/>
    <s v="NG"/>
    <x v="0"/>
    <n v="1"/>
    <s v="EPL"/>
    <x v="0"/>
    <m/>
    <x v="2"/>
    <s v="11'16"/>
    <s v="Q4'15"/>
  </r>
  <r>
    <d v="2016-03-20T00:00:00"/>
    <s v="A3435166"/>
    <s v="B4302-5M"/>
    <s v="chin"/>
    <s v="NG"/>
    <x v="1"/>
    <n v="2"/>
    <s v="EPL"/>
    <x v="0"/>
    <m/>
    <x v="2"/>
    <s v="11'16"/>
    <s v="Q4'15"/>
  </r>
  <r>
    <d v="2016-03-20T00:00:00"/>
    <s v="A3436215"/>
    <s v="B9604-5A"/>
    <s v="chin"/>
    <s v="NG"/>
    <x v="2"/>
    <n v="1"/>
    <s v="EPL"/>
    <x v="0"/>
    <m/>
    <x v="2"/>
    <s v="11'16"/>
    <s v="Q4'15"/>
  </r>
  <r>
    <d v="2016-03-20T00:00:00"/>
    <s v="A3436215"/>
    <s v="B9604-5A"/>
    <s v="chin"/>
    <s v="NG"/>
    <x v="1"/>
    <n v="2"/>
    <s v="EPL"/>
    <x v="0"/>
    <m/>
    <x v="2"/>
    <s v="11'16"/>
    <s v="Q4'15"/>
  </r>
  <r>
    <d v="2016-03-20T00:00:00"/>
    <s v="A3435379"/>
    <s v="B9604-5A"/>
    <s v="chin"/>
    <s v="NG"/>
    <x v="0"/>
    <n v="1"/>
    <s v="EPL"/>
    <x v="0"/>
    <m/>
    <x v="2"/>
    <s v="11'16"/>
    <s v="Q4'15"/>
  </r>
  <r>
    <d v="2016-03-20T00:00:00"/>
    <s v="A3435379"/>
    <s v="B9604-5A"/>
    <s v="chin"/>
    <s v="NG"/>
    <x v="1"/>
    <n v="1"/>
    <s v="EPL"/>
    <x v="0"/>
    <m/>
    <x v="2"/>
    <s v="11'16"/>
    <s v="Q4'15"/>
  </r>
  <r>
    <d v="2016-03-20T00:00:00"/>
    <s v="A3436411"/>
    <s v="B9604-5A"/>
    <s v="chin"/>
    <s v="NG"/>
    <x v="1"/>
    <n v="2"/>
    <s v="EPL"/>
    <x v="0"/>
    <m/>
    <x v="2"/>
    <s v="11'16"/>
    <s v="Q4'15"/>
  </r>
  <r>
    <d v="2016-03-20T00:00:00"/>
    <s v="A3436411"/>
    <s v="B9604-5A"/>
    <s v="chin"/>
    <s v="NG"/>
    <x v="3"/>
    <n v="1"/>
    <s v="EPL"/>
    <x v="0"/>
    <m/>
    <x v="2"/>
    <s v="11'16"/>
    <s v="Q4'15"/>
  </r>
  <r>
    <d v="2016-03-20T00:00:00"/>
    <s v="A3431205"/>
    <s v="B8025-9U"/>
    <s v="chin"/>
    <s v="NG"/>
    <x v="2"/>
    <n v="1"/>
    <s v="EPL"/>
    <x v="0"/>
    <m/>
    <x v="2"/>
    <s v="11'16"/>
    <s v="Q4'15"/>
  </r>
  <r>
    <d v="2016-03-20T00:00:00"/>
    <s v="A3431725"/>
    <s v="B8025-9U"/>
    <s v="chin"/>
    <s v="NG"/>
    <x v="1"/>
    <n v="2"/>
    <s v="EPL"/>
    <x v="0"/>
    <m/>
    <x v="2"/>
    <s v="11'16"/>
    <s v="Q4'15"/>
  </r>
  <r>
    <d v="2016-03-20T00:00:00"/>
    <s v="A3436950"/>
    <s v="B8029-9N"/>
    <s v="M.JOTHI"/>
    <s v="NG"/>
    <x v="2"/>
    <n v="1"/>
    <s v="EPL"/>
    <x v="0"/>
    <m/>
    <x v="2"/>
    <s v="11'16"/>
    <s v="Q4'15"/>
  </r>
  <r>
    <d v="2016-03-20T00:00:00"/>
    <s v="A3436950"/>
    <s v="B8029-9N"/>
    <s v="M.JOTHI"/>
    <s v="NG"/>
    <x v="1"/>
    <n v="1"/>
    <s v="EPL"/>
    <x v="0"/>
    <m/>
    <x v="2"/>
    <s v="11'16"/>
    <s v="Q4'15"/>
  </r>
  <r>
    <d v="2016-03-20T00:00:00"/>
    <s v="A3432010"/>
    <s v="B8025-9U"/>
    <s v="chin"/>
    <s v="NG"/>
    <x v="2"/>
    <n v="1"/>
    <s v="EPL"/>
    <x v="0"/>
    <m/>
    <x v="2"/>
    <s v="11'16"/>
    <s v="Q4'15"/>
  </r>
  <r>
    <d v="2016-03-20T00:00:00"/>
    <s v="A3432887"/>
    <s v="B8025-9U"/>
    <s v="huang"/>
    <s v="NG"/>
    <x v="1"/>
    <n v="5"/>
    <s v="EPL"/>
    <x v="0"/>
    <m/>
    <x v="2"/>
    <s v="11'16"/>
    <s v="Q4'15"/>
  </r>
  <r>
    <d v="2016-03-20T00:00:00"/>
    <s v="A3436761"/>
    <s v="B8960-16G"/>
    <s v="M.JOTHI"/>
    <s v="NG"/>
    <x v="2"/>
    <n v="1"/>
    <s v="EPL"/>
    <x v="0"/>
    <m/>
    <x v="2"/>
    <s v="11'16"/>
    <s v="Q4'15"/>
  </r>
  <r>
    <d v="2016-03-20T00:00:00"/>
    <s v="A3435392"/>
    <s v="B9604-5A"/>
    <s v="chin"/>
    <s v="NG"/>
    <x v="1"/>
    <n v="1"/>
    <s v="EPL"/>
    <x v="0"/>
    <m/>
    <x v="2"/>
    <s v="11'16"/>
    <s v="Q4'15"/>
  </r>
  <r>
    <d v="2016-03-20T00:00:00"/>
    <s v="A3437070"/>
    <s v="B9604-5A"/>
    <s v="chin"/>
    <s v="NG"/>
    <x v="1"/>
    <n v="1"/>
    <s v="EPL"/>
    <x v="0"/>
    <m/>
    <x v="2"/>
    <s v="11'16"/>
    <s v="Q4'15"/>
  </r>
  <r>
    <d v="2016-03-20T00:00:00"/>
    <s v="A3435396"/>
    <s v="B9604-5A"/>
    <s v="chin"/>
    <s v="NG"/>
    <x v="2"/>
    <n v="1"/>
    <s v="EPL"/>
    <x v="0"/>
    <m/>
    <x v="2"/>
    <s v="11'16"/>
    <s v="Q4'15"/>
  </r>
  <r>
    <d v="2016-03-20T00:00:00"/>
    <s v="A3435390"/>
    <s v="B9604-5A"/>
    <s v="chin"/>
    <s v="NG"/>
    <x v="1"/>
    <n v="3"/>
    <s v="EPL"/>
    <x v="0"/>
    <m/>
    <x v="2"/>
    <s v="11'16"/>
    <s v="Q4'15"/>
  </r>
  <r>
    <d v="2016-03-20T00:00:00"/>
    <s v="A3431211"/>
    <s v="B8025-9U"/>
    <s v="chin"/>
    <s v="NG"/>
    <x v="2"/>
    <n v="1"/>
    <s v="EPL"/>
    <x v="0"/>
    <m/>
    <x v="2"/>
    <s v="11'16"/>
    <s v="Q4'15"/>
  </r>
  <r>
    <d v="2016-03-20T00:00:00"/>
    <s v="A3436826"/>
    <s v="B8099-9H"/>
    <s v="huang"/>
    <s v="NG"/>
    <x v="2"/>
    <n v="1"/>
    <s v="EPL"/>
    <x v="0"/>
    <m/>
    <x v="2"/>
    <s v="11'16"/>
    <s v="Q4'15"/>
  </r>
  <r>
    <d v="2016-03-20T00:00:00"/>
    <s v="A3432014"/>
    <s v="B8025-9U"/>
    <s v="chin"/>
    <s v="NG"/>
    <x v="1"/>
    <n v="2"/>
    <s v="EPL"/>
    <x v="0"/>
    <m/>
    <x v="2"/>
    <s v="11'16"/>
    <s v="Q4'15"/>
  </r>
  <r>
    <d v="2016-03-20T00:00:00"/>
    <s v="A3430169"/>
    <s v="B9604-5A"/>
    <s v="chin"/>
    <s v="NG"/>
    <x v="1"/>
    <n v="1"/>
    <s v="EPL"/>
    <x v="0"/>
    <m/>
    <x v="2"/>
    <s v="11'16"/>
    <s v="Q4'15"/>
  </r>
  <r>
    <d v="2016-03-20T00:00:00"/>
    <s v="A3435770"/>
    <s v="B4324-5P"/>
    <s v="huang"/>
    <s v="NG"/>
    <x v="1"/>
    <n v="1"/>
    <s v="EPL"/>
    <x v="0"/>
    <m/>
    <x v="2"/>
    <s v="11'16"/>
    <s v="Q4'15"/>
  </r>
  <r>
    <d v="2016-03-20T00:00:00"/>
    <s v="A3432762"/>
    <s v="B8025-9U"/>
    <s v="M.JOTHI"/>
    <s v="NG"/>
    <x v="2"/>
    <n v="1"/>
    <s v="EPL"/>
    <x v="0"/>
    <m/>
    <x v="2"/>
    <s v="11'16"/>
    <s v="Q4'15"/>
  </r>
  <r>
    <d v="2016-03-20T00:00:00"/>
    <s v="A3432762"/>
    <s v="B8025-9U"/>
    <s v="M.JOTHI"/>
    <s v="NG"/>
    <x v="0"/>
    <n v="1"/>
    <s v="EPL"/>
    <x v="0"/>
    <m/>
    <x v="2"/>
    <s v="11'16"/>
    <s v="Q4'15"/>
  </r>
  <r>
    <d v="2016-03-20T00:00:00"/>
    <s v="A3436415"/>
    <s v="B9604-5A"/>
    <s v="chin"/>
    <s v="NG"/>
    <x v="1"/>
    <n v="2"/>
    <s v="EPL"/>
    <x v="0"/>
    <m/>
    <x v="2"/>
    <s v="11'16"/>
    <s v="Q4'15"/>
  </r>
  <r>
    <d v="2016-03-20T00:00:00"/>
    <s v="A3436338"/>
    <s v="B8029-9N"/>
    <s v="M.JOTHI"/>
    <s v="NG"/>
    <x v="1"/>
    <n v="2"/>
    <s v="EPL"/>
    <x v="0"/>
    <m/>
    <x v="2"/>
    <s v="11'16"/>
    <s v="Q4'15"/>
  </r>
  <r>
    <d v="2016-03-20T00:00:00"/>
    <s v="A3431206"/>
    <s v="B8025-9U"/>
    <s v="chin"/>
    <s v="NG"/>
    <x v="2"/>
    <n v="1"/>
    <s v="EPL"/>
    <x v="0"/>
    <m/>
    <x v="2"/>
    <s v="11'16"/>
    <s v="Q4'15"/>
  </r>
  <r>
    <d v="2016-03-20T00:00:00"/>
    <s v="A3431206"/>
    <s v="B8025-9U"/>
    <s v="chin"/>
    <s v="NG"/>
    <x v="1"/>
    <n v="2"/>
    <s v="EPL"/>
    <x v="0"/>
    <m/>
    <x v="2"/>
    <s v="11'16"/>
    <s v="Q4'15"/>
  </r>
  <r>
    <d v="2016-03-20T00:00:00"/>
    <s v="A3432677"/>
    <s v="B9622-5P"/>
    <s v="chin"/>
    <s v="NG"/>
    <x v="1"/>
    <n v="1"/>
    <s v="EPL"/>
    <x v="0"/>
    <m/>
    <x v="2"/>
    <s v="11'16"/>
    <s v="Q4'15"/>
  </r>
  <r>
    <d v="2016-03-20T00:00:00"/>
    <s v="A3435604"/>
    <s v="B4331-5P"/>
    <s v="huang"/>
    <s v="NG"/>
    <x v="1"/>
    <n v="1"/>
    <s v="EPL"/>
    <x v="0"/>
    <m/>
    <x v="2"/>
    <s v="11'16"/>
    <s v="Q4'15"/>
  </r>
  <r>
    <d v="2016-03-20T00:00:00"/>
    <s v="A3437163"/>
    <s v="B8960-16G"/>
    <s v="huang"/>
    <s v="NG"/>
    <x v="1"/>
    <n v="1"/>
    <s v="EPL"/>
    <x v="0"/>
    <m/>
    <x v="2"/>
    <s v="11'16"/>
    <s v="Q4'15"/>
  </r>
  <r>
    <d v="2016-03-20T00:00:00"/>
    <s v="A3431502"/>
    <s v="B8029-9N"/>
    <s v="chin"/>
    <s v="NG"/>
    <x v="1"/>
    <n v="2"/>
    <s v="EPL"/>
    <x v="0"/>
    <m/>
    <x v="2"/>
    <s v="11'16"/>
    <s v="Q4'15"/>
  </r>
  <r>
    <d v="2016-03-20T00:00:00"/>
    <s v="A3436132"/>
    <s v="B4318-5P"/>
    <s v="chin"/>
    <s v="NG"/>
    <x v="0"/>
    <n v="1"/>
    <s v="EPL"/>
    <x v="0"/>
    <m/>
    <x v="2"/>
    <s v="11'16"/>
    <s v="Q4'15"/>
  </r>
  <r>
    <d v="2016-03-20T00:00:00"/>
    <s v="A3436132"/>
    <s v="B4318-5P"/>
    <s v="chin"/>
    <s v="NG"/>
    <x v="1"/>
    <n v="2"/>
    <s v="EPL"/>
    <x v="0"/>
    <m/>
    <x v="2"/>
    <s v="11'16"/>
    <s v="Q4'15"/>
  </r>
  <r>
    <d v="2016-03-20T00:00:00"/>
    <s v="A3436759"/>
    <s v="B8960-16G"/>
    <s v="chin"/>
    <s v="NG"/>
    <x v="2"/>
    <n v="1"/>
    <s v="EPL"/>
    <x v="0"/>
    <m/>
    <x v="2"/>
    <s v="11'16"/>
    <s v="Q4'15"/>
  </r>
  <r>
    <d v="2016-03-20T00:00:00"/>
    <s v="A3431727"/>
    <s v="B8025-9U"/>
    <s v="chin"/>
    <s v="NG"/>
    <x v="1"/>
    <n v="1"/>
    <s v="EPL"/>
    <x v="0"/>
    <m/>
    <x v="2"/>
    <s v="11'16"/>
    <s v="Q4'15"/>
  </r>
  <r>
    <d v="2016-03-20T00:00:00"/>
    <s v="A3431208"/>
    <s v="B8025-9U"/>
    <s v="M.JOTHI"/>
    <s v="NG"/>
    <x v="1"/>
    <n v="1"/>
    <s v="EPL"/>
    <x v="0"/>
    <m/>
    <x v="2"/>
    <s v="11'16"/>
    <s v="Q4'15"/>
  </r>
  <r>
    <d v="2016-03-20T00:00:00"/>
    <s v="A3437082"/>
    <s v="B9604-5A"/>
    <s v="chin"/>
    <s v="NG"/>
    <x v="1"/>
    <n v="1"/>
    <s v="EPL"/>
    <x v="0"/>
    <m/>
    <x v="2"/>
    <s v="11'16"/>
    <s v="Q4'15"/>
  </r>
  <r>
    <d v="2016-03-20T00:00:00"/>
    <s v="A3432007"/>
    <s v="B8025-9U"/>
    <s v="chin"/>
    <s v="NG"/>
    <x v="2"/>
    <n v="1"/>
    <s v="EPL"/>
    <x v="0"/>
    <m/>
    <x v="2"/>
    <s v="11'16"/>
    <s v="Q4'15"/>
  </r>
  <r>
    <d v="2016-03-20T00:00:00"/>
    <s v="A3432756"/>
    <s v="B8025-9U"/>
    <s v="chin"/>
    <s v="NG"/>
    <x v="1"/>
    <n v="1"/>
    <s v="EPL"/>
    <x v="0"/>
    <m/>
    <x v="2"/>
    <s v="11'16"/>
    <s v="Q4'15"/>
  </r>
  <r>
    <d v="2016-03-20T00:00:00"/>
    <s v="A3435191"/>
    <s v="B8960-16G"/>
    <s v="huang"/>
    <s v="NG"/>
    <x v="3"/>
    <n v="1"/>
    <s v="EPL"/>
    <x v="0"/>
    <m/>
    <x v="2"/>
    <s v="11'16"/>
    <s v="Q4'15"/>
  </r>
  <r>
    <d v="2016-03-20T00:00:00"/>
    <s v="A3437131"/>
    <s v="B8029-9N"/>
    <s v="chin"/>
    <s v="NG"/>
    <x v="3"/>
    <n v="1"/>
    <s v="EPL"/>
    <x v="0"/>
    <m/>
    <x v="2"/>
    <s v="11'16"/>
    <s v="Q4'15"/>
  </r>
  <r>
    <d v="2016-03-20T00:00:00"/>
    <s v="A3432014"/>
    <s v="B8025-9U"/>
    <s v="huang"/>
    <s v="NG"/>
    <x v="6"/>
    <n v="1"/>
    <s v="EPL"/>
    <x v="1"/>
    <m/>
    <x v="2"/>
    <s v="11'16"/>
    <s v="Q4'15"/>
  </r>
  <r>
    <d v="2016-03-20T00:00:00"/>
    <s v="A3431954"/>
    <s v="B8029-9N"/>
    <s v="huang"/>
    <s v="NG"/>
    <x v="9"/>
    <n v="1"/>
    <s v="EPL"/>
    <x v="1"/>
    <m/>
    <x v="2"/>
    <s v="11'16"/>
    <s v="Q4'15"/>
  </r>
  <r>
    <d v="2016-03-21T00:00:00"/>
    <s v="A3434570"/>
    <s v="B8025-9U"/>
    <s v="chin"/>
    <s v="NG"/>
    <x v="1"/>
    <n v="1"/>
    <s v="EPL"/>
    <x v="0"/>
    <m/>
    <x v="2"/>
    <s v="12'16"/>
    <s v="Q4'15"/>
  </r>
  <r>
    <d v="2016-03-21T00:00:00"/>
    <s v="A3432999"/>
    <s v="B8025-9U"/>
    <s v="chin"/>
    <s v="NG"/>
    <x v="2"/>
    <n v="1"/>
    <s v="EPL"/>
    <x v="0"/>
    <m/>
    <x v="2"/>
    <s v="12'16"/>
    <s v="Q4'15"/>
  </r>
  <r>
    <d v="2016-03-21T00:00:00"/>
    <s v="A3434492"/>
    <s v="B8960-16G"/>
    <s v="chin"/>
    <s v="NG"/>
    <x v="1"/>
    <n v="4"/>
    <s v="EPL"/>
    <x v="0"/>
    <m/>
    <x v="2"/>
    <s v="12'16"/>
    <s v="Q4'15"/>
  </r>
  <r>
    <d v="2016-03-21T00:00:00"/>
    <s v="A3433008"/>
    <s v="B8025-9U"/>
    <s v="chin"/>
    <s v="NG"/>
    <x v="0"/>
    <n v="1"/>
    <s v="EPL"/>
    <x v="0"/>
    <m/>
    <x v="2"/>
    <s v="12'16"/>
    <s v="Q4'15"/>
  </r>
  <r>
    <d v="2016-03-21T00:00:00"/>
    <s v="A3438957"/>
    <s v="B9509-10V"/>
    <s v="chin"/>
    <s v="NG"/>
    <x v="1"/>
    <n v="1"/>
    <s v="EPL"/>
    <x v="0"/>
    <m/>
    <x v="2"/>
    <s v="12'16"/>
    <s v="Q4'15"/>
  </r>
  <r>
    <d v="2016-03-21T00:00:00"/>
    <s v="A3436599"/>
    <s v="B4332-5P"/>
    <s v="huang"/>
    <s v="NG"/>
    <x v="1"/>
    <n v="1"/>
    <s v="EPL"/>
    <x v="0"/>
    <m/>
    <x v="2"/>
    <s v="12'16"/>
    <s v="Q4'15"/>
  </r>
  <r>
    <d v="2016-03-21T00:00:00"/>
    <s v="A3434553"/>
    <s v="B8960-16G"/>
    <s v="chin"/>
    <s v="NG"/>
    <x v="1"/>
    <n v="1"/>
    <s v="EPL"/>
    <x v="0"/>
    <m/>
    <x v="2"/>
    <s v="12'16"/>
    <s v="Q4'15"/>
  </r>
  <r>
    <d v="2016-03-21T00:00:00"/>
    <s v="A3436286"/>
    <s v="B4302-5M"/>
    <s v="huang"/>
    <s v="NG"/>
    <x v="2"/>
    <n v="1"/>
    <s v="EPL"/>
    <x v="0"/>
    <m/>
    <x v="2"/>
    <s v="12'16"/>
    <s v="Q4'15"/>
  </r>
  <r>
    <d v="2016-03-21T00:00:00"/>
    <s v="A3436286"/>
    <s v="B4302-5M"/>
    <s v="huang"/>
    <s v="NG"/>
    <x v="0"/>
    <n v="1"/>
    <s v="EPL"/>
    <x v="0"/>
    <m/>
    <x v="2"/>
    <s v="12'16"/>
    <s v="Q4'15"/>
  </r>
  <r>
    <d v="2016-03-21T00:00:00"/>
    <s v="A3436286"/>
    <s v="B4302-5M"/>
    <s v="huang"/>
    <s v="NG"/>
    <x v="1"/>
    <n v="1"/>
    <s v="EPL"/>
    <x v="0"/>
    <m/>
    <x v="2"/>
    <s v="12'16"/>
    <s v="Q4'15"/>
  </r>
  <r>
    <d v="2016-03-21T00:00:00"/>
    <s v="A3437065"/>
    <s v="B9604-5A"/>
    <s v="chin"/>
    <s v="NG"/>
    <x v="1"/>
    <n v="1"/>
    <s v="EPL"/>
    <x v="0"/>
    <m/>
    <x v="2"/>
    <s v="12'16"/>
    <s v="Q4'15"/>
  </r>
  <r>
    <d v="2016-03-21T00:00:00"/>
    <s v="A3437079"/>
    <s v="B9604-5A"/>
    <s v="chin"/>
    <s v="NG"/>
    <x v="2"/>
    <n v="1"/>
    <s v="EPL"/>
    <x v="0"/>
    <m/>
    <x v="2"/>
    <s v="12'16"/>
    <s v="Q4'15"/>
  </r>
  <r>
    <d v="2016-03-21T00:00:00"/>
    <s v="A3432763"/>
    <s v="B8025-9U"/>
    <s v="chin"/>
    <s v="NG"/>
    <x v="1"/>
    <n v="1"/>
    <s v="EPL"/>
    <x v="0"/>
    <m/>
    <x v="2"/>
    <s v="12'16"/>
    <s v="Q4'15"/>
  </r>
  <r>
    <d v="2016-03-21T00:00:00"/>
    <s v="A3432005"/>
    <s v="B8025-9U"/>
    <s v="huang"/>
    <s v="NG"/>
    <x v="1"/>
    <n v="1"/>
    <s v="EPL"/>
    <x v="0"/>
    <m/>
    <x v="2"/>
    <s v="12'16"/>
    <s v="Q4'15"/>
  </r>
  <r>
    <d v="2016-03-21T00:00:00"/>
    <s v="A3434537"/>
    <s v="B8960-16G"/>
    <s v="chin"/>
    <s v="NG"/>
    <x v="1"/>
    <n v="2"/>
    <s v="EPL"/>
    <x v="0"/>
    <m/>
    <x v="2"/>
    <s v="12'16"/>
    <s v="Q4'15"/>
  </r>
  <r>
    <d v="2016-03-21T00:00:00"/>
    <s v="A3437073"/>
    <s v="B9604-5A"/>
    <s v="chin"/>
    <s v="NG"/>
    <x v="1"/>
    <n v="1"/>
    <s v="EPL"/>
    <x v="0"/>
    <m/>
    <x v="2"/>
    <s v="12'16"/>
    <s v="Q4'15"/>
  </r>
  <r>
    <d v="2016-03-21T00:00:00"/>
    <s v="A3431957"/>
    <s v="B8029-9N"/>
    <s v="huang"/>
    <s v="NG"/>
    <x v="2"/>
    <n v="2"/>
    <s v="EPL"/>
    <x v="0"/>
    <m/>
    <x v="2"/>
    <s v="12'16"/>
    <s v="Q4'15"/>
  </r>
  <r>
    <d v="2016-03-21T00:00:00"/>
    <s v="A3435764"/>
    <s v="B4410-9L"/>
    <s v="chin"/>
    <s v="NG"/>
    <x v="1"/>
    <n v="2"/>
    <s v="EPL"/>
    <x v="0"/>
    <m/>
    <x v="2"/>
    <s v="12'16"/>
    <s v="Q4'15"/>
  </r>
  <r>
    <d v="2016-03-21T00:00:00"/>
    <s v="A3435774"/>
    <s v="B4324-5P"/>
    <s v="huang"/>
    <s v="NG"/>
    <x v="0"/>
    <n v="2"/>
    <s v="EPL"/>
    <x v="0"/>
    <m/>
    <x v="2"/>
    <s v="12'16"/>
    <s v="Q4'15"/>
  </r>
  <r>
    <d v="2016-03-21T00:00:00"/>
    <s v="A3433445"/>
    <s v="B4400-9K"/>
    <s v="huang"/>
    <s v="NG"/>
    <x v="1"/>
    <n v="1"/>
    <s v="EPL"/>
    <x v="0"/>
    <m/>
    <x v="2"/>
    <s v="12'16"/>
    <s v="Q4'15"/>
  </r>
  <r>
    <d v="2016-03-21T00:00:00"/>
    <s v="A3435492"/>
    <s v="B8025-9U"/>
    <s v="chin"/>
    <s v="NG"/>
    <x v="1"/>
    <n v="1"/>
    <s v="EPL"/>
    <x v="0"/>
    <m/>
    <x v="2"/>
    <s v="12'16"/>
    <s v="Q4'15"/>
  </r>
  <r>
    <d v="2016-03-21T00:00:00"/>
    <s v="A3436601"/>
    <s v="B4332-5P"/>
    <s v="huang"/>
    <s v="NG"/>
    <x v="1"/>
    <n v="1"/>
    <s v="EPL"/>
    <x v="0"/>
    <m/>
    <x v="2"/>
    <s v="12'16"/>
    <s v="Q4'15"/>
  </r>
  <r>
    <d v="2016-03-21T00:00:00"/>
    <s v="A3437072"/>
    <s v="B9604-5A"/>
    <s v="huang"/>
    <s v="NG"/>
    <x v="14"/>
    <n v="1"/>
    <s v="EPL"/>
    <x v="0"/>
    <m/>
    <x v="2"/>
    <s v="12'16"/>
    <s v="Q4'15"/>
  </r>
  <r>
    <d v="2016-03-21T00:00:00"/>
    <s v="A3436126"/>
    <s v="B4318-5P"/>
    <s v="huang"/>
    <s v="NG"/>
    <x v="0"/>
    <n v="2"/>
    <s v="EPL"/>
    <x v="0"/>
    <m/>
    <x v="2"/>
    <s v="12'16"/>
    <s v="Q4'15"/>
  </r>
  <r>
    <d v="2016-03-21T00:00:00"/>
    <s v="A3436126"/>
    <s v="B4318-5P"/>
    <s v="huang"/>
    <s v="NG"/>
    <x v="14"/>
    <n v="1"/>
    <s v="EPL"/>
    <x v="0"/>
    <m/>
    <x v="2"/>
    <s v="12'16"/>
    <s v="Q4'15"/>
  </r>
  <r>
    <d v="2016-03-21T00:00:00"/>
    <s v="A3435451"/>
    <s v="B4305-5M"/>
    <s v="chin"/>
    <s v="NG"/>
    <x v="2"/>
    <n v="1"/>
    <s v="EPL"/>
    <x v="0"/>
    <m/>
    <x v="2"/>
    <s v="12'16"/>
    <s v="Q4'15"/>
  </r>
  <r>
    <d v="2016-03-21T00:00:00"/>
    <s v="A3435451"/>
    <s v="B4305-5M"/>
    <s v="chin"/>
    <s v="NG"/>
    <x v="1"/>
    <n v="1"/>
    <s v="EPL"/>
    <x v="0"/>
    <m/>
    <x v="2"/>
    <s v="12'16"/>
    <s v="Q4'15"/>
  </r>
  <r>
    <d v="2016-03-21T00:00:00"/>
    <s v="A3435766"/>
    <s v="B4324-5P"/>
    <s v="huang"/>
    <s v="NG"/>
    <x v="1"/>
    <n v="1"/>
    <s v="EPL"/>
    <x v="0"/>
    <m/>
    <x v="2"/>
    <s v="12'16"/>
    <s v="Q4'15"/>
  </r>
  <r>
    <d v="2016-03-21T00:00:00"/>
    <s v="A3434721"/>
    <s v="B9604-5A"/>
    <s v="huang"/>
    <s v="NG"/>
    <x v="2"/>
    <n v="1"/>
    <s v="EPL"/>
    <x v="0"/>
    <m/>
    <x v="2"/>
    <s v="12'16"/>
    <s v="Q4'15"/>
  </r>
  <r>
    <d v="2016-03-21T00:00:00"/>
    <s v="A3436617"/>
    <s v="B8029-9N"/>
    <s v="huang"/>
    <s v="NG"/>
    <x v="1"/>
    <n v="2"/>
    <s v="EPL"/>
    <x v="0"/>
    <m/>
    <x v="2"/>
    <s v="12'16"/>
    <s v="Q4'15"/>
  </r>
  <r>
    <d v="2016-03-21T00:00:00"/>
    <s v="A3437437"/>
    <s v="B8960-16G"/>
    <s v="huang"/>
    <s v="NG"/>
    <x v="14"/>
    <n v="1"/>
    <s v="EPL"/>
    <x v="0"/>
    <m/>
    <x v="2"/>
    <s v="12'16"/>
    <s v="Q4'15"/>
  </r>
  <r>
    <d v="2016-03-21T00:00:00"/>
    <s v="A3437074"/>
    <s v="B9604-5A"/>
    <s v="huang"/>
    <s v="NG"/>
    <x v="2"/>
    <n v="1"/>
    <s v="EPL"/>
    <x v="0"/>
    <m/>
    <x v="2"/>
    <s v="12'16"/>
    <s v="Q4'15"/>
  </r>
  <r>
    <d v="2016-03-21T00:00:00"/>
    <s v="A3437074"/>
    <s v="B9604-5A"/>
    <s v="huang"/>
    <s v="NG"/>
    <x v="1"/>
    <n v="1"/>
    <s v="EPL"/>
    <x v="0"/>
    <m/>
    <x v="2"/>
    <s v="12'16"/>
    <s v="Q4'15"/>
  </r>
  <r>
    <d v="2016-03-21T00:00:00"/>
    <s v="A3436717"/>
    <s v="B8029-9N"/>
    <s v="huang"/>
    <s v="NG"/>
    <x v="2"/>
    <n v="1"/>
    <s v="EPL"/>
    <x v="0"/>
    <m/>
    <x v="2"/>
    <s v="12'16"/>
    <s v="Q4'15"/>
  </r>
  <r>
    <d v="2016-03-21T00:00:00"/>
    <s v="A3435465"/>
    <s v="B4305-5M"/>
    <s v="huang"/>
    <s v="NG"/>
    <x v="2"/>
    <n v="1"/>
    <s v="EPL"/>
    <x v="0"/>
    <m/>
    <x v="2"/>
    <s v="12'16"/>
    <s v="Q4'15"/>
  </r>
  <r>
    <d v="2016-03-21T00:00:00"/>
    <s v="A3435461"/>
    <s v="B4305-5M"/>
    <s v="huang"/>
    <s v="NG"/>
    <x v="2"/>
    <n v="1"/>
    <s v="EPL"/>
    <x v="0"/>
    <m/>
    <x v="2"/>
    <s v="12'16"/>
    <s v="Q4'15"/>
  </r>
  <r>
    <d v="2016-03-21T00:00:00"/>
    <s v="A3440230"/>
    <s v="B8099-9H"/>
    <s v="huang"/>
    <s v="NG"/>
    <x v="2"/>
    <n v="2"/>
    <s v="EPL"/>
    <x v="0"/>
    <m/>
    <x v="2"/>
    <s v="12'16"/>
    <s v="Q4'15"/>
  </r>
  <r>
    <d v="2016-03-21T00:00:00"/>
    <s v="A3437436"/>
    <s v="B8960-16G"/>
    <s v="KELLY"/>
    <s v="NG"/>
    <x v="2"/>
    <n v="1"/>
    <s v="EPL"/>
    <x v="0"/>
    <m/>
    <x v="2"/>
    <s v="12'16"/>
    <s v="Q4'15"/>
  </r>
  <r>
    <d v="2016-03-21T00:00:00"/>
    <s v="A3437439"/>
    <s v="B8960-16G"/>
    <s v="huang"/>
    <s v="NG"/>
    <x v="2"/>
    <n v="2"/>
    <s v="EPL"/>
    <x v="0"/>
    <m/>
    <x v="2"/>
    <s v="12'16"/>
    <s v="Q4'15"/>
  </r>
  <r>
    <d v="2016-03-21T00:00:00"/>
    <s v="A3437439"/>
    <s v="B8960-16G"/>
    <s v="huang"/>
    <s v="NG"/>
    <x v="0"/>
    <n v="1"/>
    <s v="EPL"/>
    <x v="0"/>
    <m/>
    <x v="2"/>
    <s v="12'16"/>
    <s v="Q4'15"/>
  </r>
  <r>
    <d v="2016-03-21T00:00:00"/>
    <s v="A3433521"/>
    <s v="B8025-9U"/>
    <s v="chin"/>
    <s v="NG"/>
    <x v="1"/>
    <n v="1"/>
    <s v="EPL"/>
    <x v="0"/>
    <m/>
    <x v="2"/>
    <s v="12'16"/>
    <s v="Q4'15"/>
  </r>
  <r>
    <d v="2016-03-21T00:00:00"/>
    <s v="A3436212"/>
    <s v="B9604-5A"/>
    <s v="huang"/>
    <s v="NG"/>
    <x v="2"/>
    <n v="1"/>
    <s v="EPL"/>
    <x v="0"/>
    <m/>
    <x v="2"/>
    <s v="12'16"/>
    <s v="Q4'15"/>
  </r>
  <r>
    <d v="2016-03-21T00:00:00"/>
    <s v="A3436283"/>
    <s v="B4302-5M"/>
    <s v="huang"/>
    <s v="NG"/>
    <x v="2"/>
    <n v="1"/>
    <s v="EPL"/>
    <x v="0"/>
    <m/>
    <x v="2"/>
    <s v="12'16"/>
    <s v="Q4'15"/>
  </r>
  <r>
    <d v="2016-03-21T00:00:00"/>
    <s v="A3436283"/>
    <s v="B4302-5M"/>
    <s v="huang"/>
    <s v="NG"/>
    <x v="0"/>
    <n v="1"/>
    <s v="EPL"/>
    <x v="0"/>
    <m/>
    <x v="2"/>
    <s v="12'16"/>
    <s v="Q4'15"/>
  </r>
  <r>
    <d v="2016-03-21T00:00:00"/>
    <s v="A3436382"/>
    <s v="B8025-9U"/>
    <s v="huang"/>
    <s v="NG"/>
    <x v="1"/>
    <n v="1"/>
    <s v="EPL"/>
    <x v="0"/>
    <m/>
    <x v="2"/>
    <s v="12'16"/>
    <s v="Q4'15"/>
  </r>
  <r>
    <d v="2016-03-21T00:00:00"/>
    <s v="A3432754"/>
    <s v="B8025-9U"/>
    <s v="chin"/>
    <s v="NG"/>
    <x v="2"/>
    <n v="1"/>
    <s v="EPL"/>
    <x v="0"/>
    <m/>
    <x v="2"/>
    <s v="12'16"/>
    <s v="Q4'15"/>
  </r>
  <r>
    <d v="2016-03-21T00:00:00"/>
    <s v="A3431728"/>
    <s v="B8025-9U"/>
    <s v="chin"/>
    <s v="NG"/>
    <x v="2"/>
    <n v="1"/>
    <s v="EPL"/>
    <x v="0"/>
    <m/>
    <x v="2"/>
    <s v="12'16"/>
    <s v="Q4'15"/>
  </r>
  <r>
    <d v="2016-03-21T00:00:00"/>
    <s v="A3439285"/>
    <s v="B8099-9H"/>
    <s v="huang"/>
    <s v="NG"/>
    <x v="2"/>
    <n v="1"/>
    <s v="EPL"/>
    <x v="0"/>
    <m/>
    <x v="2"/>
    <s v="12'16"/>
    <s v="Q4'15"/>
  </r>
  <r>
    <d v="2016-03-21T00:00:00"/>
    <s v="A3431961"/>
    <s v="B8029-9N"/>
    <s v="huang"/>
    <s v="NG"/>
    <x v="2"/>
    <n v="2"/>
    <s v="EPL"/>
    <x v="0"/>
    <m/>
    <x v="2"/>
    <s v="12'16"/>
    <s v="Q4'15"/>
  </r>
  <r>
    <d v="2016-03-21T00:00:00"/>
    <s v="A3435509"/>
    <s v="B8025-9U"/>
    <s v="huang"/>
    <s v="NG"/>
    <x v="1"/>
    <n v="1"/>
    <s v="EPL"/>
    <x v="0"/>
    <m/>
    <x v="2"/>
    <s v="12'16"/>
    <s v="Q4'15"/>
  </r>
  <r>
    <d v="2016-03-21T00:00:00"/>
    <s v="A3436797"/>
    <s v="B8960-16G"/>
    <s v="M.JOTHI"/>
    <s v="NG"/>
    <x v="1"/>
    <n v="2"/>
    <s v="EPL"/>
    <x v="0"/>
    <m/>
    <x v="2"/>
    <s v="12'16"/>
    <s v="Q4'15"/>
  </r>
  <r>
    <d v="2016-03-21T00:00:00"/>
    <s v="A3435492"/>
    <s v="B8025-9U"/>
    <s v="chin"/>
    <s v="NG"/>
    <x v="1"/>
    <n v="1"/>
    <s v="EPL"/>
    <x v="0"/>
    <m/>
    <x v="2"/>
    <s v="12'16"/>
    <s v="Q4'15"/>
  </r>
  <r>
    <d v="2016-03-21T00:00:00"/>
    <s v="A3437437"/>
    <s v="B8960-16G"/>
    <s v="huang"/>
    <s v="NG"/>
    <x v="4"/>
    <n v="1"/>
    <s v="EPL"/>
    <x v="1"/>
    <m/>
    <x v="2"/>
    <s v="12'16"/>
    <s v="Q4'15"/>
  </r>
  <r>
    <d v="2016-03-21T00:00:00"/>
    <s v="A3437436"/>
    <s v="B8960-16G"/>
    <s v="M.JOTHI"/>
    <s v="NG"/>
    <x v="6"/>
    <n v="4"/>
    <s v="EPL"/>
    <x v="1"/>
    <m/>
    <x v="2"/>
    <s v="12'16"/>
    <s v="Q4'15"/>
  </r>
  <r>
    <d v="2016-03-22T00:00:00"/>
    <s v="A3437727"/>
    <s v="B8099-9H"/>
    <s v="kia"/>
    <s v="NG"/>
    <x v="1"/>
    <n v="1"/>
    <s v="EPL"/>
    <x v="0"/>
    <m/>
    <x v="2"/>
    <s v="12'16"/>
    <s v="Q4'15"/>
  </r>
  <r>
    <d v="2016-03-22T00:00:00"/>
    <s v="A3433083"/>
    <s v="B4400-9K"/>
    <s v="chin"/>
    <s v="NG"/>
    <x v="2"/>
    <n v="1"/>
    <s v="EPL"/>
    <x v="0"/>
    <m/>
    <x v="2"/>
    <s v="12'16"/>
    <s v="Q4'15"/>
  </r>
  <r>
    <d v="2016-03-22T00:00:00"/>
    <s v="A3435193"/>
    <s v="B8025-9U"/>
    <s v="chin"/>
    <s v="NG"/>
    <x v="1"/>
    <n v="1"/>
    <s v="EPL"/>
    <x v="0"/>
    <m/>
    <x v="2"/>
    <s v="12'16"/>
    <s v="Q4'15"/>
  </r>
  <r>
    <d v="2016-03-22T00:00:00"/>
    <s v="A3437465"/>
    <s v="B8960-16G"/>
    <s v="M.JOTHI"/>
    <s v="NG"/>
    <x v="1"/>
    <n v="1"/>
    <s v="EPL"/>
    <x v="0"/>
    <m/>
    <x v="2"/>
    <s v="12'16"/>
    <s v="Q4'15"/>
  </r>
  <r>
    <d v="2016-03-22T00:00:00"/>
    <s v="A3432988"/>
    <s v="B8025-9U"/>
    <s v="chin"/>
    <s v="NG"/>
    <x v="1"/>
    <n v="1"/>
    <s v="EPL"/>
    <x v="0"/>
    <m/>
    <x v="2"/>
    <s v="12'16"/>
    <s v="Q4'15"/>
  </r>
  <r>
    <d v="2016-03-22T00:00:00"/>
    <s v="A3437438"/>
    <s v="B8960-16G"/>
    <s v="M.JOTHI"/>
    <s v="NG"/>
    <x v="1"/>
    <n v="1"/>
    <s v="EPL"/>
    <x v="0"/>
    <m/>
    <x v="2"/>
    <s v="12'16"/>
    <s v="Q4'15"/>
  </r>
  <r>
    <d v="2016-03-22T00:00:00"/>
    <s v="A3436347"/>
    <s v="B4302-5M"/>
    <s v="chin"/>
    <s v="NG"/>
    <x v="1"/>
    <n v="1"/>
    <s v="EPL"/>
    <x v="0"/>
    <m/>
    <x v="2"/>
    <s v="12'16"/>
    <s v="Q4'15"/>
  </r>
  <r>
    <d v="2016-03-22T00:00:00"/>
    <s v="A3439432"/>
    <s v="B4310-5P"/>
    <s v="chin"/>
    <s v="NG"/>
    <x v="0"/>
    <n v="2"/>
    <s v="EPL"/>
    <x v="0"/>
    <m/>
    <x v="2"/>
    <s v="12'16"/>
    <s v="Q4'15"/>
  </r>
  <r>
    <d v="2016-03-22T00:00:00"/>
    <s v="A3432869"/>
    <s v="B4406-9S"/>
    <s v="chin"/>
    <s v="NG"/>
    <x v="2"/>
    <n v="1"/>
    <s v="EPL"/>
    <x v="0"/>
    <m/>
    <x v="2"/>
    <s v="12'16"/>
    <s v="Q4'15"/>
  </r>
  <r>
    <d v="2016-03-22T00:00:00"/>
    <s v="A3437731"/>
    <s v="B8099-9H"/>
    <s v="kia"/>
    <s v="NG"/>
    <x v="2"/>
    <n v="1"/>
    <s v="EPL"/>
    <x v="0"/>
    <m/>
    <x v="2"/>
    <s v="12'16"/>
    <s v="Q4'15"/>
  </r>
  <r>
    <d v="2016-03-22T00:00:00"/>
    <s v="A3436800"/>
    <s v="B8960-16G"/>
    <s v="kia"/>
    <s v="NG"/>
    <x v="2"/>
    <n v="1"/>
    <s v="EPL"/>
    <x v="0"/>
    <m/>
    <x v="2"/>
    <s v="12'16"/>
    <s v="Q4'15"/>
  </r>
  <r>
    <d v="2016-03-22T00:00:00"/>
    <s v="A3432601"/>
    <s v="B8088-9S"/>
    <s v="kia"/>
    <s v="NG"/>
    <x v="2"/>
    <n v="1"/>
    <s v="EPL"/>
    <x v="0"/>
    <m/>
    <x v="2"/>
    <s v="12'16"/>
    <s v="Q4'15"/>
  </r>
  <r>
    <d v="2016-03-22T00:00:00"/>
    <s v="A3435491"/>
    <s v="B8025-9U"/>
    <s v="kia"/>
    <s v="NG"/>
    <x v="1"/>
    <n v="1"/>
    <s v="EPL"/>
    <x v="0"/>
    <m/>
    <x v="2"/>
    <s v="12'16"/>
    <s v="Q4'15"/>
  </r>
  <r>
    <d v="2016-03-22T00:00:00"/>
    <s v="A3435130"/>
    <s v="B8088-9S"/>
    <s v="kia"/>
    <s v="NG"/>
    <x v="1"/>
    <n v="1"/>
    <s v="EPL"/>
    <x v="0"/>
    <m/>
    <x v="2"/>
    <s v="12'16"/>
    <s v="Q4'15"/>
  </r>
  <r>
    <d v="2016-03-22T00:00:00"/>
    <s v="A3437970"/>
    <s v="B8025-9U"/>
    <s v="kia"/>
    <s v="NG"/>
    <x v="2"/>
    <n v="1"/>
    <s v="EPL"/>
    <x v="0"/>
    <m/>
    <x v="2"/>
    <s v="12'16"/>
    <s v="Q4'15"/>
  </r>
  <r>
    <d v="2016-03-22T00:00:00"/>
    <s v="A3433987"/>
    <s v="B7925-9N"/>
    <s v="kia"/>
    <s v="NG"/>
    <x v="1"/>
    <n v="1"/>
    <s v="EPL"/>
    <x v="0"/>
    <m/>
    <x v="2"/>
    <s v="12'16"/>
    <s v="Q4'15"/>
  </r>
  <r>
    <d v="2016-03-22T00:00:00"/>
    <s v="A3437722"/>
    <s v="B8099-9H"/>
    <s v="kia"/>
    <s v="NG"/>
    <x v="4"/>
    <n v="1"/>
    <s v="EPL"/>
    <x v="1"/>
    <m/>
    <x v="2"/>
    <s v="12'16"/>
    <s v="Q4'15"/>
  </r>
  <r>
    <d v="2016-03-22T00:00:00"/>
    <s v="A3435775"/>
    <s v="B4324-5P"/>
    <s v="M.JOTHI"/>
    <s v="NG"/>
    <x v="1"/>
    <n v="1"/>
    <s v="EPL"/>
    <x v="1"/>
    <m/>
    <x v="2"/>
    <s v="12'16"/>
    <s v="Q4'15"/>
  </r>
  <r>
    <d v="2016-03-23T00:00:00"/>
    <s v="P2012485"/>
    <s v="AE27A-5P"/>
    <s v="M.JOTHI"/>
    <s v="NG"/>
    <x v="1"/>
    <n v="1"/>
    <s v="EPL"/>
    <x v="0"/>
    <m/>
    <x v="2"/>
    <s v="12'16"/>
    <s v="Q4'15"/>
  </r>
  <r>
    <d v="2016-03-23T00:00:00"/>
    <s v="A3435926"/>
    <s v="B9604-5A"/>
    <s v="chin"/>
    <s v="NG"/>
    <x v="2"/>
    <n v="1"/>
    <s v="EPL"/>
    <x v="0"/>
    <m/>
    <x v="2"/>
    <s v="12'16"/>
    <s v="Q4'15"/>
  </r>
  <r>
    <d v="2016-03-23T00:00:00"/>
    <s v="A3434437"/>
    <s v="B4400-9K"/>
    <s v="chin"/>
    <s v="NG"/>
    <x v="0"/>
    <n v="1"/>
    <s v="EPL"/>
    <x v="0"/>
    <m/>
    <x v="2"/>
    <s v="12'16"/>
    <s v="Q4'15"/>
  </r>
  <r>
    <d v="2016-03-23T00:00:00"/>
    <s v="A3438205"/>
    <s v="B4400-9K"/>
    <s v="chin"/>
    <s v="NG"/>
    <x v="0"/>
    <n v="6"/>
    <s v="EPL"/>
    <x v="0"/>
    <m/>
    <x v="2"/>
    <s v="12'16"/>
    <s v="Q4'15"/>
  </r>
  <r>
    <d v="2016-03-23T00:00:00"/>
    <s v="A3438807"/>
    <s v="B8025-9U"/>
    <s v="chin"/>
    <s v="NG"/>
    <x v="2"/>
    <n v="2"/>
    <s v="EPL"/>
    <x v="0"/>
    <m/>
    <x v="2"/>
    <s v="12'16"/>
    <s v="Q4'15"/>
  </r>
  <r>
    <d v="2016-03-23T00:00:00"/>
    <s v="A3437377"/>
    <s v="B9604-5A"/>
    <s v="chin"/>
    <s v="NG"/>
    <x v="2"/>
    <n v="1"/>
    <s v="EPL"/>
    <x v="0"/>
    <m/>
    <x v="2"/>
    <s v="12'16"/>
    <s v="Q4'15"/>
  </r>
  <r>
    <d v="2016-03-23T00:00:00"/>
    <s v="A3436217"/>
    <s v="B9604-5A"/>
    <s v="chin"/>
    <s v="NG"/>
    <x v="1"/>
    <n v="1"/>
    <s v="EPL"/>
    <x v="0"/>
    <m/>
    <x v="2"/>
    <s v="12'16"/>
    <s v="Q4'15"/>
  </r>
  <r>
    <d v="2016-03-23T00:00:00"/>
    <s v="A3436399"/>
    <s v="B9604-5A"/>
    <s v="chin"/>
    <s v="NG"/>
    <x v="1"/>
    <n v="2"/>
    <s v="EPL"/>
    <x v="0"/>
    <m/>
    <x v="2"/>
    <s v="12'16"/>
    <s v="Q4'15"/>
  </r>
  <r>
    <d v="2016-03-23T00:00:00"/>
    <s v="A3436401"/>
    <s v="B9604-5A"/>
    <s v="chin"/>
    <s v="NG"/>
    <x v="1"/>
    <n v="1"/>
    <s v="EPL"/>
    <x v="0"/>
    <m/>
    <x v="2"/>
    <s v="12'16"/>
    <s v="Q4'15"/>
  </r>
  <r>
    <d v="2016-03-23T00:00:00"/>
    <s v="A3435129"/>
    <s v="B8088-9S"/>
    <s v="chin"/>
    <s v="NG"/>
    <x v="2"/>
    <n v="1"/>
    <s v="EPL"/>
    <x v="0"/>
    <m/>
    <x v="2"/>
    <s v="12'16"/>
    <s v="Q4'15"/>
  </r>
  <r>
    <d v="2016-03-23T00:00:00"/>
    <s v="A3435395"/>
    <s v="B9604-5A"/>
    <s v="chin"/>
    <s v="NG"/>
    <x v="1"/>
    <n v="1"/>
    <s v="EPL"/>
    <x v="0"/>
    <m/>
    <x v="2"/>
    <s v="12'16"/>
    <s v="Q4'15"/>
  </r>
  <r>
    <d v="2016-03-23T00:00:00"/>
    <s v="A3432807"/>
    <s v="B9604-5A"/>
    <s v="chin"/>
    <s v="NG"/>
    <x v="2"/>
    <n v="1"/>
    <s v="EPL"/>
    <x v="0"/>
    <m/>
    <x v="2"/>
    <s v="12'16"/>
    <s v="Q4'15"/>
  </r>
  <r>
    <d v="2016-03-23T00:00:00"/>
    <s v="A3437442"/>
    <s v="B8960-16G"/>
    <s v="chin"/>
    <s v="NG"/>
    <x v="2"/>
    <n v="1"/>
    <s v="EPL"/>
    <x v="0"/>
    <m/>
    <x v="2"/>
    <s v="12'16"/>
    <s v="Q4'15"/>
  </r>
  <r>
    <d v="2016-03-23T00:00:00"/>
    <s v="A3437442"/>
    <s v="B8960-16G"/>
    <s v="chin"/>
    <s v="NG"/>
    <x v="0"/>
    <n v="3"/>
    <s v="EPL"/>
    <x v="0"/>
    <m/>
    <x v="2"/>
    <s v="12'16"/>
    <s v="Q4'15"/>
  </r>
  <r>
    <d v="2016-03-23T00:00:00"/>
    <s v="A3437442"/>
    <s v="B8960-16G"/>
    <s v="chin"/>
    <s v="NG"/>
    <x v="1"/>
    <n v="1"/>
    <s v="EPL"/>
    <x v="0"/>
    <m/>
    <x v="2"/>
    <s v="12'16"/>
    <s v="Q4'15"/>
  </r>
  <r>
    <d v="2016-03-23T00:00:00"/>
    <s v="A3437464"/>
    <s v="B8960-16G"/>
    <s v="M.JOTHI"/>
    <s v="NG"/>
    <x v="2"/>
    <n v="1"/>
    <s v="EPL"/>
    <x v="0"/>
    <m/>
    <x v="2"/>
    <s v="12'16"/>
    <s v="Q4'15"/>
  </r>
  <r>
    <d v="2016-03-23T00:00:00"/>
    <s v="A3437464"/>
    <s v="B8960-16G"/>
    <s v="M.JOTHI"/>
    <s v="NG"/>
    <x v="0"/>
    <n v="3"/>
    <s v="EPL"/>
    <x v="0"/>
    <m/>
    <x v="2"/>
    <s v="12'16"/>
    <s v="Q4'15"/>
  </r>
  <r>
    <d v="2016-03-23T00:00:00"/>
    <s v="A3437464"/>
    <s v="B8960-16G"/>
    <s v="M.JOTHI"/>
    <s v="NG"/>
    <x v="8"/>
    <n v="1"/>
    <s v="EPL"/>
    <x v="0"/>
    <m/>
    <x v="2"/>
    <s v="12'16"/>
    <s v="Q4'15"/>
  </r>
  <r>
    <d v="2016-03-23T00:00:00"/>
    <s v="A3437100"/>
    <s v="B4402-9L"/>
    <s v="M.JOTHI"/>
    <s v="NG"/>
    <x v="0"/>
    <n v="1"/>
    <s v="EPL"/>
    <x v="0"/>
    <m/>
    <x v="2"/>
    <s v="12'16"/>
    <s v="Q4'15"/>
  </r>
  <r>
    <d v="2016-03-23T00:00:00"/>
    <s v="A3435932"/>
    <s v="B9604-5A"/>
    <s v="M.JOTHI"/>
    <s v="NG"/>
    <x v="0"/>
    <n v="2"/>
    <s v="EPL"/>
    <x v="0"/>
    <m/>
    <x v="2"/>
    <s v="12'16"/>
    <s v="Q4'15"/>
  </r>
  <r>
    <d v="2016-03-23T00:00:00"/>
    <s v="A3435863"/>
    <s v="B8029-9N"/>
    <s v="M.JOTHI"/>
    <s v="NG"/>
    <x v="1"/>
    <n v="1"/>
    <s v="EPL"/>
    <x v="0"/>
    <m/>
    <x v="2"/>
    <s v="12'16"/>
    <s v="Q4'15"/>
  </r>
  <r>
    <d v="2016-03-23T00:00:00"/>
    <s v="A3436032"/>
    <s v="B8025-9U"/>
    <s v="M.JOTHI"/>
    <s v="NG"/>
    <x v="2"/>
    <n v="1"/>
    <s v="EPL"/>
    <x v="0"/>
    <m/>
    <x v="2"/>
    <s v="12'16"/>
    <s v="Q4'15"/>
  </r>
  <r>
    <d v="2016-03-23T00:00:00"/>
    <s v="A3432678"/>
    <s v="B9622-5P"/>
    <s v="M.JOTHI"/>
    <s v="NG"/>
    <x v="1"/>
    <n v="1"/>
    <s v="EPL"/>
    <x v="0"/>
    <m/>
    <x v="2"/>
    <s v="12'16"/>
    <s v="Q4'15"/>
  </r>
  <r>
    <d v="2016-03-23T00:00:00"/>
    <s v="A3440233"/>
    <s v="B8099-9H"/>
    <s v="M.JOTHI"/>
    <s v="NG"/>
    <x v="0"/>
    <n v="1"/>
    <s v="EPL"/>
    <x v="0"/>
    <m/>
    <x v="2"/>
    <s v="12'16"/>
    <s v="Q4'15"/>
  </r>
  <r>
    <d v="2016-03-23T00:00:00"/>
    <s v="A3437169"/>
    <s v="B4403-9K"/>
    <s v="M.JOTHI"/>
    <s v="NG"/>
    <x v="0"/>
    <n v="1"/>
    <s v="EPL"/>
    <x v="0"/>
    <m/>
    <x v="2"/>
    <s v="12'16"/>
    <s v="Q4'15"/>
  </r>
  <r>
    <d v="2016-03-23T00:00:00"/>
    <s v="A3437207"/>
    <s v="B4309-5P"/>
    <s v="chin"/>
    <s v="NG"/>
    <x v="2"/>
    <n v="1"/>
    <s v="EPL"/>
    <x v="0"/>
    <m/>
    <x v="2"/>
    <s v="12'16"/>
    <s v="Q4'15"/>
  </r>
  <r>
    <d v="2016-03-23T00:00:00"/>
    <s v="A3437207"/>
    <s v="B4309-5P"/>
    <s v="chin"/>
    <s v="NG"/>
    <x v="1"/>
    <n v="1"/>
    <s v="EPL"/>
    <x v="0"/>
    <m/>
    <x v="2"/>
    <s v="12'16"/>
    <s v="Q4'15"/>
  </r>
  <r>
    <d v="2016-03-23T00:00:00"/>
    <s v="A3436814"/>
    <s v="B4402-9L"/>
    <s v="chin"/>
    <s v="NG"/>
    <x v="2"/>
    <n v="1"/>
    <s v="EPL"/>
    <x v="0"/>
    <m/>
    <x v="2"/>
    <s v="12'16"/>
    <s v="Q4'15"/>
  </r>
  <r>
    <d v="2016-03-23T00:00:00"/>
    <s v="A3437155"/>
    <s v="B4340-9L"/>
    <s v="chin"/>
    <s v="NG"/>
    <x v="2"/>
    <n v="1"/>
    <s v="EPL"/>
    <x v="0"/>
    <m/>
    <x v="2"/>
    <s v="12'16"/>
    <s v="Q4'15"/>
  </r>
  <r>
    <d v="2016-03-23T00:00:00"/>
    <s v="A3436922"/>
    <s v="B4402-9L"/>
    <s v="chin"/>
    <s v="NG"/>
    <x v="2"/>
    <n v="1"/>
    <s v="EPL"/>
    <x v="0"/>
    <m/>
    <x v="2"/>
    <s v="12'16"/>
    <s v="Q4'15"/>
  </r>
  <r>
    <d v="2016-03-23T00:00:00"/>
    <s v="A3437209"/>
    <s v="B4403-9K"/>
    <s v="chin"/>
    <s v="NG"/>
    <x v="14"/>
    <n v="1"/>
    <s v="EPL"/>
    <x v="0"/>
    <m/>
    <x v="2"/>
    <s v="12'16"/>
    <s v="Q4'15"/>
  </r>
  <r>
    <d v="2016-03-23T00:00:00"/>
    <s v="A3437167"/>
    <s v="B4403-9K"/>
    <s v="chin"/>
    <s v="NG"/>
    <x v="1"/>
    <n v="1"/>
    <s v="EPL"/>
    <x v="0"/>
    <m/>
    <x v="2"/>
    <s v="12'16"/>
    <s v="Q4'15"/>
  </r>
  <r>
    <d v="2016-03-23T00:00:00"/>
    <s v="A3435740"/>
    <s v="B4340-9L"/>
    <s v="chin"/>
    <s v="NG"/>
    <x v="1"/>
    <n v="1"/>
    <s v="EPL"/>
    <x v="0"/>
    <m/>
    <x v="2"/>
    <s v="12'16"/>
    <s v="Q4'15"/>
  </r>
  <r>
    <d v="2016-03-23T00:00:00"/>
    <s v="A3432569"/>
    <s v="B4310-5P"/>
    <s v="chin"/>
    <s v="NG"/>
    <x v="1"/>
    <n v="1"/>
    <s v="EPL"/>
    <x v="0"/>
    <m/>
    <x v="2"/>
    <s v="12'16"/>
    <s v="Q4'15"/>
  </r>
  <r>
    <d v="2016-03-23T00:00:00"/>
    <s v="A3436799"/>
    <s v="B8960-16G"/>
    <s v="kia"/>
    <s v="NG"/>
    <x v="1"/>
    <n v="2"/>
    <s v="EPL"/>
    <x v="0"/>
    <m/>
    <x v="2"/>
    <s v="12'16"/>
    <s v="Q4'15"/>
  </r>
  <r>
    <d v="2016-03-23T00:00:00"/>
    <s v="A3434494"/>
    <s v="B8960-16G"/>
    <s v="kia"/>
    <s v="NG"/>
    <x v="1"/>
    <n v="3"/>
    <s v="EPL"/>
    <x v="0"/>
    <m/>
    <x v="2"/>
    <s v="12'16"/>
    <s v="Q4'15"/>
  </r>
  <r>
    <d v="2016-03-23T00:00:00"/>
    <s v="A3434662"/>
    <s v="B8960-16G"/>
    <s v="kia"/>
    <s v="NG"/>
    <x v="2"/>
    <n v="1"/>
    <s v="EPL"/>
    <x v="0"/>
    <m/>
    <x v="2"/>
    <s v="12'16"/>
    <s v="Q4'15"/>
  </r>
  <r>
    <d v="2016-03-23T00:00:00"/>
    <s v="A3434661"/>
    <s v="B8960-16G"/>
    <s v="kia"/>
    <s v="NG"/>
    <x v="1"/>
    <n v="2"/>
    <s v="EPL"/>
    <x v="0"/>
    <m/>
    <x v="2"/>
    <s v="12'16"/>
    <s v="Q4'15"/>
  </r>
  <r>
    <d v="2016-03-23T00:00:00"/>
    <s v="A3436762"/>
    <s v="B8960-16G"/>
    <s v="kia"/>
    <s v="NG"/>
    <x v="2"/>
    <n v="1"/>
    <s v="EPL"/>
    <x v="0"/>
    <m/>
    <x v="2"/>
    <s v="12'16"/>
    <s v="Q4'15"/>
  </r>
  <r>
    <d v="2016-03-23T00:00:00"/>
    <s v="A3438724"/>
    <s v="B8089-9T"/>
    <s v="kia"/>
    <s v="NG"/>
    <x v="2"/>
    <n v="3"/>
    <s v="EPL"/>
    <x v="0"/>
    <m/>
    <x v="2"/>
    <s v="12'16"/>
    <s v="Q4'15"/>
  </r>
  <r>
    <d v="2016-03-23T00:00:00"/>
    <s v="A3438720"/>
    <s v="B8089-9T"/>
    <s v="kia"/>
    <s v="NG"/>
    <x v="2"/>
    <n v="1"/>
    <s v="EPL"/>
    <x v="0"/>
    <m/>
    <x v="2"/>
    <s v="12'16"/>
    <s v="Q4'15"/>
  </r>
  <r>
    <d v="2016-03-23T00:00:00"/>
    <s v="A3436801"/>
    <s v="B8960-16G"/>
    <s v="kia"/>
    <s v="NG"/>
    <x v="2"/>
    <n v="1"/>
    <s v="EPL"/>
    <x v="0"/>
    <m/>
    <x v="2"/>
    <s v="12'16"/>
    <s v="Q4'15"/>
  </r>
  <r>
    <d v="2016-03-23T00:00:00"/>
    <s v="A3435189"/>
    <s v="B8960-16G"/>
    <s v="kia"/>
    <s v="NG"/>
    <x v="2"/>
    <n v="2"/>
    <s v="EPL"/>
    <x v="0"/>
    <m/>
    <x v="2"/>
    <s v="12'16"/>
    <s v="Q4'15"/>
  </r>
  <r>
    <d v="2016-03-23T00:00:00"/>
    <s v="A3434663"/>
    <s v="B8960-16G"/>
    <s v="kia"/>
    <s v="NG"/>
    <x v="2"/>
    <n v="1"/>
    <s v="EPL"/>
    <x v="0"/>
    <m/>
    <x v="2"/>
    <s v="12'16"/>
    <s v="Q4'15"/>
  </r>
  <r>
    <d v="2016-03-24T00:00:00"/>
    <s v="P3036146"/>
    <s v="LY35B-5P"/>
    <s v="M.JOTHI"/>
    <s v="NG"/>
    <x v="2"/>
    <n v="1"/>
    <s v="EPL"/>
    <x v="0"/>
    <m/>
    <x v="2"/>
    <s v="12'16"/>
    <s v="Q4'15"/>
  </r>
  <r>
    <d v="2016-03-24T00:00:00"/>
    <s v="P1024627"/>
    <s v="B8964-16K"/>
    <s v="M.JOTHI"/>
    <s v="NG"/>
    <x v="2"/>
    <n v="1"/>
    <s v="EPL"/>
    <x v="0"/>
    <m/>
    <x v="2"/>
    <s v="12'16"/>
    <s v="Q4'15"/>
  </r>
  <r>
    <d v="2016-03-24T00:00:00"/>
    <s v="A3440294"/>
    <s v="B8960-16G"/>
    <s v="M.JOTHI"/>
    <s v="NG"/>
    <x v="0"/>
    <n v="1"/>
    <s v="EPL"/>
    <x v="0"/>
    <m/>
    <x v="2"/>
    <s v="12'16"/>
    <s v="Q4'15"/>
  </r>
  <r>
    <d v="2016-03-24T00:00:00"/>
    <s v="A3440293"/>
    <s v="B8960-16G"/>
    <s v="M.JOTHI"/>
    <s v="NG"/>
    <x v="2"/>
    <n v="1"/>
    <s v="EPL"/>
    <x v="0"/>
    <m/>
    <x v="2"/>
    <s v="12'16"/>
    <s v="Q4'15"/>
  </r>
  <r>
    <d v="2016-03-24T00:00:00"/>
    <s v="A3440293"/>
    <s v="B8960-16G"/>
    <s v="M.JOTHI"/>
    <s v="NG"/>
    <x v="1"/>
    <n v="1"/>
    <s v="EPL"/>
    <x v="0"/>
    <m/>
    <x v="2"/>
    <s v="12'16"/>
    <s v="Q4'15"/>
  </r>
  <r>
    <d v="2016-03-24T00:00:00"/>
    <s v="A3438722"/>
    <s v="B8089-9T"/>
    <s v="M.JOTHI"/>
    <s v="NG"/>
    <x v="2"/>
    <n v="1"/>
    <s v="EPL"/>
    <x v="0"/>
    <m/>
    <x v="2"/>
    <s v="12'16"/>
    <s v="Q4'15"/>
  </r>
  <r>
    <d v="2016-03-24T00:00:00"/>
    <s v="A3437085"/>
    <s v="B8960-16G"/>
    <s v="chin"/>
    <s v="NG"/>
    <x v="2"/>
    <n v="1"/>
    <s v="EPL"/>
    <x v="0"/>
    <m/>
    <x v="2"/>
    <s v="12'16"/>
    <s v="Q4'15"/>
  </r>
  <r>
    <d v="2016-03-24T00:00:00"/>
    <s v="A3437085"/>
    <s v="B8960-16G"/>
    <s v="chin"/>
    <s v="NG"/>
    <x v="1"/>
    <n v="1"/>
    <s v="EPL"/>
    <x v="0"/>
    <m/>
    <x v="2"/>
    <s v="12'16"/>
    <s v="Q4'15"/>
  </r>
  <r>
    <d v="2016-03-24T00:00:00"/>
    <s v="A3433004"/>
    <s v="B8025-9U"/>
    <s v="chin"/>
    <s v="NG"/>
    <x v="2"/>
    <n v="1"/>
    <s v="EPL"/>
    <x v="0"/>
    <m/>
    <x v="2"/>
    <s v="12'16"/>
    <s v="Q4'15"/>
  </r>
  <r>
    <d v="2016-03-24T00:00:00"/>
    <s v="A3433004"/>
    <s v="B8025-9U"/>
    <s v="chin"/>
    <s v="NG"/>
    <x v="1"/>
    <n v="1"/>
    <s v="EPL"/>
    <x v="0"/>
    <m/>
    <x v="2"/>
    <s v="12'16"/>
    <s v="Q4'15"/>
  </r>
  <r>
    <d v="2016-03-24T00:00:00"/>
    <s v="A3437596"/>
    <s v="B8088-9S"/>
    <s v="chin"/>
    <s v="NG"/>
    <x v="1"/>
    <n v="1"/>
    <s v="EPL"/>
    <x v="0"/>
    <m/>
    <x v="2"/>
    <s v="12'16"/>
    <s v="Q4'15"/>
  </r>
  <r>
    <d v="2016-03-24T00:00:00"/>
    <s v="A3437463"/>
    <s v="B8960-16G"/>
    <s v="chin"/>
    <s v="NG"/>
    <x v="2"/>
    <n v="4"/>
    <s v="EPL"/>
    <x v="0"/>
    <m/>
    <x v="2"/>
    <s v="12'16"/>
    <s v="Q4'15"/>
  </r>
  <r>
    <d v="2016-03-24T00:00:00"/>
    <s v="A3435252"/>
    <s v="B8088-9S"/>
    <s v="kia"/>
    <s v="NG"/>
    <x v="0"/>
    <n v="1"/>
    <s v="EPL"/>
    <x v="0"/>
    <m/>
    <x v="2"/>
    <s v="12'16"/>
    <s v="Q4'15"/>
  </r>
  <r>
    <d v="2016-03-24T00:00:00"/>
    <s v="A3437394"/>
    <s v="B9604-5A"/>
    <s v="kia"/>
    <s v="NG"/>
    <x v="2"/>
    <n v="2"/>
    <s v="EPL"/>
    <x v="0"/>
    <m/>
    <x v="2"/>
    <s v="12'16"/>
    <s v="Q4'15"/>
  </r>
  <r>
    <d v="2016-03-24T00:00:00"/>
    <s v="A3437394"/>
    <s v="B9604-5A"/>
    <s v="kia"/>
    <s v="NG"/>
    <x v="1"/>
    <n v="1"/>
    <s v="EPL"/>
    <x v="0"/>
    <m/>
    <x v="2"/>
    <s v="12'16"/>
    <s v="Q4'15"/>
  </r>
  <r>
    <d v="2016-03-24T00:00:00"/>
    <s v="A3438140"/>
    <s v="B9604-5A"/>
    <s v="kia"/>
    <s v="NG"/>
    <x v="1"/>
    <n v="1"/>
    <s v="EPL"/>
    <x v="0"/>
    <m/>
    <x v="2"/>
    <s v="12'16"/>
    <s v="Q4'15"/>
  </r>
  <r>
    <d v="2016-03-24T00:00:00"/>
    <s v="A3437380"/>
    <s v="B9604-5A"/>
    <s v="kia"/>
    <s v="NG"/>
    <x v="2"/>
    <n v="1"/>
    <s v="EPL"/>
    <x v="0"/>
    <m/>
    <x v="2"/>
    <s v="12'16"/>
    <s v="Q4'15"/>
  </r>
  <r>
    <d v="2016-03-24T00:00:00"/>
    <s v="A3437068"/>
    <s v="B9604-5A"/>
    <s v="PEE"/>
    <s v="NG"/>
    <x v="1"/>
    <n v="1"/>
    <s v="EPL"/>
    <x v="0"/>
    <m/>
    <x v="2"/>
    <s v="12'16"/>
    <s v="Q4'15"/>
  </r>
  <r>
    <d v="2016-03-24T00:00:00"/>
    <s v="A3435523"/>
    <s v="B9604-5A"/>
    <s v="PEE"/>
    <s v="NG"/>
    <x v="1"/>
    <n v="3"/>
    <s v="EPL"/>
    <x v="0"/>
    <m/>
    <x v="2"/>
    <s v="12'16"/>
    <s v="Q4'15"/>
  </r>
  <r>
    <d v="2016-03-24T00:00:00"/>
    <s v="A3438731"/>
    <s v="B8089-9T"/>
    <s v="kia"/>
    <s v="NG"/>
    <x v="1"/>
    <n v="1"/>
    <s v="EPL"/>
    <x v="0"/>
    <m/>
    <x v="2"/>
    <s v="12'16"/>
    <s v="Q4'15"/>
  </r>
  <r>
    <d v="2016-03-24T00:00:00"/>
    <s v="A3440194"/>
    <s v="B8007-9L"/>
    <s v="kia"/>
    <s v="NG"/>
    <x v="0"/>
    <n v="1"/>
    <s v="EPL"/>
    <x v="0"/>
    <m/>
    <x v="2"/>
    <s v="12'16"/>
    <s v="Q4'15"/>
  </r>
  <r>
    <d v="2016-03-24T00:00:00"/>
    <s v="A3440194"/>
    <s v="B8007-9L"/>
    <s v="kia"/>
    <s v="NG"/>
    <x v="1"/>
    <n v="1"/>
    <s v="EPL"/>
    <x v="0"/>
    <m/>
    <x v="2"/>
    <s v="12'16"/>
    <s v="Q4'15"/>
  </r>
  <r>
    <d v="2016-03-24T00:00:00"/>
    <s v="A3440297"/>
    <s v="B8960-16G"/>
    <s v="kia"/>
    <s v="NG"/>
    <x v="1"/>
    <n v="2"/>
    <s v="EPL"/>
    <x v="0"/>
    <m/>
    <x v="2"/>
    <s v="12'16"/>
    <s v="Q4'15"/>
  </r>
  <r>
    <d v="2016-03-24T00:00:00"/>
    <s v="A3438955"/>
    <s v="B9509-10V"/>
    <s v="kia"/>
    <s v="NG"/>
    <x v="0"/>
    <n v="1"/>
    <s v="EPL"/>
    <x v="0"/>
    <m/>
    <x v="2"/>
    <s v="12'16"/>
    <s v="Q4'15"/>
  </r>
  <r>
    <d v="2016-03-24T00:00:00"/>
    <s v="A3440107"/>
    <s v="B9508-10V"/>
    <s v="kia"/>
    <s v="NG"/>
    <x v="2"/>
    <n v="1"/>
    <s v="EPL"/>
    <x v="0"/>
    <m/>
    <x v="2"/>
    <s v="12'16"/>
    <s v="Q4'15"/>
  </r>
  <r>
    <d v="2016-03-24T00:00:00"/>
    <s v="A3440107"/>
    <s v="B9508-10V"/>
    <s v="kia"/>
    <s v="NG"/>
    <x v="0"/>
    <n v="1"/>
    <s v="EPL"/>
    <x v="0"/>
    <m/>
    <x v="2"/>
    <s v="12'16"/>
    <s v="Q4'15"/>
  </r>
  <r>
    <d v="2016-03-24T00:00:00"/>
    <s v="A3440112"/>
    <s v="B9508-10V"/>
    <s v="kia"/>
    <s v="NG"/>
    <x v="0"/>
    <n v="2"/>
    <s v="EPL"/>
    <x v="0"/>
    <m/>
    <x v="2"/>
    <s v="12'16"/>
    <s v="Q4'15"/>
  </r>
  <r>
    <d v="2016-03-24T00:00:00"/>
    <s v="A3440293"/>
    <s v="B8960-16G"/>
    <s v="kia"/>
    <s v="NG"/>
    <x v="4"/>
    <n v="1"/>
    <s v="EPL"/>
    <x v="1"/>
    <m/>
    <x v="2"/>
    <s v="12'16"/>
    <s v="Q4'15"/>
  </r>
  <r>
    <d v="2016-03-24T00:00:00"/>
    <s v="A3434971"/>
    <s v="B8960-16G"/>
    <s v="kia"/>
    <s v="NG"/>
    <x v="6"/>
    <n v="2"/>
    <s v="EPL"/>
    <x v="1"/>
    <m/>
    <x v="2"/>
    <s v="12'16"/>
    <s v="Q4'15"/>
  </r>
  <r>
    <d v="2016-03-25T00:00:00"/>
    <s v="A3438599"/>
    <s v="B7924-9V"/>
    <s v="huang"/>
    <s v="NG"/>
    <x v="1"/>
    <n v="2"/>
    <s v="EPL"/>
    <x v="0"/>
    <m/>
    <x v="2"/>
    <s v="12'16"/>
    <s v="Q4'15"/>
  </r>
  <r>
    <d v="2016-03-25T00:00:00"/>
    <s v="A3436623"/>
    <s v="B8029-9N"/>
    <s v="huang"/>
    <s v="NG"/>
    <x v="1"/>
    <n v="1"/>
    <s v="EPL"/>
    <x v="0"/>
    <m/>
    <x v="2"/>
    <s v="12'16"/>
    <s v="Q4'15"/>
  </r>
  <r>
    <d v="2016-03-25T00:00:00"/>
    <s v="A3436322"/>
    <s v="B8029-9N"/>
    <s v="huang"/>
    <s v="NG"/>
    <x v="1"/>
    <n v="1"/>
    <s v="EPL"/>
    <x v="0"/>
    <m/>
    <x v="2"/>
    <s v="12'16"/>
    <s v="Q4'15"/>
  </r>
  <r>
    <d v="2016-03-25T00:00:00"/>
    <s v="A3434491"/>
    <s v="B8960-16G"/>
    <s v="huang"/>
    <s v="NG"/>
    <x v="0"/>
    <n v="1"/>
    <s v="EPL"/>
    <x v="0"/>
    <m/>
    <x v="2"/>
    <s v="12'16"/>
    <s v="Q4'15"/>
  </r>
  <r>
    <d v="2016-03-25T00:00:00"/>
    <s v="A3434491"/>
    <s v="B8960-16G"/>
    <s v="huang"/>
    <s v="NG"/>
    <x v="1"/>
    <n v="1"/>
    <s v="EPL"/>
    <x v="0"/>
    <m/>
    <x v="2"/>
    <s v="12'16"/>
    <s v="Q4'15"/>
  </r>
  <r>
    <d v="2016-03-25T00:00:00"/>
    <s v="A3438728"/>
    <s v="B8089-9T"/>
    <s v="huang"/>
    <s v="NG"/>
    <x v="1"/>
    <n v="1"/>
    <s v="EPL"/>
    <x v="0"/>
    <m/>
    <x v="2"/>
    <s v="12'16"/>
    <s v="Q4'15"/>
  </r>
  <r>
    <d v="2016-03-25T00:00:00"/>
    <s v="A3435939"/>
    <s v="B9604-5A"/>
    <s v="huang"/>
    <s v="NG"/>
    <x v="1"/>
    <n v="1"/>
    <s v="EPL"/>
    <x v="0"/>
    <m/>
    <x v="2"/>
    <s v="12'16"/>
    <s v="Q4'15"/>
  </r>
  <r>
    <d v="2016-03-25T00:00:00"/>
    <s v="A3437389"/>
    <s v="B9604-5A"/>
    <s v="huang"/>
    <s v="NG"/>
    <x v="3"/>
    <n v="1"/>
    <s v="EPL"/>
    <x v="0"/>
    <m/>
    <x v="2"/>
    <s v="12'16"/>
    <s v="Q4'15"/>
  </r>
  <r>
    <d v="2016-03-25T00:00:00"/>
    <s v="A3438734"/>
    <s v="B8089-9T"/>
    <s v="huang"/>
    <s v="NG"/>
    <x v="2"/>
    <n v="1"/>
    <s v="EPL"/>
    <x v="0"/>
    <m/>
    <x v="2"/>
    <s v="12'16"/>
    <s v="Q4'15"/>
  </r>
  <r>
    <d v="2016-03-25T00:00:00"/>
    <s v="A3437610"/>
    <s v="B8088-9S"/>
    <s v="huang"/>
    <s v="NG"/>
    <x v="2"/>
    <n v="2"/>
    <s v="EPL"/>
    <x v="0"/>
    <m/>
    <x v="2"/>
    <s v="12'16"/>
    <s v="Q4'15"/>
  </r>
  <r>
    <d v="2016-03-25T00:00:00"/>
    <s v="A3437610"/>
    <s v="B8088-9S"/>
    <s v="huang"/>
    <s v="NG"/>
    <x v="1"/>
    <n v="1"/>
    <s v="EPL"/>
    <x v="0"/>
    <m/>
    <x v="2"/>
    <s v="12'16"/>
    <s v="Q4'15"/>
  </r>
  <r>
    <d v="2016-03-25T00:00:00"/>
    <s v="A3438219"/>
    <s v="B8029-9N"/>
    <s v="huang"/>
    <s v="NG"/>
    <x v="1"/>
    <n v="1"/>
    <s v="EPL"/>
    <x v="0"/>
    <m/>
    <x v="2"/>
    <s v="12'16"/>
    <s v="Q4'15"/>
  </r>
  <r>
    <d v="2016-03-25T00:00:00"/>
    <s v="A3437391"/>
    <s v="B9604-5A"/>
    <s v="huang"/>
    <s v="NG"/>
    <x v="2"/>
    <n v="1"/>
    <s v="EPL"/>
    <x v="0"/>
    <m/>
    <x v="2"/>
    <s v="12'16"/>
    <s v="Q4'15"/>
  </r>
  <r>
    <d v="2016-03-25T00:00:00"/>
    <s v="A3437393"/>
    <s v="B9604-5A"/>
    <s v="huang"/>
    <s v="NG"/>
    <x v="1"/>
    <n v="1"/>
    <s v="EPL"/>
    <x v="0"/>
    <m/>
    <x v="2"/>
    <s v="12'16"/>
    <s v="Q4'15"/>
  </r>
  <r>
    <d v="2016-03-25T00:00:00"/>
    <s v="A3436400"/>
    <s v="B9604-5A"/>
    <s v="huang"/>
    <s v="NG"/>
    <x v="2"/>
    <n v="1"/>
    <s v="EPL"/>
    <x v="0"/>
    <m/>
    <x v="2"/>
    <s v="12'16"/>
    <s v="Q4'15"/>
  </r>
  <r>
    <d v="2016-03-25T00:00:00"/>
    <s v="A3441374"/>
    <s v="B9509-10V"/>
    <s v="huang"/>
    <s v="NG"/>
    <x v="1"/>
    <n v="1"/>
    <s v="EPL"/>
    <x v="0"/>
    <m/>
    <x v="2"/>
    <s v="12'16"/>
    <s v="Q4'15"/>
  </r>
  <r>
    <d v="2016-03-25T00:00:00"/>
    <s v="A3433169"/>
    <s v="B8013-9P"/>
    <s v="huang"/>
    <s v="NG"/>
    <x v="3"/>
    <n v="1"/>
    <s v="EPL"/>
    <x v="0"/>
    <m/>
    <x v="2"/>
    <s v="12'16"/>
    <s v="Q4'15"/>
  </r>
  <r>
    <d v="2016-03-25T00:00:00"/>
    <s v="A3438735"/>
    <s v="B8089-9T"/>
    <s v="huang"/>
    <s v="NG"/>
    <x v="2"/>
    <n v="1"/>
    <s v="EPL"/>
    <x v="0"/>
    <m/>
    <x v="2"/>
    <s v="12'16"/>
    <s v="Q4'15"/>
  </r>
  <r>
    <d v="2016-03-25T00:00:00"/>
    <s v="A3440296"/>
    <s v="B8960-16G"/>
    <s v="huang"/>
    <s v="NG"/>
    <x v="0"/>
    <n v="2"/>
    <s v="EPL"/>
    <x v="0"/>
    <m/>
    <x v="2"/>
    <s v="12'16"/>
    <s v="Q4'15"/>
  </r>
  <r>
    <d v="2016-03-25T00:00:00"/>
    <s v="A3435136"/>
    <s v="B8088-9S"/>
    <s v="huang"/>
    <s v="NG"/>
    <x v="0"/>
    <n v="1"/>
    <s v="EPL"/>
    <x v="0"/>
    <m/>
    <x v="2"/>
    <s v="12'16"/>
    <s v="Q4'15"/>
  </r>
  <r>
    <d v="2016-03-25T00:00:00"/>
    <s v="A3438289"/>
    <s v="B4319-5P"/>
    <s v="huang"/>
    <s v="NG"/>
    <x v="2"/>
    <n v="1"/>
    <s v="EPL"/>
    <x v="0"/>
    <m/>
    <x v="2"/>
    <s v="12'16"/>
    <s v="Q4'15"/>
  </r>
  <r>
    <d v="2016-03-25T00:00:00"/>
    <s v="A3439600"/>
    <s v="B8000-9L"/>
    <s v="huang"/>
    <s v="NG"/>
    <x v="2"/>
    <n v="1"/>
    <s v="EPL"/>
    <x v="0"/>
    <m/>
    <x v="2"/>
    <s v="12'16"/>
    <s v="Q4'15"/>
  </r>
  <r>
    <d v="2016-03-25T00:00:00"/>
    <s v="A3438053"/>
    <s v="B8025-9U"/>
    <s v="kia"/>
    <s v="NG"/>
    <x v="2"/>
    <n v="1"/>
    <s v="EPL"/>
    <x v="0"/>
    <m/>
    <x v="2"/>
    <s v="12'16"/>
    <s v="Q4'15"/>
  </r>
  <r>
    <d v="2016-03-25T00:00:00"/>
    <s v="A3438053"/>
    <s v="B8025-9U"/>
    <s v="kia"/>
    <s v="NG"/>
    <x v="1"/>
    <n v="1"/>
    <s v="EPL"/>
    <x v="0"/>
    <m/>
    <x v="2"/>
    <s v="12'16"/>
    <s v="Q4'15"/>
  </r>
  <r>
    <d v="2016-03-25T00:00:00"/>
    <s v="A3437390"/>
    <s v="B9604-5A"/>
    <s v="kia"/>
    <s v="NG"/>
    <x v="1"/>
    <n v="2"/>
    <s v="EPL"/>
    <x v="0"/>
    <m/>
    <x v="2"/>
    <s v="12'16"/>
    <s v="Q4'15"/>
  </r>
  <r>
    <d v="2016-03-25T00:00:00"/>
    <s v="A3438340"/>
    <s v="B8025-9U"/>
    <s v="kia"/>
    <s v="NG"/>
    <x v="1"/>
    <n v="1"/>
    <s v="EPL"/>
    <x v="0"/>
    <m/>
    <x v="2"/>
    <s v="12'16"/>
    <s v="Q4'15"/>
  </r>
  <r>
    <d v="2016-03-25T00:00:00"/>
    <s v="A3438167"/>
    <s v="B8025-9U"/>
    <s v="kia"/>
    <s v="NG"/>
    <x v="2"/>
    <n v="1"/>
    <s v="EPL"/>
    <x v="0"/>
    <m/>
    <x v="2"/>
    <s v="12'16"/>
    <s v="Q4'15"/>
  </r>
  <r>
    <d v="2016-03-25T00:00:00"/>
    <s v="A3441894"/>
    <s v="B8960-16G"/>
    <s v="kia"/>
    <s v="NG"/>
    <x v="1"/>
    <n v="1"/>
    <s v="EPL"/>
    <x v="0"/>
    <m/>
    <x v="2"/>
    <s v="12'16"/>
    <s v="Q4'15"/>
  </r>
  <r>
    <d v="2016-03-25T00:00:00"/>
    <s v="A3434660"/>
    <s v="B8960-16G"/>
    <s v="kia"/>
    <s v="NG"/>
    <x v="1"/>
    <n v="2"/>
    <s v="EPL"/>
    <x v="0"/>
    <m/>
    <x v="2"/>
    <s v="12'16"/>
    <s v="Q4'15"/>
  </r>
  <r>
    <d v="2016-03-25T00:00:00"/>
    <s v="A3437462"/>
    <s v="B8960-16G"/>
    <s v="kia"/>
    <s v="NG"/>
    <x v="2"/>
    <n v="3"/>
    <s v="EPL"/>
    <x v="0"/>
    <m/>
    <x v="2"/>
    <s v="12'16"/>
    <s v="Q4'15"/>
  </r>
  <r>
    <d v="2016-03-25T00:00:00"/>
    <s v="A3437462"/>
    <s v="B8960-16G"/>
    <s v="kia"/>
    <s v="NG"/>
    <x v="1"/>
    <n v="3"/>
    <s v="EPL"/>
    <x v="0"/>
    <m/>
    <x v="2"/>
    <s v="12'16"/>
    <s v="Q4'15"/>
  </r>
  <r>
    <d v="2016-03-25T00:00:00"/>
    <s v="A3437462"/>
    <s v="B8960-16G"/>
    <s v="kia"/>
    <s v="NG"/>
    <x v="3"/>
    <n v="1"/>
    <s v="EPL"/>
    <x v="0"/>
    <m/>
    <x v="2"/>
    <s v="12'16"/>
    <s v="Q4'15"/>
  </r>
  <r>
    <d v="2016-03-25T00:00:00"/>
    <s v="A3436031"/>
    <s v="B8025-9U"/>
    <s v="kia"/>
    <s v="NG"/>
    <x v="1"/>
    <n v="1"/>
    <s v="EPL"/>
    <x v="0"/>
    <m/>
    <x v="2"/>
    <s v="12'16"/>
    <s v="Q4'15"/>
  </r>
  <r>
    <d v="2016-03-25T00:00:00"/>
    <s v="A3439431"/>
    <s v="B4310-5P"/>
    <s v="kia"/>
    <s v="NG"/>
    <x v="1"/>
    <n v="4"/>
    <s v="EPL"/>
    <x v="0"/>
    <m/>
    <x v="2"/>
    <s v="12'16"/>
    <s v="Q4'15"/>
  </r>
  <r>
    <d v="2016-03-25T00:00:00"/>
    <s v="A3441866"/>
    <s v="B8025-9U"/>
    <s v="kia"/>
    <s v="NG"/>
    <x v="1"/>
    <n v="1"/>
    <s v="EPL"/>
    <x v="0"/>
    <m/>
    <x v="2"/>
    <s v="12'16"/>
    <s v="Q4'15"/>
  </r>
  <r>
    <d v="2016-03-25T00:00:00"/>
    <s v="A3441639"/>
    <s v="B8025-9U"/>
    <s v="kia"/>
    <s v="NG"/>
    <x v="1"/>
    <n v="1"/>
    <s v="EPL"/>
    <x v="0"/>
    <m/>
    <x v="2"/>
    <s v="12'16"/>
    <s v="Q4'15"/>
  </r>
  <r>
    <d v="2016-03-25T00:00:00"/>
    <s v="A3441638"/>
    <s v="B8025-9U"/>
    <s v="kia"/>
    <s v="NG"/>
    <x v="1"/>
    <n v="2"/>
    <s v="EPL"/>
    <x v="0"/>
    <m/>
    <x v="2"/>
    <s v="12'16"/>
    <s v="Q4'15"/>
  </r>
  <r>
    <d v="2016-03-25T00:00:00"/>
    <s v="A3436715"/>
    <s v="B8029-9N"/>
    <s v="kia"/>
    <s v="NG"/>
    <x v="1"/>
    <n v="2"/>
    <s v="EPL"/>
    <x v="0"/>
    <m/>
    <x v="2"/>
    <s v="12'16"/>
    <s v="Q4'15"/>
  </r>
  <r>
    <d v="2016-03-25T00:00:00"/>
    <s v="A3438399"/>
    <s v="B8025-9U"/>
    <s v="kia"/>
    <s v="NG"/>
    <x v="2"/>
    <n v="2"/>
    <s v="EPL"/>
    <x v="0"/>
    <m/>
    <x v="2"/>
    <s v="12'16"/>
    <s v="Q4'15"/>
  </r>
  <r>
    <d v="2016-03-25T00:00:00"/>
    <s v="A3438399"/>
    <s v="B8025-9U"/>
    <s v="kia"/>
    <s v="NG"/>
    <x v="1"/>
    <n v="2"/>
    <s v="EPL"/>
    <x v="0"/>
    <m/>
    <x v="2"/>
    <s v="12'16"/>
    <s v="Q4'15"/>
  </r>
  <r>
    <d v="2016-03-25T00:00:00"/>
    <s v="A3438109"/>
    <s v="B8025-9U"/>
    <s v="kia"/>
    <s v="NG"/>
    <x v="2"/>
    <n v="1"/>
    <s v="EPL"/>
    <x v="0"/>
    <m/>
    <x v="2"/>
    <s v="12'16"/>
    <s v="Q4'15"/>
  </r>
  <r>
    <d v="2016-03-25T00:00:00"/>
    <s v="A3438109"/>
    <s v="B8025-9U"/>
    <s v="kia"/>
    <s v="NG"/>
    <x v="1"/>
    <n v="2"/>
    <s v="EPL"/>
    <x v="0"/>
    <m/>
    <x v="2"/>
    <s v="12'16"/>
    <s v="Q4'15"/>
  </r>
  <r>
    <d v="2016-03-25T00:00:00"/>
    <s v="A3439280"/>
    <s v="B8025-9U"/>
    <s v="kia"/>
    <s v="NG"/>
    <x v="1"/>
    <n v="2"/>
    <s v="EPL"/>
    <x v="0"/>
    <m/>
    <x v="2"/>
    <s v="12'16"/>
    <s v="Q4'15"/>
  </r>
  <r>
    <d v="2016-03-25T00:00:00"/>
    <s v="A3438398"/>
    <s v="B8025-9U"/>
    <s v="kia"/>
    <s v="NG"/>
    <x v="1"/>
    <n v="1"/>
    <s v="EPL"/>
    <x v="0"/>
    <m/>
    <x v="2"/>
    <s v="12'16"/>
    <s v="Q4'15"/>
  </r>
  <r>
    <d v="2016-03-25T00:00:00"/>
    <s v="A3437737"/>
    <s v="B8025-9U"/>
    <s v="kia"/>
    <s v="NG"/>
    <x v="1"/>
    <n v="3"/>
    <s v="EPL"/>
    <x v="0"/>
    <m/>
    <x v="2"/>
    <s v="12'16"/>
    <s v="Q4'15"/>
  </r>
  <r>
    <d v="2016-03-25T00:00:00"/>
    <s v="A3438091"/>
    <s v="B8025-9U"/>
    <s v="kia"/>
    <s v="NG"/>
    <x v="1"/>
    <n v="1"/>
    <s v="EPL"/>
    <x v="0"/>
    <m/>
    <x v="2"/>
    <s v="12'16"/>
    <s v="Q4'15"/>
  </r>
  <r>
    <d v="2016-03-25T00:00:00"/>
    <s v="A3440300"/>
    <s v="B8960-16G"/>
    <s v="kia"/>
    <s v="NG"/>
    <x v="1"/>
    <n v="6"/>
    <s v="EPL"/>
    <x v="0"/>
    <m/>
    <x v="2"/>
    <s v="12'16"/>
    <s v="Q4'15"/>
  </r>
  <r>
    <d v="2016-03-25T00:00:00"/>
    <s v="A3440295"/>
    <s v="B8960-16G"/>
    <s v="kia"/>
    <s v="NG"/>
    <x v="1"/>
    <n v="3"/>
    <s v="EPL"/>
    <x v="0"/>
    <m/>
    <x v="2"/>
    <s v="12'16"/>
    <s v="Q4'15"/>
  </r>
  <r>
    <d v="2016-03-25T00:00:00"/>
    <s v="A3438949"/>
    <s v="B9508-10V"/>
    <s v="kia"/>
    <s v="NG"/>
    <x v="1"/>
    <n v="1"/>
    <s v="EPL"/>
    <x v="0"/>
    <m/>
    <x v="2"/>
    <s v="12'16"/>
    <s v="Q4'15"/>
  </r>
  <r>
    <d v="2016-03-25T00:00:00"/>
    <s v="A3441376"/>
    <s v="B9509-10V"/>
    <s v="kia"/>
    <s v="NG"/>
    <x v="0"/>
    <n v="2"/>
    <s v="EPL"/>
    <x v="0"/>
    <m/>
    <x v="2"/>
    <s v="12'16"/>
    <s v="Q4'15"/>
  </r>
  <r>
    <d v="2016-03-25T00:00:00"/>
    <s v="A3441375"/>
    <s v="B9509-10V"/>
    <s v="kia"/>
    <s v="NG"/>
    <x v="0"/>
    <n v="1"/>
    <s v="EPL"/>
    <x v="0"/>
    <m/>
    <x v="2"/>
    <s v="12'16"/>
    <s v="Q4'15"/>
  </r>
  <r>
    <d v="2016-03-25T00:00:00"/>
    <s v="A3438944"/>
    <s v="B9508-10V"/>
    <s v="kia"/>
    <s v="NG"/>
    <x v="0"/>
    <n v="1"/>
    <s v="EPL"/>
    <x v="0"/>
    <m/>
    <x v="2"/>
    <s v="12'16"/>
    <s v="Q4'15"/>
  </r>
  <r>
    <d v="2016-03-25T00:00:00"/>
    <s v="A3438944"/>
    <s v="B9508-10V"/>
    <s v="kia"/>
    <s v="NG"/>
    <x v="1"/>
    <n v="1"/>
    <s v="EPL"/>
    <x v="0"/>
    <m/>
    <x v="2"/>
    <s v="12'16"/>
    <s v="Q4'15"/>
  </r>
  <r>
    <d v="2016-03-25T00:00:00"/>
    <s v="A3438941"/>
    <s v="B9508-10V"/>
    <s v="kia"/>
    <s v="NG"/>
    <x v="0"/>
    <n v="4"/>
    <s v="EPL"/>
    <x v="0"/>
    <m/>
    <x v="2"/>
    <s v="12'16"/>
    <s v="Q4'15"/>
  </r>
  <r>
    <d v="2016-03-25T00:00:00"/>
    <s v="A3440132"/>
    <s v="B9500-10V"/>
    <s v="kia"/>
    <s v="NG"/>
    <x v="14"/>
    <n v="3"/>
    <s v="EPL"/>
    <x v="0"/>
    <m/>
    <x v="2"/>
    <s v="12'16"/>
    <s v="Q4'15"/>
  </r>
  <r>
    <d v="2016-03-25T00:00:00"/>
    <s v="A3438809"/>
    <s v="B8025-9U"/>
    <s v="kia"/>
    <s v="NG"/>
    <x v="1"/>
    <n v="1"/>
    <s v="EPL"/>
    <x v="0"/>
    <m/>
    <x v="2"/>
    <s v="12'16"/>
    <s v="Q4'15"/>
  </r>
  <r>
    <d v="2016-03-26T00:00:00"/>
    <s v="A3437886"/>
    <s v="B8025-9U"/>
    <s v="huang"/>
    <s v="NG"/>
    <x v="2"/>
    <n v="2"/>
    <s v="EPL"/>
    <x v="0"/>
    <m/>
    <x v="2"/>
    <s v="12'16"/>
    <s v="Q4'15"/>
  </r>
  <r>
    <d v="2016-03-26T00:00:00"/>
    <s v="A3436122"/>
    <s v="B4318-5P"/>
    <s v="huang"/>
    <s v="NG"/>
    <x v="14"/>
    <n v="1"/>
    <s v="EPL"/>
    <x v="0"/>
    <m/>
    <x v="2"/>
    <s v="12'16"/>
    <s v="Q4'15"/>
  </r>
  <r>
    <d v="2016-03-26T00:00:00"/>
    <s v="A3437983"/>
    <s v="B8025-9U"/>
    <s v="huang"/>
    <s v="NG"/>
    <x v="1"/>
    <n v="1"/>
    <s v="EPL"/>
    <x v="0"/>
    <m/>
    <x v="2"/>
    <s v="12'16"/>
    <s v="Q4'15"/>
  </r>
  <r>
    <d v="2016-03-26T00:00:00"/>
    <s v="A3437971"/>
    <s v="B8025-9U"/>
    <s v="huang"/>
    <s v="NG"/>
    <x v="1"/>
    <n v="1"/>
    <s v="EPL"/>
    <x v="0"/>
    <m/>
    <x v="2"/>
    <s v="12'16"/>
    <s v="Q4'15"/>
  </r>
  <r>
    <d v="2016-03-26T00:00:00"/>
    <s v="A3438056"/>
    <s v="B8025-9U"/>
    <s v="huang"/>
    <s v="NG"/>
    <x v="14"/>
    <n v="1"/>
    <s v="EPL"/>
    <x v="0"/>
    <m/>
    <x v="2"/>
    <s v="12'16"/>
    <s v="Q4'15"/>
  </r>
  <r>
    <d v="2016-03-26T00:00:00"/>
    <s v="A3439437"/>
    <s v="B4310-5P"/>
    <s v="huang"/>
    <s v="NG"/>
    <x v="1"/>
    <n v="1"/>
    <s v="EPL"/>
    <x v="0"/>
    <m/>
    <x v="2"/>
    <s v="12'16"/>
    <s v="Q4'15"/>
  </r>
  <r>
    <d v="2016-03-26T00:00:00"/>
    <s v="A3435851"/>
    <s v="B8029-9N"/>
    <s v="huang"/>
    <s v="NG"/>
    <x v="1"/>
    <n v="1"/>
    <s v="EPL"/>
    <x v="0"/>
    <m/>
    <x v="2"/>
    <s v="12'16"/>
    <s v="Q4'15"/>
  </r>
  <r>
    <d v="2016-03-26T00:00:00"/>
    <s v="A3440247"/>
    <s v="B4400-9K"/>
    <s v="huang"/>
    <s v="NG"/>
    <x v="1"/>
    <n v="2"/>
    <s v="EPL"/>
    <x v="0"/>
    <m/>
    <x v="2"/>
    <s v="12'16"/>
    <s v="Q4'15"/>
  </r>
  <r>
    <d v="2016-03-26T00:00:00"/>
    <s v="A3437083"/>
    <s v="B8960-16G"/>
    <s v="huang"/>
    <s v="NG"/>
    <x v="1"/>
    <n v="1"/>
    <s v="EPL"/>
    <x v="0"/>
    <m/>
    <x v="2"/>
    <s v="12'16"/>
    <s v="Q4'15"/>
  </r>
  <r>
    <d v="2016-03-26T00:00:00"/>
    <s v="A3441898"/>
    <s v="B8960-16G"/>
    <s v="huang"/>
    <s v="NG"/>
    <x v="2"/>
    <n v="2"/>
    <s v="EPL"/>
    <x v="0"/>
    <m/>
    <x v="2"/>
    <s v="12'16"/>
    <s v="Q4'15"/>
  </r>
  <r>
    <d v="2016-03-26T00:00:00"/>
    <s v="A3441898"/>
    <s v="B8960-16G"/>
    <s v="huang"/>
    <s v="NG"/>
    <x v="1"/>
    <n v="1"/>
    <s v="EPL"/>
    <x v="0"/>
    <m/>
    <x v="2"/>
    <s v="12'16"/>
    <s v="Q4'15"/>
  </r>
  <r>
    <d v="2016-03-26T00:00:00"/>
    <s v="A3441897"/>
    <s v="B8960-16G"/>
    <s v="huang"/>
    <s v="NG"/>
    <x v="2"/>
    <n v="1"/>
    <s v="EPL"/>
    <x v="0"/>
    <m/>
    <x v="2"/>
    <s v="12'16"/>
    <s v="Q4'15"/>
  </r>
  <r>
    <d v="2016-03-26T00:00:00"/>
    <s v="A3441897"/>
    <s v="B8960-16G"/>
    <s v="huang"/>
    <s v="NG"/>
    <x v="1"/>
    <n v="2"/>
    <s v="EPL"/>
    <x v="0"/>
    <m/>
    <x v="2"/>
    <s v="12'16"/>
    <s v="Q4'15"/>
  </r>
  <r>
    <d v="2016-03-26T00:00:00"/>
    <s v="A3440299"/>
    <s v="B8960-16G"/>
    <s v="huang"/>
    <s v="NG"/>
    <x v="1"/>
    <n v="1"/>
    <s v="EPL"/>
    <x v="0"/>
    <m/>
    <x v="2"/>
    <s v="12'16"/>
    <s v="Q4'15"/>
  </r>
  <r>
    <d v="2016-03-26T00:00:00"/>
    <s v="A3435393"/>
    <s v="B9604-5A"/>
    <s v="huang"/>
    <s v="NG"/>
    <x v="2"/>
    <n v="2"/>
    <s v="EPL"/>
    <x v="0"/>
    <m/>
    <x v="2"/>
    <s v="12'16"/>
    <s v="Q4'15"/>
  </r>
  <r>
    <d v="2016-03-26T00:00:00"/>
    <s v="A3435393"/>
    <s v="B9604-5A"/>
    <s v="huang"/>
    <s v="NG"/>
    <x v="1"/>
    <n v="2"/>
    <s v="EPL"/>
    <x v="0"/>
    <m/>
    <x v="2"/>
    <s v="12'16"/>
    <s v="Q4'15"/>
  </r>
  <r>
    <d v="2016-03-26T00:00:00"/>
    <s v="A3439592"/>
    <s v="B8000-9L"/>
    <s v="kia"/>
    <s v="NG"/>
    <x v="0"/>
    <n v="1"/>
    <s v="EPL"/>
    <x v="0"/>
    <m/>
    <x v="2"/>
    <s v="12'16"/>
    <s v="Q4'15"/>
  </r>
  <r>
    <d v="2016-03-26T00:00:00"/>
    <s v="A3441643"/>
    <s v="B8025-9U"/>
    <s v="kia"/>
    <s v="NG"/>
    <x v="1"/>
    <n v="2"/>
    <s v="EPL"/>
    <x v="0"/>
    <m/>
    <x v="2"/>
    <s v="12'16"/>
    <s v="Q4'15"/>
  </r>
  <r>
    <d v="2016-03-26T00:00:00"/>
    <s v="A3439140"/>
    <s v="B8025-9U"/>
    <s v="kia"/>
    <s v="NG"/>
    <x v="1"/>
    <n v="2"/>
    <s v="EPL"/>
    <x v="0"/>
    <m/>
    <x v="2"/>
    <s v="12'16"/>
    <s v="Q4'15"/>
  </r>
  <r>
    <d v="2016-03-26T00:00:00"/>
    <s v="A3440690"/>
    <s v="B4322-9L"/>
    <s v="kia"/>
    <s v="NG"/>
    <x v="1"/>
    <n v="1"/>
    <s v="EPL"/>
    <x v="0"/>
    <m/>
    <x v="2"/>
    <s v="12'16"/>
    <s v="Q4'15"/>
  </r>
  <r>
    <d v="2016-03-26T00:00:00"/>
    <s v="A3441381"/>
    <s v="B9509-10V"/>
    <s v="kia"/>
    <s v="NG"/>
    <x v="2"/>
    <n v="2"/>
    <s v="EPL"/>
    <x v="0"/>
    <m/>
    <x v="2"/>
    <s v="12'16"/>
    <s v="Q4'15"/>
  </r>
  <r>
    <d v="2016-03-26T00:00:00"/>
    <s v="A3440138"/>
    <s v="B9500-10V"/>
    <s v="PEE"/>
    <s v="NG"/>
    <x v="0"/>
    <n v="1"/>
    <s v="EPL"/>
    <x v="0"/>
    <m/>
    <x v="2"/>
    <s v="12'16"/>
    <s v="Q4'15"/>
  </r>
  <r>
    <d v="2016-03-26T00:00:00"/>
    <s v="A3435668"/>
    <s v="B8029-9N"/>
    <s v="kia"/>
    <s v="NG"/>
    <x v="1"/>
    <n v="1"/>
    <s v="EPL"/>
    <x v="0"/>
    <m/>
    <x v="2"/>
    <s v="12'16"/>
    <s v="Q4'15"/>
  </r>
  <r>
    <d v="2016-03-26T00:00:00"/>
    <s v="A3438055"/>
    <s v="B8025-9U"/>
    <s v="kia"/>
    <s v="NG"/>
    <x v="1"/>
    <n v="1"/>
    <s v="EPL"/>
    <x v="0"/>
    <m/>
    <x v="2"/>
    <s v="12'16"/>
    <s v="Q4'15"/>
  </r>
  <r>
    <d v="2016-03-26T00:00:00"/>
    <s v="A3440143"/>
    <s v="B9500-10V"/>
    <s v="kia"/>
    <s v="NG"/>
    <x v="1"/>
    <n v="1"/>
    <s v="EPL"/>
    <x v="0"/>
    <m/>
    <x v="2"/>
    <s v="12'16"/>
    <s v="Q4'15"/>
  </r>
  <r>
    <d v="2016-03-26T00:00:00"/>
    <s v="A3440144"/>
    <s v="B9500-10V"/>
    <s v="kia"/>
    <s v="NG"/>
    <x v="2"/>
    <n v="1"/>
    <s v="EPL"/>
    <x v="0"/>
    <m/>
    <x v="2"/>
    <s v="12'16"/>
    <s v="Q4'15"/>
  </r>
  <r>
    <d v="2016-03-26T00:00:00"/>
    <s v="A3440141"/>
    <s v="B9500-10V"/>
    <s v="kia"/>
    <s v="NG"/>
    <x v="0"/>
    <n v="2"/>
    <s v="EPL"/>
    <x v="0"/>
    <m/>
    <x v="2"/>
    <s v="12'16"/>
    <s v="Q4'15"/>
  </r>
  <r>
    <d v="2016-03-26T00:00:00"/>
    <s v="A3439661"/>
    <s v="B9513-10V"/>
    <s v="kia"/>
    <s v="NG"/>
    <x v="2"/>
    <n v="1"/>
    <s v="EPL"/>
    <x v="0"/>
    <m/>
    <x v="2"/>
    <s v="12'16"/>
    <s v="Q4'15"/>
  </r>
  <r>
    <d v="2016-03-26T00:00:00"/>
    <s v="A3435744"/>
    <s v="B4411-9S"/>
    <s v="huang"/>
    <s v="NG"/>
    <x v="6"/>
    <n v="1"/>
    <s v="EPL"/>
    <x v="1"/>
    <m/>
    <x v="2"/>
    <s v="12'16"/>
    <s v="Q4'15"/>
  </r>
  <r>
    <d v="2016-03-27T00:00:00"/>
    <s v="A3440248"/>
    <s v="B4400-9K"/>
    <s v="huang"/>
    <s v="NG"/>
    <x v="1"/>
    <n v="1"/>
    <s v="EPL"/>
    <x v="0"/>
    <m/>
    <x v="2"/>
    <s v="12'16"/>
    <s v="Q4'15"/>
  </r>
  <r>
    <d v="2016-03-27T00:00:00"/>
    <s v="A3441868"/>
    <s v="B8025-9U"/>
    <s v="huang"/>
    <s v="NG"/>
    <x v="0"/>
    <n v="1"/>
    <s v="EPL"/>
    <x v="0"/>
    <m/>
    <x v="2"/>
    <s v="12'16"/>
    <s v="Q4'15"/>
  </r>
  <r>
    <d v="2016-03-27T00:00:00"/>
    <s v="A3442258"/>
    <s v="B8099-9H"/>
    <s v="huang"/>
    <s v="NG"/>
    <x v="1"/>
    <n v="3"/>
    <s v="EPL"/>
    <x v="0"/>
    <m/>
    <x v="2"/>
    <s v="12'16"/>
    <s v="Q4'15"/>
  </r>
  <r>
    <d v="2016-03-27T00:00:00"/>
    <s v="A3442266"/>
    <s v="B8099-9H"/>
    <s v="huang"/>
    <s v="NG"/>
    <x v="1"/>
    <n v="2"/>
    <s v="EPL"/>
    <x v="0"/>
    <m/>
    <x v="2"/>
    <s v="12'16"/>
    <s v="Q4'15"/>
  </r>
  <r>
    <d v="2016-03-27T00:00:00"/>
    <s v="A3435669"/>
    <s v="B8029-9N"/>
    <s v="huang"/>
    <s v="NG"/>
    <x v="1"/>
    <n v="4"/>
    <s v="EPL"/>
    <x v="0"/>
    <m/>
    <x v="2"/>
    <s v="12'16"/>
    <s v="Q4'15"/>
  </r>
  <r>
    <d v="2016-03-27T00:00:00"/>
    <s v="A3436471"/>
    <s v="B8029-9N"/>
    <s v="huang"/>
    <s v="NG"/>
    <x v="1"/>
    <n v="10"/>
    <s v="EPL"/>
    <x v="0"/>
    <m/>
    <x v="2"/>
    <s v="12'16"/>
    <s v="Q4'15"/>
  </r>
  <r>
    <d v="2016-03-27T00:00:00"/>
    <s v="A3436320"/>
    <s v="B8013-9P"/>
    <s v="huang"/>
    <s v="NG"/>
    <x v="0"/>
    <n v="1"/>
    <s v="EPL"/>
    <x v="0"/>
    <m/>
    <x v="2"/>
    <s v="12'16"/>
    <s v="Q4'15"/>
  </r>
  <r>
    <d v="2016-03-27T00:00:00"/>
    <s v="A3438350"/>
    <s v="B8029-9N"/>
    <s v="huang"/>
    <s v="NG"/>
    <x v="14"/>
    <n v="2"/>
    <s v="EPL"/>
    <x v="0"/>
    <m/>
    <x v="2"/>
    <s v="12'16"/>
    <s v="Q4'15"/>
  </r>
  <r>
    <d v="2016-03-27T00:00:00"/>
    <s v="A3436622"/>
    <s v="B8029-9N"/>
    <s v="huang"/>
    <s v="NG"/>
    <x v="2"/>
    <n v="1"/>
    <s v="EPL"/>
    <x v="0"/>
    <m/>
    <x v="2"/>
    <s v="12'16"/>
    <s v="Q4'15"/>
  </r>
  <r>
    <d v="2016-03-27T00:00:00"/>
    <s v="A3436622"/>
    <s v="B8029-9N"/>
    <s v="huang"/>
    <s v="NG"/>
    <x v="0"/>
    <n v="1"/>
    <s v="EPL"/>
    <x v="0"/>
    <m/>
    <x v="2"/>
    <s v="12'16"/>
    <s v="Q4'15"/>
  </r>
  <r>
    <d v="2016-03-27T00:00:00"/>
    <s v="A3438528"/>
    <s v="B8029-9N"/>
    <s v="huang"/>
    <s v="NG"/>
    <x v="2"/>
    <n v="1"/>
    <s v="EPL"/>
    <x v="0"/>
    <m/>
    <x v="2"/>
    <s v="12'16"/>
    <s v="Q4'15"/>
  </r>
  <r>
    <d v="2016-03-27T00:00:00"/>
    <s v="A3436328"/>
    <s v="B8029-9N"/>
    <s v="huang"/>
    <s v="NG"/>
    <x v="2"/>
    <n v="1"/>
    <s v="EPL"/>
    <x v="0"/>
    <m/>
    <x v="2"/>
    <s v="12'16"/>
    <s v="Q4'15"/>
  </r>
  <r>
    <d v="2016-03-27T00:00:00"/>
    <s v="A3436332"/>
    <s v="B8029-9N"/>
    <s v="huang"/>
    <s v="NG"/>
    <x v="0"/>
    <n v="1"/>
    <s v="EPL"/>
    <x v="0"/>
    <m/>
    <x v="2"/>
    <s v="12'16"/>
    <s v="Q4'15"/>
  </r>
  <r>
    <d v="2016-03-27T00:00:00"/>
    <s v="A3435859"/>
    <s v="B8029-9N"/>
    <s v="huang"/>
    <s v="NG"/>
    <x v="2"/>
    <n v="1"/>
    <s v="EPL"/>
    <x v="0"/>
    <m/>
    <x v="2"/>
    <s v="12'16"/>
    <s v="Q4'15"/>
  </r>
  <r>
    <d v="2016-03-27T00:00:00"/>
    <s v="A3436335"/>
    <s v="B8029-9N"/>
    <s v="kia"/>
    <s v="NG"/>
    <x v="1"/>
    <n v="1"/>
    <s v="EPL"/>
    <x v="0"/>
    <m/>
    <x v="2"/>
    <s v="12'16"/>
    <s v="Q4'15"/>
  </r>
  <r>
    <d v="2016-03-27T00:00:00"/>
    <s v="A3441637"/>
    <s v="B8025-9U"/>
    <s v="kia"/>
    <s v="NG"/>
    <x v="2"/>
    <n v="1"/>
    <s v="EPL"/>
    <x v="0"/>
    <m/>
    <x v="2"/>
    <s v="12'16"/>
    <s v="Q4'15"/>
  </r>
  <r>
    <d v="2016-03-27T00:00:00"/>
    <s v="A3441648"/>
    <s v="B8025-9U"/>
    <s v="kia"/>
    <s v="NG"/>
    <x v="1"/>
    <n v="2"/>
    <s v="EPL"/>
    <x v="0"/>
    <m/>
    <x v="2"/>
    <s v="12'16"/>
    <s v="Q4'15"/>
  </r>
  <r>
    <d v="2016-03-27T00:00:00"/>
    <s v="A3442848"/>
    <s v="B8025-9U"/>
    <s v="kia"/>
    <s v="NG"/>
    <x v="2"/>
    <n v="4"/>
    <s v="EPL"/>
    <x v="0"/>
    <m/>
    <x v="2"/>
    <s v="12'16"/>
    <s v="Q4'15"/>
  </r>
  <r>
    <d v="2016-03-27T00:00:00"/>
    <s v="A3442848"/>
    <s v="B8025-9U"/>
    <s v="kia"/>
    <s v="NG"/>
    <x v="1"/>
    <n v="1"/>
    <s v="EPL"/>
    <x v="0"/>
    <m/>
    <x v="2"/>
    <s v="12'16"/>
    <s v="Q4'15"/>
  </r>
  <r>
    <d v="2016-03-27T00:00:00"/>
    <s v="A3441873"/>
    <s v="B8025-9U"/>
    <s v="kia"/>
    <s v="NG"/>
    <x v="2"/>
    <n v="1"/>
    <s v="EPL"/>
    <x v="0"/>
    <m/>
    <x v="2"/>
    <s v="12'16"/>
    <s v="Q4'15"/>
  </r>
  <r>
    <d v="2016-03-27T00:00:00"/>
    <s v="A3441640"/>
    <s v="B8025-9U"/>
    <s v="kia"/>
    <s v="NG"/>
    <x v="2"/>
    <n v="1"/>
    <s v="EPL"/>
    <x v="0"/>
    <m/>
    <x v="2"/>
    <s v="12'16"/>
    <s v="Q4'15"/>
  </r>
  <r>
    <d v="2016-03-27T00:00:00"/>
    <s v="A3441875"/>
    <s v="B8025-9U"/>
    <s v="kia"/>
    <s v="NG"/>
    <x v="2"/>
    <n v="1"/>
    <s v="EPL"/>
    <x v="0"/>
    <m/>
    <x v="2"/>
    <s v="12'16"/>
    <s v="Q4'15"/>
  </r>
  <r>
    <d v="2016-03-27T00:00:00"/>
    <s v="A3435853"/>
    <s v="B8029-9N"/>
    <s v="kia"/>
    <s v="NG"/>
    <x v="2"/>
    <n v="1"/>
    <s v="EPL"/>
    <x v="0"/>
    <m/>
    <x v="2"/>
    <s v="12'16"/>
    <s v="Q4'15"/>
  </r>
  <r>
    <d v="2016-03-27T00:00:00"/>
    <s v="A3438339"/>
    <s v="B8025-9U"/>
    <s v="PEE"/>
    <s v="NG"/>
    <x v="0"/>
    <n v="1"/>
    <s v="EPL"/>
    <x v="0"/>
    <m/>
    <x v="2"/>
    <s v="12'16"/>
    <s v="Q4'15"/>
  </r>
  <r>
    <d v="2016-03-27T00:00:00"/>
    <s v="A3438339"/>
    <s v="B8025-9U"/>
    <s v="PEE"/>
    <s v="NG"/>
    <x v="1"/>
    <n v="2"/>
    <s v="EPL"/>
    <x v="0"/>
    <m/>
    <x v="2"/>
    <s v="12'16"/>
    <s v="Q4'15"/>
  </r>
  <r>
    <d v="2016-03-27T00:00:00"/>
    <s v="A3438092"/>
    <s v="B8025-9U"/>
    <s v="PEE"/>
    <s v="NG"/>
    <x v="1"/>
    <n v="1"/>
    <s v="EPL"/>
    <x v="0"/>
    <m/>
    <x v="2"/>
    <s v="12'16"/>
    <s v="Q4'15"/>
  </r>
  <r>
    <d v="2016-03-27T00:00:00"/>
    <s v="A3436383"/>
    <s v="B8025-9U"/>
    <s v="PEE"/>
    <s v="NG"/>
    <x v="1"/>
    <n v="1"/>
    <s v="EPL"/>
    <x v="0"/>
    <m/>
    <x v="2"/>
    <s v="12'16"/>
    <s v="Q4'15"/>
  </r>
  <r>
    <d v="2016-03-27T00:00:00"/>
    <s v="A3442265"/>
    <s v="B8099-9H"/>
    <s v="kia"/>
    <s v="NG"/>
    <x v="2"/>
    <n v="2"/>
    <s v="EPL"/>
    <x v="0"/>
    <m/>
    <x v="2"/>
    <s v="12'16"/>
    <s v="Q4'15"/>
  </r>
  <r>
    <d v="2016-03-27T00:00:00"/>
    <s v="A3442159"/>
    <s v="B4411-9S"/>
    <s v="kia"/>
    <s v="NG"/>
    <x v="2"/>
    <n v="1"/>
    <s v="EPL"/>
    <x v="0"/>
    <m/>
    <x v="2"/>
    <s v="12'16"/>
    <s v="Q4'15"/>
  </r>
  <r>
    <d v="2016-03-27T00:00:00"/>
    <s v="A3442159"/>
    <s v="B4411-9S"/>
    <s v="kia"/>
    <s v="NG"/>
    <x v="1"/>
    <n v="1"/>
    <s v="EPL"/>
    <x v="0"/>
    <m/>
    <x v="2"/>
    <s v="12'16"/>
    <s v="Q4'15"/>
  </r>
  <r>
    <d v="2016-03-27T00:00:00"/>
    <s v="A3438597"/>
    <s v="B7924-9V"/>
    <s v="kia"/>
    <s v="NG"/>
    <x v="1"/>
    <n v="1"/>
    <s v="EPL"/>
    <x v="0"/>
    <m/>
    <x v="2"/>
    <s v="12'16"/>
    <s v="Q4'15"/>
  </r>
  <r>
    <d v="2016-03-27T00:00:00"/>
    <s v="A3439587"/>
    <s v="B8000-9L"/>
    <s v="huang"/>
    <s v="NG"/>
    <x v="4"/>
    <n v="1"/>
    <s v="EPL"/>
    <x v="1"/>
    <m/>
    <x v="2"/>
    <s v="12'16"/>
    <s v="Q4'15"/>
  </r>
  <r>
    <d v="2016-03-27T00:00:00"/>
    <s v="A3438338"/>
    <s v="B8025-9U"/>
    <s v="kia"/>
    <s v="NG"/>
    <x v="6"/>
    <n v="1"/>
    <s v="EPL"/>
    <x v="1"/>
    <m/>
    <x v="2"/>
    <s v="12'16"/>
    <s v="Q4'15"/>
  </r>
  <r>
    <d v="2016-03-28T00:00:00"/>
    <s v="A3436951"/>
    <s v="B8029-9N"/>
    <s v="huang"/>
    <s v="NG"/>
    <x v="1"/>
    <n v="1"/>
    <s v="EPL"/>
    <x v="0"/>
    <m/>
    <x v="2"/>
    <s v="13'16"/>
    <s v="Q4'15"/>
  </r>
  <r>
    <d v="2016-03-28T00:00:00"/>
    <s v="A3437330"/>
    <s v="B8018-9P"/>
    <s v="huang"/>
    <s v="NG"/>
    <x v="1"/>
    <n v="1"/>
    <s v="EPL"/>
    <x v="0"/>
    <m/>
    <x v="2"/>
    <s v="13'16"/>
    <s v="Q4'15"/>
  </r>
  <r>
    <d v="2016-03-28T00:00:00"/>
    <s v="A3437130"/>
    <s v="B8029-9N"/>
    <s v="huang"/>
    <s v="NG"/>
    <x v="14"/>
    <n v="1"/>
    <s v="EPL"/>
    <x v="0"/>
    <m/>
    <x v="2"/>
    <s v="13'16"/>
    <s v="Q4'15"/>
  </r>
  <r>
    <d v="2016-03-28T00:00:00"/>
    <s v="A3436329"/>
    <s v="B8029-9N"/>
    <s v="huang"/>
    <s v="NG"/>
    <x v="2"/>
    <n v="1"/>
    <s v="EPL"/>
    <x v="0"/>
    <m/>
    <x v="2"/>
    <s v="13'16"/>
    <s v="Q4'15"/>
  </r>
  <r>
    <d v="2016-03-28T00:00:00"/>
    <s v="A3436329"/>
    <s v="B8029-9N"/>
    <s v="huang"/>
    <s v="NG"/>
    <x v="0"/>
    <n v="1"/>
    <s v="EPL"/>
    <x v="0"/>
    <m/>
    <x v="2"/>
    <s v="13'16"/>
    <s v="Q4'15"/>
  </r>
  <r>
    <d v="2016-03-28T00:00:00"/>
    <s v="A3435162"/>
    <s v="B4302-5M"/>
    <s v="huang"/>
    <s v="NG"/>
    <x v="1"/>
    <n v="1"/>
    <s v="EPL"/>
    <x v="0"/>
    <m/>
    <x v="2"/>
    <s v="13'16"/>
    <s v="Q4'15"/>
  </r>
  <r>
    <d v="2016-03-28T00:00:00"/>
    <s v="A3435463"/>
    <s v="B4305-5M"/>
    <s v="huang"/>
    <s v="NG"/>
    <x v="2"/>
    <n v="1"/>
    <s v="EPL"/>
    <x v="0"/>
    <m/>
    <x v="2"/>
    <s v="13'16"/>
    <s v="Q4'15"/>
  </r>
  <r>
    <d v="2016-03-28T00:00:00"/>
    <s v="A3438009"/>
    <s v="B4403-9K"/>
    <s v="huang"/>
    <s v="NG"/>
    <x v="2"/>
    <n v="2"/>
    <s v="EPL"/>
    <x v="0"/>
    <m/>
    <x v="2"/>
    <s v="13'16"/>
    <s v="Q4'15"/>
  </r>
  <r>
    <d v="2016-03-28T00:00:00"/>
    <s v="A3437200"/>
    <s v="B4403-9K"/>
    <s v="huang"/>
    <s v="NG"/>
    <x v="2"/>
    <n v="1"/>
    <s v="EPL"/>
    <x v="0"/>
    <m/>
    <x v="2"/>
    <s v="13'16"/>
    <s v="Q4'15"/>
  </r>
  <r>
    <d v="2016-03-28T00:00:00"/>
    <s v="A3440358"/>
    <s v="B8092-9F"/>
    <s v="huang"/>
    <s v="NG"/>
    <x v="2"/>
    <n v="1"/>
    <s v="EPL"/>
    <x v="0"/>
    <m/>
    <x v="2"/>
    <s v="13'16"/>
    <s v="Q4'15"/>
  </r>
  <r>
    <d v="2016-03-28T00:00:00"/>
    <s v="A3436466"/>
    <s v="B8025-9U"/>
    <s v="chin"/>
    <s v="NG"/>
    <x v="1"/>
    <n v="1"/>
    <s v="EPL"/>
    <x v="0"/>
    <m/>
    <x v="2"/>
    <s v="13'16"/>
    <s v="Q4'15"/>
  </r>
  <r>
    <d v="2016-03-28T00:00:00"/>
    <s v="A3435464"/>
    <s v="B4305-5M"/>
    <s v="chin"/>
    <s v="NG"/>
    <x v="2"/>
    <n v="1"/>
    <s v="EPL"/>
    <x v="0"/>
    <m/>
    <x v="2"/>
    <s v="13'16"/>
    <s v="Q4'15"/>
  </r>
  <r>
    <d v="2016-03-28T00:00:00"/>
    <s v="A3437134"/>
    <s v="B8029-9N"/>
    <s v="chin"/>
    <s v="NG"/>
    <x v="2"/>
    <n v="1"/>
    <s v="EPL"/>
    <x v="0"/>
    <m/>
    <x v="2"/>
    <s v="13'16"/>
    <s v="Q4'15"/>
  </r>
  <r>
    <d v="2016-03-28T00:00:00"/>
    <s v="A3440007"/>
    <s v="B4405-9L"/>
    <s v="chin"/>
    <s v="NG"/>
    <x v="1"/>
    <n v="5"/>
    <s v="EPL"/>
    <x v="0"/>
    <m/>
    <x v="2"/>
    <s v="13'16"/>
    <s v="Q4'15"/>
  </r>
  <r>
    <d v="2016-03-28T00:00:00"/>
    <s v="A3437891"/>
    <s v="B4402-9L"/>
    <s v="chin"/>
    <s v="NG"/>
    <x v="1"/>
    <n v="1"/>
    <s v="EPL"/>
    <x v="0"/>
    <m/>
    <x v="2"/>
    <s v="13'16"/>
    <s v="Q4'15"/>
  </r>
  <r>
    <d v="2016-03-28T00:00:00"/>
    <s v="A3437604"/>
    <s v="B8088-9S"/>
    <s v="chin"/>
    <s v="NG"/>
    <x v="1"/>
    <n v="4"/>
    <s v="EPL"/>
    <x v="0"/>
    <m/>
    <x v="2"/>
    <s v="13'16"/>
    <s v="Q4'15"/>
  </r>
  <r>
    <d v="2016-03-28T00:00:00"/>
    <s v="A3437600"/>
    <s v="B8088-9S"/>
    <s v="chin"/>
    <s v="NG"/>
    <x v="1"/>
    <n v="3"/>
    <s v="EPL"/>
    <x v="0"/>
    <m/>
    <x v="2"/>
    <s v="13'16"/>
    <s v="Q4'15"/>
  </r>
  <r>
    <d v="2016-03-28T00:00:00"/>
    <s v="A3439591"/>
    <s v="B8000-9L"/>
    <s v="chin"/>
    <s v="NG"/>
    <x v="1"/>
    <n v="1"/>
    <s v="EPL"/>
    <x v="0"/>
    <m/>
    <x v="2"/>
    <s v="13'16"/>
    <s v="Q4'15"/>
  </r>
  <r>
    <d v="2016-03-28T00:00:00"/>
    <s v="A3440195"/>
    <s v="B8007-9L"/>
    <s v="chin"/>
    <s v="NG"/>
    <x v="1"/>
    <n v="4"/>
    <s v="EPL"/>
    <x v="0"/>
    <m/>
    <x v="2"/>
    <s v="13'16"/>
    <s v="Q4'15"/>
  </r>
  <r>
    <d v="2016-03-28T00:00:00"/>
    <s v="A3442268"/>
    <s v="B8099-9H"/>
    <s v="M.JOTHI"/>
    <s v="NG"/>
    <x v="0"/>
    <n v="1"/>
    <s v="EPL"/>
    <x v="0"/>
    <m/>
    <x v="2"/>
    <s v="13'16"/>
    <s v="Q4'15"/>
  </r>
  <r>
    <d v="2016-03-28T00:00:00"/>
    <s v="A3442268"/>
    <s v="B8099-9H"/>
    <s v="M.JOTHI"/>
    <s v="NG"/>
    <x v="1"/>
    <n v="1"/>
    <s v="EPL"/>
    <x v="0"/>
    <m/>
    <x v="2"/>
    <s v="13'16"/>
    <s v="Q4'15"/>
  </r>
  <r>
    <d v="2016-03-28T00:00:00"/>
    <s v="A3442437"/>
    <s v="B8099-9H"/>
    <s v="M.JOTHI"/>
    <s v="NG"/>
    <x v="1"/>
    <n v="8"/>
    <s v="EPL"/>
    <x v="0"/>
    <m/>
    <x v="2"/>
    <s v="13'16"/>
    <s v="Q4'15"/>
  </r>
  <r>
    <d v="2016-03-28T00:00:00"/>
    <s v="A3439435"/>
    <s v="B4310-5P"/>
    <s v="M.JOTHI"/>
    <s v="NG"/>
    <x v="1"/>
    <n v="1"/>
    <s v="EPL"/>
    <x v="0"/>
    <m/>
    <x v="2"/>
    <s v="13'16"/>
    <s v="Q4'15"/>
  </r>
  <r>
    <d v="2016-03-28T00:00:00"/>
    <s v="A3440465"/>
    <s v="B4404-9L"/>
    <s v="M.JOTHI"/>
    <s v="NG"/>
    <x v="1"/>
    <n v="2"/>
    <s v="EPL"/>
    <x v="0"/>
    <m/>
    <x v="2"/>
    <s v="13'16"/>
    <s v="Q4'15"/>
  </r>
  <r>
    <d v="2016-03-28T00:00:00"/>
    <s v="A3437895"/>
    <s v="B4405-9L"/>
    <s v="M.JOTHI"/>
    <s v="NG"/>
    <x v="1"/>
    <n v="6"/>
    <s v="EPL"/>
    <x v="0"/>
    <m/>
    <x v="2"/>
    <s v="13'16"/>
    <s v="Q4'15"/>
  </r>
  <r>
    <d v="2016-03-28T00:00:00"/>
    <s v="A3437202"/>
    <s v="B4403-9K"/>
    <s v="M.JOTHI"/>
    <s v="NG"/>
    <x v="1"/>
    <n v="1"/>
    <s v="EPL"/>
    <x v="0"/>
    <m/>
    <x v="2"/>
    <s v="13'16"/>
    <s v="Q4'15"/>
  </r>
  <r>
    <d v="2016-03-28T00:00:00"/>
    <s v="A3442270"/>
    <s v="B8099-9H"/>
    <s v="M.JOTHI"/>
    <s v="NG"/>
    <x v="1"/>
    <n v="2"/>
    <s v="EPL"/>
    <x v="0"/>
    <m/>
    <x v="2"/>
    <s v="13'16"/>
    <s v="Q4'15"/>
  </r>
  <r>
    <d v="2016-03-28T00:00:00"/>
    <s v="A3442273"/>
    <s v="B8099-9H"/>
    <s v="M.JOTHI"/>
    <s v="NG"/>
    <x v="1"/>
    <n v="3"/>
    <s v="EPL"/>
    <x v="0"/>
    <m/>
    <x v="2"/>
    <s v="13'16"/>
    <s v="Q4'15"/>
  </r>
  <r>
    <d v="2016-03-28T00:00:00"/>
    <s v="A3436627"/>
    <s v="B8029-9N"/>
    <s v="huang"/>
    <s v="NG"/>
    <x v="4"/>
    <n v="1"/>
    <s v="EPL"/>
    <x v="1"/>
    <m/>
    <x v="2"/>
    <s v="13'16"/>
    <s v="Q4'15"/>
  </r>
  <r>
    <d v="2016-03-29T00:00:00"/>
    <s v="A3438977"/>
    <s v="B8025-9U"/>
    <s v="KELLY"/>
    <s v="NG"/>
    <x v="2"/>
    <n v="4"/>
    <s v="EPL"/>
    <x v="0"/>
    <m/>
    <x v="2"/>
    <s v="13'16"/>
    <s v="Q4'15"/>
  </r>
  <r>
    <d v="2016-03-29T00:00:00"/>
    <s v="A3438977"/>
    <s v="B8025-9U"/>
    <s v="KELLY"/>
    <s v="NG"/>
    <x v="1"/>
    <n v="2"/>
    <s v="EPL"/>
    <x v="0"/>
    <m/>
    <x v="2"/>
    <s v="13'16"/>
    <s v="Q4'15"/>
  </r>
  <r>
    <d v="2016-03-29T00:00:00"/>
    <s v="A3437275"/>
    <s v="B4403-9K"/>
    <s v="KELLY"/>
    <s v="NG"/>
    <x v="0"/>
    <n v="1"/>
    <s v="EPL"/>
    <x v="0"/>
    <m/>
    <x v="2"/>
    <s v="13'16"/>
    <s v="Q4'15"/>
  </r>
  <r>
    <d v="2016-03-29T00:00:00"/>
    <s v="A3442438"/>
    <s v="B8099-9H"/>
    <s v="KELLY"/>
    <s v="NG"/>
    <x v="2"/>
    <n v="1"/>
    <s v="EPL"/>
    <x v="0"/>
    <m/>
    <x v="2"/>
    <s v="13'16"/>
    <s v="Q4'15"/>
  </r>
  <r>
    <d v="2016-03-29T00:00:00"/>
    <s v="A3442993"/>
    <s v="B8025-9U"/>
    <s v="KELLY"/>
    <s v="NG"/>
    <x v="2"/>
    <n v="1"/>
    <s v="EPL"/>
    <x v="0"/>
    <m/>
    <x v="2"/>
    <s v="13'16"/>
    <s v="Q4'15"/>
  </r>
  <r>
    <d v="2016-03-29T00:00:00"/>
    <s v="A3442993"/>
    <s v="B8025-9U"/>
    <s v="KELLY"/>
    <s v="NG"/>
    <x v="1"/>
    <n v="1"/>
    <s v="EPL"/>
    <x v="0"/>
    <m/>
    <x v="2"/>
    <s v="13'16"/>
    <s v="Q4'15"/>
  </r>
  <r>
    <d v="2016-03-29T00:00:00"/>
    <s v="A3438168"/>
    <s v="B8025-9U"/>
    <s v="KELLY"/>
    <s v="NG"/>
    <x v="2"/>
    <n v="2"/>
    <s v="EPL"/>
    <x v="0"/>
    <m/>
    <x v="2"/>
    <s v="13'16"/>
    <s v="Q4'15"/>
  </r>
  <r>
    <d v="2016-03-29T00:00:00"/>
    <s v="A3437931"/>
    <s v="B8025-9U"/>
    <s v="KELLY"/>
    <s v="NG"/>
    <x v="1"/>
    <n v="1"/>
    <s v="EPL"/>
    <x v="0"/>
    <m/>
    <x v="2"/>
    <s v="13'16"/>
    <s v="Q4'15"/>
  </r>
  <r>
    <d v="2016-03-29T00:00:00"/>
    <s v="A3442990"/>
    <s v="B8025-9U"/>
    <s v="KELLY"/>
    <s v="NG"/>
    <x v="1"/>
    <n v="9"/>
    <s v="EPL"/>
    <x v="0"/>
    <m/>
    <x v="2"/>
    <s v="13'16"/>
    <s v="Q4'15"/>
  </r>
  <r>
    <d v="2016-03-29T00:00:00"/>
    <s v="A3442857"/>
    <s v="B8025-9U"/>
    <s v="KELLY"/>
    <s v="NG"/>
    <x v="1"/>
    <n v="4"/>
    <s v="EPL"/>
    <x v="0"/>
    <m/>
    <x v="2"/>
    <s v="13'16"/>
    <s v="Q4'15"/>
  </r>
  <r>
    <d v="2016-03-29T00:00:00"/>
    <s v="A3442849"/>
    <s v="B8025-9U"/>
    <s v="KELLY"/>
    <s v="NG"/>
    <x v="2"/>
    <n v="1"/>
    <s v="EPL"/>
    <x v="0"/>
    <m/>
    <x v="2"/>
    <s v="13'16"/>
    <s v="Q4'15"/>
  </r>
  <r>
    <d v="2016-03-29T00:00:00"/>
    <s v="A3442849"/>
    <s v="B8025-9U"/>
    <s v="KELLY"/>
    <s v="NG"/>
    <x v="1"/>
    <n v="3"/>
    <s v="EPL"/>
    <x v="0"/>
    <m/>
    <x v="2"/>
    <s v="13'16"/>
    <s v="Q4'15"/>
  </r>
  <r>
    <d v="2016-03-29T00:00:00"/>
    <s v="A3443242"/>
    <s v="B8025-9U"/>
    <s v="KELLY"/>
    <s v="NG"/>
    <x v="1"/>
    <n v="2"/>
    <s v="EPL"/>
    <x v="0"/>
    <m/>
    <x v="2"/>
    <s v="13'16"/>
    <s v="Q4'15"/>
  </r>
  <r>
    <d v="2016-03-29T00:00:00"/>
    <s v="A3443240"/>
    <s v="B8025-9U"/>
    <s v="KELLY"/>
    <s v="NG"/>
    <x v="1"/>
    <n v="3"/>
    <s v="EPL"/>
    <x v="0"/>
    <m/>
    <x v="2"/>
    <s v="13'16"/>
    <s v="Q4'15"/>
  </r>
  <r>
    <d v="2016-03-29T00:00:00"/>
    <s v="A3443240"/>
    <s v="B8025-9U"/>
    <s v="KELLY"/>
    <s v="NG"/>
    <x v="3"/>
    <n v="1"/>
    <s v="EPL"/>
    <x v="0"/>
    <m/>
    <x v="2"/>
    <s v="13'16"/>
    <s v="Q4'15"/>
  </r>
  <r>
    <d v="2016-03-29T00:00:00"/>
    <s v="A3438337"/>
    <s v="B8025-9U"/>
    <s v="KELLY"/>
    <s v="NG"/>
    <x v="1"/>
    <n v="3"/>
    <s v="EPL"/>
    <x v="0"/>
    <m/>
    <x v="2"/>
    <s v="13'16"/>
    <s v="Q4'15"/>
  </r>
  <r>
    <d v="2016-03-29T00:00:00"/>
    <s v="A3443239"/>
    <s v="B8025-9U"/>
    <s v="KELLY"/>
    <s v="NG"/>
    <x v="2"/>
    <n v="1"/>
    <s v="EPL"/>
    <x v="0"/>
    <m/>
    <x v="2"/>
    <s v="13'16"/>
    <s v="Q4'15"/>
  </r>
  <r>
    <d v="2016-03-29T00:00:00"/>
    <s v="A3443239"/>
    <s v="B8025-9U"/>
    <s v="KELLY"/>
    <s v="NG"/>
    <x v="1"/>
    <n v="3"/>
    <s v="EPL"/>
    <x v="0"/>
    <m/>
    <x v="2"/>
    <s v="13'16"/>
    <s v="Q4'15"/>
  </r>
  <r>
    <d v="2016-03-29T00:00:00"/>
    <s v="A3442851"/>
    <s v="B8025-9U"/>
    <s v="KELLY"/>
    <s v="NG"/>
    <x v="0"/>
    <n v="1"/>
    <s v="EPL"/>
    <x v="0"/>
    <m/>
    <x v="2"/>
    <s v="13'16"/>
    <s v="Q4'15"/>
  </r>
  <r>
    <d v="2016-03-29T00:00:00"/>
    <s v="A3442851"/>
    <s v="B8025-9U"/>
    <s v="KELLY"/>
    <s v="NG"/>
    <x v="1"/>
    <n v="2"/>
    <s v="EPL"/>
    <x v="0"/>
    <m/>
    <x v="2"/>
    <s v="13'16"/>
    <s v="Q4'15"/>
  </r>
  <r>
    <d v="2016-03-29T00:00:00"/>
    <s v="A3442487"/>
    <s v="B8960-16G"/>
    <s v="KELLY"/>
    <s v="NG"/>
    <x v="1"/>
    <n v="1"/>
    <s v="EPL"/>
    <x v="0"/>
    <m/>
    <x v="2"/>
    <s v="13'16"/>
    <s v="Q4'15"/>
  </r>
  <r>
    <d v="2016-03-29T00:00:00"/>
    <s v="A3442263"/>
    <s v="B8099-9H"/>
    <s v="KELLY"/>
    <s v="NG"/>
    <x v="1"/>
    <n v="6"/>
    <s v="EPL"/>
    <x v="0"/>
    <m/>
    <x v="2"/>
    <s v="13'16"/>
    <s v="Q4'15"/>
  </r>
  <r>
    <d v="2016-03-29T00:00:00"/>
    <s v="A3442460"/>
    <s v="B8099-9H"/>
    <s v="KELLY"/>
    <s v="NG"/>
    <x v="1"/>
    <n v="5"/>
    <s v="EPL"/>
    <x v="0"/>
    <m/>
    <x v="2"/>
    <s v="13'16"/>
    <s v="Q4'15"/>
  </r>
  <r>
    <d v="2016-03-29T00:00:00"/>
    <s v="A3442269"/>
    <s v="B8099-9H"/>
    <s v="KELLY"/>
    <s v="NG"/>
    <x v="1"/>
    <n v="1"/>
    <s v="EPL"/>
    <x v="0"/>
    <m/>
    <x v="2"/>
    <s v="13'16"/>
    <s v="Q4'15"/>
  </r>
  <r>
    <d v="2016-03-29T00:00:00"/>
    <s v="A3438208"/>
    <s v="B4400-9K"/>
    <s v="KELLY"/>
    <s v="NG"/>
    <x v="1"/>
    <n v="1"/>
    <s v="EPL"/>
    <x v="0"/>
    <m/>
    <x v="2"/>
    <s v="13'16"/>
    <s v="Q4'15"/>
  </r>
  <r>
    <d v="2016-03-29T00:00:00"/>
    <s v="A3437093"/>
    <s v="B8029-9N"/>
    <s v="huang"/>
    <s v="NG"/>
    <x v="2"/>
    <n v="2"/>
    <s v="EPL"/>
    <x v="0"/>
    <m/>
    <x v="2"/>
    <s v="13'16"/>
    <s v="Q4'15"/>
  </r>
  <r>
    <d v="2016-03-29T00:00:00"/>
    <s v="A3442850"/>
    <s v="B8025-9U"/>
    <s v="huang"/>
    <s v="NG"/>
    <x v="2"/>
    <n v="5"/>
    <s v="EPL"/>
    <x v="0"/>
    <m/>
    <x v="2"/>
    <s v="13'16"/>
    <s v="Q4'15"/>
  </r>
  <r>
    <d v="2016-03-29T00:00:00"/>
    <s v="A3441649"/>
    <s v="B8025-9U"/>
    <s v="huang"/>
    <s v="NG"/>
    <x v="2"/>
    <n v="10"/>
    <s v="EPL"/>
    <x v="0"/>
    <m/>
    <x v="2"/>
    <s v="13'16"/>
    <s v="Q4'15"/>
  </r>
  <r>
    <d v="2016-03-29T00:00:00"/>
    <s v="A3441649"/>
    <s v="B8025-9U"/>
    <s v="huang"/>
    <s v="NG"/>
    <x v="1"/>
    <n v="1"/>
    <s v="EPL"/>
    <x v="0"/>
    <m/>
    <x v="2"/>
    <s v="13'16"/>
    <s v="Q4'15"/>
  </r>
  <r>
    <d v="2016-03-29T00:00:00"/>
    <s v="A3443203"/>
    <s v="B8960-16G"/>
    <s v="huang"/>
    <s v="NG"/>
    <x v="2"/>
    <n v="1"/>
    <s v="EPL"/>
    <x v="0"/>
    <m/>
    <x v="2"/>
    <s v="13'16"/>
    <s v="Q4'15"/>
  </r>
  <r>
    <d v="2016-03-29T00:00:00"/>
    <s v="A3443203"/>
    <s v="B8960-16G"/>
    <s v="huang"/>
    <s v="NG"/>
    <x v="1"/>
    <n v="1"/>
    <s v="EPL"/>
    <x v="0"/>
    <m/>
    <x v="2"/>
    <s v="13'16"/>
    <s v="Q4'15"/>
  </r>
  <r>
    <d v="2016-03-29T00:00:00"/>
    <s v="A3442488"/>
    <s v="B8960-16G"/>
    <s v="huang"/>
    <s v="NG"/>
    <x v="2"/>
    <n v="1"/>
    <s v="EPL"/>
    <x v="0"/>
    <m/>
    <x v="2"/>
    <s v="13'16"/>
    <s v="Q4'15"/>
  </r>
  <r>
    <d v="2016-03-29T00:00:00"/>
    <s v="A3442488"/>
    <s v="B8960-16G"/>
    <s v="huang"/>
    <s v="NG"/>
    <x v="1"/>
    <n v="2"/>
    <s v="EPL"/>
    <x v="0"/>
    <m/>
    <x v="2"/>
    <s v="13'16"/>
    <s v="Q4'15"/>
  </r>
  <r>
    <d v="2016-03-29T00:00:00"/>
    <s v="A3435865"/>
    <s v="B8029-9N"/>
    <s v="huang"/>
    <s v="NG"/>
    <x v="2"/>
    <n v="2"/>
    <s v="EPL"/>
    <x v="0"/>
    <m/>
    <x v="2"/>
    <s v="13'16"/>
    <s v="Q4'15"/>
  </r>
  <r>
    <d v="2016-03-29T00:00:00"/>
    <s v="A3437210"/>
    <s v="B4403-9K"/>
    <s v="huang"/>
    <s v="NG"/>
    <x v="0"/>
    <n v="1"/>
    <s v="EPL"/>
    <x v="0"/>
    <m/>
    <x v="2"/>
    <s v="13'16"/>
    <s v="Q4'15"/>
  </r>
  <r>
    <d v="2016-03-29T00:00:00"/>
    <s v="A3437598"/>
    <s v="B8088-9S"/>
    <s v="huang"/>
    <s v="NG"/>
    <x v="2"/>
    <n v="1"/>
    <s v="EPL"/>
    <x v="0"/>
    <m/>
    <x v="2"/>
    <s v="13'16"/>
    <s v="Q4'15"/>
  </r>
  <r>
    <d v="2016-03-29T00:00:00"/>
    <s v="A3437598"/>
    <s v="B8088-9S"/>
    <s v="huang"/>
    <s v="NG"/>
    <x v="1"/>
    <n v="1"/>
    <s v="EPL"/>
    <x v="0"/>
    <m/>
    <x v="2"/>
    <s v="13'16"/>
    <s v="Q4'15"/>
  </r>
  <r>
    <d v="2016-03-29T00:00:00"/>
    <s v="A3437598"/>
    <s v="B8088-9S"/>
    <s v="huang"/>
    <s v="NG"/>
    <x v="3"/>
    <n v="1"/>
    <s v="EPL"/>
    <x v="0"/>
    <m/>
    <x v="2"/>
    <s v="13'16"/>
    <s v="Q4'15"/>
  </r>
  <r>
    <d v="2016-03-29T00:00:00"/>
    <s v="A3437605"/>
    <s v="B8088-9S"/>
    <s v="huang"/>
    <s v="NG"/>
    <x v="2"/>
    <n v="1"/>
    <s v="EPL"/>
    <x v="0"/>
    <m/>
    <x v="2"/>
    <s v="13'16"/>
    <s v="Q4'15"/>
  </r>
  <r>
    <d v="2016-03-29T00:00:00"/>
    <s v="A3437605"/>
    <s v="B8088-9S"/>
    <s v="huang"/>
    <s v="NG"/>
    <x v="1"/>
    <n v="1"/>
    <s v="EPL"/>
    <x v="0"/>
    <m/>
    <x v="2"/>
    <s v="13'16"/>
    <s v="Q4'15"/>
  </r>
  <r>
    <d v="2016-03-29T00:00:00"/>
    <s v="A3437609"/>
    <s v="B8088-9S"/>
    <s v="huang"/>
    <s v="NG"/>
    <x v="1"/>
    <n v="1"/>
    <s v="EPL"/>
    <x v="0"/>
    <m/>
    <x v="2"/>
    <s v="13'16"/>
    <s v="Q4'15"/>
  </r>
  <r>
    <d v="2016-03-29T00:00:00"/>
    <s v="A3436956"/>
    <s v="B8029-9N"/>
    <s v="huang"/>
    <s v="NG"/>
    <x v="2"/>
    <n v="2"/>
    <s v="EPL"/>
    <x v="0"/>
    <m/>
    <x v="2"/>
    <s v="13'16"/>
    <s v="Q4'15"/>
  </r>
  <r>
    <d v="2016-03-29T00:00:00"/>
    <s v="A3436956"/>
    <s v="B8029-9N"/>
    <s v="huang"/>
    <s v="NG"/>
    <x v="1"/>
    <n v="1"/>
    <s v="EPL"/>
    <x v="0"/>
    <m/>
    <x v="2"/>
    <s v="13'16"/>
    <s v="Q4'15"/>
  </r>
  <r>
    <d v="2016-03-29T00:00:00"/>
    <s v="A3438777"/>
    <s v="B9604-5A"/>
    <s v="chin"/>
    <s v="NG"/>
    <x v="0"/>
    <n v="2"/>
    <s v="EPL"/>
    <x v="0"/>
    <m/>
    <x v="2"/>
    <s v="13'16"/>
    <s v="Q4'15"/>
  </r>
  <r>
    <d v="2016-03-29T00:00:00"/>
    <s v="A3438767"/>
    <s v="B9604-5A"/>
    <s v="chin"/>
    <s v="NG"/>
    <x v="1"/>
    <n v="2"/>
    <s v="EPL"/>
    <x v="0"/>
    <m/>
    <x v="2"/>
    <s v="13'16"/>
    <s v="Q4'15"/>
  </r>
  <r>
    <d v="2016-03-29T00:00:00"/>
    <s v="A3437713"/>
    <s v="B4408-9K"/>
    <s v="chin"/>
    <s v="NG"/>
    <x v="1"/>
    <n v="1"/>
    <s v="EPL"/>
    <x v="0"/>
    <m/>
    <x v="2"/>
    <s v="13'16"/>
    <s v="Q4'15"/>
  </r>
  <r>
    <d v="2016-03-29T00:00:00"/>
    <s v="A3438286"/>
    <s v="B4319-5P"/>
    <s v="chin"/>
    <s v="NG"/>
    <x v="1"/>
    <n v="1"/>
    <s v="EPL"/>
    <x v="0"/>
    <m/>
    <x v="2"/>
    <s v="13'16"/>
    <s v="Q4'15"/>
  </r>
  <r>
    <d v="2016-03-29T00:00:00"/>
    <s v="A3438069"/>
    <s v="B4405-9L"/>
    <s v="chin"/>
    <s v="NG"/>
    <x v="1"/>
    <n v="6"/>
    <s v="EPL"/>
    <x v="0"/>
    <m/>
    <x v="2"/>
    <s v="13'16"/>
    <s v="Q4'15"/>
  </r>
  <r>
    <d v="2016-03-29T00:00:00"/>
    <s v="A3437901"/>
    <s v="B4405-9L"/>
    <s v="chin"/>
    <s v="NG"/>
    <x v="1"/>
    <n v="6"/>
    <s v="EPL"/>
    <x v="0"/>
    <m/>
    <x v="2"/>
    <s v="13'16"/>
    <s v="Q4'15"/>
  </r>
  <r>
    <d v="2016-03-29T00:00:00"/>
    <s v="A3442443"/>
    <s v="B8099-9H"/>
    <s v="chin"/>
    <s v="NG"/>
    <x v="1"/>
    <n v="9"/>
    <s v="EPL"/>
    <x v="0"/>
    <m/>
    <x v="2"/>
    <s v="13'16"/>
    <s v="Q4'15"/>
  </r>
  <r>
    <d v="2016-03-29T00:00:00"/>
    <s v="P1024676"/>
    <s v="B8967-16I"/>
    <s v="chin"/>
    <s v="NG"/>
    <x v="1"/>
    <n v="9"/>
    <s v="EPL"/>
    <x v="0"/>
    <m/>
    <x v="2"/>
    <s v="13'16"/>
    <s v="Q4'15"/>
  </r>
  <r>
    <d v="2016-03-29T00:00:00"/>
    <s v="A3443237"/>
    <s v="B8025-9U"/>
    <s v="M.JOTHI"/>
    <s v="NG"/>
    <x v="1"/>
    <n v="4"/>
    <s v="EPL"/>
    <x v="0"/>
    <m/>
    <x v="2"/>
    <s v="13'16"/>
    <s v="Q4'15"/>
  </r>
  <r>
    <d v="2016-03-29T00:00:00"/>
    <s v="A3442442"/>
    <s v="B8099-9H"/>
    <s v="chin"/>
    <s v="NG"/>
    <x v="2"/>
    <n v="1"/>
    <s v="EPL"/>
    <x v="0"/>
    <m/>
    <x v="2"/>
    <s v="13'16"/>
    <s v="Q4'15"/>
  </r>
  <r>
    <d v="2016-03-29T00:00:00"/>
    <s v="A3441531"/>
    <s v="B4414-9L"/>
    <s v="chin"/>
    <s v="NG"/>
    <x v="1"/>
    <n v="1"/>
    <s v="EPL"/>
    <x v="0"/>
    <m/>
    <x v="2"/>
    <s v="13'16"/>
    <s v="Q4'15"/>
  </r>
  <r>
    <d v="2016-03-29T00:00:00"/>
    <s v="A3438108"/>
    <s v="B8025-9U"/>
    <s v="chin"/>
    <s v="NG"/>
    <x v="2"/>
    <n v="5"/>
    <s v="EPL"/>
    <x v="0"/>
    <m/>
    <x v="2"/>
    <s v="13'16"/>
    <s v="Q4'15"/>
  </r>
  <r>
    <d v="2016-03-29T00:00:00"/>
    <s v="A3438108"/>
    <s v="B8025-9U"/>
    <s v="chin"/>
    <s v="NG"/>
    <x v="0"/>
    <n v="1"/>
    <s v="EPL"/>
    <x v="0"/>
    <m/>
    <x v="2"/>
    <s v="13'16"/>
    <s v="Q4'15"/>
  </r>
  <r>
    <d v="2016-03-29T00:00:00"/>
    <s v="A3438108"/>
    <s v="B8025-9U"/>
    <s v="chin"/>
    <s v="NG"/>
    <x v="1"/>
    <n v="3"/>
    <s v="EPL"/>
    <x v="0"/>
    <m/>
    <x v="2"/>
    <s v="13'16"/>
    <s v="Q4'15"/>
  </r>
  <r>
    <d v="2016-03-29T00:00:00"/>
    <s v="A3443219"/>
    <s v="B8025-9U"/>
    <s v="chin"/>
    <s v="NG"/>
    <x v="1"/>
    <n v="4"/>
    <s v="EPL"/>
    <x v="0"/>
    <m/>
    <x v="2"/>
    <s v="13'16"/>
    <s v="Q4'15"/>
  </r>
  <r>
    <d v="2016-03-29T00:00:00"/>
    <s v="A3442490"/>
    <s v="B8960-16G"/>
    <s v="chin"/>
    <s v="NG"/>
    <x v="1"/>
    <n v="1"/>
    <s v="EPL"/>
    <x v="0"/>
    <m/>
    <x v="2"/>
    <s v="13'16"/>
    <s v="Q4'15"/>
  </r>
  <r>
    <d v="2016-03-29T00:00:00"/>
    <s v="A3442852"/>
    <s v="B8025-9U"/>
    <s v="chin"/>
    <s v="NG"/>
    <x v="2"/>
    <n v="1"/>
    <s v="EPL"/>
    <x v="0"/>
    <m/>
    <x v="2"/>
    <s v="13'16"/>
    <s v="Q4'15"/>
  </r>
  <r>
    <d v="2016-03-29T00:00:00"/>
    <s v="A3442852"/>
    <s v="B8025-9U"/>
    <s v="chin"/>
    <s v="NG"/>
    <x v="1"/>
    <n v="2"/>
    <s v="EPL"/>
    <x v="0"/>
    <m/>
    <x v="2"/>
    <s v="13'16"/>
    <s v="Q4'15"/>
  </r>
  <r>
    <d v="2016-03-29T00:00:00"/>
    <s v="A3442996"/>
    <s v="B8025-9U"/>
    <s v="chin"/>
    <s v="NG"/>
    <x v="2"/>
    <n v="3"/>
    <s v="EPL"/>
    <x v="0"/>
    <m/>
    <x v="2"/>
    <s v="13'16"/>
    <s v="Q4'15"/>
  </r>
  <r>
    <d v="2016-03-29T00:00:00"/>
    <s v="A3443540"/>
    <s v="B8960-16G"/>
    <s v="chin"/>
    <s v="NG"/>
    <x v="2"/>
    <n v="2"/>
    <s v="EPL"/>
    <x v="0"/>
    <m/>
    <x v="2"/>
    <s v="13'16"/>
    <s v="Q4'15"/>
  </r>
  <r>
    <d v="2016-03-29T00:00:00"/>
    <s v="A3443540"/>
    <s v="B8960-16G"/>
    <s v="chin"/>
    <s v="NG"/>
    <x v="0"/>
    <n v="3"/>
    <s v="EPL"/>
    <x v="0"/>
    <m/>
    <x v="2"/>
    <s v="13'16"/>
    <s v="Q4'15"/>
  </r>
  <r>
    <d v="2016-03-29T00:00:00"/>
    <s v="A3443540"/>
    <s v="B8960-16G"/>
    <s v="chin"/>
    <s v="NG"/>
    <x v="1"/>
    <n v="3"/>
    <s v="EPL"/>
    <x v="0"/>
    <m/>
    <x v="2"/>
    <s v="13'16"/>
    <s v="Q4'15"/>
  </r>
  <r>
    <d v="2016-03-29T00:00:00"/>
    <s v="A3436341"/>
    <s v="B8029-9N"/>
    <s v="chin"/>
    <s v="NG"/>
    <x v="2"/>
    <n v="1"/>
    <s v="EPL"/>
    <x v="0"/>
    <m/>
    <x v="2"/>
    <s v="13'16"/>
    <s v="Q4'15"/>
  </r>
  <r>
    <d v="2016-03-29T00:00:00"/>
    <s v="A3436341"/>
    <s v="B8029-9N"/>
    <s v="chin"/>
    <s v="NG"/>
    <x v="0"/>
    <n v="1"/>
    <s v="EPL"/>
    <x v="0"/>
    <m/>
    <x v="2"/>
    <s v="13'16"/>
    <s v="Q4'15"/>
  </r>
  <r>
    <d v="2016-03-29T00:00:00"/>
    <s v="A3437388"/>
    <s v="B9604-5A"/>
    <s v="chin"/>
    <s v="NG"/>
    <x v="0"/>
    <n v="1"/>
    <s v="EPL"/>
    <x v="0"/>
    <m/>
    <x v="2"/>
    <s v="13'16"/>
    <s v="Q4'15"/>
  </r>
  <r>
    <d v="2016-03-29T00:00:00"/>
    <s v="A3437388"/>
    <s v="B9604-5A"/>
    <s v="chin"/>
    <s v="NG"/>
    <x v="1"/>
    <n v="2"/>
    <s v="EPL"/>
    <x v="0"/>
    <m/>
    <x v="2"/>
    <s v="13'16"/>
    <s v="Q4'15"/>
  </r>
  <r>
    <d v="2016-03-29T00:00:00"/>
    <s v="A3439663"/>
    <s v="B9513-10V"/>
    <s v="chin"/>
    <s v="NG"/>
    <x v="2"/>
    <n v="1"/>
    <s v="EPL"/>
    <x v="0"/>
    <m/>
    <x v="2"/>
    <s v="13'16"/>
    <s v="Q4'15"/>
  </r>
  <r>
    <d v="2016-03-29T00:00:00"/>
    <s v="A3439663"/>
    <s v="B9513-10V"/>
    <s v="chin"/>
    <s v="NG"/>
    <x v="0"/>
    <n v="2"/>
    <s v="EPL"/>
    <x v="0"/>
    <m/>
    <x v="2"/>
    <s v="13'16"/>
    <s v="Q4'15"/>
  </r>
  <r>
    <d v="2016-03-29T00:00:00"/>
    <s v="A3442886"/>
    <s v="B4324-5P"/>
    <s v="chin"/>
    <s v="NG"/>
    <x v="2"/>
    <n v="1"/>
    <s v="EPL"/>
    <x v="0"/>
    <m/>
    <x v="2"/>
    <s v="13'16"/>
    <s v="Q4'15"/>
  </r>
  <r>
    <d v="2016-03-29T00:00:00"/>
    <s v="A3442886"/>
    <s v="B4324-5P"/>
    <s v="chin"/>
    <s v="NG"/>
    <x v="1"/>
    <n v="1"/>
    <s v="EPL"/>
    <x v="0"/>
    <m/>
    <x v="2"/>
    <s v="13'16"/>
    <s v="Q4'15"/>
  </r>
  <r>
    <d v="2016-03-29T00:00:00"/>
    <s v="A3438293"/>
    <s v="B4319-5P"/>
    <s v="chin"/>
    <s v="NG"/>
    <x v="2"/>
    <n v="2"/>
    <s v="EPL"/>
    <x v="0"/>
    <m/>
    <x v="2"/>
    <s v="13'16"/>
    <s v="Q4'15"/>
  </r>
  <r>
    <d v="2016-03-29T00:00:00"/>
    <s v="A3442885"/>
    <s v="B4324-5P"/>
    <s v="chin"/>
    <s v="NG"/>
    <x v="1"/>
    <n v="1"/>
    <s v="EPL"/>
    <x v="0"/>
    <m/>
    <x v="2"/>
    <s v="13'16"/>
    <s v="Q4'15"/>
  </r>
  <r>
    <d v="2016-03-29T00:00:00"/>
    <s v="A3442461"/>
    <s v="B8099-9H"/>
    <s v="chin"/>
    <s v="NG"/>
    <x v="1"/>
    <n v="7"/>
    <s v="EPL"/>
    <x v="0"/>
    <m/>
    <x v="2"/>
    <s v="13'16"/>
    <s v="Q4'15"/>
  </r>
  <r>
    <d v="2016-03-29T00:00:00"/>
    <s v="A3441535"/>
    <s v="B4414-9L"/>
    <s v="chin"/>
    <s v="NG"/>
    <x v="1"/>
    <n v="4"/>
    <s v="EPL"/>
    <x v="0"/>
    <m/>
    <x v="2"/>
    <s v="13'16"/>
    <s v="Q4'15"/>
  </r>
  <r>
    <d v="2016-03-29T00:00:00"/>
    <s v="A3438299"/>
    <s v="B8025-9U"/>
    <s v="chin"/>
    <s v="NG"/>
    <x v="1"/>
    <n v="3"/>
    <s v="EPL"/>
    <x v="0"/>
    <m/>
    <x v="2"/>
    <s v="13'16"/>
    <s v="Q4'15"/>
  </r>
  <r>
    <d v="2016-03-29T00:00:00"/>
    <s v="A3443391"/>
    <s v="B9604-5A"/>
    <s v="chin"/>
    <s v="NG"/>
    <x v="1"/>
    <n v="3"/>
    <s v="EPL"/>
    <x v="0"/>
    <m/>
    <x v="2"/>
    <s v="13'16"/>
    <s v="Q4'15"/>
  </r>
  <r>
    <d v="2016-03-29T00:00:00"/>
    <s v="A3436624"/>
    <s v="B8029-9N"/>
    <s v="chin"/>
    <s v="NG"/>
    <x v="2"/>
    <n v="1"/>
    <s v="EPL"/>
    <x v="0"/>
    <m/>
    <x v="2"/>
    <s v="13'16"/>
    <s v="Q4'15"/>
  </r>
  <r>
    <d v="2016-03-29T00:00:00"/>
    <s v="A3436624"/>
    <s v="B8029-9N"/>
    <s v="chin"/>
    <s v="NG"/>
    <x v="1"/>
    <n v="7"/>
    <s v="EPL"/>
    <x v="0"/>
    <m/>
    <x v="2"/>
    <s v="13'16"/>
    <s v="Q4'15"/>
  </r>
  <r>
    <d v="2016-03-29T00:00:00"/>
    <s v="A3437157"/>
    <s v="B4340-9L"/>
    <s v="chin"/>
    <s v="NG"/>
    <x v="0"/>
    <n v="1"/>
    <s v="EPL"/>
    <x v="0"/>
    <m/>
    <x v="2"/>
    <s v="13'16"/>
    <s v="Q4'15"/>
  </r>
  <r>
    <d v="2016-03-29T00:00:00"/>
    <s v="A3437157"/>
    <s v="B4340-9L"/>
    <s v="chin"/>
    <s v="NG"/>
    <x v="1"/>
    <n v="3"/>
    <s v="EPL"/>
    <x v="0"/>
    <m/>
    <x v="2"/>
    <s v="13'16"/>
    <s v="Q4'15"/>
  </r>
  <r>
    <d v="2016-03-29T00:00:00"/>
    <s v="A3441805"/>
    <s v="B4403-9K"/>
    <s v="chin"/>
    <s v="NG"/>
    <x v="2"/>
    <n v="1"/>
    <s v="EPL"/>
    <x v="0"/>
    <m/>
    <x v="2"/>
    <s v="13'16"/>
    <s v="Q4'15"/>
  </r>
  <r>
    <d v="2016-03-29T00:00:00"/>
    <s v="A3444001"/>
    <s v="B4324-5P"/>
    <s v="chin"/>
    <s v="NG"/>
    <x v="2"/>
    <n v="1"/>
    <s v="EPL"/>
    <x v="0"/>
    <m/>
    <x v="2"/>
    <s v="13'16"/>
    <s v="Q4'15"/>
  </r>
  <r>
    <d v="2016-03-29T00:00:00"/>
    <s v="A3438288"/>
    <s v="B4319-5P"/>
    <s v="chin"/>
    <s v="NG"/>
    <x v="2"/>
    <n v="1"/>
    <s v="EPL"/>
    <x v="0"/>
    <m/>
    <x v="2"/>
    <s v="13'16"/>
    <s v="Q4'15"/>
  </r>
  <r>
    <d v="2016-03-29T00:00:00"/>
    <s v="A3442045"/>
    <s v="B4313-5P"/>
    <s v="chin"/>
    <s v="NG"/>
    <x v="1"/>
    <n v="2"/>
    <s v="EPL"/>
    <x v="0"/>
    <m/>
    <x v="2"/>
    <s v="13'16"/>
    <s v="Q4'15"/>
  </r>
  <r>
    <d v="2016-03-29T00:00:00"/>
    <s v="A3442488"/>
    <s v="B8960-16G"/>
    <s v="chin"/>
    <s v="NG"/>
    <x v="4"/>
    <n v="1"/>
    <s v="EPL"/>
    <x v="1"/>
    <m/>
    <x v="2"/>
    <s v="13'16"/>
    <s v="Q4'15"/>
  </r>
  <r>
    <d v="2016-03-29T00:00:00"/>
    <s v="A3442488"/>
    <s v="B8960-16G"/>
    <s v="chin"/>
    <s v="NG"/>
    <x v="1"/>
    <n v="1"/>
    <s v="EPL"/>
    <x v="1"/>
    <m/>
    <x v="2"/>
    <s v="13'16"/>
    <s v="Q4'15"/>
  </r>
  <r>
    <d v="2016-03-29T00:00:00"/>
    <s v="A3439662"/>
    <s v="B9513-10V"/>
    <s v="huang"/>
    <s v="NG"/>
    <x v="4"/>
    <n v="1"/>
    <s v="EPL"/>
    <x v="1"/>
    <m/>
    <x v="2"/>
    <s v="13'16"/>
    <s v="Q4'15"/>
  </r>
  <r>
    <d v="2016-03-30T00:00:00"/>
    <s v="P3036324"/>
    <s v="LY26D-5P"/>
    <s v="huang"/>
    <s v="NG"/>
    <x v="1"/>
    <n v="1"/>
    <s v="EPL"/>
    <x v="0"/>
    <m/>
    <x v="2"/>
    <s v="13'16"/>
    <s v="Q4'15"/>
  </r>
  <r>
    <d v="2016-03-30T00:00:00"/>
    <s v="P3036351"/>
    <s v="AL80B-9M"/>
    <s v="huang"/>
    <s v="NG"/>
    <x v="1"/>
    <n v="3"/>
    <s v="EPL"/>
    <x v="0"/>
    <m/>
    <x v="2"/>
    <s v="13'16"/>
    <s v="Q4'15"/>
  </r>
  <r>
    <d v="2016-03-30T00:00:00"/>
    <s v="A3436333"/>
    <s v="B8029-9N"/>
    <s v="huang"/>
    <s v="NG"/>
    <x v="1"/>
    <n v="4"/>
    <s v="EPL"/>
    <x v="0"/>
    <m/>
    <x v="2"/>
    <s v="13'16"/>
    <s v="Q4'15"/>
  </r>
  <r>
    <d v="2016-03-30T00:00:00"/>
    <s v="A3443209"/>
    <s v="B8960-16G"/>
    <s v="huang"/>
    <s v="NG"/>
    <x v="1"/>
    <n v="2"/>
    <s v="EPL"/>
    <x v="0"/>
    <m/>
    <x v="2"/>
    <s v="13'16"/>
    <s v="Q4'15"/>
  </r>
  <r>
    <d v="2016-03-30T00:00:00"/>
    <s v="A3438003"/>
    <s v="B4403-9K"/>
    <s v="huang"/>
    <s v="NG"/>
    <x v="1"/>
    <n v="1"/>
    <s v="EPL"/>
    <x v="0"/>
    <m/>
    <x v="2"/>
    <s v="13'16"/>
    <s v="Q4'15"/>
  </r>
  <r>
    <d v="2016-03-30T00:00:00"/>
    <s v="A3437129"/>
    <s v="B8029-9N"/>
    <s v="huang"/>
    <s v="NG"/>
    <x v="2"/>
    <n v="2"/>
    <s v="EPL"/>
    <x v="0"/>
    <m/>
    <x v="2"/>
    <s v="13'16"/>
    <s v="Q4'15"/>
  </r>
  <r>
    <d v="2016-03-30T00:00:00"/>
    <s v="A3438290"/>
    <s v="B4319-5P"/>
    <s v="huang"/>
    <s v="NG"/>
    <x v="2"/>
    <n v="1"/>
    <s v="EPL"/>
    <x v="0"/>
    <m/>
    <x v="2"/>
    <s v="13'16"/>
    <s v="Q4'15"/>
  </r>
  <r>
    <d v="2016-03-30T00:00:00"/>
    <s v="A3442458"/>
    <s v="B8099-9H"/>
    <s v="huang"/>
    <s v="NG"/>
    <x v="1"/>
    <n v="4"/>
    <s v="EPL"/>
    <x v="0"/>
    <m/>
    <x v="2"/>
    <s v="13'16"/>
    <s v="Q4'15"/>
  </r>
  <r>
    <d v="2016-03-30T00:00:00"/>
    <s v="A3441774"/>
    <s v="B4403-9K"/>
    <s v="huang"/>
    <s v="NG"/>
    <x v="14"/>
    <n v="1"/>
    <s v="EPL"/>
    <x v="0"/>
    <m/>
    <x v="2"/>
    <s v="13'16"/>
    <s v="Q4'15"/>
  </r>
  <r>
    <d v="2016-03-30T00:00:00"/>
    <s v="A3441642"/>
    <s v="B8025-9U"/>
    <s v="huang"/>
    <s v="NG"/>
    <x v="2"/>
    <n v="1"/>
    <s v="EPL"/>
    <x v="0"/>
    <m/>
    <x v="2"/>
    <s v="13'16"/>
    <s v="Q4'15"/>
  </r>
  <r>
    <d v="2016-03-30T00:00:00"/>
    <s v="A3441642"/>
    <s v="B8025-9U"/>
    <s v="huang"/>
    <s v="NG"/>
    <x v="1"/>
    <n v="8"/>
    <s v="EPL"/>
    <x v="0"/>
    <m/>
    <x v="2"/>
    <s v="13'16"/>
    <s v="Q4'15"/>
  </r>
  <r>
    <d v="2016-03-30T00:00:00"/>
    <s v="A3442261"/>
    <s v="B8099-9H"/>
    <s v="huang"/>
    <s v="NG"/>
    <x v="1"/>
    <n v="4"/>
    <s v="EPL"/>
    <x v="0"/>
    <m/>
    <x v="2"/>
    <s v="13'16"/>
    <s v="Q4'15"/>
  </r>
  <r>
    <d v="2016-03-30T00:00:00"/>
    <s v="A3443720"/>
    <s v="B9604-5A"/>
    <s v="huang"/>
    <s v="NG"/>
    <x v="1"/>
    <n v="1"/>
    <s v="EPL"/>
    <x v="0"/>
    <m/>
    <x v="2"/>
    <s v="13'16"/>
    <s v="Q4'15"/>
  </r>
  <r>
    <d v="2016-03-30T00:00:00"/>
    <s v="A3443220"/>
    <s v="B8025-9U"/>
    <s v="huang"/>
    <s v="NG"/>
    <x v="2"/>
    <n v="5"/>
    <s v="EPL"/>
    <x v="0"/>
    <m/>
    <x v="2"/>
    <s v="13'16"/>
    <s v="Q4'15"/>
  </r>
  <r>
    <d v="2016-03-30T00:00:00"/>
    <s v="A3442252"/>
    <s v="B8099-9H"/>
    <s v="huang"/>
    <s v="NG"/>
    <x v="1"/>
    <n v="2"/>
    <s v="EPL"/>
    <x v="0"/>
    <m/>
    <x v="2"/>
    <s v="13'16"/>
    <s v="Q4'15"/>
  </r>
  <r>
    <d v="2016-03-30T00:00:00"/>
    <s v="A3443234"/>
    <s v="B8025-9U"/>
    <s v="huang"/>
    <s v="NG"/>
    <x v="1"/>
    <n v="1"/>
    <s v="EPL"/>
    <x v="0"/>
    <m/>
    <x v="2"/>
    <s v="13'16"/>
    <s v="Q4'15"/>
  </r>
  <r>
    <d v="2016-03-30T00:00:00"/>
    <s v="A3442997"/>
    <s v="B8025-9U"/>
    <s v="huang"/>
    <s v="NG"/>
    <x v="2"/>
    <n v="3"/>
    <s v="EPL"/>
    <x v="0"/>
    <m/>
    <x v="2"/>
    <s v="13'16"/>
    <s v="Q4'15"/>
  </r>
  <r>
    <d v="2016-03-30T00:00:00"/>
    <s v="A3437893"/>
    <s v="B4405-9L"/>
    <s v="huang"/>
    <s v="NG"/>
    <x v="1"/>
    <n v="1"/>
    <s v="EPL"/>
    <x v="0"/>
    <m/>
    <x v="2"/>
    <s v="13'16"/>
    <s v="Q4'15"/>
  </r>
  <r>
    <d v="2016-03-30T00:00:00"/>
    <s v="A3442043"/>
    <s v="B4313-5P"/>
    <s v="huang"/>
    <s v="NG"/>
    <x v="2"/>
    <n v="1"/>
    <s v="EPL"/>
    <x v="0"/>
    <m/>
    <x v="2"/>
    <s v="13'16"/>
    <s v="Q4'15"/>
  </r>
  <r>
    <d v="2016-03-30T00:00:00"/>
    <s v="A3442853"/>
    <s v="B8025-9U"/>
    <s v="chin"/>
    <s v="NG"/>
    <x v="2"/>
    <n v="2"/>
    <s v="EPL"/>
    <x v="0"/>
    <m/>
    <x v="2"/>
    <s v="13'16"/>
    <s v="Q4'15"/>
  </r>
  <r>
    <d v="2016-03-30T00:00:00"/>
    <s v="A3437717"/>
    <s v="B4402-9L"/>
    <s v="chin"/>
    <s v="NG"/>
    <x v="2"/>
    <n v="1"/>
    <s v="EPL"/>
    <x v="0"/>
    <m/>
    <x v="2"/>
    <s v="13'16"/>
    <s v="Q4'15"/>
  </r>
  <r>
    <d v="2016-03-30T00:00:00"/>
    <s v="A3437199"/>
    <s v="B4403-9K"/>
    <s v="chin"/>
    <s v="NG"/>
    <x v="2"/>
    <n v="2"/>
    <s v="EPL"/>
    <x v="0"/>
    <m/>
    <x v="2"/>
    <s v="13'16"/>
    <s v="Q4'15"/>
  </r>
  <r>
    <d v="2016-03-30T00:00:00"/>
    <s v="A3441563"/>
    <s v="B4410-9L"/>
    <s v="chin"/>
    <s v="NG"/>
    <x v="2"/>
    <n v="1"/>
    <s v="EPL"/>
    <x v="0"/>
    <m/>
    <x v="2"/>
    <s v="13'16"/>
    <s v="Q4'15"/>
  </r>
  <r>
    <d v="2016-03-30T00:00:00"/>
    <s v="A3437718"/>
    <s v="B4402-9L"/>
    <s v="chin"/>
    <s v="NG"/>
    <x v="2"/>
    <n v="1"/>
    <s v="EPL"/>
    <x v="0"/>
    <m/>
    <x v="2"/>
    <s v="13'16"/>
    <s v="Q4'15"/>
  </r>
  <r>
    <d v="2016-03-30T00:00:00"/>
    <s v="A3437889"/>
    <s v="B4402-9L"/>
    <s v="chin"/>
    <s v="NG"/>
    <x v="1"/>
    <n v="1"/>
    <s v="EPL"/>
    <x v="0"/>
    <m/>
    <x v="2"/>
    <s v="13'16"/>
    <s v="Q4'15"/>
  </r>
  <r>
    <d v="2016-03-30T00:00:00"/>
    <s v="P1024708"/>
    <s v="B4353-5P"/>
    <s v="chin"/>
    <s v="NG"/>
    <x v="1"/>
    <n v="1"/>
    <s v="EPL"/>
    <x v="0"/>
    <m/>
    <x v="2"/>
    <s v="13'16"/>
    <s v="Q4'15"/>
  </r>
  <r>
    <d v="2016-03-30T00:00:00"/>
    <s v="A3442856"/>
    <s v="B8025-9U"/>
    <s v="chin"/>
    <s v="NG"/>
    <x v="2"/>
    <n v="2"/>
    <s v="EPL"/>
    <x v="0"/>
    <m/>
    <x v="2"/>
    <s v="13'16"/>
    <s v="Q4'15"/>
  </r>
  <r>
    <d v="2016-03-30T00:00:00"/>
    <s v="A3438347"/>
    <s v="B8029-9N"/>
    <s v="chin"/>
    <s v="NG"/>
    <x v="1"/>
    <n v="1"/>
    <s v="EPL"/>
    <x v="0"/>
    <m/>
    <x v="2"/>
    <s v="13'16"/>
    <s v="Q4'15"/>
  </r>
  <r>
    <d v="2016-03-30T00:00:00"/>
    <s v="A3442982"/>
    <s v="B8960-16G"/>
    <s v="M.JOTHI"/>
    <s v="NG"/>
    <x v="2"/>
    <n v="2"/>
    <s v="EPL"/>
    <x v="0"/>
    <m/>
    <x v="2"/>
    <s v="13'16"/>
    <s v="Q4'15"/>
  </r>
  <r>
    <d v="2016-03-30T00:00:00"/>
    <s v="A3444278"/>
    <s v="B8025-9U"/>
    <s v="M.JOTHI"/>
    <s v="NG"/>
    <x v="0"/>
    <n v="1"/>
    <s v="EPL"/>
    <x v="0"/>
    <m/>
    <x v="2"/>
    <s v="13'16"/>
    <s v="Q4'15"/>
  </r>
  <r>
    <d v="2016-03-30T00:00:00"/>
    <s v="A3443245"/>
    <s v="B8025-9U"/>
    <s v="M.JOTHI"/>
    <s v="NG"/>
    <x v="2"/>
    <n v="2"/>
    <s v="EPL"/>
    <x v="0"/>
    <m/>
    <x v="2"/>
    <s v="13'16"/>
    <s v="Q4'15"/>
  </r>
  <r>
    <d v="2016-03-30T00:00:00"/>
    <s v="A3442863"/>
    <s v="B8025-9U"/>
    <s v="M.JOTHI"/>
    <s v="NG"/>
    <x v="2"/>
    <n v="5"/>
    <s v="EPL"/>
    <x v="0"/>
    <m/>
    <x v="2"/>
    <s v="13'16"/>
    <s v="Q4'15"/>
  </r>
  <r>
    <d v="2016-03-30T00:00:00"/>
    <s v="A3443222"/>
    <s v="B8025-9U"/>
    <s v="M.JOTHI"/>
    <s v="NG"/>
    <x v="2"/>
    <n v="7"/>
    <s v="EPL"/>
    <x v="0"/>
    <m/>
    <x v="2"/>
    <s v="13'16"/>
    <s v="Q4'15"/>
  </r>
  <r>
    <d v="2016-03-30T00:00:00"/>
    <s v="A3437599"/>
    <s v="B8088-9S"/>
    <s v="M.JOTHI"/>
    <s v="NG"/>
    <x v="2"/>
    <n v="2"/>
    <s v="EPL"/>
    <x v="0"/>
    <m/>
    <x v="2"/>
    <s v="13'16"/>
    <s v="Q4'15"/>
  </r>
  <r>
    <d v="2016-03-30T00:00:00"/>
    <s v="A3437951"/>
    <s v="B4405-9L"/>
    <s v="M.JOTHI"/>
    <s v="NG"/>
    <x v="0"/>
    <n v="1"/>
    <s v="EPL"/>
    <x v="0"/>
    <m/>
    <x v="2"/>
    <s v="13'16"/>
    <s v="Q4'15"/>
  </r>
  <r>
    <d v="2016-03-30T00:00:00"/>
    <s v="A3437902"/>
    <s v="B4405-9L"/>
    <s v="M.JOTHI"/>
    <s v="NG"/>
    <x v="2"/>
    <n v="1"/>
    <s v="EPL"/>
    <x v="0"/>
    <m/>
    <x v="2"/>
    <s v="13'16"/>
    <s v="Q4'15"/>
  </r>
  <r>
    <d v="2016-03-30T00:00:00"/>
    <s v="A3437898"/>
    <s v="B4405-9L"/>
    <s v="M.JOTHI"/>
    <s v="NG"/>
    <x v="2"/>
    <n v="1"/>
    <s v="EPL"/>
    <x v="0"/>
    <m/>
    <x v="2"/>
    <s v="13'16"/>
    <s v="Q4'15"/>
  </r>
  <r>
    <d v="2016-03-30T00:00:00"/>
    <s v="A3438774"/>
    <s v="B9604-5A"/>
    <s v="M.JOTHI"/>
    <s v="NG"/>
    <x v="1"/>
    <n v="1"/>
    <s v="EPL"/>
    <x v="0"/>
    <m/>
    <x v="2"/>
    <s v="13'16"/>
    <s v="Q4'15"/>
  </r>
  <r>
    <d v="2016-03-30T00:00:00"/>
    <s v="A3442489"/>
    <s v="B8960-16G"/>
    <s v="chin"/>
    <s v="NG"/>
    <x v="6"/>
    <n v="1"/>
    <s v="EPL"/>
    <x v="1"/>
    <m/>
    <x v="2"/>
    <s v="13'16"/>
    <s v="Q4'15"/>
  </r>
  <r>
    <d v="2016-03-30T00:00:00"/>
    <s v="A3435663"/>
    <s v="B8029-9N"/>
    <s v="kia"/>
    <s v="NG"/>
    <x v="4"/>
    <n v="1"/>
    <s v="EPL"/>
    <x v="1"/>
    <m/>
    <x v="2"/>
    <s v="13'16"/>
    <s v="Q4'15"/>
  </r>
  <r>
    <d v="2016-03-31T00:00:00"/>
    <s v="A3444346"/>
    <s v="B9604-5A"/>
    <s v="KELLY"/>
    <s v="NG"/>
    <x v="1"/>
    <n v="1"/>
    <s v="EPL"/>
    <x v="0"/>
    <m/>
    <x v="2"/>
    <s v="13'16"/>
    <s v="Q4'15"/>
  </r>
  <r>
    <d v="2016-03-31T00:00:00"/>
    <s v="A3440249"/>
    <s v="B4400-9K"/>
    <s v="KELLY"/>
    <s v="NG"/>
    <x v="2"/>
    <n v="3"/>
    <s v="EPL"/>
    <x v="0"/>
    <m/>
    <x v="2"/>
    <s v="13'16"/>
    <s v="Q4'15"/>
  </r>
  <r>
    <d v="2016-03-31T00:00:00"/>
    <s v="A3440463"/>
    <s v="B4404-9L"/>
    <s v="KELLY"/>
    <s v="NG"/>
    <x v="1"/>
    <n v="1"/>
    <s v="EPL"/>
    <x v="0"/>
    <m/>
    <x v="2"/>
    <s v="13'16"/>
    <s v="Q4'15"/>
  </r>
  <r>
    <d v="2016-03-31T00:00:00"/>
    <s v="A3442855"/>
    <s v="B8025-9U"/>
    <s v="KELLY"/>
    <s v="NG"/>
    <x v="2"/>
    <n v="2"/>
    <s v="EPL"/>
    <x v="0"/>
    <m/>
    <x v="2"/>
    <s v="13'16"/>
    <s v="Q4'15"/>
  </r>
  <r>
    <d v="2016-03-31T00:00:00"/>
    <s v="A3442855"/>
    <s v="B8025-9U"/>
    <s v="KELLY"/>
    <s v="NG"/>
    <x v="1"/>
    <n v="1"/>
    <s v="EPL"/>
    <x v="0"/>
    <m/>
    <x v="2"/>
    <s v="13'16"/>
    <s v="Q4'15"/>
  </r>
  <r>
    <d v="2016-03-31T00:00:00"/>
    <s v="A3436949"/>
    <s v="B8029-9N"/>
    <s v="KELLY"/>
    <s v="NG"/>
    <x v="2"/>
    <n v="1"/>
    <s v="EPL"/>
    <x v="0"/>
    <m/>
    <x v="2"/>
    <s v="13'16"/>
    <s v="Q4'15"/>
  </r>
  <r>
    <d v="2016-03-31T00:00:00"/>
    <s v="A3442987"/>
    <s v="B8960-16G"/>
    <s v="KELLY"/>
    <s v="NG"/>
    <x v="2"/>
    <n v="1"/>
    <s v="EPL"/>
    <x v="0"/>
    <m/>
    <x v="2"/>
    <s v="13'16"/>
    <s v="Q4'15"/>
  </r>
  <r>
    <d v="2016-03-31T00:00:00"/>
    <s v="A3442987"/>
    <s v="B8960-16G"/>
    <s v="KELLY"/>
    <s v="NG"/>
    <x v="1"/>
    <n v="1"/>
    <s v="EPL"/>
    <x v="0"/>
    <m/>
    <x v="2"/>
    <s v="13'16"/>
    <s v="Q4'15"/>
  </r>
  <r>
    <d v="2016-03-31T00:00:00"/>
    <s v="A3437716"/>
    <s v="B4408-9K"/>
    <s v="KELLY"/>
    <s v="NG"/>
    <x v="1"/>
    <n v="1"/>
    <s v="EPL"/>
    <x v="0"/>
    <m/>
    <x v="2"/>
    <s v="13'16"/>
    <s v="Q4'15"/>
  </r>
  <r>
    <d v="2016-03-31T00:00:00"/>
    <s v="A3438529"/>
    <s v="B8029-9N"/>
    <s v="KELLY"/>
    <s v="NG"/>
    <x v="1"/>
    <n v="1"/>
    <s v="EPL"/>
    <x v="0"/>
    <m/>
    <x v="2"/>
    <s v="13'16"/>
    <s v="Q4'15"/>
  </r>
  <r>
    <d v="2016-03-31T00:00:00"/>
    <s v="A3436658"/>
    <s v="B8029-9N"/>
    <s v="kia"/>
    <s v="NG"/>
    <x v="0"/>
    <n v="1"/>
    <s v="EPL"/>
    <x v="0"/>
    <m/>
    <x v="2"/>
    <s v="13'16"/>
    <s v="Q4'15"/>
  </r>
  <r>
    <d v="2016-03-31T00:00:00"/>
    <s v="A3435862"/>
    <s v="B8029-9N"/>
    <s v="kia"/>
    <s v="NG"/>
    <x v="1"/>
    <n v="2"/>
    <s v="EPL"/>
    <x v="0"/>
    <m/>
    <x v="2"/>
    <s v="13'16"/>
    <s v="Q4'15"/>
  </r>
  <r>
    <d v="2016-03-31T00:00:00"/>
    <s v="A3443723"/>
    <s v="B9604-5A"/>
    <s v="kia"/>
    <s v="NG"/>
    <x v="0"/>
    <n v="1"/>
    <s v="EPL"/>
    <x v="0"/>
    <m/>
    <x v="2"/>
    <s v="13'16"/>
    <s v="Q4'15"/>
  </r>
  <r>
    <d v="2016-03-31T00:00:00"/>
    <s v="A3437094"/>
    <s v="B8029-9N"/>
    <s v="kia"/>
    <s v="NG"/>
    <x v="0"/>
    <n v="1"/>
    <s v="EPL"/>
    <x v="0"/>
    <m/>
    <x v="2"/>
    <s v="13'16"/>
    <s v="Q4'15"/>
  </r>
  <r>
    <d v="2016-03-31T00:00:00"/>
    <s v="A3436323"/>
    <s v="B8029-9N"/>
    <s v="kia"/>
    <s v="NG"/>
    <x v="0"/>
    <n v="1"/>
    <s v="EPL"/>
    <x v="0"/>
    <m/>
    <x v="2"/>
    <s v="13'16"/>
    <s v="Q4'15"/>
  </r>
  <r>
    <d v="2016-03-31T00:00:00"/>
    <s v="A3436323"/>
    <s v="B8029-9N"/>
    <s v="kia"/>
    <s v="NG"/>
    <x v="1"/>
    <n v="1"/>
    <s v="EPL"/>
    <x v="0"/>
    <m/>
    <x v="2"/>
    <s v="13'16"/>
    <s v="Q4'15"/>
  </r>
  <r>
    <d v="2016-03-31T00:00:00"/>
    <s v="A3443736"/>
    <s v="B9604-5A"/>
    <s v="kia"/>
    <s v="NG"/>
    <x v="2"/>
    <n v="1"/>
    <s v="EPL"/>
    <x v="0"/>
    <m/>
    <x v="2"/>
    <s v="13'16"/>
    <s v="Q4'15"/>
  </r>
  <r>
    <d v="2016-03-31T00:00:00"/>
    <s v="A3438344"/>
    <s v="B8029-9N"/>
    <s v="kia"/>
    <s v="NG"/>
    <x v="2"/>
    <n v="1"/>
    <s v="EPL"/>
    <x v="0"/>
    <m/>
    <x v="2"/>
    <s v="13'16"/>
    <s v="Q4'15"/>
  </r>
  <r>
    <d v="2016-03-31T00:00:00"/>
    <s v="A3437098"/>
    <s v="B8029-9N"/>
    <s v="kia"/>
    <s v="NG"/>
    <x v="2"/>
    <n v="3"/>
    <s v="EPL"/>
    <x v="0"/>
    <m/>
    <x v="2"/>
    <s v="13'16"/>
    <s v="Q4'15"/>
  </r>
  <r>
    <d v="2016-03-31T00:00:00"/>
    <s v="A3437098"/>
    <s v="B8029-9N"/>
    <s v="kia"/>
    <s v="NG"/>
    <x v="0"/>
    <n v="1"/>
    <s v="EPL"/>
    <x v="0"/>
    <m/>
    <x v="2"/>
    <s v="13'16"/>
    <s v="Q4'15"/>
  </r>
  <r>
    <d v="2016-03-31T00:00:00"/>
    <s v="A3436656"/>
    <s v="B8029-9N"/>
    <s v="kia"/>
    <s v="NG"/>
    <x v="2"/>
    <n v="2"/>
    <s v="EPL"/>
    <x v="0"/>
    <m/>
    <x v="2"/>
    <s v="13'16"/>
    <s v="Q4'15"/>
  </r>
  <r>
    <d v="2016-03-31T00:00:00"/>
    <s v="A3436718"/>
    <s v="B8029-9N"/>
    <s v="kia"/>
    <s v="NG"/>
    <x v="0"/>
    <n v="2"/>
    <s v="EPL"/>
    <x v="0"/>
    <m/>
    <x v="2"/>
    <s v="13'16"/>
    <s v="Q4'15"/>
  </r>
  <r>
    <d v="2016-03-31T00:00:00"/>
    <s v="A3436947"/>
    <s v="B8029-9N"/>
    <s v="chin"/>
    <s v="NG"/>
    <x v="2"/>
    <n v="1"/>
    <s v="EPL"/>
    <x v="0"/>
    <m/>
    <x v="2"/>
    <s v="13'16"/>
    <s v="Q4'15"/>
  </r>
  <r>
    <d v="2016-03-31T00:00:00"/>
    <s v="A3443000"/>
    <s v="B8025-9U"/>
    <s v="chin"/>
    <s v="NG"/>
    <x v="2"/>
    <n v="1"/>
    <s v="EPL"/>
    <x v="0"/>
    <m/>
    <x v="2"/>
    <s v="13'16"/>
    <s v="Q4'15"/>
  </r>
  <r>
    <d v="2016-03-31T00:00:00"/>
    <s v="P2012538"/>
    <s v="AE14B-5P"/>
    <s v="chin"/>
    <s v="NG"/>
    <x v="2"/>
    <n v="1"/>
    <s v="EPL"/>
    <x v="0"/>
    <m/>
    <x v="2"/>
    <s v="13'16"/>
    <s v="Q4'15"/>
  </r>
  <r>
    <d v="2016-03-31T00:00:00"/>
    <s v="A3443207"/>
    <s v="B8960-16G"/>
    <s v="chin"/>
    <s v="NG"/>
    <x v="1"/>
    <n v="2"/>
    <s v="EPL"/>
    <x v="0"/>
    <m/>
    <x v="2"/>
    <s v="13'16"/>
    <s v="Q4'15"/>
  </r>
  <r>
    <d v="2016-03-31T00:00:00"/>
    <s v="A3443212"/>
    <s v="B8025-9U"/>
    <s v="chin"/>
    <s v="NG"/>
    <x v="0"/>
    <n v="1"/>
    <s v="EPL"/>
    <x v="0"/>
    <m/>
    <x v="2"/>
    <s v="13'16"/>
    <s v="Q4'15"/>
  </r>
  <r>
    <d v="2016-03-31T00:00:00"/>
    <s v="A3443212"/>
    <s v="B8025-9U"/>
    <s v="chin"/>
    <s v="NG"/>
    <x v="1"/>
    <n v="1"/>
    <s v="EPL"/>
    <x v="0"/>
    <m/>
    <x v="2"/>
    <s v="13'16"/>
    <s v="Q4'15"/>
  </r>
  <r>
    <d v="2016-03-31T00:00:00"/>
    <s v="A3443996"/>
    <s v="B8029-9N"/>
    <s v="chin"/>
    <s v="NG"/>
    <x v="0"/>
    <n v="1"/>
    <s v="EPL"/>
    <x v="0"/>
    <m/>
    <x v="2"/>
    <s v="13'16"/>
    <s v="Q4'15"/>
  </r>
  <r>
    <d v="2016-03-31T00:00:00"/>
    <s v="A3443996"/>
    <s v="B8029-9N"/>
    <s v="chin"/>
    <s v="NG"/>
    <x v="1"/>
    <n v="1"/>
    <s v="EPL"/>
    <x v="0"/>
    <m/>
    <x v="2"/>
    <s v="13'16"/>
    <s v="Q4'15"/>
  </r>
  <r>
    <d v="2016-03-31T00:00:00"/>
    <s v="A3441896"/>
    <s v="B8960-16G"/>
    <s v="chin"/>
    <s v="NG"/>
    <x v="0"/>
    <n v="1"/>
    <s v="EPL"/>
    <x v="0"/>
    <m/>
    <x v="2"/>
    <s v="13'16"/>
    <s v="Q4'15"/>
  </r>
  <r>
    <d v="2016-03-31T00:00:00"/>
    <s v="A3438206"/>
    <s v="B4400-9K"/>
    <s v="chin"/>
    <s v="NG"/>
    <x v="2"/>
    <n v="1"/>
    <s v="EPL"/>
    <x v="0"/>
    <m/>
    <x v="2"/>
    <s v="13'16"/>
    <s v="Q4'15"/>
  </r>
  <r>
    <d v="2016-03-31T00:00:00"/>
    <s v="A3436692"/>
    <s v="B4414-9L"/>
    <s v="chin"/>
    <s v="NG"/>
    <x v="2"/>
    <n v="1"/>
    <s v="EPL"/>
    <x v="0"/>
    <m/>
    <x v="2"/>
    <s v="13'16"/>
    <s v="Q4'15"/>
  </r>
  <r>
    <d v="2016-03-31T00:00:00"/>
    <s v="A3437101"/>
    <s v="B4402-9L"/>
    <s v="chin"/>
    <s v="NG"/>
    <x v="2"/>
    <n v="1"/>
    <s v="EPL"/>
    <x v="0"/>
    <m/>
    <x v="2"/>
    <s v="13'16"/>
    <s v="Q4'15"/>
  </r>
  <r>
    <d v="2016-03-31T00:00:00"/>
    <s v="A3437101"/>
    <s v="B4402-9L"/>
    <s v="chin"/>
    <s v="NG"/>
    <x v="1"/>
    <n v="1"/>
    <s v="EPL"/>
    <x v="0"/>
    <m/>
    <x v="2"/>
    <s v="13'16"/>
    <s v="Q4'15"/>
  </r>
  <r>
    <d v="2016-03-31T00:00:00"/>
    <s v="A3437719"/>
    <s v="B4402-9L"/>
    <s v="chin"/>
    <s v="NG"/>
    <x v="0"/>
    <n v="1"/>
    <s v="EPL"/>
    <x v="0"/>
    <m/>
    <x v="2"/>
    <s v="13'16"/>
    <s v="Q4'15"/>
  </r>
  <r>
    <d v="2016-03-31T00:00:00"/>
    <s v="A3443206"/>
    <s v="B8960-16G"/>
    <s v="chin"/>
    <s v="NG"/>
    <x v="0"/>
    <n v="1"/>
    <s v="EPL"/>
    <x v="0"/>
    <m/>
    <x v="2"/>
    <s v="13'16"/>
    <s v="Q4'15"/>
  </r>
  <r>
    <d v="2016-03-31T00:00:00"/>
    <s v="A3439665"/>
    <s v="B9513-10V"/>
    <s v="kia"/>
    <s v="NG"/>
    <x v="4"/>
    <n v="1"/>
    <s v="EPL"/>
    <x v="1"/>
    <m/>
    <x v="2"/>
    <s v="13'16"/>
    <s v="Q4'15"/>
  </r>
  <r>
    <d v="2016-04-01T00:00:00"/>
    <s v="A3443942"/>
    <s v="B8099-9H"/>
    <s v="kia"/>
    <s v="NG"/>
    <x v="2"/>
    <n v="2"/>
    <s v="EPL"/>
    <x v="0"/>
    <m/>
    <x v="2"/>
    <s v="13'16"/>
    <s v="Q4'15"/>
  </r>
  <r>
    <d v="2016-04-01T00:00:00"/>
    <s v="A3443948"/>
    <s v="B4313-5P"/>
    <s v="kia"/>
    <s v="NG"/>
    <x v="1"/>
    <n v="1"/>
    <s v="EPL"/>
    <x v="0"/>
    <m/>
    <x v="2"/>
    <s v="13'16"/>
    <s v="Q4'15"/>
  </r>
  <r>
    <d v="2016-04-01T00:00:00"/>
    <s v="A3436321"/>
    <s v="B8029-9N"/>
    <s v="kia"/>
    <s v="NG"/>
    <x v="1"/>
    <n v="1"/>
    <s v="EPL"/>
    <x v="0"/>
    <m/>
    <x v="2"/>
    <s v="13'16"/>
    <s v="Q4'15"/>
  </r>
  <r>
    <d v="2016-04-01T00:00:00"/>
    <s v="A3443235"/>
    <s v="B8025-9U"/>
    <s v="kia"/>
    <s v="NG"/>
    <x v="2"/>
    <n v="6"/>
    <s v="EPL"/>
    <x v="0"/>
    <m/>
    <x v="2"/>
    <s v="13'16"/>
    <s v="Q4'15"/>
  </r>
  <r>
    <d v="2016-04-01T00:00:00"/>
    <s v="A3443225"/>
    <s v="B8025-9U"/>
    <s v="kia"/>
    <s v="NG"/>
    <x v="0"/>
    <n v="1"/>
    <s v="EPL"/>
    <x v="0"/>
    <m/>
    <x v="2"/>
    <s v="13'16"/>
    <s v="Q4'15"/>
  </r>
  <r>
    <d v="2016-04-01T00:00:00"/>
    <s v="A3443225"/>
    <s v="B8025-9U"/>
    <s v="kia"/>
    <s v="NG"/>
    <x v="1"/>
    <n v="1"/>
    <s v="EPL"/>
    <x v="0"/>
    <m/>
    <x v="2"/>
    <s v="13'16"/>
    <s v="Q4'15"/>
  </r>
  <r>
    <d v="2016-04-01T00:00:00"/>
    <s v="A3443688"/>
    <s v="B8099-9H"/>
    <s v="kia"/>
    <s v="NG"/>
    <x v="1"/>
    <n v="2"/>
    <s v="EPL"/>
    <x v="0"/>
    <m/>
    <x v="2"/>
    <s v="13'16"/>
    <s v="Q4'15"/>
  </r>
  <r>
    <d v="2016-04-01T00:00:00"/>
    <s v="A3443739"/>
    <s v="B8029-9N"/>
    <s v="kia"/>
    <s v="NG"/>
    <x v="1"/>
    <n v="1"/>
    <s v="EPL"/>
    <x v="0"/>
    <m/>
    <x v="2"/>
    <s v="13'16"/>
    <s v="Q4'15"/>
  </r>
  <r>
    <d v="2016-04-01T00:00:00"/>
    <s v="A3435848"/>
    <s v="B8029-9N"/>
    <s v="kia"/>
    <s v="NG"/>
    <x v="2"/>
    <n v="3"/>
    <s v="EPL"/>
    <x v="0"/>
    <m/>
    <x v="2"/>
    <s v="13'16"/>
    <s v="Q4'15"/>
  </r>
  <r>
    <d v="2016-04-01T00:00:00"/>
    <s v="A3443218"/>
    <s v="B8025-9U"/>
    <s v="kia"/>
    <s v="NG"/>
    <x v="2"/>
    <n v="2"/>
    <s v="EPL"/>
    <x v="0"/>
    <m/>
    <x v="2"/>
    <s v="13'16"/>
    <s v="Q4'15"/>
  </r>
  <r>
    <d v="2016-04-01T00:00:00"/>
    <s v="A3443218"/>
    <s v="B8025-9U"/>
    <s v="kia"/>
    <s v="NG"/>
    <x v="1"/>
    <n v="1"/>
    <s v="EPL"/>
    <x v="0"/>
    <m/>
    <x v="2"/>
    <s v="13'16"/>
    <s v="Q4'15"/>
  </r>
  <r>
    <d v="2016-04-01T00:00:00"/>
    <s v="A3442491"/>
    <s v="B8960-16G"/>
    <s v="kia"/>
    <s v="NG"/>
    <x v="1"/>
    <n v="1"/>
    <s v="EPL"/>
    <x v="0"/>
    <m/>
    <x v="2"/>
    <s v="13'16"/>
    <s v="Q4'15"/>
  </r>
  <r>
    <d v="2016-04-01T00:00:00"/>
    <s v="A3438214"/>
    <s v="B8029-9N"/>
    <s v="kia"/>
    <s v="NG"/>
    <x v="2"/>
    <n v="1"/>
    <s v="EPL"/>
    <x v="0"/>
    <m/>
    <x v="2"/>
    <s v="13'16"/>
    <s v="Q4'15"/>
  </r>
  <r>
    <d v="2016-04-01T00:00:00"/>
    <s v="A3438214"/>
    <s v="B8029-9N"/>
    <s v="kia"/>
    <s v="NG"/>
    <x v="0"/>
    <n v="1"/>
    <s v="EPL"/>
    <x v="0"/>
    <m/>
    <x v="2"/>
    <s v="13'16"/>
    <s v="Q4'15"/>
  </r>
  <r>
    <d v="2016-04-01T00:00:00"/>
    <s v="A3438212"/>
    <s v="B8029-9N"/>
    <s v="kia"/>
    <s v="NG"/>
    <x v="0"/>
    <n v="1"/>
    <s v="EPL"/>
    <x v="0"/>
    <m/>
    <x v="2"/>
    <s v="13'16"/>
    <s v="Q4'15"/>
  </r>
  <r>
    <d v="2016-04-01T00:00:00"/>
    <s v="A3443213"/>
    <s v="B8025-9U"/>
    <s v="kia"/>
    <s v="NG"/>
    <x v="1"/>
    <n v="1"/>
    <s v="EPL"/>
    <x v="0"/>
    <m/>
    <x v="2"/>
    <s v="13'16"/>
    <s v="Q4'15"/>
  </r>
  <r>
    <d v="2016-04-01T00:00:00"/>
    <s v="A3442254"/>
    <s v="B8099-9H"/>
    <s v="kia"/>
    <s v="NG"/>
    <x v="0"/>
    <n v="1"/>
    <s v="EPL"/>
    <x v="0"/>
    <m/>
    <x v="2"/>
    <s v="13'16"/>
    <s v="Q4'15"/>
  </r>
  <r>
    <d v="2016-04-01T00:00:00"/>
    <s v="A3437715"/>
    <s v="B4408-9K"/>
    <s v="chin"/>
    <s v="NG"/>
    <x v="0"/>
    <n v="1"/>
    <s v="EPL"/>
    <x v="0"/>
    <m/>
    <x v="2"/>
    <s v="13'16"/>
    <s v="Q4'15"/>
  </r>
  <r>
    <d v="2016-04-01T00:00:00"/>
    <s v="A3438043"/>
    <s v="B9604-5A"/>
    <s v="chin"/>
    <s v="NG"/>
    <x v="1"/>
    <n v="1"/>
    <s v="EPL"/>
    <x v="0"/>
    <m/>
    <x v="2"/>
    <s v="13'16"/>
    <s v="Q4'15"/>
  </r>
  <r>
    <d v="2016-04-01T00:00:00"/>
    <s v="A3443400"/>
    <s v="B9604-5A"/>
    <s v="chin"/>
    <s v="NG"/>
    <x v="1"/>
    <n v="1"/>
    <s v="EPL"/>
    <x v="0"/>
    <m/>
    <x v="2"/>
    <s v="13'16"/>
    <s v="Q4'15"/>
  </r>
  <r>
    <d v="2016-04-01T00:00:00"/>
    <s v="A3439219"/>
    <s v="B7955-9G"/>
    <s v="chin"/>
    <s v="NG"/>
    <x v="2"/>
    <n v="1"/>
    <s v="EPL"/>
    <x v="0"/>
    <m/>
    <x v="2"/>
    <s v="13'16"/>
    <s v="Q4'15"/>
  </r>
  <r>
    <d v="2016-04-01T00:00:00"/>
    <s v="A3439216"/>
    <s v="B7955-9G"/>
    <s v="chin"/>
    <s v="NG"/>
    <x v="2"/>
    <n v="1"/>
    <s v="EPL"/>
    <x v="0"/>
    <m/>
    <x v="2"/>
    <s v="13'16"/>
    <s v="Q4'15"/>
  </r>
  <r>
    <d v="2016-04-01T00:00:00"/>
    <s v="A3436397"/>
    <s v="B9604-5A"/>
    <s v="chin"/>
    <s v="NG"/>
    <x v="1"/>
    <n v="1"/>
    <s v="EPL"/>
    <x v="0"/>
    <m/>
    <x v="2"/>
    <s v="13'16"/>
    <s v="Q4'15"/>
  </r>
  <r>
    <d v="2016-04-01T00:00:00"/>
    <s v="A3438533"/>
    <s v="B8029-9N"/>
    <s v="chin"/>
    <s v="NG"/>
    <x v="2"/>
    <n v="1"/>
    <s v="EPL"/>
    <x v="0"/>
    <m/>
    <x v="2"/>
    <s v="13'16"/>
    <s v="Q4'15"/>
  </r>
  <r>
    <d v="2016-04-01T00:00:00"/>
    <s v="A3446490"/>
    <s v="B4321-5P"/>
    <s v="chin"/>
    <s v="NG"/>
    <x v="2"/>
    <n v="1"/>
    <s v="EPL"/>
    <x v="0"/>
    <m/>
    <x v="2"/>
    <s v="13'16"/>
    <s v="Q4'15"/>
  </r>
  <r>
    <d v="2016-04-01T00:00:00"/>
    <s v="A3442667"/>
    <s v="B8960-16G"/>
    <s v="chin"/>
    <s v="NG"/>
    <x v="2"/>
    <n v="3"/>
    <s v="EPL"/>
    <x v="0"/>
    <m/>
    <x v="2"/>
    <s v="13'16"/>
    <s v="Q4'15"/>
  </r>
  <r>
    <d v="2016-04-01T00:00:00"/>
    <s v="A3445125"/>
    <s v="B8960-16G"/>
    <s v="chin"/>
    <s v="NG"/>
    <x v="2"/>
    <n v="1"/>
    <s v="EPL"/>
    <x v="0"/>
    <m/>
    <x v="2"/>
    <s v="13'16"/>
    <s v="Q4'15"/>
  </r>
  <r>
    <d v="2016-04-01T00:00:00"/>
    <s v="A3443905"/>
    <s v="B4411-9S"/>
    <s v="chin"/>
    <s v="NG"/>
    <x v="2"/>
    <n v="1"/>
    <s v="EPL"/>
    <x v="0"/>
    <m/>
    <x v="2"/>
    <s v="13'16"/>
    <s v="Q4'15"/>
  </r>
  <r>
    <d v="2016-04-01T00:00:00"/>
    <s v="A3443905"/>
    <s v="B4411-9S"/>
    <s v="chin"/>
    <s v="NG"/>
    <x v="1"/>
    <n v="8"/>
    <s v="EPL"/>
    <x v="0"/>
    <m/>
    <x v="2"/>
    <s v="13'16"/>
    <s v="Q4'15"/>
  </r>
  <r>
    <d v="2016-04-01T00:00:00"/>
    <s v="A3443692"/>
    <s v="B8099-9H"/>
    <s v="chin"/>
    <s v="NG"/>
    <x v="1"/>
    <n v="9"/>
    <s v="EPL"/>
    <x v="0"/>
    <m/>
    <x v="2"/>
    <s v="13'16"/>
    <s v="Q4'15"/>
  </r>
  <r>
    <d v="2016-04-01T00:00:00"/>
    <s v="A3444012"/>
    <s v="B4404-9L"/>
    <s v="chin"/>
    <s v="NG"/>
    <x v="1"/>
    <n v="1"/>
    <s v="EPL"/>
    <x v="0"/>
    <m/>
    <x v="2"/>
    <s v="13'16"/>
    <s v="Q4'15"/>
  </r>
  <r>
    <d v="2016-04-01T00:00:00"/>
    <s v="A3444354"/>
    <s v="B9604-5A"/>
    <s v="chin"/>
    <s v="NG"/>
    <x v="1"/>
    <n v="4"/>
    <s v="EPL"/>
    <x v="0"/>
    <m/>
    <x v="2"/>
    <s v="13'16"/>
    <s v="Q4'15"/>
  </r>
  <r>
    <d v="2016-04-01T00:00:00"/>
    <s v="A3443238"/>
    <s v="B8025-9U"/>
    <s v="chin"/>
    <s v="NG"/>
    <x v="1"/>
    <n v="9"/>
    <s v="EPL"/>
    <x v="0"/>
    <m/>
    <x v="2"/>
    <s v="13'16"/>
    <s v="Q4'15"/>
  </r>
  <r>
    <d v="2016-04-01T00:00:00"/>
    <s v="A3443001"/>
    <s v="B8025-9U"/>
    <s v="chin"/>
    <s v="NG"/>
    <x v="1"/>
    <n v="1"/>
    <s v="EPL"/>
    <x v="0"/>
    <m/>
    <x v="2"/>
    <s v="13'16"/>
    <s v="Q4'15"/>
  </r>
  <r>
    <d v="2016-04-01T00:00:00"/>
    <s v="A3445127"/>
    <s v="B8960-16G"/>
    <s v="chin"/>
    <s v="NG"/>
    <x v="2"/>
    <n v="1"/>
    <s v="EPL"/>
    <x v="0"/>
    <m/>
    <x v="2"/>
    <s v="13'16"/>
    <s v="Q4'15"/>
  </r>
  <r>
    <d v="2016-04-01T00:00:00"/>
    <s v="A3445127"/>
    <s v="B8960-16G"/>
    <s v="chin"/>
    <s v="NG"/>
    <x v="0"/>
    <n v="3"/>
    <s v="EPL"/>
    <x v="0"/>
    <m/>
    <x v="2"/>
    <s v="13'16"/>
    <s v="Q4'15"/>
  </r>
  <r>
    <d v="2016-04-01T00:00:00"/>
    <s v="A3445127"/>
    <s v="B8960-16G"/>
    <s v="chin"/>
    <s v="NG"/>
    <x v="1"/>
    <n v="4"/>
    <s v="EPL"/>
    <x v="0"/>
    <m/>
    <x v="2"/>
    <s v="13'16"/>
    <s v="Q4'15"/>
  </r>
  <r>
    <d v="2016-04-01T00:00:00"/>
    <s v="A3438343"/>
    <s v="B8029-9N"/>
    <s v="chin"/>
    <s v="NG"/>
    <x v="1"/>
    <n v="8"/>
    <s v="EPL"/>
    <x v="0"/>
    <m/>
    <x v="2"/>
    <s v="13'16"/>
    <s v="Q4'15"/>
  </r>
  <r>
    <d v="2016-04-01T00:00:00"/>
    <s v="A3443247"/>
    <s v="B8025-9U"/>
    <s v="chin"/>
    <s v="NG"/>
    <x v="1"/>
    <n v="1"/>
    <s v="EPL"/>
    <x v="0"/>
    <m/>
    <x v="2"/>
    <s v="13'16"/>
    <s v="Q4'15"/>
  </r>
  <r>
    <d v="2016-04-01T00:00:00"/>
    <s v="A3445338"/>
    <s v="B8029-9N"/>
    <s v="chin"/>
    <s v="NG"/>
    <x v="2"/>
    <n v="1"/>
    <s v="EPL"/>
    <x v="0"/>
    <m/>
    <x v="2"/>
    <s v="13'16"/>
    <s v="Q4'15"/>
  </r>
  <r>
    <d v="2016-04-01T00:00:00"/>
    <s v="A3445338"/>
    <s v="B8029-9N"/>
    <s v="chin"/>
    <s v="NG"/>
    <x v="1"/>
    <n v="1"/>
    <s v="EPL"/>
    <x v="0"/>
    <m/>
    <x v="2"/>
    <s v="13'16"/>
    <s v="Q4'15"/>
  </r>
  <r>
    <d v="2016-04-01T00:00:00"/>
    <s v="A3444058"/>
    <s v="B8029-9N"/>
    <s v="chin"/>
    <s v="NG"/>
    <x v="2"/>
    <n v="1"/>
    <s v="EPL"/>
    <x v="0"/>
    <m/>
    <x v="2"/>
    <s v="13'16"/>
    <s v="Q4'15"/>
  </r>
  <r>
    <d v="2016-04-01T00:00:00"/>
    <s v="A3444867"/>
    <s v="B8000-9L"/>
    <s v="chin"/>
    <s v="NG"/>
    <x v="1"/>
    <n v="1"/>
    <s v="EPL"/>
    <x v="0"/>
    <m/>
    <x v="2"/>
    <s v="13'16"/>
    <s v="Q4'15"/>
  </r>
  <r>
    <d v="2016-04-01T00:00:00"/>
    <s v="A3443244"/>
    <s v="B8025-9U"/>
    <s v="chin"/>
    <s v="NG"/>
    <x v="1"/>
    <n v="1"/>
    <s v="EPL"/>
    <x v="0"/>
    <m/>
    <x v="2"/>
    <s v="13'16"/>
    <s v="Q4'15"/>
  </r>
  <r>
    <d v="2016-04-01T00:00:00"/>
    <s v="A3442862"/>
    <s v="B8025-9U"/>
    <s v="chin"/>
    <s v="NG"/>
    <x v="2"/>
    <n v="1"/>
    <s v="EPL"/>
    <x v="0"/>
    <m/>
    <x v="2"/>
    <s v="13'16"/>
    <s v="Q4'15"/>
  </r>
  <r>
    <d v="2016-04-01T00:00:00"/>
    <s v="A3442862"/>
    <s v="B8025-9U"/>
    <s v="chin"/>
    <s v="NG"/>
    <x v="1"/>
    <n v="1"/>
    <s v="EPL"/>
    <x v="0"/>
    <m/>
    <x v="2"/>
    <s v="13'16"/>
    <s v="Q4'15"/>
  </r>
  <r>
    <d v="2016-04-01T00:00:00"/>
    <s v="A3443693"/>
    <s v="B8099-9H"/>
    <s v="chin"/>
    <s v="NG"/>
    <x v="1"/>
    <n v="7"/>
    <s v="EPL"/>
    <x v="0"/>
    <m/>
    <x v="2"/>
    <s v="13'16"/>
    <s v="Q4'15"/>
  </r>
  <r>
    <d v="2016-04-01T00:00:00"/>
    <s v="A3443903"/>
    <s v="B4411-9S"/>
    <s v="chin"/>
    <s v="NG"/>
    <x v="1"/>
    <n v="8"/>
    <s v="EPL"/>
    <x v="0"/>
    <m/>
    <x v="2"/>
    <s v="13'16"/>
    <s v="Q4'15"/>
  </r>
  <r>
    <d v="2016-04-01T00:00:00"/>
    <s v="A3444011"/>
    <s v="B4404-9L"/>
    <s v="chin"/>
    <s v="NG"/>
    <x v="1"/>
    <n v="7"/>
    <s v="EPL"/>
    <x v="0"/>
    <m/>
    <x v="2"/>
    <s v="13'16"/>
    <s v="Q4'15"/>
  </r>
  <r>
    <d v="2016-04-01T00:00:00"/>
    <s v="A3443386"/>
    <s v="B9604-5A"/>
    <s v="chin"/>
    <s v="NG"/>
    <x v="1"/>
    <n v="1"/>
    <s v="EPL"/>
    <x v="0"/>
    <m/>
    <x v="2"/>
    <s v="13'16"/>
    <s v="Q4'15"/>
  </r>
  <r>
    <d v="2016-04-01T00:00:00"/>
    <s v="A3444351"/>
    <s v="B9604-5A"/>
    <s v="chin"/>
    <s v="NG"/>
    <x v="1"/>
    <n v="1"/>
    <s v="EPL"/>
    <x v="0"/>
    <m/>
    <x v="2"/>
    <s v="13'16"/>
    <s v="Q4'15"/>
  </r>
  <r>
    <d v="2016-04-01T00:00:00"/>
    <s v="A3443690"/>
    <s v="B8099-9H"/>
    <s v="chin"/>
    <s v="NG"/>
    <x v="1"/>
    <n v="10"/>
    <s v="EPL"/>
    <x v="0"/>
    <m/>
    <x v="2"/>
    <s v="13'16"/>
    <s v="Q4'15"/>
  </r>
  <r>
    <d v="2016-04-01T00:00:00"/>
    <s v="A3443689"/>
    <s v="B8099-9H"/>
    <s v="chin"/>
    <s v="NG"/>
    <x v="1"/>
    <n v="8"/>
    <s v="EPL"/>
    <x v="0"/>
    <m/>
    <x v="2"/>
    <s v="13'16"/>
    <s v="Q4'15"/>
  </r>
  <r>
    <d v="2016-04-01T00:00:00"/>
    <s v="A3445158"/>
    <s v="B9604-5A"/>
    <s v="chin"/>
    <s v="NG"/>
    <x v="1"/>
    <n v="3"/>
    <s v="EPL"/>
    <x v="0"/>
    <m/>
    <x v="2"/>
    <s v="13'16"/>
    <s v="Q4'15"/>
  </r>
  <r>
    <d v="2016-04-01T00:00:00"/>
    <s v="A3445170"/>
    <s v="B9604-5A"/>
    <s v="chin"/>
    <s v="NG"/>
    <x v="1"/>
    <n v="4"/>
    <s v="EPL"/>
    <x v="0"/>
    <m/>
    <x v="2"/>
    <s v="13'16"/>
    <s v="Q4'15"/>
  </r>
  <r>
    <d v="2016-04-01T00:00:00"/>
    <s v="A3437948"/>
    <s v="B8013-9P"/>
    <s v="chin"/>
    <s v="NG"/>
    <x v="1"/>
    <n v="2"/>
    <s v="EPL"/>
    <x v="0"/>
    <m/>
    <x v="2"/>
    <s v="13'16"/>
    <s v="Q4'15"/>
  </r>
  <r>
    <d v="2016-04-01T00:00:00"/>
    <s v="A3443905"/>
    <s v="B4411-9S"/>
    <s v="huang"/>
    <s v="NG"/>
    <x v="9"/>
    <n v="1"/>
    <s v="EPL"/>
    <x v="1"/>
    <m/>
    <x v="2"/>
    <s v="13'16"/>
    <s v="Q4'15"/>
  </r>
  <r>
    <d v="2016-04-02T00:00:00"/>
    <s v="A3445164"/>
    <s v="B9604-5A"/>
    <s v="huang"/>
    <s v="NG"/>
    <x v="1"/>
    <n v="1"/>
    <s v="EPL"/>
    <x v="0"/>
    <m/>
    <x v="2"/>
    <s v="13'16"/>
    <s v="Q4'15"/>
  </r>
  <r>
    <d v="2016-04-02T00:00:00"/>
    <s v="A3443902"/>
    <s v="B4411-9S"/>
    <s v="huang"/>
    <s v="NG"/>
    <x v="1"/>
    <n v="1"/>
    <s v="EPL"/>
    <x v="0"/>
    <m/>
    <x v="2"/>
    <s v="13'16"/>
    <s v="Q4'15"/>
  </r>
  <r>
    <d v="2016-04-02T00:00:00"/>
    <s v="A3437381"/>
    <s v="B9604-5A"/>
    <s v="huang"/>
    <s v="NG"/>
    <x v="2"/>
    <n v="1"/>
    <s v="EPL"/>
    <x v="0"/>
    <m/>
    <x v="2"/>
    <s v="13'16"/>
    <s v="Q4'15"/>
  </r>
  <r>
    <d v="2016-04-02T00:00:00"/>
    <s v="A3437381"/>
    <s v="B9604-5A"/>
    <s v="huang"/>
    <s v="NG"/>
    <x v="1"/>
    <n v="1"/>
    <s v="EPL"/>
    <x v="0"/>
    <m/>
    <x v="2"/>
    <s v="13'16"/>
    <s v="Q4'15"/>
  </r>
  <r>
    <d v="2016-04-02T00:00:00"/>
    <s v="A3443392"/>
    <s v="B9604-5A"/>
    <s v="huang"/>
    <s v="NG"/>
    <x v="1"/>
    <n v="1"/>
    <s v="EPL"/>
    <x v="0"/>
    <m/>
    <x v="2"/>
    <s v="13'16"/>
    <s v="Q4'15"/>
  </r>
  <r>
    <d v="2016-04-02T00:00:00"/>
    <s v="A3444552"/>
    <s v="B9608-5N"/>
    <s v="kia"/>
    <s v="NG"/>
    <x v="1"/>
    <n v="2"/>
    <s v="EPL"/>
    <x v="0"/>
    <m/>
    <x v="2"/>
    <s v="13'16"/>
    <s v="Q4'15"/>
  </r>
  <r>
    <d v="2016-04-02T00:00:00"/>
    <s v="A3444345"/>
    <s v="B9604-5A"/>
    <s v="kia"/>
    <s v="NG"/>
    <x v="1"/>
    <n v="1"/>
    <s v="EPL"/>
    <x v="0"/>
    <m/>
    <x v="2"/>
    <s v="13'16"/>
    <s v="Q4'15"/>
  </r>
  <r>
    <d v="2016-04-02T00:00:00"/>
    <s v="A3444769"/>
    <s v="B9604-5A"/>
    <s v="huang"/>
    <s v="NG"/>
    <x v="0"/>
    <n v="1"/>
    <s v="EPL"/>
    <x v="0"/>
    <m/>
    <x v="2"/>
    <s v="13'16"/>
    <s v="Q4'15"/>
  </r>
  <r>
    <d v="2016-04-02T00:00:00"/>
    <s v="A3444877"/>
    <s v="B8000-9L"/>
    <s v="huang"/>
    <s v="NG"/>
    <x v="2"/>
    <n v="1"/>
    <s v="EPL"/>
    <x v="0"/>
    <m/>
    <x v="2"/>
    <s v="13'16"/>
    <s v="Q4'15"/>
  </r>
  <r>
    <d v="2016-04-02T00:00:00"/>
    <s v="A3444877"/>
    <s v="B8000-9L"/>
    <s v="huang"/>
    <s v="NG"/>
    <x v="0"/>
    <n v="1"/>
    <s v="EPL"/>
    <x v="0"/>
    <m/>
    <x v="2"/>
    <s v="13'16"/>
    <s v="Q4'15"/>
  </r>
  <r>
    <d v="2016-04-02T00:00:00"/>
    <s v="A3444276"/>
    <s v="B8025-9U"/>
    <s v="huang"/>
    <s v="NG"/>
    <x v="2"/>
    <n v="1"/>
    <s v="EPL"/>
    <x v="0"/>
    <m/>
    <x v="2"/>
    <s v="13'16"/>
    <s v="Q4'15"/>
  </r>
  <r>
    <d v="2016-04-02T00:00:00"/>
    <s v="A3444276"/>
    <s v="B8025-9U"/>
    <s v="huang"/>
    <s v="NG"/>
    <x v="0"/>
    <n v="2"/>
    <s v="EPL"/>
    <x v="0"/>
    <m/>
    <x v="2"/>
    <s v="13'16"/>
    <s v="Q4'15"/>
  </r>
  <r>
    <d v="2016-04-02T00:00:00"/>
    <s v="A3443741"/>
    <s v="B8029-9N"/>
    <s v="huang"/>
    <s v="NG"/>
    <x v="0"/>
    <n v="2"/>
    <s v="EPL"/>
    <x v="0"/>
    <m/>
    <x v="2"/>
    <s v="13'16"/>
    <s v="Q4'15"/>
  </r>
  <r>
    <d v="2016-04-02T00:00:00"/>
    <s v="A3444388"/>
    <s v="B9604-5A"/>
    <s v="huang"/>
    <s v="NG"/>
    <x v="1"/>
    <n v="3"/>
    <s v="EPL"/>
    <x v="0"/>
    <m/>
    <x v="2"/>
    <s v="13'16"/>
    <s v="Q4'15"/>
  </r>
  <r>
    <d v="2016-04-02T00:00:00"/>
    <s v="A3443735"/>
    <s v="B9604-5A"/>
    <s v="huang"/>
    <s v="NG"/>
    <x v="1"/>
    <n v="3"/>
    <s v="EPL"/>
    <x v="0"/>
    <m/>
    <x v="2"/>
    <s v="13'16"/>
    <s v="Q4'15"/>
  </r>
  <r>
    <d v="2016-04-02T00:00:00"/>
    <s v="A3443719"/>
    <s v="B9604-5A"/>
    <s v="huang"/>
    <s v="NG"/>
    <x v="2"/>
    <n v="1"/>
    <s v="EPL"/>
    <x v="0"/>
    <m/>
    <x v="2"/>
    <s v="13'16"/>
    <s v="Q4'15"/>
  </r>
  <r>
    <d v="2016-04-02T00:00:00"/>
    <s v="A3443719"/>
    <s v="B9604-5A"/>
    <s v="huang"/>
    <s v="NG"/>
    <x v="1"/>
    <n v="1"/>
    <s v="EPL"/>
    <x v="0"/>
    <m/>
    <x v="2"/>
    <s v="13'16"/>
    <s v="Q4'15"/>
  </r>
  <r>
    <d v="2016-04-02T00:00:00"/>
    <s v="A3443401"/>
    <s v="B9604-5A"/>
    <s v="huang"/>
    <s v="NG"/>
    <x v="1"/>
    <n v="1"/>
    <s v="EPL"/>
    <x v="0"/>
    <m/>
    <x v="2"/>
    <s v="13'16"/>
    <s v="Q4'15"/>
  </r>
  <r>
    <d v="2016-04-02T00:00:00"/>
    <s v="A3443398"/>
    <s v="B9604-5A"/>
    <s v="huang"/>
    <s v="NG"/>
    <x v="1"/>
    <n v="1"/>
    <s v="EPL"/>
    <x v="0"/>
    <m/>
    <x v="2"/>
    <s v="13'16"/>
    <s v="Q4'15"/>
  </r>
  <r>
    <d v="2016-04-02T00:00:00"/>
    <s v="A3444761"/>
    <s v="B9604-5A"/>
    <s v="huang"/>
    <s v="NG"/>
    <x v="2"/>
    <n v="1"/>
    <s v="EPL"/>
    <x v="0"/>
    <m/>
    <x v="2"/>
    <s v="13'16"/>
    <s v="Q4'15"/>
  </r>
  <r>
    <d v="2016-04-02T00:00:00"/>
    <s v="A3441534"/>
    <s v="B4414-9L"/>
    <s v="huang"/>
    <s v="NG"/>
    <x v="2"/>
    <n v="1"/>
    <s v="EPL"/>
    <x v="0"/>
    <m/>
    <x v="2"/>
    <s v="13'16"/>
    <s v="Q4'15"/>
  </r>
  <r>
    <d v="2016-04-02T00:00:00"/>
    <s v="A3442025"/>
    <s v="B4403-9K"/>
    <s v="huang"/>
    <s v="NG"/>
    <x v="1"/>
    <n v="1"/>
    <s v="EPL"/>
    <x v="0"/>
    <m/>
    <x v="2"/>
    <s v="13'16"/>
    <s v="Q4'15"/>
  </r>
  <r>
    <d v="2016-04-02T00:00:00"/>
    <s v="A3442042"/>
    <s v="B4313-5P"/>
    <s v="huang"/>
    <s v="NG"/>
    <x v="2"/>
    <n v="1"/>
    <s v="EPL"/>
    <x v="0"/>
    <m/>
    <x v="2"/>
    <s v="13'16"/>
    <s v="Q4'15"/>
  </r>
  <r>
    <d v="2016-04-02T00:00:00"/>
    <s v="A3442462"/>
    <s v="B8099-9H"/>
    <s v="huang"/>
    <s v="NG"/>
    <x v="2"/>
    <n v="1"/>
    <s v="EPL"/>
    <x v="0"/>
    <m/>
    <x v="2"/>
    <s v="13'16"/>
    <s v="Q4'15"/>
  </r>
  <r>
    <d v="2016-04-02T00:00:00"/>
    <s v="A3442462"/>
    <s v="B8099-9H"/>
    <s v="huang"/>
    <s v="NG"/>
    <x v="1"/>
    <n v="1"/>
    <s v="EPL"/>
    <x v="0"/>
    <m/>
    <x v="2"/>
    <s v="13'16"/>
    <s v="Q4'15"/>
  </r>
  <r>
    <d v="2016-04-02T00:00:00"/>
    <s v="A3438346"/>
    <s v="B8029-9N"/>
    <s v="huang"/>
    <s v="NG"/>
    <x v="2"/>
    <n v="1"/>
    <s v="EPL"/>
    <x v="0"/>
    <m/>
    <x v="2"/>
    <s v="13'16"/>
    <s v="Q4'15"/>
  </r>
  <r>
    <d v="2016-04-02T00:00:00"/>
    <s v="A3445128"/>
    <s v="B8960-16G"/>
    <s v="M.JOTHI"/>
    <s v="NG"/>
    <x v="0"/>
    <n v="1"/>
    <s v="EPL"/>
    <x v="0"/>
    <m/>
    <x v="2"/>
    <s v="13'16"/>
    <s v="Q4'15"/>
  </r>
  <r>
    <d v="2016-04-02T00:00:00"/>
    <s v="A3445128"/>
    <s v="B8960-16G"/>
    <s v="M.JOTHI"/>
    <s v="NG"/>
    <x v="1"/>
    <n v="2"/>
    <s v="EPL"/>
    <x v="0"/>
    <m/>
    <x v="2"/>
    <s v="13'16"/>
    <s v="Q4'15"/>
  </r>
  <r>
    <d v="2016-04-02T00:00:00"/>
    <s v="P1024849"/>
    <s v="B8014-9U"/>
    <s v="M.JOTHI"/>
    <s v="NG"/>
    <x v="0"/>
    <n v="1"/>
    <s v="EPL"/>
    <x v="0"/>
    <m/>
    <x v="2"/>
    <s v="13'16"/>
    <s v="Q4'15"/>
  </r>
  <r>
    <d v="2016-04-02T00:00:00"/>
    <s v="A3437815"/>
    <s v="B4306-5M"/>
    <s v="M.JOTHI"/>
    <s v="NG"/>
    <x v="2"/>
    <n v="1"/>
    <s v="EPL"/>
    <x v="0"/>
    <m/>
    <x v="2"/>
    <s v="13'16"/>
    <s v="Q4'15"/>
  </r>
  <r>
    <d v="2016-04-02T00:00:00"/>
    <s v="A3437815"/>
    <s v="B4306-5M"/>
    <s v="M.JOTHI"/>
    <s v="NG"/>
    <x v="8"/>
    <n v="5"/>
    <s v="EPL"/>
    <x v="0"/>
    <m/>
    <x v="2"/>
    <s v="13'16"/>
    <s v="Q4'15"/>
  </r>
  <r>
    <d v="2016-04-02T00:00:00"/>
    <s v="A3444071"/>
    <s v="B4313-5P"/>
    <s v="M.JOTHI"/>
    <s v="NG"/>
    <x v="2"/>
    <n v="2"/>
    <s v="EPL"/>
    <x v="0"/>
    <m/>
    <x v="2"/>
    <s v="13'16"/>
    <s v="Q4'15"/>
  </r>
  <r>
    <d v="2016-04-02T00:00:00"/>
    <s v="A3442425"/>
    <s v="B4327-5P"/>
    <s v="M.JOTHI"/>
    <s v="NG"/>
    <x v="2"/>
    <n v="2"/>
    <s v="EPL"/>
    <x v="0"/>
    <m/>
    <x v="2"/>
    <s v="13'16"/>
    <s v="Q4'15"/>
  </r>
  <r>
    <d v="2016-04-02T00:00:00"/>
    <s v="A3442428"/>
    <s v="B4327-5P"/>
    <s v="M.JOTHI"/>
    <s v="NG"/>
    <x v="2"/>
    <n v="1"/>
    <s v="EPL"/>
    <x v="0"/>
    <m/>
    <x v="2"/>
    <s v="13'16"/>
    <s v="Q4'15"/>
  </r>
  <r>
    <d v="2016-04-02T00:00:00"/>
    <s v="A3442427"/>
    <s v="B4327-5P"/>
    <s v="M.JOTHI"/>
    <s v="NG"/>
    <x v="1"/>
    <n v="1"/>
    <s v="EPL"/>
    <x v="0"/>
    <m/>
    <x v="2"/>
    <s v="13'16"/>
    <s v="Q4'15"/>
  </r>
  <r>
    <d v="2016-04-02T00:00:00"/>
    <s v="A3445495"/>
    <s v="B8025-9U"/>
    <s v="M.JOTHI"/>
    <s v="NG"/>
    <x v="2"/>
    <n v="1"/>
    <s v="EPL"/>
    <x v="0"/>
    <m/>
    <x v="2"/>
    <s v="13'16"/>
    <s v="Q4'15"/>
  </r>
  <r>
    <d v="2016-04-02T00:00:00"/>
    <s v="A3439215"/>
    <s v="B7955-9G"/>
    <s v="chin"/>
    <s v="NG"/>
    <x v="2"/>
    <n v="1"/>
    <s v="EPL"/>
    <x v="0"/>
    <m/>
    <x v="2"/>
    <s v="13'16"/>
    <s v="Q4'15"/>
  </r>
  <r>
    <d v="2016-04-02T00:00:00"/>
    <s v="A3444548"/>
    <s v="B9608-5N"/>
    <s v="M.JOTHI"/>
    <s v="NG"/>
    <x v="0"/>
    <n v="1"/>
    <s v="EPL"/>
    <x v="0"/>
    <m/>
    <x v="2"/>
    <s v="13'16"/>
    <s v="Q4'15"/>
  </r>
  <r>
    <d v="2016-04-02T00:00:00"/>
    <s v="A3444602"/>
    <s v="B4318-5P"/>
    <s v="M.JOTHI"/>
    <s v="NG"/>
    <x v="2"/>
    <n v="1"/>
    <s v="EPL"/>
    <x v="0"/>
    <m/>
    <x v="2"/>
    <s v="13'16"/>
    <s v="Q4'15"/>
  </r>
  <r>
    <d v="2016-04-02T00:00:00"/>
    <s v="A3444348"/>
    <s v="B9604-5A"/>
    <s v="M.JOTHI"/>
    <s v="NG"/>
    <x v="1"/>
    <n v="1"/>
    <s v="EPL"/>
    <x v="0"/>
    <m/>
    <x v="2"/>
    <s v="13'16"/>
    <s v="Q4'15"/>
  </r>
  <r>
    <d v="2016-04-02T00:00:00"/>
    <s v="A3443236"/>
    <s v="B8025-9U"/>
    <s v="M.JOTHI"/>
    <s v="NG"/>
    <x v="2"/>
    <n v="2"/>
    <s v="EPL"/>
    <x v="0"/>
    <m/>
    <x v="2"/>
    <s v="13'16"/>
    <s v="Q4'15"/>
  </r>
  <r>
    <d v="2016-04-02T00:00:00"/>
    <s v="A3443236"/>
    <s v="B8025-9U"/>
    <s v="M.JOTHI"/>
    <s v="NG"/>
    <x v="1"/>
    <n v="2"/>
    <s v="EPL"/>
    <x v="0"/>
    <m/>
    <x v="2"/>
    <s v="13'16"/>
    <s v="Q4'15"/>
  </r>
  <r>
    <d v="2016-04-02T00:00:00"/>
    <s v="A3443725"/>
    <s v="B9604-5A"/>
    <s v="M.JOTHI"/>
    <s v="NG"/>
    <x v="1"/>
    <n v="1"/>
    <s v="EPL"/>
    <x v="0"/>
    <m/>
    <x v="2"/>
    <s v="13'16"/>
    <s v="Q4'15"/>
  </r>
  <r>
    <d v="2016-04-02T00:00:00"/>
    <s v="A3444601"/>
    <s v="B4318-5P"/>
    <s v="M.JOTHI"/>
    <s v="NG"/>
    <x v="2"/>
    <n v="1"/>
    <s v="EPL"/>
    <x v="0"/>
    <m/>
    <x v="2"/>
    <s v="13'16"/>
    <s v="Q4'15"/>
  </r>
  <r>
    <d v="2016-04-02T00:00:00"/>
    <s v="A3439207"/>
    <s v="B7955-9G"/>
    <s v="M.JOTHI"/>
    <s v="NG"/>
    <x v="2"/>
    <n v="1"/>
    <s v="EPL"/>
    <x v="0"/>
    <m/>
    <x v="2"/>
    <s v="13'16"/>
    <s v="Q4'15"/>
  </r>
  <r>
    <d v="2016-04-02T00:00:00"/>
    <s v="A3443734"/>
    <s v="B9604-5A"/>
    <s v="M.JOTHI"/>
    <s v="NG"/>
    <x v="1"/>
    <n v="1"/>
    <s v="EPL"/>
    <x v="0"/>
    <m/>
    <x v="2"/>
    <s v="13'16"/>
    <s v="Q4'15"/>
  </r>
  <r>
    <d v="2016-04-02T00:00:00"/>
    <s v="A3444003"/>
    <s v="B4324-5P"/>
    <s v="M.JOTHI"/>
    <s v="NG"/>
    <x v="2"/>
    <n v="2"/>
    <s v="EPL"/>
    <x v="0"/>
    <m/>
    <x v="2"/>
    <s v="13'16"/>
    <s v="Q4'15"/>
  </r>
  <r>
    <d v="2016-04-02T00:00:00"/>
    <s v="A3446190"/>
    <s v="B8960-16G"/>
    <s v="M.JOTHI"/>
    <s v="NG"/>
    <x v="1"/>
    <n v="1"/>
    <s v="EPL"/>
    <x v="0"/>
    <m/>
    <x v="2"/>
    <s v="13'16"/>
    <s v="Q4'15"/>
  </r>
  <r>
    <d v="2016-04-02T00:00:00"/>
    <s v="A3446190"/>
    <s v="B8960-16G"/>
    <s v="M.JOTHI"/>
    <s v="NG"/>
    <x v="9"/>
    <n v="1"/>
    <s v="EPL"/>
    <x v="0"/>
    <m/>
    <x v="2"/>
    <s v="13'16"/>
    <s v="Q4'15"/>
  </r>
  <r>
    <d v="2016-04-02T00:00:00"/>
    <s v="A3441681"/>
    <s v="B4403-9K"/>
    <s v="M.JOTHI"/>
    <s v="NG"/>
    <x v="2"/>
    <n v="1"/>
    <s v="EPL"/>
    <x v="0"/>
    <m/>
    <x v="2"/>
    <s v="13'16"/>
    <s v="Q4'15"/>
  </r>
  <r>
    <d v="2016-04-02T00:00:00"/>
    <s v="A3443992"/>
    <s v="B8029-9N"/>
    <s v="M.JOTHI"/>
    <s v="NG"/>
    <x v="1"/>
    <n v="1"/>
    <s v="EPL"/>
    <x v="0"/>
    <m/>
    <x v="2"/>
    <s v="13'16"/>
    <s v="Q4'15"/>
  </r>
  <r>
    <d v="2016-04-02T00:00:00"/>
    <s v="A3442426"/>
    <s v="B4327-5P"/>
    <s v="M.JOTHI"/>
    <s v="NG"/>
    <x v="2"/>
    <n v="3"/>
    <s v="EPL"/>
    <x v="0"/>
    <m/>
    <x v="2"/>
    <s v="13'16"/>
    <s v="Q4'15"/>
  </r>
  <r>
    <d v="2016-04-02T00:00:00"/>
    <s v="A3442426"/>
    <s v="B4327-5P"/>
    <s v="M.JOTHI"/>
    <s v="NG"/>
    <x v="1"/>
    <n v="2"/>
    <s v="EPL"/>
    <x v="0"/>
    <m/>
    <x v="2"/>
    <s v="13'16"/>
    <s v="Q4'15"/>
  </r>
  <r>
    <d v="2016-04-02T00:00:00"/>
    <s v="A3441682"/>
    <s v="B4403-9K"/>
    <s v="M.JOTHI"/>
    <s v="NG"/>
    <x v="1"/>
    <n v="7"/>
    <s v="EPL"/>
    <x v="0"/>
    <m/>
    <x v="2"/>
    <s v="13'16"/>
    <s v="Q4'15"/>
  </r>
  <r>
    <d v="2016-04-02T00:00:00"/>
    <s v="A3444636"/>
    <s v="B8962"/>
    <s v="WC"/>
    <s v="Scrapped"/>
    <x v="15"/>
    <n v="1"/>
    <s v="PVD"/>
    <x v="2"/>
    <n v="3"/>
    <x v="2"/>
    <s v="13'16"/>
    <s v="Q4'15"/>
  </r>
  <r>
    <d v="2016-04-03T00:00:00"/>
    <s v="A3444634"/>
    <s v="B8962-16I"/>
    <s v="PEE"/>
    <s v="NG"/>
    <x v="2"/>
    <n v="1"/>
    <s v="EPL"/>
    <x v="0"/>
    <m/>
    <x v="2"/>
    <s v="13'16"/>
    <s v="Q4'15"/>
  </r>
  <r>
    <d v="2016-04-03T00:00:00"/>
    <s v="A3444634"/>
    <s v="B8962-16I"/>
    <s v="PEE"/>
    <s v="NG"/>
    <x v="1"/>
    <n v="10"/>
    <s v="EPL"/>
    <x v="0"/>
    <m/>
    <x v="2"/>
    <s v="13'16"/>
    <s v="Q4'15"/>
  </r>
  <r>
    <d v="2016-04-03T00:00:00"/>
    <s v="A3446188"/>
    <s v="B8960-16G"/>
    <s v="PEE"/>
    <s v="NG"/>
    <x v="2"/>
    <n v="1"/>
    <s v="EPL"/>
    <x v="0"/>
    <m/>
    <x v="2"/>
    <s v="13'16"/>
    <s v="Q4'15"/>
  </r>
  <r>
    <d v="2016-04-03T00:00:00"/>
    <s v="A3446188"/>
    <s v="B8960-16G"/>
    <s v="PEE"/>
    <s v="NG"/>
    <x v="1"/>
    <n v="5"/>
    <s v="EPL"/>
    <x v="0"/>
    <m/>
    <x v="2"/>
    <s v="13'16"/>
    <s v="Q4'15"/>
  </r>
  <r>
    <d v="2016-04-03T00:00:00"/>
    <s v="A3446396"/>
    <s v="B8960-16G"/>
    <s v="PEE"/>
    <s v="NG"/>
    <x v="1"/>
    <n v="9"/>
    <s v="EPL"/>
    <x v="0"/>
    <m/>
    <x v="2"/>
    <s v="13'16"/>
    <s v="Q4'15"/>
  </r>
  <r>
    <d v="2016-04-03T00:00:00"/>
    <s v="A3442044"/>
    <s v="B4313-5P"/>
    <s v="PEE"/>
    <s v="NG"/>
    <x v="1"/>
    <n v="1"/>
    <s v="EPL"/>
    <x v="0"/>
    <m/>
    <x v="2"/>
    <s v="13'16"/>
    <s v="Q4'15"/>
  </r>
  <r>
    <d v="2016-04-03T00:00:00"/>
    <s v="A3443677"/>
    <s v="B4402-9L"/>
    <s v="PEE"/>
    <s v="NG"/>
    <x v="2"/>
    <n v="2"/>
    <s v="EPL"/>
    <x v="0"/>
    <m/>
    <x v="2"/>
    <s v="13'16"/>
    <s v="Q4'15"/>
  </r>
  <r>
    <d v="2016-04-03T00:00:00"/>
    <s v="A3445497"/>
    <s v="B8025-9U"/>
    <s v="PEE"/>
    <s v="NG"/>
    <x v="2"/>
    <n v="4"/>
    <s v="EPL"/>
    <x v="0"/>
    <m/>
    <x v="2"/>
    <s v="13'16"/>
    <s v="Q4'15"/>
  </r>
  <r>
    <d v="2016-04-03T00:00:00"/>
    <s v="A3445497"/>
    <s v="B8025-9U"/>
    <s v="PEE"/>
    <s v="NG"/>
    <x v="1"/>
    <n v="2"/>
    <s v="EPL"/>
    <x v="0"/>
    <m/>
    <x v="2"/>
    <s v="13'16"/>
    <s v="Q4'15"/>
  </r>
  <r>
    <d v="2016-04-03T00:00:00"/>
    <s v="A3444068"/>
    <s v="B8029-9N"/>
    <s v="PEE"/>
    <s v="NG"/>
    <x v="1"/>
    <n v="1"/>
    <s v="EPL"/>
    <x v="0"/>
    <m/>
    <x v="2"/>
    <s v="13'16"/>
    <s v="Q4'15"/>
  </r>
  <r>
    <d v="2016-04-03T00:00:00"/>
    <s v="A3443745"/>
    <s v="B8029-9N"/>
    <s v="PEE"/>
    <s v="NG"/>
    <x v="1"/>
    <n v="1"/>
    <s v="EPL"/>
    <x v="0"/>
    <m/>
    <x v="2"/>
    <s v="13'16"/>
    <s v="Q4'15"/>
  </r>
  <r>
    <d v="2016-04-03T00:00:00"/>
    <s v="A3441965"/>
    <s v="B7959-9C"/>
    <s v="PEE"/>
    <s v="NG"/>
    <x v="2"/>
    <n v="2"/>
    <s v="EPL"/>
    <x v="0"/>
    <m/>
    <x v="2"/>
    <s v="13'16"/>
    <s v="Q4'15"/>
  </r>
  <r>
    <d v="2016-04-03T00:00:00"/>
    <s v="A3441966"/>
    <s v="B7959-9C"/>
    <s v="PEE"/>
    <s v="NG"/>
    <x v="2"/>
    <n v="1"/>
    <s v="EPL"/>
    <x v="0"/>
    <m/>
    <x v="2"/>
    <s v="13'16"/>
    <s v="Q4'15"/>
  </r>
  <r>
    <d v="2016-04-03T00:00:00"/>
    <s v="A3441967"/>
    <s v="B7959-9C"/>
    <s v="PEE"/>
    <s v="NG"/>
    <x v="2"/>
    <n v="1"/>
    <s v="EPL"/>
    <x v="0"/>
    <m/>
    <x v="2"/>
    <s v="13'16"/>
    <s v="Q4'15"/>
  </r>
  <r>
    <d v="2016-04-03T00:00:00"/>
    <s v="A3444061"/>
    <s v="B8029-9N"/>
    <s v="KELLY"/>
    <s v="NG"/>
    <x v="1"/>
    <n v="3"/>
    <s v="EPL"/>
    <x v="0"/>
    <m/>
    <x v="2"/>
    <s v="13'16"/>
    <s v="Q4'15"/>
  </r>
  <r>
    <d v="2016-04-03T00:00:00"/>
    <s v="A3439588"/>
    <s v="B8000-9L"/>
    <s v="KELLY"/>
    <s v="NG"/>
    <x v="1"/>
    <n v="1"/>
    <s v="EPL"/>
    <x v="0"/>
    <m/>
    <x v="2"/>
    <s v="13'16"/>
    <s v="Q4'15"/>
  </r>
  <r>
    <d v="2016-04-03T00:00:00"/>
    <s v="A3440002"/>
    <s v="B4405-9L"/>
    <s v="KELLY"/>
    <s v="NG"/>
    <x v="3"/>
    <n v="1"/>
    <s v="EPL"/>
    <x v="0"/>
    <m/>
    <x v="2"/>
    <s v="13'16"/>
    <s v="Q4'15"/>
  </r>
  <r>
    <d v="2016-04-03T00:00:00"/>
    <s v="A3441680"/>
    <s v="B4403-9K"/>
    <s v="KELLY"/>
    <s v="NG"/>
    <x v="2"/>
    <n v="4"/>
    <s v="EPL"/>
    <x v="0"/>
    <m/>
    <x v="2"/>
    <s v="13'16"/>
    <s v="Q4'15"/>
  </r>
  <r>
    <d v="2016-04-03T00:00:00"/>
    <s v="A3442882"/>
    <s v="B4324-5P"/>
    <s v="KELLY"/>
    <s v="NG"/>
    <x v="2"/>
    <n v="1"/>
    <s v="EPL"/>
    <x v="0"/>
    <m/>
    <x v="2"/>
    <s v="13'16"/>
    <s v="Q4'15"/>
  </r>
  <r>
    <d v="2016-04-03T00:00:00"/>
    <s v="A3445329"/>
    <s v="B4307-5P"/>
    <s v="KELLY"/>
    <s v="NG"/>
    <x v="1"/>
    <n v="2"/>
    <s v="EPL"/>
    <x v="0"/>
    <m/>
    <x v="2"/>
    <s v="13'16"/>
    <s v="Q4'15"/>
  </r>
  <r>
    <d v="2016-04-03T00:00:00"/>
    <s v="A3446042"/>
    <s v="B7968-9W"/>
    <s v="KELLY"/>
    <s v="NG"/>
    <x v="2"/>
    <n v="2"/>
    <s v="EPL"/>
    <x v="0"/>
    <m/>
    <x v="2"/>
    <s v="13'16"/>
    <s v="Q4'15"/>
  </r>
  <r>
    <d v="2016-04-03T00:00:00"/>
    <s v="A3443393"/>
    <s v="B9604-5A"/>
    <s v="KELLY"/>
    <s v="NG"/>
    <x v="2"/>
    <n v="1"/>
    <s v="EPL"/>
    <x v="0"/>
    <m/>
    <x v="2"/>
    <s v="13'16"/>
    <s v="Q4'15"/>
  </r>
  <r>
    <d v="2016-04-03T00:00:00"/>
    <s v="A3443393"/>
    <s v="B9604-5A"/>
    <s v="KELLY"/>
    <s v="NG"/>
    <x v="1"/>
    <n v="1"/>
    <s v="EPL"/>
    <x v="0"/>
    <m/>
    <x v="2"/>
    <s v="13'16"/>
    <s v="Q4'15"/>
  </r>
  <r>
    <d v="2016-04-03T00:00:00"/>
    <s v="A3443816"/>
    <s v="B4402-9L"/>
    <s v="KELLY"/>
    <s v="NG"/>
    <x v="2"/>
    <n v="1"/>
    <s v="EPL"/>
    <x v="0"/>
    <m/>
    <x v="2"/>
    <s v="13'16"/>
    <s v="Q4'15"/>
  </r>
  <r>
    <d v="2016-04-03T00:00:00"/>
    <s v="A3444558"/>
    <s v="B9608-5N"/>
    <s v="KELLY"/>
    <s v="NG"/>
    <x v="2"/>
    <n v="1"/>
    <s v="EPL"/>
    <x v="0"/>
    <m/>
    <x v="2"/>
    <s v="13'16"/>
    <s v="Q4'15"/>
  </r>
  <r>
    <d v="2016-04-03T00:00:00"/>
    <s v="A3444607"/>
    <s v="B4318-5P"/>
    <s v="KELLY"/>
    <s v="NG"/>
    <x v="2"/>
    <n v="1"/>
    <s v="EPL"/>
    <x v="0"/>
    <m/>
    <x v="2"/>
    <s v="13'16"/>
    <s v="Q4'15"/>
  </r>
  <r>
    <d v="2016-04-03T00:00:00"/>
    <s v="A3444598"/>
    <s v="B4318-5P"/>
    <s v="KELLY"/>
    <s v="NG"/>
    <x v="2"/>
    <n v="1"/>
    <s v="EPL"/>
    <x v="0"/>
    <m/>
    <x v="2"/>
    <s v="13'16"/>
    <s v="Q4'15"/>
  </r>
  <r>
    <d v="2016-04-03T00:00:00"/>
    <s v="A3444773"/>
    <s v="B9604-5A"/>
    <s v="KELLY"/>
    <s v="NG"/>
    <x v="1"/>
    <n v="1"/>
    <s v="EPL"/>
    <x v="0"/>
    <m/>
    <x v="2"/>
    <s v="13'16"/>
    <s v="Q4'15"/>
  </r>
  <r>
    <d v="2016-04-03T00:00:00"/>
    <s v="A3445328"/>
    <s v="B4307-5P"/>
    <s v="KELLY"/>
    <s v="NG"/>
    <x v="2"/>
    <n v="1"/>
    <s v="EPL"/>
    <x v="0"/>
    <m/>
    <x v="2"/>
    <s v="13'16"/>
    <s v="Q4'15"/>
  </r>
  <r>
    <d v="2016-04-03T00:00:00"/>
    <s v="A3444777"/>
    <s v="B9604-5A"/>
    <s v="KELLY"/>
    <s v="NG"/>
    <x v="2"/>
    <n v="1"/>
    <s v="EPL"/>
    <x v="0"/>
    <m/>
    <x v="2"/>
    <s v="13'16"/>
    <s v="Q4'15"/>
  </r>
  <r>
    <d v="2016-04-03T00:00:00"/>
    <s v="A3444762"/>
    <s v="B9604-5A"/>
    <s v="KELLY"/>
    <s v="NG"/>
    <x v="1"/>
    <n v="2"/>
    <s v="EPL"/>
    <x v="0"/>
    <m/>
    <x v="2"/>
    <s v="13'16"/>
    <s v="Q4'15"/>
  </r>
  <r>
    <d v="2016-04-03T00:00:00"/>
    <s v="A3444355"/>
    <s v="B9604-5A"/>
    <s v="KELLY"/>
    <s v="NG"/>
    <x v="2"/>
    <n v="2"/>
    <s v="EPL"/>
    <x v="0"/>
    <m/>
    <x v="2"/>
    <s v="13'16"/>
    <s v="Q4'15"/>
  </r>
  <r>
    <d v="2016-04-03T00:00:00"/>
    <s v="A3444392"/>
    <s v="B9604-5A"/>
    <s v="KELLY"/>
    <s v="NG"/>
    <x v="1"/>
    <n v="2"/>
    <s v="EPL"/>
    <x v="0"/>
    <m/>
    <x v="2"/>
    <s v="13'16"/>
    <s v="Q4'15"/>
  </r>
  <r>
    <d v="2016-04-03T00:00:00"/>
    <s v="A3446187"/>
    <s v="B8960-16G"/>
    <s v="KELLY"/>
    <s v="NG"/>
    <x v="1"/>
    <n v="2"/>
    <s v="EPL"/>
    <x v="0"/>
    <m/>
    <x v="2"/>
    <s v="13'16"/>
    <s v="Q4'15"/>
  </r>
  <r>
    <d v="2016-04-03T00:00:00"/>
    <s v="A3446607"/>
    <s v="B8960-16G"/>
    <s v="KELLY"/>
    <s v="NG"/>
    <x v="1"/>
    <n v="1"/>
    <s v="EPL"/>
    <x v="0"/>
    <m/>
    <x v="2"/>
    <s v="13'16"/>
    <s v="Q4'15"/>
  </r>
  <r>
    <d v="2016-04-03T00:00:00"/>
    <s v="A3439210"/>
    <s v="B7955-9G"/>
    <s v="KELLY"/>
    <s v="NG"/>
    <x v="2"/>
    <n v="1"/>
    <s v="EPL"/>
    <x v="0"/>
    <m/>
    <x v="2"/>
    <s v="13'16"/>
    <s v="Q4'15"/>
  </r>
  <r>
    <d v="2016-04-03T00:00:00"/>
    <s v="A3444765"/>
    <s v="B9604-5A"/>
    <s v="PEE"/>
    <s v="NG"/>
    <x v="1"/>
    <n v="2"/>
    <s v="EPL"/>
    <x v="0"/>
    <m/>
    <x v="2"/>
    <s v="13'16"/>
    <s v="Q4'15"/>
  </r>
  <r>
    <d v="2016-04-03T00:00:00"/>
    <s v="A3444360"/>
    <s v="B9604-5A"/>
    <s v="PEE"/>
    <s v="NG"/>
    <x v="1"/>
    <n v="1"/>
    <s v="EPL"/>
    <x v="0"/>
    <m/>
    <x v="2"/>
    <s v="13'16"/>
    <s v="Q4'15"/>
  </r>
  <r>
    <d v="2016-04-03T00:00:00"/>
    <s v="A3445156"/>
    <s v="B9604-5A"/>
    <s v="PEE"/>
    <s v="NG"/>
    <x v="2"/>
    <n v="1"/>
    <s v="EPL"/>
    <x v="0"/>
    <m/>
    <x v="2"/>
    <s v="13'16"/>
    <s v="Q4'15"/>
  </r>
  <r>
    <d v="2016-04-03T00:00:00"/>
    <s v="A3444399"/>
    <s v="B9604-5A"/>
    <s v="PEE"/>
    <s v="NG"/>
    <x v="0"/>
    <n v="1"/>
    <s v="EPL"/>
    <x v="0"/>
    <m/>
    <x v="2"/>
    <s v="13'16"/>
    <s v="Q4'15"/>
  </r>
  <r>
    <d v="2016-04-03T00:00:00"/>
    <s v="A3443740"/>
    <s v="B8029-9N"/>
    <s v="PEE"/>
    <s v="NG"/>
    <x v="1"/>
    <n v="2"/>
    <s v="EPL"/>
    <x v="0"/>
    <m/>
    <x v="2"/>
    <s v="13'16"/>
    <s v="Q4'15"/>
  </r>
  <r>
    <d v="2016-04-03T00:00:00"/>
    <s v="A3443686"/>
    <s v="B4402-9L"/>
    <s v="PEE"/>
    <s v="NG"/>
    <x v="2"/>
    <n v="1"/>
    <s v="EPL"/>
    <x v="0"/>
    <m/>
    <x v="2"/>
    <s v="13'16"/>
    <s v="Q4'15"/>
  </r>
  <r>
    <d v="2016-04-03T00:00:00"/>
    <s v="A3443686"/>
    <s v="B4402-9L"/>
    <s v="PEE"/>
    <s v="NG"/>
    <x v="1"/>
    <n v="1"/>
    <s v="EPL"/>
    <x v="0"/>
    <m/>
    <x v="2"/>
    <s v="13'16"/>
    <s v="Q4'15"/>
  </r>
  <r>
    <d v="2016-04-03T00:00:00"/>
    <s v="A3443681"/>
    <s v="B4402-9L"/>
    <s v="PEE"/>
    <s v="NG"/>
    <x v="2"/>
    <n v="1"/>
    <s v="EPL"/>
    <x v="0"/>
    <m/>
    <x v="2"/>
    <s v="13'16"/>
    <s v="Q4'15"/>
  </r>
  <r>
    <d v="2016-04-03T00:00:00"/>
    <s v="A3445497"/>
    <s v="B8025"/>
    <s v="WC"/>
    <s v="Scrapped"/>
    <x v="15"/>
    <n v="2"/>
    <s v="PVD"/>
    <x v="2"/>
    <n v="3"/>
    <x v="2"/>
    <s v="13'16"/>
    <s v="Q4'15"/>
  </r>
  <r>
    <d v="2016-04-04T00:00:00"/>
    <s v="A3446534"/>
    <s v="B8960-16G"/>
    <s v="PEE"/>
    <s v="NG"/>
    <x v="1"/>
    <n v="1"/>
    <s v="EPL"/>
    <x v="0"/>
    <m/>
    <x v="3"/>
    <s v="14'16"/>
    <s v="Q1'16"/>
  </r>
  <r>
    <d v="2016-04-04T00:00:00"/>
    <s v="A3444873"/>
    <s v="B8000-9L"/>
    <s v="PEE"/>
    <s v="NG"/>
    <x v="1"/>
    <n v="1"/>
    <s v="EPL"/>
    <x v="0"/>
    <m/>
    <x v="3"/>
    <s v="14'16"/>
    <s v="Q1'16"/>
  </r>
  <r>
    <d v="2016-04-04T00:00:00"/>
    <s v="A3444763"/>
    <s v="B9604-5A"/>
    <s v="PEE"/>
    <s v="NG"/>
    <x v="1"/>
    <n v="2"/>
    <s v="EPL"/>
    <x v="0"/>
    <m/>
    <x v="3"/>
    <s v="14'16"/>
    <s v="Q1'16"/>
  </r>
  <r>
    <d v="2016-04-04T00:00:00"/>
    <s v="A3444573"/>
    <s v="B9607-5N"/>
    <s v="PEE"/>
    <s v="NG"/>
    <x v="1"/>
    <n v="1"/>
    <s v="EPL"/>
    <x v="0"/>
    <m/>
    <x v="3"/>
    <s v="14'16"/>
    <s v="Q1'16"/>
  </r>
  <r>
    <d v="2016-04-04T00:00:00"/>
    <s v="A3444547"/>
    <s v="B9608-5N"/>
    <s v="PEE"/>
    <s v="NG"/>
    <x v="2"/>
    <n v="1"/>
    <s v="EPL"/>
    <x v="0"/>
    <m/>
    <x v="3"/>
    <s v="14'16"/>
    <s v="Q1'16"/>
  </r>
  <r>
    <d v="2016-04-04T00:00:00"/>
    <s v="A3444556"/>
    <s v="B9608-5N"/>
    <s v="PEE"/>
    <s v="NG"/>
    <x v="0"/>
    <n v="1"/>
    <s v="EPL"/>
    <x v="0"/>
    <m/>
    <x v="3"/>
    <s v="14'16"/>
    <s v="Q1'16"/>
  </r>
  <r>
    <d v="2016-04-04T00:00:00"/>
    <s v="A3444556"/>
    <s v="B9608-5N"/>
    <s v="PEE"/>
    <s v="NG"/>
    <x v="1"/>
    <n v="1"/>
    <s v="EPL"/>
    <x v="0"/>
    <m/>
    <x v="3"/>
    <s v="14'16"/>
    <s v="Q1'16"/>
  </r>
  <r>
    <d v="2016-04-04T00:00:00"/>
    <s v="A3444786"/>
    <s v="B9608-5N"/>
    <s v="PEE"/>
    <s v="NG"/>
    <x v="2"/>
    <n v="1"/>
    <s v="EPL"/>
    <x v="0"/>
    <m/>
    <x v="3"/>
    <s v="14'16"/>
    <s v="Q1'16"/>
  </r>
  <r>
    <d v="2016-04-04T00:00:00"/>
    <s v="A3445502"/>
    <s v="B8025-9U"/>
    <s v="PEE"/>
    <s v="NG"/>
    <x v="2"/>
    <n v="1"/>
    <s v="EPL"/>
    <x v="0"/>
    <m/>
    <x v="3"/>
    <s v="14'16"/>
    <s v="Q1'16"/>
  </r>
  <r>
    <d v="2016-04-04T00:00:00"/>
    <s v="A3445502"/>
    <s v="B8025-9U"/>
    <s v="PEE"/>
    <s v="NG"/>
    <x v="1"/>
    <n v="1"/>
    <s v="EPL"/>
    <x v="0"/>
    <m/>
    <x v="3"/>
    <s v="14'16"/>
    <s v="Q1'16"/>
  </r>
  <r>
    <d v="2016-04-04T00:00:00"/>
    <s v="A3445160"/>
    <s v="B9604-5A"/>
    <s v="PEE"/>
    <s v="NG"/>
    <x v="1"/>
    <n v="1"/>
    <s v="EPL"/>
    <x v="0"/>
    <m/>
    <x v="3"/>
    <s v="14'16"/>
    <s v="Q1'16"/>
  </r>
  <r>
    <d v="2016-04-04T00:00:00"/>
    <s v="A3445173"/>
    <s v="B9604-5A"/>
    <s v="PEE"/>
    <s v="NG"/>
    <x v="2"/>
    <n v="1"/>
    <s v="EPL"/>
    <x v="0"/>
    <m/>
    <x v="3"/>
    <s v="14'16"/>
    <s v="Q1'16"/>
  </r>
  <r>
    <d v="2016-04-04T00:00:00"/>
    <s v="A3445165"/>
    <s v="B9604-5A"/>
    <s v="PEE"/>
    <s v="NG"/>
    <x v="1"/>
    <n v="1"/>
    <s v="EPL"/>
    <x v="0"/>
    <m/>
    <x v="3"/>
    <s v="14'16"/>
    <s v="Q1'16"/>
  </r>
  <r>
    <d v="2016-04-04T00:00:00"/>
    <s v="A3443396"/>
    <s v="B9604-5A"/>
    <s v="PEE"/>
    <s v="NG"/>
    <x v="1"/>
    <n v="1"/>
    <s v="EPL"/>
    <x v="0"/>
    <m/>
    <x v="3"/>
    <s v="14'16"/>
    <s v="Q1'16"/>
  </r>
  <r>
    <d v="2016-04-04T00:00:00"/>
    <s v="A3444347"/>
    <s v="B9604-5A"/>
    <s v="PEE"/>
    <s v="NG"/>
    <x v="2"/>
    <n v="1"/>
    <s v="EPL"/>
    <x v="0"/>
    <m/>
    <x v="3"/>
    <s v="14'16"/>
    <s v="Q1'16"/>
  </r>
  <r>
    <d v="2016-04-04T00:00:00"/>
    <s v="A3444770"/>
    <s v="B9604-5A"/>
    <s v="PEE"/>
    <s v="NG"/>
    <x v="1"/>
    <n v="1"/>
    <s v="EPL"/>
    <x v="0"/>
    <m/>
    <x v="3"/>
    <s v="14'16"/>
    <s v="Q1'16"/>
  </r>
  <r>
    <d v="2016-04-04T00:00:00"/>
    <s v="A3438218"/>
    <s v="B8029-9N"/>
    <s v="PEE"/>
    <s v="NG"/>
    <x v="1"/>
    <n v="1"/>
    <s v="EPL"/>
    <x v="0"/>
    <m/>
    <x v="3"/>
    <s v="14'16"/>
    <s v="Q1'16"/>
  </r>
  <r>
    <d v="2016-04-04T00:00:00"/>
    <s v="A3442272"/>
    <s v="B8099-9H"/>
    <s v="KELLY"/>
    <s v="NG"/>
    <x v="3"/>
    <n v="1"/>
    <s v="EPL"/>
    <x v="0"/>
    <m/>
    <x v="3"/>
    <s v="14'16"/>
    <s v="Q1'16"/>
  </r>
  <r>
    <d v="2016-04-04T00:00:00"/>
    <s v="A3444636"/>
    <s v="B8962-16I"/>
    <s v="KELLY"/>
    <s v="NG"/>
    <x v="0"/>
    <n v="1"/>
    <s v="EPL"/>
    <x v="0"/>
    <m/>
    <x v="3"/>
    <s v="14'16"/>
    <s v="Q1'16"/>
  </r>
  <r>
    <d v="2016-04-04T00:00:00"/>
    <s v="A3445503"/>
    <s v="B8025-9U"/>
    <s v="KELLY"/>
    <s v="NG"/>
    <x v="2"/>
    <n v="1"/>
    <s v="EPL"/>
    <x v="0"/>
    <m/>
    <x v="3"/>
    <s v="14'16"/>
    <s v="Q1'16"/>
  </r>
  <r>
    <d v="2016-04-04T00:00:00"/>
    <s v="A3445503"/>
    <s v="B8025-9U"/>
    <s v="KELLY"/>
    <s v="NG"/>
    <x v="3"/>
    <n v="2"/>
    <s v="EPL"/>
    <x v="0"/>
    <m/>
    <x v="3"/>
    <s v="14'16"/>
    <s v="Q1'16"/>
  </r>
  <r>
    <d v="2016-04-04T00:00:00"/>
    <s v="A3446528"/>
    <s v="B8960-16G"/>
    <s v="KELLY"/>
    <s v="NG"/>
    <x v="1"/>
    <n v="2"/>
    <s v="EPL"/>
    <x v="0"/>
    <m/>
    <x v="3"/>
    <s v="14'16"/>
    <s v="Q1'16"/>
  </r>
  <r>
    <d v="2016-04-04T00:00:00"/>
    <s v="A3446191"/>
    <s v="B8960-16G"/>
    <s v="KELLY"/>
    <s v="NG"/>
    <x v="1"/>
    <n v="1"/>
    <s v="EPL"/>
    <x v="0"/>
    <m/>
    <x v="3"/>
    <s v="14'16"/>
    <s v="Q1'16"/>
  </r>
  <r>
    <d v="2016-04-04T00:00:00"/>
    <s v="A3446513"/>
    <s v="B8960-16G"/>
    <s v="KELLY"/>
    <s v="NG"/>
    <x v="1"/>
    <n v="1"/>
    <s v="EPL"/>
    <x v="0"/>
    <m/>
    <x v="3"/>
    <s v="14'16"/>
    <s v="Q1'16"/>
  </r>
  <r>
    <d v="2016-04-04T00:00:00"/>
    <s v="A3446533"/>
    <s v="B8960-16G"/>
    <s v="KELLY"/>
    <s v="NG"/>
    <x v="2"/>
    <n v="1"/>
    <s v="EPL"/>
    <x v="0"/>
    <m/>
    <x v="3"/>
    <s v="14'16"/>
    <s v="Q1'16"/>
  </r>
  <r>
    <d v="2016-04-04T00:00:00"/>
    <s v="A3446533"/>
    <s v="B8960-16G"/>
    <s v="KELLY"/>
    <s v="NG"/>
    <x v="1"/>
    <n v="1"/>
    <s v="EPL"/>
    <x v="0"/>
    <m/>
    <x v="3"/>
    <s v="14'16"/>
    <s v="Q1'16"/>
  </r>
  <r>
    <d v="2016-04-04T00:00:00"/>
    <s v="A3446533"/>
    <s v="B8960-16G"/>
    <s v="KELLY"/>
    <s v="NG"/>
    <x v="3"/>
    <n v="1"/>
    <s v="EPL"/>
    <x v="0"/>
    <m/>
    <x v="3"/>
    <s v="14'16"/>
    <s v="Q1'16"/>
  </r>
  <r>
    <d v="2016-04-04T00:00:00"/>
    <s v="A3446512"/>
    <s v="B8960-16G"/>
    <s v="KELLY"/>
    <s v="NG"/>
    <x v="1"/>
    <n v="3"/>
    <s v="EPL"/>
    <x v="0"/>
    <m/>
    <x v="3"/>
    <s v="14'16"/>
    <s v="Q1'16"/>
  </r>
  <r>
    <d v="2016-04-04T00:00:00"/>
    <s v="A3446512"/>
    <s v="B8960-16G"/>
    <s v="KELLY"/>
    <s v="NG"/>
    <x v="3"/>
    <n v="1"/>
    <s v="EPL"/>
    <x v="0"/>
    <m/>
    <x v="3"/>
    <s v="14'16"/>
    <s v="Q1'16"/>
  </r>
  <r>
    <d v="2016-04-04T00:00:00"/>
    <s v="A3444821"/>
    <s v="B4318-5P"/>
    <s v="KELLY"/>
    <s v="NG"/>
    <x v="2"/>
    <n v="1"/>
    <s v="EPL"/>
    <x v="0"/>
    <m/>
    <x v="3"/>
    <s v="14'16"/>
    <s v="Q1'16"/>
  </r>
  <r>
    <d v="2016-04-04T00:00:00"/>
    <s v="A3444593"/>
    <s v="B4318-5P"/>
    <s v="KELLY"/>
    <s v="NG"/>
    <x v="2"/>
    <n v="2"/>
    <s v="EPL"/>
    <x v="0"/>
    <m/>
    <x v="3"/>
    <s v="14'16"/>
    <s v="Q1'16"/>
  </r>
  <r>
    <d v="2016-04-04T00:00:00"/>
    <s v="A3444653"/>
    <s v="B4405-9L"/>
    <s v="KELLY"/>
    <s v="NG"/>
    <x v="2"/>
    <n v="3"/>
    <s v="EPL"/>
    <x v="0"/>
    <m/>
    <x v="3"/>
    <s v="14'16"/>
    <s v="Q1'16"/>
  </r>
  <r>
    <d v="2016-04-04T00:00:00"/>
    <s v="A3444653"/>
    <s v="B4405-9L"/>
    <s v="KELLY"/>
    <s v="NG"/>
    <x v="0"/>
    <n v="1"/>
    <s v="EPL"/>
    <x v="0"/>
    <m/>
    <x v="3"/>
    <s v="14'16"/>
    <s v="Q1'16"/>
  </r>
  <r>
    <d v="2016-04-04T00:00:00"/>
    <s v="A3444529"/>
    <s v="B9608-5N"/>
    <s v="KELLY"/>
    <s v="NG"/>
    <x v="2"/>
    <n v="1"/>
    <s v="EPL"/>
    <x v="0"/>
    <m/>
    <x v="3"/>
    <s v="14'16"/>
    <s v="Q1'16"/>
  </r>
  <r>
    <d v="2016-04-04T00:00:00"/>
    <s v="A3444731"/>
    <s v="B4405-9L"/>
    <s v="KELLY"/>
    <s v="NG"/>
    <x v="2"/>
    <n v="1"/>
    <s v="EPL"/>
    <x v="0"/>
    <m/>
    <x v="3"/>
    <s v="14'16"/>
    <s v="Q1'16"/>
  </r>
  <r>
    <d v="2016-04-04T00:00:00"/>
    <s v="A3444819"/>
    <s v="B4318-5P"/>
    <s v="KELLY"/>
    <s v="NG"/>
    <x v="0"/>
    <n v="1"/>
    <s v="EPL"/>
    <x v="0"/>
    <m/>
    <x v="3"/>
    <s v="14'16"/>
    <s v="Q1'16"/>
  </r>
  <r>
    <d v="2016-04-04T00:00:00"/>
    <s v="A3444659"/>
    <s v="B4405-9L"/>
    <s v="KELLY"/>
    <s v="NG"/>
    <x v="2"/>
    <n v="2"/>
    <s v="EPL"/>
    <x v="0"/>
    <m/>
    <x v="3"/>
    <s v="14'16"/>
    <s v="Q1'16"/>
  </r>
  <r>
    <d v="2016-04-04T00:00:00"/>
    <s v="A3445200"/>
    <s v="B4313-5P"/>
    <s v="KELLY"/>
    <s v="NG"/>
    <x v="3"/>
    <n v="1"/>
    <s v="EPL"/>
    <x v="0"/>
    <m/>
    <x v="3"/>
    <s v="14'16"/>
    <s v="Q1'16"/>
  </r>
  <r>
    <d v="2016-04-04T00:00:00"/>
    <s v="A3444703"/>
    <s v="B4319-5P"/>
    <s v="KELLY"/>
    <s v="NG"/>
    <x v="1"/>
    <n v="1"/>
    <s v="EPL"/>
    <x v="0"/>
    <m/>
    <x v="3"/>
    <s v="14'16"/>
    <s v="Q1'16"/>
  </r>
  <r>
    <d v="2016-04-04T00:00:00"/>
    <s v="A3444605"/>
    <s v="B4318-5P"/>
    <s v="KELLY"/>
    <s v="NG"/>
    <x v="2"/>
    <n v="1"/>
    <s v="EPL"/>
    <x v="0"/>
    <m/>
    <x v="3"/>
    <s v="14'16"/>
    <s v="Q1'16"/>
  </r>
  <r>
    <d v="2016-04-04T00:00:00"/>
    <s v="A3444605"/>
    <s v="B4318-5P"/>
    <s v="KELLY"/>
    <s v="NG"/>
    <x v="0"/>
    <n v="1"/>
    <s v="EPL"/>
    <x v="0"/>
    <m/>
    <x v="3"/>
    <s v="14'16"/>
    <s v="Q1'16"/>
  </r>
  <r>
    <d v="2016-04-04T00:00:00"/>
    <s v="A3444605"/>
    <s v="B4318-5P"/>
    <s v="KELLY"/>
    <s v="NG"/>
    <x v="1"/>
    <n v="1"/>
    <s v="EPL"/>
    <x v="0"/>
    <m/>
    <x v="3"/>
    <s v="14'16"/>
    <s v="Q1'16"/>
  </r>
  <r>
    <d v="2016-04-04T00:00:00"/>
    <s v="A3444693."/>
    <s v="B4337-5P"/>
    <s v="KELLY"/>
    <s v="NG"/>
    <x v="2"/>
    <n v="2"/>
    <s v="EPL"/>
    <x v="0"/>
    <m/>
    <x v="3"/>
    <s v="14'16"/>
    <s v="Q1'16"/>
  </r>
  <r>
    <d v="2016-04-04T00:00:00"/>
    <s v="A3445739"/>
    <s v="B4327-5P"/>
    <s v="KELLY"/>
    <s v="NG"/>
    <x v="3"/>
    <n v="1"/>
    <s v="EPL"/>
    <x v="0"/>
    <m/>
    <x v="3"/>
    <s v="14'16"/>
    <s v="Q1'16"/>
  </r>
  <r>
    <d v="2016-04-04T00:00:00"/>
    <s v="A3445737"/>
    <s v="B4327-5P"/>
    <s v="KELLY"/>
    <s v="NG"/>
    <x v="2"/>
    <n v="2"/>
    <s v="EPL"/>
    <x v="0"/>
    <m/>
    <x v="3"/>
    <s v="14'16"/>
    <s v="Q1'16"/>
  </r>
  <r>
    <d v="2016-04-04T00:00:00"/>
    <s v="A3445312"/>
    <s v="B4307-5P"/>
    <s v="KELLY"/>
    <s v="NG"/>
    <x v="3"/>
    <n v="2"/>
    <s v="EPL"/>
    <x v="0"/>
    <m/>
    <x v="3"/>
    <s v="14'16"/>
    <s v="Q1'16"/>
  </r>
  <r>
    <d v="2016-04-04T00:00:00"/>
    <s v="A3446364"/>
    <s v="B4310-5P"/>
    <s v="KELLY"/>
    <s v="NG"/>
    <x v="1"/>
    <n v="1"/>
    <s v="EPL"/>
    <x v="0"/>
    <m/>
    <x v="3"/>
    <s v="14'16"/>
    <s v="Q1'16"/>
  </r>
  <r>
    <d v="2016-04-04T00:00:00"/>
    <s v="A3443820"/>
    <s v="B4402-9L"/>
    <s v="KELLY"/>
    <s v="NG"/>
    <x v="2"/>
    <n v="2"/>
    <s v="EPL"/>
    <x v="0"/>
    <m/>
    <x v="3"/>
    <s v="14'16"/>
    <s v="Q1'16"/>
  </r>
  <r>
    <d v="2016-04-04T00:00:00"/>
    <s v="A3446180"/>
    <s v="B4340-9L"/>
    <s v="KELLY"/>
    <s v="NG"/>
    <x v="2"/>
    <n v="2"/>
    <s v="EPL"/>
    <x v="0"/>
    <m/>
    <x v="3"/>
    <s v="14'16"/>
    <s v="Q1'16"/>
  </r>
  <r>
    <d v="2016-04-04T00:00:00"/>
    <s v="A3446180"/>
    <s v="B4340-9L"/>
    <s v="KELLY"/>
    <s v="NG"/>
    <x v="1"/>
    <n v="1"/>
    <s v="EPL"/>
    <x v="0"/>
    <m/>
    <x v="3"/>
    <s v="14'16"/>
    <s v="Q1'16"/>
  </r>
  <r>
    <d v="2016-04-04T00:00:00"/>
    <s v="A3446182"/>
    <s v="B4340-9L"/>
    <s v="KELLY"/>
    <s v="NG"/>
    <x v="1"/>
    <n v="1"/>
    <s v="EPL"/>
    <x v="0"/>
    <m/>
    <x v="3"/>
    <s v="14'16"/>
    <s v="Q1'16"/>
  </r>
  <r>
    <d v="2016-04-04T00:00:00"/>
    <s v="A3444723"/>
    <s v="B4400-9K"/>
    <s v="KELLY"/>
    <s v="NG"/>
    <x v="3"/>
    <n v="1"/>
    <s v="EPL"/>
    <x v="0"/>
    <m/>
    <x v="3"/>
    <s v="14'16"/>
    <s v="Q1'16"/>
  </r>
  <r>
    <d v="2016-04-04T00:00:00"/>
    <s v="A3444550"/>
    <s v="B9608-5N"/>
    <s v="KELLY"/>
    <s v="NG"/>
    <x v="2"/>
    <n v="1"/>
    <s v="EPL"/>
    <x v="0"/>
    <m/>
    <x v="3"/>
    <s v="14'16"/>
    <s v="Q1'16"/>
  </r>
  <r>
    <d v="2016-04-04T00:00:00"/>
    <s v="A3447133"/>
    <s v="B8960-16G"/>
    <s v="KELLY"/>
    <s v="NG"/>
    <x v="2"/>
    <n v="2"/>
    <s v="EPL"/>
    <x v="0"/>
    <m/>
    <x v="3"/>
    <s v="14'16"/>
    <s v="Q1'16"/>
  </r>
  <r>
    <d v="2016-04-04T00:00:00"/>
    <s v="A3446364"/>
    <s v="B4310"/>
    <s v="WC"/>
    <s v="Scrapped"/>
    <x v="15"/>
    <n v="1"/>
    <s v="PVD"/>
    <x v="2"/>
    <n v="2"/>
    <x v="3"/>
    <s v="14'16"/>
    <s v="Q1'16"/>
  </r>
  <r>
    <d v="2016-04-05T00:00:00"/>
    <s v="A3444610"/>
    <s v="B4318-5P"/>
    <s v="PEE"/>
    <s v="NG"/>
    <x v="0"/>
    <n v="1"/>
    <s v="EPL"/>
    <x v="0"/>
    <m/>
    <x v="3"/>
    <s v="14'16"/>
    <s v="Q1'16"/>
  </r>
  <r>
    <d v="2016-04-05T00:00:00"/>
    <s v="A3444610"/>
    <s v="B4318-5P"/>
    <s v="PEE"/>
    <s v="NG"/>
    <x v="1"/>
    <n v="1"/>
    <s v="EPL"/>
    <x v="0"/>
    <m/>
    <x v="3"/>
    <s v="14'16"/>
    <s v="Q1'16"/>
  </r>
  <r>
    <d v="2016-04-05T00:00:00"/>
    <s v="A3445246"/>
    <s v="B4324-5P"/>
    <s v="PEE"/>
    <s v="NG"/>
    <x v="1"/>
    <n v="1"/>
    <s v="EPL"/>
    <x v="0"/>
    <m/>
    <x v="3"/>
    <s v="14'16"/>
    <s v="Q1'16"/>
  </r>
  <r>
    <d v="2016-04-05T00:00:00"/>
    <s v="A3446393"/>
    <s v="B4319-5P"/>
    <s v="PEE"/>
    <s v="NG"/>
    <x v="2"/>
    <n v="1"/>
    <s v="EPL"/>
    <x v="0"/>
    <m/>
    <x v="3"/>
    <s v="14'16"/>
    <s v="Q1'16"/>
  </r>
  <r>
    <d v="2016-04-05T00:00:00"/>
    <s v="A3446181"/>
    <s v="B4340-9L"/>
    <s v="PEE"/>
    <s v="NG"/>
    <x v="2"/>
    <n v="1"/>
    <s v="EPL"/>
    <x v="0"/>
    <m/>
    <x v="3"/>
    <s v="14'16"/>
    <s v="Q1'16"/>
  </r>
  <r>
    <d v="2016-04-05T00:00:00"/>
    <s v="A3447131"/>
    <s v="B8960-16G"/>
    <s v="PEE"/>
    <s v="NG"/>
    <x v="1"/>
    <n v="3"/>
    <s v="EPL"/>
    <x v="0"/>
    <m/>
    <x v="3"/>
    <s v="14'16"/>
    <s v="Q1'16"/>
  </r>
  <r>
    <d v="2016-04-05T00:00:00"/>
    <s v="A3446610"/>
    <s v="B8960-16G"/>
    <s v="PEE"/>
    <s v="NG"/>
    <x v="2"/>
    <n v="1"/>
    <s v="EPL"/>
    <x v="0"/>
    <m/>
    <x v="3"/>
    <s v="14'16"/>
    <s v="Q1'16"/>
  </r>
  <r>
    <d v="2016-04-05T00:00:00"/>
    <s v="A3446610"/>
    <s v="B8960-16G"/>
    <s v="PEE"/>
    <s v="NG"/>
    <x v="1"/>
    <n v="4"/>
    <s v="EPL"/>
    <x v="0"/>
    <m/>
    <x v="3"/>
    <s v="14'16"/>
    <s v="Q1'16"/>
  </r>
  <r>
    <d v="2016-04-05T00:00:00"/>
    <s v="A3446270"/>
    <s v="B8960-16G"/>
    <s v="PEE"/>
    <s v="NG"/>
    <x v="1"/>
    <n v="4"/>
    <s v="EPL"/>
    <x v="0"/>
    <m/>
    <x v="3"/>
    <s v="14'16"/>
    <s v="Q1'16"/>
  </r>
  <r>
    <d v="2016-04-05T00:00:00"/>
    <s v="A3447132"/>
    <s v="B8960-16G"/>
    <s v="PEE"/>
    <s v="NG"/>
    <x v="1"/>
    <n v="6"/>
    <s v="EPL"/>
    <x v="0"/>
    <m/>
    <x v="3"/>
    <s v="14'16"/>
    <s v="Q1'16"/>
  </r>
  <r>
    <d v="2016-04-05T00:00:00"/>
    <s v="A3446609"/>
    <s v="B8960-16G"/>
    <s v="PEE"/>
    <s v="NG"/>
    <x v="1"/>
    <n v="7"/>
    <s v="EPL"/>
    <x v="0"/>
    <m/>
    <x v="3"/>
    <s v="14'16"/>
    <s v="Q1'16"/>
  </r>
  <r>
    <d v="2016-04-05T00:00:00"/>
    <s v="A3446530"/>
    <s v="B8960-16G"/>
    <s v="PEE"/>
    <s v="NG"/>
    <x v="1"/>
    <n v="6"/>
    <s v="EPL"/>
    <x v="0"/>
    <m/>
    <x v="3"/>
    <s v="14'16"/>
    <s v="Q1'16"/>
  </r>
  <r>
    <d v="2016-04-05T00:00:00"/>
    <s v="A3447135"/>
    <s v="B8960-16G"/>
    <s v="PEE"/>
    <s v="NG"/>
    <x v="1"/>
    <n v="3"/>
    <s v="EPL"/>
    <x v="0"/>
    <m/>
    <x v="3"/>
    <s v="14'16"/>
    <s v="Q1'16"/>
  </r>
  <r>
    <d v="2016-04-05T00:00:00"/>
    <s v="A3446272"/>
    <s v="B8960-16G"/>
    <s v="PEE"/>
    <s v="NG"/>
    <x v="1"/>
    <n v="6"/>
    <s v="EPL"/>
    <x v="0"/>
    <m/>
    <x v="3"/>
    <s v="14'16"/>
    <s v="Q1'16"/>
  </r>
  <r>
    <d v="2016-04-05T00:00:00"/>
    <s v="A3446517"/>
    <s v="B8960-16G"/>
    <s v="PEE"/>
    <s v="NG"/>
    <x v="1"/>
    <n v="7"/>
    <s v="EPL"/>
    <x v="0"/>
    <m/>
    <x v="3"/>
    <s v="14'16"/>
    <s v="Q1'16"/>
  </r>
  <r>
    <d v="2016-04-05T00:00:00"/>
    <s v="A3444356"/>
    <s v="B9604-5A"/>
    <s v="PEE"/>
    <s v="NG"/>
    <x v="2"/>
    <n v="1"/>
    <s v="EPL"/>
    <x v="0"/>
    <m/>
    <x v="3"/>
    <s v="14'16"/>
    <s v="Q1'16"/>
  </r>
  <r>
    <d v="2016-04-05T00:00:00"/>
    <s v="A3444356"/>
    <s v="B9604-5A"/>
    <s v="PEE"/>
    <s v="NG"/>
    <x v="1"/>
    <n v="1"/>
    <s v="EPL"/>
    <x v="0"/>
    <m/>
    <x v="3"/>
    <s v="14'16"/>
    <s v="Q1'16"/>
  </r>
  <r>
    <d v="2016-04-05T00:00:00"/>
    <s v="A3444599"/>
    <s v="B4318-5P"/>
    <s v="KELLY"/>
    <s v="NG"/>
    <x v="2"/>
    <n v="5"/>
    <s v="EPL"/>
    <x v="0"/>
    <m/>
    <x v="3"/>
    <s v="14'16"/>
    <s v="Q1'16"/>
  </r>
  <r>
    <d v="2016-04-05T00:00:00"/>
    <s v="A3444596"/>
    <s v="B4318-5P"/>
    <s v="KELLY"/>
    <s v="NG"/>
    <x v="2"/>
    <n v="1"/>
    <s v="EPL"/>
    <x v="0"/>
    <m/>
    <x v="3"/>
    <s v="14'16"/>
    <s v="Q1'16"/>
  </r>
  <r>
    <d v="2016-04-05T00:00:00"/>
    <s v="A3441560"/>
    <s v="B4410-9L"/>
    <s v="KELLY"/>
    <s v="NG"/>
    <x v="1"/>
    <n v="1"/>
    <s v="EPL"/>
    <x v="0"/>
    <m/>
    <x v="3"/>
    <s v="14'16"/>
    <s v="Q1'16"/>
  </r>
  <r>
    <d v="2016-04-05T00:00:00"/>
    <s v="A3446278"/>
    <s v="B4319-5P"/>
    <s v="KELLY"/>
    <s v="NG"/>
    <x v="1"/>
    <n v="1"/>
    <s v="EPL"/>
    <x v="0"/>
    <m/>
    <x v="3"/>
    <s v="14'16"/>
    <s v="Q1'16"/>
  </r>
  <r>
    <d v="2016-04-05T00:00:00"/>
    <s v="A3438211"/>
    <s v="B8029-9N"/>
    <s v="KELLY"/>
    <s v="NG"/>
    <x v="2"/>
    <n v="1"/>
    <s v="EPL"/>
    <x v="0"/>
    <m/>
    <x v="3"/>
    <s v="14'16"/>
    <s v="Q1'16"/>
  </r>
  <r>
    <d v="2016-04-05T00:00:00"/>
    <s v="A3441588"/>
    <s v="B4402-9L"/>
    <s v="KELLY"/>
    <s v="NG"/>
    <x v="2"/>
    <n v="2"/>
    <s v="EPL"/>
    <x v="0"/>
    <m/>
    <x v="3"/>
    <s v="14'16"/>
    <s v="Q1'16"/>
  </r>
  <r>
    <d v="2016-04-05T00:00:00"/>
    <s v="A3446303"/>
    <s v="B8962-16I"/>
    <s v="KELLY"/>
    <s v="NG"/>
    <x v="1"/>
    <n v="2"/>
    <s v="EPL"/>
    <x v="0"/>
    <m/>
    <x v="3"/>
    <s v="14'16"/>
    <s v="Q1'16"/>
  </r>
  <r>
    <d v="2016-04-05T00:00:00"/>
    <s v="A3443221"/>
    <s v="B8025-9U"/>
    <s v="KELLY"/>
    <s v="NG"/>
    <x v="2"/>
    <n v="1"/>
    <s v="EPL"/>
    <x v="0"/>
    <m/>
    <x v="3"/>
    <s v="14'16"/>
    <s v="Q1'16"/>
  </r>
  <r>
    <d v="2016-04-05T00:00:00"/>
    <s v="A3443221"/>
    <s v="B8025-9U"/>
    <s v="KELLY"/>
    <s v="NG"/>
    <x v="1"/>
    <n v="4"/>
    <s v="EPL"/>
    <x v="0"/>
    <m/>
    <x v="3"/>
    <s v="14'16"/>
    <s v="Q1'16"/>
  </r>
  <r>
    <d v="2016-04-05T00:00:00"/>
    <s v="A3457057"/>
    <s v="B7953-9U"/>
    <s v="kia"/>
    <s v="NG"/>
    <x v="9"/>
    <n v="5"/>
    <s v="EPL"/>
    <x v="0"/>
    <m/>
    <x v="3"/>
    <s v="14'16"/>
    <s v="Q1'16"/>
  </r>
  <r>
    <d v="2016-04-05T00:00:00"/>
    <s v="A3456215"/>
    <s v="B7953-9U"/>
    <s v="kia"/>
    <s v="NG"/>
    <x v="9"/>
    <n v="4"/>
    <s v="EPL"/>
    <x v="0"/>
    <m/>
    <x v="3"/>
    <s v="14'16"/>
    <s v="Q1'16"/>
  </r>
  <r>
    <d v="2016-04-05T00:00:00"/>
    <s v="A3456212"/>
    <s v="B7953-9U"/>
    <s v="kia"/>
    <s v="NG"/>
    <x v="9"/>
    <n v="3"/>
    <s v="EPL"/>
    <x v="0"/>
    <m/>
    <x v="3"/>
    <s v="14'16"/>
    <s v="Q1'16"/>
  </r>
  <r>
    <d v="2016-04-05T00:00:00"/>
    <s v="A3457054"/>
    <s v="B7953-9U"/>
    <s v="kia"/>
    <s v="NG"/>
    <x v="9"/>
    <n v="5"/>
    <s v="EPL"/>
    <x v="0"/>
    <m/>
    <x v="3"/>
    <s v="14'16"/>
    <s v="Q1'16"/>
  </r>
  <r>
    <d v="2016-04-05T00:00:00"/>
    <s v="A3446393"/>
    <s v="B4319"/>
    <s v="QK"/>
    <s v="Scrapped"/>
    <x v="15"/>
    <n v="1"/>
    <s v="PVD"/>
    <x v="2"/>
    <s v="SPT5"/>
    <x v="3"/>
    <s v="14'16"/>
    <s v="Q1'16"/>
  </r>
  <r>
    <d v="2016-04-05T00:00:00"/>
    <s v="A3444184"/>
    <s v="B4304"/>
    <s v="KZ"/>
    <s v="Scrapped"/>
    <x v="16"/>
    <n v="1"/>
    <s v="PVD"/>
    <x v="2"/>
    <n v="4"/>
    <x v="3"/>
    <s v="14'16"/>
    <s v="Q1'16"/>
  </r>
  <r>
    <d v="2016-04-06T00:00:00"/>
    <s v="A3444604"/>
    <s v="B4318-5P"/>
    <s v="KELLY"/>
    <s v="NG"/>
    <x v="2"/>
    <n v="1"/>
    <s v="EPL"/>
    <x v="0"/>
    <m/>
    <x v="3"/>
    <s v="14'16"/>
    <s v="Q1'16"/>
  </r>
  <r>
    <d v="2016-04-06T00:00:00"/>
    <s v="A3445196"/>
    <s v="B4313-5P"/>
    <s v="KELLY"/>
    <s v="NG"/>
    <x v="2"/>
    <n v="3"/>
    <s v="EPL"/>
    <x v="0"/>
    <m/>
    <x v="3"/>
    <s v="14'16"/>
    <s v="Q1'16"/>
  </r>
  <r>
    <d v="2016-04-06T00:00:00"/>
    <s v="A3445315"/>
    <s v="B4307-5P"/>
    <s v="KELLY"/>
    <s v="NG"/>
    <x v="2"/>
    <n v="1"/>
    <s v="EPL"/>
    <x v="0"/>
    <m/>
    <x v="3"/>
    <s v="14'16"/>
    <s v="Q1'16"/>
  </r>
  <r>
    <d v="2016-04-06T00:00:00"/>
    <s v="A3444177"/>
    <s v="B4304-5M"/>
    <s v="KELLY"/>
    <s v="NG"/>
    <x v="0"/>
    <n v="1"/>
    <s v="EPL"/>
    <x v="0"/>
    <m/>
    <x v="3"/>
    <s v="14'16"/>
    <s v="Q1'16"/>
  </r>
  <r>
    <d v="2016-04-06T00:00:00"/>
    <s v="A3445862"/>
    <s v="B4302-5M"/>
    <s v="KELLY"/>
    <s v="NG"/>
    <x v="2"/>
    <n v="3"/>
    <s v="EPL"/>
    <x v="0"/>
    <m/>
    <x v="3"/>
    <s v="14'16"/>
    <s v="Q1'16"/>
  </r>
  <r>
    <d v="2016-04-06T00:00:00"/>
    <s v="A3444687"/>
    <s v="B4337-5P"/>
    <s v="KELLY"/>
    <s v="NG"/>
    <x v="2"/>
    <n v="1"/>
    <s v="EPL"/>
    <x v="0"/>
    <m/>
    <x v="3"/>
    <s v="14'16"/>
    <s v="Q1'16"/>
  </r>
  <r>
    <d v="2016-04-06T00:00:00"/>
    <s v="A3446768"/>
    <s v="B8025-9U"/>
    <s v="M.JOTHI"/>
    <s v="NG"/>
    <x v="1"/>
    <n v="1"/>
    <s v="EPL"/>
    <x v="0"/>
    <m/>
    <x v="3"/>
    <s v="14'16"/>
    <s v="Q1'16"/>
  </r>
  <r>
    <d v="2016-04-06T00:00:00"/>
    <s v="A3447689"/>
    <s v="B8960-16G"/>
    <s v="M.JOTHI"/>
    <s v="NG"/>
    <x v="2"/>
    <n v="2"/>
    <s v="EPL"/>
    <x v="0"/>
    <m/>
    <x v="3"/>
    <s v="14'16"/>
    <s v="Q1'16"/>
  </r>
  <r>
    <d v="2016-04-06T00:00:00"/>
    <s v="P1024417"/>
    <s v="B8025-9U"/>
    <s v="M.JOTHI"/>
    <s v="NG"/>
    <x v="2"/>
    <n v="2"/>
    <s v="EPL"/>
    <x v="0"/>
    <m/>
    <x v="3"/>
    <s v="14'16"/>
    <s v="Q1'16"/>
  </r>
  <r>
    <d v="2016-04-06T00:00:00"/>
    <s v="P1024417"/>
    <s v="B8025-9U"/>
    <s v="M.JOTHI"/>
    <s v="NG"/>
    <x v="1"/>
    <n v="1"/>
    <s v="EPL"/>
    <x v="0"/>
    <m/>
    <x v="3"/>
    <s v="14'16"/>
    <s v="Q1'16"/>
  </r>
  <r>
    <d v="2016-04-06T00:00:00"/>
    <s v="A3445958"/>
    <s v="B4306-5M"/>
    <s v="chin"/>
    <s v="NG"/>
    <x v="2"/>
    <n v="1"/>
    <s v="EPL"/>
    <x v="0"/>
    <m/>
    <x v="3"/>
    <s v="14'16"/>
    <s v="Q1'16"/>
  </r>
  <r>
    <d v="2016-04-06T00:00:00"/>
    <s v="A3447690"/>
    <s v="B8960-16G"/>
    <s v="chin"/>
    <s v="NG"/>
    <x v="2"/>
    <n v="1"/>
    <s v="EPL"/>
    <x v="0"/>
    <m/>
    <x v="3"/>
    <s v="14'16"/>
    <s v="Q1'16"/>
  </r>
  <r>
    <d v="2016-04-06T00:00:00"/>
    <s v="A3447692"/>
    <s v="B8960-16G"/>
    <s v="chin"/>
    <s v="NG"/>
    <x v="1"/>
    <n v="1"/>
    <s v="EPL"/>
    <x v="0"/>
    <m/>
    <x v="3"/>
    <s v="14'16"/>
    <s v="Q1'16"/>
  </r>
  <r>
    <d v="2016-04-06T00:00:00"/>
    <s v="A3447332"/>
    <s v="B8962-16I"/>
    <s v="chin"/>
    <s v="NG"/>
    <x v="1"/>
    <n v="1"/>
    <s v="EPL"/>
    <x v="0"/>
    <m/>
    <x v="3"/>
    <s v="14'16"/>
    <s v="Q1'16"/>
  </r>
  <r>
    <d v="2016-04-06T00:00:00"/>
    <s v="A3447487"/>
    <s v="B9604-5A"/>
    <s v="chin"/>
    <s v="NG"/>
    <x v="1"/>
    <n v="1"/>
    <s v="EPL"/>
    <x v="0"/>
    <m/>
    <x v="3"/>
    <s v="14'16"/>
    <s v="Q1'16"/>
  </r>
  <r>
    <d v="2016-04-06T00:00:00"/>
    <s v="A3447350"/>
    <s v="B8099-9H"/>
    <s v="chin"/>
    <s v="NG"/>
    <x v="2"/>
    <n v="1"/>
    <s v="EPL"/>
    <x v="0"/>
    <m/>
    <x v="3"/>
    <s v="14'16"/>
    <s v="Q1'16"/>
  </r>
  <r>
    <d v="2016-04-06T00:00:00"/>
    <s v="A3444691"/>
    <s v="B4337-5P"/>
    <s v="chin"/>
    <s v="NG"/>
    <x v="2"/>
    <n v="1"/>
    <s v="EPL"/>
    <x v="0"/>
    <m/>
    <x v="3"/>
    <s v="14'16"/>
    <s v="Q1'16"/>
  </r>
  <r>
    <d v="2016-04-06T00:00:00"/>
    <s v="A3447331"/>
    <s v="B8962-16I"/>
    <s v="chin"/>
    <s v="NG"/>
    <x v="2"/>
    <n v="1"/>
    <s v="EPL"/>
    <x v="0"/>
    <m/>
    <x v="3"/>
    <s v="14'16"/>
    <s v="Q1'16"/>
  </r>
  <r>
    <d v="2016-04-06T00:00:00"/>
    <s v="A3444635"/>
    <s v="B8962-16I"/>
    <s v="chin"/>
    <s v="NG"/>
    <x v="1"/>
    <n v="1"/>
    <s v="EPL"/>
    <x v="0"/>
    <m/>
    <x v="3"/>
    <s v="14'16"/>
    <s v="Q1'16"/>
  </r>
  <r>
    <d v="2016-04-06T00:00:00"/>
    <s v="A3447137"/>
    <s v="B8960-16G"/>
    <s v="chin"/>
    <s v="NG"/>
    <x v="1"/>
    <n v="1"/>
    <s v="EPL"/>
    <x v="0"/>
    <m/>
    <x v="3"/>
    <s v="14'16"/>
    <s v="Q1'16"/>
  </r>
  <r>
    <d v="2016-04-06T00:00:00"/>
    <s v="A3444358"/>
    <s v="B9604-5A"/>
    <s v="chin"/>
    <s v="NG"/>
    <x v="1"/>
    <n v="1"/>
    <s v="EPL"/>
    <x v="0"/>
    <m/>
    <x v="3"/>
    <s v="14'16"/>
    <s v="Q1'16"/>
  </r>
  <r>
    <d v="2016-04-06T00:00:00"/>
    <s v="A3444874"/>
    <s v="B8000-9L"/>
    <s v="chin"/>
    <s v="NG"/>
    <x v="1"/>
    <n v="1"/>
    <s v="EPL"/>
    <x v="0"/>
    <m/>
    <x v="3"/>
    <s v="14'16"/>
    <s v="Q1'16"/>
  </r>
  <r>
    <d v="2016-04-06T00:00:00"/>
    <s v="A3446518"/>
    <s v="B8960-16G"/>
    <s v="chin"/>
    <s v="NG"/>
    <x v="1"/>
    <n v="1"/>
    <s v="EPL"/>
    <x v="0"/>
    <m/>
    <x v="3"/>
    <s v="14'16"/>
    <s v="Q1'16"/>
  </r>
  <r>
    <d v="2016-04-06T00:00:00"/>
    <s v="A3445332"/>
    <s v="B4307-5P"/>
    <s v="KELLY"/>
    <s v="NG"/>
    <x v="1"/>
    <n v="1"/>
    <s v="EPL"/>
    <x v="0"/>
    <m/>
    <x v="3"/>
    <s v="14'16"/>
    <s v="Q1'16"/>
  </r>
  <r>
    <d v="2016-04-06T00:00:00"/>
    <s v="A3444972"/>
    <s v="B9607-5N"/>
    <s v="KELLY"/>
    <s v="NG"/>
    <x v="0"/>
    <n v="1"/>
    <s v="EPL"/>
    <x v="0"/>
    <m/>
    <x v="3"/>
    <s v="14'16"/>
    <s v="Q1'16"/>
  </r>
  <r>
    <d v="2016-04-06T00:00:00"/>
    <s v="A3444608"/>
    <s v="B4318-5P"/>
    <s v="KELLY"/>
    <s v="NG"/>
    <x v="0"/>
    <n v="1"/>
    <s v="EPL"/>
    <x v="0"/>
    <m/>
    <x v="3"/>
    <s v="14'16"/>
    <s v="Q1'16"/>
  </r>
  <r>
    <d v="2016-04-06T00:00:00"/>
    <s v="A3447504"/>
    <s v="B9604-5A"/>
    <s v="KELLY"/>
    <s v="NG"/>
    <x v="1"/>
    <n v="1"/>
    <s v="EPL"/>
    <x v="0"/>
    <m/>
    <x v="3"/>
    <s v="14'16"/>
    <s v="Q1'16"/>
  </r>
  <r>
    <d v="2016-04-06T00:00:00"/>
    <s v="A3444871"/>
    <s v="B8000-9L"/>
    <s v="KELLY"/>
    <s v="NG"/>
    <x v="1"/>
    <n v="1"/>
    <s v="EPL"/>
    <x v="0"/>
    <m/>
    <x v="3"/>
    <s v="14'16"/>
    <s v="Q1'16"/>
  </r>
  <r>
    <d v="2016-04-06T00:00:00"/>
    <s v="P1024906"/>
    <s v="B8029-9N"/>
    <s v="KELLY"/>
    <s v="NG"/>
    <x v="0"/>
    <n v="1"/>
    <s v="EPL"/>
    <x v="0"/>
    <m/>
    <x v="3"/>
    <s v="14'16"/>
    <s v="Q1'16"/>
  </r>
  <r>
    <d v="2016-04-06T00:00:00"/>
    <s v="P2012551"/>
    <s v="AE43A-5P"/>
    <s v="KELLY"/>
    <s v="NG"/>
    <x v="1"/>
    <n v="1"/>
    <s v="EPL"/>
    <x v="0"/>
    <m/>
    <x v="3"/>
    <s v="14'16"/>
    <s v="Q1'16"/>
  </r>
  <r>
    <d v="2016-04-06T00:00:00"/>
    <s v="P1024487"/>
    <s v="B8029-9N"/>
    <s v="KELLY"/>
    <s v="NG"/>
    <x v="0"/>
    <n v="1"/>
    <s v="EPL"/>
    <x v="0"/>
    <m/>
    <x v="3"/>
    <s v="14'16"/>
    <s v="Q1'16"/>
  </r>
  <r>
    <d v="2016-04-06T00:00:00"/>
    <s v="A3448133"/>
    <s v="B8960-16G"/>
    <s v="KELLY"/>
    <s v="NG"/>
    <x v="1"/>
    <n v="1"/>
    <s v="EPL"/>
    <x v="0"/>
    <m/>
    <x v="3"/>
    <s v="14'16"/>
    <s v="Q1'16"/>
  </r>
  <r>
    <d v="2016-04-06T00:00:00"/>
    <s v="A3447354"/>
    <s v="B8099-9H"/>
    <s v="KELLY"/>
    <s v="NG"/>
    <x v="17"/>
    <n v="9"/>
    <s v="EPL"/>
    <x v="0"/>
    <m/>
    <x v="3"/>
    <s v="14'16"/>
    <s v="Q1'16"/>
  </r>
  <r>
    <d v="2016-04-06T00:00:00"/>
    <s v="A3447254"/>
    <s v="B9608-5N"/>
    <s v="KELLY"/>
    <s v="NG"/>
    <x v="0"/>
    <n v="1"/>
    <s v="EPL"/>
    <x v="0"/>
    <m/>
    <x v="3"/>
    <s v="14'16"/>
    <s v="Q1'16"/>
  </r>
  <r>
    <d v="2016-04-06T00:00:00"/>
    <s v="A3445494"/>
    <s v="B8025-9U"/>
    <s v="KELLY"/>
    <s v="NG"/>
    <x v="1"/>
    <n v="9"/>
    <s v="EPL"/>
    <x v="0"/>
    <m/>
    <x v="3"/>
    <s v="14'16"/>
    <s v="Q1'16"/>
  </r>
  <r>
    <d v="2016-04-06T00:00:00"/>
    <s v="A3444400"/>
    <s v="B9604-5A"/>
    <s v="KELLY"/>
    <s v="NG"/>
    <x v="1"/>
    <n v="7"/>
    <s v="EPL"/>
    <x v="0"/>
    <m/>
    <x v="3"/>
    <s v="14'16"/>
    <s v="Q1'16"/>
  </r>
  <r>
    <d v="2016-04-06T00:00:00"/>
    <s v="A3447349"/>
    <s v="B8099-9H"/>
    <s v="KELLY"/>
    <s v="NG"/>
    <x v="9"/>
    <n v="4"/>
    <s v="EPL"/>
    <x v="1"/>
    <m/>
    <x v="3"/>
    <s v="14'16"/>
    <s v="Q1'16"/>
  </r>
  <r>
    <d v="2016-04-06T00:00:00"/>
    <s v="A3444533"/>
    <s v="B9608"/>
    <s v="WC"/>
    <s v="Scrapped"/>
    <x v="16"/>
    <n v="1"/>
    <s v="PVD"/>
    <x v="2"/>
    <n v="2"/>
    <x v="3"/>
    <s v="14'16"/>
    <s v="Q1'16"/>
  </r>
  <r>
    <d v="2016-04-06T00:00:00"/>
    <s v="A3445332"/>
    <s v="B4307"/>
    <s v="KZ"/>
    <s v="NG"/>
    <x v="15"/>
    <n v="5"/>
    <s v="PVD"/>
    <x v="3"/>
    <m/>
    <x v="3"/>
    <s v="14'16"/>
    <s v="Q1'16"/>
  </r>
  <r>
    <d v="2016-04-07T00:00:00"/>
    <s v="A3444739"/>
    <s v="B9607-5N"/>
    <s v="KELLY"/>
    <s v="NG"/>
    <x v="8"/>
    <n v="1"/>
    <s v="EPL"/>
    <x v="0"/>
    <m/>
    <x v="3"/>
    <s v="14'16"/>
    <s v="Q1'16"/>
  </r>
  <r>
    <d v="2016-04-07T00:00:00"/>
    <s v="A3444557"/>
    <s v="B9608-5N"/>
    <s v="KELLY"/>
    <s v="NG"/>
    <x v="1"/>
    <n v="1"/>
    <s v="EPL"/>
    <x v="0"/>
    <m/>
    <x v="3"/>
    <s v="14'16"/>
    <s v="Q1'16"/>
  </r>
  <r>
    <d v="2016-04-07T00:00:00"/>
    <s v="A3447485"/>
    <s v="B9604-5A"/>
    <s v="KELLY"/>
    <s v="NG"/>
    <x v="2"/>
    <n v="1"/>
    <s v="EPL"/>
    <x v="0"/>
    <m/>
    <x v="3"/>
    <s v="14'16"/>
    <s v="Q1'16"/>
  </r>
  <r>
    <d v="2016-04-07T00:00:00"/>
    <s v="A3447336"/>
    <s v="B8962-16I"/>
    <s v="chin"/>
    <s v="NG"/>
    <x v="1"/>
    <n v="1"/>
    <s v="EPL"/>
    <x v="0"/>
    <m/>
    <x v="3"/>
    <s v="14'16"/>
    <s v="Q1'16"/>
  </r>
  <r>
    <d v="2016-04-07T00:00:00"/>
    <s v="A3446310"/>
    <s v="B8962-16I"/>
    <s v="chin"/>
    <s v="NG"/>
    <x v="2"/>
    <n v="1"/>
    <s v="EPL"/>
    <x v="0"/>
    <m/>
    <x v="3"/>
    <s v="14'16"/>
    <s v="Q1'16"/>
  </r>
  <r>
    <d v="2016-04-07T00:00:00"/>
    <s v="A3448090"/>
    <s v="B9604-5A"/>
    <s v="chin"/>
    <s v="NG"/>
    <x v="0"/>
    <n v="1"/>
    <s v="EPL"/>
    <x v="0"/>
    <m/>
    <x v="3"/>
    <s v="14'16"/>
    <s v="Q1'16"/>
  </r>
  <r>
    <d v="2016-04-07T00:00:00"/>
    <s v="A3446306"/>
    <s v="B8962-16I"/>
    <s v="chin"/>
    <s v="NG"/>
    <x v="9"/>
    <n v="22"/>
    <s v="EPL"/>
    <x v="0"/>
    <m/>
    <x v="3"/>
    <s v="14'16"/>
    <s v="Q1'16"/>
  </r>
  <r>
    <d v="2016-04-07T00:00:00"/>
    <s v="A3447695"/>
    <s v="B8960-16G"/>
    <s v="M.JOTHI"/>
    <s v="NG"/>
    <x v="1"/>
    <n v="2"/>
    <s v="EPL"/>
    <x v="0"/>
    <m/>
    <x v="3"/>
    <s v="14'16"/>
    <s v="Q1'16"/>
  </r>
  <r>
    <d v="2016-04-07T00:00:00"/>
    <s v="A3444632"/>
    <s v="B8962-16I"/>
    <s v="M.JOTHI"/>
    <s v="NG"/>
    <x v="9"/>
    <n v="2"/>
    <s v="EPL"/>
    <x v="0"/>
    <m/>
    <x v="3"/>
    <s v="14'16"/>
    <s v="Q1'16"/>
  </r>
  <r>
    <d v="2016-04-07T00:00:00"/>
    <s v="A3447335"/>
    <s v="B8962-16I"/>
    <s v="M.JOTHI"/>
    <s v="NG"/>
    <x v="1"/>
    <n v="1"/>
    <s v="EPL"/>
    <x v="0"/>
    <m/>
    <x v="3"/>
    <s v="14'16"/>
    <s v="Q1'16"/>
  </r>
  <r>
    <d v="2016-04-07T00:00:00"/>
    <s v="A3442024"/>
    <s v="B4403-9K"/>
    <s v="M.JOTHI"/>
    <s v="NG"/>
    <x v="1"/>
    <n v="1"/>
    <s v="EPL"/>
    <x v="0"/>
    <m/>
    <x v="3"/>
    <s v="14'16"/>
    <s v="Q1'16"/>
  </r>
  <r>
    <d v="2016-04-07T00:00:00"/>
    <s v="A3447342"/>
    <s v="B4327-5P"/>
    <s v="M.JOTHI"/>
    <s v="NG"/>
    <x v="1"/>
    <n v="1"/>
    <s v="EPL"/>
    <x v="0"/>
    <m/>
    <x v="3"/>
    <s v="14'16"/>
    <s v="Q1'16"/>
  </r>
  <r>
    <d v="2016-04-07T00:00:00"/>
    <s v="A3447257"/>
    <s v="B9608-5N"/>
    <s v="KELLY"/>
    <s v="NG"/>
    <x v="1"/>
    <n v="1"/>
    <s v="EPL"/>
    <x v="0"/>
    <m/>
    <x v="3"/>
    <s v="14'16"/>
    <s v="Q1'16"/>
  </r>
  <r>
    <d v="2016-04-07T00:00:00"/>
    <s v="A3444536"/>
    <s v="B9608-5N"/>
    <s v="KELLY"/>
    <s v="NG"/>
    <x v="2"/>
    <n v="1"/>
    <s v="EPL"/>
    <x v="0"/>
    <m/>
    <x v="3"/>
    <s v="14'16"/>
    <s v="Q1'16"/>
  </r>
  <r>
    <d v="2016-04-07T00:00:00"/>
    <s v="A3444536"/>
    <s v="B9608-5N"/>
    <s v="KELLY"/>
    <s v="NG"/>
    <x v="1"/>
    <n v="1"/>
    <s v="EPL"/>
    <x v="0"/>
    <m/>
    <x v="3"/>
    <s v="14'16"/>
    <s v="Q1'16"/>
  </r>
  <r>
    <d v="2016-04-07T00:00:00"/>
    <s v="A3446359"/>
    <s v="B4310-5P"/>
    <s v="KELLY"/>
    <s v="NG"/>
    <x v="2"/>
    <n v="1"/>
    <s v="EPL"/>
    <x v="0"/>
    <m/>
    <x v="3"/>
    <s v="14'16"/>
    <s v="Q1'16"/>
  </r>
  <r>
    <d v="2016-04-07T00:00:00"/>
    <s v="P3036366"/>
    <s v="LZ86G-9S"/>
    <s v="KELLY"/>
    <s v="NG"/>
    <x v="2"/>
    <n v="1"/>
    <s v="EPL"/>
    <x v="0"/>
    <m/>
    <x v="3"/>
    <s v="14'16"/>
    <s v="Q1'16"/>
  </r>
  <r>
    <d v="2016-04-07T00:00:00"/>
    <s v="A3446307"/>
    <s v="B8962-16I"/>
    <s v="KELLY"/>
    <s v="NG"/>
    <x v="17"/>
    <n v="2"/>
    <s v="EPL"/>
    <x v="0"/>
    <m/>
    <x v="3"/>
    <s v="14'16"/>
    <s v="Q1'16"/>
  </r>
  <r>
    <d v="2016-04-07T00:00:00"/>
    <s v="A3444843"/>
    <s v="B4403-9K"/>
    <s v="KELLY"/>
    <s v="NG"/>
    <x v="2"/>
    <n v="1"/>
    <s v="EPL"/>
    <x v="0"/>
    <m/>
    <x v="3"/>
    <s v="14'16"/>
    <s v="Q1'16"/>
  </r>
  <r>
    <d v="2016-04-07T00:00:00"/>
    <s v="A3444841"/>
    <s v="B4403-9K"/>
    <s v="KELLY"/>
    <s v="NG"/>
    <x v="2"/>
    <n v="1"/>
    <s v="EPL"/>
    <x v="0"/>
    <m/>
    <x v="3"/>
    <s v="14'16"/>
    <s v="Q1'16"/>
  </r>
  <r>
    <d v="2016-04-07T00:00:00"/>
    <s v="A3444842"/>
    <s v="B4403-9K"/>
    <s v="KELLY"/>
    <s v="NG"/>
    <x v="17"/>
    <n v="1"/>
    <s v="EPL"/>
    <x v="0"/>
    <m/>
    <x v="3"/>
    <s v="14'16"/>
    <s v="Q1'16"/>
  </r>
  <r>
    <d v="2016-04-08T00:00:00"/>
    <s v="A3447324"/>
    <s v="B4306-5M"/>
    <s v="chin"/>
    <s v="NG"/>
    <x v="1"/>
    <n v="1"/>
    <s v="EPL"/>
    <x v="0"/>
    <m/>
    <x v="3"/>
    <s v="14'16"/>
    <s v="Q1'16"/>
  </r>
  <r>
    <d v="2016-04-08T00:00:00"/>
    <s v="A3448521"/>
    <s v="B9604-5A"/>
    <s v="chin"/>
    <s v="NG"/>
    <x v="2"/>
    <n v="1"/>
    <s v="EPL"/>
    <x v="0"/>
    <m/>
    <x v="3"/>
    <s v="14'16"/>
    <s v="Q1'16"/>
  </r>
  <r>
    <d v="2016-04-08T00:00:00"/>
    <s v="A3448084"/>
    <s v="B9604-5A"/>
    <s v="chin"/>
    <s v="NG"/>
    <x v="8"/>
    <n v="1"/>
    <s v="EPL"/>
    <x v="0"/>
    <m/>
    <x v="3"/>
    <s v="14'16"/>
    <s v="Q1'16"/>
  </r>
  <r>
    <d v="2016-04-08T00:00:00"/>
    <s v="A3444576"/>
    <s v="B9607-5N"/>
    <s v="chin"/>
    <s v="NG"/>
    <x v="8"/>
    <n v="1"/>
    <s v="EPL"/>
    <x v="0"/>
    <m/>
    <x v="3"/>
    <s v="14'16"/>
    <s v="Q1'16"/>
  </r>
  <r>
    <d v="2016-04-08T00:00:00"/>
    <s v="A3446311"/>
    <s v="B8962-16I"/>
    <s v="chin"/>
    <s v="NG"/>
    <x v="2"/>
    <n v="1"/>
    <s v="EPL"/>
    <x v="0"/>
    <m/>
    <x v="3"/>
    <s v="14'16"/>
    <s v="Q1'16"/>
  </r>
  <r>
    <d v="2016-04-08T00:00:00"/>
    <s v="A3446311"/>
    <s v="B8962-16I"/>
    <s v="chin"/>
    <s v="NG"/>
    <x v="17"/>
    <n v="4"/>
    <s v="EPL"/>
    <x v="0"/>
    <m/>
    <x v="3"/>
    <s v="14'16"/>
    <s v="Q1'16"/>
  </r>
  <r>
    <d v="2016-04-08T00:00:00"/>
    <s v="A3442023"/>
    <s v="B4403-9K"/>
    <s v="chin"/>
    <s v="NG"/>
    <x v="0"/>
    <n v="1"/>
    <s v="EPL"/>
    <x v="0"/>
    <m/>
    <x v="3"/>
    <s v="14'16"/>
    <s v="Q1'16"/>
  </r>
  <r>
    <d v="2016-04-08T00:00:00"/>
    <s v="A3448087"/>
    <s v="B9604-5A"/>
    <s v="chin"/>
    <s v="NG"/>
    <x v="1"/>
    <n v="1"/>
    <s v="EPL"/>
    <x v="0"/>
    <m/>
    <x v="3"/>
    <s v="14'16"/>
    <s v="Q1'16"/>
  </r>
  <r>
    <d v="2016-04-08T00:00:00"/>
    <s v="A3445834"/>
    <s v="B9506-10U"/>
    <s v="KELLY"/>
    <s v="NG"/>
    <x v="1"/>
    <n v="1"/>
    <s v="EPL"/>
    <x v="0"/>
    <m/>
    <x v="3"/>
    <s v="14'16"/>
    <s v="Q1'16"/>
  </r>
  <r>
    <d v="2016-04-08T00:00:00"/>
    <s v="A3447101"/>
    <s v="B4305-5M"/>
    <s v="KELLY"/>
    <s v="NG"/>
    <x v="1"/>
    <n v="1"/>
    <s v="EPL"/>
    <x v="0"/>
    <m/>
    <x v="3"/>
    <s v="14'16"/>
    <s v="Q1'16"/>
  </r>
  <r>
    <d v="2016-04-08T00:00:00"/>
    <s v="A3448086"/>
    <s v="B9604-5A"/>
    <s v="KELLY"/>
    <s v="NG"/>
    <x v="13"/>
    <n v="1"/>
    <s v="EPL"/>
    <x v="0"/>
    <m/>
    <x v="3"/>
    <s v="14'16"/>
    <s v="Q1'16"/>
  </r>
  <r>
    <d v="2016-04-08T00:00:00"/>
    <s v="A3448086"/>
    <s v="B9604-5A"/>
    <s v="KELLY"/>
    <s v="NG"/>
    <x v="3"/>
    <n v="1"/>
    <s v="EPL"/>
    <x v="0"/>
    <m/>
    <x v="3"/>
    <s v="14'16"/>
    <s v="Q1'16"/>
  </r>
  <r>
    <d v="2016-04-08T00:00:00"/>
    <s v="A3445956"/>
    <s v="B4306-5M"/>
    <s v="KELLY"/>
    <s v="NG"/>
    <x v="3"/>
    <n v="1"/>
    <s v="EPL"/>
    <x v="0"/>
    <m/>
    <x v="3"/>
    <s v="14'16"/>
    <s v="Q1'16"/>
  </r>
  <r>
    <d v="2016-04-08T00:00:00"/>
    <s v="A3447265"/>
    <s v="B9608-5N"/>
    <s v="KELLY"/>
    <s v="NG"/>
    <x v="3"/>
    <n v="1"/>
    <s v="EPL"/>
    <x v="0"/>
    <m/>
    <x v="3"/>
    <s v="14'16"/>
    <s v="Q1'16"/>
  </r>
  <r>
    <d v="2016-04-08T00:00:00"/>
    <s v="A3445864"/>
    <s v="B4302-5M"/>
    <s v="KELLY"/>
    <s v="NG"/>
    <x v="2"/>
    <n v="1"/>
    <s v="EPL"/>
    <x v="0"/>
    <m/>
    <x v="3"/>
    <s v="14'16"/>
    <s v="Q1'16"/>
  </r>
  <r>
    <d v="2016-04-08T00:00:00"/>
    <s v="A3443997"/>
    <s v="B4411-9S"/>
    <s v="KELLY"/>
    <s v="NG"/>
    <x v="1"/>
    <n v="10"/>
    <s v="EPL"/>
    <x v="0"/>
    <m/>
    <x v="3"/>
    <s v="14'16"/>
    <s v="Q1'16"/>
  </r>
  <r>
    <d v="2016-04-08T00:00:00"/>
    <s v="A3447270"/>
    <s v="B9608-5N"/>
    <s v="KELLY"/>
    <s v="NG"/>
    <x v="3"/>
    <n v="1"/>
    <s v="EPL"/>
    <x v="0"/>
    <m/>
    <x v="3"/>
    <s v="14'16"/>
    <s v="Q1'16"/>
  </r>
  <r>
    <d v="2016-04-08T00:00:00"/>
    <s v="A3448259"/>
    <s v="B8099-9H"/>
    <s v="KELLY"/>
    <s v="NG"/>
    <x v="1"/>
    <n v="1"/>
    <s v="EPL"/>
    <x v="0"/>
    <m/>
    <x v="3"/>
    <s v="14'16"/>
    <s v="Q1'16"/>
  </r>
  <r>
    <d v="2016-04-08T00:00:00"/>
    <s v="A3443684"/>
    <s v="B4402-9L"/>
    <s v="KELLY"/>
    <s v="NG"/>
    <x v="0"/>
    <n v="2"/>
    <s v="EPL"/>
    <x v="0"/>
    <m/>
    <x v="3"/>
    <s v="14'16"/>
    <s v="Q1'16"/>
  </r>
  <r>
    <d v="2016-04-08T00:00:00"/>
    <s v="A3448875"/>
    <s v="B9604-5A"/>
    <s v="KELLY"/>
    <s v="NG"/>
    <x v="10"/>
    <n v="8"/>
    <s v="EPL"/>
    <x v="0"/>
    <m/>
    <x v="3"/>
    <s v="14'16"/>
    <s v="Q1'16"/>
  </r>
  <r>
    <d v="2016-04-08T00:00:00"/>
    <s v="A3448875"/>
    <s v="B9604-5A"/>
    <s v="KELLY"/>
    <s v="NG"/>
    <x v="1"/>
    <n v="1"/>
    <s v="EPL"/>
    <x v="0"/>
    <m/>
    <x v="3"/>
    <s v="14'16"/>
    <s v="Q1'16"/>
  </r>
  <r>
    <d v="2016-04-08T00:00:00"/>
    <s v="A3448508"/>
    <s v="B9604-5A"/>
    <s v="KELLY"/>
    <s v="NG"/>
    <x v="10"/>
    <n v="8"/>
    <s v="EPL"/>
    <x v="0"/>
    <m/>
    <x v="3"/>
    <s v="14'16"/>
    <s v="Q1'16"/>
  </r>
  <r>
    <d v="2016-04-08T00:00:00"/>
    <s v="A3446186"/>
    <s v="B8960-16G"/>
    <s v="KELLY"/>
    <s v="NG"/>
    <x v="3"/>
    <n v="3"/>
    <s v="EPL"/>
    <x v="0"/>
    <m/>
    <x v="3"/>
    <s v="14'16"/>
    <s v="Q1'16"/>
  </r>
  <r>
    <d v="2016-04-08T00:00:00"/>
    <s v="BCEG698123"/>
    <s v="4R"/>
    <s v="KELLY"/>
    <s v="NG"/>
    <x v="3"/>
    <n v="2"/>
    <s v="EPL"/>
    <x v="0"/>
    <m/>
    <x v="3"/>
    <s v="14'16"/>
    <s v="Q1'16"/>
  </r>
  <r>
    <d v="2016-04-08T00:00:00"/>
    <s v="A3448521"/>
    <s v="B9604-5A"/>
    <s v="chin"/>
    <s v="NG"/>
    <x v="7"/>
    <n v="1"/>
    <s v="EPL"/>
    <x v="1"/>
    <m/>
    <x v="3"/>
    <s v="14'16"/>
    <s v="Q1'16"/>
  </r>
  <r>
    <d v="2016-04-08T00:00:00"/>
    <s v="A3445856"/>
    <s v="B4302-5M"/>
    <s v="chin"/>
    <s v="NG"/>
    <x v="4"/>
    <n v="1"/>
    <s v="EPL"/>
    <x v="1"/>
    <m/>
    <x v="3"/>
    <s v="14'16"/>
    <s v="Q1'16"/>
  </r>
  <r>
    <d v="2016-04-08T00:00:00"/>
    <s v="A3448875"/>
    <s v="B9604-5A"/>
    <s v="huang"/>
    <s v="NG"/>
    <x v="4"/>
    <n v="1"/>
    <s v="EPL"/>
    <x v="1"/>
    <m/>
    <x v="3"/>
    <s v="14'16"/>
    <s v="Q1'16"/>
  </r>
  <r>
    <d v="2016-04-08T00:00:00"/>
    <s v="BCEG698123"/>
    <s v="4R"/>
    <s v="KELLY"/>
    <s v="NG"/>
    <x v="3"/>
    <n v="2"/>
    <s v="EPL"/>
    <x v="1"/>
    <m/>
    <x v="3"/>
    <s v="14'16"/>
    <s v="Q1'16"/>
  </r>
  <r>
    <d v="2016-04-09T00:00:00"/>
    <s v="A3437192"/>
    <s v="B4402-9L"/>
    <s v="chin"/>
    <s v="NG"/>
    <x v="2"/>
    <n v="2"/>
    <s v="EPL"/>
    <x v="0"/>
    <m/>
    <x v="3"/>
    <s v="14'16"/>
    <s v="Q1'16"/>
  </r>
  <r>
    <d v="2016-04-09T00:00:00"/>
    <s v="A3437896"/>
    <s v="B4405-9L"/>
    <s v="chin"/>
    <s v="NG"/>
    <x v="2"/>
    <n v="1"/>
    <s v="EPL"/>
    <x v="0"/>
    <m/>
    <x v="3"/>
    <s v="14'16"/>
    <s v="Q1'16"/>
  </r>
  <r>
    <d v="2016-04-09T00:00:00"/>
    <s v="A3448325"/>
    <s v="B8099-9H"/>
    <s v="chin"/>
    <s v="NG"/>
    <x v="2"/>
    <n v="1"/>
    <s v="EPL"/>
    <x v="0"/>
    <m/>
    <x v="3"/>
    <s v="14'16"/>
    <s v="Q1'16"/>
  </r>
  <r>
    <d v="2016-04-09T00:00:00"/>
    <s v="A3448325"/>
    <s v="B8099-9H"/>
    <s v="chin"/>
    <s v="NG"/>
    <x v="1"/>
    <n v="1"/>
    <s v="EPL"/>
    <x v="0"/>
    <m/>
    <x v="3"/>
    <s v="14'16"/>
    <s v="Q1'16"/>
  </r>
  <r>
    <d v="2016-04-09T00:00:00"/>
    <s v="A3447345"/>
    <s v="B4327-5P"/>
    <s v="chin"/>
    <s v="NG"/>
    <x v="2"/>
    <n v="1"/>
    <s v="EPL"/>
    <x v="0"/>
    <m/>
    <x v="3"/>
    <s v="14'16"/>
    <s v="Q1'16"/>
  </r>
  <r>
    <d v="2016-04-09T00:00:00"/>
    <s v="A3448908"/>
    <s v="B9604-5A"/>
    <s v="chin"/>
    <s v="NG"/>
    <x v="1"/>
    <n v="4"/>
    <s v="EPL"/>
    <x v="0"/>
    <m/>
    <x v="3"/>
    <s v="14'16"/>
    <s v="Q1'16"/>
  </r>
  <r>
    <d v="2016-04-09T00:00:00"/>
    <s v="A3449045"/>
    <s v="B9604-5A"/>
    <s v="chin"/>
    <s v="NG"/>
    <x v="1"/>
    <n v="3"/>
    <s v="EPL"/>
    <x v="0"/>
    <m/>
    <x v="3"/>
    <s v="14'16"/>
    <s v="Q1'16"/>
  </r>
  <r>
    <d v="2016-04-09T00:00:00"/>
    <s v="A3448782"/>
    <s v="B8766-5W"/>
    <s v="chin"/>
    <s v="NG"/>
    <x v="1"/>
    <n v="1"/>
    <s v="EPL"/>
    <x v="0"/>
    <m/>
    <x v="3"/>
    <s v="14'16"/>
    <s v="Q1'16"/>
  </r>
  <r>
    <d v="2016-04-09T00:00:00"/>
    <s v="A3447347"/>
    <s v="B4327-5P"/>
    <s v="chin"/>
    <s v="NG"/>
    <x v="1"/>
    <n v="1"/>
    <s v="EPL"/>
    <x v="0"/>
    <m/>
    <x v="3"/>
    <s v="14'16"/>
    <s v="Q1'16"/>
  </r>
  <r>
    <d v="2016-04-09T00:00:00"/>
    <s v="A3448123"/>
    <s v="B8766-5W"/>
    <s v="chin"/>
    <s v="NG"/>
    <x v="2"/>
    <n v="1"/>
    <s v="EPL"/>
    <x v="0"/>
    <m/>
    <x v="3"/>
    <s v="14'16"/>
    <s v="Q1'16"/>
  </r>
  <r>
    <d v="2016-04-09T00:00:00"/>
    <s v="A3448123"/>
    <s v="B8766-5W"/>
    <s v="chin"/>
    <s v="NG"/>
    <x v="1"/>
    <n v="2"/>
    <s v="EPL"/>
    <x v="0"/>
    <m/>
    <x v="3"/>
    <s v="14'16"/>
    <s v="Q1'16"/>
  </r>
  <r>
    <d v="2016-04-09T00:00:00"/>
    <s v="A3448885"/>
    <s v="B9604-5A"/>
    <s v="chin"/>
    <s v="NG"/>
    <x v="0"/>
    <n v="4"/>
    <s v="EPL"/>
    <x v="0"/>
    <m/>
    <x v="3"/>
    <s v="14'16"/>
    <s v="Q1'16"/>
  </r>
  <r>
    <d v="2016-04-09T00:00:00"/>
    <s v="A3448885"/>
    <s v="B9604-5A"/>
    <s v="chin"/>
    <s v="NG"/>
    <x v="1"/>
    <n v="4"/>
    <s v="EPL"/>
    <x v="0"/>
    <m/>
    <x v="3"/>
    <s v="14'16"/>
    <s v="Q1'16"/>
  </r>
  <r>
    <d v="2016-04-09T00:00:00"/>
    <s v="A3447184"/>
    <s v="B4302-5M"/>
    <s v="chin"/>
    <s v="NG"/>
    <x v="2"/>
    <n v="1"/>
    <s v="EPL"/>
    <x v="0"/>
    <m/>
    <x v="3"/>
    <s v="14'16"/>
    <s v="Q1'16"/>
  </r>
  <r>
    <d v="2016-04-09T00:00:00"/>
    <s v="A3444148"/>
    <s v="B4302-5M"/>
    <s v="chin"/>
    <s v="NG"/>
    <x v="2"/>
    <n v="1"/>
    <s v="EPL"/>
    <x v="0"/>
    <m/>
    <x v="3"/>
    <s v="14'16"/>
    <s v="Q1'16"/>
  </r>
  <r>
    <d v="2016-04-09T00:00:00"/>
    <s v="A3447107"/>
    <s v="B4305-5M"/>
    <s v="chin"/>
    <s v="NG"/>
    <x v="1"/>
    <n v="2"/>
    <s v="EPL"/>
    <x v="0"/>
    <m/>
    <x v="3"/>
    <s v="14'16"/>
    <s v="Q1'16"/>
  </r>
  <r>
    <d v="2016-04-09T00:00:00"/>
    <s v="A3444186"/>
    <s v="B4304-5M"/>
    <s v="chin"/>
    <s v="NG"/>
    <x v="1"/>
    <n v="1"/>
    <s v="EPL"/>
    <x v="0"/>
    <m/>
    <x v="3"/>
    <s v="14'16"/>
    <s v="Q1'16"/>
  </r>
  <r>
    <d v="2016-04-09T00:00:00"/>
    <s v="A3447143"/>
    <s v="B9500-10V"/>
    <s v="chin"/>
    <s v="NG"/>
    <x v="0"/>
    <n v="1"/>
    <s v="EPL"/>
    <x v="0"/>
    <m/>
    <x v="3"/>
    <s v="14'16"/>
    <s v="Q1'16"/>
  </r>
  <r>
    <d v="2016-04-09T00:00:00"/>
    <s v="A3447164"/>
    <s v="B9500-10V"/>
    <s v="chin"/>
    <s v="NG"/>
    <x v="1"/>
    <n v="1"/>
    <s v="EPL"/>
    <x v="0"/>
    <m/>
    <x v="3"/>
    <s v="14'16"/>
    <s v="Q1'16"/>
  </r>
  <r>
    <d v="2016-04-09T00:00:00"/>
    <s v="A3448895"/>
    <s v="B9604-5A"/>
    <s v="chin"/>
    <s v="NG"/>
    <x v="1"/>
    <n v="1"/>
    <s v="EPL"/>
    <x v="0"/>
    <m/>
    <x v="3"/>
    <s v="14'16"/>
    <s v="Q1'16"/>
  </r>
  <r>
    <d v="2016-04-09T00:00:00"/>
    <s v="A3447103"/>
    <s v="B4305-5M"/>
    <s v="chin"/>
    <s v="NG"/>
    <x v="1"/>
    <n v="1"/>
    <s v="EPL"/>
    <x v="0"/>
    <m/>
    <x v="3"/>
    <s v="14'16"/>
    <s v="Q1'16"/>
  </r>
  <r>
    <d v="2016-04-09T00:00:00"/>
    <s v="A3448518"/>
    <s v="B9604-5A"/>
    <s v="chin"/>
    <s v="NG"/>
    <x v="2"/>
    <n v="1"/>
    <s v="EPL"/>
    <x v="0"/>
    <m/>
    <x v="3"/>
    <s v="14'16"/>
    <s v="Q1'16"/>
  </r>
  <r>
    <d v="2016-04-09T00:00:00"/>
    <s v="A3448518"/>
    <s v="B9604-5A"/>
    <s v="chin"/>
    <s v="NG"/>
    <x v="1"/>
    <n v="2"/>
    <s v="EPL"/>
    <x v="0"/>
    <m/>
    <x v="3"/>
    <s v="14'16"/>
    <s v="Q1'16"/>
  </r>
  <r>
    <d v="2016-04-09T00:00:00"/>
    <s v="A3447474"/>
    <s v="B4319-5P"/>
    <s v="M.JOTHI"/>
    <s v="NG"/>
    <x v="1"/>
    <n v="1"/>
    <s v="EPL"/>
    <x v="0"/>
    <m/>
    <x v="3"/>
    <s v="14'16"/>
    <s v="Q1'16"/>
  </r>
  <r>
    <d v="2016-04-09T00:00:00"/>
    <s v="A3446907"/>
    <s v="B9607-5N"/>
    <s v="M.JOTHI"/>
    <s v="NG"/>
    <x v="1"/>
    <n v="1"/>
    <s v="EPL"/>
    <x v="0"/>
    <m/>
    <x v="3"/>
    <s v="14'16"/>
    <s v="Q1'16"/>
  </r>
  <r>
    <d v="2016-04-09T00:00:00"/>
    <s v="A3444538"/>
    <s v="B9608-5N"/>
    <s v="M.JOTHI"/>
    <s v="NG"/>
    <x v="1"/>
    <n v="1"/>
    <s v="EPL"/>
    <x v="0"/>
    <m/>
    <x v="3"/>
    <s v="14'16"/>
    <s v="Q1'16"/>
  </r>
  <r>
    <d v="2016-04-09T00:00:00"/>
    <s v="A3449046"/>
    <s v="B9604-5A"/>
    <s v="huang"/>
    <s v="NG"/>
    <x v="10"/>
    <n v="2"/>
    <s v="EPL"/>
    <x v="0"/>
    <m/>
    <x v="3"/>
    <s v="14'16"/>
    <s v="Q1'16"/>
  </r>
  <r>
    <d v="2016-04-09T00:00:00"/>
    <s v="A3449046"/>
    <s v="B9604-5A"/>
    <s v="huang"/>
    <s v="NG"/>
    <x v="1"/>
    <n v="2"/>
    <s v="EPL"/>
    <x v="0"/>
    <m/>
    <x v="3"/>
    <s v="14'16"/>
    <s v="Q1'16"/>
  </r>
  <r>
    <d v="2016-04-09T00:00:00"/>
    <s v="A3449046"/>
    <s v="B9604-5A"/>
    <s v="huang"/>
    <s v="NG"/>
    <x v="3"/>
    <n v="1"/>
    <s v="EPL"/>
    <x v="0"/>
    <m/>
    <x v="3"/>
    <s v="14'16"/>
    <s v="Q1'16"/>
  </r>
  <r>
    <d v="2016-04-09T00:00:00"/>
    <s v="A3447810"/>
    <s v="B8025-9U"/>
    <s v="huang"/>
    <s v="NG"/>
    <x v="2"/>
    <n v="1"/>
    <s v="EPL"/>
    <x v="0"/>
    <m/>
    <x v="3"/>
    <s v="14'16"/>
    <s v="Q1'16"/>
  </r>
  <r>
    <d v="2016-04-09T00:00:00"/>
    <s v="A3447810"/>
    <s v="B8025-9U"/>
    <s v="huang"/>
    <s v="NG"/>
    <x v="1"/>
    <n v="1"/>
    <s v="EPL"/>
    <x v="0"/>
    <m/>
    <x v="3"/>
    <s v="14'16"/>
    <s v="Q1'16"/>
  </r>
  <r>
    <d v="2016-04-09T00:00:00"/>
    <s v="A3447810"/>
    <s v="B8025-9U"/>
    <s v="huang"/>
    <s v="NG"/>
    <x v="3"/>
    <n v="2"/>
    <s v="EPL"/>
    <x v="0"/>
    <m/>
    <x v="3"/>
    <s v="14'16"/>
    <s v="Q1'16"/>
  </r>
  <r>
    <d v="2016-04-09T00:00:00"/>
    <s v="A3449044"/>
    <s v="B9604-5A"/>
    <s v="huang"/>
    <s v="NG"/>
    <x v="10"/>
    <n v="1"/>
    <s v="EPL"/>
    <x v="0"/>
    <m/>
    <x v="3"/>
    <s v="14'16"/>
    <s v="Q1'16"/>
  </r>
  <r>
    <d v="2016-04-09T00:00:00"/>
    <s v="A3448877"/>
    <s v="B9604-5A"/>
    <s v="huang"/>
    <s v="NG"/>
    <x v="10"/>
    <n v="3"/>
    <s v="EPL"/>
    <x v="0"/>
    <m/>
    <x v="3"/>
    <s v="14'16"/>
    <s v="Q1'16"/>
  </r>
  <r>
    <d v="2016-04-09T00:00:00"/>
    <s v="A3448877"/>
    <s v="B9604-5A"/>
    <s v="huang"/>
    <s v="NG"/>
    <x v="0"/>
    <n v="1"/>
    <s v="EPL"/>
    <x v="0"/>
    <m/>
    <x v="3"/>
    <s v="14'16"/>
    <s v="Q1'16"/>
  </r>
  <r>
    <d v="2016-04-09T00:00:00"/>
    <s v="A3446908"/>
    <s v="B9607-5N"/>
    <s v="huang"/>
    <s v="NG"/>
    <x v="1"/>
    <n v="2"/>
    <s v="EPL"/>
    <x v="0"/>
    <m/>
    <x v="3"/>
    <s v="14'16"/>
    <s v="Q1'16"/>
  </r>
  <r>
    <d v="2016-04-09T00:00:00"/>
    <s v="A3446908"/>
    <s v="B9607-5N"/>
    <s v="huang"/>
    <s v="NG"/>
    <x v="9"/>
    <n v="1"/>
    <s v="EPL"/>
    <x v="0"/>
    <m/>
    <x v="3"/>
    <s v="14'16"/>
    <s v="Q1'16"/>
  </r>
  <r>
    <d v="2016-04-09T00:00:00"/>
    <s v="A3448670"/>
    <s v="B4302-5M"/>
    <s v="huang"/>
    <s v="NG"/>
    <x v="2"/>
    <n v="1"/>
    <s v="EPL"/>
    <x v="0"/>
    <m/>
    <x v="3"/>
    <s v="14'16"/>
    <s v="Q1'16"/>
  </r>
  <r>
    <d v="2016-04-09T00:00:00"/>
    <s v="A3448670"/>
    <s v="B4302-5M"/>
    <s v="huang"/>
    <s v="NG"/>
    <x v="1"/>
    <n v="1"/>
    <s v="EPL"/>
    <x v="0"/>
    <m/>
    <x v="3"/>
    <s v="14'16"/>
    <s v="Q1'16"/>
  </r>
  <r>
    <d v="2016-04-09T00:00:00"/>
    <s v="A3448670"/>
    <s v="B4302-5M"/>
    <s v="huang"/>
    <s v="NG"/>
    <x v="3"/>
    <n v="1"/>
    <s v="EPL"/>
    <x v="0"/>
    <m/>
    <x v="3"/>
    <s v="14'16"/>
    <s v="Q1'16"/>
  </r>
  <r>
    <d v="2016-04-09T00:00:00"/>
    <s v="A3447271"/>
    <s v="B9608-5N"/>
    <s v="huang"/>
    <s v="NG"/>
    <x v="1"/>
    <n v="2"/>
    <s v="EPL"/>
    <x v="0"/>
    <m/>
    <x v="3"/>
    <s v="14'16"/>
    <s v="Q1'16"/>
  </r>
  <r>
    <d v="2016-04-09T00:00:00"/>
    <s v="A3444541"/>
    <s v="B9608-5N"/>
    <s v="huang"/>
    <s v="NG"/>
    <x v="1"/>
    <n v="2"/>
    <s v="EPL"/>
    <x v="0"/>
    <m/>
    <x v="3"/>
    <s v="14'16"/>
    <s v="Q1'16"/>
  </r>
  <r>
    <d v="2016-04-09T00:00:00"/>
    <s v="A3448118"/>
    <s v="B8766-5W"/>
    <s v="huang"/>
    <s v="NG"/>
    <x v="2"/>
    <n v="1"/>
    <s v="EPL"/>
    <x v="0"/>
    <m/>
    <x v="3"/>
    <s v="14'16"/>
    <s v="Q1'16"/>
  </r>
  <r>
    <d v="2016-04-09T00:00:00"/>
    <s v="A3448118"/>
    <s v="B8766-5W"/>
    <s v="huang"/>
    <s v="NG"/>
    <x v="1"/>
    <n v="1"/>
    <s v="EPL"/>
    <x v="0"/>
    <m/>
    <x v="3"/>
    <s v="14'16"/>
    <s v="Q1'16"/>
  </r>
  <r>
    <d v="2016-04-09T00:00:00"/>
    <s v="A3449043"/>
    <s v="B9604-5A"/>
    <s v="huang"/>
    <s v="NG"/>
    <x v="10"/>
    <n v="1"/>
    <s v="EPL"/>
    <x v="0"/>
    <m/>
    <x v="3"/>
    <s v="14'16"/>
    <s v="Q1'16"/>
  </r>
  <r>
    <d v="2016-04-09T00:00:00"/>
    <s v="A3449263"/>
    <s v="B9604-5A"/>
    <s v="huang"/>
    <s v="NG"/>
    <x v="10"/>
    <n v="1"/>
    <s v="EPL"/>
    <x v="0"/>
    <m/>
    <x v="3"/>
    <s v="14'16"/>
    <s v="Q1'16"/>
  </r>
  <r>
    <d v="2016-04-09T00:00:00"/>
    <s v="A3449263"/>
    <s v="B9604-5A"/>
    <s v="huang"/>
    <s v="NG"/>
    <x v="1"/>
    <n v="1"/>
    <s v="EPL"/>
    <x v="0"/>
    <m/>
    <x v="3"/>
    <s v="14'16"/>
    <s v="Q1'16"/>
  </r>
  <r>
    <d v="2016-04-09T00:00:00"/>
    <s v="A3449263"/>
    <s v="B9604-5A"/>
    <s v="huang"/>
    <s v="NG"/>
    <x v="3"/>
    <n v="1"/>
    <s v="EPL"/>
    <x v="0"/>
    <m/>
    <x v="3"/>
    <s v="14'16"/>
    <s v="Q1'16"/>
  </r>
  <r>
    <d v="2016-04-09T00:00:00"/>
    <s v="A3448880"/>
    <s v="B9604-5A"/>
    <s v="huang"/>
    <s v="NG"/>
    <x v="10"/>
    <n v="2"/>
    <s v="EPL"/>
    <x v="0"/>
    <m/>
    <x v="3"/>
    <s v="14'16"/>
    <s v="Q1'16"/>
  </r>
  <r>
    <d v="2016-04-09T00:00:00"/>
    <s v="A3448880"/>
    <s v="B9604-5A"/>
    <s v="huang"/>
    <s v="NG"/>
    <x v="1"/>
    <n v="1"/>
    <s v="EPL"/>
    <x v="0"/>
    <m/>
    <x v="3"/>
    <s v="14'16"/>
    <s v="Q1'16"/>
  </r>
  <r>
    <d v="2016-04-09T00:00:00"/>
    <s v="A3446366"/>
    <s v="B4310-5P"/>
    <s v="huang"/>
    <s v="NG"/>
    <x v="1"/>
    <n v="1"/>
    <s v="EPL"/>
    <x v="0"/>
    <m/>
    <x v="3"/>
    <s v="14'16"/>
    <s v="Q1'16"/>
  </r>
  <r>
    <d v="2016-04-09T00:00:00"/>
    <s v="A3446904"/>
    <s v="B9607-5N"/>
    <s v="huang"/>
    <s v="NG"/>
    <x v="1"/>
    <n v="1"/>
    <s v="EPL"/>
    <x v="0"/>
    <m/>
    <x v="3"/>
    <s v="14'16"/>
    <s v="Q1'16"/>
  </r>
  <r>
    <d v="2016-04-09T00:00:00"/>
    <s v="A3448665"/>
    <s v="B4302-5M"/>
    <s v="huang"/>
    <s v="NG"/>
    <x v="1"/>
    <n v="1"/>
    <s v="EPL"/>
    <x v="0"/>
    <m/>
    <x v="3"/>
    <s v="14'16"/>
    <s v="Q1'16"/>
  </r>
  <r>
    <d v="2016-04-09T00:00:00"/>
    <s v="A3446911"/>
    <s v="B9607-5N"/>
    <s v="huang"/>
    <s v="NG"/>
    <x v="1"/>
    <n v="2"/>
    <s v="EPL"/>
    <x v="0"/>
    <m/>
    <x v="3"/>
    <s v="14'16"/>
    <s v="Q1'16"/>
  </r>
  <r>
    <d v="2016-04-09T00:00:00"/>
    <s v="A3448666"/>
    <s v="B4302-5M"/>
    <s v="huang"/>
    <s v="NG"/>
    <x v="1"/>
    <n v="3"/>
    <s v="EPL"/>
    <x v="0"/>
    <m/>
    <x v="3"/>
    <s v="14'16"/>
    <s v="Q1'16"/>
  </r>
  <r>
    <d v="2016-04-09T00:00:00"/>
    <s v="A3448673"/>
    <s v="B4302-5M"/>
    <s v="huang"/>
    <s v="NG"/>
    <x v="0"/>
    <n v="1"/>
    <s v="EPL"/>
    <x v="0"/>
    <m/>
    <x v="3"/>
    <s v="14'16"/>
    <s v="Q1'16"/>
  </r>
  <r>
    <d v="2016-04-09T00:00:00"/>
    <s v="P2012668."/>
    <s v="AD84A-10W"/>
    <s v="huang"/>
    <s v="NG"/>
    <x v="10"/>
    <n v="1"/>
    <s v="EPL"/>
    <x v="0"/>
    <m/>
    <x v="3"/>
    <s v="14'16"/>
    <s v="Q1'16"/>
  </r>
  <r>
    <d v="2016-04-09T00:00:00"/>
    <s v="P2012668."/>
    <s v="AD84A-10W"/>
    <s v="huang"/>
    <s v="NG"/>
    <x v="14"/>
    <n v="3"/>
    <s v="EPL"/>
    <x v="0"/>
    <m/>
    <x v="3"/>
    <s v="14'16"/>
    <s v="Q1'16"/>
  </r>
  <r>
    <d v="2016-04-09T00:00:00"/>
    <s v="A3448894"/>
    <s v="B9604-5A"/>
    <s v="huang"/>
    <s v="NG"/>
    <x v="0"/>
    <n v="1"/>
    <s v="EPL"/>
    <x v="0"/>
    <m/>
    <x v="3"/>
    <s v="14'16"/>
    <s v="Q1'16"/>
  </r>
  <r>
    <d v="2016-04-09T00:00:00"/>
    <s v="A3449274"/>
    <s v="B9604-5A"/>
    <s v="huang"/>
    <s v="NG"/>
    <x v="3"/>
    <n v="1"/>
    <s v="EPL"/>
    <x v="0"/>
    <m/>
    <x v="3"/>
    <s v="14'16"/>
    <s v="Q1'16"/>
  </r>
  <r>
    <d v="2016-04-09T00:00:00"/>
    <s v="P3036511"/>
    <s v="LY35B-5P"/>
    <s v="huang"/>
    <s v="NG"/>
    <x v="0"/>
    <n v="5"/>
    <s v="EPL"/>
    <x v="0"/>
    <m/>
    <x v="3"/>
    <s v="14'16"/>
    <s v="Q1'16"/>
  </r>
  <r>
    <d v="2016-04-09T00:00:00"/>
    <s v="P3036511"/>
    <s v="LY35B-5P"/>
    <s v="huang"/>
    <s v="NG"/>
    <x v="1"/>
    <n v="4"/>
    <s v="EPL"/>
    <x v="0"/>
    <m/>
    <x v="3"/>
    <s v="14'16"/>
    <s v="Q1'16"/>
  </r>
  <r>
    <d v="2016-04-09T00:00:00"/>
    <s v="A3449324"/>
    <s v="B8025-9U"/>
    <s v="huang"/>
    <s v="NG"/>
    <x v="0"/>
    <n v="7"/>
    <s v="EPL"/>
    <x v="0"/>
    <m/>
    <x v="3"/>
    <s v="14'16"/>
    <s v="Q1'16"/>
  </r>
  <r>
    <d v="2016-04-09T00:00:00"/>
    <s v="A3449324"/>
    <s v="B8025-9U"/>
    <s v="huang"/>
    <s v="NG"/>
    <x v="1"/>
    <n v="8"/>
    <s v="EPL"/>
    <x v="0"/>
    <m/>
    <x v="3"/>
    <s v="14'16"/>
    <s v="Q1'16"/>
  </r>
  <r>
    <d v="2016-04-09T00:00:00"/>
    <s v="A3446766"/>
    <s v="B8025-9U"/>
    <s v="huang"/>
    <s v="NG"/>
    <x v="1"/>
    <n v="1"/>
    <s v="EPL"/>
    <x v="0"/>
    <m/>
    <x v="3"/>
    <s v="14'16"/>
    <s v="Q1'16"/>
  </r>
  <r>
    <d v="2016-04-09T00:00:00"/>
    <s v="A3448407"/>
    <s v="B9509-10V"/>
    <s v="huang"/>
    <s v="NG"/>
    <x v="2"/>
    <n v="1"/>
    <s v="EPL"/>
    <x v="0"/>
    <m/>
    <x v="3"/>
    <s v="14'16"/>
    <s v="Q1'16"/>
  </r>
  <r>
    <d v="2016-04-09T00:00:00"/>
    <s v="A3444147"/>
    <s v="B4302-5M"/>
    <s v="huang"/>
    <s v="NG"/>
    <x v="6"/>
    <n v="1"/>
    <s v="EPL"/>
    <x v="1"/>
    <m/>
    <x v="3"/>
    <s v="14'16"/>
    <s v="Q1'16"/>
  </r>
  <r>
    <d v="2016-04-09T00:00:00"/>
    <s v="A3447150"/>
    <s v="B9500-10V"/>
    <s v="huang"/>
    <s v="NG"/>
    <x v="4"/>
    <n v="1"/>
    <s v="EPL"/>
    <x v="1"/>
    <m/>
    <x v="3"/>
    <s v="14'16"/>
    <s v="Q1'16"/>
  </r>
  <r>
    <d v="2016-04-09T00:00:00"/>
    <s v="A3449267"/>
    <s v="B9604-5A"/>
    <s v="huang"/>
    <s v="NG"/>
    <x v="4"/>
    <n v="1"/>
    <s v="EPL"/>
    <x v="1"/>
    <m/>
    <x v="3"/>
    <s v="14'16"/>
    <s v="Q1'16"/>
  </r>
  <r>
    <d v="2016-04-10T00:00:00"/>
    <s v="A3447353"/>
    <s v="B8099-9H"/>
    <s v="M.JOTHI"/>
    <s v="NG"/>
    <x v="1"/>
    <n v="1"/>
    <s v="EPL"/>
    <x v="0"/>
    <m/>
    <x v="3"/>
    <s v="14'16"/>
    <s v="Q1'16"/>
  </r>
  <r>
    <d v="2016-04-10T00:00:00"/>
    <s v="P3035888"/>
    <s v="E443C-9U"/>
    <s v="M.JOTHI"/>
    <s v="NG"/>
    <x v="2"/>
    <n v="1"/>
    <s v="EPL"/>
    <x v="0"/>
    <m/>
    <x v="3"/>
    <s v="14'16"/>
    <s v="Q1'16"/>
  </r>
  <r>
    <d v="2016-04-10T00:00:00"/>
    <s v="A3448889"/>
    <s v="B9604-5A"/>
    <s v="M.JOTHI"/>
    <s v="NG"/>
    <x v="1"/>
    <n v="1"/>
    <s v="EPL"/>
    <x v="0"/>
    <m/>
    <x v="3"/>
    <s v="14'16"/>
    <s v="Q1'16"/>
  </r>
  <r>
    <d v="2016-04-10T00:00:00"/>
    <s v="A3445961"/>
    <s v="B4306-5M"/>
    <s v="M.JOTHI"/>
    <s v="NG"/>
    <x v="1"/>
    <n v="1"/>
    <s v="EPL"/>
    <x v="0"/>
    <m/>
    <x v="3"/>
    <s v="14'16"/>
    <s v="Q1'16"/>
  </r>
  <r>
    <d v="2016-04-10T00:00:00"/>
    <s v="A3448667"/>
    <s v="B4302-5M"/>
    <s v="M.JOTHI"/>
    <s v="NG"/>
    <x v="1"/>
    <n v="1"/>
    <s v="EPL"/>
    <x v="0"/>
    <m/>
    <x v="3"/>
    <s v="14'16"/>
    <s v="Q1'16"/>
  </r>
  <r>
    <d v="2016-04-10T00:00:00"/>
    <s v="A3448882"/>
    <s v="B9604-5A"/>
    <s v="M.JOTHI"/>
    <s v="NG"/>
    <x v="1"/>
    <n v="1"/>
    <s v="EPL"/>
    <x v="0"/>
    <m/>
    <x v="3"/>
    <s v="14'16"/>
    <s v="Q1'16"/>
  </r>
  <r>
    <d v="2016-04-10T00:00:00"/>
    <s v="A3445857"/>
    <s v="B4302-5M"/>
    <s v="M.JOTHI"/>
    <s v="NG"/>
    <x v="1"/>
    <n v="1"/>
    <s v="EPL"/>
    <x v="0"/>
    <m/>
    <x v="3"/>
    <s v="14'16"/>
    <s v="Q1'16"/>
  </r>
  <r>
    <d v="2016-04-10T00:00:00"/>
    <s v="A3445860"/>
    <s v="B4302-5M"/>
    <s v="M.JOTHI"/>
    <s v="NG"/>
    <x v="1"/>
    <n v="1"/>
    <s v="EPL"/>
    <x v="0"/>
    <m/>
    <x v="3"/>
    <s v="14'16"/>
    <s v="Q1'16"/>
  </r>
  <r>
    <d v="2016-04-10T00:00:00"/>
    <s v="A3441561"/>
    <s v="B4410-9L"/>
    <s v="M.JOTHI"/>
    <s v="NG"/>
    <x v="1"/>
    <n v="8"/>
    <s v="EPL"/>
    <x v="0"/>
    <m/>
    <x v="3"/>
    <s v="14'16"/>
    <s v="Q1'16"/>
  </r>
  <r>
    <d v="2016-04-10T00:00:00"/>
    <s v="A3444654"/>
    <s v="B4405-9L"/>
    <s v="M.JOTHI"/>
    <s v="NG"/>
    <x v="1"/>
    <n v="1"/>
    <s v="EPL"/>
    <x v="0"/>
    <m/>
    <x v="3"/>
    <s v="14'16"/>
    <s v="Q1'16"/>
  </r>
  <r>
    <d v="2016-04-10T00:00:00"/>
    <s v="A3445741"/>
    <s v="B4327-5P"/>
    <s v="huang"/>
    <s v="NG"/>
    <x v="1"/>
    <n v="1"/>
    <s v="EPL"/>
    <x v="0"/>
    <m/>
    <x v="3"/>
    <s v="14'16"/>
    <s v="Q1'16"/>
  </r>
  <r>
    <d v="2016-04-10T00:00:00"/>
    <s v="A3447338"/>
    <s v="B4327-5P"/>
    <s v="huang"/>
    <s v="NG"/>
    <x v="1"/>
    <n v="1"/>
    <s v="EPL"/>
    <x v="0"/>
    <m/>
    <x v="3"/>
    <s v="14'16"/>
    <s v="Q1'16"/>
  </r>
  <r>
    <d v="2016-04-10T00:00:00"/>
    <s v="A3448088"/>
    <s v="B9604-5A"/>
    <s v="huang"/>
    <s v="NG"/>
    <x v="1"/>
    <n v="1"/>
    <s v="EPL"/>
    <x v="0"/>
    <m/>
    <x v="3"/>
    <s v="14'16"/>
    <s v="Q1'16"/>
  </r>
  <r>
    <d v="2016-04-10T00:00:00"/>
    <s v="A3444615"/>
    <s v="B9607-5N"/>
    <s v="huang"/>
    <s v="NG"/>
    <x v="14"/>
    <n v="1"/>
    <s v="EPL"/>
    <x v="0"/>
    <m/>
    <x v="3"/>
    <s v="14'16"/>
    <s v="Q1'16"/>
  </r>
  <r>
    <d v="2016-04-10T00:00:00"/>
    <s v="A3444651"/>
    <s v="B4405-9L"/>
    <s v="huang"/>
    <s v="NG"/>
    <x v="1"/>
    <n v="3"/>
    <s v="EPL"/>
    <x v="0"/>
    <m/>
    <x v="3"/>
    <s v="14'16"/>
    <s v="Q1'16"/>
  </r>
  <r>
    <d v="2016-04-10T00:00:00"/>
    <s v="A3444978"/>
    <s v="B9607-5N"/>
    <s v="huang"/>
    <s v="NG"/>
    <x v="1"/>
    <n v="1"/>
    <s v="EPL"/>
    <x v="0"/>
    <m/>
    <x v="3"/>
    <s v="14'16"/>
    <s v="Q1'16"/>
  </r>
  <r>
    <d v="2016-04-10T00:00:00"/>
    <s v="A3444978"/>
    <s v="B9607-5N"/>
    <s v="huang"/>
    <s v="NG"/>
    <x v="14"/>
    <n v="1"/>
    <s v="EPL"/>
    <x v="0"/>
    <m/>
    <x v="3"/>
    <s v="14'16"/>
    <s v="Q1'16"/>
  </r>
  <r>
    <d v="2016-04-10T00:00:00"/>
    <s v="A3445957"/>
    <s v="B4306-5M"/>
    <s v="huang"/>
    <s v="NG"/>
    <x v="2"/>
    <n v="1"/>
    <s v="EPL"/>
    <x v="0"/>
    <m/>
    <x v="3"/>
    <s v="14'16"/>
    <s v="Q1'16"/>
  </r>
  <r>
    <d v="2016-04-10T00:00:00"/>
    <s v="A3447263"/>
    <s v="B9608-5N"/>
    <s v="huang"/>
    <s v="NG"/>
    <x v="2"/>
    <n v="1"/>
    <s v="EPL"/>
    <x v="0"/>
    <m/>
    <x v="3"/>
    <s v="14'16"/>
    <s v="Q1'16"/>
  </r>
  <r>
    <d v="2016-04-10T00:00:00"/>
    <s v="A3447263"/>
    <s v="B9608-5N"/>
    <s v="huang"/>
    <s v="NG"/>
    <x v="1"/>
    <n v="1"/>
    <s v="EPL"/>
    <x v="0"/>
    <m/>
    <x v="3"/>
    <s v="14'16"/>
    <s v="Q1'16"/>
  </r>
  <r>
    <d v="2016-04-10T00:00:00"/>
    <s v="A3448878"/>
    <s v="B9604-5A"/>
    <s v="huang"/>
    <s v="NG"/>
    <x v="1"/>
    <n v="3"/>
    <s v="EPL"/>
    <x v="0"/>
    <m/>
    <x v="3"/>
    <s v="14'16"/>
    <s v="Q1'16"/>
  </r>
  <r>
    <d v="2016-04-10T00:00:00"/>
    <s v="A3444656"/>
    <s v="B4405-9L"/>
    <s v="huang"/>
    <s v="NG"/>
    <x v="1"/>
    <n v="3"/>
    <s v="EPL"/>
    <x v="0"/>
    <m/>
    <x v="3"/>
    <s v="14'16"/>
    <s v="Q1'16"/>
  </r>
  <r>
    <d v="2016-04-10T00:00:00"/>
    <s v="A3449927"/>
    <s v="B8099-9H"/>
    <s v="huang"/>
    <s v="NG"/>
    <x v="1"/>
    <n v="4"/>
    <s v="EPL"/>
    <x v="0"/>
    <m/>
    <x v="3"/>
    <s v="14'16"/>
    <s v="Q1'16"/>
  </r>
  <r>
    <d v="2016-04-10T00:00:00"/>
    <s v="A3448520"/>
    <s v="B9604-5A"/>
    <s v="huang"/>
    <s v="NG"/>
    <x v="1"/>
    <n v="2"/>
    <s v="EPL"/>
    <x v="0"/>
    <m/>
    <x v="3"/>
    <s v="14'16"/>
    <s v="Q1'16"/>
  </r>
  <r>
    <d v="2016-04-10T00:00:00"/>
    <s v="A3447322"/>
    <s v="B4306-5M"/>
    <s v="huang"/>
    <s v="NG"/>
    <x v="1"/>
    <n v="1"/>
    <s v="EPL"/>
    <x v="0"/>
    <m/>
    <x v="3"/>
    <s v="14'16"/>
    <s v="Q1'16"/>
  </r>
  <r>
    <d v="2016-04-10T00:00:00"/>
    <s v="A3444721"/>
    <s v="B4400-9K"/>
    <s v="huang"/>
    <s v="NG"/>
    <x v="1"/>
    <n v="2"/>
    <s v="EPL"/>
    <x v="0"/>
    <m/>
    <x v="3"/>
    <s v="14'16"/>
    <s v="Q1'16"/>
  </r>
  <r>
    <d v="2016-04-10T00:00:00"/>
    <s v="A3449793"/>
    <s v="B8960-16G"/>
    <s v="huang"/>
    <s v="NG"/>
    <x v="1"/>
    <n v="6"/>
    <s v="EPL"/>
    <x v="0"/>
    <m/>
    <x v="3"/>
    <s v="14'16"/>
    <s v="Q1'16"/>
  </r>
  <r>
    <d v="2016-04-10T00:00:00"/>
    <s v="A3449993"/>
    <s v="B8960-16G"/>
    <s v="huang"/>
    <s v="NG"/>
    <x v="1"/>
    <n v="2"/>
    <s v="EPL"/>
    <x v="0"/>
    <m/>
    <x v="3"/>
    <s v="14'16"/>
    <s v="Q1'16"/>
  </r>
  <r>
    <d v="2016-04-10T00:00:00"/>
    <s v="A3449754"/>
    <s v="B9604-5A"/>
    <s v="huang"/>
    <s v="NG"/>
    <x v="1"/>
    <n v="1"/>
    <s v="EPL"/>
    <x v="0"/>
    <m/>
    <x v="3"/>
    <s v="14'16"/>
    <s v="Q1'16"/>
  </r>
  <r>
    <d v="2016-04-10T00:00:00"/>
    <s v="A3449753"/>
    <s v="B9604-5A"/>
    <s v="huang"/>
    <s v="NG"/>
    <x v="1"/>
    <n v="2"/>
    <s v="EPL"/>
    <x v="0"/>
    <m/>
    <x v="3"/>
    <s v="14'16"/>
    <s v="Q1'16"/>
  </r>
  <r>
    <d v="2016-04-10T00:00:00"/>
    <s v="A3445741"/>
    <s v="B4327"/>
    <s v="SW"/>
    <s v="Scrapped"/>
    <x v="15"/>
    <n v="1"/>
    <s v="PVD"/>
    <x v="2"/>
    <s v="SPT5"/>
    <x v="3"/>
    <s v="14'16"/>
    <s v="Q1'16"/>
  </r>
  <r>
    <d v="2016-04-11T00:00:00"/>
    <s v="A3449794"/>
    <s v="B8960-16G"/>
    <s v="M.JOTHI"/>
    <s v="NG"/>
    <x v="1"/>
    <n v="1"/>
    <s v="EPL"/>
    <x v="0"/>
    <m/>
    <x v="3"/>
    <s v="15'16"/>
    <s v="Q1'16"/>
  </r>
  <r>
    <d v="2016-04-11T00:00:00"/>
    <s v="A3448789"/>
    <s v="B8025-9U"/>
    <s v="M.JOTHI"/>
    <s v="NG"/>
    <x v="0"/>
    <n v="2"/>
    <s v="EPL"/>
    <x v="0"/>
    <m/>
    <x v="3"/>
    <s v="15'16"/>
    <s v="Q1'16"/>
  </r>
  <r>
    <d v="2016-04-11T00:00:00"/>
    <s v="A3440692"/>
    <s v="B4322-9L"/>
    <s v="M.JOTHI"/>
    <s v="NG"/>
    <x v="1"/>
    <n v="1"/>
    <s v="EPL"/>
    <x v="0"/>
    <m/>
    <x v="3"/>
    <s v="15'16"/>
    <s v="Q1'16"/>
  </r>
  <r>
    <d v="2016-04-11T00:00:00"/>
    <s v="A3448684"/>
    <s v="B4325-5M"/>
    <s v="M.JOTHI"/>
    <s v="NG"/>
    <x v="1"/>
    <n v="2"/>
    <s v="EPL"/>
    <x v="0"/>
    <m/>
    <x v="3"/>
    <s v="15'16"/>
    <s v="Q1'16"/>
  </r>
  <r>
    <d v="2016-04-11T00:00:00"/>
    <s v="A3448232"/>
    <s v="B4401-9L"/>
    <s v="M.JOTHI"/>
    <s v="NG"/>
    <x v="0"/>
    <n v="1"/>
    <s v="EPL"/>
    <x v="0"/>
    <m/>
    <x v="3"/>
    <s v="15'16"/>
    <s v="Q1'16"/>
  </r>
  <r>
    <d v="2016-04-11T00:00:00"/>
    <s v="A3449928"/>
    <s v="B8099-9H"/>
    <s v="M.JOTHI"/>
    <s v="NG"/>
    <x v="1"/>
    <n v="1"/>
    <s v="EPL"/>
    <x v="0"/>
    <m/>
    <x v="3"/>
    <s v="15'16"/>
    <s v="Q1'16"/>
  </r>
  <r>
    <d v="2016-04-11T00:00:00"/>
    <s v="A3444067"/>
    <s v="B8029-9N"/>
    <s v="M.JOTHI"/>
    <s v="NG"/>
    <x v="1"/>
    <n v="1"/>
    <s v="EPL"/>
    <x v="0"/>
    <m/>
    <x v="3"/>
    <s v="15'16"/>
    <s v="Q1'16"/>
  </r>
  <r>
    <d v="2016-04-11T00:00:00"/>
    <s v="A3441562"/>
    <s v="B4410-9L"/>
    <s v="chin"/>
    <s v="NG"/>
    <x v="3"/>
    <n v="1"/>
    <s v="EPL"/>
    <x v="0"/>
    <m/>
    <x v="3"/>
    <s v="15'16"/>
    <s v="Q1'16"/>
  </r>
  <r>
    <d v="2016-04-11T00:00:00"/>
    <s v="A3441802"/>
    <s v="B4403-9K"/>
    <s v="chin"/>
    <s v="NG"/>
    <x v="1"/>
    <n v="1"/>
    <s v="EPL"/>
    <x v="0"/>
    <m/>
    <x v="3"/>
    <s v="15'16"/>
    <s v="Q1'16"/>
  </r>
  <r>
    <d v="2016-04-11T00:00:00"/>
    <s v="A3449059"/>
    <s v="B9604-5A"/>
    <s v="chin"/>
    <s v="NG"/>
    <x v="2"/>
    <n v="1"/>
    <s v="EPL"/>
    <x v="0"/>
    <m/>
    <x v="3"/>
    <s v="15'16"/>
    <s v="Q1'16"/>
  </r>
  <r>
    <d v="2016-04-11T00:00:00"/>
    <s v="A3449059"/>
    <s v="B9604-5A"/>
    <s v="chin"/>
    <s v="NG"/>
    <x v="1"/>
    <n v="1"/>
    <s v="EPL"/>
    <x v="0"/>
    <m/>
    <x v="3"/>
    <s v="15'16"/>
    <s v="Q1'16"/>
  </r>
  <r>
    <d v="2016-04-11T00:00:00"/>
    <s v="A3448876"/>
    <s v="B9604-5A"/>
    <s v="chin"/>
    <s v="NG"/>
    <x v="1"/>
    <n v="1"/>
    <s v="EPL"/>
    <x v="0"/>
    <m/>
    <x v="3"/>
    <s v="15'16"/>
    <s v="Q1'16"/>
  </r>
  <r>
    <d v="2016-04-11T00:00:00"/>
    <s v="A3445840"/>
    <s v="B9506-10U"/>
    <s v="chin"/>
    <s v="NG"/>
    <x v="2"/>
    <n v="1"/>
    <s v="EPL"/>
    <x v="0"/>
    <m/>
    <x v="3"/>
    <s v="15'16"/>
    <s v="Q1'16"/>
  </r>
  <r>
    <d v="2016-04-11T00:00:00"/>
    <s v="A3449049"/>
    <s v="B9604-5A"/>
    <s v="PEE"/>
    <s v="NG"/>
    <x v="1"/>
    <n v="1"/>
    <s v="EPL"/>
    <x v="0"/>
    <m/>
    <x v="3"/>
    <s v="15'16"/>
    <s v="Q1'16"/>
  </r>
  <r>
    <d v="2016-04-11T00:00:00"/>
    <s v="A3449336"/>
    <s v="B8025-9U"/>
    <s v="PEE"/>
    <s v="NG"/>
    <x v="1"/>
    <n v="1"/>
    <s v="EPL"/>
    <x v="0"/>
    <m/>
    <x v="3"/>
    <s v="15'16"/>
    <s v="Q1'16"/>
  </r>
  <r>
    <d v="2016-04-11T00:00:00"/>
    <s v="A3448791"/>
    <s v="B8025-9U"/>
    <s v="PEE"/>
    <s v="NG"/>
    <x v="1"/>
    <n v="1"/>
    <s v="EPL"/>
    <x v="0"/>
    <m/>
    <x v="3"/>
    <s v="15'16"/>
    <s v="Q1'16"/>
  </r>
  <r>
    <d v="2016-04-11T00:00:00"/>
    <s v="A3449806"/>
    <s v="B4304-5M"/>
    <s v="PEE"/>
    <s v="NG"/>
    <x v="0"/>
    <n v="1"/>
    <s v="EPL"/>
    <x v="0"/>
    <m/>
    <x v="3"/>
    <s v="15'16"/>
    <s v="Q1'16"/>
  </r>
  <r>
    <d v="2016-04-11T00:00:00"/>
    <s v="A3449806"/>
    <s v="B4304-5M"/>
    <s v="PEE"/>
    <s v="NG"/>
    <x v="1"/>
    <n v="1"/>
    <s v="EPL"/>
    <x v="0"/>
    <m/>
    <x v="3"/>
    <s v="15'16"/>
    <s v="Q1'16"/>
  </r>
  <r>
    <d v="2016-04-11T00:00:00"/>
    <s v="A3443906"/>
    <s v="B4411-9S"/>
    <s v="PEE"/>
    <s v="NG"/>
    <x v="1"/>
    <n v="1"/>
    <s v="EPL"/>
    <x v="0"/>
    <m/>
    <x v="3"/>
    <s v="15'16"/>
    <s v="Q1'16"/>
  </r>
  <r>
    <d v="2016-04-11T00:00:00"/>
    <s v="A3441532"/>
    <s v="B4414-9L"/>
    <s v="PEE"/>
    <s v="NG"/>
    <x v="1"/>
    <n v="1"/>
    <s v="EPL"/>
    <x v="0"/>
    <m/>
    <x v="3"/>
    <s v="15'16"/>
    <s v="Q1'16"/>
  </r>
  <r>
    <d v="2016-04-11T00:00:00"/>
    <s v="A3440653"/>
    <s v="B4349-9L"/>
    <s v="PEE"/>
    <s v="NG"/>
    <x v="1"/>
    <n v="2"/>
    <s v="EPL"/>
    <x v="0"/>
    <m/>
    <x v="3"/>
    <s v="15'16"/>
    <s v="Q1'16"/>
  </r>
  <r>
    <d v="2016-04-11T00:00:00"/>
    <s v="A3449892"/>
    <s v="B8099-9H"/>
    <s v="PEE"/>
    <s v="NG"/>
    <x v="1"/>
    <n v="1"/>
    <s v="EPL"/>
    <x v="0"/>
    <m/>
    <x v="3"/>
    <s v="15'16"/>
    <s v="Q1'16"/>
  </r>
  <r>
    <d v="2016-04-11T00:00:00"/>
    <s v="A3449042"/>
    <s v="B9604-5A"/>
    <s v="PEE"/>
    <s v="NG"/>
    <x v="1"/>
    <n v="2"/>
    <s v="EPL"/>
    <x v="0"/>
    <m/>
    <x v="3"/>
    <s v="15'16"/>
    <s v="Q1'16"/>
  </r>
  <r>
    <d v="2016-04-11T00:00:00"/>
    <s v="A3444650"/>
    <s v="B4405-9L"/>
    <s v="PEE"/>
    <s v="NG"/>
    <x v="1"/>
    <n v="1"/>
    <s v="EPL"/>
    <x v="0"/>
    <m/>
    <x v="3"/>
    <s v="15'16"/>
    <s v="Q1'16"/>
  </r>
  <r>
    <d v="2016-04-11T00:00:00"/>
    <s v="A3449760"/>
    <s v="B9604-5A"/>
    <s v="PEE"/>
    <s v="NG"/>
    <x v="1"/>
    <n v="1"/>
    <s v="EPL"/>
    <x v="0"/>
    <m/>
    <x v="3"/>
    <s v="15'16"/>
    <s v="Q1'16"/>
  </r>
  <r>
    <d v="2016-04-11T00:00:00"/>
    <s v="A3448909"/>
    <s v="B9604-5A"/>
    <s v="PEE"/>
    <s v="NG"/>
    <x v="1"/>
    <n v="1"/>
    <s v="EPL"/>
    <x v="0"/>
    <m/>
    <x v="3"/>
    <s v="15'16"/>
    <s v="Q1'16"/>
  </r>
  <r>
    <d v="2016-04-11T00:00:00"/>
    <s v="A3449059"/>
    <s v="B9604-5A"/>
    <s v="PEE"/>
    <s v="NG"/>
    <x v="1"/>
    <n v="1"/>
    <s v="EPL"/>
    <x v="1"/>
    <m/>
    <x v="3"/>
    <s v="15'16"/>
    <s v="Q1'16"/>
  </r>
  <r>
    <d v="2016-04-11T00:00:00"/>
    <s v="A3443906"/>
    <s v="B4411-9S"/>
    <s v="chin"/>
    <s v="NG"/>
    <x v="1"/>
    <n v="1"/>
    <s v="EPL"/>
    <x v="1"/>
    <m/>
    <x v="3"/>
    <s v="15'16"/>
    <s v="Q1'16"/>
  </r>
  <r>
    <d v="2016-04-11T00:00:00"/>
    <s v="A3441562"/>
    <s v="B4410"/>
    <s v="KZ"/>
    <s v="Scrapped"/>
    <x v="15"/>
    <n v="1"/>
    <s v="PVD"/>
    <x v="2"/>
    <n v="2"/>
    <x v="3"/>
    <s v="15'16"/>
    <s v="Q1'16"/>
  </r>
  <r>
    <d v="2016-04-12T00:00:00"/>
    <s v="A3449795"/>
    <s v="B8960-16G"/>
    <s v="chin"/>
    <s v="NG"/>
    <x v="2"/>
    <n v="1"/>
    <s v="EPL"/>
    <x v="0"/>
    <m/>
    <x v="3"/>
    <s v="15'16"/>
    <s v="Q1'16"/>
  </r>
  <r>
    <d v="2016-04-12T00:00:00"/>
    <s v="A3449795"/>
    <s v="B8960-16G"/>
    <s v="chin"/>
    <s v="NG"/>
    <x v="3"/>
    <n v="1"/>
    <s v="EPL"/>
    <x v="0"/>
    <m/>
    <x v="3"/>
    <s v="15'16"/>
    <s v="Q1'16"/>
  </r>
  <r>
    <d v="2016-04-12T00:00:00"/>
    <s v="A3449935"/>
    <s v="B8099-9H"/>
    <s v="chin"/>
    <s v="NG"/>
    <x v="0"/>
    <n v="1"/>
    <s v="EPL"/>
    <x v="0"/>
    <m/>
    <x v="3"/>
    <s v="15'16"/>
    <s v="Q1'16"/>
  </r>
  <r>
    <d v="2016-04-12T00:00:00"/>
    <s v="A3449929"/>
    <s v="B8099-9H"/>
    <s v="chin"/>
    <s v="NG"/>
    <x v="3"/>
    <n v="1"/>
    <s v="EPL"/>
    <x v="0"/>
    <m/>
    <x v="3"/>
    <s v="15'16"/>
    <s v="Q1'16"/>
  </r>
  <r>
    <d v="2016-04-12T00:00:00"/>
    <s v="A3449889"/>
    <s v="B8099-9H"/>
    <s v="chin"/>
    <s v="NG"/>
    <x v="1"/>
    <n v="1"/>
    <s v="EPL"/>
    <x v="0"/>
    <m/>
    <x v="3"/>
    <s v="15'16"/>
    <s v="Q1'16"/>
  </r>
  <r>
    <d v="2016-04-12T00:00:00"/>
    <s v="A3447815"/>
    <s v="B8025-9U"/>
    <s v="chin"/>
    <s v="NG"/>
    <x v="1"/>
    <n v="1"/>
    <s v="EPL"/>
    <x v="0"/>
    <m/>
    <x v="3"/>
    <s v="15'16"/>
    <s v="Q1'16"/>
  </r>
  <r>
    <d v="2016-04-12T00:00:00"/>
    <s v="A3447815"/>
    <s v="B8025-9U"/>
    <s v="chin"/>
    <s v="NG"/>
    <x v="3"/>
    <n v="1"/>
    <s v="EPL"/>
    <x v="0"/>
    <m/>
    <x v="3"/>
    <s v="15'16"/>
    <s v="Q1'16"/>
  </r>
  <r>
    <d v="2016-04-12T00:00:00"/>
    <s v="A3444655"/>
    <s v="B4405-9L"/>
    <s v="chin"/>
    <s v="NG"/>
    <x v="1"/>
    <n v="6"/>
    <s v="EPL"/>
    <x v="0"/>
    <m/>
    <x v="3"/>
    <s v="15'16"/>
    <s v="Q1'16"/>
  </r>
  <r>
    <d v="2016-04-12T00:00:00"/>
    <s v="A3449745."/>
    <s v="B9604-5A"/>
    <s v="chin"/>
    <s v="NG"/>
    <x v="2"/>
    <n v="1"/>
    <s v="EPL"/>
    <x v="0"/>
    <m/>
    <x v="3"/>
    <s v="15'16"/>
    <s v="Q1'16"/>
  </r>
  <r>
    <d v="2016-04-12T00:00:00"/>
    <s v="A3448253"/>
    <s v="B8099-9H"/>
    <s v="chin"/>
    <s v="NG"/>
    <x v="2"/>
    <n v="1"/>
    <s v="EPL"/>
    <x v="0"/>
    <m/>
    <x v="3"/>
    <s v="15'16"/>
    <s v="Q1'16"/>
  </r>
  <r>
    <d v="2016-04-12T00:00:00"/>
    <s v="A3449931"/>
    <s v="B8099-9H"/>
    <s v="chin"/>
    <s v="NG"/>
    <x v="1"/>
    <n v="1"/>
    <s v="EPL"/>
    <x v="0"/>
    <m/>
    <x v="3"/>
    <s v="15'16"/>
    <s v="Q1'16"/>
  </r>
  <r>
    <d v="2016-04-12T00:00:00"/>
    <s v="A3448679"/>
    <s v="B4325-5M"/>
    <s v="chin"/>
    <s v="NG"/>
    <x v="2"/>
    <n v="1"/>
    <s v="EPL"/>
    <x v="0"/>
    <m/>
    <x v="3"/>
    <s v="15'16"/>
    <s v="Q1'16"/>
  </r>
  <r>
    <d v="2016-04-12T00:00:00"/>
    <s v="A3449888"/>
    <s v="B8099-9H"/>
    <s v="chin"/>
    <s v="NG"/>
    <x v="0"/>
    <n v="1"/>
    <s v="EPL"/>
    <x v="0"/>
    <m/>
    <x v="3"/>
    <s v="15'16"/>
    <s v="Q1'16"/>
  </r>
  <r>
    <d v="2016-04-12T00:00:00"/>
    <s v="A3448083"/>
    <s v="B9604-5A"/>
    <s v="chin"/>
    <s v="NG"/>
    <x v="3"/>
    <n v="1"/>
    <s v="EPL"/>
    <x v="0"/>
    <m/>
    <x v="3"/>
    <s v="15'16"/>
    <s v="Q1'16"/>
  </r>
  <r>
    <d v="2016-04-12T00:00:00"/>
    <s v="A3449269"/>
    <s v="B9604-5A"/>
    <s v="chin"/>
    <s v="NG"/>
    <x v="3"/>
    <n v="1"/>
    <s v="EPL"/>
    <x v="0"/>
    <m/>
    <x v="3"/>
    <s v="15'16"/>
    <s v="Q1'16"/>
  </r>
  <r>
    <d v="2016-04-12T00:00:00"/>
    <s v="A3449269"/>
    <s v="B9604-5A"/>
    <s v="chin"/>
    <s v="NG"/>
    <x v="8"/>
    <n v="1"/>
    <s v="EPL"/>
    <x v="0"/>
    <m/>
    <x v="3"/>
    <s v="15'16"/>
    <s v="Q1'16"/>
  </r>
  <r>
    <d v="2016-04-12T00:00:00"/>
    <s v="A3448786"/>
    <s v="B8025-9U"/>
    <s v="chin"/>
    <s v="NG"/>
    <x v="2"/>
    <n v="1"/>
    <s v="EPL"/>
    <x v="0"/>
    <m/>
    <x v="3"/>
    <s v="15'16"/>
    <s v="Q1'16"/>
  </r>
  <r>
    <d v="2016-04-12T00:00:00"/>
    <s v="A3448786"/>
    <s v="B8025-9U"/>
    <s v="chin"/>
    <s v="NG"/>
    <x v="1"/>
    <n v="2"/>
    <s v="EPL"/>
    <x v="0"/>
    <m/>
    <x v="3"/>
    <s v="15'16"/>
    <s v="Q1'16"/>
  </r>
  <r>
    <d v="2016-04-12T00:00:00"/>
    <s v="P3036501"/>
    <s v="E296Y-9M"/>
    <s v="chin"/>
    <s v="NG"/>
    <x v="1"/>
    <n v="1"/>
    <s v="EPL"/>
    <x v="0"/>
    <m/>
    <x v="3"/>
    <s v="15'16"/>
    <s v="Q1'16"/>
  </r>
  <r>
    <d v="2016-04-12T00:00:00"/>
    <s v="A3448522"/>
    <s v="B9604-5A"/>
    <s v="chin"/>
    <s v="NG"/>
    <x v="1"/>
    <n v="1"/>
    <s v="EPL"/>
    <x v="0"/>
    <m/>
    <x v="3"/>
    <s v="15'16"/>
    <s v="Q1'16"/>
  </r>
  <r>
    <d v="2016-04-12T00:00:00"/>
    <s v="A3448887"/>
    <s v="B9604-5A"/>
    <s v="chin"/>
    <s v="NG"/>
    <x v="2"/>
    <n v="1"/>
    <s v="EPL"/>
    <x v="0"/>
    <m/>
    <x v="3"/>
    <s v="15'16"/>
    <s v="Q1'16"/>
  </r>
  <r>
    <d v="2016-04-12T00:00:00"/>
    <s v="A3449048"/>
    <s v="B9604-5A"/>
    <s v="chin"/>
    <s v="NG"/>
    <x v="2"/>
    <n v="1"/>
    <s v="EPL"/>
    <x v="0"/>
    <m/>
    <x v="3"/>
    <s v="15'16"/>
    <s v="Q1'16"/>
  </r>
  <r>
    <d v="2016-04-12T00:00:00"/>
    <s v="A3449048"/>
    <s v="B9604-5A"/>
    <s v="chin"/>
    <s v="NG"/>
    <x v="0"/>
    <n v="1"/>
    <s v="EPL"/>
    <x v="0"/>
    <m/>
    <x v="3"/>
    <s v="15'16"/>
    <s v="Q1'16"/>
  </r>
  <r>
    <d v="2016-04-12T00:00:00"/>
    <s v="A3449997"/>
    <s v="B8960-16G"/>
    <s v="kia"/>
    <s v="NG"/>
    <x v="1"/>
    <n v="2"/>
    <s v="EPL"/>
    <x v="0"/>
    <m/>
    <x v="3"/>
    <s v="15'16"/>
    <s v="Q1'16"/>
  </r>
  <r>
    <d v="2016-04-12T00:00:00"/>
    <s v="A3449747"/>
    <s v="B9604-5A"/>
    <s v="kia"/>
    <s v="NG"/>
    <x v="2"/>
    <n v="1"/>
    <s v="EPL"/>
    <x v="0"/>
    <m/>
    <x v="3"/>
    <s v="15'16"/>
    <s v="Q1'16"/>
  </r>
  <r>
    <d v="2016-04-12T00:00:00"/>
    <s v="A3449747"/>
    <s v="B9604-5A"/>
    <s v="kia"/>
    <s v="NG"/>
    <x v="3"/>
    <n v="1"/>
    <s v="EPL"/>
    <x v="0"/>
    <m/>
    <x v="3"/>
    <s v="15'16"/>
    <s v="Q1'16"/>
  </r>
  <r>
    <d v="2016-04-12T00:00:00"/>
    <s v="A3447514"/>
    <s v="B9604-5A"/>
    <s v="kia"/>
    <s v="NG"/>
    <x v="1"/>
    <n v="1"/>
    <s v="EPL"/>
    <x v="0"/>
    <m/>
    <x v="3"/>
    <s v="15'16"/>
    <s v="Q1'16"/>
  </r>
  <r>
    <d v="2016-04-12T00:00:00"/>
    <s v="A3448787"/>
    <s v="B8025-9U"/>
    <s v="kia"/>
    <s v="NG"/>
    <x v="1"/>
    <n v="1"/>
    <s v="EPL"/>
    <x v="0"/>
    <m/>
    <x v="3"/>
    <s v="15'16"/>
    <s v="Q1'16"/>
  </r>
  <r>
    <d v="2016-04-12T00:00:00"/>
    <s v="A3448906"/>
    <s v="B9604-5A"/>
    <s v="kia"/>
    <s v="NG"/>
    <x v="1"/>
    <n v="1"/>
    <s v="EPL"/>
    <x v="0"/>
    <m/>
    <x v="3"/>
    <s v="15'16"/>
    <s v="Q1'16"/>
  </r>
  <r>
    <d v="2016-04-12T00:00:00"/>
    <s v="A3450000"/>
    <s v="B8960-16G"/>
    <s v="kia"/>
    <s v="NG"/>
    <x v="1"/>
    <n v="10"/>
    <s v="EPL"/>
    <x v="0"/>
    <m/>
    <x v="3"/>
    <s v="15'16"/>
    <s v="Q1'16"/>
  </r>
  <r>
    <d v="2016-04-12T00:00:00"/>
    <s v="A3449996"/>
    <s v="B8960-16G"/>
    <s v="kia"/>
    <s v="NG"/>
    <x v="1"/>
    <n v="15"/>
    <s v="EPL"/>
    <x v="0"/>
    <m/>
    <x v="3"/>
    <s v="15'16"/>
    <s v="Q1'16"/>
  </r>
  <r>
    <d v="2016-04-12T00:00:00"/>
    <s v="P1024598"/>
    <s v="B8014-9U"/>
    <s v="kia"/>
    <s v="NG"/>
    <x v="2"/>
    <n v="1"/>
    <s v="EPL"/>
    <x v="0"/>
    <m/>
    <x v="3"/>
    <s v="15'16"/>
    <s v="Q1'16"/>
  </r>
  <r>
    <d v="2016-04-12T00:00:00"/>
    <s v="A3449895"/>
    <s v="B8099-9H"/>
    <s v="kia"/>
    <s v="NG"/>
    <x v="3"/>
    <n v="1"/>
    <s v="EPL"/>
    <x v="0"/>
    <m/>
    <x v="3"/>
    <s v="15'16"/>
    <s v="Q1'16"/>
  </r>
  <r>
    <d v="2016-04-12T00:00:00"/>
    <s v="A3446774"/>
    <s v="B8025-9U"/>
    <s v="kia"/>
    <s v="NG"/>
    <x v="2"/>
    <n v="2"/>
    <s v="EPL"/>
    <x v="0"/>
    <m/>
    <x v="3"/>
    <s v="15'16"/>
    <s v="Q1'16"/>
  </r>
  <r>
    <d v="2016-04-12T00:00:00"/>
    <s v="A3446774"/>
    <s v="B8025-9U"/>
    <s v="kia"/>
    <s v="NG"/>
    <x v="1"/>
    <n v="5"/>
    <s v="EPL"/>
    <x v="0"/>
    <m/>
    <x v="3"/>
    <s v="15'16"/>
    <s v="Q1'16"/>
  </r>
  <r>
    <d v="2016-04-12T00:00:00"/>
    <s v="A3449335"/>
    <s v="B8025-9U"/>
    <s v="kia"/>
    <s v="NG"/>
    <x v="1"/>
    <n v="8"/>
    <s v="EPL"/>
    <x v="0"/>
    <m/>
    <x v="3"/>
    <s v="15'16"/>
    <s v="Q1'16"/>
  </r>
  <r>
    <d v="2016-04-12T00:00:00"/>
    <s v="A3450770"/>
    <s v="B4406-9S"/>
    <s v="kia"/>
    <s v="NG"/>
    <x v="1"/>
    <n v="2"/>
    <s v="EPL"/>
    <x v="0"/>
    <m/>
    <x v="3"/>
    <s v="15'16"/>
    <s v="Q1'16"/>
  </r>
  <r>
    <d v="2016-04-12T00:00:00"/>
    <s v="A3449275"/>
    <s v="B9604-5A"/>
    <s v="kia"/>
    <s v="NG"/>
    <x v="6"/>
    <n v="3"/>
    <s v="EPL"/>
    <x v="1"/>
    <m/>
    <x v="3"/>
    <s v="15'16"/>
    <s v="Q1'16"/>
  </r>
  <r>
    <d v="2016-04-12T00:00:00"/>
    <s v="P2012476"/>
    <s v="AD52B-5P"/>
    <s v="kia"/>
    <s v="NG"/>
    <x v="6"/>
    <n v="1"/>
    <s v="EPL"/>
    <x v="1"/>
    <m/>
    <x v="3"/>
    <s v="15'16"/>
    <s v="Q1'16"/>
  </r>
  <r>
    <d v="2016-04-12T00:00:00"/>
    <s v="A3446776"/>
    <s v="B8025-9U"/>
    <s v="kia"/>
    <s v="NG"/>
    <x v="6"/>
    <n v="3"/>
    <s v="EPL"/>
    <x v="1"/>
    <m/>
    <x v="3"/>
    <s v="15'16"/>
    <s v="Q1'16"/>
  </r>
  <r>
    <d v="2016-04-12T00:00:00"/>
    <s v="A3448522"/>
    <s v="B9604-5A"/>
    <s v="kia"/>
    <s v="NG"/>
    <x v="1"/>
    <n v="1"/>
    <s v="EPL"/>
    <x v="1"/>
    <m/>
    <x v="3"/>
    <s v="15'16"/>
    <s v="Q1'16"/>
  </r>
  <r>
    <d v="2016-04-13T00:00:00"/>
    <s v="A3449930"/>
    <s v="B8099-9H"/>
    <s v="kia"/>
    <s v="NG"/>
    <x v="1"/>
    <n v="1"/>
    <s v="EPL"/>
    <x v="0"/>
    <m/>
    <x v="3"/>
    <s v="15'16"/>
    <s v="Q1'16"/>
  </r>
  <r>
    <d v="2016-04-13T00:00:00"/>
    <s v="A3449060"/>
    <s v="B9604-5A"/>
    <s v="KELLY"/>
    <s v="NG"/>
    <x v="2"/>
    <n v="1"/>
    <s v="EPL"/>
    <x v="0"/>
    <m/>
    <x v="3"/>
    <s v="15'16"/>
    <s v="Q1'16"/>
  </r>
  <r>
    <d v="2016-04-13T00:00:00"/>
    <s v="A3446772"/>
    <s v="B8025-9U"/>
    <s v="KELLY"/>
    <s v="NG"/>
    <x v="2"/>
    <n v="1"/>
    <s v="EPL"/>
    <x v="0"/>
    <m/>
    <x v="3"/>
    <s v="15'16"/>
    <s v="Q1'16"/>
  </r>
  <r>
    <d v="2016-04-13T00:00:00"/>
    <s v="A3446773"/>
    <s v="B8025-9U"/>
    <s v="KELLY"/>
    <s v="NG"/>
    <x v="1"/>
    <n v="2"/>
    <s v="EPL"/>
    <x v="0"/>
    <m/>
    <x v="3"/>
    <s v="15'16"/>
    <s v="Q1'16"/>
  </r>
  <r>
    <d v="2016-04-13T00:00:00"/>
    <s v="A3449333"/>
    <s v="B8025-9U"/>
    <s v="KELLY"/>
    <s v="NG"/>
    <x v="2"/>
    <n v="1"/>
    <s v="EPL"/>
    <x v="0"/>
    <m/>
    <x v="3"/>
    <s v="15'16"/>
    <s v="Q1'16"/>
  </r>
  <r>
    <d v="2016-04-13T00:00:00"/>
    <s v="A3449337"/>
    <s v="B8025-9U"/>
    <s v="KELLY"/>
    <s v="NG"/>
    <x v="2"/>
    <n v="1"/>
    <s v="EPL"/>
    <x v="0"/>
    <m/>
    <x v="3"/>
    <s v="15'16"/>
    <s v="Q1'16"/>
  </r>
  <r>
    <d v="2016-04-13T00:00:00"/>
    <s v="A3449995"/>
    <s v="B8960-16G"/>
    <s v="KELLY"/>
    <s v="NG"/>
    <x v="1"/>
    <n v="1"/>
    <s v="EPL"/>
    <x v="0"/>
    <m/>
    <x v="3"/>
    <s v="15'16"/>
    <s v="Q1'16"/>
  </r>
  <r>
    <d v="2016-04-13T00:00:00"/>
    <s v="A3450517"/>
    <s v="B8960-16G"/>
    <s v="KELLY"/>
    <s v="NG"/>
    <x v="0"/>
    <n v="1"/>
    <s v="EPL"/>
    <x v="0"/>
    <m/>
    <x v="3"/>
    <s v="15'16"/>
    <s v="Q1'16"/>
  </r>
  <r>
    <d v="2016-04-13T00:00:00"/>
    <s v="A3449934"/>
    <s v="B8099-9H"/>
    <s v="KELLY"/>
    <s v="NG"/>
    <x v="2"/>
    <n v="1"/>
    <s v="EPL"/>
    <x v="0"/>
    <m/>
    <x v="3"/>
    <s v="15'16"/>
    <s v="Q1'16"/>
  </r>
  <r>
    <d v="2016-04-13T00:00:00"/>
    <s v="A3449934"/>
    <s v="B8099-9H"/>
    <s v="KELLY"/>
    <s v="NG"/>
    <x v="3"/>
    <n v="2"/>
    <s v="EPL"/>
    <x v="0"/>
    <m/>
    <x v="3"/>
    <s v="15'16"/>
    <s v="Q1'16"/>
  </r>
  <r>
    <d v="2016-04-13T00:00:00"/>
    <s v="A3449886"/>
    <s v="B8099-9H"/>
    <s v="KELLY"/>
    <s v="NG"/>
    <x v="2"/>
    <n v="1"/>
    <s v="EPL"/>
    <x v="0"/>
    <m/>
    <x v="3"/>
    <s v="15'16"/>
    <s v="Q1'16"/>
  </r>
  <r>
    <d v="2016-04-13T00:00:00"/>
    <s v="A3450033"/>
    <s v="B8960-16G"/>
    <s v="KELLY"/>
    <s v="NG"/>
    <x v="0"/>
    <n v="1"/>
    <s v="EPL"/>
    <x v="0"/>
    <m/>
    <x v="3"/>
    <s v="15'16"/>
    <s v="Q1'16"/>
  </r>
  <r>
    <d v="2016-04-13T00:00:00"/>
    <s v="A3449932"/>
    <s v="B8099-9H"/>
    <s v="KELLY"/>
    <s v="NG"/>
    <x v="1"/>
    <n v="1"/>
    <s v="EPL"/>
    <x v="0"/>
    <m/>
    <x v="3"/>
    <s v="15'16"/>
    <s v="Q1'16"/>
  </r>
  <r>
    <d v="2016-04-13T00:00:00"/>
    <s v="A3450520"/>
    <s v="B8960-16G"/>
    <s v="KELLY"/>
    <s v="NG"/>
    <x v="1"/>
    <n v="1"/>
    <s v="EPL"/>
    <x v="0"/>
    <m/>
    <x v="3"/>
    <s v="15'16"/>
    <s v="Q1'16"/>
  </r>
  <r>
    <d v="2016-04-13T00:00:00"/>
    <s v="A3450520"/>
    <s v="B8960-16G"/>
    <s v="KELLY"/>
    <s v="NG"/>
    <x v="3"/>
    <n v="1"/>
    <s v="EPL"/>
    <x v="0"/>
    <m/>
    <x v="3"/>
    <s v="15'16"/>
    <s v="Q1'16"/>
  </r>
  <r>
    <d v="2016-04-13T00:00:00"/>
    <s v="A3450521"/>
    <s v="B8960-16G"/>
    <s v="kia"/>
    <s v="NG"/>
    <x v="1"/>
    <n v="1"/>
    <s v="EPL"/>
    <x v="0"/>
    <m/>
    <x v="3"/>
    <s v="15'16"/>
    <s v="Q1'16"/>
  </r>
  <r>
    <d v="2016-04-13T00:00:00"/>
    <s v="A3450809"/>
    <s v="B9604-5A"/>
    <s v="kia"/>
    <s v="NG"/>
    <x v="1"/>
    <n v="2"/>
    <s v="EPL"/>
    <x v="0"/>
    <m/>
    <x v="3"/>
    <s v="15'16"/>
    <s v="Q1'16"/>
  </r>
  <r>
    <d v="2016-04-13T00:00:00"/>
    <s v="A3449345"/>
    <s v="B8025-9U"/>
    <s v="kia"/>
    <s v="NG"/>
    <x v="1"/>
    <n v="2"/>
    <s v="EPL"/>
    <x v="0"/>
    <m/>
    <x v="3"/>
    <s v="15'16"/>
    <s v="Q1'16"/>
  </r>
  <r>
    <d v="2016-04-13T00:00:00"/>
    <s v="A3448785"/>
    <s v="B8025-9U"/>
    <s v="PEE"/>
    <s v="NG"/>
    <x v="2"/>
    <n v="1"/>
    <s v="EPL"/>
    <x v="0"/>
    <m/>
    <x v="3"/>
    <s v="15'16"/>
    <s v="Q1'16"/>
  </r>
  <r>
    <d v="2016-04-13T00:00:00"/>
    <s v="A3448785"/>
    <s v="B8025-9U"/>
    <s v="PEE"/>
    <s v="NG"/>
    <x v="1"/>
    <n v="3"/>
    <s v="EPL"/>
    <x v="0"/>
    <m/>
    <x v="3"/>
    <s v="15'16"/>
    <s v="Q1'16"/>
  </r>
  <r>
    <d v="2016-04-13T00:00:00"/>
    <s v="A3445161"/>
    <s v="B9604-5A"/>
    <s v="PEE"/>
    <s v="NG"/>
    <x v="0"/>
    <n v="1"/>
    <s v="EPL"/>
    <x v="0"/>
    <m/>
    <x v="3"/>
    <s v="15'16"/>
    <s v="Q1'16"/>
  </r>
  <r>
    <d v="2016-04-13T00:00:00"/>
    <s v="A3445161"/>
    <s v="B9604-5A"/>
    <s v="PEE"/>
    <s v="NG"/>
    <x v="1"/>
    <n v="1"/>
    <s v="EPL"/>
    <x v="0"/>
    <m/>
    <x v="3"/>
    <s v="15'16"/>
    <s v="Q1'16"/>
  </r>
  <r>
    <d v="2016-04-13T00:00:00"/>
    <s v="A3447814"/>
    <s v="B8025-9U"/>
    <s v="PEE"/>
    <s v="NG"/>
    <x v="1"/>
    <n v="5"/>
    <s v="EPL"/>
    <x v="0"/>
    <m/>
    <x v="3"/>
    <s v="15'16"/>
    <s v="Q1'16"/>
  </r>
  <r>
    <d v="2016-04-13T00:00:00"/>
    <s v="A3447811"/>
    <s v="B8025-9U"/>
    <s v="PEE"/>
    <s v="NG"/>
    <x v="1"/>
    <n v="3"/>
    <s v="EPL"/>
    <x v="0"/>
    <m/>
    <x v="3"/>
    <s v="15'16"/>
    <s v="Q1'16"/>
  </r>
  <r>
    <d v="2016-04-13T00:00:00"/>
    <s v="A3450591"/>
    <s v="B8029-9N"/>
    <s v="PEE"/>
    <s v="NG"/>
    <x v="1"/>
    <n v="5"/>
    <s v="EPL"/>
    <x v="0"/>
    <m/>
    <x v="3"/>
    <s v="15'16"/>
    <s v="Q1'16"/>
  </r>
  <r>
    <d v="2016-04-13T00:00:00"/>
    <s v="A3449812"/>
    <s v="B4304-5M"/>
    <s v="PEE"/>
    <s v="NG"/>
    <x v="1"/>
    <n v="1"/>
    <s v="EPL"/>
    <x v="0"/>
    <m/>
    <x v="3"/>
    <s v="15'16"/>
    <s v="Q1'16"/>
  </r>
  <r>
    <d v="2016-04-13T00:00:00"/>
    <s v="A3449813"/>
    <s v="B4304-5M"/>
    <s v="PEE"/>
    <s v="NG"/>
    <x v="1"/>
    <n v="3"/>
    <s v="EPL"/>
    <x v="0"/>
    <m/>
    <x v="3"/>
    <s v="15'16"/>
    <s v="Q1'16"/>
  </r>
  <r>
    <d v="2016-04-13T00:00:00"/>
    <s v="A3449802"/>
    <s v="B4304-5M"/>
    <s v="PEE"/>
    <s v="NG"/>
    <x v="2"/>
    <n v="1"/>
    <s v="EPL"/>
    <x v="0"/>
    <m/>
    <x v="3"/>
    <s v="15'16"/>
    <s v="Q1'16"/>
  </r>
  <r>
    <d v="2016-04-13T00:00:00"/>
    <s v="A3449802"/>
    <s v="B4304-5M"/>
    <s v="PEE"/>
    <s v="NG"/>
    <x v="1"/>
    <n v="1"/>
    <s v="EPL"/>
    <x v="0"/>
    <m/>
    <x v="3"/>
    <s v="15'16"/>
    <s v="Q1'16"/>
  </r>
  <r>
    <d v="2016-04-13T00:00:00"/>
    <s v="A3449816"/>
    <s v="B4304-5M"/>
    <s v="PEE"/>
    <s v="NG"/>
    <x v="1"/>
    <n v="7"/>
    <s v="EPL"/>
    <x v="0"/>
    <m/>
    <x v="3"/>
    <s v="15'16"/>
    <s v="Q1'16"/>
  </r>
  <r>
    <d v="2016-04-13T00:00:00"/>
    <s v="A3450256"/>
    <s v="B4324-5P"/>
    <s v="PEE"/>
    <s v="NG"/>
    <x v="1"/>
    <n v="2"/>
    <s v="EPL"/>
    <x v="0"/>
    <m/>
    <x v="3"/>
    <s v="15'16"/>
    <s v="Q1'16"/>
  </r>
  <r>
    <d v="2016-04-13T00:00:00"/>
    <s v="A3449814"/>
    <s v="B4304-5M"/>
    <s v="PEE"/>
    <s v="NG"/>
    <x v="1"/>
    <n v="2"/>
    <s v="EPL"/>
    <x v="0"/>
    <m/>
    <x v="3"/>
    <s v="15'16"/>
    <s v="Q1'16"/>
  </r>
  <r>
    <d v="2016-04-13T00:00:00"/>
    <s v="A3450035"/>
    <s v="B8960-16G"/>
    <s v="PEE"/>
    <s v="NG"/>
    <x v="0"/>
    <n v="3"/>
    <s v="EPL"/>
    <x v="0"/>
    <m/>
    <x v="3"/>
    <s v="15'16"/>
    <s v="Q1'16"/>
  </r>
  <r>
    <d v="2016-04-13T00:00:00"/>
    <s v="A3450035"/>
    <s v="B8960-16G"/>
    <s v="PEE"/>
    <s v="NG"/>
    <x v="1"/>
    <n v="1"/>
    <s v="EPL"/>
    <x v="0"/>
    <m/>
    <x v="3"/>
    <s v="15'16"/>
    <s v="Q1'16"/>
  </r>
  <r>
    <d v="2016-04-13T00:00:00"/>
    <s v="A3449936"/>
    <s v="B8099-9H"/>
    <s v="YI"/>
    <s v="NG"/>
    <x v="9"/>
    <n v="1"/>
    <s v="EPL"/>
    <x v="1"/>
    <m/>
    <x v="3"/>
    <s v="15'16"/>
    <s v="Q1'16"/>
  </r>
  <r>
    <d v="2016-04-13T00:00:00"/>
    <s v="A3450809"/>
    <s v="B9604-5A"/>
    <s v="kia"/>
    <s v="NG"/>
    <x v="6"/>
    <n v="1"/>
    <s v="EPL"/>
    <x v="1"/>
    <m/>
    <x v="3"/>
    <s v="15'16"/>
    <s v="Q1'16"/>
  </r>
  <r>
    <d v="2016-04-13T00:00:00"/>
    <s v="A3446773"/>
    <s v="B8025"/>
    <s v="WC"/>
    <s v="Scrapped"/>
    <x v="15"/>
    <n v="1"/>
    <s v="PVD"/>
    <x v="2"/>
    <m/>
    <x v="3"/>
    <s v="15'16"/>
    <s v="Q1'16"/>
  </r>
  <r>
    <d v="2016-04-14T00:00:00"/>
    <s v="A3447809"/>
    <s v="B8025-9U"/>
    <s v="KELLY"/>
    <s v="NG"/>
    <x v="0"/>
    <n v="1"/>
    <s v="EPL"/>
    <x v="0"/>
    <m/>
    <x v="3"/>
    <s v="15'16"/>
    <s v="Q1'16"/>
  </r>
  <r>
    <d v="2016-04-14T00:00:00"/>
    <s v="A3450036"/>
    <s v="B8960-16G"/>
    <s v="KELLY"/>
    <s v="NG"/>
    <x v="1"/>
    <n v="1"/>
    <s v="EPL"/>
    <x v="0"/>
    <m/>
    <x v="3"/>
    <s v="15'16"/>
    <s v="Q1'16"/>
  </r>
  <r>
    <d v="2016-04-14T00:00:00"/>
    <s v="A3447827"/>
    <s v="B4315-5M"/>
    <s v="KELLY"/>
    <s v="NG"/>
    <x v="1"/>
    <n v="1"/>
    <s v="EPL"/>
    <x v="0"/>
    <m/>
    <x v="3"/>
    <s v="15'16"/>
    <s v="Q1'16"/>
  </r>
  <r>
    <d v="2016-04-14T00:00:00"/>
    <s v="A3449893"/>
    <s v="B8099-9H"/>
    <s v="KELLY"/>
    <s v="NG"/>
    <x v="1"/>
    <n v="1"/>
    <s v="EPL"/>
    <x v="0"/>
    <m/>
    <x v="3"/>
    <s v="15'16"/>
    <s v="Q1'16"/>
  </r>
  <r>
    <d v="2016-04-14T00:00:00"/>
    <s v="A3449999"/>
    <s v="B8960-16G"/>
    <s v="KELLY"/>
    <s v="NG"/>
    <x v="2"/>
    <n v="1"/>
    <s v="EPL"/>
    <x v="0"/>
    <m/>
    <x v="3"/>
    <s v="15'16"/>
    <s v="Q1'16"/>
  </r>
  <r>
    <d v="2016-04-14T00:00:00"/>
    <s v="A3449782"/>
    <s v="B7968-9W"/>
    <s v="chin"/>
    <s v="NG"/>
    <x v="0"/>
    <n v="1"/>
    <s v="EPL"/>
    <x v="0"/>
    <m/>
    <x v="3"/>
    <s v="15'16"/>
    <s v="Q1'16"/>
  </r>
  <r>
    <d v="2016-04-14T00:00:00"/>
    <s v="A3449340"/>
    <s v="B8025-9U"/>
    <s v="chin"/>
    <s v="NG"/>
    <x v="2"/>
    <n v="1"/>
    <s v="EPL"/>
    <x v="0"/>
    <m/>
    <x v="3"/>
    <s v="15'16"/>
    <s v="Q1'16"/>
  </r>
  <r>
    <d v="2016-04-14T00:00:00"/>
    <s v="A3449343"/>
    <s v="B8025-9U"/>
    <s v="chin"/>
    <s v="NG"/>
    <x v="2"/>
    <n v="1"/>
    <s v="EPL"/>
    <x v="0"/>
    <m/>
    <x v="3"/>
    <s v="15'16"/>
    <s v="Q1'16"/>
  </r>
  <r>
    <d v="2016-04-14T00:00:00"/>
    <s v="A3448783"/>
    <s v="B8025-9U"/>
    <s v="chin"/>
    <s v="NG"/>
    <x v="1"/>
    <n v="3"/>
    <s v="EPL"/>
    <x v="0"/>
    <m/>
    <x v="3"/>
    <s v="15'16"/>
    <s v="Q1'16"/>
  </r>
  <r>
    <d v="2016-04-14T00:00:00"/>
    <s v="A3449960"/>
    <s v="B9508-10V"/>
    <s v="chin"/>
    <s v="NG"/>
    <x v="2"/>
    <n v="1"/>
    <s v="EPL"/>
    <x v="0"/>
    <m/>
    <x v="3"/>
    <s v="15'16"/>
    <s v="Q1'16"/>
  </r>
  <r>
    <d v="2016-04-14T00:00:00"/>
    <s v="A3449960"/>
    <s v="B9508-10V"/>
    <s v="chin"/>
    <s v="NG"/>
    <x v="3"/>
    <n v="8"/>
    <s v="EPL"/>
    <x v="0"/>
    <m/>
    <x v="3"/>
    <s v="15'16"/>
    <s v="Q1'16"/>
  </r>
  <r>
    <d v="2016-04-14T00:00:00"/>
    <s v="A3449959"/>
    <s v="B9508-10V"/>
    <s v="chin"/>
    <s v="NG"/>
    <x v="3"/>
    <n v="1"/>
    <s v="EPL"/>
    <x v="0"/>
    <m/>
    <x v="3"/>
    <s v="15'16"/>
    <s v="Q1'16"/>
  </r>
  <r>
    <d v="2016-04-14T00:00:00"/>
    <s v="A3448234"/>
    <s v="B4401-9L"/>
    <s v="chin"/>
    <s v="NG"/>
    <x v="1"/>
    <n v="1"/>
    <s v="EPL"/>
    <x v="0"/>
    <m/>
    <x v="3"/>
    <s v="15'16"/>
    <s v="Q1'16"/>
  </r>
  <r>
    <d v="2016-04-14T00:00:00"/>
    <s v="A3448683"/>
    <s v="B4325-5M"/>
    <s v="chin"/>
    <s v="NG"/>
    <x v="2"/>
    <n v="1"/>
    <s v="EPL"/>
    <x v="0"/>
    <m/>
    <x v="3"/>
    <s v="15'16"/>
    <s v="Q1'16"/>
  </r>
  <r>
    <d v="2016-04-14T00:00:00"/>
    <s v="A3447266"/>
    <s v="B9608-5N"/>
    <s v="chin"/>
    <s v="NG"/>
    <x v="0"/>
    <n v="1"/>
    <s v="EPL"/>
    <x v="0"/>
    <m/>
    <x v="3"/>
    <s v="15'16"/>
    <s v="Q1'16"/>
  </r>
  <r>
    <d v="2016-04-14T00:00:00"/>
    <s v="A3447266"/>
    <s v="B9608-5N"/>
    <s v="chin"/>
    <s v="NG"/>
    <x v="1"/>
    <n v="2"/>
    <s v="EPL"/>
    <x v="0"/>
    <m/>
    <x v="3"/>
    <s v="15'16"/>
    <s v="Q1'16"/>
  </r>
  <r>
    <d v="2016-04-14T00:00:00"/>
    <s v="A3448238"/>
    <s v="B4401-9L"/>
    <s v="chin"/>
    <s v="NG"/>
    <x v="1"/>
    <n v="1"/>
    <s v="EPL"/>
    <x v="0"/>
    <m/>
    <x v="3"/>
    <s v="15'16"/>
    <s v="Q1'16"/>
  </r>
  <r>
    <d v="2016-04-14T00:00:00"/>
    <s v="P3035925"/>
    <s v="AL80B-9M"/>
    <s v="chin"/>
    <s v="NG"/>
    <x v="3"/>
    <n v="1"/>
    <s v="EPL"/>
    <x v="0"/>
    <m/>
    <x v="3"/>
    <s v="15'16"/>
    <s v="Q1'16"/>
  </r>
  <r>
    <d v="2016-04-14T00:00:00"/>
    <s v="A3449798"/>
    <s v="B8960-16G"/>
    <s v="chin"/>
    <s v="NG"/>
    <x v="1"/>
    <n v="1"/>
    <s v="EPL"/>
    <x v="0"/>
    <m/>
    <x v="3"/>
    <s v="15'16"/>
    <s v="Q1'16"/>
  </r>
  <r>
    <d v="2016-04-14T00:00:00"/>
    <s v="A3449798"/>
    <s v="B8960-16G"/>
    <s v="chin"/>
    <s v="NG"/>
    <x v="3"/>
    <n v="1"/>
    <s v="EPL"/>
    <x v="0"/>
    <m/>
    <x v="3"/>
    <s v="15'16"/>
    <s v="Q1'16"/>
  </r>
  <r>
    <d v="2016-04-14T00:00:00"/>
    <s v="A3447823"/>
    <s v="B8025-9U"/>
    <s v="chin"/>
    <s v="NG"/>
    <x v="1"/>
    <n v="2"/>
    <s v="EPL"/>
    <x v="0"/>
    <m/>
    <x v="3"/>
    <s v="15'16"/>
    <s v="Q1'16"/>
  </r>
  <r>
    <d v="2016-04-14T00:00:00"/>
    <s v="A3447823"/>
    <s v="B8025-9U"/>
    <s v="chin"/>
    <s v="NG"/>
    <x v="3"/>
    <n v="1"/>
    <s v="EPL"/>
    <x v="0"/>
    <m/>
    <x v="3"/>
    <s v="15'16"/>
    <s v="Q1'16"/>
  </r>
  <r>
    <d v="2016-04-14T00:00:00"/>
    <s v="A3450536"/>
    <s v="B8020-9L"/>
    <s v="chin"/>
    <s v="NG"/>
    <x v="10"/>
    <n v="1"/>
    <s v="EPL"/>
    <x v="0"/>
    <m/>
    <x v="3"/>
    <s v="15'16"/>
    <s v="Q1'16"/>
  </r>
  <r>
    <d v="2016-04-14T00:00:00"/>
    <s v="A3450536"/>
    <s v="B8020-9L"/>
    <s v="chin"/>
    <s v="NG"/>
    <x v="1"/>
    <n v="5"/>
    <s v="EPL"/>
    <x v="0"/>
    <m/>
    <x v="3"/>
    <s v="15'16"/>
    <s v="Q1'16"/>
  </r>
  <r>
    <d v="2016-04-14T00:00:00"/>
    <s v="A3448682"/>
    <s v="B4325-5M"/>
    <s v="chin"/>
    <s v="NG"/>
    <x v="8"/>
    <n v="1"/>
    <s v="EPL"/>
    <x v="0"/>
    <m/>
    <x v="3"/>
    <s v="15'16"/>
    <s v="Q1'16"/>
  </r>
  <r>
    <d v="2016-04-14T00:00:00"/>
    <s v="A3449962"/>
    <s v="B9508-10V"/>
    <s v="chin"/>
    <s v="NG"/>
    <x v="3"/>
    <n v="2"/>
    <s v="EPL"/>
    <x v="0"/>
    <m/>
    <x v="3"/>
    <s v="15'16"/>
    <s v="Q1'16"/>
  </r>
  <r>
    <d v="2016-04-15T00:00:00"/>
    <s v="A3445243"/>
    <s v="B4324-5P"/>
    <s v="KELLY"/>
    <s v="NG"/>
    <x v="3"/>
    <n v="1"/>
    <s v="EPL"/>
    <x v="0"/>
    <m/>
    <x v="3"/>
    <s v="15'16"/>
    <s v="Q1'16"/>
  </r>
  <r>
    <d v="2016-04-15T00:00:00"/>
    <s v="A3448252"/>
    <s v="B8099-9H"/>
    <s v="KELLY"/>
    <s v="NG"/>
    <x v="2"/>
    <n v="1"/>
    <s v="EPL"/>
    <x v="0"/>
    <m/>
    <x v="3"/>
    <s v="15'16"/>
    <s v="Q1'16"/>
  </r>
  <r>
    <d v="2016-04-15T00:00:00"/>
    <s v="A3448252"/>
    <s v="B8099-9H"/>
    <s v="KELLY"/>
    <s v="NG"/>
    <x v="3"/>
    <n v="1"/>
    <s v="EPL"/>
    <x v="0"/>
    <m/>
    <x v="3"/>
    <s v="15'16"/>
    <s v="Q1'16"/>
  </r>
  <r>
    <d v="2016-04-15T00:00:00"/>
    <s v="A3450531"/>
    <s v="B8015-9N"/>
    <s v="KELLY"/>
    <s v="NG"/>
    <x v="1"/>
    <n v="1"/>
    <s v="EPL"/>
    <x v="0"/>
    <m/>
    <x v="3"/>
    <s v="15'16"/>
    <s v="Q1'16"/>
  </r>
  <r>
    <d v="2016-04-15T00:00:00"/>
    <s v="A3450806"/>
    <s v="B9604-5A"/>
    <s v="KELLY"/>
    <s v="NG"/>
    <x v="0"/>
    <n v="1"/>
    <s v="EPL"/>
    <x v="0"/>
    <m/>
    <x v="3"/>
    <s v="15'16"/>
    <s v="Q1'16"/>
  </r>
  <r>
    <d v="2016-04-15T00:00:00"/>
    <s v="A3450806"/>
    <s v="B9604-5A"/>
    <s v="KELLY"/>
    <s v="NG"/>
    <x v="1"/>
    <n v="1"/>
    <s v="EPL"/>
    <x v="0"/>
    <m/>
    <x v="3"/>
    <s v="15'16"/>
    <s v="Q1'16"/>
  </r>
  <r>
    <d v="2016-04-15T00:00:00"/>
    <s v="A3443936"/>
    <s v="B7932-9V"/>
    <s v="KELLY"/>
    <s v="NG"/>
    <x v="3"/>
    <n v="1"/>
    <s v="EPL"/>
    <x v="0"/>
    <m/>
    <x v="3"/>
    <s v="15'16"/>
    <s v="Q1'16"/>
  </r>
  <r>
    <d v="2016-04-15T00:00:00"/>
    <s v="A3449818"/>
    <s v="B4304-5M"/>
    <s v="KELLY"/>
    <s v="NG"/>
    <x v="0"/>
    <n v="3"/>
    <s v="EPL"/>
    <x v="0"/>
    <m/>
    <x v="3"/>
    <s v="15'16"/>
    <s v="Q1'16"/>
  </r>
  <r>
    <d v="2016-04-15T00:00:00"/>
    <s v="A3449817"/>
    <s v="B4304-5M"/>
    <s v="KELLY"/>
    <s v="NG"/>
    <x v="2"/>
    <n v="2"/>
    <s v="EPL"/>
    <x v="0"/>
    <m/>
    <x v="3"/>
    <s v="15'16"/>
    <s v="Q1'16"/>
  </r>
  <r>
    <d v="2016-04-15T00:00:00"/>
    <s v="A3450825"/>
    <s v="B8099-9H"/>
    <s v="KELLY"/>
    <s v="NG"/>
    <x v="1"/>
    <n v="1"/>
    <s v="EPL"/>
    <x v="0"/>
    <m/>
    <x v="3"/>
    <s v="15'16"/>
    <s v="Q1'16"/>
  </r>
  <r>
    <d v="2016-04-15T00:00:00"/>
    <s v="A3447819"/>
    <s v="B8025-9U"/>
    <s v="KELLY"/>
    <s v="NG"/>
    <x v="3"/>
    <n v="1"/>
    <s v="EPL"/>
    <x v="0"/>
    <m/>
    <x v="3"/>
    <s v="15'16"/>
    <s v="Q1'16"/>
  </r>
  <r>
    <d v="2016-04-15T00:00:00"/>
    <s v="A3450153"/>
    <s v="B4401-9L"/>
    <s v="KELLY"/>
    <s v="NG"/>
    <x v="0"/>
    <n v="1"/>
    <s v="EPL"/>
    <x v="0"/>
    <m/>
    <x v="3"/>
    <s v="15'16"/>
    <s v="Q1'16"/>
  </r>
  <r>
    <d v="2016-04-15T00:00:00"/>
    <s v="A3450796"/>
    <s v="B9604-5A"/>
    <s v="chin"/>
    <s v="NG"/>
    <x v="0"/>
    <n v="1"/>
    <s v="EPL"/>
    <x v="0"/>
    <m/>
    <x v="3"/>
    <s v="15'16"/>
    <s v="Q1'16"/>
  </r>
  <r>
    <d v="2016-04-15T00:00:00"/>
    <s v="A3451363"/>
    <s v="B8020-9L"/>
    <s v="chin"/>
    <s v="NG"/>
    <x v="2"/>
    <n v="1"/>
    <s v="EPL"/>
    <x v="0"/>
    <m/>
    <x v="3"/>
    <s v="15'16"/>
    <s v="Q1'16"/>
  </r>
  <r>
    <d v="2016-04-15T00:00:00"/>
    <s v="A3444594"/>
    <s v="B4318-5P"/>
    <s v="chin"/>
    <s v="NG"/>
    <x v="2"/>
    <n v="1"/>
    <s v="EPL"/>
    <x v="0"/>
    <m/>
    <x v="3"/>
    <s v="15'16"/>
    <s v="Q1'16"/>
  </r>
  <r>
    <d v="2016-04-15T00:00:00"/>
    <s v="A3450587"/>
    <s v="B8029-9N"/>
    <s v="chin"/>
    <s v="NG"/>
    <x v="0"/>
    <n v="1"/>
    <s v="EPL"/>
    <x v="0"/>
    <m/>
    <x v="3"/>
    <s v="15'16"/>
    <s v="Q1'16"/>
  </r>
  <r>
    <d v="2016-04-15T00:00:00"/>
    <s v="A3437975"/>
    <s v="B4306-5M"/>
    <s v="chin"/>
    <s v="NG"/>
    <x v="1"/>
    <n v="1"/>
    <s v="EPL"/>
    <x v="0"/>
    <m/>
    <x v="3"/>
    <s v="15'16"/>
    <s v="Q1'16"/>
  </r>
  <r>
    <d v="2016-04-15T00:00:00"/>
    <s v="A3449271"/>
    <s v="B9604-5A"/>
    <s v="chin"/>
    <s v="NG"/>
    <x v="1"/>
    <n v="1"/>
    <s v="EPL"/>
    <x v="0"/>
    <m/>
    <x v="3"/>
    <s v="15'16"/>
    <s v="Q1'16"/>
  </r>
  <r>
    <d v="2016-04-15T00:00:00"/>
    <s v="A3450808"/>
    <s v="B9604-5A"/>
    <s v="chin"/>
    <s v="NG"/>
    <x v="1"/>
    <n v="1"/>
    <s v="EPL"/>
    <x v="0"/>
    <m/>
    <x v="3"/>
    <s v="15'16"/>
    <s v="Q1'16"/>
  </r>
  <r>
    <d v="2016-04-15T00:00:00"/>
    <s v="A3444875"/>
    <s v="B8000-9L"/>
    <s v="M.JOTHI"/>
    <s v="NG"/>
    <x v="1"/>
    <n v="1"/>
    <s v="EPL"/>
    <x v="0"/>
    <m/>
    <x v="3"/>
    <s v="15'16"/>
    <s v="Q1'16"/>
  </r>
  <r>
    <d v="2016-04-15T00:00:00"/>
    <s v="P1024866"/>
    <s v="B9628-5D"/>
    <s v="M.JOTHI"/>
    <s v="NG"/>
    <x v="2"/>
    <n v="1"/>
    <s v="EPL"/>
    <x v="0"/>
    <m/>
    <x v="3"/>
    <s v="15'16"/>
    <s v="Q1'16"/>
  </r>
  <r>
    <d v="2016-04-15T00:00:00"/>
    <s v="A3449334"/>
    <s v="B8025-9U"/>
    <s v="M.JOTHI"/>
    <s v="NG"/>
    <x v="1"/>
    <n v="1"/>
    <s v="EPL"/>
    <x v="0"/>
    <m/>
    <x v="3"/>
    <s v="15'16"/>
    <s v="Q1'16"/>
  </r>
  <r>
    <d v="2016-04-15T00:00:00"/>
    <s v="A3452508"/>
    <s v="B9607-5N"/>
    <s v="M.JOTHI"/>
    <s v="NG"/>
    <x v="8"/>
    <n v="1"/>
    <s v="EPL"/>
    <x v="0"/>
    <m/>
    <x v="3"/>
    <s v="15'16"/>
    <s v="Q1'16"/>
  </r>
  <r>
    <d v="2016-04-15T00:00:00"/>
    <s v="A3450406"/>
    <s v="B8021-9K"/>
    <s v="KELLY"/>
    <s v="NG"/>
    <x v="6"/>
    <n v="1"/>
    <s v="EPL"/>
    <x v="1"/>
    <m/>
    <x v="3"/>
    <s v="15'16"/>
    <s v="Q1'16"/>
  </r>
  <r>
    <d v="2016-04-15T00:00:00"/>
    <s v="A3447480"/>
    <s v="B4319-5P"/>
    <s v="M.JOTHI"/>
    <s v="NG"/>
    <x v="1"/>
    <n v="1"/>
    <s v="EPL"/>
    <x v="1"/>
    <m/>
    <x v="3"/>
    <s v="15'16"/>
    <s v="Q1'16"/>
  </r>
  <r>
    <d v="2016-04-15T00:00:00"/>
    <s v="A3450248"/>
    <s v="B4324-5P"/>
    <s v="M.JOTHI"/>
    <s v="NG"/>
    <x v="1"/>
    <n v="1"/>
    <s v="EPL"/>
    <x v="1"/>
    <m/>
    <x v="3"/>
    <s v="15'16"/>
    <s v="Q1'16"/>
  </r>
  <r>
    <d v="2016-04-15T00:00:00"/>
    <s v="A3452506"/>
    <s v="B9607-5N"/>
    <s v="M.JOTHI"/>
    <s v="NG"/>
    <x v="1"/>
    <n v="1"/>
    <s v="EPL"/>
    <x v="1"/>
    <m/>
    <x v="3"/>
    <s v="15'16"/>
    <s v="Q1'16"/>
  </r>
  <r>
    <d v="2016-04-15T00:00:00"/>
    <s v="A3449334"/>
    <s v="B8025-9U"/>
    <s v="kia"/>
    <s v="NG"/>
    <x v="1"/>
    <n v="1"/>
    <s v="EPL"/>
    <x v="1"/>
    <m/>
    <x v="3"/>
    <s v="15'16"/>
    <s v="Q1'16"/>
  </r>
  <r>
    <d v="2016-04-15T00:00:00"/>
    <s v="A3449818"/>
    <s v="B4304"/>
    <s v="QK"/>
    <s v="NG"/>
    <x v="15"/>
    <n v="2"/>
    <s v="PVD"/>
    <x v="3"/>
    <s v="SPT6"/>
    <x v="3"/>
    <s v="15'16"/>
    <s v="Q1'16"/>
  </r>
  <r>
    <d v="2016-04-16T00:00:00"/>
    <s v="A3451621"/>
    <s v="B8960-16G"/>
    <s v="KELLY"/>
    <s v="NG"/>
    <x v="1"/>
    <n v="1"/>
    <s v="EPL"/>
    <x v="0"/>
    <m/>
    <x v="3"/>
    <s v="15'16"/>
    <s v="Q1'16"/>
  </r>
  <r>
    <d v="2016-04-16T00:00:00"/>
    <s v="P1024764"/>
    <s v="B4402-9L"/>
    <s v="KELLY"/>
    <s v="NG"/>
    <x v="2"/>
    <n v="2"/>
    <s v="EPL"/>
    <x v="0"/>
    <m/>
    <x v="3"/>
    <s v="15'16"/>
    <s v="Q1'16"/>
  </r>
  <r>
    <d v="2016-04-16T00:00:00"/>
    <s v="P1024867"/>
    <s v="B9628-5D"/>
    <s v="KELLY"/>
    <s v="NG"/>
    <x v="2"/>
    <n v="1"/>
    <s v="EPL"/>
    <x v="0"/>
    <m/>
    <x v="3"/>
    <s v="15'16"/>
    <s v="Q1'16"/>
  </r>
  <r>
    <d v="2016-04-16T00:00:00"/>
    <s v="A3449780"/>
    <s v="B7968-9W"/>
    <s v="KELLY"/>
    <s v="NG"/>
    <x v="2"/>
    <n v="1"/>
    <s v="EPL"/>
    <x v="0"/>
    <m/>
    <x v="3"/>
    <s v="15'16"/>
    <s v="Q1'16"/>
  </r>
  <r>
    <d v="2016-04-16T00:00:00"/>
    <s v="A3452145"/>
    <s v="B9519-10U"/>
    <s v="kia"/>
    <s v="NG"/>
    <x v="2"/>
    <n v="1"/>
    <s v="EPL"/>
    <x v="0"/>
    <m/>
    <x v="3"/>
    <s v="15'16"/>
    <s v="Q1'16"/>
  </r>
  <r>
    <d v="2016-04-16T00:00:00"/>
    <s v="A3450246"/>
    <s v="B4324-5P"/>
    <s v="kia"/>
    <s v="NG"/>
    <x v="2"/>
    <n v="1"/>
    <s v="EPL"/>
    <x v="0"/>
    <m/>
    <x v="3"/>
    <s v="15'16"/>
    <s v="Q1'16"/>
  </r>
  <r>
    <d v="2016-04-16T00:00:00"/>
    <s v="A3450526"/>
    <s v="B8015-9N"/>
    <s v="kia"/>
    <s v="NG"/>
    <x v="2"/>
    <n v="1"/>
    <s v="EPL"/>
    <x v="0"/>
    <m/>
    <x v="3"/>
    <s v="15'16"/>
    <s v="Q1'16"/>
  </r>
  <r>
    <d v="2016-04-16T00:00:00"/>
    <s v="A3451827"/>
    <s v="B9608-5N"/>
    <s v="kia"/>
    <s v="NG"/>
    <x v="3"/>
    <n v="1"/>
    <s v="EPL"/>
    <x v="0"/>
    <m/>
    <x v="3"/>
    <s v="15'16"/>
    <s v="Q1'16"/>
  </r>
  <r>
    <d v="2016-04-16T00:00:00"/>
    <s v="A3452512"/>
    <s v="B9607-5N"/>
    <s v="kia"/>
    <s v="NG"/>
    <x v="8"/>
    <n v="1"/>
    <s v="EPL"/>
    <x v="0"/>
    <m/>
    <x v="3"/>
    <s v="15'16"/>
    <s v="Q1'16"/>
  </r>
  <r>
    <d v="2016-04-16T00:00:00"/>
    <s v="A3448891"/>
    <s v="B9604-5A"/>
    <s v="kia"/>
    <s v="NG"/>
    <x v="2"/>
    <n v="1"/>
    <s v="EPL"/>
    <x v="0"/>
    <m/>
    <x v="3"/>
    <s v="15'16"/>
    <s v="Q1'16"/>
  </r>
  <r>
    <d v="2016-04-16T00:00:00"/>
    <s v="A3443937"/>
    <s v="B7932-9V"/>
    <s v="kia"/>
    <s v="NG"/>
    <x v="1"/>
    <n v="1"/>
    <s v="EPL"/>
    <x v="0"/>
    <m/>
    <x v="3"/>
    <s v="15'16"/>
    <s v="Q1'16"/>
  </r>
  <r>
    <d v="2016-04-16T00:00:00"/>
    <s v="A3444173"/>
    <s v="B4303-5M"/>
    <s v="kia"/>
    <s v="NG"/>
    <x v="2"/>
    <n v="1"/>
    <s v="EPL"/>
    <x v="0"/>
    <m/>
    <x v="3"/>
    <s v="15'16"/>
    <s v="Q1'16"/>
  </r>
  <r>
    <d v="2016-04-16T00:00:00"/>
    <s v="A3452600"/>
    <s v="B8960-16G"/>
    <s v="chin"/>
    <s v="NG"/>
    <x v="2"/>
    <n v="1"/>
    <s v="EPL"/>
    <x v="0"/>
    <m/>
    <x v="3"/>
    <s v="15'16"/>
    <s v="Q1'16"/>
  </r>
  <r>
    <d v="2016-04-16T00:00:00"/>
    <s v="A3450593"/>
    <s v="B8029-9N"/>
    <s v="chin"/>
    <s v="NG"/>
    <x v="2"/>
    <n v="1"/>
    <s v="EPL"/>
    <x v="0"/>
    <m/>
    <x v="3"/>
    <s v="15'16"/>
    <s v="Q1'16"/>
  </r>
  <r>
    <d v="2016-04-16T00:00:00"/>
    <s v="A3450592"/>
    <s v="B8029-9N"/>
    <s v="chin"/>
    <s v="NG"/>
    <x v="10"/>
    <n v="1"/>
    <s v="EPL"/>
    <x v="0"/>
    <m/>
    <x v="3"/>
    <s v="15'16"/>
    <s v="Q1'16"/>
  </r>
  <r>
    <d v="2016-04-16T00:00:00"/>
    <s v="A3450535"/>
    <s v="B8020-9L"/>
    <s v="chin"/>
    <s v="NG"/>
    <x v="1"/>
    <n v="1"/>
    <s v="EPL"/>
    <x v="0"/>
    <m/>
    <x v="3"/>
    <s v="15'16"/>
    <s v="Q1'16"/>
  </r>
  <r>
    <d v="2016-04-16T00:00:00"/>
    <s v="A3449963"/>
    <s v="B9508-10V"/>
    <s v="chin"/>
    <s v="NG"/>
    <x v="3"/>
    <n v="1"/>
    <s v="EPL"/>
    <x v="0"/>
    <m/>
    <x v="3"/>
    <s v="15'16"/>
    <s v="Q1'16"/>
  </r>
  <r>
    <d v="2016-04-16T00:00:00"/>
    <s v="A3449443"/>
    <s v="B9509-10V"/>
    <s v="chin"/>
    <s v="NG"/>
    <x v="3"/>
    <n v="1"/>
    <s v="EPL"/>
    <x v="0"/>
    <m/>
    <x v="3"/>
    <s v="15'16"/>
    <s v="Q1'16"/>
  </r>
  <r>
    <d v="2016-04-16T00:00:00"/>
    <s v="A3452829"/>
    <s v="B7968-9W"/>
    <s v="M.JOTHI"/>
    <s v="NG"/>
    <x v="2"/>
    <n v="1"/>
    <s v="EPL"/>
    <x v="0"/>
    <m/>
    <x v="3"/>
    <s v="15'16"/>
    <s v="Q1'16"/>
  </r>
  <r>
    <d v="2016-04-16T00:00:00"/>
    <s v="A3448237"/>
    <s v="B4401-9L"/>
    <s v="M.JOTHI"/>
    <s v="NG"/>
    <x v="2"/>
    <n v="2"/>
    <s v="EPL"/>
    <x v="0"/>
    <m/>
    <x v="3"/>
    <s v="15'16"/>
    <s v="Q1'16"/>
  </r>
  <r>
    <d v="2016-04-16T00:00:00"/>
    <s v="A3448237"/>
    <s v="B4401-9L"/>
    <s v="M.JOTHI"/>
    <s v="NG"/>
    <x v="0"/>
    <n v="2"/>
    <s v="EPL"/>
    <x v="0"/>
    <m/>
    <x v="3"/>
    <s v="15'16"/>
    <s v="Q1'16"/>
  </r>
  <r>
    <d v="2016-04-16T00:00:00"/>
    <s v="A3452327"/>
    <s v="B8960-16G"/>
    <s v="M.JOTHI"/>
    <s v="NG"/>
    <x v="1"/>
    <n v="1"/>
    <s v="EPL"/>
    <x v="0"/>
    <m/>
    <x v="3"/>
    <s v="15'16"/>
    <s v="Q1'16"/>
  </r>
  <r>
    <d v="2016-04-16T00:00:00"/>
    <s v="A3452469"/>
    <s v="B4412-9R"/>
    <s v="chin"/>
    <s v="NG"/>
    <x v="1"/>
    <n v="1"/>
    <s v="EPL"/>
    <x v="0"/>
    <m/>
    <x v="3"/>
    <s v="15'16"/>
    <s v="Q1'16"/>
  </r>
  <r>
    <d v="2016-04-16T00:00:00"/>
    <s v="A3448657"/>
    <s v="B4409-9L"/>
    <s v="chin"/>
    <s v="NG"/>
    <x v="1"/>
    <n v="1"/>
    <s v="EPL"/>
    <x v="0"/>
    <m/>
    <x v="3"/>
    <s v="15'16"/>
    <s v="Q1'16"/>
  </r>
  <r>
    <d v="2016-04-16T00:00:00"/>
    <s v="A3450529"/>
    <s v="B8015-9N"/>
    <s v="chin"/>
    <s v="NG"/>
    <x v="2"/>
    <n v="1"/>
    <s v="EPL"/>
    <x v="0"/>
    <m/>
    <x v="3"/>
    <s v="15'16"/>
    <s v="Q1'16"/>
  </r>
  <r>
    <d v="2016-04-16T00:00:00"/>
    <s v="A3450529"/>
    <s v="B8015-9N"/>
    <s v="chin"/>
    <s v="NG"/>
    <x v="1"/>
    <n v="1"/>
    <s v="EPL"/>
    <x v="0"/>
    <m/>
    <x v="3"/>
    <s v="15'16"/>
    <s v="Q1'16"/>
  </r>
  <r>
    <d v="2016-04-16T00:00:00"/>
    <s v="A3451577"/>
    <s v="B8029-9N"/>
    <s v="chin"/>
    <s v="NG"/>
    <x v="1"/>
    <n v="1"/>
    <s v="EPL"/>
    <x v="0"/>
    <m/>
    <x v="3"/>
    <s v="15'16"/>
    <s v="Q1'16"/>
  </r>
  <r>
    <d v="2016-04-16T00:00:00"/>
    <s v="A3444170"/>
    <s v="B4303-5M"/>
    <s v="chin"/>
    <s v="NG"/>
    <x v="2"/>
    <n v="1"/>
    <s v="EPL"/>
    <x v="0"/>
    <m/>
    <x v="3"/>
    <s v="15'16"/>
    <s v="Q1'16"/>
  </r>
  <r>
    <d v="2016-04-16T00:00:00"/>
    <s v="A3447267"/>
    <s v="B9608-5N"/>
    <s v="chin"/>
    <s v="NG"/>
    <x v="2"/>
    <n v="1"/>
    <s v="EPL"/>
    <x v="0"/>
    <m/>
    <x v="3"/>
    <s v="15'16"/>
    <s v="Q1'16"/>
  </r>
  <r>
    <d v="2016-04-16T00:00:00"/>
    <s v="A3448669"/>
    <s v="B4302-5M"/>
    <s v="chin"/>
    <s v="NG"/>
    <x v="1"/>
    <n v="1"/>
    <s v="EPL"/>
    <x v="0"/>
    <m/>
    <x v="3"/>
    <s v="15'16"/>
    <s v="Q1'16"/>
  </r>
  <r>
    <d v="2016-04-16T00:00:00"/>
    <s v="A3444726"/>
    <s v="B4405-9L"/>
    <s v="chin"/>
    <s v="NG"/>
    <x v="2"/>
    <n v="1"/>
    <s v="EPL"/>
    <x v="0"/>
    <m/>
    <x v="3"/>
    <s v="15'16"/>
    <s v="Q1'16"/>
  </r>
  <r>
    <d v="2016-04-16T00:00:00"/>
    <s v="A3451227"/>
    <s v="B9502-10U"/>
    <s v="chin"/>
    <s v="NG"/>
    <x v="4"/>
    <n v="1"/>
    <s v="EPL"/>
    <x v="1"/>
    <m/>
    <x v="3"/>
    <s v="15'16"/>
    <s v="Q1'16"/>
  </r>
  <r>
    <d v="2016-04-16T00:00:00"/>
    <s v="A3451580"/>
    <s v="B8029-9N"/>
    <s v="chin"/>
    <s v="NG"/>
    <x v="4"/>
    <n v="1"/>
    <s v="EPL"/>
    <x v="1"/>
    <m/>
    <x v="3"/>
    <s v="15'16"/>
    <s v="Q1'16"/>
  </r>
  <r>
    <d v="2016-04-16T00:00:00"/>
    <s v="A3450154"/>
    <s v="B4401-9L"/>
    <s v="chin"/>
    <s v="NG"/>
    <x v="3"/>
    <n v="2"/>
    <s v="EPL"/>
    <x v="1"/>
    <m/>
    <x v="3"/>
    <s v="15'16"/>
    <s v="Q1'16"/>
  </r>
  <r>
    <d v="2016-04-16T00:00:00"/>
    <s v="A3452830"/>
    <s v="B7968-9W"/>
    <s v="kia"/>
    <s v="NG"/>
    <x v="4"/>
    <n v="1"/>
    <s v="EPL"/>
    <x v="1"/>
    <m/>
    <x v="3"/>
    <s v="15'16"/>
    <s v="Q1'16"/>
  </r>
  <r>
    <d v="2016-04-16T00:00:00"/>
    <s v="A3450535"/>
    <s v="B8020"/>
    <s v="KZ"/>
    <s v="NG"/>
    <x v="15"/>
    <n v="1"/>
    <s v="PVD"/>
    <x v="3"/>
    <s v="SPT5"/>
    <x v="3"/>
    <s v="15'16"/>
    <s v="Q1'16"/>
  </r>
  <r>
    <d v="2016-04-17T00:00:00"/>
    <s v="A3452313"/>
    <s v="B9500-10V"/>
    <s v="kia"/>
    <s v="NG"/>
    <x v="3"/>
    <n v="1"/>
    <s v="EPL"/>
    <x v="0"/>
    <m/>
    <x v="3"/>
    <s v="15'16"/>
    <s v="Q1'16"/>
  </r>
  <r>
    <d v="2016-04-17T00:00:00"/>
    <s v="A3452524"/>
    <s v="B8025-9U"/>
    <s v="kia"/>
    <s v="NG"/>
    <x v="1"/>
    <n v="1"/>
    <s v="EPL"/>
    <x v="0"/>
    <m/>
    <x v="3"/>
    <s v="15'16"/>
    <s v="Q1'16"/>
  </r>
  <r>
    <d v="2016-04-17T00:00:00"/>
    <s v="A3452532"/>
    <s v="B8025-9U"/>
    <s v="kia"/>
    <s v="NG"/>
    <x v="2"/>
    <n v="2"/>
    <s v="EPL"/>
    <x v="0"/>
    <m/>
    <x v="3"/>
    <s v="15'16"/>
    <s v="Q1'16"/>
  </r>
  <r>
    <d v="2016-04-17T00:00:00"/>
    <s v="A3452601"/>
    <s v="B8960-16G"/>
    <s v="kia"/>
    <s v="NG"/>
    <x v="2"/>
    <n v="1"/>
    <s v="EPL"/>
    <x v="0"/>
    <m/>
    <x v="3"/>
    <s v="15'16"/>
    <s v="Q1'16"/>
  </r>
  <r>
    <d v="2016-04-17T00:00:00"/>
    <s v="A3442259"/>
    <s v="B8099-9H"/>
    <s v="kia"/>
    <s v="NG"/>
    <x v="3"/>
    <n v="5"/>
    <s v="EPL"/>
    <x v="0"/>
    <m/>
    <x v="3"/>
    <s v="15'16"/>
    <s v="Q1'16"/>
  </r>
  <r>
    <d v="2016-04-17T00:00:00"/>
    <s v="A3442262"/>
    <s v="B8099-9H"/>
    <s v="kia"/>
    <s v="NG"/>
    <x v="2"/>
    <n v="1"/>
    <s v="EPL"/>
    <x v="0"/>
    <m/>
    <x v="3"/>
    <s v="15'16"/>
    <s v="Q1'16"/>
  </r>
  <r>
    <d v="2016-04-17T00:00:00"/>
    <s v="A3442262"/>
    <s v="B8099-9H"/>
    <s v="kia"/>
    <s v="NG"/>
    <x v="3"/>
    <n v="12"/>
    <s v="EPL"/>
    <x v="0"/>
    <m/>
    <x v="3"/>
    <s v="15'16"/>
    <s v="Q1'16"/>
  </r>
  <r>
    <d v="2016-04-17T00:00:00"/>
    <s v="A3444791"/>
    <s v="B9608-5N"/>
    <s v="kia"/>
    <s v="NG"/>
    <x v="1"/>
    <n v="1"/>
    <s v="EPL"/>
    <x v="0"/>
    <m/>
    <x v="3"/>
    <s v="15'16"/>
    <s v="Q1'16"/>
  </r>
  <r>
    <d v="2016-04-17T00:00:00"/>
    <s v="A3452833"/>
    <s v="B7968-9W"/>
    <s v="kia"/>
    <s v="NG"/>
    <x v="2"/>
    <n v="1"/>
    <s v="EPL"/>
    <x v="0"/>
    <m/>
    <x v="3"/>
    <s v="15'16"/>
    <s v="Q1'16"/>
  </r>
  <r>
    <d v="2016-04-17T00:00:00"/>
    <s v="A3444527"/>
    <s v="B9608-5N"/>
    <s v="kia"/>
    <s v="NG"/>
    <x v="3"/>
    <n v="4"/>
    <s v="EPL"/>
    <x v="0"/>
    <m/>
    <x v="3"/>
    <s v="15'16"/>
    <s v="Q1'16"/>
  </r>
  <r>
    <d v="2016-04-17T00:00:00"/>
    <s v="A3452530"/>
    <s v="B8025-9U"/>
    <s v="kia"/>
    <s v="NG"/>
    <x v="1"/>
    <n v="2"/>
    <s v="EPL"/>
    <x v="0"/>
    <m/>
    <x v="3"/>
    <s v="15'16"/>
    <s v="Q1'16"/>
  </r>
  <r>
    <d v="2016-04-17T00:00:00"/>
    <s v="A3452529"/>
    <s v="B8025-9U"/>
    <s v="kia"/>
    <s v="NG"/>
    <x v="1"/>
    <n v="1"/>
    <s v="EPL"/>
    <x v="0"/>
    <m/>
    <x v="3"/>
    <s v="15'16"/>
    <s v="Q1'16"/>
  </r>
  <r>
    <d v="2016-04-17T00:00:00"/>
    <s v="A3444836"/>
    <s v="B4403-9K"/>
    <s v="chin"/>
    <s v="NG"/>
    <x v="1"/>
    <n v="1"/>
    <s v="EPL"/>
    <x v="0"/>
    <m/>
    <x v="3"/>
    <s v="15'16"/>
    <s v="Q1'16"/>
  </r>
  <r>
    <d v="2016-04-17T00:00:00"/>
    <s v="A3444836"/>
    <s v="B4403-9K"/>
    <s v="chin"/>
    <s v="NG"/>
    <x v="3"/>
    <n v="1"/>
    <s v="EPL"/>
    <x v="0"/>
    <m/>
    <x v="3"/>
    <s v="15'16"/>
    <s v="Q1'16"/>
  </r>
  <r>
    <d v="2016-04-17T00:00:00"/>
    <s v="A3452519"/>
    <s v="B9607-5N"/>
    <s v="chin"/>
    <s v="NG"/>
    <x v="1"/>
    <n v="1"/>
    <s v="EPL"/>
    <x v="0"/>
    <m/>
    <x v="3"/>
    <s v="15'16"/>
    <s v="Q1'16"/>
  </r>
  <r>
    <d v="2016-04-17T00:00:00"/>
    <s v="A3452326"/>
    <s v="B8960-16G"/>
    <s v="chin"/>
    <s v="NG"/>
    <x v="1"/>
    <n v="1"/>
    <s v="EPL"/>
    <x v="0"/>
    <m/>
    <x v="3"/>
    <s v="15'16"/>
    <s v="Q1'16"/>
  </r>
  <r>
    <d v="2016-04-17T00:00:00"/>
    <s v="A3453094"/>
    <s v="B8099-9H"/>
    <s v="kia"/>
    <s v="NG"/>
    <x v="6"/>
    <n v="2"/>
    <s v="EPL"/>
    <x v="1"/>
    <m/>
    <x v="3"/>
    <s v="15'16"/>
    <s v="Q1'16"/>
  </r>
  <r>
    <d v="2016-04-17T00:00:00"/>
    <s v="A3453284"/>
    <s v="B8099-9H"/>
    <s v="kia"/>
    <s v="NG"/>
    <x v="6"/>
    <n v="2"/>
    <s v="EPL"/>
    <x v="1"/>
    <m/>
    <x v="3"/>
    <s v="15'16"/>
    <s v="Q1'16"/>
  </r>
  <r>
    <d v="2016-04-18T00:00:00"/>
    <s v="A3453485"/>
    <s v="B4406-9S"/>
    <s v="kia"/>
    <s v="NG"/>
    <x v="2"/>
    <n v="1"/>
    <s v="EPL"/>
    <x v="0"/>
    <m/>
    <x v="3"/>
    <s v="16'16"/>
    <s v="Q1'16"/>
  </r>
  <r>
    <d v="2016-04-18T00:00:00"/>
    <s v="A3452511"/>
    <s v="B9607-5N"/>
    <s v="kia"/>
    <s v="NG"/>
    <x v="1"/>
    <n v="1"/>
    <s v="EPL"/>
    <x v="0"/>
    <m/>
    <x v="3"/>
    <s v="16'16"/>
    <s v="Q1'16"/>
  </r>
  <r>
    <d v="2016-04-18T00:00:00"/>
    <s v="A3453486"/>
    <s v="B4406-9S"/>
    <s v="kia"/>
    <s v="NG"/>
    <x v="3"/>
    <n v="3"/>
    <s v="EPL"/>
    <x v="0"/>
    <m/>
    <x v="3"/>
    <s v="16'16"/>
    <s v="Q1'16"/>
  </r>
  <r>
    <d v="2016-04-18T00:00:00"/>
    <s v="A3448788"/>
    <s v="B8025-9U"/>
    <s v="kia"/>
    <s v="NG"/>
    <x v="2"/>
    <n v="1"/>
    <s v="EPL"/>
    <x v="0"/>
    <m/>
    <x v="3"/>
    <s v="16'16"/>
    <s v="Q1'16"/>
  </r>
  <r>
    <d v="2016-04-18T00:00:00"/>
    <s v="A3450155"/>
    <s v="B4401-9L"/>
    <s v="kia"/>
    <s v="NG"/>
    <x v="3"/>
    <n v="9"/>
    <s v="EPL"/>
    <x v="0"/>
    <m/>
    <x v="3"/>
    <s v="16'16"/>
    <s v="Q1'16"/>
  </r>
  <r>
    <d v="2016-04-18T00:00:00"/>
    <s v="A3448677"/>
    <s v="B4325-5M"/>
    <s v="kia"/>
    <s v="NG"/>
    <x v="0"/>
    <n v="1"/>
    <s v="EPL"/>
    <x v="0"/>
    <m/>
    <x v="3"/>
    <s v="16'16"/>
    <s v="Q1'16"/>
  </r>
  <r>
    <d v="2016-04-18T00:00:00"/>
    <s v="A3448101"/>
    <s v="B9509-10V"/>
    <s v="kia"/>
    <s v="NG"/>
    <x v="0"/>
    <n v="1"/>
    <s v="EPL"/>
    <x v="0"/>
    <m/>
    <x v="3"/>
    <s v="16'16"/>
    <s v="Q1'16"/>
  </r>
  <r>
    <d v="2016-04-18T00:00:00"/>
    <s v="A3452612"/>
    <s v="B8960-16G"/>
    <s v="PEE"/>
    <s v="NG"/>
    <x v="1"/>
    <n v="2"/>
    <s v="EPL"/>
    <x v="0"/>
    <m/>
    <x v="3"/>
    <s v="16'16"/>
    <s v="Q1'16"/>
  </r>
  <r>
    <d v="2016-04-18T00:00:00"/>
    <s v="A3453437"/>
    <s v="B8960-16G"/>
    <s v="PEE"/>
    <s v="NG"/>
    <x v="1"/>
    <n v="1"/>
    <s v="EPL"/>
    <x v="0"/>
    <m/>
    <x v="3"/>
    <s v="16'16"/>
    <s v="Q1'16"/>
  </r>
  <r>
    <d v="2016-04-18T00:00:00"/>
    <s v="A3452622"/>
    <s v="B8960-16G"/>
    <s v="M.JOTHI"/>
    <s v="NG"/>
    <x v="2"/>
    <n v="2"/>
    <s v="EPL"/>
    <x v="0"/>
    <m/>
    <x v="3"/>
    <s v="16'16"/>
    <s v="Q1'16"/>
  </r>
  <r>
    <d v="2016-04-18T00:00:00"/>
    <s v="A3452613"/>
    <s v="B8960-16G"/>
    <s v="M.JOTHI"/>
    <s v="NG"/>
    <x v="1"/>
    <n v="1"/>
    <s v="EPL"/>
    <x v="0"/>
    <m/>
    <x v="3"/>
    <s v="16'16"/>
    <s v="Q1'16"/>
  </r>
  <r>
    <d v="2016-04-18T00:00:00"/>
    <s v="A3452330"/>
    <s v="B8960-16G"/>
    <s v="M.JOTHI"/>
    <s v="NG"/>
    <x v="1"/>
    <n v="1"/>
    <s v="EPL"/>
    <x v="0"/>
    <m/>
    <x v="3"/>
    <s v="16'16"/>
    <s v="Q1'16"/>
  </r>
  <r>
    <d v="2016-04-18T00:00:00"/>
    <s v="A3452908"/>
    <s v="B8088-9S"/>
    <s v="M.JOTHI"/>
    <s v="NG"/>
    <x v="1"/>
    <n v="1"/>
    <s v="EPL"/>
    <x v="0"/>
    <m/>
    <x v="3"/>
    <s v="16'16"/>
    <s v="Q1'16"/>
  </r>
  <r>
    <d v="2016-04-18T00:00:00"/>
    <s v="A3450405"/>
    <s v="B8021-9K"/>
    <s v="M.JOTHI"/>
    <s v="NG"/>
    <x v="2"/>
    <n v="1"/>
    <s v="EPL"/>
    <x v="0"/>
    <m/>
    <x v="3"/>
    <s v="16'16"/>
    <s v="Q1'16"/>
  </r>
  <r>
    <d v="2016-04-18T00:00:00"/>
    <s v="A3452903"/>
    <s v="B8088-9S"/>
    <s v="M.JOTHI"/>
    <s v="NG"/>
    <x v="1"/>
    <n v="4"/>
    <s v="EPL"/>
    <x v="0"/>
    <m/>
    <x v="3"/>
    <s v="16'16"/>
    <s v="Q1'16"/>
  </r>
  <r>
    <d v="2016-04-18T00:00:00"/>
    <s v="A3453062"/>
    <s v="B7966-9I"/>
    <s v="M.JOTHI"/>
    <s v="NG"/>
    <x v="2"/>
    <n v="1"/>
    <s v="EPL"/>
    <x v="0"/>
    <m/>
    <x v="3"/>
    <s v="16'16"/>
    <s v="Q1'16"/>
  </r>
  <r>
    <d v="2016-04-18T00:00:00"/>
    <s v="A3452903"/>
    <s v="B8088"/>
    <s v="KZ"/>
    <s v="Scrapped"/>
    <x v="16"/>
    <n v="1"/>
    <s v="PVD"/>
    <x v="2"/>
    <n v="3"/>
    <x v="3"/>
    <s v="16'16"/>
    <s v="Q1'16"/>
  </r>
  <r>
    <d v="2016-04-19T00:00:00"/>
    <s v="A3453110"/>
    <s v="B8099-9H"/>
    <s v="kia"/>
    <s v="NG"/>
    <x v="2"/>
    <n v="1"/>
    <s v="EPL"/>
    <x v="0"/>
    <m/>
    <x v="3"/>
    <s v="16'16"/>
    <s v="Q1'16"/>
  </r>
  <r>
    <d v="2016-04-19T00:00:00"/>
    <s v="A3452620"/>
    <s v="B8960-16G"/>
    <s v="kia"/>
    <s v="NG"/>
    <x v="1"/>
    <n v="1"/>
    <s v="EPL"/>
    <x v="0"/>
    <m/>
    <x v="3"/>
    <s v="16'16"/>
    <s v="Q1'16"/>
  </r>
  <r>
    <d v="2016-04-19T00:00:00"/>
    <s v="A3453450"/>
    <s v="B8960-16G"/>
    <s v="kia"/>
    <s v="NG"/>
    <x v="1"/>
    <n v="1"/>
    <s v="EPL"/>
    <x v="0"/>
    <m/>
    <x v="3"/>
    <s v="16'16"/>
    <s v="Q1'16"/>
  </r>
  <r>
    <d v="2016-04-19T00:00:00"/>
    <s v="A3453254"/>
    <s v="B8960-16G"/>
    <s v="kia"/>
    <s v="NG"/>
    <x v="2"/>
    <n v="1"/>
    <s v="EPL"/>
    <x v="0"/>
    <m/>
    <x v="3"/>
    <s v="16'16"/>
    <s v="Q1'16"/>
  </r>
  <r>
    <d v="2016-04-19T00:00:00"/>
    <s v="A3453871"/>
    <s v="B9604-5A"/>
    <s v="M.JOTHI"/>
    <s v="NG"/>
    <x v="2"/>
    <n v="1"/>
    <s v="EPL"/>
    <x v="0"/>
    <m/>
    <x v="3"/>
    <s v="16'16"/>
    <s v="Q1'16"/>
  </r>
  <r>
    <d v="2016-04-19T00:00:00"/>
    <s v="A3453961"/>
    <s v="B8960-16G"/>
    <s v="M.JOTHI"/>
    <s v="NG"/>
    <x v="0"/>
    <n v="1"/>
    <s v="EPL"/>
    <x v="0"/>
    <m/>
    <x v="3"/>
    <s v="16'16"/>
    <s v="Q1'16"/>
  </r>
  <r>
    <d v="2016-04-19T00:00:00"/>
    <s v="A3453961"/>
    <s v="B8960-16G"/>
    <s v="M.JOTHI"/>
    <s v="NG"/>
    <x v="1"/>
    <n v="2"/>
    <s v="EPL"/>
    <x v="0"/>
    <m/>
    <x v="3"/>
    <s v="16'16"/>
    <s v="Q1'16"/>
  </r>
  <r>
    <d v="2016-04-19T00:00:00"/>
    <s v="P2012564"/>
    <s v="AC99A-9S"/>
    <s v="M.JOTHI"/>
    <s v="NG"/>
    <x v="0"/>
    <n v="1"/>
    <s v="EPL"/>
    <x v="0"/>
    <m/>
    <x v="3"/>
    <s v="16'16"/>
    <s v="Q1'16"/>
  </r>
  <r>
    <d v="2016-04-19T00:00:00"/>
    <s v="P2012564"/>
    <s v="AC99A-9S"/>
    <s v="M.JOTHI"/>
    <s v="NG"/>
    <x v="1"/>
    <n v="1"/>
    <s v="EPL"/>
    <x v="0"/>
    <m/>
    <x v="3"/>
    <s v="16'16"/>
    <s v="Q1'16"/>
  </r>
  <r>
    <d v="2016-04-19T00:00:00"/>
    <s v="A3453416"/>
    <s v="B8099-9H"/>
    <s v="M.JOTHI"/>
    <s v="NG"/>
    <x v="1"/>
    <n v="1"/>
    <s v="EPL"/>
    <x v="0"/>
    <m/>
    <x v="3"/>
    <s v="16'16"/>
    <s v="Q1'16"/>
  </r>
  <r>
    <d v="2016-04-19T00:00:00"/>
    <s v="A3453106"/>
    <s v="B8099-9H"/>
    <s v="M.JOTHI"/>
    <s v="NG"/>
    <x v="0"/>
    <n v="1"/>
    <s v="EPL"/>
    <x v="0"/>
    <m/>
    <x v="3"/>
    <s v="16'16"/>
    <s v="Q1'16"/>
  </r>
  <r>
    <d v="2016-04-19T00:00:00"/>
    <s v="A3452619"/>
    <s v="B8960-16G"/>
    <s v="M.JOTHI"/>
    <s v="NG"/>
    <x v="1"/>
    <n v="1"/>
    <s v="EPL"/>
    <x v="0"/>
    <m/>
    <x v="3"/>
    <s v="16'16"/>
    <s v="Q1'16"/>
  </r>
  <r>
    <d v="2016-04-19T00:00:00"/>
    <s v="A3453994"/>
    <s v="B8099-9H"/>
    <s v="M.JOTHI"/>
    <s v="NG"/>
    <x v="2"/>
    <n v="1"/>
    <s v="EPL"/>
    <x v="0"/>
    <m/>
    <x v="3"/>
    <s v="16'16"/>
    <s v="Q1'16"/>
  </r>
  <r>
    <d v="2016-04-19T00:00:00"/>
    <s v="A3454238"/>
    <s v="B4400-9K"/>
    <s v="M.JOTHI"/>
    <s v="NG"/>
    <x v="0"/>
    <n v="2"/>
    <s v="EPL"/>
    <x v="0"/>
    <m/>
    <x v="3"/>
    <s v="16'16"/>
    <s v="Q1'16"/>
  </r>
  <r>
    <d v="2016-04-19T00:00:00"/>
    <s v="A3454238"/>
    <s v="B4400-9K"/>
    <s v="M.JOTHI"/>
    <s v="NG"/>
    <x v="1"/>
    <n v="1"/>
    <s v="EPL"/>
    <x v="0"/>
    <m/>
    <x v="3"/>
    <s v="16'16"/>
    <s v="Q1'16"/>
  </r>
  <r>
    <d v="2016-04-20T00:00:00"/>
    <s v="A3453122"/>
    <s v="B8099-9H"/>
    <s v="PEE"/>
    <s v="NG"/>
    <x v="1"/>
    <n v="1"/>
    <s v="EPL"/>
    <x v="0"/>
    <m/>
    <x v="3"/>
    <s v="16'16"/>
    <s v="Q1'16"/>
  </r>
  <r>
    <d v="2016-04-20T00:00:00"/>
    <s v="A3453418"/>
    <s v="B8099-9H"/>
    <s v="PEE"/>
    <s v="NG"/>
    <x v="0"/>
    <n v="1"/>
    <s v="EPL"/>
    <x v="0"/>
    <m/>
    <x v="3"/>
    <s v="16'16"/>
    <s v="Q1'16"/>
  </r>
  <r>
    <d v="2016-04-20T00:00:00"/>
    <s v="A3453418"/>
    <s v="B8099-9H"/>
    <s v="PEE"/>
    <s v="NG"/>
    <x v="1"/>
    <n v="4"/>
    <s v="EPL"/>
    <x v="0"/>
    <m/>
    <x v="3"/>
    <s v="16'16"/>
    <s v="Q1'16"/>
  </r>
  <r>
    <d v="2016-04-20T00:00:00"/>
    <s v="A3453424"/>
    <s v="B8099-9H"/>
    <s v="PEE"/>
    <s v="NG"/>
    <x v="1"/>
    <n v="1"/>
    <s v="EPL"/>
    <x v="0"/>
    <m/>
    <x v="3"/>
    <s v="16'16"/>
    <s v="Q1'16"/>
  </r>
  <r>
    <d v="2016-04-20T00:00:00"/>
    <s v="A3453412"/>
    <s v="B8099-9H"/>
    <s v="PEE"/>
    <s v="NG"/>
    <x v="1"/>
    <n v="3"/>
    <s v="EPL"/>
    <x v="0"/>
    <m/>
    <x v="3"/>
    <s v="16'16"/>
    <s v="Q1'16"/>
  </r>
  <r>
    <d v="2016-04-20T00:00:00"/>
    <s v="A3453109"/>
    <s v="B8099-9H"/>
    <s v="PEE"/>
    <s v="NG"/>
    <x v="1"/>
    <n v="2"/>
    <s v="EPL"/>
    <x v="0"/>
    <m/>
    <x v="3"/>
    <s v="16'16"/>
    <s v="Q1'16"/>
  </r>
  <r>
    <d v="2016-04-20T00:00:00"/>
    <s v="A3453285"/>
    <s v="B8099-9H"/>
    <s v="PEE"/>
    <s v="NG"/>
    <x v="3"/>
    <n v="1"/>
    <s v="EPL"/>
    <x v="0"/>
    <m/>
    <x v="3"/>
    <s v="16'16"/>
    <s v="Q1'16"/>
  </r>
  <r>
    <d v="2016-04-20T00:00:00"/>
    <s v="A3453447"/>
    <s v="B8960-16G"/>
    <s v="PEE"/>
    <s v="NG"/>
    <x v="2"/>
    <n v="1"/>
    <s v="EPL"/>
    <x v="0"/>
    <m/>
    <x v="3"/>
    <s v="16'16"/>
    <s v="Q1'16"/>
  </r>
  <r>
    <d v="2016-04-20T00:00:00"/>
    <s v="A3453447"/>
    <s v="B8960-16G"/>
    <s v="PEE"/>
    <s v="NG"/>
    <x v="0"/>
    <n v="1"/>
    <s v="EPL"/>
    <x v="0"/>
    <m/>
    <x v="3"/>
    <s v="16'16"/>
    <s v="Q1'16"/>
  </r>
  <r>
    <d v="2016-04-20T00:00:00"/>
    <s v="A3453447"/>
    <s v="B8960-16G"/>
    <s v="PEE"/>
    <s v="NG"/>
    <x v="1"/>
    <n v="1"/>
    <s v="EPL"/>
    <x v="0"/>
    <m/>
    <x v="3"/>
    <s v="16'16"/>
    <s v="Q1'16"/>
  </r>
  <r>
    <d v="2016-04-20T00:00:00"/>
    <s v="A3453256"/>
    <s v="B8960-16G"/>
    <s v="PEE"/>
    <s v="NG"/>
    <x v="1"/>
    <n v="1"/>
    <s v="EPL"/>
    <x v="0"/>
    <m/>
    <x v="3"/>
    <s v="16'16"/>
    <s v="Q1'16"/>
  </r>
  <r>
    <d v="2016-04-20T00:00:00"/>
    <s v="A3452621"/>
    <s v="B8960-16G"/>
    <s v="PEE"/>
    <s v="NG"/>
    <x v="2"/>
    <n v="1"/>
    <s v="EPL"/>
    <x v="0"/>
    <m/>
    <x v="3"/>
    <s v="16'16"/>
    <s v="Q1'16"/>
  </r>
  <r>
    <d v="2016-04-20T00:00:00"/>
    <s v="A3452621"/>
    <s v="B8960-16G"/>
    <s v="PEE"/>
    <s v="NG"/>
    <x v="1"/>
    <n v="1"/>
    <s v="EPL"/>
    <x v="0"/>
    <m/>
    <x v="3"/>
    <s v="16'16"/>
    <s v="Q1'16"/>
  </r>
  <r>
    <d v="2016-04-20T00:00:00"/>
    <s v="A3453259"/>
    <s v="B8960-16G"/>
    <s v="PEE"/>
    <s v="NG"/>
    <x v="2"/>
    <n v="1"/>
    <s v="EPL"/>
    <x v="0"/>
    <m/>
    <x v="3"/>
    <s v="16'16"/>
    <s v="Q1'16"/>
  </r>
  <r>
    <d v="2016-04-20T00:00:00"/>
    <s v="A3453259"/>
    <s v="B8960-16G"/>
    <s v="PEE"/>
    <s v="NG"/>
    <x v="1"/>
    <n v="3"/>
    <s v="EPL"/>
    <x v="0"/>
    <m/>
    <x v="3"/>
    <s v="16'16"/>
    <s v="Q1'16"/>
  </r>
  <r>
    <d v="2016-04-20T00:00:00"/>
    <s v="A3453767"/>
    <s v="B9604-5A"/>
    <s v="PEE"/>
    <s v="NG"/>
    <x v="1"/>
    <n v="1"/>
    <s v="EPL"/>
    <x v="0"/>
    <m/>
    <x v="3"/>
    <s v="16'16"/>
    <s v="Q1'16"/>
  </r>
  <r>
    <d v="2016-04-20T00:00:00"/>
    <s v="A3453768"/>
    <s v="B9604-5A"/>
    <s v="PEE"/>
    <s v="NG"/>
    <x v="1"/>
    <n v="1"/>
    <s v="EPL"/>
    <x v="0"/>
    <m/>
    <x v="3"/>
    <s v="16'16"/>
    <s v="Q1'16"/>
  </r>
  <r>
    <d v="2016-04-20T00:00:00"/>
    <s v="A3453772"/>
    <s v="B9604-5A"/>
    <s v="PEE"/>
    <s v="NG"/>
    <x v="2"/>
    <n v="1"/>
    <s v="EPL"/>
    <x v="0"/>
    <m/>
    <x v="3"/>
    <s v="16'16"/>
    <s v="Q1'16"/>
  </r>
  <r>
    <d v="2016-04-20T00:00:00"/>
    <s v="A3453772"/>
    <s v="B9604-5A"/>
    <s v="PEE"/>
    <s v="NG"/>
    <x v="1"/>
    <n v="1"/>
    <s v="EPL"/>
    <x v="0"/>
    <m/>
    <x v="3"/>
    <s v="16'16"/>
    <s v="Q1'16"/>
  </r>
  <r>
    <d v="2016-04-20T00:00:00"/>
    <s v="A3453408"/>
    <s v="B8099-9H"/>
    <s v="kia"/>
    <s v="NG"/>
    <x v="1"/>
    <n v="2"/>
    <s v="EPL"/>
    <x v="0"/>
    <m/>
    <x v="3"/>
    <s v="16'16"/>
    <s v="Q1'16"/>
  </r>
  <r>
    <d v="2016-04-20T00:00:00"/>
    <s v="A3453120"/>
    <s v="B8099-9H"/>
    <s v="kia"/>
    <s v="NG"/>
    <x v="0"/>
    <n v="1"/>
    <s v="EPL"/>
    <x v="0"/>
    <m/>
    <x v="3"/>
    <s v="16'16"/>
    <s v="Q1'16"/>
  </r>
  <r>
    <d v="2016-04-20T00:00:00"/>
    <s v="A3453120"/>
    <s v="B8099-9H"/>
    <s v="kia"/>
    <s v="NG"/>
    <x v="1"/>
    <n v="2"/>
    <s v="EPL"/>
    <x v="0"/>
    <m/>
    <x v="3"/>
    <s v="16'16"/>
    <s v="Q1'16"/>
  </r>
  <r>
    <d v="2016-04-20T00:00:00"/>
    <s v="A3453409"/>
    <s v="B8099-9H"/>
    <s v="PEE"/>
    <s v="NG"/>
    <x v="2"/>
    <n v="1"/>
    <s v="EPL"/>
    <x v="0"/>
    <m/>
    <x v="3"/>
    <s v="16'16"/>
    <s v="Q1'16"/>
  </r>
  <r>
    <d v="2016-04-20T00:00:00"/>
    <s v="A3453410"/>
    <s v="B8099-9H"/>
    <s v="PEE"/>
    <s v="NG"/>
    <x v="0"/>
    <n v="1"/>
    <s v="EPL"/>
    <x v="0"/>
    <m/>
    <x v="3"/>
    <s v="16'16"/>
    <s v="Q1'16"/>
  </r>
  <r>
    <d v="2016-04-20T00:00:00"/>
    <s v="A3453410"/>
    <s v="B8099-9H"/>
    <s v="PEE"/>
    <s v="NG"/>
    <x v="1"/>
    <n v="2"/>
    <s v="EPL"/>
    <x v="0"/>
    <m/>
    <x v="3"/>
    <s v="16'16"/>
    <s v="Q1'16"/>
  </r>
  <r>
    <d v="2016-04-20T00:00:00"/>
    <s v="A3453430"/>
    <s v="B8099-9H"/>
    <s v="PEE"/>
    <s v="NG"/>
    <x v="1"/>
    <n v="4"/>
    <s v="EPL"/>
    <x v="0"/>
    <m/>
    <x v="3"/>
    <s v="16'16"/>
    <s v="Q1'16"/>
  </r>
  <r>
    <d v="2016-04-20T00:00:00"/>
    <s v="A3453880"/>
    <s v="B9604-5A"/>
    <s v="kia"/>
    <s v="NG"/>
    <x v="1"/>
    <n v="1"/>
    <s v="EPL"/>
    <x v="0"/>
    <m/>
    <x v="3"/>
    <s v="16'16"/>
    <s v="Q1'16"/>
  </r>
  <r>
    <d v="2016-04-20T00:00:00"/>
    <s v="A3453451"/>
    <s v="B8960-16G"/>
    <s v="M.JOTHI"/>
    <s v="NG"/>
    <x v="0"/>
    <n v="1"/>
    <s v="EPL"/>
    <x v="0"/>
    <m/>
    <x v="3"/>
    <s v="16'16"/>
    <s v="Q1'16"/>
  </r>
  <r>
    <d v="2016-04-20T00:00:00"/>
    <s v="A3452626"/>
    <s v="B8960-16G"/>
    <s v="M.JOTHI"/>
    <s v="NG"/>
    <x v="2"/>
    <n v="1"/>
    <s v="EPL"/>
    <x v="0"/>
    <m/>
    <x v="3"/>
    <s v="16'16"/>
    <s v="Q1'16"/>
  </r>
  <r>
    <d v="2016-04-20T00:00:00"/>
    <s v="P1024856"/>
    <s v="B4403-9K"/>
    <s v="M.JOTHI"/>
    <s v="NG"/>
    <x v="2"/>
    <n v="1"/>
    <s v="EPL"/>
    <x v="0"/>
    <m/>
    <x v="3"/>
    <s v="16'16"/>
    <s v="Q1'16"/>
  </r>
  <r>
    <d v="2016-04-20T00:00:00"/>
    <s v="A3453116"/>
    <s v="B8099-9H"/>
    <s v="M.JOTHI"/>
    <s v="NG"/>
    <x v="1"/>
    <n v="1"/>
    <s v="EPL"/>
    <x v="0"/>
    <m/>
    <x v="3"/>
    <s v="16'16"/>
    <s v="Q1'16"/>
  </r>
  <r>
    <d v="2016-04-20T00:00:00"/>
    <s v="A3453415"/>
    <s v="B8099-9H"/>
    <s v="M.JOTHI"/>
    <s v="NG"/>
    <x v="1"/>
    <n v="1"/>
    <s v="EPL"/>
    <x v="0"/>
    <m/>
    <x v="3"/>
    <s v="16'16"/>
    <s v="Q1'16"/>
  </r>
  <r>
    <d v="2016-04-20T00:00:00"/>
    <s v="A3453113"/>
    <s v="B8099-9H"/>
    <s v="M.JOTHI"/>
    <s v="NG"/>
    <x v="3"/>
    <n v="1"/>
    <s v="EPL"/>
    <x v="0"/>
    <m/>
    <x v="3"/>
    <s v="16'16"/>
    <s v="Q1'16"/>
  </r>
  <r>
    <d v="2016-04-20T00:00:00"/>
    <s v="A3453993"/>
    <s v="B8099-9H"/>
    <s v="M.JOTHI"/>
    <s v="NG"/>
    <x v="0"/>
    <n v="1"/>
    <s v="EPL"/>
    <x v="0"/>
    <m/>
    <x v="3"/>
    <s v="16'16"/>
    <s v="Q1'16"/>
  </r>
  <r>
    <d v="2016-04-20T00:00:00"/>
    <s v="A3453997"/>
    <s v="B8099-9H"/>
    <s v="M.JOTHI"/>
    <s v="NG"/>
    <x v="0"/>
    <n v="1"/>
    <s v="EPL"/>
    <x v="0"/>
    <m/>
    <x v="3"/>
    <s v="16'16"/>
    <s v="Q1'16"/>
  </r>
  <r>
    <d v="2016-04-20T00:00:00"/>
    <s v="A3453118"/>
    <s v="B8099-9H"/>
    <s v="M.JOTHI"/>
    <s v="NG"/>
    <x v="2"/>
    <n v="1"/>
    <s v="EPL"/>
    <x v="0"/>
    <m/>
    <x v="3"/>
    <s v="16'16"/>
    <s v="Q1'16"/>
  </r>
  <r>
    <d v="2016-04-21T00:00:00"/>
    <s v="A3453882"/>
    <s v="B9604-5A"/>
    <s v="M.JOTHI"/>
    <s v="NG"/>
    <x v="2"/>
    <n v="1"/>
    <s v="EPL"/>
    <x v="0"/>
    <m/>
    <x v="3"/>
    <s v="16'16"/>
    <s v="Q1'16"/>
  </r>
  <r>
    <d v="2016-04-21T00:00:00"/>
    <s v="P1024962"/>
    <s v="B4306-5M"/>
    <s v="M.JOTHI"/>
    <s v="NG"/>
    <x v="0"/>
    <n v="1"/>
    <s v="EPL"/>
    <x v="0"/>
    <m/>
    <x v="3"/>
    <s v="16'16"/>
    <s v="Q1'16"/>
  </r>
  <r>
    <d v="2016-04-21T00:00:00"/>
    <s v="P3036577"/>
    <s v="B4480-9A"/>
    <s v="M.JOTHI"/>
    <s v="NG"/>
    <x v="1"/>
    <n v="1"/>
    <s v="EPL"/>
    <x v="0"/>
    <m/>
    <x v="3"/>
    <s v="16'16"/>
    <s v="Q1'16"/>
  </r>
  <r>
    <d v="2016-04-21T00:00:00"/>
    <s v="A3453765"/>
    <s v="B9604-5A"/>
    <s v="M.JOTHI"/>
    <s v="NG"/>
    <x v="1"/>
    <n v="1"/>
    <s v="EPL"/>
    <x v="0"/>
    <m/>
    <x v="3"/>
    <s v="16'16"/>
    <s v="Q1'16"/>
  </r>
  <r>
    <d v="2016-04-21T00:00:00"/>
    <s v="A3450403"/>
    <s v="B8021-9K"/>
    <s v="M.JOTHI"/>
    <s v="NG"/>
    <x v="14"/>
    <n v="1"/>
    <s v="EPL"/>
    <x v="0"/>
    <m/>
    <x v="3"/>
    <s v="16'16"/>
    <s v="Q1'16"/>
  </r>
  <r>
    <d v="2016-04-21T00:00:00"/>
    <s v="A3454593"/>
    <s v="B9508-10V"/>
    <s v="PEE"/>
    <s v="NG"/>
    <x v="2"/>
    <n v="1"/>
    <s v="EPL"/>
    <x v="0"/>
    <m/>
    <x v="3"/>
    <s v="16'16"/>
    <s v="Q1'16"/>
  </r>
  <r>
    <d v="2016-04-21T00:00:00"/>
    <s v="A3453065"/>
    <s v="B7966-9I"/>
    <s v="PEE"/>
    <s v="NG"/>
    <x v="2"/>
    <n v="1"/>
    <s v="EPL"/>
    <x v="0"/>
    <m/>
    <x v="3"/>
    <s v="16'16"/>
    <s v="Q1'16"/>
  </r>
  <r>
    <d v="2016-04-21T00:00:00"/>
    <s v="A3453704"/>
    <s v="B8099-9H"/>
    <s v="chin"/>
    <s v="NG"/>
    <x v="3"/>
    <n v="1"/>
    <s v="EPL"/>
    <x v="0"/>
    <m/>
    <x v="3"/>
    <s v="16'16"/>
    <s v="Q1'16"/>
  </r>
  <r>
    <d v="2016-04-21T00:00:00"/>
    <s v="A3454299"/>
    <s v="B4303-5M"/>
    <s v="chin"/>
    <s v="NG"/>
    <x v="3"/>
    <n v="1"/>
    <s v="EPL"/>
    <x v="0"/>
    <m/>
    <x v="3"/>
    <s v="16'16"/>
    <s v="Q1'16"/>
  </r>
  <r>
    <d v="2016-04-21T00:00:00"/>
    <s v="A3454241"/>
    <s v="B4400-9K"/>
    <s v="chin"/>
    <s v="NG"/>
    <x v="3"/>
    <n v="2"/>
    <s v="EPL"/>
    <x v="0"/>
    <m/>
    <x v="3"/>
    <s v="16'16"/>
    <s v="Q1'16"/>
  </r>
  <r>
    <d v="2016-04-21T00:00:00"/>
    <s v="A3454240"/>
    <s v="B4400-9K"/>
    <s v="chin"/>
    <s v="NG"/>
    <x v="0"/>
    <n v="1"/>
    <s v="EPL"/>
    <x v="0"/>
    <m/>
    <x v="3"/>
    <s v="16'16"/>
    <s v="Q1'16"/>
  </r>
  <r>
    <d v="2016-04-21T00:00:00"/>
    <s v="A3454240"/>
    <s v="B4400-9K"/>
    <s v="chin"/>
    <s v="NG"/>
    <x v="3"/>
    <n v="1"/>
    <s v="EPL"/>
    <x v="0"/>
    <m/>
    <x v="3"/>
    <s v="16'16"/>
    <s v="Q1'16"/>
  </r>
  <r>
    <d v="2016-04-21T00:00:00"/>
    <s v="A3454295"/>
    <s v="B4303-5M"/>
    <s v="chin"/>
    <s v="NG"/>
    <x v="3"/>
    <n v="1"/>
    <s v="EPL"/>
    <x v="0"/>
    <m/>
    <x v="3"/>
    <s v="16'16"/>
    <s v="Q1'16"/>
  </r>
  <r>
    <d v="2016-04-21T00:00:00"/>
    <s v="A3454289"/>
    <s v="B4303-5M"/>
    <s v="chin"/>
    <s v="NG"/>
    <x v="3"/>
    <n v="2"/>
    <s v="EPL"/>
    <x v="0"/>
    <m/>
    <x v="3"/>
    <s v="16'16"/>
    <s v="Q1'16"/>
  </r>
  <r>
    <d v="2016-04-21T00:00:00"/>
    <s v="A3454209"/>
    <s v="B4310-5P"/>
    <s v="chin"/>
    <s v="NG"/>
    <x v="1"/>
    <n v="1"/>
    <s v="EPL"/>
    <x v="0"/>
    <m/>
    <x v="3"/>
    <s v="16'16"/>
    <s v="Q1'16"/>
  </r>
  <r>
    <d v="2016-04-21T00:00:00"/>
    <s v="A3454209"/>
    <s v="B4310-5P"/>
    <s v="chin"/>
    <s v="NG"/>
    <x v="3"/>
    <n v="2"/>
    <s v="EPL"/>
    <x v="0"/>
    <m/>
    <x v="3"/>
    <s v="16'16"/>
    <s v="Q1'16"/>
  </r>
  <r>
    <d v="2016-04-21T00:00:00"/>
    <s v="A3453851"/>
    <s v="B4310-5P"/>
    <s v="chin"/>
    <s v="NG"/>
    <x v="1"/>
    <n v="1"/>
    <s v="EPL"/>
    <x v="0"/>
    <m/>
    <x v="3"/>
    <s v="16'16"/>
    <s v="Q1'16"/>
  </r>
  <r>
    <d v="2016-04-21T00:00:00"/>
    <s v="A3454291"/>
    <s v="B4303-5M"/>
    <s v="chin"/>
    <s v="NG"/>
    <x v="3"/>
    <n v="2"/>
    <s v="EPL"/>
    <x v="0"/>
    <m/>
    <x v="3"/>
    <s v="16'16"/>
    <s v="Q1'16"/>
  </r>
  <r>
    <d v="2016-04-21T00:00:00"/>
    <s v="A3454317"/>
    <s v="B4303-5M"/>
    <s v="chin"/>
    <s v="NG"/>
    <x v="0"/>
    <n v="2"/>
    <s v="EPL"/>
    <x v="0"/>
    <m/>
    <x v="3"/>
    <s v="16'16"/>
    <s v="Q1'16"/>
  </r>
  <r>
    <d v="2016-04-21T00:00:00"/>
    <s v="A3454309"/>
    <s v="B4303-5M"/>
    <s v="chin"/>
    <s v="NG"/>
    <x v="0"/>
    <n v="1"/>
    <s v="EPL"/>
    <x v="0"/>
    <m/>
    <x v="3"/>
    <s v="16'16"/>
    <s v="Q1'16"/>
  </r>
  <r>
    <d v="2016-04-21T00:00:00"/>
    <s v="A3454309"/>
    <s v="B4303-5M"/>
    <s v="chin"/>
    <s v="NG"/>
    <x v="3"/>
    <n v="3"/>
    <s v="EPL"/>
    <x v="0"/>
    <m/>
    <x v="3"/>
    <s v="16'16"/>
    <s v="Q1'16"/>
  </r>
  <r>
    <d v="2016-04-21T00:00:00"/>
    <s v="A3453844"/>
    <s v="B4310-5P"/>
    <s v="chin"/>
    <s v="NG"/>
    <x v="3"/>
    <n v="1"/>
    <s v="EPL"/>
    <x v="0"/>
    <m/>
    <x v="3"/>
    <s v="16'16"/>
    <s v="Q1'16"/>
  </r>
  <r>
    <d v="2016-04-21T00:00:00"/>
    <s v="A3454294"/>
    <s v="B4303-5M"/>
    <s v="chin"/>
    <s v="NG"/>
    <x v="2"/>
    <n v="1"/>
    <s v="EPL"/>
    <x v="0"/>
    <m/>
    <x v="3"/>
    <s v="16'16"/>
    <s v="Q1'16"/>
  </r>
  <r>
    <d v="2016-04-21T00:00:00"/>
    <s v="A3454397"/>
    <s v="B4305-5M"/>
    <s v="chin"/>
    <s v="NG"/>
    <x v="2"/>
    <n v="1"/>
    <s v="EPL"/>
    <x v="0"/>
    <m/>
    <x v="3"/>
    <s v="16'16"/>
    <s v="Q1'16"/>
  </r>
  <r>
    <d v="2016-04-21T00:00:00"/>
    <s v="A3453002"/>
    <s v="B8960-16G"/>
    <s v="KELLY"/>
    <s v="NG"/>
    <x v="3"/>
    <n v="1"/>
    <s v="EPL"/>
    <x v="0"/>
    <m/>
    <x v="3"/>
    <s v="16'16"/>
    <s v="Q1'16"/>
  </r>
  <r>
    <d v="2016-04-21T00:00:00"/>
    <s v="A3453457"/>
    <s v="B8960-16G"/>
    <s v="KELLY"/>
    <s v="NG"/>
    <x v="2"/>
    <n v="1"/>
    <s v="EPL"/>
    <x v="0"/>
    <m/>
    <x v="3"/>
    <s v="16'16"/>
    <s v="Q1'16"/>
  </r>
  <r>
    <d v="2016-04-21T00:00:00"/>
    <s v="A3453457"/>
    <s v="B8960-16G"/>
    <s v="KELLY"/>
    <s v="NG"/>
    <x v="0"/>
    <n v="1"/>
    <s v="EPL"/>
    <x v="0"/>
    <m/>
    <x v="3"/>
    <s v="16'16"/>
    <s v="Q1'16"/>
  </r>
  <r>
    <d v="2016-04-21T00:00:00"/>
    <s v="A3453457"/>
    <s v="B8960-16G"/>
    <s v="KELLY"/>
    <s v="NG"/>
    <x v="1"/>
    <n v="1"/>
    <s v="EPL"/>
    <x v="0"/>
    <m/>
    <x v="3"/>
    <s v="16'16"/>
    <s v="Q1'16"/>
  </r>
  <r>
    <d v="2016-04-21T00:00:00"/>
    <s v="A3452322"/>
    <s v="B8960-16G"/>
    <s v="KELLY"/>
    <s v="NG"/>
    <x v="1"/>
    <n v="1"/>
    <s v="EPL"/>
    <x v="0"/>
    <m/>
    <x v="3"/>
    <s v="16'16"/>
    <s v="Q1'16"/>
  </r>
  <r>
    <d v="2016-04-21T00:00:00"/>
    <s v="A3455015"/>
    <s v="B4306-5M"/>
    <s v="KELLY"/>
    <s v="NG"/>
    <x v="3"/>
    <n v="1"/>
    <s v="EPL"/>
    <x v="0"/>
    <m/>
    <x v="3"/>
    <s v="16'16"/>
    <s v="Q1'16"/>
  </r>
  <r>
    <d v="2016-04-21T00:00:00"/>
    <s v="A3453770"/>
    <s v="B9604-5A"/>
    <s v="KELLY"/>
    <s v="NG"/>
    <x v="3"/>
    <n v="1"/>
    <s v="EPL"/>
    <x v="0"/>
    <m/>
    <x v="3"/>
    <s v="16'16"/>
    <s v="Q1'16"/>
  </r>
  <r>
    <d v="2016-04-21T00:00:00"/>
    <s v="A3454721"/>
    <s v="B9604-5A"/>
    <s v="KELLY"/>
    <s v="NG"/>
    <x v="2"/>
    <n v="1"/>
    <s v="EPL"/>
    <x v="0"/>
    <m/>
    <x v="3"/>
    <s v="16'16"/>
    <s v="Q1'16"/>
  </r>
  <r>
    <d v="2016-04-21T00:00:00"/>
    <s v="A3453440"/>
    <s v="B8960-16G"/>
    <s v="KELLY"/>
    <s v="NG"/>
    <x v="3"/>
    <n v="1"/>
    <s v="EPL"/>
    <x v="0"/>
    <m/>
    <x v="3"/>
    <s v="16'16"/>
    <s v="Q1'16"/>
  </r>
  <r>
    <d v="2016-04-21T00:00:00"/>
    <s v="A3453750"/>
    <s v="B9515-10V"/>
    <s v="KELLY"/>
    <s v="NG"/>
    <x v="0"/>
    <n v="1"/>
    <s v="EPL"/>
    <x v="0"/>
    <m/>
    <x v="3"/>
    <s v="16'16"/>
    <s v="Q1'16"/>
  </r>
  <r>
    <d v="2016-04-21T00:00:00"/>
    <s v="A3452322"/>
    <s v="B8960-16G"/>
    <s v="chin"/>
    <s v="NG"/>
    <x v="6"/>
    <n v="1"/>
    <s v="EPL"/>
    <x v="1"/>
    <m/>
    <x v="3"/>
    <s v="16'16"/>
    <s v="Q1'16"/>
  </r>
  <r>
    <d v="2016-04-21T00:00:00"/>
    <s v="A3454721"/>
    <s v="B9604-5A"/>
    <s v="kia"/>
    <s v="NG"/>
    <x v="4"/>
    <n v="2"/>
    <s v="EPL"/>
    <x v="1"/>
    <m/>
    <x v="3"/>
    <s v="16'16"/>
    <s v="Q1'16"/>
  </r>
  <r>
    <d v="2016-04-22T00:00:00"/>
    <s v="A3448105"/>
    <s v="B9509-10V"/>
    <s v="KELLY"/>
    <s v="NG"/>
    <x v="0"/>
    <n v="1"/>
    <s v="EPL"/>
    <x v="0"/>
    <m/>
    <x v="3"/>
    <s v="16'16"/>
    <s v="Q1'16"/>
  </r>
  <r>
    <d v="2016-04-22T00:00:00"/>
    <s v="A3453453"/>
    <s v="B8960-16G"/>
    <s v="KELLY"/>
    <s v="NG"/>
    <x v="2"/>
    <n v="1"/>
    <s v="EPL"/>
    <x v="0"/>
    <m/>
    <x v="3"/>
    <s v="16'16"/>
    <s v="Q1'16"/>
  </r>
  <r>
    <d v="2016-04-22T00:00:00"/>
    <s v="A3453264"/>
    <s v="B8960-16G"/>
    <s v="KELLY"/>
    <s v="NG"/>
    <x v="1"/>
    <n v="1"/>
    <s v="EPL"/>
    <x v="0"/>
    <m/>
    <x v="3"/>
    <s v="16'16"/>
    <s v="Q1'16"/>
  </r>
  <r>
    <d v="2016-04-22T00:00:00"/>
    <s v="A3453966"/>
    <s v="B8960-16G"/>
    <s v="KELLY"/>
    <s v="NG"/>
    <x v="1"/>
    <n v="6"/>
    <s v="EPL"/>
    <x v="0"/>
    <m/>
    <x v="3"/>
    <s v="16'16"/>
    <s v="Q1'16"/>
  </r>
  <r>
    <d v="2016-04-22T00:00:00"/>
    <s v="A3453263"/>
    <s v="B8960-16G"/>
    <s v="kia"/>
    <s v="NG"/>
    <x v="1"/>
    <n v="1"/>
    <s v="EPL"/>
    <x v="0"/>
    <m/>
    <x v="3"/>
    <s v="16'16"/>
    <s v="Q1'16"/>
  </r>
  <r>
    <d v="2016-04-22T00:00:00"/>
    <s v="A3453267"/>
    <s v="B8960-16G"/>
    <s v="kia"/>
    <s v="NG"/>
    <x v="2"/>
    <n v="1"/>
    <s v="EPL"/>
    <x v="0"/>
    <m/>
    <x v="3"/>
    <s v="16'16"/>
    <s v="Q1'16"/>
  </r>
  <r>
    <d v="2016-04-22T00:00:00"/>
    <s v="A3453267"/>
    <s v="B8960-16G"/>
    <s v="kia"/>
    <s v="NG"/>
    <x v="1"/>
    <n v="1"/>
    <s v="EPL"/>
    <x v="0"/>
    <m/>
    <x v="3"/>
    <s v="16'16"/>
    <s v="Q1'16"/>
  </r>
  <r>
    <d v="2016-04-22T00:00:00"/>
    <s v="A3453266"/>
    <s v="B8960-16G"/>
    <s v="kia"/>
    <s v="NG"/>
    <x v="0"/>
    <n v="1"/>
    <s v="EPL"/>
    <x v="0"/>
    <m/>
    <x v="3"/>
    <s v="16'16"/>
    <s v="Q1'16"/>
  </r>
  <r>
    <d v="2016-04-22T00:00:00"/>
    <s v="A3454065"/>
    <s v="B4310-5P"/>
    <s v="kia"/>
    <s v="NG"/>
    <x v="1"/>
    <n v="1"/>
    <s v="EPL"/>
    <x v="0"/>
    <m/>
    <x v="3"/>
    <s v="16'16"/>
    <s v="Q1'16"/>
  </r>
  <r>
    <d v="2016-04-22T00:00:00"/>
    <s v="A3454210"/>
    <s v="B4310-5P"/>
    <s v="kia"/>
    <s v="NG"/>
    <x v="2"/>
    <n v="1"/>
    <s v="EPL"/>
    <x v="0"/>
    <m/>
    <x v="3"/>
    <s v="16'16"/>
    <s v="Q1'16"/>
  </r>
  <r>
    <d v="2016-04-22T00:00:00"/>
    <s v="A3453442"/>
    <s v="B8960-16G"/>
    <s v="chin"/>
    <s v="NG"/>
    <x v="3"/>
    <n v="1"/>
    <s v="EPL"/>
    <x v="0"/>
    <m/>
    <x v="3"/>
    <s v="16'16"/>
    <s v="Q1'16"/>
  </r>
  <r>
    <d v="2016-04-22T00:00:00"/>
    <s v="A3453006"/>
    <s v="B8960-16G"/>
    <s v="KELLY"/>
    <s v="NG"/>
    <x v="2"/>
    <n v="1"/>
    <s v="EPL"/>
    <x v="0"/>
    <m/>
    <x v="3"/>
    <s v="16'16"/>
    <s v="Q1'16"/>
  </r>
  <r>
    <d v="2016-04-22T00:00:00"/>
    <s v="A3453006"/>
    <s v="B8960-16G"/>
    <s v="KELLY"/>
    <s v="NG"/>
    <x v="1"/>
    <n v="1"/>
    <s v="EPL"/>
    <x v="0"/>
    <m/>
    <x v="3"/>
    <s v="16'16"/>
    <s v="Q1'16"/>
  </r>
  <r>
    <d v="2016-04-22T00:00:00"/>
    <s v="A3453446"/>
    <s v="B8960-16G"/>
    <s v="KELLY"/>
    <s v="NG"/>
    <x v="1"/>
    <n v="2"/>
    <s v="EPL"/>
    <x v="0"/>
    <m/>
    <x v="3"/>
    <s v="16'16"/>
    <s v="Q1'16"/>
  </r>
  <r>
    <d v="2016-04-22T00:00:00"/>
    <s v="A3453446"/>
    <s v="B8960-16G"/>
    <s v="KELLY"/>
    <s v="NG"/>
    <x v="3"/>
    <n v="1"/>
    <s v="EPL"/>
    <x v="0"/>
    <m/>
    <x v="3"/>
    <s v="16'16"/>
    <s v="Q1'16"/>
  </r>
  <r>
    <d v="2016-04-22T00:00:00"/>
    <s v="A3453003"/>
    <s v="B8960-16G"/>
    <s v="KELLY"/>
    <s v="NG"/>
    <x v="3"/>
    <n v="1"/>
    <s v="EPL"/>
    <x v="0"/>
    <m/>
    <x v="3"/>
    <s v="16'16"/>
    <s v="Q1'16"/>
  </r>
  <r>
    <d v="2016-04-22T00:00:00"/>
    <s v="A3452334"/>
    <s v="B8960-16G"/>
    <s v="KELLY"/>
    <s v="NG"/>
    <x v="1"/>
    <n v="4"/>
    <s v="EPL"/>
    <x v="0"/>
    <m/>
    <x v="3"/>
    <s v="16'16"/>
    <s v="Q1'16"/>
  </r>
  <r>
    <d v="2016-04-22T00:00:00"/>
    <s v="A3453265"/>
    <s v="B8960-16G"/>
    <s v="KELLY"/>
    <s v="NG"/>
    <x v="0"/>
    <n v="1"/>
    <s v="EPL"/>
    <x v="0"/>
    <m/>
    <x v="3"/>
    <s v="16'16"/>
    <s v="Q1'16"/>
  </r>
  <r>
    <d v="2016-04-22T00:00:00"/>
    <s v="A3453265"/>
    <s v="B8960-16G"/>
    <s v="KELLY"/>
    <s v="NG"/>
    <x v="1"/>
    <n v="1"/>
    <s v="EPL"/>
    <x v="0"/>
    <m/>
    <x v="3"/>
    <s v="16'16"/>
    <s v="Q1'16"/>
  </r>
  <r>
    <d v="2016-04-22T00:00:00"/>
    <s v="A3453968"/>
    <s v="B8960-16G"/>
    <s v="KELLY"/>
    <s v="NG"/>
    <x v="2"/>
    <n v="1"/>
    <s v="EPL"/>
    <x v="0"/>
    <m/>
    <x v="3"/>
    <s v="16'16"/>
    <s v="Q1'16"/>
  </r>
  <r>
    <d v="2016-04-22T00:00:00"/>
    <s v="A3453968"/>
    <s v="B8960-16G"/>
    <s v="KELLY"/>
    <s v="NG"/>
    <x v="0"/>
    <n v="1"/>
    <s v="EPL"/>
    <x v="0"/>
    <m/>
    <x v="3"/>
    <s v="16'16"/>
    <s v="Q1'16"/>
  </r>
  <r>
    <d v="2016-04-22T00:00:00"/>
    <s v="A3453968"/>
    <s v="B8960-16G"/>
    <s v="KELLY"/>
    <s v="NG"/>
    <x v="1"/>
    <n v="2"/>
    <s v="EPL"/>
    <x v="0"/>
    <m/>
    <x v="3"/>
    <s v="16'16"/>
    <s v="Q1'16"/>
  </r>
  <r>
    <d v="2016-04-22T00:00:00"/>
    <s v="A3454697"/>
    <s v="B8960-16G"/>
    <s v="KELLY"/>
    <s v="NG"/>
    <x v="1"/>
    <n v="1"/>
    <s v="EPL"/>
    <x v="0"/>
    <m/>
    <x v="3"/>
    <s v="16'16"/>
    <s v="Q1'16"/>
  </r>
  <r>
    <d v="2016-04-22T00:00:00"/>
    <s v="A3455370"/>
    <s v="B8960-16G"/>
    <s v="KELLY"/>
    <s v="NG"/>
    <x v="1"/>
    <n v="1"/>
    <s v="EPL"/>
    <x v="0"/>
    <m/>
    <x v="3"/>
    <s v="16'16"/>
    <s v="Q1'16"/>
  </r>
  <r>
    <d v="2016-04-22T00:00:00"/>
    <s v="A3453264"/>
    <s v="B8960-16G"/>
    <s v="kia"/>
    <s v="NG"/>
    <x v="6"/>
    <n v="1"/>
    <s v="EPL"/>
    <x v="1"/>
    <m/>
    <x v="3"/>
    <s v="16'16"/>
    <s v="Q1'16"/>
  </r>
  <r>
    <d v="2016-04-22T00:00:00"/>
    <s v="A3453963"/>
    <s v="B8960-16G"/>
    <s v="chin"/>
    <s v="NG"/>
    <x v="9"/>
    <n v="1"/>
    <s v="EPL"/>
    <x v="1"/>
    <m/>
    <x v="3"/>
    <s v="16'16"/>
    <s v="Q1'16"/>
  </r>
  <r>
    <d v="2016-04-22T00:00:00"/>
    <s v="A3453266"/>
    <s v="B8960"/>
    <s v="DB"/>
    <s v="NG"/>
    <x v="16"/>
    <n v="1"/>
    <s v="PVD"/>
    <x v="3"/>
    <s v="SPT6"/>
    <x v="3"/>
    <s v="16'16"/>
    <s v="Q1'16"/>
  </r>
  <r>
    <d v="2016-04-22T00:00:00"/>
    <s v="A3454304"/>
    <s v="B4303"/>
    <s v="KZ"/>
    <s v="Scrapped"/>
    <x v="15"/>
    <n v="1"/>
    <s v="PVD"/>
    <x v="2"/>
    <n v="2"/>
    <x v="3"/>
    <s v="16'16"/>
    <s v="Q1'16"/>
  </r>
  <r>
    <d v="2016-04-23T00:00:00"/>
    <s v="A3453470"/>
    <s v="B8960-16G"/>
    <s v="chin"/>
    <s v="NG"/>
    <x v="1"/>
    <n v="2"/>
    <s v="EPL"/>
    <x v="0"/>
    <m/>
    <x v="3"/>
    <s v="16'16"/>
    <s v="Q1'16"/>
  </r>
  <r>
    <d v="2016-04-23T00:00:00"/>
    <s v="A3453008"/>
    <s v="B8960-16G"/>
    <s v="kia"/>
    <s v="NG"/>
    <x v="1"/>
    <n v="4"/>
    <s v="EPL"/>
    <x v="0"/>
    <m/>
    <x v="3"/>
    <s v="16'16"/>
    <s v="Q1'16"/>
  </r>
  <r>
    <d v="2016-04-23T00:00:00"/>
    <s v="A3453001"/>
    <s v="B8960-16G"/>
    <s v="kia"/>
    <s v="NG"/>
    <x v="1"/>
    <n v="3"/>
    <s v="EPL"/>
    <x v="0"/>
    <m/>
    <x v="3"/>
    <s v="16'16"/>
    <s v="Q1'16"/>
  </r>
  <r>
    <d v="2016-04-23T00:00:00"/>
    <s v="A3454732"/>
    <s v="B8960-16G"/>
    <s v="kia"/>
    <s v="NG"/>
    <x v="1"/>
    <n v="2"/>
    <s v="EPL"/>
    <x v="0"/>
    <m/>
    <x v="3"/>
    <s v="16'16"/>
    <s v="Q1'16"/>
  </r>
  <r>
    <d v="2016-04-23T00:00:00"/>
    <s v="A3454419"/>
    <s v="B4319-5P"/>
    <s v="kia"/>
    <s v="NG"/>
    <x v="2"/>
    <n v="1"/>
    <s v="EPL"/>
    <x v="0"/>
    <m/>
    <x v="3"/>
    <s v="16'16"/>
    <s v="Q1'16"/>
  </r>
  <r>
    <d v="2016-04-23T00:00:00"/>
    <s v="A3454476"/>
    <s v="B4329-5P"/>
    <s v="kia"/>
    <s v="NG"/>
    <x v="1"/>
    <n v="1"/>
    <s v="EPL"/>
    <x v="0"/>
    <m/>
    <x v="3"/>
    <s v="16'16"/>
    <s v="Q1'16"/>
  </r>
  <r>
    <d v="2016-04-23T00:00:00"/>
    <s v="A3455359"/>
    <s v="B4332-5P"/>
    <s v="kia"/>
    <s v="NG"/>
    <x v="0"/>
    <n v="1"/>
    <s v="EPL"/>
    <x v="0"/>
    <m/>
    <x v="3"/>
    <s v="16'16"/>
    <s v="Q1'16"/>
  </r>
  <r>
    <d v="2016-04-23T00:00:00"/>
    <s v="A3453011"/>
    <s v="B8960-16G"/>
    <s v="kia"/>
    <s v="NG"/>
    <x v="1"/>
    <n v="10"/>
    <s v="EPL"/>
    <x v="0"/>
    <m/>
    <x v="3"/>
    <s v="16'16"/>
    <s v="Q1'16"/>
  </r>
  <r>
    <d v="2016-04-23T00:00:00"/>
    <s v="A3453473"/>
    <s v="B8960-16G"/>
    <s v="kia"/>
    <s v="NG"/>
    <x v="1"/>
    <n v="1"/>
    <s v="EPL"/>
    <x v="0"/>
    <m/>
    <x v="3"/>
    <s v="16'16"/>
    <s v="Q1'16"/>
  </r>
  <r>
    <d v="2016-04-23T00:00:00"/>
    <s v="A3453962"/>
    <s v="B8960-16G"/>
    <s v="kia"/>
    <s v="NG"/>
    <x v="2"/>
    <n v="1"/>
    <s v="EPL"/>
    <x v="0"/>
    <m/>
    <x v="3"/>
    <s v="16'16"/>
    <s v="Q1'16"/>
  </r>
  <r>
    <d v="2016-04-23T00:00:00"/>
    <s v="A3453962"/>
    <s v="B8960-16G"/>
    <s v="kia"/>
    <s v="NG"/>
    <x v="1"/>
    <n v="7"/>
    <s v="EPL"/>
    <x v="0"/>
    <m/>
    <x v="3"/>
    <s v="16'16"/>
    <s v="Q1'16"/>
  </r>
  <r>
    <d v="2016-04-23T00:00:00"/>
    <s v="A3454731"/>
    <s v="B8960-16G"/>
    <s v="kia"/>
    <s v="NG"/>
    <x v="1"/>
    <n v="4"/>
    <s v="EPL"/>
    <x v="0"/>
    <m/>
    <x v="3"/>
    <s v="16'16"/>
    <s v="Q1'16"/>
  </r>
  <r>
    <d v="2016-04-23T00:00:00"/>
    <s v="A3455885"/>
    <s v="B9604-5A"/>
    <s v="kia"/>
    <s v="NG"/>
    <x v="0"/>
    <n v="1"/>
    <s v="EPL"/>
    <x v="0"/>
    <m/>
    <x v="3"/>
    <s v="16'16"/>
    <s v="Q1'16"/>
  </r>
  <r>
    <d v="2016-04-23T00:00:00"/>
    <s v="A3455885"/>
    <s v="B9604-5A"/>
    <s v="kia"/>
    <s v="NG"/>
    <x v="1"/>
    <n v="2"/>
    <s v="EPL"/>
    <x v="0"/>
    <m/>
    <x v="3"/>
    <s v="16'16"/>
    <s v="Q1'16"/>
  </r>
  <r>
    <d v="2016-04-23T00:00:00"/>
    <s v="A3454767"/>
    <s v="B8029-9N"/>
    <s v="kia"/>
    <s v="NG"/>
    <x v="1"/>
    <n v="3"/>
    <s v="EPL"/>
    <x v="0"/>
    <m/>
    <x v="3"/>
    <s v="16'16"/>
    <s v="Q1'16"/>
  </r>
  <r>
    <d v="2016-04-23T00:00:00"/>
    <s v="A3454763"/>
    <s v="B8029-9N"/>
    <s v="kia"/>
    <s v="NG"/>
    <x v="1"/>
    <n v="1"/>
    <s v="EPL"/>
    <x v="0"/>
    <m/>
    <x v="3"/>
    <s v="16'16"/>
    <s v="Q1'16"/>
  </r>
  <r>
    <d v="2016-04-23T00:00:00"/>
    <s v="P1024930"/>
    <s v="B8964-16K"/>
    <s v="kia"/>
    <s v="NG"/>
    <x v="1"/>
    <n v="3"/>
    <s v="EPL"/>
    <x v="0"/>
    <m/>
    <x v="3"/>
    <s v="16'16"/>
    <s v="Q1'16"/>
  </r>
  <r>
    <d v="2016-04-23T00:00:00"/>
    <s v="A3455893"/>
    <s v="B9604-5A"/>
    <s v="kia"/>
    <s v="NG"/>
    <x v="2"/>
    <n v="1"/>
    <s v="EPL"/>
    <x v="0"/>
    <m/>
    <x v="3"/>
    <s v="16'16"/>
    <s v="Q1'16"/>
  </r>
  <r>
    <d v="2016-04-23T00:00:00"/>
    <s v="A3454992"/>
    <s v="B9508-10V"/>
    <s v="kia"/>
    <s v="NG"/>
    <x v="2"/>
    <n v="1"/>
    <s v="EPL"/>
    <x v="0"/>
    <m/>
    <x v="3"/>
    <s v="16'16"/>
    <s v="Q1'16"/>
  </r>
  <r>
    <d v="2016-04-23T00:00:00"/>
    <s v="A3453261"/>
    <s v="B8960-16G"/>
    <s v="KELLY"/>
    <s v="NG"/>
    <x v="3"/>
    <n v="1"/>
    <s v="EPL"/>
    <x v="0"/>
    <m/>
    <x v="3"/>
    <s v="16'16"/>
    <s v="Q1'16"/>
  </r>
  <r>
    <d v="2016-04-23T00:00:00"/>
    <s v="A3453007"/>
    <s v="B8960-16G"/>
    <s v="KELLY"/>
    <s v="NG"/>
    <x v="1"/>
    <n v="1"/>
    <s v="EPL"/>
    <x v="0"/>
    <m/>
    <x v="3"/>
    <s v="16'16"/>
    <s v="Q1'16"/>
  </r>
  <r>
    <d v="2016-04-23T00:00:00"/>
    <s v="A3453007"/>
    <s v="B8960-16G"/>
    <s v="KELLY"/>
    <s v="NG"/>
    <x v="3"/>
    <n v="4"/>
    <s v="EPL"/>
    <x v="0"/>
    <m/>
    <x v="3"/>
    <s v="16'16"/>
    <s v="Q1'16"/>
  </r>
  <r>
    <d v="2016-04-23T00:00:00"/>
    <s v="A3453257"/>
    <s v="B8960-16G"/>
    <s v="KELLY"/>
    <s v="NG"/>
    <x v="2"/>
    <n v="1"/>
    <s v="EPL"/>
    <x v="0"/>
    <m/>
    <x v="3"/>
    <s v="16'16"/>
    <s v="Q1'16"/>
  </r>
  <r>
    <d v="2016-04-23T00:00:00"/>
    <s v="A3453257"/>
    <s v="B8960-16G"/>
    <s v="KELLY"/>
    <s v="NG"/>
    <x v="1"/>
    <n v="1"/>
    <s v="EPL"/>
    <x v="0"/>
    <m/>
    <x v="3"/>
    <s v="16'16"/>
    <s v="Q1'16"/>
  </r>
  <r>
    <d v="2016-04-23T00:00:00"/>
    <s v="A3453257"/>
    <s v="B8960-16G"/>
    <s v="KELLY"/>
    <s v="NG"/>
    <x v="3"/>
    <n v="1"/>
    <s v="EPL"/>
    <x v="0"/>
    <m/>
    <x v="3"/>
    <s v="16'16"/>
    <s v="Q1'16"/>
  </r>
  <r>
    <d v="2016-04-23T00:00:00"/>
    <s v="A3453009"/>
    <s v="B8960-16G"/>
    <s v="KELLY"/>
    <s v="NG"/>
    <x v="3"/>
    <n v="1"/>
    <s v="EPL"/>
    <x v="0"/>
    <m/>
    <x v="3"/>
    <s v="16'16"/>
    <s v="Q1'16"/>
  </r>
  <r>
    <d v="2016-04-23T00:00:00"/>
    <s v="A3453973"/>
    <s v="B8960-16G"/>
    <s v="KELLY"/>
    <s v="NG"/>
    <x v="2"/>
    <n v="1"/>
    <s v="EPL"/>
    <x v="0"/>
    <m/>
    <x v="3"/>
    <s v="16'16"/>
    <s v="Q1'16"/>
  </r>
  <r>
    <d v="2016-04-23T00:00:00"/>
    <s v="A3453973"/>
    <s v="B8960-16G"/>
    <s v="KELLY"/>
    <s v="NG"/>
    <x v="1"/>
    <n v="1"/>
    <s v="EPL"/>
    <x v="0"/>
    <m/>
    <x v="3"/>
    <s v="16'16"/>
    <s v="Q1'16"/>
  </r>
  <r>
    <d v="2016-04-23T00:00:00"/>
    <s v="A3453471"/>
    <s v="B8960-16G"/>
    <s v="KELLY"/>
    <s v="NG"/>
    <x v="2"/>
    <n v="1"/>
    <s v="EPL"/>
    <x v="0"/>
    <m/>
    <x v="3"/>
    <s v="16'16"/>
    <s v="Q1'16"/>
  </r>
  <r>
    <d v="2016-04-23T00:00:00"/>
    <s v="A3454738"/>
    <s v="B8960-16G"/>
    <s v="KELLY"/>
    <s v="NG"/>
    <x v="2"/>
    <n v="1"/>
    <s v="EPL"/>
    <x v="0"/>
    <m/>
    <x v="3"/>
    <s v="16'16"/>
    <s v="Q1'16"/>
  </r>
  <r>
    <d v="2016-04-23T00:00:00"/>
    <s v="A3454738"/>
    <s v="B8960-16G"/>
    <s v="KELLY"/>
    <s v="NG"/>
    <x v="1"/>
    <n v="1"/>
    <s v="EPL"/>
    <x v="0"/>
    <m/>
    <x v="3"/>
    <s v="16'16"/>
    <s v="Q1'16"/>
  </r>
  <r>
    <d v="2016-04-23T00:00:00"/>
    <s v="A3453443"/>
    <s v="B8960-16G"/>
    <s v="KELLY"/>
    <s v="NG"/>
    <x v="2"/>
    <n v="1"/>
    <s v="EPL"/>
    <x v="0"/>
    <m/>
    <x v="3"/>
    <s v="16'16"/>
    <s v="Q1'16"/>
  </r>
  <r>
    <d v="2016-04-23T00:00:00"/>
    <s v="A3453443"/>
    <s v="B8960-16G"/>
    <s v="KELLY"/>
    <s v="NG"/>
    <x v="1"/>
    <n v="1"/>
    <s v="EPL"/>
    <x v="0"/>
    <m/>
    <x v="3"/>
    <s v="16'16"/>
    <s v="Q1'16"/>
  </r>
  <r>
    <d v="2016-04-23T00:00:00"/>
    <s v="A3453476"/>
    <s v="B8960-16G"/>
    <s v="KELLY"/>
    <s v="NG"/>
    <x v="2"/>
    <n v="1"/>
    <s v="EPL"/>
    <x v="0"/>
    <m/>
    <x v="3"/>
    <s v="16'16"/>
    <s v="Q1'16"/>
  </r>
  <r>
    <d v="2016-04-23T00:00:00"/>
    <s v="A3453443"/>
    <s v="B8960"/>
    <s v="WC"/>
    <s v="Scrapped"/>
    <x v="16"/>
    <n v="1"/>
    <s v="PVD"/>
    <x v="2"/>
    <n v="3"/>
    <x v="3"/>
    <s v="16'16"/>
    <s v="Q1'16"/>
  </r>
  <r>
    <d v="2016-04-24T00:00:00"/>
    <s v="A3455585"/>
    <s v="B8029-9N"/>
    <s v="KELLY"/>
    <s v="NG"/>
    <x v="2"/>
    <n v="1"/>
    <s v="EPL"/>
    <x v="0"/>
    <m/>
    <x v="3"/>
    <s v="16'16"/>
    <s v="Q1'16"/>
  </r>
  <r>
    <d v="2016-04-24T00:00:00"/>
    <s v="A3455585"/>
    <s v="B8029-9N"/>
    <s v="KELLY"/>
    <s v="NG"/>
    <x v="1"/>
    <n v="1"/>
    <s v="EPL"/>
    <x v="0"/>
    <m/>
    <x v="3"/>
    <s v="16'16"/>
    <s v="Q1'16"/>
  </r>
  <r>
    <d v="2016-04-24T00:00:00"/>
    <s v="A3455381"/>
    <s v="B4305-5M"/>
    <s v="M.JOTHI"/>
    <s v="NG"/>
    <x v="2"/>
    <n v="1"/>
    <s v="EPL"/>
    <x v="0"/>
    <m/>
    <x v="3"/>
    <s v="16'16"/>
    <s v="Q1'16"/>
  </r>
  <r>
    <d v="2016-04-24T00:00:00"/>
    <s v="A3455535"/>
    <s v="B4302-5M"/>
    <s v="M.JOTHI"/>
    <s v="NG"/>
    <x v="1"/>
    <n v="1"/>
    <s v="EPL"/>
    <x v="0"/>
    <m/>
    <x v="3"/>
    <s v="16'16"/>
    <s v="Q1'16"/>
  </r>
  <r>
    <d v="2016-04-24T00:00:00"/>
    <s v="A3454781"/>
    <s v="B4305-5M"/>
    <s v="M.JOTHI"/>
    <s v="NG"/>
    <x v="1"/>
    <n v="1"/>
    <s v="EPL"/>
    <x v="0"/>
    <m/>
    <x v="3"/>
    <s v="16'16"/>
    <s v="Q1'16"/>
  </r>
  <r>
    <d v="2016-04-24T00:00:00"/>
    <s v="A3455364"/>
    <s v="B4332-5P"/>
    <s v="M.JOTHI"/>
    <s v="NG"/>
    <x v="1"/>
    <n v="1"/>
    <s v="EPL"/>
    <x v="0"/>
    <m/>
    <x v="3"/>
    <s v="16'16"/>
    <s v="Q1'16"/>
  </r>
  <r>
    <d v="2016-04-24T00:00:00"/>
    <s v="A3454316"/>
    <s v="B4303-5M"/>
    <s v="M.JOTHI"/>
    <s v="NG"/>
    <x v="1"/>
    <n v="1"/>
    <s v="EPL"/>
    <x v="0"/>
    <m/>
    <x v="3"/>
    <s v="16'16"/>
    <s v="Q1'16"/>
  </r>
  <r>
    <d v="2016-04-24T00:00:00"/>
    <s v="A3455981"/>
    <s v="B8960-16G"/>
    <s v="kia"/>
    <s v="NG"/>
    <x v="1"/>
    <n v="1"/>
    <s v="EPL"/>
    <x v="0"/>
    <m/>
    <x v="3"/>
    <s v="16'16"/>
    <s v="Q1'16"/>
  </r>
  <r>
    <d v="2016-04-24T00:00:00"/>
    <s v="A3456043"/>
    <s v="B9508-10V"/>
    <s v="kia"/>
    <s v="NG"/>
    <x v="3"/>
    <n v="1"/>
    <s v="EPL"/>
    <x v="0"/>
    <m/>
    <x v="3"/>
    <s v="16'16"/>
    <s v="Q1'16"/>
  </r>
  <r>
    <d v="2016-04-24T00:00:00"/>
    <s v="A3456218"/>
    <s v="B9500-10V"/>
    <s v="kia"/>
    <s v="NG"/>
    <x v="0"/>
    <n v="1"/>
    <s v="EPL"/>
    <x v="0"/>
    <m/>
    <x v="3"/>
    <s v="16'16"/>
    <s v="Q1'16"/>
  </r>
  <r>
    <d v="2016-04-24T00:00:00"/>
    <s v="A3456663"/>
    <s v="B9604-5A"/>
    <s v="kia"/>
    <s v="NG"/>
    <x v="3"/>
    <n v="1"/>
    <s v="EPL"/>
    <x v="0"/>
    <m/>
    <x v="3"/>
    <s v="16'16"/>
    <s v="Q1'16"/>
  </r>
  <r>
    <d v="2016-04-24T00:00:00"/>
    <s v="A3456550"/>
    <s v="B8962-16I"/>
    <s v="kia"/>
    <s v="NG"/>
    <x v="0"/>
    <n v="1"/>
    <s v="EPL"/>
    <x v="0"/>
    <m/>
    <x v="3"/>
    <s v="16'16"/>
    <s v="Q1'16"/>
  </r>
  <r>
    <d v="2016-04-24T00:00:00"/>
    <s v="A3456549"/>
    <s v="B8962-16I"/>
    <s v="kia"/>
    <s v="NG"/>
    <x v="2"/>
    <n v="3"/>
    <s v="EPL"/>
    <x v="0"/>
    <m/>
    <x v="3"/>
    <s v="16'16"/>
    <s v="Q1'16"/>
  </r>
  <r>
    <d v="2016-04-24T00:00:00"/>
    <s v="P1024880"/>
    <s v="B4419-9L"/>
    <s v="kia"/>
    <s v="NG"/>
    <x v="1"/>
    <n v="1"/>
    <s v="EPL"/>
    <x v="0"/>
    <m/>
    <x v="3"/>
    <s v="16'16"/>
    <s v="Q1'16"/>
  </r>
  <r>
    <d v="2016-04-24T00:00:00"/>
    <s v="A3454781"/>
    <s v="B4305"/>
    <s v="KZ"/>
    <s v="Scrapped"/>
    <x v="16"/>
    <n v="1"/>
    <s v="PVD"/>
    <x v="2"/>
    <n v="3"/>
    <x v="3"/>
    <s v="16'16"/>
    <s v="Q1'16"/>
  </r>
  <r>
    <d v="2016-04-25T00:00:00"/>
    <s v="A3454723"/>
    <s v="B9604-5A"/>
    <s v="kia"/>
    <s v="NG"/>
    <x v="3"/>
    <n v="2"/>
    <s v="EPL"/>
    <x v="0"/>
    <m/>
    <x v="3"/>
    <s v="17'16"/>
    <s v="Q1'16"/>
  </r>
  <r>
    <d v="2016-04-25T00:00:00"/>
    <s v="A3454737"/>
    <s v="B8960-16G"/>
    <s v="kia"/>
    <s v="NG"/>
    <x v="2"/>
    <n v="1"/>
    <s v="EPL"/>
    <x v="0"/>
    <m/>
    <x v="3"/>
    <s v="17'16"/>
    <s v="Q1'16"/>
  </r>
  <r>
    <d v="2016-04-25T00:00:00"/>
    <s v="A3454207"/>
    <s v="B4310-5P"/>
    <s v="kia"/>
    <s v="NG"/>
    <x v="2"/>
    <n v="1"/>
    <s v="EPL"/>
    <x v="0"/>
    <m/>
    <x v="3"/>
    <s v="17'16"/>
    <s v="Q1'16"/>
  </r>
  <r>
    <d v="2016-04-25T00:00:00"/>
    <s v="A3455901"/>
    <s v="B9604-5A"/>
    <s v="M.JOTHI"/>
    <s v="NG"/>
    <x v="0"/>
    <n v="1"/>
    <s v="EPL"/>
    <x v="0"/>
    <m/>
    <x v="3"/>
    <s v="17'16"/>
    <s v="Q1'16"/>
  </r>
  <r>
    <d v="2016-04-25T00:00:00"/>
    <s v="A3455901"/>
    <s v="B9604-5A"/>
    <s v="M.JOTHI"/>
    <s v="NG"/>
    <x v="1"/>
    <n v="1"/>
    <s v="EPL"/>
    <x v="0"/>
    <m/>
    <x v="3"/>
    <s v="17'16"/>
    <s v="Q1'16"/>
  </r>
  <r>
    <d v="2016-04-25T00:00:00"/>
    <s v="A3454782"/>
    <s v="B4305-5M"/>
    <s v="M.JOTHI"/>
    <s v="NG"/>
    <x v="0"/>
    <n v="1"/>
    <s v="EPL"/>
    <x v="0"/>
    <m/>
    <x v="3"/>
    <s v="17'16"/>
    <s v="Q1'16"/>
  </r>
  <r>
    <d v="2016-04-25T00:00:00"/>
    <s v="A3454312"/>
    <s v="B4303-5M"/>
    <s v="M.JOTHI"/>
    <s v="NG"/>
    <x v="1"/>
    <n v="1"/>
    <s v="EPL"/>
    <x v="0"/>
    <m/>
    <x v="3"/>
    <s v="17'16"/>
    <s v="Q1'16"/>
  </r>
  <r>
    <d v="2016-04-25T00:00:00"/>
    <s v="A3456416"/>
    <s v="B9604-5A"/>
    <s v="KELLY"/>
    <s v="NG"/>
    <x v="0"/>
    <n v="1"/>
    <s v="EPL"/>
    <x v="0"/>
    <m/>
    <x v="3"/>
    <s v="17'16"/>
    <s v="Q1'16"/>
  </r>
  <r>
    <d v="2016-04-25T00:00:00"/>
    <s v="A3454318"/>
    <s v="B4303-5M"/>
    <s v="KELLY"/>
    <s v="NG"/>
    <x v="2"/>
    <n v="1"/>
    <s v="EPL"/>
    <x v="0"/>
    <m/>
    <x v="3"/>
    <s v="17'16"/>
    <s v="Q1'16"/>
  </r>
  <r>
    <d v="2016-04-25T00:00:00"/>
    <s v="A3454318"/>
    <s v="B4303-5M"/>
    <s v="KELLY"/>
    <s v="NG"/>
    <x v="1"/>
    <n v="1"/>
    <s v="EPL"/>
    <x v="0"/>
    <m/>
    <x v="3"/>
    <s v="17'16"/>
    <s v="Q1'16"/>
  </r>
  <r>
    <d v="2016-04-25T00:00:00"/>
    <s v="A3455379"/>
    <s v="B4305-5M"/>
    <s v="KELLY"/>
    <s v="NG"/>
    <x v="2"/>
    <n v="1"/>
    <s v="EPL"/>
    <x v="0"/>
    <m/>
    <x v="3"/>
    <s v="17'16"/>
    <s v="Q1'16"/>
  </r>
  <r>
    <d v="2016-04-25T00:00:00"/>
    <s v="A3454385"/>
    <s v="B4305-5M"/>
    <s v="KELLY"/>
    <s v="NG"/>
    <x v="1"/>
    <n v="1"/>
    <s v="EPL"/>
    <x v="0"/>
    <m/>
    <x v="3"/>
    <s v="17'16"/>
    <s v="Q1'16"/>
  </r>
  <r>
    <d v="2016-04-25T00:00:00"/>
    <s v="A3456420"/>
    <s v="B9604-5A"/>
    <s v="KELLY"/>
    <s v="NG"/>
    <x v="2"/>
    <n v="1"/>
    <s v="EPL"/>
    <x v="0"/>
    <m/>
    <x v="3"/>
    <s v="17'16"/>
    <s v="Q1'16"/>
  </r>
  <r>
    <d v="2016-04-25T00:00:00"/>
    <s v="A3455900"/>
    <s v="B9604-5A"/>
    <s v="KELLY"/>
    <s v="NG"/>
    <x v="0"/>
    <n v="1"/>
    <s v="EPL"/>
    <x v="0"/>
    <m/>
    <x v="3"/>
    <s v="17'16"/>
    <s v="Q1'16"/>
  </r>
  <r>
    <d v="2016-04-25T00:00:00"/>
    <s v="A3457158"/>
    <s v="B8960-16G"/>
    <s v="KELLY"/>
    <s v="NG"/>
    <x v="0"/>
    <n v="1"/>
    <s v="EPL"/>
    <x v="0"/>
    <m/>
    <x v="3"/>
    <s v="17'16"/>
    <s v="Q1'16"/>
  </r>
  <r>
    <d v="2016-04-25T00:00:00"/>
    <s v="A3456150"/>
    <s v="B8960-16G"/>
    <s v="KELLY"/>
    <s v="NG"/>
    <x v="0"/>
    <n v="1"/>
    <s v="EPL"/>
    <x v="0"/>
    <m/>
    <x v="3"/>
    <s v="17'16"/>
    <s v="Q1'16"/>
  </r>
  <r>
    <d v="2016-04-25T00:00:00"/>
    <s v="A3456365"/>
    <s v="B8099-9H"/>
    <s v="KELLY"/>
    <s v="NG"/>
    <x v="0"/>
    <n v="1"/>
    <s v="EPL"/>
    <x v="0"/>
    <m/>
    <x v="3"/>
    <s v="17'16"/>
    <s v="Q1'16"/>
  </r>
  <r>
    <d v="2016-04-25T00:00:00"/>
    <s v="A3456365"/>
    <s v="B8099-9H"/>
    <s v="KELLY"/>
    <s v="NG"/>
    <x v="1"/>
    <n v="1"/>
    <s v="EPL"/>
    <x v="0"/>
    <m/>
    <x v="3"/>
    <s v="17'16"/>
    <s v="Q1'16"/>
  </r>
  <r>
    <d v="2016-04-25T00:00:00"/>
    <s v="A3456365"/>
    <s v="B8099-9H"/>
    <s v="KELLY"/>
    <s v="NG"/>
    <x v="3"/>
    <n v="1"/>
    <s v="EPL"/>
    <x v="0"/>
    <m/>
    <x v="3"/>
    <s v="17'16"/>
    <s v="Q1'16"/>
  </r>
  <r>
    <d v="2016-04-25T00:00:00"/>
    <s v="A3456357"/>
    <s v="B8099-9H"/>
    <s v="KELLY"/>
    <s v="NG"/>
    <x v="3"/>
    <n v="1"/>
    <s v="EPL"/>
    <x v="0"/>
    <m/>
    <x v="3"/>
    <s v="17'16"/>
    <s v="Q1'16"/>
  </r>
  <r>
    <d v="2016-04-25T00:00:00"/>
    <s v="A3456664"/>
    <s v="B9604-5A"/>
    <s v="chin"/>
    <s v="NG"/>
    <x v="4"/>
    <n v="1"/>
    <s v="EPL"/>
    <x v="1"/>
    <m/>
    <x v="3"/>
    <s v="17'16"/>
    <s v="Q1'16"/>
  </r>
  <r>
    <d v="2016-04-25T00:00:00"/>
    <s v="A3456653"/>
    <s v="B9604-5A"/>
    <s v="chin"/>
    <s v="NG"/>
    <x v="4"/>
    <n v="1"/>
    <s v="EPL"/>
    <x v="1"/>
    <m/>
    <x v="3"/>
    <s v="17'16"/>
    <s v="Q1'16"/>
  </r>
  <r>
    <d v="2016-04-25T00:00:00"/>
    <s v="A3453103"/>
    <s v="B8099-9H"/>
    <s v="chin"/>
    <s v="NG"/>
    <x v="4"/>
    <n v="1"/>
    <s v="EPL"/>
    <x v="1"/>
    <m/>
    <x v="3"/>
    <s v="17'16"/>
    <s v="Q1'16"/>
  </r>
  <r>
    <d v="2016-04-26T00:00:00"/>
    <s v="A3455979"/>
    <s v="B8960-16G"/>
    <s v="M.JOTHI"/>
    <s v="NG"/>
    <x v="1"/>
    <n v="1"/>
    <s v="EPL"/>
    <x v="0"/>
    <m/>
    <x v="3"/>
    <s v="17'16"/>
    <s v="Q1'16"/>
  </r>
  <r>
    <d v="2016-04-26T00:00:00"/>
    <s v="A3456355"/>
    <s v="B8099-9H"/>
    <s v="M.JOTHI"/>
    <s v="NG"/>
    <x v="1"/>
    <n v="1"/>
    <s v="EPL"/>
    <x v="0"/>
    <m/>
    <x v="3"/>
    <s v="17'16"/>
    <s v="Q1'16"/>
  </r>
  <r>
    <d v="2016-04-26T00:00:00"/>
    <s v="A3454735"/>
    <s v="B8960-16G"/>
    <s v="M.JOTHI"/>
    <s v="NG"/>
    <x v="2"/>
    <n v="1"/>
    <s v="EPL"/>
    <x v="0"/>
    <m/>
    <x v="3"/>
    <s v="17'16"/>
    <s v="Q1'16"/>
  </r>
  <r>
    <d v="2016-04-26T00:00:00"/>
    <s v="A3456657"/>
    <s v="B9604-5A"/>
    <s v="M.JOTHI"/>
    <s v="NG"/>
    <x v="1"/>
    <n v="1"/>
    <s v="EPL"/>
    <x v="0"/>
    <m/>
    <x v="3"/>
    <s v="17'16"/>
    <s v="Q1'16"/>
  </r>
  <r>
    <d v="2016-04-26T00:00:00"/>
    <s v="A3454675"/>
    <s v="B8029-9N"/>
    <s v="M.JOTHI"/>
    <s v="NG"/>
    <x v="0"/>
    <n v="1"/>
    <s v="EPL"/>
    <x v="0"/>
    <m/>
    <x v="3"/>
    <s v="17'16"/>
    <s v="Q1'16"/>
  </r>
  <r>
    <d v="2016-04-26T00:00:00"/>
    <s v="A3454480"/>
    <s v="B4329-5P"/>
    <s v="M.JOTHI"/>
    <s v="NG"/>
    <x v="2"/>
    <n v="1"/>
    <s v="EPL"/>
    <x v="0"/>
    <m/>
    <x v="3"/>
    <s v="17'16"/>
    <s v="Q1'16"/>
  </r>
  <r>
    <d v="2016-04-26T00:00:00"/>
    <s v="A3454480"/>
    <s v="B4329-5P"/>
    <s v="M.JOTHI"/>
    <s v="NG"/>
    <x v="0"/>
    <n v="1"/>
    <s v="EPL"/>
    <x v="0"/>
    <m/>
    <x v="3"/>
    <s v="17'16"/>
    <s v="Q1'16"/>
  </r>
  <r>
    <d v="2016-04-26T00:00:00"/>
    <s v="A3456649"/>
    <s v="B9604-5A"/>
    <s v="M.JOTHI"/>
    <s v="NG"/>
    <x v="2"/>
    <n v="1"/>
    <s v="EPL"/>
    <x v="0"/>
    <m/>
    <x v="3"/>
    <s v="17'16"/>
    <s v="Q1'16"/>
  </r>
  <r>
    <d v="2016-04-26T00:00:00"/>
    <s v="A3454415"/>
    <s v="B4319-5P"/>
    <s v="M.JOTHI"/>
    <s v="NG"/>
    <x v="2"/>
    <n v="1"/>
    <s v="EPL"/>
    <x v="0"/>
    <m/>
    <x v="3"/>
    <s v="17'16"/>
    <s v="Q1'16"/>
  </r>
  <r>
    <d v="2016-04-26T00:00:00"/>
    <s v="A3454600"/>
    <s v="B7678-9V"/>
    <s v="M.JOTHI"/>
    <s v="NG"/>
    <x v="2"/>
    <n v="1"/>
    <s v="EPL"/>
    <x v="0"/>
    <m/>
    <x v="3"/>
    <s v="17'16"/>
    <s v="Q1'16"/>
  </r>
  <r>
    <d v="2016-04-26T00:00:00"/>
    <s v="A3456220"/>
    <s v="B9500-10V"/>
    <s v="M.JOTHI"/>
    <s v="NG"/>
    <x v="9"/>
    <n v="1"/>
    <s v="EPL"/>
    <x v="0"/>
    <m/>
    <x v="3"/>
    <s v="17'16"/>
    <s v="Q1'16"/>
  </r>
  <r>
    <d v="2016-04-26T00:00:00"/>
    <s v="A3455473"/>
    <s v="B7670-9N"/>
    <s v="KELLY"/>
    <s v="NG"/>
    <x v="13"/>
    <n v="1"/>
    <s v="EPL"/>
    <x v="0"/>
    <m/>
    <x v="3"/>
    <s v="17'16"/>
    <s v="Q1'16"/>
  </r>
  <r>
    <d v="2016-04-26T00:00:00"/>
    <s v="A3455474"/>
    <s v="B7670-9N"/>
    <s v="KELLY"/>
    <s v="NG"/>
    <x v="13"/>
    <n v="1"/>
    <s v="EPL"/>
    <x v="0"/>
    <m/>
    <x v="3"/>
    <s v="17'16"/>
    <s v="Q1'16"/>
  </r>
  <r>
    <d v="2016-04-26T00:00:00"/>
    <s v="A3455353"/>
    <s v="B8029-9N"/>
    <s v="KELLY"/>
    <s v="NG"/>
    <x v="3"/>
    <n v="1"/>
    <s v="EPL"/>
    <x v="0"/>
    <m/>
    <x v="3"/>
    <s v="17'16"/>
    <s v="Q1'16"/>
  </r>
  <r>
    <d v="2016-04-26T00:00:00"/>
    <s v="A3454932"/>
    <s v="B4340-9L"/>
    <s v="KELLY"/>
    <s v="NG"/>
    <x v="3"/>
    <n v="1"/>
    <s v="EPL"/>
    <x v="0"/>
    <m/>
    <x v="3"/>
    <s v="17'16"/>
    <s v="Q1'16"/>
  </r>
  <r>
    <d v="2016-04-26T00:00:00"/>
    <s v="A3454931"/>
    <s v="B4340-9L"/>
    <s v="KELLY"/>
    <s v="NG"/>
    <x v="3"/>
    <n v="1"/>
    <s v="EPL"/>
    <x v="0"/>
    <m/>
    <x v="3"/>
    <s v="17'16"/>
    <s v="Q1'16"/>
  </r>
  <r>
    <d v="2016-04-26T00:00:00"/>
    <s v="A3454717"/>
    <s v="B9604-5A"/>
    <s v="KELLY"/>
    <s v="NG"/>
    <x v="1"/>
    <n v="1"/>
    <s v="EPL"/>
    <x v="0"/>
    <m/>
    <x v="3"/>
    <s v="17'16"/>
    <s v="Q1'16"/>
  </r>
  <r>
    <d v="2016-04-26T00:00:00"/>
    <s v="A3454717"/>
    <s v="B9604-5A"/>
    <s v="KELLY"/>
    <s v="NG"/>
    <x v="3"/>
    <n v="1"/>
    <s v="EPL"/>
    <x v="0"/>
    <m/>
    <x v="3"/>
    <s v="17'16"/>
    <s v="Q1'16"/>
  </r>
  <r>
    <d v="2016-04-26T00:00:00"/>
    <s v="A3456153"/>
    <s v="B8960-16G"/>
    <s v="KELLY"/>
    <s v="NG"/>
    <x v="3"/>
    <n v="2"/>
    <s v="EPL"/>
    <x v="0"/>
    <m/>
    <x v="3"/>
    <s v="17'16"/>
    <s v="Q1'16"/>
  </r>
  <r>
    <d v="2016-04-26T00:00:00"/>
    <s v="A3456677"/>
    <s v="B8960-16G"/>
    <s v="KELLY"/>
    <s v="NG"/>
    <x v="1"/>
    <n v="1"/>
    <s v="EPL"/>
    <x v="0"/>
    <m/>
    <x v="3"/>
    <s v="17'16"/>
    <s v="Q1'16"/>
  </r>
  <r>
    <d v="2016-04-26T00:00:00"/>
    <s v="P1025039"/>
    <s v="B9629-5C"/>
    <s v="KELLY"/>
    <s v="NG"/>
    <x v="2"/>
    <n v="1"/>
    <s v="EPL"/>
    <x v="0"/>
    <m/>
    <x v="3"/>
    <s v="17'16"/>
    <s v="Q1'16"/>
  </r>
  <r>
    <d v="2016-04-26T00:00:00"/>
    <s v="P3036315"/>
    <s v="LS33I-9A"/>
    <s v="KELLY"/>
    <s v="NG"/>
    <x v="3"/>
    <n v="1"/>
    <s v="EPL"/>
    <x v="0"/>
    <m/>
    <x v="3"/>
    <s v="17'16"/>
    <s v="Q1'16"/>
  </r>
  <r>
    <d v="2016-04-26T00:00:00"/>
    <s v="A3456154"/>
    <s v="B8960-16G"/>
    <s v="KELLY"/>
    <s v="NG"/>
    <x v="2"/>
    <n v="1"/>
    <s v="EPL"/>
    <x v="0"/>
    <m/>
    <x v="3"/>
    <s v="17'16"/>
    <s v="Q1'16"/>
  </r>
  <r>
    <d v="2016-04-26T00:00:00"/>
    <s v="A3456152"/>
    <s v="B8960-16G"/>
    <s v="KELLY"/>
    <s v="NG"/>
    <x v="1"/>
    <n v="1"/>
    <s v="EPL"/>
    <x v="0"/>
    <m/>
    <x v="3"/>
    <s v="17'16"/>
    <s v="Q1'16"/>
  </r>
  <r>
    <d v="2016-04-26T00:00:00"/>
    <s v="A3456152"/>
    <s v="B8960-16G"/>
    <s v="KELLY"/>
    <s v="NG"/>
    <x v="3"/>
    <n v="1"/>
    <s v="EPL"/>
    <x v="0"/>
    <m/>
    <x v="3"/>
    <s v="17'16"/>
    <s v="Q1'16"/>
  </r>
  <r>
    <d v="2016-04-26T00:00:00"/>
    <s v="A3456669"/>
    <s v="B8962-16I"/>
    <s v="KELLY"/>
    <s v="NG"/>
    <x v="2"/>
    <n v="2"/>
    <s v="EPL"/>
    <x v="0"/>
    <m/>
    <x v="3"/>
    <s v="17'16"/>
    <s v="Q1'16"/>
  </r>
  <r>
    <d v="2016-04-26T00:00:00"/>
    <s v="P1024936"/>
    <s v="B8035-9P"/>
    <s v="KELLY"/>
    <s v="NG"/>
    <x v="3"/>
    <n v="1"/>
    <s v="EPL"/>
    <x v="0"/>
    <m/>
    <x v="3"/>
    <s v="17'16"/>
    <s v="Q1'16"/>
  </r>
  <r>
    <d v="2016-04-26T00:00:00"/>
    <s v="A3456372"/>
    <s v="B8029-9N"/>
    <s v="KELLY"/>
    <s v="NG"/>
    <x v="3"/>
    <n v="1"/>
    <s v="EPL"/>
    <x v="0"/>
    <m/>
    <x v="3"/>
    <s v="17'16"/>
    <s v="Q1'16"/>
  </r>
  <r>
    <d v="2016-04-26T00:00:00"/>
    <s v="A3454578"/>
    <s v="B8025-9U"/>
    <s v="KELLY"/>
    <s v="NG"/>
    <x v="3"/>
    <n v="2"/>
    <s v="EPL"/>
    <x v="0"/>
    <m/>
    <x v="3"/>
    <s v="17'16"/>
    <s v="Q1'16"/>
  </r>
  <r>
    <d v="2016-04-26T00:00:00"/>
    <s v="A3454678"/>
    <s v="B8029-9N"/>
    <s v="KELLY"/>
    <s v="NG"/>
    <x v="1"/>
    <n v="1"/>
    <s v="EPL"/>
    <x v="0"/>
    <m/>
    <x v="3"/>
    <s v="17'16"/>
    <s v="Q1'16"/>
  </r>
  <r>
    <d v="2016-04-26T00:00:00"/>
    <s v="A3454678"/>
    <s v="B8029-9N"/>
    <s v="KELLY"/>
    <s v="NG"/>
    <x v="3"/>
    <n v="1"/>
    <s v="EPL"/>
    <x v="0"/>
    <m/>
    <x v="3"/>
    <s v="17'16"/>
    <s v="Q1'16"/>
  </r>
  <r>
    <d v="2016-04-26T00:00:00"/>
    <s v="A3455389"/>
    <s v="B4305-5M"/>
    <s v="KELLY"/>
    <s v="NG"/>
    <x v="2"/>
    <n v="1"/>
    <s v="EPL"/>
    <x v="0"/>
    <m/>
    <x v="3"/>
    <s v="17'16"/>
    <s v="Q1'16"/>
  </r>
  <r>
    <d v="2016-04-26T00:00:00"/>
    <s v="A3457633"/>
    <s v="B8078-9A"/>
    <s v="KELLY"/>
    <s v="NG"/>
    <x v="3"/>
    <n v="1"/>
    <s v="EPL"/>
    <x v="0"/>
    <m/>
    <x v="3"/>
    <s v="17'16"/>
    <s v="Q1'16"/>
  </r>
  <r>
    <d v="2016-04-26T00:00:00"/>
    <s v="A3454320"/>
    <s v="B4303-5M"/>
    <s v="KELLY"/>
    <s v="NG"/>
    <x v="1"/>
    <n v="1"/>
    <s v="EPL"/>
    <x v="0"/>
    <m/>
    <x v="3"/>
    <s v="17'16"/>
    <s v="Q1'16"/>
  </r>
  <r>
    <d v="2016-04-26T00:00:00"/>
    <s v="A3454320"/>
    <s v="B4303-5M"/>
    <s v="KELLY"/>
    <s v="NG"/>
    <x v="3"/>
    <n v="1"/>
    <s v="EPL"/>
    <x v="0"/>
    <m/>
    <x v="3"/>
    <s v="17'16"/>
    <s v="Q1'16"/>
  </r>
  <r>
    <d v="2016-04-26T00:00:00"/>
    <s v="A3455017"/>
    <s v="B4306-5M"/>
    <s v="KELLY"/>
    <s v="NG"/>
    <x v="3"/>
    <n v="1"/>
    <s v="EPL"/>
    <x v="0"/>
    <m/>
    <x v="3"/>
    <s v="17'16"/>
    <s v="Q1'16"/>
  </r>
  <r>
    <d v="2016-04-26T00:00:00"/>
    <s v="A3455542"/>
    <s v="B4302-5M"/>
    <s v="KELLY"/>
    <s v="NG"/>
    <x v="2"/>
    <n v="1"/>
    <s v="EPL"/>
    <x v="0"/>
    <m/>
    <x v="3"/>
    <s v="17'16"/>
    <s v="Q1'16"/>
  </r>
  <r>
    <d v="2016-04-26T00:00:00"/>
    <s v="A3455542"/>
    <s v="B4302-5M"/>
    <s v="KELLY"/>
    <s v="NG"/>
    <x v="3"/>
    <n v="1"/>
    <s v="EPL"/>
    <x v="0"/>
    <m/>
    <x v="3"/>
    <s v="17'16"/>
    <s v="Q1'16"/>
  </r>
  <r>
    <d v="2016-04-26T00:00:00"/>
    <s v="A3455953"/>
    <s v="B4305-5M"/>
    <s v="KELLY"/>
    <s v="NG"/>
    <x v="3"/>
    <n v="1"/>
    <s v="EPL"/>
    <x v="0"/>
    <m/>
    <x v="3"/>
    <s v="17'16"/>
    <s v="Q1'16"/>
  </r>
  <r>
    <d v="2016-04-26T00:00:00"/>
    <s v="A3454320"/>
    <s v="B4303-5M"/>
    <s v="chin"/>
    <s v="NG"/>
    <x v="6"/>
    <n v="1"/>
    <s v="EPL"/>
    <x v="1"/>
    <m/>
    <x v="3"/>
    <s v="17'16"/>
    <s v="Q1'16"/>
  </r>
  <r>
    <d v="2016-04-26T00:00:00"/>
    <s v="A3455953"/>
    <s v="B4305-5M"/>
    <s v="kia"/>
    <s v="NG"/>
    <x v="4"/>
    <n v="4"/>
    <s v="EPL"/>
    <x v="1"/>
    <m/>
    <x v="3"/>
    <s v="17'16"/>
    <s v="Q1'16"/>
  </r>
  <r>
    <d v="2016-04-26T00:00:00"/>
    <s v="A3454477"/>
    <s v="B4329"/>
    <s v="KZ"/>
    <s v="NG"/>
    <x v="18"/>
    <n v="1"/>
    <s v="PVD"/>
    <x v="3"/>
    <s v="SPT6"/>
    <x v="3"/>
    <s v="17'16"/>
    <s v="Q1'16"/>
  </r>
  <r>
    <d v="2016-04-26T00:00:00"/>
    <s v="A3455894"/>
    <s v="B9604"/>
    <s v="WC"/>
    <s v="Scrapped"/>
    <x v="19"/>
    <n v="1"/>
    <s v="PVD"/>
    <x v="2"/>
    <n v="4"/>
    <x v="3"/>
    <s v="17'16"/>
    <s v="Q1'16"/>
  </r>
  <r>
    <d v="2016-04-27T00:00:00"/>
    <s v="A3456673"/>
    <s v="B8960-16G"/>
    <s v="M.JOTHI"/>
    <s v="NG"/>
    <x v="0"/>
    <n v="1"/>
    <s v="EPL"/>
    <x v="0"/>
    <m/>
    <x v="3"/>
    <s v="17'16"/>
    <s v="Q1'16"/>
  </r>
  <r>
    <d v="2016-04-27T00:00:00"/>
    <s v="A3456673"/>
    <s v="B8960-16G"/>
    <s v="M.JOTHI"/>
    <s v="NG"/>
    <x v="1"/>
    <n v="1"/>
    <s v="EPL"/>
    <x v="0"/>
    <m/>
    <x v="3"/>
    <s v="17'16"/>
    <s v="Q1'16"/>
  </r>
  <r>
    <d v="2016-04-27T00:00:00"/>
    <s v="A3455547"/>
    <s v="B8029-9N"/>
    <s v="M.JOTHI"/>
    <s v="NG"/>
    <x v="1"/>
    <n v="1"/>
    <s v="EPL"/>
    <x v="0"/>
    <m/>
    <x v="3"/>
    <s v="17'16"/>
    <s v="Q1'16"/>
  </r>
  <r>
    <d v="2016-04-27T00:00:00"/>
    <s v="A3455548"/>
    <s v="B8029-9N"/>
    <s v="M.JOTHI"/>
    <s v="NG"/>
    <x v="0"/>
    <n v="2"/>
    <s v="EPL"/>
    <x v="0"/>
    <m/>
    <x v="3"/>
    <s v="17'16"/>
    <s v="Q1'16"/>
  </r>
  <r>
    <d v="2016-04-27T00:00:00"/>
    <s v="A3454946"/>
    <s v="B8029-9N"/>
    <s v="M.JOTHI"/>
    <s v="NG"/>
    <x v="1"/>
    <n v="1"/>
    <s v="EPL"/>
    <x v="0"/>
    <m/>
    <x v="3"/>
    <s v="17'16"/>
    <s v="Q1'16"/>
  </r>
  <r>
    <d v="2016-04-27T00:00:00"/>
    <s v="A3454934"/>
    <s v="B4340-9L"/>
    <s v="M.JOTHI"/>
    <s v="NG"/>
    <x v="0"/>
    <n v="1"/>
    <s v="EPL"/>
    <x v="0"/>
    <m/>
    <x v="3"/>
    <s v="17'16"/>
    <s v="Q1'16"/>
  </r>
  <r>
    <d v="2016-04-27T00:00:00"/>
    <s v="A3456385"/>
    <s v="B8029-9N"/>
    <s v="M.JOTHI"/>
    <s v="NG"/>
    <x v="1"/>
    <n v="1"/>
    <s v="EPL"/>
    <x v="0"/>
    <m/>
    <x v="3"/>
    <s v="17'16"/>
    <s v="Q1'16"/>
  </r>
  <r>
    <d v="2016-04-27T00:00:00"/>
    <s v="A3456280"/>
    <s v="B8025-9U"/>
    <s v="M.JOTHI"/>
    <s v="NG"/>
    <x v="1"/>
    <n v="1"/>
    <s v="EPL"/>
    <x v="0"/>
    <m/>
    <x v="3"/>
    <s v="17'16"/>
    <s v="Q1'16"/>
  </r>
  <r>
    <d v="2016-04-27T00:00:00"/>
    <s v="A3454609"/>
    <s v="B8025-9U"/>
    <s v="M.JOTHI"/>
    <s v="NG"/>
    <x v="1"/>
    <n v="1"/>
    <s v="EPL"/>
    <x v="0"/>
    <m/>
    <x v="3"/>
    <s v="17'16"/>
    <s v="Q1'16"/>
  </r>
  <r>
    <d v="2016-04-27T00:00:00"/>
    <s v="A3454599"/>
    <s v="B7678-9V"/>
    <s v="M.JOTHI"/>
    <s v="NG"/>
    <x v="1"/>
    <n v="1"/>
    <s v="EPL"/>
    <x v="0"/>
    <m/>
    <x v="3"/>
    <s v="17'16"/>
    <s v="Q1'16"/>
  </r>
  <r>
    <d v="2016-04-27T00:00:00"/>
    <s v="A3456674"/>
    <s v="B8960-16G"/>
    <s v="kia"/>
    <s v="NG"/>
    <x v="1"/>
    <n v="1"/>
    <s v="EPL"/>
    <x v="0"/>
    <m/>
    <x v="3"/>
    <s v="17'16"/>
    <s v="Q1'16"/>
  </r>
  <r>
    <d v="2016-04-27T00:00:00"/>
    <s v="A3457347"/>
    <s v="B8960-16G"/>
    <s v="kia"/>
    <s v="NG"/>
    <x v="2"/>
    <n v="1"/>
    <s v="EPL"/>
    <x v="0"/>
    <m/>
    <x v="3"/>
    <s v="17'16"/>
    <s v="Q1'16"/>
  </r>
  <r>
    <d v="2016-04-27T00:00:00"/>
    <s v="A3457347"/>
    <s v="B8960-16G"/>
    <s v="kia"/>
    <s v="NG"/>
    <x v="9"/>
    <n v="1"/>
    <s v="EPL"/>
    <x v="0"/>
    <m/>
    <x v="3"/>
    <s v="17'16"/>
    <s v="Q1'16"/>
  </r>
  <r>
    <d v="2016-04-27T00:00:00"/>
    <s v="A3457348"/>
    <s v="B8960-16G"/>
    <s v="kia"/>
    <s v="NG"/>
    <x v="2"/>
    <n v="1"/>
    <s v="EPL"/>
    <x v="0"/>
    <m/>
    <x v="3"/>
    <s v="17'16"/>
    <s v="Q1'16"/>
  </r>
  <r>
    <d v="2016-04-27T00:00:00"/>
    <s v="A3453480"/>
    <s v="B8960-16G"/>
    <s v="PEE"/>
    <s v="NG"/>
    <x v="10"/>
    <n v="1"/>
    <s v="EPL"/>
    <x v="0"/>
    <m/>
    <x v="3"/>
    <s v="17'16"/>
    <s v="Q1'16"/>
  </r>
  <r>
    <d v="2016-04-27T00:00:00"/>
    <s v="A3453480"/>
    <s v="B8960-16G"/>
    <s v="PEE"/>
    <s v="NG"/>
    <x v="1"/>
    <n v="1"/>
    <s v="EPL"/>
    <x v="0"/>
    <m/>
    <x v="3"/>
    <s v="17'16"/>
    <s v="Q1'16"/>
  </r>
  <r>
    <d v="2016-04-27T00:00:00"/>
    <s v="A3454730"/>
    <s v="B8960-16G"/>
    <s v="PEE"/>
    <s v="NG"/>
    <x v="2"/>
    <n v="1"/>
    <s v="EPL"/>
    <x v="0"/>
    <m/>
    <x v="3"/>
    <s v="17'16"/>
    <s v="Q1'16"/>
  </r>
  <r>
    <d v="2016-04-27T00:00:00"/>
    <s v="A3457081"/>
    <s v="B4409-9L"/>
    <s v="PEE"/>
    <s v="NG"/>
    <x v="2"/>
    <n v="1"/>
    <s v="EPL"/>
    <x v="0"/>
    <m/>
    <x v="3"/>
    <s v="17'16"/>
    <s v="Q1'16"/>
  </r>
  <r>
    <d v="2016-04-27T00:00:00"/>
    <s v="A3454580"/>
    <s v="B8025-9U"/>
    <s v="PEE"/>
    <s v="NG"/>
    <x v="2"/>
    <n v="1"/>
    <s v="EPL"/>
    <x v="0"/>
    <m/>
    <x v="3"/>
    <s v="17'16"/>
    <s v="Q1'16"/>
  </r>
  <r>
    <d v="2016-04-27T00:00:00"/>
    <s v="A3457647"/>
    <s v="B8078-9A"/>
    <s v="PEE"/>
    <s v="NG"/>
    <x v="0"/>
    <n v="1"/>
    <s v="EPL"/>
    <x v="0"/>
    <m/>
    <x v="3"/>
    <s v="17'16"/>
    <s v="Q1'16"/>
  </r>
  <r>
    <d v="2016-04-27T00:00:00"/>
    <s v="A3457646"/>
    <s v="B8078-9A"/>
    <s v="PEE"/>
    <s v="NG"/>
    <x v="3"/>
    <n v="1"/>
    <s v="EPL"/>
    <x v="0"/>
    <m/>
    <x v="3"/>
    <s v="17'16"/>
    <s v="Q1'16"/>
  </r>
  <r>
    <d v="2016-04-27T00:00:00"/>
    <s v="A3455347"/>
    <s v="B8029-9N"/>
    <s v="PEE"/>
    <s v="NG"/>
    <x v="3"/>
    <n v="1"/>
    <s v="EPL"/>
    <x v="0"/>
    <m/>
    <x v="3"/>
    <s v="17'16"/>
    <s v="Q1'16"/>
  </r>
  <r>
    <d v="2016-04-27T00:00:00"/>
    <s v="A3457086"/>
    <s v="B4402-9L"/>
    <s v="kia"/>
    <s v="NG"/>
    <x v="2"/>
    <n v="1"/>
    <s v="EPL"/>
    <x v="0"/>
    <m/>
    <x v="3"/>
    <s v="17'16"/>
    <s v="Q1'16"/>
  </r>
  <r>
    <d v="2016-04-27T00:00:00"/>
    <s v="A3453980"/>
    <s v="B8960-16G"/>
    <s v="kia"/>
    <s v="NG"/>
    <x v="0"/>
    <n v="1"/>
    <s v="EPL"/>
    <x v="0"/>
    <m/>
    <x v="3"/>
    <s v="17'16"/>
    <s v="Q1'16"/>
  </r>
  <r>
    <d v="2016-04-27T00:00:00"/>
    <s v="A3453980"/>
    <s v="B8960-16G"/>
    <s v="kia"/>
    <s v="NG"/>
    <x v="1"/>
    <n v="1"/>
    <s v="EPL"/>
    <x v="0"/>
    <m/>
    <x v="3"/>
    <s v="17'16"/>
    <s v="Q1'16"/>
  </r>
  <r>
    <d v="2016-04-27T00:00:00"/>
    <s v="A3456156"/>
    <s v="B8960-16G"/>
    <s v="kia"/>
    <s v="NG"/>
    <x v="2"/>
    <n v="1"/>
    <s v="EPL"/>
    <x v="0"/>
    <m/>
    <x v="3"/>
    <s v="17'16"/>
    <s v="Q1'16"/>
  </r>
  <r>
    <d v="2016-04-27T00:00:00"/>
    <s v="A3452333"/>
    <s v="B8960-16G"/>
    <s v="kia"/>
    <s v="NG"/>
    <x v="2"/>
    <n v="2"/>
    <s v="EPL"/>
    <x v="0"/>
    <m/>
    <x v="3"/>
    <s v="17'16"/>
    <s v="Q1'16"/>
  </r>
  <r>
    <d v="2016-04-27T00:00:00"/>
    <s v="A3452333"/>
    <s v="B8960-16G"/>
    <s v="kia"/>
    <s v="NG"/>
    <x v="1"/>
    <n v="1"/>
    <s v="EPL"/>
    <x v="0"/>
    <m/>
    <x v="3"/>
    <s v="17'16"/>
    <s v="Q1'16"/>
  </r>
  <r>
    <d v="2016-04-27T00:00:00"/>
    <s v="A3452333"/>
    <s v="B8960-16G"/>
    <s v="kia"/>
    <s v="NG"/>
    <x v="9"/>
    <n v="1"/>
    <s v="EPL"/>
    <x v="0"/>
    <m/>
    <x v="3"/>
    <s v="17'16"/>
    <s v="Q1'16"/>
  </r>
  <r>
    <d v="2016-04-27T00:00:00"/>
    <s v="A3455985"/>
    <s v="B8960-16G"/>
    <s v="kia"/>
    <s v="NG"/>
    <x v="2"/>
    <n v="2"/>
    <s v="EPL"/>
    <x v="0"/>
    <m/>
    <x v="3"/>
    <s v="17'16"/>
    <s v="Q1'16"/>
  </r>
  <r>
    <d v="2016-04-27T00:00:00"/>
    <s v="A3455988"/>
    <s v="B8960-16G"/>
    <s v="kia"/>
    <s v="NG"/>
    <x v="0"/>
    <n v="1"/>
    <s v="EPL"/>
    <x v="0"/>
    <m/>
    <x v="3"/>
    <s v="17'16"/>
    <s v="Q1'16"/>
  </r>
  <r>
    <d v="2016-04-27T00:00:00"/>
    <s v="A3455547"/>
    <s v="B8029-9N"/>
    <s v="kia"/>
    <s v="NG"/>
    <x v="20"/>
    <n v="1"/>
    <s v="EPL"/>
    <x v="1"/>
    <m/>
    <x v="3"/>
    <s v="17'16"/>
    <s v="Q1'16"/>
  </r>
  <r>
    <d v="2016-04-27T00:00:00"/>
    <s v="A3456380"/>
    <s v="B8029-9N"/>
    <s v="PEE"/>
    <s v="NG"/>
    <x v="9"/>
    <n v="1"/>
    <s v="EPL"/>
    <x v="1"/>
    <m/>
    <x v="3"/>
    <s v="17'16"/>
    <s v="Q1'16"/>
  </r>
  <r>
    <d v="2016-04-27T00:00:00"/>
    <s v="A3455052"/>
    <s v="B8770-5W"/>
    <s v="kia"/>
    <s v="NG"/>
    <x v="3"/>
    <n v="3"/>
    <s v="EPL"/>
    <x v="1"/>
    <m/>
    <x v="3"/>
    <s v="17'16"/>
    <s v="Q1'16"/>
  </r>
  <r>
    <d v="2016-04-27T00:00:00"/>
    <s v="A3454585"/>
    <s v="B8025-9U"/>
    <s v="kia"/>
    <s v="NG"/>
    <x v="3"/>
    <n v="1"/>
    <s v="EPL"/>
    <x v="1"/>
    <m/>
    <x v="3"/>
    <s v="17'16"/>
    <s v="Q1'16"/>
  </r>
  <r>
    <d v="2016-04-27T00:00:00"/>
    <s v="A3454582"/>
    <s v="B8025-9U"/>
    <s v="kia"/>
    <s v="NG"/>
    <x v="3"/>
    <n v="1"/>
    <s v="EPL"/>
    <x v="1"/>
    <m/>
    <x v="3"/>
    <s v="17'16"/>
    <s v="Q1'16"/>
  </r>
  <r>
    <d v="2016-04-27T00:00:00"/>
    <s v="A3456674"/>
    <s v="B8960-16G"/>
    <s v="M.JOTHI"/>
    <s v="NG"/>
    <x v="20"/>
    <n v="1"/>
    <s v="EPL"/>
    <x v="1"/>
    <m/>
    <x v="3"/>
    <s v="17'16"/>
    <s v="Q1'16"/>
  </r>
  <r>
    <d v="2016-04-27T00:00:00"/>
    <s v="A3453480"/>
    <s v="B8960-16G"/>
    <s v="M.JOTHI"/>
    <s v="NG"/>
    <x v="1"/>
    <n v="1"/>
    <s v="EPL"/>
    <x v="1"/>
    <m/>
    <x v="3"/>
    <s v="17'16"/>
    <s v="Q1'16"/>
  </r>
  <r>
    <d v="2016-04-27T00:00:00"/>
    <s v="A3456284"/>
    <s v="B8025-9U"/>
    <s v="M.JOTHI"/>
    <s v="NG"/>
    <x v="7"/>
    <n v="1"/>
    <s v="EPL"/>
    <x v="1"/>
    <m/>
    <x v="3"/>
    <s v="17'16"/>
    <s v="Q1'16"/>
  </r>
  <r>
    <d v="2016-04-27T00:00:00"/>
    <s v="A3453980"/>
    <s v="B8960-16G"/>
    <s v="chin"/>
    <s v="NG"/>
    <x v="14"/>
    <n v="2"/>
    <s v="EPL"/>
    <x v="1"/>
    <m/>
    <x v="3"/>
    <s v="17'16"/>
    <s v="Q1'16"/>
  </r>
  <r>
    <d v="2016-04-27T00:00:00"/>
    <s v="A3456156"/>
    <s v="B8960-16G"/>
    <s v="chin"/>
    <s v="NG"/>
    <x v="9"/>
    <n v="1"/>
    <s v="EPL"/>
    <x v="1"/>
    <m/>
    <x v="3"/>
    <s v="17'16"/>
    <s v="Q1'16"/>
  </r>
  <r>
    <d v="2016-04-27T00:00:00"/>
    <s v="A3457194"/>
    <s v="B8088"/>
    <s v="WC"/>
    <s v="Scrapped"/>
    <x v="16"/>
    <n v="1"/>
    <s v="PVD"/>
    <x v="2"/>
    <n v="2"/>
    <x v="3"/>
    <s v="17'16"/>
    <s v="Q1'16"/>
  </r>
  <r>
    <d v="2016-04-28T00:00:00"/>
    <s v="A3456392"/>
    <s v="B8029-9N"/>
    <s v="M.JOTHI"/>
    <s v="NG"/>
    <x v="3"/>
    <n v="1"/>
    <s v="EPL"/>
    <x v="0"/>
    <m/>
    <x v="3"/>
    <s v="17'16"/>
    <s v="Q1'16"/>
  </r>
  <r>
    <d v="2016-04-28T00:00:00"/>
    <s v="A3457899"/>
    <s v="B8088-9S"/>
    <s v="M.JOTHI"/>
    <s v="NG"/>
    <x v="1"/>
    <n v="1"/>
    <s v="EPL"/>
    <x v="0"/>
    <m/>
    <x v="3"/>
    <s v="17'16"/>
    <s v="Q1'16"/>
  </r>
  <r>
    <d v="2016-04-28T00:00:00"/>
    <s v="A3452901"/>
    <s v="B8088-9S"/>
    <s v="M.JOTHI"/>
    <s v="NG"/>
    <x v="0"/>
    <n v="1"/>
    <s v="EPL"/>
    <x v="0"/>
    <m/>
    <x v="3"/>
    <s v="17'16"/>
    <s v="Q1'16"/>
  </r>
  <r>
    <d v="2016-04-28T00:00:00"/>
    <s v="A3456295"/>
    <s v="B4336-5P"/>
    <s v="M.JOTHI"/>
    <s v="NG"/>
    <x v="2"/>
    <n v="1"/>
    <s v="EPL"/>
    <x v="0"/>
    <m/>
    <x v="3"/>
    <s v="17'16"/>
    <s v="Q1'16"/>
  </r>
  <r>
    <d v="2016-04-28T00:00:00"/>
    <s v="A3456111"/>
    <s v="B4403-9K"/>
    <s v="M.JOTHI"/>
    <s v="NG"/>
    <x v="2"/>
    <n v="1"/>
    <s v="EPL"/>
    <x v="0"/>
    <m/>
    <x v="3"/>
    <s v="17'16"/>
    <s v="Q1'16"/>
  </r>
  <r>
    <d v="2016-04-28T00:00:00"/>
    <s v="A3456111"/>
    <s v="B4403-9K"/>
    <s v="M.JOTHI"/>
    <s v="NG"/>
    <x v="1"/>
    <n v="1"/>
    <s v="EPL"/>
    <x v="0"/>
    <m/>
    <x v="3"/>
    <s v="17'16"/>
    <s v="Q1'16"/>
  </r>
  <r>
    <d v="2016-04-28T00:00:00"/>
    <s v="A3458244"/>
    <s v="B9604-5A"/>
    <s v="M.JOTHI"/>
    <s v="NG"/>
    <x v="1"/>
    <n v="1"/>
    <s v="EPL"/>
    <x v="0"/>
    <m/>
    <x v="3"/>
    <s v="17'16"/>
    <s v="Q1'16"/>
  </r>
  <r>
    <d v="2016-04-28T00:00:00"/>
    <s v="A3455589"/>
    <s v="B8029-9N"/>
    <s v="M.JOTHI"/>
    <s v="NG"/>
    <x v="1"/>
    <n v="2"/>
    <s v="EPL"/>
    <x v="0"/>
    <m/>
    <x v="3"/>
    <s v="17'16"/>
    <s v="Q1'16"/>
  </r>
  <r>
    <d v="2016-04-28T00:00:00"/>
    <s v="A3454791"/>
    <s v="B4305-5M"/>
    <s v="M.JOTHI"/>
    <s v="NG"/>
    <x v="9"/>
    <n v="1"/>
    <s v="EPL"/>
    <x v="0"/>
    <m/>
    <x v="3"/>
    <s v="17'16"/>
    <s v="Q1'16"/>
  </r>
  <r>
    <d v="2016-04-28T00:00:00"/>
    <s v="A3457082"/>
    <s v="B4409-9L"/>
    <s v="M.JOTHI"/>
    <s v="NG"/>
    <x v="1"/>
    <n v="1"/>
    <s v="EPL"/>
    <x v="0"/>
    <m/>
    <x v="3"/>
    <s v="17'16"/>
    <s v="Q1'16"/>
  </r>
  <r>
    <d v="2016-04-28T00:00:00"/>
    <s v="A3454706"/>
    <s v="B4404-9L"/>
    <s v="M.JOTHI"/>
    <s v="NG"/>
    <x v="9"/>
    <n v="2"/>
    <s v="EPL"/>
    <x v="0"/>
    <m/>
    <x v="3"/>
    <s v="17'16"/>
    <s v="Q1'16"/>
  </r>
  <r>
    <d v="2016-04-28T00:00:00"/>
    <s v="A3458083"/>
    <s v="B4400-9K"/>
    <s v="M.JOTHI"/>
    <s v="NG"/>
    <x v="2"/>
    <n v="1"/>
    <s v="EPL"/>
    <x v="0"/>
    <m/>
    <x v="3"/>
    <s v="17'16"/>
    <s v="Q1'16"/>
  </r>
  <r>
    <d v="2016-04-28T00:00:00"/>
    <s v="A3455384"/>
    <s v="B4305-5M"/>
    <s v="M.JOTHI"/>
    <s v="NG"/>
    <x v="1"/>
    <n v="1"/>
    <s v="EPL"/>
    <x v="0"/>
    <m/>
    <x v="3"/>
    <s v="17'16"/>
    <s v="Q1'16"/>
  </r>
  <r>
    <d v="2016-04-28T00:00:00"/>
    <s v="A3457084"/>
    <s v="B4402-9L"/>
    <s v="M.JOTHI"/>
    <s v="NG"/>
    <x v="0"/>
    <n v="1"/>
    <s v="EPL"/>
    <x v="0"/>
    <m/>
    <x v="3"/>
    <s v="17'16"/>
    <s v="Q1'16"/>
  </r>
  <r>
    <d v="2016-04-28T00:00:00"/>
    <s v="A3457084"/>
    <s v="B4402-9L"/>
    <s v="M.JOTHI"/>
    <s v="NG"/>
    <x v="1"/>
    <n v="1"/>
    <s v="EPL"/>
    <x v="0"/>
    <m/>
    <x v="3"/>
    <s v="17'16"/>
    <s v="Q1'16"/>
  </r>
  <r>
    <d v="2016-04-28T00:00:00"/>
    <s v="A3457341"/>
    <s v="B4402-9L"/>
    <s v="M.JOTHI"/>
    <s v="NG"/>
    <x v="0"/>
    <n v="1"/>
    <s v="EPL"/>
    <x v="0"/>
    <m/>
    <x v="3"/>
    <s v="17'16"/>
    <s v="Q1'16"/>
  </r>
  <r>
    <d v="2016-04-28T00:00:00"/>
    <s v="A3457341"/>
    <s v="B4402-9L"/>
    <s v="M.JOTHI"/>
    <s v="NG"/>
    <x v="1"/>
    <n v="1"/>
    <s v="EPL"/>
    <x v="0"/>
    <m/>
    <x v="3"/>
    <s v="17'16"/>
    <s v="Q1'16"/>
  </r>
  <r>
    <d v="2016-04-28T00:00:00"/>
    <s v="A3458233"/>
    <s v="B9604-5A"/>
    <s v="M.JOTHI"/>
    <s v="NG"/>
    <x v="1"/>
    <n v="1"/>
    <s v="EPL"/>
    <x v="0"/>
    <m/>
    <x v="3"/>
    <s v="17'16"/>
    <s v="Q1'16"/>
  </r>
  <r>
    <d v="2016-04-28T00:00:00"/>
    <s v="A3456666"/>
    <s v="B8962-16I"/>
    <s v="PEE"/>
    <s v="NG"/>
    <x v="1"/>
    <n v="2"/>
    <s v="EPL"/>
    <x v="0"/>
    <m/>
    <x v="3"/>
    <s v="17'16"/>
    <s v="Q1'16"/>
  </r>
  <r>
    <d v="2016-04-28T00:00:00"/>
    <s v="A3457160"/>
    <s v="B8960-16G"/>
    <s v="PEE"/>
    <s v="NG"/>
    <x v="9"/>
    <n v="1"/>
    <s v="EPL"/>
    <x v="0"/>
    <m/>
    <x v="3"/>
    <s v="17'16"/>
    <s v="Q1'16"/>
  </r>
  <r>
    <d v="2016-04-28T00:00:00"/>
    <s v="A3456681"/>
    <s v="B8960-16G"/>
    <s v="PEE"/>
    <s v="NG"/>
    <x v="1"/>
    <n v="1"/>
    <s v="EPL"/>
    <x v="0"/>
    <m/>
    <x v="3"/>
    <s v="17'16"/>
    <s v="Q1'16"/>
  </r>
  <r>
    <d v="2016-04-28T00:00:00"/>
    <s v="A3455986"/>
    <s v="B8960-16G"/>
    <s v="PEE"/>
    <s v="NG"/>
    <x v="1"/>
    <n v="1"/>
    <s v="EPL"/>
    <x v="0"/>
    <m/>
    <x v="3"/>
    <s v="17'16"/>
    <s v="Q1'16"/>
  </r>
  <r>
    <d v="2016-04-28T00:00:00"/>
    <s v="A3457874"/>
    <s v="B8021-9K"/>
    <s v="PEE"/>
    <s v="NG"/>
    <x v="0"/>
    <n v="1"/>
    <s v="EPL"/>
    <x v="0"/>
    <m/>
    <x v="3"/>
    <s v="17'16"/>
    <s v="Q1'16"/>
  </r>
  <r>
    <d v="2016-04-28T00:00:00"/>
    <s v="A3456369"/>
    <s v="B8029-9N"/>
    <s v="PEE"/>
    <s v="NG"/>
    <x v="9"/>
    <n v="1"/>
    <s v="EPL"/>
    <x v="0"/>
    <m/>
    <x v="3"/>
    <s v="17'16"/>
    <s v="Q1'16"/>
  </r>
  <r>
    <d v="2016-04-28T00:00:00"/>
    <s v="A3455596"/>
    <s v="B8029-9N"/>
    <s v="PEE"/>
    <s v="NG"/>
    <x v="2"/>
    <n v="1"/>
    <s v="EPL"/>
    <x v="0"/>
    <m/>
    <x v="3"/>
    <s v="17'16"/>
    <s v="Q1'16"/>
  </r>
  <r>
    <d v="2016-04-28T00:00:00"/>
    <s v="A3455586"/>
    <s v="B8029-9N"/>
    <s v="PEE"/>
    <s v="NG"/>
    <x v="0"/>
    <n v="1"/>
    <s v="EPL"/>
    <x v="0"/>
    <m/>
    <x v="3"/>
    <s v="17'16"/>
    <s v="Q1'16"/>
  </r>
  <r>
    <d v="2016-04-28T00:00:00"/>
    <s v="A3455586"/>
    <s v="B8029-9N"/>
    <s v="PEE"/>
    <s v="NG"/>
    <x v="1"/>
    <n v="1"/>
    <s v="EPL"/>
    <x v="0"/>
    <m/>
    <x v="3"/>
    <s v="17'16"/>
    <s v="Q1'16"/>
  </r>
  <r>
    <d v="2016-04-28T00:00:00"/>
    <s v="A3452896"/>
    <s v="B8088-9S"/>
    <s v="PEE"/>
    <s v="NG"/>
    <x v="2"/>
    <n v="1"/>
    <s v="EPL"/>
    <x v="0"/>
    <m/>
    <x v="3"/>
    <s v="17'16"/>
    <s v="Q1'16"/>
  </r>
  <r>
    <d v="2016-04-28T00:00:00"/>
    <s v="A3452896"/>
    <s v="B8088-9S"/>
    <s v="PEE"/>
    <s v="NG"/>
    <x v="0"/>
    <n v="1"/>
    <s v="EPL"/>
    <x v="0"/>
    <m/>
    <x v="3"/>
    <s v="17'16"/>
    <s v="Q1'16"/>
  </r>
  <r>
    <d v="2016-04-28T00:00:00"/>
    <s v="A3455555"/>
    <s v="B8029-9N"/>
    <s v="PEE"/>
    <s v="NG"/>
    <x v="2"/>
    <n v="1"/>
    <s v="EPL"/>
    <x v="0"/>
    <m/>
    <x v="3"/>
    <s v="17'16"/>
    <s v="Q1'16"/>
  </r>
  <r>
    <d v="2016-04-28T00:00:00"/>
    <s v="A3455588"/>
    <s v="B8029-9N"/>
    <s v="PEE"/>
    <s v="NG"/>
    <x v="2"/>
    <n v="1"/>
    <s v="EPL"/>
    <x v="0"/>
    <m/>
    <x v="3"/>
    <s v="17'16"/>
    <s v="Q1'16"/>
  </r>
  <r>
    <d v="2016-04-28T00:00:00"/>
    <s v="A3458082"/>
    <s v="B4400-9K"/>
    <s v="PEE"/>
    <s v="NG"/>
    <x v="9"/>
    <n v="1"/>
    <s v="EPL"/>
    <x v="0"/>
    <m/>
    <x v="3"/>
    <s v="17'16"/>
    <s v="Q1'16"/>
  </r>
  <r>
    <d v="2016-04-28T00:00:00"/>
    <s v="A3457389"/>
    <s v="B4405-9L"/>
    <s v="PEE"/>
    <s v="NG"/>
    <x v="2"/>
    <n v="1"/>
    <s v="EPL"/>
    <x v="0"/>
    <m/>
    <x v="3"/>
    <s v="17'16"/>
    <s v="Q1'16"/>
  </r>
  <r>
    <d v="2016-04-28T00:00:00"/>
    <s v="A3457208"/>
    <s v="B4322-9L"/>
    <s v="PEE"/>
    <s v="NG"/>
    <x v="0"/>
    <n v="1"/>
    <s v="EPL"/>
    <x v="0"/>
    <m/>
    <x v="3"/>
    <s v="17'16"/>
    <s v="Q1'16"/>
  </r>
  <r>
    <d v="2016-04-28T00:00:00"/>
    <s v="A3457208"/>
    <s v="B4322-9L"/>
    <s v="PEE"/>
    <s v="NG"/>
    <x v="1"/>
    <n v="1"/>
    <s v="EPL"/>
    <x v="0"/>
    <m/>
    <x v="3"/>
    <s v="17'16"/>
    <s v="Q1'16"/>
  </r>
  <r>
    <d v="2016-04-28T00:00:00"/>
    <s v="A3456295"/>
    <s v="B4336-5P"/>
    <s v="PEE"/>
    <s v="NG"/>
    <x v="20"/>
    <n v="1"/>
    <s v="EPL"/>
    <x v="1"/>
    <m/>
    <x v="3"/>
    <s v="17'16"/>
    <s v="Q1'16"/>
  </r>
  <r>
    <d v="2016-04-28T00:00:00"/>
    <s v="A3455366"/>
    <s v="B4332-5P"/>
    <s v="PEE"/>
    <s v="NG"/>
    <x v="9"/>
    <n v="1"/>
    <s v="EPL"/>
    <x v="1"/>
    <m/>
    <x v="3"/>
    <s v="17'16"/>
    <s v="Q1'16"/>
  </r>
  <r>
    <d v="2016-04-28T00:00:00"/>
    <s v="A3457082"/>
    <s v="B4409-9L"/>
    <s v="PEE"/>
    <s v="NG"/>
    <x v="4"/>
    <n v="1"/>
    <s v="EPL"/>
    <x v="1"/>
    <m/>
    <x v="3"/>
    <s v="17'16"/>
    <s v="Q1'16"/>
  </r>
  <r>
    <d v="2016-04-28T00:00:00"/>
    <s v="A3454765"/>
    <s v="B8029-9N"/>
    <s v="M.JOTHI"/>
    <s v="NG"/>
    <x v="1"/>
    <n v="1"/>
    <s v="EPL"/>
    <x v="1"/>
    <m/>
    <x v="3"/>
    <s v="17'16"/>
    <s v="Q1'16"/>
  </r>
  <r>
    <d v="2016-04-28T00:00:00"/>
    <s v="A3455588"/>
    <s v="B8029"/>
    <s v="DB"/>
    <s v="Scrapped"/>
    <x v="19"/>
    <n v="1"/>
    <s v="PVD"/>
    <x v="2"/>
    <n v="6"/>
    <x v="3"/>
    <s v="17'16"/>
    <s v="Q1'16"/>
  </r>
  <r>
    <d v="2016-04-29T00:00:00"/>
    <s v="A3456667"/>
    <s v="B8962-16I"/>
    <s v="M.JOTHI"/>
    <s v="NG"/>
    <x v="0"/>
    <n v="1"/>
    <s v="EPL"/>
    <x v="0"/>
    <m/>
    <x v="3"/>
    <s v="17'16"/>
    <s v="Q1'16"/>
  </r>
  <r>
    <d v="2016-04-29T00:00:00"/>
    <s v="A3456667"/>
    <s v="B8962-16I"/>
    <s v="M.JOTHI"/>
    <s v="NG"/>
    <x v="1"/>
    <n v="1"/>
    <s v="EPL"/>
    <x v="0"/>
    <m/>
    <x v="3"/>
    <s v="17'16"/>
    <s v="Q1'16"/>
  </r>
  <r>
    <d v="2016-04-29T00:00:00"/>
    <s v="A3456668"/>
    <s v="B8962-16I"/>
    <s v="M.JOTHI"/>
    <s v="NG"/>
    <x v="1"/>
    <n v="1"/>
    <s v="EPL"/>
    <x v="0"/>
    <m/>
    <x v="3"/>
    <s v="17'16"/>
    <s v="Q1'16"/>
  </r>
  <r>
    <d v="2016-04-29T00:00:00"/>
    <s v="A3455989"/>
    <s v="B8960-16G"/>
    <s v="M.JOTHI"/>
    <s v="NG"/>
    <x v="2"/>
    <n v="1"/>
    <s v="EPL"/>
    <x v="0"/>
    <m/>
    <x v="3"/>
    <s v="17'16"/>
    <s v="Q1'16"/>
  </r>
  <r>
    <d v="2016-04-29T00:00:00"/>
    <s v="A3455989"/>
    <s v="B8960-16G"/>
    <s v="M.JOTHI"/>
    <s v="NG"/>
    <x v="1"/>
    <n v="1"/>
    <s v="EPL"/>
    <x v="0"/>
    <m/>
    <x v="3"/>
    <s v="17'16"/>
    <s v="Q1'16"/>
  </r>
  <r>
    <d v="2016-04-29T00:00:00"/>
    <s v="A3456682"/>
    <s v="B8960-16G"/>
    <s v="M.JOTHI"/>
    <s v="NG"/>
    <x v="3"/>
    <n v="1"/>
    <s v="EPL"/>
    <x v="0"/>
    <m/>
    <x v="3"/>
    <s v="17'16"/>
    <s v="Q1'16"/>
  </r>
  <r>
    <d v="2016-04-29T00:00:00"/>
    <s v="A3456288"/>
    <s v="B8025-9U"/>
    <s v="M.JOTHI"/>
    <s v="NG"/>
    <x v="1"/>
    <n v="3"/>
    <s v="EPL"/>
    <x v="0"/>
    <m/>
    <x v="3"/>
    <s v="17'16"/>
    <s v="Q1'16"/>
  </r>
  <r>
    <d v="2016-04-29T00:00:00"/>
    <s v="A3458491"/>
    <s v="B8014-9U"/>
    <s v="M.JOTHI"/>
    <s v="NG"/>
    <x v="1"/>
    <n v="3"/>
    <s v="EPL"/>
    <x v="0"/>
    <m/>
    <x v="3"/>
    <s v="17'16"/>
    <s v="Q1'16"/>
  </r>
  <r>
    <d v="2016-04-29T00:00:00"/>
    <s v="A3459090"/>
    <s v="B9604-5A"/>
    <s v="M.JOTHI"/>
    <s v="NG"/>
    <x v="0"/>
    <n v="1"/>
    <s v="EPL"/>
    <x v="0"/>
    <m/>
    <x v="3"/>
    <s v="17'16"/>
    <s v="Q1'16"/>
  </r>
  <r>
    <d v="2016-04-29T00:00:00"/>
    <s v="A3457390"/>
    <s v="B4405-9L"/>
    <s v="M.JOTHI"/>
    <s v="NG"/>
    <x v="1"/>
    <n v="1"/>
    <s v="EPL"/>
    <x v="0"/>
    <m/>
    <x v="3"/>
    <s v="17'16"/>
    <s v="Q1'16"/>
  </r>
  <r>
    <d v="2016-04-29T00:00:00"/>
    <s v="A3457199"/>
    <s v="B8088-9S"/>
    <s v="M.JOTHI"/>
    <s v="NG"/>
    <x v="8"/>
    <n v="1"/>
    <s v="EPL"/>
    <x v="0"/>
    <m/>
    <x v="3"/>
    <s v="17'16"/>
    <s v="Q1'16"/>
  </r>
  <r>
    <d v="2016-04-29T00:00:00"/>
    <s v="A3457900"/>
    <s v="B8088-9S"/>
    <s v="M.JOTHI"/>
    <s v="NG"/>
    <x v="2"/>
    <n v="2"/>
    <s v="EPL"/>
    <x v="0"/>
    <m/>
    <x v="3"/>
    <s v="17'16"/>
    <s v="Q1'16"/>
  </r>
  <r>
    <d v="2016-04-29T00:00:00"/>
    <s v="A3458220"/>
    <s v="B8088-9S"/>
    <s v="M.JOTHI"/>
    <s v="NG"/>
    <x v="1"/>
    <n v="1"/>
    <s v="EPL"/>
    <x v="0"/>
    <m/>
    <x v="3"/>
    <s v="17'16"/>
    <s v="Q1'16"/>
  </r>
  <r>
    <d v="2016-04-29T00:00:00"/>
    <s v="A3457906"/>
    <s v="B8088-9S"/>
    <s v="M.JOTHI"/>
    <s v="NG"/>
    <x v="1"/>
    <n v="1"/>
    <s v="EPL"/>
    <x v="0"/>
    <m/>
    <x v="3"/>
    <s v="17'16"/>
    <s v="Q1'16"/>
  </r>
  <r>
    <d v="2016-04-29T00:00:00"/>
    <s v="A3457909"/>
    <s v="B8088-9S"/>
    <s v="M.JOTHI"/>
    <s v="NG"/>
    <x v="1"/>
    <n v="1"/>
    <s v="EPL"/>
    <x v="0"/>
    <m/>
    <x v="3"/>
    <s v="17'16"/>
    <s v="Q1'16"/>
  </r>
  <r>
    <d v="2016-04-29T00:00:00"/>
    <s v="A3454679"/>
    <s v="B8029-9N"/>
    <s v="M.JOTHI"/>
    <s v="NG"/>
    <x v="1"/>
    <n v="2"/>
    <s v="EPL"/>
    <x v="0"/>
    <m/>
    <x v="3"/>
    <s v="17'16"/>
    <s v="Q1'16"/>
  </r>
  <r>
    <d v="2016-04-29T00:00:00"/>
    <s v="A3458234"/>
    <s v="B9604-5A"/>
    <s v="M.JOTHI"/>
    <s v="NG"/>
    <x v="2"/>
    <n v="1"/>
    <s v="EPL"/>
    <x v="0"/>
    <m/>
    <x v="3"/>
    <s v="17'16"/>
    <s v="Q1'16"/>
  </r>
  <r>
    <d v="2016-04-29T00:00:00"/>
    <s v="A3458241"/>
    <s v="B9604-5A"/>
    <s v="M.JOTHI"/>
    <s v="NG"/>
    <x v="1"/>
    <n v="1"/>
    <s v="EPL"/>
    <x v="0"/>
    <m/>
    <x v="3"/>
    <s v="17'16"/>
    <s v="Q1'16"/>
  </r>
  <r>
    <d v="2016-04-29T00:00:00"/>
    <s v="A3457213"/>
    <s v="B4322-9L"/>
    <s v="M.JOTHI"/>
    <s v="NG"/>
    <x v="1"/>
    <n v="1"/>
    <s v="EPL"/>
    <x v="0"/>
    <m/>
    <x v="3"/>
    <s v="17'16"/>
    <s v="Q1'16"/>
  </r>
  <r>
    <d v="2016-04-29T00:00:00"/>
    <s v="A3457637"/>
    <s v="B8078-9A"/>
    <s v="M.JOTHI"/>
    <s v="NG"/>
    <x v="1"/>
    <n v="1"/>
    <s v="EPL"/>
    <x v="0"/>
    <m/>
    <x v="3"/>
    <s v="17'16"/>
    <s v="Q1'16"/>
  </r>
  <r>
    <d v="2016-04-29T00:00:00"/>
    <s v="A3455352"/>
    <s v="B8029-9N"/>
    <s v="KELLY"/>
    <s v="NG"/>
    <x v="1"/>
    <n v="5"/>
    <s v="EPL"/>
    <x v="0"/>
    <m/>
    <x v="3"/>
    <s v="17'16"/>
    <s v="Q1'16"/>
  </r>
  <r>
    <d v="2016-04-29T00:00:00"/>
    <s v="A3455352"/>
    <s v="B8029-9N"/>
    <s v="KELLY"/>
    <s v="NG"/>
    <x v="3"/>
    <n v="1"/>
    <s v="EPL"/>
    <x v="0"/>
    <m/>
    <x v="3"/>
    <s v="17'16"/>
    <s v="Q1'16"/>
  </r>
  <r>
    <d v="2016-04-29T00:00:00"/>
    <s v="A3455590"/>
    <s v="B8029-9N"/>
    <s v="KELLY"/>
    <s v="NG"/>
    <x v="1"/>
    <n v="1"/>
    <s v="EPL"/>
    <x v="0"/>
    <m/>
    <x v="3"/>
    <s v="17'16"/>
    <s v="Q1'16"/>
  </r>
  <r>
    <d v="2016-04-29T00:00:00"/>
    <s v="A3457161"/>
    <s v="B8960-16G"/>
    <s v="KELLY"/>
    <s v="NG"/>
    <x v="1"/>
    <n v="2"/>
    <s v="EPL"/>
    <x v="0"/>
    <m/>
    <x v="3"/>
    <s v="17'16"/>
    <s v="Q1'16"/>
  </r>
  <r>
    <d v="2016-04-29T00:00:00"/>
    <s v="A3452332"/>
    <s v="B8960-16G"/>
    <s v="KELLY"/>
    <s v="NG"/>
    <x v="1"/>
    <n v="1"/>
    <s v="EPL"/>
    <x v="0"/>
    <m/>
    <x v="3"/>
    <s v="17'16"/>
    <s v="Q1'16"/>
  </r>
  <r>
    <d v="2016-04-29T00:00:00"/>
    <s v="A3459091"/>
    <s v="B9604-5A"/>
    <s v="KELLY"/>
    <s v="NG"/>
    <x v="0"/>
    <n v="1"/>
    <s v="EPL"/>
    <x v="0"/>
    <m/>
    <x v="3"/>
    <s v="17'16"/>
    <s v="Q1'16"/>
  </r>
  <r>
    <d v="2016-04-29T00:00:00"/>
    <s v="A3459097"/>
    <s v="B9604-5A"/>
    <s v="KELLY"/>
    <s v="NG"/>
    <x v="1"/>
    <n v="1"/>
    <s v="EPL"/>
    <x v="0"/>
    <m/>
    <x v="3"/>
    <s v="17'16"/>
    <s v="Q1'16"/>
  </r>
  <r>
    <d v="2016-04-29T00:00:00"/>
    <s v="A3455601"/>
    <s v="B8029-9N"/>
    <s v="KELLY"/>
    <s v="NG"/>
    <x v="1"/>
    <n v="6"/>
    <s v="EPL"/>
    <x v="0"/>
    <m/>
    <x v="3"/>
    <s v="17'16"/>
    <s v="Q1'16"/>
  </r>
  <r>
    <d v="2016-04-29T00:00:00"/>
    <s v="A3455552"/>
    <s v="B8029-9N"/>
    <s v="KELLY"/>
    <s v="NG"/>
    <x v="1"/>
    <n v="1"/>
    <s v="EPL"/>
    <x v="0"/>
    <m/>
    <x v="3"/>
    <s v="17'16"/>
    <s v="Q1'16"/>
  </r>
  <r>
    <d v="2016-04-29T00:00:00"/>
    <s v="A3458219"/>
    <s v="B8088-9S"/>
    <s v="KELLY"/>
    <s v="NG"/>
    <x v="1"/>
    <n v="2"/>
    <s v="EPL"/>
    <x v="0"/>
    <m/>
    <x v="3"/>
    <s v="17'16"/>
    <s v="Q1'16"/>
  </r>
  <r>
    <d v="2016-04-29T00:00:00"/>
    <s v="A3458221"/>
    <s v="B8088-9S"/>
    <s v="KELLY"/>
    <s v="NG"/>
    <x v="1"/>
    <n v="2"/>
    <s v="EPL"/>
    <x v="0"/>
    <m/>
    <x v="3"/>
    <s v="17'16"/>
    <s v="Q1'16"/>
  </r>
  <r>
    <d v="2016-04-29T00:00:00"/>
    <s v="A3458513"/>
    <s v="B4403-9K"/>
    <s v="KELLY"/>
    <s v="NG"/>
    <x v="0"/>
    <n v="1"/>
    <s v="EPL"/>
    <x v="0"/>
    <m/>
    <x v="3"/>
    <s v="17'16"/>
    <s v="Q1'16"/>
  </r>
  <r>
    <d v="2016-04-29T00:00:00"/>
    <s v="A3458514"/>
    <s v="B4403-9K"/>
    <s v="KELLY"/>
    <s v="NG"/>
    <x v="0"/>
    <n v="2"/>
    <s v="EPL"/>
    <x v="0"/>
    <m/>
    <x v="3"/>
    <s v="17'16"/>
    <s v="Q1'16"/>
  </r>
  <r>
    <d v="2016-04-29T00:00:00"/>
    <s v="A3457869"/>
    <s v="B8092-9F"/>
    <s v="KELLY"/>
    <s v="NG"/>
    <x v="1"/>
    <n v="1"/>
    <s v="EPL"/>
    <x v="0"/>
    <m/>
    <x v="3"/>
    <s v="17'16"/>
    <s v="Q1'16"/>
  </r>
  <r>
    <d v="2016-04-29T00:00:00"/>
    <s v="A3454944"/>
    <s v="B8029-9N"/>
    <s v="KELLY"/>
    <s v="NG"/>
    <x v="1"/>
    <n v="2"/>
    <s v="EPL"/>
    <x v="0"/>
    <m/>
    <x v="3"/>
    <s v="17'16"/>
    <s v="Q1'16"/>
  </r>
  <r>
    <d v="2016-04-29T00:00:00"/>
    <s v="A3454095"/>
    <s v="B8029-9N"/>
    <s v="KELLY"/>
    <s v="NG"/>
    <x v="2"/>
    <n v="1"/>
    <s v="EPL"/>
    <x v="0"/>
    <m/>
    <x v="3"/>
    <s v="17'16"/>
    <s v="Q1'16"/>
  </r>
  <r>
    <d v="2016-04-29T00:00:00"/>
    <s v="A3454095"/>
    <s v="B8029-9N"/>
    <s v="KELLY"/>
    <s v="NG"/>
    <x v="1"/>
    <n v="5"/>
    <s v="EPL"/>
    <x v="0"/>
    <m/>
    <x v="3"/>
    <s v="17'16"/>
    <s v="Q1'16"/>
  </r>
  <r>
    <d v="2016-04-29T00:00:00"/>
    <s v="A3458491"/>
    <s v="B8014-9U"/>
    <s v="huang"/>
    <s v="NG"/>
    <x v="4"/>
    <n v="1"/>
    <s v="EPL"/>
    <x v="1"/>
    <m/>
    <x v="3"/>
    <s v="17'16"/>
    <s v="Q1'16"/>
  </r>
  <r>
    <d v="2016-04-29T00:00:00"/>
    <s v="A3457161"/>
    <s v="B8960-16G"/>
    <s v="huang"/>
    <s v="NG"/>
    <x v="9"/>
    <n v="3"/>
    <s v="EPL"/>
    <x v="1"/>
    <m/>
    <x v="3"/>
    <s v="17'16"/>
    <s v="Q1'16"/>
  </r>
  <r>
    <d v="2016-04-29T00:00:00"/>
    <s v="A3457637"/>
    <s v="B8078"/>
    <s v="QK"/>
    <s v="Scrapped"/>
    <x v="19"/>
    <n v="1"/>
    <s v="PVD"/>
    <x v="2"/>
    <n v="2"/>
    <x v="3"/>
    <s v="17'16"/>
    <s v="Q1'16"/>
  </r>
  <r>
    <d v="2016-04-30T00:00:00"/>
    <s v="A3454950"/>
    <s v="B8029-9N"/>
    <s v="KELLY"/>
    <s v="NG"/>
    <x v="1"/>
    <n v="1"/>
    <s v="EPL"/>
    <x v="0"/>
    <m/>
    <x v="3"/>
    <s v="17'16"/>
    <s v="Q1'16"/>
  </r>
  <r>
    <d v="2016-04-30T00:00:00"/>
    <s v="P1024857"/>
    <s v="B4383-10W"/>
    <s v="KELLY"/>
    <s v="NG"/>
    <x v="0"/>
    <n v="1"/>
    <s v="EPL"/>
    <x v="0"/>
    <m/>
    <x v="3"/>
    <s v="17'16"/>
    <s v="Q1'16"/>
  </r>
  <r>
    <d v="2016-04-30T00:00:00"/>
    <s v="P1024857"/>
    <s v="B4383-10W"/>
    <s v="KELLY"/>
    <s v="NG"/>
    <x v="1"/>
    <n v="1"/>
    <s v="EPL"/>
    <x v="0"/>
    <m/>
    <x v="3"/>
    <s v="17'16"/>
    <s v="Q1'16"/>
  </r>
  <r>
    <d v="2016-04-30T00:00:00"/>
    <s v="A3457410"/>
    <s v="B8960-16G"/>
    <s v="KELLY"/>
    <s v="NG"/>
    <x v="0"/>
    <n v="1"/>
    <s v="EPL"/>
    <x v="0"/>
    <m/>
    <x v="3"/>
    <s v="17'16"/>
    <s v="Q1'16"/>
  </r>
  <r>
    <d v="2016-04-30T00:00:00"/>
    <s v="A3457394"/>
    <s v="B8960-16G"/>
    <s v="KELLY"/>
    <s v="NG"/>
    <x v="1"/>
    <n v="1"/>
    <s v="EPL"/>
    <x v="0"/>
    <m/>
    <x v="3"/>
    <s v="17'16"/>
    <s v="Q1'16"/>
  </r>
  <r>
    <d v="2016-04-30T00:00:00"/>
    <s v="A3458887"/>
    <s v="B7921-9V"/>
    <s v="KELLY"/>
    <s v="NG"/>
    <x v="1"/>
    <n v="1"/>
    <s v="EPL"/>
    <x v="0"/>
    <m/>
    <x v="3"/>
    <s v="17'16"/>
    <s v="Q1'16"/>
  </r>
  <r>
    <d v="2016-04-30T00:00:00"/>
    <s v="A3456714"/>
    <s v="B7959-9C"/>
    <s v="KELLY"/>
    <s v="NG"/>
    <x v="2"/>
    <n v="2"/>
    <s v="EPL"/>
    <x v="0"/>
    <m/>
    <x v="3"/>
    <s v="17'16"/>
    <s v="Q1'16"/>
  </r>
  <r>
    <d v="2016-04-30T00:00:00"/>
    <s v="A3457196"/>
    <s v="B8088-9S"/>
    <s v="huang"/>
    <s v="NG"/>
    <x v="0"/>
    <n v="1"/>
    <s v="EPL"/>
    <x v="0"/>
    <m/>
    <x v="3"/>
    <s v="17'16"/>
    <s v="Q1'16"/>
  </r>
  <r>
    <d v="2016-04-30T00:00:00"/>
    <s v="A3457196"/>
    <s v="B8088-9S"/>
    <s v="huang"/>
    <s v="NG"/>
    <x v="1"/>
    <n v="1"/>
    <s v="EPL"/>
    <x v="0"/>
    <m/>
    <x v="3"/>
    <s v="17'16"/>
    <s v="Q1'16"/>
  </r>
  <r>
    <d v="2016-04-30T00:00:00"/>
    <s v="A3459107"/>
    <s v="B9604-5A"/>
    <s v="huang"/>
    <s v="NG"/>
    <x v="0"/>
    <n v="1"/>
    <s v="EPL"/>
    <x v="0"/>
    <m/>
    <x v="3"/>
    <s v="17'16"/>
    <s v="Q1'16"/>
  </r>
  <r>
    <d v="2016-04-30T00:00:00"/>
    <s v="A3457165"/>
    <s v="B8960-16G"/>
    <s v="huang"/>
    <s v="NG"/>
    <x v="2"/>
    <n v="1"/>
    <s v="EPL"/>
    <x v="0"/>
    <m/>
    <x v="3"/>
    <s v="17'16"/>
    <s v="Q1'16"/>
  </r>
  <r>
    <d v="2016-04-30T00:00:00"/>
    <s v="A3456711"/>
    <s v="B7959-9C"/>
    <s v="huang"/>
    <s v="NG"/>
    <x v="2"/>
    <n v="3"/>
    <s v="EPL"/>
    <x v="0"/>
    <m/>
    <x v="3"/>
    <s v="17'16"/>
    <s v="Q1'16"/>
  </r>
  <r>
    <d v="2016-04-30T00:00:00"/>
    <s v="A3455024"/>
    <s v="B7968-9W"/>
    <s v="huang"/>
    <s v="NG"/>
    <x v="2"/>
    <n v="1"/>
    <s v="EPL"/>
    <x v="0"/>
    <m/>
    <x v="3"/>
    <s v="17'16"/>
    <s v="Q1'16"/>
  </r>
  <r>
    <d v="2016-04-30T00:00:00"/>
    <s v="A3456715"/>
    <s v="B7959-9C"/>
    <s v="huang"/>
    <s v="NG"/>
    <x v="2"/>
    <n v="2"/>
    <s v="EPL"/>
    <x v="0"/>
    <m/>
    <x v="3"/>
    <s v="17'16"/>
    <s v="Q1'16"/>
  </r>
  <r>
    <d v="2016-04-30T00:00:00"/>
    <s v="A3456685"/>
    <s v="B8960-16G"/>
    <s v="huang"/>
    <s v="NG"/>
    <x v="2"/>
    <n v="1"/>
    <s v="EPL"/>
    <x v="0"/>
    <m/>
    <x v="3"/>
    <s v="17'16"/>
    <s v="Q1'16"/>
  </r>
  <r>
    <d v="2016-04-30T00:00:00"/>
    <s v="A3458977"/>
    <s v="B8960-16G"/>
    <s v="huang"/>
    <s v="NG"/>
    <x v="0"/>
    <n v="2"/>
    <s v="EPL"/>
    <x v="0"/>
    <m/>
    <x v="3"/>
    <s v="17'16"/>
    <s v="Q1'16"/>
  </r>
  <r>
    <d v="2016-04-30T00:00:00"/>
    <s v="A3458977"/>
    <s v="B8960-16G"/>
    <s v="huang"/>
    <s v="NG"/>
    <x v="1"/>
    <n v="2"/>
    <s v="EPL"/>
    <x v="0"/>
    <m/>
    <x v="3"/>
    <s v="17'16"/>
    <s v="Q1'16"/>
  </r>
  <r>
    <d v="2016-04-30T00:00:00"/>
    <s v="A3456388"/>
    <s v="B8029-9N"/>
    <s v="huang"/>
    <s v="NG"/>
    <x v="0"/>
    <n v="1"/>
    <s v="EPL"/>
    <x v="0"/>
    <m/>
    <x v="3"/>
    <s v="17'16"/>
    <s v="Q1'16"/>
  </r>
  <r>
    <d v="2016-04-30T00:00:00"/>
    <s v="A3457189"/>
    <s v="B8088-9S"/>
    <s v="kia"/>
    <s v="NG"/>
    <x v="2"/>
    <n v="1"/>
    <s v="EPL"/>
    <x v="0"/>
    <m/>
    <x v="3"/>
    <s v="17'16"/>
    <s v="Q1'16"/>
  </r>
  <r>
    <d v="2016-04-30T00:00:00"/>
    <s v="A3458230"/>
    <s v="B8088-9S"/>
    <s v="kia"/>
    <s v="NG"/>
    <x v="1"/>
    <n v="1"/>
    <s v="EPL"/>
    <x v="0"/>
    <m/>
    <x v="3"/>
    <s v="17'16"/>
    <s v="Q1'16"/>
  </r>
  <r>
    <d v="2016-04-30T00:00:00"/>
    <s v="A3457407"/>
    <s v="B8960-16G"/>
    <s v="kia"/>
    <s v="NG"/>
    <x v="3"/>
    <n v="1"/>
    <s v="EPL"/>
    <x v="0"/>
    <m/>
    <x v="3"/>
    <s v="17'16"/>
    <s v="Q1'16"/>
  </r>
  <r>
    <d v="2016-04-30T00:00:00"/>
    <s v="A3457408"/>
    <s v="B8960-16G"/>
    <s v="PEE"/>
    <s v="NG"/>
    <x v="9"/>
    <n v="1"/>
    <s v="EPL"/>
    <x v="0"/>
    <m/>
    <x v="3"/>
    <s v="17'16"/>
    <s v="Q1'16"/>
  </r>
  <r>
    <d v="2016-04-30T00:00:00"/>
    <s v="P2012681"/>
    <s v="E443C-9U"/>
    <s v="PEE"/>
    <s v="NG"/>
    <x v="2"/>
    <n v="1"/>
    <s v="EPL"/>
    <x v="0"/>
    <m/>
    <x v="3"/>
    <s v="17'16"/>
    <s v="Q1'16"/>
  </r>
  <r>
    <d v="2016-04-30T00:00:00"/>
    <s v="P2012681"/>
    <s v="E443C-9U"/>
    <s v="PEE"/>
    <s v="NG"/>
    <x v="1"/>
    <n v="2"/>
    <s v="EPL"/>
    <x v="0"/>
    <m/>
    <x v="3"/>
    <s v="17'16"/>
    <s v="Q1'16"/>
  </r>
  <r>
    <d v="2016-04-30T00:00:00"/>
    <s v="A3458813"/>
    <s v="B8025-9U"/>
    <s v="kia"/>
    <s v="NG"/>
    <x v="2"/>
    <n v="2"/>
    <s v="EPL"/>
    <x v="0"/>
    <m/>
    <x v="3"/>
    <s v="17'16"/>
    <s v="Q1'16"/>
  </r>
  <r>
    <d v="2016-04-30T00:00:00"/>
    <s v="A3458175"/>
    <s v="B8967-16I"/>
    <s v="kia"/>
    <s v="NG"/>
    <x v="1"/>
    <n v="3"/>
    <s v="EPL"/>
    <x v="0"/>
    <m/>
    <x v="3"/>
    <s v="17'16"/>
    <s v="Q1'16"/>
  </r>
  <r>
    <d v="2016-04-30T00:00:00"/>
    <s v="A3458235"/>
    <s v="B9604-5A"/>
    <s v="kia"/>
    <s v="NG"/>
    <x v="1"/>
    <n v="1"/>
    <s v="EPL"/>
    <x v="0"/>
    <m/>
    <x v="3"/>
    <s v="17'16"/>
    <s v="Q1'16"/>
  </r>
  <r>
    <d v="2016-04-30T00:00:00"/>
    <s v="A3458581"/>
    <s v="B4406-9S"/>
    <s v="kia"/>
    <s v="NG"/>
    <x v="1"/>
    <n v="1"/>
    <s v="EPL"/>
    <x v="0"/>
    <m/>
    <x v="3"/>
    <s v="17'16"/>
    <s v="Q1'16"/>
  </r>
  <r>
    <d v="2016-04-30T00:00:00"/>
    <s v="A3457090"/>
    <s v="B4405-9L"/>
    <s v="kia"/>
    <s v="NG"/>
    <x v="0"/>
    <n v="1"/>
    <s v="EPL"/>
    <x v="0"/>
    <m/>
    <x v="3"/>
    <s v="17'16"/>
    <s v="Q1'16"/>
  </r>
  <r>
    <d v="2016-04-30T00:00:00"/>
    <s v="A3457345"/>
    <s v="B4402-9L"/>
    <s v="kia"/>
    <s v="NG"/>
    <x v="10"/>
    <n v="1"/>
    <s v="EPL"/>
    <x v="0"/>
    <m/>
    <x v="3"/>
    <s v="17'16"/>
    <s v="Q1'16"/>
  </r>
  <r>
    <d v="2016-04-30T00:00:00"/>
    <s v="A3457345"/>
    <s v="B4402-9L"/>
    <s v="kia"/>
    <s v="NG"/>
    <x v="3"/>
    <n v="1"/>
    <s v="EPL"/>
    <x v="0"/>
    <m/>
    <x v="3"/>
    <s v="17'16"/>
    <s v="Q1'16"/>
  </r>
  <r>
    <d v="2016-04-30T00:00:00"/>
    <s v="A3458583"/>
    <s v="B4406-9S"/>
    <s v="kia"/>
    <s v="NG"/>
    <x v="2"/>
    <n v="1"/>
    <s v="EPL"/>
    <x v="0"/>
    <m/>
    <x v="3"/>
    <s v="17'16"/>
    <s v="Q1'16"/>
  </r>
  <r>
    <d v="2016-04-30T00:00:00"/>
    <s v="A3454670"/>
    <s v="B4401-9L"/>
    <s v="kia"/>
    <s v="NG"/>
    <x v="0"/>
    <n v="1"/>
    <s v="EPL"/>
    <x v="0"/>
    <m/>
    <x v="3"/>
    <s v="17'16"/>
    <s v="Q1'16"/>
  </r>
  <r>
    <d v="2016-04-30T00:00:00"/>
    <s v="A3454670"/>
    <s v="B4401-9L"/>
    <s v="kia"/>
    <s v="NG"/>
    <x v="1"/>
    <n v="2"/>
    <s v="EPL"/>
    <x v="0"/>
    <m/>
    <x v="3"/>
    <s v="17'16"/>
    <s v="Q1'16"/>
  </r>
  <r>
    <d v="2016-04-30T00:00:00"/>
    <s v="A3457414"/>
    <s v="B8960-16G"/>
    <s v="kia"/>
    <s v="NG"/>
    <x v="2"/>
    <n v="1"/>
    <s v="EPL"/>
    <x v="0"/>
    <m/>
    <x v="3"/>
    <s v="17'16"/>
    <s v="Q1'16"/>
  </r>
  <r>
    <d v="2016-04-30T00:00:00"/>
    <s v="A3457402"/>
    <s v="B8960-16G"/>
    <s v="kia"/>
    <s v="NG"/>
    <x v="0"/>
    <n v="1"/>
    <s v="EPL"/>
    <x v="0"/>
    <m/>
    <x v="3"/>
    <s v="17'16"/>
    <s v="Q1'16"/>
  </r>
  <r>
    <d v="2016-04-30T00:00:00"/>
    <s v="A3459721"/>
    <s v="B8960-16G"/>
    <s v="kia"/>
    <s v="NG"/>
    <x v="1"/>
    <n v="1"/>
    <s v="EPL"/>
    <x v="0"/>
    <m/>
    <x v="3"/>
    <s v="17'16"/>
    <s v="Q1'16"/>
  </r>
  <r>
    <d v="2016-04-30T00:00:00"/>
    <s v="A3458816"/>
    <s v="B8025-9U"/>
    <s v="kia"/>
    <s v="NG"/>
    <x v="2"/>
    <n v="1"/>
    <s v="EPL"/>
    <x v="0"/>
    <m/>
    <x v="3"/>
    <s v="17'16"/>
    <s v="Q1'16"/>
  </r>
  <r>
    <d v="2016-04-30T00:00:00"/>
    <s v="A3458819"/>
    <s v="B8025-9U"/>
    <s v="kia"/>
    <s v="NG"/>
    <x v="0"/>
    <n v="1"/>
    <s v="EPL"/>
    <x v="0"/>
    <m/>
    <x v="3"/>
    <s v="17'16"/>
    <s v="Q1'16"/>
  </r>
  <r>
    <d v="2016-04-30T00:00:00"/>
    <s v="A3459106"/>
    <s v="B9604-5A"/>
    <s v="kia"/>
    <s v="NG"/>
    <x v="0"/>
    <n v="1"/>
    <s v="EPL"/>
    <x v="0"/>
    <m/>
    <x v="3"/>
    <s v="17'16"/>
    <s v="Q1'16"/>
  </r>
  <r>
    <d v="2016-04-30T00:00:00"/>
    <s v="A3455021"/>
    <s v="B7968-9W"/>
    <s v="kia"/>
    <s v="NG"/>
    <x v="2"/>
    <n v="1"/>
    <s v="EPL"/>
    <x v="0"/>
    <m/>
    <x v="3"/>
    <s v="17'16"/>
    <s v="Q1'16"/>
  </r>
  <r>
    <d v="2016-04-30T00:00:00"/>
    <s v="A3458053"/>
    <s v="B7678-9V"/>
    <s v="kia"/>
    <s v="NG"/>
    <x v="4"/>
    <n v="2"/>
    <s v="EPL"/>
    <x v="1"/>
    <m/>
    <x v="3"/>
    <s v="17'16"/>
    <s v="Q1'16"/>
  </r>
  <r>
    <d v="2016-04-30T00:00:00"/>
    <s v="A3456715"/>
    <s v="B7959-9C"/>
    <s v="kia"/>
    <s v="NG"/>
    <x v="9"/>
    <n v="1"/>
    <s v="EPL"/>
    <x v="1"/>
    <m/>
    <x v="3"/>
    <s v="17'16"/>
    <s v="Q1'16"/>
  </r>
  <r>
    <d v="2016-04-30T00:00:00"/>
    <s v="A3456685"/>
    <s v="B8960-16G"/>
    <s v="kia"/>
    <s v="NG"/>
    <x v="4"/>
    <n v="1"/>
    <s v="EPL"/>
    <x v="1"/>
    <m/>
    <x v="3"/>
    <s v="17'16"/>
    <s v="Q1'16"/>
  </r>
  <r>
    <d v="2016-04-30T00:00:00"/>
    <s v="A3454066"/>
    <s v="B4310-5p"/>
    <s v="kia"/>
    <s v="NG"/>
    <x v="3"/>
    <n v="3"/>
    <s v="EPL"/>
    <x v="1"/>
    <m/>
    <x v="3"/>
    <s v="17'16"/>
    <s v="Q1'16"/>
  </r>
  <r>
    <d v="2016-04-30T00:00:00"/>
    <s v="A3459338"/>
    <s v="B9500-10V"/>
    <s v="kia"/>
    <s v="NG"/>
    <x v="4"/>
    <n v="1"/>
    <s v="EPL"/>
    <x v="1"/>
    <m/>
    <x v="3"/>
    <s v="17'16"/>
    <s v="Q1'16"/>
  </r>
  <r>
    <d v="2016-04-30T00:00:00"/>
    <s v="A3458223"/>
    <s v="B8088-9S"/>
    <s v="kia"/>
    <s v="NG"/>
    <x v="4"/>
    <n v="1"/>
    <s v="EPL"/>
    <x v="1"/>
    <m/>
    <x v="3"/>
    <s v="17'16"/>
    <s v="Q1'16"/>
  </r>
  <r>
    <d v="2016-04-30T00:00:00"/>
    <s v="A3457413"/>
    <s v="B8960-16G"/>
    <s v="kia"/>
    <s v="NG"/>
    <x v="4"/>
    <n v="1"/>
    <s v="EPL"/>
    <x v="1"/>
    <m/>
    <x v="3"/>
    <s v="17'16"/>
    <s v="Q1'16"/>
  </r>
  <r>
    <d v="2016-05-01T00:00:00"/>
    <s v="A3459447"/>
    <s v="B8960-16G"/>
    <s v="KELLY"/>
    <s v="NG"/>
    <x v="1"/>
    <n v="1"/>
    <s v="EPL"/>
    <x v="0"/>
    <m/>
    <x v="3"/>
    <s v="17'16"/>
    <s v="Q1'16"/>
  </r>
  <r>
    <d v="2016-05-01T00:00:00"/>
    <s v="A3459099"/>
    <s v="B9604-5A"/>
    <s v="KELLY"/>
    <s v="NG"/>
    <x v="3"/>
    <n v="1"/>
    <s v="EPL"/>
    <x v="0"/>
    <m/>
    <x v="3"/>
    <s v="17'16"/>
    <s v="Q1'16"/>
  </r>
  <r>
    <d v="2016-05-01T00:00:00"/>
    <s v="A3458493"/>
    <s v="B8014-9U"/>
    <s v="KELLY"/>
    <s v="NG"/>
    <x v="0"/>
    <n v="1"/>
    <s v="EPL"/>
    <x v="0"/>
    <m/>
    <x v="3"/>
    <s v="17'16"/>
    <s v="Q1'16"/>
  </r>
  <r>
    <d v="2016-05-01T00:00:00"/>
    <s v="A3458493"/>
    <s v="B8014-9U"/>
    <s v="KELLY"/>
    <s v="NG"/>
    <x v="1"/>
    <n v="1"/>
    <s v="EPL"/>
    <x v="0"/>
    <m/>
    <x v="3"/>
    <s v="17'16"/>
    <s v="Q1'16"/>
  </r>
  <r>
    <d v="2016-05-01T00:00:00"/>
    <s v="A3458811"/>
    <s v="B8025-9U"/>
    <s v="KELLY"/>
    <s v="NG"/>
    <x v="3"/>
    <n v="1"/>
    <s v="EPL"/>
    <x v="0"/>
    <m/>
    <x v="3"/>
    <s v="17'16"/>
    <s v="Q1'16"/>
  </r>
  <r>
    <d v="2016-05-01T00:00:00"/>
    <s v="A3457401"/>
    <s v="B8960-16G"/>
    <s v="KELLY"/>
    <s v="NG"/>
    <x v="3"/>
    <n v="3"/>
    <s v="EPL"/>
    <x v="0"/>
    <m/>
    <x v="3"/>
    <s v="17'16"/>
    <s v="Q1'16"/>
  </r>
  <r>
    <d v="2016-05-01T00:00:00"/>
    <s v="A3457234"/>
    <s v="B8960-16G"/>
    <s v="kia"/>
    <s v="NG"/>
    <x v="2"/>
    <n v="1"/>
    <s v="EPL"/>
    <x v="0"/>
    <m/>
    <x v="3"/>
    <s v="17'16"/>
    <s v="Q1'16"/>
  </r>
  <r>
    <d v="2016-05-01T00:00:00"/>
    <s v="A3457399"/>
    <s v="B8960-16G"/>
    <s v="kia"/>
    <s v="NG"/>
    <x v="2"/>
    <n v="1"/>
    <s v="EPL"/>
    <x v="0"/>
    <m/>
    <x v="3"/>
    <s v="17'16"/>
    <s v="Q1'16"/>
  </r>
  <r>
    <d v="2016-05-01T00:00:00"/>
    <s v="A3457399"/>
    <s v="B8960-16G"/>
    <s v="kia"/>
    <s v="NG"/>
    <x v="1"/>
    <n v="1"/>
    <s v="EPL"/>
    <x v="0"/>
    <m/>
    <x v="3"/>
    <s v="17'16"/>
    <s v="Q1'16"/>
  </r>
  <r>
    <d v="2016-05-01T00:00:00"/>
    <s v="A3457236"/>
    <s v="B8960-16G"/>
    <s v="kia"/>
    <s v="NG"/>
    <x v="1"/>
    <n v="1"/>
    <s v="EPL"/>
    <x v="0"/>
    <m/>
    <x v="3"/>
    <s v="17'16"/>
    <s v="Q1'16"/>
  </r>
  <r>
    <d v="2016-05-01T00:00:00"/>
    <s v="A3457639"/>
    <s v="B8078-9A"/>
    <s v="kia"/>
    <s v="NG"/>
    <x v="1"/>
    <n v="1"/>
    <s v="EPL"/>
    <x v="0"/>
    <m/>
    <x v="3"/>
    <s v="17'16"/>
    <s v="Q1'16"/>
  </r>
  <r>
    <d v="2016-05-01T00:00:00"/>
    <s v="A3456898"/>
    <s v="B8078-9A"/>
    <s v="kia"/>
    <s v="NG"/>
    <x v="0"/>
    <n v="1"/>
    <s v="EPL"/>
    <x v="0"/>
    <m/>
    <x v="3"/>
    <s v="17'16"/>
    <s v="Q1'16"/>
  </r>
  <r>
    <d v="2016-05-01T00:00:00"/>
    <s v="A3456898"/>
    <s v="B8078-9A"/>
    <s v="kia"/>
    <s v="NG"/>
    <x v="1"/>
    <n v="2"/>
    <s v="EPL"/>
    <x v="0"/>
    <m/>
    <x v="3"/>
    <s v="17'16"/>
    <s v="Q1'16"/>
  </r>
  <r>
    <d v="2016-05-01T00:00:00"/>
    <s v="A3458500"/>
    <s v="B8014-9U"/>
    <s v="kia"/>
    <s v="NG"/>
    <x v="2"/>
    <n v="1"/>
    <s v="EPL"/>
    <x v="0"/>
    <m/>
    <x v="3"/>
    <s v="17'16"/>
    <s v="Q1'16"/>
  </r>
  <r>
    <d v="2016-05-01T00:00:00"/>
    <s v="A3458500"/>
    <s v="B8014-9U"/>
    <s v="kia"/>
    <s v="NG"/>
    <x v="1"/>
    <n v="1"/>
    <s v="EPL"/>
    <x v="0"/>
    <m/>
    <x v="3"/>
    <s v="17'16"/>
    <s v="Q1'16"/>
  </r>
  <r>
    <d v="2016-05-01T00:00:00"/>
    <s v="A3457236"/>
    <s v="B8960-16G"/>
    <s v="kia"/>
    <s v="NG"/>
    <x v="4"/>
    <n v="1"/>
    <s v="EPL"/>
    <x v="1"/>
    <m/>
    <x v="3"/>
    <s v="17'16"/>
    <s v="Q1'16"/>
  </r>
  <r>
    <d v="2016-05-01T00:00:00"/>
    <s v="A3456899"/>
    <s v="B8078-9A"/>
    <s v="kia"/>
    <s v="NG"/>
    <x v="4"/>
    <n v="1"/>
    <s v="EPL"/>
    <x v="1"/>
    <m/>
    <x v="3"/>
    <s v="17'16"/>
    <s v="Q1'16"/>
  </r>
  <r>
    <d v="2016-05-02T00:00:00"/>
    <s v="A3458225"/>
    <s v="B8088-9S"/>
    <s v="KELLY"/>
    <s v="NG"/>
    <x v="3"/>
    <n v="3"/>
    <s v="EPL"/>
    <x v="0"/>
    <m/>
    <x v="4"/>
    <s v="18'16"/>
    <s v="Q1'16"/>
  </r>
  <r>
    <d v="2016-05-02T00:00:00"/>
    <s v="A3456906"/>
    <s v="B8078-9A"/>
    <s v="kia"/>
    <s v="NG"/>
    <x v="2"/>
    <n v="1"/>
    <s v="EPL"/>
    <x v="0"/>
    <m/>
    <x v="4"/>
    <s v="18'16"/>
    <s v="Q1'16"/>
  </r>
  <r>
    <d v="2016-05-02T00:00:00"/>
    <s v="A3456906"/>
    <s v="B8078-9A"/>
    <s v="kia"/>
    <s v="NG"/>
    <x v="0"/>
    <n v="2"/>
    <s v="EPL"/>
    <x v="0"/>
    <m/>
    <x v="4"/>
    <s v="18'16"/>
    <s v="Q1'16"/>
  </r>
  <r>
    <d v="2016-05-02T00:00:00"/>
    <s v="A3456906"/>
    <s v="B8078-9A"/>
    <s v="kia"/>
    <s v="NG"/>
    <x v="1"/>
    <n v="1"/>
    <s v="EPL"/>
    <x v="0"/>
    <m/>
    <x v="4"/>
    <s v="18'16"/>
    <s v="Q1'16"/>
  </r>
  <r>
    <d v="2016-05-02T00:00:00"/>
    <s v="A3459452"/>
    <s v="B8960-16G"/>
    <s v="kia"/>
    <s v="NG"/>
    <x v="2"/>
    <n v="1"/>
    <s v="EPL"/>
    <x v="0"/>
    <m/>
    <x v="4"/>
    <s v="18'16"/>
    <s v="Q1'16"/>
  </r>
  <r>
    <d v="2016-05-02T00:00:00"/>
    <s v="A3459452"/>
    <s v="B8960-16G"/>
    <s v="kia"/>
    <s v="NG"/>
    <x v="0"/>
    <n v="1"/>
    <s v="EPL"/>
    <x v="0"/>
    <m/>
    <x v="4"/>
    <s v="18'16"/>
    <s v="Q1'16"/>
  </r>
  <r>
    <d v="2016-05-02T00:00:00"/>
    <s v="A3459452"/>
    <s v="B8960-16G"/>
    <s v="kia"/>
    <s v="NG"/>
    <x v="1"/>
    <n v="2"/>
    <s v="EPL"/>
    <x v="0"/>
    <m/>
    <x v="4"/>
    <s v="18'16"/>
    <s v="Q1'16"/>
  </r>
  <r>
    <d v="2016-05-02T00:00:00"/>
    <s v="A3457233"/>
    <s v="B8960-16G"/>
    <s v="kia"/>
    <s v="NG"/>
    <x v="2"/>
    <n v="1"/>
    <s v="EPL"/>
    <x v="0"/>
    <m/>
    <x v="4"/>
    <s v="18'16"/>
    <s v="Q1'16"/>
  </r>
  <r>
    <d v="2016-05-02T00:00:00"/>
    <s v="A3457233"/>
    <s v="B8960-16G"/>
    <s v="kia"/>
    <s v="NG"/>
    <x v="1"/>
    <n v="2"/>
    <s v="EPL"/>
    <x v="0"/>
    <m/>
    <x v="4"/>
    <s v="18'16"/>
    <s v="Q1'16"/>
  </r>
  <r>
    <d v="2016-05-02T00:00:00"/>
    <s v="A3457233"/>
    <s v="B8960-16G"/>
    <s v="kia"/>
    <s v="NG"/>
    <x v="3"/>
    <n v="22"/>
    <s v="EPL"/>
    <x v="0"/>
    <m/>
    <x v="4"/>
    <s v="18'16"/>
    <s v="Q1'16"/>
  </r>
  <r>
    <d v="2016-05-02T00:00:00"/>
    <s v="A3459450"/>
    <s v="B8960-16G"/>
    <s v="kia"/>
    <s v="NG"/>
    <x v="2"/>
    <n v="1"/>
    <s v="EPL"/>
    <x v="0"/>
    <m/>
    <x v="4"/>
    <s v="18'16"/>
    <s v="Q1'16"/>
  </r>
  <r>
    <d v="2016-05-02T00:00:00"/>
    <s v="A3458499"/>
    <s v="B8014-9U"/>
    <s v="kia"/>
    <s v="NG"/>
    <x v="1"/>
    <n v="1"/>
    <s v="EPL"/>
    <x v="0"/>
    <m/>
    <x v="4"/>
    <s v="18'16"/>
    <s v="Q1'16"/>
  </r>
  <r>
    <d v="2016-05-02T00:00:00"/>
    <s v="A3458499"/>
    <s v="B8014-9U"/>
    <s v="kia"/>
    <s v="NG"/>
    <x v="3"/>
    <n v="11"/>
    <s v="EPL"/>
    <x v="0"/>
    <m/>
    <x v="4"/>
    <s v="18'16"/>
    <s v="Q1'16"/>
  </r>
  <r>
    <d v="2016-05-02T00:00:00"/>
    <s v="A3458496"/>
    <s v="B8014-9U"/>
    <s v="kia"/>
    <s v="NG"/>
    <x v="1"/>
    <n v="1"/>
    <s v="EPL"/>
    <x v="0"/>
    <m/>
    <x v="4"/>
    <s v="18'16"/>
    <s v="Q1'16"/>
  </r>
  <r>
    <d v="2016-05-02T00:00:00"/>
    <s v="A3458496"/>
    <s v="B8014-9U"/>
    <s v="kia"/>
    <s v="NG"/>
    <x v="3"/>
    <n v="11"/>
    <s v="EPL"/>
    <x v="0"/>
    <m/>
    <x v="4"/>
    <s v="18'16"/>
    <s v="Q1'16"/>
  </r>
  <r>
    <d v="2016-05-02T00:00:00"/>
    <s v="A3456894"/>
    <s v="B8078-9A"/>
    <s v="kia"/>
    <s v="NG"/>
    <x v="0"/>
    <n v="1"/>
    <s v="EPL"/>
    <x v="0"/>
    <m/>
    <x v="4"/>
    <s v="18'16"/>
    <s v="Q1'16"/>
  </r>
  <r>
    <d v="2016-05-02T00:00:00"/>
    <s v="A3456894"/>
    <s v="B8078-9A"/>
    <s v="kia"/>
    <s v="NG"/>
    <x v="1"/>
    <n v="1"/>
    <s v="EPL"/>
    <x v="0"/>
    <m/>
    <x v="4"/>
    <s v="18'16"/>
    <s v="Q1'16"/>
  </r>
  <r>
    <d v="2016-05-02T00:00:00"/>
    <s v="A3456086"/>
    <s v="B8026-9P"/>
    <s v="kia"/>
    <s v="NG"/>
    <x v="3"/>
    <n v="7"/>
    <s v="EPL"/>
    <x v="0"/>
    <m/>
    <x v="4"/>
    <s v="18'16"/>
    <s v="Q1'16"/>
  </r>
  <r>
    <d v="2016-05-02T00:00:00"/>
    <s v="A3459453"/>
    <s v="B8960-16G"/>
    <s v="PEE"/>
    <s v="NG"/>
    <x v="3"/>
    <n v="3"/>
    <s v="EPL"/>
    <x v="0"/>
    <m/>
    <x v="4"/>
    <s v="18'16"/>
    <s v="Q1'16"/>
  </r>
  <r>
    <d v="2016-05-02T00:00:00"/>
    <s v="A3456680"/>
    <s v="B8960-16G"/>
    <s v="PEE"/>
    <s v="NG"/>
    <x v="1"/>
    <n v="7"/>
    <s v="EPL"/>
    <x v="0"/>
    <m/>
    <x v="4"/>
    <s v="18'16"/>
    <s v="Q1'16"/>
  </r>
  <r>
    <d v="2016-05-02T00:00:00"/>
    <s v="A3456680"/>
    <s v="B8960-16G"/>
    <s v="PEE"/>
    <s v="NG"/>
    <x v="12"/>
    <n v="22"/>
    <s v="EPL"/>
    <x v="0"/>
    <m/>
    <x v="4"/>
    <s v="18'16"/>
    <s v="Q1'16"/>
  </r>
  <r>
    <d v="2016-05-02T00:00:00"/>
    <s v="A3460035"/>
    <s v="B7670-9N"/>
    <s v="PEE"/>
    <s v="NG"/>
    <x v="2"/>
    <n v="1"/>
    <s v="EPL"/>
    <x v="0"/>
    <m/>
    <x v="4"/>
    <s v="18'16"/>
    <s v="Q1'16"/>
  </r>
  <r>
    <d v="2016-05-02T00:00:00"/>
    <s v="A3458225"/>
    <s v="B8088-9S"/>
    <s v="kia"/>
    <s v="NG"/>
    <x v="4"/>
    <n v="1"/>
    <s v="EPL"/>
    <x v="1"/>
    <m/>
    <x v="4"/>
    <s v="18'16"/>
    <s v="Q1'16"/>
  </r>
  <r>
    <d v="2016-05-02T00:00:00"/>
    <s v="A3458499"/>
    <s v="B8014-9U"/>
    <s v="kia"/>
    <s v="NG"/>
    <x v="20"/>
    <n v="1"/>
    <s v="EPL"/>
    <x v="1"/>
    <m/>
    <x v="4"/>
    <s v="18'16"/>
    <s v="Q1'16"/>
  </r>
  <r>
    <d v="2016-05-02T00:00:00"/>
    <s v="A3458496"/>
    <s v="B8014-9U"/>
    <s v="kia"/>
    <s v="NG"/>
    <x v="20"/>
    <n v="1"/>
    <s v="EPL"/>
    <x v="1"/>
    <m/>
    <x v="4"/>
    <s v="18'16"/>
    <s v="Q1'16"/>
  </r>
  <r>
    <d v="2016-05-02T00:00:00"/>
    <s v="A3456894"/>
    <s v="B8078-9A"/>
    <s v="kia"/>
    <s v="NG"/>
    <x v="6"/>
    <n v="1"/>
    <s v="EPL"/>
    <x v="1"/>
    <m/>
    <x v="4"/>
    <s v="18'16"/>
    <s v="Q1'16"/>
  </r>
  <r>
    <d v="2016-05-02T00:00:00"/>
    <s v="P1025191"/>
    <s v="B8964-16K"/>
    <s v="kia"/>
    <s v="NG"/>
    <x v="20"/>
    <n v="1"/>
    <s v="EPL"/>
    <x v="1"/>
    <m/>
    <x v="4"/>
    <s v="18'16"/>
    <s v="Q1'16"/>
  </r>
  <r>
    <d v="2016-05-03T00:00:00"/>
    <s v="A3456909"/>
    <s v="B8078-9A"/>
    <s v="KELLY"/>
    <s v="NG"/>
    <x v="3"/>
    <n v="1"/>
    <s v="EPL"/>
    <x v="0"/>
    <m/>
    <x v="4"/>
    <s v="18'16"/>
    <s v="Q1'16"/>
  </r>
  <r>
    <d v="2016-05-03T00:00:00"/>
    <s v="A3456909"/>
    <s v="B8078-9A"/>
    <s v="KELLY"/>
    <s v="NG"/>
    <x v="9"/>
    <n v="2"/>
    <s v="EPL"/>
    <x v="0"/>
    <m/>
    <x v="4"/>
    <s v="18'16"/>
    <s v="Q1'16"/>
  </r>
  <r>
    <d v="2016-05-03T00:00:00"/>
    <s v="A3456907"/>
    <s v="B8078-9A"/>
    <s v="KELLY"/>
    <s v="NG"/>
    <x v="0"/>
    <n v="1"/>
    <s v="EPL"/>
    <x v="0"/>
    <m/>
    <x v="4"/>
    <s v="18'16"/>
    <s v="Q1'16"/>
  </r>
  <r>
    <d v="2016-05-03T00:00:00"/>
    <s v="A3456911"/>
    <s v="B8078-9A"/>
    <s v="KELLY"/>
    <s v="NG"/>
    <x v="3"/>
    <n v="5"/>
    <s v="EPL"/>
    <x v="0"/>
    <m/>
    <x v="4"/>
    <s v="18'16"/>
    <s v="Q1'16"/>
  </r>
  <r>
    <d v="2016-05-03T00:00:00"/>
    <s v="A3456911"/>
    <s v="B8078-9A"/>
    <s v="KELLY"/>
    <s v="NG"/>
    <x v="9"/>
    <n v="1"/>
    <s v="EPL"/>
    <x v="0"/>
    <m/>
    <x v="4"/>
    <s v="18'16"/>
    <s v="Q1'16"/>
  </r>
  <r>
    <d v="2016-05-03T00:00:00"/>
    <s v="A3457398"/>
    <s v="B8960-16G"/>
    <s v="KELLY"/>
    <s v="NG"/>
    <x v="3"/>
    <n v="3"/>
    <s v="EPL"/>
    <x v="0"/>
    <m/>
    <x v="4"/>
    <s v="18'16"/>
    <s v="Q1'16"/>
  </r>
  <r>
    <d v="2016-05-03T00:00:00"/>
    <s v="A3457237"/>
    <s v="B8960-16G"/>
    <s v="KELLY"/>
    <s v="NG"/>
    <x v="0"/>
    <n v="1"/>
    <s v="EPL"/>
    <x v="0"/>
    <m/>
    <x v="4"/>
    <s v="18'16"/>
    <s v="Q1'16"/>
  </r>
  <r>
    <d v="2016-05-03T00:00:00"/>
    <s v="A3457237"/>
    <s v="B8960-16G"/>
    <s v="KELLY"/>
    <s v="NG"/>
    <x v="1"/>
    <n v="1"/>
    <s v="EPL"/>
    <x v="0"/>
    <m/>
    <x v="4"/>
    <s v="18'16"/>
    <s v="Q1'16"/>
  </r>
  <r>
    <d v="2016-05-03T00:00:00"/>
    <s v="A3457237"/>
    <s v="B8960-16G"/>
    <s v="KELLY"/>
    <s v="NG"/>
    <x v="9"/>
    <n v="1"/>
    <s v="EPL"/>
    <x v="0"/>
    <m/>
    <x v="4"/>
    <s v="18'16"/>
    <s v="Q1'16"/>
  </r>
  <r>
    <d v="2016-05-03T00:00:00"/>
    <s v="A3459457"/>
    <s v="B8960-16G"/>
    <s v="KELLY"/>
    <s v="NG"/>
    <x v="1"/>
    <n v="3"/>
    <s v="EPL"/>
    <x v="0"/>
    <m/>
    <x v="4"/>
    <s v="18'16"/>
    <s v="Q1'16"/>
  </r>
  <r>
    <d v="2016-05-03T00:00:00"/>
    <s v="A3459457"/>
    <s v="B8960-16G"/>
    <s v="KELLY"/>
    <s v="NG"/>
    <x v="3"/>
    <n v="1"/>
    <s v="EPL"/>
    <x v="0"/>
    <m/>
    <x v="4"/>
    <s v="18'16"/>
    <s v="Q1'16"/>
  </r>
  <r>
    <d v="2016-05-03T00:00:00"/>
    <s v="A3456913"/>
    <s v="B8078-9A"/>
    <s v="KELLY"/>
    <s v="NG"/>
    <x v="3"/>
    <n v="3"/>
    <s v="EPL"/>
    <x v="0"/>
    <m/>
    <x v="4"/>
    <s v="18'16"/>
    <s v="Q1'16"/>
  </r>
  <r>
    <d v="2016-05-03T00:00:00"/>
    <s v="A3456910"/>
    <s v="B8078-9A"/>
    <s v="KELLY"/>
    <s v="NG"/>
    <x v="3"/>
    <n v="12"/>
    <s v="EPL"/>
    <x v="0"/>
    <m/>
    <x v="4"/>
    <s v="18'16"/>
    <s v="Q1'16"/>
  </r>
  <r>
    <d v="2016-05-03T00:00:00"/>
    <s v="A3456910"/>
    <s v="B8078-9A"/>
    <s v="KELLY"/>
    <s v="NG"/>
    <x v="9"/>
    <n v="1"/>
    <s v="EPL"/>
    <x v="0"/>
    <m/>
    <x v="4"/>
    <s v="18'16"/>
    <s v="Q1'16"/>
  </r>
  <r>
    <d v="2016-05-03T00:00:00"/>
    <s v="A3456897"/>
    <s v="B8078-9A"/>
    <s v="KELLY"/>
    <s v="NG"/>
    <x v="0"/>
    <n v="1"/>
    <s v="EPL"/>
    <x v="0"/>
    <m/>
    <x v="4"/>
    <s v="18'16"/>
    <s v="Q1'16"/>
  </r>
  <r>
    <d v="2016-05-03T00:00:00"/>
    <s v="A3456897"/>
    <s v="B8078-9A"/>
    <s v="KELLY"/>
    <s v="NG"/>
    <x v="1"/>
    <n v="1"/>
    <s v="EPL"/>
    <x v="0"/>
    <m/>
    <x v="4"/>
    <s v="18'16"/>
    <s v="Q1'16"/>
  </r>
  <r>
    <d v="2016-05-03T00:00:00"/>
    <s v="A3456897"/>
    <s v="B8078-9A"/>
    <s v="KELLY"/>
    <s v="NG"/>
    <x v="3"/>
    <n v="2"/>
    <s v="EPL"/>
    <x v="0"/>
    <m/>
    <x v="4"/>
    <s v="18'16"/>
    <s v="Q1'16"/>
  </r>
  <r>
    <d v="2016-05-03T00:00:00"/>
    <s v="A3456912."/>
    <s v="B8078-9A"/>
    <s v="KELLY"/>
    <s v="NG"/>
    <x v="3"/>
    <n v="1"/>
    <s v="EPL"/>
    <x v="0"/>
    <m/>
    <x v="4"/>
    <s v="18'16"/>
    <s v="Q1'16"/>
  </r>
  <r>
    <d v="2016-05-03T00:00:00"/>
    <s v="A3456912."/>
    <s v="B8078-9A"/>
    <s v="KELLY"/>
    <s v="NG"/>
    <x v="9"/>
    <n v="1"/>
    <s v="EPL"/>
    <x v="0"/>
    <m/>
    <x v="4"/>
    <s v="18'16"/>
    <s v="Q1'16"/>
  </r>
  <r>
    <d v="2016-05-03T00:00:00"/>
    <s v="A3456901"/>
    <s v="B8078-9A"/>
    <s v="KELLY"/>
    <s v="NG"/>
    <x v="3"/>
    <n v="2"/>
    <s v="EPL"/>
    <x v="0"/>
    <m/>
    <x v="4"/>
    <s v="18'16"/>
    <s v="Q1'16"/>
  </r>
  <r>
    <d v="2016-05-03T00:00:00"/>
    <s v="A3456901"/>
    <s v="B8078-9A"/>
    <s v="KELLY"/>
    <s v="NG"/>
    <x v="9"/>
    <n v="1"/>
    <s v="EPL"/>
    <x v="0"/>
    <m/>
    <x v="4"/>
    <s v="18'16"/>
    <s v="Q1'16"/>
  </r>
  <r>
    <d v="2016-05-03T00:00:00"/>
    <s v="A3456903"/>
    <s v="B8078-9A"/>
    <s v="KELLY"/>
    <s v="NG"/>
    <x v="12"/>
    <n v="11"/>
    <s v="EPL"/>
    <x v="0"/>
    <m/>
    <x v="4"/>
    <s v="18'16"/>
    <s v="Q1'16"/>
  </r>
  <r>
    <d v="2016-05-03T00:00:00"/>
    <s v="A3456903"/>
    <s v="B8078-9A"/>
    <s v="KELLY"/>
    <s v="NG"/>
    <x v="3"/>
    <n v="11"/>
    <s v="EPL"/>
    <x v="0"/>
    <m/>
    <x v="4"/>
    <s v="18'16"/>
    <s v="Q1'16"/>
  </r>
  <r>
    <d v="2016-05-03T00:00:00"/>
    <s v="A3456905"/>
    <s v="B8078-9A"/>
    <s v="KELLY"/>
    <s v="NG"/>
    <x v="3"/>
    <n v="1"/>
    <s v="EPL"/>
    <x v="0"/>
    <m/>
    <x v="4"/>
    <s v="18'16"/>
    <s v="Q1'16"/>
  </r>
  <r>
    <d v="2016-05-03T00:00:00"/>
    <s v="A3456905"/>
    <s v="B8078-9A"/>
    <s v="KELLY"/>
    <s v="NG"/>
    <x v="9"/>
    <n v="3"/>
    <s v="EPL"/>
    <x v="0"/>
    <m/>
    <x v="4"/>
    <s v="18'16"/>
    <s v="Q1'16"/>
  </r>
  <r>
    <d v="2016-05-03T00:00:00"/>
    <s v="A3458229"/>
    <s v="B8088-9S"/>
    <s v="M.JOTHI"/>
    <s v="NG"/>
    <x v="1"/>
    <n v="1"/>
    <s v="EPL"/>
    <x v="0"/>
    <m/>
    <x v="4"/>
    <s v="18'16"/>
    <s v="Q1'16"/>
  </r>
  <r>
    <d v="2016-05-03T00:00:00"/>
    <s v="A3457913"/>
    <s v="B8088-9S"/>
    <s v="M.JOTHI"/>
    <s v="NG"/>
    <x v="1"/>
    <n v="1"/>
    <s v="EPL"/>
    <x v="0"/>
    <m/>
    <x v="4"/>
    <s v="18'16"/>
    <s v="Q1'16"/>
  </r>
  <r>
    <d v="2016-05-03T00:00:00"/>
    <s v="A3458227"/>
    <s v="B8088-9S"/>
    <s v="M.JOTHI"/>
    <s v="NG"/>
    <x v="1"/>
    <n v="1"/>
    <s v="EPL"/>
    <x v="0"/>
    <m/>
    <x v="4"/>
    <s v="18'16"/>
    <s v="Q1'16"/>
  </r>
  <r>
    <d v="2016-05-03T00:00:00"/>
    <s v="A3458174"/>
    <s v="B8967-16I"/>
    <s v="M.JOTHI"/>
    <s v="NG"/>
    <x v="1"/>
    <n v="1"/>
    <s v="EPL"/>
    <x v="0"/>
    <m/>
    <x v="4"/>
    <s v="18'16"/>
    <s v="Q1'16"/>
  </r>
  <r>
    <d v="2016-05-03T00:00:00"/>
    <s v="A3460947"/>
    <s v="B8960-16G"/>
    <s v="M.JOTHI"/>
    <s v="NG"/>
    <x v="1"/>
    <n v="2"/>
    <s v="EPL"/>
    <x v="0"/>
    <m/>
    <x v="4"/>
    <s v="18'16"/>
    <s v="Q1'16"/>
  </r>
  <r>
    <d v="2016-05-03T00:00:00"/>
    <s v="A3459455"/>
    <s v="B8960-16G"/>
    <s v="M.JOTHI"/>
    <s v="NG"/>
    <x v="2"/>
    <n v="1"/>
    <s v="EPL"/>
    <x v="0"/>
    <m/>
    <x v="4"/>
    <s v="18'16"/>
    <s v="Q1'16"/>
  </r>
  <r>
    <d v="2016-05-03T00:00:00"/>
    <s v="A3457903"/>
    <s v="B8088-9S"/>
    <s v="M.JOTHI"/>
    <s v="NG"/>
    <x v="0"/>
    <n v="2"/>
    <s v="EPL"/>
    <x v="0"/>
    <m/>
    <x v="4"/>
    <s v="18'16"/>
    <s v="Q1'16"/>
  </r>
  <r>
    <d v="2016-05-03T00:00:00"/>
    <s v="A3457056"/>
    <s v="B7953-9U"/>
    <s v="M.JOTHI"/>
    <s v="NG"/>
    <x v="12"/>
    <n v="3"/>
    <s v="EPL"/>
    <x v="0"/>
    <m/>
    <x v="4"/>
    <s v="18'16"/>
    <s v="Q1'16"/>
  </r>
  <r>
    <d v="2016-05-03T00:00:00"/>
    <s v="A3457409"/>
    <s v="B8960-16G"/>
    <s v="M.JOTHI"/>
    <s v="NG"/>
    <x v="0"/>
    <n v="1"/>
    <s v="EPL"/>
    <x v="0"/>
    <m/>
    <x v="4"/>
    <s v="18'16"/>
    <s v="Q1'16"/>
  </r>
  <r>
    <d v="2016-05-03T00:00:00"/>
    <s v="A3457409"/>
    <s v="B8960-16G"/>
    <s v="M.JOTHI"/>
    <s v="NG"/>
    <x v="1"/>
    <n v="1"/>
    <s v="EPL"/>
    <x v="0"/>
    <m/>
    <x v="4"/>
    <s v="18'16"/>
    <s v="Q1'16"/>
  </r>
  <r>
    <d v="2016-05-03T00:00:00"/>
    <s v="A3457403"/>
    <s v="B8960-16G"/>
    <s v="M.JOTHI"/>
    <s v="NG"/>
    <x v="3"/>
    <n v="3"/>
    <s v="EPL"/>
    <x v="0"/>
    <m/>
    <x v="4"/>
    <s v="18'16"/>
    <s v="Q1'16"/>
  </r>
  <r>
    <d v="2016-05-03T00:00:00"/>
    <s v="A3457238"/>
    <s v="B8960-16G"/>
    <s v="M.JOTHI"/>
    <s v="NG"/>
    <x v="2"/>
    <n v="1"/>
    <s v="EPL"/>
    <x v="0"/>
    <m/>
    <x v="4"/>
    <s v="18'16"/>
    <s v="Q1'16"/>
  </r>
  <r>
    <d v="2016-05-03T00:00:00"/>
    <s v="A3457238"/>
    <s v="B8960-16G"/>
    <s v="M.JOTHI"/>
    <s v="NG"/>
    <x v="1"/>
    <n v="1"/>
    <s v="EPL"/>
    <x v="0"/>
    <m/>
    <x v="4"/>
    <s v="18'16"/>
    <s v="Q1'16"/>
  </r>
  <r>
    <d v="2016-05-03T00:00:00"/>
    <s v="A3458176"/>
    <s v="B8967-16I"/>
    <s v="M.JOTHI"/>
    <s v="NG"/>
    <x v="0"/>
    <n v="1"/>
    <s v="EPL"/>
    <x v="0"/>
    <m/>
    <x v="4"/>
    <s v="18'16"/>
    <s v="Q1'16"/>
  </r>
  <r>
    <d v="2016-05-03T00:00:00"/>
    <s v="A3459460"/>
    <s v="B8960-16G"/>
    <s v="M.JOTHI"/>
    <s v="NG"/>
    <x v="3"/>
    <n v="1"/>
    <s v="EPL"/>
    <x v="0"/>
    <m/>
    <x v="4"/>
    <s v="18'16"/>
    <s v="Q1'16"/>
  </r>
  <r>
    <d v="2016-05-03T00:00:00"/>
    <s v="A3458177"/>
    <s v="B8967-16I"/>
    <s v="M.JOTHI"/>
    <s v="NG"/>
    <x v="2"/>
    <n v="1"/>
    <s v="EPL"/>
    <x v="0"/>
    <m/>
    <x v="4"/>
    <s v="18'16"/>
    <s v="Q1'16"/>
  </r>
  <r>
    <d v="2016-05-03T00:00:00"/>
    <s v="A3458180"/>
    <s v="B8967-16I"/>
    <s v="M.JOTHI"/>
    <s v="NG"/>
    <x v="0"/>
    <n v="1"/>
    <s v="EPL"/>
    <x v="0"/>
    <m/>
    <x v="4"/>
    <s v="18'16"/>
    <s v="Q1'16"/>
  </r>
  <r>
    <d v="2016-05-03T00:00:00"/>
    <s v="A3458180"/>
    <s v="B8967-16I"/>
    <s v="M.JOTHI"/>
    <s v="NG"/>
    <x v="1"/>
    <n v="1"/>
    <s v="EPL"/>
    <x v="0"/>
    <m/>
    <x v="4"/>
    <s v="18'16"/>
    <s v="Q1'16"/>
  </r>
  <r>
    <d v="2016-05-03T00:00:00"/>
    <s v="A3458180"/>
    <s v="B8967-16I"/>
    <s v="M.JOTHI"/>
    <s v="NG"/>
    <x v="3"/>
    <n v="1"/>
    <s v="EPL"/>
    <x v="0"/>
    <m/>
    <x v="4"/>
    <s v="18'16"/>
    <s v="Q1'16"/>
  </r>
  <r>
    <d v="2016-05-03T00:00:00"/>
    <s v="A3458178"/>
    <s v="B8967-16I"/>
    <s v="M.JOTHI"/>
    <s v="NG"/>
    <x v="0"/>
    <n v="1"/>
    <s v="EPL"/>
    <x v="0"/>
    <m/>
    <x v="4"/>
    <s v="18'16"/>
    <s v="Q1'16"/>
  </r>
  <r>
    <d v="2016-05-03T00:00:00"/>
    <s v="A3459458"/>
    <s v="B8960-16G"/>
    <s v="M.JOTHI"/>
    <s v="NG"/>
    <x v="1"/>
    <n v="1"/>
    <s v="EPL"/>
    <x v="0"/>
    <m/>
    <x v="4"/>
    <s v="18'16"/>
    <s v="Q1'16"/>
  </r>
  <r>
    <d v="2016-05-03T00:00:00"/>
    <s v="A3456684"/>
    <s v="B8960-16G"/>
    <s v="M.JOTHI"/>
    <s v="NG"/>
    <x v="1"/>
    <n v="2"/>
    <s v="EPL"/>
    <x v="0"/>
    <m/>
    <x v="4"/>
    <s v="18'16"/>
    <s v="Q1'16"/>
  </r>
  <r>
    <d v="2016-05-03T00:00:00"/>
    <s v="A3456684"/>
    <s v="B8960-16G"/>
    <s v="M.JOTHI"/>
    <s v="NG"/>
    <x v="3"/>
    <n v="2"/>
    <s v="EPL"/>
    <x v="0"/>
    <m/>
    <x v="4"/>
    <s v="18'16"/>
    <s v="Q1'16"/>
  </r>
  <r>
    <d v="2016-05-03T00:00:00"/>
    <s v="A3459449"/>
    <s v="B8960-16G"/>
    <s v="M.JOTHI"/>
    <s v="NG"/>
    <x v="3"/>
    <n v="2"/>
    <s v="EPL"/>
    <x v="0"/>
    <m/>
    <x v="4"/>
    <s v="18'16"/>
    <s v="Q1'16"/>
  </r>
  <r>
    <d v="2016-05-03T00:00:00"/>
    <s v="A3459446"/>
    <s v="B8078-9A"/>
    <s v="M.JOTHI"/>
    <s v="NG"/>
    <x v="9"/>
    <n v="3"/>
    <s v="EPL"/>
    <x v="0"/>
    <m/>
    <x v="4"/>
    <s v="18'16"/>
    <s v="Q1'16"/>
  </r>
  <r>
    <d v="2016-05-03T00:00:00"/>
    <s v="A3458182"/>
    <s v="B8967-16I"/>
    <s v="M.JOTHI"/>
    <s v="NG"/>
    <x v="3"/>
    <n v="2"/>
    <s v="EPL"/>
    <x v="0"/>
    <m/>
    <x v="4"/>
    <s v="18'16"/>
    <s v="Q1'16"/>
  </r>
  <r>
    <d v="2016-05-03T00:00:00"/>
    <s v="A3456963"/>
    <s v="B8078-9A"/>
    <s v="M.JOTHI"/>
    <s v="NG"/>
    <x v="3"/>
    <n v="5"/>
    <s v="EPL"/>
    <x v="0"/>
    <m/>
    <x v="4"/>
    <s v="18'16"/>
    <s v="Q1'16"/>
  </r>
  <r>
    <d v="2016-05-03T00:00:00"/>
    <s v="A3457411"/>
    <s v="B8960-16G"/>
    <s v="M.JOTHI"/>
    <s v="NG"/>
    <x v="0"/>
    <n v="1"/>
    <s v="EPL"/>
    <x v="0"/>
    <m/>
    <x v="4"/>
    <s v="18'16"/>
    <s v="Q1'16"/>
  </r>
  <r>
    <d v="2016-05-03T00:00:00"/>
    <s v="A3457411"/>
    <s v="B8960-16G"/>
    <s v="M.JOTHI"/>
    <s v="NG"/>
    <x v="1"/>
    <n v="1"/>
    <s v="EPL"/>
    <x v="0"/>
    <m/>
    <x v="4"/>
    <s v="18'16"/>
    <s v="Q1'16"/>
  </r>
  <r>
    <d v="2016-05-03T00:00:00"/>
    <s v="A3457411"/>
    <s v="B8960-16G"/>
    <s v="M.JOTHI"/>
    <s v="NG"/>
    <x v="3"/>
    <n v="4"/>
    <s v="EPL"/>
    <x v="0"/>
    <m/>
    <x v="4"/>
    <s v="18'16"/>
    <s v="Q1'16"/>
  </r>
  <r>
    <d v="2016-05-03T00:00:00"/>
    <s v="A3461086"/>
    <s v="B8960-16G"/>
    <s v="M.JOTHI"/>
    <s v="NG"/>
    <x v="3"/>
    <n v="1"/>
    <s v="EPL"/>
    <x v="0"/>
    <m/>
    <x v="4"/>
    <s v="18'16"/>
    <s v="Q1'16"/>
  </r>
  <r>
    <d v="2016-05-03T00:00:00"/>
    <s v="A3458177"/>
    <s v="B8967"/>
    <s v="KZ"/>
    <s v="Scrapped"/>
    <x v="18"/>
    <n v="1"/>
    <s v="PVD"/>
    <x v="2"/>
    <n v="3"/>
    <x v="4"/>
    <s v="18'16"/>
    <s v="Q1'16"/>
  </r>
  <r>
    <d v="2016-05-03T00:00:00"/>
    <s v="A3459457"/>
    <s v="B8960-16G"/>
    <s v="KELLY"/>
    <s v="NG"/>
    <x v="20"/>
    <n v="1"/>
    <s v="EPL"/>
    <x v="1"/>
    <m/>
    <x v="4"/>
    <s v="18'16"/>
    <s v="Q1'16"/>
  </r>
  <r>
    <d v="2016-05-03T00:00:00"/>
    <s v="A3459460"/>
    <s v="B8960-16G"/>
    <s v="kia"/>
    <s v="NG"/>
    <x v="20"/>
    <n v="1"/>
    <s v="EPL"/>
    <x v="1"/>
    <m/>
    <x v="4"/>
    <s v="18'16"/>
    <s v="Q1'16"/>
  </r>
  <r>
    <d v="2016-05-03T00:00:00"/>
    <s v="A3456969"/>
    <s v="B8078-9A"/>
    <s v="kia"/>
    <s v="NG"/>
    <x v="6"/>
    <n v="1"/>
    <s v="EPL"/>
    <x v="1"/>
    <m/>
    <x v="4"/>
    <s v="18'16"/>
    <s v="Q1'16"/>
  </r>
  <r>
    <d v="2016-05-04T00:00:00"/>
    <s v="A3461297"/>
    <s v="B8078-9A"/>
    <s v="kia"/>
    <s v="NG"/>
    <x v="0"/>
    <n v="2"/>
    <s v="EPL"/>
    <x v="0"/>
    <m/>
    <x v="4"/>
    <s v="18'16"/>
    <s v="Q1'16"/>
  </r>
  <r>
    <d v="2016-05-04T00:00:00"/>
    <s v="A3461297"/>
    <s v="B8078-9A"/>
    <s v="kia"/>
    <s v="NG"/>
    <x v="1"/>
    <n v="1"/>
    <s v="EPL"/>
    <x v="0"/>
    <m/>
    <x v="4"/>
    <s v="18'16"/>
    <s v="Q1'16"/>
  </r>
  <r>
    <d v="2016-05-04T00:00:00"/>
    <s v="A3456915"/>
    <s v="B8078-9A"/>
    <s v="kia"/>
    <s v="NG"/>
    <x v="0"/>
    <n v="1"/>
    <s v="EPL"/>
    <x v="0"/>
    <m/>
    <x v="4"/>
    <s v="18'16"/>
    <s v="Q1'16"/>
  </r>
  <r>
    <d v="2016-05-04T00:00:00"/>
    <s v="A3456968"/>
    <s v="B8078-9A"/>
    <s v="kia"/>
    <s v="NG"/>
    <x v="2"/>
    <n v="2"/>
    <s v="EPL"/>
    <x v="0"/>
    <m/>
    <x v="4"/>
    <s v="18'16"/>
    <s v="Q1'16"/>
  </r>
  <r>
    <d v="2016-05-04T00:00:00"/>
    <s v="A3460604"/>
    <s v="B8960-16G"/>
    <s v="kia"/>
    <s v="NG"/>
    <x v="1"/>
    <n v="1"/>
    <s v="EPL"/>
    <x v="0"/>
    <m/>
    <x v="4"/>
    <s v="18'16"/>
    <s v="Q1'16"/>
  </r>
  <r>
    <d v="2016-05-04T00:00:00"/>
    <s v="A3460604"/>
    <s v="B8960-16G"/>
    <s v="kia"/>
    <s v="NG"/>
    <x v="3"/>
    <n v="1"/>
    <s v="EPL"/>
    <x v="0"/>
    <m/>
    <x v="4"/>
    <s v="18'16"/>
    <s v="Q1'16"/>
  </r>
  <r>
    <d v="2016-05-04T00:00:00"/>
    <s v="A3460034"/>
    <s v="B7670-9N"/>
    <s v="kia"/>
    <s v="NG"/>
    <x v="0"/>
    <n v="1"/>
    <s v="EPL"/>
    <x v="0"/>
    <m/>
    <x v="4"/>
    <s v="18'16"/>
    <s v="Q1'16"/>
  </r>
  <r>
    <d v="2016-05-04T00:00:00"/>
    <s v="A3460239"/>
    <s v="B7677-9V"/>
    <s v="kia"/>
    <s v="NG"/>
    <x v="0"/>
    <n v="1"/>
    <s v="EPL"/>
    <x v="0"/>
    <m/>
    <x v="4"/>
    <s v="18'16"/>
    <s v="Q1'16"/>
  </r>
  <r>
    <d v="2016-05-04T00:00:00"/>
    <s v="A3460242"/>
    <s v="B7677-9V"/>
    <s v="kia"/>
    <s v="NG"/>
    <x v="9"/>
    <n v="1"/>
    <s v="EPL"/>
    <x v="0"/>
    <m/>
    <x v="4"/>
    <s v="18'16"/>
    <s v="Q1'16"/>
  </r>
  <r>
    <d v="2016-05-04T00:00:00"/>
    <s v="P1025096"/>
    <s v="B4303-5M"/>
    <s v="kia"/>
    <s v="NG"/>
    <x v="1"/>
    <n v="1"/>
    <s v="EPL"/>
    <x v="0"/>
    <m/>
    <x v="4"/>
    <s v="18'16"/>
    <s v="Q1'16"/>
  </r>
  <r>
    <d v="2016-05-04T00:00:00"/>
    <s v="P1025087"/>
    <s v="B4401-9L"/>
    <s v="kia"/>
    <s v="NG"/>
    <x v="3"/>
    <n v="6"/>
    <s v="EPL"/>
    <x v="0"/>
    <m/>
    <x v="4"/>
    <s v="18'16"/>
    <s v="Q1'16"/>
  </r>
  <r>
    <d v="2016-05-04T00:00:00"/>
    <s v="A3458853"/>
    <s v="B8031-9M"/>
    <s v="kia"/>
    <s v="NG"/>
    <x v="2"/>
    <n v="3"/>
    <s v="EPL"/>
    <x v="0"/>
    <m/>
    <x v="4"/>
    <s v="18'16"/>
    <s v="Q1'16"/>
  </r>
  <r>
    <d v="2016-05-04T00:00:00"/>
    <s v="A3458853"/>
    <s v="B8031-9M"/>
    <s v="kia"/>
    <s v="NG"/>
    <x v="0"/>
    <n v="1"/>
    <s v="EPL"/>
    <x v="0"/>
    <m/>
    <x v="4"/>
    <s v="18'16"/>
    <s v="Q1'16"/>
  </r>
  <r>
    <d v="2016-05-04T00:00:00"/>
    <s v="A3461055"/>
    <s v="B4402-9L"/>
    <s v="kia"/>
    <s v="NG"/>
    <x v="1"/>
    <n v="1"/>
    <s v="EPL"/>
    <x v="0"/>
    <m/>
    <x v="4"/>
    <s v="18'16"/>
    <s v="Q1'16"/>
  </r>
  <r>
    <d v="2016-05-04T00:00:00"/>
    <s v="A3461052"/>
    <s v="B4402-9L"/>
    <s v="kia"/>
    <s v="NG"/>
    <x v="1"/>
    <n v="1"/>
    <s v="EPL"/>
    <x v="0"/>
    <m/>
    <x v="4"/>
    <s v="18'16"/>
    <s v="Q1'16"/>
  </r>
  <r>
    <d v="2016-05-04T00:00:00"/>
    <s v="A3461037"/>
    <s v="B8078-9A"/>
    <s v="M.JOTHI"/>
    <s v="NG"/>
    <x v="1"/>
    <n v="1"/>
    <s v="EPL"/>
    <x v="0"/>
    <m/>
    <x v="4"/>
    <s v="18'16"/>
    <s v="Q1'16"/>
  </r>
  <r>
    <d v="2016-05-04T00:00:00"/>
    <s v="A3457190"/>
    <s v="B8088-9S"/>
    <s v="M.JOTHI"/>
    <s v="NG"/>
    <x v="2"/>
    <n v="1"/>
    <s v="EPL"/>
    <x v="0"/>
    <m/>
    <x v="4"/>
    <s v="18'16"/>
    <s v="Q1'16"/>
  </r>
  <r>
    <d v="2016-05-04T00:00:00"/>
    <s v="A3461005"/>
    <s v="B8960-16G"/>
    <s v="M.JOTHI"/>
    <s v="NG"/>
    <x v="2"/>
    <n v="1"/>
    <s v="EPL"/>
    <x v="0"/>
    <m/>
    <x v="4"/>
    <s v="18'16"/>
    <s v="Q1'16"/>
  </r>
  <r>
    <d v="2016-05-04T00:00:00"/>
    <s v="A3461003"/>
    <s v="B8960-16G"/>
    <s v="M.JOTHI"/>
    <s v="NG"/>
    <x v="0"/>
    <n v="1"/>
    <s v="EPL"/>
    <x v="0"/>
    <m/>
    <x v="4"/>
    <s v="18'16"/>
    <s v="Q1'16"/>
  </r>
  <r>
    <d v="2016-05-04T00:00:00"/>
    <s v="A3456966"/>
    <s v="B8078-9A"/>
    <s v="M.JOTHI"/>
    <s v="NG"/>
    <x v="2"/>
    <n v="1"/>
    <s v="EPL"/>
    <x v="0"/>
    <m/>
    <x v="4"/>
    <s v="18'16"/>
    <s v="Q1'16"/>
  </r>
  <r>
    <d v="2016-05-04T00:00:00"/>
    <s v="A3456213"/>
    <s v="B7953-9U"/>
    <s v="M.JOTHI"/>
    <s v="NG"/>
    <x v="9"/>
    <n v="20"/>
    <s v="EPL"/>
    <x v="0"/>
    <m/>
    <x v="4"/>
    <s v="18'16"/>
    <s v="Q1'16"/>
  </r>
  <r>
    <d v="2016-05-04T00:00:00"/>
    <s v="A3457055"/>
    <s v="B7953-9U"/>
    <s v="M.JOTHI"/>
    <s v="NG"/>
    <x v="9"/>
    <n v="4"/>
    <s v="EPL"/>
    <x v="0"/>
    <m/>
    <x v="4"/>
    <s v="18'16"/>
    <s v="Q1'16"/>
  </r>
  <r>
    <d v="2016-05-04T00:00:00"/>
    <s v="A3457058"/>
    <s v="B7953-9U"/>
    <s v="M.JOTHI"/>
    <s v="NG"/>
    <x v="9"/>
    <n v="7"/>
    <s v="EPL"/>
    <x v="0"/>
    <m/>
    <x v="4"/>
    <s v="18'16"/>
    <s v="Q1'16"/>
  </r>
  <r>
    <d v="2016-05-04T00:00:00"/>
    <s v="A3461009"/>
    <s v="B8960-16G"/>
    <s v="M.JOTHI"/>
    <s v="NG"/>
    <x v="3"/>
    <n v="1"/>
    <s v="EPL"/>
    <x v="0"/>
    <m/>
    <x v="4"/>
    <s v="18'16"/>
    <s v="Q1'16"/>
  </r>
  <r>
    <d v="2016-05-04T00:00:00"/>
    <s v="A3460605"/>
    <s v="B8960-16G"/>
    <s v="M.JOTHI"/>
    <s v="NG"/>
    <x v="0"/>
    <n v="2"/>
    <s v="EPL"/>
    <x v="0"/>
    <m/>
    <x v="4"/>
    <s v="18'16"/>
    <s v="Q1'16"/>
  </r>
  <r>
    <d v="2016-05-04T00:00:00"/>
    <s v="A3461006"/>
    <s v="B8960-16G"/>
    <s v="M.JOTHI"/>
    <s v="NG"/>
    <x v="1"/>
    <n v="1"/>
    <s v="EPL"/>
    <x v="0"/>
    <m/>
    <x v="4"/>
    <s v="18'16"/>
    <s v="Q1'16"/>
  </r>
  <r>
    <d v="2016-05-04T00:00:00"/>
    <s v="A3457912"/>
    <s v="B8088-9S"/>
    <s v="M.JOTHI"/>
    <s v="NG"/>
    <x v="2"/>
    <n v="1"/>
    <s v="EPL"/>
    <x v="0"/>
    <m/>
    <x v="4"/>
    <s v="18'16"/>
    <s v="Q1'16"/>
  </r>
  <r>
    <d v="2016-05-04T00:00:00"/>
    <s v="A3461033"/>
    <s v="B8078-9A"/>
    <s v="M.JOTHI"/>
    <s v="NG"/>
    <x v="0"/>
    <n v="2"/>
    <s v="EPL"/>
    <x v="0"/>
    <m/>
    <x v="4"/>
    <s v="18'16"/>
    <s v="Q1'16"/>
  </r>
  <r>
    <d v="2016-05-04T00:00:00"/>
    <s v="A3460606"/>
    <s v="B8960-16G"/>
    <s v="M.JOTHI"/>
    <s v="NG"/>
    <x v="1"/>
    <n v="1"/>
    <s v="EPL"/>
    <x v="0"/>
    <m/>
    <x v="4"/>
    <s v="18'16"/>
    <s v="Q1'16"/>
  </r>
  <r>
    <d v="2016-05-04T00:00:00"/>
    <s v="A3456966"/>
    <s v="B8078"/>
    <s v="QK"/>
    <s v="Scrapped"/>
    <x v="18"/>
    <n v="1"/>
    <s v="PVD"/>
    <x v="2"/>
    <n v="6"/>
    <x v="4"/>
    <s v="18'16"/>
    <s v="Q1'16"/>
  </r>
  <r>
    <d v="2016-05-04T00:00:00"/>
    <s v="A3459717"/>
    <s v="B7920-9V"/>
    <s v="kia"/>
    <s v="NG"/>
    <x v="4"/>
    <n v="1"/>
    <s v="EPL"/>
    <x v="1"/>
    <m/>
    <x v="4"/>
    <s v="18'16"/>
    <s v="Q1'16"/>
  </r>
  <r>
    <d v="2016-05-04T00:00:00"/>
    <s v="A3460606"/>
    <s v="B8960-16G"/>
    <s v="KELLY"/>
    <s v="NG"/>
    <x v="7"/>
    <n v="1"/>
    <s v="EPL"/>
    <x v="1"/>
    <m/>
    <x v="4"/>
    <s v="18'16"/>
    <s v="Q1'16"/>
  </r>
  <r>
    <d v="2016-05-05T00:00:00"/>
    <s v="P1025126"/>
    <s v="B4330-5P"/>
    <s v="M.JOTHI"/>
    <s v="NG"/>
    <x v="0"/>
    <n v="2"/>
    <s v="EPL"/>
    <x v="0"/>
    <m/>
    <x v="4"/>
    <s v="18'16"/>
    <s v="Q1'16"/>
  </r>
  <r>
    <d v="2016-05-05T00:00:00"/>
    <s v="P1025126"/>
    <s v="B4330-5P"/>
    <s v="M.JOTHI"/>
    <s v="NG"/>
    <x v="1"/>
    <n v="1"/>
    <s v="EPL"/>
    <x v="0"/>
    <m/>
    <x v="4"/>
    <s v="18'16"/>
    <s v="Q1'16"/>
  </r>
  <r>
    <d v="2016-05-05T00:00:00"/>
    <s v="A3457241"/>
    <s v="B8960-16G"/>
    <s v="KELLY"/>
    <s v="NG"/>
    <x v="0"/>
    <n v="1"/>
    <s v="EPL"/>
    <x v="0"/>
    <m/>
    <x v="4"/>
    <s v="18'16"/>
    <s v="Q1'16"/>
  </r>
  <r>
    <d v="2016-05-05T00:00:00"/>
    <s v="A3457241"/>
    <s v="B8960-16G"/>
    <s v="KELLY"/>
    <s v="NG"/>
    <x v="1"/>
    <n v="1"/>
    <s v="EPL"/>
    <x v="0"/>
    <m/>
    <x v="4"/>
    <s v="18'16"/>
    <s v="Q1'16"/>
  </r>
  <r>
    <d v="2016-05-05T00:00:00"/>
    <s v="A3460603"/>
    <s v="B8960-16G"/>
    <s v="KELLY"/>
    <s v="NG"/>
    <x v="0"/>
    <n v="2"/>
    <s v="EPL"/>
    <x v="0"/>
    <m/>
    <x v="4"/>
    <s v="18'16"/>
    <s v="Q1'16"/>
  </r>
  <r>
    <d v="2016-05-05T00:00:00"/>
    <s v="A3460603"/>
    <s v="B8960-16G"/>
    <s v="KELLY"/>
    <s v="NG"/>
    <x v="1"/>
    <n v="4"/>
    <s v="EPL"/>
    <x v="0"/>
    <m/>
    <x v="4"/>
    <s v="18'16"/>
    <s v="Q1'16"/>
  </r>
  <r>
    <d v="2016-05-05T00:00:00"/>
    <s v="A3460603"/>
    <s v="B8960-16G"/>
    <s v="KELLY"/>
    <s v="NG"/>
    <x v="3"/>
    <n v="2"/>
    <s v="EPL"/>
    <x v="0"/>
    <m/>
    <x v="4"/>
    <s v="18'16"/>
    <s v="Q1'16"/>
  </r>
  <r>
    <d v="2016-05-05T00:00:00"/>
    <s v="A3460603"/>
    <s v="B8960-16G"/>
    <s v="KELLY"/>
    <s v="NG"/>
    <x v="9"/>
    <n v="3"/>
    <s v="EPL"/>
    <x v="0"/>
    <m/>
    <x v="4"/>
    <s v="18'16"/>
    <s v="Q1'16"/>
  </r>
  <r>
    <d v="2016-05-05T00:00:00"/>
    <s v="A3460608"/>
    <s v="B8960-16G"/>
    <s v="KELLY"/>
    <s v="NG"/>
    <x v="3"/>
    <n v="1"/>
    <s v="EPL"/>
    <x v="0"/>
    <m/>
    <x v="4"/>
    <s v="18'16"/>
    <s v="Q1'16"/>
  </r>
  <r>
    <d v="2016-05-05T00:00:00"/>
    <s v="A3460607"/>
    <s v="B8960-16G"/>
    <s v="KELLY"/>
    <s v="NG"/>
    <x v="1"/>
    <n v="7"/>
    <s v="EPL"/>
    <x v="0"/>
    <m/>
    <x v="4"/>
    <s v="18'16"/>
    <s v="Q1'16"/>
  </r>
  <r>
    <d v="2016-05-05T00:00:00"/>
    <s v="P1025145"/>
    <s v="B4311-5P"/>
    <s v="KELLY"/>
    <s v="NG"/>
    <x v="2"/>
    <n v="1"/>
    <s v="EPL"/>
    <x v="0"/>
    <m/>
    <x v="4"/>
    <s v="18'16"/>
    <s v="Q1'16"/>
  </r>
  <r>
    <d v="2016-05-05T00:00:00"/>
    <s v="A3461035"/>
    <s v="B8078-9A"/>
    <s v="KELLY"/>
    <s v="NG"/>
    <x v="1"/>
    <n v="1"/>
    <s v="EPL"/>
    <x v="0"/>
    <m/>
    <x v="4"/>
    <s v="18'16"/>
    <s v="Q1'16"/>
  </r>
  <r>
    <d v="2016-05-05T00:00:00"/>
    <s v="A3461035"/>
    <s v="B8078-9A"/>
    <s v="KELLY"/>
    <s v="NG"/>
    <x v="9"/>
    <n v="5"/>
    <s v="EPL"/>
    <x v="0"/>
    <m/>
    <x v="4"/>
    <s v="18'16"/>
    <s v="Q1'16"/>
  </r>
  <r>
    <d v="2016-05-05T00:00:00"/>
    <s v="A3461040"/>
    <s v="B8078-9A"/>
    <s v="KELLY"/>
    <s v="NG"/>
    <x v="2"/>
    <n v="1"/>
    <s v="EPL"/>
    <x v="0"/>
    <m/>
    <x v="4"/>
    <s v="18'16"/>
    <s v="Q1'16"/>
  </r>
  <r>
    <d v="2016-05-05T00:00:00"/>
    <s v="A3461040"/>
    <s v="B8078-9A"/>
    <s v="KELLY"/>
    <s v="NG"/>
    <x v="1"/>
    <n v="1"/>
    <s v="EPL"/>
    <x v="0"/>
    <m/>
    <x v="4"/>
    <s v="18'16"/>
    <s v="Q1'16"/>
  </r>
  <r>
    <d v="2016-05-05T00:00:00"/>
    <s v="A3460610"/>
    <s v="B8960-16G"/>
    <s v="KELLY"/>
    <s v="NG"/>
    <x v="3"/>
    <n v="1"/>
    <s v="EPL"/>
    <x v="0"/>
    <m/>
    <x v="4"/>
    <s v="18'16"/>
    <s v="Q1'16"/>
  </r>
  <r>
    <d v="2016-05-05T00:00:00"/>
    <s v="A3460611"/>
    <s v="B8960-16G"/>
    <s v="KELLY"/>
    <s v="NG"/>
    <x v="2"/>
    <n v="1"/>
    <s v="EPL"/>
    <x v="0"/>
    <m/>
    <x v="4"/>
    <s v="18'16"/>
    <s v="Q1'16"/>
  </r>
  <r>
    <d v="2016-05-05T00:00:00"/>
    <s v="A3461575"/>
    <s v="B9508-10V"/>
    <s v="KELLY"/>
    <s v="NG"/>
    <x v="9"/>
    <n v="1"/>
    <s v="EPL"/>
    <x v="0"/>
    <m/>
    <x v="4"/>
    <s v="18'16"/>
    <s v="Q1'16"/>
  </r>
  <r>
    <d v="2016-05-05T00:00:00"/>
    <s v="A3461013"/>
    <s v="B8960-16G"/>
    <s v="M.JOTHI"/>
    <s v="NG"/>
    <x v="1"/>
    <n v="1"/>
    <s v="EPL"/>
    <x v="0"/>
    <m/>
    <x v="4"/>
    <s v="18'16"/>
    <s v="Q1'16"/>
  </r>
  <r>
    <d v="2016-05-05T00:00:00"/>
    <s v="A3461047"/>
    <s v="B8078-9A"/>
    <s v="M.JOTHI"/>
    <s v="NG"/>
    <x v="0"/>
    <n v="1"/>
    <s v="EPL"/>
    <x v="0"/>
    <m/>
    <x v="4"/>
    <s v="18'16"/>
    <s v="Q1'16"/>
  </r>
  <r>
    <d v="2016-05-05T00:00:00"/>
    <s v="A3461047"/>
    <s v="B8078-9A"/>
    <s v="M.JOTHI"/>
    <s v="NG"/>
    <x v="1"/>
    <n v="1"/>
    <s v="EPL"/>
    <x v="0"/>
    <m/>
    <x v="4"/>
    <s v="18'16"/>
    <s v="Q1'16"/>
  </r>
  <r>
    <d v="2016-05-05T00:00:00"/>
    <s v="A3461047"/>
    <s v="B8078-9A"/>
    <s v="M.JOTHI"/>
    <s v="NG"/>
    <x v="3"/>
    <n v="1"/>
    <s v="EPL"/>
    <x v="0"/>
    <m/>
    <x v="4"/>
    <s v="18'16"/>
    <s v="Q1'16"/>
  </r>
  <r>
    <d v="2016-05-05T00:00:00"/>
    <s v="A3461046"/>
    <s v="B8078-9A"/>
    <s v="M.JOTHI"/>
    <s v="NG"/>
    <x v="9"/>
    <n v="12"/>
    <s v="EPL"/>
    <x v="0"/>
    <m/>
    <x v="4"/>
    <s v="18'16"/>
    <s v="Q1'16"/>
  </r>
  <r>
    <d v="2016-05-05T00:00:00"/>
    <s v="P1025146"/>
    <s v="B4309-5P"/>
    <s v="M.JOTHI"/>
    <s v="NG"/>
    <x v="2"/>
    <n v="1"/>
    <s v="EPL"/>
    <x v="0"/>
    <m/>
    <x v="4"/>
    <s v="18'16"/>
    <s v="Q1'16"/>
  </r>
  <r>
    <d v="2016-05-05T00:00:00"/>
    <s v="A3456970"/>
    <s v="B8078-9A"/>
    <s v="M.JOTHI"/>
    <s v="NG"/>
    <x v="9"/>
    <n v="2"/>
    <s v="EPL"/>
    <x v="0"/>
    <m/>
    <x v="4"/>
    <s v="18'16"/>
    <s v="Q1'16"/>
  </r>
  <r>
    <d v="2016-05-05T00:00:00"/>
    <s v="A3461034"/>
    <s v="B8078-9A"/>
    <s v="M.JOTHI"/>
    <s v="NG"/>
    <x v="9"/>
    <n v="12"/>
    <s v="EPL"/>
    <x v="0"/>
    <m/>
    <x v="4"/>
    <s v="18'16"/>
    <s v="Q1'16"/>
  </r>
  <r>
    <d v="2016-05-05T00:00:00"/>
    <s v="A3461600"/>
    <s v="B4403-9K"/>
    <s v="chin"/>
    <s v="NG"/>
    <x v="2"/>
    <n v="1"/>
    <s v="EPL"/>
    <x v="0"/>
    <m/>
    <x v="4"/>
    <s v="18'16"/>
    <s v="Q1'16"/>
  </r>
  <r>
    <d v="2016-05-05T00:00:00"/>
    <s v="A3461600"/>
    <s v="B4403-9K"/>
    <s v="chin"/>
    <s v="NG"/>
    <x v="3"/>
    <n v="2"/>
    <s v="EPL"/>
    <x v="0"/>
    <m/>
    <x v="4"/>
    <s v="18'16"/>
    <s v="Q1'16"/>
  </r>
  <r>
    <d v="2016-05-05T00:00:00"/>
    <s v="A3461690"/>
    <s v="B4319-5P"/>
    <s v="chin"/>
    <s v="NG"/>
    <x v="1"/>
    <n v="1"/>
    <s v="EPL"/>
    <x v="0"/>
    <m/>
    <x v="4"/>
    <s v="18'16"/>
    <s v="Q1'16"/>
  </r>
  <r>
    <d v="2016-05-05T00:00:00"/>
    <s v="A3461690"/>
    <s v="B4319-5P"/>
    <s v="chin"/>
    <s v="NG"/>
    <x v="3"/>
    <n v="1"/>
    <s v="EPL"/>
    <x v="0"/>
    <m/>
    <x v="4"/>
    <s v="18'16"/>
    <s v="Q1'16"/>
  </r>
  <r>
    <d v="2016-05-05T00:00:00"/>
    <s v="A3461602"/>
    <s v="B4403-9K"/>
    <s v="chin"/>
    <s v="NG"/>
    <x v="0"/>
    <n v="1"/>
    <s v="EPL"/>
    <x v="0"/>
    <m/>
    <x v="4"/>
    <s v="18'16"/>
    <s v="Q1'16"/>
  </r>
  <r>
    <d v="2016-05-05T00:00:00"/>
    <s v="A3461602"/>
    <s v="B4403-9K"/>
    <s v="chin"/>
    <s v="NG"/>
    <x v="1"/>
    <n v="1"/>
    <s v="EPL"/>
    <x v="0"/>
    <m/>
    <x v="4"/>
    <s v="18'16"/>
    <s v="Q1'16"/>
  </r>
  <r>
    <d v="2016-05-05T00:00:00"/>
    <s v="A3461590"/>
    <s v="B4309-5P"/>
    <s v="chin"/>
    <s v="NG"/>
    <x v="3"/>
    <n v="1"/>
    <s v="EPL"/>
    <x v="0"/>
    <m/>
    <x v="4"/>
    <s v="18'16"/>
    <s v="Q1'16"/>
  </r>
  <r>
    <d v="2016-05-05T00:00:00"/>
    <s v="A3461689"/>
    <s v="B4319-5P"/>
    <s v="chin"/>
    <s v="NG"/>
    <x v="3"/>
    <n v="1"/>
    <s v="EPL"/>
    <x v="0"/>
    <m/>
    <x v="4"/>
    <s v="18'16"/>
    <s v="Q1'16"/>
  </r>
  <r>
    <d v="2016-05-05T00:00:00"/>
    <s v="A3461303"/>
    <s v="B4320-5M"/>
    <s v="chin"/>
    <s v="NG"/>
    <x v="1"/>
    <n v="1"/>
    <s v="EPL"/>
    <x v="0"/>
    <m/>
    <x v="4"/>
    <s v="18'16"/>
    <s v="Q1'16"/>
  </r>
  <r>
    <d v="2016-05-05T00:00:00"/>
    <s v="A3461303"/>
    <s v="B4320-5M"/>
    <s v="chin"/>
    <s v="NG"/>
    <x v="3"/>
    <n v="1"/>
    <s v="EPL"/>
    <x v="0"/>
    <m/>
    <x v="4"/>
    <s v="18'16"/>
    <s v="Q1'16"/>
  </r>
  <r>
    <d v="2016-05-05T00:00:00"/>
    <s v="A3461310"/>
    <s v="B4320-5M"/>
    <s v="chin"/>
    <s v="NG"/>
    <x v="3"/>
    <n v="3"/>
    <s v="EPL"/>
    <x v="0"/>
    <m/>
    <x v="4"/>
    <s v="18'16"/>
    <s v="Q1'16"/>
  </r>
  <r>
    <d v="2016-05-05T00:00:00"/>
    <s v="A3461690"/>
    <s v="B4319"/>
    <s v="KZ"/>
    <s v="Scrapped"/>
    <x v="16"/>
    <n v="1"/>
    <s v="PVD"/>
    <x v="2"/>
    <n v="2"/>
    <x v="4"/>
    <s v="18'16"/>
    <s v="Q1'16"/>
  </r>
  <r>
    <d v="2016-05-05T00:00:00"/>
    <s v="A3461689"/>
    <s v="B4319-5P"/>
    <s v="M.JOTHI"/>
    <s v="NG"/>
    <x v="6"/>
    <n v="1"/>
    <s v="EPL"/>
    <x v="1"/>
    <m/>
    <x v="4"/>
    <s v="18'16"/>
    <s v="Q1'16"/>
  </r>
  <r>
    <d v="2016-05-06T00:00:00"/>
    <s v="A3461010"/>
    <s v="B8960-16G"/>
    <s v="PEE"/>
    <s v="NG"/>
    <x v="1"/>
    <n v="1"/>
    <s v="EPL"/>
    <x v="0"/>
    <m/>
    <x v="4"/>
    <s v="18'16"/>
    <s v="Q1'16"/>
  </r>
  <r>
    <d v="2016-05-06T00:00:00"/>
    <s v="A3461011"/>
    <s v="B8960-16G"/>
    <s v="PEE"/>
    <s v="NG"/>
    <x v="2"/>
    <n v="1"/>
    <s v="EPL"/>
    <x v="0"/>
    <m/>
    <x v="4"/>
    <s v="18'16"/>
    <s v="Q1'16"/>
  </r>
  <r>
    <d v="2016-05-06T00:00:00"/>
    <s v="A3461012"/>
    <s v="B8960-16G"/>
    <s v="PEE"/>
    <s v="NG"/>
    <x v="1"/>
    <n v="2"/>
    <s v="EPL"/>
    <x v="0"/>
    <m/>
    <x v="4"/>
    <s v="18'16"/>
    <s v="Q1'16"/>
  </r>
  <r>
    <d v="2016-05-06T00:00:00"/>
    <s v="A3461589"/>
    <s v="B4309-5P"/>
    <s v="PEE"/>
    <s v="NG"/>
    <x v="0"/>
    <n v="1"/>
    <s v="EPL"/>
    <x v="0"/>
    <m/>
    <x v="4"/>
    <s v="18'16"/>
    <s v="Q1'16"/>
  </r>
  <r>
    <d v="2016-05-06T00:00:00"/>
    <s v="A3461601"/>
    <s v="B4403-9K"/>
    <s v="PEE"/>
    <s v="NG"/>
    <x v="0"/>
    <n v="2"/>
    <s v="EPL"/>
    <x v="0"/>
    <m/>
    <x v="4"/>
    <s v="18'16"/>
    <s v="Q1'16"/>
  </r>
  <r>
    <d v="2016-05-06T00:00:00"/>
    <s v="A3457211"/>
    <s v="B4322-9L"/>
    <s v="PEE"/>
    <s v="NG"/>
    <x v="2"/>
    <n v="1"/>
    <s v="EPL"/>
    <x v="0"/>
    <m/>
    <x v="4"/>
    <s v="18'16"/>
    <s v="Q1'16"/>
  </r>
  <r>
    <d v="2016-05-06T00:00:00"/>
    <s v="A3461309"/>
    <s v="B4320-5M"/>
    <s v="PEE"/>
    <s v="NG"/>
    <x v="3"/>
    <n v="8"/>
    <s v="EPL"/>
    <x v="0"/>
    <m/>
    <x v="4"/>
    <s v="18'16"/>
    <s v="Q1'16"/>
  </r>
  <r>
    <d v="2016-05-06T00:00:00"/>
    <s v="A3461693"/>
    <s v="B4319-5P"/>
    <s v="M.JOTHI"/>
    <s v="NG"/>
    <x v="3"/>
    <n v="1"/>
    <s v="EPL"/>
    <x v="0"/>
    <m/>
    <x v="4"/>
    <s v="18'16"/>
    <s v="Q1'16"/>
  </r>
  <r>
    <d v="2016-05-06T00:00:00"/>
    <s v="A3461622"/>
    <s v="B8004-9H"/>
    <s v="M.JOTHI"/>
    <s v="NG"/>
    <x v="3"/>
    <n v="1"/>
    <s v="EPL"/>
    <x v="0"/>
    <m/>
    <x v="4"/>
    <s v="18'16"/>
    <s v="Q1'16"/>
  </r>
  <r>
    <d v="2016-05-06T00:00:00"/>
    <s v="A3461622"/>
    <s v="B8004-9H"/>
    <s v="M.JOTHI"/>
    <s v="NG"/>
    <x v="9"/>
    <n v="1"/>
    <s v="EPL"/>
    <x v="0"/>
    <m/>
    <x v="4"/>
    <s v="18'16"/>
    <s v="Q1'16"/>
  </r>
  <r>
    <d v="2016-05-06T00:00:00"/>
    <s v="A3461908"/>
    <s v="B9604-5A"/>
    <s v="M.JOTHI"/>
    <s v="NG"/>
    <x v="1"/>
    <n v="1"/>
    <s v="EPL"/>
    <x v="0"/>
    <m/>
    <x v="4"/>
    <s v="18'16"/>
    <s v="Q1'16"/>
  </r>
  <r>
    <d v="2016-05-06T00:00:00"/>
    <s v="A3462053"/>
    <s v="B4319-5P"/>
    <s v="M.JOTHI"/>
    <s v="NG"/>
    <x v="0"/>
    <n v="1"/>
    <s v="EPL"/>
    <x v="0"/>
    <m/>
    <x v="4"/>
    <s v="18'16"/>
    <s v="Q1'16"/>
  </r>
  <r>
    <d v="2016-05-06T00:00:00"/>
    <s v="A3462055"/>
    <s v="B4319-5P"/>
    <s v="M.JOTHI"/>
    <s v="NG"/>
    <x v="1"/>
    <n v="1"/>
    <s v="EPL"/>
    <x v="0"/>
    <m/>
    <x v="4"/>
    <s v="18'16"/>
    <s v="Q1'16"/>
  </r>
  <r>
    <d v="2016-05-06T00:00:00"/>
    <s v="A3461593"/>
    <s v="B4309-5P"/>
    <s v="M.JOTHI"/>
    <s v="NG"/>
    <x v="2"/>
    <n v="1"/>
    <s v="EPL"/>
    <x v="0"/>
    <m/>
    <x v="4"/>
    <s v="18'16"/>
    <s v="Q1'16"/>
  </r>
  <r>
    <d v="2016-05-06T00:00:00"/>
    <s v="A3461691"/>
    <s v="B4319-5P"/>
    <s v="M.JOTHI"/>
    <s v="NG"/>
    <x v="0"/>
    <n v="1"/>
    <s v="EPL"/>
    <x v="0"/>
    <m/>
    <x v="4"/>
    <s v="18'16"/>
    <s v="Q1'16"/>
  </r>
  <r>
    <d v="2016-05-06T00:00:00"/>
    <s v="A3461595"/>
    <s v="B4309-5P"/>
    <s v="M.JOTHI"/>
    <s v="NG"/>
    <x v="3"/>
    <n v="1"/>
    <s v="EPL"/>
    <x v="0"/>
    <m/>
    <x v="4"/>
    <s v="18'16"/>
    <s v="Q1'16"/>
  </r>
  <r>
    <d v="2016-05-06T00:00:00"/>
    <s v="A3461692"/>
    <s v="B4319-5P"/>
    <s v="M.JOTHI"/>
    <s v="NG"/>
    <x v="1"/>
    <n v="1"/>
    <s v="EPL"/>
    <x v="0"/>
    <m/>
    <x v="4"/>
    <s v="18'16"/>
    <s v="Q1'16"/>
  </r>
  <r>
    <d v="2016-05-06T00:00:00"/>
    <s v="A3461036"/>
    <s v="B8078"/>
    <s v="KZ"/>
    <s v="Scrapped"/>
    <x v="16"/>
    <n v="1"/>
    <s v="PVD"/>
    <x v="2"/>
    <n v="3"/>
    <x v="4"/>
    <s v="18'16"/>
    <s v="Q1'16"/>
  </r>
  <r>
    <d v="2016-05-06T00:00:00"/>
    <s v="A3457211"/>
    <s v="B4322-9L"/>
    <s v="PEE"/>
    <s v="NG"/>
    <x v="20"/>
    <n v="1"/>
    <s v="EPL"/>
    <x v="1"/>
    <m/>
    <x v="4"/>
    <s v="18'16"/>
    <s v="Q1'16"/>
  </r>
  <r>
    <d v="2016-05-06T00:00:00"/>
    <s v="A3461580"/>
    <s v="B9508-10V"/>
    <s v="PEE"/>
    <s v="NG"/>
    <x v="4"/>
    <n v="1"/>
    <s v="EPL"/>
    <x v="1"/>
    <m/>
    <x v="4"/>
    <s v="18'16"/>
    <s v="Q1'16"/>
  </r>
  <r>
    <d v="2016-05-06T00:00:00"/>
    <s v="A3461908"/>
    <s v="B9604-5A"/>
    <s v="chin"/>
    <s v="NG"/>
    <x v="6"/>
    <n v="1"/>
    <s v="EPL"/>
    <x v="1"/>
    <m/>
    <x v="4"/>
    <s v="18'16"/>
    <s v="Q1'16"/>
  </r>
  <r>
    <d v="2016-05-07T00:00:00"/>
    <s v="A3461604"/>
    <s v="B4403-9K"/>
    <s v="PEE"/>
    <s v="NG"/>
    <x v="2"/>
    <n v="1"/>
    <s v="EPL"/>
    <x v="0"/>
    <m/>
    <x v="4"/>
    <s v="18'16"/>
    <s v="Q1'16"/>
  </r>
  <r>
    <d v="2016-05-07T00:00:00"/>
    <s v="A3461746"/>
    <s v="B4405-9L"/>
    <s v="PEE"/>
    <s v="NG"/>
    <x v="2"/>
    <n v="1"/>
    <s v="EPL"/>
    <x v="0"/>
    <m/>
    <x v="4"/>
    <s v="18'16"/>
    <s v="Q1'16"/>
  </r>
  <r>
    <d v="2016-05-07T00:00:00"/>
    <s v="A3461745"/>
    <s v="B4405-9L"/>
    <s v="PEE"/>
    <s v="NG"/>
    <x v="1"/>
    <n v="2"/>
    <s v="EPL"/>
    <x v="0"/>
    <m/>
    <x v="4"/>
    <s v="18'16"/>
    <s v="Q1'16"/>
  </r>
  <r>
    <d v="2016-05-07T00:00:00"/>
    <s v="A3461018"/>
    <s v="B8960-16G"/>
    <s v="chin"/>
    <s v="NG"/>
    <x v="2"/>
    <n v="1"/>
    <s v="EPL"/>
    <x v="0"/>
    <m/>
    <x v="4"/>
    <s v="18'16"/>
    <s v="Q1'16"/>
  </r>
  <r>
    <d v="2016-05-07T00:00:00"/>
    <s v="A3461018"/>
    <s v="B8960-16G"/>
    <s v="chin"/>
    <s v="NG"/>
    <x v="1"/>
    <n v="1"/>
    <s v="EPL"/>
    <x v="0"/>
    <m/>
    <x v="4"/>
    <s v="18'16"/>
    <s v="Q1'16"/>
  </r>
  <r>
    <d v="2016-05-07T00:00:00"/>
    <s v="A3461018"/>
    <s v="B8960-16G"/>
    <s v="chin"/>
    <s v="NG"/>
    <x v="3"/>
    <n v="4"/>
    <s v="EPL"/>
    <x v="0"/>
    <m/>
    <x v="4"/>
    <s v="18'16"/>
    <s v="Q1'16"/>
  </r>
  <r>
    <d v="2016-05-07T00:00:00"/>
    <s v="A3457396"/>
    <s v="B8960-16G"/>
    <s v="chin"/>
    <s v="NG"/>
    <x v="1"/>
    <n v="2"/>
    <s v="EPL"/>
    <x v="0"/>
    <m/>
    <x v="4"/>
    <s v="18'16"/>
    <s v="Q1'16"/>
  </r>
  <r>
    <d v="2016-05-07T00:00:00"/>
    <s v="A3457396"/>
    <s v="B8960-16G"/>
    <s v="chin"/>
    <s v="NG"/>
    <x v="3"/>
    <n v="4"/>
    <s v="EPL"/>
    <x v="0"/>
    <m/>
    <x v="4"/>
    <s v="18'16"/>
    <s v="Q1'16"/>
  </r>
  <r>
    <d v="2016-05-07T00:00:00"/>
    <s v="A3461866"/>
    <s v="B8960-16G"/>
    <s v="chin"/>
    <s v="NG"/>
    <x v="0"/>
    <n v="2"/>
    <s v="EPL"/>
    <x v="0"/>
    <m/>
    <x v="4"/>
    <s v="18'16"/>
    <s v="Q1'16"/>
  </r>
  <r>
    <d v="2016-05-07T00:00:00"/>
    <s v="A3461866"/>
    <s v="B8960-16G"/>
    <s v="chin"/>
    <s v="NG"/>
    <x v="3"/>
    <n v="4"/>
    <s v="EPL"/>
    <x v="0"/>
    <m/>
    <x v="4"/>
    <s v="18'16"/>
    <s v="Q1'16"/>
  </r>
  <r>
    <d v="2016-05-07T00:00:00"/>
    <s v="A3461866"/>
    <s v="B8960-16G"/>
    <s v="chin"/>
    <s v="NG"/>
    <x v="9"/>
    <n v="1"/>
    <s v="EPL"/>
    <x v="0"/>
    <m/>
    <x v="4"/>
    <s v="18'16"/>
    <s v="Q1'16"/>
  </r>
  <r>
    <d v="2016-05-07T00:00:00"/>
    <s v="A3461048"/>
    <s v="B8078-9A"/>
    <s v="chin"/>
    <s v="NG"/>
    <x v="3"/>
    <n v="1"/>
    <s v="EPL"/>
    <x v="0"/>
    <m/>
    <x v="4"/>
    <s v="18'16"/>
    <s v="Q1'16"/>
  </r>
  <r>
    <d v="2016-05-07T00:00:00"/>
    <s v="A3461041"/>
    <s v="B8078-9A"/>
    <s v="chin"/>
    <s v="NG"/>
    <x v="3"/>
    <n v="2"/>
    <s v="EPL"/>
    <x v="0"/>
    <m/>
    <x v="4"/>
    <s v="18'16"/>
    <s v="Q1'16"/>
  </r>
  <r>
    <d v="2016-05-07T00:00:00"/>
    <s v="A3462533"/>
    <s v="B4403-9K"/>
    <s v="chin"/>
    <s v="NG"/>
    <x v="0"/>
    <n v="3"/>
    <s v="EPL"/>
    <x v="0"/>
    <m/>
    <x v="4"/>
    <s v="18'16"/>
    <s v="Q1'16"/>
  </r>
  <r>
    <d v="2016-05-07T00:00:00"/>
    <s v="A3462119"/>
    <s v="B4410-9L"/>
    <s v="chin"/>
    <s v="NG"/>
    <x v="0"/>
    <n v="1"/>
    <s v="EPL"/>
    <x v="0"/>
    <m/>
    <x v="4"/>
    <s v="18'16"/>
    <s v="Q1'16"/>
  </r>
  <r>
    <d v="2016-05-07T00:00:00"/>
    <s v="A3462119"/>
    <s v="B4410-9L"/>
    <s v="chin"/>
    <s v="NG"/>
    <x v="3"/>
    <n v="1"/>
    <s v="EPL"/>
    <x v="0"/>
    <m/>
    <x v="4"/>
    <s v="18'16"/>
    <s v="Q1'16"/>
  </r>
  <r>
    <d v="2016-05-07T00:00:00"/>
    <s v="A3461042"/>
    <s v="B8078-9A"/>
    <s v="chin"/>
    <s v="NG"/>
    <x v="2"/>
    <n v="1"/>
    <s v="EPL"/>
    <x v="0"/>
    <m/>
    <x v="4"/>
    <s v="18'16"/>
    <s v="Q1'16"/>
  </r>
  <r>
    <d v="2016-05-07T00:00:00"/>
    <s v="A3461042"/>
    <s v="B8078-9A"/>
    <s v="chin"/>
    <s v="NG"/>
    <x v="0"/>
    <n v="1"/>
    <s v="EPL"/>
    <x v="0"/>
    <m/>
    <x v="4"/>
    <s v="18'16"/>
    <s v="Q1'16"/>
  </r>
  <r>
    <d v="2016-05-07T00:00:00"/>
    <s v="A3461050"/>
    <s v="B8078-9A"/>
    <s v="chin"/>
    <s v="NG"/>
    <x v="0"/>
    <n v="1"/>
    <s v="EPL"/>
    <x v="0"/>
    <m/>
    <x v="4"/>
    <s v="18'16"/>
    <s v="Q1'16"/>
  </r>
  <r>
    <d v="2016-05-07T00:00:00"/>
    <s v="A3461017"/>
    <s v="B8960-16G"/>
    <s v="chin"/>
    <s v="NG"/>
    <x v="9"/>
    <n v="1"/>
    <s v="EPL"/>
    <x v="0"/>
    <m/>
    <x v="4"/>
    <s v="18'16"/>
    <s v="Q1'16"/>
  </r>
  <r>
    <d v="2016-05-07T00:00:00"/>
    <s v="A3461912"/>
    <s v="B9604-5A"/>
    <s v="chin"/>
    <s v="NG"/>
    <x v="2"/>
    <n v="1"/>
    <s v="EPL"/>
    <x v="0"/>
    <m/>
    <x v="4"/>
    <s v="18'16"/>
    <s v="Q1'16"/>
  </r>
  <r>
    <d v="2016-05-07T00:00:00"/>
    <s v="A3462118"/>
    <s v="B4410-9L"/>
    <s v="chin"/>
    <s v="NG"/>
    <x v="3"/>
    <n v="1"/>
    <s v="EPL"/>
    <x v="0"/>
    <m/>
    <x v="4"/>
    <s v="18'16"/>
    <s v="Q1'16"/>
  </r>
  <r>
    <d v="2016-05-07T00:00:00"/>
    <s v="A3461910"/>
    <s v="B9604-5A"/>
    <s v="chin"/>
    <s v="NG"/>
    <x v="3"/>
    <n v="1"/>
    <s v="EPL"/>
    <x v="0"/>
    <m/>
    <x v="4"/>
    <s v="18'16"/>
    <s v="Q1'16"/>
  </r>
  <r>
    <d v="2016-05-07T00:00:00"/>
    <s v="A3461313"/>
    <s v="B4320-5M"/>
    <s v="chin"/>
    <s v="NG"/>
    <x v="3"/>
    <n v="1"/>
    <s v="EPL"/>
    <x v="0"/>
    <m/>
    <x v="4"/>
    <s v="18'16"/>
    <s v="Q1'16"/>
  </r>
  <r>
    <d v="2016-05-07T00:00:00"/>
    <s v="A3462572"/>
    <s v="B4302-5M"/>
    <s v="chin"/>
    <s v="NG"/>
    <x v="3"/>
    <n v="1"/>
    <s v="EPL"/>
    <x v="0"/>
    <m/>
    <x v="4"/>
    <s v="18'16"/>
    <s v="Q1'16"/>
  </r>
  <r>
    <d v="2016-05-07T00:00:00"/>
    <s v="A3461591"/>
    <s v="B4309-5P"/>
    <s v="chin"/>
    <s v="NG"/>
    <x v="3"/>
    <n v="1"/>
    <s v="EPL"/>
    <x v="0"/>
    <m/>
    <x v="4"/>
    <s v="18'16"/>
    <s v="Q1'16"/>
  </r>
  <r>
    <d v="2016-05-07T00:00:00"/>
    <s v="A3461597"/>
    <s v="B4309-5P"/>
    <s v="chin"/>
    <s v="NG"/>
    <x v="1"/>
    <n v="1"/>
    <s v="EPL"/>
    <x v="0"/>
    <m/>
    <x v="4"/>
    <s v="18'16"/>
    <s v="Q1'16"/>
  </r>
  <r>
    <d v="2016-05-07T00:00:00"/>
    <s v="A3462570"/>
    <s v="B4302-5M"/>
    <s v="chin"/>
    <s v="NG"/>
    <x v="3"/>
    <n v="1"/>
    <s v="EPL"/>
    <x v="0"/>
    <m/>
    <x v="4"/>
    <s v="18'16"/>
    <s v="Q1'16"/>
  </r>
  <r>
    <d v="2016-05-07T00:00:00"/>
    <s v="A3462111"/>
    <s v="B4410-9L"/>
    <s v="chin"/>
    <s v="NG"/>
    <x v="1"/>
    <n v="1"/>
    <s v="EPL"/>
    <x v="0"/>
    <m/>
    <x v="4"/>
    <s v="18'16"/>
    <s v="Q1'16"/>
  </r>
  <r>
    <d v="2016-05-07T00:00:00"/>
    <s v="A3462111"/>
    <s v="B4410-9L"/>
    <s v="chin"/>
    <s v="NG"/>
    <x v="3"/>
    <n v="1"/>
    <s v="EPL"/>
    <x v="0"/>
    <m/>
    <x v="4"/>
    <s v="18'16"/>
    <s v="Q1'16"/>
  </r>
  <r>
    <d v="2016-05-07T00:00:00"/>
    <s v="A3461305"/>
    <s v="B4320-5M"/>
    <s v="chin"/>
    <s v="NG"/>
    <x v="3"/>
    <n v="1"/>
    <s v="EPL"/>
    <x v="0"/>
    <m/>
    <x v="4"/>
    <s v="18'16"/>
    <s v="Q1'16"/>
  </r>
  <r>
    <d v="2016-05-07T00:00:00"/>
    <s v="A3460037"/>
    <s v="B7670-9N"/>
    <s v="chin"/>
    <s v="NG"/>
    <x v="3"/>
    <n v="1"/>
    <s v="EPL"/>
    <x v="0"/>
    <m/>
    <x v="4"/>
    <s v="18'16"/>
    <s v="Q1'16"/>
  </r>
  <r>
    <d v="2016-05-07T00:00:00"/>
    <s v="A3461624"/>
    <s v="B8004-9H"/>
    <s v="KELLY"/>
    <s v="NG"/>
    <x v="2"/>
    <n v="1"/>
    <s v="EPL"/>
    <x v="0"/>
    <m/>
    <x v="4"/>
    <s v="18'16"/>
    <s v="Q1'16"/>
  </r>
  <r>
    <d v="2016-05-07T00:00:00"/>
    <s v="A3461628"/>
    <s v="B8004-9H"/>
    <s v="KELLY"/>
    <s v="NG"/>
    <x v="9"/>
    <n v="1"/>
    <s v="EPL"/>
    <x v="0"/>
    <m/>
    <x v="4"/>
    <s v="18'16"/>
    <s v="Q1'16"/>
  </r>
  <r>
    <d v="2016-05-07T00:00:00"/>
    <s v="A3461907"/>
    <s v="B9604"/>
    <s v="KZ"/>
    <s v="Scrapped"/>
    <x v="16"/>
    <n v="1"/>
    <s v="PVD"/>
    <x v="2"/>
    <n v="3"/>
    <x v="4"/>
    <s v="18'16"/>
    <s v="Q1'16"/>
  </r>
  <r>
    <d v="2016-05-07T00:00:00"/>
    <s v="A3461018"/>
    <s v="B8960"/>
    <s v="WC"/>
    <s v="Scrapped"/>
    <x v="19"/>
    <n v="1"/>
    <s v="PVD"/>
    <x v="2"/>
    <n v="6"/>
    <x v="4"/>
    <s v="18'16"/>
    <s v="Q1'16"/>
  </r>
  <r>
    <d v="2016-05-07T00:00:00"/>
    <s v="A3461745"/>
    <s v="B4405-9L"/>
    <s v="PEE"/>
    <s v="NG"/>
    <x v="6"/>
    <n v="1"/>
    <s v="EPL"/>
    <x v="1"/>
    <m/>
    <x v="4"/>
    <s v="18'16"/>
    <s v="Q1'16"/>
  </r>
  <r>
    <d v="2016-05-08T00:00:00"/>
    <s v="A3462961"/>
    <s v="B8029-9N"/>
    <s v="PEE"/>
    <s v="NG"/>
    <x v="1"/>
    <n v="1"/>
    <s v="EPL"/>
    <x v="0"/>
    <m/>
    <x v="4"/>
    <s v="18'16"/>
    <s v="Q1'16"/>
  </r>
  <r>
    <d v="2016-05-08T00:00:00"/>
    <s v="A3461015"/>
    <s v="B8960-16G"/>
    <s v="PEE"/>
    <s v="NG"/>
    <x v="1"/>
    <n v="3"/>
    <s v="EPL"/>
    <x v="0"/>
    <m/>
    <x v="4"/>
    <s v="18'16"/>
    <s v="Q1'16"/>
  </r>
  <r>
    <d v="2016-05-08T00:00:00"/>
    <s v="A3461868"/>
    <s v="B8960-16G"/>
    <s v="PEE"/>
    <s v="NG"/>
    <x v="1"/>
    <n v="2"/>
    <s v="EPL"/>
    <x v="0"/>
    <m/>
    <x v="4"/>
    <s v="18'16"/>
    <s v="Q1'16"/>
  </r>
  <r>
    <d v="2016-05-08T00:00:00"/>
    <s v="A3462063"/>
    <s v="B8960-16G"/>
    <s v="PEE"/>
    <s v="NG"/>
    <x v="1"/>
    <n v="1"/>
    <s v="EPL"/>
    <x v="0"/>
    <m/>
    <x v="4"/>
    <s v="18'16"/>
    <s v="Q1'16"/>
  </r>
  <r>
    <d v="2016-05-08T00:00:00"/>
    <s v="A3462957"/>
    <s v="B8029-9N"/>
    <s v="chin"/>
    <s v="NG"/>
    <x v="0"/>
    <n v="2"/>
    <s v="EPL"/>
    <x v="0"/>
    <m/>
    <x v="4"/>
    <s v="18'16"/>
    <s v="Q1'16"/>
  </r>
  <r>
    <d v="2016-05-08T00:00:00"/>
    <s v="A3462959"/>
    <s v="B8029-9N"/>
    <s v="chin"/>
    <s v="NG"/>
    <x v="0"/>
    <n v="2"/>
    <s v="EPL"/>
    <x v="0"/>
    <m/>
    <x v="4"/>
    <s v="18'16"/>
    <s v="Q1'16"/>
  </r>
  <r>
    <d v="2016-05-08T00:00:00"/>
    <s v="A3462071"/>
    <s v="B8960-16G"/>
    <s v="chin"/>
    <s v="NG"/>
    <x v="3"/>
    <n v="1"/>
    <s v="EPL"/>
    <x v="0"/>
    <m/>
    <x v="4"/>
    <s v="18'16"/>
    <s v="Q1'16"/>
  </r>
  <r>
    <d v="2016-05-08T00:00:00"/>
    <s v="A3461871"/>
    <s v="B8960-16G"/>
    <s v="chin"/>
    <s v="NG"/>
    <x v="3"/>
    <n v="1"/>
    <s v="EPL"/>
    <x v="0"/>
    <m/>
    <x v="4"/>
    <s v="18'16"/>
    <s v="Q1'16"/>
  </r>
  <r>
    <d v="2016-05-08T00:00:00"/>
    <s v="A3462962"/>
    <s v="B8029-9N"/>
    <s v="chin"/>
    <s v="NG"/>
    <x v="3"/>
    <n v="1"/>
    <s v="EPL"/>
    <x v="0"/>
    <m/>
    <x v="4"/>
    <s v="18'16"/>
    <s v="Q1'16"/>
  </r>
  <r>
    <d v="2016-05-08T00:00:00"/>
    <s v="A3462956"/>
    <s v="B8029-9N"/>
    <s v="chin"/>
    <s v="NG"/>
    <x v="1"/>
    <n v="1"/>
    <s v="EPL"/>
    <x v="0"/>
    <m/>
    <x v="4"/>
    <s v="18'16"/>
    <s v="Q1'16"/>
  </r>
  <r>
    <d v="2016-05-08T00:00:00"/>
    <s v="A3461630"/>
    <s v="B8004-9H"/>
    <s v="chin"/>
    <s v="NG"/>
    <x v="2"/>
    <n v="1"/>
    <s v="EPL"/>
    <x v="0"/>
    <m/>
    <x v="4"/>
    <s v="18'16"/>
    <s v="Q1'16"/>
  </r>
  <r>
    <d v="2016-05-08T00:00:00"/>
    <s v="A3462965"/>
    <s v="B8029-9N"/>
    <s v="chin"/>
    <s v="NG"/>
    <x v="1"/>
    <n v="1"/>
    <s v="EPL"/>
    <x v="0"/>
    <m/>
    <x v="4"/>
    <s v="18'16"/>
    <s v="Q1'16"/>
  </r>
  <r>
    <d v="2016-05-08T00:00:00"/>
    <s v="A3462067"/>
    <s v="B8960-16G"/>
    <s v="chin"/>
    <s v="NG"/>
    <x v="2"/>
    <n v="1"/>
    <s v="EPL"/>
    <x v="0"/>
    <m/>
    <x v="4"/>
    <s v="18'16"/>
    <s v="Q1'16"/>
  </r>
  <r>
    <d v="2016-05-08T00:00:00"/>
    <s v="A3462532"/>
    <s v="B4403-9K"/>
    <s v="chin"/>
    <s v="NG"/>
    <x v="1"/>
    <n v="2"/>
    <s v="EPL"/>
    <x v="0"/>
    <m/>
    <x v="4"/>
    <s v="18'16"/>
    <s v="Q1'16"/>
  </r>
  <r>
    <d v="2016-05-08T00:00:00"/>
    <s v="A3461307"/>
    <s v="B4320-5M"/>
    <s v="chin"/>
    <s v="NG"/>
    <x v="3"/>
    <n v="1"/>
    <s v="EPL"/>
    <x v="0"/>
    <m/>
    <x v="4"/>
    <s v="18'16"/>
    <s v="Q1'16"/>
  </r>
  <r>
    <d v="2016-05-08T00:00:00"/>
    <s v="A3462961"/>
    <s v="B8029"/>
    <s v="DB"/>
    <s v="Scrapped"/>
    <x v="19"/>
    <n v="1"/>
    <s v="PVD"/>
    <x v="2"/>
    <n v="5"/>
    <x v="4"/>
    <s v="18'16"/>
    <s v="Q1'16"/>
  </r>
  <r>
    <d v="2016-05-08T00:00:00"/>
    <s v="A3462063"/>
    <s v="B8960-16G"/>
    <s v="PEE"/>
    <s v="NG"/>
    <x v="21"/>
    <n v="1"/>
    <s v="EPL"/>
    <x v="1"/>
    <m/>
    <x v="4"/>
    <s v="18'16"/>
    <s v="Q1'16"/>
  </r>
  <r>
    <d v="2016-05-09T00:00:00"/>
    <s v="A3462073"/>
    <s v="B8960-16G"/>
    <s v="PEE"/>
    <s v="NG"/>
    <x v="1"/>
    <n v="5"/>
    <s v="EPL"/>
    <x v="0"/>
    <m/>
    <x v="4"/>
    <s v="19'16"/>
    <s v="Q1'16"/>
  </r>
  <r>
    <d v="2016-05-09T00:00:00"/>
    <s v="A3462069"/>
    <s v="B8960-16G"/>
    <s v="PEE"/>
    <s v="NG"/>
    <x v="1"/>
    <n v="6"/>
    <s v="EPL"/>
    <x v="0"/>
    <m/>
    <x v="4"/>
    <s v="19'16"/>
    <s v="Q1'16"/>
  </r>
  <r>
    <d v="2016-05-09T00:00:00"/>
    <s v="A3462958"/>
    <s v="B8029-9N"/>
    <s v="PEE"/>
    <s v="NG"/>
    <x v="2"/>
    <n v="1"/>
    <s v="EPL"/>
    <x v="0"/>
    <m/>
    <x v="4"/>
    <s v="19'16"/>
    <s v="Q1'16"/>
  </r>
  <r>
    <d v="2016-05-09T00:00:00"/>
    <s v="A3462958"/>
    <s v="B8029-9N"/>
    <s v="PEE"/>
    <s v="NG"/>
    <x v="1"/>
    <n v="5"/>
    <s v="EPL"/>
    <x v="0"/>
    <m/>
    <x v="4"/>
    <s v="19'16"/>
    <s v="Q1'16"/>
  </r>
  <r>
    <d v="2016-05-09T00:00:00"/>
    <s v="A3463652"/>
    <s v="B9604-5A"/>
    <s v="PEE"/>
    <s v="NG"/>
    <x v="1"/>
    <n v="1"/>
    <s v="EPL"/>
    <x v="0"/>
    <m/>
    <x v="4"/>
    <s v="19'16"/>
    <s v="Q1'16"/>
  </r>
  <r>
    <d v="2016-05-09T00:00:00"/>
    <s v="A3462966"/>
    <s v="B8029-9N"/>
    <s v="PEE"/>
    <s v="NG"/>
    <x v="1"/>
    <n v="4"/>
    <s v="EPL"/>
    <x v="0"/>
    <m/>
    <x v="4"/>
    <s v="19'16"/>
    <s v="Q1'16"/>
  </r>
  <r>
    <d v="2016-05-09T00:00:00"/>
    <s v="A3460248"/>
    <s v="B8029-9N"/>
    <s v="PEE"/>
    <s v="NG"/>
    <x v="1"/>
    <n v="2"/>
    <s v="EPL"/>
    <x v="0"/>
    <m/>
    <x v="4"/>
    <s v="19'16"/>
    <s v="Q1'16"/>
  </r>
  <r>
    <d v="2016-05-09T00:00:00"/>
    <s v="A3461631"/>
    <s v="B8004-9H"/>
    <s v="PEE"/>
    <s v="NG"/>
    <x v="2"/>
    <n v="1"/>
    <s v="EPL"/>
    <x v="0"/>
    <m/>
    <x v="4"/>
    <s v="19'16"/>
    <s v="Q1'16"/>
  </r>
  <r>
    <d v="2016-05-09T00:00:00"/>
    <s v="A3461631"/>
    <s v="B8004-9H"/>
    <s v="PEE"/>
    <s v="NG"/>
    <x v="1"/>
    <n v="1"/>
    <s v="EPL"/>
    <x v="0"/>
    <m/>
    <x v="4"/>
    <s v="19'16"/>
    <s v="Q1'16"/>
  </r>
  <r>
    <d v="2016-05-09T00:00:00"/>
    <s v="A3462072"/>
    <s v="B8960-16G"/>
    <s v="PEE"/>
    <s v="NG"/>
    <x v="2"/>
    <n v="1"/>
    <s v="EPL"/>
    <x v="0"/>
    <m/>
    <x v="4"/>
    <s v="19'16"/>
    <s v="Q1'16"/>
  </r>
  <r>
    <d v="2016-05-09T00:00:00"/>
    <s v="A3462072"/>
    <s v="B8960-16G"/>
    <s v="PEE"/>
    <s v="NG"/>
    <x v="1"/>
    <n v="3"/>
    <s v="EPL"/>
    <x v="0"/>
    <m/>
    <x v="4"/>
    <s v="19'16"/>
    <s v="Q1'16"/>
  </r>
  <r>
    <d v="2016-05-09T00:00:00"/>
    <s v="A3462072"/>
    <s v="B8960-16G"/>
    <s v="PEE"/>
    <s v="NG"/>
    <x v="3"/>
    <n v="3"/>
    <s v="EPL"/>
    <x v="0"/>
    <m/>
    <x v="4"/>
    <s v="19'16"/>
    <s v="Q1'16"/>
  </r>
  <r>
    <d v="2016-05-09T00:00:00"/>
    <s v="A3462573"/>
    <s v="B4302-5M"/>
    <s v="PEE"/>
    <s v="NG"/>
    <x v="1"/>
    <n v="1"/>
    <s v="EPL"/>
    <x v="0"/>
    <m/>
    <x v="4"/>
    <s v="19'16"/>
    <s v="Q1'16"/>
  </r>
  <r>
    <d v="2016-05-09T00:00:00"/>
    <s v="A3460250"/>
    <s v="B8029-9N"/>
    <s v="KELLY"/>
    <s v="NG"/>
    <x v="1"/>
    <n v="1"/>
    <s v="EPL"/>
    <x v="0"/>
    <m/>
    <x v="4"/>
    <s v="19'16"/>
    <s v="Q1'16"/>
  </r>
  <r>
    <d v="2016-05-09T00:00:00"/>
    <s v="A3460250"/>
    <s v="B8029-9N"/>
    <s v="KELLY"/>
    <s v="NG"/>
    <x v="9"/>
    <n v="1"/>
    <s v="EPL"/>
    <x v="0"/>
    <m/>
    <x v="4"/>
    <s v="19'16"/>
    <s v="Q1'16"/>
  </r>
  <r>
    <d v="2016-05-09T00:00:00"/>
    <s v="A3460251"/>
    <s v="B8029-9N"/>
    <s v="KELLY"/>
    <s v="NG"/>
    <x v="3"/>
    <n v="2"/>
    <s v="EPL"/>
    <x v="0"/>
    <m/>
    <x v="4"/>
    <s v="19'16"/>
    <s v="Q1'16"/>
  </r>
  <r>
    <d v="2016-05-09T00:00:00"/>
    <s v="A3462066"/>
    <s v="B8960-16G"/>
    <s v="KELLY"/>
    <s v="NG"/>
    <x v="3"/>
    <n v="2"/>
    <s v="EPL"/>
    <x v="0"/>
    <m/>
    <x v="4"/>
    <s v="19'16"/>
    <s v="Q1'16"/>
  </r>
  <r>
    <d v="2016-05-09T00:00:00"/>
    <s v="A3462836"/>
    <s v="B8960-16G"/>
    <s v="KELLY"/>
    <s v="NG"/>
    <x v="1"/>
    <n v="1"/>
    <s v="EPL"/>
    <x v="0"/>
    <m/>
    <x v="4"/>
    <s v="19'16"/>
    <s v="Q1'16"/>
  </r>
  <r>
    <d v="2016-05-09T00:00:00"/>
    <s v="A3462836"/>
    <s v="B8960-16G"/>
    <s v="KELLY"/>
    <s v="NG"/>
    <x v="3"/>
    <n v="2"/>
    <s v="EPL"/>
    <x v="0"/>
    <m/>
    <x v="4"/>
    <s v="19'16"/>
    <s v="Q1'16"/>
  </r>
  <r>
    <d v="2016-05-09T00:00:00"/>
    <s v="A3462836"/>
    <s v="B8960-16G"/>
    <s v="KELLY"/>
    <s v="NG"/>
    <x v="9"/>
    <n v="1"/>
    <s v="EPL"/>
    <x v="0"/>
    <m/>
    <x v="4"/>
    <s v="19'16"/>
    <s v="Q1'16"/>
  </r>
  <r>
    <d v="2016-05-09T00:00:00"/>
    <s v="A3462080"/>
    <s v="B8960-16G"/>
    <s v="KELLY"/>
    <s v="NG"/>
    <x v="3"/>
    <n v="2"/>
    <s v="EPL"/>
    <x v="0"/>
    <m/>
    <x v="4"/>
    <s v="19'16"/>
    <s v="Q1'16"/>
  </r>
  <r>
    <d v="2016-05-09T00:00:00"/>
    <s v="A3462080"/>
    <s v="B8960-16G"/>
    <s v="KELLY"/>
    <s v="NG"/>
    <x v="8"/>
    <n v="3"/>
    <s v="EPL"/>
    <x v="0"/>
    <m/>
    <x v="4"/>
    <s v="19'16"/>
    <s v="Q1'16"/>
  </r>
  <r>
    <d v="2016-05-09T00:00:00"/>
    <s v="A3462837"/>
    <s v="B8960-16G"/>
    <s v="KELLY"/>
    <s v="NG"/>
    <x v="3"/>
    <n v="1"/>
    <s v="EPL"/>
    <x v="0"/>
    <m/>
    <x v="4"/>
    <s v="19'16"/>
    <s v="Q1'16"/>
  </r>
  <r>
    <d v="2016-05-09T00:00:00"/>
    <s v="A3462079"/>
    <s v="B8960-16G"/>
    <s v="KELLY"/>
    <s v="NG"/>
    <x v="1"/>
    <n v="1"/>
    <s v="EPL"/>
    <x v="0"/>
    <m/>
    <x v="4"/>
    <s v="19'16"/>
    <s v="Q1'16"/>
  </r>
  <r>
    <d v="2016-05-09T00:00:00"/>
    <s v="A3462079"/>
    <s v="B8960-16G"/>
    <s v="KELLY"/>
    <s v="NG"/>
    <x v="3"/>
    <n v="2"/>
    <s v="EPL"/>
    <x v="0"/>
    <m/>
    <x v="4"/>
    <s v="19'16"/>
    <s v="Q1'16"/>
  </r>
  <r>
    <d v="2016-05-09T00:00:00"/>
    <s v="A3462079"/>
    <s v="B8960-16G"/>
    <s v="KELLY"/>
    <s v="NG"/>
    <x v="8"/>
    <n v="1"/>
    <s v="EPL"/>
    <x v="0"/>
    <m/>
    <x v="4"/>
    <s v="19'16"/>
    <s v="Q1'16"/>
  </r>
  <r>
    <d v="2016-05-09T00:00:00"/>
    <s v="A3461014"/>
    <s v="B8960-16G"/>
    <s v="KELLY"/>
    <s v="NG"/>
    <x v="2"/>
    <n v="4"/>
    <s v="EPL"/>
    <x v="0"/>
    <m/>
    <x v="4"/>
    <s v="19'16"/>
    <s v="Q1'16"/>
  </r>
  <r>
    <d v="2016-05-09T00:00:00"/>
    <s v="A3461014"/>
    <s v="B8960-16G"/>
    <s v="KELLY"/>
    <s v="NG"/>
    <x v="1"/>
    <n v="2"/>
    <s v="EPL"/>
    <x v="0"/>
    <m/>
    <x v="4"/>
    <s v="19'16"/>
    <s v="Q1'16"/>
  </r>
  <r>
    <d v="2016-05-09T00:00:00"/>
    <s v="A3461014"/>
    <s v="B8960-16G"/>
    <s v="KELLY"/>
    <s v="NG"/>
    <x v="3"/>
    <n v="1"/>
    <s v="EPL"/>
    <x v="0"/>
    <m/>
    <x v="4"/>
    <s v="19'16"/>
    <s v="Q1'16"/>
  </r>
  <r>
    <d v="2016-05-09T00:00:00"/>
    <s v="A3463591"/>
    <s v="B8960-16G"/>
    <s v="KELLY"/>
    <s v="NG"/>
    <x v="1"/>
    <n v="1"/>
    <s v="EPL"/>
    <x v="0"/>
    <m/>
    <x v="4"/>
    <s v="19'16"/>
    <s v="Q1'16"/>
  </r>
  <r>
    <d v="2016-05-09T00:00:00"/>
    <s v="A3461016"/>
    <s v="B8960-16G"/>
    <s v="KELLY"/>
    <s v="NG"/>
    <x v="1"/>
    <n v="1"/>
    <s v="EPL"/>
    <x v="0"/>
    <m/>
    <x v="4"/>
    <s v="19'16"/>
    <s v="Q1'16"/>
  </r>
  <r>
    <d v="2016-05-09T00:00:00"/>
    <s v="A3463590"/>
    <s v="B8960-16G"/>
    <s v="PEE"/>
    <s v="NG"/>
    <x v="20"/>
    <n v="1"/>
    <s v="EPL"/>
    <x v="1"/>
    <m/>
    <x v="4"/>
    <s v="19'16"/>
    <s v="Q1'16"/>
  </r>
  <r>
    <d v="2016-05-09T00:00:00"/>
    <s v="A3463644"/>
    <s v="B9604-5A"/>
    <s v="kia"/>
    <s v="NG"/>
    <x v="3"/>
    <n v="8"/>
    <s v="EPL"/>
    <x v="1"/>
    <m/>
    <x v="4"/>
    <s v="19'16"/>
    <s v="Q1'16"/>
  </r>
  <r>
    <d v="2016-05-09T00:00:00"/>
    <s v="A3462076"/>
    <s v="B8960-16G"/>
    <s v="kia"/>
    <s v="NG"/>
    <x v="6"/>
    <n v="1"/>
    <s v="EPL"/>
    <x v="1"/>
    <m/>
    <x v="4"/>
    <s v="19'16"/>
    <s v="Q1'16"/>
  </r>
  <r>
    <d v="2016-05-10T00:00:00"/>
    <s v="A3462075"/>
    <s v="B8960-16G"/>
    <s v="kia"/>
    <s v="NG"/>
    <x v="1"/>
    <n v="2"/>
    <s v="EPL"/>
    <x v="0"/>
    <m/>
    <x v="4"/>
    <s v="19'16"/>
    <s v="Q1'16"/>
  </r>
  <r>
    <d v="2016-05-10T00:00:00"/>
    <s v="A3462842"/>
    <s v="B8960-16G"/>
    <s v="kia"/>
    <s v="NG"/>
    <x v="1"/>
    <n v="1"/>
    <s v="EPL"/>
    <x v="0"/>
    <m/>
    <x v="4"/>
    <s v="19'16"/>
    <s v="Q1'16"/>
  </r>
  <r>
    <d v="2016-05-10T00:00:00"/>
    <s v="A3463648"/>
    <s v="B9604-5A"/>
    <s v="kia"/>
    <s v="NG"/>
    <x v="1"/>
    <n v="1"/>
    <s v="EPL"/>
    <x v="0"/>
    <m/>
    <x v="4"/>
    <s v="19'16"/>
    <s v="Q1'16"/>
  </r>
  <r>
    <d v="2016-05-10T00:00:00"/>
    <s v="A3463648"/>
    <s v="B9604-5A"/>
    <s v="kia"/>
    <s v="NG"/>
    <x v="3"/>
    <n v="8"/>
    <s v="EPL"/>
    <x v="0"/>
    <m/>
    <x v="4"/>
    <s v="19'16"/>
    <s v="Q1'16"/>
  </r>
  <r>
    <d v="2016-05-10T00:00:00"/>
    <s v="A3463746"/>
    <s v="B9604-5A"/>
    <s v="kia"/>
    <s v="NG"/>
    <x v="3"/>
    <n v="8"/>
    <s v="EPL"/>
    <x v="0"/>
    <m/>
    <x v="4"/>
    <s v="19'16"/>
    <s v="Q1'16"/>
  </r>
  <r>
    <d v="2016-05-10T00:00:00"/>
    <s v="A3463645"/>
    <s v="B9604-5A"/>
    <s v="kia"/>
    <s v="NG"/>
    <x v="3"/>
    <n v="5"/>
    <s v="EPL"/>
    <x v="0"/>
    <m/>
    <x v="4"/>
    <s v="19'16"/>
    <s v="Q1'16"/>
  </r>
  <r>
    <d v="2016-05-10T00:00:00"/>
    <s v="A3463734"/>
    <s v="B9604-5A"/>
    <s v="kia"/>
    <s v="NG"/>
    <x v="3"/>
    <n v="8"/>
    <s v="EPL"/>
    <x v="0"/>
    <m/>
    <x v="4"/>
    <s v="19'16"/>
    <s v="Q1'16"/>
  </r>
  <r>
    <d v="2016-05-10T00:00:00"/>
    <s v="A3463741"/>
    <s v="B9604-5A"/>
    <s v="kia"/>
    <s v="NG"/>
    <x v="1"/>
    <n v="2"/>
    <s v="EPL"/>
    <x v="0"/>
    <m/>
    <x v="4"/>
    <s v="19'16"/>
    <s v="Q1'16"/>
  </r>
  <r>
    <d v="2016-05-10T00:00:00"/>
    <s v="A3463737"/>
    <s v="B9604-5A"/>
    <s v="kia"/>
    <s v="NG"/>
    <x v="1"/>
    <n v="1"/>
    <s v="EPL"/>
    <x v="0"/>
    <m/>
    <x v="4"/>
    <s v="19'16"/>
    <s v="Q1'16"/>
  </r>
  <r>
    <d v="2016-05-10T00:00:00"/>
    <s v="A3462838"/>
    <s v="B8960-16G"/>
    <s v="kia"/>
    <s v="NG"/>
    <x v="2"/>
    <n v="1"/>
    <s v="EPL"/>
    <x v="0"/>
    <m/>
    <x v="4"/>
    <s v="19'16"/>
    <s v="Q1'16"/>
  </r>
  <r>
    <d v="2016-05-10T00:00:00"/>
    <s v="A3462838"/>
    <s v="B8960-16G"/>
    <s v="kia"/>
    <s v="NG"/>
    <x v="0"/>
    <n v="1"/>
    <s v="EPL"/>
    <x v="0"/>
    <m/>
    <x v="4"/>
    <s v="19'16"/>
    <s v="Q1'16"/>
  </r>
  <r>
    <d v="2016-05-10T00:00:00"/>
    <s v="A3462838"/>
    <s v="B8960-16G"/>
    <s v="kia"/>
    <s v="NG"/>
    <x v="1"/>
    <n v="3"/>
    <s v="EPL"/>
    <x v="0"/>
    <m/>
    <x v="4"/>
    <s v="19'16"/>
    <s v="Q1'16"/>
  </r>
  <r>
    <d v="2016-05-10T00:00:00"/>
    <s v="A3462835"/>
    <s v="B8960-16G"/>
    <s v="kia"/>
    <s v="NG"/>
    <x v="0"/>
    <n v="3"/>
    <s v="EPL"/>
    <x v="0"/>
    <m/>
    <x v="4"/>
    <s v="19'16"/>
    <s v="Q1'16"/>
  </r>
  <r>
    <d v="2016-05-10T00:00:00"/>
    <s v="A3462835"/>
    <s v="B8960-16G"/>
    <s v="kia"/>
    <s v="NG"/>
    <x v="1"/>
    <n v="1"/>
    <s v="EPL"/>
    <x v="0"/>
    <m/>
    <x v="4"/>
    <s v="19'16"/>
    <s v="Q1'16"/>
  </r>
  <r>
    <d v="2016-05-10T00:00:00"/>
    <s v="A3462835"/>
    <s v="B8960-16G"/>
    <s v="kia"/>
    <s v="NG"/>
    <x v="3"/>
    <n v="1"/>
    <s v="EPL"/>
    <x v="0"/>
    <m/>
    <x v="4"/>
    <s v="19'16"/>
    <s v="Q1'16"/>
  </r>
  <r>
    <d v="2016-05-10T00:00:00"/>
    <s v="A3463633"/>
    <s v="B8962-16I"/>
    <s v="kia"/>
    <s v="NG"/>
    <x v="2"/>
    <n v="3"/>
    <s v="EPL"/>
    <x v="0"/>
    <m/>
    <x v="4"/>
    <s v="19'16"/>
    <s v="Q1'16"/>
  </r>
  <r>
    <d v="2016-05-10T00:00:00"/>
    <s v="A3463633"/>
    <s v="B8962-16I"/>
    <s v="kia"/>
    <s v="NG"/>
    <x v="1"/>
    <n v="4"/>
    <s v="EPL"/>
    <x v="0"/>
    <m/>
    <x v="4"/>
    <s v="19'16"/>
    <s v="Q1'16"/>
  </r>
  <r>
    <d v="2016-05-10T00:00:00"/>
    <s v="A3463943"/>
    <s v="B8960-16G"/>
    <s v="PEE"/>
    <s v="NG"/>
    <x v="2"/>
    <n v="2"/>
    <s v="EPL"/>
    <x v="0"/>
    <m/>
    <x v="4"/>
    <s v="19'16"/>
    <s v="Q1'16"/>
  </r>
  <r>
    <d v="2016-05-10T00:00:00"/>
    <s v="A3463943"/>
    <s v="B8960-16G"/>
    <s v="PEE"/>
    <s v="NG"/>
    <x v="1"/>
    <n v="1"/>
    <s v="EPL"/>
    <x v="0"/>
    <m/>
    <x v="4"/>
    <s v="19'16"/>
    <s v="Q1'16"/>
  </r>
  <r>
    <d v="2016-05-10T00:00:00"/>
    <s v="A3462843"/>
    <s v="B8960-16G"/>
    <s v="PEE"/>
    <s v="NG"/>
    <x v="3"/>
    <n v="1"/>
    <s v="EPL"/>
    <x v="0"/>
    <m/>
    <x v="4"/>
    <s v="19'16"/>
    <s v="Q1'16"/>
  </r>
  <r>
    <d v="2016-05-10T00:00:00"/>
    <s v="A3460255"/>
    <s v="B8029-9N"/>
    <s v="PEE"/>
    <s v="NG"/>
    <x v="2"/>
    <n v="1"/>
    <s v="EPL"/>
    <x v="0"/>
    <m/>
    <x v="4"/>
    <s v="19'16"/>
    <s v="Q1'16"/>
  </r>
  <r>
    <d v="2016-05-10T00:00:00"/>
    <s v="A3460255"/>
    <s v="B8029-9N"/>
    <s v="PEE"/>
    <s v="NG"/>
    <x v="0"/>
    <n v="3"/>
    <s v="EPL"/>
    <x v="0"/>
    <m/>
    <x v="4"/>
    <s v="19'16"/>
    <s v="Q1'16"/>
  </r>
  <r>
    <d v="2016-05-10T00:00:00"/>
    <s v="A3463643"/>
    <s v="B9604-5A"/>
    <s v="KELLY"/>
    <s v="NG"/>
    <x v="2"/>
    <n v="1"/>
    <s v="EPL"/>
    <x v="0"/>
    <m/>
    <x v="4"/>
    <s v="19'16"/>
    <s v="Q1'16"/>
  </r>
  <r>
    <d v="2016-05-10T00:00:00"/>
    <s v="A3463643"/>
    <s v="B9604-5A"/>
    <s v="KELLY"/>
    <s v="NG"/>
    <x v="3"/>
    <n v="1"/>
    <s v="EPL"/>
    <x v="0"/>
    <m/>
    <x v="4"/>
    <s v="19'16"/>
    <s v="Q1'16"/>
  </r>
  <r>
    <d v="2016-05-10T00:00:00"/>
    <s v="A3462844"/>
    <s v="B8960-16G"/>
    <s v="KELLY"/>
    <s v="NG"/>
    <x v="2"/>
    <n v="1"/>
    <s v="EPL"/>
    <x v="0"/>
    <m/>
    <x v="4"/>
    <s v="19'16"/>
    <s v="Q1'16"/>
  </r>
  <r>
    <d v="2016-05-10T00:00:00"/>
    <s v="P1025147"/>
    <s v="B4383-10W"/>
    <s v="KELLY"/>
    <s v="NG"/>
    <x v="0"/>
    <n v="1"/>
    <s v="EPL"/>
    <x v="0"/>
    <m/>
    <x v="4"/>
    <s v="19'16"/>
    <s v="Q1'16"/>
  </r>
  <r>
    <d v="2016-05-10T00:00:00"/>
    <s v="A3460256"/>
    <s v="B8029-9N"/>
    <s v="KELLY"/>
    <s v="NG"/>
    <x v="0"/>
    <n v="1"/>
    <s v="EPL"/>
    <x v="0"/>
    <m/>
    <x v="4"/>
    <s v="19'16"/>
    <s v="Q1'16"/>
  </r>
  <r>
    <d v="2016-05-10T00:00:00"/>
    <s v="A3460256"/>
    <s v="B8029-9N"/>
    <s v="KELLY"/>
    <s v="NG"/>
    <x v="1"/>
    <n v="1"/>
    <s v="EPL"/>
    <x v="0"/>
    <m/>
    <x v="4"/>
    <s v="19'16"/>
    <s v="Q1'16"/>
  </r>
  <r>
    <d v="2016-05-10T00:00:00"/>
    <s v="A3461864"/>
    <s v="B8960-16G"/>
    <s v="KELLY"/>
    <s v="NG"/>
    <x v="1"/>
    <n v="5"/>
    <s v="EPL"/>
    <x v="0"/>
    <m/>
    <x v="4"/>
    <s v="19'16"/>
    <s v="Q1'16"/>
  </r>
  <r>
    <d v="2016-05-10T00:00:00"/>
    <s v="A3461864"/>
    <s v="B8960-16G"/>
    <s v="KELLY"/>
    <s v="NG"/>
    <x v="3"/>
    <n v="5"/>
    <s v="EPL"/>
    <x v="0"/>
    <m/>
    <x v="4"/>
    <s v="19'16"/>
    <s v="Q1'16"/>
  </r>
  <r>
    <d v="2016-05-10T00:00:00"/>
    <s v="A3464280"/>
    <s v="B8960-16G"/>
    <s v="KELLY"/>
    <s v="NG"/>
    <x v="0"/>
    <n v="2"/>
    <s v="EPL"/>
    <x v="0"/>
    <m/>
    <x v="4"/>
    <s v="19'16"/>
    <s v="Q1'16"/>
  </r>
  <r>
    <d v="2016-05-10T00:00:00"/>
    <s v="A3463634"/>
    <s v="B8962-16I"/>
    <s v="KELLY"/>
    <s v="NG"/>
    <x v="0"/>
    <n v="1"/>
    <s v="EPL"/>
    <x v="0"/>
    <m/>
    <x v="4"/>
    <s v="19'16"/>
    <s v="Q1'16"/>
  </r>
  <r>
    <d v="2016-05-10T00:00:00"/>
    <s v="A3463634"/>
    <s v="B8962-16I"/>
    <s v="KELLY"/>
    <s v="NG"/>
    <x v="3"/>
    <n v="3"/>
    <s v="EPL"/>
    <x v="0"/>
    <m/>
    <x v="4"/>
    <s v="19'16"/>
    <s v="Q1'16"/>
  </r>
  <r>
    <d v="2016-05-10T00:00:00"/>
    <s v="A3462839"/>
    <s v="B8960-16G"/>
    <s v="KELLY"/>
    <s v="NG"/>
    <x v="13"/>
    <n v="1"/>
    <s v="EPL"/>
    <x v="0"/>
    <m/>
    <x v="4"/>
    <s v="19'16"/>
    <s v="Q1'16"/>
  </r>
  <r>
    <d v="2016-05-10T00:00:00"/>
    <s v="A3463716"/>
    <s v="B4319-5P"/>
    <s v="KELLY"/>
    <s v="NG"/>
    <x v="0"/>
    <n v="1"/>
    <s v="EPL"/>
    <x v="0"/>
    <m/>
    <x v="4"/>
    <s v="19'16"/>
    <s v="Q1'16"/>
  </r>
  <r>
    <d v="2016-05-10T00:00:00"/>
    <s v="A3460255"/>
    <s v="B8029"/>
    <s v="QK"/>
    <s v="Scrapped"/>
    <x v="18"/>
    <n v="1"/>
    <s v="PVD"/>
    <x v="2"/>
    <s v="SPT5"/>
    <x v="4"/>
    <s v="19'16"/>
    <s v="Q1'16"/>
  </r>
  <r>
    <d v="2016-05-10T00:00:00"/>
    <s v="A3463742"/>
    <s v="B9604"/>
    <s v="DB"/>
    <s v="Scrapped"/>
    <x v="19"/>
    <n v="1"/>
    <s v="PVD"/>
    <x v="2"/>
    <m/>
    <x v="4"/>
    <s v="19'16"/>
    <s v="Q1'16"/>
  </r>
  <r>
    <d v="2016-05-10T00:00:00"/>
    <s v="A3463643"/>
    <s v="B9604"/>
    <s v="DB"/>
    <s v="Scrapped"/>
    <x v="18"/>
    <n v="1"/>
    <s v="PVD"/>
    <x v="2"/>
    <m/>
    <x v="4"/>
    <s v="19'16"/>
    <s v="Q1'16"/>
  </r>
  <r>
    <d v="2016-05-10T00:00:00"/>
    <s v="P1025147"/>
    <s v="B4383"/>
    <s v="QK"/>
    <s v="Scrapped"/>
    <x v="22"/>
    <n v="1"/>
    <s v="PVD"/>
    <x v="2"/>
    <s v="SPT6"/>
    <x v="4"/>
    <s v="19'16"/>
    <s v="Q1'16"/>
  </r>
  <r>
    <d v="2016-05-10T00:00:00"/>
    <s v="A3463653"/>
    <s v="B9604-5A"/>
    <s v="kia"/>
    <s v="NG"/>
    <x v="3"/>
    <n v="1"/>
    <s v="EPL"/>
    <x v="1"/>
    <m/>
    <x v="4"/>
    <s v="19'16"/>
    <s v="Q1'16"/>
  </r>
  <r>
    <d v="2016-05-11T00:00:00"/>
    <s v="A3463727"/>
    <s v="B4405-9L"/>
    <s v="PEE"/>
    <s v="NG"/>
    <x v="1"/>
    <n v="1"/>
    <s v="EPL"/>
    <x v="0"/>
    <m/>
    <x v="4"/>
    <s v="19'16"/>
    <s v="Q1'16"/>
  </r>
  <r>
    <d v="2016-05-11T00:00:00"/>
    <s v="A3464235"/>
    <s v="B8960-16G"/>
    <s v="PEE"/>
    <s v="NG"/>
    <x v="0"/>
    <n v="2"/>
    <s v="EPL"/>
    <x v="0"/>
    <m/>
    <x v="4"/>
    <s v="19'16"/>
    <s v="Q1'16"/>
  </r>
  <r>
    <d v="2016-05-11T00:00:00"/>
    <s v="A3464235"/>
    <s v="B8960-16G"/>
    <s v="PEE"/>
    <s v="NG"/>
    <x v="1"/>
    <n v="1"/>
    <s v="EPL"/>
    <x v="0"/>
    <m/>
    <x v="4"/>
    <s v="19'16"/>
    <s v="Q1'16"/>
  </r>
  <r>
    <d v="2016-05-11T00:00:00"/>
    <s v="A3464279"/>
    <s v="B8960-16G"/>
    <s v="PEE"/>
    <s v="NG"/>
    <x v="1"/>
    <n v="3"/>
    <s v="EPL"/>
    <x v="0"/>
    <m/>
    <x v="4"/>
    <s v="19'16"/>
    <s v="Q1'16"/>
  </r>
  <r>
    <d v="2016-05-11T00:00:00"/>
    <s v="A3463635"/>
    <s v="B8962-16I"/>
    <s v="PEE"/>
    <s v="NG"/>
    <x v="1"/>
    <n v="3"/>
    <s v="EPL"/>
    <x v="0"/>
    <m/>
    <x v="4"/>
    <s v="19'16"/>
    <s v="Q1'16"/>
  </r>
  <r>
    <d v="2016-05-11T00:00:00"/>
    <s v="A3463636"/>
    <s v="B8962-16I"/>
    <s v="PEE"/>
    <s v="NG"/>
    <x v="2"/>
    <n v="1"/>
    <s v="EPL"/>
    <x v="0"/>
    <m/>
    <x v="4"/>
    <s v="19'16"/>
    <s v="Q1'16"/>
  </r>
  <r>
    <d v="2016-05-11T00:00:00"/>
    <s v="A3463894"/>
    <s v="B4321-5P"/>
    <s v="PEE"/>
    <s v="NG"/>
    <x v="1"/>
    <n v="1"/>
    <s v="EPL"/>
    <x v="0"/>
    <m/>
    <x v="4"/>
    <s v="19'16"/>
    <s v="Q1'16"/>
  </r>
  <r>
    <d v="2016-05-11T00:00:00"/>
    <s v="A3464119"/>
    <s v="B8025-9U"/>
    <s v="PEE"/>
    <s v="NG"/>
    <x v="2"/>
    <n v="2"/>
    <s v="EPL"/>
    <x v="0"/>
    <m/>
    <x v="4"/>
    <s v="19'16"/>
    <s v="Q1'16"/>
  </r>
  <r>
    <d v="2016-05-11T00:00:00"/>
    <s v="A3464119"/>
    <s v="B8025-9U"/>
    <s v="PEE"/>
    <s v="NG"/>
    <x v="1"/>
    <n v="2"/>
    <s v="EPL"/>
    <x v="0"/>
    <m/>
    <x v="4"/>
    <s v="19'16"/>
    <s v="Q1'16"/>
  </r>
  <r>
    <d v="2016-05-11T00:00:00"/>
    <s v="A3464417"/>
    <s v="B9604-5A"/>
    <s v="PEE"/>
    <s v="NG"/>
    <x v="0"/>
    <n v="1"/>
    <s v="EPL"/>
    <x v="0"/>
    <m/>
    <x v="4"/>
    <s v="19'16"/>
    <s v="Q1'16"/>
  </r>
  <r>
    <d v="2016-05-11T00:00:00"/>
    <s v="A3464417"/>
    <s v="B9604-5A"/>
    <s v="PEE"/>
    <s v="NG"/>
    <x v="1"/>
    <n v="1"/>
    <s v="EPL"/>
    <x v="0"/>
    <m/>
    <x v="4"/>
    <s v="19'16"/>
    <s v="Q1'16"/>
  </r>
  <r>
    <d v="2016-05-11T00:00:00"/>
    <s v="A3464225"/>
    <s v="B4405-9L"/>
    <s v="KELLY"/>
    <s v="NG"/>
    <x v="8"/>
    <n v="3"/>
    <s v="EPL"/>
    <x v="0"/>
    <m/>
    <x v="4"/>
    <s v="19'16"/>
    <s v="Q1'16"/>
  </r>
  <r>
    <d v="2016-05-11T00:00:00"/>
    <s v="A3463731"/>
    <s v="B4405-9L"/>
    <s v="KELLY"/>
    <s v="NG"/>
    <x v="8"/>
    <n v="1"/>
    <s v="EPL"/>
    <x v="0"/>
    <m/>
    <x v="4"/>
    <s v="19'16"/>
    <s v="Q1'16"/>
  </r>
  <r>
    <d v="2016-05-11T00:00:00"/>
    <s v="A3463718"/>
    <s v="B4319-5P"/>
    <s v="KELLY"/>
    <s v="NG"/>
    <x v="3"/>
    <n v="3"/>
    <s v="EPL"/>
    <x v="0"/>
    <m/>
    <x v="4"/>
    <s v="19'16"/>
    <s v="Q1'16"/>
  </r>
  <r>
    <d v="2016-05-11T00:00:00"/>
    <s v="A3464309"/>
    <s v="B9604-5A"/>
    <s v="KELLY"/>
    <s v="NG"/>
    <x v="2"/>
    <n v="1"/>
    <s v="EPL"/>
    <x v="0"/>
    <m/>
    <x v="4"/>
    <s v="19'16"/>
    <s v="Q1'16"/>
  </r>
  <r>
    <d v="2016-05-11T00:00:00"/>
    <s v="A3462839"/>
    <s v="B8960"/>
    <s v="QK"/>
    <s v="Scrapped"/>
    <x v="22"/>
    <n v="2"/>
    <s v="PVD"/>
    <x v="2"/>
    <m/>
    <x v="4"/>
    <s v="19'16"/>
    <s v="Q1'16"/>
  </r>
  <r>
    <d v="2016-05-11T00:00:00"/>
    <s v="A3464224"/>
    <s v="B4405"/>
    <s v="DB"/>
    <s v="Scrapped"/>
    <x v="18"/>
    <n v="3"/>
    <s v="PVD"/>
    <x v="2"/>
    <m/>
    <x v="4"/>
    <s v="19'16"/>
    <s v="Q1'16"/>
  </r>
  <r>
    <d v="2016-05-12T00:00:00"/>
    <s v="A3464111"/>
    <s v="B8025-9U"/>
    <s v="M.JOTHI"/>
    <s v="NG"/>
    <x v="0"/>
    <n v="2"/>
    <s v="EPL"/>
    <x v="0"/>
    <m/>
    <x v="4"/>
    <s v="19'16"/>
    <s v="Q1'16"/>
  </r>
  <r>
    <d v="2016-05-12T00:00:00"/>
    <s v="A3464866"/>
    <s v="B8025-9U"/>
    <s v="M.JOTHI"/>
    <s v="NG"/>
    <x v="0"/>
    <n v="1"/>
    <s v="EPL"/>
    <x v="0"/>
    <m/>
    <x v="4"/>
    <s v="19'16"/>
    <s v="Q1'16"/>
  </r>
  <r>
    <d v="2016-05-12T00:00:00"/>
    <s v="A3464624"/>
    <s v="B4313-5P"/>
    <s v="M.JOTHI"/>
    <s v="NG"/>
    <x v="0"/>
    <n v="1"/>
    <s v="EPL"/>
    <x v="0"/>
    <m/>
    <x v="4"/>
    <s v="19'16"/>
    <s v="Q1'16"/>
  </r>
  <r>
    <d v="2016-05-12T00:00:00"/>
    <s v="A3464019"/>
    <s v="B4403-9K"/>
    <s v="M.JOTHI"/>
    <s v="NG"/>
    <x v="8"/>
    <n v="1"/>
    <s v="EPL"/>
    <x v="0"/>
    <m/>
    <x v="4"/>
    <s v="19'16"/>
    <s v="Q1'16"/>
  </r>
  <r>
    <d v="2016-05-12T00:00:00"/>
    <s v="A3464018"/>
    <s v="B4403-9K"/>
    <s v="M.JOTHI"/>
    <s v="NG"/>
    <x v="2"/>
    <n v="2"/>
    <s v="EPL"/>
    <x v="0"/>
    <m/>
    <x v="4"/>
    <s v="19'16"/>
    <s v="Q1'16"/>
  </r>
  <r>
    <d v="2016-05-12T00:00:00"/>
    <s v="A3464018"/>
    <s v="B4403-9K"/>
    <s v="M.JOTHI"/>
    <s v="NG"/>
    <x v="0"/>
    <n v="1"/>
    <s v="EPL"/>
    <x v="0"/>
    <m/>
    <x v="4"/>
    <s v="19'16"/>
    <s v="Q1'16"/>
  </r>
  <r>
    <d v="2016-05-12T00:00:00"/>
    <s v="A3464269"/>
    <s v="B8960-16G"/>
    <s v="M.JOTHI"/>
    <s v="NG"/>
    <x v="2"/>
    <n v="1"/>
    <s v="EPL"/>
    <x v="0"/>
    <m/>
    <x v="4"/>
    <s v="19'16"/>
    <s v="Q1'16"/>
  </r>
  <r>
    <d v="2016-05-12T00:00:00"/>
    <s v="A3464023"/>
    <s v="B4403-9K"/>
    <s v="KELLY"/>
    <s v="NG"/>
    <x v="0"/>
    <n v="1"/>
    <s v="EPL"/>
    <x v="0"/>
    <m/>
    <x v="4"/>
    <s v="19'16"/>
    <s v="Q1'16"/>
  </r>
  <r>
    <d v="2016-05-12T00:00:00"/>
    <s v="A3464023"/>
    <s v="B4403-9K"/>
    <s v="KELLY"/>
    <s v="NG"/>
    <x v="3"/>
    <n v="7"/>
    <s v="EPL"/>
    <x v="0"/>
    <m/>
    <x v="4"/>
    <s v="19'16"/>
    <s v="Q1'16"/>
  </r>
  <r>
    <d v="2016-05-12T00:00:00"/>
    <s v="A3464626"/>
    <s v="B4313-5P"/>
    <s v="KELLY"/>
    <s v="NG"/>
    <x v="1"/>
    <n v="1"/>
    <s v="EPL"/>
    <x v="0"/>
    <m/>
    <x v="4"/>
    <s v="19'16"/>
    <s v="Q1'16"/>
  </r>
  <r>
    <d v="2016-05-12T00:00:00"/>
    <s v="A3464626"/>
    <s v="B4313-5P"/>
    <s v="KELLY"/>
    <s v="NG"/>
    <x v="3"/>
    <n v="1"/>
    <s v="EPL"/>
    <x v="0"/>
    <m/>
    <x v="4"/>
    <s v="19'16"/>
    <s v="Q1'16"/>
  </r>
  <r>
    <d v="2016-05-12T00:00:00"/>
    <s v="A3463639"/>
    <s v="B8962-16I"/>
    <s v="KELLY"/>
    <s v="NG"/>
    <x v="2"/>
    <n v="2"/>
    <s v="EPL"/>
    <x v="0"/>
    <m/>
    <x v="4"/>
    <s v="19'16"/>
    <s v="Q1'16"/>
  </r>
  <r>
    <d v="2016-05-12T00:00:00"/>
    <s v="A3464029"/>
    <s v="B8960-16G"/>
    <s v="KELLY"/>
    <s v="NG"/>
    <x v="1"/>
    <n v="2"/>
    <s v="EPL"/>
    <x v="0"/>
    <m/>
    <x v="4"/>
    <s v="19'16"/>
    <s v="Q1'16"/>
  </r>
  <r>
    <d v="2016-05-12T00:00:00"/>
    <s v="A3464232"/>
    <s v="B8962-16I"/>
    <s v="KELLY"/>
    <s v="NG"/>
    <x v="3"/>
    <n v="1"/>
    <s v="EPL"/>
    <x v="0"/>
    <m/>
    <x v="4"/>
    <s v="19'16"/>
    <s v="Q1'16"/>
  </r>
  <r>
    <d v="2016-05-12T00:00:00"/>
    <s v="A3464026"/>
    <s v="B8960-16G"/>
    <s v="KELLY"/>
    <s v="NG"/>
    <x v="1"/>
    <n v="1"/>
    <s v="EPL"/>
    <x v="0"/>
    <m/>
    <x v="4"/>
    <s v="19'16"/>
    <s v="Q1'16"/>
  </r>
  <r>
    <d v="2016-05-12T00:00:00"/>
    <s v="A3464239"/>
    <s v="B8960-16G"/>
    <s v="KELLY"/>
    <s v="NG"/>
    <x v="3"/>
    <n v="4"/>
    <s v="EPL"/>
    <x v="0"/>
    <m/>
    <x v="4"/>
    <s v="19'16"/>
    <s v="Q1'16"/>
  </r>
  <r>
    <d v="2016-05-12T00:00:00"/>
    <s v="A3464306"/>
    <s v="B9604-5A"/>
    <s v="KELLY"/>
    <s v="NG"/>
    <x v="2"/>
    <n v="1"/>
    <s v="EPL"/>
    <x v="0"/>
    <m/>
    <x v="4"/>
    <s v="19'16"/>
    <s v="Q1'16"/>
  </r>
  <r>
    <d v="2016-05-12T00:00:00"/>
    <s v="A3464241"/>
    <s v="B8960-16G"/>
    <s v="KELLY"/>
    <s v="NG"/>
    <x v="2"/>
    <n v="1"/>
    <s v="EPL"/>
    <x v="0"/>
    <m/>
    <x v="4"/>
    <s v="19'16"/>
    <s v="Q1'16"/>
  </r>
  <r>
    <d v="2016-05-12T00:00:00"/>
    <s v="A3464241"/>
    <s v="B8960-16G"/>
    <s v="KELLY"/>
    <s v="NG"/>
    <x v="3"/>
    <n v="1"/>
    <s v="EPL"/>
    <x v="0"/>
    <m/>
    <x v="4"/>
    <s v="19'16"/>
    <s v="Q1'16"/>
  </r>
  <r>
    <d v="2016-05-12T00:00:00"/>
    <s v="A3464311"/>
    <s v="B9604-5A"/>
    <s v="KELLY"/>
    <s v="NG"/>
    <x v="7"/>
    <n v="1"/>
    <s v="EPL"/>
    <x v="1"/>
    <m/>
    <x v="4"/>
    <s v="19'16"/>
    <s v="Q1'16"/>
  </r>
  <r>
    <d v="2016-05-13T00:00:00"/>
    <s v="A3464238"/>
    <s v="B8960-16G"/>
    <s v="KELLY"/>
    <s v="NG"/>
    <x v="2"/>
    <n v="1"/>
    <s v="EPL"/>
    <x v="0"/>
    <m/>
    <x v="4"/>
    <s v="19'16"/>
    <s v="Q1'16"/>
  </r>
  <r>
    <d v="2016-05-13T00:00:00"/>
    <s v="A3464238"/>
    <s v="B8960-16G"/>
    <s v="KELLY"/>
    <s v="NG"/>
    <x v="0"/>
    <n v="1"/>
    <s v="EPL"/>
    <x v="0"/>
    <m/>
    <x v="4"/>
    <s v="19'16"/>
    <s v="Q1'16"/>
  </r>
  <r>
    <d v="2016-05-13T00:00:00"/>
    <s v="A3464117"/>
    <s v="B8025-9U"/>
    <s v="KELLY"/>
    <s v="NG"/>
    <x v="2"/>
    <n v="1"/>
    <s v="EPL"/>
    <x v="0"/>
    <m/>
    <x v="4"/>
    <s v="19'16"/>
    <s v="Q1'16"/>
  </r>
  <r>
    <d v="2016-05-13T00:00:00"/>
    <s v="P1025199"/>
    <s v="B4337-5P"/>
    <s v="KELLY"/>
    <s v="NG"/>
    <x v="0"/>
    <n v="1"/>
    <s v="EPL"/>
    <x v="0"/>
    <m/>
    <x v="4"/>
    <s v="19'16"/>
    <s v="Q1'16"/>
  </r>
  <r>
    <d v="2016-05-13T00:00:00"/>
    <s v="A3464021"/>
    <s v="B4403-9K"/>
    <s v="KELLY"/>
    <s v="NG"/>
    <x v="0"/>
    <n v="1"/>
    <s v="EPL"/>
    <x v="0"/>
    <m/>
    <x v="4"/>
    <s v="19'16"/>
    <s v="Q1'16"/>
  </r>
  <r>
    <d v="2016-05-13T00:00:00"/>
    <s v="A3464021"/>
    <s v="B4403-9K"/>
    <s v="KELLY"/>
    <s v="NG"/>
    <x v="9"/>
    <n v="1"/>
    <s v="EPL"/>
    <x v="0"/>
    <m/>
    <x v="4"/>
    <s v="19'16"/>
    <s v="Q1'16"/>
  </r>
  <r>
    <d v="2016-05-13T00:00:00"/>
    <s v="A3464020"/>
    <s v="B4403-9K"/>
    <s v="KELLY"/>
    <s v="NG"/>
    <x v="2"/>
    <n v="1"/>
    <s v="EPL"/>
    <x v="0"/>
    <m/>
    <x v="4"/>
    <s v="19'16"/>
    <s v="Q1'16"/>
  </r>
  <r>
    <d v="2016-05-13T00:00:00"/>
    <s v="A3464783"/>
    <s v="B4318-5P"/>
    <s v="KELLY"/>
    <s v="NG"/>
    <x v="9"/>
    <n v="1"/>
    <s v="EPL"/>
    <x v="0"/>
    <m/>
    <x v="4"/>
    <s v="19'16"/>
    <s v="Q1'16"/>
  </r>
  <r>
    <d v="2016-05-13T00:00:00"/>
    <s v="A3464796"/>
    <s v="B4313-5P"/>
    <s v="KELLY"/>
    <s v="NG"/>
    <x v="3"/>
    <n v="1"/>
    <s v="EPL"/>
    <x v="0"/>
    <m/>
    <x v="4"/>
    <s v="19'16"/>
    <s v="Q1'16"/>
  </r>
  <r>
    <d v="2016-05-13T00:00:00"/>
    <s v="A3464796"/>
    <s v="B4313-5P"/>
    <s v="KELLY"/>
    <s v="NG"/>
    <x v="8"/>
    <n v="1"/>
    <s v="EPL"/>
    <x v="0"/>
    <m/>
    <x v="4"/>
    <s v="19'16"/>
    <s v="Q1'16"/>
  </r>
  <r>
    <d v="2016-05-13T00:00:00"/>
    <s v="A3464782"/>
    <s v="B4318-5P"/>
    <s v="KELLY"/>
    <s v="NG"/>
    <x v="1"/>
    <n v="1"/>
    <s v="EPL"/>
    <x v="0"/>
    <m/>
    <x v="4"/>
    <s v="19'16"/>
    <s v="Q1'16"/>
  </r>
  <r>
    <d v="2016-05-13T00:00:00"/>
    <s v="A3462531"/>
    <s v="B4403-9K"/>
    <s v="KELLY"/>
    <s v="NG"/>
    <x v="3"/>
    <n v="5"/>
    <s v="EPL"/>
    <x v="0"/>
    <m/>
    <x v="4"/>
    <s v="19'16"/>
    <s v="Q1'16"/>
  </r>
  <r>
    <d v="2016-05-13T00:00:00"/>
    <s v="A3464875"/>
    <s v="B8025-9U"/>
    <s v="KELLY"/>
    <s v="NG"/>
    <x v="1"/>
    <n v="1"/>
    <s v="EPL"/>
    <x v="0"/>
    <m/>
    <x v="4"/>
    <s v="19'16"/>
    <s v="Q1'16"/>
  </r>
  <r>
    <d v="2016-05-13T00:00:00"/>
    <s v="A3464875"/>
    <s v="B8025-9U"/>
    <s v="KELLY"/>
    <s v="NG"/>
    <x v="3"/>
    <n v="1"/>
    <s v="EPL"/>
    <x v="0"/>
    <m/>
    <x v="4"/>
    <s v="19'16"/>
    <s v="Q1'16"/>
  </r>
  <r>
    <d v="2016-05-14T00:00:00"/>
    <s v="A3464748"/>
    <s v="B8960-16G"/>
    <s v="KELLY"/>
    <s v="NG"/>
    <x v="3"/>
    <n v="1"/>
    <s v="EPL"/>
    <x v="0"/>
    <m/>
    <x v="4"/>
    <s v="19'16"/>
    <s v="Q1'16"/>
  </r>
  <r>
    <d v="2016-05-14T00:00:00"/>
    <s v="A3464414"/>
    <s v="B9604-5A"/>
    <s v="KELLY"/>
    <s v="NG"/>
    <x v="0"/>
    <n v="1"/>
    <s v="EPL"/>
    <x v="0"/>
    <m/>
    <x v="4"/>
    <s v="19'16"/>
    <s v="Q1'16"/>
  </r>
  <r>
    <d v="2016-05-14T00:00:00"/>
    <s v="A3464120"/>
    <s v="B8025-9U"/>
    <s v="M.JOTHI"/>
    <s v="NG"/>
    <x v="0"/>
    <n v="3"/>
    <s v="EPL"/>
    <x v="0"/>
    <m/>
    <x v="4"/>
    <s v="19'16"/>
    <s v="Q1'16"/>
  </r>
  <r>
    <d v="2016-05-14T00:00:00"/>
    <s v="A3464120"/>
    <s v="B8025-9U"/>
    <s v="M.JOTHI"/>
    <s v="NG"/>
    <x v="3"/>
    <n v="1"/>
    <s v="EPL"/>
    <x v="0"/>
    <m/>
    <x v="4"/>
    <s v="19'16"/>
    <s v="Q1'16"/>
  </r>
  <r>
    <d v="2016-05-14T00:00:00"/>
    <s v="A3461867"/>
    <s v="B8960-16G"/>
    <s v="M.JOTHI"/>
    <s v="NG"/>
    <x v="0"/>
    <n v="1"/>
    <s v="EPL"/>
    <x v="0"/>
    <m/>
    <x v="4"/>
    <s v="19'16"/>
    <s v="Q1'16"/>
  </r>
  <r>
    <d v="2016-05-14T00:00:00"/>
    <s v="A3461867"/>
    <s v="B8960-16G"/>
    <s v="M.JOTHI"/>
    <s v="NG"/>
    <x v="1"/>
    <n v="1"/>
    <s v="EPL"/>
    <x v="0"/>
    <m/>
    <x v="4"/>
    <s v="19'16"/>
    <s v="Q1'16"/>
  </r>
  <r>
    <d v="2016-05-14T00:00:00"/>
    <s v="A3461867"/>
    <s v="B8960-16G"/>
    <s v="M.JOTHI"/>
    <s v="NG"/>
    <x v="3"/>
    <n v="1"/>
    <s v="EPL"/>
    <x v="0"/>
    <m/>
    <x v="4"/>
    <s v="19'16"/>
    <s v="Q1'16"/>
  </r>
  <r>
    <d v="2016-05-14T00:00:00"/>
    <s v="A3464035"/>
    <s v="B8960-16G"/>
    <s v="M.JOTHI"/>
    <s v="NG"/>
    <x v="2"/>
    <n v="1"/>
    <s v="EPL"/>
    <x v="0"/>
    <m/>
    <x v="4"/>
    <s v="19'16"/>
    <s v="Q1'16"/>
  </r>
  <r>
    <d v="2016-05-14T00:00:00"/>
    <s v="P2012827"/>
    <s v="AE50A-9L"/>
    <s v="M.JOTHI"/>
    <s v="NG"/>
    <x v="2"/>
    <n v="1"/>
    <s v="EPL"/>
    <x v="0"/>
    <m/>
    <x v="4"/>
    <s v="19'16"/>
    <s v="Q1'16"/>
  </r>
  <r>
    <d v="2016-05-14T00:00:00"/>
    <s v="A3464122"/>
    <s v="B8025-9U"/>
    <s v="M.JOTHI"/>
    <s v="NG"/>
    <x v="1"/>
    <n v="2"/>
    <s v="EPL"/>
    <x v="0"/>
    <m/>
    <x v="4"/>
    <s v="19'16"/>
    <s v="Q1'16"/>
  </r>
  <r>
    <d v="2016-05-14T00:00:00"/>
    <s v="A3464118"/>
    <s v="B8025-9U"/>
    <s v="M.JOTHI"/>
    <s v="NG"/>
    <x v="2"/>
    <n v="1"/>
    <s v="EPL"/>
    <x v="0"/>
    <m/>
    <x v="4"/>
    <s v="19'16"/>
    <s v="Q1'16"/>
  </r>
  <r>
    <d v="2016-05-14T00:00:00"/>
    <s v="A3464786"/>
    <s v="B4318-5P"/>
    <s v="M.JOTHI"/>
    <s v="NG"/>
    <x v="0"/>
    <n v="1"/>
    <s v="EPL"/>
    <x v="0"/>
    <m/>
    <x v="4"/>
    <s v="19'16"/>
    <s v="Q1'16"/>
  </r>
  <r>
    <d v="2016-05-14T00:00:00"/>
    <s v="A3464787"/>
    <s v="B4318-5P"/>
    <s v="M.JOTHI"/>
    <s v="NG"/>
    <x v="3"/>
    <n v="1"/>
    <s v="EPL"/>
    <x v="0"/>
    <m/>
    <x v="4"/>
    <s v="19'16"/>
    <s v="Q1'16"/>
  </r>
  <r>
    <d v="2016-05-14T00:00:00"/>
    <s v="A3464025"/>
    <s v="B8960-16G"/>
    <s v="M.JOTHI"/>
    <s v="NG"/>
    <x v="1"/>
    <n v="2"/>
    <s v="EPL"/>
    <x v="0"/>
    <m/>
    <x v="4"/>
    <s v="19'16"/>
    <s v="Q1'16"/>
  </r>
  <r>
    <d v="2016-05-14T00:00:00"/>
    <s v="A3464037"/>
    <s v="B8960-16G"/>
    <s v="M.JOTHI"/>
    <s v="NG"/>
    <x v="1"/>
    <n v="1"/>
    <s v="EPL"/>
    <x v="0"/>
    <m/>
    <x v="4"/>
    <s v="19'16"/>
    <s v="Q1'16"/>
  </r>
  <r>
    <d v="2016-05-14T00:00:00"/>
    <s v="A3462074"/>
    <s v="B8960-16G"/>
    <s v="M.JOTHI"/>
    <s v="NG"/>
    <x v="1"/>
    <n v="1"/>
    <s v="EPL"/>
    <x v="0"/>
    <m/>
    <x v="4"/>
    <s v="19'16"/>
    <s v="Q1'16"/>
  </r>
  <r>
    <d v="2016-05-14T00:00:00"/>
    <s v="A3464033"/>
    <s v="B8960-16G"/>
    <s v="M.JOTHI"/>
    <s v="NG"/>
    <x v="1"/>
    <n v="1"/>
    <s v="EPL"/>
    <x v="0"/>
    <m/>
    <x v="4"/>
    <s v="19'16"/>
    <s v="Q1'16"/>
  </r>
  <r>
    <d v="2016-05-14T00:00:00"/>
    <s v="A3464123"/>
    <s v="B8025-9U"/>
    <s v="M.JOTHI"/>
    <s v="NG"/>
    <x v="0"/>
    <n v="2"/>
    <s v="EPL"/>
    <x v="0"/>
    <m/>
    <x v="4"/>
    <s v="19'16"/>
    <s v="Q1'16"/>
  </r>
  <r>
    <d v="2016-05-14T00:00:00"/>
    <s v="A3464123"/>
    <s v="B8025-9U"/>
    <s v="M.JOTHI"/>
    <s v="NG"/>
    <x v="1"/>
    <n v="1"/>
    <s v="EPL"/>
    <x v="0"/>
    <m/>
    <x v="4"/>
    <s v="19'16"/>
    <s v="Q1'16"/>
  </r>
  <r>
    <d v="2016-05-14T00:00:00"/>
    <s v="A3465662"/>
    <s v="B8960-16G"/>
    <s v="KELLY"/>
    <s v="NG"/>
    <x v="14"/>
    <n v="1"/>
    <s v="EPL"/>
    <x v="0"/>
    <m/>
    <x v="4"/>
    <s v="19'16"/>
    <s v="Q1'16"/>
  </r>
  <r>
    <d v="2016-05-14T00:00:00"/>
    <s v="A3464041"/>
    <s v="B8960-16G"/>
    <s v="KELLY"/>
    <s v="NG"/>
    <x v="1"/>
    <n v="2"/>
    <s v="EPL"/>
    <x v="0"/>
    <m/>
    <x v="4"/>
    <s v="19'16"/>
    <s v="Q1'16"/>
  </r>
  <r>
    <d v="2016-05-14T00:00:00"/>
    <s v="A3463240"/>
    <s v="B8960-16G"/>
    <s v="KELLY"/>
    <s v="NG"/>
    <x v="0"/>
    <n v="1"/>
    <s v="EPL"/>
    <x v="0"/>
    <m/>
    <x v="4"/>
    <s v="19'16"/>
    <s v="Q1'16"/>
  </r>
  <r>
    <d v="2016-05-14T00:00:00"/>
    <s v="A3465661"/>
    <s v="B8960-16G"/>
    <s v="KELLY"/>
    <s v="NG"/>
    <x v="0"/>
    <n v="1"/>
    <s v="EPL"/>
    <x v="0"/>
    <m/>
    <x v="4"/>
    <s v="19'16"/>
    <s v="Q1'16"/>
  </r>
  <r>
    <d v="2016-05-14T00:00:00"/>
    <s v="A3464876"/>
    <s v="B8025-9U"/>
    <s v="KELLY"/>
    <s v="NG"/>
    <x v="2"/>
    <n v="1"/>
    <s v="EPL"/>
    <x v="0"/>
    <m/>
    <x v="4"/>
    <s v="19'16"/>
    <s v="Q1'16"/>
  </r>
  <r>
    <d v="2016-05-14T00:00:00"/>
    <s v="A3464876"/>
    <s v="B8025-9U"/>
    <s v="KELLY"/>
    <s v="NG"/>
    <x v="3"/>
    <n v="2"/>
    <s v="EPL"/>
    <x v="0"/>
    <m/>
    <x v="4"/>
    <s v="19'16"/>
    <s v="Q1'16"/>
  </r>
  <r>
    <d v="2016-05-14T00:00:00"/>
    <s v="A3464868"/>
    <s v="B8025-9U"/>
    <s v="KELLY"/>
    <s v="NG"/>
    <x v="2"/>
    <n v="1"/>
    <s v="EPL"/>
    <x v="0"/>
    <m/>
    <x v="4"/>
    <s v="19'16"/>
    <s v="Q1'16"/>
  </r>
  <r>
    <d v="2016-05-14T00:00:00"/>
    <s v="A3464877"/>
    <s v="B8025-9U"/>
    <s v="KELLY"/>
    <s v="NG"/>
    <x v="1"/>
    <n v="1"/>
    <s v="EPL"/>
    <x v="0"/>
    <m/>
    <x v="4"/>
    <s v="19'16"/>
    <s v="Q1'16"/>
  </r>
  <r>
    <d v="2016-05-14T00:00:00"/>
    <s v="A3465663"/>
    <s v="B8960-16G"/>
    <s v="KELLY"/>
    <s v="NG"/>
    <x v="2"/>
    <n v="4"/>
    <s v="EPL"/>
    <x v="0"/>
    <m/>
    <x v="4"/>
    <s v="19'16"/>
    <s v="Q1'16"/>
  </r>
  <r>
    <d v="2016-05-14T00:00:00"/>
    <s v="A3461865"/>
    <s v="B8960-16G"/>
    <s v="KELLY"/>
    <s v="NG"/>
    <x v="2"/>
    <n v="1"/>
    <s v="EPL"/>
    <x v="0"/>
    <m/>
    <x v="4"/>
    <s v="19'16"/>
    <s v="Q1'16"/>
  </r>
  <r>
    <d v="2016-05-14T00:00:00"/>
    <s v="A3461865"/>
    <s v="B8960-16G"/>
    <s v="KELLY"/>
    <s v="NG"/>
    <x v="1"/>
    <n v="2"/>
    <s v="EPL"/>
    <x v="0"/>
    <m/>
    <x v="4"/>
    <s v="19'16"/>
    <s v="Q1'16"/>
  </r>
  <r>
    <d v="2016-05-14T00:00:00"/>
    <s v="A3461865"/>
    <s v="B8960-16G"/>
    <s v="KELLY"/>
    <s v="NG"/>
    <x v="3"/>
    <n v="4"/>
    <s v="EPL"/>
    <x v="0"/>
    <m/>
    <x v="4"/>
    <s v="19'16"/>
    <s v="Q1'16"/>
  </r>
  <r>
    <d v="2016-05-14T00:00:00"/>
    <s v="A3464044"/>
    <s v="B8960-16G"/>
    <s v="KELLY"/>
    <s v="NG"/>
    <x v="2"/>
    <n v="2"/>
    <s v="EPL"/>
    <x v="0"/>
    <m/>
    <x v="4"/>
    <s v="19'16"/>
    <s v="Q1'16"/>
  </r>
  <r>
    <d v="2016-05-14T00:00:00"/>
    <s v="A3464044"/>
    <s v="B8960-16G"/>
    <s v="KELLY"/>
    <s v="NG"/>
    <x v="0"/>
    <n v="1"/>
    <s v="EPL"/>
    <x v="0"/>
    <m/>
    <x v="4"/>
    <s v="19'16"/>
    <s v="Q1'16"/>
  </r>
  <r>
    <d v="2016-05-14T00:00:00"/>
    <s v="A3464038"/>
    <s v="B8960-16G"/>
    <s v="KELLY"/>
    <s v="NG"/>
    <x v="2"/>
    <n v="1"/>
    <s v="EPL"/>
    <x v="0"/>
    <m/>
    <x v="4"/>
    <s v="19'16"/>
    <s v="Q1'16"/>
  </r>
  <r>
    <d v="2016-05-14T00:00:00"/>
    <s v="A3464038"/>
    <s v="B8960-16G"/>
    <s v="KELLY"/>
    <s v="NG"/>
    <x v="0"/>
    <n v="2"/>
    <s v="EPL"/>
    <x v="0"/>
    <m/>
    <x v="4"/>
    <s v="19'16"/>
    <s v="Q1'16"/>
  </r>
  <r>
    <d v="2016-05-14T00:00:00"/>
    <s v="A3465335"/>
    <s v="B8078-9A"/>
    <s v="KELLY"/>
    <s v="NG"/>
    <x v="1"/>
    <n v="1"/>
    <s v="EPL"/>
    <x v="0"/>
    <m/>
    <x v="4"/>
    <s v="19'16"/>
    <s v="Q1'16"/>
  </r>
  <r>
    <d v="2016-05-14T00:00:00"/>
    <s v="A3464948"/>
    <s v="B8099-9H"/>
    <s v="KELLY"/>
    <s v="NG"/>
    <x v="3"/>
    <n v="2"/>
    <s v="EPL"/>
    <x v="0"/>
    <m/>
    <x v="4"/>
    <s v="19'16"/>
    <s v="Q1'16"/>
  </r>
  <r>
    <d v="2016-05-14T00:00:00"/>
    <s v="A3464867"/>
    <s v="B8025-9U"/>
    <s v="KELLY"/>
    <s v="NG"/>
    <x v="3"/>
    <n v="1"/>
    <s v="EPL"/>
    <x v="0"/>
    <m/>
    <x v="4"/>
    <s v="19'16"/>
    <s v="Q1'16"/>
  </r>
  <r>
    <d v="2016-05-14T00:00:00"/>
    <s v="A3464411"/>
    <s v="B4405-9L"/>
    <s v="KELLY"/>
    <s v="NG"/>
    <x v="2"/>
    <n v="1"/>
    <s v="EPL"/>
    <x v="0"/>
    <m/>
    <x v="4"/>
    <s v="19'16"/>
    <s v="Q1'16"/>
  </r>
  <r>
    <d v="2016-05-14T00:00:00"/>
    <s v="A3465340"/>
    <s v="B8078-9A"/>
    <s v="KELLY"/>
    <s v="NG"/>
    <x v="1"/>
    <n v="1"/>
    <s v="EPL"/>
    <x v="0"/>
    <m/>
    <x v="4"/>
    <s v="19'16"/>
    <s v="Q1'16"/>
  </r>
  <r>
    <d v="2016-05-14T00:00:00"/>
    <s v="A3465340"/>
    <s v="B8078-9A"/>
    <s v="KELLY"/>
    <s v="NG"/>
    <x v="3"/>
    <n v="1"/>
    <s v="EPL"/>
    <x v="0"/>
    <m/>
    <x v="4"/>
    <s v="19'16"/>
    <s v="Q1'16"/>
  </r>
  <r>
    <d v="2016-05-14T00:00:00"/>
    <s v="A3464878"/>
    <s v="B8025-9U"/>
    <s v="KELLY"/>
    <s v="NG"/>
    <x v="2"/>
    <n v="1"/>
    <s v="EPL"/>
    <x v="0"/>
    <m/>
    <x v="4"/>
    <s v="19'16"/>
    <s v="Q1'16"/>
  </r>
  <r>
    <d v="2016-05-14T00:00:00"/>
    <s v="A3464878"/>
    <s v="B8025-9U"/>
    <s v="KELLY"/>
    <s v="NG"/>
    <x v="1"/>
    <n v="1"/>
    <s v="EPL"/>
    <x v="0"/>
    <m/>
    <x v="4"/>
    <s v="19'16"/>
    <s v="Q1'16"/>
  </r>
  <r>
    <d v="2016-05-14T00:00:00"/>
    <s v="A3464453"/>
    <s v="B4410-9L"/>
    <s v="KELLY"/>
    <s v="NG"/>
    <x v="0"/>
    <n v="1"/>
    <s v="EPL"/>
    <x v="0"/>
    <m/>
    <x v="4"/>
    <s v="19'16"/>
    <s v="Q1'16"/>
  </r>
  <r>
    <d v="2016-05-14T00:00:00"/>
    <s v="A3464042"/>
    <s v="B8960-16G"/>
    <s v="KELLY"/>
    <s v="NG"/>
    <x v="0"/>
    <n v="1"/>
    <s v="EPL"/>
    <x v="0"/>
    <m/>
    <x v="4"/>
    <s v="19'16"/>
    <s v="Q1'16"/>
  </r>
  <r>
    <d v="2016-05-14T00:00:00"/>
    <s v="A3464116 / A3464123"/>
    <s v="B8025"/>
    <s v="KZ"/>
    <s v="Scrapped"/>
    <x v="16"/>
    <m/>
    <s v="PVD"/>
    <x v="2"/>
    <m/>
    <x v="4"/>
    <s v="19'16"/>
    <s v="Q1'16"/>
  </r>
  <r>
    <d v="2016-05-14T00:00:00"/>
    <s v="A3463642"/>
    <s v="B8962-16I"/>
    <s v="chin"/>
    <s v="NG"/>
    <x v="20"/>
    <n v="1"/>
    <s v="EPL"/>
    <x v="1"/>
    <m/>
    <x v="4"/>
    <s v="19'16"/>
    <s v="Q1'16"/>
  </r>
  <r>
    <d v="2016-05-14T00:00:00"/>
    <s v="A3464037"/>
    <s v="B8960-16G"/>
    <s v="KELLY"/>
    <s v="NG"/>
    <x v="20"/>
    <n v="1"/>
    <s v="EPL"/>
    <x v="1"/>
    <m/>
    <x v="4"/>
    <s v="19'16"/>
    <s v="Q1'16"/>
  </r>
  <r>
    <d v="2016-05-15T00:00:00"/>
    <s v="A3464788"/>
    <s v="B4318-5P"/>
    <s v="M.JOTHI"/>
    <s v="NG"/>
    <x v="2"/>
    <n v="1"/>
    <s v="EPL"/>
    <x v="0"/>
    <m/>
    <x v="4"/>
    <s v="19'16"/>
    <s v="Q1'16"/>
  </r>
  <r>
    <d v="2016-05-15T00:00:00"/>
    <s v="A3465336"/>
    <s v="B8078-9A"/>
    <s v="M.JOTHI"/>
    <s v="NG"/>
    <x v="1"/>
    <n v="1"/>
    <s v="EPL"/>
    <x v="0"/>
    <m/>
    <x v="4"/>
    <s v="19'16"/>
    <s v="Q1'16"/>
  </r>
  <r>
    <d v="2016-05-15T00:00:00"/>
    <s v="A3464872"/>
    <s v="B8025-9U"/>
    <s v="M.JOTHI"/>
    <s v="NG"/>
    <x v="0"/>
    <n v="1"/>
    <s v="EPL"/>
    <x v="0"/>
    <m/>
    <x v="4"/>
    <s v="19'16"/>
    <s v="Q1'16"/>
  </r>
  <r>
    <d v="2016-05-15T00:00:00"/>
    <s v="A3464940"/>
    <s v="B8099-9H"/>
    <s v="M.JOTHI"/>
    <s v="NG"/>
    <x v="14"/>
    <n v="1"/>
    <s v="EPL"/>
    <x v="0"/>
    <m/>
    <x v="4"/>
    <s v="19'16"/>
    <s v="Q1'16"/>
  </r>
  <r>
    <d v="2016-05-15T00:00:00"/>
    <s v="A3464449"/>
    <s v="B4410-9L"/>
    <s v="M.JOTHI"/>
    <s v="NG"/>
    <x v="0"/>
    <n v="2"/>
    <s v="EPL"/>
    <x v="0"/>
    <m/>
    <x v="4"/>
    <s v="19'16"/>
    <s v="Q1'16"/>
  </r>
  <r>
    <d v="2016-05-15T00:00:00"/>
    <s v="A3464449"/>
    <s v="B4410-9L"/>
    <s v="M.JOTHI"/>
    <s v="NG"/>
    <x v="1"/>
    <n v="2"/>
    <s v="EPL"/>
    <x v="0"/>
    <m/>
    <x v="4"/>
    <s v="19'16"/>
    <s v="Q1'16"/>
  </r>
  <r>
    <d v="2016-05-15T00:00:00"/>
    <s v="A3465667"/>
    <s v="B8960-16G"/>
    <s v="M.JOTHI"/>
    <s v="NG"/>
    <x v="1"/>
    <n v="3"/>
    <s v="EPL"/>
    <x v="0"/>
    <m/>
    <x v="4"/>
    <s v="19'16"/>
    <s v="Q1'16"/>
  </r>
  <r>
    <d v="2016-05-15T00:00:00"/>
    <s v="A3465665"/>
    <s v="B8960-16G"/>
    <s v="M.JOTHI"/>
    <s v="NG"/>
    <x v="2"/>
    <n v="2"/>
    <s v="EPL"/>
    <x v="0"/>
    <m/>
    <x v="4"/>
    <s v="19'16"/>
    <s v="Q1'16"/>
  </r>
  <r>
    <d v="2016-05-15T00:00:00"/>
    <s v="A3465341"/>
    <s v="B8078-9A"/>
    <s v="M.JOTHI"/>
    <s v="NG"/>
    <x v="1"/>
    <n v="1"/>
    <s v="EPL"/>
    <x v="0"/>
    <m/>
    <x v="4"/>
    <s v="19'16"/>
    <s v="Q1'16"/>
  </r>
  <r>
    <d v="2016-05-15T00:00:00"/>
    <s v="A3464412"/>
    <s v="B9604-5A"/>
    <s v="M.JOTHI"/>
    <s v="NG"/>
    <x v="1"/>
    <n v="1"/>
    <s v="EPL"/>
    <x v="0"/>
    <m/>
    <x v="4"/>
    <s v="19'16"/>
    <s v="Q1'16"/>
  </r>
  <r>
    <d v="2016-05-15T00:00:00"/>
    <s v="A3464869"/>
    <s v="B8025-9U"/>
    <s v="M.JOTHI"/>
    <s v="NG"/>
    <x v="0"/>
    <n v="2"/>
    <s v="EPL"/>
    <x v="0"/>
    <m/>
    <x v="4"/>
    <s v="19'16"/>
    <s v="Q1'16"/>
  </r>
  <r>
    <d v="2016-05-15T00:00:00"/>
    <s v="A3464246"/>
    <s v="B8960-16G"/>
    <s v="M.JOTHI"/>
    <s v="NG"/>
    <x v="1"/>
    <n v="1"/>
    <s v="EPL"/>
    <x v="0"/>
    <m/>
    <x v="4"/>
    <s v="19'16"/>
    <s v="Q1'16"/>
  </r>
  <r>
    <d v="2016-05-15T00:00:00"/>
    <s v="A3465991"/>
    <s v="B8960-16G"/>
    <s v="KELLY"/>
    <s v="NG"/>
    <x v="1"/>
    <n v="1"/>
    <s v="EPL"/>
    <x v="0"/>
    <m/>
    <x v="4"/>
    <s v="19'16"/>
    <s v="Q1'16"/>
  </r>
  <r>
    <d v="2016-05-15T00:00:00"/>
    <s v="P1025237"/>
    <s v="B4310-5P"/>
    <s v="KELLY"/>
    <s v="NG"/>
    <x v="3"/>
    <n v="1"/>
    <s v="EPL"/>
    <x v="0"/>
    <m/>
    <x v="4"/>
    <s v="19'16"/>
    <s v="Q1'16"/>
  </r>
  <r>
    <d v="2016-05-15T00:00:00"/>
    <s v="A3462661"/>
    <s v="B7955-9G"/>
    <s v="KELLY"/>
    <s v="NG"/>
    <x v="23"/>
    <n v="1"/>
    <s v="EPL"/>
    <x v="0"/>
    <m/>
    <x v="4"/>
    <s v="19'16"/>
    <s v="Q1'16"/>
  </r>
  <r>
    <d v="2016-05-15T00:00:00"/>
    <s v="A3462665"/>
    <s v="B7955-9G"/>
    <s v="KELLY"/>
    <s v="NG"/>
    <x v="1"/>
    <n v="1"/>
    <s v="EPL"/>
    <x v="0"/>
    <m/>
    <x v="4"/>
    <s v="19'16"/>
    <s v="Q1'16"/>
  </r>
  <r>
    <d v="2016-05-15T00:00:00"/>
    <s v="A3464944"/>
    <s v="B8099-9H"/>
    <s v="KELLY"/>
    <s v="NG"/>
    <x v="2"/>
    <n v="1"/>
    <s v="EPL"/>
    <x v="0"/>
    <m/>
    <x v="4"/>
    <s v="19'16"/>
    <s v="Q1'16"/>
  </r>
  <r>
    <d v="2016-05-15T00:00:00"/>
    <s v="A3464944"/>
    <s v="B8099-9H"/>
    <s v="KELLY"/>
    <s v="NG"/>
    <x v="1"/>
    <n v="1"/>
    <s v="EPL"/>
    <x v="0"/>
    <m/>
    <x v="4"/>
    <s v="19'16"/>
    <s v="Q1'16"/>
  </r>
  <r>
    <d v="2016-05-15T00:00:00"/>
    <s v="A3464944"/>
    <s v="B8099-9H"/>
    <s v="KELLY"/>
    <s v="NG"/>
    <x v="3"/>
    <n v="1"/>
    <s v="EPL"/>
    <x v="0"/>
    <m/>
    <x v="4"/>
    <s v="19'16"/>
    <s v="Q1'16"/>
  </r>
  <r>
    <d v="2016-05-15T00:00:00"/>
    <s v="A3464947"/>
    <s v="B8099-9H"/>
    <s v="KELLY"/>
    <s v="NG"/>
    <x v="3"/>
    <n v="2"/>
    <s v="EPL"/>
    <x v="0"/>
    <m/>
    <x v="4"/>
    <s v="19'16"/>
    <s v="Q1'16"/>
  </r>
  <r>
    <d v="2016-05-15T00:00:00"/>
    <s v="A3465669"/>
    <s v="B8960-16G"/>
    <s v="KELLY"/>
    <s v="NG"/>
    <x v="3"/>
    <n v="2"/>
    <s v="EPL"/>
    <x v="0"/>
    <m/>
    <x v="4"/>
    <s v="19'16"/>
    <s v="Q1'16"/>
  </r>
  <r>
    <d v="2016-05-15T00:00:00"/>
    <s v="A3465989"/>
    <s v="B8960-16G"/>
    <s v="KELLY"/>
    <s v="NG"/>
    <x v="0"/>
    <n v="1"/>
    <s v="EPL"/>
    <x v="0"/>
    <m/>
    <x v="4"/>
    <s v="19'16"/>
    <s v="Q1'16"/>
  </r>
  <r>
    <d v="2016-05-15T00:00:00"/>
    <s v="A3465672"/>
    <s v="B8960-16G"/>
    <s v="KELLY"/>
    <s v="NG"/>
    <x v="0"/>
    <n v="14"/>
    <s v="EPL"/>
    <x v="0"/>
    <m/>
    <x v="4"/>
    <s v="19'16"/>
    <s v="Q1'16"/>
  </r>
  <r>
    <d v="2016-05-15T00:00:00"/>
    <s v="A3465672"/>
    <s v="B8960-16G"/>
    <s v="KELLY"/>
    <s v="NG"/>
    <x v="3"/>
    <n v="1"/>
    <s v="EPL"/>
    <x v="0"/>
    <m/>
    <x v="4"/>
    <s v="19'16"/>
    <s v="Q1'16"/>
  </r>
  <r>
    <d v="2016-05-15T00:00:00"/>
    <s v="A3464296"/>
    <s v="B9604-5A"/>
    <s v="M.JOTHI"/>
    <s v="NG"/>
    <x v="1"/>
    <n v="2"/>
    <s v="EPL"/>
    <x v="1"/>
    <m/>
    <x v="4"/>
    <s v="19'16"/>
    <s v="Q1'16"/>
  </r>
  <r>
    <d v="2016-05-16T00:00:00"/>
    <s v="A3464276"/>
    <s v="B8960-16G"/>
    <s v="M.JOTHI"/>
    <s v="NG"/>
    <x v="1"/>
    <n v="2"/>
    <s v="EPL"/>
    <x v="0"/>
    <m/>
    <x v="4"/>
    <s v="20'16"/>
    <s v="Q1'16"/>
  </r>
  <r>
    <d v="2016-05-16T00:00:00"/>
    <s v="A3466325"/>
    <s v="B8962-16I"/>
    <s v="M.JOTHI"/>
    <s v="NG"/>
    <x v="0"/>
    <n v="1"/>
    <s v="EPL"/>
    <x v="0"/>
    <m/>
    <x v="4"/>
    <s v="20'16"/>
    <s v="Q1'16"/>
  </r>
  <r>
    <d v="2016-05-16T00:00:00"/>
    <s v="A3465670"/>
    <s v="B8960-16G"/>
    <s v="M.JOTHI"/>
    <s v="NG"/>
    <x v="2"/>
    <n v="1"/>
    <s v="EPL"/>
    <x v="0"/>
    <m/>
    <x v="4"/>
    <s v="20'16"/>
    <s v="Q1'16"/>
  </r>
  <r>
    <d v="2016-05-16T00:00:00"/>
    <s v="A3465670"/>
    <s v="B8960-16G"/>
    <s v="M.JOTHI"/>
    <s v="NG"/>
    <x v="1"/>
    <n v="1"/>
    <s v="EPL"/>
    <x v="0"/>
    <m/>
    <x v="4"/>
    <s v="20'16"/>
    <s v="Q1'16"/>
  </r>
  <r>
    <d v="2016-05-16T00:00:00"/>
    <s v="A3465993"/>
    <s v="B8960-16G"/>
    <s v="M.JOTHI"/>
    <s v="NG"/>
    <x v="0"/>
    <n v="1"/>
    <s v="EPL"/>
    <x v="0"/>
    <m/>
    <x v="4"/>
    <s v="20'16"/>
    <s v="Q1'16"/>
  </r>
  <r>
    <d v="2016-05-16T00:00:00"/>
    <s v="A3466487"/>
    <s v="B9604-5A"/>
    <s v="M.JOTHI"/>
    <s v="NG"/>
    <x v="0"/>
    <n v="1"/>
    <s v="EPL"/>
    <x v="0"/>
    <m/>
    <x v="4"/>
    <s v="20'16"/>
    <s v="Q1'16"/>
  </r>
  <r>
    <d v="2016-05-16T00:00:00"/>
    <s v="A3466492"/>
    <s v="B9604-5A"/>
    <s v="M.JOTHI"/>
    <s v="NG"/>
    <x v="1"/>
    <n v="1"/>
    <s v="EPL"/>
    <x v="0"/>
    <m/>
    <x v="4"/>
    <s v="20'16"/>
    <s v="Q1'16"/>
  </r>
  <r>
    <d v="2016-05-16T00:00:00"/>
    <s v="A3465674"/>
    <s v="B8960-16G"/>
    <s v="PEE"/>
    <s v="NG"/>
    <x v="1"/>
    <n v="3"/>
    <s v="EPL"/>
    <x v="0"/>
    <m/>
    <x v="4"/>
    <s v="20'16"/>
    <s v="Q1'16"/>
  </r>
  <r>
    <d v="2016-05-16T00:00:00"/>
    <s v="A3465678"/>
    <s v="B8960-16G"/>
    <s v="PEE"/>
    <s v="NG"/>
    <x v="2"/>
    <n v="1"/>
    <s v="EPL"/>
    <x v="0"/>
    <m/>
    <x v="4"/>
    <s v="20'16"/>
    <s v="Q1'16"/>
  </r>
  <r>
    <d v="2016-05-16T00:00:00"/>
    <s v="A3465678"/>
    <s v="B8960-16G"/>
    <s v="PEE"/>
    <s v="NG"/>
    <x v="0"/>
    <n v="1"/>
    <s v="EPL"/>
    <x v="0"/>
    <m/>
    <x v="4"/>
    <s v="20'16"/>
    <s v="Q1'16"/>
  </r>
  <r>
    <d v="2016-05-16T00:00:00"/>
    <s v="A3465677"/>
    <s v="B8960-16G"/>
    <s v="PEE"/>
    <s v="NG"/>
    <x v="2"/>
    <n v="1"/>
    <s v="EPL"/>
    <x v="0"/>
    <m/>
    <x v="4"/>
    <s v="20'16"/>
    <s v="Q1'16"/>
  </r>
  <r>
    <d v="2016-05-16T00:00:00"/>
    <s v="A3465677"/>
    <s v="B8960-16G"/>
    <s v="PEE"/>
    <s v="NG"/>
    <x v="1"/>
    <n v="10"/>
    <s v="EPL"/>
    <x v="0"/>
    <m/>
    <x v="4"/>
    <s v="20'16"/>
    <s v="Q1'16"/>
  </r>
  <r>
    <d v="2016-05-16T00:00:00"/>
    <s v="A3465676"/>
    <s v="B8960-16G"/>
    <s v="PEE"/>
    <s v="NG"/>
    <x v="1"/>
    <n v="2"/>
    <s v="EPL"/>
    <x v="0"/>
    <m/>
    <x v="4"/>
    <s v="20'16"/>
    <s v="Q1'16"/>
  </r>
  <r>
    <d v="2016-05-16T00:00:00"/>
    <s v="A3466794"/>
    <s v="B8960-16G"/>
    <s v="PEE"/>
    <s v="NG"/>
    <x v="1"/>
    <n v="4"/>
    <s v="EPL"/>
    <x v="0"/>
    <m/>
    <x v="4"/>
    <s v="20'16"/>
    <s v="Q1'16"/>
  </r>
  <r>
    <d v="2016-05-16T00:00:00"/>
    <s v="A3465362"/>
    <s v="B8078-9A"/>
    <s v="PEE"/>
    <s v="NG"/>
    <x v="2"/>
    <n v="1"/>
    <s v="EPL"/>
    <x v="0"/>
    <m/>
    <x v="4"/>
    <s v="20'16"/>
    <s v="Q1'16"/>
  </r>
  <r>
    <d v="2016-05-16T00:00:00"/>
    <s v="A3465709"/>
    <s v="B8029-9N"/>
    <s v="PEE"/>
    <s v="NG"/>
    <x v="1"/>
    <n v="1"/>
    <s v="EPL"/>
    <x v="0"/>
    <m/>
    <x v="4"/>
    <s v="20'16"/>
    <s v="Q1'16"/>
  </r>
  <r>
    <d v="2016-05-16T00:00:00"/>
    <s v="A3465711"/>
    <s v="B8029-9N"/>
    <s v="PEE"/>
    <s v="NG"/>
    <x v="0"/>
    <n v="1"/>
    <s v="EPL"/>
    <x v="0"/>
    <m/>
    <x v="4"/>
    <s v="20'16"/>
    <s v="Q1'16"/>
  </r>
  <r>
    <d v="2016-05-16T00:00:00"/>
    <s v="A3465712"/>
    <s v="B8029-9N"/>
    <s v="PEE"/>
    <s v="NG"/>
    <x v="2"/>
    <n v="1"/>
    <s v="EPL"/>
    <x v="0"/>
    <m/>
    <x v="4"/>
    <s v="20'16"/>
    <s v="Q1'16"/>
  </r>
  <r>
    <d v="2016-05-16T00:00:00"/>
    <s v="A3465712"/>
    <s v="B8029-9N"/>
    <s v="PEE"/>
    <s v="NG"/>
    <x v="3"/>
    <n v="1"/>
    <s v="EPL"/>
    <x v="0"/>
    <m/>
    <x v="4"/>
    <s v="20'16"/>
    <s v="Q1'16"/>
  </r>
  <r>
    <d v="2016-05-16T00:00:00"/>
    <s v="A3466727"/>
    <s v="B9604-5A"/>
    <s v="PEE"/>
    <s v="NG"/>
    <x v="1"/>
    <n v="1"/>
    <s v="EPL"/>
    <x v="0"/>
    <m/>
    <x v="4"/>
    <s v="20'16"/>
    <s v="Q1'16"/>
  </r>
  <r>
    <d v="2016-05-16T00:00:00"/>
    <s v="A3466489"/>
    <s v="B9604-5A"/>
    <s v="PEE"/>
    <s v="NG"/>
    <x v="1"/>
    <n v="1"/>
    <s v="EPL"/>
    <x v="0"/>
    <m/>
    <x v="4"/>
    <s v="20'16"/>
    <s v="Q1'16"/>
  </r>
  <r>
    <d v="2016-05-16T00:00:00"/>
    <s v="A3466497"/>
    <s v="B9604-5A"/>
    <s v="PEE"/>
    <s v="NG"/>
    <x v="6"/>
    <n v="1"/>
    <s v="EPL"/>
    <x v="1"/>
    <m/>
    <x v="4"/>
    <s v="20'16"/>
    <s v="Q1'16"/>
  </r>
  <r>
    <d v="2016-05-16T00:00:00"/>
    <s v="A3466497"/>
    <s v="B9604-5A"/>
    <s v="PEE"/>
    <s v="NG"/>
    <x v="20"/>
    <n v="1"/>
    <s v="EPL"/>
    <x v="1"/>
    <m/>
    <x v="4"/>
    <s v="20'16"/>
    <s v="Q1'16"/>
  </r>
  <r>
    <d v="2016-05-17T00:00:00"/>
    <s v="A3465704"/>
    <s v="B8029-9N"/>
    <s v="KELLY"/>
    <s v="NG"/>
    <x v="3"/>
    <n v="3"/>
    <s v="EPL"/>
    <x v="0"/>
    <m/>
    <x v="4"/>
    <s v="20'16"/>
    <s v="Q1'16"/>
  </r>
  <r>
    <d v="2016-05-17T00:00:00"/>
    <s v="A3465715"/>
    <s v="B8029-9N"/>
    <s v="KELLY"/>
    <s v="NG"/>
    <x v="3"/>
    <n v="2"/>
    <s v="EPL"/>
    <x v="0"/>
    <m/>
    <x v="4"/>
    <s v="20'16"/>
    <s v="Q1'16"/>
  </r>
  <r>
    <d v="2016-05-17T00:00:00"/>
    <s v="A3465705"/>
    <s v="B8029-9N"/>
    <s v="KELLY"/>
    <s v="NG"/>
    <x v="3"/>
    <n v="2"/>
    <s v="EPL"/>
    <x v="0"/>
    <m/>
    <x v="4"/>
    <s v="20'16"/>
    <s v="Q1'16"/>
  </r>
  <r>
    <d v="2016-05-17T00:00:00"/>
    <s v="A3464272"/>
    <s v="B8960-16G"/>
    <s v="PEE"/>
    <s v="NG"/>
    <x v="1"/>
    <n v="1"/>
    <s v="EPL"/>
    <x v="0"/>
    <m/>
    <x v="4"/>
    <s v="20'16"/>
    <s v="Q1'16"/>
  </r>
  <r>
    <d v="2016-05-17T00:00:00"/>
    <s v="A3465941"/>
    <s v="B8967-16I"/>
    <s v="PEE"/>
    <s v="NG"/>
    <x v="1"/>
    <n v="1"/>
    <s v="EPL"/>
    <x v="0"/>
    <m/>
    <x v="4"/>
    <s v="20'16"/>
    <s v="Q1'16"/>
  </r>
  <r>
    <d v="2016-05-17T00:00:00"/>
    <s v="A3465997"/>
    <s v="B8960-16G"/>
    <s v="PEE"/>
    <s v="NG"/>
    <x v="0"/>
    <n v="1"/>
    <s v="EPL"/>
    <x v="0"/>
    <m/>
    <x v="4"/>
    <s v="20'16"/>
    <s v="Q1'16"/>
  </r>
  <r>
    <d v="2016-05-17T00:00:00"/>
    <s v="A3465997"/>
    <s v="B8960-16G"/>
    <s v="PEE"/>
    <s v="NG"/>
    <x v="1"/>
    <n v="1"/>
    <s v="EPL"/>
    <x v="0"/>
    <m/>
    <x v="4"/>
    <s v="20'16"/>
    <s v="Q1'16"/>
  </r>
  <r>
    <d v="2016-05-18T00:00:00"/>
    <s v="A3465945"/>
    <s v="B8967-16I"/>
    <s v="KELLY"/>
    <s v="NG"/>
    <x v="1"/>
    <n v="2"/>
    <s v="EPL"/>
    <x v="0"/>
    <m/>
    <x v="4"/>
    <s v="20'16"/>
    <s v="Q1'16"/>
  </r>
  <r>
    <d v="2016-05-18T00:00:00"/>
    <s v="A3465675"/>
    <s v="B8960-16G"/>
    <s v="KELLY"/>
    <s v="NG"/>
    <x v="9"/>
    <n v="1"/>
    <s v="EPL"/>
    <x v="0"/>
    <m/>
    <x v="4"/>
    <s v="20'16"/>
    <s v="Q1'16"/>
  </r>
  <r>
    <d v="2016-05-18T00:00:00"/>
    <s v="A3465996"/>
    <s v="B8960-16G"/>
    <s v="KELLY"/>
    <s v="NG"/>
    <x v="2"/>
    <n v="1"/>
    <s v="EPL"/>
    <x v="0"/>
    <m/>
    <x v="4"/>
    <s v="20'16"/>
    <s v="Q1'16"/>
  </r>
  <r>
    <d v="2016-05-18T00:00:00"/>
    <s v="A3465996"/>
    <s v="B8960-16G"/>
    <s v="KELLY"/>
    <s v="NG"/>
    <x v="1"/>
    <n v="1"/>
    <s v="EPL"/>
    <x v="0"/>
    <m/>
    <x v="4"/>
    <s v="20'16"/>
    <s v="Q1'16"/>
  </r>
  <r>
    <d v="2016-05-18T00:00:00"/>
    <s v="A3465996"/>
    <s v="B8960-16G"/>
    <s v="KELLY"/>
    <s v="NG"/>
    <x v="3"/>
    <n v="1"/>
    <s v="EPL"/>
    <x v="0"/>
    <m/>
    <x v="4"/>
    <s v="20'16"/>
    <s v="Q1'16"/>
  </r>
  <r>
    <d v="2016-05-18T00:00:00"/>
    <s v="A3465680"/>
    <s v="B8960-16G"/>
    <s v="KELLY"/>
    <s v="NG"/>
    <x v="9"/>
    <n v="3"/>
    <s v="EPL"/>
    <x v="0"/>
    <m/>
    <x v="4"/>
    <s v="20'16"/>
    <s v="Q1'16"/>
  </r>
  <r>
    <d v="2016-05-18T00:00:00"/>
    <s v="A3467547"/>
    <s v="B9604-5A"/>
    <s v="KELLY"/>
    <s v="NG"/>
    <x v="1"/>
    <n v="2"/>
    <s v="EPL"/>
    <x v="0"/>
    <m/>
    <x v="4"/>
    <s v="20'16"/>
    <s v="Q1'16"/>
  </r>
  <r>
    <d v="2016-05-18T00:00:00"/>
    <s v="A3467547"/>
    <s v="B9604-5A"/>
    <s v="KELLY"/>
    <s v="NG"/>
    <x v="3"/>
    <n v="1"/>
    <s v="EPL"/>
    <x v="0"/>
    <m/>
    <x v="4"/>
    <s v="20'16"/>
    <s v="Q1'16"/>
  </r>
  <r>
    <d v="2016-05-18T00:00:00"/>
    <s v="A3467542"/>
    <s v="B9604-5A"/>
    <s v="KELLY"/>
    <s v="NG"/>
    <x v="3"/>
    <n v="1"/>
    <s v="EPL"/>
    <x v="0"/>
    <m/>
    <x v="4"/>
    <s v="20'16"/>
    <s v="Q1'16"/>
  </r>
  <r>
    <d v="2016-05-18T00:00:00"/>
    <s v="A3466719"/>
    <s v="B9604-5A"/>
    <s v="KELLY"/>
    <s v="NG"/>
    <x v="1"/>
    <n v="1"/>
    <s v="EPL"/>
    <x v="0"/>
    <m/>
    <x v="4"/>
    <s v="20'16"/>
    <s v="Q1'16"/>
  </r>
  <r>
    <d v="2016-05-18T00:00:00"/>
    <s v="A3466488"/>
    <s v="B9604-5A"/>
    <s v="KELLY"/>
    <s v="NG"/>
    <x v="3"/>
    <n v="1"/>
    <s v="EPL"/>
    <x v="0"/>
    <m/>
    <x v="4"/>
    <s v="20'16"/>
    <s v="Q1'16"/>
  </r>
  <r>
    <d v="2016-05-18T00:00:00"/>
    <s v="A3465374"/>
    <s v="B8078-9A"/>
    <s v="KELLY"/>
    <s v="NG"/>
    <x v="3"/>
    <n v="1"/>
    <s v="EPL"/>
    <x v="0"/>
    <m/>
    <x v="4"/>
    <s v="20'16"/>
    <s v="Q1'16"/>
  </r>
  <r>
    <d v="2016-05-18T00:00:00"/>
    <s v="A3465389"/>
    <s v="B7678-9V"/>
    <s v="KELLY"/>
    <s v="NG"/>
    <x v="3"/>
    <n v="1"/>
    <s v="EPL"/>
    <x v="0"/>
    <m/>
    <x v="4"/>
    <s v="20'16"/>
    <s v="Q1'16"/>
  </r>
  <r>
    <d v="2016-05-18T00:00:00"/>
    <s v="A3465388"/>
    <s v="B7678-9V"/>
    <s v="KELLY"/>
    <s v="NG"/>
    <x v="3"/>
    <n v="1"/>
    <s v="EPL"/>
    <x v="0"/>
    <m/>
    <x v="4"/>
    <s v="20'16"/>
    <s v="Q1'16"/>
  </r>
  <r>
    <d v="2016-05-18T00:00:00"/>
    <s v="A3465673"/>
    <s v="B8960-16G"/>
    <s v="KELLY"/>
    <s v="NG"/>
    <x v="2"/>
    <n v="1"/>
    <s v="EPL"/>
    <x v="0"/>
    <m/>
    <x v="4"/>
    <s v="20'16"/>
    <s v="Q1'16"/>
  </r>
  <r>
    <d v="2016-05-18T00:00:00"/>
    <s v="A3465673"/>
    <s v="B8960-16G"/>
    <s v="KELLY"/>
    <s v="NG"/>
    <x v="1"/>
    <n v="1"/>
    <s v="EPL"/>
    <x v="0"/>
    <m/>
    <x v="4"/>
    <s v="20'16"/>
    <s v="Q1'16"/>
  </r>
  <r>
    <d v="2016-05-18T00:00:00"/>
    <s v="A3467219"/>
    <s v="B8960-16G"/>
    <s v="PEE"/>
    <s v="NG"/>
    <x v="1"/>
    <n v="2"/>
    <s v="EPL"/>
    <x v="0"/>
    <m/>
    <x v="4"/>
    <s v="20'16"/>
    <s v="Q1'16"/>
  </r>
  <r>
    <d v="2016-05-18T00:00:00"/>
    <s v="A3466070"/>
    <s v="B8967-16I"/>
    <s v="PEE"/>
    <s v="NG"/>
    <x v="2"/>
    <n v="1"/>
    <s v="EPL"/>
    <x v="0"/>
    <m/>
    <x v="4"/>
    <s v="20'16"/>
    <s v="Q1'16"/>
  </r>
  <r>
    <d v="2016-05-18T00:00:00"/>
    <s v="A3466070"/>
    <s v="B8967-16I"/>
    <s v="PEE"/>
    <s v="NG"/>
    <x v="1"/>
    <n v="2"/>
    <s v="EPL"/>
    <x v="0"/>
    <m/>
    <x v="4"/>
    <s v="20'16"/>
    <s v="Q1'16"/>
  </r>
  <r>
    <d v="2016-05-18T00:00:00"/>
    <s v="A3467551"/>
    <s v="B9604-5A"/>
    <s v="PEE"/>
    <s v="NG"/>
    <x v="1"/>
    <n v="1"/>
    <s v="EPL"/>
    <x v="0"/>
    <m/>
    <x v="4"/>
    <s v="20'16"/>
    <s v="Q1'16"/>
  </r>
  <r>
    <d v="2016-05-18T00:00:00"/>
    <s v="A3466113"/>
    <s v="B7678-9V"/>
    <s v="PEE"/>
    <s v="NG"/>
    <x v="1"/>
    <n v="1"/>
    <s v="EPL"/>
    <x v="0"/>
    <m/>
    <x v="4"/>
    <s v="20'16"/>
    <s v="Q1'16"/>
  </r>
  <r>
    <d v="2016-05-18T00:00:00"/>
    <s v="A3466073"/>
    <s v="B8967-16I"/>
    <s v="PEE"/>
    <s v="NG"/>
    <x v="20"/>
    <n v="1"/>
    <s v="EPL"/>
    <x v="1"/>
    <m/>
    <x v="4"/>
    <s v="20'16"/>
    <s v="Q1'16"/>
  </r>
  <r>
    <d v="2016-05-19T00:00:00"/>
    <s v="A3465202"/>
    <s v="B8960-16G"/>
    <s v="KELLY"/>
    <s v="NG"/>
    <x v="2"/>
    <n v="2"/>
    <s v="EPL"/>
    <x v="0"/>
    <m/>
    <x v="4"/>
    <s v="20'16"/>
    <s v="Q1'16"/>
  </r>
  <r>
    <d v="2016-05-19T00:00:00"/>
    <s v="A3465202"/>
    <s v="B8960-16G"/>
    <s v="KELLY"/>
    <s v="NG"/>
    <x v="1"/>
    <n v="1"/>
    <s v="EPL"/>
    <x v="0"/>
    <m/>
    <x v="4"/>
    <s v="20'16"/>
    <s v="Q1'16"/>
  </r>
  <r>
    <d v="2016-05-19T00:00:00"/>
    <s v="A3466912"/>
    <s v="B8960-16G"/>
    <s v="KELLY"/>
    <s v="NG"/>
    <x v="3"/>
    <n v="1"/>
    <s v="EPL"/>
    <x v="0"/>
    <m/>
    <x v="4"/>
    <s v="20'16"/>
    <s v="Q1'16"/>
  </r>
  <r>
    <d v="2016-05-19T00:00:00"/>
    <s v="A3465204"/>
    <s v="B8960-16G"/>
    <s v="KELLY"/>
    <s v="NG"/>
    <x v="1"/>
    <n v="3"/>
    <s v="EPL"/>
    <x v="0"/>
    <m/>
    <x v="4"/>
    <s v="20'16"/>
    <s v="Q1'16"/>
  </r>
  <r>
    <d v="2016-05-19T00:00:00"/>
    <s v="A3467145"/>
    <s v="B8025-9U"/>
    <s v="KELLY"/>
    <s v="NG"/>
    <x v="3"/>
    <n v="1"/>
    <s v="EPL"/>
    <x v="0"/>
    <m/>
    <x v="4"/>
    <s v="20'16"/>
    <s v="Q1'16"/>
  </r>
  <r>
    <d v="2016-05-19T00:00:00"/>
    <s v="A3467139"/>
    <s v="B4310-5P"/>
    <s v="KELLY"/>
    <s v="NG"/>
    <x v="3"/>
    <n v="2"/>
    <s v="EPL"/>
    <x v="0"/>
    <m/>
    <x v="4"/>
    <s v="20'16"/>
    <s v="Q1'16"/>
  </r>
  <r>
    <d v="2016-05-19T00:00:00"/>
    <s v="A3467314"/>
    <s v="B8088-9S"/>
    <s v="KELLY"/>
    <s v="NG"/>
    <x v="1"/>
    <n v="1"/>
    <s v="EPL"/>
    <x v="0"/>
    <m/>
    <x v="4"/>
    <s v="20'16"/>
    <s v="Q1'16"/>
  </r>
  <r>
    <d v="2016-05-19T00:00:00"/>
    <s v="A3467155"/>
    <s v="B8025-9U"/>
    <s v="KELLY"/>
    <s v="NG"/>
    <x v="1"/>
    <n v="2"/>
    <s v="EPL"/>
    <x v="0"/>
    <m/>
    <x v="4"/>
    <s v="20'16"/>
    <s v="Q1'16"/>
  </r>
  <r>
    <d v="2016-05-19T00:00:00"/>
    <s v="A3467155"/>
    <s v="B8025-9U"/>
    <s v="KELLY"/>
    <s v="NG"/>
    <x v="3"/>
    <n v="1"/>
    <s v="EPL"/>
    <x v="0"/>
    <m/>
    <x v="4"/>
    <s v="20'16"/>
    <s v="Q1'16"/>
  </r>
  <r>
    <d v="2016-05-19T00:00:00"/>
    <s v="A3464790"/>
    <s v="B4318-5P"/>
    <s v="KELLY"/>
    <s v="NG"/>
    <x v="3"/>
    <n v="5"/>
    <s v="EPL"/>
    <x v="0"/>
    <m/>
    <x v="4"/>
    <s v="20'16"/>
    <s v="Q1'16"/>
  </r>
  <r>
    <d v="2016-05-19T00:00:00"/>
    <s v="A3467149"/>
    <s v="B8025-9U"/>
    <s v="KELLY"/>
    <s v="NG"/>
    <x v="2"/>
    <n v="1"/>
    <s v="EPL"/>
    <x v="0"/>
    <m/>
    <x v="4"/>
    <s v="20'16"/>
    <s v="Q1'16"/>
  </r>
  <r>
    <d v="2016-05-19T00:00:00"/>
    <s v="A3467149"/>
    <s v="B8025-9U"/>
    <s v="KELLY"/>
    <s v="NG"/>
    <x v="0"/>
    <n v="1"/>
    <s v="EPL"/>
    <x v="0"/>
    <m/>
    <x v="4"/>
    <s v="20'16"/>
    <s v="Q1'16"/>
  </r>
  <r>
    <d v="2016-05-19T00:00:00"/>
    <s v="A3466079"/>
    <s v="B8967-16I"/>
    <s v="PEE"/>
    <s v="NG"/>
    <x v="2"/>
    <n v="1"/>
    <s v="EPL"/>
    <x v="0"/>
    <m/>
    <x v="4"/>
    <s v="20'16"/>
    <s v="Q1'16"/>
  </r>
  <r>
    <d v="2016-05-19T00:00:00"/>
    <s v="A3466079"/>
    <s v="B8967-16I"/>
    <s v="PEE"/>
    <s v="NG"/>
    <x v="1"/>
    <n v="1"/>
    <s v="EPL"/>
    <x v="0"/>
    <m/>
    <x v="4"/>
    <s v="20'16"/>
    <s v="Q1'16"/>
  </r>
  <r>
    <d v="2016-05-19T00:00:00"/>
    <s v="A3466914"/>
    <s v="B8960-16G"/>
    <s v="PEE"/>
    <s v="NG"/>
    <x v="2"/>
    <n v="1"/>
    <s v="EPL"/>
    <x v="0"/>
    <m/>
    <x v="4"/>
    <s v="20'16"/>
    <s v="Q1'16"/>
  </r>
  <r>
    <d v="2016-05-19T00:00:00"/>
    <s v="A3466080"/>
    <s v="B8967-16I"/>
    <s v="PEE"/>
    <s v="NG"/>
    <x v="1"/>
    <n v="3"/>
    <s v="EPL"/>
    <x v="0"/>
    <m/>
    <x v="4"/>
    <s v="20'16"/>
    <s v="Q1'16"/>
  </r>
  <r>
    <d v="2016-05-19T00:00:00"/>
    <s v="A3467582"/>
    <s v="B4408-9K"/>
    <s v="PEE"/>
    <s v="NG"/>
    <x v="2"/>
    <n v="1"/>
    <s v="EPL"/>
    <x v="0"/>
    <m/>
    <x v="4"/>
    <s v="20'16"/>
    <s v="Q1'16"/>
  </r>
  <r>
    <d v="2016-05-19T00:00:00"/>
    <s v="A3467222"/>
    <s v="B8960-16G"/>
    <s v="M.JOTHI"/>
    <s v="NG"/>
    <x v="1"/>
    <n v="1"/>
    <s v="EPL"/>
    <x v="1"/>
    <m/>
    <x v="4"/>
    <s v="20'16"/>
    <s v="Q1'16"/>
  </r>
  <r>
    <d v="2016-05-20T00:00:00"/>
    <s v="A3467646"/>
    <s v="B4302-5M"/>
    <s v="M.JOTHI"/>
    <s v="NG"/>
    <x v="0"/>
    <n v="1"/>
    <s v="EPL"/>
    <x v="0"/>
    <m/>
    <x v="4"/>
    <s v="20'16"/>
    <s v="Q1'16"/>
  </r>
  <r>
    <d v="2016-05-20T00:00:00"/>
    <s v="A3467775"/>
    <s v="B8029-9N"/>
    <s v="M.JOTHI"/>
    <s v="NG"/>
    <x v="0"/>
    <n v="2"/>
    <s v="EPL"/>
    <x v="0"/>
    <m/>
    <x v="4"/>
    <s v="20'16"/>
    <s v="Q1'16"/>
  </r>
  <r>
    <d v="2016-05-20T00:00:00"/>
    <s v="A3467785"/>
    <s v="B8029-9N"/>
    <s v="M.JOTHI"/>
    <s v="NG"/>
    <x v="0"/>
    <n v="1"/>
    <s v="EPL"/>
    <x v="0"/>
    <m/>
    <x v="4"/>
    <s v="20'16"/>
    <s v="Q1'16"/>
  </r>
  <r>
    <d v="2016-05-20T00:00:00"/>
    <s v="A3465206"/>
    <s v="B8960-16G"/>
    <s v="PEE"/>
    <s v="NG"/>
    <x v="3"/>
    <n v="1"/>
    <s v="EPL"/>
    <x v="0"/>
    <m/>
    <x v="4"/>
    <s v="20'16"/>
    <s v="Q1'16"/>
  </r>
  <r>
    <d v="2016-05-20T00:00:00"/>
    <s v="A3467227"/>
    <s v="B8960-16G"/>
    <s v="PEE"/>
    <s v="NG"/>
    <x v="1"/>
    <n v="2"/>
    <s v="EPL"/>
    <x v="0"/>
    <m/>
    <x v="4"/>
    <s v="20'16"/>
    <s v="Q1'16"/>
  </r>
  <r>
    <d v="2016-05-20T00:00:00"/>
    <s v="A3468282"/>
    <s v="B4417-9L"/>
    <s v="PEE"/>
    <s v="NG"/>
    <x v="2"/>
    <n v="1"/>
    <s v="EPL"/>
    <x v="0"/>
    <m/>
    <x v="4"/>
    <s v="20'16"/>
    <s v="Q1'16"/>
  </r>
  <r>
    <d v="2016-05-20T00:00:00"/>
    <s v="A3467779"/>
    <s v="B8029-9N"/>
    <s v="PEE"/>
    <s v="NG"/>
    <x v="1"/>
    <n v="1"/>
    <s v="EPL"/>
    <x v="0"/>
    <m/>
    <x v="4"/>
    <s v="20'16"/>
    <s v="Q1'16"/>
  </r>
  <r>
    <d v="2016-05-20T00:00:00"/>
    <s v="A3465205"/>
    <s v="B8960-16G"/>
    <s v="PEE"/>
    <s v="NG"/>
    <x v="2"/>
    <n v="1"/>
    <s v="EPL"/>
    <x v="0"/>
    <m/>
    <x v="4"/>
    <s v="20'16"/>
    <s v="Q1'16"/>
  </r>
  <r>
    <d v="2016-05-20T00:00:00"/>
    <s v="A3467876"/>
    <s v="B9604-5A"/>
    <s v="PEE"/>
    <s v="NG"/>
    <x v="2"/>
    <n v="1"/>
    <s v="EPL"/>
    <x v="0"/>
    <m/>
    <x v="4"/>
    <s v="20'16"/>
    <s v="Q1'16"/>
  </r>
  <r>
    <d v="2016-05-20T00:00:00"/>
    <s v="A3467781"/>
    <s v="B8029-9N"/>
    <s v="PEE"/>
    <s v="NG"/>
    <x v="3"/>
    <n v="1"/>
    <s v="EPL"/>
    <x v="0"/>
    <m/>
    <x v="4"/>
    <s v="20'16"/>
    <s v="Q1'16"/>
  </r>
  <r>
    <d v="2016-05-20T00:00:00"/>
    <s v="A3467858"/>
    <s v="B8088-9S"/>
    <s v="PEE"/>
    <s v="NG"/>
    <x v="1"/>
    <n v="1"/>
    <s v="EPL"/>
    <x v="0"/>
    <m/>
    <x v="4"/>
    <s v="20'16"/>
    <s v="Q1'16"/>
  </r>
  <r>
    <d v="2016-05-20T00:00:00"/>
    <s v="A3467788"/>
    <s v="B8029-9N"/>
    <s v="PEE"/>
    <s v="NG"/>
    <x v="3"/>
    <n v="1"/>
    <s v="EPL"/>
    <x v="0"/>
    <m/>
    <x v="4"/>
    <s v="20'16"/>
    <s v="Q1'16"/>
  </r>
  <r>
    <d v="2016-05-20T00:00:00"/>
    <s v="A3467787"/>
    <s v="B8029-9N"/>
    <s v="PEE"/>
    <s v="NG"/>
    <x v="1"/>
    <n v="6"/>
    <s v="EPL"/>
    <x v="0"/>
    <m/>
    <x v="4"/>
    <s v="20'16"/>
    <s v="Q1'16"/>
  </r>
  <r>
    <d v="2016-05-20T00:00:00"/>
    <s v="A3467588"/>
    <s v="B4408-9K"/>
    <s v="PEE"/>
    <s v="NG"/>
    <x v="1"/>
    <n v="1"/>
    <s v="EPL"/>
    <x v="0"/>
    <m/>
    <x v="4"/>
    <s v="20'16"/>
    <s v="Q1'16"/>
  </r>
  <r>
    <d v="2016-05-21T00:00:00"/>
    <s v="A3467964"/>
    <s v="B9604-5A"/>
    <s v="huang"/>
    <s v="NG"/>
    <x v="10"/>
    <n v="1"/>
    <s v="EPL"/>
    <x v="0"/>
    <m/>
    <x v="4"/>
    <s v="20'16"/>
    <s v="Q1'16"/>
  </r>
  <r>
    <d v="2016-05-21T00:00:00"/>
    <s v="A3468345"/>
    <s v="B8078-9A"/>
    <s v="huang"/>
    <s v="NG"/>
    <x v="10"/>
    <n v="1"/>
    <s v="EPL"/>
    <x v="0"/>
    <m/>
    <x v="4"/>
    <s v="20'16"/>
    <s v="Q1'16"/>
  </r>
  <r>
    <d v="2016-05-21T00:00:00"/>
    <s v="A3468345"/>
    <s v="B8078-9A"/>
    <s v="huang"/>
    <s v="NG"/>
    <x v="1"/>
    <n v="1"/>
    <s v="EPL"/>
    <x v="0"/>
    <m/>
    <x v="4"/>
    <s v="20'16"/>
    <s v="Q1'16"/>
  </r>
  <r>
    <d v="2016-05-21T00:00:00"/>
    <s v="A3465381"/>
    <s v="B8078-9A"/>
    <s v="huang"/>
    <s v="NG"/>
    <x v="10"/>
    <n v="1"/>
    <s v="EPL"/>
    <x v="0"/>
    <m/>
    <x v="4"/>
    <s v="20'16"/>
    <s v="Q1'16"/>
  </r>
  <r>
    <d v="2016-05-21T00:00:00"/>
    <s v="A3465381"/>
    <s v="B8078-9A"/>
    <s v="huang"/>
    <s v="NG"/>
    <x v="9"/>
    <n v="1"/>
    <s v="EPL"/>
    <x v="0"/>
    <m/>
    <x v="4"/>
    <s v="20'16"/>
    <s v="Q1'16"/>
  </r>
  <r>
    <d v="2016-05-21T00:00:00"/>
    <s v="A3467584"/>
    <s v="B4408-9K"/>
    <s v="huang"/>
    <s v="NG"/>
    <x v="1"/>
    <n v="2"/>
    <s v="EPL"/>
    <x v="0"/>
    <m/>
    <x v="4"/>
    <s v="20'16"/>
    <s v="Q1'16"/>
  </r>
  <r>
    <d v="2016-05-21T00:00:00"/>
    <s v="A3467584"/>
    <s v="B4408-9K"/>
    <s v="huang"/>
    <s v="NG"/>
    <x v="9"/>
    <n v="1"/>
    <s v="EPL"/>
    <x v="0"/>
    <m/>
    <x v="4"/>
    <s v="20'16"/>
    <s v="Q1'16"/>
  </r>
  <r>
    <d v="2016-05-21T00:00:00"/>
    <s v="A3465382"/>
    <s v="B8078-9A"/>
    <s v="huang"/>
    <s v="NG"/>
    <x v="10"/>
    <n v="1"/>
    <s v="EPL"/>
    <x v="0"/>
    <m/>
    <x v="4"/>
    <s v="20'16"/>
    <s v="Q1'16"/>
  </r>
  <r>
    <d v="2016-05-21T00:00:00"/>
    <s v="A3465382"/>
    <s v="B8078-9A"/>
    <s v="huang"/>
    <s v="NG"/>
    <x v="1"/>
    <n v="1"/>
    <s v="EPL"/>
    <x v="0"/>
    <m/>
    <x v="4"/>
    <s v="20'16"/>
    <s v="Q1'16"/>
  </r>
  <r>
    <d v="2016-05-21T00:00:00"/>
    <s v="A3466915"/>
    <s v="B8960-16G"/>
    <s v="huang"/>
    <s v="NG"/>
    <x v="10"/>
    <n v="2"/>
    <s v="EPL"/>
    <x v="0"/>
    <m/>
    <x v="4"/>
    <s v="20'16"/>
    <s v="Q1'16"/>
  </r>
  <r>
    <d v="2016-05-21T00:00:00"/>
    <s v="A3465208"/>
    <s v="B8960-16G"/>
    <s v="huang"/>
    <s v="NG"/>
    <x v="10"/>
    <n v="2"/>
    <s v="EPL"/>
    <x v="0"/>
    <m/>
    <x v="4"/>
    <s v="20'16"/>
    <s v="Q1'16"/>
  </r>
  <r>
    <d v="2016-05-21T00:00:00"/>
    <s v="A3465208"/>
    <s v="B8960-16G"/>
    <s v="huang"/>
    <s v="NG"/>
    <x v="2"/>
    <n v="1"/>
    <s v="EPL"/>
    <x v="0"/>
    <m/>
    <x v="4"/>
    <s v="20'16"/>
    <s v="Q1'16"/>
  </r>
  <r>
    <d v="2016-05-21T00:00:00"/>
    <s v="A3465208"/>
    <s v="B8960-16G"/>
    <s v="huang"/>
    <s v="NG"/>
    <x v="1"/>
    <n v="1"/>
    <s v="EPL"/>
    <x v="0"/>
    <m/>
    <x v="4"/>
    <s v="20'16"/>
    <s v="Q1'16"/>
  </r>
  <r>
    <d v="2016-05-21T00:00:00"/>
    <s v="A3465377"/>
    <s v="B8078-9A"/>
    <s v="huang"/>
    <s v="NG"/>
    <x v="10"/>
    <n v="1"/>
    <s v="EPL"/>
    <x v="0"/>
    <m/>
    <x v="4"/>
    <s v="20'16"/>
    <s v="Q1'16"/>
  </r>
  <r>
    <d v="2016-05-21T00:00:00"/>
    <s v="A3467958"/>
    <s v="B9604-5A"/>
    <s v="huang"/>
    <s v="NG"/>
    <x v="9"/>
    <n v="1"/>
    <s v="EPL"/>
    <x v="0"/>
    <m/>
    <x v="4"/>
    <s v="20'16"/>
    <s v="Q1'16"/>
  </r>
  <r>
    <d v="2016-05-21T00:00:00"/>
    <s v="A3468344"/>
    <s v="B8078-9A"/>
    <s v="huang"/>
    <s v="NG"/>
    <x v="1"/>
    <n v="1"/>
    <s v="EPL"/>
    <x v="0"/>
    <m/>
    <x v="4"/>
    <s v="20'16"/>
    <s v="Q1'16"/>
  </r>
  <r>
    <d v="2016-05-21T00:00:00"/>
    <s v="P1025284"/>
    <s v="B4333-5P"/>
    <s v="huang"/>
    <s v="NG"/>
    <x v="9"/>
    <n v="1"/>
    <s v="EPL"/>
    <x v="0"/>
    <m/>
    <x v="4"/>
    <s v="20'16"/>
    <s v="Q1'16"/>
  </r>
  <r>
    <d v="2016-05-21T00:00:00"/>
    <s v="A3463970"/>
    <s v="B9314-10I"/>
    <s v="M.JOTHI"/>
    <s v="NG"/>
    <x v="0"/>
    <n v="1"/>
    <s v="EPL"/>
    <x v="0"/>
    <m/>
    <x v="4"/>
    <s v="20'16"/>
    <s v="Q1'16"/>
  </r>
  <r>
    <d v="2016-05-21T00:00:00"/>
    <s v="A3465210"/>
    <s v="B8960-16G"/>
    <s v="M.JOTHI"/>
    <s v="NG"/>
    <x v="8"/>
    <n v="1"/>
    <s v="EPL"/>
    <x v="0"/>
    <m/>
    <x v="4"/>
    <s v="20'16"/>
    <s v="Q1'16"/>
  </r>
  <r>
    <d v="2016-05-21T00:00:00"/>
    <s v="A3465379"/>
    <s v="B8078"/>
    <s v="QK"/>
    <s v="Scrapped"/>
    <x v="15"/>
    <n v="1"/>
    <s v="PVD"/>
    <x v="2"/>
    <m/>
    <x v="4"/>
    <s v="20'16"/>
    <s v="Q1'16"/>
  </r>
  <r>
    <d v="2016-05-22T00:00:00"/>
    <s v="A3467965"/>
    <s v="B9604-5A"/>
    <s v="kia"/>
    <s v="NG"/>
    <x v="3"/>
    <n v="4"/>
    <s v="EPL"/>
    <x v="0"/>
    <m/>
    <x v="4"/>
    <s v="20'16"/>
    <s v="Q1'16"/>
  </r>
  <r>
    <d v="2016-05-22T00:00:00"/>
    <s v="A3468740"/>
    <s v="B8099-9H"/>
    <s v="kia"/>
    <s v="NG"/>
    <x v="3"/>
    <n v="2"/>
    <s v="EPL"/>
    <x v="0"/>
    <m/>
    <x v="4"/>
    <s v="20'16"/>
    <s v="Q1'16"/>
  </r>
  <r>
    <d v="2016-05-22T00:00:00"/>
    <s v="A3468843"/>
    <s v="B8099-9H"/>
    <s v="kia"/>
    <s v="NG"/>
    <x v="1"/>
    <n v="1"/>
    <s v="EPL"/>
    <x v="0"/>
    <m/>
    <x v="4"/>
    <s v="20'16"/>
    <s v="Q1'16"/>
  </r>
  <r>
    <d v="2016-05-22T00:00:00"/>
    <s v="A3468843"/>
    <s v="B8099-9H"/>
    <s v="kia"/>
    <s v="NG"/>
    <x v="3"/>
    <n v="4"/>
    <s v="EPL"/>
    <x v="0"/>
    <m/>
    <x v="4"/>
    <s v="20'16"/>
    <s v="Q1'16"/>
  </r>
  <r>
    <d v="2016-05-22T00:00:00"/>
    <s v="A3466082"/>
    <s v="B8967-16I"/>
    <s v="kia"/>
    <s v="NG"/>
    <x v="0"/>
    <n v="1"/>
    <s v="EPL"/>
    <x v="0"/>
    <m/>
    <x v="4"/>
    <s v="20'16"/>
    <s v="Q1'16"/>
  </r>
  <r>
    <d v="2016-05-22T00:00:00"/>
    <s v="A3466086"/>
    <s v="B8967-16I"/>
    <s v="kia"/>
    <s v="NG"/>
    <x v="0"/>
    <n v="1"/>
    <s v="EPL"/>
    <x v="0"/>
    <m/>
    <x v="4"/>
    <s v="20'16"/>
    <s v="Q1'16"/>
  </r>
  <r>
    <d v="2016-05-22T00:00:00"/>
    <s v="A3466086"/>
    <s v="B8967-16I"/>
    <s v="kia"/>
    <s v="NG"/>
    <x v="1"/>
    <n v="2"/>
    <s v="EPL"/>
    <x v="0"/>
    <m/>
    <x v="4"/>
    <s v="20'16"/>
    <s v="Q1'16"/>
  </r>
  <r>
    <d v="2016-05-22T00:00:00"/>
    <s v="A3466085"/>
    <s v="B8967-16I"/>
    <s v="kia"/>
    <s v="NG"/>
    <x v="2"/>
    <n v="1"/>
    <s v="EPL"/>
    <x v="0"/>
    <m/>
    <x v="4"/>
    <s v="20'16"/>
    <s v="Q1'16"/>
  </r>
  <r>
    <d v="2016-05-22T00:00:00"/>
    <s v="A3466917"/>
    <s v="B8960-16G"/>
    <s v="kia"/>
    <s v="NG"/>
    <x v="9"/>
    <n v="1"/>
    <s v="EPL"/>
    <x v="0"/>
    <m/>
    <x v="4"/>
    <s v="20'16"/>
    <s v="Q1'16"/>
  </r>
  <r>
    <d v="2016-05-22T00:00:00"/>
    <s v="A3468579"/>
    <s v="B8960-16G"/>
    <s v="kia"/>
    <s v="NG"/>
    <x v="2"/>
    <n v="1"/>
    <s v="EPL"/>
    <x v="0"/>
    <m/>
    <x v="4"/>
    <s v="20'16"/>
    <s v="Q1'16"/>
  </r>
  <r>
    <d v="2016-05-22T00:00:00"/>
    <s v="A3467950"/>
    <s v="B9604-5A"/>
    <s v="kia"/>
    <s v="NG"/>
    <x v="0"/>
    <n v="1"/>
    <s v="EPL"/>
    <x v="0"/>
    <m/>
    <x v="4"/>
    <s v="20'16"/>
    <s v="Q1'16"/>
  </r>
  <r>
    <d v="2016-05-22T00:00:00"/>
    <s v="A3467950"/>
    <s v="B9604-5A"/>
    <s v="kia"/>
    <s v="NG"/>
    <x v="3"/>
    <n v="4"/>
    <s v="EPL"/>
    <x v="0"/>
    <m/>
    <x v="4"/>
    <s v="20'16"/>
    <s v="Q1'16"/>
  </r>
  <r>
    <d v="2016-05-22T00:00:00"/>
    <s v="A3467859"/>
    <s v="B9604-5A"/>
    <s v="kia"/>
    <s v="NG"/>
    <x v="0"/>
    <n v="1"/>
    <s v="EPL"/>
    <x v="0"/>
    <m/>
    <x v="4"/>
    <s v="20'16"/>
    <s v="Q1'16"/>
  </r>
  <r>
    <d v="2016-05-22T00:00:00"/>
    <s v="A3467559"/>
    <s v="B9604-5A"/>
    <s v="kia"/>
    <s v="NG"/>
    <x v="1"/>
    <n v="1"/>
    <s v="EPL"/>
    <x v="0"/>
    <m/>
    <x v="4"/>
    <s v="20'16"/>
    <s v="Q1'16"/>
  </r>
  <r>
    <d v="2016-05-22T00:00:00"/>
    <s v="A3467549"/>
    <s v="B9604-5A"/>
    <s v="kia"/>
    <s v="NG"/>
    <x v="1"/>
    <n v="3"/>
    <s v="EPL"/>
    <x v="0"/>
    <m/>
    <x v="4"/>
    <s v="20'16"/>
    <s v="Q1'16"/>
  </r>
  <r>
    <d v="2016-05-22T00:00:00"/>
    <s v="A3467548"/>
    <s v="B9604-5A"/>
    <s v="kia"/>
    <s v="NG"/>
    <x v="2"/>
    <n v="1"/>
    <s v="EPL"/>
    <x v="0"/>
    <m/>
    <x v="4"/>
    <s v="20'16"/>
    <s v="Q1'16"/>
  </r>
  <r>
    <d v="2016-05-22T00:00:00"/>
    <s v="A3467548"/>
    <s v="B9604-5A"/>
    <s v="kia"/>
    <s v="NG"/>
    <x v="0"/>
    <n v="1"/>
    <s v="EPL"/>
    <x v="0"/>
    <m/>
    <x v="4"/>
    <s v="20'16"/>
    <s v="Q1'16"/>
  </r>
  <r>
    <d v="2016-05-22T00:00:00"/>
    <s v="A3467548"/>
    <s v="B9604-5A"/>
    <s v="kia"/>
    <s v="NG"/>
    <x v="3"/>
    <n v="8"/>
    <s v="EPL"/>
    <x v="0"/>
    <m/>
    <x v="4"/>
    <s v="20'16"/>
    <s v="Q1'16"/>
  </r>
  <r>
    <d v="2016-05-22T00:00:00"/>
    <s v="A3465379"/>
    <s v="B8078-9A"/>
    <s v="kia"/>
    <s v="NG"/>
    <x v="1"/>
    <n v="1"/>
    <s v="EPL"/>
    <x v="0"/>
    <m/>
    <x v="4"/>
    <s v="20'16"/>
    <s v="Q1'16"/>
  </r>
  <r>
    <d v="2016-05-22T00:00:00"/>
    <s v="A3468336"/>
    <s v="B8960-16G"/>
    <s v="kia"/>
    <s v="NG"/>
    <x v="2"/>
    <n v="1"/>
    <s v="EPL"/>
    <x v="0"/>
    <m/>
    <x v="4"/>
    <s v="20'16"/>
    <s v="Q1'16"/>
  </r>
  <r>
    <d v="2016-05-22T00:00:00"/>
    <s v="A3468336"/>
    <s v="B8960-16G"/>
    <s v="kia"/>
    <s v="NG"/>
    <x v="3"/>
    <n v="2"/>
    <s v="EPL"/>
    <x v="0"/>
    <m/>
    <x v="4"/>
    <s v="20'16"/>
    <s v="Q1'16"/>
  </r>
  <r>
    <d v="2016-05-22T00:00:00"/>
    <s v="A3466918"/>
    <s v="B8960-16G"/>
    <s v="kia"/>
    <s v="NG"/>
    <x v="9"/>
    <n v="1"/>
    <s v="EPL"/>
    <x v="0"/>
    <m/>
    <x v="4"/>
    <s v="20'16"/>
    <s v="Q1'16"/>
  </r>
  <r>
    <d v="2016-05-22T00:00:00"/>
    <s v="A3468504"/>
    <s v="B9509-10V"/>
    <s v="kia"/>
    <s v="NG"/>
    <x v="3"/>
    <n v="3"/>
    <s v="EPL"/>
    <x v="0"/>
    <m/>
    <x v="4"/>
    <s v="20'16"/>
    <s v="Q1'16"/>
  </r>
  <r>
    <d v="2016-05-22T00:00:00"/>
    <s v="A3468504"/>
    <s v="B9509-10V"/>
    <s v="kia"/>
    <s v="NG"/>
    <x v="9"/>
    <n v="1"/>
    <s v="EPL"/>
    <x v="0"/>
    <m/>
    <x v="4"/>
    <s v="20'16"/>
    <s v="Q1'16"/>
  </r>
  <r>
    <d v="2016-05-22T00:00:00"/>
    <s v="A3468497"/>
    <s v="B9509-10V"/>
    <s v="kia"/>
    <s v="NG"/>
    <x v="3"/>
    <n v="2"/>
    <s v="EPL"/>
    <x v="0"/>
    <m/>
    <x v="4"/>
    <s v="20'16"/>
    <s v="Q1'16"/>
  </r>
  <r>
    <d v="2016-05-22T00:00:00"/>
    <s v="A3468497"/>
    <s v="B9509-10V"/>
    <s v="kia"/>
    <s v="NG"/>
    <x v="9"/>
    <n v="4"/>
    <s v="EPL"/>
    <x v="0"/>
    <m/>
    <x v="4"/>
    <s v="20'16"/>
    <s v="Q1'16"/>
  </r>
  <r>
    <d v="2016-05-22T00:00:00"/>
    <s v="A3468743"/>
    <s v="B8099-9H"/>
    <s v="M.JOTHI"/>
    <s v="NG"/>
    <x v="8"/>
    <n v="1"/>
    <s v="EPL"/>
    <x v="0"/>
    <m/>
    <x v="4"/>
    <s v="20'16"/>
    <s v="Q1'16"/>
  </r>
  <r>
    <d v="2016-05-22T00:00:00"/>
    <s v="A3468737"/>
    <s v="B8099-9H"/>
    <s v="M.JOTHI"/>
    <s v="NG"/>
    <x v="1"/>
    <n v="1"/>
    <s v="EPL"/>
    <x v="0"/>
    <m/>
    <x v="4"/>
    <s v="20'16"/>
    <s v="Q1'16"/>
  </r>
  <r>
    <d v="2016-05-22T00:00:00"/>
    <s v="A3466086"/>
    <s v="B8967-16I"/>
    <s v="chin"/>
    <s v="NG"/>
    <x v="6"/>
    <n v="1"/>
    <s v="EPL"/>
    <x v="1"/>
    <m/>
    <x v="4"/>
    <s v="20'16"/>
    <s v="Q1'16"/>
  </r>
  <r>
    <d v="2016-05-23T00:00:00"/>
    <s v="A3469303"/>
    <s v="B9609-5L"/>
    <s v="kia"/>
    <s v="NG"/>
    <x v="0"/>
    <n v="1"/>
    <s v="EPL"/>
    <x v="0"/>
    <m/>
    <x v="4"/>
    <s v="21'16"/>
    <s v="Q1'16"/>
  </r>
  <r>
    <d v="2016-05-23T00:00:00"/>
    <s v="A3469296"/>
    <s v="B9609-5L"/>
    <s v="kia"/>
    <s v="NG"/>
    <x v="2"/>
    <n v="1"/>
    <s v="EPL"/>
    <x v="0"/>
    <m/>
    <x v="4"/>
    <s v="21'16"/>
    <s v="Q1'16"/>
  </r>
  <r>
    <d v="2016-05-23T00:00:00"/>
    <s v="A3469205"/>
    <s v="B9609-5L"/>
    <s v="kia"/>
    <s v="NG"/>
    <x v="3"/>
    <n v="1"/>
    <s v="EPL"/>
    <x v="0"/>
    <m/>
    <x v="4"/>
    <s v="21'16"/>
    <s v="Q1'16"/>
  </r>
  <r>
    <d v="2016-05-23T00:00:00"/>
    <s v="A3469194"/>
    <s v="B9609-5L"/>
    <s v="kia"/>
    <s v="NG"/>
    <x v="3"/>
    <n v="3"/>
    <s v="EPL"/>
    <x v="0"/>
    <m/>
    <x v="4"/>
    <s v="21'16"/>
    <s v="Q1'16"/>
  </r>
  <r>
    <d v="2016-05-23T00:00:00"/>
    <s v="A3469202"/>
    <s v="B9609-5L"/>
    <s v="kia"/>
    <s v="NG"/>
    <x v="3"/>
    <n v="3"/>
    <s v="EPL"/>
    <x v="0"/>
    <m/>
    <x v="4"/>
    <s v="21'16"/>
    <s v="Q1'16"/>
  </r>
  <r>
    <d v="2016-05-23T00:00:00"/>
    <s v="A3469286"/>
    <s v="B9609-5L"/>
    <s v="kia"/>
    <s v="NG"/>
    <x v="3"/>
    <n v="8"/>
    <s v="EPL"/>
    <x v="0"/>
    <m/>
    <x v="4"/>
    <s v="21'16"/>
    <s v="Q1'16"/>
  </r>
  <r>
    <d v="2016-05-23T00:00:00"/>
    <s v="A3468921"/>
    <s v="B4329-5P"/>
    <s v="kia"/>
    <s v="NG"/>
    <x v="3"/>
    <n v="4"/>
    <s v="EPL"/>
    <x v="0"/>
    <m/>
    <x v="4"/>
    <s v="21'16"/>
    <s v="Q1'16"/>
  </r>
  <r>
    <d v="2016-05-23T00:00:00"/>
    <s v="A3467786"/>
    <s v="B8029-9N"/>
    <s v="kia"/>
    <s v="NG"/>
    <x v="1"/>
    <n v="1"/>
    <s v="EPL"/>
    <x v="0"/>
    <m/>
    <x v="4"/>
    <s v="21'16"/>
    <s v="Q1'16"/>
  </r>
  <r>
    <d v="2016-05-23T00:00:00"/>
    <s v="A3467786"/>
    <s v="B8029-9N"/>
    <s v="kia"/>
    <s v="NG"/>
    <x v="3"/>
    <n v="12"/>
    <s v="EPL"/>
    <x v="0"/>
    <m/>
    <x v="4"/>
    <s v="21'16"/>
    <s v="Q1'16"/>
  </r>
  <r>
    <d v="2016-05-23T00:00:00"/>
    <s v="A3468986"/>
    <s v="B4315-5M"/>
    <s v="kia"/>
    <s v="NG"/>
    <x v="3"/>
    <n v="5"/>
    <s v="EPL"/>
    <x v="0"/>
    <m/>
    <x v="4"/>
    <s v="21'16"/>
    <s v="Q1'16"/>
  </r>
  <r>
    <d v="2016-05-23T00:00:00"/>
    <s v="A3469185"/>
    <s v="B4340-9L"/>
    <s v="kia"/>
    <s v="NG"/>
    <x v="3"/>
    <n v="2"/>
    <s v="EPL"/>
    <x v="0"/>
    <m/>
    <x v="4"/>
    <s v="21'16"/>
    <s v="Q1'16"/>
  </r>
  <r>
    <d v="2016-05-23T00:00:00"/>
    <s v="A3468745"/>
    <s v="B8099-9H"/>
    <s v="kia"/>
    <s v="NG"/>
    <x v="1"/>
    <n v="1"/>
    <s v="EPL"/>
    <x v="0"/>
    <m/>
    <x v="4"/>
    <s v="21'16"/>
    <s v="Q1'16"/>
  </r>
  <r>
    <d v="2016-05-23T00:00:00"/>
    <s v="A3468739"/>
    <s v="B8099-9H"/>
    <s v="kia"/>
    <s v="NG"/>
    <x v="1"/>
    <n v="1"/>
    <s v="EPL"/>
    <x v="0"/>
    <m/>
    <x v="4"/>
    <s v="21'16"/>
    <s v="Q1'16"/>
  </r>
  <r>
    <d v="2016-05-23T00:00:00"/>
    <s v="A3467777"/>
    <s v="B8029-9N"/>
    <s v="kia"/>
    <s v="NG"/>
    <x v="1"/>
    <n v="2"/>
    <s v="EPL"/>
    <x v="0"/>
    <m/>
    <x v="4"/>
    <s v="21'16"/>
    <s v="Q1'16"/>
  </r>
  <r>
    <d v="2016-05-23T00:00:00"/>
    <s v="A3467777"/>
    <s v="B8029-9N"/>
    <s v="kia"/>
    <s v="NG"/>
    <x v="9"/>
    <n v="1"/>
    <s v="EPL"/>
    <x v="0"/>
    <m/>
    <x v="4"/>
    <s v="21'16"/>
    <s v="Q1'16"/>
  </r>
  <r>
    <d v="2016-05-23T00:00:00"/>
    <s v="A3469022"/>
    <s v="B8960-16G"/>
    <s v="M.JOTHI"/>
    <s v="NG"/>
    <x v="0"/>
    <n v="1"/>
    <s v="EPL"/>
    <x v="0"/>
    <m/>
    <x v="4"/>
    <s v="21'16"/>
    <s v="Q1'16"/>
  </r>
  <r>
    <d v="2016-05-23T00:00:00"/>
    <s v="A3468340"/>
    <s v="B8960-16G"/>
    <s v="M.JOTHI"/>
    <s v="NG"/>
    <x v="0"/>
    <n v="2"/>
    <s v="EPL"/>
    <x v="0"/>
    <m/>
    <x v="4"/>
    <s v="21'16"/>
    <s v="Q1'16"/>
  </r>
  <r>
    <d v="2016-05-23T00:00:00"/>
    <s v="A3469350"/>
    <s v="B8960-16G"/>
    <s v="M.JOTHI"/>
    <s v="NG"/>
    <x v="9"/>
    <n v="2"/>
    <s v="EPL"/>
    <x v="0"/>
    <m/>
    <x v="4"/>
    <s v="21'16"/>
    <s v="Q1'16"/>
  </r>
  <r>
    <d v="2016-05-23T00:00:00"/>
    <s v="A3467681"/>
    <s v="B8078-9A"/>
    <s v="chin"/>
    <s v="NG"/>
    <x v="0"/>
    <n v="2"/>
    <s v="EPL"/>
    <x v="0"/>
    <m/>
    <x v="4"/>
    <s v="21'16"/>
    <s v="Q1'16"/>
  </r>
  <r>
    <d v="2016-05-23T00:00:00"/>
    <s v="A3467681"/>
    <s v="B8078-9A"/>
    <s v="chin"/>
    <s v="NG"/>
    <x v="1"/>
    <n v="1"/>
    <s v="EPL"/>
    <x v="0"/>
    <m/>
    <x v="4"/>
    <s v="21'16"/>
    <s v="Q1'16"/>
  </r>
  <r>
    <d v="2016-05-23T00:00:00"/>
    <s v="A3465343"/>
    <s v="B8078-9A"/>
    <s v="chin"/>
    <s v="NG"/>
    <x v="0"/>
    <n v="1"/>
    <s v="EPL"/>
    <x v="0"/>
    <m/>
    <x v="4"/>
    <s v="21'16"/>
    <s v="Q1'16"/>
  </r>
  <r>
    <d v="2016-05-23T00:00:00"/>
    <s v="A3465346"/>
    <s v="B8078-9A"/>
    <s v="chin"/>
    <s v="NG"/>
    <x v="1"/>
    <n v="1"/>
    <s v="EPL"/>
    <x v="0"/>
    <m/>
    <x v="4"/>
    <s v="21'16"/>
    <s v="Q1'16"/>
  </r>
  <r>
    <d v="2016-05-23T00:00:00"/>
    <s v="A3469044"/>
    <s v="B8960-16G"/>
    <s v="M.JOTHI"/>
    <s v="NG"/>
    <x v="1"/>
    <n v="1"/>
    <s v="EPL"/>
    <x v="0"/>
    <m/>
    <x v="4"/>
    <s v="21'16"/>
    <s v="Q1'16"/>
  </r>
  <r>
    <d v="2016-05-23T00:00:00"/>
    <s v="A3469048"/>
    <s v="B8960-16G"/>
    <s v="chin"/>
    <s v="NG"/>
    <x v="0"/>
    <n v="2"/>
    <s v="EPL"/>
    <x v="0"/>
    <m/>
    <x v="4"/>
    <s v="21'16"/>
    <s v="Q1'16"/>
  </r>
  <r>
    <d v="2016-05-23T00:00:00"/>
    <s v="A3469048"/>
    <s v="B8960-16G"/>
    <s v="chin"/>
    <s v="NG"/>
    <x v="1"/>
    <n v="1"/>
    <s v="EPL"/>
    <x v="0"/>
    <m/>
    <x v="4"/>
    <s v="21'16"/>
    <s v="Q1'16"/>
  </r>
  <r>
    <d v="2016-05-23T00:00:00"/>
    <s v="A3468582"/>
    <s v="B8960-16G"/>
    <s v="M.JOTHI"/>
    <s v="NG"/>
    <x v="1"/>
    <n v="1"/>
    <s v="EPL"/>
    <x v="0"/>
    <m/>
    <x v="4"/>
    <s v="21'16"/>
    <s v="Q1'16"/>
  </r>
  <r>
    <d v="2016-05-24T00:00:00"/>
    <s v="A3469040"/>
    <s v="B8960-16G"/>
    <s v="PEE"/>
    <s v="NG"/>
    <x v="0"/>
    <n v="1"/>
    <s v="EPL"/>
    <x v="0"/>
    <m/>
    <x v="4"/>
    <s v="21'16"/>
    <s v="Q1'16"/>
  </r>
  <r>
    <d v="2016-05-24T00:00:00"/>
    <s v="A3469195"/>
    <s v="B9609-5L"/>
    <s v="PEE"/>
    <s v="NG"/>
    <x v="1"/>
    <n v="2"/>
    <s v="EPL"/>
    <x v="0"/>
    <m/>
    <x v="4"/>
    <s v="21'16"/>
    <s v="Q1'16"/>
  </r>
  <r>
    <d v="2016-05-24T00:00:00"/>
    <s v="A3469193"/>
    <s v="B9609-5L"/>
    <s v="PEE"/>
    <s v="NG"/>
    <x v="8"/>
    <n v="1"/>
    <s v="EPL"/>
    <x v="0"/>
    <m/>
    <x v="4"/>
    <s v="21'16"/>
    <s v="Q1'16"/>
  </r>
  <r>
    <d v="2016-05-24T00:00:00"/>
    <s v="A3469299"/>
    <s v="B9609-5L"/>
    <s v="PEE"/>
    <s v="NG"/>
    <x v="0"/>
    <n v="1"/>
    <s v="EPL"/>
    <x v="0"/>
    <m/>
    <x v="4"/>
    <s v="21'16"/>
    <s v="Q1'16"/>
  </r>
  <r>
    <d v="2016-05-24T00:00:00"/>
    <s v="A3469299"/>
    <s v="B9609-5L"/>
    <s v="PEE"/>
    <s v="NG"/>
    <x v="1"/>
    <n v="1"/>
    <s v="EPL"/>
    <x v="0"/>
    <m/>
    <x v="4"/>
    <s v="21'16"/>
    <s v="Q1'16"/>
  </r>
  <r>
    <d v="2016-05-24T00:00:00"/>
    <s v="A3469301"/>
    <s v="B9609-5L"/>
    <s v="PEE"/>
    <s v="NG"/>
    <x v="1"/>
    <n v="1"/>
    <s v="EPL"/>
    <x v="0"/>
    <m/>
    <x v="4"/>
    <s v="21'16"/>
    <s v="Q1'16"/>
  </r>
  <r>
    <d v="2016-05-24T00:00:00"/>
    <s v="A3469203"/>
    <s v="B9609-5L"/>
    <s v="PEE"/>
    <s v="NG"/>
    <x v="2"/>
    <n v="1"/>
    <s v="EPL"/>
    <x v="0"/>
    <m/>
    <x v="4"/>
    <s v="21'16"/>
    <s v="Q1'16"/>
  </r>
  <r>
    <d v="2016-05-24T00:00:00"/>
    <s v="A3469203"/>
    <s v="B9609-5L"/>
    <s v="PEE"/>
    <s v="NG"/>
    <x v="1"/>
    <n v="1"/>
    <s v="EPL"/>
    <x v="0"/>
    <m/>
    <x v="4"/>
    <s v="21'16"/>
    <s v="Q1'16"/>
  </r>
  <r>
    <d v="2016-05-24T00:00:00"/>
    <s v="A3468990"/>
    <s v="B4315-5M"/>
    <s v="PEE"/>
    <s v="NG"/>
    <x v="0"/>
    <n v="2"/>
    <s v="EPL"/>
    <x v="0"/>
    <m/>
    <x v="4"/>
    <s v="21'16"/>
    <s v="Q1'16"/>
  </r>
  <r>
    <d v="2016-05-24T00:00:00"/>
    <s v="A3469778"/>
    <s v="B8029-9N"/>
    <s v="PEE"/>
    <s v="NG"/>
    <x v="0"/>
    <n v="1"/>
    <s v="EPL"/>
    <x v="0"/>
    <m/>
    <x v="4"/>
    <s v="21'16"/>
    <s v="Q1'16"/>
  </r>
  <r>
    <d v="2016-05-24T00:00:00"/>
    <s v="A3468851"/>
    <s v="B8099-9H"/>
    <s v="PEE"/>
    <s v="NG"/>
    <x v="1"/>
    <n v="1"/>
    <s v="EPL"/>
    <x v="0"/>
    <m/>
    <x v="4"/>
    <s v="21'16"/>
    <s v="Q1'16"/>
  </r>
  <r>
    <d v="2016-05-24T00:00:00"/>
    <s v="A3469569"/>
    <s v="B7678-9V"/>
    <s v="PEE"/>
    <s v="NG"/>
    <x v="3"/>
    <n v="1"/>
    <s v="EPL"/>
    <x v="0"/>
    <m/>
    <x v="4"/>
    <s v="21'16"/>
    <s v="Q1'16"/>
  </r>
  <r>
    <d v="2016-05-24T00:00:00"/>
    <s v="A3469297"/>
    <s v="B9609-5L"/>
    <s v="PEE"/>
    <s v="NG"/>
    <x v="1"/>
    <n v="1"/>
    <s v="EPL"/>
    <x v="0"/>
    <m/>
    <x v="4"/>
    <s v="21'16"/>
    <s v="Q1'16"/>
  </r>
  <r>
    <d v="2016-05-24T00:00:00"/>
    <s v="A3469196"/>
    <s v="B9609-5L"/>
    <s v="PEE"/>
    <s v="NG"/>
    <x v="1"/>
    <n v="1"/>
    <s v="EPL"/>
    <x v="0"/>
    <m/>
    <x v="4"/>
    <s v="21'16"/>
    <s v="Q1'16"/>
  </r>
  <r>
    <d v="2016-05-24T00:00:00"/>
    <s v="A3469291"/>
    <s v="B9609-5L"/>
    <s v="PEE"/>
    <s v="NG"/>
    <x v="2"/>
    <n v="1"/>
    <s v="EPL"/>
    <x v="0"/>
    <m/>
    <x v="4"/>
    <s v="21'16"/>
    <s v="Q1'16"/>
  </r>
  <r>
    <d v="2016-05-24T00:00:00"/>
    <s v="A3469186"/>
    <s v="B4340-9L"/>
    <s v="PEE"/>
    <s v="NG"/>
    <x v="0"/>
    <n v="1"/>
    <s v="EPL"/>
    <x v="0"/>
    <m/>
    <x v="4"/>
    <s v="21'16"/>
    <s v="Q1'16"/>
  </r>
  <r>
    <d v="2016-05-24T00:00:00"/>
    <s v="A3468845"/>
    <s v="B8099-9H"/>
    <s v="PEE"/>
    <s v="NG"/>
    <x v="0"/>
    <n v="1"/>
    <s v="EPL"/>
    <x v="0"/>
    <m/>
    <x v="4"/>
    <s v="21'16"/>
    <s v="Q1'16"/>
  </r>
  <r>
    <d v="2016-05-24T00:00:00"/>
    <s v="A3466913"/>
    <s v="B8960-16G"/>
    <s v="M.JOTHI"/>
    <s v="NG"/>
    <x v="0"/>
    <n v="1"/>
    <s v="EPL"/>
    <x v="0"/>
    <m/>
    <x v="4"/>
    <s v="21'16"/>
    <s v="Q1'16"/>
  </r>
  <r>
    <d v="2016-05-24T00:00:00"/>
    <s v="A3466913"/>
    <s v="B8960-16G"/>
    <s v="M.JOTHI"/>
    <s v="NG"/>
    <x v="1"/>
    <n v="5"/>
    <s v="EPL"/>
    <x v="0"/>
    <m/>
    <x v="4"/>
    <s v="21'16"/>
    <s v="Q1'16"/>
  </r>
  <r>
    <d v="2016-05-24T00:00:00"/>
    <s v="A3465352"/>
    <s v="B8078-9A"/>
    <s v="M.JOTHI"/>
    <s v="NG"/>
    <x v="1"/>
    <n v="1"/>
    <s v="EPL"/>
    <x v="0"/>
    <m/>
    <x v="4"/>
    <s v="21'16"/>
    <s v="Q1'16"/>
  </r>
  <r>
    <d v="2016-05-24T00:00:00"/>
    <s v="A3469768"/>
    <s v="B8088-9S"/>
    <s v="M.JOTHI"/>
    <s v="NG"/>
    <x v="1"/>
    <n v="1"/>
    <s v="EPL"/>
    <x v="0"/>
    <m/>
    <x v="4"/>
    <s v="21'16"/>
    <s v="Q1'16"/>
  </r>
  <r>
    <d v="2016-05-24T00:00:00"/>
    <s v="A3465384"/>
    <s v="B7953-9U"/>
    <s v="M.JOTHI"/>
    <s v="NG"/>
    <x v="9"/>
    <n v="1"/>
    <s v="EPL"/>
    <x v="0"/>
    <m/>
    <x v="4"/>
    <s v="21'16"/>
    <s v="Q1'16"/>
  </r>
  <r>
    <d v="2016-05-24T00:00:00"/>
    <s v="A3465355"/>
    <s v="B8078-9A"/>
    <s v="M.JOTHI"/>
    <s v="NG"/>
    <x v="2"/>
    <n v="1"/>
    <s v="EPL"/>
    <x v="0"/>
    <m/>
    <x v="4"/>
    <s v="21'16"/>
    <s v="Q1'16"/>
  </r>
  <r>
    <d v="2016-05-24T00:00:00"/>
    <s v="A3468583"/>
    <s v="B8960-16G"/>
    <s v="chin"/>
    <s v="NG"/>
    <x v="2"/>
    <n v="1"/>
    <s v="EPL"/>
    <x v="0"/>
    <m/>
    <x v="4"/>
    <s v="21'16"/>
    <s v="Q1'16"/>
  </r>
  <r>
    <d v="2016-05-25T00:00:00"/>
    <s v="A3467225"/>
    <s v="B8960-16G"/>
    <s v="PEE"/>
    <s v="NG"/>
    <x v="1"/>
    <n v="3"/>
    <s v="EPL"/>
    <x v="0"/>
    <m/>
    <x v="4"/>
    <s v="21'16"/>
    <s v="Q1'16"/>
  </r>
  <r>
    <d v="2016-05-25T00:00:00"/>
    <s v="A3469815"/>
    <s v="B8960-16G"/>
    <s v="PEE"/>
    <s v="NG"/>
    <x v="1"/>
    <n v="9"/>
    <s v="EPL"/>
    <x v="0"/>
    <m/>
    <x v="4"/>
    <s v="21'16"/>
    <s v="Q1'16"/>
  </r>
  <r>
    <d v="2016-05-25T00:00:00"/>
    <s v="A3469042"/>
    <s v="B8960-16G"/>
    <s v="PEE"/>
    <s v="NG"/>
    <x v="1"/>
    <n v="2"/>
    <s v="EPL"/>
    <x v="0"/>
    <m/>
    <x v="4"/>
    <s v="21'16"/>
    <s v="Q1'16"/>
  </r>
  <r>
    <d v="2016-05-25T00:00:00"/>
    <s v="A3469041"/>
    <s v="B8960-16G"/>
    <s v="PEE"/>
    <s v="NG"/>
    <x v="1"/>
    <n v="5"/>
    <s v="EPL"/>
    <x v="0"/>
    <m/>
    <x v="4"/>
    <s v="21'16"/>
    <s v="Q1'16"/>
  </r>
  <r>
    <d v="2016-05-25T00:00:00"/>
    <s v="A3470324"/>
    <s v="B9604-5A"/>
    <s v="PEE"/>
    <s v="NG"/>
    <x v="1"/>
    <n v="1"/>
    <s v="EPL"/>
    <x v="0"/>
    <m/>
    <x v="4"/>
    <s v="21'16"/>
    <s v="Q1'16"/>
  </r>
  <r>
    <d v="2016-05-25T00:00:00"/>
    <s v="A3470327"/>
    <s v="B9604-5A"/>
    <s v="PEE"/>
    <s v="NG"/>
    <x v="1"/>
    <n v="1"/>
    <s v="EPL"/>
    <x v="0"/>
    <m/>
    <x v="4"/>
    <s v="21'16"/>
    <s v="Q1'16"/>
  </r>
  <r>
    <d v="2016-05-25T00:00:00"/>
    <s v="A3467680"/>
    <s v="B8078-9A"/>
    <s v="PEE"/>
    <s v="NG"/>
    <x v="1"/>
    <n v="1"/>
    <s v="EPL"/>
    <x v="0"/>
    <m/>
    <x v="4"/>
    <s v="21'16"/>
    <s v="Q1'16"/>
  </r>
  <r>
    <d v="2016-05-25T00:00:00"/>
    <s v="A3465354"/>
    <s v="B8078-9A"/>
    <s v="PEE"/>
    <s v="NG"/>
    <x v="0"/>
    <n v="1"/>
    <s v="EPL"/>
    <x v="0"/>
    <m/>
    <x v="4"/>
    <s v="21'16"/>
    <s v="Q1'16"/>
  </r>
  <r>
    <d v="2016-05-25T00:00:00"/>
    <s v="A3465354"/>
    <s v="B8078-9A"/>
    <s v="PEE"/>
    <s v="NG"/>
    <x v="1"/>
    <n v="1"/>
    <s v="EPL"/>
    <x v="0"/>
    <m/>
    <x v="4"/>
    <s v="21'16"/>
    <s v="Q1'16"/>
  </r>
  <r>
    <d v="2016-05-25T00:00:00"/>
    <s v="A3465354"/>
    <s v="B8078-9A"/>
    <s v="PEE"/>
    <s v="NG"/>
    <x v="3"/>
    <n v="1"/>
    <s v="EPL"/>
    <x v="0"/>
    <m/>
    <x v="4"/>
    <s v="21'16"/>
    <s v="Q1'16"/>
  </r>
  <r>
    <d v="2016-05-25T00:00:00"/>
    <s v="A3469734"/>
    <s v="B8088-9S"/>
    <s v="PEE"/>
    <s v="NG"/>
    <x v="1"/>
    <n v="1"/>
    <s v="EPL"/>
    <x v="0"/>
    <m/>
    <x v="4"/>
    <s v="21'16"/>
    <s v="Q1'16"/>
  </r>
  <r>
    <d v="2016-05-25T00:00:00"/>
    <s v="A3467688"/>
    <s v="B8078-9A"/>
    <s v="PEE"/>
    <s v="NG"/>
    <x v="1"/>
    <n v="1"/>
    <s v="EPL"/>
    <x v="0"/>
    <m/>
    <x v="4"/>
    <s v="21'16"/>
    <s v="Q1'16"/>
  </r>
  <r>
    <d v="2016-05-25T00:00:00"/>
    <s v="A3469742"/>
    <s v="B8088-9S"/>
    <s v="PEE"/>
    <s v="NG"/>
    <x v="1"/>
    <n v="1"/>
    <s v="EPL"/>
    <x v="0"/>
    <m/>
    <x v="4"/>
    <s v="21'16"/>
    <s v="Q1'16"/>
  </r>
  <r>
    <d v="2016-05-25T00:00:00"/>
    <s v="A3470374"/>
    <s v="B9609-5L"/>
    <s v="PEE"/>
    <s v="NG"/>
    <x v="0"/>
    <n v="1"/>
    <s v="EPL"/>
    <x v="0"/>
    <m/>
    <x v="4"/>
    <s v="21'16"/>
    <s v="Q1'16"/>
  </r>
  <r>
    <d v="2016-05-25T00:00:00"/>
    <s v="A3470374"/>
    <s v="B9609-5L"/>
    <s v="PEE"/>
    <s v="NG"/>
    <x v="3"/>
    <n v="1"/>
    <s v="EPL"/>
    <x v="0"/>
    <m/>
    <x v="4"/>
    <s v="21'16"/>
    <s v="Q1'16"/>
  </r>
  <r>
    <d v="2016-05-25T00:00:00"/>
    <s v="A3469025"/>
    <s v="B8960-16G"/>
    <s v="PEE"/>
    <s v="NG"/>
    <x v="3"/>
    <n v="1"/>
    <s v="EPL"/>
    <x v="0"/>
    <m/>
    <x v="4"/>
    <s v="21'16"/>
    <s v="Q1'16"/>
  </r>
  <r>
    <d v="2016-05-25T00:00:00"/>
    <s v="A3469988"/>
    <s v="B8960-16G"/>
    <s v="M.JOTHI"/>
    <s v="NG"/>
    <x v="0"/>
    <n v="1"/>
    <s v="EPL"/>
    <x v="0"/>
    <m/>
    <x v="4"/>
    <s v="21'16"/>
    <s v="Q1'16"/>
  </r>
  <r>
    <d v="2016-05-25T00:00:00"/>
    <s v="A3469988"/>
    <s v="B8960-16G"/>
    <s v="M.JOTHI"/>
    <s v="NG"/>
    <x v="3"/>
    <n v="1"/>
    <s v="EPL"/>
    <x v="0"/>
    <m/>
    <x v="4"/>
    <s v="21'16"/>
    <s v="Q1'16"/>
  </r>
  <r>
    <d v="2016-05-25T00:00:00"/>
    <s v="A3469786"/>
    <s v="B8029-9N"/>
    <s v="M.JOTHI"/>
    <s v="NG"/>
    <x v="1"/>
    <n v="1"/>
    <s v="EPL"/>
    <x v="0"/>
    <m/>
    <x v="4"/>
    <s v="21'16"/>
    <s v="Q1'16"/>
  </r>
  <r>
    <d v="2016-05-25T00:00:00"/>
    <s v="A3469781"/>
    <s v="B8029-9N"/>
    <s v="M.JOTHI"/>
    <s v="NG"/>
    <x v="1"/>
    <n v="1"/>
    <s v="EPL"/>
    <x v="0"/>
    <m/>
    <x v="4"/>
    <s v="21'16"/>
    <s v="Q1'16"/>
  </r>
  <r>
    <d v="2016-05-25T00:00:00"/>
    <s v="A3469370"/>
    <s v="B8960-16G"/>
    <s v="M.JOTHI"/>
    <s v="NG"/>
    <x v="0"/>
    <n v="1"/>
    <s v="EPL"/>
    <x v="0"/>
    <m/>
    <x v="4"/>
    <s v="21'16"/>
    <s v="Q1'16"/>
  </r>
  <r>
    <d v="2016-05-25T00:00:00"/>
    <s v="A3469354"/>
    <s v="B8960-16G"/>
    <s v="M.JOTHI"/>
    <s v="NG"/>
    <x v="0"/>
    <n v="1"/>
    <s v="EPL"/>
    <x v="0"/>
    <m/>
    <x v="4"/>
    <s v="21'16"/>
    <s v="Q1'16"/>
  </r>
  <r>
    <d v="2016-05-25T00:00:00"/>
    <s v="A3469354"/>
    <s v="B8960-16G"/>
    <s v="M.JOTHI"/>
    <s v="NG"/>
    <x v="1"/>
    <n v="1"/>
    <s v="EPL"/>
    <x v="0"/>
    <m/>
    <x v="4"/>
    <s v="21'16"/>
    <s v="Q1'16"/>
  </r>
  <r>
    <d v="2016-05-25T00:00:00"/>
    <s v="A3469817"/>
    <s v="B8960-16G"/>
    <s v="M.JOTHI"/>
    <s v="NG"/>
    <x v="2"/>
    <n v="1"/>
    <s v="EPL"/>
    <x v="0"/>
    <m/>
    <x v="4"/>
    <s v="21'16"/>
    <s v="Q1'16"/>
  </r>
  <r>
    <d v="2016-05-25T00:00:00"/>
    <s v="A3469817"/>
    <s v="B8960-16G"/>
    <s v="M.JOTHI"/>
    <s v="NG"/>
    <x v="1"/>
    <n v="1"/>
    <s v="EPL"/>
    <x v="0"/>
    <m/>
    <x v="4"/>
    <s v="21'16"/>
    <s v="Q1'16"/>
  </r>
  <r>
    <d v="2016-05-25T00:00:00"/>
    <s v="A3467687"/>
    <s v="B8078-9A"/>
    <s v="M.JOTHI"/>
    <s v="NG"/>
    <x v="0"/>
    <n v="1"/>
    <s v="EPL"/>
    <x v="0"/>
    <m/>
    <x v="4"/>
    <s v="21'16"/>
    <s v="Q1'16"/>
  </r>
  <r>
    <d v="2016-05-25T00:00:00"/>
    <s v="A3471084"/>
    <s v="B9604-5A"/>
    <s v="M.JOTHI"/>
    <s v="NG"/>
    <x v="2"/>
    <n v="1"/>
    <s v="EPL"/>
    <x v="0"/>
    <m/>
    <x v="4"/>
    <s v="21'16"/>
    <s v="Q1'16"/>
  </r>
  <r>
    <d v="2016-05-25T00:00:00"/>
    <s v="A3471084"/>
    <s v="B9604-5A"/>
    <s v="M.JOTHI"/>
    <s v="NG"/>
    <x v="1"/>
    <n v="1"/>
    <s v="EPL"/>
    <x v="0"/>
    <m/>
    <x v="4"/>
    <s v="21'16"/>
    <s v="Q1'16"/>
  </r>
  <r>
    <d v="2016-05-25T00:00:00"/>
    <s v="A3469991"/>
    <s v="B8960-16G"/>
    <s v="M.JOTHI"/>
    <s v="NG"/>
    <x v="1"/>
    <n v="1"/>
    <s v="EPL"/>
    <x v="0"/>
    <m/>
    <x v="4"/>
    <s v="21'16"/>
    <s v="Q1'16"/>
  </r>
  <r>
    <d v="2016-05-25T00:00:00"/>
    <s v="A3467225"/>
    <s v="B8960-16G"/>
    <s v="PEE"/>
    <s v="NG"/>
    <x v="1"/>
    <n v="1"/>
    <s v="EPL"/>
    <x v="1"/>
    <m/>
    <x v="4"/>
    <s v="21'16"/>
    <s v="Q1'16"/>
  </r>
  <r>
    <d v="2016-05-25T00:00:00"/>
    <s v="A3469025"/>
    <s v="B8960-16G"/>
    <s v="M.JOTHI"/>
    <s v="NG"/>
    <x v="7"/>
    <n v="1"/>
    <s v="EPL"/>
    <x v="1"/>
    <m/>
    <x v="4"/>
    <s v="21'16"/>
    <s v="Q1'16"/>
  </r>
  <r>
    <d v="2016-05-26T00:00:00"/>
    <s v="A3469994"/>
    <s v="B8960-16G"/>
    <s v="PEE"/>
    <s v="NG"/>
    <x v="1"/>
    <n v="1"/>
    <s v="EPL"/>
    <x v="0"/>
    <m/>
    <x v="4"/>
    <s v="21'16"/>
    <s v="Q1'16"/>
  </r>
  <r>
    <d v="2016-05-26T00:00:00"/>
    <s v="A3469818"/>
    <s v="B8960-16G"/>
    <s v="PEE"/>
    <s v="NG"/>
    <x v="1"/>
    <n v="2"/>
    <s v="EPL"/>
    <x v="0"/>
    <m/>
    <x v="4"/>
    <s v="21'16"/>
    <s v="Q1'16"/>
  </r>
  <r>
    <d v="2016-05-26T00:00:00"/>
    <s v="A3468983"/>
    <s v="B8967-16I"/>
    <s v="PEE"/>
    <s v="NG"/>
    <x v="2"/>
    <n v="3"/>
    <s v="EPL"/>
    <x v="0"/>
    <m/>
    <x v="4"/>
    <s v="21'16"/>
    <s v="Q1'16"/>
  </r>
  <r>
    <d v="2016-05-26T00:00:00"/>
    <s v="A3468983"/>
    <s v="B8967-16I"/>
    <s v="PEE"/>
    <s v="NG"/>
    <x v="3"/>
    <n v="1"/>
    <s v="EPL"/>
    <x v="0"/>
    <m/>
    <x v="4"/>
    <s v="21'16"/>
    <s v="Q1'16"/>
  </r>
  <r>
    <d v="2016-05-26T00:00:00"/>
    <s v="A3469774"/>
    <s v="B8088-9S"/>
    <s v="PEE"/>
    <s v="NG"/>
    <x v="1"/>
    <n v="1"/>
    <s v="EPL"/>
    <x v="0"/>
    <m/>
    <x v="4"/>
    <s v="21'16"/>
    <s v="Q1'16"/>
  </r>
  <r>
    <d v="2016-05-26T00:00:00"/>
    <s v="A3467685"/>
    <s v="B8078-9A"/>
    <s v="PEE"/>
    <s v="NG"/>
    <x v="0"/>
    <n v="2"/>
    <s v="EPL"/>
    <x v="0"/>
    <m/>
    <x v="4"/>
    <s v="21'16"/>
    <s v="Q1'16"/>
  </r>
  <r>
    <d v="2016-05-26T00:00:00"/>
    <s v="A3470376"/>
    <s v="B9609-5L"/>
    <s v="PEE"/>
    <s v="NG"/>
    <x v="1"/>
    <n v="1"/>
    <s v="EPL"/>
    <x v="0"/>
    <m/>
    <x v="4"/>
    <s v="21'16"/>
    <s v="Q1'16"/>
  </r>
  <r>
    <d v="2016-05-26T00:00:00"/>
    <s v="A3469744"/>
    <s v="B8088-9S"/>
    <s v="PEE"/>
    <s v="NG"/>
    <x v="3"/>
    <n v="1"/>
    <s v="EPL"/>
    <x v="0"/>
    <m/>
    <x v="4"/>
    <s v="21'16"/>
    <s v="Q1'16"/>
  </r>
  <r>
    <d v="2016-05-26T00:00:00"/>
    <s v="A3466074"/>
    <s v="B8967-16I"/>
    <s v="PEE"/>
    <s v="NG"/>
    <x v="2"/>
    <n v="1"/>
    <s v="EPL"/>
    <x v="0"/>
    <m/>
    <x v="4"/>
    <s v="21'16"/>
    <s v="Q1'16"/>
  </r>
  <r>
    <d v="2016-05-26T00:00:00"/>
    <s v="A3466074"/>
    <s v="B8967-16I"/>
    <s v="PEE"/>
    <s v="NG"/>
    <x v="3"/>
    <n v="1"/>
    <s v="EPL"/>
    <x v="0"/>
    <m/>
    <x v="4"/>
    <s v="21'16"/>
    <s v="Q1'16"/>
  </r>
  <r>
    <d v="2016-05-26T00:00:00"/>
    <s v="A3469019"/>
    <s v="B8960-16G"/>
    <s v="PEE"/>
    <s v="NG"/>
    <x v="3"/>
    <n v="1"/>
    <s v="EPL"/>
    <x v="0"/>
    <m/>
    <x v="4"/>
    <s v="21'16"/>
    <s v="Q1'16"/>
  </r>
  <r>
    <d v="2016-05-26T00:00:00"/>
    <s v="A3467689"/>
    <s v="B8078-9A"/>
    <s v="chin"/>
    <s v="NG"/>
    <x v="0"/>
    <n v="3"/>
    <s v="EPL"/>
    <x v="0"/>
    <m/>
    <x v="4"/>
    <s v="21'16"/>
    <s v="Q1'16"/>
  </r>
  <r>
    <d v="2016-05-26T00:00:00"/>
    <s v="A3467689"/>
    <s v="B8078-9A"/>
    <s v="chin"/>
    <s v="NG"/>
    <x v="1"/>
    <n v="1"/>
    <s v="EPL"/>
    <x v="0"/>
    <m/>
    <x v="4"/>
    <s v="21'16"/>
    <s v="Q1'16"/>
  </r>
  <r>
    <d v="2016-05-26T00:00:00"/>
    <s v="A3467686"/>
    <s v="B8078-9A"/>
    <s v="chin"/>
    <s v="NG"/>
    <x v="1"/>
    <n v="1"/>
    <s v="EPL"/>
    <x v="0"/>
    <m/>
    <x v="4"/>
    <s v="21'16"/>
    <s v="Q1'16"/>
  </r>
  <r>
    <d v="2016-05-26T00:00:00"/>
    <s v="A3469813"/>
    <s v="B8960-16G"/>
    <s v="KELLY"/>
    <s v="NG"/>
    <x v="2"/>
    <n v="1"/>
    <s v="EPL"/>
    <x v="0"/>
    <m/>
    <x v="4"/>
    <s v="21'16"/>
    <s v="Q1'16"/>
  </r>
  <r>
    <d v="2016-05-26T00:00:00"/>
    <s v="A3469351"/>
    <s v="B8960-16G"/>
    <s v="chin"/>
    <s v="NG"/>
    <x v="2"/>
    <n v="1"/>
    <s v="EPL"/>
    <x v="0"/>
    <m/>
    <x v="4"/>
    <s v="21'16"/>
    <s v="Q1'16"/>
  </r>
  <r>
    <d v="2016-05-26T00:00:00"/>
    <s v="A3469351"/>
    <s v="B8960-16G"/>
    <s v="chin"/>
    <s v="NG"/>
    <x v="1"/>
    <n v="1"/>
    <s v="EPL"/>
    <x v="0"/>
    <m/>
    <x v="4"/>
    <s v="21'16"/>
    <s v="Q1'16"/>
  </r>
  <r>
    <d v="2016-05-26T00:00:00"/>
    <s v="A3467691"/>
    <s v="B8078"/>
    <s v="SW"/>
    <s v="NG"/>
    <x v="15"/>
    <n v="2"/>
    <s v="PVD"/>
    <x v="3"/>
    <s v="SPT6"/>
    <x v="4"/>
    <s v="21'16"/>
    <s v="Q1'16"/>
  </r>
  <r>
    <d v="2016-05-26T00:00:00"/>
    <s v="A3466074"/>
    <s v="B8967-16I"/>
    <s v="chin"/>
    <s v="NG"/>
    <x v="7"/>
    <n v="1"/>
    <s v="EPL"/>
    <x v="1"/>
    <m/>
    <x v="4"/>
    <s v="21'16"/>
    <s v="Q1'16"/>
  </r>
  <r>
    <d v="2016-05-26T00:00:00"/>
    <s v="A3468574"/>
    <s v="B8960-16G"/>
    <s v="PEE"/>
    <s v="NG"/>
    <x v="20"/>
    <n v="1"/>
    <s v="EPL"/>
    <x v="1"/>
    <m/>
    <x v="4"/>
    <s v="21'16"/>
    <s v="Q1'16"/>
  </r>
  <r>
    <d v="2016-05-27T00:00:00"/>
    <s v="A3469820"/>
    <s v="B8960-16G"/>
    <s v="PEE"/>
    <s v="NG"/>
    <x v="1"/>
    <n v="3"/>
    <s v="EPL"/>
    <x v="0"/>
    <m/>
    <x v="4"/>
    <s v="21'16"/>
    <s v="Q1'16"/>
  </r>
  <r>
    <d v="2016-05-27T00:00:00"/>
    <s v="A3469353"/>
    <s v="B8960-16G"/>
    <s v="PEE"/>
    <s v="NG"/>
    <x v="2"/>
    <n v="1"/>
    <s v="EPL"/>
    <x v="0"/>
    <m/>
    <x v="4"/>
    <s v="21'16"/>
    <s v="Q1'16"/>
  </r>
  <r>
    <d v="2016-05-27T00:00:00"/>
    <s v="A3469353"/>
    <s v="B8960-16G"/>
    <s v="PEE"/>
    <s v="NG"/>
    <x v="1"/>
    <n v="1"/>
    <s v="EPL"/>
    <x v="0"/>
    <m/>
    <x v="4"/>
    <s v="21'16"/>
    <s v="Q1'16"/>
  </r>
  <r>
    <d v="2016-05-27T00:00:00"/>
    <s v="A3469021"/>
    <s v="B8960-16G"/>
    <s v="PEE"/>
    <s v="NG"/>
    <x v="2"/>
    <n v="1"/>
    <s v="EPL"/>
    <x v="0"/>
    <m/>
    <x v="4"/>
    <s v="21'16"/>
    <s v="Q1'16"/>
  </r>
  <r>
    <d v="2016-05-27T00:00:00"/>
    <s v="A3468581"/>
    <s v="B8960-16G"/>
    <s v="PEE"/>
    <s v="NG"/>
    <x v="0"/>
    <n v="1"/>
    <s v="EPL"/>
    <x v="0"/>
    <m/>
    <x v="4"/>
    <s v="21'16"/>
    <s v="Q1'16"/>
  </r>
  <r>
    <d v="2016-05-27T00:00:00"/>
    <s v="A3468581"/>
    <s v="B8960-16G"/>
    <s v="PEE"/>
    <s v="NG"/>
    <x v="1"/>
    <n v="1"/>
    <s v="EPL"/>
    <x v="0"/>
    <m/>
    <x v="4"/>
    <s v="21'16"/>
    <s v="Q1'16"/>
  </r>
  <r>
    <d v="2016-05-27T00:00:00"/>
    <s v="A3470365"/>
    <s v="B8960-16G"/>
    <s v="PEE"/>
    <s v="NG"/>
    <x v="2"/>
    <n v="1"/>
    <s v="EPL"/>
    <x v="0"/>
    <m/>
    <x v="4"/>
    <s v="21'16"/>
    <s v="Q1'16"/>
  </r>
  <r>
    <d v="2016-05-27T00:00:00"/>
    <s v="A3470365"/>
    <s v="B8960-16G"/>
    <s v="PEE"/>
    <s v="NG"/>
    <x v="1"/>
    <n v="1"/>
    <s v="EPL"/>
    <x v="0"/>
    <m/>
    <x v="4"/>
    <s v="21'16"/>
    <s v="Q1'16"/>
  </r>
  <r>
    <d v="2016-05-27T00:00:00"/>
    <s v="A3470816"/>
    <s v="B9609-5L"/>
    <s v="PEE"/>
    <s v="NG"/>
    <x v="1"/>
    <n v="2"/>
    <s v="EPL"/>
    <x v="0"/>
    <m/>
    <x v="4"/>
    <s v="21'16"/>
    <s v="Q1'16"/>
  </r>
  <r>
    <d v="2016-05-27T00:00:00"/>
    <s v="A3470817"/>
    <s v="B9609-5L"/>
    <s v="PEE"/>
    <s v="NG"/>
    <x v="1"/>
    <n v="1"/>
    <s v="EPL"/>
    <x v="0"/>
    <m/>
    <x v="4"/>
    <s v="21'16"/>
    <s v="Q1'16"/>
  </r>
  <r>
    <d v="2016-05-27T00:00:00"/>
    <s v="A3467691"/>
    <s v="B8078-9A"/>
    <s v="PEE"/>
    <s v="NG"/>
    <x v="0"/>
    <n v="1"/>
    <s v="EPL"/>
    <x v="0"/>
    <m/>
    <x v="4"/>
    <s v="21'16"/>
    <s v="Q1'16"/>
  </r>
  <r>
    <d v="2016-05-27T00:00:00"/>
    <s v="A3467691"/>
    <s v="B8078-9A"/>
    <s v="PEE"/>
    <s v="NG"/>
    <x v="1"/>
    <n v="2"/>
    <s v="EPL"/>
    <x v="0"/>
    <m/>
    <x v="4"/>
    <s v="21'16"/>
    <s v="Q1'16"/>
  </r>
  <r>
    <d v="2016-05-27T00:00:00"/>
    <s v="A3470526"/>
    <s v="B8078-9A"/>
    <s v="PEE"/>
    <s v="NG"/>
    <x v="2"/>
    <n v="2"/>
    <s v="EPL"/>
    <x v="0"/>
    <m/>
    <x v="4"/>
    <s v="21'16"/>
    <s v="Q1'16"/>
  </r>
  <r>
    <d v="2016-05-27T00:00:00"/>
    <s v="A3470526"/>
    <s v="B8078-9A"/>
    <s v="PEE"/>
    <s v="NG"/>
    <x v="0"/>
    <n v="1"/>
    <s v="EPL"/>
    <x v="0"/>
    <m/>
    <x v="4"/>
    <s v="21'16"/>
    <s v="Q1'16"/>
  </r>
  <r>
    <d v="2016-05-27T00:00:00"/>
    <s v="A3467606"/>
    <s v="B8015-9N"/>
    <s v="PEE"/>
    <s v="NG"/>
    <x v="3"/>
    <n v="1"/>
    <s v="EPL"/>
    <x v="0"/>
    <m/>
    <x v="4"/>
    <s v="21'16"/>
    <s v="Q1'16"/>
  </r>
  <r>
    <d v="2016-05-27T00:00:00"/>
    <s v="A3470633"/>
    <s v="B9604-5A"/>
    <s v="PEE"/>
    <s v="NG"/>
    <x v="0"/>
    <n v="1"/>
    <s v="EPL"/>
    <x v="0"/>
    <m/>
    <x v="4"/>
    <s v="21'16"/>
    <s v="Q1'16"/>
  </r>
  <r>
    <d v="2016-05-27T00:00:00"/>
    <s v="A3470633"/>
    <s v="B9604-5A"/>
    <s v="PEE"/>
    <s v="NG"/>
    <x v="1"/>
    <n v="2"/>
    <s v="EPL"/>
    <x v="0"/>
    <m/>
    <x v="4"/>
    <s v="21'16"/>
    <s v="Q1'16"/>
  </r>
  <r>
    <d v="2016-05-27T00:00:00"/>
    <s v="A3470961"/>
    <s v="B4321-5P"/>
    <s v="PEE"/>
    <s v="NG"/>
    <x v="2"/>
    <n v="1"/>
    <s v="EPL"/>
    <x v="0"/>
    <m/>
    <x v="4"/>
    <s v="21'16"/>
    <s v="Q1'16"/>
  </r>
  <r>
    <d v="2016-05-27T00:00:00"/>
    <s v="A3470960"/>
    <s v="B4321-5P"/>
    <s v="PEE"/>
    <s v="NG"/>
    <x v="0"/>
    <n v="1"/>
    <s v="EPL"/>
    <x v="0"/>
    <m/>
    <x v="4"/>
    <s v="21'16"/>
    <s v="Q1'16"/>
  </r>
  <r>
    <d v="2016-05-27T00:00:00"/>
    <s v="A3469790"/>
    <s v="B8029-9N"/>
    <s v="PEE"/>
    <s v="NG"/>
    <x v="1"/>
    <n v="1"/>
    <s v="EPL"/>
    <x v="0"/>
    <m/>
    <x v="4"/>
    <s v="21'16"/>
    <s v="Q1'16"/>
  </r>
  <r>
    <d v="2016-05-27T00:00:00"/>
    <s v="A3469783"/>
    <s v="B8029-9N"/>
    <s v="KELLY"/>
    <s v="NG"/>
    <x v="0"/>
    <n v="1"/>
    <s v="EPL"/>
    <x v="0"/>
    <m/>
    <x v="4"/>
    <s v="21'16"/>
    <s v="Q1'16"/>
  </r>
  <r>
    <d v="2016-05-27T00:00:00"/>
    <s v="A3469783"/>
    <s v="B8029-9N"/>
    <s v="KELLY"/>
    <s v="NG"/>
    <x v="1"/>
    <n v="2"/>
    <s v="EPL"/>
    <x v="0"/>
    <m/>
    <x v="4"/>
    <s v="21'16"/>
    <s v="Q1'16"/>
  </r>
  <r>
    <d v="2016-05-27T00:00:00"/>
    <s v="A3465706"/>
    <s v="B8029-9N"/>
    <s v="KELLY"/>
    <s v="NG"/>
    <x v="0"/>
    <n v="1"/>
    <s v="EPL"/>
    <x v="0"/>
    <m/>
    <x v="4"/>
    <s v="21'16"/>
    <s v="Q1'16"/>
  </r>
  <r>
    <d v="2016-05-27T00:00:00"/>
    <s v="A3465706"/>
    <s v="B8029-9N"/>
    <s v="KELLY"/>
    <s v="NG"/>
    <x v="3"/>
    <n v="1"/>
    <s v="EPL"/>
    <x v="0"/>
    <m/>
    <x v="4"/>
    <s v="21'16"/>
    <s v="Q1'16"/>
  </r>
  <r>
    <d v="2016-05-27T00:00:00"/>
    <s v="A3469787"/>
    <s v="B8029-9N"/>
    <s v="KELLY"/>
    <s v="NG"/>
    <x v="1"/>
    <n v="1"/>
    <s v="EPL"/>
    <x v="0"/>
    <m/>
    <x v="4"/>
    <s v="21'16"/>
    <s v="Q1'16"/>
  </r>
  <r>
    <d v="2016-05-27T00:00:00"/>
    <s v="A3470810"/>
    <s v="B9609-5L"/>
    <s v="KELLY"/>
    <s v="NG"/>
    <x v="3"/>
    <n v="1"/>
    <s v="EPL"/>
    <x v="0"/>
    <m/>
    <x v="4"/>
    <s v="21'16"/>
    <s v="Q1'16"/>
  </r>
  <r>
    <d v="2016-05-27T00:00:00"/>
    <s v="A3470630"/>
    <s v="B9604-5A"/>
    <s v="KELLY"/>
    <s v="NG"/>
    <x v="1"/>
    <n v="1"/>
    <s v="EPL"/>
    <x v="0"/>
    <m/>
    <x v="4"/>
    <s v="21'16"/>
    <s v="Q1'16"/>
  </r>
  <r>
    <d v="2016-05-28T00:00:00"/>
    <s v="A3467228"/>
    <s v="B8960-16G"/>
    <s v="PEE"/>
    <s v="NG"/>
    <x v="0"/>
    <n v="2"/>
    <s v="EPL"/>
    <x v="0"/>
    <m/>
    <x v="4"/>
    <s v="21'16"/>
    <s v="Q1'16"/>
  </r>
  <r>
    <d v="2016-05-28T00:00:00"/>
    <s v="A3471987"/>
    <s v="B8960-16G"/>
    <s v="KELLY"/>
    <s v="NG"/>
    <x v="0"/>
    <n v="1"/>
    <s v="EPL"/>
    <x v="0"/>
    <m/>
    <x v="4"/>
    <s v="21'16"/>
    <s v="Q1'16"/>
  </r>
  <r>
    <d v="2016-05-28T00:00:00"/>
    <s v="A3471987"/>
    <s v="B8960-16G"/>
    <s v="KELLY"/>
    <s v="NG"/>
    <x v="1"/>
    <n v="1"/>
    <s v="EPL"/>
    <x v="0"/>
    <m/>
    <x v="4"/>
    <s v="21'16"/>
    <s v="Q1'16"/>
  </r>
  <r>
    <d v="2016-05-28T00:00:00"/>
    <s v="A3470983"/>
    <s v="B4321-5P"/>
    <s v="KELLY"/>
    <s v="NG"/>
    <x v="3"/>
    <n v="2"/>
    <s v="EPL"/>
    <x v="0"/>
    <m/>
    <x v="4"/>
    <s v="21'16"/>
    <s v="Q1'16"/>
  </r>
  <r>
    <d v="2016-05-28T00:00:00"/>
    <s v="A3469364"/>
    <s v="B8960-16G"/>
    <s v="KELLY"/>
    <s v="NG"/>
    <x v="2"/>
    <n v="1"/>
    <s v="EPL"/>
    <x v="0"/>
    <m/>
    <x v="4"/>
    <s v="21'16"/>
    <s v="Q1'16"/>
  </r>
  <r>
    <d v="2016-05-28T00:00:00"/>
    <s v="A3469356"/>
    <s v="B8960-16G"/>
    <s v="KELLY"/>
    <s v="NG"/>
    <x v="1"/>
    <n v="1"/>
    <s v="EPL"/>
    <x v="0"/>
    <m/>
    <x v="4"/>
    <s v="21'16"/>
    <s v="Q1'16"/>
  </r>
  <r>
    <d v="2016-05-28T00:00:00"/>
    <s v="P3036411"/>
    <s v="AL80B-9M"/>
    <s v="KELLY"/>
    <s v="NG"/>
    <x v="2"/>
    <n v="1"/>
    <s v="EPL"/>
    <x v="0"/>
    <m/>
    <x v="4"/>
    <s v="21'16"/>
    <s v="Q1'16"/>
  </r>
  <r>
    <d v="2016-05-28T00:00:00"/>
    <s v="A3470970"/>
    <s v="B4321-5P"/>
    <s v="chin"/>
    <s v="NG"/>
    <x v="20"/>
    <n v="1"/>
    <s v="EPL"/>
    <x v="1"/>
    <m/>
    <x v="4"/>
    <s v="21'16"/>
    <s v="Q1'16"/>
  </r>
  <r>
    <d v="2016-05-28T00:00:00"/>
    <s v="A3471986"/>
    <s v="B8960-16G"/>
    <s v="chin"/>
    <s v="NG"/>
    <x v="9"/>
    <n v="1"/>
    <s v="EPL"/>
    <x v="1"/>
    <m/>
    <x v="4"/>
    <s v="21'16"/>
    <s v="Q1'16"/>
  </r>
  <r>
    <d v="2016-05-28T00:00:00"/>
    <s v="P3037090"/>
    <s v="AC57D-16H"/>
    <s v="chin"/>
    <s v="NG"/>
    <x v="7"/>
    <n v="1"/>
    <s v="EPL"/>
    <x v="1"/>
    <m/>
    <x v="4"/>
    <s v="21'16"/>
    <s v="Q1'16"/>
  </r>
  <r>
    <d v="2016-05-29T00:00:00"/>
    <s v="A3471056"/>
    <s v="B8960-16G"/>
    <s v="chin"/>
    <s v="NG"/>
    <x v="1"/>
    <n v="1"/>
    <s v="EPL"/>
    <x v="0"/>
    <m/>
    <x v="4"/>
    <s v="21'16"/>
    <s v="Q1'16"/>
  </r>
  <r>
    <d v="2016-05-29T00:00:00"/>
    <s v="A3470369"/>
    <s v="B8960-16G"/>
    <s v="chin"/>
    <s v="NG"/>
    <x v="2"/>
    <n v="1"/>
    <s v="EPL"/>
    <x v="0"/>
    <m/>
    <x v="4"/>
    <s v="21'16"/>
    <s v="Q1'16"/>
  </r>
  <r>
    <d v="2016-05-29T00:00:00"/>
    <s v="A3470369"/>
    <s v="B8960-16G"/>
    <s v="chin"/>
    <s v="NG"/>
    <x v="1"/>
    <n v="1"/>
    <s v="EPL"/>
    <x v="0"/>
    <m/>
    <x v="4"/>
    <s v="21'16"/>
    <s v="Q1'16"/>
  </r>
  <r>
    <d v="2016-05-29T00:00:00"/>
    <s v="A3464289"/>
    <s v="B8960-16G"/>
    <s v="chin"/>
    <s v="NG"/>
    <x v="0"/>
    <n v="1"/>
    <s v="EPL"/>
    <x v="0"/>
    <m/>
    <x v="4"/>
    <s v="21'16"/>
    <s v="Q1'16"/>
  </r>
  <r>
    <d v="2016-05-29T00:00:00"/>
    <s v="A3464289"/>
    <s v="B8960-16G"/>
    <s v="chin"/>
    <s v="NG"/>
    <x v="1"/>
    <n v="1"/>
    <s v="EPL"/>
    <x v="0"/>
    <m/>
    <x v="4"/>
    <s v="21'16"/>
    <s v="Q1'16"/>
  </r>
  <r>
    <d v="2016-05-29T00:00:00"/>
    <s v="A3470261"/>
    <s v="B8960-16G"/>
    <s v="chin"/>
    <s v="NG"/>
    <x v="1"/>
    <n v="1"/>
    <s v="EPL"/>
    <x v="0"/>
    <m/>
    <x v="4"/>
    <s v="21'16"/>
    <s v="Q1'16"/>
  </r>
  <r>
    <d v="2016-05-29T00:00:00"/>
    <s v="A3471224"/>
    <s v="B8960-16G"/>
    <s v="chin"/>
    <s v="NG"/>
    <x v="0"/>
    <n v="1"/>
    <s v="EPL"/>
    <x v="0"/>
    <m/>
    <x v="4"/>
    <s v="21'16"/>
    <s v="Q1'16"/>
  </r>
  <r>
    <d v="2016-05-29T00:00:00"/>
    <s v="A3464282"/>
    <s v="B8960-16G"/>
    <s v="chin"/>
    <s v="NG"/>
    <x v="1"/>
    <n v="1"/>
    <s v="EPL"/>
    <x v="0"/>
    <m/>
    <x v="4"/>
    <s v="21'16"/>
    <s v="Q1'16"/>
  </r>
  <r>
    <d v="2016-05-29T00:00:00"/>
    <s v="A3471410"/>
    <s v="B4402-9L"/>
    <s v="chin"/>
    <s v="NG"/>
    <x v="1"/>
    <n v="1"/>
    <s v="EPL"/>
    <x v="0"/>
    <m/>
    <x v="4"/>
    <s v="21'16"/>
    <s v="Q1'16"/>
  </r>
  <r>
    <d v="2016-05-29T00:00:00"/>
    <s v="A3471628"/>
    <s v="B4400-9K"/>
    <s v="chin"/>
    <s v="NG"/>
    <x v="1"/>
    <n v="1"/>
    <s v="EPL"/>
    <x v="0"/>
    <m/>
    <x v="4"/>
    <s v="21'16"/>
    <s v="Q1'16"/>
  </r>
  <r>
    <d v="2016-05-29T00:00:00"/>
    <s v="A3469363"/>
    <s v="B8960-16G"/>
    <s v="KELLY"/>
    <s v="NG"/>
    <x v="2"/>
    <n v="1"/>
    <s v="EPL"/>
    <x v="0"/>
    <m/>
    <x v="4"/>
    <s v="21'16"/>
    <s v="Q1'16"/>
  </r>
  <r>
    <d v="2016-05-29T00:00:00"/>
    <s v="A3470260"/>
    <s v="B8960-16G"/>
    <s v="KELLY"/>
    <s v="NG"/>
    <x v="2"/>
    <n v="2"/>
    <s v="EPL"/>
    <x v="0"/>
    <m/>
    <x v="4"/>
    <s v="21'16"/>
    <s v="Q1'16"/>
  </r>
  <r>
    <d v="2016-05-29T00:00:00"/>
    <s v="A3470260"/>
    <s v="B8960-16G"/>
    <s v="KELLY"/>
    <s v="NG"/>
    <x v="1"/>
    <n v="1"/>
    <s v="EPL"/>
    <x v="0"/>
    <m/>
    <x v="4"/>
    <s v="21'16"/>
    <s v="Q1'16"/>
  </r>
  <r>
    <d v="2016-05-29T00:00:00"/>
    <s v="A3470260"/>
    <s v="B8960-16G"/>
    <s v="KELLY"/>
    <s v="NG"/>
    <x v="3"/>
    <n v="1"/>
    <s v="EPL"/>
    <x v="0"/>
    <m/>
    <x v="4"/>
    <s v="21'16"/>
    <s v="Q1'16"/>
  </r>
  <r>
    <d v="2016-05-29T00:00:00"/>
    <s v="A3472193"/>
    <s v="B8072-9L"/>
    <s v="KELLY"/>
    <s v="NG"/>
    <x v="3"/>
    <n v="1"/>
    <s v="EPL"/>
    <x v="0"/>
    <m/>
    <x v="4"/>
    <s v="21'16"/>
    <s v="Q1'16"/>
  </r>
  <r>
    <d v="2016-05-29T00:00:00"/>
    <s v="A3471546"/>
    <s v="B4402-9L"/>
    <s v="KELLY"/>
    <s v="NG"/>
    <x v="2"/>
    <n v="1"/>
    <s v="EPL"/>
    <x v="0"/>
    <m/>
    <x v="4"/>
    <s v="21'16"/>
    <s v="Q1'16"/>
  </r>
  <r>
    <d v="2016-05-29T00:00:00"/>
    <s v="A3471105"/>
    <s v="B4309-5P"/>
    <s v="KELLY"/>
    <s v="NG"/>
    <x v="3"/>
    <n v="1"/>
    <s v="EPL"/>
    <x v="0"/>
    <m/>
    <x v="4"/>
    <s v="21'16"/>
    <s v="Q1'16"/>
  </r>
  <r>
    <d v="2016-05-29T00:00:00"/>
    <s v="A3472190"/>
    <s v="B8072-9L"/>
    <s v="KELLY"/>
    <s v="NG"/>
    <x v="3"/>
    <n v="1"/>
    <s v="EPL"/>
    <x v="0"/>
    <m/>
    <x v="4"/>
    <s v="21'16"/>
    <s v="Q1'16"/>
  </r>
  <r>
    <d v="2016-05-29T00:00:00"/>
    <s v="A3471299"/>
    <s v="B8960-16G"/>
    <s v="KELLY"/>
    <s v="NG"/>
    <x v="1"/>
    <n v="1"/>
    <s v="EPL"/>
    <x v="0"/>
    <m/>
    <x v="4"/>
    <s v="21'16"/>
    <s v="Q1'16"/>
  </r>
  <r>
    <d v="2016-05-29T00:00:00"/>
    <s v="A3469367"/>
    <s v="B8960-16G"/>
    <s v="KELLY"/>
    <s v="NG"/>
    <x v="1"/>
    <n v="1"/>
    <s v="EPL"/>
    <x v="0"/>
    <m/>
    <x v="4"/>
    <s v="21'16"/>
    <s v="Q1'16"/>
  </r>
  <r>
    <d v="2016-05-29T00:00:00"/>
    <s v="A3469366"/>
    <s v="B8960-16G"/>
    <s v="KELLY"/>
    <s v="NG"/>
    <x v="2"/>
    <n v="1"/>
    <s v="EPL"/>
    <x v="0"/>
    <m/>
    <x v="4"/>
    <s v="21'16"/>
    <s v="Q1'16"/>
  </r>
  <r>
    <d v="2016-05-29T00:00:00"/>
    <s v="A3471209"/>
    <s v="B4306-5M"/>
    <s v="KELLY"/>
    <s v="NG"/>
    <x v="1"/>
    <n v="1"/>
    <s v="EPL"/>
    <x v="0"/>
    <m/>
    <x v="4"/>
    <s v="21'16"/>
    <s v="Q1'16"/>
  </r>
  <r>
    <d v="2016-05-29T00:00:00"/>
    <s v="A3471661"/>
    <s v="B8088-9S"/>
    <s v="KELLY"/>
    <s v="NG"/>
    <x v="1"/>
    <n v="1"/>
    <s v="EPL"/>
    <x v="0"/>
    <m/>
    <x v="4"/>
    <s v="21'16"/>
    <s v="Q1'16"/>
  </r>
  <r>
    <d v="2016-05-29T00:00:00"/>
    <s v="A3471410"/>
    <s v="B4402"/>
    <s v="KZ"/>
    <s v="Scrapped"/>
    <x v="16"/>
    <n v="1"/>
    <s v="PVD"/>
    <x v="2"/>
    <n v="2"/>
    <x v="4"/>
    <s v="21'16"/>
    <s v="Q1'16"/>
  </r>
  <r>
    <d v="2016-05-29T00:00:00"/>
    <s v="A3472619"/>
    <s v="B9514-10U"/>
    <s v="KELLY"/>
    <s v="NG"/>
    <x v="4"/>
    <n v="1"/>
    <s v="EPL"/>
    <x v="1"/>
    <m/>
    <x v="4"/>
    <s v="21'16"/>
    <s v="Q1'16"/>
  </r>
  <r>
    <d v="2016-05-30T00:00:00"/>
    <s v="A3469361"/>
    <s v="B8960-16G"/>
    <s v="M.JOTHI"/>
    <s v="NG"/>
    <x v="1"/>
    <n v="3"/>
    <s v="EPL"/>
    <x v="0"/>
    <m/>
    <x v="5"/>
    <s v="22'16"/>
    <s v="Q1'16"/>
  </r>
  <r>
    <d v="2016-05-30T00:00:00"/>
    <s v="A3471516"/>
    <s v="B8960-16G"/>
    <s v="M.JOTHI"/>
    <s v="NG"/>
    <x v="2"/>
    <n v="1"/>
    <s v="EPL"/>
    <x v="0"/>
    <m/>
    <x v="5"/>
    <s v="22'16"/>
    <s v="Q1'16"/>
  </r>
  <r>
    <d v="2016-05-30T00:00:00"/>
    <s v="A3464288"/>
    <s v="B8960-16G"/>
    <s v="M.JOTHI"/>
    <s v="NG"/>
    <x v="1"/>
    <n v="1"/>
    <s v="EPL"/>
    <x v="0"/>
    <m/>
    <x v="5"/>
    <s v="22'16"/>
    <s v="Q1'16"/>
  </r>
  <r>
    <d v="2016-05-30T00:00:00"/>
    <s v="A3470820"/>
    <s v="B9609-5L"/>
    <s v="M.JOTHI"/>
    <s v="NG"/>
    <x v="1"/>
    <n v="1"/>
    <s v="EPL"/>
    <x v="0"/>
    <m/>
    <x v="5"/>
    <s v="22'16"/>
    <s v="Q1'16"/>
  </r>
  <r>
    <d v="2016-05-30T00:00:00"/>
    <s v="A3470818"/>
    <s v="B9609-5L"/>
    <s v="M.JOTHI"/>
    <s v="NG"/>
    <x v="1"/>
    <n v="1"/>
    <s v="EPL"/>
    <x v="0"/>
    <m/>
    <x v="5"/>
    <s v="22'16"/>
    <s v="Q1'16"/>
  </r>
  <r>
    <d v="2016-05-30T00:00:00"/>
    <s v="A3469368"/>
    <s v="B8960-16G"/>
    <s v="M.JOTHI"/>
    <s v="NG"/>
    <x v="1"/>
    <n v="2"/>
    <s v="EPL"/>
    <x v="0"/>
    <m/>
    <x v="5"/>
    <s v="22'16"/>
    <s v="Q1'16"/>
  </r>
  <r>
    <d v="2016-05-30T00:00:00"/>
    <s v="A3470814"/>
    <s v="B9609-5L"/>
    <s v="M.JOTHI"/>
    <s v="NG"/>
    <x v="2"/>
    <n v="1"/>
    <s v="EPL"/>
    <x v="0"/>
    <m/>
    <x v="5"/>
    <s v="22'16"/>
    <s v="Q1'16"/>
  </r>
  <r>
    <d v="2016-05-30T00:00:00"/>
    <s v="A3470814"/>
    <s v="B9609-5L"/>
    <s v="M.JOTHI"/>
    <s v="NG"/>
    <x v="1"/>
    <n v="2"/>
    <s v="EPL"/>
    <x v="0"/>
    <m/>
    <x v="5"/>
    <s v="22'16"/>
    <s v="Q1'16"/>
  </r>
  <r>
    <d v="2016-05-30T00:00:00"/>
    <s v="A3467694"/>
    <s v="B8078-9A"/>
    <s v="M.JOTHI"/>
    <s v="NG"/>
    <x v="2"/>
    <n v="1"/>
    <s v="EPL"/>
    <x v="0"/>
    <m/>
    <x v="5"/>
    <s v="22'16"/>
    <s v="Q1'16"/>
  </r>
  <r>
    <d v="2016-05-30T00:00:00"/>
    <s v="A3471413"/>
    <s v="B4402-9L"/>
    <s v="M.JOTHI"/>
    <s v="NG"/>
    <x v="2"/>
    <n v="1"/>
    <s v="EPL"/>
    <x v="0"/>
    <m/>
    <x v="5"/>
    <s v="22'16"/>
    <s v="Q1'16"/>
  </r>
  <r>
    <d v="2016-05-30T00:00:00"/>
    <s v="A3471413"/>
    <s v="B4402-9L"/>
    <s v="M.JOTHI"/>
    <s v="NG"/>
    <x v="1"/>
    <n v="1"/>
    <s v="EPL"/>
    <x v="0"/>
    <m/>
    <x v="5"/>
    <s v="22'16"/>
    <s v="Q1'16"/>
  </r>
  <r>
    <d v="2016-05-30T00:00:00"/>
    <s v="A3471547"/>
    <s v="B4402-9L"/>
    <s v="KELLY"/>
    <s v="NG"/>
    <x v="2"/>
    <n v="1"/>
    <s v="EPL"/>
    <x v="0"/>
    <m/>
    <x v="5"/>
    <s v="22'16"/>
    <s v="Q1'16"/>
  </r>
  <r>
    <d v="2016-05-30T00:00:00"/>
    <s v="A3470814"/>
    <s v="B9609-5L"/>
    <s v="KELLY"/>
    <s v="NG"/>
    <x v="6"/>
    <n v="1"/>
    <s v="EPL"/>
    <x v="1"/>
    <m/>
    <x v="5"/>
    <s v="22'16"/>
    <s v="Q1'16"/>
  </r>
  <r>
    <d v="2016-05-31T00:00:00"/>
    <s v="A3471298"/>
    <s v="B8960-16G"/>
    <s v="M.JOTHI"/>
    <s v="NG"/>
    <x v="2"/>
    <n v="1"/>
    <s v="EPL"/>
    <x v="0"/>
    <m/>
    <x v="5"/>
    <s v="22'16"/>
    <s v="Q1'16"/>
  </r>
  <r>
    <d v="2016-05-31T00:00:00"/>
    <s v="A3471496"/>
    <s v="B8078-9A"/>
    <s v="M.JOTHI"/>
    <s v="NG"/>
    <x v="2"/>
    <n v="1"/>
    <s v="EPL"/>
    <x v="0"/>
    <m/>
    <x v="5"/>
    <s v="22'16"/>
    <s v="Q1'16"/>
  </r>
  <r>
    <d v="2016-05-31T00:00:00"/>
    <s v="P2012883"/>
    <s v="AD53B-5P"/>
    <s v="M.JOTHI"/>
    <s v="NG"/>
    <x v="0"/>
    <n v="1"/>
    <s v="EPL"/>
    <x v="0"/>
    <m/>
    <x v="5"/>
    <s v="22'16"/>
    <s v="Q1'16"/>
  </r>
  <r>
    <d v="2016-05-31T00:00:00"/>
    <s v="P2012883"/>
    <s v="AD53B-5P"/>
    <s v="M.JOTHI"/>
    <s v="NG"/>
    <x v="1"/>
    <n v="1"/>
    <s v="EPL"/>
    <x v="0"/>
    <m/>
    <x v="5"/>
    <s v="22'16"/>
    <s v="Q1'16"/>
  </r>
  <r>
    <d v="2016-05-31T00:00:00"/>
    <s v="A3471717"/>
    <s v="B8960-16G"/>
    <s v="M.JOTHI"/>
    <s v="NG"/>
    <x v="2"/>
    <n v="1"/>
    <s v="EPL"/>
    <x v="0"/>
    <m/>
    <x v="5"/>
    <s v="22'16"/>
    <s v="Q1'16"/>
  </r>
  <r>
    <d v="2016-05-31T00:00:00"/>
    <s v="A3467696"/>
    <s v="B8078-9A"/>
    <s v="M.JOTHI"/>
    <s v="NG"/>
    <x v="1"/>
    <n v="1"/>
    <s v="EPL"/>
    <x v="0"/>
    <m/>
    <x v="5"/>
    <s v="22'16"/>
    <s v="Q1'16"/>
  </r>
  <r>
    <d v="2016-05-31T00:00:00"/>
    <s v="A3471502"/>
    <s v="B8078-9A"/>
    <s v="M.JOTHI"/>
    <s v="NG"/>
    <x v="2"/>
    <n v="1"/>
    <s v="EPL"/>
    <x v="0"/>
    <m/>
    <x v="5"/>
    <s v="22'16"/>
    <s v="Q1'16"/>
  </r>
  <r>
    <d v="2016-05-31T00:00:00"/>
    <s v="A3471503"/>
    <s v="B8078-9A"/>
    <s v="M.JOTHI"/>
    <s v="NG"/>
    <x v="1"/>
    <n v="1"/>
    <s v="EPL"/>
    <x v="0"/>
    <m/>
    <x v="5"/>
    <s v="22'16"/>
    <s v="Q1'16"/>
  </r>
  <r>
    <d v="2016-05-31T00:00:00"/>
    <s v="A3471545"/>
    <s v="B4402-9L"/>
    <s v="KELLY"/>
    <s v="NG"/>
    <x v="2"/>
    <n v="1"/>
    <s v="EPL"/>
    <x v="0"/>
    <m/>
    <x v="5"/>
    <s v="22'16"/>
    <s v="Q1'16"/>
  </r>
  <r>
    <d v="2016-05-31T00:00:00"/>
    <s v="A3471329"/>
    <s v="B4305-5M"/>
    <s v="KELLY"/>
    <s v="NG"/>
    <x v="1"/>
    <n v="1"/>
    <s v="EPL"/>
    <x v="0"/>
    <m/>
    <x v="5"/>
    <s v="22'16"/>
    <s v="Q1'16"/>
  </r>
  <r>
    <d v="2016-05-31T00:00:00"/>
    <s v="A3470370"/>
    <s v="B8960-16G"/>
    <s v="KELLY"/>
    <s v="NG"/>
    <x v="1"/>
    <n v="1"/>
    <s v="EPL"/>
    <x v="0"/>
    <m/>
    <x v="5"/>
    <s v="22'16"/>
    <s v="Q1'16"/>
  </r>
  <r>
    <d v="2016-05-31T00:00:00"/>
    <s v="A3471062"/>
    <s v="B8960-16G"/>
    <s v="KELLY"/>
    <s v="NG"/>
    <x v="1"/>
    <n v="1"/>
    <s v="EPL"/>
    <x v="0"/>
    <m/>
    <x v="5"/>
    <s v="22'16"/>
    <s v="Q1'16"/>
  </r>
  <r>
    <d v="2016-05-01T00:00:00"/>
    <s v="A3459447"/>
    <s v="B8960-16G"/>
    <s v="KELLY"/>
    <s v="NG"/>
    <x v="1"/>
    <n v="1"/>
    <s v="EPL"/>
    <x v="0"/>
    <m/>
    <x v="3"/>
    <s v="17'16"/>
    <s v="Q1'16"/>
  </r>
  <r>
    <d v="2016-05-01T00:00:00"/>
    <s v="A3459099"/>
    <s v="B9604-5A"/>
    <s v="KELLY"/>
    <s v="NG"/>
    <x v="3"/>
    <n v="1"/>
    <s v="EPL"/>
    <x v="0"/>
    <m/>
    <x v="3"/>
    <s v="17'16"/>
    <s v="Q1'16"/>
  </r>
  <r>
    <d v="2016-05-01T00:00:00"/>
    <s v="A3458493"/>
    <s v="B8014-9U"/>
    <s v="KELLY"/>
    <s v="NG"/>
    <x v="0"/>
    <n v="1"/>
    <s v="EPL"/>
    <x v="0"/>
    <m/>
    <x v="3"/>
    <s v="17'16"/>
    <s v="Q1'16"/>
  </r>
  <r>
    <d v="2016-05-01T00:00:00"/>
    <s v="A3458493"/>
    <s v="B8014-9U"/>
    <s v="KELLY"/>
    <s v="NG"/>
    <x v="1"/>
    <n v="1"/>
    <s v="EPL"/>
    <x v="0"/>
    <m/>
    <x v="3"/>
    <s v="17'16"/>
    <s v="Q1'16"/>
  </r>
  <r>
    <d v="2016-05-01T00:00:00"/>
    <s v="A3458811"/>
    <s v="B8025-9U"/>
    <s v="KELLY"/>
    <s v="NG"/>
    <x v="3"/>
    <n v="1"/>
    <s v="EPL"/>
    <x v="0"/>
    <m/>
    <x v="3"/>
    <s v="17'16"/>
    <s v="Q1'16"/>
  </r>
  <r>
    <d v="2016-05-01T00:00:00"/>
    <s v="A3457401"/>
    <s v="B8960-16G"/>
    <s v="KELLY"/>
    <s v="NG"/>
    <x v="3"/>
    <n v="3"/>
    <s v="EPL"/>
    <x v="0"/>
    <m/>
    <x v="3"/>
    <s v="17'16"/>
    <s v="Q1'16"/>
  </r>
  <r>
    <d v="2016-05-01T00:00:00"/>
    <s v="A3457234"/>
    <s v="B8960-16G"/>
    <s v="kia"/>
    <s v="NG"/>
    <x v="2"/>
    <n v="1"/>
    <s v="EPL"/>
    <x v="0"/>
    <m/>
    <x v="3"/>
    <s v="17'16"/>
    <s v="Q1'16"/>
  </r>
  <r>
    <d v="2016-05-01T00:00:00"/>
    <s v="A3457399"/>
    <s v="B8960-16G"/>
    <s v="kia"/>
    <s v="NG"/>
    <x v="2"/>
    <n v="1"/>
    <s v="EPL"/>
    <x v="0"/>
    <m/>
    <x v="3"/>
    <s v="17'16"/>
    <s v="Q1'16"/>
  </r>
  <r>
    <d v="2016-05-01T00:00:00"/>
    <s v="A3457399"/>
    <s v="B8960-16G"/>
    <s v="kia"/>
    <s v="NG"/>
    <x v="1"/>
    <n v="1"/>
    <s v="EPL"/>
    <x v="0"/>
    <m/>
    <x v="3"/>
    <s v="17'16"/>
    <s v="Q1'16"/>
  </r>
  <r>
    <d v="2016-05-01T00:00:00"/>
    <s v="A3457236"/>
    <s v="B8960-16G"/>
    <s v="kia"/>
    <s v="NG"/>
    <x v="1"/>
    <n v="1"/>
    <s v="EPL"/>
    <x v="0"/>
    <m/>
    <x v="3"/>
    <s v="17'16"/>
    <s v="Q1'16"/>
  </r>
  <r>
    <d v="2016-05-01T00:00:00"/>
    <s v="A3457639"/>
    <s v="B8078-9A"/>
    <s v="kia"/>
    <s v="NG"/>
    <x v="1"/>
    <n v="1"/>
    <s v="EPL"/>
    <x v="0"/>
    <m/>
    <x v="3"/>
    <s v="17'16"/>
    <s v="Q1'16"/>
  </r>
  <r>
    <d v="2016-05-01T00:00:00"/>
    <s v="A3456898"/>
    <s v="B8078-9A"/>
    <s v="kia"/>
    <s v="NG"/>
    <x v="0"/>
    <n v="1"/>
    <s v="EPL"/>
    <x v="0"/>
    <m/>
    <x v="3"/>
    <s v="17'16"/>
    <s v="Q1'16"/>
  </r>
  <r>
    <d v="2016-05-01T00:00:00"/>
    <s v="A3456898"/>
    <s v="B8078-9A"/>
    <s v="kia"/>
    <s v="NG"/>
    <x v="1"/>
    <n v="2"/>
    <s v="EPL"/>
    <x v="0"/>
    <m/>
    <x v="3"/>
    <s v="17'16"/>
    <s v="Q1'16"/>
  </r>
  <r>
    <d v="2016-05-02T00:00:00"/>
    <s v="A3458225"/>
    <s v="B8088-9S"/>
    <s v="KELLY"/>
    <s v="NG"/>
    <x v="3"/>
    <n v="3"/>
    <s v="EPL"/>
    <x v="0"/>
    <m/>
    <x v="4"/>
    <s v="18'16"/>
    <s v="Q1'16"/>
  </r>
  <r>
    <d v="2016-05-01T00:00:00"/>
    <s v="A3458500"/>
    <s v="B8014-9U"/>
    <s v="kia"/>
    <s v="NG"/>
    <x v="2"/>
    <n v="1"/>
    <s v="EPL"/>
    <x v="0"/>
    <m/>
    <x v="3"/>
    <s v="17'16"/>
    <s v="Q1'16"/>
  </r>
  <r>
    <d v="2016-05-01T00:00:00"/>
    <s v="A3458500"/>
    <s v="B8014-9U"/>
    <s v="kia"/>
    <s v="NG"/>
    <x v="1"/>
    <n v="1"/>
    <s v="EPL"/>
    <x v="0"/>
    <m/>
    <x v="3"/>
    <s v="17'16"/>
    <s v="Q1'16"/>
  </r>
  <r>
    <d v="2016-05-02T00:00:00"/>
    <s v="A3456906"/>
    <s v="B8078-9A"/>
    <s v="kia"/>
    <s v="NG"/>
    <x v="2"/>
    <n v="1"/>
    <s v="EPL"/>
    <x v="0"/>
    <m/>
    <x v="4"/>
    <s v="18'16"/>
    <s v="Q1'16"/>
  </r>
  <r>
    <d v="2016-05-02T00:00:00"/>
    <s v="A3456906"/>
    <s v="B8078-9A"/>
    <s v="kia"/>
    <s v="NG"/>
    <x v="0"/>
    <n v="2"/>
    <s v="EPL"/>
    <x v="0"/>
    <m/>
    <x v="4"/>
    <s v="18'16"/>
    <s v="Q1'16"/>
  </r>
  <r>
    <d v="2016-05-02T00:00:00"/>
    <s v="A3456906"/>
    <s v="B8078-9A"/>
    <s v="kia"/>
    <s v="NG"/>
    <x v="1"/>
    <n v="1"/>
    <s v="EPL"/>
    <x v="0"/>
    <m/>
    <x v="4"/>
    <s v="18'16"/>
    <s v="Q1'16"/>
  </r>
  <r>
    <d v="2016-05-02T00:00:00"/>
    <s v="A3459452"/>
    <s v="B8960-16G"/>
    <s v="kia"/>
    <s v="NG"/>
    <x v="2"/>
    <n v="1"/>
    <s v="EPL"/>
    <x v="0"/>
    <m/>
    <x v="4"/>
    <s v="18'16"/>
    <s v="Q1'16"/>
  </r>
  <r>
    <d v="2016-05-02T00:00:00"/>
    <s v="A3459452"/>
    <s v="B8960-16G"/>
    <s v="kia"/>
    <s v="NG"/>
    <x v="0"/>
    <n v="1"/>
    <s v="EPL"/>
    <x v="0"/>
    <m/>
    <x v="4"/>
    <s v="18'16"/>
    <s v="Q1'16"/>
  </r>
  <r>
    <d v="2016-05-02T00:00:00"/>
    <s v="A3459452"/>
    <s v="B8960-16G"/>
    <s v="kia"/>
    <s v="NG"/>
    <x v="1"/>
    <n v="2"/>
    <s v="EPL"/>
    <x v="0"/>
    <m/>
    <x v="4"/>
    <s v="18'16"/>
    <s v="Q1'16"/>
  </r>
  <r>
    <d v="2016-05-02T00:00:00"/>
    <s v="A3457233"/>
    <s v="B8960-16G"/>
    <s v="kia"/>
    <s v="NG"/>
    <x v="2"/>
    <n v="1"/>
    <s v="EPL"/>
    <x v="0"/>
    <m/>
    <x v="4"/>
    <s v="18'16"/>
    <s v="Q1'16"/>
  </r>
  <r>
    <d v="2016-05-02T00:00:00"/>
    <s v="A3457233"/>
    <s v="B8960-16G"/>
    <s v="kia"/>
    <s v="NG"/>
    <x v="1"/>
    <n v="2"/>
    <s v="EPL"/>
    <x v="0"/>
    <m/>
    <x v="4"/>
    <s v="18'16"/>
    <s v="Q1'16"/>
  </r>
  <r>
    <d v="2016-05-02T00:00:00"/>
    <s v="A3457233"/>
    <s v="B8960-16G"/>
    <s v="kia"/>
    <s v="NG"/>
    <x v="3"/>
    <n v="22"/>
    <s v="EPL"/>
    <x v="0"/>
    <m/>
    <x v="4"/>
    <s v="18'16"/>
    <s v="Q1'16"/>
  </r>
  <r>
    <d v="2016-05-02T00:00:00"/>
    <s v="A3459450"/>
    <s v="B8960-16G"/>
    <s v="kia"/>
    <s v="NG"/>
    <x v="2"/>
    <n v="1"/>
    <s v="EPL"/>
    <x v="0"/>
    <m/>
    <x v="4"/>
    <s v="18'16"/>
    <s v="Q1'16"/>
  </r>
  <r>
    <d v="2016-05-02T00:00:00"/>
    <s v="A3458499"/>
    <s v="B8014-9U"/>
    <s v="kia"/>
    <s v="NG"/>
    <x v="1"/>
    <n v="1"/>
    <s v="EPL"/>
    <x v="0"/>
    <m/>
    <x v="4"/>
    <s v="18'16"/>
    <s v="Q1'16"/>
  </r>
  <r>
    <d v="2016-05-02T00:00:00"/>
    <s v="A3458499"/>
    <s v="B8014-9U"/>
    <s v="kia"/>
    <s v="NG"/>
    <x v="3"/>
    <n v="11"/>
    <s v="EPL"/>
    <x v="0"/>
    <m/>
    <x v="4"/>
    <s v="18'16"/>
    <s v="Q1'16"/>
  </r>
  <r>
    <d v="2016-05-02T00:00:00"/>
    <s v="A3458496"/>
    <s v="B8014-9U"/>
    <s v="kia"/>
    <s v="NG"/>
    <x v="1"/>
    <n v="1"/>
    <s v="EPL"/>
    <x v="0"/>
    <m/>
    <x v="4"/>
    <s v="18'16"/>
    <s v="Q1'16"/>
  </r>
  <r>
    <d v="2016-05-02T00:00:00"/>
    <s v="A3458496"/>
    <s v="B8014-9U"/>
    <s v="kia"/>
    <s v="NG"/>
    <x v="3"/>
    <n v="11"/>
    <s v="EPL"/>
    <x v="0"/>
    <m/>
    <x v="4"/>
    <s v="18'16"/>
    <s v="Q1'16"/>
  </r>
  <r>
    <d v="2016-05-02T00:00:00"/>
    <s v="A3456894"/>
    <s v="B8078-9A"/>
    <s v="kia"/>
    <s v="NG"/>
    <x v="0"/>
    <n v="1"/>
    <s v="EPL"/>
    <x v="0"/>
    <m/>
    <x v="4"/>
    <s v="18'16"/>
    <s v="Q1'16"/>
  </r>
  <r>
    <d v="2016-05-02T00:00:00"/>
    <s v="A3456894"/>
    <s v="B8078-9A"/>
    <s v="kia"/>
    <s v="NG"/>
    <x v="1"/>
    <n v="1"/>
    <s v="EPL"/>
    <x v="0"/>
    <m/>
    <x v="4"/>
    <s v="18'16"/>
    <s v="Q1'16"/>
  </r>
  <r>
    <d v="2016-05-02T00:00:00"/>
    <s v="A3456086"/>
    <s v="B8026-9P"/>
    <s v="kia"/>
    <s v="NG"/>
    <x v="3"/>
    <n v="7"/>
    <s v="EPL"/>
    <x v="0"/>
    <m/>
    <x v="4"/>
    <s v="18'16"/>
    <s v="Q1'16"/>
  </r>
  <r>
    <d v="2016-05-02T00:00:00"/>
    <s v="A3459453"/>
    <s v="B8960-16G"/>
    <s v="PEE"/>
    <s v="NG"/>
    <x v="3"/>
    <n v="3"/>
    <s v="EPL"/>
    <x v="0"/>
    <m/>
    <x v="4"/>
    <s v="18'16"/>
    <s v="Q1'16"/>
  </r>
  <r>
    <d v="2016-05-02T00:00:00"/>
    <s v="A3456680"/>
    <s v="B8960-16G"/>
    <s v="PEE"/>
    <s v="NG"/>
    <x v="1"/>
    <n v="7"/>
    <s v="EPL"/>
    <x v="0"/>
    <m/>
    <x v="4"/>
    <s v="18'16"/>
    <s v="Q1'16"/>
  </r>
  <r>
    <d v="2016-05-02T00:00:00"/>
    <s v="A3456680"/>
    <s v="B8960-16G"/>
    <s v="PEE"/>
    <s v="NG"/>
    <x v="12"/>
    <n v="22"/>
    <s v="EPL"/>
    <x v="0"/>
    <m/>
    <x v="4"/>
    <s v="18'16"/>
    <s v="Q1'16"/>
  </r>
  <r>
    <d v="2016-05-02T00:00:00"/>
    <s v="A3460035"/>
    <s v="B7670-9N"/>
    <s v="PEE"/>
    <s v="NG"/>
    <x v="2"/>
    <n v="1"/>
    <s v="EPL"/>
    <x v="0"/>
    <m/>
    <x v="4"/>
    <s v="18'16"/>
    <s v="Q1'16"/>
  </r>
  <r>
    <d v="2016-05-03T00:00:00"/>
    <s v="A3456909"/>
    <s v="B8078-9A"/>
    <s v="KELLY"/>
    <s v="NG"/>
    <x v="3"/>
    <n v="1"/>
    <s v="EPL"/>
    <x v="0"/>
    <m/>
    <x v="4"/>
    <s v="18'16"/>
    <s v="Q1'16"/>
  </r>
  <r>
    <d v="2016-05-03T00:00:00"/>
    <s v="A3456909"/>
    <s v="B8078-9A"/>
    <s v="KELLY"/>
    <s v="NG"/>
    <x v="9"/>
    <n v="2"/>
    <s v="EPL"/>
    <x v="0"/>
    <m/>
    <x v="4"/>
    <s v="18'16"/>
    <s v="Q1'16"/>
  </r>
  <r>
    <d v="2016-05-03T00:00:00"/>
    <s v="A3456907"/>
    <s v="B8078-9A"/>
    <s v="KELLY"/>
    <s v="NG"/>
    <x v="0"/>
    <n v="1"/>
    <s v="EPL"/>
    <x v="0"/>
    <m/>
    <x v="4"/>
    <s v="18'16"/>
    <s v="Q1'16"/>
  </r>
  <r>
    <d v="2016-05-03T00:00:00"/>
    <s v="A3456911"/>
    <s v="B8078-9A"/>
    <s v="KELLY"/>
    <s v="NG"/>
    <x v="3"/>
    <n v="5"/>
    <s v="EPL"/>
    <x v="0"/>
    <m/>
    <x v="4"/>
    <s v="18'16"/>
    <s v="Q1'16"/>
  </r>
  <r>
    <d v="2016-05-03T00:00:00"/>
    <s v="A3456911"/>
    <s v="B8078-9A"/>
    <s v="KELLY"/>
    <s v="NG"/>
    <x v="9"/>
    <n v="1"/>
    <s v="EPL"/>
    <x v="0"/>
    <m/>
    <x v="4"/>
    <s v="18'16"/>
    <s v="Q1'16"/>
  </r>
  <r>
    <d v="2016-05-03T00:00:00"/>
    <s v="A3457398"/>
    <s v="B8960-16G"/>
    <s v="KELLY"/>
    <s v="NG"/>
    <x v="3"/>
    <n v="3"/>
    <s v="EPL"/>
    <x v="0"/>
    <m/>
    <x v="4"/>
    <s v="18'16"/>
    <s v="Q1'16"/>
  </r>
  <r>
    <d v="2016-05-03T00:00:00"/>
    <s v="A3457237"/>
    <s v="B8960-16G"/>
    <s v="KELLY"/>
    <s v="NG"/>
    <x v="0"/>
    <n v="1"/>
    <s v="EPL"/>
    <x v="0"/>
    <m/>
    <x v="4"/>
    <s v="18'16"/>
    <s v="Q1'16"/>
  </r>
  <r>
    <d v="2016-05-03T00:00:00"/>
    <s v="A3457237"/>
    <s v="B8960-16G"/>
    <s v="KELLY"/>
    <s v="NG"/>
    <x v="1"/>
    <n v="1"/>
    <s v="EPL"/>
    <x v="0"/>
    <m/>
    <x v="4"/>
    <s v="18'16"/>
    <s v="Q1'16"/>
  </r>
  <r>
    <d v="2016-05-03T00:00:00"/>
    <s v="A3457237"/>
    <s v="B8960-16G"/>
    <s v="KELLY"/>
    <s v="NG"/>
    <x v="9"/>
    <n v="1"/>
    <s v="EPL"/>
    <x v="0"/>
    <m/>
    <x v="4"/>
    <s v="18'16"/>
    <s v="Q1'16"/>
  </r>
  <r>
    <d v="2016-05-03T00:00:00"/>
    <s v="A3459457"/>
    <s v="B8960-16G"/>
    <s v="KELLY"/>
    <s v="NG"/>
    <x v="1"/>
    <n v="3"/>
    <s v="EPL"/>
    <x v="0"/>
    <m/>
    <x v="4"/>
    <s v="18'16"/>
    <s v="Q1'16"/>
  </r>
  <r>
    <d v="2016-05-03T00:00:00"/>
    <s v="A3459457"/>
    <s v="B8960-16G"/>
    <s v="KELLY"/>
    <s v="NG"/>
    <x v="3"/>
    <n v="1"/>
    <s v="EPL"/>
    <x v="0"/>
    <m/>
    <x v="4"/>
    <s v="18'16"/>
    <s v="Q1'16"/>
  </r>
  <r>
    <d v="2016-05-03T00:00:00"/>
    <s v="A3456913"/>
    <s v="B8078-9A"/>
    <s v="KELLY"/>
    <s v="NG"/>
    <x v="3"/>
    <n v="3"/>
    <s v="EPL"/>
    <x v="0"/>
    <m/>
    <x v="4"/>
    <s v="18'16"/>
    <s v="Q1'16"/>
  </r>
  <r>
    <d v="2016-05-03T00:00:00"/>
    <s v="A3456910"/>
    <s v="B8078-9A"/>
    <s v="KELLY"/>
    <s v="NG"/>
    <x v="3"/>
    <n v="12"/>
    <s v="EPL"/>
    <x v="0"/>
    <m/>
    <x v="4"/>
    <s v="18'16"/>
    <s v="Q1'16"/>
  </r>
  <r>
    <d v="2016-05-03T00:00:00"/>
    <s v="A3456910"/>
    <s v="B8078-9A"/>
    <s v="KELLY"/>
    <s v="NG"/>
    <x v="9"/>
    <n v="1"/>
    <s v="EPL"/>
    <x v="0"/>
    <m/>
    <x v="4"/>
    <s v="18'16"/>
    <s v="Q1'16"/>
  </r>
  <r>
    <d v="2016-05-03T00:00:00"/>
    <s v="A3456897"/>
    <s v="B8078-9A"/>
    <s v="KELLY"/>
    <s v="NG"/>
    <x v="0"/>
    <n v="1"/>
    <s v="EPL"/>
    <x v="0"/>
    <m/>
    <x v="4"/>
    <s v="18'16"/>
    <s v="Q1'16"/>
  </r>
  <r>
    <d v="2016-05-03T00:00:00"/>
    <s v="A3456897"/>
    <s v="B8078-9A"/>
    <s v="KELLY"/>
    <s v="NG"/>
    <x v="1"/>
    <n v="1"/>
    <s v="EPL"/>
    <x v="0"/>
    <m/>
    <x v="4"/>
    <s v="18'16"/>
    <s v="Q1'16"/>
  </r>
  <r>
    <d v="2016-05-03T00:00:00"/>
    <s v="A3456897"/>
    <s v="B8078-9A"/>
    <s v="KELLY"/>
    <s v="NG"/>
    <x v="3"/>
    <n v="2"/>
    <s v="EPL"/>
    <x v="0"/>
    <m/>
    <x v="4"/>
    <s v="18'16"/>
    <s v="Q1'16"/>
  </r>
  <r>
    <d v="2016-05-03T00:00:00"/>
    <s v="A3456912."/>
    <s v="B8078-9A"/>
    <s v="KELLY"/>
    <s v="NG"/>
    <x v="3"/>
    <n v="1"/>
    <s v="EPL"/>
    <x v="0"/>
    <m/>
    <x v="4"/>
    <s v="18'16"/>
    <s v="Q1'16"/>
  </r>
  <r>
    <d v="2016-05-03T00:00:00"/>
    <s v="A3456912."/>
    <s v="B8078-9A"/>
    <s v="KELLY"/>
    <s v="NG"/>
    <x v="9"/>
    <n v="1"/>
    <s v="EPL"/>
    <x v="0"/>
    <m/>
    <x v="4"/>
    <s v="18'16"/>
    <s v="Q1'16"/>
  </r>
  <r>
    <d v="2016-05-03T00:00:00"/>
    <s v="A3456901"/>
    <s v="B8078-9A"/>
    <s v="KELLY"/>
    <s v="NG"/>
    <x v="3"/>
    <n v="2"/>
    <s v="EPL"/>
    <x v="0"/>
    <m/>
    <x v="4"/>
    <s v="18'16"/>
    <s v="Q1'16"/>
  </r>
  <r>
    <d v="2016-05-03T00:00:00"/>
    <s v="A3456901"/>
    <s v="B8078-9A"/>
    <s v="KELLY"/>
    <s v="NG"/>
    <x v="9"/>
    <n v="1"/>
    <s v="EPL"/>
    <x v="0"/>
    <m/>
    <x v="4"/>
    <s v="18'16"/>
    <s v="Q1'16"/>
  </r>
  <r>
    <d v="2016-05-03T00:00:00"/>
    <s v="A3456903"/>
    <s v="B8078-9A"/>
    <s v="KELLY"/>
    <s v="NG"/>
    <x v="12"/>
    <n v="11"/>
    <s v="EPL"/>
    <x v="0"/>
    <m/>
    <x v="4"/>
    <s v="18'16"/>
    <s v="Q1'16"/>
  </r>
  <r>
    <d v="2016-05-03T00:00:00"/>
    <s v="A3456903"/>
    <s v="B8078-9A"/>
    <s v="KELLY"/>
    <s v="NG"/>
    <x v="3"/>
    <n v="11"/>
    <s v="EPL"/>
    <x v="0"/>
    <m/>
    <x v="4"/>
    <s v="18'16"/>
    <s v="Q1'16"/>
  </r>
  <r>
    <d v="2016-05-03T00:00:00"/>
    <s v="A3456905"/>
    <s v="B8078-9A"/>
    <s v="KELLY"/>
    <s v="NG"/>
    <x v="3"/>
    <n v="1"/>
    <s v="EPL"/>
    <x v="0"/>
    <m/>
    <x v="4"/>
    <s v="18'16"/>
    <s v="Q1'16"/>
  </r>
  <r>
    <d v="2016-05-03T00:00:00"/>
    <s v="A3456905"/>
    <s v="B8078-9A"/>
    <s v="KELLY"/>
    <s v="NG"/>
    <x v="9"/>
    <n v="3"/>
    <s v="EPL"/>
    <x v="0"/>
    <m/>
    <x v="4"/>
    <s v="18'16"/>
    <s v="Q1'16"/>
  </r>
  <r>
    <d v="2016-05-03T00:00:00"/>
    <s v="A3458229"/>
    <s v="B8088-9S"/>
    <s v="M.JOTHI"/>
    <s v="NG"/>
    <x v="1"/>
    <n v="1"/>
    <s v="EPL"/>
    <x v="0"/>
    <m/>
    <x v="4"/>
    <s v="18'16"/>
    <s v="Q1'16"/>
  </r>
  <r>
    <d v="2016-05-03T00:00:00"/>
    <s v="A3457913"/>
    <s v="B8088-9S"/>
    <s v="M.JOTHI"/>
    <s v="NG"/>
    <x v="1"/>
    <n v="1"/>
    <s v="EPL"/>
    <x v="0"/>
    <m/>
    <x v="4"/>
    <s v="18'16"/>
    <s v="Q1'16"/>
  </r>
  <r>
    <d v="2016-05-03T00:00:00"/>
    <s v="A3458227"/>
    <s v="B8088-9S"/>
    <s v="M.JOTHI"/>
    <s v="NG"/>
    <x v="1"/>
    <n v="1"/>
    <s v="EPL"/>
    <x v="0"/>
    <m/>
    <x v="4"/>
    <s v="18'16"/>
    <s v="Q1'16"/>
  </r>
  <r>
    <d v="2016-05-03T00:00:00"/>
    <s v="A3458174"/>
    <s v="B8967-16I"/>
    <s v="M.JOTHI"/>
    <s v="NG"/>
    <x v="1"/>
    <n v="1"/>
    <s v="EPL"/>
    <x v="0"/>
    <m/>
    <x v="4"/>
    <s v="18'16"/>
    <s v="Q1'16"/>
  </r>
  <r>
    <d v="2016-05-03T00:00:00"/>
    <s v="A3460947"/>
    <s v="B8960-16G"/>
    <s v="M.JOTHI"/>
    <s v="NG"/>
    <x v="1"/>
    <n v="2"/>
    <s v="EPL"/>
    <x v="0"/>
    <m/>
    <x v="4"/>
    <s v="18'16"/>
    <s v="Q1'16"/>
  </r>
  <r>
    <d v="2016-05-03T00:00:00"/>
    <s v="A3459455"/>
    <s v="B8960-16G"/>
    <s v="M.JOTHI"/>
    <s v="NG"/>
    <x v="2"/>
    <n v="1"/>
    <s v="EPL"/>
    <x v="0"/>
    <m/>
    <x v="4"/>
    <s v="18'16"/>
    <s v="Q1'16"/>
  </r>
  <r>
    <d v="2016-05-03T00:00:00"/>
    <s v="A3457903"/>
    <s v="B8088-9S"/>
    <s v="M.JOTHI"/>
    <s v="NG"/>
    <x v="0"/>
    <n v="2"/>
    <s v="EPL"/>
    <x v="0"/>
    <m/>
    <x v="4"/>
    <s v="18'16"/>
    <s v="Q1'16"/>
  </r>
  <r>
    <d v="2016-05-03T00:00:00"/>
    <s v="A3457056"/>
    <s v="B7953-9U"/>
    <s v="M.JOTHI"/>
    <s v="NG"/>
    <x v="12"/>
    <n v="3"/>
    <s v="EPL"/>
    <x v="0"/>
    <m/>
    <x v="4"/>
    <s v="18'16"/>
    <s v="Q1'16"/>
  </r>
  <r>
    <d v="2016-05-03T00:00:00"/>
    <s v="A3457409"/>
    <s v="B8960-16G"/>
    <s v="M.JOTHI"/>
    <s v="NG"/>
    <x v="0"/>
    <n v="1"/>
    <s v="EPL"/>
    <x v="0"/>
    <m/>
    <x v="4"/>
    <s v="18'16"/>
    <s v="Q1'16"/>
  </r>
  <r>
    <d v="2016-05-03T00:00:00"/>
    <s v="A3457409"/>
    <s v="B8960-16G"/>
    <s v="M.JOTHI"/>
    <s v="NG"/>
    <x v="1"/>
    <n v="1"/>
    <s v="EPL"/>
    <x v="0"/>
    <m/>
    <x v="4"/>
    <s v="18'16"/>
    <s v="Q1'16"/>
  </r>
  <r>
    <d v="2016-05-03T00:00:00"/>
    <s v="A3457403"/>
    <s v="B8960-16G"/>
    <s v="M.JOTHI"/>
    <s v="NG"/>
    <x v="3"/>
    <n v="3"/>
    <s v="EPL"/>
    <x v="0"/>
    <m/>
    <x v="4"/>
    <s v="18'16"/>
    <s v="Q1'16"/>
  </r>
  <r>
    <d v="2016-05-03T00:00:00"/>
    <s v="A3457238"/>
    <s v="B8960-16G"/>
    <s v="M.JOTHI"/>
    <s v="NG"/>
    <x v="2"/>
    <n v="1"/>
    <s v="EPL"/>
    <x v="0"/>
    <m/>
    <x v="4"/>
    <s v="18'16"/>
    <s v="Q1'16"/>
  </r>
  <r>
    <d v="2016-05-03T00:00:00"/>
    <s v="A3457238"/>
    <s v="B8960-16G"/>
    <s v="M.JOTHI"/>
    <s v="NG"/>
    <x v="1"/>
    <n v="1"/>
    <s v="EPL"/>
    <x v="0"/>
    <m/>
    <x v="4"/>
    <s v="18'16"/>
    <s v="Q1'16"/>
  </r>
  <r>
    <d v="2016-05-03T00:00:00"/>
    <s v="A3458176"/>
    <s v="B8967-16I"/>
    <s v="M.JOTHI"/>
    <s v="NG"/>
    <x v="0"/>
    <n v="1"/>
    <s v="EPL"/>
    <x v="0"/>
    <m/>
    <x v="4"/>
    <s v="18'16"/>
    <s v="Q1'16"/>
  </r>
  <r>
    <d v="2016-05-03T00:00:00"/>
    <s v="A3459460"/>
    <s v="B8960-16G"/>
    <s v="M.JOTHI"/>
    <s v="NG"/>
    <x v="3"/>
    <n v="1"/>
    <s v="EPL"/>
    <x v="0"/>
    <m/>
    <x v="4"/>
    <s v="18'16"/>
    <s v="Q1'16"/>
  </r>
  <r>
    <d v="2016-05-03T00:00:00"/>
    <s v="A3458177"/>
    <s v="B8967-16I"/>
    <s v="M.JOTHI"/>
    <s v="NG"/>
    <x v="2"/>
    <n v="1"/>
    <s v="EPL"/>
    <x v="0"/>
    <m/>
    <x v="4"/>
    <s v="18'16"/>
    <s v="Q1'16"/>
  </r>
  <r>
    <d v="2016-05-03T00:00:00"/>
    <s v="A3458180"/>
    <s v="B8967-16I"/>
    <s v="M.JOTHI"/>
    <s v="NG"/>
    <x v="0"/>
    <n v="1"/>
    <s v="EPL"/>
    <x v="0"/>
    <m/>
    <x v="4"/>
    <s v="18'16"/>
    <s v="Q1'16"/>
  </r>
  <r>
    <d v="2016-05-03T00:00:00"/>
    <s v="A3458180"/>
    <s v="B8967-16I"/>
    <s v="M.JOTHI"/>
    <s v="NG"/>
    <x v="1"/>
    <n v="1"/>
    <s v="EPL"/>
    <x v="0"/>
    <m/>
    <x v="4"/>
    <s v="18'16"/>
    <s v="Q1'16"/>
  </r>
  <r>
    <d v="2016-05-03T00:00:00"/>
    <s v="A3458180"/>
    <s v="B8967-16I"/>
    <s v="M.JOTHI"/>
    <s v="NG"/>
    <x v="3"/>
    <n v="1"/>
    <s v="EPL"/>
    <x v="0"/>
    <m/>
    <x v="4"/>
    <s v="18'16"/>
    <s v="Q1'16"/>
  </r>
  <r>
    <d v="2016-05-03T00:00:00"/>
    <s v="A3458178"/>
    <s v="B8967-16I"/>
    <s v="M.JOTHI"/>
    <s v="NG"/>
    <x v="0"/>
    <n v="1"/>
    <s v="EPL"/>
    <x v="0"/>
    <m/>
    <x v="4"/>
    <s v="18'16"/>
    <s v="Q1'16"/>
  </r>
  <r>
    <d v="2016-05-03T00:00:00"/>
    <s v="A3459458"/>
    <s v="B8960-16G"/>
    <s v="M.JOTHI"/>
    <s v="NG"/>
    <x v="1"/>
    <n v="1"/>
    <s v="EPL"/>
    <x v="0"/>
    <m/>
    <x v="4"/>
    <s v="18'16"/>
    <s v="Q1'16"/>
  </r>
  <r>
    <d v="2016-05-03T00:00:00"/>
    <s v="A3456684"/>
    <s v="B8960-16G"/>
    <s v="M.JOTHI"/>
    <s v="NG"/>
    <x v="1"/>
    <n v="2"/>
    <s v="EPL"/>
    <x v="0"/>
    <m/>
    <x v="4"/>
    <s v="18'16"/>
    <s v="Q1'16"/>
  </r>
  <r>
    <d v="2016-05-03T00:00:00"/>
    <s v="A3456684"/>
    <s v="B8960-16G"/>
    <s v="M.JOTHI"/>
    <s v="NG"/>
    <x v="3"/>
    <n v="2"/>
    <s v="EPL"/>
    <x v="0"/>
    <m/>
    <x v="4"/>
    <s v="18'16"/>
    <s v="Q1'16"/>
  </r>
  <r>
    <d v="2016-05-03T00:00:00"/>
    <s v="A3459449"/>
    <s v="B8960-16G"/>
    <s v="M.JOTHI"/>
    <s v="NG"/>
    <x v="3"/>
    <n v="2"/>
    <s v="EPL"/>
    <x v="0"/>
    <m/>
    <x v="4"/>
    <s v="18'16"/>
    <s v="Q1'16"/>
  </r>
  <r>
    <d v="2016-05-03T00:00:00"/>
    <s v="A3459446"/>
    <s v="B8078-9A"/>
    <s v="M.JOTHI"/>
    <s v="NG"/>
    <x v="9"/>
    <n v="3"/>
    <s v="EPL"/>
    <x v="0"/>
    <m/>
    <x v="4"/>
    <s v="18'16"/>
    <s v="Q1'16"/>
  </r>
  <r>
    <d v="2016-05-03T00:00:00"/>
    <s v="A3458182"/>
    <s v="B8967-16I"/>
    <s v="M.JOTHI"/>
    <s v="NG"/>
    <x v="3"/>
    <n v="2"/>
    <s v="EPL"/>
    <x v="0"/>
    <m/>
    <x v="4"/>
    <s v="18'16"/>
    <s v="Q1'16"/>
  </r>
  <r>
    <d v="2016-05-03T00:00:00"/>
    <s v="A3456963"/>
    <s v="B8078-9A"/>
    <s v="M.JOTHI"/>
    <s v="NG"/>
    <x v="3"/>
    <n v="5"/>
    <s v="EPL"/>
    <x v="0"/>
    <m/>
    <x v="4"/>
    <s v="18'16"/>
    <s v="Q1'16"/>
  </r>
  <r>
    <d v="2016-05-03T00:00:00"/>
    <s v="A3457411"/>
    <s v="B8960-16G"/>
    <s v="M.JOTHI"/>
    <s v="NG"/>
    <x v="0"/>
    <n v="1"/>
    <s v="EPL"/>
    <x v="0"/>
    <m/>
    <x v="4"/>
    <s v="18'16"/>
    <s v="Q1'16"/>
  </r>
  <r>
    <d v="2016-05-03T00:00:00"/>
    <s v="A3457411"/>
    <s v="B8960-16G"/>
    <s v="M.JOTHI"/>
    <s v="NG"/>
    <x v="1"/>
    <n v="1"/>
    <s v="EPL"/>
    <x v="0"/>
    <m/>
    <x v="4"/>
    <s v="18'16"/>
    <s v="Q1'16"/>
  </r>
  <r>
    <d v="2016-05-03T00:00:00"/>
    <s v="A3457411"/>
    <s v="B8960-16G"/>
    <s v="M.JOTHI"/>
    <s v="NG"/>
    <x v="3"/>
    <n v="4"/>
    <s v="EPL"/>
    <x v="0"/>
    <m/>
    <x v="4"/>
    <s v="18'16"/>
    <s v="Q1'16"/>
  </r>
  <r>
    <d v="2016-05-03T00:00:00"/>
    <s v="A3461086"/>
    <s v="B8960-16G"/>
    <s v="M.JOTHI"/>
    <s v="NG"/>
    <x v="3"/>
    <n v="1"/>
    <s v="EPL"/>
    <x v="0"/>
    <m/>
    <x v="4"/>
    <s v="18'16"/>
    <s v="Q1'16"/>
  </r>
  <r>
    <d v="2016-05-04T00:00:00"/>
    <s v="A3461297"/>
    <s v="B8078-9A"/>
    <s v="kia"/>
    <s v="NG"/>
    <x v="0"/>
    <n v="2"/>
    <s v="EPL"/>
    <x v="0"/>
    <m/>
    <x v="4"/>
    <s v="18'16"/>
    <s v="Q1'16"/>
  </r>
  <r>
    <d v="2016-05-04T00:00:00"/>
    <s v="A3461297"/>
    <s v="B8078-9A"/>
    <s v="kia"/>
    <s v="NG"/>
    <x v="1"/>
    <n v="1"/>
    <s v="EPL"/>
    <x v="0"/>
    <m/>
    <x v="4"/>
    <s v="18'16"/>
    <s v="Q1'16"/>
  </r>
  <r>
    <d v="2016-05-04T00:00:00"/>
    <s v="A3456915"/>
    <s v="B8078-9A"/>
    <s v="kia"/>
    <s v="NG"/>
    <x v="0"/>
    <n v="1"/>
    <s v="EPL"/>
    <x v="0"/>
    <m/>
    <x v="4"/>
    <s v="18'16"/>
    <s v="Q1'16"/>
  </r>
  <r>
    <d v="2016-05-04T00:00:00"/>
    <s v="A3456968"/>
    <s v="B8078-9A"/>
    <s v="kia"/>
    <s v="NG"/>
    <x v="2"/>
    <n v="2"/>
    <s v="EPL"/>
    <x v="0"/>
    <m/>
    <x v="4"/>
    <s v="18'16"/>
    <s v="Q1'16"/>
  </r>
  <r>
    <d v="2016-05-04T00:00:00"/>
    <s v="A3460604"/>
    <s v="B8960-16G"/>
    <s v="kia"/>
    <s v="NG"/>
    <x v="1"/>
    <n v="1"/>
    <s v="EPL"/>
    <x v="0"/>
    <m/>
    <x v="4"/>
    <s v="18'16"/>
    <s v="Q1'16"/>
  </r>
  <r>
    <d v="2016-05-04T00:00:00"/>
    <s v="A3460604"/>
    <s v="B8960-16G"/>
    <s v="kia"/>
    <s v="NG"/>
    <x v="3"/>
    <n v="1"/>
    <s v="EPL"/>
    <x v="0"/>
    <m/>
    <x v="4"/>
    <s v="18'16"/>
    <s v="Q1'16"/>
  </r>
  <r>
    <d v="2016-05-04T00:00:00"/>
    <s v="A3460034"/>
    <s v="B7670-9N"/>
    <s v="kia"/>
    <s v="NG"/>
    <x v="0"/>
    <n v="1"/>
    <s v="EPL"/>
    <x v="0"/>
    <m/>
    <x v="4"/>
    <s v="18'16"/>
    <s v="Q1'16"/>
  </r>
  <r>
    <d v="2016-05-04T00:00:00"/>
    <s v="A3460239"/>
    <s v="B7677-9V"/>
    <s v="kia"/>
    <s v="NG"/>
    <x v="0"/>
    <n v="1"/>
    <s v="EPL"/>
    <x v="0"/>
    <m/>
    <x v="4"/>
    <s v="18'16"/>
    <s v="Q1'16"/>
  </r>
  <r>
    <d v="2016-04-05T00:00:00"/>
    <s v="A3457057"/>
    <s v="B7953-9U"/>
    <s v="kia"/>
    <s v="NG"/>
    <x v="9"/>
    <n v="5"/>
    <s v="EPL"/>
    <x v="0"/>
    <m/>
    <x v="3"/>
    <s v="14'16"/>
    <s v="Q1'16"/>
  </r>
  <r>
    <d v="2016-04-05T00:00:00"/>
    <s v="A3456215"/>
    <s v="B7953-9U"/>
    <s v="kia"/>
    <s v="NG"/>
    <x v="9"/>
    <n v="4"/>
    <s v="EPL"/>
    <x v="0"/>
    <m/>
    <x v="3"/>
    <s v="14'16"/>
    <s v="Q1'16"/>
  </r>
  <r>
    <d v="2016-05-04T00:00:00"/>
    <s v="A3460242"/>
    <s v="B7677-9V"/>
    <s v="kia"/>
    <s v="NG"/>
    <x v="9"/>
    <n v="1"/>
    <s v="EPL"/>
    <x v="0"/>
    <m/>
    <x v="4"/>
    <s v="18'16"/>
    <s v="Q1'16"/>
  </r>
  <r>
    <d v="2016-04-05T00:00:00"/>
    <s v="A3456212"/>
    <s v="B7953-9U"/>
    <s v="kia"/>
    <s v="NG"/>
    <x v="9"/>
    <n v="3"/>
    <s v="EPL"/>
    <x v="0"/>
    <m/>
    <x v="3"/>
    <s v="14'16"/>
    <s v="Q1'16"/>
  </r>
  <r>
    <d v="2016-04-05T00:00:00"/>
    <s v="A3457054"/>
    <s v="B7953-9U"/>
    <s v="kia"/>
    <s v="NG"/>
    <x v="9"/>
    <n v="5"/>
    <s v="EPL"/>
    <x v="0"/>
    <m/>
    <x v="3"/>
    <s v="14'16"/>
    <s v="Q1'16"/>
  </r>
  <r>
    <d v="2016-05-04T00:00:00"/>
    <s v="P1025096"/>
    <s v="B4303-5M"/>
    <s v="kia"/>
    <s v="NG"/>
    <x v="1"/>
    <n v="1"/>
    <s v="EPL"/>
    <x v="0"/>
    <m/>
    <x v="4"/>
    <s v="18'16"/>
    <s v="Q1'16"/>
  </r>
  <r>
    <d v="2016-05-04T00:00:00"/>
    <s v="P1025087"/>
    <s v="B4401-9L"/>
    <s v="kia"/>
    <s v="NG"/>
    <x v="3"/>
    <n v="6"/>
    <s v="EPL"/>
    <x v="0"/>
    <m/>
    <x v="4"/>
    <s v="18'16"/>
    <s v="Q1'16"/>
  </r>
  <r>
    <d v="2016-05-04T00:00:00"/>
    <s v="A3458853"/>
    <s v="B8031-9M"/>
    <s v="kia"/>
    <s v="NG"/>
    <x v="2"/>
    <n v="3"/>
    <s v="EPL"/>
    <x v="0"/>
    <m/>
    <x v="4"/>
    <s v="18'16"/>
    <s v="Q1'16"/>
  </r>
  <r>
    <d v="2016-05-04T00:00:00"/>
    <s v="A3458853"/>
    <s v="B8031-9M"/>
    <s v="kia"/>
    <s v="NG"/>
    <x v="0"/>
    <n v="1"/>
    <s v="EPL"/>
    <x v="0"/>
    <m/>
    <x v="4"/>
    <s v="18'16"/>
    <s v="Q1'16"/>
  </r>
  <r>
    <d v="2016-05-04T00:00:00"/>
    <s v="A3461055"/>
    <s v="B4402-9L"/>
    <s v="kia"/>
    <s v="NG"/>
    <x v="1"/>
    <n v="1"/>
    <s v="EPL"/>
    <x v="0"/>
    <m/>
    <x v="4"/>
    <s v="18'16"/>
    <s v="Q1'16"/>
  </r>
  <r>
    <d v="2016-05-04T00:00:00"/>
    <s v="A3461052"/>
    <s v="B4402-9L"/>
    <s v="kia"/>
    <s v="NG"/>
    <x v="1"/>
    <n v="1"/>
    <s v="EPL"/>
    <x v="0"/>
    <m/>
    <x v="4"/>
    <s v="18'16"/>
    <s v="Q1'16"/>
  </r>
  <r>
    <d v="2016-05-04T00:00:00"/>
    <s v="A3461037"/>
    <s v="B8078-9A"/>
    <s v="M.JOTHI"/>
    <s v="NG"/>
    <x v="1"/>
    <n v="1"/>
    <s v="EPL"/>
    <x v="0"/>
    <m/>
    <x v="4"/>
    <s v="18'16"/>
    <s v="Q1'16"/>
  </r>
  <r>
    <d v="2016-05-04T00:00:00"/>
    <s v="A3457190"/>
    <s v="B8088-9S"/>
    <s v="M.JOTHI"/>
    <s v="NG"/>
    <x v="2"/>
    <n v="1"/>
    <s v="EPL"/>
    <x v="0"/>
    <m/>
    <x v="4"/>
    <s v="18'16"/>
    <s v="Q1'16"/>
  </r>
  <r>
    <d v="2016-05-04T00:00:00"/>
    <s v="A3461005"/>
    <s v="B8960-16G"/>
    <s v="M.JOTHI"/>
    <s v="NG"/>
    <x v="2"/>
    <n v="1"/>
    <s v="EPL"/>
    <x v="0"/>
    <m/>
    <x v="4"/>
    <s v="18'16"/>
    <s v="Q1'16"/>
  </r>
  <r>
    <d v="2016-05-04T00:00:00"/>
    <s v="A3461003"/>
    <s v="B8960-16G"/>
    <s v="M.JOTHI"/>
    <s v="NG"/>
    <x v="0"/>
    <n v="1"/>
    <s v="EPL"/>
    <x v="0"/>
    <m/>
    <x v="4"/>
    <s v="18'16"/>
    <s v="Q1'16"/>
  </r>
  <r>
    <d v="2016-05-04T00:00:00"/>
    <s v="A3456966"/>
    <s v="B8078-9A"/>
    <s v="M.JOTHI"/>
    <s v="NG"/>
    <x v="2"/>
    <n v="1"/>
    <s v="EPL"/>
    <x v="0"/>
    <m/>
    <x v="4"/>
    <s v="18'16"/>
    <s v="Q1'16"/>
  </r>
  <r>
    <d v="2016-05-04T00:00:00"/>
    <s v="A3456213"/>
    <s v="B7953-9U"/>
    <s v="M.JOTHI"/>
    <s v="NG"/>
    <x v="9"/>
    <n v="20"/>
    <s v="EPL"/>
    <x v="0"/>
    <m/>
    <x v="4"/>
    <s v="18'16"/>
    <s v="Q1'16"/>
  </r>
  <r>
    <d v="2016-05-04T00:00:00"/>
    <s v="A3457055"/>
    <s v="B7953-9U"/>
    <s v="M.JOTHI"/>
    <s v="NG"/>
    <x v="9"/>
    <n v="4"/>
    <s v="EPL"/>
    <x v="0"/>
    <m/>
    <x v="4"/>
    <s v="18'16"/>
    <s v="Q1'16"/>
  </r>
  <r>
    <d v="2016-05-04T00:00:00"/>
    <s v="A3457058"/>
    <s v="B7953-9U"/>
    <s v="M.JOTHI"/>
    <s v="NG"/>
    <x v="9"/>
    <n v="7"/>
    <s v="EPL"/>
    <x v="0"/>
    <m/>
    <x v="4"/>
    <s v="18'16"/>
    <s v="Q1'16"/>
  </r>
  <r>
    <d v="2016-05-04T00:00:00"/>
    <s v="A3461009"/>
    <s v="B8960-16G"/>
    <s v="M.JOTHI"/>
    <s v="NG"/>
    <x v="3"/>
    <n v="1"/>
    <s v="EPL"/>
    <x v="0"/>
    <m/>
    <x v="4"/>
    <s v="18'16"/>
    <s v="Q1'16"/>
  </r>
  <r>
    <d v="2016-05-04T00:00:00"/>
    <s v="A3460605"/>
    <s v="B8960-16G"/>
    <s v="M.JOTHI"/>
    <s v="NG"/>
    <x v="0"/>
    <n v="2"/>
    <s v="EPL"/>
    <x v="0"/>
    <m/>
    <x v="4"/>
    <s v="18'16"/>
    <s v="Q1'16"/>
  </r>
  <r>
    <d v="2016-05-04T00:00:00"/>
    <s v="A3461006"/>
    <s v="B8960-16G"/>
    <s v="M.JOTHI"/>
    <s v="NG"/>
    <x v="1"/>
    <n v="1"/>
    <s v="EPL"/>
    <x v="0"/>
    <m/>
    <x v="4"/>
    <s v="18'16"/>
    <s v="Q1'16"/>
  </r>
  <r>
    <d v="2016-05-04T00:00:00"/>
    <s v="A3457912"/>
    <s v="B8088-9S"/>
    <s v="M.JOTHI"/>
    <s v="NG"/>
    <x v="2"/>
    <n v="1"/>
    <s v="EPL"/>
    <x v="0"/>
    <m/>
    <x v="4"/>
    <s v="18'16"/>
    <s v="Q1'16"/>
  </r>
  <r>
    <d v="2016-05-04T00:00:00"/>
    <s v="A3461033"/>
    <s v="B8078-9A"/>
    <s v="M.JOTHI"/>
    <s v="NG"/>
    <x v="0"/>
    <n v="2"/>
    <s v="EPL"/>
    <x v="0"/>
    <m/>
    <x v="4"/>
    <s v="18'16"/>
    <s v="Q1'16"/>
  </r>
  <r>
    <d v="2016-05-04T00:00:00"/>
    <s v="A3460606"/>
    <s v="B8960-16G"/>
    <s v="M.JOTHI"/>
    <s v="NG"/>
    <x v="1"/>
    <n v="1"/>
    <s v="EPL"/>
    <x v="0"/>
    <m/>
    <x v="4"/>
    <s v="18'16"/>
    <s v="Q1'16"/>
  </r>
  <r>
    <d v="2016-05-05T00:00:00"/>
    <s v="P1025126"/>
    <s v="B4330-5P"/>
    <s v="M.JOTHI"/>
    <s v="NG"/>
    <x v="0"/>
    <n v="2"/>
    <s v="EPL"/>
    <x v="0"/>
    <m/>
    <x v="4"/>
    <s v="18'16"/>
    <s v="Q1'16"/>
  </r>
  <r>
    <d v="2016-05-05T00:00:00"/>
    <s v="P1025126"/>
    <s v="B4330-5P"/>
    <s v="M.JOTHI"/>
    <s v="NG"/>
    <x v="1"/>
    <n v="1"/>
    <s v="EPL"/>
    <x v="0"/>
    <m/>
    <x v="4"/>
    <s v="18'16"/>
    <s v="Q1'16"/>
  </r>
  <r>
    <d v="2016-05-05T00:00:00"/>
    <s v="A3457241"/>
    <s v="B8960-16G"/>
    <s v="KELLY"/>
    <s v="NG"/>
    <x v="0"/>
    <n v="1"/>
    <s v="EPL"/>
    <x v="0"/>
    <m/>
    <x v="4"/>
    <s v="18'16"/>
    <s v="Q1'16"/>
  </r>
  <r>
    <d v="2016-05-05T00:00:00"/>
    <s v="A3457241"/>
    <s v="B8960-16G"/>
    <s v="KELLY"/>
    <s v="NG"/>
    <x v="1"/>
    <n v="1"/>
    <s v="EPL"/>
    <x v="0"/>
    <m/>
    <x v="4"/>
    <s v="18'16"/>
    <s v="Q1'16"/>
  </r>
  <r>
    <d v="2016-05-05T00:00:00"/>
    <s v="A3460603"/>
    <s v="B8960-16G"/>
    <s v="KELLY"/>
    <s v="NG"/>
    <x v="0"/>
    <n v="2"/>
    <s v="EPL"/>
    <x v="0"/>
    <m/>
    <x v="4"/>
    <s v="18'16"/>
    <s v="Q1'16"/>
  </r>
  <r>
    <d v="2016-05-05T00:00:00"/>
    <s v="A3460603"/>
    <s v="B8960-16G"/>
    <s v="KELLY"/>
    <s v="NG"/>
    <x v="1"/>
    <n v="4"/>
    <s v="EPL"/>
    <x v="0"/>
    <m/>
    <x v="4"/>
    <s v="18'16"/>
    <s v="Q1'16"/>
  </r>
  <r>
    <d v="2016-05-05T00:00:00"/>
    <s v="A3460603"/>
    <s v="B8960-16G"/>
    <s v="KELLY"/>
    <s v="NG"/>
    <x v="3"/>
    <n v="2"/>
    <s v="EPL"/>
    <x v="0"/>
    <m/>
    <x v="4"/>
    <s v="18'16"/>
    <s v="Q1'16"/>
  </r>
  <r>
    <d v="2016-05-05T00:00:00"/>
    <s v="A3460603"/>
    <s v="B8960-16G"/>
    <s v="KELLY"/>
    <s v="NG"/>
    <x v="9"/>
    <n v="3"/>
    <s v="EPL"/>
    <x v="0"/>
    <m/>
    <x v="4"/>
    <s v="18'16"/>
    <s v="Q1'16"/>
  </r>
  <r>
    <d v="2016-05-05T00:00:00"/>
    <s v="A3460608"/>
    <s v="B8960-16G"/>
    <s v="KELLY"/>
    <s v="NG"/>
    <x v="3"/>
    <n v="1"/>
    <s v="EPL"/>
    <x v="0"/>
    <m/>
    <x v="4"/>
    <s v="18'16"/>
    <s v="Q1'16"/>
  </r>
  <r>
    <d v="2016-05-05T00:00:00"/>
    <s v="A3460607"/>
    <s v="B8960-16G"/>
    <s v="KELLY"/>
    <s v="NG"/>
    <x v="1"/>
    <n v="7"/>
    <s v="EPL"/>
    <x v="0"/>
    <m/>
    <x v="4"/>
    <s v="18'16"/>
    <s v="Q1'16"/>
  </r>
  <r>
    <d v="2016-05-05T00:00:00"/>
    <s v="P1025145"/>
    <s v="B4311-5P"/>
    <s v="KELLY"/>
    <s v="NG"/>
    <x v="2"/>
    <n v="1"/>
    <s v="EPL"/>
    <x v="0"/>
    <m/>
    <x v="4"/>
    <s v="18'16"/>
    <s v="Q1'16"/>
  </r>
  <r>
    <d v="2016-05-05T00:00:00"/>
    <s v="A3461035"/>
    <s v="B8078-9A"/>
    <s v="KELLY"/>
    <s v="NG"/>
    <x v="1"/>
    <n v="1"/>
    <s v="EPL"/>
    <x v="0"/>
    <m/>
    <x v="4"/>
    <s v="18'16"/>
    <s v="Q1'16"/>
  </r>
  <r>
    <d v="2016-05-05T00:00:00"/>
    <s v="A3461035"/>
    <s v="B8078-9A"/>
    <s v="KELLY"/>
    <s v="NG"/>
    <x v="9"/>
    <n v="5"/>
    <s v="EPL"/>
    <x v="0"/>
    <m/>
    <x v="4"/>
    <s v="18'16"/>
    <s v="Q1'16"/>
  </r>
  <r>
    <d v="2016-05-05T00:00:00"/>
    <s v="A3461040"/>
    <s v="B8078-9A"/>
    <s v="KELLY"/>
    <s v="NG"/>
    <x v="2"/>
    <n v="1"/>
    <s v="EPL"/>
    <x v="0"/>
    <m/>
    <x v="4"/>
    <s v="18'16"/>
    <s v="Q1'16"/>
  </r>
  <r>
    <d v="2016-05-05T00:00:00"/>
    <s v="A3461040"/>
    <s v="B8078-9A"/>
    <s v="KELLY"/>
    <s v="NG"/>
    <x v="1"/>
    <n v="1"/>
    <s v="EPL"/>
    <x v="0"/>
    <m/>
    <x v="4"/>
    <s v="18'16"/>
    <s v="Q1'16"/>
  </r>
  <r>
    <d v="2016-05-05T00:00:00"/>
    <s v="A3460610"/>
    <s v="B8960-16G"/>
    <s v="KELLY"/>
    <s v="NG"/>
    <x v="3"/>
    <n v="1"/>
    <s v="EPL"/>
    <x v="0"/>
    <m/>
    <x v="4"/>
    <s v="18'16"/>
    <s v="Q1'16"/>
  </r>
  <r>
    <d v="2016-05-05T00:00:00"/>
    <s v="A3460611"/>
    <s v="B8960-16G"/>
    <s v="KELLY"/>
    <s v="NG"/>
    <x v="2"/>
    <n v="1"/>
    <s v="EPL"/>
    <x v="0"/>
    <m/>
    <x v="4"/>
    <s v="18'16"/>
    <s v="Q1'16"/>
  </r>
  <r>
    <d v="2016-05-05T00:00:00"/>
    <s v="A3461575"/>
    <s v="B9508-10V"/>
    <s v="KELLY"/>
    <s v="NG"/>
    <x v="9"/>
    <n v="1"/>
    <s v="EPL"/>
    <x v="0"/>
    <m/>
    <x v="4"/>
    <s v="18'16"/>
    <s v="Q1'16"/>
  </r>
  <r>
    <d v="2016-05-05T00:00:00"/>
    <s v="A3461013"/>
    <s v="B8960-16G"/>
    <s v="M.JOTHI"/>
    <s v="NG"/>
    <x v="1"/>
    <n v="1"/>
    <s v="EPL"/>
    <x v="0"/>
    <m/>
    <x v="4"/>
    <s v="18'16"/>
    <s v="Q1'16"/>
  </r>
  <r>
    <d v="2016-05-05T00:00:00"/>
    <s v="A3461047"/>
    <s v="B8078-9A"/>
    <s v="M.JOTHI"/>
    <s v="NG"/>
    <x v="0"/>
    <n v="1"/>
    <s v="EPL"/>
    <x v="0"/>
    <m/>
    <x v="4"/>
    <s v="18'16"/>
    <s v="Q1'16"/>
  </r>
  <r>
    <d v="2016-05-05T00:00:00"/>
    <s v="A3461047"/>
    <s v="B8078-9A"/>
    <s v="M.JOTHI"/>
    <s v="NG"/>
    <x v="1"/>
    <n v="1"/>
    <s v="EPL"/>
    <x v="0"/>
    <m/>
    <x v="4"/>
    <s v="18'16"/>
    <s v="Q1'16"/>
  </r>
  <r>
    <d v="2016-05-05T00:00:00"/>
    <s v="A3461047"/>
    <s v="B8078-9A"/>
    <s v="M.JOTHI"/>
    <s v="NG"/>
    <x v="3"/>
    <n v="1"/>
    <s v="EPL"/>
    <x v="0"/>
    <m/>
    <x v="4"/>
    <s v="18'16"/>
    <s v="Q1'16"/>
  </r>
  <r>
    <d v="2016-05-05T00:00:00"/>
    <s v="A3461046"/>
    <s v="B8078-9A"/>
    <s v="M.JOTHI"/>
    <s v="NG"/>
    <x v="9"/>
    <n v="12"/>
    <s v="EPL"/>
    <x v="0"/>
    <m/>
    <x v="4"/>
    <s v="18'16"/>
    <s v="Q1'16"/>
  </r>
  <r>
    <d v="2016-05-05T00:00:00"/>
    <s v="P1025146"/>
    <s v="B4309-5P"/>
    <s v="M.JOTHI"/>
    <s v="NG"/>
    <x v="2"/>
    <n v="1"/>
    <s v="EPL"/>
    <x v="0"/>
    <m/>
    <x v="4"/>
    <s v="18'16"/>
    <s v="Q1'16"/>
  </r>
  <r>
    <d v="2016-05-05T00:00:00"/>
    <s v="A3456970"/>
    <s v="B8078-9A"/>
    <s v="M.JOTHI"/>
    <s v="NG"/>
    <x v="9"/>
    <n v="2"/>
    <s v="EPL"/>
    <x v="0"/>
    <m/>
    <x v="4"/>
    <s v="18'16"/>
    <s v="Q1'16"/>
  </r>
  <r>
    <d v="2016-05-05T00:00:00"/>
    <s v="A3461034"/>
    <s v="B8078-9A"/>
    <s v="M.JOTHI"/>
    <s v="NG"/>
    <x v="9"/>
    <n v="12"/>
    <s v="EPL"/>
    <x v="0"/>
    <m/>
    <x v="4"/>
    <s v="18'16"/>
    <s v="Q1'16"/>
  </r>
  <r>
    <d v="2016-05-05T00:00:00"/>
    <s v="A3461600"/>
    <s v="B4403-9K"/>
    <s v="chin"/>
    <s v="NG"/>
    <x v="2"/>
    <n v="1"/>
    <s v="EPL"/>
    <x v="0"/>
    <m/>
    <x v="4"/>
    <s v="18'16"/>
    <s v="Q1'16"/>
  </r>
  <r>
    <d v="2016-05-05T00:00:00"/>
    <s v="A3461600"/>
    <s v="B4403-9K"/>
    <s v="chin"/>
    <s v="NG"/>
    <x v="3"/>
    <n v="2"/>
    <s v="EPL"/>
    <x v="0"/>
    <m/>
    <x v="4"/>
    <s v="18'16"/>
    <s v="Q1'16"/>
  </r>
  <r>
    <d v="2016-05-05T00:00:00"/>
    <s v="A3461690"/>
    <s v="B4319-5P"/>
    <s v="chin"/>
    <s v="NG"/>
    <x v="1"/>
    <n v="1"/>
    <s v="EPL"/>
    <x v="0"/>
    <m/>
    <x v="4"/>
    <s v="18'16"/>
    <s v="Q1'16"/>
  </r>
  <r>
    <d v="2016-05-05T00:00:00"/>
    <s v="A3461690"/>
    <s v="B4319-5P"/>
    <s v="chin"/>
    <s v="NG"/>
    <x v="3"/>
    <n v="1"/>
    <s v="EPL"/>
    <x v="0"/>
    <m/>
    <x v="4"/>
    <s v="18'16"/>
    <s v="Q1'16"/>
  </r>
  <r>
    <d v="2016-05-05T00:00:00"/>
    <s v="A3461602"/>
    <s v="B4403-9K"/>
    <s v="chin"/>
    <s v="NG"/>
    <x v="0"/>
    <n v="1"/>
    <s v="EPL"/>
    <x v="0"/>
    <m/>
    <x v="4"/>
    <s v="18'16"/>
    <s v="Q1'16"/>
  </r>
  <r>
    <d v="2016-05-05T00:00:00"/>
    <s v="A3461602"/>
    <s v="B4403-9K"/>
    <s v="chin"/>
    <s v="NG"/>
    <x v="1"/>
    <n v="1"/>
    <s v="EPL"/>
    <x v="0"/>
    <m/>
    <x v="4"/>
    <s v="18'16"/>
    <s v="Q1'16"/>
  </r>
  <r>
    <d v="2016-05-05T00:00:00"/>
    <s v="A3461590"/>
    <s v="B4309-5P"/>
    <s v="chin"/>
    <s v="NG"/>
    <x v="3"/>
    <n v="1"/>
    <s v="EPL"/>
    <x v="0"/>
    <m/>
    <x v="4"/>
    <s v="18'16"/>
    <s v="Q1'16"/>
  </r>
  <r>
    <d v="2016-05-05T00:00:00"/>
    <s v="A3461689"/>
    <s v="B4319-5P"/>
    <s v="chin"/>
    <s v="NG"/>
    <x v="3"/>
    <n v="1"/>
    <s v="EPL"/>
    <x v="0"/>
    <m/>
    <x v="4"/>
    <s v="18'16"/>
    <s v="Q1'16"/>
  </r>
  <r>
    <d v="2016-05-05T00:00:00"/>
    <s v="A3461303"/>
    <s v="B4320-5M"/>
    <s v="chin"/>
    <s v="NG"/>
    <x v="1"/>
    <n v="1"/>
    <s v="EPL"/>
    <x v="0"/>
    <m/>
    <x v="4"/>
    <s v="18'16"/>
    <s v="Q1'16"/>
  </r>
  <r>
    <d v="2016-05-05T00:00:00"/>
    <s v="A3461303"/>
    <s v="B4320-5M"/>
    <s v="chin"/>
    <s v="NG"/>
    <x v="3"/>
    <n v="1"/>
    <s v="EPL"/>
    <x v="0"/>
    <m/>
    <x v="4"/>
    <s v="18'16"/>
    <s v="Q1'16"/>
  </r>
  <r>
    <d v="2016-05-05T00:00:00"/>
    <s v="A3461310"/>
    <s v="B4320-5M"/>
    <s v="chin"/>
    <s v="NG"/>
    <x v="3"/>
    <n v="3"/>
    <s v="EPL"/>
    <x v="0"/>
    <m/>
    <x v="4"/>
    <s v="18'16"/>
    <s v="Q1'16"/>
  </r>
  <r>
    <d v="2016-05-06T00:00:00"/>
    <s v="A3461010"/>
    <s v="B8960-16G"/>
    <s v="PEE"/>
    <s v="NG"/>
    <x v="1"/>
    <n v="1"/>
    <s v="EPL"/>
    <x v="0"/>
    <m/>
    <x v="4"/>
    <s v="18'16"/>
    <s v="Q1'16"/>
  </r>
  <r>
    <d v="2016-05-06T00:00:00"/>
    <s v="A3461011"/>
    <s v="B8960-16G"/>
    <s v="PEE"/>
    <s v="NG"/>
    <x v="2"/>
    <n v="1"/>
    <s v="EPL"/>
    <x v="0"/>
    <m/>
    <x v="4"/>
    <s v="18'16"/>
    <s v="Q1'16"/>
  </r>
  <r>
    <d v="2016-05-06T00:00:00"/>
    <s v="A3461012"/>
    <s v="B8960-16G"/>
    <s v="PEE"/>
    <s v="NG"/>
    <x v="1"/>
    <n v="2"/>
    <s v="EPL"/>
    <x v="0"/>
    <m/>
    <x v="4"/>
    <s v="18'16"/>
    <s v="Q1'16"/>
  </r>
  <r>
    <d v="2016-05-06T00:00:00"/>
    <s v="A3461589"/>
    <s v="B4309-5P"/>
    <s v="PEE"/>
    <s v="NG"/>
    <x v="0"/>
    <n v="1"/>
    <s v="EPL"/>
    <x v="0"/>
    <m/>
    <x v="4"/>
    <s v="18'16"/>
    <s v="Q1'16"/>
  </r>
  <r>
    <d v="2016-05-06T00:00:00"/>
    <s v="A3461601"/>
    <s v="B4403-9K"/>
    <s v="PEE"/>
    <s v="NG"/>
    <x v="0"/>
    <n v="2"/>
    <s v="EPL"/>
    <x v="0"/>
    <m/>
    <x v="4"/>
    <s v="18'16"/>
    <s v="Q1'16"/>
  </r>
  <r>
    <d v="2016-05-06T00:00:00"/>
    <s v="A3457211"/>
    <s v="B4322-9L"/>
    <s v="PEE"/>
    <s v="NG"/>
    <x v="2"/>
    <n v="1"/>
    <s v="EPL"/>
    <x v="0"/>
    <m/>
    <x v="4"/>
    <s v="18'16"/>
    <s v="Q1'16"/>
  </r>
  <r>
    <d v="2016-05-06T00:00:00"/>
    <s v="A3461309"/>
    <s v="B4320-5M"/>
    <s v="PEE"/>
    <s v="NG"/>
    <x v="3"/>
    <n v="8"/>
    <s v="EPL"/>
    <x v="0"/>
    <m/>
    <x v="4"/>
    <s v="18'16"/>
    <s v="Q1'16"/>
  </r>
  <r>
    <d v="2016-05-06T00:00:00"/>
    <s v="A3461693"/>
    <s v="B4319-5P"/>
    <s v="M.JOTHI"/>
    <s v="NG"/>
    <x v="3"/>
    <n v="1"/>
    <s v="EPL"/>
    <x v="0"/>
    <m/>
    <x v="4"/>
    <s v="18'16"/>
    <s v="Q1'16"/>
  </r>
  <r>
    <d v="2016-05-06T00:00:00"/>
    <s v="A3461622"/>
    <s v="B8004-9H"/>
    <s v="M.JOTHI"/>
    <s v="NG"/>
    <x v="3"/>
    <n v="1"/>
    <s v="EPL"/>
    <x v="0"/>
    <m/>
    <x v="4"/>
    <s v="18'16"/>
    <s v="Q1'16"/>
  </r>
  <r>
    <d v="2016-05-06T00:00:00"/>
    <s v="A3461622"/>
    <s v="B8004-9H"/>
    <s v="M.JOTHI"/>
    <s v="NG"/>
    <x v="9"/>
    <n v="1"/>
    <s v="EPL"/>
    <x v="0"/>
    <m/>
    <x v="4"/>
    <s v="18'16"/>
    <s v="Q1'16"/>
  </r>
  <r>
    <d v="2016-05-06T00:00:00"/>
    <s v="A3461908"/>
    <s v="B9604-5A"/>
    <s v="M.JOTHI"/>
    <s v="NG"/>
    <x v="1"/>
    <n v="1"/>
    <s v="EPL"/>
    <x v="0"/>
    <m/>
    <x v="4"/>
    <s v="18'16"/>
    <s v="Q1'16"/>
  </r>
  <r>
    <d v="2016-05-06T00:00:00"/>
    <s v="A3462053"/>
    <s v="B4319-5P"/>
    <s v="M.JOTHI"/>
    <s v="NG"/>
    <x v="0"/>
    <n v="1"/>
    <s v="EPL"/>
    <x v="0"/>
    <m/>
    <x v="4"/>
    <s v="18'16"/>
    <s v="Q1'16"/>
  </r>
  <r>
    <d v="2016-05-06T00:00:00"/>
    <s v="A3462055"/>
    <s v="B4319-5P"/>
    <s v="M.JOTHI"/>
    <s v="NG"/>
    <x v="1"/>
    <n v="1"/>
    <s v="EPL"/>
    <x v="0"/>
    <m/>
    <x v="4"/>
    <s v="18'16"/>
    <s v="Q1'16"/>
  </r>
  <r>
    <d v="2016-05-06T00:00:00"/>
    <s v="A3461593"/>
    <s v="B4309-5P"/>
    <s v="M.JOTHI"/>
    <s v="NG"/>
    <x v="2"/>
    <n v="1"/>
    <s v="EPL"/>
    <x v="0"/>
    <m/>
    <x v="4"/>
    <s v="18'16"/>
    <s v="Q1'16"/>
  </r>
  <r>
    <d v="2016-05-06T00:00:00"/>
    <s v="A3461691"/>
    <s v="B4319-5P"/>
    <s v="M.JOTHI"/>
    <s v="NG"/>
    <x v="0"/>
    <n v="1"/>
    <s v="EPL"/>
    <x v="0"/>
    <m/>
    <x v="4"/>
    <s v="18'16"/>
    <s v="Q1'16"/>
  </r>
  <r>
    <d v="2016-05-06T00:00:00"/>
    <s v="A3461595"/>
    <s v="B4309-5P"/>
    <s v="M.JOTHI"/>
    <s v="NG"/>
    <x v="3"/>
    <n v="1"/>
    <s v="EPL"/>
    <x v="0"/>
    <m/>
    <x v="4"/>
    <s v="18'16"/>
    <s v="Q1'16"/>
  </r>
  <r>
    <d v="2016-05-06T00:00:00"/>
    <s v="A3461692"/>
    <s v="B4319-5P"/>
    <s v="M.JOTHI"/>
    <s v="NG"/>
    <x v="1"/>
    <n v="1"/>
    <s v="EPL"/>
    <x v="0"/>
    <m/>
    <x v="4"/>
    <s v="18'16"/>
    <s v="Q1'16"/>
  </r>
  <r>
    <d v="2016-05-07T00:00:00"/>
    <s v="A3461604"/>
    <s v="B4403-9K"/>
    <s v="PEE"/>
    <s v="NG"/>
    <x v="2"/>
    <n v="1"/>
    <s v="EPL"/>
    <x v="0"/>
    <m/>
    <x v="4"/>
    <s v="18'16"/>
    <s v="Q1'16"/>
  </r>
  <r>
    <d v="2016-05-07T00:00:00"/>
    <s v="A3461746"/>
    <s v="B4405-9L"/>
    <s v="PEE"/>
    <s v="NG"/>
    <x v="2"/>
    <n v="1"/>
    <s v="EPL"/>
    <x v="0"/>
    <m/>
    <x v="4"/>
    <s v="18'16"/>
    <s v="Q1'16"/>
  </r>
  <r>
    <d v="2016-05-07T00:00:00"/>
    <s v="A3461745"/>
    <s v="B4405-9L"/>
    <s v="PEE"/>
    <s v="NG"/>
    <x v="1"/>
    <n v="2"/>
    <s v="EPL"/>
    <x v="0"/>
    <m/>
    <x v="4"/>
    <s v="18'16"/>
    <s v="Q1'16"/>
  </r>
  <r>
    <d v="2016-05-07T00:00:00"/>
    <s v="A3461018"/>
    <s v="B8960-16G"/>
    <s v="chin"/>
    <s v="NG"/>
    <x v="2"/>
    <n v="1"/>
    <s v="EPL"/>
    <x v="0"/>
    <m/>
    <x v="4"/>
    <s v="18'16"/>
    <s v="Q1'16"/>
  </r>
  <r>
    <d v="2016-05-07T00:00:00"/>
    <s v="A3461018"/>
    <s v="B8960-16G"/>
    <s v="chin"/>
    <s v="NG"/>
    <x v="1"/>
    <n v="1"/>
    <s v="EPL"/>
    <x v="0"/>
    <m/>
    <x v="4"/>
    <s v="18'16"/>
    <s v="Q1'16"/>
  </r>
  <r>
    <d v="2016-05-07T00:00:00"/>
    <s v="A3461018"/>
    <s v="B8960-16G"/>
    <s v="chin"/>
    <s v="NG"/>
    <x v="3"/>
    <n v="4"/>
    <s v="EPL"/>
    <x v="0"/>
    <m/>
    <x v="4"/>
    <s v="18'16"/>
    <s v="Q1'16"/>
  </r>
  <r>
    <d v="2016-05-07T00:00:00"/>
    <s v="A3457396"/>
    <s v="B8960-16G"/>
    <s v="chin"/>
    <s v="NG"/>
    <x v="1"/>
    <n v="2"/>
    <s v="EPL"/>
    <x v="0"/>
    <m/>
    <x v="4"/>
    <s v="18'16"/>
    <s v="Q1'16"/>
  </r>
  <r>
    <d v="2016-05-07T00:00:00"/>
    <s v="A3457396"/>
    <s v="B8960-16G"/>
    <s v="chin"/>
    <s v="NG"/>
    <x v="3"/>
    <n v="4"/>
    <s v="EPL"/>
    <x v="0"/>
    <m/>
    <x v="4"/>
    <s v="18'16"/>
    <s v="Q1'16"/>
  </r>
  <r>
    <d v="2016-05-07T00:00:00"/>
    <s v="A3461866"/>
    <s v="B8960-16G"/>
    <s v="chin"/>
    <s v="NG"/>
    <x v="0"/>
    <n v="2"/>
    <s v="EPL"/>
    <x v="0"/>
    <m/>
    <x v="4"/>
    <s v="18'16"/>
    <s v="Q1'16"/>
  </r>
  <r>
    <d v="2016-05-07T00:00:00"/>
    <s v="A3461866"/>
    <s v="B8960-16G"/>
    <s v="chin"/>
    <s v="NG"/>
    <x v="3"/>
    <n v="4"/>
    <s v="EPL"/>
    <x v="0"/>
    <m/>
    <x v="4"/>
    <s v="18'16"/>
    <s v="Q1'16"/>
  </r>
  <r>
    <d v="2016-05-07T00:00:00"/>
    <s v="A3461866"/>
    <s v="B8960-16G"/>
    <s v="chin"/>
    <s v="NG"/>
    <x v="9"/>
    <n v="1"/>
    <s v="EPL"/>
    <x v="0"/>
    <m/>
    <x v="4"/>
    <s v="18'16"/>
    <s v="Q1'16"/>
  </r>
  <r>
    <d v="2016-05-07T00:00:00"/>
    <s v="A3461048"/>
    <s v="B8078-9A"/>
    <s v="chin"/>
    <s v="NG"/>
    <x v="3"/>
    <n v="1"/>
    <s v="EPL"/>
    <x v="0"/>
    <m/>
    <x v="4"/>
    <s v="18'16"/>
    <s v="Q1'16"/>
  </r>
  <r>
    <d v="2016-05-07T00:00:00"/>
    <s v="A3461041"/>
    <s v="B8078-9A"/>
    <s v="chin"/>
    <s v="NG"/>
    <x v="3"/>
    <n v="2"/>
    <s v="EPL"/>
    <x v="0"/>
    <m/>
    <x v="4"/>
    <s v="18'16"/>
    <s v="Q1'16"/>
  </r>
  <r>
    <d v="2016-05-07T00:00:00"/>
    <s v="A3462533"/>
    <s v="B4403-9K"/>
    <s v="chin"/>
    <s v="NG"/>
    <x v="0"/>
    <n v="3"/>
    <s v="EPL"/>
    <x v="0"/>
    <m/>
    <x v="4"/>
    <s v="18'16"/>
    <s v="Q1'16"/>
  </r>
  <r>
    <d v="2016-05-07T00:00:00"/>
    <s v="A3462119"/>
    <s v="B4410-9L"/>
    <s v="chin"/>
    <s v="NG"/>
    <x v="0"/>
    <n v="1"/>
    <s v="EPL"/>
    <x v="0"/>
    <m/>
    <x v="4"/>
    <s v="18'16"/>
    <s v="Q1'16"/>
  </r>
  <r>
    <d v="2016-05-07T00:00:00"/>
    <s v="A3462119"/>
    <s v="B4410-9L"/>
    <s v="chin"/>
    <s v="NG"/>
    <x v="3"/>
    <n v="1"/>
    <s v="EPL"/>
    <x v="0"/>
    <m/>
    <x v="4"/>
    <s v="18'16"/>
    <s v="Q1'16"/>
  </r>
  <r>
    <d v="2016-05-07T00:00:00"/>
    <s v="A3461042"/>
    <s v="B8078-9A"/>
    <s v="chin"/>
    <s v="NG"/>
    <x v="2"/>
    <n v="1"/>
    <s v="EPL"/>
    <x v="0"/>
    <m/>
    <x v="4"/>
    <s v="18'16"/>
    <s v="Q1'16"/>
  </r>
  <r>
    <d v="2016-05-07T00:00:00"/>
    <s v="A3461042"/>
    <s v="B8078-9A"/>
    <s v="chin"/>
    <s v="NG"/>
    <x v="0"/>
    <n v="1"/>
    <s v="EPL"/>
    <x v="0"/>
    <m/>
    <x v="4"/>
    <s v="18'16"/>
    <s v="Q1'16"/>
  </r>
  <r>
    <d v="2016-05-07T00:00:00"/>
    <s v="A3461050"/>
    <s v="B8078-9A"/>
    <s v="chin"/>
    <s v="NG"/>
    <x v="0"/>
    <n v="1"/>
    <s v="EPL"/>
    <x v="0"/>
    <m/>
    <x v="4"/>
    <s v="18'16"/>
    <s v="Q1'16"/>
  </r>
  <r>
    <d v="2016-05-07T00:00:00"/>
    <s v="A3461017"/>
    <s v="B8960-16G"/>
    <s v="chin"/>
    <s v="NG"/>
    <x v="9"/>
    <n v="1"/>
    <s v="EPL"/>
    <x v="0"/>
    <m/>
    <x v="4"/>
    <s v="18'16"/>
    <s v="Q1'16"/>
  </r>
  <r>
    <d v="2016-05-07T00:00:00"/>
    <s v="A3461912"/>
    <s v="B9604-5A"/>
    <s v="chin"/>
    <s v="NG"/>
    <x v="2"/>
    <n v="1"/>
    <s v="EPL"/>
    <x v="0"/>
    <m/>
    <x v="4"/>
    <s v="18'16"/>
    <s v="Q1'16"/>
  </r>
  <r>
    <d v="2016-05-07T00:00:00"/>
    <s v="A3462118"/>
    <s v="B4410-9L"/>
    <s v="chin"/>
    <s v="NG"/>
    <x v="3"/>
    <n v="1"/>
    <s v="EPL"/>
    <x v="0"/>
    <m/>
    <x v="4"/>
    <s v="18'16"/>
    <s v="Q1'16"/>
  </r>
  <r>
    <d v="2016-05-07T00:00:00"/>
    <s v="A3461910"/>
    <s v="B9604-5A"/>
    <s v="chin"/>
    <s v="NG"/>
    <x v="3"/>
    <n v="1"/>
    <s v="EPL"/>
    <x v="0"/>
    <m/>
    <x v="4"/>
    <s v="18'16"/>
    <s v="Q1'16"/>
  </r>
  <r>
    <d v="2016-05-07T00:00:00"/>
    <s v="A3461313"/>
    <s v="B4320-5M"/>
    <s v="chin"/>
    <s v="NG"/>
    <x v="3"/>
    <n v="1"/>
    <s v="EPL"/>
    <x v="0"/>
    <m/>
    <x v="4"/>
    <s v="18'16"/>
    <s v="Q1'16"/>
  </r>
  <r>
    <d v="2016-05-07T00:00:00"/>
    <s v="A3462572"/>
    <s v="B4302-5M"/>
    <s v="chin"/>
    <s v="NG"/>
    <x v="3"/>
    <n v="1"/>
    <s v="EPL"/>
    <x v="0"/>
    <m/>
    <x v="4"/>
    <s v="18'16"/>
    <s v="Q1'16"/>
  </r>
  <r>
    <d v="2016-05-07T00:00:00"/>
    <s v="A3461591"/>
    <s v="B4309-5P"/>
    <s v="chin"/>
    <s v="NG"/>
    <x v="3"/>
    <n v="1"/>
    <s v="EPL"/>
    <x v="0"/>
    <m/>
    <x v="4"/>
    <s v="18'16"/>
    <s v="Q1'16"/>
  </r>
  <r>
    <d v="2016-05-07T00:00:00"/>
    <s v="A3461597"/>
    <s v="B4309-5P"/>
    <s v="chin"/>
    <s v="NG"/>
    <x v="1"/>
    <n v="1"/>
    <s v="EPL"/>
    <x v="0"/>
    <m/>
    <x v="4"/>
    <s v="18'16"/>
    <s v="Q1'16"/>
  </r>
  <r>
    <d v="2016-05-07T00:00:00"/>
    <s v="A3462570"/>
    <s v="B4302-5M"/>
    <s v="chin"/>
    <s v="NG"/>
    <x v="3"/>
    <n v="1"/>
    <s v="EPL"/>
    <x v="0"/>
    <m/>
    <x v="4"/>
    <s v="18'16"/>
    <s v="Q1'16"/>
  </r>
  <r>
    <d v="2016-05-07T00:00:00"/>
    <s v="A3462111"/>
    <s v="B4410-9L"/>
    <s v="chin"/>
    <s v="NG"/>
    <x v="1"/>
    <n v="1"/>
    <s v="EPL"/>
    <x v="0"/>
    <m/>
    <x v="4"/>
    <s v="18'16"/>
    <s v="Q1'16"/>
  </r>
  <r>
    <d v="2016-05-07T00:00:00"/>
    <s v="A3462111"/>
    <s v="B4410-9L"/>
    <s v="chin"/>
    <s v="NG"/>
    <x v="3"/>
    <n v="1"/>
    <s v="EPL"/>
    <x v="0"/>
    <m/>
    <x v="4"/>
    <s v="18'16"/>
    <s v="Q1'16"/>
  </r>
  <r>
    <d v="2016-05-07T00:00:00"/>
    <s v="A3461305"/>
    <s v="B4320-5M"/>
    <s v="chin"/>
    <s v="NG"/>
    <x v="3"/>
    <n v="1"/>
    <s v="EPL"/>
    <x v="0"/>
    <m/>
    <x v="4"/>
    <s v="18'16"/>
    <s v="Q1'16"/>
  </r>
  <r>
    <d v="2016-05-07T00:00:00"/>
    <s v="A3460037"/>
    <s v="B7670-9N"/>
    <s v="chin"/>
    <s v="NG"/>
    <x v="3"/>
    <n v="1"/>
    <s v="EPL"/>
    <x v="0"/>
    <m/>
    <x v="4"/>
    <s v="18'16"/>
    <s v="Q1'16"/>
  </r>
  <r>
    <d v="2016-05-07T00:00:00"/>
    <s v="A3461624"/>
    <s v="B8004-9H"/>
    <s v="KELLY"/>
    <s v="NG"/>
    <x v="2"/>
    <n v="1"/>
    <s v="EPL"/>
    <x v="0"/>
    <m/>
    <x v="4"/>
    <s v="18'16"/>
    <s v="Q1'16"/>
  </r>
  <r>
    <d v="2016-05-07T00:00:00"/>
    <s v="A3461628"/>
    <s v="B8004-9H"/>
    <s v="KELLY"/>
    <s v="NG"/>
    <x v="9"/>
    <n v="1"/>
    <s v="EPL"/>
    <x v="0"/>
    <m/>
    <x v="4"/>
    <s v="18'16"/>
    <s v="Q1'16"/>
  </r>
  <r>
    <d v="2016-05-08T00:00:00"/>
    <s v="A3462961"/>
    <s v="B8029-9N"/>
    <s v="PEE"/>
    <s v="NG"/>
    <x v="1"/>
    <n v="1"/>
    <s v="EPL"/>
    <x v="0"/>
    <m/>
    <x v="4"/>
    <s v="18'16"/>
    <s v="Q1'16"/>
  </r>
  <r>
    <d v="2016-05-08T00:00:00"/>
    <s v="A3461015"/>
    <s v="B8960-16G"/>
    <s v="PEE"/>
    <s v="NG"/>
    <x v="1"/>
    <n v="3"/>
    <s v="EPL"/>
    <x v="0"/>
    <m/>
    <x v="4"/>
    <s v="18'16"/>
    <s v="Q1'16"/>
  </r>
  <r>
    <d v="2016-05-08T00:00:00"/>
    <s v="A3461868"/>
    <s v="B8960-16G"/>
    <s v="PEE"/>
    <s v="NG"/>
    <x v="1"/>
    <n v="2"/>
    <s v="EPL"/>
    <x v="0"/>
    <m/>
    <x v="4"/>
    <s v="18'16"/>
    <s v="Q1'16"/>
  </r>
  <r>
    <d v="2016-05-08T00:00:00"/>
    <s v="A3462063"/>
    <s v="B8960-16G"/>
    <s v="PEE"/>
    <s v="NG"/>
    <x v="1"/>
    <n v="1"/>
    <s v="EPL"/>
    <x v="0"/>
    <m/>
    <x v="4"/>
    <s v="18'16"/>
    <s v="Q1'16"/>
  </r>
  <r>
    <d v="2016-05-08T00:00:00"/>
    <s v="A3462957"/>
    <s v="B8029-9N"/>
    <s v="chin"/>
    <s v="NG"/>
    <x v="0"/>
    <n v="2"/>
    <s v="EPL"/>
    <x v="0"/>
    <m/>
    <x v="4"/>
    <s v="18'16"/>
    <s v="Q1'16"/>
  </r>
  <r>
    <d v="2016-05-08T00:00:00"/>
    <s v="A3462959"/>
    <s v="B8029-9N"/>
    <s v="chin"/>
    <s v="NG"/>
    <x v="0"/>
    <n v="2"/>
    <s v="EPL"/>
    <x v="0"/>
    <m/>
    <x v="4"/>
    <s v="18'16"/>
    <s v="Q1'16"/>
  </r>
  <r>
    <d v="2016-05-08T00:00:00"/>
    <s v="A3462071"/>
    <s v="B8960-16G"/>
    <s v="chin"/>
    <s v="NG"/>
    <x v="3"/>
    <n v="1"/>
    <s v="EPL"/>
    <x v="0"/>
    <m/>
    <x v="4"/>
    <s v="18'16"/>
    <s v="Q1'16"/>
  </r>
  <r>
    <d v="2016-05-08T00:00:00"/>
    <s v="A3461871"/>
    <s v="B8960-16G"/>
    <s v="chin"/>
    <s v="NG"/>
    <x v="3"/>
    <n v="1"/>
    <s v="EPL"/>
    <x v="0"/>
    <m/>
    <x v="4"/>
    <s v="18'16"/>
    <s v="Q1'16"/>
  </r>
  <r>
    <d v="2016-05-08T00:00:00"/>
    <s v="A3462962"/>
    <s v="B8029-9N"/>
    <s v="chin"/>
    <s v="NG"/>
    <x v="3"/>
    <n v="1"/>
    <s v="EPL"/>
    <x v="0"/>
    <m/>
    <x v="4"/>
    <s v="18'16"/>
    <s v="Q1'16"/>
  </r>
  <r>
    <d v="2016-05-08T00:00:00"/>
    <s v="A3462956"/>
    <s v="B8029-9N"/>
    <s v="chin"/>
    <s v="NG"/>
    <x v="1"/>
    <n v="1"/>
    <s v="EPL"/>
    <x v="0"/>
    <m/>
    <x v="4"/>
    <s v="18'16"/>
    <s v="Q1'16"/>
  </r>
  <r>
    <d v="2016-05-08T00:00:00"/>
    <s v="A3461630"/>
    <s v="B8004-9H"/>
    <s v="chin"/>
    <s v="NG"/>
    <x v="2"/>
    <n v="1"/>
    <s v="EPL"/>
    <x v="0"/>
    <m/>
    <x v="4"/>
    <s v="18'16"/>
    <s v="Q1'16"/>
  </r>
  <r>
    <d v="2016-05-08T00:00:00"/>
    <s v="A3462965"/>
    <s v="B8029-9N"/>
    <s v="chin"/>
    <s v="NG"/>
    <x v="1"/>
    <n v="1"/>
    <s v="EPL"/>
    <x v="0"/>
    <m/>
    <x v="4"/>
    <s v="18'16"/>
    <s v="Q1'16"/>
  </r>
  <r>
    <d v="2016-05-08T00:00:00"/>
    <s v="A3462067"/>
    <s v="B8960-16G"/>
    <s v="chin"/>
    <s v="NG"/>
    <x v="2"/>
    <n v="1"/>
    <s v="EPL"/>
    <x v="0"/>
    <m/>
    <x v="4"/>
    <s v="18'16"/>
    <s v="Q1'16"/>
  </r>
  <r>
    <d v="2016-05-08T00:00:00"/>
    <s v="A3462532"/>
    <s v="B4403-9K"/>
    <s v="chin"/>
    <s v="NG"/>
    <x v="1"/>
    <n v="2"/>
    <s v="EPL"/>
    <x v="0"/>
    <m/>
    <x v="4"/>
    <s v="18'16"/>
    <s v="Q1'16"/>
  </r>
  <r>
    <d v="2016-05-08T00:00:00"/>
    <s v="A3461307"/>
    <s v="B4320-5M"/>
    <s v="chin"/>
    <s v="NG"/>
    <x v="3"/>
    <n v="1"/>
    <s v="EPL"/>
    <x v="0"/>
    <m/>
    <x v="4"/>
    <s v="18'16"/>
    <s v="Q1'16"/>
  </r>
  <r>
    <d v="2016-05-09T00:00:00"/>
    <s v="A3462073"/>
    <s v="B8960-16G"/>
    <s v="PEE"/>
    <s v="NG"/>
    <x v="1"/>
    <n v="5"/>
    <s v="EPL"/>
    <x v="0"/>
    <m/>
    <x v="4"/>
    <s v="19'16"/>
    <s v="Q1'16"/>
  </r>
  <r>
    <d v="2016-05-09T00:00:00"/>
    <s v="A3462069"/>
    <s v="B8960-16G"/>
    <s v="PEE"/>
    <s v="NG"/>
    <x v="1"/>
    <n v="6"/>
    <s v="EPL"/>
    <x v="0"/>
    <m/>
    <x v="4"/>
    <s v="19'16"/>
    <s v="Q1'16"/>
  </r>
  <r>
    <d v="2016-05-09T00:00:00"/>
    <s v="A3462958"/>
    <s v="B8029-9N"/>
    <s v="PEE"/>
    <s v="NG"/>
    <x v="2"/>
    <n v="1"/>
    <s v="EPL"/>
    <x v="0"/>
    <m/>
    <x v="4"/>
    <s v="19'16"/>
    <s v="Q1'16"/>
  </r>
  <r>
    <d v="2016-05-09T00:00:00"/>
    <s v="A3462958"/>
    <s v="B8029-9N"/>
    <s v="PEE"/>
    <s v="NG"/>
    <x v="1"/>
    <n v="5"/>
    <s v="EPL"/>
    <x v="0"/>
    <m/>
    <x v="4"/>
    <s v="19'16"/>
    <s v="Q1'16"/>
  </r>
  <r>
    <d v="2016-05-09T00:00:00"/>
    <s v="A3463652"/>
    <s v="B9604-5A"/>
    <s v="PEE"/>
    <s v="NG"/>
    <x v="1"/>
    <n v="1"/>
    <s v="EPL"/>
    <x v="0"/>
    <m/>
    <x v="4"/>
    <s v="19'16"/>
    <s v="Q1'16"/>
  </r>
  <r>
    <d v="2016-05-09T00:00:00"/>
    <s v="A3462966"/>
    <s v="B8029-9N"/>
    <s v="PEE"/>
    <s v="NG"/>
    <x v="1"/>
    <n v="4"/>
    <s v="EPL"/>
    <x v="0"/>
    <m/>
    <x v="4"/>
    <s v="19'16"/>
    <s v="Q1'16"/>
  </r>
  <r>
    <d v="2016-05-09T00:00:00"/>
    <s v="A3460248"/>
    <s v="B8029-9N"/>
    <s v="PEE"/>
    <s v="NG"/>
    <x v="1"/>
    <n v="2"/>
    <s v="EPL"/>
    <x v="0"/>
    <m/>
    <x v="4"/>
    <s v="19'16"/>
    <s v="Q1'16"/>
  </r>
  <r>
    <d v="2016-05-09T00:00:00"/>
    <s v="A3461631"/>
    <s v="B8004-9H"/>
    <s v="PEE"/>
    <s v="NG"/>
    <x v="2"/>
    <n v="1"/>
    <s v="EPL"/>
    <x v="0"/>
    <m/>
    <x v="4"/>
    <s v="19'16"/>
    <s v="Q1'16"/>
  </r>
  <r>
    <d v="2016-05-09T00:00:00"/>
    <s v="A3461631"/>
    <s v="B8004-9H"/>
    <s v="PEE"/>
    <s v="NG"/>
    <x v="1"/>
    <n v="1"/>
    <s v="EPL"/>
    <x v="0"/>
    <m/>
    <x v="4"/>
    <s v="19'16"/>
    <s v="Q1'16"/>
  </r>
  <r>
    <d v="2016-05-09T00:00:00"/>
    <s v="A3462072"/>
    <s v="B8960-16G"/>
    <s v="PEE"/>
    <s v="NG"/>
    <x v="2"/>
    <n v="1"/>
    <s v="EPL"/>
    <x v="0"/>
    <m/>
    <x v="4"/>
    <s v="19'16"/>
    <s v="Q1'16"/>
  </r>
  <r>
    <d v="2016-05-09T00:00:00"/>
    <s v="A3462072"/>
    <s v="B8960-16G"/>
    <s v="PEE"/>
    <s v="NG"/>
    <x v="1"/>
    <n v="3"/>
    <s v="EPL"/>
    <x v="0"/>
    <m/>
    <x v="4"/>
    <s v="19'16"/>
    <s v="Q1'16"/>
  </r>
  <r>
    <d v="2016-05-09T00:00:00"/>
    <s v="A3462072"/>
    <s v="B8960-16G"/>
    <s v="PEE"/>
    <s v="NG"/>
    <x v="3"/>
    <n v="3"/>
    <s v="EPL"/>
    <x v="0"/>
    <m/>
    <x v="4"/>
    <s v="19'16"/>
    <s v="Q1'16"/>
  </r>
  <r>
    <d v="2016-05-09T00:00:00"/>
    <s v="A3462573"/>
    <s v="B4302-5M"/>
    <s v="PEE"/>
    <s v="NG"/>
    <x v="1"/>
    <n v="1"/>
    <s v="EPL"/>
    <x v="0"/>
    <m/>
    <x v="4"/>
    <s v="19'16"/>
    <s v="Q1'16"/>
  </r>
  <r>
    <d v="2016-05-09T00:00:00"/>
    <s v="A3460250"/>
    <s v="B8029-9N"/>
    <s v="KELLY"/>
    <s v="NG"/>
    <x v="1"/>
    <n v="1"/>
    <s v="EPL"/>
    <x v="0"/>
    <m/>
    <x v="4"/>
    <s v="19'16"/>
    <s v="Q1'16"/>
  </r>
  <r>
    <d v="2016-05-09T00:00:00"/>
    <s v="A3460250"/>
    <s v="B8029-9N"/>
    <s v="KELLY"/>
    <s v="NG"/>
    <x v="9"/>
    <n v="1"/>
    <s v="EPL"/>
    <x v="0"/>
    <m/>
    <x v="4"/>
    <s v="19'16"/>
    <s v="Q1'16"/>
  </r>
  <r>
    <d v="2016-05-09T00:00:00"/>
    <s v="A3460251"/>
    <s v="B8029-9N"/>
    <s v="KELLY"/>
    <s v="NG"/>
    <x v="3"/>
    <n v="2"/>
    <s v="EPL"/>
    <x v="0"/>
    <m/>
    <x v="4"/>
    <s v="19'16"/>
    <s v="Q1'16"/>
  </r>
  <r>
    <d v="2016-05-09T00:00:00"/>
    <s v="A3462066"/>
    <s v="B8960-16G"/>
    <s v="KELLY"/>
    <s v="NG"/>
    <x v="3"/>
    <n v="2"/>
    <s v="EPL"/>
    <x v="0"/>
    <m/>
    <x v="4"/>
    <s v="19'16"/>
    <s v="Q1'16"/>
  </r>
  <r>
    <d v="2016-05-09T00:00:00"/>
    <s v="A3462836"/>
    <s v="B8960-16G"/>
    <s v="KELLY"/>
    <s v="NG"/>
    <x v="1"/>
    <n v="1"/>
    <s v="EPL"/>
    <x v="0"/>
    <m/>
    <x v="4"/>
    <s v="19'16"/>
    <s v="Q1'16"/>
  </r>
  <r>
    <d v="2016-05-09T00:00:00"/>
    <s v="A3462836"/>
    <s v="B8960-16G"/>
    <s v="KELLY"/>
    <s v="NG"/>
    <x v="3"/>
    <n v="2"/>
    <s v="EPL"/>
    <x v="0"/>
    <m/>
    <x v="4"/>
    <s v="19'16"/>
    <s v="Q1'16"/>
  </r>
  <r>
    <d v="2016-05-09T00:00:00"/>
    <s v="A3462836"/>
    <s v="B8960-16G"/>
    <s v="KELLY"/>
    <s v="NG"/>
    <x v="9"/>
    <n v="1"/>
    <s v="EPL"/>
    <x v="0"/>
    <m/>
    <x v="4"/>
    <s v="19'16"/>
    <s v="Q1'16"/>
  </r>
  <r>
    <d v="2016-05-09T00:00:00"/>
    <s v="A3462080"/>
    <s v="B8960-16G"/>
    <s v="KELLY"/>
    <s v="NG"/>
    <x v="3"/>
    <n v="2"/>
    <s v="EPL"/>
    <x v="0"/>
    <m/>
    <x v="4"/>
    <s v="19'16"/>
    <s v="Q1'16"/>
  </r>
  <r>
    <d v="2016-05-09T00:00:00"/>
    <s v="A3462080"/>
    <s v="B8960-16G"/>
    <s v="KELLY"/>
    <s v="NG"/>
    <x v="8"/>
    <n v="3"/>
    <s v="EPL"/>
    <x v="0"/>
    <m/>
    <x v="4"/>
    <s v="19'16"/>
    <s v="Q1'16"/>
  </r>
  <r>
    <d v="2016-05-09T00:00:00"/>
    <s v="A3462837"/>
    <s v="B8960-16G"/>
    <s v="KELLY"/>
    <s v="NG"/>
    <x v="3"/>
    <n v="1"/>
    <s v="EPL"/>
    <x v="0"/>
    <m/>
    <x v="4"/>
    <s v="19'16"/>
    <s v="Q1'16"/>
  </r>
  <r>
    <d v="2016-05-09T00:00:00"/>
    <s v="A3462079"/>
    <s v="B8960-16G"/>
    <s v="KELLY"/>
    <s v="NG"/>
    <x v="1"/>
    <n v="1"/>
    <s v="EPL"/>
    <x v="0"/>
    <m/>
    <x v="4"/>
    <s v="19'16"/>
    <s v="Q1'16"/>
  </r>
  <r>
    <d v="2016-05-09T00:00:00"/>
    <s v="A3462079"/>
    <s v="B8960-16G"/>
    <s v="KELLY"/>
    <s v="NG"/>
    <x v="3"/>
    <n v="2"/>
    <s v="EPL"/>
    <x v="0"/>
    <m/>
    <x v="4"/>
    <s v="19'16"/>
    <s v="Q1'16"/>
  </r>
  <r>
    <d v="2016-05-09T00:00:00"/>
    <s v="A3462079"/>
    <s v="B8960-16G"/>
    <s v="KELLY"/>
    <s v="NG"/>
    <x v="8"/>
    <n v="1"/>
    <s v="EPL"/>
    <x v="0"/>
    <m/>
    <x v="4"/>
    <s v="19'16"/>
    <s v="Q1'16"/>
  </r>
  <r>
    <d v="2016-05-09T00:00:00"/>
    <s v="A3461014"/>
    <s v="B8960-16G"/>
    <s v="KELLY"/>
    <s v="NG"/>
    <x v="2"/>
    <n v="4"/>
    <s v="EPL"/>
    <x v="0"/>
    <m/>
    <x v="4"/>
    <s v="19'16"/>
    <s v="Q1'16"/>
  </r>
  <r>
    <d v="2016-05-09T00:00:00"/>
    <s v="A3461014"/>
    <s v="B8960-16G"/>
    <s v="KELLY"/>
    <s v="NG"/>
    <x v="1"/>
    <n v="2"/>
    <s v="EPL"/>
    <x v="0"/>
    <m/>
    <x v="4"/>
    <s v="19'16"/>
    <s v="Q1'16"/>
  </r>
  <r>
    <d v="2016-05-09T00:00:00"/>
    <s v="A3461014"/>
    <s v="B8960-16G"/>
    <s v="KELLY"/>
    <s v="NG"/>
    <x v="3"/>
    <n v="1"/>
    <s v="EPL"/>
    <x v="0"/>
    <m/>
    <x v="4"/>
    <s v="19'16"/>
    <s v="Q1'16"/>
  </r>
  <r>
    <d v="2016-05-09T00:00:00"/>
    <s v="A3463591"/>
    <s v="B8960-16G"/>
    <s v="KELLY"/>
    <s v="NG"/>
    <x v="1"/>
    <n v="1"/>
    <s v="EPL"/>
    <x v="0"/>
    <m/>
    <x v="4"/>
    <s v="19'16"/>
    <s v="Q1'16"/>
  </r>
  <r>
    <d v="2016-05-09T00:00:00"/>
    <s v="A3461016"/>
    <s v="B8960-16G"/>
    <s v="KELLY"/>
    <s v="NG"/>
    <x v="1"/>
    <n v="1"/>
    <s v="EPL"/>
    <x v="0"/>
    <m/>
    <x v="4"/>
    <s v="19'16"/>
    <s v="Q1'16"/>
  </r>
  <r>
    <d v="2016-05-10T00:00:00"/>
    <s v="A3462075"/>
    <s v="B8960-16G"/>
    <s v="kia"/>
    <s v="NG"/>
    <x v="1"/>
    <n v="2"/>
    <s v="EPL"/>
    <x v="0"/>
    <m/>
    <x v="4"/>
    <s v="19'16"/>
    <s v="Q1'16"/>
  </r>
  <r>
    <d v="2016-05-10T00:00:00"/>
    <s v="A3462842"/>
    <s v="B8960-16G"/>
    <s v="kia"/>
    <s v="NG"/>
    <x v="1"/>
    <n v="1"/>
    <s v="EPL"/>
    <x v="0"/>
    <m/>
    <x v="4"/>
    <s v="19'16"/>
    <s v="Q1'16"/>
  </r>
  <r>
    <d v="2016-05-10T00:00:00"/>
    <s v="A3463648"/>
    <s v="B9604-5A"/>
    <s v="kia"/>
    <s v="NG"/>
    <x v="1"/>
    <n v="1"/>
    <s v="EPL"/>
    <x v="0"/>
    <m/>
    <x v="4"/>
    <s v="19'16"/>
    <s v="Q1'16"/>
  </r>
  <r>
    <d v="2016-05-10T00:00:00"/>
    <s v="A3463648"/>
    <s v="B9604-5A"/>
    <s v="kia"/>
    <s v="NG"/>
    <x v="3"/>
    <n v="8"/>
    <s v="EPL"/>
    <x v="0"/>
    <m/>
    <x v="4"/>
    <s v="19'16"/>
    <s v="Q1'16"/>
  </r>
  <r>
    <d v="2016-05-10T00:00:00"/>
    <s v="A3463746"/>
    <s v="B9604-5A"/>
    <s v="kia"/>
    <s v="NG"/>
    <x v="3"/>
    <n v="8"/>
    <s v="EPL"/>
    <x v="0"/>
    <m/>
    <x v="4"/>
    <s v="19'16"/>
    <s v="Q1'16"/>
  </r>
  <r>
    <d v="2016-05-10T00:00:00"/>
    <s v="A3463645"/>
    <s v="B9604-5A"/>
    <s v="kia"/>
    <s v="NG"/>
    <x v="3"/>
    <n v="5"/>
    <s v="EPL"/>
    <x v="0"/>
    <m/>
    <x v="4"/>
    <s v="19'16"/>
    <s v="Q1'16"/>
  </r>
  <r>
    <d v="2016-05-10T00:00:00"/>
    <s v="A3463734"/>
    <s v="B9604-5A"/>
    <s v="kia"/>
    <s v="NG"/>
    <x v="3"/>
    <n v="8"/>
    <s v="EPL"/>
    <x v="0"/>
    <m/>
    <x v="4"/>
    <s v="19'16"/>
    <s v="Q1'16"/>
  </r>
  <r>
    <d v="2016-05-10T00:00:00"/>
    <s v="A3463741"/>
    <s v="B9604-5A"/>
    <s v="kia"/>
    <s v="NG"/>
    <x v="1"/>
    <n v="2"/>
    <s v="EPL"/>
    <x v="0"/>
    <m/>
    <x v="4"/>
    <s v="19'16"/>
    <s v="Q1'16"/>
  </r>
  <r>
    <d v="2016-05-10T00:00:00"/>
    <s v="A3463737"/>
    <s v="B9604-5A"/>
    <s v="kia"/>
    <s v="NG"/>
    <x v="1"/>
    <n v="1"/>
    <s v="EPL"/>
    <x v="0"/>
    <m/>
    <x v="4"/>
    <s v="19'16"/>
    <s v="Q1'16"/>
  </r>
  <r>
    <d v="2016-05-10T00:00:00"/>
    <s v="A3462838"/>
    <s v="B8960-16G"/>
    <s v="kia"/>
    <s v="NG"/>
    <x v="2"/>
    <n v="1"/>
    <s v="EPL"/>
    <x v="0"/>
    <m/>
    <x v="4"/>
    <s v="19'16"/>
    <s v="Q1'16"/>
  </r>
  <r>
    <d v="2016-05-10T00:00:00"/>
    <s v="A3462838"/>
    <s v="B8960-16G"/>
    <s v="kia"/>
    <s v="NG"/>
    <x v="0"/>
    <n v="1"/>
    <s v="EPL"/>
    <x v="0"/>
    <m/>
    <x v="4"/>
    <s v="19'16"/>
    <s v="Q1'16"/>
  </r>
  <r>
    <d v="2016-05-10T00:00:00"/>
    <s v="A3462838"/>
    <s v="B8960-16G"/>
    <s v="kia"/>
    <s v="NG"/>
    <x v="1"/>
    <n v="3"/>
    <s v="EPL"/>
    <x v="0"/>
    <m/>
    <x v="4"/>
    <s v="19'16"/>
    <s v="Q1'16"/>
  </r>
  <r>
    <d v="2016-05-10T00:00:00"/>
    <s v="A3462835"/>
    <s v="B8960-16G"/>
    <s v="kia"/>
    <s v="NG"/>
    <x v="0"/>
    <n v="3"/>
    <s v="EPL"/>
    <x v="0"/>
    <m/>
    <x v="4"/>
    <s v="19'16"/>
    <s v="Q1'16"/>
  </r>
  <r>
    <d v="2016-05-10T00:00:00"/>
    <s v="A3462835"/>
    <s v="B8960-16G"/>
    <s v="kia"/>
    <s v="NG"/>
    <x v="1"/>
    <n v="1"/>
    <s v="EPL"/>
    <x v="0"/>
    <m/>
    <x v="4"/>
    <s v="19'16"/>
    <s v="Q1'16"/>
  </r>
  <r>
    <d v="2016-05-10T00:00:00"/>
    <s v="A3462835"/>
    <s v="B8960-16G"/>
    <s v="kia"/>
    <s v="NG"/>
    <x v="3"/>
    <n v="1"/>
    <s v="EPL"/>
    <x v="0"/>
    <m/>
    <x v="4"/>
    <s v="19'16"/>
    <s v="Q1'16"/>
  </r>
  <r>
    <d v="2016-05-10T00:00:00"/>
    <s v="A3463633"/>
    <s v="B8962-16I"/>
    <s v="kia"/>
    <s v="NG"/>
    <x v="2"/>
    <n v="3"/>
    <s v="EPL"/>
    <x v="0"/>
    <m/>
    <x v="4"/>
    <s v="19'16"/>
    <s v="Q1'16"/>
  </r>
  <r>
    <d v="2016-05-10T00:00:00"/>
    <s v="A3463633"/>
    <s v="B8962-16I"/>
    <s v="kia"/>
    <s v="NG"/>
    <x v="1"/>
    <n v="4"/>
    <s v="EPL"/>
    <x v="0"/>
    <m/>
    <x v="4"/>
    <s v="19'16"/>
    <s v="Q1'16"/>
  </r>
  <r>
    <d v="2016-05-10T00:00:00"/>
    <s v="A3463943"/>
    <s v="B8960-16G"/>
    <s v="PEE"/>
    <s v="NG"/>
    <x v="2"/>
    <n v="2"/>
    <s v="EPL"/>
    <x v="0"/>
    <m/>
    <x v="4"/>
    <s v="19'16"/>
    <s v="Q1'16"/>
  </r>
  <r>
    <d v="2016-05-10T00:00:00"/>
    <s v="A3463943"/>
    <s v="B8960-16G"/>
    <s v="PEE"/>
    <s v="NG"/>
    <x v="1"/>
    <n v="1"/>
    <s v="EPL"/>
    <x v="0"/>
    <m/>
    <x v="4"/>
    <s v="19'16"/>
    <s v="Q1'16"/>
  </r>
  <r>
    <d v="2016-05-10T00:00:00"/>
    <s v="A3462843"/>
    <s v="B8960-16G"/>
    <s v="PEE"/>
    <s v="NG"/>
    <x v="3"/>
    <n v="1"/>
    <s v="EPL"/>
    <x v="0"/>
    <m/>
    <x v="4"/>
    <s v="19'16"/>
    <s v="Q1'16"/>
  </r>
  <r>
    <d v="2016-05-10T00:00:00"/>
    <s v="A3460255"/>
    <s v="B8029-9N"/>
    <s v="PEE"/>
    <s v="NG"/>
    <x v="2"/>
    <n v="1"/>
    <s v="EPL"/>
    <x v="0"/>
    <m/>
    <x v="4"/>
    <s v="19'16"/>
    <s v="Q1'16"/>
  </r>
  <r>
    <d v="2016-05-10T00:00:00"/>
    <s v="A3460255"/>
    <s v="B8029-9N"/>
    <s v="PEE"/>
    <s v="NG"/>
    <x v="0"/>
    <n v="3"/>
    <s v="EPL"/>
    <x v="0"/>
    <m/>
    <x v="4"/>
    <s v="19'16"/>
    <s v="Q1'16"/>
  </r>
  <r>
    <d v="2016-05-10T00:00:00"/>
    <s v="A3463643"/>
    <s v="B9604-5A"/>
    <s v="KELLY"/>
    <s v="NG"/>
    <x v="2"/>
    <n v="1"/>
    <s v="EPL"/>
    <x v="0"/>
    <m/>
    <x v="4"/>
    <s v="19'16"/>
    <s v="Q1'16"/>
  </r>
  <r>
    <d v="2016-05-10T00:00:00"/>
    <s v="A3463643"/>
    <s v="B9604-5A"/>
    <s v="KELLY"/>
    <s v="NG"/>
    <x v="3"/>
    <n v="1"/>
    <s v="EPL"/>
    <x v="0"/>
    <m/>
    <x v="4"/>
    <s v="19'16"/>
    <s v="Q1'16"/>
  </r>
  <r>
    <d v="2016-05-10T00:00:00"/>
    <s v="A3462844"/>
    <s v="B8960-16G"/>
    <s v="KELLY"/>
    <s v="NG"/>
    <x v="2"/>
    <n v="1"/>
    <s v="EPL"/>
    <x v="0"/>
    <m/>
    <x v="4"/>
    <s v="19'16"/>
    <s v="Q1'16"/>
  </r>
  <r>
    <d v="2016-05-10T00:00:00"/>
    <s v="P1025147"/>
    <s v="B4383-10W"/>
    <s v="KELLY"/>
    <s v="NG"/>
    <x v="0"/>
    <n v="1"/>
    <s v="EPL"/>
    <x v="0"/>
    <m/>
    <x v="4"/>
    <s v="19'16"/>
    <s v="Q1'16"/>
  </r>
  <r>
    <d v="2016-05-10T00:00:00"/>
    <s v="A3460256"/>
    <s v="B8029-9N"/>
    <s v="KELLY"/>
    <s v="NG"/>
    <x v="0"/>
    <n v="1"/>
    <s v="EPL"/>
    <x v="0"/>
    <m/>
    <x v="4"/>
    <s v="19'16"/>
    <s v="Q1'16"/>
  </r>
  <r>
    <d v="2016-05-10T00:00:00"/>
    <s v="A3460256"/>
    <s v="B8029-9N"/>
    <s v="KELLY"/>
    <s v="NG"/>
    <x v="1"/>
    <n v="1"/>
    <s v="EPL"/>
    <x v="0"/>
    <m/>
    <x v="4"/>
    <s v="19'16"/>
    <s v="Q1'16"/>
  </r>
  <r>
    <d v="2016-05-10T00:00:00"/>
    <s v="A3461864"/>
    <s v="B8960-16G"/>
    <s v="KELLY"/>
    <s v="NG"/>
    <x v="1"/>
    <n v="5"/>
    <s v="EPL"/>
    <x v="0"/>
    <m/>
    <x v="4"/>
    <s v="19'16"/>
    <s v="Q1'16"/>
  </r>
  <r>
    <d v="2016-05-10T00:00:00"/>
    <s v="A3461864"/>
    <s v="B8960-16G"/>
    <s v="KELLY"/>
    <s v="NG"/>
    <x v="3"/>
    <n v="5"/>
    <s v="EPL"/>
    <x v="0"/>
    <m/>
    <x v="4"/>
    <s v="19'16"/>
    <s v="Q1'16"/>
  </r>
  <r>
    <d v="2016-05-10T00:00:00"/>
    <s v="A3464280"/>
    <s v="B8960-16G"/>
    <s v="KELLY"/>
    <s v="NG"/>
    <x v="0"/>
    <n v="2"/>
    <s v="EPL"/>
    <x v="0"/>
    <m/>
    <x v="4"/>
    <s v="19'16"/>
    <s v="Q1'16"/>
  </r>
  <r>
    <d v="2016-05-10T00:00:00"/>
    <s v="A3463634"/>
    <s v="B8962-16I"/>
    <s v="KELLY"/>
    <s v="NG"/>
    <x v="0"/>
    <n v="1"/>
    <s v="EPL"/>
    <x v="0"/>
    <m/>
    <x v="4"/>
    <s v="19'16"/>
    <s v="Q1'16"/>
  </r>
  <r>
    <d v="2016-05-10T00:00:00"/>
    <s v="A3463634"/>
    <s v="B8962-16I"/>
    <s v="KELLY"/>
    <s v="NG"/>
    <x v="3"/>
    <n v="3"/>
    <s v="EPL"/>
    <x v="0"/>
    <m/>
    <x v="4"/>
    <s v="19'16"/>
    <s v="Q1'16"/>
  </r>
  <r>
    <d v="2016-05-10T00:00:00"/>
    <s v="A3462839"/>
    <s v="B8960-16G"/>
    <s v="KELLY"/>
    <s v="NG"/>
    <x v="13"/>
    <n v="1"/>
    <s v="EPL"/>
    <x v="0"/>
    <m/>
    <x v="4"/>
    <s v="19'16"/>
    <s v="Q1'16"/>
  </r>
  <r>
    <d v="2016-05-10T00:00:00"/>
    <s v="A3463716"/>
    <s v="B4319-5P"/>
    <s v="KELLY"/>
    <s v="NG"/>
    <x v="0"/>
    <n v="1"/>
    <s v="EPL"/>
    <x v="0"/>
    <m/>
    <x v="4"/>
    <s v="19'16"/>
    <s v="Q1'16"/>
  </r>
  <r>
    <d v="2016-05-11T00:00:00"/>
    <s v="A3463727"/>
    <s v="B4405-9L"/>
    <s v="PEE"/>
    <s v="NG"/>
    <x v="1"/>
    <n v="1"/>
    <s v="EPL"/>
    <x v="0"/>
    <m/>
    <x v="4"/>
    <s v="19'16"/>
    <s v="Q1'16"/>
  </r>
  <r>
    <d v="2016-05-11T00:00:00"/>
    <s v="A3464235"/>
    <s v="B8960-16G"/>
    <s v="PEE"/>
    <s v="NG"/>
    <x v="0"/>
    <n v="2"/>
    <s v="EPL"/>
    <x v="0"/>
    <m/>
    <x v="4"/>
    <s v="19'16"/>
    <s v="Q1'16"/>
  </r>
  <r>
    <d v="2016-05-11T00:00:00"/>
    <s v="A3464235"/>
    <s v="B8960-16G"/>
    <s v="PEE"/>
    <s v="NG"/>
    <x v="1"/>
    <n v="1"/>
    <s v="EPL"/>
    <x v="0"/>
    <m/>
    <x v="4"/>
    <s v="19'16"/>
    <s v="Q1'16"/>
  </r>
  <r>
    <d v="2016-05-11T00:00:00"/>
    <s v="A3464279"/>
    <s v="B8960-16G"/>
    <s v="PEE"/>
    <s v="NG"/>
    <x v="1"/>
    <n v="3"/>
    <s v="EPL"/>
    <x v="0"/>
    <m/>
    <x v="4"/>
    <s v="19'16"/>
    <s v="Q1'16"/>
  </r>
  <r>
    <d v="2016-05-11T00:00:00"/>
    <s v="A3463635"/>
    <s v="B8962-16I"/>
    <s v="PEE"/>
    <s v="NG"/>
    <x v="1"/>
    <n v="3"/>
    <s v="EPL"/>
    <x v="0"/>
    <m/>
    <x v="4"/>
    <s v="19'16"/>
    <s v="Q1'16"/>
  </r>
  <r>
    <d v="2016-05-11T00:00:00"/>
    <s v="A3463636"/>
    <s v="B8962-16I"/>
    <s v="PEE"/>
    <s v="NG"/>
    <x v="2"/>
    <n v="1"/>
    <s v="EPL"/>
    <x v="0"/>
    <m/>
    <x v="4"/>
    <s v="19'16"/>
    <s v="Q1'16"/>
  </r>
  <r>
    <d v="2016-05-11T00:00:00"/>
    <s v="A3463894"/>
    <s v="B4321-5P"/>
    <s v="PEE"/>
    <s v="NG"/>
    <x v="1"/>
    <n v="1"/>
    <s v="EPL"/>
    <x v="0"/>
    <m/>
    <x v="4"/>
    <s v="19'16"/>
    <s v="Q1'16"/>
  </r>
  <r>
    <d v="2016-05-11T00:00:00"/>
    <s v="A3464119"/>
    <s v="B8025-9U"/>
    <s v="PEE"/>
    <s v="NG"/>
    <x v="2"/>
    <n v="2"/>
    <s v="EPL"/>
    <x v="0"/>
    <m/>
    <x v="4"/>
    <s v="19'16"/>
    <s v="Q1'16"/>
  </r>
  <r>
    <d v="2016-05-11T00:00:00"/>
    <s v="A3464119"/>
    <s v="B8025-9U"/>
    <s v="PEE"/>
    <s v="NG"/>
    <x v="1"/>
    <n v="2"/>
    <s v="EPL"/>
    <x v="0"/>
    <m/>
    <x v="4"/>
    <s v="19'16"/>
    <s v="Q1'16"/>
  </r>
  <r>
    <d v="2016-05-11T00:00:00"/>
    <s v="A3464417"/>
    <s v="B9604-5A"/>
    <s v="PEE"/>
    <s v="NG"/>
    <x v="0"/>
    <n v="1"/>
    <s v="EPL"/>
    <x v="0"/>
    <m/>
    <x v="4"/>
    <s v="19'16"/>
    <s v="Q1'16"/>
  </r>
  <r>
    <d v="2016-05-11T00:00:00"/>
    <s v="A3464417"/>
    <s v="B9604-5A"/>
    <s v="PEE"/>
    <s v="NG"/>
    <x v="1"/>
    <n v="1"/>
    <s v="EPL"/>
    <x v="0"/>
    <m/>
    <x v="4"/>
    <s v="19'16"/>
    <s v="Q1'16"/>
  </r>
  <r>
    <d v="2016-05-11T00:00:00"/>
    <s v="A3464225"/>
    <s v="B4405-9L"/>
    <s v="KELLY"/>
    <s v="NG"/>
    <x v="8"/>
    <n v="3"/>
    <s v="EPL"/>
    <x v="0"/>
    <m/>
    <x v="4"/>
    <s v="19'16"/>
    <s v="Q1'16"/>
  </r>
  <r>
    <d v="2016-05-11T00:00:00"/>
    <s v="A3463731"/>
    <s v="B4405-9L"/>
    <s v="KELLY"/>
    <s v="NG"/>
    <x v="8"/>
    <n v="1"/>
    <s v="EPL"/>
    <x v="0"/>
    <m/>
    <x v="4"/>
    <s v="19'16"/>
    <s v="Q1'16"/>
  </r>
  <r>
    <d v="2016-05-11T00:00:00"/>
    <s v="A3463718"/>
    <s v="B4319-5P"/>
    <s v="KELLY"/>
    <s v="NG"/>
    <x v="3"/>
    <n v="3"/>
    <s v="EPL"/>
    <x v="0"/>
    <m/>
    <x v="4"/>
    <s v="19'16"/>
    <s v="Q1'16"/>
  </r>
  <r>
    <d v="2016-05-11T00:00:00"/>
    <s v="A3464309"/>
    <s v="B9604-5A"/>
    <s v="KELLY"/>
    <s v="NG"/>
    <x v="2"/>
    <n v="1"/>
    <s v="EPL"/>
    <x v="0"/>
    <m/>
    <x v="4"/>
    <s v="19'16"/>
    <s v="Q1'16"/>
  </r>
  <r>
    <d v="2016-05-12T00:00:00"/>
    <s v="A3464111"/>
    <s v="B8025-9U"/>
    <s v="M.JOTHI"/>
    <s v="NG"/>
    <x v="0"/>
    <n v="2"/>
    <s v="EPL"/>
    <x v="0"/>
    <m/>
    <x v="4"/>
    <s v="19'16"/>
    <s v="Q1'16"/>
  </r>
  <r>
    <d v="2016-05-12T00:00:00"/>
    <s v="A3464866"/>
    <s v="B8025-9U"/>
    <s v="M.JOTHI"/>
    <s v="NG"/>
    <x v="0"/>
    <n v="1"/>
    <s v="EPL"/>
    <x v="0"/>
    <m/>
    <x v="4"/>
    <s v="19'16"/>
    <s v="Q1'16"/>
  </r>
  <r>
    <d v="2016-05-12T00:00:00"/>
    <s v="A3464624"/>
    <s v="B4313-5P"/>
    <s v="M.JOTHI"/>
    <s v="NG"/>
    <x v="0"/>
    <n v="1"/>
    <s v="EPL"/>
    <x v="0"/>
    <m/>
    <x v="4"/>
    <s v="19'16"/>
    <s v="Q1'16"/>
  </r>
  <r>
    <d v="2016-05-12T00:00:00"/>
    <s v="A3464019"/>
    <s v="B4403-9K"/>
    <s v="M.JOTHI"/>
    <s v="NG"/>
    <x v="8"/>
    <n v="1"/>
    <s v="EPL"/>
    <x v="0"/>
    <m/>
    <x v="4"/>
    <s v="19'16"/>
    <s v="Q1'16"/>
  </r>
  <r>
    <d v="2016-05-12T00:00:00"/>
    <s v="A3464018"/>
    <s v="B4403-9K"/>
    <s v="M.JOTHI"/>
    <s v="NG"/>
    <x v="2"/>
    <n v="2"/>
    <s v="EPL"/>
    <x v="0"/>
    <m/>
    <x v="4"/>
    <s v="19'16"/>
    <s v="Q1'16"/>
  </r>
  <r>
    <d v="2016-05-12T00:00:00"/>
    <s v="A3464018"/>
    <s v="B4403-9K"/>
    <s v="M.JOTHI"/>
    <s v="NG"/>
    <x v="0"/>
    <n v="1"/>
    <s v="EPL"/>
    <x v="0"/>
    <m/>
    <x v="4"/>
    <s v="19'16"/>
    <s v="Q1'16"/>
  </r>
  <r>
    <d v="2016-05-12T00:00:00"/>
    <s v="A3464269"/>
    <s v="B8960-16G"/>
    <s v="M.JOTHI"/>
    <s v="NG"/>
    <x v="2"/>
    <n v="1"/>
    <s v="EPL"/>
    <x v="0"/>
    <m/>
    <x v="4"/>
    <s v="19'16"/>
    <s v="Q1'16"/>
  </r>
  <r>
    <d v="2016-05-12T00:00:00"/>
    <s v="A3464023"/>
    <s v="B4403-9K"/>
    <s v="KELLY"/>
    <s v="NG"/>
    <x v="0"/>
    <n v="1"/>
    <s v="EPL"/>
    <x v="0"/>
    <m/>
    <x v="4"/>
    <s v="19'16"/>
    <s v="Q1'16"/>
  </r>
  <r>
    <d v="2016-05-12T00:00:00"/>
    <s v="A3464023"/>
    <s v="B4403-9K"/>
    <s v="KELLY"/>
    <s v="NG"/>
    <x v="3"/>
    <n v="7"/>
    <s v="EPL"/>
    <x v="0"/>
    <m/>
    <x v="4"/>
    <s v="19'16"/>
    <s v="Q1'16"/>
  </r>
  <r>
    <d v="2016-05-12T00:00:00"/>
    <s v="A3464626"/>
    <s v="B4313-5P"/>
    <s v="KELLY"/>
    <s v="NG"/>
    <x v="1"/>
    <n v="1"/>
    <s v="EPL"/>
    <x v="0"/>
    <m/>
    <x v="4"/>
    <s v="19'16"/>
    <s v="Q1'16"/>
  </r>
  <r>
    <d v="2016-05-12T00:00:00"/>
    <s v="A3464626"/>
    <s v="B4313-5P"/>
    <s v="KELLY"/>
    <s v="NG"/>
    <x v="3"/>
    <n v="1"/>
    <s v="EPL"/>
    <x v="0"/>
    <m/>
    <x v="4"/>
    <s v="19'16"/>
    <s v="Q1'16"/>
  </r>
  <r>
    <d v="2016-05-12T00:00:00"/>
    <s v="A3463639"/>
    <s v="B8962-16I"/>
    <s v="KELLY"/>
    <s v="NG"/>
    <x v="2"/>
    <n v="2"/>
    <s v="EPL"/>
    <x v="0"/>
    <m/>
    <x v="4"/>
    <s v="19'16"/>
    <s v="Q1'16"/>
  </r>
  <r>
    <d v="2016-05-12T00:00:00"/>
    <s v="A3464029"/>
    <s v="B8960-16G"/>
    <s v="KELLY"/>
    <s v="NG"/>
    <x v="1"/>
    <n v="2"/>
    <s v="EPL"/>
    <x v="0"/>
    <m/>
    <x v="4"/>
    <s v="19'16"/>
    <s v="Q1'16"/>
  </r>
  <r>
    <d v="2016-05-12T00:00:00"/>
    <s v="A3464232"/>
    <s v="B8962-16I"/>
    <s v="KELLY"/>
    <s v="NG"/>
    <x v="3"/>
    <n v="1"/>
    <s v="EPL"/>
    <x v="0"/>
    <m/>
    <x v="4"/>
    <s v="19'16"/>
    <s v="Q1'16"/>
  </r>
  <r>
    <d v="2016-05-12T00:00:00"/>
    <s v="A3464026"/>
    <s v="B8960-16G"/>
    <s v="KELLY"/>
    <s v="NG"/>
    <x v="1"/>
    <n v="1"/>
    <s v="EPL"/>
    <x v="0"/>
    <m/>
    <x v="4"/>
    <s v="19'16"/>
    <s v="Q1'16"/>
  </r>
  <r>
    <d v="2016-05-12T00:00:00"/>
    <s v="A3464239"/>
    <s v="B8960-16G"/>
    <s v="KELLY"/>
    <s v="NG"/>
    <x v="3"/>
    <n v="4"/>
    <s v="EPL"/>
    <x v="0"/>
    <m/>
    <x v="4"/>
    <s v="19'16"/>
    <s v="Q1'16"/>
  </r>
  <r>
    <d v="2016-05-12T00:00:00"/>
    <s v="A3464306"/>
    <s v="B9604-5A"/>
    <s v="KELLY"/>
    <s v="NG"/>
    <x v="2"/>
    <n v="1"/>
    <s v="EPL"/>
    <x v="0"/>
    <m/>
    <x v="4"/>
    <s v="19'16"/>
    <s v="Q1'16"/>
  </r>
  <r>
    <d v="2016-05-12T00:00:00"/>
    <s v="A3464241"/>
    <s v="B8960-16G"/>
    <s v="KELLY"/>
    <s v="NG"/>
    <x v="2"/>
    <n v="1"/>
    <s v="EPL"/>
    <x v="0"/>
    <m/>
    <x v="4"/>
    <s v="19'16"/>
    <s v="Q1'16"/>
  </r>
  <r>
    <d v="2016-05-12T00:00:00"/>
    <s v="A3464241"/>
    <s v="B8960-16G"/>
    <s v="KELLY"/>
    <s v="NG"/>
    <x v="3"/>
    <n v="1"/>
    <s v="EPL"/>
    <x v="0"/>
    <m/>
    <x v="4"/>
    <s v="19'16"/>
    <s v="Q1'16"/>
  </r>
  <r>
    <d v="2016-05-13T00:00:00"/>
    <s v="A3464238"/>
    <s v="B8960-16G"/>
    <s v="KELLY"/>
    <s v="NG"/>
    <x v="2"/>
    <n v="1"/>
    <s v="EPL"/>
    <x v="0"/>
    <m/>
    <x v="4"/>
    <s v="19'16"/>
    <s v="Q1'16"/>
  </r>
  <r>
    <d v="2016-05-13T00:00:00"/>
    <s v="A3464238"/>
    <s v="B8960-16G"/>
    <s v="KELLY"/>
    <s v="NG"/>
    <x v="0"/>
    <n v="1"/>
    <s v="EPL"/>
    <x v="0"/>
    <m/>
    <x v="4"/>
    <s v="19'16"/>
    <s v="Q1'16"/>
  </r>
  <r>
    <d v="2016-05-13T00:00:00"/>
    <s v="A3464117"/>
    <s v="B8025-9U"/>
    <s v="KELLY"/>
    <s v="NG"/>
    <x v="2"/>
    <n v="1"/>
    <s v="EPL"/>
    <x v="0"/>
    <m/>
    <x v="4"/>
    <s v="19'16"/>
    <s v="Q1'16"/>
  </r>
  <r>
    <d v="2016-05-13T00:00:00"/>
    <s v="P1025199"/>
    <s v="B4337-5P"/>
    <s v="KELLY"/>
    <s v="NG"/>
    <x v="0"/>
    <n v="1"/>
    <s v="EPL"/>
    <x v="0"/>
    <m/>
    <x v="4"/>
    <s v="19'16"/>
    <s v="Q1'16"/>
  </r>
  <r>
    <d v="2016-05-13T00:00:00"/>
    <s v="A3464021"/>
    <s v="B4403-9K"/>
    <s v="KELLY"/>
    <s v="NG"/>
    <x v="0"/>
    <n v="1"/>
    <s v="EPL"/>
    <x v="0"/>
    <m/>
    <x v="4"/>
    <s v="19'16"/>
    <s v="Q1'16"/>
  </r>
  <r>
    <d v="2016-05-13T00:00:00"/>
    <s v="A3464021"/>
    <s v="B4403-9K"/>
    <s v="KELLY"/>
    <s v="NG"/>
    <x v="9"/>
    <n v="1"/>
    <s v="EPL"/>
    <x v="0"/>
    <m/>
    <x v="4"/>
    <s v="19'16"/>
    <s v="Q1'16"/>
  </r>
  <r>
    <d v="2016-05-13T00:00:00"/>
    <s v="A3464020"/>
    <s v="B4403-9K"/>
    <s v="KELLY"/>
    <s v="NG"/>
    <x v="2"/>
    <n v="1"/>
    <s v="EPL"/>
    <x v="0"/>
    <m/>
    <x v="4"/>
    <s v="19'16"/>
    <s v="Q1'16"/>
  </r>
  <r>
    <d v="2016-05-13T00:00:00"/>
    <s v="A3464783"/>
    <s v="B4318-5P"/>
    <s v="KELLY"/>
    <s v="NG"/>
    <x v="9"/>
    <n v="1"/>
    <s v="EPL"/>
    <x v="0"/>
    <m/>
    <x v="4"/>
    <s v="19'16"/>
    <s v="Q1'16"/>
  </r>
  <r>
    <d v="2016-05-13T00:00:00"/>
    <s v="A3464796"/>
    <s v="B4313-5P"/>
    <s v="KELLY"/>
    <s v="NG"/>
    <x v="3"/>
    <n v="1"/>
    <s v="EPL"/>
    <x v="0"/>
    <m/>
    <x v="4"/>
    <s v="19'16"/>
    <s v="Q1'16"/>
  </r>
  <r>
    <d v="2016-05-13T00:00:00"/>
    <s v="A3464796"/>
    <s v="B4313-5P"/>
    <s v="KELLY"/>
    <s v="NG"/>
    <x v="8"/>
    <n v="1"/>
    <s v="EPL"/>
    <x v="0"/>
    <m/>
    <x v="4"/>
    <s v="19'16"/>
    <s v="Q1'16"/>
  </r>
  <r>
    <d v="2016-05-13T00:00:00"/>
    <s v="A3464782"/>
    <s v="B4318-5P"/>
    <s v="KELLY"/>
    <s v="NG"/>
    <x v="1"/>
    <n v="1"/>
    <s v="EPL"/>
    <x v="0"/>
    <m/>
    <x v="4"/>
    <s v="19'16"/>
    <s v="Q1'16"/>
  </r>
  <r>
    <d v="2016-05-13T00:00:00"/>
    <s v="A3462531"/>
    <s v="B4403-9K"/>
    <s v="KELLY"/>
    <s v="NG"/>
    <x v="3"/>
    <n v="5"/>
    <s v="EPL"/>
    <x v="0"/>
    <m/>
    <x v="4"/>
    <s v="19'16"/>
    <s v="Q1'16"/>
  </r>
  <r>
    <d v="2016-05-13T00:00:00"/>
    <s v="A3464875"/>
    <s v="B8025-9U"/>
    <s v="KELLY"/>
    <s v="NG"/>
    <x v="1"/>
    <n v="1"/>
    <s v="EPL"/>
    <x v="0"/>
    <m/>
    <x v="4"/>
    <s v="19'16"/>
    <s v="Q1'16"/>
  </r>
  <r>
    <d v="2016-05-13T00:00:00"/>
    <s v="A3464875"/>
    <s v="B8025-9U"/>
    <s v="KELLY"/>
    <s v="NG"/>
    <x v="3"/>
    <n v="1"/>
    <s v="EPL"/>
    <x v="0"/>
    <m/>
    <x v="4"/>
    <s v="19'16"/>
    <s v="Q1'16"/>
  </r>
  <r>
    <d v="2016-05-14T00:00:00"/>
    <s v="A3464748"/>
    <s v="B8960-16G"/>
    <s v="KELLY"/>
    <s v="NG"/>
    <x v="3"/>
    <n v="1"/>
    <s v="EPL"/>
    <x v="0"/>
    <m/>
    <x v="4"/>
    <s v="19'16"/>
    <s v="Q1'16"/>
  </r>
  <r>
    <d v="2016-05-14T00:00:00"/>
    <s v="A3464414"/>
    <s v="B9604-5A"/>
    <s v="KELLY"/>
    <s v="NG"/>
    <x v="0"/>
    <n v="1"/>
    <s v="EPL"/>
    <x v="0"/>
    <m/>
    <x v="4"/>
    <s v="19'16"/>
    <s v="Q1'16"/>
  </r>
  <r>
    <d v="2016-05-14T00:00:00"/>
    <s v="A3464120"/>
    <s v="B8025-9U"/>
    <s v="M.JOTHI"/>
    <s v="NG"/>
    <x v="0"/>
    <n v="3"/>
    <s v="EPL"/>
    <x v="0"/>
    <m/>
    <x v="4"/>
    <s v="19'16"/>
    <s v="Q1'16"/>
  </r>
  <r>
    <d v="2016-05-14T00:00:00"/>
    <s v="A3464120"/>
    <s v="B8025-9U"/>
    <s v="M.JOTHI"/>
    <s v="NG"/>
    <x v="3"/>
    <n v="1"/>
    <s v="EPL"/>
    <x v="0"/>
    <m/>
    <x v="4"/>
    <s v="19'16"/>
    <s v="Q1'16"/>
  </r>
  <r>
    <d v="2016-05-14T00:00:00"/>
    <s v="A3461867"/>
    <s v="B8960-16G"/>
    <s v="M.JOTHI"/>
    <s v="NG"/>
    <x v="0"/>
    <n v="1"/>
    <s v="EPL"/>
    <x v="0"/>
    <m/>
    <x v="4"/>
    <s v="19'16"/>
    <s v="Q1'16"/>
  </r>
  <r>
    <d v="2016-05-14T00:00:00"/>
    <s v="A3461867"/>
    <s v="B8960-16G"/>
    <s v="M.JOTHI"/>
    <s v="NG"/>
    <x v="1"/>
    <n v="1"/>
    <s v="EPL"/>
    <x v="0"/>
    <m/>
    <x v="4"/>
    <s v="19'16"/>
    <s v="Q1'16"/>
  </r>
  <r>
    <d v="2016-05-14T00:00:00"/>
    <s v="A3461867"/>
    <s v="B8960-16G"/>
    <s v="M.JOTHI"/>
    <s v="NG"/>
    <x v="3"/>
    <n v="1"/>
    <s v="EPL"/>
    <x v="0"/>
    <m/>
    <x v="4"/>
    <s v="19'16"/>
    <s v="Q1'16"/>
  </r>
  <r>
    <d v="2016-05-14T00:00:00"/>
    <s v="A3464035"/>
    <s v="B8960-16G"/>
    <s v="M.JOTHI"/>
    <s v="NG"/>
    <x v="2"/>
    <n v="1"/>
    <s v="EPL"/>
    <x v="0"/>
    <m/>
    <x v="4"/>
    <s v="19'16"/>
    <s v="Q1'16"/>
  </r>
  <r>
    <d v="2016-05-14T00:00:00"/>
    <s v="P2012827"/>
    <s v="AE50A-9L"/>
    <s v="M.JOTHI"/>
    <s v="NG"/>
    <x v="2"/>
    <n v="1"/>
    <s v="EPL"/>
    <x v="0"/>
    <m/>
    <x v="4"/>
    <s v="19'16"/>
    <s v="Q1'16"/>
  </r>
  <r>
    <d v="2016-05-14T00:00:00"/>
    <s v="A3464122"/>
    <s v="B8025-9U"/>
    <s v="M.JOTHI"/>
    <s v="NG"/>
    <x v="1"/>
    <n v="2"/>
    <s v="EPL"/>
    <x v="0"/>
    <m/>
    <x v="4"/>
    <s v="19'16"/>
    <s v="Q1'16"/>
  </r>
  <r>
    <d v="2016-05-14T00:00:00"/>
    <s v="A3464118"/>
    <s v="B8025-9U"/>
    <s v="M.JOTHI"/>
    <s v="NG"/>
    <x v="2"/>
    <n v="1"/>
    <s v="EPL"/>
    <x v="0"/>
    <m/>
    <x v="4"/>
    <s v="19'16"/>
    <s v="Q1'16"/>
  </r>
  <r>
    <d v="2016-05-14T00:00:00"/>
    <s v="A3464786"/>
    <s v="B4318-5P"/>
    <s v="M.JOTHI"/>
    <s v="NG"/>
    <x v="0"/>
    <n v="1"/>
    <s v="EPL"/>
    <x v="0"/>
    <m/>
    <x v="4"/>
    <s v="19'16"/>
    <s v="Q1'16"/>
  </r>
  <r>
    <d v="2016-05-14T00:00:00"/>
    <s v="A3464787"/>
    <s v="B4318-5P"/>
    <s v="M.JOTHI"/>
    <s v="NG"/>
    <x v="3"/>
    <n v="1"/>
    <s v="EPL"/>
    <x v="0"/>
    <m/>
    <x v="4"/>
    <s v="19'16"/>
    <s v="Q1'16"/>
  </r>
  <r>
    <d v="2016-05-14T00:00:00"/>
    <s v="A3464025"/>
    <s v="B8960-16G"/>
    <s v="M.JOTHI"/>
    <s v="NG"/>
    <x v="1"/>
    <n v="2"/>
    <s v="EPL"/>
    <x v="0"/>
    <m/>
    <x v="4"/>
    <s v="19'16"/>
    <s v="Q1'16"/>
  </r>
  <r>
    <d v="2016-05-14T00:00:00"/>
    <s v="A3464037"/>
    <s v="B8960-16G"/>
    <s v="M.JOTHI"/>
    <s v="NG"/>
    <x v="1"/>
    <n v="1"/>
    <s v="EPL"/>
    <x v="0"/>
    <m/>
    <x v="4"/>
    <s v="19'16"/>
    <s v="Q1'16"/>
  </r>
  <r>
    <d v="2016-05-14T00:00:00"/>
    <s v="A3462074"/>
    <s v="B8960-16G"/>
    <s v="M.JOTHI"/>
    <s v="NG"/>
    <x v="1"/>
    <n v="1"/>
    <s v="EPL"/>
    <x v="0"/>
    <m/>
    <x v="4"/>
    <s v="19'16"/>
    <s v="Q1'16"/>
  </r>
  <r>
    <d v="2016-05-14T00:00:00"/>
    <s v="A3464033"/>
    <s v="B8960-16G"/>
    <s v="M.JOTHI"/>
    <s v="NG"/>
    <x v="1"/>
    <n v="1"/>
    <s v="EPL"/>
    <x v="0"/>
    <m/>
    <x v="4"/>
    <s v="19'16"/>
    <s v="Q1'16"/>
  </r>
  <r>
    <d v="2016-05-14T00:00:00"/>
    <s v="A3464123"/>
    <s v="B8025-9U"/>
    <s v="M.JOTHI"/>
    <s v="NG"/>
    <x v="0"/>
    <n v="2"/>
    <s v="EPL"/>
    <x v="0"/>
    <m/>
    <x v="4"/>
    <s v="19'16"/>
    <s v="Q1'16"/>
  </r>
  <r>
    <d v="2016-05-14T00:00:00"/>
    <s v="A3464123"/>
    <s v="B8025-9U"/>
    <s v="M.JOTHI"/>
    <s v="NG"/>
    <x v="1"/>
    <n v="1"/>
    <s v="EPL"/>
    <x v="0"/>
    <m/>
    <x v="4"/>
    <s v="19'16"/>
    <s v="Q1'16"/>
  </r>
  <r>
    <d v="2016-05-14T00:00:00"/>
    <s v="A3465662"/>
    <s v="B8960-16G"/>
    <s v="KELLY"/>
    <s v="NG"/>
    <x v="14"/>
    <n v="1"/>
    <s v="EPL"/>
    <x v="0"/>
    <m/>
    <x v="4"/>
    <s v="19'16"/>
    <s v="Q1'16"/>
  </r>
  <r>
    <d v="2016-05-14T00:00:00"/>
    <s v="A3464041"/>
    <s v="B8960-16G"/>
    <s v="KELLY"/>
    <s v="NG"/>
    <x v="1"/>
    <n v="2"/>
    <s v="EPL"/>
    <x v="0"/>
    <m/>
    <x v="4"/>
    <s v="19'16"/>
    <s v="Q1'16"/>
  </r>
  <r>
    <d v="2016-05-14T00:00:00"/>
    <s v="A3463240"/>
    <s v="B8960-16G"/>
    <s v="KELLY"/>
    <s v="NG"/>
    <x v="0"/>
    <n v="1"/>
    <s v="EPL"/>
    <x v="0"/>
    <m/>
    <x v="4"/>
    <s v="19'16"/>
    <s v="Q1'16"/>
  </r>
  <r>
    <d v="2016-05-14T00:00:00"/>
    <s v="A3465661"/>
    <s v="B8960-16G"/>
    <s v="KELLY"/>
    <s v="NG"/>
    <x v="0"/>
    <n v="1"/>
    <s v="EPL"/>
    <x v="0"/>
    <m/>
    <x v="4"/>
    <s v="19'16"/>
    <s v="Q1'16"/>
  </r>
  <r>
    <d v="2016-05-14T00:00:00"/>
    <s v="A3464876"/>
    <s v="B8025-9U"/>
    <s v="KELLY"/>
    <s v="NG"/>
    <x v="2"/>
    <n v="1"/>
    <s v="EPL"/>
    <x v="0"/>
    <m/>
    <x v="4"/>
    <s v="19'16"/>
    <s v="Q1'16"/>
  </r>
  <r>
    <d v="2016-05-14T00:00:00"/>
    <s v="A3464876"/>
    <s v="B8025-9U"/>
    <s v="KELLY"/>
    <s v="NG"/>
    <x v="3"/>
    <n v="2"/>
    <s v="EPL"/>
    <x v="0"/>
    <m/>
    <x v="4"/>
    <s v="19'16"/>
    <s v="Q1'16"/>
  </r>
  <r>
    <d v="2016-05-14T00:00:00"/>
    <s v="A3464868"/>
    <s v="B8025-9U"/>
    <s v="KELLY"/>
    <s v="NG"/>
    <x v="2"/>
    <n v="1"/>
    <s v="EPL"/>
    <x v="0"/>
    <m/>
    <x v="4"/>
    <s v="19'16"/>
    <s v="Q1'16"/>
  </r>
  <r>
    <d v="2016-05-14T00:00:00"/>
    <s v="A3464877"/>
    <s v="B8025-9U"/>
    <s v="KELLY"/>
    <s v="NG"/>
    <x v="1"/>
    <n v="1"/>
    <s v="EPL"/>
    <x v="0"/>
    <m/>
    <x v="4"/>
    <s v="19'16"/>
    <s v="Q1'16"/>
  </r>
  <r>
    <d v="2016-05-14T00:00:00"/>
    <s v="A3465663"/>
    <s v="B8960-16G"/>
    <s v="KELLY"/>
    <s v="NG"/>
    <x v="2"/>
    <n v="4"/>
    <s v="EPL"/>
    <x v="0"/>
    <m/>
    <x v="4"/>
    <s v="19'16"/>
    <s v="Q1'16"/>
  </r>
  <r>
    <d v="2016-05-14T00:00:00"/>
    <s v="A3461865"/>
    <s v="B8960-16G"/>
    <s v="KELLY"/>
    <s v="NG"/>
    <x v="2"/>
    <n v="1"/>
    <s v="EPL"/>
    <x v="0"/>
    <m/>
    <x v="4"/>
    <s v="19'16"/>
    <s v="Q1'16"/>
  </r>
  <r>
    <d v="2016-05-14T00:00:00"/>
    <s v="A3461865"/>
    <s v="B8960-16G"/>
    <s v="KELLY"/>
    <s v="NG"/>
    <x v="1"/>
    <n v="2"/>
    <s v="EPL"/>
    <x v="0"/>
    <m/>
    <x v="4"/>
    <s v="19'16"/>
    <s v="Q1'16"/>
  </r>
  <r>
    <d v="2016-05-14T00:00:00"/>
    <s v="A3461865"/>
    <s v="B8960-16G"/>
    <s v="KELLY"/>
    <s v="NG"/>
    <x v="3"/>
    <n v="4"/>
    <s v="EPL"/>
    <x v="0"/>
    <m/>
    <x v="4"/>
    <s v="19'16"/>
    <s v="Q1'16"/>
  </r>
  <r>
    <d v="2016-05-14T00:00:00"/>
    <s v="A3464044"/>
    <s v="B8960-16G"/>
    <s v="KELLY"/>
    <s v="NG"/>
    <x v="2"/>
    <n v="2"/>
    <s v="EPL"/>
    <x v="0"/>
    <m/>
    <x v="4"/>
    <s v="19'16"/>
    <s v="Q1'16"/>
  </r>
  <r>
    <d v="2016-05-14T00:00:00"/>
    <s v="A3464044"/>
    <s v="B8960-16G"/>
    <s v="KELLY"/>
    <s v="NG"/>
    <x v="0"/>
    <n v="1"/>
    <s v="EPL"/>
    <x v="0"/>
    <m/>
    <x v="4"/>
    <s v="19'16"/>
    <s v="Q1'16"/>
  </r>
  <r>
    <d v="2016-05-14T00:00:00"/>
    <s v="A3464038"/>
    <s v="B8960-16G"/>
    <s v="KELLY"/>
    <s v="NG"/>
    <x v="2"/>
    <n v="1"/>
    <s v="EPL"/>
    <x v="0"/>
    <m/>
    <x v="4"/>
    <s v="19'16"/>
    <s v="Q1'16"/>
  </r>
  <r>
    <d v="2016-05-14T00:00:00"/>
    <s v="A3464038"/>
    <s v="B8960-16G"/>
    <s v="KELLY"/>
    <s v="NG"/>
    <x v="0"/>
    <n v="2"/>
    <s v="EPL"/>
    <x v="0"/>
    <m/>
    <x v="4"/>
    <s v="19'16"/>
    <s v="Q1'16"/>
  </r>
  <r>
    <d v="2016-05-14T00:00:00"/>
    <s v="A3465335"/>
    <s v="B8078-9A"/>
    <s v="KELLY"/>
    <s v="NG"/>
    <x v="1"/>
    <n v="1"/>
    <s v="EPL"/>
    <x v="0"/>
    <m/>
    <x v="4"/>
    <s v="19'16"/>
    <s v="Q1'16"/>
  </r>
  <r>
    <d v="2016-05-14T00:00:00"/>
    <s v="A3464948"/>
    <s v="B8099-9H"/>
    <s v="KELLY"/>
    <s v="NG"/>
    <x v="3"/>
    <n v="2"/>
    <s v="EPL"/>
    <x v="0"/>
    <m/>
    <x v="4"/>
    <s v="19'16"/>
    <s v="Q1'16"/>
  </r>
  <r>
    <d v="2016-05-14T00:00:00"/>
    <s v="A3464867"/>
    <s v="B8025-9U"/>
    <s v="KELLY"/>
    <s v="NG"/>
    <x v="3"/>
    <n v="1"/>
    <s v="EPL"/>
    <x v="0"/>
    <m/>
    <x v="4"/>
    <s v="19'16"/>
    <s v="Q1'16"/>
  </r>
  <r>
    <d v="2016-05-14T00:00:00"/>
    <s v="A3464411"/>
    <s v="B4405-9L"/>
    <s v="KELLY"/>
    <s v="NG"/>
    <x v="2"/>
    <n v="1"/>
    <s v="EPL"/>
    <x v="0"/>
    <m/>
    <x v="4"/>
    <s v="19'16"/>
    <s v="Q1'16"/>
  </r>
  <r>
    <d v="2016-05-14T00:00:00"/>
    <s v="A3465340"/>
    <s v="B8078-9A"/>
    <s v="KELLY"/>
    <s v="NG"/>
    <x v="1"/>
    <n v="1"/>
    <s v="EPL"/>
    <x v="0"/>
    <m/>
    <x v="4"/>
    <s v="19'16"/>
    <s v="Q1'16"/>
  </r>
  <r>
    <d v="2016-05-14T00:00:00"/>
    <s v="A3465340"/>
    <s v="B8078-9A"/>
    <s v="KELLY"/>
    <s v="NG"/>
    <x v="3"/>
    <n v="1"/>
    <s v="EPL"/>
    <x v="0"/>
    <m/>
    <x v="4"/>
    <s v="19'16"/>
    <s v="Q1'16"/>
  </r>
  <r>
    <d v="2016-05-14T00:00:00"/>
    <s v="A3464878"/>
    <s v="B8025-9U"/>
    <s v="KELLY"/>
    <s v="NG"/>
    <x v="2"/>
    <n v="1"/>
    <s v="EPL"/>
    <x v="0"/>
    <m/>
    <x v="4"/>
    <s v="19'16"/>
    <s v="Q1'16"/>
  </r>
  <r>
    <d v="2016-05-14T00:00:00"/>
    <s v="A3464878"/>
    <s v="B8025-9U"/>
    <s v="KELLY"/>
    <s v="NG"/>
    <x v="1"/>
    <n v="1"/>
    <s v="EPL"/>
    <x v="0"/>
    <m/>
    <x v="4"/>
    <s v="19'16"/>
    <s v="Q1'16"/>
  </r>
  <r>
    <d v="2016-05-14T00:00:00"/>
    <s v="A3464453"/>
    <s v="B4410-9L"/>
    <s v="KELLY"/>
    <s v="NG"/>
    <x v="0"/>
    <n v="1"/>
    <s v="EPL"/>
    <x v="0"/>
    <m/>
    <x v="4"/>
    <s v="19'16"/>
    <s v="Q1'16"/>
  </r>
  <r>
    <d v="2016-05-14T00:00:00"/>
    <s v="A3464042"/>
    <s v="B8960-16G"/>
    <s v="KELLY"/>
    <s v="NG"/>
    <x v="0"/>
    <n v="1"/>
    <s v="EPL"/>
    <x v="0"/>
    <m/>
    <x v="4"/>
    <s v="19'16"/>
    <s v="Q1'16"/>
  </r>
  <r>
    <d v="2016-05-15T00:00:00"/>
    <s v="A3464788"/>
    <s v="B4318-5P"/>
    <s v="M.JOTHI"/>
    <s v="NG"/>
    <x v="2"/>
    <n v="1"/>
    <s v="EPL"/>
    <x v="0"/>
    <m/>
    <x v="4"/>
    <s v="19'16"/>
    <s v="Q1'16"/>
  </r>
  <r>
    <d v="2016-05-15T00:00:00"/>
    <s v="A3465336"/>
    <s v="B8078-9A"/>
    <s v="M.JOTHI"/>
    <s v="NG"/>
    <x v="1"/>
    <n v="1"/>
    <s v="EPL"/>
    <x v="0"/>
    <m/>
    <x v="4"/>
    <s v="19'16"/>
    <s v="Q1'16"/>
  </r>
  <r>
    <d v="2016-05-15T00:00:00"/>
    <s v="A3464872"/>
    <s v="B8025-9U"/>
    <s v="M.JOTHI"/>
    <s v="NG"/>
    <x v="0"/>
    <n v="1"/>
    <s v="EPL"/>
    <x v="0"/>
    <m/>
    <x v="4"/>
    <s v="19'16"/>
    <s v="Q1'16"/>
  </r>
  <r>
    <d v="2016-05-15T00:00:00"/>
    <s v="A3464940"/>
    <s v="B8099-9H"/>
    <s v="M.JOTHI"/>
    <s v="NG"/>
    <x v="14"/>
    <n v="1"/>
    <s v="EPL"/>
    <x v="0"/>
    <m/>
    <x v="4"/>
    <s v="19'16"/>
    <s v="Q1'16"/>
  </r>
  <r>
    <d v="2016-05-15T00:00:00"/>
    <s v="A3464449"/>
    <s v="B4410-9L"/>
    <s v="M.JOTHI"/>
    <s v="NG"/>
    <x v="0"/>
    <n v="2"/>
    <s v="EPL"/>
    <x v="0"/>
    <m/>
    <x v="4"/>
    <s v="19'16"/>
    <s v="Q1'16"/>
  </r>
  <r>
    <d v="2016-05-15T00:00:00"/>
    <s v="A3464449"/>
    <s v="B4410-9L"/>
    <s v="M.JOTHI"/>
    <s v="NG"/>
    <x v="1"/>
    <n v="2"/>
    <s v="EPL"/>
    <x v="0"/>
    <m/>
    <x v="4"/>
    <s v="19'16"/>
    <s v="Q1'16"/>
  </r>
  <r>
    <d v="2016-05-15T00:00:00"/>
    <s v="A3465667"/>
    <s v="B8960-16G"/>
    <s v="M.JOTHI"/>
    <s v="NG"/>
    <x v="1"/>
    <n v="3"/>
    <s v="EPL"/>
    <x v="0"/>
    <m/>
    <x v="4"/>
    <s v="19'16"/>
    <s v="Q1'16"/>
  </r>
  <r>
    <d v="2016-05-15T00:00:00"/>
    <s v="A3465665"/>
    <s v="B8960-16G"/>
    <s v="M.JOTHI"/>
    <s v="NG"/>
    <x v="2"/>
    <n v="2"/>
    <s v="EPL"/>
    <x v="0"/>
    <m/>
    <x v="4"/>
    <s v="19'16"/>
    <s v="Q1'16"/>
  </r>
  <r>
    <d v="2016-05-15T00:00:00"/>
    <s v="A3465341"/>
    <s v="B8078-9A"/>
    <s v="M.JOTHI"/>
    <s v="NG"/>
    <x v="1"/>
    <n v="1"/>
    <s v="EPL"/>
    <x v="0"/>
    <m/>
    <x v="4"/>
    <s v="19'16"/>
    <s v="Q1'16"/>
  </r>
  <r>
    <d v="2016-05-15T00:00:00"/>
    <s v="A3464412"/>
    <s v="B9604-5A"/>
    <s v="M.JOTHI"/>
    <s v="NG"/>
    <x v="1"/>
    <n v="1"/>
    <s v="EPL"/>
    <x v="0"/>
    <m/>
    <x v="4"/>
    <s v="19'16"/>
    <s v="Q1'16"/>
  </r>
  <r>
    <d v="2016-05-15T00:00:00"/>
    <s v="A3464869"/>
    <s v="B8025-9U"/>
    <s v="M.JOTHI"/>
    <s v="NG"/>
    <x v="0"/>
    <n v="2"/>
    <s v="EPL"/>
    <x v="0"/>
    <m/>
    <x v="4"/>
    <s v="19'16"/>
    <s v="Q1'16"/>
  </r>
  <r>
    <d v="2016-05-15T00:00:00"/>
    <s v="A3464246"/>
    <s v="B8960-16G"/>
    <s v="M.JOTHI"/>
    <s v="NG"/>
    <x v="1"/>
    <n v="1"/>
    <s v="EPL"/>
    <x v="0"/>
    <m/>
    <x v="4"/>
    <s v="19'16"/>
    <s v="Q1'16"/>
  </r>
  <r>
    <d v="2016-05-15T00:00:00"/>
    <s v="A3465991"/>
    <s v="B8960-16G"/>
    <s v="KELLY"/>
    <s v="NG"/>
    <x v="1"/>
    <n v="1"/>
    <s v="EPL"/>
    <x v="0"/>
    <m/>
    <x v="4"/>
    <s v="19'16"/>
    <s v="Q1'16"/>
  </r>
  <r>
    <d v="2016-05-15T00:00:00"/>
    <s v="P1025237"/>
    <s v="B4310-5P"/>
    <s v="KELLY"/>
    <s v="NG"/>
    <x v="3"/>
    <n v="1"/>
    <s v="EPL"/>
    <x v="0"/>
    <m/>
    <x v="4"/>
    <s v="19'16"/>
    <s v="Q1'16"/>
  </r>
  <r>
    <d v="2016-05-15T00:00:00"/>
    <s v="A3462661"/>
    <s v="B7955-9G"/>
    <s v="KELLY"/>
    <s v="NG"/>
    <x v="23"/>
    <n v="1"/>
    <s v="EPL"/>
    <x v="0"/>
    <m/>
    <x v="4"/>
    <s v="19'16"/>
    <s v="Q1'16"/>
  </r>
  <r>
    <d v="2016-05-15T00:00:00"/>
    <s v="A3462665"/>
    <s v="B7955-9G"/>
    <s v="KELLY"/>
    <s v="NG"/>
    <x v="1"/>
    <n v="1"/>
    <s v="EPL"/>
    <x v="0"/>
    <m/>
    <x v="4"/>
    <s v="19'16"/>
    <s v="Q1'16"/>
  </r>
  <r>
    <d v="2016-05-15T00:00:00"/>
    <s v="A3464944"/>
    <s v="B8099-9H"/>
    <s v="KELLY"/>
    <s v="NG"/>
    <x v="2"/>
    <n v="1"/>
    <s v="EPL"/>
    <x v="0"/>
    <m/>
    <x v="4"/>
    <s v="19'16"/>
    <s v="Q1'16"/>
  </r>
  <r>
    <d v="2016-05-15T00:00:00"/>
    <s v="A3464944"/>
    <s v="B8099-9H"/>
    <s v="KELLY"/>
    <s v="NG"/>
    <x v="1"/>
    <n v="1"/>
    <s v="EPL"/>
    <x v="0"/>
    <m/>
    <x v="4"/>
    <s v="19'16"/>
    <s v="Q1'16"/>
  </r>
  <r>
    <d v="2016-05-15T00:00:00"/>
    <s v="A3464944"/>
    <s v="B8099-9H"/>
    <s v="KELLY"/>
    <s v="NG"/>
    <x v="3"/>
    <n v="1"/>
    <s v="EPL"/>
    <x v="0"/>
    <m/>
    <x v="4"/>
    <s v="19'16"/>
    <s v="Q1'16"/>
  </r>
  <r>
    <d v="2016-05-15T00:00:00"/>
    <s v="A3464947"/>
    <s v="B8099-9H"/>
    <s v="KELLY"/>
    <s v="NG"/>
    <x v="3"/>
    <n v="2"/>
    <s v="EPL"/>
    <x v="0"/>
    <m/>
    <x v="4"/>
    <s v="19'16"/>
    <s v="Q1'16"/>
  </r>
  <r>
    <d v="2016-05-15T00:00:00"/>
    <s v="A3465669"/>
    <s v="B8960-16G"/>
    <s v="KELLY"/>
    <s v="NG"/>
    <x v="3"/>
    <n v="2"/>
    <s v="EPL"/>
    <x v="0"/>
    <m/>
    <x v="4"/>
    <s v="19'16"/>
    <s v="Q1'16"/>
  </r>
  <r>
    <d v="2016-05-15T00:00:00"/>
    <s v="A3465989"/>
    <s v="B8960-16G"/>
    <s v="KELLY"/>
    <s v="NG"/>
    <x v="0"/>
    <n v="1"/>
    <s v="EPL"/>
    <x v="0"/>
    <m/>
    <x v="4"/>
    <s v="19'16"/>
    <s v="Q1'16"/>
  </r>
  <r>
    <d v="2016-05-15T00:00:00"/>
    <s v="A3465672"/>
    <s v="B8960-16G"/>
    <s v="KELLY"/>
    <s v="NG"/>
    <x v="0"/>
    <n v="14"/>
    <s v="EPL"/>
    <x v="0"/>
    <m/>
    <x v="4"/>
    <s v="19'16"/>
    <s v="Q1'16"/>
  </r>
  <r>
    <d v="2016-05-15T00:00:00"/>
    <s v="A3465672"/>
    <s v="B8960-16G"/>
    <s v="KELLY"/>
    <s v="NG"/>
    <x v="3"/>
    <n v="1"/>
    <s v="EPL"/>
    <x v="0"/>
    <m/>
    <x v="4"/>
    <s v="19'16"/>
    <s v="Q1'16"/>
  </r>
  <r>
    <d v="2016-05-16T00:00:00"/>
    <s v="A3464276"/>
    <s v="B8960-16G"/>
    <s v="M.JOTHI"/>
    <s v="NG"/>
    <x v="1"/>
    <n v="2"/>
    <s v="EPL"/>
    <x v="0"/>
    <m/>
    <x v="4"/>
    <s v="20'16"/>
    <s v="Q1'16"/>
  </r>
  <r>
    <d v="2016-05-16T00:00:00"/>
    <s v="A3466325"/>
    <s v="B8962-16I"/>
    <s v="M.JOTHI"/>
    <s v="NG"/>
    <x v="0"/>
    <n v="1"/>
    <s v="EPL"/>
    <x v="0"/>
    <m/>
    <x v="4"/>
    <s v="20'16"/>
    <s v="Q1'16"/>
  </r>
  <r>
    <d v="2016-05-16T00:00:00"/>
    <s v="A3465670"/>
    <s v="B8960-16G"/>
    <s v="M.JOTHI"/>
    <s v="NG"/>
    <x v="2"/>
    <n v="1"/>
    <s v="EPL"/>
    <x v="0"/>
    <m/>
    <x v="4"/>
    <s v="20'16"/>
    <s v="Q1'16"/>
  </r>
  <r>
    <d v="2016-05-16T00:00:00"/>
    <s v="A3465670"/>
    <s v="B8960-16G"/>
    <s v="M.JOTHI"/>
    <s v="NG"/>
    <x v="1"/>
    <n v="1"/>
    <s v="EPL"/>
    <x v="0"/>
    <m/>
    <x v="4"/>
    <s v="20'16"/>
    <s v="Q1'16"/>
  </r>
  <r>
    <d v="2016-05-16T00:00:00"/>
    <s v="A3465993"/>
    <s v="B8960-16G"/>
    <s v="M.JOTHI"/>
    <s v="NG"/>
    <x v="0"/>
    <n v="1"/>
    <s v="EPL"/>
    <x v="0"/>
    <m/>
    <x v="4"/>
    <s v="20'16"/>
    <s v="Q1'16"/>
  </r>
  <r>
    <d v="2016-05-16T00:00:00"/>
    <s v="A3466487"/>
    <s v="B9604-5A"/>
    <s v="M.JOTHI"/>
    <s v="NG"/>
    <x v="0"/>
    <n v="1"/>
    <s v="EPL"/>
    <x v="0"/>
    <m/>
    <x v="4"/>
    <s v="20'16"/>
    <s v="Q1'16"/>
  </r>
  <r>
    <d v="2016-05-16T00:00:00"/>
    <s v="A3466492"/>
    <s v="B9604-5A"/>
    <s v="M.JOTHI"/>
    <s v="NG"/>
    <x v="1"/>
    <n v="1"/>
    <s v="EPL"/>
    <x v="0"/>
    <m/>
    <x v="4"/>
    <s v="20'16"/>
    <s v="Q1'16"/>
  </r>
  <r>
    <d v="2016-05-16T00:00:00"/>
    <s v="A3465674"/>
    <s v="B8960-16G"/>
    <s v="PEE"/>
    <s v="NG"/>
    <x v="1"/>
    <n v="3"/>
    <s v="EPL"/>
    <x v="0"/>
    <m/>
    <x v="4"/>
    <s v="20'16"/>
    <s v="Q1'16"/>
  </r>
  <r>
    <d v="2016-05-16T00:00:00"/>
    <s v="A3465678"/>
    <s v="B8960-16G"/>
    <s v="PEE"/>
    <s v="NG"/>
    <x v="2"/>
    <n v="1"/>
    <s v="EPL"/>
    <x v="0"/>
    <m/>
    <x v="4"/>
    <s v="20'16"/>
    <s v="Q1'16"/>
  </r>
  <r>
    <d v="2016-05-16T00:00:00"/>
    <s v="A3465678"/>
    <s v="B8960-16G"/>
    <s v="PEE"/>
    <s v="NG"/>
    <x v="0"/>
    <n v="1"/>
    <s v="EPL"/>
    <x v="0"/>
    <m/>
    <x v="4"/>
    <s v="20'16"/>
    <s v="Q1'16"/>
  </r>
  <r>
    <d v="2016-05-16T00:00:00"/>
    <s v="A3465677"/>
    <s v="B8960-16G"/>
    <s v="PEE"/>
    <s v="NG"/>
    <x v="2"/>
    <n v="1"/>
    <s v="EPL"/>
    <x v="0"/>
    <m/>
    <x v="4"/>
    <s v="20'16"/>
    <s v="Q1'16"/>
  </r>
  <r>
    <d v="2016-05-16T00:00:00"/>
    <s v="A3465677"/>
    <s v="B8960-16G"/>
    <s v="PEE"/>
    <s v="NG"/>
    <x v="1"/>
    <n v="10"/>
    <s v="EPL"/>
    <x v="0"/>
    <m/>
    <x v="4"/>
    <s v="20'16"/>
    <s v="Q1'16"/>
  </r>
  <r>
    <d v="2016-05-16T00:00:00"/>
    <s v="A3465676"/>
    <s v="B8960-16G"/>
    <s v="PEE"/>
    <s v="NG"/>
    <x v="1"/>
    <n v="2"/>
    <s v="EPL"/>
    <x v="0"/>
    <m/>
    <x v="4"/>
    <s v="20'16"/>
    <s v="Q1'16"/>
  </r>
  <r>
    <d v="2016-05-16T00:00:00"/>
    <s v="A3466794"/>
    <s v="B8960-16G"/>
    <s v="PEE"/>
    <s v="NG"/>
    <x v="1"/>
    <n v="4"/>
    <s v="EPL"/>
    <x v="0"/>
    <m/>
    <x v="4"/>
    <s v="20'16"/>
    <s v="Q1'16"/>
  </r>
  <r>
    <d v="2016-05-16T00:00:00"/>
    <s v="A3465362"/>
    <s v="B8078-9A"/>
    <s v="PEE"/>
    <s v="NG"/>
    <x v="2"/>
    <n v="1"/>
    <s v="EPL"/>
    <x v="0"/>
    <m/>
    <x v="4"/>
    <s v="20'16"/>
    <s v="Q1'16"/>
  </r>
  <r>
    <d v="2016-05-16T00:00:00"/>
    <s v="A3465709"/>
    <s v="B8029-9N"/>
    <s v="PEE"/>
    <s v="NG"/>
    <x v="1"/>
    <n v="1"/>
    <s v="EPL"/>
    <x v="0"/>
    <m/>
    <x v="4"/>
    <s v="20'16"/>
    <s v="Q1'16"/>
  </r>
  <r>
    <d v="2016-05-16T00:00:00"/>
    <s v="A3465711"/>
    <s v="B8029-9N"/>
    <s v="PEE"/>
    <s v="NG"/>
    <x v="0"/>
    <n v="1"/>
    <s v="EPL"/>
    <x v="0"/>
    <m/>
    <x v="4"/>
    <s v="20'16"/>
    <s v="Q1'16"/>
  </r>
  <r>
    <d v="2016-05-16T00:00:00"/>
    <s v="A3465712"/>
    <s v="B8029-9N"/>
    <s v="PEE"/>
    <s v="NG"/>
    <x v="2"/>
    <n v="1"/>
    <s v="EPL"/>
    <x v="0"/>
    <m/>
    <x v="4"/>
    <s v="20'16"/>
    <s v="Q1'16"/>
  </r>
  <r>
    <d v="2016-05-16T00:00:00"/>
    <s v="A3465712"/>
    <s v="B8029-9N"/>
    <s v="PEE"/>
    <s v="NG"/>
    <x v="3"/>
    <n v="1"/>
    <s v="EPL"/>
    <x v="0"/>
    <m/>
    <x v="4"/>
    <s v="20'16"/>
    <s v="Q1'16"/>
  </r>
  <r>
    <d v="2016-05-16T00:00:00"/>
    <s v="A3466727"/>
    <s v="B9604-5A"/>
    <s v="PEE"/>
    <s v="NG"/>
    <x v="1"/>
    <n v="1"/>
    <s v="EPL"/>
    <x v="0"/>
    <m/>
    <x v="4"/>
    <s v="20'16"/>
    <s v="Q1'16"/>
  </r>
  <r>
    <d v="2016-05-16T00:00:00"/>
    <s v="A3466489"/>
    <s v="B9604-5A"/>
    <s v="PEE"/>
    <s v="NG"/>
    <x v="1"/>
    <n v="1"/>
    <s v="EPL"/>
    <x v="0"/>
    <m/>
    <x v="4"/>
    <s v="20'16"/>
    <s v="Q1'16"/>
  </r>
  <r>
    <d v="2016-05-17T00:00:00"/>
    <s v="A3465704"/>
    <s v="B8029-9N"/>
    <s v="KELLY"/>
    <s v="NG"/>
    <x v="3"/>
    <n v="3"/>
    <s v="EPL"/>
    <x v="0"/>
    <m/>
    <x v="4"/>
    <s v="20'16"/>
    <s v="Q1'16"/>
  </r>
  <r>
    <d v="2016-05-17T00:00:00"/>
    <s v="A3465715"/>
    <s v="B8029-9N"/>
    <s v="KELLY"/>
    <s v="NG"/>
    <x v="3"/>
    <n v="2"/>
    <s v="EPL"/>
    <x v="0"/>
    <m/>
    <x v="4"/>
    <s v="20'16"/>
    <s v="Q1'16"/>
  </r>
  <r>
    <d v="2016-05-17T00:00:00"/>
    <s v="A3465705"/>
    <s v="B8029-9N"/>
    <s v="KELLY"/>
    <s v="NG"/>
    <x v="3"/>
    <n v="2"/>
    <s v="EPL"/>
    <x v="0"/>
    <m/>
    <x v="4"/>
    <s v="20'16"/>
    <s v="Q1'16"/>
  </r>
  <r>
    <d v="2016-05-17T00:00:00"/>
    <s v="A3464272"/>
    <s v="B8960-16G"/>
    <s v="PEE"/>
    <s v="NG"/>
    <x v="1"/>
    <n v="1"/>
    <s v="EPL"/>
    <x v="0"/>
    <m/>
    <x v="4"/>
    <s v="20'16"/>
    <s v="Q1'16"/>
  </r>
  <r>
    <d v="2016-05-17T00:00:00"/>
    <s v="A3465941"/>
    <s v="B8967-16I"/>
    <s v="PEE"/>
    <s v="NG"/>
    <x v="1"/>
    <n v="1"/>
    <s v="EPL"/>
    <x v="0"/>
    <m/>
    <x v="4"/>
    <s v="20'16"/>
    <s v="Q1'16"/>
  </r>
  <r>
    <d v="2016-05-17T00:00:00"/>
    <s v="A3465997"/>
    <s v="B8960-16G"/>
    <s v="PEE"/>
    <s v="NG"/>
    <x v="0"/>
    <n v="1"/>
    <s v="EPL"/>
    <x v="0"/>
    <m/>
    <x v="4"/>
    <s v="20'16"/>
    <s v="Q1'16"/>
  </r>
  <r>
    <d v="2016-05-17T00:00:00"/>
    <s v="A3465997"/>
    <s v="B8960-16G"/>
    <s v="PEE"/>
    <s v="NG"/>
    <x v="1"/>
    <n v="1"/>
    <s v="EPL"/>
    <x v="0"/>
    <m/>
    <x v="4"/>
    <s v="20'16"/>
    <s v="Q1'16"/>
  </r>
  <r>
    <d v="2016-05-18T00:00:00"/>
    <s v="A3465945"/>
    <s v="B8967-16I"/>
    <s v="KELLY"/>
    <s v="NG"/>
    <x v="1"/>
    <n v="2"/>
    <s v="EPL"/>
    <x v="0"/>
    <m/>
    <x v="4"/>
    <s v="20'16"/>
    <s v="Q1'16"/>
  </r>
  <r>
    <d v="2016-05-18T00:00:00"/>
    <s v="A3465675"/>
    <s v="B8960-16G"/>
    <s v="KELLY"/>
    <s v="NG"/>
    <x v="9"/>
    <n v="1"/>
    <s v="EPL"/>
    <x v="0"/>
    <m/>
    <x v="4"/>
    <s v="20'16"/>
    <s v="Q1'16"/>
  </r>
  <r>
    <d v="2016-05-18T00:00:00"/>
    <s v="A3465996"/>
    <s v="B8960-16G"/>
    <s v="KELLY"/>
    <s v="NG"/>
    <x v="2"/>
    <n v="1"/>
    <s v="EPL"/>
    <x v="0"/>
    <m/>
    <x v="4"/>
    <s v="20'16"/>
    <s v="Q1'16"/>
  </r>
  <r>
    <d v="2016-05-18T00:00:00"/>
    <s v="A3465996"/>
    <s v="B8960-16G"/>
    <s v="KELLY"/>
    <s v="NG"/>
    <x v="1"/>
    <n v="1"/>
    <s v="EPL"/>
    <x v="0"/>
    <m/>
    <x v="4"/>
    <s v="20'16"/>
    <s v="Q1'16"/>
  </r>
  <r>
    <d v="2016-05-18T00:00:00"/>
    <s v="A3465996"/>
    <s v="B8960-16G"/>
    <s v="KELLY"/>
    <s v="NG"/>
    <x v="3"/>
    <n v="1"/>
    <s v="EPL"/>
    <x v="0"/>
    <m/>
    <x v="4"/>
    <s v="20'16"/>
    <s v="Q1'16"/>
  </r>
  <r>
    <d v="2016-05-18T00:00:00"/>
    <s v="A3465680"/>
    <s v="B8960-16G"/>
    <s v="KELLY"/>
    <s v="NG"/>
    <x v="9"/>
    <n v="3"/>
    <s v="EPL"/>
    <x v="0"/>
    <m/>
    <x v="4"/>
    <s v="20'16"/>
    <s v="Q1'16"/>
  </r>
  <r>
    <d v="2016-05-18T00:00:00"/>
    <s v="A3467547"/>
    <s v="B9604-5A"/>
    <s v="KELLY"/>
    <s v="NG"/>
    <x v="1"/>
    <n v="2"/>
    <s v="EPL"/>
    <x v="0"/>
    <m/>
    <x v="4"/>
    <s v="20'16"/>
    <s v="Q1'16"/>
  </r>
  <r>
    <d v="2016-05-18T00:00:00"/>
    <s v="A3467547"/>
    <s v="B9604-5A"/>
    <s v="KELLY"/>
    <s v="NG"/>
    <x v="3"/>
    <n v="1"/>
    <s v="EPL"/>
    <x v="0"/>
    <m/>
    <x v="4"/>
    <s v="20'16"/>
    <s v="Q1'16"/>
  </r>
  <r>
    <d v="2016-05-18T00:00:00"/>
    <s v="A3467542"/>
    <s v="B9604-5A"/>
    <s v="KELLY"/>
    <s v="NG"/>
    <x v="3"/>
    <n v="1"/>
    <s v="EPL"/>
    <x v="0"/>
    <m/>
    <x v="4"/>
    <s v="20'16"/>
    <s v="Q1'16"/>
  </r>
  <r>
    <d v="2016-05-18T00:00:00"/>
    <s v="A3466719"/>
    <s v="B9604-5A"/>
    <s v="KELLY"/>
    <s v="NG"/>
    <x v="1"/>
    <n v="1"/>
    <s v="EPL"/>
    <x v="0"/>
    <m/>
    <x v="4"/>
    <s v="20'16"/>
    <s v="Q1'16"/>
  </r>
  <r>
    <d v="2016-05-18T00:00:00"/>
    <s v="A3466488"/>
    <s v="B9604-5A"/>
    <s v="KELLY"/>
    <s v="NG"/>
    <x v="3"/>
    <n v="1"/>
    <s v="EPL"/>
    <x v="0"/>
    <m/>
    <x v="4"/>
    <s v="20'16"/>
    <s v="Q1'16"/>
  </r>
  <r>
    <d v="2016-05-18T00:00:00"/>
    <s v="A3465374"/>
    <s v="B8078-9A"/>
    <s v="KELLY"/>
    <s v="NG"/>
    <x v="3"/>
    <n v="1"/>
    <s v="EPL"/>
    <x v="0"/>
    <m/>
    <x v="4"/>
    <s v="20'16"/>
    <s v="Q1'16"/>
  </r>
  <r>
    <d v="2016-05-18T00:00:00"/>
    <s v="A3465389"/>
    <s v="B7678-9V"/>
    <s v="KELLY"/>
    <s v="NG"/>
    <x v="3"/>
    <n v="1"/>
    <s v="EPL"/>
    <x v="0"/>
    <m/>
    <x v="4"/>
    <s v="20'16"/>
    <s v="Q1'16"/>
  </r>
  <r>
    <d v="2016-05-18T00:00:00"/>
    <s v="A3465388"/>
    <s v="B7678-9V"/>
    <s v="KELLY"/>
    <s v="NG"/>
    <x v="3"/>
    <n v="1"/>
    <s v="EPL"/>
    <x v="0"/>
    <m/>
    <x v="4"/>
    <s v="20'16"/>
    <s v="Q1'16"/>
  </r>
  <r>
    <d v="2016-05-18T00:00:00"/>
    <s v="A3465673"/>
    <s v="B8960-16G"/>
    <s v="KELLY"/>
    <s v="NG"/>
    <x v="2"/>
    <n v="1"/>
    <s v="EPL"/>
    <x v="0"/>
    <m/>
    <x v="4"/>
    <s v="20'16"/>
    <s v="Q1'16"/>
  </r>
  <r>
    <d v="2016-05-18T00:00:00"/>
    <s v="A3465673"/>
    <s v="B8960-16G"/>
    <s v="KELLY"/>
    <s v="NG"/>
    <x v="1"/>
    <n v="1"/>
    <s v="EPL"/>
    <x v="0"/>
    <m/>
    <x v="4"/>
    <s v="20'16"/>
    <s v="Q1'16"/>
  </r>
  <r>
    <d v="2016-05-18T00:00:00"/>
    <s v="A3467219"/>
    <s v="B8960-16G"/>
    <s v="PEE"/>
    <s v="NG"/>
    <x v="1"/>
    <n v="2"/>
    <s v="EPL"/>
    <x v="0"/>
    <m/>
    <x v="4"/>
    <s v="20'16"/>
    <s v="Q1'16"/>
  </r>
  <r>
    <d v="2016-05-18T00:00:00"/>
    <s v="A3466070"/>
    <s v="B8967-16I"/>
    <s v="PEE"/>
    <s v="NG"/>
    <x v="2"/>
    <n v="1"/>
    <s v="EPL"/>
    <x v="0"/>
    <m/>
    <x v="4"/>
    <s v="20'16"/>
    <s v="Q1'16"/>
  </r>
  <r>
    <d v="2016-05-18T00:00:00"/>
    <s v="A3466070"/>
    <s v="B8967-16I"/>
    <s v="PEE"/>
    <s v="NG"/>
    <x v="1"/>
    <n v="2"/>
    <s v="EPL"/>
    <x v="0"/>
    <m/>
    <x v="4"/>
    <s v="20'16"/>
    <s v="Q1'16"/>
  </r>
  <r>
    <d v="2016-05-18T00:00:00"/>
    <s v="A3467551"/>
    <s v="B9604-5A"/>
    <s v="PEE"/>
    <s v="NG"/>
    <x v="1"/>
    <n v="1"/>
    <s v="EPL"/>
    <x v="0"/>
    <m/>
    <x v="4"/>
    <s v="20'16"/>
    <s v="Q1'16"/>
  </r>
  <r>
    <d v="2016-05-18T00:00:00"/>
    <s v="A3466113"/>
    <s v="B7678-9V"/>
    <s v="PEE"/>
    <s v="NG"/>
    <x v="1"/>
    <n v="1"/>
    <s v="EPL"/>
    <x v="0"/>
    <m/>
    <x v="4"/>
    <s v="20'16"/>
    <s v="Q1'16"/>
  </r>
  <r>
    <d v="2016-05-19T00:00:00"/>
    <s v="A3465202"/>
    <s v="B8960-16G"/>
    <s v="KELLY"/>
    <s v="NG"/>
    <x v="2"/>
    <n v="2"/>
    <s v="EPL"/>
    <x v="0"/>
    <m/>
    <x v="4"/>
    <s v="20'16"/>
    <s v="Q1'16"/>
  </r>
  <r>
    <d v="2016-05-19T00:00:00"/>
    <s v="A3465202"/>
    <s v="B8960-16G"/>
    <s v="KELLY"/>
    <s v="NG"/>
    <x v="1"/>
    <n v="1"/>
    <s v="EPL"/>
    <x v="0"/>
    <m/>
    <x v="4"/>
    <s v="20'16"/>
    <s v="Q1'16"/>
  </r>
  <r>
    <d v="2016-05-19T00:00:00"/>
    <s v="A3466912"/>
    <s v="B8960-16G"/>
    <s v="KELLY"/>
    <s v="NG"/>
    <x v="3"/>
    <n v="1"/>
    <s v="EPL"/>
    <x v="0"/>
    <m/>
    <x v="4"/>
    <s v="20'16"/>
    <s v="Q1'16"/>
  </r>
  <r>
    <d v="2016-05-19T00:00:00"/>
    <s v="A3465204"/>
    <s v="B8960-16G"/>
    <s v="KELLY"/>
    <s v="NG"/>
    <x v="1"/>
    <n v="3"/>
    <s v="EPL"/>
    <x v="0"/>
    <m/>
    <x v="4"/>
    <s v="20'16"/>
    <s v="Q1'16"/>
  </r>
  <r>
    <d v="2016-05-19T00:00:00"/>
    <s v="A3467145"/>
    <s v="B8025-9U"/>
    <s v="KELLY"/>
    <s v="NG"/>
    <x v="3"/>
    <n v="1"/>
    <s v="EPL"/>
    <x v="0"/>
    <m/>
    <x v="4"/>
    <s v="20'16"/>
    <s v="Q1'16"/>
  </r>
  <r>
    <d v="2016-05-19T00:00:00"/>
    <s v="A3467139"/>
    <s v="B4310-5P"/>
    <s v="KELLY"/>
    <s v="NG"/>
    <x v="3"/>
    <n v="2"/>
    <s v="EPL"/>
    <x v="0"/>
    <m/>
    <x v="4"/>
    <s v="20'16"/>
    <s v="Q1'16"/>
  </r>
  <r>
    <d v="2016-05-19T00:00:00"/>
    <s v="A3467314"/>
    <s v="B8088-9S"/>
    <s v="KELLY"/>
    <s v="NG"/>
    <x v="1"/>
    <n v="1"/>
    <s v="EPL"/>
    <x v="0"/>
    <m/>
    <x v="4"/>
    <s v="20'16"/>
    <s v="Q1'16"/>
  </r>
  <r>
    <d v="2016-05-19T00:00:00"/>
    <s v="A3467155"/>
    <s v="B8025-9U"/>
    <s v="KELLY"/>
    <s v="NG"/>
    <x v="1"/>
    <n v="2"/>
    <s v="EPL"/>
    <x v="0"/>
    <m/>
    <x v="4"/>
    <s v="20'16"/>
    <s v="Q1'16"/>
  </r>
  <r>
    <d v="2016-05-19T00:00:00"/>
    <s v="A3467155"/>
    <s v="B8025-9U"/>
    <s v="KELLY"/>
    <s v="NG"/>
    <x v="3"/>
    <n v="1"/>
    <s v="EPL"/>
    <x v="0"/>
    <m/>
    <x v="4"/>
    <s v="20'16"/>
    <s v="Q1'16"/>
  </r>
  <r>
    <d v="2016-05-19T00:00:00"/>
    <s v="A3464790"/>
    <s v="B4318-5P"/>
    <s v="KELLY"/>
    <s v="NG"/>
    <x v="3"/>
    <n v="5"/>
    <s v="EPL"/>
    <x v="0"/>
    <m/>
    <x v="4"/>
    <s v="20'16"/>
    <s v="Q1'16"/>
  </r>
  <r>
    <d v="2016-05-19T00:00:00"/>
    <s v="A3467149"/>
    <s v="B8025-9U"/>
    <s v="KELLY"/>
    <s v="NG"/>
    <x v="2"/>
    <n v="1"/>
    <s v="EPL"/>
    <x v="0"/>
    <m/>
    <x v="4"/>
    <s v="20'16"/>
    <s v="Q1'16"/>
  </r>
  <r>
    <d v="2016-05-19T00:00:00"/>
    <s v="A3467149"/>
    <s v="B8025-9U"/>
    <s v="KELLY"/>
    <s v="NG"/>
    <x v="0"/>
    <n v="1"/>
    <s v="EPL"/>
    <x v="0"/>
    <m/>
    <x v="4"/>
    <s v="20'16"/>
    <s v="Q1'16"/>
  </r>
  <r>
    <d v="2016-05-19T00:00:00"/>
    <s v="A3466079"/>
    <s v="B8967-16I"/>
    <s v="PEE"/>
    <s v="NG"/>
    <x v="2"/>
    <n v="1"/>
    <s v="EPL"/>
    <x v="0"/>
    <m/>
    <x v="4"/>
    <s v="20'16"/>
    <s v="Q1'16"/>
  </r>
  <r>
    <d v="2016-05-19T00:00:00"/>
    <s v="A3466079"/>
    <s v="B8967-16I"/>
    <s v="PEE"/>
    <s v="NG"/>
    <x v="1"/>
    <n v="1"/>
    <s v="EPL"/>
    <x v="0"/>
    <m/>
    <x v="4"/>
    <s v="20'16"/>
    <s v="Q1'16"/>
  </r>
  <r>
    <d v="2016-05-19T00:00:00"/>
    <s v="A3466914"/>
    <s v="B8960-16G"/>
    <s v="PEE"/>
    <s v="NG"/>
    <x v="2"/>
    <n v="1"/>
    <s v="EPL"/>
    <x v="0"/>
    <m/>
    <x v="4"/>
    <s v="20'16"/>
    <s v="Q1'16"/>
  </r>
  <r>
    <d v="2016-05-19T00:00:00"/>
    <s v="A3466080"/>
    <s v="B8967-16I"/>
    <s v="PEE"/>
    <s v="NG"/>
    <x v="1"/>
    <n v="3"/>
    <s v="EPL"/>
    <x v="0"/>
    <m/>
    <x v="4"/>
    <s v="20'16"/>
    <s v="Q1'16"/>
  </r>
  <r>
    <d v="2016-05-19T00:00:00"/>
    <s v="A3467582"/>
    <s v="B4408-9K"/>
    <s v="PEE"/>
    <s v="NG"/>
    <x v="2"/>
    <n v="1"/>
    <s v="EPL"/>
    <x v="0"/>
    <m/>
    <x v="4"/>
    <s v="20'16"/>
    <s v="Q1'16"/>
  </r>
  <r>
    <d v="2016-05-20T00:00:00"/>
    <s v="A3467646"/>
    <s v="B4302-5M"/>
    <s v="M.JOTHI"/>
    <s v="NG"/>
    <x v="0"/>
    <n v="1"/>
    <s v="EPL"/>
    <x v="0"/>
    <m/>
    <x v="4"/>
    <s v="20'16"/>
    <s v="Q1'16"/>
  </r>
  <r>
    <d v="2016-05-20T00:00:00"/>
    <s v="A3467775"/>
    <s v="B8029-9N"/>
    <s v="M.JOTHI"/>
    <s v="NG"/>
    <x v="0"/>
    <n v="2"/>
    <s v="EPL"/>
    <x v="0"/>
    <m/>
    <x v="4"/>
    <s v="20'16"/>
    <s v="Q1'16"/>
  </r>
  <r>
    <d v="2016-05-20T00:00:00"/>
    <s v="A3467785"/>
    <s v="B8029-9N"/>
    <s v="M.JOTHI"/>
    <s v="NG"/>
    <x v="0"/>
    <n v="1"/>
    <s v="EPL"/>
    <x v="0"/>
    <m/>
    <x v="4"/>
    <s v="20'16"/>
    <s v="Q1'16"/>
  </r>
  <r>
    <d v="2016-05-20T00:00:00"/>
    <s v="A3465206"/>
    <s v="B8960-16G"/>
    <s v="PEE"/>
    <s v="NG"/>
    <x v="3"/>
    <n v="1"/>
    <s v="EPL"/>
    <x v="0"/>
    <m/>
    <x v="4"/>
    <s v="20'16"/>
    <s v="Q1'16"/>
  </r>
  <r>
    <d v="2016-05-20T00:00:00"/>
    <s v="A3467227"/>
    <s v="B8960-16G"/>
    <s v="PEE"/>
    <s v="NG"/>
    <x v="1"/>
    <n v="2"/>
    <s v="EPL"/>
    <x v="0"/>
    <m/>
    <x v="4"/>
    <s v="20'16"/>
    <s v="Q1'16"/>
  </r>
  <r>
    <d v="2016-05-20T00:00:00"/>
    <s v="A3468282"/>
    <s v="B4417-9L"/>
    <s v="PEE"/>
    <s v="NG"/>
    <x v="2"/>
    <n v="1"/>
    <s v="EPL"/>
    <x v="0"/>
    <m/>
    <x v="4"/>
    <s v="20'16"/>
    <s v="Q1'16"/>
  </r>
  <r>
    <d v="2016-05-20T00:00:00"/>
    <s v="A3467779"/>
    <s v="B8029-9N"/>
    <s v="PEE"/>
    <s v="NG"/>
    <x v="1"/>
    <n v="1"/>
    <s v="EPL"/>
    <x v="0"/>
    <m/>
    <x v="4"/>
    <s v="20'16"/>
    <s v="Q1'16"/>
  </r>
  <r>
    <d v="2016-05-20T00:00:00"/>
    <s v="A3465205"/>
    <s v="B8960-16G"/>
    <s v="PEE"/>
    <s v="NG"/>
    <x v="2"/>
    <n v="1"/>
    <s v="EPL"/>
    <x v="0"/>
    <m/>
    <x v="4"/>
    <s v="20'16"/>
    <s v="Q1'16"/>
  </r>
  <r>
    <d v="2016-05-20T00:00:00"/>
    <s v="A3467876"/>
    <s v="B9604-5A"/>
    <s v="PEE"/>
    <s v="NG"/>
    <x v="2"/>
    <n v="1"/>
    <s v="EPL"/>
    <x v="0"/>
    <m/>
    <x v="4"/>
    <s v="20'16"/>
    <s v="Q1'16"/>
  </r>
  <r>
    <d v="2016-05-20T00:00:00"/>
    <s v="A3467781"/>
    <s v="B8029-9N"/>
    <s v="PEE"/>
    <s v="NG"/>
    <x v="3"/>
    <n v="1"/>
    <s v="EPL"/>
    <x v="0"/>
    <m/>
    <x v="4"/>
    <s v="20'16"/>
    <s v="Q1'16"/>
  </r>
  <r>
    <d v="2016-05-20T00:00:00"/>
    <s v="A3467858"/>
    <s v="B8088-9S"/>
    <s v="PEE"/>
    <s v="NG"/>
    <x v="1"/>
    <n v="1"/>
    <s v="EPL"/>
    <x v="0"/>
    <m/>
    <x v="4"/>
    <s v="20'16"/>
    <s v="Q1'16"/>
  </r>
  <r>
    <d v="2016-05-20T00:00:00"/>
    <s v="A3467788"/>
    <s v="B8029-9N"/>
    <s v="PEE"/>
    <s v="NG"/>
    <x v="3"/>
    <n v="1"/>
    <s v="EPL"/>
    <x v="0"/>
    <m/>
    <x v="4"/>
    <s v="20'16"/>
    <s v="Q1'16"/>
  </r>
  <r>
    <d v="2016-05-20T00:00:00"/>
    <s v="A3467787"/>
    <s v="B8029-9N"/>
    <s v="PEE"/>
    <s v="NG"/>
    <x v="1"/>
    <n v="6"/>
    <s v="EPL"/>
    <x v="0"/>
    <m/>
    <x v="4"/>
    <s v="20'16"/>
    <s v="Q1'16"/>
  </r>
  <r>
    <d v="2016-05-20T00:00:00"/>
    <s v="A3467588"/>
    <s v="B4408-9K"/>
    <s v="PEE"/>
    <s v="NG"/>
    <x v="1"/>
    <n v="1"/>
    <s v="EPL"/>
    <x v="0"/>
    <m/>
    <x v="4"/>
    <s v="20'16"/>
    <s v="Q1'16"/>
  </r>
  <r>
    <d v="2016-05-21T00:00:00"/>
    <s v="A3467964"/>
    <s v="B9604-5A"/>
    <s v="huang"/>
    <s v="NG"/>
    <x v="10"/>
    <n v="1"/>
    <s v="EPL"/>
    <x v="0"/>
    <m/>
    <x v="4"/>
    <s v="20'16"/>
    <s v="Q1'16"/>
  </r>
  <r>
    <d v="2016-05-21T00:00:00"/>
    <s v="A3468345"/>
    <s v="B8078-9A"/>
    <s v="huang"/>
    <s v="NG"/>
    <x v="10"/>
    <n v="1"/>
    <s v="EPL"/>
    <x v="0"/>
    <m/>
    <x v="4"/>
    <s v="20'16"/>
    <s v="Q1'16"/>
  </r>
  <r>
    <d v="2016-05-21T00:00:00"/>
    <s v="A3468345"/>
    <s v="B8078-9A"/>
    <s v="huang"/>
    <s v="NG"/>
    <x v="1"/>
    <n v="1"/>
    <s v="EPL"/>
    <x v="0"/>
    <m/>
    <x v="4"/>
    <s v="20'16"/>
    <s v="Q1'16"/>
  </r>
  <r>
    <d v="2016-05-21T00:00:00"/>
    <s v="A3465381"/>
    <s v="B8078-9A"/>
    <s v="huang"/>
    <s v="NG"/>
    <x v="10"/>
    <n v="1"/>
    <s v="EPL"/>
    <x v="0"/>
    <m/>
    <x v="4"/>
    <s v="20'16"/>
    <s v="Q1'16"/>
  </r>
  <r>
    <d v="2016-05-21T00:00:00"/>
    <s v="A3465381"/>
    <s v="B8078-9A"/>
    <s v="huang"/>
    <s v="NG"/>
    <x v="9"/>
    <n v="1"/>
    <s v="EPL"/>
    <x v="0"/>
    <m/>
    <x v="4"/>
    <s v="20'16"/>
    <s v="Q1'16"/>
  </r>
  <r>
    <d v="2016-05-21T00:00:00"/>
    <s v="A3467584"/>
    <s v="B4408-9K"/>
    <s v="huang"/>
    <s v="NG"/>
    <x v="1"/>
    <n v="2"/>
    <s v="EPL"/>
    <x v="0"/>
    <m/>
    <x v="4"/>
    <s v="20'16"/>
    <s v="Q1'16"/>
  </r>
  <r>
    <d v="2016-05-21T00:00:00"/>
    <s v="A3467584"/>
    <s v="B4408-9K"/>
    <s v="huang"/>
    <s v="NG"/>
    <x v="9"/>
    <n v="1"/>
    <s v="EPL"/>
    <x v="0"/>
    <m/>
    <x v="4"/>
    <s v="20'16"/>
    <s v="Q1'16"/>
  </r>
  <r>
    <d v="2016-05-21T00:00:00"/>
    <s v="A3465382"/>
    <s v="B8078-9A"/>
    <s v="huang"/>
    <s v="NG"/>
    <x v="10"/>
    <n v="1"/>
    <s v="EPL"/>
    <x v="0"/>
    <m/>
    <x v="4"/>
    <s v="20'16"/>
    <s v="Q1'16"/>
  </r>
  <r>
    <d v="2016-05-21T00:00:00"/>
    <s v="A3465382"/>
    <s v="B8078-9A"/>
    <s v="huang"/>
    <s v="NG"/>
    <x v="1"/>
    <n v="1"/>
    <s v="EPL"/>
    <x v="0"/>
    <m/>
    <x v="4"/>
    <s v="20'16"/>
    <s v="Q1'16"/>
  </r>
  <r>
    <d v="2016-05-21T00:00:00"/>
    <s v="A3466915"/>
    <s v="B8960-16G"/>
    <s v="huang"/>
    <s v="NG"/>
    <x v="10"/>
    <n v="2"/>
    <s v="EPL"/>
    <x v="0"/>
    <m/>
    <x v="4"/>
    <s v="20'16"/>
    <s v="Q1'16"/>
  </r>
  <r>
    <d v="2016-05-21T00:00:00"/>
    <s v="A3465208"/>
    <s v="B8960-16G"/>
    <s v="huang"/>
    <s v="NG"/>
    <x v="10"/>
    <n v="2"/>
    <s v="EPL"/>
    <x v="0"/>
    <m/>
    <x v="4"/>
    <s v="20'16"/>
    <s v="Q1'16"/>
  </r>
  <r>
    <d v="2016-05-21T00:00:00"/>
    <s v="A3465208"/>
    <s v="B8960-16G"/>
    <s v="huang"/>
    <s v="NG"/>
    <x v="2"/>
    <n v="1"/>
    <s v="EPL"/>
    <x v="0"/>
    <m/>
    <x v="4"/>
    <s v="20'16"/>
    <s v="Q1'16"/>
  </r>
  <r>
    <d v="2016-05-21T00:00:00"/>
    <s v="A3465208"/>
    <s v="B8960-16G"/>
    <s v="huang"/>
    <s v="NG"/>
    <x v="1"/>
    <n v="1"/>
    <s v="EPL"/>
    <x v="0"/>
    <m/>
    <x v="4"/>
    <s v="20'16"/>
    <s v="Q1'16"/>
  </r>
  <r>
    <d v="2016-05-21T00:00:00"/>
    <s v="A3465377"/>
    <s v="B8078-9A"/>
    <s v="huang"/>
    <s v="NG"/>
    <x v="10"/>
    <n v="1"/>
    <s v="EPL"/>
    <x v="0"/>
    <m/>
    <x v="4"/>
    <s v="20'16"/>
    <s v="Q1'16"/>
  </r>
  <r>
    <d v="2016-05-21T00:00:00"/>
    <s v="A3467958"/>
    <s v="B9604-5A"/>
    <s v="huang"/>
    <s v="NG"/>
    <x v="9"/>
    <n v="1"/>
    <s v="EPL"/>
    <x v="0"/>
    <m/>
    <x v="4"/>
    <s v="20'16"/>
    <s v="Q1'16"/>
  </r>
  <r>
    <d v="2016-05-21T00:00:00"/>
    <s v="A3468344"/>
    <s v="B8078-9A"/>
    <s v="huang"/>
    <s v="NG"/>
    <x v="1"/>
    <n v="1"/>
    <s v="EPL"/>
    <x v="0"/>
    <m/>
    <x v="4"/>
    <s v="20'16"/>
    <s v="Q1'16"/>
  </r>
  <r>
    <d v="2016-05-21T00:00:00"/>
    <s v="P1025284"/>
    <s v="B4333-5P"/>
    <s v="huang"/>
    <s v="NG"/>
    <x v="9"/>
    <n v="1"/>
    <s v="EPL"/>
    <x v="0"/>
    <m/>
    <x v="4"/>
    <s v="20'16"/>
    <s v="Q1'16"/>
  </r>
  <r>
    <d v="2016-05-21T00:00:00"/>
    <s v="A3463970"/>
    <s v="B9314-10I"/>
    <s v="M.JOTHI"/>
    <s v="NG"/>
    <x v="0"/>
    <n v="1"/>
    <s v="EPL"/>
    <x v="0"/>
    <m/>
    <x v="4"/>
    <s v="20'16"/>
    <s v="Q1'16"/>
  </r>
  <r>
    <d v="2016-05-21T00:00:00"/>
    <s v="A3465210"/>
    <s v="B8960-16G"/>
    <s v="M.JOTHI"/>
    <s v="NG"/>
    <x v="8"/>
    <n v="1"/>
    <s v="EPL"/>
    <x v="0"/>
    <m/>
    <x v="4"/>
    <s v="20'16"/>
    <s v="Q1'16"/>
  </r>
  <r>
    <d v="2016-05-22T00:00:00"/>
    <s v="A3467965"/>
    <s v="B9604-5A"/>
    <s v="kia"/>
    <s v="NG"/>
    <x v="3"/>
    <n v="4"/>
    <s v="EPL"/>
    <x v="0"/>
    <m/>
    <x v="4"/>
    <s v="20'16"/>
    <s v="Q1'16"/>
  </r>
  <r>
    <d v="2016-05-22T00:00:00"/>
    <s v="A3468740"/>
    <s v="B8099-9H"/>
    <s v="kia"/>
    <s v="NG"/>
    <x v="3"/>
    <n v="2"/>
    <s v="EPL"/>
    <x v="0"/>
    <m/>
    <x v="4"/>
    <s v="20'16"/>
    <s v="Q1'16"/>
  </r>
  <r>
    <d v="2016-05-22T00:00:00"/>
    <s v="A3468843"/>
    <s v="B8099-9H"/>
    <s v="kia"/>
    <s v="NG"/>
    <x v="1"/>
    <n v="1"/>
    <s v="EPL"/>
    <x v="0"/>
    <m/>
    <x v="4"/>
    <s v="20'16"/>
    <s v="Q1'16"/>
  </r>
  <r>
    <d v="2016-05-22T00:00:00"/>
    <s v="A3468843"/>
    <s v="B8099-9H"/>
    <s v="kia"/>
    <s v="NG"/>
    <x v="3"/>
    <n v="4"/>
    <s v="EPL"/>
    <x v="0"/>
    <m/>
    <x v="4"/>
    <s v="20'16"/>
    <s v="Q1'16"/>
  </r>
  <r>
    <d v="2016-05-22T00:00:00"/>
    <s v="A3466082"/>
    <s v="B8967-16I"/>
    <s v="kia"/>
    <s v="NG"/>
    <x v="0"/>
    <n v="1"/>
    <s v="EPL"/>
    <x v="0"/>
    <m/>
    <x v="4"/>
    <s v="20'16"/>
    <s v="Q1'16"/>
  </r>
  <r>
    <d v="2016-05-22T00:00:00"/>
    <s v="A3466086"/>
    <s v="B8967-16I"/>
    <s v="kia"/>
    <s v="NG"/>
    <x v="0"/>
    <n v="1"/>
    <s v="EPL"/>
    <x v="0"/>
    <m/>
    <x v="4"/>
    <s v="20'16"/>
    <s v="Q1'16"/>
  </r>
  <r>
    <d v="2016-05-22T00:00:00"/>
    <s v="A3466086"/>
    <s v="B8967-16I"/>
    <s v="kia"/>
    <s v="NG"/>
    <x v="1"/>
    <n v="2"/>
    <s v="EPL"/>
    <x v="0"/>
    <m/>
    <x v="4"/>
    <s v="20'16"/>
    <s v="Q1'16"/>
  </r>
  <r>
    <d v="2016-05-22T00:00:00"/>
    <s v="A3466085"/>
    <s v="B8967-16I"/>
    <s v="kia"/>
    <s v="NG"/>
    <x v="2"/>
    <n v="1"/>
    <s v="EPL"/>
    <x v="0"/>
    <m/>
    <x v="4"/>
    <s v="20'16"/>
    <s v="Q1'16"/>
  </r>
  <r>
    <d v="2016-05-22T00:00:00"/>
    <s v="A3466917"/>
    <s v="B8960-16G"/>
    <s v="kia"/>
    <s v="NG"/>
    <x v="9"/>
    <n v="1"/>
    <s v="EPL"/>
    <x v="0"/>
    <m/>
    <x v="4"/>
    <s v="20'16"/>
    <s v="Q1'16"/>
  </r>
  <r>
    <d v="2016-05-22T00:00:00"/>
    <s v="A3468579"/>
    <s v="B8960-16G"/>
    <s v="kia"/>
    <s v="NG"/>
    <x v="2"/>
    <n v="1"/>
    <s v="EPL"/>
    <x v="0"/>
    <m/>
    <x v="4"/>
    <s v="20'16"/>
    <s v="Q1'16"/>
  </r>
  <r>
    <d v="2016-05-22T00:00:00"/>
    <s v="A3467950"/>
    <s v="B9604-5A"/>
    <s v="kia"/>
    <s v="NG"/>
    <x v="0"/>
    <n v="1"/>
    <s v="EPL"/>
    <x v="0"/>
    <m/>
    <x v="4"/>
    <s v="20'16"/>
    <s v="Q1'16"/>
  </r>
  <r>
    <d v="2016-05-22T00:00:00"/>
    <s v="A3467950"/>
    <s v="B9604-5A"/>
    <s v="kia"/>
    <s v="NG"/>
    <x v="3"/>
    <n v="4"/>
    <s v="EPL"/>
    <x v="0"/>
    <m/>
    <x v="4"/>
    <s v="20'16"/>
    <s v="Q1'16"/>
  </r>
  <r>
    <d v="2016-05-22T00:00:00"/>
    <s v="A3467859"/>
    <s v="B9604-5A"/>
    <s v="kia"/>
    <s v="NG"/>
    <x v="0"/>
    <n v="1"/>
    <s v="EPL"/>
    <x v="0"/>
    <m/>
    <x v="4"/>
    <s v="20'16"/>
    <s v="Q1'16"/>
  </r>
  <r>
    <d v="2016-05-22T00:00:00"/>
    <s v="A3467559"/>
    <s v="B9604-5A"/>
    <s v="kia"/>
    <s v="NG"/>
    <x v="1"/>
    <n v="1"/>
    <s v="EPL"/>
    <x v="0"/>
    <m/>
    <x v="4"/>
    <s v="20'16"/>
    <s v="Q1'16"/>
  </r>
  <r>
    <d v="2016-05-22T00:00:00"/>
    <s v="A3467549"/>
    <s v="B9604-5A"/>
    <s v="kia"/>
    <s v="NG"/>
    <x v="1"/>
    <n v="3"/>
    <s v="EPL"/>
    <x v="0"/>
    <m/>
    <x v="4"/>
    <s v="20'16"/>
    <s v="Q1'16"/>
  </r>
  <r>
    <d v="2016-05-22T00:00:00"/>
    <s v="A3467548"/>
    <s v="B9604-5A"/>
    <s v="kia"/>
    <s v="NG"/>
    <x v="2"/>
    <n v="1"/>
    <s v="EPL"/>
    <x v="0"/>
    <m/>
    <x v="4"/>
    <s v="20'16"/>
    <s v="Q1'16"/>
  </r>
  <r>
    <d v="2016-05-22T00:00:00"/>
    <s v="A3467548"/>
    <s v="B9604-5A"/>
    <s v="kia"/>
    <s v="NG"/>
    <x v="0"/>
    <n v="1"/>
    <s v="EPL"/>
    <x v="0"/>
    <m/>
    <x v="4"/>
    <s v="20'16"/>
    <s v="Q1'16"/>
  </r>
  <r>
    <d v="2016-05-22T00:00:00"/>
    <s v="A3467548"/>
    <s v="B9604-5A"/>
    <s v="kia"/>
    <s v="NG"/>
    <x v="3"/>
    <n v="8"/>
    <s v="EPL"/>
    <x v="0"/>
    <m/>
    <x v="4"/>
    <s v="20'16"/>
    <s v="Q1'16"/>
  </r>
  <r>
    <d v="2016-05-22T00:00:00"/>
    <s v="A3465379"/>
    <s v="B8078-9A"/>
    <s v="kia"/>
    <s v="NG"/>
    <x v="1"/>
    <n v="1"/>
    <s v="EPL"/>
    <x v="0"/>
    <m/>
    <x v="4"/>
    <s v="20'16"/>
    <s v="Q1'16"/>
  </r>
  <r>
    <d v="2016-05-22T00:00:00"/>
    <s v="A3468336"/>
    <s v="B8960-16G"/>
    <s v="kia"/>
    <s v="NG"/>
    <x v="2"/>
    <n v="1"/>
    <s v="EPL"/>
    <x v="0"/>
    <m/>
    <x v="4"/>
    <s v="20'16"/>
    <s v="Q1'16"/>
  </r>
  <r>
    <d v="2016-05-22T00:00:00"/>
    <s v="A3468336"/>
    <s v="B8960-16G"/>
    <s v="kia"/>
    <s v="NG"/>
    <x v="3"/>
    <n v="2"/>
    <s v="EPL"/>
    <x v="0"/>
    <m/>
    <x v="4"/>
    <s v="20'16"/>
    <s v="Q1'16"/>
  </r>
  <r>
    <d v="2016-05-22T00:00:00"/>
    <s v="A3466918"/>
    <s v="B8960-16G"/>
    <s v="kia"/>
    <s v="NG"/>
    <x v="9"/>
    <n v="1"/>
    <s v="EPL"/>
    <x v="0"/>
    <m/>
    <x v="4"/>
    <s v="20'16"/>
    <s v="Q1'16"/>
  </r>
  <r>
    <d v="2016-05-22T00:00:00"/>
    <s v="A3468504"/>
    <s v="B9509-10V"/>
    <s v="kia"/>
    <s v="NG"/>
    <x v="3"/>
    <n v="3"/>
    <s v="EPL"/>
    <x v="0"/>
    <m/>
    <x v="4"/>
    <s v="20'16"/>
    <s v="Q1'16"/>
  </r>
  <r>
    <d v="2016-05-22T00:00:00"/>
    <s v="A3468504"/>
    <s v="B9509-10V"/>
    <s v="kia"/>
    <s v="NG"/>
    <x v="9"/>
    <n v="1"/>
    <s v="EPL"/>
    <x v="0"/>
    <m/>
    <x v="4"/>
    <s v="20'16"/>
    <s v="Q1'16"/>
  </r>
  <r>
    <d v="2016-05-22T00:00:00"/>
    <s v="A3468497"/>
    <s v="B9509-10V"/>
    <s v="kia"/>
    <s v="NG"/>
    <x v="3"/>
    <n v="2"/>
    <s v="EPL"/>
    <x v="0"/>
    <m/>
    <x v="4"/>
    <s v="20'16"/>
    <s v="Q1'16"/>
  </r>
  <r>
    <d v="2016-05-22T00:00:00"/>
    <s v="A3468497"/>
    <s v="B9509-10V"/>
    <s v="kia"/>
    <s v="NG"/>
    <x v="9"/>
    <n v="4"/>
    <s v="EPL"/>
    <x v="0"/>
    <m/>
    <x v="4"/>
    <s v="20'16"/>
    <s v="Q1'16"/>
  </r>
  <r>
    <d v="2016-05-22T00:00:00"/>
    <s v="A3468743"/>
    <s v="B8099-9H"/>
    <s v="M.JOTHI"/>
    <s v="NG"/>
    <x v="8"/>
    <n v="1"/>
    <s v="EPL"/>
    <x v="0"/>
    <m/>
    <x v="4"/>
    <s v="20'16"/>
    <s v="Q1'16"/>
  </r>
  <r>
    <d v="2016-05-22T00:00:00"/>
    <s v="A3468737"/>
    <s v="B8099-9H"/>
    <s v="M.JOTHI"/>
    <s v="NG"/>
    <x v="1"/>
    <n v="1"/>
    <s v="EPL"/>
    <x v="0"/>
    <m/>
    <x v="4"/>
    <s v="20'16"/>
    <s v="Q1'16"/>
  </r>
  <r>
    <d v="2016-05-23T00:00:00"/>
    <s v="A3469303"/>
    <s v="B9609-5L"/>
    <s v="kia"/>
    <s v="NG"/>
    <x v="0"/>
    <n v="1"/>
    <s v="EPL"/>
    <x v="0"/>
    <m/>
    <x v="4"/>
    <s v="21'16"/>
    <s v="Q1'16"/>
  </r>
  <r>
    <d v="2016-05-23T00:00:00"/>
    <s v="A3469296"/>
    <s v="B9609-5L"/>
    <s v="kia"/>
    <s v="NG"/>
    <x v="2"/>
    <n v="1"/>
    <s v="EPL"/>
    <x v="0"/>
    <m/>
    <x v="4"/>
    <s v="21'16"/>
    <s v="Q1'16"/>
  </r>
  <r>
    <d v="2016-05-23T00:00:00"/>
    <s v="A3469205"/>
    <s v="B9609-5L"/>
    <s v="kia"/>
    <s v="NG"/>
    <x v="3"/>
    <n v="1"/>
    <s v="EPL"/>
    <x v="0"/>
    <m/>
    <x v="4"/>
    <s v="21'16"/>
    <s v="Q1'16"/>
  </r>
  <r>
    <d v="2016-05-23T00:00:00"/>
    <s v="A3469194"/>
    <s v="B9609-5L"/>
    <s v="kia"/>
    <s v="NG"/>
    <x v="3"/>
    <n v="3"/>
    <s v="EPL"/>
    <x v="0"/>
    <m/>
    <x v="4"/>
    <s v="21'16"/>
    <s v="Q1'16"/>
  </r>
  <r>
    <d v="2016-05-23T00:00:00"/>
    <s v="A3469202"/>
    <s v="B9609-5L"/>
    <s v="kia"/>
    <s v="NG"/>
    <x v="3"/>
    <n v="3"/>
    <s v="EPL"/>
    <x v="0"/>
    <m/>
    <x v="4"/>
    <s v="21'16"/>
    <s v="Q1'16"/>
  </r>
  <r>
    <d v="2016-05-23T00:00:00"/>
    <s v="A3469286"/>
    <s v="B9609-5L"/>
    <s v="kia"/>
    <s v="NG"/>
    <x v="3"/>
    <n v="8"/>
    <s v="EPL"/>
    <x v="0"/>
    <m/>
    <x v="4"/>
    <s v="21'16"/>
    <s v="Q1'16"/>
  </r>
  <r>
    <d v="2016-05-23T00:00:00"/>
    <s v="A3468921"/>
    <s v="B4329-5P"/>
    <s v="kia"/>
    <s v="NG"/>
    <x v="3"/>
    <n v="4"/>
    <s v="EPL"/>
    <x v="0"/>
    <m/>
    <x v="4"/>
    <s v="21'16"/>
    <s v="Q1'16"/>
  </r>
  <r>
    <d v="2016-05-23T00:00:00"/>
    <s v="A3467786"/>
    <s v="B8029-9N"/>
    <s v="kia"/>
    <s v="NG"/>
    <x v="1"/>
    <n v="1"/>
    <s v="EPL"/>
    <x v="0"/>
    <m/>
    <x v="4"/>
    <s v="21'16"/>
    <s v="Q1'16"/>
  </r>
  <r>
    <d v="2016-05-23T00:00:00"/>
    <s v="A3467786"/>
    <s v="B8029-9N"/>
    <s v="kia"/>
    <s v="NG"/>
    <x v="3"/>
    <n v="12"/>
    <s v="EPL"/>
    <x v="0"/>
    <m/>
    <x v="4"/>
    <s v="21'16"/>
    <s v="Q1'16"/>
  </r>
  <r>
    <d v="2016-05-23T00:00:00"/>
    <s v="A3468986"/>
    <s v="B4315-5M"/>
    <s v="kia"/>
    <s v="NG"/>
    <x v="3"/>
    <n v="5"/>
    <s v="EPL"/>
    <x v="0"/>
    <m/>
    <x v="4"/>
    <s v="21'16"/>
    <s v="Q1'16"/>
  </r>
  <r>
    <d v="2016-05-23T00:00:00"/>
    <s v="A3469185"/>
    <s v="B4340-9L"/>
    <s v="kia"/>
    <s v="NG"/>
    <x v="3"/>
    <n v="2"/>
    <s v="EPL"/>
    <x v="0"/>
    <m/>
    <x v="4"/>
    <s v="21'16"/>
    <s v="Q1'16"/>
  </r>
  <r>
    <d v="2016-05-23T00:00:00"/>
    <s v="A3468745"/>
    <s v="B8099-9H"/>
    <s v="kia"/>
    <s v="NG"/>
    <x v="1"/>
    <n v="1"/>
    <s v="EPL"/>
    <x v="0"/>
    <m/>
    <x v="4"/>
    <s v="21'16"/>
    <s v="Q1'16"/>
  </r>
  <r>
    <d v="2016-05-23T00:00:00"/>
    <s v="A3468739"/>
    <s v="B8099-9H"/>
    <s v="kia"/>
    <s v="NG"/>
    <x v="1"/>
    <n v="1"/>
    <s v="EPL"/>
    <x v="0"/>
    <m/>
    <x v="4"/>
    <s v="21'16"/>
    <s v="Q1'16"/>
  </r>
  <r>
    <d v="2016-05-23T00:00:00"/>
    <s v="A3467777"/>
    <s v="B8029-9N"/>
    <s v="kia"/>
    <s v="NG"/>
    <x v="1"/>
    <n v="2"/>
    <s v="EPL"/>
    <x v="0"/>
    <m/>
    <x v="4"/>
    <s v="21'16"/>
    <s v="Q1'16"/>
  </r>
  <r>
    <d v="2016-05-23T00:00:00"/>
    <s v="A3467777"/>
    <s v="B8029-9N"/>
    <s v="kia"/>
    <s v="NG"/>
    <x v="9"/>
    <n v="1"/>
    <s v="EPL"/>
    <x v="0"/>
    <m/>
    <x v="4"/>
    <s v="21'16"/>
    <s v="Q1'16"/>
  </r>
  <r>
    <d v="2016-05-23T00:00:00"/>
    <s v="A3469022"/>
    <s v="B8960-16G"/>
    <s v="M.JOTHI"/>
    <s v="NG"/>
    <x v="0"/>
    <n v="1"/>
    <s v="EPL"/>
    <x v="0"/>
    <m/>
    <x v="4"/>
    <s v="21'16"/>
    <s v="Q1'16"/>
  </r>
  <r>
    <d v="2016-05-23T00:00:00"/>
    <s v="A3468340"/>
    <s v="B8960-16G"/>
    <s v="M.JOTHI"/>
    <s v="NG"/>
    <x v="0"/>
    <n v="2"/>
    <s v="EPL"/>
    <x v="0"/>
    <m/>
    <x v="4"/>
    <s v="21'16"/>
    <s v="Q1'16"/>
  </r>
  <r>
    <d v="2016-05-23T00:00:00"/>
    <s v="A3469350"/>
    <s v="B8960-16G"/>
    <s v="M.JOTHI"/>
    <s v="NG"/>
    <x v="9"/>
    <n v="2"/>
    <s v="EPL"/>
    <x v="0"/>
    <m/>
    <x v="4"/>
    <s v="21'16"/>
    <s v="Q1'16"/>
  </r>
  <r>
    <d v="2016-05-23T00:00:00"/>
    <s v="A3467681"/>
    <s v="B8078-9A"/>
    <s v="chin"/>
    <s v="NG"/>
    <x v="0"/>
    <n v="2"/>
    <s v="EPL"/>
    <x v="0"/>
    <m/>
    <x v="4"/>
    <s v="21'16"/>
    <s v="Q1'16"/>
  </r>
  <r>
    <d v="2016-05-23T00:00:00"/>
    <s v="A3467681"/>
    <s v="B8078-9A"/>
    <s v="chin"/>
    <s v="NG"/>
    <x v="1"/>
    <n v="1"/>
    <s v="EPL"/>
    <x v="0"/>
    <m/>
    <x v="4"/>
    <s v="21'16"/>
    <s v="Q1'16"/>
  </r>
  <r>
    <d v="2016-05-23T00:00:00"/>
    <s v="A3465343"/>
    <s v="B8078-9A"/>
    <s v="chin"/>
    <s v="NG"/>
    <x v="0"/>
    <n v="1"/>
    <s v="EPL"/>
    <x v="0"/>
    <m/>
    <x v="4"/>
    <s v="21'16"/>
    <s v="Q1'16"/>
  </r>
  <r>
    <d v="2016-05-23T00:00:00"/>
    <s v="A3465346"/>
    <s v="B8078-9A"/>
    <s v="chin"/>
    <s v="NG"/>
    <x v="1"/>
    <n v="1"/>
    <s v="EPL"/>
    <x v="0"/>
    <m/>
    <x v="4"/>
    <s v="21'16"/>
    <s v="Q1'16"/>
  </r>
  <r>
    <d v="2016-05-23T00:00:00"/>
    <s v="A3469044"/>
    <s v="B8960-16G"/>
    <s v="M.JOTHI"/>
    <s v="NG"/>
    <x v="1"/>
    <n v="1"/>
    <s v="EPL"/>
    <x v="0"/>
    <m/>
    <x v="4"/>
    <s v="21'16"/>
    <s v="Q1'16"/>
  </r>
  <r>
    <d v="2016-05-23T00:00:00"/>
    <s v="A3469048"/>
    <s v="B8960-16G"/>
    <s v="chin"/>
    <s v="NG"/>
    <x v="0"/>
    <n v="2"/>
    <s v="EPL"/>
    <x v="0"/>
    <m/>
    <x v="4"/>
    <s v="21'16"/>
    <s v="Q1'16"/>
  </r>
  <r>
    <d v="2016-05-23T00:00:00"/>
    <s v="A3469048"/>
    <s v="B8960-16G"/>
    <s v="chin"/>
    <s v="NG"/>
    <x v="1"/>
    <n v="1"/>
    <s v="EPL"/>
    <x v="0"/>
    <m/>
    <x v="4"/>
    <s v="21'16"/>
    <s v="Q1'16"/>
  </r>
  <r>
    <d v="2016-05-23T00:00:00"/>
    <s v="A3468582"/>
    <s v="B8960-16G"/>
    <s v="M.JOTHI"/>
    <s v="NG"/>
    <x v="1"/>
    <n v="1"/>
    <s v="EPL"/>
    <x v="0"/>
    <m/>
    <x v="4"/>
    <s v="21'16"/>
    <s v="Q1'16"/>
  </r>
  <r>
    <d v="2016-05-24T00:00:00"/>
    <s v="A3469040"/>
    <s v="B8960-16G"/>
    <s v="PEE"/>
    <s v="NG"/>
    <x v="0"/>
    <n v="1"/>
    <s v="EPL"/>
    <x v="0"/>
    <m/>
    <x v="4"/>
    <s v="21'16"/>
    <s v="Q1'16"/>
  </r>
  <r>
    <d v="2016-05-24T00:00:00"/>
    <s v="A3469195"/>
    <s v="B9609-5L"/>
    <s v="PEE"/>
    <s v="NG"/>
    <x v="1"/>
    <n v="2"/>
    <s v="EPL"/>
    <x v="0"/>
    <m/>
    <x v="4"/>
    <s v="21'16"/>
    <s v="Q1'16"/>
  </r>
  <r>
    <d v="2016-05-24T00:00:00"/>
    <s v="A3469193"/>
    <s v="B9609-5L"/>
    <s v="PEE"/>
    <s v="NG"/>
    <x v="8"/>
    <n v="1"/>
    <s v="EPL"/>
    <x v="0"/>
    <m/>
    <x v="4"/>
    <s v="21'16"/>
    <s v="Q1'16"/>
  </r>
  <r>
    <d v="2016-05-24T00:00:00"/>
    <s v="A3469299"/>
    <s v="B9609-5L"/>
    <s v="PEE"/>
    <s v="NG"/>
    <x v="0"/>
    <n v="1"/>
    <s v="EPL"/>
    <x v="0"/>
    <m/>
    <x v="4"/>
    <s v="21'16"/>
    <s v="Q1'16"/>
  </r>
  <r>
    <d v="2016-05-24T00:00:00"/>
    <s v="A3469299"/>
    <s v="B9609-5L"/>
    <s v="PEE"/>
    <s v="NG"/>
    <x v="1"/>
    <n v="1"/>
    <s v="EPL"/>
    <x v="0"/>
    <m/>
    <x v="4"/>
    <s v="21'16"/>
    <s v="Q1'16"/>
  </r>
  <r>
    <d v="2016-05-24T00:00:00"/>
    <s v="A3469301"/>
    <s v="B9609-5L"/>
    <s v="PEE"/>
    <s v="NG"/>
    <x v="1"/>
    <n v="1"/>
    <s v="EPL"/>
    <x v="0"/>
    <m/>
    <x v="4"/>
    <s v="21'16"/>
    <s v="Q1'16"/>
  </r>
  <r>
    <d v="2016-05-24T00:00:00"/>
    <s v="A3469203"/>
    <s v="B9609-5L"/>
    <s v="PEE"/>
    <s v="NG"/>
    <x v="2"/>
    <n v="1"/>
    <s v="EPL"/>
    <x v="0"/>
    <m/>
    <x v="4"/>
    <s v="21'16"/>
    <s v="Q1'16"/>
  </r>
  <r>
    <d v="2016-05-24T00:00:00"/>
    <s v="A3469203"/>
    <s v="B9609-5L"/>
    <s v="PEE"/>
    <s v="NG"/>
    <x v="1"/>
    <n v="1"/>
    <s v="EPL"/>
    <x v="0"/>
    <m/>
    <x v="4"/>
    <s v="21'16"/>
    <s v="Q1'16"/>
  </r>
  <r>
    <d v="2016-05-24T00:00:00"/>
    <s v="A3468990"/>
    <s v="B4315-5M"/>
    <s v="PEE"/>
    <s v="NG"/>
    <x v="0"/>
    <n v="2"/>
    <s v="EPL"/>
    <x v="0"/>
    <m/>
    <x v="4"/>
    <s v="21'16"/>
    <s v="Q1'16"/>
  </r>
  <r>
    <d v="2016-05-24T00:00:00"/>
    <s v="A3469778"/>
    <s v="B8029-9N"/>
    <s v="PEE"/>
    <s v="NG"/>
    <x v="0"/>
    <n v="1"/>
    <s v="EPL"/>
    <x v="0"/>
    <m/>
    <x v="4"/>
    <s v="21'16"/>
    <s v="Q1'16"/>
  </r>
  <r>
    <d v="2016-05-24T00:00:00"/>
    <s v="A3468851"/>
    <s v="B8099-9H"/>
    <s v="PEE"/>
    <s v="NG"/>
    <x v="1"/>
    <n v="1"/>
    <s v="EPL"/>
    <x v="0"/>
    <m/>
    <x v="4"/>
    <s v="21'16"/>
    <s v="Q1'16"/>
  </r>
  <r>
    <d v="2016-05-24T00:00:00"/>
    <s v="A3469569"/>
    <s v="B7678-9V"/>
    <s v="PEE"/>
    <s v="NG"/>
    <x v="3"/>
    <n v="1"/>
    <s v="EPL"/>
    <x v="0"/>
    <m/>
    <x v="4"/>
    <s v="21'16"/>
    <s v="Q1'16"/>
  </r>
  <r>
    <d v="2016-05-24T00:00:00"/>
    <s v="A3469297"/>
    <s v="B9609-5L"/>
    <s v="PEE"/>
    <s v="NG"/>
    <x v="1"/>
    <n v="1"/>
    <s v="EPL"/>
    <x v="0"/>
    <m/>
    <x v="4"/>
    <s v="21'16"/>
    <s v="Q1'16"/>
  </r>
  <r>
    <d v="2016-05-24T00:00:00"/>
    <s v="A3469196"/>
    <s v="B9609-5L"/>
    <s v="PEE"/>
    <s v="NG"/>
    <x v="1"/>
    <n v="1"/>
    <s v="EPL"/>
    <x v="0"/>
    <m/>
    <x v="4"/>
    <s v="21'16"/>
    <s v="Q1'16"/>
  </r>
  <r>
    <d v="2016-05-24T00:00:00"/>
    <s v="A3469291"/>
    <s v="B9609-5L"/>
    <s v="PEE"/>
    <s v="NG"/>
    <x v="2"/>
    <n v="1"/>
    <s v="EPL"/>
    <x v="0"/>
    <m/>
    <x v="4"/>
    <s v="21'16"/>
    <s v="Q1'16"/>
  </r>
  <r>
    <d v="2016-05-24T00:00:00"/>
    <s v="A3469186"/>
    <s v="B4340-9L"/>
    <s v="PEE"/>
    <s v="NG"/>
    <x v="0"/>
    <n v="1"/>
    <s v="EPL"/>
    <x v="0"/>
    <m/>
    <x v="4"/>
    <s v="21'16"/>
    <s v="Q1'16"/>
  </r>
  <r>
    <d v="2016-05-24T00:00:00"/>
    <s v="A3468845"/>
    <s v="B8099-9H"/>
    <s v="PEE"/>
    <s v="NG"/>
    <x v="0"/>
    <n v="1"/>
    <s v="EPL"/>
    <x v="0"/>
    <m/>
    <x v="4"/>
    <s v="21'16"/>
    <s v="Q1'16"/>
  </r>
  <r>
    <d v="2016-05-24T00:00:00"/>
    <s v="A3466913"/>
    <s v="B8960-16G"/>
    <s v="M.JOTHI"/>
    <s v="NG"/>
    <x v="0"/>
    <n v="1"/>
    <s v="EPL"/>
    <x v="0"/>
    <m/>
    <x v="4"/>
    <s v="21'16"/>
    <s v="Q1'16"/>
  </r>
  <r>
    <d v="2016-05-24T00:00:00"/>
    <s v="A3466913"/>
    <s v="B8960-16G"/>
    <s v="M.JOTHI"/>
    <s v="NG"/>
    <x v="1"/>
    <n v="5"/>
    <s v="EPL"/>
    <x v="0"/>
    <m/>
    <x v="4"/>
    <s v="21'16"/>
    <s v="Q1'16"/>
  </r>
  <r>
    <d v="2016-05-24T00:00:00"/>
    <s v="A3465352"/>
    <s v="B8078-9A"/>
    <s v="M.JOTHI"/>
    <s v="NG"/>
    <x v="1"/>
    <n v="1"/>
    <s v="EPL"/>
    <x v="0"/>
    <m/>
    <x v="4"/>
    <s v="21'16"/>
    <s v="Q1'16"/>
  </r>
  <r>
    <d v="2016-05-24T00:00:00"/>
    <s v="A3469768"/>
    <s v="B8088-9S"/>
    <s v="M.JOTHI"/>
    <s v="NG"/>
    <x v="1"/>
    <n v="1"/>
    <s v="EPL"/>
    <x v="0"/>
    <m/>
    <x v="4"/>
    <s v="21'16"/>
    <s v="Q1'16"/>
  </r>
  <r>
    <d v="2016-05-24T00:00:00"/>
    <s v="A3465384"/>
    <s v="B7953-9U"/>
    <s v="M.JOTHI"/>
    <s v="NG"/>
    <x v="9"/>
    <n v="1"/>
    <s v="EPL"/>
    <x v="0"/>
    <m/>
    <x v="4"/>
    <s v="21'16"/>
    <s v="Q1'16"/>
  </r>
  <r>
    <d v="2016-05-24T00:00:00"/>
    <s v="A3465355"/>
    <s v="B8078-9A"/>
    <s v="M.JOTHI"/>
    <s v="NG"/>
    <x v="2"/>
    <n v="1"/>
    <s v="EPL"/>
    <x v="0"/>
    <m/>
    <x v="4"/>
    <s v="21'16"/>
    <s v="Q1'16"/>
  </r>
  <r>
    <d v="2016-05-24T00:00:00"/>
    <s v="A3468583"/>
    <s v="B8960-16G"/>
    <s v="chin"/>
    <s v="NG"/>
    <x v="2"/>
    <n v="1"/>
    <s v="EPL"/>
    <x v="0"/>
    <m/>
    <x v="4"/>
    <s v="21'16"/>
    <s v="Q1'16"/>
  </r>
  <r>
    <d v="2016-05-25T00:00:00"/>
    <s v="A3467225"/>
    <s v="B8960-16G"/>
    <s v="PEE"/>
    <s v="NG"/>
    <x v="1"/>
    <n v="3"/>
    <s v="EPL"/>
    <x v="0"/>
    <m/>
    <x v="4"/>
    <s v="21'16"/>
    <s v="Q1'16"/>
  </r>
  <r>
    <d v="2016-05-25T00:00:00"/>
    <s v="A3469815"/>
    <s v="B8960-16G"/>
    <s v="PEE"/>
    <s v="NG"/>
    <x v="1"/>
    <n v="9"/>
    <s v="EPL"/>
    <x v="0"/>
    <m/>
    <x v="4"/>
    <s v="21'16"/>
    <s v="Q1'16"/>
  </r>
  <r>
    <d v="2016-05-25T00:00:00"/>
    <s v="A3469042"/>
    <s v="B8960-16G"/>
    <s v="PEE"/>
    <s v="NG"/>
    <x v="1"/>
    <n v="2"/>
    <s v="EPL"/>
    <x v="0"/>
    <m/>
    <x v="4"/>
    <s v="21'16"/>
    <s v="Q1'16"/>
  </r>
  <r>
    <d v="2016-05-25T00:00:00"/>
    <s v="A3469041"/>
    <s v="B8960-16G"/>
    <s v="PEE"/>
    <s v="NG"/>
    <x v="1"/>
    <n v="5"/>
    <s v="EPL"/>
    <x v="0"/>
    <m/>
    <x v="4"/>
    <s v="21'16"/>
    <s v="Q1'16"/>
  </r>
  <r>
    <d v="2016-05-25T00:00:00"/>
    <s v="A3470324"/>
    <s v="B9604-5A"/>
    <s v="PEE"/>
    <s v="NG"/>
    <x v="1"/>
    <n v="1"/>
    <s v="EPL"/>
    <x v="0"/>
    <m/>
    <x v="4"/>
    <s v="21'16"/>
    <s v="Q1'16"/>
  </r>
  <r>
    <d v="2016-05-25T00:00:00"/>
    <s v="A3470327"/>
    <s v="B9604-5A"/>
    <s v="PEE"/>
    <s v="NG"/>
    <x v="1"/>
    <n v="1"/>
    <s v="EPL"/>
    <x v="0"/>
    <m/>
    <x v="4"/>
    <s v="21'16"/>
    <s v="Q1'16"/>
  </r>
  <r>
    <d v="2016-05-25T00:00:00"/>
    <s v="A3467680"/>
    <s v="B8078-9A"/>
    <s v="PEE"/>
    <s v="NG"/>
    <x v="1"/>
    <n v="1"/>
    <s v="EPL"/>
    <x v="0"/>
    <m/>
    <x v="4"/>
    <s v="21'16"/>
    <s v="Q1'16"/>
  </r>
  <r>
    <d v="2016-05-25T00:00:00"/>
    <s v="A3465354"/>
    <s v="B8078-9A"/>
    <s v="PEE"/>
    <s v="NG"/>
    <x v="0"/>
    <n v="1"/>
    <s v="EPL"/>
    <x v="0"/>
    <m/>
    <x v="4"/>
    <s v="21'16"/>
    <s v="Q1'16"/>
  </r>
  <r>
    <d v="2016-05-25T00:00:00"/>
    <s v="A3465354"/>
    <s v="B8078-9A"/>
    <s v="PEE"/>
    <s v="NG"/>
    <x v="1"/>
    <n v="1"/>
    <s v="EPL"/>
    <x v="0"/>
    <m/>
    <x v="4"/>
    <s v="21'16"/>
    <s v="Q1'16"/>
  </r>
  <r>
    <d v="2016-05-25T00:00:00"/>
    <s v="A3465354"/>
    <s v="B8078-9A"/>
    <s v="PEE"/>
    <s v="NG"/>
    <x v="3"/>
    <n v="1"/>
    <s v="EPL"/>
    <x v="0"/>
    <m/>
    <x v="4"/>
    <s v="21'16"/>
    <s v="Q1'16"/>
  </r>
  <r>
    <d v="2016-05-25T00:00:00"/>
    <s v="A3469734"/>
    <s v="B8088-9S"/>
    <s v="PEE"/>
    <s v="NG"/>
    <x v="1"/>
    <n v="1"/>
    <s v="EPL"/>
    <x v="0"/>
    <m/>
    <x v="4"/>
    <s v="21'16"/>
    <s v="Q1'16"/>
  </r>
  <r>
    <d v="2016-05-25T00:00:00"/>
    <s v="A3467688"/>
    <s v="B8078-9A"/>
    <s v="PEE"/>
    <s v="NG"/>
    <x v="1"/>
    <n v="1"/>
    <s v="EPL"/>
    <x v="0"/>
    <m/>
    <x v="4"/>
    <s v="21'16"/>
    <s v="Q1'16"/>
  </r>
  <r>
    <d v="2016-05-25T00:00:00"/>
    <s v="A3469742"/>
    <s v="B8088-9S"/>
    <s v="PEE"/>
    <s v="NG"/>
    <x v="1"/>
    <n v="1"/>
    <s v="EPL"/>
    <x v="0"/>
    <m/>
    <x v="4"/>
    <s v="21'16"/>
    <s v="Q1'16"/>
  </r>
  <r>
    <d v="2016-05-25T00:00:00"/>
    <s v="A3470374"/>
    <s v="B9609-5L"/>
    <s v="PEE"/>
    <s v="NG"/>
    <x v="0"/>
    <n v="1"/>
    <s v="EPL"/>
    <x v="0"/>
    <m/>
    <x v="4"/>
    <s v="21'16"/>
    <s v="Q1'16"/>
  </r>
  <r>
    <d v="2016-05-25T00:00:00"/>
    <s v="A3470374"/>
    <s v="B9609-5L"/>
    <s v="PEE"/>
    <s v="NG"/>
    <x v="3"/>
    <n v="1"/>
    <s v="EPL"/>
    <x v="0"/>
    <m/>
    <x v="4"/>
    <s v="21'16"/>
    <s v="Q1'16"/>
  </r>
  <r>
    <d v="2016-05-25T00:00:00"/>
    <s v="A3469025"/>
    <s v="B8960-16G"/>
    <s v="PEE"/>
    <s v="NG"/>
    <x v="3"/>
    <n v="1"/>
    <s v="EPL"/>
    <x v="0"/>
    <m/>
    <x v="4"/>
    <s v="21'16"/>
    <s v="Q1'16"/>
  </r>
  <r>
    <d v="2016-05-25T00:00:00"/>
    <s v="A3469988"/>
    <s v="B8960-16G"/>
    <s v="M.JOTHI"/>
    <s v="NG"/>
    <x v="0"/>
    <n v="1"/>
    <s v="EPL"/>
    <x v="0"/>
    <m/>
    <x v="4"/>
    <s v="21'16"/>
    <s v="Q1'16"/>
  </r>
  <r>
    <d v="2016-05-25T00:00:00"/>
    <s v="A3469988"/>
    <s v="B8960-16G"/>
    <s v="M.JOTHI"/>
    <s v="NG"/>
    <x v="3"/>
    <n v="1"/>
    <s v="EPL"/>
    <x v="0"/>
    <m/>
    <x v="4"/>
    <s v="21'16"/>
    <s v="Q1'16"/>
  </r>
  <r>
    <d v="2016-05-25T00:00:00"/>
    <s v="A3469786"/>
    <s v="B8029-9N"/>
    <s v="M.JOTHI"/>
    <s v="NG"/>
    <x v="1"/>
    <n v="1"/>
    <s v="EPL"/>
    <x v="0"/>
    <m/>
    <x v="4"/>
    <s v="21'16"/>
    <s v="Q1'16"/>
  </r>
  <r>
    <d v="2016-05-25T00:00:00"/>
    <s v="A3469781"/>
    <s v="B8029-9N"/>
    <s v="M.JOTHI"/>
    <s v="NG"/>
    <x v="1"/>
    <n v="1"/>
    <s v="EPL"/>
    <x v="0"/>
    <m/>
    <x v="4"/>
    <s v="21'16"/>
    <s v="Q1'16"/>
  </r>
  <r>
    <d v="2016-05-25T00:00:00"/>
    <s v="A3469370"/>
    <s v="B8960-16G"/>
    <s v="M.JOTHI"/>
    <s v="NG"/>
    <x v="0"/>
    <n v="1"/>
    <s v="EPL"/>
    <x v="0"/>
    <m/>
    <x v="4"/>
    <s v="21'16"/>
    <s v="Q1'16"/>
  </r>
  <r>
    <d v="2016-05-25T00:00:00"/>
    <s v="A3469354"/>
    <s v="B8960-16G"/>
    <s v="M.JOTHI"/>
    <s v="NG"/>
    <x v="0"/>
    <n v="1"/>
    <s v="EPL"/>
    <x v="0"/>
    <m/>
    <x v="4"/>
    <s v="21'16"/>
    <s v="Q1'16"/>
  </r>
  <r>
    <d v="2016-05-25T00:00:00"/>
    <s v="A3469354"/>
    <s v="B8960-16G"/>
    <s v="M.JOTHI"/>
    <s v="NG"/>
    <x v="1"/>
    <n v="1"/>
    <s v="EPL"/>
    <x v="0"/>
    <m/>
    <x v="4"/>
    <s v="21'16"/>
    <s v="Q1'16"/>
  </r>
  <r>
    <d v="2016-05-25T00:00:00"/>
    <s v="A3469817"/>
    <s v="B8960-16G"/>
    <s v="M.JOTHI"/>
    <s v="NG"/>
    <x v="2"/>
    <n v="1"/>
    <s v="EPL"/>
    <x v="0"/>
    <m/>
    <x v="4"/>
    <s v="21'16"/>
    <s v="Q1'16"/>
  </r>
  <r>
    <d v="2016-05-25T00:00:00"/>
    <s v="A3469817"/>
    <s v="B8960-16G"/>
    <s v="M.JOTHI"/>
    <s v="NG"/>
    <x v="1"/>
    <n v="1"/>
    <s v="EPL"/>
    <x v="0"/>
    <m/>
    <x v="4"/>
    <s v="21'16"/>
    <s v="Q1'16"/>
  </r>
  <r>
    <d v="2016-05-25T00:00:00"/>
    <s v="A3467687"/>
    <s v="B8078-9A"/>
    <s v="M.JOTHI"/>
    <s v="NG"/>
    <x v="0"/>
    <n v="1"/>
    <s v="EPL"/>
    <x v="0"/>
    <m/>
    <x v="4"/>
    <s v="21'16"/>
    <s v="Q1'16"/>
  </r>
  <r>
    <d v="2016-05-25T00:00:00"/>
    <s v="A3471084"/>
    <s v="B9604-5A"/>
    <s v="M.JOTHI"/>
    <s v="NG"/>
    <x v="2"/>
    <n v="1"/>
    <s v="EPL"/>
    <x v="0"/>
    <m/>
    <x v="4"/>
    <s v="21'16"/>
    <s v="Q1'16"/>
  </r>
  <r>
    <d v="2016-05-25T00:00:00"/>
    <s v="A3471084"/>
    <s v="B9604-5A"/>
    <s v="M.JOTHI"/>
    <s v="NG"/>
    <x v="1"/>
    <n v="1"/>
    <s v="EPL"/>
    <x v="0"/>
    <m/>
    <x v="4"/>
    <s v="21'16"/>
    <s v="Q1'16"/>
  </r>
  <r>
    <d v="2016-05-25T00:00:00"/>
    <s v="A3469991"/>
    <s v="B8960-16G"/>
    <s v="M.JOTHI"/>
    <s v="NG"/>
    <x v="1"/>
    <n v="1"/>
    <s v="EPL"/>
    <x v="0"/>
    <m/>
    <x v="4"/>
    <s v="21'16"/>
    <s v="Q1'16"/>
  </r>
  <r>
    <d v="2016-05-26T00:00:00"/>
    <s v="A3469994"/>
    <s v="B8960-16G"/>
    <s v="PEE"/>
    <s v="NG"/>
    <x v="1"/>
    <n v="1"/>
    <s v="EPL"/>
    <x v="0"/>
    <m/>
    <x v="4"/>
    <s v="21'16"/>
    <s v="Q1'16"/>
  </r>
  <r>
    <d v="2016-05-26T00:00:00"/>
    <s v="A3469818"/>
    <s v="B8960-16G"/>
    <s v="PEE"/>
    <s v="NG"/>
    <x v="1"/>
    <n v="2"/>
    <s v="EPL"/>
    <x v="0"/>
    <m/>
    <x v="4"/>
    <s v="21'16"/>
    <s v="Q1'16"/>
  </r>
  <r>
    <d v="2016-05-26T00:00:00"/>
    <s v="A3468983"/>
    <s v="B8967-16I"/>
    <s v="PEE"/>
    <s v="NG"/>
    <x v="2"/>
    <n v="3"/>
    <s v="EPL"/>
    <x v="0"/>
    <m/>
    <x v="4"/>
    <s v="21'16"/>
    <s v="Q1'16"/>
  </r>
  <r>
    <d v="2016-05-26T00:00:00"/>
    <s v="A3468983"/>
    <s v="B8967-16I"/>
    <s v="PEE"/>
    <s v="NG"/>
    <x v="3"/>
    <n v="1"/>
    <s v="EPL"/>
    <x v="0"/>
    <m/>
    <x v="4"/>
    <s v="21'16"/>
    <s v="Q1'16"/>
  </r>
  <r>
    <d v="2016-05-26T00:00:00"/>
    <s v="A3469774"/>
    <s v="B8088-9S"/>
    <s v="PEE"/>
    <s v="NG"/>
    <x v="1"/>
    <n v="1"/>
    <s v="EPL"/>
    <x v="0"/>
    <m/>
    <x v="4"/>
    <s v="21'16"/>
    <s v="Q1'16"/>
  </r>
  <r>
    <d v="2016-05-26T00:00:00"/>
    <s v="A3467685"/>
    <s v="B8078-9A"/>
    <s v="PEE"/>
    <s v="NG"/>
    <x v="0"/>
    <n v="2"/>
    <s v="EPL"/>
    <x v="0"/>
    <m/>
    <x v="4"/>
    <s v="21'16"/>
    <s v="Q1'16"/>
  </r>
  <r>
    <d v="2016-05-26T00:00:00"/>
    <s v="A3470376"/>
    <s v="B9609-5L"/>
    <s v="PEE"/>
    <s v="NG"/>
    <x v="1"/>
    <n v="1"/>
    <s v="EPL"/>
    <x v="0"/>
    <m/>
    <x v="4"/>
    <s v="21'16"/>
    <s v="Q1'16"/>
  </r>
  <r>
    <d v="2016-05-26T00:00:00"/>
    <s v="A3469744"/>
    <s v="B8088-9S"/>
    <s v="PEE"/>
    <s v="NG"/>
    <x v="3"/>
    <n v="1"/>
    <s v="EPL"/>
    <x v="0"/>
    <m/>
    <x v="4"/>
    <s v="21'16"/>
    <s v="Q1'16"/>
  </r>
  <r>
    <d v="2016-05-26T00:00:00"/>
    <s v="A3466074"/>
    <s v="B8967-16I"/>
    <s v="PEE"/>
    <s v="NG"/>
    <x v="2"/>
    <n v="1"/>
    <s v="EPL"/>
    <x v="0"/>
    <m/>
    <x v="4"/>
    <s v="21'16"/>
    <s v="Q1'16"/>
  </r>
  <r>
    <d v="2016-05-26T00:00:00"/>
    <s v="A3466074"/>
    <s v="B8967-16I"/>
    <s v="PEE"/>
    <s v="NG"/>
    <x v="3"/>
    <n v="1"/>
    <s v="EPL"/>
    <x v="0"/>
    <m/>
    <x v="4"/>
    <s v="21'16"/>
    <s v="Q1'16"/>
  </r>
  <r>
    <d v="2016-05-26T00:00:00"/>
    <s v="A3469019"/>
    <s v="B8960-16G"/>
    <s v="PEE"/>
    <s v="NG"/>
    <x v="3"/>
    <n v="1"/>
    <s v="EPL"/>
    <x v="0"/>
    <m/>
    <x v="4"/>
    <s v="21'16"/>
    <s v="Q1'16"/>
  </r>
  <r>
    <d v="2016-05-26T00:00:00"/>
    <s v="A3467689"/>
    <s v="B8078-9A"/>
    <s v="chin"/>
    <s v="NG"/>
    <x v="0"/>
    <n v="3"/>
    <s v="EPL"/>
    <x v="0"/>
    <m/>
    <x v="4"/>
    <s v="21'16"/>
    <s v="Q1'16"/>
  </r>
  <r>
    <d v="2016-05-26T00:00:00"/>
    <s v="A3467689"/>
    <s v="B8078-9A"/>
    <s v="chin"/>
    <s v="NG"/>
    <x v="1"/>
    <n v="1"/>
    <s v="EPL"/>
    <x v="0"/>
    <m/>
    <x v="4"/>
    <s v="21'16"/>
    <s v="Q1'16"/>
  </r>
  <r>
    <d v="2016-05-26T00:00:00"/>
    <s v="A3467686"/>
    <s v="B8078-9A"/>
    <s v="chin"/>
    <s v="NG"/>
    <x v="1"/>
    <n v="1"/>
    <s v="EPL"/>
    <x v="0"/>
    <m/>
    <x v="4"/>
    <s v="21'16"/>
    <s v="Q1'16"/>
  </r>
  <r>
    <d v="2016-05-26T00:00:00"/>
    <s v="A3469813"/>
    <s v="B8960-16G"/>
    <s v="KELLY"/>
    <s v="NG"/>
    <x v="2"/>
    <n v="1"/>
    <s v="EPL"/>
    <x v="0"/>
    <m/>
    <x v="4"/>
    <s v="21'16"/>
    <s v="Q1'16"/>
  </r>
  <r>
    <d v="2016-05-26T00:00:00"/>
    <s v="A3469351"/>
    <s v="B8960-16G"/>
    <s v="chin"/>
    <s v="NG"/>
    <x v="2"/>
    <n v="1"/>
    <s v="EPL"/>
    <x v="0"/>
    <m/>
    <x v="4"/>
    <s v="21'16"/>
    <s v="Q1'16"/>
  </r>
  <r>
    <d v="2016-05-26T00:00:00"/>
    <s v="A3469351"/>
    <s v="B8960-16G"/>
    <s v="chin"/>
    <s v="NG"/>
    <x v="1"/>
    <n v="1"/>
    <s v="EPL"/>
    <x v="0"/>
    <m/>
    <x v="4"/>
    <s v="21'16"/>
    <s v="Q1'16"/>
  </r>
  <r>
    <d v="2016-05-27T00:00:00"/>
    <s v="A3469820"/>
    <s v="B8960-16G"/>
    <s v="PEE"/>
    <s v="NG"/>
    <x v="1"/>
    <n v="3"/>
    <s v="EPL"/>
    <x v="0"/>
    <m/>
    <x v="4"/>
    <s v="21'16"/>
    <s v="Q1'16"/>
  </r>
  <r>
    <d v="2016-05-27T00:00:00"/>
    <s v="A3469353"/>
    <s v="B8960-16G"/>
    <s v="PEE"/>
    <s v="NG"/>
    <x v="2"/>
    <n v="1"/>
    <s v="EPL"/>
    <x v="0"/>
    <m/>
    <x v="4"/>
    <s v="21'16"/>
    <s v="Q1'16"/>
  </r>
  <r>
    <d v="2016-05-27T00:00:00"/>
    <s v="A3469353"/>
    <s v="B8960-16G"/>
    <s v="PEE"/>
    <s v="NG"/>
    <x v="1"/>
    <n v="1"/>
    <s v="EPL"/>
    <x v="0"/>
    <m/>
    <x v="4"/>
    <s v="21'16"/>
    <s v="Q1'16"/>
  </r>
  <r>
    <d v="2016-05-27T00:00:00"/>
    <s v="A3469021"/>
    <s v="B8960-16G"/>
    <s v="PEE"/>
    <s v="NG"/>
    <x v="2"/>
    <n v="1"/>
    <s v="EPL"/>
    <x v="0"/>
    <m/>
    <x v="4"/>
    <s v="21'16"/>
    <s v="Q1'16"/>
  </r>
  <r>
    <d v="2016-05-27T00:00:00"/>
    <s v="A3468581"/>
    <s v="B8960-16G"/>
    <s v="PEE"/>
    <s v="NG"/>
    <x v="0"/>
    <n v="1"/>
    <s v="EPL"/>
    <x v="0"/>
    <m/>
    <x v="4"/>
    <s v="21'16"/>
    <s v="Q1'16"/>
  </r>
  <r>
    <d v="2016-05-27T00:00:00"/>
    <s v="A3468581"/>
    <s v="B8960-16G"/>
    <s v="PEE"/>
    <s v="NG"/>
    <x v="1"/>
    <n v="1"/>
    <s v="EPL"/>
    <x v="0"/>
    <m/>
    <x v="4"/>
    <s v="21'16"/>
    <s v="Q1'16"/>
  </r>
  <r>
    <d v="2016-05-27T00:00:00"/>
    <s v="A3470365"/>
    <s v="B8960-16G"/>
    <s v="PEE"/>
    <s v="NG"/>
    <x v="2"/>
    <n v="1"/>
    <s v="EPL"/>
    <x v="0"/>
    <m/>
    <x v="4"/>
    <s v="21'16"/>
    <s v="Q1'16"/>
  </r>
  <r>
    <d v="2016-05-27T00:00:00"/>
    <s v="A3470365"/>
    <s v="B8960-16G"/>
    <s v="PEE"/>
    <s v="NG"/>
    <x v="1"/>
    <n v="1"/>
    <s v="EPL"/>
    <x v="0"/>
    <m/>
    <x v="4"/>
    <s v="21'16"/>
    <s v="Q1'16"/>
  </r>
  <r>
    <d v="2016-05-27T00:00:00"/>
    <s v="A3470816"/>
    <s v="B9609-5L"/>
    <s v="PEE"/>
    <s v="NG"/>
    <x v="1"/>
    <n v="2"/>
    <s v="EPL"/>
    <x v="0"/>
    <m/>
    <x v="4"/>
    <s v="21'16"/>
    <s v="Q1'16"/>
  </r>
  <r>
    <d v="2016-05-27T00:00:00"/>
    <s v="A3470817"/>
    <s v="B9609-5L"/>
    <s v="PEE"/>
    <s v="NG"/>
    <x v="1"/>
    <n v="1"/>
    <s v="EPL"/>
    <x v="0"/>
    <m/>
    <x v="4"/>
    <s v="21'16"/>
    <s v="Q1'16"/>
  </r>
  <r>
    <d v="2016-05-27T00:00:00"/>
    <s v="A3467691"/>
    <s v="B8078-9A"/>
    <s v="PEE"/>
    <s v="NG"/>
    <x v="0"/>
    <n v="1"/>
    <s v="EPL"/>
    <x v="0"/>
    <m/>
    <x v="4"/>
    <s v="21'16"/>
    <s v="Q1'16"/>
  </r>
  <r>
    <d v="2016-05-27T00:00:00"/>
    <s v="A3467691"/>
    <s v="B8078-9A"/>
    <s v="PEE"/>
    <s v="NG"/>
    <x v="1"/>
    <n v="2"/>
    <s v="EPL"/>
    <x v="0"/>
    <m/>
    <x v="4"/>
    <s v="21'16"/>
    <s v="Q1'16"/>
  </r>
  <r>
    <d v="2016-05-27T00:00:00"/>
    <s v="A3470526"/>
    <s v="B8078-9A"/>
    <s v="PEE"/>
    <s v="NG"/>
    <x v="2"/>
    <n v="2"/>
    <s v="EPL"/>
    <x v="0"/>
    <m/>
    <x v="4"/>
    <s v="21'16"/>
    <s v="Q1'16"/>
  </r>
  <r>
    <d v="2016-05-27T00:00:00"/>
    <s v="A3470526"/>
    <s v="B8078-9A"/>
    <s v="PEE"/>
    <s v="NG"/>
    <x v="0"/>
    <n v="1"/>
    <s v="EPL"/>
    <x v="0"/>
    <m/>
    <x v="4"/>
    <s v="21'16"/>
    <s v="Q1'16"/>
  </r>
  <r>
    <d v="2016-05-27T00:00:00"/>
    <s v="A3467606"/>
    <s v="B8015-9N"/>
    <s v="PEE"/>
    <s v="NG"/>
    <x v="3"/>
    <n v="1"/>
    <s v="EPL"/>
    <x v="0"/>
    <m/>
    <x v="4"/>
    <s v="21'16"/>
    <s v="Q1'16"/>
  </r>
  <r>
    <d v="2016-05-27T00:00:00"/>
    <s v="A3470633"/>
    <s v="B9604-5A"/>
    <s v="PEE"/>
    <s v="NG"/>
    <x v="0"/>
    <n v="1"/>
    <s v="EPL"/>
    <x v="0"/>
    <m/>
    <x v="4"/>
    <s v="21'16"/>
    <s v="Q1'16"/>
  </r>
  <r>
    <d v="2016-05-27T00:00:00"/>
    <s v="A3470633"/>
    <s v="B9604-5A"/>
    <s v="PEE"/>
    <s v="NG"/>
    <x v="1"/>
    <n v="2"/>
    <s v="EPL"/>
    <x v="0"/>
    <m/>
    <x v="4"/>
    <s v="21'16"/>
    <s v="Q1'16"/>
  </r>
  <r>
    <d v="2016-05-27T00:00:00"/>
    <s v="A3470961"/>
    <s v="B4321-5P"/>
    <s v="PEE"/>
    <s v="NG"/>
    <x v="2"/>
    <n v="1"/>
    <s v="EPL"/>
    <x v="0"/>
    <m/>
    <x v="4"/>
    <s v="21'16"/>
    <s v="Q1'16"/>
  </r>
  <r>
    <d v="2016-05-27T00:00:00"/>
    <s v="A3470960"/>
    <s v="B4321-5P"/>
    <s v="PEE"/>
    <s v="NG"/>
    <x v="0"/>
    <n v="1"/>
    <s v="EPL"/>
    <x v="0"/>
    <m/>
    <x v="4"/>
    <s v="21'16"/>
    <s v="Q1'16"/>
  </r>
  <r>
    <d v="2016-05-27T00:00:00"/>
    <s v="A3469790"/>
    <s v="B8029-9N"/>
    <s v="PEE"/>
    <s v="NG"/>
    <x v="1"/>
    <n v="1"/>
    <s v="EPL"/>
    <x v="0"/>
    <m/>
    <x v="4"/>
    <s v="21'16"/>
    <s v="Q1'16"/>
  </r>
  <r>
    <d v="2016-05-27T00:00:00"/>
    <s v="A3469783"/>
    <s v="B8029-9N"/>
    <s v="KELLY"/>
    <s v="NG"/>
    <x v="0"/>
    <n v="1"/>
    <s v="EPL"/>
    <x v="0"/>
    <m/>
    <x v="4"/>
    <s v="21'16"/>
    <s v="Q1'16"/>
  </r>
  <r>
    <d v="2016-05-27T00:00:00"/>
    <s v="A3469783"/>
    <s v="B8029-9N"/>
    <s v="KELLY"/>
    <s v="NG"/>
    <x v="1"/>
    <n v="2"/>
    <s v="EPL"/>
    <x v="0"/>
    <m/>
    <x v="4"/>
    <s v="21'16"/>
    <s v="Q1'16"/>
  </r>
  <r>
    <d v="2016-05-27T00:00:00"/>
    <s v="A3465706"/>
    <s v="B8029-9N"/>
    <s v="KELLY"/>
    <s v="NG"/>
    <x v="0"/>
    <n v="1"/>
    <s v="EPL"/>
    <x v="0"/>
    <m/>
    <x v="4"/>
    <s v="21'16"/>
    <s v="Q1'16"/>
  </r>
  <r>
    <d v="2016-05-27T00:00:00"/>
    <s v="A3465706"/>
    <s v="B8029-9N"/>
    <s v="KELLY"/>
    <s v="NG"/>
    <x v="3"/>
    <n v="1"/>
    <s v="EPL"/>
    <x v="0"/>
    <m/>
    <x v="4"/>
    <s v="21'16"/>
    <s v="Q1'16"/>
  </r>
  <r>
    <d v="2016-05-27T00:00:00"/>
    <s v="A3469787"/>
    <s v="B8029-9N"/>
    <s v="KELLY"/>
    <s v="NG"/>
    <x v="1"/>
    <n v="1"/>
    <s v="EPL"/>
    <x v="0"/>
    <m/>
    <x v="4"/>
    <s v="21'16"/>
    <s v="Q1'16"/>
  </r>
  <r>
    <d v="2016-05-27T00:00:00"/>
    <s v="A3470810"/>
    <s v="B9609-5L"/>
    <s v="KELLY"/>
    <s v="NG"/>
    <x v="3"/>
    <n v="1"/>
    <s v="EPL"/>
    <x v="0"/>
    <m/>
    <x v="4"/>
    <s v="21'16"/>
    <s v="Q1'16"/>
  </r>
  <r>
    <d v="2016-05-27T00:00:00"/>
    <s v="A3470630"/>
    <s v="B9604-5A"/>
    <s v="KELLY"/>
    <s v="NG"/>
    <x v="1"/>
    <n v="1"/>
    <s v="EPL"/>
    <x v="0"/>
    <m/>
    <x v="4"/>
    <s v="21'16"/>
    <s v="Q1'16"/>
  </r>
  <r>
    <d v="2016-05-28T00:00:00"/>
    <s v="A3467228"/>
    <s v="B8960-16G"/>
    <s v="PEE"/>
    <s v="NG"/>
    <x v="0"/>
    <n v="2"/>
    <s v="EPL"/>
    <x v="0"/>
    <m/>
    <x v="4"/>
    <s v="21'16"/>
    <s v="Q1'16"/>
  </r>
  <r>
    <d v="2016-05-28T00:00:00"/>
    <s v="A3471987"/>
    <s v="B8960-16G"/>
    <s v="KELLY"/>
    <s v="NG"/>
    <x v="0"/>
    <n v="1"/>
    <s v="EPL"/>
    <x v="0"/>
    <m/>
    <x v="4"/>
    <s v="21'16"/>
    <s v="Q1'16"/>
  </r>
  <r>
    <d v="2016-05-28T00:00:00"/>
    <s v="A3471987"/>
    <s v="B8960-16G"/>
    <s v="KELLY"/>
    <s v="NG"/>
    <x v="1"/>
    <n v="1"/>
    <s v="EPL"/>
    <x v="0"/>
    <m/>
    <x v="4"/>
    <s v="21'16"/>
    <s v="Q1'16"/>
  </r>
  <r>
    <d v="2016-05-28T00:00:00"/>
    <s v="A3470983"/>
    <s v="B4321-5P"/>
    <s v="KELLY"/>
    <s v="NG"/>
    <x v="3"/>
    <n v="2"/>
    <s v="EPL"/>
    <x v="0"/>
    <m/>
    <x v="4"/>
    <s v="21'16"/>
    <s v="Q1'16"/>
  </r>
  <r>
    <d v="2016-05-28T00:00:00"/>
    <s v="A3469364"/>
    <s v="B8960-16G"/>
    <s v="KELLY"/>
    <s v="NG"/>
    <x v="2"/>
    <n v="1"/>
    <s v="EPL"/>
    <x v="0"/>
    <m/>
    <x v="4"/>
    <s v="21'16"/>
    <s v="Q1'16"/>
  </r>
  <r>
    <d v="2016-05-28T00:00:00"/>
    <s v="A3469356"/>
    <s v="B8960-16G"/>
    <s v="KELLY"/>
    <s v="NG"/>
    <x v="1"/>
    <n v="1"/>
    <s v="EPL"/>
    <x v="0"/>
    <m/>
    <x v="4"/>
    <s v="21'16"/>
    <s v="Q1'16"/>
  </r>
  <r>
    <d v="2016-05-28T00:00:00"/>
    <s v="P3036411"/>
    <s v="AL80B-9M"/>
    <s v="KELLY"/>
    <s v="NG"/>
    <x v="2"/>
    <n v="1"/>
    <s v="EPL"/>
    <x v="0"/>
    <m/>
    <x v="4"/>
    <s v="21'16"/>
    <s v="Q1'16"/>
  </r>
  <r>
    <d v="2016-05-29T00:00:00"/>
    <s v="A3471056"/>
    <s v="B8960-16G"/>
    <s v="chin"/>
    <s v="NG"/>
    <x v="1"/>
    <n v="1"/>
    <s v="EPL"/>
    <x v="0"/>
    <m/>
    <x v="4"/>
    <s v="21'16"/>
    <s v="Q1'16"/>
  </r>
  <r>
    <d v="2016-05-29T00:00:00"/>
    <s v="A3470369"/>
    <s v="B8960-16G"/>
    <s v="chin"/>
    <s v="NG"/>
    <x v="2"/>
    <n v="1"/>
    <s v="EPL"/>
    <x v="0"/>
    <m/>
    <x v="4"/>
    <s v="21'16"/>
    <s v="Q1'16"/>
  </r>
  <r>
    <d v="2016-05-29T00:00:00"/>
    <s v="A3470369"/>
    <s v="B8960-16G"/>
    <s v="chin"/>
    <s v="NG"/>
    <x v="1"/>
    <n v="1"/>
    <s v="EPL"/>
    <x v="0"/>
    <m/>
    <x v="4"/>
    <s v="21'16"/>
    <s v="Q1'16"/>
  </r>
  <r>
    <d v="2016-05-29T00:00:00"/>
    <s v="A3464289"/>
    <s v="B8960-16G"/>
    <s v="chin"/>
    <s v="NG"/>
    <x v="0"/>
    <n v="1"/>
    <s v="EPL"/>
    <x v="0"/>
    <m/>
    <x v="4"/>
    <s v="21'16"/>
    <s v="Q1'16"/>
  </r>
  <r>
    <d v="2016-05-29T00:00:00"/>
    <s v="A3464289"/>
    <s v="B8960-16G"/>
    <s v="chin"/>
    <s v="NG"/>
    <x v="1"/>
    <n v="1"/>
    <s v="EPL"/>
    <x v="0"/>
    <m/>
    <x v="4"/>
    <s v="21'16"/>
    <s v="Q1'16"/>
  </r>
  <r>
    <d v="2016-05-29T00:00:00"/>
    <s v="A3470261"/>
    <s v="B8960-16G"/>
    <s v="chin"/>
    <s v="NG"/>
    <x v="1"/>
    <n v="1"/>
    <s v="EPL"/>
    <x v="0"/>
    <m/>
    <x v="4"/>
    <s v="21'16"/>
    <s v="Q1'16"/>
  </r>
  <r>
    <d v="2016-05-29T00:00:00"/>
    <s v="A3471224"/>
    <s v="B8960-16G"/>
    <s v="chin"/>
    <s v="NG"/>
    <x v="0"/>
    <n v="1"/>
    <s v="EPL"/>
    <x v="0"/>
    <m/>
    <x v="4"/>
    <s v="21'16"/>
    <s v="Q1'16"/>
  </r>
  <r>
    <d v="2016-05-29T00:00:00"/>
    <s v="A3464282"/>
    <s v="B8960-16G"/>
    <s v="chin"/>
    <s v="NG"/>
    <x v="1"/>
    <n v="1"/>
    <s v="EPL"/>
    <x v="0"/>
    <m/>
    <x v="4"/>
    <s v="21'16"/>
    <s v="Q1'16"/>
  </r>
  <r>
    <d v="2016-05-29T00:00:00"/>
    <s v="A3471410"/>
    <s v="B4402-9L"/>
    <s v="chin"/>
    <s v="NG"/>
    <x v="1"/>
    <n v="1"/>
    <s v="EPL"/>
    <x v="0"/>
    <m/>
    <x v="4"/>
    <s v="21'16"/>
    <s v="Q1'16"/>
  </r>
  <r>
    <d v="2016-05-29T00:00:00"/>
    <s v="A3471628"/>
    <s v="B4400-9K"/>
    <s v="chin"/>
    <s v="NG"/>
    <x v="1"/>
    <n v="1"/>
    <s v="EPL"/>
    <x v="0"/>
    <m/>
    <x v="4"/>
    <s v="21'16"/>
    <s v="Q1'16"/>
  </r>
  <r>
    <d v="2016-05-29T00:00:00"/>
    <s v="A3469363"/>
    <s v="B8960-16G"/>
    <s v="KELLY"/>
    <s v="NG"/>
    <x v="2"/>
    <n v="1"/>
    <s v="EPL"/>
    <x v="0"/>
    <m/>
    <x v="4"/>
    <s v="21'16"/>
    <s v="Q1'16"/>
  </r>
  <r>
    <d v="2016-05-29T00:00:00"/>
    <s v="A3470260"/>
    <s v="B8960-16G"/>
    <s v="KELLY"/>
    <s v="NG"/>
    <x v="2"/>
    <n v="2"/>
    <s v="EPL"/>
    <x v="0"/>
    <m/>
    <x v="4"/>
    <s v="21'16"/>
    <s v="Q1'16"/>
  </r>
  <r>
    <d v="2016-05-29T00:00:00"/>
    <s v="A3470260"/>
    <s v="B8960-16G"/>
    <s v="KELLY"/>
    <s v="NG"/>
    <x v="1"/>
    <n v="1"/>
    <s v="EPL"/>
    <x v="0"/>
    <m/>
    <x v="4"/>
    <s v="21'16"/>
    <s v="Q1'16"/>
  </r>
  <r>
    <d v="2016-05-29T00:00:00"/>
    <s v="A3470260"/>
    <s v="B8960-16G"/>
    <s v="KELLY"/>
    <s v="NG"/>
    <x v="3"/>
    <n v="1"/>
    <s v="EPL"/>
    <x v="0"/>
    <m/>
    <x v="4"/>
    <s v="21'16"/>
    <s v="Q1'16"/>
  </r>
  <r>
    <d v="2016-05-29T00:00:00"/>
    <s v="A3472193"/>
    <s v="B8072-9L"/>
    <s v="KELLY"/>
    <s v="NG"/>
    <x v="3"/>
    <n v="1"/>
    <s v="EPL"/>
    <x v="0"/>
    <m/>
    <x v="4"/>
    <s v="21'16"/>
    <s v="Q1'16"/>
  </r>
  <r>
    <d v="2016-05-29T00:00:00"/>
    <s v="A3471546"/>
    <s v="B4402-9L"/>
    <s v="KELLY"/>
    <s v="NG"/>
    <x v="2"/>
    <n v="1"/>
    <s v="EPL"/>
    <x v="0"/>
    <m/>
    <x v="4"/>
    <s v="21'16"/>
    <s v="Q1'16"/>
  </r>
  <r>
    <d v="2016-05-29T00:00:00"/>
    <s v="A3471105"/>
    <s v="B4309-5P"/>
    <s v="KELLY"/>
    <s v="NG"/>
    <x v="3"/>
    <n v="1"/>
    <s v="EPL"/>
    <x v="0"/>
    <m/>
    <x v="4"/>
    <s v="21'16"/>
    <s v="Q1'16"/>
  </r>
  <r>
    <d v="2016-05-29T00:00:00"/>
    <s v="A3472190"/>
    <s v="B8072-9L"/>
    <s v="KELLY"/>
    <s v="NG"/>
    <x v="3"/>
    <n v="1"/>
    <s v="EPL"/>
    <x v="0"/>
    <m/>
    <x v="4"/>
    <s v="21'16"/>
    <s v="Q1'16"/>
  </r>
  <r>
    <d v="2016-05-29T00:00:00"/>
    <s v="A3471299"/>
    <s v="B8960-16G"/>
    <s v="KELLY"/>
    <s v="NG"/>
    <x v="1"/>
    <n v="1"/>
    <s v="EPL"/>
    <x v="0"/>
    <m/>
    <x v="4"/>
    <s v="21'16"/>
    <s v="Q1'16"/>
  </r>
  <r>
    <d v="2016-05-29T00:00:00"/>
    <s v="A3469367"/>
    <s v="B8960-16G"/>
    <s v="KELLY"/>
    <s v="NG"/>
    <x v="1"/>
    <n v="1"/>
    <s v="EPL"/>
    <x v="0"/>
    <m/>
    <x v="4"/>
    <s v="21'16"/>
    <s v="Q1'16"/>
  </r>
  <r>
    <d v="2016-05-29T00:00:00"/>
    <s v="A3469366"/>
    <s v="B8960-16G"/>
    <s v="KELLY"/>
    <s v="NG"/>
    <x v="2"/>
    <n v="1"/>
    <s v="EPL"/>
    <x v="0"/>
    <m/>
    <x v="4"/>
    <s v="21'16"/>
    <s v="Q1'16"/>
  </r>
  <r>
    <d v="2016-05-29T00:00:00"/>
    <s v="A3471209"/>
    <s v="B4306-5M"/>
    <s v="KELLY"/>
    <s v="NG"/>
    <x v="1"/>
    <n v="1"/>
    <s v="EPL"/>
    <x v="0"/>
    <m/>
    <x v="4"/>
    <s v="21'16"/>
    <s v="Q1'16"/>
  </r>
  <r>
    <d v="2016-05-29T00:00:00"/>
    <s v="A3471661"/>
    <s v="B8088-9S"/>
    <s v="KELLY"/>
    <s v="NG"/>
    <x v="1"/>
    <n v="1"/>
    <s v="EPL"/>
    <x v="0"/>
    <m/>
    <x v="4"/>
    <s v="21'16"/>
    <s v="Q1'16"/>
  </r>
  <r>
    <d v="2016-05-30T00:00:00"/>
    <s v="A3469361"/>
    <s v="B8960-16G"/>
    <s v="M.JOTHI"/>
    <s v="NG"/>
    <x v="1"/>
    <n v="3"/>
    <s v="EPL"/>
    <x v="0"/>
    <m/>
    <x v="5"/>
    <s v="22'16"/>
    <s v="Q1'16"/>
  </r>
  <r>
    <d v="2016-05-30T00:00:00"/>
    <s v="A3471516"/>
    <s v="B8960-16G"/>
    <s v="M.JOTHI"/>
    <s v="NG"/>
    <x v="2"/>
    <n v="1"/>
    <s v="EPL"/>
    <x v="0"/>
    <m/>
    <x v="5"/>
    <s v="22'16"/>
    <s v="Q1'16"/>
  </r>
  <r>
    <d v="2016-05-30T00:00:00"/>
    <s v="A3464288"/>
    <s v="B8960-16G"/>
    <s v="M.JOTHI"/>
    <s v="NG"/>
    <x v="1"/>
    <n v="1"/>
    <s v="EPL"/>
    <x v="0"/>
    <m/>
    <x v="5"/>
    <s v="22'16"/>
    <s v="Q1'16"/>
  </r>
  <r>
    <d v="2016-05-30T00:00:00"/>
    <s v="A3470820"/>
    <s v="B9609-5L"/>
    <s v="M.JOTHI"/>
    <s v="NG"/>
    <x v="1"/>
    <n v="1"/>
    <s v="EPL"/>
    <x v="0"/>
    <m/>
    <x v="5"/>
    <s v="22'16"/>
    <s v="Q1'16"/>
  </r>
  <r>
    <d v="2016-05-30T00:00:00"/>
    <s v="A3470818"/>
    <s v="B9609-5L"/>
    <s v="M.JOTHI"/>
    <s v="NG"/>
    <x v="1"/>
    <n v="1"/>
    <s v="EPL"/>
    <x v="0"/>
    <m/>
    <x v="5"/>
    <s v="22'16"/>
    <s v="Q1'16"/>
  </r>
  <r>
    <d v="2016-05-30T00:00:00"/>
    <s v="A3469368"/>
    <s v="B8960-16G"/>
    <s v="M.JOTHI"/>
    <s v="NG"/>
    <x v="1"/>
    <n v="2"/>
    <s v="EPL"/>
    <x v="0"/>
    <m/>
    <x v="5"/>
    <s v="22'16"/>
    <s v="Q1'16"/>
  </r>
  <r>
    <d v="2016-05-30T00:00:00"/>
    <s v="A3470814"/>
    <s v="B9609-5L"/>
    <s v="M.JOTHI"/>
    <s v="NG"/>
    <x v="2"/>
    <n v="1"/>
    <s v="EPL"/>
    <x v="0"/>
    <m/>
    <x v="5"/>
    <s v="22'16"/>
    <s v="Q1'16"/>
  </r>
  <r>
    <d v="2016-05-30T00:00:00"/>
    <s v="A3470814"/>
    <s v="B9609-5L"/>
    <s v="M.JOTHI"/>
    <s v="NG"/>
    <x v="1"/>
    <n v="2"/>
    <s v="EPL"/>
    <x v="0"/>
    <m/>
    <x v="5"/>
    <s v="22'16"/>
    <s v="Q1'16"/>
  </r>
  <r>
    <d v="2016-05-30T00:00:00"/>
    <s v="A3467694"/>
    <s v="B8078-9A"/>
    <s v="M.JOTHI"/>
    <s v="NG"/>
    <x v="2"/>
    <n v="1"/>
    <s v="EPL"/>
    <x v="0"/>
    <m/>
    <x v="5"/>
    <s v="22'16"/>
    <s v="Q1'16"/>
  </r>
  <r>
    <d v="2016-05-30T00:00:00"/>
    <s v="A3471413"/>
    <s v="B4402-9L"/>
    <s v="M.JOTHI"/>
    <s v="NG"/>
    <x v="2"/>
    <n v="1"/>
    <s v="EPL"/>
    <x v="0"/>
    <m/>
    <x v="5"/>
    <s v="22'16"/>
    <s v="Q1'16"/>
  </r>
  <r>
    <d v="2016-05-30T00:00:00"/>
    <s v="A3471413"/>
    <s v="B4402-9L"/>
    <s v="M.JOTHI"/>
    <s v="NG"/>
    <x v="1"/>
    <n v="1"/>
    <s v="EPL"/>
    <x v="0"/>
    <m/>
    <x v="5"/>
    <s v="22'16"/>
    <s v="Q1'16"/>
  </r>
  <r>
    <d v="2016-05-30T00:00:00"/>
    <s v="A3471547"/>
    <s v="B4402-9L"/>
    <s v="KELLY"/>
    <s v="NG"/>
    <x v="2"/>
    <n v="1"/>
    <s v="EPL"/>
    <x v="0"/>
    <m/>
    <x v="5"/>
    <s v="22'16"/>
    <s v="Q1'16"/>
  </r>
  <r>
    <d v="2016-05-31T00:00:00"/>
    <s v="A3471298"/>
    <s v="B8960-16G"/>
    <s v="M.JOTHI"/>
    <s v="NG"/>
    <x v="2"/>
    <n v="1"/>
    <s v="EPL"/>
    <x v="0"/>
    <m/>
    <x v="5"/>
    <s v="22'16"/>
    <s v="Q1'16"/>
  </r>
  <r>
    <d v="2016-05-31T00:00:00"/>
    <s v="A3471496"/>
    <s v="B8078-9A"/>
    <s v="M.JOTHI"/>
    <s v="NG"/>
    <x v="2"/>
    <n v="1"/>
    <s v="EPL"/>
    <x v="0"/>
    <m/>
    <x v="5"/>
    <s v="22'16"/>
    <s v="Q1'16"/>
  </r>
  <r>
    <d v="2016-05-31T00:00:00"/>
    <s v="P2012883"/>
    <s v="AD53B-5P"/>
    <s v="M.JOTHI"/>
    <s v="NG"/>
    <x v="0"/>
    <n v="1"/>
    <s v="EPL"/>
    <x v="0"/>
    <m/>
    <x v="5"/>
    <s v="22'16"/>
    <s v="Q1'16"/>
  </r>
  <r>
    <d v="2016-05-31T00:00:00"/>
    <s v="P2012883"/>
    <s v="AD53B-5P"/>
    <s v="M.JOTHI"/>
    <s v="NG"/>
    <x v="1"/>
    <n v="1"/>
    <s v="EPL"/>
    <x v="0"/>
    <m/>
    <x v="5"/>
    <s v="22'16"/>
    <s v="Q1'16"/>
  </r>
  <r>
    <d v="2016-05-31T00:00:00"/>
    <s v="A3471717"/>
    <s v="B8960-16G"/>
    <s v="M.JOTHI"/>
    <s v="NG"/>
    <x v="2"/>
    <n v="1"/>
    <s v="EPL"/>
    <x v="0"/>
    <m/>
    <x v="5"/>
    <s v="22'16"/>
    <s v="Q1'16"/>
  </r>
  <r>
    <d v="2016-05-31T00:00:00"/>
    <s v="A3467696"/>
    <s v="B8078-9A"/>
    <s v="M.JOTHI"/>
    <s v="NG"/>
    <x v="1"/>
    <n v="1"/>
    <s v="EPL"/>
    <x v="0"/>
    <m/>
    <x v="5"/>
    <s v="22'16"/>
    <s v="Q1'16"/>
  </r>
  <r>
    <d v="2016-05-31T00:00:00"/>
    <s v="A3471502"/>
    <s v="B8078-9A"/>
    <s v="M.JOTHI"/>
    <s v="NG"/>
    <x v="2"/>
    <n v="1"/>
    <s v="EPL"/>
    <x v="0"/>
    <m/>
    <x v="5"/>
    <s v="22'16"/>
    <s v="Q1'16"/>
  </r>
  <r>
    <d v="2016-05-31T00:00:00"/>
    <s v="A3471503"/>
    <s v="B8078-9A"/>
    <s v="M.JOTHI"/>
    <s v="NG"/>
    <x v="1"/>
    <n v="1"/>
    <s v="EPL"/>
    <x v="0"/>
    <m/>
    <x v="5"/>
    <s v="22'16"/>
    <s v="Q1'16"/>
  </r>
  <r>
    <d v="2016-05-31T00:00:00"/>
    <s v="A3471545"/>
    <s v="B4402-9L"/>
    <s v="KELLY"/>
    <s v="NG"/>
    <x v="2"/>
    <n v="1"/>
    <s v="EPL"/>
    <x v="0"/>
    <m/>
    <x v="5"/>
    <s v="22'16"/>
    <s v="Q1'16"/>
  </r>
  <r>
    <d v="2016-05-31T00:00:00"/>
    <s v="A3471329"/>
    <s v="B4305-5M"/>
    <s v="KELLY"/>
    <s v="NG"/>
    <x v="1"/>
    <n v="1"/>
    <s v="EPL"/>
    <x v="0"/>
    <m/>
    <x v="5"/>
    <s v="22'16"/>
    <s v="Q1'16"/>
  </r>
  <r>
    <d v="2016-05-31T00:00:00"/>
    <s v="A3470370"/>
    <s v="B8960-16G"/>
    <s v="KELLY"/>
    <s v="NG"/>
    <x v="1"/>
    <n v="1"/>
    <s v="EPL"/>
    <x v="0"/>
    <m/>
    <x v="5"/>
    <s v="22'16"/>
    <s v="Q1'16"/>
  </r>
  <r>
    <d v="2016-05-31T00:00:00"/>
    <s v="A3471062"/>
    <s v="B8960-16G"/>
    <s v="KELLY"/>
    <s v="NG"/>
    <x v="1"/>
    <n v="1"/>
    <s v="EPL"/>
    <x v="0"/>
    <m/>
    <x v="5"/>
    <s v="22'16"/>
    <s v="Q1'16"/>
  </r>
  <r>
    <d v="2016-05-01T00:00:00"/>
    <s v="A3458493"/>
    <s v="B8014"/>
    <s v="QK"/>
    <s v="OK"/>
    <x v="18"/>
    <n v="1"/>
    <s v="PVD"/>
    <x v="4"/>
    <s v="SPT 6"/>
    <x v="3"/>
    <s v="17'16"/>
    <s v="Q1'16"/>
  </r>
  <r>
    <d v="2016-05-03T00:00:00"/>
    <s v="A3458177"/>
    <s v="B8967"/>
    <s v="KZ"/>
    <s v="Scrapped"/>
    <x v="18"/>
    <n v="1"/>
    <s v="PVD"/>
    <x v="2"/>
    <n v="3"/>
    <x v="4"/>
    <s v="18'16"/>
    <s v="Q1'16"/>
  </r>
  <r>
    <d v="2016-05-04T00:00:00"/>
    <s v="A3456966"/>
    <s v="B8078"/>
    <s v="QK"/>
    <s v="Scrapped"/>
    <x v="18"/>
    <n v="1"/>
    <s v="PVD"/>
    <x v="2"/>
    <n v="6"/>
    <x v="4"/>
    <s v="18'16"/>
    <s v="Q1'16"/>
  </r>
  <r>
    <d v="2016-05-05T00:00:00"/>
    <s v="A3461690"/>
    <s v="B4319"/>
    <s v="KZ"/>
    <s v="Scrapped"/>
    <x v="16"/>
    <n v="1"/>
    <s v="PVD"/>
    <x v="2"/>
    <n v="2"/>
    <x v="4"/>
    <s v="18'16"/>
    <s v="Q1'16"/>
  </r>
  <r>
    <d v="2016-05-05T00:00:00"/>
    <s v="A3461602"/>
    <s v="B4403"/>
    <s v="KZ"/>
    <s v="OK"/>
    <x v="18"/>
    <n v="1"/>
    <s v="PVD"/>
    <x v="4"/>
    <s v="SPT 5"/>
    <x v="4"/>
    <s v="18'16"/>
    <s v="Q1'16"/>
  </r>
  <r>
    <d v="2016-05-06T00:00:00"/>
    <s v="A3461036"/>
    <s v="B8078"/>
    <s v="KZ"/>
    <s v="Scrapped"/>
    <x v="16"/>
    <n v="1"/>
    <s v="PVD"/>
    <x v="2"/>
    <n v="3"/>
    <x v="4"/>
    <s v="18'16"/>
    <s v="Q1'16"/>
  </r>
  <r>
    <d v="2016-05-07T00:00:00"/>
    <s v="A3461907"/>
    <s v="B9604"/>
    <s v="KZ"/>
    <s v="Scrapped"/>
    <x v="16"/>
    <n v="1"/>
    <s v="PVD"/>
    <x v="2"/>
    <n v="3"/>
    <x v="4"/>
    <s v="18'16"/>
    <s v="Q1'16"/>
  </r>
  <r>
    <d v="2016-05-07T00:00:00"/>
    <s v="A3461018"/>
    <s v="B8960"/>
    <s v="WC"/>
    <s v="Scrapped"/>
    <x v="19"/>
    <n v="1"/>
    <s v="PVD"/>
    <x v="2"/>
    <n v="6"/>
    <x v="4"/>
    <s v="18'16"/>
    <s v="Q1'16"/>
  </r>
  <r>
    <d v="2016-05-08T00:00:00"/>
    <s v="A3462961"/>
    <s v="B8029"/>
    <s v="DB"/>
    <s v="Scrapped"/>
    <x v="19"/>
    <n v="1"/>
    <s v="PVD"/>
    <x v="2"/>
    <n v="5"/>
    <x v="4"/>
    <s v="18'16"/>
    <s v="Q1'16"/>
  </r>
  <r>
    <d v="2016-05-10T00:00:00"/>
    <s v="A3460255"/>
    <s v="B8029"/>
    <s v="QK"/>
    <s v="Scrapped"/>
    <x v="18"/>
    <n v="1"/>
    <s v="PVD"/>
    <x v="2"/>
    <s v="SPT5"/>
    <x v="4"/>
    <s v="19'16"/>
    <s v="Q1'16"/>
  </r>
  <r>
    <d v="2016-05-10T00:00:00"/>
    <s v="A3463742"/>
    <s v="B9604"/>
    <s v="DB"/>
    <s v="Scrapped"/>
    <x v="19"/>
    <n v="1"/>
    <s v="PVD"/>
    <x v="2"/>
    <m/>
    <x v="4"/>
    <s v="19'16"/>
    <s v="Q1'16"/>
  </r>
  <r>
    <d v="2016-05-10T00:00:00"/>
    <s v="A3463643"/>
    <s v="B9604"/>
    <s v="DB"/>
    <s v="Scrapped"/>
    <x v="18"/>
    <n v="1"/>
    <s v="PVD"/>
    <x v="2"/>
    <m/>
    <x v="4"/>
    <s v="19'16"/>
    <s v="Q1'16"/>
  </r>
  <r>
    <d v="2016-05-10T00:00:00"/>
    <s v="P1025147"/>
    <s v="B4383"/>
    <s v="QK"/>
    <s v="Scrapped"/>
    <x v="22"/>
    <n v="1"/>
    <s v="PVD"/>
    <x v="2"/>
    <s v="SPT 6"/>
    <x v="4"/>
    <s v="19'16"/>
    <s v="Q1'16"/>
  </r>
  <r>
    <d v="2016-05-11T00:00:00"/>
    <s v="A3462839"/>
    <s v="B8960"/>
    <s v="QK"/>
    <s v="Scrapped"/>
    <x v="22"/>
    <n v="2"/>
    <s v="PVD"/>
    <x v="2"/>
    <m/>
    <x v="4"/>
    <s v="19'16"/>
    <s v="Q1'16"/>
  </r>
  <r>
    <d v="2016-05-11T00:00:00"/>
    <s v="A3464224"/>
    <s v="B4405"/>
    <s v="DB"/>
    <s v="Scrapped"/>
    <x v="18"/>
    <n v="3"/>
    <s v="PVD"/>
    <x v="2"/>
    <m/>
    <x v="4"/>
    <s v="19'16"/>
    <s v="Q1'16"/>
  </r>
  <r>
    <d v="2016-05-12T00:00:00"/>
    <s v="A3464023"/>
    <s v="B4403"/>
    <s v="YL"/>
    <s v="OK"/>
    <x v="18"/>
    <n v="1"/>
    <s v="PVD"/>
    <x v="4"/>
    <s v="SPT 6"/>
    <x v="4"/>
    <s v="19'16"/>
    <s v="Q1'16"/>
  </r>
  <r>
    <d v="2016-05-13T00:00:00"/>
    <s v="A3464033"/>
    <s v="B8960"/>
    <s v="YL"/>
    <s v="OK"/>
    <x v="15"/>
    <n v="1"/>
    <s v="PVD"/>
    <x v="4"/>
    <m/>
    <x v="4"/>
    <s v="19'16"/>
    <s v="Q1'16"/>
  </r>
  <r>
    <d v="2016-05-13T00:00:00"/>
    <s v="P1025199"/>
    <s v="B4337"/>
    <s v="QK"/>
    <s v="OK"/>
    <x v="22"/>
    <n v="1"/>
    <s v="PVD"/>
    <x v="4"/>
    <s v="SPT5"/>
    <x v="4"/>
    <s v="19'16"/>
    <s v="Q1'16"/>
  </r>
  <r>
    <d v="2016-05-14T00:00:00"/>
    <s v="A3464120"/>
    <s v="B8025"/>
    <s v="GW"/>
    <s v="OK"/>
    <x v="18"/>
    <n v="2"/>
    <s v="PVD"/>
    <x v="4"/>
    <s v="SPT6"/>
    <x v="4"/>
    <s v="19'16"/>
    <s v="Q1'16"/>
  </r>
  <r>
    <d v="2016-05-14T00:00:00"/>
    <s v="A3464116 / A3464123"/>
    <s v="B8025"/>
    <s v="KZ"/>
    <s v="Scrapped"/>
    <x v="16"/>
    <m/>
    <s v="PVD"/>
    <x v="2"/>
    <m/>
    <x v="4"/>
    <s v="19'16"/>
    <s v="Q1'16"/>
  </r>
  <r>
    <d v="2016-05-15T00:00:00"/>
    <s v="A3464867"/>
    <s v="B8025"/>
    <s v="QK"/>
    <s v="OK"/>
    <x v="22"/>
    <n v="1"/>
    <s v="PVD"/>
    <x v="4"/>
    <s v="SPT 5"/>
    <x v="4"/>
    <s v="19'16"/>
    <s v="Q1'16"/>
  </r>
  <r>
    <d v="2016-05-15T00:00:00"/>
    <s v="A3464872"/>
    <s v="B8025"/>
    <s v="QK"/>
    <s v="OK"/>
    <x v="22"/>
    <n v="1"/>
    <s v="PVD"/>
    <x v="4"/>
    <s v="SPT 5"/>
    <x v="4"/>
    <s v="19'16"/>
    <s v="Q1'16"/>
  </r>
  <r>
    <d v="2016-05-15T00:00:00"/>
    <s v="A3464869"/>
    <s v="B8025"/>
    <s v="KZ"/>
    <s v="OK"/>
    <x v="18"/>
    <n v="1"/>
    <s v="PVD"/>
    <x v="4"/>
    <s v="SPT 6"/>
    <x v="4"/>
    <s v="19'16"/>
    <s v="Q1'16"/>
  </r>
  <r>
    <d v="2016-05-19T00:00:00"/>
    <s v="A3467149"/>
    <s v="B8025"/>
    <s v="SW"/>
    <s v="OK"/>
    <x v="18"/>
    <n v="1"/>
    <s v="PVD"/>
    <x v="4"/>
    <s v="SPT6"/>
    <x v="4"/>
    <s v="20'16"/>
    <s v="Q1'16"/>
  </r>
  <r>
    <d v="2016-05-19T00:00:00"/>
    <s v="A3466914"/>
    <s v="B8960"/>
    <s v="QK"/>
    <s v="Scrapped"/>
    <x v="18"/>
    <n v="2"/>
    <s v="PVD"/>
    <x v="2"/>
    <s v="SPT 5"/>
    <x v="4"/>
    <s v="20'16"/>
    <s v="Q1'16"/>
  </r>
  <r>
    <d v="2016-05-21T00:00:00"/>
    <s v="A3465379"/>
    <s v="B8078"/>
    <s v="QK"/>
    <s v="Scrapped"/>
    <x v="15"/>
    <n v="1"/>
    <s v="PVD"/>
    <x v="2"/>
    <m/>
    <x v="4"/>
    <s v="20'16"/>
    <s v="Q1'16"/>
  </r>
  <r>
    <d v="2016-05-22T00:00:00"/>
    <s v="A3467859"/>
    <s v="B9604"/>
    <s v="QK"/>
    <s v="OK"/>
    <x v="22"/>
    <n v="1"/>
    <s v="PVD"/>
    <x v="4"/>
    <s v="SPT 5"/>
    <x v="4"/>
    <s v="20'16"/>
    <s v="Q1'16"/>
  </r>
  <r>
    <d v="2016-05-22T00:00:00"/>
    <s v="A3467950"/>
    <s v="B9604"/>
    <s v="QK"/>
    <s v="OK"/>
    <x v="22"/>
    <n v="1"/>
    <s v="PVD"/>
    <x v="4"/>
    <s v="SPT 5"/>
    <x v="4"/>
    <s v="20'16"/>
    <s v="Q1'16"/>
  </r>
  <r>
    <d v="2016-05-22T00:00:00"/>
    <s v="A3467559"/>
    <s v="B9604"/>
    <s v="QK"/>
    <s v="OK"/>
    <x v="22"/>
    <n v="1"/>
    <s v="PVD"/>
    <x v="4"/>
    <s v="SPT 5"/>
    <x v="4"/>
    <s v="20'16"/>
    <s v="Q1'16"/>
  </r>
  <r>
    <d v="2016-05-22T00:00:00"/>
    <s v="A3467594"/>
    <s v="B9604"/>
    <s v="QK"/>
    <s v="OK"/>
    <x v="22"/>
    <n v="2"/>
    <s v="PVD"/>
    <x v="4"/>
    <s v="SPT 5"/>
    <x v="4"/>
    <s v="20'16"/>
    <s v="Q1'16"/>
  </r>
  <r>
    <d v="2016-05-22T00:00:00"/>
    <s v="A3467548"/>
    <s v="B9604"/>
    <s v="QK"/>
    <s v="OK"/>
    <x v="22"/>
    <n v="2"/>
    <s v="PVD"/>
    <x v="4"/>
    <s v="SPT 5"/>
    <x v="4"/>
    <s v="20'16"/>
    <s v="Q1'16"/>
  </r>
  <r>
    <d v="2016-05-25T00:00:00"/>
    <s v="A3465352"/>
    <s v="B8078"/>
    <s v="QK"/>
    <s v="Scrapped"/>
    <x v="18"/>
    <n v="1"/>
    <s v="PVD"/>
    <x v="2"/>
    <s v="SPT 6"/>
    <x v="4"/>
    <s v="21'16"/>
    <s v="Q1'16"/>
  </r>
  <r>
    <d v="2016-05-25T00:00:00"/>
    <s v="A3465207"/>
    <s v="B8960"/>
    <s v="QK"/>
    <s v="Scrapped"/>
    <x v="18"/>
    <n v="1"/>
    <s v="PVD"/>
    <x v="2"/>
    <s v="SPT 5"/>
    <x v="4"/>
    <s v="21'16"/>
    <s v="Q1'16"/>
  </r>
  <r>
    <d v="2016-05-25T00:00:00"/>
    <s v="A3466913"/>
    <s v="B8960"/>
    <s v="QK"/>
    <s v="OK"/>
    <x v="16"/>
    <n v="6"/>
    <s v="PVD"/>
    <x v="4"/>
    <s v="SPT 5"/>
    <x v="4"/>
    <s v="21'16"/>
    <s v="Q1'16"/>
  </r>
  <r>
    <d v="2016-05-25T00:00:00"/>
    <s v="A3469817"/>
    <s v="B8960"/>
    <s v="WC"/>
    <s v="OK"/>
    <x v="18"/>
    <n v="1"/>
    <s v="PVD"/>
    <x v="4"/>
    <s v="SPT 6"/>
    <x v="4"/>
    <s v="21'16"/>
    <s v="Q1'16"/>
  </r>
  <r>
    <d v="2016-05-26T00:00:00"/>
    <s v="A3467691"/>
    <s v="B8078"/>
    <s v="SW"/>
    <s v="NG"/>
    <x v="15"/>
    <n v="2"/>
    <s v="PVD"/>
    <x v="4"/>
    <s v="SPT 6"/>
    <x v="4"/>
    <s v="21'16"/>
    <s v="Q1'16"/>
  </r>
  <r>
    <d v="2016-05-28T00:00:00"/>
    <s v="p3036411"/>
    <s v="AL80B"/>
    <s v="bo"/>
    <s v="Scrapped"/>
    <x v="18"/>
    <n v="1"/>
    <s v="PVD"/>
    <x v="2"/>
    <s v="SPT6"/>
    <x v="4"/>
    <s v="21'16"/>
    <s v="Q1'16"/>
  </r>
  <r>
    <d v="2016-05-29T00:00:00"/>
    <s v="A3471410"/>
    <s v="B4402"/>
    <s v="KZ"/>
    <s v="Scrapped"/>
    <x v="16"/>
    <n v="1"/>
    <s v="PVD"/>
    <x v="2"/>
    <n v="2"/>
    <x v="4"/>
    <s v="21'16"/>
    <s v="Q1'16"/>
  </r>
  <r>
    <d v="2016-05-29T00:00:00"/>
    <s v="A3471546"/>
    <s v="B4402"/>
    <s v="QK"/>
    <s v="Scrapped"/>
    <x v="18"/>
    <n v="1"/>
    <s v="PVD"/>
    <x v="2"/>
    <n v="5"/>
    <x v="4"/>
    <s v="21'16"/>
    <s v="Q1'16"/>
  </r>
  <r>
    <d v="2016-05-01T00:00:00"/>
    <s v="A3458493"/>
    <s v="B8014"/>
    <s v="QK"/>
    <s v="OK"/>
    <x v="18"/>
    <n v="1"/>
    <s v="PVD"/>
    <x v="4"/>
    <s v="SPT 6"/>
    <x v="3"/>
    <s v="17'16"/>
    <s v="Q1'16"/>
  </r>
  <r>
    <d v="2016-05-03T00:00:00"/>
    <s v="A3458177"/>
    <s v="B8967"/>
    <s v="KZ"/>
    <s v="Scrapped"/>
    <x v="18"/>
    <n v="1"/>
    <s v="PVD"/>
    <x v="2"/>
    <n v="3"/>
    <x v="4"/>
    <s v="18'16"/>
    <s v="Q1'16"/>
  </r>
  <r>
    <d v="2016-05-04T00:00:00"/>
    <s v="A3456966"/>
    <s v="B8078"/>
    <s v="QK"/>
    <s v="Scrapped"/>
    <x v="18"/>
    <n v="1"/>
    <s v="PVD"/>
    <x v="2"/>
    <n v="6"/>
    <x v="4"/>
    <s v="18'16"/>
    <s v="Q1'16"/>
  </r>
  <r>
    <d v="2016-05-05T00:00:00"/>
    <s v="A3461690"/>
    <s v="B4319"/>
    <s v="KZ"/>
    <s v="Scrapped"/>
    <x v="16"/>
    <n v="1"/>
    <s v="PVD"/>
    <x v="2"/>
    <n v="2"/>
    <x v="4"/>
    <s v="18'16"/>
    <s v="Q1'16"/>
  </r>
  <r>
    <d v="2016-05-05T00:00:00"/>
    <s v="A3461602"/>
    <s v="B4403"/>
    <s v="KZ"/>
    <s v="OK"/>
    <x v="18"/>
    <n v="1"/>
    <s v="PVD"/>
    <x v="4"/>
    <s v="SPT 5"/>
    <x v="4"/>
    <s v="18'16"/>
    <s v="Q1'16"/>
  </r>
  <r>
    <d v="2016-05-06T00:00:00"/>
    <s v="A3461036"/>
    <s v="B8078"/>
    <s v="KZ"/>
    <s v="Scrapped"/>
    <x v="16"/>
    <n v="1"/>
    <s v="PVD"/>
    <x v="2"/>
    <n v="3"/>
    <x v="4"/>
    <s v="18'16"/>
    <s v="Q1'16"/>
  </r>
  <r>
    <d v="2016-05-07T00:00:00"/>
    <s v="A3461907"/>
    <s v="B9604"/>
    <s v="KZ"/>
    <s v="Scrapped"/>
    <x v="16"/>
    <n v="1"/>
    <s v="PVD"/>
    <x v="2"/>
    <n v="3"/>
    <x v="4"/>
    <s v="18'16"/>
    <s v="Q1'16"/>
  </r>
  <r>
    <d v="2016-05-07T00:00:00"/>
    <s v="A3461018"/>
    <s v="B8960"/>
    <s v="WC"/>
    <s v="Scrapped"/>
    <x v="19"/>
    <n v="1"/>
    <s v="PVD"/>
    <x v="2"/>
    <n v="6"/>
    <x v="4"/>
    <s v="18'16"/>
    <s v="Q1'16"/>
  </r>
  <r>
    <d v="2016-05-08T00:00:00"/>
    <s v="A3462961"/>
    <s v="B8029"/>
    <s v="DB"/>
    <s v="Scrapped"/>
    <x v="19"/>
    <n v="1"/>
    <s v="PVD"/>
    <x v="2"/>
    <n v="5"/>
    <x v="4"/>
    <s v="18'16"/>
    <s v="Q1'16"/>
  </r>
  <r>
    <d v="2016-05-10T00:00:00"/>
    <s v="A3460255"/>
    <s v="B8029"/>
    <s v="QK"/>
    <s v="Scrapped"/>
    <x v="18"/>
    <n v="1"/>
    <s v="PVD"/>
    <x v="2"/>
    <s v="SPT5"/>
    <x v="4"/>
    <s v="19'16"/>
    <s v="Q1'16"/>
  </r>
  <r>
    <d v="2016-05-10T00:00:00"/>
    <s v="A3463742"/>
    <s v="B9604"/>
    <s v="DB"/>
    <s v="Scrapped"/>
    <x v="19"/>
    <n v="1"/>
    <s v="PVD"/>
    <x v="2"/>
    <m/>
    <x v="4"/>
    <s v="19'16"/>
    <s v="Q1'16"/>
  </r>
  <r>
    <d v="2016-05-10T00:00:00"/>
    <s v="A3463643"/>
    <s v="B9604"/>
    <s v="DB"/>
    <s v="Scrapped"/>
    <x v="18"/>
    <n v="1"/>
    <s v="PVD"/>
    <x v="2"/>
    <m/>
    <x v="4"/>
    <s v="19'16"/>
    <s v="Q1'16"/>
  </r>
  <r>
    <d v="2016-05-10T00:00:00"/>
    <s v="P1025147"/>
    <s v="B4383"/>
    <s v="QK"/>
    <s v="Scrapped"/>
    <x v="22"/>
    <n v="1"/>
    <s v="PVD"/>
    <x v="2"/>
    <s v="SPT 6"/>
    <x v="4"/>
    <s v="19'16"/>
    <s v="Q1'16"/>
  </r>
  <r>
    <d v="2016-05-11T00:00:00"/>
    <s v="A3462839"/>
    <s v="B8960"/>
    <s v="QK"/>
    <s v="Scrapped"/>
    <x v="22"/>
    <n v="2"/>
    <s v="PVD"/>
    <x v="2"/>
    <m/>
    <x v="4"/>
    <s v="19'16"/>
    <s v="Q1'16"/>
  </r>
  <r>
    <d v="2016-05-11T00:00:00"/>
    <s v="A3464224"/>
    <s v="B4405"/>
    <s v="DB"/>
    <s v="Scrapped"/>
    <x v="18"/>
    <n v="3"/>
    <s v="PVD"/>
    <x v="2"/>
    <m/>
    <x v="4"/>
    <s v="19'16"/>
    <s v="Q1'16"/>
  </r>
  <r>
    <d v="2016-05-12T00:00:00"/>
    <s v="A3464023"/>
    <s v="B4403"/>
    <s v="YL"/>
    <s v="OK"/>
    <x v="18"/>
    <n v="1"/>
    <s v="PVD"/>
    <x v="4"/>
    <s v="SPT 6"/>
    <x v="4"/>
    <s v="19'16"/>
    <s v="Q1'16"/>
  </r>
  <r>
    <d v="2016-05-13T00:00:00"/>
    <s v="A3464033"/>
    <s v="B8960"/>
    <s v="YL"/>
    <s v="OK"/>
    <x v="15"/>
    <n v="1"/>
    <s v="PVD"/>
    <x v="4"/>
    <m/>
    <x v="4"/>
    <s v="19'16"/>
    <s v="Q1'16"/>
  </r>
  <r>
    <d v="2016-05-13T00:00:00"/>
    <s v="P1025199"/>
    <s v="B4337"/>
    <s v="QK"/>
    <s v="OK"/>
    <x v="22"/>
    <n v="1"/>
    <s v="PVD"/>
    <x v="4"/>
    <s v="SPT5"/>
    <x v="4"/>
    <s v="19'16"/>
    <s v="Q1'16"/>
  </r>
  <r>
    <d v="2016-05-14T00:00:00"/>
    <s v="A3464120"/>
    <s v="B8025"/>
    <s v="GW"/>
    <s v="OK"/>
    <x v="18"/>
    <n v="2"/>
    <s v="PVD"/>
    <x v="4"/>
    <s v="SPT6"/>
    <x v="4"/>
    <s v="19'16"/>
    <s v="Q1'16"/>
  </r>
  <r>
    <d v="2016-05-14T00:00:00"/>
    <s v="A3464116 / A3464123"/>
    <s v="B8025"/>
    <s v="KZ"/>
    <s v="Scrapped"/>
    <x v="16"/>
    <m/>
    <s v="PVD"/>
    <x v="2"/>
    <m/>
    <x v="4"/>
    <s v="19'16"/>
    <s v="Q1'16"/>
  </r>
  <r>
    <d v="2016-05-15T00:00:00"/>
    <s v="A3464867"/>
    <s v="B8025"/>
    <s v="QK"/>
    <s v="OK"/>
    <x v="22"/>
    <n v="1"/>
    <s v="PVD"/>
    <x v="4"/>
    <s v="SPT 5"/>
    <x v="4"/>
    <s v="19'16"/>
    <s v="Q1'16"/>
  </r>
  <r>
    <d v="2016-05-15T00:00:00"/>
    <s v="A3464872"/>
    <s v="B8025"/>
    <s v="QK"/>
    <s v="OK"/>
    <x v="22"/>
    <n v="1"/>
    <s v="PVD"/>
    <x v="4"/>
    <s v="SPT 5"/>
    <x v="4"/>
    <s v="19'16"/>
    <s v="Q1'16"/>
  </r>
  <r>
    <d v="2016-05-15T00:00:00"/>
    <s v="A3464869"/>
    <s v="B8025"/>
    <s v="KZ"/>
    <s v="OK"/>
    <x v="18"/>
    <n v="1"/>
    <s v="PVD"/>
    <x v="4"/>
    <s v="SPT 6"/>
    <x v="4"/>
    <s v="19'16"/>
    <s v="Q1'16"/>
  </r>
  <r>
    <d v="2016-05-19T00:00:00"/>
    <s v="A3467149"/>
    <s v="B8025"/>
    <s v="SW"/>
    <s v="OK"/>
    <x v="18"/>
    <n v="1"/>
    <s v="PVD"/>
    <x v="4"/>
    <s v="SPT6"/>
    <x v="4"/>
    <s v="20'16"/>
    <s v="Q1'16"/>
  </r>
  <r>
    <d v="2016-05-19T00:00:00"/>
    <s v="A3466914"/>
    <s v="B8960"/>
    <s v="QK"/>
    <s v="Scrapped"/>
    <x v="18"/>
    <n v="2"/>
    <s v="PVD"/>
    <x v="2"/>
    <s v="SPT 5"/>
    <x v="4"/>
    <s v="20'16"/>
    <s v="Q1'16"/>
  </r>
  <r>
    <d v="2016-05-21T00:00:00"/>
    <s v="A3465379"/>
    <s v="B8078"/>
    <s v="QK"/>
    <s v="Scrapped"/>
    <x v="15"/>
    <n v="1"/>
    <s v="PVD"/>
    <x v="2"/>
    <m/>
    <x v="4"/>
    <s v="20'16"/>
    <s v="Q1'16"/>
  </r>
  <r>
    <d v="2016-05-22T00:00:00"/>
    <s v="A3467859"/>
    <s v="B9604"/>
    <s v="QK"/>
    <s v="OK"/>
    <x v="22"/>
    <n v="1"/>
    <s v="PVD"/>
    <x v="4"/>
    <s v="SPT 5"/>
    <x v="4"/>
    <s v="20'16"/>
    <s v="Q1'16"/>
  </r>
  <r>
    <d v="2016-05-22T00:00:00"/>
    <s v="A3467950"/>
    <s v="B9604"/>
    <s v="QK"/>
    <s v="OK"/>
    <x v="22"/>
    <n v="1"/>
    <s v="PVD"/>
    <x v="4"/>
    <s v="SPT 5"/>
    <x v="4"/>
    <s v="20'16"/>
    <s v="Q1'16"/>
  </r>
  <r>
    <d v="2016-05-22T00:00:00"/>
    <s v="A3467559"/>
    <s v="B9604"/>
    <s v="QK"/>
    <s v="OK"/>
    <x v="22"/>
    <n v="1"/>
    <s v="PVD"/>
    <x v="4"/>
    <s v="SPT 5"/>
    <x v="4"/>
    <s v="20'16"/>
    <s v="Q1'16"/>
  </r>
  <r>
    <d v="2016-05-22T00:00:00"/>
    <s v="A3467594"/>
    <s v="B9604"/>
    <s v="QK"/>
    <s v="OK"/>
    <x v="22"/>
    <n v="2"/>
    <s v="PVD"/>
    <x v="4"/>
    <s v="SPT 5"/>
    <x v="4"/>
    <s v="20'16"/>
    <s v="Q1'16"/>
  </r>
  <r>
    <d v="2016-05-22T00:00:00"/>
    <s v="A3467548"/>
    <s v="B9604"/>
    <s v="QK"/>
    <s v="OK"/>
    <x v="22"/>
    <n v="2"/>
    <s v="PVD"/>
    <x v="4"/>
    <s v="SPT 5"/>
    <x v="4"/>
    <s v="20'16"/>
    <s v="Q1'16"/>
  </r>
  <r>
    <d v="2016-05-25T00:00:00"/>
    <s v="A3465352"/>
    <s v="B8078"/>
    <s v="QK"/>
    <s v="Scrapped"/>
    <x v="18"/>
    <n v="1"/>
    <s v="PVD"/>
    <x v="2"/>
    <s v="SPT 6"/>
    <x v="4"/>
    <s v="21'16"/>
    <s v="Q1'16"/>
  </r>
  <r>
    <d v="2016-05-25T00:00:00"/>
    <s v="A3465207"/>
    <s v="B8960"/>
    <s v="QK"/>
    <s v="Scrapped"/>
    <x v="18"/>
    <n v="1"/>
    <s v="PVD"/>
    <x v="2"/>
    <s v="SPT 5"/>
    <x v="4"/>
    <s v="21'16"/>
    <s v="Q1'16"/>
  </r>
  <r>
    <d v="2016-05-25T00:00:00"/>
    <s v="A3466913"/>
    <s v="B8960"/>
    <s v="QK"/>
    <s v="OK"/>
    <x v="16"/>
    <n v="6"/>
    <s v="PVD"/>
    <x v="4"/>
    <s v="SPT 5"/>
    <x v="4"/>
    <s v="21'16"/>
    <s v="Q1'16"/>
  </r>
  <r>
    <d v="2016-05-25T00:00:00"/>
    <s v="A3469817"/>
    <s v="B8960"/>
    <s v="WC"/>
    <s v="OK"/>
    <x v="18"/>
    <n v="1"/>
    <s v="PVD"/>
    <x v="4"/>
    <s v="SPT 6"/>
    <x v="4"/>
    <s v="21'16"/>
    <s v="Q1'16"/>
  </r>
  <r>
    <d v="2016-05-26T00:00:00"/>
    <s v="A3467691"/>
    <s v="B8078"/>
    <s v="SW"/>
    <s v="NG"/>
    <x v="15"/>
    <n v="2"/>
    <s v="PVD"/>
    <x v="4"/>
    <s v="SPT 6"/>
    <x v="4"/>
    <s v="21'16"/>
    <s v="Q1'16"/>
  </r>
  <r>
    <d v="2016-05-28T00:00:00"/>
    <s v="p3036411"/>
    <s v="AL80B"/>
    <s v="bo"/>
    <s v="Scrapped"/>
    <x v="18"/>
    <n v="1"/>
    <s v="PVD"/>
    <x v="2"/>
    <s v="SPT6"/>
    <x v="4"/>
    <s v="21'16"/>
    <s v="Q1'16"/>
  </r>
  <r>
    <d v="2016-05-29T00:00:00"/>
    <s v="A3471410"/>
    <s v="B4402"/>
    <s v="KZ"/>
    <s v="Scrapped"/>
    <x v="16"/>
    <n v="1"/>
    <s v="PVD"/>
    <x v="2"/>
    <n v="2"/>
    <x v="4"/>
    <s v="21'16"/>
    <s v="Q1'16"/>
  </r>
  <r>
    <d v="2016-05-29T00:00:00"/>
    <s v="A3471546"/>
    <s v="B4402"/>
    <s v="QK"/>
    <s v="Scrapped"/>
    <x v="18"/>
    <n v="1"/>
    <s v="PVD"/>
    <x v="2"/>
    <n v="5"/>
    <x v="4"/>
    <s v="21'16"/>
    <s v="Q1'16"/>
  </r>
  <r>
    <d v="2016-05-01T00:00:00"/>
    <s v="A3458493"/>
    <s v="B8014"/>
    <s v="QK"/>
    <s v="OK"/>
    <x v="18"/>
    <n v="1"/>
    <s v="PVD"/>
    <x v="4"/>
    <s v="SPT 6"/>
    <x v="3"/>
    <s v="17'16"/>
    <s v="Q1'16"/>
  </r>
  <r>
    <d v="2016-05-03T00:00:00"/>
    <s v="A3458177"/>
    <s v="B8967"/>
    <s v="KZ"/>
    <s v="Scrapped"/>
    <x v="18"/>
    <n v="1"/>
    <s v="PVD"/>
    <x v="2"/>
    <n v="3"/>
    <x v="4"/>
    <s v="18'16"/>
    <s v="Q1'16"/>
  </r>
  <r>
    <d v="2016-05-04T00:00:00"/>
    <s v="A3456966"/>
    <s v="B8078"/>
    <s v="QK"/>
    <s v="Scrapped"/>
    <x v="18"/>
    <n v="1"/>
    <s v="PVD"/>
    <x v="2"/>
    <n v="6"/>
    <x v="4"/>
    <s v="18'16"/>
    <s v="Q1'16"/>
  </r>
  <r>
    <d v="2016-05-05T00:00:00"/>
    <s v="A3461690"/>
    <s v="B4319"/>
    <s v="KZ"/>
    <s v="Scrapped"/>
    <x v="16"/>
    <n v="1"/>
    <s v="PVD"/>
    <x v="2"/>
    <n v="2"/>
    <x v="4"/>
    <s v="18'16"/>
    <s v="Q1'16"/>
  </r>
  <r>
    <d v="2016-05-05T00:00:00"/>
    <s v="A3461602"/>
    <s v="B4403"/>
    <s v="KZ"/>
    <s v="OK"/>
    <x v="18"/>
    <n v="1"/>
    <s v="PVD"/>
    <x v="4"/>
    <s v="SPT 5"/>
    <x v="4"/>
    <s v="18'16"/>
    <s v="Q1'16"/>
  </r>
  <r>
    <d v="2016-05-06T00:00:00"/>
    <s v="A3461036"/>
    <s v="B8078"/>
    <s v="KZ"/>
    <s v="Scrapped"/>
    <x v="16"/>
    <n v="1"/>
    <s v="PVD"/>
    <x v="2"/>
    <n v="3"/>
    <x v="4"/>
    <s v="18'16"/>
    <s v="Q1'16"/>
  </r>
  <r>
    <d v="2016-05-07T00:00:00"/>
    <s v="A3461907"/>
    <s v="B9604"/>
    <s v="KZ"/>
    <s v="Scrapped"/>
    <x v="16"/>
    <n v="1"/>
    <s v="PVD"/>
    <x v="2"/>
    <n v="3"/>
    <x v="4"/>
    <s v="18'16"/>
    <s v="Q1'16"/>
  </r>
  <r>
    <d v="2016-05-07T00:00:00"/>
    <s v="A3461018"/>
    <s v="B8960"/>
    <s v="WC"/>
    <s v="Scrapped"/>
    <x v="19"/>
    <n v="1"/>
    <s v="PVD"/>
    <x v="2"/>
    <n v="6"/>
    <x v="4"/>
    <s v="18'16"/>
    <s v="Q1'16"/>
  </r>
  <r>
    <d v="2016-05-08T00:00:00"/>
    <s v="A3462961"/>
    <s v="B8029"/>
    <s v="DB"/>
    <s v="Scrapped"/>
    <x v="19"/>
    <n v="1"/>
    <s v="PVD"/>
    <x v="2"/>
    <n v="5"/>
    <x v="4"/>
    <s v="18'16"/>
    <s v="Q1'16"/>
  </r>
  <r>
    <d v="2016-05-10T00:00:00"/>
    <s v="A3460255"/>
    <s v="B8029"/>
    <s v="QK"/>
    <s v="Scrapped"/>
    <x v="18"/>
    <n v="1"/>
    <s v="PVD"/>
    <x v="2"/>
    <s v="SPT5"/>
    <x v="4"/>
    <s v="19'16"/>
    <s v="Q1'16"/>
  </r>
  <r>
    <d v="2016-05-10T00:00:00"/>
    <s v="A3463742"/>
    <s v="B9604"/>
    <s v="DB"/>
    <s v="Scrapped"/>
    <x v="19"/>
    <n v="1"/>
    <s v="PVD"/>
    <x v="2"/>
    <m/>
    <x v="4"/>
    <s v="19'16"/>
    <s v="Q1'16"/>
  </r>
  <r>
    <d v="2016-05-10T00:00:00"/>
    <s v="A3463643"/>
    <s v="B9604"/>
    <s v="DB"/>
    <s v="Scrapped"/>
    <x v="18"/>
    <n v="1"/>
    <s v="PVD"/>
    <x v="2"/>
    <m/>
    <x v="4"/>
    <s v="19'16"/>
    <s v="Q1'16"/>
  </r>
  <r>
    <d v="2016-05-10T00:00:00"/>
    <s v="P1025147"/>
    <s v="B4383"/>
    <s v="QK"/>
    <s v="Scrapped"/>
    <x v="22"/>
    <n v="1"/>
    <s v="PVD"/>
    <x v="2"/>
    <s v="SPT 6"/>
    <x v="4"/>
    <s v="19'16"/>
    <s v="Q1'16"/>
  </r>
  <r>
    <d v="2016-05-11T00:00:00"/>
    <s v="A3462839"/>
    <s v="B8960"/>
    <s v="QK"/>
    <s v="Scrapped"/>
    <x v="22"/>
    <n v="2"/>
    <s v="PVD"/>
    <x v="2"/>
    <m/>
    <x v="4"/>
    <s v="19'16"/>
    <s v="Q1'16"/>
  </r>
  <r>
    <d v="2016-05-11T00:00:00"/>
    <s v="A3464224"/>
    <s v="B4405"/>
    <s v="DB"/>
    <s v="Scrapped"/>
    <x v="18"/>
    <n v="3"/>
    <s v="PVD"/>
    <x v="2"/>
    <m/>
    <x v="4"/>
    <s v="19'16"/>
    <s v="Q1'16"/>
  </r>
  <r>
    <d v="2016-05-12T00:00:00"/>
    <s v="A3464023"/>
    <s v="B4403"/>
    <s v="YL"/>
    <s v="OK"/>
    <x v="18"/>
    <n v="1"/>
    <s v="PVD"/>
    <x v="4"/>
    <s v="SPT 6"/>
    <x v="4"/>
    <s v="19'16"/>
    <s v="Q1'16"/>
  </r>
  <r>
    <d v="2016-05-13T00:00:00"/>
    <s v="A3464033"/>
    <s v="B8960"/>
    <s v="YL"/>
    <s v="OK"/>
    <x v="15"/>
    <n v="1"/>
    <s v="PVD"/>
    <x v="4"/>
    <m/>
    <x v="4"/>
    <s v="19'16"/>
    <s v="Q1'16"/>
  </r>
  <r>
    <d v="2016-05-13T00:00:00"/>
    <s v="P1025199"/>
    <s v="B4337"/>
    <s v="QK"/>
    <s v="OK"/>
    <x v="22"/>
    <n v="1"/>
    <s v="PVD"/>
    <x v="4"/>
    <s v="SPT5"/>
    <x v="4"/>
    <s v="19'16"/>
    <s v="Q1'16"/>
  </r>
  <r>
    <d v="2016-05-14T00:00:00"/>
    <s v="A3464120"/>
    <s v="B8025"/>
    <s v="GW"/>
    <s v="OK"/>
    <x v="18"/>
    <n v="2"/>
    <s v="PVD"/>
    <x v="4"/>
    <s v="SPT6"/>
    <x v="4"/>
    <s v="19'16"/>
    <s v="Q1'16"/>
  </r>
  <r>
    <d v="2016-05-14T00:00:00"/>
    <s v="A3464116 / A3464123"/>
    <s v="B8025"/>
    <s v="KZ"/>
    <s v="Scrapped"/>
    <x v="16"/>
    <m/>
    <s v="PVD"/>
    <x v="2"/>
    <m/>
    <x v="4"/>
    <s v="19'16"/>
    <s v="Q1'16"/>
  </r>
  <r>
    <d v="2016-05-15T00:00:00"/>
    <s v="A3464867"/>
    <s v="B8025"/>
    <s v="QK"/>
    <s v="OK"/>
    <x v="22"/>
    <n v="1"/>
    <s v="PVD"/>
    <x v="4"/>
    <s v="SPT 5"/>
    <x v="4"/>
    <s v="19'16"/>
    <s v="Q1'16"/>
  </r>
  <r>
    <d v="2016-05-15T00:00:00"/>
    <s v="A3464872"/>
    <s v="B8025"/>
    <s v="QK"/>
    <s v="OK"/>
    <x v="22"/>
    <n v="1"/>
    <s v="PVD"/>
    <x v="4"/>
    <s v="SPT 5"/>
    <x v="4"/>
    <s v="19'16"/>
    <s v="Q1'16"/>
  </r>
  <r>
    <d v="2016-05-15T00:00:00"/>
    <s v="A3464869"/>
    <s v="B8025"/>
    <s v="KZ"/>
    <s v="OK"/>
    <x v="18"/>
    <n v="1"/>
    <s v="PVD"/>
    <x v="4"/>
    <s v="SPT 6"/>
    <x v="4"/>
    <s v="19'16"/>
    <s v="Q1'16"/>
  </r>
  <r>
    <d v="2016-05-19T00:00:00"/>
    <s v="A3467149"/>
    <s v="B8025"/>
    <s v="SW"/>
    <s v="OK"/>
    <x v="18"/>
    <n v="1"/>
    <s v="PVD"/>
    <x v="4"/>
    <s v="SPT6"/>
    <x v="4"/>
    <s v="20'16"/>
    <s v="Q1'16"/>
  </r>
  <r>
    <d v="2016-05-19T00:00:00"/>
    <s v="A3466914"/>
    <s v="B8960"/>
    <s v="QK"/>
    <s v="Scrapped"/>
    <x v="18"/>
    <n v="2"/>
    <s v="PVD"/>
    <x v="2"/>
    <s v="SPT 5"/>
    <x v="4"/>
    <s v="20'16"/>
    <s v="Q1'16"/>
  </r>
  <r>
    <d v="2016-05-21T00:00:00"/>
    <s v="A3465379"/>
    <s v="B8078"/>
    <s v="QK"/>
    <s v="Scrapped"/>
    <x v="15"/>
    <n v="1"/>
    <s v="PVD"/>
    <x v="2"/>
    <m/>
    <x v="4"/>
    <s v="20'16"/>
    <s v="Q1'16"/>
  </r>
  <r>
    <d v="2016-05-22T00:00:00"/>
    <s v="A3467859"/>
    <s v="B9604"/>
    <s v="QK"/>
    <s v="OK"/>
    <x v="22"/>
    <n v="1"/>
    <s v="PVD"/>
    <x v="4"/>
    <s v="SPT 5"/>
    <x v="4"/>
    <s v="20'16"/>
    <s v="Q1'16"/>
  </r>
  <r>
    <d v="2016-05-22T00:00:00"/>
    <s v="A3467950"/>
    <s v="B9604"/>
    <s v="QK"/>
    <s v="OK"/>
    <x v="22"/>
    <n v="1"/>
    <s v="PVD"/>
    <x v="4"/>
    <s v="SPT 5"/>
    <x v="4"/>
    <s v="20'16"/>
    <s v="Q1'16"/>
  </r>
  <r>
    <d v="2016-05-22T00:00:00"/>
    <s v="A3467559"/>
    <s v="B9604"/>
    <s v="QK"/>
    <s v="OK"/>
    <x v="22"/>
    <n v="1"/>
    <s v="PVD"/>
    <x v="4"/>
    <s v="SPT 5"/>
    <x v="4"/>
    <s v="20'16"/>
    <s v="Q1'16"/>
  </r>
  <r>
    <d v="2016-05-22T00:00:00"/>
    <s v="A3467594"/>
    <s v="B9604"/>
    <s v="QK"/>
    <s v="OK"/>
    <x v="22"/>
    <n v="2"/>
    <s v="PVD"/>
    <x v="4"/>
    <s v="SPT 5"/>
    <x v="4"/>
    <s v="20'16"/>
    <s v="Q1'16"/>
  </r>
  <r>
    <d v="2016-05-22T00:00:00"/>
    <s v="A3467548"/>
    <s v="B9604"/>
    <s v="QK"/>
    <s v="OK"/>
    <x v="22"/>
    <n v="2"/>
    <s v="PVD"/>
    <x v="4"/>
    <s v="SPT 5"/>
    <x v="4"/>
    <s v="20'16"/>
    <s v="Q1'16"/>
  </r>
  <r>
    <d v="2016-05-25T00:00:00"/>
    <s v="A3465352"/>
    <s v="B8078"/>
    <s v="QK"/>
    <s v="Scrapped"/>
    <x v="18"/>
    <n v="1"/>
    <s v="PVD"/>
    <x v="2"/>
    <s v="SPT 6"/>
    <x v="4"/>
    <s v="21'16"/>
    <s v="Q1'16"/>
  </r>
  <r>
    <d v="2016-05-25T00:00:00"/>
    <s v="A3465207"/>
    <s v="B8960"/>
    <s v="QK"/>
    <s v="Scrapped"/>
    <x v="18"/>
    <n v="1"/>
    <s v="PVD"/>
    <x v="2"/>
    <s v="SPT 5"/>
    <x v="4"/>
    <s v="21'16"/>
    <s v="Q1'16"/>
  </r>
  <r>
    <d v="2016-05-25T00:00:00"/>
    <s v="A3466913"/>
    <s v="B8960"/>
    <s v="QK"/>
    <s v="OK"/>
    <x v="16"/>
    <n v="6"/>
    <s v="PVD"/>
    <x v="4"/>
    <s v="SPT 5"/>
    <x v="4"/>
    <s v="21'16"/>
    <s v="Q1'16"/>
  </r>
  <r>
    <d v="2016-05-25T00:00:00"/>
    <s v="A3469817"/>
    <s v="B8960"/>
    <s v="WC"/>
    <s v="OK"/>
    <x v="18"/>
    <n v="1"/>
    <s v="PVD"/>
    <x v="4"/>
    <s v="SPT 6"/>
    <x v="4"/>
    <s v="21'16"/>
    <s v="Q1'16"/>
  </r>
  <r>
    <d v="2016-05-26T00:00:00"/>
    <s v="A3467691"/>
    <s v="B8078"/>
    <s v="SW"/>
    <s v="NG"/>
    <x v="15"/>
    <n v="2"/>
    <s v="PVD"/>
    <x v="4"/>
    <s v="SPT 6"/>
    <x v="4"/>
    <s v="21'16"/>
    <s v="Q1'16"/>
  </r>
  <r>
    <d v="2016-05-28T00:00:00"/>
    <s v="p3036411"/>
    <s v="AL80B"/>
    <s v="bo"/>
    <s v="Scrapped"/>
    <x v="18"/>
    <n v="1"/>
    <s v="PVD"/>
    <x v="2"/>
    <s v="SPT6"/>
    <x v="4"/>
    <s v="21'16"/>
    <s v="Q1'16"/>
  </r>
  <r>
    <d v="2016-05-29T00:00:00"/>
    <s v="A3471410"/>
    <s v="B4402"/>
    <s v="KZ"/>
    <s v="Scrapped"/>
    <x v="16"/>
    <n v="1"/>
    <s v="PVD"/>
    <x v="2"/>
    <n v="2"/>
    <x v="4"/>
    <s v="21'16"/>
    <s v="Q1'16"/>
  </r>
  <r>
    <d v="2016-05-29T00:00:00"/>
    <s v="A3471546"/>
    <s v="B4402"/>
    <s v="QK"/>
    <s v="Scrapped"/>
    <x v="18"/>
    <n v="1"/>
    <s v="PVD"/>
    <x v="2"/>
    <n v="5"/>
    <x v="4"/>
    <s v="21'16"/>
    <s v="Q1'16"/>
  </r>
  <r>
    <d v="2016-05-01T00:00:00"/>
    <s v="A3458493"/>
    <s v="B8014"/>
    <s v="QK"/>
    <s v="OK"/>
    <x v="18"/>
    <n v="1"/>
    <s v="PVD"/>
    <x v="4"/>
    <s v="SPT 6"/>
    <x v="3"/>
    <s v="17'16"/>
    <s v="Q1'16"/>
  </r>
  <r>
    <d v="2016-05-03T00:00:00"/>
    <s v="A3458177"/>
    <s v="B8967"/>
    <s v="KZ"/>
    <s v="Scrapped"/>
    <x v="18"/>
    <n v="1"/>
    <s v="PVD"/>
    <x v="2"/>
    <n v="3"/>
    <x v="4"/>
    <s v="18'16"/>
    <s v="Q1'16"/>
  </r>
  <r>
    <d v="2016-05-04T00:00:00"/>
    <s v="A3456966"/>
    <s v="B8078"/>
    <s v="QK"/>
    <s v="Scrapped"/>
    <x v="18"/>
    <n v="1"/>
    <s v="PVD"/>
    <x v="2"/>
    <n v="6"/>
    <x v="4"/>
    <s v="18'16"/>
    <s v="Q1'16"/>
  </r>
  <r>
    <d v="2016-05-05T00:00:00"/>
    <s v="A3461690"/>
    <s v="B4319"/>
    <s v="KZ"/>
    <s v="Scrapped"/>
    <x v="16"/>
    <n v="1"/>
    <s v="PVD"/>
    <x v="2"/>
    <n v="2"/>
    <x v="4"/>
    <s v="18'16"/>
    <s v="Q1'16"/>
  </r>
  <r>
    <d v="2016-05-05T00:00:00"/>
    <s v="A3461602"/>
    <s v="B4403"/>
    <s v="KZ"/>
    <s v="OK"/>
    <x v="18"/>
    <n v="1"/>
    <s v="PVD"/>
    <x v="4"/>
    <s v="SPT 5"/>
    <x v="4"/>
    <s v="18'16"/>
    <s v="Q1'16"/>
  </r>
  <r>
    <d v="2016-05-06T00:00:00"/>
    <s v="A3461036"/>
    <s v="B8078"/>
    <s v="KZ"/>
    <s v="Scrapped"/>
    <x v="16"/>
    <n v="1"/>
    <s v="PVD"/>
    <x v="2"/>
    <n v="3"/>
    <x v="4"/>
    <s v="18'16"/>
    <s v="Q1'16"/>
  </r>
  <r>
    <d v="2016-05-07T00:00:00"/>
    <s v="A3461907"/>
    <s v="B9604"/>
    <s v="KZ"/>
    <s v="Scrapped"/>
    <x v="16"/>
    <n v="1"/>
    <s v="PVD"/>
    <x v="2"/>
    <n v="3"/>
    <x v="4"/>
    <s v="18'16"/>
    <s v="Q1'16"/>
  </r>
  <r>
    <d v="2016-05-07T00:00:00"/>
    <s v="A3461018"/>
    <s v="B8960"/>
    <s v="WC"/>
    <s v="Scrapped"/>
    <x v="19"/>
    <n v="1"/>
    <s v="PVD"/>
    <x v="2"/>
    <n v="6"/>
    <x v="4"/>
    <s v="18'16"/>
    <s v="Q1'16"/>
  </r>
  <r>
    <d v="2016-05-08T00:00:00"/>
    <s v="A3462961"/>
    <s v="B8029"/>
    <s v="DB"/>
    <s v="Scrapped"/>
    <x v="19"/>
    <n v="1"/>
    <s v="PVD"/>
    <x v="2"/>
    <n v="5"/>
    <x v="4"/>
    <s v="18'16"/>
    <s v="Q1'16"/>
  </r>
  <r>
    <d v="2016-05-10T00:00:00"/>
    <s v="A3460255"/>
    <s v="B8029"/>
    <s v="QK"/>
    <s v="Scrapped"/>
    <x v="18"/>
    <n v="1"/>
    <s v="PVD"/>
    <x v="2"/>
    <s v="SPT5"/>
    <x v="4"/>
    <s v="19'16"/>
    <s v="Q1'16"/>
  </r>
  <r>
    <d v="2016-05-10T00:00:00"/>
    <s v="A3463742"/>
    <s v="B9604"/>
    <s v="DB"/>
    <s v="Scrapped"/>
    <x v="19"/>
    <n v="1"/>
    <s v="PVD"/>
    <x v="2"/>
    <m/>
    <x v="4"/>
    <s v="19'16"/>
    <s v="Q1'16"/>
  </r>
  <r>
    <d v="2016-05-10T00:00:00"/>
    <s v="A3463643"/>
    <s v="B9604"/>
    <s v="DB"/>
    <s v="Scrapped"/>
    <x v="18"/>
    <n v="1"/>
    <s v="PVD"/>
    <x v="2"/>
    <m/>
    <x v="4"/>
    <s v="19'16"/>
    <s v="Q1'16"/>
  </r>
  <r>
    <d v="2016-05-10T00:00:00"/>
    <s v="P1025147"/>
    <s v="B4383"/>
    <s v="QK"/>
    <s v="Scrapped"/>
    <x v="22"/>
    <n v="1"/>
    <s v="PVD"/>
    <x v="2"/>
    <s v="SPT 6"/>
    <x v="4"/>
    <s v="19'16"/>
    <s v="Q1'16"/>
  </r>
  <r>
    <d v="2016-05-11T00:00:00"/>
    <s v="A3462839"/>
    <s v="B8960"/>
    <s v="QK"/>
    <s v="Scrapped"/>
    <x v="22"/>
    <n v="2"/>
    <s v="PVD"/>
    <x v="2"/>
    <m/>
    <x v="4"/>
    <s v="19'16"/>
    <s v="Q1'16"/>
  </r>
  <r>
    <d v="2016-05-11T00:00:00"/>
    <s v="A3464224"/>
    <s v="B4405"/>
    <s v="DB"/>
    <s v="Scrapped"/>
    <x v="18"/>
    <n v="3"/>
    <s v="PVD"/>
    <x v="2"/>
    <m/>
    <x v="4"/>
    <s v="19'16"/>
    <s v="Q1'16"/>
  </r>
  <r>
    <d v="2016-05-12T00:00:00"/>
    <s v="A3464023"/>
    <s v="B4403"/>
    <s v="YL"/>
    <s v="OK"/>
    <x v="18"/>
    <n v="1"/>
    <s v="PVD"/>
    <x v="4"/>
    <s v="SPT 6"/>
    <x v="4"/>
    <s v="19'16"/>
    <s v="Q1'16"/>
  </r>
  <r>
    <d v="2016-05-13T00:00:00"/>
    <s v="A3464033"/>
    <s v="B8960"/>
    <s v="YL"/>
    <s v="OK"/>
    <x v="15"/>
    <n v="1"/>
    <s v="PVD"/>
    <x v="4"/>
    <m/>
    <x v="4"/>
    <s v="19'16"/>
    <s v="Q1'16"/>
  </r>
  <r>
    <d v="2016-05-13T00:00:00"/>
    <s v="P1025199"/>
    <s v="B4337"/>
    <s v="QK"/>
    <s v="OK"/>
    <x v="22"/>
    <n v="1"/>
    <s v="PVD"/>
    <x v="4"/>
    <s v="SPT5"/>
    <x v="4"/>
    <s v="19'16"/>
    <s v="Q1'16"/>
  </r>
  <r>
    <d v="2016-05-14T00:00:00"/>
    <s v="A3464120"/>
    <s v="B8025"/>
    <s v="GW"/>
    <s v="OK"/>
    <x v="18"/>
    <n v="2"/>
    <s v="PVD"/>
    <x v="4"/>
    <s v="SPT6"/>
    <x v="4"/>
    <s v="19'16"/>
    <s v="Q1'16"/>
  </r>
  <r>
    <d v="2016-05-14T00:00:00"/>
    <s v="A3464116 / A3464123"/>
    <s v="B8025"/>
    <s v="KZ"/>
    <s v="Scrapped"/>
    <x v="16"/>
    <m/>
    <s v="PVD"/>
    <x v="2"/>
    <m/>
    <x v="4"/>
    <s v="19'16"/>
    <s v="Q1'16"/>
  </r>
  <r>
    <d v="2016-05-15T00:00:00"/>
    <s v="A3464867"/>
    <s v="B8025"/>
    <s v="QK"/>
    <s v="OK"/>
    <x v="22"/>
    <n v="1"/>
    <s v="PVD"/>
    <x v="4"/>
    <s v="SPT 5"/>
    <x v="4"/>
    <s v="19'16"/>
    <s v="Q1'16"/>
  </r>
  <r>
    <d v="2016-05-15T00:00:00"/>
    <s v="A3464872"/>
    <s v="B8025"/>
    <s v="QK"/>
    <s v="OK"/>
    <x v="22"/>
    <n v="1"/>
    <s v="PVD"/>
    <x v="4"/>
    <s v="SPT 5"/>
    <x v="4"/>
    <s v="19'16"/>
    <s v="Q1'16"/>
  </r>
  <r>
    <d v="2016-05-15T00:00:00"/>
    <s v="A3464869"/>
    <s v="B8025"/>
    <s v="KZ"/>
    <s v="OK"/>
    <x v="18"/>
    <n v="1"/>
    <s v="PVD"/>
    <x v="4"/>
    <s v="SPT 6"/>
    <x v="4"/>
    <s v="19'16"/>
    <s v="Q1'16"/>
  </r>
  <r>
    <d v="2016-05-19T00:00:00"/>
    <s v="A3467149"/>
    <s v="B8025"/>
    <s v="SW"/>
    <s v="OK"/>
    <x v="18"/>
    <n v="1"/>
    <s v="PVD"/>
    <x v="4"/>
    <s v="SPT6"/>
    <x v="4"/>
    <s v="20'16"/>
    <s v="Q1'16"/>
  </r>
  <r>
    <d v="2016-05-19T00:00:00"/>
    <s v="A3466914"/>
    <s v="B8960"/>
    <s v="QK"/>
    <s v="Scrapped"/>
    <x v="18"/>
    <n v="2"/>
    <s v="PVD"/>
    <x v="2"/>
    <s v="SPT 5"/>
    <x v="4"/>
    <s v="20'16"/>
    <s v="Q1'16"/>
  </r>
  <r>
    <d v="2016-05-21T00:00:00"/>
    <s v="A3465379"/>
    <s v="B8078"/>
    <s v="QK"/>
    <s v="Scrapped"/>
    <x v="15"/>
    <n v="1"/>
    <s v="PVD"/>
    <x v="2"/>
    <m/>
    <x v="4"/>
    <s v="20'16"/>
    <s v="Q1'16"/>
  </r>
  <r>
    <d v="2016-05-22T00:00:00"/>
    <s v="A3467859"/>
    <s v="B9604"/>
    <s v="QK"/>
    <s v="OK"/>
    <x v="22"/>
    <n v="1"/>
    <s v="PVD"/>
    <x v="4"/>
    <s v="SPT 5"/>
    <x v="4"/>
    <s v="20'16"/>
    <s v="Q1'16"/>
  </r>
  <r>
    <d v="2016-05-22T00:00:00"/>
    <s v="A3467950"/>
    <s v="B9604"/>
    <s v="QK"/>
    <s v="OK"/>
    <x v="22"/>
    <n v="1"/>
    <s v="PVD"/>
    <x v="4"/>
    <s v="SPT 5"/>
    <x v="4"/>
    <s v="20'16"/>
    <s v="Q1'16"/>
  </r>
  <r>
    <d v="2016-05-22T00:00:00"/>
    <s v="A3467559"/>
    <s v="B9604"/>
    <s v="QK"/>
    <s v="OK"/>
    <x v="22"/>
    <n v="1"/>
    <s v="PVD"/>
    <x v="4"/>
    <s v="SPT 5"/>
    <x v="4"/>
    <s v="20'16"/>
    <s v="Q1'16"/>
  </r>
  <r>
    <d v="2016-05-22T00:00:00"/>
    <s v="A3467594"/>
    <s v="B9604"/>
    <s v="QK"/>
    <s v="OK"/>
    <x v="22"/>
    <n v="2"/>
    <s v="PVD"/>
    <x v="4"/>
    <s v="SPT 5"/>
    <x v="4"/>
    <s v="20'16"/>
    <s v="Q1'16"/>
  </r>
  <r>
    <d v="2016-05-22T00:00:00"/>
    <s v="A3467548"/>
    <s v="B9604"/>
    <s v="QK"/>
    <s v="OK"/>
    <x v="22"/>
    <n v="2"/>
    <s v="PVD"/>
    <x v="4"/>
    <s v="SPT 5"/>
    <x v="4"/>
    <s v="20'16"/>
    <s v="Q1'16"/>
  </r>
  <r>
    <d v="2016-05-25T00:00:00"/>
    <s v="A3465352"/>
    <s v="B8078"/>
    <s v="QK"/>
    <s v="Scrapped"/>
    <x v="18"/>
    <n v="1"/>
    <s v="PVD"/>
    <x v="2"/>
    <s v="SPT 6"/>
    <x v="4"/>
    <s v="21'16"/>
    <s v="Q1'16"/>
  </r>
  <r>
    <d v="2016-05-25T00:00:00"/>
    <s v="A3465207"/>
    <s v="B8960"/>
    <s v="QK"/>
    <s v="Scrapped"/>
    <x v="18"/>
    <n v="1"/>
    <s v="PVD"/>
    <x v="2"/>
    <s v="SPT 5"/>
    <x v="4"/>
    <s v="21'16"/>
    <s v="Q1'16"/>
  </r>
  <r>
    <d v="2016-05-25T00:00:00"/>
    <s v="A3466913"/>
    <s v="B8960"/>
    <s v="QK"/>
    <s v="OK"/>
    <x v="16"/>
    <n v="6"/>
    <s v="PVD"/>
    <x v="4"/>
    <s v="SPT 5"/>
    <x v="4"/>
    <s v="21'16"/>
    <s v="Q1'16"/>
  </r>
  <r>
    <d v="2016-05-25T00:00:00"/>
    <s v="A3469817"/>
    <s v="B8960"/>
    <s v="WC"/>
    <s v="OK"/>
    <x v="18"/>
    <n v="1"/>
    <s v="PVD"/>
    <x v="4"/>
    <s v="SPT 6"/>
    <x v="4"/>
    <s v="21'16"/>
    <s v="Q1'16"/>
  </r>
  <r>
    <d v="2016-05-26T00:00:00"/>
    <s v="A3467691"/>
    <s v="B8078"/>
    <s v="SW"/>
    <s v="NG"/>
    <x v="15"/>
    <n v="2"/>
    <s v="PVD"/>
    <x v="4"/>
    <s v="SPT 6"/>
    <x v="4"/>
    <s v="21'16"/>
    <s v="Q1'16"/>
  </r>
  <r>
    <d v="2016-05-28T00:00:00"/>
    <s v="p3036411"/>
    <s v="AL80B"/>
    <s v="bo"/>
    <s v="Scrapped"/>
    <x v="18"/>
    <n v="1"/>
    <s v="PVD"/>
    <x v="2"/>
    <s v="SPT6"/>
    <x v="4"/>
    <s v="21'16"/>
    <s v="Q1'16"/>
  </r>
  <r>
    <d v="2016-05-29T00:00:00"/>
    <s v="A3471410"/>
    <s v="B4402"/>
    <s v="KZ"/>
    <s v="Scrapped"/>
    <x v="16"/>
    <n v="1"/>
    <s v="PVD"/>
    <x v="2"/>
    <n v="2"/>
    <x v="4"/>
    <s v="21'16"/>
    <s v="Q1'16"/>
  </r>
  <r>
    <d v="2016-05-29T00:00:00"/>
    <s v="A3471546"/>
    <s v="B4402"/>
    <s v="QK"/>
    <s v="Scrapped"/>
    <x v="18"/>
    <n v="1"/>
    <s v="PVD"/>
    <x v="2"/>
    <n v="5"/>
    <x v="4"/>
    <s v="21'16"/>
    <s v="Q1'16"/>
  </r>
  <r>
    <d v="2016-06-09T00:00:00"/>
    <s v="A3477682"/>
    <s v="B9508"/>
    <s v="YL"/>
    <s v="NG"/>
    <x v="16"/>
    <n v="1"/>
    <s v="PVD"/>
    <x v="2"/>
    <m/>
    <x v="5"/>
    <s v="23'16"/>
    <s v="Q1'16"/>
  </r>
  <r>
    <d v="2016-06-10T00:00:00"/>
    <s v="A3477861"/>
    <s v="B8960"/>
    <s v="SW"/>
    <s v="NG"/>
    <x v="16"/>
    <n v="1"/>
    <s v="PVD"/>
    <x v="2"/>
    <m/>
    <x v="5"/>
    <s v="23'16"/>
    <s v="Q1'16"/>
  </r>
  <r>
    <d v="2016-06-10T00:00:00"/>
    <s v="A3477866"/>
    <s v="B8960"/>
    <s v="SW"/>
    <s v="NG"/>
    <x v="16"/>
    <n v="1"/>
    <s v="PVD"/>
    <x v="2"/>
    <m/>
    <x v="5"/>
    <s v="23'16"/>
    <s v="Q1'16"/>
  </r>
  <r>
    <d v="2016-06-10T00:00:00"/>
    <s v="A3477679"/>
    <s v="B9508"/>
    <s v="SW"/>
    <s v="NG"/>
    <x v="3"/>
    <n v="1"/>
    <s v="PVD"/>
    <x v="2"/>
    <m/>
    <x v="5"/>
    <s v="23'16"/>
    <s v="Q1'16"/>
  </r>
  <r>
    <d v="2016-06-10T00:00:00"/>
    <s v="A3478083"/>
    <s v="B8092"/>
    <s v="Yuen"/>
    <s v="NG"/>
    <x v="3"/>
    <n v="1"/>
    <s v="PVD"/>
    <x v="2"/>
    <m/>
    <x v="5"/>
    <s v="23'16"/>
    <s v="Q1'16"/>
  </r>
  <r>
    <d v="2016-06-10T00:00:00"/>
    <s v="A3477856"/>
    <s v="B8960"/>
    <s v="SW"/>
    <s v="NG"/>
    <x v="3"/>
    <n v="1"/>
    <s v="PVD"/>
    <x v="2"/>
    <m/>
    <x v="5"/>
    <s v="23'16"/>
    <s v="Q1'16"/>
  </r>
  <r>
    <d v="2016-06-10T00:00:00"/>
    <s v="A3478084"/>
    <s v="B8092"/>
    <s v="SW"/>
    <s v="NG"/>
    <x v="24"/>
    <n v="1"/>
    <s v="PVD"/>
    <x v="2"/>
    <m/>
    <x v="5"/>
    <s v="23'16"/>
    <s v="Q1'16"/>
  </r>
  <r>
    <d v="2016-06-10T00:00:00"/>
    <s v="A3476706"/>
    <s v="B7679"/>
    <s v="SW"/>
    <s v="NG"/>
    <x v="25"/>
    <n v="2"/>
    <s v="PVD"/>
    <x v="2"/>
    <m/>
    <x v="5"/>
    <s v="23'16"/>
    <s v="Q1'16"/>
  </r>
  <r>
    <d v="2016-06-10T00:00:00"/>
    <s v="A3477858"/>
    <s v="B8960"/>
    <s v="KZ"/>
    <s v="NG"/>
    <x v="16"/>
    <n v="1"/>
    <s v="PVD"/>
    <x v="2"/>
    <m/>
    <x v="5"/>
    <s v="23'16"/>
    <s v="Q1'16"/>
  </r>
  <r>
    <d v="2016-06-10T00:00:00"/>
    <s v="A3477683"/>
    <s v="B9508"/>
    <s v="KZ"/>
    <s v="NG"/>
    <x v="25"/>
    <n v="1"/>
    <s v="PVD"/>
    <x v="2"/>
    <m/>
    <x v="5"/>
    <s v="23'16"/>
    <s v="Q1'16"/>
  </r>
  <r>
    <d v="2016-06-11T00:00:00"/>
    <s v="A3477716"/>
    <s v="B4400"/>
    <s v="Yuen"/>
    <s v="NG"/>
    <x v="16"/>
    <n v="1"/>
    <s v="PVD"/>
    <x v="2"/>
    <m/>
    <x v="5"/>
    <s v="23'16"/>
    <s v="Q1'16"/>
  </r>
  <r>
    <d v="2016-06-11T00:00:00"/>
    <s v="A3477712"/>
    <s v="B4400"/>
    <s v="YS"/>
    <s v="NG"/>
    <x v="25"/>
    <n v="1"/>
    <s v="PVD"/>
    <x v="2"/>
    <m/>
    <x v="5"/>
    <s v="23'16"/>
    <s v="Q1'16"/>
  </r>
  <r>
    <d v="2016-06-11T00:00:00"/>
    <s v="A3477712"/>
    <s v="B4400"/>
    <s v="YS"/>
    <s v="NG"/>
    <x v="3"/>
    <n v="1"/>
    <s v="PVD"/>
    <x v="2"/>
    <m/>
    <x v="5"/>
    <s v="23'16"/>
    <s v="Q1'16"/>
  </r>
  <r>
    <d v="2016-06-11T00:00:00"/>
    <s v="A3477662"/>
    <s v="B4405"/>
    <s v="YS"/>
    <s v="NG"/>
    <x v="16"/>
    <n v="2"/>
    <s v="PVD"/>
    <x v="2"/>
    <m/>
    <x v="5"/>
    <s v="23'16"/>
    <s v="Q1'16"/>
  </r>
  <r>
    <d v="2016-06-11T00:00:00"/>
    <s v="A3477670"/>
    <s v="B8960"/>
    <s v="Yuen"/>
    <s v="NG"/>
    <x v="26"/>
    <n v="1"/>
    <s v="PVD"/>
    <x v="2"/>
    <m/>
    <x v="5"/>
    <s v="23'16"/>
    <s v="Q1'16"/>
  </r>
  <r>
    <d v="2016-06-11T00:00:00"/>
    <s v="A3477671"/>
    <s v="B8960"/>
    <s v="Yuen"/>
    <s v="NG"/>
    <x v="26"/>
    <n v="1"/>
    <s v="PVD"/>
    <x v="2"/>
    <m/>
    <x v="5"/>
    <s v="23'16"/>
    <s v="Q1'16"/>
  </r>
  <r>
    <d v="2016-06-11T00:00:00"/>
    <s v="A3477671"/>
    <s v="B8960"/>
    <s v="Yuen"/>
    <s v="NG"/>
    <x v="16"/>
    <n v="2"/>
    <s v="PVD"/>
    <x v="2"/>
    <m/>
    <x v="5"/>
    <s v="23'16"/>
    <s v="Q1'16"/>
  </r>
  <r>
    <d v="2016-06-11T00:00:00"/>
    <s v="A3477671"/>
    <s v="B8960"/>
    <s v="Yuen"/>
    <s v="NG"/>
    <x v="27"/>
    <n v="2"/>
    <s v="PVD"/>
    <x v="2"/>
    <m/>
    <x v="5"/>
    <s v="23'16"/>
    <s v="Q1'16"/>
  </r>
  <r>
    <d v="2016-06-11T00:00:00"/>
    <s v="A3477720"/>
    <s v="B8092"/>
    <s v="Yuen"/>
    <s v="NG"/>
    <x v="28"/>
    <n v="1"/>
    <s v="PVD"/>
    <x v="2"/>
    <m/>
    <x v="5"/>
    <s v="23'16"/>
    <s v="Q1'16"/>
  </r>
  <r>
    <d v="2016-06-11T00:00:00"/>
    <s v="A3478302"/>
    <s v="B9513"/>
    <s v="Yuen"/>
    <s v="NG"/>
    <x v="27"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s v="PVD"/>
    <x v="2"/>
    <m/>
    <x v="5"/>
    <s v="23'16"/>
    <s v="Q1'16"/>
  </r>
  <r>
    <d v="2016-06-11T00:00:00"/>
    <s v="A3478302"/>
    <s v="B9513"/>
    <s v="Yuen"/>
    <s v="NG"/>
    <x v="25"/>
    <n v="2"/>
    <s v="PVD"/>
    <x v="2"/>
    <m/>
    <x v="5"/>
    <s v="23'16"/>
    <s v="Q1'16"/>
  </r>
  <r>
    <d v="2016-06-11T00:00:00"/>
    <s v="A3478302"/>
    <s v="B9513"/>
    <s v="Yuen"/>
    <s v="NG"/>
    <x v="28"/>
    <n v="1"/>
    <s v="PVD"/>
    <x v="2"/>
    <m/>
    <x v="5"/>
    <s v="23'16"/>
    <s v="Q1'16"/>
  </r>
  <r>
    <d v="2016-06-11T00:00:00"/>
    <s v="A3477870"/>
    <s v="B8960"/>
    <s v="Yuen"/>
    <s v="NG"/>
    <x v="28"/>
    <n v="1"/>
    <s v="PVD"/>
    <x v="2"/>
    <m/>
    <x v="5"/>
    <s v="23'16"/>
    <s v="Q1'16"/>
  </r>
  <r>
    <d v="2016-06-11T00:00:00"/>
    <s v="A3476692"/>
    <s v="B7955"/>
    <s v="Yuen"/>
    <s v="NG"/>
    <x v="25"/>
    <n v="2"/>
    <s v="PVD"/>
    <x v="2"/>
    <m/>
    <x v="5"/>
    <s v="23'16"/>
    <s v="Q1'16"/>
  </r>
  <r>
    <d v="2016-06-11T00:00:00"/>
    <s v="A3476692"/>
    <s v="B7955"/>
    <s v="Yuen"/>
    <s v="NG"/>
    <x v="29"/>
    <n v="13"/>
    <s v="PVD"/>
    <x v="2"/>
    <m/>
    <x v="5"/>
    <s v="23'16"/>
    <s v="Q1'16"/>
  </r>
  <r>
    <d v="2016-06-11T00:00:00"/>
    <s v="A3478622"/>
    <s v="B8960"/>
    <s v="Yuen"/>
    <s v="NG"/>
    <x v="3"/>
    <n v="2"/>
    <s v="PVD"/>
    <x v="2"/>
    <m/>
    <x v="5"/>
    <s v="23'16"/>
    <s v="Q1'16"/>
  </r>
  <r>
    <d v="2016-06-11T00:00:00"/>
    <s v="A3478307"/>
    <s v="B9513"/>
    <s v="Yuen"/>
    <s v="NG"/>
    <x v="3"/>
    <n v="1"/>
    <s v="PVD"/>
    <x v="2"/>
    <m/>
    <x v="5"/>
    <s v="23'16"/>
    <s v="Q1'16"/>
  </r>
  <r>
    <d v="2016-06-11T00:00:00"/>
    <s v="A3478307"/>
    <s v="B9513"/>
    <s v="Yuen"/>
    <s v="NG"/>
    <x v="28"/>
    <n v="1"/>
    <s v="PVD"/>
    <x v="2"/>
    <m/>
    <x v="5"/>
    <s v="23'16"/>
    <s v="Q1'16"/>
  </r>
  <r>
    <d v="2016-06-11T00:00:00"/>
    <s v="A3478704"/>
    <s v="B9500"/>
    <s v="Yuen"/>
    <s v="NG"/>
    <x v="3"/>
    <n v="2"/>
    <s v="PVD"/>
    <x v="2"/>
    <m/>
    <x v="5"/>
    <s v="23'16"/>
    <s v="Q1'16"/>
  </r>
  <r>
    <d v="2016-06-11T00:00:00"/>
    <s v="A3478777"/>
    <s v="B8960"/>
    <s v="Yuen"/>
    <s v="NG"/>
    <x v="16"/>
    <n v="2"/>
    <s v="PVD"/>
    <x v="2"/>
    <m/>
    <x v="5"/>
    <s v="23'16"/>
    <s v="Q1'16"/>
  </r>
  <r>
    <d v="2016-06-11T00:00:00"/>
    <s v="A3478711"/>
    <s v="B8960"/>
    <s v="Yuen"/>
    <s v="NG"/>
    <x v="16"/>
    <n v="1"/>
    <s v="PVD"/>
    <x v="2"/>
    <m/>
    <x v="5"/>
    <s v="23'16"/>
    <s v="Q1'16"/>
  </r>
  <r>
    <d v="2016-06-11T00:00:00"/>
    <s v="A3478711"/>
    <s v="B8960"/>
    <s v="Yuen"/>
    <s v="NG"/>
    <x v="27"/>
    <n v="1"/>
    <s v="PVD"/>
    <x v="2"/>
    <m/>
    <x v="5"/>
    <s v="23'16"/>
    <s v="Q1'16"/>
  </r>
  <r>
    <d v="2016-06-11T00:00:00"/>
    <s v="A3476705"/>
    <s v="B7955"/>
    <s v="Yuen"/>
    <s v="NG"/>
    <x v="3"/>
    <n v="2"/>
    <s v="PVD"/>
    <x v="2"/>
    <m/>
    <x v="5"/>
    <s v="23'16"/>
    <s v="Q1'16"/>
  </r>
  <r>
    <d v="2016-06-11T00:00:00"/>
    <s v="A3478702"/>
    <s v="B9500"/>
    <s v="Yuen"/>
    <s v="NG"/>
    <x v="28"/>
    <n v="1"/>
    <s v="PVD"/>
    <x v="2"/>
    <m/>
    <x v="5"/>
    <s v="23'16"/>
    <s v="Q1'16"/>
  </r>
  <r>
    <d v="2016-06-11T00:00:00"/>
    <s v="A3478713"/>
    <s v="B8960"/>
    <s v="Yuen"/>
    <s v="NG"/>
    <x v="16"/>
    <n v="3"/>
    <s v="PVD"/>
    <x v="2"/>
    <m/>
    <x v="5"/>
    <s v="23'16"/>
    <s v="Q1'16"/>
  </r>
  <r>
    <d v="2016-06-11T00:00:00"/>
    <s v="A3478619"/>
    <s v="B8960"/>
    <s v="Yuen"/>
    <s v="NG"/>
    <x v="3"/>
    <n v="1"/>
    <s v="PVD"/>
    <x v="2"/>
    <m/>
    <x v="5"/>
    <s v="23'16"/>
    <s v="Q1'16"/>
  </r>
  <r>
    <d v="2016-06-11T00:00:00"/>
    <s v="A3478321"/>
    <s v="B8088"/>
    <s v="KZ"/>
    <s v="NG"/>
    <x v="16"/>
    <n v="1"/>
    <s v="PVD"/>
    <x v="2"/>
    <m/>
    <x v="5"/>
    <s v="23'16"/>
    <s v="Q1'16"/>
  </r>
  <r>
    <d v="2016-06-11T00:00:00"/>
    <s v="A3476167"/>
    <s v="B7670"/>
    <s v="KZ"/>
    <s v="NG"/>
    <x v="16"/>
    <n v="1"/>
    <s v="PVD"/>
    <x v="2"/>
    <m/>
    <x v="5"/>
    <s v="23'16"/>
    <s v="Q1'16"/>
  </r>
  <r>
    <d v="2016-06-11T00:00:00"/>
    <s v="A3478621"/>
    <s v="B8960"/>
    <s v="KZ"/>
    <s v="NG"/>
    <x v="27"/>
    <n v="1"/>
    <s v="PVD"/>
    <x v="2"/>
    <m/>
    <x v="5"/>
    <s v="23'16"/>
    <s v="Q1'16"/>
  </r>
  <r>
    <d v="2016-06-11T00:00:00"/>
    <s v="A3478715"/>
    <s v="B8960"/>
    <s v="KZ"/>
    <s v="NG"/>
    <x v="16"/>
    <n v="1"/>
    <s v="PVD"/>
    <x v="2"/>
    <m/>
    <x v="5"/>
    <s v="23'16"/>
    <s v="Q1'16"/>
  </r>
  <r>
    <d v="2016-06-11T00:00:00"/>
    <s v="A3478715"/>
    <s v="B8960"/>
    <s v="KZ"/>
    <s v="NG"/>
    <x v="27"/>
    <n v="1"/>
    <s v="PVD"/>
    <x v="2"/>
    <m/>
    <x v="5"/>
    <s v="23'16"/>
    <s v="Q1'16"/>
  </r>
  <r>
    <d v="2016-06-11T00:00:00"/>
    <s v="A3478870"/>
    <s v="B9301"/>
    <s v="KZ"/>
    <s v="NG"/>
    <x v="28"/>
    <n v="1"/>
    <s v="PVD"/>
    <x v="2"/>
    <m/>
    <x v="5"/>
    <s v="23'16"/>
    <s v="Q1'16"/>
  </r>
  <r>
    <d v="2016-06-12T00:00:00"/>
    <s v="A3478615"/>
    <s v="B8021"/>
    <s v="Yuen"/>
    <s v="NG"/>
    <x v="3"/>
    <n v="1"/>
    <s v="PVD"/>
    <x v="2"/>
    <m/>
    <x v="5"/>
    <s v="23'16"/>
    <s v="Q1'16"/>
  </r>
  <r>
    <d v="2016-06-12T00:00:00"/>
    <s v="A3478718"/>
    <s v="B8960"/>
    <s v="Yuen"/>
    <s v="NG"/>
    <x v="16"/>
    <n v="1"/>
    <s v="PVD"/>
    <x v="2"/>
    <m/>
    <x v="5"/>
    <s v="23'16"/>
    <s v="Q1'16"/>
  </r>
  <r>
    <d v="2016-06-12T00:00:00"/>
    <s v="A3478718"/>
    <s v="B8960"/>
    <s v="Yuen"/>
    <s v="NG"/>
    <x v="24"/>
    <n v="3"/>
    <s v="PVD"/>
    <x v="2"/>
    <m/>
    <x v="5"/>
    <s v="23'16"/>
    <s v="Q1'16"/>
  </r>
  <r>
    <d v="2016-06-12T00:00:00"/>
    <s v="A3477869"/>
    <s v="B8960"/>
    <s v="Yuen"/>
    <s v="NG"/>
    <x v="26"/>
    <n v="1"/>
    <s v="PVD"/>
    <x v="2"/>
    <m/>
    <x v="5"/>
    <s v="23'16"/>
    <s v="Q1'16"/>
  </r>
  <r>
    <d v="2016-06-12T00:00:00"/>
    <s v="A3477869"/>
    <s v="B8960"/>
    <s v="Yuen"/>
    <s v="NG"/>
    <x v="3"/>
    <n v="1"/>
    <s v="PVD"/>
    <x v="2"/>
    <m/>
    <x v="5"/>
    <s v="23'16"/>
    <s v="Q1'16"/>
  </r>
  <r>
    <d v="2016-06-12T00:00:00"/>
    <s v="A3477869"/>
    <s v="B8960"/>
    <s v="Yuen"/>
    <s v="NG"/>
    <x v="28"/>
    <n v="1"/>
    <s v="PVD"/>
    <x v="2"/>
    <m/>
    <x v="5"/>
    <s v="23'16"/>
    <s v="Q1'16"/>
  </r>
  <r>
    <d v="2016-06-12T00:00:00"/>
    <s v="A3478778"/>
    <s v="B8960"/>
    <s v="Yuen"/>
    <s v="NG"/>
    <x v="26"/>
    <n v="1"/>
    <s v="PVD"/>
    <x v="2"/>
    <m/>
    <x v="5"/>
    <s v="23'16"/>
    <s v="Q1'16"/>
  </r>
  <r>
    <d v="2016-06-12T00:00:00"/>
    <s v="A3478778"/>
    <s v="B8960"/>
    <s v="Yuen"/>
    <s v="NG"/>
    <x v="16"/>
    <n v="2"/>
    <s v="PVD"/>
    <x v="2"/>
    <m/>
    <x v="5"/>
    <s v="23'16"/>
    <s v="Q1'16"/>
  </r>
  <r>
    <d v="2016-06-12T00:00:00"/>
    <s v="A3478778"/>
    <s v="B8960"/>
    <s v="Yuen"/>
    <s v="NG"/>
    <x v="27"/>
    <n v="1"/>
    <s v="PVD"/>
    <x v="2"/>
    <m/>
    <x v="5"/>
    <s v="23'16"/>
    <s v="Q1'16"/>
  </r>
  <r>
    <d v="2016-06-12T00:00:00"/>
    <s v="A3478320"/>
    <s v="B8088"/>
    <s v="Yuen"/>
    <s v="NG"/>
    <x v="16"/>
    <n v="1"/>
    <s v="PVD"/>
    <x v="2"/>
    <m/>
    <x v="5"/>
    <s v="23'16"/>
    <s v="Q1'16"/>
  </r>
  <r>
    <d v="2016-06-12T00:00:00"/>
    <s v="A3478613"/>
    <s v="B8021"/>
    <s v="Yuen"/>
    <s v="NG"/>
    <x v="27"/>
    <n v="1"/>
    <s v="PVD"/>
    <x v="2"/>
    <m/>
    <x v="5"/>
    <s v="23'16"/>
    <s v="Q1'16"/>
  </r>
  <r>
    <d v="2016-06-12T00:00:00"/>
    <s v="A3478613"/>
    <s v="B8021"/>
    <s v="Yuen"/>
    <s v="NG"/>
    <x v="28"/>
    <n v="1"/>
    <s v="PVD"/>
    <x v="2"/>
    <m/>
    <x v="5"/>
    <s v="23'16"/>
    <s v="Q1'16"/>
  </r>
  <r>
    <d v="2016-06-12T00:00:00"/>
    <s v="A3479539"/>
    <s v="B8960"/>
    <s v="GW"/>
    <s v="NG"/>
    <x v="16"/>
    <n v="1"/>
    <s v="PVD"/>
    <x v="2"/>
    <m/>
    <x v="5"/>
    <s v="23'16"/>
    <s v="Q1'16"/>
  </r>
  <r>
    <d v="2016-06-12T00:00:00"/>
    <s v="A3478721"/>
    <s v="B8960"/>
    <s v="GW"/>
    <s v="NG"/>
    <x v="16"/>
    <n v="1"/>
    <s v="PVD"/>
    <x v="2"/>
    <m/>
    <x v="5"/>
    <s v="23'16"/>
    <s v="Q1'16"/>
  </r>
  <r>
    <d v="2016-06-12T00:00:00"/>
    <s v="A3479173"/>
    <s v="B9609"/>
    <s v="GW"/>
    <s v="NG"/>
    <x v="16"/>
    <n v="1"/>
    <s v="PVD"/>
    <x v="2"/>
    <m/>
    <x v="5"/>
    <s v="23'16"/>
    <s v="Q1'16"/>
  </r>
  <r>
    <d v="2016-06-12T00:00:00"/>
    <s v="A3479174"/>
    <s v="B9609"/>
    <s v="GW"/>
    <s v="NG"/>
    <x v="16"/>
    <n v="1"/>
    <s v="PVD"/>
    <x v="2"/>
    <m/>
    <x v="5"/>
    <s v="23'16"/>
    <s v="Q1'16"/>
  </r>
  <r>
    <d v="2016-06-12T00:00:00"/>
    <s v="A3477853"/>
    <s v="B8960"/>
    <s v="GW"/>
    <s v="NG"/>
    <x v="16"/>
    <n v="1"/>
    <s v="PVD"/>
    <x v="2"/>
    <m/>
    <x v="5"/>
    <s v="23'16"/>
    <s v="Q1'16"/>
  </r>
  <r>
    <d v="2016-06-12T00:00:00"/>
    <s v="A3477853"/>
    <s v="B8960"/>
    <s v="GW"/>
    <s v="NG"/>
    <x v="27"/>
    <n v="1"/>
    <s v="PVD"/>
    <x v="2"/>
    <m/>
    <x v="5"/>
    <s v="23'16"/>
    <s v="Q1'16"/>
  </r>
  <r>
    <d v="2016-06-12T00:00:00"/>
    <s v="A3478781"/>
    <s v="B8960"/>
    <s v="GW"/>
    <s v="NG"/>
    <x v="16"/>
    <n v="1"/>
    <s v="PVD"/>
    <x v="2"/>
    <m/>
    <x v="5"/>
    <s v="23'16"/>
    <s v="Q1'16"/>
  </r>
  <r>
    <d v="2016-06-12T00:00:00"/>
    <s v="A3479122"/>
    <s v="B8960"/>
    <s v="GW"/>
    <s v="NG"/>
    <x v="16"/>
    <n v="1"/>
    <s v="PVD"/>
    <x v="2"/>
    <m/>
    <x v="5"/>
    <s v="23'16"/>
    <s v="Q1'16"/>
  </r>
  <r>
    <d v="2016-06-12T00:00:00"/>
    <s v="A3479122"/>
    <s v="B8960"/>
    <s v="GW"/>
    <s v="NG"/>
    <x v="27"/>
    <n v="1"/>
    <s v="PVD"/>
    <x v="2"/>
    <m/>
    <x v="5"/>
    <s v="23'16"/>
    <s v="Q1'16"/>
  </r>
  <r>
    <d v="2016-06-12T00:00:00"/>
    <s v="A3479123"/>
    <s v="B8960"/>
    <s v="GW"/>
    <s v="NG"/>
    <x v="26"/>
    <n v="1"/>
    <s v="PVD"/>
    <x v="2"/>
    <m/>
    <x v="5"/>
    <s v="23'16"/>
    <s v="Q1'16"/>
  </r>
  <r>
    <d v="2016-06-12T00:00:00"/>
    <s v="A3478087"/>
    <s v="B8099"/>
    <s v="GW"/>
    <s v="NG"/>
    <x v="16"/>
    <n v="1"/>
    <s v="PVD"/>
    <x v="2"/>
    <m/>
    <x v="5"/>
    <s v="23'16"/>
    <s v="Q1'16"/>
  </r>
  <r>
    <d v="2016-06-12T00:00:00"/>
    <s v="A3478089"/>
    <s v="B8099"/>
    <s v="GW"/>
    <s v="NG"/>
    <x v="16"/>
    <n v="1"/>
    <s v="PVD"/>
    <x v="2"/>
    <m/>
    <x v="5"/>
    <s v="23'16"/>
    <s v="Q1'16"/>
  </r>
  <r>
    <d v="2016-06-12T00:00:00"/>
    <s v="A3478088"/>
    <s v="B8099"/>
    <s v="GW"/>
    <s v="NG"/>
    <x v="14"/>
    <n v="2"/>
    <s v="PVD"/>
    <x v="2"/>
    <m/>
    <x v="5"/>
    <s v="23'16"/>
    <s v="Q1'16"/>
  </r>
  <r>
    <d v="2016-06-12T00:00:00"/>
    <s v="A3478088"/>
    <s v="B8099"/>
    <s v="GW"/>
    <s v="NG"/>
    <x v="28"/>
    <n v="1"/>
    <s v="PVD"/>
    <x v="2"/>
    <m/>
    <x v="5"/>
    <s v="23'16"/>
    <s v="Q1'16"/>
  </r>
  <r>
    <d v="2016-06-13T00:00:00"/>
    <s v="A3478316"/>
    <s v="B8088"/>
    <s v="Yuen"/>
    <s v="NG"/>
    <x v="16"/>
    <n v="4"/>
    <s v="PVD"/>
    <x v="2"/>
    <m/>
    <x v="5"/>
    <s v="24'16"/>
    <s v="Q1'16"/>
  </r>
  <r>
    <d v="2016-06-13T00:00:00"/>
    <s v="A3479164"/>
    <s v="B9609"/>
    <s v="Yuen"/>
    <s v="NG"/>
    <x v="16"/>
    <n v="1"/>
    <s v="PVD"/>
    <x v="2"/>
    <m/>
    <x v="5"/>
    <s v="24'16"/>
    <s v="Q1'16"/>
  </r>
  <r>
    <d v="2016-06-13T00:00:00"/>
    <s v="A3479164"/>
    <s v="B9609"/>
    <s v="Yuen"/>
    <s v="NG"/>
    <x v="3"/>
    <n v="1"/>
    <s v="PVD"/>
    <x v="2"/>
    <m/>
    <x v="5"/>
    <s v="24'16"/>
    <s v="Q1'16"/>
  </r>
  <r>
    <d v="2016-06-13T00:00:00"/>
    <s v="A3478319"/>
    <s v="B8088"/>
    <s v="Yuen"/>
    <s v="NG"/>
    <x v="16"/>
    <n v="2"/>
    <s v="PVD"/>
    <x v="2"/>
    <m/>
    <x v="5"/>
    <s v="24'16"/>
    <s v="Q1'16"/>
  </r>
  <r>
    <d v="2016-06-13T00:00:00"/>
    <s v="A3478319"/>
    <s v="B8088"/>
    <s v="Yuen"/>
    <s v="NG"/>
    <x v="27"/>
    <n v="1"/>
    <s v="PVD"/>
    <x v="2"/>
    <m/>
    <x v="5"/>
    <s v="24'16"/>
    <s v="Q1'16"/>
  </r>
  <r>
    <d v="2016-06-13T00:00:00"/>
    <s v="A3479681"/>
    <s v="B8960"/>
    <s v="Yuen"/>
    <s v="NG"/>
    <x v="16"/>
    <n v="1"/>
    <s v="PVD"/>
    <x v="2"/>
    <m/>
    <x v="5"/>
    <s v="24'16"/>
    <s v="Q1'16"/>
  </r>
  <r>
    <d v="2016-06-13T00:00:00"/>
    <s v="A3479681"/>
    <s v="B8960"/>
    <s v="Yuen"/>
    <s v="NG"/>
    <x v="3"/>
    <n v="2"/>
    <s v="PVD"/>
    <x v="2"/>
    <m/>
    <x v="5"/>
    <s v="24'16"/>
    <s v="Q1'16"/>
  </r>
  <r>
    <d v="2016-06-13T00:00:00"/>
    <s v="A3479331"/>
    <s v="B8960"/>
    <s v="Yuen"/>
    <s v="NG"/>
    <x v="16"/>
    <n v="1"/>
    <s v="PVD"/>
    <x v="2"/>
    <m/>
    <x v="5"/>
    <s v="24'16"/>
    <s v="Q1'16"/>
  </r>
  <r>
    <d v="2016-06-13T00:00:00"/>
    <s v="A3478616"/>
    <s v="B8021"/>
    <s v="Yuen"/>
    <s v="NG"/>
    <x v="26"/>
    <n v="1"/>
    <s v="PVD"/>
    <x v="2"/>
    <m/>
    <x v="5"/>
    <s v="24'16"/>
    <s v="Q1'16"/>
  </r>
  <r>
    <d v="2016-06-13T00:00:00"/>
    <s v="A3478616"/>
    <s v="B8021"/>
    <s v="Yuen"/>
    <s v="NG"/>
    <x v="16"/>
    <n v="1"/>
    <s v="PVD"/>
    <x v="2"/>
    <m/>
    <x v="5"/>
    <s v="24'16"/>
    <s v="Q1'16"/>
  </r>
  <r>
    <d v="2016-06-13T00:00:00"/>
    <s v="A3478616"/>
    <s v="B8021"/>
    <s v="Yuen"/>
    <s v="NG"/>
    <x v="27"/>
    <n v="1"/>
    <s v="PVD"/>
    <x v="2"/>
    <m/>
    <x v="5"/>
    <s v="24'16"/>
    <s v="Q1'16"/>
  </r>
  <r>
    <d v="2016-06-13T00:00:00"/>
    <s v="A3479545"/>
    <s v="B8960"/>
    <s v="Yuen"/>
    <s v="NG"/>
    <x v="16"/>
    <n v="3"/>
    <s v="PVD"/>
    <x v="2"/>
    <m/>
    <x v="5"/>
    <s v="24'16"/>
    <s v="Q1'16"/>
  </r>
  <r>
    <d v="2016-06-13T00:00:00"/>
    <s v="A3479620"/>
    <s v="B8960"/>
    <s v="Yuen"/>
    <s v="NG"/>
    <x v="16"/>
    <n v="3"/>
    <s v="PVD"/>
    <x v="2"/>
    <m/>
    <x v="5"/>
    <s v="24'16"/>
    <s v="Q1'16"/>
  </r>
  <r>
    <d v="2016-06-13T00:00:00"/>
    <s v="A3478717"/>
    <s v="B8960"/>
    <s v="Yuen"/>
    <s v="NG"/>
    <x v="26"/>
    <n v="1"/>
    <s v="PVD"/>
    <x v="2"/>
    <m/>
    <x v="5"/>
    <s v="24'16"/>
    <s v="Q1'16"/>
  </r>
  <r>
    <d v="2016-06-13T00:00:00"/>
    <s v="A3478717"/>
    <s v="B8960"/>
    <s v="Yuen"/>
    <s v="NG"/>
    <x v="27"/>
    <n v="1"/>
    <s v="PVD"/>
    <x v="2"/>
    <m/>
    <x v="5"/>
    <s v="24'16"/>
    <s v="Q1'16"/>
  </r>
  <r>
    <d v="2016-06-13T00:00:00"/>
    <s v="A3478717"/>
    <s v="B8960"/>
    <s v="Yuen"/>
    <s v="NG"/>
    <x v="25"/>
    <n v="1"/>
    <s v="PVD"/>
    <x v="2"/>
    <m/>
    <x v="5"/>
    <s v="24'16"/>
    <s v="Q1'16"/>
  </r>
  <r>
    <d v="2016-06-13T00:00:00"/>
    <s v="A3478717"/>
    <s v="B8960"/>
    <s v="Yuen"/>
    <s v="NG"/>
    <x v="3"/>
    <n v="1"/>
    <s v="PVD"/>
    <x v="2"/>
    <m/>
    <x v="5"/>
    <s v="24'16"/>
    <s v="Q1'16"/>
  </r>
  <r>
    <d v="2016-06-13T00:00:00"/>
    <s v="A3478717"/>
    <s v="B8960"/>
    <s v="Yuen"/>
    <s v="NG"/>
    <x v="29"/>
    <n v="2"/>
    <s v="PVD"/>
    <x v="2"/>
    <m/>
    <x v="5"/>
    <s v="24'16"/>
    <s v="Q1'16"/>
  </r>
  <r>
    <d v="2016-06-13T00:00:00"/>
    <s v="A3478624"/>
    <s v="B8960"/>
    <s v="Yuen"/>
    <s v="NG"/>
    <x v="16"/>
    <n v="1"/>
    <s v="PVD"/>
    <x v="2"/>
    <m/>
    <x v="5"/>
    <s v="24'16"/>
    <s v="Q1'16"/>
  </r>
  <r>
    <d v="2016-06-13T00:00:00"/>
    <s v="A3478624"/>
    <s v="B8960"/>
    <s v="Yuen"/>
    <s v="NG"/>
    <x v="27"/>
    <n v="1"/>
    <s v="PVD"/>
    <x v="2"/>
    <m/>
    <x v="5"/>
    <s v="24'16"/>
    <s v="Q1'16"/>
  </r>
  <r>
    <d v="2016-06-13T00:00:00"/>
    <s v="A3478624"/>
    <s v="B8960"/>
    <s v="Yuen"/>
    <s v="NG"/>
    <x v="3"/>
    <n v="1"/>
    <s v="PVD"/>
    <x v="2"/>
    <m/>
    <x v="5"/>
    <s v="24'16"/>
    <s v="Q1'16"/>
  </r>
  <r>
    <d v="2016-06-13T00:00:00"/>
    <s v="A3475008"/>
    <s v="B8960"/>
    <s v="Yuen"/>
    <s v="NG"/>
    <x v="26"/>
    <n v="4"/>
    <s v="PVD"/>
    <x v="2"/>
    <m/>
    <x v="5"/>
    <s v="24'16"/>
    <s v="Q1'16"/>
  </r>
  <r>
    <d v="2016-06-13T00:00:00"/>
    <s v="A3475008"/>
    <s v="B8960"/>
    <s v="Yuen"/>
    <s v="NG"/>
    <x v="16"/>
    <n v="6"/>
    <s v="PVD"/>
    <x v="2"/>
    <m/>
    <x v="5"/>
    <s v="24'16"/>
    <s v="Q1'16"/>
  </r>
  <r>
    <d v="2016-06-13T00:00:00"/>
    <s v="A3479546"/>
    <s v="B8960"/>
    <s v="Yuen"/>
    <s v="NG"/>
    <x v="16"/>
    <n v="1"/>
    <s v="PVD"/>
    <x v="2"/>
    <m/>
    <x v="5"/>
    <s v="24'16"/>
    <s v="Q1'16"/>
  </r>
  <r>
    <d v="2016-06-13T00:00:00"/>
    <s v="A3479121"/>
    <s v="B8960"/>
    <s v="Yuen"/>
    <s v="NG"/>
    <x v="26"/>
    <n v="1"/>
    <s v="PVD"/>
    <x v="2"/>
    <m/>
    <x v="5"/>
    <s v="24'16"/>
    <s v="Q1'16"/>
  </r>
  <r>
    <d v="2016-06-13T00:00:00"/>
    <s v="A3479121"/>
    <s v="B8960"/>
    <s v="Yuen"/>
    <s v="NG"/>
    <x v="16"/>
    <n v="1"/>
    <s v="PVD"/>
    <x v="2"/>
    <m/>
    <x v="5"/>
    <s v="24'16"/>
    <s v="Q1'16"/>
  </r>
  <r>
    <d v="2016-06-13T00:00:00"/>
    <s v="A3479028"/>
    <s v="B4411"/>
    <s v="Yuen"/>
    <s v="NG"/>
    <x v="16"/>
    <n v="3"/>
    <s v="PVD"/>
    <x v="2"/>
    <m/>
    <x v="5"/>
    <s v="24'16"/>
    <s v="Q1'16"/>
  </r>
  <r>
    <d v="2016-06-13T00:00:00"/>
    <s v="A3479025"/>
    <s v="B4411"/>
    <s v="Yuen"/>
    <s v="NG"/>
    <x v="16"/>
    <n v="1"/>
    <s v="PVD"/>
    <x v="2"/>
    <m/>
    <x v="5"/>
    <s v="24'16"/>
    <s v="Q1'16"/>
  </r>
  <r>
    <d v="2016-06-13T00:00:00"/>
    <s v="A3478436"/>
    <s v="B8099"/>
    <s v="Yuen"/>
    <s v="NG"/>
    <x v="3"/>
    <n v="1"/>
    <s v="PVD"/>
    <x v="2"/>
    <m/>
    <x v="5"/>
    <s v="24'16"/>
    <s v="Q1'16"/>
  </r>
  <r>
    <d v="2016-06-13T00:00:00"/>
    <s v="A3478442"/>
    <s v="B8099"/>
    <s v="Yuen"/>
    <s v="NG"/>
    <x v="26"/>
    <n v="1"/>
    <s v="PVD"/>
    <x v="2"/>
    <m/>
    <x v="5"/>
    <s v="24'16"/>
    <s v="Q1'16"/>
  </r>
  <r>
    <d v="2016-06-13T00:00:00"/>
    <s v="A3478442"/>
    <s v="B8099"/>
    <s v="Yuen"/>
    <s v="NG"/>
    <x v="16"/>
    <n v="1"/>
    <s v="PVD"/>
    <x v="2"/>
    <m/>
    <x v="5"/>
    <s v="24'16"/>
    <s v="Q1'16"/>
  </r>
  <r>
    <d v="2016-06-13T00:00:00"/>
    <s v="A3478442"/>
    <s v="B8099"/>
    <s v="Yuen"/>
    <s v="NG"/>
    <x v="3"/>
    <n v="1"/>
    <s v="PVD"/>
    <x v="2"/>
    <m/>
    <x v="5"/>
    <s v="24'16"/>
    <s v="Q1'16"/>
  </r>
  <r>
    <d v="2016-06-13T00:00:00"/>
    <s v="A3479027"/>
    <s v="B4411"/>
    <s v="Yuen"/>
    <s v="NG"/>
    <x v="16"/>
    <n v="1"/>
    <s v="PVD"/>
    <x v="2"/>
    <m/>
    <x v="5"/>
    <s v="24'16"/>
    <s v="Q1'16"/>
  </r>
  <r>
    <d v="2016-06-13T00:00:00"/>
    <s v="A3479027"/>
    <s v="B4411"/>
    <s v="Yuen"/>
    <s v="NG"/>
    <x v="3"/>
    <n v="2"/>
    <s v="PVD"/>
    <x v="2"/>
    <m/>
    <x v="5"/>
    <s v="24'16"/>
    <s v="Q1'16"/>
  </r>
  <r>
    <d v="2016-06-13T00:00:00"/>
    <s v="A3478435"/>
    <s v="B8099"/>
    <s v="GW"/>
    <s v="NG"/>
    <x v="16"/>
    <n v="4"/>
    <s v="PVD"/>
    <x v="2"/>
    <m/>
    <x v="5"/>
    <s v="24'16"/>
    <s v="Q1'16"/>
  </r>
  <r>
    <d v="2016-06-13T00:00:00"/>
    <s v="A3478434"/>
    <s v="B8099"/>
    <s v="GW"/>
    <s v="NG"/>
    <x v="16"/>
    <n v="1"/>
    <s v="PVD"/>
    <x v="2"/>
    <m/>
    <x v="5"/>
    <s v="24'16"/>
    <s v="Q1'16"/>
  </r>
  <r>
    <d v="2016-06-13T00:00:00"/>
    <s v="A3478434"/>
    <s v="B8099"/>
    <s v="GW"/>
    <s v="NG"/>
    <x v="24"/>
    <n v="1"/>
    <s v="PVD"/>
    <x v="2"/>
    <m/>
    <x v="5"/>
    <s v="24'16"/>
    <s v="Q1'16"/>
  </r>
  <r>
    <d v="2016-06-13T00:00:00"/>
    <s v="A3479547"/>
    <s v="B8960"/>
    <s v="GW"/>
    <s v="NG"/>
    <x v="16"/>
    <n v="1"/>
    <s v="PVD"/>
    <x v="2"/>
    <m/>
    <x v="5"/>
    <s v="24'16"/>
    <s v="Q1'16"/>
  </r>
  <r>
    <d v="2016-06-13T00:00:00"/>
    <s v="A3478783"/>
    <s v="B8960"/>
    <s v="GW"/>
    <s v="NG"/>
    <x v="16"/>
    <n v="1"/>
    <s v="PVD"/>
    <x v="2"/>
    <m/>
    <x v="5"/>
    <s v="24'16"/>
    <s v="Q1'16"/>
  </r>
  <r>
    <d v="2016-06-13T00:00:00"/>
    <s v="A3479541"/>
    <s v="B8960"/>
    <s v="GW"/>
    <s v="NG"/>
    <x v="16"/>
    <n v="1"/>
    <s v="PVD"/>
    <x v="2"/>
    <m/>
    <x v="5"/>
    <s v="24'16"/>
    <s v="Q1'16"/>
  </r>
  <r>
    <d v="2016-06-13T00:00:00"/>
    <s v="A3479541"/>
    <s v="B8960"/>
    <s v="GW"/>
    <s v="NG"/>
    <x v="27"/>
    <n v="1"/>
    <s v="PVD"/>
    <x v="2"/>
    <m/>
    <x v="5"/>
    <s v="24'16"/>
    <s v="Q1'16"/>
  </r>
  <r>
    <d v="2016-06-13T00:00:00"/>
    <s v="A3479541"/>
    <s v="B8960"/>
    <s v="GW"/>
    <s v="NG"/>
    <x v="25"/>
    <n v="2"/>
    <s v="PVD"/>
    <x v="2"/>
    <m/>
    <x v="5"/>
    <s v="24'16"/>
    <s v="Q1'16"/>
  </r>
  <r>
    <d v="2016-06-13T00:00:00"/>
    <s v="A3479541"/>
    <s v="B8960"/>
    <s v="GW"/>
    <s v="NG"/>
    <x v="3"/>
    <n v="1"/>
    <s v="PVD"/>
    <x v="2"/>
    <m/>
    <x v="5"/>
    <s v="24'16"/>
    <s v="Q1'16"/>
  </r>
  <r>
    <d v="2016-06-13T00:00:00"/>
    <s v="A3478782"/>
    <s v="B8960"/>
    <s v="GW"/>
    <s v="NG"/>
    <x v="26"/>
    <n v="12"/>
    <s v="PVD"/>
    <x v="2"/>
    <m/>
    <x v="5"/>
    <s v="24'16"/>
    <s v="Q1'16"/>
  </r>
  <r>
    <d v="2016-06-13T00:00:00"/>
    <s v="A3479540"/>
    <s v="B8960"/>
    <s v="GW"/>
    <s v="NG"/>
    <x v="16"/>
    <n v="1"/>
    <s v="PVD"/>
    <x v="2"/>
    <m/>
    <x v="5"/>
    <s v="24'16"/>
    <s v="Q1'16"/>
  </r>
  <r>
    <d v="2016-06-14T00:00:00"/>
    <s v="A3479611"/>
    <s v="B8099"/>
    <s v="Yuen"/>
    <s v="NG"/>
    <x v="16"/>
    <n v="3"/>
    <s v="PVD"/>
    <x v="2"/>
    <m/>
    <x v="5"/>
    <s v="24'16"/>
    <s v="Q1'16"/>
  </r>
  <r>
    <d v="2016-06-14T00:00:00"/>
    <s v="A3478090"/>
    <s v="B8099"/>
    <s v="Yuen"/>
    <s v="NG"/>
    <x v="16"/>
    <n v="1"/>
    <s v="PVD"/>
    <x v="2"/>
    <m/>
    <x v="5"/>
    <s v="24'16"/>
    <s v="Q1'16"/>
  </r>
  <r>
    <d v="2016-06-14T00:00:00"/>
    <s v="A3478090"/>
    <s v="B8099"/>
    <s v="Yuen"/>
    <s v="NG"/>
    <x v="27"/>
    <n v="2"/>
    <s v="PVD"/>
    <x v="2"/>
    <m/>
    <x v="5"/>
    <s v="24'16"/>
    <s v="Q1'16"/>
  </r>
  <r>
    <d v="2016-06-14T00:00:00"/>
    <s v="A3478090"/>
    <s v="B8099"/>
    <s v="Yuen"/>
    <s v="NG"/>
    <x v="24"/>
    <n v="2"/>
    <s v="PVD"/>
    <x v="2"/>
    <m/>
    <x v="5"/>
    <s v="24'16"/>
    <s v="Q1'16"/>
  </r>
  <r>
    <d v="2016-06-14T00:00:00"/>
    <s v="A3479471"/>
    <s v="B8099"/>
    <s v="Yuen"/>
    <s v="NG"/>
    <x v="16"/>
    <n v="1"/>
    <s v="PVD"/>
    <x v="2"/>
    <m/>
    <x v="5"/>
    <s v="24'16"/>
    <s v="Q1'16"/>
  </r>
  <r>
    <d v="2016-06-14T00:00:00"/>
    <s v="A3479471"/>
    <s v="B8099"/>
    <s v="Yuen"/>
    <s v="NG"/>
    <x v="27"/>
    <n v="1"/>
    <s v="PVD"/>
    <x v="2"/>
    <m/>
    <x v="5"/>
    <s v="24'16"/>
    <s v="Q1'16"/>
  </r>
  <r>
    <d v="2016-06-14T00:00:00"/>
    <s v="A3480131"/>
    <s v="B8960"/>
    <s v="Yuen"/>
    <s v="NG"/>
    <x v="16"/>
    <n v="3"/>
    <s v="PVD"/>
    <x v="2"/>
    <m/>
    <x v="5"/>
    <s v="24'16"/>
    <s v="Q1'16"/>
  </r>
  <r>
    <d v="2016-06-14T00:00:00"/>
    <s v="A3480614"/>
    <s v="B8960"/>
    <s v="Yuen"/>
    <s v="NG"/>
    <x v="16"/>
    <n v="3"/>
    <s v="PVD"/>
    <x v="2"/>
    <m/>
    <x v="5"/>
    <s v="24'16"/>
    <s v="Q1'16"/>
  </r>
  <r>
    <d v="2016-06-14T00:00:00"/>
    <s v="A3480614"/>
    <s v="B8960"/>
    <s v="Yuen"/>
    <s v="NG"/>
    <x v="28"/>
    <n v="1"/>
    <s v="PVD"/>
    <x v="2"/>
    <m/>
    <x v="5"/>
    <s v="24'16"/>
    <s v="Q1'16"/>
  </r>
  <r>
    <d v="2016-06-14T00:00:00"/>
    <s v="A3480132"/>
    <s v="B8960"/>
    <s v="Yuen"/>
    <s v="NG"/>
    <x v="16"/>
    <n v="3"/>
    <s v="PVD"/>
    <x v="2"/>
    <m/>
    <x v="5"/>
    <s v="24'16"/>
    <s v="Q1'16"/>
  </r>
  <r>
    <d v="2016-06-14T00:00:00"/>
    <s v="A3480132"/>
    <s v="B8960"/>
    <s v="Yuen"/>
    <s v="NG"/>
    <x v="27"/>
    <n v="1"/>
    <s v="PVD"/>
    <x v="2"/>
    <m/>
    <x v="5"/>
    <s v="24'16"/>
    <s v="Q1'16"/>
  </r>
  <r>
    <d v="2016-06-14T00:00:00"/>
    <s v="A3477871"/>
    <s v="B8960"/>
    <s v="Yuen"/>
    <s v="NG"/>
    <x v="26"/>
    <n v="2"/>
    <s v="PVD"/>
    <x v="2"/>
    <m/>
    <x v="5"/>
    <s v="24'16"/>
    <s v="Q1'16"/>
  </r>
  <r>
    <d v="2016-06-14T00:00:00"/>
    <s v="A3480359"/>
    <s v="B8960"/>
    <s v="Yuen"/>
    <s v="NG"/>
    <x v="16"/>
    <n v="2"/>
    <s v="PVD"/>
    <x v="2"/>
    <m/>
    <x v="5"/>
    <s v="24'16"/>
    <s v="Q1'16"/>
  </r>
  <r>
    <d v="2016-06-14T00:00:00"/>
    <s v="A3477857"/>
    <s v="B8960"/>
    <s v="Yuen"/>
    <s v="NG"/>
    <x v="26"/>
    <n v="9"/>
    <s v="PVD"/>
    <x v="2"/>
    <m/>
    <x v="5"/>
    <s v="24'16"/>
    <s v="Q1'16"/>
  </r>
  <r>
    <d v="2016-06-14T00:00:00"/>
    <s v="A3477857"/>
    <s v="B8960"/>
    <s v="Yuen"/>
    <s v="NG"/>
    <x v="16"/>
    <n v="2"/>
    <s v="PVD"/>
    <x v="2"/>
    <m/>
    <x v="5"/>
    <s v="24'16"/>
    <s v="Q1'16"/>
  </r>
  <r>
    <d v="2016-06-14T00:00:00"/>
    <s v="A3479542"/>
    <s v="B8960"/>
    <s v="Yuen"/>
    <s v="NG"/>
    <x v="26"/>
    <n v="5"/>
    <s v="PVD"/>
    <x v="2"/>
    <m/>
    <x v="5"/>
    <s v="24'16"/>
    <s v="Q1'16"/>
  </r>
  <r>
    <d v="2016-06-14T00:00:00"/>
    <s v="A3479542"/>
    <s v="B8960"/>
    <s v="Yuen"/>
    <s v="NG"/>
    <x v="16"/>
    <n v="1"/>
    <s v="PVD"/>
    <x v="2"/>
    <m/>
    <x v="5"/>
    <s v="24'16"/>
    <s v="Q1'16"/>
  </r>
  <r>
    <d v="2016-06-14T00:00:00"/>
    <s v="A3479124"/>
    <s v="B8960"/>
    <s v="Yuen"/>
    <s v="NG"/>
    <x v="26"/>
    <n v="5"/>
    <s v="PVD"/>
    <x v="2"/>
    <m/>
    <x v="5"/>
    <s v="24'16"/>
    <s v="Q1'16"/>
  </r>
  <r>
    <d v="2016-06-14T00:00:00"/>
    <s v="A3479124"/>
    <s v="B8960"/>
    <s v="Yuen"/>
    <s v="NG"/>
    <x v="16"/>
    <n v="2"/>
    <s v="PVD"/>
    <x v="2"/>
    <m/>
    <x v="5"/>
    <s v="24'16"/>
    <s v="Q1'16"/>
  </r>
  <r>
    <d v="2016-06-14T00:00:00"/>
    <s v="A3479124"/>
    <s v="B8960"/>
    <s v="Yuen"/>
    <s v="NG"/>
    <x v="24"/>
    <n v="1"/>
    <s v="PVD"/>
    <x v="2"/>
    <m/>
    <x v="5"/>
    <s v="24'16"/>
    <s v="Q1'16"/>
  </r>
  <r>
    <d v="2016-06-14T00:00:00"/>
    <s v="P1025642"/>
    <s v="B8771"/>
    <s v="Yuen"/>
    <s v="NG"/>
    <x v="16"/>
    <n v="3"/>
    <s v="PVD"/>
    <x v="2"/>
    <m/>
    <x v="5"/>
    <s v="24'16"/>
    <s v="Q1'16"/>
  </r>
  <r>
    <d v="2016-06-14T00:00:00"/>
    <s v="A3480360"/>
    <s v="B8960"/>
    <s v="Yuen"/>
    <s v="NG"/>
    <x v="16"/>
    <n v="3"/>
    <s v="PVD"/>
    <x v="2"/>
    <m/>
    <x v="5"/>
    <s v="24'16"/>
    <s v="Q1'16"/>
  </r>
  <r>
    <d v="2016-06-14T00:00:00"/>
    <s v="P2012746"/>
    <s v="AC99B"/>
    <s v="Yuen"/>
    <s v="NG"/>
    <x v="24"/>
    <n v="1"/>
    <s v="PVD"/>
    <x v="2"/>
    <m/>
    <x v="5"/>
    <s v="24'16"/>
    <s v="Q1'16"/>
  </r>
  <r>
    <d v="2016-06-14T00:00:00"/>
    <s v="P2012746"/>
    <s v="AC99B"/>
    <s v="Yuen"/>
    <s v="NG"/>
    <x v="14"/>
    <n v="1"/>
    <s v="PVD"/>
    <x v="2"/>
    <m/>
    <x v="5"/>
    <s v="24'16"/>
    <s v="Q1'16"/>
  </r>
  <r>
    <d v="2016-06-14T00:00:00"/>
    <s v="P2012746"/>
    <s v="AC99B"/>
    <s v="Yuen"/>
    <s v="NG"/>
    <x v="3"/>
    <n v="1"/>
    <s v="PVD"/>
    <x v="2"/>
    <m/>
    <x v="5"/>
    <s v="24'16"/>
    <s v="Q1'16"/>
  </r>
  <r>
    <d v="2016-06-14T00:00:00"/>
    <s v="P3037466"/>
    <s v="AC38I"/>
    <s v="Yuen"/>
    <s v="NG"/>
    <x v="27"/>
    <n v="1"/>
    <s v="PVD"/>
    <x v="2"/>
    <m/>
    <x v="5"/>
    <s v="24'16"/>
    <s v="Q1'16"/>
  </r>
  <r>
    <d v="2016-06-14T00:00:00"/>
    <s v="P3037466"/>
    <s v="AC38I"/>
    <s v="Yuen"/>
    <s v="NG"/>
    <x v="24"/>
    <n v="1"/>
    <s v="PVD"/>
    <x v="2"/>
    <m/>
    <x v="5"/>
    <s v="24'16"/>
    <s v="Q1'16"/>
  </r>
  <r>
    <d v="2016-06-14T00:00:00"/>
    <s v="P3037466"/>
    <s v="AC38I"/>
    <s v="Yuen"/>
    <s v="NG"/>
    <x v="3"/>
    <n v="2"/>
    <s v="PVD"/>
    <x v="2"/>
    <m/>
    <x v="5"/>
    <s v="24'16"/>
    <s v="Q1'16"/>
  </r>
  <r>
    <d v="2016-06-14T00:00:00"/>
    <s v="A3480361"/>
    <s v="B8960"/>
    <s v="Yuen"/>
    <s v="NG"/>
    <x v="16"/>
    <n v="7"/>
    <s v="PVD"/>
    <x v="2"/>
    <m/>
    <x v="5"/>
    <s v="24'16"/>
    <s v="Q1'16"/>
  </r>
  <r>
    <d v="2016-06-14T00:00:00"/>
    <s v="A3479478"/>
    <s v="B8099"/>
    <s v="KZ"/>
    <s v="NG"/>
    <x v="16"/>
    <n v="8"/>
    <s v="PVD"/>
    <x v="2"/>
    <m/>
    <x v="5"/>
    <s v="24'16"/>
    <s v="Q1'16"/>
  </r>
  <r>
    <d v="2016-06-14T00:00:00"/>
    <s v="A3479478"/>
    <s v="B8099"/>
    <s v="KZ"/>
    <s v="NG"/>
    <x v="27"/>
    <n v="1"/>
    <s v="PVD"/>
    <x v="2"/>
    <m/>
    <x v="5"/>
    <s v="24'16"/>
    <s v="Q1'16"/>
  </r>
  <r>
    <d v="2016-06-14T00:00:00"/>
    <s v="A3479476"/>
    <s v="B8099"/>
    <s v="KZ"/>
    <s v="NG"/>
    <x v="28"/>
    <n v="1"/>
    <s v="PVD"/>
    <x v="2"/>
    <m/>
    <x v="5"/>
    <s v="24'16"/>
    <s v="Q1'16"/>
  </r>
  <r>
    <d v="2016-06-14T00:00:00"/>
    <s v="A3478091"/>
    <s v="B8099"/>
    <s v="KZ"/>
    <s v="NG"/>
    <x v="16"/>
    <n v="1"/>
    <s v="PVD"/>
    <x v="2"/>
    <m/>
    <x v="5"/>
    <s v="24'16"/>
    <s v="Q1'16"/>
  </r>
  <r>
    <d v="2016-06-14T00:00:00"/>
    <s v="A3479481"/>
    <s v="B8099"/>
    <s v="KZ"/>
    <s v="NG"/>
    <x v="16"/>
    <n v="1"/>
    <s v="PVD"/>
    <x v="2"/>
    <m/>
    <x v="5"/>
    <s v="24'16"/>
    <s v="Q1'16"/>
  </r>
  <r>
    <d v="2016-06-14T00:00:00"/>
    <s v="A3479481"/>
    <s v="B8099"/>
    <s v="KZ"/>
    <s v="NG"/>
    <x v="25"/>
    <n v="4"/>
    <s v="PVD"/>
    <x v="2"/>
    <m/>
    <x v="5"/>
    <s v="24'16"/>
    <s v="Q1'16"/>
  </r>
  <r>
    <d v="2016-06-14T00:00:00"/>
    <s v="A3479612"/>
    <s v="B8099"/>
    <s v="KZ"/>
    <s v="NG"/>
    <x v="16"/>
    <n v="4"/>
    <s v="PVD"/>
    <x v="2"/>
    <m/>
    <x v="5"/>
    <s v="24'16"/>
    <s v="Q1'16"/>
  </r>
  <r>
    <d v="2016-06-14T00:00:00"/>
    <s v="A3479612"/>
    <s v="B8099"/>
    <s v="KZ"/>
    <s v="NG"/>
    <x v="27"/>
    <n v="1"/>
    <s v="PVD"/>
    <x v="2"/>
    <m/>
    <x v="5"/>
    <s v="24'16"/>
    <s v="Q1'16"/>
  </r>
  <r>
    <d v="2016-06-14T00:00:00"/>
    <s v="A3479619"/>
    <s v="B8099"/>
    <s v="KZ"/>
    <s v="NG"/>
    <x v="16"/>
    <n v="1"/>
    <s v="PVD"/>
    <x v="2"/>
    <m/>
    <x v="5"/>
    <s v="24'16"/>
    <s v="Q1'16"/>
  </r>
  <r>
    <d v="2016-06-14T00:00:00"/>
    <s v="A3479619"/>
    <s v="B8099"/>
    <s v="KZ"/>
    <s v="NG"/>
    <x v="27"/>
    <n v="1"/>
    <s v="PVD"/>
    <x v="2"/>
    <m/>
    <x v="5"/>
    <s v="24'16"/>
    <s v="Q1'16"/>
  </r>
  <r>
    <d v="2016-06-14T00:00:00"/>
    <s v="A3479619"/>
    <s v="B8099"/>
    <s v="KZ"/>
    <s v="NG"/>
    <x v="28"/>
    <n v="1"/>
    <s v="PVD"/>
    <x v="2"/>
    <m/>
    <x v="5"/>
    <s v="24'16"/>
    <s v="Q1'16"/>
  </r>
  <r>
    <d v="2016-06-15T00:00:00"/>
    <s v="A3479480"/>
    <s v="B8099"/>
    <s v="Yuen"/>
    <s v="NG"/>
    <x v="16"/>
    <n v="3"/>
    <s v="PVD"/>
    <x v="2"/>
    <m/>
    <x v="5"/>
    <s v="24'16"/>
    <s v="Q1'16"/>
  </r>
  <r>
    <d v="2016-06-15T00:00:00"/>
    <s v="A3479480"/>
    <s v="B8099"/>
    <s v="Yuen"/>
    <s v="NG"/>
    <x v="27"/>
    <n v="1"/>
    <s v="PVD"/>
    <x v="2"/>
    <m/>
    <x v="5"/>
    <s v="24'16"/>
    <s v="Q1'16"/>
  </r>
  <r>
    <d v="2016-06-15T00:00:00"/>
    <s v="A3480676"/>
    <s v="B8960"/>
    <s v="Yuen"/>
    <s v="NG"/>
    <x v="16"/>
    <n v="4"/>
    <s v="PVD"/>
    <x v="2"/>
    <m/>
    <x v="5"/>
    <s v="24'16"/>
    <s v="Q1'16"/>
  </r>
  <r>
    <d v="2016-06-15T00:00:00"/>
    <s v="A3480668"/>
    <s v="B8960"/>
    <s v="Yuen"/>
    <s v="NG"/>
    <x v="16"/>
    <n v="1"/>
    <s v="PVD"/>
    <x v="2"/>
    <m/>
    <x v="5"/>
    <s v="24'16"/>
    <s v="Q1'16"/>
  </r>
  <r>
    <d v="2016-06-15T00:00:00"/>
    <s v="A3480668"/>
    <s v="B8960"/>
    <s v="Yuen"/>
    <s v="NG"/>
    <x v="28"/>
    <n v="1"/>
    <s v="PVD"/>
    <x v="2"/>
    <m/>
    <x v="5"/>
    <s v="24'16"/>
    <s v="Q1'16"/>
  </r>
  <r>
    <d v="2016-06-15T00:00:00"/>
    <s v="A3480669"/>
    <s v="B8960"/>
    <s v="Yuen"/>
    <s v="NG"/>
    <x v="16"/>
    <n v="3"/>
    <s v="PVD"/>
    <x v="2"/>
    <m/>
    <x v="5"/>
    <s v="24'16"/>
    <s v="Q1'16"/>
  </r>
  <r>
    <d v="2016-06-15T00:00:00"/>
    <s v="A3480670"/>
    <s v="B8960"/>
    <s v="Yuen"/>
    <s v="NG"/>
    <x v="16"/>
    <n v="1"/>
    <s v="PVD"/>
    <x v="2"/>
    <m/>
    <x v="5"/>
    <s v="24'16"/>
    <s v="Q1'16"/>
  </r>
  <r>
    <d v="2016-06-15T00:00:00"/>
    <s v="A3480670"/>
    <s v="B8960"/>
    <s v="Yuen"/>
    <s v="NG"/>
    <x v="28"/>
    <n v="1"/>
    <s v="PVD"/>
    <x v="2"/>
    <m/>
    <x v="5"/>
    <s v="24'16"/>
    <s v="Q1'16"/>
  </r>
  <r>
    <d v="2016-06-15T00:00:00"/>
    <s v="A3480670"/>
    <s v="B8960"/>
    <s v="Yuen"/>
    <s v="NG"/>
    <x v="29"/>
    <n v="1"/>
    <s v="PVD"/>
    <x v="2"/>
    <m/>
    <x v="5"/>
    <s v="24'16"/>
    <s v="Q1'16"/>
  </r>
  <r>
    <d v="2016-06-15T00:00:00"/>
    <s v="P1025041"/>
    <s v="B8025"/>
    <s v="XJ"/>
    <s v="NG"/>
    <x v="16"/>
    <n v="1"/>
    <s v="PVD"/>
    <x v="2"/>
    <m/>
    <x v="5"/>
    <s v="24'16"/>
    <s v="Q1'16"/>
  </r>
  <r>
    <d v="2016-06-15T00:00:00"/>
    <s v="P1025798"/>
    <s v="B8024"/>
    <s v="XJ"/>
    <s v="NG"/>
    <x v="16"/>
    <n v="1"/>
    <s v="PVD"/>
    <x v="2"/>
    <m/>
    <x v="5"/>
    <s v="24'16"/>
    <s v="Q1'16"/>
  </r>
  <r>
    <d v="2016-06-15T00:00:00"/>
    <s v="A3480672"/>
    <s v="B8960"/>
    <s v="XJ"/>
    <s v="NG"/>
    <x v="16"/>
    <n v="4"/>
    <s v="PVD"/>
    <x v="2"/>
    <m/>
    <x v="5"/>
    <s v="24'16"/>
    <s v="Q1'16"/>
  </r>
  <r>
    <d v="2016-06-15T00:00:00"/>
    <s v="A3481099"/>
    <s v="B8960"/>
    <s v="XJ"/>
    <s v="NG"/>
    <x v="16"/>
    <n v="4"/>
    <s v="PVD"/>
    <x v="2"/>
    <m/>
    <x v="5"/>
    <s v="24'16"/>
    <s v="Q1'16"/>
  </r>
  <r>
    <d v="2016-06-15T00:00:00"/>
    <s v="A3477865"/>
    <s v="B8960"/>
    <s v="XJ"/>
    <s v="NG"/>
    <x v="16"/>
    <n v="4"/>
    <s v="PVD"/>
    <x v="2"/>
    <m/>
    <x v="5"/>
    <s v="24'16"/>
    <s v="Q1'16"/>
  </r>
  <r>
    <d v="2016-06-15T00:00:00"/>
    <s v="A3477865"/>
    <s v="B8960"/>
    <s v="XJ"/>
    <s v="NG"/>
    <x v="24"/>
    <n v="1"/>
    <s v="PVD"/>
    <x v="2"/>
    <m/>
    <x v="5"/>
    <s v="24'16"/>
    <s v="Q1'16"/>
  </r>
  <r>
    <d v="2016-06-15T00:00:00"/>
    <s v="A3477865"/>
    <s v="B8960"/>
    <s v="XJ"/>
    <s v="NG"/>
    <x v="30"/>
    <n v="2"/>
    <s v="PVD"/>
    <x v="2"/>
    <m/>
    <x v="5"/>
    <s v="24'16"/>
    <s v="Q1'16"/>
  </r>
  <r>
    <d v="2016-06-15T00:00:00"/>
    <s v="A3480621"/>
    <s v="B8960"/>
    <s v="XJ"/>
    <s v="NG"/>
    <x v="16"/>
    <n v="5"/>
    <s v="PVD"/>
    <x v="2"/>
    <m/>
    <x v="5"/>
    <s v="24'16"/>
    <s v="Q1'16"/>
  </r>
  <r>
    <d v="2016-06-15T00:00:00"/>
    <s v="A3480621"/>
    <s v="B8960"/>
    <s v="XJ"/>
    <s v="NG"/>
    <x v="27"/>
    <n v="1"/>
    <s v="PVD"/>
    <x v="2"/>
    <m/>
    <x v="5"/>
    <s v="24'16"/>
    <s v="Q1'16"/>
  </r>
  <r>
    <d v="2016-06-15T00:00:00"/>
    <s v="A3480621"/>
    <s v="B8960"/>
    <s v="XJ"/>
    <s v="NG"/>
    <x v="25"/>
    <n v="2"/>
    <s v="PVD"/>
    <x v="2"/>
    <m/>
    <x v="5"/>
    <s v="24'16"/>
    <s v="Q1'16"/>
  </r>
  <r>
    <d v="2016-06-15T00:00:00"/>
    <s v="A3480615"/>
    <s v="B8960"/>
    <s v="XJ"/>
    <s v="NG"/>
    <x v="16"/>
    <n v="4"/>
    <s v="PVD"/>
    <x v="2"/>
    <m/>
    <x v="5"/>
    <s v="24'16"/>
    <s v="Q1'16"/>
  </r>
  <r>
    <d v="2016-06-15T00:00:00"/>
    <s v="A3480615"/>
    <s v="B8960"/>
    <s v="XJ"/>
    <s v="NG"/>
    <x v="25"/>
    <n v="2"/>
    <s v="PVD"/>
    <x v="2"/>
    <m/>
    <x v="5"/>
    <s v="24'16"/>
    <s v="Q1'16"/>
  </r>
  <r>
    <d v="2016-06-15T00:00:00"/>
    <s v="A3480677"/>
    <s v="B8960"/>
    <s v="KZ"/>
    <s v="NG"/>
    <x v="16"/>
    <n v="3"/>
    <s v="PVD"/>
    <x v="2"/>
    <m/>
    <x v="5"/>
    <s v="24'16"/>
    <s v="Q1'16"/>
  </r>
  <r>
    <d v="2016-06-15T00:00:00"/>
    <s v="A3480671"/>
    <s v="B8960"/>
    <s v="KZ"/>
    <s v="NG"/>
    <x v="16"/>
    <n v="1"/>
    <s v="PVD"/>
    <x v="2"/>
    <m/>
    <x v="5"/>
    <s v="24'16"/>
    <s v="Q1'16"/>
  </r>
  <r>
    <d v="2016-06-15T00:00:00"/>
    <s v="A3478318"/>
    <s v="B8088"/>
    <s v="KZ"/>
    <s v="NG"/>
    <x v="16"/>
    <n v="1"/>
    <s v="PVD"/>
    <x v="2"/>
    <m/>
    <x v="5"/>
    <s v="24'16"/>
    <s v="Q1'16"/>
  </r>
  <r>
    <d v="2016-06-15T00:00:00"/>
    <s v="A3478318"/>
    <s v="B8088"/>
    <s v="KZ"/>
    <s v="NG"/>
    <x v="27"/>
    <n v="1"/>
    <s v="PVD"/>
    <x v="2"/>
    <m/>
    <x v="5"/>
    <s v="24'16"/>
    <s v="Q1'16"/>
  </r>
  <r>
    <d v="2016-06-16T00:00:00"/>
    <s v="A3481097"/>
    <s v="B8960"/>
    <s v="XJ"/>
    <s v="NG"/>
    <x v="16"/>
    <n v="4"/>
    <s v="PVD"/>
    <x v="2"/>
    <m/>
    <x v="5"/>
    <s v="24'16"/>
    <s v="Q1'16"/>
  </r>
  <r>
    <d v="2016-06-16T00:00:00"/>
    <s v="A3481097"/>
    <s v="B8960"/>
    <s v="XJ"/>
    <s v="NG"/>
    <x v="27"/>
    <n v="1"/>
    <s v="PVD"/>
    <x v="2"/>
    <m/>
    <x v="5"/>
    <s v="24'16"/>
    <s v="Q1'16"/>
  </r>
  <r>
    <d v="2016-06-16T00:00:00"/>
    <s v="A3481097"/>
    <s v="B8960"/>
    <s v="XJ"/>
    <s v="NG"/>
    <x v="25"/>
    <n v="2"/>
    <s v="PVD"/>
    <x v="2"/>
    <m/>
    <x v="5"/>
    <s v="24'16"/>
    <s v="Q1'16"/>
  </r>
  <r>
    <d v="2016-06-16T00:00:00"/>
    <s v="A3481097"/>
    <s v="B8960"/>
    <s v="XJ"/>
    <s v="NG"/>
    <x v="3"/>
    <n v="1"/>
    <s v="PVD"/>
    <x v="2"/>
    <m/>
    <x v="5"/>
    <s v="24'16"/>
    <s v="Q1'16"/>
  </r>
  <r>
    <d v="2016-06-16T00:00:00"/>
    <s v="A3480616"/>
    <s v="B8960"/>
    <s v="XJ"/>
    <s v="NG"/>
    <x v="25"/>
    <n v="3"/>
    <s v="PVD"/>
    <x v="2"/>
    <m/>
    <x v="5"/>
    <s v="24'16"/>
    <s v="Q1'16"/>
  </r>
  <r>
    <d v="2016-06-16T00:00:00"/>
    <s v="A3480616"/>
    <s v="B8960"/>
    <s v="XJ"/>
    <s v="NG"/>
    <x v="3"/>
    <n v="1"/>
    <s v="PVD"/>
    <x v="2"/>
    <m/>
    <x v="5"/>
    <s v="24'16"/>
    <s v="Q1'16"/>
  </r>
  <r>
    <d v="2016-06-16T00:00:00"/>
    <s v="A3478317"/>
    <s v="B8088"/>
    <s v="XJ"/>
    <s v="NG"/>
    <x v="26"/>
    <n v="1"/>
    <s v="PVD"/>
    <x v="2"/>
    <m/>
    <x v="5"/>
    <s v="24'16"/>
    <s v="Q1'16"/>
  </r>
  <r>
    <d v="2016-06-16T00:00:00"/>
    <s v="A3478317"/>
    <s v="B8088"/>
    <s v="XJ"/>
    <s v="NG"/>
    <x v="16"/>
    <n v="3"/>
    <s v="PVD"/>
    <x v="2"/>
    <m/>
    <x v="5"/>
    <s v="24'16"/>
    <s v="Q1'16"/>
  </r>
  <r>
    <d v="2016-06-16T00:00:00"/>
    <s v="A3478317"/>
    <s v="B8088"/>
    <s v="XJ"/>
    <s v="NG"/>
    <x v="25"/>
    <n v="1"/>
    <s v="PVD"/>
    <x v="2"/>
    <m/>
    <x v="5"/>
    <s v="24'16"/>
    <s v="Q1'16"/>
  </r>
  <r>
    <d v="2016-06-16T00:00:00"/>
    <s v="A3481098"/>
    <s v="B8960"/>
    <s v="XJ"/>
    <s v="NG"/>
    <x v="25"/>
    <n v="3"/>
    <s v="PVD"/>
    <x v="2"/>
    <m/>
    <x v="5"/>
    <s v="24'16"/>
    <s v="Q1'16"/>
  </r>
  <r>
    <d v="2016-06-16T00:00:00"/>
    <s v="A3480620"/>
    <s v="B8960"/>
    <s v="XJ"/>
    <s v="NG"/>
    <x v="16"/>
    <n v="4"/>
    <s v="PVD"/>
    <x v="2"/>
    <m/>
    <x v="5"/>
    <s v="24'16"/>
    <s v="Q1'16"/>
  </r>
  <r>
    <d v="2016-06-16T00:00:00"/>
    <s v="A3480620"/>
    <s v="B8960"/>
    <s v="XJ"/>
    <s v="NG"/>
    <x v="3"/>
    <n v="5"/>
    <s v="PVD"/>
    <x v="2"/>
    <m/>
    <x v="5"/>
    <s v="24'16"/>
    <s v="Q1'16"/>
  </r>
  <r>
    <d v="2016-06-16T00:00:00"/>
    <s v="A3477851"/>
    <s v="B8960"/>
    <s v="XJ"/>
    <s v="NG"/>
    <x v="26"/>
    <n v="1"/>
    <s v="PVD"/>
    <x v="2"/>
    <m/>
    <x v="5"/>
    <s v="24'16"/>
    <s v="Q1'16"/>
  </r>
  <r>
    <d v="2016-06-16T00:00:00"/>
    <s v="A3477851"/>
    <s v="B8960"/>
    <s v="XJ"/>
    <s v="NG"/>
    <x v="16"/>
    <n v="5"/>
    <s v="PVD"/>
    <x v="2"/>
    <m/>
    <x v="5"/>
    <s v="24'16"/>
    <s v="Q1'16"/>
  </r>
  <r>
    <d v="2016-06-16T00:00:00"/>
    <s v="A3480618"/>
    <s v="B8960"/>
    <s v="XJ"/>
    <s v="NG"/>
    <x v="16"/>
    <n v="2"/>
    <s v="PVD"/>
    <x v="2"/>
    <m/>
    <x v="5"/>
    <s v="24'16"/>
    <s v="Q1'16"/>
  </r>
  <r>
    <d v="2016-06-16T00:00:00"/>
    <s v="A3480618"/>
    <s v="B8960"/>
    <s v="XJ"/>
    <s v="NG"/>
    <x v="27"/>
    <n v="1"/>
    <s v="PVD"/>
    <x v="2"/>
    <m/>
    <x v="5"/>
    <s v="24'16"/>
    <s v="Q1'16"/>
  </r>
  <r>
    <d v="2016-06-16T00:00:00"/>
    <s v="A3480618"/>
    <s v="B8960"/>
    <s v="XJ"/>
    <s v="NG"/>
    <x v="3"/>
    <n v="7"/>
    <s v="PVD"/>
    <x v="2"/>
    <m/>
    <x v="5"/>
    <s v="24'16"/>
    <s v="Q1'16"/>
  </r>
  <r>
    <d v="2016-06-16T00:00:00"/>
    <s v="A3480618"/>
    <s v="B8960"/>
    <s v="XJ"/>
    <s v="NG"/>
    <x v="28"/>
    <n v="1"/>
    <s v="PVD"/>
    <x v="2"/>
    <m/>
    <x v="5"/>
    <s v="24'16"/>
    <s v="Q1'16"/>
  </r>
  <r>
    <d v="2016-06-16T00:00:00"/>
    <s v="A3478618"/>
    <s v="B8960"/>
    <s v="XJ"/>
    <s v="NG"/>
    <x v="16"/>
    <n v="7"/>
    <s v="PVD"/>
    <x v="2"/>
    <m/>
    <x v="5"/>
    <s v="24'16"/>
    <s v="Q1'16"/>
  </r>
  <r>
    <d v="2016-06-16T00:00:00"/>
    <s v="A3478618"/>
    <s v="B8960"/>
    <s v="XJ"/>
    <s v="NG"/>
    <x v="25"/>
    <n v="4"/>
    <s v="PVD"/>
    <x v="2"/>
    <m/>
    <x v="5"/>
    <s v="24'16"/>
    <s v="Q1'16"/>
  </r>
  <r>
    <d v="2016-06-16T00:00:00"/>
    <s v="A3479618"/>
    <s v="B8099"/>
    <s v="XJ"/>
    <s v="NG"/>
    <x v="16"/>
    <n v="1"/>
    <s v="PVD"/>
    <x v="2"/>
    <m/>
    <x v="5"/>
    <s v="24'16"/>
    <s v="Q1'16"/>
  </r>
  <r>
    <d v="2016-06-16T00:00:00"/>
    <s v="A3479618"/>
    <s v="B8099"/>
    <s v="XJ"/>
    <s v="NG"/>
    <x v="25"/>
    <n v="2"/>
    <s v="PVD"/>
    <x v="2"/>
    <m/>
    <x v="5"/>
    <s v="24'16"/>
    <s v="Q1'16"/>
  </r>
  <r>
    <d v="2016-06-16T00:00:00"/>
    <s v="A3479615"/>
    <s v="B8099"/>
    <s v="XJ"/>
    <s v="NG"/>
    <x v="16"/>
    <n v="3"/>
    <s v="PVD"/>
    <x v="2"/>
    <m/>
    <x v="5"/>
    <s v="24'16"/>
    <s v="Q1'16"/>
  </r>
  <r>
    <d v="2016-06-17T00:00:00"/>
    <s v="A3480619"/>
    <s v="B8960"/>
    <s v="XJ"/>
    <s v="NG"/>
    <x v="16"/>
    <n v="1"/>
    <s v="PVD"/>
    <x v="2"/>
    <m/>
    <x v="5"/>
    <s v="24'16"/>
    <s v="Q1'16"/>
  </r>
  <r>
    <d v="2016-06-17T00:00:00"/>
    <s v="A3480619"/>
    <s v="B8960"/>
    <s v="XJ"/>
    <s v="NG"/>
    <x v="3"/>
    <n v="1"/>
    <s v="PVD"/>
    <x v="2"/>
    <m/>
    <x v="5"/>
    <s v="24'16"/>
    <s v="Q1'16"/>
  </r>
  <r>
    <d v="2016-06-17T00:00:00"/>
    <s v="A3480619"/>
    <s v="B8960"/>
    <s v="XJ"/>
    <s v="NG"/>
    <x v="31"/>
    <n v="2"/>
    <s v="PVD"/>
    <x v="2"/>
    <m/>
    <x v="5"/>
    <s v="24'16"/>
    <s v="Q1'16"/>
  </r>
  <r>
    <d v="2016-06-17T00:00:00"/>
    <s v="A3481387"/>
    <s v="B7679"/>
    <s v="XJ"/>
    <s v="NG"/>
    <x v="16"/>
    <n v="1"/>
    <s v="PVD"/>
    <x v="2"/>
    <m/>
    <x v="5"/>
    <s v="24'16"/>
    <s v="Q1'16"/>
  </r>
  <r>
    <d v="2016-06-17T00:00:00"/>
    <s v="A3480756"/>
    <s v="B7678"/>
    <s v="XJ"/>
    <s v="NG"/>
    <x v="16"/>
    <n v="1"/>
    <s v="PVD"/>
    <x v="2"/>
    <m/>
    <x v="5"/>
    <s v="24'16"/>
    <s v="Q1'16"/>
  </r>
  <r>
    <d v="2016-06-17T00:00:00"/>
    <s v="A3480756"/>
    <s v="B7678"/>
    <s v="XJ"/>
    <s v="NG"/>
    <x v="25"/>
    <n v="2"/>
    <s v="PVD"/>
    <x v="2"/>
    <m/>
    <x v="5"/>
    <s v="24'16"/>
    <s v="Q1'16"/>
  </r>
  <r>
    <d v="2016-06-17T00:00:00"/>
    <s v="A3480756"/>
    <s v="B7678"/>
    <s v="XJ"/>
    <s v="NG"/>
    <x v="28"/>
    <n v="1"/>
    <s v="PVD"/>
    <x v="2"/>
    <m/>
    <x v="5"/>
    <s v="24'16"/>
    <s v="Q1'16"/>
  </r>
  <r>
    <d v="2016-06-17T00:00:00"/>
    <s v="A3480757"/>
    <s v="B7678"/>
    <s v="XJ"/>
    <s v="NG"/>
    <x v="28"/>
    <n v="2"/>
    <s v="PVD"/>
    <x v="2"/>
    <m/>
    <x v="5"/>
    <s v="24'16"/>
    <s v="Q1'16"/>
  </r>
  <r>
    <d v="2016-06-17T00:00:00"/>
    <s v="A3480763"/>
    <s v="B9500"/>
    <s v="XJ"/>
    <s v="NG"/>
    <x v="16"/>
    <n v="1"/>
    <s v="PVD"/>
    <x v="2"/>
    <m/>
    <x v="5"/>
    <s v="24'16"/>
    <s v="Q1'16"/>
  </r>
  <r>
    <d v="2016-06-17T00:00:00"/>
    <s v="A3480761"/>
    <s v="B9500"/>
    <s v="XJ"/>
    <s v="NG"/>
    <x v="25"/>
    <n v="1"/>
    <s v="PVD"/>
    <x v="2"/>
    <m/>
    <x v="5"/>
    <s v="24'16"/>
    <s v="Q1'16"/>
  </r>
  <r>
    <d v="2016-06-17T00:00:00"/>
    <s v="A3480760"/>
    <s v="B9500"/>
    <s v="XJ"/>
    <s v="NG"/>
    <x v="16"/>
    <n v="1"/>
    <s v="PVD"/>
    <x v="2"/>
    <m/>
    <x v="5"/>
    <s v="24'16"/>
    <s v="Q1'16"/>
  </r>
  <r>
    <d v="2016-06-17T00:00:00"/>
    <s v="A3481107"/>
    <s v="B8960"/>
    <s v="XJ"/>
    <s v="NG"/>
    <x v="16"/>
    <n v="1"/>
    <s v="PVD"/>
    <x v="2"/>
    <m/>
    <x v="5"/>
    <s v="24'16"/>
    <s v="Q1'16"/>
  </r>
  <r>
    <d v="2016-06-17T00:00:00"/>
    <s v="A3481107"/>
    <s v="B8960"/>
    <s v="XJ"/>
    <s v="NG"/>
    <x v="28"/>
    <n v="2"/>
    <s v="PVD"/>
    <x v="2"/>
    <m/>
    <x v="5"/>
    <s v="24'16"/>
    <s v="Q1'16"/>
  </r>
  <r>
    <d v="2016-06-17T00:00:00"/>
    <s v="A3481107"/>
    <s v="B8960"/>
    <s v="XJ"/>
    <s v="NG"/>
    <x v="31"/>
    <n v="1"/>
    <s v="PVD"/>
    <x v="2"/>
    <m/>
    <x v="5"/>
    <s v="24'16"/>
    <s v="Q1'16"/>
  </r>
  <r>
    <d v="2016-06-17T00:00:00"/>
    <s v="A3481351"/>
    <s v="B8960"/>
    <s v="XJ"/>
    <s v="NG"/>
    <x v="27"/>
    <n v="1"/>
    <s v="PVD"/>
    <x v="2"/>
    <m/>
    <x v="5"/>
    <s v="24'16"/>
    <s v="Q1'16"/>
  </r>
  <r>
    <d v="2016-06-17T00:00:00"/>
    <s v="A3481351"/>
    <s v="B8960"/>
    <s v="XJ"/>
    <s v="NG"/>
    <x v="25"/>
    <n v="5"/>
    <s v="PVD"/>
    <x v="2"/>
    <m/>
    <x v="5"/>
    <s v="24'16"/>
    <s v="Q1'16"/>
  </r>
  <r>
    <d v="2016-06-17T00:00:00"/>
    <s v="A3481351"/>
    <s v="B8960"/>
    <s v="XJ"/>
    <s v="NG"/>
    <x v="28"/>
    <n v="4"/>
    <s v="PVD"/>
    <x v="2"/>
    <m/>
    <x v="5"/>
    <s v="24'16"/>
    <s v="Q1'16"/>
  </r>
  <r>
    <d v="2016-06-17T00:00:00"/>
    <s v="A3481351"/>
    <s v="B8960"/>
    <s v="XJ"/>
    <s v="NG"/>
    <x v="31"/>
    <n v="2"/>
    <s v="PVD"/>
    <x v="2"/>
    <m/>
    <x v="5"/>
    <s v="24'16"/>
    <s v="Q1'16"/>
  </r>
  <r>
    <d v="2016-06-17T00:00:00"/>
    <s v="A3480994"/>
    <s v="B8960"/>
    <s v="XJ"/>
    <s v="NG"/>
    <x v="26"/>
    <n v="1"/>
    <s v="PVD"/>
    <x v="2"/>
    <m/>
    <x v="5"/>
    <s v="24'16"/>
    <s v="Q1'16"/>
  </r>
  <r>
    <d v="2016-06-17T00:00:00"/>
    <s v="A3480994"/>
    <s v="B8960"/>
    <s v="XJ"/>
    <s v="NG"/>
    <x v="16"/>
    <n v="2"/>
    <s v="PVD"/>
    <x v="2"/>
    <m/>
    <x v="5"/>
    <s v="24'16"/>
    <s v="Q1'16"/>
  </r>
  <r>
    <d v="2016-06-17T00:00:00"/>
    <s v="A3480994"/>
    <s v="B8960"/>
    <s v="XJ"/>
    <s v="NG"/>
    <x v="27"/>
    <n v="1"/>
    <s v="PVD"/>
    <x v="2"/>
    <m/>
    <x v="5"/>
    <s v="24'16"/>
    <s v="Q1'16"/>
  </r>
  <r>
    <d v="2016-06-17T00:00:00"/>
    <s v="A3480994"/>
    <s v="B8960"/>
    <s v="XJ"/>
    <s v="NG"/>
    <x v="24"/>
    <n v="4"/>
    <s v="PVD"/>
    <x v="2"/>
    <m/>
    <x v="5"/>
    <s v="24'16"/>
    <s v="Q1'16"/>
  </r>
  <r>
    <d v="2016-06-17T00:00:00"/>
    <s v="A3480994"/>
    <s v="B8960"/>
    <s v="XJ"/>
    <s v="NG"/>
    <x v="3"/>
    <n v="2"/>
    <s v="PVD"/>
    <x v="2"/>
    <m/>
    <x v="5"/>
    <s v="24'16"/>
    <s v="Q1'16"/>
  </r>
  <r>
    <d v="2016-06-17T00:00:00"/>
    <s v="A3480994"/>
    <s v="B8960"/>
    <s v="XJ"/>
    <s v="NG"/>
    <x v="28"/>
    <n v="1"/>
    <s v="PVD"/>
    <x v="2"/>
    <m/>
    <x v="5"/>
    <s v="24'16"/>
    <s v="Q1'16"/>
  </r>
  <r>
    <d v="2016-06-17T00:00:00"/>
    <s v="A3480994"/>
    <s v="B8960"/>
    <s v="XJ"/>
    <s v="NG"/>
    <x v="31"/>
    <n v="5"/>
    <s v="PVD"/>
    <x v="2"/>
    <m/>
    <x v="5"/>
    <s v="24'16"/>
    <s v="Q1'16"/>
  </r>
  <r>
    <d v="2016-06-17T00:00:00"/>
    <s v="A3478719"/>
    <s v="B8960"/>
    <s v="XJ"/>
    <s v="NG"/>
    <x v="26"/>
    <n v="1"/>
    <s v="PVD"/>
    <x v="2"/>
    <m/>
    <x v="5"/>
    <s v="24'16"/>
    <s v="Q1'16"/>
  </r>
  <r>
    <d v="2016-06-17T00:00:00"/>
    <s v="A3478719"/>
    <s v="B8960"/>
    <s v="XJ"/>
    <s v="NG"/>
    <x v="16"/>
    <n v="2"/>
    <s v="PVD"/>
    <x v="2"/>
    <m/>
    <x v="5"/>
    <s v="24'16"/>
    <s v="Q1'16"/>
  </r>
  <r>
    <d v="2016-06-17T00:00:00"/>
    <s v="A3478719"/>
    <s v="B8960"/>
    <s v="XJ"/>
    <s v="NG"/>
    <x v="31"/>
    <n v="6"/>
    <s v="PVD"/>
    <x v="2"/>
    <m/>
    <x v="5"/>
    <s v="24'16"/>
    <s v="Q1'16"/>
  </r>
  <r>
    <d v="2016-06-17T00:00:00"/>
    <s v="A3481100"/>
    <s v="B8960"/>
    <s v="XJ"/>
    <s v="NG"/>
    <x v="26"/>
    <n v="2"/>
    <s v="PVD"/>
    <x v="2"/>
    <m/>
    <x v="5"/>
    <s v="24'16"/>
    <s v="Q1'16"/>
  </r>
  <r>
    <d v="2016-06-17T00:00:00"/>
    <s v="A3481100"/>
    <s v="B8960"/>
    <s v="XJ"/>
    <s v="NG"/>
    <x v="16"/>
    <n v="5"/>
    <s v="PVD"/>
    <x v="2"/>
    <m/>
    <x v="5"/>
    <s v="24'16"/>
    <s v="Q1'16"/>
  </r>
  <r>
    <d v="2016-06-17T00:00:00"/>
    <s v="A3480992"/>
    <s v="B8960"/>
    <s v="XJ"/>
    <s v="NG"/>
    <x v="16"/>
    <n v="2"/>
    <s v="PVD"/>
    <x v="2"/>
    <m/>
    <x v="5"/>
    <s v="24'16"/>
    <s v="Q1'16"/>
  </r>
  <r>
    <d v="2016-06-17T00:00:00"/>
    <s v="A3480992"/>
    <s v="B8960"/>
    <s v="XJ"/>
    <s v="NG"/>
    <x v="3"/>
    <n v="2"/>
    <s v="PVD"/>
    <x v="2"/>
    <m/>
    <x v="5"/>
    <s v="24'16"/>
    <s v="Q1'16"/>
  </r>
  <r>
    <d v="2016-06-17T00:00:00"/>
    <s v="A3478720"/>
    <s v="B8960"/>
    <s v="XJ"/>
    <s v="NG"/>
    <x v="26"/>
    <n v="1"/>
    <s v="PVD"/>
    <x v="2"/>
    <m/>
    <x v="5"/>
    <s v="24'16"/>
    <s v="Q1'16"/>
  </r>
  <r>
    <d v="2016-06-17T00:00:00"/>
    <s v="A3478720"/>
    <s v="B8960"/>
    <s v="XJ"/>
    <s v="NG"/>
    <x v="16"/>
    <n v="1"/>
    <s v="PVD"/>
    <x v="2"/>
    <m/>
    <x v="5"/>
    <s v="24'16"/>
    <s v="Q1'16"/>
  </r>
  <r>
    <d v="2016-06-17T00:00:00"/>
    <s v="A3478720"/>
    <s v="B8960"/>
    <s v="XJ"/>
    <s v="NG"/>
    <x v="24"/>
    <n v="1"/>
    <s v="PVD"/>
    <x v="2"/>
    <m/>
    <x v="5"/>
    <s v="24'16"/>
    <s v="Q1'16"/>
  </r>
  <r>
    <d v="2016-06-17T00:00:00"/>
    <s v="A3481108"/>
    <s v="B8960"/>
    <s v="XJ"/>
    <s v="NG"/>
    <x v="16"/>
    <n v="3"/>
    <s v="PVD"/>
    <x v="2"/>
    <m/>
    <x v="5"/>
    <s v="24'16"/>
    <s v="Q1'16"/>
  </r>
  <r>
    <d v="2016-06-17T00:00:00"/>
    <s v="A3481108"/>
    <s v="B8960"/>
    <s v="XJ"/>
    <s v="NG"/>
    <x v="25"/>
    <n v="3"/>
    <s v="PVD"/>
    <x v="2"/>
    <m/>
    <x v="5"/>
    <s v="24'16"/>
    <s v="Q1'16"/>
  </r>
  <r>
    <d v="2016-06-17T00:00:00"/>
    <s v="A3481108"/>
    <s v="B8960"/>
    <s v="XJ"/>
    <s v="NG"/>
    <x v="28"/>
    <n v="2"/>
    <s v="PVD"/>
    <x v="2"/>
    <m/>
    <x v="5"/>
    <s v="24'16"/>
    <s v="Q1'16"/>
  </r>
  <r>
    <d v="2016-06-17T00:00:00"/>
    <s v="A3481108"/>
    <s v="B8960"/>
    <s v="XJ"/>
    <s v="NG"/>
    <x v="31"/>
    <n v="4"/>
    <s v="PVD"/>
    <x v="2"/>
    <m/>
    <x v="5"/>
    <s v="24'16"/>
    <s v="Q1'16"/>
  </r>
  <r>
    <d v="2016-06-17T00:00:00"/>
    <s v="A3481349"/>
    <s v="B8960"/>
    <s v="XJ"/>
    <s v="NG"/>
    <x v="16"/>
    <n v="7"/>
    <s v="PVD"/>
    <x v="2"/>
    <m/>
    <x v="5"/>
    <s v="24'16"/>
    <s v="Q1'16"/>
  </r>
  <r>
    <d v="2016-06-17T00:00:00"/>
    <s v="A3481349"/>
    <s v="B8960"/>
    <s v="XJ"/>
    <s v="NG"/>
    <x v="3"/>
    <n v="2"/>
    <s v="PVD"/>
    <x v="2"/>
    <m/>
    <x v="5"/>
    <s v="24'16"/>
    <s v="Q1'16"/>
  </r>
  <r>
    <d v="2016-06-17T00:00:00"/>
    <s v="A3481349"/>
    <s v="B8960"/>
    <s v="XJ"/>
    <s v="NG"/>
    <x v="31"/>
    <n v="1"/>
    <s v="PVD"/>
    <x v="2"/>
    <m/>
    <x v="5"/>
    <s v="24'16"/>
    <s v="Q1'16"/>
  </r>
  <r>
    <d v="2016-06-17T00:00:00"/>
    <s v="A3480674"/>
    <s v="B8960"/>
    <s v="XJ"/>
    <s v="NG"/>
    <x v="16"/>
    <n v="1"/>
    <s v="PVD"/>
    <x v="2"/>
    <m/>
    <x v="5"/>
    <s v="24'16"/>
    <s v="Q1'16"/>
  </r>
  <r>
    <d v="2016-06-17T00:00:00"/>
    <s v="A3480674"/>
    <s v="B8960"/>
    <s v="XJ"/>
    <s v="NG"/>
    <x v="3"/>
    <n v="1"/>
    <s v="PVD"/>
    <x v="2"/>
    <m/>
    <x v="5"/>
    <s v="24'16"/>
    <s v="Q1'16"/>
  </r>
  <r>
    <d v="2016-06-17T00:00:00"/>
    <s v="A3480674"/>
    <s v="B8960"/>
    <s v="XJ"/>
    <s v="NG"/>
    <x v="31"/>
    <n v="1"/>
    <s v="PVD"/>
    <x v="2"/>
    <m/>
    <x v="5"/>
    <s v="24'16"/>
    <s v="Q1'16"/>
  </r>
  <r>
    <d v="2016-06-17T00:00:00"/>
    <s v="A3481106"/>
    <s v="B8960"/>
    <s v="XJ"/>
    <s v="NG"/>
    <x v="3"/>
    <n v="1"/>
    <s v="PVD"/>
    <x v="2"/>
    <m/>
    <x v="5"/>
    <s v="24'16"/>
    <s v="Q1'16"/>
  </r>
  <r>
    <d v="2016-06-17T00:00:00"/>
    <s v="A3481106"/>
    <s v="B8960"/>
    <s v="XJ"/>
    <s v="NG"/>
    <x v="28"/>
    <n v="2"/>
    <s v="PVD"/>
    <x v="2"/>
    <m/>
    <x v="5"/>
    <s v="24'16"/>
    <s v="Q1'16"/>
  </r>
  <r>
    <d v="2016-06-17T00:00:00"/>
    <s v="A3480617"/>
    <s v="B8960"/>
    <s v="XJ"/>
    <s v="NG"/>
    <x v="3"/>
    <n v="2"/>
    <s v="PVD"/>
    <x v="2"/>
    <m/>
    <x v="5"/>
    <s v="24'16"/>
    <s v="Q1'16"/>
  </r>
  <r>
    <d v="2016-06-17T00:00:00"/>
    <s v="A3480617"/>
    <s v="B8960"/>
    <s v="XJ"/>
    <s v="NG"/>
    <x v="31"/>
    <n v="1"/>
    <s v="PVD"/>
    <x v="2"/>
    <m/>
    <x v="5"/>
    <s v="24'16"/>
    <s v="Q1'16"/>
  </r>
  <r>
    <d v="2016-06-17T00:00:00"/>
    <s v="A3480991"/>
    <s v="B8960"/>
    <s v="XJ"/>
    <s v="NG"/>
    <x v="16"/>
    <n v="1"/>
    <s v="PVD"/>
    <x v="2"/>
    <m/>
    <x v="5"/>
    <s v="24'16"/>
    <s v="Q1'16"/>
  </r>
  <r>
    <d v="2016-06-17T00:00:00"/>
    <s v="A3480991"/>
    <s v="B8960"/>
    <s v="XJ"/>
    <s v="NG"/>
    <x v="28"/>
    <n v="3"/>
    <s v="PVD"/>
    <x v="2"/>
    <m/>
    <x v="5"/>
    <s v="24'16"/>
    <s v="Q1'16"/>
  </r>
  <r>
    <d v="2016-06-17T00:00:00"/>
    <s v="A3481102"/>
    <s v="B8960"/>
    <s v="XJ"/>
    <s v="NG"/>
    <x v="16"/>
    <n v="1"/>
    <s v="PVD"/>
    <x v="2"/>
    <m/>
    <x v="5"/>
    <s v="24'16"/>
    <s v="Q1'16"/>
  </r>
  <r>
    <d v="2016-06-17T00:00:00"/>
    <s v="A3481102"/>
    <s v="B8960"/>
    <s v="XJ"/>
    <s v="NG"/>
    <x v="25"/>
    <n v="3"/>
    <s v="PVD"/>
    <x v="2"/>
    <m/>
    <x v="5"/>
    <s v="24'16"/>
    <s v="Q1'16"/>
  </r>
  <r>
    <d v="2016-06-17T00:00:00"/>
    <s v="A3481102"/>
    <s v="B8960"/>
    <s v="XJ"/>
    <s v="NG"/>
    <x v="29"/>
    <n v="12"/>
    <s v="PVD"/>
    <x v="2"/>
    <m/>
    <x v="5"/>
    <s v="24'16"/>
    <s v="Q1'16"/>
  </r>
  <r>
    <d v="2016-06-17T00:00:00"/>
    <s v="A3481350"/>
    <s v="B8960"/>
    <s v="XJ"/>
    <s v="NG"/>
    <x v="16"/>
    <n v="2"/>
    <s v="PVD"/>
    <x v="2"/>
    <m/>
    <x v="5"/>
    <s v="24'16"/>
    <s v="Q1'16"/>
  </r>
  <r>
    <d v="2016-06-17T00:00:00"/>
    <s v="A3481350"/>
    <s v="B8960"/>
    <s v="XJ"/>
    <s v="NG"/>
    <x v="28"/>
    <n v="2"/>
    <s v="PVD"/>
    <x v="2"/>
    <m/>
    <x v="5"/>
    <s v="24'16"/>
    <s v="Q1'16"/>
  </r>
  <r>
    <d v="2016-06-17T00:00:00"/>
    <s v="A3481350"/>
    <s v="B8960"/>
    <s v="XJ"/>
    <s v="NG"/>
    <x v="31"/>
    <n v="2"/>
    <s v="PVD"/>
    <x v="2"/>
    <m/>
    <x v="5"/>
    <s v="24'16"/>
    <s v="Q1'16"/>
  </r>
  <r>
    <d v="2016-06-17T00:00:00"/>
    <s v="A3481104"/>
    <s v="B8960"/>
    <s v="XJ"/>
    <s v="NG"/>
    <x v="16"/>
    <n v="2"/>
    <s v="PVD"/>
    <x v="2"/>
    <m/>
    <x v="5"/>
    <s v="24'16"/>
    <s v="Q1'16"/>
  </r>
  <r>
    <d v="2016-06-17T00:00:00"/>
    <s v="A3481104"/>
    <s v="B8960"/>
    <s v="XJ"/>
    <s v="NG"/>
    <x v="25"/>
    <n v="5"/>
    <s v="PVD"/>
    <x v="2"/>
    <m/>
    <x v="5"/>
    <s v="24'16"/>
    <s v="Q1'16"/>
  </r>
  <r>
    <d v="2016-06-17T00:00:00"/>
    <s v="A3481104"/>
    <s v="B8960"/>
    <s v="XJ"/>
    <s v="NG"/>
    <x v="28"/>
    <n v="1"/>
    <s v="PVD"/>
    <x v="2"/>
    <m/>
    <x v="5"/>
    <s v="24'16"/>
    <s v="Q1'16"/>
  </r>
  <r>
    <d v="2016-06-17T00:00:00"/>
    <s v="A3480996"/>
    <s v="B8960"/>
    <s v="XJ"/>
    <s v="NG"/>
    <x v="25"/>
    <n v="2"/>
    <s v="PVD"/>
    <x v="2"/>
    <m/>
    <x v="5"/>
    <s v="24'16"/>
    <s v="Q1'16"/>
  </r>
  <r>
    <d v="2016-06-17T00:00:00"/>
    <s v="A3480996"/>
    <s v="B8960"/>
    <s v="XJ"/>
    <s v="NG"/>
    <x v="28"/>
    <n v="1"/>
    <s v="PVD"/>
    <x v="2"/>
    <m/>
    <x v="5"/>
    <s v="24'16"/>
    <s v="Q1'16"/>
  </r>
  <r>
    <d v="2016-06-17T00:00:00"/>
    <s v="A3481753"/>
    <s v="B8960"/>
    <s v="XJ"/>
    <s v="NG"/>
    <x v="25"/>
    <n v="3"/>
    <s v="PVD"/>
    <x v="2"/>
    <m/>
    <x v="5"/>
    <s v="24'16"/>
    <s v="Q1'16"/>
  </r>
  <r>
    <d v="2016-06-17T00:00:00"/>
    <s v="A3481753"/>
    <s v="B8960"/>
    <s v="XJ"/>
    <s v="NG"/>
    <x v="29"/>
    <n v="1"/>
    <s v="PVD"/>
    <x v="2"/>
    <m/>
    <x v="5"/>
    <s v="24'16"/>
    <s v="Q1'16"/>
  </r>
  <r>
    <d v="2016-06-17T00:00:00"/>
    <s v="A3481348"/>
    <s v="B8960"/>
    <s v="XJ"/>
    <s v="NG"/>
    <x v="16"/>
    <n v="2"/>
    <s v="PVD"/>
    <x v="2"/>
    <m/>
    <x v="5"/>
    <s v="24'16"/>
    <s v="Q1'16"/>
  </r>
  <r>
    <d v="2016-06-17T00:00:00"/>
    <s v="A3481348"/>
    <s v="B8960"/>
    <s v="XJ"/>
    <s v="NG"/>
    <x v="25"/>
    <n v="1"/>
    <s v="PVD"/>
    <x v="2"/>
    <m/>
    <x v="5"/>
    <s v="24'16"/>
    <s v="Q1'16"/>
  </r>
  <r>
    <d v="2016-06-17T00:00:00"/>
    <s v="A3480997"/>
    <s v="B8960"/>
    <s v="XJ"/>
    <s v="NG"/>
    <x v="16"/>
    <n v="1"/>
    <s v="PVD"/>
    <x v="2"/>
    <m/>
    <x v="5"/>
    <s v="24'16"/>
    <s v="Q1'16"/>
  </r>
  <r>
    <d v="2016-06-17T00:00:00"/>
    <s v="A3480997"/>
    <s v="B8960"/>
    <s v="XJ"/>
    <s v="NG"/>
    <x v="25"/>
    <n v="1"/>
    <s v="PVD"/>
    <x v="2"/>
    <m/>
    <x v="5"/>
    <s v="24'16"/>
    <s v="Q1'16"/>
  </r>
  <r>
    <d v="2016-06-17T00:00:00"/>
    <s v="A3480997"/>
    <s v="B8960"/>
    <s v="XJ"/>
    <s v="NG"/>
    <x v="31"/>
    <n v="5"/>
    <s v="PVD"/>
    <x v="2"/>
    <m/>
    <x v="5"/>
    <s v="24'16"/>
    <s v="Q1'16"/>
  </r>
  <r>
    <d v="2016-06-17T00:00:00"/>
    <s v="A3481441"/>
    <s v="B8960"/>
    <s v="XJ"/>
    <s v="NG"/>
    <x v="16"/>
    <n v="1"/>
    <s v="PVD"/>
    <x v="2"/>
    <m/>
    <x v="5"/>
    <s v="24'16"/>
    <s v="Q1'16"/>
  </r>
  <r>
    <d v="2016-06-17T00:00:00"/>
    <s v="A3481441"/>
    <s v="B8960"/>
    <s v="XJ"/>
    <s v="NG"/>
    <x v="25"/>
    <n v="4"/>
    <s v="PVD"/>
    <x v="2"/>
    <m/>
    <x v="5"/>
    <s v="24'16"/>
    <s v="Q1'16"/>
  </r>
  <r>
    <d v="2016-06-17T00:00:00"/>
    <s v="A3481441"/>
    <s v="B8960"/>
    <s v="XJ"/>
    <s v="NG"/>
    <x v="28"/>
    <n v="1"/>
    <s v="PVD"/>
    <x v="2"/>
    <m/>
    <x v="5"/>
    <s v="24'16"/>
    <s v="Q1'16"/>
  </r>
  <r>
    <d v="2016-06-17T00:00:00"/>
    <s v="A3480993"/>
    <s v="B8960"/>
    <s v="XJ"/>
    <s v="NG"/>
    <x v="16"/>
    <n v="5"/>
    <s v="PVD"/>
    <x v="2"/>
    <m/>
    <x v="5"/>
    <s v="24'16"/>
    <s v="Q1'16"/>
  </r>
  <r>
    <d v="2016-06-17T00:00:00"/>
    <s v="A3480993"/>
    <s v="B8960"/>
    <s v="XJ"/>
    <s v="NG"/>
    <x v="27"/>
    <n v="2"/>
    <s v="PVD"/>
    <x v="2"/>
    <m/>
    <x v="5"/>
    <s v="24'16"/>
    <s v="Q1'16"/>
  </r>
  <r>
    <d v="2016-06-17T00:00:00"/>
    <s v="A3480993"/>
    <s v="B8960"/>
    <s v="XJ"/>
    <s v="NG"/>
    <x v="25"/>
    <n v="3"/>
    <s v="PVD"/>
    <x v="2"/>
    <m/>
    <x v="5"/>
    <s v="24'16"/>
    <s v="Q1'16"/>
  </r>
  <r>
    <d v="2016-06-17T00:00:00"/>
    <s v="A3480993"/>
    <s v="B8960"/>
    <s v="XJ"/>
    <s v="NG"/>
    <x v="31"/>
    <n v="6"/>
    <s v="PVD"/>
    <x v="2"/>
    <m/>
    <x v="5"/>
    <s v="24'16"/>
    <s v="Q1'16"/>
  </r>
  <r>
    <d v="2016-06-17T00:00:00"/>
    <s v="A3480995"/>
    <s v="B8960"/>
    <s v="GW"/>
    <s v="NG"/>
    <x v="16"/>
    <n v="14"/>
    <s v="PVD"/>
    <x v="2"/>
    <m/>
    <x v="5"/>
    <s v="24'16"/>
    <s v="Q1'16"/>
  </r>
  <r>
    <d v="2016-06-17T00:00:00"/>
    <s v="A3480995"/>
    <s v="B8960"/>
    <s v="GW"/>
    <s v="NG"/>
    <x v="27"/>
    <n v="1"/>
    <s v="PVD"/>
    <x v="2"/>
    <m/>
    <x v="5"/>
    <s v="24'16"/>
    <s v="Q1'16"/>
  </r>
  <r>
    <d v="2016-06-17T00:00:00"/>
    <s v="A3481786"/>
    <s v="B8034"/>
    <s v="GW"/>
    <s v="NG"/>
    <x v="16"/>
    <n v="1"/>
    <s v="PVD"/>
    <x v="2"/>
    <m/>
    <x v="5"/>
    <s v="24'16"/>
    <s v="Q1'16"/>
  </r>
  <r>
    <d v="2016-06-17T00:00:00"/>
    <s v="A3481786"/>
    <s v="B8034"/>
    <s v="GW"/>
    <s v="NG"/>
    <x v="27"/>
    <n v="1"/>
    <s v="PVD"/>
    <x v="2"/>
    <m/>
    <x v="5"/>
    <s v="24'16"/>
    <s v="Q1'16"/>
  </r>
  <r>
    <d v="2016-06-18T00:00:00"/>
    <s v="A3481325"/>
    <s v="B4417"/>
    <s v="YS"/>
    <s v="NG"/>
    <x v="16"/>
    <n v="7"/>
    <s v="PVD"/>
    <x v="2"/>
    <m/>
    <x v="5"/>
    <s v="24'16"/>
    <s v="Q1'16"/>
  </r>
  <r>
    <d v="2016-06-18T00:00:00"/>
    <s v="A3481325"/>
    <s v="B4417"/>
    <s v="YS"/>
    <s v="NG"/>
    <x v="31"/>
    <n v="9"/>
    <s v="PVD"/>
    <x v="2"/>
    <m/>
    <x v="5"/>
    <s v="24'16"/>
    <s v="Q1'16"/>
  </r>
  <r>
    <d v="2016-06-18T00:00:00"/>
    <s v="A3481531"/>
    <s v="B4401"/>
    <s v="YS"/>
    <s v="NG"/>
    <x v="16"/>
    <n v="2"/>
    <s v="PVD"/>
    <x v="2"/>
    <m/>
    <x v="5"/>
    <s v="24'16"/>
    <s v="Q1'16"/>
  </r>
  <r>
    <d v="2016-06-18T00:00:00"/>
    <s v="A3481531"/>
    <s v="B4401"/>
    <s v="YS"/>
    <s v="NG"/>
    <x v="31"/>
    <n v="1"/>
    <s v="PVD"/>
    <x v="2"/>
    <m/>
    <x v="5"/>
    <s v="24'16"/>
    <s v="Q1'16"/>
  </r>
  <r>
    <d v="2016-06-18T00:00:00"/>
    <s v="A3481531"/>
    <s v="B4401"/>
    <s v="YS"/>
    <s v="NG"/>
    <x v="29"/>
    <n v="10"/>
    <s v="PVD"/>
    <x v="2"/>
    <m/>
    <x v="5"/>
    <s v="24'16"/>
    <s v="Q1'16"/>
  </r>
  <r>
    <d v="2016-06-18T00:00:00"/>
    <s v="A3476384"/>
    <s v="B4403"/>
    <s v="YS"/>
    <s v="NG"/>
    <x v="16"/>
    <n v="3"/>
    <s v="PVD"/>
    <x v="2"/>
    <m/>
    <x v="5"/>
    <s v="24'16"/>
    <s v="Q1'16"/>
  </r>
  <r>
    <d v="2016-06-18T00:00:00"/>
    <s v="A3476384"/>
    <s v="B4403"/>
    <s v="YS"/>
    <s v="NG"/>
    <x v="3"/>
    <n v="1"/>
    <s v="PVD"/>
    <x v="2"/>
    <m/>
    <x v="5"/>
    <s v="24'16"/>
    <s v="Q1'16"/>
  </r>
  <r>
    <d v="2016-06-18T00:00:00"/>
    <s v="A3476385"/>
    <s v="B4403"/>
    <s v="YS"/>
    <s v="NG"/>
    <x v="3"/>
    <n v="3"/>
    <s v="PVD"/>
    <x v="2"/>
    <m/>
    <x v="5"/>
    <s v="24'16"/>
    <s v="Q1'16"/>
  </r>
  <r>
    <d v="2016-06-18T00:00:00"/>
    <s v="A3476383"/>
    <s v="B4403"/>
    <s v="XJ"/>
    <s v="NG"/>
    <x v="16"/>
    <n v="1"/>
    <s v="PVD"/>
    <x v="2"/>
    <m/>
    <x v="5"/>
    <s v="24'16"/>
    <s v="Q1'16"/>
  </r>
  <r>
    <d v="2016-06-18T00:00:00"/>
    <s v="A3476383"/>
    <s v="B4403"/>
    <s v="XJ"/>
    <s v="NG"/>
    <x v="27"/>
    <n v="1"/>
    <s v="PVD"/>
    <x v="2"/>
    <m/>
    <x v="5"/>
    <s v="24'16"/>
    <s v="Q1'16"/>
  </r>
  <r>
    <d v="2016-06-18T00:00:00"/>
    <s v="A3481530"/>
    <s v="B4401"/>
    <s v="XJ"/>
    <s v="NG"/>
    <x v="16"/>
    <n v="4"/>
    <s v="PVD"/>
    <x v="2"/>
    <m/>
    <x v="5"/>
    <s v="24'16"/>
    <s v="Q1'16"/>
  </r>
  <r>
    <d v="2016-06-18T00:00:00"/>
    <s v="A3481105"/>
    <s v="B8960"/>
    <s v="XJ"/>
    <s v="NG"/>
    <x v="16"/>
    <n v="1"/>
    <s v="PVD"/>
    <x v="2"/>
    <m/>
    <x v="5"/>
    <s v="24'16"/>
    <s v="Q1'16"/>
  </r>
  <r>
    <d v="2016-06-18T00:00:00"/>
    <s v="A3481105"/>
    <s v="B8960"/>
    <s v="XJ"/>
    <s v="NG"/>
    <x v="25"/>
    <n v="1"/>
    <s v="PVD"/>
    <x v="2"/>
    <m/>
    <x v="5"/>
    <s v="24'16"/>
    <s v="Q1'16"/>
  </r>
  <r>
    <d v="2016-06-18T00:00:00"/>
    <s v="A3481105"/>
    <s v="B8960"/>
    <s v="XJ"/>
    <s v="NG"/>
    <x v="28"/>
    <n v="1"/>
    <s v="PVD"/>
    <x v="2"/>
    <m/>
    <x v="5"/>
    <s v="24'16"/>
    <s v="Q1'16"/>
  </r>
  <r>
    <d v="2016-06-18T00:00:00"/>
    <s v="A3481105"/>
    <s v="B8960"/>
    <s v="XJ"/>
    <s v="NG"/>
    <x v="31"/>
    <n v="2"/>
    <s v="PVD"/>
    <x v="2"/>
    <m/>
    <x v="5"/>
    <s v="24'16"/>
    <s v="Q1'16"/>
  </r>
  <r>
    <d v="2016-06-18T00:00:00"/>
    <s v="A3481342"/>
    <s v="B8960"/>
    <s v="XJ"/>
    <s v="NG"/>
    <x v="26"/>
    <n v="1"/>
    <s v="PVD"/>
    <x v="2"/>
    <m/>
    <x v="5"/>
    <s v="24'16"/>
    <s v="Q1'16"/>
  </r>
  <r>
    <d v="2016-06-18T00:00:00"/>
    <s v="A3481342"/>
    <s v="B8960"/>
    <s v="XJ"/>
    <s v="NG"/>
    <x v="16"/>
    <n v="2"/>
    <s v="PVD"/>
    <x v="2"/>
    <m/>
    <x v="5"/>
    <s v="24'16"/>
    <s v="Q1'16"/>
  </r>
  <r>
    <d v="2016-06-18T00:00:00"/>
    <s v="A3481342"/>
    <s v="B8960"/>
    <s v="XJ"/>
    <s v="NG"/>
    <x v="28"/>
    <n v="4"/>
    <s v="PVD"/>
    <x v="2"/>
    <m/>
    <x v="5"/>
    <s v="24'16"/>
    <s v="Q1'16"/>
  </r>
  <r>
    <d v="2016-06-18T00:00:00"/>
    <s v="A3481342"/>
    <s v="B8960"/>
    <s v="XJ"/>
    <s v="NG"/>
    <x v="31"/>
    <n v="5"/>
    <s v="PVD"/>
    <x v="2"/>
    <m/>
    <x v="5"/>
    <s v="24'16"/>
    <s v="Q1'16"/>
  </r>
  <r>
    <d v="2016-06-18T00:00:00"/>
    <s v="A3481368"/>
    <s v="B8020"/>
    <s v="KZ"/>
    <s v="NG"/>
    <x v="16"/>
    <n v="1"/>
    <s v="PVD"/>
    <x v="2"/>
    <m/>
    <x v="5"/>
    <s v="24'16"/>
    <s v="Q1'16"/>
  </r>
  <r>
    <d v="2016-06-18T00:00:00"/>
    <s v="A3481346"/>
    <s v="B8960"/>
    <s v="XJ"/>
    <s v="NG"/>
    <x v="26"/>
    <n v="1"/>
    <s v="PVD"/>
    <x v="2"/>
    <m/>
    <x v="5"/>
    <s v="24'16"/>
    <s v="Q1'16"/>
  </r>
  <r>
    <d v="2016-06-18T00:00:00"/>
    <s v="A3481346"/>
    <s v="B8960"/>
    <s v="XJ"/>
    <s v="NG"/>
    <x v="16"/>
    <n v="1"/>
    <s v="PVD"/>
    <x v="2"/>
    <m/>
    <x v="5"/>
    <s v="24'16"/>
    <s v="Q1'16"/>
  </r>
  <r>
    <d v="2016-06-18T00:00:00"/>
    <s v="A3481346"/>
    <s v="B8960"/>
    <s v="XJ"/>
    <s v="NG"/>
    <x v="25"/>
    <n v="5"/>
    <s v="PVD"/>
    <x v="2"/>
    <m/>
    <x v="5"/>
    <s v="24'16"/>
    <s v="Q1'16"/>
  </r>
  <r>
    <d v="2016-06-18T00:00:00"/>
    <s v="A3481346"/>
    <s v="B8960"/>
    <s v="XJ"/>
    <s v="NG"/>
    <x v="28"/>
    <n v="4"/>
    <s v="PVD"/>
    <x v="2"/>
    <m/>
    <x v="5"/>
    <s v="24'16"/>
    <s v="Q1'16"/>
  </r>
  <r>
    <d v="2016-06-18T00:00:00"/>
    <s v="A3481386"/>
    <s v="B7679"/>
    <s v="XJ"/>
    <s v="NG"/>
    <x v="16"/>
    <n v="1"/>
    <s v="PVD"/>
    <x v="2"/>
    <m/>
    <x v="5"/>
    <s v="24'16"/>
    <s v="Q1'16"/>
  </r>
  <r>
    <d v="2016-06-18T00:00:00"/>
    <s v="A3481386"/>
    <s v="B7679"/>
    <s v="XJ"/>
    <s v="NG"/>
    <x v="24"/>
    <n v="4"/>
    <s v="PVD"/>
    <x v="2"/>
    <m/>
    <x v="5"/>
    <s v="24'16"/>
    <s v="Q1'16"/>
  </r>
  <r>
    <d v="2016-06-18T00:00:00"/>
    <s v="A3481386"/>
    <s v="B7679"/>
    <s v="XJ"/>
    <s v="NG"/>
    <x v="3"/>
    <n v="1"/>
    <s v="PVD"/>
    <x v="2"/>
    <m/>
    <x v="5"/>
    <s v="24'16"/>
    <s v="Q1'16"/>
  </r>
  <r>
    <d v="2016-06-18T00:00:00"/>
    <s v="A3481788"/>
    <s v="B8034"/>
    <s v="XJ"/>
    <s v="NG"/>
    <x v="16"/>
    <n v="1"/>
    <s v="PVD"/>
    <x v="2"/>
    <m/>
    <x v="5"/>
    <s v="24'16"/>
    <s v="Q1'16"/>
  </r>
  <r>
    <d v="2016-06-18T00:00:00"/>
    <s v="A3481870"/>
    <s v="B8960"/>
    <s v="XJ"/>
    <s v="NG"/>
    <x v="16"/>
    <n v="1"/>
    <s v="PVD"/>
    <x v="2"/>
    <m/>
    <x v="5"/>
    <s v="24'16"/>
    <s v="Q1'16"/>
  </r>
  <r>
    <d v="2016-06-18T00:00:00"/>
    <s v="A3481870"/>
    <s v="B8960"/>
    <s v="XJ"/>
    <s v="NG"/>
    <x v="27"/>
    <n v="1"/>
    <s v="PVD"/>
    <x v="2"/>
    <m/>
    <x v="5"/>
    <s v="24'16"/>
    <s v="Q1'16"/>
  </r>
  <r>
    <d v="2016-06-18T00:00:00"/>
    <s v="A3481870"/>
    <s v="B8960"/>
    <s v="XJ"/>
    <s v="NG"/>
    <x v="25"/>
    <n v="3"/>
    <s v="PVD"/>
    <x v="2"/>
    <m/>
    <x v="5"/>
    <s v="24'16"/>
    <s v="Q1'16"/>
  </r>
  <r>
    <d v="2016-06-18T00:00:00"/>
    <s v="A3481870"/>
    <s v="B8960"/>
    <s v="XJ"/>
    <s v="NG"/>
    <x v="28"/>
    <n v="2"/>
    <s v="PVD"/>
    <x v="2"/>
    <m/>
    <x v="5"/>
    <s v="24'16"/>
    <s v="Q1'16"/>
  </r>
  <r>
    <d v="2016-06-18T00:00:00"/>
    <s v="A3481685"/>
    <s v="B9508"/>
    <s v="XJ"/>
    <s v="NG"/>
    <x v="16"/>
    <n v="1"/>
    <s v="PVD"/>
    <x v="2"/>
    <m/>
    <x v="5"/>
    <s v="24'16"/>
    <s v="Q1'16"/>
  </r>
  <r>
    <d v="2016-06-18T00:00:00"/>
    <s v="A3481787"/>
    <s v="B8034"/>
    <s v="XJ"/>
    <s v="NG"/>
    <x v="16"/>
    <n v="1"/>
    <s v="PVD"/>
    <x v="2"/>
    <m/>
    <x v="5"/>
    <s v="24'16"/>
    <s v="Q1'16"/>
  </r>
  <r>
    <d v="2016-06-18T00:00:00"/>
    <s v="A3481787"/>
    <s v="B8034"/>
    <s v="XJ"/>
    <s v="NG"/>
    <x v="25"/>
    <n v="2"/>
    <s v="PVD"/>
    <x v="2"/>
    <m/>
    <x v="5"/>
    <s v="24'16"/>
    <s v="Q1'16"/>
  </r>
  <r>
    <d v="2016-06-18T00:00:00"/>
    <s v="A3481787"/>
    <s v="B8034"/>
    <s v="XJ"/>
    <s v="NG"/>
    <x v="3"/>
    <n v="3"/>
    <s v="PVD"/>
    <x v="2"/>
    <m/>
    <x v="5"/>
    <s v="24'16"/>
    <s v="Q1'16"/>
  </r>
  <r>
    <d v="2016-06-18T00:00:00"/>
    <s v="A3480998"/>
    <s v="B8960"/>
    <s v="XJ"/>
    <s v="NG"/>
    <x v="16"/>
    <n v="6"/>
    <s v="PVD"/>
    <x v="2"/>
    <m/>
    <x v="5"/>
    <s v="24'16"/>
    <s v="Q1'16"/>
  </r>
  <r>
    <d v="2016-06-18T00:00:00"/>
    <s v="A3481789"/>
    <s v="B8034"/>
    <s v="XJ"/>
    <s v="NG"/>
    <x v="16"/>
    <n v="1"/>
    <s v="PVD"/>
    <x v="2"/>
    <m/>
    <x v="5"/>
    <s v="24'16"/>
    <s v="Q1'16"/>
  </r>
  <r>
    <d v="2016-06-18T00:00:00"/>
    <s v="A3481789"/>
    <s v="B8034"/>
    <s v="XJ"/>
    <s v="NG"/>
    <x v="25"/>
    <n v="2"/>
    <s v="PVD"/>
    <x v="2"/>
    <m/>
    <x v="5"/>
    <s v="24'16"/>
    <s v="Q1'16"/>
  </r>
  <r>
    <d v="2016-06-18T00:00:00"/>
    <s v="A3481789"/>
    <s v="B8034"/>
    <s v="XJ"/>
    <s v="NG"/>
    <x v="28"/>
    <n v="1"/>
    <s v="PVD"/>
    <x v="2"/>
    <m/>
    <x v="5"/>
    <s v="24'16"/>
    <s v="Q1'16"/>
  </r>
  <r>
    <d v="2016-06-18T00:00:00"/>
    <s v="A3482020"/>
    <s v="B9513"/>
    <s v="XJ"/>
    <s v="NG"/>
    <x v="25"/>
    <n v="1"/>
    <s v="PVD"/>
    <x v="2"/>
    <m/>
    <x v="5"/>
    <s v="24'16"/>
    <s v="Q1'16"/>
  </r>
  <r>
    <d v="2016-06-18T00:00:00"/>
    <s v="A3480999"/>
    <s v="B8960"/>
    <s v="XJ"/>
    <s v="NG"/>
    <x v="16"/>
    <n v="3"/>
    <s v="PVD"/>
    <x v="2"/>
    <m/>
    <x v="5"/>
    <s v="24'16"/>
    <s v="Q1'16"/>
  </r>
  <r>
    <d v="2016-06-18T00:00:00"/>
    <s v="A3480999"/>
    <s v="B8960"/>
    <s v="XJ"/>
    <s v="NG"/>
    <x v="25"/>
    <n v="1"/>
    <s v="PVD"/>
    <x v="2"/>
    <m/>
    <x v="5"/>
    <s v="24'16"/>
    <s v="Q1'16"/>
  </r>
  <r>
    <d v="2016-06-18T00:00:00"/>
    <s v="A3480999"/>
    <s v="B8960"/>
    <s v="XJ"/>
    <s v="NG"/>
    <x v="3"/>
    <n v="1"/>
    <s v="PVD"/>
    <x v="2"/>
    <m/>
    <x v="5"/>
    <s v="24'16"/>
    <s v="Q1'16"/>
  </r>
  <r>
    <d v="2016-06-18T00:00:00"/>
    <s v="A3480999"/>
    <s v="B8960"/>
    <s v="XJ"/>
    <s v="NG"/>
    <x v="28"/>
    <n v="1"/>
    <s v="PVD"/>
    <x v="2"/>
    <m/>
    <x v="5"/>
    <s v="24'16"/>
    <s v="Q1'16"/>
  </r>
  <r>
    <d v="2016-06-18T00:00:00"/>
    <s v="A3482305"/>
    <s v="B9508"/>
    <s v="XJ"/>
    <s v="NG"/>
    <x v="25"/>
    <n v="2"/>
    <s v="PVD"/>
    <x v="2"/>
    <m/>
    <x v="5"/>
    <s v="24'16"/>
    <s v="Q1'16"/>
  </r>
  <r>
    <d v="2016-06-18T00:00:00"/>
    <s v="A3482305"/>
    <s v="B9508"/>
    <s v="XJ"/>
    <s v="NG"/>
    <x v="28"/>
    <n v="1"/>
    <s v="PVD"/>
    <x v="2"/>
    <m/>
    <x v="5"/>
    <s v="24'16"/>
    <s v="Q1'16"/>
  </r>
  <r>
    <d v="2016-06-18T00:00:00"/>
    <s v="A3480974"/>
    <s v="B7968"/>
    <s v="XJ"/>
    <s v="NG"/>
    <x v="25"/>
    <n v="2"/>
    <s v="PVD"/>
    <x v="2"/>
    <m/>
    <x v="5"/>
    <s v="24'16"/>
    <s v="Q1'16"/>
  </r>
  <r>
    <d v="2016-06-18T00:00:00"/>
    <s v="A3480973"/>
    <s v="B7968"/>
    <s v="XJ"/>
    <s v="NG"/>
    <x v="25"/>
    <n v="1"/>
    <s v="PVD"/>
    <x v="2"/>
    <m/>
    <x v="5"/>
    <s v="24'16"/>
    <s v="Q1'16"/>
  </r>
  <r>
    <d v="2016-06-18T00:00:00"/>
    <s v="A3480973"/>
    <s v="B7968"/>
    <s v="XJ"/>
    <s v="NG"/>
    <x v="28"/>
    <n v="1"/>
    <s v="PVD"/>
    <x v="2"/>
    <m/>
    <x v="5"/>
    <s v="24'16"/>
    <s v="Q1'16"/>
  </r>
  <r>
    <d v="2016-06-18T00:00:00"/>
    <s v="A3480973"/>
    <s v="B7968"/>
    <s v="XJ"/>
    <s v="NG"/>
    <x v="31"/>
    <n v="2"/>
    <s v="PVD"/>
    <x v="2"/>
    <m/>
    <x v="5"/>
    <s v="24'16"/>
    <s v="Q1'16"/>
  </r>
  <r>
    <d v="2016-06-18T00:00:00"/>
    <s v="A3482022"/>
    <s v="B9513"/>
    <s v="XJ"/>
    <s v="NG"/>
    <x v="28"/>
    <n v="1"/>
    <s v="PVD"/>
    <x v="2"/>
    <m/>
    <x v="5"/>
    <s v="24'16"/>
    <s v="Q1'16"/>
  </r>
  <r>
    <d v="2016-06-18T00:00:00"/>
    <s v="P2013069"/>
    <s v="AD84A"/>
    <s v="XJ"/>
    <s v="NG"/>
    <x v="27"/>
    <n v="4"/>
    <s v="PVD"/>
    <x v="2"/>
    <m/>
    <x v="5"/>
    <s v="24'16"/>
    <s v="Q1'16"/>
  </r>
  <r>
    <d v="2016-06-18T00:00:00"/>
    <s v="A3481343"/>
    <s v="B8960"/>
    <s v="XJ"/>
    <s v="NG"/>
    <x v="25"/>
    <n v="5"/>
    <s v="PVD"/>
    <x v="2"/>
    <m/>
    <x v="5"/>
    <s v="24'16"/>
    <s v="Q1'16"/>
  </r>
  <r>
    <d v="2016-06-18T00:00:00"/>
    <s v="A3481343"/>
    <s v="B8960"/>
    <s v="XJ"/>
    <s v="NG"/>
    <x v="28"/>
    <n v="5"/>
    <s v="PVD"/>
    <x v="2"/>
    <m/>
    <x v="5"/>
    <s v="24'16"/>
    <s v="Q1'16"/>
  </r>
  <r>
    <d v="2016-06-18T00:00:00"/>
    <s v="A3481343"/>
    <s v="B8960"/>
    <s v="XJ"/>
    <s v="NG"/>
    <x v="31"/>
    <n v="5"/>
    <s v="PVD"/>
    <x v="2"/>
    <m/>
    <x v="5"/>
    <s v="24'16"/>
    <s v="Q1'16"/>
  </r>
  <r>
    <d v="2016-06-18T00:00:00"/>
    <s v="A3481002"/>
    <s v="B8960"/>
    <s v="XJ"/>
    <s v="NG"/>
    <x v="26"/>
    <n v="1"/>
    <s v="PVD"/>
    <x v="2"/>
    <m/>
    <x v="5"/>
    <s v="24'16"/>
    <s v="Q1'16"/>
  </r>
  <r>
    <d v="2016-06-18T00:00:00"/>
    <s v="A3481002"/>
    <s v="B8960"/>
    <s v="XJ"/>
    <s v="NG"/>
    <x v="16"/>
    <n v="2"/>
    <s v="PVD"/>
    <x v="2"/>
    <m/>
    <x v="5"/>
    <s v="24'16"/>
    <s v="Q1'16"/>
  </r>
  <r>
    <d v="2016-06-18T00:00:00"/>
    <s v="A3481002"/>
    <s v="B8960"/>
    <s v="XJ"/>
    <s v="NG"/>
    <x v="25"/>
    <n v="3"/>
    <s v="PVD"/>
    <x v="2"/>
    <m/>
    <x v="5"/>
    <s v="24'16"/>
    <s v="Q1'16"/>
  </r>
  <r>
    <d v="2016-06-18T00:00:00"/>
    <s v="A3481002"/>
    <s v="B8960"/>
    <s v="XJ"/>
    <s v="NG"/>
    <x v="31"/>
    <n v="9"/>
    <s v="PVD"/>
    <x v="2"/>
    <m/>
    <x v="5"/>
    <s v="24'16"/>
    <s v="Q1'16"/>
  </r>
  <r>
    <d v="2016-06-18T00:00:00"/>
    <s v="A3481444"/>
    <s v="B8960"/>
    <s v="XJ"/>
    <s v="NG"/>
    <x v="16"/>
    <n v="1"/>
    <s v="PVD"/>
    <x v="2"/>
    <m/>
    <x v="5"/>
    <s v="24'16"/>
    <s v="Q1'16"/>
  </r>
  <r>
    <d v="2016-06-18T00:00:00"/>
    <s v="A3481444"/>
    <s v="B8960"/>
    <s v="XJ"/>
    <s v="NG"/>
    <x v="25"/>
    <n v="4"/>
    <s v="PVD"/>
    <x v="2"/>
    <m/>
    <x v="5"/>
    <s v="24'16"/>
    <s v="Q1'16"/>
  </r>
  <r>
    <d v="2016-06-18T00:00:00"/>
    <s v="A3481444"/>
    <s v="B8960"/>
    <s v="XJ"/>
    <s v="NG"/>
    <x v="3"/>
    <n v="2"/>
    <s v="PVD"/>
    <x v="2"/>
    <m/>
    <x v="5"/>
    <s v="24'16"/>
    <s v="Q1'16"/>
  </r>
  <r>
    <d v="2016-06-18T00:00:00"/>
    <s v="A3481444"/>
    <s v="B8960"/>
    <s v="XJ"/>
    <s v="NG"/>
    <x v="28"/>
    <n v="1"/>
    <s v="PVD"/>
    <x v="2"/>
    <m/>
    <x v="5"/>
    <s v="24'16"/>
    <s v="Q1'16"/>
  </r>
  <r>
    <d v="2016-06-18T00:00:00"/>
    <s v="A3481444"/>
    <s v="B8960"/>
    <s v="XJ"/>
    <s v="NG"/>
    <x v="31"/>
    <n v="1"/>
    <s v="PVD"/>
    <x v="2"/>
    <m/>
    <x v="5"/>
    <s v="24'16"/>
    <s v="Q1'16"/>
  </r>
  <r>
    <d v="2016-06-18T00:00:00"/>
    <s v="A3481445"/>
    <s v="B8960"/>
    <s v="XJ"/>
    <s v="NG"/>
    <x v="16"/>
    <n v="1"/>
    <s v="PVD"/>
    <x v="2"/>
    <m/>
    <x v="5"/>
    <s v="24'16"/>
    <s v="Q1'16"/>
  </r>
  <r>
    <d v="2016-06-18T00:00:00"/>
    <s v="A3481445"/>
    <s v="B8960"/>
    <s v="XJ"/>
    <s v="NG"/>
    <x v="24"/>
    <n v="1"/>
    <s v="PVD"/>
    <x v="2"/>
    <m/>
    <x v="5"/>
    <s v="24'16"/>
    <s v="Q1'16"/>
  </r>
  <r>
    <d v="2016-06-18T00:00:00"/>
    <s v="A3481445"/>
    <s v="B8960"/>
    <s v="XJ"/>
    <s v="NG"/>
    <x v="25"/>
    <n v="1"/>
    <s v="PVD"/>
    <x v="2"/>
    <m/>
    <x v="5"/>
    <s v="24'16"/>
    <s v="Q1'16"/>
  </r>
  <r>
    <d v="2016-06-18T00:00:00"/>
    <s v="A3481326"/>
    <s v="B4417"/>
    <s v="XJ"/>
    <s v="NG"/>
    <x v="16"/>
    <n v="6"/>
    <s v="PVD"/>
    <x v="2"/>
    <m/>
    <x v="5"/>
    <s v="24'16"/>
    <s v="Q1'16"/>
  </r>
  <r>
    <d v="2016-06-18T00:00:00"/>
    <s v="A3481326"/>
    <s v="B4417"/>
    <s v="XJ"/>
    <s v="NG"/>
    <x v="25"/>
    <n v="3"/>
    <s v="PVD"/>
    <x v="2"/>
    <m/>
    <x v="5"/>
    <s v="24'16"/>
    <s v="Q1'16"/>
  </r>
  <r>
    <d v="2016-06-18T00:00:00"/>
    <s v="A3479614"/>
    <s v="B8099"/>
    <s v="XJ"/>
    <s v="NG"/>
    <x v="3"/>
    <n v="1"/>
    <s v="PVD"/>
    <x v="2"/>
    <m/>
    <x v="5"/>
    <s v="24'16"/>
    <s v="Q1'16"/>
  </r>
  <r>
    <d v="2016-06-18T00:00:00"/>
    <s v="A3479614"/>
    <s v="B8099"/>
    <s v="XJ"/>
    <s v="NG"/>
    <x v="28"/>
    <n v="1"/>
    <s v="PVD"/>
    <x v="2"/>
    <m/>
    <x v="5"/>
    <s v="24'16"/>
    <s v="Q1'16"/>
  </r>
  <r>
    <d v="2016-06-19T00:00:00"/>
    <s v="A3481873"/>
    <s v="B8960"/>
    <s v="XJ"/>
    <s v="NG"/>
    <x v="16"/>
    <n v="1"/>
    <s v="PVD"/>
    <x v="2"/>
    <m/>
    <x v="5"/>
    <s v="24'16"/>
    <s v="Q1'16"/>
  </r>
  <r>
    <d v="2016-06-19T00:00:00"/>
    <s v="A3481873"/>
    <s v="B8960"/>
    <s v="XJ"/>
    <s v="NG"/>
    <x v="27"/>
    <n v="2"/>
    <s v="PVD"/>
    <x v="2"/>
    <m/>
    <x v="5"/>
    <s v="24'16"/>
    <s v="Q1'16"/>
  </r>
  <r>
    <d v="2016-06-19T00:00:00"/>
    <s v="A3481873"/>
    <s v="B8960"/>
    <s v="XJ"/>
    <s v="NG"/>
    <x v="25"/>
    <n v="9"/>
    <s v="PVD"/>
    <x v="2"/>
    <m/>
    <x v="5"/>
    <s v="24'16"/>
    <s v="Q1'16"/>
  </r>
  <r>
    <d v="2016-06-19T00:00:00"/>
    <s v="A3481873"/>
    <s v="B8960"/>
    <s v="XJ"/>
    <s v="NG"/>
    <x v="28"/>
    <n v="2"/>
    <s v="PVD"/>
    <x v="2"/>
    <m/>
    <x v="5"/>
    <s v="24'16"/>
    <s v="Q1'16"/>
  </r>
  <r>
    <d v="2016-06-19T00:00:00"/>
    <s v="A3481446"/>
    <s v="B8960"/>
    <s v="XJ"/>
    <s v="NG"/>
    <x v="25"/>
    <n v="6"/>
    <s v="PVD"/>
    <x v="2"/>
    <m/>
    <x v="5"/>
    <s v="24'16"/>
    <s v="Q1'16"/>
  </r>
  <r>
    <d v="2016-06-19T00:00:00"/>
    <s v="A3481446"/>
    <s v="B8960"/>
    <s v="XJ"/>
    <s v="NG"/>
    <x v="28"/>
    <n v="1"/>
    <s v="PVD"/>
    <x v="2"/>
    <m/>
    <x v="5"/>
    <s v="24'16"/>
    <s v="Q1'16"/>
  </r>
  <r>
    <d v="2016-06-19T00:00:00"/>
    <s v="A3481446"/>
    <s v="B8960"/>
    <s v="XJ"/>
    <s v="NG"/>
    <x v="31"/>
    <n v="1"/>
    <s v="PVD"/>
    <x v="2"/>
    <m/>
    <x v="5"/>
    <s v="24'16"/>
    <s v="Q1'16"/>
  </r>
  <r>
    <d v="2016-06-19T00:00:00"/>
    <s v="A3481000"/>
    <s v="B8960"/>
    <s v="XJ"/>
    <s v="NG"/>
    <x v="26"/>
    <n v="1"/>
    <s v="PVD"/>
    <x v="2"/>
    <m/>
    <x v="5"/>
    <s v="24'16"/>
    <s v="Q1'16"/>
  </r>
  <r>
    <d v="2016-06-19T00:00:00"/>
    <s v="A3481000"/>
    <s v="B8960"/>
    <s v="XJ"/>
    <s v="NG"/>
    <x v="16"/>
    <n v="4"/>
    <s v="PVD"/>
    <x v="2"/>
    <m/>
    <x v="5"/>
    <s v="24'16"/>
    <s v="Q1'16"/>
  </r>
  <r>
    <d v="2016-06-19T00:00:00"/>
    <s v="A3481000"/>
    <s v="B8960"/>
    <s v="XJ"/>
    <s v="NG"/>
    <x v="25"/>
    <n v="6"/>
    <s v="PVD"/>
    <x v="2"/>
    <m/>
    <x v="5"/>
    <s v="24'16"/>
    <s v="Q1'16"/>
  </r>
  <r>
    <d v="2016-06-19T00:00:00"/>
    <s v="A3481000"/>
    <s v="B8960"/>
    <s v="XJ"/>
    <s v="NG"/>
    <x v="28"/>
    <n v="1"/>
    <s v="PVD"/>
    <x v="2"/>
    <m/>
    <x v="5"/>
    <s v="24'16"/>
    <s v="Q1'16"/>
  </r>
  <r>
    <d v="2016-06-19T00:00:00"/>
    <s v="A3481000"/>
    <s v="B8960"/>
    <s v="XJ"/>
    <s v="NG"/>
    <x v="31"/>
    <n v="3"/>
    <s v="PVD"/>
    <x v="2"/>
    <m/>
    <x v="5"/>
    <s v="24'16"/>
    <s v="Q1'16"/>
  </r>
  <r>
    <d v="2016-06-19T00:00:00"/>
    <s v="A3481451"/>
    <s v="B8960"/>
    <s v="XJ"/>
    <s v="NG"/>
    <x v="25"/>
    <n v="6"/>
    <s v="PVD"/>
    <x v="2"/>
    <m/>
    <x v="5"/>
    <s v="24'16"/>
    <s v="Q1'16"/>
  </r>
  <r>
    <d v="2016-06-19T00:00:00"/>
    <s v="A3481451"/>
    <s v="B8960"/>
    <s v="XJ"/>
    <s v="NG"/>
    <x v="31"/>
    <n v="1"/>
    <s v="PVD"/>
    <x v="2"/>
    <m/>
    <x v="5"/>
    <s v="24'16"/>
    <s v="Q1'16"/>
  </r>
  <r>
    <d v="2016-06-19T00:00:00"/>
    <s v="A3482226"/>
    <s v="B8960"/>
    <s v="GW"/>
    <s v="NG"/>
    <x v="26"/>
    <n v="1"/>
    <s v="PVD"/>
    <x v="2"/>
    <m/>
    <x v="5"/>
    <s v="24'16"/>
    <s v="Q1'16"/>
  </r>
  <r>
    <d v="2016-06-19T00:00:00"/>
    <s v="A3482226"/>
    <s v="B8960"/>
    <s v="GW"/>
    <s v="NG"/>
    <x v="16"/>
    <n v="4"/>
    <s v="PVD"/>
    <x v="2"/>
    <m/>
    <x v="5"/>
    <s v="24'16"/>
    <s v="Q1'16"/>
  </r>
  <r>
    <d v="2016-06-19T00:00:00"/>
    <s v="A3482226"/>
    <s v="B8960"/>
    <s v="GW"/>
    <s v="NG"/>
    <x v="27"/>
    <n v="1"/>
    <s v="PVD"/>
    <x v="2"/>
    <m/>
    <x v="5"/>
    <s v="24'16"/>
    <s v="Q1'16"/>
  </r>
  <r>
    <d v="2016-06-19T00:00:00"/>
    <s v="A3481871"/>
    <s v="B8960"/>
    <s v="GW"/>
    <s v="NG"/>
    <x v="26"/>
    <n v="1"/>
    <s v="PVD"/>
    <x v="2"/>
    <m/>
    <x v="5"/>
    <s v="24'16"/>
    <s v="Q1'16"/>
  </r>
  <r>
    <d v="2016-06-19T00:00:00"/>
    <s v="A3481871"/>
    <s v="B8960"/>
    <s v="GW"/>
    <s v="NG"/>
    <x v="16"/>
    <n v="2"/>
    <s v="PVD"/>
    <x v="2"/>
    <m/>
    <x v="5"/>
    <s v="24'16"/>
    <s v="Q1'16"/>
  </r>
  <r>
    <d v="2016-06-19T00:00:00"/>
    <s v="A3481345"/>
    <s v="B8960"/>
    <s v="GW"/>
    <s v="NG"/>
    <x v="16"/>
    <n v="2"/>
    <s v="PVD"/>
    <x v="2"/>
    <m/>
    <x v="5"/>
    <s v="24'16"/>
    <s v="Q1'16"/>
  </r>
  <r>
    <d v="2016-06-19T00:00:00"/>
    <s v="A3482743"/>
    <s v="B8960"/>
    <s v="XJ"/>
    <s v="NG"/>
    <x v="16"/>
    <n v="3"/>
    <s v="PVD"/>
    <x v="2"/>
    <m/>
    <x v="5"/>
    <s v="24'16"/>
    <s v="Q1'16"/>
  </r>
  <r>
    <d v="2016-06-19T00:00:00"/>
    <s v="A3482743"/>
    <s v="B8960"/>
    <s v="XJ"/>
    <s v="NG"/>
    <x v="24"/>
    <n v="1"/>
    <s v="PVD"/>
    <x v="2"/>
    <m/>
    <x v="5"/>
    <s v="24'16"/>
    <s v="Q1'16"/>
  </r>
  <r>
    <d v="2016-06-19T00:00:00"/>
    <s v="A3482743"/>
    <s v="B8960"/>
    <s v="XJ"/>
    <s v="NG"/>
    <x v="28"/>
    <n v="3"/>
    <s v="PVD"/>
    <x v="2"/>
    <m/>
    <x v="5"/>
    <s v="24'16"/>
    <s v="Q1'16"/>
  </r>
  <r>
    <d v="2016-06-19T00:00:00"/>
    <s v="A3482743"/>
    <s v="B8960"/>
    <s v="XJ"/>
    <s v="NG"/>
    <x v="31"/>
    <n v="1"/>
    <s v="PVD"/>
    <x v="2"/>
    <m/>
    <x v="5"/>
    <s v="24'16"/>
    <s v="Q1'16"/>
  </r>
  <r>
    <d v="2016-06-19T00:00:00"/>
    <s v="A3482221"/>
    <s v="B8960"/>
    <s v="YS"/>
    <s v="NG"/>
    <x v="16"/>
    <n v="1"/>
    <s v="PVD"/>
    <x v="2"/>
    <m/>
    <x v="5"/>
    <s v="24'16"/>
    <s v="Q1'16"/>
  </r>
  <r>
    <d v="2016-06-19T00:00:00"/>
    <s v="A3482221"/>
    <s v="B8960"/>
    <s v="YS"/>
    <s v="NG"/>
    <x v="25"/>
    <n v="4"/>
    <s v="PVD"/>
    <x v="2"/>
    <m/>
    <x v="5"/>
    <s v="24'16"/>
    <s v="Q1'16"/>
  </r>
  <r>
    <d v="2016-06-19T00:00:00"/>
    <s v="A3482221"/>
    <s v="B8960"/>
    <s v="YS"/>
    <s v="NG"/>
    <x v="3"/>
    <n v="1"/>
    <s v="PVD"/>
    <x v="2"/>
    <m/>
    <x v="5"/>
    <s v="24'16"/>
    <s v="Q1'16"/>
  </r>
  <r>
    <d v="2016-06-19T00:00:00"/>
    <s v="A3482221"/>
    <s v="B8960"/>
    <s v="YS"/>
    <s v="NG"/>
    <x v="31"/>
    <n v="1"/>
    <s v="PVD"/>
    <x v="2"/>
    <m/>
    <x v="5"/>
    <s v="24'16"/>
    <s v="Q1'16"/>
  </r>
  <r>
    <d v="2016-06-19T00:00:00"/>
    <s v="A3481872"/>
    <s v="B8960"/>
    <s v="YS"/>
    <s v="NG"/>
    <x v="24"/>
    <n v="2"/>
    <s v="PVD"/>
    <x v="2"/>
    <m/>
    <x v="5"/>
    <s v="24'16"/>
    <s v="Q1'16"/>
  </r>
  <r>
    <d v="2016-06-19T00:00:00"/>
    <s v="A3481872"/>
    <s v="B8960"/>
    <s v="YS"/>
    <s v="NG"/>
    <x v="25"/>
    <n v="5"/>
    <s v="PVD"/>
    <x v="2"/>
    <m/>
    <x v="5"/>
    <s v="24'16"/>
    <s v="Q1'16"/>
  </r>
  <r>
    <d v="2016-06-19T00:00:00"/>
    <s v="A3481872"/>
    <s v="B8960"/>
    <s v="YS"/>
    <s v="NG"/>
    <x v="31"/>
    <n v="5"/>
    <s v="PVD"/>
    <x v="2"/>
    <m/>
    <x v="5"/>
    <s v="24'16"/>
    <s v="Q1'16"/>
  </r>
  <r>
    <d v="2016-06-19T00:00:00"/>
    <s v="A3482223"/>
    <s v="B8960"/>
    <s v="XJ"/>
    <s v="NG"/>
    <x v="16"/>
    <n v="2"/>
    <s v="PVD"/>
    <x v="2"/>
    <m/>
    <x v="5"/>
    <s v="24'16"/>
    <s v="Q1'16"/>
  </r>
  <r>
    <d v="2016-06-19T00:00:00"/>
    <s v="A3482223"/>
    <s v="B8960"/>
    <s v="XJ"/>
    <s v="NG"/>
    <x v="25"/>
    <n v="4"/>
    <s v="PVD"/>
    <x v="2"/>
    <m/>
    <x v="5"/>
    <s v="24'16"/>
    <s v="Q1'16"/>
  </r>
  <r>
    <d v="2016-06-19T00:00:00"/>
    <s v="A3482223"/>
    <s v="B8960"/>
    <s v="XJ"/>
    <s v="NG"/>
    <x v="31"/>
    <n v="1"/>
    <s v="PVD"/>
    <x v="2"/>
    <m/>
    <x v="5"/>
    <s v="24'16"/>
    <s v="Q1'16"/>
  </r>
  <r>
    <d v="2016-06-19T00:00:00"/>
    <s v="A3481673"/>
    <s v="B8960"/>
    <s v="XJ"/>
    <s v="NG"/>
    <x v="16"/>
    <n v="1"/>
    <s v="PVD"/>
    <x v="2"/>
    <m/>
    <x v="5"/>
    <s v="24'16"/>
    <s v="Q1'16"/>
  </r>
  <r>
    <d v="2016-06-19T00:00:00"/>
    <s v="A3481673"/>
    <s v="B8960"/>
    <s v="XJ"/>
    <s v="NG"/>
    <x v="3"/>
    <n v="1"/>
    <s v="PVD"/>
    <x v="2"/>
    <m/>
    <x v="5"/>
    <s v="24'16"/>
    <s v="Q1'16"/>
  </r>
  <r>
    <d v="2016-06-19T00:00:00"/>
    <s v="A3482222"/>
    <s v="B8960"/>
    <s v="XJ"/>
    <s v="NG"/>
    <x v="16"/>
    <n v="1"/>
    <s v="PVD"/>
    <x v="2"/>
    <m/>
    <x v="5"/>
    <s v="24'16"/>
    <s v="Q1'16"/>
  </r>
  <r>
    <d v="2016-06-19T00:00:00"/>
    <s v="A3482222"/>
    <s v="B8960"/>
    <s v="XJ"/>
    <s v="NG"/>
    <x v="25"/>
    <n v="3"/>
    <s v="PVD"/>
    <x v="2"/>
    <m/>
    <x v="5"/>
    <s v="24'16"/>
    <s v="Q1'16"/>
  </r>
  <r>
    <d v="2016-06-19T00:00:00"/>
    <s v="A3482222"/>
    <s v="B8960"/>
    <s v="XJ"/>
    <s v="NG"/>
    <x v="31"/>
    <n v="3"/>
    <s v="PVD"/>
    <x v="2"/>
    <m/>
    <x v="5"/>
    <s v="24'16"/>
    <s v="Q1'16"/>
  </r>
  <r>
    <d v="2016-06-19T00:00:00"/>
    <s v="A3481878"/>
    <s v="B8960"/>
    <s v="XJ"/>
    <s v="NG"/>
    <x v="16"/>
    <n v="3"/>
    <s v="PVD"/>
    <x v="2"/>
    <m/>
    <x v="5"/>
    <s v="24'16"/>
    <s v="Q1'16"/>
  </r>
  <r>
    <d v="2016-06-19T00:00:00"/>
    <s v="A3481878"/>
    <s v="B8960"/>
    <s v="XJ"/>
    <s v="NG"/>
    <x v="25"/>
    <n v="4"/>
    <s v="PVD"/>
    <x v="2"/>
    <m/>
    <x v="5"/>
    <s v="24'16"/>
    <s v="Q1'16"/>
  </r>
  <r>
    <d v="2016-06-19T00:00:00"/>
    <s v="A3481878"/>
    <s v="B8960"/>
    <s v="XJ"/>
    <s v="NG"/>
    <x v="31"/>
    <n v="2"/>
    <s v="PVD"/>
    <x v="2"/>
    <m/>
    <x v="5"/>
    <s v="24'16"/>
    <s v="Q1'16"/>
  </r>
  <r>
    <d v="2016-06-19T00:00:00"/>
    <s v="A3481452"/>
    <s v="B8960"/>
    <s v="YS"/>
    <s v="NG"/>
    <x v="25"/>
    <n v="1"/>
    <s v="PVD"/>
    <x v="2"/>
    <m/>
    <x v="5"/>
    <s v="24'16"/>
    <s v="Q1'16"/>
  </r>
  <r>
    <d v="2016-06-19T00:00:00"/>
    <s v="A3481452"/>
    <s v="B8960"/>
    <s v="YS"/>
    <s v="NG"/>
    <x v="3"/>
    <n v="1"/>
    <s v="PVD"/>
    <x v="2"/>
    <m/>
    <x v="5"/>
    <s v="24'16"/>
    <s v="Q1'16"/>
  </r>
  <r>
    <d v="2016-06-19T00:00:00"/>
    <s v="A3481879"/>
    <s v="B8960"/>
    <s v="YS"/>
    <s v="NG"/>
    <x v="16"/>
    <n v="4"/>
    <s v="PVD"/>
    <x v="2"/>
    <m/>
    <x v="5"/>
    <s v="24'16"/>
    <s v="Q1'16"/>
  </r>
  <r>
    <d v="2016-06-19T00:00:00"/>
    <s v="A3481879"/>
    <s v="B8960"/>
    <s v="YS"/>
    <s v="NG"/>
    <x v="27"/>
    <n v="2"/>
    <s v="PVD"/>
    <x v="2"/>
    <m/>
    <x v="5"/>
    <s v="24'16"/>
    <s v="Q1'16"/>
  </r>
  <r>
    <d v="2016-06-19T00:00:00"/>
    <s v="A3481879"/>
    <s v="B8960"/>
    <s v="YS"/>
    <s v="NG"/>
    <x v="25"/>
    <n v="2"/>
    <s v="PVD"/>
    <x v="2"/>
    <m/>
    <x v="5"/>
    <s v="24'16"/>
    <s v="Q1'16"/>
  </r>
  <r>
    <d v="2016-06-19T00:00:00"/>
    <s v="A3481879"/>
    <s v="B8960"/>
    <s v="YS"/>
    <s v="NG"/>
    <x v="3"/>
    <n v="2"/>
    <s v="PVD"/>
    <x v="2"/>
    <m/>
    <x v="5"/>
    <s v="24'16"/>
    <s v="Q1'16"/>
  </r>
  <r>
    <d v="2016-06-19T00:00:00"/>
    <s v="A3481879"/>
    <s v="B8960"/>
    <s v="YS"/>
    <s v="NG"/>
    <x v="31"/>
    <n v="1"/>
    <s v="PVD"/>
    <x v="2"/>
    <m/>
    <x v="5"/>
    <s v="24'16"/>
    <s v="Q1'16"/>
  </r>
  <r>
    <d v="2016-06-19T00:00:00"/>
    <s v="A3481880"/>
    <s v="B8960"/>
    <s v="YS"/>
    <s v="NG"/>
    <x v="16"/>
    <n v="2"/>
    <s v="PVD"/>
    <x v="2"/>
    <m/>
    <x v="5"/>
    <s v="24'16"/>
    <s v="Q1'16"/>
  </r>
  <r>
    <d v="2016-06-19T00:00:00"/>
    <s v="A3481880"/>
    <s v="B8960"/>
    <s v="YS"/>
    <s v="NG"/>
    <x v="27"/>
    <n v="1"/>
    <s v="PVD"/>
    <x v="2"/>
    <m/>
    <x v="5"/>
    <s v="24'16"/>
    <s v="Q1'16"/>
  </r>
  <r>
    <d v="2016-06-19T00:00:00"/>
    <s v="A3481880"/>
    <s v="B8960"/>
    <s v="YS"/>
    <s v="NG"/>
    <x v="25"/>
    <n v="1"/>
    <s v="PVD"/>
    <x v="2"/>
    <m/>
    <x v="5"/>
    <s v="24'16"/>
    <s v="Q1'16"/>
  </r>
  <r>
    <d v="2016-06-19T00:00:00"/>
    <s v="A3481880"/>
    <s v="B8960"/>
    <s v="YS"/>
    <s v="NG"/>
    <x v="3"/>
    <n v="1"/>
    <s v="PVD"/>
    <x v="2"/>
    <m/>
    <x v="5"/>
    <s v="24'16"/>
    <s v="Q1'16"/>
  </r>
  <r>
    <d v="2016-06-19T00:00:00"/>
    <s v="A3482503"/>
    <s v="B9502"/>
    <s v="XJ"/>
    <s v="NG"/>
    <x v="25"/>
    <n v="2"/>
    <s v="PVD"/>
    <x v="2"/>
    <m/>
    <x v="5"/>
    <s v="24'16"/>
    <s v="Q1'16"/>
  </r>
  <r>
    <d v="2016-06-19T00:00:00"/>
    <s v="A3482503"/>
    <s v="B9502"/>
    <s v="XJ"/>
    <s v="NG"/>
    <x v="28"/>
    <n v="2"/>
    <s v="PVD"/>
    <x v="2"/>
    <m/>
    <x v="5"/>
    <s v="24'16"/>
    <s v="Q1'16"/>
  </r>
  <r>
    <d v="2016-06-19T00:00:00"/>
    <s v="A3482308"/>
    <s v="B9508"/>
    <s v="XJ"/>
    <s v="NG"/>
    <x v="25"/>
    <n v="1"/>
    <s v="PVD"/>
    <x v="2"/>
    <m/>
    <x v="5"/>
    <s v="24'16"/>
    <s v="Q1'16"/>
  </r>
  <r>
    <d v="2016-06-19T00:00:00"/>
    <s v="A3481675"/>
    <s v="B8960"/>
    <s v="XJ"/>
    <s v="NG"/>
    <x v="16"/>
    <n v="1"/>
    <s v="PVD"/>
    <x v="2"/>
    <m/>
    <x v="5"/>
    <s v="24'16"/>
    <s v="Q1'16"/>
  </r>
  <r>
    <d v="2016-06-19T00:00:00"/>
    <s v="A3481675"/>
    <s v="B8960"/>
    <s v="XJ"/>
    <s v="NG"/>
    <x v="25"/>
    <n v="4"/>
    <s v="PVD"/>
    <x v="2"/>
    <m/>
    <x v="5"/>
    <s v="24'16"/>
    <s v="Q1'16"/>
  </r>
  <r>
    <d v="2016-06-19T00:00:00"/>
    <s v="A3481675"/>
    <s v="B8960"/>
    <s v="XJ"/>
    <s v="NG"/>
    <x v="28"/>
    <n v="1"/>
    <s v="PVD"/>
    <x v="2"/>
    <m/>
    <x v="5"/>
    <s v="24'16"/>
    <s v="Q1'16"/>
  </r>
  <r>
    <d v="2016-06-19T00:00:00"/>
    <s v="A3481447"/>
    <s v="B8960"/>
    <s v="XJ"/>
    <s v="NG"/>
    <x v="16"/>
    <n v="2"/>
    <s v="PVD"/>
    <x v="2"/>
    <m/>
    <x v="5"/>
    <s v="24'16"/>
    <s v="Q1'16"/>
  </r>
  <r>
    <d v="2016-06-19T00:00:00"/>
    <s v="A3481447"/>
    <s v="B8960"/>
    <s v="XJ"/>
    <s v="NG"/>
    <x v="27"/>
    <n v="1"/>
    <s v="PVD"/>
    <x v="2"/>
    <m/>
    <x v="5"/>
    <s v="24'16"/>
    <s v="Q1'16"/>
  </r>
  <r>
    <d v="2016-06-19T00:00:00"/>
    <s v="A3481447"/>
    <s v="B8960"/>
    <s v="XJ"/>
    <s v="NG"/>
    <x v="25"/>
    <n v="3"/>
    <s v="PVD"/>
    <x v="2"/>
    <m/>
    <x v="5"/>
    <s v="24'16"/>
    <s v="Q1'16"/>
  </r>
  <r>
    <d v="2016-06-20T00:00:00"/>
    <s v="A3481881"/>
    <s v="B8960"/>
    <s v="XJ"/>
    <s v="NG"/>
    <x v="16"/>
    <n v="1"/>
    <s v="PVD"/>
    <x v="2"/>
    <m/>
    <x v="5"/>
    <s v="25'16"/>
    <s v="Q1'16"/>
  </r>
  <r>
    <d v="2016-06-20T00:00:00"/>
    <s v="A3481881"/>
    <s v="B8960"/>
    <s v="XJ"/>
    <s v="NG"/>
    <x v="25"/>
    <n v="5"/>
    <s v="PVD"/>
    <x v="2"/>
    <m/>
    <x v="5"/>
    <s v="25'16"/>
    <s v="Q1'16"/>
  </r>
  <r>
    <d v="2016-06-20T00:00:00"/>
    <s v="A3481881"/>
    <s v="B8960"/>
    <s v="XJ"/>
    <s v="NG"/>
    <x v="3"/>
    <n v="1"/>
    <s v="PVD"/>
    <x v="2"/>
    <m/>
    <x v="5"/>
    <s v="25'16"/>
    <s v="Q1'16"/>
  </r>
  <r>
    <d v="2016-06-20T00:00:00"/>
    <s v="A3481881"/>
    <s v="B8960"/>
    <s v="XJ"/>
    <s v="NG"/>
    <x v="28"/>
    <n v="2"/>
    <s v="PVD"/>
    <x v="2"/>
    <m/>
    <x v="5"/>
    <s v="25'16"/>
    <s v="Q1'16"/>
  </r>
  <r>
    <d v="2016-06-20T00:00:00"/>
    <s v="A3481881"/>
    <s v="B8960"/>
    <s v="XJ"/>
    <s v="NG"/>
    <x v="31"/>
    <n v="2"/>
    <s v="PVD"/>
    <x v="2"/>
    <m/>
    <x v="5"/>
    <s v="25'16"/>
    <s v="Q1'16"/>
  </r>
  <r>
    <d v="2016-06-20T00:00:00"/>
    <s v="A3482228"/>
    <s v="B8960"/>
    <s v="XJ"/>
    <s v="NG"/>
    <x v="26"/>
    <n v="2"/>
    <s v="PVD"/>
    <x v="2"/>
    <m/>
    <x v="5"/>
    <s v="25'16"/>
    <s v="Q1'16"/>
  </r>
  <r>
    <d v="2016-06-20T00:00:00"/>
    <s v="A3482228"/>
    <s v="B8960"/>
    <s v="XJ"/>
    <s v="NG"/>
    <x v="16"/>
    <n v="3"/>
    <s v="PVD"/>
    <x v="2"/>
    <m/>
    <x v="5"/>
    <s v="25'16"/>
    <s v="Q1'16"/>
  </r>
  <r>
    <d v="2016-06-20T00:00:00"/>
    <s v="A3482228"/>
    <s v="B8960"/>
    <s v="XJ"/>
    <s v="NG"/>
    <x v="27"/>
    <n v="3"/>
    <s v="PVD"/>
    <x v="2"/>
    <m/>
    <x v="5"/>
    <s v="25'16"/>
    <s v="Q1'16"/>
  </r>
  <r>
    <d v="2016-06-20T00:00:00"/>
    <s v="A3482228"/>
    <s v="B8960"/>
    <s v="XJ"/>
    <s v="NG"/>
    <x v="25"/>
    <n v="9"/>
    <s v="PVD"/>
    <x v="2"/>
    <m/>
    <x v="5"/>
    <s v="25'16"/>
    <s v="Q1'16"/>
  </r>
  <r>
    <d v="2016-06-20T00:00:00"/>
    <s v="A3482228"/>
    <s v="B8960"/>
    <s v="XJ"/>
    <s v="NG"/>
    <x v="28"/>
    <n v="6"/>
    <s v="PVD"/>
    <x v="2"/>
    <m/>
    <x v="5"/>
    <s v="25'16"/>
    <s v="Q1'16"/>
  </r>
  <r>
    <d v="2016-06-20T00:00:00"/>
    <s v="A3482228"/>
    <s v="B8960"/>
    <s v="XJ"/>
    <s v="NG"/>
    <x v="31"/>
    <n v="1"/>
    <s v="PVD"/>
    <x v="2"/>
    <m/>
    <x v="5"/>
    <s v="25'16"/>
    <s v="Q1'16"/>
  </r>
  <r>
    <d v="2016-06-20T00:00:00"/>
    <s v="A3481875"/>
    <s v="B8960"/>
    <s v="XJ"/>
    <s v="NG"/>
    <x v="26"/>
    <n v="1"/>
    <s v="PVD"/>
    <x v="2"/>
    <m/>
    <x v="5"/>
    <s v="25'16"/>
    <s v="Q1'16"/>
  </r>
  <r>
    <d v="2016-06-20T00:00:00"/>
    <s v="A3481875"/>
    <s v="B8960"/>
    <s v="XJ"/>
    <s v="NG"/>
    <x v="16"/>
    <n v="1"/>
    <s v="PVD"/>
    <x v="2"/>
    <m/>
    <x v="5"/>
    <s v="25'16"/>
    <s v="Q1'16"/>
  </r>
  <r>
    <d v="2016-06-20T00:00:00"/>
    <s v="A3481875"/>
    <s v="B8960"/>
    <s v="XJ"/>
    <s v="NG"/>
    <x v="25"/>
    <n v="5"/>
    <s v="PVD"/>
    <x v="2"/>
    <m/>
    <x v="5"/>
    <s v="25'16"/>
    <s v="Q1'16"/>
  </r>
  <r>
    <d v="2016-06-20T00:00:00"/>
    <s v="A3481875"/>
    <s v="B8960"/>
    <s v="XJ"/>
    <s v="NG"/>
    <x v="31"/>
    <n v="3"/>
    <s v="PVD"/>
    <x v="2"/>
    <m/>
    <x v="5"/>
    <s v="25'16"/>
    <s v="Q1'16"/>
  </r>
  <r>
    <d v="2016-06-20T00:00:00"/>
    <s v="A3482745"/>
    <s v="B8960"/>
    <s v="XJ"/>
    <s v="NG"/>
    <x v="16"/>
    <n v="5"/>
    <s v="PVD"/>
    <x v="2"/>
    <m/>
    <x v="5"/>
    <s v="25'16"/>
    <s v="Q1'16"/>
  </r>
  <r>
    <d v="2016-06-20T00:00:00"/>
    <s v="A3482745"/>
    <s v="B8960"/>
    <s v="XJ"/>
    <s v="NG"/>
    <x v="25"/>
    <n v="2"/>
    <s v="PVD"/>
    <x v="2"/>
    <m/>
    <x v="5"/>
    <s v="25'16"/>
    <s v="Q1'16"/>
  </r>
  <r>
    <d v="2016-06-20T00:00:00"/>
    <s v="A3482745"/>
    <s v="B8960"/>
    <s v="XJ"/>
    <s v="NG"/>
    <x v="31"/>
    <n v="2"/>
    <s v="PVD"/>
    <x v="2"/>
    <m/>
    <x v="5"/>
    <s v="25'16"/>
    <s v="Q1'16"/>
  </r>
  <r>
    <d v="2016-06-20T00:00:00"/>
    <s v="A3481449"/>
    <s v="B8960"/>
    <s v="XJ"/>
    <s v="NG"/>
    <x v="16"/>
    <n v="2"/>
    <s v="PVD"/>
    <x v="2"/>
    <m/>
    <x v="5"/>
    <s v="25'16"/>
    <s v="Q1'16"/>
  </r>
  <r>
    <d v="2016-06-20T00:00:00"/>
    <s v="A3481449"/>
    <s v="B8960"/>
    <s v="XJ"/>
    <s v="NG"/>
    <x v="27"/>
    <n v="1"/>
    <s v="PVD"/>
    <x v="2"/>
    <m/>
    <x v="5"/>
    <s v="25'16"/>
    <s v="Q1'16"/>
  </r>
  <r>
    <d v="2016-06-20T00:00:00"/>
    <s v="A3481449"/>
    <s v="B8960"/>
    <s v="XJ"/>
    <s v="NG"/>
    <x v="25"/>
    <n v="5"/>
    <s v="PVD"/>
    <x v="2"/>
    <m/>
    <x v="5"/>
    <s v="25'16"/>
    <s v="Q1'16"/>
  </r>
  <r>
    <d v="2016-06-20T00:00:00"/>
    <s v="A3481449"/>
    <s v="B8960"/>
    <s v="XJ"/>
    <s v="NG"/>
    <x v="28"/>
    <n v="1"/>
    <s v="PVD"/>
    <x v="2"/>
    <m/>
    <x v="5"/>
    <s v="25'16"/>
    <s v="Q1'16"/>
  </r>
  <r>
    <d v="2016-06-20T00:00:00"/>
    <s v="A3482227"/>
    <s v="B8960"/>
    <s v="XJ"/>
    <s v="NG"/>
    <x v="16"/>
    <n v="4"/>
    <s v="PVD"/>
    <x v="2"/>
    <m/>
    <x v="5"/>
    <s v="25'16"/>
    <s v="Q1'16"/>
  </r>
  <r>
    <d v="2016-06-20T00:00:00"/>
    <s v="A3482227"/>
    <s v="B8960"/>
    <s v="XJ"/>
    <s v="NG"/>
    <x v="25"/>
    <n v="4"/>
    <s v="PVD"/>
    <x v="2"/>
    <m/>
    <x v="5"/>
    <s v="25'16"/>
    <s v="Q1'16"/>
  </r>
  <r>
    <d v="2016-06-20T00:00:00"/>
    <s v="A3482227"/>
    <s v="B8960"/>
    <s v="XJ"/>
    <s v="NG"/>
    <x v="3"/>
    <n v="2"/>
    <s v="PVD"/>
    <x v="2"/>
    <m/>
    <x v="5"/>
    <s v="25'16"/>
    <s v="Q1'16"/>
  </r>
  <r>
    <d v="2016-06-20T00:00:00"/>
    <s v="A3482227"/>
    <s v="B8960"/>
    <s v="XJ"/>
    <s v="NG"/>
    <x v="28"/>
    <n v="3"/>
    <s v="PVD"/>
    <x v="2"/>
    <m/>
    <x v="5"/>
    <s v="25'16"/>
    <s v="Q1'16"/>
  </r>
  <r>
    <d v="2016-06-20T00:00:00"/>
    <s v="A3482227"/>
    <s v="B8960"/>
    <s v="XJ"/>
    <s v="NG"/>
    <x v="31"/>
    <n v="1"/>
    <s v="PVD"/>
    <x v="2"/>
    <m/>
    <x v="5"/>
    <s v="25'16"/>
    <s v="Q1'16"/>
  </r>
  <r>
    <d v="2016-06-20T00:00:00"/>
    <s v="A3481448"/>
    <s v="B8960"/>
    <s v="XJ"/>
    <s v="NG"/>
    <x v="16"/>
    <n v="1"/>
    <s v="PVD"/>
    <x v="2"/>
    <m/>
    <x v="5"/>
    <s v="25'16"/>
    <s v="Q1'16"/>
  </r>
  <r>
    <d v="2016-06-20T00:00:00"/>
    <s v="A3481448"/>
    <s v="B8960"/>
    <s v="XJ"/>
    <s v="NG"/>
    <x v="25"/>
    <n v="5"/>
    <s v="PVD"/>
    <x v="2"/>
    <m/>
    <x v="5"/>
    <s v="25'16"/>
    <s v="Q1'16"/>
  </r>
  <r>
    <d v="2016-06-20T00:00:00"/>
    <s v="A3481448"/>
    <s v="B8960"/>
    <s v="XJ"/>
    <s v="NG"/>
    <x v="28"/>
    <n v="1"/>
    <s v="PVD"/>
    <x v="2"/>
    <m/>
    <x v="5"/>
    <s v="25'16"/>
    <s v="Q1'16"/>
  </r>
  <r>
    <d v="2016-06-20T00:00:00"/>
    <s v="A3481448"/>
    <s v="B8960"/>
    <s v="XJ"/>
    <s v="NG"/>
    <x v="31"/>
    <n v="3"/>
    <s v="PVD"/>
    <x v="2"/>
    <m/>
    <x v="5"/>
    <s v="25'16"/>
    <s v="Q1'16"/>
  </r>
  <r>
    <d v="2016-06-20T00:00:00"/>
    <s v="A3481443"/>
    <s v="B8960"/>
    <s v="XJ"/>
    <s v="NG"/>
    <x v="16"/>
    <n v="2"/>
    <s v="PVD"/>
    <x v="2"/>
    <m/>
    <x v="5"/>
    <s v="25'16"/>
    <s v="Q1'16"/>
  </r>
  <r>
    <d v="2016-06-20T00:00:00"/>
    <s v="A3481443"/>
    <s v="B8960"/>
    <s v="XJ"/>
    <s v="NG"/>
    <x v="25"/>
    <n v="1"/>
    <s v="PVD"/>
    <x v="2"/>
    <m/>
    <x v="5"/>
    <s v="25'16"/>
    <s v="Q1'16"/>
  </r>
  <r>
    <d v="2016-06-20T00:00:00"/>
    <s v="A3481453"/>
    <s v="B8960"/>
    <s v="GW"/>
    <s v="NG"/>
    <x v="16"/>
    <n v="4"/>
    <s v="PVD"/>
    <x v="2"/>
    <m/>
    <x v="5"/>
    <s v="25'16"/>
    <s v="Q1'16"/>
  </r>
  <r>
    <d v="2016-06-20T00:00:00"/>
    <s v="A3482742"/>
    <s v="B8960"/>
    <s v="XJ"/>
    <s v="NG"/>
    <x v="16"/>
    <n v="4"/>
    <s v="PVD"/>
    <x v="2"/>
    <m/>
    <x v="5"/>
    <s v="25'16"/>
    <s v="Q1'16"/>
  </r>
  <r>
    <d v="2016-06-20T00:00:00"/>
    <s v="A3482742"/>
    <s v="B8960"/>
    <s v="XJ"/>
    <s v="NG"/>
    <x v="28"/>
    <n v="1"/>
    <s v="PVD"/>
    <x v="2"/>
    <m/>
    <x v="5"/>
    <s v="25'16"/>
    <s v="Q1'16"/>
  </r>
  <r>
    <d v="2016-06-20T00:00:00"/>
    <s v="A3482742"/>
    <s v="B8960"/>
    <s v="XJ"/>
    <s v="NG"/>
    <x v="31"/>
    <n v="2"/>
    <s v="PVD"/>
    <x v="2"/>
    <m/>
    <x v="5"/>
    <s v="25'16"/>
    <s v="Q1'16"/>
  </r>
  <r>
    <d v="2016-06-20T00:00:00"/>
    <s v="A3482744"/>
    <s v="B8960"/>
    <s v="XJ"/>
    <s v="NG"/>
    <x v="16"/>
    <n v="3"/>
    <s v="PVD"/>
    <x v="2"/>
    <m/>
    <x v="5"/>
    <s v="25'16"/>
    <s v="Q1'16"/>
  </r>
  <r>
    <d v="2016-06-20T00:00:00"/>
    <s v="A3482744"/>
    <s v="B8960"/>
    <s v="XJ"/>
    <s v="NG"/>
    <x v="25"/>
    <n v="3"/>
    <s v="PVD"/>
    <x v="2"/>
    <m/>
    <x v="5"/>
    <s v="25'16"/>
    <s v="Q1'16"/>
  </r>
  <r>
    <d v="2016-06-20T00:00:00"/>
    <s v="A3482744"/>
    <s v="B8960"/>
    <s v="XJ"/>
    <s v="NG"/>
    <x v="3"/>
    <n v="1"/>
    <s v="PVD"/>
    <x v="2"/>
    <m/>
    <x v="5"/>
    <s v="25'16"/>
    <s v="Q1'16"/>
  </r>
  <r>
    <d v="2016-06-20T00:00:00"/>
    <s v="A3482744"/>
    <s v="B8960"/>
    <s v="XJ"/>
    <s v="NG"/>
    <x v="28"/>
    <n v="2"/>
    <s v="PVD"/>
    <x v="2"/>
    <m/>
    <x v="5"/>
    <s v="25'16"/>
    <s v="Q1'16"/>
  </r>
  <r>
    <d v="2016-06-20T00:00:00"/>
    <s v="A3481874"/>
    <s v="B8960"/>
    <s v="XJ"/>
    <s v="NG"/>
    <x v="16"/>
    <n v="6"/>
    <s v="PVD"/>
    <x v="2"/>
    <m/>
    <x v="5"/>
    <s v="25'16"/>
    <s v="Q1'16"/>
  </r>
  <r>
    <d v="2016-06-20T00:00:00"/>
    <s v="A3481874"/>
    <s v="B8960"/>
    <s v="XJ"/>
    <s v="NG"/>
    <x v="25"/>
    <n v="3"/>
    <s v="PVD"/>
    <x v="2"/>
    <m/>
    <x v="5"/>
    <s v="25'16"/>
    <s v="Q1'16"/>
  </r>
  <r>
    <d v="2016-06-20T00:00:00"/>
    <s v="A3481874"/>
    <s v="B8960"/>
    <s v="XJ"/>
    <s v="NG"/>
    <x v="28"/>
    <n v="2"/>
    <s v="PVD"/>
    <x v="2"/>
    <m/>
    <x v="5"/>
    <s v="25'16"/>
    <s v="Q1'16"/>
  </r>
  <r>
    <d v="2016-06-20T00:00:00"/>
    <s v="A3481877"/>
    <s v="B8960"/>
    <s v="XJ"/>
    <s v="NG"/>
    <x v="26"/>
    <n v="1"/>
    <s v="PVD"/>
    <x v="2"/>
    <m/>
    <x v="5"/>
    <s v="25'16"/>
    <s v="Q1'16"/>
  </r>
  <r>
    <d v="2016-06-20T00:00:00"/>
    <s v="A3481877"/>
    <s v="B8960"/>
    <s v="XJ"/>
    <s v="NG"/>
    <x v="16"/>
    <n v="5"/>
    <s v="PVD"/>
    <x v="2"/>
    <m/>
    <x v="5"/>
    <s v="25'16"/>
    <s v="Q1'16"/>
  </r>
  <r>
    <d v="2016-06-20T00:00:00"/>
    <s v="A3481877"/>
    <s v="B8960"/>
    <s v="XJ"/>
    <s v="NG"/>
    <x v="25"/>
    <n v="2"/>
    <s v="PVD"/>
    <x v="2"/>
    <m/>
    <x v="5"/>
    <s v="25'16"/>
    <s v="Q1'16"/>
  </r>
  <r>
    <d v="2016-06-20T00:00:00"/>
    <s v="A3481877"/>
    <s v="B8960"/>
    <s v="XJ"/>
    <s v="NG"/>
    <x v="28"/>
    <n v="1"/>
    <s v="PVD"/>
    <x v="2"/>
    <m/>
    <x v="5"/>
    <s v="25'16"/>
    <s v="Q1'16"/>
  </r>
  <r>
    <d v="2016-06-20T00:00:00"/>
    <s v="A3481877"/>
    <s v="B8960"/>
    <s v="XJ"/>
    <s v="NG"/>
    <x v="31"/>
    <n v="4"/>
    <s v="PVD"/>
    <x v="2"/>
    <m/>
    <x v="5"/>
    <s v="25'16"/>
    <s v="Q1'16"/>
  </r>
  <r>
    <d v="2016-06-20T00:00:00"/>
    <s v="A3482025"/>
    <s v="B9513"/>
    <s v="Yuen"/>
    <s v="NG"/>
    <x v="3"/>
    <n v="1"/>
    <s v="PVD"/>
    <x v="2"/>
    <m/>
    <x v="5"/>
    <s v="25'16"/>
    <s v="Q1'16"/>
  </r>
  <r>
    <d v="2016-06-20T00:00:00"/>
    <s v="A3482602"/>
    <s v="B9515"/>
    <s v="Yuen"/>
    <s v="NG"/>
    <x v="25"/>
    <n v="1"/>
    <s v="PVD"/>
    <x v="2"/>
    <m/>
    <x v="5"/>
    <s v="25'16"/>
    <s v="Q1'16"/>
  </r>
  <r>
    <d v="2016-06-20T00:00:00"/>
    <s v="A3482602"/>
    <s v="B9515"/>
    <s v="Yuen"/>
    <s v="NG"/>
    <x v="3"/>
    <n v="2"/>
    <s v="PVD"/>
    <x v="2"/>
    <m/>
    <x v="5"/>
    <s v="25'16"/>
    <s v="Q1'16"/>
  </r>
  <r>
    <d v="2016-06-20T00:00:00"/>
    <s v="P1025777"/>
    <s v="B8963"/>
    <s v="Yuen"/>
    <s v="NG"/>
    <x v="27"/>
    <n v="1"/>
    <s v="PVD"/>
    <x v="2"/>
    <m/>
    <x v="5"/>
    <s v="25'16"/>
    <s v="Q1'16"/>
  </r>
  <r>
    <d v="2016-06-20T00:00:00"/>
    <s v="P1025777"/>
    <s v="B8963"/>
    <s v="Yuen"/>
    <s v="NG"/>
    <x v="24"/>
    <n v="1"/>
    <s v="PVD"/>
    <x v="2"/>
    <m/>
    <x v="5"/>
    <s v="25'16"/>
    <s v="Q1'16"/>
  </r>
  <r>
    <d v="2016-06-20T00:00:00"/>
    <s v="A3482024"/>
    <s v="B9513"/>
    <s v="Yuen"/>
    <s v="NG"/>
    <x v="3"/>
    <n v="2"/>
    <s v="PVD"/>
    <x v="2"/>
    <m/>
    <x v="5"/>
    <s v="25'16"/>
    <s v="Q1'16"/>
  </r>
  <r>
    <d v="2016-06-20T00:00:00"/>
    <s v="A3482231"/>
    <s v="B8960"/>
    <s v="XJ"/>
    <s v="NG"/>
    <x v="26"/>
    <n v="1"/>
    <s v="PVD"/>
    <x v="2"/>
    <m/>
    <x v="5"/>
    <s v="25'16"/>
    <s v="Q1'16"/>
  </r>
  <r>
    <d v="2016-06-20T00:00:00"/>
    <s v="A3482231"/>
    <s v="B8960"/>
    <s v="XJ"/>
    <s v="NG"/>
    <x v="16"/>
    <n v="6"/>
    <s v="PVD"/>
    <x v="2"/>
    <m/>
    <x v="5"/>
    <s v="25'16"/>
    <s v="Q1'16"/>
  </r>
  <r>
    <d v="2016-06-20T00:00:00"/>
    <s v="A3482231"/>
    <s v="B8960"/>
    <s v="XJ"/>
    <s v="NG"/>
    <x v="25"/>
    <n v="3"/>
    <s v="PVD"/>
    <x v="2"/>
    <m/>
    <x v="5"/>
    <s v="25'16"/>
    <s v="Q1'16"/>
  </r>
  <r>
    <d v="2016-06-20T00:00:00"/>
    <s v="A3482230"/>
    <s v="B8960"/>
    <s v="Yuen"/>
    <s v="NG"/>
    <x v="27"/>
    <n v="1"/>
    <s v="PVD"/>
    <x v="2"/>
    <m/>
    <x v="5"/>
    <s v="25'16"/>
    <s v="Q1'16"/>
  </r>
  <r>
    <d v="2016-06-20T00:00:00"/>
    <s v="A3482230"/>
    <s v="B8960"/>
    <s v="Yuen"/>
    <s v="NG"/>
    <x v="31"/>
    <n v="2"/>
    <s v="PVD"/>
    <x v="2"/>
    <m/>
    <x v="5"/>
    <s v="25'16"/>
    <s v="Q1'16"/>
  </r>
  <r>
    <d v="2016-06-20T00:00:00"/>
    <s v="A3481674"/>
    <s v="B8960"/>
    <s v="Yuen"/>
    <s v="NG"/>
    <x v="16"/>
    <n v="3"/>
    <s v="PVD"/>
    <x v="2"/>
    <m/>
    <x v="5"/>
    <s v="25'16"/>
    <s v="Q1'16"/>
  </r>
  <r>
    <d v="2016-06-20T00:00:00"/>
    <s v="A3481674"/>
    <s v="B8960"/>
    <s v="Yuen"/>
    <s v="NG"/>
    <x v="31"/>
    <n v="2"/>
    <s v="PVD"/>
    <x v="2"/>
    <m/>
    <x v="5"/>
    <s v="25'16"/>
    <s v="Q1'16"/>
  </r>
  <r>
    <d v="2016-06-20T00:00:00"/>
    <s v="A3481001"/>
    <s v="B8960"/>
    <s v="Yuen"/>
    <s v="NG"/>
    <x v="31"/>
    <n v="1"/>
    <s v="PVD"/>
    <x v="2"/>
    <m/>
    <x v="5"/>
    <s v="25'16"/>
    <s v="Q1'16"/>
  </r>
  <r>
    <d v="2016-06-20T00:00:00"/>
    <s v="A3482028"/>
    <s v="B9500"/>
    <s v="Yuen"/>
    <s v="NG"/>
    <x v="29"/>
    <n v="1"/>
    <s v="PVD"/>
    <x v="2"/>
    <m/>
    <x v="5"/>
    <s v="25'16"/>
    <s v="Q1'16"/>
  </r>
  <r>
    <d v="2016-06-20T00:00:00"/>
    <s v="A3482027"/>
    <s v="B9513"/>
    <s v="Yuen"/>
    <s v="NG"/>
    <x v="29"/>
    <n v="1"/>
    <s v="PVD"/>
    <x v="2"/>
    <m/>
    <x v="5"/>
    <s v="25'16"/>
    <s v="Q1'16"/>
  </r>
  <r>
    <d v="2016-06-20T00:00:00"/>
    <s v="A3482232"/>
    <s v="B8960"/>
    <s v="Yuen"/>
    <s v="NG"/>
    <x v="26"/>
    <n v="1"/>
    <s v="PVD"/>
    <x v="2"/>
    <m/>
    <x v="5"/>
    <s v="25'16"/>
    <s v="Q1'16"/>
  </r>
  <r>
    <d v="2016-06-20T00:00:00"/>
    <s v="A3482232"/>
    <s v="B8960"/>
    <s v="Yuen"/>
    <s v="NG"/>
    <x v="16"/>
    <n v="5"/>
    <s v="PVD"/>
    <x v="2"/>
    <m/>
    <x v="5"/>
    <s v="25'16"/>
    <s v="Q1'16"/>
  </r>
  <r>
    <d v="2016-06-20T00:00:00"/>
    <s v="A3482232"/>
    <s v="B8960"/>
    <s v="Yuen"/>
    <s v="NG"/>
    <x v="28"/>
    <n v="1"/>
    <s v="PVD"/>
    <x v="2"/>
    <m/>
    <x v="5"/>
    <s v="25'16"/>
    <s v="Q1'16"/>
  </r>
  <r>
    <d v="2016-06-20T00:00:00"/>
    <s v="A3481454"/>
    <s v="B8960"/>
    <s v="Yuen"/>
    <s v="NG"/>
    <x v="26"/>
    <n v="1"/>
    <s v="PVD"/>
    <x v="2"/>
    <m/>
    <x v="5"/>
    <s v="25'16"/>
    <s v="Q1'16"/>
  </r>
  <r>
    <d v="2016-06-20T00:00:00"/>
    <s v="A3481454"/>
    <s v="B8960"/>
    <s v="Yuen"/>
    <s v="NG"/>
    <x v="16"/>
    <n v="2"/>
    <s v="PVD"/>
    <x v="2"/>
    <m/>
    <x v="5"/>
    <s v="25'16"/>
    <s v="Q1'16"/>
  </r>
  <r>
    <d v="2016-06-20T00:00:00"/>
    <s v="A3481454"/>
    <s v="B8960"/>
    <s v="Yuen"/>
    <s v="NG"/>
    <x v="27"/>
    <n v="1"/>
    <s v="PVD"/>
    <x v="2"/>
    <m/>
    <x v="5"/>
    <s v="25'16"/>
    <s v="Q1'16"/>
  </r>
  <r>
    <d v="2016-06-20T00:00:00"/>
    <s v="A3481454"/>
    <s v="B8960"/>
    <s v="Yuen"/>
    <s v="NG"/>
    <x v="3"/>
    <n v="1"/>
    <s v="PVD"/>
    <x v="2"/>
    <m/>
    <x v="5"/>
    <s v="25'16"/>
    <s v="Q1'16"/>
  </r>
  <r>
    <d v="2016-06-20T00:00:00"/>
    <s v="A3481454"/>
    <s v="B8960"/>
    <s v="Yuen"/>
    <s v="NG"/>
    <x v="31"/>
    <n v="1"/>
    <s v="PVD"/>
    <x v="2"/>
    <m/>
    <x v="5"/>
    <s v="25'16"/>
    <s v="Q1'16"/>
  </r>
  <r>
    <d v="2016-06-20T00:00:00"/>
    <s v="A3482029"/>
    <s v="B9500"/>
    <s v="WC"/>
    <s v="NG"/>
    <x v="28"/>
    <n v="1"/>
    <s v="PVD"/>
    <x v="2"/>
    <m/>
    <x v="5"/>
    <s v="25'16"/>
    <s v="Q1'16"/>
  </r>
  <r>
    <d v="2016-06-20T00:00:00"/>
    <s v="A3483051"/>
    <s v="B8960"/>
    <s v="WC"/>
    <s v="NG"/>
    <x v="27"/>
    <n v="1"/>
    <s v="PVD"/>
    <x v="2"/>
    <m/>
    <x v="5"/>
    <s v="25'16"/>
    <s v="Q1'16"/>
  </r>
  <r>
    <d v="2016-06-20T00:00:00"/>
    <s v="A3483051"/>
    <s v="B8960"/>
    <s v="WC"/>
    <s v="NG"/>
    <x v="3"/>
    <n v="2"/>
    <s v="PVD"/>
    <x v="2"/>
    <m/>
    <x v="5"/>
    <s v="25'16"/>
    <s v="Q1'16"/>
  </r>
  <r>
    <d v="2016-06-20T00:00:00"/>
    <s v="A3483051"/>
    <s v="B8960"/>
    <s v="WC"/>
    <s v="NG"/>
    <x v="31"/>
    <n v="3"/>
    <s v="PVD"/>
    <x v="2"/>
    <m/>
    <x v="5"/>
    <s v="25'16"/>
    <s v="Q1'16"/>
  </r>
  <r>
    <d v="2016-06-20T00:00:00"/>
    <s v="A3482740"/>
    <s v="B8960"/>
    <s v="WC"/>
    <s v="NG"/>
    <x v="16"/>
    <n v="3"/>
    <s v="PVD"/>
    <x v="2"/>
    <m/>
    <x v="5"/>
    <s v="25'16"/>
    <s v="Q1'16"/>
  </r>
  <r>
    <d v="2016-06-20T00:00:00"/>
    <s v="A3482740"/>
    <s v="B8960"/>
    <s v="WC"/>
    <s v="NG"/>
    <x v="3"/>
    <n v="1"/>
    <s v="PVD"/>
    <x v="2"/>
    <m/>
    <x v="5"/>
    <s v="25'16"/>
    <s v="Q1'16"/>
  </r>
  <r>
    <d v="2016-06-20T00:00:00"/>
    <s v="A3482740"/>
    <s v="B8960"/>
    <s v="WC"/>
    <s v="NG"/>
    <x v="28"/>
    <n v="2"/>
    <s v="PVD"/>
    <x v="2"/>
    <m/>
    <x v="5"/>
    <s v="25'16"/>
    <s v="Q1'16"/>
  </r>
  <r>
    <d v="2016-06-20T00:00:00"/>
    <s v="A3482740"/>
    <s v="B8960"/>
    <s v="WC"/>
    <s v="NG"/>
    <x v="31"/>
    <n v="1"/>
    <s v="PVD"/>
    <x v="2"/>
    <m/>
    <x v="5"/>
    <s v="25'16"/>
    <s v="Q1'16"/>
  </r>
  <r>
    <d v="2016-06-21T00:00:00"/>
    <s v="A3482741"/>
    <s v="B8960"/>
    <s v="Yuen"/>
    <s v="NG"/>
    <x v="28"/>
    <n v="1"/>
    <s v="PVD"/>
    <x v="2"/>
    <m/>
    <x v="5"/>
    <s v="25'16"/>
    <s v="Q1'16"/>
  </r>
  <r>
    <d v="2016-06-21T00:00:00"/>
    <s v="A3482741"/>
    <s v="B8960"/>
    <s v="Yuen"/>
    <s v="NG"/>
    <x v="31"/>
    <n v="1"/>
    <s v="PVD"/>
    <x v="2"/>
    <m/>
    <x v="5"/>
    <s v="25'16"/>
    <s v="Q1'16"/>
  </r>
  <r>
    <d v="2016-06-21T00:00:00"/>
    <s v="A3482741"/>
    <s v="B8960"/>
    <s v="Yuen"/>
    <s v="NG"/>
    <x v="29"/>
    <n v="1"/>
    <s v="PVD"/>
    <x v="2"/>
    <m/>
    <x v="5"/>
    <s v="25'16"/>
    <s v="Q1'16"/>
  </r>
  <r>
    <d v="2016-06-21T00:00:00"/>
    <s v="A3481882"/>
    <s v="B8960"/>
    <s v="XJ"/>
    <s v="NG"/>
    <x v="26"/>
    <n v="1"/>
    <s v="PVD"/>
    <x v="2"/>
    <m/>
    <x v="5"/>
    <s v="25'16"/>
    <s v="Q1'16"/>
  </r>
  <r>
    <d v="2016-06-21T00:00:00"/>
    <s v="A3481882"/>
    <s v="B8960"/>
    <s v="XJ"/>
    <s v="NG"/>
    <x v="16"/>
    <n v="2"/>
    <s v="PVD"/>
    <x v="2"/>
    <m/>
    <x v="5"/>
    <s v="25'16"/>
    <s v="Q1'16"/>
  </r>
  <r>
    <d v="2016-06-21T00:00:00"/>
    <s v="A3481882"/>
    <s v="B8960"/>
    <s v="XJ"/>
    <s v="NG"/>
    <x v="27"/>
    <n v="4"/>
    <s v="PVD"/>
    <x v="2"/>
    <m/>
    <x v="5"/>
    <s v="25'16"/>
    <s v="Q1'16"/>
  </r>
  <r>
    <d v="2016-06-21T00:00:00"/>
    <s v="A3481882"/>
    <s v="B8960"/>
    <s v="XJ"/>
    <s v="NG"/>
    <x v="25"/>
    <n v="8"/>
    <s v="PVD"/>
    <x v="2"/>
    <m/>
    <x v="5"/>
    <s v="25'16"/>
    <s v="Q1'16"/>
  </r>
  <r>
    <d v="2016-06-21T00:00:00"/>
    <s v="A3481882"/>
    <s v="B8960"/>
    <s v="XJ"/>
    <s v="NG"/>
    <x v="28"/>
    <n v="5"/>
    <s v="PVD"/>
    <x v="2"/>
    <m/>
    <x v="5"/>
    <s v="25'16"/>
    <s v="Q1'16"/>
  </r>
  <r>
    <d v="2016-06-21T00:00:00"/>
    <s v="A3481882"/>
    <s v="B8960"/>
    <s v="XJ"/>
    <s v="NG"/>
    <x v="31"/>
    <n v="1"/>
    <s v="PVD"/>
    <x v="2"/>
    <m/>
    <x v="5"/>
    <s v="25'16"/>
    <s v="Q1'16"/>
  </r>
  <r>
    <d v="2016-06-21T00:00:00"/>
    <s v="A3483442"/>
    <s v="B7953"/>
    <s v="Yuen"/>
    <s v="NG"/>
    <x v="25"/>
    <n v="3"/>
    <s v="PVD"/>
    <x v="2"/>
    <m/>
    <x v="5"/>
    <s v="25'16"/>
    <s v="Q1'16"/>
  </r>
  <r>
    <d v="2016-06-21T00:00:00"/>
    <s v="A3483062"/>
    <s v="B8960"/>
    <s v="XJ"/>
    <s v="NG"/>
    <x v="16"/>
    <n v="3"/>
    <s v="PVD"/>
    <x v="2"/>
    <m/>
    <x v="5"/>
    <s v="25'16"/>
    <s v="Q1'16"/>
  </r>
  <r>
    <d v="2016-06-21T00:00:00"/>
    <s v="A3483062"/>
    <s v="B8960"/>
    <s v="XJ"/>
    <s v="NG"/>
    <x v="28"/>
    <n v="2"/>
    <s v="PVD"/>
    <x v="2"/>
    <m/>
    <x v="5"/>
    <s v="25'16"/>
    <s v="Q1'16"/>
  </r>
  <r>
    <d v="2016-06-21T00:00:00"/>
    <s v="A3483062"/>
    <s v="B8960"/>
    <s v="XJ"/>
    <s v="NG"/>
    <x v="31"/>
    <n v="11"/>
    <s v="PVD"/>
    <x v="2"/>
    <m/>
    <x v="5"/>
    <s v="25'16"/>
    <s v="Q1'16"/>
  </r>
  <r>
    <d v="2016-06-21T00:00:00"/>
    <s v="A3483052"/>
    <s v="B8960"/>
    <s v="XJ"/>
    <s v="NG"/>
    <x v="16"/>
    <n v="1"/>
    <s v="PVD"/>
    <x v="2"/>
    <m/>
    <x v="5"/>
    <s v="25'16"/>
    <s v="Q1'16"/>
  </r>
  <r>
    <d v="2016-06-21T00:00:00"/>
    <s v="A3483052"/>
    <s v="B8960"/>
    <s v="XJ"/>
    <s v="NG"/>
    <x v="28"/>
    <n v="2"/>
    <s v="PVD"/>
    <x v="2"/>
    <m/>
    <x v="5"/>
    <s v="25'16"/>
    <s v="Q1'16"/>
  </r>
  <r>
    <d v="2016-06-21T00:00:00"/>
    <s v="A3483052"/>
    <s v="B8960"/>
    <s v="XJ"/>
    <s v="NG"/>
    <x v="31"/>
    <n v="5"/>
    <s v="PVD"/>
    <x v="2"/>
    <m/>
    <x v="5"/>
    <s v="25'16"/>
    <s v="Q1'16"/>
  </r>
  <r>
    <d v="2016-06-21T00:00:00"/>
    <s v="A3483920"/>
    <s v="B9604"/>
    <s v="KZ"/>
    <s v="NG"/>
    <x v="28"/>
    <n v="2"/>
    <s v="PVD"/>
    <x v="2"/>
    <m/>
    <x v="5"/>
    <s v="25'16"/>
    <s v="Q1'16"/>
  </r>
  <r>
    <d v="2016-06-21T00:00:00"/>
    <s v="A3483921"/>
    <s v="B9604"/>
    <s v="KZ"/>
    <s v="NG"/>
    <x v="28"/>
    <n v="3"/>
    <s v="PVD"/>
    <x v="2"/>
    <m/>
    <x v="5"/>
    <s v="25'16"/>
    <s v="Q1'16"/>
  </r>
  <r>
    <d v="2016-06-21T00:00:00"/>
    <s v="A3482031"/>
    <s v="B9500"/>
    <s v="KZ"/>
    <s v="NG"/>
    <x v="26"/>
    <n v="3"/>
    <s v="PVD"/>
    <x v="2"/>
    <m/>
    <x v="5"/>
    <s v="25'16"/>
    <s v="Q1'16"/>
  </r>
  <r>
    <d v="2016-06-21T00:00:00"/>
    <s v="A3482307"/>
    <s v="B9508"/>
    <s v="KZ"/>
    <s v="NG"/>
    <x v="24"/>
    <n v="1"/>
    <s v="PVD"/>
    <x v="2"/>
    <m/>
    <x v="5"/>
    <s v="25'16"/>
    <s v="Q1'16"/>
  </r>
  <r>
    <d v="2016-06-21T00:00:00"/>
    <s v="A3482229"/>
    <s v="B8960"/>
    <s v="Yuen"/>
    <s v="NG"/>
    <x v="26"/>
    <n v="1"/>
    <s v="PVD"/>
    <x v="2"/>
    <m/>
    <x v="5"/>
    <s v="25'16"/>
    <s v="Q1'16"/>
  </r>
  <r>
    <d v="2016-06-21T00:00:00"/>
    <s v="A3482229"/>
    <s v="B8960"/>
    <s v="Yuen"/>
    <s v="NG"/>
    <x v="16"/>
    <n v="2"/>
    <s v="PVD"/>
    <x v="2"/>
    <m/>
    <x v="5"/>
    <s v="25'16"/>
    <s v="Q1'16"/>
  </r>
  <r>
    <d v="2016-06-21T00:00:00"/>
    <s v="A3482229"/>
    <s v="B8960"/>
    <s v="Yuen"/>
    <s v="NG"/>
    <x v="27"/>
    <n v="2"/>
    <s v="PVD"/>
    <x v="2"/>
    <m/>
    <x v="5"/>
    <s v="25'16"/>
    <s v="Q1'16"/>
  </r>
  <r>
    <d v="2016-06-21T00:00:00"/>
    <s v="A3482229"/>
    <s v="B8960"/>
    <s v="Yuen"/>
    <s v="NG"/>
    <x v="31"/>
    <n v="2"/>
    <s v="PVD"/>
    <x v="2"/>
    <m/>
    <x v="5"/>
    <s v="25'16"/>
    <s v="Q1'16"/>
  </r>
  <r>
    <d v="2016-06-21T00:00:00"/>
    <s v="A3482746"/>
    <s v="B8960"/>
    <s v="KZ"/>
    <s v="NG"/>
    <x v="26"/>
    <n v="4"/>
    <s v="PVD"/>
    <x v="2"/>
    <m/>
    <x v="5"/>
    <s v="25'16"/>
    <s v="Q1'16"/>
  </r>
  <r>
    <d v="2016-06-21T00:00:00"/>
    <s v="A3482746"/>
    <s v="B8960"/>
    <s v="KZ"/>
    <s v="NG"/>
    <x v="16"/>
    <n v="2"/>
    <s v="PVD"/>
    <x v="2"/>
    <m/>
    <x v="5"/>
    <s v="25'16"/>
    <s v="Q1'16"/>
  </r>
  <r>
    <d v="2016-06-21T00:00:00"/>
    <s v="A3482746"/>
    <s v="B8960"/>
    <s v="KZ"/>
    <s v="NG"/>
    <x v="27"/>
    <n v="1"/>
    <s v="PVD"/>
    <x v="2"/>
    <m/>
    <x v="5"/>
    <s v="25'16"/>
    <s v="Q1'16"/>
  </r>
  <r>
    <d v="2016-06-21T00:00:00"/>
    <s v="A3482746"/>
    <s v="B8960"/>
    <s v="KZ"/>
    <s v="NG"/>
    <x v="25"/>
    <n v="2"/>
    <s v="PVD"/>
    <x v="2"/>
    <m/>
    <x v="5"/>
    <s v="25'16"/>
    <s v="Q1'16"/>
  </r>
  <r>
    <d v="2016-06-21T00:00:00"/>
    <s v="A3482746"/>
    <s v="B8960"/>
    <s v="KZ"/>
    <s v="NG"/>
    <x v="28"/>
    <n v="5"/>
    <s v="PVD"/>
    <x v="2"/>
    <m/>
    <x v="5"/>
    <s v="25'16"/>
    <s v="Q1'16"/>
  </r>
  <r>
    <d v="2016-06-21T00:00:00"/>
    <s v="A3483922"/>
    <s v="B9604"/>
    <s v="XJ"/>
    <s v="NG"/>
    <x v="16"/>
    <n v="1"/>
    <s v="PVD"/>
    <x v="2"/>
    <m/>
    <x v="5"/>
    <s v="25'16"/>
    <s v="Q1'16"/>
  </r>
  <r>
    <d v="2016-06-21T00:00:00"/>
    <s v="A3483922"/>
    <s v="B9604"/>
    <s v="XJ"/>
    <s v="NG"/>
    <x v="25"/>
    <n v="1"/>
    <s v="PVD"/>
    <x v="2"/>
    <m/>
    <x v="5"/>
    <s v="25'16"/>
    <s v="Q1'16"/>
  </r>
  <r>
    <d v="2016-06-21T00:00:00"/>
    <s v="A3483922"/>
    <s v="B9604"/>
    <s v="XJ"/>
    <s v="NG"/>
    <x v="28"/>
    <n v="1"/>
    <s v="PVD"/>
    <x v="2"/>
    <m/>
    <x v="5"/>
    <s v="25'16"/>
    <s v="Q1'16"/>
  </r>
  <r>
    <d v="2016-06-21T00:00:00"/>
    <s v="A3483922"/>
    <s v="B9604"/>
    <s v="XJ"/>
    <s v="NG"/>
    <x v="31"/>
    <n v="1"/>
    <s v="PVD"/>
    <x v="2"/>
    <m/>
    <x v="5"/>
    <s v="25'16"/>
    <s v="Q1'16"/>
  </r>
  <r>
    <d v="2016-06-21T00:00:00"/>
    <s v="A3483883"/>
    <s v="B8960"/>
    <s v="XJ"/>
    <s v="NG"/>
    <x v="25"/>
    <n v="1"/>
    <s v="PVD"/>
    <x v="2"/>
    <m/>
    <x v="5"/>
    <s v="25'16"/>
    <s v="Q1'16"/>
  </r>
  <r>
    <d v="2016-06-21T00:00:00"/>
    <s v="A3483057"/>
    <s v="B8960"/>
    <s v="KZ"/>
    <s v="NG"/>
    <x v="27"/>
    <n v="1"/>
    <s v="PVD"/>
    <x v="2"/>
    <m/>
    <x v="5"/>
    <s v="25'16"/>
    <s v="Q1'16"/>
  </r>
  <r>
    <d v="2016-06-21T00:00:00"/>
    <s v="A3483882"/>
    <s v="B8960"/>
    <s v="XJ"/>
    <s v="NG"/>
    <x v="16"/>
    <n v="1"/>
    <s v="PVD"/>
    <x v="2"/>
    <m/>
    <x v="5"/>
    <s v="25'16"/>
    <s v="Q1'16"/>
  </r>
  <r>
    <d v="2016-06-21T00:00:00"/>
    <s v="A3483882"/>
    <s v="B8960"/>
    <s v="XJ"/>
    <s v="NG"/>
    <x v="25"/>
    <n v="9"/>
    <s v="PVD"/>
    <x v="2"/>
    <m/>
    <x v="5"/>
    <s v="25'16"/>
    <s v="Q1'16"/>
  </r>
  <r>
    <d v="2016-06-21T00:00:00"/>
    <s v="A3483882"/>
    <s v="B8960"/>
    <s v="XJ"/>
    <s v="NG"/>
    <x v="28"/>
    <n v="4"/>
    <s v="PVD"/>
    <x v="2"/>
    <m/>
    <x v="5"/>
    <s v="25'16"/>
    <s v="Q1'16"/>
  </r>
  <r>
    <d v="2016-06-21T00:00:00"/>
    <s v="A3483882"/>
    <s v="B8960"/>
    <s v="XJ"/>
    <s v="NG"/>
    <x v="31"/>
    <n v="7"/>
    <s v="PVD"/>
    <x v="2"/>
    <m/>
    <x v="5"/>
    <s v="25'16"/>
    <s v="Q1'16"/>
  </r>
  <r>
    <d v="2016-06-21T00:00:00"/>
    <s v="A3484118"/>
    <s v="B8960"/>
    <s v="XJ"/>
    <s v="NG"/>
    <x v="28"/>
    <n v="1"/>
    <s v="PVD"/>
    <x v="2"/>
    <m/>
    <x v="5"/>
    <s v="25'16"/>
    <s v="Q1'16"/>
  </r>
  <r>
    <d v="2016-06-21T00:00:00"/>
    <s v="A3483930"/>
    <s v="B9604"/>
    <s v="XJ"/>
    <s v="NG"/>
    <x v="16"/>
    <n v="1"/>
    <s v="PVD"/>
    <x v="2"/>
    <m/>
    <x v="5"/>
    <s v="25'16"/>
    <s v="Q1'16"/>
  </r>
  <r>
    <d v="2016-06-21T00:00:00"/>
    <s v="A3483526"/>
    <s v="B8088"/>
    <s v="LT"/>
    <s v="NG"/>
    <x v="3"/>
    <n v="3"/>
    <s v="PVD"/>
    <x v="2"/>
    <m/>
    <x v="5"/>
    <s v="25'16"/>
    <s v="Q1'16"/>
  </r>
  <r>
    <d v="2016-06-21T00:00:00"/>
    <s v="A3482034"/>
    <s v="B9500"/>
    <s v="LT"/>
    <s v="NG"/>
    <x v="25"/>
    <n v="3"/>
    <s v="PVD"/>
    <x v="2"/>
    <m/>
    <x v="5"/>
    <s v="25'16"/>
    <s v="Q1'16"/>
  </r>
  <r>
    <d v="2016-06-21T00:00:00"/>
    <s v="A3482033"/>
    <s v="B9500"/>
    <s v="LT"/>
    <s v="NG"/>
    <x v="25"/>
    <n v="2"/>
    <s v="PVD"/>
    <x v="2"/>
    <m/>
    <x v="5"/>
    <s v="25'16"/>
    <s v="Q1'16"/>
  </r>
  <r>
    <d v="2016-06-21T00:00:00"/>
    <s v="A3483606"/>
    <s v="B8099"/>
    <s v="LT"/>
    <s v="NG"/>
    <x v="16"/>
    <n v="2"/>
    <s v="PVD"/>
    <x v="2"/>
    <m/>
    <x v="5"/>
    <s v="25'16"/>
    <s v="Q1'16"/>
  </r>
  <r>
    <d v="2016-06-21T00:00:00"/>
    <s v="A3483571"/>
    <s v="B8088"/>
    <s v="LT"/>
    <s v="NG"/>
    <x v="25"/>
    <n v="1"/>
    <s v="PVD"/>
    <x v="2"/>
    <m/>
    <x v="5"/>
    <s v="25'16"/>
    <s v="Q1'16"/>
  </r>
  <r>
    <d v="2016-06-21T00:00:00"/>
    <s v="A3483494"/>
    <s v="B8099"/>
    <s v="LT"/>
    <s v="NG"/>
    <x v="16"/>
    <n v="2"/>
    <s v="PVD"/>
    <x v="2"/>
    <m/>
    <x v="5"/>
    <s v="25'16"/>
    <s v="Q1'16"/>
  </r>
  <r>
    <d v="2016-06-21T00:00:00"/>
    <s v="A3483494"/>
    <s v="B8099"/>
    <s v="LT"/>
    <s v="NG"/>
    <x v="29"/>
    <n v="1"/>
    <s v="PVD"/>
    <x v="2"/>
    <m/>
    <x v="5"/>
    <s v="25'16"/>
    <s v="Q1'16"/>
  </r>
  <r>
    <d v="2016-06-21T00:00:00"/>
    <s v="A3483522"/>
    <s v="B8088"/>
    <s v="LT"/>
    <s v="NG"/>
    <x v="16"/>
    <n v="1"/>
    <s v="PVD"/>
    <x v="2"/>
    <m/>
    <x v="5"/>
    <s v="25'16"/>
    <s v="Q1'16"/>
  </r>
  <r>
    <d v="2016-06-21T00:00:00"/>
    <s v="A3483522"/>
    <s v="B8088"/>
    <s v="LT"/>
    <s v="NG"/>
    <x v="24"/>
    <n v="1"/>
    <s v="PVD"/>
    <x v="2"/>
    <m/>
    <x v="5"/>
    <s v="25'16"/>
    <s v="Q1'16"/>
  </r>
  <r>
    <d v="2016-06-21T00:00:00"/>
    <s v="A3483522"/>
    <s v="B8088"/>
    <s v="LT"/>
    <s v="NG"/>
    <x v="25"/>
    <n v="1"/>
    <s v="PVD"/>
    <x v="2"/>
    <m/>
    <x v="5"/>
    <s v="25'16"/>
    <s v="Q1'16"/>
  </r>
  <r>
    <d v="2016-06-21T00:00:00"/>
    <s v="A3479617"/>
    <s v="B8099"/>
    <s v="LT"/>
    <s v="NG"/>
    <x v="27"/>
    <n v="1"/>
    <s v="PVD"/>
    <x v="2"/>
    <m/>
    <x v="5"/>
    <s v="25'16"/>
    <s v="Q1'16"/>
  </r>
  <r>
    <d v="2016-06-21T00:00:00"/>
    <s v="A3483985"/>
    <s v="b8960"/>
    <s v="LT"/>
    <s v="NG"/>
    <x v="16"/>
    <n v="1"/>
    <s v="PVD"/>
    <x v="2"/>
    <m/>
    <x v="5"/>
    <s v="25'16"/>
    <s v="Q1'16"/>
  </r>
  <r>
    <d v="2016-06-21T00:00:00"/>
    <s v="A3483985"/>
    <s v="b8960"/>
    <s v="LT"/>
    <s v="NG"/>
    <x v="27"/>
    <n v="1"/>
    <s v="PVD"/>
    <x v="2"/>
    <m/>
    <x v="5"/>
    <s v="25'16"/>
    <s v="Q1'16"/>
  </r>
  <r>
    <d v="2016-06-21T00:00:00"/>
    <s v="A3483985"/>
    <s v="b8960"/>
    <s v="LT"/>
    <s v="NG"/>
    <x v="25"/>
    <n v="2"/>
    <s v="PVD"/>
    <x v="2"/>
    <m/>
    <x v="5"/>
    <s v="25'16"/>
    <s v="Q1'16"/>
  </r>
  <r>
    <d v="2016-06-21T00:00:00"/>
    <s v="A3483985"/>
    <s v="b8960"/>
    <s v="LT"/>
    <s v="NG"/>
    <x v="28"/>
    <n v="1"/>
    <s v="PVD"/>
    <x v="2"/>
    <m/>
    <x v="5"/>
    <s v="25'16"/>
    <s v="Q1'16"/>
  </r>
  <r>
    <d v="2016-06-21T00:00:00"/>
    <s v="A3483926"/>
    <s v="B9604"/>
    <s v="LT"/>
    <s v="NG"/>
    <x v="3"/>
    <n v="3"/>
    <s v="PVD"/>
    <x v="2"/>
    <m/>
    <x v="5"/>
    <s v="25'16"/>
    <s v="Q1'16"/>
  </r>
  <r>
    <d v="2016-06-21T00:00:00"/>
    <s v="A3483926"/>
    <s v="B9604"/>
    <s v="LT"/>
    <s v="NG"/>
    <x v="28"/>
    <n v="1"/>
    <s v="PVD"/>
    <x v="2"/>
    <m/>
    <x v="5"/>
    <s v="25'16"/>
    <s v="Q1'16"/>
  </r>
  <r>
    <d v="2016-06-21T00:00:00"/>
    <s v="A3483923"/>
    <s v="B9604"/>
    <s v="LT"/>
    <s v="NG"/>
    <x v="27"/>
    <n v="1"/>
    <s v="PVD"/>
    <x v="2"/>
    <m/>
    <x v="5"/>
    <s v="25'16"/>
    <s v="Q1'16"/>
  </r>
  <r>
    <d v="2016-06-21T00:00:00"/>
    <s v="A3484029"/>
    <s v="B8960"/>
    <s v="LT"/>
    <s v="NG"/>
    <x v="16"/>
    <n v="1"/>
    <s v="PVD"/>
    <x v="2"/>
    <m/>
    <x v="5"/>
    <s v="25'16"/>
    <s v="Q1'16"/>
  </r>
  <r>
    <d v="2016-06-21T00:00:00"/>
    <s v="A3484029"/>
    <s v="B8960"/>
    <s v="LT"/>
    <s v="NG"/>
    <x v="25"/>
    <n v="1"/>
    <s v="PVD"/>
    <x v="2"/>
    <m/>
    <x v="5"/>
    <s v="25'16"/>
    <s v="Q1'16"/>
  </r>
  <r>
    <d v="2016-06-21T00:00:00"/>
    <s v="A3484029"/>
    <s v="B8960"/>
    <s v="LT"/>
    <s v="NG"/>
    <x v="28"/>
    <n v="1"/>
    <s v="PVD"/>
    <x v="2"/>
    <m/>
    <x v="5"/>
    <s v="25'16"/>
    <s v="Q1'16"/>
  </r>
  <r>
    <d v="2016-06-22T00:00:00"/>
    <s v="A3481442"/>
    <s v="B8960"/>
    <s v="XJ"/>
    <s v="NG"/>
    <x v="16"/>
    <n v="1"/>
    <s v="PVD"/>
    <x v="2"/>
    <m/>
    <x v="5"/>
    <s v="25'16"/>
    <s v="Q1'16"/>
  </r>
  <r>
    <d v="2016-06-22T00:00:00"/>
    <s v="A3481442"/>
    <s v="B8960"/>
    <s v="XJ"/>
    <s v="NG"/>
    <x v="28"/>
    <n v="3"/>
    <s v="PVD"/>
    <x v="2"/>
    <m/>
    <x v="5"/>
    <s v="25'16"/>
    <s v="Q1'16"/>
  </r>
  <r>
    <d v="2016-06-22T00:00:00"/>
    <s v="A3481442"/>
    <s v="B8960"/>
    <s v="XJ"/>
    <s v="NG"/>
    <x v="31"/>
    <n v="2"/>
    <s v="PVD"/>
    <x v="2"/>
    <m/>
    <x v="5"/>
    <s v="25'16"/>
    <s v="Q1'16"/>
  </r>
  <r>
    <d v="2016-06-22T00:00:00"/>
    <s v="A3483885"/>
    <s v="B8960"/>
    <s v="XJ"/>
    <s v="NG"/>
    <x v="16"/>
    <n v="2"/>
    <s v="PVD"/>
    <x v="2"/>
    <m/>
    <x v="5"/>
    <s v="25'16"/>
    <s v="Q1'16"/>
  </r>
  <r>
    <d v="2016-06-22T00:00:00"/>
    <s v="A3483885"/>
    <s v="B8960"/>
    <s v="XJ"/>
    <s v="NG"/>
    <x v="25"/>
    <n v="3"/>
    <s v="PVD"/>
    <x v="2"/>
    <m/>
    <x v="5"/>
    <s v="25'16"/>
    <s v="Q1'16"/>
  </r>
  <r>
    <d v="2016-06-22T00:00:00"/>
    <s v="A3483885"/>
    <s v="B8960"/>
    <s v="XJ"/>
    <s v="NG"/>
    <x v="3"/>
    <n v="1"/>
    <s v="PVD"/>
    <x v="2"/>
    <m/>
    <x v="5"/>
    <s v="25'16"/>
    <s v="Q1'16"/>
  </r>
  <r>
    <d v="2016-06-22T00:00:00"/>
    <s v="A3483885"/>
    <s v="B8960"/>
    <s v="XJ"/>
    <s v="NG"/>
    <x v="28"/>
    <n v="2"/>
    <s v="PVD"/>
    <x v="2"/>
    <m/>
    <x v="5"/>
    <s v="25'16"/>
    <s v="Q1'16"/>
  </r>
  <r>
    <d v="2016-06-22T00:00:00"/>
    <s v="A3483885"/>
    <s v="B8960"/>
    <s v="XJ"/>
    <s v="NG"/>
    <x v="31"/>
    <n v="1"/>
    <s v="PVD"/>
    <x v="2"/>
    <m/>
    <x v="5"/>
    <s v="25'16"/>
    <s v="Q1'16"/>
  </r>
  <r>
    <d v="2016-06-22T00:00:00"/>
    <s v="A3483445"/>
    <s v="B7953"/>
    <s v="YS"/>
    <s v="NG"/>
    <x v="16"/>
    <n v="1"/>
    <s v="PVD"/>
    <x v="2"/>
    <m/>
    <x v="5"/>
    <s v="25'16"/>
    <s v="Q1'16"/>
  </r>
  <r>
    <d v="2016-06-22T00:00:00"/>
    <s v="A3483445"/>
    <s v="B7953"/>
    <s v="YS"/>
    <s v="NG"/>
    <x v="3"/>
    <n v="1"/>
    <s v="PVD"/>
    <x v="2"/>
    <m/>
    <x v="5"/>
    <s v="25'16"/>
    <s v="Q1'16"/>
  </r>
  <r>
    <d v="2016-06-22T00:00:00"/>
    <s v="A3483986"/>
    <s v="B8960"/>
    <s v="XJ"/>
    <s v="NG"/>
    <x v="16"/>
    <n v="2"/>
    <s v="PVD"/>
    <x v="2"/>
    <m/>
    <x v="5"/>
    <s v="25'16"/>
    <s v="Q1'16"/>
  </r>
  <r>
    <d v="2016-06-22T00:00:00"/>
    <s v="A3483986"/>
    <s v="B8960"/>
    <s v="XJ"/>
    <s v="NG"/>
    <x v="27"/>
    <n v="1"/>
    <s v="PVD"/>
    <x v="2"/>
    <m/>
    <x v="5"/>
    <s v="25'16"/>
    <s v="Q1'16"/>
  </r>
  <r>
    <d v="2016-06-22T00:00:00"/>
    <s v="A3483986"/>
    <s v="B8960"/>
    <s v="XJ"/>
    <s v="NG"/>
    <x v="25"/>
    <n v="4"/>
    <s v="PVD"/>
    <x v="2"/>
    <m/>
    <x v="5"/>
    <s v="25'16"/>
    <s v="Q1'16"/>
  </r>
  <r>
    <d v="2016-06-22T00:00:00"/>
    <s v="A3483986"/>
    <s v="B8960"/>
    <s v="XJ"/>
    <s v="NG"/>
    <x v="3"/>
    <n v="1"/>
    <s v="PVD"/>
    <x v="2"/>
    <m/>
    <x v="5"/>
    <s v="25'16"/>
    <s v="Q1'16"/>
  </r>
  <r>
    <d v="2016-06-22T00:00:00"/>
    <s v="A3483986"/>
    <s v="B8960"/>
    <s v="XJ"/>
    <s v="NG"/>
    <x v="28"/>
    <n v="1"/>
    <s v="PVD"/>
    <x v="2"/>
    <m/>
    <x v="5"/>
    <s v="25'16"/>
    <s v="Q1'16"/>
  </r>
  <r>
    <d v="2016-06-22T00:00:00"/>
    <s v="A3483986"/>
    <s v="B8960"/>
    <s v="XJ"/>
    <s v="NG"/>
    <x v="31"/>
    <n v="1"/>
    <s v="PVD"/>
    <x v="2"/>
    <m/>
    <x v="5"/>
    <s v="25'16"/>
    <s v="Q1'16"/>
  </r>
  <r>
    <d v="2016-06-22T00:00:00"/>
    <s v="A3482036"/>
    <s v="B9500"/>
    <s v="XJ"/>
    <s v="NG"/>
    <x v="16"/>
    <n v="1"/>
    <s v="PVD"/>
    <x v="2"/>
    <m/>
    <x v="5"/>
    <s v="25'16"/>
    <s v="Q1'16"/>
  </r>
  <r>
    <d v="2016-06-22T00:00:00"/>
    <s v="A3484028"/>
    <s v="B8960"/>
    <s v="XJ"/>
    <s v="NG"/>
    <x v="16"/>
    <n v="1"/>
    <s v="PVD"/>
    <x v="2"/>
    <m/>
    <x v="5"/>
    <s v="25'16"/>
    <s v="Q1'16"/>
  </r>
  <r>
    <d v="2016-06-22T00:00:00"/>
    <s v="A3484028"/>
    <s v="B8960"/>
    <s v="XJ"/>
    <s v="NG"/>
    <x v="25"/>
    <n v="3"/>
    <s v="PVD"/>
    <x v="2"/>
    <m/>
    <x v="5"/>
    <s v="25'16"/>
    <s v="Q1'16"/>
  </r>
  <r>
    <d v="2016-06-22T00:00:00"/>
    <s v="A3484028"/>
    <s v="B8960"/>
    <s v="XJ"/>
    <s v="NG"/>
    <x v="28"/>
    <n v="5"/>
    <s v="PVD"/>
    <x v="2"/>
    <m/>
    <x v="5"/>
    <s v="25'16"/>
    <s v="Q1'16"/>
  </r>
  <r>
    <d v="2016-06-22T00:00:00"/>
    <s v="A3484028"/>
    <s v="B8960"/>
    <s v="XJ"/>
    <s v="NG"/>
    <x v="31"/>
    <n v="9"/>
    <s v="PVD"/>
    <x v="2"/>
    <m/>
    <x v="5"/>
    <s v="25'16"/>
    <s v="Q1'16"/>
  </r>
  <r>
    <d v="2016-06-22T00:00:00"/>
    <s v="A3483058"/>
    <s v="B8960"/>
    <s v="XJ"/>
    <s v="NG"/>
    <x v="27"/>
    <n v="2"/>
    <s v="PVD"/>
    <x v="2"/>
    <m/>
    <x v="5"/>
    <s v="25'16"/>
    <s v="Q1'16"/>
  </r>
  <r>
    <d v="2016-06-22T00:00:00"/>
    <s v="A3483058"/>
    <s v="B8960"/>
    <s v="XJ"/>
    <s v="NG"/>
    <x v="25"/>
    <n v="3"/>
    <s v="PVD"/>
    <x v="2"/>
    <m/>
    <x v="5"/>
    <s v="25'16"/>
    <s v="Q1'16"/>
  </r>
  <r>
    <d v="2016-06-22T00:00:00"/>
    <s v="A3483058"/>
    <s v="B8960"/>
    <s v="XJ"/>
    <s v="NG"/>
    <x v="28"/>
    <n v="2"/>
    <s v="PVD"/>
    <x v="2"/>
    <m/>
    <x v="5"/>
    <s v="25'16"/>
    <s v="Q1'16"/>
  </r>
  <r>
    <d v="2016-06-22T00:00:00"/>
    <s v="A3483058"/>
    <s v="B8960"/>
    <s v="XJ"/>
    <s v="NG"/>
    <x v="31"/>
    <n v="3"/>
    <s v="PVD"/>
    <x v="2"/>
    <m/>
    <x v="5"/>
    <s v="25'16"/>
    <s v="Q1'16"/>
  </r>
  <r>
    <d v="2016-06-22T00:00:00"/>
    <s v="A3483932"/>
    <s v="B9604"/>
    <s v="XJ"/>
    <s v="NG"/>
    <x v="16"/>
    <n v="1"/>
    <s v="PVD"/>
    <x v="2"/>
    <m/>
    <x v="5"/>
    <s v="25'16"/>
    <s v="Q1'16"/>
  </r>
  <r>
    <d v="2016-06-22T00:00:00"/>
    <s v="A3483932"/>
    <s v="B9604"/>
    <s v="XJ"/>
    <s v="NG"/>
    <x v="25"/>
    <n v="1"/>
    <s v="PVD"/>
    <x v="2"/>
    <m/>
    <x v="5"/>
    <s v="25'16"/>
    <s v="Q1'16"/>
  </r>
  <r>
    <d v="2016-06-22T00:00:00"/>
    <s v="A3483934"/>
    <s v="B9604"/>
    <s v="XJ"/>
    <s v="NG"/>
    <x v="16"/>
    <n v="1"/>
    <s v="PVD"/>
    <x v="2"/>
    <m/>
    <x v="5"/>
    <s v="25'16"/>
    <s v="Q1'16"/>
  </r>
  <r>
    <d v="2016-06-22T00:00:00"/>
    <s v="A3483927"/>
    <s v="B9604"/>
    <s v="YS"/>
    <s v="NG"/>
    <x v="28"/>
    <n v="1"/>
    <s v="PVD"/>
    <x v="2"/>
    <m/>
    <x v="5"/>
    <s v="25'16"/>
    <s v="Q1'16"/>
  </r>
  <r>
    <d v="2016-06-22T00:00:00"/>
    <s v="A3484025"/>
    <s v="B8960"/>
    <s v="YS"/>
    <s v="NG"/>
    <x v="16"/>
    <n v="5"/>
    <s v="PVD"/>
    <x v="2"/>
    <m/>
    <x v="5"/>
    <s v="25'16"/>
    <s v="Q1'16"/>
  </r>
  <r>
    <d v="2016-06-22T00:00:00"/>
    <s v="A3484025"/>
    <s v="B8960"/>
    <s v="YS"/>
    <s v="NG"/>
    <x v="3"/>
    <n v="1"/>
    <s v="PVD"/>
    <x v="2"/>
    <m/>
    <x v="5"/>
    <s v="25'16"/>
    <s v="Q1'16"/>
  </r>
  <r>
    <d v="2016-06-22T00:00:00"/>
    <s v="A3482500"/>
    <s v="B9502"/>
    <s v="YS"/>
    <s v="NG"/>
    <x v="24"/>
    <n v="1"/>
    <s v="PVD"/>
    <x v="2"/>
    <m/>
    <x v="5"/>
    <s v="25'16"/>
    <s v="Q1'16"/>
  </r>
  <r>
    <d v="2016-06-22T00:00:00"/>
    <s v="A3482500"/>
    <s v="B9502"/>
    <s v="YS"/>
    <s v="NG"/>
    <x v="3"/>
    <n v="2"/>
    <s v="PVD"/>
    <x v="2"/>
    <m/>
    <x v="5"/>
    <s v="25'16"/>
    <s v="Q1'16"/>
  </r>
  <r>
    <d v="2016-06-22T00:00:00"/>
    <s v="A3483884"/>
    <s v="B8960"/>
    <s v="YS"/>
    <s v="NG"/>
    <x v="16"/>
    <n v="5"/>
    <s v="PVD"/>
    <x v="2"/>
    <m/>
    <x v="5"/>
    <s v="25'16"/>
    <s v="Q1'16"/>
  </r>
  <r>
    <d v="2016-06-22T00:00:00"/>
    <s v="A3483884"/>
    <s v="B8960"/>
    <s v="YS"/>
    <s v="NG"/>
    <x v="24"/>
    <n v="1"/>
    <s v="PVD"/>
    <x v="2"/>
    <m/>
    <x v="5"/>
    <s v="25'16"/>
    <s v="Q1'16"/>
  </r>
  <r>
    <d v="2016-06-22T00:00:00"/>
    <s v="A3483884"/>
    <s v="B8960"/>
    <s v="YS"/>
    <s v="NG"/>
    <x v="28"/>
    <n v="1"/>
    <s v="PVD"/>
    <x v="2"/>
    <m/>
    <x v="5"/>
    <s v="25'16"/>
    <s v="Q1'16"/>
  </r>
  <r>
    <d v="2016-06-22T00:00:00"/>
    <s v="A3483054"/>
    <s v="B8960"/>
    <s v="YS"/>
    <s v="NG"/>
    <x v="16"/>
    <n v="2"/>
    <s v="PVD"/>
    <x v="2"/>
    <m/>
    <x v="5"/>
    <s v="25'16"/>
    <s v="Q1'16"/>
  </r>
  <r>
    <d v="2016-06-22T00:00:00"/>
    <s v="A3483054"/>
    <s v="B8960"/>
    <s v="YS"/>
    <s v="NG"/>
    <x v="25"/>
    <n v="2"/>
    <s v="PVD"/>
    <x v="2"/>
    <m/>
    <x v="5"/>
    <s v="25'16"/>
    <s v="Q1'16"/>
  </r>
  <r>
    <d v="2016-06-22T00:00:00"/>
    <s v="A3483523"/>
    <s v="B8088"/>
    <s v="XJ"/>
    <s v="NG"/>
    <x v="31"/>
    <n v="1"/>
    <s v="PVD"/>
    <x v="2"/>
    <m/>
    <x v="5"/>
    <s v="25'16"/>
    <s v="Q1'16"/>
  </r>
  <r>
    <d v="2016-06-22T00:00:00"/>
    <s v="A3483496"/>
    <s v="B8099"/>
    <s v="XJ"/>
    <s v="NG"/>
    <x v="28"/>
    <n v="2"/>
    <s v="PVD"/>
    <x v="2"/>
    <m/>
    <x v="5"/>
    <s v="25'16"/>
    <s v="Q1'16"/>
  </r>
  <r>
    <d v="2016-06-22T00:00:00"/>
    <s v="A3483607"/>
    <s v="B8099"/>
    <s v="XJ"/>
    <s v="NG"/>
    <x v="16"/>
    <n v="2"/>
    <s v="PVD"/>
    <x v="2"/>
    <m/>
    <x v="5"/>
    <s v="25'16"/>
    <s v="Q1'16"/>
  </r>
  <r>
    <d v="2016-06-22T00:00:00"/>
    <s v="A3483607"/>
    <s v="B8099"/>
    <s v="XJ"/>
    <s v="NG"/>
    <x v="25"/>
    <n v="4"/>
    <s v="PVD"/>
    <x v="2"/>
    <m/>
    <x v="5"/>
    <s v="25'16"/>
    <s v="Q1'16"/>
  </r>
  <r>
    <d v="2016-06-22T00:00:00"/>
    <s v="A3483575"/>
    <s v="B8088"/>
    <s v="XJ"/>
    <s v="NG"/>
    <x v="16"/>
    <n v="1"/>
    <s v="PVD"/>
    <x v="2"/>
    <m/>
    <x v="5"/>
    <s v="25'16"/>
    <s v="Q1'16"/>
  </r>
  <r>
    <d v="2016-06-22T00:00:00"/>
    <s v="A3483575"/>
    <s v="B8088"/>
    <s v="XJ"/>
    <s v="NG"/>
    <x v="25"/>
    <n v="1"/>
    <s v="PVD"/>
    <x v="2"/>
    <m/>
    <x v="5"/>
    <s v="25'16"/>
    <s v="Q1'16"/>
  </r>
  <r>
    <d v="2016-06-22T00:00:00"/>
    <s v="A3483575"/>
    <s v="B8088"/>
    <s v="XJ"/>
    <s v="NG"/>
    <x v="3"/>
    <n v="2"/>
    <s v="PVD"/>
    <x v="2"/>
    <m/>
    <x v="5"/>
    <s v="25'16"/>
    <s v="Q1'16"/>
  </r>
  <r>
    <d v="2016-06-22T00:00:00"/>
    <s v="A3483497"/>
    <s v="B8099"/>
    <s v="XJ"/>
    <s v="NG"/>
    <x v="16"/>
    <n v="1"/>
    <s v="PVD"/>
    <x v="2"/>
    <m/>
    <x v="5"/>
    <s v="25'16"/>
    <s v="Q1'16"/>
  </r>
  <r>
    <d v="2016-06-22T00:00:00"/>
    <s v="A3483497"/>
    <s v="B8099"/>
    <s v="XJ"/>
    <s v="NG"/>
    <x v="27"/>
    <n v="1"/>
    <s v="PVD"/>
    <x v="2"/>
    <m/>
    <x v="5"/>
    <s v="25'16"/>
    <s v="Q1'16"/>
  </r>
  <r>
    <d v="2016-06-22T00:00:00"/>
    <s v="A3483497"/>
    <s v="B8099"/>
    <s v="XJ"/>
    <s v="NG"/>
    <x v="25"/>
    <n v="1"/>
    <s v="PVD"/>
    <x v="2"/>
    <m/>
    <x v="5"/>
    <s v="25'16"/>
    <s v="Q1'16"/>
  </r>
  <r>
    <d v="2016-06-22T00:00:00"/>
    <s v="A3483497"/>
    <s v="B8099"/>
    <s v="XJ"/>
    <s v="NG"/>
    <x v="28"/>
    <n v="1"/>
    <s v="PVD"/>
    <x v="2"/>
    <m/>
    <x v="5"/>
    <s v="25'16"/>
    <s v="Q1'16"/>
  </r>
  <r>
    <d v="2016-06-22T00:00:00"/>
    <s v="A3483497"/>
    <s v="B8099"/>
    <s v="XJ"/>
    <s v="NG"/>
    <x v="31"/>
    <n v="1"/>
    <s v="PVD"/>
    <x v="2"/>
    <m/>
    <x v="5"/>
    <s v="25'16"/>
    <s v="Q1'16"/>
  </r>
  <r>
    <d v="2016-06-22T00:00:00"/>
    <s v="A3483609"/>
    <s v="B8099"/>
    <s v="XJ"/>
    <s v="NG"/>
    <x v="16"/>
    <n v="1"/>
    <s v="PVD"/>
    <x v="2"/>
    <m/>
    <x v="5"/>
    <s v="25'16"/>
    <s v="Q1'16"/>
  </r>
  <r>
    <d v="2016-06-22T00:00:00"/>
    <s v="A3483609"/>
    <s v="B8099"/>
    <s v="XJ"/>
    <s v="NG"/>
    <x v="27"/>
    <n v="1"/>
    <s v="PVD"/>
    <x v="2"/>
    <m/>
    <x v="5"/>
    <s v="25'16"/>
    <s v="Q1'16"/>
  </r>
  <r>
    <d v="2016-06-22T00:00:00"/>
    <s v="A3483609"/>
    <s v="B8099"/>
    <s v="XJ"/>
    <s v="NG"/>
    <x v="28"/>
    <n v="1"/>
    <s v="PVD"/>
    <x v="2"/>
    <m/>
    <x v="5"/>
    <s v="25'16"/>
    <s v="Q1'16"/>
  </r>
  <r>
    <d v="2016-06-22T00:00:00"/>
    <s v="A3482501"/>
    <s v="B9502"/>
    <s v="XJ"/>
    <s v="NG"/>
    <x v="16"/>
    <n v="3"/>
    <s v="PVD"/>
    <x v="2"/>
    <m/>
    <x v="5"/>
    <s v="25'16"/>
    <s v="Q1'16"/>
  </r>
  <r>
    <d v="2016-06-22T00:00:00"/>
    <s v="A3482501"/>
    <s v="B9502"/>
    <s v="XJ"/>
    <s v="NG"/>
    <x v="25"/>
    <n v="1"/>
    <s v="PVD"/>
    <x v="2"/>
    <m/>
    <x v="5"/>
    <s v="25'16"/>
    <s v="Q1'16"/>
  </r>
  <r>
    <d v="2016-06-22T00:00:00"/>
    <s v="A3482501"/>
    <s v="B9502"/>
    <s v="XJ"/>
    <s v="NG"/>
    <x v="28"/>
    <n v="1"/>
    <s v="PVD"/>
    <x v="2"/>
    <m/>
    <x v="5"/>
    <s v="25'16"/>
    <s v="Q1'16"/>
  </r>
  <r>
    <d v="2016-06-22T00:00:00"/>
    <s v="A3482035"/>
    <s v="B9500"/>
    <s v="XJ"/>
    <s v="NG"/>
    <x v="16"/>
    <n v="1"/>
    <s v="PVD"/>
    <x v="2"/>
    <m/>
    <x v="5"/>
    <s v="25'16"/>
    <s v="Q1'16"/>
  </r>
  <r>
    <d v="2016-06-22T00:00:00"/>
    <s v="A3482035"/>
    <s v="B9500"/>
    <s v="XJ"/>
    <s v="NG"/>
    <x v="25"/>
    <n v="1"/>
    <s v="PVD"/>
    <x v="2"/>
    <m/>
    <x v="5"/>
    <s v="25'16"/>
    <s v="Q1'16"/>
  </r>
  <r>
    <d v="2016-06-22T00:00:00"/>
    <s v="A3483059"/>
    <s v="B8960"/>
    <s v="YS"/>
    <s v="NG"/>
    <x v="16"/>
    <n v="1"/>
    <s v="PVD"/>
    <x v="2"/>
    <m/>
    <x v="5"/>
    <s v="25'16"/>
    <s v="Q1'16"/>
  </r>
  <r>
    <d v="2016-06-22T00:00:00"/>
    <s v="A3483059"/>
    <s v="B8960"/>
    <s v="YS"/>
    <s v="NG"/>
    <x v="25"/>
    <n v="2"/>
    <s v="PVD"/>
    <x v="2"/>
    <m/>
    <x v="5"/>
    <s v="25'16"/>
    <s v="Q1'16"/>
  </r>
  <r>
    <d v="2016-06-22T00:00:00"/>
    <s v="A3484026"/>
    <s v="B8960"/>
    <s v="XJ"/>
    <s v="NG"/>
    <x v="16"/>
    <n v="5"/>
    <s v="PVD"/>
    <x v="2"/>
    <m/>
    <x v="5"/>
    <s v="25'16"/>
    <s v="Q1'16"/>
  </r>
  <r>
    <d v="2016-06-22T00:00:00"/>
    <s v="A3484026"/>
    <s v="B8960"/>
    <s v="XJ"/>
    <s v="NG"/>
    <x v="25"/>
    <n v="4"/>
    <s v="PVD"/>
    <x v="2"/>
    <m/>
    <x v="5"/>
    <s v="25'16"/>
    <s v="Q1'16"/>
  </r>
  <r>
    <d v="2016-06-22T00:00:00"/>
    <s v="A3484026"/>
    <s v="B8960"/>
    <s v="XJ"/>
    <s v="NG"/>
    <x v="28"/>
    <n v="3"/>
    <s v="PVD"/>
    <x v="2"/>
    <m/>
    <x v="5"/>
    <s v="25'16"/>
    <s v="Q1'16"/>
  </r>
  <r>
    <d v="2016-06-22T00:00:00"/>
    <s v="A3484026"/>
    <s v="B8960"/>
    <s v="XJ"/>
    <s v="NG"/>
    <x v="31"/>
    <n v="3"/>
    <s v="PVD"/>
    <x v="2"/>
    <m/>
    <x v="5"/>
    <s v="25'16"/>
    <s v="Q1'16"/>
  </r>
  <r>
    <d v="2016-06-22T00:00:00"/>
    <s v="A3483886"/>
    <s v="B8960"/>
    <s v="YS"/>
    <s v="NG"/>
    <x v="3"/>
    <n v="1"/>
    <s v="PVD"/>
    <x v="2"/>
    <m/>
    <x v="5"/>
    <s v="25'16"/>
    <s v="Q1'16"/>
  </r>
  <r>
    <d v="2016-06-22T00:00:00"/>
    <s v="A3483886"/>
    <s v="B8960"/>
    <s v="YS"/>
    <s v="NG"/>
    <x v="31"/>
    <n v="1"/>
    <s v="PVD"/>
    <x v="2"/>
    <m/>
    <x v="5"/>
    <s v="25'16"/>
    <s v="Q1'16"/>
  </r>
  <r>
    <d v="2016-06-22T00:00:00"/>
    <s v="A3483982"/>
    <s v="B8960"/>
    <s v="XJ"/>
    <s v="NG"/>
    <x v="16"/>
    <n v="2"/>
    <s v="PVD"/>
    <x v="2"/>
    <m/>
    <x v="5"/>
    <s v="25'16"/>
    <s v="Q1'16"/>
  </r>
  <r>
    <d v="2016-06-22T00:00:00"/>
    <s v="A3483982"/>
    <s v="B8960"/>
    <s v="XJ"/>
    <s v="NG"/>
    <x v="25"/>
    <n v="5"/>
    <s v="PVD"/>
    <x v="2"/>
    <m/>
    <x v="5"/>
    <s v="25'16"/>
    <s v="Q1'16"/>
  </r>
  <r>
    <d v="2016-06-22T00:00:00"/>
    <s v="A3483982"/>
    <s v="B8960"/>
    <s v="XJ"/>
    <s v="NG"/>
    <x v="28"/>
    <n v="6"/>
    <s v="PVD"/>
    <x v="2"/>
    <m/>
    <x v="5"/>
    <s v="25'16"/>
    <s v="Q1'16"/>
  </r>
  <r>
    <d v="2016-06-22T00:00:00"/>
    <s v="A3483982"/>
    <s v="B8960"/>
    <s v="XJ"/>
    <s v="NG"/>
    <x v="31"/>
    <n v="5"/>
    <s v="PVD"/>
    <x v="2"/>
    <m/>
    <x v="5"/>
    <s v="25'16"/>
    <s v="Q1'16"/>
  </r>
  <r>
    <d v="2016-06-22T00:00:00"/>
    <s v="P3037422"/>
    <s v="LW98D"/>
    <s v="XJ"/>
    <s v="NG"/>
    <x v="16"/>
    <n v="1"/>
    <s v="PVD"/>
    <x v="2"/>
    <m/>
    <x v="5"/>
    <s v="25'16"/>
    <s v="Q1'16"/>
  </r>
  <r>
    <d v="2016-06-22T00:00:00"/>
    <s v="P3037422"/>
    <s v="LW98D"/>
    <s v="XJ"/>
    <s v="NG"/>
    <x v="25"/>
    <n v="1"/>
    <s v="PVD"/>
    <x v="2"/>
    <m/>
    <x v="5"/>
    <s v="25'16"/>
    <s v="Q1'16"/>
  </r>
  <r>
    <d v="2016-06-22T00:00:00"/>
    <s v="P3037422"/>
    <s v="LW98D"/>
    <s v="XJ"/>
    <s v="NG"/>
    <x v="28"/>
    <n v="2"/>
    <s v="PVD"/>
    <x v="2"/>
    <m/>
    <x v="5"/>
    <s v="25'16"/>
    <s v="Q1'16"/>
  </r>
  <r>
    <d v="2016-06-22T00:00:00"/>
    <s v="A3484357"/>
    <s v="B8025"/>
    <s v="YS"/>
    <s v="NG"/>
    <x v="16"/>
    <n v="2"/>
    <s v="PVD"/>
    <x v="2"/>
    <m/>
    <x v="5"/>
    <s v="25'16"/>
    <s v="Q1'16"/>
  </r>
  <r>
    <d v="2016-06-22T00:00:00"/>
    <s v="A3484357"/>
    <s v="B8025"/>
    <s v="YS"/>
    <s v="NG"/>
    <x v="3"/>
    <n v="1"/>
    <s v="PVD"/>
    <x v="2"/>
    <m/>
    <x v="5"/>
    <s v="25'16"/>
    <s v="Q1'16"/>
  </r>
  <r>
    <d v="2016-06-22T00:00:00"/>
    <s v="A3484357"/>
    <s v="B8025"/>
    <s v="YS"/>
    <s v="NG"/>
    <x v="28"/>
    <n v="1"/>
    <s v="PVD"/>
    <x v="2"/>
    <m/>
    <x v="5"/>
    <s v="25'16"/>
    <s v="Q1'16"/>
  </r>
  <r>
    <d v="2016-06-22T00:00:00"/>
    <s v="A3484264"/>
    <s v="B8960"/>
    <s v="YS"/>
    <s v="NG"/>
    <x v="16"/>
    <n v="2"/>
    <s v="PVD"/>
    <x v="2"/>
    <m/>
    <x v="5"/>
    <s v="25'16"/>
    <s v="Q1'16"/>
  </r>
  <r>
    <d v="2016-06-22T00:00:00"/>
    <s v="A3484264"/>
    <s v="B8960"/>
    <s v="YS"/>
    <s v="NG"/>
    <x v="25"/>
    <n v="1"/>
    <s v="PVD"/>
    <x v="2"/>
    <m/>
    <x v="5"/>
    <s v="25'16"/>
    <s v="Q1'16"/>
  </r>
  <r>
    <d v="2016-06-22T00:00:00"/>
    <s v="A3483065"/>
    <s v="B8960"/>
    <s v="Yuen"/>
    <s v="NG"/>
    <x v="16"/>
    <n v="5"/>
    <s v="PVD"/>
    <x v="2"/>
    <m/>
    <x v="5"/>
    <s v="25'16"/>
    <s v="Q1'16"/>
  </r>
  <r>
    <d v="2016-06-22T00:00:00"/>
    <s v="A3483065"/>
    <s v="B8960"/>
    <s v="Yuen"/>
    <s v="NG"/>
    <x v="31"/>
    <n v="4"/>
    <s v="PVD"/>
    <x v="2"/>
    <m/>
    <x v="5"/>
    <s v="25'16"/>
    <s v="Q1'16"/>
  </r>
  <r>
    <d v="2016-06-22T00:00:00"/>
    <s v="A3483065"/>
    <s v="B8960"/>
    <s v="Yuen"/>
    <s v="NG"/>
    <x v="29"/>
    <n v="2"/>
    <s v="PVD"/>
    <x v="2"/>
    <m/>
    <x v="5"/>
    <s v="25'16"/>
    <s v="Q1'16"/>
  </r>
  <r>
    <d v="2016-06-22T00:00:00"/>
    <s v="A3484032"/>
    <s v="B8960"/>
    <s v="YS"/>
    <s v="NG"/>
    <x v="16"/>
    <n v="1"/>
    <s v="PVD"/>
    <x v="2"/>
    <m/>
    <x v="5"/>
    <s v="25'16"/>
    <s v="Q1'16"/>
  </r>
  <r>
    <d v="2016-06-22T00:00:00"/>
    <s v="A3484032"/>
    <s v="B8960"/>
    <s v="YS"/>
    <s v="NG"/>
    <x v="24"/>
    <n v="2"/>
    <s v="PVD"/>
    <x v="2"/>
    <m/>
    <x v="5"/>
    <s v="25'16"/>
    <s v="Q1'16"/>
  </r>
  <r>
    <d v="2016-06-22T00:00:00"/>
    <s v="A3484032"/>
    <s v="B8960"/>
    <s v="YS"/>
    <s v="NG"/>
    <x v="25"/>
    <n v="3"/>
    <s v="PVD"/>
    <x v="2"/>
    <m/>
    <x v="5"/>
    <s v="25'16"/>
    <s v="Q1'16"/>
  </r>
  <r>
    <d v="2016-06-22T00:00:00"/>
    <s v="A3484032"/>
    <s v="B8960"/>
    <s v="YS"/>
    <s v="NG"/>
    <x v="3"/>
    <n v="2"/>
    <s v="PVD"/>
    <x v="2"/>
    <m/>
    <x v="5"/>
    <s v="25'16"/>
    <s v="Q1'16"/>
  </r>
  <r>
    <d v="2016-06-22T00:00:00"/>
    <s v="A3484032"/>
    <s v="B8960"/>
    <s v="YS"/>
    <s v="NG"/>
    <x v="31"/>
    <n v="5"/>
    <s v="PVD"/>
    <x v="2"/>
    <m/>
    <x v="5"/>
    <s v="25'16"/>
    <s v="Q1'16"/>
  </r>
  <r>
    <d v="2016-06-22T00:00:00"/>
    <s v="A3483981"/>
    <s v="B8960"/>
    <s v="Yuen"/>
    <s v="NG"/>
    <x v="16"/>
    <n v="5"/>
    <s v="PVD"/>
    <x v="2"/>
    <m/>
    <x v="5"/>
    <s v="25'16"/>
    <s v="Q1'16"/>
  </r>
  <r>
    <d v="2016-06-22T00:00:00"/>
    <s v="A3483981"/>
    <s v="B8960"/>
    <s v="Yuen"/>
    <s v="NG"/>
    <x v="28"/>
    <n v="1"/>
    <s v="PVD"/>
    <x v="2"/>
    <m/>
    <x v="5"/>
    <s v="25'16"/>
    <s v="Q1'16"/>
  </r>
  <r>
    <d v="2016-06-22T00:00:00"/>
    <s v="A3483981"/>
    <s v="B8960"/>
    <s v="Yuen"/>
    <s v="NG"/>
    <x v="31"/>
    <n v="4"/>
    <s v="PVD"/>
    <x v="2"/>
    <m/>
    <x v="5"/>
    <s v="25'16"/>
    <s v="Q1'16"/>
  </r>
  <r>
    <d v="2016-06-23T00:00:00"/>
    <s v="A3484263"/>
    <s v="B8960"/>
    <s v="Yuen"/>
    <s v="NG"/>
    <x v="16"/>
    <n v="2"/>
    <s v="PVD"/>
    <x v="2"/>
    <m/>
    <x v="5"/>
    <s v="25'16"/>
    <s v="Q1'16"/>
  </r>
  <r>
    <d v="2016-06-23T00:00:00"/>
    <s v="A3484263"/>
    <s v="B8960"/>
    <s v="Yuen"/>
    <s v="NG"/>
    <x v="28"/>
    <n v="1"/>
    <s v="PVD"/>
    <x v="2"/>
    <m/>
    <x v="5"/>
    <s v="25'16"/>
    <s v="Q1'16"/>
  </r>
  <r>
    <d v="2016-06-23T00:00:00"/>
    <s v="A3484263"/>
    <s v="B8960"/>
    <s v="Yuen"/>
    <s v="NG"/>
    <x v="31"/>
    <n v="1"/>
    <s v="PVD"/>
    <x v="2"/>
    <m/>
    <x v="5"/>
    <s v="25'16"/>
    <s v="Q1'16"/>
  </r>
  <r>
    <d v="2016-06-23T00:00:00"/>
    <s v="A3484265"/>
    <s v="B8960"/>
    <s v="YS"/>
    <s v="NG"/>
    <x v="16"/>
    <n v="1"/>
    <s v="PVD"/>
    <x v="2"/>
    <m/>
    <x v="5"/>
    <s v="25'16"/>
    <s v="Q1'16"/>
  </r>
  <r>
    <d v="2016-06-23T00:00:00"/>
    <s v="A3484265"/>
    <s v="B8960"/>
    <s v="YS"/>
    <s v="NG"/>
    <x v="24"/>
    <n v="2"/>
    <s v="PVD"/>
    <x v="2"/>
    <m/>
    <x v="5"/>
    <s v="25'16"/>
    <s v="Q1'16"/>
  </r>
  <r>
    <d v="2016-06-23T00:00:00"/>
    <s v="A3484265"/>
    <s v="B8960"/>
    <s v="YS"/>
    <s v="NG"/>
    <x v="3"/>
    <n v="1"/>
    <s v="PVD"/>
    <x v="2"/>
    <m/>
    <x v="5"/>
    <s v="25'16"/>
    <s v="Q1'16"/>
  </r>
  <r>
    <d v="2016-06-23T00:00:00"/>
    <s v="A3484265"/>
    <s v="B8960"/>
    <s v="YS"/>
    <s v="NG"/>
    <x v="28"/>
    <n v="2"/>
    <s v="PVD"/>
    <x v="2"/>
    <m/>
    <x v="5"/>
    <s v="25'16"/>
    <s v="Q1'16"/>
  </r>
  <r>
    <d v="2016-06-23T00:00:00"/>
    <s v="A3484265"/>
    <s v="B8960"/>
    <s v="YS"/>
    <s v="NG"/>
    <x v="31"/>
    <n v="1"/>
    <s v="PVD"/>
    <x v="2"/>
    <m/>
    <x v="5"/>
    <s v="25'16"/>
    <s v="Q1'16"/>
  </r>
  <r>
    <d v="2016-06-23T00:00:00"/>
    <s v="A3484581"/>
    <s v="B9604"/>
    <s v="Yuen"/>
    <s v="NG"/>
    <x v="16"/>
    <n v="2"/>
    <s v="PVD"/>
    <x v="2"/>
    <m/>
    <x v="5"/>
    <s v="25'16"/>
    <s v="Q1'16"/>
  </r>
  <r>
    <d v="2016-06-23T00:00:00"/>
    <s v="A3484108"/>
    <s v="B9604"/>
    <s v="Yuen"/>
    <s v="NG"/>
    <x v="16"/>
    <n v="1"/>
    <s v="PVD"/>
    <x v="2"/>
    <m/>
    <x v="5"/>
    <s v="25'16"/>
    <s v="Q1'16"/>
  </r>
  <r>
    <d v="2016-06-23T00:00:00"/>
    <s v="A3484108"/>
    <s v="B9604"/>
    <s v="Yuen"/>
    <s v="NG"/>
    <x v="28"/>
    <n v="1"/>
    <s v="PVD"/>
    <x v="2"/>
    <m/>
    <x v="5"/>
    <s v="25'16"/>
    <s v="Q1'16"/>
  </r>
  <r>
    <d v="2016-06-23T00:00:00"/>
    <s v="A3484111"/>
    <s v="B9604"/>
    <s v="Yuen"/>
    <s v="NG"/>
    <x v="16"/>
    <n v="1"/>
    <s v="PVD"/>
    <x v="2"/>
    <m/>
    <x v="5"/>
    <s v="25'16"/>
    <s v="Q1'16"/>
  </r>
  <r>
    <d v="2016-06-23T00:00:00"/>
    <s v="A3483063"/>
    <s v="B8960"/>
    <m/>
    <s v="NG"/>
    <x v="16"/>
    <n v="1"/>
    <s v="PVD"/>
    <x v="2"/>
    <m/>
    <x v="5"/>
    <s v="25'16"/>
    <s v="Q1'16"/>
  </r>
  <r>
    <d v="2016-06-23T00:00:00"/>
    <s v="A3483063"/>
    <s v="B8960"/>
    <m/>
    <s v="NG"/>
    <x v="27"/>
    <n v="1"/>
    <s v="PVD"/>
    <x v="2"/>
    <m/>
    <x v="5"/>
    <s v="25'16"/>
    <s v="Q1'16"/>
  </r>
  <r>
    <d v="2016-06-23T00:00:00"/>
    <s v="A3483063"/>
    <s v="B8960"/>
    <m/>
    <s v="NG"/>
    <x v="25"/>
    <n v="3"/>
    <s v="PVD"/>
    <x v="2"/>
    <m/>
    <x v="5"/>
    <s v="25'16"/>
    <s v="Q1'16"/>
  </r>
  <r>
    <d v="2016-06-23T00:00:00"/>
    <s v="A3483053"/>
    <s v="B8960"/>
    <s v="YS"/>
    <s v="NG"/>
    <x v="16"/>
    <n v="1"/>
    <s v="PVD"/>
    <x v="2"/>
    <m/>
    <x v="5"/>
    <s v="25'16"/>
    <s v="Q1'16"/>
  </r>
  <r>
    <d v="2016-06-23T00:00:00"/>
    <s v="A3483053"/>
    <s v="B8960"/>
    <s v="YS"/>
    <s v="NG"/>
    <x v="24"/>
    <n v="2"/>
    <s v="PVD"/>
    <x v="2"/>
    <m/>
    <x v="5"/>
    <s v="25'16"/>
    <s v="Q1'16"/>
  </r>
  <r>
    <d v="2016-06-23T00:00:00"/>
    <s v="A3483053"/>
    <s v="B8960"/>
    <s v="YS"/>
    <s v="NG"/>
    <x v="25"/>
    <n v="5"/>
    <s v="PVD"/>
    <x v="2"/>
    <m/>
    <x v="5"/>
    <s v="25'16"/>
    <s v="Q1'16"/>
  </r>
  <r>
    <d v="2016-06-23T00:00:00"/>
    <s v="A3483053"/>
    <s v="B8960"/>
    <s v="YS"/>
    <s v="NG"/>
    <x v="3"/>
    <n v="1"/>
    <s v="PVD"/>
    <x v="2"/>
    <m/>
    <x v="5"/>
    <s v="25'16"/>
    <s v="Q1'16"/>
  </r>
  <r>
    <d v="2016-06-23T00:00:00"/>
    <s v="A3483053"/>
    <s v="B8960"/>
    <s v="YS"/>
    <s v="NG"/>
    <x v="28"/>
    <n v="2"/>
    <s v="PVD"/>
    <x v="2"/>
    <m/>
    <x v="5"/>
    <s v="25'16"/>
    <s v="Q1'16"/>
  </r>
  <r>
    <d v="2016-06-23T00:00:00"/>
    <s v="A3481101"/>
    <s v="B8960"/>
    <s v="YS"/>
    <s v="NG"/>
    <x v="16"/>
    <n v="2"/>
    <s v="PVD"/>
    <x v="2"/>
    <m/>
    <x v="5"/>
    <s v="25'16"/>
    <s v="Q1'16"/>
  </r>
  <r>
    <d v="2016-06-23T00:00:00"/>
    <s v="A3481101"/>
    <s v="B8960"/>
    <s v="YS"/>
    <s v="NG"/>
    <x v="27"/>
    <n v="5"/>
    <s v="PVD"/>
    <x v="2"/>
    <m/>
    <x v="5"/>
    <s v="25'16"/>
    <s v="Q1'16"/>
  </r>
  <r>
    <d v="2016-06-23T00:00:00"/>
    <s v="A3481101"/>
    <s v="B8960"/>
    <s v="YS"/>
    <s v="NG"/>
    <x v="24"/>
    <n v="1"/>
    <s v="PVD"/>
    <x v="2"/>
    <m/>
    <x v="5"/>
    <s v="25'16"/>
    <s v="Q1'16"/>
  </r>
  <r>
    <d v="2016-06-23T00:00:00"/>
    <s v="A3483928"/>
    <s v="B9604"/>
    <m/>
    <s v="NG"/>
    <x v="16"/>
    <n v="3"/>
    <s v="PVD"/>
    <x v="2"/>
    <m/>
    <x v="5"/>
    <s v="25'16"/>
    <s v="Q1'16"/>
  </r>
  <r>
    <d v="2016-06-23T00:00:00"/>
    <s v="A3483983"/>
    <s v="B8960"/>
    <s v="Yuen"/>
    <s v="NG"/>
    <x v="16"/>
    <n v="4"/>
    <s v="PVD"/>
    <x v="2"/>
    <m/>
    <x v="5"/>
    <s v="25'16"/>
    <s v="Q1'16"/>
  </r>
  <r>
    <d v="2016-06-23T00:00:00"/>
    <s v="A3483983"/>
    <s v="B8960"/>
    <s v="Yuen"/>
    <s v="NG"/>
    <x v="31"/>
    <n v="1"/>
    <s v="PVD"/>
    <x v="2"/>
    <m/>
    <x v="5"/>
    <s v="25'16"/>
    <s v="Q1'16"/>
  </r>
  <r>
    <d v="2016-06-23T00:00:00"/>
    <s v="A3484582"/>
    <s v="B9604"/>
    <s v="Yuen"/>
    <s v="NG"/>
    <x v="16"/>
    <n v="2"/>
    <s v="PVD"/>
    <x v="2"/>
    <m/>
    <x v="5"/>
    <s v="25'16"/>
    <s v="Q1'16"/>
  </r>
  <r>
    <d v="2016-06-23T00:00:00"/>
    <s v="A3484582"/>
    <s v="B9604"/>
    <s v="Yuen"/>
    <s v="NG"/>
    <x v="29"/>
    <n v="1"/>
    <s v="PVD"/>
    <x v="2"/>
    <m/>
    <x v="5"/>
    <s v="25'16"/>
    <s v="Q1'16"/>
  </r>
  <r>
    <d v="2016-06-23T00:00:00"/>
    <s v="A3484365"/>
    <s v="B8025"/>
    <s v="YS"/>
    <s v="NG"/>
    <x v="16"/>
    <n v="1"/>
    <s v="PVD"/>
    <x v="2"/>
    <m/>
    <x v="5"/>
    <s v="25'16"/>
    <s v="Q1'16"/>
  </r>
  <r>
    <d v="2016-06-23T00:00:00"/>
    <s v="A3484365"/>
    <s v="B8025"/>
    <s v="YS"/>
    <s v="NG"/>
    <x v="25"/>
    <n v="3"/>
    <s v="PVD"/>
    <x v="2"/>
    <m/>
    <x v="5"/>
    <s v="25'16"/>
    <s v="Q1'16"/>
  </r>
  <r>
    <d v="2016-06-23T00:00:00"/>
    <s v="A3484365"/>
    <s v="B8025"/>
    <s v="YS"/>
    <s v="NG"/>
    <x v="28"/>
    <n v="1"/>
    <s v="PVD"/>
    <x v="2"/>
    <m/>
    <x v="5"/>
    <s v="25'16"/>
    <s v="Q1'16"/>
  </r>
  <r>
    <d v="2016-06-23T00:00:00"/>
    <s v="A3484365"/>
    <s v="B8025"/>
    <s v="YS"/>
    <s v="NG"/>
    <x v="31"/>
    <n v="1"/>
    <s v="PVD"/>
    <x v="2"/>
    <m/>
    <x v="5"/>
    <s v="25'16"/>
    <s v="Q1'16"/>
  </r>
  <r>
    <d v="2016-06-23T00:00:00"/>
    <s v="A3484358"/>
    <s v="B8025"/>
    <s v="YS"/>
    <s v="NG"/>
    <x v="25"/>
    <n v="2"/>
    <s v="PVD"/>
    <x v="2"/>
    <m/>
    <x v="5"/>
    <s v="25'16"/>
    <s v="Q1'16"/>
  </r>
  <r>
    <d v="2016-06-23T00:00:00"/>
    <s v="A3484358"/>
    <s v="B8025"/>
    <s v="YS"/>
    <s v="NG"/>
    <x v="3"/>
    <n v="1"/>
    <s v="PVD"/>
    <x v="2"/>
    <m/>
    <x v="5"/>
    <s v="25'16"/>
    <s v="Q1'16"/>
  </r>
  <r>
    <d v="2016-06-23T00:00:00"/>
    <s v="A3484575"/>
    <s v="B9604"/>
    <s v="YS"/>
    <s v="NG"/>
    <x v="16"/>
    <n v="1"/>
    <s v="PVD"/>
    <x v="2"/>
    <m/>
    <x v="5"/>
    <s v="25'16"/>
    <s v="Q1'16"/>
  </r>
  <r>
    <d v="2016-06-23T00:00:00"/>
    <s v="A3484575"/>
    <s v="B9604"/>
    <s v="YS"/>
    <s v="NG"/>
    <x v="3"/>
    <n v="1"/>
    <s v="PVD"/>
    <x v="2"/>
    <m/>
    <x v="5"/>
    <s v="25'16"/>
    <s v="Q1'16"/>
  </r>
  <r>
    <d v="2016-06-23T00:00:00"/>
    <s v="A3484575"/>
    <s v="B9604"/>
    <s v="YS"/>
    <s v="NG"/>
    <x v="31"/>
    <n v="2"/>
    <s v="PVD"/>
    <x v="2"/>
    <m/>
    <x v="5"/>
    <s v="25'16"/>
    <s v="Q1'16"/>
  </r>
  <r>
    <d v="2016-06-23T00:00:00"/>
    <s v="A3484572"/>
    <s v="B9604"/>
    <s v="YS"/>
    <s v="NG"/>
    <x v="16"/>
    <n v="1"/>
    <s v="PVD"/>
    <x v="2"/>
    <m/>
    <x v="5"/>
    <s v="25'16"/>
    <s v="Q1'16"/>
  </r>
  <r>
    <d v="2016-06-23T00:00:00"/>
    <s v="A3484572"/>
    <s v="B9604"/>
    <s v="YS"/>
    <s v="NG"/>
    <x v="3"/>
    <n v="1"/>
    <s v="PVD"/>
    <x v="2"/>
    <m/>
    <x v="5"/>
    <s v="25'16"/>
    <s v="Q1'16"/>
  </r>
  <r>
    <d v="2016-06-23T00:00:00"/>
    <s v="A3484572"/>
    <s v="B9604"/>
    <s v="YS"/>
    <s v="NG"/>
    <x v="31"/>
    <n v="1"/>
    <s v="PVD"/>
    <x v="2"/>
    <m/>
    <x v="5"/>
    <s v="25'16"/>
    <s v="Q1'16"/>
  </r>
  <r>
    <d v="2016-06-23T00:00:00"/>
    <s v="A3484576"/>
    <s v="B9604"/>
    <s v="YS"/>
    <s v="NG"/>
    <x v="3"/>
    <n v="2"/>
    <s v="PVD"/>
    <x v="2"/>
    <m/>
    <x v="5"/>
    <s v="25'16"/>
    <s v="Q1'16"/>
  </r>
  <r>
    <d v="2016-06-23T00:00:00"/>
    <s v="A3484576"/>
    <s v="B9604"/>
    <s v="YS"/>
    <s v="NG"/>
    <x v="31"/>
    <n v="1"/>
    <s v="PVD"/>
    <x v="2"/>
    <m/>
    <x v="5"/>
    <s v="25'16"/>
    <s v="Q1'16"/>
  </r>
  <r>
    <d v="2016-06-23T00:00:00"/>
    <s v="A3484578"/>
    <s v="B9604"/>
    <s v="XJ"/>
    <s v="NG"/>
    <x v="16"/>
    <n v="1"/>
    <s v="PVD"/>
    <x v="2"/>
    <m/>
    <x v="5"/>
    <s v="25'16"/>
    <s v="Q1'16"/>
  </r>
  <r>
    <d v="2016-06-23T00:00:00"/>
    <s v="A3484578"/>
    <s v="B9604"/>
    <s v="XJ"/>
    <s v="NG"/>
    <x v="3"/>
    <n v="1"/>
    <s v="PVD"/>
    <x v="2"/>
    <m/>
    <x v="5"/>
    <s v="25'16"/>
    <s v="Q1'16"/>
  </r>
  <r>
    <d v="2016-06-23T00:00:00"/>
    <s v="A3484748"/>
    <s v="B9604"/>
    <s v="XJ"/>
    <s v="NG"/>
    <x v="16"/>
    <n v="1"/>
    <s v="PVD"/>
    <x v="2"/>
    <m/>
    <x v="5"/>
    <s v="25'16"/>
    <s v="Q1'16"/>
  </r>
  <r>
    <d v="2016-06-23T00:00:00"/>
    <s v="A3484748"/>
    <s v="B9604"/>
    <s v="XJ"/>
    <s v="NG"/>
    <x v="3"/>
    <n v="1"/>
    <s v="PVD"/>
    <x v="2"/>
    <m/>
    <x v="5"/>
    <s v="25'16"/>
    <s v="Q1'16"/>
  </r>
  <r>
    <d v="2016-06-23T00:00:00"/>
    <s v="A3484749"/>
    <s v="B9604"/>
    <s v="XJ"/>
    <s v="NG"/>
    <x v="16"/>
    <n v="1"/>
    <s v="PVD"/>
    <x v="2"/>
    <m/>
    <x v="5"/>
    <s v="25'16"/>
    <s v="Q1'16"/>
  </r>
  <r>
    <d v="2016-06-23T00:00:00"/>
    <s v="A3484749"/>
    <s v="B9604"/>
    <s v="XJ"/>
    <s v="NG"/>
    <x v="28"/>
    <n v="2"/>
    <s v="PVD"/>
    <x v="2"/>
    <m/>
    <x v="5"/>
    <s v="25'16"/>
    <s v="Q1'16"/>
  </r>
  <r>
    <d v="2016-06-23T00:00:00"/>
    <s v="A3483061"/>
    <s v="B8960"/>
    <s v="YS"/>
    <s v="NG"/>
    <x v="16"/>
    <n v="1"/>
    <s v="PVD"/>
    <x v="2"/>
    <m/>
    <x v="5"/>
    <s v="25'16"/>
    <s v="Q1'16"/>
  </r>
  <r>
    <d v="2016-06-23T00:00:00"/>
    <s v="A3483061"/>
    <s v="B8960"/>
    <s v="YS"/>
    <s v="NG"/>
    <x v="24"/>
    <n v="1"/>
    <s v="PVD"/>
    <x v="2"/>
    <m/>
    <x v="5"/>
    <s v="25'16"/>
    <s v="Q1'16"/>
  </r>
  <r>
    <d v="2016-06-23T00:00:00"/>
    <s v="A3483061"/>
    <s v="B8960"/>
    <s v="YS"/>
    <s v="NG"/>
    <x v="25"/>
    <n v="9"/>
    <s v="PVD"/>
    <x v="2"/>
    <m/>
    <x v="5"/>
    <s v="25'16"/>
    <s v="Q1'16"/>
  </r>
  <r>
    <d v="2016-06-23T00:00:00"/>
    <s v="A3483061"/>
    <s v="B8960"/>
    <s v="YS"/>
    <s v="NG"/>
    <x v="3"/>
    <n v="1"/>
    <s v="PVD"/>
    <x v="2"/>
    <m/>
    <x v="5"/>
    <s v="25'16"/>
    <s v="Q1'16"/>
  </r>
  <r>
    <d v="2016-06-23T00:00:00"/>
    <s v="A3484031"/>
    <s v="B8960"/>
    <s v="XJ"/>
    <s v="NG"/>
    <x v="16"/>
    <n v="2"/>
    <s v="PVD"/>
    <x v="2"/>
    <m/>
    <x v="5"/>
    <s v="25'16"/>
    <s v="Q1'16"/>
  </r>
  <r>
    <d v="2016-06-23T00:00:00"/>
    <s v="A3484031"/>
    <s v="B8960"/>
    <s v="XJ"/>
    <s v="NG"/>
    <x v="25"/>
    <n v="4"/>
    <s v="PVD"/>
    <x v="2"/>
    <m/>
    <x v="5"/>
    <s v="25'16"/>
    <s v="Q1'16"/>
  </r>
  <r>
    <d v="2016-06-23T00:00:00"/>
    <s v="A3484031"/>
    <s v="B8960"/>
    <s v="XJ"/>
    <s v="NG"/>
    <x v="28"/>
    <n v="2"/>
    <s v="PVD"/>
    <x v="2"/>
    <m/>
    <x v="5"/>
    <s v="25'16"/>
    <s v="Q1'16"/>
  </r>
  <r>
    <d v="2016-06-23T00:00:00"/>
    <s v="A3484360"/>
    <s v="B8025"/>
    <s v="XJ"/>
    <s v="NG"/>
    <x v="16"/>
    <n v="1"/>
    <s v="PVD"/>
    <x v="2"/>
    <m/>
    <x v="5"/>
    <s v="25'16"/>
    <s v="Q1'16"/>
  </r>
  <r>
    <d v="2016-06-23T00:00:00"/>
    <s v="A3484360"/>
    <s v="B8025"/>
    <s v="XJ"/>
    <s v="NG"/>
    <x v="25"/>
    <n v="2"/>
    <s v="PVD"/>
    <x v="2"/>
    <m/>
    <x v="5"/>
    <s v="25'16"/>
    <s v="Q1'16"/>
  </r>
  <r>
    <d v="2016-06-23T00:00:00"/>
    <s v="A3484360"/>
    <s v="B8025"/>
    <s v="XJ"/>
    <s v="NG"/>
    <x v="28"/>
    <n v="6"/>
    <s v="PVD"/>
    <x v="2"/>
    <m/>
    <x v="5"/>
    <s v="25'16"/>
    <s v="Q1'16"/>
  </r>
  <r>
    <d v="2016-06-23T00:00:00"/>
    <s v="A3484360"/>
    <s v="B8025"/>
    <s v="XJ"/>
    <s v="NG"/>
    <x v="31"/>
    <n v="1"/>
    <s v="PVD"/>
    <x v="2"/>
    <m/>
    <x v="5"/>
    <s v="25'16"/>
    <s v="Q1'16"/>
  </r>
  <r>
    <d v="2016-06-23T00:00:00"/>
    <s v="A3484106"/>
    <s v="B9604"/>
    <s v="XJ"/>
    <s v="NG"/>
    <x v="25"/>
    <n v="1"/>
    <s v="PVD"/>
    <x v="2"/>
    <m/>
    <x v="5"/>
    <s v="25'16"/>
    <s v="Q1'16"/>
  </r>
  <r>
    <d v="2016-06-23T00:00:00"/>
    <s v="A3484106"/>
    <s v="B9604"/>
    <s v="XJ"/>
    <s v="NG"/>
    <x v="28"/>
    <n v="2"/>
    <s v="PVD"/>
    <x v="2"/>
    <m/>
    <x v="5"/>
    <s v="25'16"/>
    <s v="Q1'16"/>
  </r>
  <r>
    <d v="2016-06-23T00:00:00"/>
    <s v="A3484179"/>
    <s v="B8099"/>
    <s v="XJ"/>
    <s v="NG"/>
    <x v="16"/>
    <n v="3"/>
    <s v="PVD"/>
    <x v="2"/>
    <m/>
    <x v="5"/>
    <s v="25'16"/>
    <s v="Q1'16"/>
  </r>
  <r>
    <d v="2016-06-23T00:00:00"/>
    <s v="A3484179"/>
    <s v="B8099"/>
    <s v="XJ"/>
    <s v="NG"/>
    <x v="28"/>
    <n v="1"/>
    <s v="PVD"/>
    <x v="2"/>
    <m/>
    <x v="5"/>
    <s v="25'16"/>
    <s v="Q1'16"/>
  </r>
  <r>
    <d v="2016-06-23T00:00:00"/>
    <s v="A3483610"/>
    <s v="B8099"/>
    <s v="XJ"/>
    <s v="NG"/>
    <x v="3"/>
    <n v="1"/>
    <s v="PVD"/>
    <x v="2"/>
    <m/>
    <x v="5"/>
    <s v="25'16"/>
    <s v="Q1'16"/>
  </r>
  <r>
    <d v="2016-06-23T00:00:00"/>
    <s v="A3483610"/>
    <s v="B8099"/>
    <s v="XJ"/>
    <s v="NG"/>
    <x v="28"/>
    <n v="1"/>
    <s v="PVD"/>
    <x v="2"/>
    <m/>
    <x v="5"/>
    <s v="25'16"/>
    <s v="Q1'16"/>
  </r>
  <r>
    <d v="2016-06-23T00:00:00"/>
    <s v="A3483500"/>
    <s v="B8099"/>
    <s v="XJ"/>
    <s v="NG"/>
    <x v="16"/>
    <n v="1"/>
    <s v="PVD"/>
    <x v="2"/>
    <m/>
    <x v="5"/>
    <s v="25'16"/>
    <s v="Q1'16"/>
  </r>
  <r>
    <d v="2016-06-23T00:00:00"/>
    <s v="A3483500"/>
    <s v="B8099"/>
    <s v="XJ"/>
    <s v="NG"/>
    <x v="3"/>
    <n v="1"/>
    <s v="PVD"/>
    <x v="2"/>
    <m/>
    <x v="5"/>
    <s v="25'16"/>
    <s v="Q1'16"/>
  </r>
  <r>
    <d v="2016-06-23T00:00:00"/>
    <s v="A3483500"/>
    <s v="B8099"/>
    <s v="XJ"/>
    <s v="NG"/>
    <x v="28"/>
    <n v="1"/>
    <s v="PVD"/>
    <x v="2"/>
    <m/>
    <x v="5"/>
    <s v="25'16"/>
    <s v="Q1'16"/>
  </r>
  <r>
    <d v="2016-06-23T00:00:00"/>
    <s v="A3483500"/>
    <s v="B8099"/>
    <s v="XJ"/>
    <s v="NG"/>
    <x v="31"/>
    <n v="1"/>
    <s v="PVD"/>
    <x v="2"/>
    <m/>
    <x v="5"/>
    <s v="25'16"/>
    <s v="Q1'16"/>
  </r>
  <r>
    <d v="2016-06-23T00:00:00"/>
    <s v="A3483608"/>
    <s v="B8099"/>
    <s v="XJ"/>
    <s v="NG"/>
    <x v="16"/>
    <n v="1"/>
    <s v="PVD"/>
    <x v="2"/>
    <m/>
    <x v="5"/>
    <s v="25'16"/>
    <s v="Q1'16"/>
  </r>
  <r>
    <d v="2016-06-23T00:00:00"/>
    <s v="A3483608"/>
    <s v="B8099"/>
    <s v="XJ"/>
    <s v="NG"/>
    <x v="25"/>
    <n v="1"/>
    <s v="PVD"/>
    <x v="2"/>
    <m/>
    <x v="5"/>
    <s v="25'16"/>
    <s v="Q1'16"/>
  </r>
  <r>
    <d v="2016-06-23T00:00:00"/>
    <s v="A3484650"/>
    <s v="B4301"/>
    <s v="XJ"/>
    <s v="NG"/>
    <x v="25"/>
    <n v="1"/>
    <s v="PVD"/>
    <x v="2"/>
    <m/>
    <x v="5"/>
    <s v="25'16"/>
    <s v="Q1'16"/>
  </r>
  <r>
    <d v="2016-06-23T00:00:00"/>
    <s v="A3484650"/>
    <s v="B4301"/>
    <s v="XJ"/>
    <s v="NG"/>
    <x v="28"/>
    <n v="1"/>
    <s v="PVD"/>
    <x v="2"/>
    <m/>
    <x v="5"/>
    <s v="25'16"/>
    <s v="Q1'16"/>
  </r>
  <r>
    <d v="2016-06-23T00:00:00"/>
    <s v="A3484679"/>
    <s v="B4310"/>
    <s v="XJ"/>
    <s v="NG"/>
    <x v="16"/>
    <n v="1"/>
    <s v="PVD"/>
    <x v="2"/>
    <m/>
    <x v="5"/>
    <s v="25'16"/>
    <s v="Q1'16"/>
  </r>
  <r>
    <d v="2016-06-23T00:00:00"/>
    <s v="A3484679"/>
    <s v="B4310"/>
    <s v="XJ"/>
    <s v="NG"/>
    <x v="25"/>
    <n v="1"/>
    <s v="PVD"/>
    <x v="2"/>
    <m/>
    <x v="5"/>
    <s v="25'16"/>
    <s v="Q1'16"/>
  </r>
  <r>
    <d v="2016-06-23T00:00:00"/>
    <s v="A3484683"/>
    <s v="B4310"/>
    <s v="XJ"/>
    <s v="NG"/>
    <x v="16"/>
    <n v="2"/>
    <s v="PVD"/>
    <x v="2"/>
    <m/>
    <x v="5"/>
    <s v="25'16"/>
    <s v="Q1'16"/>
  </r>
  <r>
    <d v="2016-06-23T00:00:00"/>
    <s v="A3484370"/>
    <s v="B9607"/>
    <s v="XJ"/>
    <s v="NG"/>
    <x v="25"/>
    <n v="1"/>
    <s v="PVD"/>
    <x v="2"/>
    <m/>
    <x v="5"/>
    <s v="25'16"/>
    <s v="Q1'16"/>
  </r>
  <r>
    <d v="2016-06-24T00:00:00"/>
    <s v="A3484465"/>
    <s v="B8025"/>
    <m/>
    <s v="NG"/>
    <x v="16"/>
    <n v="3"/>
    <s v="PVD"/>
    <x v="2"/>
    <m/>
    <x v="5"/>
    <s v="25'16"/>
    <s v="Q1'16"/>
  </r>
  <r>
    <d v="2016-06-24T00:00:00"/>
    <s v="A3484465"/>
    <s v="B8025"/>
    <m/>
    <s v="NG"/>
    <x v="25"/>
    <n v="1"/>
    <s v="PVD"/>
    <x v="2"/>
    <m/>
    <x v="5"/>
    <s v="25'16"/>
    <s v="Q1'16"/>
  </r>
  <r>
    <d v="2016-06-24T00:00:00"/>
    <s v="A3484359"/>
    <s v="B8025"/>
    <m/>
    <s v="NG"/>
    <x v="16"/>
    <n v="2"/>
    <s v="PVD"/>
    <x v="2"/>
    <m/>
    <x v="5"/>
    <s v="25'16"/>
    <s v="Q1'16"/>
  </r>
  <r>
    <d v="2016-06-24T00:00:00"/>
    <s v="A3484359"/>
    <s v="B8025"/>
    <m/>
    <s v="NG"/>
    <x v="27"/>
    <n v="1"/>
    <s v="PVD"/>
    <x v="2"/>
    <m/>
    <x v="5"/>
    <s v="25'16"/>
    <s v="Q1'16"/>
  </r>
  <r>
    <d v="2016-06-24T00:00:00"/>
    <s v="A3484359"/>
    <s v="B8025"/>
    <m/>
    <s v="NG"/>
    <x v="24"/>
    <n v="1"/>
    <s v="PVD"/>
    <x v="2"/>
    <m/>
    <x v="5"/>
    <s v="25'16"/>
    <s v="Q1'16"/>
  </r>
  <r>
    <d v="2016-06-24T00:00:00"/>
    <s v="A3484359"/>
    <s v="B8025"/>
    <m/>
    <s v="NG"/>
    <x v="25"/>
    <n v="2"/>
    <s v="PVD"/>
    <x v="2"/>
    <m/>
    <x v="5"/>
    <s v="25'16"/>
    <s v="Q1'16"/>
  </r>
  <r>
    <d v="2016-06-24T00:00:00"/>
    <s v="A3484105"/>
    <s v="B9604"/>
    <m/>
    <s v="NG"/>
    <x v="16"/>
    <n v="1"/>
    <s v="PVD"/>
    <x v="2"/>
    <m/>
    <x v="5"/>
    <s v="25'16"/>
    <s v="Q1'16"/>
  </r>
  <r>
    <d v="2016-06-24T00:00:00"/>
    <s v="A3484105"/>
    <s v="B9604"/>
    <m/>
    <s v="NG"/>
    <x v="3"/>
    <n v="2"/>
    <s v="PVD"/>
    <x v="2"/>
    <m/>
    <x v="5"/>
    <s v="25'16"/>
    <s v="Q1'16"/>
  </r>
  <r>
    <d v="2016-06-24T00:00:00"/>
    <s v="A3484105"/>
    <s v="B9604"/>
    <m/>
    <s v="NG"/>
    <x v="29"/>
    <n v="1"/>
    <s v="PVD"/>
    <x v="2"/>
    <m/>
    <x v="5"/>
    <s v="25'16"/>
    <s v="Q1'16"/>
  </r>
  <r>
    <d v="2016-06-24T00:00:00"/>
    <s v="A3484314"/>
    <s v="B8029"/>
    <m/>
    <s v="NG"/>
    <x v="16"/>
    <n v="3"/>
    <s v="PVD"/>
    <x v="2"/>
    <m/>
    <x v="5"/>
    <s v="25'16"/>
    <s v="Q1'16"/>
  </r>
  <r>
    <d v="2016-06-24T00:00:00"/>
    <s v="A3484577"/>
    <s v="B9604"/>
    <m/>
    <s v="NG"/>
    <x v="3"/>
    <n v="1"/>
    <s v="PVD"/>
    <x v="2"/>
    <m/>
    <x v="5"/>
    <s v="25'16"/>
    <s v="Q1'16"/>
  </r>
  <r>
    <d v="2016-06-24T00:00:00"/>
    <s v="A3484114"/>
    <s v="B9604"/>
    <m/>
    <s v="NG"/>
    <x v="16"/>
    <n v="1"/>
    <s v="PVD"/>
    <x v="2"/>
    <m/>
    <x v="5"/>
    <s v="25'16"/>
    <s v="Q1'16"/>
  </r>
  <r>
    <d v="2016-06-24T00:00:00"/>
    <s v="A3484588"/>
    <s v="B9604"/>
    <m/>
    <s v="NG"/>
    <x v="16"/>
    <n v="2"/>
    <s v="PVD"/>
    <x v="2"/>
    <m/>
    <x v="5"/>
    <s v="25'16"/>
    <s v="Q1'16"/>
  </r>
  <r>
    <d v="2016-06-24T00:00:00"/>
    <s v="A3484588"/>
    <s v="B9604"/>
    <m/>
    <s v="NG"/>
    <x v="25"/>
    <n v="2"/>
    <s v="PVD"/>
    <x v="2"/>
    <m/>
    <x v="5"/>
    <s v="25'16"/>
    <s v="Q1'16"/>
  </r>
  <r>
    <d v="2016-06-24T00:00:00"/>
    <s v="A3484922"/>
    <s v="B8029"/>
    <m/>
    <s v="NG"/>
    <x v="24"/>
    <n v="1"/>
    <s v="PVD"/>
    <x v="2"/>
    <m/>
    <x v="5"/>
    <s v="25'16"/>
    <s v="Q1'16"/>
  </r>
  <r>
    <d v="2016-06-24T00:00:00"/>
    <s v="A3484267"/>
    <s v="B8960"/>
    <m/>
    <s v="NG"/>
    <x v="16"/>
    <n v="6"/>
    <s v="PVD"/>
    <x v="2"/>
    <m/>
    <x v="5"/>
    <s v="25'16"/>
    <s v="Q1'16"/>
  </r>
  <r>
    <d v="2016-06-24T00:00:00"/>
    <s v="A3484267"/>
    <s v="B8960"/>
    <m/>
    <s v="NG"/>
    <x v="25"/>
    <n v="1"/>
    <s v="PVD"/>
    <x v="2"/>
    <m/>
    <x v="5"/>
    <s v="25'16"/>
    <s v="Q1'16"/>
  </r>
  <r>
    <d v="2016-06-24T00:00:00"/>
    <s v="A3484267"/>
    <s v="B8960"/>
    <m/>
    <s v="NG"/>
    <x v="3"/>
    <n v="2"/>
    <s v="PVD"/>
    <x v="2"/>
    <m/>
    <x v="5"/>
    <s v="25'16"/>
    <s v="Q1'16"/>
  </r>
  <r>
    <d v="2016-06-24T00:00:00"/>
    <s v="A3484267"/>
    <s v="B8960"/>
    <m/>
    <s v="NG"/>
    <x v="28"/>
    <n v="2"/>
    <s v="PVD"/>
    <x v="2"/>
    <m/>
    <x v="5"/>
    <s v="25'16"/>
    <s v="Q1'16"/>
  </r>
  <r>
    <d v="2016-06-24T00:00:00"/>
    <s v="A3482224"/>
    <s v="B8960"/>
    <m/>
    <s v="NG"/>
    <x v="16"/>
    <n v="1"/>
    <s v="PVD"/>
    <x v="2"/>
    <m/>
    <x v="5"/>
    <s v="25'16"/>
    <s v="Q1'16"/>
  </r>
  <r>
    <d v="2016-06-24T00:00:00"/>
    <s v="A3482224"/>
    <s v="B8960"/>
    <m/>
    <s v="NG"/>
    <x v="24"/>
    <n v="1"/>
    <s v="PVD"/>
    <x v="2"/>
    <m/>
    <x v="5"/>
    <s v="25'16"/>
    <s v="Q1'16"/>
  </r>
  <r>
    <d v="2016-06-24T00:00:00"/>
    <s v="A3482224"/>
    <s v="B8960"/>
    <m/>
    <s v="NG"/>
    <x v="25"/>
    <n v="3"/>
    <s v="PVD"/>
    <x v="2"/>
    <m/>
    <x v="5"/>
    <s v="25'16"/>
    <s v="Q1'16"/>
  </r>
  <r>
    <d v="2016-06-24T00:00:00"/>
    <s v="A3482224"/>
    <s v="B8960"/>
    <m/>
    <s v="NG"/>
    <x v="3"/>
    <n v="1"/>
    <s v="PVD"/>
    <x v="2"/>
    <m/>
    <x v="5"/>
    <s v="25'16"/>
    <s v="Q1'16"/>
  </r>
  <r>
    <d v="2016-06-24T00:00:00"/>
    <s v="A3484994"/>
    <s v="B8091"/>
    <m/>
    <s v="NG"/>
    <x v="16"/>
    <n v="2"/>
    <s v="PVD"/>
    <x v="2"/>
    <m/>
    <x v="5"/>
    <s v="25'16"/>
    <s v="Q1'16"/>
  </r>
  <r>
    <d v="2016-06-24T00:00:00"/>
    <s v="A3484750"/>
    <s v="B9604"/>
    <m/>
    <s v="NG"/>
    <x v="24"/>
    <n v="1"/>
    <s v="PVD"/>
    <x v="2"/>
    <m/>
    <x v="5"/>
    <s v="25'16"/>
    <s v="Q1'16"/>
  </r>
  <r>
    <d v="2016-06-24T00:00:00"/>
    <s v="A3484579"/>
    <s v="B9604"/>
    <m/>
    <s v="NG"/>
    <x v="16"/>
    <n v="4"/>
    <s v="PVD"/>
    <x v="2"/>
    <m/>
    <x v="5"/>
    <s v="25'16"/>
    <s v="Q1'16"/>
  </r>
  <r>
    <d v="2016-06-24T00:00:00"/>
    <s v="A3483936"/>
    <s v="B9604"/>
    <m/>
    <s v="NG"/>
    <x v="16"/>
    <n v="1"/>
    <s v="PVD"/>
    <x v="2"/>
    <m/>
    <x v="5"/>
    <s v="25'16"/>
    <s v="Q1'16"/>
  </r>
  <r>
    <d v="2016-06-24T00:00:00"/>
    <s v="A3483449"/>
    <s v="B8967"/>
    <m/>
    <s v="NG"/>
    <x v="16"/>
    <n v="2"/>
    <s v="PVD"/>
    <x v="2"/>
    <m/>
    <x v="5"/>
    <s v="25'16"/>
    <s v="Q1'16"/>
  </r>
  <r>
    <d v="2016-06-24T00:00:00"/>
    <s v="A3483449"/>
    <s v="B8967"/>
    <m/>
    <s v="NG"/>
    <x v="25"/>
    <n v="3"/>
    <s v="PVD"/>
    <x v="2"/>
    <m/>
    <x v="5"/>
    <s v="25'16"/>
    <s v="Q1'16"/>
  </r>
  <r>
    <d v="2016-06-24T00:00:00"/>
    <s v="A3483449"/>
    <s v="B8967"/>
    <m/>
    <s v="NG"/>
    <x v="3"/>
    <n v="1"/>
    <s v="PVD"/>
    <x v="2"/>
    <m/>
    <x v="5"/>
    <s v="25'16"/>
    <s v="Q1'16"/>
  </r>
  <r>
    <d v="2016-06-24T00:00:00"/>
    <s v="A3483449"/>
    <s v="B8967"/>
    <m/>
    <s v="NG"/>
    <x v="28"/>
    <n v="1"/>
    <s v="PVD"/>
    <x v="2"/>
    <m/>
    <x v="5"/>
    <s v="25'16"/>
    <s v="Q1'16"/>
  </r>
  <r>
    <d v="2016-06-24T00:00:00"/>
    <s v="A3483449"/>
    <s v="B8967"/>
    <m/>
    <s v="NG"/>
    <x v="31"/>
    <n v="1"/>
    <s v="PVD"/>
    <x v="2"/>
    <m/>
    <x v="5"/>
    <s v="25'16"/>
    <s v="Q1'16"/>
  </r>
  <r>
    <d v="2016-06-24T00:00:00"/>
    <s v="A3477538"/>
    <s v="B9604"/>
    <m/>
    <s v="NG"/>
    <x v="3"/>
    <n v="1"/>
    <s v="PVD"/>
    <x v="2"/>
    <m/>
    <x v="5"/>
    <s v="25'16"/>
    <s v="Q1'16"/>
  </r>
  <r>
    <d v="2016-06-24T00:00:00"/>
    <s v="A3483935"/>
    <s v="B9604"/>
    <m/>
    <s v="NG"/>
    <x v="16"/>
    <n v="2"/>
    <s v="PVD"/>
    <x v="2"/>
    <m/>
    <x v="5"/>
    <s v="25'16"/>
    <s v="Q1'16"/>
  </r>
  <r>
    <d v="2016-06-24T00:00:00"/>
    <s v="A3483935"/>
    <s v="B9604"/>
    <m/>
    <s v="NG"/>
    <x v="3"/>
    <n v="1"/>
    <s v="PVD"/>
    <x v="2"/>
    <m/>
    <x v="5"/>
    <s v="25'16"/>
    <s v="Q1'16"/>
  </r>
  <r>
    <d v="2016-06-24T00:00:00"/>
    <s v="A3483935"/>
    <s v="B9604"/>
    <m/>
    <s v="NG"/>
    <x v="28"/>
    <n v="1"/>
    <s v="PVD"/>
    <x v="2"/>
    <m/>
    <x v="5"/>
    <s v="25'16"/>
    <s v="Q1'16"/>
  </r>
  <r>
    <d v="2016-06-24T00:00:00"/>
    <s v="A3484300"/>
    <s v="B8029"/>
    <s v="Yuen"/>
    <s v="NG"/>
    <x v="16"/>
    <n v="1"/>
    <s v="PVD"/>
    <x v="2"/>
    <m/>
    <x v="5"/>
    <s v="25'16"/>
    <s v="Q1'16"/>
  </r>
  <r>
    <d v="2016-06-24T00:00:00"/>
    <s v="A3482750"/>
    <s v="B8962"/>
    <s v="Yuen"/>
    <s v="NG"/>
    <x v="16"/>
    <n v="7"/>
    <s v="PVD"/>
    <x v="2"/>
    <m/>
    <x v="5"/>
    <s v="25'16"/>
    <s v="Q1'16"/>
  </r>
  <r>
    <d v="2016-06-24T00:00:00"/>
    <s v="A3482750"/>
    <s v="B8962"/>
    <s v="Yuen"/>
    <s v="NG"/>
    <x v="31"/>
    <n v="1"/>
    <s v="PVD"/>
    <x v="2"/>
    <m/>
    <x v="5"/>
    <s v="25'16"/>
    <s v="Q1'16"/>
  </r>
  <r>
    <d v="2016-06-24T00:00:00"/>
    <s v="A3484648"/>
    <s v="B4301"/>
    <s v="Yuen"/>
    <s v="NG"/>
    <x v="24"/>
    <n v="1"/>
    <s v="PVD"/>
    <x v="2"/>
    <m/>
    <x v="5"/>
    <s v="25'16"/>
    <s v="Q1'16"/>
  </r>
  <r>
    <d v="2016-06-24T00:00:00"/>
    <s v="A3484680"/>
    <s v="B4310"/>
    <s v="Yuen"/>
    <s v="NG"/>
    <x v="16"/>
    <n v="3"/>
    <s v="PVD"/>
    <x v="2"/>
    <m/>
    <x v="5"/>
    <s v="25'16"/>
    <s v="Q1'16"/>
  </r>
  <r>
    <d v="2016-06-24T00:00:00"/>
    <s v="A3484680"/>
    <s v="B4310"/>
    <s v="Yuen"/>
    <s v="NG"/>
    <x v="25"/>
    <n v="1"/>
    <s v="PVD"/>
    <x v="2"/>
    <m/>
    <x v="5"/>
    <s v="25'16"/>
    <s v="Q1'16"/>
  </r>
  <r>
    <d v="2016-06-24T00:00:00"/>
    <s v="A3483605"/>
    <s v="B8099"/>
    <s v="Yuen"/>
    <s v="NG"/>
    <x v="16"/>
    <n v="2"/>
    <s v="PVD"/>
    <x v="2"/>
    <m/>
    <x v="5"/>
    <s v="25'16"/>
    <s v="Q1'16"/>
  </r>
  <r>
    <d v="2016-06-24T00:00:00"/>
    <s v="A3483605"/>
    <s v="B8099"/>
    <s v="Yuen"/>
    <s v="NG"/>
    <x v="28"/>
    <n v="1"/>
    <s v="PVD"/>
    <x v="2"/>
    <m/>
    <x v="5"/>
    <s v="25'16"/>
    <s v="Q1'16"/>
  </r>
  <r>
    <d v="2016-06-24T00:00:00"/>
    <s v="A3484651"/>
    <s v="B4301"/>
    <s v="Yuen"/>
    <s v="NG"/>
    <x v="24"/>
    <n v="1"/>
    <s v="PVD"/>
    <x v="2"/>
    <m/>
    <x v="5"/>
    <s v="25'16"/>
    <s v="Q1'16"/>
  </r>
  <r>
    <d v="2016-06-24T00:00:00"/>
    <s v="A3484430"/>
    <s v="B9608"/>
    <s v="Yuen"/>
    <s v="NG"/>
    <x v="16"/>
    <n v="1"/>
    <s v="PVD"/>
    <x v="2"/>
    <m/>
    <x v="5"/>
    <s v="25'16"/>
    <s v="Q1'16"/>
  </r>
  <r>
    <d v="2016-06-24T00:00:00"/>
    <s v="A3484430"/>
    <s v="B9608"/>
    <s v="Yuen"/>
    <s v="NG"/>
    <x v="25"/>
    <n v="3"/>
    <s v="PVD"/>
    <x v="2"/>
    <m/>
    <x v="5"/>
    <s v="25'16"/>
    <s v="Q1'16"/>
  </r>
  <r>
    <d v="2016-06-24T00:00:00"/>
    <s v="A3484652"/>
    <s v="B4301"/>
    <s v="Yuen"/>
    <s v="NG"/>
    <x v="16"/>
    <n v="1"/>
    <s v="PVD"/>
    <x v="2"/>
    <m/>
    <x v="5"/>
    <s v="25'16"/>
    <s v="Q1'16"/>
  </r>
  <r>
    <d v="2016-06-24T00:00:00"/>
    <s v="A3484584"/>
    <s v="B9604"/>
    <s v="YS"/>
    <s v="NG"/>
    <x v="16"/>
    <n v="1"/>
    <s v="PVD"/>
    <x v="2"/>
    <m/>
    <x v="5"/>
    <s v="25'16"/>
    <s v="Q1'16"/>
  </r>
  <r>
    <d v="2016-06-24T00:00:00"/>
    <s v="A3485000"/>
    <s v="B8960"/>
    <s v="YS"/>
    <s v="NG"/>
    <x v="25"/>
    <n v="5"/>
    <s v="PVD"/>
    <x v="2"/>
    <m/>
    <x v="5"/>
    <s v="25'16"/>
    <s v="Q1'16"/>
  </r>
  <r>
    <d v="2016-06-24T00:00:00"/>
    <s v="A3485000"/>
    <s v="B8960"/>
    <s v="YS"/>
    <s v="NG"/>
    <x v="3"/>
    <n v="1"/>
    <s v="PVD"/>
    <x v="2"/>
    <m/>
    <x v="5"/>
    <s v="25'16"/>
    <s v="Q1'16"/>
  </r>
  <r>
    <d v="2016-06-24T00:00:00"/>
    <s v="A3485000"/>
    <s v="B8960"/>
    <s v="YS"/>
    <s v="NG"/>
    <x v="28"/>
    <n v="1"/>
    <s v="PVD"/>
    <x v="2"/>
    <m/>
    <x v="5"/>
    <s v="25'16"/>
    <s v="Q1'16"/>
  </r>
  <r>
    <d v="2016-06-24T00:00:00"/>
    <s v="A3485135"/>
    <s v="B8960"/>
    <s v="YS"/>
    <s v="NG"/>
    <x v="16"/>
    <n v="2"/>
    <s v="PVD"/>
    <x v="2"/>
    <m/>
    <x v="5"/>
    <s v="25'16"/>
    <s v="Q1'16"/>
  </r>
  <r>
    <d v="2016-06-24T00:00:00"/>
    <s v="A3485135"/>
    <s v="B8960"/>
    <s v="YS"/>
    <s v="NG"/>
    <x v="27"/>
    <n v="1"/>
    <s v="PVD"/>
    <x v="2"/>
    <m/>
    <x v="5"/>
    <s v="25'16"/>
    <s v="Q1'16"/>
  </r>
  <r>
    <d v="2016-06-24T00:00:00"/>
    <s v="A3485135"/>
    <s v="B8960"/>
    <s v="YS"/>
    <s v="NG"/>
    <x v="25"/>
    <n v="1"/>
    <s v="PVD"/>
    <x v="2"/>
    <m/>
    <x v="5"/>
    <s v="25'16"/>
    <s v="Q1'16"/>
  </r>
  <r>
    <d v="2016-06-24T00:00:00"/>
    <s v="A3485001"/>
    <s v="B8960"/>
    <s v="LT"/>
    <s v="NG"/>
    <x v="16"/>
    <n v="5"/>
    <s v="PVD"/>
    <x v="2"/>
    <m/>
    <x v="5"/>
    <s v="25'16"/>
    <s v="Q1'16"/>
  </r>
  <r>
    <d v="2016-06-24T00:00:00"/>
    <s v="A3485001"/>
    <s v="B8960"/>
    <s v="LT"/>
    <s v="NG"/>
    <x v="25"/>
    <n v="3"/>
    <s v="PVD"/>
    <x v="2"/>
    <m/>
    <x v="5"/>
    <s v="25'16"/>
    <s v="Q1'16"/>
  </r>
  <r>
    <d v="2016-06-24T00:00:00"/>
    <s v="A3485001"/>
    <s v="B8960"/>
    <s v="LT"/>
    <s v="NG"/>
    <x v="28"/>
    <n v="1"/>
    <s v="PVD"/>
    <x v="2"/>
    <m/>
    <x v="5"/>
    <s v="25'16"/>
    <s v="Q1'16"/>
  </r>
  <r>
    <d v="2016-06-24T00:00:00"/>
    <s v="A3483984"/>
    <s v="B8960"/>
    <s v="LT"/>
    <s v="NG"/>
    <x v="16"/>
    <n v="3"/>
    <s v="PVD"/>
    <x v="2"/>
    <m/>
    <x v="5"/>
    <s v="25'16"/>
    <s v="Q1'16"/>
  </r>
  <r>
    <d v="2016-06-24T00:00:00"/>
    <s v="A3483984"/>
    <s v="B8960"/>
    <s v="LT"/>
    <s v="NG"/>
    <x v="27"/>
    <n v="4"/>
    <s v="PVD"/>
    <x v="2"/>
    <m/>
    <x v="5"/>
    <s v="25'16"/>
    <s v="Q1'16"/>
  </r>
  <r>
    <d v="2016-06-24T00:00:00"/>
    <s v="A3483984"/>
    <s v="B8960"/>
    <s v="LT"/>
    <s v="NG"/>
    <x v="25"/>
    <n v="8"/>
    <s v="PVD"/>
    <x v="2"/>
    <m/>
    <x v="5"/>
    <s v="25'16"/>
    <s v="Q1'16"/>
  </r>
  <r>
    <d v="2016-06-24T00:00:00"/>
    <s v="A3484305"/>
    <s v="B8029"/>
    <s v="Yuen"/>
    <s v="NG"/>
    <x v="25"/>
    <n v="1"/>
    <s v="PVD"/>
    <x v="2"/>
    <m/>
    <x v="5"/>
    <s v="25'16"/>
    <s v="Q1'16"/>
  </r>
  <r>
    <d v="2016-06-24T00:00:00"/>
    <s v="A3484997"/>
    <s v="B8091"/>
    <s v="Yuen"/>
    <s v="NG"/>
    <x v="16"/>
    <n v="1"/>
    <s v="PVD"/>
    <x v="2"/>
    <m/>
    <x v="5"/>
    <s v="25'16"/>
    <s v="Q1'16"/>
  </r>
  <r>
    <d v="2016-06-24T00:00:00"/>
    <s v="A3484585"/>
    <s v="B9604"/>
    <s v="GW"/>
    <s v="NG"/>
    <x v="16"/>
    <n v="1"/>
    <s v="PVD"/>
    <x v="2"/>
    <m/>
    <x v="5"/>
    <s v="25'16"/>
    <s v="Q1'16"/>
  </r>
  <r>
    <d v="2016-06-24T00:00:00"/>
    <s v="A3477534"/>
    <s v="B9604"/>
    <s v="Yuen"/>
    <s v="NG"/>
    <x v="16"/>
    <n v="1"/>
    <s v="PVD"/>
    <x v="2"/>
    <m/>
    <x v="5"/>
    <s v="25'16"/>
    <s v="Q1'16"/>
  </r>
  <r>
    <d v="2016-06-24T00:00:00"/>
    <s v="A3484751"/>
    <s v="B9604"/>
    <s v="Yuen"/>
    <s v="NG"/>
    <x v="16"/>
    <n v="2"/>
    <s v="PVD"/>
    <x v="2"/>
    <m/>
    <x v="5"/>
    <s v="25'16"/>
    <s v="Q1'16"/>
  </r>
  <r>
    <d v="2016-06-24T00:00:00"/>
    <s v="A3484751"/>
    <s v="B9604"/>
    <s v="Yuen"/>
    <s v="NG"/>
    <x v="27"/>
    <n v="1"/>
    <s v="PVD"/>
    <x v="2"/>
    <m/>
    <x v="5"/>
    <s v="25'16"/>
    <s v="Q1'16"/>
  </r>
  <r>
    <d v="2016-06-24T00:00:00"/>
    <s v="A3484753"/>
    <s v="B9604"/>
    <s v="LT"/>
    <s v="NG"/>
    <x v="16"/>
    <n v="3"/>
    <s v="PVD"/>
    <x v="2"/>
    <m/>
    <x v="5"/>
    <s v="25'16"/>
    <s v="Q1'16"/>
  </r>
  <r>
    <d v="2016-06-24T00:00:00"/>
    <s v="A3484753"/>
    <s v="B9604"/>
    <s v="LT"/>
    <s v="NG"/>
    <x v="27"/>
    <n v="1"/>
    <s v="PVD"/>
    <x v="2"/>
    <m/>
    <x v="5"/>
    <s v="25'16"/>
    <s v="Q1'16"/>
  </r>
  <r>
    <d v="2016-06-24T00:00:00"/>
    <s v="A3484647"/>
    <s v="B8960"/>
    <s v="LT"/>
    <s v="NG"/>
    <x v="16"/>
    <n v="1"/>
    <s v="PVD"/>
    <x v="2"/>
    <m/>
    <x v="5"/>
    <s v="25'16"/>
    <s v="Q1'16"/>
  </r>
  <r>
    <d v="2016-06-24T00:00:00"/>
    <s v="A3484573"/>
    <s v="B9604"/>
    <s v="LT"/>
    <s v="Scrapped"/>
    <x v="16"/>
    <n v="1"/>
    <s v="PVD"/>
    <x v="2"/>
    <m/>
    <x v="5"/>
    <s v="25'16"/>
    <s v="Q1'16"/>
  </r>
  <r>
    <d v="2016-06-24T00:00:00"/>
    <s v="A3484573"/>
    <s v="B9604"/>
    <s v="LT"/>
    <s v="NG"/>
    <x v="16"/>
    <n v="1"/>
    <s v="PVD"/>
    <x v="2"/>
    <m/>
    <x v="5"/>
    <s v="25'16"/>
    <s v="Q1'16"/>
  </r>
  <r>
    <d v="2016-06-24T00:00:00"/>
    <s v="A3484573"/>
    <s v="B9604"/>
    <s v="LT"/>
    <s v="NG"/>
    <x v="28"/>
    <n v="1"/>
    <s v="PVD"/>
    <x v="2"/>
    <m/>
    <x v="5"/>
    <s v="25'16"/>
    <s v="Q1'16"/>
  </r>
  <r>
    <d v="2016-06-24T00:00:00"/>
    <s v="A3484759"/>
    <s v="B9604"/>
    <s v="LT"/>
    <s v="NG"/>
    <x v="16"/>
    <n v="4"/>
    <s v="PVD"/>
    <x v="2"/>
    <m/>
    <x v="5"/>
    <s v="25'16"/>
    <s v="Q1'16"/>
  </r>
  <r>
    <d v="2016-06-24T00:00:00"/>
    <s v="A3484754"/>
    <s v="B9604"/>
    <s v="LT"/>
    <s v="NG"/>
    <x v="16"/>
    <n v="2"/>
    <s v="PVD"/>
    <x v="2"/>
    <m/>
    <x v="5"/>
    <s v="25'16"/>
    <s v="Q1'16"/>
  </r>
  <r>
    <d v="2016-06-24T00:00:00"/>
    <s v="A3484754"/>
    <s v="B9604"/>
    <s v="LT"/>
    <s v="NG"/>
    <x v="28"/>
    <n v="2"/>
    <s v="PVD"/>
    <x v="2"/>
    <m/>
    <x v="5"/>
    <s v="25'16"/>
    <s v="Q1'16"/>
  </r>
  <r>
    <d v="2016-06-24T00:00:00"/>
    <s v="A3484754"/>
    <s v="B9604"/>
    <s v="LT"/>
    <s v="NG"/>
    <x v="31"/>
    <n v="1"/>
    <s v="PVD"/>
    <x v="2"/>
    <m/>
    <x v="5"/>
    <s v="25'16"/>
    <s v="Q1'16"/>
  </r>
  <r>
    <d v="2016-06-24T00:00:00"/>
    <s v="A3483446"/>
    <s v="B8967"/>
    <s v="Yuen"/>
    <s v="NG"/>
    <x v="28"/>
    <n v="1"/>
    <s v="PVD"/>
    <x v="2"/>
    <m/>
    <x v="5"/>
    <s v="25'16"/>
    <s v="Q1'16"/>
  </r>
  <r>
    <d v="2016-06-24T00:00:00"/>
    <s v="A3483446"/>
    <s v="B8967"/>
    <s v="Yuen"/>
    <s v="NG"/>
    <x v="31"/>
    <n v="1"/>
    <s v="PVD"/>
    <x v="2"/>
    <m/>
    <x v="5"/>
    <s v="25'16"/>
    <s v="Q1'16"/>
  </r>
  <r>
    <d v="2016-06-24T00:00:00"/>
    <s v="A3484752"/>
    <s v="B9604"/>
    <s v="XJ"/>
    <s v="NG"/>
    <x v="16"/>
    <n v="1"/>
    <s v="PVD"/>
    <x v="2"/>
    <m/>
    <x v="5"/>
    <s v="25'16"/>
    <s v="Q1'16"/>
  </r>
  <r>
    <d v="2016-06-24T00:00:00"/>
    <s v="A3484752"/>
    <s v="B9604"/>
    <s v="XJ"/>
    <s v="NG"/>
    <x v="25"/>
    <n v="1"/>
    <s v="PVD"/>
    <x v="2"/>
    <m/>
    <x v="5"/>
    <s v="25'16"/>
    <s v="Q1'16"/>
  </r>
  <r>
    <d v="2016-06-24T00:00:00"/>
    <s v="A3484752"/>
    <s v="B9604"/>
    <s v="XJ"/>
    <s v="NG"/>
    <x v="3"/>
    <n v="1"/>
    <s v="PVD"/>
    <x v="2"/>
    <m/>
    <x v="5"/>
    <s v="25'16"/>
    <s v="Q1'16"/>
  </r>
  <r>
    <d v="2016-06-24T00:00:00"/>
    <s v="A3484752"/>
    <s v="B9604"/>
    <s v="XJ"/>
    <s v="NG"/>
    <x v="28"/>
    <n v="1"/>
    <s v="PVD"/>
    <x v="2"/>
    <m/>
    <x v="5"/>
    <s v="25'16"/>
    <s v="Q1'16"/>
  </r>
  <r>
    <d v="2016-06-24T00:00:00"/>
    <s v="A3484763"/>
    <s v="B9604"/>
    <s v="YS"/>
    <s v="NG"/>
    <x v="16"/>
    <n v="1"/>
    <s v="PVD"/>
    <x v="2"/>
    <m/>
    <x v="5"/>
    <s v="25'16"/>
    <s v="Q1'16"/>
  </r>
  <r>
    <d v="2016-06-24T00:00:00"/>
    <s v="A3484763"/>
    <s v="B9604"/>
    <s v="YS"/>
    <s v="NG"/>
    <x v="27"/>
    <n v="1"/>
    <s v="PVD"/>
    <x v="2"/>
    <m/>
    <x v="5"/>
    <s v="25'16"/>
    <s v="Q1'16"/>
  </r>
  <r>
    <d v="2016-06-24T00:00:00"/>
    <s v="A3484269"/>
    <s v="B8960"/>
    <s v="XJ"/>
    <s v="NG"/>
    <x v="25"/>
    <n v="4"/>
    <s v="PVD"/>
    <x v="2"/>
    <m/>
    <x v="5"/>
    <s v="25'16"/>
    <s v="Q1'16"/>
  </r>
  <r>
    <d v="2016-06-24T00:00:00"/>
    <s v="A3484269"/>
    <s v="B8960"/>
    <s v="XJ"/>
    <s v="NG"/>
    <x v="28"/>
    <n v="2"/>
    <s v="PVD"/>
    <x v="2"/>
    <m/>
    <x v="5"/>
    <s v="25'16"/>
    <s v="Q1'16"/>
  </r>
  <r>
    <d v="2016-06-24T00:00:00"/>
    <s v="A3485004"/>
    <s v="B8960"/>
    <s v="YS"/>
    <s v="NG"/>
    <x v="16"/>
    <n v="1"/>
    <s v="PVD"/>
    <x v="2"/>
    <m/>
    <x v="5"/>
    <s v="25'16"/>
    <s v="Q1'16"/>
  </r>
  <r>
    <d v="2016-06-24T00:00:00"/>
    <s v="A3485004"/>
    <s v="B8960"/>
    <s v="YS"/>
    <s v="NG"/>
    <x v="27"/>
    <n v="1"/>
    <s v="PVD"/>
    <x v="2"/>
    <m/>
    <x v="5"/>
    <s v="25'16"/>
    <s v="Q1'16"/>
  </r>
  <r>
    <d v="2016-06-24T00:00:00"/>
    <s v="A3485004"/>
    <s v="B8960"/>
    <s v="YS"/>
    <s v="NG"/>
    <x v="25"/>
    <n v="1"/>
    <s v="PVD"/>
    <x v="2"/>
    <m/>
    <x v="5"/>
    <s v="25'16"/>
    <s v="Q1'16"/>
  </r>
  <r>
    <d v="2016-06-24T00:00:00"/>
    <s v="A3485004"/>
    <s v="B8960"/>
    <s v="YS"/>
    <s v="NG"/>
    <x v="3"/>
    <n v="1"/>
    <s v="PVD"/>
    <x v="2"/>
    <m/>
    <x v="5"/>
    <s v="25'16"/>
    <s v="Q1'16"/>
  </r>
  <r>
    <d v="2016-06-24T00:00:00"/>
    <s v="A3485004"/>
    <s v="B8960"/>
    <s v="YS"/>
    <s v="NG"/>
    <x v="28"/>
    <n v="2"/>
    <s v="PVD"/>
    <x v="2"/>
    <m/>
    <x v="5"/>
    <s v="25'16"/>
    <s v="Q1'16"/>
  </r>
  <r>
    <d v="2016-06-24T00:00:00"/>
    <s v="A3484266"/>
    <s v="B8960"/>
    <s v="XJ"/>
    <s v="NG"/>
    <x v="16"/>
    <n v="2"/>
    <s v="PVD"/>
    <x v="2"/>
    <m/>
    <x v="5"/>
    <s v="25'16"/>
    <s v="Q1'16"/>
  </r>
  <r>
    <d v="2016-06-24T00:00:00"/>
    <s v="A3484266"/>
    <s v="B8960"/>
    <s v="XJ"/>
    <s v="NG"/>
    <x v="27"/>
    <n v="1"/>
    <s v="PVD"/>
    <x v="2"/>
    <m/>
    <x v="5"/>
    <s v="25'16"/>
    <s v="Q1'16"/>
  </r>
  <r>
    <d v="2016-06-24T00:00:00"/>
    <s v="A3484266"/>
    <s v="B8960"/>
    <s v="XJ"/>
    <s v="NG"/>
    <x v="25"/>
    <n v="5"/>
    <s v="PVD"/>
    <x v="2"/>
    <m/>
    <x v="5"/>
    <s v="25'16"/>
    <s v="Q1'16"/>
  </r>
  <r>
    <d v="2016-06-24T00:00:00"/>
    <s v="A3484266"/>
    <s v="B8960"/>
    <s v="XJ"/>
    <s v="NG"/>
    <x v="3"/>
    <n v="1"/>
    <s v="PVD"/>
    <x v="2"/>
    <m/>
    <x v="5"/>
    <s v="25'16"/>
    <s v="Q1'16"/>
  </r>
  <r>
    <d v="2016-06-24T00:00:00"/>
    <s v="A3484266"/>
    <s v="B8960"/>
    <s v="XJ"/>
    <s v="NG"/>
    <x v="28"/>
    <n v="4"/>
    <s v="PVD"/>
    <x v="2"/>
    <m/>
    <x v="5"/>
    <s v="25'16"/>
    <s v="Q1'16"/>
  </r>
  <r>
    <d v="2016-06-24T00:00:00"/>
    <s v="A3484266"/>
    <s v="B8960"/>
    <s v="XJ"/>
    <s v="NG"/>
    <x v="31"/>
    <n v="4"/>
    <s v="PVD"/>
    <x v="2"/>
    <m/>
    <x v="5"/>
    <s v="25'16"/>
    <s v="Q1'16"/>
  </r>
  <r>
    <d v="2016-06-24T00:00:00"/>
    <s v="A3481103"/>
    <s v="B8960"/>
    <s v="XJ"/>
    <s v="NG"/>
    <x v="16"/>
    <n v="2"/>
    <s v="PVD"/>
    <x v="2"/>
    <m/>
    <x v="5"/>
    <s v="25'16"/>
    <s v="Q1'16"/>
  </r>
  <r>
    <d v="2016-06-24T00:00:00"/>
    <s v="A3481103"/>
    <s v="B8960"/>
    <s v="XJ"/>
    <s v="NG"/>
    <x v="27"/>
    <n v="3"/>
    <s v="PVD"/>
    <x v="2"/>
    <m/>
    <x v="5"/>
    <s v="25'16"/>
    <s v="Q1'16"/>
  </r>
  <r>
    <d v="2016-06-24T00:00:00"/>
    <s v="A3481103"/>
    <s v="B8960"/>
    <s v="XJ"/>
    <s v="NG"/>
    <x v="28"/>
    <n v="2"/>
    <s v="PVD"/>
    <x v="2"/>
    <m/>
    <x v="5"/>
    <s v="25'16"/>
    <s v="Q1'16"/>
  </r>
  <r>
    <d v="2016-06-24T00:00:00"/>
    <s v="A3481103"/>
    <s v="B8960"/>
    <s v="XJ"/>
    <s v="NG"/>
    <x v="31"/>
    <n v="7"/>
    <s v="PVD"/>
    <x v="2"/>
    <m/>
    <x v="5"/>
    <s v="25'16"/>
    <s v="Q1'16"/>
  </r>
  <r>
    <d v="2016-06-24T00:00:00"/>
    <s v="A3483452"/>
    <s v="B8967"/>
    <s v="YS"/>
    <s v="NG"/>
    <x v="27"/>
    <n v="1"/>
    <s v="PVD"/>
    <x v="2"/>
    <m/>
    <x v="5"/>
    <s v="25'16"/>
    <s v="Q1'16"/>
  </r>
  <r>
    <d v="2016-06-24T00:00:00"/>
    <s v="A3483452"/>
    <s v="B8967"/>
    <s v="YS"/>
    <s v="NG"/>
    <x v="25"/>
    <n v="2"/>
    <s v="PVD"/>
    <x v="2"/>
    <m/>
    <x v="5"/>
    <s v="25'16"/>
    <s v="Q1'16"/>
  </r>
  <r>
    <d v="2016-06-24T00:00:00"/>
    <s v="A3483452"/>
    <s v="B8967"/>
    <s v="YS"/>
    <s v="NG"/>
    <x v="31"/>
    <n v="4"/>
    <s v="PVD"/>
    <x v="2"/>
    <m/>
    <x v="5"/>
    <s v="25'16"/>
    <s v="Q1'16"/>
  </r>
  <r>
    <d v="2016-06-24T00:00:00"/>
    <s v="A3481347"/>
    <s v="B8960"/>
    <s v="XJ"/>
    <s v="NG"/>
    <x v="16"/>
    <n v="4"/>
    <s v="PVD"/>
    <x v="2"/>
    <m/>
    <x v="5"/>
    <s v="25'16"/>
    <s v="Q1'16"/>
  </r>
  <r>
    <d v="2016-06-24T00:00:00"/>
    <s v="A3481347"/>
    <s v="B8960"/>
    <s v="XJ"/>
    <s v="NG"/>
    <x v="25"/>
    <n v="1"/>
    <s v="PVD"/>
    <x v="2"/>
    <m/>
    <x v="5"/>
    <s v="25'16"/>
    <s v="Q1'16"/>
  </r>
  <r>
    <d v="2016-06-24T00:00:00"/>
    <s v="A3481347"/>
    <s v="B8960"/>
    <s v="XJ"/>
    <s v="NG"/>
    <x v="3"/>
    <n v="1"/>
    <s v="PVD"/>
    <x v="2"/>
    <m/>
    <x v="5"/>
    <s v="25'16"/>
    <s v="Q1'16"/>
  </r>
  <r>
    <d v="2016-06-24T00:00:00"/>
    <s v="A3481347"/>
    <s v="B8960"/>
    <s v="XJ"/>
    <s v="NG"/>
    <x v="28"/>
    <n v="1"/>
    <s v="PVD"/>
    <x v="2"/>
    <m/>
    <x v="5"/>
    <s v="25'16"/>
    <s v="Q1'16"/>
  </r>
  <r>
    <d v="2016-06-24T00:00:00"/>
    <s v="A3481347"/>
    <s v="B8960"/>
    <s v="XJ"/>
    <s v="NG"/>
    <x v="31"/>
    <n v="2"/>
    <s v="PVD"/>
    <x v="2"/>
    <m/>
    <x v="5"/>
    <s v="25'16"/>
    <s v="Q1'16"/>
  </r>
  <r>
    <d v="2016-06-24T00:00:00"/>
    <s v="A3484762"/>
    <s v="B9604"/>
    <s v="LT"/>
    <s v="NG"/>
    <x v="16"/>
    <n v="2"/>
    <s v="PVD"/>
    <x v="2"/>
    <m/>
    <x v="5"/>
    <s v="25'16"/>
    <s v="Q1'16"/>
  </r>
  <r>
    <d v="2016-06-24T00:00:00"/>
    <s v="P3037276"/>
    <s v="AE24B"/>
    <s v="LT"/>
    <s v="NG"/>
    <x v="16"/>
    <n v="1"/>
    <s v="PVD"/>
    <x v="2"/>
    <m/>
    <x v="5"/>
    <s v="25'16"/>
    <s v="Q1'16"/>
  </r>
  <r>
    <d v="2016-06-24T00:00:00"/>
    <s v="P3037276"/>
    <s v="AE24B"/>
    <s v="LT"/>
    <s v="NG"/>
    <x v="25"/>
    <n v="11"/>
    <s v="PVD"/>
    <x v="2"/>
    <m/>
    <x v="5"/>
    <s v="25'16"/>
    <s v="Q1'16"/>
  </r>
  <r>
    <d v="2016-06-24T00:00:00"/>
    <s v="A3482749"/>
    <s v="B8962"/>
    <s v="XJ"/>
    <s v="NG"/>
    <x v="16"/>
    <n v="3"/>
    <s v="PVD"/>
    <x v="2"/>
    <m/>
    <x v="5"/>
    <s v="25'16"/>
    <s v="Q1'16"/>
  </r>
  <r>
    <d v="2016-06-24T00:00:00"/>
    <s v="A3482749"/>
    <s v="B8962"/>
    <s v="XJ"/>
    <s v="NG"/>
    <x v="28"/>
    <n v="2"/>
    <s v="PVD"/>
    <x v="2"/>
    <m/>
    <x v="5"/>
    <s v="25'16"/>
    <s v="Q1'16"/>
  </r>
  <r>
    <d v="2016-06-24T00:00:00"/>
    <s v="A3482749"/>
    <s v="B8962"/>
    <s v="XJ"/>
    <s v="NG"/>
    <x v="31"/>
    <n v="3"/>
    <s v="PVD"/>
    <x v="2"/>
    <m/>
    <x v="5"/>
    <s v="25'16"/>
    <s v="Q1'16"/>
  </r>
  <r>
    <d v="2016-06-24T00:00:00"/>
    <s v="A3484998"/>
    <s v="B8091"/>
    <s v="LT"/>
    <s v="NG"/>
    <x v="25"/>
    <n v="2"/>
    <s v="PVD"/>
    <x v="2"/>
    <m/>
    <x v="5"/>
    <s v="25'16"/>
    <s v="Q1'16"/>
  </r>
  <r>
    <d v="2016-06-24T00:00:00"/>
    <s v="A3483451"/>
    <s v="B8967"/>
    <s v="YS"/>
    <s v="NG"/>
    <x v="16"/>
    <n v="3"/>
    <s v="PVD"/>
    <x v="2"/>
    <m/>
    <x v="5"/>
    <s v="25'16"/>
    <s v="Q1'16"/>
  </r>
  <r>
    <d v="2016-06-24T00:00:00"/>
    <s v="A3483451"/>
    <s v="B8967"/>
    <s v="YS"/>
    <s v="NG"/>
    <x v="28"/>
    <n v="1"/>
    <s v="PVD"/>
    <x v="2"/>
    <m/>
    <x v="5"/>
    <s v="25'16"/>
    <s v="Q1'16"/>
  </r>
  <r>
    <d v="2016-06-24T00:00:00"/>
    <s v="A3477535"/>
    <s v="B9604"/>
    <s v="YS"/>
    <s v="NG"/>
    <x v="16"/>
    <n v="2"/>
    <s v="PVD"/>
    <x v="2"/>
    <m/>
    <x v="5"/>
    <s v="25'16"/>
    <s v="Q1'16"/>
  </r>
  <r>
    <d v="2016-06-24T00:00:00"/>
    <s v="A3477535"/>
    <s v="B9604"/>
    <s v="YS"/>
    <s v="NG"/>
    <x v="3"/>
    <n v="2"/>
    <s v="PVD"/>
    <x v="2"/>
    <m/>
    <x v="5"/>
    <s v="25'16"/>
    <s v="Q1'16"/>
  </r>
  <r>
    <d v="2016-06-24T00:00:00"/>
    <s v="A3477532"/>
    <s v="B9604"/>
    <s v="YS"/>
    <s v="NG"/>
    <x v="16"/>
    <n v="1"/>
    <s v="PVD"/>
    <x v="2"/>
    <m/>
    <x v="5"/>
    <s v="25'16"/>
    <s v="Q1'16"/>
  </r>
  <r>
    <d v="2016-06-24T00:00:00"/>
    <s v="A3484756"/>
    <s v="B9604"/>
    <s v="YS"/>
    <s v="NG"/>
    <x v="25"/>
    <n v="2"/>
    <s v="PVD"/>
    <x v="2"/>
    <m/>
    <x v="5"/>
    <s v="25'16"/>
    <s v="Q1'16"/>
  </r>
  <r>
    <d v="2016-06-24T00:00:00"/>
    <s v="A3485146"/>
    <s v="B8960"/>
    <s v="LT"/>
    <s v="NG"/>
    <x v="16"/>
    <n v="2"/>
    <s v="PVD"/>
    <x v="2"/>
    <m/>
    <x v="5"/>
    <s v="25'16"/>
    <s v="Q1'16"/>
  </r>
  <r>
    <d v="2016-06-25T00:00:00"/>
    <s v="A3484583"/>
    <s v="B9604"/>
    <s v="YS"/>
    <s v="NG"/>
    <x v="16"/>
    <n v="2"/>
    <s v="PVD"/>
    <x v="2"/>
    <m/>
    <x v="5"/>
    <s v="25'16"/>
    <s v="Q1'16"/>
  </r>
  <r>
    <d v="2016-06-25T00:00:00"/>
    <s v="A3484583"/>
    <s v="B9604"/>
    <s v="YS"/>
    <s v="NG"/>
    <x v="25"/>
    <n v="1"/>
    <s v="PVD"/>
    <x v="2"/>
    <m/>
    <x v="5"/>
    <s v="25'16"/>
    <s v="Q1'16"/>
  </r>
  <r>
    <d v="2016-06-25T00:00:00"/>
    <s v="A3484583"/>
    <s v="B9604"/>
    <s v="YS"/>
    <s v="NG"/>
    <x v="28"/>
    <n v="1"/>
    <s v="PVD"/>
    <x v="2"/>
    <m/>
    <x v="5"/>
    <s v="25'16"/>
    <s v="Q1'16"/>
  </r>
  <r>
    <d v="2016-06-25T00:00:00"/>
    <s v="A3484109"/>
    <s v="B9604"/>
    <s v="YS"/>
    <s v="NG"/>
    <x v="16"/>
    <n v="3"/>
    <s v="PVD"/>
    <x v="2"/>
    <m/>
    <x v="5"/>
    <s v="25'16"/>
    <s v="Q1'16"/>
  </r>
  <r>
    <d v="2016-06-25T00:00:00"/>
    <s v="A3484274"/>
    <s v="B8960"/>
    <s v="YS"/>
    <s v="NG"/>
    <x v="16"/>
    <n v="1"/>
    <s v="PVD"/>
    <x v="2"/>
    <m/>
    <x v="5"/>
    <s v="25'16"/>
    <s v="Q1'16"/>
  </r>
  <r>
    <d v="2016-06-25T00:00:00"/>
    <s v="A3484274"/>
    <s v="B8960"/>
    <s v="YS"/>
    <s v="NG"/>
    <x v="25"/>
    <n v="1"/>
    <s v="PVD"/>
    <x v="2"/>
    <m/>
    <x v="5"/>
    <s v="25'16"/>
    <s v="Q1'16"/>
  </r>
  <r>
    <d v="2016-06-25T00:00:00"/>
    <s v="A3484274"/>
    <s v="B8960"/>
    <s v="YS"/>
    <s v="NG"/>
    <x v="28"/>
    <n v="3"/>
    <s v="PVD"/>
    <x v="2"/>
    <m/>
    <x v="5"/>
    <s v="25'16"/>
    <s v="Q1'16"/>
  </r>
  <r>
    <d v="2016-06-25T00:00:00"/>
    <s v="A3484761"/>
    <s v="B9604"/>
    <s v="YS"/>
    <s v="NG"/>
    <x v="16"/>
    <n v="2"/>
    <s v="PVD"/>
    <x v="2"/>
    <m/>
    <x v="5"/>
    <s v="25'16"/>
    <s v="Q1'16"/>
  </r>
  <r>
    <d v="2016-06-25T00:00:00"/>
    <s v="A3484761"/>
    <s v="B9604"/>
    <s v="YS"/>
    <s v="NG"/>
    <x v="3"/>
    <n v="1"/>
    <s v="PVD"/>
    <x v="2"/>
    <m/>
    <x v="5"/>
    <s v="25'16"/>
    <s v="Q1'16"/>
  </r>
  <r>
    <d v="2016-06-25T00:00:00"/>
    <s v="A3484580"/>
    <s v="B9604"/>
    <s v="YS"/>
    <s v="NG"/>
    <x v="16"/>
    <n v="2"/>
    <s v="PVD"/>
    <x v="2"/>
    <m/>
    <x v="5"/>
    <s v="25'16"/>
    <s v="Q1'16"/>
  </r>
  <r>
    <d v="2016-06-25T00:00:00"/>
    <s v="A3484580"/>
    <s v="B9604"/>
    <s v="YS"/>
    <s v="NG"/>
    <x v="25"/>
    <n v="1"/>
    <s v="PVD"/>
    <x v="2"/>
    <m/>
    <x v="5"/>
    <s v="25'16"/>
    <s v="Q1'16"/>
  </r>
  <r>
    <d v="2016-06-25T00:00:00"/>
    <s v="A3477540"/>
    <s v="B9604"/>
    <s v="YS"/>
    <s v="NG"/>
    <x v="16"/>
    <n v="3"/>
    <s v="PVD"/>
    <x v="2"/>
    <m/>
    <x v="5"/>
    <s v="25'16"/>
    <s v="Q1'16"/>
  </r>
  <r>
    <d v="2016-06-25T00:00:00"/>
    <s v="A3477540"/>
    <s v="B9604"/>
    <s v="YS"/>
    <s v="NG"/>
    <x v="3"/>
    <n v="1"/>
    <s v="PVD"/>
    <x v="2"/>
    <m/>
    <x v="5"/>
    <s v="25'16"/>
    <s v="Q1'16"/>
  </r>
  <r>
    <d v="2016-06-25T00:00:00"/>
    <s v="A3485008"/>
    <s v="B8960"/>
    <s v="XJ"/>
    <s v="NG"/>
    <x v="16"/>
    <n v="1"/>
    <s v="PVD"/>
    <x v="2"/>
    <m/>
    <x v="5"/>
    <s v="25'16"/>
    <s v="Q1'16"/>
  </r>
  <r>
    <d v="2016-06-25T00:00:00"/>
    <s v="A3485008"/>
    <s v="B8960"/>
    <s v="XJ"/>
    <s v="NG"/>
    <x v="25"/>
    <n v="3"/>
    <s v="PVD"/>
    <x v="2"/>
    <m/>
    <x v="5"/>
    <s v="25'16"/>
    <s v="Q1'16"/>
  </r>
  <r>
    <d v="2016-06-25T00:00:00"/>
    <s v="A3485008"/>
    <s v="B8960"/>
    <s v="XJ"/>
    <s v="NG"/>
    <x v="28"/>
    <n v="5"/>
    <s v="PVD"/>
    <x v="2"/>
    <m/>
    <x v="5"/>
    <s v="25'16"/>
    <s v="Q1'16"/>
  </r>
  <r>
    <d v="2016-06-25T00:00:00"/>
    <s v="A3485008"/>
    <s v="B8960"/>
    <s v="XJ"/>
    <s v="NG"/>
    <x v="31"/>
    <n v="1"/>
    <s v="PVD"/>
    <x v="2"/>
    <m/>
    <x v="5"/>
    <s v="25'16"/>
    <s v="Q1'16"/>
  </r>
  <r>
    <d v="2016-06-25T00:00:00"/>
    <s v="A3481672"/>
    <s v="B8960"/>
    <s v="YS"/>
    <s v="NG"/>
    <x v="16"/>
    <n v="1"/>
    <s v="PVD"/>
    <x v="2"/>
    <m/>
    <x v="5"/>
    <s v="25'16"/>
    <s v="Q1'16"/>
  </r>
  <r>
    <d v="2016-06-25T00:00:00"/>
    <s v="A3481672"/>
    <s v="B8960"/>
    <s v="YS"/>
    <s v="NG"/>
    <x v="24"/>
    <n v="1"/>
    <s v="PVD"/>
    <x v="2"/>
    <m/>
    <x v="5"/>
    <s v="25'16"/>
    <s v="Q1'16"/>
  </r>
  <r>
    <d v="2016-06-25T00:00:00"/>
    <s v="A3481672"/>
    <s v="B8960"/>
    <s v="YS"/>
    <s v="NG"/>
    <x v="25"/>
    <n v="1"/>
    <s v="PVD"/>
    <x v="2"/>
    <m/>
    <x v="5"/>
    <s v="25'16"/>
    <s v="Q1'16"/>
  </r>
  <r>
    <d v="2016-06-25T00:00:00"/>
    <s v="A3481672"/>
    <s v="B8960"/>
    <s v="YS"/>
    <s v="NG"/>
    <x v="28"/>
    <n v="2"/>
    <s v="PVD"/>
    <x v="2"/>
    <m/>
    <x v="5"/>
    <s v="25'16"/>
    <s v="Q1'16"/>
  </r>
  <r>
    <d v="2016-06-25T00:00:00"/>
    <s v="A3481672"/>
    <s v="B8960"/>
    <s v="YS"/>
    <s v="NG"/>
    <x v="31"/>
    <n v="1"/>
    <s v="PVD"/>
    <x v="2"/>
    <m/>
    <x v="5"/>
    <s v="25'16"/>
    <s v="Q1'16"/>
  </r>
  <r>
    <d v="2016-06-25T00:00:00"/>
    <s v="A3484270"/>
    <s v="B8960"/>
    <s v="YS"/>
    <s v="NG"/>
    <x v="16"/>
    <n v="1"/>
    <s v="PVD"/>
    <x v="2"/>
    <m/>
    <x v="5"/>
    <s v="25'16"/>
    <s v="Q1'16"/>
  </r>
  <r>
    <d v="2016-06-25T00:00:00"/>
    <s v="A3484270"/>
    <s v="B8960"/>
    <s v="YS"/>
    <s v="NG"/>
    <x v="28"/>
    <n v="4"/>
    <s v="PVD"/>
    <x v="2"/>
    <m/>
    <x v="5"/>
    <s v="25'16"/>
    <s v="Q1'16"/>
  </r>
  <r>
    <d v="2016-06-25T00:00:00"/>
    <s v="A3484270"/>
    <s v="B8960"/>
    <s v="YS"/>
    <s v="NG"/>
    <x v="31"/>
    <n v="1"/>
    <s v="PVD"/>
    <x v="2"/>
    <m/>
    <x v="5"/>
    <s v="25'16"/>
    <s v="Q1'16"/>
  </r>
  <r>
    <d v="2016-06-25T00:00:00"/>
    <s v="A3484467"/>
    <s v="B8025"/>
    <s v="XJ"/>
    <s v="NG"/>
    <x v="16"/>
    <n v="5"/>
    <s v="PVD"/>
    <x v="2"/>
    <m/>
    <x v="5"/>
    <s v="25'16"/>
    <s v="Q1'16"/>
  </r>
  <r>
    <d v="2016-06-25T00:00:00"/>
    <s v="A3484467"/>
    <s v="B8025"/>
    <s v="XJ"/>
    <s v="NG"/>
    <x v="27"/>
    <n v="1"/>
    <s v="PVD"/>
    <x v="2"/>
    <m/>
    <x v="5"/>
    <s v="25'16"/>
    <s v="Q1'16"/>
  </r>
  <r>
    <d v="2016-06-25T00:00:00"/>
    <s v="A3484467"/>
    <s v="B8025"/>
    <s v="XJ"/>
    <s v="NG"/>
    <x v="25"/>
    <n v="1"/>
    <s v="PVD"/>
    <x v="2"/>
    <m/>
    <x v="5"/>
    <s v="25'16"/>
    <s v="Q1'16"/>
  </r>
  <r>
    <d v="2016-06-25T00:00:00"/>
    <s v="A3484467"/>
    <s v="B8025"/>
    <s v="XJ"/>
    <s v="NG"/>
    <x v="28"/>
    <n v="3"/>
    <s v="PVD"/>
    <x v="2"/>
    <m/>
    <x v="5"/>
    <s v="25'16"/>
    <s v="Q1'16"/>
  </r>
  <r>
    <d v="2016-06-25T00:00:00"/>
    <s v="A3485019"/>
    <s v="B4402"/>
    <s v="XJ"/>
    <s v="NG"/>
    <x v="25"/>
    <n v="2"/>
    <s v="PVD"/>
    <x v="2"/>
    <m/>
    <x v="5"/>
    <s v="25'16"/>
    <s v="Q1'16"/>
  </r>
  <r>
    <d v="2016-06-25T00:00:00"/>
    <s v="A3485019"/>
    <s v="B4402"/>
    <s v="XJ"/>
    <s v="NG"/>
    <x v="28"/>
    <n v="2"/>
    <s v="PVD"/>
    <x v="2"/>
    <m/>
    <x v="5"/>
    <s v="25'16"/>
    <s v="Q1'16"/>
  </r>
  <r>
    <d v="2016-06-25T00:00:00"/>
    <s v="A3485015"/>
    <s v="B4402"/>
    <s v="YS"/>
    <s v="NG"/>
    <x v="16"/>
    <n v="1"/>
    <s v="PVD"/>
    <x v="2"/>
    <m/>
    <x v="5"/>
    <s v="25'16"/>
    <s v="Q1'16"/>
  </r>
  <r>
    <d v="2016-06-25T00:00:00"/>
    <s v="A3485015"/>
    <s v="B4402"/>
    <s v="YS"/>
    <s v="NG"/>
    <x v="27"/>
    <n v="1"/>
    <s v="PVD"/>
    <x v="2"/>
    <m/>
    <x v="5"/>
    <s v="25'16"/>
    <s v="Q1'16"/>
  </r>
  <r>
    <d v="2016-06-25T00:00:00"/>
    <s v="A3485015"/>
    <s v="B4402"/>
    <s v="YS"/>
    <s v="NG"/>
    <x v="25"/>
    <n v="3"/>
    <s v="PVD"/>
    <x v="2"/>
    <m/>
    <x v="5"/>
    <s v="25'16"/>
    <s v="Q1'16"/>
  </r>
  <r>
    <d v="2016-06-25T00:00:00"/>
    <s v="A3485015"/>
    <s v="B4402"/>
    <s v="YS"/>
    <s v="NG"/>
    <x v="28"/>
    <n v="1"/>
    <s v="PVD"/>
    <x v="2"/>
    <m/>
    <x v="5"/>
    <s v="25'16"/>
    <s v="Q1'16"/>
  </r>
  <r>
    <d v="2016-06-25T00:00:00"/>
    <s v="A3485015"/>
    <s v="B4402"/>
    <s v="YS"/>
    <s v="NG"/>
    <x v="31"/>
    <n v="2"/>
    <s v="PVD"/>
    <x v="2"/>
    <m/>
    <x v="5"/>
    <s v="25'16"/>
    <s v="Q1'16"/>
  </r>
  <r>
    <d v="2016-06-25T00:00:00"/>
    <s v="A3478094"/>
    <s v="B8099"/>
    <s v="YS"/>
    <s v="NG"/>
    <x v="16"/>
    <n v="1"/>
    <s v="PVD"/>
    <x v="2"/>
    <m/>
    <x v="5"/>
    <s v="25'16"/>
    <s v="Q1'16"/>
  </r>
  <r>
    <d v="2016-06-25T00:00:00"/>
    <s v="A3478094"/>
    <s v="B8099"/>
    <s v="YS"/>
    <s v="NG"/>
    <x v="28"/>
    <n v="1"/>
    <s v="PVD"/>
    <x v="2"/>
    <m/>
    <x v="5"/>
    <s v="25'16"/>
    <s v="Q1'16"/>
  </r>
  <r>
    <d v="2016-06-25T00:00:00"/>
    <s v="A3484268"/>
    <s v="B8960"/>
    <s v="XJ"/>
    <s v="NG"/>
    <x v="16"/>
    <n v="3"/>
    <s v="PVD"/>
    <x v="2"/>
    <m/>
    <x v="5"/>
    <s v="25'16"/>
    <s v="Q1'16"/>
  </r>
  <r>
    <d v="2016-06-25T00:00:00"/>
    <s v="A3484268"/>
    <s v="B8960"/>
    <s v="XJ"/>
    <s v="NG"/>
    <x v="25"/>
    <n v="1"/>
    <s v="PVD"/>
    <x v="2"/>
    <m/>
    <x v="5"/>
    <s v="25'16"/>
    <s v="Q1'16"/>
  </r>
  <r>
    <d v="2016-06-25T00:00:00"/>
    <s v="A3484268"/>
    <s v="B8960"/>
    <s v="XJ"/>
    <s v="NG"/>
    <x v="3"/>
    <n v="1"/>
    <s v="PVD"/>
    <x v="2"/>
    <m/>
    <x v="5"/>
    <s v="25'16"/>
    <s v="Q1'16"/>
  </r>
  <r>
    <d v="2016-06-25T00:00:00"/>
    <s v="A3484268"/>
    <s v="B8960"/>
    <s v="XJ"/>
    <s v="NG"/>
    <x v="28"/>
    <n v="1"/>
    <s v="PVD"/>
    <x v="2"/>
    <m/>
    <x v="5"/>
    <s v="25'16"/>
    <s v="Q1'16"/>
  </r>
  <r>
    <d v="2016-06-25T00:00:00"/>
    <s v="A3484268"/>
    <s v="B8960"/>
    <s v="XJ"/>
    <s v="NG"/>
    <x v="31"/>
    <n v="2"/>
    <s v="PVD"/>
    <x v="2"/>
    <m/>
    <x v="5"/>
    <s v="25'16"/>
    <s v="Q1'16"/>
  </r>
  <r>
    <d v="2016-06-25T00:00:00"/>
    <s v="A3484463"/>
    <s v="B8025"/>
    <s v="XJ"/>
    <s v="NG"/>
    <x v="16"/>
    <n v="1"/>
    <s v="PVD"/>
    <x v="2"/>
    <m/>
    <x v="5"/>
    <s v="25'16"/>
    <s v="Q1'16"/>
  </r>
  <r>
    <d v="2016-06-25T00:00:00"/>
    <s v="A3484463"/>
    <s v="B8025"/>
    <s v="XJ"/>
    <s v="NG"/>
    <x v="25"/>
    <n v="5"/>
    <s v="PVD"/>
    <x v="2"/>
    <m/>
    <x v="5"/>
    <s v="25'16"/>
    <s v="Q1'16"/>
  </r>
  <r>
    <d v="2016-06-25T00:00:00"/>
    <s v="A3484366"/>
    <s v="B8025"/>
    <s v="XJ"/>
    <s v="NG"/>
    <x v="16"/>
    <n v="3"/>
    <s v="PVD"/>
    <x v="2"/>
    <m/>
    <x v="5"/>
    <s v="25'16"/>
    <s v="Q1'16"/>
  </r>
  <r>
    <d v="2016-06-25T00:00:00"/>
    <s v="A3484366"/>
    <s v="B8025"/>
    <s v="XJ"/>
    <s v="NG"/>
    <x v="25"/>
    <n v="3"/>
    <s v="PVD"/>
    <x v="2"/>
    <m/>
    <x v="5"/>
    <s v="25'16"/>
    <s v="Q1'16"/>
  </r>
  <r>
    <d v="2016-06-25T00:00:00"/>
    <s v="A3484366"/>
    <s v="B8025"/>
    <s v="XJ"/>
    <s v="NG"/>
    <x v="31"/>
    <n v="1"/>
    <s v="PVD"/>
    <x v="2"/>
    <m/>
    <x v="5"/>
    <s v="25'16"/>
    <s v="Q1'16"/>
  </r>
  <r>
    <d v="2016-06-25T00:00:00"/>
    <s v="A3484271"/>
    <s v="B8960"/>
    <s v="XJ"/>
    <s v="NG"/>
    <x v="16"/>
    <n v="1"/>
    <s v="PVD"/>
    <x v="2"/>
    <m/>
    <x v="5"/>
    <s v="25'16"/>
    <s v="Q1'16"/>
  </r>
  <r>
    <d v="2016-06-25T00:00:00"/>
    <s v="A3484271"/>
    <s v="B8960"/>
    <s v="XJ"/>
    <s v="NG"/>
    <x v="25"/>
    <n v="3"/>
    <s v="PVD"/>
    <x v="2"/>
    <m/>
    <x v="5"/>
    <s v="25'16"/>
    <s v="Q1'16"/>
  </r>
  <r>
    <d v="2016-06-25T00:00:00"/>
    <s v="A3484271"/>
    <s v="B8960"/>
    <s v="XJ"/>
    <s v="NG"/>
    <x v="28"/>
    <n v="2"/>
    <s v="PVD"/>
    <x v="2"/>
    <m/>
    <x v="5"/>
    <s v="25'16"/>
    <s v="Q1'16"/>
  </r>
  <r>
    <d v="2016-06-25T00:00:00"/>
    <s v="A3484271"/>
    <s v="B8960"/>
    <s v="XJ"/>
    <s v="NG"/>
    <x v="31"/>
    <n v="1"/>
    <s v="PVD"/>
    <x v="2"/>
    <m/>
    <x v="5"/>
    <s v="25'16"/>
    <s v="Q1'16"/>
  </r>
  <r>
    <d v="2016-06-25T00:00:00"/>
    <s v="A3485006"/>
    <s v="B8960"/>
    <s v="XJ"/>
    <s v="NG"/>
    <x v="16"/>
    <n v="4"/>
    <s v="PVD"/>
    <x v="2"/>
    <m/>
    <x v="5"/>
    <s v="25'16"/>
    <s v="Q1'16"/>
  </r>
  <r>
    <d v="2016-06-25T00:00:00"/>
    <s v="A3485006"/>
    <s v="B8960"/>
    <s v="XJ"/>
    <s v="NG"/>
    <x v="27"/>
    <n v="2"/>
    <s v="PVD"/>
    <x v="2"/>
    <m/>
    <x v="5"/>
    <s v="25'16"/>
    <s v="Q1'16"/>
  </r>
  <r>
    <d v="2016-06-25T00:00:00"/>
    <s v="A3485006"/>
    <s v="B8960"/>
    <s v="XJ"/>
    <s v="NG"/>
    <x v="25"/>
    <n v="5"/>
    <s v="PVD"/>
    <x v="2"/>
    <m/>
    <x v="5"/>
    <s v="25'16"/>
    <s v="Q1'16"/>
  </r>
  <r>
    <d v="2016-06-25T00:00:00"/>
    <s v="A3485006"/>
    <s v="B8960"/>
    <s v="XJ"/>
    <s v="NG"/>
    <x v="3"/>
    <n v="1"/>
    <s v="PVD"/>
    <x v="2"/>
    <m/>
    <x v="5"/>
    <s v="25'16"/>
    <s v="Q1'16"/>
  </r>
  <r>
    <d v="2016-06-25T00:00:00"/>
    <s v="A3485006"/>
    <s v="B8960"/>
    <s v="XJ"/>
    <s v="NG"/>
    <x v="28"/>
    <n v="3"/>
    <s v="PVD"/>
    <x v="2"/>
    <m/>
    <x v="5"/>
    <s v="25'16"/>
    <s v="Q1'16"/>
  </r>
  <r>
    <d v="2016-06-25T00:00:00"/>
    <s v="A3485601"/>
    <s v="B8967"/>
    <s v="XJ"/>
    <s v="NG"/>
    <x v="16"/>
    <n v="2"/>
    <s v="PVD"/>
    <x v="2"/>
    <m/>
    <x v="5"/>
    <s v="25'16"/>
    <s v="Q1'16"/>
  </r>
  <r>
    <d v="2016-06-25T00:00:00"/>
    <s v="A3485601"/>
    <s v="B8967"/>
    <s v="XJ"/>
    <s v="NG"/>
    <x v="27"/>
    <n v="1"/>
    <s v="PVD"/>
    <x v="2"/>
    <m/>
    <x v="5"/>
    <s v="25'16"/>
    <s v="Q1'16"/>
  </r>
  <r>
    <d v="2016-06-25T00:00:00"/>
    <s v="A3485601"/>
    <s v="B8967"/>
    <s v="XJ"/>
    <s v="NG"/>
    <x v="25"/>
    <n v="6"/>
    <s v="PVD"/>
    <x v="2"/>
    <m/>
    <x v="5"/>
    <s v="25'16"/>
    <s v="Q1'16"/>
  </r>
  <r>
    <d v="2016-06-25T00:00:00"/>
    <s v="A3485601"/>
    <s v="B8967"/>
    <s v="XJ"/>
    <s v="NG"/>
    <x v="28"/>
    <n v="3"/>
    <s v="PVD"/>
    <x v="2"/>
    <m/>
    <x v="5"/>
    <s v="25'16"/>
    <s v="Q1'16"/>
  </r>
  <r>
    <d v="2016-06-25T00:00:00"/>
    <s v="A3485601"/>
    <s v="B8967"/>
    <s v="XJ"/>
    <s v="NG"/>
    <x v="31"/>
    <n v="3"/>
    <s v="PVD"/>
    <x v="2"/>
    <m/>
    <x v="5"/>
    <s v="25'16"/>
    <s v="Q1'16"/>
  </r>
  <r>
    <d v="2016-06-25T00:00:00"/>
    <s v="A3482752"/>
    <s v="B8962"/>
    <s v="XJ"/>
    <s v="NG"/>
    <x v="25"/>
    <n v="3"/>
    <s v="PVD"/>
    <x v="2"/>
    <m/>
    <x v="5"/>
    <s v="25'16"/>
    <s v="Q1'16"/>
  </r>
  <r>
    <d v="2016-06-25T00:00:00"/>
    <s v="A3482752"/>
    <s v="B8962"/>
    <s v="XJ"/>
    <s v="NG"/>
    <x v="28"/>
    <n v="2"/>
    <s v="PVD"/>
    <x v="2"/>
    <m/>
    <x v="5"/>
    <s v="25'16"/>
    <s v="Q1'16"/>
  </r>
  <r>
    <d v="2016-06-25T00:00:00"/>
    <s v="A3482752"/>
    <s v="B8962"/>
    <s v="XJ"/>
    <s v="NG"/>
    <x v="31"/>
    <n v="2"/>
    <s v="PVD"/>
    <x v="2"/>
    <m/>
    <x v="5"/>
    <s v="25'16"/>
    <s v="Q1'16"/>
  </r>
  <r>
    <d v="2016-06-25T00:00:00"/>
    <s v="A3483447"/>
    <s v="B8967"/>
    <s v="YS"/>
    <s v="NG"/>
    <x v="16"/>
    <n v="4"/>
    <s v="PVD"/>
    <x v="2"/>
    <m/>
    <x v="5"/>
    <s v="25'16"/>
    <s v="Q1'16"/>
  </r>
  <r>
    <d v="2016-06-25T00:00:00"/>
    <s v="A3483447"/>
    <s v="B8967"/>
    <s v="YS"/>
    <s v="NG"/>
    <x v="25"/>
    <n v="2"/>
    <s v="PVD"/>
    <x v="2"/>
    <m/>
    <x v="5"/>
    <s v="25'16"/>
    <s v="Q1'16"/>
  </r>
  <r>
    <d v="2016-06-25T00:00:00"/>
    <s v="A3484272"/>
    <s v="B8960"/>
    <s v="YS"/>
    <s v="NG"/>
    <x v="16"/>
    <n v="1"/>
    <s v="PVD"/>
    <x v="2"/>
    <m/>
    <x v="5"/>
    <s v="25'16"/>
    <s v="Q1'16"/>
  </r>
  <r>
    <d v="2016-06-25T00:00:00"/>
    <s v="A3484272"/>
    <s v="B8960"/>
    <s v="YS"/>
    <s v="NG"/>
    <x v="27"/>
    <n v="1"/>
    <s v="PVD"/>
    <x v="2"/>
    <m/>
    <x v="5"/>
    <s v="25'16"/>
    <s v="Q1'16"/>
  </r>
  <r>
    <d v="2016-06-25T00:00:00"/>
    <s v="A3484272"/>
    <s v="B8960"/>
    <s v="YS"/>
    <s v="NG"/>
    <x v="28"/>
    <n v="3"/>
    <s v="PVD"/>
    <x v="2"/>
    <m/>
    <x v="5"/>
    <s v="25'16"/>
    <s v="Q1'16"/>
  </r>
  <r>
    <d v="2016-06-25T00:00:00"/>
    <s v="A3484311"/>
    <s v="B8029"/>
    <s v="XJ"/>
    <s v="NG"/>
    <x v="28"/>
    <n v="1"/>
    <s v="PVD"/>
    <x v="2"/>
    <m/>
    <x v="5"/>
    <s v="25'16"/>
    <s v="Q1'16"/>
  </r>
  <r>
    <d v="2016-06-25T00:00:00"/>
    <s v="A3484934"/>
    <s v="B8029"/>
    <s v="XJ"/>
    <s v="NG"/>
    <x v="16"/>
    <n v="1"/>
    <s v="PVD"/>
    <x v="2"/>
    <m/>
    <x v="5"/>
    <s v="25'16"/>
    <s v="Q1'16"/>
  </r>
  <r>
    <d v="2016-06-25T00:00:00"/>
    <s v="A3484934"/>
    <s v="B8029"/>
    <s v="XJ"/>
    <s v="NG"/>
    <x v="25"/>
    <n v="1"/>
    <s v="PVD"/>
    <x v="2"/>
    <m/>
    <x v="5"/>
    <s v="25'16"/>
    <s v="Q1'16"/>
  </r>
  <r>
    <d v="2016-06-25T00:00:00"/>
    <s v="A3484934"/>
    <s v="B8029"/>
    <s v="XJ"/>
    <s v="NG"/>
    <x v="28"/>
    <n v="1"/>
    <s v="PVD"/>
    <x v="2"/>
    <m/>
    <x v="5"/>
    <s v="25'16"/>
    <s v="Q1'16"/>
  </r>
  <r>
    <d v="2016-06-25T00:00:00"/>
    <s v="A3484934"/>
    <s v="B8029"/>
    <s v="XJ"/>
    <s v="NG"/>
    <x v="31"/>
    <n v="1"/>
    <s v="PVD"/>
    <x v="2"/>
    <m/>
    <x v="5"/>
    <s v="25'16"/>
    <s v="Q1'16"/>
  </r>
  <r>
    <d v="2016-06-25T00:00:00"/>
    <s v="A3483448"/>
    <s v="B8967"/>
    <s v="XJ"/>
    <s v="NG"/>
    <x v="16"/>
    <n v="2"/>
    <s v="PVD"/>
    <x v="2"/>
    <m/>
    <x v="5"/>
    <s v="25'16"/>
    <s v="Q1'16"/>
  </r>
  <r>
    <d v="2016-06-25T00:00:00"/>
    <s v="A3483448"/>
    <s v="B8967"/>
    <s v="XJ"/>
    <s v="NG"/>
    <x v="25"/>
    <n v="12"/>
    <s v="PVD"/>
    <x v="2"/>
    <m/>
    <x v="5"/>
    <s v="25'16"/>
    <s v="Q1'16"/>
  </r>
  <r>
    <d v="2016-06-25T00:00:00"/>
    <s v="A3483448"/>
    <s v="B8967"/>
    <s v="XJ"/>
    <s v="NG"/>
    <x v="3"/>
    <n v="1"/>
    <s v="PVD"/>
    <x v="2"/>
    <m/>
    <x v="5"/>
    <s v="25'16"/>
    <s v="Q1'16"/>
  </r>
  <r>
    <d v="2016-06-25T00:00:00"/>
    <s v="A3483448"/>
    <s v="B8967"/>
    <s v="XJ"/>
    <s v="NG"/>
    <x v="28"/>
    <n v="4"/>
    <s v="PVD"/>
    <x v="2"/>
    <m/>
    <x v="5"/>
    <s v="25'16"/>
    <s v="Q1'16"/>
  </r>
  <r>
    <d v="2016-06-25T00:00:00"/>
    <s v="A3483448"/>
    <s v="B8967"/>
    <s v="XJ"/>
    <s v="NG"/>
    <x v="31"/>
    <n v="2"/>
    <s v="PVD"/>
    <x v="2"/>
    <m/>
    <x v="5"/>
    <s v="25'16"/>
    <s v="Q1'16"/>
  </r>
  <r>
    <d v="2016-06-25T00:00:00"/>
    <s v="A3484764"/>
    <s v="B9604"/>
    <s v="XJ"/>
    <s v="NG"/>
    <x v="16"/>
    <n v="1"/>
    <s v="PVD"/>
    <x v="2"/>
    <m/>
    <x v="5"/>
    <s v="25'16"/>
    <s v="Q1'16"/>
  </r>
  <r>
    <d v="2016-06-25T00:00:00"/>
    <s v="A3477544"/>
    <s v="B9604"/>
    <s v="XJ"/>
    <s v="NG"/>
    <x v="16"/>
    <n v="2"/>
    <s v="PVD"/>
    <x v="2"/>
    <m/>
    <x v="5"/>
    <s v="25'16"/>
    <s v="Q1'16"/>
  </r>
  <r>
    <d v="2016-06-25T00:00:00"/>
    <s v="A3477544"/>
    <s v="B9604"/>
    <s v="XJ"/>
    <s v="NG"/>
    <x v="28"/>
    <n v="1"/>
    <s v="PVD"/>
    <x v="2"/>
    <m/>
    <x v="5"/>
    <s v="25'16"/>
    <s v="Q1'16"/>
  </r>
  <r>
    <d v="2016-06-25T00:00:00"/>
    <s v="A3483455"/>
    <s v="B8967"/>
    <s v="XJ"/>
    <s v="NG"/>
    <x v="16"/>
    <n v="1"/>
    <s v="PVD"/>
    <x v="2"/>
    <m/>
    <x v="5"/>
    <s v="25'16"/>
    <s v="Q1'16"/>
  </r>
  <r>
    <d v="2016-06-25T00:00:00"/>
    <s v="A3483455"/>
    <s v="B8967"/>
    <s v="XJ"/>
    <s v="NG"/>
    <x v="25"/>
    <n v="4"/>
    <s v="PVD"/>
    <x v="2"/>
    <m/>
    <x v="5"/>
    <s v="25'16"/>
    <s v="Q1'16"/>
  </r>
  <r>
    <d v="2016-06-25T00:00:00"/>
    <s v="A3483455"/>
    <s v="B8967"/>
    <s v="XJ"/>
    <s v="NG"/>
    <x v="3"/>
    <n v="2"/>
    <s v="PVD"/>
    <x v="2"/>
    <m/>
    <x v="5"/>
    <s v="25'16"/>
    <s v="Q1'16"/>
  </r>
  <r>
    <d v="2016-06-25T00:00:00"/>
    <s v="A3483455"/>
    <s v="B8967"/>
    <s v="XJ"/>
    <s v="NG"/>
    <x v="28"/>
    <n v="1"/>
    <s v="PVD"/>
    <x v="2"/>
    <m/>
    <x v="5"/>
    <s v="25'16"/>
    <s v="Q1'16"/>
  </r>
  <r>
    <d v="2016-06-25T00:00:00"/>
    <s v="A3483454"/>
    <s v="B8967"/>
    <s v="GW"/>
    <s v="NG"/>
    <x v="16"/>
    <n v="2"/>
    <s v="PVD"/>
    <x v="2"/>
    <m/>
    <x v="5"/>
    <s v="25'16"/>
    <s v="Q1'16"/>
  </r>
  <r>
    <d v="2016-06-25T00:00:00"/>
    <s v="A3483454"/>
    <s v="B8967"/>
    <s v="GW"/>
    <s v="NG"/>
    <x v="25"/>
    <n v="1"/>
    <s v="PVD"/>
    <x v="2"/>
    <m/>
    <x v="5"/>
    <s v="25'16"/>
    <s v="Q1'16"/>
  </r>
  <r>
    <d v="2016-06-25T00:00:00"/>
    <s v="A3483454"/>
    <s v="B8967"/>
    <s v="GW"/>
    <s v="NG"/>
    <x v="28"/>
    <n v="1"/>
    <s v="PVD"/>
    <x v="2"/>
    <m/>
    <x v="5"/>
    <s v="25'16"/>
    <s v="Q1'16"/>
  </r>
  <r>
    <d v="2016-06-25T00:00:00"/>
    <s v="A3483064"/>
    <s v="B8960"/>
    <s v="GW"/>
    <s v="NG"/>
    <x v="16"/>
    <n v="6"/>
    <s v="PVD"/>
    <x v="2"/>
    <m/>
    <x v="5"/>
    <s v="25'16"/>
    <s v="Q1'16"/>
  </r>
  <r>
    <d v="2016-06-25T00:00:00"/>
    <s v="A3483453"/>
    <s v="B8967"/>
    <s v="GW"/>
    <s v="NG"/>
    <x v="16"/>
    <n v="1"/>
    <s v="PVD"/>
    <x v="2"/>
    <m/>
    <x v="5"/>
    <s v="25'16"/>
    <s v="Q1'16"/>
  </r>
  <r>
    <d v="2016-06-25T00:00:00"/>
    <s v="A3477531"/>
    <s v="B9604"/>
    <s v="GW"/>
    <s v="NG"/>
    <x v="16"/>
    <n v="1"/>
    <s v="PVD"/>
    <x v="2"/>
    <m/>
    <x v="5"/>
    <s v="25'16"/>
    <s v="Q1'16"/>
  </r>
  <r>
    <d v="2016-06-25T00:00:00"/>
    <s v="A3484468"/>
    <s v="B8025"/>
    <s v="GW"/>
    <s v="NG"/>
    <x v="16"/>
    <n v="5"/>
    <s v="PVD"/>
    <x v="2"/>
    <m/>
    <x v="5"/>
    <s v="25'16"/>
    <s v="Q1'16"/>
  </r>
  <r>
    <d v="2016-06-25T00:00:00"/>
    <s v="A3483611"/>
    <s v="B8099"/>
    <s v="GW"/>
    <s v="NG"/>
    <x v="16"/>
    <n v="1"/>
    <s v="PVD"/>
    <x v="2"/>
    <m/>
    <x v="5"/>
    <s v="25'16"/>
    <s v="Q1'16"/>
  </r>
  <r>
    <d v="2016-06-25T00:00:00"/>
    <s v="A3483614"/>
    <s v="B8099"/>
    <s v="GW"/>
    <s v="NG"/>
    <x v="16"/>
    <n v="1"/>
    <s v="PVD"/>
    <x v="2"/>
    <m/>
    <x v="5"/>
    <s v="25'16"/>
    <s v="Q1'16"/>
  </r>
  <r>
    <d v="2016-06-25T00:00:00"/>
    <s v="A3483614"/>
    <s v="B8099"/>
    <s v="GW"/>
    <s v="NG"/>
    <x v="27"/>
    <n v="1"/>
    <s v="PVD"/>
    <x v="2"/>
    <m/>
    <x v="5"/>
    <s v="25'16"/>
    <s v="Q1'16"/>
  </r>
  <r>
    <d v="2016-06-25T00:00:00"/>
    <s v="A3484432"/>
    <s v="B9608"/>
    <s v="GW"/>
    <s v="NG"/>
    <x v="16"/>
    <n v="1"/>
    <s v="PVD"/>
    <x v="2"/>
    <m/>
    <x v="5"/>
    <s v="25'16"/>
    <s v="Q1'16"/>
  </r>
  <r>
    <d v="2016-06-25T00:00:00"/>
    <s v="A3483501"/>
    <s v="B8099"/>
    <s v="GW"/>
    <s v="NG"/>
    <x v="16"/>
    <n v="1"/>
    <s v="PVD"/>
    <x v="2"/>
    <m/>
    <x v="5"/>
    <s v="25'16"/>
    <s v="Q1'16"/>
  </r>
  <r>
    <d v="2016-06-25T00:00:00"/>
    <s v="A3483501"/>
    <s v="B8099"/>
    <s v="GW"/>
    <s v="NG"/>
    <x v="27"/>
    <n v="1"/>
    <s v="PVD"/>
    <x v="2"/>
    <m/>
    <x v="5"/>
    <s v="25'16"/>
    <s v="Q1'16"/>
  </r>
  <r>
    <d v="2016-06-25T00:00:00"/>
    <s v="A3483524"/>
    <s v="B8088"/>
    <s v="GW"/>
    <s v="NG"/>
    <x v="16"/>
    <n v="1"/>
    <s v="PVD"/>
    <x v="2"/>
    <m/>
    <x v="5"/>
    <s v="25'16"/>
    <s v="Q1'16"/>
  </r>
  <r>
    <d v="2016-06-25T00:00:00"/>
    <s v="A3484795"/>
    <s v="B4400"/>
    <s v="Yuen"/>
    <s v="NG"/>
    <x v="27"/>
    <n v="1"/>
    <s v="PVD"/>
    <x v="2"/>
    <m/>
    <x v="5"/>
    <s v="25'16"/>
    <s v="Q1'16"/>
  </r>
  <r>
    <d v="2016-06-25T00:00:00"/>
    <s v="A3484796"/>
    <s v="B4400"/>
    <s v="Yuen"/>
    <s v="NG"/>
    <x v="16"/>
    <n v="3"/>
    <s v="PVD"/>
    <x v="2"/>
    <m/>
    <x v="5"/>
    <s v="25'16"/>
    <s v="Q1'16"/>
  </r>
  <r>
    <d v="2016-06-25T00:00:00"/>
    <s v="A3484187"/>
    <s v="B8099"/>
    <s v="Yuen"/>
    <s v="NG"/>
    <x v="16"/>
    <n v="2"/>
    <s v="PVD"/>
    <x v="2"/>
    <m/>
    <x v="5"/>
    <s v="25'16"/>
    <s v="Q1'16"/>
  </r>
  <r>
    <d v="2016-06-25T00:00:00"/>
    <s v="A3484181"/>
    <s v="B8099"/>
    <s v="Yuen"/>
    <s v="NG"/>
    <x v="16"/>
    <n v="2"/>
    <s v="PVD"/>
    <x v="2"/>
    <m/>
    <x v="5"/>
    <s v="25'16"/>
    <s v="Q1'16"/>
  </r>
  <r>
    <d v="2016-06-25T00:00:00"/>
    <s v="A3484181"/>
    <s v="B8099"/>
    <s v="Yuen"/>
    <s v="NG"/>
    <x v="27"/>
    <n v="1"/>
    <s v="PVD"/>
    <x v="2"/>
    <m/>
    <x v="5"/>
    <s v="25'16"/>
    <s v="Q1'16"/>
  </r>
  <r>
    <d v="2016-06-25T00:00:00"/>
    <s v="A3484190"/>
    <s v="B8099"/>
    <s v="Yuen"/>
    <s v="NG"/>
    <x v="16"/>
    <n v="4"/>
    <s v="PVD"/>
    <x v="2"/>
    <m/>
    <x v="5"/>
    <s v="25'16"/>
    <s v="Q1'16"/>
  </r>
  <r>
    <d v="2016-06-25T00:00:00"/>
    <s v="A3484375"/>
    <s v="B9607"/>
    <s v="GW"/>
    <s v="NG"/>
    <x v="16"/>
    <n v="2"/>
    <s v="PVD"/>
    <x v="2"/>
    <m/>
    <x v="5"/>
    <s v="25'16"/>
    <s v="Q1'16"/>
  </r>
  <r>
    <d v="2016-06-25T00:00:00"/>
    <s v="A3484375"/>
    <s v="B9607"/>
    <s v="GW"/>
    <s v="NG"/>
    <x v="27"/>
    <n v="1"/>
    <s v="PVD"/>
    <x v="2"/>
    <m/>
    <x v="5"/>
    <s v="25'16"/>
    <s v="Q1'16"/>
  </r>
  <r>
    <d v="2016-06-25T00:00:00"/>
    <s v="A3484431"/>
    <s v="B9608"/>
    <s v="GW"/>
    <s v="NG"/>
    <x v="16"/>
    <n v="2"/>
    <s v="PVD"/>
    <x v="2"/>
    <m/>
    <x v="5"/>
    <s v="25'16"/>
    <s v="Q1'16"/>
  </r>
  <r>
    <d v="2016-06-25T00:00:00"/>
    <s v="A3484184"/>
    <s v="B8099"/>
    <s v="Yuen"/>
    <s v="NG"/>
    <x v="25"/>
    <n v="1"/>
    <s v="PVD"/>
    <x v="2"/>
    <m/>
    <x v="5"/>
    <s v="25'16"/>
    <s v="Q1'16"/>
  </r>
  <r>
    <d v="2016-06-25T00:00:00"/>
    <s v="A3484183"/>
    <s v="B8099"/>
    <s v="YS"/>
    <s v="NG"/>
    <x v="16"/>
    <n v="1"/>
    <s v="PVD"/>
    <x v="2"/>
    <m/>
    <x v="5"/>
    <s v="25'16"/>
    <s v="Q1'16"/>
  </r>
  <r>
    <d v="2016-06-25T00:00:00"/>
    <s v="A3484183"/>
    <s v="B8099"/>
    <s v="YS"/>
    <s v="NG"/>
    <x v="27"/>
    <n v="1"/>
    <s v="PVD"/>
    <x v="2"/>
    <m/>
    <x v="5"/>
    <s v="25'16"/>
    <s v="Q1'16"/>
  </r>
  <r>
    <d v="2016-06-25T00:00:00"/>
    <s v="A3484183"/>
    <s v="B8099"/>
    <s v="YS"/>
    <s v="NG"/>
    <x v="25"/>
    <n v="2"/>
    <s v="PVD"/>
    <x v="2"/>
    <m/>
    <x v="5"/>
    <s v="25'16"/>
    <s v="Q1'16"/>
  </r>
  <r>
    <d v="2016-06-25T00:00:00"/>
    <s v="A3484183"/>
    <s v="B8099"/>
    <s v="YS"/>
    <s v="NG"/>
    <x v="3"/>
    <n v="3"/>
    <s v="PVD"/>
    <x v="2"/>
    <m/>
    <x v="5"/>
    <s v="25'16"/>
    <s v="Q1'16"/>
  </r>
  <r>
    <d v="2016-06-25T00:00:00"/>
    <s v="A3484797"/>
    <s v="B4400"/>
    <s v="YS"/>
    <s v="NG"/>
    <x v="16"/>
    <n v="3"/>
    <s v="PVD"/>
    <x v="2"/>
    <m/>
    <x v="5"/>
    <s v="25'16"/>
    <s v="Q1'16"/>
  </r>
  <r>
    <d v="2016-06-25T00:00:00"/>
    <s v="A3484797"/>
    <s v="B4400"/>
    <s v="YS"/>
    <s v="NG"/>
    <x v="27"/>
    <n v="1"/>
    <s v="PVD"/>
    <x v="2"/>
    <m/>
    <x v="5"/>
    <s v="25'16"/>
    <s v="Q1'16"/>
  </r>
  <r>
    <d v="2016-06-25T00:00:00"/>
    <s v="A3484797"/>
    <s v="B4400"/>
    <s v="YS"/>
    <s v="NG"/>
    <x v="24"/>
    <n v="1"/>
    <s v="PVD"/>
    <x v="2"/>
    <m/>
    <x v="5"/>
    <s v="25'16"/>
    <s v="Q1'16"/>
  </r>
  <r>
    <d v="2016-06-25T00:00:00"/>
    <s v="A3484797"/>
    <s v="B4400"/>
    <s v="YS"/>
    <s v="NG"/>
    <x v="3"/>
    <n v="1"/>
    <s v="PVD"/>
    <x v="2"/>
    <m/>
    <x v="5"/>
    <s v="25'16"/>
    <s v="Q1'16"/>
  </r>
  <r>
    <d v="2016-06-25T00:00:00"/>
    <s v="A3483498"/>
    <s v="B8099"/>
    <s v="YS"/>
    <s v="NG"/>
    <x v="16"/>
    <n v="1"/>
    <s v="PVD"/>
    <x v="2"/>
    <m/>
    <x v="5"/>
    <s v="25'16"/>
    <s v="Q1'16"/>
  </r>
  <r>
    <d v="2016-06-25T00:00:00"/>
    <s v="A3484177"/>
    <s v="B8099"/>
    <s v="YS"/>
    <s v="NG"/>
    <x v="16"/>
    <n v="2"/>
    <s v="PVD"/>
    <x v="2"/>
    <m/>
    <x v="5"/>
    <s v="25'16"/>
    <s v="Q1'16"/>
  </r>
  <r>
    <d v="2016-06-25T00:00:00"/>
    <s v="A3484297"/>
    <s v="B8029"/>
    <s v="GW"/>
    <s v="NG"/>
    <x v="16"/>
    <n v="1"/>
    <s v="PVD"/>
    <x v="2"/>
    <m/>
    <x v="5"/>
    <s v="25'16"/>
    <s v="Q1'16"/>
  </r>
  <r>
    <d v="2016-06-25T00:00:00"/>
    <s v="A3484297"/>
    <s v="B8029"/>
    <s v="GW"/>
    <s v="NG"/>
    <x v="28"/>
    <n v="1"/>
    <s v="PVD"/>
    <x v="2"/>
    <m/>
    <x v="5"/>
    <s v="25'16"/>
    <s v="Q1'16"/>
  </r>
  <r>
    <d v="2016-06-25T00:00:00"/>
    <s v="A3477537"/>
    <s v="B9604"/>
    <s v="GW"/>
    <s v="NG"/>
    <x v="16"/>
    <n v="1"/>
    <s v="PVD"/>
    <x v="2"/>
    <m/>
    <x v="5"/>
    <s v="25'16"/>
    <s v="Q1'16"/>
  </r>
  <r>
    <d v="2016-06-25T00:00:00"/>
    <s v="A3484469"/>
    <s v="B8025"/>
    <s v="Yuen"/>
    <s v="NG"/>
    <x v="16"/>
    <n v="1"/>
    <s v="PVD"/>
    <x v="2"/>
    <m/>
    <x v="5"/>
    <s v="25'16"/>
    <s v="Q1'16"/>
  </r>
  <r>
    <d v="2016-06-25T00:00:00"/>
    <s v="A3484469"/>
    <s v="B8025"/>
    <s v="Yuen"/>
    <s v="NG"/>
    <x v="3"/>
    <n v="1"/>
    <s v="PVD"/>
    <x v="2"/>
    <m/>
    <x v="5"/>
    <s v="25'16"/>
    <s v="Q1'16"/>
  </r>
  <r>
    <d v="2016-06-25T00:00:00"/>
    <s v="A3484367"/>
    <s v="B8025"/>
    <s v="Yuen"/>
    <s v="NG"/>
    <x v="16"/>
    <n v="1"/>
    <s v="PVD"/>
    <x v="2"/>
    <m/>
    <x v="5"/>
    <s v="25'16"/>
    <s v="Q1'16"/>
  </r>
  <r>
    <d v="2016-06-25T00:00:00"/>
    <s v="A3484102"/>
    <s v="B9604"/>
    <s v="Yuen"/>
    <s v="NG"/>
    <x v="16"/>
    <n v="3"/>
    <s v="PVD"/>
    <x v="2"/>
    <m/>
    <x v="5"/>
    <s v="25'16"/>
    <s v="Q1'16"/>
  </r>
  <r>
    <d v="2016-06-25T00:00:00"/>
    <s v="A3484363"/>
    <s v="B8025"/>
    <s v="Yuen"/>
    <s v="NG"/>
    <x v="16"/>
    <n v="1"/>
    <s v="PVD"/>
    <x v="2"/>
    <m/>
    <x v="5"/>
    <s v="25'16"/>
    <s v="Q1'16"/>
  </r>
  <r>
    <d v="2016-06-25T00:00:00"/>
    <s v="A3484363"/>
    <s v="B8025"/>
    <s v="Yuen"/>
    <s v="NG"/>
    <x v="27"/>
    <n v="1"/>
    <s v="PVD"/>
    <x v="2"/>
    <m/>
    <x v="5"/>
    <s v="25'16"/>
    <s v="Q1'16"/>
  </r>
  <r>
    <d v="2016-06-25T00:00:00"/>
    <s v="A3484765"/>
    <s v="B9604"/>
    <s v="YS"/>
    <s v="NG"/>
    <x v="16"/>
    <n v="1"/>
    <s v="PVD"/>
    <x v="2"/>
    <m/>
    <x v="5"/>
    <s v="25'16"/>
    <s v="Q1'16"/>
  </r>
  <r>
    <d v="2016-06-25T00:00:00"/>
    <s v="A3482753"/>
    <s v="B8962"/>
    <s v="YS"/>
    <s v="NG"/>
    <x v="16"/>
    <n v="1"/>
    <s v="PVD"/>
    <x v="2"/>
    <m/>
    <x v="5"/>
    <s v="25'16"/>
    <s v="Q1'16"/>
  </r>
  <r>
    <d v="2016-06-25T00:00:00"/>
    <s v="A3482753"/>
    <s v="B8962"/>
    <s v="YS"/>
    <s v="NG"/>
    <x v="25"/>
    <n v="2"/>
    <s v="PVD"/>
    <x v="2"/>
    <m/>
    <x v="5"/>
    <s v="25'16"/>
    <s v="Q1'16"/>
  </r>
  <r>
    <d v="2016-06-25T00:00:00"/>
    <s v="A3482753"/>
    <s v="B8962"/>
    <s v="YS"/>
    <s v="NG"/>
    <x v="3"/>
    <n v="1"/>
    <s v="PVD"/>
    <x v="2"/>
    <m/>
    <x v="5"/>
    <s v="25'16"/>
    <s v="Q1'16"/>
  </r>
  <r>
    <d v="2016-06-25T00:00:00"/>
    <s v="A3482754"/>
    <s v="B8962"/>
    <s v="GW"/>
    <s v="NG"/>
    <x v="16"/>
    <n v="4"/>
    <s v="PVD"/>
    <x v="2"/>
    <m/>
    <x v="5"/>
    <s v="25'16"/>
    <s v="Q1'16"/>
  </r>
  <r>
    <d v="2016-06-25T00:00:00"/>
    <s v="A3484925"/>
    <s v="B8029"/>
    <s v="YS"/>
    <s v="NG"/>
    <x v="3"/>
    <n v="1"/>
    <s v="PVD"/>
    <x v="2"/>
    <m/>
    <x v="5"/>
    <s v="25'16"/>
    <s v="Q1'16"/>
  </r>
  <r>
    <d v="2016-06-25T00:00:00"/>
    <s v="A3484925"/>
    <s v="B8029"/>
    <s v="YS"/>
    <s v="NG"/>
    <x v="31"/>
    <n v="1"/>
    <s v="PVD"/>
    <x v="2"/>
    <m/>
    <x v="5"/>
    <s v="25'16"/>
    <s v="Q1'16"/>
  </r>
  <r>
    <d v="2016-06-25T00:00:00"/>
    <s v="A3484461"/>
    <s v="B8025"/>
    <s v="YS"/>
    <s v="NG"/>
    <x v="25"/>
    <n v="1"/>
    <s v="PVD"/>
    <x v="2"/>
    <m/>
    <x v="5"/>
    <s v="25'16"/>
    <s v="Q1'16"/>
  </r>
  <r>
    <d v="2016-06-25T00:00:00"/>
    <s v="A3484461"/>
    <s v="B8025"/>
    <s v="YS"/>
    <s v="NG"/>
    <x v="31"/>
    <n v="1"/>
    <s v="PVD"/>
    <x v="2"/>
    <m/>
    <x v="5"/>
    <s v="25'16"/>
    <s v="Q1'16"/>
  </r>
  <r>
    <d v="2016-06-25T00:00:00"/>
    <s v="A3482747"/>
    <s v="B8962"/>
    <s v="YS"/>
    <s v="NG"/>
    <x v="16"/>
    <n v="1"/>
    <s v="PVD"/>
    <x v="2"/>
    <m/>
    <x v="5"/>
    <s v="25'16"/>
    <s v="Q1'16"/>
  </r>
  <r>
    <d v="2016-06-25T00:00:00"/>
    <s v="A3482747"/>
    <s v="B8962"/>
    <s v="YS"/>
    <s v="NG"/>
    <x v="25"/>
    <n v="5"/>
    <s v="PVD"/>
    <x v="2"/>
    <m/>
    <x v="5"/>
    <s v="25'16"/>
    <s v="Q1'16"/>
  </r>
  <r>
    <d v="2016-06-25T00:00:00"/>
    <s v="A3482747"/>
    <s v="B8962"/>
    <s v="YS"/>
    <s v="NG"/>
    <x v="3"/>
    <n v="1"/>
    <s v="PVD"/>
    <x v="2"/>
    <m/>
    <x v="5"/>
    <s v="25'16"/>
    <s v="Q1'16"/>
  </r>
  <r>
    <d v="2016-06-25T00:00:00"/>
    <s v="A3482758"/>
    <s v="B8962"/>
    <s v="Yuen"/>
    <s v="NG"/>
    <x v="16"/>
    <n v="12"/>
    <s v="PVD"/>
    <x v="2"/>
    <m/>
    <x v="5"/>
    <s v="25'16"/>
    <s v="Q1'16"/>
  </r>
  <r>
    <d v="2016-06-25T00:00:00"/>
    <s v="A3482758"/>
    <s v="B8962"/>
    <s v="Yuen"/>
    <s v="NG"/>
    <x v="24"/>
    <n v="1"/>
    <s v="PVD"/>
    <x v="2"/>
    <m/>
    <x v="5"/>
    <s v="25'16"/>
    <s v="Q1'16"/>
  </r>
  <r>
    <d v="2016-06-25T00:00:00"/>
    <s v="A3482758"/>
    <s v="B8962"/>
    <s v="Yuen"/>
    <s v="NG"/>
    <x v="25"/>
    <n v="1"/>
    <s v="PVD"/>
    <x v="2"/>
    <m/>
    <x v="5"/>
    <s v="25'16"/>
    <s v="Q1'16"/>
  </r>
  <r>
    <d v="2016-06-25T00:00:00"/>
    <s v="A3482758"/>
    <s v="B8962"/>
    <s v="Yuen"/>
    <s v="NG"/>
    <x v="28"/>
    <n v="1"/>
    <s v="PVD"/>
    <x v="2"/>
    <m/>
    <x v="5"/>
    <s v="25'16"/>
    <s v="Q1'16"/>
  </r>
  <r>
    <d v="2016-06-25T00:00:00"/>
    <s v="A3482758"/>
    <s v="B8962"/>
    <s v="Yuen"/>
    <s v="NG"/>
    <x v="31"/>
    <n v="2"/>
    <s v="PVD"/>
    <x v="2"/>
    <m/>
    <x v="5"/>
    <s v="25'16"/>
    <s v="Q1'16"/>
  </r>
  <r>
    <d v="2016-06-26T00:00:00"/>
    <s v="A3485099"/>
    <s v="B4402"/>
    <s v="Yuen"/>
    <s v="NG"/>
    <x v="16"/>
    <n v="2"/>
    <s v="PVD"/>
    <x v="2"/>
    <m/>
    <x v="5"/>
    <s v="25'16"/>
    <s v="Q1'16"/>
  </r>
  <r>
    <d v="2016-06-26T00:00:00"/>
    <s v="A3485016"/>
    <s v="B4402"/>
    <s v="Yuen"/>
    <s v="NG"/>
    <x v="16"/>
    <n v="3"/>
    <s v="PVD"/>
    <x v="2"/>
    <m/>
    <x v="5"/>
    <s v="25'16"/>
    <s v="Q1'16"/>
  </r>
  <r>
    <d v="2016-06-26T00:00:00"/>
    <s v="A3484871"/>
    <s v="B4403"/>
    <s v="Yuen"/>
    <s v="NG"/>
    <x v="16"/>
    <n v="5"/>
    <s v="PVD"/>
    <x v="2"/>
    <m/>
    <x v="5"/>
    <s v="25'16"/>
    <s v="Q1'16"/>
  </r>
  <r>
    <d v="2016-06-26T00:00:00"/>
    <s v="A3484191"/>
    <s v="B8099"/>
    <s v="LT"/>
    <s v="NG"/>
    <x v="16"/>
    <n v="1"/>
    <s v="PVD"/>
    <x v="2"/>
    <m/>
    <x v="5"/>
    <s v="25'16"/>
    <s v="Q1'16"/>
  </r>
  <r>
    <d v="2016-06-26T00:00:00"/>
    <s v="A3484191"/>
    <s v="B8099"/>
    <s v="LT"/>
    <s v="NG"/>
    <x v="25"/>
    <n v="1"/>
    <s v="PVD"/>
    <x v="2"/>
    <m/>
    <x v="5"/>
    <s v="25'16"/>
    <s v="Q1'16"/>
  </r>
  <r>
    <d v="2016-06-26T00:00:00"/>
    <s v="A3485017"/>
    <s v="B4402"/>
    <s v="Yuen"/>
    <s v="NG"/>
    <x v="16"/>
    <n v="4"/>
    <s v="PVD"/>
    <x v="2"/>
    <m/>
    <x v="5"/>
    <s v="25'16"/>
    <s v="Q1'16"/>
  </r>
  <r>
    <d v="2016-06-26T00:00:00"/>
    <s v="A3484192"/>
    <s v="B8099"/>
    <s v="Yuen"/>
    <s v="NG"/>
    <x v="16"/>
    <n v="4"/>
    <s v="PVD"/>
    <x v="2"/>
    <m/>
    <x v="5"/>
    <s v="25'16"/>
    <s v="Q1'16"/>
  </r>
  <r>
    <d v="2016-06-26T00:00:00"/>
    <s v="A3484192"/>
    <s v="B8099"/>
    <s v="Yuen"/>
    <s v="NG"/>
    <x v="27"/>
    <n v="1"/>
    <s v="PVD"/>
    <x v="2"/>
    <m/>
    <x v="5"/>
    <s v="25'16"/>
    <s v="Q1'16"/>
  </r>
  <r>
    <d v="2016-06-26T00:00:00"/>
    <s v="A3483576"/>
    <s v="B8088"/>
    <s v="Yuen"/>
    <s v="NG"/>
    <x v="16"/>
    <n v="1"/>
    <s v="PVD"/>
    <x v="2"/>
    <m/>
    <x v="5"/>
    <s v="25'16"/>
    <s v="Q1'16"/>
  </r>
  <r>
    <d v="2016-06-26T00:00:00"/>
    <s v="A3484379"/>
    <s v="B9607"/>
    <s v="Yuen"/>
    <s v="NG"/>
    <x v="16"/>
    <n v="1"/>
    <s v="PVD"/>
    <x v="2"/>
    <m/>
    <x v="5"/>
    <s v="25'16"/>
    <s v="Q1'16"/>
  </r>
  <r>
    <d v="2016-06-26T00:00:00"/>
    <s v="A3484382"/>
    <s v="B9607"/>
    <s v="Yuen"/>
    <s v="NG"/>
    <x v="16"/>
    <n v="1"/>
    <s v="PVD"/>
    <x v="2"/>
    <m/>
    <x v="5"/>
    <s v="25'16"/>
    <s v="Q1'16"/>
  </r>
  <r>
    <d v="2016-06-26T00:00:00"/>
    <s v="A3483573"/>
    <s v="B8088"/>
    <s v="Yuen"/>
    <s v="NG"/>
    <x v="27"/>
    <n v="1"/>
    <s v="PVD"/>
    <x v="2"/>
    <m/>
    <x v="5"/>
    <s v="25'16"/>
    <s v="Q1'16"/>
  </r>
  <r>
    <d v="2016-06-26T00:00:00"/>
    <s v="A3484434"/>
    <s v="B9608"/>
    <s v="Yuen"/>
    <s v="NG"/>
    <x v="16"/>
    <n v="2"/>
    <s v="PVD"/>
    <x v="2"/>
    <m/>
    <x v="5"/>
    <s v="25'16"/>
    <s v="Q1'16"/>
  </r>
  <r>
    <d v="2016-06-26T00:00:00"/>
    <s v="A3484434"/>
    <s v="B9608"/>
    <s v="Yuen"/>
    <s v="NG"/>
    <x v="25"/>
    <n v="1"/>
    <s v="PVD"/>
    <x v="2"/>
    <m/>
    <x v="5"/>
    <s v="25'16"/>
    <s v="Q1'16"/>
  </r>
  <r>
    <d v="2016-06-26T00:00:00"/>
    <s v="A3484434"/>
    <s v="B9608"/>
    <s v="Yuen"/>
    <s v="NG"/>
    <x v="28"/>
    <n v="1"/>
    <s v="PVD"/>
    <x v="2"/>
    <m/>
    <x v="5"/>
    <s v="25'16"/>
    <s v="Q1'16"/>
  </r>
  <r>
    <d v="2016-06-26T00:00:00"/>
    <s v="A3484380"/>
    <s v="B9607"/>
    <s v="Yuen"/>
    <s v="NG"/>
    <x v="16"/>
    <n v="1"/>
    <s v="PVD"/>
    <x v="2"/>
    <m/>
    <x v="5"/>
    <s v="25'16"/>
    <s v="Q1'16"/>
  </r>
  <r>
    <d v="2016-06-26T00:00:00"/>
    <s v="A3484380"/>
    <s v="B9607"/>
    <s v="Yuen"/>
    <s v="NG"/>
    <x v="25"/>
    <n v="1"/>
    <s v="PVD"/>
    <x v="2"/>
    <m/>
    <x v="5"/>
    <s v="25'16"/>
    <s v="Q1'16"/>
  </r>
  <r>
    <d v="2016-06-26T00:00:00"/>
    <s v="A3483499"/>
    <s v="B8099"/>
    <s v="Yuen"/>
    <s v="NG"/>
    <x v="16"/>
    <n v="1"/>
    <s v="PVD"/>
    <x v="2"/>
    <m/>
    <x v="5"/>
    <s v="25'16"/>
    <s v="Q1'16"/>
  </r>
  <r>
    <d v="2016-06-26T00:00:00"/>
    <s v="A3483499"/>
    <s v="B8099"/>
    <s v="Yuen"/>
    <s v="NG"/>
    <x v="27"/>
    <n v="1"/>
    <s v="PVD"/>
    <x v="2"/>
    <m/>
    <x v="5"/>
    <s v="25'16"/>
    <s v="Q1'16"/>
  </r>
  <r>
    <d v="2016-06-26T00:00:00"/>
    <s v="A3483499"/>
    <s v="B8099"/>
    <s v="Yuen"/>
    <s v="NG"/>
    <x v="3"/>
    <n v="2"/>
    <s v="PVD"/>
    <x v="2"/>
    <m/>
    <x v="5"/>
    <s v="25'16"/>
    <s v="Q1'16"/>
  </r>
  <r>
    <d v="2016-06-26T00:00:00"/>
    <s v="A3484378"/>
    <s v="B9607"/>
    <s v="Yuen"/>
    <s v="NG"/>
    <x v="16"/>
    <n v="1"/>
    <s v="PVD"/>
    <x v="2"/>
    <m/>
    <x v="5"/>
    <s v="25'16"/>
    <s v="Q1'16"/>
  </r>
  <r>
    <d v="2016-06-26T00:00:00"/>
    <s v="A3484374"/>
    <s v="B9607"/>
    <s v="Yuen"/>
    <s v="NG"/>
    <x v="16"/>
    <n v="1"/>
    <s v="PVD"/>
    <x v="2"/>
    <m/>
    <x v="5"/>
    <s v="25'16"/>
    <s v="Q1'16"/>
  </r>
  <r>
    <d v="2016-06-26T00:00:00"/>
    <s v="A3484374"/>
    <s v="B9607"/>
    <s v="Yuen"/>
    <s v="NG"/>
    <x v="3"/>
    <n v="1"/>
    <s v="PVD"/>
    <x v="2"/>
    <m/>
    <x v="5"/>
    <s v="25'16"/>
    <s v="Q1'16"/>
  </r>
  <r>
    <d v="2016-06-26T00:00:00"/>
    <s v="A3482751"/>
    <s v="B8962"/>
    <s v="LT"/>
    <s v="NG"/>
    <x v="16"/>
    <n v="7"/>
    <s v="PVD"/>
    <x v="2"/>
    <m/>
    <x v="5"/>
    <s v="25'16"/>
    <s v="Q1'16"/>
  </r>
  <r>
    <d v="2016-06-26T00:00:00"/>
    <s v="A3482751"/>
    <s v="B8962"/>
    <s v="LT"/>
    <s v="NG"/>
    <x v="25"/>
    <n v="2"/>
    <s v="PVD"/>
    <x v="2"/>
    <m/>
    <x v="5"/>
    <s v="25'16"/>
    <s v="Q1'16"/>
  </r>
  <r>
    <d v="2016-06-26T00:00:00"/>
    <s v="A3482751"/>
    <s v="B8962"/>
    <s v="LT"/>
    <s v="NG"/>
    <x v="3"/>
    <n v="1"/>
    <s v="PVD"/>
    <x v="2"/>
    <m/>
    <x v="5"/>
    <s v="25'16"/>
    <s v="Q1'16"/>
  </r>
  <r>
    <d v="2016-06-26T00:00:00"/>
    <s v="A3482751"/>
    <s v="B8962"/>
    <s v="LT"/>
    <s v="NG"/>
    <x v="28"/>
    <n v="1"/>
    <s v="PVD"/>
    <x v="2"/>
    <m/>
    <x v="5"/>
    <s v="25'16"/>
    <s v="Q1'16"/>
  </r>
  <r>
    <d v="2016-06-26T00:00:00"/>
    <s v="A3484298"/>
    <s v="B8029"/>
    <s v="LT"/>
    <s v="NG"/>
    <x v="16"/>
    <n v="1"/>
    <s v="PVD"/>
    <x v="2"/>
    <m/>
    <x v="5"/>
    <s v="25'16"/>
    <s v="Q1'16"/>
  </r>
  <r>
    <d v="2016-06-26T00:00:00"/>
    <s v="A3484307"/>
    <s v="B8029"/>
    <s v="XJ"/>
    <s v="NG"/>
    <x v="16"/>
    <n v="1"/>
    <s v="PVD"/>
    <x v="2"/>
    <m/>
    <x v="5"/>
    <s v="25'16"/>
    <s v="Q1'16"/>
  </r>
  <r>
    <d v="2016-06-26T00:00:00"/>
    <s v="A3484307"/>
    <s v="B8029"/>
    <s v="XJ"/>
    <s v="NG"/>
    <x v="25"/>
    <n v="2"/>
    <s v="PVD"/>
    <x v="2"/>
    <m/>
    <x v="5"/>
    <s v="25'16"/>
    <s v="Q1'16"/>
  </r>
  <r>
    <d v="2016-06-26T00:00:00"/>
    <s v="A3484307"/>
    <s v="B8029"/>
    <s v="XJ"/>
    <s v="NG"/>
    <x v="28"/>
    <n v="3"/>
    <s v="PVD"/>
    <x v="2"/>
    <m/>
    <x v="5"/>
    <s v="25'16"/>
    <s v="Q1'16"/>
  </r>
  <r>
    <d v="2016-06-26T00:00:00"/>
    <s v="A3484302"/>
    <s v="B8029"/>
    <s v="XJ"/>
    <s v="NG"/>
    <x v="16"/>
    <n v="3"/>
    <s v="PVD"/>
    <x v="2"/>
    <m/>
    <x v="5"/>
    <s v="25'16"/>
    <s v="Q1'16"/>
  </r>
  <r>
    <d v="2016-06-26T00:00:00"/>
    <s v="A3484302"/>
    <s v="B8029"/>
    <s v="XJ"/>
    <s v="NG"/>
    <x v="25"/>
    <n v="2"/>
    <s v="PVD"/>
    <x v="2"/>
    <m/>
    <x v="5"/>
    <s v="25'16"/>
    <s v="Q1'16"/>
  </r>
  <r>
    <d v="2016-06-26T00:00:00"/>
    <s v="A3484302"/>
    <s v="B8029"/>
    <s v="XJ"/>
    <s v="NG"/>
    <x v="28"/>
    <n v="1"/>
    <s v="PVD"/>
    <x v="2"/>
    <m/>
    <x v="5"/>
    <s v="25'16"/>
    <s v="Q1'16"/>
  </r>
  <r>
    <d v="2016-06-26T00:00:00"/>
    <s v="A3485224"/>
    <s v="B8960"/>
    <s v="YS"/>
    <s v="NG"/>
    <x v="16"/>
    <n v="2"/>
    <s v="PVD"/>
    <x v="2"/>
    <m/>
    <x v="5"/>
    <s v="25'16"/>
    <s v="Q1'16"/>
  </r>
  <r>
    <d v="2016-06-26T00:00:00"/>
    <s v="A3485224"/>
    <s v="B8960"/>
    <s v="YS"/>
    <s v="NG"/>
    <x v="25"/>
    <n v="2"/>
    <s v="PVD"/>
    <x v="2"/>
    <m/>
    <x v="5"/>
    <s v="25'16"/>
    <s v="Q1'16"/>
  </r>
  <r>
    <d v="2016-06-26T00:00:00"/>
    <s v="A3485224"/>
    <s v="B8960"/>
    <s v="YS"/>
    <s v="NG"/>
    <x v="28"/>
    <n v="5"/>
    <s v="PVD"/>
    <x v="2"/>
    <m/>
    <x v="5"/>
    <s v="25'16"/>
    <s v="Q1'16"/>
  </r>
  <r>
    <d v="2016-06-26T00:00:00"/>
    <s v="A3485224"/>
    <s v="B8960"/>
    <s v="YS"/>
    <s v="NG"/>
    <x v="29"/>
    <n v="1"/>
    <s v="PVD"/>
    <x v="2"/>
    <m/>
    <x v="5"/>
    <s v="25'16"/>
    <s v="Q1'16"/>
  </r>
  <r>
    <d v="2016-06-26T00:00:00"/>
    <s v="A3484927"/>
    <s v="B8029"/>
    <s v="LT"/>
    <s v="NG"/>
    <x v="16"/>
    <n v="1"/>
    <s v="PVD"/>
    <x v="2"/>
    <m/>
    <x v="5"/>
    <s v="25'16"/>
    <s v="Q1'16"/>
  </r>
  <r>
    <d v="2016-06-26T00:00:00"/>
    <s v="A3484927"/>
    <s v="B8029"/>
    <s v="LT"/>
    <s v="NG"/>
    <x v="25"/>
    <n v="1"/>
    <s v="PVD"/>
    <x v="2"/>
    <m/>
    <x v="5"/>
    <s v="25'16"/>
    <s v="Q1'16"/>
  </r>
  <r>
    <d v="2016-06-26T00:00:00"/>
    <s v="A3484273"/>
    <s v="B8960"/>
    <s v="YS"/>
    <s v="NG"/>
    <x v="25"/>
    <n v="1"/>
    <s v="PVD"/>
    <x v="2"/>
    <m/>
    <x v="5"/>
    <s v="25'16"/>
    <s v="Q1'16"/>
  </r>
  <r>
    <d v="2016-06-26T00:00:00"/>
    <s v="A3484273"/>
    <s v="B8960"/>
    <s v="YS"/>
    <s v="NG"/>
    <x v="28"/>
    <n v="1"/>
    <s v="PVD"/>
    <x v="2"/>
    <m/>
    <x v="5"/>
    <s v="25'16"/>
    <s v="Q1'16"/>
  </r>
  <r>
    <d v="2016-06-26T00:00:00"/>
    <s v="A3482756"/>
    <s v="B8962"/>
    <s v="YS"/>
    <s v="NG"/>
    <x v="16"/>
    <n v="7"/>
    <s v="PVD"/>
    <x v="2"/>
    <m/>
    <x v="5"/>
    <s v="25'16"/>
    <s v="Q1'16"/>
  </r>
  <r>
    <d v="2016-06-26T00:00:00"/>
    <s v="A3482756"/>
    <s v="B8962"/>
    <s v="YS"/>
    <s v="NG"/>
    <x v="25"/>
    <n v="1"/>
    <s v="PVD"/>
    <x v="2"/>
    <m/>
    <x v="5"/>
    <s v="25'16"/>
    <s v="Q1'16"/>
  </r>
  <r>
    <d v="2016-06-26T00:00:00"/>
    <s v="A3482756"/>
    <s v="B8962"/>
    <s v="YS"/>
    <s v="NG"/>
    <x v="28"/>
    <n v="2"/>
    <s v="PVD"/>
    <x v="2"/>
    <m/>
    <x v="5"/>
    <s v="25'16"/>
    <s v="Q1'16"/>
  </r>
  <r>
    <d v="2016-06-26T00:00:00"/>
    <s v="A3482755"/>
    <s v="B8962"/>
    <s v="YS"/>
    <s v="NG"/>
    <x v="27"/>
    <n v="1"/>
    <s v="PVD"/>
    <x v="2"/>
    <m/>
    <x v="5"/>
    <s v="25'16"/>
    <s v="Q1'16"/>
  </r>
  <r>
    <d v="2016-06-26T00:00:00"/>
    <s v="A3482755"/>
    <s v="B8962"/>
    <s v="YS"/>
    <s v="NG"/>
    <x v="25"/>
    <n v="2"/>
    <s v="PVD"/>
    <x v="2"/>
    <m/>
    <x v="5"/>
    <s v="25'16"/>
    <s v="Q1'16"/>
  </r>
  <r>
    <d v="2016-06-26T00:00:00"/>
    <s v="A3482755"/>
    <s v="B8962"/>
    <s v="YS"/>
    <s v="NG"/>
    <x v="28"/>
    <n v="1"/>
    <s v="PVD"/>
    <x v="2"/>
    <m/>
    <x v="5"/>
    <s v="25'16"/>
    <s v="Q1'16"/>
  </r>
  <r>
    <d v="2016-06-26T00:00:00"/>
    <s v="A3482755"/>
    <s v="B8962"/>
    <s v="YS"/>
    <s v="NG"/>
    <x v="31"/>
    <n v="1"/>
    <s v="PVD"/>
    <x v="2"/>
    <m/>
    <x v="5"/>
    <s v="25'16"/>
    <s v="Q1'16"/>
  </r>
  <r>
    <d v="2016-06-26T00:00:00"/>
    <s v="A3485225"/>
    <s v="B8960"/>
    <s v="YS"/>
    <s v="NG"/>
    <x v="16"/>
    <n v="5"/>
    <s v="PVD"/>
    <x v="2"/>
    <m/>
    <x v="5"/>
    <s v="25'16"/>
    <s v="Q1'16"/>
  </r>
  <r>
    <d v="2016-06-26T00:00:00"/>
    <s v="A3485225"/>
    <s v="B8960"/>
    <s v="YS"/>
    <s v="NG"/>
    <x v="25"/>
    <n v="4"/>
    <s v="PVD"/>
    <x v="2"/>
    <m/>
    <x v="5"/>
    <s v="25'16"/>
    <s v="Q1'16"/>
  </r>
  <r>
    <d v="2016-06-26T00:00:00"/>
    <s v="A3485225"/>
    <s v="B8960"/>
    <s v="YS"/>
    <s v="NG"/>
    <x v="28"/>
    <n v="1"/>
    <s v="PVD"/>
    <x v="2"/>
    <m/>
    <x v="5"/>
    <s v="25'16"/>
    <s v="Q1'16"/>
  </r>
  <r>
    <d v="2016-06-26T00:00:00"/>
    <s v="A3485009"/>
    <s v="B8960"/>
    <s v="YS"/>
    <s v="NG"/>
    <x v="16"/>
    <n v="3"/>
    <s v="PVD"/>
    <x v="2"/>
    <m/>
    <x v="5"/>
    <s v="25'16"/>
    <s v="Q1'16"/>
  </r>
  <r>
    <d v="2016-06-26T00:00:00"/>
    <s v="A3485009"/>
    <s v="B8960"/>
    <s v="YS"/>
    <s v="NG"/>
    <x v="25"/>
    <n v="2"/>
    <s v="PVD"/>
    <x v="2"/>
    <m/>
    <x v="5"/>
    <s v="25'16"/>
    <s v="Q1'16"/>
  </r>
  <r>
    <d v="2016-06-26T00:00:00"/>
    <s v="A3485009"/>
    <s v="B8960"/>
    <s v="YS"/>
    <s v="NG"/>
    <x v="28"/>
    <n v="2"/>
    <s v="PVD"/>
    <x v="2"/>
    <m/>
    <x v="5"/>
    <s v="25'16"/>
    <s v="Q1'16"/>
  </r>
  <r>
    <d v="2016-06-26T00:00:00"/>
    <s v="A3484275"/>
    <s v="B8960"/>
    <s v="LT"/>
    <s v="NG"/>
    <x v="27"/>
    <n v="1"/>
    <s v="PVD"/>
    <x v="2"/>
    <m/>
    <x v="5"/>
    <s v="25'16"/>
    <s v="Q1'16"/>
  </r>
  <r>
    <d v="2016-06-26T00:00:00"/>
    <s v="A3485005"/>
    <s v="B8960"/>
    <s v="XJ"/>
    <s v="NG"/>
    <x v="16"/>
    <n v="5"/>
    <s v="PVD"/>
    <x v="2"/>
    <m/>
    <x v="5"/>
    <s v="25'16"/>
    <s v="Q1'16"/>
  </r>
  <r>
    <d v="2016-06-26T00:00:00"/>
    <s v="A3485005"/>
    <s v="B8960"/>
    <s v="XJ"/>
    <s v="NG"/>
    <x v="27"/>
    <n v="3"/>
    <s v="PVD"/>
    <x v="2"/>
    <m/>
    <x v="5"/>
    <s v="25'16"/>
    <s v="Q1'16"/>
  </r>
  <r>
    <d v="2016-06-26T00:00:00"/>
    <s v="A3485005"/>
    <s v="B8960"/>
    <s v="XJ"/>
    <s v="NG"/>
    <x v="25"/>
    <n v="3"/>
    <s v="PVD"/>
    <x v="2"/>
    <m/>
    <x v="5"/>
    <s v="25'16"/>
    <s v="Q1'16"/>
  </r>
  <r>
    <d v="2016-06-26T00:00:00"/>
    <s v="A3485005"/>
    <s v="B8960"/>
    <s v="XJ"/>
    <s v="NG"/>
    <x v="28"/>
    <n v="4"/>
    <s v="PVD"/>
    <x v="2"/>
    <m/>
    <x v="5"/>
    <s v="25'16"/>
    <s v="Q1'16"/>
  </r>
  <r>
    <d v="2016-06-26T00:00:00"/>
    <s v="A3485076"/>
    <s v="B8960"/>
    <s v="XJ"/>
    <s v="NG"/>
    <x v="16"/>
    <n v="1"/>
    <s v="PVD"/>
    <x v="2"/>
    <m/>
    <x v="5"/>
    <s v="25'16"/>
    <s v="Q1'16"/>
  </r>
  <r>
    <d v="2016-06-26T00:00:00"/>
    <s v="A3485603"/>
    <s v="B8967"/>
    <s v="XJ"/>
    <s v="NG"/>
    <x v="25"/>
    <n v="3"/>
    <s v="PVD"/>
    <x v="2"/>
    <m/>
    <x v="5"/>
    <s v="25'16"/>
    <s v="Q1'16"/>
  </r>
  <r>
    <d v="2016-06-26T00:00:00"/>
    <s v="A3485603"/>
    <s v="B8967"/>
    <s v="XJ"/>
    <s v="NG"/>
    <x v="28"/>
    <n v="2"/>
    <s v="PVD"/>
    <x v="2"/>
    <m/>
    <x v="5"/>
    <s v="25'16"/>
    <s v="Q1'16"/>
  </r>
  <r>
    <d v="2016-06-26T00:00:00"/>
    <s v="A3484932"/>
    <s v="B8029"/>
    <s v="XJ"/>
    <s v="NG"/>
    <x v="16"/>
    <n v="1"/>
    <s v="PVD"/>
    <x v="2"/>
    <m/>
    <x v="5"/>
    <s v="25'16"/>
    <s v="Q1'16"/>
  </r>
  <r>
    <d v="2016-06-26T00:00:00"/>
    <s v="A3485998"/>
    <s v="B8015"/>
    <s v="XJ"/>
    <s v="NG"/>
    <x v="27"/>
    <n v="1"/>
    <s v="PVD"/>
    <x v="2"/>
    <m/>
    <x v="5"/>
    <s v="25'16"/>
    <s v="Q1'16"/>
  </r>
  <r>
    <d v="2016-06-26T00:00:00"/>
    <s v="A3485998"/>
    <s v="B8015"/>
    <s v="XJ"/>
    <s v="NG"/>
    <x v="25"/>
    <n v="1"/>
    <s v="PVD"/>
    <x v="2"/>
    <m/>
    <x v="5"/>
    <s v="25'16"/>
    <s v="Q1'16"/>
  </r>
  <r>
    <d v="2016-06-26T00:00:00"/>
    <s v="A3486233"/>
    <s v="B8015"/>
    <s v="XJ"/>
    <s v="NG"/>
    <x v="3"/>
    <n v="1"/>
    <s v="PVD"/>
    <x v="2"/>
    <m/>
    <x v="5"/>
    <s v="25'16"/>
    <s v="Q1'16"/>
  </r>
  <r>
    <d v="2016-06-26T00:00:00"/>
    <s v="A3485999"/>
    <s v="B8015"/>
    <s v="XJ"/>
    <s v="Scrapped"/>
    <x v="16"/>
    <n v="1"/>
    <s v="PVD"/>
    <x v="2"/>
    <m/>
    <x v="5"/>
    <s v="25'16"/>
    <s v="Q1'16"/>
  </r>
  <r>
    <d v="2016-06-26T00:00:00"/>
    <s v="A3485999"/>
    <s v="B8015"/>
    <s v="XJ"/>
    <s v="NG"/>
    <x v="16"/>
    <n v="2"/>
    <s v="PVD"/>
    <x v="2"/>
    <m/>
    <x v="5"/>
    <s v="25'16"/>
    <s v="Q1'16"/>
  </r>
  <r>
    <d v="2016-06-26T00:00:00"/>
    <s v="A3485999"/>
    <s v="B8015"/>
    <s v="XJ"/>
    <s v="NG"/>
    <x v="28"/>
    <n v="1"/>
    <s v="PVD"/>
    <x v="2"/>
    <m/>
    <x v="5"/>
    <s v="25'16"/>
    <s v="Q1'16"/>
  </r>
  <r>
    <d v="2016-06-26T00:00:00"/>
    <s v="A3484755"/>
    <s v="B9604"/>
    <s v="LT"/>
    <s v="NG"/>
    <x v="16"/>
    <n v="1"/>
    <s v="PVD"/>
    <x v="2"/>
    <m/>
    <x v="5"/>
    <s v="25'16"/>
    <s v="Q1'16"/>
  </r>
  <r>
    <d v="2016-06-26T00:00:00"/>
    <s v="P1025871"/>
    <s v="B4339"/>
    <s v="LT"/>
    <s v="NG"/>
    <x v="16"/>
    <n v="1"/>
    <s v="PVD"/>
    <x v="2"/>
    <m/>
    <x v="5"/>
    <s v="25'16"/>
    <s v="Q1'16"/>
  </r>
  <r>
    <d v="2016-06-26T00:00:00"/>
    <s v="A3485600"/>
    <s v="B8967"/>
    <s v="XJ"/>
    <s v="NG"/>
    <x v="25"/>
    <n v="4"/>
    <s v="PVD"/>
    <x v="2"/>
    <m/>
    <x v="5"/>
    <s v="25'16"/>
    <s v="Q1'16"/>
  </r>
  <r>
    <d v="2016-06-26T00:00:00"/>
    <s v="A3485600"/>
    <s v="B8967"/>
    <s v="XJ"/>
    <s v="NG"/>
    <x v="28"/>
    <n v="3"/>
    <s v="PVD"/>
    <x v="2"/>
    <m/>
    <x v="5"/>
    <s v="25'16"/>
    <s v="Q1'16"/>
  </r>
  <r>
    <d v="2016-06-26T00:00:00"/>
    <s v="A3485600"/>
    <s v="B8967"/>
    <s v="XJ"/>
    <s v="NG"/>
    <x v="31"/>
    <n v="1"/>
    <s v="PVD"/>
    <x v="2"/>
    <m/>
    <x v="5"/>
    <s v="25'16"/>
    <s v="Q1'16"/>
  </r>
  <r>
    <d v="2016-06-26T00:00:00"/>
    <s v="A3483748"/>
    <s v="B8967"/>
    <s v="XJ"/>
    <s v="NG"/>
    <x v="16"/>
    <n v="1"/>
    <s v="PVD"/>
    <x v="2"/>
    <m/>
    <x v="5"/>
    <s v="25'16"/>
    <s v="Q1'16"/>
  </r>
  <r>
    <d v="2016-06-26T00:00:00"/>
    <s v="A3483748"/>
    <s v="B8967"/>
    <s v="XJ"/>
    <s v="NG"/>
    <x v="25"/>
    <n v="6"/>
    <s v="PVD"/>
    <x v="2"/>
    <m/>
    <x v="5"/>
    <s v="25'16"/>
    <s v="Q1'16"/>
  </r>
  <r>
    <d v="2016-06-26T00:00:00"/>
    <s v="A3483748"/>
    <s v="B8967"/>
    <s v="XJ"/>
    <s v="NG"/>
    <x v="28"/>
    <n v="6"/>
    <s v="PVD"/>
    <x v="2"/>
    <m/>
    <x v="5"/>
    <s v="25'16"/>
    <s v="Q1'16"/>
  </r>
  <r>
    <d v="2016-06-26T00:00:00"/>
    <s v="A3483748"/>
    <s v="B8967"/>
    <s v="XJ"/>
    <s v="NG"/>
    <x v="31"/>
    <n v="5"/>
    <s v="PVD"/>
    <x v="2"/>
    <m/>
    <x v="5"/>
    <s v="25'16"/>
    <s v="Q1'16"/>
  </r>
  <r>
    <d v="2016-06-26T00:00:00"/>
    <s v="A3484462"/>
    <s v="B8025"/>
    <s v="XJ"/>
    <s v="NG"/>
    <x v="25"/>
    <n v="1"/>
    <s v="PVD"/>
    <x v="2"/>
    <m/>
    <x v="5"/>
    <s v="25'16"/>
    <s v="Q1'16"/>
  </r>
  <r>
    <d v="2016-06-26T00:00:00"/>
    <s v="A3484462"/>
    <s v="B8025"/>
    <s v="XJ"/>
    <s v="NG"/>
    <x v="28"/>
    <n v="1"/>
    <s v="PVD"/>
    <x v="2"/>
    <m/>
    <x v="5"/>
    <s v="25'16"/>
    <s v="Q1'16"/>
  </r>
  <r>
    <d v="2016-06-26T00:00:00"/>
    <s v="A3484301"/>
    <s v="B8029"/>
    <s v="XJ"/>
    <s v="NG"/>
    <x v="16"/>
    <n v="1"/>
    <s v="PVD"/>
    <x v="2"/>
    <m/>
    <x v="5"/>
    <s v="25'16"/>
    <s v="Q1'16"/>
  </r>
  <r>
    <d v="2016-06-26T00:00:00"/>
    <s v="A3484364"/>
    <s v="B8025"/>
    <s v="ZW"/>
    <s v="NG"/>
    <x v="25"/>
    <n v="1"/>
    <s v="PVD"/>
    <x v="2"/>
    <m/>
    <x v="5"/>
    <s v="25'16"/>
    <s v="Q1'16"/>
  </r>
  <r>
    <d v="2016-06-26T00:00:00"/>
    <s v="A3484364"/>
    <s v="B8025"/>
    <s v="ZW"/>
    <s v="NG"/>
    <x v="28"/>
    <n v="1"/>
    <s v="PVD"/>
    <x v="2"/>
    <m/>
    <x v="5"/>
    <s v="25'16"/>
    <s v="Q1'16"/>
  </r>
  <r>
    <d v="2016-06-26T00:00:00"/>
    <s v="A3485604"/>
    <s v="B8967"/>
    <s v="XJ"/>
    <s v="NG"/>
    <x v="16"/>
    <n v="1"/>
    <s v="PVD"/>
    <x v="2"/>
    <m/>
    <x v="5"/>
    <s v="25'16"/>
    <s v="Q1'16"/>
  </r>
  <r>
    <d v="2016-06-26T00:00:00"/>
    <s v="A3485604"/>
    <s v="B8967"/>
    <s v="XJ"/>
    <s v="NG"/>
    <x v="25"/>
    <n v="2"/>
    <s v="PVD"/>
    <x v="2"/>
    <m/>
    <x v="5"/>
    <s v="25'16"/>
    <s v="Q1'16"/>
  </r>
  <r>
    <d v="2016-06-26T00:00:00"/>
    <s v="A3485604"/>
    <s v="B8967"/>
    <s v="XJ"/>
    <s v="NG"/>
    <x v="31"/>
    <n v="1"/>
    <s v="PVD"/>
    <x v="2"/>
    <m/>
    <x v="5"/>
    <s v="25'16"/>
    <s v="Q1'16"/>
  </r>
  <r>
    <d v="2016-06-26T00:00:00"/>
    <s v="A3485007"/>
    <s v="B8960"/>
    <s v="XJ"/>
    <s v="NG"/>
    <x v="25"/>
    <n v="8"/>
    <s v="PVD"/>
    <x v="2"/>
    <m/>
    <x v="5"/>
    <s v="25'16"/>
    <s v="Q1'16"/>
  </r>
  <r>
    <d v="2016-06-26T00:00:00"/>
    <s v="A3485007"/>
    <s v="B8960"/>
    <s v="XJ"/>
    <s v="NG"/>
    <x v="28"/>
    <n v="3"/>
    <s v="PVD"/>
    <x v="2"/>
    <m/>
    <x v="5"/>
    <s v="25'16"/>
    <s v="Q1'16"/>
  </r>
  <r>
    <d v="2016-06-26T00:00:00"/>
    <s v="A3485602"/>
    <s v="B8967"/>
    <s v="XJ"/>
    <s v="NG"/>
    <x v="16"/>
    <n v="1"/>
    <s v="PVD"/>
    <x v="2"/>
    <m/>
    <x v="5"/>
    <s v="25'16"/>
    <s v="Q1'16"/>
  </r>
  <r>
    <d v="2016-06-26T00:00:00"/>
    <s v="A3485602"/>
    <s v="B8967"/>
    <s v="XJ"/>
    <s v="NG"/>
    <x v="25"/>
    <n v="2"/>
    <s v="PVD"/>
    <x v="2"/>
    <m/>
    <x v="5"/>
    <s v="25'16"/>
    <s v="Q1'16"/>
  </r>
  <r>
    <d v="2016-06-26T00:00:00"/>
    <s v="A3485602"/>
    <s v="B8967"/>
    <s v="XJ"/>
    <s v="NG"/>
    <x v="28"/>
    <n v="1"/>
    <s v="PVD"/>
    <x v="2"/>
    <m/>
    <x v="5"/>
    <s v="25'16"/>
    <s v="Q1'16"/>
  </r>
  <r>
    <d v="2016-06-26T00:00:00"/>
    <s v="A3485602"/>
    <s v="B8967"/>
    <s v="XJ"/>
    <s v="NG"/>
    <x v="31"/>
    <n v="4"/>
    <s v="PVD"/>
    <x v="2"/>
    <m/>
    <x v="5"/>
    <s v="25'16"/>
    <s v="Q1'16"/>
  </r>
  <r>
    <d v="2016-06-26T00:00:00"/>
    <s v="A3482757"/>
    <s v="B8962"/>
    <s v="XJ"/>
    <s v="NG"/>
    <x v="16"/>
    <n v="1"/>
    <s v="PVD"/>
    <x v="2"/>
    <m/>
    <x v="5"/>
    <s v="25'16"/>
    <s v="Q1'16"/>
  </r>
  <r>
    <d v="2016-06-26T00:00:00"/>
    <s v="A3482757"/>
    <s v="B8962"/>
    <s v="XJ"/>
    <s v="NG"/>
    <x v="25"/>
    <n v="4"/>
    <s v="PVD"/>
    <x v="2"/>
    <m/>
    <x v="5"/>
    <s v="25'16"/>
    <s v="Q1'16"/>
  </r>
  <r>
    <d v="2016-06-26T00:00:00"/>
    <s v="A3482757"/>
    <s v="B8962"/>
    <s v="XJ"/>
    <s v="NG"/>
    <x v="3"/>
    <n v="2"/>
    <s v="PVD"/>
    <x v="2"/>
    <m/>
    <x v="5"/>
    <s v="25'16"/>
    <s v="Q1'16"/>
  </r>
  <r>
    <d v="2016-06-26T00:00:00"/>
    <s v="A3482757"/>
    <s v="B8962"/>
    <s v="XJ"/>
    <s v="NG"/>
    <x v="28"/>
    <n v="3"/>
    <s v="PVD"/>
    <x v="2"/>
    <m/>
    <x v="5"/>
    <s v="25'16"/>
    <s v="Q1'16"/>
  </r>
  <r>
    <d v="2016-06-26T00:00:00"/>
    <s v="A3482757"/>
    <s v="B8962"/>
    <s v="XJ"/>
    <s v="NG"/>
    <x v="31"/>
    <n v="1"/>
    <s v="PVD"/>
    <x v="2"/>
    <m/>
    <x v="5"/>
    <s v="25'16"/>
    <s v="Q1'16"/>
  </r>
  <r>
    <d v="2016-06-26T00:00:00"/>
    <s v="A3486000"/>
    <s v="B8015"/>
    <s v="XJ"/>
    <s v="NG"/>
    <x v="16"/>
    <n v="1"/>
    <s v="PVD"/>
    <x v="2"/>
    <m/>
    <x v="5"/>
    <s v="25'16"/>
    <s v="Q1'16"/>
  </r>
  <r>
    <d v="2016-06-26T00:00:00"/>
    <s v="A3482748"/>
    <s v="B8962"/>
    <s v="XJ"/>
    <s v="NG"/>
    <x v="16"/>
    <n v="5"/>
    <s v="PVD"/>
    <x v="2"/>
    <m/>
    <x v="5"/>
    <s v="25'16"/>
    <s v="Q1'16"/>
  </r>
  <r>
    <d v="2016-06-26T00:00:00"/>
    <s v="A3482748"/>
    <s v="B8962"/>
    <s v="XJ"/>
    <s v="NG"/>
    <x v="25"/>
    <n v="4"/>
    <s v="PVD"/>
    <x v="2"/>
    <m/>
    <x v="5"/>
    <s v="25'16"/>
    <s v="Q1'16"/>
  </r>
  <r>
    <d v="2016-06-26T00:00:00"/>
    <s v="A3482748"/>
    <s v="B8962"/>
    <s v="XJ"/>
    <s v="NG"/>
    <x v="3"/>
    <n v="2"/>
    <s v="PVD"/>
    <x v="2"/>
    <m/>
    <x v="5"/>
    <s v="25'16"/>
    <s v="Q1'16"/>
  </r>
  <r>
    <d v="2016-06-26T00:00:00"/>
    <s v="A3482748"/>
    <s v="B8962"/>
    <s v="XJ"/>
    <s v="NG"/>
    <x v="28"/>
    <n v="2"/>
    <s v="PVD"/>
    <x v="2"/>
    <m/>
    <x v="5"/>
    <s v="25'16"/>
    <s v="Q1'16"/>
  </r>
  <r>
    <d v="2016-06-26T00:00:00"/>
    <s v="A3482748"/>
    <s v="B8962"/>
    <s v="XJ"/>
    <s v="NG"/>
    <x v="31"/>
    <n v="5"/>
    <s v="PVD"/>
    <x v="2"/>
    <m/>
    <x v="5"/>
    <s v="25'16"/>
    <s v="Q1'16"/>
  </r>
  <r>
    <d v="2016-06-26T00:00:00"/>
    <s v="A3484933"/>
    <s v="B8029"/>
    <s v="XJ"/>
    <s v="NG"/>
    <x v="16"/>
    <n v="1"/>
    <s v="PVD"/>
    <x v="2"/>
    <m/>
    <x v="5"/>
    <s v="25'16"/>
    <s v="Q1'16"/>
  </r>
  <r>
    <d v="2016-06-26T00:00:00"/>
    <s v="A3483060"/>
    <s v="B8960"/>
    <s v="XJ"/>
    <s v="NG"/>
    <x v="16"/>
    <n v="6"/>
    <s v="PVD"/>
    <x v="2"/>
    <m/>
    <x v="5"/>
    <s v="25'16"/>
    <s v="Q1'16"/>
  </r>
  <r>
    <d v="2016-06-26T00:00:00"/>
    <s v="A3483060"/>
    <s v="B8960"/>
    <s v="XJ"/>
    <s v="NG"/>
    <x v="14"/>
    <n v="2"/>
    <s v="PVD"/>
    <x v="2"/>
    <m/>
    <x v="5"/>
    <s v="25'16"/>
    <s v="Q1'16"/>
  </r>
  <r>
    <d v="2016-06-26T00:00:00"/>
    <s v="A3483060"/>
    <s v="B8960"/>
    <s v="XJ"/>
    <s v="NG"/>
    <x v="28"/>
    <n v="2"/>
    <s v="PVD"/>
    <x v="2"/>
    <m/>
    <x v="5"/>
    <s v="25'16"/>
    <s v="Q1'16"/>
  </r>
  <r>
    <d v="2016-06-26T00:00:00"/>
    <s v="A3483060"/>
    <s v="B8960"/>
    <s v="XJ"/>
    <s v="NG"/>
    <x v="31"/>
    <n v="1"/>
    <s v="PVD"/>
    <x v="2"/>
    <m/>
    <x v="5"/>
    <s v="25'16"/>
    <s v="Q1'16"/>
  </r>
  <r>
    <d v="2016-06-26T00:00:00"/>
    <s v="A3483529"/>
    <s v="B8088"/>
    <s v="LT"/>
    <s v="NG"/>
    <x v="16"/>
    <n v="1"/>
    <s v="PVD"/>
    <x v="2"/>
    <m/>
    <x v="5"/>
    <s v="25'16"/>
    <s v="Q1'16"/>
  </r>
  <r>
    <d v="2016-06-26T00:00:00"/>
    <s v="A3485012"/>
    <s v="B4402"/>
    <s v="LT"/>
    <s v="NG"/>
    <x v="16"/>
    <n v="3"/>
    <s v="PVD"/>
    <x v="2"/>
    <m/>
    <x v="5"/>
    <s v="25'16"/>
    <s v="Q1'16"/>
  </r>
  <r>
    <d v="2016-06-26T00:00:00"/>
    <s v="A3485020"/>
    <s v="B4402"/>
    <s v="LT"/>
    <s v="NG"/>
    <x v="16"/>
    <n v="4"/>
    <s v="PVD"/>
    <x v="2"/>
    <m/>
    <x v="5"/>
    <s v="25'16"/>
    <s v="Q1'16"/>
  </r>
  <r>
    <d v="2016-06-26T00:00:00"/>
    <s v="A3485020"/>
    <s v="B4402"/>
    <s v="LT"/>
    <s v="NG"/>
    <x v="25"/>
    <n v="1"/>
    <s v="PVD"/>
    <x v="2"/>
    <m/>
    <x v="5"/>
    <s v="25'16"/>
    <s v="Q1'16"/>
  </r>
  <r>
    <d v="2016-06-26T00:00:00"/>
    <s v="A3485010"/>
    <s v="B4402"/>
    <s v="LT"/>
    <s v="NG"/>
    <x v="16"/>
    <n v="5"/>
    <s v="PVD"/>
    <x v="2"/>
    <m/>
    <x v="5"/>
    <s v="25'16"/>
    <s v="Q1'16"/>
  </r>
  <r>
    <d v="2016-06-26T00:00:00"/>
    <s v="A3485230"/>
    <s v="B8960"/>
    <s v="XJ"/>
    <s v="NG"/>
    <x v="25"/>
    <n v="8"/>
    <s v="PVD"/>
    <x v="2"/>
    <m/>
    <x v="5"/>
    <s v="25'16"/>
    <s v="Q1'16"/>
  </r>
  <r>
    <d v="2016-06-26T00:00:00"/>
    <s v="A3485230"/>
    <s v="B8960"/>
    <s v="XJ"/>
    <s v="NG"/>
    <x v="3"/>
    <n v="2"/>
    <s v="PVD"/>
    <x v="2"/>
    <m/>
    <x v="5"/>
    <s v="25'16"/>
    <s v="Q1'16"/>
  </r>
  <r>
    <d v="2016-06-26T00:00:00"/>
    <s v="A3485230"/>
    <s v="B8960"/>
    <s v="XJ"/>
    <s v="NG"/>
    <x v="28"/>
    <n v="3"/>
    <s v="PVD"/>
    <x v="2"/>
    <m/>
    <x v="5"/>
    <s v="25'16"/>
    <s v="Q1'16"/>
  </r>
  <r>
    <d v="2016-06-26T00:00:00"/>
    <s v="A3484420"/>
    <s v="B7955"/>
    <s v="XJ"/>
    <s v="NG"/>
    <x v="25"/>
    <n v="1"/>
    <s v="PVD"/>
    <x v="2"/>
    <m/>
    <x v="5"/>
    <s v="25'16"/>
    <s v="Q1'16"/>
  </r>
  <r>
    <d v="2016-06-26T00:00:00"/>
    <s v="A3483747"/>
    <s v="B8967"/>
    <s v="XJ"/>
    <s v="NG"/>
    <x v="16"/>
    <n v="1"/>
    <s v="PVD"/>
    <x v="2"/>
    <m/>
    <x v="5"/>
    <s v="25'16"/>
    <s v="Q1'16"/>
  </r>
  <r>
    <d v="2016-06-26T00:00:00"/>
    <s v="A3483747"/>
    <s v="B8967"/>
    <s v="XJ"/>
    <s v="NG"/>
    <x v="27"/>
    <n v="1"/>
    <s v="PVD"/>
    <x v="2"/>
    <m/>
    <x v="5"/>
    <s v="25'16"/>
    <s v="Q1'16"/>
  </r>
  <r>
    <d v="2016-06-26T00:00:00"/>
    <s v="A3484414"/>
    <s v="B7955"/>
    <s v="XJ"/>
    <s v="NG"/>
    <x v="25"/>
    <n v="1"/>
    <s v="PVD"/>
    <x v="2"/>
    <m/>
    <x v="5"/>
    <s v="25'16"/>
    <s v="Q1'16"/>
  </r>
  <r>
    <d v="2016-06-26T00:00:00"/>
    <s v="A3484421"/>
    <s v="B7955"/>
    <s v="XJ"/>
    <s v="NG"/>
    <x v="25"/>
    <n v="1"/>
    <s v="PVD"/>
    <x v="2"/>
    <m/>
    <x v="5"/>
    <s v="25'16"/>
    <s v="Q1'16"/>
  </r>
  <r>
    <d v="2016-06-26T00:00:00"/>
    <s v="A3484417"/>
    <s v="B7955"/>
    <s v="XJ"/>
    <s v="NG"/>
    <x v="25"/>
    <n v="1"/>
    <s v="PVD"/>
    <x v="2"/>
    <m/>
    <x v="5"/>
    <s v="25'16"/>
    <s v="Q1'16"/>
  </r>
  <r>
    <d v="2016-06-26T00:00:00"/>
    <s v="A3485226"/>
    <s v="B8960"/>
    <s v="LT"/>
    <s v="NG"/>
    <x v="16"/>
    <n v="5"/>
    <s v="PVD"/>
    <x v="2"/>
    <m/>
    <x v="5"/>
    <s v="25'16"/>
    <s v="Q1'16"/>
  </r>
  <r>
    <d v="2016-06-26T00:00:00"/>
    <s v="A3485255"/>
    <s v="B8034"/>
    <s v="LT"/>
    <s v="NG"/>
    <x v="16"/>
    <n v="1"/>
    <s v="PVD"/>
    <x v="2"/>
    <m/>
    <x v="5"/>
    <s v="25'16"/>
    <s v="Q1'16"/>
  </r>
  <r>
    <d v="2016-06-26T00:00:00"/>
    <s v="A3485199"/>
    <s v="B8034"/>
    <s v="LT"/>
    <s v="NG"/>
    <x v="16"/>
    <n v="1"/>
    <s v="PVD"/>
    <x v="2"/>
    <m/>
    <x v="5"/>
    <s v="25'16"/>
    <s v="Q1'16"/>
  </r>
  <r>
    <d v="2016-06-26T00:00:00"/>
    <s v="A3486234"/>
    <s v="B8960"/>
    <s v="LT"/>
    <s v="NG"/>
    <x v="16"/>
    <n v="3"/>
    <s v="PVD"/>
    <x v="2"/>
    <m/>
    <x v="5"/>
    <s v="25'16"/>
    <s v="Q1'16"/>
  </r>
  <r>
    <d v="2016-06-26T00:00:00"/>
    <s v="A3486234"/>
    <s v="B8960"/>
    <s v="LT"/>
    <s v="NG"/>
    <x v="28"/>
    <n v="2"/>
    <s v="PVD"/>
    <x v="2"/>
    <m/>
    <x v="5"/>
    <s v="25'16"/>
    <s v="Q1'16"/>
  </r>
  <r>
    <d v="2016-06-26T00:00:00"/>
    <s v="A3486236"/>
    <s v="B8960"/>
    <s v="LT"/>
    <s v="NG"/>
    <x v="27"/>
    <n v="1"/>
    <s v="PVD"/>
    <x v="2"/>
    <m/>
    <x v="5"/>
    <s v="25'16"/>
    <s v="Q1'16"/>
  </r>
  <r>
    <d v="2016-06-26T00:00:00"/>
    <s v="A3486236"/>
    <s v="B8960"/>
    <s v="LT"/>
    <s v="NG"/>
    <x v="25"/>
    <n v="2"/>
    <s v="PVD"/>
    <x v="2"/>
    <m/>
    <x v="5"/>
    <s v="25'16"/>
    <s v="Q1'16"/>
  </r>
  <r>
    <d v="2016-06-26T00:00:00"/>
    <s v="A3486236"/>
    <s v="B8960"/>
    <s v="LT"/>
    <s v="NG"/>
    <x v="31"/>
    <n v="2"/>
    <s v="PVD"/>
    <x v="2"/>
    <m/>
    <x v="5"/>
    <s v="25'16"/>
    <s v="Q1'16"/>
  </r>
  <r>
    <d v="2016-06-27T00:00:00"/>
    <s v="A3485011"/>
    <s v="B4402"/>
    <s v="YS"/>
    <s v="NG"/>
    <x v="16"/>
    <n v="1"/>
    <s v="PVD"/>
    <x v="2"/>
    <m/>
    <x v="5"/>
    <s v="26'16"/>
    <s v="Q1'16"/>
  </r>
  <r>
    <d v="2016-06-27T00:00:00"/>
    <s v="A3485011"/>
    <s v="B4402"/>
    <s v="YS"/>
    <s v="NG"/>
    <x v="3"/>
    <n v="1"/>
    <s v="PVD"/>
    <x v="2"/>
    <m/>
    <x v="5"/>
    <s v="26'16"/>
    <s v="Q1'16"/>
  </r>
  <r>
    <d v="2016-06-27T00:00:00"/>
    <s v="A3485100"/>
    <s v="B4402"/>
    <s v="YS"/>
    <s v="NG"/>
    <x v="16"/>
    <n v="1"/>
    <s v="PVD"/>
    <x v="2"/>
    <m/>
    <x v="5"/>
    <s v="26'16"/>
    <s v="Q1'16"/>
  </r>
  <r>
    <d v="2016-06-27T00:00:00"/>
    <s v="A3485100"/>
    <s v="B4402"/>
    <s v="YS"/>
    <s v="NG"/>
    <x v="3"/>
    <n v="1"/>
    <s v="PVD"/>
    <x v="2"/>
    <m/>
    <x v="5"/>
    <s v="26'16"/>
    <s v="Q1'16"/>
  </r>
  <r>
    <d v="2016-06-27T00:00:00"/>
    <s v="A3484189"/>
    <s v="B8099"/>
    <s v="YS"/>
    <s v="NG"/>
    <x v="27"/>
    <n v="1"/>
    <s v="PVD"/>
    <x v="2"/>
    <m/>
    <x v="5"/>
    <s v="26'16"/>
    <s v="Q1'16"/>
  </r>
  <r>
    <d v="2016-06-27T00:00:00"/>
    <s v="A3484189"/>
    <s v="B8099"/>
    <s v="YS"/>
    <s v="NG"/>
    <x v="3"/>
    <n v="1"/>
    <s v="PVD"/>
    <x v="2"/>
    <m/>
    <x v="5"/>
    <s v="26'16"/>
    <s v="Q1'16"/>
  </r>
  <r>
    <d v="2016-06-27T00:00:00"/>
    <s v="A3484189"/>
    <s v="B8099"/>
    <s v="YS"/>
    <s v="NG"/>
    <x v="28"/>
    <n v="1"/>
    <s v="PVD"/>
    <x v="2"/>
    <m/>
    <x v="5"/>
    <s v="26'16"/>
    <s v="Q1'16"/>
  </r>
  <r>
    <d v="2016-06-27T00:00:00"/>
    <s v="A3484180"/>
    <s v="B8099"/>
    <s v="YS"/>
    <s v="NG"/>
    <x v="3"/>
    <n v="1"/>
    <s v="PVD"/>
    <x v="2"/>
    <m/>
    <x v="5"/>
    <s v="26'16"/>
    <s v="Q1'16"/>
  </r>
  <r>
    <d v="2016-06-27T00:00:00"/>
    <s v="A3484176"/>
    <s v="B8099"/>
    <s v="YS"/>
    <s v="NG"/>
    <x v="16"/>
    <n v="1"/>
    <s v="PVD"/>
    <x v="2"/>
    <m/>
    <x v="5"/>
    <s v="26'16"/>
    <s v="Q1'16"/>
  </r>
  <r>
    <d v="2016-06-27T00:00:00"/>
    <s v="A3484176"/>
    <s v="B8099"/>
    <s v="YS"/>
    <s v="NG"/>
    <x v="3"/>
    <n v="2"/>
    <s v="PVD"/>
    <x v="2"/>
    <m/>
    <x v="5"/>
    <s v="26'16"/>
    <s v="Q1'16"/>
  </r>
  <r>
    <d v="2016-06-27T00:00:00"/>
    <s v="A3482032"/>
    <s v="B9500"/>
    <s v="YS"/>
    <s v="NG"/>
    <x v="27"/>
    <n v="1"/>
    <s v="PVD"/>
    <x v="2"/>
    <m/>
    <x v="5"/>
    <s v="26'16"/>
    <s v="Q1'16"/>
  </r>
  <r>
    <d v="2016-06-27T00:00:00"/>
    <s v="A3482032"/>
    <s v="B9500"/>
    <s v="YS"/>
    <s v="NG"/>
    <x v="24"/>
    <n v="1"/>
    <s v="PVD"/>
    <x v="2"/>
    <m/>
    <x v="5"/>
    <s v="26'16"/>
    <s v="Q1'16"/>
  </r>
  <r>
    <d v="2016-06-27T00:00:00"/>
    <s v="A3482032"/>
    <s v="B9500"/>
    <s v="YS"/>
    <s v="NG"/>
    <x v="25"/>
    <n v="1"/>
    <s v="PVD"/>
    <x v="2"/>
    <m/>
    <x v="5"/>
    <s v="26'16"/>
    <s v="Q1'16"/>
  </r>
  <r>
    <d v="2016-06-27T00:00:00"/>
    <s v="A3482037"/>
    <s v="B9500"/>
    <s v="YS"/>
    <s v="NG"/>
    <x v="28"/>
    <n v="2"/>
    <s v="PVD"/>
    <x v="2"/>
    <m/>
    <x v="5"/>
    <s v="26'16"/>
    <s v="Q1'16"/>
  </r>
  <r>
    <d v="2016-06-27T00:00:00"/>
    <s v="A3485101"/>
    <s v="B4402"/>
    <s v="YS"/>
    <s v="NG"/>
    <x v="16"/>
    <n v="2"/>
    <s v="PVD"/>
    <x v="2"/>
    <m/>
    <x v="5"/>
    <s v="26'16"/>
    <s v="Q1'16"/>
  </r>
  <r>
    <d v="2016-06-27T00:00:00"/>
    <s v="A3485101"/>
    <s v="B4402"/>
    <s v="YS"/>
    <s v="NG"/>
    <x v="25"/>
    <n v="1"/>
    <s v="PVD"/>
    <x v="2"/>
    <m/>
    <x v="5"/>
    <s v="26'16"/>
    <s v="Q1'16"/>
  </r>
  <r>
    <d v="2016-06-27T00:00:00"/>
    <s v="A3485101"/>
    <s v="B4402"/>
    <s v="YS"/>
    <s v="NG"/>
    <x v="3"/>
    <n v="1"/>
    <s v="PVD"/>
    <x v="2"/>
    <m/>
    <x v="5"/>
    <s v="26'16"/>
    <s v="Q1'16"/>
  </r>
  <r>
    <d v="2016-06-27T00:00:00"/>
    <s v="A3484185"/>
    <s v="B8099"/>
    <s v="YS"/>
    <s v="NG"/>
    <x v="16"/>
    <n v="1"/>
    <s v="PVD"/>
    <x v="2"/>
    <m/>
    <x v="5"/>
    <s v="26'16"/>
    <s v="Q1'16"/>
  </r>
  <r>
    <d v="2016-06-27T00:00:00"/>
    <s v="A3484185"/>
    <s v="B8099"/>
    <s v="YS"/>
    <s v="NG"/>
    <x v="25"/>
    <n v="1"/>
    <s v="PVD"/>
    <x v="2"/>
    <m/>
    <x v="5"/>
    <s v="26'16"/>
    <s v="Q1'16"/>
  </r>
  <r>
    <d v="2016-06-27T00:00:00"/>
    <s v="A3484185"/>
    <s v="B8099"/>
    <s v="YS"/>
    <s v="NG"/>
    <x v="31"/>
    <n v="1"/>
    <s v="PVD"/>
    <x v="2"/>
    <m/>
    <x v="5"/>
    <s v="26'16"/>
    <s v="Q1'16"/>
  </r>
  <r>
    <d v="2016-06-27T00:00:00"/>
    <s v="A3485102"/>
    <s v="B4402"/>
    <s v="ZW"/>
    <s v="NG"/>
    <x v="16"/>
    <n v="2"/>
    <s v="PVD"/>
    <x v="2"/>
    <m/>
    <x v="5"/>
    <s v="26'16"/>
    <s v="Q1'16"/>
  </r>
  <r>
    <d v="2016-06-27T00:00:00"/>
    <s v="A3486237"/>
    <s v="B8960"/>
    <m/>
    <s v="NG"/>
    <x v="16"/>
    <n v="2"/>
    <s v="PVD"/>
    <x v="2"/>
    <m/>
    <x v="5"/>
    <s v="26'16"/>
    <s v="Q1'16"/>
  </r>
  <r>
    <d v="2016-06-27T00:00:00"/>
    <s v="A3486237"/>
    <s v="B8960"/>
    <m/>
    <s v="NG"/>
    <x v="25"/>
    <n v="1"/>
    <s v="PVD"/>
    <x v="2"/>
    <m/>
    <x v="5"/>
    <s v="26'16"/>
    <s v="Q1'16"/>
  </r>
  <r>
    <d v="2016-06-27T00:00:00"/>
    <s v="A3486237"/>
    <s v="B8960"/>
    <m/>
    <s v="NG"/>
    <x v="28"/>
    <n v="1"/>
    <s v="PVD"/>
    <x v="2"/>
    <m/>
    <x v="5"/>
    <s v="26'16"/>
    <s v="Q1'16"/>
  </r>
  <r>
    <d v="2016-06-27T00:00:00"/>
    <s v="A3486598"/>
    <s v="B9604"/>
    <s v="YS"/>
    <s v="NG"/>
    <x v="16"/>
    <n v="1"/>
    <s v="PVD"/>
    <x v="2"/>
    <m/>
    <x v="5"/>
    <s v="26'16"/>
    <s v="Q1'16"/>
  </r>
  <r>
    <d v="2016-06-27T00:00:00"/>
    <s v="A3486598"/>
    <s v="B9604"/>
    <s v="YS"/>
    <s v="NG"/>
    <x v="3"/>
    <n v="3"/>
    <s v="PVD"/>
    <x v="2"/>
    <m/>
    <x v="5"/>
    <s v="26'16"/>
    <s v="Q1'16"/>
  </r>
  <r>
    <d v="2016-06-27T00:00:00"/>
    <s v="A3486598"/>
    <s v="B9604"/>
    <s v="YS"/>
    <s v="NG"/>
    <x v="31"/>
    <n v="1"/>
    <s v="PVD"/>
    <x v="2"/>
    <m/>
    <x v="5"/>
    <s v="26'16"/>
    <s v="Q1'16"/>
  </r>
  <r>
    <d v="2016-06-27T00:00:00"/>
    <s v="A3477530"/>
    <s v="B9604"/>
    <s v="YS"/>
    <s v="NG"/>
    <x v="16"/>
    <n v="1"/>
    <s v="PVD"/>
    <x v="2"/>
    <m/>
    <x v="5"/>
    <s v="26'16"/>
    <s v="Q1'16"/>
  </r>
  <r>
    <d v="2016-06-27T00:00:00"/>
    <s v="A3477530"/>
    <s v="B9604"/>
    <s v="YS"/>
    <s v="NG"/>
    <x v="3"/>
    <n v="3"/>
    <s v="PVD"/>
    <x v="2"/>
    <m/>
    <x v="5"/>
    <s v="26'16"/>
    <s v="Q1'16"/>
  </r>
  <r>
    <d v="2016-06-27T00:00:00"/>
    <s v="A3486605"/>
    <s v="B9604"/>
    <s v="YS"/>
    <s v="NG"/>
    <x v="25"/>
    <n v="1"/>
    <s v="PVD"/>
    <x v="2"/>
    <m/>
    <x v="5"/>
    <s v="26'16"/>
    <s v="Q1'16"/>
  </r>
  <r>
    <d v="2016-06-27T00:00:00"/>
    <s v="A3483055"/>
    <s v="B8960"/>
    <m/>
    <s v="NG"/>
    <x v="16"/>
    <n v="3"/>
    <s v="PVD"/>
    <x v="2"/>
    <m/>
    <x v="5"/>
    <s v="26'16"/>
    <s v="Q1'16"/>
  </r>
  <r>
    <d v="2016-06-27T00:00:00"/>
    <s v="A3483055"/>
    <s v="B8960"/>
    <m/>
    <s v="NG"/>
    <x v="25"/>
    <n v="1"/>
    <s v="PVD"/>
    <x v="2"/>
    <m/>
    <x v="5"/>
    <s v="26'16"/>
    <s v="Q1'16"/>
  </r>
  <r>
    <d v="2016-06-27T00:00:00"/>
    <s v="A3483055"/>
    <s v="B8960"/>
    <m/>
    <s v="NG"/>
    <x v="3"/>
    <n v="1"/>
    <s v="PVD"/>
    <x v="2"/>
    <m/>
    <x v="5"/>
    <s v="26'16"/>
    <s v="Q1'16"/>
  </r>
  <r>
    <d v="2016-06-27T00:00:00"/>
    <s v="A3485148"/>
    <s v="B7677"/>
    <s v="Yuen"/>
    <s v="Scrapped"/>
    <x v="16"/>
    <n v="1"/>
    <s v="PVD"/>
    <x v="2"/>
    <m/>
    <x v="5"/>
    <s v="26'16"/>
    <s v="Q1'16"/>
  </r>
  <r>
    <d v="2016-06-27T00:00:00"/>
    <s v="A3486612"/>
    <s v="B9604"/>
    <s v="Yuen"/>
    <s v="NG"/>
    <x v="27"/>
    <n v="1"/>
    <s v="PVD"/>
    <x v="2"/>
    <m/>
    <x v="5"/>
    <s v="26'16"/>
    <s v="Q1'16"/>
  </r>
  <r>
    <d v="2016-06-27T00:00:00"/>
    <s v="A3486846"/>
    <s v="B9604"/>
    <s v="Yuen"/>
    <s v="NG"/>
    <x v="16"/>
    <n v="1"/>
    <s v="PVD"/>
    <x v="2"/>
    <m/>
    <x v="5"/>
    <s v="26'16"/>
    <s v="Q1'16"/>
  </r>
  <r>
    <d v="2016-06-27T00:00:00"/>
    <s v="A3480972"/>
    <s v="B7678"/>
    <s v="YS"/>
    <s v="NG"/>
    <x v="16"/>
    <n v="1"/>
    <s v="PVD"/>
    <x v="2"/>
    <m/>
    <x v="5"/>
    <s v="26'16"/>
    <s v="Q1'16"/>
  </r>
  <r>
    <d v="2016-06-27T00:00:00"/>
    <s v="A3480972"/>
    <s v="B7678"/>
    <s v="YS"/>
    <s v="NG"/>
    <x v="24"/>
    <n v="1"/>
    <s v="PVD"/>
    <x v="2"/>
    <m/>
    <x v="5"/>
    <s v="26'16"/>
    <s v="Q1'16"/>
  </r>
  <r>
    <d v="2016-06-27T00:00:00"/>
    <s v="A3480972"/>
    <s v="B7678"/>
    <s v="YS"/>
    <s v="NG"/>
    <x v="3"/>
    <n v="2"/>
    <s v="PVD"/>
    <x v="2"/>
    <m/>
    <x v="5"/>
    <s v="26'16"/>
    <s v="Q1'16"/>
  </r>
  <r>
    <d v="2016-06-27T00:00:00"/>
    <s v="A3484419"/>
    <s v="B7955"/>
    <s v="YS"/>
    <s v="NG"/>
    <x v="24"/>
    <n v="1"/>
    <s v="PVD"/>
    <x v="2"/>
    <m/>
    <x v="5"/>
    <s v="26'16"/>
    <s v="Q1'16"/>
  </r>
  <r>
    <d v="2016-06-27T00:00:00"/>
    <s v="A3484419"/>
    <s v="B7955"/>
    <s v="YS"/>
    <s v="NG"/>
    <x v="25"/>
    <n v="3"/>
    <s v="PVD"/>
    <x v="2"/>
    <m/>
    <x v="5"/>
    <s v="26'16"/>
    <s v="Q1'16"/>
  </r>
  <r>
    <d v="2016-06-27T00:00:00"/>
    <s v="A3484419"/>
    <s v="B7955"/>
    <s v="YS"/>
    <s v="NG"/>
    <x v="28"/>
    <n v="2"/>
    <s v="PVD"/>
    <x v="2"/>
    <m/>
    <x v="5"/>
    <s v="26'16"/>
    <s v="Q1'16"/>
  </r>
  <r>
    <d v="2016-06-27T00:00:00"/>
    <s v="A3484413"/>
    <s v="B7955"/>
    <s v="YS"/>
    <s v="NG"/>
    <x v="25"/>
    <n v="1"/>
    <s v="PVD"/>
    <x v="2"/>
    <m/>
    <x v="5"/>
    <s v="26'16"/>
    <s v="Q1'16"/>
  </r>
  <r>
    <d v="2016-06-27T00:00:00"/>
    <s v="A3484422"/>
    <s v="B7955"/>
    <s v="Yuen"/>
    <s v="NG"/>
    <x v="27"/>
    <n v="1"/>
    <s v="PVD"/>
    <x v="2"/>
    <m/>
    <x v="5"/>
    <s v="26'16"/>
    <s v="Q1'16"/>
  </r>
  <r>
    <d v="2016-06-27T00:00:00"/>
    <s v="A3484422"/>
    <s v="B7955"/>
    <s v="Yuen"/>
    <s v="NG"/>
    <x v="25"/>
    <n v="1"/>
    <s v="PVD"/>
    <x v="2"/>
    <m/>
    <x v="5"/>
    <s v="26'16"/>
    <s v="Q1'16"/>
  </r>
  <r>
    <d v="2016-06-27T00:00:00"/>
    <s v="A3486599"/>
    <s v="B9604"/>
    <s v="YS"/>
    <s v="NG"/>
    <x v="3"/>
    <n v="1"/>
    <s v="PVD"/>
    <x v="2"/>
    <m/>
    <x v="5"/>
    <s v="26'16"/>
    <s v="Q1'16"/>
  </r>
  <r>
    <d v="2016-06-27T00:00:00"/>
    <s v="A3486599"/>
    <s v="B9604"/>
    <s v="YS"/>
    <s v="NG"/>
    <x v="28"/>
    <n v="1"/>
    <s v="PVD"/>
    <x v="2"/>
    <m/>
    <x v="5"/>
    <s v="26'16"/>
    <s v="Q1'16"/>
  </r>
  <r>
    <d v="2016-06-27T00:00:00"/>
    <s v="A3486613"/>
    <s v="B9604"/>
    <s v="YS"/>
    <s v="NG"/>
    <x v="3"/>
    <n v="1"/>
    <s v="PVD"/>
    <x v="2"/>
    <m/>
    <x v="5"/>
    <s v="26'16"/>
    <s v="Q1'16"/>
  </r>
  <r>
    <d v="2016-06-27T00:00:00"/>
    <s v="A3486613"/>
    <s v="B9604"/>
    <s v="YS"/>
    <s v="NG"/>
    <x v="31"/>
    <n v="1"/>
    <s v="PVD"/>
    <x v="2"/>
    <m/>
    <x v="5"/>
    <s v="26'16"/>
    <s v="Q1'16"/>
  </r>
  <r>
    <d v="2016-06-27T00:00:00"/>
    <s v="A3486607"/>
    <s v="B9604"/>
    <s v="YS"/>
    <s v="NG"/>
    <x v="16"/>
    <n v="1"/>
    <s v="PVD"/>
    <x v="2"/>
    <m/>
    <x v="5"/>
    <s v="26'16"/>
    <s v="Q1'16"/>
  </r>
  <r>
    <d v="2016-06-27T00:00:00"/>
    <s v="A3486616"/>
    <s v="B9604"/>
    <s v="Yuen"/>
    <s v="NG"/>
    <x v="16"/>
    <n v="1"/>
    <s v="PVD"/>
    <x v="2"/>
    <m/>
    <x v="5"/>
    <s v="26'16"/>
    <s v="Q1'16"/>
  </r>
  <r>
    <d v="2016-06-27T00:00:00"/>
    <s v="A3486614"/>
    <s v="B9604"/>
    <s v="Yuen"/>
    <s v="NG"/>
    <x v="16"/>
    <n v="1"/>
    <s v="PVD"/>
    <x v="2"/>
    <m/>
    <x v="5"/>
    <s v="26'16"/>
    <s v="Q1'16"/>
  </r>
  <r>
    <d v="2016-06-27T00:00:00"/>
    <s v="A3486600"/>
    <s v="B9604"/>
    <s v="Yuen"/>
    <s v="NG"/>
    <x v="16"/>
    <n v="2"/>
    <s v="PVD"/>
    <x v="2"/>
    <m/>
    <x v="5"/>
    <s v="26'16"/>
    <s v="Q1'16"/>
  </r>
  <r>
    <d v="2016-06-27T00:00:00"/>
    <s v="A3486606"/>
    <s v="B9604"/>
    <s v="YS"/>
    <s v="NG"/>
    <x v="3"/>
    <n v="1"/>
    <s v="PVD"/>
    <x v="2"/>
    <m/>
    <x v="5"/>
    <s v="26'16"/>
    <s v="Q1'16"/>
  </r>
  <r>
    <d v="2016-06-27T00:00:00"/>
    <s v="A3486606"/>
    <s v="B9604"/>
    <s v="YS"/>
    <s v="NG"/>
    <x v="28"/>
    <n v="2"/>
    <s v="PVD"/>
    <x v="2"/>
    <m/>
    <x v="5"/>
    <s v="26'16"/>
    <s v="Q1'16"/>
  </r>
  <r>
    <d v="2016-06-27T00:00:00"/>
    <s v="A3486615"/>
    <s v="B9604"/>
    <s v="YS"/>
    <s v="NG"/>
    <x v="3"/>
    <n v="3"/>
    <s v="PVD"/>
    <x v="2"/>
    <m/>
    <x v="5"/>
    <s v="26'16"/>
    <s v="Q1'16"/>
  </r>
  <r>
    <d v="2016-06-27T00:00:00"/>
    <s v="A3486597"/>
    <s v="B9604"/>
    <s v="YS"/>
    <s v="NG"/>
    <x v="28"/>
    <n v="2"/>
    <s v="PVD"/>
    <x v="2"/>
    <m/>
    <x v="5"/>
    <s v="26'16"/>
    <s v="Q1'16"/>
  </r>
  <r>
    <d v="2016-06-27T00:00:00"/>
    <s v="A3485202"/>
    <s v="B8034"/>
    <s v="YS"/>
    <s v="NG"/>
    <x v="16"/>
    <n v="2"/>
    <s v="PVD"/>
    <x v="2"/>
    <m/>
    <x v="5"/>
    <s v="26'16"/>
    <s v="Q1'16"/>
  </r>
  <r>
    <d v="2016-06-27T00:00:00"/>
    <s v="A3485202"/>
    <s v="B8034"/>
    <s v="YS"/>
    <s v="NG"/>
    <x v="27"/>
    <n v="1"/>
    <s v="PVD"/>
    <x v="2"/>
    <m/>
    <x v="5"/>
    <s v="26'16"/>
    <s v="Q1'16"/>
  </r>
  <r>
    <d v="2016-06-27T00:00:00"/>
    <s v="A3485202"/>
    <s v="B8034"/>
    <s v="YS"/>
    <s v="NG"/>
    <x v="3"/>
    <n v="1"/>
    <s v="PVD"/>
    <x v="2"/>
    <m/>
    <x v="5"/>
    <s v="26'16"/>
    <s v="Q1'16"/>
  </r>
  <r>
    <d v="2016-06-27T00:00:00"/>
    <s v="A3485202"/>
    <s v="B8034"/>
    <s v="YS"/>
    <s v="NG"/>
    <x v="28"/>
    <n v="3"/>
    <s v="PVD"/>
    <x v="2"/>
    <m/>
    <x v="5"/>
    <s v="26'16"/>
    <s v="Q1'16"/>
  </r>
  <r>
    <d v="2016-06-27T00:00:00"/>
    <s v="A3485202"/>
    <s v="B8034"/>
    <s v="YS"/>
    <s v="NG"/>
    <x v="31"/>
    <n v="2"/>
    <s v="PVD"/>
    <x v="2"/>
    <m/>
    <x v="5"/>
    <s v="26'16"/>
    <s v="Q1'16"/>
  </r>
  <r>
    <d v="2016-06-27T00:00:00"/>
    <s v="A3484386"/>
    <s v="B9607"/>
    <s v="GW"/>
    <s v="NG"/>
    <x v="16"/>
    <n v="2"/>
    <s v="PVD"/>
    <x v="2"/>
    <m/>
    <x v="5"/>
    <s v="26'16"/>
    <s v="Q1'16"/>
  </r>
  <r>
    <d v="2016-06-27T00:00:00"/>
    <s v="A3484437"/>
    <s v="B9608"/>
    <s v="GW"/>
    <s v="NG"/>
    <x v="16"/>
    <n v="3"/>
    <s v="PVD"/>
    <x v="2"/>
    <m/>
    <x v="5"/>
    <s v="26'16"/>
    <s v="Q1'16"/>
  </r>
  <r>
    <d v="2016-06-27T00:00:00"/>
    <s v="A3484437"/>
    <s v="B9608"/>
    <s v="GW"/>
    <s v="NG"/>
    <x v="27"/>
    <n v="1"/>
    <s v="PVD"/>
    <x v="2"/>
    <m/>
    <x v="5"/>
    <s v="26'16"/>
    <s v="Q1'16"/>
  </r>
  <r>
    <d v="2016-06-27T00:00:00"/>
    <s v="A3484439"/>
    <s v="B9608"/>
    <s v="GW"/>
    <s v="NG"/>
    <x v="16"/>
    <n v="3"/>
    <s v="PVD"/>
    <x v="2"/>
    <m/>
    <x v="5"/>
    <s v="26'16"/>
    <s v="Q1'16"/>
  </r>
  <r>
    <d v="2016-06-27T00:00:00"/>
    <s v="A3485227"/>
    <s v="B8960"/>
    <s v="GW"/>
    <s v="NG"/>
    <x v="16"/>
    <n v="1"/>
    <s v="PVD"/>
    <x v="2"/>
    <m/>
    <x v="5"/>
    <s v="26'16"/>
    <s v="Q1'16"/>
  </r>
  <r>
    <d v="2016-06-27T00:00:00"/>
    <s v="A3485227"/>
    <s v="B8960"/>
    <s v="GW"/>
    <s v="NG"/>
    <x v="27"/>
    <n v="1"/>
    <s v="PVD"/>
    <x v="2"/>
    <m/>
    <x v="5"/>
    <s v="26'16"/>
    <s v="Q1'16"/>
  </r>
  <r>
    <d v="2016-06-27T00:00:00"/>
    <s v="A3485227"/>
    <s v="B8960"/>
    <s v="GW"/>
    <s v="NG"/>
    <x v="28"/>
    <n v="1"/>
    <s v="PVD"/>
    <x v="2"/>
    <m/>
    <x v="5"/>
    <s v="26'16"/>
    <s v="Q1'16"/>
  </r>
  <r>
    <d v="2016-06-27T00:00:00"/>
    <s v="A3486859"/>
    <s v="B9604"/>
    <s v="GW"/>
    <s v="NG"/>
    <x v="16"/>
    <n v="3"/>
    <s v="PVD"/>
    <x v="2"/>
    <m/>
    <x v="5"/>
    <s v="26'16"/>
    <s v="Q1'16"/>
  </r>
  <r>
    <d v="2016-06-27T00:00:00"/>
    <s v="A3485231"/>
    <s v="B8960"/>
    <s v="GW"/>
    <s v="NG"/>
    <x v="16"/>
    <n v="1"/>
    <s v="PVD"/>
    <x v="2"/>
    <m/>
    <x v="5"/>
    <s v="26'16"/>
    <s v="Q1'16"/>
  </r>
  <r>
    <d v="2016-06-27T00:00:00"/>
    <s v="A3485231"/>
    <s v="B8960"/>
    <s v="GW"/>
    <s v="NG"/>
    <x v="25"/>
    <n v="1"/>
    <s v="PVD"/>
    <x v="2"/>
    <m/>
    <x v="5"/>
    <s v="26'16"/>
    <s v="Q1'16"/>
  </r>
  <r>
    <d v="2016-06-27T00:00:00"/>
    <s v="A3485231"/>
    <s v="B8960"/>
    <s v="GW"/>
    <s v="NG"/>
    <x v="3"/>
    <n v="1"/>
    <s v="PVD"/>
    <x v="2"/>
    <m/>
    <x v="5"/>
    <s v="26'16"/>
    <s v="Q1'16"/>
  </r>
  <r>
    <d v="2016-06-27T00:00:00"/>
    <s v="A3483753"/>
    <s v="B8967"/>
    <s v="GW"/>
    <s v="NG"/>
    <x v="16"/>
    <n v="1"/>
    <s v="PVD"/>
    <x v="2"/>
    <m/>
    <x v="5"/>
    <s v="26'16"/>
    <s v="Q1'16"/>
  </r>
  <r>
    <d v="2016-06-27T00:00:00"/>
    <s v="A3486601"/>
    <s v="B9604"/>
    <s v="GW"/>
    <s v="NG"/>
    <x v="27"/>
    <n v="1"/>
    <s v="PVD"/>
    <x v="2"/>
    <m/>
    <x v="5"/>
    <s v="26'16"/>
    <s v="Q1'16"/>
  </r>
  <r>
    <d v="2016-06-28T00:00:00"/>
    <s v="A3486623"/>
    <s v="B8020"/>
    <m/>
    <s v="NG"/>
    <x v="16"/>
    <n v="1"/>
    <s v="PVD"/>
    <x v="2"/>
    <m/>
    <x v="5"/>
    <s v="26'16"/>
    <s v="Q1'16"/>
  </r>
  <r>
    <d v="2016-06-28T00:00:00"/>
    <s v="A3484116"/>
    <s v="B9604"/>
    <s v="YS"/>
    <s v="NG"/>
    <x v="16"/>
    <n v="2"/>
    <s v="PVD"/>
    <x v="2"/>
    <m/>
    <x v="5"/>
    <s v="26'16"/>
    <s v="Q1'16"/>
  </r>
  <r>
    <d v="2016-06-28T00:00:00"/>
    <s v="A3484116"/>
    <s v="B9604"/>
    <s v="YS"/>
    <s v="NG"/>
    <x v="3"/>
    <n v="1"/>
    <s v="PVD"/>
    <x v="2"/>
    <m/>
    <x v="5"/>
    <s v="26'16"/>
    <s v="Q1'16"/>
  </r>
  <r>
    <d v="2016-06-28T00:00:00"/>
    <s v="A3484116"/>
    <s v="B9604"/>
    <s v="YS"/>
    <s v="NG"/>
    <x v="28"/>
    <n v="1"/>
    <s v="PVD"/>
    <x v="2"/>
    <m/>
    <x v="5"/>
    <s v="26'16"/>
    <s v="Q1'16"/>
  </r>
  <r>
    <d v="2016-06-28T00:00:00"/>
    <s v="A3484587"/>
    <s v="B9604"/>
    <s v="YS"/>
    <s v="NG"/>
    <x v="16"/>
    <n v="3"/>
    <s v="PVD"/>
    <x v="2"/>
    <m/>
    <x v="5"/>
    <s v="26'16"/>
    <s v="Q1'16"/>
  </r>
  <r>
    <d v="2016-06-28T00:00:00"/>
    <s v="A3484587"/>
    <s v="B9604"/>
    <s v="YS"/>
    <s v="NG"/>
    <x v="3"/>
    <n v="1"/>
    <s v="PVD"/>
    <x v="2"/>
    <m/>
    <x v="5"/>
    <s v="26'16"/>
    <s v="Q1'16"/>
  </r>
  <r>
    <d v="2016-06-28T00:00:00"/>
    <s v="A3484589"/>
    <s v="B9604"/>
    <s v="YS"/>
    <s v="NG"/>
    <x v="16"/>
    <n v="1"/>
    <s v="PVD"/>
    <x v="2"/>
    <m/>
    <x v="5"/>
    <s v="26'16"/>
    <s v="Q1'16"/>
  </r>
  <r>
    <d v="2016-06-28T00:00:00"/>
    <s v="A3486856"/>
    <s v="B9604"/>
    <s v="Yuen"/>
    <s v="NG"/>
    <x v="16"/>
    <n v="1"/>
    <s v="PVD"/>
    <x v="2"/>
    <m/>
    <x v="5"/>
    <s v="26'16"/>
    <s v="Q1'16"/>
  </r>
  <r>
    <d v="2016-06-28T00:00:00"/>
    <s v="A3486847"/>
    <s v="B9604"/>
    <s v="Yuen"/>
    <s v="NG"/>
    <x v="16"/>
    <n v="1"/>
    <s v="PVD"/>
    <x v="2"/>
    <m/>
    <x v="5"/>
    <s v="26'16"/>
    <s v="Q1'16"/>
  </r>
  <r>
    <d v="2016-06-28T00:00:00"/>
    <s v="A3486847"/>
    <s v="B9604"/>
    <s v="Yuen"/>
    <s v="NG"/>
    <x v="3"/>
    <n v="2"/>
    <s v="PVD"/>
    <x v="2"/>
    <m/>
    <x v="5"/>
    <s v="26'16"/>
    <s v="Q1'16"/>
  </r>
  <r>
    <d v="2016-06-28T00:00:00"/>
    <s v="P1025817"/>
    <s v="B9629"/>
    <s v="Yuen"/>
    <s v="NG"/>
    <x v="16"/>
    <n v="2"/>
    <s v="PVD"/>
    <x v="2"/>
    <m/>
    <x v="5"/>
    <s v="26'16"/>
    <s v="Q1'16"/>
  </r>
  <r>
    <d v="2016-06-28T00:00:00"/>
    <s v="A3485232"/>
    <s v="B8960"/>
    <s v="Yuen"/>
    <s v="NG"/>
    <x v="16"/>
    <n v="2"/>
    <s v="PVD"/>
    <x v="2"/>
    <m/>
    <x v="5"/>
    <s v="26'16"/>
    <s v="Q1'16"/>
  </r>
  <r>
    <d v="2016-06-28T00:00:00"/>
    <s v="A3485232"/>
    <s v="B8960"/>
    <s v="Yuen"/>
    <s v="NG"/>
    <x v="31"/>
    <n v="1"/>
    <s v="PVD"/>
    <x v="2"/>
    <m/>
    <x v="5"/>
    <s v="26'16"/>
    <s v="Q1'16"/>
  </r>
  <r>
    <d v="2016-06-28T00:00:00"/>
    <s v="A3484555"/>
    <s v="B8960"/>
    <s v="YS"/>
    <s v="NG"/>
    <x v="25"/>
    <n v="2"/>
    <s v="PVD"/>
    <x v="2"/>
    <m/>
    <x v="5"/>
    <s v="26'16"/>
    <s v="Q1'16"/>
  </r>
  <r>
    <d v="2016-06-28T00:00:00"/>
    <s v="A3484555"/>
    <s v="B8960"/>
    <s v="YS"/>
    <s v="NG"/>
    <x v="28"/>
    <n v="1"/>
    <s v="PVD"/>
    <x v="2"/>
    <m/>
    <x v="5"/>
    <s v="26'16"/>
    <s v="Q1'16"/>
  </r>
  <r>
    <d v="2016-06-28T00:00:00"/>
    <s v="A3484427"/>
    <s v="B7955"/>
    <s v="YS"/>
    <s v="NG"/>
    <x v="24"/>
    <n v="1"/>
    <s v="PVD"/>
    <x v="2"/>
    <m/>
    <x v="5"/>
    <s v="26'16"/>
    <s v="Q1'16"/>
  </r>
  <r>
    <d v="2016-06-28T00:00:00"/>
    <s v="A3484427"/>
    <s v="B7955"/>
    <s v="YS"/>
    <s v="NG"/>
    <x v="25"/>
    <n v="2"/>
    <s v="PVD"/>
    <x v="2"/>
    <m/>
    <x v="5"/>
    <s v="26'16"/>
    <s v="Q1'16"/>
  </r>
  <r>
    <d v="2016-06-28T00:00:00"/>
    <s v="A3484427"/>
    <s v="B7955"/>
    <s v="YS"/>
    <s v="NG"/>
    <x v="31"/>
    <n v="1"/>
    <s v="PVD"/>
    <x v="2"/>
    <m/>
    <x v="5"/>
    <s v="26'16"/>
    <s v="Q1'16"/>
  </r>
  <r>
    <d v="2016-06-28T00:00:00"/>
    <s v="A3484427"/>
    <s v="B7955"/>
    <s v="YS"/>
    <s v="NG"/>
    <x v="29"/>
    <n v="3"/>
    <s v="PVD"/>
    <x v="2"/>
    <m/>
    <x v="5"/>
    <s v="26'16"/>
    <s v="Q1'16"/>
  </r>
  <r>
    <d v="2016-06-28T00:00:00"/>
    <s v="A3483754"/>
    <s v="B8967"/>
    <s v="YS"/>
    <s v="NG"/>
    <x v="25"/>
    <n v="3"/>
    <s v="PVD"/>
    <x v="2"/>
    <m/>
    <x v="5"/>
    <s v="26'16"/>
    <s v="Q1'16"/>
  </r>
  <r>
    <d v="2016-06-28T00:00:00"/>
    <s v="A3483754"/>
    <s v="B8967"/>
    <s v="YS"/>
    <s v="NG"/>
    <x v="3"/>
    <n v="1"/>
    <s v="PVD"/>
    <x v="2"/>
    <m/>
    <x v="5"/>
    <s v="26'16"/>
    <s v="Q1'16"/>
  </r>
  <r>
    <d v="2016-06-28T00:00:00"/>
    <s v="A3484928"/>
    <s v="B8029"/>
    <s v="YS"/>
    <s v="NG"/>
    <x v="16"/>
    <n v="1"/>
    <s v="PVD"/>
    <x v="2"/>
    <m/>
    <x v="5"/>
    <s v="26'16"/>
    <s v="Q1'16"/>
  </r>
  <r>
    <d v="2016-06-28T00:00:00"/>
    <s v="A3484928"/>
    <s v="B8029"/>
    <s v="YS"/>
    <s v="NG"/>
    <x v="25"/>
    <n v="1"/>
    <s v="PVD"/>
    <x v="2"/>
    <m/>
    <x v="5"/>
    <s v="26'16"/>
    <s v="Q1'16"/>
  </r>
  <r>
    <d v="2016-06-28T00:00:00"/>
    <s v="A3484924"/>
    <s v="B8029"/>
    <s v="YS"/>
    <s v="NG"/>
    <x v="16"/>
    <n v="2"/>
    <s v="PVD"/>
    <x v="2"/>
    <m/>
    <x v="5"/>
    <s v="26'16"/>
    <s v="Q1'16"/>
  </r>
  <r>
    <d v="2016-06-28T00:00:00"/>
    <s v="A3486855"/>
    <s v="B9604"/>
    <s v="YS"/>
    <s v="NG"/>
    <x v="16"/>
    <n v="1"/>
    <s v="PVD"/>
    <x v="2"/>
    <m/>
    <x v="5"/>
    <s v="26'16"/>
    <s v="Q1'16"/>
  </r>
  <r>
    <d v="2016-06-28T00:00:00"/>
    <s v="A3486855"/>
    <s v="B9604"/>
    <s v="YS"/>
    <s v="NG"/>
    <x v="25"/>
    <n v="1"/>
    <s v="PVD"/>
    <x v="2"/>
    <m/>
    <x v="5"/>
    <s v="26'16"/>
    <s v="Q1'16"/>
  </r>
  <r>
    <d v="2016-06-28T00:00:00"/>
    <s v="A3484115"/>
    <s v="B9604"/>
    <s v="YS"/>
    <s v="NG"/>
    <x v="3"/>
    <n v="1"/>
    <s v="PVD"/>
    <x v="2"/>
    <m/>
    <x v="5"/>
    <s v="26'16"/>
    <s v="Q1'16"/>
  </r>
  <r>
    <d v="2016-06-28T00:00:00"/>
    <s v="A3485229"/>
    <s v="B8960"/>
    <s v="YS"/>
    <s v="NG"/>
    <x v="16"/>
    <n v="2"/>
    <s v="PVD"/>
    <x v="2"/>
    <m/>
    <x v="5"/>
    <s v="26'16"/>
    <s v="Q1'16"/>
  </r>
  <r>
    <d v="2016-06-28T00:00:00"/>
    <s v="A3485229"/>
    <s v="B8960"/>
    <s v="YS"/>
    <s v="NG"/>
    <x v="27"/>
    <n v="2"/>
    <s v="PVD"/>
    <x v="2"/>
    <m/>
    <x v="5"/>
    <s v="26'16"/>
    <s v="Q1'16"/>
  </r>
  <r>
    <d v="2016-06-28T00:00:00"/>
    <s v="A3485229"/>
    <s v="B8960"/>
    <s v="YS"/>
    <s v="NG"/>
    <x v="25"/>
    <n v="2"/>
    <s v="PVD"/>
    <x v="2"/>
    <m/>
    <x v="5"/>
    <s v="26'16"/>
    <s v="Q1'16"/>
  </r>
  <r>
    <d v="2016-06-28T00:00:00"/>
    <s v="A3485229"/>
    <s v="B8960"/>
    <s v="YS"/>
    <s v="NG"/>
    <x v="28"/>
    <n v="2"/>
    <s v="PVD"/>
    <x v="2"/>
    <m/>
    <x v="5"/>
    <s v="26'16"/>
    <s v="Q1'16"/>
  </r>
  <r>
    <d v="2016-06-28T00:00:00"/>
    <s v="A3485234"/>
    <s v="B8960"/>
    <s v="Yuen"/>
    <s v="NG"/>
    <x v="3"/>
    <n v="2"/>
    <s v="PVD"/>
    <x v="2"/>
    <m/>
    <x v="5"/>
    <s v="26'16"/>
    <s v="Q1'16"/>
  </r>
  <r>
    <d v="2016-06-28T00:00:00"/>
    <s v="A3485234"/>
    <s v="B8960"/>
    <s v="Yuen"/>
    <s v="NG"/>
    <x v="28"/>
    <n v="1"/>
    <s v="PVD"/>
    <x v="2"/>
    <m/>
    <x v="5"/>
    <s v="26'16"/>
    <s v="Q1'16"/>
  </r>
  <r>
    <d v="2016-06-28T00:00:00"/>
    <s v="A3484440"/>
    <s v="B9608"/>
    <s v="YS"/>
    <s v="NG"/>
    <x v="16"/>
    <n v="2"/>
    <s v="PVD"/>
    <x v="2"/>
    <m/>
    <x v="5"/>
    <s v="26'16"/>
    <s v="Q1'16"/>
  </r>
  <r>
    <d v="2016-06-28T00:00:00"/>
    <s v="A3484440"/>
    <s v="B9608"/>
    <s v="YS"/>
    <s v="NG"/>
    <x v="25"/>
    <n v="1"/>
    <s v="PVD"/>
    <x v="2"/>
    <m/>
    <x v="5"/>
    <s v="26'16"/>
    <s v="Q1'16"/>
  </r>
  <r>
    <d v="2016-06-28T00:00:00"/>
    <s v="A3484440"/>
    <s v="B9608"/>
    <s v="YS"/>
    <s v="NG"/>
    <x v="29"/>
    <n v="2"/>
    <s v="PVD"/>
    <x v="2"/>
    <m/>
    <x v="5"/>
    <s v="26'16"/>
    <s v="Q1'16"/>
  </r>
  <r>
    <d v="2016-06-28T00:00:00"/>
    <s v="A3486629"/>
    <s v="B8099"/>
    <s v="Yuen"/>
    <s v="NG"/>
    <x v="16"/>
    <n v="1"/>
    <s v="PVD"/>
    <x v="2"/>
    <m/>
    <x v="5"/>
    <s v="26'16"/>
    <s v="Q1'16"/>
  </r>
  <r>
    <d v="2016-06-28T00:00:00"/>
    <s v="A3486629"/>
    <s v="B8099"/>
    <s v="Yuen"/>
    <s v="NG"/>
    <x v="25"/>
    <n v="1"/>
    <s v="PVD"/>
    <x v="2"/>
    <m/>
    <x v="5"/>
    <s v="26'16"/>
    <s v="Q1'16"/>
  </r>
  <r>
    <d v="2016-06-28T00:00:00"/>
    <s v="A3486632"/>
    <s v="B8099"/>
    <s v="YS"/>
    <s v="NG"/>
    <x v="16"/>
    <n v="1"/>
    <s v="PVD"/>
    <x v="2"/>
    <m/>
    <x v="5"/>
    <s v="26'16"/>
    <s v="Q1'16"/>
  </r>
  <r>
    <d v="2016-06-28T00:00:00"/>
    <s v="A3486969"/>
    <s v="B4400"/>
    <s v="YS"/>
    <s v="NG"/>
    <x v="16"/>
    <n v="2"/>
    <s v="PVD"/>
    <x v="2"/>
    <m/>
    <x v="5"/>
    <s v="26'16"/>
    <s v="Q1'16"/>
  </r>
  <r>
    <d v="2016-06-28T00:00:00"/>
    <s v="A3485228"/>
    <s v="B8960"/>
    <s v="XJ"/>
    <s v="NG"/>
    <x v="16"/>
    <n v="2"/>
    <s v="PVD"/>
    <x v="2"/>
    <m/>
    <x v="5"/>
    <s v="26'16"/>
    <s v="Q1'16"/>
  </r>
  <r>
    <d v="2016-06-28T00:00:00"/>
    <s v="A3485228"/>
    <s v="B8960"/>
    <s v="XJ"/>
    <s v="NG"/>
    <x v="25"/>
    <n v="4"/>
    <s v="PVD"/>
    <x v="2"/>
    <m/>
    <x v="5"/>
    <s v="26'16"/>
    <s v="Q1'16"/>
  </r>
  <r>
    <d v="2016-06-28T00:00:00"/>
    <s v="A3485228"/>
    <s v="B8960"/>
    <s v="XJ"/>
    <s v="NG"/>
    <x v="28"/>
    <n v="3"/>
    <s v="PVD"/>
    <x v="2"/>
    <m/>
    <x v="5"/>
    <s v="26'16"/>
    <s v="Q1'16"/>
  </r>
  <r>
    <d v="2016-06-28T00:00:00"/>
    <s v="A3485237"/>
    <s v="B8960"/>
    <s v="XJ"/>
    <s v="NG"/>
    <x v="25"/>
    <n v="1"/>
    <s v="PVD"/>
    <x v="2"/>
    <m/>
    <x v="5"/>
    <s v="26'16"/>
    <s v="Q1'16"/>
  </r>
  <r>
    <d v="2016-06-28T00:00:00"/>
    <s v="A3485237"/>
    <s v="B8960"/>
    <s v="XJ"/>
    <s v="NG"/>
    <x v="3"/>
    <n v="1"/>
    <s v="PVD"/>
    <x v="2"/>
    <m/>
    <x v="5"/>
    <s v="26'16"/>
    <s v="Q1'16"/>
  </r>
  <r>
    <d v="2016-06-28T00:00:00"/>
    <s v="A3485237"/>
    <s v="B8960"/>
    <s v="XJ"/>
    <s v="NG"/>
    <x v="28"/>
    <n v="6"/>
    <s v="PVD"/>
    <x v="2"/>
    <m/>
    <x v="5"/>
    <s v="26'16"/>
    <s v="Q1'16"/>
  </r>
  <r>
    <d v="2016-06-28T00:00:00"/>
    <s v="A3485237"/>
    <s v="B8960"/>
    <s v="XJ"/>
    <s v="NG"/>
    <x v="29"/>
    <n v="4"/>
    <s v="PVD"/>
    <x v="2"/>
    <m/>
    <x v="5"/>
    <s v="26'16"/>
    <s v="Q1'16"/>
  </r>
  <r>
    <d v="2016-06-28T00:00:00"/>
    <s v="P1025858"/>
    <s v="B4351"/>
    <s v="XJ"/>
    <s v="NG"/>
    <x v="16"/>
    <n v="2"/>
    <s v="PVD"/>
    <x v="2"/>
    <m/>
    <x v="5"/>
    <s v="26'16"/>
    <s v="Q1'16"/>
  </r>
  <r>
    <d v="2016-06-28T00:00:00"/>
    <s v="P1025858"/>
    <s v="B4351"/>
    <s v="XJ"/>
    <s v="NG"/>
    <x v="25"/>
    <n v="2"/>
    <s v="PVD"/>
    <x v="2"/>
    <m/>
    <x v="5"/>
    <s v="26'16"/>
    <s v="Q1'16"/>
  </r>
  <r>
    <d v="2016-06-28T00:00:00"/>
    <s v="A3486851"/>
    <s v="B9604"/>
    <s v="XJ"/>
    <s v="NG"/>
    <x v="25"/>
    <n v="1"/>
    <s v="PVD"/>
    <x v="2"/>
    <m/>
    <x v="5"/>
    <s v="26'16"/>
    <s v="Q1'16"/>
  </r>
  <r>
    <d v="2016-06-28T00:00:00"/>
    <s v="A3486857"/>
    <s v="B9604"/>
    <s v="XJ"/>
    <s v="NG"/>
    <x v="25"/>
    <n v="1"/>
    <s v="PVD"/>
    <x v="2"/>
    <m/>
    <x v="5"/>
    <s v="26'16"/>
    <s v="Q1'16"/>
  </r>
  <r>
    <d v="2016-06-28T00:00:00"/>
    <s v="A3487159"/>
    <s v="B9604"/>
    <s v="XJ"/>
    <s v="NG"/>
    <x v="3"/>
    <n v="1"/>
    <s v="PVD"/>
    <x v="2"/>
    <m/>
    <x v="5"/>
    <s v="26'16"/>
    <s v="Q1'16"/>
  </r>
  <r>
    <d v="2016-06-28T00:00:00"/>
    <s v="A3487154"/>
    <s v="B9604"/>
    <s v="XJ"/>
    <s v="NG"/>
    <x v="16"/>
    <n v="1"/>
    <s v="PVD"/>
    <x v="2"/>
    <m/>
    <x v="5"/>
    <s v="26'16"/>
    <s v="Q1'16"/>
  </r>
  <r>
    <d v="2016-06-28T00:00:00"/>
    <s v="A3487154"/>
    <s v="B9604"/>
    <s v="XJ"/>
    <s v="NG"/>
    <x v="27"/>
    <n v="1"/>
    <s v="PVD"/>
    <x v="2"/>
    <m/>
    <x v="5"/>
    <s v="26'16"/>
    <s v="Q1'16"/>
  </r>
  <r>
    <d v="2016-06-28T00:00:00"/>
    <s v="A3486848"/>
    <s v="B9604"/>
    <s v="XJ"/>
    <s v="NG"/>
    <x v="28"/>
    <n v="1"/>
    <s v="PVD"/>
    <x v="2"/>
    <m/>
    <x v="5"/>
    <s v="26'16"/>
    <s v="Q1'16"/>
  </r>
  <r>
    <d v="2016-06-28T00:00:00"/>
    <s v="A3484557"/>
    <s v="B8960"/>
    <s v="XJ"/>
    <s v="NG"/>
    <x v="16"/>
    <n v="2"/>
    <s v="PVD"/>
    <x v="2"/>
    <m/>
    <x v="5"/>
    <s v="26'16"/>
    <s v="Q1'16"/>
  </r>
  <r>
    <d v="2016-06-28T00:00:00"/>
    <s v="A3484557"/>
    <s v="B8960"/>
    <s v="XJ"/>
    <s v="NG"/>
    <x v="25"/>
    <n v="2"/>
    <s v="PVD"/>
    <x v="2"/>
    <m/>
    <x v="5"/>
    <s v="26'16"/>
    <s v="Q1'16"/>
  </r>
  <r>
    <d v="2016-06-28T00:00:00"/>
    <s v="A3484557"/>
    <s v="B8960"/>
    <s v="XJ"/>
    <s v="NG"/>
    <x v="28"/>
    <n v="1"/>
    <s v="PVD"/>
    <x v="2"/>
    <m/>
    <x v="5"/>
    <s v="26'16"/>
    <s v="Q1'16"/>
  </r>
  <r>
    <d v="2016-06-28T00:00:00"/>
    <s v="A3481344"/>
    <s v="B8960"/>
    <s v="XJ"/>
    <s v="NG"/>
    <x v="16"/>
    <n v="1"/>
    <s v="PVD"/>
    <x v="2"/>
    <m/>
    <x v="5"/>
    <s v="26'16"/>
    <s v="Q1'16"/>
  </r>
  <r>
    <d v="2016-06-28T00:00:00"/>
    <s v="A3481344"/>
    <s v="B8960"/>
    <s v="XJ"/>
    <s v="NG"/>
    <x v="25"/>
    <n v="5"/>
    <s v="PVD"/>
    <x v="2"/>
    <m/>
    <x v="5"/>
    <s v="26'16"/>
    <s v="Q1'16"/>
  </r>
  <r>
    <d v="2016-06-28T00:00:00"/>
    <s v="A3481344"/>
    <s v="B8960"/>
    <s v="XJ"/>
    <s v="NG"/>
    <x v="28"/>
    <n v="1"/>
    <s v="PVD"/>
    <x v="2"/>
    <m/>
    <x v="5"/>
    <s v="26'16"/>
    <s v="Q1'16"/>
  </r>
  <r>
    <d v="2016-06-28T00:00:00"/>
    <s v="A3481344"/>
    <s v="B8960"/>
    <s v="XJ"/>
    <s v="NG"/>
    <x v="31"/>
    <n v="2"/>
    <s v="PVD"/>
    <x v="2"/>
    <m/>
    <x v="5"/>
    <s v="26'16"/>
    <s v="Q1'16"/>
  </r>
  <r>
    <d v="2016-06-28T00:00:00"/>
    <s v="A3486239"/>
    <s v="B8960"/>
    <s v="XJ"/>
    <s v="NG"/>
    <x v="16"/>
    <n v="1"/>
    <s v="PVD"/>
    <x v="2"/>
    <m/>
    <x v="5"/>
    <s v="26'16"/>
    <s v="Q1'16"/>
  </r>
  <r>
    <d v="2016-06-28T00:00:00"/>
    <s v="A3486239"/>
    <s v="B8960"/>
    <s v="XJ"/>
    <s v="NG"/>
    <x v="25"/>
    <n v="4"/>
    <s v="PVD"/>
    <x v="2"/>
    <m/>
    <x v="5"/>
    <s v="26'16"/>
    <s v="Q1'16"/>
  </r>
  <r>
    <d v="2016-06-28T00:00:00"/>
    <s v="A3486239"/>
    <s v="B8960"/>
    <s v="XJ"/>
    <s v="NG"/>
    <x v="28"/>
    <n v="3"/>
    <s v="PVD"/>
    <x v="2"/>
    <m/>
    <x v="5"/>
    <s v="26'16"/>
    <s v="Q1'16"/>
  </r>
  <r>
    <d v="2016-06-28T00:00:00"/>
    <s v="A3487158"/>
    <s v="B9604"/>
    <s v="XJ"/>
    <s v="NG"/>
    <x v="16"/>
    <n v="1"/>
    <s v="PVD"/>
    <x v="2"/>
    <m/>
    <x v="5"/>
    <s v="26'16"/>
    <s v="Q1'16"/>
  </r>
  <r>
    <d v="2016-06-28T00:00:00"/>
    <s v="A3487158"/>
    <s v="B9604"/>
    <s v="XJ"/>
    <s v="NG"/>
    <x v="25"/>
    <n v="1"/>
    <s v="PVD"/>
    <x v="2"/>
    <m/>
    <x v="5"/>
    <s v="26'16"/>
    <s v="Q1'16"/>
  </r>
  <r>
    <d v="2016-06-28T00:00:00"/>
    <s v="A3487158"/>
    <s v="B9604"/>
    <s v="XJ"/>
    <s v="NG"/>
    <x v="28"/>
    <n v="3"/>
    <s v="PVD"/>
    <x v="2"/>
    <m/>
    <x v="5"/>
    <s v="26'16"/>
    <s v="Q1'16"/>
  </r>
  <r>
    <d v="2016-06-28T00:00:00"/>
    <s v="A3487465"/>
    <s v="B9604"/>
    <s v="XJ"/>
    <s v="NG"/>
    <x v="16"/>
    <n v="1"/>
    <s v="PVD"/>
    <x v="2"/>
    <m/>
    <x v="5"/>
    <s v="26'16"/>
    <s v="Q1'16"/>
  </r>
  <r>
    <d v="2016-06-28T00:00:00"/>
    <s v="A3487465"/>
    <s v="B9604"/>
    <s v="XJ"/>
    <s v="NG"/>
    <x v="25"/>
    <n v="2"/>
    <s v="PVD"/>
    <x v="2"/>
    <m/>
    <x v="5"/>
    <s v="26'16"/>
    <s v="Q1'16"/>
  </r>
  <r>
    <d v="2016-06-28T00:00:00"/>
    <s v="A3486714"/>
    <s v="B8088"/>
    <s v="XJ"/>
    <s v="NG"/>
    <x v="16"/>
    <n v="2"/>
    <s v="PVD"/>
    <x v="2"/>
    <m/>
    <x v="5"/>
    <s v="26'16"/>
    <s v="Q1'16"/>
  </r>
  <r>
    <d v="2016-06-28T00:00:00"/>
    <s v="A3486714"/>
    <s v="B8088"/>
    <s v="XJ"/>
    <s v="NG"/>
    <x v="25"/>
    <n v="1"/>
    <s v="PVD"/>
    <x v="2"/>
    <m/>
    <x v="5"/>
    <s v="26'16"/>
    <s v="Q1'16"/>
  </r>
  <r>
    <d v="2016-06-28T00:00:00"/>
    <s v="A3486714"/>
    <s v="B8088"/>
    <s v="XJ"/>
    <s v="NG"/>
    <x v="28"/>
    <n v="2"/>
    <s v="PVD"/>
    <x v="2"/>
    <m/>
    <x v="5"/>
    <s v="26'16"/>
    <s v="Q1'16"/>
  </r>
  <r>
    <d v="2016-06-28T00:00:00"/>
    <s v="A3486717"/>
    <s v="B8088"/>
    <s v="XJ"/>
    <s v="NG"/>
    <x v="25"/>
    <n v="2"/>
    <s v="PVD"/>
    <x v="2"/>
    <m/>
    <x v="5"/>
    <s v="26'16"/>
    <s v="Q1'16"/>
  </r>
  <r>
    <d v="2016-06-28T00:00:00"/>
    <s v="A3486710"/>
    <s v="B8088"/>
    <s v="XJ"/>
    <s v="NG"/>
    <x v="25"/>
    <n v="1"/>
    <s v="PVD"/>
    <x v="2"/>
    <m/>
    <x v="5"/>
    <s v="26'16"/>
    <s v="Q1'16"/>
  </r>
  <r>
    <d v="2016-06-28T00:00:00"/>
    <s v="A3486710"/>
    <s v="B8088"/>
    <s v="XJ"/>
    <s v="NG"/>
    <x v="28"/>
    <n v="2"/>
    <s v="PVD"/>
    <x v="2"/>
    <m/>
    <x v="5"/>
    <s v="26'16"/>
    <s v="Q1'16"/>
  </r>
  <r>
    <d v="2016-06-28T00:00:00"/>
    <s v="A3486710"/>
    <s v="B8088"/>
    <s v="XJ"/>
    <s v="NG"/>
    <x v="31"/>
    <n v="1"/>
    <s v="PVD"/>
    <x v="2"/>
    <m/>
    <x v="5"/>
    <s v="26'16"/>
    <s v="Q1'16"/>
  </r>
  <r>
    <d v="2016-06-28T00:00:00"/>
    <s v="A3486716"/>
    <s v="B8088"/>
    <s v="XJ"/>
    <s v="NG"/>
    <x v="16"/>
    <n v="1"/>
    <s v="PVD"/>
    <x v="2"/>
    <m/>
    <x v="5"/>
    <s v="26'16"/>
    <s v="Q1'16"/>
  </r>
  <r>
    <d v="2016-06-28T00:00:00"/>
    <s v="A3486716"/>
    <s v="B8088"/>
    <s v="XJ"/>
    <s v="NG"/>
    <x v="25"/>
    <n v="3"/>
    <s v="PVD"/>
    <x v="2"/>
    <m/>
    <x v="5"/>
    <s v="26'16"/>
    <s v="Q1'16"/>
  </r>
  <r>
    <d v="2016-06-28T00:00:00"/>
    <s v="A3486716"/>
    <s v="B8088"/>
    <s v="XJ"/>
    <s v="NG"/>
    <x v="28"/>
    <n v="1"/>
    <s v="PVD"/>
    <x v="2"/>
    <m/>
    <x v="5"/>
    <s v="26'16"/>
    <s v="Q1'16"/>
  </r>
  <r>
    <d v="2016-06-28T00:00:00"/>
    <s v="A3487170"/>
    <s v="B9604"/>
    <s v="XJ"/>
    <s v="NG"/>
    <x v="16"/>
    <n v="1"/>
    <s v="PVD"/>
    <x v="2"/>
    <m/>
    <x v="5"/>
    <s v="26'16"/>
    <s v="Q1'16"/>
  </r>
  <r>
    <d v="2016-06-28T00:00:00"/>
    <s v="A3487160"/>
    <s v="B9604"/>
    <s v="XJ"/>
    <s v="NG"/>
    <x v="16"/>
    <n v="2"/>
    <s v="PVD"/>
    <x v="2"/>
    <m/>
    <x v="5"/>
    <s v="26'16"/>
    <s v="Q1'16"/>
  </r>
  <r>
    <d v="2016-06-28T00:00:00"/>
    <s v="A3486970"/>
    <s v="B4400"/>
    <s v="XJ"/>
    <s v="NG"/>
    <x v="16"/>
    <n v="1"/>
    <s v="PVD"/>
    <x v="2"/>
    <m/>
    <x v="5"/>
    <s v="26'16"/>
    <s v="Q1'16"/>
  </r>
  <r>
    <d v="2016-06-28T00:00:00"/>
    <s v="A3486924"/>
    <s v="B4400"/>
    <s v="XJ"/>
    <s v="NG"/>
    <x v="25"/>
    <n v="1"/>
    <s v="PVD"/>
    <x v="2"/>
    <m/>
    <x v="5"/>
    <s v="26'16"/>
    <s v="Q1'16"/>
  </r>
  <r>
    <d v="2016-06-28T00:00:00"/>
    <s v="A3486924"/>
    <s v="B4400"/>
    <s v="XJ"/>
    <s v="NG"/>
    <x v="28"/>
    <n v="1"/>
    <s v="PVD"/>
    <x v="2"/>
    <m/>
    <x v="5"/>
    <s v="26'16"/>
    <s v="Q1'16"/>
  </r>
  <r>
    <d v="2016-06-28T00:00:00"/>
    <s v="A3486924"/>
    <s v="B4400"/>
    <s v="XJ"/>
    <s v="NG"/>
    <x v="31"/>
    <n v="1"/>
    <s v="PVD"/>
    <x v="2"/>
    <m/>
    <x v="5"/>
    <s v="26'16"/>
    <s v="Q1'16"/>
  </r>
  <r>
    <d v="2016-06-28T00:00:00"/>
    <s v="A3486625"/>
    <s v="B8099"/>
    <s v="XJ"/>
    <s v="NG"/>
    <x v="16"/>
    <n v="1"/>
    <s v="PVD"/>
    <x v="2"/>
    <m/>
    <x v="5"/>
    <s v="26'16"/>
    <s v="Q1'16"/>
  </r>
  <r>
    <d v="2016-06-28T00:00:00"/>
    <s v="A3486625"/>
    <s v="B8099"/>
    <s v="XJ"/>
    <s v="NG"/>
    <x v="28"/>
    <n v="1"/>
    <s v="PVD"/>
    <x v="2"/>
    <m/>
    <x v="5"/>
    <s v="26'16"/>
    <s v="Q1'16"/>
  </r>
  <r>
    <d v="2016-06-28T00:00:00"/>
    <s v="A3485043"/>
    <s v="B4414"/>
    <s v="XJ"/>
    <s v="NG"/>
    <x v="16"/>
    <n v="1"/>
    <s v="PVD"/>
    <x v="2"/>
    <m/>
    <x v="5"/>
    <s v="26'16"/>
    <s v="Q1'16"/>
  </r>
  <r>
    <d v="2016-06-28T00:00:00"/>
    <s v="A3485043"/>
    <s v="B4414"/>
    <s v="XJ"/>
    <s v="NG"/>
    <x v="25"/>
    <n v="1"/>
    <s v="PVD"/>
    <x v="2"/>
    <m/>
    <x v="5"/>
    <s v="26'16"/>
    <s v="Q1'16"/>
  </r>
  <r>
    <d v="2016-06-28T00:00:00"/>
    <s v="A3486922"/>
    <s v="B4400"/>
    <s v="XJ"/>
    <s v="NG"/>
    <x v="16"/>
    <n v="1"/>
    <s v="PVD"/>
    <x v="2"/>
    <m/>
    <x v="5"/>
    <s v="26'16"/>
    <s v="Q1'16"/>
  </r>
  <r>
    <d v="2016-06-28T00:00:00"/>
    <s v="A3486968"/>
    <s v="B4400"/>
    <s v="XJ"/>
    <s v="NG"/>
    <x v="25"/>
    <n v="2"/>
    <s v="PVD"/>
    <x v="2"/>
    <m/>
    <x v="5"/>
    <s v="26'16"/>
    <s v="Q1'16"/>
  </r>
  <r>
    <d v="2016-06-28T00:00:00"/>
    <s v="A3486624"/>
    <s v="B8099"/>
    <s v="XJ"/>
    <s v="NG"/>
    <x v="16"/>
    <n v="1"/>
    <s v="PVD"/>
    <x v="2"/>
    <m/>
    <x v="5"/>
    <s v="26'16"/>
    <s v="Q1'16"/>
  </r>
  <r>
    <d v="2016-06-28T00:00:00"/>
    <s v="A3486624"/>
    <s v="B8099"/>
    <s v="XJ"/>
    <s v="NG"/>
    <x v="25"/>
    <n v="1"/>
    <s v="PVD"/>
    <x v="2"/>
    <m/>
    <x v="5"/>
    <s v="26'16"/>
    <s v="Q1'16"/>
  </r>
  <r>
    <d v="2016-06-28T00:00:00"/>
    <s v="A3486630"/>
    <s v="B8099"/>
    <s v="XJ"/>
    <s v="NG"/>
    <x v="16"/>
    <n v="2"/>
    <s v="PVD"/>
    <x v="2"/>
    <m/>
    <x v="5"/>
    <s v="26'16"/>
    <s v="Q1'16"/>
  </r>
  <r>
    <d v="2016-06-28T00:00:00"/>
    <s v="A3486630"/>
    <s v="B8099"/>
    <s v="XJ"/>
    <s v="NG"/>
    <x v="28"/>
    <n v="1"/>
    <s v="PVD"/>
    <x v="2"/>
    <m/>
    <x v="5"/>
    <s v="26'16"/>
    <s v="Q1'16"/>
  </r>
  <r>
    <d v="2016-06-29T00:00:00"/>
    <s v="A3487747"/>
    <s v="B9604"/>
    <s v="YS"/>
    <s v="NG"/>
    <x v="16"/>
    <n v="1"/>
    <s v="PVD"/>
    <x v="2"/>
    <m/>
    <x v="5"/>
    <s v="26'16"/>
    <s v="Q1'16"/>
  </r>
  <r>
    <d v="2016-06-29T00:00:00"/>
    <s v="A3487747"/>
    <s v="B9604"/>
    <s v="YS"/>
    <s v="NG"/>
    <x v="25"/>
    <n v="3"/>
    <s v="PVD"/>
    <x v="2"/>
    <m/>
    <x v="5"/>
    <s v="26'16"/>
    <s v="Q1'16"/>
  </r>
  <r>
    <d v="2016-06-29T00:00:00"/>
    <s v="A3487747"/>
    <s v="B9604"/>
    <s v="YS"/>
    <s v="NG"/>
    <x v="3"/>
    <n v="1"/>
    <s v="PVD"/>
    <x v="2"/>
    <m/>
    <x v="5"/>
    <s v="26'16"/>
    <s v="Q1'16"/>
  </r>
  <r>
    <d v="2016-06-29T00:00:00"/>
    <s v="A3487464"/>
    <s v="B9604"/>
    <s v="YS"/>
    <s v="NG"/>
    <x v="25"/>
    <n v="1"/>
    <s v="PVD"/>
    <x v="2"/>
    <m/>
    <x v="5"/>
    <s v="26'16"/>
    <s v="Q1'16"/>
  </r>
  <r>
    <d v="2016-06-29T00:00:00"/>
    <s v="A3487464"/>
    <s v="B9604"/>
    <s v="YS"/>
    <s v="NG"/>
    <x v="31"/>
    <n v="1"/>
    <s v="PVD"/>
    <x v="2"/>
    <m/>
    <x v="5"/>
    <s v="26'16"/>
    <s v="Q1'16"/>
  </r>
  <r>
    <d v="2016-06-29T00:00:00"/>
    <s v="A3487456"/>
    <s v="B9604"/>
    <s v="LT"/>
    <s v="NG"/>
    <x v="16"/>
    <n v="1"/>
    <s v="PVD"/>
    <x v="2"/>
    <m/>
    <x v="5"/>
    <s v="26'16"/>
    <s v="Q1'16"/>
  </r>
  <r>
    <d v="2016-06-29T00:00:00"/>
    <s v="A3487451"/>
    <s v="B9604"/>
    <s v="LT"/>
    <s v="NG"/>
    <x v="16"/>
    <n v="2"/>
    <s v="PVD"/>
    <x v="2"/>
    <m/>
    <x v="5"/>
    <s v="26'16"/>
    <s v="Q1'16"/>
  </r>
  <r>
    <d v="2016-06-29T00:00:00"/>
    <s v="A3485837"/>
    <s v="B8960"/>
    <s v="LT"/>
    <s v="NG"/>
    <x v="16"/>
    <n v="3"/>
    <s v="PVD"/>
    <x v="2"/>
    <m/>
    <x v="5"/>
    <s v="26'16"/>
    <s v="Q1'16"/>
  </r>
  <r>
    <d v="2016-06-29T00:00:00"/>
    <s v="A3485837"/>
    <s v="B8960"/>
    <s v="LT"/>
    <s v="NG"/>
    <x v="27"/>
    <n v="1"/>
    <s v="PVD"/>
    <x v="2"/>
    <m/>
    <x v="5"/>
    <s v="26'16"/>
    <s v="Q1'16"/>
  </r>
  <r>
    <d v="2016-06-29T00:00:00"/>
    <s v="A3485837"/>
    <s v="B8960"/>
    <s v="LT"/>
    <s v="NG"/>
    <x v="25"/>
    <n v="2"/>
    <s v="PVD"/>
    <x v="2"/>
    <m/>
    <x v="5"/>
    <s v="26'16"/>
    <s v="Q1'16"/>
  </r>
  <r>
    <d v="2016-06-29T00:00:00"/>
    <s v="A3485837"/>
    <s v="B8960"/>
    <s v="LT"/>
    <s v="NG"/>
    <x v="3"/>
    <n v="1"/>
    <s v="PVD"/>
    <x v="2"/>
    <m/>
    <x v="5"/>
    <s v="26'16"/>
    <s v="Q1'16"/>
  </r>
  <r>
    <d v="2016-06-29T00:00:00"/>
    <s v="A3485832"/>
    <s v="B8960"/>
    <s v="LT"/>
    <s v="NG"/>
    <x v="16"/>
    <n v="3"/>
    <s v="PVD"/>
    <x v="2"/>
    <m/>
    <x v="5"/>
    <s v="26'16"/>
    <s v="Q1'16"/>
  </r>
  <r>
    <d v="2016-06-29T00:00:00"/>
    <s v="A3486853"/>
    <s v="B9604"/>
    <s v="LT"/>
    <s v="NG"/>
    <x v="16"/>
    <n v="1"/>
    <s v="PVD"/>
    <x v="2"/>
    <m/>
    <x v="5"/>
    <s v="26'16"/>
    <s v="Q1'16"/>
  </r>
  <r>
    <d v="2016-06-29T00:00:00"/>
    <s v="A3486853"/>
    <s v="B9604"/>
    <s v="LT"/>
    <s v="NG"/>
    <x v="3"/>
    <n v="1"/>
    <s v="PVD"/>
    <x v="2"/>
    <m/>
    <x v="5"/>
    <s v="26'16"/>
    <s v="Q1'16"/>
  </r>
  <r>
    <d v="2016-06-29T00:00:00"/>
    <s v="A3485835"/>
    <s v="B8960"/>
    <s v="LT"/>
    <s v="NG"/>
    <x v="25"/>
    <n v="1"/>
    <s v="PVD"/>
    <x v="2"/>
    <m/>
    <x v="5"/>
    <s v="26'16"/>
    <s v="Q1'16"/>
  </r>
  <r>
    <d v="2016-06-29T00:00:00"/>
    <s v="A3485835"/>
    <s v="B8960"/>
    <s v="LT"/>
    <s v="NG"/>
    <x v="28"/>
    <n v="1"/>
    <s v="PVD"/>
    <x v="2"/>
    <m/>
    <x v="5"/>
    <s v="26'16"/>
    <s v="Q1'16"/>
  </r>
  <r>
    <d v="2016-06-29T00:00:00"/>
    <s v="A3486656"/>
    <s v="B8960"/>
    <s v="YS"/>
    <s v="NG"/>
    <x v="16"/>
    <n v="2"/>
    <s v="PVD"/>
    <x v="2"/>
    <m/>
    <x v="5"/>
    <s v="26'16"/>
    <s v="Q1'16"/>
  </r>
  <r>
    <d v="2016-06-29T00:00:00"/>
    <s v="A3485233"/>
    <s v="B8960"/>
    <s v="LT"/>
    <s v="NG"/>
    <x v="16"/>
    <n v="2"/>
    <s v="PVD"/>
    <x v="2"/>
    <m/>
    <x v="5"/>
    <s v="26'16"/>
    <s v="Q1'16"/>
  </r>
  <r>
    <d v="2016-06-29T00:00:00"/>
    <s v="A3485233"/>
    <s v="B8960"/>
    <s v="LT"/>
    <s v="NG"/>
    <x v="27"/>
    <n v="1"/>
    <s v="PVD"/>
    <x v="2"/>
    <m/>
    <x v="5"/>
    <s v="26'16"/>
    <s v="Q1'16"/>
  </r>
  <r>
    <d v="2016-06-29T00:00:00"/>
    <s v="A3485233"/>
    <s v="B8960"/>
    <s v="LT"/>
    <s v="NG"/>
    <x v="25"/>
    <n v="1"/>
    <s v="PVD"/>
    <x v="2"/>
    <m/>
    <x v="5"/>
    <s v="26'16"/>
    <s v="Q1'16"/>
  </r>
  <r>
    <d v="2016-06-29T00:00:00"/>
    <s v="A3484556"/>
    <s v="B8960"/>
    <s v="YS"/>
    <s v="NG"/>
    <x v="3"/>
    <n v="1"/>
    <s v="PVD"/>
    <x v="2"/>
    <m/>
    <x v="5"/>
    <s v="26'16"/>
    <s v="Q1'16"/>
  </r>
  <r>
    <d v="2016-06-29T00:00:00"/>
    <s v="A3487492"/>
    <s v="B8960"/>
    <s v="YS"/>
    <s v="NG"/>
    <x v="16"/>
    <n v="2"/>
    <s v="PVD"/>
    <x v="2"/>
    <m/>
    <x v="5"/>
    <s v="26'16"/>
    <s v="Q1'16"/>
  </r>
  <r>
    <d v="2016-06-29T00:00:00"/>
    <s v="A3487412"/>
    <s v="B8088"/>
    <m/>
    <s v="NG"/>
    <x v="16"/>
    <n v="2"/>
    <s v="PVD"/>
    <x v="2"/>
    <m/>
    <x v="5"/>
    <s v="26'16"/>
    <s v="Q1'16"/>
  </r>
  <r>
    <d v="2016-06-29T00:00:00"/>
    <s v="A3487412"/>
    <s v="B8088"/>
    <m/>
    <s v="NG"/>
    <x v="25"/>
    <n v="1"/>
    <s v="PVD"/>
    <x v="2"/>
    <m/>
    <x v="5"/>
    <s v="26'16"/>
    <s v="Q1'16"/>
  </r>
  <r>
    <d v="2016-06-29T00:00:00"/>
    <s v="A3487459"/>
    <s v="B9604"/>
    <s v="LT"/>
    <s v="NG"/>
    <x v="27"/>
    <n v="1"/>
    <s v="PVD"/>
    <x v="2"/>
    <m/>
    <x v="5"/>
    <s v="26'16"/>
    <s v="Q1'16"/>
  </r>
  <r>
    <d v="2016-06-29T00:00:00"/>
    <s v="A3486858"/>
    <s v="B9604"/>
    <s v="LT"/>
    <s v="NG"/>
    <x v="27"/>
    <n v="1"/>
    <s v="PVD"/>
    <x v="2"/>
    <m/>
    <x v="5"/>
    <s v="26'16"/>
    <s v="Q1'16"/>
  </r>
  <r>
    <d v="2016-06-29T00:00:00"/>
    <s v="A3487162"/>
    <s v="B9604"/>
    <s v="LT"/>
    <s v="NG"/>
    <x v="16"/>
    <n v="1"/>
    <s v="PVD"/>
    <x v="2"/>
    <m/>
    <x v="5"/>
    <s v="26'16"/>
    <s v="Q1'16"/>
  </r>
  <r>
    <d v="2016-06-29T00:00:00"/>
    <s v="A3487162"/>
    <s v="B9604"/>
    <s v="LT"/>
    <s v="NG"/>
    <x v="27"/>
    <n v="1"/>
    <s v="PVD"/>
    <x v="2"/>
    <m/>
    <x v="5"/>
    <s v="26'16"/>
    <s v="Q1'16"/>
  </r>
  <r>
    <d v="2016-06-29T00:00:00"/>
    <s v="A3486860"/>
    <s v="B9604"/>
    <s v="LT"/>
    <s v="NG"/>
    <x v="28"/>
    <n v="1"/>
    <s v="PVD"/>
    <x v="2"/>
    <m/>
    <x v="5"/>
    <s v="26'16"/>
    <s v="Q1'16"/>
  </r>
  <r>
    <d v="2016-06-29T00:00:00"/>
    <s v="A3487157"/>
    <s v="B9604"/>
    <s v="LT"/>
    <s v="NG"/>
    <x v="16"/>
    <n v="1"/>
    <s v="PVD"/>
    <x v="2"/>
    <m/>
    <x v="5"/>
    <s v="26'16"/>
    <s v="Q1'16"/>
  </r>
  <r>
    <d v="2016-06-29T00:00:00"/>
    <s v="A3486238"/>
    <s v="B8960"/>
    <m/>
    <s v="NG"/>
    <x v="16"/>
    <n v="1"/>
    <s v="PVD"/>
    <x v="2"/>
    <m/>
    <x v="5"/>
    <s v="26'16"/>
    <s v="Q1'16"/>
  </r>
  <r>
    <d v="2016-06-29T00:00:00"/>
    <s v="A3486238"/>
    <s v="B8960"/>
    <m/>
    <s v="NG"/>
    <x v="25"/>
    <n v="1"/>
    <s v="PVD"/>
    <x v="2"/>
    <m/>
    <x v="5"/>
    <s v="26'16"/>
    <s v="Q1'16"/>
  </r>
  <r>
    <d v="2016-06-29T00:00:00"/>
    <s v="A3483750"/>
    <s v="B8967"/>
    <s v="YS"/>
    <s v="NG"/>
    <x v="16"/>
    <n v="1"/>
    <s v="PVD"/>
    <x v="2"/>
    <m/>
    <x v="5"/>
    <s v="26'16"/>
    <s v="Q1'16"/>
  </r>
  <r>
    <d v="2016-06-29T00:00:00"/>
    <s v="A3484558"/>
    <s v="B8960"/>
    <s v="LT"/>
    <s v="NG"/>
    <x v="16"/>
    <n v="2"/>
    <s v="PVD"/>
    <x v="2"/>
    <m/>
    <x v="5"/>
    <s v="26'16"/>
    <s v="Q1'16"/>
  </r>
  <r>
    <d v="2016-06-29T00:00:00"/>
    <s v="A3485238"/>
    <s v="B8960"/>
    <s v="YS"/>
    <s v="NG"/>
    <x v="16"/>
    <n v="1"/>
    <s v="PVD"/>
    <x v="2"/>
    <m/>
    <x v="5"/>
    <s v="26'16"/>
    <s v="Q1'16"/>
  </r>
  <r>
    <d v="2016-06-29T00:00:00"/>
    <s v="A3485238"/>
    <s v="B8960"/>
    <s v="YS"/>
    <s v="NG"/>
    <x v="27"/>
    <n v="1"/>
    <s v="PVD"/>
    <x v="2"/>
    <m/>
    <x v="5"/>
    <s v="26'16"/>
    <s v="Q1'16"/>
  </r>
  <r>
    <d v="2016-06-29T00:00:00"/>
    <s v="A3485238"/>
    <s v="B8960"/>
    <s v="YS"/>
    <s v="NG"/>
    <x v="25"/>
    <n v="1"/>
    <s v="PVD"/>
    <x v="2"/>
    <m/>
    <x v="5"/>
    <s v="26'16"/>
    <s v="Q1'16"/>
  </r>
  <r>
    <d v="2016-06-29T00:00:00"/>
    <s v="A3485235"/>
    <s v="B8960"/>
    <s v="SW"/>
    <s v="NG"/>
    <x v="27"/>
    <n v="2"/>
    <s v="PVD"/>
    <x v="2"/>
    <m/>
    <x v="5"/>
    <s v="26'16"/>
    <s v="Q1'16"/>
  </r>
  <r>
    <d v="2016-06-29T00:00:00"/>
    <s v="A3485235"/>
    <s v="B8960"/>
    <s v="SW"/>
    <s v="NG"/>
    <x v="25"/>
    <n v="4"/>
    <s v="PVD"/>
    <x v="2"/>
    <m/>
    <x v="5"/>
    <s v="26'16"/>
    <s v="Q1'16"/>
  </r>
  <r>
    <d v="2016-06-29T00:00:00"/>
    <s v="A3485235"/>
    <s v="B8960"/>
    <s v="SW"/>
    <s v="NG"/>
    <x v="28"/>
    <n v="1"/>
    <s v="PVD"/>
    <x v="2"/>
    <m/>
    <x v="5"/>
    <s v="26'16"/>
    <s v="Q1'16"/>
  </r>
  <r>
    <d v="2016-06-29T00:00:00"/>
    <s v="A3485235"/>
    <s v="B8960"/>
    <s v="SW"/>
    <s v="NG"/>
    <x v="31"/>
    <n v="1"/>
    <s v="PVD"/>
    <x v="2"/>
    <m/>
    <x v="5"/>
    <s v="26'16"/>
    <s v="Q1'16"/>
  </r>
  <r>
    <d v="2016-06-29T00:00:00"/>
    <s v="A3486653"/>
    <s v="B8960"/>
    <s v="YS"/>
    <s v="NG"/>
    <x v="16"/>
    <n v="3"/>
    <s v="PVD"/>
    <x v="2"/>
    <m/>
    <x v="5"/>
    <s v="26'16"/>
    <s v="Q1'16"/>
  </r>
  <r>
    <d v="2016-06-29T00:00:00"/>
    <s v="A3486653"/>
    <s v="B8960"/>
    <s v="YS"/>
    <s v="NG"/>
    <x v="25"/>
    <n v="1"/>
    <s v="PVD"/>
    <x v="2"/>
    <m/>
    <x v="5"/>
    <s v="26'16"/>
    <s v="Q1'16"/>
  </r>
  <r>
    <d v="2016-06-29T00:00:00"/>
    <s v="A3486653"/>
    <s v="B8960"/>
    <s v="YS"/>
    <s v="NG"/>
    <x v="28"/>
    <n v="2"/>
    <s v="PVD"/>
    <x v="2"/>
    <m/>
    <x v="5"/>
    <s v="26'16"/>
    <s v="Q1'16"/>
  </r>
  <r>
    <d v="2016-06-29T00:00:00"/>
    <s v="A3484560"/>
    <s v="B8960"/>
    <s v="YS"/>
    <s v="NG"/>
    <x v="16"/>
    <n v="1"/>
    <s v="PVD"/>
    <x v="2"/>
    <m/>
    <x v="5"/>
    <s v="26'16"/>
    <s v="Q1'16"/>
  </r>
  <r>
    <d v="2016-06-29T00:00:00"/>
    <s v="A3484560"/>
    <s v="B8960"/>
    <s v="YS"/>
    <s v="NG"/>
    <x v="27"/>
    <n v="1"/>
    <s v="PVD"/>
    <x v="2"/>
    <m/>
    <x v="5"/>
    <s v="26'16"/>
    <s v="Q1'16"/>
  </r>
  <r>
    <d v="2016-06-29T00:00:00"/>
    <s v="A3484560"/>
    <s v="B8960"/>
    <s v="YS"/>
    <s v="NG"/>
    <x v="28"/>
    <n v="1"/>
    <s v="PVD"/>
    <x v="2"/>
    <m/>
    <x v="5"/>
    <s v="26'16"/>
    <s v="Q1'16"/>
  </r>
  <r>
    <d v="2016-06-29T00:00:00"/>
    <s v="A3484929"/>
    <s v="B8029"/>
    <m/>
    <s v="NG"/>
    <x v="16"/>
    <n v="1"/>
    <s v="PVD"/>
    <x v="2"/>
    <m/>
    <x v="5"/>
    <s v="26'16"/>
    <s v="Q1'16"/>
  </r>
  <r>
    <d v="2016-06-29T00:00:00"/>
    <s v="A3487719"/>
    <s v="B9604"/>
    <s v="LT"/>
    <s v="NG"/>
    <x v="3"/>
    <n v="1"/>
    <s v="PVD"/>
    <x v="2"/>
    <m/>
    <x v="5"/>
    <s v="26'16"/>
    <s v="Q1'16"/>
  </r>
  <r>
    <d v="2016-06-29T00:00:00"/>
    <s v="A3484276"/>
    <s v="B8960"/>
    <s v="SW"/>
    <s v="NG"/>
    <x v="16"/>
    <n v="1"/>
    <s v="PVD"/>
    <x v="2"/>
    <m/>
    <x v="5"/>
    <s v="26'16"/>
    <s v="Q1'16"/>
  </r>
  <r>
    <d v="2016-06-29T00:00:00"/>
    <s v="A3484276"/>
    <s v="B8960"/>
    <s v="SW"/>
    <s v="NG"/>
    <x v="3"/>
    <n v="2"/>
    <s v="PVD"/>
    <x v="2"/>
    <m/>
    <x v="5"/>
    <s v="26'16"/>
    <s v="Q1'16"/>
  </r>
  <r>
    <d v="2016-06-29T00:00:00"/>
    <s v="A3484276"/>
    <s v="B8960"/>
    <s v="SW"/>
    <s v="NG"/>
    <x v="31"/>
    <n v="1"/>
    <s v="PVD"/>
    <x v="2"/>
    <m/>
    <x v="5"/>
    <s v="26'16"/>
    <s v="Q1'16"/>
  </r>
  <r>
    <d v="2016-06-29T00:00:00"/>
    <s v="A3486652"/>
    <s v="B8960"/>
    <s v="YS"/>
    <s v="NG"/>
    <x v="16"/>
    <n v="5"/>
    <s v="PVD"/>
    <x v="2"/>
    <m/>
    <x v="5"/>
    <s v="26'16"/>
    <s v="Q1'16"/>
  </r>
  <r>
    <d v="2016-06-29T00:00:00"/>
    <s v="A3486652"/>
    <s v="B8960"/>
    <s v="YS"/>
    <s v="NG"/>
    <x v="28"/>
    <n v="3"/>
    <s v="PVD"/>
    <x v="2"/>
    <m/>
    <x v="5"/>
    <s v="26'16"/>
    <s v="Q1'16"/>
  </r>
  <r>
    <d v="2016-06-29T00:00:00"/>
    <s v="A3487454"/>
    <s v="B9604"/>
    <s v="LT"/>
    <s v="NG"/>
    <x v="25"/>
    <n v="1"/>
    <s v="PVD"/>
    <x v="2"/>
    <m/>
    <x v="5"/>
    <s v="26'16"/>
    <s v="Q1'16"/>
  </r>
  <r>
    <d v="2016-06-29T00:00:00"/>
    <s v="A3484571"/>
    <s v="B8960"/>
    <s v="YS"/>
    <s v="NG"/>
    <x v="31"/>
    <n v="1"/>
    <s v="PVD"/>
    <x v="2"/>
    <m/>
    <x v="5"/>
    <s v="26'16"/>
    <s v="Q1'16"/>
  </r>
  <r>
    <d v="2016-06-29T00:00:00"/>
    <s v="A3485833"/>
    <s v="B8960"/>
    <s v="KZ"/>
    <s v="NG"/>
    <x v="27"/>
    <n v="3"/>
    <s v="PVD"/>
    <x v="2"/>
    <m/>
    <x v="5"/>
    <s v="26'16"/>
    <s v="Q1'16"/>
  </r>
  <r>
    <d v="2016-06-29T00:00:00"/>
    <s v="A3486622"/>
    <s v="B8020"/>
    <s v="KZ"/>
    <s v="NG"/>
    <x v="27"/>
    <n v="1"/>
    <s v="PVD"/>
    <x v="2"/>
    <m/>
    <x v="5"/>
    <s v="26'16"/>
    <s v="Q1'16"/>
  </r>
  <r>
    <d v="2016-06-30T00:00:00"/>
    <s v="A3487388"/>
    <s v="B4310"/>
    <s v="LT"/>
    <s v="NG"/>
    <x v="25"/>
    <n v="1"/>
    <s v="PVD"/>
    <x v="2"/>
    <m/>
    <x v="5"/>
    <s v="26'16"/>
    <s v="Q1'16"/>
  </r>
  <r>
    <d v="2016-06-30T00:00:00"/>
    <s v="A3487388"/>
    <s v="B4310"/>
    <s v="LT"/>
    <s v="NG"/>
    <x v="3"/>
    <n v="1"/>
    <s v="PVD"/>
    <x v="2"/>
    <m/>
    <x v="5"/>
    <s v="26'16"/>
    <s v="Q1'16"/>
  </r>
  <r>
    <d v="2016-06-30T00:00:00"/>
    <s v="A3486634"/>
    <s v="B8099"/>
    <s v="Yuen"/>
    <s v="NG"/>
    <x v="16"/>
    <n v="1"/>
    <s v="PVD"/>
    <x v="2"/>
    <m/>
    <x v="5"/>
    <s v="26'16"/>
    <s v="Q1'16"/>
  </r>
  <r>
    <d v="2016-06-30T00:00:00"/>
    <s v="A3484441"/>
    <s v="B9608"/>
    <s v="LT"/>
    <s v="NG"/>
    <x v="16"/>
    <n v="2"/>
    <s v="PVD"/>
    <x v="2"/>
    <m/>
    <x v="5"/>
    <s v="26'16"/>
    <s v="Q1'16"/>
  </r>
  <r>
    <d v="2016-06-30T00:00:00"/>
    <s v="A3484441"/>
    <s v="B9608"/>
    <s v="LT"/>
    <s v="NG"/>
    <x v="25"/>
    <n v="1"/>
    <s v="PVD"/>
    <x v="2"/>
    <m/>
    <x v="5"/>
    <s v="26'16"/>
    <s v="Q1'16"/>
  </r>
  <r>
    <d v="2016-06-30T00:00:00"/>
    <s v="A3487387"/>
    <s v="B4310"/>
    <s v="LT"/>
    <s v="NG"/>
    <x v="16"/>
    <n v="1"/>
    <s v="PVD"/>
    <x v="2"/>
    <m/>
    <x v="5"/>
    <s v="26'16"/>
    <s v="Q1'16"/>
  </r>
  <r>
    <d v="2016-06-30T00:00:00"/>
    <s v="A3487387"/>
    <s v="B4310"/>
    <s v="LT"/>
    <s v="NG"/>
    <x v="27"/>
    <n v="1"/>
    <s v="PVD"/>
    <x v="2"/>
    <m/>
    <x v="5"/>
    <s v="26'16"/>
    <s v="Q1'16"/>
  </r>
  <r>
    <d v="2016-06-30T00:00:00"/>
    <s v="A3486626"/>
    <s v="B8099"/>
    <s v="Yuen"/>
    <s v="NG"/>
    <x v="16"/>
    <n v="3"/>
    <s v="PVD"/>
    <x v="2"/>
    <m/>
    <x v="5"/>
    <s v="26'16"/>
    <s v="Q1'16"/>
  </r>
  <r>
    <d v="2016-06-30T00:00:00"/>
    <s v="A3486626"/>
    <s v="B8099"/>
    <s v="Yuen"/>
    <s v="NG"/>
    <x v="27"/>
    <n v="1"/>
    <s v="PVD"/>
    <x v="2"/>
    <m/>
    <x v="5"/>
    <s v="26'16"/>
    <s v="Q1'16"/>
  </r>
  <r>
    <d v="2016-06-30T00:00:00"/>
    <s v="A3485839"/>
    <s v="B8960"/>
    <s v="LT"/>
    <s v="NG"/>
    <x v="16"/>
    <n v="2"/>
    <s v="PVD"/>
    <x v="2"/>
    <m/>
    <x v="5"/>
    <s v="26'16"/>
    <s v="Q1'16"/>
  </r>
  <r>
    <d v="2016-06-30T00:00:00"/>
    <s v="A3486718"/>
    <s v="B8088"/>
    <s v="LT"/>
    <s v="NG"/>
    <x v="16"/>
    <n v="1"/>
    <s v="PVD"/>
    <x v="2"/>
    <m/>
    <x v="5"/>
    <s v="26'16"/>
    <s v="Q1'16"/>
  </r>
  <r>
    <d v="2016-06-30T00:00:00"/>
    <s v="A3487408"/>
    <s v="B8088"/>
    <s v="LT"/>
    <s v="NG"/>
    <x v="27"/>
    <n v="2"/>
    <s v="PVD"/>
    <x v="2"/>
    <m/>
    <x v="5"/>
    <s v="26'16"/>
    <s v="Q1'16"/>
  </r>
  <r>
    <d v="2016-06-30T00:00:00"/>
    <s v="A3487408"/>
    <s v="B8088"/>
    <s v="LT"/>
    <s v="NG"/>
    <x v="25"/>
    <n v="2"/>
    <s v="PVD"/>
    <x v="2"/>
    <m/>
    <x v="5"/>
    <s v="26'16"/>
    <s v="Q1'16"/>
  </r>
  <r>
    <d v="2016-06-30T00:00:00"/>
    <s v="A3484568"/>
    <s v="B8960"/>
    <s v="LT"/>
    <s v="NG"/>
    <x v="16"/>
    <n v="2"/>
    <s v="PVD"/>
    <x v="2"/>
    <m/>
    <x v="5"/>
    <s v="26'16"/>
    <s v="Q1'16"/>
  </r>
  <r>
    <d v="2016-06-30T00:00:00"/>
    <s v="A3484568"/>
    <s v="B8960"/>
    <s v="LT"/>
    <s v="NG"/>
    <x v="27"/>
    <n v="3"/>
    <s v="PVD"/>
    <x v="2"/>
    <m/>
    <x v="5"/>
    <s v="26'16"/>
    <s v="Q1'16"/>
  </r>
  <r>
    <d v="2016-06-30T00:00:00"/>
    <s v="A3484568"/>
    <s v="B8960"/>
    <s v="LT"/>
    <s v="NG"/>
    <x v="25"/>
    <n v="2"/>
    <s v="PVD"/>
    <x v="2"/>
    <m/>
    <x v="5"/>
    <s v="26'16"/>
    <s v="Q1'16"/>
  </r>
  <r>
    <d v="2016-06-30T00:00:00"/>
    <s v="A3485834"/>
    <s v="B8960"/>
    <s v="LT"/>
    <s v="NG"/>
    <x v="16"/>
    <n v="4"/>
    <s v="PVD"/>
    <x v="2"/>
    <m/>
    <x v="5"/>
    <s v="26'16"/>
    <s v="Q1'16"/>
  </r>
  <r>
    <d v="2016-06-30T00:00:00"/>
    <s v="A3485834"/>
    <s v="B8960"/>
    <s v="LT"/>
    <s v="NG"/>
    <x v="25"/>
    <n v="1"/>
    <s v="PVD"/>
    <x v="2"/>
    <m/>
    <x v="5"/>
    <s v="26'16"/>
    <s v="Q1'16"/>
  </r>
  <r>
    <d v="2016-06-30T00:00:00"/>
    <s v="A3485834"/>
    <s v="B8960"/>
    <s v="LT"/>
    <s v="NG"/>
    <x v="3"/>
    <n v="1"/>
    <s v="PVD"/>
    <x v="2"/>
    <m/>
    <x v="5"/>
    <s v="26'16"/>
    <s v="Q1'16"/>
  </r>
  <r>
    <d v="2016-06-30T00:00:00"/>
    <s v="A3487745"/>
    <s v="B9604"/>
    <s v="LT"/>
    <s v="NG"/>
    <x v="16"/>
    <n v="1"/>
    <s v="PVD"/>
    <x v="2"/>
    <m/>
    <x v="5"/>
    <s v="26'16"/>
    <s v="Q1'16"/>
  </r>
  <r>
    <d v="2016-06-30T00:00:00"/>
    <s v="A3487745"/>
    <s v="B9604"/>
    <s v="LT"/>
    <s v="NG"/>
    <x v="25"/>
    <n v="1"/>
    <s v="PVD"/>
    <x v="2"/>
    <m/>
    <x v="5"/>
    <s v="26'16"/>
    <s v="Q1'16"/>
  </r>
  <r>
    <d v="2016-06-30T00:00:00"/>
    <s v="A3487726"/>
    <s v="B9604"/>
    <s v="LT"/>
    <s v="NG"/>
    <x v="16"/>
    <n v="5"/>
    <s v="PVD"/>
    <x v="2"/>
    <m/>
    <x v="5"/>
    <s v="26'16"/>
    <s v="Q1'16"/>
  </r>
  <r>
    <d v="2016-06-30T00:00:00"/>
    <s v="A3487753"/>
    <s v="B9604"/>
    <s v="LT"/>
    <s v="NG"/>
    <x v="16"/>
    <n v="1"/>
    <s v="PVD"/>
    <x v="2"/>
    <m/>
    <x v="5"/>
    <s v="26'16"/>
    <s v="Q1'16"/>
  </r>
  <r>
    <d v="2016-06-30T00:00:00"/>
    <s v="A3487059"/>
    <s v="B8960"/>
    <s v="LT"/>
    <s v="NG"/>
    <x v="16"/>
    <n v="3"/>
    <s v="PVD"/>
    <x v="2"/>
    <m/>
    <x v="5"/>
    <s v="26'16"/>
    <s v="Q1'16"/>
  </r>
  <r>
    <d v="2016-06-30T00:00:00"/>
    <s v="A3487059"/>
    <s v="B8960"/>
    <s v="LT"/>
    <s v="NG"/>
    <x v="25"/>
    <n v="2"/>
    <s v="PVD"/>
    <x v="2"/>
    <m/>
    <x v="5"/>
    <s v="26'16"/>
    <s v="Q1'16"/>
  </r>
  <r>
    <d v="2016-06-30T00:00:00"/>
    <s v="A3487723"/>
    <s v="B9604"/>
    <s v="LT"/>
    <s v="NG"/>
    <x v="16"/>
    <n v="3"/>
    <s v="PVD"/>
    <x v="2"/>
    <m/>
    <x v="5"/>
    <s v="26'16"/>
    <s v="Q1'16"/>
  </r>
  <r>
    <d v="2016-06-30T00:00:00"/>
    <s v="A3487723"/>
    <s v="B9604"/>
    <s v="LT"/>
    <s v="NG"/>
    <x v="27"/>
    <n v="1"/>
    <s v="PVD"/>
    <x v="2"/>
    <m/>
    <x v="5"/>
    <s v="26'16"/>
    <s v="Q1'16"/>
  </r>
  <r>
    <d v="2016-06-30T00:00:00"/>
    <s v="A3487723"/>
    <s v="B9604"/>
    <s v="LT"/>
    <s v="NG"/>
    <x v="3"/>
    <n v="1"/>
    <s v="PVD"/>
    <x v="2"/>
    <m/>
    <x v="5"/>
    <s v="26'16"/>
    <s v="Q1'16"/>
  </r>
  <r>
    <d v="2016-06-30T00:00:00"/>
    <s v="A3484565"/>
    <s v="B8960"/>
    <s v="LT"/>
    <s v="NG"/>
    <x v="16"/>
    <n v="3"/>
    <s v="PVD"/>
    <x v="2"/>
    <m/>
    <x v="5"/>
    <s v="26'16"/>
    <s v="Q1'16"/>
  </r>
  <r>
    <d v="2016-06-30T00:00:00"/>
    <s v="A3484565"/>
    <s v="B8960"/>
    <s v="LT"/>
    <s v="NG"/>
    <x v="27"/>
    <n v="1"/>
    <s v="PVD"/>
    <x v="2"/>
    <m/>
    <x v="5"/>
    <s v="26'16"/>
    <s v="Q1'16"/>
  </r>
  <r>
    <d v="2016-06-30T00:00:00"/>
    <s v="A3484562"/>
    <s v="B8960"/>
    <s v="LT"/>
    <s v="NG"/>
    <x v="16"/>
    <n v="2"/>
    <s v="PVD"/>
    <x v="2"/>
    <m/>
    <x v="5"/>
    <s v="26'16"/>
    <s v="Q1'16"/>
  </r>
  <r>
    <d v="2016-06-30T00:00:00"/>
    <s v="A3486711"/>
    <s v="B8088"/>
    <s v="LT"/>
    <s v="NG"/>
    <x v="16"/>
    <n v="1"/>
    <s v="PVD"/>
    <x v="2"/>
    <m/>
    <x v="5"/>
    <s v="26'16"/>
    <s v="Q1'16"/>
  </r>
  <r>
    <d v="2016-06-30T00:00:00"/>
    <s v="A3487410"/>
    <s v="B8088"/>
    <s v="LT"/>
    <s v="NG"/>
    <x v="16"/>
    <n v="1"/>
    <s v="PVD"/>
    <x v="2"/>
    <m/>
    <x v="5"/>
    <s v="26'16"/>
    <s v="Q1'16"/>
  </r>
  <r>
    <d v="2016-06-30T00:00:00"/>
    <s v="A3487410"/>
    <s v="B8088"/>
    <s v="LT"/>
    <s v="NG"/>
    <x v="25"/>
    <n v="1"/>
    <s v="PVD"/>
    <x v="2"/>
    <m/>
    <x v="5"/>
    <s v="26'16"/>
    <s v="Q1'16"/>
  </r>
  <r>
    <d v="2016-06-30T00:00:00"/>
    <s v="A3487754"/>
    <s v="B9604"/>
    <s v="Yuen"/>
    <s v="NG"/>
    <x v="25"/>
    <n v="1"/>
    <s v="PVD"/>
    <x v="2"/>
    <m/>
    <x v="5"/>
    <s v="26'16"/>
    <s v="Q1'16"/>
  </r>
  <r>
    <d v="2016-06-30T00:00:00"/>
    <s v="A3487715"/>
    <s v="B9604"/>
    <s v="Yuen"/>
    <s v="NG"/>
    <x v="16"/>
    <n v="1"/>
    <s v="PVD"/>
    <x v="2"/>
    <m/>
    <x v="5"/>
    <s v="26'16"/>
    <s v="Q1'16"/>
  </r>
  <r>
    <d v="2016-06-30T00:00:00"/>
    <s v="A3487748"/>
    <s v="B9604"/>
    <s v="Yuen"/>
    <s v="NG"/>
    <x v="16"/>
    <n v="1"/>
    <s v="PVD"/>
    <x v="2"/>
    <m/>
    <x v="5"/>
    <s v="26'16"/>
    <s v="Q1'16"/>
  </r>
  <r>
    <d v="2016-06-30T00:00:00"/>
    <s v="A3487748"/>
    <s v="B9604"/>
    <s v="Yuen"/>
    <s v="NG"/>
    <x v="25"/>
    <n v="1"/>
    <s v="PVD"/>
    <x v="2"/>
    <m/>
    <x v="5"/>
    <s v="26'16"/>
    <s v="Q1'16"/>
  </r>
  <r>
    <d v="2016-06-30T00:00:00"/>
    <s v="A3485838"/>
    <s v="B8960"/>
    <s v="XJ"/>
    <s v="NG"/>
    <x v="16"/>
    <n v="1"/>
    <s v="PVD"/>
    <x v="2"/>
    <m/>
    <x v="5"/>
    <s v="26'16"/>
    <s v="Q1'16"/>
  </r>
  <r>
    <d v="2016-06-30T00:00:00"/>
    <s v="A3485838"/>
    <s v="B8960"/>
    <s v="XJ"/>
    <s v="NG"/>
    <x v="25"/>
    <n v="3"/>
    <s v="PVD"/>
    <x v="2"/>
    <m/>
    <x v="5"/>
    <s v="26'16"/>
    <s v="Q1'16"/>
  </r>
  <r>
    <d v="2016-06-30T00:00:00"/>
    <s v="A3485838"/>
    <s v="B8960"/>
    <s v="XJ"/>
    <s v="NG"/>
    <x v="3"/>
    <n v="1"/>
    <s v="PVD"/>
    <x v="2"/>
    <m/>
    <x v="5"/>
    <s v="26'16"/>
    <s v="Q1'16"/>
  </r>
  <r>
    <d v="2016-06-30T00:00:00"/>
    <s v="A3485838"/>
    <s v="B8960"/>
    <s v="XJ"/>
    <s v="NG"/>
    <x v="28"/>
    <n v="1"/>
    <s v="PVD"/>
    <x v="2"/>
    <m/>
    <x v="5"/>
    <s v="26'16"/>
    <s v="Q1'16"/>
  </r>
  <r>
    <d v="2016-06-30T00:00:00"/>
    <s v="A3486657"/>
    <s v="B8960"/>
    <s v="XJ"/>
    <s v="NG"/>
    <x v="16"/>
    <n v="4"/>
    <s v="PVD"/>
    <x v="2"/>
    <m/>
    <x v="5"/>
    <s v="26'16"/>
    <s v="Q1'16"/>
  </r>
  <r>
    <d v="2016-06-30T00:00:00"/>
    <s v="A3486657"/>
    <s v="B8960"/>
    <s v="XJ"/>
    <s v="NG"/>
    <x v="25"/>
    <n v="4"/>
    <s v="PVD"/>
    <x v="2"/>
    <m/>
    <x v="5"/>
    <s v="26'16"/>
    <s v="Q1'16"/>
  </r>
  <r>
    <d v="2016-06-30T00:00:00"/>
    <s v="A3486657"/>
    <s v="B8960"/>
    <s v="XJ"/>
    <s v="NG"/>
    <x v="3"/>
    <n v="1"/>
    <s v="PVD"/>
    <x v="2"/>
    <m/>
    <x v="5"/>
    <s v="26'16"/>
    <s v="Q1'16"/>
  </r>
  <r>
    <d v="2016-06-30T00:00:00"/>
    <s v="A3486657"/>
    <s v="B8960"/>
    <s v="XJ"/>
    <s v="NG"/>
    <x v="28"/>
    <n v="2"/>
    <s v="PVD"/>
    <x v="2"/>
    <m/>
    <x v="5"/>
    <s v="26'16"/>
    <s v="Q1'16"/>
  </r>
  <r>
    <d v="2016-06-30T00:00:00"/>
    <s v="A3484567"/>
    <s v="B8960"/>
    <s v="XJ"/>
    <s v="NG"/>
    <x v="16"/>
    <n v="2"/>
    <s v="PVD"/>
    <x v="2"/>
    <m/>
    <x v="5"/>
    <s v="26'16"/>
    <s v="Q1'16"/>
  </r>
  <r>
    <d v="2016-06-30T00:00:00"/>
    <s v="A3484567"/>
    <s v="B8960"/>
    <s v="XJ"/>
    <s v="NG"/>
    <x v="24"/>
    <n v="1"/>
    <s v="PVD"/>
    <x v="2"/>
    <m/>
    <x v="5"/>
    <s v="26'16"/>
    <s v="Q1'16"/>
  </r>
  <r>
    <d v="2016-06-30T00:00:00"/>
    <s v="A3484567"/>
    <s v="B8960"/>
    <s v="XJ"/>
    <s v="NG"/>
    <x v="25"/>
    <n v="2"/>
    <s v="PVD"/>
    <x v="2"/>
    <m/>
    <x v="5"/>
    <s v="26'16"/>
    <s v="Q1'16"/>
  </r>
  <r>
    <d v="2016-06-30T00:00:00"/>
    <s v="A3484567"/>
    <s v="B8960"/>
    <s v="XJ"/>
    <s v="NG"/>
    <x v="28"/>
    <n v="5"/>
    <s v="PVD"/>
    <x v="2"/>
    <m/>
    <x v="5"/>
    <s v="26'16"/>
    <s v="Q1'16"/>
  </r>
  <r>
    <d v="2016-06-30T00:00:00"/>
    <s v="A3484567"/>
    <s v="B8960"/>
    <s v="XJ"/>
    <s v="NG"/>
    <x v="31"/>
    <n v="1"/>
    <s v="PVD"/>
    <x v="2"/>
    <m/>
    <x v="5"/>
    <s v="26'16"/>
    <s v="Q1'16"/>
  </r>
  <r>
    <d v="2016-06-30T00:00:00"/>
    <s v="A3487755"/>
    <s v="B9604"/>
    <s v="XJ"/>
    <s v="NG"/>
    <x v="27"/>
    <n v="1"/>
    <s v="PVD"/>
    <x v="2"/>
    <m/>
    <x v="5"/>
    <s v="26'16"/>
    <s v="Q1'16"/>
  </r>
  <r>
    <d v="2016-06-30T00:00:00"/>
    <s v="A3487755"/>
    <s v="B9604"/>
    <s v="XJ"/>
    <s v="NG"/>
    <x v="24"/>
    <n v="1"/>
    <s v="PVD"/>
    <x v="2"/>
    <m/>
    <x v="5"/>
    <s v="26'16"/>
    <s v="Q1'16"/>
  </r>
  <r>
    <d v="2016-06-30T00:00:00"/>
    <s v="A3487718"/>
    <s v="B9604"/>
    <s v="XJ"/>
    <s v="NG"/>
    <x v="27"/>
    <n v="1"/>
    <s v="PVD"/>
    <x v="2"/>
    <m/>
    <x v="5"/>
    <s v="26'16"/>
    <s v="Q1'16"/>
  </r>
  <r>
    <d v="2016-06-30T00:00:00"/>
    <s v="A3487877"/>
    <s v="B9604"/>
    <s v="XJ"/>
    <s v="NG"/>
    <x v="25"/>
    <n v="1"/>
    <s v="PVD"/>
    <x v="2"/>
    <m/>
    <x v="5"/>
    <s v="26'16"/>
    <s v="Q1'16"/>
  </r>
  <r>
    <d v="2016-06-30T00:00:00"/>
    <s v="A3487169"/>
    <s v="B9604"/>
    <s v="XJ"/>
    <s v="NG"/>
    <x v="16"/>
    <n v="1"/>
    <s v="PVD"/>
    <x v="2"/>
    <m/>
    <x v="5"/>
    <s v="26'16"/>
    <s v="Q1'16"/>
  </r>
  <r>
    <d v="2016-06-30T00:00:00"/>
    <s v="A3487169"/>
    <s v="B9604"/>
    <s v="XJ"/>
    <s v="NG"/>
    <x v="27"/>
    <n v="1"/>
    <s v="PVD"/>
    <x v="2"/>
    <m/>
    <x v="5"/>
    <s v="26'16"/>
    <s v="Q1'16"/>
  </r>
  <r>
    <d v="2016-06-30T00:00:00"/>
    <s v="A3487169"/>
    <s v="B9604"/>
    <s v="XJ"/>
    <s v="NG"/>
    <x v="24"/>
    <n v="1"/>
    <s v="PVD"/>
    <x v="2"/>
    <m/>
    <x v="5"/>
    <s v="26'16"/>
    <s v="Q1'16"/>
  </r>
  <r>
    <d v="2016-06-30T00:00:00"/>
    <s v="A3485840"/>
    <s v="B8960"/>
    <s v="XJ"/>
    <s v="NG"/>
    <x v="16"/>
    <n v="1"/>
    <s v="PVD"/>
    <x v="2"/>
    <m/>
    <x v="5"/>
    <s v="26'16"/>
    <s v="Q1'16"/>
  </r>
  <r>
    <d v="2016-06-30T00:00:00"/>
    <s v="A3485840"/>
    <s v="B8960"/>
    <s v="XJ"/>
    <s v="NG"/>
    <x v="27"/>
    <n v="2"/>
    <s v="PVD"/>
    <x v="2"/>
    <m/>
    <x v="5"/>
    <s v="26'16"/>
    <s v="Q1'16"/>
  </r>
  <r>
    <d v="2016-06-30T00:00:00"/>
    <s v="A3485840"/>
    <s v="B8960"/>
    <s v="XJ"/>
    <s v="NG"/>
    <x v="25"/>
    <n v="6"/>
    <s v="PVD"/>
    <x v="2"/>
    <m/>
    <x v="5"/>
    <s v="26'16"/>
    <s v="Q1'16"/>
  </r>
  <r>
    <d v="2016-06-30T00:00:00"/>
    <s v="A3485840"/>
    <s v="B8960"/>
    <s v="XJ"/>
    <s v="NG"/>
    <x v="28"/>
    <n v="1"/>
    <s v="PVD"/>
    <x v="2"/>
    <m/>
    <x v="5"/>
    <s v="26'16"/>
    <s v="Q1'16"/>
  </r>
  <r>
    <d v="2016-06-30T00:00:00"/>
    <s v="A3487366"/>
    <s v="B8960"/>
    <s v="Yuen"/>
    <s v="NG"/>
    <x v="16"/>
    <n v="5"/>
    <s v="PVD"/>
    <x v="2"/>
    <m/>
    <x v="5"/>
    <s v="26'16"/>
    <s v="Q1'16"/>
  </r>
  <r>
    <d v="2016-06-30T00:00:00"/>
    <s v="A3487366"/>
    <s v="B8960"/>
    <s v="Yuen"/>
    <s v="NG"/>
    <x v="28"/>
    <n v="1"/>
    <s v="PVD"/>
    <x v="2"/>
    <m/>
    <x v="5"/>
    <s v="26'16"/>
    <s v="Q1'16"/>
  </r>
  <r>
    <d v="2016-06-30T00:00:00"/>
    <s v="A3484561"/>
    <s v="B8960"/>
    <s v="XJ"/>
    <s v="NG"/>
    <x v="16"/>
    <n v="3"/>
    <s v="PVD"/>
    <x v="2"/>
    <m/>
    <x v="5"/>
    <s v="26'16"/>
    <s v="Q1'16"/>
  </r>
  <r>
    <d v="2016-06-30T00:00:00"/>
    <s v="A3484561"/>
    <s v="B8960"/>
    <s v="XJ"/>
    <s v="NG"/>
    <x v="3"/>
    <n v="1"/>
    <s v="PVD"/>
    <x v="2"/>
    <m/>
    <x v="5"/>
    <s v="26'16"/>
    <s v="Q1'16"/>
  </r>
  <r>
    <d v="2016-06-30T00:00:00"/>
    <s v="A3484561"/>
    <s v="B8960"/>
    <s v="XJ"/>
    <s v="NG"/>
    <x v="31"/>
    <n v="1"/>
    <s v="PVD"/>
    <x v="2"/>
    <m/>
    <x v="5"/>
    <s v="26'16"/>
    <s v="Q1'16"/>
  </r>
  <r>
    <d v="2016-06-30T00:00:00"/>
    <s v="A3487894"/>
    <s v="B9500"/>
    <s v="XJ"/>
    <s v="NG"/>
    <x v="25"/>
    <n v="3"/>
    <s v="PVD"/>
    <x v="2"/>
    <m/>
    <x v="5"/>
    <s v="26'16"/>
    <s v="Q1'16"/>
  </r>
  <r>
    <d v="2016-06-30T00:00:00"/>
    <s v="A3487752"/>
    <s v="B9604"/>
    <s v="XJ"/>
    <s v="NG"/>
    <x v="25"/>
    <n v="1"/>
    <s v="PVD"/>
    <x v="2"/>
    <m/>
    <x v="5"/>
    <s v="26'16"/>
    <s v="Q1'16"/>
  </r>
  <r>
    <d v="2016-06-30T00:00:00"/>
    <s v="A3487882"/>
    <s v="B9604"/>
    <s v="XJ"/>
    <s v="NG"/>
    <x v="25"/>
    <n v="1"/>
    <s v="PVD"/>
    <x v="2"/>
    <m/>
    <x v="5"/>
    <s v="26'16"/>
    <s v="Q1'16"/>
  </r>
  <r>
    <d v="2016-06-30T00:00:00"/>
    <s v="A3487882"/>
    <s v="B9604"/>
    <s v="XJ"/>
    <s v="NG"/>
    <x v="28"/>
    <n v="1"/>
    <s v="PVD"/>
    <x v="2"/>
    <m/>
    <x v="5"/>
    <s v="26'16"/>
    <s v="Q1'16"/>
  </r>
  <r>
    <d v="2016-06-30T00:00:00"/>
    <s v="A3487882"/>
    <s v="B9604"/>
    <s v="XJ"/>
    <s v="NG"/>
    <x v="31"/>
    <n v="1"/>
    <s v="PVD"/>
    <x v="2"/>
    <m/>
    <x v="5"/>
    <s v="26'16"/>
    <s v="Q1'16"/>
  </r>
  <r>
    <d v="2016-06-30T00:00:00"/>
    <s v="A3487168"/>
    <s v="B9604"/>
    <s v="XJ"/>
    <s v="NG"/>
    <x v="16"/>
    <n v="2"/>
    <s v="PVD"/>
    <x v="2"/>
    <m/>
    <x v="5"/>
    <s v="26'16"/>
    <s v="Q1'16"/>
  </r>
  <r>
    <d v="2016-06-30T00:00:00"/>
    <s v="A3486628"/>
    <s v="B8099"/>
    <s v="XJ"/>
    <s v="NG"/>
    <x v="25"/>
    <n v="1"/>
    <s v="PVD"/>
    <x v="2"/>
    <m/>
    <x v="5"/>
    <s v="26'16"/>
    <s v="Q1'16"/>
  </r>
  <r>
    <d v="2016-06-30T00:00:00"/>
    <s v="A3486631"/>
    <s v="B8099"/>
    <s v="XJ"/>
    <s v="NG"/>
    <x v="16"/>
    <n v="2"/>
    <s v="PVD"/>
    <x v="2"/>
    <m/>
    <x v="5"/>
    <s v="26'16"/>
    <s v="Q1'16"/>
  </r>
  <r>
    <d v="2016-06-30T00:00:00"/>
    <s v="A3485042"/>
    <s v="B4414"/>
    <s v="XJ"/>
    <s v="NG"/>
    <x v="16"/>
    <n v="2"/>
    <s v="PVD"/>
    <x v="2"/>
    <m/>
    <x v="5"/>
    <s v="26'16"/>
    <s v="Q1'16"/>
  </r>
  <r>
    <d v="2016-06-30T00:00:00"/>
    <s v="A3485042"/>
    <s v="B4414"/>
    <s v="XJ"/>
    <s v="NG"/>
    <x v="27"/>
    <n v="1"/>
    <s v="PVD"/>
    <x v="2"/>
    <m/>
    <x v="5"/>
    <s v="26'16"/>
    <s v="Q1'16"/>
  </r>
  <r>
    <d v="2016-06-30T00:00:00"/>
    <s v="A3485042"/>
    <s v="B4414"/>
    <s v="XJ"/>
    <s v="NG"/>
    <x v="25"/>
    <n v="1"/>
    <s v="PVD"/>
    <x v="2"/>
    <m/>
    <x v="5"/>
    <s v="26'16"/>
    <s v="Q1'16"/>
  </r>
  <r>
    <d v="2016-06-30T00:00:00"/>
    <s v="A3485042"/>
    <s v="B4414"/>
    <s v="XJ"/>
    <s v="NG"/>
    <x v="3"/>
    <n v="1"/>
    <s v="PVD"/>
    <x v="2"/>
    <m/>
    <x v="5"/>
    <s v="26'16"/>
    <s v="Q1'16"/>
  </r>
  <r>
    <d v="2016-06-30T00:00:00"/>
    <s v="A3486627"/>
    <s v="B8099"/>
    <s v="XJ"/>
    <s v="NG"/>
    <x v="16"/>
    <n v="1"/>
    <s v="PVD"/>
    <x v="2"/>
    <m/>
    <x v="5"/>
    <s v="26'16"/>
    <s v="Q1'16"/>
  </r>
  <r>
    <d v="2016-06-30T00:00:00"/>
    <s v="A3486633"/>
    <s v="B8099"/>
    <s v="XJ"/>
    <s v="NG"/>
    <x v="16"/>
    <n v="2"/>
    <s v="PVD"/>
    <x v="2"/>
    <m/>
    <x v="5"/>
    <s v="26'16"/>
    <s v="Q1'16"/>
  </r>
  <r>
    <d v="2016-06-30T00:00:00"/>
    <s v="A3486633"/>
    <s v="B8099"/>
    <s v="XJ"/>
    <s v="NG"/>
    <x v="25"/>
    <n v="1"/>
    <s v="PVD"/>
    <x v="2"/>
    <m/>
    <x v="5"/>
    <s v="26'16"/>
    <s v="Q1'16"/>
  </r>
  <r>
    <d v="2016-06-30T00:00:00"/>
    <s v="A3486633"/>
    <s v="B8099"/>
    <s v="XJ"/>
    <s v="NG"/>
    <x v="3"/>
    <n v="1"/>
    <s v="PVD"/>
    <x v="2"/>
    <m/>
    <x v="5"/>
    <s v="26'16"/>
    <s v="Q1'16"/>
  </r>
  <r>
    <d v="2016-06-30T00:00:00"/>
    <s v="A3486655"/>
    <s v="B8960"/>
    <s v="XJ"/>
    <s v="NG"/>
    <x v="16"/>
    <n v="5"/>
    <s v="PVD"/>
    <x v="2"/>
    <m/>
    <x v="5"/>
    <s v="26'16"/>
    <s v="Q1'16"/>
  </r>
  <r>
    <d v="2016-06-30T00:00:00"/>
    <s v="A3486655"/>
    <s v="B8960"/>
    <s v="XJ"/>
    <s v="NG"/>
    <x v="27"/>
    <n v="1"/>
    <s v="PVD"/>
    <x v="2"/>
    <m/>
    <x v="5"/>
    <s v="26'16"/>
    <s v="Q1'16"/>
  </r>
  <r>
    <d v="2016-06-30T00:00:00"/>
    <s v="A3486655"/>
    <s v="B8960"/>
    <s v="XJ"/>
    <s v="NG"/>
    <x v="25"/>
    <n v="2"/>
    <s v="PVD"/>
    <x v="2"/>
    <m/>
    <x v="5"/>
    <s v="26'16"/>
    <s v="Q1'16"/>
  </r>
  <r>
    <d v="2016-06-30T00:00:00"/>
    <s v="A3486655"/>
    <s v="B8960"/>
    <s v="XJ"/>
    <s v="NG"/>
    <x v="28"/>
    <n v="3"/>
    <s v="PVD"/>
    <x v="2"/>
    <m/>
    <x v="5"/>
    <s v="26'16"/>
    <s v="Q1'16"/>
  </r>
  <r>
    <d v="2016-06-30T00:00:00"/>
    <s v="A3485236"/>
    <s v="B8960"/>
    <s v="XJ"/>
    <s v="NG"/>
    <x v="16"/>
    <n v="1"/>
    <s v="PVD"/>
    <x v="2"/>
    <m/>
    <x v="5"/>
    <s v="26'16"/>
    <s v="Q1'16"/>
  </r>
  <r>
    <d v="2016-06-30T00:00:00"/>
    <s v="A3488430"/>
    <s v="B9604"/>
    <s v="XJ"/>
    <s v="NG"/>
    <x v="25"/>
    <n v="1"/>
    <s v="PVD"/>
    <x v="2"/>
    <m/>
    <x v="5"/>
    <s v="26'16"/>
    <s v="Q1'16"/>
  </r>
  <r>
    <d v="2016-06-30T00:00:00"/>
    <s v="A3487887"/>
    <s v="B9604"/>
    <s v="XJ"/>
    <s v="NG"/>
    <x v="25"/>
    <n v="1"/>
    <s v="PVD"/>
    <x v="2"/>
    <m/>
    <x v="5"/>
    <s v="26'16"/>
    <s v="Q1'16"/>
  </r>
  <r>
    <d v="2016-06-30T00:00:00"/>
    <s v="A3487887"/>
    <s v="B9604"/>
    <s v="XJ"/>
    <s v="NG"/>
    <x v="28"/>
    <n v="1"/>
    <s v="PVD"/>
    <x v="2"/>
    <m/>
    <x v="5"/>
    <s v="26'16"/>
    <s v="Q1'16"/>
  </r>
  <r>
    <d v="2016-06-30T00:00:00"/>
    <s v="A3487453"/>
    <s v="B9604"/>
    <s v="XJ"/>
    <s v="NG"/>
    <x v="16"/>
    <n v="1"/>
    <s v="PVD"/>
    <x v="2"/>
    <m/>
    <x v="5"/>
    <s v="26'16"/>
    <s v="Q1'16"/>
  </r>
  <r>
    <d v="2016-06-30T00:00:00"/>
    <s v="A3487710"/>
    <s v="B9604"/>
    <s v="XJ"/>
    <s v="NG"/>
    <x v="16"/>
    <n v="1"/>
    <s v="PVD"/>
    <x v="2"/>
    <m/>
    <x v="5"/>
    <s v="26'16"/>
    <s v="Q1'16"/>
  </r>
  <r>
    <d v="2016-06-30T00:00:00"/>
    <s v="A3487710"/>
    <s v="B9604"/>
    <s v="XJ"/>
    <s v="NG"/>
    <x v="25"/>
    <n v="1"/>
    <s v="PVD"/>
    <x v="2"/>
    <m/>
    <x v="5"/>
    <s v="26'16"/>
    <s v="Q1'16"/>
  </r>
  <r>
    <d v="2016-06-30T00:00:00"/>
    <s v="A3487710"/>
    <s v="B9604"/>
    <s v="XJ"/>
    <s v="NG"/>
    <x v="28"/>
    <n v="1"/>
    <s v="PVD"/>
    <x v="2"/>
    <m/>
    <x v="5"/>
    <s v="26'16"/>
    <s v="Q1'16"/>
  </r>
  <r>
    <d v="2016-06-30T00:00:00"/>
    <s v="P1025912"/>
    <s v="B8965"/>
    <s v="XJ"/>
    <s v="NG"/>
    <x v="25"/>
    <n v="3"/>
    <s v="PVD"/>
    <x v="2"/>
    <m/>
    <x v="5"/>
    <s v="26'16"/>
    <s v="Q1'16"/>
  </r>
  <r>
    <d v="2016-06-30T00:00:00"/>
    <s v="P1025912"/>
    <s v="B8965"/>
    <s v="XJ"/>
    <s v="NG"/>
    <x v="3"/>
    <n v="1"/>
    <s v="PVD"/>
    <x v="2"/>
    <m/>
    <x v="5"/>
    <s v="26'16"/>
    <s v="Q1'16"/>
  </r>
  <r>
    <d v="2016-06-30T00:00:00"/>
    <s v="P1025912"/>
    <s v="B8965"/>
    <s v="XJ"/>
    <s v="NG"/>
    <x v="28"/>
    <n v="2"/>
    <s v="PVD"/>
    <x v="2"/>
    <m/>
    <x v="5"/>
    <s v="26'16"/>
    <s v="Q1'16"/>
  </r>
  <r>
    <d v="2016-06-30T00:00:00"/>
    <s v="P1025912"/>
    <s v="B8965"/>
    <s v="XJ"/>
    <s v="NG"/>
    <x v="31"/>
    <n v="4"/>
    <s v="PVD"/>
    <x v="2"/>
    <m/>
    <x v="5"/>
    <s v="26'16"/>
    <s v="Q1'16"/>
  </r>
  <r>
    <d v="2016-06-19T00:00:00"/>
    <s v="A3480756"/>
    <s v="B7678"/>
    <s v="DB"/>
    <s v="Scrapped"/>
    <x v="16"/>
    <n v="1"/>
    <s v="PVD"/>
    <x v="3"/>
    <n v="6"/>
    <x v="5"/>
    <s v="24'16"/>
    <s v="Q1'16"/>
  </r>
  <r>
    <d v="2016-06-20T00:00:00"/>
    <s v="A3479614"/>
    <s v="B8099"/>
    <s v="WC"/>
    <s v="NG"/>
    <x v="29"/>
    <n v="1"/>
    <s v="PVD"/>
    <x v="3"/>
    <n v="5"/>
    <x v="5"/>
    <s v="25'16"/>
    <s v="Q1'16"/>
  </r>
  <r>
    <d v="2016-06-25T00:00:00"/>
    <s v="A3484267"/>
    <s v="B8960"/>
    <s v="SW"/>
    <s v="Scrapped"/>
    <x v="27"/>
    <n v="1"/>
    <s v="PVD"/>
    <x v="3"/>
    <n v="8"/>
    <x v="5"/>
    <s v="25'16"/>
    <s v="Q1'16"/>
  </r>
  <r>
    <d v="2016-06-29T00:00:00"/>
    <s v="A3486714"/>
    <s v="B8088"/>
    <s v="GW"/>
    <s v="Scrapped"/>
    <x v="16"/>
    <n v="1"/>
    <s v="PVD"/>
    <x v="3"/>
    <n v="6"/>
    <x v="5"/>
    <s v="26'16"/>
    <s v="Q1'16"/>
  </r>
  <r>
    <d v="2016-06-30T00:00:00"/>
    <s v="A3485837"/>
    <s v="B8960"/>
    <s v="GW"/>
    <s v="Scrapped"/>
    <x v="27"/>
    <n v="1"/>
    <s v="PVD"/>
    <x v="3"/>
    <n v="8"/>
    <x v="5"/>
    <s v="26'16"/>
    <s v="Q1'16"/>
  </r>
  <r>
    <d v="2016-06-30T00:00:00"/>
    <s v="A3483749"/>
    <s v="B8967"/>
    <s v="GW"/>
    <s v="Scrapped"/>
    <x v="16"/>
    <n v="1"/>
    <s v="PVD"/>
    <x v="3"/>
    <n v="8"/>
    <x v="5"/>
    <s v="26'16"/>
    <s v="Q1'16"/>
  </r>
  <r>
    <d v="2016-06-30T00:00:00"/>
    <s v="A3482604"/>
    <s v="B9515"/>
    <s v="DB"/>
    <s v="NG"/>
    <x v="29"/>
    <n v="1"/>
    <s v="PVD"/>
    <x v="3"/>
    <n v="6"/>
    <x v="5"/>
    <s v="26'16"/>
    <s v="Q1'16"/>
  </r>
  <r>
    <d v="2016-06-01T00:00:00"/>
    <s v="A3466909"/>
    <s v="B8967-16I"/>
    <s v="M.JOTHI"/>
    <s v="NG"/>
    <x v="1"/>
    <n v="1"/>
    <s v="EPL"/>
    <x v="0"/>
    <m/>
    <x v="5"/>
    <s v="22'16"/>
    <s v="Q1'16"/>
  </r>
  <r>
    <d v="2016-06-01T00:00:00"/>
    <s v="A3470695"/>
    <s v="B8960-16G"/>
    <s v="M.JOTHI"/>
    <s v="NG"/>
    <x v="2"/>
    <n v="1"/>
    <s v="EPL"/>
    <x v="0"/>
    <m/>
    <x v="5"/>
    <s v="22'16"/>
    <s v="Q1'16"/>
  </r>
  <r>
    <d v="2016-06-01T00:00:00"/>
    <s v="A3471543"/>
    <s v="B8960-16G"/>
    <s v="M.JOTHI"/>
    <s v="NG"/>
    <x v="1"/>
    <n v="1"/>
    <s v="EPL"/>
    <x v="0"/>
    <m/>
    <x v="5"/>
    <s v="22'16"/>
    <s v="Q1'16"/>
  </r>
  <r>
    <d v="2016-06-01T00:00:00"/>
    <s v="A3473138"/>
    <s v="B7932-9V"/>
    <s v="M.JOTHI"/>
    <s v="NG"/>
    <x v="1"/>
    <n v="1"/>
    <s v="EPL"/>
    <x v="0"/>
    <m/>
    <x v="5"/>
    <s v="22'16"/>
    <s v="Q1'16"/>
  </r>
  <r>
    <d v="2016-06-01T00:00:00"/>
    <s v="A3470562"/>
    <s v="B8960-16G"/>
    <s v="YI"/>
    <s v="NG"/>
    <x v="1"/>
    <n v="1"/>
    <s v="EPL"/>
    <x v="0"/>
    <m/>
    <x v="5"/>
    <s v="22'16"/>
    <s v="Q1'16"/>
  </r>
  <r>
    <d v="2016-06-01T00:00:00"/>
    <s v="A3470699"/>
    <s v="B8960-16G"/>
    <s v="YI"/>
    <s v="NG"/>
    <x v="1"/>
    <n v="1"/>
    <s v="EPL"/>
    <x v="0"/>
    <m/>
    <x v="5"/>
    <s v="22'16"/>
    <s v="Q1'16"/>
  </r>
  <r>
    <d v="2016-06-01T00:00:00"/>
    <s v="A3470557"/>
    <s v="B8960-16G"/>
    <s v="YI"/>
    <s v="NG"/>
    <x v="1"/>
    <n v="1"/>
    <s v="EPL"/>
    <x v="0"/>
    <m/>
    <x v="5"/>
    <s v="22'16"/>
    <s v="Q1'16"/>
  </r>
  <r>
    <d v="2016-06-01T00:00:00"/>
    <s v="A3473212"/>
    <s v="B8072-9L"/>
    <s v="M.JOTHI"/>
    <s v="NG"/>
    <x v="17"/>
    <n v="6"/>
    <s v="EPL"/>
    <x v="0"/>
    <m/>
    <x v="5"/>
    <s v="22'16"/>
    <s v="Q1'16"/>
  </r>
  <r>
    <d v="2016-06-01T00:00:00"/>
    <s v="A3473211"/>
    <s v="B8072-9L"/>
    <s v="M.JOTHI"/>
    <s v="NG"/>
    <x v="17"/>
    <n v="1"/>
    <s v="EPL"/>
    <x v="0"/>
    <m/>
    <x v="5"/>
    <s v="22'16"/>
    <s v="Q1'16"/>
  </r>
  <r>
    <d v="2016-06-02T00:00:00"/>
    <s v="A3471228"/>
    <s v="B8960-16G"/>
    <s v="M.JOTHI"/>
    <s v="NG"/>
    <x v="2"/>
    <n v="1"/>
    <s v="EPL"/>
    <x v="0"/>
    <m/>
    <x v="5"/>
    <s v="22'16"/>
    <s v="Q1'16"/>
  </r>
  <r>
    <d v="2016-06-02T00:00:00"/>
    <s v="A3472544"/>
    <s v="B8960-16G"/>
    <s v="M.JOTHI"/>
    <s v="NG"/>
    <x v="1"/>
    <n v="3"/>
    <s v="EPL"/>
    <x v="0"/>
    <m/>
    <x v="5"/>
    <s v="22'16"/>
    <s v="Q1'16"/>
  </r>
  <r>
    <d v="2016-06-02T00:00:00"/>
    <s v="A3472547"/>
    <s v="B8967-16I"/>
    <s v="M.JOTHI"/>
    <s v="NG"/>
    <x v="1"/>
    <n v="1"/>
    <s v="EPL"/>
    <x v="0"/>
    <m/>
    <x v="5"/>
    <s v="22'16"/>
    <s v="Q1'16"/>
  </r>
  <r>
    <d v="2016-06-02T00:00:00"/>
    <s v="A3472006"/>
    <s v="B8960-16G"/>
    <s v="M.JOTHI"/>
    <s v="NG"/>
    <x v="2"/>
    <n v="1"/>
    <s v="EPL"/>
    <x v="0"/>
    <m/>
    <x v="5"/>
    <s v="22'16"/>
    <s v="Q1'16"/>
  </r>
  <r>
    <d v="2016-06-02T00:00:00"/>
    <s v="A3472009"/>
    <s v="B8960-16G"/>
    <s v="M.JOTHI"/>
    <s v="NG"/>
    <x v="1"/>
    <n v="1"/>
    <s v="EPL"/>
    <x v="0"/>
    <m/>
    <x v="5"/>
    <s v="22'16"/>
    <s v="Q1'16"/>
  </r>
  <r>
    <d v="2016-06-02T00:00:00"/>
    <s v="A3472550"/>
    <s v="B8967-16I"/>
    <s v="M.JOTHI"/>
    <s v="NG"/>
    <x v="2"/>
    <n v="1"/>
    <s v="EPL"/>
    <x v="0"/>
    <m/>
    <x v="5"/>
    <s v="22'16"/>
    <s v="Q1'16"/>
  </r>
  <r>
    <d v="2016-06-02T00:00:00"/>
    <s v="A3466902"/>
    <s v="B8967-16I"/>
    <s v="M.JOTHI"/>
    <s v="NG"/>
    <x v="1"/>
    <n v="1"/>
    <s v="EPL"/>
    <x v="0"/>
    <m/>
    <x v="5"/>
    <s v="22'16"/>
    <s v="Q1'16"/>
  </r>
  <r>
    <d v="2016-06-02T00:00:00"/>
    <s v="A3472546"/>
    <s v="B8967-16I"/>
    <s v="M.JOTHI"/>
    <s v="NG"/>
    <x v="8"/>
    <n v="1"/>
    <s v="EPL"/>
    <x v="0"/>
    <m/>
    <x v="5"/>
    <s v="22'16"/>
    <s v="Q1'16"/>
  </r>
  <r>
    <d v="2016-06-02T00:00:00"/>
    <s v="A3466910"/>
    <s v="B8967-16I"/>
    <s v="PEE"/>
    <s v="NG"/>
    <x v="1"/>
    <n v="1"/>
    <s v="EPL"/>
    <x v="0"/>
    <m/>
    <x v="5"/>
    <s v="22'16"/>
    <s v="Q1'16"/>
  </r>
  <r>
    <d v="2016-06-02T00:00:00"/>
    <s v="A3473504"/>
    <s v="B8960-16G"/>
    <s v="PEE"/>
    <s v="NG"/>
    <x v="3"/>
    <n v="1"/>
    <s v="EPL"/>
    <x v="0"/>
    <m/>
    <x v="5"/>
    <s v="22'16"/>
    <s v="Q1'16"/>
  </r>
  <r>
    <d v="2016-06-02T00:00:00"/>
    <s v="A3473902"/>
    <s v="B8960-16G"/>
    <s v="PEE"/>
    <s v="NG"/>
    <x v="1"/>
    <n v="5"/>
    <s v="EPL"/>
    <x v="0"/>
    <m/>
    <x v="5"/>
    <s v="22'16"/>
    <s v="Q1'16"/>
  </r>
  <r>
    <d v="2016-06-02T00:00:00"/>
    <s v="A3471714"/>
    <s v="B8960-16G"/>
    <s v="PEE"/>
    <s v="NG"/>
    <x v="1"/>
    <n v="1"/>
    <s v="EPL"/>
    <x v="0"/>
    <m/>
    <x v="5"/>
    <s v="22'16"/>
    <s v="Q1'16"/>
  </r>
  <r>
    <d v="2016-06-02T00:00:00"/>
    <s v="A3471053"/>
    <s v="B8960-16G"/>
    <s v="PEE"/>
    <s v="NG"/>
    <x v="2"/>
    <n v="1"/>
    <s v="EPL"/>
    <x v="0"/>
    <m/>
    <x v="5"/>
    <s v="22'16"/>
    <s v="Q1'16"/>
  </r>
  <r>
    <d v="2016-06-02T00:00:00"/>
    <s v="A3471057"/>
    <s v="B8960-16G"/>
    <s v="PEE"/>
    <s v="NG"/>
    <x v="3"/>
    <n v="1"/>
    <s v="EPL"/>
    <x v="0"/>
    <m/>
    <x v="5"/>
    <s v="22'16"/>
    <s v="Q1'16"/>
  </r>
  <r>
    <d v="2016-06-03T00:00:00"/>
    <s v="A3470371"/>
    <s v="B8960-16G"/>
    <s v="M.JOTHI"/>
    <s v="NG"/>
    <x v="2"/>
    <n v="1"/>
    <s v="EPL"/>
    <x v="0"/>
    <m/>
    <x v="5"/>
    <s v="22'16"/>
    <s v="Q1'16"/>
  </r>
  <r>
    <d v="2016-06-03T00:00:00"/>
    <s v="A3472005"/>
    <s v="B8960-16G"/>
    <s v="M.JOTHI"/>
    <s v="NG"/>
    <x v="2"/>
    <n v="1"/>
    <s v="EPL"/>
    <x v="0"/>
    <m/>
    <x v="5"/>
    <s v="22'16"/>
    <s v="Q1'16"/>
  </r>
  <r>
    <d v="2016-06-03T00:00:00"/>
    <s v="A3472005"/>
    <s v="B8960-16G"/>
    <s v="M.JOTHI"/>
    <s v="NG"/>
    <x v="1"/>
    <n v="1"/>
    <s v="EPL"/>
    <x v="0"/>
    <m/>
    <x v="5"/>
    <s v="22'16"/>
    <s v="Q1'16"/>
  </r>
  <r>
    <d v="2016-06-03T00:00:00"/>
    <s v="A3473093"/>
    <s v="B8960-16G"/>
    <s v="M.JOTHI"/>
    <s v="NG"/>
    <x v="1"/>
    <n v="1"/>
    <s v="EPL"/>
    <x v="0"/>
    <m/>
    <x v="5"/>
    <s v="22'16"/>
    <s v="Q1'16"/>
  </r>
  <r>
    <d v="2016-06-03T00:00:00"/>
    <s v="A3472552"/>
    <s v="B8960-16G"/>
    <s v="PEE"/>
    <s v="NG"/>
    <x v="1"/>
    <n v="3"/>
    <s v="EPL"/>
    <x v="0"/>
    <m/>
    <x v="5"/>
    <s v="22'16"/>
    <s v="Q1'16"/>
  </r>
  <r>
    <d v="2016-06-03T00:00:00"/>
    <s v="A3472552"/>
    <s v="B8960-16G"/>
    <s v="PEE"/>
    <s v="NG"/>
    <x v="3"/>
    <n v="1"/>
    <s v="EPL"/>
    <x v="0"/>
    <m/>
    <x v="5"/>
    <s v="22'16"/>
    <s v="Q1'16"/>
  </r>
  <r>
    <d v="2016-06-03T00:00:00"/>
    <s v="A3471993"/>
    <s v="B8960-16G"/>
    <s v="PEE"/>
    <s v="NG"/>
    <x v="2"/>
    <n v="1"/>
    <s v="EPL"/>
    <x v="0"/>
    <m/>
    <x v="5"/>
    <s v="22'16"/>
    <s v="Q1'16"/>
  </r>
  <r>
    <d v="2016-06-03T00:00:00"/>
    <s v="A3472553"/>
    <s v="B8960-16G"/>
    <s v="PEE"/>
    <s v="NG"/>
    <x v="2"/>
    <n v="1"/>
    <s v="EPL"/>
    <x v="0"/>
    <m/>
    <x v="5"/>
    <s v="22'16"/>
    <s v="Q1'16"/>
  </r>
  <r>
    <d v="2016-06-03T00:00:00"/>
    <s v="A3470262"/>
    <s v="B8960-16G"/>
    <s v="PEE"/>
    <s v="NG"/>
    <x v="2"/>
    <n v="1"/>
    <s v="EPL"/>
    <x v="0"/>
    <m/>
    <x v="5"/>
    <s v="22'16"/>
    <s v="Q1'16"/>
  </r>
  <r>
    <d v="2016-06-03T00:00:00"/>
    <s v="A3466900"/>
    <s v="B8967-16I"/>
    <s v="PEE"/>
    <s v="NG"/>
    <x v="2"/>
    <n v="2"/>
    <s v="EPL"/>
    <x v="0"/>
    <m/>
    <x v="5"/>
    <s v="22'16"/>
    <s v="Q1'16"/>
  </r>
  <r>
    <d v="2016-06-04T00:00:00"/>
    <s v="A3472898"/>
    <s v="B8967-16I"/>
    <s v="M.JOTHI"/>
    <s v="NG"/>
    <x v="1"/>
    <n v="1"/>
    <s v="EPL"/>
    <x v="0"/>
    <m/>
    <x v="5"/>
    <s v="22'16"/>
    <s v="Q1'16"/>
  </r>
  <r>
    <d v="2016-06-04T00:00:00"/>
    <s v="A3470765"/>
    <s v="B8960-16G"/>
    <s v="M.JOTHI"/>
    <s v="NG"/>
    <x v="2"/>
    <n v="1"/>
    <s v="EPL"/>
    <x v="0"/>
    <m/>
    <x v="5"/>
    <s v="22'16"/>
    <s v="Q1'16"/>
  </r>
  <r>
    <d v="2016-06-04T00:00:00"/>
    <s v="A3470765"/>
    <s v="B8960-16G"/>
    <s v="M.JOTHI"/>
    <s v="NG"/>
    <x v="1"/>
    <n v="1"/>
    <s v="EPL"/>
    <x v="0"/>
    <m/>
    <x v="5"/>
    <s v="22'16"/>
    <s v="Q1'16"/>
  </r>
  <r>
    <d v="2016-06-04T00:00:00"/>
    <s v="A3474382"/>
    <s v="B7953-9U"/>
    <s v="M.JOTHI"/>
    <s v="NG"/>
    <x v="9"/>
    <n v="3"/>
    <s v="EPL"/>
    <x v="0"/>
    <m/>
    <x v="5"/>
    <s v="22'16"/>
    <s v="Q1'16"/>
  </r>
  <r>
    <d v="2016-06-04T00:00:00"/>
    <s v="A3472896"/>
    <s v="B8967-16I"/>
    <s v="M.JOTHI"/>
    <s v="NG"/>
    <x v="2"/>
    <n v="1"/>
    <s v="EPL"/>
    <x v="0"/>
    <m/>
    <x v="5"/>
    <s v="22'16"/>
    <s v="Q1'16"/>
  </r>
  <r>
    <d v="2016-06-04T00:00:00"/>
    <s v="A3473893"/>
    <s v="B8960-16G"/>
    <s v="M.JOTHI"/>
    <s v="NG"/>
    <x v="3"/>
    <n v="1"/>
    <s v="EPL"/>
    <x v="0"/>
    <m/>
    <x v="5"/>
    <s v="22'16"/>
    <s v="Q1'16"/>
  </r>
  <r>
    <d v="2016-06-04T00:00:00"/>
    <s v="A3473896"/>
    <s v="B8960-16G"/>
    <s v="M.JOTHI"/>
    <s v="NG"/>
    <x v="1"/>
    <n v="1"/>
    <s v="EPL"/>
    <x v="0"/>
    <m/>
    <x v="5"/>
    <s v="22'16"/>
    <s v="Q1'16"/>
  </r>
  <r>
    <d v="2016-06-04T00:00:00"/>
    <s v="A3473717"/>
    <s v="B8960-16G"/>
    <s v="M.JOTHI"/>
    <s v="NG"/>
    <x v="1"/>
    <n v="1"/>
    <s v="EPL"/>
    <x v="0"/>
    <m/>
    <x v="5"/>
    <s v="22'16"/>
    <s v="Q1'16"/>
  </r>
  <r>
    <d v="2016-06-04T00:00:00"/>
    <s v="A3474187"/>
    <s v="B8960-16G"/>
    <s v="M.JOTHI"/>
    <s v="NG"/>
    <x v="1"/>
    <n v="1"/>
    <s v="EPL"/>
    <x v="0"/>
    <m/>
    <x v="5"/>
    <s v="22'16"/>
    <s v="Q1'16"/>
  </r>
  <r>
    <d v="2016-06-04T00:00:00"/>
    <s v="A3474191"/>
    <s v="B8960-16G"/>
    <s v="M.JOTHI"/>
    <s v="NG"/>
    <x v="1"/>
    <n v="1"/>
    <s v="EPL"/>
    <x v="0"/>
    <m/>
    <x v="5"/>
    <s v="22'16"/>
    <s v="Q1'16"/>
  </r>
  <r>
    <d v="2016-06-04T00:00:00"/>
    <s v="A3471517"/>
    <s v="B8960-16G"/>
    <s v="M.JOTHI"/>
    <s v="NG"/>
    <x v="0"/>
    <n v="1"/>
    <s v="EPL"/>
    <x v="0"/>
    <m/>
    <x v="5"/>
    <s v="22'16"/>
    <s v="Q1'16"/>
  </r>
  <r>
    <d v="2016-06-04T00:00:00"/>
    <s v="A3474424"/>
    <s v="B8960-16G"/>
    <s v="M.JOTHI"/>
    <s v="NG"/>
    <x v="0"/>
    <n v="1"/>
    <s v="EPL"/>
    <x v="0"/>
    <m/>
    <x v="5"/>
    <s v="22'16"/>
    <s v="Q1'16"/>
  </r>
  <r>
    <d v="2016-06-04T00:00:00"/>
    <s v="A3474424"/>
    <s v="B8960-16G"/>
    <s v="M.JOTHI"/>
    <s v="NG"/>
    <x v="1"/>
    <n v="1"/>
    <s v="EPL"/>
    <x v="0"/>
    <m/>
    <x v="5"/>
    <s v="22'16"/>
    <s v="Q1'16"/>
  </r>
  <r>
    <d v="2016-06-04T00:00:00"/>
    <s v="A3474424"/>
    <s v="B8960-16G"/>
    <s v="M.JOTHI"/>
    <s v="NG"/>
    <x v="3"/>
    <n v="1"/>
    <s v="EPL"/>
    <x v="0"/>
    <m/>
    <x v="5"/>
    <s v="22'16"/>
    <s v="Q1'16"/>
  </r>
  <r>
    <d v="2016-06-04T00:00:00"/>
    <s v="A3473782"/>
    <s v="B8967-16I"/>
    <s v="M.JOTHI"/>
    <s v="NG"/>
    <x v="1"/>
    <n v="1"/>
    <s v="EPL"/>
    <x v="0"/>
    <m/>
    <x v="5"/>
    <s v="22'16"/>
    <s v="Q1'16"/>
  </r>
  <r>
    <d v="2016-06-04T00:00:00"/>
    <s v="A3473097"/>
    <s v="B8960-16G"/>
    <s v="M.JOTHI"/>
    <s v="NG"/>
    <x v="2"/>
    <n v="1"/>
    <s v="EPL"/>
    <x v="0"/>
    <m/>
    <x v="5"/>
    <s v="22'16"/>
    <s v="Q1'16"/>
  </r>
  <r>
    <d v="2016-06-04T00:00:00"/>
    <s v="A3473716"/>
    <s v="B8960-16G"/>
    <s v="PEE"/>
    <s v="NG"/>
    <x v="1"/>
    <n v="2"/>
    <s v="EPL"/>
    <x v="0"/>
    <m/>
    <x v="5"/>
    <s v="22'16"/>
    <s v="Q1'16"/>
  </r>
  <r>
    <d v="2016-06-04T00:00:00"/>
    <s v="A3474824"/>
    <s v="B9604-5A"/>
    <s v="PEE"/>
    <s v="NG"/>
    <x v="2"/>
    <n v="1"/>
    <s v="EPL"/>
    <x v="0"/>
    <m/>
    <x v="5"/>
    <s v="22'16"/>
    <s v="Q1'16"/>
  </r>
  <r>
    <d v="2016-06-04T00:00:00"/>
    <s v="A3474830"/>
    <s v="B9604-5A"/>
    <s v="PEE"/>
    <s v="NG"/>
    <x v="0"/>
    <n v="1"/>
    <s v="EPL"/>
    <x v="0"/>
    <m/>
    <x v="5"/>
    <s v="22'16"/>
    <s v="Q1'16"/>
  </r>
  <r>
    <d v="2016-06-04T00:00:00"/>
    <s v="A3474497"/>
    <s v="B9604-5A"/>
    <s v="PEE"/>
    <s v="NG"/>
    <x v="1"/>
    <n v="1"/>
    <s v="EPL"/>
    <x v="0"/>
    <m/>
    <x v="5"/>
    <s v="22'16"/>
    <s v="Q1'16"/>
  </r>
  <r>
    <d v="2016-06-04T00:00:00"/>
    <s v="A3474492"/>
    <s v="B9604-5A"/>
    <s v="PEE"/>
    <s v="NG"/>
    <x v="2"/>
    <n v="1"/>
    <s v="EPL"/>
    <x v="0"/>
    <m/>
    <x v="5"/>
    <s v="22'16"/>
    <s v="Q1'16"/>
  </r>
  <r>
    <d v="2016-06-05T00:00:00"/>
    <s v="A3475015"/>
    <s v="B8960-16G"/>
    <s v="KELLY"/>
    <s v="NG"/>
    <x v="1"/>
    <n v="1"/>
    <s v="EPL"/>
    <x v="0"/>
    <m/>
    <x v="5"/>
    <s v="22'16"/>
    <s v="Q1'16"/>
  </r>
  <r>
    <d v="2016-06-05T00:00:00"/>
    <s v="A3473900"/>
    <s v="B8960-16G"/>
    <s v="KELLY"/>
    <s v="NG"/>
    <x v="0"/>
    <n v="1"/>
    <s v="EPL"/>
    <x v="0"/>
    <m/>
    <x v="5"/>
    <s v="22'16"/>
    <s v="Q1'16"/>
  </r>
  <r>
    <d v="2016-06-05T00:00:00"/>
    <s v="A3473900"/>
    <s v="B8960-16G"/>
    <s v="KELLY"/>
    <s v="NG"/>
    <x v="1"/>
    <n v="22"/>
    <s v="EPL"/>
    <x v="0"/>
    <m/>
    <x v="5"/>
    <s v="22'16"/>
    <s v="Q1'16"/>
  </r>
  <r>
    <d v="2016-06-05T00:00:00"/>
    <s v="A3474548"/>
    <s v="B8960-16G"/>
    <s v="KELLY"/>
    <s v="NG"/>
    <x v="1"/>
    <n v="11"/>
    <s v="EPL"/>
    <x v="0"/>
    <m/>
    <x v="5"/>
    <s v="22'16"/>
    <s v="Q1'16"/>
  </r>
  <r>
    <d v="2016-06-05T00:00:00"/>
    <s v="A3474939"/>
    <s v="B8960-16G"/>
    <s v="KELLY"/>
    <s v="NG"/>
    <x v="1"/>
    <n v="3"/>
    <s v="EPL"/>
    <x v="0"/>
    <m/>
    <x v="5"/>
    <s v="22'16"/>
    <s v="Q1'16"/>
  </r>
  <r>
    <d v="2016-06-05T00:00:00"/>
    <s v="A3474384"/>
    <s v="B7953-9U"/>
    <s v="chin"/>
    <s v="NG"/>
    <x v="8"/>
    <n v="1"/>
    <s v="EPL"/>
    <x v="0"/>
    <m/>
    <x v="5"/>
    <s v="22'16"/>
    <s v="Q1'16"/>
  </r>
  <r>
    <d v="2016-06-05T00:00:00"/>
    <s v="A3474383"/>
    <s v="B7953-9U"/>
    <s v="chin"/>
    <s v="NG"/>
    <x v="8"/>
    <n v="1"/>
    <s v="EPL"/>
    <x v="0"/>
    <m/>
    <x v="5"/>
    <s v="22'16"/>
    <s v="Q1'16"/>
  </r>
  <r>
    <d v="2016-06-05T00:00:00"/>
    <s v="A3474356"/>
    <s v="B8960-16G"/>
    <s v="chin"/>
    <s v="NG"/>
    <x v="2"/>
    <n v="1"/>
    <s v="EPL"/>
    <x v="0"/>
    <m/>
    <x v="5"/>
    <s v="22'16"/>
    <s v="Q1'16"/>
  </r>
  <r>
    <d v="2016-06-05T00:00:00"/>
    <s v="A3474825"/>
    <s v="B9604-5A"/>
    <s v="chin"/>
    <s v="NG"/>
    <x v="0"/>
    <n v="1"/>
    <s v="EPL"/>
    <x v="0"/>
    <m/>
    <x v="5"/>
    <s v="22'16"/>
    <s v="Q1'16"/>
  </r>
  <r>
    <d v="2016-06-05T00:00:00"/>
    <s v="A3474825"/>
    <s v="B9604-5A"/>
    <s v="chin"/>
    <s v="NG"/>
    <x v="1"/>
    <n v="7"/>
    <s v="EPL"/>
    <x v="0"/>
    <m/>
    <x v="5"/>
    <s v="22'16"/>
    <s v="Q1'16"/>
  </r>
  <r>
    <d v="2016-06-05T00:00:00"/>
    <s v="A3474832"/>
    <s v="B9604-5A"/>
    <s v="chin"/>
    <s v="NG"/>
    <x v="1"/>
    <n v="1"/>
    <s v="EPL"/>
    <x v="0"/>
    <m/>
    <x v="5"/>
    <s v="22'16"/>
    <s v="Q1'16"/>
  </r>
  <r>
    <d v="2016-06-05T00:00:00"/>
    <s v="A3474189"/>
    <s v="B8960-16G"/>
    <s v="chin"/>
    <s v="NG"/>
    <x v="3"/>
    <n v="1"/>
    <s v="EPL"/>
    <x v="0"/>
    <m/>
    <x v="5"/>
    <s v="22'16"/>
    <s v="Q1'16"/>
  </r>
  <r>
    <d v="2016-06-05T00:00:00"/>
    <s v="A3474550"/>
    <s v="B8960-16G"/>
    <s v="chin"/>
    <s v="NG"/>
    <x v="1"/>
    <n v="2"/>
    <s v="EPL"/>
    <x v="0"/>
    <m/>
    <x v="5"/>
    <s v="22'16"/>
    <s v="Q1'16"/>
  </r>
  <r>
    <d v="2016-06-05T00:00:00"/>
    <s v="A3474961"/>
    <s v="B9604-5A"/>
    <s v="chin"/>
    <s v="NG"/>
    <x v="0"/>
    <n v="2"/>
    <s v="EPL"/>
    <x v="0"/>
    <m/>
    <x v="5"/>
    <s v="22'16"/>
    <s v="Q1'16"/>
  </r>
  <r>
    <d v="2016-06-05T00:00:00"/>
    <s v="A3474961"/>
    <s v="B9604-5A"/>
    <s v="chin"/>
    <s v="NG"/>
    <x v="1"/>
    <n v="8"/>
    <s v="EPL"/>
    <x v="0"/>
    <m/>
    <x v="5"/>
    <s v="22'16"/>
    <s v="Q1'16"/>
  </r>
  <r>
    <d v="2016-06-05T00:00:00"/>
    <s v="A3474967"/>
    <s v="B9604-5A"/>
    <s v="chin"/>
    <s v="NG"/>
    <x v="1"/>
    <n v="8"/>
    <s v="EPL"/>
    <x v="0"/>
    <m/>
    <x v="5"/>
    <s v="22'16"/>
    <s v="Q1'16"/>
  </r>
  <r>
    <d v="2016-06-05T00:00:00"/>
    <s v="A3474968"/>
    <s v="B9604-5A"/>
    <s v="chin"/>
    <s v="NG"/>
    <x v="0"/>
    <n v="2"/>
    <s v="EPL"/>
    <x v="0"/>
    <m/>
    <x v="5"/>
    <s v="22'16"/>
    <s v="Q1'16"/>
  </r>
  <r>
    <d v="2016-06-05T00:00:00"/>
    <s v="A3474968"/>
    <s v="B9604-5A"/>
    <s v="chin"/>
    <s v="NG"/>
    <x v="1"/>
    <n v="8"/>
    <s v="EPL"/>
    <x v="0"/>
    <m/>
    <x v="5"/>
    <s v="22'16"/>
    <s v="Q1'16"/>
  </r>
  <r>
    <d v="2016-06-05T00:00:00"/>
    <s v="A3474941"/>
    <s v="B8960-16G"/>
    <s v="PEE"/>
    <s v="NG"/>
    <x v="1"/>
    <n v="1"/>
    <s v="EPL"/>
    <x v="0"/>
    <m/>
    <x v="5"/>
    <s v="22'16"/>
    <s v="Q1'16"/>
  </r>
  <r>
    <d v="2016-06-05T00:00:00"/>
    <s v="A3474546"/>
    <s v="B8960-16G"/>
    <s v="PEE"/>
    <s v="NG"/>
    <x v="1"/>
    <n v="2"/>
    <s v="EPL"/>
    <x v="0"/>
    <m/>
    <x v="5"/>
    <s v="22'16"/>
    <s v="Q1'16"/>
  </r>
  <r>
    <d v="2016-06-05T00:00:00"/>
    <s v="A3474193"/>
    <s v="B8960-16G"/>
    <s v="PEE"/>
    <s v="NG"/>
    <x v="0"/>
    <n v="1"/>
    <s v="EPL"/>
    <x v="0"/>
    <m/>
    <x v="5"/>
    <s v="22'16"/>
    <s v="Q1'16"/>
  </r>
  <r>
    <d v="2016-06-05T00:00:00"/>
    <s v="A3474193"/>
    <s v="B8960-16G"/>
    <s v="PEE"/>
    <s v="NG"/>
    <x v="1"/>
    <n v="1"/>
    <s v="EPL"/>
    <x v="0"/>
    <m/>
    <x v="5"/>
    <s v="22'16"/>
    <s v="Q1'16"/>
  </r>
  <r>
    <d v="2016-06-05T00:00:00"/>
    <s v="A3470768"/>
    <s v="B8960-16G"/>
    <s v="PEE"/>
    <s v="NG"/>
    <x v="2"/>
    <n v="1"/>
    <s v="EPL"/>
    <x v="0"/>
    <m/>
    <x v="5"/>
    <s v="22'16"/>
    <s v="Q1'16"/>
  </r>
  <r>
    <d v="2016-06-05T00:00:00"/>
    <s v="A3474188"/>
    <s v="B8960-16G"/>
    <s v="PEE"/>
    <s v="NG"/>
    <x v="1"/>
    <n v="2"/>
    <s v="EPL"/>
    <x v="0"/>
    <m/>
    <x v="5"/>
    <s v="22'16"/>
    <s v="Q1'16"/>
  </r>
  <r>
    <d v="2016-06-05T00:00:00"/>
    <s v="A3474188"/>
    <s v="B8960-16G"/>
    <s v="PEE"/>
    <s v="NG"/>
    <x v="3"/>
    <n v="1"/>
    <s v="EPL"/>
    <x v="0"/>
    <m/>
    <x v="5"/>
    <s v="22'16"/>
    <s v="Q1'16"/>
  </r>
  <r>
    <d v="2016-06-05T00:00:00"/>
    <s v="A3473711"/>
    <s v="B8960-16G"/>
    <s v="PEE"/>
    <s v="NG"/>
    <x v="1"/>
    <n v="1"/>
    <s v="EPL"/>
    <x v="0"/>
    <m/>
    <x v="5"/>
    <s v="22'16"/>
    <s v="Q1'16"/>
  </r>
  <r>
    <d v="2016-06-05T00:00:00"/>
    <s v="A3474972"/>
    <s v="B9604-5A"/>
    <s v="PEE"/>
    <s v="NG"/>
    <x v="2"/>
    <n v="1"/>
    <s v="EPL"/>
    <x v="0"/>
    <m/>
    <x v="5"/>
    <s v="22'16"/>
    <s v="Q1'16"/>
  </r>
  <r>
    <d v="2016-06-05T00:00:00"/>
    <s v="A3474972"/>
    <s v="B9604-5A"/>
    <s v="PEE"/>
    <s v="NG"/>
    <x v="1"/>
    <n v="1"/>
    <s v="EPL"/>
    <x v="0"/>
    <m/>
    <x v="5"/>
    <s v="22'16"/>
    <s v="Q1'16"/>
  </r>
  <r>
    <d v="2016-06-06T00:00:00"/>
    <s v="A3474385"/>
    <s v="B7953-9U"/>
    <s v="KELLY"/>
    <s v="NG"/>
    <x v="9"/>
    <n v="1"/>
    <s v="EPL"/>
    <x v="0"/>
    <m/>
    <x v="5"/>
    <s v="23'16"/>
    <s v="Q1'16"/>
  </r>
  <r>
    <d v="2016-06-06T00:00:00"/>
    <s v="A3474509"/>
    <s v="B8960-16G"/>
    <s v="KELLY"/>
    <s v="NG"/>
    <x v="2"/>
    <n v="1"/>
    <s v="EPL"/>
    <x v="0"/>
    <m/>
    <x v="5"/>
    <s v="23'16"/>
    <s v="Q1'16"/>
  </r>
  <r>
    <d v="2016-06-06T00:00:00"/>
    <s v="A3474423"/>
    <s v="B8960-16G"/>
    <s v="KELLY"/>
    <s v="NG"/>
    <x v="2"/>
    <n v="1"/>
    <s v="EPL"/>
    <x v="0"/>
    <m/>
    <x v="5"/>
    <s v="23'16"/>
    <s v="Q1'16"/>
  </r>
  <r>
    <d v="2016-06-06T00:00:00"/>
    <s v="A3474423"/>
    <s v="B8960-16G"/>
    <s v="KELLY"/>
    <s v="NG"/>
    <x v="1"/>
    <n v="1"/>
    <s v="EPL"/>
    <x v="0"/>
    <m/>
    <x v="5"/>
    <s v="23'16"/>
    <s v="Q1'16"/>
  </r>
  <r>
    <d v="2016-06-06T00:00:00"/>
    <s v="A3475268"/>
    <s v="B8960-16G"/>
    <s v="KELLY"/>
    <s v="NG"/>
    <x v="1"/>
    <n v="2"/>
    <s v="EPL"/>
    <x v="0"/>
    <m/>
    <x v="5"/>
    <s v="23'16"/>
    <s v="Q1'16"/>
  </r>
  <r>
    <d v="2016-06-06T00:00:00"/>
    <s v="A3475268"/>
    <s v="B8960-16G"/>
    <s v="KELLY"/>
    <s v="NG"/>
    <x v="3"/>
    <n v="3"/>
    <s v="EPL"/>
    <x v="0"/>
    <m/>
    <x v="5"/>
    <s v="23'16"/>
    <s v="Q1'16"/>
  </r>
  <r>
    <d v="2016-06-06T00:00:00"/>
    <s v="A3475268"/>
    <s v="B8960-16G"/>
    <s v="KELLY"/>
    <s v="NG"/>
    <x v="9"/>
    <n v="1"/>
    <s v="EPL"/>
    <x v="0"/>
    <m/>
    <x v="5"/>
    <s v="23'16"/>
    <s v="Q1'16"/>
  </r>
  <r>
    <d v="2016-06-06T00:00:00"/>
    <s v="A3474357"/>
    <s v="B8960-16G"/>
    <s v="KELLY"/>
    <s v="NG"/>
    <x v="3"/>
    <n v="2"/>
    <s v="EPL"/>
    <x v="0"/>
    <m/>
    <x v="5"/>
    <s v="23'16"/>
    <s v="Q1'16"/>
  </r>
  <r>
    <d v="2016-06-06T00:00:00"/>
    <s v="A3474357"/>
    <s v="B8960-16G"/>
    <s v="KELLY"/>
    <s v="NG"/>
    <x v="9"/>
    <n v="1"/>
    <s v="EPL"/>
    <x v="0"/>
    <m/>
    <x v="5"/>
    <s v="23'16"/>
    <s v="Q1'16"/>
  </r>
  <r>
    <d v="2016-06-06T00:00:00"/>
    <s v="A3473713"/>
    <s v="B8960-16G"/>
    <s v="KELLY"/>
    <s v="NG"/>
    <x v="3"/>
    <n v="2"/>
    <s v="EPL"/>
    <x v="0"/>
    <m/>
    <x v="5"/>
    <s v="23'16"/>
    <s v="Q1'16"/>
  </r>
  <r>
    <d v="2016-06-06T00:00:00"/>
    <s v="A3474507"/>
    <s v="B8960-16G"/>
    <s v="KELLY"/>
    <s v="NG"/>
    <x v="2"/>
    <n v="1"/>
    <s v="EPL"/>
    <x v="0"/>
    <m/>
    <x v="5"/>
    <s v="23'16"/>
    <s v="Q1'16"/>
  </r>
  <r>
    <d v="2016-06-06T00:00:00"/>
    <s v="A3474507"/>
    <s v="B8960-16G"/>
    <s v="KELLY"/>
    <s v="NG"/>
    <x v="3"/>
    <n v="2"/>
    <s v="EPL"/>
    <x v="0"/>
    <m/>
    <x v="5"/>
    <s v="23'16"/>
    <s v="Q1'16"/>
  </r>
  <r>
    <d v="2016-06-06T00:00:00"/>
    <s v="A3474507"/>
    <s v="B8960-16G"/>
    <s v="KELLY"/>
    <s v="NG"/>
    <x v="9"/>
    <n v="1"/>
    <s v="EPL"/>
    <x v="0"/>
    <m/>
    <x v="5"/>
    <s v="23'16"/>
    <s v="Q1'16"/>
  </r>
  <r>
    <d v="2016-06-06T00:00:00"/>
    <s v="A3475733"/>
    <s v="B9604-5A"/>
    <s v="KELLY"/>
    <s v="NG"/>
    <x v="2"/>
    <n v="1"/>
    <s v="EPL"/>
    <x v="0"/>
    <m/>
    <x v="5"/>
    <s v="23'16"/>
    <s v="Q1'16"/>
  </r>
  <r>
    <d v="2016-06-06T00:00:00"/>
    <s v="A3474551"/>
    <s v="B8960-16G"/>
    <s v="KELLY"/>
    <s v="NG"/>
    <x v="3"/>
    <n v="1"/>
    <s v="EPL"/>
    <x v="0"/>
    <m/>
    <x v="5"/>
    <s v="23'16"/>
    <s v="Q1'16"/>
  </r>
  <r>
    <d v="2016-06-06T00:00:00"/>
    <s v="A3474942"/>
    <s v="B8960-16G"/>
    <s v="PEE"/>
    <s v="NG"/>
    <x v="2"/>
    <n v="1"/>
    <s v="EPL"/>
    <x v="0"/>
    <m/>
    <x v="5"/>
    <s v="23'16"/>
    <s v="Q1'16"/>
  </r>
  <r>
    <d v="2016-06-06T00:00:00"/>
    <s v="A3475421"/>
    <s v="B8960-16G"/>
    <s v="PEE"/>
    <s v="NG"/>
    <x v="1"/>
    <n v="7"/>
    <s v="EPL"/>
    <x v="0"/>
    <m/>
    <x v="5"/>
    <s v="23'16"/>
    <s v="Q1'16"/>
  </r>
  <r>
    <d v="2016-06-06T00:00:00"/>
    <s v="A3474943"/>
    <s v="B8960-16G"/>
    <s v="PEE"/>
    <s v="NG"/>
    <x v="1"/>
    <n v="1"/>
    <s v="EPL"/>
    <x v="0"/>
    <m/>
    <x v="5"/>
    <s v="23'16"/>
    <s v="Q1'16"/>
  </r>
  <r>
    <d v="2016-06-06T00:00:00"/>
    <s v="A3474547"/>
    <s v="B8960-16G"/>
    <s v="PEE"/>
    <s v="NG"/>
    <x v="1"/>
    <n v="4"/>
    <s v="EPL"/>
    <x v="0"/>
    <m/>
    <x v="5"/>
    <s v="23'16"/>
    <s v="Q1'16"/>
  </r>
  <r>
    <d v="2016-06-06T00:00:00"/>
    <s v="A3474785"/>
    <s v="B8960-16G"/>
    <s v="PEE"/>
    <s v="NG"/>
    <x v="1"/>
    <n v="1"/>
    <s v="EPL"/>
    <x v="0"/>
    <m/>
    <x v="5"/>
    <s v="23'16"/>
    <s v="Q1'16"/>
  </r>
  <r>
    <d v="2016-06-06T00:00:00"/>
    <s v="A3474862"/>
    <s v="B8960-16G"/>
    <s v="chin"/>
    <s v="NG"/>
    <x v="2"/>
    <n v="1"/>
    <s v="EPL"/>
    <x v="0"/>
    <m/>
    <x v="5"/>
    <s v="23'16"/>
    <s v="Q1'16"/>
  </r>
  <r>
    <d v="2016-06-06T00:00:00"/>
    <s v="A3475012"/>
    <s v="B8960-16G"/>
    <s v="chin"/>
    <s v="NG"/>
    <x v="1"/>
    <n v="3"/>
    <s v="EPL"/>
    <x v="0"/>
    <m/>
    <x v="5"/>
    <s v="23'16"/>
    <s v="Q1'16"/>
  </r>
  <r>
    <d v="2016-06-06T00:00:00"/>
    <s v="A3475012"/>
    <s v="B8960-16G"/>
    <s v="chin"/>
    <s v="NG"/>
    <x v="3"/>
    <n v="1"/>
    <s v="EPL"/>
    <x v="0"/>
    <m/>
    <x v="5"/>
    <s v="23'16"/>
    <s v="Q1'16"/>
  </r>
  <r>
    <d v="2016-06-06T00:00:00"/>
    <s v="A3473521"/>
    <s v="B8960-16G"/>
    <s v="chin"/>
    <s v="NG"/>
    <x v="1"/>
    <n v="1"/>
    <s v="EPL"/>
    <x v="0"/>
    <m/>
    <x v="5"/>
    <s v="23'16"/>
    <s v="Q1'16"/>
  </r>
  <r>
    <d v="2016-06-06T00:00:00"/>
    <s v="A3473521"/>
    <s v="B8960-16G"/>
    <s v="chin"/>
    <s v="NG"/>
    <x v="3"/>
    <n v="1"/>
    <s v="EPL"/>
    <x v="0"/>
    <m/>
    <x v="5"/>
    <s v="23'16"/>
    <s v="Q1'16"/>
  </r>
  <r>
    <d v="2016-06-06T00:00:00"/>
    <s v="A3475265"/>
    <s v="B8960-16G"/>
    <s v="chin"/>
    <s v="NG"/>
    <x v="1"/>
    <n v="1"/>
    <s v="EPL"/>
    <x v="0"/>
    <m/>
    <x v="5"/>
    <s v="23'16"/>
    <s v="Q1'16"/>
  </r>
  <r>
    <d v="2016-06-06T00:00:00"/>
    <s v="A3475265"/>
    <s v="B8960-16G"/>
    <s v="chin"/>
    <s v="NG"/>
    <x v="3"/>
    <n v="2"/>
    <s v="EPL"/>
    <x v="0"/>
    <m/>
    <x v="5"/>
    <s v="23'16"/>
    <s v="Q1'16"/>
  </r>
  <r>
    <d v="2016-06-06T00:00:00"/>
    <s v="A3474511"/>
    <s v="B8960-16G"/>
    <s v="PEE"/>
    <s v="NG"/>
    <x v="1"/>
    <n v="1"/>
    <s v="EPL"/>
    <x v="0"/>
    <m/>
    <x v="5"/>
    <s v="23'16"/>
    <s v="Q1'16"/>
  </r>
  <r>
    <d v="2016-06-06T00:00:00"/>
    <s v="A3475738"/>
    <s v="B9604-5A"/>
    <s v="PEE"/>
    <s v="NG"/>
    <x v="2"/>
    <n v="1"/>
    <s v="EPL"/>
    <x v="0"/>
    <m/>
    <x v="5"/>
    <s v="23'16"/>
    <s v="Q1'16"/>
  </r>
  <r>
    <d v="2016-06-07T00:00:00"/>
    <s v="A3474864"/>
    <s v="B8960-16G"/>
    <s v="KELLY"/>
    <s v="NG"/>
    <x v="2"/>
    <n v="1"/>
    <s v="EPL"/>
    <x v="0"/>
    <m/>
    <x v="5"/>
    <s v="23'16"/>
    <s v="Q1'16"/>
  </r>
  <r>
    <d v="2016-06-07T00:00:00"/>
    <s v="A3475285"/>
    <s v="B8960-16G"/>
    <s v="KELLY"/>
    <s v="NG"/>
    <x v="2"/>
    <n v="2"/>
    <s v="EPL"/>
    <x v="0"/>
    <m/>
    <x v="5"/>
    <s v="23'16"/>
    <s v="Q1'16"/>
  </r>
  <r>
    <d v="2016-06-07T00:00:00"/>
    <s v="A3475285"/>
    <s v="B8960-16G"/>
    <s v="KELLY"/>
    <s v="NG"/>
    <x v="0"/>
    <n v="1"/>
    <s v="EPL"/>
    <x v="0"/>
    <m/>
    <x v="5"/>
    <s v="23'16"/>
    <s v="Q1'16"/>
  </r>
  <r>
    <d v="2016-06-07T00:00:00"/>
    <s v="A3474782"/>
    <s v="B8960-16G"/>
    <s v="KELLY"/>
    <s v="NG"/>
    <x v="2"/>
    <n v="1"/>
    <s v="EPL"/>
    <x v="0"/>
    <m/>
    <x v="5"/>
    <s v="23'16"/>
    <s v="Q1'16"/>
  </r>
  <r>
    <d v="2016-06-07T00:00:00"/>
    <s v="A3475920"/>
    <s v="B8960-16G"/>
    <s v="KELLY"/>
    <s v="NG"/>
    <x v="3"/>
    <n v="1"/>
    <s v="EPL"/>
    <x v="0"/>
    <m/>
    <x v="5"/>
    <s v="23'16"/>
    <s v="Q1'16"/>
  </r>
  <r>
    <d v="2016-06-07T00:00:00"/>
    <s v="P3036861"/>
    <s v="AE42A-8U"/>
    <s v="KELLY"/>
    <s v="NG"/>
    <x v="0"/>
    <n v="1"/>
    <s v="EPL"/>
    <x v="0"/>
    <m/>
    <x v="5"/>
    <s v="23'16"/>
    <s v="Q1'16"/>
  </r>
  <r>
    <d v="2016-06-07T00:00:00"/>
    <s v="A3475262"/>
    <s v="B8960-16G"/>
    <s v="KELLY"/>
    <s v="NG"/>
    <x v="1"/>
    <n v="7"/>
    <s v="EPL"/>
    <x v="0"/>
    <m/>
    <x v="5"/>
    <s v="23'16"/>
    <s v="Q1'16"/>
  </r>
  <r>
    <d v="2016-06-07T00:00:00"/>
    <s v="A3474944"/>
    <s v="B8960-16G"/>
    <s v="KELLY"/>
    <s v="NG"/>
    <x v="1"/>
    <n v="2"/>
    <s v="EPL"/>
    <x v="0"/>
    <m/>
    <x v="5"/>
    <s v="23'16"/>
    <s v="Q1'16"/>
  </r>
  <r>
    <d v="2016-06-07T00:00:00"/>
    <s v="A3475017"/>
    <s v="B8960-16G"/>
    <s v="KELLY"/>
    <s v="NG"/>
    <x v="2"/>
    <n v="1"/>
    <s v="EPL"/>
    <x v="0"/>
    <m/>
    <x v="5"/>
    <s v="23'16"/>
    <s v="Q1'16"/>
  </r>
  <r>
    <d v="2016-06-07T00:00:00"/>
    <s v="A3474379"/>
    <s v="B8960-16G"/>
    <s v="KELLY"/>
    <s v="NG"/>
    <x v="2"/>
    <n v="1"/>
    <s v="EPL"/>
    <x v="0"/>
    <m/>
    <x v="5"/>
    <s v="23'16"/>
    <s v="Q1'16"/>
  </r>
  <r>
    <d v="2016-06-07T00:00:00"/>
    <s v="A3474379"/>
    <s v="B8960-16G"/>
    <s v="KELLY"/>
    <s v="NG"/>
    <x v="1"/>
    <n v="2"/>
    <s v="EPL"/>
    <x v="0"/>
    <m/>
    <x v="5"/>
    <s v="23'16"/>
    <s v="Q1'16"/>
  </r>
  <r>
    <d v="2016-06-07T00:00:00"/>
    <s v="A3473714"/>
    <s v="B8960-16G"/>
    <s v="KELLY"/>
    <s v="NG"/>
    <x v="1"/>
    <n v="7"/>
    <s v="EPL"/>
    <x v="0"/>
    <m/>
    <x v="5"/>
    <s v="23'16"/>
    <s v="Q1'16"/>
  </r>
  <r>
    <d v="2016-06-07T00:00:00"/>
    <s v="A3474512"/>
    <s v="B8960-16G"/>
    <s v="KELLY"/>
    <s v="NG"/>
    <x v="1"/>
    <n v="1"/>
    <s v="EPL"/>
    <x v="0"/>
    <m/>
    <x v="5"/>
    <s v="23'16"/>
    <s v="Q1'16"/>
  </r>
  <r>
    <d v="2016-06-07T00:00:00"/>
    <s v="A3476173"/>
    <s v="B8960-16G"/>
    <s v="KELLY"/>
    <s v="NG"/>
    <x v="1"/>
    <n v="10"/>
    <s v="EPL"/>
    <x v="0"/>
    <m/>
    <x v="5"/>
    <s v="23'16"/>
    <s v="Q1'16"/>
  </r>
  <r>
    <d v="2016-06-07T00:00:00"/>
    <s v="A3475286"/>
    <s v="B8960-16G"/>
    <s v="KELLY"/>
    <s v="NG"/>
    <x v="3"/>
    <n v="1"/>
    <s v="EPL"/>
    <x v="0"/>
    <m/>
    <x v="5"/>
    <s v="23'16"/>
    <s v="Q1'16"/>
  </r>
  <r>
    <d v="2016-06-07T00:00:00"/>
    <s v="A3473522"/>
    <s v="B8960-16G"/>
    <s v="KELLY"/>
    <s v="NG"/>
    <x v="2"/>
    <n v="1"/>
    <s v="EPL"/>
    <x v="0"/>
    <m/>
    <x v="5"/>
    <s v="23'16"/>
    <s v="Q1'16"/>
  </r>
  <r>
    <d v="2016-06-07T00:00:00"/>
    <s v="A3473523"/>
    <s v="B8960-16G"/>
    <s v="KELLY"/>
    <s v="NG"/>
    <x v="1"/>
    <n v="4"/>
    <s v="EPL"/>
    <x v="0"/>
    <m/>
    <x v="5"/>
    <s v="23'16"/>
    <s v="Q1'16"/>
  </r>
  <r>
    <d v="2016-06-07T00:00:00"/>
    <s v="A3475011"/>
    <s v="B8960-16G"/>
    <s v="KELLY"/>
    <s v="NG"/>
    <x v="2"/>
    <n v="1"/>
    <s v="EPL"/>
    <x v="0"/>
    <m/>
    <x v="5"/>
    <s v="23'16"/>
    <s v="Q1'16"/>
  </r>
  <r>
    <d v="2016-06-07T00:00:00"/>
    <s v="A3475011"/>
    <s v="B8960-16G"/>
    <s v="KELLY"/>
    <s v="NG"/>
    <x v="1"/>
    <n v="5"/>
    <s v="EPL"/>
    <x v="0"/>
    <m/>
    <x v="5"/>
    <s v="23'16"/>
    <s v="Q1'16"/>
  </r>
  <r>
    <d v="2016-06-07T00:00:00"/>
    <s v="A3475922"/>
    <s v="B8960-16G"/>
    <s v="KELLY"/>
    <s v="NG"/>
    <x v="1"/>
    <n v="3"/>
    <s v="EPL"/>
    <x v="0"/>
    <m/>
    <x v="5"/>
    <s v="23'16"/>
    <s v="Q1'16"/>
  </r>
  <r>
    <d v="2016-06-07T00:00:00"/>
    <s v="A3473901"/>
    <s v="B8960-16G"/>
    <s v="KELLY"/>
    <s v="NG"/>
    <x v="1"/>
    <n v="2"/>
    <s v="EPL"/>
    <x v="0"/>
    <m/>
    <x v="5"/>
    <s v="23'16"/>
    <s v="Q1'16"/>
  </r>
  <r>
    <d v="2016-06-07T00:00:00"/>
    <s v="A3475424"/>
    <s v="B8960-16G"/>
    <s v="M.JOTHI"/>
    <s v="NG"/>
    <x v="1"/>
    <n v="2"/>
    <s v="EPL"/>
    <x v="0"/>
    <m/>
    <x v="5"/>
    <s v="23'16"/>
    <s v="Q1'16"/>
  </r>
  <r>
    <d v="2016-06-07T00:00:00"/>
    <s v="A3474378"/>
    <s v="B8960-16G"/>
    <s v="M.JOTHI"/>
    <s v="NG"/>
    <x v="1"/>
    <n v="2"/>
    <s v="EPL"/>
    <x v="0"/>
    <m/>
    <x v="5"/>
    <s v="23'16"/>
    <s v="Q1'16"/>
  </r>
  <r>
    <d v="2016-06-07T00:00:00"/>
    <s v="A3475425"/>
    <s v="B8960-16G"/>
    <s v="M.JOTHI"/>
    <s v="NG"/>
    <x v="1"/>
    <n v="4"/>
    <s v="EPL"/>
    <x v="0"/>
    <m/>
    <x v="5"/>
    <s v="23'16"/>
    <s v="Q1'16"/>
  </r>
  <r>
    <d v="2016-06-07T00:00:00"/>
    <s v="A3476172"/>
    <s v="B8960-16G"/>
    <s v="M.JOTHI"/>
    <s v="NG"/>
    <x v="0"/>
    <n v="2"/>
    <s v="EPL"/>
    <x v="0"/>
    <m/>
    <x v="5"/>
    <s v="23'16"/>
    <s v="Q1'16"/>
  </r>
  <r>
    <d v="2016-06-07T00:00:00"/>
    <s v="A3476172"/>
    <s v="B8960-16G"/>
    <s v="M.JOTHI"/>
    <s v="NG"/>
    <x v="1"/>
    <n v="5"/>
    <s v="EPL"/>
    <x v="0"/>
    <m/>
    <x v="5"/>
    <s v="23'16"/>
    <s v="Q1'16"/>
  </r>
  <r>
    <d v="2016-06-07T00:00:00"/>
    <s v="A3476176"/>
    <s v="B8960-16G"/>
    <s v="M.JOTHI"/>
    <s v="NG"/>
    <x v="1"/>
    <n v="6"/>
    <s v="EPL"/>
    <x v="0"/>
    <m/>
    <x v="5"/>
    <s v="23'16"/>
    <s v="Q1'16"/>
  </r>
  <r>
    <d v="2016-06-07T00:00:00"/>
    <s v="A3474359"/>
    <s v="B8960-16G"/>
    <s v="M.JOTHI"/>
    <s v="NG"/>
    <x v="2"/>
    <n v="1"/>
    <s v="EPL"/>
    <x v="0"/>
    <m/>
    <x v="5"/>
    <s v="23'16"/>
    <s v="Q1'16"/>
  </r>
  <r>
    <d v="2016-06-07T00:00:00"/>
    <s v="A3474359"/>
    <s v="B8960-16G"/>
    <s v="M.JOTHI"/>
    <s v="NG"/>
    <x v="0"/>
    <n v="1"/>
    <s v="EPL"/>
    <x v="0"/>
    <m/>
    <x v="5"/>
    <s v="23'16"/>
    <s v="Q1'16"/>
  </r>
  <r>
    <d v="2016-06-07T00:00:00"/>
    <s v="A3475917"/>
    <s v="B8960-16G"/>
    <s v="M.JOTHI"/>
    <s v="NG"/>
    <x v="2"/>
    <n v="1"/>
    <s v="EPL"/>
    <x v="0"/>
    <m/>
    <x v="5"/>
    <s v="23'16"/>
    <s v="Q1'16"/>
  </r>
  <r>
    <d v="2016-06-07T00:00:00"/>
    <s v="A3475917"/>
    <s v="B8960-16G"/>
    <s v="M.JOTHI"/>
    <s v="NG"/>
    <x v="1"/>
    <n v="1"/>
    <s v="EPL"/>
    <x v="0"/>
    <m/>
    <x v="5"/>
    <s v="23'16"/>
    <s v="Q1'16"/>
  </r>
  <r>
    <d v="2016-06-07T00:00:00"/>
    <s v="A3475423"/>
    <s v="B8960-16G"/>
    <s v="M.JOTHI"/>
    <s v="NG"/>
    <x v="0"/>
    <n v="1"/>
    <s v="EPL"/>
    <x v="0"/>
    <m/>
    <x v="5"/>
    <s v="23'16"/>
    <s v="Q1'16"/>
  </r>
  <r>
    <d v="2016-06-07T00:00:00"/>
    <s v="A3476174"/>
    <s v="B8960-16G"/>
    <s v="M.JOTHI"/>
    <s v="NG"/>
    <x v="1"/>
    <n v="4"/>
    <s v="EPL"/>
    <x v="0"/>
    <m/>
    <x v="5"/>
    <s v="23'16"/>
    <s v="Q1'16"/>
  </r>
  <r>
    <d v="2016-06-07T00:00:00"/>
    <s v="A3476647"/>
    <s v="B8960-16G"/>
    <s v="M.JOTHI"/>
    <s v="NG"/>
    <x v="0"/>
    <n v="1"/>
    <s v="EPL"/>
    <x v="0"/>
    <m/>
    <x v="5"/>
    <s v="23'16"/>
    <s v="Q1'16"/>
  </r>
  <r>
    <d v="2016-06-07T00:00:00"/>
    <s v="A3476647"/>
    <s v="B8960-16G"/>
    <s v="M.JOTHI"/>
    <s v="NG"/>
    <x v="1"/>
    <n v="10"/>
    <s v="EPL"/>
    <x v="0"/>
    <m/>
    <x v="5"/>
    <s v="23'16"/>
    <s v="Q1'16"/>
  </r>
  <r>
    <d v="2016-06-07T00:00:00"/>
    <s v="A3476649"/>
    <s v="B8960-16G"/>
    <s v="M.JOTHI"/>
    <s v="NG"/>
    <x v="1"/>
    <n v="7"/>
    <s v="EPL"/>
    <x v="0"/>
    <m/>
    <x v="5"/>
    <s v="23'16"/>
    <s v="Q1'16"/>
  </r>
  <r>
    <d v="2016-06-07T00:00:00"/>
    <s v="A3476649"/>
    <s v="B8960-16G"/>
    <s v="M.JOTHI"/>
    <s v="NG"/>
    <x v="8"/>
    <n v="1"/>
    <s v="EPL"/>
    <x v="0"/>
    <m/>
    <x v="5"/>
    <s v="23'16"/>
    <s v="Q1'16"/>
  </r>
  <r>
    <d v="2016-06-07T00:00:00"/>
    <s v="A3475918"/>
    <s v="B8960-16G"/>
    <s v="M.JOTHI"/>
    <s v="NG"/>
    <x v="1"/>
    <n v="6"/>
    <s v="EPL"/>
    <x v="0"/>
    <m/>
    <x v="5"/>
    <s v="23'16"/>
    <s v="Q1'16"/>
  </r>
  <r>
    <d v="2016-06-07T00:00:00"/>
    <s v="A3476407"/>
    <s v="B8962-16I"/>
    <s v="M.JOTHI"/>
    <s v="NG"/>
    <x v="1"/>
    <n v="1"/>
    <s v="EPL"/>
    <x v="0"/>
    <m/>
    <x v="5"/>
    <s v="23'16"/>
    <s v="Q1'16"/>
  </r>
  <r>
    <d v="2016-06-07T00:00:00"/>
    <s v="A3476403"/>
    <s v="B8962-16I"/>
    <s v="M.JOTHI"/>
    <s v="NG"/>
    <x v="0"/>
    <n v="1"/>
    <s v="EPL"/>
    <x v="0"/>
    <m/>
    <x v="5"/>
    <s v="23'16"/>
    <s v="Q1'16"/>
  </r>
  <r>
    <d v="2016-06-07T00:00:00"/>
    <s v="A3473611"/>
    <s v="B8078-9A"/>
    <s v="M.JOTHI"/>
    <s v="NG"/>
    <x v="2"/>
    <n v="1"/>
    <s v="EPL"/>
    <x v="0"/>
    <m/>
    <x v="5"/>
    <s v="23'16"/>
    <s v="Q1'16"/>
  </r>
  <r>
    <d v="2016-06-08T00:00:00"/>
    <s v="A3476651"/>
    <s v="B8960-16G"/>
    <s v="KELLY"/>
    <s v="NG"/>
    <x v="2"/>
    <n v="1"/>
    <s v="EPL"/>
    <x v="0"/>
    <m/>
    <x v="5"/>
    <s v="23'16"/>
    <s v="Q1'16"/>
  </r>
  <r>
    <d v="2016-06-08T00:00:00"/>
    <s v="A3475287"/>
    <s v="B8960-16G"/>
    <s v="KELLY"/>
    <s v="NG"/>
    <x v="1"/>
    <n v="4"/>
    <s v="EPL"/>
    <x v="0"/>
    <m/>
    <x v="5"/>
    <s v="23'16"/>
    <s v="Q1'16"/>
  </r>
  <r>
    <d v="2016-06-08T00:00:00"/>
    <s v="A3476652"/>
    <s v="B8960-16G"/>
    <s v="KELLY"/>
    <s v="NG"/>
    <x v="2"/>
    <n v="1"/>
    <s v="EPL"/>
    <x v="0"/>
    <m/>
    <x v="5"/>
    <s v="23'16"/>
    <s v="Q1'16"/>
  </r>
  <r>
    <d v="2016-06-08T00:00:00"/>
    <s v="A3476652"/>
    <s v="B8960-16G"/>
    <s v="KELLY"/>
    <s v="NG"/>
    <x v="0"/>
    <n v="1"/>
    <s v="EPL"/>
    <x v="0"/>
    <m/>
    <x v="5"/>
    <s v="23'16"/>
    <s v="Q1'16"/>
  </r>
  <r>
    <d v="2016-06-08T00:00:00"/>
    <s v="A3477194"/>
    <s v="B8960-16G"/>
    <s v="KELLY"/>
    <s v="NG"/>
    <x v="2"/>
    <n v="1"/>
    <s v="EPL"/>
    <x v="0"/>
    <m/>
    <x v="5"/>
    <s v="23'16"/>
    <s v="Q1'16"/>
  </r>
  <r>
    <d v="2016-06-08T00:00:00"/>
    <s v="A3477194"/>
    <s v="B8960-16G"/>
    <s v="KELLY"/>
    <s v="NG"/>
    <x v="1"/>
    <n v="1"/>
    <s v="EPL"/>
    <x v="0"/>
    <m/>
    <x v="5"/>
    <s v="23'16"/>
    <s v="Q1'16"/>
  </r>
  <r>
    <d v="2016-06-08T00:00:00"/>
    <s v="A3475264"/>
    <s v="B8960-16G"/>
    <s v="KELLY"/>
    <s v="NG"/>
    <x v="1"/>
    <n v="1"/>
    <s v="EPL"/>
    <x v="0"/>
    <m/>
    <x v="5"/>
    <s v="23'16"/>
    <s v="Q1'16"/>
  </r>
  <r>
    <d v="2016-06-08T00:00:00"/>
    <s v="A3476862"/>
    <s v="B8960-16G"/>
    <s v="KELLY"/>
    <s v="NG"/>
    <x v="1"/>
    <n v="3"/>
    <s v="EPL"/>
    <x v="0"/>
    <m/>
    <x v="5"/>
    <s v="23'16"/>
    <s v="Q1'16"/>
  </r>
  <r>
    <d v="2016-06-08T00:00:00"/>
    <s v="A3476409"/>
    <s v="B8962-16I"/>
    <s v="KELLY"/>
    <s v="NG"/>
    <x v="3"/>
    <n v="1"/>
    <s v="EPL"/>
    <x v="0"/>
    <m/>
    <x v="5"/>
    <s v="23'16"/>
    <s v="Q1'16"/>
  </r>
  <r>
    <d v="2016-06-08T00:00:00"/>
    <s v="A3476408"/>
    <s v="B8962-16I"/>
    <s v="KELLY"/>
    <s v="NG"/>
    <x v="3"/>
    <n v="4"/>
    <s v="EPL"/>
    <x v="0"/>
    <m/>
    <x v="5"/>
    <s v="23'16"/>
    <s v="Q1'16"/>
  </r>
  <r>
    <d v="2016-06-08T00:00:00"/>
    <s v="A3476410"/>
    <s v="B8962-16I"/>
    <s v="KELLY"/>
    <s v="NG"/>
    <x v="1"/>
    <n v="1"/>
    <s v="EPL"/>
    <x v="0"/>
    <m/>
    <x v="5"/>
    <s v="23'16"/>
    <s v="Q1'16"/>
  </r>
  <r>
    <d v="2016-06-08T00:00:00"/>
    <s v="A3476410"/>
    <s v="B8962-16I"/>
    <s v="KELLY"/>
    <s v="NG"/>
    <x v="3"/>
    <n v="6"/>
    <s v="EPL"/>
    <x v="0"/>
    <m/>
    <x v="5"/>
    <s v="23'16"/>
    <s v="Q1'16"/>
  </r>
  <r>
    <d v="2016-06-08T00:00:00"/>
    <s v="A3475915"/>
    <s v="B4339-5P"/>
    <s v="KELLY"/>
    <s v="NG"/>
    <x v="2"/>
    <n v="1"/>
    <s v="EPL"/>
    <x v="0"/>
    <m/>
    <x v="5"/>
    <s v="23'16"/>
    <s v="Q1'16"/>
  </r>
  <r>
    <d v="2016-06-08T00:00:00"/>
    <s v="A3476196"/>
    <s v="B4406-9S"/>
    <s v="KELLY"/>
    <s v="NG"/>
    <x v="1"/>
    <n v="1"/>
    <s v="EPL"/>
    <x v="0"/>
    <m/>
    <x v="5"/>
    <s v="23'16"/>
    <s v="Q1'16"/>
  </r>
  <r>
    <d v="2016-06-08T00:00:00"/>
    <s v="A3474964"/>
    <s v="B9604-5A"/>
    <s v="KELLY"/>
    <s v="NG"/>
    <x v="1"/>
    <n v="1"/>
    <s v="EPL"/>
    <x v="0"/>
    <m/>
    <x v="5"/>
    <s v="23'16"/>
    <s v="Q1'16"/>
  </r>
  <r>
    <d v="2016-06-08T00:00:00"/>
    <s v="A3476401"/>
    <s v="B8962-16I"/>
    <s v="KELLY"/>
    <s v="NG"/>
    <x v="1"/>
    <n v="11"/>
    <s v="EPL"/>
    <x v="0"/>
    <m/>
    <x v="5"/>
    <s v="23'16"/>
    <s v="Q1'16"/>
  </r>
  <r>
    <d v="2016-06-08T00:00:00"/>
    <s v="A3477193"/>
    <s v="B8960-16G"/>
    <s v="KELLY"/>
    <s v="NG"/>
    <x v="2"/>
    <n v="1"/>
    <s v="EPL"/>
    <x v="0"/>
    <m/>
    <x v="5"/>
    <s v="23'16"/>
    <s v="Q1'16"/>
  </r>
  <r>
    <d v="2016-06-08T00:00:00"/>
    <s v="A3477195"/>
    <s v="B8960-16G"/>
    <s v="M.JOTHI"/>
    <s v="NG"/>
    <x v="1"/>
    <n v="1"/>
    <s v="EPL"/>
    <x v="0"/>
    <m/>
    <x v="5"/>
    <s v="23'16"/>
    <s v="Q1'16"/>
  </r>
  <r>
    <d v="2016-06-08T00:00:00"/>
    <s v="A3476864"/>
    <s v="B8960-16G"/>
    <s v="M.JOTHI"/>
    <s v="NG"/>
    <x v="1"/>
    <n v="8"/>
    <s v="EPL"/>
    <x v="0"/>
    <m/>
    <x v="5"/>
    <s v="23'16"/>
    <s v="Q1'16"/>
  </r>
  <r>
    <d v="2016-06-08T00:00:00"/>
    <s v="A3474381"/>
    <s v="B8960-16G"/>
    <s v="M.JOTHI"/>
    <s v="NG"/>
    <x v="1"/>
    <n v="3"/>
    <s v="EPL"/>
    <x v="0"/>
    <m/>
    <x v="5"/>
    <s v="23'16"/>
    <s v="Q1'16"/>
  </r>
  <r>
    <d v="2016-06-08T00:00:00"/>
    <s v="A3474381"/>
    <s v="B8960-16G"/>
    <s v="M.JOTHI"/>
    <s v="NG"/>
    <x v="3"/>
    <n v="2"/>
    <s v="EPL"/>
    <x v="0"/>
    <m/>
    <x v="5"/>
    <s v="23'16"/>
    <s v="Q1'16"/>
  </r>
  <r>
    <d v="2016-06-08T00:00:00"/>
    <s v="A3475419"/>
    <s v="B8960-16G"/>
    <s v="M.JOTHI"/>
    <s v="NG"/>
    <x v="1"/>
    <n v="1"/>
    <s v="EPL"/>
    <x v="0"/>
    <m/>
    <x v="5"/>
    <s v="23'16"/>
    <s v="Q1'16"/>
  </r>
  <r>
    <d v="2016-06-08T00:00:00"/>
    <s v="A3476863"/>
    <s v="B8960-16G"/>
    <s v="M.JOTHI"/>
    <s v="NG"/>
    <x v="1"/>
    <n v="6"/>
    <s v="EPL"/>
    <x v="0"/>
    <m/>
    <x v="5"/>
    <s v="23'16"/>
    <s v="Q1'16"/>
  </r>
  <r>
    <d v="2016-06-08T00:00:00"/>
    <s v="A3476863"/>
    <s v="B8960-16G"/>
    <s v="M.JOTHI"/>
    <s v="NG"/>
    <x v="3"/>
    <n v="1"/>
    <s v="EPL"/>
    <x v="0"/>
    <m/>
    <x v="5"/>
    <s v="23'16"/>
    <s v="Q1'16"/>
  </r>
  <r>
    <d v="2016-06-08T00:00:00"/>
    <s v="A3476865"/>
    <s v="B8960-16G"/>
    <s v="M.JOTHI"/>
    <s v="NG"/>
    <x v="1"/>
    <n v="7"/>
    <s v="EPL"/>
    <x v="0"/>
    <m/>
    <x v="5"/>
    <s v="23'16"/>
    <s v="Q1'16"/>
  </r>
  <r>
    <d v="2016-06-08T00:00:00"/>
    <s v="A3476865"/>
    <s v="B8960-16G"/>
    <s v="M.JOTHI"/>
    <s v="NG"/>
    <x v="3"/>
    <n v="1"/>
    <s v="EPL"/>
    <x v="0"/>
    <m/>
    <x v="5"/>
    <s v="23'16"/>
    <s v="Q1'16"/>
  </r>
  <r>
    <d v="2016-06-08T00:00:00"/>
    <s v="A3474971"/>
    <s v="B9604-5A"/>
    <s v="M.JOTHI"/>
    <s v="NG"/>
    <x v="1"/>
    <n v="1"/>
    <s v="EPL"/>
    <x v="0"/>
    <m/>
    <x v="5"/>
    <s v="23'16"/>
    <s v="Q1'16"/>
  </r>
  <r>
    <d v="2016-06-08T00:00:00"/>
    <s v="A3476201"/>
    <s v="B4406-9S"/>
    <s v="chin"/>
    <s v="NG"/>
    <x v="1"/>
    <n v="1"/>
    <s v="EPL"/>
    <x v="0"/>
    <m/>
    <x v="5"/>
    <s v="23'16"/>
    <s v="Q1'16"/>
  </r>
  <r>
    <d v="2016-06-08T00:00:00"/>
    <s v="A3475919"/>
    <s v="B8960-16G"/>
    <s v="chin"/>
    <s v="NG"/>
    <x v="1"/>
    <n v="2"/>
    <s v="EPL"/>
    <x v="0"/>
    <m/>
    <x v="5"/>
    <s v="23'16"/>
    <s v="Q1'16"/>
  </r>
  <r>
    <d v="2016-06-08T00:00:00"/>
    <s v="A3476194"/>
    <s v="B4406-9S"/>
    <s v="chin"/>
    <s v="NG"/>
    <x v="1"/>
    <n v="1"/>
    <s v="EPL"/>
    <x v="0"/>
    <m/>
    <x v="5"/>
    <s v="23'16"/>
    <s v="Q1'16"/>
  </r>
  <r>
    <d v="2016-06-08T00:00:00"/>
    <s v="A3476194"/>
    <s v="B4406-9S"/>
    <s v="chin"/>
    <s v="NG"/>
    <x v="3"/>
    <n v="1"/>
    <s v="EPL"/>
    <x v="0"/>
    <m/>
    <x v="5"/>
    <s v="23'16"/>
    <s v="Q1'16"/>
  </r>
  <r>
    <d v="2016-06-08T00:00:00"/>
    <s v="A3476194"/>
    <s v="B4406-9S"/>
    <s v="chin"/>
    <s v="NG"/>
    <x v="8"/>
    <n v="1"/>
    <s v="EPL"/>
    <x v="0"/>
    <m/>
    <x v="5"/>
    <s v="23'16"/>
    <s v="Q1'16"/>
  </r>
  <r>
    <d v="2016-06-08T00:00:00"/>
    <s v="A3476195"/>
    <s v="B4406-9S"/>
    <s v="chin"/>
    <s v="NG"/>
    <x v="0"/>
    <n v="1"/>
    <s v="EPL"/>
    <x v="0"/>
    <m/>
    <x v="5"/>
    <s v="23'16"/>
    <s v="Q1'16"/>
  </r>
  <r>
    <d v="2016-06-08T00:00:00"/>
    <s v="A3476195"/>
    <s v="B4406-9S"/>
    <s v="chin"/>
    <s v="NG"/>
    <x v="8"/>
    <n v="1"/>
    <s v="EPL"/>
    <x v="0"/>
    <m/>
    <x v="5"/>
    <s v="23'16"/>
    <s v="Q1'16"/>
  </r>
  <r>
    <d v="2016-06-08T00:00:00"/>
    <s v="A3477667"/>
    <s v="B8960-16G"/>
    <s v="chin"/>
    <s v="NG"/>
    <x v="1"/>
    <n v="5"/>
    <s v="EPL"/>
    <x v="0"/>
    <m/>
    <x v="5"/>
    <s v="23'16"/>
    <s v="Q1'16"/>
  </r>
  <r>
    <d v="2016-06-08T00:00:00"/>
    <s v="A3477667"/>
    <s v="B8960-16G"/>
    <s v="chin"/>
    <s v="NG"/>
    <x v="3"/>
    <n v="1"/>
    <s v="EPL"/>
    <x v="0"/>
    <m/>
    <x v="5"/>
    <s v="23'16"/>
    <s v="Q1'16"/>
  </r>
  <r>
    <d v="2016-06-08T00:00:00"/>
    <s v="A3477263"/>
    <s v="B8960-16G"/>
    <s v="chin"/>
    <s v="NG"/>
    <x v="2"/>
    <n v="1"/>
    <s v="EPL"/>
    <x v="0"/>
    <m/>
    <x v="5"/>
    <s v="23'16"/>
    <s v="Q1'16"/>
  </r>
  <r>
    <d v="2016-06-08T00:00:00"/>
    <s v="A3477263"/>
    <s v="B8960-16G"/>
    <s v="chin"/>
    <s v="NG"/>
    <x v="1"/>
    <n v="2"/>
    <s v="EPL"/>
    <x v="0"/>
    <m/>
    <x v="5"/>
    <s v="23'16"/>
    <s v="Q1'16"/>
  </r>
  <r>
    <d v="2016-06-08T00:00:00"/>
    <s v="A3477263"/>
    <s v="B8960-16G"/>
    <s v="chin"/>
    <s v="NG"/>
    <x v="8"/>
    <n v="1"/>
    <s v="EPL"/>
    <x v="0"/>
    <m/>
    <x v="5"/>
    <s v="23'16"/>
    <s v="Q1'16"/>
  </r>
  <r>
    <d v="2016-06-08T00:00:00"/>
    <s v="A3476381"/>
    <s v="B4403-9K"/>
    <s v="KELLY"/>
    <s v="NG"/>
    <x v="2"/>
    <n v="1"/>
    <s v="EPL"/>
    <x v="0"/>
    <m/>
    <x v="5"/>
    <s v="23'16"/>
    <s v="Q1'16"/>
  </r>
  <r>
    <d v="2016-06-08T00:00:00"/>
    <s v="A3476381"/>
    <s v="B4403-9K"/>
    <s v="KELLY"/>
    <s v="NG"/>
    <x v="1"/>
    <n v="1"/>
    <s v="EPL"/>
    <x v="0"/>
    <m/>
    <x v="5"/>
    <s v="23'16"/>
    <s v="Q1'16"/>
  </r>
  <r>
    <d v="2016-06-08T00:00:00"/>
    <s v="A3476381"/>
    <s v="B4403-9K"/>
    <s v="KELLY"/>
    <s v="NG"/>
    <x v="3"/>
    <n v="2"/>
    <s v="EPL"/>
    <x v="0"/>
    <m/>
    <x v="5"/>
    <s v="23'16"/>
    <s v="Q1'16"/>
  </r>
  <r>
    <d v="2016-06-08T00:00:00"/>
    <s v="A3476197"/>
    <s v="B4406-9S"/>
    <s v="KELLY"/>
    <s v="NG"/>
    <x v="3"/>
    <n v="1"/>
    <s v="EPL"/>
    <x v="0"/>
    <m/>
    <x v="5"/>
    <s v="23'16"/>
    <s v="Q1'16"/>
  </r>
  <r>
    <d v="2016-06-09T00:00:00"/>
    <s v="A3476200"/>
    <s v="B4406-9S"/>
    <s v="KELLY"/>
    <s v="NG"/>
    <x v="3"/>
    <n v="1"/>
    <s v="EPL"/>
    <x v="0"/>
    <m/>
    <x v="5"/>
    <s v="23'16"/>
    <s v="Q1'16"/>
  </r>
  <r>
    <d v="2016-06-09T00:00:00"/>
    <s v="A3477652"/>
    <s v="B8962-16I"/>
    <s v="KELLY"/>
    <s v="NG"/>
    <x v="2"/>
    <n v="1"/>
    <s v="EPL"/>
    <x v="0"/>
    <m/>
    <x v="5"/>
    <s v="23'16"/>
    <s v="Q1'16"/>
  </r>
  <r>
    <d v="2016-06-09T00:00:00"/>
    <s v="A3476867"/>
    <s v="B8960-16G"/>
    <s v="KELLY"/>
    <s v="NG"/>
    <x v="3"/>
    <n v="1"/>
    <s v="EPL"/>
    <x v="0"/>
    <m/>
    <x v="5"/>
    <s v="23'16"/>
    <s v="Q1'16"/>
  </r>
  <r>
    <d v="2016-06-09T00:00:00"/>
    <s v="A3477352"/>
    <s v="B8960-16G"/>
    <s v="KELLY"/>
    <s v="NG"/>
    <x v="1"/>
    <n v="1"/>
    <s v="EPL"/>
    <x v="0"/>
    <m/>
    <x v="5"/>
    <s v="23'16"/>
    <s v="Q1'16"/>
  </r>
  <r>
    <d v="2016-06-09T00:00:00"/>
    <s v="A3477352"/>
    <s v="B8960-16G"/>
    <s v="KELLY"/>
    <s v="NG"/>
    <x v="3"/>
    <n v="1"/>
    <s v="EPL"/>
    <x v="0"/>
    <m/>
    <x v="5"/>
    <s v="23'16"/>
    <s v="Q1'16"/>
  </r>
  <r>
    <d v="2016-06-09T00:00:00"/>
    <s v="A3477718"/>
    <s v="B8092-9F"/>
    <s v="M.JOTHI"/>
    <s v="NG"/>
    <x v="2"/>
    <n v="1"/>
    <s v="EPL"/>
    <x v="0"/>
    <m/>
    <x v="5"/>
    <s v="23'16"/>
    <s v="Q1'16"/>
  </r>
  <r>
    <d v="2016-06-09T00:00:00"/>
    <s v="A3477265"/>
    <s v="B8960-16G"/>
    <s v="M.JOTHI"/>
    <s v="NG"/>
    <x v="0"/>
    <n v="1"/>
    <s v="EPL"/>
    <x v="0"/>
    <m/>
    <x v="5"/>
    <s v="23'16"/>
    <s v="Q1'16"/>
  </r>
  <r>
    <d v="2016-06-09T00:00:00"/>
    <s v="A3477265"/>
    <s v="B8960-16G"/>
    <s v="M.JOTHI"/>
    <s v="NG"/>
    <x v="1"/>
    <n v="3"/>
    <s v="EPL"/>
    <x v="0"/>
    <m/>
    <x v="5"/>
    <s v="23'16"/>
    <s v="Q1'16"/>
  </r>
  <r>
    <d v="2016-06-09T00:00:00"/>
    <s v="A3477265"/>
    <s v="B8960-16G"/>
    <s v="M.JOTHI"/>
    <s v="NG"/>
    <x v="3"/>
    <n v="1"/>
    <s v="EPL"/>
    <x v="0"/>
    <m/>
    <x v="5"/>
    <s v="23'16"/>
    <s v="Q1'16"/>
  </r>
  <r>
    <d v="2016-06-09T00:00:00"/>
    <s v="A3477265"/>
    <s v="B8960-16G"/>
    <s v="M.JOTHI"/>
    <s v="NG"/>
    <x v="8"/>
    <n v="1"/>
    <s v="EPL"/>
    <x v="0"/>
    <m/>
    <x v="5"/>
    <s v="23'16"/>
    <s v="Q1'16"/>
  </r>
  <r>
    <d v="2016-06-09T00:00:00"/>
    <s v="A3477198"/>
    <s v="B8960-16G"/>
    <s v="M.JOTHI"/>
    <s v="NG"/>
    <x v="0"/>
    <n v="1"/>
    <s v="EPL"/>
    <x v="0"/>
    <m/>
    <x v="5"/>
    <s v="23'16"/>
    <s v="Q1'16"/>
  </r>
  <r>
    <d v="2016-06-09T00:00:00"/>
    <s v="A3477198"/>
    <s v="B8960-16G"/>
    <s v="M.JOTHI"/>
    <s v="NG"/>
    <x v="1"/>
    <n v="6"/>
    <s v="EPL"/>
    <x v="0"/>
    <m/>
    <x v="5"/>
    <s v="23'16"/>
    <s v="Q1'16"/>
  </r>
  <r>
    <d v="2016-06-09T00:00:00"/>
    <s v="A3477830"/>
    <s v="B8962-16I"/>
    <s v="M.JOTHI"/>
    <s v="NG"/>
    <x v="0"/>
    <n v="1"/>
    <s v="EPL"/>
    <x v="0"/>
    <m/>
    <x v="5"/>
    <s v="23'16"/>
    <s v="Q1'16"/>
  </r>
  <r>
    <d v="2016-06-09T00:00:00"/>
    <s v="A3477830"/>
    <s v="B8962-16I"/>
    <s v="M.JOTHI"/>
    <s v="NG"/>
    <x v="1"/>
    <n v="1"/>
    <s v="EPL"/>
    <x v="0"/>
    <m/>
    <x v="5"/>
    <s v="23'16"/>
    <s v="Q1'16"/>
  </r>
  <r>
    <d v="2016-06-10T00:00:00"/>
    <s v="A3477828"/>
    <s v="B8960-16G"/>
    <s v="KELLY"/>
    <s v="NG"/>
    <x v="1"/>
    <n v="3"/>
    <s v="EPL"/>
    <x v="0"/>
    <m/>
    <x v="5"/>
    <s v="23'16"/>
    <s v="Q1'16"/>
  </r>
  <r>
    <d v="2016-06-10T00:00:00"/>
    <s v="A3477456"/>
    <s v="B8960-16G"/>
    <s v="KELLY"/>
    <s v="NG"/>
    <x v="1"/>
    <n v="1"/>
    <s v="EPL"/>
    <x v="0"/>
    <m/>
    <x v="5"/>
    <s v="23'16"/>
    <s v="Q1'16"/>
  </r>
  <r>
    <d v="2016-06-10T00:00:00"/>
    <s v="A3477349"/>
    <s v="B8960-16G"/>
    <s v="KELLY"/>
    <s v="NG"/>
    <x v="1"/>
    <n v="2"/>
    <s v="EPL"/>
    <x v="0"/>
    <m/>
    <x v="5"/>
    <s v="23'16"/>
    <s v="Q1'16"/>
  </r>
  <r>
    <d v="2016-06-10T00:00:00"/>
    <s v="A3477349"/>
    <s v="B8960-16G"/>
    <s v="KELLY"/>
    <s v="NG"/>
    <x v="3"/>
    <n v="2"/>
    <s v="EPL"/>
    <x v="0"/>
    <m/>
    <x v="5"/>
    <s v="23'16"/>
    <s v="Q1'16"/>
  </r>
  <r>
    <d v="2016-06-10T00:00:00"/>
    <s v="A3477197"/>
    <s v="B8960-16G"/>
    <s v="KELLY"/>
    <s v="NG"/>
    <x v="1"/>
    <n v="1"/>
    <s v="EPL"/>
    <x v="0"/>
    <m/>
    <x v="5"/>
    <s v="23'16"/>
    <s v="Q1'16"/>
  </r>
  <r>
    <d v="2016-06-10T00:00:00"/>
    <s v="A3477197"/>
    <s v="B8960-16G"/>
    <s v="KELLY"/>
    <s v="NG"/>
    <x v="3"/>
    <n v="1"/>
    <s v="EPL"/>
    <x v="0"/>
    <m/>
    <x v="5"/>
    <s v="23'16"/>
    <s v="Q1'16"/>
  </r>
  <r>
    <d v="2016-06-10T00:00:00"/>
    <s v="A3477458"/>
    <s v="B8960-16G"/>
    <s v="KELLY"/>
    <s v="NG"/>
    <x v="1"/>
    <n v="2"/>
    <s v="EPL"/>
    <x v="0"/>
    <m/>
    <x v="5"/>
    <s v="23'16"/>
    <s v="Q1'16"/>
  </r>
  <r>
    <d v="2016-06-10T00:00:00"/>
    <s v="A3477859"/>
    <s v="B8960-16G"/>
    <s v="KELLY"/>
    <s v="NG"/>
    <x v="1"/>
    <n v="2"/>
    <s v="EPL"/>
    <x v="0"/>
    <m/>
    <x v="5"/>
    <s v="23'16"/>
    <s v="Q1'16"/>
  </r>
  <r>
    <d v="2016-06-10T00:00:00"/>
    <s v="A3477676"/>
    <s v="B9508-10V"/>
    <s v="M.JOTHI"/>
    <s v="NG"/>
    <x v="1"/>
    <n v="1"/>
    <s v="EPL"/>
    <x v="0"/>
    <m/>
    <x v="5"/>
    <s v="23'16"/>
    <s v="Q1'16"/>
  </r>
  <r>
    <d v="2016-06-10T00:00:00"/>
    <s v="A3476382"/>
    <s v="B4403-9K"/>
    <s v="M.JOTHI"/>
    <s v="NG"/>
    <x v="1"/>
    <n v="2"/>
    <s v="EPL"/>
    <x v="0"/>
    <m/>
    <x v="5"/>
    <s v="23'16"/>
    <s v="Q1'16"/>
  </r>
  <r>
    <d v="2016-06-10T00:00:00"/>
    <s v="A3476406"/>
    <s v="B8962-16I"/>
    <s v="M.JOTHI"/>
    <s v="NG"/>
    <x v="3"/>
    <n v="2"/>
    <s v="EPL"/>
    <x v="0"/>
    <m/>
    <x v="5"/>
    <s v="23'16"/>
    <s v="Q1'16"/>
  </r>
  <r>
    <d v="2016-06-10T00:00:00"/>
    <s v="A3477680"/>
    <s v="B9508-10V"/>
    <s v="chin"/>
    <s v="NG"/>
    <x v="1"/>
    <n v="1"/>
    <s v="EPL"/>
    <x v="0"/>
    <m/>
    <x v="5"/>
    <s v="23'16"/>
    <s v="Q1'16"/>
  </r>
  <r>
    <d v="2016-06-10T00:00:00"/>
    <s v="A3477682"/>
    <s v="B9508-10V"/>
    <s v="chin"/>
    <s v="NG"/>
    <x v="1"/>
    <n v="1"/>
    <s v="EPL"/>
    <x v="0"/>
    <m/>
    <x v="5"/>
    <s v="23'16"/>
    <s v="Q1'16"/>
  </r>
  <r>
    <d v="2016-06-10T00:00:00"/>
    <s v="A3477861"/>
    <s v="B8960-16G"/>
    <s v="chin"/>
    <s v="NG"/>
    <x v="1"/>
    <n v="1"/>
    <s v="EPL"/>
    <x v="0"/>
    <m/>
    <x v="5"/>
    <s v="23'16"/>
    <s v="Q1'16"/>
  </r>
  <r>
    <d v="2016-06-10T00:00:00"/>
    <s v="A3477850"/>
    <s v="B8960-16G"/>
    <s v="chin"/>
    <s v="NG"/>
    <x v="0"/>
    <n v="1"/>
    <s v="EPL"/>
    <x v="0"/>
    <m/>
    <x v="5"/>
    <s v="23'16"/>
    <s v="Q1'16"/>
  </r>
  <r>
    <d v="2016-06-10T00:00:00"/>
    <s v="A3477669"/>
    <s v="B8960-16G"/>
    <s v="M.JOTHI"/>
    <s v="NG"/>
    <x v="1"/>
    <n v="1"/>
    <s v="EPL"/>
    <x v="0"/>
    <m/>
    <x v="5"/>
    <s v="23'16"/>
    <s v="Q1'16"/>
  </r>
  <r>
    <d v="2016-06-10T00:00:00"/>
    <s v="A3477267"/>
    <s v="B8960-16G"/>
    <s v="M.JOTHI"/>
    <s v="NG"/>
    <x v="1"/>
    <n v="1"/>
    <s v="EPL"/>
    <x v="0"/>
    <m/>
    <x v="5"/>
    <s v="23'16"/>
    <s v="Q1'16"/>
  </r>
  <r>
    <d v="2016-06-10T00:00:00"/>
    <s v="A3477714"/>
    <s v="B4400-9K"/>
    <s v="M.JOTHI"/>
    <s v="NG"/>
    <x v="0"/>
    <n v="1"/>
    <s v="EPL"/>
    <x v="0"/>
    <m/>
    <x v="5"/>
    <s v="23'16"/>
    <s v="Q1'16"/>
  </r>
  <r>
    <d v="2016-06-10T00:00:00"/>
    <s v="A3477714"/>
    <s v="B4400-9K"/>
    <s v="M.JOTHI"/>
    <s v="NG"/>
    <x v="3"/>
    <n v="1"/>
    <s v="EPL"/>
    <x v="0"/>
    <m/>
    <x v="5"/>
    <s v="23'16"/>
    <s v="Q1'16"/>
  </r>
  <r>
    <d v="2016-06-10T00:00:00"/>
    <s v="A3477664"/>
    <s v="B4405-9L"/>
    <s v="M.JOTHI"/>
    <s v="NG"/>
    <x v="0"/>
    <n v="1"/>
    <s v="EPL"/>
    <x v="0"/>
    <m/>
    <x v="5"/>
    <s v="23'16"/>
    <s v="Q1'16"/>
  </r>
  <r>
    <d v="2016-06-10T00:00:00"/>
    <s v="A3477664"/>
    <s v="B4405-9L"/>
    <s v="M.JOTHI"/>
    <s v="NG"/>
    <x v="8"/>
    <n v="1"/>
    <s v="EPL"/>
    <x v="0"/>
    <m/>
    <x v="5"/>
    <s v="23'16"/>
    <s v="Q1'16"/>
  </r>
  <r>
    <d v="2016-06-11T00:00:00"/>
    <s v="A3477715"/>
    <s v="B4400-9K"/>
    <s v="PEE"/>
    <s v="NG"/>
    <x v="0"/>
    <n v="2"/>
    <s v="EPL"/>
    <x v="0"/>
    <m/>
    <x v="5"/>
    <s v="23'16"/>
    <s v="Q1'16"/>
  </r>
  <r>
    <d v="2016-06-11T00:00:00"/>
    <s v="A3477854"/>
    <s v="B8960-16G"/>
    <s v="PEE"/>
    <s v="NG"/>
    <x v="2"/>
    <n v="1"/>
    <s v="EPL"/>
    <x v="0"/>
    <m/>
    <x v="5"/>
    <s v="23'16"/>
    <s v="Q1'16"/>
  </r>
  <r>
    <d v="2016-06-11T00:00:00"/>
    <s v="A3477854"/>
    <s v="B8960-16G"/>
    <s v="PEE"/>
    <s v="NG"/>
    <x v="1"/>
    <n v="1"/>
    <s v="EPL"/>
    <x v="0"/>
    <m/>
    <x v="5"/>
    <s v="23'16"/>
    <s v="Q1'16"/>
  </r>
  <r>
    <d v="2016-06-11T00:00:00"/>
    <s v="A3477668"/>
    <s v="B8960-16G"/>
    <s v="PEE"/>
    <s v="NG"/>
    <x v="1"/>
    <n v="3"/>
    <s v="EPL"/>
    <x v="0"/>
    <m/>
    <x v="5"/>
    <s v="23'16"/>
    <s v="Q1'16"/>
  </r>
  <r>
    <d v="2016-06-11T00:00:00"/>
    <s v="A3477849"/>
    <s v="B8960-16G"/>
    <s v="PEE"/>
    <s v="NG"/>
    <x v="3"/>
    <n v="1"/>
    <s v="EPL"/>
    <x v="0"/>
    <m/>
    <x v="5"/>
    <s v="23'16"/>
    <s v="Q1'16"/>
  </r>
  <r>
    <d v="2016-06-11T00:00:00"/>
    <s v="A3477619"/>
    <s v="B8960-16G"/>
    <s v="PEE"/>
    <s v="NG"/>
    <x v="1"/>
    <n v="1"/>
    <s v="EPL"/>
    <x v="0"/>
    <m/>
    <x v="5"/>
    <s v="23'16"/>
    <s v="Q1'16"/>
  </r>
  <r>
    <d v="2016-06-11T00:00:00"/>
    <s v="A3476684"/>
    <s v="B7955-9G"/>
    <s v="PEE"/>
    <s v="NG"/>
    <x v="2"/>
    <n v="1"/>
    <s v="EPL"/>
    <x v="0"/>
    <m/>
    <x v="5"/>
    <s v="23'16"/>
    <s v="Q1'16"/>
  </r>
  <r>
    <d v="2016-06-11T00:00:00"/>
    <s v="A3476686"/>
    <s v="B7955-9G"/>
    <s v="PEE"/>
    <s v="NG"/>
    <x v="2"/>
    <n v="1"/>
    <s v="EPL"/>
    <x v="0"/>
    <m/>
    <x v="5"/>
    <s v="23'16"/>
    <s v="Q1'16"/>
  </r>
  <r>
    <d v="2016-06-11T00:00:00"/>
    <s v="A3476686"/>
    <s v="B7955-9G"/>
    <s v="PEE"/>
    <s v="NG"/>
    <x v="1"/>
    <n v="1"/>
    <s v="EPL"/>
    <x v="0"/>
    <m/>
    <x v="5"/>
    <s v="23'16"/>
    <s v="Q1'16"/>
  </r>
  <r>
    <d v="2016-06-11T00:00:00"/>
    <s v="A3477852"/>
    <s v="B8960-16G"/>
    <s v="chin"/>
    <s v="NG"/>
    <x v="1"/>
    <n v="1"/>
    <s v="EPL"/>
    <x v="0"/>
    <m/>
    <x v="5"/>
    <s v="23'16"/>
    <s v="Q1'16"/>
  </r>
  <r>
    <d v="2016-06-11T00:00:00"/>
    <s v="A3477864"/>
    <s v="B8960-16G"/>
    <s v="chin"/>
    <s v="NG"/>
    <x v="1"/>
    <n v="1"/>
    <s v="EPL"/>
    <x v="0"/>
    <m/>
    <x v="5"/>
    <s v="23'16"/>
    <s v="Q1'16"/>
  </r>
  <r>
    <d v="2016-06-11T00:00:00"/>
    <s v="A3477670"/>
    <s v="B8960-16G"/>
    <s v="chin"/>
    <s v="NG"/>
    <x v="2"/>
    <n v="1"/>
    <s v="EPL"/>
    <x v="0"/>
    <m/>
    <x v="5"/>
    <s v="23'16"/>
    <s v="Q1'16"/>
  </r>
  <r>
    <d v="2016-06-11T00:00:00"/>
    <s v="A3477670"/>
    <s v="B8960-16G"/>
    <s v="chin"/>
    <s v="NG"/>
    <x v="1"/>
    <n v="4"/>
    <s v="EPL"/>
    <x v="0"/>
    <m/>
    <x v="5"/>
    <s v="23'16"/>
    <s v="Q1'16"/>
  </r>
  <r>
    <d v="2016-06-11T00:00:00"/>
    <s v="A3477264"/>
    <s v="B8960-16G"/>
    <s v="chin"/>
    <s v="NG"/>
    <x v="2"/>
    <n v="2"/>
    <s v="EPL"/>
    <x v="0"/>
    <m/>
    <x v="5"/>
    <s v="23'16"/>
    <s v="Q1'16"/>
  </r>
  <r>
    <d v="2016-06-11T00:00:00"/>
    <s v="A3477264"/>
    <s v="B8960-16G"/>
    <s v="chin"/>
    <s v="NG"/>
    <x v="1"/>
    <n v="8"/>
    <s v="EPL"/>
    <x v="0"/>
    <m/>
    <x v="5"/>
    <s v="23'16"/>
    <s v="Q1'16"/>
  </r>
  <r>
    <d v="2016-06-11T00:00:00"/>
    <s v="A3477264"/>
    <s v="B8960-16G"/>
    <s v="chin"/>
    <s v="NG"/>
    <x v="3"/>
    <n v="4"/>
    <s v="EPL"/>
    <x v="0"/>
    <m/>
    <x v="5"/>
    <s v="23'16"/>
    <s v="Q1'16"/>
  </r>
  <r>
    <d v="2016-06-11T00:00:00"/>
    <s v="A3476866"/>
    <s v="B8960-16G"/>
    <s v="chin"/>
    <s v="NG"/>
    <x v="1"/>
    <n v="10"/>
    <s v="EPL"/>
    <x v="0"/>
    <m/>
    <x v="5"/>
    <s v="23'16"/>
    <s v="Q1'16"/>
  </r>
  <r>
    <d v="2016-06-11T00:00:00"/>
    <s v="A3477460"/>
    <s v="B8960-16G"/>
    <s v="chin"/>
    <s v="NG"/>
    <x v="1"/>
    <n v="1"/>
    <s v="EPL"/>
    <x v="0"/>
    <m/>
    <x v="5"/>
    <s v="23'16"/>
    <s v="Q1'16"/>
  </r>
  <r>
    <d v="2016-06-11T00:00:00"/>
    <s v="A3477868"/>
    <s v="B8960-16G"/>
    <s v="chin"/>
    <s v="NG"/>
    <x v="1"/>
    <n v="1"/>
    <s v="EPL"/>
    <x v="0"/>
    <m/>
    <x v="5"/>
    <s v="23'16"/>
    <s v="Q1'16"/>
  </r>
  <r>
    <d v="2016-06-11T00:00:00"/>
    <s v="A3477868"/>
    <s v="B8960-16G"/>
    <s v="chin"/>
    <s v="NG"/>
    <x v="8"/>
    <n v="1"/>
    <s v="EPL"/>
    <x v="0"/>
    <m/>
    <x v="5"/>
    <s v="23'16"/>
    <s v="Q1'16"/>
  </r>
  <r>
    <d v="2016-06-12T00:00:00"/>
    <s v="A3477716"/>
    <s v="B4400-9K"/>
    <s v="PEE"/>
    <s v="NG"/>
    <x v="0"/>
    <n v="1"/>
    <s v="EPL"/>
    <x v="0"/>
    <m/>
    <x v="5"/>
    <s v="23'16"/>
    <s v="Q1'16"/>
  </r>
  <r>
    <d v="2016-06-12T00:00:00"/>
    <s v="A3477716"/>
    <s v="B4400-9K"/>
    <s v="PEE"/>
    <s v="NG"/>
    <x v="1"/>
    <n v="1"/>
    <s v="EPL"/>
    <x v="0"/>
    <m/>
    <x v="5"/>
    <s v="23'16"/>
    <s v="Q1'16"/>
  </r>
  <r>
    <d v="2016-06-12T00:00:00"/>
    <s v="A3478084"/>
    <s v="B8092-9F"/>
    <s v="PEE"/>
    <s v="NG"/>
    <x v="0"/>
    <n v="1"/>
    <s v="EPL"/>
    <x v="0"/>
    <m/>
    <x v="5"/>
    <s v="23'16"/>
    <s v="Q1'16"/>
  </r>
  <r>
    <d v="2016-06-12T00:00:00"/>
    <s v="A3478083"/>
    <s v="B8092-9F"/>
    <s v="PEE"/>
    <s v="NG"/>
    <x v="3"/>
    <n v="1"/>
    <s v="EPL"/>
    <x v="0"/>
    <m/>
    <x v="5"/>
    <s v="23'16"/>
    <s v="Q1'16"/>
  </r>
  <r>
    <d v="2016-06-12T00:00:00"/>
    <s v="A3478323"/>
    <s v="B8088-9S"/>
    <s v="PEE"/>
    <s v="NG"/>
    <x v="1"/>
    <n v="1"/>
    <s v="EPL"/>
    <x v="0"/>
    <m/>
    <x v="5"/>
    <s v="23'16"/>
    <s v="Q1'16"/>
  </r>
  <r>
    <d v="2016-06-12T00:00:00"/>
    <s v="A3477712"/>
    <s v="B4400-9K"/>
    <s v="PEE"/>
    <s v="NG"/>
    <x v="1"/>
    <n v="1"/>
    <s v="EPL"/>
    <x v="0"/>
    <m/>
    <x v="5"/>
    <s v="23'16"/>
    <s v="Q1'16"/>
  </r>
  <r>
    <d v="2016-06-12T00:00:00"/>
    <s v="A3477662"/>
    <s v="B4405-9L"/>
    <s v="PEE"/>
    <s v="NG"/>
    <x v="1"/>
    <n v="2"/>
    <s v="EPL"/>
    <x v="0"/>
    <m/>
    <x v="5"/>
    <s v="23'16"/>
    <s v="Q1'16"/>
  </r>
  <r>
    <d v="2016-06-12T00:00:00"/>
    <s v="A3476412"/>
    <s v="B8962-16I"/>
    <s v="PEE"/>
    <s v="NG"/>
    <x v="0"/>
    <n v="2"/>
    <s v="EPL"/>
    <x v="0"/>
    <m/>
    <x v="5"/>
    <s v="23'16"/>
    <s v="Q1'16"/>
  </r>
  <r>
    <d v="2016-06-12T00:00:00"/>
    <s v="A3476412"/>
    <s v="B8962-16I"/>
    <s v="PEE"/>
    <s v="NG"/>
    <x v="1"/>
    <n v="4"/>
    <s v="EPL"/>
    <x v="0"/>
    <m/>
    <x v="5"/>
    <s v="23'16"/>
    <s v="Q1'16"/>
  </r>
  <r>
    <d v="2016-06-12T00:00:00"/>
    <s v="A3476412"/>
    <s v="B8962-16I"/>
    <s v="PEE"/>
    <s v="NG"/>
    <x v="3"/>
    <n v="2"/>
    <s v="EPL"/>
    <x v="0"/>
    <m/>
    <x v="5"/>
    <s v="23'16"/>
    <s v="Q1'16"/>
  </r>
  <r>
    <d v="2016-06-12T00:00:00"/>
    <s v="A3478711"/>
    <s v="B8960-16G"/>
    <s v="PEE"/>
    <s v="NG"/>
    <x v="2"/>
    <n v="1"/>
    <s v="EPL"/>
    <x v="0"/>
    <m/>
    <x v="5"/>
    <s v="23'16"/>
    <s v="Q1'16"/>
  </r>
  <r>
    <d v="2016-06-12T00:00:00"/>
    <s v="A3478711"/>
    <s v="B8960-16G"/>
    <s v="PEE"/>
    <s v="NG"/>
    <x v="1"/>
    <n v="1"/>
    <s v="EPL"/>
    <x v="0"/>
    <m/>
    <x v="5"/>
    <s v="23'16"/>
    <s v="Q1'16"/>
  </r>
  <r>
    <d v="2016-06-12T00:00:00"/>
    <s v="A3477860"/>
    <s v="B8960-16G"/>
    <s v="PEE"/>
    <s v="NG"/>
    <x v="1"/>
    <n v="1"/>
    <s v="EPL"/>
    <x v="0"/>
    <m/>
    <x v="5"/>
    <s v="23'16"/>
    <s v="Q1'16"/>
  </r>
  <r>
    <d v="2016-06-12T00:00:00"/>
    <s v="A3478713"/>
    <s v="B8960-16G"/>
    <s v="PEE"/>
    <s v="NG"/>
    <x v="1"/>
    <n v="3"/>
    <s v="EPL"/>
    <x v="0"/>
    <m/>
    <x v="5"/>
    <s v="23'16"/>
    <s v="Q1'16"/>
  </r>
  <r>
    <d v="2016-06-12T00:00:00"/>
    <s v="A3478622"/>
    <s v="B8960-16G"/>
    <s v="PEE"/>
    <s v="NG"/>
    <x v="2"/>
    <n v="1"/>
    <s v="EPL"/>
    <x v="0"/>
    <m/>
    <x v="5"/>
    <s v="23'16"/>
    <s v="Q1'16"/>
  </r>
  <r>
    <d v="2016-06-12T00:00:00"/>
    <s v="A3478622"/>
    <s v="B8960-16G"/>
    <s v="PEE"/>
    <s v="NG"/>
    <x v="1"/>
    <n v="2"/>
    <s v="EPL"/>
    <x v="0"/>
    <m/>
    <x v="5"/>
    <s v="23'16"/>
    <s v="Q1'16"/>
  </r>
  <r>
    <d v="2016-06-12T00:00:00"/>
    <s v="A3477858"/>
    <s v="B8960-16G"/>
    <s v="PEE"/>
    <s v="NG"/>
    <x v="1"/>
    <n v="1"/>
    <s v="EPL"/>
    <x v="0"/>
    <m/>
    <x v="5"/>
    <s v="23'16"/>
    <s v="Q1'16"/>
  </r>
  <r>
    <d v="2016-06-12T00:00:00"/>
    <s v="A3477848"/>
    <s v="B8960-16G"/>
    <s v="M.JOTHI"/>
    <s v="NG"/>
    <x v="1"/>
    <n v="1"/>
    <s v="EPL"/>
    <x v="0"/>
    <m/>
    <x v="5"/>
    <s v="23'16"/>
    <s v="Q1'16"/>
  </r>
  <r>
    <d v="2016-06-12T00:00:00"/>
    <s v="A3478777"/>
    <s v="B8960-16G"/>
    <s v="M.JOTHI"/>
    <s v="NG"/>
    <x v="1"/>
    <n v="1"/>
    <s v="EPL"/>
    <x v="0"/>
    <m/>
    <x v="5"/>
    <s v="23'16"/>
    <s v="Q1'16"/>
  </r>
  <r>
    <d v="2016-06-12T00:00:00"/>
    <s v="A3478621"/>
    <s v="B8960-16G"/>
    <s v="M.JOTHI"/>
    <s v="NG"/>
    <x v="2"/>
    <n v="1"/>
    <s v="EPL"/>
    <x v="0"/>
    <m/>
    <x v="5"/>
    <s v="23'16"/>
    <s v="Q1'16"/>
  </r>
  <r>
    <d v="2016-06-12T00:00:00"/>
    <s v="A3478715"/>
    <s v="B8960-16G"/>
    <s v="M.JOTHI"/>
    <s v="NG"/>
    <x v="0"/>
    <n v="1"/>
    <s v="EPL"/>
    <x v="0"/>
    <m/>
    <x v="5"/>
    <s v="23'16"/>
    <s v="Q1'16"/>
  </r>
  <r>
    <d v="2016-06-12T00:00:00"/>
    <s v="A3478715"/>
    <s v="B8960-16G"/>
    <s v="M.JOTHI"/>
    <s v="NG"/>
    <x v="1"/>
    <n v="1"/>
    <s v="EPL"/>
    <x v="0"/>
    <m/>
    <x v="5"/>
    <s v="23'16"/>
    <s v="Q1'16"/>
  </r>
  <r>
    <d v="2016-06-12T00:00:00"/>
    <s v="A3477671"/>
    <s v="B8960-16G"/>
    <s v="M.JOTHI"/>
    <s v="NG"/>
    <x v="2"/>
    <n v="2"/>
    <s v="EPL"/>
    <x v="0"/>
    <m/>
    <x v="5"/>
    <s v="23'16"/>
    <s v="Q1'16"/>
  </r>
  <r>
    <d v="2016-06-12T00:00:00"/>
    <s v="A3477671"/>
    <s v="B8960-16G"/>
    <s v="M.JOTHI"/>
    <s v="NG"/>
    <x v="1"/>
    <n v="2"/>
    <s v="EPL"/>
    <x v="0"/>
    <m/>
    <x v="5"/>
    <s v="23'16"/>
    <s v="Q1'16"/>
  </r>
  <r>
    <d v="2016-06-12T00:00:00"/>
    <s v="A3478321"/>
    <s v="B8088-9S"/>
    <s v="M.JOTHI"/>
    <s v="NG"/>
    <x v="1"/>
    <n v="1"/>
    <s v="EPL"/>
    <x v="0"/>
    <m/>
    <x v="5"/>
    <s v="23'16"/>
    <s v="Q1'16"/>
  </r>
  <r>
    <d v="2016-06-12T00:00:00"/>
    <s v="A3478324"/>
    <s v="B8088-9S"/>
    <s v="M.JOTHI"/>
    <s v="NG"/>
    <x v="1"/>
    <n v="1"/>
    <s v="EPL"/>
    <x v="0"/>
    <m/>
    <x v="5"/>
    <s v="23'16"/>
    <s v="Q1'16"/>
  </r>
  <r>
    <d v="2016-06-12T00:00:00"/>
    <s v="A3476693"/>
    <s v="B7955-9G"/>
    <s v="M.JOTHI"/>
    <s v="NG"/>
    <x v="2"/>
    <n v="1"/>
    <s v="EPL"/>
    <x v="0"/>
    <m/>
    <x v="5"/>
    <s v="23'16"/>
    <s v="Q1'16"/>
  </r>
  <r>
    <d v="2016-06-12T00:00:00"/>
    <s v="A3478620"/>
    <s v="B8960-16G"/>
    <s v="M.JOTHI"/>
    <s v="NG"/>
    <x v="1"/>
    <n v="1"/>
    <s v="EPL"/>
    <x v="0"/>
    <m/>
    <x v="5"/>
    <s v="23'16"/>
    <s v="Q1'16"/>
  </r>
  <r>
    <d v="2016-06-12T00:00:00"/>
    <s v="A3478712"/>
    <s v="B8960-16G"/>
    <s v="M.JOTHI"/>
    <s v="NG"/>
    <x v="0"/>
    <n v="1"/>
    <s v="EPL"/>
    <x v="0"/>
    <m/>
    <x v="5"/>
    <s v="23'16"/>
    <s v="Q1'16"/>
  </r>
  <r>
    <d v="2016-06-12T00:00:00"/>
    <s v="A3478712"/>
    <s v="B8960-16G"/>
    <s v="M.JOTHI"/>
    <s v="NG"/>
    <x v="1"/>
    <n v="1"/>
    <s v="EPL"/>
    <x v="0"/>
    <m/>
    <x v="5"/>
    <s v="23'16"/>
    <s v="Q1'16"/>
  </r>
  <r>
    <s v="13/6/2016"/>
    <s v="A3477869"/>
    <s v="B8960-16G"/>
    <s v="PEE"/>
    <s v="NG"/>
    <x v="1"/>
    <n v="5"/>
    <s v="EPL"/>
    <x v="0"/>
    <m/>
    <x v="5"/>
    <s v="24'16"/>
    <s v="Q1'16"/>
  </r>
  <r>
    <s v="13/6/2016"/>
    <s v="A3478718"/>
    <s v="B8960-16G"/>
    <s v="PEE"/>
    <s v="NG"/>
    <x v="2"/>
    <n v="1"/>
    <s v="EPL"/>
    <x v="0"/>
    <m/>
    <x v="5"/>
    <s v="24'16"/>
    <s v="Q1'16"/>
  </r>
  <r>
    <s v="13/6/2016"/>
    <s v="A3478718"/>
    <s v="B8960-16G"/>
    <s v="PEE"/>
    <s v="NG"/>
    <x v="0"/>
    <n v="1"/>
    <s v="EPL"/>
    <x v="0"/>
    <m/>
    <x v="5"/>
    <s v="24'16"/>
    <s v="Q1'16"/>
  </r>
  <r>
    <s v="13/6/2016"/>
    <s v="A3479123"/>
    <s v="B8960-16G"/>
    <s v="PEE"/>
    <s v="NG"/>
    <x v="1"/>
    <n v="1"/>
    <s v="EPL"/>
    <x v="0"/>
    <m/>
    <x v="5"/>
    <s v="24'16"/>
    <s v="Q1'16"/>
  </r>
  <r>
    <s v="13/6/2016"/>
    <s v="A3479123"/>
    <s v="B8960-16G"/>
    <s v="PEE"/>
    <s v="NG"/>
    <x v="3"/>
    <n v="1"/>
    <s v="EPL"/>
    <x v="0"/>
    <m/>
    <x v="5"/>
    <s v="24'16"/>
    <s v="Q1'16"/>
  </r>
  <r>
    <s v="13/6/2016"/>
    <s v="A3478778"/>
    <s v="B8960-16G"/>
    <s v="PEE"/>
    <s v="NG"/>
    <x v="2"/>
    <n v="1"/>
    <s v="EPL"/>
    <x v="0"/>
    <m/>
    <x v="5"/>
    <s v="24'16"/>
    <s v="Q1'16"/>
  </r>
  <r>
    <s v="13/6/2016"/>
    <s v="A3478778"/>
    <s v="B8960-16G"/>
    <s v="PEE"/>
    <s v="NG"/>
    <x v="1"/>
    <n v="1"/>
    <s v="EPL"/>
    <x v="0"/>
    <m/>
    <x v="5"/>
    <s v="24'16"/>
    <s v="Q1'16"/>
  </r>
  <r>
    <s v="13/6/2016"/>
    <s v="A3478721"/>
    <s v="B8960-16G"/>
    <s v="PEE"/>
    <s v="NG"/>
    <x v="2"/>
    <n v="1"/>
    <s v="EPL"/>
    <x v="0"/>
    <m/>
    <x v="5"/>
    <s v="24'16"/>
    <s v="Q1'16"/>
  </r>
  <r>
    <s v="13/6/2016"/>
    <s v="A3478721"/>
    <s v="B8960-16G"/>
    <s v="PEE"/>
    <s v="NG"/>
    <x v="1"/>
    <n v="1"/>
    <s v="EPL"/>
    <x v="0"/>
    <m/>
    <x v="5"/>
    <s v="24'16"/>
    <s v="Q1'16"/>
  </r>
  <r>
    <s v="13/6/2016"/>
    <s v="A3479120"/>
    <s v="B8960-16G"/>
    <s v="PEE"/>
    <s v="NG"/>
    <x v="1"/>
    <n v="2"/>
    <s v="EPL"/>
    <x v="0"/>
    <m/>
    <x v="5"/>
    <s v="24'16"/>
    <s v="Q1'16"/>
  </r>
  <r>
    <s v="13/6/2016"/>
    <s v="A3479539"/>
    <s v="B8960-16G"/>
    <s v="PEE"/>
    <s v="NG"/>
    <x v="1"/>
    <n v="1"/>
    <s v="EPL"/>
    <x v="0"/>
    <m/>
    <x v="5"/>
    <s v="24'16"/>
    <s v="Q1'16"/>
  </r>
  <r>
    <s v="13/6/2016"/>
    <s v="A3479119"/>
    <s v="B8960-16G"/>
    <s v="PEE"/>
    <s v="NG"/>
    <x v="0"/>
    <n v="1"/>
    <s v="EPL"/>
    <x v="0"/>
    <m/>
    <x v="5"/>
    <s v="24'16"/>
    <s v="Q1'16"/>
  </r>
  <r>
    <s v="13/6/2016"/>
    <s v="A3477853"/>
    <s v="B8960-16G"/>
    <s v="PEE"/>
    <s v="NG"/>
    <x v="2"/>
    <n v="2"/>
    <s v="EPL"/>
    <x v="0"/>
    <m/>
    <x v="5"/>
    <s v="24'16"/>
    <s v="Q1'16"/>
  </r>
  <r>
    <s v="13/6/2016"/>
    <s v="A3477853"/>
    <s v="B8960-16G"/>
    <s v="PEE"/>
    <s v="NG"/>
    <x v="1"/>
    <n v="1"/>
    <s v="EPL"/>
    <x v="0"/>
    <m/>
    <x v="5"/>
    <s v="24'16"/>
    <s v="Q1'16"/>
  </r>
  <r>
    <s v="13/6/2016"/>
    <s v="A3479122"/>
    <s v="B8960-16G"/>
    <s v="PEE"/>
    <s v="NG"/>
    <x v="1"/>
    <n v="1"/>
    <s v="EPL"/>
    <x v="0"/>
    <m/>
    <x v="5"/>
    <s v="24'16"/>
    <s v="Q1'16"/>
  </r>
  <r>
    <s v="13/6/2016"/>
    <s v="A3479122"/>
    <s v="B8960-16G"/>
    <s v="PEE"/>
    <s v="NG"/>
    <x v="8"/>
    <n v="1"/>
    <s v="EPL"/>
    <x v="0"/>
    <m/>
    <x v="5"/>
    <s v="24'16"/>
    <s v="Q1'16"/>
  </r>
  <r>
    <s v="13/6/2016"/>
    <s v="A3478781"/>
    <s v="B8960-16G"/>
    <s v="PEE"/>
    <s v="NG"/>
    <x v="1"/>
    <n v="1"/>
    <s v="EPL"/>
    <x v="0"/>
    <m/>
    <x v="5"/>
    <s v="24'16"/>
    <s v="Q1'16"/>
  </r>
  <r>
    <s v="13/6/2016"/>
    <s v="A3479173"/>
    <s v="B9609-5L"/>
    <s v="M.JOTHI"/>
    <s v="NG"/>
    <x v="1"/>
    <n v="1"/>
    <s v="EPL"/>
    <x v="0"/>
    <m/>
    <x v="5"/>
    <s v="24'16"/>
    <s v="Q1'16"/>
  </r>
  <r>
    <s v="13/6/2016"/>
    <s v="A3478087"/>
    <s v="B8099-9H"/>
    <s v="M.JOTHI"/>
    <s v="NG"/>
    <x v="1"/>
    <n v="1"/>
    <s v="EPL"/>
    <x v="0"/>
    <m/>
    <x v="5"/>
    <s v="24'16"/>
    <s v="Q1'16"/>
  </r>
  <r>
    <s v="13/6/2016"/>
    <s v="A3478089"/>
    <s v="B8099-9H"/>
    <s v="M.JOTHI"/>
    <s v="NG"/>
    <x v="2"/>
    <n v="1"/>
    <s v="EPL"/>
    <x v="0"/>
    <m/>
    <x v="5"/>
    <s v="24'16"/>
    <s v="Q1'16"/>
  </r>
  <r>
    <s v="14/6/2016"/>
    <s v="A3479681"/>
    <s v="B8960-16G"/>
    <s v="PEE"/>
    <s v="NG"/>
    <x v="1"/>
    <n v="1"/>
    <s v="EPL"/>
    <x v="0"/>
    <m/>
    <x v="5"/>
    <s v="24'16"/>
    <s v="Q1'16"/>
  </r>
  <r>
    <s v="14/6/2016"/>
    <s v="A3478717"/>
    <s v="B8960-16G"/>
    <s v="PEE"/>
    <s v="NG"/>
    <x v="2"/>
    <n v="1"/>
    <s v="EPL"/>
    <x v="0"/>
    <m/>
    <x v="5"/>
    <s v="24'16"/>
    <s v="Q1'16"/>
  </r>
  <r>
    <s v="14/6/2016"/>
    <s v="A3478717"/>
    <s v="B8960-16G"/>
    <s v="PEE"/>
    <s v="NG"/>
    <x v="1"/>
    <n v="4"/>
    <s v="EPL"/>
    <x v="0"/>
    <m/>
    <x v="5"/>
    <s v="24'16"/>
    <s v="Q1'16"/>
  </r>
  <r>
    <s v="14/6/2016"/>
    <s v="A3478624"/>
    <s v="B8960-16G"/>
    <s v="PEE"/>
    <s v="NG"/>
    <x v="2"/>
    <n v="1"/>
    <s v="EPL"/>
    <x v="0"/>
    <m/>
    <x v="5"/>
    <s v="24'16"/>
    <s v="Q1'16"/>
  </r>
  <r>
    <s v="14/6/2016"/>
    <s v="A3478624"/>
    <s v="B8960-16G"/>
    <s v="PEE"/>
    <s v="NG"/>
    <x v="1"/>
    <n v="2"/>
    <s v="EPL"/>
    <x v="0"/>
    <m/>
    <x v="5"/>
    <s v="24'16"/>
    <s v="Q1'16"/>
  </r>
  <r>
    <s v="14/6/2016"/>
    <s v="A3479546"/>
    <s v="B8960-16G"/>
    <s v="PEE"/>
    <s v="NG"/>
    <x v="3"/>
    <n v="1"/>
    <s v="EPL"/>
    <x v="0"/>
    <m/>
    <x v="5"/>
    <s v="24'16"/>
    <s v="Q1'16"/>
  </r>
  <r>
    <s v="14/6/2016"/>
    <s v="A3478319"/>
    <s v="B8088-9S"/>
    <s v="KELLY"/>
    <s v="NG"/>
    <x v="2"/>
    <n v="1"/>
    <s v="EPL"/>
    <x v="0"/>
    <m/>
    <x v="5"/>
    <s v="24'16"/>
    <s v="Q1'16"/>
  </r>
  <r>
    <s v="14/6/2016"/>
    <s v="A3478616"/>
    <s v="B8021-9K"/>
    <s v="KELLY"/>
    <s v="NG"/>
    <x v="2"/>
    <n v="1"/>
    <s v="EPL"/>
    <x v="0"/>
    <m/>
    <x v="5"/>
    <s v="24'16"/>
    <s v="Q1'16"/>
  </r>
  <r>
    <s v="14/6/2016"/>
    <s v="A3478616"/>
    <s v="B8021-9K"/>
    <s v="KELLY"/>
    <s v="NG"/>
    <x v="1"/>
    <n v="2"/>
    <s v="EPL"/>
    <x v="0"/>
    <m/>
    <x v="5"/>
    <s v="24'16"/>
    <s v="Q1'16"/>
  </r>
  <r>
    <s v="14/6/2016"/>
    <s v="A3479028"/>
    <s v="B4411-9S"/>
    <s v="KELLY"/>
    <s v="NG"/>
    <x v="2"/>
    <n v="1"/>
    <s v="EPL"/>
    <x v="0"/>
    <m/>
    <x v="5"/>
    <s v="24'16"/>
    <s v="Q1'16"/>
  </r>
  <r>
    <s v="14/6/2016"/>
    <s v="A3479028"/>
    <s v="B4411-9S"/>
    <s v="KELLY"/>
    <s v="NG"/>
    <x v="1"/>
    <n v="2"/>
    <s v="EPL"/>
    <x v="0"/>
    <m/>
    <x v="5"/>
    <s v="24'16"/>
    <s v="Q1'16"/>
  </r>
  <r>
    <s v="14/6/2016"/>
    <s v="A3479025"/>
    <s v="B4411-9S"/>
    <s v="KELLY"/>
    <s v="NG"/>
    <x v="1"/>
    <n v="1"/>
    <s v="EPL"/>
    <x v="0"/>
    <m/>
    <x v="5"/>
    <s v="24'16"/>
    <s v="Q1'16"/>
  </r>
  <r>
    <s v="14/6/2016"/>
    <s v="A3479164"/>
    <s v="B9609-5L"/>
    <s v="KELLY"/>
    <s v="NG"/>
    <x v="1"/>
    <n v="1"/>
    <s v="EPL"/>
    <x v="0"/>
    <m/>
    <x v="5"/>
    <s v="24'16"/>
    <s v="Q1'16"/>
  </r>
  <r>
    <s v="14/6/2016"/>
    <s v="A3478316"/>
    <s v="B8088-9S"/>
    <s v="KELLY"/>
    <s v="NG"/>
    <x v="1"/>
    <n v="6"/>
    <s v="EPL"/>
    <x v="0"/>
    <m/>
    <x v="5"/>
    <s v="24'16"/>
    <s v="Q1'16"/>
  </r>
  <r>
    <s v="14/6/2016"/>
    <s v="A3479545"/>
    <s v="B8960-16G"/>
    <s v="KELLY"/>
    <s v="NG"/>
    <x v="1"/>
    <n v="3"/>
    <s v="EPL"/>
    <x v="0"/>
    <m/>
    <x v="5"/>
    <s v="24'16"/>
    <s v="Q1'16"/>
  </r>
  <r>
    <s v="14/6/2016"/>
    <s v="A3479545"/>
    <s v="B8960-16G"/>
    <s v="KELLY"/>
    <s v="NG"/>
    <x v="3"/>
    <n v="1"/>
    <s v="EPL"/>
    <x v="0"/>
    <m/>
    <x v="5"/>
    <s v="24'16"/>
    <s v="Q1'16"/>
  </r>
  <r>
    <s v="14/6/2016"/>
    <s v="A3479620"/>
    <s v="B8960-16G"/>
    <s v="KELLY"/>
    <s v="NG"/>
    <x v="1"/>
    <n v="4"/>
    <s v="EPL"/>
    <x v="0"/>
    <m/>
    <x v="5"/>
    <s v="24'16"/>
    <s v="Q1'16"/>
  </r>
  <r>
    <s v="14/6/2016"/>
    <s v="A3479121"/>
    <s v="B8960-16G"/>
    <s v="KELLY"/>
    <s v="NG"/>
    <x v="2"/>
    <n v="1"/>
    <s v="EPL"/>
    <x v="0"/>
    <m/>
    <x v="5"/>
    <s v="24'16"/>
    <s v="Q1'16"/>
  </r>
  <r>
    <s v="14/6/2016"/>
    <s v="A3479121"/>
    <s v="B8960-16G"/>
    <s v="KELLY"/>
    <s v="NG"/>
    <x v="1"/>
    <n v="2"/>
    <s v="EPL"/>
    <x v="0"/>
    <m/>
    <x v="5"/>
    <s v="24'16"/>
    <s v="Q1'16"/>
  </r>
  <r>
    <s v="14/6/2016"/>
    <s v="A3479540"/>
    <s v="B8960-16G"/>
    <s v="KELLY"/>
    <s v="NG"/>
    <x v="1"/>
    <n v="1"/>
    <s v="EPL"/>
    <x v="0"/>
    <m/>
    <x v="5"/>
    <s v="24'16"/>
    <s v="Q1'16"/>
  </r>
  <r>
    <s v="14/6/2016"/>
    <s v="A3478442"/>
    <s v="B8099-9H"/>
    <s v="KELLY"/>
    <s v="NG"/>
    <x v="1"/>
    <n v="1"/>
    <s v="EPL"/>
    <x v="0"/>
    <m/>
    <x v="5"/>
    <s v="24'16"/>
    <s v="Q1'16"/>
  </r>
  <r>
    <s v="14/6/2016"/>
    <s v="P1025640"/>
    <s v="B4305-5M"/>
    <s v="KELLY"/>
    <s v="NG"/>
    <x v="1"/>
    <n v="1"/>
    <s v="EPL"/>
    <x v="0"/>
    <m/>
    <x v="5"/>
    <s v="24'16"/>
    <s v="Q1'16"/>
  </r>
  <r>
    <s v="14/6/2016"/>
    <s v="A3478783"/>
    <s v="B8960-16G"/>
    <s v="KELLY"/>
    <s v="NG"/>
    <x v="1"/>
    <n v="1"/>
    <s v="EPL"/>
    <x v="0"/>
    <m/>
    <x v="5"/>
    <s v="24'16"/>
    <s v="Q1'16"/>
  </r>
  <r>
    <s v="14/6/2016"/>
    <s v="A3479547"/>
    <s v="B8960-16G"/>
    <s v="KELLY"/>
    <s v="NG"/>
    <x v="1"/>
    <n v="1"/>
    <s v="EPL"/>
    <x v="0"/>
    <m/>
    <x v="5"/>
    <s v="24'16"/>
    <s v="Q1'16"/>
  </r>
  <r>
    <s v="14/6/2016"/>
    <s v="A3478434"/>
    <s v="B8099-9H"/>
    <s v="KELLY"/>
    <s v="NG"/>
    <x v="0"/>
    <n v="1"/>
    <s v="EPL"/>
    <x v="0"/>
    <m/>
    <x v="5"/>
    <s v="24'16"/>
    <s v="Q1'16"/>
  </r>
  <r>
    <s v="14/6/2016"/>
    <s v="A3478434"/>
    <s v="B8099-9H"/>
    <s v="KELLY"/>
    <s v="NG"/>
    <x v="1"/>
    <n v="1"/>
    <s v="EPL"/>
    <x v="0"/>
    <m/>
    <x v="5"/>
    <s v="24'16"/>
    <s v="Q1'16"/>
  </r>
  <r>
    <s v="14/6/2016"/>
    <s v="A3478435"/>
    <s v="B8099-9H"/>
    <s v="KELLY"/>
    <s v="NG"/>
    <x v="1"/>
    <n v="4"/>
    <s v="EPL"/>
    <x v="0"/>
    <m/>
    <x v="5"/>
    <s v="24'16"/>
    <s v="Q1'16"/>
  </r>
  <r>
    <s v="14/6/2016"/>
    <s v="A3479541"/>
    <s v="B8960-16G"/>
    <s v="KELLY"/>
    <s v="NG"/>
    <x v="2"/>
    <n v="2"/>
    <s v="EPL"/>
    <x v="0"/>
    <m/>
    <x v="5"/>
    <s v="24'16"/>
    <s v="Q1'16"/>
  </r>
  <r>
    <s v="14/6/2016"/>
    <s v="A3479541"/>
    <s v="B8960-16G"/>
    <s v="KELLY"/>
    <s v="NG"/>
    <x v="1"/>
    <n v="1"/>
    <s v="EPL"/>
    <x v="0"/>
    <m/>
    <x v="5"/>
    <s v="24'16"/>
    <s v="Q1'16"/>
  </r>
  <r>
    <s v="14/6/2016"/>
    <s v="A3480359"/>
    <s v="B8960-16G"/>
    <s v="KELLY"/>
    <s v="NG"/>
    <x v="1"/>
    <n v="1"/>
    <s v="EPL"/>
    <x v="0"/>
    <m/>
    <x v="5"/>
    <s v="24'16"/>
    <s v="Q1'16"/>
  </r>
  <r>
    <s v="14/6/2016"/>
    <s v="A3480131"/>
    <s v="B8960-16G"/>
    <s v="KELLY"/>
    <s v="NG"/>
    <x v="1"/>
    <n v="3"/>
    <s v="EPL"/>
    <x v="0"/>
    <m/>
    <x v="5"/>
    <s v="24'16"/>
    <s v="Q1'16"/>
  </r>
  <r>
    <s v="15/6/2016"/>
    <s v="A3477871"/>
    <s v="B8960-16G"/>
    <s v="PEE"/>
    <s v="NG"/>
    <x v="0"/>
    <n v="1"/>
    <s v="EPL"/>
    <x v="0"/>
    <m/>
    <x v="5"/>
    <s v="24'16"/>
    <s v="Q1'16"/>
  </r>
  <r>
    <s v="15/6/2016"/>
    <s v="A3477871"/>
    <s v="B8960-16G"/>
    <s v="PEE"/>
    <s v="NG"/>
    <x v="1"/>
    <n v="5"/>
    <s v="EPL"/>
    <x v="0"/>
    <m/>
    <x v="5"/>
    <s v="24'16"/>
    <s v="Q1'16"/>
  </r>
  <r>
    <s v="15/6/2016"/>
    <s v="A3478782"/>
    <s v="B8960-16G"/>
    <s v="PEE"/>
    <s v="NG"/>
    <x v="2"/>
    <n v="1"/>
    <s v="EPL"/>
    <x v="0"/>
    <m/>
    <x v="5"/>
    <s v="24'16"/>
    <s v="Q1'16"/>
  </r>
  <r>
    <s v="15/6/2016"/>
    <s v="A3478782"/>
    <s v="B8960-16G"/>
    <s v="PEE"/>
    <s v="NG"/>
    <x v="1"/>
    <n v="8"/>
    <s v="EPL"/>
    <x v="0"/>
    <m/>
    <x v="5"/>
    <s v="24'16"/>
    <s v="Q1'16"/>
  </r>
  <r>
    <s v="15/6/2016"/>
    <s v="A3480130"/>
    <s v="B8960-16G"/>
    <s v="PEE"/>
    <s v="NG"/>
    <x v="1"/>
    <n v="4"/>
    <s v="EPL"/>
    <x v="0"/>
    <m/>
    <x v="5"/>
    <s v="24'16"/>
    <s v="Q1'16"/>
  </r>
  <r>
    <s v="15/6/2016"/>
    <s v="A3479623"/>
    <s v="B8960-16G"/>
    <s v="PEE"/>
    <s v="NG"/>
    <x v="1"/>
    <n v="5"/>
    <s v="EPL"/>
    <x v="0"/>
    <m/>
    <x v="5"/>
    <s v="24'16"/>
    <s v="Q1'16"/>
  </r>
  <r>
    <s v="15/6/2016"/>
    <s v="A3478780"/>
    <s v="B8960-16G"/>
    <s v="PEE"/>
    <s v="NG"/>
    <x v="1"/>
    <n v="2"/>
    <s v="EPL"/>
    <x v="0"/>
    <m/>
    <x v="5"/>
    <s v="24'16"/>
    <s v="Q1'16"/>
  </r>
  <r>
    <s v="15/6/2016"/>
    <s v="A3479622"/>
    <s v="B8960-16G"/>
    <s v="PEE"/>
    <s v="NG"/>
    <x v="1"/>
    <n v="1"/>
    <s v="EPL"/>
    <x v="0"/>
    <m/>
    <x v="5"/>
    <s v="24'16"/>
    <s v="Q1'16"/>
  </r>
  <r>
    <s v="15/6/2016"/>
    <s v="A3477857"/>
    <s v="B8960-16G"/>
    <s v="PEE"/>
    <s v="NG"/>
    <x v="1"/>
    <n v="3"/>
    <s v="EPL"/>
    <x v="0"/>
    <m/>
    <x v="5"/>
    <s v="24'16"/>
    <s v="Q1'16"/>
  </r>
  <r>
    <s v="15/6/2016"/>
    <s v="A3478407"/>
    <s v="B7677-9V"/>
    <s v="PEE"/>
    <s v="NG"/>
    <x v="3"/>
    <n v="1"/>
    <s v="EPL"/>
    <x v="0"/>
    <m/>
    <x v="5"/>
    <s v="24'16"/>
    <s v="Q1'16"/>
  </r>
  <r>
    <s v="15/6/2016"/>
    <s v="A3479124"/>
    <s v="B8960-16G"/>
    <s v="PEE"/>
    <s v="NG"/>
    <x v="0"/>
    <n v="1"/>
    <s v="EPL"/>
    <x v="0"/>
    <m/>
    <x v="5"/>
    <s v="24'16"/>
    <s v="Q1'16"/>
  </r>
  <r>
    <s v="15/6/2016"/>
    <s v="A3479124"/>
    <s v="B8960-16G"/>
    <s v="PEE"/>
    <s v="NG"/>
    <x v="1"/>
    <n v="1"/>
    <s v="EPL"/>
    <x v="0"/>
    <m/>
    <x v="5"/>
    <s v="24'16"/>
    <s v="Q1'16"/>
  </r>
  <r>
    <s v="15/6/2016"/>
    <s v="A3480360"/>
    <s v="B8960-16G"/>
    <s v="PEE"/>
    <s v="NG"/>
    <x v="1"/>
    <n v="4"/>
    <s v="EPL"/>
    <x v="0"/>
    <m/>
    <x v="5"/>
    <s v="24'16"/>
    <s v="Q1'16"/>
  </r>
  <r>
    <s v="15/6/2016"/>
    <s v="A3479543"/>
    <s v="B8960-16G"/>
    <s v="PEE"/>
    <s v="NG"/>
    <x v="1"/>
    <n v="5"/>
    <s v="EPL"/>
    <x v="0"/>
    <m/>
    <x v="5"/>
    <s v="24'16"/>
    <s v="Q1'16"/>
  </r>
  <r>
    <s v="15/6/2016"/>
    <s v="A3480132"/>
    <s v="B8960-16G"/>
    <s v="PEE"/>
    <s v="NG"/>
    <x v="2"/>
    <n v="1"/>
    <s v="EPL"/>
    <x v="0"/>
    <m/>
    <x v="5"/>
    <s v="24'16"/>
    <s v="Q1'16"/>
  </r>
  <r>
    <s v="15/6/2016"/>
    <s v="A3480132"/>
    <s v="B8960-16G"/>
    <s v="PEE"/>
    <s v="NG"/>
    <x v="1"/>
    <n v="4"/>
    <s v="EPL"/>
    <x v="0"/>
    <m/>
    <x v="5"/>
    <s v="24'16"/>
    <s v="Q1'16"/>
  </r>
  <r>
    <s v="15/6/2016"/>
    <s v="A3479476"/>
    <s v="B8099-9H"/>
    <s v="PEE"/>
    <s v="NG"/>
    <x v="1"/>
    <n v="2"/>
    <s v="EPL"/>
    <x v="0"/>
    <m/>
    <x v="5"/>
    <s v="24'16"/>
    <s v="Q1'16"/>
  </r>
  <r>
    <s v="15/6/2016"/>
    <s v="A3478091"/>
    <s v="B8099-9H"/>
    <s v="PEE"/>
    <s v="NG"/>
    <x v="1"/>
    <n v="1"/>
    <s v="EPL"/>
    <x v="0"/>
    <m/>
    <x v="5"/>
    <s v="24'16"/>
    <s v="Q1'16"/>
  </r>
  <r>
    <s v="15/6/2016"/>
    <s v="P1025642"/>
    <s v="B8771-5P"/>
    <s v="PEE"/>
    <s v="NG"/>
    <x v="1"/>
    <n v="2"/>
    <s v="EPL"/>
    <x v="0"/>
    <m/>
    <x v="5"/>
    <s v="24'16"/>
    <s v="Q1'16"/>
  </r>
  <r>
    <d v="2016-06-15T00:00:00"/>
    <s v="A3480361"/>
    <s v="B8960-16G"/>
    <s v="KELLY"/>
    <s v="NG"/>
    <x v="1"/>
    <n v="7"/>
    <s v="EPL"/>
    <x v="0"/>
    <m/>
    <x v="5"/>
    <s v="24'16"/>
    <s v="Q1'16"/>
  </r>
  <r>
    <s v="15/6/2016"/>
    <s v="A3479612"/>
    <s v="B8099-9H"/>
    <s v="KELLY"/>
    <s v="NG"/>
    <x v="2"/>
    <n v="2"/>
    <s v="EPL"/>
    <x v="0"/>
    <m/>
    <x v="5"/>
    <s v="24'16"/>
    <s v="Q1'16"/>
  </r>
  <r>
    <s v="15/6/2016"/>
    <s v="A3479612"/>
    <s v="B8099-9H"/>
    <s v="KELLY"/>
    <s v="NG"/>
    <x v="1"/>
    <n v="4"/>
    <s v="EPL"/>
    <x v="0"/>
    <m/>
    <x v="5"/>
    <s v="24'16"/>
    <s v="Q1'16"/>
  </r>
  <r>
    <s v="15/6/2016"/>
    <s v="A3479619"/>
    <s v="B8099-9H"/>
    <s v="KELLY"/>
    <s v="NG"/>
    <x v="2"/>
    <n v="1"/>
    <s v="EPL"/>
    <x v="0"/>
    <m/>
    <x v="5"/>
    <s v="24'16"/>
    <s v="Q1'16"/>
  </r>
  <r>
    <s v="15/6/2016"/>
    <s v="A3479619"/>
    <s v="B8099-9H"/>
    <s v="KELLY"/>
    <s v="NG"/>
    <x v="1"/>
    <n v="1"/>
    <s v="EPL"/>
    <x v="0"/>
    <m/>
    <x v="5"/>
    <s v="24'16"/>
    <s v="Q1'16"/>
  </r>
  <r>
    <s v="15/6/2016"/>
    <s v="A3480614"/>
    <s v="B8960-16G"/>
    <s v="KELLY"/>
    <s v="NG"/>
    <x v="1"/>
    <n v="6"/>
    <s v="EPL"/>
    <x v="0"/>
    <m/>
    <x v="5"/>
    <s v="24'16"/>
    <s v="Q1'16"/>
  </r>
  <r>
    <s v="15/6/2016"/>
    <s v="A3479478"/>
    <s v="B8099-9H"/>
    <s v="KELLY"/>
    <s v="NG"/>
    <x v="2"/>
    <n v="1"/>
    <s v="EPL"/>
    <x v="0"/>
    <m/>
    <x v="5"/>
    <s v="24'16"/>
    <s v="Q1'16"/>
  </r>
  <r>
    <s v="15/6/2016"/>
    <s v="A3479478"/>
    <s v="B8099-9H"/>
    <s v="KELLY"/>
    <s v="NG"/>
    <x v="1"/>
    <n v="8"/>
    <s v="EPL"/>
    <x v="0"/>
    <m/>
    <x v="5"/>
    <s v="24'16"/>
    <s v="Q1'16"/>
  </r>
  <r>
    <s v="15/6/2016"/>
    <s v="A3479542"/>
    <s v="B8960-16G"/>
    <s v="KELLY"/>
    <s v="NG"/>
    <x v="1"/>
    <n v="2"/>
    <s v="EPL"/>
    <x v="0"/>
    <m/>
    <x v="5"/>
    <s v="24'16"/>
    <s v="Q1'16"/>
  </r>
  <r>
    <s v="15/6/2016"/>
    <s v="A3479542"/>
    <s v="B8960-16G"/>
    <s v="KELLY"/>
    <s v="NG"/>
    <x v="3"/>
    <n v="1"/>
    <s v="EPL"/>
    <x v="0"/>
    <m/>
    <x v="5"/>
    <s v="24'16"/>
    <s v="Q1'16"/>
  </r>
  <r>
    <s v="15/6/2016"/>
    <s v="A3479481"/>
    <s v="B8099-9H"/>
    <s v="KELLY"/>
    <s v="NG"/>
    <x v="1"/>
    <n v="1"/>
    <s v="EPL"/>
    <x v="0"/>
    <m/>
    <x v="5"/>
    <s v="24'16"/>
    <s v="Q1'16"/>
  </r>
  <r>
    <s v="15/6/2016"/>
    <s v="P2012746"/>
    <s v="AC99B-9S"/>
    <s v="KELLY"/>
    <s v="NG"/>
    <x v="0"/>
    <n v="1"/>
    <s v="EPL"/>
    <x v="0"/>
    <m/>
    <x v="5"/>
    <s v="24'16"/>
    <s v="Q1'16"/>
  </r>
  <r>
    <s v="15/6/2016"/>
    <s v="P2012746"/>
    <s v="AC99B-9S"/>
    <s v="KELLY"/>
    <s v="NG"/>
    <x v="1"/>
    <n v="1"/>
    <s v="EPL"/>
    <x v="0"/>
    <m/>
    <x v="5"/>
    <s v="24'16"/>
    <s v="Q1'16"/>
  </r>
  <r>
    <s v="15/6/2016"/>
    <s v="P2012746"/>
    <s v="AC99B-9S"/>
    <s v="KELLY"/>
    <s v="NG"/>
    <x v="3"/>
    <n v="1"/>
    <s v="EPL"/>
    <x v="0"/>
    <m/>
    <x v="5"/>
    <s v="24'16"/>
    <s v="Q1'16"/>
  </r>
  <r>
    <s v="15/6/2016"/>
    <s v="P2012746"/>
    <s v="AC99B-9S"/>
    <s v="KELLY"/>
    <s v="NG"/>
    <x v="7"/>
    <n v="1"/>
    <s v="EPL"/>
    <x v="0"/>
    <m/>
    <x v="5"/>
    <s v="24'16"/>
    <s v="Q1'16"/>
  </r>
  <r>
    <s v="15/6/2016"/>
    <s v="P3037466"/>
    <s v="AC38I-16K"/>
    <s v="KELLY"/>
    <s v="NG"/>
    <x v="2"/>
    <n v="1"/>
    <s v="EPL"/>
    <x v="0"/>
    <m/>
    <x v="5"/>
    <s v="24'16"/>
    <s v="Q1'16"/>
  </r>
  <r>
    <s v="15/6/2016"/>
    <s v="P3037466"/>
    <s v="AC38I-16K"/>
    <s v="KELLY"/>
    <s v="NG"/>
    <x v="3"/>
    <n v="1"/>
    <s v="EPL"/>
    <x v="0"/>
    <m/>
    <x v="5"/>
    <s v="24'16"/>
    <s v="Q1'16"/>
  </r>
  <r>
    <s v="15/6/2016"/>
    <s v="A3479480"/>
    <s v="B8099-9H"/>
    <s v="KELLY"/>
    <s v="NG"/>
    <x v="2"/>
    <n v="1"/>
    <s v="EPL"/>
    <x v="0"/>
    <m/>
    <x v="5"/>
    <s v="24'16"/>
    <s v="Q1'16"/>
  </r>
  <r>
    <s v="15/6/2016"/>
    <s v="A3479480"/>
    <s v="B8099-9H"/>
    <s v="KELLY"/>
    <s v="NG"/>
    <x v="1"/>
    <n v="3"/>
    <s v="EPL"/>
    <x v="0"/>
    <m/>
    <x v="5"/>
    <s v="24'16"/>
    <s v="Q1'16"/>
  </r>
  <r>
    <s v="15/6/2016"/>
    <s v="A3478090"/>
    <s v="B8099-9H"/>
    <s v="KELLY"/>
    <s v="NG"/>
    <x v="2"/>
    <n v="3"/>
    <s v="EPL"/>
    <x v="0"/>
    <m/>
    <x v="5"/>
    <s v="24'16"/>
    <s v="Q1'16"/>
  </r>
  <r>
    <s v="15/6/2016"/>
    <s v="A3478090"/>
    <s v="B8099-9H"/>
    <s v="KELLY"/>
    <s v="NG"/>
    <x v="0"/>
    <n v="1"/>
    <s v="EPL"/>
    <x v="0"/>
    <m/>
    <x v="5"/>
    <s v="24'16"/>
    <s v="Q1'16"/>
  </r>
  <r>
    <s v="15/6/2016"/>
    <s v="A3478090"/>
    <s v="B8099-9H"/>
    <s v="KELLY"/>
    <s v="NG"/>
    <x v="1"/>
    <n v="1"/>
    <s v="EPL"/>
    <x v="0"/>
    <m/>
    <x v="5"/>
    <s v="24'16"/>
    <s v="Q1'16"/>
  </r>
  <r>
    <s v="15/6/2016"/>
    <s v="A3479611"/>
    <s v="B8099-9H"/>
    <s v="KELLY"/>
    <s v="NG"/>
    <x v="1"/>
    <n v="2"/>
    <s v="EPL"/>
    <x v="0"/>
    <m/>
    <x v="5"/>
    <s v="24'16"/>
    <s v="Q1'16"/>
  </r>
  <r>
    <s v="15/6/2016"/>
    <s v="A3479471"/>
    <s v="B8099-9H"/>
    <s v="KELLY"/>
    <s v="NG"/>
    <x v="2"/>
    <n v="1"/>
    <s v="EPL"/>
    <x v="0"/>
    <m/>
    <x v="5"/>
    <s v="24'16"/>
    <s v="Q1'16"/>
  </r>
  <r>
    <s v="15/6/2016"/>
    <s v="A3479471"/>
    <s v="B8099-9H"/>
    <s v="KELLY"/>
    <s v="NG"/>
    <x v="1"/>
    <n v="1"/>
    <s v="EPL"/>
    <x v="0"/>
    <m/>
    <x v="5"/>
    <s v="24'16"/>
    <s v="Q1'16"/>
  </r>
  <r>
    <s v="15/6/2016"/>
    <s v="A3480668"/>
    <s v="B8960-16G"/>
    <s v="KELLY"/>
    <s v="NG"/>
    <x v="1"/>
    <n v="1"/>
    <s v="EPL"/>
    <x v="0"/>
    <m/>
    <x v="5"/>
    <s v="24'16"/>
    <s v="Q1'16"/>
  </r>
  <r>
    <s v="15/6/2016"/>
    <s v="A3480669"/>
    <s v="B8960-16G"/>
    <s v="KELLY"/>
    <s v="NG"/>
    <x v="1"/>
    <n v="3"/>
    <s v="EPL"/>
    <x v="0"/>
    <m/>
    <x v="5"/>
    <s v="24'16"/>
    <s v="Q1'16"/>
  </r>
  <r>
    <s v="15/6/2016"/>
    <s v="A3480676"/>
    <s v="B8960-16G"/>
    <s v="KELLY"/>
    <s v="NG"/>
    <x v="1"/>
    <n v="3"/>
    <s v="EPL"/>
    <x v="0"/>
    <m/>
    <x v="5"/>
    <s v="24'16"/>
    <s v="Q1'16"/>
  </r>
  <r>
    <s v="15/6/2016"/>
    <s v="A3480670"/>
    <s v="B8960-16G"/>
    <s v="KELLY"/>
    <s v="NG"/>
    <x v="1"/>
    <n v="1"/>
    <s v="EPL"/>
    <x v="0"/>
    <m/>
    <x v="5"/>
    <s v="24'16"/>
    <s v="Q1'16"/>
  </r>
  <r>
    <s v="16/6/2016"/>
    <s v="P1025041"/>
    <s v="B8025-9U"/>
    <s v="PEE"/>
    <s v="NG"/>
    <x v="1"/>
    <n v="1"/>
    <s v="EPL"/>
    <x v="0"/>
    <m/>
    <x v="5"/>
    <s v="24'16"/>
    <s v="Q1'16"/>
  </r>
  <r>
    <s v="16/6/2016"/>
    <s v="A3477865"/>
    <s v="B8960-16G"/>
    <s v="PEE"/>
    <s v="NG"/>
    <x v="1"/>
    <n v="1"/>
    <s v="EPL"/>
    <x v="0"/>
    <m/>
    <x v="5"/>
    <s v="24'16"/>
    <s v="Q1'16"/>
  </r>
  <r>
    <s v="16/6/2016"/>
    <s v="A3480615"/>
    <s v="B8960-16G"/>
    <s v="PEE"/>
    <s v="NG"/>
    <x v="1"/>
    <n v="3"/>
    <s v="EPL"/>
    <x v="0"/>
    <m/>
    <x v="5"/>
    <s v="24'16"/>
    <s v="Q1'16"/>
  </r>
  <r>
    <s v="16/6/2016"/>
    <s v="A3481099"/>
    <s v="B8960-16G"/>
    <s v="PEE"/>
    <s v="NG"/>
    <x v="1"/>
    <n v="2"/>
    <s v="EPL"/>
    <x v="0"/>
    <m/>
    <x v="5"/>
    <s v="24'16"/>
    <s v="Q1'16"/>
  </r>
  <r>
    <s v="16/6/2016"/>
    <s v="A3480672"/>
    <s v="B8960-16G"/>
    <s v="PEE"/>
    <s v="NG"/>
    <x v="1"/>
    <n v="4"/>
    <s v="EPL"/>
    <x v="0"/>
    <m/>
    <x v="5"/>
    <s v="24'16"/>
    <s v="Q1'16"/>
  </r>
  <r>
    <s v="16/6/2016"/>
    <s v="A3480621"/>
    <s v="B8960-16G"/>
    <s v="PEE"/>
    <s v="NG"/>
    <x v="2"/>
    <n v="1"/>
    <s v="EPL"/>
    <x v="0"/>
    <m/>
    <x v="5"/>
    <s v="24'16"/>
    <s v="Q1'16"/>
  </r>
  <r>
    <s v="16/6/2016"/>
    <s v="A3480621"/>
    <s v="B8960-16G"/>
    <s v="PEE"/>
    <s v="NG"/>
    <x v="1"/>
    <n v="8"/>
    <s v="EPL"/>
    <x v="0"/>
    <m/>
    <x v="5"/>
    <s v="24'16"/>
    <s v="Q1'16"/>
  </r>
  <r>
    <s v="16/6/2016"/>
    <s v="A3480671"/>
    <s v="B8960-16G"/>
    <s v="PEE"/>
    <s v="NG"/>
    <x v="1"/>
    <n v="1"/>
    <s v="EPL"/>
    <x v="0"/>
    <m/>
    <x v="5"/>
    <s v="24'16"/>
    <s v="Q1'16"/>
  </r>
  <r>
    <s v="16/6/2016"/>
    <s v="A3478318"/>
    <s v="B8088-9S"/>
    <s v="PEE"/>
    <s v="NG"/>
    <x v="1"/>
    <n v="1"/>
    <s v="EPL"/>
    <x v="0"/>
    <m/>
    <x v="5"/>
    <s v="24'16"/>
    <s v="Q1'16"/>
  </r>
  <r>
    <s v="16/6/2016"/>
    <s v="A3480620"/>
    <s v="B8960-16G"/>
    <s v="KELLY"/>
    <s v="NG"/>
    <x v="1"/>
    <n v="4"/>
    <s v="EPL"/>
    <x v="0"/>
    <m/>
    <x v="5"/>
    <s v="24'16"/>
    <s v="Q1'16"/>
  </r>
  <r>
    <s v="16/6/2016"/>
    <s v="A3480618"/>
    <s v="B8960-16G"/>
    <s v="KELLY"/>
    <s v="NG"/>
    <x v="2"/>
    <n v="1"/>
    <s v="EPL"/>
    <x v="0"/>
    <m/>
    <x v="5"/>
    <s v="24'16"/>
    <s v="Q1'16"/>
  </r>
  <r>
    <s v="16/6/2016"/>
    <s v="A3480618"/>
    <s v="B8960-16G"/>
    <s v="KELLY"/>
    <s v="NG"/>
    <x v="1"/>
    <n v="2"/>
    <s v="EPL"/>
    <x v="0"/>
    <m/>
    <x v="5"/>
    <s v="24'16"/>
    <s v="Q1'16"/>
  </r>
  <r>
    <s v="16/6/2016"/>
    <s v="A3478317"/>
    <s v="B8088-9S"/>
    <s v="KELLY"/>
    <s v="NG"/>
    <x v="0"/>
    <n v="1"/>
    <s v="EPL"/>
    <x v="0"/>
    <m/>
    <x v="5"/>
    <s v="24'16"/>
    <s v="Q1'16"/>
  </r>
  <r>
    <s v="16/6/2016"/>
    <s v="A3478317"/>
    <s v="B8088-9S"/>
    <s v="KELLY"/>
    <s v="NG"/>
    <x v="1"/>
    <n v="5"/>
    <s v="EPL"/>
    <x v="0"/>
    <m/>
    <x v="5"/>
    <s v="24'16"/>
    <s v="Q1'16"/>
  </r>
  <r>
    <s v="16/6/2016"/>
    <s v="A3481097"/>
    <s v="B8960-16G"/>
    <s v="KELLY"/>
    <s v="NG"/>
    <x v="2"/>
    <n v="1"/>
    <s v="EPL"/>
    <x v="0"/>
    <m/>
    <x v="5"/>
    <s v="24'16"/>
    <s v="Q1'16"/>
  </r>
  <r>
    <s v="16/6/2016"/>
    <s v="A3481097"/>
    <s v="B8960-16G"/>
    <s v="KELLY"/>
    <s v="NG"/>
    <x v="1"/>
    <n v="3"/>
    <s v="EPL"/>
    <x v="0"/>
    <m/>
    <x v="5"/>
    <s v="24'16"/>
    <s v="Q1'16"/>
  </r>
  <r>
    <s v="16/6/2016"/>
    <s v="A3478618"/>
    <s v="B8960-16G"/>
    <s v="KELLY"/>
    <s v="NG"/>
    <x v="1"/>
    <n v="9"/>
    <s v="EPL"/>
    <x v="0"/>
    <m/>
    <x v="5"/>
    <s v="24'16"/>
    <s v="Q1'16"/>
  </r>
  <r>
    <s v="17/6/2016"/>
    <s v="A3479618"/>
    <s v="B8099-9H"/>
    <s v="KELLY"/>
    <s v="NG"/>
    <x v="1"/>
    <n v="1"/>
    <s v="EPL"/>
    <x v="0"/>
    <m/>
    <x v="5"/>
    <s v="24'16"/>
    <s v="Q1'16"/>
  </r>
  <r>
    <s v="17/6/2016"/>
    <s v="A3479615"/>
    <s v="B8099-9H"/>
    <s v="KELLY"/>
    <s v="NG"/>
    <x v="1"/>
    <n v="3"/>
    <s v="EPL"/>
    <x v="0"/>
    <m/>
    <x v="5"/>
    <s v="24'16"/>
    <s v="Q1'16"/>
  </r>
  <r>
    <s v="17/6/2016"/>
    <s v="A3480674"/>
    <s v="B8960-16G"/>
    <s v="KELLY"/>
    <s v="NG"/>
    <x v="1"/>
    <n v="1"/>
    <s v="EPL"/>
    <x v="0"/>
    <m/>
    <x v="5"/>
    <s v="24'16"/>
    <s v="Q1'16"/>
  </r>
  <r>
    <s v="17/6/2016"/>
    <s v="A3481107"/>
    <s v="B8960-16G"/>
    <s v="KELLY"/>
    <s v="NG"/>
    <x v="1"/>
    <n v="4"/>
    <s v="EPL"/>
    <x v="0"/>
    <m/>
    <x v="5"/>
    <s v="24'16"/>
    <s v="Q1'16"/>
  </r>
  <r>
    <s v="17/6/2016"/>
    <s v="A3481349"/>
    <s v="B8960-16G"/>
    <s v="KELLY"/>
    <s v="NG"/>
    <x v="2"/>
    <n v="1"/>
    <s v="EPL"/>
    <x v="0"/>
    <m/>
    <x v="5"/>
    <s v="24'16"/>
    <s v="Q1'16"/>
  </r>
  <r>
    <s v="17/6/2016"/>
    <s v="A3481349"/>
    <s v="B8960-16G"/>
    <s v="KELLY"/>
    <s v="NG"/>
    <x v="1"/>
    <n v="9"/>
    <s v="EPL"/>
    <x v="0"/>
    <m/>
    <x v="5"/>
    <s v="24'16"/>
    <s v="Q1'16"/>
  </r>
  <r>
    <s v="17/6/2016"/>
    <s v="A3478720"/>
    <s v="B8960-16G"/>
    <s v="KELLY"/>
    <s v="NG"/>
    <x v="0"/>
    <n v="1"/>
    <s v="EPL"/>
    <x v="0"/>
    <m/>
    <x v="5"/>
    <s v="24'16"/>
    <s v="Q1'16"/>
  </r>
  <r>
    <s v="17/6/2016"/>
    <s v="A3478720"/>
    <s v="B8960-16G"/>
    <s v="KELLY"/>
    <s v="NG"/>
    <x v="1"/>
    <n v="2"/>
    <s v="EPL"/>
    <x v="0"/>
    <m/>
    <x v="5"/>
    <s v="24'16"/>
    <s v="Q1'16"/>
  </r>
  <r>
    <s v="17/6/2016"/>
    <s v="A3480992"/>
    <s v="B8960-16G"/>
    <s v="KELLY"/>
    <s v="NG"/>
    <x v="1"/>
    <n v="3"/>
    <s v="EPL"/>
    <x v="0"/>
    <m/>
    <x v="5"/>
    <s v="24'16"/>
    <s v="Q1'16"/>
  </r>
  <r>
    <s v="18/6/2016"/>
    <s v="A3481387"/>
    <s v="B7679-9V"/>
    <s v="chin"/>
    <s v="NG"/>
    <x v="1"/>
    <n v="1"/>
    <s v="EPL"/>
    <x v="0"/>
    <m/>
    <x v="5"/>
    <s v="24'16"/>
    <s v="Q1'16"/>
  </r>
  <r>
    <s v="18/6/2016"/>
    <s v="A3481100"/>
    <s v="B8960-16G"/>
    <s v="chin"/>
    <s v="NG"/>
    <x v="2"/>
    <n v="1"/>
    <s v="EPL"/>
    <x v="0"/>
    <m/>
    <x v="5"/>
    <s v="24'16"/>
    <s v="Q1'16"/>
  </r>
  <r>
    <s v="18/6/2016"/>
    <s v="A3481100"/>
    <s v="B8960-16G"/>
    <s v="chin"/>
    <s v="NG"/>
    <x v="1"/>
    <n v="5"/>
    <s v="EPL"/>
    <x v="0"/>
    <m/>
    <x v="5"/>
    <s v="24'16"/>
    <s v="Q1'16"/>
  </r>
  <r>
    <s v="18/6/2016"/>
    <s v="A3478719"/>
    <s v="B8960-16G"/>
    <s v="chin"/>
    <s v="NG"/>
    <x v="2"/>
    <n v="1"/>
    <s v="EPL"/>
    <x v="0"/>
    <m/>
    <x v="5"/>
    <s v="24'16"/>
    <s v="Q1'16"/>
  </r>
  <r>
    <s v="18/6/2016"/>
    <s v="A3478719"/>
    <s v="B8960-16G"/>
    <s v="chin"/>
    <s v="NG"/>
    <x v="0"/>
    <n v="1"/>
    <s v="EPL"/>
    <x v="0"/>
    <m/>
    <x v="5"/>
    <s v="24'16"/>
    <s v="Q1'16"/>
  </r>
  <r>
    <s v="18/6/2016"/>
    <s v="A3478719"/>
    <s v="B8960-16G"/>
    <s v="chin"/>
    <s v="NG"/>
    <x v="1"/>
    <n v="2"/>
    <s v="EPL"/>
    <x v="0"/>
    <m/>
    <x v="5"/>
    <s v="24'16"/>
    <s v="Q1'16"/>
  </r>
  <r>
    <s v="18/6/2016"/>
    <s v="A3480994"/>
    <s v="B8960-16G"/>
    <s v="chin"/>
    <s v="NG"/>
    <x v="2"/>
    <n v="5"/>
    <s v="EPL"/>
    <x v="0"/>
    <m/>
    <x v="5"/>
    <s v="24'16"/>
    <s v="Q1'16"/>
  </r>
  <r>
    <s v="18/6/2016"/>
    <s v="A3480994"/>
    <s v="B8960-16G"/>
    <s v="chin"/>
    <s v="NG"/>
    <x v="1"/>
    <n v="2"/>
    <s v="EPL"/>
    <x v="0"/>
    <m/>
    <x v="5"/>
    <s v="24'16"/>
    <s v="Q1'16"/>
  </r>
  <r>
    <s v="18/6/2016"/>
    <s v="A3481351"/>
    <s v="B8960-16G"/>
    <s v="chin"/>
    <s v="NG"/>
    <x v="2"/>
    <n v="1"/>
    <s v="EPL"/>
    <x v="0"/>
    <m/>
    <x v="5"/>
    <s v="24'16"/>
    <s v="Q1'16"/>
  </r>
  <r>
    <s v="18/6/2016"/>
    <s v="A3480991"/>
    <s v="B8960-16G"/>
    <s v="chin"/>
    <s v="NG"/>
    <x v="1"/>
    <n v="1"/>
    <s v="EPL"/>
    <x v="0"/>
    <m/>
    <x v="5"/>
    <s v="24'16"/>
    <s v="Q1'16"/>
  </r>
  <r>
    <s v="18/6/2016"/>
    <s v="A3481108"/>
    <s v="B8960-16G"/>
    <s v="chin"/>
    <s v="NG"/>
    <x v="1"/>
    <n v="3"/>
    <s v="EPL"/>
    <x v="0"/>
    <m/>
    <x v="5"/>
    <s v="24'16"/>
    <s v="Q1'16"/>
  </r>
  <r>
    <s v="18/6/2016"/>
    <s v="A3481366"/>
    <s v="B8020-9L"/>
    <s v="chin"/>
    <s v="NG"/>
    <x v="10"/>
    <n v="1"/>
    <s v="EPL"/>
    <x v="0"/>
    <m/>
    <x v="5"/>
    <s v="24'16"/>
    <s v="Q1'16"/>
  </r>
  <r>
    <s v="18/6/2016"/>
    <s v="A3481366"/>
    <s v="B8020-9L"/>
    <s v="chin"/>
    <s v="NG"/>
    <x v="1"/>
    <n v="6"/>
    <s v="EPL"/>
    <x v="0"/>
    <m/>
    <x v="5"/>
    <s v="24'16"/>
    <s v="Q1'16"/>
  </r>
  <r>
    <s v="18/6/2016"/>
    <s v="A3481365"/>
    <s v="B8020-9L"/>
    <s v="chin"/>
    <s v="NG"/>
    <x v="1"/>
    <n v="4"/>
    <s v="EPL"/>
    <x v="0"/>
    <m/>
    <x v="5"/>
    <s v="24'16"/>
    <s v="Q1'16"/>
  </r>
  <r>
    <s v="18/6/2016"/>
    <s v="A3480619"/>
    <s v="B8960-16G"/>
    <s v="chin"/>
    <s v="NG"/>
    <x v="10"/>
    <n v="1"/>
    <s v="EPL"/>
    <x v="0"/>
    <m/>
    <x v="5"/>
    <s v="24'16"/>
    <s v="Q1'16"/>
  </r>
  <r>
    <s v="18/6/2016"/>
    <s v="A3480619"/>
    <s v="B8960-16G"/>
    <s v="chin"/>
    <s v="NG"/>
    <x v="2"/>
    <n v="1"/>
    <s v="EPL"/>
    <x v="0"/>
    <m/>
    <x v="5"/>
    <s v="24'16"/>
    <s v="Q1'16"/>
  </r>
  <r>
    <s v="18/6/2016"/>
    <s v="A3480619"/>
    <s v="B8960-16G"/>
    <s v="chin"/>
    <s v="NG"/>
    <x v="1"/>
    <n v="1"/>
    <s v="EPL"/>
    <x v="0"/>
    <m/>
    <x v="5"/>
    <s v="24'16"/>
    <s v="Q1'16"/>
  </r>
  <r>
    <s v="18/6/2016"/>
    <s v="A3480756"/>
    <s v="B7678-9V"/>
    <s v="KELLY"/>
    <s v="NG"/>
    <x v="1"/>
    <n v="1"/>
    <s v="EPL"/>
    <x v="0"/>
    <m/>
    <x v="5"/>
    <s v="24'16"/>
    <s v="Q1'16"/>
  </r>
  <r>
    <s v="18/6/2016"/>
    <s v="A3481786"/>
    <s v="B8034-9M"/>
    <s v="KELLY"/>
    <s v="NG"/>
    <x v="2"/>
    <n v="1"/>
    <s v="EPL"/>
    <x v="0"/>
    <m/>
    <x v="5"/>
    <s v="24'16"/>
    <s v="Q1'16"/>
  </r>
  <r>
    <s v="18/6/2016"/>
    <s v="A3481786"/>
    <s v="B8034-9M"/>
    <s v="KELLY"/>
    <s v="NG"/>
    <x v="1"/>
    <n v="1"/>
    <s v="EPL"/>
    <x v="0"/>
    <m/>
    <x v="5"/>
    <s v="24'16"/>
    <s v="Q1'16"/>
  </r>
  <r>
    <s v="18/6/2016"/>
    <s v="A3481786"/>
    <s v="B8034-9M"/>
    <s v="KELLY"/>
    <s v="NG"/>
    <x v="3"/>
    <n v="1"/>
    <s v="EPL"/>
    <x v="0"/>
    <m/>
    <x v="5"/>
    <s v="24'16"/>
    <s v="Q1'16"/>
  </r>
  <r>
    <s v="18/6/2016"/>
    <s v="A3481367"/>
    <s v="B8020-9L"/>
    <s v="KELLY"/>
    <s v="NG"/>
    <x v="1"/>
    <n v="5"/>
    <s v="EPL"/>
    <x v="0"/>
    <m/>
    <x v="5"/>
    <s v="24'16"/>
    <s v="Q1'16"/>
  </r>
  <r>
    <s v="18/6/2016"/>
    <s v="A3481367"/>
    <s v="B8020-9L"/>
    <s v="KELLY"/>
    <s v="NG"/>
    <x v="3"/>
    <n v="1"/>
    <s v="EPL"/>
    <x v="0"/>
    <m/>
    <x v="5"/>
    <s v="24'16"/>
    <s v="Q1'16"/>
  </r>
  <r>
    <s v="18/6/2016"/>
    <s v="A3481364"/>
    <s v="B8020-9L"/>
    <s v="KELLY"/>
    <s v="NG"/>
    <x v="2"/>
    <n v="1"/>
    <s v="EPL"/>
    <x v="0"/>
    <m/>
    <x v="5"/>
    <s v="24'16"/>
    <s v="Q1'16"/>
  </r>
  <r>
    <s v="18/6/2016"/>
    <s v="A3481364"/>
    <s v="B8020-9L"/>
    <s v="KELLY"/>
    <s v="NG"/>
    <x v="1"/>
    <n v="4"/>
    <s v="EPL"/>
    <x v="0"/>
    <m/>
    <x v="5"/>
    <s v="24'16"/>
    <s v="Q1'16"/>
  </r>
  <r>
    <s v="18/6/2016"/>
    <s v="A3480993"/>
    <s v="B8960-16G"/>
    <s v="KELLY"/>
    <s v="NG"/>
    <x v="2"/>
    <n v="2"/>
    <s v="EPL"/>
    <x v="0"/>
    <m/>
    <x v="5"/>
    <s v="24'16"/>
    <s v="Q1'16"/>
  </r>
  <r>
    <s v="18/6/2016"/>
    <s v="A3480993"/>
    <s v="B8960-16G"/>
    <s v="KELLY"/>
    <s v="NG"/>
    <x v="1"/>
    <n v="8"/>
    <s v="EPL"/>
    <x v="0"/>
    <m/>
    <x v="5"/>
    <s v="24'16"/>
    <s v="Q1'16"/>
  </r>
  <r>
    <s v="18/6/2016"/>
    <s v="A3480997"/>
    <s v="B8960-16G"/>
    <s v="KELLY"/>
    <s v="NG"/>
    <x v="1"/>
    <n v="1"/>
    <s v="EPL"/>
    <x v="0"/>
    <m/>
    <x v="5"/>
    <s v="24'16"/>
    <s v="Q1'16"/>
  </r>
  <r>
    <s v="18/6/2016"/>
    <s v="A3480996"/>
    <s v="B8960-16G"/>
    <s v="KELLY"/>
    <s v="NG"/>
    <x v="1"/>
    <n v="4"/>
    <s v="EPL"/>
    <x v="0"/>
    <m/>
    <x v="5"/>
    <s v="24'16"/>
    <s v="Q1'16"/>
  </r>
  <r>
    <s v="18/6/2016"/>
    <s v="A3481441"/>
    <s v="B8960-16G"/>
    <s v="KELLY"/>
    <s v="NG"/>
    <x v="1"/>
    <n v="1"/>
    <s v="EPL"/>
    <x v="0"/>
    <m/>
    <x v="5"/>
    <s v="24'16"/>
    <s v="Q1'16"/>
  </r>
  <r>
    <s v="18/6/2016"/>
    <s v="A3481350"/>
    <s v="B8960-16G"/>
    <s v="KELLY"/>
    <s v="NG"/>
    <x v="1"/>
    <n v="2"/>
    <s v="EPL"/>
    <x v="0"/>
    <m/>
    <x v="5"/>
    <s v="24'16"/>
    <s v="Q1'16"/>
  </r>
  <r>
    <s v="18/6/2016"/>
    <s v="A3481102"/>
    <s v="B8960-16G"/>
    <s v="KELLY"/>
    <s v="NG"/>
    <x v="1"/>
    <n v="1"/>
    <s v="EPL"/>
    <x v="0"/>
    <m/>
    <x v="5"/>
    <s v="24'16"/>
    <s v="Q1'16"/>
  </r>
  <r>
    <s v="18/6/2016"/>
    <s v="A3481104"/>
    <s v="B8960-16G"/>
    <s v="KELLY"/>
    <s v="NG"/>
    <x v="1"/>
    <n v="2"/>
    <s v="EPL"/>
    <x v="0"/>
    <m/>
    <x v="5"/>
    <s v="24'16"/>
    <s v="Q1'16"/>
  </r>
  <r>
    <s v="18/6/2016"/>
    <s v="A3481348"/>
    <s v="B8960-16G"/>
    <s v="KELLY"/>
    <s v="NG"/>
    <x v="1"/>
    <n v="2"/>
    <s v="EPL"/>
    <x v="0"/>
    <m/>
    <x v="5"/>
    <s v="24'16"/>
    <s v="Q1'16"/>
  </r>
  <r>
    <s v="18/6/2016"/>
    <s v="A3481870"/>
    <s v="B8960-16G"/>
    <s v="KELLY"/>
    <s v="NG"/>
    <x v="2"/>
    <n v="1"/>
    <s v="EPL"/>
    <x v="0"/>
    <m/>
    <x v="5"/>
    <s v="24'16"/>
    <s v="Q1'16"/>
  </r>
  <r>
    <s v="18/6/2016"/>
    <s v="A3481870"/>
    <s v="B8960-16G"/>
    <s v="KELLY"/>
    <s v="NG"/>
    <x v="1"/>
    <n v="1"/>
    <s v="EPL"/>
    <x v="0"/>
    <m/>
    <x v="5"/>
    <s v="24'16"/>
    <s v="Q1'16"/>
  </r>
  <r>
    <s v="18/6/2016"/>
    <s v="A3481870"/>
    <s v="B8960-16G"/>
    <s v="KELLY"/>
    <s v="NG"/>
    <x v="3"/>
    <n v="1"/>
    <s v="EPL"/>
    <x v="0"/>
    <m/>
    <x v="5"/>
    <s v="24'16"/>
    <s v="Q1'16"/>
  </r>
  <r>
    <s v="18/6/2016"/>
    <s v="A3481342"/>
    <s v="B8960-16G"/>
    <s v="KELLY"/>
    <s v="NG"/>
    <x v="2"/>
    <n v="1"/>
    <s v="EPL"/>
    <x v="0"/>
    <m/>
    <x v="5"/>
    <s v="24'16"/>
    <s v="Q1'16"/>
  </r>
  <r>
    <s v="18/6/2016"/>
    <s v="A3481342"/>
    <s v="B8960-16G"/>
    <s v="KELLY"/>
    <s v="NG"/>
    <x v="1"/>
    <n v="1"/>
    <s v="EPL"/>
    <x v="0"/>
    <m/>
    <x v="5"/>
    <s v="24'16"/>
    <s v="Q1'16"/>
  </r>
  <r>
    <s v="18/6/2016"/>
    <s v="A3481342"/>
    <s v="B8960-16G"/>
    <s v="KELLY"/>
    <s v="NG"/>
    <x v="3"/>
    <n v="3"/>
    <s v="EPL"/>
    <x v="0"/>
    <m/>
    <x v="5"/>
    <s v="24'16"/>
    <s v="Q1'16"/>
  </r>
  <r>
    <s v="18/6/2016"/>
    <s v="A3480995"/>
    <s v="B8960-16G"/>
    <s v="KELLY"/>
    <s v="NG"/>
    <x v="2"/>
    <n v="1"/>
    <s v="EPL"/>
    <x v="0"/>
    <m/>
    <x v="5"/>
    <s v="24'16"/>
    <s v="Q1'16"/>
  </r>
  <r>
    <s v="18/6/2016"/>
    <s v="A3480995"/>
    <s v="B8960-16G"/>
    <s v="KELLY"/>
    <s v="NG"/>
    <x v="1"/>
    <n v="14"/>
    <s v="EPL"/>
    <x v="0"/>
    <m/>
    <x v="5"/>
    <s v="24'16"/>
    <s v="Q1'16"/>
  </r>
  <r>
    <s v="19/6/2016"/>
    <s v="A3476384"/>
    <s v="B4403-9K"/>
    <s v="M.JOTHI"/>
    <s v="NG"/>
    <x v="1"/>
    <n v="3"/>
    <s v="EPL"/>
    <x v="0"/>
    <m/>
    <x v="5"/>
    <s v="24'16"/>
    <s v="Q1'16"/>
  </r>
  <r>
    <s v="19/6/2016"/>
    <s v="A3476385"/>
    <s v="B4403-9K"/>
    <s v="M.JOTHI"/>
    <s v="NG"/>
    <x v="8"/>
    <n v="1"/>
    <s v="EPL"/>
    <x v="0"/>
    <m/>
    <x v="5"/>
    <s v="24'16"/>
    <s v="Q1'16"/>
  </r>
  <r>
    <s v="19/6/2016"/>
    <s v="A3481341"/>
    <s v="B8960-16G"/>
    <s v="M.JOTHI"/>
    <s v="NG"/>
    <x v="8"/>
    <n v="2"/>
    <s v="EPL"/>
    <x v="0"/>
    <m/>
    <x v="5"/>
    <s v="24'16"/>
    <s v="Q1'16"/>
  </r>
  <r>
    <s v="19/6/2016"/>
    <s v="A3481787"/>
    <s v="B8034-9M"/>
    <s v="M.JOTHI"/>
    <s v="NG"/>
    <x v="1"/>
    <n v="1"/>
    <s v="EPL"/>
    <x v="0"/>
    <m/>
    <x v="5"/>
    <s v="24'16"/>
    <s v="Q1'16"/>
  </r>
  <r>
    <s v="19/6/2016"/>
    <s v="A3481105"/>
    <s v="B8960-16G"/>
    <s v="M.JOTHI"/>
    <s v="NG"/>
    <x v="1"/>
    <n v="1"/>
    <s v="EPL"/>
    <x v="0"/>
    <m/>
    <x v="5"/>
    <s v="24'16"/>
    <s v="Q1'16"/>
  </r>
  <r>
    <s v="19/6/2016"/>
    <s v="A3481788"/>
    <s v="B8034-9M"/>
    <s v="M.JOTHI"/>
    <s v="NG"/>
    <x v="0"/>
    <n v="1"/>
    <s v="EPL"/>
    <x v="0"/>
    <m/>
    <x v="5"/>
    <s v="24'16"/>
    <s v="Q1'16"/>
  </r>
  <r>
    <s v="19/6/2016"/>
    <s v="A3481685"/>
    <s v="B9508-10V"/>
    <s v="KELLY"/>
    <s v="NG"/>
    <x v="1"/>
    <n v="1"/>
    <s v="EPL"/>
    <x v="0"/>
    <m/>
    <x v="5"/>
    <s v="24'16"/>
    <s v="Q1'16"/>
  </r>
  <r>
    <s v="19/6/2016"/>
    <s v="A3481325"/>
    <s v="B4417-9L"/>
    <s v="KELLY"/>
    <s v="NG"/>
    <x v="1"/>
    <n v="7"/>
    <s v="EPL"/>
    <x v="0"/>
    <m/>
    <x v="5"/>
    <s v="24'16"/>
    <s v="Q1'16"/>
  </r>
  <r>
    <s v="19/6/2016"/>
    <s v="A3481531"/>
    <s v="B4401-9L"/>
    <s v="KELLY"/>
    <s v="NG"/>
    <x v="1"/>
    <n v="5"/>
    <s v="EPL"/>
    <x v="0"/>
    <m/>
    <x v="5"/>
    <s v="24'16"/>
    <s v="Q1'16"/>
  </r>
  <r>
    <s v="19/6/2016"/>
    <s v="A3481789"/>
    <s v="B8034-9M"/>
    <s v="KELLY"/>
    <s v="NG"/>
    <x v="1"/>
    <n v="1"/>
    <s v="EPL"/>
    <x v="0"/>
    <m/>
    <x v="5"/>
    <s v="24'16"/>
    <s v="Q1'16"/>
  </r>
  <r>
    <s v="19/6/2016"/>
    <s v="A3481386"/>
    <s v="B7679-9V"/>
    <s v="KELLY"/>
    <s v="NG"/>
    <x v="1"/>
    <n v="1"/>
    <s v="EPL"/>
    <x v="0"/>
    <m/>
    <x v="5"/>
    <s v="24'16"/>
    <s v="Q1'16"/>
  </r>
  <r>
    <s v="19/6/2016"/>
    <s v="A3480999"/>
    <s v="B8960-16G"/>
    <s v="KELLY"/>
    <s v="NG"/>
    <x v="1"/>
    <n v="3"/>
    <s v="EPL"/>
    <x v="0"/>
    <m/>
    <x v="5"/>
    <s v="24'16"/>
    <s v="Q1'16"/>
  </r>
  <r>
    <s v="19/6/2016"/>
    <s v="A3481444"/>
    <s v="B8960-16G"/>
    <s v="KELLY"/>
    <s v="NG"/>
    <x v="3"/>
    <n v="1"/>
    <s v="EPL"/>
    <x v="0"/>
    <m/>
    <x v="5"/>
    <s v="24'16"/>
    <s v="Q1'16"/>
  </r>
  <r>
    <s v="19/6/2016"/>
    <s v="A3481444"/>
    <s v="B8960-16G"/>
    <s v="KELLY"/>
    <s v="NG"/>
    <x v="9"/>
    <n v="1"/>
    <s v="EPL"/>
    <x v="0"/>
    <m/>
    <x v="5"/>
    <s v="24'16"/>
    <s v="Q1'16"/>
  </r>
  <r>
    <s v="19/6/2016"/>
    <s v="A3481002"/>
    <s v="B8960-16G"/>
    <s v="KELLY"/>
    <s v="NG"/>
    <x v="2"/>
    <n v="1"/>
    <s v="EPL"/>
    <x v="0"/>
    <m/>
    <x v="5"/>
    <s v="24'16"/>
    <s v="Q1'16"/>
  </r>
  <r>
    <s v="19/6/2016"/>
    <s v="A3481002"/>
    <s v="B8960-16G"/>
    <s v="KELLY"/>
    <s v="NG"/>
    <x v="1"/>
    <n v="2"/>
    <s v="EPL"/>
    <x v="0"/>
    <m/>
    <x v="5"/>
    <s v="24'16"/>
    <s v="Q1'16"/>
  </r>
  <r>
    <s v="19/6/2016"/>
    <s v="A3476383"/>
    <s v="B4403-9K"/>
    <s v="KELLY"/>
    <s v="NG"/>
    <x v="1"/>
    <n v="1"/>
    <s v="EPL"/>
    <x v="0"/>
    <m/>
    <x v="5"/>
    <s v="24'16"/>
    <s v="Q1'16"/>
  </r>
  <r>
    <s v="19/6/2016"/>
    <s v="A3481530"/>
    <s v="B4401-9L"/>
    <s v="KELLY"/>
    <s v="NG"/>
    <x v="1"/>
    <n v="4"/>
    <s v="EPL"/>
    <x v="0"/>
    <m/>
    <x v="5"/>
    <s v="24'16"/>
    <s v="Q1'16"/>
  </r>
  <r>
    <s v="19/6/2016"/>
    <s v="A3480998"/>
    <s v="B8960-16G"/>
    <s v="KELLY"/>
    <s v="NG"/>
    <x v="1"/>
    <n v="6"/>
    <s v="EPL"/>
    <x v="0"/>
    <m/>
    <x v="5"/>
    <s v="24'16"/>
    <s v="Q1'16"/>
  </r>
  <r>
    <s v="19/6/2016"/>
    <s v="A3481445"/>
    <s v="B8960-16G"/>
    <s v="KELLY"/>
    <s v="NG"/>
    <x v="0"/>
    <n v="1"/>
    <s v="EPL"/>
    <x v="0"/>
    <m/>
    <x v="5"/>
    <s v="24'16"/>
    <s v="Q1'16"/>
  </r>
  <r>
    <s v="19/6/2016"/>
    <s v="A3481445"/>
    <s v="B8960-16G"/>
    <s v="KELLY"/>
    <s v="NG"/>
    <x v="1"/>
    <n v="1"/>
    <s v="EPL"/>
    <x v="0"/>
    <m/>
    <x v="5"/>
    <s v="24'16"/>
    <s v="Q1'16"/>
  </r>
  <r>
    <s v="19/6/2016"/>
    <s v="A3481445"/>
    <s v="B8960-16G"/>
    <s v="KELLY"/>
    <s v="NG"/>
    <x v="8"/>
    <n v="1"/>
    <s v="EPL"/>
    <x v="0"/>
    <m/>
    <x v="5"/>
    <s v="24'16"/>
    <s v="Q1'16"/>
  </r>
  <r>
    <s v="19/6/2016"/>
    <s v="P2013069"/>
    <s v="AD84A-10W"/>
    <s v="KELLY"/>
    <s v="NG"/>
    <x v="2"/>
    <n v="4"/>
    <s v="EPL"/>
    <x v="0"/>
    <m/>
    <x v="5"/>
    <s v="24'16"/>
    <s v="Q1'16"/>
  </r>
  <r>
    <s v="20/6/2016"/>
    <s v="A3482743"/>
    <s v="B8960-16G"/>
    <s v="M.JOTHI"/>
    <s v="NG"/>
    <x v="0"/>
    <n v="1"/>
    <s v="EPL"/>
    <x v="0"/>
    <m/>
    <x v="5"/>
    <s v="25'16"/>
    <s v="Q1'16"/>
  </r>
  <r>
    <s v="20/6/2016"/>
    <s v="A3482743"/>
    <s v="B8960-16G"/>
    <s v="M.JOTHI"/>
    <s v="NG"/>
    <x v="1"/>
    <n v="3"/>
    <s v="EPL"/>
    <x v="0"/>
    <m/>
    <x v="5"/>
    <s v="25'16"/>
    <s v="Q1'16"/>
  </r>
  <r>
    <s v="20/6/2016"/>
    <s v="A3482743"/>
    <s v="B8960-16G"/>
    <s v="M.JOTHI"/>
    <s v="NG"/>
    <x v="3"/>
    <n v="2"/>
    <s v="EPL"/>
    <x v="0"/>
    <m/>
    <x v="5"/>
    <s v="25'16"/>
    <s v="Q1'16"/>
  </r>
  <r>
    <s v="20/6/2016"/>
    <s v="A3481871"/>
    <s v="B8960-16G"/>
    <s v="M.JOTHI"/>
    <s v="NG"/>
    <x v="1"/>
    <n v="2"/>
    <s v="EPL"/>
    <x v="0"/>
    <m/>
    <x v="5"/>
    <s v="25'16"/>
    <s v="Q1'16"/>
  </r>
  <r>
    <s v="20/6/2016"/>
    <s v="A3481446"/>
    <s v="B8960-16G"/>
    <s v="M.JOTHI"/>
    <s v="NG"/>
    <x v="3"/>
    <n v="2"/>
    <s v="EPL"/>
    <x v="0"/>
    <m/>
    <x v="5"/>
    <s v="25'16"/>
    <s v="Q1'16"/>
  </r>
  <r>
    <s v="20/6/2016"/>
    <s v="A3481873"/>
    <s v="B8960-16G"/>
    <s v="M.JOTHI"/>
    <s v="NG"/>
    <x v="1"/>
    <n v="1"/>
    <s v="EPL"/>
    <x v="0"/>
    <m/>
    <x v="5"/>
    <s v="25'16"/>
    <s v="Q1'16"/>
  </r>
  <r>
    <s v="20/6/2016"/>
    <s v="A3481345"/>
    <s v="B8960-16G"/>
    <s v="M.JOTHI"/>
    <s v="NG"/>
    <x v="1"/>
    <n v="1"/>
    <s v="EPL"/>
    <x v="0"/>
    <m/>
    <x v="5"/>
    <s v="25'16"/>
    <s v="Q1'16"/>
  </r>
  <r>
    <s v="20/6/2016"/>
    <s v="A3481326"/>
    <s v="B4417-9L"/>
    <s v="M.JOTHI"/>
    <s v="NG"/>
    <x v="1"/>
    <n v="6"/>
    <s v="EPL"/>
    <x v="0"/>
    <m/>
    <x v="5"/>
    <s v="25'16"/>
    <s v="Q1'16"/>
  </r>
  <r>
    <s v="20/6/2016"/>
    <s v="A3482019"/>
    <s v="B9513-10V"/>
    <s v="M.JOTHI"/>
    <s v="NG"/>
    <x v="0"/>
    <n v="1"/>
    <s v="EPL"/>
    <x v="0"/>
    <m/>
    <x v="5"/>
    <s v="25'16"/>
    <s v="Q1'16"/>
  </r>
  <r>
    <s v="20/6/2016"/>
    <s v="A3479567"/>
    <s v="B7953-9U"/>
    <s v="M.JOTHI"/>
    <s v="NG"/>
    <x v="9"/>
    <n v="1"/>
    <s v="EPL"/>
    <x v="0"/>
    <m/>
    <x v="5"/>
    <s v="25'16"/>
    <s v="Q1'16"/>
  </r>
  <r>
    <s v="20/6/2016"/>
    <s v="A3482226"/>
    <s v="B8960-16G"/>
    <s v="M.JOTHI"/>
    <s v="NG"/>
    <x v="1"/>
    <n v="4"/>
    <s v="EPL"/>
    <x v="0"/>
    <m/>
    <x v="5"/>
    <s v="25'16"/>
    <s v="Q1'16"/>
  </r>
  <r>
    <s v="20/6/2016"/>
    <s v="A3481872"/>
    <s v="B8960-16G"/>
    <s v="M.JOTHI"/>
    <s v="NG"/>
    <x v="1"/>
    <n v="2"/>
    <s v="EPL"/>
    <x v="0"/>
    <m/>
    <x v="5"/>
    <s v="25'16"/>
    <s v="Q1'16"/>
  </r>
  <r>
    <s v="20/6/2016"/>
    <s v="A3481000"/>
    <s v="B8960-16G"/>
    <s v="M.JOTHI"/>
    <s v="NG"/>
    <x v="2"/>
    <n v="1"/>
    <s v="EPL"/>
    <x v="0"/>
    <m/>
    <x v="5"/>
    <s v="25'16"/>
    <s v="Q1'16"/>
  </r>
  <r>
    <s v="20/6/2016"/>
    <s v="A3481000"/>
    <s v="B8960-16G"/>
    <s v="M.JOTHI"/>
    <s v="NG"/>
    <x v="1"/>
    <n v="5"/>
    <s v="EPL"/>
    <x v="0"/>
    <m/>
    <x v="5"/>
    <s v="25'16"/>
    <s v="Q1'16"/>
  </r>
  <r>
    <s v="20/6/2016"/>
    <s v="A3482221"/>
    <s v="B8960-16G"/>
    <s v="M.JOTHI"/>
    <s v="NG"/>
    <x v="1"/>
    <n v="1"/>
    <s v="EPL"/>
    <x v="0"/>
    <m/>
    <x v="5"/>
    <s v="25'16"/>
    <s v="Q1'16"/>
  </r>
  <r>
    <s v="20/6/2016"/>
    <s v="A3481880"/>
    <s v="B8960-16G"/>
    <s v="KELLY"/>
    <s v="NG"/>
    <x v="2"/>
    <n v="1"/>
    <s v="EPL"/>
    <x v="0"/>
    <m/>
    <x v="5"/>
    <s v="25'16"/>
    <s v="Q1'16"/>
  </r>
  <r>
    <s v="20/6/2016"/>
    <s v="A3481880"/>
    <s v="B8960-16G"/>
    <s v="KELLY"/>
    <s v="NG"/>
    <x v="1"/>
    <n v="6"/>
    <s v="EPL"/>
    <x v="0"/>
    <m/>
    <x v="5"/>
    <s v="25'16"/>
    <s v="Q1'16"/>
  </r>
  <r>
    <s v="20/6/2016"/>
    <s v="A3481878"/>
    <s v="B8960-16G"/>
    <s v="KELLY"/>
    <s v="NG"/>
    <x v="1"/>
    <n v="3"/>
    <s v="EPL"/>
    <x v="0"/>
    <m/>
    <x v="5"/>
    <s v="25'16"/>
    <s v="Q1'16"/>
  </r>
  <r>
    <s v="20/6/2016"/>
    <s v="A3481879"/>
    <s v="B8960-16G"/>
    <s v="KELLY"/>
    <s v="NG"/>
    <x v="1"/>
    <n v="4"/>
    <s v="EPL"/>
    <x v="0"/>
    <m/>
    <x v="5"/>
    <s v="25'16"/>
    <s v="Q1'16"/>
  </r>
  <r>
    <s v="20/6/2016"/>
    <s v="A3482222"/>
    <s v="B8960-16G"/>
    <s v="KELLY"/>
    <s v="NG"/>
    <x v="1"/>
    <n v="1"/>
    <s v="EPL"/>
    <x v="0"/>
    <m/>
    <x v="5"/>
    <s v="25'16"/>
    <s v="Q1'16"/>
  </r>
  <r>
    <s v="20/6/2016"/>
    <s v="A3482223"/>
    <s v="B8960-16G"/>
    <s v="KELLY"/>
    <s v="NG"/>
    <x v="1"/>
    <n v="2"/>
    <s v="EPL"/>
    <x v="0"/>
    <m/>
    <x v="5"/>
    <s v="25'16"/>
    <s v="Q1'16"/>
  </r>
  <r>
    <s v="20/6/2016"/>
    <s v="A3481675"/>
    <s v="B8960-16G"/>
    <s v="KELLY"/>
    <s v="NG"/>
    <x v="1"/>
    <n v="1"/>
    <s v="EPL"/>
    <x v="0"/>
    <m/>
    <x v="5"/>
    <s v="25'16"/>
    <s v="Q1'16"/>
  </r>
  <r>
    <s v="20/6/2016"/>
    <s v="P1025777"/>
    <s v="B8963-17L"/>
    <s v="KELLY"/>
    <s v="NG"/>
    <x v="2"/>
    <n v="3"/>
    <s v="EPL"/>
    <x v="0"/>
    <m/>
    <x v="5"/>
    <s v="25'16"/>
    <s v="Q1'16"/>
  </r>
  <r>
    <s v="20/6/2016"/>
    <s v="P1025777"/>
    <s v="B8963-17L"/>
    <s v="KELLY"/>
    <s v="NG"/>
    <x v="1"/>
    <n v="1"/>
    <s v="EPL"/>
    <x v="0"/>
    <m/>
    <x v="5"/>
    <s v="25'16"/>
    <s v="Q1'16"/>
  </r>
  <r>
    <s v="20/6/2016"/>
    <s v="P1025777"/>
    <s v="B8963-17L"/>
    <s v="KELLY"/>
    <s v="NG"/>
    <x v="3"/>
    <n v="4"/>
    <s v="EPL"/>
    <x v="0"/>
    <m/>
    <x v="5"/>
    <s v="25'16"/>
    <s v="Q1'16"/>
  </r>
  <r>
    <s v="20/6/2016"/>
    <s v="A3479568"/>
    <s v="B7953-9U"/>
    <s v="KELLY"/>
    <s v="NG"/>
    <x v="7"/>
    <n v="5"/>
    <s v="EPL"/>
    <x v="0"/>
    <m/>
    <x v="5"/>
    <s v="25'16"/>
    <s v="Q1'16"/>
  </r>
  <r>
    <s v="20/6/2016"/>
    <s v="A3479569"/>
    <s v="B7953-9U"/>
    <s v="KELLY"/>
    <s v="NG"/>
    <x v="7"/>
    <n v="1"/>
    <s v="EPL"/>
    <x v="0"/>
    <m/>
    <x v="5"/>
    <s v="25'16"/>
    <s v="Q1'16"/>
  </r>
  <r>
    <s v="20/6/2016"/>
    <s v="A3481453"/>
    <s v="B8960-16G"/>
    <s v="KELLY"/>
    <s v="NG"/>
    <x v="13"/>
    <n v="8"/>
    <s v="EPL"/>
    <x v="0"/>
    <m/>
    <x v="5"/>
    <s v="25'16"/>
    <s v="Q1'16"/>
  </r>
  <r>
    <s v="20/6/2016"/>
    <s v="A3481453"/>
    <s v="B8960-16G"/>
    <s v="KELLY"/>
    <s v="NG"/>
    <x v="1"/>
    <n v="4"/>
    <s v="EPL"/>
    <x v="0"/>
    <m/>
    <x v="5"/>
    <s v="25'16"/>
    <s v="Q1'16"/>
  </r>
  <r>
    <s v="20/6/2016"/>
    <s v="A3482744"/>
    <s v="B8960-16G"/>
    <s v="KELLY"/>
    <s v="NG"/>
    <x v="1"/>
    <n v="3"/>
    <s v="EPL"/>
    <x v="0"/>
    <m/>
    <x v="5"/>
    <s v="25'16"/>
    <s v="Q1'16"/>
  </r>
  <r>
    <s v="20/6/2016"/>
    <s v="A3481447"/>
    <s v="B8960-16G"/>
    <s v="KELLY"/>
    <s v="NG"/>
    <x v="2"/>
    <n v="2"/>
    <s v="EPL"/>
    <x v="0"/>
    <m/>
    <x v="5"/>
    <s v="25'16"/>
    <s v="Q1'16"/>
  </r>
  <r>
    <s v="20/6/2016"/>
    <s v="A3481447"/>
    <s v="B8960-16G"/>
    <s v="KELLY"/>
    <s v="NG"/>
    <x v="1"/>
    <n v="2"/>
    <s v="EPL"/>
    <x v="0"/>
    <m/>
    <x v="5"/>
    <s v="25'16"/>
    <s v="Q1'16"/>
  </r>
  <r>
    <s v="20/6/2016"/>
    <s v="A3482742"/>
    <s v="B8960-16G"/>
    <s v="KELLY"/>
    <s v="NG"/>
    <x v="2"/>
    <n v="1"/>
    <s v="EPL"/>
    <x v="0"/>
    <m/>
    <x v="5"/>
    <s v="25'16"/>
    <s v="Q1'16"/>
  </r>
  <r>
    <s v="20/6/2016"/>
    <s v="A3482742"/>
    <s v="B8960-16G"/>
    <s v="KELLY"/>
    <s v="NG"/>
    <x v="1"/>
    <n v="5"/>
    <s v="EPL"/>
    <x v="0"/>
    <m/>
    <x v="5"/>
    <s v="25'16"/>
    <s v="Q1'16"/>
  </r>
  <r>
    <s v="20/6/2016"/>
    <s v="A3481874"/>
    <s v="B8960-16G"/>
    <s v="KELLY"/>
    <s v="NG"/>
    <x v="1"/>
    <n v="6"/>
    <s v="EPL"/>
    <x v="0"/>
    <m/>
    <x v="5"/>
    <s v="25'16"/>
    <s v="Q1'16"/>
  </r>
  <r>
    <s v="20/6/2016"/>
    <s v="A3481443"/>
    <s v="B8960-16G"/>
    <s v="KELLY"/>
    <s v="NG"/>
    <x v="1"/>
    <n v="2"/>
    <s v="EPL"/>
    <x v="0"/>
    <m/>
    <x v="5"/>
    <s v="25'16"/>
    <s v="Q1'16"/>
  </r>
  <r>
    <s v="21/6/2016"/>
    <s v="A3481875"/>
    <s v="B8960-16G"/>
    <s v="M.JOTHI"/>
    <s v="NG"/>
    <x v="2"/>
    <n v="1"/>
    <s v="EPL"/>
    <x v="0"/>
    <m/>
    <x v="5"/>
    <s v="25'16"/>
    <s v="Q1'16"/>
  </r>
  <r>
    <s v="21/6/2016"/>
    <s v="A3481875"/>
    <s v="B8960-16G"/>
    <s v="M.JOTHI"/>
    <s v="NG"/>
    <x v="1"/>
    <n v="1"/>
    <s v="EPL"/>
    <x v="0"/>
    <m/>
    <x v="5"/>
    <s v="25'16"/>
    <s v="Q1'16"/>
  </r>
  <r>
    <s v="21/6/2016"/>
    <s v="A3483051"/>
    <s v="B8960-16G"/>
    <s v="M.JOTHI"/>
    <s v="NG"/>
    <x v="2"/>
    <n v="1"/>
    <s v="EPL"/>
    <x v="0"/>
    <m/>
    <x v="5"/>
    <s v="25'16"/>
    <s v="Q1'16"/>
  </r>
  <r>
    <s v="21/6/2016"/>
    <s v="A3483051"/>
    <s v="B8960-16G"/>
    <s v="M.JOTHI"/>
    <s v="NG"/>
    <x v="1"/>
    <n v="4"/>
    <s v="EPL"/>
    <x v="0"/>
    <m/>
    <x v="5"/>
    <s v="25'16"/>
    <s v="Q1'16"/>
  </r>
  <r>
    <s v="21/6/2016"/>
    <s v="A3481876"/>
    <s v="B8960-16G"/>
    <s v="M.JOTHI"/>
    <s v="NG"/>
    <x v="1"/>
    <n v="2"/>
    <s v="EPL"/>
    <x v="0"/>
    <m/>
    <x v="5"/>
    <s v="25'16"/>
    <s v="Q1'16"/>
  </r>
  <r>
    <s v="21/6/2016"/>
    <s v="A3481449"/>
    <s v="B8960-16G"/>
    <s v="M.JOTHI"/>
    <s v="NG"/>
    <x v="2"/>
    <n v="1"/>
    <s v="EPL"/>
    <x v="0"/>
    <m/>
    <x v="5"/>
    <s v="25'16"/>
    <s v="Q1'16"/>
  </r>
  <r>
    <s v="21/6/2016"/>
    <s v="A3481449"/>
    <s v="B8960-16G"/>
    <s v="M.JOTHI"/>
    <s v="NG"/>
    <x v="1"/>
    <n v="5"/>
    <s v="EPL"/>
    <x v="0"/>
    <m/>
    <x v="5"/>
    <s v="25'16"/>
    <s v="Q1'16"/>
  </r>
  <r>
    <s v="21/6/2016"/>
    <s v="A3482230"/>
    <s v="B8960-16G"/>
    <s v="M.JOTHI"/>
    <s v="NG"/>
    <x v="0"/>
    <n v="1"/>
    <s v="EPL"/>
    <x v="0"/>
    <m/>
    <x v="5"/>
    <s v="25'16"/>
    <s v="Q1'16"/>
  </r>
  <r>
    <s v="21/6/2016"/>
    <s v="A3482230"/>
    <s v="B8960-16G"/>
    <s v="M.JOTHI"/>
    <s v="NG"/>
    <x v="1"/>
    <n v="1"/>
    <s v="EPL"/>
    <x v="0"/>
    <m/>
    <x v="5"/>
    <s v="25'16"/>
    <s v="Q1'16"/>
  </r>
  <r>
    <s v="21/6/2016"/>
    <s v="A3481881"/>
    <s v="B8960-16G"/>
    <s v="M.JOTHI"/>
    <s v="NG"/>
    <x v="1"/>
    <n v="1"/>
    <s v="EPL"/>
    <x v="0"/>
    <m/>
    <x v="5"/>
    <s v="25'16"/>
    <s v="Q1'16"/>
  </r>
  <r>
    <s v="21/6/2016"/>
    <s v="A3482227"/>
    <s v="B8960-16G"/>
    <s v="M.JOTHI"/>
    <s v="NG"/>
    <x v="1"/>
    <n v="3"/>
    <s v="EPL"/>
    <x v="0"/>
    <m/>
    <x v="5"/>
    <s v="25'16"/>
    <s v="Q1'16"/>
  </r>
  <r>
    <s v="21/6/2016"/>
    <s v="A3482228"/>
    <s v="B8960-16G"/>
    <s v="M.JOTHI"/>
    <s v="NG"/>
    <x v="2"/>
    <n v="3"/>
    <s v="EPL"/>
    <x v="0"/>
    <m/>
    <x v="5"/>
    <s v="25'16"/>
    <s v="Q1'16"/>
  </r>
  <r>
    <s v="21/6/2016"/>
    <s v="A3482228"/>
    <s v="B8960-16G"/>
    <s v="M.JOTHI"/>
    <s v="NG"/>
    <x v="1"/>
    <n v="8"/>
    <s v="EPL"/>
    <x v="0"/>
    <m/>
    <x v="5"/>
    <s v="25'16"/>
    <s v="Q1'16"/>
  </r>
  <r>
    <s v="21/6/2016"/>
    <s v="A3482745"/>
    <s v="B8960-16G"/>
    <s v="M.JOTHI"/>
    <s v="NG"/>
    <x v="1"/>
    <n v="5"/>
    <s v="EPL"/>
    <x v="0"/>
    <m/>
    <x v="5"/>
    <s v="25'16"/>
    <s v="Q1'16"/>
  </r>
  <r>
    <s v="21/6/2016"/>
    <s v="A3482232"/>
    <s v="B8960-16G"/>
    <s v="M.JOTHI"/>
    <s v="NG"/>
    <x v="2"/>
    <n v="1"/>
    <s v="EPL"/>
    <x v="0"/>
    <m/>
    <x v="5"/>
    <s v="25'16"/>
    <s v="Q1'16"/>
  </r>
  <r>
    <s v="21/6/2016"/>
    <s v="A3482232"/>
    <s v="B8960-16G"/>
    <s v="M.JOTHI"/>
    <s v="NG"/>
    <x v="1"/>
    <n v="9"/>
    <s v="EPL"/>
    <x v="0"/>
    <m/>
    <x v="5"/>
    <s v="25'16"/>
    <s v="Q1'16"/>
  </r>
  <r>
    <s v="21/6/2016"/>
    <s v="A3481454"/>
    <s v="B8960-16G"/>
    <s v="M.JOTHI"/>
    <s v="NG"/>
    <x v="1"/>
    <n v="1"/>
    <s v="EPL"/>
    <x v="0"/>
    <m/>
    <x v="5"/>
    <s v="25'16"/>
    <s v="Q1'16"/>
  </r>
  <r>
    <s v="21/6/2016"/>
    <s v="A3481454"/>
    <s v="B8960-16G"/>
    <s v="M.JOTHI"/>
    <s v="NG"/>
    <x v="12"/>
    <n v="4"/>
    <s v="EPL"/>
    <x v="0"/>
    <m/>
    <x v="5"/>
    <s v="25'16"/>
    <s v="Q1'16"/>
  </r>
  <r>
    <s v="21/6/2016"/>
    <s v="A3481448"/>
    <s v="B8960-16G"/>
    <s v="M.JOTHI"/>
    <s v="NG"/>
    <x v="1"/>
    <n v="10"/>
    <s v="EPL"/>
    <x v="0"/>
    <m/>
    <x v="5"/>
    <s v="25'16"/>
    <s v="Q1'16"/>
  </r>
  <r>
    <s v="21/6/2016"/>
    <s v="A3481448"/>
    <s v="B8960-16G"/>
    <s v="M.JOTHI"/>
    <s v="NG"/>
    <x v="8"/>
    <n v="2"/>
    <s v="EPL"/>
    <x v="0"/>
    <m/>
    <x v="5"/>
    <s v="25'16"/>
    <s v="Q1'16"/>
  </r>
  <r>
    <s v="21/6/2016"/>
    <s v="A3481674"/>
    <s v="B8960-16G"/>
    <s v="M.JOTHI"/>
    <s v="NG"/>
    <x v="1"/>
    <n v="1"/>
    <s v="EPL"/>
    <x v="0"/>
    <m/>
    <x v="5"/>
    <s v="25'16"/>
    <s v="Q1'16"/>
  </r>
  <r>
    <s v="21/6/2016"/>
    <s v="A3481877"/>
    <s v="B8960-16G"/>
    <s v="chin"/>
    <s v="NG"/>
    <x v="2"/>
    <n v="1"/>
    <s v="EPL"/>
    <x v="0"/>
    <m/>
    <x v="5"/>
    <s v="25'16"/>
    <s v="Q1'16"/>
  </r>
  <r>
    <s v="21/6/2016"/>
    <s v="A3481877"/>
    <s v="B8960-16G"/>
    <s v="chin"/>
    <s v="NG"/>
    <x v="0"/>
    <n v="2"/>
    <s v="EPL"/>
    <x v="0"/>
    <m/>
    <x v="5"/>
    <s v="25'16"/>
    <s v="Q1'16"/>
  </r>
  <r>
    <s v="21/6/2016"/>
    <s v="A3481877"/>
    <s v="B8960-16G"/>
    <s v="chin"/>
    <s v="NG"/>
    <x v="1"/>
    <n v="6"/>
    <s v="EPL"/>
    <x v="0"/>
    <m/>
    <x v="5"/>
    <s v="25'16"/>
    <s v="Q1'16"/>
  </r>
  <r>
    <s v="21/6/2016"/>
    <s v="A3482740"/>
    <s v="B8960-16G"/>
    <s v="chin"/>
    <s v="NG"/>
    <x v="1"/>
    <n v="3"/>
    <s v="EPL"/>
    <x v="0"/>
    <m/>
    <x v="5"/>
    <s v="25'16"/>
    <s v="Q1'16"/>
  </r>
  <r>
    <s v="21/6/2016"/>
    <s v="A3482231"/>
    <s v="B8960-16G"/>
    <s v="chin"/>
    <s v="NG"/>
    <x v="2"/>
    <n v="1"/>
    <s v="EPL"/>
    <x v="0"/>
    <m/>
    <x v="5"/>
    <s v="25'16"/>
    <s v="Q1'16"/>
  </r>
  <r>
    <s v="21/6/2016"/>
    <s v="A3482231"/>
    <s v="B8960-16G"/>
    <s v="chin"/>
    <s v="NG"/>
    <x v="1"/>
    <n v="6"/>
    <s v="EPL"/>
    <x v="0"/>
    <m/>
    <x v="5"/>
    <s v="25'16"/>
    <s v="Q1'16"/>
  </r>
  <r>
    <s v="21/6/2016"/>
    <s v="A3483442"/>
    <s v="B7953-9U"/>
    <s v="PEE"/>
    <s v="NG"/>
    <x v="9"/>
    <n v="4"/>
    <s v="EPL"/>
    <x v="0"/>
    <m/>
    <x v="5"/>
    <s v="25'16"/>
    <s v="Q1'16"/>
  </r>
  <r>
    <s v="21/6/2016"/>
    <s v="A3482746"/>
    <s v="B8960-16G"/>
    <s v="PEE"/>
    <s v="NG"/>
    <x v="1"/>
    <n v="2"/>
    <s v="EPL"/>
    <x v="0"/>
    <m/>
    <x v="5"/>
    <s v="25'16"/>
    <s v="Q1'16"/>
  </r>
  <r>
    <s v="21/6/2016"/>
    <s v="A3481882"/>
    <s v="B8960-16G"/>
    <s v="PEE"/>
    <s v="NG"/>
    <x v="2"/>
    <n v="3"/>
    <s v="EPL"/>
    <x v="0"/>
    <m/>
    <x v="5"/>
    <s v="25'16"/>
    <s v="Q1'16"/>
  </r>
  <r>
    <s v="21/6/2016"/>
    <s v="A3481882"/>
    <s v="B8960-16G"/>
    <s v="PEE"/>
    <s v="NG"/>
    <x v="1"/>
    <n v="2"/>
    <s v="EPL"/>
    <x v="0"/>
    <m/>
    <x v="5"/>
    <s v="25'16"/>
    <s v="Q1'16"/>
  </r>
  <r>
    <s v="21/6/2016"/>
    <s v="A3483882"/>
    <s v="B8960-16G"/>
    <s v="PEE"/>
    <s v="NG"/>
    <x v="1"/>
    <n v="1"/>
    <s v="EPL"/>
    <x v="0"/>
    <m/>
    <x v="5"/>
    <s v="25'16"/>
    <s v="Q1'16"/>
  </r>
  <r>
    <s v="21/6/2016"/>
    <s v="A3483052"/>
    <s v="B8960-16G"/>
    <s v="PEE"/>
    <s v="NG"/>
    <x v="2"/>
    <n v="1"/>
    <s v="EPL"/>
    <x v="0"/>
    <m/>
    <x v="5"/>
    <s v="25'16"/>
    <s v="Q1'16"/>
  </r>
  <r>
    <s v="21/6/2016"/>
    <s v="A3483052"/>
    <s v="B8960-16G"/>
    <s v="PEE"/>
    <s v="NG"/>
    <x v="1"/>
    <n v="1"/>
    <s v="EPL"/>
    <x v="0"/>
    <m/>
    <x v="5"/>
    <s v="25'16"/>
    <s v="Q1'16"/>
  </r>
  <r>
    <s v="21/6/2016"/>
    <s v="A3483883"/>
    <s v="B8960-16G"/>
    <s v="PEE"/>
    <s v="NG"/>
    <x v="1"/>
    <n v="1"/>
    <s v="EPL"/>
    <x v="0"/>
    <m/>
    <x v="5"/>
    <s v="25'16"/>
    <s v="Q1'16"/>
  </r>
  <r>
    <s v="21/6/2016"/>
    <s v="A3483922"/>
    <s v="B9604-5A"/>
    <s v="PEE"/>
    <s v="NG"/>
    <x v="2"/>
    <n v="1"/>
    <s v="EPL"/>
    <x v="0"/>
    <m/>
    <x v="5"/>
    <s v="25'16"/>
    <s v="Q1'16"/>
  </r>
  <r>
    <s v="21/6/2016"/>
    <s v="A3483922"/>
    <s v="B9604-5A"/>
    <s v="PEE"/>
    <s v="NG"/>
    <x v="1"/>
    <n v="1"/>
    <s v="EPL"/>
    <x v="0"/>
    <m/>
    <x v="5"/>
    <s v="25'16"/>
    <s v="Q1'16"/>
  </r>
  <r>
    <s v="21/6/2016"/>
    <s v="A3483444"/>
    <s v="B7953-9U"/>
    <s v="PEE"/>
    <s v="NG"/>
    <x v="9"/>
    <n v="1"/>
    <s v="EPL"/>
    <x v="0"/>
    <m/>
    <x v="5"/>
    <s v="25'16"/>
    <s v="Q1'16"/>
  </r>
  <r>
    <s v="22/6/2016"/>
    <s v="A3483062"/>
    <s v="B8960-16G"/>
    <s v="chin"/>
    <s v="NG"/>
    <x v="1"/>
    <n v="5"/>
    <s v="EPL"/>
    <x v="0"/>
    <m/>
    <x v="5"/>
    <s v="25'16"/>
    <s v="Q1'16"/>
  </r>
  <r>
    <s v="22/6/2016"/>
    <s v="A3482229"/>
    <s v="B8960-16G"/>
    <s v="chin"/>
    <s v="NG"/>
    <x v="2"/>
    <n v="2"/>
    <s v="EPL"/>
    <x v="0"/>
    <m/>
    <x v="5"/>
    <s v="25'16"/>
    <s v="Q1'16"/>
  </r>
  <r>
    <s v="22/6/2016"/>
    <s v="A3482229"/>
    <s v="B8960-16G"/>
    <s v="chin"/>
    <s v="NG"/>
    <x v="1"/>
    <n v="2"/>
    <s v="EPL"/>
    <x v="0"/>
    <m/>
    <x v="5"/>
    <s v="25'16"/>
    <s v="Q1'16"/>
  </r>
  <r>
    <s v="22/6/2016"/>
    <s v="A3483057"/>
    <s v="B8960-16G"/>
    <s v="chin"/>
    <s v="NG"/>
    <x v="2"/>
    <n v="1"/>
    <s v="EPL"/>
    <x v="0"/>
    <m/>
    <x v="5"/>
    <s v="25'16"/>
    <s v="Q1'16"/>
  </r>
  <r>
    <s v="22/6/2016"/>
    <s v="A3483057"/>
    <s v="B8960-16G"/>
    <s v="chin"/>
    <s v="NG"/>
    <x v="1"/>
    <n v="1"/>
    <s v="EPL"/>
    <x v="0"/>
    <m/>
    <x v="5"/>
    <s v="25'16"/>
    <s v="Q1'16"/>
  </r>
  <r>
    <s v="22/6/2016"/>
    <s v="A3479617"/>
    <s v="B8099-9H"/>
    <s v="chin"/>
    <s v="NG"/>
    <x v="2"/>
    <n v="1"/>
    <s v="EPL"/>
    <x v="0"/>
    <m/>
    <x v="5"/>
    <s v="25'16"/>
    <s v="Q1'16"/>
  </r>
  <r>
    <s v="22/6/2016"/>
    <s v="A3483985"/>
    <s v="B8960-16G"/>
    <s v="M.JOTHI"/>
    <s v="NG"/>
    <x v="1"/>
    <n v="1"/>
    <s v="EPL"/>
    <x v="0"/>
    <m/>
    <x v="5"/>
    <s v="25'16"/>
    <s v="Q1'16"/>
  </r>
  <r>
    <s v="22/6/2016"/>
    <s v="A3483571"/>
    <s v="B8088-9S"/>
    <s v="M.JOTHI"/>
    <s v="NG"/>
    <x v="1"/>
    <n v="1"/>
    <s v="EPL"/>
    <x v="0"/>
    <m/>
    <x v="5"/>
    <s v="25'16"/>
    <s v="Q1'16"/>
  </r>
  <r>
    <s v="22/6/2016"/>
    <s v="A3483606"/>
    <s v="B8099-9H"/>
    <s v="M.JOTHI"/>
    <s v="NG"/>
    <x v="1"/>
    <n v="2"/>
    <s v="EPL"/>
    <x v="0"/>
    <m/>
    <x v="5"/>
    <s v="25'16"/>
    <s v="Q1'16"/>
  </r>
  <r>
    <s v="22/6/2016"/>
    <s v="A3483526"/>
    <s v="B8088-9S"/>
    <s v="M.JOTHI"/>
    <s v="NG"/>
    <x v="1"/>
    <n v="1"/>
    <s v="EPL"/>
    <x v="0"/>
    <m/>
    <x v="5"/>
    <s v="25'16"/>
    <s v="Q1'16"/>
  </r>
  <r>
    <s v="22/6/2016"/>
    <s v="A3483522"/>
    <s v="B8088-9S"/>
    <s v="M.JOTHI"/>
    <s v="NG"/>
    <x v="1"/>
    <n v="1"/>
    <s v="EPL"/>
    <x v="0"/>
    <m/>
    <x v="5"/>
    <s v="25'16"/>
    <s v="Q1'16"/>
  </r>
  <r>
    <s v="22/6/2016"/>
    <s v="A3483494"/>
    <s v="B8099-9H"/>
    <s v="M.JOTHI"/>
    <s v="NG"/>
    <x v="1"/>
    <n v="2"/>
    <s v="EPL"/>
    <x v="0"/>
    <m/>
    <x v="5"/>
    <s v="25'16"/>
    <s v="Q1'16"/>
  </r>
  <r>
    <s v="22/6/2016"/>
    <s v="A3483494"/>
    <s v="B8099-9H"/>
    <s v="M.JOTHI"/>
    <s v="NG"/>
    <x v="3"/>
    <n v="1"/>
    <s v="EPL"/>
    <x v="0"/>
    <m/>
    <x v="5"/>
    <s v="25'16"/>
    <s v="Q1'16"/>
  </r>
  <r>
    <s v="22/6/2016"/>
    <s v="A3483570"/>
    <s v="B8088-9S"/>
    <s v="chin"/>
    <s v="NG"/>
    <x v="1"/>
    <n v="1"/>
    <s v="EPL"/>
    <x v="0"/>
    <m/>
    <x v="5"/>
    <s v="25'16"/>
    <s v="Q1'16"/>
  </r>
  <r>
    <s v="22/6/2016"/>
    <s v="A3483525"/>
    <s v="B8088-9S"/>
    <s v="chin"/>
    <s v="NG"/>
    <x v="2"/>
    <n v="1"/>
    <s v="EPL"/>
    <x v="0"/>
    <m/>
    <x v="5"/>
    <s v="25'16"/>
    <s v="Q1'16"/>
  </r>
  <r>
    <s v="22/6/2016"/>
    <s v="A3483525"/>
    <s v="B8088-9S"/>
    <s v="chin"/>
    <s v="NG"/>
    <x v="1"/>
    <n v="1"/>
    <s v="EPL"/>
    <x v="0"/>
    <m/>
    <x v="5"/>
    <s v="25'16"/>
    <s v="Q1'16"/>
  </r>
  <r>
    <s v="22/6/2016"/>
    <s v="A3484030"/>
    <s v="B8960-16G"/>
    <s v="chin"/>
    <s v="NG"/>
    <x v="1"/>
    <n v="2"/>
    <s v="EPL"/>
    <x v="0"/>
    <m/>
    <x v="5"/>
    <s v="25'16"/>
    <s v="Q1'16"/>
  </r>
  <r>
    <s v="22/6/2016"/>
    <s v="A3481352"/>
    <s v="B8960-16G"/>
    <s v="chin"/>
    <s v="NG"/>
    <x v="1"/>
    <n v="7"/>
    <s v="EPL"/>
    <x v="0"/>
    <m/>
    <x v="5"/>
    <s v="25'16"/>
    <s v="Q1'16"/>
  </r>
  <r>
    <s v="22/6/2016"/>
    <s v="A3484029"/>
    <s v="B8960-16G"/>
    <s v="chin"/>
    <s v="NG"/>
    <x v="0"/>
    <n v="1"/>
    <s v="EPL"/>
    <x v="0"/>
    <m/>
    <x v="5"/>
    <s v="25'16"/>
    <s v="Q1'16"/>
  </r>
  <r>
    <s v="22/6/2016"/>
    <s v="A3484029"/>
    <s v="B8960-16G"/>
    <s v="chin"/>
    <s v="NG"/>
    <x v="1"/>
    <n v="1"/>
    <s v="EPL"/>
    <x v="0"/>
    <m/>
    <x v="5"/>
    <s v="25'16"/>
    <s v="Q1'16"/>
  </r>
  <r>
    <s v="22/6/2016"/>
    <s v="A3483572"/>
    <s v="B8088-9S"/>
    <s v="chin"/>
    <s v="NG"/>
    <x v="0"/>
    <n v="1"/>
    <s v="EPL"/>
    <x v="0"/>
    <m/>
    <x v="5"/>
    <s v="25'16"/>
    <s v="Q1'16"/>
  </r>
  <r>
    <s v="22/6/2016"/>
    <s v="A3483493"/>
    <s v="B8099-9H"/>
    <s v="chin"/>
    <s v="NG"/>
    <x v="2"/>
    <n v="1"/>
    <s v="EPL"/>
    <x v="0"/>
    <m/>
    <x v="5"/>
    <s v="25'16"/>
    <s v="Q1'16"/>
  </r>
  <r>
    <s v="22/6/2016"/>
    <s v="A3483932"/>
    <s v="B9604-5A"/>
    <s v="PEE"/>
    <s v="NG"/>
    <x v="1"/>
    <n v="1"/>
    <s v="EPL"/>
    <x v="0"/>
    <m/>
    <x v="5"/>
    <s v="25'16"/>
    <s v="Q1'16"/>
  </r>
  <r>
    <s v="22/6/2016"/>
    <s v="A3483934"/>
    <s v="B9604-5A"/>
    <s v="PEE"/>
    <s v="NG"/>
    <x v="1"/>
    <n v="1"/>
    <s v="EPL"/>
    <x v="0"/>
    <m/>
    <x v="5"/>
    <s v="25'16"/>
    <s v="Q1'16"/>
  </r>
  <r>
    <s v="22/6/2016"/>
    <s v="A3483927"/>
    <s v="B9604-5A"/>
    <s v="PEE"/>
    <s v="NG"/>
    <x v="1"/>
    <n v="1"/>
    <s v="EPL"/>
    <x v="0"/>
    <m/>
    <x v="5"/>
    <s v="25'16"/>
    <s v="Q1'16"/>
  </r>
  <r>
    <d v="2016-06-22T00:00:00"/>
    <s v="A3483607"/>
    <s v="B8099-9H"/>
    <s v="PEE"/>
    <s v="NG"/>
    <x v="1"/>
    <n v="2"/>
    <s v="EPL"/>
    <x v="0"/>
    <m/>
    <x v="5"/>
    <s v="25'16"/>
    <s v="Q1'16"/>
  </r>
  <r>
    <d v="2016-06-22T00:00:00"/>
    <s v="A3484026"/>
    <s v="B8960-16G"/>
    <s v="PEE"/>
    <s v="NG"/>
    <x v="1"/>
    <n v="6"/>
    <s v="EPL"/>
    <x v="0"/>
    <m/>
    <x v="5"/>
    <s v="25'16"/>
    <s v="Q1'16"/>
  </r>
  <r>
    <d v="2016-06-22T00:00:00"/>
    <s v="A3483986"/>
    <s v="B8960-16G"/>
    <s v="PEE"/>
    <s v="NG"/>
    <x v="1"/>
    <n v="2"/>
    <s v="EPL"/>
    <x v="0"/>
    <m/>
    <x v="5"/>
    <s v="25'16"/>
    <s v="Q1'16"/>
  </r>
  <r>
    <d v="2016-06-22T00:00:00"/>
    <s v="A3483884"/>
    <s v="B8960-16G"/>
    <s v="PEE"/>
    <s v="NG"/>
    <x v="1"/>
    <n v="4"/>
    <s v="EPL"/>
    <x v="0"/>
    <m/>
    <x v="5"/>
    <s v="25'16"/>
    <s v="Q1'16"/>
  </r>
  <r>
    <d v="2016-06-22T00:00:00"/>
    <s v="A3482035"/>
    <s v="B9500-10V"/>
    <s v="PEE"/>
    <s v="NG"/>
    <x v="12"/>
    <n v="1"/>
    <s v="EPL"/>
    <x v="0"/>
    <m/>
    <x v="5"/>
    <s v="25'16"/>
    <s v="Q1'16"/>
  </r>
  <r>
    <d v="2016-06-22T00:00:00"/>
    <s v="A3482501"/>
    <s v="B9502-10U"/>
    <s v="PEE"/>
    <s v="NG"/>
    <x v="12"/>
    <n v="3"/>
    <s v="EPL"/>
    <x v="0"/>
    <m/>
    <x v="5"/>
    <s v="25'16"/>
    <s v="Q1'16"/>
  </r>
  <r>
    <d v="2016-06-22T00:00:00"/>
    <s v="A3483443"/>
    <s v="B7953-9U"/>
    <s v="PEE"/>
    <s v="NG"/>
    <x v="9"/>
    <n v="2"/>
    <s v="EPL"/>
    <x v="0"/>
    <m/>
    <x v="5"/>
    <s v="25'16"/>
    <s v="Q1'16"/>
  </r>
  <r>
    <s v="23/6/2016"/>
    <s v="P3037422"/>
    <s v="LW98D-10U"/>
    <s v="KELLY"/>
    <s v="NG"/>
    <x v="1"/>
    <n v="1"/>
    <s v="EPL"/>
    <x v="0"/>
    <m/>
    <x v="5"/>
    <s v="25'16"/>
    <s v="Q1'16"/>
  </r>
  <r>
    <s v="23/6/2016"/>
    <s v="A3483575"/>
    <s v="B8088-9S"/>
    <s v="KELLY"/>
    <s v="NG"/>
    <x v="1"/>
    <n v="1"/>
    <s v="EPL"/>
    <x v="0"/>
    <m/>
    <x v="5"/>
    <s v="25'16"/>
    <s v="Q1'16"/>
  </r>
  <r>
    <s v="23/6/2016"/>
    <s v="A3484025"/>
    <s v="B8960-16G"/>
    <s v="KELLY"/>
    <s v="NG"/>
    <x v="1"/>
    <n v="4"/>
    <s v="EPL"/>
    <x v="0"/>
    <m/>
    <x v="5"/>
    <s v="25'16"/>
    <s v="Q1'16"/>
  </r>
  <r>
    <s v="23/6/2016"/>
    <s v="A3483885"/>
    <s v="B8960-16G"/>
    <s v="KELLY"/>
    <s v="NG"/>
    <x v="1"/>
    <n v="2"/>
    <s v="EPL"/>
    <x v="0"/>
    <m/>
    <x v="5"/>
    <s v="25'16"/>
    <s v="Q1'16"/>
  </r>
  <r>
    <s v="23/6/2016"/>
    <s v="A3484028"/>
    <s v="B8960-16G"/>
    <s v="KELLY"/>
    <s v="NG"/>
    <x v="1"/>
    <n v="2"/>
    <s v="EPL"/>
    <x v="0"/>
    <m/>
    <x v="5"/>
    <s v="25'16"/>
    <s v="Q1'16"/>
  </r>
  <r>
    <s v="23/6/2016"/>
    <s v="A3483054"/>
    <s v="B8960-16G"/>
    <s v="KELLY"/>
    <s v="NG"/>
    <x v="2"/>
    <n v="1"/>
    <s v="EPL"/>
    <x v="0"/>
    <m/>
    <x v="5"/>
    <s v="25'16"/>
    <s v="Q1'16"/>
  </r>
  <r>
    <s v="23/6/2016"/>
    <s v="A3483054"/>
    <s v="B8960-16G"/>
    <s v="KELLY"/>
    <s v="NG"/>
    <x v="1"/>
    <n v="2"/>
    <s v="EPL"/>
    <x v="0"/>
    <m/>
    <x v="5"/>
    <s v="25'16"/>
    <s v="Q1'16"/>
  </r>
  <r>
    <s v="23/6/2016"/>
    <s v="A3483609"/>
    <s v="B8099-9H"/>
    <s v="KELLY"/>
    <s v="NG"/>
    <x v="2"/>
    <n v="1"/>
    <s v="EPL"/>
    <x v="0"/>
    <m/>
    <x v="5"/>
    <s v="25'16"/>
    <s v="Q1'16"/>
  </r>
  <r>
    <s v="23/6/2016"/>
    <s v="A3483609"/>
    <s v="B8099-9H"/>
    <s v="KELLY"/>
    <s v="NG"/>
    <x v="1"/>
    <n v="1"/>
    <s v="EPL"/>
    <x v="0"/>
    <m/>
    <x v="5"/>
    <s v="25'16"/>
    <s v="Q1'16"/>
  </r>
  <r>
    <s v="23/6/2016"/>
    <s v="A3483497"/>
    <s v="B8099-9H"/>
    <s v="KELLY"/>
    <s v="NG"/>
    <x v="2"/>
    <n v="1"/>
    <s v="EPL"/>
    <x v="0"/>
    <m/>
    <x v="5"/>
    <s v="25'16"/>
    <s v="Q1'16"/>
  </r>
  <r>
    <s v="23/6/2016"/>
    <s v="A3483497"/>
    <s v="B8099-9H"/>
    <s v="KELLY"/>
    <s v="NG"/>
    <x v="1"/>
    <n v="1"/>
    <s v="EPL"/>
    <x v="0"/>
    <m/>
    <x v="5"/>
    <s v="25'16"/>
    <s v="Q1'16"/>
  </r>
  <r>
    <s v="23/6/2016"/>
    <s v="A3483058"/>
    <s v="B8960-16G"/>
    <s v="KELLY"/>
    <s v="NG"/>
    <x v="2"/>
    <n v="2"/>
    <s v="EPL"/>
    <x v="0"/>
    <m/>
    <x v="5"/>
    <s v="25'16"/>
    <s v="Q1'16"/>
  </r>
  <r>
    <s v="23/6/2016"/>
    <s v="A3481442"/>
    <s v="B8960-16G"/>
    <s v="KELLY"/>
    <s v="NG"/>
    <x v="1"/>
    <n v="1"/>
    <s v="EPL"/>
    <x v="0"/>
    <m/>
    <x v="5"/>
    <s v="25'16"/>
    <s v="Q1'16"/>
  </r>
  <r>
    <s v="23/6/2016"/>
    <s v="A3483982"/>
    <s v="B8960-16G"/>
    <s v="KELLY"/>
    <s v="NG"/>
    <x v="1"/>
    <n v="5"/>
    <s v="EPL"/>
    <x v="0"/>
    <m/>
    <x v="5"/>
    <s v="25'16"/>
    <s v="Q1'16"/>
  </r>
  <r>
    <s v="23/6/2016"/>
    <s v="A3484032"/>
    <s v="B8960-16G"/>
    <s v="KELLY"/>
    <s v="NG"/>
    <x v="1"/>
    <n v="1"/>
    <s v="EPL"/>
    <x v="0"/>
    <m/>
    <x v="5"/>
    <s v="25'16"/>
    <s v="Q1'16"/>
  </r>
  <r>
    <s v="23/6/2016"/>
    <s v="A3483065"/>
    <s v="B8960-16G"/>
    <s v="KELLY"/>
    <s v="NG"/>
    <x v="1"/>
    <n v="4"/>
    <s v="EPL"/>
    <x v="0"/>
    <m/>
    <x v="5"/>
    <s v="25'16"/>
    <s v="Q1'16"/>
  </r>
  <r>
    <s v="23/6/2016"/>
    <s v="A3484357"/>
    <s v="B8025-9U"/>
    <s v="KELLY"/>
    <s v="NG"/>
    <x v="0"/>
    <n v="1"/>
    <s v="EPL"/>
    <x v="0"/>
    <m/>
    <x v="5"/>
    <s v="25'16"/>
    <s v="Q1'16"/>
  </r>
  <r>
    <s v="23/6/2016"/>
    <s v="A3484357"/>
    <s v="B8025-9U"/>
    <s v="KELLY"/>
    <s v="NG"/>
    <x v="1"/>
    <n v="2"/>
    <s v="EPL"/>
    <x v="0"/>
    <m/>
    <x v="5"/>
    <s v="25'16"/>
    <s v="Q1'16"/>
  </r>
  <r>
    <s v="23/6/2016"/>
    <s v="A3484264"/>
    <s v="B8960-16G"/>
    <s v="KELLY"/>
    <s v="NG"/>
    <x v="1"/>
    <n v="2"/>
    <s v="EPL"/>
    <x v="0"/>
    <m/>
    <x v="5"/>
    <s v="25'16"/>
    <s v="Q1'16"/>
  </r>
  <r>
    <s v="23/6/2016"/>
    <s v="A3483059"/>
    <s v="B8960-16G"/>
    <s v="PEE"/>
    <s v="NG"/>
    <x v="1"/>
    <n v="1"/>
    <s v="EPL"/>
    <x v="0"/>
    <m/>
    <x v="5"/>
    <s v="25'16"/>
    <s v="Q1'16"/>
  </r>
  <r>
    <s v="23/6/2016"/>
    <s v="A3484582"/>
    <s v="B9604-5A"/>
    <s v="PEE"/>
    <s v="NG"/>
    <x v="1"/>
    <n v="2"/>
    <s v="EPL"/>
    <x v="0"/>
    <m/>
    <x v="5"/>
    <s v="25'16"/>
    <s v="Q1'16"/>
  </r>
  <r>
    <s v="23/6/2016"/>
    <s v="A3483981"/>
    <s v="B8960-16G"/>
    <s v="PEE"/>
    <s v="NG"/>
    <x v="1"/>
    <n v="6"/>
    <s v="EPL"/>
    <x v="0"/>
    <m/>
    <x v="5"/>
    <s v="25'16"/>
    <s v="Q1'16"/>
  </r>
  <r>
    <s v="23/6/2016"/>
    <s v="A3483928"/>
    <s v="B9604-5A"/>
    <s v="PEE"/>
    <s v="NG"/>
    <x v="1"/>
    <n v="4"/>
    <s v="EPL"/>
    <x v="0"/>
    <m/>
    <x v="5"/>
    <s v="25'16"/>
    <s v="Q1'16"/>
  </r>
  <r>
    <s v="23/6/2016"/>
    <s v="A3483053"/>
    <s v="B8960-16G"/>
    <s v="PEE"/>
    <s v="NG"/>
    <x v="1"/>
    <n v="1"/>
    <s v="EPL"/>
    <x v="0"/>
    <m/>
    <x v="5"/>
    <s v="25'16"/>
    <s v="Q1'16"/>
  </r>
  <r>
    <s v="23/6/2016"/>
    <s v="A3484112"/>
    <s v="B9604-5A"/>
    <s v="PEE"/>
    <s v="NG"/>
    <x v="1"/>
    <n v="1"/>
    <s v="EPL"/>
    <x v="0"/>
    <m/>
    <x v="5"/>
    <s v="25'16"/>
    <s v="Q1'16"/>
  </r>
  <r>
    <s v="23/6/2016"/>
    <s v="A3484111"/>
    <s v="B9604-5A"/>
    <s v="PEE"/>
    <s v="NG"/>
    <x v="1"/>
    <n v="1"/>
    <s v="EPL"/>
    <x v="0"/>
    <m/>
    <x v="5"/>
    <s v="25'16"/>
    <s v="Q1'16"/>
  </r>
  <r>
    <s v="23/6/2016"/>
    <s v="A3484581"/>
    <s v="B9604-5A"/>
    <s v="PEE"/>
    <s v="NG"/>
    <x v="0"/>
    <n v="1"/>
    <s v="EPL"/>
    <x v="0"/>
    <m/>
    <x v="5"/>
    <s v="25'16"/>
    <s v="Q1'16"/>
  </r>
  <r>
    <s v="23/6/2016"/>
    <s v="A3484581"/>
    <s v="B9604-5A"/>
    <s v="PEE"/>
    <s v="NG"/>
    <x v="1"/>
    <n v="3"/>
    <s v="EPL"/>
    <x v="0"/>
    <m/>
    <x v="5"/>
    <s v="25'16"/>
    <s v="Q1'16"/>
  </r>
  <r>
    <s v="23/6/2016"/>
    <s v="A3484108"/>
    <s v="B9604-5A"/>
    <s v="PEE"/>
    <s v="NG"/>
    <x v="1"/>
    <n v="1"/>
    <s v="EPL"/>
    <x v="0"/>
    <m/>
    <x v="5"/>
    <s v="25'16"/>
    <s v="Q1'16"/>
  </r>
  <r>
    <s v="24/6/2016"/>
    <s v="A3483063"/>
    <s v="B8960-16G"/>
    <s v="chin"/>
    <s v="NG"/>
    <x v="1"/>
    <n v="2"/>
    <s v="EPL"/>
    <x v="0"/>
    <m/>
    <x v="5"/>
    <s v="25'16"/>
    <s v="Q1'16"/>
  </r>
  <r>
    <s v="24/6/2016"/>
    <s v="A3483983"/>
    <s v="B8960-16G"/>
    <s v="chin"/>
    <s v="NG"/>
    <x v="1"/>
    <n v="3"/>
    <s v="EPL"/>
    <x v="0"/>
    <m/>
    <x v="5"/>
    <s v="25'16"/>
    <s v="Q1'16"/>
  </r>
  <r>
    <s v="24/6/2016"/>
    <s v="A3484265"/>
    <s v="B8960-16G"/>
    <s v="chin"/>
    <s v="NG"/>
    <x v="1"/>
    <n v="1"/>
    <s v="EPL"/>
    <x v="0"/>
    <m/>
    <x v="5"/>
    <s v="25'16"/>
    <s v="Q1'16"/>
  </r>
  <r>
    <s v="24/6/2016"/>
    <s v="A3484263"/>
    <s v="B8960-16G"/>
    <s v="chin"/>
    <s v="NG"/>
    <x v="2"/>
    <n v="1"/>
    <s v="EPL"/>
    <x v="0"/>
    <m/>
    <x v="5"/>
    <s v="25'16"/>
    <s v="Q1'16"/>
  </r>
  <r>
    <s v="24/6/2016"/>
    <s v="A3484263"/>
    <s v="B8960-16G"/>
    <s v="chin"/>
    <s v="NG"/>
    <x v="1"/>
    <n v="3"/>
    <s v="EPL"/>
    <x v="0"/>
    <m/>
    <x v="5"/>
    <s v="25'16"/>
    <s v="Q1'16"/>
  </r>
  <r>
    <s v="24/6/2016"/>
    <s v="A3483061"/>
    <s v="B8960-16G"/>
    <s v="chin"/>
    <s v="NG"/>
    <x v="1"/>
    <n v="1"/>
    <s v="EPL"/>
    <x v="0"/>
    <m/>
    <x v="5"/>
    <s v="25'16"/>
    <s v="Q1'16"/>
  </r>
  <r>
    <s v="24/6/2016"/>
    <s v="A3484748"/>
    <s v="B9604-5A"/>
    <s v="chin"/>
    <s v="NG"/>
    <x v="1"/>
    <n v="1"/>
    <s v="EPL"/>
    <x v="0"/>
    <m/>
    <x v="5"/>
    <s v="25'16"/>
    <s v="Q1'16"/>
  </r>
  <r>
    <s v="24/6/2016"/>
    <s v="A3484578"/>
    <s v="B9604-5A"/>
    <s v="chin"/>
    <s v="NG"/>
    <x v="1"/>
    <n v="1"/>
    <s v="EPL"/>
    <x v="0"/>
    <m/>
    <x v="5"/>
    <s v="25'16"/>
    <s v="Q1'16"/>
  </r>
  <r>
    <s v="24/6/2016"/>
    <s v="A3484749"/>
    <s v="B9604-5A"/>
    <s v="chin"/>
    <s v="NG"/>
    <x v="1"/>
    <n v="1"/>
    <s v="EPL"/>
    <x v="0"/>
    <m/>
    <x v="5"/>
    <s v="25'16"/>
    <s v="Q1'16"/>
  </r>
  <r>
    <s v="24/6/2016"/>
    <s v="A3484365"/>
    <s v="B8025-9U"/>
    <s v="KELLY"/>
    <s v="NG"/>
    <x v="1"/>
    <n v="1"/>
    <s v="EPL"/>
    <x v="0"/>
    <m/>
    <x v="5"/>
    <s v="25'16"/>
    <s v="Q1'16"/>
  </r>
  <r>
    <s v="24/6/2016"/>
    <s v="A3481101"/>
    <s v="B8960-16G"/>
    <s v="KELLY"/>
    <s v="NG"/>
    <x v="2"/>
    <n v="6"/>
    <s v="EPL"/>
    <x v="0"/>
    <m/>
    <x v="5"/>
    <s v="25'16"/>
    <s v="Q1'16"/>
  </r>
  <r>
    <s v="24/6/2016"/>
    <s v="A3481101"/>
    <s v="B8960-16G"/>
    <s v="KELLY"/>
    <s v="NG"/>
    <x v="1"/>
    <n v="2"/>
    <s v="EPL"/>
    <x v="0"/>
    <m/>
    <x v="5"/>
    <s v="25'16"/>
    <s v="Q1'16"/>
  </r>
  <r>
    <s v="24/6/2016"/>
    <s v="A3484031"/>
    <s v="B8960-16G"/>
    <s v="KELLY"/>
    <s v="NG"/>
    <x v="1"/>
    <n v="2"/>
    <s v="EPL"/>
    <x v="0"/>
    <m/>
    <x v="5"/>
    <s v="25'16"/>
    <s v="Q1'16"/>
  </r>
  <r>
    <s v="24/6/2016"/>
    <s v="A3484106"/>
    <s v="B9604-5A"/>
    <s v="KELLY"/>
    <s v="NG"/>
    <x v="1"/>
    <n v="1"/>
    <s v="EPL"/>
    <x v="0"/>
    <m/>
    <x v="5"/>
    <s v="25'16"/>
    <s v="Q1'16"/>
  </r>
  <r>
    <s v="24/6/2016"/>
    <s v="A3483608"/>
    <s v="B8099-9H"/>
    <s v="KELLY"/>
    <s v="NG"/>
    <x v="1"/>
    <n v="1"/>
    <s v="EPL"/>
    <x v="0"/>
    <m/>
    <x v="5"/>
    <s v="25'16"/>
    <s v="Q1'16"/>
  </r>
  <r>
    <s v="24/6/2016"/>
    <s v="A3483500"/>
    <s v="B8099-9H"/>
    <s v="KELLY"/>
    <s v="NG"/>
    <x v="1"/>
    <n v="1"/>
    <s v="EPL"/>
    <x v="0"/>
    <m/>
    <x v="5"/>
    <s v="25'16"/>
    <s v="Q1'16"/>
  </r>
  <r>
    <s v="24/6/2016"/>
    <s v="A3484683"/>
    <s v="B4310-5P"/>
    <s v="KELLY"/>
    <s v="NG"/>
    <x v="1"/>
    <n v="2"/>
    <s v="EPL"/>
    <x v="0"/>
    <m/>
    <x v="5"/>
    <s v="25'16"/>
    <s v="Q1'16"/>
  </r>
  <r>
    <s v="24/6/2016"/>
    <s v="A3484679"/>
    <s v="B4310-5P"/>
    <s v="KELLY"/>
    <s v="NG"/>
    <x v="1"/>
    <n v="1"/>
    <s v="EPL"/>
    <x v="0"/>
    <m/>
    <x v="5"/>
    <s v="25'16"/>
    <s v="Q1'16"/>
  </r>
  <r>
    <s v="24/6/2016"/>
    <s v="A3484650"/>
    <s v="B4301-5P"/>
    <s v="KELLY"/>
    <s v="NG"/>
    <x v="3"/>
    <n v="1"/>
    <s v="EPL"/>
    <x v="0"/>
    <m/>
    <x v="5"/>
    <s v="25'16"/>
    <s v="Q1'16"/>
  </r>
  <r>
    <s v="25/6/2016"/>
    <s v="A3484359"/>
    <s v="B8025-9U"/>
    <s v="chin"/>
    <s v="NG"/>
    <x v="2"/>
    <n v="1"/>
    <s v="EPL"/>
    <x v="0"/>
    <m/>
    <x v="5"/>
    <s v="25'16"/>
    <s v="Q1'16"/>
  </r>
  <r>
    <s v="25/6/2016"/>
    <s v="A3484359"/>
    <s v="B8025-9U"/>
    <s v="chin"/>
    <s v="NG"/>
    <x v="1"/>
    <n v="2"/>
    <s v="EPL"/>
    <x v="0"/>
    <m/>
    <x v="5"/>
    <s v="25'16"/>
    <s v="Q1'16"/>
  </r>
  <r>
    <s v="25/6/2016"/>
    <s v="A3484105"/>
    <s v="B9604-5A"/>
    <s v="chin"/>
    <s v="NG"/>
    <x v="1"/>
    <n v="1"/>
    <s v="EPL"/>
    <x v="0"/>
    <m/>
    <x v="5"/>
    <s v="25'16"/>
    <s v="Q1'16"/>
  </r>
  <r>
    <s v="25/6/2016"/>
    <s v="A3484647"/>
    <s v="B8960-16G"/>
    <s v="chin"/>
    <s v="NG"/>
    <x v="1"/>
    <n v="1"/>
    <s v="EPL"/>
    <x v="0"/>
    <m/>
    <x v="5"/>
    <s v="25'16"/>
    <s v="Q1'16"/>
  </r>
  <r>
    <s v="25/6/2016"/>
    <s v="A3484753"/>
    <s v="B9604-5A"/>
    <s v="chin"/>
    <s v="NG"/>
    <x v="1"/>
    <n v="3"/>
    <s v="EPL"/>
    <x v="0"/>
    <m/>
    <x v="5"/>
    <s v="25'16"/>
    <s v="Q1'16"/>
  </r>
  <r>
    <s v="25/6/2016"/>
    <s v="A3484994"/>
    <s v="B8091-9L"/>
    <s v="chin"/>
    <s v="NG"/>
    <x v="1"/>
    <n v="2"/>
    <s v="EPL"/>
    <x v="0"/>
    <m/>
    <x v="5"/>
    <s v="25'16"/>
    <s v="Q1'16"/>
  </r>
  <r>
    <s v="25/6/2016"/>
    <s v="A3484922"/>
    <s v="B8029-9N"/>
    <s v="chin"/>
    <s v="NG"/>
    <x v="2"/>
    <n v="1"/>
    <s v="EPL"/>
    <x v="0"/>
    <m/>
    <x v="5"/>
    <s v="25'16"/>
    <s v="Q1'16"/>
  </r>
  <r>
    <s v="25/6/2016"/>
    <s v="A3484923"/>
    <s v="B8029-9N"/>
    <s v="chin"/>
    <s v="NG"/>
    <x v="1"/>
    <n v="1"/>
    <s v="EPL"/>
    <x v="0"/>
    <m/>
    <x v="5"/>
    <s v="25'16"/>
    <s v="Q1'16"/>
  </r>
  <r>
    <s v="25/6/2016"/>
    <s v="A3484314"/>
    <s v="B8029-9N"/>
    <s v="chin"/>
    <s v="NG"/>
    <x v="1"/>
    <n v="3"/>
    <s v="EPL"/>
    <x v="0"/>
    <m/>
    <x v="5"/>
    <s v="25'16"/>
    <s v="Q1'16"/>
  </r>
  <r>
    <s v="25/6/2016"/>
    <s v="A3484465"/>
    <s v="B8025-9U"/>
    <s v="chin"/>
    <s v="NG"/>
    <x v="1"/>
    <n v="3"/>
    <s v="EPL"/>
    <x v="0"/>
    <m/>
    <x v="5"/>
    <s v="25'16"/>
    <s v="Q1'16"/>
  </r>
  <r>
    <s v="25/6/2016"/>
    <s v="A3484179"/>
    <s v="B8099-9H"/>
    <s v="chin"/>
    <s v="NG"/>
    <x v="1"/>
    <n v="3"/>
    <s v="EPL"/>
    <x v="0"/>
    <m/>
    <x v="5"/>
    <s v="25'16"/>
    <s v="Q1'16"/>
  </r>
  <r>
    <s v="25/6/2016"/>
    <s v="A3484103"/>
    <s v="B9604-5A"/>
    <s v="chin"/>
    <s v="NG"/>
    <x v="1"/>
    <n v="1"/>
    <s v="EPL"/>
    <x v="0"/>
    <m/>
    <x v="5"/>
    <s v="25'16"/>
    <s v="Q1'16"/>
  </r>
  <r>
    <s v="25/6/2016"/>
    <s v="A3485001"/>
    <s v="B8960-16G"/>
    <s v="chin"/>
    <s v="NG"/>
    <x v="1"/>
    <n v="5"/>
    <s v="EPL"/>
    <x v="0"/>
    <m/>
    <x v="5"/>
    <s v="25'16"/>
    <s v="Q1'16"/>
  </r>
  <r>
    <s v="25/6/2016"/>
    <s v="A3483984"/>
    <s v="B8960-16G"/>
    <s v="chin"/>
    <s v="NG"/>
    <x v="2"/>
    <n v="4"/>
    <s v="EPL"/>
    <x v="0"/>
    <m/>
    <x v="5"/>
    <s v="25'16"/>
    <s v="Q1'16"/>
  </r>
  <r>
    <s v="25/6/2016"/>
    <s v="A3483984"/>
    <s v="B8960-16G"/>
    <s v="chin"/>
    <s v="NG"/>
    <x v="1"/>
    <n v="2"/>
    <s v="EPL"/>
    <x v="0"/>
    <m/>
    <x v="5"/>
    <s v="25'16"/>
    <s v="Q1'16"/>
  </r>
  <r>
    <s v="25/6/2016"/>
    <s v="A3484572"/>
    <s v="B9604-5A"/>
    <s v="chin"/>
    <s v="NG"/>
    <x v="1"/>
    <n v="1"/>
    <s v="EPL"/>
    <x v="0"/>
    <m/>
    <x v="5"/>
    <s v="25'16"/>
    <s v="Q1'16"/>
  </r>
  <r>
    <s v="25/6/2016"/>
    <s v="A3484575"/>
    <s v="B9604-5A"/>
    <s v="chin"/>
    <s v="NG"/>
    <x v="1"/>
    <n v="1"/>
    <s v="EPL"/>
    <x v="0"/>
    <m/>
    <x v="5"/>
    <s v="25'16"/>
    <s v="Q1'16"/>
  </r>
  <r>
    <s v="25/6/2016"/>
    <s v="A3484114"/>
    <s v="B9604-5A"/>
    <s v="chin"/>
    <s v="NG"/>
    <x v="0"/>
    <n v="1"/>
    <s v="EPL"/>
    <x v="0"/>
    <m/>
    <x v="5"/>
    <s v="25'16"/>
    <s v="Q1'16"/>
  </r>
  <r>
    <s v="25/6/2016"/>
    <s v="A3484114"/>
    <s v="B9604-5A"/>
    <s v="chin"/>
    <s v="NG"/>
    <x v="1"/>
    <n v="1"/>
    <s v="EPL"/>
    <x v="0"/>
    <m/>
    <x v="5"/>
    <s v="25'16"/>
    <s v="Q1'16"/>
  </r>
  <r>
    <s v="25/6/2016"/>
    <s v="A3484588"/>
    <s v="B9604-5A"/>
    <s v="chin"/>
    <s v="NG"/>
    <x v="1"/>
    <n v="2"/>
    <s v="EPL"/>
    <x v="0"/>
    <m/>
    <x v="5"/>
    <s v="25'16"/>
    <s v="Q1'16"/>
  </r>
  <r>
    <s v="25/6/2016"/>
    <s v="A3484750"/>
    <s v="B9604-5A"/>
    <s v="chin"/>
    <s v="NG"/>
    <x v="2"/>
    <n v="1"/>
    <s v="EPL"/>
    <x v="0"/>
    <m/>
    <x v="5"/>
    <s v="25'16"/>
    <s v="Q1'16"/>
  </r>
  <r>
    <s v="25/6/2016"/>
    <s v="A3484579"/>
    <s v="B9604-5A"/>
    <s v="chin"/>
    <s v="NG"/>
    <x v="1"/>
    <n v="4"/>
    <s v="EPL"/>
    <x v="0"/>
    <m/>
    <x v="5"/>
    <s v="25'16"/>
    <s v="Q1'16"/>
  </r>
  <r>
    <s v="25/6/2016"/>
    <s v="A3483936"/>
    <s v="B9604-5A"/>
    <s v="chin"/>
    <s v="NG"/>
    <x v="1"/>
    <n v="1"/>
    <s v="EPL"/>
    <x v="0"/>
    <m/>
    <x v="5"/>
    <s v="25'16"/>
    <s v="Q1'16"/>
  </r>
  <r>
    <s v="25/6/2016"/>
    <s v="A3483935"/>
    <s v="B9604-5A"/>
    <s v="chin"/>
    <s v="NG"/>
    <x v="1"/>
    <n v="1"/>
    <s v="EPL"/>
    <x v="0"/>
    <m/>
    <x v="5"/>
    <s v="25'16"/>
    <s v="Q1'16"/>
  </r>
  <r>
    <s v="25/6/2016"/>
    <s v="A3484361"/>
    <s v="B8025-9U"/>
    <s v="chin"/>
    <s v="NG"/>
    <x v="1"/>
    <n v="1"/>
    <s v="EPL"/>
    <x v="0"/>
    <m/>
    <x v="5"/>
    <s v="25'16"/>
    <s v="Q1'16"/>
  </r>
  <r>
    <s v="25/6/2016"/>
    <s v="A3484104"/>
    <s v="B9604-5A"/>
    <s v="chin"/>
    <s v="NG"/>
    <x v="1"/>
    <n v="1"/>
    <s v="EPL"/>
    <x v="0"/>
    <m/>
    <x v="5"/>
    <s v="25'16"/>
    <s v="Q1'16"/>
  </r>
  <r>
    <s v="25/6/2016"/>
    <s v="A3484429"/>
    <s v="B9608-5N"/>
    <s v="chin"/>
    <s v="NG"/>
    <x v="0"/>
    <n v="1"/>
    <s v="EPL"/>
    <x v="0"/>
    <m/>
    <x v="5"/>
    <s v="25'16"/>
    <s v="Q1'16"/>
  </r>
  <r>
    <s v="25/6/2016"/>
    <s v="A3484429"/>
    <s v="B9608-5N"/>
    <s v="chin"/>
    <s v="NG"/>
    <x v="1"/>
    <n v="1"/>
    <s v="EPL"/>
    <x v="0"/>
    <m/>
    <x v="5"/>
    <s v="25'16"/>
    <s v="Q1'16"/>
  </r>
  <r>
    <s v="25/6/2016"/>
    <s v="A3484428"/>
    <s v="B9608-5N"/>
    <s v="chin"/>
    <s v="NG"/>
    <x v="1"/>
    <n v="1"/>
    <s v="EPL"/>
    <x v="0"/>
    <m/>
    <x v="5"/>
    <s v="25'16"/>
    <s v="Q1'16"/>
  </r>
  <r>
    <s v="25/6/2016"/>
    <s v="A3484373"/>
    <s v="B9607-5N"/>
    <s v="chin"/>
    <s v="NG"/>
    <x v="0"/>
    <n v="1"/>
    <s v="EPL"/>
    <x v="0"/>
    <m/>
    <x v="5"/>
    <s v="25'16"/>
    <s v="Q1'16"/>
  </r>
  <r>
    <s v="25/6/2016"/>
    <s v="A3484373"/>
    <s v="B9607-5N"/>
    <s v="chin"/>
    <s v="NG"/>
    <x v="1"/>
    <n v="2"/>
    <s v="EPL"/>
    <x v="0"/>
    <m/>
    <x v="5"/>
    <s v="25'16"/>
    <s v="Q1'16"/>
  </r>
  <r>
    <s v="25/6/2016"/>
    <s v="A3483449"/>
    <s v="B8967-16I"/>
    <s v="chin"/>
    <s v="NG"/>
    <x v="1"/>
    <n v="2"/>
    <s v="EPL"/>
    <x v="0"/>
    <m/>
    <x v="5"/>
    <s v="25'16"/>
    <s v="Q1'16"/>
  </r>
  <r>
    <s v="25/6/2016"/>
    <s v="A3482224"/>
    <s v="B8960-16G"/>
    <s v="chin"/>
    <s v="NG"/>
    <x v="1"/>
    <n v="1"/>
    <s v="EPL"/>
    <x v="0"/>
    <m/>
    <x v="5"/>
    <s v="25'16"/>
    <s v="Q1'16"/>
  </r>
  <r>
    <s v="25/6/2016"/>
    <s v="A3484267"/>
    <s v="B8960-16G"/>
    <s v="chin"/>
    <s v="NG"/>
    <x v="1"/>
    <n v="6"/>
    <s v="EPL"/>
    <x v="0"/>
    <m/>
    <x v="5"/>
    <s v="25'16"/>
    <s v="Q1'16"/>
  </r>
  <r>
    <s v="25/6/2016"/>
    <s v="A3485002"/>
    <s v="B8960-16G"/>
    <s v="PEE"/>
    <s v="NG"/>
    <x v="1"/>
    <n v="5"/>
    <s v="EPL"/>
    <x v="0"/>
    <m/>
    <x v="5"/>
    <s v="25'16"/>
    <s v="Q1'16"/>
  </r>
  <r>
    <s v="25/6/2016"/>
    <s v="A3481103"/>
    <s v="B8960-16G"/>
    <s v="PEE"/>
    <s v="NG"/>
    <x v="2"/>
    <n v="3"/>
    <s v="EPL"/>
    <x v="0"/>
    <m/>
    <x v="5"/>
    <s v="25'16"/>
    <s v="Q1'16"/>
  </r>
  <r>
    <s v="25/6/2016"/>
    <s v="A3481103"/>
    <s v="B8960-16G"/>
    <s v="PEE"/>
    <s v="NG"/>
    <x v="1"/>
    <n v="3"/>
    <s v="EPL"/>
    <x v="0"/>
    <m/>
    <x v="5"/>
    <s v="25'16"/>
    <s v="Q1'16"/>
  </r>
  <r>
    <s v="25/6/2016"/>
    <s v="A3484027"/>
    <s v="B8960-16G"/>
    <s v="PEE"/>
    <s v="NG"/>
    <x v="1"/>
    <n v="2"/>
    <s v="EPL"/>
    <x v="0"/>
    <m/>
    <x v="5"/>
    <s v="25'16"/>
    <s v="Q1'16"/>
  </r>
  <r>
    <s v="25/6/2016"/>
    <s v="A3482750"/>
    <s v="B8962-16I"/>
    <s v="PEE"/>
    <s v="NG"/>
    <x v="2"/>
    <n v="1"/>
    <s v="EPL"/>
    <x v="0"/>
    <m/>
    <x v="5"/>
    <s v="25'16"/>
    <s v="Q1'16"/>
  </r>
  <r>
    <s v="25/6/2016"/>
    <s v="A3482750"/>
    <s v="B8962-16I"/>
    <s v="PEE"/>
    <s v="NG"/>
    <x v="1"/>
    <n v="8"/>
    <s v="EPL"/>
    <x v="0"/>
    <m/>
    <x v="5"/>
    <s v="25'16"/>
    <s v="Q1'16"/>
  </r>
  <r>
    <s v="25/6/2016"/>
    <s v="A3484751"/>
    <s v="B9604-5A"/>
    <s v="PEE"/>
    <s v="NG"/>
    <x v="2"/>
    <n v="1"/>
    <s v="EPL"/>
    <x v="0"/>
    <m/>
    <x v="5"/>
    <s v="25'16"/>
    <s v="Q1'16"/>
  </r>
  <r>
    <s v="25/6/2016"/>
    <s v="A3484751"/>
    <s v="B9604-5A"/>
    <s v="PEE"/>
    <s v="NG"/>
    <x v="1"/>
    <n v="2"/>
    <s v="EPL"/>
    <x v="0"/>
    <m/>
    <x v="5"/>
    <s v="25'16"/>
    <s v="Q1'16"/>
  </r>
  <r>
    <s v="25/6/2016"/>
    <s v="A3484306"/>
    <s v="B8029-9N"/>
    <s v="PEE"/>
    <s v="NG"/>
    <x v="1"/>
    <n v="1"/>
    <s v="EPL"/>
    <x v="0"/>
    <m/>
    <x v="5"/>
    <s v="25'16"/>
    <s v="Q1'16"/>
  </r>
  <r>
    <s v="25/6/2016"/>
    <s v="A3484995"/>
    <s v="B8091-9L"/>
    <s v="PEE"/>
    <s v="NG"/>
    <x v="1"/>
    <n v="3"/>
    <s v="EPL"/>
    <x v="0"/>
    <m/>
    <x v="5"/>
    <s v="25'16"/>
    <s v="Q1'16"/>
  </r>
  <r>
    <s v="25/6/2016"/>
    <s v="A3484585"/>
    <s v="B9604-5A"/>
    <s v="PEE"/>
    <s v="NG"/>
    <x v="1"/>
    <n v="1"/>
    <s v="EPL"/>
    <x v="0"/>
    <m/>
    <x v="5"/>
    <s v="25'16"/>
    <s v="Q1'16"/>
  </r>
  <r>
    <s v="25/6/2016"/>
    <s v="A3477534"/>
    <s v="B9604-5A"/>
    <s v="PEE"/>
    <s v="NG"/>
    <x v="1"/>
    <n v="1"/>
    <s v="EPL"/>
    <x v="0"/>
    <m/>
    <x v="5"/>
    <s v="25'16"/>
    <s v="Q1'16"/>
  </r>
  <r>
    <s v="25/6/2016"/>
    <s v="A3484997"/>
    <s v="B8091-9L"/>
    <s v="PEE"/>
    <s v="NG"/>
    <x v="1"/>
    <n v="1"/>
    <s v="EPL"/>
    <x v="0"/>
    <m/>
    <x v="5"/>
    <s v="25'16"/>
    <s v="Q1'16"/>
  </r>
  <r>
    <s v="25/6/2016"/>
    <s v="A3484312"/>
    <s v="B8029-9N"/>
    <s v="PEE"/>
    <s v="NG"/>
    <x v="1"/>
    <n v="1"/>
    <s v="EPL"/>
    <x v="0"/>
    <m/>
    <x v="5"/>
    <s v="25'16"/>
    <s v="Q1'16"/>
  </r>
  <r>
    <s v="25/6/2016"/>
    <s v="A3484752"/>
    <s v="B9604-5A"/>
    <s v="PEE"/>
    <s v="NG"/>
    <x v="1"/>
    <n v="1"/>
    <s v="EPL"/>
    <x v="0"/>
    <m/>
    <x v="5"/>
    <s v="25'16"/>
    <s v="Q1'16"/>
  </r>
  <r>
    <s v="25/6/2016"/>
    <s v="A3484763"/>
    <s v="B9604-5A"/>
    <s v="PEE"/>
    <s v="NG"/>
    <x v="1"/>
    <n v="1"/>
    <s v="EPL"/>
    <x v="0"/>
    <m/>
    <x v="5"/>
    <s v="25'16"/>
    <s v="Q1'16"/>
  </r>
  <r>
    <s v="25/6/2016"/>
    <s v="A3485004"/>
    <s v="B8960-16G"/>
    <s v="PEE"/>
    <s v="NG"/>
    <x v="1"/>
    <n v="1"/>
    <s v="EPL"/>
    <x v="0"/>
    <m/>
    <x v="5"/>
    <s v="25'16"/>
    <s v="Q1'16"/>
  </r>
  <r>
    <s v="25/6/2016"/>
    <s v="P3037276"/>
    <s v="AE24B-9P"/>
    <s v="PEE"/>
    <s v="NG"/>
    <x v="1"/>
    <n v="1"/>
    <s v="EPL"/>
    <x v="0"/>
    <m/>
    <x v="5"/>
    <s v="25'16"/>
    <s v="Q1'16"/>
  </r>
  <r>
    <s v="25/6/2016"/>
    <s v="A3485135"/>
    <s v="B8960-16G"/>
    <s v="PEE"/>
    <s v="NG"/>
    <x v="1"/>
    <n v="2"/>
    <s v="EPL"/>
    <x v="0"/>
    <m/>
    <x v="5"/>
    <s v="25'16"/>
    <s v="Q1'16"/>
  </r>
  <r>
    <s v="26/6/2016"/>
    <s v="A3482749"/>
    <s v="B8962-16I"/>
    <s v="chin"/>
    <s v="NG"/>
    <x v="1"/>
    <n v="3"/>
    <s v="EPL"/>
    <x v="0"/>
    <m/>
    <x v="5"/>
    <s v="25'16"/>
    <s v="Q1'16"/>
  </r>
  <r>
    <s v="26/6/2016"/>
    <s v="A3481347"/>
    <s v="B8960-16G"/>
    <s v="chin"/>
    <s v="NG"/>
    <x v="1"/>
    <n v="3"/>
    <s v="EPL"/>
    <x v="0"/>
    <m/>
    <x v="5"/>
    <s v="25'16"/>
    <s v="Q1'16"/>
  </r>
  <r>
    <s v="26/6/2016"/>
    <s v="A3485146"/>
    <s v="B8960-16G"/>
    <s v="chin"/>
    <s v="NG"/>
    <x v="1"/>
    <n v="2"/>
    <s v="EPL"/>
    <x v="0"/>
    <m/>
    <x v="5"/>
    <s v="25'16"/>
    <s v="Q1'16"/>
  </r>
  <r>
    <s v="26/6/2016"/>
    <s v="A3484266"/>
    <s v="B8960-16G"/>
    <s v="chin"/>
    <s v="NG"/>
    <x v="1"/>
    <n v="2"/>
    <s v="EPL"/>
    <x v="0"/>
    <m/>
    <x v="5"/>
    <s v="25'16"/>
    <s v="Q1'16"/>
  </r>
  <r>
    <s v="26/6/2016"/>
    <s v="A3484271"/>
    <s v="B8960-16G"/>
    <s v="chin"/>
    <s v="NG"/>
    <x v="1"/>
    <n v="1"/>
    <s v="EPL"/>
    <x v="0"/>
    <m/>
    <x v="5"/>
    <s v="25'16"/>
    <s v="Q1'16"/>
  </r>
  <r>
    <s v="26/6/2016"/>
    <s v="A3484652"/>
    <s v="B4301-5P"/>
    <s v="chin"/>
    <s v="NG"/>
    <x v="1"/>
    <n v="1"/>
    <s v="EPL"/>
    <x v="0"/>
    <m/>
    <x v="5"/>
    <s v="25'16"/>
    <s v="Q1'16"/>
  </r>
  <r>
    <s v="26/6/2016"/>
    <s v="A3484430"/>
    <s v="B9608-5N"/>
    <s v="chin"/>
    <s v="NG"/>
    <x v="1"/>
    <n v="1"/>
    <s v="EPL"/>
    <x v="0"/>
    <m/>
    <x v="5"/>
    <s v="25'16"/>
    <s v="Q1'16"/>
  </r>
  <r>
    <s v="26/6/2016"/>
    <s v="A3484584"/>
    <s v="B9604-5A"/>
    <s v="chin"/>
    <s v="NG"/>
    <x v="1"/>
    <n v="1"/>
    <s v="EPL"/>
    <x v="0"/>
    <m/>
    <x v="5"/>
    <s v="25'16"/>
    <s v="Q1'16"/>
  </r>
  <r>
    <s v="26/6/2016"/>
    <s v="A3484583"/>
    <s v="B9604-5A"/>
    <s v="chin"/>
    <s v="NG"/>
    <x v="1"/>
    <n v="1"/>
    <s v="EPL"/>
    <x v="0"/>
    <m/>
    <x v="5"/>
    <s v="25'16"/>
    <s v="Q1'16"/>
  </r>
  <r>
    <s v="26/6/2016"/>
    <s v="A3484109"/>
    <s v="B9604-5A"/>
    <s v="chin"/>
    <s v="NG"/>
    <x v="1"/>
    <n v="3"/>
    <s v="EPL"/>
    <x v="0"/>
    <m/>
    <x v="5"/>
    <s v="25'16"/>
    <s v="Q1'16"/>
  </r>
  <r>
    <s v="26/6/2016"/>
    <s v="A3484754"/>
    <s v="B9604-5A"/>
    <s v="chin"/>
    <s v="NG"/>
    <x v="1"/>
    <n v="2"/>
    <s v="EPL"/>
    <x v="0"/>
    <m/>
    <x v="5"/>
    <s v="25'16"/>
    <s v="Q1'16"/>
  </r>
  <r>
    <s v="26/6/2016"/>
    <s v="A3484759"/>
    <s v="B9604-5A"/>
    <s v="chin"/>
    <s v="NG"/>
    <x v="1"/>
    <n v="3"/>
    <s v="EPL"/>
    <x v="0"/>
    <m/>
    <x v="5"/>
    <s v="25'16"/>
    <s v="Q1'16"/>
  </r>
  <r>
    <s v="26/6/2016"/>
    <s v="A3484573"/>
    <s v="B9604-5A"/>
    <s v="chin"/>
    <s v="NG"/>
    <x v="1"/>
    <n v="1"/>
    <s v="EPL"/>
    <x v="0"/>
    <m/>
    <x v="5"/>
    <s v="25'16"/>
    <s v="Q1'16"/>
  </r>
  <r>
    <s v="26/6/2016"/>
    <s v="A3477535"/>
    <s v="B9604-5A"/>
    <s v="chin"/>
    <s v="NG"/>
    <x v="1"/>
    <n v="2"/>
    <s v="EPL"/>
    <x v="0"/>
    <m/>
    <x v="5"/>
    <s v="25'16"/>
    <s v="Q1'16"/>
  </r>
  <r>
    <s v="26/6/2016"/>
    <s v="A3477532"/>
    <s v="B9604-5A"/>
    <s v="chin"/>
    <s v="NG"/>
    <x v="1"/>
    <n v="1"/>
    <s v="EPL"/>
    <x v="0"/>
    <m/>
    <x v="5"/>
    <s v="25'16"/>
    <s v="Q1'16"/>
  </r>
  <r>
    <s v="26/6/2016"/>
    <s v="A3484756"/>
    <s v="B9604-5A"/>
    <s v="chin"/>
    <s v="NG"/>
    <x v="7"/>
    <n v="1"/>
    <s v="EPL"/>
    <x v="0"/>
    <m/>
    <x v="5"/>
    <s v="25'16"/>
    <s v="Q1'16"/>
  </r>
  <r>
    <s v="26/6/2016"/>
    <s v="A3483605"/>
    <s v="B8099-9H"/>
    <s v="chin"/>
    <s v="NG"/>
    <x v="1"/>
    <n v="2"/>
    <s v="EPL"/>
    <x v="0"/>
    <m/>
    <x v="5"/>
    <s v="25'16"/>
    <s v="Q1'16"/>
  </r>
  <r>
    <s v="26/6/2016"/>
    <s v="A3484680"/>
    <s v="B4310-5P"/>
    <s v="chin"/>
    <s v="NG"/>
    <x v="1"/>
    <n v="3"/>
    <s v="EPL"/>
    <x v="0"/>
    <m/>
    <x v="5"/>
    <s v="25'16"/>
    <s v="Q1'16"/>
  </r>
  <r>
    <s v="26/6/2016"/>
    <s v="A3483455"/>
    <s v="B8967-16I"/>
    <s v="M.JOTHI"/>
    <s v="NG"/>
    <x v="1"/>
    <n v="1"/>
    <s v="EPL"/>
    <x v="0"/>
    <m/>
    <x v="5"/>
    <s v="25'16"/>
    <s v="Q1'16"/>
  </r>
  <r>
    <s v="26/6/2016"/>
    <s v="A3483447"/>
    <s v="B8967-16I"/>
    <s v="M.JOTHI"/>
    <s v="NG"/>
    <x v="1"/>
    <n v="3"/>
    <s v="EPL"/>
    <x v="0"/>
    <m/>
    <x v="5"/>
    <s v="25'16"/>
    <s v="Q1'16"/>
  </r>
  <r>
    <s v="26/6/2016"/>
    <s v="A3483451"/>
    <s v="B8967-16I"/>
    <s v="M.JOTHI"/>
    <s v="NG"/>
    <x v="1"/>
    <n v="4"/>
    <s v="EPL"/>
    <x v="0"/>
    <m/>
    <x v="5"/>
    <s v="25'16"/>
    <s v="Q1'16"/>
  </r>
  <r>
    <s v="26/6/2016"/>
    <s v="A3483448"/>
    <s v="B8967-16I"/>
    <s v="M.JOTHI"/>
    <s v="NG"/>
    <x v="1"/>
    <n v="3"/>
    <s v="EPL"/>
    <x v="0"/>
    <m/>
    <x v="5"/>
    <s v="25'16"/>
    <s v="Q1'16"/>
  </r>
  <r>
    <s v="26/6/2016"/>
    <s v="A3485601"/>
    <s v="B8967-16I"/>
    <s v="M.JOTHI"/>
    <s v="NG"/>
    <x v="1"/>
    <n v="1"/>
    <s v="EPL"/>
    <x v="0"/>
    <m/>
    <x v="5"/>
    <s v="25'16"/>
    <s v="Q1'16"/>
  </r>
  <r>
    <s v="26/6/2016"/>
    <s v="A3485006"/>
    <s v="B8960-16G"/>
    <s v="M.JOTHI"/>
    <s v="NG"/>
    <x v="2"/>
    <n v="2"/>
    <s v="EPL"/>
    <x v="0"/>
    <m/>
    <x v="5"/>
    <s v="25'16"/>
    <s v="Q1'16"/>
  </r>
  <r>
    <s v="26/6/2016"/>
    <s v="A3485006"/>
    <s v="B8960-16G"/>
    <s v="M.JOTHI"/>
    <s v="NG"/>
    <x v="1"/>
    <n v="4"/>
    <s v="EPL"/>
    <x v="0"/>
    <m/>
    <x v="5"/>
    <s v="25'16"/>
    <s v="Q1'16"/>
  </r>
  <r>
    <s v="26/6/2016"/>
    <s v="A3484268"/>
    <s v="B8960-16G"/>
    <s v="M.JOTHI"/>
    <s v="NG"/>
    <x v="1"/>
    <n v="3"/>
    <s v="EPL"/>
    <x v="0"/>
    <m/>
    <x v="5"/>
    <s v="25'16"/>
    <s v="Q1'16"/>
  </r>
  <r>
    <s v="26/6/2016"/>
    <s v="A3477544"/>
    <s v="B9604-5A"/>
    <s v="M.JOTHI"/>
    <s v="NG"/>
    <x v="1"/>
    <n v="2"/>
    <s v="EPL"/>
    <x v="0"/>
    <m/>
    <x v="5"/>
    <s v="25'16"/>
    <s v="Q1'16"/>
  </r>
  <r>
    <s v="26/6/2016"/>
    <s v="A3484764"/>
    <s v="B9604-5A"/>
    <s v="M.JOTHI"/>
    <s v="NG"/>
    <x v="1"/>
    <n v="1"/>
    <s v="EPL"/>
    <x v="0"/>
    <m/>
    <x v="5"/>
    <s v="25'16"/>
    <s v="Q1'16"/>
  </r>
  <r>
    <s v="26/6/2016"/>
    <s v="A3484467"/>
    <s v="B8025-9U"/>
    <s v="M.JOTHI"/>
    <s v="NG"/>
    <x v="1"/>
    <n v="4"/>
    <s v="EPL"/>
    <x v="0"/>
    <m/>
    <x v="5"/>
    <s v="25'16"/>
    <s v="Q1'16"/>
  </r>
  <r>
    <s v="26/6/2016"/>
    <s v="A3484463"/>
    <s v="B8025-9U"/>
    <s v="M.JOTHI"/>
    <s v="NG"/>
    <x v="1"/>
    <n v="1"/>
    <s v="EPL"/>
    <x v="0"/>
    <m/>
    <x v="5"/>
    <s v="25'16"/>
    <s v="Q1'16"/>
  </r>
  <r>
    <s v="26/6/2016"/>
    <s v="A3484366"/>
    <s v="B8025-9U"/>
    <s v="M.JOTHI"/>
    <s v="NG"/>
    <x v="1"/>
    <n v="3"/>
    <s v="EPL"/>
    <x v="0"/>
    <m/>
    <x v="5"/>
    <s v="25'16"/>
    <s v="Q1'16"/>
  </r>
  <r>
    <s v="26/6/2016"/>
    <s v="A3485019"/>
    <s v="B4402-9L"/>
    <s v="M.JOTHI"/>
    <s v="NG"/>
    <x v="17"/>
    <n v="2"/>
    <s v="EPL"/>
    <x v="0"/>
    <m/>
    <x v="5"/>
    <s v="25'16"/>
    <s v="Q1'16"/>
  </r>
  <r>
    <s v="26/6/2016"/>
    <s v="A3484934"/>
    <s v="B8029-9N"/>
    <s v="M.JOTHI"/>
    <s v="NG"/>
    <x v="0"/>
    <n v="1"/>
    <s v="EPL"/>
    <x v="0"/>
    <m/>
    <x v="5"/>
    <s v="25'16"/>
    <s v="Q1'16"/>
  </r>
  <r>
    <s v="26/6/2016"/>
    <s v="A3484934"/>
    <s v="B8029-9N"/>
    <s v="M.JOTHI"/>
    <s v="NG"/>
    <x v="1"/>
    <n v="1"/>
    <s v="EPL"/>
    <x v="0"/>
    <m/>
    <x v="5"/>
    <s v="25'16"/>
    <s v="Q1'16"/>
  </r>
  <r>
    <s v="26/6/2016"/>
    <s v="A3484761"/>
    <s v="B9604-5A"/>
    <s v="M.JOTHI"/>
    <s v="NG"/>
    <x v="1"/>
    <n v="2"/>
    <s v="EPL"/>
    <x v="0"/>
    <m/>
    <x v="5"/>
    <s v="25'16"/>
    <s v="Q1'16"/>
  </r>
  <r>
    <s v="26/6/2016"/>
    <s v="A3484580"/>
    <s v="B9604-5A"/>
    <s v="M.JOTHI"/>
    <s v="NG"/>
    <x v="1"/>
    <n v="2"/>
    <s v="EPL"/>
    <x v="0"/>
    <m/>
    <x v="5"/>
    <s v="25'16"/>
    <s v="Q1'16"/>
  </r>
  <r>
    <s v="26/6/2016"/>
    <s v="A3477540"/>
    <s v="B9604-5A"/>
    <s v="M.JOTHI"/>
    <s v="NG"/>
    <x v="1"/>
    <n v="3"/>
    <s v="EPL"/>
    <x v="0"/>
    <m/>
    <x v="5"/>
    <s v="25'16"/>
    <s v="Q1'16"/>
  </r>
  <r>
    <s v="26/6/2016"/>
    <s v="A3478094"/>
    <s v="B8099-9H"/>
    <s v="M.JOTHI"/>
    <s v="NG"/>
    <x v="1"/>
    <n v="2"/>
    <s v="EPL"/>
    <x v="0"/>
    <m/>
    <x v="5"/>
    <s v="25'16"/>
    <s v="Q1'16"/>
  </r>
  <r>
    <s v="26/6/2016"/>
    <s v="A3485015"/>
    <s v="B4402-9L"/>
    <s v="M.JOTHI"/>
    <s v="NG"/>
    <x v="1"/>
    <n v="1"/>
    <s v="EPL"/>
    <x v="0"/>
    <m/>
    <x v="5"/>
    <s v="25'16"/>
    <s v="Q1'16"/>
  </r>
  <r>
    <s v="26/6/2016"/>
    <s v="A3484102"/>
    <s v="B9604-5A"/>
    <s v="M.JOTHI"/>
    <s v="NG"/>
    <x v="1"/>
    <n v="3"/>
    <s v="EPL"/>
    <x v="0"/>
    <m/>
    <x v="5"/>
    <s v="25'16"/>
    <s v="Q1'16"/>
  </r>
  <r>
    <s v="26/6/2016"/>
    <s v="A3484363"/>
    <s v="B8025-9U"/>
    <s v="M.JOTHI"/>
    <s v="NG"/>
    <x v="1"/>
    <n v="1"/>
    <s v="EPL"/>
    <x v="0"/>
    <m/>
    <x v="5"/>
    <s v="25'16"/>
    <s v="Q1'16"/>
  </r>
  <r>
    <s v="26/6/2016"/>
    <s v="A3484765"/>
    <s v="B9604-5A"/>
    <s v="M.JOTHI"/>
    <s v="NG"/>
    <x v="1"/>
    <n v="1"/>
    <s v="EPL"/>
    <x v="0"/>
    <m/>
    <x v="5"/>
    <s v="25'16"/>
    <s v="Q1'16"/>
  </r>
  <r>
    <s v="26/6/2016"/>
    <s v="A3482753"/>
    <s v="B8962-16I"/>
    <s v="M.JOTHI"/>
    <s v="NG"/>
    <x v="1"/>
    <n v="1"/>
    <s v="EPL"/>
    <x v="0"/>
    <m/>
    <x v="5"/>
    <s v="25'16"/>
    <s v="Q1'16"/>
  </r>
  <r>
    <s v="26/6/2016"/>
    <s v="A3482758"/>
    <s v="B8962-16I"/>
    <s v="M.JOTHI"/>
    <s v="NG"/>
    <x v="2"/>
    <n v="1"/>
    <s v="EPL"/>
    <x v="0"/>
    <m/>
    <x v="5"/>
    <s v="25'16"/>
    <s v="Q1'16"/>
  </r>
  <r>
    <s v="26/6/2016"/>
    <s v="A3482758"/>
    <s v="B8962-16I"/>
    <s v="M.JOTHI"/>
    <s v="NG"/>
    <x v="1"/>
    <n v="10"/>
    <s v="EPL"/>
    <x v="0"/>
    <m/>
    <x v="5"/>
    <s v="25'16"/>
    <s v="Q1'16"/>
  </r>
  <r>
    <s v="26/6/2016"/>
    <s v="A3482747"/>
    <s v="B8962-16I"/>
    <s v="M.JOTHI"/>
    <s v="NG"/>
    <x v="1"/>
    <n v="1"/>
    <s v="EPL"/>
    <x v="0"/>
    <m/>
    <x v="5"/>
    <s v="25'16"/>
    <s v="Q1'16"/>
  </r>
  <r>
    <s v="26/6/2016"/>
    <s v="A3485008"/>
    <s v="B8960-16G"/>
    <s v="M.JOTHI"/>
    <s v="NG"/>
    <x v="1"/>
    <n v="2"/>
    <s v="EPL"/>
    <x v="0"/>
    <m/>
    <x v="5"/>
    <s v="25'16"/>
    <s v="Q1'16"/>
  </r>
  <r>
    <s v="26/6/2016"/>
    <s v="A3484274"/>
    <s v="B8960-16G"/>
    <s v="M.JOTHI"/>
    <s v="NG"/>
    <x v="1"/>
    <n v="1"/>
    <s v="EPL"/>
    <x v="0"/>
    <m/>
    <x v="5"/>
    <s v="25'16"/>
    <s v="Q1'16"/>
  </r>
  <r>
    <s v="26/6/2016"/>
    <s v="A3484270"/>
    <s v="B8960-16G"/>
    <s v="M.JOTHI"/>
    <s v="NG"/>
    <x v="1"/>
    <n v="1"/>
    <s v="EPL"/>
    <x v="0"/>
    <m/>
    <x v="5"/>
    <s v="25'16"/>
    <s v="Q1'16"/>
  </r>
  <r>
    <s v="26/6/2016"/>
    <s v="A3481672"/>
    <s v="B8960-16G"/>
    <s v="M.JOTHI"/>
    <s v="NG"/>
    <x v="1"/>
    <n v="1"/>
    <s v="EPL"/>
    <x v="0"/>
    <m/>
    <x v="5"/>
    <s v="25'16"/>
    <s v="Q1'16"/>
  </r>
  <r>
    <s v="26/6/2016"/>
    <s v="A3484469"/>
    <s v="B8025-9U"/>
    <s v="PEE"/>
    <s v="NG"/>
    <x v="1"/>
    <n v="1"/>
    <s v="EPL"/>
    <x v="0"/>
    <m/>
    <x v="5"/>
    <s v="25'16"/>
    <s v="Q1'16"/>
  </r>
  <r>
    <s v="26/6/2016"/>
    <s v="A3484367"/>
    <s v="B8025-9U"/>
    <s v="PEE"/>
    <s v="NG"/>
    <x v="1"/>
    <n v="1"/>
    <s v="EPL"/>
    <x v="0"/>
    <m/>
    <x v="5"/>
    <s v="25'16"/>
    <s v="Q1'16"/>
  </r>
  <r>
    <s v="26/6/2016"/>
    <s v="A3484367"/>
    <s v="B8025-9U"/>
    <s v="PEE"/>
    <s v="NG"/>
    <x v="3"/>
    <n v="1"/>
    <s v="EPL"/>
    <x v="0"/>
    <m/>
    <x v="5"/>
    <s v="25'16"/>
    <s v="Q1'16"/>
  </r>
  <r>
    <s v="26/6/2016"/>
    <s v="A3484177"/>
    <s v="B8099-9H"/>
    <s v="PEE"/>
    <s v="NG"/>
    <x v="1"/>
    <n v="2"/>
    <s v="EPL"/>
    <x v="0"/>
    <m/>
    <x v="5"/>
    <s v="25'16"/>
    <s v="Q1'16"/>
  </r>
  <r>
    <s v="26/6/2016"/>
    <s v="A3483498"/>
    <s v="B8099-9H"/>
    <s v="PEE"/>
    <s v="NG"/>
    <x v="1"/>
    <n v="1"/>
    <s v="EPL"/>
    <x v="0"/>
    <m/>
    <x v="5"/>
    <s v="25'16"/>
    <s v="Q1'16"/>
  </r>
  <r>
    <s v="26/6/2016"/>
    <s v="A3484797"/>
    <s v="B4400-9K"/>
    <s v="PEE"/>
    <s v="NG"/>
    <x v="1"/>
    <n v="3"/>
    <s v="EPL"/>
    <x v="0"/>
    <m/>
    <x v="5"/>
    <s v="25'16"/>
    <s v="Q1'16"/>
  </r>
  <r>
    <s v="26/6/2016"/>
    <s v="A3484183"/>
    <s v="B8099-9H"/>
    <s v="PEE"/>
    <s v="NG"/>
    <x v="1"/>
    <n v="1"/>
    <s v="EPL"/>
    <x v="0"/>
    <m/>
    <x v="5"/>
    <s v="25'16"/>
    <s v="Q1'16"/>
  </r>
  <r>
    <s v="26/6/2016"/>
    <s v="A3484181"/>
    <s v="B8099-9H"/>
    <s v="PEE"/>
    <s v="NG"/>
    <x v="1"/>
    <n v="2"/>
    <s v="EPL"/>
    <x v="0"/>
    <m/>
    <x v="5"/>
    <s v="25'16"/>
    <s v="Q1'16"/>
  </r>
  <r>
    <s v="26/6/2016"/>
    <s v="A3484187"/>
    <s v="B8099-9H"/>
    <s v="PEE"/>
    <s v="NG"/>
    <x v="1"/>
    <n v="2"/>
    <s v="EPL"/>
    <x v="0"/>
    <m/>
    <x v="5"/>
    <s v="25'16"/>
    <s v="Q1'16"/>
  </r>
  <r>
    <s v="26/6/2016"/>
    <s v="A3484190"/>
    <s v="B8099-9H"/>
    <s v="PEE"/>
    <s v="NG"/>
    <x v="1"/>
    <n v="5"/>
    <s v="EPL"/>
    <x v="0"/>
    <m/>
    <x v="5"/>
    <s v="25'16"/>
    <s v="Q1'16"/>
  </r>
  <r>
    <s v="26/6/2016"/>
    <s v="A3484796"/>
    <s v="B4400-9K"/>
    <s v="PEE"/>
    <s v="NG"/>
    <x v="1"/>
    <n v="2"/>
    <s v="EPL"/>
    <x v="0"/>
    <m/>
    <x v="5"/>
    <s v="25'16"/>
    <s v="Q1'16"/>
  </r>
  <r>
    <s v="26/6/2016"/>
    <s v="A3484795"/>
    <s v="B4400-9K"/>
    <s v="PEE"/>
    <s v="NG"/>
    <x v="0"/>
    <n v="1"/>
    <s v="EPL"/>
    <x v="0"/>
    <m/>
    <x v="5"/>
    <s v="25'16"/>
    <s v="Q1'16"/>
  </r>
  <r>
    <s v="26/6/2016"/>
    <s v="A3484468"/>
    <s v="B8025-9U"/>
    <s v="PEE"/>
    <s v="NG"/>
    <x v="1"/>
    <n v="5"/>
    <s v="EPL"/>
    <x v="0"/>
    <m/>
    <x v="5"/>
    <s v="25'16"/>
    <s v="Q1'16"/>
  </r>
  <r>
    <s v="26/6/2016"/>
    <s v="A3483454"/>
    <s v="B8967-16I"/>
    <s v="PEE"/>
    <s v="NG"/>
    <x v="2"/>
    <n v="1"/>
    <s v="EPL"/>
    <x v="0"/>
    <m/>
    <x v="5"/>
    <s v="25'16"/>
    <s v="Q1'16"/>
  </r>
  <r>
    <s v="26/6/2016"/>
    <s v="A3483454"/>
    <s v="B8967-16I"/>
    <s v="PEE"/>
    <s v="NG"/>
    <x v="1"/>
    <n v="1"/>
    <s v="EPL"/>
    <x v="0"/>
    <m/>
    <x v="5"/>
    <s v="25'16"/>
    <s v="Q1'16"/>
  </r>
  <r>
    <s v="26/6/2016"/>
    <s v="A3484272"/>
    <s v="B8960-16G"/>
    <s v="PEE"/>
    <s v="NG"/>
    <x v="1"/>
    <n v="1"/>
    <s v="EPL"/>
    <x v="0"/>
    <m/>
    <x v="5"/>
    <s v="25'16"/>
    <s v="Q1'16"/>
  </r>
  <r>
    <s v="26/6/2016"/>
    <s v="A3483064"/>
    <s v="B8960-16G"/>
    <s v="PEE"/>
    <s v="NG"/>
    <x v="1"/>
    <n v="6"/>
    <s v="EPL"/>
    <x v="0"/>
    <m/>
    <x v="5"/>
    <s v="25'16"/>
    <s v="Q1'16"/>
  </r>
  <r>
    <s v="27/6/2016"/>
    <s v="A3483524"/>
    <s v="B8088-9S"/>
    <s v="PEE"/>
    <s v="NG"/>
    <x v="2"/>
    <n v="1"/>
    <s v="EPL"/>
    <x v="0"/>
    <m/>
    <x v="5"/>
    <s v="26'16"/>
    <s v="Q1'16"/>
  </r>
  <r>
    <s v="27/6/2016"/>
    <s v="A3483524"/>
    <s v="B8088-9S"/>
    <s v="PEE"/>
    <s v="NG"/>
    <x v="1"/>
    <n v="1"/>
    <s v="EPL"/>
    <x v="0"/>
    <m/>
    <x v="5"/>
    <s v="26'16"/>
    <s v="Q1'16"/>
  </r>
  <r>
    <s v="27/6/2016"/>
    <s v="A3484192"/>
    <s v="B8099-9H"/>
    <s v="PEE"/>
    <s v="NG"/>
    <x v="1"/>
    <n v="4"/>
    <s v="EPL"/>
    <x v="0"/>
    <m/>
    <x v="5"/>
    <s v="26'16"/>
    <s v="Q1'16"/>
  </r>
  <r>
    <s v="27/6/2016"/>
    <s v="A3484192"/>
    <s v="B4402-9L"/>
    <s v="PEE"/>
    <s v="NG"/>
    <x v="1"/>
    <n v="1"/>
    <s v="EPL"/>
    <x v="0"/>
    <m/>
    <x v="5"/>
    <s v="26'16"/>
    <s v="Q1'16"/>
  </r>
  <r>
    <s v="27/6/2016"/>
    <s v="A3484431"/>
    <s v="B9608-5N"/>
    <s v="PEE"/>
    <s v="NG"/>
    <x v="1"/>
    <n v="2"/>
    <s v="EPL"/>
    <x v="0"/>
    <m/>
    <x v="5"/>
    <s v="26'16"/>
    <s v="Q1'16"/>
  </r>
  <r>
    <s v="27/6/2016"/>
    <s v="A3484375"/>
    <s v="B9607-5N"/>
    <s v="PEE"/>
    <s v="NG"/>
    <x v="1"/>
    <n v="3"/>
    <s v="EPL"/>
    <x v="0"/>
    <m/>
    <x v="5"/>
    <s v="26'16"/>
    <s v="Q1'16"/>
  </r>
  <r>
    <s v="27/6/2016"/>
    <s v="A3484374"/>
    <s v="B9607-5N"/>
    <s v="PEE"/>
    <s v="NG"/>
    <x v="1"/>
    <n v="1"/>
    <s v="EPL"/>
    <x v="0"/>
    <m/>
    <x v="5"/>
    <s v="26'16"/>
    <s v="Q1'16"/>
  </r>
  <r>
    <s v="27/6/2016"/>
    <s v="A3484378"/>
    <s v="B9607-5N"/>
    <s v="PEE"/>
    <s v="NG"/>
    <x v="1"/>
    <n v="1"/>
    <s v="EPL"/>
    <x v="0"/>
    <m/>
    <x v="5"/>
    <s v="26'16"/>
    <s v="Q1'16"/>
  </r>
  <r>
    <s v="27/6/2016"/>
    <s v="A3484376"/>
    <s v="B9607-5N"/>
    <s v="PEE"/>
    <s v="NG"/>
    <x v="1"/>
    <n v="1"/>
    <s v="EPL"/>
    <x v="0"/>
    <m/>
    <x v="5"/>
    <s v="26'16"/>
    <s v="Q1'16"/>
  </r>
  <r>
    <s v="27/6/2016"/>
    <s v="A3485016"/>
    <s v="B4402-9L"/>
    <s v="PEE"/>
    <s v="NG"/>
    <x v="0"/>
    <n v="1"/>
    <s v="EPL"/>
    <x v="0"/>
    <m/>
    <x v="5"/>
    <s v="26'16"/>
    <s v="Q1'16"/>
  </r>
  <r>
    <s v="27/6/2016"/>
    <s v="A3485016"/>
    <s v="B4402-9L"/>
    <s v="PEE"/>
    <s v="NG"/>
    <x v="1"/>
    <n v="3"/>
    <s v="EPL"/>
    <x v="0"/>
    <m/>
    <x v="5"/>
    <s v="26'16"/>
    <s v="Q1'16"/>
  </r>
  <r>
    <s v="27/6/2016"/>
    <s v="A3485099"/>
    <s v="B4402-9L"/>
    <s v="PEE"/>
    <s v="NG"/>
    <x v="1"/>
    <n v="2"/>
    <s v="EPL"/>
    <x v="0"/>
    <m/>
    <x v="5"/>
    <s v="26'16"/>
    <s v="Q1'16"/>
  </r>
  <r>
    <s v="27/6/2016"/>
    <s v="A3477531"/>
    <s v="B9604-5A"/>
    <s v="PEE"/>
    <s v="NG"/>
    <x v="1"/>
    <n v="1"/>
    <s v="EPL"/>
    <x v="0"/>
    <m/>
    <x v="5"/>
    <s v="26'16"/>
    <s v="Q1'16"/>
  </r>
  <r>
    <s v="27/6/2016"/>
    <s v="A3483453"/>
    <s v="B8967-16I"/>
    <s v="PEE"/>
    <s v="NG"/>
    <x v="1"/>
    <n v="1"/>
    <s v="EPL"/>
    <x v="0"/>
    <m/>
    <x v="5"/>
    <s v="26'16"/>
    <s v="Q1'16"/>
  </r>
  <r>
    <s v="27/6/2016"/>
    <s v="A3482754"/>
    <s v="B8962-16I"/>
    <s v="PEE"/>
    <s v="NG"/>
    <x v="1"/>
    <n v="4"/>
    <s v="EPL"/>
    <x v="0"/>
    <m/>
    <x v="5"/>
    <s v="26'16"/>
    <s v="Q1'16"/>
  </r>
  <r>
    <s v="27/6/2016"/>
    <s v="A3485005"/>
    <s v="B8960-16G"/>
    <s v="PEE"/>
    <s v="NG"/>
    <x v="2"/>
    <n v="1"/>
    <s v="EPL"/>
    <x v="0"/>
    <m/>
    <x v="5"/>
    <s v="26'16"/>
    <s v="Q1'16"/>
  </r>
  <r>
    <s v="27/6/2016"/>
    <s v="A3485005"/>
    <s v="B8960-16G"/>
    <s v="PEE"/>
    <s v="NG"/>
    <x v="1"/>
    <n v="5"/>
    <s v="EPL"/>
    <x v="0"/>
    <m/>
    <x v="5"/>
    <s v="26'16"/>
    <s v="Q1'16"/>
  </r>
  <r>
    <s v="27/6/2016"/>
    <s v="A3484297"/>
    <s v="B8029-9N"/>
    <s v="PEE"/>
    <s v="NG"/>
    <x v="1"/>
    <n v="1"/>
    <s v="EPL"/>
    <x v="0"/>
    <m/>
    <x v="5"/>
    <s v="26'16"/>
    <s v="Q1'16"/>
  </r>
  <r>
    <s v="27/6/2016"/>
    <s v="A3477537"/>
    <s v="B9604-5A"/>
    <s v="PEE"/>
    <s v="NG"/>
    <x v="1"/>
    <n v="1"/>
    <s v="EPL"/>
    <x v="0"/>
    <m/>
    <x v="5"/>
    <s v="26'16"/>
    <s v="Q1'16"/>
  </r>
  <r>
    <s v="27/6/2016"/>
    <s v="A3483614"/>
    <s v="B8099-9H"/>
    <s v="PEE"/>
    <s v="NG"/>
    <x v="2"/>
    <n v="1"/>
    <s v="EPL"/>
    <x v="0"/>
    <m/>
    <x v="5"/>
    <s v="26'16"/>
    <s v="Q1'16"/>
  </r>
  <r>
    <s v="27/6/2016"/>
    <s v="A3483614"/>
    <s v="B8099-9H"/>
    <s v="PEE"/>
    <s v="NG"/>
    <x v="1"/>
    <n v="1"/>
    <s v="EPL"/>
    <x v="0"/>
    <m/>
    <x v="5"/>
    <s v="26'16"/>
    <s v="Q1'16"/>
  </r>
  <r>
    <s v="27/6/2016"/>
    <s v="A3483614"/>
    <s v="B8099-9H"/>
    <s v="PEE"/>
    <s v="NG"/>
    <x v="17"/>
    <n v="3"/>
    <s v="EPL"/>
    <x v="0"/>
    <m/>
    <x v="5"/>
    <s v="26'16"/>
    <s v="Q1'16"/>
  </r>
  <r>
    <s v="27/6/2016"/>
    <s v="A3483611"/>
    <s v="B8099-9H"/>
    <s v="PEE"/>
    <s v="NG"/>
    <x v="1"/>
    <n v="1"/>
    <s v="EPL"/>
    <x v="0"/>
    <m/>
    <x v="5"/>
    <s v="26'16"/>
    <s v="Q1'16"/>
  </r>
  <r>
    <s v="27/6/2016"/>
    <s v="A3484432"/>
    <s v="B9608-5N"/>
    <s v="PEE"/>
    <s v="NG"/>
    <x v="1"/>
    <n v="1"/>
    <s v="EPL"/>
    <x v="0"/>
    <m/>
    <x v="5"/>
    <s v="26'16"/>
    <s v="Q1'16"/>
  </r>
  <r>
    <s v="27/6/2016"/>
    <s v="A3483501"/>
    <s v="B8099-9H"/>
    <s v="PEE"/>
    <s v="NG"/>
    <x v="1"/>
    <n v="2"/>
    <s v="EPL"/>
    <x v="0"/>
    <m/>
    <x v="5"/>
    <s v="26'16"/>
    <s v="Q1'16"/>
  </r>
  <r>
    <s v="27/6/2016"/>
    <s v="A3483747"/>
    <s v="B8967-16I"/>
    <s v="M.JOTHI"/>
    <s v="NG"/>
    <x v="1"/>
    <n v="2"/>
    <s v="EPL"/>
    <x v="0"/>
    <m/>
    <x v="5"/>
    <s v="26'16"/>
    <s v="Q1'16"/>
  </r>
  <r>
    <s v="27/6/2016"/>
    <s v="A3484273"/>
    <s v="B8960-16G"/>
    <s v="M.JOTHI"/>
    <s v="NG"/>
    <x v="1"/>
    <n v="1"/>
    <s v="EPL"/>
    <x v="0"/>
    <m/>
    <x v="5"/>
    <s v="26'16"/>
    <s v="Q1'16"/>
  </r>
  <r>
    <s v="27/6/2016"/>
    <s v="A3485224"/>
    <s v="B8960-16G"/>
    <s v="M.JOTHI"/>
    <s v="NG"/>
    <x v="1"/>
    <n v="2"/>
    <s v="EPL"/>
    <x v="0"/>
    <m/>
    <x v="5"/>
    <s v="26'16"/>
    <s v="Q1'16"/>
  </r>
  <r>
    <s v="27/6/2016"/>
    <s v="A3484755"/>
    <s v="B9604-5A"/>
    <s v="M.JOTHI"/>
    <s v="NG"/>
    <x v="1"/>
    <n v="1"/>
    <s v="EPL"/>
    <x v="0"/>
    <m/>
    <x v="5"/>
    <s v="26'16"/>
    <s v="Q1'16"/>
  </r>
  <r>
    <s v="27/6/2016"/>
    <s v="P1025871"/>
    <s v="B4339-5P"/>
    <s v="M.JOTHI"/>
    <s v="NG"/>
    <x v="1"/>
    <n v="1"/>
    <s v="EPL"/>
    <x v="0"/>
    <m/>
    <x v="5"/>
    <s v="26'16"/>
    <s v="Q1'16"/>
  </r>
  <r>
    <s v="27/6/2016"/>
    <s v="A3485007"/>
    <s v="B8960-16G"/>
    <s v="M.JOTHI"/>
    <s v="NG"/>
    <x v="1"/>
    <n v="1"/>
    <s v="EPL"/>
    <x v="0"/>
    <m/>
    <x v="5"/>
    <s v="26'16"/>
    <s v="Q1'16"/>
  </r>
  <r>
    <s v="27/6/2016"/>
    <s v="A3486231"/>
    <s v="B8015-9N"/>
    <s v="M.JOTHI"/>
    <s v="NG"/>
    <x v="1"/>
    <n v="1"/>
    <s v="EPL"/>
    <x v="0"/>
    <m/>
    <x v="5"/>
    <s v="26'16"/>
    <s v="Q1'16"/>
  </r>
  <r>
    <s v="27/6/2016"/>
    <s v="A3486000"/>
    <s v="B8015-9N"/>
    <s v="M.JOTHI"/>
    <s v="NG"/>
    <x v="1"/>
    <n v="1"/>
    <s v="EPL"/>
    <x v="0"/>
    <m/>
    <x v="5"/>
    <s v="26'16"/>
    <s v="Q1'16"/>
  </r>
  <r>
    <s v="27/6/2016"/>
    <s v="A3484417"/>
    <s v="B7955-9G"/>
    <s v="chin"/>
    <s v="NG"/>
    <x v="2"/>
    <n v="1"/>
    <s v="EPL"/>
    <x v="0"/>
    <m/>
    <x v="5"/>
    <s v="26'16"/>
    <s v="Q1'16"/>
  </r>
  <r>
    <s v="27/6/2016"/>
    <s v="A3485009"/>
    <s v="B8960-16G"/>
    <s v="chin"/>
    <s v="NG"/>
    <x v="1"/>
    <n v="6"/>
    <s v="EPL"/>
    <x v="0"/>
    <m/>
    <x v="5"/>
    <s v="26'16"/>
    <s v="Q1'16"/>
  </r>
  <r>
    <s v="27/6/2016"/>
    <s v="A3484275"/>
    <s v="B8960-16G"/>
    <s v="chin"/>
    <s v="NG"/>
    <x v="1"/>
    <n v="2"/>
    <s v="EPL"/>
    <x v="0"/>
    <m/>
    <x v="5"/>
    <s v="26'16"/>
    <s v="Q1'16"/>
  </r>
  <r>
    <s v="27/6/2016"/>
    <s v="A3482751"/>
    <s v="B8962-16I"/>
    <s v="M.JOTHI"/>
    <s v="NG"/>
    <x v="1"/>
    <n v="7"/>
    <s v="EPL"/>
    <x v="0"/>
    <m/>
    <x v="5"/>
    <s v="26'16"/>
    <s v="Q1'16"/>
  </r>
  <r>
    <s v="27/6/2016"/>
    <s v="A3482755"/>
    <s v="B8962-16I"/>
    <s v="M.JOTHI"/>
    <s v="NG"/>
    <x v="1"/>
    <n v="7"/>
    <s v="EPL"/>
    <x v="0"/>
    <m/>
    <x v="5"/>
    <s v="26'16"/>
    <s v="Q1'16"/>
  </r>
  <r>
    <s v="27/6/2016"/>
    <s v="A3485602"/>
    <s v="B8967-16I"/>
    <s v="M.JOTHI"/>
    <s v="NG"/>
    <x v="1"/>
    <n v="2"/>
    <s v="EPL"/>
    <x v="0"/>
    <m/>
    <x v="5"/>
    <s v="26'16"/>
    <s v="Q1'16"/>
  </r>
  <r>
    <s v="27/6/2016"/>
    <s v="A3482748"/>
    <s v="B8962-16I"/>
    <s v="M.JOTHI"/>
    <s v="NG"/>
    <x v="1"/>
    <n v="12"/>
    <s v="EPL"/>
    <x v="0"/>
    <m/>
    <x v="5"/>
    <s v="26'16"/>
    <s v="Q1'16"/>
  </r>
  <r>
    <s v="27/6/2016"/>
    <s v="A3483748"/>
    <s v="B8967-16I"/>
    <s v="M.JOTHI"/>
    <s v="NG"/>
    <x v="1"/>
    <n v="1"/>
    <s v="EPL"/>
    <x v="0"/>
    <m/>
    <x v="5"/>
    <s v="26'16"/>
    <s v="Q1'16"/>
  </r>
  <r>
    <s v="27/6/2016"/>
    <s v="A3483060"/>
    <s v="B8960-16G"/>
    <s v="M.JOTHI"/>
    <s v="NG"/>
    <x v="1"/>
    <n v="6"/>
    <s v="EPL"/>
    <x v="0"/>
    <m/>
    <x v="5"/>
    <s v="26'16"/>
    <s v="Q1'16"/>
  </r>
  <r>
    <s v="27/6/2016"/>
    <s v="A3484933"/>
    <s v="B8029-9N"/>
    <s v="M.JOTHI"/>
    <s v="NG"/>
    <x v="1"/>
    <n v="2"/>
    <s v="EPL"/>
    <x v="0"/>
    <m/>
    <x v="5"/>
    <s v="26'16"/>
    <s v="Q1'16"/>
  </r>
  <r>
    <s v="27/6/2016"/>
    <s v="A3484869"/>
    <s v="B4403-9K"/>
    <s v="M.JOTHI"/>
    <s v="NG"/>
    <x v="1"/>
    <n v="2"/>
    <s v="EPL"/>
    <x v="0"/>
    <m/>
    <x v="5"/>
    <s v="26'16"/>
    <s v="Q1'16"/>
  </r>
  <r>
    <s v="27/6/2016"/>
    <s v="A3483499"/>
    <s v="B8099-9H"/>
    <s v="M.JOTHI"/>
    <s v="NG"/>
    <x v="1"/>
    <n v="1"/>
    <s v="EPL"/>
    <x v="0"/>
    <m/>
    <x v="5"/>
    <s v="26'16"/>
    <s v="Q1'16"/>
  </r>
  <r>
    <s v="27/6/2016"/>
    <s v="A3484435"/>
    <s v="B9608-5N"/>
    <s v="M.JOTHI"/>
    <s v="NG"/>
    <x v="1"/>
    <n v="1"/>
    <s v="EPL"/>
    <x v="0"/>
    <m/>
    <x v="5"/>
    <s v="26'16"/>
    <s v="Q1'16"/>
  </r>
  <r>
    <s v="27/6/2016"/>
    <s v="A3484307"/>
    <s v="B8029-9N"/>
    <s v="M.JOTHI"/>
    <s v="NG"/>
    <x v="1"/>
    <n v="1"/>
    <s v="EPL"/>
    <x v="0"/>
    <m/>
    <x v="5"/>
    <s v="26'16"/>
    <s v="Q1'16"/>
  </r>
  <r>
    <s v="27/6/2016"/>
    <s v="A3484302"/>
    <s v="B8029-9N"/>
    <s v="M.JOTHI"/>
    <s v="NG"/>
    <x v="1"/>
    <n v="4"/>
    <s v="EPL"/>
    <x v="0"/>
    <m/>
    <x v="5"/>
    <s v="26'16"/>
    <s v="Q1'16"/>
  </r>
  <r>
    <s v="27/6/2016"/>
    <s v="P1025871"/>
    <s v="B4339-5P"/>
    <s v="M.JOTHI"/>
    <s v="NG"/>
    <x v="1"/>
    <n v="1"/>
    <s v="EPL"/>
    <x v="0"/>
    <m/>
    <x v="5"/>
    <s v="26'16"/>
    <s v="Q1'16"/>
  </r>
  <r>
    <s v="27/6/2016"/>
    <s v="A3484755"/>
    <s v="B9604-5A"/>
    <s v="M.JOTHI"/>
    <s v="NG"/>
    <x v="1"/>
    <n v="1"/>
    <s v="EPL"/>
    <x v="0"/>
    <m/>
    <x v="5"/>
    <s v="26'16"/>
    <s v="Q1'16"/>
  </r>
  <r>
    <s v="28/6/2016"/>
    <s v="A3484871"/>
    <s v="B4403-9K"/>
    <s v="PEE"/>
    <s v="NG"/>
    <x v="1"/>
    <n v="5"/>
    <s v="EPL"/>
    <x v="0"/>
    <m/>
    <x v="5"/>
    <s v="26'16"/>
    <s v="Q1'16"/>
  </r>
  <r>
    <s v="28/6/2016"/>
    <s v="A3483573"/>
    <s v="B8088-9S"/>
    <s v="PEE"/>
    <s v="NG"/>
    <x v="1"/>
    <n v="1"/>
    <s v="EPL"/>
    <x v="0"/>
    <m/>
    <x v="5"/>
    <s v="26'16"/>
    <s v="Q1'16"/>
  </r>
  <r>
    <s v="28/6/2016"/>
    <s v="A3484382"/>
    <s v="B9607-5N"/>
    <s v="PEE"/>
    <s v="NG"/>
    <x v="1"/>
    <n v="1"/>
    <s v="EPL"/>
    <x v="0"/>
    <m/>
    <x v="5"/>
    <s v="26'16"/>
    <s v="Q1'16"/>
  </r>
  <r>
    <s v="28/6/2016"/>
    <s v="A3483576"/>
    <s v="B8088-9S"/>
    <s v="PEE"/>
    <s v="NG"/>
    <x v="1"/>
    <n v="4"/>
    <s v="EPL"/>
    <x v="0"/>
    <m/>
    <x v="5"/>
    <s v="26'16"/>
    <s v="Q1'16"/>
  </r>
  <r>
    <s v="28/6/2016"/>
    <s v="A3483576"/>
    <s v="B8088-9S"/>
    <s v="PEE"/>
    <s v="NG"/>
    <x v="3"/>
    <n v="1"/>
    <s v="EPL"/>
    <x v="0"/>
    <m/>
    <x v="5"/>
    <s v="26'16"/>
    <s v="Q1'16"/>
  </r>
  <r>
    <s v="28/6/2016"/>
    <s v="A3484870"/>
    <s v="B4403-9K"/>
    <s v="PEE"/>
    <s v="NG"/>
    <x v="2"/>
    <n v="1"/>
    <s v="EPL"/>
    <x v="0"/>
    <m/>
    <x v="5"/>
    <s v="26'16"/>
    <s v="Q1'16"/>
  </r>
  <r>
    <s v="28/6/2016"/>
    <s v="A3484870"/>
    <s v="B4403-9K"/>
    <s v="PEE"/>
    <s v="NG"/>
    <x v="0"/>
    <n v="1"/>
    <s v="EPL"/>
    <x v="0"/>
    <m/>
    <x v="5"/>
    <s v="26'16"/>
    <s v="Q1'16"/>
  </r>
  <r>
    <s v="28/6/2016"/>
    <s v="A3484870"/>
    <s v="B4403-9K"/>
    <s v="PEE"/>
    <s v="NG"/>
    <x v="1"/>
    <n v="3"/>
    <s v="EPL"/>
    <x v="0"/>
    <m/>
    <x v="5"/>
    <s v="26'16"/>
    <s v="Q1'16"/>
  </r>
  <r>
    <s v="28/6/2016"/>
    <s v="A3484191"/>
    <s v="B8099-9H"/>
    <s v="PEE"/>
    <s v="NG"/>
    <x v="1"/>
    <n v="1"/>
    <s v="EPL"/>
    <x v="0"/>
    <m/>
    <x v="5"/>
    <s v="26'16"/>
    <s v="Q1'16"/>
  </r>
  <r>
    <s v="28/6/2016"/>
    <s v="A3484191"/>
    <s v="B8099-9H"/>
    <s v="PEE"/>
    <s v="NG"/>
    <x v="3"/>
    <n v="2"/>
    <s v="EPL"/>
    <x v="0"/>
    <m/>
    <x v="5"/>
    <s v="26'16"/>
    <s v="Q1'16"/>
  </r>
  <r>
    <s v="28/6/2016"/>
    <s v="A3484303"/>
    <s v="B8029-9N"/>
    <s v="PEE"/>
    <s v="NG"/>
    <x v="1"/>
    <n v="1"/>
    <s v="EPL"/>
    <x v="0"/>
    <m/>
    <x v="5"/>
    <s v="26'16"/>
    <s v="Q1'16"/>
  </r>
  <r>
    <s v="28/6/2016"/>
    <s v="A3485999"/>
    <s v="B8015-9N"/>
    <s v="PEE"/>
    <s v="NG"/>
    <x v="1"/>
    <n v="2"/>
    <s v="EPL"/>
    <x v="0"/>
    <m/>
    <x v="5"/>
    <s v="26'16"/>
    <s v="Q1'16"/>
  </r>
  <r>
    <s v="28/6/2016"/>
    <s v="A3485998"/>
    <s v="B8015-9N"/>
    <s v="PEE"/>
    <s v="NG"/>
    <x v="1"/>
    <n v="1"/>
    <s v="EPL"/>
    <x v="0"/>
    <m/>
    <x v="5"/>
    <s v="26'16"/>
    <s v="Q1'16"/>
  </r>
  <r>
    <s v="28/6/2016"/>
    <s v="A3484298"/>
    <s v="B8029-9N"/>
    <s v="PEE"/>
    <s v="NG"/>
    <x v="1"/>
    <n v="1"/>
    <s v="EPL"/>
    <x v="0"/>
    <m/>
    <x v="5"/>
    <s v="26'16"/>
    <s v="Q1'16"/>
  </r>
  <r>
    <s v="28/6/2016"/>
    <s v="A3484304"/>
    <s v="B8029-9N"/>
    <s v="PEE"/>
    <s v="NG"/>
    <x v="0"/>
    <n v="1"/>
    <s v="EPL"/>
    <x v="0"/>
    <m/>
    <x v="5"/>
    <s v="26'16"/>
    <s v="Q1'16"/>
  </r>
  <r>
    <s v="28/6/2016"/>
    <s v="A3484873"/>
    <s v="B4403-9K"/>
    <s v="PEE"/>
    <s v="NG"/>
    <x v="3"/>
    <n v="1"/>
    <s v="EPL"/>
    <x v="0"/>
    <m/>
    <x v="5"/>
    <s v="26'16"/>
    <s v="Q1'16"/>
  </r>
  <r>
    <s v="28/6/2016"/>
    <s v="A3485012"/>
    <s v="B4402-9L"/>
    <s v="PEE"/>
    <s v="NG"/>
    <x v="1"/>
    <n v="4"/>
    <s v="EPL"/>
    <x v="0"/>
    <m/>
    <x v="5"/>
    <s v="26'16"/>
    <s v="Q1'16"/>
  </r>
  <r>
    <s v="28/6/2016"/>
    <s v="A3484301"/>
    <s v="B8029-9N"/>
    <s v="PEE"/>
    <s v="NG"/>
    <x v="1"/>
    <n v="1"/>
    <s v="EPL"/>
    <x v="0"/>
    <m/>
    <x v="5"/>
    <s v="26'16"/>
    <s v="Q1'16"/>
  </r>
  <r>
    <s v="28/6/2016"/>
    <s v="A3485255"/>
    <s v="B8034-9M"/>
    <s v="PEE"/>
    <s v="NG"/>
    <x v="1"/>
    <n v="1"/>
    <s v="EPL"/>
    <x v="0"/>
    <m/>
    <x v="5"/>
    <s v="26'16"/>
    <s v="Q1'16"/>
  </r>
  <r>
    <s v="28/6/2016"/>
    <s v="A3486234"/>
    <s v="B8960-16G"/>
    <s v="PEE"/>
    <s v="NG"/>
    <x v="1"/>
    <n v="3"/>
    <s v="EPL"/>
    <x v="0"/>
    <m/>
    <x v="5"/>
    <s v="26'16"/>
    <s v="Q1'16"/>
  </r>
  <r>
    <s v="28/6/2016"/>
    <s v="A3485226"/>
    <s v="B8960-16G"/>
    <s v="PEE"/>
    <s v="NG"/>
    <x v="1"/>
    <n v="5"/>
    <s v="EPL"/>
    <x v="0"/>
    <m/>
    <x v="5"/>
    <s v="26'16"/>
    <s v="Q1'16"/>
  </r>
  <r>
    <s v="28/6/2016"/>
    <s v="A3484413"/>
    <s v="B7955-9G"/>
    <s v="M.JOTHI"/>
    <s v="NG"/>
    <x v="2"/>
    <n v="1"/>
    <s v="EPL"/>
    <x v="0"/>
    <m/>
    <x v="5"/>
    <s v="26'16"/>
    <s v="Q1'16"/>
  </r>
  <r>
    <s v="28/6/2016"/>
    <s v="A3485147"/>
    <s v="B7677-9V"/>
    <s v="M.JOTHI"/>
    <s v="NG"/>
    <x v="1"/>
    <n v="1"/>
    <s v="EPL"/>
    <x v="0"/>
    <m/>
    <x v="5"/>
    <s v="26'16"/>
    <s v="Q1'16"/>
  </r>
  <r>
    <s v="28/6/2016"/>
    <s v="A3484176"/>
    <s v="B8099-9H"/>
    <s v="M.JOTHI"/>
    <s v="NG"/>
    <x v="1"/>
    <n v="1"/>
    <s v="EPL"/>
    <x v="0"/>
    <m/>
    <x v="5"/>
    <s v="26'16"/>
    <s v="Q1'16"/>
  </r>
  <r>
    <s v="28/6/2016"/>
    <s v="A3483529"/>
    <s v="B8088-9S"/>
    <s v="M.JOTHI"/>
    <s v="NG"/>
    <x v="1"/>
    <n v="1"/>
    <s v="EPL"/>
    <x v="0"/>
    <m/>
    <x v="5"/>
    <s v="26'16"/>
    <s v="Q1'16"/>
  </r>
  <r>
    <s v="28/6/2016"/>
    <s v="A3485199"/>
    <s v="B8034-9M"/>
    <s v="M.JOTHI"/>
    <s v="NG"/>
    <x v="1"/>
    <n v="2"/>
    <s v="EPL"/>
    <x v="0"/>
    <m/>
    <x v="5"/>
    <s v="26'16"/>
    <s v="Q1'16"/>
  </r>
  <r>
    <s v="28/6/2016"/>
    <s v="A3485199"/>
    <s v="B8034-9M"/>
    <s v="M.JOTHI"/>
    <s v="NG"/>
    <x v="3"/>
    <n v="1"/>
    <s v="EPL"/>
    <x v="0"/>
    <m/>
    <x v="5"/>
    <s v="26'16"/>
    <s v="Q1'16"/>
  </r>
  <r>
    <s v="28/6/2016"/>
    <s v="A3485202"/>
    <s v="B8034-9M"/>
    <s v="M.JOTHI"/>
    <s v="NG"/>
    <x v="1"/>
    <n v="2"/>
    <s v="EPL"/>
    <x v="0"/>
    <m/>
    <x v="5"/>
    <s v="26'16"/>
    <s v="Q1'16"/>
  </r>
  <r>
    <s v="28/6/2016"/>
    <s v="A3485101"/>
    <s v="B4402-9L"/>
    <s v="M.JOTHI"/>
    <s v="NG"/>
    <x v="1"/>
    <n v="2"/>
    <s v="EPL"/>
    <x v="0"/>
    <m/>
    <x v="5"/>
    <s v="26'16"/>
    <s v="Q1'16"/>
  </r>
  <r>
    <s v="28/6/2016"/>
    <s v="A3484185"/>
    <s v="B8099-9H"/>
    <s v="M.JOTHI"/>
    <s v="NG"/>
    <x v="1"/>
    <n v="2"/>
    <s v="EPL"/>
    <x v="0"/>
    <m/>
    <x v="5"/>
    <s v="26'16"/>
    <s v="Q1'16"/>
  </r>
  <r>
    <s v="28/6/2016"/>
    <s v="A3484185"/>
    <s v="B8099-9H"/>
    <s v="M.JOTHI"/>
    <s v="NG"/>
    <x v="3"/>
    <n v="1"/>
    <s v="EPL"/>
    <x v="0"/>
    <m/>
    <x v="5"/>
    <s v="26'16"/>
    <s v="Q1'16"/>
  </r>
  <r>
    <s v="28/6/2016"/>
    <s v="A3485102"/>
    <s v="B4402-9L"/>
    <s v="M.JOTHI"/>
    <s v="NG"/>
    <x v="1"/>
    <n v="3"/>
    <s v="EPL"/>
    <x v="0"/>
    <m/>
    <x v="5"/>
    <s v="26'16"/>
    <s v="Q1'16"/>
  </r>
  <r>
    <s v="28/6/2016"/>
    <s v="A3485100"/>
    <s v="B4402-9L"/>
    <s v="M.JOTHI"/>
    <s v="NG"/>
    <x v="1"/>
    <n v="1"/>
    <s v="EPL"/>
    <x v="0"/>
    <m/>
    <x v="5"/>
    <s v="26'16"/>
    <s v="Q1'16"/>
  </r>
  <r>
    <s v="28/6/2016"/>
    <s v="A3485011"/>
    <s v="B4402-9L"/>
    <s v="M.JOTHI"/>
    <s v="NG"/>
    <x v="1"/>
    <n v="1"/>
    <s v="EPL"/>
    <x v="0"/>
    <m/>
    <x v="5"/>
    <s v="26'16"/>
    <s v="Q1'16"/>
  </r>
  <r>
    <s v="28/6/2016"/>
    <s v="A3485010"/>
    <s v="B4402-9L"/>
    <s v="M.JOTHI"/>
    <s v="NG"/>
    <x v="1"/>
    <n v="6"/>
    <s v="EPL"/>
    <x v="0"/>
    <m/>
    <x v="5"/>
    <s v="26'16"/>
    <s v="Q1'16"/>
  </r>
  <r>
    <s v="28/6/2016"/>
    <s v="A3485020"/>
    <s v="B4402-9L"/>
    <s v="M.JOTHI"/>
    <s v="NG"/>
    <x v="1"/>
    <n v="4"/>
    <s v="EPL"/>
    <x v="0"/>
    <m/>
    <x v="5"/>
    <s v="26'16"/>
    <s v="Q1'16"/>
  </r>
  <r>
    <s v="28/6/2016"/>
    <s v="A3486607"/>
    <s v="B9604-5A"/>
    <s v="M.JOTHI"/>
    <s v="NG"/>
    <x v="1"/>
    <n v="1"/>
    <s v="EPL"/>
    <x v="0"/>
    <m/>
    <x v="5"/>
    <s v="26'16"/>
    <s v="Q1'16"/>
  </r>
  <r>
    <s v="28/6/2016"/>
    <s v="A3486237"/>
    <s v="B8960-16G"/>
    <s v="M.JOTHI"/>
    <s v="NG"/>
    <x v="1"/>
    <n v="2"/>
    <s v="EPL"/>
    <x v="0"/>
    <m/>
    <x v="5"/>
    <s v="26'16"/>
    <s v="Q1'16"/>
  </r>
  <r>
    <s v="28/6/2016"/>
    <s v="A3484422"/>
    <s v="B7955-9G"/>
    <s v="M.JOTHI"/>
    <s v="NG"/>
    <x v="2"/>
    <n v="1"/>
    <s v="EPL"/>
    <x v="0"/>
    <m/>
    <x v="5"/>
    <s v="26'16"/>
    <s v="Q1'16"/>
  </r>
  <r>
    <s v="28/6/2016"/>
    <s v="A3480972"/>
    <s v="B7678-9V"/>
    <s v="M.JOTHI"/>
    <s v="NG"/>
    <x v="1"/>
    <n v="1"/>
    <s v="EPL"/>
    <x v="0"/>
    <m/>
    <x v="5"/>
    <s v="26'16"/>
    <s v="Q1'16"/>
  </r>
  <r>
    <s v="28/6/2016"/>
    <s v="A3484423"/>
    <s v="B7955-9G"/>
    <s v="chin"/>
    <s v="NG"/>
    <x v="2"/>
    <n v="1"/>
    <s v="EPL"/>
    <x v="0"/>
    <m/>
    <x v="5"/>
    <s v="26'16"/>
    <s v="Q1'16"/>
  </r>
  <r>
    <s v="28/6/2016"/>
    <s v="A3484416"/>
    <s v="B7955-9G"/>
    <s v="chin"/>
    <s v="NG"/>
    <x v="2"/>
    <n v="1"/>
    <s v="EPL"/>
    <x v="0"/>
    <m/>
    <x v="5"/>
    <s v="26'16"/>
    <s v="Q1'16"/>
  </r>
  <r>
    <s v="28/6/2016"/>
    <s v="A3486846"/>
    <s v="B9604-5A"/>
    <s v="chin"/>
    <s v="NG"/>
    <x v="1"/>
    <n v="1"/>
    <s v="EPL"/>
    <x v="0"/>
    <m/>
    <x v="5"/>
    <s v="26'16"/>
    <s v="Q1'16"/>
  </r>
  <r>
    <s v="28/6/2016"/>
    <s v="A3486614"/>
    <s v="B9604-5A"/>
    <s v="chin"/>
    <s v="NG"/>
    <x v="1"/>
    <n v="2"/>
    <s v="EPL"/>
    <x v="0"/>
    <m/>
    <x v="5"/>
    <s v="26'16"/>
    <s v="Q1'16"/>
  </r>
  <r>
    <s v="28/6/2016"/>
    <s v="A3486616"/>
    <s v="B9604-5A"/>
    <s v="chin"/>
    <s v="NG"/>
    <x v="1"/>
    <n v="1"/>
    <s v="EPL"/>
    <x v="0"/>
    <m/>
    <x v="5"/>
    <s v="26'16"/>
    <s v="Q1'16"/>
  </r>
  <r>
    <s v="28/6/2016"/>
    <s v="A3486600"/>
    <s v="B9604-5A"/>
    <s v="chin"/>
    <s v="NG"/>
    <x v="1"/>
    <n v="2"/>
    <s v="EPL"/>
    <x v="0"/>
    <m/>
    <x v="5"/>
    <s v="26'16"/>
    <s v="Q1'16"/>
  </r>
  <r>
    <s v="28/6/2016"/>
    <s v="A3486615"/>
    <s v="B9604-5A"/>
    <s v="chin"/>
    <s v="NG"/>
    <x v="0"/>
    <n v="1"/>
    <s v="EPL"/>
    <x v="0"/>
    <m/>
    <x v="5"/>
    <s v="26'16"/>
    <s v="Q1'16"/>
  </r>
  <r>
    <s v="28/6/2016"/>
    <s v="A3486601"/>
    <s v="B9604-5A"/>
    <s v="chin"/>
    <s v="NG"/>
    <x v="2"/>
    <n v="1"/>
    <s v="EPL"/>
    <x v="0"/>
    <m/>
    <x v="5"/>
    <s v="26'16"/>
    <s v="Q1'16"/>
  </r>
  <r>
    <s v="28/6/2016"/>
    <s v="A3484437"/>
    <s v="B9608-5N"/>
    <s v="chin"/>
    <s v="NG"/>
    <x v="1"/>
    <n v="4"/>
    <s v="EPL"/>
    <x v="0"/>
    <m/>
    <x v="5"/>
    <s v="26'16"/>
    <s v="Q1'16"/>
  </r>
  <r>
    <s v="28/6/2016"/>
    <s v="A3484386"/>
    <s v="B9607-5N"/>
    <s v="chin"/>
    <s v="NG"/>
    <x v="1"/>
    <n v="2"/>
    <s v="EPL"/>
    <x v="0"/>
    <m/>
    <x v="5"/>
    <s v="26'16"/>
    <s v="Q1'16"/>
  </r>
  <r>
    <s v="28/6/2016"/>
    <s v="A3483055"/>
    <s v="B8960-16G"/>
    <s v="chin"/>
    <s v="NG"/>
    <x v="1"/>
    <n v="3"/>
    <s v="EPL"/>
    <x v="0"/>
    <m/>
    <x v="5"/>
    <s v="26'16"/>
    <s v="Q1'16"/>
  </r>
  <r>
    <s v="29/6/2016"/>
    <s v="A3485227"/>
    <s v="B8960-16G"/>
    <s v="PEE"/>
    <s v="NG"/>
    <x v="2"/>
    <n v="1"/>
    <s v="EPL"/>
    <x v="0"/>
    <m/>
    <x v="5"/>
    <s v="26'16"/>
    <s v="Q1'16"/>
  </r>
  <r>
    <s v="29/6/2016"/>
    <s v="A3485227"/>
    <s v="B8960-16G"/>
    <s v="PEE"/>
    <s v="NG"/>
    <x v="1"/>
    <n v="1"/>
    <s v="EPL"/>
    <x v="0"/>
    <m/>
    <x v="5"/>
    <s v="26'16"/>
    <s v="Q1'16"/>
  </r>
  <r>
    <s v="29/6/2016"/>
    <s v="A3485229"/>
    <s v="B8960-16G"/>
    <s v="PEE"/>
    <s v="NG"/>
    <x v="2"/>
    <n v="1"/>
    <s v="EPL"/>
    <x v="0"/>
    <m/>
    <x v="5"/>
    <s v="26'16"/>
    <s v="Q1'16"/>
  </r>
  <r>
    <s v="29/6/2016"/>
    <s v="A3485229"/>
    <s v="B8960-16G"/>
    <s v="PEE"/>
    <s v="NG"/>
    <x v="1"/>
    <n v="2"/>
    <s v="EPL"/>
    <x v="0"/>
    <m/>
    <x v="5"/>
    <s v="26'16"/>
    <s v="Q1'16"/>
  </r>
  <r>
    <s v="29/6/2016"/>
    <s v="A3485231"/>
    <s v="B8960-16G"/>
    <s v="PEE"/>
    <s v="NG"/>
    <x v="1"/>
    <n v="1"/>
    <s v="EPL"/>
    <x v="0"/>
    <m/>
    <x v="5"/>
    <s v="26'16"/>
    <s v="Q1'16"/>
  </r>
  <r>
    <s v="29/6/2016"/>
    <s v="A3486629"/>
    <s v="B8099-9H"/>
    <s v="PEE"/>
    <s v="NG"/>
    <x v="1"/>
    <n v="1"/>
    <s v="EPL"/>
    <x v="0"/>
    <m/>
    <x v="5"/>
    <s v="26'16"/>
    <s v="Q1'16"/>
  </r>
  <r>
    <s v="29/6/2016"/>
    <s v="P1025817"/>
    <s v="B9629-5C"/>
    <s v="PEE"/>
    <s v="NG"/>
    <x v="1"/>
    <n v="2"/>
    <s v="EPL"/>
    <x v="0"/>
    <m/>
    <x v="5"/>
    <s v="26'16"/>
    <s v="Q1'16"/>
  </r>
  <r>
    <s v="29/6/2016"/>
    <s v="A3485232"/>
    <s v="B8960-16G"/>
    <s v="PEE"/>
    <s v="NG"/>
    <x v="1"/>
    <n v="2"/>
    <s v="EPL"/>
    <x v="0"/>
    <m/>
    <x v="5"/>
    <s v="26'16"/>
    <s v="Q1'16"/>
  </r>
  <r>
    <s v="29/6/2016"/>
    <s v="A3477530"/>
    <s v="B9604-5A"/>
    <s v="PEE"/>
    <s v="NG"/>
    <x v="1"/>
    <n v="1"/>
    <s v="EPL"/>
    <x v="0"/>
    <m/>
    <x v="5"/>
    <s v="26'16"/>
    <s v="Q1'16"/>
  </r>
  <r>
    <s v="29/6/2016"/>
    <s v="A3486598"/>
    <s v="B9604-5A"/>
    <s v="PEE"/>
    <s v="NG"/>
    <x v="1"/>
    <n v="1"/>
    <s v="EPL"/>
    <x v="0"/>
    <m/>
    <x v="5"/>
    <s v="26'16"/>
    <s v="Q1'16"/>
  </r>
  <r>
    <s v="29/6/2016"/>
    <s v="A3486719"/>
    <s v="B8088-9S"/>
    <s v="PEE"/>
    <s v="NG"/>
    <x v="1"/>
    <n v="1"/>
    <s v="EPL"/>
    <x v="0"/>
    <m/>
    <x v="5"/>
    <s v="26'16"/>
    <s v="Q1'16"/>
  </r>
  <r>
    <s v="29/6/2016"/>
    <s v="A3481344"/>
    <s v="B8960-16G"/>
    <s v="M.JOTHI"/>
    <s v="NG"/>
    <x v="1"/>
    <n v="1"/>
    <s v="EPL"/>
    <x v="0"/>
    <m/>
    <x v="5"/>
    <s v="26'16"/>
    <s v="Q1'16"/>
  </r>
  <r>
    <s v="29/6/2016"/>
    <s v="A3484557"/>
    <s v="B8960-16G"/>
    <s v="M.JOTHI"/>
    <s v="NG"/>
    <x v="1"/>
    <n v="3"/>
    <s v="EPL"/>
    <x v="0"/>
    <m/>
    <x v="5"/>
    <s v="26'16"/>
    <s v="Q1'16"/>
  </r>
  <r>
    <s v="29/6/2016"/>
    <s v="P1025858"/>
    <s v="B4351-9P"/>
    <s v="M.JOTHI"/>
    <s v="NG"/>
    <x v="1"/>
    <n v="2"/>
    <s v="EPL"/>
    <x v="0"/>
    <m/>
    <x v="5"/>
    <s v="26'16"/>
    <s v="Q1'16"/>
  </r>
  <r>
    <s v="29/6/2016"/>
    <s v="A3485228"/>
    <s v="B8960-16G"/>
    <s v="M.JOTHI"/>
    <s v="NG"/>
    <x v="1"/>
    <n v="3"/>
    <s v="EPL"/>
    <x v="0"/>
    <m/>
    <x v="5"/>
    <s v="26'16"/>
    <s v="Q1'16"/>
  </r>
  <r>
    <s v="29/6/2016"/>
    <s v="A3486239"/>
    <s v="B8960-16G"/>
    <s v="M.JOTHI"/>
    <s v="NG"/>
    <x v="1"/>
    <n v="1"/>
    <s v="EPL"/>
    <x v="0"/>
    <m/>
    <x v="5"/>
    <s v="26'16"/>
    <s v="Q1'16"/>
  </r>
  <r>
    <s v="29/6/2016"/>
    <s v="A3486859"/>
    <s v="B9604-5A"/>
    <s v="M.JOTHI"/>
    <s v="NG"/>
    <x v="1"/>
    <n v="8"/>
    <s v="EPL"/>
    <x v="0"/>
    <m/>
    <x v="5"/>
    <s v="26'16"/>
    <s v="Q1'16"/>
  </r>
  <r>
    <s v="29/6/2016"/>
    <s v="A3486861"/>
    <s v="B9604-5A"/>
    <s v="M.JOTHI"/>
    <s v="NG"/>
    <x v="0"/>
    <n v="1"/>
    <s v="EPL"/>
    <x v="0"/>
    <m/>
    <x v="5"/>
    <s v="26'16"/>
    <s v="Q1'16"/>
  </r>
  <r>
    <s v="29/6/2016"/>
    <s v="A3486861"/>
    <s v="B9604-5A"/>
    <s v="M.JOTHI"/>
    <s v="NG"/>
    <x v="1"/>
    <n v="1"/>
    <s v="EPL"/>
    <x v="0"/>
    <m/>
    <x v="5"/>
    <s v="26'16"/>
    <s v="Q1'16"/>
  </r>
  <r>
    <s v="29/6/2016"/>
    <s v="A3487450"/>
    <s v="B9604-5A"/>
    <s v="M.JOTHI"/>
    <s v="NG"/>
    <x v="1"/>
    <n v="1"/>
    <s v="EPL"/>
    <x v="0"/>
    <m/>
    <x v="5"/>
    <s v="26'16"/>
    <s v="Q1'16"/>
  </r>
  <r>
    <s v="29/6/2016"/>
    <s v="A3487450"/>
    <s v="B9604-5A"/>
    <s v="M.JOTHI"/>
    <s v="NG"/>
    <x v="3"/>
    <n v="1"/>
    <s v="EPL"/>
    <x v="0"/>
    <m/>
    <x v="5"/>
    <s v="26'16"/>
    <s v="Q1'16"/>
  </r>
  <r>
    <s v="29/6/2016"/>
    <s v="A3486856"/>
    <s v="B9604-5A"/>
    <s v="M.JOTHI"/>
    <s v="NG"/>
    <x v="1"/>
    <n v="1"/>
    <s v="EPL"/>
    <x v="0"/>
    <m/>
    <x v="5"/>
    <s v="26'16"/>
    <s v="Q1'16"/>
  </r>
  <r>
    <s v="29/6/2016"/>
    <s v="A3486847"/>
    <s v="B9604-5A"/>
    <s v="M.JOTHI"/>
    <s v="NG"/>
    <x v="1"/>
    <n v="1"/>
    <s v="EPL"/>
    <x v="0"/>
    <m/>
    <x v="5"/>
    <s v="26'16"/>
    <s v="Q1'16"/>
  </r>
  <r>
    <s v="29/6/2016"/>
    <s v="A3486632"/>
    <s v="B8099-9H"/>
    <s v="M.JOTHI"/>
    <s v="NG"/>
    <x v="1"/>
    <n v="1"/>
    <s v="EPL"/>
    <x v="0"/>
    <m/>
    <x v="5"/>
    <s v="26'16"/>
    <s v="Q1'16"/>
  </r>
  <r>
    <s v="29/6/2016"/>
    <s v="A3486969"/>
    <s v="B4400-9K"/>
    <s v="M.JOTHI"/>
    <s v="NG"/>
    <x v="1"/>
    <n v="3"/>
    <s v="EPL"/>
    <x v="0"/>
    <m/>
    <x v="5"/>
    <s v="26'16"/>
    <s v="Q1'16"/>
  </r>
  <r>
    <s v="29/6/2016"/>
    <s v="A3484928"/>
    <s v="B8029-9N"/>
    <s v="M.JOTHI"/>
    <s v="NG"/>
    <x v="1"/>
    <n v="1"/>
    <s v="EPL"/>
    <x v="0"/>
    <m/>
    <x v="5"/>
    <s v="26'16"/>
    <s v="Q1'16"/>
  </r>
  <r>
    <s v="29/6/2016"/>
    <s v="A3484924"/>
    <s v="B8029-9N"/>
    <s v="M.JOTHI"/>
    <s v="NG"/>
    <x v="1"/>
    <n v="2"/>
    <s v="EPL"/>
    <x v="0"/>
    <m/>
    <x v="5"/>
    <s v="26'16"/>
    <s v="Q1'16"/>
  </r>
  <r>
    <s v="29/6/2016"/>
    <s v="A3484587"/>
    <s v="B9604-5A"/>
    <s v="M.JOTHI"/>
    <s v="NG"/>
    <x v="1"/>
    <n v="3"/>
    <s v="EPL"/>
    <x v="0"/>
    <m/>
    <x v="5"/>
    <s v="26'16"/>
    <s v="Q1'16"/>
  </r>
  <r>
    <s v="29/6/2016"/>
    <s v="A3484116"/>
    <s v="B9604-5A"/>
    <s v="M.JOTHI"/>
    <s v="NG"/>
    <x v="1"/>
    <n v="2"/>
    <s v="EPL"/>
    <x v="0"/>
    <m/>
    <x v="5"/>
    <s v="26'16"/>
    <s v="Q1'16"/>
  </r>
  <r>
    <s v="29/6/2016"/>
    <s v="A3484589"/>
    <s v="B9604-5A"/>
    <s v="M.JOTHI"/>
    <s v="NG"/>
    <x v="1"/>
    <n v="1"/>
    <s v="EPL"/>
    <x v="0"/>
    <m/>
    <x v="5"/>
    <s v="26'16"/>
    <s v="Q1'16"/>
  </r>
  <r>
    <s v="29/6/2016"/>
    <s v="A3484439"/>
    <s v="B9608-5N"/>
    <s v="M.JOTHI"/>
    <s v="NG"/>
    <x v="1"/>
    <n v="3"/>
    <s v="EPL"/>
    <x v="0"/>
    <m/>
    <x v="5"/>
    <s v="26'16"/>
    <s v="Q1'16"/>
  </r>
  <r>
    <s v="29/6/2016"/>
    <s v="A3486922"/>
    <s v="B4400-9K"/>
    <s v="KELLY"/>
    <s v="NG"/>
    <x v="1"/>
    <n v="2"/>
    <s v="EPL"/>
    <x v="0"/>
    <m/>
    <x v="5"/>
    <s v="26'16"/>
    <s v="Q1'16"/>
  </r>
  <r>
    <s v="29/6/2016"/>
    <s v="A3486968"/>
    <s v="B4400-9K"/>
    <s v="KELLY"/>
    <s v="NG"/>
    <x v="1"/>
    <n v="1"/>
    <s v="EPL"/>
    <x v="0"/>
    <m/>
    <x v="5"/>
    <s v="26'16"/>
    <s v="Q1'16"/>
  </r>
  <r>
    <s v="29/6/2016"/>
    <s v="A3487154"/>
    <s v="B9604-5A"/>
    <s v="KELLY"/>
    <s v="NG"/>
    <x v="1"/>
    <n v="1"/>
    <s v="EPL"/>
    <x v="0"/>
    <m/>
    <x v="5"/>
    <s v="26'16"/>
    <s v="Q1'16"/>
  </r>
  <r>
    <s v="29/6/2016"/>
    <s v="A3486848"/>
    <s v="B9604-5A"/>
    <s v="KELLY"/>
    <s v="NG"/>
    <x v="2"/>
    <n v="1"/>
    <s v="EPL"/>
    <x v="0"/>
    <m/>
    <x v="5"/>
    <s v="26'16"/>
    <s v="Q1'16"/>
  </r>
  <r>
    <s v="29/6/2016"/>
    <s v="A3486848"/>
    <s v="B9604-5A"/>
    <s v="KELLY"/>
    <s v="NG"/>
    <x v="1"/>
    <n v="1"/>
    <s v="EPL"/>
    <x v="0"/>
    <m/>
    <x v="5"/>
    <s v="26'16"/>
    <s v="Q1'16"/>
  </r>
  <r>
    <s v="29/6/2016"/>
    <s v="A3486625"/>
    <s v="B8099-9H"/>
    <s v="KELLY"/>
    <s v="NG"/>
    <x v="1"/>
    <n v="1"/>
    <s v="EPL"/>
    <x v="0"/>
    <m/>
    <x v="5"/>
    <s v="26'16"/>
    <s v="Q1'16"/>
  </r>
  <r>
    <s v="29/6/2016"/>
    <s v="A3486970"/>
    <s v="B4400-9K"/>
    <s v="KELLY"/>
    <s v="NG"/>
    <x v="1"/>
    <n v="1"/>
    <s v="EPL"/>
    <x v="0"/>
    <m/>
    <x v="5"/>
    <s v="26'16"/>
    <s v="Q1'16"/>
  </r>
  <r>
    <s v="29/6/2016"/>
    <s v="A3485832"/>
    <s v="B8960-16G"/>
    <s v="KELLY"/>
    <s v="NG"/>
    <x v="1"/>
    <n v="2"/>
    <s v="EPL"/>
    <x v="0"/>
    <m/>
    <x v="5"/>
    <s v="26'16"/>
    <s v="Q1'16"/>
  </r>
  <r>
    <s v="29/6/2016"/>
    <s v="A3485237"/>
    <s v="B8960-16G"/>
    <s v="KELLY"/>
    <s v="NG"/>
    <x v="3"/>
    <n v="2"/>
    <s v="EPL"/>
    <x v="0"/>
    <m/>
    <x v="5"/>
    <s v="26'16"/>
    <s v="Q1'16"/>
  </r>
  <r>
    <s v="29/6/2016"/>
    <s v="A3485233"/>
    <s v="B8960-16G"/>
    <s v="KELLY"/>
    <s v="NG"/>
    <x v="2"/>
    <n v="1"/>
    <s v="EPL"/>
    <x v="0"/>
    <m/>
    <x v="5"/>
    <s v="26'16"/>
    <s v="Q1'16"/>
  </r>
  <r>
    <s v="29/6/2016"/>
    <s v="A3485233"/>
    <s v="B8960-16G"/>
    <s v="KELLY"/>
    <s v="NG"/>
    <x v="1"/>
    <n v="2"/>
    <s v="EPL"/>
    <x v="0"/>
    <m/>
    <x v="5"/>
    <s v="26'16"/>
    <s v="Q1'16"/>
  </r>
  <r>
    <s v="29/6/2016"/>
    <s v="A3484559"/>
    <s v="B8960-16G"/>
    <s v="KELLY"/>
    <s v="NG"/>
    <x v="9"/>
    <n v="1"/>
    <s v="EPL"/>
    <x v="0"/>
    <m/>
    <x v="5"/>
    <s v="26'16"/>
    <s v="Q1'16"/>
  </r>
  <r>
    <s v="29/6/2016"/>
    <s v="A3487170"/>
    <s v="B9604-5A"/>
    <s v="KELLY"/>
    <s v="NG"/>
    <x v="1"/>
    <n v="1"/>
    <s v="EPL"/>
    <x v="0"/>
    <m/>
    <x v="5"/>
    <s v="26'16"/>
    <s v="Q1'16"/>
  </r>
  <r>
    <s v="29/6/2016"/>
    <s v="A3487160"/>
    <s v="B9604-5A"/>
    <s v="KELLY"/>
    <s v="NG"/>
    <x v="1"/>
    <n v="2"/>
    <s v="EPL"/>
    <x v="0"/>
    <m/>
    <x v="5"/>
    <s v="26'16"/>
    <s v="Q1'16"/>
  </r>
  <r>
    <s v="29/6/2016"/>
    <s v="A3484436"/>
    <s v="B9608-5N"/>
    <s v="KELLY"/>
    <s v="NG"/>
    <x v="1"/>
    <n v="1"/>
    <s v="EPL"/>
    <x v="0"/>
    <m/>
    <x v="5"/>
    <s v="26'16"/>
    <s v="Q1'16"/>
  </r>
  <r>
    <s v="29/6/2016"/>
    <s v="A3484440"/>
    <s v="B9608-5N"/>
    <s v="KELLY"/>
    <s v="NG"/>
    <x v="1"/>
    <n v="2"/>
    <s v="EPL"/>
    <x v="0"/>
    <m/>
    <x v="5"/>
    <s v="26'16"/>
    <s v="Q1'16"/>
  </r>
  <r>
    <s v="29/6/2016"/>
    <s v="A3486855"/>
    <s v="B9604-5A"/>
    <s v="KELLY"/>
    <s v="NG"/>
    <x v="1"/>
    <n v="1"/>
    <s v="EPL"/>
    <x v="0"/>
    <m/>
    <x v="5"/>
    <s v="26'16"/>
    <s v="Q1'16"/>
  </r>
  <r>
    <s v="29/6/2016"/>
    <s v="A3486864"/>
    <s v="B9604-5A"/>
    <s v="KELLY"/>
    <s v="NG"/>
    <x v="3"/>
    <n v="1"/>
    <s v="EPL"/>
    <x v="0"/>
    <m/>
    <x v="5"/>
    <s v="26'16"/>
    <s v="Q1'16"/>
  </r>
  <r>
    <s v="29/6/2016"/>
    <s v="A3484115"/>
    <s v="B9604-5A"/>
    <s v="KELLY"/>
    <s v="NG"/>
    <x v="2"/>
    <n v="1"/>
    <s v="EPL"/>
    <x v="0"/>
    <m/>
    <x v="5"/>
    <s v="26'16"/>
    <s v="Q1'16"/>
  </r>
  <r>
    <s v="29/6/2016"/>
    <s v="A3484115"/>
    <s v="B9604-5A"/>
    <s v="KELLY"/>
    <s v="NG"/>
    <x v="1"/>
    <n v="1"/>
    <s v="EPL"/>
    <x v="0"/>
    <m/>
    <x v="5"/>
    <s v="26'16"/>
    <s v="Q1'16"/>
  </r>
  <r>
    <s v="29/6/2016"/>
    <s v="A3487158"/>
    <s v="B9604-5A"/>
    <s v="KELLY"/>
    <s v="NG"/>
    <x v="1"/>
    <n v="1"/>
    <s v="EPL"/>
    <x v="0"/>
    <m/>
    <x v="5"/>
    <s v="26'16"/>
    <s v="Q1'16"/>
  </r>
  <r>
    <s v="29/6/2016"/>
    <s v="A3487465"/>
    <s v="B9604-5A"/>
    <s v="KELLY"/>
    <s v="NG"/>
    <x v="1"/>
    <n v="1"/>
    <s v="EPL"/>
    <x v="0"/>
    <m/>
    <x v="5"/>
    <s v="26'16"/>
    <s v="Q1'16"/>
  </r>
  <r>
    <s v="29/6/2016"/>
    <s v="A3486714"/>
    <s v="B8088-9S"/>
    <s v="KELLY"/>
    <s v="NG"/>
    <x v="1"/>
    <n v="2"/>
    <s v="EPL"/>
    <x v="0"/>
    <m/>
    <x v="5"/>
    <s v="26'16"/>
    <s v="Q1'16"/>
  </r>
  <r>
    <s v="29/6/2016"/>
    <s v="A3486717"/>
    <s v="B8088-9S"/>
    <s v="KELLY"/>
    <s v="NG"/>
    <x v="1"/>
    <n v="1"/>
    <s v="EPL"/>
    <x v="0"/>
    <m/>
    <x v="5"/>
    <s v="26'16"/>
    <s v="Q1'16"/>
  </r>
  <r>
    <s v="29/6/2016"/>
    <s v="A3486716"/>
    <s v="B8088-9S"/>
    <s v="KELLY"/>
    <s v="NG"/>
    <x v="1"/>
    <n v="1"/>
    <s v="EPL"/>
    <x v="0"/>
    <m/>
    <x v="5"/>
    <s v="26'16"/>
    <s v="Q1'16"/>
  </r>
  <r>
    <s v="30/6/2016"/>
    <s v="A3485835"/>
    <s v="B8960-16G"/>
    <s v="KELLY"/>
    <s v="NG"/>
    <x v="1"/>
    <n v="3"/>
    <s v="EPL"/>
    <x v="0"/>
    <m/>
    <x v="5"/>
    <s v="26'16"/>
    <s v="Q1'16"/>
  </r>
  <r>
    <s v="30/6/2016"/>
    <s v="A3486656"/>
    <s v="B8960-16G"/>
    <s v="KELLY"/>
    <s v="NG"/>
    <x v="1"/>
    <n v="3"/>
    <s v="EPL"/>
    <x v="0"/>
    <m/>
    <x v="5"/>
    <s v="26'16"/>
    <s v="Q1'16"/>
  </r>
  <r>
    <s v="30/6/2016"/>
    <s v="A3483749"/>
    <s v="B8967-16I"/>
    <s v="KELLY"/>
    <s v="NG"/>
    <x v="2"/>
    <n v="1"/>
    <s v="EPL"/>
    <x v="0"/>
    <m/>
    <x v="5"/>
    <s v="26'16"/>
    <s v="Q1'16"/>
  </r>
  <r>
    <s v="30/6/2016"/>
    <s v="A3483749"/>
    <s v="B8967-16I"/>
    <s v="KELLY"/>
    <s v="NG"/>
    <x v="1"/>
    <n v="2"/>
    <s v="EPL"/>
    <x v="0"/>
    <m/>
    <x v="5"/>
    <s v="26'16"/>
    <s v="Q1'16"/>
  </r>
  <r>
    <s v="30/6/2016"/>
    <s v="A3483750"/>
    <s v="B8967-16I"/>
    <s v="KELLY"/>
    <s v="NG"/>
    <x v="1"/>
    <n v="1"/>
    <s v="EPL"/>
    <x v="0"/>
    <m/>
    <x v="5"/>
    <s v="26'16"/>
    <s v="Q1'16"/>
  </r>
  <r>
    <s v="30/6/2016"/>
    <s v="A3487492"/>
    <s v="B8960-16G"/>
    <s v="KELLY"/>
    <s v="NG"/>
    <x v="1"/>
    <n v="5"/>
    <s v="EPL"/>
    <x v="0"/>
    <m/>
    <x v="5"/>
    <s v="26'16"/>
    <s v="Q1'16"/>
  </r>
  <r>
    <s v="30/6/2016"/>
    <s v="A3487156"/>
    <s v="B9604-5A"/>
    <s v="KELLY"/>
    <s v="NG"/>
    <x v="3"/>
    <n v="1"/>
    <s v="EPL"/>
    <x v="0"/>
    <m/>
    <x v="5"/>
    <s v="26'16"/>
    <s v="Q1'16"/>
  </r>
  <r>
    <s v="30/6/2016"/>
    <s v="A3486853"/>
    <s v="B9604-5A"/>
    <s v="KELLY"/>
    <s v="NG"/>
    <x v="1"/>
    <n v="1"/>
    <s v="EPL"/>
    <x v="0"/>
    <m/>
    <x v="5"/>
    <s v="26'16"/>
    <s v="Q1'16"/>
  </r>
  <r>
    <s v="30/6/2016"/>
    <s v="A3486858"/>
    <s v="B9604-5A"/>
    <s v="KELLY"/>
    <s v="NG"/>
    <x v="2"/>
    <n v="1"/>
    <s v="EPL"/>
    <x v="0"/>
    <m/>
    <x v="5"/>
    <s v="26'16"/>
    <s v="Q1'16"/>
  </r>
  <r>
    <s v="30/6/2016"/>
    <s v="A3487459"/>
    <s v="B9604-5A"/>
    <s v="KELLY"/>
    <s v="NG"/>
    <x v="0"/>
    <n v="1"/>
    <s v="EPL"/>
    <x v="0"/>
    <m/>
    <x v="5"/>
    <s v="26'16"/>
    <s v="Q1'16"/>
  </r>
  <r>
    <s v="30/6/2016"/>
    <s v="A3487459"/>
    <s v="B9604-5A"/>
    <s v="KELLY"/>
    <s v="NG"/>
    <x v="1"/>
    <n v="1"/>
    <s v="EPL"/>
    <x v="0"/>
    <m/>
    <x v="5"/>
    <s v="26'16"/>
    <s v="Q1'16"/>
  </r>
  <r>
    <s v="30/6/2016"/>
    <s v="A3485043"/>
    <s v="B4414-9L"/>
    <s v="KELLY"/>
    <s v="NG"/>
    <x v="1"/>
    <n v="1"/>
    <s v="EPL"/>
    <x v="0"/>
    <m/>
    <x v="5"/>
    <s v="26'16"/>
    <s v="Q1'16"/>
  </r>
  <r>
    <s v="30/6/2016"/>
    <s v="A3485837"/>
    <s v="B8960-16G"/>
    <s v="KELLY"/>
    <s v="NG"/>
    <x v="2"/>
    <n v="1"/>
    <s v="EPL"/>
    <x v="0"/>
    <m/>
    <x v="5"/>
    <s v="26'16"/>
    <s v="Q1'16"/>
  </r>
  <r>
    <s v="30/6/2016"/>
    <s v="A3485837"/>
    <s v="B8960-16G"/>
    <s v="KELLY"/>
    <s v="NG"/>
    <x v="1"/>
    <n v="5"/>
    <s v="EPL"/>
    <x v="0"/>
    <m/>
    <x v="5"/>
    <s v="26'16"/>
    <s v="Q1'16"/>
  </r>
  <r>
    <s v="30/6/2016"/>
    <s v="A3484558"/>
    <s v="B8960-16G"/>
    <s v="KELLY"/>
    <s v="NG"/>
    <x v="1"/>
    <n v="2"/>
    <s v="EPL"/>
    <x v="0"/>
    <m/>
    <x v="5"/>
    <s v="26'16"/>
    <s v="Q1'16"/>
  </r>
  <r>
    <s v="30/6/2016"/>
    <s v="A3487411"/>
    <s v="B8088-9S"/>
    <s v="KELLY"/>
    <s v="NG"/>
    <x v="2"/>
    <n v="1"/>
    <s v="EPL"/>
    <x v="0"/>
    <m/>
    <x v="5"/>
    <s v="26'16"/>
    <s v="Q1'16"/>
  </r>
  <r>
    <s v="30/6/2016"/>
    <s v="A3485258"/>
    <s v="B8015-9N"/>
    <s v="KELLY"/>
    <s v="NG"/>
    <x v="1"/>
    <n v="3"/>
    <s v="EPL"/>
    <x v="0"/>
    <m/>
    <x v="5"/>
    <s v="26'16"/>
    <s v="Q1'16"/>
  </r>
  <r>
    <s v="30/6/2016"/>
    <s v="A3487451"/>
    <s v="B9604-5A"/>
    <s v="KELLY"/>
    <s v="NG"/>
    <x v="1"/>
    <n v="2"/>
    <s v="EPL"/>
    <x v="0"/>
    <m/>
    <x v="5"/>
    <s v="26'16"/>
    <s v="Q1'16"/>
  </r>
  <r>
    <s v="30/6/2016"/>
    <s v="A3487456"/>
    <s v="B9604-5A"/>
    <s v="KELLY"/>
    <s v="NG"/>
    <x v="1"/>
    <n v="1"/>
    <s v="EPL"/>
    <x v="0"/>
    <m/>
    <x v="5"/>
    <s v="26'16"/>
    <s v="Q1'16"/>
  </r>
  <r>
    <s v="30/6/2016"/>
    <s v="A3486652"/>
    <s v="B8960-16G"/>
    <s v="KELLY"/>
    <s v="NG"/>
    <x v="1"/>
    <n v="6"/>
    <s v="EPL"/>
    <x v="0"/>
    <m/>
    <x v="5"/>
    <s v="26'16"/>
    <s v="Q1'16"/>
  </r>
  <r>
    <s v="30/6/2016"/>
    <s v="A3485235"/>
    <s v="B8960-16G"/>
    <s v="KELLY"/>
    <s v="NG"/>
    <x v="2"/>
    <n v="2"/>
    <s v="EPL"/>
    <x v="0"/>
    <m/>
    <x v="5"/>
    <s v="26'16"/>
    <s v="Q1'16"/>
  </r>
  <r>
    <s v="30/6/2016"/>
    <s v="A3484560"/>
    <s v="B8960-16G"/>
    <s v="KELLY"/>
    <s v="NG"/>
    <x v="0"/>
    <n v="1"/>
    <s v="EPL"/>
    <x v="0"/>
    <m/>
    <x v="5"/>
    <s v="26'16"/>
    <s v="Q1'16"/>
  </r>
  <r>
    <s v="30/6/2016"/>
    <s v="A3484560"/>
    <s v="B8960-16G"/>
    <s v="KELLY"/>
    <s v="NG"/>
    <x v="1"/>
    <n v="2"/>
    <s v="EPL"/>
    <x v="0"/>
    <m/>
    <x v="5"/>
    <s v="26'16"/>
    <s v="Q1'16"/>
  </r>
  <r>
    <s v="30/6/2016"/>
    <s v="A3485238"/>
    <s v="B8960-16G"/>
    <s v="KELLY"/>
    <s v="NG"/>
    <x v="2"/>
    <n v="1"/>
    <s v="EPL"/>
    <x v="0"/>
    <m/>
    <x v="5"/>
    <s v="26'16"/>
    <s v="Q1'16"/>
  </r>
  <r>
    <s v="30/6/2016"/>
    <s v="A3485238"/>
    <s v="B8960-16G"/>
    <s v="KELLY"/>
    <s v="NG"/>
    <x v="0"/>
    <n v="1"/>
    <s v="EPL"/>
    <x v="0"/>
    <m/>
    <x v="5"/>
    <s v="26'16"/>
    <s v="Q1'16"/>
  </r>
  <r>
    <s v="30/6/2016"/>
    <s v="A3485238"/>
    <s v="B8960-16G"/>
    <s v="KELLY"/>
    <s v="NG"/>
    <x v="1"/>
    <n v="1"/>
    <s v="EPL"/>
    <x v="0"/>
    <m/>
    <x v="5"/>
    <s v="26'16"/>
    <s v="Q1'16"/>
  </r>
  <r>
    <s v="30/6/2016"/>
    <s v="A3485833"/>
    <s v="B8960-16G"/>
    <s v="M.JOTHI"/>
    <s v="NG"/>
    <x v="1"/>
    <n v="2"/>
    <s v="EPL"/>
    <x v="0"/>
    <m/>
    <x v="5"/>
    <s v="26'16"/>
    <s v="Q1'16"/>
  </r>
  <r>
    <s v="30/6/2016"/>
    <s v="A3486852"/>
    <s v="B9604-5A"/>
    <s v="M.JOTHI"/>
    <s v="NG"/>
    <x v="1"/>
    <n v="2"/>
    <s v="EPL"/>
    <x v="0"/>
    <m/>
    <x v="5"/>
    <s v="26'16"/>
    <s v="Q1'16"/>
  </r>
  <r>
    <s v="30/6/2016"/>
    <s v="A3486630"/>
    <s v="B8099-9H"/>
    <s v="M.JOTHI"/>
    <s v="NG"/>
    <x v="1"/>
    <n v="2"/>
    <s v="EPL"/>
    <x v="0"/>
    <m/>
    <x v="5"/>
    <s v="26'16"/>
    <s v="Q1'16"/>
  </r>
  <r>
    <s v="30/6/2016"/>
    <s v="A3486624"/>
    <s v="B8099-9H"/>
    <s v="M.JOTHI"/>
    <s v="NG"/>
    <x v="1"/>
    <n v="1"/>
    <s v="EPL"/>
    <x v="0"/>
    <m/>
    <x v="5"/>
    <s v="26'16"/>
    <s v="Q1'16"/>
  </r>
  <r>
    <s v="30/6/2016"/>
    <s v="A3487455"/>
    <s v="B9604-5A"/>
    <s v="M.JOTHI"/>
    <s v="NG"/>
    <x v="1"/>
    <n v="1"/>
    <s v="EPL"/>
    <x v="0"/>
    <m/>
    <x v="5"/>
    <s v="26'16"/>
    <s v="Q1'16"/>
  </r>
  <r>
    <s v="30/6/2016"/>
    <s v="A3486238"/>
    <s v="B8960-16G"/>
    <s v="M.JOTHI"/>
    <s v="NG"/>
    <x v="1"/>
    <n v="1"/>
    <s v="EPL"/>
    <x v="0"/>
    <m/>
    <x v="5"/>
    <s v="26'16"/>
    <s v="Q1'16"/>
  </r>
  <r>
    <s v="30/6/2016"/>
    <s v="A3484568"/>
    <s v="B8960-16G"/>
    <s v="M.JOTHI"/>
    <s v="NG"/>
    <x v="2"/>
    <n v="1"/>
    <s v="EPL"/>
    <x v="0"/>
    <m/>
    <x v="5"/>
    <s v="26'16"/>
    <s v="Q1'16"/>
  </r>
  <r>
    <s v="30/6/2016"/>
    <s v="A3484568"/>
    <s v="B8960-16G"/>
    <s v="M.JOTHI"/>
    <s v="NG"/>
    <x v="1"/>
    <n v="2"/>
    <s v="EPL"/>
    <x v="0"/>
    <m/>
    <x v="5"/>
    <s v="26'16"/>
    <s v="Q1'16"/>
  </r>
  <r>
    <s v="30/6/2016"/>
    <s v="A3484565"/>
    <s v="B8960-16G"/>
    <s v="M.JOTHI"/>
    <s v="NG"/>
    <x v="1"/>
    <n v="3"/>
    <s v="EPL"/>
    <x v="0"/>
    <m/>
    <x v="5"/>
    <s v="26'16"/>
    <s v="Q1'16"/>
  </r>
  <r>
    <s v="30/6/2016"/>
    <s v="A3485834"/>
    <s v="B8960-16G"/>
    <s v="M.JOTHI"/>
    <s v="NG"/>
    <x v="1"/>
    <n v="4"/>
    <s v="EPL"/>
    <x v="0"/>
    <m/>
    <x v="5"/>
    <s v="26'16"/>
    <s v="Q1'16"/>
  </r>
  <r>
    <s v="30/6/2016"/>
    <s v="A3484562"/>
    <s v="B8960-16G"/>
    <s v="M.JOTHI"/>
    <s v="NG"/>
    <x v="1"/>
    <n v="2"/>
    <s v="EPL"/>
    <x v="0"/>
    <m/>
    <x v="5"/>
    <s v="26'16"/>
    <s v="Q1'16"/>
  </r>
  <r>
    <s v="30/6/2016"/>
    <s v="A3486653"/>
    <s v="B8960-16G"/>
    <s v="M.JOTHI"/>
    <s v="NG"/>
    <x v="1"/>
    <n v="3"/>
    <s v="EPL"/>
    <x v="0"/>
    <m/>
    <x v="5"/>
    <s v="26'16"/>
    <s v="Q1'16"/>
  </r>
  <r>
    <s v="30/6/2016"/>
    <s v="A3487412"/>
    <s v="B8088-9S"/>
    <s v="M.JOTHI"/>
    <s v="NG"/>
    <x v="1"/>
    <n v="2"/>
    <s v="EPL"/>
    <x v="0"/>
    <m/>
    <x v="5"/>
    <s v="26'16"/>
    <s v="Q1'16"/>
  </r>
  <r>
    <s v="30/6/2016"/>
    <s v="A3487162"/>
    <s v="B9604-5A"/>
    <s v="M.JOTHI"/>
    <s v="NG"/>
    <x v="1"/>
    <n v="1"/>
    <s v="EPL"/>
    <x v="0"/>
    <m/>
    <x v="5"/>
    <s v="26'16"/>
    <s v="Q1'16"/>
  </r>
  <r>
    <s v="30/6/2016"/>
    <s v="A3487157"/>
    <s v="B9604-5A"/>
    <s v="M.JOTHI"/>
    <s v="NG"/>
    <x v="1"/>
    <n v="1"/>
    <s v="EPL"/>
    <x v="0"/>
    <m/>
    <x v="5"/>
    <s v="26'16"/>
    <s v="Q1'16"/>
  </r>
  <r>
    <s v="30/6/2016"/>
    <s v="A3487726"/>
    <s v="B9604-5A"/>
    <s v="M.JOTHI"/>
    <s v="NG"/>
    <x v="1"/>
    <n v="4"/>
    <s v="EPL"/>
    <x v="0"/>
    <m/>
    <x v="5"/>
    <s v="26'16"/>
    <s v="Q1'16"/>
  </r>
  <r>
    <s v="30/6/2016"/>
    <s v="A3487753"/>
    <s v="B9604-5A"/>
    <s v="M.JOTHI"/>
    <s v="NG"/>
    <x v="1"/>
    <n v="1"/>
    <s v="EPL"/>
    <x v="0"/>
    <m/>
    <x v="5"/>
    <s v="26'16"/>
    <s v="Q1'16"/>
  </r>
  <r>
    <s v="30/6/2016"/>
    <s v="A3487745"/>
    <s v="B9604-5A"/>
    <s v="M.JOTHI"/>
    <s v="NG"/>
    <x v="1"/>
    <n v="1"/>
    <s v="EPL"/>
    <x v="0"/>
    <m/>
    <x v="5"/>
    <s v="26'16"/>
    <s v="Q1'16"/>
  </r>
  <r>
    <d v="2016-06-01T00:00:00"/>
    <s v="A3473502"/>
    <s v="B8088-9S"/>
    <s v="M.JOTHI"/>
    <s v="NG"/>
    <x v="7"/>
    <n v="1"/>
    <s v="EPL"/>
    <x v="1"/>
    <m/>
    <x v="5"/>
    <s v="22'16"/>
    <s v="Q1'16"/>
  </r>
  <r>
    <d v="2016-06-02T00:00:00"/>
    <s v="A3471057"/>
    <s v="B8960-16G"/>
    <s v="chin"/>
    <s v="NG"/>
    <x v="7"/>
    <n v="1"/>
    <s v="EPL"/>
    <x v="1"/>
    <m/>
    <x v="5"/>
    <s v="22'16"/>
    <s v="Q1'16"/>
  </r>
  <r>
    <d v="2016-06-04T00:00:00"/>
    <s v="A3472549"/>
    <s v="B8967-16I"/>
    <s v="PEE"/>
    <s v="NG"/>
    <x v="4"/>
    <n v="1"/>
    <s v="EPL"/>
    <x v="1"/>
    <m/>
    <x v="5"/>
    <s v="22'16"/>
    <s v="Q1'16"/>
  </r>
  <r>
    <d v="2016-06-04T00:00:00"/>
    <s v="P3037072"/>
    <s v="LS41D-5A"/>
    <s v="PEE"/>
    <s v="NG"/>
    <x v="1"/>
    <n v="1"/>
    <s v="EPL"/>
    <x v="1"/>
    <m/>
    <x v="5"/>
    <s v="22'16"/>
    <s v="Q1'16"/>
  </r>
  <r>
    <d v="2016-06-04T00:00:00"/>
    <s v="A3473097"/>
    <s v="B8960-16G"/>
    <s v="PEE"/>
    <s v="NG"/>
    <x v="9"/>
    <n v="1"/>
    <s v="EPL"/>
    <x v="1"/>
    <m/>
    <x v="5"/>
    <s v="22'16"/>
    <s v="Q1'16"/>
  </r>
  <r>
    <d v="2016-06-05T00:00:00"/>
    <s v="A3474384"/>
    <s v="B7953-9U"/>
    <s v="chin"/>
    <s v="NG"/>
    <x v="9"/>
    <n v="1"/>
    <s v="EPL"/>
    <x v="1"/>
    <m/>
    <x v="5"/>
    <s v="22'16"/>
    <s v="Q1'16"/>
  </r>
  <r>
    <d v="2016-06-05T00:00:00"/>
    <s v="A3475016"/>
    <s v="B8960-16G"/>
    <s v="PEE"/>
    <s v="NG"/>
    <x v="20"/>
    <n v="1"/>
    <s v="EPL"/>
    <x v="1"/>
    <m/>
    <x v="5"/>
    <s v="22'16"/>
    <s v="Q1'16"/>
  </r>
  <r>
    <d v="2016-06-06T00:00:00"/>
    <s v="A3474385"/>
    <s v="B7953-9U"/>
    <s v="KELLY"/>
    <s v="NG"/>
    <x v="9"/>
    <n v="8"/>
    <s v="EPL"/>
    <x v="1"/>
    <m/>
    <x v="5"/>
    <s v="23'16"/>
    <s v="Q1'16"/>
  </r>
  <r>
    <d v="2016-06-06T00:00:00"/>
    <s v="A3475884"/>
    <s v="B7953-9U"/>
    <s v="KELLY"/>
    <s v="NG"/>
    <x v="9"/>
    <n v="2"/>
    <s v="EPL"/>
    <x v="1"/>
    <m/>
    <x v="5"/>
    <s v="23'16"/>
    <s v="Q1'16"/>
  </r>
  <r>
    <d v="2016-06-06T00:00:00"/>
    <s v="A3475885"/>
    <s v="B7953-9U"/>
    <s v="KELLY"/>
    <s v="NG"/>
    <x v="9"/>
    <n v="4"/>
    <s v="EPL"/>
    <x v="1"/>
    <m/>
    <x v="5"/>
    <s v="23'16"/>
    <s v="Q1'16"/>
  </r>
  <r>
    <d v="2016-06-07T00:00:00"/>
    <s v="A3475882"/>
    <s v="B7953-9U"/>
    <s v="KELLY"/>
    <s v="NG"/>
    <x v="9"/>
    <n v="7"/>
    <s v="EPL"/>
    <x v="1"/>
    <m/>
    <x v="5"/>
    <s v="23'16"/>
    <s v="Q1'16"/>
  </r>
  <r>
    <s v="13/6/2016"/>
    <s v="A3478778"/>
    <s v="B8960-16G"/>
    <s v="PEE"/>
    <s v="NG"/>
    <x v="7"/>
    <n v="1"/>
    <s v="EPL"/>
    <x v="1"/>
    <m/>
    <x v="5"/>
    <s v="24'16"/>
    <s v="Q1'16"/>
  </r>
  <r>
    <s v="14/6/2016"/>
    <s v="A3476702"/>
    <s v="B7955-9G"/>
    <s v="KELLY"/>
    <s v="NG"/>
    <x v="6"/>
    <n v="2"/>
    <s v="EPL"/>
    <x v="1"/>
    <m/>
    <x v="5"/>
    <s v="24'16"/>
    <s v="Q1'16"/>
  </r>
  <r>
    <s v="15/6/2016"/>
    <s v="A3479573"/>
    <s v="B7678-9V"/>
    <s v="KELLY"/>
    <s v="NG"/>
    <x v="6"/>
    <n v="2"/>
    <s v="EPL"/>
    <x v="1"/>
    <m/>
    <x v="5"/>
    <s v="24'16"/>
    <s v="Q1'16"/>
  </r>
  <r>
    <s v="15/6/2016"/>
    <s v="A3479480"/>
    <s v="B8099-9H"/>
    <s v="PEE"/>
    <s v="NG"/>
    <x v="32"/>
    <n v="1"/>
    <s v="EPL"/>
    <x v="1"/>
    <m/>
    <x v="5"/>
    <s v="24'16"/>
    <s v="Q1'16"/>
  </r>
  <r>
    <s v="15/6/2016"/>
    <s v="A3479471"/>
    <s v="B8099-9H"/>
    <s v="PEE"/>
    <s v="NG"/>
    <x v="4"/>
    <n v="1"/>
    <s v="EPL"/>
    <x v="1"/>
    <m/>
    <x v="5"/>
    <s v="24'16"/>
    <s v="Q1'16"/>
  </r>
  <r>
    <s v="20/6/2016"/>
    <s v="A3481451"/>
    <s v="B8960-16G"/>
    <s v="PEE"/>
    <s v="NG"/>
    <x v="4"/>
    <n v="1"/>
    <s v="EPL"/>
    <x v="1"/>
    <m/>
    <x v="5"/>
    <s v="25'16"/>
    <s v="Q1'16"/>
  </r>
  <r>
    <s v="20/6/2016"/>
    <s v="A3481446"/>
    <s v="B8960-16G"/>
    <s v="PEE"/>
    <s v="NG"/>
    <x v="4"/>
    <n v="1"/>
    <s v="EPL"/>
    <x v="1"/>
    <m/>
    <x v="5"/>
    <s v="25'16"/>
    <s v="Q1'16"/>
  </r>
  <r>
    <s v="20/6/2016"/>
    <s v="A3479614"/>
    <s v="B8099-9H"/>
    <s v="PEE"/>
    <s v="NG"/>
    <x v="9"/>
    <n v="2"/>
    <s v="EPL"/>
    <x v="1"/>
    <m/>
    <x v="5"/>
    <s v="25'16"/>
    <s v="Q1'16"/>
  </r>
  <r>
    <s v="20/6/2016"/>
    <s v="A3479475"/>
    <s v="B8099-9H"/>
    <s v="PEE"/>
    <s v="NG"/>
    <x v="9"/>
    <n v="3"/>
    <s v="EPL"/>
    <x v="1"/>
    <m/>
    <x v="5"/>
    <s v="25'16"/>
    <s v="Q1'16"/>
  </r>
  <r>
    <s v="20/6/2016"/>
    <s v="A3482744"/>
    <s v="B8960-16G"/>
    <s v="PEE"/>
    <s v="NG"/>
    <x v="4"/>
    <n v="1"/>
    <s v="EPL"/>
    <x v="1"/>
    <m/>
    <x v="5"/>
    <s v="25'16"/>
    <s v="Q1'16"/>
  </r>
  <r>
    <s v="21/6/2016"/>
    <s v="A3483441"/>
    <s v="B7953-9U"/>
    <s v="KELLY"/>
    <s v="NG"/>
    <x v="9"/>
    <n v="5"/>
    <s v="EPL"/>
    <x v="1"/>
    <m/>
    <x v="5"/>
    <s v="25'16"/>
    <s v="Q1'16"/>
  </r>
  <r>
    <s v="22/6/2016"/>
    <s v="A3483570"/>
    <s v="B8088-9S"/>
    <s v="PEE"/>
    <s v="NG"/>
    <x v="20"/>
    <n v="1"/>
    <s v="EPL"/>
    <x v="1"/>
    <m/>
    <x v="5"/>
    <s v="25'16"/>
    <s v="Q1'16"/>
  </r>
  <r>
    <s v="22/6/2016"/>
    <s v="A3484030"/>
    <s v="B8960-16G"/>
    <s v="PEE"/>
    <s v="NG"/>
    <x v="6"/>
    <n v="1"/>
    <s v="EPL"/>
    <x v="1"/>
    <m/>
    <x v="5"/>
    <s v="25'16"/>
    <s v="Q1'16"/>
  </r>
  <r>
    <d v="2016-06-22T00:00:00"/>
    <s v="A3483496"/>
    <s v="B8099-9H"/>
    <s v="KELLY"/>
    <s v="NG"/>
    <x v="9"/>
    <n v="2"/>
    <s v="EPL"/>
    <x v="1"/>
    <m/>
    <x v="5"/>
    <s v="25'16"/>
    <s v="Q1'16"/>
  </r>
  <r>
    <d v="2016-06-22T00:00:00"/>
    <s v="A3483443"/>
    <s v="B7953-9U"/>
    <s v="KELLY"/>
    <s v="NG"/>
    <x v="9"/>
    <n v="3"/>
    <s v="EPL"/>
    <x v="1"/>
    <m/>
    <x v="5"/>
    <s v="25'16"/>
    <s v="Q1'16"/>
  </r>
  <r>
    <s v="24/6/2016"/>
    <s v="A3483608"/>
    <s v="B8099-9H"/>
    <s v="PEE"/>
    <s v="NG"/>
    <x v="1"/>
    <n v="1"/>
    <s v="EPL"/>
    <x v="1"/>
    <m/>
    <x v="5"/>
    <s v="25'16"/>
    <s v="Q1'16"/>
  </r>
  <r>
    <s v="25/6/2016"/>
    <s v="A3483935"/>
    <s v="B9604-5A"/>
    <s v="PEE"/>
    <s v="NG"/>
    <x v="20"/>
    <n v="1"/>
    <s v="EPL"/>
    <x v="1"/>
    <m/>
    <x v="5"/>
    <s v="25'16"/>
    <s v="Q1'16"/>
  </r>
  <r>
    <s v="25/6/2016"/>
    <s v="A3483449"/>
    <s v="B8967-16I"/>
    <s v="chin"/>
    <s v="NG"/>
    <x v="7"/>
    <n v="1"/>
    <s v="EPL"/>
    <x v="1"/>
    <m/>
    <x v="5"/>
    <s v="25'16"/>
    <s v="Q1'16"/>
  </r>
  <r>
    <s v="25/6/2016"/>
    <s v="A3482224"/>
    <s v="B8960-16G"/>
    <s v="chin"/>
    <s v="NG"/>
    <x v="1"/>
    <n v="1"/>
    <s v="EPL"/>
    <x v="1"/>
    <m/>
    <x v="5"/>
    <s v="25'16"/>
    <s v="Q1'16"/>
  </r>
  <r>
    <s v="25/6/2016"/>
    <s v="A3483446"/>
    <s v="B8967-16I"/>
    <s v="chin"/>
    <s v="NG"/>
    <x v="20"/>
    <n v="1"/>
    <s v="EPL"/>
    <x v="1"/>
    <m/>
    <x v="5"/>
    <s v="25'16"/>
    <s v="Q1'16"/>
  </r>
  <r>
    <s v="26/6/2016"/>
    <s v="A3485019"/>
    <s v="B4402-9L"/>
    <s v="M.JOTHI"/>
    <s v="NG"/>
    <x v="9"/>
    <n v="2"/>
    <s v="EPL"/>
    <x v="1"/>
    <m/>
    <x v="5"/>
    <s v="25'16"/>
    <s v="Q1'16"/>
  </r>
  <r>
    <s v="26/6/2016"/>
    <s v="A3482758"/>
    <s v="B8962-16I"/>
    <s v="PEE"/>
    <s v="NG"/>
    <x v="3"/>
    <n v="1"/>
    <s v="EPL"/>
    <x v="1"/>
    <m/>
    <x v="5"/>
    <s v="25'16"/>
    <s v="Q1'16"/>
  </r>
  <r>
    <s v="26/6/2016"/>
    <s v="A3485008"/>
    <s v="B8960-16G"/>
    <s v="PEE"/>
    <s v="NG"/>
    <x v="20"/>
    <n v="1"/>
    <s v="EPL"/>
    <x v="1"/>
    <m/>
    <x v="5"/>
    <s v="25'16"/>
    <s v="Q1'16"/>
  </r>
  <r>
    <s v="26/6/2016"/>
    <s v="A3484274"/>
    <s v="B8960-16G"/>
    <s v="PEE"/>
    <s v="NG"/>
    <x v="3"/>
    <n v="1"/>
    <s v="EPL"/>
    <x v="1"/>
    <m/>
    <x v="5"/>
    <s v="25'16"/>
    <s v="Q1'16"/>
  </r>
  <r>
    <s v="27/6/2016"/>
    <s v="A3483614"/>
    <s v="B8099-9H"/>
    <s v="M.JOTHI"/>
    <s v="NG"/>
    <x v="9"/>
    <n v="1"/>
    <s v="EPL"/>
    <x v="1"/>
    <m/>
    <x v="5"/>
    <s v="26'16"/>
    <s v="Q1'16"/>
  </r>
  <r>
    <s v="27/6/2016"/>
    <s v="A3482751"/>
    <s v="B8962-16I"/>
    <s v="PEE"/>
    <s v="NG"/>
    <x v="6"/>
    <n v="1"/>
    <s v="EPL"/>
    <x v="1"/>
    <m/>
    <x v="5"/>
    <s v="26'16"/>
    <s v="Q1'16"/>
  </r>
  <r>
    <s v="28/6/2016"/>
    <s v="A3485199"/>
    <s v="B8034-9M"/>
    <s v="chin"/>
    <s v="NG"/>
    <x v="1"/>
    <n v="1"/>
    <s v="EPL"/>
    <x v="1"/>
    <m/>
    <x v="5"/>
    <s v="26'16"/>
    <s v="Q1'16"/>
  </r>
  <r>
    <s v="28/6/2016"/>
    <s v="A3484386"/>
    <s v="B9607-5N"/>
    <s v="chin"/>
    <s v="NG"/>
    <x v="4"/>
    <n v="2"/>
    <s v="EPL"/>
    <x v="1"/>
    <m/>
    <x v="5"/>
    <s v="26'16"/>
    <s v="Q1'16"/>
  </r>
  <r>
    <s v="29/6/2016"/>
    <s v="A3486847"/>
    <s v="B9604-5A"/>
    <s v="KELLY"/>
    <s v="NG"/>
    <x v="1"/>
    <n v="1"/>
    <s v="EPL"/>
    <x v="1"/>
    <m/>
    <x v="5"/>
    <s v="26'16"/>
    <s v="Q1'16"/>
  </r>
  <r>
    <s v="30/6/2016"/>
    <s v="A3487456"/>
    <s v="B9604-5A"/>
    <s v="chin"/>
    <s v="NG"/>
    <x v="6"/>
    <n v="1"/>
    <s v="EPL"/>
    <x v="1"/>
    <m/>
    <x v="5"/>
    <s v="26'16"/>
    <s v="Q1'16"/>
  </r>
  <r>
    <s v="30/6/2016"/>
    <s v="A3484562"/>
    <s v="B8960-16G"/>
    <s v="chin"/>
    <s v="NG"/>
    <x v="6"/>
    <n v="1"/>
    <s v="EPL"/>
    <x v="1"/>
    <m/>
    <x v="5"/>
    <s v="26'16"/>
    <s v="Q1'16"/>
  </r>
  <r>
    <d v="2016-07-01T00:00:00"/>
    <s v="A3485843"/>
    <s v="B8960"/>
    <s v="LT"/>
    <s v="OK"/>
    <x v="16"/>
    <n v="3"/>
    <s v="PVD"/>
    <x v="2"/>
    <m/>
    <x v="5"/>
    <s v="26'16"/>
    <s v="Q1'16"/>
  </r>
  <r>
    <d v="2016-07-01T00:00:00"/>
    <s v="A3486654"/>
    <s v="B8960"/>
    <s v="LT"/>
    <s v="OK"/>
    <x v="16"/>
    <n v="10"/>
    <s v="PVD"/>
    <x v="2"/>
    <m/>
    <x v="5"/>
    <s v="26'16"/>
    <s v="Q1'16"/>
  </r>
  <r>
    <d v="2016-07-01T00:00:00"/>
    <s v="A3487061"/>
    <s v="B8960"/>
    <s v="LT"/>
    <s v="OK"/>
    <x v="16"/>
    <n v="12"/>
    <s v="PVD"/>
    <x v="2"/>
    <m/>
    <x v="5"/>
    <s v="26'16"/>
    <s v="Q1'16"/>
  </r>
  <r>
    <d v="2016-07-01T00:00:00"/>
    <s v="A3487365"/>
    <s v="B8960"/>
    <s v="LT"/>
    <s v="OK"/>
    <x v="16"/>
    <n v="5"/>
    <s v="PVD"/>
    <x v="2"/>
    <m/>
    <x v="5"/>
    <s v="26'16"/>
    <s v="Q1'16"/>
  </r>
  <r>
    <d v="2016-07-01T00:00:00"/>
    <s v="A3488426"/>
    <s v="B9604"/>
    <s v="LT"/>
    <s v="OK"/>
    <x v="16"/>
    <n v="1"/>
    <s v="PVD"/>
    <x v="2"/>
    <m/>
    <x v="5"/>
    <s v="26'16"/>
    <s v="Q1'16"/>
  </r>
  <r>
    <d v="2016-07-01T00:00:00"/>
    <s v="A3487880"/>
    <s v="B9604"/>
    <s v="XJ"/>
    <s v="NG"/>
    <x v="33"/>
    <n v="2"/>
    <s v="PVD"/>
    <x v="2"/>
    <m/>
    <x v="5"/>
    <s v="26'16"/>
    <s v="Q1'16"/>
  </r>
  <r>
    <d v="2016-07-01T00:00:00"/>
    <s v="A3487060"/>
    <s v="B8960"/>
    <s v="LT"/>
    <s v="OK"/>
    <x v="16"/>
    <n v="11"/>
    <s v="PVD"/>
    <x v="2"/>
    <m/>
    <x v="5"/>
    <s v="26'16"/>
    <s v="Q1'16"/>
  </r>
  <r>
    <d v="2016-07-01T00:00:00"/>
    <s v="A3486535"/>
    <s v="B8020"/>
    <s v="LT"/>
    <s v="OK"/>
    <x v="16"/>
    <n v="2"/>
    <s v="PVD"/>
    <x v="2"/>
    <m/>
    <x v="5"/>
    <s v="26'16"/>
    <s v="Q1'16"/>
  </r>
  <r>
    <d v="2016-07-01T00:00:00"/>
    <s v="A3486535"/>
    <s v="B8020"/>
    <s v="LT"/>
    <s v="NG"/>
    <x v="33"/>
    <n v="1"/>
    <s v="PVD"/>
    <x v="2"/>
    <m/>
    <x v="5"/>
    <s v="26'16"/>
    <s v="Q1'16"/>
  </r>
  <r>
    <d v="2016-07-01T00:00:00"/>
    <s v="A3487261"/>
    <s v="B9500"/>
    <s v="LT"/>
    <s v="NG"/>
    <x v="33"/>
    <n v="1"/>
    <s v="PVD"/>
    <x v="2"/>
    <m/>
    <x v="5"/>
    <s v="26'16"/>
    <s v="Q1'16"/>
  </r>
  <r>
    <d v="2016-07-01T00:00:00"/>
    <s v="A3487261"/>
    <s v="B9500"/>
    <s v="LT"/>
    <s v="NG"/>
    <x v="34"/>
    <n v="1"/>
    <s v="PVD"/>
    <x v="2"/>
    <m/>
    <x v="5"/>
    <s v="26'16"/>
    <s v="Q1'16"/>
  </r>
  <r>
    <d v="2016-07-01T00:00:00"/>
    <s v="A3487266"/>
    <s v="B9500"/>
    <s v="LT"/>
    <s v="NG"/>
    <x v="34"/>
    <n v="1"/>
    <s v="PVD"/>
    <x v="2"/>
    <m/>
    <x v="5"/>
    <s v="26'16"/>
    <s v="Q1'16"/>
  </r>
  <r>
    <d v="2016-07-01T00:00:00"/>
    <s v="A3485841"/>
    <s v="B8960"/>
    <s v="LT"/>
    <s v="OK"/>
    <x v="16"/>
    <n v="1"/>
    <s v="PVD"/>
    <x v="2"/>
    <m/>
    <x v="5"/>
    <s v="26'16"/>
    <s v="Q1'16"/>
  </r>
  <r>
    <d v="2016-07-01T00:00:00"/>
    <s v="A3485841"/>
    <s v="B8960"/>
    <s v="LT"/>
    <s v="NG"/>
    <x v="34"/>
    <n v="1"/>
    <s v="PVD"/>
    <x v="2"/>
    <m/>
    <x v="5"/>
    <s v="26'16"/>
    <s v="Q1'16"/>
  </r>
  <r>
    <d v="2016-07-01T00:00:00"/>
    <s v="A3485201"/>
    <s v="B8034"/>
    <s v="LT"/>
    <s v="OK"/>
    <x v="16"/>
    <n v="2"/>
    <s v="PVD"/>
    <x v="2"/>
    <m/>
    <x v="5"/>
    <s v="26'16"/>
    <s v="Q1'16"/>
  </r>
  <r>
    <d v="2016-07-01T00:00:00"/>
    <s v="A3485201"/>
    <s v="B8034"/>
    <s v="LT"/>
    <s v="NG"/>
    <x v="33"/>
    <n v="2"/>
    <s v="PVD"/>
    <x v="2"/>
    <m/>
    <x v="5"/>
    <s v="26'16"/>
    <s v="Q1'16"/>
  </r>
  <r>
    <d v="2016-07-01T00:00:00"/>
    <s v="A3487367"/>
    <s v="B8960"/>
    <s v="LT"/>
    <s v="OK"/>
    <x v="16"/>
    <n v="3"/>
    <s v="PVD"/>
    <x v="2"/>
    <m/>
    <x v="5"/>
    <s v="26'16"/>
    <s v="Q1'16"/>
  </r>
  <r>
    <d v="2016-07-01T00:00:00"/>
    <s v="A3487367"/>
    <s v="B8960"/>
    <s v="LT"/>
    <s v="NG"/>
    <x v="3"/>
    <n v="1"/>
    <s v="PVD"/>
    <x v="2"/>
    <m/>
    <x v="5"/>
    <s v="26'16"/>
    <s v="Q1'16"/>
  </r>
  <r>
    <d v="2016-07-01T00:00:00"/>
    <s v="A3487462"/>
    <s v="B9604"/>
    <s v="LT"/>
    <s v="OK"/>
    <x v="16"/>
    <n v="1"/>
    <s v="PVD"/>
    <x v="2"/>
    <m/>
    <x v="5"/>
    <s v="26'16"/>
    <s v="Q1'16"/>
  </r>
  <r>
    <d v="2016-07-01T00:00:00"/>
    <s v="A3487267"/>
    <s v="B9500"/>
    <s v="LT"/>
    <s v="NG"/>
    <x v="33"/>
    <n v="1"/>
    <s v="PVD"/>
    <x v="2"/>
    <m/>
    <x v="5"/>
    <s v="26'16"/>
    <s v="Q1'16"/>
  </r>
  <r>
    <d v="2016-07-01T00:00:00"/>
    <s v="A3485844"/>
    <s v="B8960"/>
    <s v="LT"/>
    <s v="NG"/>
    <x v="33"/>
    <n v="2"/>
    <s v="PVD"/>
    <x v="2"/>
    <m/>
    <x v="5"/>
    <s v="26'16"/>
    <s v="Q1'16"/>
  </r>
  <r>
    <d v="2016-07-01T00:00:00"/>
    <s v="A3485844"/>
    <s v="B8960"/>
    <s v="LT"/>
    <s v="NG"/>
    <x v="3"/>
    <n v="1"/>
    <s v="PVD"/>
    <x v="2"/>
    <m/>
    <x v="5"/>
    <s v="26'16"/>
    <s v="Q1'16"/>
  </r>
  <r>
    <d v="2016-07-01T00:00:00"/>
    <s v="A3485844"/>
    <s v="B8960"/>
    <s v="LT"/>
    <s v="NG"/>
    <x v="34"/>
    <n v="2"/>
    <s v="PVD"/>
    <x v="2"/>
    <m/>
    <x v="5"/>
    <s v="26'16"/>
    <s v="Q1'16"/>
  </r>
  <r>
    <d v="2016-07-01T00:00:00"/>
    <s v="A3487062"/>
    <s v="B8960"/>
    <s v="LT"/>
    <s v="OK"/>
    <x v="16"/>
    <n v="10"/>
    <s v="PVD"/>
    <x v="2"/>
    <m/>
    <x v="5"/>
    <s v="26'16"/>
    <s v="Q1'16"/>
  </r>
  <r>
    <d v="2016-07-01T00:00:00"/>
    <s v="A3484564"/>
    <s v="B8960"/>
    <s v="LT"/>
    <s v="OK"/>
    <x v="16"/>
    <n v="1"/>
    <s v="PVD"/>
    <x v="2"/>
    <m/>
    <x v="5"/>
    <s v="26'16"/>
    <s v="Q1'16"/>
  </r>
  <r>
    <d v="2016-07-01T00:00:00"/>
    <s v="A3484564"/>
    <s v="B8960"/>
    <s v="LT"/>
    <s v="NG"/>
    <x v="33"/>
    <n v="1"/>
    <s v="PVD"/>
    <x v="2"/>
    <m/>
    <x v="5"/>
    <s v="26'16"/>
    <s v="Q1'16"/>
  </r>
  <r>
    <d v="2016-07-01T00:00:00"/>
    <s v="A3487712"/>
    <s v="B9604"/>
    <s v="LT"/>
    <s v="OK"/>
    <x v="27"/>
    <n v="1"/>
    <s v="PVD"/>
    <x v="2"/>
    <m/>
    <x v="5"/>
    <s v="26'16"/>
    <s v="Q1'16"/>
  </r>
  <r>
    <d v="2016-07-01T00:00:00"/>
    <s v="A3488431"/>
    <s v="B9604"/>
    <s v="LT"/>
    <s v="NG"/>
    <x v="33"/>
    <n v="1"/>
    <s v="PVD"/>
    <x v="2"/>
    <m/>
    <x v="5"/>
    <s v="26'16"/>
    <s v="Q1'16"/>
  </r>
  <r>
    <d v="2016-07-01T00:00:00"/>
    <s v="A3488431"/>
    <s v="B9604"/>
    <s v="LT"/>
    <s v="NG"/>
    <x v="3"/>
    <n v="1"/>
    <s v="PVD"/>
    <x v="2"/>
    <m/>
    <x v="5"/>
    <s v="26'16"/>
    <s v="Q1'16"/>
  </r>
  <r>
    <d v="2016-07-01T00:00:00"/>
    <s v="A3487746"/>
    <s v="B9604"/>
    <s v="LT"/>
    <s v="NG"/>
    <x v="33"/>
    <n v="1"/>
    <s v="PVD"/>
    <x v="2"/>
    <m/>
    <x v="5"/>
    <s v="26'16"/>
    <s v="Q1'16"/>
  </r>
  <r>
    <d v="2016-07-01T00:00:00"/>
    <s v="A3487889"/>
    <s v="B9604"/>
    <s v="LT"/>
    <s v="OK"/>
    <x v="16"/>
    <n v="1"/>
    <s v="PVD"/>
    <x v="2"/>
    <m/>
    <x v="5"/>
    <s v="26'16"/>
    <s v="Q1'16"/>
  </r>
  <r>
    <d v="2016-07-01T00:00:00"/>
    <s v="A3488582"/>
    <s v="B8967"/>
    <s v="XJ"/>
    <s v="NG"/>
    <x v="33"/>
    <n v="1"/>
    <s v="PVD"/>
    <x v="2"/>
    <m/>
    <x v="5"/>
    <s v="26'16"/>
    <s v="Q1'16"/>
  </r>
  <r>
    <d v="2016-07-01T00:00:00"/>
    <s v="A3488581"/>
    <s v="B8967"/>
    <s v="YS"/>
    <s v="OK"/>
    <x v="27"/>
    <n v="1"/>
    <s v="PVD"/>
    <x v="2"/>
    <m/>
    <x v="5"/>
    <s v="26'16"/>
    <s v="Q1'16"/>
  </r>
  <r>
    <d v="2016-07-01T00:00:00"/>
    <s v="A3488581"/>
    <s v="B8967"/>
    <s v="YS"/>
    <s v="NG"/>
    <x v="33"/>
    <n v="3"/>
    <s v="PVD"/>
    <x v="2"/>
    <m/>
    <x v="5"/>
    <s v="26'16"/>
    <s v="Q1'16"/>
  </r>
  <r>
    <d v="2016-07-01T00:00:00"/>
    <s v="A3488432"/>
    <s v="B9604"/>
    <s v="XJ"/>
    <s v="OK"/>
    <x v="27"/>
    <n v="1"/>
    <s v="PVD"/>
    <x v="2"/>
    <m/>
    <x v="5"/>
    <s v="26'16"/>
    <s v="Q1'16"/>
  </r>
  <r>
    <d v="2016-07-01T00:00:00"/>
    <s v="A3488422"/>
    <s v="B9604"/>
    <s v="XJ"/>
    <s v="NG"/>
    <x v="33"/>
    <n v="1"/>
    <s v="PVD"/>
    <x v="2"/>
    <m/>
    <x v="5"/>
    <s v="26'16"/>
    <s v="Q1'16"/>
  </r>
  <r>
    <d v="2016-07-01T00:00:00"/>
    <s v="A3488422"/>
    <s v="B9604"/>
    <s v="XJ"/>
    <s v="NG"/>
    <x v="34"/>
    <n v="1"/>
    <s v="PVD"/>
    <x v="2"/>
    <m/>
    <x v="5"/>
    <s v="26'16"/>
    <s v="Q1'16"/>
  </r>
  <r>
    <d v="2016-07-01T00:00:00"/>
    <s v="A3487362"/>
    <s v="B8960"/>
    <s v="XJ"/>
    <s v="OK"/>
    <x v="16"/>
    <n v="5"/>
    <s v="PVD"/>
    <x v="2"/>
    <m/>
    <x v="5"/>
    <s v="26'16"/>
    <s v="Q1'16"/>
  </r>
  <r>
    <d v="2016-07-01T00:00:00"/>
    <s v="A3487362"/>
    <s v="B8960"/>
    <s v="XJ"/>
    <s v="NG"/>
    <x v="33"/>
    <n v="3"/>
    <s v="PVD"/>
    <x v="2"/>
    <m/>
    <x v="5"/>
    <s v="26'16"/>
    <s v="Q1'16"/>
  </r>
  <r>
    <d v="2016-07-01T00:00:00"/>
    <s v="A3487362"/>
    <s v="B8960"/>
    <s v="XJ"/>
    <s v="NG"/>
    <x v="34"/>
    <n v="3"/>
    <s v="PVD"/>
    <x v="2"/>
    <m/>
    <x v="5"/>
    <s v="26'16"/>
    <s v="Q1'16"/>
  </r>
  <r>
    <d v="2016-07-01T00:00:00"/>
    <s v="A3487414"/>
    <s v="B8088"/>
    <s v="YS"/>
    <s v="OK"/>
    <x v="27"/>
    <n v="1"/>
    <s v="PVD"/>
    <x v="2"/>
    <m/>
    <x v="5"/>
    <s v="26'16"/>
    <s v="Q1'16"/>
  </r>
  <r>
    <d v="2016-07-01T00:00:00"/>
    <s v="A3487414"/>
    <s v="B8088"/>
    <s v="YS"/>
    <s v="NG"/>
    <x v="34"/>
    <n v="1"/>
    <s v="PVD"/>
    <x v="2"/>
    <m/>
    <x v="5"/>
    <s v="26'16"/>
    <s v="Q1'16"/>
  </r>
  <r>
    <d v="2016-07-01T00:00:00"/>
    <s v="A3486537"/>
    <s v="B8020"/>
    <s v="YS"/>
    <s v="OK"/>
    <x v="16"/>
    <n v="1"/>
    <s v="PVD"/>
    <x v="2"/>
    <m/>
    <x v="5"/>
    <s v="26'16"/>
    <s v="Q1'16"/>
  </r>
  <r>
    <d v="2016-07-01T00:00:00"/>
    <s v="A3486537"/>
    <s v="B8020"/>
    <s v="YS"/>
    <s v="OK"/>
    <x v="27"/>
    <n v="1"/>
    <s v="PVD"/>
    <x v="2"/>
    <m/>
    <x v="5"/>
    <s v="26'16"/>
    <s v="Q1'16"/>
  </r>
  <r>
    <d v="2016-07-01T00:00:00"/>
    <s v="A3488417"/>
    <s v="B9604"/>
    <s v="YS"/>
    <s v="OK"/>
    <x v="27"/>
    <n v="2"/>
    <s v="PVD"/>
    <x v="2"/>
    <m/>
    <x v="5"/>
    <s v="26'16"/>
    <s v="Q1'16"/>
  </r>
  <r>
    <d v="2016-07-01T00:00:00"/>
    <s v="A3488417"/>
    <s v="B9604"/>
    <s v="YS"/>
    <s v="NG"/>
    <x v="33"/>
    <n v="1"/>
    <s v="PVD"/>
    <x v="2"/>
    <m/>
    <x v="5"/>
    <s v="26'16"/>
    <s v="Q1'16"/>
  </r>
  <r>
    <d v="2016-07-01T00:00:00"/>
    <s v="A3488417"/>
    <s v="B9604"/>
    <s v="YS"/>
    <s v="NG"/>
    <x v="34"/>
    <n v="1"/>
    <s v="PVD"/>
    <x v="2"/>
    <m/>
    <x v="5"/>
    <s v="26'16"/>
    <s v="Q1'16"/>
  </r>
  <r>
    <d v="2016-07-01T00:00:00"/>
    <s v="A3488414"/>
    <s v="B9604"/>
    <s v="YS"/>
    <s v="OK"/>
    <x v="16"/>
    <n v="2"/>
    <s v="PVD"/>
    <x v="2"/>
    <m/>
    <x v="5"/>
    <s v="26'16"/>
    <s v="Q1'16"/>
  </r>
  <r>
    <d v="2016-07-01T00:00:00"/>
    <s v="A3487363"/>
    <s v="B8960"/>
    <s v="YS"/>
    <s v="OK"/>
    <x v="16"/>
    <n v="4"/>
    <s v="PVD"/>
    <x v="2"/>
    <m/>
    <x v="5"/>
    <s v="26'16"/>
    <s v="Q1'16"/>
  </r>
  <r>
    <d v="2016-07-01T00:00:00"/>
    <s v="A3488416"/>
    <s v="B9604"/>
    <s v="YS"/>
    <s v="OK"/>
    <x v="16"/>
    <n v="1"/>
    <s v="PVD"/>
    <x v="2"/>
    <m/>
    <x v="5"/>
    <s v="26'16"/>
    <s v="Q1'16"/>
  </r>
  <r>
    <d v="2016-07-01T00:00:00"/>
    <s v="A3488416"/>
    <s v="B9604"/>
    <s v="YS"/>
    <s v="OK"/>
    <x v="27"/>
    <n v="1"/>
    <s v="PVD"/>
    <x v="2"/>
    <m/>
    <x v="5"/>
    <s v="26'16"/>
    <s v="Q1'16"/>
  </r>
  <r>
    <d v="2016-07-01T00:00:00"/>
    <s v="A3488117"/>
    <s v="B8960"/>
    <s v="YS"/>
    <s v="OK"/>
    <x v="16"/>
    <n v="2"/>
    <s v="PVD"/>
    <x v="2"/>
    <m/>
    <x v="5"/>
    <s v="26'16"/>
    <s v="Q1'16"/>
  </r>
  <r>
    <d v="2016-07-01T00:00:00"/>
    <s v="A3488117"/>
    <s v="B8960"/>
    <s v="YS"/>
    <s v="OK"/>
    <x v="24"/>
    <n v="2"/>
    <s v="PVD"/>
    <x v="2"/>
    <m/>
    <x v="5"/>
    <s v="26'16"/>
    <s v="Q1'16"/>
  </r>
  <r>
    <d v="2016-07-01T00:00:00"/>
    <s v="A3488117"/>
    <s v="B8960"/>
    <s v="YS"/>
    <s v="NG"/>
    <x v="33"/>
    <n v="2"/>
    <s v="PVD"/>
    <x v="2"/>
    <m/>
    <x v="5"/>
    <s v="26'16"/>
    <s v="Q1'16"/>
  </r>
  <r>
    <d v="2016-07-01T00:00:00"/>
    <s v="A3487542"/>
    <s v="B8960"/>
    <s v="YS"/>
    <s v="OK"/>
    <x v="16"/>
    <n v="7"/>
    <s v="PVD"/>
    <x v="2"/>
    <m/>
    <x v="5"/>
    <s v="26'16"/>
    <s v="Q1'16"/>
  </r>
  <r>
    <d v="2016-07-01T00:00:00"/>
    <s v="A3487542"/>
    <s v="B8960"/>
    <s v="YS"/>
    <s v="OK"/>
    <x v="27"/>
    <n v="1"/>
    <s v="PVD"/>
    <x v="2"/>
    <m/>
    <x v="5"/>
    <s v="26'16"/>
    <s v="Q1'16"/>
  </r>
  <r>
    <d v="2016-07-01T00:00:00"/>
    <s v="A3487542"/>
    <s v="B8960"/>
    <s v="YS"/>
    <s v="NG"/>
    <x v="34"/>
    <n v="1"/>
    <s v="PVD"/>
    <x v="2"/>
    <m/>
    <x v="5"/>
    <s v="26'16"/>
    <s v="Q1'16"/>
  </r>
  <r>
    <d v="2016-07-01T00:00:00"/>
    <s v="A3488415"/>
    <s v="B9604"/>
    <s v="XJ"/>
    <s v="OK"/>
    <x v="16"/>
    <n v="4"/>
    <s v="PVD"/>
    <x v="2"/>
    <m/>
    <x v="5"/>
    <s v="26'16"/>
    <s v="Q1'16"/>
  </r>
  <r>
    <d v="2016-07-01T00:00:00"/>
    <s v="A3488415"/>
    <s v="B9604"/>
    <s v="XJ"/>
    <s v="NG"/>
    <x v="34"/>
    <n v="1"/>
    <s v="PVD"/>
    <x v="2"/>
    <m/>
    <x v="5"/>
    <s v="26'16"/>
    <s v="Q1'16"/>
  </r>
  <r>
    <d v="2016-07-01T00:00:00"/>
    <s v="A3488419"/>
    <s v="B9604"/>
    <s v="XJ"/>
    <s v="OK"/>
    <x v="27"/>
    <n v="2"/>
    <s v="PVD"/>
    <x v="2"/>
    <m/>
    <x v="5"/>
    <s v="26'16"/>
    <s v="Q1'16"/>
  </r>
  <r>
    <d v="2016-07-01T00:00:00"/>
    <s v="A3488419"/>
    <s v="B9604"/>
    <s v="XJ"/>
    <s v="NG"/>
    <x v="34"/>
    <n v="2"/>
    <s v="PVD"/>
    <x v="2"/>
    <m/>
    <x v="5"/>
    <s v="26'16"/>
    <s v="Q1'16"/>
  </r>
  <r>
    <d v="2016-07-01T00:00:00"/>
    <s v="A3487539"/>
    <s v="B8960"/>
    <s v="XJ"/>
    <s v="OK"/>
    <x v="16"/>
    <n v="1"/>
    <s v="PVD"/>
    <x v="2"/>
    <m/>
    <x v="5"/>
    <s v="26'16"/>
    <s v="Q1'16"/>
  </r>
  <r>
    <d v="2016-07-01T00:00:00"/>
    <s v="A3487539"/>
    <s v="B8960"/>
    <s v="XJ"/>
    <s v="NG"/>
    <x v="33"/>
    <n v="4"/>
    <s v="PVD"/>
    <x v="2"/>
    <m/>
    <x v="5"/>
    <s v="26'16"/>
    <s v="Q1'16"/>
  </r>
  <r>
    <d v="2016-07-01T00:00:00"/>
    <s v="A3487539"/>
    <s v="B8960"/>
    <s v="XJ"/>
    <s v="NG"/>
    <x v="34"/>
    <n v="1"/>
    <s v="PVD"/>
    <x v="2"/>
    <m/>
    <x v="5"/>
    <s v="26'16"/>
    <s v="Q1'16"/>
  </r>
  <r>
    <d v="2016-07-01T00:00:00"/>
    <s v="A3488544"/>
    <s v="B8099"/>
    <s v="XJ"/>
    <s v="OK"/>
    <x v="16"/>
    <n v="2"/>
    <s v="PVD"/>
    <x v="2"/>
    <m/>
    <x v="5"/>
    <s v="26'16"/>
    <s v="Q1'16"/>
  </r>
  <r>
    <d v="2016-07-01T00:00:00"/>
    <s v="A3488544"/>
    <s v="B8099"/>
    <s v="XJ"/>
    <s v="NG"/>
    <x v="33"/>
    <n v="6"/>
    <s v="PVD"/>
    <x v="2"/>
    <m/>
    <x v="5"/>
    <s v="26'16"/>
    <s v="Q1'16"/>
  </r>
  <r>
    <d v="2016-07-01T00:00:00"/>
    <s v="A3486638"/>
    <s v="B4405"/>
    <s v="XJ"/>
    <s v="NG"/>
    <x v="33"/>
    <n v="4"/>
    <s v="PVD"/>
    <x v="2"/>
    <m/>
    <x v="5"/>
    <s v="26'16"/>
    <s v="Q1'16"/>
  </r>
  <r>
    <d v="2016-07-01T00:00:00"/>
    <s v="A3486638"/>
    <s v="B4405"/>
    <s v="XJ"/>
    <s v="NG"/>
    <x v="34"/>
    <n v="2"/>
    <s v="PVD"/>
    <x v="2"/>
    <m/>
    <x v="5"/>
    <s v="26'16"/>
    <s v="Q1'16"/>
  </r>
  <r>
    <d v="2016-07-01T00:00:00"/>
    <s v="A3486636"/>
    <s v="B4405"/>
    <s v="XJ"/>
    <s v="NG"/>
    <x v="33"/>
    <n v="2"/>
    <s v="PVD"/>
    <x v="2"/>
    <m/>
    <x v="5"/>
    <s v="26'16"/>
    <s v="Q1'16"/>
  </r>
  <r>
    <d v="2016-07-01T00:00:00"/>
    <s v="A3486637"/>
    <s v="B4405"/>
    <s v="XJ"/>
    <s v="OK"/>
    <x v="16"/>
    <n v="3"/>
    <s v="PVD"/>
    <x v="2"/>
    <m/>
    <x v="5"/>
    <s v="26'16"/>
    <s v="Q1'16"/>
  </r>
  <r>
    <d v="2016-07-01T00:00:00"/>
    <s v="A3486637"/>
    <s v="B4405"/>
    <s v="XJ"/>
    <s v="NG"/>
    <x v="33"/>
    <n v="1"/>
    <s v="PVD"/>
    <x v="2"/>
    <m/>
    <x v="5"/>
    <s v="26'16"/>
    <s v="Q1'16"/>
  </r>
  <r>
    <d v="2016-07-01T00:00:00"/>
    <s v="A3486637"/>
    <s v="B4405"/>
    <s v="XJ"/>
    <s v="NG"/>
    <x v="34"/>
    <n v="2"/>
    <s v="PVD"/>
    <x v="2"/>
    <m/>
    <x v="5"/>
    <s v="26'16"/>
    <s v="Q1'16"/>
  </r>
  <r>
    <d v="2016-07-01T00:00:00"/>
    <s v="A3488004"/>
    <s v="B8025"/>
    <s v="XJ"/>
    <s v="OK"/>
    <x v="16"/>
    <n v="2"/>
    <s v="PVD"/>
    <x v="2"/>
    <m/>
    <x v="5"/>
    <s v="26'16"/>
    <s v="Q1'16"/>
  </r>
  <r>
    <d v="2016-07-01T00:00:00"/>
    <s v="A3488004"/>
    <s v="B8025"/>
    <s v="XJ"/>
    <s v="OK"/>
    <x v="24"/>
    <n v="1"/>
    <s v="PVD"/>
    <x v="2"/>
    <m/>
    <x v="5"/>
    <s v="26'16"/>
    <s v="Q1'16"/>
  </r>
  <r>
    <d v="2016-07-01T00:00:00"/>
    <s v="A3488004"/>
    <s v="B8025"/>
    <s v="XJ"/>
    <s v="NG"/>
    <x v="33"/>
    <n v="2"/>
    <s v="PVD"/>
    <x v="2"/>
    <m/>
    <x v="5"/>
    <s v="26'16"/>
    <s v="Q1'16"/>
  </r>
  <r>
    <d v="2016-07-01T00:00:00"/>
    <s v="A3488004"/>
    <s v="B8025"/>
    <s v="XJ"/>
    <s v="NG"/>
    <x v="34"/>
    <n v="2"/>
    <s v="PVD"/>
    <x v="2"/>
    <m/>
    <x v="5"/>
    <s v="26'16"/>
    <s v="Q1'16"/>
  </r>
  <r>
    <d v="2016-07-01T00:00:00"/>
    <s v="A3488267"/>
    <s v="B8099"/>
    <s v="XJ"/>
    <s v="NG"/>
    <x v="33"/>
    <n v="4"/>
    <s v="PVD"/>
    <x v="2"/>
    <m/>
    <x v="5"/>
    <s v="26'16"/>
    <s v="Q1'16"/>
  </r>
  <r>
    <d v="2016-07-01T00:00:00"/>
    <s v="A3488267"/>
    <s v="B8099"/>
    <s v="XJ"/>
    <s v="NG"/>
    <x v="3"/>
    <n v="1"/>
    <s v="PVD"/>
    <x v="2"/>
    <m/>
    <x v="5"/>
    <s v="26'16"/>
    <s v="Q1'16"/>
  </r>
  <r>
    <d v="2016-07-01T00:00:00"/>
    <s v="A3488267"/>
    <s v="B8099"/>
    <s v="XJ"/>
    <s v="NG"/>
    <x v="34"/>
    <n v="2"/>
    <s v="PVD"/>
    <x v="2"/>
    <m/>
    <x v="5"/>
    <s v="26'16"/>
    <s v="Q1'16"/>
  </r>
  <r>
    <d v="2016-07-01T00:00:00"/>
    <s v="A3488266"/>
    <s v="B8099"/>
    <s v="XJ"/>
    <s v="NG"/>
    <x v="34"/>
    <n v="2"/>
    <s v="PVD"/>
    <x v="2"/>
    <m/>
    <x v="5"/>
    <s v="26'16"/>
    <s v="Q1'16"/>
  </r>
  <r>
    <d v="2016-07-01T00:00:00"/>
    <s v="A3488262"/>
    <s v="B8099"/>
    <s v="XJ"/>
    <s v="NG"/>
    <x v="33"/>
    <n v="5"/>
    <s v="PVD"/>
    <x v="2"/>
    <m/>
    <x v="5"/>
    <s v="26'16"/>
    <s v="Q1'16"/>
  </r>
  <r>
    <d v="2016-07-01T00:00:00"/>
    <s v="A3485196"/>
    <s v="B8034"/>
    <s v="XJ"/>
    <s v="OK"/>
    <x v="16"/>
    <n v="1"/>
    <s v="PVD"/>
    <x v="2"/>
    <m/>
    <x v="5"/>
    <s v="26'16"/>
    <s v="Q1'16"/>
  </r>
  <r>
    <d v="2016-07-01T00:00:00"/>
    <s v="A3485196"/>
    <s v="B8034"/>
    <s v="XJ"/>
    <s v="NG"/>
    <x v="33"/>
    <n v="5"/>
    <s v="PVD"/>
    <x v="2"/>
    <m/>
    <x v="5"/>
    <s v="26'16"/>
    <s v="Q1'16"/>
  </r>
  <r>
    <d v="2016-07-01T00:00:00"/>
    <s v="A3485196"/>
    <s v="B8034"/>
    <s v="XJ"/>
    <s v="NG"/>
    <x v="34"/>
    <n v="4"/>
    <s v="PVD"/>
    <x v="2"/>
    <m/>
    <x v="5"/>
    <s v="26'16"/>
    <s v="Q1'16"/>
  </r>
  <r>
    <d v="2016-07-01T00:00:00"/>
    <s v="A3486235"/>
    <s v="B8960"/>
    <s v="XJ"/>
    <s v="OK"/>
    <x v="16"/>
    <n v="4"/>
    <s v="PVD"/>
    <x v="2"/>
    <m/>
    <x v="5"/>
    <s v="26'16"/>
    <s v="Q1'16"/>
  </r>
  <r>
    <d v="2016-07-01T00:00:00"/>
    <s v="A3486235"/>
    <s v="B8960"/>
    <s v="XJ"/>
    <s v="NG"/>
    <x v="33"/>
    <n v="2"/>
    <s v="PVD"/>
    <x v="2"/>
    <m/>
    <x v="5"/>
    <s v="26'16"/>
    <s v="Q1'16"/>
  </r>
  <r>
    <d v="2016-07-01T00:00:00"/>
    <s v="A3486235"/>
    <s v="B8960"/>
    <s v="XJ"/>
    <s v="NG"/>
    <x v="34"/>
    <n v="5"/>
    <s v="PVD"/>
    <x v="2"/>
    <m/>
    <x v="5"/>
    <s v="26'16"/>
    <s v="Q1'16"/>
  </r>
  <r>
    <d v="2016-07-01T00:00:00"/>
    <s v="A3486235"/>
    <s v="B8960"/>
    <s v="XJ"/>
    <s v="NG"/>
    <x v="31"/>
    <n v="1"/>
    <s v="PVD"/>
    <x v="2"/>
    <m/>
    <x v="5"/>
    <s v="26'16"/>
    <s v="Q1'16"/>
  </r>
  <r>
    <d v="2016-07-01T00:00:00"/>
    <s v="A3487541"/>
    <s v="B8960"/>
    <s v="XJ"/>
    <s v="OK"/>
    <x v="16"/>
    <n v="10"/>
    <s v="PVD"/>
    <x v="2"/>
    <m/>
    <x v="5"/>
    <s v="26'16"/>
    <s v="Q1'16"/>
  </r>
  <r>
    <d v="2016-07-01T00:00:00"/>
    <s v="A3487541"/>
    <s v="B8960"/>
    <s v="XJ"/>
    <s v="NG"/>
    <x v="33"/>
    <n v="6"/>
    <s v="PVD"/>
    <x v="2"/>
    <m/>
    <x v="5"/>
    <s v="26'16"/>
    <s v="Q1'16"/>
  </r>
  <r>
    <d v="2016-07-01T00:00:00"/>
    <s v="A3487541"/>
    <s v="B8960"/>
    <s v="XJ"/>
    <s v="NG"/>
    <x v="34"/>
    <n v="3"/>
    <s v="PVD"/>
    <x v="2"/>
    <m/>
    <x v="5"/>
    <s v="26'16"/>
    <s v="Q1'16"/>
  </r>
  <r>
    <d v="2016-07-01T00:00:00"/>
    <s v="A3485197"/>
    <s v="B8034"/>
    <s v="XJ"/>
    <s v="OK"/>
    <x v="16"/>
    <n v="1"/>
    <s v="PVD"/>
    <x v="2"/>
    <m/>
    <x v="5"/>
    <s v="26'16"/>
    <s v="Q1'16"/>
  </r>
  <r>
    <d v="2016-07-01T00:00:00"/>
    <s v="A3485197"/>
    <s v="B8034"/>
    <s v="XJ"/>
    <s v="NG"/>
    <x v="33"/>
    <n v="5"/>
    <s v="PVD"/>
    <x v="2"/>
    <m/>
    <x v="5"/>
    <s v="26'16"/>
    <s v="Q1'16"/>
  </r>
  <r>
    <d v="2016-07-01T00:00:00"/>
    <s v="A3485197"/>
    <s v="B8034"/>
    <s v="XJ"/>
    <s v="NG"/>
    <x v="34"/>
    <n v="7"/>
    <s v="PVD"/>
    <x v="2"/>
    <m/>
    <x v="5"/>
    <s v="26'16"/>
    <s v="Q1'16"/>
  </r>
  <r>
    <d v="2016-07-02T00:00:00"/>
    <s v="A3488002"/>
    <s v="B8025"/>
    <s v="Yuen"/>
    <s v="OK"/>
    <x v="16"/>
    <n v="1"/>
    <s v="PVD"/>
    <x v="2"/>
    <m/>
    <x v="5"/>
    <s v="26'16"/>
    <s v="Q1'16"/>
  </r>
  <r>
    <d v="2016-07-02T00:00:00"/>
    <s v="A3488002"/>
    <s v="B8025"/>
    <s v="Yuen"/>
    <s v="OK"/>
    <x v="24"/>
    <n v="1"/>
    <s v="PVD"/>
    <x v="2"/>
    <m/>
    <x v="5"/>
    <s v="26'16"/>
    <s v="Q1'16"/>
  </r>
  <r>
    <d v="2016-07-02T00:00:00"/>
    <s v="A3488374"/>
    <s v="B4320"/>
    <s v="Yuen"/>
    <s v="OK"/>
    <x v="16"/>
    <n v="1"/>
    <s v="PVD"/>
    <x v="2"/>
    <m/>
    <x v="5"/>
    <s v="26'16"/>
    <s v="Q1'16"/>
  </r>
  <r>
    <d v="2016-07-02T00:00:00"/>
    <s v="A3488374"/>
    <s v="B4320"/>
    <s v="Yuen"/>
    <s v="OK"/>
    <x v="24"/>
    <n v="1"/>
    <s v="PVD"/>
    <x v="2"/>
    <m/>
    <x v="5"/>
    <s v="26'16"/>
    <s v="Q1'16"/>
  </r>
  <r>
    <d v="2016-07-02T00:00:00"/>
    <s v="A3486639"/>
    <s v="B4405"/>
    <s v="LT"/>
    <s v="OK"/>
    <x v="16"/>
    <n v="1"/>
    <s v="PVD"/>
    <x v="2"/>
    <m/>
    <x v="5"/>
    <s v="26'16"/>
    <s v="Q1'16"/>
  </r>
  <r>
    <d v="2016-07-02T00:00:00"/>
    <s v="A3486639"/>
    <s v="B4405"/>
    <s v="LT"/>
    <s v="NG"/>
    <x v="33"/>
    <n v="1"/>
    <s v="PVD"/>
    <x v="2"/>
    <m/>
    <x v="5"/>
    <s v="26'16"/>
    <s v="Q1'16"/>
  </r>
  <r>
    <d v="2016-07-02T00:00:00"/>
    <s v="A3486639"/>
    <s v="B4405"/>
    <s v="LT"/>
    <s v="NG"/>
    <x v="34"/>
    <n v="1"/>
    <s v="PVD"/>
    <x v="2"/>
    <m/>
    <x v="5"/>
    <s v="26'16"/>
    <s v="Q1'16"/>
  </r>
  <r>
    <d v="2016-07-02T00:00:00"/>
    <s v="A3488493"/>
    <s v="B8099"/>
    <s v="LT"/>
    <s v="OK"/>
    <x v="16"/>
    <n v="1"/>
    <s v="PVD"/>
    <x v="2"/>
    <m/>
    <x v="5"/>
    <s v="26'16"/>
    <s v="Q1'16"/>
  </r>
  <r>
    <d v="2016-07-02T00:00:00"/>
    <s v="A3488263"/>
    <s v="B8099"/>
    <s v="LT"/>
    <s v="OK"/>
    <x v="16"/>
    <n v="1"/>
    <s v="PVD"/>
    <x v="2"/>
    <m/>
    <x v="5"/>
    <s v="26'16"/>
    <s v="Q1'16"/>
  </r>
  <r>
    <d v="2016-07-02T00:00:00"/>
    <s v="A3488263"/>
    <s v="B8099"/>
    <s v="LT"/>
    <s v="NG"/>
    <x v="3"/>
    <n v="1"/>
    <s v="PVD"/>
    <x v="2"/>
    <m/>
    <x v="5"/>
    <s v="26'16"/>
    <s v="Q1'16"/>
  </r>
  <r>
    <d v="2016-07-02T00:00:00"/>
    <s v="A3488007"/>
    <s v="B8025"/>
    <s v="LT"/>
    <s v="OK"/>
    <x v="16"/>
    <n v="1"/>
    <s v="PVD"/>
    <x v="2"/>
    <m/>
    <x v="5"/>
    <s v="26'16"/>
    <s v="Q1'16"/>
  </r>
  <r>
    <d v="2016-07-02T00:00:00"/>
    <s v="A3488007"/>
    <s v="B8025"/>
    <s v="LT"/>
    <s v="NG"/>
    <x v="3"/>
    <n v="1"/>
    <s v="PVD"/>
    <x v="2"/>
    <m/>
    <x v="5"/>
    <s v="26'16"/>
    <s v="Q1'16"/>
  </r>
  <r>
    <d v="2016-07-02T00:00:00"/>
    <s v="A3487364"/>
    <s v="B8960"/>
    <s v="LT"/>
    <s v="OK"/>
    <x v="16"/>
    <n v="5"/>
    <s v="PVD"/>
    <x v="2"/>
    <m/>
    <x v="5"/>
    <s v="26'16"/>
    <s v="Q1'16"/>
  </r>
  <r>
    <d v="2016-07-02T00:00:00"/>
    <s v="A3485257"/>
    <s v="B8034"/>
    <s v="LT"/>
    <s v="OK"/>
    <x v="16"/>
    <n v="1"/>
    <s v="PVD"/>
    <x v="2"/>
    <m/>
    <x v="5"/>
    <s v="26'16"/>
    <s v="Q1'16"/>
  </r>
  <r>
    <d v="2016-07-02T00:00:00"/>
    <s v="A3485257"/>
    <s v="B8034"/>
    <s v="LT"/>
    <s v="NG"/>
    <x v="33"/>
    <n v="1"/>
    <s v="PVD"/>
    <x v="2"/>
    <m/>
    <x v="5"/>
    <s v="26'16"/>
    <s v="Q1'16"/>
  </r>
  <r>
    <d v="2016-07-02T00:00:00"/>
    <s v="A3487543"/>
    <s v="B8960"/>
    <s v="LT"/>
    <s v="OK"/>
    <x v="16"/>
    <n v="4"/>
    <s v="PVD"/>
    <x v="2"/>
    <m/>
    <x v="5"/>
    <s v="26'16"/>
    <s v="Q1'16"/>
  </r>
  <r>
    <d v="2016-07-02T00:00:00"/>
    <s v="A3488859"/>
    <s v="B9604"/>
    <s v="Yuen"/>
    <s v="OK"/>
    <x v="16"/>
    <n v="1"/>
    <s v="PVD"/>
    <x v="2"/>
    <m/>
    <x v="5"/>
    <s v="26'16"/>
    <s v="Q1'16"/>
  </r>
  <r>
    <d v="2016-07-02T00:00:00"/>
    <s v="A3488859"/>
    <s v="B9604"/>
    <s v="Yuen"/>
    <s v="OK"/>
    <x v="27"/>
    <n v="1"/>
    <s v="PVD"/>
    <x v="2"/>
    <m/>
    <x v="5"/>
    <s v="26'16"/>
    <s v="Q1'16"/>
  </r>
  <r>
    <d v="2016-07-02T00:00:00"/>
    <s v="A3488862"/>
    <s v="B9604"/>
    <s v="Yuen"/>
    <s v="OK"/>
    <x v="16"/>
    <n v="3"/>
    <s v="PVD"/>
    <x v="2"/>
    <m/>
    <x v="5"/>
    <s v="26'16"/>
    <s v="Q1'16"/>
  </r>
  <r>
    <d v="2016-07-02T00:00:00"/>
    <s v="A3488863"/>
    <s v="B9604"/>
    <s v="Yuen"/>
    <s v="NG"/>
    <x v="34"/>
    <n v="1"/>
    <s v="PVD"/>
    <x v="2"/>
    <m/>
    <x v="5"/>
    <s v="26'16"/>
    <s v="Q1'16"/>
  </r>
  <r>
    <d v="2016-07-02T00:00:00"/>
    <s v="A3486887"/>
    <s v="B8960"/>
    <s v="LT"/>
    <s v="OK"/>
    <x v="16"/>
    <n v="4"/>
    <s v="PVD"/>
    <x v="2"/>
    <m/>
    <x v="5"/>
    <s v="26'16"/>
    <s v="Q1'16"/>
  </r>
  <r>
    <d v="2016-07-02T00:00:00"/>
    <s v="A3487544"/>
    <s v="B8960"/>
    <s v="LT"/>
    <s v="NG"/>
    <x v="3"/>
    <n v="1"/>
    <s v="PVD"/>
    <x v="2"/>
    <m/>
    <x v="5"/>
    <s v="26'16"/>
    <s v="Q1'16"/>
  </r>
  <r>
    <d v="2016-07-02T00:00:00"/>
    <s v="A3485193"/>
    <s v="B8034"/>
    <s v="LT"/>
    <s v="OK"/>
    <x v="16"/>
    <n v="3"/>
    <s v="PVD"/>
    <x v="2"/>
    <m/>
    <x v="5"/>
    <s v="26'16"/>
    <s v="Q1'16"/>
  </r>
  <r>
    <d v="2016-07-02T00:00:00"/>
    <s v="A3487538"/>
    <s v="B8960"/>
    <s v="LT"/>
    <s v="OK"/>
    <x v="16"/>
    <n v="1"/>
    <s v="PVD"/>
    <x v="2"/>
    <m/>
    <x v="5"/>
    <s v="26'16"/>
    <s v="Q1'16"/>
  </r>
  <r>
    <d v="2016-07-02T00:00:00"/>
    <s v="A3487538"/>
    <s v="B8960"/>
    <s v="LT"/>
    <s v="NG"/>
    <x v="33"/>
    <n v="1"/>
    <s v="PVD"/>
    <x v="2"/>
    <m/>
    <x v="5"/>
    <s v="26'16"/>
    <s v="Q1'16"/>
  </r>
  <r>
    <d v="2016-07-02T00:00:00"/>
    <s v="A3487538"/>
    <s v="B8960"/>
    <s v="LT"/>
    <s v="NG"/>
    <x v="34"/>
    <n v="1"/>
    <s v="PVD"/>
    <x v="2"/>
    <m/>
    <x v="5"/>
    <s v="26'16"/>
    <s v="Q1'16"/>
  </r>
  <r>
    <d v="2016-07-02T00:00:00"/>
    <s v="A3488855"/>
    <s v="B9604"/>
    <s v="LT"/>
    <s v="OK"/>
    <x v="16"/>
    <n v="8"/>
    <s v="PVD"/>
    <x v="2"/>
    <m/>
    <x v="5"/>
    <s v="26'16"/>
    <s v="Q1'16"/>
  </r>
  <r>
    <d v="2016-07-02T00:00:00"/>
    <s v="A3488849"/>
    <s v="B9604"/>
    <s v="LT"/>
    <s v="OK"/>
    <x v="16"/>
    <n v="3"/>
    <s v="PVD"/>
    <x v="2"/>
    <m/>
    <x v="5"/>
    <s v="26'16"/>
    <s v="Q1'16"/>
  </r>
  <r>
    <d v="2016-07-02T00:00:00"/>
    <s v="A3488865"/>
    <s v="B9604"/>
    <s v="LT"/>
    <s v="OK"/>
    <x v="16"/>
    <n v="1"/>
    <s v="PVD"/>
    <x v="2"/>
    <m/>
    <x v="5"/>
    <s v="26'16"/>
    <s v="Q1'16"/>
  </r>
  <r>
    <d v="2016-07-02T00:00:00"/>
    <s v="A3487063"/>
    <s v="B8960"/>
    <s v="LT"/>
    <s v="OK"/>
    <x v="16"/>
    <n v="8"/>
    <s v="PVD"/>
    <x v="2"/>
    <m/>
    <x v="5"/>
    <s v="26'16"/>
    <s v="Q1'16"/>
  </r>
  <r>
    <d v="2016-07-02T00:00:00"/>
    <s v="A3487063"/>
    <s v="B8960"/>
    <s v="LT"/>
    <s v="OK"/>
    <x v="27"/>
    <n v="1"/>
    <s v="PVD"/>
    <x v="2"/>
    <m/>
    <x v="5"/>
    <s v="26'16"/>
    <s v="Q1'16"/>
  </r>
  <r>
    <d v="2016-07-02T00:00:00"/>
    <s v="A3487063"/>
    <s v="B8960"/>
    <s v="LT"/>
    <s v="NG"/>
    <x v="33"/>
    <n v="2"/>
    <s v="PVD"/>
    <x v="2"/>
    <m/>
    <x v="5"/>
    <s v="26'16"/>
    <s v="Q1'16"/>
  </r>
  <r>
    <d v="2016-07-02T00:00:00"/>
    <s v="A3488116"/>
    <s v="B8960"/>
    <s v="LT"/>
    <s v="OK"/>
    <x v="16"/>
    <n v="3"/>
    <s v="PVD"/>
    <x v="2"/>
    <m/>
    <x v="5"/>
    <s v="26'16"/>
    <s v="Q1'16"/>
  </r>
  <r>
    <d v="2016-07-02T00:00:00"/>
    <s v="A3488116"/>
    <s v="B8960"/>
    <s v="LT"/>
    <s v="NG"/>
    <x v="3"/>
    <n v="1"/>
    <s v="PVD"/>
    <x v="2"/>
    <m/>
    <x v="5"/>
    <s v="26'16"/>
    <s v="Q1'16"/>
  </r>
  <r>
    <d v="2016-07-02T00:00:00"/>
    <s v="A3488858"/>
    <s v="B9604"/>
    <s v="LT"/>
    <s v="OK"/>
    <x v="16"/>
    <n v="1"/>
    <s v="PVD"/>
    <x v="2"/>
    <m/>
    <x v="5"/>
    <s v="26'16"/>
    <s v="Q1'16"/>
  </r>
  <r>
    <d v="2016-07-02T00:00:00"/>
    <s v="A3488858"/>
    <s v="B9604"/>
    <s v="LT"/>
    <s v="OK"/>
    <x v="27"/>
    <n v="1"/>
    <s v="PVD"/>
    <x v="2"/>
    <m/>
    <x v="5"/>
    <s v="26'16"/>
    <s v="Q1'16"/>
  </r>
  <r>
    <d v="2016-07-02T00:00:00"/>
    <s v="A3488418"/>
    <s v="B9604"/>
    <s v="LT"/>
    <s v="OK"/>
    <x v="16"/>
    <n v="2"/>
    <s v="PVD"/>
    <x v="2"/>
    <m/>
    <x v="5"/>
    <s v="26'16"/>
    <s v="Q1'16"/>
  </r>
  <r>
    <d v="2016-07-02T00:00:00"/>
    <s v="A3488418"/>
    <s v="B9604"/>
    <s v="LT"/>
    <s v="NG"/>
    <x v="33"/>
    <n v="1"/>
    <s v="PVD"/>
    <x v="2"/>
    <m/>
    <x v="5"/>
    <s v="26'16"/>
    <s v="Q1'16"/>
  </r>
  <r>
    <d v="2016-07-02T00:00:00"/>
    <s v="A3485195"/>
    <s v="B8034"/>
    <s v="LT"/>
    <s v="OK"/>
    <x v="27"/>
    <n v="1"/>
    <s v="PVD"/>
    <x v="2"/>
    <m/>
    <x v="5"/>
    <s v="26'16"/>
    <s v="Q1'16"/>
  </r>
  <r>
    <d v="2016-07-02T00:00:00"/>
    <s v="A3485195"/>
    <s v="B8034"/>
    <s v="LT"/>
    <s v="NG"/>
    <x v="33"/>
    <n v="1"/>
    <s v="PVD"/>
    <x v="2"/>
    <m/>
    <x v="5"/>
    <s v="26'16"/>
    <s v="Q1'16"/>
  </r>
  <r>
    <d v="2016-07-02T00:00:00"/>
    <s v="A3488119"/>
    <s v="B8960"/>
    <s v="LT"/>
    <s v="OK"/>
    <x v="16"/>
    <n v="3"/>
    <s v="PVD"/>
    <x v="2"/>
    <m/>
    <x v="5"/>
    <s v="26'16"/>
    <s v="Q1'16"/>
  </r>
  <r>
    <d v="2016-07-02T00:00:00"/>
    <s v="A3488119"/>
    <s v="B8960"/>
    <s v="LT"/>
    <s v="OK"/>
    <x v="27"/>
    <n v="1"/>
    <s v="PVD"/>
    <x v="2"/>
    <m/>
    <x v="5"/>
    <s v="26'16"/>
    <s v="Q1'16"/>
  </r>
  <r>
    <d v="2016-07-02T00:00:00"/>
    <s v="A3483746"/>
    <s v="B8967"/>
    <s v="LT"/>
    <s v="OK"/>
    <x v="16"/>
    <n v="1"/>
    <s v="PVD"/>
    <x v="2"/>
    <m/>
    <x v="5"/>
    <s v="26'16"/>
    <s v="Q1'16"/>
  </r>
  <r>
    <d v="2016-07-02T00:00:00"/>
    <s v="A3483746"/>
    <s v="B8967"/>
    <s v="LT"/>
    <s v="OK"/>
    <x v="27"/>
    <n v="1"/>
    <s v="PVD"/>
    <x v="2"/>
    <m/>
    <x v="5"/>
    <s v="26'16"/>
    <s v="Q1'16"/>
  </r>
  <r>
    <d v="2016-07-02T00:00:00"/>
    <s v="A3484563"/>
    <s v="B8960"/>
    <s v="YS"/>
    <s v="OK"/>
    <x v="16"/>
    <n v="4"/>
    <s v="PVD"/>
    <x v="2"/>
    <m/>
    <x v="5"/>
    <s v="26'16"/>
    <s v="Q1'16"/>
  </r>
  <r>
    <d v="2016-07-02T00:00:00"/>
    <s v="A3488864"/>
    <s v="B9604"/>
    <s v="YS"/>
    <s v="OK"/>
    <x v="16"/>
    <n v="1"/>
    <s v="PVD"/>
    <x v="2"/>
    <m/>
    <x v="5"/>
    <s v="26'16"/>
    <s v="Q1'16"/>
  </r>
  <r>
    <d v="2016-07-02T00:00:00"/>
    <s v="A3488864"/>
    <s v="B9604"/>
    <s v="YS"/>
    <s v="NG"/>
    <x v="3"/>
    <n v="2"/>
    <s v="PVD"/>
    <x v="2"/>
    <m/>
    <x v="5"/>
    <s v="26'16"/>
    <s v="Q1'16"/>
  </r>
  <r>
    <d v="2016-07-02T00:00:00"/>
    <s v="A3488857"/>
    <s v="B9604"/>
    <s v="YS"/>
    <s v="OK"/>
    <x v="16"/>
    <n v="1"/>
    <s v="PVD"/>
    <x v="2"/>
    <m/>
    <x v="5"/>
    <s v="26'16"/>
    <s v="Q1'16"/>
  </r>
  <r>
    <d v="2016-07-02T00:00:00"/>
    <s v="A3485260"/>
    <s v="B8015"/>
    <s v="XJ"/>
    <s v="OK"/>
    <x v="16"/>
    <n v="1"/>
    <s v="PVD"/>
    <x v="2"/>
    <m/>
    <x v="5"/>
    <s v="26'16"/>
    <s v="Q1'16"/>
  </r>
  <r>
    <d v="2016-07-02T00:00:00"/>
    <s v="A3487885"/>
    <s v="B9604"/>
    <s v="XJ"/>
    <s v="OK"/>
    <x v="16"/>
    <n v="1"/>
    <s v="PVD"/>
    <x v="2"/>
    <m/>
    <x v="5"/>
    <s v="26'16"/>
    <s v="Q1'16"/>
  </r>
  <r>
    <d v="2016-07-02T00:00:00"/>
    <s v="A3487885"/>
    <s v="B9604"/>
    <s v="XJ"/>
    <s v="NG"/>
    <x v="33"/>
    <n v="1"/>
    <s v="PVD"/>
    <x v="2"/>
    <m/>
    <x v="5"/>
    <s v="26'16"/>
    <s v="Q1'16"/>
  </r>
  <r>
    <d v="2016-07-02T00:00:00"/>
    <s v="A3487885"/>
    <s v="B9604"/>
    <s v="XJ"/>
    <s v="NG"/>
    <x v="34"/>
    <n v="1"/>
    <s v="PVD"/>
    <x v="2"/>
    <m/>
    <x v="5"/>
    <s v="26'16"/>
    <s v="Q1'16"/>
  </r>
  <r>
    <d v="2016-07-02T00:00:00"/>
    <s v="A3484566"/>
    <s v="B8960"/>
    <s v="XJ"/>
    <s v="OK"/>
    <x v="16"/>
    <n v="1"/>
    <s v="PVD"/>
    <x v="2"/>
    <m/>
    <x v="5"/>
    <s v="26'16"/>
    <s v="Q1'16"/>
  </r>
  <r>
    <d v="2016-07-02T00:00:00"/>
    <s v="A3484566"/>
    <s v="B8960"/>
    <s v="XJ"/>
    <s v="NG"/>
    <x v="33"/>
    <n v="1"/>
    <s v="PVD"/>
    <x v="2"/>
    <m/>
    <x v="5"/>
    <s v="26'16"/>
    <s v="Q1'16"/>
  </r>
  <r>
    <d v="2016-07-02T00:00:00"/>
    <s v="A3484566"/>
    <s v="B8960"/>
    <s v="XJ"/>
    <s v="NG"/>
    <x v="31"/>
    <n v="2"/>
    <s v="PVD"/>
    <x v="2"/>
    <m/>
    <x v="5"/>
    <s v="26'16"/>
    <s v="Q1'16"/>
  </r>
  <r>
    <d v="2016-07-02T00:00:00"/>
    <s v="A3488433"/>
    <s v="B9604"/>
    <s v="XJ"/>
    <s v="OK"/>
    <x v="16"/>
    <n v="4"/>
    <s v="PVD"/>
    <x v="2"/>
    <m/>
    <x v="5"/>
    <s v="26'16"/>
    <s v="Q1'16"/>
  </r>
  <r>
    <d v="2016-07-02T00:00:00"/>
    <s v="A3488433"/>
    <s v="B9604"/>
    <s v="XJ"/>
    <s v="NG"/>
    <x v="33"/>
    <n v="1"/>
    <s v="PVD"/>
    <x v="2"/>
    <m/>
    <x v="5"/>
    <s v="26'16"/>
    <s v="Q1'16"/>
  </r>
  <r>
    <d v="2016-07-02T00:00:00"/>
    <s v="A3488867"/>
    <s v="B9604"/>
    <s v="XJ"/>
    <s v="OK"/>
    <x v="16"/>
    <n v="1"/>
    <s v="PVD"/>
    <x v="2"/>
    <m/>
    <x v="5"/>
    <s v="26'16"/>
    <s v="Q1'16"/>
  </r>
  <r>
    <d v="2016-07-02T00:00:00"/>
    <s v="A3487575"/>
    <s v="B8960"/>
    <s v="YS"/>
    <s v="OK"/>
    <x v="16"/>
    <n v="7"/>
    <s v="PVD"/>
    <x v="2"/>
    <m/>
    <x v="5"/>
    <s v="26'16"/>
    <s v="Q1'16"/>
  </r>
  <r>
    <d v="2016-07-02T00:00:00"/>
    <s v="A3487575"/>
    <s v="B8960"/>
    <s v="YS"/>
    <s v="NG"/>
    <x v="33"/>
    <n v="1"/>
    <s v="PVD"/>
    <x v="2"/>
    <m/>
    <x v="5"/>
    <s v="26'16"/>
    <s v="Q1'16"/>
  </r>
  <r>
    <d v="2016-07-02T00:00:00"/>
    <s v="A3487575"/>
    <s v="B8960"/>
    <s v="YS"/>
    <s v="NG"/>
    <x v="3"/>
    <n v="2"/>
    <s v="PVD"/>
    <x v="2"/>
    <m/>
    <x v="5"/>
    <s v="26'16"/>
    <s v="Q1'16"/>
  </r>
  <r>
    <d v="2016-07-02T00:00:00"/>
    <s v="A3488673"/>
    <s v="B8960"/>
    <s v="XJ"/>
    <s v="NG"/>
    <x v="33"/>
    <n v="2"/>
    <s v="PVD"/>
    <x v="2"/>
    <m/>
    <x v="5"/>
    <s v="26'16"/>
    <s v="Q1'16"/>
  </r>
  <r>
    <d v="2016-07-02T00:00:00"/>
    <s v="A3488673"/>
    <s v="B8960"/>
    <s v="XJ"/>
    <s v="NG"/>
    <x v="3"/>
    <n v="2"/>
    <s v="PVD"/>
    <x v="2"/>
    <m/>
    <x v="5"/>
    <s v="26'16"/>
    <s v="Q1'16"/>
  </r>
  <r>
    <d v="2016-07-02T00:00:00"/>
    <s v="A3487401"/>
    <s v="B8960"/>
    <s v="XJ"/>
    <s v="NG"/>
    <x v="33"/>
    <n v="5"/>
    <s v="PVD"/>
    <x v="2"/>
    <m/>
    <x v="5"/>
    <s v="26'16"/>
    <s v="Q1'16"/>
  </r>
  <r>
    <d v="2016-07-02T00:00:00"/>
    <s v="A3487401"/>
    <s v="B8960"/>
    <s v="XJ"/>
    <s v="NG"/>
    <x v="34"/>
    <n v="4"/>
    <s v="PVD"/>
    <x v="2"/>
    <m/>
    <x v="5"/>
    <s v="26'16"/>
    <s v="Q1'16"/>
  </r>
  <r>
    <d v="2016-07-02T00:00:00"/>
    <s v="A3486885"/>
    <s v="B8960"/>
    <s v="YS"/>
    <s v="OK"/>
    <x v="16"/>
    <n v="7"/>
    <s v="PVD"/>
    <x v="2"/>
    <m/>
    <x v="5"/>
    <s v="26'16"/>
    <s v="Q1'16"/>
  </r>
  <r>
    <d v="2016-07-02T00:00:00"/>
    <s v="A3486885"/>
    <s v="B8960"/>
    <s v="YS"/>
    <s v="NG"/>
    <x v="33"/>
    <n v="2"/>
    <s v="PVD"/>
    <x v="2"/>
    <m/>
    <x v="5"/>
    <s v="26'16"/>
    <s v="Q1'16"/>
  </r>
  <r>
    <d v="2016-07-02T00:00:00"/>
    <s v="A3486885"/>
    <s v="B8960"/>
    <s v="YS"/>
    <s v="NG"/>
    <x v="34"/>
    <n v="1"/>
    <s v="PVD"/>
    <x v="2"/>
    <m/>
    <x v="5"/>
    <s v="26'16"/>
    <s v="Q1'16"/>
  </r>
  <r>
    <d v="2016-07-02T00:00:00"/>
    <s v="A3484926"/>
    <s v="B8029"/>
    <s v="YS"/>
    <s v="OK"/>
    <x v="27"/>
    <n v="1"/>
    <s v="PVD"/>
    <x v="2"/>
    <m/>
    <x v="5"/>
    <s v="26'16"/>
    <s v="Q1'16"/>
  </r>
  <r>
    <d v="2016-07-02T00:00:00"/>
    <s v="A3487725"/>
    <s v="B9604"/>
    <s v="YS"/>
    <s v="OK"/>
    <x v="16"/>
    <n v="2"/>
    <s v="PVD"/>
    <x v="2"/>
    <m/>
    <x v="5"/>
    <s v="26'16"/>
    <s v="Q1'16"/>
  </r>
  <r>
    <d v="2016-07-02T00:00:00"/>
    <s v="A3487725"/>
    <s v="B9604"/>
    <s v="YS"/>
    <s v="NG"/>
    <x v="31"/>
    <n v="1"/>
    <s v="PVD"/>
    <x v="2"/>
    <m/>
    <x v="5"/>
    <s v="26'16"/>
    <s v="Q1'16"/>
  </r>
  <r>
    <d v="2016-07-02T00:00:00"/>
    <s v="A3487404"/>
    <s v="B8960"/>
    <s v="YS"/>
    <s v="OK"/>
    <x v="16"/>
    <n v="1"/>
    <s v="PVD"/>
    <x v="2"/>
    <m/>
    <x v="5"/>
    <s v="26'16"/>
    <s v="Q1'16"/>
  </r>
  <r>
    <d v="2016-07-02T00:00:00"/>
    <s v="A3487404"/>
    <s v="B8960"/>
    <s v="YS"/>
    <s v="NG"/>
    <x v="3"/>
    <n v="1"/>
    <s v="PVD"/>
    <x v="2"/>
    <m/>
    <x v="5"/>
    <s v="26'16"/>
    <s v="Q1'16"/>
  </r>
  <r>
    <d v="2016-07-02T00:00:00"/>
    <s v="A3487404"/>
    <s v="B8960"/>
    <s v="YS"/>
    <s v="NG"/>
    <x v="31"/>
    <n v="1"/>
    <s v="PVD"/>
    <x v="2"/>
    <m/>
    <x v="5"/>
    <s v="26'16"/>
    <s v="Q1'16"/>
  </r>
  <r>
    <d v="2016-07-02T00:00:00"/>
    <s v="A3487070"/>
    <s v="B8960"/>
    <s v="YS"/>
    <s v="OK"/>
    <x v="16"/>
    <n v="1"/>
    <s v="PVD"/>
    <x v="2"/>
    <m/>
    <x v="5"/>
    <s v="26'16"/>
    <s v="Q1'16"/>
  </r>
  <r>
    <d v="2016-07-02T00:00:00"/>
    <s v="A3487070"/>
    <s v="B8960"/>
    <s v="YS"/>
    <s v="NG"/>
    <x v="34"/>
    <n v="2"/>
    <s v="PVD"/>
    <x v="2"/>
    <m/>
    <x v="5"/>
    <s v="26'16"/>
    <s v="Q1'16"/>
  </r>
  <r>
    <d v="2016-07-02T00:00:00"/>
    <s v="A3487599"/>
    <s v="B8960"/>
    <s v="YS"/>
    <s v="OK"/>
    <x v="16"/>
    <n v="6"/>
    <s v="PVD"/>
    <x v="2"/>
    <m/>
    <x v="5"/>
    <s v="26'16"/>
    <s v="Q1'16"/>
  </r>
  <r>
    <d v="2016-07-02T00:00:00"/>
    <s v="A3487599"/>
    <s v="B8960"/>
    <s v="YS"/>
    <s v="OK"/>
    <x v="27"/>
    <n v="1"/>
    <s v="PVD"/>
    <x v="2"/>
    <m/>
    <x v="5"/>
    <s v="26'16"/>
    <s v="Q1'16"/>
  </r>
  <r>
    <d v="2016-07-02T00:00:00"/>
    <s v="A3487599"/>
    <s v="B8960"/>
    <s v="YS"/>
    <s v="NG"/>
    <x v="3"/>
    <n v="2"/>
    <s v="PVD"/>
    <x v="2"/>
    <m/>
    <x v="5"/>
    <s v="26'16"/>
    <s v="Q1'16"/>
  </r>
  <r>
    <d v="2016-07-02T00:00:00"/>
    <s v="A3487599"/>
    <s v="B8960"/>
    <s v="YS"/>
    <s v="NG"/>
    <x v="34"/>
    <n v="1"/>
    <s v="PVD"/>
    <x v="2"/>
    <m/>
    <x v="5"/>
    <s v="26'16"/>
    <s v="Q1'16"/>
  </r>
  <r>
    <d v="2016-07-02T00:00:00"/>
    <s v="A3488860"/>
    <s v="B9604"/>
    <s v="YS"/>
    <s v="OK"/>
    <x v="16"/>
    <n v="2"/>
    <s v="PVD"/>
    <x v="2"/>
    <m/>
    <x v="5"/>
    <s v="26'16"/>
    <s v="Q1'16"/>
  </r>
  <r>
    <d v="2016-07-02T00:00:00"/>
    <s v="A3488850"/>
    <s v="B9604"/>
    <s v="YS"/>
    <s v="OK"/>
    <x v="16"/>
    <n v="1"/>
    <s v="PVD"/>
    <x v="2"/>
    <m/>
    <x v="5"/>
    <s v="26'16"/>
    <s v="Q1'16"/>
  </r>
  <r>
    <d v="2016-07-02T00:00:00"/>
    <s v="A3488850"/>
    <s v="B9604"/>
    <s v="YS"/>
    <s v="OK"/>
    <x v="27"/>
    <n v="1"/>
    <s v="PVD"/>
    <x v="2"/>
    <m/>
    <x v="5"/>
    <s v="26'16"/>
    <s v="Q1'16"/>
  </r>
  <r>
    <d v="2016-07-03T00:00:00"/>
    <s v="A3489152"/>
    <s v="B8034"/>
    <s v="Yuen"/>
    <s v="OK"/>
    <x v="16"/>
    <n v="7"/>
    <s v="PVD"/>
    <x v="2"/>
    <m/>
    <x v="5"/>
    <s v="26'16"/>
    <s v="Q1'16"/>
  </r>
  <r>
    <d v="2016-07-03T00:00:00"/>
    <s v="A3487603"/>
    <s v="B8960"/>
    <s v="LT"/>
    <s v="OK"/>
    <x v="16"/>
    <n v="7"/>
    <s v="PVD"/>
    <x v="2"/>
    <m/>
    <x v="5"/>
    <s v="26'16"/>
    <s v="Q1'16"/>
  </r>
  <r>
    <d v="2016-07-03T00:00:00"/>
    <s v="A3487603"/>
    <s v="B8960"/>
    <s v="LT"/>
    <s v="OK"/>
    <x v="27"/>
    <n v="1"/>
    <s v="PVD"/>
    <x v="2"/>
    <m/>
    <x v="5"/>
    <s v="26'16"/>
    <s v="Q1'16"/>
  </r>
  <r>
    <d v="2016-07-03T00:00:00"/>
    <s v="A3487603"/>
    <s v="B8960"/>
    <s v="LT"/>
    <s v="NG"/>
    <x v="33"/>
    <n v="1"/>
    <s v="PVD"/>
    <x v="2"/>
    <m/>
    <x v="5"/>
    <s v="26'16"/>
    <s v="Q1'16"/>
  </r>
  <r>
    <d v="2016-07-03T00:00:00"/>
    <s v="A3487572"/>
    <s v="B8960"/>
    <s v="LT"/>
    <s v="OK"/>
    <x v="16"/>
    <n v="5"/>
    <s v="PVD"/>
    <x v="2"/>
    <m/>
    <x v="5"/>
    <s v="26'16"/>
    <s v="Q1'16"/>
  </r>
  <r>
    <d v="2016-07-03T00:00:00"/>
    <s v="A3487572"/>
    <s v="B8960"/>
    <s v="LT"/>
    <s v="OK"/>
    <x v="27"/>
    <n v="1"/>
    <s v="PVD"/>
    <x v="2"/>
    <m/>
    <x v="5"/>
    <s v="26'16"/>
    <s v="Q1'16"/>
  </r>
  <r>
    <d v="2016-07-03T00:00:00"/>
    <s v="A3487071"/>
    <s v="B8960"/>
    <s v="LT"/>
    <s v="OK"/>
    <x v="16"/>
    <n v="1"/>
    <s v="PVD"/>
    <x v="2"/>
    <m/>
    <x v="5"/>
    <s v="26'16"/>
    <s v="Q1'16"/>
  </r>
  <r>
    <d v="2016-07-03T00:00:00"/>
    <s v="A3487071"/>
    <s v="B8960"/>
    <s v="LT"/>
    <s v="NG"/>
    <x v="33"/>
    <n v="1"/>
    <s v="PVD"/>
    <x v="2"/>
    <m/>
    <x v="5"/>
    <s v="26'16"/>
    <s v="Q1'16"/>
  </r>
  <r>
    <d v="2016-07-03T00:00:00"/>
    <s v="A3489151"/>
    <s v="B8034"/>
    <s v="LT"/>
    <s v="OK"/>
    <x v="16"/>
    <n v="1"/>
    <s v="PVD"/>
    <x v="2"/>
    <m/>
    <x v="5"/>
    <s v="26'16"/>
    <s v="Q1'16"/>
  </r>
  <r>
    <d v="2016-07-03T00:00:00"/>
    <s v="A3489151"/>
    <s v="B8034"/>
    <s v="LT"/>
    <s v="NG"/>
    <x v="3"/>
    <n v="1"/>
    <s v="PVD"/>
    <x v="2"/>
    <m/>
    <x v="5"/>
    <s v="26'16"/>
    <s v="Q1'16"/>
  </r>
  <r>
    <d v="2016-07-03T00:00:00"/>
    <s v="A3488866"/>
    <s v="B9604"/>
    <s v="Yuen"/>
    <s v="OK"/>
    <x v="16"/>
    <n v="4"/>
    <s v="PVD"/>
    <x v="2"/>
    <m/>
    <x v="5"/>
    <s v="26'16"/>
    <s v="Q1'16"/>
  </r>
  <r>
    <d v="2016-07-03T00:00:00"/>
    <s v="A3487884"/>
    <s v="B9604"/>
    <s v="Yuen"/>
    <s v="OK"/>
    <x v="27"/>
    <n v="1"/>
    <s v="PVD"/>
    <x v="2"/>
    <m/>
    <x v="5"/>
    <s v="26'16"/>
    <s v="Q1'16"/>
  </r>
  <r>
    <d v="2016-07-03T00:00:00"/>
    <s v="A3487884"/>
    <s v="B9604"/>
    <s v="Yuen"/>
    <s v="NG"/>
    <x v="33"/>
    <n v="1"/>
    <s v="PVD"/>
    <x v="2"/>
    <m/>
    <x v="5"/>
    <s v="26'16"/>
    <s v="Q1'16"/>
  </r>
  <r>
    <d v="2016-07-03T00:00:00"/>
    <s v="A3487066"/>
    <s v="B8960"/>
    <s v="Yuen"/>
    <s v="OK"/>
    <x v="16"/>
    <n v="1"/>
    <s v="PVD"/>
    <x v="2"/>
    <m/>
    <x v="5"/>
    <s v="26'16"/>
    <s v="Q1'16"/>
  </r>
  <r>
    <d v="2016-07-03T00:00:00"/>
    <s v="A3487066"/>
    <s v="B8960"/>
    <s v="Yuen"/>
    <s v="NG"/>
    <x v="3"/>
    <n v="1"/>
    <s v="PVD"/>
    <x v="2"/>
    <m/>
    <x v="5"/>
    <s v="26'16"/>
    <s v="Q1'16"/>
  </r>
  <r>
    <d v="2016-07-03T00:00:00"/>
    <s v="A3487066"/>
    <s v="B8960"/>
    <s v="Yuen"/>
    <s v="NG"/>
    <x v="31"/>
    <n v="1"/>
    <s v="PVD"/>
    <x v="2"/>
    <m/>
    <x v="5"/>
    <s v="26'16"/>
    <s v="Q1'16"/>
  </r>
  <r>
    <d v="2016-07-03T00:00:00"/>
    <s v="A3486646"/>
    <s v="B8960"/>
    <s v="Yuen"/>
    <s v="OK"/>
    <x v="16"/>
    <n v="1"/>
    <s v="PVD"/>
    <x v="2"/>
    <m/>
    <x v="5"/>
    <s v="26'16"/>
    <s v="Q1'16"/>
  </r>
  <r>
    <d v="2016-07-03T00:00:00"/>
    <s v="A3486646"/>
    <s v="B8960"/>
    <s v="Yuen"/>
    <s v="NG"/>
    <x v="3"/>
    <n v="1"/>
    <s v="PVD"/>
    <x v="2"/>
    <m/>
    <x v="5"/>
    <s v="26'16"/>
    <s v="Q1'16"/>
  </r>
  <r>
    <d v="2016-07-03T00:00:00"/>
    <s v="A3486646"/>
    <s v="B8960"/>
    <s v="Yuen"/>
    <s v="NG"/>
    <x v="34"/>
    <n v="1"/>
    <s v="PVD"/>
    <x v="2"/>
    <m/>
    <x v="5"/>
    <s v="26'16"/>
    <s v="Q1'16"/>
  </r>
  <r>
    <d v="2016-07-03T00:00:00"/>
    <s v="A3486646"/>
    <s v="B8960"/>
    <s v="Yuen"/>
    <s v="NG"/>
    <x v="31"/>
    <n v="1"/>
    <s v="PVD"/>
    <x v="2"/>
    <m/>
    <x v="5"/>
    <s v="26'16"/>
    <s v="Q1'16"/>
  </r>
  <r>
    <d v="2016-07-03T00:00:00"/>
    <s v="A3487576"/>
    <s v="B8960"/>
    <s v="Yuen"/>
    <s v="OK"/>
    <x v="16"/>
    <n v="5"/>
    <s v="PVD"/>
    <x v="2"/>
    <m/>
    <x v="5"/>
    <s v="26'16"/>
    <s v="Q1'16"/>
  </r>
  <r>
    <d v="2016-07-03T00:00:00"/>
    <s v="A3488954"/>
    <s v="B8021"/>
    <s v="LT"/>
    <s v="OK"/>
    <x v="16"/>
    <n v="2"/>
    <s v="PVD"/>
    <x v="2"/>
    <m/>
    <x v="5"/>
    <s v="26'16"/>
    <s v="Q1'16"/>
  </r>
  <r>
    <d v="2016-07-03T00:00:00"/>
    <s v="A3488953"/>
    <s v="B8021"/>
    <s v="LT"/>
    <s v="OK"/>
    <x v="16"/>
    <n v="4"/>
    <s v="PVD"/>
    <x v="2"/>
    <m/>
    <x v="5"/>
    <s v="26'16"/>
    <s v="Q1'16"/>
  </r>
  <r>
    <d v="2016-07-03T00:00:00"/>
    <s v="A3487601"/>
    <s v="B8960"/>
    <s v="Yuen"/>
    <s v="OK"/>
    <x v="16"/>
    <n v="5"/>
    <s v="PVD"/>
    <x v="2"/>
    <m/>
    <x v="5"/>
    <s v="26'16"/>
    <s v="Q1'16"/>
  </r>
  <r>
    <d v="2016-07-03T00:00:00"/>
    <s v="A3487601"/>
    <s v="B8960"/>
    <s v="Yuen"/>
    <s v="NG"/>
    <x v="31"/>
    <n v="1"/>
    <s v="PVD"/>
    <x v="2"/>
    <m/>
    <x v="5"/>
    <s v="26'16"/>
    <s v="Q1'16"/>
  </r>
  <r>
    <d v="2016-07-03T00:00:00"/>
    <s v="A3488008"/>
    <s v="B8025"/>
    <s v="LT"/>
    <s v="OK"/>
    <x v="16"/>
    <n v="2"/>
    <s v="PVD"/>
    <x v="2"/>
    <m/>
    <x v="5"/>
    <s v="26'16"/>
    <s v="Q1'16"/>
  </r>
  <r>
    <d v="2016-07-03T00:00:00"/>
    <s v="A3488559"/>
    <s v="B8099"/>
    <s v="LT"/>
    <s v="OK"/>
    <x v="16"/>
    <n v="1"/>
    <s v="PVD"/>
    <x v="2"/>
    <m/>
    <x v="5"/>
    <s v="26'16"/>
    <s v="Q1'16"/>
  </r>
  <r>
    <d v="2016-07-03T00:00:00"/>
    <s v="A3488554"/>
    <s v="B8099"/>
    <s v="LT"/>
    <s v="OK"/>
    <x v="16"/>
    <n v="3"/>
    <s v="PVD"/>
    <x v="2"/>
    <m/>
    <x v="5"/>
    <s v="26'16"/>
    <s v="Q1'16"/>
  </r>
  <r>
    <d v="2016-07-03T00:00:00"/>
    <s v="A3488554"/>
    <s v="B8099"/>
    <s v="LT"/>
    <s v="NG"/>
    <x v="33"/>
    <n v="1"/>
    <s v="PVD"/>
    <x v="2"/>
    <m/>
    <x v="5"/>
    <s v="26'16"/>
    <s v="Q1'16"/>
  </r>
  <r>
    <d v="2016-07-03T00:00:00"/>
    <s v="A3488265"/>
    <s v="B8099"/>
    <s v="LT"/>
    <s v="OK"/>
    <x v="16"/>
    <n v="2"/>
    <s v="PVD"/>
    <x v="2"/>
    <m/>
    <x v="5"/>
    <s v="26'16"/>
    <s v="Q1'16"/>
  </r>
  <r>
    <d v="2016-07-03T00:00:00"/>
    <s v="A3488270"/>
    <s v="B8099"/>
    <s v="LT"/>
    <s v="NG"/>
    <x v="33"/>
    <n v="1"/>
    <s v="PVD"/>
    <x v="2"/>
    <m/>
    <x v="5"/>
    <s v="26'16"/>
    <s v="Q1'16"/>
  </r>
  <r>
    <d v="2016-07-03T00:00:00"/>
    <s v="A3488557"/>
    <s v="B8099"/>
    <s v="LT"/>
    <s v="OK"/>
    <x v="16"/>
    <n v="3"/>
    <s v="PVD"/>
    <x v="2"/>
    <m/>
    <x v="5"/>
    <s v="26'16"/>
    <s v="Q1'16"/>
  </r>
  <r>
    <d v="2016-07-03T00:00:00"/>
    <s v="A3488557"/>
    <s v="B8099"/>
    <s v="LT"/>
    <s v="OK"/>
    <x v="27"/>
    <n v="1"/>
    <s v="PVD"/>
    <x v="2"/>
    <m/>
    <x v="5"/>
    <s v="26'16"/>
    <s v="Q1'16"/>
  </r>
  <r>
    <d v="2016-07-03T00:00:00"/>
    <s v="A3488557"/>
    <s v="B8099"/>
    <s v="LT"/>
    <s v="NG"/>
    <x v="3"/>
    <n v="1"/>
    <s v="PVD"/>
    <x v="2"/>
    <m/>
    <x v="5"/>
    <s v="26'16"/>
    <s v="Q1'16"/>
  </r>
  <r>
    <d v="2016-07-03T00:00:00"/>
    <s v="A3488268"/>
    <s v="B8099"/>
    <s v="LT"/>
    <s v="OK"/>
    <x v="16"/>
    <n v="3"/>
    <s v="PVD"/>
    <x v="2"/>
    <m/>
    <x v="5"/>
    <s v="26'16"/>
    <s v="Q1'16"/>
  </r>
  <r>
    <d v="2016-07-03T00:00:00"/>
    <s v="A3488269"/>
    <s v="B8099"/>
    <s v="LT"/>
    <s v="OK"/>
    <x v="16"/>
    <n v="1"/>
    <s v="PVD"/>
    <x v="2"/>
    <m/>
    <x v="5"/>
    <s v="26'16"/>
    <s v="Q1'16"/>
  </r>
  <r>
    <d v="2016-07-03T00:00:00"/>
    <s v="A3488269"/>
    <s v="B8099"/>
    <s v="LT"/>
    <s v="NG"/>
    <x v="33"/>
    <n v="2"/>
    <s v="PVD"/>
    <x v="2"/>
    <m/>
    <x v="5"/>
    <s v="26'16"/>
    <s v="Q1'16"/>
  </r>
  <r>
    <d v="2016-07-03T00:00:00"/>
    <s v="A3488376"/>
    <s v="B4320"/>
    <s v="LT"/>
    <s v="OK"/>
    <x v="16"/>
    <n v="1"/>
    <s v="PVD"/>
    <x v="2"/>
    <m/>
    <x v="5"/>
    <s v="26'16"/>
    <s v="Q1'16"/>
  </r>
  <r>
    <d v="2016-07-03T00:00:00"/>
    <s v="A3488553"/>
    <s v="B8099"/>
    <s v="LT"/>
    <s v="OK"/>
    <x v="16"/>
    <n v="2"/>
    <s v="PVD"/>
    <x v="2"/>
    <m/>
    <x v="5"/>
    <s v="26'16"/>
    <s v="Q1'16"/>
  </r>
  <r>
    <d v="2016-07-03T00:00:00"/>
    <s v="A3488547"/>
    <s v="B8099"/>
    <s v="LT"/>
    <s v="OK"/>
    <x v="16"/>
    <n v="2"/>
    <s v="PVD"/>
    <x v="2"/>
    <m/>
    <x v="5"/>
    <s v="26'16"/>
    <s v="Q1'16"/>
  </r>
  <r>
    <d v="2016-07-03T00:00:00"/>
    <s v="A3488547"/>
    <s v="B8099"/>
    <s v="LT"/>
    <s v="OK"/>
    <x v="27"/>
    <n v="1"/>
    <s v="PVD"/>
    <x v="2"/>
    <m/>
    <x v="5"/>
    <s v="26'16"/>
    <s v="Q1'16"/>
  </r>
  <r>
    <d v="2016-07-03T00:00:00"/>
    <s v="A3488547"/>
    <s v="B8099"/>
    <s v="LT"/>
    <s v="NG"/>
    <x v="33"/>
    <n v="1"/>
    <s v="PVD"/>
    <x v="2"/>
    <m/>
    <x v="5"/>
    <s v="26'16"/>
    <s v="Q1'16"/>
  </r>
  <r>
    <d v="2016-07-03T00:00:00"/>
    <s v="A3488545"/>
    <s v="B8099"/>
    <s v="LT"/>
    <s v="OK"/>
    <x v="16"/>
    <n v="1"/>
    <s v="PVD"/>
    <x v="2"/>
    <m/>
    <x v="5"/>
    <s v="26'16"/>
    <s v="Q1'16"/>
  </r>
  <r>
    <d v="2016-07-03T00:00:00"/>
    <s v="A3488264"/>
    <s v="B8099"/>
    <s v="LT"/>
    <s v="OK"/>
    <x v="27"/>
    <n v="2"/>
    <s v="PVD"/>
    <x v="2"/>
    <m/>
    <x v="5"/>
    <s v="26'16"/>
    <s v="Q1'16"/>
  </r>
  <r>
    <d v="2016-07-03T00:00:00"/>
    <s v="A3488003"/>
    <s v="B8025"/>
    <s v="LT"/>
    <s v="OK"/>
    <x v="27"/>
    <n v="1"/>
    <s v="PVD"/>
    <x v="2"/>
    <m/>
    <x v="5"/>
    <s v="26'16"/>
    <s v="Q1'16"/>
  </r>
  <r>
    <d v="2016-07-03T00:00:00"/>
    <s v="A3488003"/>
    <s v="B8025"/>
    <s v="LT"/>
    <s v="NG"/>
    <x v="34"/>
    <n v="1"/>
    <s v="PVD"/>
    <x v="2"/>
    <m/>
    <x v="5"/>
    <s v="26'16"/>
    <s v="Q1'16"/>
  </r>
  <r>
    <d v="2016-07-04T00:00:00"/>
    <s v="A3487573"/>
    <s v="B8960"/>
    <s v="SW"/>
    <s v="OK"/>
    <x v="16"/>
    <n v="5"/>
    <s v="PVD"/>
    <x v="2"/>
    <m/>
    <x v="6"/>
    <s v="27'16"/>
    <s v="Q2'16"/>
  </r>
  <r>
    <d v="2016-07-04T00:00:00"/>
    <s v="A3487573"/>
    <s v="B8960"/>
    <s v="SW"/>
    <s v="NG"/>
    <x v="33"/>
    <n v="2"/>
    <s v="PVD"/>
    <x v="2"/>
    <m/>
    <x v="6"/>
    <s v="27'16"/>
    <s v="Q2'16"/>
  </r>
  <r>
    <d v="2016-07-04T00:00:00"/>
    <s v="A3487573"/>
    <s v="B8960"/>
    <s v="SW"/>
    <s v="NG"/>
    <x v="34"/>
    <n v="1"/>
    <s v="PVD"/>
    <x v="2"/>
    <m/>
    <x v="6"/>
    <s v="27'16"/>
    <s v="Q2'16"/>
  </r>
  <r>
    <d v="2016-07-04T00:00:00"/>
    <s v="A3487573"/>
    <s v="B8960"/>
    <s v="SW"/>
    <s v="NG"/>
    <x v="31"/>
    <n v="4"/>
    <s v="PVD"/>
    <x v="2"/>
    <m/>
    <x v="6"/>
    <s v="27'16"/>
    <s v="Q2'16"/>
  </r>
  <r>
    <d v="2016-07-04T00:00:00"/>
    <s v="A3487067"/>
    <s v="B8960"/>
    <s v="SW"/>
    <s v="OK"/>
    <x v="16"/>
    <n v="3"/>
    <s v="PVD"/>
    <x v="2"/>
    <m/>
    <x v="6"/>
    <s v="27'16"/>
    <s v="Q2'16"/>
  </r>
  <r>
    <d v="2016-07-04T00:00:00"/>
    <s v="A3487067"/>
    <s v="B8960"/>
    <s v="SW"/>
    <s v="NG"/>
    <x v="33"/>
    <n v="3"/>
    <s v="PVD"/>
    <x v="2"/>
    <m/>
    <x v="6"/>
    <s v="27'16"/>
    <s v="Q2'16"/>
  </r>
  <r>
    <d v="2016-07-04T00:00:00"/>
    <s v="A3487067"/>
    <s v="B8960"/>
    <s v="SW"/>
    <s v="NG"/>
    <x v="31"/>
    <n v="4"/>
    <s v="PVD"/>
    <x v="2"/>
    <m/>
    <x v="6"/>
    <s v="27'16"/>
    <s v="Q2'16"/>
  </r>
  <r>
    <d v="2016-07-04T00:00:00"/>
    <s v="A3487072"/>
    <s v="B8960"/>
    <s v="SW"/>
    <s v="OK"/>
    <x v="16"/>
    <n v="1"/>
    <s v="PVD"/>
    <x v="2"/>
    <m/>
    <x v="6"/>
    <s v="27'16"/>
    <s v="Q2'16"/>
  </r>
  <r>
    <d v="2016-07-04T00:00:00"/>
    <s v="A3487072"/>
    <s v="B8960"/>
    <s v="SW"/>
    <s v="NG"/>
    <x v="33"/>
    <n v="3"/>
    <s v="PVD"/>
    <x v="2"/>
    <m/>
    <x v="6"/>
    <s v="27'16"/>
    <s v="Q2'16"/>
  </r>
  <r>
    <d v="2016-07-04T00:00:00"/>
    <s v="A3487072"/>
    <s v="B8960"/>
    <s v="SW"/>
    <s v="NG"/>
    <x v="34"/>
    <n v="2"/>
    <s v="PVD"/>
    <x v="2"/>
    <m/>
    <x v="6"/>
    <s v="27'16"/>
    <s v="Q2'16"/>
  </r>
  <r>
    <d v="2016-07-04T00:00:00"/>
    <s v="A3487072"/>
    <s v="B8960"/>
    <s v="SW"/>
    <s v="NG"/>
    <x v="31"/>
    <n v="2"/>
    <s v="PVD"/>
    <x v="2"/>
    <m/>
    <x v="6"/>
    <s v="27'16"/>
    <s v="Q2'16"/>
  </r>
  <r>
    <d v="2016-07-04T00:00:00"/>
    <s v="A3488956"/>
    <s v="B8021"/>
    <s v="SW"/>
    <s v="NG"/>
    <x v="33"/>
    <n v="1"/>
    <s v="PVD"/>
    <x v="2"/>
    <m/>
    <x v="6"/>
    <s v="27'16"/>
    <s v="Q2'16"/>
  </r>
  <r>
    <d v="2016-07-04T00:00:00"/>
    <s v="A3488956"/>
    <s v="B8021"/>
    <s v="SW"/>
    <s v="NG"/>
    <x v="34"/>
    <n v="2"/>
    <s v="PVD"/>
    <x v="2"/>
    <m/>
    <x v="6"/>
    <s v="27'16"/>
    <s v="Q2'16"/>
  </r>
  <r>
    <d v="2016-07-04T00:00:00"/>
    <s v="A3487402"/>
    <s v="B8960"/>
    <s v="SW"/>
    <s v="OK"/>
    <x v="16"/>
    <n v="1"/>
    <s v="PVD"/>
    <x v="2"/>
    <m/>
    <x v="6"/>
    <s v="27'16"/>
    <s v="Q2'16"/>
  </r>
  <r>
    <d v="2016-07-04T00:00:00"/>
    <s v="A3487402"/>
    <s v="B8960"/>
    <s v="SW"/>
    <s v="NG"/>
    <x v="33"/>
    <n v="2"/>
    <s v="PVD"/>
    <x v="2"/>
    <m/>
    <x v="6"/>
    <s v="27'16"/>
    <s v="Q2'16"/>
  </r>
  <r>
    <d v="2016-07-04T00:00:00"/>
    <s v="A3487402"/>
    <s v="B8960"/>
    <s v="SW"/>
    <s v="NG"/>
    <x v="3"/>
    <n v="1"/>
    <s v="PVD"/>
    <x v="2"/>
    <m/>
    <x v="6"/>
    <s v="27'16"/>
    <s v="Q2'16"/>
  </r>
  <r>
    <d v="2016-07-04T00:00:00"/>
    <s v="A3487402"/>
    <s v="B8960"/>
    <s v="SW"/>
    <s v="NG"/>
    <x v="34"/>
    <n v="4"/>
    <s v="PVD"/>
    <x v="2"/>
    <m/>
    <x v="6"/>
    <s v="27'16"/>
    <s v="Q2'16"/>
  </r>
  <r>
    <d v="2016-07-04T00:00:00"/>
    <s v="A3487402"/>
    <s v="B8960"/>
    <s v="SW"/>
    <s v="NG"/>
    <x v="31"/>
    <n v="2"/>
    <s v="PVD"/>
    <x v="2"/>
    <m/>
    <x v="6"/>
    <s v="27'16"/>
    <s v="Q2'16"/>
  </r>
  <r>
    <d v="2016-07-04T00:00:00"/>
    <s v="A3489341"/>
    <s v="B4318"/>
    <s v="LT"/>
    <s v="OK"/>
    <x v="27"/>
    <n v="1"/>
    <s v="PVD"/>
    <x v="2"/>
    <m/>
    <x v="6"/>
    <s v="27'16"/>
    <s v="Q2'16"/>
  </r>
  <r>
    <d v="2016-07-04T00:00:00"/>
    <s v="A3489341"/>
    <s v="B4318"/>
    <s v="LT"/>
    <s v="NG"/>
    <x v="33"/>
    <n v="1"/>
    <s v="PVD"/>
    <x v="2"/>
    <m/>
    <x v="6"/>
    <s v="27'16"/>
    <s v="Q2'16"/>
  </r>
  <r>
    <d v="2016-07-04T00:00:00"/>
    <s v="A3489339"/>
    <s v="B4318"/>
    <s v="LT"/>
    <s v="OK"/>
    <x v="16"/>
    <n v="1"/>
    <s v="PVD"/>
    <x v="2"/>
    <m/>
    <x v="6"/>
    <s v="27'16"/>
    <s v="Q2'16"/>
  </r>
  <r>
    <d v="2016-07-04T00:00:00"/>
    <s v="A3489339"/>
    <s v="B4318"/>
    <s v="LT"/>
    <s v="NG"/>
    <x v="33"/>
    <n v="1"/>
    <s v="PVD"/>
    <x v="2"/>
    <m/>
    <x v="6"/>
    <s v="27'16"/>
    <s v="Q2'16"/>
  </r>
  <r>
    <d v="2016-07-04T00:00:00"/>
    <s v="A3489339"/>
    <s v="B4318"/>
    <s v="LT"/>
    <s v="NG"/>
    <x v="34"/>
    <n v="1"/>
    <s v="PVD"/>
    <x v="2"/>
    <m/>
    <x v="6"/>
    <s v="27'16"/>
    <s v="Q2'16"/>
  </r>
  <r>
    <d v="2016-07-04T00:00:00"/>
    <s v="A3489576"/>
    <s v="B4319"/>
    <s v="LT"/>
    <s v="OK"/>
    <x v="16"/>
    <n v="1"/>
    <s v="PVD"/>
    <x v="2"/>
    <m/>
    <x v="6"/>
    <s v="27'16"/>
    <s v="Q2'16"/>
  </r>
  <r>
    <d v="2016-07-04T00:00:00"/>
    <s v="A3489576"/>
    <s v="B4319"/>
    <s v="LT"/>
    <s v="NG"/>
    <x v="33"/>
    <n v="1"/>
    <s v="PVD"/>
    <x v="2"/>
    <m/>
    <x v="6"/>
    <s v="27'16"/>
    <s v="Q2'16"/>
  </r>
  <r>
    <d v="2016-07-04T00:00:00"/>
    <s v="A3489336"/>
    <s v="B4318"/>
    <s v="LT"/>
    <s v="NG"/>
    <x v="33"/>
    <n v="1"/>
    <s v="PVD"/>
    <x v="2"/>
    <m/>
    <x v="6"/>
    <s v="27'16"/>
    <s v="Q2'16"/>
  </r>
  <r>
    <d v="2016-07-04T00:00:00"/>
    <s v="A3489579"/>
    <s v="B4319"/>
    <s v="LT"/>
    <s v="OK"/>
    <x v="16"/>
    <n v="1"/>
    <s v="PVD"/>
    <x v="2"/>
    <m/>
    <x v="6"/>
    <s v="27'16"/>
    <s v="Q2'16"/>
  </r>
  <r>
    <d v="2016-07-04T00:00:00"/>
    <s v="A3489577"/>
    <s v="B4319"/>
    <s v="LT"/>
    <s v="OK"/>
    <x v="16"/>
    <n v="2"/>
    <s v="PVD"/>
    <x v="2"/>
    <m/>
    <x v="6"/>
    <s v="27'16"/>
    <s v="Q2'16"/>
  </r>
  <r>
    <d v="2016-07-04T00:00:00"/>
    <s v="A3489335"/>
    <s v="B4318"/>
    <s v="SW"/>
    <s v="OK"/>
    <x v="16"/>
    <n v="1"/>
    <s v="PVD"/>
    <x v="2"/>
    <m/>
    <x v="6"/>
    <s v="27'16"/>
    <s v="Q2'16"/>
  </r>
  <r>
    <d v="2016-07-04T00:00:00"/>
    <s v="A3489335"/>
    <s v="B4318"/>
    <s v="SW"/>
    <s v="NG"/>
    <x v="34"/>
    <n v="1"/>
    <s v="PVD"/>
    <x v="2"/>
    <m/>
    <x v="6"/>
    <s v="27'16"/>
    <s v="Q2'16"/>
  </r>
  <r>
    <d v="2016-07-04T00:00:00"/>
    <s v="A3489338"/>
    <s v="B4318"/>
    <s v="SW"/>
    <s v="OK"/>
    <x v="16"/>
    <n v="1"/>
    <s v="PVD"/>
    <x v="2"/>
    <m/>
    <x v="6"/>
    <s v="27'16"/>
    <s v="Q2'16"/>
  </r>
  <r>
    <d v="2016-07-04T00:00:00"/>
    <s v="A3489338"/>
    <s v="B4318"/>
    <s v="SW"/>
    <s v="NG"/>
    <x v="3"/>
    <n v="2"/>
    <s v="PVD"/>
    <x v="2"/>
    <m/>
    <x v="6"/>
    <s v="27'16"/>
    <s v="Q2'16"/>
  </r>
  <r>
    <d v="2016-07-04T00:00:00"/>
    <s v="A3489338"/>
    <s v="B4318"/>
    <s v="SW"/>
    <s v="NG"/>
    <x v="34"/>
    <n v="1"/>
    <s v="PVD"/>
    <x v="2"/>
    <m/>
    <x v="6"/>
    <s v="27'16"/>
    <s v="Q2'16"/>
  </r>
  <r>
    <d v="2016-07-04T00:00:00"/>
    <s v="A3488009"/>
    <s v="B8025"/>
    <s v="SW"/>
    <s v="OK"/>
    <x v="16"/>
    <n v="1"/>
    <s v="PVD"/>
    <x v="2"/>
    <m/>
    <x v="6"/>
    <s v="27'16"/>
    <s v="Q2'16"/>
  </r>
  <r>
    <d v="2016-07-04T00:00:00"/>
    <s v="A3489575"/>
    <s v="B4319"/>
    <s v="LT"/>
    <s v="NG"/>
    <x v="33"/>
    <n v="1"/>
    <s v="PVD"/>
    <x v="2"/>
    <m/>
    <x v="6"/>
    <s v="27'16"/>
    <s v="Q2'16"/>
  </r>
  <r>
    <d v="2016-07-04T00:00:00"/>
    <s v="A3488496"/>
    <s v="B8099"/>
    <s v="LT"/>
    <s v="OK"/>
    <x v="16"/>
    <n v="1"/>
    <s v="PVD"/>
    <x v="2"/>
    <m/>
    <x v="6"/>
    <s v="27'16"/>
    <s v="Q2'16"/>
  </r>
  <r>
    <d v="2016-07-04T00:00:00"/>
    <s v="A3488010"/>
    <s v="B8025"/>
    <s v="LT"/>
    <s v="OK"/>
    <x v="16"/>
    <n v="1"/>
    <s v="PVD"/>
    <x v="2"/>
    <m/>
    <x v="6"/>
    <s v="27'16"/>
    <s v="Q2'16"/>
  </r>
  <r>
    <d v="2016-07-04T00:00:00"/>
    <s v="A3488010"/>
    <s v="B8025"/>
    <s v="LT"/>
    <s v="OK"/>
    <x v="27"/>
    <n v="1"/>
    <s v="PVD"/>
    <x v="2"/>
    <m/>
    <x v="6"/>
    <s v="27'16"/>
    <s v="Q2'16"/>
  </r>
  <r>
    <d v="2016-07-04T00:00:00"/>
    <s v="A3487403"/>
    <s v="B8960"/>
    <s v="SW"/>
    <s v="OK"/>
    <x v="16"/>
    <n v="1"/>
    <s v="PVD"/>
    <x v="2"/>
    <m/>
    <x v="6"/>
    <s v="27'16"/>
    <s v="Q2'16"/>
  </r>
  <r>
    <d v="2016-07-04T00:00:00"/>
    <s v="A3487403"/>
    <s v="B8960"/>
    <s v="SW"/>
    <s v="NG"/>
    <x v="33"/>
    <n v="1"/>
    <s v="PVD"/>
    <x v="2"/>
    <m/>
    <x v="6"/>
    <s v="27'16"/>
    <s v="Q2'16"/>
  </r>
  <r>
    <d v="2016-07-04T00:00:00"/>
    <s v="A3487403"/>
    <s v="B8960"/>
    <s v="SW"/>
    <s v="NG"/>
    <x v="31"/>
    <n v="1"/>
    <s v="PVD"/>
    <x v="2"/>
    <m/>
    <x v="6"/>
    <s v="27'16"/>
    <s v="Q2'16"/>
  </r>
  <r>
    <d v="2016-07-04T00:00:00"/>
    <s v="A3488121"/>
    <s v="B8960"/>
    <s v="LT"/>
    <s v="OK"/>
    <x v="16"/>
    <n v="1"/>
    <s v="PVD"/>
    <x v="2"/>
    <m/>
    <x v="6"/>
    <s v="27'16"/>
    <s v="Q2'16"/>
  </r>
  <r>
    <d v="2016-07-04T00:00:00"/>
    <s v="A3488121"/>
    <s v="B8960"/>
    <s v="LT"/>
    <s v="NG"/>
    <x v="3"/>
    <n v="1"/>
    <s v="PVD"/>
    <x v="2"/>
    <m/>
    <x v="6"/>
    <s v="27'16"/>
    <s v="Q2'16"/>
  </r>
  <r>
    <d v="2016-07-04T00:00:00"/>
    <s v="A3488854"/>
    <s v="B9604"/>
    <s v="SW"/>
    <s v="NG"/>
    <x v="34"/>
    <n v="1"/>
    <s v="PVD"/>
    <x v="2"/>
    <m/>
    <x v="6"/>
    <s v="27'16"/>
    <s v="Q2'16"/>
  </r>
  <r>
    <d v="2016-07-04T00:00:00"/>
    <s v="A3488961"/>
    <s v="B8021"/>
    <s v="SW"/>
    <s v="NG"/>
    <x v="33"/>
    <n v="1"/>
    <s v="PVD"/>
    <x v="2"/>
    <m/>
    <x v="6"/>
    <s v="27'16"/>
    <s v="Q2'16"/>
  </r>
  <r>
    <d v="2016-07-04T00:00:00"/>
    <s v="A3488961"/>
    <s v="B8021"/>
    <s v="SW"/>
    <s v="NG"/>
    <x v="34"/>
    <n v="1"/>
    <s v="PVD"/>
    <x v="2"/>
    <m/>
    <x v="6"/>
    <s v="27'16"/>
    <s v="Q2'16"/>
  </r>
  <r>
    <d v="2016-07-04T00:00:00"/>
    <s v="A3488957"/>
    <s v="B8021"/>
    <s v="SW"/>
    <s v="OK"/>
    <x v="27"/>
    <n v="1"/>
    <s v="PVD"/>
    <x v="2"/>
    <m/>
    <x v="6"/>
    <s v="27'16"/>
    <s v="Q2'16"/>
  </r>
  <r>
    <d v="2016-07-04T00:00:00"/>
    <s v="A3488957"/>
    <s v="B8021"/>
    <s v="SW"/>
    <s v="NG"/>
    <x v="33"/>
    <n v="1"/>
    <s v="PVD"/>
    <x v="2"/>
    <m/>
    <x v="6"/>
    <s v="27'16"/>
    <s v="Q2'16"/>
  </r>
  <r>
    <d v="2016-07-04T00:00:00"/>
    <s v="A3487881"/>
    <s v="B9604"/>
    <s v="LT"/>
    <s v="OK"/>
    <x v="16"/>
    <n v="1"/>
    <s v="PVD"/>
    <x v="2"/>
    <m/>
    <x v="6"/>
    <s v="27'16"/>
    <s v="Q2'16"/>
  </r>
  <r>
    <d v="2016-07-04T00:00:00"/>
    <s v="A3488166"/>
    <s v="B8960"/>
    <s v="LT"/>
    <s v="OK"/>
    <x v="16"/>
    <n v="5"/>
    <s v="PVD"/>
    <x v="2"/>
    <m/>
    <x v="6"/>
    <s v="27'16"/>
    <s v="Q2'16"/>
  </r>
  <r>
    <d v="2016-07-04T00:00:00"/>
    <s v="A3488166"/>
    <s v="B8960"/>
    <s v="LT"/>
    <s v="NG"/>
    <x v="33"/>
    <n v="1"/>
    <s v="PVD"/>
    <x v="2"/>
    <m/>
    <x v="6"/>
    <s v="27'16"/>
    <s v="Q2'16"/>
  </r>
  <r>
    <d v="2016-07-04T00:00:00"/>
    <s v="A3487886"/>
    <s v="B9604"/>
    <s v="LT"/>
    <s v="NG"/>
    <x v="3"/>
    <n v="1"/>
    <s v="PVD"/>
    <x v="2"/>
    <m/>
    <x v="6"/>
    <s v="27'16"/>
    <s v="Q2'16"/>
  </r>
  <r>
    <d v="2016-07-04T00:00:00"/>
    <s v="A3485845"/>
    <s v="B8960"/>
    <s v="LT"/>
    <s v="OK"/>
    <x v="16"/>
    <n v="1"/>
    <s v="PVD"/>
    <x v="2"/>
    <m/>
    <x v="6"/>
    <s v="27'16"/>
    <s v="Q2'16"/>
  </r>
  <r>
    <d v="2016-07-04T00:00:00"/>
    <s v="A3485845"/>
    <s v="B8960"/>
    <s v="LT"/>
    <s v="NG"/>
    <x v="33"/>
    <n v="1"/>
    <s v="PVD"/>
    <x v="2"/>
    <m/>
    <x v="6"/>
    <s v="27'16"/>
    <s v="Q2'16"/>
  </r>
  <r>
    <d v="2016-07-04T00:00:00"/>
    <s v="A3486647"/>
    <s v="B8960"/>
    <s v="LT"/>
    <s v="OK"/>
    <x v="24"/>
    <n v="1"/>
    <s v="PVD"/>
    <x v="2"/>
    <m/>
    <x v="6"/>
    <s v="27'16"/>
    <s v="Q2'16"/>
  </r>
  <r>
    <d v="2016-07-04T00:00:00"/>
    <s v="A3488958"/>
    <s v="B8021"/>
    <s v="LT"/>
    <s v="OK"/>
    <x v="16"/>
    <n v="1"/>
    <s v="PVD"/>
    <x v="2"/>
    <m/>
    <x v="6"/>
    <s v="27'16"/>
    <s v="Q2'16"/>
  </r>
  <r>
    <d v="2016-07-04T00:00:00"/>
    <s v="A3488958"/>
    <s v="B8021"/>
    <s v="LT"/>
    <s v="NG"/>
    <x v="33"/>
    <n v="1"/>
    <s v="PVD"/>
    <x v="2"/>
    <m/>
    <x v="6"/>
    <s v="27'16"/>
    <s v="Q2'16"/>
  </r>
  <r>
    <d v="2016-07-04T00:00:00"/>
    <s v="A3488960"/>
    <s v="B8021"/>
    <s v="LT"/>
    <s v="OK"/>
    <x v="16"/>
    <n v="1"/>
    <s v="PVD"/>
    <x v="2"/>
    <m/>
    <x v="6"/>
    <s v="27'16"/>
    <s v="Q2'16"/>
  </r>
  <r>
    <d v="2016-07-04T00:00:00"/>
    <s v="A3488960"/>
    <s v="B8021"/>
    <s v="LT"/>
    <s v="NG"/>
    <x v="33"/>
    <n v="1"/>
    <s v="PVD"/>
    <x v="2"/>
    <m/>
    <x v="6"/>
    <s v="27'16"/>
    <s v="Q2'16"/>
  </r>
  <r>
    <d v="2016-07-04T00:00:00"/>
    <s v="A3489237"/>
    <s v="B8960"/>
    <s v="LT"/>
    <s v="OK"/>
    <x v="16"/>
    <n v="3"/>
    <s v="PVD"/>
    <x v="2"/>
    <m/>
    <x v="6"/>
    <s v="27'16"/>
    <s v="Q2'16"/>
  </r>
  <r>
    <d v="2016-07-04T00:00:00"/>
    <s v="A3489237"/>
    <s v="B8960"/>
    <s v="LT"/>
    <s v="OK"/>
    <x v="24"/>
    <n v="1"/>
    <s v="PVD"/>
    <x v="2"/>
    <m/>
    <x v="6"/>
    <s v="27'16"/>
    <s v="Q2'16"/>
  </r>
  <r>
    <d v="2016-07-04T00:00:00"/>
    <s v="A3489237"/>
    <s v="B8960"/>
    <s v="LT"/>
    <s v="NG"/>
    <x v="33"/>
    <n v="1"/>
    <s v="PVD"/>
    <x v="2"/>
    <m/>
    <x v="6"/>
    <s v="27'16"/>
    <s v="Q2'16"/>
  </r>
  <r>
    <d v="2016-07-04T00:00:00"/>
    <s v="A3486649"/>
    <s v="B8960"/>
    <s v="LT"/>
    <s v="OK"/>
    <x v="16"/>
    <n v="4"/>
    <s v="PVD"/>
    <x v="2"/>
    <m/>
    <x v="6"/>
    <s v="27'16"/>
    <s v="Q2'16"/>
  </r>
  <r>
    <d v="2016-07-04T00:00:00"/>
    <s v="A3486649"/>
    <s v="B8960"/>
    <s v="LT"/>
    <s v="NG"/>
    <x v="3"/>
    <n v="2"/>
    <s v="PVD"/>
    <x v="2"/>
    <m/>
    <x v="6"/>
    <s v="27'16"/>
    <s v="Q2'16"/>
  </r>
  <r>
    <d v="2016-07-04T00:00:00"/>
    <s v="A3488952"/>
    <s v="B8021"/>
    <s v="LT"/>
    <s v="OK"/>
    <x v="16"/>
    <n v="1"/>
    <s v="PVD"/>
    <x v="2"/>
    <m/>
    <x v="6"/>
    <s v="27'16"/>
    <s v="Q2'16"/>
  </r>
  <r>
    <d v="2016-07-04T00:00:00"/>
    <s v="A3488952"/>
    <s v="B8021"/>
    <s v="LT"/>
    <s v="NG"/>
    <x v="33"/>
    <n v="2"/>
    <s v="PVD"/>
    <x v="2"/>
    <m/>
    <x v="6"/>
    <s v="27'16"/>
    <s v="Q2'16"/>
  </r>
  <r>
    <d v="2016-07-04T00:00:00"/>
    <s v="A3488952"/>
    <s v="B8021"/>
    <s v="LT"/>
    <s v="NG"/>
    <x v="34"/>
    <n v="1"/>
    <s v="PVD"/>
    <x v="2"/>
    <m/>
    <x v="6"/>
    <s v="27'16"/>
    <s v="Q2'16"/>
  </r>
  <r>
    <d v="2016-07-04T00:00:00"/>
    <s v="A3486640"/>
    <s v="B8960"/>
    <s v="LT"/>
    <s v="OK"/>
    <x v="16"/>
    <n v="3"/>
    <s v="PVD"/>
    <x v="2"/>
    <m/>
    <x v="6"/>
    <s v="27'16"/>
    <s v="Q2'16"/>
  </r>
  <r>
    <d v="2016-07-04T00:00:00"/>
    <s v="A3486640"/>
    <s v="B8960"/>
    <s v="LT"/>
    <s v="NG"/>
    <x v="33"/>
    <n v="2"/>
    <s v="PVD"/>
    <x v="2"/>
    <m/>
    <x v="6"/>
    <s v="27'16"/>
    <s v="Q2'16"/>
  </r>
  <r>
    <d v="2016-07-04T00:00:00"/>
    <s v="A3487571"/>
    <s v="B8960"/>
    <s v="LT"/>
    <s v="OK"/>
    <x v="16"/>
    <n v="3"/>
    <s v="PVD"/>
    <x v="2"/>
    <m/>
    <x v="6"/>
    <s v="27'16"/>
    <s v="Q2'16"/>
  </r>
  <r>
    <d v="2016-07-04T00:00:00"/>
    <s v="A3487571"/>
    <s v="B8960"/>
    <s v="LT"/>
    <s v="NG"/>
    <x v="33"/>
    <n v="1"/>
    <s v="PVD"/>
    <x v="2"/>
    <m/>
    <x v="6"/>
    <s v="27'16"/>
    <s v="Q2'16"/>
  </r>
  <r>
    <d v="2016-07-04T00:00:00"/>
    <s v="A3489378"/>
    <s v="B8034"/>
    <s v="LT"/>
    <s v="OK"/>
    <x v="16"/>
    <n v="3"/>
    <s v="PVD"/>
    <x v="2"/>
    <m/>
    <x v="6"/>
    <s v="27'16"/>
    <s v="Q2'16"/>
  </r>
  <r>
    <d v="2016-07-04T00:00:00"/>
    <s v="A3489377"/>
    <s v="B8034"/>
    <s v="LT"/>
    <s v="OK"/>
    <x v="16"/>
    <n v="1"/>
    <s v="PVD"/>
    <x v="2"/>
    <m/>
    <x v="6"/>
    <s v="27'16"/>
    <s v="Q2'16"/>
  </r>
  <r>
    <d v="2016-07-04T00:00:00"/>
    <s v="A3489382"/>
    <s v="B8034"/>
    <s v="LT"/>
    <s v="OK"/>
    <x v="16"/>
    <n v="2"/>
    <s v="PVD"/>
    <x v="2"/>
    <m/>
    <x v="6"/>
    <s v="27'16"/>
    <s v="Q2'16"/>
  </r>
  <r>
    <d v="2016-07-04T00:00:00"/>
    <s v="A3489376"/>
    <s v="B8034"/>
    <s v="LT"/>
    <s v="OK"/>
    <x v="16"/>
    <n v="1"/>
    <s v="PVD"/>
    <x v="2"/>
    <m/>
    <x v="6"/>
    <s v="27'16"/>
    <s v="Q2'16"/>
  </r>
  <r>
    <d v="2016-07-04T00:00:00"/>
    <s v="A3483056"/>
    <s v="B8960"/>
    <s v="Yuen"/>
    <s v="OK"/>
    <x v="16"/>
    <n v="4"/>
    <s v="PVD"/>
    <x v="2"/>
    <m/>
    <x v="6"/>
    <s v="27'16"/>
    <s v="Q2'16"/>
  </r>
  <r>
    <d v="2016-07-04T00:00:00"/>
    <s v="A3483056"/>
    <s v="B8960"/>
    <s v="Yuen"/>
    <s v="NG"/>
    <x v="33"/>
    <n v="2"/>
    <s v="PVD"/>
    <x v="2"/>
    <m/>
    <x v="6"/>
    <s v="27'16"/>
    <s v="Q2'16"/>
  </r>
  <r>
    <d v="2016-07-04T00:00:00"/>
    <s v="A3483056"/>
    <s v="B8960"/>
    <s v="Yuen"/>
    <s v="NG"/>
    <x v="34"/>
    <n v="1"/>
    <s v="PVD"/>
    <x v="2"/>
    <m/>
    <x v="6"/>
    <s v="27'16"/>
    <s v="Q2'16"/>
  </r>
  <r>
    <d v="2016-07-04T00:00:00"/>
    <s v="A3483056"/>
    <s v="B8960"/>
    <s v="Yuen"/>
    <s v="NG"/>
    <x v="31"/>
    <n v="2"/>
    <s v="PVD"/>
    <x v="2"/>
    <m/>
    <x v="6"/>
    <s v="27'16"/>
    <s v="Q2'16"/>
  </r>
  <r>
    <d v="2016-07-04T00:00:00"/>
    <s v="A3488169"/>
    <s v="B8960"/>
    <s v="SW"/>
    <s v="OK"/>
    <x v="16"/>
    <n v="4"/>
    <s v="PVD"/>
    <x v="2"/>
    <m/>
    <x v="6"/>
    <s v="27'16"/>
    <s v="Q2'16"/>
  </r>
  <r>
    <d v="2016-07-04T00:00:00"/>
    <s v="A3488169"/>
    <s v="B8960"/>
    <s v="SW"/>
    <s v="OK"/>
    <x v="24"/>
    <n v="1"/>
    <s v="PVD"/>
    <x v="2"/>
    <m/>
    <x v="6"/>
    <s v="27'16"/>
    <s v="Q2'16"/>
  </r>
  <r>
    <d v="2016-07-04T00:00:00"/>
    <s v="A3488169"/>
    <s v="B8960"/>
    <s v="SW"/>
    <s v="NG"/>
    <x v="31"/>
    <n v="1"/>
    <s v="PVD"/>
    <x v="2"/>
    <m/>
    <x v="6"/>
    <s v="27'16"/>
    <s v="Q2'16"/>
  </r>
  <r>
    <d v="2016-07-04T00:00:00"/>
    <s v="A3489483"/>
    <s v="B8960"/>
    <s v="SW"/>
    <s v="OK"/>
    <x v="16"/>
    <n v="2"/>
    <s v="PVD"/>
    <x v="2"/>
    <m/>
    <x v="6"/>
    <s v="27'16"/>
    <s v="Q2'16"/>
  </r>
  <r>
    <d v="2016-07-04T00:00:00"/>
    <s v="A3489483"/>
    <s v="B8960"/>
    <s v="SW"/>
    <s v="NG"/>
    <x v="33"/>
    <n v="1"/>
    <s v="PVD"/>
    <x v="2"/>
    <m/>
    <x v="6"/>
    <s v="27'16"/>
    <s v="Q2'16"/>
  </r>
  <r>
    <d v="2016-07-04T00:00:00"/>
    <s v="A3489380"/>
    <s v="B8034"/>
    <s v="SW"/>
    <s v="NG"/>
    <x v="33"/>
    <n v="3"/>
    <s v="PVD"/>
    <x v="2"/>
    <m/>
    <x v="6"/>
    <s v="27'16"/>
    <s v="Q2'16"/>
  </r>
  <r>
    <d v="2016-07-04T00:00:00"/>
    <s v="A3488165"/>
    <s v="B8960"/>
    <s v="SW"/>
    <s v="OK"/>
    <x v="16"/>
    <n v="6"/>
    <s v="PVD"/>
    <x v="2"/>
    <m/>
    <x v="6"/>
    <s v="27'16"/>
    <s v="Q2'16"/>
  </r>
  <r>
    <d v="2016-07-04T00:00:00"/>
    <s v="A3488165"/>
    <s v="B8960"/>
    <s v="SW"/>
    <s v="NG"/>
    <x v="33"/>
    <n v="1"/>
    <s v="PVD"/>
    <x v="2"/>
    <m/>
    <x v="6"/>
    <s v="27'16"/>
    <s v="Q2'16"/>
  </r>
  <r>
    <d v="2016-07-04T00:00:00"/>
    <s v="A3488165"/>
    <s v="B8960"/>
    <s v="SW"/>
    <s v="NG"/>
    <x v="3"/>
    <n v="1"/>
    <s v="PVD"/>
    <x v="2"/>
    <m/>
    <x v="6"/>
    <s v="27'16"/>
    <s v="Q2'16"/>
  </r>
  <r>
    <d v="2016-07-04T00:00:00"/>
    <s v="A3489530"/>
    <s v="B8960"/>
    <s v="SW"/>
    <s v="OK"/>
    <x v="16"/>
    <n v="3"/>
    <s v="PVD"/>
    <x v="2"/>
    <m/>
    <x v="6"/>
    <s v="27'16"/>
    <s v="Q2'16"/>
  </r>
  <r>
    <d v="2016-07-04T00:00:00"/>
    <s v="A3489530"/>
    <s v="B8960"/>
    <s v="SW"/>
    <s v="OK"/>
    <x v="27"/>
    <n v="1"/>
    <s v="PVD"/>
    <x v="2"/>
    <m/>
    <x v="6"/>
    <s v="27'16"/>
    <s v="Q2'16"/>
  </r>
  <r>
    <d v="2016-07-04T00:00:00"/>
    <s v="A3489530"/>
    <s v="B8960"/>
    <s v="SW"/>
    <s v="NG"/>
    <x v="33"/>
    <n v="1"/>
    <s v="PVD"/>
    <x v="2"/>
    <m/>
    <x v="6"/>
    <s v="27'16"/>
    <s v="Q2'16"/>
  </r>
  <r>
    <d v="2016-07-04T00:00:00"/>
    <s v="A3489530"/>
    <s v="B8960"/>
    <s v="SW"/>
    <s v="NG"/>
    <x v="31"/>
    <n v="1"/>
    <s v="PVD"/>
    <x v="2"/>
    <m/>
    <x v="6"/>
    <s v="27'16"/>
    <s v="Q2'16"/>
  </r>
  <r>
    <d v="2016-07-04T00:00:00"/>
    <s v="P1025928"/>
    <s v="B4417"/>
    <s v="SW"/>
    <s v="OK"/>
    <x v="16"/>
    <n v="2"/>
    <s v="PVD"/>
    <x v="2"/>
    <m/>
    <x v="6"/>
    <s v="27'16"/>
    <s v="Q2'16"/>
  </r>
  <r>
    <d v="2016-07-05T00:00:00"/>
    <s v="A3489383"/>
    <s v="B8034"/>
    <s v="XJ"/>
    <s v="OK"/>
    <x v="16"/>
    <n v="1"/>
    <s v="PVD"/>
    <x v="2"/>
    <m/>
    <x v="6"/>
    <s v="27'16"/>
    <s v="Q2'16"/>
  </r>
  <r>
    <d v="2016-07-05T00:00:00"/>
    <s v="A3489383"/>
    <s v="B8034"/>
    <s v="XJ"/>
    <s v="OK"/>
    <x v="27"/>
    <n v="1"/>
    <s v="PVD"/>
    <x v="2"/>
    <m/>
    <x v="6"/>
    <s v="27'16"/>
    <s v="Q2'16"/>
  </r>
  <r>
    <d v="2016-07-05T00:00:00"/>
    <s v="A3489383"/>
    <s v="B8034"/>
    <s v="XJ"/>
    <s v="NG"/>
    <x v="33"/>
    <n v="3"/>
    <s v="PVD"/>
    <x v="2"/>
    <m/>
    <x v="6"/>
    <s v="27'16"/>
    <s v="Q2'16"/>
  </r>
  <r>
    <d v="2016-07-05T00:00:00"/>
    <s v="A3489383"/>
    <s v="B8034"/>
    <s v="XJ"/>
    <s v="NG"/>
    <x v="34"/>
    <n v="3"/>
    <s v="PVD"/>
    <x v="2"/>
    <m/>
    <x v="6"/>
    <s v="27'16"/>
    <s v="Q2'16"/>
  </r>
  <r>
    <d v="2016-07-05T00:00:00"/>
    <s v="A3487069"/>
    <s v="B8960"/>
    <s v="XJ"/>
    <s v="OK"/>
    <x v="16"/>
    <n v="2"/>
    <s v="PVD"/>
    <x v="2"/>
    <m/>
    <x v="6"/>
    <s v="27'16"/>
    <s v="Q2'16"/>
  </r>
  <r>
    <d v="2016-07-05T00:00:00"/>
    <s v="A3487069"/>
    <s v="B8960"/>
    <s v="XJ"/>
    <s v="NG"/>
    <x v="33"/>
    <n v="2"/>
    <s v="PVD"/>
    <x v="2"/>
    <m/>
    <x v="6"/>
    <s v="27'16"/>
    <s v="Q2'16"/>
  </r>
  <r>
    <d v="2016-07-05T00:00:00"/>
    <s v="A3487069"/>
    <s v="B8960"/>
    <s v="XJ"/>
    <s v="NG"/>
    <x v="34"/>
    <n v="1"/>
    <s v="PVD"/>
    <x v="2"/>
    <m/>
    <x v="6"/>
    <s v="27'16"/>
    <s v="Q2'16"/>
  </r>
  <r>
    <d v="2016-07-05T00:00:00"/>
    <s v="A3489984"/>
    <s v="B8960"/>
    <s v="XJ"/>
    <s v="OK"/>
    <x v="16"/>
    <n v="2"/>
    <s v="PVD"/>
    <x v="2"/>
    <m/>
    <x v="6"/>
    <s v="27'16"/>
    <s v="Q2'16"/>
  </r>
  <r>
    <d v="2016-07-05T00:00:00"/>
    <s v="A3489984"/>
    <s v="B8960"/>
    <s v="XJ"/>
    <s v="NG"/>
    <x v="33"/>
    <n v="4"/>
    <s v="PVD"/>
    <x v="2"/>
    <m/>
    <x v="6"/>
    <s v="27'16"/>
    <s v="Q2'16"/>
  </r>
  <r>
    <d v="2016-07-05T00:00:00"/>
    <s v="A3489984"/>
    <s v="B8960"/>
    <s v="XJ"/>
    <s v="NG"/>
    <x v="34"/>
    <n v="2"/>
    <s v="PVD"/>
    <x v="2"/>
    <m/>
    <x v="6"/>
    <s v="27'16"/>
    <s v="Q2'16"/>
  </r>
  <r>
    <d v="2016-07-05T00:00:00"/>
    <s v="A3487405"/>
    <s v="B8960"/>
    <s v="XJ"/>
    <s v="OK"/>
    <x v="16"/>
    <n v="1"/>
    <s v="PVD"/>
    <x v="2"/>
    <m/>
    <x v="6"/>
    <s v="27'16"/>
    <s v="Q2'16"/>
  </r>
  <r>
    <d v="2016-07-05T00:00:00"/>
    <s v="A3487405"/>
    <s v="B8960"/>
    <s v="XJ"/>
    <s v="NG"/>
    <x v="33"/>
    <n v="2"/>
    <s v="PVD"/>
    <x v="2"/>
    <m/>
    <x v="6"/>
    <s v="27'16"/>
    <s v="Q2'16"/>
  </r>
  <r>
    <d v="2016-07-05T00:00:00"/>
    <s v="A3487405"/>
    <s v="B8960"/>
    <s v="XJ"/>
    <s v="NG"/>
    <x v="3"/>
    <n v="2"/>
    <s v="PVD"/>
    <x v="2"/>
    <m/>
    <x v="6"/>
    <s v="27'16"/>
    <s v="Q2'16"/>
  </r>
  <r>
    <d v="2016-07-05T00:00:00"/>
    <s v="A3487405"/>
    <s v="B8960"/>
    <s v="XJ"/>
    <s v="NG"/>
    <x v="34"/>
    <n v="1"/>
    <s v="PVD"/>
    <x v="2"/>
    <m/>
    <x v="6"/>
    <s v="27'16"/>
    <s v="Q2'16"/>
  </r>
  <r>
    <d v="2016-07-05T00:00:00"/>
    <s v="A3486648"/>
    <s v="B8960"/>
    <s v="XJ"/>
    <s v="OK"/>
    <x v="16"/>
    <n v="2"/>
    <s v="PVD"/>
    <x v="2"/>
    <m/>
    <x v="6"/>
    <s v="27'16"/>
    <s v="Q2'16"/>
  </r>
  <r>
    <d v="2016-07-05T00:00:00"/>
    <s v="A3486648"/>
    <s v="B8960"/>
    <s v="XJ"/>
    <s v="NG"/>
    <x v="34"/>
    <n v="2"/>
    <s v="PVD"/>
    <x v="2"/>
    <m/>
    <x v="6"/>
    <s v="27'16"/>
    <s v="Q2'16"/>
  </r>
  <r>
    <d v="2016-07-05T00:00:00"/>
    <s v="A3486643"/>
    <s v="B8960"/>
    <s v="XJ"/>
    <s v="NG"/>
    <x v="33"/>
    <n v="3"/>
    <s v="PVD"/>
    <x v="2"/>
    <m/>
    <x v="6"/>
    <s v="27'16"/>
    <s v="Q2'16"/>
  </r>
  <r>
    <d v="2016-07-05T00:00:00"/>
    <s v="A3486643"/>
    <s v="B8960"/>
    <s v="XJ"/>
    <s v="NG"/>
    <x v="34"/>
    <n v="3"/>
    <s v="PVD"/>
    <x v="2"/>
    <m/>
    <x v="6"/>
    <s v="27'16"/>
    <s v="Q2'16"/>
  </r>
  <r>
    <d v="2016-07-05T00:00:00"/>
    <s v="A3486643"/>
    <s v="B8960"/>
    <s v="XJ"/>
    <s v="NG"/>
    <x v="31"/>
    <n v="1"/>
    <s v="PVD"/>
    <x v="2"/>
    <m/>
    <x v="6"/>
    <s v="27'16"/>
    <s v="Q2'16"/>
  </r>
  <r>
    <d v="2016-07-05T00:00:00"/>
    <s v="A3487400"/>
    <s v="B8960"/>
    <s v="XJ"/>
    <s v="OK"/>
    <x v="16"/>
    <n v="3"/>
    <s v="PVD"/>
    <x v="2"/>
    <m/>
    <x v="6"/>
    <s v="27'16"/>
    <s v="Q2'16"/>
  </r>
  <r>
    <d v="2016-07-05T00:00:00"/>
    <s v="A3487400"/>
    <s v="B8960"/>
    <s v="XJ"/>
    <s v="NG"/>
    <x v="33"/>
    <n v="3"/>
    <s v="PVD"/>
    <x v="2"/>
    <m/>
    <x v="6"/>
    <s v="27'16"/>
    <s v="Q2'16"/>
  </r>
  <r>
    <d v="2016-07-05T00:00:00"/>
    <s v="A3487400"/>
    <s v="B8960"/>
    <s v="XJ"/>
    <s v="NG"/>
    <x v="34"/>
    <n v="3"/>
    <s v="PVD"/>
    <x v="2"/>
    <m/>
    <x v="6"/>
    <s v="27'16"/>
    <s v="Q2'16"/>
  </r>
  <r>
    <d v="2016-07-05T00:00:00"/>
    <s v="A3489532"/>
    <s v="B8960"/>
    <s v="XJ"/>
    <s v="OK"/>
    <x v="16"/>
    <n v="8"/>
    <s v="PVD"/>
    <x v="2"/>
    <m/>
    <x v="6"/>
    <s v="27'16"/>
    <s v="Q2'16"/>
  </r>
  <r>
    <d v="2016-07-05T00:00:00"/>
    <s v="A3489532"/>
    <s v="B8960"/>
    <s v="XJ"/>
    <s v="NG"/>
    <x v="33"/>
    <n v="4"/>
    <s v="PVD"/>
    <x v="2"/>
    <m/>
    <x v="6"/>
    <s v="27'16"/>
    <s v="Q2'16"/>
  </r>
  <r>
    <d v="2016-07-05T00:00:00"/>
    <s v="A3489240"/>
    <s v="B8960"/>
    <s v="XJ"/>
    <s v="NG"/>
    <x v="33"/>
    <n v="2"/>
    <s v="PVD"/>
    <x v="2"/>
    <m/>
    <x v="6"/>
    <s v="27'16"/>
    <s v="Q2'16"/>
  </r>
  <r>
    <d v="2016-07-05T00:00:00"/>
    <s v="A3489240"/>
    <s v="B8960"/>
    <s v="XJ"/>
    <s v="NG"/>
    <x v="34"/>
    <n v="2"/>
    <s v="PVD"/>
    <x v="2"/>
    <m/>
    <x v="6"/>
    <s v="27'16"/>
    <s v="Q2'16"/>
  </r>
  <r>
    <d v="2016-07-05T00:00:00"/>
    <s v="A3489498"/>
    <s v="B8021"/>
    <s v="XJ"/>
    <s v="NG"/>
    <x v="33"/>
    <n v="3"/>
    <s v="PVD"/>
    <x v="2"/>
    <m/>
    <x v="6"/>
    <s v="27'16"/>
    <s v="Q2'16"/>
  </r>
  <r>
    <d v="2016-07-05T00:00:00"/>
    <s v="A3489498"/>
    <s v="B8021"/>
    <s v="XJ"/>
    <s v="NG"/>
    <x v="34"/>
    <n v="4"/>
    <s v="PVD"/>
    <x v="2"/>
    <m/>
    <x v="6"/>
    <s v="27'16"/>
    <s v="Q2'16"/>
  </r>
  <r>
    <d v="2016-07-05T00:00:00"/>
    <s v="A3489498"/>
    <s v="B8021"/>
    <s v="XJ"/>
    <s v="NG"/>
    <x v="35"/>
    <n v="1"/>
    <s v="PVD"/>
    <x v="2"/>
    <m/>
    <x v="6"/>
    <s v="27'16"/>
    <s v="Q2'16"/>
  </r>
  <r>
    <d v="2016-07-05T00:00:00"/>
    <s v="A3488170"/>
    <s v="B8960"/>
    <s v="XJ"/>
    <s v="OK"/>
    <x v="16"/>
    <n v="2"/>
    <s v="PVD"/>
    <x v="2"/>
    <m/>
    <x v="6"/>
    <s v="27'16"/>
    <s v="Q2'16"/>
  </r>
  <r>
    <d v="2016-07-05T00:00:00"/>
    <s v="A3488170"/>
    <s v="B8960"/>
    <s v="XJ"/>
    <s v="NG"/>
    <x v="33"/>
    <n v="5"/>
    <s v="PVD"/>
    <x v="2"/>
    <m/>
    <x v="6"/>
    <s v="27'16"/>
    <s v="Q2'16"/>
  </r>
  <r>
    <d v="2016-07-05T00:00:00"/>
    <s v="A3488170"/>
    <s v="B8960"/>
    <s v="XJ"/>
    <s v="NG"/>
    <x v="3"/>
    <n v="1"/>
    <s v="PVD"/>
    <x v="2"/>
    <m/>
    <x v="6"/>
    <s v="27'16"/>
    <s v="Q2'16"/>
  </r>
  <r>
    <d v="2016-07-05T00:00:00"/>
    <s v="A3488170"/>
    <s v="B8960"/>
    <s v="XJ"/>
    <s v="NG"/>
    <x v="34"/>
    <n v="2"/>
    <s v="PVD"/>
    <x v="2"/>
    <m/>
    <x v="6"/>
    <s v="27'16"/>
    <s v="Q2'16"/>
  </r>
  <r>
    <d v="2016-07-05T00:00:00"/>
    <s v="A3490297"/>
    <s v="B8960"/>
    <s v="XJ"/>
    <s v="OK"/>
    <x v="16"/>
    <n v="1"/>
    <s v="PVD"/>
    <x v="2"/>
    <m/>
    <x v="6"/>
    <s v="27'16"/>
    <s v="Q2'16"/>
  </r>
  <r>
    <d v="2016-07-05T00:00:00"/>
    <s v="A3490297"/>
    <s v="B8960"/>
    <s v="XJ"/>
    <s v="OK"/>
    <x v="27"/>
    <n v="1"/>
    <s v="PVD"/>
    <x v="2"/>
    <m/>
    <x v="6"/>
    <s v="27'16"/>
    <s v="Q2'16"/>
  </r>
  <r>
    <d v="2016-07-05T00:00:00"/>
    <s v="A3490297"/>
    <s v="B8960"/>
    <s v="XJ"/>
    <s v="NG"/>
    <x v="33"/>
    <n v="1"/>
    <s v="PVD"/>
    <x v="2"/>
    <m/>
    <x v="6"/>
    <s v="27'16"/>
    <s v="Q2'16"/>
  </r>
  <r>
    <d v="2016-07-05T00:00:00"/>
    <s v="A3490297"/>
    <s v="B8960"/>
    <s v="XJ"/>
    <s v="NG"/>
    <x v="34"/>
    <n v="2"/>
    <s v="PVD"/>
    <x v="2"/>
    <m/>
    <x v="6"/>
    <s v="27'16"/>
    <s v="Q2'16"/>
  </r>
  <r>
    <d v="2016-07-05T00:00:00"/>
    <s v="A3490124"/>
    <s v="B8960"/>
    <s v="XJ"/>
    <s v="OK"/>
    <x v="16"/>
    <n v="1"/>
    <s v="PVD"/>
    <x v="2"/>
    <m/>
    <x v="6"/>
    <s v="27'16"/>
    <s v="Q2'16"/>
  </r>
  <r>
    <d v="2016-07-05T00:00:00"/>
    <s v="A3490124"/>
    <s v="B8960"/>
    <s v="XJ"/>
    <s v="NG"/>
    <x v="33"/>
    <n v="4"/>
    <s v="PVD"/>
    <x v="2"/>
    <m/>
    <x v="6"/>
    <s v="27'16"/>
    <s v="Q2'16"/>
  </r>
  <r>
    <d v="2016-07-05T00:00:00"/>
    <s v="A3490124"/>
    <s v="B8960"/>
    <s v="XJ"/>
    <s v="NG"/>
    <x v="34"/>
    <n v="4"/>
    <s v="PVD"/>
    <x v="2"/>
    <m/>
    <x v="6"/>
    <s v="27'16"/>
    <s v="Q2'16"/>
  </r>
  <r>
    <d v="2016-07-05T00:00:00"/>
    <s v="A3487600"/>
    <s v="B8960"/>
    <s v="XJ"/>
    <s v="NG"/>
    <x v="3"/>
    <n v="1"/>
    <s v="PVD"/>
    <x v="2"/>
    <m/>
    <x v="6"/>
    <s v="27'16"/>
    <s v="Q2'16"/>
  </r>
  <r>
    <d v="2016-07-05T00:00:00"/>
    <s v="A3487600"/>
    <s v="B8960"/>
    <s v="XJ"/>
    <s v="NG"/>
    <x v="34"/>
    <n v="1"/>
    <s v="PVD"/>
    <x v="2"/>
    <m/>
    <x v="6"/>
    <s v="27'16"/>
    <s v="Q2'16"/>
  </r>
  <r>
    <d v="2016-07-05T00:00:00"/>
    <s v="A3489504"/>
    <s v="B8021"/>
    <s v="XJ"/>
    <s v="NG"/>
    <x v="33"/>
    <n v="2"/>
    <s v="PVD"/>
    <x v="2"/>
    <m/>
    <x v="6"/>
    <s v="27'16"/>
    <s v="Q2'16"/>
  </r>
  <r>
    <d v="2016-07-05T00:00:00"/>
    <s v="A3489504"/>
    <s v="B8021"/>
    <s v="XJ"/>
    <s v="NG"/>
    <x v="34"/>
    <n v="2"/>
    <s v="PVD"/>
    <x v="2"/>
    <m/>
    <x v="6"/>
    <s v="27'16"/>
    <s v="Q2'16"/>
  </r>
  <r>
    <d v="2016-07-05T00:00:00"/>
    <s v="A3489502"/>
    <s v="B8021"/>
    <s v="XJ"/>
    <s v="NG"/>
    <x v="33"/>
    <n v="3"/>
    <s v="PVD"/>
    <x v="2"/>
    <m/>
    <x v="6"/>
    <s v="27'16"/>
    <s v="Q2'16"/>
  </r>
  <r>
    <d v="2016-07-05T00:00:00"/>
    <s v="A3489502"/>
    <s v="B8021"/>
    <s v="XJ"/>
    <s v="NG"/>
    <x v="34"/>
    <n v="5"/>
    <s v="PVD"/>
    <x v="2"/>
    <m/>
    <x v="6"/>
    <s v="27'16"/>
    <s v="Q2'16"/>
  </r>
  <r>
    <d v="2016-07-05T00:00:00"/>
    <s v="A3489236"/>
    <s v="B8960"/>
    <s v="XJ"/>
    <s v="OK"/>
    <x v="16"/>
    <n v="5"/>
    <s v="PVD"/>
    <x v="2"/>
    <m/>
    <x v="6"/>
    <s v="27'16"/>
    <s v="Q2'16"/>
  </r>
  <r>
    <d v="2016-07-05T00:00:00"/>
    <s v="A3489236"/>
    <s v="B8960"/>
    <s v="XJ"/>
    <s v="NG"/>
    <x v="33"/>
    <n v="4"/>
    <s v="PVD"/>
    <x v="2"/>
    <m/>
    <x v="6"/>
    <s v="27'16"/>
    <s v="Q2'16"/>
  </r>
  <r>
    <d v="2016-07-05T00:00:00"/>
    <s v="A3489236"/>
    <s v="B8960"/>
    <s v="XJ"/>
    <s v="NG"/>
    <x v="3"/>
    <n v="2"/>
    <s v="PVD"/>
    <x v="2"/>
    <m/>
    <x v="6"/>
    <s v="27'16"/>
    <s v="Q2'16"/>
  </r>
  <r>
    <d v="2016-07-05T00:00:00"/>
    <s v="A3489236"/>
    <s v="B8960"/>
    <s v="XJ"/>
    <s v="NG"/>
    <x v="34"/>
    <n v="1"/>
    <s v="PVD"/>
    <x v="2"/>
    <m/>
    <x v="6"/>
    <s v="27'16"/>
    <s v="Q2'16"/>
  </r>
  <r>
    <d v="2016-07-05T00:00:00"/>
    <s v="A3486651"/>
    <s v="B8960"/>
    <s v="XJ"/>
    <s v="OK"/>
    <x v="16"/>
    <n v="2"/>
    <s v="PVD"/>
    <x v="2"/>
    <m/>
    <x v="6"/>
    <s v="27'16"/>
    <s v="Q2'16"/>
  </r>
  <r>
    <d v="2016-07-05T00:00:00"/>
    <s v="A3486651"/>
    <s v="B8960"/>
    <s v="XJ"/>
    <s v="NG"/>
    <x v="33"/>
    <n v="5"/>
    <s v="PVD"/>
    <x v="2"/>
    <m/>
    <x v="6"/>
    <s v="27'16"/>
    <s v="Q2'16"/>
  </r>
  <r>
    <d v="2016-07-05T00:00:00"/>
    <s v="A3486651"/>
    <s v="B8960"/>
    <s v="XJ"/>
    <s v="NG"/>
    <x v="31"/>
    <n v="1"/>
    <s v="PVD"/>
    <x v="2"/>
    <m/>
    <x v="6"/>
    <s v="27'16"/>
    <s v="Q2'16"/>
  </r>
  <r>
    <d v="2016-07-05T00:00:00"/>
    <s v="A3486642"/>
    <s v="B8960"/>
    <s v="XJ"/>
    <s v="OK"/>
    <x v="16"/>
    <n v="3"/>
    <s v="PVD"/>
    <x v="2"/>
    <m/>
    <x v="6"/>
    <s v="27'16"/>
    <s v="Q2'16"/>
  </r>
  <r>
    <d v="2016-07-05T00:00:00"/>
    <s v="A3486642"/>
    <s v="B8960"/>
    <s v="XJ"/>
    <s v="NG"/>
    <x v="33"/>
    <n v="2"/>
    <s v="PVD"/>
    <x v="2"/>
    <m/>
    <x v="6"/>
    <s v="27'16"/>
    <s v="Q2'16"/>
  </r>
  <r>
    <d v="2016-07-05T00:00:00"/>
    <s v="A3488168"/>
    <s v="B8960"/>
    <s v="XJ"/>
    <s v="OK"/>
    <x v="16"/>
    <n v="6"/>
    <s v="PVD"/>
    <x v="2"/>
    <m/>
    <x v="6"/>
    <s v="27'16"/>
    <s v="Q2'16"/>
  </r>
  <r>
    <d v="2016-07-05T00:00:00"/>
    <s v="A3488168"/>
    <s v="B8960"/>
    <s v="XJ"/>
    <s v="NG"/>
    <x v="33"/>
    <n v="3"/>
    <s v="PVD"/>
    <x v="2"/>
    <m/>
    <x v="6"/>
    <s v="27'16"/>
    <s v="Q2'16"/>
  </r>
  <r>
    <d v="2016-07-05T00:00:00"/>
    <s v="A3488168"/>
    <s v="B8960"/>
    <s v="XJ"/>
    <s v="NG"/>
    <x v="34"/>
    <n v="2"/>
    <s v="PVD"/>
    <x v="2"/>
    <m/>
    <x v="6"/>
    <s v="27'16"/>
    <s v="Q2'16"/>
  </r>
  <r>
    <d v="2016-07-05T00:00:00"/>
    <s v="A3488168"/>
    <s v="B8960"/>
    <s v="XJ"/>
    <s v="NG"/>
    <x v="31"/>
    <n v="1"/>
    <s v="PVD"/>
    <x v="2"/>
    <m/>
    <x v="6"/>
    <s v="27'16"/>
    <s v="Q2'16"/>
  </r>
  <r>
    <d v="2016-07-05T00:00:00"/>
    <s v="A3489238"/>
    <s v="B8960"/>
    <s v="XJ"/>
    <s v="NG"/>
    <x v="33"/>
    <n v="2"/>
    <s v="PVD"/>
    <x v="2"/>
    <m/>
    <x v="6"/>
    <s v="27'16"/>
    <s v="Q2'16"/>
  </r>
  <r>
    <d v="2016-07-05T00:00:00"/>
    <s v="A3489238"/>
    <s v="B8960"/>
    <s v="XJ"/>
    <s v="NG"/>
    <x v="34"/>
    <n v="3"/>
    <s v="PVD"/>
    <x v="2"/>
    <m/>
    <x v="6"/>
    <s v="27'16"/>
    <s v="Q2'16"/>
  </r>
  <r>
    <d v="2016-07-05T00:00:00"/>
    <s v="A3489484"/>
    <s v="B8960"/>
    <s v="XJ"/>
    <s v="NG"/>
    <x v="33"/>
    <n v="5"/>
    <s v="PVD"/>
    <x v="2"/>
    <m/>
    <x v="6"/>
    <s v="27'16"/>
    <s v="Q2'16"/>
  </r>
  <r>
    <d v="2016-07-05T00:00:00"/>
    <s v="A3489484"/>
    <s v="B8960"/>
    <s v="XJ"/>
    <s v="NG"/>
    <x v="34"/>
    <n v="3"/>
    <s v="PVD"/>
    <x v="2"/>
    <m/>
    <x v="6"/>
    <s v="27'16"/>
    <s v="Q2'16"/>
  </r>
  <r>
    <d v="2016-07-05T00:00:00"/>
    <s v="A3489379"/>
    <s v="B8034"/>
    <s v="XJ"/>
    <s v="NG"/>
    <x v="34"/>
    <n v="1"/>
    <s v="PVD"/>
    <x v="2"/>
    <m/>
    <x v="6"/>
    <s v="27'16"/>
    <s v="Q2'16"/>
  </r>
  <r>
    <d v="2016-07-05T00:00:00"/>
    <s v="A3489482"/>
    <s v="B8960"/>
    <s v="XJ"/>
    <s v="OK"/>
    <x v="16"/>
    <n v="1"/>
    <s v="PVD"/>
    <x v="2"/>
    <m/>
    <x v="6"/>
    <s v="27'16"/>
    <s v="Q2'16"/>
  </r>
  <r>
    <d v="2016-07-05T00:00:00"/>
    <s v="A3489482"/>
    <s v="B8960"/>
    <s v="XJ"/>
    <s v="NG"/>
    <x v="33"/>
    <n v="2"/>
    <s v="PVD"/>
    <x v="2"/>
    <m/>
    <x v="6"/>
    <s v="27'16"/>
    <s v="Q2'16"/>
  </r>
  <r>
    <d v="2016-07-05T00:00:00"/>
    <s v="A3489482"/>
    <s v="B8960"/>
    <s v="XJ"/>
    <s v="NG"/>
    <x v="34"/>
    <n v="1"/>
    <s v="PVD"/>
    <x v="2"/>
    <m/>
    <x v="6"/>
    <s v="27'16"/>
    <s v="Q2'16"/>
  </r>
  <r>
    <d v="2016-07-05T00:00:00"/>
    <s v="A3489482"/>
    <s v="B8960"/>
    <s v="XJ"/>
    <s v="NG"/>
    <x v="31"/>
    <n v="2"/>
    <s v="PVD"/>
    <x v="2"/>
    <m/>
    <x v="6"/>
    <s v="27'16"/>
    <s v="Q2'16"/>
  </r>
  <r>
    <d v="2016-07-05T00:00:00"/>
    <s v="A3486923"/>
    <s v="B4400"/>
    <s v="YS"/>
    <s v="NG"/>
    <x v="33"/>
    <n v="1"/>
    <s v="PVD"/>
    <x v="2"/>
    <m/>
    <x v="6"/>
    <s v="27'16"/>
    <s v="Q2'16"/>
  </r>
  <r>
    <d v="2016-07-05T00:00:00"/>
    <s v="A3486923"/>
    <s v="B4400"/>
    <s v="YS"/>
    <s v="NG"/>
    <x v="34"/>
    <n v="1"/>
    <s v="PVD"/>
    <x v="2"/>
    <m/>
    <x v="6"/>
    <s v="27'16"/>
    <s v="Q2'16"/>
  </r>
  <r>
    <d v="2016-07-05T00:00:00"/>
    <s v="A3490325"/>
    <s v="B4400"/>
    <s v="YS"/>
    <s v="OK"/>
    <x v="16"/>
    <n v="1"/>
    <s v="PVD"/>
    <x v="2"/>
    <m/>
    <x v="6"/>
    <s v="27'16"/>
    <s v="Q2'16"/>
  </r>
  <r>
    <d v="2016-07-05T00:00:00"/>
    <s v="A3490325"/>
    <s v="B4400"/>
    <s v="YS"/>
    <s v="OK"/>
    <x v="27"/>
    <n v="1"/>
    <s v="PVD"/>
    <x v="2"/>
    <m/>
    <x v="6"/>
    <s v="27'16"/>
    <s v="Q2'16"/>
  </r>
  <r>
    <d v="2016-07-05T00:00:00"/>
    <s v="A3490325"/>
    <s v="B4400"/>
    <s v="YS"/>
    <s v="NG"/>
    <x v="34"/>
    <n v="1"/>
    <s v="PVD"/>
    <x v="2"/>
    <m/>
    <x v="6"/>
    <s v="27'16"/>
    <s v="Q2'16"/>
  </r>
  <r>
    <d v="2016-07-05T00:00:00"/>
    <s v="A3488005"/>
    <s v="B8025"/>
    <s v="YS"/>
    <s v="OK"/>
    <x v="16"/>
    <n v="2"/>
    <s v="PVD"/>
    <x v="2"/>
    <m/>
    <x v="6"/>
    <s v="27'16"/>
    <s v="Q2'16"/>
  </r>
  <r>
    <d v="2016-07-05T00:00:00"/>
    <s v="A3488005"/>
    <s v="B8025"/>
    <s v="YS"/>
    <s v="NG"/>
    <x v="3"/>
    <n v="1"/>
    <s v="PVD"/>
    <x v="2"/>
    <m/>
    <x v="6"/>
    <s v="27'16"/>
    <s v="Q2'16"/>
  </r>
  <r>
    <d v="2016-07-05T00:00:00"/>
    <s v="A3488005"/>
    <s v="B8025"/>
    <s v="YS"/>
    <s v="NG"/>
    <x v="31"/>
    <n v="2"/>
    <s v="PVD"/>
    <x v="2"/>
    <m/>
    <x v="6"/>
    <s v="27'16"/>
    <s v="Q2'16"/>
  </r>
  <r>
    <d v="2016-07-05T00:00:00"/>
    <s v="A3488548"/>
    <s v="B8099"/>
    <s v="YS"/>
    <s v="OK"/>
    <x v="16"/>
    <n v="1"/>
    <s v="PVD"/>
    <x v="2"/>
    <m/>
    <x v="6"/>
    <s v="27'16"/>
    <s v="Q2'16"/>
  </r>
  <r>
    <d v="2016-07-05T00:00:00"/>
    <s v="A3488548"/>
    <s v="B8099"/>
    <s v="YS"/>
    <s v="NG"/>
    <x v="33"/>
    <n v="1"/>
    <s v="PVD"/>
    <x v="2"/>
    <m/>
    <x v="6"/>
    <s v="27'16"/>
    <s v="Q2'16"/>
  </r>
  <r>
    <d v="2016-07-05T00:00:00"/>
    <s v="A3488556"/>
    <s v="B8099"/>
    <s v="YS"/>
    <s v="NG"/>
    <x v="33"/>
    <n v="2"/>
    <s v="PVD"/>
    <x v="2"/>
    <m/>
    <x v="6"/>
    <s v="27'16"/>
    <s v="Q2'16"/>
  </r>
  <r>
    <d v="2016-07-05T00:00:00"/>
    <s v="A3488556"/>
    <s v="B8099"/>
    <s v="YS"/>
    <s v="NG"/>
    <x v="3"/>
    <n v="2"/>
    <s v="PVD"/>
    <x v="2"/>
    <m/>
    <x v="6"/>
    <s v="27'16"/>
    <s v="Q2'16"/>
  </r>
  <r>
    <d v="2016-07-05T00:00:00"/>
    <s v="A3488556"/>
    <s v="B8099"/>
    <s v="YS"/>
    <s v="NG"/>
    <x v="31"/>
    <n v="3"/>
    <s v="PVD"/>
    <x v="2"/>
    <m/>
    <x v="6"/>
    <s v="27'16"/>
    <s v="Q2'16"/>
  </r>
  <r>
    <d v="2016-07-05T00:00:00"/>
    <s v="A3488499"/>
    <s v="B8099"/>
    <s v="YS"/>
    <s v="OK"/>
    <x v="16"/>
    <n v="1"/>
    <s v="PVD"/>
    <x v="2"/>
    <m/>
    <x v="6"/>
    <s v="27'16"/>
    <s v="Q2'16"/>
  </r>
  <r>
    <d v="2016-07-05T00:00:00"/>
    <s v="A3488499"/>
    <s v="B8099"/>
    <s v="YS"/>
    <s v="OK"/>
    <x v="27"/>
    <n v="1"/>
    <s v="PVD"/>
    <x v="2"/>
    <m/>
    <x v="6"/>
    <s v="27'16"/>
    <s v="Q2'16"/>
  </r>
  <r>
    <d v="2016-07-05T00:00:00"/>
    <s v="A3488499"/>
    <s v="B8099"/>
    <s v="YS"/>
    <s v="NG"/>
    <x v="31"/>
    <n v="1"/>
    <s v="PVD"/>
    <x v="2"/>
    <m/>
    <x v="6"/>
    <s v="27'16"/>
    <s v="Q2'16"/>
  </r>
  <r>
    <d v="2016-07-05T00:00:00"/>
    <s v="A3488498"/>
    <s v="B8099"/>
    <s v="SW"/>
    <s v="OK"/>
    <x v="24"/>
    <n v="1"/>
    <s v="PVD"/>
    <x v="2"/>
    <m/>
    <x v="6"/>
    <s v="27'16"/>
    <s v="Q2'16"/>
  </r>
  <r>
    <d v="2016-07-05T00:00:00"/>
    <s v="A3488498"/>
    <s v="B8099"/>
    <s v="SW"/>
    <s v="NG"/>
    <x v="34"/>
    <n v="1"/>
    <s v="PVD"/>
    <x v="2"/>
    <m/>
    <x v="6"/>
    <s v="27'16"/>
    <s v="Q2'16"/>
  </r>
  <r>
    <d v="2016-07-05T00:00:00"/>
    <s v="A3488497"/>
    <s v="B8099"/>
    <s v="SW"/>
    <s v="NG"/>
    <x v="34"/>
    <n v="1"/>
    <s v="PVD"/>
    <x v="2"/>
    <m/>
    <x v="6"/>
    <s v="27'16"/>
    <s v="Q2'16"/>
  </r>
  <r>
    <d v="2016-07-05T00:00:00"/>
    <s v="p1025907"/>
    <s v="b4406"/>
    <s v="SW"/>
    <s v="OK"/>
    <x v="16"/>
    <n v="1"/>
    <s v="PVD"/>
    <x v="2"/>
    <m/>
    <x v="6"/>
    <s v="27'16"/>
    <s v="Q2'16"/>
  </r>
  <r>
    <d v="2016-07-05T00:00:00"/>
    <s v="p1025907"/>
    <s v="b4406"/>
    <s v="SW"/>
    <s v="NG"/>
    <x v="33"/>
    <n v="1"/>
    <s v="PVD"/>
    <x v="2"/>
    <m/>
    <x v="6"/>
    <s v="27'16"/>
    <s v="Q2'16"/>
  </r>
  <r>
    <d v="2016-07-05T00:00:00"/>
    <s v="A3489487"/>
    <s v="B8960"/>
    <s v="YS"/>
    <s v="OK"/>
    <x v="16"/>
    <n v="6"/>
    <s v="PVD"/>
    <x v="2"/>
    <m/>
    <x v="6"/>
    <s v="27'16"/>
    <s v="Q2'16"/>
  </r>
  <r>
    <d v="2016-07-05T00:00:00"/>
    <s v="A3489487"/>
    <s v="B8960"/>
    <s v="YS"/>
    <s v="OK"/>
    <x v="27"/>
    <n v="1"/>
    <s v="PVD"/>
    <x v="2"/>
    <m/>
    <x v="6"/>
    <s v="27'16"/>
    <s v="Q2'16"/>
  </r>
  <r>
    <d v="2016-07-05T00:00:00"/>
    <s v="A3489487"/>
    <s v="B8960"/>
    <s v="YS"/>
    <s v="NG"/>
    <x v="33"/>
    <n v="1"/>
    <s v="PVD"/>
    <x v="2"/>
    <m/>
    <x v="6"/>
    <s v="27'16"/>
    <s v="Q2'16"/>
  </r>
  <r>
    <d v="2016-07-05T00:00:00"/>
    <s v="A3489487"/>
    <s v="B8960"/>
    <s v="YS"/>
    <s v="NG"/>
    <x v="34"/>
    <n v="3"/>
    <s v="PVD"/>
    <x v="2"/>
    <m/>
    <x v="6"/>
    <s v="27'16"/>
    <s v="Q2'16"/>
  </r>
  <r>
    <d v="2016-07-05T00:00:00"/>
    <s v="A3489485"/>
    <s v="B8960"/>
    <s v="SW"/>
    <s v="OK"/>
    <x v="16"/>
    <n v="1"/>
    <s v="PVD"/>
    <x v="2"/>
    <m/>
    <x v="6"/>
    <s v="27'16"/>
    <s v="Q2'16"/>
  </r>
  <r>
    <d v="2016-07-05T00:00:00"/>
    <s v="A3489485"/>
    <s v="B8960"/>
    <s v="SW"/>
    <s v="NG"/>
    <x v="33"/>
    <n v="1"/>
    <s v="PVD"/>
    <x v="2"/>
    <m/>
    <x v="6"/>
    <s v="27'16"/>
    <s v="Q2'16"/>
  </r>
  <r>
    <d v="2016-07-05T00:00:00"/>
    <s v="A3489485"/>
    <s v="B8960"/>
    <s v="SW"/>
    <s v="NG"/>
    <x v="34"/>
    <n v="2"/>
    <s v="PVD"/>
    <x v="2"/>
    <m/>
    <x v="6"/>
    <s v="27'16"/>
    <s v="Q2'16"/>
  </r>
  <r>
    <d v="2016-07-05T00:00:00"/>
    <s v="A3489485"/>
    <s v="B8960"/>
    <s v="SW"/>
    <s v="NG"/>
    <x v="31"/>
    <n v="2"/>
    <s v="PVD"/>
    <x v="2"/>
    <m/>
    <x v="6"/>
    <s v="27'16"/>
    <s v="Q2'16"/>
  </r>
  <r>
    <d v="2016-07-05T00:00:00"/>
    <s v="A3488012"/>
    <s v="B8025"/>
    <s v="SW"/>
    <s v="OK"/>
    <x v="16"/>
    <n v="1"/>
    <s v="PVD"/>
    <x v="2"/>
    <m/>
    <x v="6"/>
    <s v="27'16"/>
    <s v="Q2'16"/>
  </r>
  <r>
    <d v="2016-07-05T00:00:00"/>
    <s v="A3488012"/>
    <s v="B8025"/>
    <s v="SW"/>
    <s v="OK"/>
    <x v="27"/>
    <n v="2"/>
    <s v="PVD"/>
    <x v="2"/>
    <m/>
    <x v="6"/>
    <s v="27'16"/>
    <s v="Q2'16"/>
  </r>
  <r>
    <d v="2016-07-05T00:00:00"/>
    <s v="A3488012"/>
    <s v="B8025"/>
    <s v="SW"/>
    <s v="NG"/>
    <x v="33"/>
    <n v="1"/>
    <s v="PVD"/>
    <x v="2"/>
    <m/>
    <x v="6"/>
    <s v="27'16"/>
    <s v="Q2'16"/>
  </r>
  <r>
    <d v="2016-07-05T00:00:00"/>
    <s v="A3490395"/>
    <s v="B4335"/>
    <s v="YS"/>
    <s v="NG"/>
    <x v="33"/>
    <n v="1"/>
    <s v="PVD"/>
    <x v="2"/>
    <m/>
    <x v="6"/>
    <s v="27'16"/>
    <s v="Q2'16"/>
  </r>
  <r>
    <d v="2016-07-05T00:00:00"/>
    <s v="A3490395"/>
    <s v="B4335"/>
    <s v="YS"/>
    <s v="NG"/>
    <x v="31"/>
    <n v="1"/>
    <s v="PVD"/>
    <x v="2"/>
    <m/>
    <x v="6"/>
    <s v="27'16"/>
    <s v="Q2'16"/>
  </r>
  <r>
    <d v="2016-07-05T00:00:00"/>
    <s v="A3488703"/>
    <s v="B4405"/>
    <s v="SW"/>
    <s v="OK"/>
    <x v="16"/>
    <n v="2"/>
    <s v="PVD"/>
    <x v="2"/>
    <m/>
    <x v="6"/>
    <s v="27'16"/>
    <s v="Q2'16"/>
  </r>
  <r>
    <d v="2016-07-05T00:00:00"/>
    <s v="A3488703"/>
    <s v="B4405"/>
    <s v="SW"/>
    <s v="NG"/>
    <x v="33"/>
    <n v="1"/>
    <s v="PVD"/>
    <x v="2"/>
    <m/>
    <x v="6"/>
    <s v="27'16"/>
    <s v="Q2'16"/>
  </r>
  <r>
    <d v="2016-07-05T00:00:00"/>
    <s v="A3488702"/>
    <s v="B4405"/>
    <s v="SW"/>
    <s v="OK"/>
    <x v="16"/>
    <n v="1"/>
    <s v="PVD"/>
    <x v="2"/>
    <m/>
    <x v="6"/>
    <s v="27'16"/>
    <s v="Q2'16"/>
  </r>
  <r>
    <d v="2016-07-05T00:00:00"/>
    <s v="A3488702"/>
    <s v="B4405"/>
    <s v="SW"/>
    <s v="NG"/>
    <x v="3"/>
    <n v="1"/>
    <s v="PVD"/>
    <x v="2"/>
    <m/>
    <x v="6"/>
    <s v="27'16"/>
    <s v="Q2'16"/>
  </r>
  <r>
    <d v="2016-07-05T00:00:00"/>
    <s v="A3488558"/>
    <s v="B8099"/>
    <s v="YS"/>
    <s v="OK"/>
    <x v="16"/>
    <n v="1"/>
    <s v="PVD"/>
    <x v="2"/>
    <m/>
    <x v="6"/>
    <s v="27'16"/>
    <s v="Q2'16"/>
  </r>
  <r>
    <d v="2016-07-05T00:00:00"/>
    <s v="A3488558"/>
    <s v="B8099"/>
    <s v="YS"/>
    <s v="NG"/>
    <x v="33"/>
    <n v="3"/>
    <s v="PVD"/>
    <x v="2"/>
    <m/>
    <x v="6"/>
    <s v="27'16"/>
    <s v="Q2'16"/>
  </r>
  <r>
    <d v="2016-07-05T00:00:00"/>
    <s v="A3488558"/>
    <s v="B8099"/>
    <s v="YS"/>
    <s v="NG"/>
    <x v="31"/>
    <n v="1"/>
    <s v="PVD"/>
    <x v="2"/>
    <m/>
    <x v="6"/>
    <s v="27'16"/>
    <s v="Q2'16"/>
  </r>
  <r>
    <d v="2016-07-05T00:00:00"/>
    <s v="A3488501"/>
    <s v="B8099"/>
    <s v="YS"/>
    <s v="OK"/>
    <x v="16"/>
    <n v="1"/>
    <s v="PVD"/>
    <x v="2"/>
    <m/>
    <x v="6"/>
    <s v="27'16"/>
    <s v="Q2'16"/>
  </r>
  <r>
    <d v="2016-07-05T00:00:00"/>
    <s v="A3489499"/>
    <s v="B8021"/>
    <s v="YS"/>
    <s v="OK"/>
    <x v="27"/>
    <n v="1"/>
    <s v="PVD"/>
    <x v="2"/>
    <m/>
    <x v="6"/>
    <s v="27'16"/>
    <s v="Q2'16"/>
  </r>
  <r>
    <d v="2016-07-05T00:00:00"/>
    <s v="A3488495"/>
    <s v="B8099"/>
    <s v="SW"/>
    <s v="OK"/>
    <x v="27"/>
    <n v="2"/>
    <s v="PVD"/>
    <x v="2"/>
    <m/>
    <x v="6"/>
    <s v="27'16"/>
    <s v="Q2'16"/>
  </r>
  <r>
    <d v="2016-07-05T00:00:00"/>
    <s v="A3489802"/>
    <s v="B4319"/>
    <s v="YS"/>
    <s v="OK"/>
    <x v="16"/>
    <n v="1"/>
    <s v="PVD"/>
    <x v="2"/>
    <m/>
    <x v="6"/>
    <s v="27'16"/>
    <s v="Q2'16"/>
  </r>
  <r>
    <d v="2016-07-05T00:00:00"/>
    <s v="A3489344"/>
    <s v="B4318"/>
    <s v="SW"/>
    <s v="NG"/>
    <x v="3"/>
    <n v="1"/>
    <s v="PVD"/>
    <x v="2"/>
    <m/>
    <x v="6"/>
    <s v="27'16"/>
    <s v="Q2'16"/>
  </r>
  <r>
    <d v="2016-07-05T00:00:00"/>
    <s v="A3490326"/>
    <s v="B4400"/>
    <s v="SW"/>
    <s v="OK"/>
    <x v="16"/>
    <n v="1"/>
    <s v="PVD"/>
    <x v="2"/>
    <m/>
    <x v="6"/>
    <s v="27'16"/>
    <s v="Q2'16"/>
  </r>
  <r>
    <d v="2016-07-05T00:00:00"/>
    <s v="A3490326"/>
    <s v="B4400"/>
    <s v="SW"/>
    <s v="OK"/>
    <x v="24"/>
    <n v="1"/>
    <s v="PVD"/>
    <x v="2"/>
    <m/>
    <x v="6"/>
    <s v="27'16"/>
    <s v="Q2'16"/>
  </r>
  <r>
    <d v="2016-07-05T00:00:00"/>
    <s v="A3488701"/>
    <s v="B4405"/>
    <s v="SW"/>
    <s v="OK"/>
    <x v="16"/>
    <n v="1"/>
    <s v="PVD"/>
    <x v="2"/>
    <m/>
    <x v="6"/>
    <s v="27'16"/>
    <s v="Q2'16"/>
  </r>
  <r>
    <d v="2016-07-05T00:00:00"/>
    <s v="A3488701"/>
    <s v="B4405"/>
    <s v="SW"/>
    <s v="NG"/>
    <x v="33"/>
    <n v="1"/>
    <s v="PVD"/>
    <x v="2"/>
    <m/>
    <x v="6"/>
    <s v="27'16"/>
    <s v="Q2'16"/>
  </r>
  <r>
    <d v="2016-07-05T00:00:00"/>
    <s v="A3488013"/>
    <s v="B8025"/>
    <s v="SW"/>
    <s v="OK"/>
    <x v="16"/>
    <n v="2"/>
    <s v="PVD"/>
    <x v="2"/>
    <m/>
    <x v="6"/>
    <s v="27'16"/>
    <s v="Q2'16"/>
  </r>
  <r>
    <d v="2016-07-05T00:00:00"/>
    <s v="A3488015"/>
    <s v="B8025"/>
    <s v="SW"/>
    <s v="OK"/>
    <x v="16"/>
    <n v="2"/>
    <s v="PVD"/>
    <x v="2"/>
    <m/>
    <x v="6"/>
    <s v="27'16"/>
    <s v="Q2'16"/>
  </r>
  <r>
    <d v="2016-07-05T00:00:00"/>
    <s v="A3488015"/>
    <s v="B8025"/>
    <s v="SW"/>
    <s v="OK"/>
    <x v="27"/>
    <n v="1"/>
    <s v="PVD"/>
    <x v="2"/>
    <m/>
    <x v="6"/>
    <s v="27'16"/>
    <s v="Q2'16"/>
  </r>
  <r>
    <d v="2016-07-05T00:00:00"/>
    <s v="A3488015"/>
    <s v="B8025"/>
    <s v="SW"/>
    <s v="NG"/>
    <x v="33"/>
    <n v="2"/>
    <s v="PVD"/>
    <x v="2"/>
    <m/>
    <x v="6"/>
    <s v="27'16"/>
    <s v="Q2'16"/>
  </r>
  <r>
    <d v="2016-07-05T00:00:00"/>
    <s v="A3489762"/>
    <s v="B9608"/>
    <s v="SW"/>
    <s v="OK"/>
    <x v="16"/>
    <n v="1"/>
    <s v="PVD"/>
    <x v="2"/>
    <m/>
    <x v="6"/>
    <s v="27'16"/>
    <s v="Q2'16"/>
  </r>
  <r>
    <d v="2016-07-05T00:00:00"/>
    <s v="A3489762"/>
    <s v="B9608"/>
    <s v="SW"/>
    <s v="OK"/>
    <x v="27"/>
    <n v="1"/>
    <s v="PVD"/>
    <x v="2"/>
    <m/>
    <x v="6"/>
    <s v="27'16"/>
    <s v="Q2'16"/>
  </r>
  <r>
    <d v="2016-07-05T00:00:00"/>
    <s v="A3489762"/>
    <s v="B9608"/>
    <s v="SW"/>
    <s v="NG"/>
    <x v="34"/>
    <n v="1"/>
    <s v="PVD"/>
    <x v="2"/>
    <m/>
    <x v="6"/>
    <s v="27'16"/>
    <s v="Q2'16"/>
  </r>
  <r>
    <d v="2016-07-05T00:00:00"/>
    <s v="A3489761"/>
    <s v="B9608"/>
    <s v="SW"/>
    <s v="NG"/>
    <x v="33"/>
    <n v="1"/>
    <s v="PVD"/>
    <x v="2"/>
    <m/>
    <x v="6"/>
    <s v="27'16"/>
    <s v="Q2'16"/>
  </r>
  <r>
    <d v="2016-07-05T00:00:00"/>
    <s v="A3489759"/>
    <s v="B9608"/>
    <s v="SW"/>
    <s v="NG"/>
    <x v="33"/>
    <n v="1"/>
    <s v="PVD"/>
    <x v="2"/>
    <m/>
    <x v="6"/>
    <s v="27'16"/>
    <s v="Q2'16"/>
  </r>
  <r>
    <d v="2016-07-05T00:00:00"/>
    <s v="A3486883"/>
    <s v="B8960"/>
    <s v="XJ"/>
    <s v="OK"/>
    <x v="16"/>
    <n v="4"/>
    <s v="PVD"/>
    <x v="2"/>
    <m/>
    <x v="6"/>
    <s v="27'16"/>
    <s v="Q2'16"/>
  </r>
  <r>
    <d v="2016-07-05T00:00:00"/>
    <s v="A3486883"/>
    <s v="B8960"/>
    <s v="XJ"/>
    <s v="OK"/>
    <x v="27"/>
    <n v="1"/>
    <s v="PVD"/>
    <x v="2"/>
    <m/>
    <x v="6"/>
    <s v="27'16"/>
    <s v="Q2'16"/>
  </r>
  <r>
    <d v="2016-07-05T00:00:00"/>
    <s v="A3486883"/>
    <s v="B8960"/>
    <s v="XJ"/>
    <s v="NG"/>
    <x v="34"/>
    <n v="1"/>
    <s v="PVD"/>
    <x v="2"/>
    <m/>
    <x v="6"/>
    <s v="27'16"/>
    <s v="Q2'16"/>
  </r>
  <r>
    <d v="2016-07-05T00:00:00"/>
    <s v="A3489241"/>
    <s v="B8960"/>
    <s v="XJ"/>
    <s v="OK"/>
    <x v="16"/>
    <n v="1"/>
    <s v="PVD"/>
    <x v="2"/>
    <m/>
    <x v="6"/>
    <s v="27'16"/>
    <s v="Q2'16"/>
  </r>
  <r>
    <d v="2016-07-05T00:00:00"/>
    <s v="A3489241"/>
    <s v="B8960"/>
    <s v="XJ"/>
    <s v="NG"/>
    <x v="33"/>
    <n v="5"/>
    <s v="PVD"/>
    <x v="2"/>
    <m/>
    <x v="6"/>
    <s v="27'16"/>
    <s v="Q2'16"/>
  </r>
  <r>
    <d v="2016-07-05T00:00:00"/>
    <s v="A3489241"/>
    <s v="B8960"/>
    <s v="XJ"/>
    <s v="NG"/>
    <x v="34"/>
    <n v="3"/>
    <s v="PVD"/>
    <x v="2"/>
    <m/>
    <x v="6"/>
    <s v="27'16"/>
    <s v="Q2'16"/>
  </r>
  <r>
    <d v="2016-07-05T00:00:00"/>
    <s v="A3488955"/>
    <s v="B8021"/>
    <s v="XJ"/>
    <s v="NG"/>
    <x v="33"/>
    <n v="1"/>
    <s v="PVD"/>
    <x v="2"/>
    <m/>
    <x v="6"/>
    <s v="27'16"/>
    <s v="Q2'16"/>
  </r>
  <r>
    <d v="2016-07-05T00:00:00"/>
    <s v="A3488955"/>
    <s v="B8021"/>
    <s v="XJ"/>
    <s v="NG"/>
    <x v="34"/>
    <n v="3"/>
    <s v="PVD"/>
    <x v="2"/>
    <m/>
    <x v="6"/>
    <s v="27'16"/>
    <s v="Q2'16"/>
  </r>
  <r>
    <d v="2016-07-05T00:00:00"/>
    <s v="A3488955"/>
    <s v="B8021"/>
    <s v="XJ"/>
    <s v="NG"/>
    <x v="31"/>
    <n v="1"/>
    <s v="PVD"/>
    <x v="2"/>
    <m/>
    <x v="6"/>
    <s v="27'16"/>
    <s v="Q2'16"/>
  </r>
  <r>
    <d v="2016-07-05T00:00:00"/>
    <s v="A3489501"/>
    <s v="B8021"/>
    <s v="XJ"/>
    <s v="OK"/>
    <x v="16"/>
    <n v="1"/>
    <s v="PVD"/>
    <x v="2"/>
    <m/>
    <x v="6"/>
    <s v="27'16"/>
    <s v="Q2'16"/>
  </r>
  <r>
    <d v="2016-07-05T00:00:00"/>
    <s v="A3489501"/>
    <s v="B8021"/>
    <s v="XJ"/>
    <s v="NG"/>
    <x v="33"/>
    <n v="4"/>
    <s v="PVD"/>
    <x v="2"/>
    <m/>
    <x v="6"/>
    <s v="27'16"/>
    <s v="Q2'16"/>
  </r>
  <r>
    <d v="2016-07-05T00:00:00"/>
    <s v="A3489501"/>
    <s v="B8021"/>
    <s v="XJ"/>
    <s v="NG"/>
    <x v="34"/>
    <n v="2"/>
    <s v="PVD"/>
    <x v="2"/>
    <m/>
    <x v="6"/>
    <s v="27'16"/>
    <s v="Q2'16"/>
  </r>
  <r>
    <d v="2016-07-05T00:00:00"/>
    <s v="A3489239"/>
    <s v="B8960"/>
    <s v="XJ"/>
    <s v="NG"/>
    <x v="33"/>
    <n v="4"/>
    <s v="PVD"/>
    <x v="2"/>
    <m/>
    <x v="6"/>
    <s v="27'16"/>
    <s v="Q2'16"/>
  </r>
  <r>
    <d v="2016-07-05T00:00:00"/>
    <s v="A3489239"/>
    <s v="B8960"/>
    <s v="XJ"/>
    <s v="NG"/>
    <x v="34"/>
    <n v="3"/>
    <s v="PVD"/>
    <x v="2"/>
    <m/>
    <x v="6"/>
    <s v="27'16"/>
    <s v="Q2'16"/>
  </r>
  <r>
    <d v="2016-07-05T00:00:00"/>
    <s v="A3489239"/>
    <s v="B8960"/>
    <s v="XJ"/>
    <s v="NG"/>
    <x v="31"/>
    <n v="1"/>
    <s v="PVD"/>
    <x v="2"/>
    <m/>
    <x v="6"/>
    <s v="27'16"/>
    <s v="Q2'16"/>
  </r>
  <r>
    <d v="2016-07-05T00:00:00"/>
    <s v="A3487574"/>
    <s v="B8960"/>
    <s v="XJ"/>
    <s v="OK"/>
    <x v="16"/>
    <n v="5"/>
    <s v="PVD"/>
    <x v="2"/>
    <m/>
    <x v="6"/>
    <s v="27'16"/>
    <s v="Q2'16"/>
  </r>
  <r>
    <d v="2016-07-05T00:00:00"/>
    <s v="A3487574"/>
    <s v="B8960"/>
    <s v="XJ"/>
    <s v="NG"/>
    <x v="33"/>
    <n v="2"/>
    <s v="PVD"/>
    <x v="2"/>
    <m/>
    <x v="6"/>
    <s v="27'16"/>
    <s v="Q2'16"/>
  </r>
  <r>
    <d v="2016-07-05T00:00:00"/>
    <s v="A3487574"/>
    <s v="B8960"/>
    <s v="XJ"/>
    <s v="NG"/>
    <x v="34"/>
    <n v="2"/>
    <s v="PVD"/>
    <x v="2"/>
    <m/>
    <x v="6"/>
    <s v="27'16"/>
    <s v="Q2'16"/>
  </r>
  <r>
    <d v="2016-07-05T00:00:00"/>
    <s v="A3490296"/>
    <s v="B8960"/>
    <s v="XJ"/>
    <s v="OK"/>
    <x v="16"/>
    <n v="1"/>
    <s v="PVD"/>
    <x v="2"/>
    <m/>
    <x v="6"/>
    <s v="27'16"/>
    <s v="Q2'16"/>
  </r>
  <r>
    <d v="2016-07-05T00:00:00"/>
    <s v="A3490296"/>
    <s v="B8960"/>
    <s v="XJ"/>
    <s v="NG"/>
    <x v="33"/>
    <n v="3"/>
    <s v="PVD"/>
    <x v="2"/>
    <m/>
    <x v="6"/>
    <s v="27'16"/>
    <s v="Q2'16"/>
  </r>
  <r>
    <d v="2016-07-05T00:00:00"/>
    <s v="A3490296"/>
    <s v="B8960"/>
    <s v="XJ"/>
    <s v="NG"/>
    <x v="34"/>
    <n v="3"/>
    <s v="PVD"/>
    <x v="2"/>
    <m/>
    <x v="6"/>
    <s v="27'16"/>
    <s v="Q2'16"/>
  </r>
  <r>
    <d v="2016-07-06T00:00:00"/>
    <s v="A3489533"/>
    <s v="B8960"/>
    <s v="XJ"/>
    <s v="OK"/>
    <x v="16"/>
    <n v="6"/>
    <s v="PVD"/>
    <x v="2"/>
    <m/>
    <x v="6"/>
    <s v="27'16"/>
    <s v="Q2'16"/>
  </r>
  <r>
    <d v="2016-07-06T00:00:00"/>
    <s v="A3489533"/>
    <s v="B8960"/>
    <s v="XJ"/>
    <s v="NG"/>
    <x v="33"/>
    <n v="5"/>
    <s v="PVD"/>
    <x v="2"/>
    <m/>
    <x v="6"/>
    <s v="27'16"/>
    <s v="Q2'16"/>
  </r>
  <r>
    <d v="2016-07-06T00:00:00"/>
    <s v="A3489533"/>
    <s v="B8960"/>
    <s v="XJ"/>
    <s v="NG"/>
    <x v="34"/>
    <n v="1"/>
    <s v="PVD"/>
    <x v="2"/>
    <m/>
    <x v="6"/>
    <s v="27'16"/>
    <s v="Q2'16"/>
  </r>
  <r>
    <d v="2016-07-06T00:00:00"/>
    <s v="A3486884"/>
    <s v="B8960"/>
    <s v="XJ"/>
    <s v="OK"/>
    <x v="16"/>
    <n v="6"/>
    <s v="PVD"/>
    <x v="2"/>
    <m/>
    <x v="6"/>
    <s v="27'16"/>
    <s v="Q2'16"/>
  </r>
  <r>
    <d v="2016-07-06T00:00:00"/>
    <s v="A3486884"/>
    <s v="B8960"/>
    <s v="XJ"/>
    <s v="NG"/>
    <x v="33"/>
    <n v="2"/>
    <s v="PVD"/>
    <x v="2"/>
    <m/>
    <x v="6"/>
    <s v="27'16"/>
    <s v="Q2'16"/>
  </r>
  <r>
    <d v="2016-07-06T00:00:00"/>
    <s v="A3486884"/>
    <s v="B8960"/>
    <s v="XJ"/>
    <s v="NG"/>
    <x v="34"/>
    <n v="1"/>
    <s v="PVD"/>
    <x v="2"/>
    <m/>
    <x v="6"/>
    <s v="27'16"/>
    <s v="Q2'16"/>
  </r>
  <r>
    <d v="2016-07-06T00:00:00"/>
    <s v="A3488167"/>
    <s v="B8960"/>
    <s v="XJ"/>
    <s v="OK"/>
    <x v="16"/>
    <n v="7"/>
    <s v="PVD"/>
    <x v="2"/>
    <m/>
    <x v="6"/>
    <s v="27'16"/>
    <s v="Q2'16"/>
  </r>
  <r>
    <d v="2016-07-06T00:00:00"/>
    <s v="A3488167"/>
    <s v="B8960"/>
    <s v="XJ"/>
    <s v="NG"/>
    <x v="33"/>
    <n v="3"/>
    <s v="PVD"/>
    <x v="2"/>
    <m/>
    <x v="6"/>
    <s v="27'16"/>
    <s v="Q2'16"/>
  </r>
  <r>
    <d v="2016-07-06T00:00:00"/>
    <s v="A3489486"/>
    <s v="B8960"/>
    <s v="XJ"/>
    <s v="OK"/>
    <x v="16"/>
    <n v="7"/>
    <s v="PVD"/>
    <x v="2"/>
    <m/>
    <x v="6"/>
    <s v="27'16"/>
    <s v="Q2'16"/>
  </r>
  <r>
    <d v="2016-07-06T00:00:00"/>
    <s v="A3489486"/>
    <s v="B8960"/>
    <s v="XJ"/>
    <s v="NG"/>
    <x v="33"/>
    <n v="3"/>
    <s v="PVD"/>
    <x v="2"/>
    <m/>
    <x v="6"/>
    <s v="27'16"/>
    <s v="Q2'16"/>
  </r>
  <r>
    <d v="2016-07-06T00:00:00"/>
    <s v="A3489486"/>
    <s v="B8960"/>
    <s v="XJ"/>
    <s v="NG"/>
    <x v="34"/>
    <n v="2"/>
    <s v="PVD"/>
    <x v="2"/>
    <m/>
    <x v="6"/>
    <s v="27'16"/>
    <s v="Q2'16"/>
  </r>
  <r>
    <d v="2016-07-06T00:00:00"/>
    <s v="A3489982"/>
    <s v="B8960"/>
    <s v="XJ"/>
    <s v="OK"/>
    <x v="16"/>
    <n v="1"/>
    <s v="PVD"/>
    <x v="2"/>
    <m/>
    <x v="6"/>
    <s v="27'16"/>
    <s v="Q2'16"/>
  </r>
  <r>
    <d v="2016-07-06T00:00:00"/>
    <s v="A3489982"/>
    <s v="B8960"/>
    <s v="XJ"/>
    <s v="OK"/>
    <x v="27"/>
    <n v="2"/>
    <s v="PVD"/>
    <x v="2"/>
    <m/>
    <x v="6"/>
    <s v="27'16"/>
    <s v="Q2'16"/>
  </r>
  <r>
    <d v="2016-07-06T00:00:00"/>
    <s v="A3489982"/>
    <s v="B8960"/>
    <s v="XJ"/>
    <s v="NG"/>
    <x v="33"/>
    <n v="3"/>
    <s v="PVD"/>
    <x v="2"/>
    <m/>
    <x v="6"/>
    <s v="27'16"/>
    <s v="Q2'16"/>
  </r>
  <r>
    <d v="2016-07-06T00:00:00"/>
    <s v="A3489982"/>
    <s v="B8960"/>
    <s v="XJ"/>
    <s v="NG"/>
    <x v="3"/>
    <n v="1"/>
    <s v="PVD"/>
    <x v="2"/>
    <m/>
    <x v="6"/>
    <s v="27'16"/>
    <s v="Q2'16"/>
  </r>
  <r>
    <d v="2016-07-06T00:00:00"/>
    <s v="A3489982"/>
    <s v="B8960"/>
    <s v="XJ"/>
    <s v="NG"/>
    <x v="34"/>
    <n v="4"/>
    <s v="PVD"/>
    <x v="2"/>
    <m/>
    <x v="6"/>
    <s v="27'16"/>
    <s v="Q2'16"/>
  </r>
  <r>
    <d v="2016-07-06T00:00:00"/>
    <s v="A3487064"/>
    <s v="B8960"/>
    <s v="XJ"/>
    <s v="OK"/>
    <x v="16"/>
    <n v="4"/>
    <s v="PVD"/>
    <x v="2"/>
    <m/>
    <x v="6"/>
    <s v="27'16"/>
    <s v="Q2'16"/>
  </r>
  <r>
    <d v="2016-07-06T00:00:00"/>
    <s v="A3487064"/>
    <s v="B8960"/>
    <s v="XJ"/>
    <s v="NG"/>
    <x v="33"/>
    <n v="3"/>
    <s v="PVD"/>
    <x v="2"/>
    <m/>
    <x v="6"/>
    <s v="27'16"/>
    <s v="Q2'16"/>
  </r>
  <r>
    <d v="2016-07-06T00:00:00"/>
    <s v="A3487064"/>
    <s v="B8960"/>
    <s v="XJ"/>
    <s v="NG"/>
    <x v="34"/>
    <n v="1"/>
    <s v="PVD"/>
    <x v="2"/>
    <m/>
    <x v="6"/>
    <s v="27'16"/>
    <s v="Q2'16"/>
  </r>
  <r>
    <d v="2016-07-06T00:00:00"/>
    <s v="A3487602"/>
    <s v="B8960"/>
    <s v="SW"/>
    <s v="OK"/>
    <x v="16"/>
    <n v="2"/>
    <s v="PVD"/>
    <x v="2"/>
    <m/>
    <x v="6"/>
    <s v="27'16"/>
    <s v="Q2'16"/>
  </r>
  <r>
    <d v="2016-07-06T00:00:00"/>
    <s v="A3487602"/>
    <s v="B8960"/>
    <s v="SW"/>
    <s v="NG"/>
    <x v="33"/>
    <n v="2"/>
    <s v="PVD"/>
    <x v="2"/>
    <m/>
    <x v="6"/>
    <s v="27'16"/>
    <s v="Q2'16"/>
  </r>
  <r>
    <d v="2016-07-06T00:00:00"/>
    <s v="A3490213"/>
    <s v="B8088"/>
    <s v="XJ"/>
    <s v="NG"/>
    <x v="34"/>
    <n v="1"/>
    <s v="PVD"/>
    <x v="2"/>
    <m/>
    <x v="6"/>
    <s v="27'16"/>
    <s v="Q2'16"/>
  </r>
  <r>
    <d v="2016-07-06T00:00:00"/>
    <s v="A3486888"/>
    <s v="B8960"/>
    <s v="XJ"/>
    <s v="OK"/>
    <x v="16"/>
    <n v="2"/>
    <s v="PVD"/>
    <x v="2"/>
    <m/>
    <x v="6"/>
    <s v="27'16"/>
    <s v="Q2'16"/>
  </r>
  <r>
    <d v="2016-07-06T00:00:00"/>
    <s v="A3486888"/>
    <s v="B8960"/>
    <s v="XJ"/>
    <s v="NG"/>
    <x v="33"/>
    <n v="1"/>
    <s v="PVD"/>
    <x v="2"/>
    <m/>
    <x v="6"/>
    <s v="27'16"/>
    <s v="Q2'16"/>
  </r>
  <r>
    <d v="2016-07-06T00:00:00"/>
    <s v="A3486888"/>
    <s v="B8960"/>
    <s v="XJ"/>
    <s v="NG"/>
    <x v="34"/>
    <n v="1"/>
    <s v="PVD"/>
    <x v="2"/>
    <m/>
    <x v="6"/>
    <s v="27'16"/>
    <s v="Q2'16"/>
  </r>
  <r>
    <d v="2016-07-06T00:00:00"/>
    <s v="A3485842"/>
    <s v="B8960"/>
    <s v="SW"/>
    <s v="OK"/>
    <x v="16"/>
    <n v="3"/>
    <s v="PVD"/>
    <x v="2"/>
    <m/>
    <x v="6"/>
    <s v="27'16"/>
    <s v="Q2'16"/>
  </r>
  <r>
    <d v="2016-07-06T00:00:00"/>
    <s v="A3485842"/>
    <s v="B8960"/>
    <s v="SW"/>
    <s v="NG"/>
    <x v="34"/>
    <n v="2"/>
    <s v="PVD"/>
    <x v="2"/>
    <m/>
    <x v="6"/>
    <s v="27'16"/>
    <s v="Q2'16"/>
  </r>
  <r>
    <d v="2016-07-06T00:00:00"/>
    <s v="A3490696"/>
    <s v="B9604"/>
    <s v="XJ"/>
    <s v="NG"/>
    <x v="33"/>
    <n v="1"/>
    <s v="PVD"/>
    <x v="2"/>
    <m/>
    <x v="6"/>
    <s v="27'16"/>
    <s v="Q2'16"/>
  </r>
  <r>
    <d v="2016-07-06T00:00:00"/>
    <s v="A3489531"/>
    <s v="B8960"/>
    <s v="SW"/>
    <s v="OK"/>
    <x v="16"/>
    <n v="11"/>
    <s v="PVD"/>
    <x v="2"/>
    <m/>
    <x v="6"/>
    <s v="27'16"/>
    <s v="Q2'16"/>
  </r>
  <r>
    <d v="2016-07-06T00:00:00"/>
    <s v="A3489531"/>
    <s v="B8960"/>
    <s v="SW"/>
    <s v="OK"/>
    <x v="27"/>
    <n v="1"/>
    <s v="PVD"/>
    <x v="2"/>
    <m/>
    <x v="6"/>
    <s v="27'16"/>
    <s v="Q2'16"/>
  </r>
  <r>
    <d v="2016-07-06T00:00:00"/>
    <s v="A3489531"/>
    <s v="B8960"/>
    <s v="SW"/>
    <s v="NG"/>
    <x v="33"/>
    <n v="2"/>
    <s v="PVD"/>
    <x v="2"/>
    <m/>
    <x v="6"/>
    <s v="27'16"/>
    <s v="Q2'16"/>
  </r>
  <r>
    <d v="2016-07-06T00:00:00"/>
    <s v="A3489531"/>
    <s v="B8960"/>
    <s v="SW"/>
    <s v="NG"/>
    <x v="31"/>
    <n v="1"/>
    <s v="PVD"/>
    <x v="2"/>
    <m/>
    <x v="6"/>
    <s v="27'16"/>
    <s v="Q2'16"/>
  </r>
  <r>
    <d v="2016-07-06T00:00:00"/>
    <s v="A3486886"/>
    <s v="B8960"/>
    <s v="XJ"/>
    <s v="OK"/>
    <x v="16"/>
    <n v="5"/>
    <s v="PVD"/>
    <x v="2"/>
    <m/>
    <x v="6"/>
    <s v="27'16"/>
    <s v="Q2'16"/>
  </r>
  <r>
    <d v="2016-07-06T00:00:00"/>
    <s v="A3486886"/>
    <s v="B8960"/>
    <s v="XJ"/>
    <s v="NG"/>
    <x v="33"/>
    <n v="2"/>
    <s v="PVD"/>
    <x v="2"/>
    <m/>
    <x v="6"/>
    <s v="27'16"/>
    <s v="Q2'16"/>
  </r>
  <r>
    <d v="2016-07-06T00:00:00"/>
    <s v="A3486886"/>
    <s v="B8960"/>
    <s v="XJ"/>
    <s v="NG"/>
    <x v="34"/>
    <n v="1"/>
    <s v="PVD"/>
    <x v="2"/>
    <m/>
    <x v="6"/>
    <s v="27'16"/>
    <s v="Q2'16"/>
  </r>
  <r>
    <d v="2016-07-06T00:00:00"/>
    <s v="A3490689"/>
    <s v="B9604"/>
    <s v="XJ"/>
    <s v="OK"/>
    <x v="24"/>
    <n v="2"/>
    <s v="PVD"/>
    <x v="2"/>
    <m/>
    <x v="6"/>
    <s v="27'16"/>
    <s v="Q2'16"/>
  </r>
  <r>
    <d v="2016-07-06T00:00:00"/>
    <s v="A3490214"/>
    <s v="B8088"/>
    <s v="XJ"/>
    <s v="OK"/>
    <x v="16"/>
    <n v="1"/>
    <s v="PVD"/>
    <x v="2"/>
    <m/>
    <x v="6"/>
    <s v="27'16"/>
    <s v="Q2'16"/>
  </r>
  <r>
    <d v="2016-07-06T00:00:00"/>
    <s v="A3489503"/>
    <s v="B8021"/>
    <s v="XJ"/>
    <s v="NG"/>
    <x v="33"/>
    <n v="1"/>
    <s v="PVD"/>
    <x v="2"/>
    <m/>
    <x v="6"/>
    <s v="27'16"/>
    <s v="Q2'16"/>
  </r>
  <r>
    <d v="2016-07-06T00:00:00"/>
    <s v="A3489503"/>
    <s v="B8021"/>
    <s v="XJ"/>
    <s v="NG"/>
    <x v="34"/>
    <n v="1"/>
    <s v="PVD"/>
    <x v="2"/>
    <m/>
    <x v="6"/>
    <s v="27'16"/>
    <s v="Q2'16"/>
  </r>
  <r>
    <d v="2016-07-06T00:00:00"/>
    <s v="A3490119"/>
    <s v="B8960"/>
    <s v="XJ"/>
    <s v="NG"/>
    <x v="33"/>
    <n v="2"/>
    <s v="PVD"/>
    <x v="2"/>
    <m/>
    <x v="6"/>
    <s v="27'16"/>
    <s v="Q2'16"/>
  </r>
  <r>
    <d v="2016-07-06T00:00:00"/>
    <s v="A3490119"/>
    <s v="B8960"/>
    <s v="XJ"/>
    <s v="NG"/>
    <x v="31"/>
    <n v="2"/>
    <s v="PVD"/>
    <x v="2"/>
    <m/>
    <x v="6"/>
    <s v="27'16"/>
    <s v="Q2'16"/>
  </r>
  <r>
    <d v="2016-07-06T00:00:00"/>
    <s v="A3489986"/>
    <s v="B8960"/>
    <s v="SW"/>
    <s v="OK"/>
    <x v="16"/>
    <n v="5"/>
    <s v="PVD"/>
    <x v="2"/>
    <m/>
    <x v="6"/>
    <s v="27'16"/>
    <s v="Q2'16"/>
  </r>
  <r>
    <d v="2016-07-06T00:00:00"/>
    <s v="A3489986"/>
    <s v="B8960"/>
    <s v="SW"/>
    <s v="NG"/>
    <x v="33"/>
    <n v="1"/>
    <s v="PVD"/>
    <x v="2"/>
    <m/>
    <x v="6"/>
    <s v="27'16"/>
    <s v="Q2'16"/>
  </r>
  <r>
    <d v="2016-07-06T00:00:00"/>
    <s v="A3489986"/>
    <s v="B8960"/>
    <s v="SW"/>
    <s v="NG"/>
    <x v="31"/>
    <n v="3"/>
    <s v="PVD"/>
    <x v="2"/>
    <m/>
    <x v="6"/>
    <s v="27'16"/>
    <s v="Q2'16"/>
  </r>
  <r>
    <d v="2016-07-06T00:00:00"/>
    <s v="A3489505"/>
    <s v="B8021"/>
    <s v="XJ"/>
    <s v="OK"/>
    <x v="16"/>
    <n v="1"/>
    <s v="PVD"/>
    <x v="2"/>
    <m/>
    <x v="6"/>
    <s v="27'16"/>
    <s v="Q2'16"/>
  </r>
  <r>
    <d v="2016-07-06T00:00:00"/>
    <s v="A3489505"/>
    <s v="B8021"/>
    <s v="XJ"/>
    <s v="OK"/>
    <x v="24"/>
    <n v="1"/>
    <s v="PVD"/>
    <x v="2"/>
    <m/>
    <x v="6"/>
    <s v="27'16"/>
    <s v="Q2'16"/>
  </r>
  <r>
    <d v="2016-07-06T00:00:00"/>
    <s v="A3489505"/>
    <s v="B8021"/>
    <s v="XJ"/>
    <s v="NG"/>
    <x v="33"/>
    <n v="1"/>
    <s v="PVD"/>
    <x v="2"/>
    <m/>
    <x v="6"/>
    <s v="27'16"/>
    <s v="Q2'16"/>
  </r>
  <r>
    <d v="2016-07-06T00:00:00"/>
    <s v="A3489505"/>
    <s v="B8021"/>
    <s v="XJ"/>
    <s v="NG"/>
    <x v="34"/>
    <n v="1"/>
    <s v="PVD"/>
    <x v="2"/>
    <m/>
    <x v="6"/>
    <s v="27'16"/>
    <s v="Q2'16"/>
  </r>
  <r>
    <d v="2016-07-06T00:00:00"/>
    <s v="A3490120"/>
    <s v="B8960"/>
    <s v="SW"/>
    <s v="NG"/>
    <x v="31"/>
    <n v="1"/>
    <s v="PVD"/>
    <x v="2"/>
    <m/>
    <x v="6"/>
    <s v="27'16"/>
    <s v="Q2'16"/>
  </r>
  <r>
    <d v="2016-07-06T00:00:00"/>
    <s v="A3486641"/>
    <s v="B8960"/>
    <s v="XJ"/>
    <s v="OK"/>
    <x v="16"/>
    <n v="2"/>
    <s v="PVD"/>
    <x v="2"/>
    <m/>
    <x v="6"/>
    <s v="27'16"/>
    <s v="Q2'16"/>
  </r>
  <r>
    <d v="2016-07-06T00:00:00"/>
    <s v="A3486641"/>
    <s v="B8960"/>
    <s v="XJ"/>
    <s v="NG"/>
    <x v="33"/>
    <n v="2"/>
    <s v="PVD"/>
    <x v="2"/>
    <m/>
    <x v="6"/>
    <s v="27'16"/>
    <s v="Q2'16"/>
  </r>
  <r>
    <d v="2016-07-06T00:00:00"/>
    <s v="A3486641"/>
    <s v="B8960"/>
    <s v="XJ"/>
    <s v="NG"/>
    <x v="34"/>
    <n v="4"/>
    <s v="PVD"/>
    <x v="2"/>
    <m/>
    <x v="6"/>
    <s v="27'16"/>
    <s v="Q2'16"/>
  </r>
  <r>
    <d v="2016-07-06T00:00:00"/>
    <s v="A3490121"/>
    <s v="B8960"/>
    <s v="XJ"/>
    <s v="OK"/>
    <x v="16"/>
    <n v="4"/>
    <s v="PVD"/>
    <x v="2"/>
    <m/>
    <x v="6"/>
    <s v="27'16"/>
    <s v="Q2'16"/>
  </r>
  <r>
    <d v="2016-07-06T00:00:00"/>
    <s v="A3490121"/>
    <s v="B8960"/>
    <s v="XJ"/>
    <s v="OK"/>
    <x v="24"/>
    <n v="1"/>
    <s v="PVD"/>
    <x v="2"/>
    <m/>
    <x v="6"/>
    <s v="27'16"/>
    <s v="Q2'16"/>
  </r>
  <r>
    <d v="2016-07-06T00:00:00"/>
    <s v="A3490121"/>
    <s v="B8960"/>
    <s v="XJ"/>
    <s v="NG"/>
    <x v="33"/>
    <n v="3"/>
    <s v="PVD"/>
    <x v="2"/>
    <m/>
    <x v="6"/>
    <s v="27'16"/>
    <s v="Q2'16"/>
  </r>
  <r>
    <d v="2016-07-06T00:00:00"/>
    <s v="A3490121"/>
    <s v="B8960"/>
    <s v="XJ"/>
    <s v="NG"/>
    <x v="34"/>
    <n v="2"/>
    <s v="PVD"/>
    <x v="2"/>
    <m/>
    <x v="6"/>
    <s v="27'16"/>
    <s v="Q2'16"/>
  </r>
  <r>
    <d v="2016-07-06T00:00:00"/>
    <s v="A3489676"/>
    <s v="B8960"/>
    <s v="XJ"/>
    <s v="OK"/>
    <x v="16"/>
    <n v="2"/>
    <s v="PVD"/>
    <x v="2"/>
    <m/>
    <x v="6"/>
    <s v="27'16"/>
    <s v="Q2'16"/>
  </r>
  <r>
    <d v="2016-07-06T00:00:00"/>
    <s v="A3489676"/>
    <s v="B8960"/>
    <s v="XJ"/>
    <s v="NG"/>
    <x v="33"/>
    <n v="1"/>
    <s v="PVD"/>
    <x v="2"/>
    <m/>
    <x v="6"/>
    <s v="27'16"/>
    <s v="Q2'16"/>
  </r>
  <r>
    <d v="2016-07-06T00:00:00"/>
    <s v="A3489676"/>
    <s v="B8960"/>
    <s v="XJ"/>
    <s v="NG"/>
    <x v="34"/>
    <n v="1"/>
    <s v="PVD"/>
    <x v="2"/>
    <m/>
    <x v="6"/>
    <s v="27'16"/>
    <s v="Q2'16"/>
  </r>
  <r>
    <d v="2016-07-06T00:00:00"/>
    <s v="A3489983"/>
    <s v="B8960"/>
    <s v="SW"/>
    <s v="OK"/>
    <x v="16"/>
    <n v="1"/>
    <s v="PVD"/>
    <x v="2"/>
    <m/>
    <x v="6"/>
    <s v="27'16"/>
    <s v="Q2'16"/>
  </r>
  <r>
    <d v="2016-07-06T00:00:00"/>
    <s v="A3489983"/>
    <s v="B8960"/>
    <s v="SW"/>
    <s v="OK"/>
    <x v="24"/>
    <n v="1"/>
    <s v="PVD"/>
    <x v="2"/>
    <m/>
    <x v="6"/>
    <s v="27'16"/>
    <s v="Q2'16"/>
  </r>
  <r>
    <d v="2016-07-06T00:00:00"/>
    <s v="A3489983"/>
    <s v="B8960"/>
    <s v="SW"/>
    <s v="NG"/>
    <x v="34"/>
    <n v="1"/>
    <s v="PVD"/>
    <x v="2"/>
    <m/>
    <x v="6"/>
    <s v="27'16"/>
    <s v="Q2'16"/>
  </r>
  <r>
    <d v="2016-07-06T00:00:00"/>
    <s v="A3489983"/>
    <s v="B8960"/>
    <s v="SW"/>
    <s v="NG"/>
    <x v="31"/>
    <n v="4"/>
    <s v="PVD"/>
    <x v="2"/>
    <m/>
    <x v="6"/>
    <s v="27'16"/>
    <s v="Q2'16"/>
  </r>
  <r>
    <d v="2016-07-06T00:00:00"/>
    <s v="A3486650"/>
    <s v="B8960"/>
    <s v="XJ"/>
    <s v="OK"/>
    <x v="16"/>
    <n v="1"/>
    <s v="PVD"/>
    <x v="2"/>
    <m/>
    <x v="6"/>
    <s v="27'16"/>
    <s v="Q2'16"/>
  </r>
  <r>
    <d v="2016-07-06T00:00:00"/>
    <s v="A3486650"/>
    <s v="B8960"/>
    <s v="XJ"/>
    <s v="NG"/>
    <x v="33"/>
    <n v="3"/>
    <s v="PVD"/>
    <x v="2"/>
    <m/>
    <x v="6"/>
    <s v="27'16"/>
    <s v="Q2'16"/>
  </r>
  <r>
    <d v="2016-07-06T00:00:00"/>
    <s v="A3486650"/>
    <s v="B8960"/>
    <s v="XJ"/>
    <s v="NG"/>
    <x v="34"/>
    <n v="1"/>
    <s v="PVD"/>
    <x v="2"/>
    <m/>
    <x v="6"/>
    <s v="27'16"/>
    <s v="Q2'16"/>
  </r>
  <r>
    <d v="2016-07-06T00:00:00"/>
    <s v="A3490327"/>
    <s v="B4400"/>
    <s v="SW"/>
    <s v="NG"/>
    <x v="33"/>
    <n v="2"/>
    <s v="PVD"/>
    <x v="2"/>
    <m/>
    <x v="6"/>
    <s v="27'16"/>
    <s v="Q2'16"/>
  </r>
  <r>
    <d v="2016-07-06T00:00:00"/>
    <s v="A3490330"/>
    <s v="B4400"/>
    <s v="SW"/>
    <s v="OK"/>
    <x v="16"/>
    <n v="1"/>
    <s v="PVD"/>
    <x v="2"/>
    <m/>
    <x v="6"/>
    <s v="27'16"/>
    <s v="Q2'16"/>
  </r>
  <r>
    <d v="2016-07-06T00:00:00"/>
    <s v="A3490211"/>
    <s v="B8088"/>
    <s v="SW"/>
    <s v="OK"/>
    <x v="16"/>
    <n v="1"/>
    <s v="PVD"/>
    <x v="2"/>
    <m/>
    <x v="6"/>
    <s v="27'16"/>
    <s v="Q2'16"/>
  </r>
  <r>
    <d v="2016-07-06T00:00:00"/>
    <s v="A3490211"/>
    <s v="B8088"/>
    <s v="SW"/>
    <s v="OK"/>
    <x v="27"/>
    <n v="1"/>
    <s v="PVD"/>
    <x v="2"/>
    <m/>
    <x v="6"/>
    <s v="27'16"/>
    <s v="Q2'16"/>
  </r>
  <r>
    <d v="2016-07-06T00:00:00"/>
    <s v="A3488959"/>
    <s v="B8021"/>
    <s v="SW"/>
    <s v="OK"/>
    <x v="16"/>
    <n v="1"/>
    <s v="PVD"/>
    <x v="2"/>
    <m/>
    <x v="6"/>
    <s v="27'16"/>
    <s v="Q2'16"/>
  </r>
  <r>
    <d v="2016-07-06T00:00:00"/>
    <s v="A3488959"/>
    <s v="B8021"/>
    <s v="SW"/>
    <s v="NG"/>
    <x v="33"/>
    <n v="2"/>
    <s v="PVD"/>
    <x v="2"/>
    <m/>
    <x v="6"/>
    <s v="27'16"/>
    <s v="Q2'16"/>
  </r>
  <r>
    <d v="2016-07-06T00:00:00"/>
    <s v="A3490693"/>
    <s v="B9604"/>
    <s v="SW"/>
    <s v="OK"/>
    <x v="16"/>
    <n v="1"/>
    <s v="PVD"/>
    <x v="2"/>
    <m/>
    <x v="6"/>
    <s v="27'16"/>
    <s v="Q2'16"/>
  </r>
  <r>
    <d v="2016-07-06T00:00:00"/>
    <s v="A3490693"/>
    <s v="B9604"/>
    <s v="SW"/>
    <s v="NG"/>
    <x v="33"/>
    <n v="1"/>
    <s v="PVD"/>
    <x v="2"/>
    <m/>
    <x v="6"/>
    <s v="27'16"/>
    <s v="Q2'16"/>
  </r>
  <r>
    <d v="2016-07-06T00:00:00"/>
    <s v="A3490693"/>
    <s v="B9604"/>
    <s v="SW"/>
    <s v="NG"/>
    <x v="34"/>
    <n v="1"/>
    <s v="PVD"/>
    <x v="2"/>
    <m/>
    <x v="6"/>
    <s v="27'16"/>
    <s v="Q2'16"/>
  </r>
  <r>
    <d v="2016-07-06T00:00:00"/>
    <s v="A3490692"/>
    <s v="B9604"/>
    <s v="SW"/>
    <s v="OK"/>
    <x v="16"/>
    <n v="1"/>
    <s v="PVD"/>
    <x v="2"/>
    <m/>
    <x v="6"/>
    <s v="27'16"/>
    <s v="Q2'16"/>
  </r>
  <r>
    <d v="2016-07-06T00:00:00"/>
    <s v="A3490692"/>
    <s v="B9604"/>
    <s v="SW"/>
    <s v="NG"/>
    <x v="34"/>
    <n v="1"/>
    <s v="PVD"/>
    <x v="2"/>
    <m/>
    <x v="6"/>
    <s v="27'16"/>
    <s v="Q2'16"/>
  </r>
  <r>
    <d v="2016-07-06T00:00:00"/>
    <s v="A3490697"/>
    <s v="B9604"/>
    <s v="SW"/>
    <s v="OK"/>
    <x v="27"/>
    <n v="2"/>
    <s v="PVD"/>
    <x v="2"/>
    <m/>
    <x v="6"/>
    <s v="27'16"/>
    <s v="Q2'16"/>
  </r>
  <r>
    <d v="2016-07-06T00:00:00"/>
    <s v="A3490691"/>
    <s v="B9604"/>
    <s v="SW"/>
    <s v="OK"/>
    <x v="27"/>
    <n v="2"/>
    <s v="PVD"/>
    <x v="2"/>
    <m/>
    <x v="6"/>
    <s v="27'16"/>
    <s v="Q2'16"/>
  </r>
  <r>
    <d v="2016-07-06T00:00:00"/>
    <s v="A3490691"/>
    <s v="B9604"/>
    <s v="SW"/>
    <s v="NG"/>
    <x v="33"/>
    <n v="2"/>
    <s v="PVD"/>
    <x v="2"/>
    <m/>
    <x v="6"/>
    <s v="27'16"/>
    <s v="Q2'16"/>
  </r>
  <r>
    <d v="2016-07-06T00:00:00"/>
    <s v="A3490691"/>
    <s v="B9604"/>
    <s v="SW"/>
    <s v="NG"/>
    <x v="3"/>
    <n v="1"/>
    <s v="PVD"/>
    <x v="2"/>
    <m/>
    <x v="6"/>
    <s v="27'16"/>
    <s v="Q2'16"/>
  </r>
  <r>
    <d v="2016-07-06T00:00:00"/>
    <s v="A3490699"/>
    <s v="B9604"/>
    <s v="SW"/>
    <s v="NG"/>
    <x v="3"/>
    <n v="1"/>
    <s v="PVD"/>
    <x v="2"/>
    <m/>
    <x v="6"/>
    <s v="27'16"/>
    <s v="Q2'16"/>
  </r>
  <r>
    <d v="2016-07-06T00:00:00"/>
    <s v="A3489680"/>
    <s v="B8960"/>
    <s v="SW"/>
    <s v="OK"/>
    <x v="16"/>
    <n v="1"/>
    <s v="PVD"/>
    <x v="2"/>
    <m/>
    <x v="6"/>
    <s v="27'16"/>
    <s v="Q2'16"/>
  </r>
  <r>
    <d v="2016-07-06T00:00:00"/>
    <s v="A3489680"/>
    <s v="B8960"/>
    <s v="SW"/>
    <s v="NG"/>
    <x v="33"/>
    <n v="3"/>
    <s v="PVD"/>
    <x v="2"/>
    <m/>
    <x v="6"/>
    <s v="27'16"/>
    <s v="Q2'16"/>
  </r>
  <r>
    <d v="2016-07-06T00:00:00"/>
    <s v="A3489680"/>
    <s v="B8960"/>
    <s v="SW"/>
    <s v="NG"/>
    <x v="31"/>
    <n v="3"/>
    <s v="PVD"/>
    <x v="2"/>
    <m/>
    <x v="6"/>
    <s v="27'16"/>
    <s v="Q2'16"/>
  </r>
  <r>
    <d v="2016-07-06T00:00:00"/>
    <s v="A3489981"/>
    <s v="B8960"/>
    <s v="SW"/>
    <s v="OK"/>
    <x v="16"/>
    <n v="3"/>
    <s v="PVD"/>
    <x v="2"/>
    <m/>
    <x v="6"/>
    <s v="27'16"/>
    <s v="Q2'16"/>
  </r>
  <r>
    <d v="2016-07-06T00:00:00"/>
    <s v="A3489981"/>
    <s v="B8960"/>
    <s v="SW"/>
    <s v="NG"/>
    <x v="31"/>
    <n v="1"/>
    <s v="PVD"/>
    <x v="2"/>
    <m/>
    <x v="6"/>
    <s v="27'16"/>
    <s v="Q2'16"/>
  </r>
  <r>
    <d v="2016-07-06T00:00:00"/>
    <s v="A3489914"/>
    <s v="B8960"/>
    <s v="KZ"/>
    <s v="OK"/>
    <x v="16"/>
    <n v="5"/>
    <s v="PVD"/>
    <x v="2"/>
    <m/>
    <x v="6"/>
    <s v="27'16"/>
    <s v="Q2'16"/>
  </r>
  <r>
    <d v="2016-07-06T00:00:00"/>
    <s v="A3489914"/>
    <s v="B8960"/>
    <s v="KZ"/>
    <s v="OK"/>
    <x v="24"/>
    <n v="1"/>
    <s v="PVD"/>
    <x v="2"/>
    <m/>
    <x v="6"/>
    <s v="27'16"/>
    <s v="Q2'16"/>
  </r>
  <r>
    <d v="2016-07-06T00:00:00"/>
    <s v="A3489914"/>
    <s v="B8960"/>
    <s v="KZ"/>
    <s v="NG"/>
    <x v="3"/>
    <n v="5"/>
    <s v="PVD"/>
    <x v="2"/>
    <m/>
    <x v="6"/>
    <s v="27'16"/>
    <s v="Q2'16"/>
  </r>
  <r>
    <d v="2016-07-06T00:00:00"/>
    <s v="A3489914"/>
    <s v="B8960"/>
    <s v="KZ"/>
    <s v="NG"/>
    <x v="34"/>
    <n v="1"/>
    <s v="PVD"/>
    <x v="2"/>
    <m/>
    <x v="6"/>
    <s v="27'16"/>
    <s v="Q2'16"/>
  </r>
  <r>
    <d v="2016-07-06T00:00:00"/>
    <s v="A3489605"/>
    <s v="B8962"/>
    <s v="SW"/>
    <s v="NG"/>
    <x v="16"/>
    <n v="1"/>
    <s v="PVD"/>
    <x v="2"/>
    <m/>
    <x v="6"/>
    <s v="27'16"/>
    <s v="Q2'16"/>
  </r>
  <r>
    <d v="2016-07-06T00:00:00"/>
    <s v="A3489605"/>
    <s v="B8962"/>
    <s v="SW"/>
    <s v="OK"/>
    <x v="16"/>
    <n v="2"/>
    <s v="PVD"/>
    <x v="2"/>
    <m/>
    <x v="6"/>
    <s v="27'16"/>
    <s v="Q2'16"/>
  </r>
  <r>
    <d v="2016-07-06T00:00:00"/>
    <s v="A3489605"/>
    <s v="B8962"/>
    <s v="SW"/>
    <s v="NG"/>
    <x v="33"/>
    <n v="3"/>
    <s v="PVD"/>
    <x v="2"/>
    <m/>
    <x v="6"/>
    <s v="27'16"/>
    <s v="Q2'16"/>
  </r>
  <r>
    <d v="2016-07-06T00:00:00"/>
    <s v="A3489605"/>
    <s v="B8962"/>
    <s v="SW"/>
    <s v="NG"/>
    <x v="3"/>
    <n v="1"/>
    <s v="PVD"/>
    <x v="2"/>
    <m/>
    <x v="6"/>
    <s v="27'16"/>
    <s v="Q2'16"/>
  </r>
  <r>
    <d v="2016-07-06T00:00:00"/>
    <s v="A3489605"/>
    <s v="B8962"/>
    <s v="SW"/>
    <s v="NG"/>
    <x v="34"/>
    <n v="1"/>
    <s v="PVD"/>
    <x v="2"/>
    <m/>
    <x v="6"/>
    <s v="27'16"/>
    <s v="Q2'16"/>
  </r>
  <r>
    <d v="2016-07-06T00:00:00"/>
    <s v="A3489605"/>
    <s v="B8962"/>
    <s v="SW"/>
    <s v="NG"/>
    <x v="31"/>
    <n v="2"/>
    <s v="PVD"/>
    <x v="2"/>
    <m/>
    <x v="6"/>
    <s v="27'16"/>
    <s v="Q2'16"/>
  </r>
  <r>
    <d v="2016-07-06T00:00:00"/>
    <s v="A3490702"/>
    <s v="B9604"/>
    <s v="SW"/>
    <s v="NG"/>
    <x v="33"/>
    <n v="1"/>
    <s v="PVD"/>
    <x v="2"/>
    <m/>
    <x v="6"/>
    <s v="27'16"/>
    <s v="Q2'16"/>
  </r>
  <r>
    <d v="2016-07-06T00:00:00"/>
    <s v="A3490702"/>
    <s v="B9604"/>
    <s v="SW"/>
    <s v="NG"/>
    <x v="34"/>
    <n v="1"/>
    <s v="PVD"/>
    <x v="2"/>
    <m/>
    <x v="6"/>
    <s v="27'16"/>
    <s v="Q2'16"/>
  </r>
  <r>
    <d v="2016-07-06T00:00:00"/>
    <s v="A3490698"/>
    <s v="B9604"/>
    <s v="SW"/>
    <s v="NG"/>
    <x v="33"/>
    <n v="1"/>
    <s v="PVD"/>
    <x v="2"/>
    <m/>
    <x v="6"/>
    <s v="27'16"/>
    <s v="Q2'16"/>
  </r>
  <r>
    <d v="2016-07-06T00:00:00"/>
    <s v="A3490701"/>
    <s v="B9604"/>
    <s v="SW"/>
    <s v="OK"/>
    <x v="27"/>
    <n v="1"/>
    <s v="PVD"/>
    <x v="2"/>
    <m/>
    <x v="6"/>
    <s v="27'16"/>
    <s v="Q2'16"/>
  </r>
  <r>
    <d v="2016-07-06T00:00:00"/>
    <s v="A3489677"/>
    <s v="B8960"/>
    <s v="SW"/>
    <s v="OK"/>
    <x v="27"/>
    <n v="1"/>
    <s v="PVD"/>
    <x v="2"/>
    <m/>
    <x v="6"/>
    <s v="27'16"/>
    <s v="Q2'16"/>
  </r>
  <r>
    <d v="2016-07-06T00:00:00"/>
    <s v="A3489677"/>
    <s v="B8960"/>
    <s v="SW"/>
    <s v="NG"/>
    <x v="33"/>
    <n v="2"/>
    <s v="PVD"/>
    <x v="2"/>
    <m/>
    <x v="6"/>
    <s v="27'16"/>
    <s v="Q2'16"/>
  </r>
  <r>
    <d v="2016-07-06T00:00:00"/>
    <s v="A3489677"/>
    <s v="B8960"/>
    <s v="SW"/>
    <s v="NG"/>
    <x v="3"/>
    <n v="1"/>
    <s v="PVD"/>
    <x v="2"/>
    <m/>
    <x v="6"/>
    <s v="27'16"/>
    <s v="Q2'16"/>
  </r>
  <r>
    <d v="2016-07-06T00:00:00"/>
    <s v="A3489677"/>
    <s v="B8960"/>
    <s v="SW"/>
    <s v="NG"/>
    <x v="31"/>
    <n v="1"/>
    <s v="PVD"/>
    <x v="2"/>
    <m/>
    <x v="6"/>
    <s v="27'16"/>
    <s v="Q2'16"/>
  </r>
  <r>
    <d v="2016-07-06T00:00:00"/>
    <s v="P3037460"/>
    <s v="AE63A"/>
    <s v="SW"/>
    <s v="OK"/>
    <x v="27"/>
    <n v="1"/>
    <s v="PVD"/>
    <x v="2"/>
    <m/>
    <x v="6"/>
    <s v="27'16"/>
    <s v="Q2'16"/>
  </r>
  <r>
    <d v="2016-07-06T00:00:00"/>
    <s v="A3489607"/>
    <s v="B8962"/>
    <s v="SW"/>
    <s v="OK"/>
    <x v="27"/>
    <n v="1"/>
    <s v="PVD"/>
    <x v="2"/>
    <m/>
    <x v="6"/>
    <s v="27'16"/>
    <s v="Q2'16"/>
  </r>
  <r>
    <d v="2016-07-06T00:00:00"/>
    <s v="A3489607"/>
    <s v="B8962"/>
    <s v="SW"/>
    <s v="NG"/>
    <x v="33"/>
    <n v="2"/>
    <s v="PVD"/>
    <x v="2"/>
    <m/>
    <x v="6"/>
    <s v="27'16"/>
    <s v="Q2'16"/>
  </r>
  <r>
    <d v="2016-07-06T00:00:00"/>
    <s v="A3489607"/>
    <s v="B8962"/>
    <s v="SW"/>
    <s v="NG"/>
    <x v="34"/>
    <n v="1"/>
    <s v="PVD"/>
    <x v="2"/>
    <m/>
    <x v="6"/>
    <s v="27'16"/>
    <s v="Q2'16"/>
  </r>
  <r>
    <d v="2016-07-06T00:00:00"/>
    <s v="A3489607"/>
    <s v="B8962"/>
    <s v="SW"/>
    <s v="NG"/>
    <x v="31"/>
    <n v="1"/>
    <s v="PVD"/>
    <x v="2"/>
    <m/>
    <x v="6"/>
    <s v="27'16"/>
    <s v="Q2'16"/>
  </r>
  <r>
    <d v="2016-07-06T00:00:00"/>
    <s v="A3489606"/>
    <s v="B8962"/>
    <s v="SW"/>
    <s v="NG"/>
    <x v="24"/>
    <n v="1"/>
    <s v="PVD"/>
    <x v="2"/>
    <m/>
    <x v="6"/>
    <s v="27'16"/>
    <s v="Q2'16"/>
  </r>
  <r>
    <d v="2016-07-06T00:00:00"/>
    <s v="A3489606"/>
    <s v="B8962"/>
    <s v="SW"/>
    <s v="OK"/>
    <x v="27"/>
    <n v="1"/>
    <s v="PVD"/>
    <x v="2"/>
    <m/>
    <x v="6"/>
    <s v="27'16"/>
    <s v="Q2'16"/>
  </r>
  <r>
    <d v="2016-07-06T00:00:00"/>
    <s v="A3489606"/>
    <s v="B8962"/>
    <s v="SW"/>
    <s v="NG"/>
    <x v="33"/>
    <n v="3"/>
    <s v="PVD"/>
    <x v="2"/>
    <m/>
    <x v="6"/>
    <s v="27'16"/>
    <s v="Q2'16"/>
  </r>
  <r>
    <d v="2016-07-06T00:00:00"/>
    <s v="A3489606"/>
    <s v="B8962"/>
    <s v="SW"/>
    <s v="NG"/>
    <x v="3"/>
    <n v="1"/>
    <s v="PVD"/>
    <x v="2"/>
    <m/>
    <x v="6"/>
    <s v="27'16"/>
    <s v="Q2'16"/>
  </r>
  <r>
    <d v="2016-07-06T00:00:00"/>
    <s v="A3489606"/>
    <s v="B8962"/>
    <s v="SW"/>
    <s v="NG"/>
    <x v="34"/>
    <n v="1"/>
    <s v="PVD"/>
    <x v="2"/>
    <m/>
    <x v="6"/>
    <s v="27'16"/>
    <s v="Q2'16"/>
  </r>
  <r>
    <d v="2016-07-06T00:00:00"/>
    <s v="A3489606"/>
    <s v="B8962"/>
    <s v="SW"/>
    <s v="NG"/>
    <x v="31"/>
    <n v="1"/>
    <s v="PVD"/>
    <x v="2"/>
    <m/>
    <x v="6"/>
    <s v="27'16"/>
    <s v="Q2'16"/>
  </r>
  <r>
    <d v="2016-07-06T00:00:00"/>
    <s v="A3490368"/>
    <s v="B8099"/>
    <s v="SW"/>
    <s v="OK"/>
    <x v="27"/>
    <n v="1"/>
    <s v="PVD"/>
    <x v="2"/>
    <m/>
    <x v="6"/>
    <s v="27'16"/>
    <s v="Q2'16"/>
  </r>
  <r>
    <d v="2016-07-06T00:00:00"/>
    <s v="A3490368"/>
    <s v="B8099"/>
    <s v="SW"/>
    <s v="NG"/>
    <x v="34"/>
    <n v="1"/>
    <s v="PVD"/>
    <x v="2"/>
    <m/>
    <x v="6"/>
    <s v="27'16"/>
    <s v="Q2'16"/>
  </r>
  <r>
    <d v="2016-07-06T00:00:00"/>
    <s v="A3490368"/>
    <s v="B8099"/>
    <s v="SW"/>
    <s v="NG"/>
    <x v="31"/>
    <n v="1"/>
    <s v="PVD"/>
    <x v="2"/>
    <m/>
    <x v="6"/>
    <s v="27'16"/>
    <s v="Q2'16"/>
  </r>
  <r>
    <d v="2016-07-06T00:00:00"/>
    <s v="A3490373"/>
    <s v="B8099"/>
    <s v="XJ"/>
    <s v="NG"/>
    <x v="33"/>
    <n v="2"/>
    <s v="PVD"/>
    <x v="2"/>
    <m/>
    <x v="6"/>
    <s v="27'16"/>
    <s v="Q2'16"/>
  </r>
  <r>
    <d v="2016-07-06T00:00:00"/>
    <s v="A3488006"/>
    <s v="B8025"/>
    <s v="XJ"/>
    <s v="NG"/>
    <x v="33"/>
    <n v="1"/>
    <s v="PVD"/>
    <x v="2"/>
    <m/>
    <x v="6"/>
    <s v="27'16"/>
    <s v="Q2'16"/>
  </r>
  <r>
    <d v="2016-07-06T00:00:00"/>
    <s v="A3488006"/>
    <s v="B8025"/>
    <s v="XJ"/>
    <s v="NG"/>
    <x v="34"/>
    <n v="5"/>
    <s v="PVD"/>
    <x v="2"/>
    <m/>
    <x v="6"/>
    <s v="27'16"/>
    <s v="Q2'16"/>
  </r>
  <r>
    <d v="2016-07-06T00:00:00"/>
    <s v="A3490363"/>
    <s v="B8099"/>
    <s v="XJ"/>
    <s v="NG"/>
    <x v="16"/>
    <n v="2"/>
    <s v="PVD"/>
    <x v="2"/>
    <m/>
    <x v="6"/>
    <s v="27'16"/>
    <s v="Q2'16"/>
  </r>
  <r>
    <d v="2016-07-06T00:00:00"/>
    <s v="A3490363"/>
    <s v="B8099"/>
    <s v="XJ"/>
    <s v="NG"/>
    <x v="33"/>
    <n v="1"/>
    <s v="PVD"/>
    <x v="2"/>
    <m/>
    <x v="6"/>
    <s v="27'16"/>
    <s v="Q2'16"/>
  </r>
  <r>
    <d v="2016-07-06T00:00:00"/>
    <s v="A3490700"/>
    <s v="B9604"/>
    <s v="XJ"/>
    <s v="NG"/>
    <x v="33"/>
    <n v="1"/>
    <s v="PVD"/>
    <x v="2"/>
    <m/>
    <x v="6"/>
    <s v="27'16"/>
    <s v="Q2'16"/>
  </r>
  <r>
    <d v="2016-07-06T00:00:00"/>
    <s v="A3490700"/>
    <s v="B9604"/>
    <s v="XJ"/>
    <s v="NG"/>
    <x v="31"/>
    <n v="1"/>
    <s v="PVD"/>
    <x v="2"/>
    <m/>
    <x v="6"/>
    <s v="27'16"/>
    <s v="Q2'16"/>
  </r>
  <r>
    <d v="2016-07-06T00:00:00"/>
    <s v="A3490871"/>
    <s v="B8092"/>
    <s v="XJ"/>
    <s v="OK"/>
    <x v="27"/>
    <n v="1"/>
    <s v="PVD"/>
    <x v="2"/>
    <m/>
    <x v="6"/>
    <s v="27'16"/>
    <s v="Q2'16"/>
  </r>
  <r>
    <d v="2016-07-06T00:00:00"/>
    <s v="A3490871"/>
    <s v="B8092"/>
    <s v="XJ"/>
    <s v="NG"/>
    <x v="34"/>
    <n v="2"/>
    <s v="PVD"/>
    <x v="2"/>
    <m/>
    <x v="6"/>
    <s v="27'16"/>
    <s v="Q2'16"/>
  </r>
  <r>
    <d v="2016-07-06T00:00:00"/>
    <s v="A3489144"/>
    <s v="B8960"/>
    <s v="XJ"/>
    <s v="OK"/>
    <x v="16"/>
    <n v="2"/>
    <s v="PVD"/>
    <x v="2"/>
    <m/>
    <x v="6"/>
    <s v="27'16"/>
    <s v="Q2'16"/>
  </r>
  <r>
    <d v="2016-07-06T00:00:00"/>
    <s v="A3489144"/>
    <s v="B8960"/>
    <s v="XJ"/>
    <s v="OK"/>
    <x v="27"/>
    <n v="1"/>
    <s v="PVD"/>
    <x v="2"/>
    <m/>
    <x v="6"/>
    <s v="27'16"/>
    <s v="Q2'16"/>
  </r>
  <r>
    <d v="2016-07-06T00:00:00"/>
    <s v="A3489144"/>
    <s v="B8960"/>
    <s v="XJ"/>
    <s v="NG"/>
    <x v="33"/>
    <n v="3"/>
    <s v="PVD"/>
    <x v="2"/>
    <m/>
    <x v="6"/>
    <s v="27'16"/>
    <s v="Q2'16"/>
  </r>
  <r>
    <d v="2016-07-06T00:00:00"/>
    <s v="A3489144"/>
    <s v="B8960"/>
    <s v="XJ"/>
    <s v="NG"/>
    <x v="34"/>
    <n v="1"/>
    <s v="PVD"/>
    <x v="2"/>
    <m/>
    <x v="6"/>
    <s v="27'16"/>
    <s v="Q2'16"/>
  </r>
  <r>
    <d v="2016-07-06T00:00:00"/>
    <s v="A3489144"/>
    <s v="B8960"/>
    <s v="XJ"/>
    <s v="NG"/>
    <x v="31"/>
    <n v="3"/>
    <s v="PVD"/>
    <x v="2"/>
    <m/>
    <x v="6"/>
    <s v="27'16"/>
    <s v="Q2'16"/>
  </r>
  <r>
    <d v="2016-07-06T00:00:00"/>
    <s v="A3490869"/>
    <s v="B8092"/>
    <s v="XJ"/>
    <s v="OK"/>
    <x v="16"/>
    <n v="1"/>
    <s v="PVD"/>
    <x v="2"/>
    <m/>
    <x v="6"/>
    <s v="27'16"/>
    <s v="Q2'16"/>
  </r>
  <r>
    <d v="2016-07-06T00:00:00"/>
    <s v="A3490869"/>
    <s v="B8092"/>
    <s v="XJ"/>
    <s v="OK"/>
    <x v="27"/>
    <n v="2"/>
    <s v="PVD"/>
    <x v="2"/>
    <m/>
    <x v="6"/>
    <s v="27'16"/>
    <s v="Q2'16"/>
  </r>
  <r>
    <d v="2016-07-06T00:00:00"/>
    <s v="A3490869"/>
    <s v="B8092"/>
    <s v="XJ"/>
    <s v="NG"/>
    <x v="33"/>
    <n v="1"/>
    <s v="PVD"/>
    <x v="2"/>
    <m/>
    <x v="6"/>
    <s v="27'16"/>
    <s v="Q2'16"/>
  </r>
  <r>
    <d v="2016-07-06T00:00:00"/>
    <s v="A3490869"/>
    <s v="B8092"/>
    <s v="XJ"/>
    <s v="NG"/>
    <x v="34"/>
    <n v="1"/>
    <s v="PVD"/>
    <x v="2"/>
    <m/>
    <x v="6"/>
    <s v="27'16"/>
    <s v="Q2'16"/>
  </r>
  <r>
    <d v="2016-07-06T00:00:00"/>
    <s v="A3490869"/>
    <s v="B8092"/>
    <s v="XJ"/>
    <s v="NG"/>
    <x v="31"/>
    <n v="1"/>
    <s v="PVD"/>
    <x v="2"/>
    <m/>
    <x v="6"/>
    <s v="27'16"/>
    <s v="Q2'16"/>
  </r>
  <r>
    <d v="2016-07-07T00:00:00"/>
    <s v="A3489145"/>
    <s v="B8960"/>
    <s v="BJ"/>
    <s v="OK"/>
    <x v="16"/>
    <n v="3"/>
    <s v="PVD"/>
    <x v="2"/>
    <m/>
    <x v="6"/>
    <s v="27'16"/>
    <s v="Q2'16"/>
  </r>
  <r>
    <d v="2016-07-07T00:00:00"/>
    <s v="A3489145"/>
    <s v="B8960"/>
    <s v="BJ"/>
    <s v="NG"/>
    <x v="33"/>
    <n v="1"/>
    <s v="PVD"/>
    <x v="2"/>
    <m/>
    <x v="6"/>
    <s v="27'16"/>
    <s v="Q2'16"/>
  </r>
  <r>
    <d v="2016-07-07T00:00:00"/>
    <s v="A3491221"/>
    <s v="B9604"/>
    <s v="BJ"/>
    <s v="OK"/>
    <x v="16"/>
    <n v="1"/>
    <s v="PVD"/>
    <x v="2"/>
    <m/>
    <x v="6"/>
    <s v="27'16"/>
    <s v="Q2'16"/>
  </r>
  <r>
    <d v="2016-07-07T00:00:00"/>
    <s v="A3491221"/>
    <s v="B9604"/>
    <s v="BJ"/>
    <s v="NG"/>
    <x v="33"/>
    <n v="1"/>
    <s v="PVD"/>
    <x v="2"/>
    <m/>
    <x v="6"/>
    <s v="27'16"/>
    <s v="Q2'16"/>
  </r>
  <r>
    <d v="2016-07-07T00:00:00"/>
    <s v="A3491217"/>
    <s v="B9604"/>
    <s v="BJ"/>
    <s v="OK"/>
    <x v="16"/>
    <n v="1"/>
    <s v="PVD"/>
    <x v="2"/>
    <m/>
    <x v="6"/>
    <s v="27'16"/>
    <s v="Q2'16"/>
  </r>
  <r>
    <d v="2016-07-07T00:00:00"/>
    <s v="A3489681"/>
    <s v="B8960"/>
    <s v="XJ"/>
    <s v="OK"/>
    <x v="24"/>
    <n v="1"/>
    <s v="PVD"/>
    <x v="2"/>
    <m/>
    <x v="6"/>
    <s v="27'16"/>
    <s v="Q2'16"/>
  </r>
  <r>
    <d v="2016-07-07T00:00:00"/>
    <s v="A3489681"/>
    <s v="B8960"/>
    <s v="XJ"/>
    <s v="NG"/>
    <x v="33"/>
    <n v="3"/>
    <s v="PVD"/>
    <x v="2"/>
    <m/>
    <x v="6"/>
    <s v="27'16"/>
    <s v="Q2'16"/>
  </r>
  <r>
    <d v="2016-07-07T00:00:00"/>
    <s v="A3489681"/>
    <s v="B8960"/>
    <s v="XJ"/>
    <s v="NG"/>
    <x v="34"/>
    <n v="3"/>
    <s v="PVD"/>
    <x v="2"/>
    <m/>
    <x v="6"/>
    <s v="27'16"/>
    <s v="Q2'16"/>
  </r>
  <r>
    <d v="2016-07-07T00:00:00"/>
    <s v="A3489292"/>
    <s v="B9500"/>
    <s v="FF"/>
    <s v="NG"/>
    <x v="33"/>
    <n v="4"/>
    <s v="PVD"/>
    <x v="2"/>
    <m/>
    <x v="6"/>
    <s v="27'16"/>
    <s v="Q2'16"/>
  </r>
  <r>
    <d v="2016-07-07T00:00:00"/>
    <s v="A3489292"/>
    <s v="B9500"/>
    <s v="FF"/>
    <s v="NG"/>
    <x v="3"/>
    <n v="10"/>
    <s v="PVD"/>
    <x v="2"/>
    <m/>
    <x v="6"/>
    <s v="27'16"/>
    <s v="Q2'16"/>
  </r>
  <r>
    <d v="2016-07-07T00:00:00"/>
    <s v="A3489294"/>
    <s v="B9500"/>
    <s v="FF"/>
    <s v="NG"/>
    <x v="33"/>
    <n v="1"/>
    <s v="PVD"/>
    <x v="2"/>
    <m/>
    <x v="6"/>
    <s v="27'16"/>
    <s v="Q2'16"/>
  </r>
  <r>
    <d v="2016-07-07T00:00:00"/>
    <s v="A3489294"/>
    <s v="B9500"/>
    <s v="FF"/>
    <s v="NG"/>
    <x v="3"/>
    <n v="5"/>
    <s v="PVD"/>
    <x v="2"/>
    <m/>
    <x v="6"/>
    <s v="27'16"/>
    <s v="Q2'16"/>
  </r>
  <r>
    <d v="2016-07-07T00:00:00"/>
    <s v="A3489147"/>
    <s v="B8960"/>
    <s v="XJ"/>
    <s v="OK"/>
    <x v="16"/>
    <n v="3"/>
    <s v="PVD"/>
    <x v="2"/>
    <m/>
    <x v="6"/>
    <s v="27'16"/>
    <s v="Q2'16"/>
  </r>
  <r>
    <d v="2016-07-07T00:00:00"/>
    <s v="A3489147"/>
    <s v="B8960"/>
    <s v="XJ"/>
    <s v="NG"/>
    <x v="34"/>
    <n v="1"/>
    <s v="PVD"/>
    <x v="2"/>
    <m/>
    <x v="6"/>
    <s v="27'16"/>
    <s v="Q2'16"/>
  </r>
  <r>
    <d v="2016-07-07T00:00:00"/>
    <s v="A3489147"/>
    <s v="B8960"/>
    <s v="XJ"/>
    <s v="NG"/>
    <x v="31"/>
    <n v="1"/>
    <s v="PVD"/>
    <x v="2"/>
    <m/>
    <x v="6"/>
    <s v="27'16"/>
    <s v="Q2'16"/>
  </r>
  <r>
    <d v="2016-07-07T00:00:00"/>
    <s v="A3489146"/>
    <s v="B8960"/>
    <s v="KZ"/>
    <s v="OK"/>
    <x v="16"/>
    <n v="3"/>
    <s v="PVD"/>
    <x v="2"/>
    <m/>
    <x v="6"/>
    <s v="27'16"/>
    <s v="Q2'16"/>
  </r>
  <r>
    <d v="2016-07-07T00:00:00"/>
    <s v="A3489146"/>
    <s v="B8960"/>
    <s v="KZ"/>
    <s v="NG"/>
    <x v="3"/>
    <n v="2"/>
    <s v="PVD"/>
    <x v="2"/>
    <m/>
    <x v="6"/>
    <s v="27'16"/>
    <s v="Q2'16"/>
  </r>
  <r>
    <d v="2016-07-07T00:00:00"/>
    <s v="A3489146"/>
    <s v="B8960"/>
    <s v="KZ"/>
    <s v="NG"/>
    <x v="34"/>
    <n v="2"/>
    <s v="PVD"/>
    <x v="2"/>
    <m/>
    <x v="6"/>
    <s v="27'16"/>
    <s v="Q2'16"/>
  </r>
  <r>
    <d v="2016-07-07T00:00:00"/>
    <s v="A3489146"/>
    <s v="B8960"/>
    <s v="KZ"/>
    <s v="NG"/>
    <x v="31"/>
    <n v="5"/>
    <s v="PVD"/>
    <x v="2"/>
    <m/>
    <x v="6"/>
    <s v="27'16"/>
    <s v="Q2'16"/>
  </r>
  <r>
    <d v="2016-07-07T00:00:00"/>
    <s v="A3490870"/>
    <s v="B8092"/>
    <s v="KZ"/>
    <s v="NG"/>
    <x v="3"/>
    <n v="2"/>
    <s v="PVD"/>
    <x v="2"/>
    <m/>
    <x v="6"/>
    <s v="27'16"/>
    <s v="Q2'16"/>
  </r>
  <r>
    <d v="2016-07-07T00:00:00"/>
    <s v="A3489608"/>
    <s v="B8962"/>
    <s v="XJ"/>
    <s v="OK"/>
    <x v="24"/>
    <n v="1"/>
    <s v="PVD"/>
    <x v="2"/>
    <m/>
    <x v="6"/>
    <s v="27'16"/>
    <s v="Q2'16"/>
  </r>
  <r>
    <d v="2016-07-07T00:00:00"/>
    <s v="A3489608"/>
    <s v="B8962"/>
    <s v="XJ"/>
    <s v="NG"/>
    <x v="33"/>
    <n v="3"/>
    <s v="PVD"/>
    <x v="2"/>
    <m/>
    <x v="6"/>
    <s v="27'16"/>
    <s v="Q2'16"/>
  </r>
  <r>
    <d v="2016-07-07T00:00:00"/>
    <s v="A3489608"/>
    <s v="B8962"/>
    <s v="XJ"/>
    <s v="NG"/>
    <x v="34"/>
    <n v="7"/>
    <s v="PVD"/>
    <x v="2"/>
    <m/>
    <x v="6"/>
    <s v="27'16"/>
    <s v="Q2'16"/>
  </r>
  <r>
    <d v="2016-07-07T00:00:00"/>
    <s v="A3489608"/>
    <s v="B8962"/>
    <s v="XJ"/>
    <s v="NG"/>
    <x v="31"/>
    <n v="1"/>
    <s v="PVD"/>
    <x v="2"/>
    <m/>
    <x v="6"/>
    <s v="27'16"/>
    <s v="Q2'16"/>
  </r>
  <r>
    <d v="2016-07-07T00:00:00"/>
    <s v="A3485846"/>
    <s v="B8960"/>
    <s v="XJ"/>
    <s v="OK"/>
    <x v="16"/>
    <n v="1"/>
    <s v="PVD"/>
    <x v="2"/>
    <m/>
    <x v="6"/>
    <s v="27'16"/>
    <s v="Q2'16"/>
  </r>
  <r>
    <d v="2016-07-07T00:00:00"/>
    <s v="A3485846"/>
    <s v="B8960"/>
    <s v="XJ"/>
    <s v="NG"/>
    <x v="33"/>
    <n v="3"/>
    <s v="PVD"/>
    <x v="2"/>
    <m/>
    <x v="6"/>
    <s v="27'16"/>
    <s v="Q2'16"/>
  </r>
  <r>
    <d v="2016-07-07T00:00:00"/>
    <s v="A3485846"/>
    <s v="B8960"/>
    <s v="XJ"/>
    <s v="NG"/>
    <x v="34"/>
    <n v="3"/>
    <s v="PVD"/>
    <x v="2"/>
    <m/>
    <x v="6"/>
    <s v="27'16"/>
    <s v="Q2'16"/>
  </r>
  <r>
    <d v="2016-07-07T00:00:00"/>
    <s v="A3485846"/>
    <s v="B8960"/>
    <s v="XJ"/>
    <s v="NG"/>
    <x v="31"/>
    <n v="4"/>
    <s v="PVD"/>
    <x v="2"/>
    <m/>
    <x v="6"/>
    <s v="27'16"/>
    <s v="Q2'16"/>
  </r>
  <r>
    <d v="2016-07-07T00:00:00"/>
    <s v="A3489609"/>
    <s v="B8962"/>
    <s v="XJ"/>
    <s v="OK"/>
    <x v="16"/>
    <n v="2"/>
    <s v="PVD"/>
    <x v="2"/>
    <m/>
    <x v="6"/>
    <s v="27'16"/>
    <s v="Q2'16"/>
  </r>
  <r>
    <d v="2016-07-07T00:00:00"/>
    <s v="A3489609"/>
    <s v="B8962"/>
    <s v="XJ"/>
    <s v="NG"/>
    <x v="33"/>
    <n v="4"/>
    <s v="PVD"/>
    <x v="2"/>
    <m/>
    <x v="6"/>
    <s v="27'16"/>
    <s v="Q2'16"/>
  </r>
  <r>
    <d v="2016-07-07T00:00:00"/>
    <s v="A3489609"/>
    <s v="B8962"/>
    <s v="XJ"/>
    <s v="NG"/>
    <x v="34"/>
    <n v="5"/>
    <s v="PVD"/>
    <x v="2"/>
    <m/>
    <x v="6"/>
    <s v="27'16"/>
    <s v="Q2'16"/>
  </r>
  <r>
    <d v="2016-07-07T00:00:00"/>
    <s v="A3489609"/>
    <s v="B8962"/>
    <s v="XJ"/>
    <s v="NG"/>
    <x v="31"/>
    <n v="1"/>
    <s v="PVD"/>
    <x v="2"/>
    <m/>
    <x v="6"/>
    <s v="27'16"/>
    <s v="Q2'16"/>
  </r>
  <r>
    <d v="2016-07-07T00:00:00"/>
    <s v="A3489912"/>
    <s v="B8960"/>
    <s v="XJ"/>
    <s v="OK"/>
    <x v="16"/>
    <n v="5"/>
    <s v="PVD"/>
    <x v="2"/>
    <m/>
    <x v="6"/>
    <s v="27'16"/>
    <s v="Q2'16"/>
  </r>
  <r>
    <d v="2016-07-07T00:00:00"/>
    <s v="A3489912"/>
    <s v="B8960"/>
    <s v="XJ"/>
    <s v="NG"/>
    <x v="33"/>
    <n v="2"/>
    <s v="PVD"/>
    <x v="2"/>
    <m/>
    <x v="6"/>
    <s v="27'16"/>
    <s v="Q2'16"/>
  </r>
  <r>
    <d v="2016-07-07T00:00:00"/>
    <s v="A3489912"/>
    <s v="B8960"/>
    <s v="XJ"/>
    <s v="NG"/>
    <x v="34"/>
    <n v="2"/>
    <s v="PVD"/>
    <x v="2"/>
    <m/>
    <x v="6"/>
    <s v="27'16"/>
    <s v="Q2'16"/>
  </r>
  <r>
    <d v="2016-07-07T00:00:00"/>
    <s v="A3490705"/>
    <s v="B9604"/>
    <s v="XJ"/>
    <s v="NG"/>
    <x v="3"/>
    <n v="1"/>
    <s v="PVD"/>
    <x v="2"/>
    <m/>
    <x v="6"/>
    <s v="27'16"/>
    <s v="Q2'16"/>
  </r>
  <r>
    <d v="2016-07-07T00:00:00"/>
    <s v="A3490705"/>
    <s v="B9604"/>
    <s v="XJ"/>
    <s v="NG"/>
    <x v="34"/>
    <n v="1"/>
    <s v="PVD"/>
    <x v="2"/>
    <m/>
    <x v="6"/>
    <s v="27'16"/>
    <s v="Q2'16"/>
  </r>
  <r>
    <d v="2016-07-07T00:00:00"/>
    <s v="A3489678"/>
    <s v="B8960"/>
    <s v="FF"/>
    <s v="NG"/>
    <x v="33"/>
    <n v="3"/>
    <s v="PVD"/>
    <x v="2"/>
    <m/>
    <x v="6"/>
    <s v="27'16"/>
    <s v="Q2'16"/>
  </r>
  <r>
    <d v="2016-07-07T00:00:00"/>
    <s v="A3489678"/>
    <s v="B8960"/>
    <s v="FF"/>
    <s v="NG"/>
    <x v="3"/>
    <n v="9"/>
    <s v="PVD"/>
    <x v="2"/>
    <m/>
    <x v="6"/>
    <s v="27'16"/>
    <s v="Q2'16"/>
  </r>
  <r>
    <d v="2016-07-07T00:00:00"/>
    <s v="A3489678"/>
    <s v="B8960"/>
    <s v="FF"/>
    <s v="NG"/>
    <x v="34"/>
    <n v="2"/>
    <s v="PVD"/>
    <x v="2"/>
    <m/>
    <x v="6"/>
    <s v="27'16"/>
    <s v="Q2'16"/>
  </r>
  <r>
    <d v="2016-07-07T00:00:00"/>
    <s v="A3489678"/>
    <s v="B8960"/>
    <s v="FF"/>
    <s v="NG"/>
    <x v="31"/>
    <n v="4"/>
    <s v="PVD"/>
    <x v="2"/>
    <m/>
    <x v="6"/>
    <s v="27'16"/>
    <s v="Q2'16"/>
  </r>
  <r>
    <d v="2016-07-07T00:00:00"/>
    <s v="A3491599"/>
    <s v="B8960"/>
    <s v="QK"/>
    <s v="NG"/>
    <x v="33"/>
    <n v="2"/>
    <s v="PVD"/>
    <x v="2"/>
    <m/>
    <x v="6"/>
    <s v="27'16"/>
    <s v="Q2'16"/>
  </r>
  <r>
    <d v="2016-07-07T00:00:00"/>
    <s v="A3491599"/>
    <s v="B8960"/>
    <s v="QK"/>
    <s v="NG"/>
    <x v="34"/>
    <n v="1"/>
    <s v="PVD"/>
    <x v="2"/>
    <m/>
    <x v="6"/>
    <s v="27'16"/>
    <s v="Q2'16"/>
  </r>
  <r>
    <d v="2016-07-07T00:00:00"/>
    <s v="A3489148"/>
    <s v="B8960"/>
    <s v="SW"/>
    <s v="OK"/>
    <x v="16"/>
    <n v="1"/>
    <s v="PVD"/>
    <x v="2"/>
    <m/>
    <x v="6"/>
    <s v="27'16"/>
    <s v="Q2'16"/>
  </r>
  <r>
    <d v="2016-07-07T00:00:00"/>
    <s v="A3489148"/>
    <s v="B8960"/>
    <s v="SW"/>
    <s v="NG"/>
    <x v="34"/>
    <n v="1"/>
    <s v="PVD"/>
    <x v="2"/>
    <m/>
    <x v="6"/>
    <s v="27'16"/>
    <s v="Q2'16"/>
  </r>
  <r>
    <d v="2016-07-07T00:00:00"/>
    <s v="A3489148"/>
    <s v="B8960"/>
    <s v="SW"/>
    <s v="NG"/>
    <x v="31"/>
    <n v="3"/>
    <s v="PVD"/>
    <x v="2"/>
    <m/>
    <x v="6"/>
    <s v="27'16"/>
    <s v="Q2'16"/>
  </r>
  <r>
    <d v="2016-07-07T00:00:00"/>
    <s v="A3490480"/>
    <s v="B7670"/>
    <s v="YS"/>
    <s v="NG"/>
    <x v="33"/>
    <n v="1"/>
    <s v="PVD"/>
    <x v="2"/>
    <m/>
    <x v="6"/>
    <s v="27'16"/>
    <s v="Q2'16"/>
  </r>
  <r>
    <d v="2016-07-07T00:00:00"/>
    <s v="A3490480"/>
    <s v="B7670"/>
    <s v="YS"/>
    <s v="NG"/>
    <x v="3"/>
    <n v="2"/>
    <s v="PVD"/>
    <x v="2"/>
    <m/>
    <x v="6"/>
    <s v="27'16"/>
    <s v="Q2'16"/>
  </r>
  <r>
    <d v="2016-07-07T00:00:00"/>
    <s v="A3490480"/>
    <s v="B7670"/>
    <s v="YS"/>
    <s v="NG"/>
    <x v="34"/>
    <n v="1"/>
    <s v="PVD"/>
    <x v="2"/>
    <m/>
    <x v="6"/>
    <s v="27'16"/>
    <s v="Q2'16"/>
  </r>
  <r>
    <d v="2016-07-08T00:00:00"/>
    <s v="A3490588"/>
    <s v="B4400"/>
    <s v="XJ"/>
    <s v="OK"/>
    <x v="16"/>
    <n v="4"/>
    <s v="PVD"/>
    <x v="2"/>
    <m/>
    <x v="6"/>
    <s v="27'16"/>
    <s v="Q2'16"/>
  </r>
  <r>
    <d v="2016-07-08T00:00:00"/>
    <s v="A3490588"/>
    <s v="B4400"/>
    <s v="XJ"/>
    <s v="OK"/>
    <x v="27"/>
    <n v="5"/>
    <s v="PVD"/>
    <x v="2"/>
    <m/>
    <x v="6"/>
    <s v="27'16"/>
    <s v="Q2'16"/>
  </r>
  <r>
    <d v="2016-07-08T00:00:00"/>
    <s v="A3490588"/>
    <s v="B4400"/>
    <s v="XJ"/>
    <s v="NG"/>
    <x v="33"/>
    <n v="1"/>
    <s v="PVD"/>
    <x v="2"/>
    <m/>
    <x v="6"/>
    <s v="27'16"/>
    <s v="Q2'16"/>
  </r>
  <r>
    <d v="2016-07-08T00:00:00"/>
    <s v="A3490588"/>
    <s v="B4400"/>
    <s v="XJ"/>
    <s v="NG"/>
    <x v="34"/>
    <n v="3"/>
    <s v="PVD"/>
    <x v="2"/>
    <m/>
    <x v="6"/>
    <s v="27'16"/>
    <s v="Q2'16"/>
  </r>
  <r>
    <d v="2016-07-08T00:00:00"/>
    <s v="A3490367"/>
    <s v="B8099"/>
    <s v="XJ"/>
    <s v="OK"/>
    <x v="16"/>
    <n v="2"/>
    <s v="PVD"/>
    <x v="2"/>
    <m/>
    <x v="6"/>
    <s v="27'16"/>
    <s v="Q2'16"/>
  </r>
  <r>
    <d v="2016-07-08T00:00:00"/>
    <s v="A3490367"/>
    <s v="B8099"/>
    <s v="XJ"/>
    <s v="NG"/>
    <x v="33"/>
    <n v="3"/>
    <s v="PVD"/>
    <x v="2"/>
    <m/>
    <x v="6"/>
    <s v="27'16"/>
    <s v="Q2'16"/>
  </r>
  <r>
    <d v="2016-07-08T00:00:00"/>
    <s v="A3490592"/>
    <s v="B4400"/>
    <s v="XJ"/>
    <s v="OK"/>
    <x v="27"/>
    <n v="1"/>
    <s v="PVD"/>
    <x v="2"/>
    <m/>
    <x v="6"/>
    <s v="27'16"/>
    <s v="Q2'16"/>
  </r>
  <r>
    <d v="2016-07-08T00:00:00"/>
    <s v="A3490592"/>
    <s v="B4400"/>
    <s v="XJ"/>
    <s v="NG"/>
    <x v="34"/>
    <n v="2"/>
    <s v="PVD"/>
    <x v="2"/>
    <m/>
    <x v="6"/>
    <s v="27'16"/>
    <s v="Q2'16"/>
  </r>
  <r>
    <d v="2016-07-08T00:00:00"/>
    <s v="A3491022"/>
    <s v="B4324"/>
    <s v="XJ"/>
    <s v="OK"/>
    <x v="27"/>
    <n v="1"/>
    <s v="PVD"/>
    <x v="2"/>
    <m/>
    <x v="6"/>
    <s v="27'16"/>
    <s v="Q2'16"/>
  </r>
  <r>
    <d v="2016-07-08T00:00:00"/>
    <s v="A3491022"/>
    <s v="B4324"/>
    <s v="XJ"/>
    <s v="NG"/>
    <x v="33"/>
    <n v="1"/>
    <s v="PVD"/>
    <x v="2"/>
    <m/>
    <x v="6"/>
    <s v="27'16"/>
    <s v="Q2'16"/>
  </r>
  <r>
    <d v="2016-07-08T00:00:00"/>
    <s v="A3491022"/>
    <s v="B4324"/>
    <s v="XJ"/>
    <s v="NG"/>
    <x v="34"/>
    <n v="1"/>
    <s v="PVD"/>
    <x v="2"/>
    <m/>
    <x v="6"/>
    <s v="27'16"/>
    <s v="Q2'16"/>
  </r>
  <r>
    <d v="2016-07-08T00:00:00"/>
    <s v="A3491023"/>
    <s v="B4324"/>
    <s v="FF"/>
    <s v="OK"/>
    <x v="16"/>
    <n v="1"/>
    <s v="PVD"/>
    <x v="2"/>
    <m/>
    <x v="6"/>
    <s v="27'16"/>
    <s v="Q2'16"/>
  </r>
  <r>
    <d v="2016-07-08T00:00:00"/>
    <s v="A3488272"/>
    <s v="B8099"/>
    <s v="FF"/>
    <s v="NG"/>
    <x v="33"/>
    <n v="1"/>
    <s v="PVD"/>
    <x v="2"/>
    <m/>
    <x v="6"/>
    <s v="27'16"/>
    <s v="Q2'16"/>
  </r>
  <r>
    <d v="2016-07-08T00:00:00"/>
    <s v="A3490201"/>
    <s v="B8088"/>
    <s v="XJ"/>
    <s v="OK"/>
    <x v="16"/>
    <n v="1"/>
    <s v="PVD"/>
    <x v="2"/>
    <m/>
    <x v="6"/>
    <s v="27'16"/>
    <s v="Q2'16"/>
  </r>
  <r>
    <d v="2016-07-08T00:00:00"/>
    <s v="A3490201"/>
    <s v="B8088"/>
    <s v="XJ"/>
    <s v="OK"/>
    <x v="27"/>
    <n v="1"/>
    <s v="PVD"/>
    <x v="2"/>
    <m/>
    <x v="6"/>
    <s v="27'16"/>
    <s v="Q2'16"/>
  </r>
  <r>
    <d v="2016-07-08T00:00:00"/>
    <s v="A3490201"/>
    <s v="B8088"/>
    <s v="XJ"/>
    <s v="NG"/>
    <x v="33"/>
    <n v="2"/>
    <s v="PVD"/>
    <x v="2"/>
    <m/>
    <x v="6"/>
    <s v="27'16"/>
    <s v="Q2'16"/>
  </r>
  <r>
    <d v="2016-07-08T00:00:00"/>
    <s v="A3490201"/>
    <s v="B8088"/>
    <s v="XJ"/>
    <s v="NG"/>
    <x v="34"/>
    <n v="1"/>
    <s v="PVD"/>
    <x v="2"/>
    <m/>
    <x v="6"/>
    <s v="27'16"/>
    <s v="Q2'16"/>
  </r>
  <r>
    <d v="2016-07-08T00:00:00"/>
    <s v="A3490201"/>
    <s v="B8088"/>
    <s v="XJ"/>
    <s v="NG"/>
    <x v="31"/>
    <n v="1"/>
    <s v="PVD"/>
    <x v="2"/>
    <m/>
    <x v="6"/>
    <s v="27'16"/>
    <s v="Q2'16"/>
  </r>
  <r>
    <d v="2016-07-08T00:00:00"/>
    <s v="A3489500"/>
    <s v="B8021"/>
    <s v="XJ"/>
    <s v="NG"/>
    <x v="33"/>
    <n v="2"/>
    <s v="PVD"/>
    <x v="2"/>
    <m/>
    <x v="6"/>
    <s v="27'16"/>
    <s v="Q2'16"/>
  </r>
  <r>
    <d v="2016-07-08T00:00:00"/>
    <s v="A3489500"/>
    <s v="B8021"/>
    <s v="XJ"/>
    <s v="NG"/>
    <x v="3"/>
    <n v="1"/>
    <s v="PVD"/>
    <x v="2"/>
    <m/>
    <x v="6"/>
    <s v="27'16"/>
    <s v="Q2'16"/>
  </r>
  <r>
    <d v="2016-07-08T00:00:00"/>
    <s v="A3490726"/>
    <s v="B4400"/>
    <s v="XJ"/>
    <s v="NG"/>
    <x v="34"/>
    <n v="1"/>
    <s v="PVD"/>
    <x v="2"/>
    <m/>
    <x v="6"/>
    <s v="27'16"/>
    <s v="Q2'16"/>
  </r>
  <r>
    <d v="2016-07-08T00:00:00"/>
    <s v="A3490726"/>
    <s v="B4400"/>
    <s v="XJ"/>
    <s v="NG"/>
    <x v="31"/>
    <n v="1"/>
    <s v="PVD"/>
    <x v="2"/>
    <m/>
    <x v="6"/>
    <s v="27'16"/>
    <s v="Q2'16"/>
  </r>
  <r>
    <d v="2016-07-08T00:00:00"/>
    <s v="A3490589"/>
    <s v="B4400"/>
    <s v="XJ"/>
    <s v="OK"/>
    <x v="16"/>
    <n v="1"/>
    <s v="PVD"/>
    <x v="2"/>
    <m/>
    <x v="6"/>
    <s v="27'16"/>
    <s v="Q2'16"/>
  </r>
  <r>
    <d v="2016-07-08T00:00:00"/>
    <s v="A3490589"/>
    <s v="B4400"/>
    <s v="XJ"/>
    <s v="NG"/>
    <x v="33"/>
    <n v="2"/>
    <s v="PVD"/>
    <x v="2"/>
    <m/>
    <x v="6"/>
    <s v="27'16"/>
    <s v="Q2'16"/>
  </r>
  <r>
    <d v="2016-07-08T00:00:00"/>
    <s v="A3490589"/>
    <s v="B4400"/>
    <s v="XJ"/>
    <s v="NG"/>
    <x v="34"/>
    <n v="2"/>
    <s v="PVD"/>
    <x v="2"/>
    <m/>
    <x v="6"/>
    <s v="27'16"/>
    <s v="Q2'16"/>
  </r>
  <r>
    <d v="2016-07-08T00:00:00"/>
    <s v="A3490725"/>
    <s v="B4400"/>
    <s v="XJ"/>
    <s v="NG"/>
    <x v="33"/>
    <n v="2"/>
    <s v="PVD"/>
    <x v="2"/>
    <m/>
    <x v="6"/>
    <s v="27'16"/>
    <s v="Q2'16"/>
  </r>
  <r>
    <d v="2016-07-08T00:00:00"/>
    <s v="A3489805"/>
    <s v="B4319"/>
    <s v="XJ"/>
    <s v="NG"/>
    <x v="33"/>
    <n v="1"/>
    <s v="PVD"/>
    <x v="2"/>
    <m/>
    <x v="6"/>
    <s v="27'16"/>
    <s v="Q2'16"/>
  </r>
  <r>
    <d v="2016-07-08T00:00:00"/>
    <s v="A3488562"/>
    <s v="B8099"/>
    <s v="XJ"/>
    <s v="OK"/>
    <x v="16"/>
    <n v="1"/>
    <s v="PVD"/>
    <x v="2"/>
    <m/>
    <x v="6"/>
    <s v="27'16"/>
    <s v="Q2'16"/>
  </r>
  <r>
    <d v="2016-07-08T00:00:00"/>
    <s v="A3488562"/>
    <s v="B8099"/>
    <s v="XJ"/>
    <s v="NG"/>
    <x v="33"/>
    <n v="1"/>
    <s v="PVD"/>
    <x v="2"/>
    <m/>
    <x v="6"/>
    <s v="27'16"/>
    <s v="Q2'16"/>
  </r>
  <r>
    <d v="2016-07-08T00:00:00"/>
    <s v="A3490203"/>
    <s v="B8088"/>
    <s v="XJ"/>
    <s v="OK"/>
    <x v="24"/>
    <n v="1"/>
    <s v="PVD"/>
    <x v="2"/>
    <m/>
    <x v="6"/>
    <s v="27'16"/>
    <s v="Q2'16"/>
  </r>
  <r>
    <d v="2016-07-08T00:00:00"/>
    <s v="A3490203"/>
    <s v="B8088"/>
    <s v="XJ"/>
    <s v="NG"/>
    <x v="33"/>
    <n v="1"/>
    <s v="PVD"/>
    <x v="2"/>
    <m/>
    <x v="6"/>
    <s v="27'16"/>
    <s v="Q2'16"/>
  </r>
  <r>
    <d v="2016-07-08T00:00:00"/>
    <s v="A3490203"/>
    <s v="B8088"/>
    <s v="XJ"/>
    <s v="NG"/>
    <x v="34"/>
    <n v="2"/>
    <s v="PVD"/>
    <x v="2"/>
    <m/>
    <x v="6"/>
    <s v="27'16"/>
    <s v="Q2'16"/>
  </r>
  <r>
    <d v="2016-07-08T00:00:00"/>
    <s v="A3490329"/>
    <s v="B4400"/>
    <s v="XJ"/>
    <s v="NG"/>
    <x v="33"/>
    <n v="1"/>
    <s v="PVD"/>
    <x v="2"/>
    <m/>
    <x v="6"/>
    <s v="27'16"/>
    <s v="Q2'16"/>
  </r>
  <r>
    <d v="2016-07-08T00:00:00"/>
    <s v="A3490329"/>
    <s v="B4400"/>
    <s v="XJ"/>
    <s v="NG"/>
    <x v="34"/>
    <n v="1"/>
    <s v="PVD"/>
    <x v="2"/>
    <m/>
    <x v="6"/>
    <s v="27'16"/>
    <s v="Q2'16"/>
  </r>
  <r>
    <d v="2016-07-08T00:00:00"/>
    <s v="A3489340"/>
    <s v="B4318"/>
    <s v="XJ"/>
    <s v="OK"/>
    <x v="16"/>
    <n v="1"/>
    <s v="PVD"/>
    <x v="2"/>
    <m/>
    <x v="6"/>
    <s v="27'16"/>
    <s v="Q2'16"/>
  </r>
  <r>
    <d v="2016-07-08T00:00:00"/>
    <s v="A3490372"/>
    <s v="B8099"/>
    <s v="FF"/>
    <s v="OK"/>
    <x v="16"/>
    <n v="1"/>
    <s v="PVD"/>
    <x v="2"/>
    <m/>
    <x v="6"/>
    <s v="27'16"/>
    <s v="Q2'16"/>
  </r>
  <r>
    <d v="2016-07-08T00:00:00"/>
    <s v="A3490202"/>
    <s v="B8088"/>
    <s v="FF"/>
    <s v="OK"/>
    <x v="16"/>
    <n v="4"/>
    <s v="PVD"/>
    <x v="2"/>
    <m/>
    <x v="6"/>
    <s v="27'16"/>
    <s v="Q2'16"/>
  </r>
  <r>
    <d v="2016-07-08T00:00:00"/>
    <s v="A3491224"/>
    <s v="B9604"/>
    <s v="XJ"/>
    <s v="OK"/>
    <x v="16"/>
    <n v="2"/>
    <s v="PVD"/>
    <x v="2"/>
    <m/>
    <x v="6"/>
    <s v="27'16"/>
    <s v="Q2'16"/>
  </r>
  <r>
    <d v="2016-07-08T00:00:00"/>
    <s v="A3491224"/>
    <s v="B9604"/>
    <s v="XJ"/>
    <s v="NG"/>
    <x v="33"/>
    <n v="1"/>
    <s v="PVD"/>
    <x v="2"/>
    <m/>
    <x v="6"/>
    <s v="27'16"/>
    <s v="Q2'16"/>
  </r>
  <r>
    <d v="2016-07-08T00:00:00"/>
    <s v="A3491688"/>
    <s v="B9604"/>
    <s v="XJ"/>
    <s v="OK"/>
    <x v="16"/>
    <n v="1"/>
    <s v="PVD"/>
    <x v="2"/>
    <m/>
    <x v="6"/>
    <s v="27'16"/>
    <s v="Q2'16"/>
  </r>
  <r>
    <d v="2016-07-08T00:00:00"/>
    <s v="A3491688"/>
    <s v="B9604"/>
    <s v="XJ"/>
    <s v="NG"/>
    <x v="33"/>
    <n v="2"/>
    <s v="PVD"/>
    <x v="2"/>
    <m/>
    <x v="6"/>
    <s v="27'16"/>
    <s v="Q2'16"/>
  </r>
  <r>
    <d v="2016-07-08T00:00:00"/>
    <s v="A3491213"/>
    <s v="B9604"/>
    <s v="XJ"/>
    <s v="NG"/>
    <x v="33"/>
    <n v="2"/>
    <s v="PVD"/>
    <x v="2"/>
    <m/>
    <x v="6"/>
    <s v="27'16"/>
    <s v="Q2'16"/>
  </r>
  <r>
    <d v="2016-07-08T00:00:00"/>
    <s v="A3491213"/>
    <s v="B9604"/>
    <s v="XJ"/>
    <s v="NG"/>
    <x v="34"/>
    <n v="1"/>
    <s v="PVD"/>
    <x v="2"/>
    <m/>
    <x v="6"/>
    <s v="27'16"/>
    <s v="Q2'16"/>
  </r>
  <r>
    <d v="2016-07-08T00:00:00"/>
    <s v="A3490196"/>
    <s v="B8960"/>
    <s v="XJ"/>
    <s v="NG"/>
    <x v="33"/>
    <n v="2"/>
    <s v="PVD"/>
    <x v="2"/>
    <m/>
    <x v="6"/>
    <s v="27'16"/>
    <s v="Q2'16"/>
  </r>
  <r>
    <d v="2016-07-08T00:00:00"/>
    <s v="A3490196"/>
    <s v="B8960"/>
    <s v="XJ"/>
    <s v="NG"/>
    <x v="34"/>
    <n v="2"/>
    <s v="PVD"/>
    <x v="2"/>
    <m/>
    <x v="6"/>
    <s v="27'16"/>
    <s v="Q2'16"/>
  </r>
  <r>
    <d v="2016-07-08T00:00:00"/>
    <s v="A3490196"/>
    <s v="B8960"/>
    <s v="XJ"/>
    <s v="NG"/>
    <x v="31"/>
    <n v="2"/>
    <s v="PVD"/>
    <x v="2"/>
    <m/>
    <x v="6"/>
    <s v="27'16"/>
    <s v="Q2'16"/>
  </r>
  <r>
    <d v="2016-07-08T00:00:00"/>
    <s v="A3491222"/>
    <s v="B9604"/>
    <s v="FF"/>
    <s v="NG"/>
    <x v="33"/>
    <n v="1"/>
    <s v="PVD"/>
    <x v="2"/>
    <m/>
    <x v="6"/>
    <s v="27'16"/>
    <s v="Q2'16"/>
  </r>
  <r>
    <d v="2016-07-08T00:00:00"/>
    <s v="A3491218"/>
    <s v="B9604"/>
    <s v="FF"/>
    <s v="OK"/>
    <x v="16"/>
    <n v="1"/>
    <s v="PVD"/>
    <x v="2"/>
    <m/>
    <x v="6"/>
    <s v="27'16"/>
    <s v="Q2'16"/>
  </r>
  <r>
    <d v="2016-07-08T00:00:00"/>
    <s v="A3491218"/>
    <s v="B9604"/>
    <s v="FF"/>
    <s v="NG"/>
    <x v="33"/>
    <n v="1"/>
    <s v="PVD"/>
    <x v="2"/>
    <m/>
    <x v="6"/>
    <s v="27'16"/>
    <s v="Q2'16"/>
  </r>
  <r>
    <d v="2016-07-08T00:00:00"/>
    <s v="A3491153"/>
    <s v="B9509"/>
    <s v="KZ"/>
    <s v="OK"/>
    <x v="16"/>
    <n v="1"/>
    <s v="PVD"/>
    <x v="2"/>
    <m/>
    <x v="6"/>
    <s v="27'16"/>
    <s v="Q2'16"/>
  </r>
  <r>
    <d v="2016-07-08T00:00:00"/>
    <s v="A3491586"/>
    <s v="B8034"/>
    <s v="XJ"/>
    <s v="OK"/>
    <x v="16"/>
    <n v="1"/>
    <s v="PVD"/>
    <x v="2"/>
    <m/>
    <x v="6"/>
    <s v="27'16"/>
    <s v="Q2'16"/>
  </r>
  <r>
    <d v="2016-07-08T00:00:00"/>
    <s v="A3491586"/>
    <s v="B8034"/>
    <s v="XJ"/>
    <s v="NG"/>
    <x v="33"/>
    <n v="2"/>
    <s v="PVD"/>
    <x v="2"/>
    <m/>
    <x v="6"/>
    <s v="27'16"/>
    <s v="Q2'16"/>
  </r>
  <r>
    <d v="2016-07-08T00:00:00"/>
    <s v="A3491586"/>
    <s v="B8034"/>
    <s v="XJ"/>
    <s v="NG"/>
    <x v="3"/>
    <n v="2"/>
    <s v="PVD"/>
    <x v="2"/>
    <m/>
    <x v="6"/>
    <s v="27'16"/>
    <s v="Q2'16"/>
  </r>
  <r>
    <d v="2016-07-08T00:00:00"/>
    <s v="A3491586"/>
    <s v="B8034"/>
    <s v="XJ"/>
    <s v="NG"/>
    <x v="34"/>
    <n v="4"/>
    <s v="PVD"/>
    <x v="2"/>
    <m/>
    <x v="6"/>
    <s v="27'16"/>
    <s v="Q2'16"/>
  </r>
  <r>
    <d v="2016-07-08T00:00:00"/>
    <s v="A3491586"/>
    <s v="B8034"/>
    <s v="XJ"/>
    <s v="NG"/>
    <x v="31"/>
    <n v="1"/>
    <s v="PVD"/>
    <x v="2"/>
    <m/>
    <x v="6"/>
    <s v="27'16"/>
    <s v="Q2'16"/>
  </r>
  <r>
    <d v="2016-07-08T00:00:00"/>
    <s v="A3491582"/>
    <s v="B8034"/>
    <s v="XJ"/>
    <s v="NG"/>
    <x v="34"/>
    <n v="1"/>
    <s v="PVD"/>
    <x v="2"/>
    <m/>
    <x v="6"/>
    <s v="27'16"/>
    <s v="Q2'16"/>
  </r>
  <r>
    <d v="2016-07-08T00:00:00"/>
    <s v="A3491216"/>
    <s v="B9604"/>
    <s v="FF"/>
    <s v="OK"/>
    <x v="27"/>
    <n v="1"/>
    <s v="PVD"/>
    <x v="2"/>
    <m/>
    <x v="6"/>
    <s v="27'16"/>
    <s v="Q2'16"/>
  </r>
  <r>
    <d v="2016-07-08T00:00:00"/>
    <s v="A3491754"/>
    <s v="B9604"/>
    <s v="FF"/>
    <s v="NG"/>
    <x v="33"/>
    <n v="1"/>
    <s v="PVD"/>
    <x v="2"/>
    <m/>
    <x v="6"/>
    <s v="27'16"/>
    <s v="Q2'16"/>
  </r>
  <r>
    <d v="2016-07-08T00:00:00"/>
    <s v="A3490018"/>
    <s v="B7670"/>
    <s v="LT"/>
    <s v="NG"/>
    <x v="33"/>
    <n v="1"/>
    <s v="PVD"/>
    <x v="2"/>
    <m/>
    <x v="6"/>
    <s v="27'16"/>
    <s v="Q2'16"/>
  </r>
  <r>
    <d v="2016-07-08T00:00:00"/>
    <s v="A3490018"/>
    <s v="B7670"/>
    <s v="LT"/>
    <s v="NG"/>
    <x v="3"/>
    <n v="1"/>
    <s v="PVD"/>
    <x v="2"/>
    <m/>
    <x v="6"/>
    <s v="27'16"/>
    <s v="Q2'16"/>
  </r>
  <r>
    <d v="2016-07-08T00:00:00"/>
    <s v="A3490020"/>
    <s v="B7670"/>
    <s v="LT"/>
    <s v="NG"/>
    <x v="33"/>
    <n v="2"/>
    <s v="PVD"/>
    <x v="2"/>
    <m/>
    <x v="6"/>
    <s v="27'16"/>
    <s v="Q2'16"/>
  </r>
  <r>
    <d v="2016-07-08T00:00:00"/>
    <s v="A3490017"/>
    <s v="B7670"/>
    <s v="YS"/>
    <s v="OK"/>
    <x v="27"/>
    <n v="1"/>
    <s v="PVD"/>
    <x v="2"/>
    <m/>
    <x v="6"/>
    <s v="27'16"/>
    <s v="Q2'16"/>
  </r>
  <r>
    <d v="2016-07-08T00:00:00"/>
    <s v="A3490017"/>
    <s v="B7670"/>
    <s v="YS"/>
    <s v="NG"/>
    <x v="3"/>
    <n v="1"/>
    <s v="PVD"/>
    <x v="2"/>
    <m/>
    <x v="6"/>
    <s v="27'16"/>
    <s v="Q2'16"/>
  </r>
  <r>
    <d v="2016-07-08T00:00:00"/>
    <s v="A3490017"/>
    <s v="B7670"/>
    <s v="YS"/>
    <s v="NG"/>
    <x v="31"/>
    <n v="1"/>
    <s v="PVD"/>
    <x v="2"/>
    <m/>
    <x v="6"/>
    <s v="27'16"/>
    <s v="Q2'16"/>
  </r>
  <r>
    <d v="2016-07-08T00:00:00"/>
    <s v="A3491149"/>
    <s v="B9506"/>
    <s v="YS"/>
    <s v="OK"/>
    <x v="27"/>
    <n v="1"/>
    <s v="PVD"/>
    <x v="2"/>
    <m/>
    <x v="6"/>
    <s v="27'16"/>
    <s v="Q2'16"/>
  </r>
  <r>
    <d v="2016-07-08T00:00:00"/>
    <s v="A3491149"/>
    <s v="B9506"/>
    <s v="YS"/>
    <s v="NG"/>
    <x v="33"/>
    <n v="1"/>
    <s v="PVD"/>
    <x v="2"/>
    <m/>
    <x v="6"/>
    <s v="27'16"/>
    <s v="Q2'16"/>
  </r>
  <r>
    <d v="2016-07-08T00:00:00"/>
    <s v="A3491150"/>
    <s v="B9506"/>
    <s v="YS"/>
    <s v="NG"/>
    <x v="34"/>
    <n v="1"/>
    <s v="PVD"/>
    <x v="2"/>
    <m/>
    <x v="6"/>
    <s v="27'16"/>
    <s v="Q2'16"/>
  </r>
  <r>
    <d v="2016-07-08T00:00:00"/>
    <s v="A3491653"/>
    <s v="B8967"/>
    <s v="LT"/>
    <s v="OK"/>
    <x v="16"/>
    <n v="6"/>
    <s v="PVD"/>
    <x v="2"/>
    <m/>
    <x v="6"/>
    <s v="27'16"/>
    <s v="Q2'16"/>
  </r>
  <r>
    <d v="2016-07-08T00:00:00"/>
    <s v="A3491653"/>
    <s v="B8967"/>
    <s v="LT"/>
    <s v="NG"/>
    <x v="3"/>
    <n v="1"/>
    <s v="PVD"/>
    <x v="2"/>
    <m/>
    <x v="6"/>
    <s v="27'16"/>
    <s v="Q2'16"/>
  </r>
  <r>
    <d v="2016-07-08T00:00:00"/>
    <s v="A3491653"/>
    <s v="B8967"/>
    <s v="LT"/>
    <s v="NG"/>
    <x v="34"/>
    <n v="1"/>
    <s v="PVD"/>
    <x v="2"/>
    <m/>
    <x v="6"/>
    <s v="27'16"/>
    <s v="Q2'16"/>
  </r>
  <r>
    <d v="2016-07-08T00:00:00"/>
    <s v="A3491597"/>
    <s v="B8967"/>
    <s v="LT"/>
    <s v="OK"/>
    <x v="16"/>
    <n v="2"/>
    <s v="PVD"/>
    <x v="2"/>
    <m/>
    <x v="6"/>
    <s v="27'16"/>
    <s v="Q2'16"/>
  </r>
  <r>
    <d v="2016-07-08T00:00:00"/>
    <s v="A3491597"/>
    <s v="B8967"/>
    <s v="LT"/>
    <s v="NG"/>
    <x v="33"/>
    <n v="2"/>
    <s v="PVD"/>
    <x v="2"/>
    <m/>
    <x v="6"/>
    <s v="27'16"/>
    <s v="Q2'16"/>
  </r>
  <r>
    <d v="2016-07-08T00:00:00"/>
    <s v="A3491285"/>
    <s v="B9508"/>
    <s v="LT"/>
    <s v="NG"/>
    <x v="33"/>
    <n v="1"/>
    <s v="PVD"/>
    <x v="2"/>
    <m/>
    <x v="6"/>
    <s v="27'16"/>
    <s v="Q2'16"/>
  </r>
  <r>
    <d v="2016-07-08T00:00:00"/>
    <s v="A3491285"/>
    <s v="B9508"/>
    <s v="LT"/>
    <s v="NG"/>
    <x v="34"/>
    <n v="1"/>
    <s v="PVD"/>
    <x v="2"/>
    <m/>
    <x v="6"/>
    <s v="27'16"/>
    <s v="Q2'16"/>
  </r>
  <r>
    <d v="2016-07-08T00:00:00"/>
    <s v="A3491293"/>
    <s v="B9508"/>
    <s v="LT"/>
    <s v="OK"/>
    <x v="27"/>
    <n v="1"/>
    <s v="PVD"/>
    <x v="2"/>
    <m/>
    <x v="6"/>
    <s v="27'16"/>
    <s v="Q2'16"/>
  </r>
  <r>
    <d v="2016-07-08T00:00:00"/>
    <s v="A3488160"/>
    <s v="B8960"/>
    <s v="LT"/>
    <s v="OK"/>
    <x v="16"/>
    <n v="8"/>
    <s v="PVD"/>
    <x v="2"/>
    <m/>
    <x v="6"/>
    <s v="27'16"/>
    <s v="Q2'16"/>
  </r>
  <r>
    <d v="2016-07-08T00:00:00"/>
    <s v="A3488160"/>
    <s v="B8960"/>
    <s v="LT"/>
    <s v="OK"/>
    <x v="27"/>
    <n v="1"/>
    <s v="PVD"/>
    <x v="2"/>
    <m/>
    <x v="6"/>
    <s v="27'16"/>
    <s v="Q2'16"/>
  </r>
  <r>
    <d v="2016-07-08T00:00:00"/>
    <s v="A3488161"/>
    <s v="B8960"/>
    <s v="LT"/>
    <s v="OK"/>
    <x v="16"/>
    <n v="2"/>
    <s v="PVD"/>
    <x v="2"/>
    <m/>
    <x v="6"/>
    <s v="27'16"/>
    <s v="Q2'16"/>
  </r>
  <r>
    <d v="2016-07-08T00:00:00"/>
    <s v="A3488161"/>
    <s v="B8960"/>
    <s v="LT"/>
    <s v="NG"/>
    <x v="3"/>
    <n v="1"/>
    <s v="PVD"/>
    <x v="2"/>
    <m/>
    <x v="6"/>
    <s v="27'16"/>
    <s v="Q2'16"/>
  </r>
  <r>
    <d v="2016-07-08T00:00:00"/>
    <s v="A3490123"/>
    <s v="B8960"/>
    <s v="YS"/>
    <s v="OK"/>
    <x v="16"/>
    <n v="8"/>
    <s v="PVD"/>
    <x v="2"/>
    <m/>
    <x v="6"/>
    <s v="27'16"/>
    <s v="Q2'16"/>
  </r>
  <r>
    <d v="2016-07-08T00:00:00"/>
    <s v="A3490123"/>
    <s v="B8960"/>
    <s v="YS"/>
    <s v="NG"/>
    <x v="31"/>
    <n v="1"/>
    <s v="PVD"/>
    <x v="2"/>
    <m/>
    <x v="6"/>
    <s v="27'16"/>
    <s v="Q2'16"/>
  </r>
  <r>
    <d v="2016-07-08T00:00:00"/>
    <s v="A3491284"/>
    <s v="B9508"/>
    <s v="YS"/>
    <s v="NG"/>
    <x v="3"/>
    <n v="1"/>
    <s v="PVD"/>
    <x v="2"/>
    <m/>
    <x v="6"/>
    <s v="27'16"/>
    <s v="Q2'16"/>
  </r>
  <r>
    <d v="2016-07-08T00:00:00"/>
    <s v="A3491699"/>
    <s v="B9604"/>
    <s v="YS"/>
    <s v="OK"/>
    <x v="16"/>
    <n v="1"/>
    <s v="PVD"/>
    <x v="2"/>
    <m/>
    <x v="6"/>
    <s v="27'16"/>
    <s v="Q2'16"/>
  </r>
  <r>
    <d v="2016-07-08T00:00:00"/>
    <s v="A3491699"/>
    <s v="B9604"/>
    <s v="YS"/>
    <s v="NG"/>
    <x v="31"/>
    <n v="1"/>
    <s v="PVD"/>
    <x v="2"/>
    <m/>
    <x v="6"/>
    <s v="27'16"/>
    <s v="Q2'16"/>
  </r>
  <r>
    <d v="2016-07-08T00:00:00"/>
    <s v="A3491288"/>
    <s v="B9508"/>
    <s v="LT"/>
    <s v="NG"/>
    <x v="34"/>
    <n v="1"/>
    <s v="PVD"/>
    <x v="2"/>
    <m/>
    <x v="6"/>
    <s v="27'16"/>
    <s v="Q2'16"/>
  </r>
  <r>
    <d v="2016-07-09T00:00:00"/>
    <s v="A3491756"/>
    <s v="B9604"/>
    <s v="YS"/>
    <s v="NG"/>
    <x v="33"/>
    <n v="1"/>
    <s v="PVD"/>
    <x v="2"/>
    <m/>
    <x v="6"/>
    <s v="27'16"/>
    <s v="Q2'16"/>
  </r>
  <r>
    <d v="2016-07-09T00:00:00"/>
    <s v="A3491756"/>
    <s v="B9604"/>
    <s v="YS"/>
    <s v="NG"/>
    <x v="34"/>
    <n v="1"/>
    <s v="PVD"/>
    <x v="2"/>
    <m/>
    <x v="6"/>
    <s v="27'16"/>
    <s v="Q2'16"/>
  </r>
  <r>
    <d v="2016-07-09T00:00:00"/>
    <s v="A3491760"/>
    <s v="B9604"/>
    <s v="YS"/>
    <s v="OK"/>
    <x v="27"/>
    <n v="1"/>
    <s v="PVD"/>
    <x v="2"/>
    <m/>
    <x v="6"/>
    <s v="27'16"/>
    <s v="Q2'16"/>
  </r>
  <r>
    <d v="2016-07-09T00:00:00"/>
    <s v="A3491758"/>
    <s v="B9604"/>
    <s v="LT"/>
    <s v="OK"/>
    <x v="16"/>
    <n v="1"/>
    <s v="PVD"/>
    <x v="2"/>
    <m/>
    <x v="6"/>
    <s v="27'16"/>
    <s v="Q2'16"/>
  </r>
  <r>
    <d v="2016-07-09T00:00:00"/>
    <s v="A3491686"/>
    <s v="B9604"/>
    <s v="LT"/>
    <s v="NG"/>
    <x v="33"/>
    <n v="1"/>
    <s v="PVD"/>
    <x v="2"/>
    <m/>
    <x v="6"/>
    <s v="27'16"/>
    <s v="Q2'16"/>
  </r>
  <r>
    <d v="2016-07-09T00:00:00"/>
    <s v="A3488159"/>
    <s v="B8960"/>
    <s v="YS"/>
    <s v="OK"/>
    <x v="16"/>
    <n v="5"/>
    <s v="PVD"/>
    <x v="2"/>
    <m/>
    <x v="6"/>
    <s v="27'16"/>
    <s v="Q2'16"/>
  </r>
  <r>
    <d v="2016-07-09T00:00:00"/>
    <s v="A3488159"/>
    <s v="B8960"/>
    <s v="YS"/>
    <s v="NG"/>
    <x v="34"/>
    <n v="1"/>
    <s v="PVD"/>
    <x v="2"/>
    <m/>
    <x v="6"/>
    <s v="27'16"/>
    <s v="Q2'16"/>
  </r>
  <r>
    <d v="2016-07-09T00:00:00"/>
    <s v="A3491227"/>
    <s v="B9604"/>
    <s v="YS"/>
    <s v="OK"/>
    <x v="16"/>
    <n v="1"/>
    <s v="PVD"/>
    <x v="2"/>
    <m/>
    <x v="6"/>
    <s v="27'16"/>
    <s v="Q2'16"/>
  </r>
  <r>
    <d v="2016-07-09T00:00:00"/>
    <s v="A3491227"/>
    <s v="B9604"/>
    <s v="YS"/>
    <s v="NG"/>
    <x v="3"/>
    <n v="1"/>
    <s v="PVD"/>
    <x v="2"/>
    <m/>
    <x v="6"/>
    <s v="27'16"/>
    <s v="Q2'16"/>
  </r>
  <r>
    <d v="2016-07-09T00:00:00"/>
    <s v="A3491696"/>
    <s v="B9604"/>
    <s v="YS"/>
    <s v="NG"/>
    <x v="3"/>
    <n v="1"/>
    <s v="PVD"/>
    <x v="2"/>
    <m/>
    <x v="6"/>
    <s v="27'16"/>
    <s v="Q2'16"/>
  </r>
  <r>
    <d v="2016-07-09T00:00:00"/>
    <s v="A3491691"/>
    <s v="B9604"/>
    <s v="YS"/>
    <s v="OK"/>
    <x v="16"/>
    <n v="2"/>
    <s v="PVD"/>
    <x v="2"/>
    <m/>
    <x v="6"/>
    <s v="27'16"/>
    <s v="Q2'16"/>
  </r>
  <r>
    <d v="2016-07-09T00:00:00"/>
    <s v="A3491691"/>
    <s v="B9604"/>
    <s v="YS"/>
    <s v="NG"/>
    <x v="3"/>
    <n v="1"/>
    <s v="PVD"/>
    <x v="2"/>
    <m/>
    <x v="6"/>
    <s v="27'16"/>
    <s v="Q2'16"/>
  </r>
  <r>
    <d v="2016-07-09T00:00:00"/>
    <s v="A3491691"/>
    <s v="B9604"/>
    <s v="YS"/>
    <s v="NG"/>
    <x v="34"/>
    <n v="1"/>
    <s v="PVD"/>
    <x v="2"/>
    <m/>
    <x v="6"/>
    <s v="27'16"/>
    <s v="Q2'16"/>
  </r>
  <r>
    <d v="2016-07-09T00:00:00"/>
    <s v="A3491700"/>
    <s v="B9604"/>
    <s v="YS"/>
    <s v="OK"/>
    <x v="16"/>
    <n v="1"/>
    <s v="PVD"/>
    <x v="2"/>
    <m/>
    <x v="6"/>
    <s v="27'16"/>
    <s v="Q2'16"/>
  </r>
  <r>
    <d v="2016-07-09T00:00:00"/>
    <s v="A3491700"/>
    <s v="B9604"/>
    <s v="YS"/>
    <s v="NG"/>
    <x v="33"/>
    <n v="1"/>
    <s v="PVD"/>
    <x v="2"/>
    <m/>
    <x v="6"/>
    <s v="27'16"/>
    <s v="Q2'16"/>
  </r>
  <r>
    <d v="2016-07-09T00:00:00"/>
    <s v="A3491700"/>
    <s v="B9604"/>
    <s v="YS"/>
    <s v="NG"/>
    <x v="3"/>
    <n v="1"/>
    <s v="PVD"/>
    <x v="2"/>
    <m/>
    <x v="6"/>
    <s v="27'16"/>
    <s v="Q2'16"/>
  </r>
  <r>
    <d v="2016-07-09T00:00:00"/>
    <s v="A3491278"/>
    <s v="B4302"/>
    <s v="XJ"/>
    <s v="NG"/>
    <x v="33"/>
    <n v="2"/>
    <s v="PVD"/>
    <x v="2"/>
    <m/>
    <x v="6"/>
    <s v="27'16"/>
    <s v="Q2'16"/>
  </r>
  <r>
    <d v="2016-07-09T00:00:00"/>
    <s v="A3490724"/>
    <s v="B4400"/>
    <s v="XJ"/>
    <s v="NG"/>
    <x v="33"/>
    <n v="2"/>
    <s v="PVD"/>
    <x v="2"/>
    <m/>
    <x v="6"/>
    <s v="27'16"/>
    <s v="Q2'16"/>
  </r>
  <r>
    <d v="2016-07-09T00:00:00"/>
    <s v="A3488375"/>
    <s v="B4320"/>
    <s v="XJ"/>
    <s v="NG"/>
    <x v="34"/>
    <n v="1"/>
    <s v="PVD"/>
    <x v="2"/>
    <m/>
    <x v="6"/>
    <s v="27'16"/>
    <s v="Q2'16"/>
  </r>
  <r>
    <d v="2016-07-09T00:00:00"/>
    <s v="A3491025"/>
    <s v="B4324"/>
    <s v="XJ"/>
    <s v="OK"/>
    <x v="16"/>
    <n v="1"/>
    <s v="PVD"/>
    <x v="2"/>
    <m/>
    <x v="6"/>
    <s v="27'16"/>
    <s v="Q2'16"/>
  </r>
  <r>
    <d v="2016-07-09T00:00:00"/>
    <s v="A3491025"/>
    <s v="B4324"/>
    <s v="XJ"/>
    <s v="OK"/>
    <x v="27"/>
    <n v="1"/>
    <s v="PVD"/>
    <x v="2"/>
    <m/>
    <x v="6"/>
    <s v="27'16"/>
    <s v="Q2'16"/>
  </r>
  <r>
    <d v="2016-07-09T00:00:00"/>
    <s v="A3490362"/>
    <s v="B8099"/>
    <s v="XJ"/>
    <s v="OK"/>
    <x v="16"/>
    <n v="2"/>
    <s v="PVD"/>
    <x v="2"/>
    <m/>
    <x v="6"/>
    <s v="27'16"/>
    <s v="Q2'16"/>
  </r>
  <r>
    <d v="2016-07-09T00:00:00"/>
    <s v="A3490362"/>
    <s v="B8099"/>
    <s v="XJ"/>
    <s v="NG"/>
    <x v="33"/>
    <n v="1"/>
    <s v="PVD"/>
    <x v="2"/>
    <m/>
    <x v="6"/>
    <s v="27'16"/>
    <s v="Q2'16"/>
  </r>
  <r>
    <d v="2016-07-09T00:00:00"/>
    <s v="A3490366"/>
    <s v="B8099"/>
    <s v="XJ"/>
    <s v="NG"/>
    <x v="33"/>
    <n v="1"/>
    <s v="PVD"/>
    <x v="2"/>
    <m/>
    <x v="6"/>
    <s v="27'16"/>
    <s v="Q2'16"/>
  </r>
  <r>
    <d v="2016-07-09T00:00:00"/>
    <s v="A3491018"/>
    <s v="B4310"/>
    <s v="XJ"/>
    <s v="OK"/>
    <x v="16"/>
    <n v="1"/>
    <s v="PVD"/>
    <x v="2"/>
    <m/>
    <x v="6"/>
    <s v="27'16"/>
    <s v="Q2'16"/>
  </r>
  <r>
    <d v="2016-07-09T00:00:00"/>
    <s v="A3491018"/>
    <s v="B4310"/>
    <s v="XJ"/>
    <s v="NG"/>
    <x v="3"/>
    <n v="1"/>
    <s v="PVD"/>
    <x v="2"/>
    <m/>
    <x v="6"/>
    <s v="27'16"/>
    <s v="Q2'16"/>
  </r>
  <r>
    <d v="2016-07-09T00:00:00"/>
    <s v="A3491018"/>
    <s v="B4310"/>
    <s v="XJ"/>
    <s v="NG"/>
    <x v="34"/>
    <n v="1"/>
    <s v="PVD"/>
    <x v="2"/>
    <m/>
    <x v="6"/>
    <s v="27'16"/>
    <s v="Q2'16"/>
  </r>
  <r>
    <d v="2016-07-09T00:00:00"/>
    <s v="A3490396"/>
    <s v="B4335"/>
    <s v="XJ"/>
    <s v="OK"/>
    <x v="16"/>
    <n v="1"/>
    <s v="PVD"/>
    <x v="2"/>
    <m/>
    <x v="6"/>
    <s v="27'16"/>
    <s v="Q2'16"/>
  </r>
  <r>
    <d v="2016-07-09T00:00:00"/>
    <s v="A3491281"/>
    <s v="B4302"/>
    <s v="XJ"/>
    <s v="OK"/>
    <x v="16"/>
    <n v="5"/>
    <s v="PVD"/>
    <x v="2"/>
    <m/>
    <x v="6"/>
    <s v="27'16"/>
    <s v="Q2'16"/>
  </r>
  <r>
    <d v="2016-07-09T00:00:00"/>
    <s v="A3491281"/>
    <s v="B4302"/>
    <s v="XJ"/>
    <s v="NG"/>
    <x v="33"/>
    <n v="2"/>
    <s v="PVD"/>
    <x v="2"/>
    <m/>
    <x v="6"/>
    <s v="27'16"/>
    <s v="Q2'16"/>
  </r>
  <r>
    <d v="2016-07-09T00:00:00"/>
    <s v="A3490370"/>
    <s v="B8099"/>
    <s v="XJ"/>
    <s v="OK"/>
    <x v="16"/>
    <n v="1"/>
    <s v="PVD"/>
    <x v="2"/>
    <m/>
    <x v="6"/>
    <s v="27'16"/>
    <s v="Q2'16"/>
  </r>
  <r>
    <d v="2016-07-09T00:00:00"/>
    <s v="A3490370"/>
    <s v="B8099"/>
    <s v="XJ"/>
    <s v="NG"/>
    <x v="33"/>
    <n v="1"/>
    <s v="PVD"/>
    <x v="2"/>
    <m/>
    <x v="6"/>
    <s v="27'16"/>
    <s v="Q2'16"/>
  </r>
  <r>
    <d v="2016-07-09T00:00:00"/>
    <s v="A3490370"/>
    <s v="B8099"/>
    <s v="XJ"/>
    <s v="NG"/>
    <x v="31"/>
    <n v="1"/>
    <s v="PVD"/>
    <x v="2"/>
    <m/>
    <x v="6"/>
    <s v="27'16"/>
    <s v="Q2'16"/>
  </r>
  <r>
    <d v="2016-07-09T00:00:00"/>
    <s v="A3490365"/>
    <s v="B8099"/>
    <s v="XJ"/>
    <s v="OK"/>
    <x v="27"/>
    <n v="1"/>
    <s v="PVD"/>
    <x v="2"/>
    <m/>
    <x v="6"/>
    <s v="27'16"/>
    <s v="Q2'16"/>
  </r>
  <r>
    <d v="2016-07-09T00:00:00"/>
    <s v="A3490365"/>
    <s v="B8099"/>
    <s v="XJ"/>
    <s v="NG"/>
    <x v="33"/>
    <n v="1"/>
    <s v="PVD"/>
    <x v="2"/>
    <m/>
    <x v="6"/>
    <s v="27'16"/>
    <s v="Q2'16"/>
  </r>
  <r>
    <d v="2016-07-09T00:00:00"/>
    <s v="A3490365"/>
    <s v="B8099"/>
    <s v="XJ"/>
    <s v="NG"/>
    <x v="34"/>
    <n v="1"/>
    <s v="PVD"/>
    <x v="2"/>
    <m/>
    <x v="6"/>
    <s v="27'16"/>
    <s v="Q2'16"/>
  </r>
  <r>
    <d v="2016-07-09T00:00:00"/>
    <s v="A3490815"/>
    <s v="B8960"/>
    <s v="XJ"/>
    <s v="OK"/>
    <x v="16"/>
    <n v="3"/>
    <s v="PVD"/>
    <x v="2"/>
    <m/>
    <x v="6"/>
    <s v="27'16"/>
    <s v="Q2'16"/>
  </r>
  <r>
    <d v="2016-07-09T00:00:00"/>
    <s v="A3490815"/>
    <s v="B8960"/>
    <s v="XJ"/>
    <s v="NG"/>
    <x v="33"/>
    <n v="4"/>
    <s v="PVD"/>
    <x v="2"/>
    <m/>
    <x v="6"/>
    <s v="27'16"/>
    <s v="Q2'16"/>
  </r>
  <r>
    <d v="2016-07-09T00:00:00"/>
    <s v="A3490815"/>
    <s v="B8960"/>
    <s v="XJ"/>
    <s v="NG"/>
    <x v="34"/>
    <n v="2"/>
    <s v="PVD"/>
    <x v="2"/>
    <m/>
    <x v="6"/>
    <s v="27'16"/>
    <s v="Q2'16"/>
  </r>
  <r>
    <d v="2016-07-09T00:00:00"/>
    <s v="A3490815"/>
    <s v="B8960"/>
    <s v="XJ"/>
    <s v="NG"/>
    <x v="31"/>
    <n v="6"/>
    <s v="PVD"/>
    <x v="2"/>
    <m/>
    <x v="6"/>
    <s v="27'16"/>
    <s v="Q2'16"/>
  </r>
  <r>
    <d v="2016-07-09T00:00:00"/>
    <s v="A3491587"/>
    <s v="B8034"/>
    <s v="XJ"/>
    <s v="OK"/>
    <x v="16"/>
    <n v="2"/>
    <s v="PVD"/>
    <x v="2"/>
    <m/>
    <x v="6"/>
    <s v="27'16"/>
    <s v="Q2'16"/>
  </r>
  <r>
    <d v="2016-07-09T00:00:00"/>
    <s v="A3491587"/>
    <s v="B8034"/>
    <s v="XJ"/>
    <s v="NG"/>
    <x v="33"/>
    <n v="4"/>
    <s v="PVD"/>
    <x v="2"/>
    <m/>
    <x v="6"/>
    <s v="27'16"/>
    <s v="Q2'16"/>
  </r>
  <r>
    <d v="2016-07-09T00:00:00"/>
    <s v="A3491587"/>
    <s v="B8034"/>
    <s v="XJ"/>
    <s v="NG"/>
    <x v="3"/>
    <n v="1"/>
    <s v="PVD"/>
    <x v="2"/>
    <m/>
    <x v="6"/>
    <s v="27'16"/>
    <s v="Q2'16"/>
  </r>
  <r>
    <d v="2016-07-09T00:00:00"/>
    <s v="A3491587"/>
    <s v="B8034"/>
    <s v="XJ"/>
    <s v="NG"/>
    <x v="34"/>
    <n v="5"/>
    <s v="PVD"/>
    <x v="2"/>
    <m/>
    <x v="6"/>
    <s v="27'16"/>
    <s v="Q2'16"/>
  </r>
  <r>
    <d v="2016-07-09T00:00:00"/>
    <s v="A3491587"/>
    <s v="B8034"/>
    <s v="XJ"/>
    <s v="NG"/>
    <x v="31"/>
    <n v="1"/>
    <s v="PVD"/>
    <x v="2"/>
    <m/>
    <x v="6"/>
    <s v="27'16"/>
    <s v="Q2'16"/>
  </r>
  <r>
    <d v="2016-07-09T00:00:00"/>
    <s v="A3491584"/>
    <s v="B8034"/>
    <s v="XJ"/>
    <s v="OK"/>
    <x v="16"/>
    <n v="1"/>
    <s v="PVD"/>
    <x v="2"/>
    <m/>
    <x v="6"/>
    <s v="27'16"/>
    <s v="Q2'16"/>
  </r>
  <r>
    <d v="2016-07-09T00:00:00"/>
    <s v="A3491584"/>
    <s v="B8034"/>
    <s v="XJ"/>
    <s v="NG"/>
    <x v="34"/>
    <n v="3"/>
    <s v="PVD"/>
    <x v="2"/>
    <m/>
    <x v="6"/>
    <s v="27'16"/>
    <s v="Q2'16"/>
  </r>
  <r>
    <d v="2016-07-09T00:00:00"/>
    <s v="A3491583"/>
    <s v="B8034"/>
    <s v="XJ"/>
    <s v="NG"/>
    <x v="33"/>
    <n v="4"/>
    <s v="PVD"/>
    <x v="2"/>
    <m/>
    <x v="6"/>
    <s v="27'16"/>
    <s v="Q2'16"/>
  </r>
  <r>
    <d v="2016-07-09T00:00:00"/>
    <s v="A3491583"/>
    <s v="B8034"/>
    <s v="XJ"/>
    <s v="NG"/>
    <x v="34"/>
    <n v="6"/>
    <s v="PVD"/>
    <x v="2"/>
    <m/>
    <x v="6"/>
    <s v="27'16"/>
    <s v="Q2'16"/>
  </r>
  <r>
    <d v="2016-07-09T00:00:00"/>
    <s v="A3490816"/>
    <s v="B8960"/>
    <s v="XJ"/>
    <s v="OK"/>
    <x v="16"/>
    <n v="2"/>
    <s v="PVD"/>
    <x v="2"/>
    <m/>
    <x v="6"/>
    <s v="27'16"/>
    <s v="Q2'16"/>
  </r>
  <r>
    <d v="2016-07-09T00:00:00"/>
    <s v="A3490816"/>
    <s v="B8960"/>
    <s v="XJ"/>
    <s v="NG"/>
    <x v="33"/>
    <n v="1"/>
    <s v="PVD"/>
    <x v="2"/>
    <m/>
    <x v="6"/>
    <s v="27'16"/>
    <s v="Q2'16"/>
  </r>
  <r>
    <d v="2016-07-09T00:00:00"/>
    <s v="A3490816"/>
    <s v="B8960"/>
    <s v="XJ"/>
    <s v="NG"/>
    <x v="31"/>
    <n v="3"/>
    <s v="PVD"/>
    <x v="2"/>
    <m/>
    <x v="6"/>
    <s v="27'16"/>
    <s v="Q2'16"/>
  </r>
  <r>
    <d v="2016-07-09T00:00:00"/>
    <s v="A3490197"/>
    <s v="B8960"/>
    <s v="XJ"/>
    <s v="OK"/>
    <x v="16"/>
    <n v="1"/>
    <s v="PVD"/>
    <x v="2"/>
    <m/>
    <x v="6"/>
    <s v="27'16"/>
    <s v="Q2'16"/>
  </r>
  <r>
    <d v="2016-07-09T00:00:00"/>
    <s v="A3490197"/>
    <s v="B8960"/>
    <s v="XJ"/>
    <s v="NG"/>
    <x v="33"/>
    <n v="1"/>
    <s v="PVD"/>
    <x v="2"/>
    <m/>
    <x v="6"/>
    <s v="27'16"/>
    <s v="Q2'16"/>
  </r>
  <r>
    <d v="2016-07-09T00:00:00"/>
    <s v="A3490197"/>
    <s v="B8960"/>
    <s v="XJ"/>
    <s v="NG"/>
    <x v="34"/>
    <n v="1"/>
    <s v="PVD"/>
    <x v="2"/>
    <m/>
    <x v="6"/>
    <s v="27'16"/>
    <s v="Q2'16"/>
  </r>
  <r>
    <d v="2016-07-09T00:00:00"/>
    <s v="A3491292"/>
    <s v="B9508"/>
    <s v="XJ"/>
    <s v="NG"/>
    <x v="34"/>
    <n v="1"/>
    <s v="PVD"/>
    <x v="2"/>
    <m/>
    <x v="6"/>
    <s v="27'16"/>
    <s v="Q2'16"/>
  </r>
  <r>
    <d v="2016-07-09T00:00:00"/>
    <s v="A3492302"/>
    <s v="B9604"/>
    <s v="XJ"/>
    <s v="OK"/>
    <x v="16"/>
    <n v="1"/>
    <s v="PVD"/>
    <x v="2"/>
    <m/>
    <x v="6"/>
    <s v="27'16"/>
    <s v="Q2'16"/>
  </r>
  <r>
    <d v="2016-07-09T00:00:00"/>
    <s v="A3492302"/>
    <s v="B9604"/>
    <s v="XJ"/>
    <s v="OK"/>
    <x v="24"/>
    <n v="1"/>
    <s v="PVD"/>
    <x v="2"/>
    <m/>
    <x v="6"/>
    <s v="27'16"/>
    <s v="Q2'16"/>
  </r>
  <r>
    <d v="2016-07-09T00:00:00"/>
    <s v="A3492302"/>
    <s v="B9604"/>
    <s v="XJ"/>
    <s v="NG"/>
    <x v="33"/>
    <n v="1"/>
    <s v="PVD"/>
    <x v="2"/>
    <m/>
    <x v="6"/>
    <s v="27'16"/>
    <s v="Q2'16"/>
  </r>
  <r>
    <d v="2016-07-09T00:00:00"/>
    <s v="A3491151"/>
    <s v="B9506"/>
    <s v="XJ"/>
    <s v="NG"/>
    <x v="33"/>
    <n v="1"/>
    <s v="PVD"/>
    <x v="2"/>
    <m/>
    <x v="6"/>
    <s v="27'16"/>
    <s v="Q2'16"/>
  </r>
  <r>
    <d v="2016-07-09T00:00:00"/>
    <s v="A3491151"/>
    <s v="B9506"/>
    <s v="XJ"/>
    <s v="NG"/>
    <x v="34"/>
    <n v="1"/>
    <s v="PVD"/>
    <x v="2"/>
    <m/>
    <x v="6"/>
    <s v="27'16"/>
    <s v="Q2'16"/>
  </r>
  <r>
    <d v="2016-07-09T00:00:00"/>
    <s v="A3492028"/>
    <s v="B9604"/>
    <s v="XJ"/>
    <s v="OK"/>
    <x v="16"/>
    <n v="1"/>
    <s v="PVD"/>
    <x v="2"/>
    <m/>
    <x v="6"/>
    <s v="27'16"/>
    <s v="Q2'16"/>
  </r>
  <r>
    <d v="2016-07-09T00:00:00"/>
    <s v="A3492028"/>
    <s v="B9604"/>
    <s v="XJ"/>
    <s v="NG"/>
    <x v="33"/>
    <n v="1"/>
    <s v="PVD"/>
    <x v="2"/>
    <m/>
    <x v="6"/>
    <s v="27'16"/>
    <s v="Q2'16"/>
  </r>
  <r>
    <d v="2016-07-09T00:00:00"/>
    <s v="A3492035"/>
    <s v="B9604"/>
    <s v="XJ"/>
    <s v="OK"/>
    <x v="27"/>
    <n v="1"/>
    <s v="PVD"/>
    <x v="2"/>
    <m/>
    <x v="6"/>
    <s v="27'16"/>
    <s v="Q2'16"/>
  </r>
  <r>
    <d v="2016-07-09T00:00:00"/>
    <s v="A3492035"/>
    <s v="B9604"/>
    <s v="XJ"/>
    <s v="NG"/>
    <x v="33"/>
    <n v="1"/>
    <s v="PVD"/>
    <x v="2"/>
    <m/>
    <x v="6"/>
    <s v="27'16"/>
    <s v="Q2'16"/>
  </r>
  <r>
    <d v="2016-07-09T00:00:00"/>
    <s v="A3491588"/>
    <s v="B8034"/>
    <s v="XJ"/>
    <s v="OK"/>
    <x v="16"/>
    <n v="1"/>
    <s v="PVD"/>
    <x v="2"/>
    <m/>
    <x v="6"/>
    <s v="27'16"/>
    <s v="Q2'16"/>
  </r>
  <r>
    <d v="2016-07-09T00:00:00"/>
    <s v="P3037856"/>
    <s v="AE24C"/>
    <s v="XJ"/>
    <s v="NG"/>
    <x v="33"/>
    <n v="1"/>
    <s v="PVD"/>
    <x v="2"/>
    <m/>
    <x v="6"/>
    <s v="27'16"/>
    <s v="Q2'16"/>
  </r>
  <r>
    <d v="2016-07-09T00:00:00"/>
    <s v="A3491759"/>
    <s v="B9604"/>
    <s v="XJ"/>
    <s v="OK"/>
    <x v="16"/>
    <n v="3"/>
    <s v="PVD"/>
    <x v="2"/>
    <m/>
    <x v="6"/>
    <s v="27'16"/>
    <s v="Q2'16"/>
  </r>
  <r>
    <d v="2016-07-09T00:00:00"/>
    <s v="A3491759"/>
    <s v="B9604"/>
    <s v="XJ"/>
    <s v="NG"/>
    <x v="33"/>
    <n v="1"/>
    <s v="PVD"/>
    <x v="2"/>
    <m/>
    <x v="6"/>
    <s v="27'16"/>
    <s v="Q2'16"/>
  </r>
  <r>
    <d v="2016-07-09T00:00:00"/>
    <s v="A3491759"/>
    <s v="B9604"/>
    <s v="XJ"/>
    <s v="NG"/>
    <x v="3"/>
    <n v="1"/>
    <s v="PVD"/>
    <x v="2"/>
    <m/>
    <x v="6"/>
    <s v="27'16"/>
    <s v="Q2'16"/>
  </r>
  <r>
    <d v="2016-07-09T00:00:00"/>
    <s v="A3491759"/>
    <s v="B9604"/>
    <s v="XJ"/>
    <s v="NG"/>
    <x v="34"/>
    <n v="2"/>
    <s v="PVD"/>
    <x v="2"/>
    <m/>
    <x v="6"/>
    <s v="27'16"/>
    <s v="Q2'16"/>
  </r>
  <r>
    <d v="2016-07-09T00:00:00"/>
    <s v="A3491702"/>
    <s v="B9604"/>
    <s v="XJ"/>
    <s v="OK"/>
    <x v="16"/>
    <n v="3"/>
    <s v="PVD"/>
    <x v="2"/>
    <m/>
    <x v="6"/>
    <s v="27'16"/>
    <s v="Q2'16"/>
  </r>
  <r>
    <d v="2016-07-09T00:00:00"/>
    <s v="A3491702"/>
    <s v="B9604"/>
    <s v="XJ"/>
    <s v="OK"/>
    <x v="27"/>
    <n v="1"/>
    <s v="PVD"/>
    <x v="2"/>
    <m/>
    <x v="6"/>
    <s v="27'16"/>
    <s v="Q2'16"/>
  </r>
  <r>
    <d v="2016-07-09T00:00:00"/>
    <s v="P1025934"/>
    <s v="B4315"/>
    <s v="XJ"/>
    <s v="NG"/>
    <x v="33"/>
    <n v="2"/>
    <s v="PVD"/>
    <x v="2"/>
    <m/>
    <x v="6"/>
    <s v="27'16"/>
    <s v="Q2'16"/>
  </r>
  <r>
    <d v="2016-07-09T00:00:00"/>
    <s v="P1025934"/>
    <s v="B4315"/>
    <s v="XJ"/>
    <s v="NG"/>
    <x v="34"/>
    <n v="1"/>
    <s v="PVD"/>
    <x v="2"/>
    <m/>
    <x v="6"/>
    <s v="27'16"/>
    <s v="Q2'16"/>
  </r>
  <r>
    <d v="2016-07-09T00:00:00"/>
    <s v="P3037071"/>
    <s v="AL39D"/>
    <s v="XJ"/>
    <s v="OK"/>
    <x v="16"/>
    <n v="1"/>
    <s v="PVD"/>
    <x v="2"/>
    <m/>
    <x v="6"/>
    <s v="27'16"/>
    <s v="Q2'16"/>
  </r>
  <r>
    <d v="2016-07-09T00:00:00"/>
    <s v="P3037071"/>
    <s v="AL39D"/>
    <s v="XJ"/>
    <s v="NG"/>
    <x v="34"/>
    <n v="1"/>
    <s v="PVD"/>
    <x v="2"/>
    <m/>
    <x v="6"/>
    <s v="27'16"/>
    <s v="Q2'16"/>
  </r>
  <r>
    <d v="2016-07-09T00:00:00"/>
    <s v="A3488565"/>
    <s v="B8960"/>
    <s v="LT"/>
    <s v="OK"/>
    <x v="16"/>
    <n v="4"/>
    <s v="PVD"/>
    <x v="2"/>
    <m/>
    <x v="6"/>
    <s v="27'16"/>
    <s v="Q2'16"/>
  </r>
  <r>
    <d v="2016-07-09T00:00:00"/>
    <s v="A3488565"/>
    <s v="B8960"/>
    <s v="LT"/>
    <s v="NG"/>
    <x v="33"/>
    <n v="3"/>
    <s v="PVD"/>
    <x v="2"/>
    <m/>
    <x v="6"/>
    <s v="27'16"/>
    <s v="Q2'16"/>
  </r>
  <r>
    <d v="2016-07-09T00:00:00"/>
    <s v="A3489535"/>
    <s v="B8960"/>
    <s v="LT"/>
    <s v="OK"/>
    <x v="16"/>
    <n v="8"/>
    <s v="PVD"/>
    <x v="2"/>
    <m/>
    <x v="6"/>
    <s v="27'16"/>
    <s v="Q2'16"/>
  </r>
  <r>
    <d v="2016-07-09T00:00:00"/>
    <s v="A3489913"/>
    <s v="B8960"/>
    <s v="LT"/>
    <s v="OK"/>
    <x v="16"/>
    <n v="7"/>
    <s v="PVD"/>
    <x v="2"/>
    <m/>
    <x v="6"/>
    <s v="27'16"/>
    <s v="Q2'16"/>
  </r>
  <r>
    <d v="2016-07-09T00:00:00"/>
    <s v="A3489913"/>
    <s v="B8960"/>
    <s v="LT"/>
    <s v="NG"/>
    <x v="3"/>
    <n v="1"/>
    <s v="PVD"/>
    <x v="2"/>
    <m/>
    <x v="6"/>
    <s v="27'16"/>
    <s v="Q2'16"/>
  </r>
  <r>
    <d v="2016-07-09T00:00:00"/>
    <s v="A3489909"/>
    <s v="B8960"/>
    <s v="LT"/>
    <s v="OK"/>
    <x v="16"/>
    <n v="6"/>
    <s v="PVD"/>
    <x v="2"/>
    <m/>
    <x v="6"/>
    <s v="27'16"/>
    <s v="Q2'16"/>
  </r>
  <r>
    <d v="2016-07-09T00:00:00"/>
    <s v="A3489909"/>
    <s v="B8960"/>
    <s v="LT"/>
    <s v="OK"/>
    <x v="27"/>
    <n v="1"/>
    <s v="PVD"/>
    <x v="2"/>
    <m/>
    <x v="6"/>
    <s v="27'16"/>
    <s v="Q2'16"/>
  </r>
  <r>
    <d v="2016-07-09T00:00:00"/>
    <s v="A3488115"/>
    <s v="B8960"/>
    <s v="LT"/>
    <s v="OK"/>
    <x v="16"/>
    <n v="1"/>
    <s v="PVD"/>
    <x v="2"/>
    <m/>
    <x v="6"/>
    <s v="27'16"/>
    <s v="Q2'16"/>
  </r>
  <r>
    <d v="2016-07-09T00:00:00"/>
    <s v="A3488115"/>
    <s v="B8960"/>
    <s v="LT"/>
    <s v="OK"/>
    <x v="24"/>
    <n v="1"/>
    <s v="PVD"/>
    <x v="2"/>
    <m/>
    <x v="6"/>
    <s v="27'16"/>
    <s v="Q2'16"/>
  </r>
  <r>
    <d v="2016-07-09T00:00:00"/>
    <s v="A3488564"/>
    <s v="B8960"/>
    <s v="LT"/>
    <s v="OK"/>
    <x v="16"/>
    <n v="2"/>
    <s v="PVD"/>
    <x v="2"/>
    <m/>
    <x v="6"/>
    <s v="27'16"/>
    <s v="Q2'16"/>
  </r>
  <r>
    <d v="2016-07-09T00:00:00"/>
    <s v="A3488564"/>
    <s v="B8960"/>
    <s v="LT"/>
    <s v="NG"/>
    <x v="33"/>
    <n v="1"/>
    <s v="PVD"/>
    <x v="2"/>
    <m/>
    <x v="6"/>
    <s v="27'16"/>
    <s v="Q2'16"/>
  </r>
  <r>
    <d v="2016-07-09T00:00:00"/>
    <s v="A3492328"/>
    <s v="B8967"/>
    <s v="LT"/>
    <s v="OK"/>
    <x v="16"/>
    <n v="3"/>
    <s v="PVD"/>
    <x v="2"/>
    <m/>
    <x v="6"/>
    <s v="27'16"/>
    <s v="Q2'16"/>
  </r>
  <r>
    <d v="2016-07-09T00:00:00"/>
    <s v="A3492328"/>
    <s v="B8967"/>
    <s v="LT"/>
    <s v="NG"/>
    <x v="33"/>
    <n v="4"/>
    <s v="PVD"/>
    <x v="2"/>
    <m/>
    <x v="6"/>
    <s v="27'16"/>
    <s v="Q2'16"/>
  </r>
  <r>
    <d v="2016-07-09T00:00:00"/>
    <s v="A3488539"/>
    <s v="B8960"/>
    <s v="LT"/>
    <s v="OK"/>
    <x v="16"/>
    <n v="7"/>
    <s v="PVD"/>
    <x v="2"/>
    <m/>
    <x v="6"/>
    <s v="27'16"/>
    <s v="Q2'16"/>
  </r>
  <r>
    <d v="2016-07-09T00:00:00"/>
    <s v="A3488539"/>
    <s v="B8960"/>
    <s v="LT"/>
    <s v="NG"/>
    <x v="33"/>
    <n v="1"/>
    <s v="PVD"/>
    <x v="2"/>
    <m/>
    <x v="6"/>
    <s v="27'16"/>
    <s v="Q2'16"/>
  </r>
  <r>
    <d v="2016-07-09T00:00:00"/>
    <s v="A3488539"/>
    <s v="B8960"/>
    <s v="LT"/>
    <s v="NG"/>
    <x v="34"/>
    <n v="1"/>
    <s v="PVD"/>
    <x v="2"/>
    <m/>
    <x v="6"/>
    <s v="27'16"/>
    <s v="Q2'16"/>
  </r>
  <r>
    <d v="2016-07-09T00:00:00"/>
    <s v="A3491596"/>
    <s v="B8967"/>
    <s v="LT"/>
    <s v="OK"/>
    <x v="16"/>
    <n v="4"/>
    <s v="PVD"/>
    <x v="2"/>
    <m/>
    <x v="6"/>
    <s v="27'16"/>
    <s v="Q2'16"/>
  </r>
  <r>
    <d v="2016-07-09T00:00:00"/>
    <s v="A3491287"/>
    <s v="B9508"/>
    <s v="LT"/>
    <s v="NG"/>
    <x v="33"/>
    <n v="2"/>
    <s v="PVD"/>
    <x v="2"/>
    <m/>
    <x v="6"/>
    <s v="27'16"/>
    <s v="Q2'16"/>
  </r>
  <r>
    <d v="2016-07-09T00:00:00"/>
    <s v="A3491646"/>
    <s v="B9522"/>
    <s v="LT"/>
    <s v="NG"/>
    <x v="33"/>
    <n v="1"/>
    <s v="PVD"/>
    <x v="2"/>
    <m/>
    <x v="6"/>
    <s v="27'16"/>
    <s v="Q2'16"/>
  </r>
  <r>
    <d v="2016-07-09T00:00:00"/>
    <s v="A3491211"/>
    <s v="B9604"/>
    <s v="LT"/>
    <s v="OK"/>
    <x v="27"/>
    <n v="1"/>
    <s v="PVD"/>
    <x v="2"/>
    <m/>
    <x v="6"/>
    <s v="27'16"/>
    <s v="Q2'16"/>
  </r>
  <r>
    <d v="2016-07-09T00:00:00"/>
    <s v="A3489590"/>
    <s v="B7678"/>
    <s v="XJ"/>
    <s v="NG"/>
    <x v="34"/>
    <n v="1"/>
    <s v="PVD"/>
    <x v="2"/>
    <m/>
    <x v="6"/>
    <s v="27'16"/>
    <s v="Q2'16"/>
  </r>
  <r>
    <d v="2016-07-09T00:00:00"/>
    <s v="A3492091"/>
    <s v="B7670"/>
    <s v="LT"/>
    <s v="NG"/>
    <x v="34"/>
    <n v="1"/>
    <s v="PVD"/>
    <x v="2"/>
    <m/>
    <x v="6"/>
    <s v="27'16"/>
    <s v="Q2'16"/>
  </r>
  <r>
    <d v="2016-07-09T00:00:00"/>
    <s v="A3491693"/>
    <s v="B9604"/>
    <s v="XJ"/>
    <s v="OK"/>
    <x v="16"/>
    <n v="1"/>
    <s v="PVD"/>
    <x v="2"/>
    <m/>
    <x v="6"/>
    <s v="27'16"/>
    <s v="Q2'16"/>
  </r>
  <r>
    <d v="2016-07-09T00:00:00"/>
    <s v="A3491693"/>
    <s v="B9604"/>
    <s v="XJ"/>
    <s v="NG"/>
    <x v="34"/>
    <n v="1"/>
    <s v="PVD"/>
    <x v="2"/>
    <m/>
    <x v="6"/>
    <s v="27'16"/>
    <s v="Q2'16"/>
  </r>
  <r>
    <d v="2016-07-09T00:00:00"/>
    <s v="A3491697"/>
    <s v="B9604"/>
    <s v="XJ"/>
    <s v="OK"/>
    <x v="16"/>
    <n v="1"/>
    <s v="PVD"/>
    <x v="2"/>
    <m/>
    <x v="6"/>
    <s v="27'16"/>
    <s v="Q2'16"/>
  </r>
  <r>
    <d v="2016-07-09T00:00:00"/>
    <s v="A3491697"/>
    <s v="B9604"/>
    <s v="XJ"/>
    <s v="NG"/>
    <x v="33"/>
    <n v="2"/>
    <s v="PVD"/>
    <x v="2"/>
    <m/>
    <x v="6"/>
    <s v="27'16"/>
    <s v="Q2'16"/>
  </r>
  <r>
    <d v="2016-07-09T00:00:00"/>
    <s v="A3491697"/>
    <s v="B9604"/>
    <s v="XJ"/>
    <s v="NG"/>
    <x v="34"/>
    <n v="3"/>
    <s v="PVD"/>
    <x v="2"/>
    <m/>
    <x v="6"/>
    <s v="27'16"/>
    <s v="Q2'16"/>
  </r>
  <r>
    <d v="2016-07-09T00:00:00"/>
    <s v="A3492314"/>
    <s v="B9604"/>
    <s v="XJ"/>
    <s v="NG"/>
    <x v="33"/>
    <n v="1"/>
    <s v="PVD"/>
    <x v="2"/>
    <m/>
    <x v="6"/>
    <s v="27'16"/>
    <s v="Q2'16"/>
  </r>
  <r>
    <d v="2016-07-09T00:00:00"/>
    <s v="A3491763"/>
    <s v="B9604"/>
    <s v="XJ"/>
    <s v="NG"/>
    <x v="33"/>
    <n v="2"/>
    <s v="PVD"/>
    <x v="2"/>
    <m/>
    <x v="6"/>
    <s v="27'16"/>
    <s v="Q2'16"/>
  </r>
  <r>
    <d v="2016-07-09T00:00:00"/>
    <s v="A3491764"/>
    <s v="B9604"/>
    <s v="XJ"/>
    <s v="NG"/>
    <x v="33"/>
    <n v="1"/>
    <s v="PVD"/>
    <x v="2"/>
    <m/>
    <x v="6"/>
    <s v="27'16"/>
    <s v="Q2'16"/>
  </r>
  <r>
    <d v="2016-07-09T00:00:00"/>
    <s v="A3491654"/>
    <s v="B8967"/>
    <s v="XJ"/>
    <s v="OK"/>
    <x v="16"/>
    <n v="3"/>
    <s v="PVD"/>
    <x v="2"/>
    <m/>
    <x v="6"/>
    <s v="27'16"/>
    <s v="Q2'16"/>
  </r>
  <r>
    <d v="2016-07-09T00:00:00"/>
    <s v="A3491654"/>
    <s v="B8967"/>
    <s v="XJ"/>
    <s v="NG"/>
    <x v="33"/>
    <n v="5"/>
    <s v="PVD"/>
    <x v="2"/>
    <m/>
    <x v="6"/>
    <s v="27'16"/>
    <s v="Q2'16"/>
  </r>
  <r>
    <d v="2016-07-09T00:00:00"/>
    <s v="A3491654"/>
    <s v="B8967"/>
    <s v="XJ"/>
    <s v="NG"/>
    <x v="34"/>
    <n v="2"/>
    <s v="PVD"/>
    <x v="2"/>
    <m/>
    <x v="6"/>
    <s v="27'16"/>
    <s v="Q2'16"/>
  </r>
  <r>
    <d v="2016-07-09T00:00:00"/>
    <s v="A3491654"/>
    <s v="B8967"/>
    <s v="XJ"/>
    <s v="NG"/>
    <x v="31"/>
    <n v="1"/>
    <s v="PVD"/>
    <x v="2"/>
    <m/>
    <x v="6"/>
    <s v="27'16"/>
    <s v="Q2'16"/>
  </r>
  <r>
    <d v="2016-07-09T00:00:00"/>
    <s v="A3490477"/>
    <s v="B7670"/>
    <s v="LT"/>
    <s v="NG"/>
    <x v="3"/>
    <n v="1"/>
    <s v="PVD"/>
    <x v="2"/>
    <m/>
    <x v="6"/>
    <s v="27'16"/>
    <s v="Q2'16"/>
  </r>
  <r>
    <d v="2016-07-09T00:00:00"/>
    <s v="A3489589"/>
    <s v="B7678"/>
    <s v="LT"/>
    <s v="OK"/>
    <x v="16"/>
    <n v="1"/>
    <s v="PVD"/>
    <x v="2"/>
    <m/>
    <x v="6"/>
    <s v="27'16"/>
    <s v="Q2'16"/>
  </r>
  <r>
    <d v="2016-07-09T00:00:00"/>
    <s v="A3489610"/>
    <s v="B8962"/>
    <s v="LT"/>
    <s v="NG"/>
    <x v="34"/>
    <n v="2"/>
    <s v="PVD"/>
    <x v="2"/>
    <m/>
    <x v="6"/>
    <s v="27'16"/>
    <s v="Q2'16"/>
  </r>
  <r>
    <d v="2016-07-09T00:00:00"/>
    <s v="A3491215"/>
    <s v="B9604"/>
    <s v="XJ"/>
    <s v="NG"/>
    <x v="34"/>
    <n v="2"/>
    <s v="PVD"/>
    <x v="2"/>
    <m/>
    <x v="6"/>
    <s v="27'16"/>
    <s v="Q2'16"/>
  </r>
  <r>
    <d v="2016-07-09T00:00:00"/>
    <s v="A3491757"/>
    <s v="B9604"/>
    <s v="XJ"/>
    <s v="NG"/>
    <x v="33"/>
    <n v="2"/>
    <s v="PVD"/>
    <x v="2"/>
    <m/>
    <x v="6"/>
    <s v="27'16"/>
    <s v="Q2'16"/>
  </r>
  <r>
    <d v="2016-07-09T00:00:00"/>
    <s v="A3491757"/>
    <s v="B9604"/>
    <s v="XJ"/>
    <s v="NG"/>
    <x v="34"/>
    <n v="2"/>
    <s v="PVD"/>
    <x v="2"/>
    <m/>
    <x v="6"/>
    <s v="27'16"/>
    <s v="Q2'16"/>
  </r>
  <r>
    <d v="2016-07-09T00:00:00"/>
    <s v="A3491761"/>
    <s v="B9604"/>
    <s v="XJ"/>
    <s v="OK"/>
    <x v="16"/>
    <n v="2"/>
    <s v="PVD"/>
    <x v="2"/>
    <m/>
    <x v="6"/>
    <s v="27'16"/>
    <s v="Q2'16"/>
  </r>
  <r>
    <d v="2016-07-09T00:00:00"/>
    <s v="A3491761"/>
    <s v="B9604"/>
    <s v="XJ"/>
    <s v="NG"/>
    <x v="33"/>
    <n v="2"/>
    <s v="PVD"/>
    <x v="2"/>
    <m/>
    <x v="6"/>
    <s v="27'16"/>
    <s v="Q2'16"/>
  </r>
  <r>
    <d v="2016-07-09T00:00:00"/>
    <s v="A3491761"/>
    <s v="B9604"/>
    <s v="XJ"/>
    <s v="NG"/>
    <x v="34"/>
    <n v="3"/>
    <s v="PVD"/>
    <x v="2"/>
    <m/>
    <x v="6"/>
    <s v="27'16"/>
    <s v="Q2'16"/>
  </r>
  <r>
    <d v="2016-07-09T00:00:00"/>
    <s v="A3490194"/>
    <s v="B8960"/>
    <s v="LT"/>
    <s v="OK"/>
    <x v="16"/>
    <n v="2"/>
    <s v="PVD"/>
    <x v="2"/>
    <m/>
    <x v="6"/>
    <s v="27'16"/>
    <s v="Q2'16"/>
  </r>
  <r>
    <d v="2016-07-09T00:00:00"/>
    <s v="A3490194"/>
    <s v="B8960"/>
    <s v="LT"/>
    <s v="NG"/>
    <x v="33"/>
    <n v="2"/>
    <s v="PVD"/>
    <x v="2"/>
    <m/>
    <x v="6"/>
    <s v="27'16"/>
    <s v="Q2'16"/>
  </r>
  <r>
    <d v="2016-07-09T00:00:00"/>
    <s v="A3492036"/>
    <s v="B9604"/>
    <s v="LT"/>
    <s v="OK"/>
    <x v="16"/>
    <n v="1"/>
    <s v="PVD"/>
    <x v="2"/>
    <m/>
    <x v="6"/>
    <s v="27'16"/>
    <s v="Q2'16"/>
  </r>
  <r>
    <d v="2016-07-09T00:00:00"/>
    <s v="A3492036"/>
    <s v="B9604"/>
    <s v="LT"/>
    <s v="NG"/>
    <x v="33"/>
    <n v="1"/>
    <s v="PVD"/>
    <x v="2"/>
    <m/>
    <x v="6"/>
    <s v="27'16"/>
    <s v="Q2'16"/>
  </r>
  <r>
    <d v="2016-07-09T00:00:00"/>
    <s v="A3492031"/>
    <s v="B9604"/>
    <s v="LT"/>
    <s v="NG"/>
    <x v="33"/>
    <n v="1"/>
    <s v="PVD"/>
    <x v="2"/>
    <m/>
    <x v="6"/>
    <s v="27'16"/>
    <s v="Q2'16"/>
  </r>
  <r>
    <d v="2016-07-09T00:00:00"/>
    <s v="A3492032"/>
    <s v="B9604"/>
    <s v="LT"/>
    <s v="OK"/>
    <x v="16"/>
    <n v="3"/>
    <s v="PVD"/>
    <x v="2"/>
    <m/>
    <x v="6"/>
    <s v="27'16"/>
    <s v="Q2'16"/>
  </r>
  <r>
    <d v="2016-07-09T00:00:00"/>
    <s v="A3492032"/>
    <s v="B9604"/>
    <s v="LT"/>
    <s v="NG"/>
    <x v="31"/>
    <n v="1"/>
    <s v="PVD"/>
    <x v="2"/>
    <m/>
    <x v="6"/>
    <s v="27'16"/>
    <s v="Q2'16"/>
  </r>
  <r>
    <d v="2016-07-09T00:00:00"/>
    <s v="A3492310"/>
    <s v="B9604"/>
    <s v="XJ"/>
    <s v="OK"/>
    <x v="27"/>
    <n v="1"/>
    <s v="PVD"/>
    <x v="2"/>
    <m/>
    <x v="6"/>
    <s v="27'16"/>
    <s v="Q2'16"/>
  </r>
  <r>
    <d v="2016-07-09T00:00:00"/>
    <s v="A3492310"/>
    <s v="B9604"/>
    <s v="XJ"/>
    <s v="NG"/>
    <x v="33"/>
    <n v="2"/>
    <s v="PVD"/>
    <x v="2"/>
    <m/>
    <x v="6"/>
    <s v="27'16"/>
    <s v="Q2'16"/>
  </r>
  <r>
    <d v="2016-07-09T00:00:00"/>
    <s v="A3492040"/>
    <s v="B9604"/>
    <s v="XJ"/>
    <s v="OK"/>
    <x v="16"/>
    <n v="1"/>
    <s v="PVD"/>
    <x v="2"/>
    <m/>
    <x v="6"/>
    <s v="27'16"/>
    <s v="Q2'16"/>
  </r>
  <r>
    <d v="2016-07-09T00:00:00"/>
    <s v="A3492040"/>
    <s v="B9604"/>
    <s v="XJ"/>
    <s v="NG"/>
    <x v="33"/>
    <n v="2"/>
    <s v="PVD"/>
    <x v="2"/>
    <m/>
    <x v="6"/>
    <s v="27'16"/>
    <s v="Q2'16"/>
  </r>
  <r>
    <d v="2016-07-09T00:00:00"/>
    <s v="A3492040"/>
    <s v="B9604"/>
    <s v="XJ"/>
    <s v="NG"/>
    <x v="31"/>
    <n v="1"/>
    <s v="PVD"/>
    <x v="2"/>
    <m/>
    <x v="6"/>
    <s v="27'16"/>
    <s v="Q2'16"/>
  </r>
  <r>
    <d v="2016-07-09T00:00:00"/>
    <s v="A3490369"/>
    <s v="B8099"/>
    <s v="XJ"/>
    <s v="OK"/>
    <x v="16"/>
    <n v="2"/>
    <s v="PVD"/>
    <x v="2"/>
    <m/>
    <x v="6"/>
    <s v="27'16"/>
    <s v="Q2'16"/>
  </r>
  <r>
    <d v="2016-07-09T00:00:00"/>
    <s v="A3490369"/>
    <s v="B8099"/>
    <s v="XJ"/>
    <s v="NG"/>
    <x v="33"/>
    <n v="1"/>
    <s v="PVD"/>
    <x v="2"/>
    <m/>
    <x v="6"/>
    <s v="27'16"/>
    <s v="Q2'16"/>
  </r>
  <r>
    <d v="2016-07-09T00:00:00"/>
    <s v="A3490378"/>
    <s v="B8099"/>
    <s v="XJ"/>
    <s v="NG"/>
    <x v="16"/>
    <n v="1"/>
    <s v="PVD"/>
    <x v="2"/>
    <m/>
    <x v="6"/>
    <s v="27'16"/>
    <s v="Q2'16"/>
  </r>
  <r>
    <d v="2016-07-09T00:00:00"/>
    <s v="A3490378"/>
    <s v="B8099"/>
    <s v="XJ"/>
    <s v="NG"/>
    <x v="33"/>
    <n v="3"/>
    <s v="PVD"/>
    <x v="2"/>
    <m/>
    <x v="6"/>
    <s v="27'16"/>
    <s v="Q2'16"/>
  </r>
  <r>
    <d v="2016-07-09T00:00:00"/>
    <s v="A3490204"/>
    <s v="B8088"/>
    <s v="XJ"/>
    <s v="NG"/>
    <x v="33"/>
    <n v="2"/>
    <s v="PVD"/>
    <x v="2"/>
    <m/>
    <x v="6"/>
    <s v="27'16"/>
    <s v="Q2'16"/>
  </r>
  <r>
    <d v="2016-07-09T00:00:00"/>
    <s v="A3489769"/>
    <s v="B9608"/>
    <s v="XJ"/>
    <s v="OK"/>
    <x v="16"/>
    <n v="1"/>
    <s v="PVD"/>
    <x v="2"/>
    <m/>
    <x v="6"/>
    <s v="27'16"/>
    <s v="Q2'16"/>
  </r>
  <r>
    <d v="2016-07-09T00:00:00"/>
    <s v="A3490364"/>
    <s v="B8099"/>
    <s v="XJ"/>
    <s v="OK"/>
    <x v="16"/>
    <n v="1"/>
    <s v="PVD"/>
    <x v="2"/>
    <m/>
    <x v="6"/>
    <s v="27'16"/>
    <s v="Q2'16"/>
  </r>
  <r>
    <d v="2016-07-09T00:00:00"/>
    <s v="A3490364"/>
    <s v="B8099"/>
    <s v="XJ"/>
    <s v="NG"/>
    <x v="34"/>
    <n v="1"/>
    <s v="PVD"/>
    <x v="2"/>
    <m/>
    <x v="6"/>
    <s v="27'16"/>
    <s v="Q2'16"/>
  </r>
  <r>
    <d v="2016-07-09T00:00:00"/>
    <s v="A3490375"/>
    <s v="B8099"/>
    <s v="XJ"/>
    <s v="NG"/>
    <x v="33"/>
    <n v="3"/>
    <s v="PVD"/>
    <x v="2"/>
    <m/>
    <x v="6"/>
    <s v="27'16"/>
    <s v="Q2'16"/>
  </r>
  <r>
    <d v="2016-07-09T00:00:00"/>
    <s v="A3490377"/>
    <s v="B8099"/>
    <s v="LT"/>
    <s v="OK"/>
    <x v="16"/>
    <n v="1"/>
    <s v="PVD"/>
    <x v="2"/>
    <m/>
    <x v="6"/>
    <s v="27'16"/>
    <s v="Q2'16"/>
  </r>
  <r>
    <d v="2016-07-09T00:00:00"/>
    <s v="A3490377"/>
    <s v="B8099"/>
    <s v="LT"/>
    <s v="OK"/>
    <x v="27"/>
    <n v="1"/>
    <s v="PVD"/>
    <x v="2"/>
    <m/>
    <x v="6"/>
    <s v="27'16"/>
    <s v="Q2'16"/>
  </r>
  <r>
    <d v="2016-07-09T00:00:00"/>
    <s v="A3490376"/>
    <s v="B8099"/>
    <s v="LT"/>
    <s v="OK"/>
    <x v="16"/>
    <n v="1"/>
    <s v="PVD"/>
    <x v="2"/>
    <m/>
    <x v="6"/>
    <s v="27'16"/>
    <s v="Q2'16"/>
  </r>
  <r>
    <d v="2016-07-10T00:00:00"/>
    <s v="A3491027"/>
    <s v="B4324"/>
    <s v="XJ"/>
    <s v="NG"/>
    <x v="33"/>
    <n v="1"/>
    <s v="PVD"/>
    <x v="2"/>
    <m/>
    <x v="6"/>
    <s v="27'16"/>
    <s v="Q2'16"/>
  </r>
  <r>
    <d v="2016-07-10T00:00:00"/>
    <s v="A3490206"/>
    <s v="B8088"/>
    <s v="XJ"/>
    <s v="NG"/>
    <x v="33"/>
    <n v="1"/>
    <s v="PVD"/>
    <x v="2"/>
    <m/>
    <x v="6"/>
    <s v="27'16"/>
    <s v="Q2'16"/>
  </r>
  <r>
    <d v="2016-07-10T00:00:00"/>
    <s v="A3490206"/>
    <s v="B8088"/>
    <s v="XJ"/>
    <s v="NG"/>
    <x v="31"/>
    <n v="1"/>
    <s v="PVD"/>
    <x v="2"/>
    <m/>
    <x v="6"/>
    <s v="27'16"/>
    <s v="Q2'16"/>
  </r>
  <r>
    <d v="2016-07-10T00:00:00"/>
    <s v="A3489765"/>
    <s v="B9608"/>
    <s v="XJ"/>
    <s v="OK"/>
    <x v="16"/>
    <n v="1"/>
    <s v="PVD"/>
    <x v="2"/>
    <m/>
    <x v="6"/>
    <s v="27'16"/>
    <s v="Q2'16"/>
  </r>
  <r>
    <d v="2016-07-10T00:00:00"/>
    <s v="A3489765"/>
    <s v="B9608"/>
    <s v="XJ"/>
    <s v="NG"/>
    <x v="34"/>
    <n v="1"/>
    <s v="PVD"/>
    <x v="2"/>
    <m/>
    <x v="6"/>
    <s v="27'16"/>
    <s v="Q2'16"/>
  </r>
  <r>
    <d v="2016-07-10T00:00:00"/>
    <s v="A3489766"/>
    <s v="B9608"/>
    <s v="XJ"/>
    <s v="NG"/>
    <x v="16"/>
    <n v="1"/>
    <s v="PVD"/>
    <x v="2"/>
    <m/>
    <x v="6"/>
    <s v="27'16"/>
    <s v="Q2'16"/>
  </r>
  <r>
    <d v="2016-07-10T00:00:00"/>
    <s v="A3489766"/>
    <s v="B9608"/>
    <s v="XJ"/>
    <s v="OK"/>
    <x v="27"/>
    <n v="1"/>
    <s v="PVD"/>
    <x v="2"/>
    <m/>
    <x v="6"/>
    <s v="27'16"/>
    <s v="Q2'16"/>
  </r>
  <r>
    <d v="2016-07-10T00:00:00"/>
    <s v="A3489766"/>
    <s v="B9608"/>
    <s v="XJ"/>
    <s v="NG"/>
    <x v="33"/>
    <n v="1"/>
    <s v="PVD"/>
    <x v="2"/>
    <m/>
    <x v="6"/>
    <s v="27'16"/>
    <s v="Q2'16"/>
  </r>
  <r>
    <d v="2016-07-10T00:00:00"/>
    <s v="A3489767"/>
    <s v="B9608"/>
    <s v="XJ"/>
    <s v="NG"/>
    <x v="33"/>
    <n v="1"/>
    <s v="PVD"/>
    <x v="2"/>
    <m/>
    <x v="6"/>
    <s v="27'16"/>
    <s v="Q2'16"/>
  </r>
  <r>
    <d v="2016-07-10T00:00:00"/>
    <s v="A3489767"/>
    <s v="B9608"/>
    <s v="XJ"/>
    <s v="NG"/>
    <x v="31"/>
    <n v="1"/>
    <s v="PVD"/>
    <x v="2"/>
    <m/>
    <x v="6"/>
    <s v="27'16"/>
    <s v="Q2'16"/>
  </r>
  <r>
    <d v="2016-07-10T00:00:00"/>
    <s v="A3492034"/>
    <s v="B9604"/>
    <s v="XJ"/>
    <s v="OK"/>
    <x v="16"/>
    <n v="1"/>
    <s v="PVD"/>
    <x v="2"/>
    <m/>
    <x v="6"/>
    <s v="27'16"/>
    <s v="Q2'16"/>
  </r>
  <r>
    <d v="2016-07-10T00:00:00"/>
    <s v="A3492034"/>
    <s v="B9604"/>
    <s v="XJ"/>
    <s v="NG"/>
    <x v="33"/>
    <n v="2"/>
    <s v="PVD"/>
    <x v="2"/>
    <m/>
    <x v="6"/>
    <s v="27'16"/>
    <s v="Q2'16"/>
  </r>
  <r>
    <d v="2016-07-10T00:00:00"/>
    <s v="A3492034"/>
    <s v="B9604"/>
    <s v="XJ"/>
    <s v="NG"/>
    <x v="34"/>
    <n v="2"/>
    <s v="PVD"/>
    <x v="2"/>
    <m/>
    <x v="6"/>
    <s v="27'16"/>
    <s v="Q2'16"/>
  </r>
  <r>
    <d v="2016-07-10T00:00:00"/>
    <s v="A3492299"/>
    <s v="B9604"/>
    <s v="XJ"/>
    <s v="OK"/>
    <x v="16"/>
    <n v="2"/>
    <s v="PVD"/>
    <x v="2"/>
    <m/>
    <x v="6"/>
    <s v="27'16"/>
    <s v="Q2'16"/>
  </r>
  <r>
    <d v="2016-07-10T00:00:00"/>
    <s v="A3492299"/>
    <s v="B9604"/>
    <s v="XJ"/>
    <s v="NG"/>
    <x v="34"/>
    <n v="2"/>
    <s v="PVD"/>
    <x v="2"/>
    <m/>
    <x v="6"/>
    <s v="27'16"/>
    <s v="Q2'16"/>
  </r>
  <r>
    <d v="2016-07-10T00:00:00"/>
    <s v="A3490318"/>
    <s v="B8960"/>
    <s v="LT"/>
    <s v="OK"/>
    <x v="16"/>
    <n v="3"/>
    <s v="PVD"/>
    <x v="2"/>
    <m/>
    <x v="6"/>
    <s v="27'16"/>
    <s v="Q2'16"/>
  </r>
  <r>
    <d v="2016-07-10T00:00:00"/>
    <s v="A3490318"/>
    <s v="B8960"/>
    <s v="LT"/>
    <s v="NG"/>
    <x v="33"/>
    <n v="1"/>
    <s v="PVD"/>
    <x v="2"/>
    <m/>
    <x v="6"/>
    <s v="27'16"/>
    <s v="Q2'16"/>
  </r>
  <r>
    <d v="2016-07-10T00:00:00"/>
    <s v="A3490198"/>
    <s v="B8960"/>
    <s v="LT"/>
    <s v="OK"/>
    <x v="16"/>
    <n v="4"/>
    <s v="PVD"/>
    <x v="2"/>
    <m/>
    <x v="6"/>
    <s v="27'16"/>
    <s v="Q2'16"/>
  </r>
  <r>
    <d v="2016-07-10T00:00:00"/>
    <s v="A3490198"/>
    <s v="B8960"/>
    <s v="LT"/>
    <s v="OK"/>
    <x v="27"/>
    <n v="2"/>
    <s v="PVD"/>
    <x v="2"/>
    <m/>
    <x v="6"/>
    <s v="27'16"/>
    <s v="Q2'16"/>
  </r>
  <r>
    <d v="2016-07-10T00:00:00"/>
    <s v="A3490198"/>
    <s v="B8960"/>
    <s v="LT"/>
    <s v="NG"/>
    <x v="34"/>
    <n v="6"/>
    <s v="PVD"/>
    <x v="2"/>
    <m/>
    <x v="6"/>
    <s v="27'16"/>
    <s v="Q2'16"/>
  </r>
  <r>
    <d v="2016-07-10T00:00:00"/>
    <s v="A3488164"/>
    <s v="B8960"/>
    <s v="XJ"/>
    <s v="OK"/>
    <x v="16"/>
    <n v="3"/>
    <s v="PVD"/>
    <x v="2"/>
    <m/>
    <x v="6"/>
    <s v="27'16"/>
    <s v="Q2'16"/>
  </r>
  <r>
    <d v="2016-07-10T00:00:00"/>
    <s v="A3488164"/>
    <s v="B8960"/>
    <s v="XJ"/>
    <s v="NG"/>
    <x v="33"/>
    <n v="2"/>
    <s v="PVD"/>
    <x v="2"/>
    <m/>
    <x v="6"/>
    <s v="27'16"/>
    <s v="Q2'16"/>
  </r>
  <r>
    <d v="2016-07-10T00:00:00"/>
    <s v="A3488164"/>
    <s v="B8960"/>
    <s v="XJ"/>
    <s v="NG"/>
    <x v="34"/>
    <n v="2"/>
    <s v="PVD"/>
    <x v="2"/>
    <m/>
    <x v="6"/>
    <s v="27'16"/>
    <s v="Q2'16"/>
  </r>
  <r>
    <d v="2016-07-10T00:00:00"/>
    <s v="A3488567"/>
    <s v="B8960"/>
    <s v="XJ"/>
    <s v="OK"/>
    <x v="16"/>
    <n v="7"/>
    <s v="PVD"/>
    <x v="2"/>
    <m/>
    <x v="6"/>
    <s v="27'16"/>
    <s v="Q2'16"/>
  </r>
  <r>
    <d v="2016-07-10T00:00:00"/>
    <s v="A3488567"/>
    <s v="B8960"/>
    <s v="XJ"/>
    <s v="NG"/>
    <x v="33"/>
    <n v="6"/>
    <s v="PVD"/>
    <x v="2"/>
    <m/>
    <x v="6"/>
    <s v="27'16"/>
    <s v="Q2'16"/>
  </r>
  <r>
    <d v="2016-07-10T00:00:00"/>
    <s v="A3488567"/>
    <s v="B8960"/>
    <s v="XJ"/>
    <s v="NG"/>
    <x v="3"/>
    <n v="1"/>
    <s v="PVD"/>
    <x v="2"/>
    <m/>
    <x v="6"/>
    <s v="27'16"/>
    <s v="Q2'16"/>
  </r>
  <r>
    <d v="2016-07-10T00:00:00"/>
    <s v="A3488567"/>
    <s v="B8960"/>
    <s v="XJ"/>
    <s v="NG"/>
    <x v="34"/>
    <n v="1"/>
    <s v="PVD"/>
    <x v="2"/>
    <m/>
    <x v="6"/>
    <s v="27'16"/>
    <s v="Q2'16"/>
  </r>
  <r>
    <d v="2016-07-10T00:00:00"/>
    <s v="A3490320"/>
    <s v="B8960"/>
    <s v="LT"/>
    <s v="OK"/>
    <x v="16"/>
    <n v="1"/>
    <s v="PVD"/>
    <x v="2"/>
    <m/>
    <x v="6"/>
    <s v="27'16"/>
    <s v="Q2'16"/>
  </r>
  <r>
    <d v="2016-07-10T00:00:00"/>
    <s v="A3490320"/>
    <s v="B8960"/>
    <s v="LT"/>
    <s v="NG"/>
    <x v="33"/>
    <n v="2"/>
    <s v="PVD"/>
    <x v="2"/>
    <m/>
    <x v="6"/>
    <s v="27'16"/>
    <s v="Q2'16"/>
  </r>
  <r>
    <d v="2016-07-10T00:00:00"/>
    <s v="A3490819"/>
    <s v="B8960"/>
    <s v="XJ"/>
    <s v="OK"/>
    <x v="16"/>
    <n v="1"/>
    <s v="PVD"/>
    <x v="2"/>
    <m/>
    <x v="6"/>
    <s v="27'16"/>
    <s v="Q2'16"/>
  </r>
  <r>
    <d v="2016-07-10T00:00:00"/>
    <s v="A3490819"/>
    <s v="B8960"/>
    <s v="XJ"/>
    <s v="NG"/>
    <x v="33"/>
    <n v="1"/>
    <s v="PVD"/>
    <x v="2"/>
    <m/>
    <x v="6"/>
    <s v="27'16"/>
    <s v="Q2'16"/>
  </r>
  <r>
    <d v="2016-07-10T00:00:00"/>
    <s v="A3490819"/>
    <s v="B8960"/>
    <s v="XJ"/>
    <s v="NG"/>
    <x v="34"/>
    <n v="3"/>
    <s v="PVD"/>
    <x v="2"/>
    <m/>
    <x v="6"/>
    <s v="27'16"/>
    <s v="Q2'16"/>
  </r>
  <r>
    <d v="2016-07-10T00:00:00"/>
    <s v="A3490819"/>
    <s v="B8960"/>
    <s v="XJ"/>
    <s v="NG"/>
    <x v="31"/>
    <n v="1"/>
    <s v="PVD"/>
    <x v="2"/>
    <m/>
    <x v="6"/>
    <s v="27'16"/>
    <s v="Q2'16"/>
  </r>
  <r>
    <d v="2016-07-10T00:00:00"/>
    <s v="A3488163"/>
    <s v="B8960"/>
    <s v="LT"/>
    <s v="OK"/>
    <x v="16"/>
    <n v="7"/>
    <s v="PVD"/>
    <x v="2"/>
    <m/>
    <x v="6"/>
    <s v="27'16"/>
    <s v="Q2'16"/>
  </r>
  <r>
    <d v="2016-07-10T00:00:00"/>
    <s v="A3488163"/>
    <s v="B8960"/>
    <s v="LT"/>
    <s v="OK"/>
    <x v="27"/>
    <n v="1"/>
    <s v="PVD"/>
    <x v="2"/>
    <m/>
    <x v="6"/>
    <s v="27'16"/>
    <s v="Q2'16"/>
  </r>
  <r>
    <d v="2016-07-10T00:00:00"/>
    <s v="A3488163"/>
    <s v="B8960"/>
    <s v="LT"/>
    <s v="NG"/>
    <x v="33"/>
    <n v="2"/>
    <s v="PVD"/>
    <x v="2"/>
    <m/>
    <x v="6"/>
    <s v="27'16"/>
    <s v="Q2'16"/>
  </r>
  <r>
    <d v="2016-07-10T00:00:00"/>
    <s v="A3490195"/>
    <s v="B8960"/>
    <s v="LT"/>
    <s v="OK"/>
    <x v="16"/>
    <n v="2"/>
    <s v="PVD"/>
    <x v="2"/>
    <m/>
    <x v="6"/>
    <s v="27'16"/>
    <s v="Q2'16"/>
  </r>
  <r>
    <d v="2016-07-10T00:00:00"/>
    <s v="A3490195"/>
    <s v="B8960"/>
    <s v="LT"/>
    <s v="OK"/>
    <x v="27"/>
    <n v="1"/>
    <s v="PVD"/>
    <x v="2"/>
    <m/>
    <x v="6"/>
    <s v="27'16"/>
    <s v="Q2'16"/>
  </r>
  <r>
    <d v="2016-07-10T00:00:00"/>
    <s v="A3490195"/>
    <s v="B8960"/>
    <s v="LT"/>
    <s v="NG"/>
    <x v="33"/>
    <n v="1"/>
    <s v="PVD"/>
    <x v="2"/>
    <m/>
    <x v="6"/>
    <s v="27'16"/>
    <s v="Q2'16"/>
  </r>
  <r>
    <d v="2016-07-10T00:00:00"/>
    <s v="A3490818"/>
    <s v="B8960"/>
    <s v="XJ"/>
    <s v="OK"/>
    <x v="16"/>
    <n v="1"/>
    <s v="PVD"/>
    <x v="2"/>
    <m/>
    <x v="6"/>
    <s v="27'16"/>
    <s v="Q2'16"/>
  </r>
  <r>
    <d v="2016-07-10T00:00:00"/>
    <s v="A3490818"/>
    <s v="B8960"/>
    <s v="XJ"/>
    <s v="OK"/>
    <x v="24"/>
    <n v="1"/>
    <s v="PVD"/>
    <x v="2"/>
    <m/>
    <x v="6"/>
    <s v="27'16"/>
    <s v="Q2'16"/>
  </r>
  <r>
    <d v="2016-07-10T00:00:00"/>
    <s v="A3490818"/>
    <s v="B8960"/>
    <s v="XJ"/>
    <s v="NG"/>
    <x v="33"/>
    <n v="7"/>
    <s v="PVD"/>
    <x v="2"/>
    <m/>
    <x v="6"/>
    <s v="27'16"/>
    <s v="Q2'16"/>
  </r>
  <r>
    <d v="2016-07-10T00:00:00"/>
    <s v="A3490818"/>
    <s v="B8960"/>
    <s v="XJ"/>
    <s v="NG"/>
    <x v="34"/>
    <n v="2"/>
    <s v="PVD"/>
    <x v="2"/>
    <m/>
    <x v="6"/>
    <s v="27'16"/>
    <s v="Q2'16"/>
  </r>
  <r>
    <d v="2016-07-10T00:00:00"/>
    <s v="A3490818"/>
    <s v="B8960"/>
    <s v="XJ"/>
    <s v="NG"/>
    <x v="31"/>
    <n v="2"/>
    <s v="PVD"/>
    <x v="2"/>
    <m/>
    <x v="6"/>
    <s v="27'16"/>
    <s v="Q2'16"/>
  </r>
  <r>
    <d v="2016-07-10T00:00:00"/>
    <s v="A3488540"/>
    <s v="B8960"/>
    <s v="XJ"/>
    <s v="OK"/>
    <x v="16"/>
    <n v="1"/>
    <s v="PVD"/>
    <x v="2"/>
    <m/>
    <x v="6"/>
    <s v="27'16"/>
    <s v="Q2'16"/>
  </r>
  <r>
    <d v="2016-07-10T00:00:00"/>
    <s v="A3488540"/>
    <s v="B8960"/>
    <s v="XJ"/>
    <s v="NG"/>
    <x v="33"/>
    <n v="4"/>
    <s v="PVD"/>
    <x v="2"/>
    <m/>
    <x v="6"/>
    <s v="27'16"/>
    <s v="Q2'16"/>
  </r>
  <r>
    <d v="2016-07-10T00:00:00"/>
    <s v="A3488540"/>
    <s v="B8960"/>
    <s v="XJ"/>
    <s v="NG"/>
    <x v="34"/>
    <n v="5"/>
    <s v="PVD"/>
    <x v="2"/>
    <m/>
    <x v="6"/>
    <s v="27'16"/>
    <s v="Q2'16"/>
  </r>
  <r>
    <d v="2016-07-10T00:00:00"/>
    <s v="A3488162"/>
    <s v="B8960"/>
    <s v="XJ"/>
    <s v="OK"/>
    <x v="16"/>
    <n v="6"/>
    <s v="PVD"/>
    <x v="2"/>
    <m/>
    <x v="6"/>
    <s v="27'16"/>
    <s v="Q2'16"/>
  </r>
  <r>
    <d v="2016-07-10T00:00:00"/>
    <s v="A3488162"/>
    <s v="B8960"/>
    <s v="XJ"/>
    <s v="NG"/>
    <x v="34"/>
    <n v="2"/>
    <s v="PVD"/>
    <x v="2"/>
    <m/>
    <x v="6"/>
    <s v="27'16"/>
    <s v="Q2'16"/>
  </r>
  <r>
    <d v="2016-07-10T00:00:00"/>
    <s v="A3488162"/>
    <s v="B8960"/>
    <s v="XJ"/>
    <s v="NG"/>
    <x v="31"/>
    <n v="1"/>
    <s v="PVD"/>
    <x v="2"/>
    <m/>
    <x v="6"/>
    <s v="27'16"/>
    <s v="Q2'16"/>
  </r>
  <r>
    <d v="2016-07-10T00:00:00"/>
    <s v="A3491585"/>
    <s v="B8034"/>
    <s v="XJ"/>
    <s v="NG"/>
    <x v="34"/>
    <n v="1"/>
    <s v="PVD"/>
    <x v="2"/>
    <m/>
    <x v="6"/>
    <s v="27'16"/>
    <s v="Q2'16"/>
  </r>
  <r>
    <d v="2016-07-10T00:00:00"/>
    <s v="A3489911"/>
    <s v="B8960"/>
    <s v="XJ"/>
    <s v="OK"/>
    <x v="16"/>
    <n v="3"/>
    <s v="PVD"/>
    <x v="2"/>
    <m/>
    <x v="6"/>
    <s v="27'16"/>
    <s v="Q2'16"/>
  </r>
  <r>
    <d v="2016-07-10T00:00:00"/>
    <s v="A3489911"/>
    <s v="B8960"/>
    <s v="XJ"/>
    <s v="NG"/>
    <x v="33"/>
    <n v="1"/>
    <s v="PVD"/>
    <x v="2"/>
    <m/>
    <x v="6"/>
    <s v="27'16"/>
    <s v="Q2'16"/>
  </r>
  <r>
    <d v="2016-07-10T00:00:00"/>
    <s v="A3489911"/>
    <s v="B8960"/>
    <s v="XJ"/>
    <s v="NG"/>
    <x v="34"/>
    <n v="1"/>
    <s v="PVD"/>
    <x v="2"/>
    <m/>
    <x v="6"/>
    <s v="27'16"/>
    <s v="Q2'16"/>
  </r>
  <r>
    <d v="2016-07-10T00:00:00"/>
    <s v="A3492312"/>
    <s v="B9604"/>
    <s v="XJ"/>
    <s v="OK"/>
    <x v="16"/>
    <n v="1"/>
    <s v="PVD"/>
    <x v="2"/>
    <m/>
    <x v="6"/>
    <s v="27'16"/>
    <s v="Q2'16"/>
  </r>
  <r>
    <d v="2016-07-10T00:00:00"/>
    <s v="A3492312"/>
    <s v="B9604"/>
    <s v="XJ"/>
    <s v="NG"/>
    <x v="33"/>
    <n v="1"/>
    <s v="PVD"/>
    <x v="2"/>
    <m/>
    <x v="6"/>
    <s v="27'16"/>
    <s v="Q2'16"/>
  </r>
  <r>
    <d v="2016-07-10T00:00:00"/>
    <s v="A3492312"/>
    <s v="B9604"/>
    <s v="XJ"/>
    <s v="NG"/>
    <x v="31"/>
    <n v="1"/>
    <s v="PVD"/>
    <x v="2"/>
    <m/>
    <x v="6"/>
    <s v="27'16"/>
    <s v="Q2'16"/>
  </r>
  <r>
    <d v="2016-07-10T00:00:00"/>
    <s v="A3492313"/>
    <s v="B9604"/>
    <s v="XJ"/>
    <s v="OK"/>
    <x v="16"/>
    <n v="1"/>
    <s v="PVD"/>
    <x v="2"/>
    <m/>
    <x v="6"/>
    <s v="27'16"/>
    <s v="Q2'16"/>
  </r>
  <r>
    <d v="2016-07-10T00:00:00"/>
    <s v="A3492313"/>
    <s v="B9604"/>
    <s v="XJ"/>
    <s v="NG"/>
    <x v="33"/>
    <n v="2"/>
    <s v="PVD"/>
    <x v="2"/>
    <m/>
    <x v="6"/>
    <s v="27'16"/>
    <s v="Q2'16"/>
  </r>
  <r>
    <d v="2016-07-10T00:00:00"/>
    <s v="A3492313"/>
    <s v="B9604"/>
    <s v="XJ"/>
    <s v="NG"/>
    <x v="34"/>
    <n v="2"/>
    <s v="PVD"/>
    <x v="2"/>
    <m/>
    <x v="6"/>
    <s v="27'16"/>
    <s v="Q2'16"/>
  </r>
  <r>
    <d v="2016-07-10T00:00:00"/>
    <s v="A3492041"/>
    <s v="B9604"/>
    <s v="XJ"/>
    <s v="NG"/>
    <x v="33"/>
    <n v="1"/>
    <s v="PVD"/>
    <x v="2"/>
    <m/>
    <x v="6"/>
    <s v="27'16"/>
    <s v="Q2'16"/>
  </r>
  <r>
    <d v="2016-07-10T00:00:00"/>
    <s v="A3492041"/>
    <s v="B9604"/>
    <s v="XJ"/>
    <s v="NG"/>
    <x v="3"/>
    <n v="1"/>
    <s v="PVD"/>
    <x v="2"/>
    <m/>
    <x v="6"/>
    <s v="27'16"/>
    <s v="Q2'16"/>
  </r>
  <r>
    <d v="2016-07-10T00:00:00"/>
    <s v="A3492041"/>
    <s v="B9604"/>
    <s v="XJ"/>
    <s v="NG"/>
    <x v="34"/>
    <n v="1"/>
    <s v="PVD"/>
    <x v="2"/>
    <m/>
    <x v="6"/>
    <s v="27'16"/>
    <s v="Q2'16"/>
  </r>
  <r>
    <d v="2016-07-10T00:00:00"/>
    <s v="A3491704"/>
    <s v="B9604"/>
    <s v="XJ"/>
    <s v="OK"/>
    <x v="16"/>
    <n v="3"/>
    <s v="PVD"/>
    <x v="2"/>
    <m/>
    <x v="6"/>
    <s v="27'16"/>
    <s v="Q2'16"/>
  </r>
  <r>
    <d v="2016-07-10T00:00:00"/>
    <s v="A3492303"/>
    <s v="B9604"/>
    <s v="XJ"/>
    <s v="NG"/>
    <x v="33"/>
    <n v="1"/>
    <s v="PVD"/>
    <x v="2"/>
    <m/>
    <x v="6"/>
    <s v="27'16"/>
    <s v="Q2'16"/>
  </r>
  <r>
    <d v="2016-07-10T00:00:00"/>
    <s v="A3491765"/>
    <s v="B9604"/>
    <s v="XJ"/>
    <s v="OK"/>
    <x v="16"/>
    <n v="1"/>
    <s v="PVD"/>
    <x v="2"/>
    <m/>
    <x v="6"/>
    <s v="27'16"/>
    <s v="Q2'16"/>
  </r>
  <r>
    <d v="2016-07-10T00:00:00"/>
    <s v="A3491765"/>
    <s v="B9604"/>
    <s v="XJ"/>
    <s v="NG"/>
    <x v="33"/>
    <n v="1"/>
    <s v="PVD"/>
    <x v="2"/>
    <m/>
    <x v="6"/>
    <s v="27'16"/>
    <s v="Q2'16"/>
  </r>
  <r>
    <d v="2016-07-10T00:00:00"/>
    <s v="A3491765"/>
    <s v="B9604"/>
    <s v="XJ"/>
    <s v="NG"/>
    <x v="31"/>
    <n v="1"/>
    <s v="PVD"/>
    <x v="2"/>
    <m/>
    <x v="6"/>
    <s v="27'16"/>
    <s v="Q2'16"/>
  </r>
  <r>
    <d v="2016-07-10T00:00:00"/>
    <s v="A3490662"/>
    <s v="B8960"/>
    <s v="LT"/>
    <s v="OK"/>
    <x v="16"/>
    <n v="3"/>
    <s v="PVD"/>
    <x v="2"/>
    <m/>
    <x v="6"/>
    <s v="27'16"/>
    <s v="Q2'16"/>
  </r>
  <r>
    <d v="2016-07-10T00:00:00"/>
    <s v="A3490662"/>
    <s v="B8960"/>
    <s v="LT"/>
    <s v="OK"/>
    <x v="27"/>
    <n v="1"/>
    <s v="PVD"/>
    <x v="2"/>
    <m/>
    <x v="6"/>
    <s v="27'16"/>
    <s v="Q2'16"/>
  </r>
  <r>
    <d v="2016-07-10T00:00:00"/>
    <s v="A3490662"/>
    <s v="B8960"/>
    <s v="LT"/>
    <s v="NG"/>
    <x v="33"/>
    <n v="2"/>
    <s v="PVD"/>
    <x v="2"/>
    <m/>
    <x v="6"/>
    <s v="27'16"/>
    <s v="Q2'16"/>
  </r>
  <r>
    <d v="2016-07-10T00:00:00"/>
    <s v="A3491625"/>
    <s v="B8967"/>
    <s v="LT"/>
    <s v="OK"/>
    <x v="16"/>
    <n v="2"/>
    <s v="PVD"/>
    <x v="2"/>
    <m/>
    <x v="6"/>
    <s v="27'16"/>
    <s v="Q2'16"/>
  </r>
  <r>
    <d v="2016-07-10T00:00:00"/>
    <s v="A3491625"/>
    <s v="B8967"/>
    <s v="LT"/>
    <s v="NG"/>
    <x v="33"/>
    <n v="1"/>
    <s v="PVD"/>
    <x v="2"/>
    <m/>
    <x v="6"/>
    <s v="27'16"/>
    <s v="Q2'16"/>
  </r>
  <r>
    <d v="2016-07-10T00:00:00"/>
    <s v="A3491625"/>
    <s v="B8967"/>
    <s v="LT"/>
    <s v="NG"/>
    <x v="34"/>
    <n v="1"/>
    <s v="PVD"/>
    <x v="2"/>
    <m/>
    <x v="6"/>
    <s v="27'16"/>
    <s v="Q2'16"/>
  </r>
  <r>
    <d v="2016-07-10T00:00:00"/>
    <s v="A3490659"/>
    <s v="B8960"/>
    <s v="LT"/>
    <s v="OK"/>
    <x v="16"/>
    <n v="3"/>
    <s v="PVD"/>
    <x v="2"/>
    <m/>
    <x v="6"/>
    <s v="27'16"/>
    <s v="Q2'16"/>
  </r>
  <r>
    <d v="2016-07-10T00:00:00"/>
    <s v="A3490659"/>
    <s v="B8960"/>
    <s v="LT"/>
    <s v="NG"/>
    <x v="33"/>
    <n v="1"/>
    <s v="PVD"/>
    <x v="2"/>
    <m/>
    <x v="6"/>
    <s v="27'16"/>
    <s v="Q2'16"/>
  </r>
  <r>
    <d v="2016-07-10T00:00:00"/>
    <s v="A3491626"/>
    <s v="B8967"/>
    <s v="LT"/>
    <s v="OK"/>
    <x v="16"/>
    <n v="2"/>
    <s v="PVD"/>
    <x v="2"/>
    <m/>
    <x v="6"/>
    <s v="27'16"/>
    <s v="Q2'16"/>
  </r>
  <r>
    <d v="2016-07-10T00:00:00"/>
    <s v="A3491626"/>
    <s v="B8967"/>
    <s v="LT"/>
    <s v="NG"/>
    <x v="33"/>
    <n v="5"/>
    <s v="PVD"/>
    <x v="2"/>
    <m/>
    <x v="6"/>
    <s v="27'16"/>
    <s v="Q2'16"/>
  </r>
  <r>
    <d v="2016-07-10T00:00:00"/>
    <s v="A3490322"/>
    <s v="B8960"/>
    <s v="YS"/>
    <s v="OK"/>
    <x v="16"/>
    <n v="1"/>
    <s v="PVD"/>
    <x v="2"/>
    <m/>
    <x v="6"/>
    <s v="27'16"/>
    <s v="Q2'16"/>
  </r>
  <r>
    <d v="2016-07-10T00:00:00"/>
    <s v="A3490322"/>
    <s v="B8960"/>
    <s v="YS"/>
    <s v="NG"/>
    <x v="33"/>
    <n v="2"/>
    <s v="PVD"/>
    <x v="2"/>
    <m/>
    <x v="6"/>
    <s v="27'16"/>
    <s v="Q2'16"/>
  </r>
  <r>
    <d v="2016-07-10T00:00:00"/>
    <s v="A3490322"/>
    <s v="B8960"/>
    <s v="YS"/>
    <s v="NG"/>
    <x v="34"/>
    <n v="2"/>
    <s v="PVD"/>
    <x v="2"/>
    <m/>
    <x v="6"/>
    <s v="27'16"/>
    <s v="Q2'16"/>
  </r>
  <r>
    <d v="2016-07-10T00:00:00"/>
    <s v="A3490322"/>
    <s v="B8960"/>
    <s v="YS"/>
    <s v="NG"/>
    <x v="31"/>
    <n v="1"/>
    <s v="PVD"/>
    <x v="2"/>
    <m/>
    <x v="6"/>
    <s v="27'16"/>
    <s v="Q2'16"/>
  </r>
  <r>
    <d v="2016-07-10T00:00:00"/>
    <s v="A3490834"/>
    <s v="B8960"/>
    <s v="LT"/>
    <s v="OK"/>
    <x v="16"/>
    <n v="6"/>
    <s v="PVD"/>
    <x v="2"/>
    <m/>
    <x v="6"/>
    <s v="27'16"/>
    <s v="Q2'16"/>
  </r>
  <r>
    <d v="2016-07-10T00:00:00"/>
    <s v="A3490834"/>
    <s v="B8960"/>
    <s v="LT"/>
    <s v="NG"/>
    <x v="33"/>
    <n v="2"/>
    <s v="PVD"/>
    <x v="2"/>
    <m/>
    <x v="6"/>
    <s v="27'16"/>
    <s v="Q2'16"/>
  </r>
  <r>
    <d v="2016-07-10T00:00:00"/>
    <s v="A3487504"/>
    <s v="B7968"/>
    <s v="LT"/>
    <s v="OK"/>
    <x v="27"/>
    <n v="1"/>
    <s v="PVD"/>
    <x v="2"/>
    <m/>
    <x v="6"/>
    <s v="27'16"/>
    <s v="Q2'16"/>
  </r>
  <r>
    <d v="2016-07-10T00:00:00"/>
    <s v="A3490321"/>
    <s v="B8960"/>
    <s v="LT"/>
    <s v="OK"/>
    <x v="16"/>
    <n v="1"/>
    <s v="PVD"/>
    <x v="2"/>
    <m/>
    <x v="6"/>
    <s v="27'16"/>
    <s v="Q2'16"/>
  </r>
  <r>
    <d v="2016-07-10T00:00:00"/>
    <s v="A3490321"/>
    <s v="B8960"/>
    <s v="LT"/>
    <s v="OK"/>
    <x v="27"/>
    <n v="1"/>
    <s v="PVD"/>
    <x v="2"/>
    <m/>
    <x v="6"/>
    <s v="27'16"/>
    <s v="Q2'16"/>
  </r>
  <r>
    <d v="2016-07-10T00:00:00"/>
    <s v="A3490321"/>
    <s v="B8960"/>
    <s v="LT"/>
    <s v="NG"/>
    <x v="33"/>
    <n v="1"/>
    <s v="PVD"/>
    <x v="2"/>
    <m/>
    <x v="6"/>
    <s v="27'16"/>
    <s v="Q2'16"/>
  </r>
  <r>
    <d v="2016-07-10T00:00:00"/>
    <s v="A3491576"/>
    <s v="B8960"/>
    <s v="LT"/>
    <s v="OK"/>
    <x v="16"/>
    <n v="6"/>
    <s v="PVD"/>
    <x v="2"/>
    <m/>
    <x v="6"/>
    <s v="27'16"/>
    <s v="Q2'16"/>
  </r>
  <r>
    <d v="2016-07-10T00:00:00"/>
    <s v="A3491574"/>
    <s v="B8960"/>
    <s v="FF"/>
    <s v="OK"/>
    <x v="27"/>
    <n v="1"/>
    <s v="PVD"/>
    <x v="2"/>
    <m/>
    <x v="6"/>
    <s v="27'16"/>
    <s v="Q2'16"/>
  </r>
  <r>
    <d v="2016-07-10T00:00:00"/>
    <s v="A3491574"/>
    <s v="B8960"/>
    <s v="FF"/>
    <s v="OK"/>
    <x v="24"/>
    <n v="1"/>
    <s v="PVD"/>
    <x v="2"/>
    <m/>
    <x v="6"/>
    <s v="27'16"/>
    <s v="Q2'16"/>
  </r>
  <r>
    <d v="2016-07-10T00:00:00"/>
    <s v="A3491627"/>
    <s v="B8967"/>
    <s v="LT"/>
    <s v="NG"/>
    <x v="33"/>
    <n v="3"/>
    <s v="PVD"/>
    <x v="2"/>
    <m/>
    <x v="6"/>
    <s v="27'16"/>
    <s v="Q2'16"/>
  </r>
  <r>
    <d v="2016-07-10T00:00:00"/>
    <s v="A3491627"/>
    <s v="B8967"/>
    <s v="LT"/>
    <s v="NG"/>
    <x v="3"/>
    <n v="1"/>
    <s v="PVD"/>
    <x v="2"/>
    <m/>
    <x v="6"/>
    <s v="27'16"/>
    <s v="Q2'16"/>
  </r>
  <r>
    <d v="2016-07-10T00:00:00"/>
    <s v="A3491627"/>
    <s v="B8967"/>
    <s v="LT"/>
    <s v="NG"/>
    <x v="34"/>
    <n v="1"/>
    <s v="PVD"/>
    <x v="2"/>
    <m/>
    <x v="6"/>
    <s v="27'16"/>
    <s v="Q2'16"/>
  </r>
  <r>
    <d v="2016-07-10T00:00:00"/>
    <s v="A3492246"/>
    <s v="B9509"/>
    <s v="FF"/>
    <s v="NG"/>
    <x v="16"/>
    <n v="1"/>
    <s v="PVD"/>
    <x v="2"/>
    <m/>
    <x v="6"/>
    <s v="27'16"/>
    <s v="Q2'16"/>
  </r>
  <r>
    <d v="2016-07-10T00:00:00"/>
    <s v="A3492246"/>
    <s v="B9509"/>
    <s v="FF"/>
    <s v="OK"/>
    <x v="16"/>
    <n v="1"/>
    <s v="PVD"/>
    <x v="2"/>
    <m/>
    <x v="6"/>
    <s v="27'16"/>
    <s v="Q2'16"/>
  </r>
  <r>
    <d v="2016-07-10T00:00:00"/>
    <s v="A3492245"/>
    <s v="B9509"/>
    <s v="YS"/>
    <s v="NG"/>
    <x v="33"/>
    <n v="1"/>
    <s v="PVD"/>
    <x v="2"/>
    <m/>
    <x v="6"/>
    <s v="27'16"/>
    <s v="Q2'16"/>
  </r>
  <r>
    <d v="2016-07-10T00:00:00"/>
    <s v="P2013229"/>
    <s v="AE49B"/>
    <s v="LT"/>
    <s v="OK"/>
    <x v="16"/>
    <n v="1"/>
    <s v="PVD"/>
    <x v="2"/>
    <m/>
    <x v="6"/>
    <s v="27'16"/>
    <s v="Q2'16"/>
  </r>
  <r>
    <d v="2016-07-10T00:00:00"/>
    <s v="A3490210"/>
    <s v="B8088"/>
    <s v="LT"/>
    <s v="NG"/>
    <x v="33"/>
    <n v="1"/>
    <s v="PVD"/>
    <x v="2"/>
    <m/>
    <x v="6"/>
    <s v="27'16"/>
    <s v="Q2'16"/>
  </r>
  <r>
    <d v="2016-07-10T00:00:00"/>
    <s v="A3492045"/>
    <s v="B9604"/>
    <s v="LT"/>
    <s v="OK"/>
    <x v="16"/>
    <n v="1"/>
    <s v="PVD"/>
    <x v="2"/>
    <m/>
    <x v="6"/>
    <s v="27'16"/>
    <s v="Q2'16"/>
  </r>
  <r>
    <d v="2016-07-10T00:00:00"/>
    <s v="A3491689"/>
    <s v="B9604"/>
    <s v="FF"/>
    <s v="OK"/>
    <x v="24"/>
    <n v="1"/>
    <s v="PVD"/>
    <x v="2"/>
    <m/>
    <x v="6"/>
    <s v="27'16"/>
    <s v="Q2'16"/>
  </r>
  <r>
    <d v="2016-07-10T00:00:00"/>
    <s v="A3492309"/>
    <s v="B9604"/>
    <s v="FF"/>
    <s v="OK"/>
    <x v="27"/>
    <n v="1"/>
    <s v="PVD"/>
    <x v="2"/>
    <m/>
    <x v="6"/>
    <s v="27'16"/>
    <s v="Q2'16"/>
  </r>
  <r>
    <d v="2016-07-10T00:00:00"/>
    <s v="A3492309"/>
    <s v="B9604"/>
    <s v="FF"/>
    <s v="NG"/>
    <x v="33"/>
    <n v="1"/>
    <s v="PVD"/>
    <x v="2"/>
    <m/>
    <x v="6"/>
    <s v="27'16"/>
    <s v="Q2'16"/>
  </r>
  <r>
    <d v="2016-07-10T00:00:00"/>
    <s v="A3492309"/>
    <s v="B9604"/>
    <s v="FF"/>
    <s v="NG"/>
    <x v="34"/>
    <n v="1"/>
    <s v="PVD"/>
    <x v="2"/>
    <m/>
    <x v="6"/>
    <s v="27'16"/>
    <s v="Q2'16"/>
  </r>
  <r>
    <d v="2016-07-10T00:00:00"/>
    <s v="A3492044"/>
    <s v="B9604"/>
    <s v="LT"/>
    <s v="OK"/>
    <x v="27"/>
    <n v="1"/>
    <s v="PVD"/>
    <x v="2"/>
    <m/>
    <x v="6"/>
    <s v="27'16"/>
    <s v="Q2'16"/>
  </r>
  <r>
    <d v="2016-07-10T00:00:00"/>
    <s v="A3492037"/>
    <s v="B9604"/>
    <s v="LT"/>
    <s v="OK"/>
    <x v="27"/>
    <n v="1"/>
    <s v="PVD"/>
    <x v="2"/>
    <m/>
    <x v="6"/>
    <s v="27'16"/>
    <s v="Q2'16"/>
  </r>
  <r>
    <d v="2016-07-10T00:00:00"/>
    <s v="A3488541"/>
    <s v="B8960"/>
    <s v="LT"/>
    <s v="NG"/>
    <x v="3"/>
    <n v="1"/>
    <s v="PVD"/>
    <x v="2"/>
    <m/>
    <x v="6"/>
    <s v="27'16"/>
    <s v="Q2'16"/>
  </r>
  <r>
    <d v="2016-07-10T00:00:00"/>
    <s v="A3491664"/>
    <s v="B8960"/>
    <s v="LT"/>
    <s v="OK"/>
    <x v="16"/>
    <n v="1"/>
    <s v="PVD"/>
    <x v="2"/>
    <m/>
    <x v="6"/>
    <s v="27'16"/>
    <s v="Q2'16"/>
  </r>
  <r>
    <d v="2016-07-10T00:00:00"/>
    <s v="A3491223"/>
    <s v="B9604"/>
    <s v="YS"/>
    <s v="OK"/>
    <x v="16"/>
    <n v="1"/>
    <s v="PVD"/>
    <x v="2"/>
    <m/>
    <x v="6"/>
    <s v="27'16"/>
    <s v="Q2'16"/>
  </r>
  <r>
    <d v="2016-07-10T00:00:00"/>
    <s v="A3491223"/>
    <s v="B9604"/>
    <s v="YS"/>
    <s v="OK"/>
    <x v="24"/>
    <n v="1"/>
    <s v="PVD"/>
    <x v="2"/>
    <m/>
    <x v="6"/>
    <s v="27'16"/>
    <s v="Q2'16"/>
  </r>
  <r>
    <d v="2016-07-10T00:00:00"/>
    <s v="A3491223"/>
    <s v="B9604"/>
    <s v="YS"/>
    <s v="NG"/>
    <x v="31"/>
    <n v="2"/>
    <s v="PVD"/>
    <x v="2"/>
    <m/>
    <x v="6"/>
    <s v="27'16"/>
    <s v="Q2'16"/>
  </r>
  <r>
    <d v="2016-07-10T00:00:00"/>
    <s v="A3492308"/>
    <s v="B9604"/>
    <s v="YS"/>
    <s v="OK"/>
    <x v="27"/>
    <n v="1"/>
    <s v="PVD"/>
    <x v="2"/>
    <m/>
    <x v="6"/>
    <s v="27'16"/>
    <s v="Q2'16"/>
  </r>
  <r>
    <d v="2016-07-10T00:00:00"/>
    <s v="A3492308"/>
    <s v="B9604"/>
    <s v="YS"/>
    <s v="NG"/>
    <x v="33"/>
    <n v="1"/>
    <s v="PVD"/>
    <x v="2"/>
    <m/>
    <x v="6"/>
    <s v="27'16"/>
    <s v="Q2'16"/>
  </r>
  <r>
    <d v="2016-07-10T00:00:00"/>
    <s v="A3492308"/>
    <s v="B9604"/>
    <s v="YS"/>
    <s v="NG"/>
    <x v="3"/>
    <n v="1"/>
    <s v="PVD"/>
    <x v="2"/>
    <m/>
    <x v="6"/>
    <s v="27'16"/>
    <s v="Q2'16"/>
  </r>
  <r>
    <d v="2016-07-10T00:00:00"/>
    <s v="A3492042"/>
    <s v="B9604"/>
    <s v="LT"/>
    <s v="OK"/>
    <x v="16"/>
    <n v="1"/>
    <s v="PVD"/>
    <x v="2"/>
    <m/>
    <x v="6"/>
    <s v="27'16"/>
    <s v="Q2'16"/>
  </r>
  <r>
    <d v="2016-07-10T00:00:00"/>
    <s v="A3492043"/>
    <s v="B9604"/>
    <s v="LT"/>
    <s v="OK"/>
    <x v="16"/>
    <n v="1"/>
    <s v="PVD"/>
    <x v="2"/>
    <m/>
    <x v="6"/>
    <s v="27'16"/>
    <s v="Q2'16"/>
  </r>
  <r>
    <d v="2016-07-10T00:00:00"/>
    <s v="A3492043"/>
    <s v="B9604"/>
    <s v="LT"/>
    <s v="NG"/>
    <x v="33"/>
    <n v="1"/>
    <s v="PVD"/>
    <x v="2"/>
    <m/>
    <x v="6"/>
    <s v="27'16"/>
    <s v="Q2'16"/>
  </r>
  <r>
    <d v="2016-07-10T00:00:00"/>
    <s v="A3488568"/>
    <s v="B8960"/>
    <s v="LT"/>
    <s v="OK"/>
    <x v="16"/>
    <n v="4"/>
    <s v="PVD"/>
    <x v="2"/>
    <m/>
    <x v="6"/>
    <s v="27'16"/>
    <s v="Q2'16"/>
  </r>
  <r>
    <d v="2016-07-10T00:00:00"/>
    <s v="A3489536"/>
    <s v="B8960"/>
    <s v="LT"/>
    <s v="OK"/>
    <x v="16"/>
    <n v="5"/>
    <s v="PVD"/>
    <x v="2"/>
    <m/>
    <x v="6"/>
    <s v="27'16"/>
    <s v="Q2'16"/>
  </r>
  <r>
    <d v="2016-07-10T00:00:00"/>
    <s v="A3492644"/>
    <s v="B9604"/>
    <s v="LT"/>
    <s v="OK"/>
    <x v="27"/>
    <n v="1"/>
    <s v="PVD"/>
    <x v="2"/>
    <m/>
    <x v="6"/>
    <s v="27'16"/>
    <s v="Q2'16"/>
  </r>
  <r>
    <d v="2016-07-10T00:00:00"/>
    <s v="A3490817"/>
    <s v="B8960"/>
    <s v="LT"/>
    <s v="OK"/>
    <x v="16"/>
    <n v="2"/>
    <s v="PVD"/>
    <x v="2"/>
    <m/>
    <x v="6"/>
    <s v="27'16"/>
    <s v="Q2'16"/>
  </r>
  <r>
    <d v="2016-07-10T00:00:00"/>
    <s v="A3490658"/>
    <s v="B8960"/>
    <s v="LT"/>
    <s v="OK"/>
    <x v="16"/>
    <n v="1"/>
    <s v="PVD"/>
    <x v="2"/>
    <m/>
    <x v="6"/>
    <s v="27'16"/>
    <s v="Q2'16"/>
  </r>
  <r>
    <d v="2016-07-10T00:00:00"/>
    <s v="A3490658"/>
    <s v="B8960"/>
    <s v="LT"/>
    <s v="OK"/>
    <x v="27"/>
    <n v="1"/>
    <s v="PVD"/>
    <x v="2"/>
    <m/>
    <x v="6"/>
    <s v="27'16"/>
    <s v="Q2'16"/>
  </r>
  <r>
    <d v="2016-07-10T00:00:00"/>
    <s v="A3491279"/>
    <s v="B4302"/>
    <s v="LT"/>
    <s v="OK"/>
    <x v="27"/>
    <n v="2"/>
    <s v="PVD"/>
    <x v="2"/>
    <m/>
    <x v="6"/>
    <s v="27'16"/>
    <s v="Q2'16"/>
  </r>
  <r>
    <d v="2016-07-10T00:00:00"/>
    <s v="A3491279"/>
    <s v="B4302"/>
    <s v="LT"/>
    <s v="NG"/>
    <x v="33"/>
    <n v="1"/>
    <s v="PVD"/>
    <x v="2"/>
    <m/>
    <x v="6"/>
    <s v="27'16"/>
    <s v="Q2'16"/>
  </r>
  <r>
    <d v="2016-07-10T00:00:00"/>
    <s v="A3490209"/>
    <s v="B8088"/>
    <s v="FF"/>
    <s v="OK"/>
    <x v="16"/>
    <n v="1"/>
    <s v="PVD"/>
    <x v="2"/>
    <m/>
    <x v="6"/>
    <s v="27'16"/>
    <s v="Q2'16"/>
  </r>
  <r>
    <d v="2016-07-10T00:00:00"/>
    <s v="A3490209"/>
    <s v="B8088"/>
    <s v="FF"/>
    <s v="NG"/>
    <x v="33"/>
    <n v="1"/>
    <s v="PVD"/>
    <x v="2"/>
    <m/>
    <x v="6"/>
    <s v="27'16"/>
    <s v="Q2'16"/>
  </r>
  <r>
    <d v="2016-07-10T00:00:00"/>
    <s v="A3492335"/>
    <s v="B8099"/>
    <s v="LT"/>
    <s v="OK"/>
    <x v="16"/>
    <n v="1"/>
    <s v="PVD"/>
    <x v="2"/>
    <m/>
    <x v="6"/>
    <s v="27'16"/>
    <s v="Q2'16"/>
  </r>
  <r>
    <d v="2016-07-10T00:00:00"/>
    <s v="A3492335"/>
    <s v="B8099"/>
    <s v="LT"/>
    <s v="NG"/>
    <x v="33"/>
    <n v="1"/>
    <s v="PVD"/>
    <x v="2"/>
    <m/>
    <x v="6"/>
    <s v="27'16"/>
    <s v="Q2'16"/>
  </r>
  <r>
    <d v="2016-07-10T00:00:00"/>
    <s v="A3492906"/>
    <s v="B4408"/>
    <s v="LT"/>
    <s v="OK"/>
    <x v="16"/>
    <n v="1"/>
    <s v="PVD"/>
    <x v="2"/>
    <m/>
    <x v="6"/>
    <s v="27'16"/>
    <s v="Q2'16"/>
  </r>
  <r>
    <d v="2016-07-10T00:00:00"/>
    <s v="A3492906"/>
    <s v="B4408"/>
    <s v="LT"/>
    <s v="OK"/>
    <x v="27"/>
    <n v="2"/>
    <s v="PVD"/>
    <x v="2"/>
    <m/>
    <x v="6"/>
    <s v="27'16"/>
    <s v="Q2'16"/>
  </r>
  <r>
    <d v="2016-07-10T00:00:00"/>
    <s v="A3491280"/>
    <s v="B4302"/>
    <s v="LT"/>
    <s v="OK"/>
    <x v="16"/>
    <n v="3"/>
    <s v="PVD"/>
    <x v="2"/>
    <m/>
    <x v="6"/>
    <s v="27'16"/>
    <s v="Q2'16"/>
  </r>
  <r>
    <d v="2016-07-10T00:00:00"/>
    <s v="A3491280"/>
    <s v="B4302"/>
    <s v="LT"/>
    <s v="NG"/>
    <x v="33"/>
    <n v="3"/>
    <s v="PVD"/>
    <x v="2"/>
    <m/>
    <x v="6"/>
    <s v="27'16"/>
    <s v="Q2'16"/>
  </r>
  <r>
    <d v="2016-07-10T00:00:00"/>
    <s v="A3491280"/>
    <s v="B4302"/>
    <s v="LT"/>
    <s v="NG"/>
    <x v="3"/>
    <n v="1"/>
    <s v="PVD"/>
    <x v="2"/>
    <m/>
    <x v="6"/>
    <s v="27'16"/>
    <s v="Q2'16"/>
  </r>
  <r>
    <d v="2016-07-10T00:00:00"/>
    <s v="A3490207"/>
    <s v="B8088"/>
    <s v="LT"/>
    <s v="NG"/>
    <x v="33"/>
    <n v="1"/>
    <s v="PVD"/>
    <x v="2"/>
    <m/>
    <x v="6"/>
    <s v="27'16"/>
    <s v="Q2'16"/>
  </r>
  <r>
    <d v="2016-07-10T00:00:00"/>
    <s v="A3489770"/>
    <s v="B9608"/>
    <s v="LT"/>
    <s v="NG"/>
    <x v="33"/>
    <n v="1"/>
    <s v="PVD"/>
    <x v="2"/>
    <m/>
    <x v="6"/>
    <s v="27'16"/>
    <s v="Q2'16"/>
  </r>
  <r>
    <d v="2016-07-10T00:00:00"/>
    <s v="A3491683"/>
    <s v="B4411"/>
    <s v="FF"/>
    <s v="OK"/>
    <x v="16"/>
    <n v="1"/>
    <s v="PVD"/>
    <x v="2"/>
    <m/>
    <x v="6"/>
    <s v="27'16"/>
    <s v="Q2'16"/>
  </r>
  <r>
    <d v="2016-07-10T00:00:00"/>
    <s v="A3491682"/>
    <s v="B4411"/>
    <s v="FF"/>
    <s v="NG"/>
    <x v="33"/>
    <n v="2"/>
    <s v="PVD"/>
    <x v="2"/>
    <m/>
    <x v="6"/>
    <s v="27'16"/>
    <s v="Q2'16"/>
  </r>
  <r>
    <d v="2016-07-10T00:00:00"/>
    <s v="A3491682"/>
    <s v="B4411"/>
    <s v="FF"/>
    <s v="NG"/>
    <x v="35"/>
    <n v="1"/>
    <s v="PVD"/>
    <x v="2"/>
    <m/>
    <x v="6"/>
    <s v="27'16"/>
    <s v="Q2'16"/>
  </r>
  <r>
    <d v="2016-07-10T00:00:00"/>
    <s v="A3491024"/>
    <s v="B4324"/>
    <s v="LT"/>
    <s v="OK"/>
    <x v="27"/>
    <n v="1"/>
    <s v="PVD"/>
    <x v="2"/>
    <m/>
    <x v="6"/>
    <s v="27'16"/>
    <s v="Q2'16"/>
  </r>
  <r>
    <d v="2016-07-10T00:00:00"/>
    <s v="A3491024"/>
    <s v="B4324"/>
    <s v="LT"/>
    <s v="NG"/>
    <x v="33"/>
    <n v="1"/>
    <s v="PVD"/>
    <x v="2"/>
    <m/>
    <x v="6"/>
    <s v="27'16"/>
    <s v="Q2'16"/>
  </r>
  <r>
    <d v="2016-07-10T00:00:00"/>
    <s v="A3491685"/>
    <s v="B4411"/>
    <s v="LT"/>
    <s v="OK"/>
    <x v="16"/>
    <n v="1"/>
    <s v="PVD"/>
    <x v="2"/>
    <m/>
    <x v="6"/>
    <s v="27'16"/>
    <s v="Q2'16"/>
  </r>
  <r>
    <d v="2016-07-10T00:00:00"/>
    <s v="A3490208"/>
    <s v="B8088"/>
    <s v="FF"/>
    <s v="NG"/>
    <x v="33"/>
    <n v="1"/>
    <s v="PVD"/>
    <x v="2"/>
    <m/>
    <x v="6"/>
    <s v="27'16"/>
    <s v="Q2'16"/>
  </r>
  <r>
    <d v="2016-07-10T00:00:00"/>
    <s v="A3492331"/>
    <s v="B8099"/>
    <s v="FF"/>
    <s v="OK"/>
    <x v="16"/>
    <n v="2"/>
    <s v="PVD"/>
    <x v="2"/>
    <m/>
    <x v="6"/>
    <s v="27'16"/>
    <s v="Q2'16"/>
  </r>
  <r>
    <d v="2016-07-10T00:00:00"/>
    <s v="A3492331"/>
    <s v="B8099"/>
    <s v="FF"/>
    <s v="NG"/>
    <x v="33"/>
    <n v="1"/>
    <s v="PVD"/>
    <x v="2"/>
    <m/>
    <x v="6"/>
    <s v="27'16"/>
    <s v="Q2'16"/>
  </r>
  <r>
    <d v="2016-07-10T00:00:00"/>
    <s v="A3492923"/>
    <s v="B8099"/>
    <s v="LT"/>
    <s v="OK"/>
    <x v="16"/>
    <n v="1"/>
    <s v="PVD"/>
    <x v="2"/>
    <m/>
    <x v="6"/>
    <s v="27'16"/>
    <s v="Q2'16"/>
  </r>
  <r>
    <d v="2016-07-10T00:00:00"/>
    <s v="A3492923"/>
    <s v="B8099"/>
    <s v="LT"/>
    <s v="NG"/>
    <x v="33"/>
    <n v="1"/>
    <s v="PVD"/>
    <x v="2"/>
    <m/>
    <x v="6"/>
    <s v="27'16"/>
    <s v="Q2'16"/>
  </r>
  <r>
    <d v="2016-07-10T00:00:00"/>
    <s v="A3492923"/>
    <s v="B8099"/>
    <s v="LT"/>
    <s v="NG"/>
    <x v="3"/>
    <n v="1"/>
    <s v="PVD"/>
    <x v="2"/>
    <m/>
    <x v="6"/>
    <s v="27'16"/>
    <s v="Q2'16"/>
  </r>
  <r>
    <d v="2016-07-10T00:00:00"/>
    <s v="A3491026"/>
    <s v="B4324"/>
    <s v="LT"/>
    <s v="OK"/>
    <x v="16"/>
    <n v="1"/>
    <s v="PVD"/>
    <x v="2"/>
    <m/>
    <x v="6"/>
    <s v="27'16"/>
    <s v="Q2'16"/>
  </r>
  <r>
    <d v="2016-07-10T00:00:00"/>
    <s v="A3491026"/>
    <s v="B4324"/>
    <s v="LT"/>
    <s v="NG"/>
    <x v="34"/>
    <n v="1"/>
    <s v="PVD"/>
    <x v="2"/>
    <m/>
    <x v="6"/>
    <s v="27'16"/>
    <s v="Q2'16"/>
  </r>
  <r>
    <d v="2016-07-10T00:00:00"/>
    <s v="A3492922"/>
    <s v="B8099"/>
    <s v="YS"/>
    <s v="OK"/>
    <x v="16"/>
    <n v="1"/>
    <s v="PVD"/>
    <x v="2"/>
    <m/>
    <x v="6"/>
    <s v="27'16"/>
    <s v="Q2'16"/>
  </r>
  <r>
    <d v="2016-07-10T00:00:00"/>
    <s v="A3492922"/>
    <s v="B8099"/>
    <s v="YS"/>
    <s v="NG"/>
    <x v="3"/>
    <n v="2"/>
    <s v="PVD"/>
    <x v="2"/>
    <m/>
    <x v="6"/>
    <s v="27'16"/>
    <s v="Q2'16"/>
  </r>
  <r>
    <d v="2016-07-10T00:00:00"/>
    <s v="A3491283"/>
    <s v="B4302"/>
    <s v="YS"/>
    <s v="NG"/>
    <x v="3"/>
    <n v="1"/>
    <s v="PVD"/>
    <x v="2"/>
    <m/>
    <x v="6"/>
    <s v="27'16"/>
    <s v="Q2'16"/>
  </r>
  <r>
    <d v="2016-07-10T00:00:00"/>
    <s v="A3491283"/>
    <s v="B4302"/>
    <s v="YS"/>
    <s v="NG"/>
    <x v="34"/>
    <n v="1"/>
    <s v="PVD"/>
    <x v="2"/>
    <m/>
    <x v="6"/>
    <s v="27'16"/>
    <s v="Q2'16"/>
  </r>
  <r>
    <d v="2016-07-10T00:00:00"/>
    <s v="A3492339"/>
    <s v="B8099"/>
    <s v="YS"/>
    <s v="OK"/>
    <x v="16"/>
    <n v="8"/>
    <s v="PVD"/>
    <x v="2"/>
    <m/>
    <x v="6"/>
    <s v="27'16"/>
    <s v="Q2'16"/>
  </r>
  <r>
    <d v="2016-07-10T00:00:00"/>
    <s v="A3489772"/>
    <s v="B9608"/>
    <s v="YS"/>
    <s v="OK"/>
    <x v="16"/>
    <n v="1"/>
    <s v="PVD"/>
    <x v="2"/>
    <m/>
    <x v="6"/>
    <s v="27'16"/>
    <s v="Q2'16"/>
  </r>
  <r>
    <d v="2016-07-10T00:00:00"/>
    <s v="A3492300"/>
    <s v="B9604"/>
    <s v="LT"/>
    <s v="OK"/>
    <x v="16"/>
    <n v="2"/>
    <s v="PVD"/>
    <x v="2"/>
    <m/>
    <x v="6"/>
    <s v="27'16"/>
    <s v="Q2'16"/>
  </r>
  <r>
    <d v="2016-07-10T00:00:00"/>
    <s v="A3492914"/>
    <s v="B8960"/>
    <s v="LT"/>
    <s v="OK"/>
    <x v="16"/>
    <n v="6"/>
    <s v="PVD"/>
    <x v="2"/>
    <m/>
    <x v="6"/>
    <s v="27'16"/>
    <s v="Q2'16"/>
  </r>
  <r>
    <d v="2016-07-10T00:00:00"/>
    <s v="A3492914"/>
    <s v="B8960"/>
    <s v="LT"/>
    <s v="NG"/>
    <x v="33"/>
    <n v="1"/>
    <s v="PVD"/>
    <x v="2"/>
    <m/>
    <x v="6"/>
    <s v="27'16"/>
    <s v="Q2'16"/>
  </r>
  <r>
    <d v="2016-07-10T00:00:00"/>
    <s v="A3492911"/>
    <s v="B8960"/>
    <s v="LT"/>
    <s v="OK"/>
    <x v="16"/>
    <n v="3"/>
    <s v="PVD"/>
    <x v="2"/>
    <m/>
    <x v="6"/>
    <s v="27'16"/>
    <s v="Q2'16"/>
  </r>
  <r>
    <d v="2016-07-10T00:00:00"/>
    <s v="A3492911"/>
    <s v="B8960"/>
    <s v="LT"/>
    <s v="OK"/>
    <x v="27"/>
    <n v="1"/>
    <s v="PVD"/>
    <x v="2"/>
    <m/>
    <x v="6"/>
    <s v="27'16"/>
    <s v="Q2'16"/>
  </r>
  <r>
    <d v="2016-07-10T00:00:00"/>
    <s v="A3492911"/>
    <s v="B8960"/>
    <s v="LT"/>
    <s v="NG"/>
    <x v="33"/>
    <n v="2"/>
    <s v="PVD"/>
    <x v="2"/>
    <m/>
    <x v="6"/>
    <s v="27'16"/>
    <s v="Q2'16"/>
  </r>
  <r>
    <d v="2016-07-10T00:00:00"/>
    <s v="A3492911"/>
    <s v="B8960"/>
    <s v="LT"/>
    <s v="NG"/>
    <x v="3"/>
    <n v="1"/>
    <s v="PVD"/>
    <x v="2"/>
    <m/>
    <x v="6"/>
    <s v="27'16"/>
    <s v="Q2'16"/>
  </r>
  <r>
    <d v="2016-07-10T00:00:00"/>
    <s v="A3491220"/>
    <s v="B9604"/>
    <s v="LT"/>
    <s v="OK"/>
    <x v="16"/>
    <n v="1"/>
    <s v="PVD"/>
    <x v="2"/>
    <m/>
    <x v="6"/>
    <s v="27'16"/>
    <s v="Q2'16"/>
  </r>
  <r>
    <d v="2016-07-10T00:00:00"/>
    <s v="A3492913"/>
    <s v="B8960"/>
    <s v="LT"/>
    <s v="OK"/>
    <x v="16"/>
    <n v="1"/>
    <s v="PVD"/>
    <x v="2"/>
    <m/>
    <x v="6"/>
    <s v="27'16"/>
    <s v="Q2'16"/>
  </r>
  <r>
    <d v="2016-07-10T00:00:00"/>
    <s v="A3492913"/>
    <s v="B8960"/>
    <s v="LT"/>
    <s v="OK"/>
    <x v="27"/>
    <n v="1"/>
    <s v="PVD"/>
    <x v="2"/>
    <m/>
    <x v="6"/>
    <s v="27'16"/>
    <s v="Q2'16"/>
  </r>
  <r>
    <d v="2016-07-10T00:00:00"/>
    <s v="A3492913"/>
    <s v="B8960"/>
    <s v="LT"/>
    <s v="NG"/>
    <x v="33"/>
    <n v="2"/>
    <s v="PVD"/>
    <x v="2"/>
    <m/>
    <x v="6"/>
    <s v="27'16"/>
    <s v="Q2'16"/>
  </r>
  <r>
    <d v="2016-07-10T00:00:00"/>
    <s v="A3492330"/>
    <s v="B8967"/>
    <s v="LT"/>
    <s v="OK"/>
    <x v="16"/>
    <n v="1"/>
    <s v="PVD"/>
    <x v="2"/>
    <m/>
    <x v="6"/>
    <s v="27'16"/>
    <s v="Q2'16"/>
  </r>
  <r>
    <d v="2016-07-10T00:00:00"/>
    <s v="A3492038"/>
    <s v="B9604"/>
    <s v="LT"/>
    <s v="OK"/>
    <x v="16"/>
    <n v="1"/>
    <s v="PVD"/>
    <x v="2"/>
    <m/>
    <x v="6"/>
    <s v="27'16"/>
    <s v="Q2'16"/>
  </r>
  <r>
    <d v="2016-07-10T00:00:00"/>
    <s v="A3492030"/>
    <s v="B9604"/>
    <s v="LT"/>
    <s v="OK"/>
    <x v="16"/>
    <n v="1"/>
    <s v="PVD"/>
    <x v="2"/>
    <m/>
    <x v="6"/>
    <s v="27'16"/>
    <s v="Q2'16"/>
  </r>
  <r>
    <d v="2016-07-10T00:00:00"/>
    <s v="P1025939"/>
    <s v="B4412"/>
    <s v="LT"/>
    <s v="NG"/>
    <x v="33"/>
    <n v="1"/>
    <s v="PVD"/>
    <x v="2"/>
    <m/>
    <x v="6"/>
    <s v="27'16"/>
    <s v="Q2'16"/>
  </r>
  <r>
    <d v="2016-07-10T00:00:00"/>
    <s v="A3492329"/>
    <s v="B8967"/>
    <s v="YS"/>
    <s v="OK"/>
    <x v="16"/>
    <n v="2"/>
    <s v="PVD"/>
    <x v="2"/>
    <m/>
    <x v="6"/>
    <s v="27'16"/>
    <s v="Q2'16"/>
  </r>
  <r>
    <d v="2016-07-10T00:00:00"/>
    <s v="A3492329"/>
    <s v="B8967"/>
    <s v="YS"/>
    <s v="NG"/>
    <x v="33"/>
    <n v="2"/>
    <s v="PVD"/>
    <x v="2"/>
    <m/>
    <x v="6"/>
    <s v="27'16"/>
    <s v="Q2'16"/>
  </r>
  <r>
    <d v="2016-07-10T00:00:00"/>
    <s v="A3491628"/>
    <s v="B8967"/>
    <s v="YS"/>
    <s v="OK"/>
    <x v="16"/>
    <n v="3"/>
    <s v="PVD"/>
    <x v="2"/>
    <m/>
    <x v="6"/>
    <s v="27'16"/>
    <s v="Q2'16"/>
  </r>
  <r>
    <d v="2016-07-10T00:00:00"/>
    <s v="A3491628"/>
    <s v="B8967"/>
    <s v="YS"/>
    <s v="OK"/>
    <x v="27"/>
    <n v="1"/>
    <s v="PVD"/>
    <x v="2"/>
    <m/>
    <x v="6"/>
    <s v="27'16"/>
    <s v="Q2'16"/>
  </r>
  <r>
    <d v="2016-07-10T00:00:00"/>
    <s v="A3492584"/>
    <s v="B8960"/>
    <s v="LT"/>
    <s v="OK"/>
    <x v="16"/>
    <n v="2"/>
    <s v="PVD"/>
    <x v="2"/>
    <m/>
    <x v="6"/>
    <s v="27'16"/>
    <s v="Q2'16"/>
  </r>
  <r>
    <d v="2016-07-10T00:00:00"/>
    <s v="A3492584"/>
    <s v="B8960"/>
    <s v="LT"/>
    <s v="NG"/>
    <x v="3"/>
    <n v="1"/>
    <s v="PVD"/>
    <x v="2"/>
    <m/>
    <x v="6"/>
    <s v="27'16"/>
    <s v="Q2'16"/>
  </r>
  <r>
    <d v="2016-07-10T00:00:00"/>
    <s v="A3493273"/>
    <s v="B9604"/>
    <s v="LT"/>
    <s v="OK"/>
    <x v="16"/>
    <n v="1"/>
    <s v="PVD"/>
    <x v="2"/>
    <m/>
    <x v="6"/>
    <s v="27'16"/>
    <s v="Q2'16"/>
  </r>
  <r>
    <d v="2016-07-10T00:00:00"/>
    <s v="A3491629"/>
    <s v="B8967"/>
    <s v="YS"/>
    <s v="OK"/>
    <x v="16"/>
    <n v="3"/>
    <s v="PVD"/>
    <x v="2"/>
    <m/>
    <x v="6"/>
    <s v="27'16"/>
    <s v="Q2'16"/>
  </r>
  <r>
    <d v="2016-07-10T00:00:00"/>
    <s v="A3491629"/>
    <s v="B8967"/>
    <s v="YS"/>
    <s v="NG"/>
    <x v="33"/>
    <n v="1"/>
    <s v="PVD"/>
    <x v="2"/>
    <m/>
    <x v="6"/>
    <s v="27'16"/>
    <s v="Q2'16"/>
  </r>
  <r>
    <d v="2016-07-10T00:00:00"/>
    <s v="A3491629"/>
    <s v="B8967"/>
    <s v="YS"/>
    <s v="NG"/>
    <x v="3"/>
    <n v="1"/>
    <s v="PVD"/>
    <x v="2"/>
    <m/>
    <x v="6"/>
    <s v="27'16"/>
    <s v="Q2'16"/>
  </r>
  <r>
    <d v="2016-07-11T00:00:00"/>
    <s v="A3493388"/>
    <s v="B8967"/>
    <s v="LT"/>
    <s v="OK"/>
    <x v="16"/>
    <n v="2"/>
    <s v="PVD"/>
    <x v="2"/>
    <m/>
    <x v="6"/>
    <s v="28'16"/>
    <s v="Q2'16"/>
  </r>
  <r>
    <d v="2016-07-11T00:00:00"/>
    <s v="A3492311"/>
    <s v="B9604"/>
    <s v="XJ"/>
    <s v="NG"/>
    <x v="33"/>
    <n v="3"/>
    <s v="PVD"/>
    <x v="2"/>
    <m/>
    <x v="6"/>
    <s v="28'16"/>
    <s v="Q2'16"/>
  </r>
  <r>
    <d v="2016-07-11T00:00:00"/>
    <s v="A3491687"/>
    <s v="B9604"/>
    <s v="XJ"/>
    <s v="OK"/>
    <x v="16"/>
    <n v="1"/>
    <s v="PVD"/>
    <x v="2"/>
    <m/>
    <x v="6"/>
    <s v="28'16"/>
    <s v="Q2'16"/>
  </r>
  <r>
    <d v="2016-07-11T00:00:00"/>
    <s v="A3492023"/>
    <s v="B8960"/>
    <s v="LT"/>
    <s v="OK"/>
    <x v="16"/>
    <n v="1"/>
    <s v="PVD"/>
    <x v="2"/>
    <m/>
    <x v="6"/>
    <s v="28'16"/>
    <s v="Q2'16"/>
  </r>
  <r>
    <d v="2016-07-11T00:00:00"/>
    <s v="A3492023"/>
    <s v="B8960"/>
    <s v="LT"/>
    <s v="OK"/>
    <x v="27"/>
    <n v="1"/>
    <s v="PVD"/>
    <x v="2"/>
    <m/>
    <x v="6"/>
    <s v="28'16"/>
    <s v="Q2'16"/>
  </r>
  <r>
    <d v="2016-07-11T00:00:00"/>
    <s v="A3492803"/>
    <s v="B8960"/>
    <s v="LT"/>
    <s v="OK"/>
    <x v="16"/>
    <n v="3"/>
    <s v="PVD"/>
    <x v="2"/>
    <m/>
    <x v="6"/>
    <s v="28'16"/>
    <s v="Q2'16"/>
  </r>
  <r>
    <d v="2016-07-11T00:00:00"/>
    <s v="A3492803"/>
    <s v="B8960"/>
    <s v="LT"/>
    <s v="OK"/>
    <x v="27"/>
    <n v="1"/>
    <s v="PVD"/>
    <x v="2"/>
    <m/>
    <x v="6"/>
    <s v="28'16"/>
    <s v="Q2'16"/>
  </r>
  <r>
    <d v="2016-07-11T00:00:00"/>
    <s v="A3491695"/>
    <s v="B9604"/>
    <s v="XJ"/>
    <s v="NG"/>
    <x v="34"/>
    <n v="1"/>
    <s v="PVD"/>
    <x v="2"/>
    <m/>
    <x v="6"/>
    <s v="28'16"/>
    <s v="Q2'16"/>
  </r>
  <r>
    <d v="2016-07-11T00:00:00"/>
    <s v="A3492033"/>
    <s v="B9604"/>
    <s v="XJ"/>
    <s v="OK"/>
    <x v="16"/>
    <n v="2"/>
    <s v="PVD"/>
    <x v="2"/>
    <m/>
    <x v="6"/>
    <s v="28'16"/>
    <s v="Q2'16"/>
  </r>
  <r>
    <d v="2016-07-11T00:00:00"/>
    <s v="A3491964"/>
    <s v="B8960"/>
    <s v="LT"/>
    <s v="NG"/>
    <x v="16"/>
    <n v="1"/>
    <s v="PVD"/>
    <x v="2"/>
    <m/>
    <x v="6"/>
    <s v="28'16"/>
    <s v="Q2'16"/>
  </r>
  <r>
    <d v="2016-07-11T00:00:00"/>
    <s v="A3491964"/>
    <s v="B8960"/>
    <s v="LT"/>
    <s v="OK"/>
    <x v="16"/>
    <n v="1"/>
    <s v="PVD"/>
    <x v="2"/>
    <m/>
    <x v="6"/>
    <s v="28'16"/>
    <s v="Q2'16"/>
  </r>
  <r>
    <d v="2016-07-11T00:00:00"/>
    <s v="A3493295"/>
    <s v="B9604"/>
    <s v="YS"/>
    <s v="OK"/>
    <x v="16"/>
    <n v="1"/>
    <s v="PVD"/>
    <x v="2"/>
    <m/>
    <x v="6"/>
    <s v="28'16"/>
    <s v="Q2'16"/>
  </r>
  <r>
    <d v="2016-07-11T00:00:00"/>
    <s v="A3493271"/>
    <s v="B9604"/>
    <s v="YS"/>
    <s v="OK"/>
    <x v="27"/>
    <n v="1"/>
    <s v="PVD"/>
    <x v="2"/>
    <m/>
    <x v="6"/>
    <s v="28'16"/>
    <s v="Q2'16"/>
  </r>
  <r>
    <d v="2016-07-11T00:00:00"/>
    <s v="A3491753"/>
    <s v="B9604"/>
    <s v="LT"/>
    <s v="NG"/>
    <x v="33"/>
    <n v="1"/>
    <s v="PVD"/>
    <x v="2"/>
    <m/>
    <x v="6"/>
    <s v="28'16"/>
    <s v="Q2'16"/>
  </r>
  <r>
    <d v="2016-07-11T00:00:00"/>
    <s v="A3491762"/>
    <s v="B9604"/>
    <s v="LT"/>
    <s v="OK"/>
    <x v="16"/>
    <n v="1"/>
    <s v="PVD"/>
    <x v="2"/>
    <m/>
    <x v="6"/>
    <s v="28'16"/>
    <s v="Q2'16"/>
  </r>
  <r>
    <d v="2016-07-11T00:00:00"/>
    <s v="A3493294"/>
    <s v="B9604"/>
    <s v="LT"/>
    <s v="OK"/>
    <x v="16"/>
    <n v="1"/>
    <s v="PVD"/>
    <x v="2"/>
    <m/>
    <x v="6"/>
    <s v="28'16"/>
    <s v="Q2'16"/>
  </r>
  <r>
    <d v="2016-07-11T00:00:00"/>
    <s v="A3493294"/>
    <s v="B9604"/>
    <s v="LT"/>
    <s v="NG"/>
    <x v="34"/>
    <n v="1"/>
    <s v="PVD"/>
    <x v="2"/>
    <m/>
    <x v="6"/>
    <s v="28'16"/>
    <s v="Q2'16"/>
  </r>
  <r>
    <d v="2016-07-11T00:00:00"/>
    <s v="A3492917"/>
    <s v="B8960"/>
    <s v="LT"/>
    <s v="OK"/>
    <x v="16"/>
    <n v="1"/>
    <s v="PVD"/>
    <x v="2"/>
    <m/>
    <x v="6"/>
    <s v="28'16"/>
    <s v="Q2'16"/>
  </r>
  <r>
    <d v="2016-07-11T00:00:00"/>
    <s v="A3490199"/>
    <s v="B8960"/>
    <s v="YS"/>
    <s v="OK"/>
    <x v="16"/>
    <n v="7"/>
    <s v="PVD"/>
    <x v="2"/>
    <m/>
    <x v="6"/>
    <s v="28'16"/>
    <s v="Q2'16"/>
  </r>
  <r>
    <d v="2016-07-11T00:00:00"/>
    <s v="A3490199"/>
    <s v="B8960"/>
    <s v="YS"/>
    <s v="NG"/>
    <x v="33"/>
    <n v="1"/>
    <s v="PVD"/>
    <x v="2"/>
    <m/>
    <x v="6"/>
    <s v="28'16"/>
    <s v="Q2'16"/>
  </r>
  <r>
    <d v="2016-07-12T00:00:00"/>
    <s v="A3493019"/>
    <s v="B4418"/>
    <s v="YS"/>
    <s v="OK"/>
    <x v="16"/>
    <n v="2"/>
    <s v="PVD"/>
    <x v="2"/>
    <m/>
    <x v="6"/>
    <s v="28'16"/>
    <s v="Q2'16"/>
  </r>
  <r>
    <d v="2016-07-12T00:00:00"/>
    <s v="A3493019"/>
    <s v="B4418"/>
    <s v="YS"/>
    <s v="NG"/>
    <x v="34"/>
    <n v="1"/>
    <s v="PVD"/>
    <x v="2"/>
    <m/>
    <x v="6"/>
    <s v="28'16"/>
    <s v="Q2'16"/>
  </r>
  <r>
    <d v="2016-07-12T00:00:00"/>
    <s v="A3493120"/>
    <s v="B4418"/>
    <s v="XJ"/>
    <s v="OK"/>
    <x v="16"/>
    <n v="1"/>
    <s v="PVD"/>
    <x v="2"/>
    <m/>
    <x v="6"/>
    <s v="28'16"/>
    <s v="Q2'16"/>
  </r>
  <r>
    <d v="2016-07-12T00:00:00"/>
    <s v="A3493120"/>
    <s v="B4418"/>
    <s v="XJ"/>
    <s v="NG"/>
    <x v="34"/>
    <n v="1"/>
    <s v="PVD"/>
    <x v="2"/>
    <m/>
    <x v="6"/>
    <s v="28'16"/>
    <s v="Q2'16"/>
  </r>
  <r>
    <d v="2016-07-12T00:00:00"/>
    <s v="A3493119"/>
    <s v="B4418"/>
    <s v="XJ"/>
    <s v="NG"/>
    <x v="33"/>
    <n v="1"/>
    <s v="PVD"/>
    <x v="2"/>
    <m/>
    <x v="6"/>
    <s v="28'16"/>
    <s v="Q2'16"/>
  </r>
  <r>
    <d v="2016-07-12T00:00:00"/>
    <s v="A3493119"/>
    <s v="B4418"/>
    <s v="XJ"/>
    <s v="NG"/>
    <x v="34"/>
    <n v="1"/>
    <s v="PVD"/>
    <x v="2"/>
    <m/>
    <x v="6"/>
    <s v="28'16"/>
    <s v="Q2'16"/>
  </r>
  <r>
    <d v="2016-07-12T00:00:00"/>
    <s v="A3492341"/>
    <s v="B8099"/>
    <s v="YS"/>
    <s v="OK"/>
    <x v="16"/>
    <n v="1"/>
    <s v="PVD"/>
    <x v="2"/>
    <m/>
    <x v="6"/>
    <s v="28'16"/>
    <s v="Q2'16"/>
  </r>
  <r>
    <d v="2016-07-12T00:00:00"/>
    <s v="A3492336"/>
    <s v="B8099"/>
    <s v="YS"/>
    <s v="OK"/>
    <x v="27"/>
    <n v="1"/>
    <s v="PVD"/>
    <x v="2"/>
    <m/>
    <x v="6"/>
    <s v="28'16"/>
    <s v="Q2'16"/>
  </r>
  <r>
    <d v="2016-07-12T00:00:00"/>
    <s v="A3492908"/>
    <s v="B4408"/>
    <s v="YS"/>
    <s v="OK"/>
    <x v="27"/>
    <n v="1"/>
    <s v="PVD"/>
    <x v="2"/>
    <m/>
    <x v="6"/>
    <s v="28'16"/>
    <s v="Q2'16"/>
  </r>
  <r>
    <d v="2016-07-12T00:00:00"/>
    <s v="A3492908"/>
    <s v="B4408"/>
    <s v="YS"/>
    <s v="NG"/>
    <x v="33"/>
    <n v="2"/>
    <s v="PVD"/>
    <x v="2"/>
    <m/>
    <x v="6"/>
    <s v="28'16"/>
    <s v="Q2'16"/>
  </r>
  <r>
    <d v="2016-07-12T00:00:00"/>
    <s v="A3492908"/>
    <s v="B4408"/>
    <s v="YS"/>
    <s v="NG"/>
    <x v="3"/>
    <n v="1"/>
    <s v="PVD"/>
    <x v="2"/>
    <m/>
    <x v="6"/>
    <s v="28'16"/>
    <s v="Q2'16"/>
  </r>
  <r>
    <d v="2016-07-12T00:00:00"/>
    <s v="A3492337"/>
    <s v="B8099"/>
    <s v="FF"/>
    <s v="NG"/>
    <x v="34"/>
    <n v="1"/>
    <s v="PVD"/>
    <x v="2"/>
    <m/>
    <x v="6"/>
    <s v="28'16"/>
    <s v="Q2'16"/>
  </r>
  <r>
    <d v="2016-07-12T00:00:00"/>
    <s v="A3493022"/>
    <s v="B4405"/>
    <s v="FF"/>
    <s v="NG"/>
    <x v="33"/>
    <n v="3"/>
    <s v="PVD"/>
    <x v="2"/>
    <m/>
    <x v="6"/>
    <s v="28'16"/>
    <s v="Q2'16"/>
  </r>
  <r>
    <d v="2016-07-12T00:00:00"/>
    <s v="A3493022"/>
    <s v="B4405"/>
    <s v="FF"/>
    <s v="NG"/>
    <x v="34"/>
    <n v="1"/>
    <s v="PVD"/>
    <x v="2"/>
    <m/>
    <x v="6"/>
    <s v="28'16"/>
    <s v="Q2'16"/>
  </r>
  <r>
    <d v="2016-07-12T00:00:00"/>
    <s v="A3492921"/>
    <s v="B8099"/>
    <s v="XJ"/>
    <s v="OK"/>
    <x v="16"/>
    <n v="2"/>
    <s v="PVD"/>
    <x v="2"/>
    <m/>
    <x v="6"/>
    <s v="28'16"/>
    <s v="Q2'16"/>
  </r>
  <r>
    <d v="2016-07-12T00:00:00"/>
    <s v="A3492921"/>
    <s v="B8099"/>
    <s v="XJ"/>
    <s v="NG"/>
    <x v="33"/>
    <n v="1"/>
    <s v="PVD"/>
    <x v="2"/>
    <m/>
    <x v="6"/>
    <s v="28'16"/>
    <s v="Q2'16"/>
  </r>
  <r>
    <d v="2016-07-12T00:00:00"/>
    <s v="A3492921"/>
    <s v="B8099"/>
    <s v="XJ"/>
    <s v="NG"/>
    <x v="34"/>
    <n v="2"/>
    <s v="PVD"/>
    <x v="2"/>
    <m/>
    <x v="6"/>
    <s v="28'16"/>
    <s v="Q2'16"/>
  </r>
  <r>
    <d v="2016-07-12T00:00:00"/>
    <s v="A3492920"/>
    <s v="B8099"/>
    <s v="XJ"/>
    <s v="OK"/>
    <x v="16"/>
    <n v="1"/>
    <s v="PVD"/>
    <x v="2"/>
    <m/>
    <x v="6"/>
    <s v="28'16"/>
    <s v="Q2'16"/>
  </r>
  <r>
    <d v="2016-07-12T00:00:00"/>
    <s v="A3492920"/>
    <s v="B8099"/>
    <s v="XJ"/>
    <s v="NG"/>
    <x v="33"/>
    <n v="1"/>
    <s v="PVD"/>
    <x v="2"/>
    <m/>
    <x v="6"/>
    <s v="28'16"/>
    <s v="Q2'16"/>
  </r>
  <r>
    <d v="2016-07-12T00:00:00"/>
    <s v="A3492905"/>
    <s v="B4408"/>
    <s v="XJ"/>
    <s v="NG"/>
    <x v="33"/>
    <n v="7"/>
    <s v="PVD"/>
    <x v="2"/>
    <m/>
    <x v="6"/>
    <s v="28'16"/>
    <s v="Q2'16"/>
  </r>
  <r>
    <d v="2016-07-12T00:00:00"/>
    <s v="A3492905"/>
    <s v="B4408"/>
    <s v="XJ"/>
    <s v="NG"/>
    <x v="34"/>
    <n v="3"/>
    <s v="PVD"/>
    <x v="2"/>
    <m/>
    <x v="6"/>
    <s v="28'16"/>
    <s v="Q2'16"/>
  </r>
  <r>
    <d v="2016-07-12T00:00:00"/>
    <s v="A3493020"/>
    <s v="B4418"/>
    <s v="XJ"/>
    <s v="NG"/>
    <x v="33"/>
    <n v="1"/>
    <s v="PVD"/>
    <x v="2"/>
    <m/>
    <x v="6"/>
    <s v="28'16"/>
    <s v="Q2'16"/>
  </r>
  <r>
    <d v="2016-07-12T00:00:00"/>
    <s v="A3490660"/>
    <s v="B8960"/>
    <s v="XJ"/>
    <s v="NG"/>
    <x v="33"/>
    <n v="4"/>
    <s v="PVD"/>
    <x v="2"/>
    <m/>
    <x v="6"/>
    <s v="28'16"/>
    <s v="Q2'16"/>
  </r>
  <r>
    <d v="2016-07-12T00:00:00"/>
    <s v="A3490660"/>
    <s v="B8960"/>
    <s v="XJ"/>
    <s v="NG"/>
    <x v="34"/>
    <n v="2"/>
    <s v="PVD"/>
    <x v="2"/>
    <m/>
    <x v="6"/>
    <s v="28'16"/>
    <s v="Q2'16"/>
  </r>
  <r>
    <d v="2016-07-12T00:00:00"/>
    <s v="A3493296"/>
    <s v="B9604"/>
    <s v="YS"/>
    <s v="OK"/>
    <x v="16"/>
    <n v="1"/>
    <s v="PVD"/>
    <x v="2"/>
    <m/>
    <x v="6"/>
    <s v="28'16"/>
    <s v="Q2'16"/>
  </r>
  <r>
    <d v="2016-07-12T00:00:00"/>
    <s v="A3491965"/>
    <s v="B8960"/>
    <s v="XJ"/>
    <s v="OK"/>
    <x v="16"/>
    <n v="2"/>
    <s v="PVD"/>
    <x v="2"/>
    <m/>
    <x v="6"/>
    <s v="28'16"/>
    <s v="Q2'16"/>
  </r>
  <r>
    <d v="2016-07-12T00:00:00"/>
    <s v="A3491965"/>
    <s v="B8960"/>
    <s v="XJ"/>
    <s v="OK"/>
    <x v="27"/>
    <n v="1"/>
    <s v="PVD"/>
    <x v="2"/>
    <m/>
    <x v="6"/>
    <s v="28'16"/>
    <s v="Q2'16"/>
  </r>
  <r>
    <d v="2016-07-12T00:00:00"/>
    <s v="A3491965"/>
    <s v="B8960"/>
    <s v="XJ"/>
    <s v="NG"/>
    <x v="33"/>
    <n v="5"/>
    <s v="PVD"/>
    <x v="2"/>
    <m/>
    <x v="6"/>
    <s v="28'16"/>
    <s v="Q2'16"/>
  </r>
  <r>
    <d v="2016-07-12T00:00:00"/>
    <s v="A3491965"/>
    <s v="B8960"/>
    <s v="XJ"/>
    <s v="NG"/>
    <x v="3"/>
    <n v="2"/>
    <s v="PVD"/>
    <x v="2"/>
    <m/>
    <x v="6"/>
    <s v="28'16"/>
    <s v="Q2'16"/>
  </r>
  <r>
    <d v="2016-07-12T00:00:00"/>
    <s v="A3491965"/>
    <s v="B8960"/>
    <s v="XJ"/>
    <s v="NG"/>
    <x v="34"/>
    <n v="1"/>
    <s v="PVD"/>
    <x v="2"/>
    <m/>
    <x v="6"/>
    <s v="28'16"/>
    <s v="Q2'16"/>
  </r>
  <r>
    <d v="2016-07-12T00:00:00"/>
    <s v="A3492327"/>
    <s v="B8967"/>
    <s v="FF"/>
    <s v="OK"/>
    <x v="16"/>
    <n v="2"/>
    <s v="PVD"/>
    <x v="2"/>
    <m/>
    <x v="6"/>
    <s v="28'16"/>
    <s v="Q2'16"/>
  </r>
  <r>
    <d v="2016-07-12T00:00:00"/>
    <s v="A3492327"/>
    <s v="B8967"/>
    <s v="FF"/>
    <s v="OK"/>
    <x v="27"/>
    <n v="1"/>
    <s v="PVD"/>
    <x v="2"/>
    <m/>
    <x v="6"/>
    <s v="28'16"/>
    <s v="Q2'16"/>
  </r>
  <r>
    <d v="2016-07-12T00:00:00"/>
    <s v="A3492327"/>
    <s v="B8967"/>
    <s v="FF"/>
    <s v="NG"/>
    <x v="33"/>
    <n v="1"/>
    <s v="PVD"/>
    <x v="2"/>
    <m/>
    <x v="6"/>
    <s v="28'16"/>
    <s v="Q2'16"/>
  </r>
  <r>
    <d v="2016-07-12T00:00:00"/>
    <s v="A3492327"/>
    <s v="B8967"/>
    <s v="FF"/>
    <s v="NG"/>
    <x v="34"/>
    <n v="3"/>
    <s v="PVD"/>
    <x v="2"/>
    <m/>
    <x v="6"/>
    <s v="28'16"/>
    <s v="Q2'16"/>
  </r>
  <r>
    <d v="2016-07-12T00:00:00"/>
    <s v="A3493079"/>
    <s v="B8960"/>
    <s v="YS"/>
    <s v="OK"/>
    <x v="16"/>
    <n v="1"/>
    <s v="PVD"/>
    <x v="2"/>
    <m/>
    <x v="6"/>
    <s v="28'16"/>
    <s v="Q2'16"/>
  </r>
  <r>
    <d v="2016-07-12T00:00:00"/>
    <s v="A3493079"/>
    <s v="B8960"/>
    <s v="YS"/>
    <s v="OK"/>
    <x v="27"/>
    <n v="1"/>
    <s v="PVD"/>
    <x v="2"/>
    <m/>
    <x v="6"/>
    <s v="28'16"/>
    <s v="Q2'16"/>
  </r>
  <r>
    <d v="2016-07-12T00:00:00"/>
    <s v="A3491575"/>
    <s v="B8960"/>
    <s v="YS"/>
    <s v="OK"/>
    <x v="16"/>
    <n v="1"/>
    <s v="PVD"/>
    <x v="2"/>
    <m/>
    <x v="6"/>
    <s v="28'16"/>
    <s v="Q2'16"/>
  </r>
  <r>
    <d v="2016-07-12T00:00:00"/>
    <s v="A3490835"/>
    <s v="B8960"/>
    <s v="XJ"/>
    <s v="OK"/>
    <x v="16"/>
    <n v="4"/>
    <s v="PVD"/>
    <x v="2"/>
    <m/>
    <x v="6"/>
    <s v="28'16"/>
    <s v="Q2'16"/>
  </r>
  <r>
    <d v="2016-07-12T00:00:00"/>
    <s v="A3490835"/>
    <s v="B8960"/>
    <s v="XJ"/>
    <s v="OK"/>
    <x v="27"/>
    <n v="1"/>
    <s v="PVD"/>
    <x v="2"/>
    <m/>
    <x v="6"/>
    <s v="28'16"/>
    <s v="Q2'16"/>
  </r>
  <r>
    <d v="2016-07-12T00:00:00"/>
    <s v="A3490835"/>
    <s v="B8960"/>
    <s v="XJ"/>
    <s v="NG"/>
    <x v="33"/>
    <n v="4"/>
    <s v="PVD"/>
    <x v="2"/>
    <m/>
    <x v="6"/>
    <s v="28'16"/>
    <s v="Q2'16"/>
  </r>
  <r>
    <d v="2016-07-12T00:00:00"/>
    <s v="A3490835"/>
    <s v="B8960"/>
    <s v="XJ"/>
    <s v="NG"/>
    <x v="34"/>
    <n v="4"/>
    <s v="PVD"/>
    <x v="2"/>
    <m/>
    <x v="6"/>
    <s v="28'16"/>
    <s v="Q2'16"/>
  </r>
  <r>
    <d v="2016-07-12T00:00:00"/>
    <s v="A3492915"/>
    <s v="B8960"/>
    <s v="YS"/>
    <s v="OK"/>
    <x v="16"/>
    <n v="8"/>
    <s v="PVD"/>
    <x v="2"/>
    <m/>
    <x v="6"/>
    <s v="28'16"/>
    <s v="Q2'16"/>
  </r>
  <r>
    <d v="2016-07-12T00:00:00"/>
    <s v="A3492915"/>
    <s v="B8960"/>
    <s v="YS"/>
    <s v="OK"/>
    <x v="27"/>
    <n v="1"/>
    <s v="PVD"/>
    <x v="2"/>
    <m/>
    <x v="6"/>
    <s v="28'16"/>
    <s v="Q2'16"/>
  </r>
  <r>
    <d v="2016-07-12T00:00:00"/>
    <s v="A3492807"/>
    <s v="B8960"/>
    <s v="YS"/>
    <s v="OK"/>
    <x v="16"/>
    <n v="1"/>
    <s v="PVD"/>
    <x v="2"/>
    <m/>
    <x v="6"/>
    <s v="28'16"/>
    <s v="Q2'16"/>
  </r>
  <r>
    <d v="2016-07-12T00:00:00"/>
    <s v="A3492807"/>
    <s v="B8960"/>
    <s v="YS"/>
    <s v="NG"/>
    <x v="33"/>
    <n v="4"/>
    <s v="PVD"/>
    <x v="2"/>
    <m/>
    <x v="6"/>
    <s v="28'16"/>
    <s v="Q2'16"/>
  </r>
  <r>
    <d v="2016-07-12T00:00:00"/>
    <s v="A3492807"/>
    <s v="B8960"/>
    <s v="YS"/>
    <s v="NG"/>
    <x v="34"/>
    <n v="1"/>
    <s v="PVD"/>
    <x v="2"/>
    <m/>
    <x v="6"/>
    <s v="28'16"/>
    <s v="Q2'16"/>
  </r>
  <r>
    <d v="2016-07-12T00:00:00"/>
    <s v="A3491111"/>
    <s v="B8960"/>
    <s v="XJ"/>
    <s v="OK"/>
    <x v="16"/>
    <n v="1"/>
    <s v="PVD"/>
    <x v="2"/>
    <m/>
    <x v="6"/>
    <s v="28'16"/>
    <s v="Q2'16"/>
  </r>
  <r>
    <d v="2016-07-12T00:00:00"/>
    <s v="A3491111"/>
    <s v="B8960"/>
    <s v="XJ"/>
    <s v="OK"/>
    <x v="27"/>
    <n v="1"/>
    <s v="PVD"/>
    <x v="2"/>
    <m/>
    <x v="6"/>
    <s v="28'16"/>
    <s v="Q2'16"/>
  </r>
  <r>
    <d v="2016-07-12T00:00:00"/>
    <s v="A3491111"/>
    <s v="B8960"/>
    <s v="XJ"/>
    <s v="NG"/>
    <x v="33"/>
    <n v="3"/>
    <s v="PVD"/>
    <x v="2"/>
    <m/>
    <x v="6"/>
    <s v="28'16"/>
    <s v="Q2'16"/>
  </r>
  <r>
    <d v="2016-07-12T00:00:00"/>
    <s v="A3491111"/>
    <s v="B8960"/>
    <s v="XJ"/>
    <s v="NG"/>
    <x v="34"/>
    <n v="7"/>
    <s v="PVD"/>
    <x v="2"/>
    <m/>
    <x v="6"/>
    <s v="28'16"/>
    <s v="Q2'16"/>
  </r>
  <r>
    <d v="2016-07-12T00:00:00"/>
    <s v="A3492021"/>
    <s v="B8960"/>
    <s v="LT"/>
    <s v="NG"/>
    <x v="16"/>
    <n v="1"/>
    <s v="PVD"/>
    <x v="2"/>
    <m/>
    <x v="6"/>
    <s v="28'16"/>
    <s v="Q2'16"/>
  </r>
  <r>
    <d v="2016-07-12T00:00:00"/>
    <s v="A3492021"/>
    <s v="B8960"/>
    <s v="LT"/>
    <s v="OK"/>
    <x v="16"/>
    <n v="5"/>
    <s v="PVD"/>
    <x v="2"/>
    <m/>
    <x v="6"/>
    <s v="28'16"/>
    <s v="Q2'16"/>
  </r>
  <r>
    <d v="2016-07-12T00:00:00"/>
    <s v="A3492021"/>
    <s v="B8960"/>
    <s v="LT"/>
    <s v="OK"/>
    <x v="27"/>
    <n v="1"/>
    <s v="PVD"/>
    <x v="2"/>
    <m/>
    <x v="6"/>
    <s v="28'16"/>
    <s v="Q2'16"/>
  </r>
  <r>
    <d v="2016-07-12T00:00:00"/>
    <s v="A3492021"/>
    <s v="B8960"/>
    <s v="LT"/>
    <s v="OK"/>
    <x v="24"/>
    <n v="1"/>
    <s v="PVD"/>
    <x v="2"/>
    <m/>
    <x v="6"/>
    <s v="28'16"/>
    <s v="Q2'16"/>
  </r>
  <r>
    <d v="2016-07-12T00:00:00"/>
    <s v="A3492021"/>
    <s v="B8960"/>
    <s v="LT"/>
    <s v="NG"/>
    <x v="33"/>
    <n v="1"/>
    <s v="PVD"/>
    <x v="2"/>
    <m/>
    <x v="6"/>
    <s v="28'16"/>
    <s v="Q2'16"/>
  </r>
  <r>
    <d v="2016-07-12T00:00:00"/>
    <s v="A3491571"/>
    <s v="B8960"/>
    <s v="LT"/>
    <s v="OK"/>
    <x v="16"/>
    <n v="2"/>
    <s v="PVD"/>
    <x v="2"/>
    <m/>
    <x v="6"/>
    <s v="28'16"/>
    <s v="Q2'16"/>
  </r>
  <r>
    <d v="2016-07-12T00:00:00"/>
    <s v="A3491651"/>
    <s v="B8967"/>
    <s v="LT"/>
    <s v="OK"/>
    <x v="16"/>
    <n v="2"/>
    <s v="PVD"/>
    <x v="2"/>
    <m/>
    <x v="6"/>
    <s v="28'16"/>
    <s v="Q2'16"/>
  </r>
  <r>
    <d v="2016-07-12T00:00:00"/>
    <s v="A3490472"/>
    <s v="B8960"/>
    <s v="LT"/>
    <s v="OK"/>
    <x v="16"/>
    <n v="1"/>
    <s v="PVD"/>
    <x v="2"/>
    <m/>
    <x v="6"/>
    <s v="28'16"/>
    <s v="Q2'16"/>
  </r>
  <r>
    <d v="2016-07-12T00:00:00"/>
    <s v="A3490472"/>
    <s v="B8960"/>
    <s v="LT"/>
    <s v="NG"/>
    <x v="33"/>
    <n v="2"/>
    <s v="PVD"/>
    <x v="2"/>
    <m/>
    <x v="6"/>
    <s v="28'16"/>
    <s v="Q2'16"/>
  </r>
  <r>
    <d v="2016-07-12T00:00:00"/>
    <s v="A3490837"/>
    <s v="B8960"/>
    <s v="LT"/>
    <s v="OK"/>
    <x v="16"/>
    <n v="5"/>
    <s v="PVD"/>
    <x v="2"/>
    <m/>
    <x v="6"/>
    <s v="28'16"/>
    <s v="Q2'16"/>
  </r>
  <r>
    <d v="2016-07-12T00:00:00"/>
    <s v="A3490837"/>
    <s v="B8960"/>
    <s v="LT"/>
    <s v="NG"/>
    <x v="33"/>
    <n v="1"/>
    <s v="PVD"/>
    <x v="2"/>
    <m/>
    <x v="6"/>
    <s v="28'16"/>
    <s v="Q2'16"/>
  </r>
  <r>
    <d v="2016-07-12T00:00:00"/>
    <s v="A3491592"/>
    <s v="B8967"/>
    <s v="LT"/>
    <s v="OK"/>
    <x v="16"/>
    <n v="1"/>
    <s v="PVD"/>
    <x v="2"/>
    <m/>
    <x v="6"/>
    <s v="28'16"/>
    <s v="Q2'16"/>
  </r>
  <r>
    <d v="2016-07-12T00:00:00"/>
    <s v="A3491592"/>
    <s v="B8967"/>
    <s v="LT"/>
    <s v="OK"/>
    <x v="27"/>
    <n v="1"/>
    <s v="PVD"/>
    <x v="2"/>
    <m/>
    <x v="6"/>
    <s v="28'16"/>
    <s v="Q2'16"/>
  </r>
  <r>
    <d v="2016-07-12T00:00:00"/>
    <s v="A3491592"/>
    <s v="B8967"/>
    <s v="LT"/>
    <s v="NG"/>
    <x v="33"/>
    <n v="1"/>
    <s v="PVD"/>
    <x v="2"/>
    <m/>
    <x v="6"/>
    <s v="28'16"/>
    <s v="Q2'16"/>
  </r>
  <r>
    <d v="2016-07-12T00:00:00"/>
    <s v="A3491116"/>
    <s v="B8960"/>
    <s v="LT"/>
    <s v="OK"/>
    <x v="16"/>
    <n v="3"/>
    <s v="PVD"/>
    <x v="2"/>
    <m/>
    <x v="6"/>
    <s v="28'16"/>
    <s v="Q2'16"/>
  </r>
  <r>
    <d v="2016-07-12T00:00:00"/>
    <s v="A3491116"/>
    <s v="B8960"/>
    <s v="LT"/>
    <s v="NG"/>
    <x v="33"/>
    <n v="2"/>
    <s v="PVD"/>
    <x v="2"/>
    <m/>
    <x v="6"/>
    <s v="28'16"/>
    <s v="Q2'16"/>
  </r>
  <r>
    <d v="2016-07-12T00:00:00"/>
    <s v="A3491573"/>
    <s v="B8960"/>
    <s v="LT"/>
    <s v="OK"/>
    <x v="16"/>
    <n v="4"/>
    <s v="PVD"/>
    <x v="2"/>
    <m/>
    <x v="6"/>
    <s v="28'16"/>
    <s v="Q2'16"/>
  </r>
  <r>
    <d v="2016-07-12T00:00:00"/>
    <s v="A3491573"/>
    <s v="B8960"/>
    <s v="LT"/>
    <s v="NG"/>
    <x v="33"/>
    <n v="4"/>
    <s v="PVD"/>
    <x v="2"/>
    <m/>
    <x v="6"/>
    <s v="28'16"/>
    <s v="Q2'16"/>
  </r>
  <r>
    <d v="2016-07-12T00:00:00"/>
    <s v="A3491573"/>
    <s v="B8960"/>
    <s v="LT"/>
    <s v="NG"/>
    <x v="34"/>
    <n v="1"/>
    <s v="PVD"/>
    <x v="2"/>
    <m/>
    <x v="6"/>
    <s v="28'16"/>
    <s v="Q2'16"/>
  </r>
  <r>
    <d v="2016-07-12T00:00:00"/>
    <s v="A3492926"/>
    <s v="B8099"/>
    <s v="LT"/>
    <s v="OK"/>
    <x v="16"/>
    <n v="4"/>
    <s v="PVD"/>
    <x v="2"/>
    <m/>
    <x v="6"/>
    <s v="28'16"/>
    <s v="Q2'16"/>
  </r>
  <r>
    <d v="2016-07-12T00:00:00"/>
    <s v="A3492340"/>
    <s v="B8099"/>
    <s v="LT"/>
    <s v="OK"/>
    <x v="16"/>
    <n v="1"/>
    <s v="PVD"/>
    <x v="2"/>
    <m/>
    <x v="6"/>
    <s v="28'16"/>
    <s v="Q2'16"/>
  </r>
  <r>
    <d v="2016-07-12T00:00:00"/>
    <s v="A3492340"/>
    <s v="B8099"/>
    <s v="LT"/>
    <s v="OK"/>
    <x v="27"/>
    <n v="1"/>
    <s v="PVD"/>
    <x v="2"/>
    <m/>
    <x v="6"/>
    <s v="28'16"/>
    <s v="Q2'16"/>
  </r>
  <r>
    <d v="2016-07-12T00:00:00"/>
    <s v="A3492340"/>
    <s v="B8099"/>
    <s v="LT"/>
    <s v="NG"/>
    <x v="33"/>
    <n v="1"/>
    <s v="PVD"/>
    <x v="2"/>
    <m/>
    <x v="6"/>
    <s v="28'16"/>
    <s v="Q2'16"/>
  </r>
  <r>
    <d v="2016-07-12T00:00:00"/>
    <s v="A3492925"/>
    <s v="B8099"/>
    <s v="LT"/>
    <s v="OK"/>
    <x v="16"/>
    <n v="1"/>
    <s v="PVD"/>
    <x v="2"/>
    <m/>
    <x v="6"/>
    <s v="28'16"/>
    <s v="Q2'16"/>
  </r>
  <r>
    <d v="2016-07-12T00:00:00"/>
    <s v="A3492918"/>
    <s v="B8099"/>
    <s v="LT"/>
    <s v="OK"/>
    <x v="16"/>
    <n v="1"/>
    <s v="PVD"/>
    <x v="2"/>
    <m/>
    <x v="6"/>
    <s v="28'16"/>
    <s v="Q2'16"/>
  </r>
  <r>
    <d v="2016-07-12T00:00:00"/>
    <s v="A3493036"/>
    <s v="B4401"/>
    <s v="LT"/>
    <s v="OK"/>
    <x v="16"/>
    <n v="2"/>
    <s v="PVD"/>
    <x v="2"/>
    <m/>
    <x v="6"/>
    <s v="28'16"/>
    <s v="Q2'16"/>
  </r>
  <r>
    <d v="2016-07-13T00:00:00"/>
    <s v="A3491105"/>
    <s v="B8967"/>
    <s v="LT"/>
    <s v="OK"/>
    <x v="16"/>
    <n v="7"/>
    <s v="PVD"/>
    <x v="2"/>
    <m/>
    <x v="6"/>
    <s v="28'16"/>
    <s v="Q2'16"/>
  </r>
  <r>
    <d v="2016-07-13T00:00:00"/>
    <s v="A3491105"/>
    <s v="B8967"/>
    <s v="LT"/>
    <s v="NG"/>
    <x v="33"/>
    <n v="2"/>
    <s v="PVD"/>
    <x v="2"/>
    <m/>
    <x v="6"/>
    <s v="28'16"/>
    <s v="Q2'16"/>
  </r>
  <r>
    <d v="2016-07-13T00:00:00"/>
    <s v="A3491105"/>
    <s v="B8967"/>
    <s v="LT"/>
    <s v="NG"/>
    <x v="3"/>
    <n v="2"/>
    <s v="PVD"/>
    <x v="2"/>
    <m/>
    <x v="6"/>
    <s v="28'16"/>
    <s v="Q2'16"/>
  </r>
  <r>
    <d v="2016-07-13T00:00:00"/>
    <s v="A3491113"/>
    <s v="B8960"/>
    <s v="LT"/>
    <s v="OK"/>
    <x v="16"/>
    <n v="5"/>
    <s v="PVD"/>
    <x v="2"/>
    <m/>
    <x v="6"/>
    <s v="28'16"/>
    <s v="Q2'16"/>
  </r>
  <r>
    <d v="2016-07-13T00:00:00"/>
    <s v="A3491113"/>
    <s v="B8960"/>
    <s v="LT"/>
    <s v="OK"/>
    <x v="27"/>
    <n v="2"/>
    <s v="PVD"/>
    <x v="2"/>
    <m/>
    <x v="6"/>
    <s v="28'16"/>
    <s v="Q2'16"/>
  </r>
  <r>
    <d v="2016-07-13T00:00:00"/>
    <s v="A3491593"/>
    <s v="B8967"/>
    <s v="Yuen"/>
    <s v="OK"/>
    <x v="16"/>
    <n v="1"/>
    <s v="PVD"/>
    <x v="2"/>
    <m/>
    <x v="6"/>
    <s v="28'16"/>
    <s v="Q2'16"/>
  </r>
  <r>
    <d v="2016-07-13T00:00:00"/>
    <s v="A3491578"/>
    <s v="B8967"/>
    <s v="FF"/>
    <s v="OK"/>
    <x v="16"/>
    <n v="4"/>
    <s v="PVD"/>
    <x v="2"/>
    <m/>
    <x v="6"/>
    <s v="28'16"/>
    <s v="Q2'16"/>
  </r>
  <r>
    <d v="2016-07-13T00:00:00"/>
    <s v="A3491578"/>
    <s v="B8967"/>
    <s v="FF"/>
    <s v="NG"/>
    <x v="33"/>
    <n v="7"/>
    <s v="PVD"/>
    <x v="2"/>
    <m/>
    <x v="6"/>
    <s v="28'16"/>
    <s v="Q2'16"/>
  </r>
  <r>
    <d v="2016-07-13T00:00:00"/>
    <s v="A3491578"/>
    <s v="B8967"/>
    <s v="FF"/>
    <s v="NG"/>
    <x v="34"/>
    <n v="2"/>
    <s v="PVD"/>
    <x v="2"/>
    <m/>
    <x v="6"/>
    <s v="28'16"/>
    <s v="Q2'16"/>
  </r>
  <r>
    <d v="2016-07-13T00:00:00"/>
    <s v="A3491649"/>
    <s v="B8967"/>
    <s v="Yuen"/>
    <s v="OK"/>
    <x v="16"/>
    <n v="4"/>
    <s v="PVD"/>
    <x v="2"/>
    <m/>
    <x v="6"/>
    <s v="28'16"/>
    <s v="Q2'16"/>
  </r>
  <r>
    <d v="2016-07-13T00:00:00"/>
    <s v="A3491649"/>
    <s v="B8967"/>
    <s v="Yuen"/>
    <s v="OK"/>
    <x v="27"/>
    <n v="1"/>
    <s v="PVD"/>
    <x v="2"/>
    <m/>
    <x v="6"/>
    <s v="28'16"/>
    <s v="Q2'16"/>
  </r>
  <r>
    <d v="2016-07-13T00:00:00"/>
    <s v="A3491648"/>
    <s v="B8967"/>
    <s v="Yuen"/>
    <s v="OK"/>
    <x v="16"/>
    <n v="1"/>
    <s v="PVD"/>
    <x v="2"/>
    <m/>
    <x v="6"/>
    <s v="28'16"/>
    <s v="Q2'16"/>
  </r>
  <r>
    <d v="2016-07-13T00:00:00"/>
    <s v="A3491648"/>
    <s v="B8967"/>
    <s v="Yuen"/>
    <s v="OK"/>
    <x v="27"/>
    <n v="1"/>
    <s v="PVD"/>
    <x v="2"/>
    <m/>
    <x v="6"/>
    <s v="28'16"/>
    <s v="Q2'16"/>
  </r>
  <r>
    <d v="2016-07-13T00:00:00"/>
    <s v="A3490471"/>
    <s v="B8960"/>
    <s v="LT"/>
    <s v="OK"/>
    <x v="16"/>
    <n v="6"/>
    <s v="PVD"/>
    <x v="2"/>
    <m/>
    <x v="6"/>
    <s v="28'16"/>
    <s v="Q2'16"/>
  </r>
  <r>
    <d v="2016-07-13T00:00:00"/>
    <s v="A3490471"/>
    <s v="B8960"/>
    <s v="LT"/>
    <s v="NG"/>
    <x v="33"/>
    <n v="2"/>
    <s v="PVD"/>
    <x v="2"/>
    <m/>
    <x v="6"/>
    <s v="28'16"/>
    <s v="Q2'16"/>
  </r>
  <r>
    <d v="2016-07-13T00:00:00"/>
    <s v="A3490471"/>
    <s v="B8960"/>
    <s v="LT"/>
    <s v="NG"/>
    <x v="3"/>
    <n v="1"/>
    <s v="PVD"/>
    <x v="2"/>
    <m/>
    <x v="6"/>
    <s v="28'16"/>
    <s v="Q2'16"/>
  </r>
  <r>
    <d v="2016-07-13T00:00:00"/>
    <s v="A3488542"/>
    <s v="B8960"/>
    <s v="LT"/>
    <s v="OK"/>
    <x v="16"/>
    <n v="10"/>
    <s v="PVD"/>
    <x v="2"/>
    <m/>
    <x v="6"/>
    <s v="28'16"/>
    <s v="Q2'16"/>
  </r>
  <r>
    <d v="2016-07-13T00:00:00"/>
    <s v="A3488542"/>
    <s v="B8960"/>
    <s v="LT"/>
    <s v="OK"/>
    <x v="24"/>
    <n v="1"/>
    <s v="PVD"/>
    <x v="2"/>
    <m/>
    <x v="6"/>
    <s v="28'16"/>
    <s v="Q2'16"/>
  </r>
  <r>
    <d v="2016-07-13T00:00:00"/>
    <s v="A3488542"/>
    <s v="B8960"/>
    <s v="LT"/>
    <s v="NG"/>
    <x v="33"/>
    <n v="2"/>
    <s v="PVD"/>
    <x v="2"/>
    <m/>
    <x v="6"/>
    <s v="28'16"/>
    <s v="Q2'16"/>
  </r>
  <r>
    <d v="2016-07-13T00:00:00"/>
    <s v="A3492830"/>
    <s v="B8960"/>
    <s v="XJ"/>
    <s v="OK"/>
    <x v="16"/>
    <n v="4"/>
    <s v="PVD"/>
    <x v="2"/>
    <m/>
    <x v="6"/>
    <s v="28'16"/>
    <s v="Q2'16"/>
  </r>
  <r>
    <d v="2016-07-13T00:00:00"/>
    <s v="A3492830"/>
    <s v="B8960"/>
    <s v="XJ"/>
    <s v="NG"/>
    <x v="33"/>
    <n v="5"/>
    <s v="PVD"/>
    <x v="2"/>
    <m/>
    <x v="6"/>
    <s v="28'16"/>
    <s v="Q2'16"/>
  </r>
  <r>
    <d v="2016-07-13T00:00:00"/>
    <s v="A3492830"/>
    <s v="B8960"/>
    <s v="XJ"/>
    <s v="NG"/>
    <x v="3"/>
    <n v="2"/>
    <s v="PVD"/>
    <x v="2"/>
    <m/>
    <x v="6"/>
    <s v="28'16"/>
    <s v="Q2'16"/>
  </r>
  <r>
    <d v="2016-07-13T00:00:00"/>
    <s v="A3492830"/>
    <s v="B8960"/>
    <s v="XJ"/>
    <s v="NG"/>
    <x v="34"/>
    <n v="2"/>
    <s v="PVD"/>
    <x v="2"/>
    <m/>
    <x v="6"/>
    <s v="28'16"/>
    <s v="Q2'16"/>
  </r>
  <r>
    <d v="2016-07-13T00:00:00"/>
    <s v="P1026013"/>
    <s v="B4342"/>
    <s v="Yuen"/>
    <s v="OK"/>
    <x v="16"/>
    <n v="1"/>
    <s v="PVD"/>
    <x v="2"/>
    <m/>
    <x v="6"/>
    <s v="28'16"/>
    <s v="Q2'16"/>
  </r>
  <r>
    <d v="2016-07-13T00:00:00"/>
    <s v="A3489149"/>
    <s v="B8960"/>
    <s v="SW"/>
    <s v="OK"/>
    <x v="16"/>
    <n v="3"/>
    <s v="PVD"/>
    <x v="2"/>
    <m/>
    <x v="6"/>
    <s v="28'16"/>
    <s v="Q2'16"/>
  </r>
  <r>
    <d v="2016-07-13T00:00:00"/>
    <s v="A3489149"/>
    <s v="B8960"/>
    <s v="SW"/>
    <s v="NG"/>
    <x v="33"/>
    <n v="1"/>
    <s v="PVD"/>
    <x v="2"/>
    <m/>
    <x v="6"/>
    <s v="28'16"/>
    <s v="Q2'16"/>
  </r>
  <r>
    <d v="2016-07-13T00:00:00"/>
    <s v="A3489149"/>
    <s v="B8960"/>
    <s v="SW"/>
    <s v="NG"/>
    <x v="31"/>
    <n v="1"/>
    <s v="PVD"/>
    <x v="2"/>
    <m/>
    <x v="6"/>
    <s v="28'16"/>
    <s v="Q2'16"/>
  </r>
  <r>
    <d v="2016-07-13T00:00:00"/>
    <s v="A3492026"/>
    <s v="B8960"/>
    <s v="SW"/>
    <s v="OK"/>
    <x v="16"/>
    <n v="3"/>
    <s v="PVD"/>
    <x v="2"/>
    <m/>
    <x v="6"/>
    <s v="28'16"/>
    <s v="Q2'16"/>
  </r>
  <r>
    <d v="2016-07-13T00:00:00"/>
    <s v="A3492026"/>
    <s v="B8960"/>
    <s v="SW"/>
    <s v="NG"/>
    <x v="33"/>
    <n v="1"/>
    <s v="PVD"/>
    <x v="2"/>
    <m/>
    <x v="6"/>
    <s v="28'16"/>
    <s v="Q2'16"/>
  </r>
  <r>
    <d v="2016-07-13T00:00:00"/>
    <s v="A3490200"/>
    <s v="B8960"/>
    <s v="XJ"/>
    <s v="NG"/>
    <x v="33"/>
    <n v="1"/>
    <s v="PVD"/>
    <x v="2"/>
    <m/>
    <x v="6"/>
    <s v="28'16"/>
    <s v="Q2'16"/>
  </r>
  <r>
    <d v="2016-07-13T00:00:00"/>
    <s v="A3493897"/>
    <s v="B8960"/>
    <s v="XJ"/>
    <s v="OK"/>
    <x v="16"/>
    <n v="1"/>
    <s v="PVD"/>
    <x v="2"/>
    <m/>
    <x v="6"/>
    <s v="28'16"/>
    <s v="Q2'16"/>
  </r>
  <r>
    <d v="2016-07-13T00:00:00"/>
    <s v="A3493897"/>
    <s v="B8960"/>
    <s v="XJ"/>
    <s v="NG"/>
    <x v="33"/>
    <n v="2"/>
    <s v="PVD"/>
    <x v="2"/>
    <m/>
    <x v="6"/>
    <s v="28'16"/>
    <s v="Q2'16"/>
  </r>
  <r>
    <d v="2016-07-13T00:00:00"/>
    <s v="A3494387"/>
    <s v="B8960"/>
    <s v="XJ"/>
    <s v="NG"/>
    <x v="33"/>
    <n v="1"/>
    <s v="PVD"/>
    <x v="2"/>
    <m/>
    <x v="6"/>
    <s v="28'16"/>
    <s v="Q2'16"/>
  </r>
  <r>
    <d v="2016-07-13T00:00:00"/>
    <s v="A3494387"/>
    <s v="B8960"/>
    <s v="XJ"/>
    <s v="NG"/>
    <x v="34"/>
    <n v="1"/>
    <s v="PVD"/>
    <x v="2"/>
    <m/>
    <x v="6"/>
    <s v="28'16"/>
    <s v="Q2'16"/>
  </r>
  <r>
    <d v="2016-07-13T00:00:00"/>
    <s v="A3491106"/>
    <s v="B8967"/>
    <s v="XJ"/>
    <s v="OK"/>
    <x v="16"/>
    <n v="11"/>
    <s v="PVD"/>
    <x v="2"/>
    <m/>
    <x v="6"/>
    <s v="28'16"/>
    <s v="Q2'16"/>
  </r>
  <r>
    <d v="2016-07-13T00:00:00"/>
    <s v="A3491106"/>
    <s v="B8967"/>
    <s v="XJ"/>
    <s v="NG"/>
    <x v="33"/>
    <n v="6"/>
    <s v="PVD"/>
    <x v="2"/>
    <m/>
    <x v="6"/>
    <s v="28'16"/>
    <s v="Q2'16"/>
  </r>
  <r>
    <d v="2016-07-13T00:00:00"/>
    <s v="A3491106"/>
    <s v="B8967"/>
    <s v="XJ"/>
    <s v="NG"/>
    <x v="34"/>
    <n v="1"/>
    <s v="PVD"/>
    <x v="2"/>
    <m/>
    <x v="6"/>
    <s v="28'16"/>
    <s v="Q2'16"/>
  </r>
  <r>
    <d v="2016-07-13T00:00:00"/>
    <s v="A3490323"/>
    <s v="B8960"/>
    <s v="FF"/>
    <s v="OK"/>
    <x v="16"/>
    <n v="2"/>
    <s v="PVD"/>
    <x v="2"/>
    <m/>
    <x v="6"/>
    <s v="28'16"/>
    <s v="Q2'16"/>
  </r>
  <r>
    <d v="2016-07-13T00:00:00"/>
    <s v="A3490323"/>
    <s v="B8960"/>
    <s v="FF"/>
    <s v="NG"/>
    <x v="33"/>
    <n v="3"/>
    <s v="PVD"/>
    <x v="2"/>
    <m/>
    <x v="6"/>
    <s v="28'16"/>
    <s v="Q2'16"/>
  </r>
  <r>
    <d v="2016-07-13T00:00:00"/>
    <s v="A3490323"/>
    <s v="B8960"/>
    <s v="FF"/>
    <s v="NG"/>
    <x v="31"/>
    <n v="1"/>
    <s v="PVD"/>
    <x v="2"/>
    <m/>
    <x v="6"/>
    <s v="28'16"/>
    <s v="Q2'16"/>
  </r>
  <r>
    <d v="2016-07-13T00:00:00"/>
    <s v="A3494296"/>
    <s v="B4313"/>
    <s v="XJ"/>
    <s v="NG"/>
    <x v="34"/>
    <n v="1"/>
    <s v="PVD"/>
    <x v="2"/>
    <m/>
    <x v="6"/>
    <s v="28'16"/>
    <s v="Q2'16"/>
  </r>
  <r>
    <d v="2016-07-13T00:00:00"/>
    <s v="A3489574"/>
    <s v="B4319"/>
    <s v="XJ"/>
    <s v="NG"/>
    <x v="16"/>
    <n v="1"/>
    <s v="PVD"/>
    <x v="2"/>
    <m/>
    <x v="6"/>
    <s v="28'16"/>
    <s v="Q2'16"/>
  </r>
  <r>
    <d v="2016-07-13T00:00:00"/>
    <s v="A3493156"/>
    <s v="B4401"/>
    <s v="XJ"/>
    <s v="OK"/>
    <x v="16"/>
    <n v="2"/>
    <s v="PVD"/>
    <x v="2"/>
    <m/>
    <x v="6"/>
    <s v="28'16"/>
    <s v="Q2'16"/>
  </r>
  <r>
    <d v="2016-07-13T00:00:00"/>
    <s v="A3493156"/>
    <s v="B4401"/>
    <s v="XJ"/>
    <s v="NG"/>
    <x v="34"/>
    <n v="1"/>
    <s v="PVD"/>
    <x v="2"/>
    <m/>
    <x v="6"/>
    <s v="28'16"/>
    <s v="Q2'16"/>
  </r>
  <r>
    <d v="2016-07-13T00:00:00"/>
    <s v="A3493466"/>
    <s v="B4402"/>
    <s v="XJ"/>
    <s v="NG"/>
    <x v="33"/>
    <n v="1"/>
    <s v="PVD"/>
    <x v="2"/>
    <m/>
    <x v="6"/>
    <s v="28'16"/>
    <s v="Q2'16"/>
  </r>
  <r>
    <d v="2016-07-13T00:00:00"/>
    <s v="A3493466"/>
    <s v="B4402"/>
    <s v="XJ"/>
    <s v="NG"/>
    <x v="34"/>
    <n v="1"/>
    <s v="PVD"/>
    <x v="2"/>
    <m/>
    <x v="6"/>
    <s v="28'16"/>
    <s v="Q2'16"/>
  </r>
  <r>
    <d v="2016-07-13T00:00:00"/>
    <s v="A3493155"/>
    <s v="B4401"/>
    <s v="XJ"/>
    <s v="NG"/>
    <x v="33"/>
    <n v="1"/>
    <s v="PVD"/>
    <x v="2"/>
    <m/>
    <x v="6"/>
    <s v="28'16"/>
    <s v="Q2'16"/>
  </r>
  <r>
    <d v="2016-07-13T00:00:00"/>
    <s v="A3491031"/>
    <s v="B4324"/>
    <s v="FF"/>
    <s v="OK"/>
    <x v="16"/>
    <n v="1"/>
    <s v="PVD"/>
    <x v="2"/>
    <m/>
    <x v="6"/>
    <s v="28'16"/>
    <s v="Q2'16"/>
  </r>
  <r>
    <d v="2016-07-13T00:00:00"/>
    <s v="A3491031"/>
    <s v="B4324"/>
    <s v="FF"/>
    <s v="NG"/>
    <x v="33"/>
    <n v="1"/>
    <s v="PVD"/>
    <x v="2"/>
    <m/>
    <x v="6"/>
    <s v="28'16"/>
    <s v="Q2'16"/>
  </r>
  <r>
    <d v="2016-07-13T00:00:00"/>
    <s v="A3494259"/>
    <s v="B4313"/>
    <s v="XJ"/>
    <s v="NG"/>
    <x v="33"/>
    <n v="1"/>
    <s v="PVD"/>
    <x v="2"/>
    <m/>
    <x v="6"/>
    <s v="28'16"/>
    <s v="Q2'16"/>
  </r>
  <r>
    <d v="2016-07-13T00:00:00"/>
    <s v="A3491019"/>
    <s v="B4310"/>
    <s v="XJ"/>
    <s v="OK"/>
    <x v="16"/>
    <n v="1"/>
    <s v="PVD"/>
    <x v="2"/>
    <m/>
    <x v="6"/>
    <s v="28'16"/>
    <s v="Q2'16"/>
  </r>
  <r>
    <d v="2016-07-13T00:00:00"/>
    <s v="A3491019"/>
    <s v="B4310"/>
    <s v="XJ"/>
    <s v="NG"/>
    <x v="33"/>
    <n v="1"/>
    <s v="PVD"/>
    <x v="2"/>
    <m/>
    <x v="6"/>
    <s v="28'16"/>
    <s v="Q2'16"/>
  </r>
  <r>
    <d v="2016-07-13T00:00:00"/>
    <s v="A3491019"/>
    <s v="B4310"/>
    <s v="XJ"/>
    <s v="NG"/>
    <x v="34"/>
    <n v="1"/>
    <s v="PVD"/>
    <x v="2"/>
    <m/>
    <x v="6"/>
    <s v="28'16"/>
    <s v="Q2'16"/>
  </r>
  <r>
    <d v="2016-07-13T00:00:00"/>
    <s v="A3493291"/>
    <s v="B4402"/>
    <s v="XJ"/>
    <s v="OK"/>
    <x v="24"/>
    <n v="1"/>
    <s v="PVD"/>
    <x v="2"/>
    <m/>
    <x v="6"/>
    <s v="28'16"/>
    <s v="Q2'16"/>
  </r>
  <r>
    <d v="2016-07-13T00:00:00"/>
    <s v="A3493464"/>
    <s v="B4402"/>
    <s v="XJ"/>
    <s v="NG"/>
    <x v="33"/>
    <n v="1"/>
    <s v="PVD"/>
    <x v="2"/>
    <m/>
    <x v="6"/>
    <s v="28'16"/>
    <s v="Q2'16"/>
  </r>
  <r>
    <d v="2016-07-13T00:00:00"/>
    <s v="A3494489"/>
    <s v="B9604"/>
    <s v="LT"/>
    <s v="OK"/>
    <x v="16"/>
    <n v="3"/>
    <s v="PVD"/>
    <x v="2"/>
    <m/>
    <x v="6"/>
    <s v="28'16"/>
    <s v="Q2'16"/>
  </r>
  <r>
    <d v="2016-07-13T00:00:00"/>
    <s v="A3493274"/>
    <s v="B9604"/>
    <s v="LT"/>
    <s v="OK"/>
    <x v="16"/>
    <n v="1"/>
    <s v="PVD"/>
    <x v="2"/>
    <m/>
    <x v="6"/>
    <s v="28'16"/>
    <s v="Q2'16"/>
  </r>
  <r>
    <d v="2016-07-13T00:00:00"/>
    <s v="A3493277"/>
    <s v="B9604"/>
    <s v="LT"/>
    <s v="OK"/>
    <x v="16"/>
    <n v="1"/>
    <s v="PVD"/>
    <x v="2"/>
    <m/>
    <x v="6"/>
    <s v="28'16"/>
    <s v="Q2'16"/>
  </r>
  <r>
    <d v="2016-07-13T00:00:00"/>
    <s v="A3493302"/>
    <s v="B9604"/>
    <s v="LT"/>
    <s v="OK"/>
    <x v="24"/>
    <n v="1"/>
    <s v="PVD"/>
    <x v="2"/>
    <m/>
    <x v="6"/>
    <s v="28'16"/>
    <s v="Q2'16"/>
  </r>
  <r>
    <d v="2016-07-13T00:00:00"/>
    <s v="A3494496"/>
    <s v="B9604"/>
    <s v="LT"/>
    <s v="OK"/>
    <x v="16"/>
    <n v="1"/>
    <s v="PVD"/>
    <x v="2"/>
    <m/>
    <x v="6"/>
    <s v="28'16"/>
    <s v="Q2'16"/>
  </r>
  <r>
    <d v="2016-07-13T00:00:00"/>
    <s v="A3494496"/>
    <s v="B9604"/>
    <s v="LT"/>
    <s v="OK"/>
    <x v="27"/>
    <n v="1"/>
    <s v="PVD"/>
    <x v="2"/>
    <m/>
    <x v="6"/>
    <s v="28'16"/>
    <s v="Q2'16"/>
  </r>
  <r>
    <d v="2016-07-13T00:00:00"/>
    <s v="A3493299"/>
    <s v="B9604"/>
    <s v="LT"/>
    <s v="OK"/>
    <x v="16"/>
    <n v="1"/>
    <s v="PVD"/>
    <x v="2"/>
    <m/>
    <x v="6"/>
    <s v="28'16"/>
    <s v="Q2'16"/>
  </r>
  <r>
    <d v="2016-07-13T00:00:00"/>
    <s v="A3493299"/>
    <s v="B9604"/>
    <s v="LT"/>
    <s v="OK"/>
    <x v="27"/>
    <n v="1"/>
    <s v="PVD"/>
    <x v="2"/>
    <m/>
    <x v="6"/>
    <s v="28'16"/>
    <s v="Q2'16"/>
  </r>
  <r>
    <d v="2016-07-13T00:00:00"/>
    <s v="A3494491"/>
    <s v="B9604"/>
    <s v="LT"/>
    <s v="NG"/>
    <x v="33"/>
    <n v="1"/>
    <s v="PVD"/>
    <x v="2"/>
    <m/>
    <x v="6"/>
    <s v="28'16"/>
    <s v="Q2'16"/>
  </r>
  <r>
    <d v="2016-07-13T00:00:00"/>
    <s v="A3494498"/>
    <s v="B9604"/>
    <s v="LT"/>
    <s v="OK"/>
    <x v="16"/>
    <n v="2"/>
    <s v="PVD"/>
    <x v="2"/>
    <m/>
    <x v="6"/>
    <s v="28'16"/>
    <s v="Q2'16"/>
  </r>
  <r>
    <d v="2016-07-13T00:00:00"/>
    <s v="A3491579"/>
    <s v="B8967"/>
    <s v="LT"/>
    <s v="OK"/>
    <x v="16"/>
    <n v="3"/>
    <s v="PVD"/>
    <x v="2"/>
    <m/>
    <x v="6"/>
    <s v="28'16"/>
    <s v="Q2'16"/>
  </r>
  <r>
    <d v="2016-07-13T00:00:00"/>
    <s v="A3491579"/>
    <s v="B8967"/>
    <s v="LT"/>
    <s v="NG"/>
    <x v="33"/>
    <n v="1"/>
    <s v="PVD"/>
    <x v="2"/>
    <m/>
    <x v="6"/>
    <s v="28'16"/>
    <s v="Q2'16"/>
  </r>
  <r>
    <d v="2016-07-13T00:00:00"/>
    <s v="A3491579"/>
    <s v="B8967"/>
    <s v="LT"/>
    <s v="NG"/>
    <x v="3"/>
    <n v="1"/>
    <s v="PVD"/>
    <x v="2"/>
    <m/>
    <x v="6"/>
    <s v="28'16"/>
    <s v="Q2'16"/>
  </r>
  <r>
    <d v="2016-07-13T00:00:00"/>
    <s v="A3491631"/>
    <s v="B8967"/>
    <s v="LT"/>
    <s v="OK"/>
    <x v="16"/>
    <n v="1"/>
    <s v="PVD"/>
    <x v="2"/>
    <m/>
    <x v="6"/>
    <s v="28'16"/>
    <s v="Q2'16"/>
  </r>
  <r>
    <d v="2016-07-13T00:00:00"/>
    <s v="A3491631"/>
    <s v="B8967"/>
    <s v="LT"/>
    <s v="OK"/>
    <x v="27"/>
    <n v="1"/>
    <s v="PVD"/>
    <x v="2"/>
    <m/>
    <x v="6"/>
    <s v="28'16"/>
    <s v="Q2'16"/>
  </r>
  <r>
    <d v="2016-07-13T00:00:00"/>
    <s v="A3491631"/>
    <s v="B8967"/>
    <s v="LT"/>
    <s v="NG"/>
    <x v="33"/>
    <n v="1"/>
    <s v="PVD"/>
    <x v="2"/>
    <m/>
    <x v="6"/>
    <s v="28'16"/>
    <s v="Q2'16"/>
  </r>
  <r>
    <d v="2016-07-13T00:00:00"/>
    <s v="A3491631"/>
    <s v="B8967"/>
    <s v="LT"/>
    <s v="NG"/>
    <x v="3"/>
    <n v="1"/>
    <s v="PVD"/>
    <x v="2"/>
    <m/>
    <x v="6"/>
    <s v="28'16"/>
    <s v="Q2'16"/>
  </r>
  <r>
    <d v="2016-07-13T00:00:00"/>
    <s v="A3493276"/>
    <s v="B9604"/>
    <s v="LT"/>
    <s v="OK"/>
    <x v="16"/>
    <n v="3"/>
    <s v="PVD"/>
    <x v="2"/>
    <m/>
    <x v="6"/>
    <s v="28'16"/>
    <s v="Q2'16"/>
  </r>
  <r>
    <d v="2016-07-13T00:00:00"/>
    <s v="A3493276"/>
    <s v="B9604"/>
    <s v="LT"/>
    <s v="NG"/>
    <x v="33"/>
    <n v="1"/>
    <s v="PVD"/>
    <x v="2"/>
    <m/>
    <x v="6"/>
    <s v="28'16"/>
    <s v="Q2'16"/>
  </r>
  <r>
    <d v="2016-07-13T00:00:00"/>
    <s v="A3491580"/>
    <s v="B8967"/>
    <s v="LT"/>
    <s v="OK"/>
    <x v="16"/>
    <n v="1"/>
    <s v="PVD"/>
    <x v="2"/>
    <m/>
    <x v="6"/>
    <s v="28'16"/>
    <s v="Q2'16"/>
  </r>
  <r>
    <d v="2016-07-13T00:00:00"/>
    <s v="A3494495"/>
    <s v="B9604"/>
    <s v="LT"/>
    <s v="OK"/>
    <x v="16"/>
    <n v="2"/>
    <s v="PVD"/>
    <x v="2"/>
    <m/>
    <x v="6"/>
    <s v="28'16"/>
    <s v="Q2'16"/>
  </r>
  <r>
    <d v="2016-07-13T00:00:00"/>
    <s v="A3493286"/>
    <s v="B9604"/>
    <s v="LT"/>
    <s v="OK"/>
    <x v="16"/>
    <n v="1"/>
    <s v="PVD"/>
    <x v="2"/>
    <m/>
    <x v="6"/>
    <s v="28'16"/>
    <s v="Q2'16"/>
  </r>
  <r>
    <d v="2016-07-13T00:00:00"/>
    <s v="A3493297"/>
    <s v="B9604"/>
    <s v="LT"/>
    <s v="OK"/>
    <x v="16"/>
    <n v="2"/>
    <s v="PVD"/>
    <x v="2"/>
    <m/>
    <x v="6"/>
    <s v="28'16"/>
    <s v="Q2'16"/>
  </r>
  <r>
    <d v="2016-07-13T00:00:00"/>
    <s v="A3493297"/>
    <s v="B9604"/>
    <s v="LT"/>
    <s v="OK"/>
    <x v="27"/>
    <n v="1"/>
    <s v="PVD"/>
    <x v="2"/>
    <m/>
    <x v="6"/>
    <s v="28'16"/>
    <s v="Q2'16"/>
  </r>
  <r>
    <d v="2016-07-13T00:00:00"/>
    <s v="A3492909"/>
    <s v="B4408"/>
    <s v="LT"/>
    <s v="OK"/>
    <x v="16"/>
    <n v="1"/>
    <s v="PVD"/>
    <x v="2"/>
    <m/>
    <x v="6"/>
    <s v="28'16"/>
    <s v="Q2'16"/>
  </r>
  <r>
    <d v="2016-07-13T00:00:00"/>
    <s v="A3493026"/>
    <s v="B4405"/>
    <s v="LT"/>
    <s v="OK"/>
    <x v="16"/>
    <n v="1"/>
    <s v="PVD"/>
    <x v="2"/>
    <m/>
    <x v="6"/>
    <s v="28'16"/>
    <s v="Q2'16"/>
  </r>
  <r>
    <d v="2016-07-13T00:00:00"/>
    <s v="A3493026"/>
    <s v="B4405"/>
    <s v="LT"/>
    <s v="OK"/>
    <x v="27"/>
    <n v="1"/>
    <s v="PVD"/>
    <x v="2"/>
    <m/>
    <x v="6"/>
    <s v="28'16"/>
    <s v="Q2'16"/>
  </r>
  <r>
    <d v="2016-07-13T00:00:00"/>
    <s v="A3493030"/>
    <s v="B4405"/>
    <s v="LT"/>
    <s v="OK"/>
    <x v="16"/>
    <n v="1"/>
    <s v="PVD"/>
    <x v="2"/>
    <m/>
    <x v="6"/>
    <s v="28'16"/>
    <s v="Q2'16"/>
  </r>
  <r>
    <d v="2016-07-13T00:00:00"/>
    <s v="A3493473"/>
    <s v="B4402"/>
    <s v="FF"/>
    <s v="NG"/>
    <x v="33"/>
    <n v="1"/>
    <s v="PVD"/>
    <x v="2"/>
    <m/>
    <x v="6"/>
    <s v="28'16"/>
    <s v="Q2'16"/>
  </r>
  <r>
    <d v="2016-07-13T00:00:00"/>
    <s v="A3493463"/>
    <s v="B4402"/>
    <s v="FF"/>
    <s v="OK"/>
    <x v="16"/>
    <n v="1"/>
    <s v="PVD"/>
    <x v="2"/>
    <m/>
    <x v="6"/>
    <s v="28'16"/>
    <s v="Q2'16"/>
  </r>
  <r>
    <d v="2016-07-13T00:00:00"/>
    <s v="A3493463"/>
    <s v="B4402"/>
    <s v="FF"/>
    <s v="OK"/>
    <x v="24"/>
    <n v="1"/>
    <s v="PVD"/>
    <x v="2"/>
    <m/>
    <x v="6"/>
    <s v="28'16"/>
    <s v="Q2'16"/>
  </r>
  <r>
    <d v="2016-07-13T00:00:00"/>
    <s v="A3493463"/>
    <s v="B4402"/>
    <s v="FF"/>
    <s v="NG"/>
    <x v="33"/>
    <n v="2"/>
    <s v="PVD"/>
    <x v="2"/>
    <m/>
    <x v="6"/>
    <s v="28'16"/>
    <s v="Q2'16"/>
  </r>
  <r>
    <d v="2016-07-13T00:00:00"/>
    <s v="A3493463"/>
    <s v="B4402"/>
    <s v="FF"/>
    <s v="NG"/>
    <x v="34"/>
    <n v="1"/>
    <s v="PVD"/>
    <x v="2"/>
    <m/>
    <x v="6"/>
    <s v="28'16"/>
    <s v="Q2'16"/>
  </r>
  <r>
    <d v="2016-07-13T00:00:00"/>
    <s v="A3492907"/>
    <s v="B4408"/>
    <s v="LT"/>
    <s v="OK"/>
    <x v="27"/>
    <n v="1"/>
    <s v="PVD"/>
    <x v="2"/>
    <m/>
    <x v="6"/>
    <s v="28'16"/>
    <s v="Q2'16"/>
  </r>
  <r>
    <d v="2016-07-13T00:00:00"/>
    <s v="A3492907"/>
    <s v="B4408"/>
    <s v="LT"/>
    <s v="NG"/>
    <x v="33"/>
    <n v="1"/>
    <s v="PVD"/>
    <x v="2"/>
    <m/>
    <x v="6"/>
    <s v="28'16"/>
    <s v="Q2'16"/>
  </r>
  <r>
    <d v="2016-07-13T00:00:00"/>
    <s v="A3493024"/>
    <s v="B4405"/>
    <s v="LT"/>
    <s v="OK"/>
    <x v="16"/>
    <n v="2"/>
    <s v="PVD"/>
    <x v="2"/>
    <m/>
    <x v="6"/>
    <s v="28'16"/>
    <s v="Q2'16"/>
  </r>
  <r>
    <d v="2016-07-14T00:00:00"/>
    <s v="A3492832"/>
    <s v="B8960"/>
    <s v="Yuen"/>
    <s v="OK"/>
    <x v="16"/>
    <n v="3"/>
    <s v="PVD"/>
    <x v="2"/>
    <m/>
    <x v="6"/>
    <s v="28'16"/>
    <s v="Q2'16"/>
  </r>
  <r>
    <d v="2016-07-14T00:00:00"/>
    <s v="A3492832"/>
    <s v="B8960"/>
    <s v="Yuen"/>
    <s v="NG"/>
    <x v="31"/>
    <n v="1"/>
    <s v="PVD"/>
    <x v="2"/>
    <m/>
    <x v="6"/>
    <s v="28'16"/>
    <s v="Q2'16"/>
  </r>
  <r>
    <d v="2016-07-14T00:00:00"/>
    <s v="A3494252"/>
    <s v="B8967"/>
    <s v="YS"/>
    <s v="OK"/>
    <x v="16"/>
    <n v="6"/>
    <s v="PVD"/>
    <x v="2"/>
    <m/>
    <x v="6"/>
    <s v="28'16"/>
    <s v="Q2'16"/>
  </r>
  <r>
    <d v="2016-07-14T00:00:00"/>
    <s v="A3494252"/>
    <s v="B8967"/>
    <s v="YS"/>
    <s v="NG"/>
    <x v="33"/>
    <n v="2"/>
    <s v="PVD"/>
    <x v="2"/>
    <m/>
    <x v="6"/>
    <s v="28'16"/>
    <s v="Q2'16"/>
  </r>
  <r>
    <d v="2016-07-14T00:00:00"/>
    <s v="A3494252"/>
    <s v="B8967"/>
    <s v="YS"/>
    <s v="NG"/>
    <x v="3"/>
    <n v="2"/>
    <s v="PVD"/>
    <x v="2"/>
    <m/>
    <x v="6"/>
    <s v="28'16"/>
    <s v="Q2'16"/>
  </r>
  <r>
    <d v="2016-07-14T00:00:00"/>
    <s v="A3494507"/>
    <s v="B8020"/>
    <m/>
    <s v="OK"/>
    <x v="16"/>
    <n v="1"/>
    <s v="PVD"/>
    <x v="2"/>
    <m/>
    <x v="6"/>
    <s v="28'16"/>
    <s v="Q2'16"/>
  </r>
  <r>
    <d v="2016-07-14T00:00:00"/>
    <s v="A3491112"/>
    <s v="B8960"/>
    <s v="FF"/>
    <s v="OK"/>
    <x v="16"/>
    <n v="1"/>
    <s v="PVD"/>
    <x v="2"/>
    <m/>
    <x v="6"/>
    <s v="28'16"/>
    <s v="Q2'16"/>
  </r>
  <r>
    <d v="2016-07-14T00:00:00"/>
    <s v="A3491112"/>
    <s v="B8960"/>
    <s v="FF"/>
    <s v="OK"/>
    <x v="27"/>
    <n v="1"/>
    <s v="PVD"/>
    <x v="2"/>
    <m/>
    <x v="6"/>
    <s v="28'16"/>
    <s v="Q2'16"/>
  </r>
  <r>
    <d v="2016-07-14T00:00:00"/>
    <s v="A3491112"/>
    <s v="B8960"/>
    <s v="FF"/>
    <s v="NG"/>
    <x v="33"/>
    <n v="5"/>
    <s v="PVD"/>
    <x v="2"/>
    <m/>
    <x v="6"/>
    <s v="28'16"/>
    <s v="Q2'16"/>
  </r>
  <r>
    <d v="2016-07-14T00:00:00"/>
    <s v="A3494253"/>
    <s v="B8967"/>
    <s v="Yuen"/>
    <s v="OK"/>
    <x v="16"/>
    <n v="2"/>
    <s v="PVD"/>
    <x v="2"/>
    <m/>
    <x v="6"/>
    <s v="28'16"/>
    <s v="Q2'16"/>
  </r>
  <r>
    <d v="2016-07-14T00:00:00"/>
    <s v="A3492833"/>
    <s v="B8960"/>
    <s v="YS"/>
    <s v="OK"/>
    <x v="16"/>
    <n v="1"/>
    <s v="PVD"/>
    <x v="2"/>
    <m/>
    <x v="6"/>
    <s v="28'16"/>
    <s v="Q2'16"/>
  </r>
  <r>
    <d v="2016-07-14T00:00:00"/>
    <s v="A3491108"/>
    <s v="B8967"/>
    <s v="YS"/>
    <s v="OK"/>
    <x v="16"/>
    <n v="1"/>
    <s v="PVD"/>
    <x v="2"/>
    <m/>
    <x v="6"/>
    <s v="28'16"/>
    <s v="Q2'16"/>
  </r>
  <r>
    <d v="2016-07-14T00:00:00"/>
    <s v="A3491108"/>
    <s v="B8967"/>
    <s v="YS"/>
    <s v="NG"/>
    <x v="3"/>
    <n v="1"/>
    <s v="PVD"/>
    <x v="2"/>
    <m/>
    <x v="6"/>
    <s v="28'16"/>
    <s v="Q2'16"/>
  </r>
  <r>
    <d v="2016-07-14T00:00:00"/>
    <s v="A3491125"/>
    <s v="B8960"/>
    <s v="YS"/>
    <s v="OK"/>
    <x v="16"/>
    <n v="2"/>
    <s v="PVD"/>
    <x v="2"/>
    <m/>
    <x v="6"/>
    <s v="28'16"/>
    <s v="Q2'16"/>
  </r>
  <r>
    <d v="2016-07-14T00:00:00"/>
    <s v="A3491125"/>
    <s v="B8960"/>
    <s v="YS"/>
    <s v="NG"/>
    <x v="3"/>
    <n v="1"/>
    <s v="PVD"/>
    <x v="2"/>
    <m/>
    <x v="6"/>
    <s v="28'16"/>
    <s v="Q2'16"/>
  </r>
  <r>
    <d v="2016-07-14T00:00:00"/>
    <s v="A3494137"/>
    <s v="B8967"/>
    <s v="Yuen"/>
    <s v="NG"/>
    <x v="34"/>
    <n v="1"/>
    <s v="PVD"/>
    <x v="2"/>
    <m/>
    <x v="6"/>
    <s v="28'16"/>
    <s v="Q2'16"/>
  </r>
  <r>
    <d v="2016-07-14T00:00:00"/>
    <s v="A3494137"/>
    <s v="B8967"/>
    <s v="Yuen"/>
    <s v="NG"/>
    <x v="31"/>
    <n v="3"/>
    <s v="PVD"/>
    <x v="2"/>
    <m/>
    <x v="6"/>
    <s v="28'16"/>
    <s v="Q2'16"/>
  </r>
  <r>
    <d v="2016-07-14T00:00:00"/>
    <s v="A3491986"/>
    <s v="B8960"/>
    <s v="YS"/>
    <s v="OK"/>
    <x v="16"/>
    <n v="4"/>
    <s v="PVD"/>
    <x v="2"/>
    <m/>
    <x v="6"/>
    <s v="28'16"/>
    <s v="Q2'16"/>
  </r>
  <r>
    <d v="2016-07-14T00:00:00"/>
    <s v="A3491118"/>
    <s v="B8960"/>
    <s v="FF"/>
    <s v="OK"/>
    <x v="16"/>
    <n v="3"/>
    <s v="PVD"/>
    <x v="2"/>
    <m/>
    <x v="6"/>
    <s v="28'16"/>
    <s v="Q2'16"/>
  </r>
  <r>
    <d v="2016-07-14T00:00:00"/>
    <s v="A3491988"/>
    <s v="B8960"/>
    <s v="FF"/>
    <s v="OK"/>
    <x v="16"/>
    <n v="1"/>
    <s v="PVD"/>
    <x v="2"/>
    <m/>
    <x v="6"/>
    <s v="28'16"/>
    <s v="Q2'16"/>
  </r>
  <r>
    <d v="2016-07-14T00:00:00"/>
    <s v="A3491988"/>
    <s v="B8960"/>
    <s v="FF"/>
    <s v="NG"/>
    <x v="33"/>
    <n v="2"/>
    <s v="PVD"/>
    <x v="2"/>
    <m/>
    <x v="6"/>
    <s v="28'16"/>
    <s v="Q2'16"/>
  </r>
  <r>
    <d v="2016-07-14T00:00:00"/>
    <s v="A3491988"/>
    <s v="B8960"/>
    <s v="FF"/>
    <s v="NG"/>
    <x v="34"/>
    <n v="3"/>
    <s v="PVD"/>
    <x v="2"/>
    <m/>
    <x v="6"/>
    <s v="28'16"/>
    <s v="Q2'16"/>
  </r>
  <r>
    <d v="2016-07-14T00:00:00"/>
    <s v="A3491988"/>
    <s v="B8960"/>
    <s v="FF"/>
    <s v="NG"/>
    <x v="31"/>
    <n v="1"/>
    <s v="PVD"/>
    <x v="2"/>
    <m/>
    <x v="6"/>
    <s v="28'16"/>
    <s v="Q2'16"/>
  </r>
  <r>
    <d v="2016-07-14T00:00:00"/>
    <s v="A3486539"/>
    <s v="B8020"/>
    <s v="FF"/>
    <s v="NG"/>
    <x v="34"/>
    <n v="1"/>
    <s v="PVD"/>
    <x v="2"/>
    <m/>
    <x v="6"/>
    <s v="28'16"/>
    <s v="Q2'16"/>
  </r>
  <r>
    <d v="2016-07-14T00:00:00"/>
    <s v="A3493283"/>
    <s v="B9604"/>
    <s v="FF"/>
    <s v="OK"/>
    <x v="16"/>
    <n v="1"/>
    <s v="PVD"/>
    <x v="2"/>
    <m/>
    <x v="6"/>
    <s v="28'16"/>
    <s v="Q2'16"/>
  </r>
  <r>
    <d v="2016-07-14T00:00:00"/>
    <s v="A3493283"/>
    <s v="B9604"/>
    <s v="FF"/>
    <s v="NG"/>
    <x v="33"/>
    <n v="1"/>
    <s v="PVD"/>
    <x v="2"/>
    <m/>
    <x v="6"/>
    <s v="28'16"/>
    <s v="Q2'16"/>
  </r>
  <r>
    <d v="2016-07-14T00:00:00"/>
    <s v="A3493275"/>
    <s v="B9604"/>
    <s v="FF"/>
    <s v="OK"/>
    <x v="16"/>
    <n v="1"/>
    <s v="PVD"/>
    <x v="2"/>
    <m/>
    <x v="6"/>
    <s v="28'16"/>
    <s v="Q2'16"/>
  </r>
  <r>
    <d v="2016-07-14T00:00:00"/>
    <s v="A3493275"/>
    <s v="B9604"/>
    <s v="FF"/>
    <s v="NG"/>
    <x v="33"/>
    <n v="1"/>
    <s v="PVD"/>
    <x v="2"/>
    <m/>
    <x v="6"/>
    <s v="28'16"/>
    <s v="Q2'16"/>
  </r>
  <r>
    <d v="2016-07-14T00:00:00"/>
    <s v="A3494488"/>
    <s v="B9604"/>
    <s v="FF"/>
    <s v="OK"/>
    <x v="16"/>
    <n v="1"/>
    <s v="PVD"/>
    <x v="2"/>
    <m/>
    <x v="6"/>
    <s v="28'16"/>
    <s v="Q2'16"/>
  </r>
  <r>
    <d v="2016-07-14T00:00:00"/>
    <s v="A3494500"/>
    <s v="B9604"/>
    <s v="YS"/>
    <s v="OK"/>
    <x v="16"/>
    <n v="1"/>
    <s v="PVD"/>
    <x v="2"/>
    <m/>
    <x v="6"/>
    <s v="28'16"/>
    <s v="Q2'16"/>
  </r>
  <r>
    <d v="2016-07-14T00:00:00"/>
    <s v="A3494500"/>
    <s v="B9604"/>
    <s v="YS"/>
    <s v="NG"/>
    <x v="3"/>
    <n v="1"/>
    <s v="PVD"/>
    <x v="2"/>
    <m/>
    <x v="6"/>
    <s v="28'16"/>
    <s v="Q2'16"/>
  </r>
  <r>
    <d v="2016-07-14T00:00:00"/>
    <s v="A3494493"/>
    <s v="B9604"/>
    <s v="YS"/>
    <s v="OK"/>
    <x v="16"/>
    <n v="1"/>
    <s v="PVD"/>
    <x v="2"/>
    <m/>
    <x v="6"/>
    <s v="28'16"/>
    <s v="Q2'16"/>
  </r>
  <r>
    <d v="2016-07-14T00:00:00"/>
    <s v="A3491123"/>
    <s v="B8960"/>
    <s v="XJ"/>
    <s v="OK"/>
    <x v="16"/>
    <n v="3"/>
    <s v="PVD"/>
    <x v="2"/>
    <m/>
    <x v="6"/>
    <s v="28'16"/>
    <s v="Q2'16"/>
  </r>
  <r>
    <d v="2016-07-14T00:00:00"/>
    <s v="A3491123"/>
    <s v="B8960"/>
    <s v="XJ"/>
    <s v="NG"/>
    <x v="33"/>
    <n v="3"/>
    <s v="PVD"/>
    <x v="2"/>
    <m/>
    <x v="6"/>
    <s v="28'16"/>
    <s v="Q2'16"/>
  </r>
  <r>
    <d v="2016-07-14T00:00:00"/>
    <s v="A3491123"/>
    <s v="B8960"/>
    <s v="XJ"/>
    <s v="NG"/>
    <x v="34"/>
    <n v="2"/>
    <s v="PVD"/>
    <x v="2"/>
    <m/>
    <x v="6"/>
    <s v="28'16"/>
    <s v="Q2'16"/>
  </r>
  <r>
    <d v="2016-07-14T00:00:00"/>
    <s v="A3491123"/>
    <s v="B8960"/>
    <s v="XJ"/>
    <s v="NG"/>
    <x v="31"/>
    <n v="1"/>
    <s v="PVD"/>
    <x v="2"/>
    <m/>
    <x v="6"/>
    <s v="28'16"/>
    <s v="Q2'16"/>
  </r>
  <r>
    <d v="2016-07-14T00:00:00"/>
    <s v="A3494503"/>
    <s v="B9604"/>
    <s v="XJ"/>
    <s v="OK"/>
    <x v="16"/>
    <n v="1"/>
    <s v="PVD"/>
    <x v="2"/>
    <m/>
    <x v="6"/>
    <s v="28'16"/>
    <s v="Q2'16"/>
  </r>
  <r>
    <d v="2016-07-14T00:00:00"/>
    <s v="A3494503"/>
    <s v="B9604"/>
    <s v="XJ"/>
    <s v="NG"/>
    <x v="33"/>
    <n v="2"/>
    <s v="PVD"/>
    <x v="2"/>
    <m/>
    <x v="6"/>
    <s v="28'16"/>
    <s v="Q2'16"/>
  </r>
  <r>
    <d v="2016-07-14T00:00:00"/>
    <s v="A3494503"/>
    <s v="B9604"/>
    <s v="XJ"/>
    <s v="NG"/>
    <x v="34"/>
    <n v="1"/>
    <s v="PVD"/>
    <x v="2"/>
    <m/>
    <x v="6"/>
    <s v="28'16"/>
    <s v="Q2'16"/>
  </r>
  <r>
    <d v="2016-07-14T00:00:00"/>
    <s v="A3494499"/>
    <s v="B9604"/>
    <s v="XJ"/>
    <s v="NG"/>
    <x v="33"/>
    <n v="1"/>
    <s v="PVD"/>
    <x v="2"/>
    <m/>
    <x v="6"/>
    <s v="28'16"/>
    <s v="Q2'16"/>
  </r>
  <r>
    <d v="2016-07-14T00:00:00"/>
    <s v="A3494499"/>
    <s v="B9604"/>
    <s v="XJ"/>
    <s v="NG"/>
    <x v="34"/>
    <n v="2"/>
    <s v="PVD"/>
    <x v="2"/>
    <m/>
    <x v="6"/>
    <s v="28'16"/>
    <s v="Q2'16"/>
  </r>
  <r>
    <d v="2016-07-14T00:00:00"/>
    <s v="A3493304"/>
    <s v="B9604"/>
    <s v="XJ"/>
    <s v="OK"/>
    <x v="16"/>
    <n v="1"/>
    <s v="PVD"/>
    <x v="2"/>
    <m/>
    <x v="6"/>
    <s v="28'16"/>
    <s v="Q2'16"/>
  </r>
  <r>
    <d v="2016-07-14T00:00:00"/>
    <s v="A3492835"/>
    <s v="B8960"/>
    <s v="XJ"/>
    <s v="OK"/>
    <x v="16"/>
    <n v="2"/>
    <s v="PVD"/>
    <x v="2"/>
    <m/>
    <x v="6"/>
    <s v="28'16"/>
    <s v="Q2'16"/>
  </r>
  <r>
    <d v="2016-07-14T00:00:00"/>
    <s v="A3492835"/>
    <s v="B8960"/>
    <s v="XJ"/>
    <s v="NG"/>
    <x v="33"/>
    <n v="4"/>
    <s v="PVD"/>
    <x v="2"/>
    <m/>
    <x v="6"/>
    <s v="28'16"/>
    <s v="Q2'16"/>
  </r>
  <r>
    <d v="2016-07-14T00:00:00"/>
    <s v="A3492835"/>
    <s v="B8960"/>
    <s v="XJ"/>
    <s v="NG"/>
    <x v="34"/>
    <n v="2"/>
    <s v="PVD"/>
    <x v="2"/>
    <m/>
    <x v="6"/>
    <s v="28'16"/>
    <s v="Q2'16"/>
  </r>
  <r>
    <d v="2016-07-14T00:00:00"/>
    <s v="A3492835"/>
    <s v="B8960"/>
    <s v="XJ"/>
    <s v="NG"/>
    <x v="31"/>
    <n v="1"/>
    <s v="PVD"/>
    <x v="2"/>
    <m/>
    <x v="6"/>
    <s v="28'16"/>
    <s v="Q2'16"/>
  </r>
  <r>
    <d v="2016-07-14T00:00:00"/>
    <s v="A3494501"/>
    <s v="B9604"/>
    <s v="XJ"/>
    <s v="OK"/>
    <x v="27"/>
    <n v="1"/>
    <s v="PVD"/>
    <x v="2"/>
    <m/>
    <x v="6"/>
    <s v="28'16"/>
    <s v="Q2'16"/>
  </r>
  <r>
    <d v="2016-07-14T00:00:00"/>
    <s v="A3490475"/>
    <s v="B8960"/>
    <s v="XJ"/>
    <s v="OK"/>
    <x v="16"/>
    <n v="2"/>
    <s v="PVD"/>
    <x v="2"/>
    <m/>
    <x v="6"/>
    <s v="28'16"/>
    <s v="Q2'16"/>
  </r>
  <r>
    <d v="2016-07-14T00:00:00"/>
    <s v="A3490475"/>
    <s v="B8960"/>
    <s v="XJ"/>
    <s v="OK"/>
    <x v="24"/>
    <n v="1"/>
    <s v="PVD"/>
    <x v="2"/>
    <m/>
    <x v="6"/>
    <s v="28'16"/>
    <s v="Q2'16"/>
  </r>
  <r>
    <d v="2016-07-14T00:00:00"/>
    <s v="A3490475"/>
    <s v="B8960"/>
    <s v="XJ"/>
    <s v="NG"/>
    <x v="31"/>
    <n v="2"/>
    <s v="PVD"/>
    <x v="2"/>
    <m/>
    <x v="6"/>
    <s v="28'16"/>
    <s v="Q2'16"/>
  </r>
  <r>
    <d v="2016-07-14T00:00:00"/>
    <s v="A3492024"/>
    <s v="B8960"/>
    <s v="XJ"/>
    <s v="OK"/>
    <x v="16"/>
    <n v="1"/>
    <s v="PVD"/>
    <x v="2"/>
    <m/>
    <x v="6"/>
    <s v="28'16"/>
    <s v="Q2'16"/>
  </r>
  <r>
    <d v="2016-07-14T00:00:00"/>
    <s v="A3492024"/>
    <s v="B8960"/>
    <s v="XJ"/>
    <s v="NG"/>
    <x v="33"/>
    <n v="13"/>
    <s v="PVD"/>
    <x v="2"/>
    <m/>
    <x v="6"/>
    <s v="28'16"/>
    <s v="Q2'16"/>
  </r>
  <r>
    <d v="2016-07-14T00:00:00"/>
    <s v="A3492024"/>
    <s v="B8960"/>
    <s v="XJ"/>
    <s v="NG"/>
    <x v="3"/>
    <n v="1"/>
    <s v="PVD"/>
    <x v="2"/>
    <m/>
    <x v="6"/>
    <s v="28'16"/>
    <s v="Q2'16"/>
  </r>
  <r>
    <d v="2016-07-14T00:00:00"/>
    <s v="A3492024"/>
    <s v="B8960"/>
    <s v="XJ"/>
    <s v="NG"/>
    <x v="34"/>
    <n v="5"/>
    <s v="PVD"/>
    <x v="2"/>
    <m/>
    <x v="6"/>
    <s v="28'16"/>
    <s v="Q2'16"/>
  </r>
  <r>
    <d v="2016-07-14T00:00:00"/>
    <s v="A3492024"/>
    <s v="B8960"/>
    <s v="XJ"/>
    <s v="NG"/>
    <x v="31"/>
    <n v="1"/>
    <s v="PVD"/>
    <x v="2"/>
    <m/>
    <x v="6"/>
    <s v="28'16"/>
    <s v="Q2'16"/>
  </r>
  <r>
    <d v="2016-07-14T00:00:00"/>
    <s v="A3491119"/>
    <s v="B8960"/>
    <s v="XJ"/>
    <s v="OK"/>
    <x v="16"/>
    <n v="1"/>
    <s v="PVD"/>
    <x v="2"/>
    <m/>
    <x v="6"/>
    <s v="28'16"/>
    <s v="Q2'16"/>
  </r>
  <r>
    <d v="2016-07-14T00:00:00"/>
    <s v="A3491119"/>
    <s v="B8960"/>
    <s v="XJ"/>
    <s v="NG"/>
    <x v="33"/>
    <n v="4"/>
    <s v="PVD"/>
    <x v="2"/>
    <m/>
    <x v="6"/>
    <s v="28'16"/>
    <s v="Q2'16"/>
  </r>
  <r>
    <d v="2016-07-14T00:00:00"/>
    <s v="A3491119"/>
    <s v="B8960"/>
    <s v="XJ"/>
    <s v="NG"/>
    <x v="34"/>
    <n v="1"/>
    <s v="PVD"/>
    <x v="2"/>
    <m/>
    <x v="6"/>
    <s v="28'16"/>
    <s v="Q2'16"/>
  </r>
  <r>
    <d v="2016-07-14T00:00:00"/>
    <s v="A3492836"/>
    <s v="B8960"/>
    <s v="LT"/>
    <s v="OK"/>
    <x v="16"/>
    <n v="4"/>
    <s v="PVD"/>
    <x v="2"/>
    <m/>
    <x v="6"/>
    <s v="28'16"/>
    <s v="Q2'16"/>
  </r>
  <r>
    <d v="2016-07-14T00:00:00"/>
    <s v="A3492836"/>
    <s v="B8960"/>
    <s v="LT"/>
    <s v="NG"/>
    <x v="33"/>
    <n v="3"/>
    <s v="PVD"/>
    <x v="2"/>
    <m/>
    <x v="6"/>
    <s v="28'16"/>
    <s v="Q2'16"/>
  </r>
  <r>
    <d v="2016-07-14T00:00:00"/>
    <s v="A3491122"/>
    <s v="B8960"/>
    <s v="XJ"/>
    <s v="OK"/>
    <x v="16"/>
    <n v="5"/>
    <s v="PVD"/>
    <x v="2"/>
    <m/>
    <x v="6"/>
    <s v="28'16"/>
    <s v="Q2'16"/>
  </r>
  <r>
    <d v="2016-07-14T00:00:00"/>
    <s v="A3491122"/>
    <s v="B8960"/>
    <s v="XJ"/>
    <s v="NG"/>
    <x v="33"/>
    <n v="3"/>
    <s v="PVD"/>
    <x v="2"/>
    <m/>
    <x v="6"/>
    <s v="28'16"/>
    <s v="Q2'16"/>
  </r>
  <r>
    <d v="2016-07-14T00:00:00"/>
    <s v="A3491122"/>
    <s v="B8960"/>
    <s v="XJ"/>
    <s v="NG"/>
    <x v="34"/>
    <n v="2"/>
    <s v="PVD"/>
    <x v="2"/>
    <m/>
    <x v="6"/>
    <s v="28'16"/>
    <s v="Q2'16"/>
  </r>
  <r>
    <d v="2016-07-14T00:00:00"/>
    <s v="A3491122"/>
    <s v="B8960"/>
    <s v="XJ"/>
    <s v="NG"/>
    <x v="31"/>
    <n v="2"/>
    <s v="PVD"/>
    <x v="2"/>
    <m/>
    <x v="6"/>
    <s v="28'16"/>
    <s v="Q2'16"/>
  </r>
  <r>
    <d v="2016-07-14T00:00:00"/>
    <s v="A3491987"/>
    <s v="B8960"/>
    <s v="XJ"/>
    <s v="NG"/>
    <x v="33"/>
    <n v="6"/>
    <s v="PVD"/>
    <x v="2"/>
    <m/>
    <x v="6"/>
    <s v="28'16"/>
    <s v="Q2'16"/>
  </r>
  <r>
    <d v="2016-07-14T00:00:00"/>
    <s v="A3491987"/>
    <s v="B8960"/>
    <s v="XJ"/>
    <s v="NG"/>
    <x v="34"/>
    <n v="4"/>
    <s v="PVD"/>
    <x v="2"/>
    <m/>
    <x v="6"/>
    <s v="28'16"/>
    <s v="Q2'16"/>
  </r>
  <r>
    <d v="2016-07-14T00:00:00"/>
    <s v="A3491987"/>
    <s v="B8960"/>
    <s v="XJ"/>
    <s v="NG"/>
    <x v="31"/>
    <n v="1"/>
    <s v="PVD"/>
    <x v="2"/>
    <m/>
    <x v="6"/>
    <s v="28'16"/>
    <s v="Q2'16"/>
  </r>
  <r>
    <d v="2016-07-14T00:00:00"/>
    <s v="A3493180"/>
    <s v="B8960"/>
    <s v="XJ"/>
    <s v="OK"/>
    <x v="16"/>
    <n v="2"/>
    <s v="PVD"/>
    <x v="2"/>
    <m/>
    <x v="6"/>
    <s v="28'16"/>
    <s v="Q2'16"/>
  </r>
  <r>
    <d v="2016-07-14T00:00:00"/>
    <s v="A3491984"/>
    <s v="B8960"/>
    <s v="XJ"/>
    <s v="OK"/>
    <x v="16"/>
    <n v="2"/>
    <s v="PVD"/>
    <x v="2"/>
    <m/>
    <x v="6"/>
    <s v="28'16"/>
    <s v="Q2'16"/>
  </r>
  <r>
    <d v="2016-07-14T00:00:00"/>
    <s v="A3491984"/>
    <s v="B8960"/>
    <s v="XJ"/>
    <s v="NG"/>
    <x v="33"/>
    <n v="6"/>
    <s v="PVD"/>
    <x v="2"/>
    <m/>
    <x v="6"/>
    <s v="28'16"/>
    <s v="Q2'16"/>
  </r>
  <r>
    <d v="2016-07-14T00:00:00"/>
    <s v="A3491984"/>
    <s v="B8960"/>
    <s v="XJ"/>
    <s v="NG"/>
    <x v="34"/>
    <n v="1"/>
    <s v="PVD"/>
    <x v="2"/>
    <m/>
    <x v="6"/>
    <s v="28'16"/>
    <s v="Q2'16"/>
  </r>
  <r>
    <d v="2016-07-14T00:00:00"/>
    <s v="A3491984"/>
    <s v="B8960"/>
    <s v="XJ"/>
    <s v="NG"/>
    <x v="31"/>
    <n v="3"/>
    <s v="PVD"/>
    <x v="2"/>
    <m/>
    <x v="6"/>
    <s v="28'16"/>
    <s v="Q2'16"/>
  </r>
  <r>
    <d v="2016-07-14T00:00:00"/>
    <s v="A3492025"/>
    <s v="B8960"/>
    <s v="XJ"/>
    <s v="OK"/>
    <x v="16"/>
    <n v="2"/>
    <s v="PVD"/>
    <x v="2"/>
    <m/>
    <x v="6"/>
    <s v="28'16"/>
    <s v="Q2'16"/>
  </r>
  <r>
    <d v="2016-07-14T00:00:00"/>
    <s v="A3492025"/>
    <s v="B8960"/>
    <s v="XJ"/>
    <s v="NG"/>
    <x v="33"/>
    <n v="7"/>
    <s v="PVD"/>
    <x v="2"/>
    <m/>
    <x v="6"/>
    <s v="28'16"/>
    <s v="Q2'16"/>
  </r>
  <r>
    <d v="2016-07-14T00:00:00"/>
    <s v="A3492025"/>
    <s v="B8960"/>
    <s v="XJ"/>
    <s v="NG"/>
    <x v="34"/>
    <n v="4"/>
    <s v="PVD"/>
    <x v="2"/>
    <m/>
    <x v="6"/>
    <s v="28'16"/>
    <s v="Q2'16"/>
  </r>
  <r>
    <d v="2016-07-14T00:00:00"/>
    <s v="A3492025"/>
    <s v="B8960"/>
    <s v="XJ"/>
    <s v="NG"/>
    <x v="31"/>
    <n v="1"/>
    <s v="PVD"/>
    <x v="2"/>
    <m/>
    <x v="6"/>
    <s v="28'16"/>
    <s v="Q2'16"/>
  </r>
  <r>
    <d v="2016-07-14T00:00:00"/>
    <s v="A3491127"/>
    <s v="B8960"/>
    <s v="XJ"/>
    <s v="OK"/>
    <x v="16"/>
    <n v="1"/>
    <s v="PVD"/>
    <x v="2"/>
    <m/>
    <x v="6"/>
    <s v="28'16"/>
    <s v="Q2'16"/>
  </r>
  <r>
    <d v="2016-07-14T00:00:00"/>
    <s v="A3491127"/>
    <s v="B8960"/>
    <s v="XJ"/>
    <s v="NG"/>
    <x v="33"/>
    <n v="5"/>
    <s v="PVD"/>
    <x v="2"/>
    <m/>
    <x v="6"/>
    <s v="28'16"/>
    <s v="Q2'16"/>
  </r>
  <r>
    <d v="2016-07-14T00:00:00"/>
    <s v="A3491127"/>
    <s v="B8960"/>
    <s v="XJ"/>
    <s v="NG"/>
    <x v="34"/>
    <n v="4"/>
    <s v="PVD"/>
    <x v="2"/>
    <m/>
    <x v="6"/>
    <s v="28'16"/>
    <s v="Q2'16"/>
  </r>
  <r>
    <d v="2016-07-14T00:00:00"/>
    <s v="A3492837"/>
    <s v="B8960"/>
    <s v="XJ"/>
    <s v="OK"/>
    <x v="16"/>
    <n v="2"/>
    <s v="PVD"/>
    <x v="2"/>
    <m/>
    <x v="6"/>
    <s v="28'16"/>
    <s v="Q2'16"/>
  </r>
  <r>
    <d v="2016-07-14T00:00:00"/>
    <s v="A3492837"/>
    <s v="B8960"/>
    <s v="XJ"/>
    <s v="OK"/>
    <x v="27"/>
    <n v="1"/>
    <s v="PVD"/>
    <x v="2"/>
    <m/>
    <x v="6"/>
    <s v="28'16"/>
    <s v="Q2'16"/>
  </r>
  <r>
    <d v="2016-07-14T00:00:00"/>
    <s v="A3492837"/>
    <s v="B8960"/>
    <s v="XJ"/>
    <s v="NG"/>
    <x v="33"/>
    <n v="9"/>
    <s v="PVD"/>
    <x v="2"/>
    <m/>
    <x v="6"/>
    <s v="28'16"/>
    <s v="Q2'16"/>
  </r>
  <r>
    <d v="2016-07-14T00:00:00"/>
    <s v="A3492837"/>
    <s v="B8960"/>
    <s v="XJ"/>
    <s v="NG"/>
    <x v="34"/>
    <n v="1"/>
    <s v="PVD"/>
    <x v="2"/>
    <m/>
    <x v="6"/>
    <s v="28'16"/>
    <s v="Q2'16"/>
  </r>
  <r>
    <d v="2016-07-14T00:00:00"/>
    <s v="A3493391"/>
    <s v="B8015"/>
    <s v="XJ"/>
    <s v="OK"/>
    <x v="16"/>
    <n v="1"/>
    <s v="PVD"/>
    <x v="2"/>
    <m/>
    <x v="6"/>
    <s v="28'16"/>
    <s v="Q2'16"/>
  </r>
  <r>
    <d v="2016-07-14T00:00:00"/>
    <s v="A3494352"/>
    <s v="B4313"/>
    <s v="LT"/>
    <s v="OK"/>
    <x v="16"/>
    <n v="1"/>
    <s v="PVD"/>
    <x v="2"/>
    <m/>
    <x v="6"/>
    <s v="28'16"/>
    <s v="Q2'16"/>
  </r>
  <r>
    <d v="2016-07-14T00:00:00"/>
    <s v="A3494352"/>
    <s v="B4313"/>
    <s v="LT"/>
    <s v="OK"/>
    <x v="24"/>
    <n v="1"/>
    <s v="PVD"/>
    <x v="2"/>
    <m/>
    <x v="6"/>
    <s v="28'16"/>
    <s v="Q2'16"/>
  </r>
  <r>
    <d v="2016-07-14T00:00:00"/>
    <s v="A3494348"/>
    <s v="B4313"/>
    <s v="LT"/>
    <s v="OK"/>
    <x v="16"/>
    <n v="1"/>
    <s v="PVD"/>
    <x v="2"/>
    <m/>
    <x v="6"/>
    <s v="28'16"/>
    <s v="Q2'16"/>
  </r>
  <r>
    <d v="2016-07-14T00:00:00"/>
    <s v="A3493288"/>
    <s v="B4402"/>
    <s v="FF"/>
    <s v="OK"/>
    <x v="16"/>
    <n v="2"/>
    <s v="PVD"/>
    <x v="2"/>
    <m/>
    <x v="6"/>
    <s v="28'16"/>
    <s v="Q2'16"/>
  </r>
  <r>
    <d v="2016-07-14T00:00:00"/>
    <s v="A3493290"/>
    <s v="B4402"/>
    <s v="FF"/>
    <s v="OK"/>
    <x v="16"/>
    <n v="1"/>
    <s v="PVD"/>
    <x v="2"/>
    <m/>
    <x v="6"/>
    <s v="28'16"/>
    <s v="Q2'16"/>
  </r>
  <r>
    <d v="2016-07-14T00:00:00"/>
    <s v="A3493290"/>
    <s v="B4402"/>
    <s v="FF"/>
    <s v="NG"/>
    <x v="33"/>
    <n v="2"/>
    <s v="PVD"/>
    <x v="2"/>
    <m/>
    <x v="6"/>
    <s v="28'16"/>
    <s v="Q2'16"/>
  </r>
  <r>
    <d v="2016-07-14T00:00:00"/>
    <s v="A3493290"/>
    <s v="B4402"/>
    <s v="FF"/>
    <s v="NG"/>
    <x v="34"/>
    <n v="1"/>
    <s v="PVD"/>
    <x v="2"/>
    <m/>
    <x v="6"/>
    <s v="28'16"/>
    <s v="Q2'16"/>
  </r>
  <r>
    <d v="2016-07-14T00:00:00"/>
    <s v="A3494295"/>
    <s v="B4313"/>
    <s v="FF"/>
    <s v="OK"/>
    <x v="16"/>
    <n v="1"/>
    <s v="PVD"/>
    <x v="2"/>
    <m/>
    <x v="6"/>
    <s v="28'16"/>
    <s v="Q2'16"/>
  </r>
  <r>
    <d v="2016-07-14T00:00:00"/>
    <s v="A3493468"/>
    <s v="B4402"/>
    <s v="FF"/>
    <s v="NG"/>
    <x v="33"/>
    <n v="1"/>
    <s v="PVD"/>
    <x v="2"/>
    <m/>
    <x v="6"/>
    <s v="28'16"/>
    <s v="Q2'16"/>
  </r>
  <r>
    <d v="2016-07-14T00:00:00"/>
    <s v="A3493289"/>
    <s v="B4402"/>
    <s v="FF"/>
    <s v="OK"/>
    <x v="16"/>
    <n v="2"/>
    <s v="PVD"/>
    <x v="2"/>
    <m/>
    <x v="6"/>
    <s v="28'16"/>
    <s v="Q2'16"/>
  </r>
  <r>
    <d v="2016-07-14T00:00:00"/>
    <s v="A3494262"/>
    <s v="B4313"/>
    <s v="LT"/>
    <s v="OK"/>
    <x v="16"/>
    <n v="1"/>
    <s v="PVD"/>
    <x v="2"/>
    <m/>
    <x v="6"/>
    <s v="28'16"/>
    <s v="Q2'16"/>
  </r>
  <r>
    <d v="2016-07-14T00:00:00"/>
    <s v="A3494260"/>
    <s v="B4313"/>
    <s v="LT"/>
    <s v="OK"/>
    <x v="16"/>
    <n v="1"/>
    <s v="PVD"/>
    <x v="2"/>
    <m/>
    <x v="6"/>
    <s v="28'16"/>
    <s v="Q2'16"/>
  </r>
  <r>
    <d v="2016-07-14T00:00:00"/>
    <s v="A3493467"/>
    <s v="B4402"/>
    <s v="FF"/>
    <s v="OK"/>
    <x v="16"/>
    <n v="2"/>
    <s v="PVD"/>
    <x v="2"/>
    <m/>
    <x v="6"/>
    <s v="28'16"/>
    <s v="Q2'16"/>
  </r>
  <r>
    <d v="2016-07-14T00:00:00"/>
    <s v="A3493467"/>
    <s v="B4402"/>
    <s v="FF"/>
    <s v="OK"/>
    <x v="24"/>
    <n v="1"/>
    <s v="PVD"/>
    <x v="2"/>
    <m/>
    <x v="6"/>
    <s v="28'16"/>
    <s v="Q2'16"/>
  </r>
  <r>
    <d v="2016-07-14T00:00:00"/>
    <s v="A3493467"/>
    <s v="B4402"/>
    <s v="FF"/>
    <s v="NG"/>
    <x v="33"/>
    <n v="2"/>
    <s v="PVD"/>
    <x v="2"/>
    <m/>
    <x v="6"/>
    <s v="28'16"/>
    <s v="Q2'16"/>
  </r>
  <r>
    <d v="2016-07-14T00:00:00"/>
    <s v="A3493467"/>
    <s v="B4402"/>
    <s v="FF"/>
    <s v="NG"/>
    <x v="34"/>
    <n v="1"/>
    <s v="PVD"/>
    <x v="2"/>
    <m/>
    <x v="6"/>
    <s v="28'16"/>
    <s v="Q2'16"/>
  </r>
  <r>
    <d v="2016-07-14T00:00:00"/>
    <s v="A3486538"/>
    <s v="B8020"/>
    <s v="FF"/>
    <s v="NG"/>
    <x v="33"/>
    <n v="2"/>
    <s v="PVD"/>
    <x v="2"/>
    <m/>
    <x v="6"/>
    <s v="28'16"/>
    <s v="Q2'16"/>
  </r>
  <r>
    <d v="2016-07-14T00:00:00"/>
    <s v="A3486538"/>
    <s v="B8020"/>
    <s v="FF"/>
    <s v="NG"/>
    <x v="34"/>
    <n v="2"/>
    <s v="PVD"/>
    <x v="2"/>
    <m/>
    <x v="6"/>
    <s v="28'16"/>
    <s v="Q2'16"/>
  </r>
  <r>
    <d v="2016-07-14T00:00:00"/>
    <s v="A3486538"/>
    <s v="B8020"/>
    <s v="FF"/>
    <s v="NG"/>
    <x v="31"/>
    <n v="1"/>
    <s v="PVD"/>
    <x v="2"/>
    <m/>
    <x v="6"/>
    <s v="28'16"/>
    <s v="Q2'16"/>
  </r>
  <r>
    <d v="2016-07-15T00:00:00"/>
    <s v="A3493076"/>
    <s v="B8960"/>
    <s v="YS"/>
    <s v="OK"/>
    <x v="16"/>
    <n v="5"/>
    <s v="PVD"/>
    <x v="2"/>
    <m/>
    <x v="6"/>
    <s v="28'16"/>
    <s v="Q2'16"/>
  </r>
  <r>
    <d v="2016-07-15T00:00:00"/>
    <s v="A3493076"/>
    <s v="B8960"/>
    <s v="YS"/>
    <s v="NG"/>
    <x v="33"/>
    <n v="4"/>
    <s v="PVD"/>
    <x v="2"/>
    <m/>
    <x v="6"/>
    <s v="28'16"/>
    <s v="Q2'16"/>
  </r>
  <r>
    <d v="2016-07-15T00:00:00"/>
    <s v="A3493076"/>
    <s v="B8960"/>
    <s v="YS"/>
    <s v="NG"/>
    <x v="3"/>
    <n v="1"/>
    <s v="PVD"/>
    <x v="2"/>
    <m/>
    <x v="6"/>
    <s v="28'16"/>
    <s v="Q2'16"/>
  </r>
  <r>
    <d v="2016-07-15T00:00:00"/>
    <s v="A3492834"/>
    <s v="B8960"/>
    <s v="LT"/>
    <s v="OK"/>
    <x v="16"/>
    <n v="6"/>
    <s v="PVD"/>
    <x v="2"/>
    <m/>
    <x v="6"/>
    <s v="28'16"/>
    <s v="Q2'16"/>
  </r>
  <r>
    <d v="2016-07-15T00:00:00"/>
    <s v="A3492834"/>
    <s v="B8960"/>
    <s v="LT"/>
    <s v="NG"/>
    <x v="33"/>
    <n v="2"/>
    <s v="PVD"/>
    <x v="2"/>
    <m/>
    <x v="6"/>
    <s v="28'16"/>
    <s v="Q2'16"/>
  </r>
  <r>
    <d v="2016-07-15T00:00:00"/>
    <s v="A3490661"/>
    <s v="B8960"/>
    <s v="LT"/>
    <s v="OK"/>
    <x v="16"/>
    <n v="1"/>
    <s v="PVD"/>
    <x v="2"/>
    <m/>
    <x v="6"/>
    <s v="28'16"/>
    <s v="Q2'16"/>
  </r>
  <r>
    <d v="2016-07-15T00:00:00"/>
    <s v="A3490661"/>
    <s v="B8960"/>
    <s v="LT"/>
    <s v="NG"/>
    <x v="33"/>
    <n v="1"/>
    <s v="PVD"/>
    <x v="2"/>
    <m/>
    <x v="6"/>
    <s v="28'16"/>
    <s v="Q2'16"/>
  </r>
  <r>
    <d v="2016-07-15T00:00:00"/>
    <s v="A3491963"/>
    <s v="B8960"/>
    <s v="LT"/>
    <s v="OK"/>
    <x v="16"/>
    <n v="2"/>
    <s v="PVD"/>
    <x v="2"/>
    <m/>
    <x v="6"/>
    <s v="28'16"/>
    <s v="Q2'16"/>
  </r>
  <r>
    <d v="2016-07-15T00:00:00"/>
    <s v="A3491963"/>
    <s v="B8960"/>
    <s v="LT"/>
    <s v="OK"/>
    <x v="27"/>
    <n v="1"/>
    <s v="PVD"/>
    <x v="2"/>
    <m/>
    <x v="6"/>
    <s v="28'16"/>
    <s v="Q2'16"/>
  </r>
  <r>
    <d v="2016-07-15T00:00:00"/>
    <s v="A3492022"/>
    <s v="B8960"/>
    <s v="LT"/>
    <s v="OK"/>
    <x v="16"/>
    <n v="2"/>
    <s v="PVD"/>
    <x v="2"/>
    <m/>
    <x v="6"/>
    <s v="28'16"/>
    <s v="Q2'16"/>
  </r>
  <r>
    <d v="2016-07-15T00:00:00"/>
    <s v="A3492022"/>
    <s v="B8960"/>
    <s v="LT"/>
    <s v="OK"/>
    <x v="27"/>
    <n v="1"/>
    <s v="PVD"/>
    <x v="2"/>
    <m/>
    <x v="6"/>
    <s v="28'16"/>
    <s v="Q2'16"/>
  </r>
  <r>
    <d v="2016-07-15T00:00:00"/>
    <s v="A3492808"/>
    <s v="B8960"/>
    <s v="FF"/>
    <s v="OK"/>
    <x v="27"/>
    <n v="3"/>
    <s v="PVD"/>
    <x v="2"/>
    <m/>
    <x v="6"/>
    <s v="28'16"/>
    <s v="Q2'16"/>
  </r>
  <r>
    <d v="2016-07-15T00:00:00"/>
    <s v="A3492808"/>
    <s v="B8960"/>
    <s v="FF"/>
    <s v="NG"/>
    <x v="33"/>
    <n v="4"/>
    <s v="PVD"/>
    <x v="2"/>
    <m/>
    <x v="6"/>
    <s v="28'16"/>
    <s v="Q2'16"/>
  </r>
  <r>
    <d v="2016-07-15T00:00:00"/>
    <s v="A3492808"/>
    <s v="B8960"/>
    <s v="FF"/>
    <s v="NG"/>
    <x v="34"/>
    <n v="1"/>
    <s v="PVD"/>
    <x v="2"/>
    <m/>
    <x v="6"/>
    <s v="28'16"/>
    <s v="Q2'16"/>
  </r>
  <r>
    <d v="2016-07-15T00:00:00"/>
    <s v="A3491107"/>
    <s v="B8967"/>
    <s v="LT"/>
    <s v="OK"/>
    <x v="16"/>
    <n v="1"/>
    <s v="PVD"/>
    <x v="2"/>
    <m/>
    <x v="6"/>
    <s v="28'16"/>
    <s v="Q2'16"/>
  </r>
  <r>
    <d v="2016-07-15T00:00:00"/>
    <s v="A3491107"/>
    <s v="B8967"/>
    <s v="LT"/>
    <s v="NG"/>
    <x v="33"/>
    <n v="1"/>
    <s v="PVD"/>
    <x v="2"/>
    <m/>
    <x v="6"/>
    <s v="28'16"/>
    <s v="Q2'16"/>
  </r>
  <r>
    <d v="2016-07-15T00:00:00"/>
    <s v="A3494134"/>
    <s v="B8021"/>
    <s v="FF"/>
    <s v="OK"/>
    <x v="16"/>
    <n v="2"/>
    <s v="PVD"/>
    <x v="2"/>
    <m/>
    <x v="6"/>
    <s v="28'16"/>
    <s v="Q2'16"/>
  </r>
  <r>
    <d v="2016-07-15T00:00:00"/>
    <s v="A3494134"/>
    <s v="B8021"/>
    <s v="FF"/>
    <s v="NG"/>
    <x v="33"/>
    <n v="1"/>
    <s v="PVD"/>
    <x v="2"/>
    <m/>
    <x v="6"/>
    <s v="28'16"/>
    <s v="Q2'16"/>
  </r>
  <r>
    <d v="2016-07-15T00:00:00"/>
    <s v="A3493390"/>
    <s v="B8015"/>
    <s v="FF"/>
    <s v="NG"/>
    <x v="33"/>
    <n v="1"/>
    <s v="PVD"/>
    <x v="2"/>
    <m/>
    <x v="6"/>
    <s v="28'16"/>
    <s v="Q2'16"/>
  </r>
  <r>
    <d v="2016-07-15T00:00:00"/>
    <s v="A3493390"/>
    <s v="B8015"/>
    <s v="FF"/>
    <s v="NG"/>
    <x v="34"/>
    <n v="1"/>
    <s v="PVD"/>
    <x v="2"/>
    <m/>
    <x v="6"/>
    <s v="28'16"/>
    <s v="Q2'16"/>
  </r>
  <r>
    <d v="2016-07-15T00:00:00"/>
    <s v="A3492006"/>
    <s v="B8967"/>
    <s v="LT"/>
    <s v="OK"/>
    <x v="16"/>
    <n v="7"/>
    <s v="PVD"/>
    <x v="2"/>
    <m/>
    <x v="6"/>
    <s v="28'16"/>
    <s v="Q2'16"/>
  </r>
  <r>
    <d v="2016-07-15T00:00:00"/>
    <s v="A3493116"/>
    <s v="B8960"/>
    <s v="LT"/>
    <s v="OK"/>
    <x v="16"/>
    <n v="1"/>
    <s v="PVD"/>
    <x v="2"/>
    <m/>
    <x v="6"/>
    <s v="28'16"/>
    <s v="Q2'16"/>
  </r>
  <r>
    <d v="2016-07-15T00:00:00"/>
    <s v="A3493116"/>
    <s v="B8960"/>
    <s v="LT"/>
    <s v="OK"/>
    <x v="27"/>
    <n v="1"/>
    <s v="PVD"/>
    <x v="2"/>
    <m/>
    <x v="6"/>
    <s v="28'16"/>
    <s v="Q2'16"/>
  </r>
  <r>
    <d v="2016-07-15T00:00:00"/>
    <s v="A3493116"/>
    <s v="B8960"/>
    <s v="LT"/>
    <s v="NG"/>
    <x v="33"/>
    <n v="2"/>
    <s v="PVD"/>
    <x v="2"/>
    <m/>
    <x v="6"/>
    <s v="28'16"/>
    <s v="Q2'16"/>
  </r>
  <r>
    <d v="2016-07-15T00:00:00"/>
    <s v="A3491632"/>
    <s v="B8967"/>
    <s v="LT"/>
    <s v="OK"/>
    <x v="16"/>
    <n v="3"/>
    <s v="PVD"/>
    <x v="2"/>
    <m/>
    <x v="6"/>
    <s v="28'16"/>
    <s v="Q2'16"/>
  </r>
  <r>
    <d v="2016-07-15T00:00:00"/>
    <s v="A3491126"/>
    <s v="B8960"/>
    <s v="LT"/>
    <s v="NG"/>
    <x v="16"/>
    <n v="1"/>
    <s v="PVD"/>
    <x v="2"/>
    <m/>
    <x v="6"/>
    <s v="28'16"/>
    <s v="Q2'16"/>
  </r>
  <r>
    <d v="2016-07-15T00:00:00"/>
    <s v="A3491126"/>
    <s v="B8960"/>
    <s v="LT"/>
    <s v="OK"/>
    <x v="16"/>
    <n v="3"/>
    <s v="PVD"/>
    <x v="2"/>
    <m/>
    <x v="6"/>
    <s v="28'16"/>
    <s v="Q2'16"/>
  </r>
  <r>
    <d v="2016-07-15T00:00:00"/>
    <s v="A3491126"/>
    <s v="B8960"/>
    <s v="LT"/>
    <s v="NG"/>
    <x v="33"/>
    <n v="1"/>
    <s v="PVD"/>
    <x v="2"/>
    <m/>
    <x v="6"/>
    <s v="28'16"/>
    <s v="Q2'16"/>
  </r>
  <r>
    <d v="2016-07-15T00:00:00"/>
    <s v="A3491966"/>
    <s v="B8960"/>
    <s v="FF"/>
    <s v="OK"/>
    <x v="16"/>
    <n v="1"/>
    <s v="PVD"/>
    <x v="2"/>
    <m/>
    <x v="6"/>
    <s v="28'16"/>
    <s v="Q2'16"/>
  </r>
  <r>
    <d v="2016-07-15T00:00:00"/>
    <s v="A3491966"/>
    <s v="B8960"/>
    <s v="FF"/>
    <s v="NG"/>
    <x v="33"/>
    <n v="4"/>
    <s v="PVD"/>
    <x v="2"/>
    <m/>
    <x v="6"/>
    <s v="28'16"/>
    <s v="Q2'16"/>
  </r>
  <r>
    <d v="2016-07-15T00:00:00"/>
    <s v="A3491966"/>
    <s v="B8960"/>
    <s v="FF"/>
    <s v="NG"/>
    <x v="34"/>
    <n v="3"/>
    <s v="PVD"/>
    <x v="2"/>
    <m/>
    <x v="6"/>
    <s v="28'16"/>
    <s v="Q2'16"/>
  </r>
  <r>
    <d v="2016-07-15T00:00:00"/>
    <s v="A3493080"/>
    <s v="B8960"/>
    <s v="YS"/>
    <s v="OK"/>
    <x v="16"/>
    <n v="4"/>
    <s v="PVD"/>
    <x v="2"/>
    <m/>
    <x v="6"/>
    <s v="28'16"/>
    <s v="Q2'16"/>
  </r>
  <r>
    <d v="2016-07-15T00:00:00"/>
    <s v="A3494141"/>
    <s v="B8967"/>
    <s v="YS"/>
    <s v="OK"/>
    <x v="16"/>
    <n v="2"/>
    <s v="PVD"/>
    <x v="2"/>
    <m/>
    <x v="6"/>
    <s v="28'16"/>
    <s v="Q2'16"/>
  </r>
  <r>
    <d v="2016-07-15T00:00:00"/>
    <s v="A3494141"/>
    <s v="B8967"/>
    <s v="YS"/>
    <s v="NG"/>
    <x v="31"/>
    <n v="2"/>
    <s v="PVD"/>
    <x v="2"/>
    <m/>
    <x v="6"/>
    <s v="28'16"/>
    <s v="Q2'16"/>
  </r>
  <r>
    <d v="2016-07-15T00:00:00"/>
    <s v="A3494505"/>
    <s v="B9604"/>
    <s v="LT"/>
    <s v="OK"/>
    <x v="16"/>
    <n v="1"/>
    <s v="PVD"/>
    <x v="2"/>
    <m/>
    <x v="6"/>
    <s v="28'16"/>
    <s v="Q2'16"/>
  </r>
  <r>
    <d v="2016-07-15T00:00:00"/>
    <s v="A3494502"/>
    <s v="B9604"/>
    <s v="LT"/>
    <s v="OK"/>
    <x v="16"/>
    <n v="5"/>
    <s v="PVD"/>
    <x v="2"/>
    <m/>
    <x v="6"/>
    <s v="28'16"/>
    <s v="Q2'16"/>
  </r>
  <r>
    <d v="2016-07-15T00:00:00"/>
    <s v="A3493471"/>
    <s v="B4402"/>
    <s v="LT"/>
    <s v="OK"/>
    <x v="16"/>
    <n v="2"/>
    <s v="PVD"/>
    <x v="2"/>
    <m/>
    <x v="6"/>
    <s v="28'16"/>
    <s v="Q2'16"/>
  </r>
  <r>
    <d v="2016-07-15T00:00:00"/>
    <s v="A3493471"/>
    <s v="B4402"/>
    <s v="LT"/>
    <s v="NG"/>
    <x v="33"/>
    <n v="1"/>
    <s v="PVD"/>
    <x v="2"/>
    <m/>
    <x v="6"/>
    <s v="28'16"/>
    <s v="Q2'16"/>
  </r>
  <r>
    <d v="2016-07-15T00:00:00"/>
    <s v="A3494297"/>
    <s v="B4313"/>
    <s v="FF"/>
    <s v="OK"/>
    <x v="16"/>
    <n v="1"/>
    <s v="PVD"/>
    <x v="2"/>
    <m/>
    <x v="6"/>
    <s v="28'16"/>
    <s v="Q2'16"/>
  </r>
  <r>
    <d v="2016-07-15T00:00:00"/>
    <s v="A3494297"/>
    <s v="B4313"/>
    <s v="FF"/>
    <s v="NG"/>
    <x v="33"/>
    <n v="1"/>
    <s v="PVD"/>
    <x v="2"/>
    <m/>
    <x v="6"/>
    <s v="28'16"/>
    <s v="Q2'16"/>
  </r>
  <r>
    <d v="2016-07-15T00:00:00"/>
    <s v="A3494353"/>
    <s v="B4313"/>
    <s v="LT"/>
    <s v="OK"/>
    <x v="16"/>
    <n v="1"/>
    <s v="PVD"/>
    <x v="2"/>
    <m/>
    <x v="6"/>
    <s v="28'16"/>
    <s v="Q2'16"/>
  </r>
  <r>
    <d v="2016-07-15T00:00:00"/>
    <s v="A3494353"/>
    <s v="B4313"/>
    <s v="LT"/>
    <s v="OK"/>
    <x v="27"/>
    <n v="1"/>
    <s v="PVD"/>
    <x v="2"/>
    <m/>
    <x v="6"/>
    <s v="28'16"/>
    <s v="Q2'16"/>
  </r>
  <r>
    <d v="2016-07-15T00:00:00"/>
    <s v="A3494266"/>
    <s v="B4313"/>
    <s v="LT"/>
    <s v="OK"/>
    <x v="16"/>
    <n v="1"/>
    <s v="PVD"/>
    <x v="2"/>
    <m/>
    <x v="6"/>
    <s v="28'16"/>
    <s v="Q2'16"/>
  </r>
  <r>
    <d v="2016-07-15T00:00:00"/>
    <s v="A3493470"/>
    <s v="B4402"/>
    <s v="YS"/>
    <s v="OK"/>
    <x v="16"/>
    <n v="3"/>
    <s v="PVD"/>
    <x v="2"/>
    <m/>
    <x v="6"/>
    <s v="28'16"/>
    <s v="Q2'16"/>
  </r>
  <r>
    <d v="2016-07-15T00:00:00"/>
    <s v="A3494265"/>
    <s v="B4313"/>
    <s v="YS"/>
    <s v="OK"/>
    <x v="27"/>
    <n v="1"/>
    <s v="PVD"/>
    <x v="2"/>
    <m/>
    <x v="6"/>
    <s v="28'16"/>
    <s v="Q2'16"/>
  </r>
  <r>
    <d v="2016-07-15T00:00:00"/>
    <s v="A3493034"/>
    <s v="B4401"/>
    <s v="LT"/>
    <s v="OK"/>
    <x v="16"/>
    <n v="2"/>
    <s v="PVD"/>
    <x v="2"/>
    <m/>
    <x v="6"/>
    <s v="28'16"/>
    <s v="Q2'16"/>
  </r>
  <r>
    <d v="2016-07-15T00:00:00"/>
    <s v="A3491681"/>
    <s v="B4411"/>
    <s v="LT"/>
    <s v="OK"/>
    <x v="16"/>
    <n v="1"/>
    <s v="PVD"/>
    <x v="2"/>
    <m/>
    <x v="6"/>
    <s v="28'16"/>
    <s v="Q2'16"/>
  </r>
  <r>
    <d v="2016-07-15T00:00:00"/>
    <s v="A3493025"/>
    <s v="B4405"/>
    <s v="YS"/>
    <s v="NG"/>
    <x v="33"/>
    <n v="1"/>
    <s v="PVD"/>
    <x v="2"/>
    <m/>
    <x v="6"/>
    <s v="28'16"/>
    <s v="Q2'16"/>
  </r>
  <r>
    <d v="2016-07-15T00:00:00"/>
    <s v="A3493028"/>
    <s v="B4405"/>
    <s v="YS"/>
    <s v="OK"/>
    <x v="16"/>
    <n v="1"/>
    <s v="PVD"/>
    <x v="2"/>
    <m/>
    <x v="6"/>
    <s v="28'16"/>
    <s v="Q2'16"/>
  </r>
  <r>
    <d v="2016-07-15T00:00:00"/>
    <s v="A3490664"/>
    <s v="B8960"/>
    <s v="YS"/>
    <s v="OK"/>
    <x v="16"/>
    <n v="2"/>
    <s v="PVD"/>
    <x v="2"/>
    <m/>
    <x v="6"/>
    <s v="28'16"/>
    <s v="Q2'16"/>
  </r>
  <r>
    <d v="2016-07-15T00:00:00"/>
    <s v="A3490664"/>
    <s v="B8960"/>
    <s v="YS"/>
    <s v="NG"/>
    <x v="34"/>
    <n v="1"/>
    <s v="PVD"/>
    <x v="2"/>
    <m/>
    <x v="6"/>
    <s v="28'16"/>
    <s v="Q2'16"/>
  </r>
  <r>
    <d v="2016-07-15T00:00:00"/>
    <s v="A3492805"/>
    <s v="B8960"/>
    <s v="XJ"/>
    <s v="NG"/>
    <x v="16"/>
    <n v="1"/>
    <s v="PVD"/>
    <x v="2"/>
    <m/>
    <x v="6"/>
    <s v="28'16"/>
    <s v="Q2'16"/>
  </r>
  <r>
    <d v="2016-07-15T00:00:00"/>
    <s v="A3492805"/>
    <s v="B8960"/>
    <s v="XJ"/>
    <s v="OK"/>
    <x v="16"/>
    <n v="5"/>
    <s v="PVD"/>
    <x v="2"/>
    <m/>
    <x v="6"/>
    <s v="28'16"/>
    <s v="Q2'16"/>
  </r>
  <r>
    <d v="2016-07-15T00:00:00"/>
    <s v="A3492805"/>
    <s v="B8960"/>
    <s v="XJ"/>
    <s v="OK"/>
    <x v="27"/>
    <n v="1"/>
    <s v="PVD"/>
    <x v="2"/>
    <m/>
    <x v="6"/>
    <s v="28'16"/>
    <s v="Q2'16"/>
  </r>
  <r>
    <d v="2016-07-15T00:00:00"/>
    <s v="A3492805"/>
    <s v="B8960"/>
    <s v="XJ"/>
    <s v="NG"/>
    <x v="33"/>
    <n v="5"/>
    <s v="PVD"/>
    <x v="2"/>
    <m/>
    <x v="6"/>
    <s v="28'16"/>
    <s v="Q2'16"/>
  </r>
  <r>
    <d v="2016-07-15T00:00:00"/>
    <s v="A3492805"/>
    <s v="B8960"/>
    <s v="XJ"/>
    <s v="NG"/>
    <x v="34"/>
    <n v="2"/>
    <s v="PVD"/>
    <x v="2"/>
    <m/>
    <x v="6"/>
    <s v="28'16"/>
    <s v="Q2'16"/>
  </r>
  <r>
    <d v="2016-07-15T00:00:00"/>
    <s v="A3494450"/>
    <s v="B8960"/>
    <s v="XJ"/>
    <s v="OK"/>
    <x v="16"/>
    <n v="2"/>
    <s v="PVD"/>
    <x v="2"/>
    <m/>
    <x v="6"/>
    <s v="28'16"/>
    <s v="Q2'16"/>
  </r>
  <r>
    <d v="2016-07-15T00:00:00"/>
    <s v="A3494450"/>
    <s v="B8960"/>
    <s v="XJ"/>
    <s v="NG"/>
    <x v="33"/>
    <n v="2"/>
    <s v="PVD"/>
    <x v="2"/>
    <m/>
    <x v="6"/>
    <s v="28'16"/>
    <s v="Q2'16"/>
  </r>
  <r>
    <d v="2016-07-15T00:00:00"/>
    <s v="A3494450"/>
    <s v="B8960"/>
    <s v="XJ"/>
    <s v="NG"/>
    <x v="34"/>
    <n v="1"/>
    <s v="PVD"/>
    <x v="2"/>
    <m/>
    <x v="6"/>
    <s v="28'16"/>
    <s v="Q2'16"/>
  </r>
  <r>
    <d v="2016-07-15T00:00:00"/>
    <s v="A3491985"/>
    <s v="B8960"/>
    <s v="XJ"/>
    <s v="OK"/>
    <x v="16"/>
    <n v="2"/>
    <s v="PVD"/>
    <x v="2"/>
    <m/>
    <x v="6"/>
    <s v="28'16"/>
    <s v="Q2'16"/>
  </r>
  <r>
    <d v="2016-07-15T00:00:00"/>
    <s v="A3491985"/>
    <s v="B8960"/>
    <s v="XJ"/>
    <s v="NG"/>
    <x v="33"/>
    <n v="3"/>
    <s v="PVD"/>
    <x v="2"/>
    <m/>
    <x v="6"/>
    <s v="28'16"/>
    <s v="Q2'16"/>
  </r>
  <r>
    <d v="2016-07-15T00:00:00"/>
    <s v="A3491985"/>
    <s v="B8960"/>
    <s v="XJ"/>
    <s v="NG"/>
    <x v="3"/>
    <n v="1"/>
    <s v="PVD"/>
    <x v="2"/>
    <m/>
    <x v="6"/>
    <s v="28'16"/>
    <s v="Q2'16"/>
  </r>
  <r>
    <d v="2016-07-15T00:00:00"/>
    <s v="A3494136"/>
    <s v="B8967"/>
    <s v="XJ"/>
    <s v="OK"/>
    <x v="16"/>
    <n v="1"/>
    <s v="PVD"/>
    <x v="2"/>
    <m/>
    <x v="6"/>
    <s v="28'16"/>
    <s v="Q2'16"/>
  </r>
  <r>
    <d v="2016-07-15T00:00:00"/>
    <s v="A3494136"/>
    <s v="B8967"/>
    <s v="XJ"/>
    <s v="OK"/>
    <x v="27"/>
    <n v="1"/>
    <s v="PVD"/>
    <x v="2"/>
    <m/>
    <x v="6"/>
    <s v="28'16"/>
    <s v="Q2'16"/>
  </r>
  <r>
    <d v="2016-07-15T00:00:00"/>
    <s v="A3494136"/>
    <s v="B8967"/>
    <s v="XJ"/>
    <s v="NG"/>
    <x v="33"/>
    <n v="5"/>
    <s v="PVD"/>
    <x v="2"/>
    <m/>
    <x v="6"/>
    <s v="28'16"/>
    <s v="Q2'16"/>
  </r>
  <r>
    <d v="2016-07-15T00:00:00"/>
    <s v="A3494136"/>
    <s v="B8967"/>
    <s v="XJ"/>
    <s v="NG"/>
    <x v="34"/>
    <n v="2"/>
    <s v="PVD"/>
    <x v="2"/>
    <m/>
    <x v="6"/>
    <s v="28'16"/>
    <s v="Q2'16"/>
  </r>
  <r>
    <d v="2016-07-15T00:00:00"/>
    <s v="A3494138"/>
    <s v="B8967"/>
    <s v="XJ"/>
    <s v="OK"/>
    <x v="16"/>
    <n v="2"/>
    <s v="PVD"/>
    <x v="2"/>
    <m/>
    <x v="6"/>
    <s v="28'16"/>
    <s v="Q2'16"/>
  </r>
  <r>
    <d v="2016-07-15T00:00:00"/>
    <s v="A3494138"/>
    <s v="B8967"/>
    <s v="XJ"/>
    <s v="NG"/>
    <x v="33"/>
    <n v="2"/>
    <s v="PVD"/>
    <x v="2"/>
    <m/>
    <x v="6"/>
    <s v="28'16"/>
    <s v="Q2'16"/>
  </r>
  <r>
    <d v="2016-07-15T00:00:00"/>
    <s v="A3494138"/>
    <s v="B8967"/>
    <s v="XJ"/>
    <s v="NG"/>
    <x v="34"/>
    <n v="2"/>
    <s v="PVD"/>
    <x v="2"/>
    <m/>
    <x v="6"/>
    <s v="28'16"/>
    <s v="Q2'16"/>
  </r>
  <r>
    <d v="2016-07-15T00:00:00"/>
    <s v="A3494256"/>
    <s v="B8967"/>
    <s v="XJ"/>
    <s v="OK"/>
    <x v="16"/>
    <n v="4"/>
    <s v="PVD"/>
    <x v="2"/>
    <m/>
    <x v="6"/>
    <s v="28'16"/>
    <s v="Q2'16"/>
  </r>
  <r>
    <d v="2016-07-15T00:00:00"/>
    <s v="A3494256"/>
    <s v="B8967"/>
    <s v="XJ"/>
    <s v="NG"/>
    <x v="33"/>
    <n v="4"/>
    <s v="PVD"/>
    <x v="2"/>
    <m/>
    <x v="6"/>
    <s v="28'16"/>
    <s v="Q2'16"/>
  </r>
  <r>
    <d v="2016-07-15T00:00:00"/>
    <s v="A3494257"/>
    <s v="B8967"/>
    <s v="XJ"/>
    <s v="OK"/>
    <x v="27"/>
    <n v="1"/>
    <s v="PVD"/>
    <x v="2"/>
    <m/>
    <x v="6"/>
    <s v="28'16"/>
    <s v="Q2'16"/>
  </r>
  <r>
    <d v="2016-07-15T00:00:00"/>
    <s v="A3494257"/>
    <s v="B8967"/>
    <s v="XJ"/>
    <s v="NG"/>
    <x v="33"/>
    <n v="5"/>
    <s v="PVD"/>
    <x v="2"/>
    <m/>
    <x v="6"/>
    <s v="28'16"/>
    <s v="Q2'16"/>
  </r>
  <r>
    <d v="2016-07-15T00:00:00"/>
    <s v="A3494257"/>
    <s v="B8967"/>
    <s v="XJ"/>
    <s v="NG"/>
    <x v="34"/>
    <n v="5"/>
    <s v="PVD"/>
    <x v="2"/>
    <m/>
    <x v="6"/>
    <s v="28'16"/>
    <s v="Q2'16"/>
  </r>
  <r>
    <d v="2016-07-15T00:00:00"/>
    <s v="A3491115"/>
    <s v="B8960"/>
    <s v="XJ"/>
    <s v="OK"/>
    <x v="16"/>
    <n v="4"/>
    <s v="PVD"/>
    <x v="2"/>
    <m/>
    <x v="6"/>
    <s v="28'16"/>
    <s v="Q2'16"/>
  </r>
  <r>
    <d v="2016-07-15T00:00:00"/>
    <s v="A3491115"/>
    <s v="B8960"/>
    <s v="XJ"/>
    <s v="NG"/>
    <x v="33"/>
    <n v="1"/>
    <s v="PVD"/>
    <x v="2"/>
    <m/>
    <x v="6"/>
    <s v="28'16"/>
    <s v="Q2'16"/>
  </r>
  <r>
    <d v="2016-07-15T00:00:00"/>
    <s v="A3491115"/>
    <s v="B8960"/>
    <s v="XJ"/>
    <s v="NG"/>
    <x v="31"/>
    <n v="1"/>
    <s v="PVD"/>
    <x v="2"/>
    <m/>
    <x v="6"/>
    <s v="28'16"/>
    <s v="Q2'16"/>
  </r>
  <r>
    <d v="2016-07-15T00:00:00"/>
    <s v="A3494140"/>
    <s v="B8967"/>
    <s v="XJ"/>
    <s v="OK"/>
    <x v="16"/>
    <n v="1"/>
    <s v="PVD"/>
    <x v="2"/>
    <m/>
    <x v="6"/>
    <s v="28'16"/>
    <s v="Q2'16"/>
  </r>
  <r>
    <d v="2016-07-15T00:00:00"/>
    <s v="A3494140"/>
    <s v="B8967"/>
    <s v="XJ"/>
    <s v="NG"/>
    <x v="33"/>
    <n v="5"/>
    <s v="PVD"/>
    <x v="2"/>
    <m/>
    <x v="6"/>
    <s v="28'16"/>
    <s v="Q2'16"/>
  </r>
  <r>
    <d v="2016-07-15T00:00:00"/>
    <s v="A3490470"/>
    <s v="B8960"/>
    <s v="XJ"/>
    <s v="OK"/>
    <x v="16"/>
    <n v="1"/>
    <s v="PVD"/>
    <x v="2"/>
    <m/>
    <x v="6"/>
    <s v="28'16"/>
    <s v="Q2'16"/>
  </r>
  <r>
    <d v="2016-07-15T00:00:00"/>
    <s v="A3490470"/>
    <s v="B8960"/>
    <s v="XJ"/>
    <s v="NG"/>
    <x v="33"/>
    <n v="3"/>
    <s v="PVD"/>
    <x v="2"/>
    <m/>
    <x v="6"/>
    <s v="28'16"/>
    <s v="Q2'16"/>
  </r>
  <r>
    <d v="2016-07-15T00:00:00"/>
    <s v="A3490470"/>
    <s v="B8960"/>
    <s v="XJ"/>
    <s v="NG"/>
    <x v="34"/>
    <n v="3"/>
    <s v="PVD"/>
    <x v="2"/>
    <m/>
    <x v="6"/>
    <s v="28'16"/>
    <s v="Q2'16"/>
  </r>
  <r>
    <d v="2016-07-15T00:00:00"/>
    <s v="A3493181"/>
    <s v="B8960"/>
    <s v="XJ"/>
    <s v="OK"/>
    <x v="16"/>
    <n v="1"/>
    <s v="PVD"/>
    <x v="2"/>
    <m/>
    <x v="6"/>
    <s v="28'16"/>
    <s v="Q2'16"/>
  </r>
  <r>
    <d v="2016-07-15T00:00:00"/>
    <s v="A3493181"/>
    <s v="B8960"/>
    <s v="XJ"/>
    <s v="NG"/>
    <x v="33"/>
    <n v="5"/>
    <s v="PVD"/>
    <x v="2"/>
    <m/>
    <x v="6"/>
    <s v="28'16"/>
    <s v="Q2'16"/>
  </r>
  <r>
    <d v="2016-07-15T00:00:00"/>
    <s v="A3493181"/>
    <s v="B8960"/>
    <s v="XJ"/>
    <s v="NG"/>
    <x v="34"/>
    <n v="1"/>
    <s v="PVD"/>
    <x v="2"/>
    <m/>
    <x v="6"/>
    <s v="28'16"/>
    <s v="Q2'16"/>
  </r>
  <r>
    <d v="2016-07-15T00:00:00"/>
    <s v="A3494139"/>
    <s v="B8967"/>
    <s v="XJ"/>
    <s v="OK"/>
    <x v="16"/>
    <n v="2"/>
    <s v="PVD"/>
    <x v="2"/>
    <m/>
    <x v="6"/>
    <s v="28'16"/>
    <s v="Q2'16"/>
  </r>
  <r>
    <d v="2016-07-15T00:00:00"/>
    <s v="A3494139"/>
    <s v="B8967"/>
    <s v="XJ"/>
    <s v="NG"/>
    <x v="33"/>
    <n v="6"/>
    <s v="PVD"/>
    <x v="2"/>
    <m/>
    <x v="6"/>
    <s v="28'16"/>
    <s v="Q2'16"/>
  </r>
  <r>
    <d v="2016-07-15T00:00:00"/>
    <s v="A3494139"/>
    <s v="B8967"/>
    <s v="XJ"/>
    <s v="NG"/>
    <x v="34"/>
    <n v="5"/>
    <s v="PVD"/>
    <x v="2"/>
    <m/>
    <x v="6"/>
    <s v="28'16"/>
    <s v="Q2'16"/>
  </r>
  <r>
    <d v="2016-07-15T00:00:00"/>
    <s v="A3494254"/>
    <s v="B8967"/>
    <s v="XJ"/>
    <s v="OK"/>
    <x v="16"/>
    <n v="1"/>
    <s v="PVD"/>
    <x v="2"/>
    <m/>
    <x v="6"/>
    <s v="28'16"/>
    <s v="Q2'16"/>
  </r>
  <r>
    <d v="2016-07-15T00:00:00"/>
    <s v="A3494254"/>
    <s v="B8967"/>
    <s v="XJ"/>
    <s v="NG"/>
    <x v="33"/>
    <n v="4"/>
    <s v="PVD"/>
    <x v="2"/>
    <m/>
    <x v="6"/>
    <s v="28'16"/>
    <s v="Q2'16"/>
  </r>
  <r>
    <d v="2016-07-15T00:00:00"/>
    <s v="A3494254"/>
    <s v="B8967"/>
    <s v="XJ"/>
    <s v="NG"/>
    <x v="34"/>
    <n v="3"/>
    <s v="PVD"/>
    <x v="2"/>
    <m/>
    <x v="6"/>
    <s v="28'16"/>
    <s v="Q2'16"/>
  </r>
  <r>
    <d v="2016-07-15T00:00:00"/>
    <s v="A3490474"/>
    <s v="B8960"/>
    <s v="XJ"/>
    <s v="NG"/>
    <x v="33"/>
    <n v="2"/>
    <s v="PVD"/>
    <x v="2"/>
    <m/>
    <x v="6"/>
    <s v="28'16"/>
    <s v="Q2'16"/>
  </r>
  <r>
    <d v="2016-07-15T00:00:00"/>
    <s v="A3490474"/>
    <s v="B8960"/>
    <s v="XJ"/>
    <s v="NG"/>
    <x v="34"/>
    <n v="1"/>
    <s v="PVD"/>
    <x v="2"/>
    <m/>
    <x v="6"/>
    <s v="28'16"/>
    <s v="Q2'16"/>
  </r>
  <r>
    <d v="2016-07-15T00:00:00"/>
    <s v="A3490474"/>
    <s v="B8960"/>
    <s v="XJ"/>
    <s v="NG"/>
    <x v="31"/>
    <n v="1"/>
    <s v="PVD"/>
    <x v="2"/>
    <m/>
    <x v="6"/>
    <s v="28'16"/>
    <s v="Q2'16"/>
  </r>
  <r>
    <d v="2016-07-15T00:00:00"/>
    <s v="A3494255"/>
    <s v="B8967"/>
    <s v="YS"/>
    <s v="OK"/>
    <x v="16"/>
    <n v="1"/>
    <s v="PVD"/>
    <x v="2"/>
    <m/>
    <x v="6"/>
    <s v="28'16"/>
    <s v="Q2'16"/>
  </r>
  <r>
    <d v="2016-07-15T00:00:00"/>
    <s v="A3492831"/>
    <s v="B8960"/>
    <s v="XJ"/>
    <s v="NG"/>
    <x v="33"/>
    <n v="2"/>
    <s v="PVD"/>
    <x v="2"/>
    <m/>
    <x v="6"/>
    <s v="28'16"/>
    <s v="Q2'16"/>
  </r>
  <r>
    <d v="2016-07-15T00:00:00"/>
    <s v="A3492831"/>
    <s v="B8960"/>
    <s v="XJ"/>
    <s v="NG"/>
    <x v="31"/>
    <n v="2"/>
    <s v="PVD"/>
    <x v="2"/>
    <m/>
    <x v="6"/>
    <s v="28'16"/>
    <s v="Q2'16"/>
  </r>
  <r>
    <d v="2016-07-15T00:00:00"/>
    <s v="A3491962"/>
    <s v="B8960"/>
    <s v="XJ"/>
    <s v="OK"/>
    <x v="16"/>
    <n v="1"/>
    <s v="PVD"/>
    <x v="2"/>
    <m/>
    <x v="6"/>
    <s v="28'16"/>
    <s v="Q2'16"/>
  </r>
  <r>
    <d v="2016-07-15T00:00:00"/>
    <s v="A3491962"/>
    <s v="B8960"/>
    <s v="XJ"/>
    <s v="NG"/>
    <x v="33"/>
    <n v="4"/>
    <s v="PVD"/>
    <x v="2"/>
    <m/>
    <x v="6"/>
    <s v="28'16"/>
    <s v="Q2'16"/>
  </r>
  <r>
    <d v="2016-07-15T00:00:00"/>
    <s v="A3491962"/>
    <s v="B8960"/>
    <s v="XJ"/>
    <s v="NG"/>
    <x v="3"/>
    <n v="1"/>
    <s v="PVD"/>
    <x v="2"/>
    <m/>
    <x v="6"/>
    <s v="28'16"/>
    <s v="Q2'16"/>
  </r>
  <r>
    <d v="2016-07-15T00:00:00"/>
    <s v="A3491962"/>
    <s v="B8960"/>
    <s v="XJ"/>
    <s v="NG"/>
    <x v="34"/>
    <n v="5"/>
    <s v="PVD"/>
    <x v="2"/>
    <m/>
    <x v="6"/>
    <s v="28'16"/>
    <s v="Q2'16"/>
  </r>
  <r>
    <d v="2016-07-15T00:00:00"/>
    <s v="A3493114"/>
    <s v="B8960"/>
    <s v="XJ"/>
    <s v="NG"/>
    <x v="16"/>
    <n v="1"/>
    <s v="PVD"/>
    <x v="2"/>
    <m/>
    <x v="6"/>
    <s v="28'16"/>
    <s v="Q2'16"/>
  </r>
  <r>
    <d v="2016-07-15T00:00:00"/>
    <s v="A3493114"/>
    <s v="B8960"/>
    <s v="XJ"/>
    <s v="OK"/>
    <x v="16"/>
    <n v="2"/>
    <s v="PVD"/>
    <x v="2"/>
    <m/>
    <x v="6"/>
    <s v="28'16"/>
    <s v="Q2'16"/>
  </r>
  <r>
    <d v="2016-07-15T00:00:00"/>
    <s v="A3493114"/>
    <s v="B8960"/>
    <s v="XJ"/>
    <s v="NG"/>
    <x v="34"/>
    <n v="2"/>
    <s v="PVD"/>
    <x v="2"/>
    <m/>
    <x v="6"/>
    <s v="28'16"/>
    <s v="Q2'16"/>
  </r>
  <r>
    <d v="2016-07-15T00:00:00"/>
    <s v="A3493114"/>
    <s v="B8960"/>
    <s v="XJ"/>
    <s v="NG"/>
    <x v="31"/>
    <n v="2"/>
    <s v="PVD"/>
    <x v="2"/>
    <m/>
    <x v="6"/>
    <s v="28'16"/>
    <s v="Q2'16"/>
  </r>
  <r>
    <d v="2016-07-15T00:00:00"/>
    <s v="A3494258"/>
    <s v="B8967"/>
    <s v="XJ"/>
    <s v="OK"/>
    <x v="16"/>
    <n v="1"/>
    <s v="PVD"/>
    <x v="2"/>
    <m/>
    <x v="6"/>
    <s v="28'16"/>
    <s v="Q2'16"/>
  </r>
  <r>
    <d v="2016-07-15T00:00:00"/>
    <s v="A3494258"/>
    <s v="B8967"/>
    <s v="XJ"/>
    <s v="NG"/>
    <x v="33"/>
    <n v="1"/>
    <s v="PVD"/>
    <x v="2"/>
    <m/>
    <x v="6"/>
    <s v="28'16"/>
    <s v="Q2'16"/>
  </r>
  <r>
    <d v="2016-07-15T00:00:00"/>
    <s v="A3494258"/>
    <s v="B8967"/>
    <s v="XJ"/>
    <s v="NG"/>
    <x v="31"/>
    <n v="2"/>
    <s v="PVD"/>
    <x v="2"/>
    <m/>
    <x v="6"/>
    <s v="28'16"/>
    <s v="Q2'16"/>
  </r>
  <r>
    <d v="2016-07-15T00:00:00"/>
    <s v="A3494142"/>
    <s v="B8967"/>
    <s v="XJ"/>
    <s v="NG"/>
    <x v="33"/>
    <n v="1"/>
    <s v="PVD"/>
    <x v="2"/>
    <m/>
    <x v="6"/>
    <s v="28'16"/>
    <s v="Q2'16"/>
  </r>
  <r>
    <d v="2016-07-15T00:00:00"/>
    <s v="A3494448"/>
    <s v="B8960"/>
    <s v="LT"/>
    <s v="OK"/>
    <x v="16"/>
    <n v="4"/>
    <s v="PVD"/>
    <x v="2"/>
    <m/>
    <x v="6"/>
    <s v="28'16"/>
    <s v="Q2'16"/>
  </r>
  <r>
    <d v="2016-07-15T00:00:00"/>
    <s v="A3494448"/>
    <s v="B8960"/>
    <s v="LT"/>
    <s v="NG"/>
    <x v="33"/>
    <n v="2"/>
    <s v="PVD"/>
    <x v="2"/>
    <m/>
    <x v="6"/>
    <s v="28'16"/>
    <s v="Q2'16"/>
  </r>
  <r>
    <d v="2016-07-15T00:00:00"/>
    <s v="A3492093"/>
    <s v="B7670"/>
    <s v="YS"/>
    <s v="NG"/>
    <x v="3"/>
    <n v="2"/>
    <s v="PVD"/>
    <x v="2"/>
    <m/>
    <x v="6"/>
    <s v="28'16"/>
    <s v="Q2'16"/>
  </r>
  <r>
    <d v="2016-07-15T00:00:00"/>
    <s v="A3493115"/>
    <s v="B8960"/>
    <s v="YS"/>
    <s v="OK"/>
    <x v="16"/>
    <n v="3"/>
    <s v="PVD"/>
    <x v="2"/>
    <m/>
    <x v="6"/>
    <s v="28'16"/>
    <s v="Q2'16"/>
  </r>
  <r>
    <d v="2016-07-15T00:00:00"/>
    <s v="A3493115"/>
    <s v="B8960"/>
    <s v="YS"/>
    <s v="NG"/>
    <x v="34"/>
    <n v="2"/>
    <s v="PVD"/>
    <x v="2"/>
    <m/>
    <x v="6"/>
    <s v="28'16"/>
    <s v="Q2'16"/>
  </r>
  <r>
    <d v="2016-07-15T00:00:00"/>
    <s v="A3494884"/>
    <s v="B8020"/>
    <s v="YS"/>
    <s v="OK"/>
    <x v="16"/>
    <n v="1"/>
    <s v="PVD"/>
    <x v="2"/>
    <m/>
    <x v="6"/>
    <s v="28'16"/>
    <s v="Q2'16"/>
  </r>
  <r>
    <d v="2016-07-15T00:00:00"/>
    <s v="A3494884"/>
    <s v="B8020"/>
    <s v="YS"/>
    <s v="NG"/>
    <x v="33"/>
    <n v="1"/>
    <s v="PVD"/>
    <x v="2"/>
    <m/>
    <x v="6"/>
    <s v="28'16"/>
    <s v="Q2'16"/>
  </r>
  <r>
    <d v="2016-07-15T00:00:00"/>
    <s v="A3494883"/>
    <s v="B8020"/>
    <s v="XJ"/>
    <s v="OK"/>
    <x v="16"/>
    <n v="9"/>
    <s v="PVD"/>
    <x v="2"/>
    <m/>
    <x v="6"/>
    <s v="28'16"/>
    <s v="Q2'16"/>
  </r>
  <r>
    <d v="2016-07-15T00:00:00"/>
    <s v="A3494883"/>
    <s v="B8020"/>
    <s v="XJ"/>
    <s v="NG"/>
    <x v="33"/>
    <n v="3"/>
    <s v="PVD"/>
    <x v="2"/>
    <m/>
    <x v="6"/>
    <s v="28'16"/>
    <s v="Q2'16"/>
  </r>
  <r>
    <d v="2016-07-15T00:00:00"/>
    <s v="A3494883"/>
    <s v="B8020"/>
    <s v="XJ"/>
    <s v="NG"/>
    <x v="34"/>
    <n v="1"/>
    <s v="PVD"/>
    <x v="2"/>
    <m/>
    <x v="6"/>
    <s v="28'16"/>
    <s v="Q2'16"/>
  </r>
  <r>
    <d v="2016-07-15T00:00:00"/>
    <s v="A3494445"/>
    <s v="B8960"/>
    <s v="YS"/>
    <s v="OK"/>
    <x v="16"/>
    <n v="1"/>
    <s v="PVD"/>
    <x v="2"/>
    <m/>
    <x v="6"/>
    <s v="28'16"/>
    <s v="Q2'16"/>
  </r>
  <r>
    <d v="2016-07-15T00:00:00"/>
    <s v="A3494445"/>
    <s v="B8960"/>
    <s v="YS"/>
    <s v="NG"/>
    <x v="33"/>
    <n v="1"/>
    <s v="PVD"/>
    <x v="2"/>
    <m/>
    <x v="6"/>
    <s v="28'16"/>
    <s v="Q2'16"/>
  </r>
  <r>
    <d v="2016-07-15T00:00:00"/>
    <s v="A3494445"/>
    <s v="B8960"/>
    <s v="YS"/>
    <s v="NG"/>
    <x v="3"/>
    <n v="2"/>
    <s v="PVD"/>
    <x v="2"/>
    <m/>
    <x v="6"/>
    <s v="28'16"/>
    <s v="Q2'16"/>
  </r>
  <r>
    <d v="2016-07-15T00:00:00"/>
    <s v="A3494445"/>
    <s v="B8960"/>
    <s v="YS"/>
    <s v="NG"/>
    <x v="31"/>
    <n v="2"/>
    <s v="PVD"/>
    <x v="2"/>
    <m/>
    <x v="6"/>
    <s v="28'16"/>
    <s v="Q2'16"/>
  </r>
  <r>
    <d v="2016-07-15T00:00:00"/>
    <s v="A3494449"/>
    <s v="B8960"/>
    <s v="YS"/>
    <s v="NG"/>
    <x v="3"/>
    <n v="2"/>
    <s v="PVD"/>
    <x v="2"/>
    <m/>
    <x v="6"/>
    <s v="28'16"/>
    <s v="Q2'16"/>
  </r>
  <r>
    <d v="2016-07-15T00:00:00"/>
    <s v="A3494449"/>
    <s v="B8960"/>
    <s v="YS"/>
    <s v="NG"/>
    <x v="31"/>
    <n v="1"/>
    <s v="PVD"/>
    <x v="2"/>
    <m/>
    <x v="6"/>
    <s v="28'16"/>
    <s v="Q2'16"/>
  </r>
  <r>
    <d v="2016-07-16T00:00:00"/>
    <s v="A3493175"/>
    <s v="B8960"/>
    <s v="LT"/>
    <s v="OK"/>
    <x v="16"/>
    <n v="1"/>
    <s v="PVD"/>
    <x v="2"/>
    <m/>
    <x v="6"/>
    <s v="28'16"/>
    <s v="Q2'16"/>
  </r>
  <r>
    <d v="2016-07-16T00:00:00"/>
    <s v="A3493175"/>
    <s v="B8960"/>
    <s v="LT"/>
    <s v="NG"/>
    <x v="33"/>
    <n v="3"/>
    <s v="PVD"/>
    <x v="2"/>
    <m/>
    <x v="6"/>
    <s v="28'16"/>
    <s v="Q2'16"/>
  </r>
  <r>
    <d v="2016-07-16T00:00:00"/>
    <s v="A3493077"/>
    <s v="B8960"/>
    <s v="LT"/>
    <s v="OK"/>
    <x v="16"/>
    <n v="9"/>
    <s v="PVD"/>
    <x v="2"/>
    <m/>
    <x v="6"/>
    <s v="28'16"/>
    <s v="Q2'16"/>
  </r>
  <r>
    <d v="2016-07-16T00:00:00"/>
    <s v="A3493077"/>
    <s v="B8960"/>
    <s v="LT"/>
    <s v="NG"/>
    <x v="33"/>
    <n v="3"/>
    <s v="PVD"/>
    <x v="2"/>
    <m/>
    <x v="6"/>
    <s v="28'16"/>
    <s v="Q2'16"/>
  </r>
  <r>
    <d v="2016-07-16T00:00:00"/>
    <s v="A3493077"/>
    <s v="B8960"/>
    <s v="LT"/>
    <s v="NG"/>
    <x v="3"/>
    <n v="1"/>
    <s v="PVD"/>
    <x v="2"/>
    <m/>
    <x v="6"/>
    <s v="28'16"/>
    <s v="Q2'16"/>
  </r>
  <r>
    <d v="2016-07-16T00:00:00"/>
    <s v="A3496177"/>
    <s v="B8034"/>
    <s v="LT"/>
    <s v="OK"/>
    <x v="27"/>
    <n v="1"/>
    <s v="PVD"/>
    <x v="2"/>
    <m/>
    <x v="6"/>
    <s v="28'16"/>
    <s v="Q2'16"/>
  </r>
  <r>
    <d v="2016-07-16T00:00:00"/>
    <s v="A3496177"/>
    <s v="B8034"/>
    <s v="LT"/>
    <s v="NG"/>
    <x v="33"/>
    <n v="3"/>
    <s v="PVD"/>
    <x v="2"/>
    <m/>
    <x v="6"/>
    <s v="28'16"/>
    <s v="Q2'16"/>
  </r>
  <r>
    <d v="2016-07-16T00:00:00"/>
    <s v="A3492804"/>
    <s v="B8960"/>
    <s v="LT"/>
    <s v="OK"/>
    <x v="16"/>
    <n v="3"/>
    <s v="PVD"/>
    <x v="2"/>
    <m/>
    <x v="6"/>
    <s v="28'16"/>
    <s v="Q2'16"/>
  </r>
  <r>
    <d v="2016-07-16T00:00:00"/>
    <s v="A3492804"/>
    <s v="B8960"/>
    <s v="LT"/>
    <s v="NG"/>
    <x v="33"/>
    <n v="3"/>
    <s v="PVD"/>
    <x v="2"/>
    <m/>
    <x v="6"/>
    <s v="28'16"/>
    <s v="Q2'16"/>
  </r>
  <r>
    <d v="2016-07-16T00:00:00"/>
    <s v="A3491989"/>
    <s v="B8960"/>
    <s v="LT"/>
    <s v="NG"/>
    <x v="33"/>
    <n v="1"/>
    <s v="PVD"/>
    <x v="2"/>
    <m/>
    <x v="6"/>
    <s v="28'16"/>
    <s v="Q2'16"/>
  </r>
  <r>
    <d v="2016-07-16T00:00:00"/>
    <s v="A3494447"/>
    <s v="B8960"/>
    <s v="LT"/>
    <s v="OK"/>
    <x v="16"/>
    <n v="6"/>
    <s v="PVD"/>
    <x v="2"/>
    <m/>
    <x v="6"/>
    <s v="28'16"/>
    <s v="Q2'16"/>
  </r>
  <r>
    <d v="2016-07-16T00:00:00"/>
    <s v="A3494447"/>
    <s v="B8960"/>
    <s v="LT"/>
    <s v="NG"/>
    <x v="33"/>
    <n v="3"/>
    <s v="PVD"/>
    <x v="2"/>
    <m/>
    <x v="6"/>
    <s v="28'16"/>
    <s v="Q2'16"/>
  </r>
  <r>
    <d v="2016-07-16T00:00:00"/>
    <s v="A3494447"/>
    <s v="B8960"/>
    <s v="LT"/>
    <s v="NG"/>
    <x v="3"/>
    <n v="1"/>
    <s v="PVD"/>
    <x v="2"/>
    <m/>
    <x v="6"/>
    <s v="28'16"/>
    <s v="Q2'16"/>
  </r>
  <r>
    <d v="2016-07-16T00:00:00"/>
    <s v="A3495912"/>
    <s v="B9604"/>
    <s v="LT"/>
    <s v="NG"/>
    <x v="3"/>
    <n v="1"/>
    <s v="PVD"/>
    <x v="2"/>
    <m/>
    <x v="6"/>
    <s v="28'16"/>
    <s v="Q2'16"/>
  </r>
  <r>
    <d v="2016-07-16T00:00:00"/>
    <s v="A3496165"/>
    <s v="B8034"/>
    <s v="LT"/>
    <s v="OK"/>
    <x v="16"/>
    <n v="4"/>
    <s v="PVD"/>
    <x v="2"/>
    <m/>
    <x v="6"/>
    <s v="28'16"/>
    <s v="Q2'16"/>
  </r>
  <r>
    <d v="2016-07-16T00:00:00"/>
    <s v="A3496165"/>
    <s v="B8034"/>
    <s v="LT"/>
    <s v="OK"/>
    <x v="27"/>
    <n v="2"/>
    <s v="PVD"/>
    <x v="2"/>
    <m/>
    <x v="6"/>
    <s v="28'16"/>
    <s v="Q2'16"/>
  </r>
  <r>
    <d v="2016-07-16T00:00:00"/>
    <s v="A3496165"/>
    <s v="B8034"/>
    <s v="LT"/>
    <s v="NG"/>
    <x v="33"/>
    <n v="3"/>
    <s v="PVD"/>
    <x v="2"/>
    <m/>
    <x v="6"/>
    <s v="28'16"/>
    <s v="Q2'16"/>
  </r>
  <r>
    <d v="2016-07-16T00:00:00"/>
    <s v="A3493177"/>
    <s v="B8960"/>
    <s v="LT"/>
    <s v="OK"/>
    <x v="16"/>
    <n v="1"/>
    <s v="PVD"/>
    <x v="2"/>
    <m/>
    <x v="6"/>
    <s v="28'16"/>
    <s v="Q2'16"/>
  </r>
  <r>
    <d v="2016-07-16T00:00:00"/>
    <s v="A3493177"/>
    <s v="B8960"/>
    <s v="LT"/>
    <s v="NG"/>
    <x v="31"/>
    <n v="1"/>
    <s v="PVD"/>
    <x v="2"/>
    <m/>
    <x v="6"/>
    <s v="28'16"/>
    <s v="Q2'16"/>
  </r>
  <r>
    <d v="2016-07-16T00:00:00"/>
    <s v="A3491121"/>
    <s v="B8960"/>
    <s v="LT"/>
    <s v="OK"/>
    <x v="16"/>
    <n v="5"/>
    <s v="PVD"/>
    <x v="2"/>
    <m/>
    <x v="6"/>
    <s v="28'16"/>
    <s v="Q2'16"/>
  </r>
  <r>
    <d v="2016-07-16T00:00:00"/>
    <s v="A3491121"/>
    <s v="B8960"/>
    <s v="LT"/>
    <s v="NG"/>
    <x v="33"/>
    <n v="1"/>
    <s v="PVD"/>
    <x v="2"/>
    <m/>
    <x v="6"/>
    <s v="28'16"/>
    <s v="Q2'16"/>
  </r>
  <r>
    <d v="2016-07-16T00:00:00"/>
    <s v="A3491121"/>
    <s v="B8960"/>
    <s v="LT"/>
    <s v="NG"/>
    <x v="34"/>
    <n v="1"/>
    <s v="PVD"/>
    <x v="2"/>
    <m/>
    <x v="6"/>
    <s v="28'16"/>
    <s v="Q2'16"/>
  </r>
  <r>
    <d v="2016-07-16T00:00:00"/>
    <s v="A3495909"/>
    <s v="B9604"/>
    <s v="LT"/>
    <s v="NG"/>
    <x v="33"/>
    <n v="1"/>
    <s v="PVD"/>
    <x v="2"/>
    <m/>
    <x v="6"/>
    <s v="28'16"/>
    <s v="Q2'16"/>
  </r>
  <r>
    <d v="2016-07-16T00:00:00"/>
    <s v="A3495910"/>
    <s v="B9604"/>
    <s v="LT"/>
    <s v="OK"/>
    <x v="16"/>
    <n v="1"/>
    <s v="PVD"/>
    <x v="2"/>
    <m/>
    <x v="6"/>
    <s v="28'16"/>
    <s v="Q2'16"/>
  </r>
  <r>
    <d v="2016-07-16T00:00:00"/>
    <s v="A3495914"/>
    <s v="B9604"/>
    <s v="LT"/>
    <s v="OK"/>
    <x v="16"/>
    <n v="1"/>
    <s v="PVD"/>
    <x v="2"/>
    <m/>
    <x v="6"/>
    <s v="28'16"/>
    <s v="Q2'16"/>
  </r>
  <r>
    <d v="2016-07-16T00:00:00"/>
    <s v="A3495914"/>
    <s v="B9604"/>
    <s v="LT"/>
    <s v="NG"/>
    <x v="3"/>
    <n v="2"/>
    <s v="PVD"/>
    <x v="2"/>
    <m/>
    <x v="6"/>
    <s v="28'16"/>
    <s v="Q2'16"/>
  </r>
  <r>
    <d v="2016-07-16T00:00:00"/>
    <s v="A3494886"/>
    <s v="B8020"/>
    <s v="XJ"/>
    <s v="NG"/>
    <x v="33"/>
    <n v="3"/>
    <s v="PVD"/>
    <x v="2"/>
    <m/>
    <x v="6"/>
    <s v="28'16"/>
    <s v="Q2'16"/>
  </r>
  <r>
    <d v="2016-07-16T00:00:00"/>
    <s v="A3494886"/>
    <s v="B8020"/>
    <s v="XJ"/>
    <s v="NG"/>
    <x v="34"/>
    <n v="1"/>
    <s v="PVD"/>
    <x v="2"/>
    <m/>
    <x v="6"/>
    <s v="28'16"/>
    <s v="Q2'16"/>
  </r>
  <r>
    <d v="2016-07-16T00:00:00"/>
    <s v="A3494583"/>
    <s v="B8960"/>
    <s v="XJ"/>
    <s v="OK"/>
    <x v="16"/>
    <n v="3"/>
    <s v="PVD"/>
    <x v="2"/>
    <m/>
    <x v="6"/>
    <s v="28'16"/>
    <s v="Q2'16"/>
  </r>
  <r>
    <d v="2016-07-16T00:00:00"/>
    <s v="A3494583"/>
    <s v="B8960"/>
    <s v="XJ"/>
    <s v="NG"/>
    <x v="33"/>
    <n v="3"/>
    <s v="PVD"/>
    <x v="2"/>
    <m/>
    <x v="6"/>
    <s v="28'16"/>
    <s v="Q2'16"/>
  </r>
  <r>
    <d v="2016-07-16T00:00:00"/>
    <s v="A3494583"/>
    <s v="B8960"/>
    <s v="XJ"/>
    <s v="NG"/>
    <x v="34"/>
    <n v="1"/>
    <s v="PVD"/>
    <x v="2"/>
    <m/>
    <x v="6"/>
    <s v="28'16"/>
    <s v="Q2'16"/>
  </r>
  <r>
    <d v="2016-07-16T00:00:00"/>
    <s v="A3494584"/>
    <s v="B8960"/>
    <s v="XJ"/>
    <s v="OK"/>
    <x v="16"/>
    <n v="3"/>
    <s v="PVD"/>
    <x v="2"/>
    <m/>
    <x v="6"/>
    <s v="28'16"/>
    <s v="Q2'16"/>
  </r>
  <r>
    <d v="2016-07-16T00:00:00"/>
    <s v="A3494584"/>
    <s v="B8960"/>
    <s v="XJ"/>
    <s v="OK"/>
    <x v="27"/>
    <n v="2"/>
    <s v="PVD"/>
    <x v="2"/>
    <m/>
    <x v="6"/>
    <s v="28'16"/>
    <s v="Q2'16"/>
  </r>
  <r>
    <d v="2016-07-16T00:00:00"/>
    <s v="A3494584"/>
    <s v="B8960"/>
    <s v="XJ"/>
    <s v="NG"/>
    <x v="33"/>
    <n v="3"/>
    <s v="PVD"/>
    <x v="2"/>
    <m/>
    <x v="6"/>
    <s v="28'16"/>
    <s v="Q2'16"/>
  </r>
  <r>
    <d v="2016-07-16T00:00:00"/>
    <s v="A3494584"/>
    <s v="B8960"/>
    <s v="XJ"/>
    <s v="NG"/>
    <x v="34"/>
    <n v="2"/>
    <s v="PVD"/>
    <x v="2"/>
    <m/>
    <x v="6"/>
    <s v="28'16"/>
    <s v="Q2'16"/>
  </r>
  <r>
    <d v="2016-07-16T00:00:00"/>
    <s v="A3494708"/>
    <s v="B8960"/>
    <s v="XJ"/>
    <s v="OK"/>
    <x v="16"/>
    <n v="1"/>
    <s v="PVD"/>
    <x v="2"/>
    <m/>
    <x v="6"/>
    <s v="28'16"/>
    <s v="Q2'16"/>
  </r>
  <r>
    <d v="2016-07-16T00:00:00"/>
    <s v="A3494708"/>
    <s v="B8960"/>
    <s v="XJ"/>
    <s v="OK"/>
    <x v="27"/>
    <n v="1"/>
    <s v="PVD"/>
    <x v="2"/>
    <m/>
    <x v="6"/>
    <s v="28'16"/>
    <s v="Q2'16"/>
  </r>
  <r>
    <d v="2016-07-16T00:00:00"/>
    <s v="A3494708"/>
    <s v="B8960"/>
    <s v="XJ"/>
    <s v="NG"/>
    <x v="33"/>
    <n v="4"/>
    <s v="PVD"/>
    <x v="2"/>
    <m/>
    <x v="6"/>
    <s v="28'16"/>
    <s v="Q2'16"/>
  </r>
  <r>
    <d v="2016-07-16T00:00:00"/>
    <s v="A3494708"/>
    <s v="B8960"/>
    <s v="XJ"/>
    <s v="NG"/>
    <x v="34"/>
    <n v="2"/>
    <s v="PVD"/>
    <x v="2"/>
    <m/>
    <x v="6"/>
    <s v="28'16"/>
    <s v="Q2'16"/>
  </r>
  <r>
    <d v="2016-07-16T00:00:00"/>
    <s v="A3494708"/>
    <s v="B8960"/>
    <s v="XJ"/>
    <s v="NG"/>
    <x v="31"/>
    <n v="1"/>
    <s v="PVD"/>
    <x v="2"/>
    <m/>
    <x v="6"/>
    <s v="28'16"/>
    <s v="Q2'16"/>
  </r>
  <r>
    <d v="2016-07-16T00:00:00"/>
    <s v="A3494707"/>
    <s v="B8960"/>
    <s v="XJ"/>
    <s v="NG"/>
    <x v="33"/>
    <n v="6"/>
    <s v="PVD"/>
    <x v="2"/>
    <m/>
    <x v="6"/>
    <s v="28'16"/>
    <s v="Q2'16"/>
  </r>
  <r>
    <d v="2016-07-16T00:00:00"/>
    <s v="A3494707"/>
    <s v="B8960"/>
    <s v="XJ"/>
    <s v="NG"/>
    <x v="34"/>
    <n v="1"/>
    <s v="PVD"/>
    <x v="2"/>
    <m/>
    <x v="6"/>
    <s v="28'16"/>
    <s v="Q2'16"/>
  </r>
  <r>
    <d v="2016-07-16T00:00:00"/>
    <s v="A3494707"/>
    <s v="B8960"/>
    <s v="XJ"/>
    <s v="NG"/>
    <x v="31"/>
    <n v="1"/>
    <s v="PVD"/>
    <x v="2"/>
    <m/>
    <x v="6"/>
    <s v="28'16"/>
    <s v="Q2'16"/>
  </r>
  <r>
    <d v="2016-07-16T00:00:00"/>
    <s v="A3491124"/>
    <s v="B8960"/>
    <s v="YS"/>
    <s v="OK"/>
    <x v="16"/>
    <n v="1"/>
    <s v="PVD"/>
    <x v="2"/>
    <m/>
    <x v="6"/>
    <s v="28'16"/>
    <s v="Q2'16"/>
  </r>
  <r>
    <d v="2016-07-16T00:00:00"/>
    <s v="A3491124"/>
    <s v="B8960"/>
    <s v="YS"/>
    <s v="NG"/>
    <x v="33"/>
    <n v="1"/>
    <s v="PVD"/>
    <x v="2"/>
    <m/>
    <x v="6"/>
    <s v="28'16"/>
    <s v="Q2'16"/>
  </r>
  <r>
    <d v="2016-07-16T00:00:00"/>
    <s v="A3491124"/>
    <s v="B8960"/>
    <s v="YS"/>
    <s v="NG"/>
    <x v="31"/>
    <n v="1"/>
    <s v="PVD"/>
    <x v="2"/>
    <m/>
    <x v="6"/>
    <s v="28'16"/>
    <s v="Q2'16"/>
  </r>
  <r>
    <d v="2016-07-16T00:00:00"/>
    <s v="A3491572"/>
    <s v="B8960"/>
    <s v="XJ"/>
    <s v="OK"/>
    <x v="16"/>
    <n v="5"/>
    <s v="PVD"/>
    <x v="2"/>
    <m/>
    <x v="6"/>
    <s v="28'16"/>
    <s v="Q2'16"/>
  </r>
  <r>
    <d v="2016-07-16T00:00:00"/>
    <s v="A3491572"/>
    <s v="B8960"/>
    <s v="XJ"/>
    <s v="NG"/>
    <x v="33"/>
    <n v="4"/>
    <s v="PVD"/>
    <x v="2"/>
    <m/>
    <x v="6"/>
    <s v="28'16"/>
    <s v="Q2'16"/>
  </r>
  <r>
    <d v="2016-07-16T00:00:00"/>
    <s v="A3491572"/>
    <s v="B8960"/>
    <s v="XJ"/>
    <s v="NG"/>
    <x v="31"/>
    <n v="3"/>
    <s v="PVD"/>
    <x v="2"/>
    <m/>
    <x v="6"/>
    <s v="28'16"/>
    <s v="Q2'16"/>
  </r>
  <r>
    <d v="2016-07-16T00:00:00"/>
    <s v="A3491110"/>
    <s v="B8960"/>
    <s v="LT"/>
    <s v="OK"/>
    <x v="16"/>
    <n v="2"/>
    <s v="PVD"/>
    <x v="2"/>
    <m/>
    <x v="6"/>
    <s v="28'16"/>
    <s v="Q2'16"/>
  </r>
  <r>
    <d v="2016-07-16T00:00:00"/>
    <s v="A3493182"/>
    <s v="B8960"/>
    <s v="XJ"/>
    <s v="OK"/>
    <x v="16"/>
    <n v="1"/>
    <s v="PVD"/>
    <x v="2"/>
    <m/>
    <x v="6"/>
    <s v="28'16"/>
    <s v="Q2'16"/>
  </r>
  <r>
    <d v="2016-07-16T00:00:00"/>
    <s v="A3493182"/>
    <s v="B8960"/>
    <s v="XJ"/>
    <s v="OK"/>
    <x v="27"/>
    <n v="1"/>
    <s v="PVD"/>
    <x v="2"/>
    <m/>
    <x v="6"/>
    <s v="28'16"/>
    <s v="Q2'16"/>
  </r>
  <r>
    <d v="2016-07-16T00:00:00"/>
    <s v="A3493182"/>
    <s v="B8960"/>
    <s v="XJ"/>
    <s v="NG"/>
    <x v="33"/>
    <n v="9"/>
    <s v="PVD"/>
    <x v="2"/>
    <m/>
    <x v="6"/>
    <s v="28'16"/>
    <s v="Q2'16"/>
  </r>
  <r>
    <d v="2016-07-16T00:00:00"/>
    <s v="A3493182"/>
    <s v="B8960"/>
    <s v="XJ"/>
    <s v="NG"/>
    <x v="34"/>
    <n v="1"/>
    <s v="PVD"/>
    <x v="2"/>
    <m/>
    <x v="6"/>
    <s v="28'16"/>
    <s v="Q2'16"/>
  </r>
  <r>
    <d v="2016-07-16T00:00:00"/>
    <s v="A3494587"/>
    <s v="B8960"/>
    <s v="XJ"/>
    <s v="NG"/>
    <x v="33"/>
    <n v="8"/>
    <s v="PVD"/>
    <x v="2"/>
    <m/>
    <x v="6"/>
    <s v="28'16"/>
    <s v="Q2'16"/>
  </r>
  <r>
    <d v="2016-07-16T00:00:00"/>
    <s v="A3494587"/>
    <s v="B8960"/>
    <s v="XJ"/>
    <s v="NG"/>
    <x v="34"/>
    <n v="5"/>
    <s v="PVD"/>
    <x v="2"/>
    <m/>
    <x v="6"/>
    <s v="28'16"/>
    <s v="Q2'16"/>
  </r>
  <r>
    <d v="2016-07-16T00:00:00"/>
    <s v="A3495581"/>
    <s v="B7968"/>
    <s v="YS"/>
    <s v="NG"/>
    <x v="34"/>
    <n v="1"/>
    <s v="PVD"/>
    <x v="2"/>
    <m/>
    <x v="6"/>
    <s v="28'16"/>
    <s v="Q2'16"/>
  </r>
  <r>
    <d v="2016-07-16T00:00:00"/>
    <s v="A3496180"/>
    <s v="B8034"/>
    <s v="XJ"/>
    <s v="OK"/>
    <x v="16"/>
    <n v="2"/>
    <s v="PVD"/>
    <x v="2"/>
    <m/>
    <x v="6"/>
    <s v="28'16"/>
    <s v="Q2'16"/>
  </r>
  <r>
    <d v="2016-07-16T00:00:00"/>
    <s v="A3496180"/>
    <s v="B8034"/>
    <s v="XJ"/>
    <s v="NG"/>
    <x v="33"/>
    <n v="2"/>
    <s v="PVD"/>
    <x v="2"/>
    <m/>
    <x v="6"/>
    <s v="28'16"/>
    <s v="Q2'16"/>
  </r>
  <r>
    <d v="2016-07-16T00:00:00"/>
    <s v="A3496180"/>
    <s v="B8034"/>
    <s v="XJ"/>
    <s v="NG"/>
    <x v="34"/>
    <n v="1"/>
    <s v="PVD"/>
    <x v="2"/>
    <m/>
    <x v="6"/>
    <s v="28'16"/>
    <s v="Q2'16"/>
  </r>
  <r>
    <d v="2016-07-16T00:00:00"/>
    <s v="A3496179"/>
    <s v="B8034"/>
    <s v="XJ"/>
    <s v="NG"/>
    <x v="33"/>
    <n v="2"/>
    <s v="PVD"/>
    <x v="2"/>
    <m/>
    <x v="6"/>
    <s v="28'16"/>
    <s v="Q2'16"/>
  </r>
  <r>
    <d v="2016-07-16T00:00:00"/>
    <s v="A3496179"/>
    <s v="B8034"/>
    <s v="XJ"/>
    <s v="NG"/>
    <x v="34"/>
    <n v="4"/>
    <s v="PVD"/>
    <x v="2"/>
    <m/>
    <x v="6"/>
    <s v="28'16"/>
    <s v="Q2'16"/>
  </r>
  <r>
    <d v="2016-07-16T00:00:00"/>
    <s v="A3496166"/>
    <s v="B8034"/>
    <s v="XJ"/>
    <s v="NG"/>
    <x v="33"/>
    <n v="3"/>
    <s v="PVD"/>
    <x v="2"/>
    <m/>
    <x v="6"/>
    <s v="28'16"/>
    <s v="Q2'16"/>
  </r>
  <r>
    <d v="2016-07-16T00:00:00"/>
    <s v="A3496166"/>
    <s v="B8034"/>
    <s v="XJ"/>
    <s v="NG"/>
    <x v="34"/>
    <n v="3"/>
    <s v="PVD"/>
    <x v="2"/>
    <m/>
    <x v="6"/>
    <s v="28'16"/>
    <s v="Q2'16"/>
  </r>
  <r>
    <d v="2016-07-16T00:00:00"/>
    <s v="A3496167"/>
    <s v="B8034"/>
    <s v="XJ"/>
    <s v="OK"/>
    <x v="16"/>
    <n v="1"/>
    <s v="PVD"/>
    <x v="2"/>
    <m/>
    <x v="6"/>
    <s v="28'16"/>
    <s v="Q2'16"/>
  </r>
  <r>
    <d v="2016-07-16T00:00:00"/>
    <s v="A3496167"/>
    <s v="B8034"/>
    <s v="XJ"/>
    <s v="OK"/>
    <x v="27"/>
    <n v="1"/>
    <s v="PVD"/>
    <x v="2"/>
    <m/>
    <x v="6"/>
    <s v="28'16"/>
    <s v="Q2'16"/>
  </r>
  <r>
    <d v="2016-07-16T00:00:00"/>
    <s v="A3496167"/>
    <s v="B8034"/>
    <s v="XJ"/>
    <s v="NG"/>
    <x v="33"/>
    <n v="3"/>
    <s v="PVD"/>
    <x v="2"/>
    <m/>
    <x v="6"/>
    <s v="28'16"/>
    <s v="Q2'16"/>
  </r>
  <r>
    <d v="2016-07-16T00:00:00"/>
    <s v="A3496167"/>
    <s v="B8034"/>
    <s v="XJ"/>
    <s v="NG"/>
    <x v="34"/>
    <n v="2"/>
    <s v="PVD"/>
    <x v="2"/>
    <m/>
    <x v="6"/>
    <s v="28'16"/>
    <s v="Q2'16"/>
  </r>
  <r>
    <d v="2016-07-16T00:00:00"/>
    <s v="A3496164"/>
    <s v="B8034"/>
    <s v="XJ"/>
    <s v="NG"/>
    <x v="33"/>
    <n v="3"/>
    <s v="PVD"/>
    <x v="2"/>
    <m/>
    <x v="6"/>
    <s v="28'16"/>
    <s v="Q2'16"/>
  </r>
  <r>
    <d v="2016-07-16T00:00:00"/>
    <s v="A3496164"/>
    <s v="B8034"/>
    <s v="XJ"/>
    <s v="NG"/>
    <x v="34"/>
    <n v="1"/>
    <s v="PVD"/>
    <x v="2"/>
    <m/>
    <x v="6"/>
    <s v="28'16"/>
    <s v="Q2'16"/>
  </r>
  <r>
    <d v="2016-07-16T00:00:00"/>
    <s v="A3496178"/>
    <s v="B8034"/>
    <s v="XJ"/>
    <s v="OK"/>
    <x v="16"/>
    <n v="1"/>
    <s v="PVD"/>
    <x v="2"/>
    <m/>
    <x v="6"/>
    <s v="28'16"/>
    <s v="Q2'16"/>
  </r>
  <r>
    <d v="2016-07-16T00:00:00"/>
    <s v="A3496178"/>
    <s v="B8034"/>
    <s v="XJ"/>
    <s v="NG"/>
    <x v="33"/>
    <n v="3"/>
    <s v="PVD"/>
    <x v="2"/>
    <m/>
    <x v="6"/>
    <s v="28'16"/>
    <s v="Q2'16"/>
  </r>
  <r>
    <d v="2016-07-16T00:00:00"/>
    <s v="A3496178"/>
    <s v="B8034"/>
    <s v="XJ"/>
    <s v="NG"/>
    <x v="34"/>
    <n v="2"/>
    <s v="PVD"/>
    <x v="2"/>
    <m/>
    <x v="6"/>
    <s v="28'16"/>
    <s v="Q2'16"/>
  </r>
  <r>
    <d v="2016-07-16T00:00:00"/>
    <s v="A3494585"/>
    <s v="B8960"/>
    <s v="XJ"/>
    <s v="OK"/>
    <x v="16"/>
    <n v="1"/>
    <s v="PVD"/>
    <x v="2"/>
    <m/>
    <x v="6"/>
    <s v="28'16"/>
    <s v="Q2'16"/>
  </r>
  <r>
    <d v="2016-07-16T00:00:00"/>
    <s v="A3494585"/>
    <s v="B8960"/>
    <s v="XJ"/>
    <s v="OK"/>
    <x v="27"/>
    <n v="2"/>
    <s v="PVD"/>
    <x v="2"/>
    <m/>
    <x v="6"/>
    <s v="28'16"/>
    <s v="Q2'16"/>
  </r>
  <r>
    <d v="2016-07-16T00:00:00"/>
    <s v="A3494585"/>
    <s v="B8960"/>
    <s v="XJ"/>
    <s v="NG"/>
    <x v="33"/>
    <n v="3"/>
    <s v="PVD"/>
    <x v="2"/>
    <m/>
    <x v="6"/>
    <s v="28'16"/>
    <s v="Q2'16"/>
  </r>
  <r>
    <d v="2016-07-16T00:00:00"/>
    <s v="A3494585"/>
    <s v="B8960"/>
    <s v="XJ"/>
    <s v="NG"/>
    <x v="34"/>
    <n v="2"/>
    <s v="PVD"/>
    <x v="2"/>
    <m/>
    <x v="6"/>
    <s v="28'16"/>
    <s v="Q2'16"/>
  </r>
  <r>
    <d v="2016-07-16T00:00:00"/>
    <s v="A3493176"/>
    <s v="B8960"/>
    <s v="XJ"/>
    <s v="OK"/>
    <x v="16"/>
    <n v="1"/>
    <s v="PVD"/>
    <x v="2"/>
    <m/>
    <x v="6"/>
    <s v="28'16"/>
    <s v="Q2'16"/>
  </r>
  <r>
    <d v="2016-07-16T00:00:00"/>
    <s v="A3493176"/>
    <s v="B8960"/>
    <s v="XJ"/>
    <s v="NG"/>
    <x v="33"/>
    <n v="7"/>
    <s v="PVD"/>
    <x v="2"/>
    <m/>
    <x v="6"/>
    <s v="28'16"/>
    <s v="Q2'16"/>
  </r>
  <r>
    <d v="2016-07-16T00:00:00"/>
    <s v="A3493176"/>
    <s v="B8960"/>
    <s v="XJ"/>
    <s v="NG"/>
    <x v="34"/>
    <n v="2"/>
    <s v="PVD"/>
    <x v="2"/>
    <m/>
    <x v="6"/>
    <s v="28'16"/>
    <s v="Q2'16"/>
  </r>
  <r>
    <d v="2016-07-16T00:00:00"/>
    <s v="A3493176"/>
    <s v="B8960"/>
    <s v="XJ"/>
    <s v="NG"/>
    <x v="31"/>
    <n v="2"/>
    <s v="PVD"/>
    <x v="2"/>
    <m/>
    <x v="6"/>
    <s v="28'16"/>
    <s v="Q2'16"/>
  </r>
  <r>
    <d v="2016-07-16T00:00:00"/>
    <s v="A3490833"/>
    <s v="B8960"/>
    <s v="XJ"/>
    <s v="OK"/>
    <x v="16"/>
    <n v="6"/>
    <s v="PVD"/>
    <x v="2"/>
    <m/>
    <x v="6"/>
    <s v="28'16"/>
    <s v="Q2'16"/>
  </r>
  <r>
    <d v="2016-07-16T00:00:00"/>
    <s v="A3490833"/>
    <s v="B8960"/>
    <s v="XJ"/>
    <s v="NG"/>
    <x v="33"/>
    <n v="2"/>
    <s v="PVD"/>
    <x v="2"/>
    <m/>
    <x v="6"/>
    <s v="28'16"/>
    <s v="Q2'16"/>
  </r>
  <r>
    <d v="2016-07-16T00:00:00"/>
    <s v="A3493118"/>
    <s v="B8960"/>
    <s v="XJ"/>
    <s v="OK"/>
    <x v="16"/>
    <n v="5"/>
    <s v="PVD"/>
    <x v="2"/>
    <m/>
    <x v="6"/>
    <s v="28'16"/>
    <s v="Q2'16"/>
  </r>
  <r>
    <d v="2016-07-16T00:00:00"/>
    <s v="A3493118"/>
    <s v="B8960"/>
    <s v="XJ"/>
    <s v="NG"/>
    <x v="33"/>
    <n v="2"/>
    <s v="PVD"/>
    <x v="2"/>
    <m/>
    <x v="6"/>
    <s v="28'16"/>
    <s v="Q2'16"/>
  </r>
  <r>
    <d v="2016-07-16T00:00:00"/>
    <s v="A3493118"/>
    <s v="B8960"/>
    <s v="XJ"/>
    <s v="NG"/>
    <x v="31"/>
    <n v="1"/>
    <s v="PVD"/>
    <x v="2"/>
    <m/>
    <x v="6"/>
    <s v="28'16"/>
    <s v="Q2'16"/>
  </r>
  <r>
    <d v="2016-07-16T00:00:00"/>
    <s v="A3493183"/>
    <s v="B8960"/>
    <s v="XJ"/>
    <s v="OK"/>
    <x v="16"/>
    <n v="4"/>
    <s v="PVD"/>
    <x v="2"/>
    <m/>
    <x v="6"/>
    <s v="28'16"/>
    <s v="Q2'16"/>
  </r>
  <r>
    <d v="2016-07-16T00:00:00"/>
    <s v="A3493183"/>
    <s v="B8960"/>
    <s v="XJ"/>
    <s v="NG"/>
    <x v="33"/>
    <n v="1"/>
    <s v="PVD"/>
    <x v="2"/>
    <m/>
    <x v="6"/>
    <s v="28'16"/>
    <s v="Q2'16"/>
  </r>
  <r>
    <d v="2016-07-16T00:00:00"/>
    <s v="A3493183"/>
    <s v="B8960"/>
    <s v="XJ"/>
    <s v="NG"/>
    <x v="31"/>
    <n v="2"/>
    <s v="PVD"/>
    <x v="2"/>
    <m/>
    <x v="6"/>
    <s v="28'16"/>
    <s v="Q2'16"/>
  </r>
  <r>
    <d v="2016-07-16T00:00:00"/>
    <s v="A3495016"/>
    <s v="B8960"/>
    <s v="XJ"/>
    <s v="OK"/>
    <x v="27"/>
    <n v="1"/>
    <s v="PVD"/>
    <x v="2"/>
    <m/>
    <x v="6"/>
    <s v="28'16"/>
    <s v="Q2'16"/>
  </r>
  <r>
    <d v="2016-07-16T00:00:00"/>
    <s v="A3495016"/>
    <s v="B8960"/>
    <s v="XJ"/>
    <s v="NG"/>
    <x v="33"/>
    <n v="3"/>
    <s v="PVD"/>
    <x v="2"/>
    <m/>
    <x v="6"/>
    <s v="28'16"/>
    <s v="Q2'16"/>
  </r>
  <r>
    <d v="2016-07-16T00:00:00"/>
    <s v="A3494709"/>
    <s v="B8960"/>
    <s v="XJ"/>
    <s v="OK"/>
    <x v="16"/>
    <n v="1"/>
    <s v="PVD"/>
    <x v="2"/>
    <m/>
    <x v="6"/>
    <s v="28'16"/>
    <s v="Q2'16"/>
  </r>
  <r>
    <d v="2016-07-16T00:00:00"/>
    <s v="A3494709"/>
    <s v="B8960"/>
    <s v="XJ"/>
    <s v="NG"/>
    <x v="33"/>
    <n v="4"/>
    <s v="PVD"/>
    <x v="2"/>
    <m/>
    <x v="6"/>
    <s v="28'16"/>
    <s v="Q2'16"/>
  </r>
  <r>
    <d v="2016-07-16T00:00:00"/>
    <s v="A3494709"/>
    <s v="B8960"/>
    <s v="XJ"/>
    <s v="NG"/>
    <x v="34"/>
    <n v="3"/>
    <s v="PVD"/>
    <x v="2"/>
    <m/>
    <x v="6"/>
    <s v="28'16"/>
    <s v="Q2'16"/>
  </r>
  <r>
    <d v="2016-07-16T00:00:00"/>
    <s v="A3494709"/>
    <s v="B8960"/>
    <s v="XJ"/>
    <s v="NG"/>
    <x v="31"/>
    <n v="1"/>
    <s v="PVD"/>
    <x v="2"/>
    <m/>
    <x v="6"/>
    <s v="28'16"/>
    <s v="Q2'16"/>
  </r>
  <r>
    <d v="2016-07-16T00:00:00"/>
    <s v="A3494446"/>
    <s v="B8960"/>
    <s v="XJ"/>
    <s v="OK"/>
    <x v="16"/>
    <n v="4"/>
    <s v="PVD"/>
    <x v="2"/>
    <m/>
    <x v="6"/>
    <s v="28'16"/>
    <s v="Q2'16"/>
  </r>
  <r>
    <d v="2016-07-16T00:00:00"/>
    <s v="A3494446"/>
    <s v="B8960"/>
    <s v="XJ"/>
    <s v="NG"/>
    <x v="33"/>
    <n v="4"/>
    <s v="PVD"/>
    <x v="2"/>
    <m/>
    <x v="6"/>
    <s v="28'16"/>
    <s v="Q2'16"/>
  </r>
  <r>
    <d v="2016-07-16T00:00:00"/>
    <s v="A3494446"/>
    <s v="B8960"/>
    <s v="XJ"/>
    <s v="NG"/>
    <x v="34"/>
    <n v="3"/>
    <s v="PVD"/>
    <x v="2"/>
    <m/>
    <x v="6"/>
    <s v="28'16"/>
    <s v="Q2'16"/>
  </r>
  <r>
    <d v="2016-07-16T00:00:00"/>
    <s v="A3493222"/>
    <s v="B9506"/>
    <s v="XJ"/>
    <s v="NG"/>
    <x v="16"/>
    <n v="1"/>
    <s v="PVD"/>
    <x v="2"/>
    <m/>
    <x v="6"/>
    <s v="28'16"/>
    <s v="Q2'16"/>
  </r>
  <r>
    <d v="2016-07-16T00:00:00"/>
    <s v="A3494443"/>
    <s v="B4412"/>
    <s v="Yuen"/>
    <s v="OK"/>
    <x v="16"/>
    <n v="1"/>
    <s v="PVD"/>
    <x v="2"/>
    <m/>
    <x v="6"/>
    <s v="28'16"/>
    <s v="Q2'16"/>
  </r>
  <r>
    <d v="2016-07-16T00:00:00"/>
    <s v="A3494440"/>
    <s v="B4412"/>
    <s v="LT"/>
    <s v="OK"/>
    <x v="16"/>
    <n v="1"/>
    <s v="PVD"/>
    <x v="2"/>
    <m/>
    <x v="6"/>
    <s v="28'16"/>
    <s v="Q2'16"/>
  </r>
  <r>
    <d v="2016-07-16T00:00:00"/>
    <s v="A3494299"/>
    <s v="B4313"/>
    <s v="LT"/>
    <s v="NG"/>
    <x v="27"/>
    <n v="1"/>
    <s v="PVD"/>
    <x v="2"/>
    <m/>
    <x v="6"/>
    <s v="28'16"/>
    <s v="Q2'16"/>
  </r>
  <r>
    <d v="2016-07-16T00:00:00"/>
    <s v="A3494299"/>
    <s v="B4313"/>
    <s v="LT"/>
    <s v="OK"/>
    <x v="16"/>
    <n v="1"/>
    <s v="PVD"/>
    <x v="2"/>
    <m/>
    <x v="6"/>
    <s v="28'16"/>
    <s v="Q2'16"/>
  </r>
  <r>
    <d v="2016-07-16T00:00:00"/>
    <s v="A3494355"/>
    <s v="B4313"/>
    <s v="Yuen"/>
    <s v="OK"/>
    <x v="16"/>
    <n v="1"/>
    <s v="PVD"/>
    <x v="2"/>
    <m/>
    <x v="6"/>
    <s v="28'16"/>
    <s v="Q2'16"/>
  </r>
  <r>
    <d v="2016-07-16T00:00:00"/>
    <s v="A3494442"/>
    <s v="B4412"/>
    <s v="Yuen"/>
    <s v="NG"/>
    <x v="3"/>
    <n v="3"/>
    <s v="PVD"/>
    <x v="2"/>
    <m/>
    <x v="6"/>
    <s v="28'16"/>
    <s v="Q2'16"/>
  </r>
  <r>
    <d v="2016-07-16T00:00:00"/>
    <s v="A3493035"/>
    <s v="B4401"/>
    <s v="Yuen"/>
    <s v="OK"/>
    <x v="16"/>
    <n v="1"/>
    <s v="PVD"/>
    <x v="2"/>
    <m/>
    <x v="6"/>
    <s v="28'16"/>
    <s v="Q2'16"/>
  </r>
  <r>
    <d v="2016-07-16T00:00:00"/>
    <s v="A3493035"/>
    <s v="B4401"/>
    <s v="Yuen"/>
    <s v="NG"/>
    <x v="3"/>
    <n v="1"/>
    <s v="PVD"/>
    <x v="2"/>
    <m/>
    <x v="6"/>
    <s v="28'16"/>
    <s v="Q2'16"/>
  </r>
  <r>
    <d v="2016-07-16T00:00:00"/>
    <s v="A3493033"/>
    <s v="B4401"/>
    <s v="LT"/>
    <s v="OK"/>
    <x v="16"/>
    <n v="4"/>
    <s v="PVD"/>
    <x v="2"/>
    <m/>
    <x v="6"/>
    <s v="28'16"/>
    <s v="Q2'16"/>
  </r>
  <r>
    <d v="2016-07-16T00:00:00"/>
    <s v="A3493033"/>
    <s v="B4401"/>
    <s v="LT"/>
    <s v="OK"/>
    <x v="24"/>
    <n v="1"/>
    <s v="PVD"/>
    <x v="2"/>
    <m/>
    <x v="6"/>
    <s v="28'16"/>
    <s v="Q2'16"/>
  </r>
  <r>
    <d v="2016-07-16T00:00:00"/>
    <s v="A3494441"/>
    <s v="B4412"/>
    <s v="LT"/>
    <s v="OK"/>
    <x v="16"/>
    <n v="1"/>
    <s v="PVD"/>
    <x v="2"/>
    <m/>
    <x v="6"/>
    <s v="28'16"/>
    <s v="Q2'16"/>
  </r>
  <r>
    <d v="2016-07-16T00:00:00"/>
    <s v="A3493031"/>
    <s v="B4405"/>
    <s v="LT"/>
    <s v="OK"/>
    <x v="16"/>
    <n v="3"/>
    <s v="PVD"/>
    <x v="2"/>
    <m/>
    <x v="6"/>
    <s v="28'16"/>
    <s v="Q2'16"/>
  </r>
  <r>
    <d v="2016-07-16T00:00:00"/>
    <s v="A3493287"/>
    <s v="B4402"/>
    <s v="LT"/>
    <s v="OK"/>
    <x v="16"/>
    <n v="3"/>
    <s v="PVD"/>
    <x v="2"/>
    <m/>
    <x v="6"/>
    <s v="28'16"/>
    <s v="Q2'16"/>
  </r>
  <r>
    <d v="2016-07-16T00:00:00"/>
    <s v="A3494302"/>
    <s v="B4313"/>
    <s v="Yuen"/>
    <s v="OK"/>
    <x v="16"/>
    <n v="1"/>
    <s v="PVD"/>
    <x v="2"/>
    <m/>
    <x v="6"/>
    <s v="28'16"/>
    <s v="Q2'16"/>
  </r>
  <r>
    <d v="2016-07-16T00:00:00"/>
    <s v="A3494350"/>
    <s v="B4313"/>
    <s v="Yuen"/>
    <s v="OK"/>
    <x v="16"/>
    <n v="2"/>
    <s v="PVD"/>
    <x v="2"/>
    <m/>
    <x v="6"/>
    <s v="28'16"/>
    <s v="Q2'16"/>
  </r>
  <r>
    <d v="2016-07-16T00:00:00"/>
    <s v="A3494350"/>
    <s v="B4313"/>
    <s v="Yuen"/>
    <s v="OK"/>
    <x v="27"/>
    <n v="1"/>
    <s v="PVD"/>
    <x v="2"/>
    <m/>
    <x v="6"/>
    <s v="28'16"/>
    <s v="Q2'16"/>
  </r>
  <r>
    <d v="2016-07-17T00:00:00"/>
    <s v="A3496130"/>
    <s v="B9604"/>
    <s v="LT"/>
    <s v="OK"/>
    <x v="16"/>
    <n v="1"/>
    <s v="PVD"/>
    <x v="2"/>
    <m/>
    <x v="6"/>
    <s v="28'16"/>
    <s v="Q2'16"/>
  </r>
  <r>
    <d v="2016-07-17T00:00:00"/>
    <s v="A3491577"/>
    <s v="B8960"/>
    <s v="LT"/>
    <s v="OK"/>
    <x v="16"/>
    <n v="7"/>
    <s v="PVD"/>
    <x v="2"/>
    <m/>
    <x v="6"/>
    <s v="28'16"/>
    <s v="Q2'16"/>
  </r>
  <r>
    <d v="2016-07-17T00:00:00"/>
    <s v="A3491577"/>
    <s v="B8960"/>
    <s v="LT"/>
    <s v="NG"/>
    <x v="34"/>
    <n v="3"/>
    <s v="PVD"/>
    <x v="2"/>
    <m/>
    <x v="6"/>
    <s v="28'16"/>
    <s v="Q2'16"/>
  </r>
  <r>
    <d v="2016-07-17T00:00:00"/>
    <s v="A3491577"/>
    <s v="B8960"/>
    <s v="LT"/>
    <s v="NG"/>
    <x v="31"/>
    <n v="1"/>
    <s v="PVD"/>
    <x v="2"/>
    <m/>
    <x v="6"/>
    <s v="28'16"/>
    <s v="Q2'16"/>
  </r>
  <r>
    <d v="2016-07-17T00:00:00"/>
    <s v="A3490820"/>
    <s v="B8960"/>
    <s v="LT"/>
    <s v="NG"/>
    <x v="16"/>
    <n v="6"/>
    <s v="PVD"/>
    <x v="2"/>
    <m/>
    <x v="6"/>
    <s v="28'16"/>
    <s v="Q2'16"/>
  </r>
  <r>
    <d v="2016-07-17T00:00:00"/>
    <s v="A3490820"/>
    <s v="B8960"/>
    <s v="LT"/>
    <s v="OK"/>
    <x v="16"/>
    <n v="2"/>
    <s v="PVD"/>
    <x v="2"/>
    <m/>
    <x v="6"/>
    <s v="28'16"/>
    <s v="Q2'16"/>
  </r>
  <r>
    <d v="2016-07-17T00:00:00"/>
    <s v="A3490820"/>
    <s v="B8960"/>
    <s v="LT"/>
    <s v="NG"/>
    <x v="33"/>
    <n v="5"/>
    <s v="PVD"/>
    <x v="2"/>
    <m/>
    <x v="6"/>
    <s v="28'16"/>
    <s v="Q2'16"/>
  </r>
  <r>
    <d v="2016-07-17T00:00:00"/>
    <s v="A3493173"/>
    <s v="B8960"/>
    <s v="LT"/>
    <s v="OK"/>
    <x v="16"/>
    <n v="2"/>
    <s v="PVD"/>
    <x v="2"/>
    <m/>
    <x v="6"/>
    <s v="28'16"/>
    <s v="Q2'16"/>
  </r>
  <r>
    <d v="2016-07-17T00:00:00"/>
    <s v="A3493173"/>
    <s v="B8960"/>
    <s v="LT"/>
    <s v="NG"/>
    <x v="33"/>
    <n v="4"/>
    <s v="PVD"/>
    <x v="2"/>
    <m/>
    <x v="6"/>
    <s v="28'16"/>
    <s v="Q2'16"/>
  </r>
  <r>
    <d v="2016-07-17T00:00:00"/>
    <s v="A3495915"/>
    <s v="B9604"/>
    <s v="LT"/>
    <s v="OK"/>
    <x v="16"/>
    <n v="1"/>
    <s v="PVD"/>
    <x v="2"/>
    <m/>
    <x v="6"/>
    <s v="28'16"/>
    <s v="Q2'16"/>
  </r>
  <r>
    <d v="2016-07-17T00:00:00"/>
    <s v="A3495918"/>
    <s v="B9604"/>
    <s v="LT"/>
    <s v="OK"/>
    <x v="27"/>
    <n v="1"/>
    <s v="PVD"/>
    <x v="2"/>
    <m/>
    <x v="6"/>
    <s v="28'16"/>
    <s v="Q2'16"/>
  </r>
  <r>
    <d v="2016-07-17T00:00:00"/>
    <s v="A3495006"/>
    <s v="B8960"/>
    <s v="LT"/>
    <s v="OK"/>
    <x v="16"/>
    <n v="1"/>
    <s v="PVD"/>
    <x v="2"/>
    <m/>
    <x v="6"/>
    <s v="28'16"/>
    <s v="Q2'16"/>
  </r>
  <r>
    <d v="2016-07-17T00:00:00"/>
    <s v="A3495006"/>
    <s v="B8960"/>
    <s v="LT"/>
    <s v="NG"/>
    <x v="34"/>
    <n v="1"/>
    <s v="PVD"/>
    <x v="2"/>
    <m/>
    <x v="6"/>
    <s v="28'16"/>
    <s v="Q2'16"/>
  </r>
  <r>
    <d v="2016-07-17T00:00:00"/>
    <s v="A3493074"/>
    <s v="B8960"/>
    <s v="LT"/>
    <s v="NG"/>
    <x v="16"/>
    <n v="1"/>
    <s v="PVD"/>
    <x v="2"/>
    <m/>
    <x v="6"/>
    <s v="28'16"/>
    <s v="Q2'16"/>
  </r>
  <r>
    <d v="2016-07-17T00:00:00"/>
    <s v="A3493074"/>
    <s v="B8960"/>
    <s v="LT"/>
    <s v="OK"/>
    <x v="16"/>
    <n v="4"/>
    <s v="PVD"/>
    <x v="2"/>
    <m/>
    <x v="6"/>
    <s v="28'16"/>
    <s v="Q2'16"/>
  </r>
  <r>
    <d v="2016-07-17T00:00:00"/>
    <s v="A3493074"/>
    <s v="B8960"/>
    <s v="LT"/>
    <s v="NG"/>
    <x v="33"/>
    <n v="2"/>
    <s v="PVD"/>
    <x v="2"/>
    <m/>
    <x v="6"/>
    <s v="28'16"/>
    <s v="Q2'16"/>
  </r>
  <r>
    <d v="2016-07-17T00:00:00"/>
    <s v="A3493074"/>
    <s v="B8960"/>
    <s v="LT"/>
    <s v="NG"/>
    <x v="3"/>
    <n v="1"/>
    <s v="PVD"/>
    <x v="2"/>
    <m/>
    <x v="6"/>
    <s v="28'16"/>
    <s v="Q2'16"/>
  </r>
  <r>
    <d v="2016-07-17T00:00:00"/>
    <s v="A3490319"/>
    <s v="B8960"/>
    <s v="Yuen"/>
    <s v="OK"/>
    <x v="24"/>
    <n v="1"/>
    <s v="PVD"/>
    <x v="2"/>
    <m/>
    <x v="6"/>
    <s v="28'16"/>
    <s v="Q2'16"/>
  </r>
  <r>
    <d v="2016-07-17T00:00:00"/>
    <s v="A3493939"/>
    <s v="B9515"/>
    <s v="Yuen"/>
    <s v="NG"/>
    <x v="34"/>
    <n v="1"/>
    <s v="PVD"/>
    <x v="2"/>
    <m/>
    <x v="6"/>
    <s v="28'16"/>
    <s v="Q2'16"/>
  </r>
  <r>
    <d v="2016-07-17T00:00:00"/>
    <s v="A3490838"/>
    <s v="B8960"/>
    <s v="LT"/>
    <s v="OK"/>
    <x v="16"/>
    <n v="8"/>
    <s v="PVD"/>
    <x v="2"/>
    <m/>
    <x v="6"/>
    <s v="28'16"/>
    <s v="Q2'16"/>
  </r>
  <r>
    <d v="2016-07-17T00:00:00"/>
    <s v="A3490838"/>
    <s v="B8960"/>
    <s v="LT"/>
    <s v="NG"/>
    <x v="33"/>
    <n v="3"/>
    <s v="PVD"/>
    <x v="2"/>
    <m/>
    <x v="6"/>
    <s v="28'16"/>
    <s v="Q2'16"/>
  </r>
  <r>
    <d v="2016-07-17T00:00:00"/>
    <s v="A3490838"/>
    <s v="B8960"/>
    <s v="LT"/>
    <s v="NG"/>
    <x v="31"/>
    <n v="1"/>
    <s v="PVD"/>
    <x v="2"/>
    <m/>
    <x v="6"/>
    <s v="28'16"/>
    <s v="Q2'16"/>
  </r>
  <r>
    <d v="2016-07-17T00:00:00"/>
    <s v="A3495017"/>
    <s v="B8960"/>
    <s v="LT"/>
    <s v="OK"/>
    <x v="16"/>
    <n v="3"/>
    <s v="PVD"/>
    <x v="2"/>
    <m/>
    <x v="6"/>
    <s v="28'16"/>
    <s v="Q2'16"/>
  </r>
  <r>
    <d v="2016-07-17T00:00:00"/>
    <s v="A3495017"/>
    <s v="B8960"/>
    <s v="LT"/>
    <s v="NG"/>
    <x v="33"/>
    <n v="1"/>
    <s v="PVD"/>
    <x v="2"/>
    <m/>
    <x v="6"/>
    <s v="28'16"/>
    <s v="Q2'16"/>
  </r>
  <r>
    <d v="2016-07-17T00:00:00"/>
    <s v="A3495017"/>
    <s v="B8960"/>
    <s v="LT"/>
    <s v="NG"/>
    <x v="3"/>
    <n v="1"/>
    <s v="PVD"/>
    <x v="2"/>
    <m/>
    <x v="6"/>
    <s v="28'16"/>
    <s v="Q2'16"/>
  </r>
  <r>
    <d v="2016-07-17T00:00:00"/>
    <s v="A3495724"/>
    <s v="B8960"/>
    <s v="LT"/>
    <s v="OK"/>
    <x v="16"/>
    <n v="1"/>
    <s v="PVD"/>
    <x v="2"/>
    <m/>
    <x v="6"/>
    <s v="28'16"/>
    <s v="Q2'16"/>
  </r>
  <r>
    <d v="2016-07-17T00:00:00"/>
    <s v="A3495916"/>
    <s v="B9604"/>
    <s v="LT"/>
    <s v="NG"/>
    <x v="3"/>
    <n v="1"/>
    <s v="PVD"/>
    <x v="2"/>
    <m/>
    <x v="6"/>
    <s v="28'16"/>
    <s v="Q2'16"/>
  </r>
  <r>
    <d v="2016-07-17T00:00:00"/>
    <s v="A3496129"/>
    <s v="B9604"/>
    <s v="LT"/>
    <s v="NG"/>
    <x v="3"/>
    <n v="1"/>
    <s v="PVD"/>
    <x v="2"/>
    <m/>
    <x v="6"/>
    <s v="28'16"/>
    <s v="Q2'16"/>
  </r>
  <r>
    <d v="2016-07-17T00:00:00"/>
    <s v="A3496129"/>
    <s v="B9604"/>
    <s v="LT"/>
    <s v="NG"/>
    <x v="31"/>
    <n v="1"/>
    <s v="PVD"/>
    <x v="2"/>
    <m/>
    <x v="6"/>
    <s v="28'16"/>
    <s v="Q2'16"/>
  </r>
  <r>
    <d v="2016-07-17T00:00:00"/>
    <s v="A3496131"/>
    <s v="B9604"/>
    <s v="LT"/>
    <s v="OK"/>
    <x v="27"/>
    <n v="1"/>
    <s v="PVD"/>
    <x v="2"/>
    <m/>
    <x v="6"/>
    <s v="28'16"/>
    <s v="Q2'16"/>
  </r>
  <r>
    <d v="2016-07-17T00:00:00"/>
    <s v="A3493174"/>
    <s v="B8960"/>
    <s v="LT"/>
    <s v="OK"/>
    <x v="16"/>
    <n v="1"/>
    <s v="PVD"/>
    <x v="2"/>
    <m/>
    <x v="6"/>
    <s v="28'16"/>
    <s v="Q2'16"/>
  </r>
  <r>
    <d v="2016-07-17T00:00:00"/>
    <s v="A3493174"/>
    <s v="B8960"/>
    <s v="LT"/>
    <s v="NG"/>
    <x v="33"/>
    <n v="1"/>
    <s v="PVD"/>
    <x v="2"/>
    <m/>
    <x v="6"/>
    <s v="28'16"/>
    <s v="Q2'16"/>
  </r>
  <r>
    <d v="2016-07-17T00:00:00"/>
    <s v="A3492806"/>
    <s v="B8960"/>
    <s v="LT"/>
    <s v="OK"/>
    <x v="16"/>
    <n v="1"/>
    <s v="PVD"/>
    <x v="2"/>
    <m/>
    <x v="6"/>
    <s v="28'16"/>
    <s v="Q2'16"/>
  </r>
  <r>
    <d v="2016-07-17T00:00:00"/>
    <s v="A3492806"/>
    <s v="B8960"/>
    <s v="LT"/>
    <s v="NG"/>
    <x v="33"/>
    <n v="2"/>
    <s v="PVD"/>
    <x v="2"/>
    <m/>
    <x v="6"/>
    <s v="28'16"/>
    <s v="Q2'16"/>
  </r>
  <r>
    <d v="2016-07-17T00:00:00"/>
    <s v="A3492806"/>
    <s v="B8960"/>
    <s v="LT"/>
    <s v="NG"/>
    <x v="3"/>
    <n v="1"/>
    <s v="PVD"/>
    <x v="2"/>
    <m/>
    <x v="6"/>
    <s v="28'16"/>
    <s v="Q2'16"/>
  </r>
  <r>
    <d v="2016-07-17T00:00:00"/>
    <s v="A3496326"/>
    <s v="B8967"/>
    <s v="LT"/>
    <s v="NG"/>
    <x v="33"/>
    <n v="4"/>
    <s v="PVD"/>
    <x v="2"/>
    <m/>
    <x v="6"/>
    <s v="28'16"/>
    <s v="Q2'16"/>
  </r>
  <r>
    <d v="2016-07-17T00:00:00"/>
    <s v="A3496326"/>
    <s v="B8967"/>
    <s v="LT"/>
    <s v="NG"/>
    <x v="31"/>
    <n v="5"/>
    <s v="PVD"/>
    <x v="2"/>
    <m/>
    <x v="6"/>
    <s v="28'16"/>
    <s v="Q2'16"/>
  </r>
  <r>
    <d v="2016-07-17T00:00:00"/>
    <s v="A3496371"/>
    <s v="B9604"/>
    <s v="XJ"/>
    <s v="NG"/>
    <x v="33"/>
    <n v="1"/>
    <s v="PVD"/>
    <x v="2"/>
    <m/>
    <x v="6"/>
    <s v="28'16"/>
    <s v="Q2'16"/>
  </r>
  <r>
    <d v="2016-07-17T00:00:00"/>
    <s v="A3496295"/>
    <s v="B8967"/>
    <s v="XJ"/>
    <s v="OK"/>
    <x v="16"/>
    <n v="1"/>
    <s v="PVD"/>
    <x v="2"/>
    <m/>
    <x v="6"/>
    <s v="28'16"/>
    <s v="Q2'16"/>
  </r>
  <r>
    <d v="2016-07-17T00:00:00"/>
    <s v="A3496295"/>
    <s v="B8967"/>
    <s v="XJ"/>
    <s v="NG"/>
    <x v="34"/>
    <n v="3"/>
    <s v="PVD"/>
    <x v="2"/>
    <m/>
    <x v="6"/>
    <s v="28'16"/>
    <s v="Q2'16"/>
  </r>
  <r>
    <d v="2016-07-17T00:00:00"/>
    <s v="A3495518"/>
    <s v="B8078"/>
    <s v="XJ"/>
    <s v="NG"/>
    <x v="33"/>
    <n v="3"/>
    <s v="PVD"/>
    <x v="2"/>
    <m/>
    <x v="6"/>
    <s v="28'16"/>
    <s v="Q2'16"/>
  </r>
  <r>
    <d v="2016-07-17T00:00:00"/>
    <s v="A3495518"/>
    <s v="B8078"/>
    <s v="XJ"/>
    <s v="NG"/>
    <x v="31"/>
    <n v="5"/>
    <s v="PVD"/>
    <x v="2"/>
    <m/>
    <x v="6"/>
    <s v="28'16"/>
    <s v="Q2'16"/>
  </r>
  <r>
    <d v="2016-07-17T00:00:00"/>
    <s v="A3495517"/>
    <s v="B8078"/>
    <s v="XJ"/>
    <s v="OK"/>
    <x v="16"/>
    <n v="2"/>
    <s v="PVD"/>
    <x v="2"/>
    <m/>
    <x v="6"/>
    <s v="28'16"/>
    <s v="Q2'16"/>
  </r>
  <r>
    <d v="2016-07-17T00:00:00"/>
    <s v="A3495517"/>
    <s v="B8078"/>
    <s v="XJ"/>
    <s v="OK"/>
    <x v="27"/>
    <n v="1"/>
    <s v="PVD"/>
    <x v="2"/>
    <m/>
    <x v="6"/>
    <s v="28'16"/>
    <s v="Q2'16"/>
  </r>
  <r>
    <d v="2016-07-17T00:00:00"/>
    <s v="A3495517"/>
    <s v="B8078"/>
    <s v="XJ"/>
    <s v="NG"/>
    <x v="33"/>
    <n v="1"/>
    <s v="PVD"/>
    <x v="2"/>
    <m/>
    <x v="6"/>
    <s v="28'16"/>
    <s v="Q2'16"/>
  </r>
  <r>
    <d v="2016-07-17T00:00:00"/>
    <s v="A3495517"/>
    <s v="B8078"/>
    <s v="XJ"/>
    <s v="NG"/>
    <x v="31"/>
    <n v="7"/>
    <s v="PVD"/>
    <x v="2"/>
    <m/>
    <x v="6"/>
    <s v="28'16"/>
    <s v="Q2'16"/>
  </r>
  <r>
    <d v="2016-07-17T00:00:00"/>
    <s v="A3495008"/>
    <s v="B8960"/>
    <s v="XJ"/>
    <s v="NG"/>
    <x v="33"/>
    <n v="5"/>
    <s v="PVD"/>
    <x v="2"/>
    <m/>
    <x v="6"/>
    <s v="28'16"/>
    <s v="Q2'16"/>
  </r>
  <r>
    <d v="2016-07-17T00:00:00"/>
    <s v="A3495008"/>
    <s v="B8960"/>
    <s v="XJ"/>
    <s v="NG"/>
    <x v="34"/>
    <n v="2"/>
    <s v="PVD"/>
    <x v="2"/>
    <m/>
    <x v="6"/>
    <s v="28'16"/>
    <s v="Q2'16"/>
  </r>
  <r>
    <d v="2016-07-17T00:00:00"/>
    <s v="A3495008"/>
    <s v="B8960"/>
    <s v="XJ"/>
    <s v="NG"/>
    <x v="31"/>
    <n v="2"/>
    <s v="PVD"/>
    <x v="2"/>
    <m/>
    <x v="6"/>
    <s v="28'16"/>
    <s v="Q2'16"/>
  </r>
  <r>
    <d v="2016-07-17T00:00:00"/>
    <s v="A3495903"/>
    <s v="B9604"/>
    <s v="XJ"/>
    <s v="OK"/>
    <x v="16"/>
    <n v="1"/>
    <s v="PVD"/>
    <x v="2"/>
    <m/>
    <x v="6"/>
    <s v="28'16"/>
    <s v="Q2'16"/>
  </r>
  <r>
    <d v="2016-07-17T00:00:00"/>
    <s v="A3496327"/>
    <s v="B8967"/>
    <s v="XJ"/>
    <s v="OK"/>
    <x v="16"/>
    <n v="1"/>
    <s v="PVD"/>
    <x v="2"/>
    <m/>
    <x v="6"/>
    <s v="28'16"/>
    <s v="Q2'16"/>
  </r>
  <r>
    <d v="2016-07-17T00:00:00"/>
    <s v="A3496327"/>
    <s v="B8967"/>
    <s v="XJ"/>
    <s v="NG"/>
    <x v="33"/>
    <n v="2"/>
    <s v="PVD"/>
    <x v="2"/>
    <m/>
    <x v="6"/>
    <s v="28'16"/>
    <s v="Q2'16"/>
  </r>
  <r>
    <d v="2016-07-17T00:00:00"/>
    <s v="A3495020"/>
    <s v="B8960"/>
    <s v="LT"/>
    <s v="OK"/>
    <x v="16"/>
    <n v="1"/>
    <s v="PVD"/>
    <x v="2"/>
    <m/>
    <x v="6"/>
    <s v="28'16"/>
    <s v="Q2'16"/>
  </r>
  <r>
    <d v="2016-07-17T00:00:00"/>
    <s v="A3495020"/>
    <s v="B8960"/>
    <s v="LT"/>
    <s v="NG"/>
    <x v="33"/>
    <n v="2"/>
    <s v="PVD"/>
    <x v="2"/>
    <m/>
    <x v="6"/>
    <s v="28'16"/>
    <s v="Q2'16"/>
  </r>
  <r>
    <d v="2016-07-17T00:00:00"/>
    <s v="A3495020"/>
    <s v="B8960"/>
    <s v="LT"/>
    <s v="NG"/>
    <x v="3"/>
    <n v="1"/>
    <s v="PVD"/>
    <x v="2"/>
    <m/>
    <x v="6"/>
    <s v="28'16"/>
    <s v="Q2'16"/>
  </r>
  <r>
    <d v="2016-07-17T00:00:00"/>
    <s v="A3495020"/>
    <s v="B8960"/>
    <s v="LT"/>
    <s v="NG"/>
    <x v="34"/>
    <n v="1"/>
    <s v="PVD"/>
    <x v="2"/>
    <m/>
    <x v="6"/>
    <s v="28'16"/>
    <s v="Q2'16"/>
  </r>
  <r>
    <d v="2016-07-17T00:00:00"/>
    <s v="A3494586"/>
    <s v="B8960"/>
    <s v="LT"/>
    <s v="OK"/>
    <x v="16"/>
    <n v="2"/>
    <s v="PVD"/>
    <x v="2"/>
    <m/>
    <x v="6"/>
    <s v="28'16"/>
    <s v="Q2'16"/>
  </r>
  <r>
    <d v="2016-07-17T00:00:00"/>
    <s v="A3494586"/>
    <s v="B8960"/>
    <s v="LT"/>
    <s v="NG"/>
    <x v="31"/>
    <n v="2"/>
    <s v="PVD"/>
    <x v="2"/>
    <m/>
    <x v="6"/>
    <s v="28'16"/>
    <s v="Q2'16"/>
  </r>
  <r>
    <d v="2016-07-17T00:00:00"/>
    <s v="A3493027"/>
    <s v="B4405"/>
    <s v="XJ"/>
    <s v="OK"/>
    <x v="16"/>
    <n v="2"/>
    <s v="PVD"/>
    <x v="2"/>
    <m/>
    <x v="6"/>
    <s v="28'16"/>
    <s v="Q2'16"/>
  </r>
  <r>
    <d v="2016-07-17T00:00:00"/>
    <s v="A3493027"/>
    <s v="B4405"/>
    <s v="XJ"/>
    <s v="NG"/>
    <x v="34"/>
    <n v="1"/>
    <s v="PVD"/>
    <x v="2"/>
    <m/>
    <x v="6"/>
    <s v="28'16"/>
    <s v="Q2'16"/>
  </r>
  <r>
    <d v="2016-07-17T00:00:00"/>
    <s v="A3494322"/>
    <s v="B4324"/>
    <s v="XJ"/>
    <s v="OK"/>
    <x v="16"/>
    <n v="3"/>
    <s v="PVD"/>
    <x v="2"/>
    <m/>
    <x v="6"/>
    <s v="28'16"/>
    <s v="Q2'16"/>
  </r>
  <r>
    <d v="2016-07-17T00:00:00"/>
    <s v="A3494444"/>
    <s v="B4412"/>
    <s v="XJ"/>
    <s v="OK"/>
    <x v="27"/>
    <n v="1"/>
    <s v="PVD"/>
    <x v="2"/>
    <m/>
    <x v="6"/>
    <s v="28'16"/>
    <s v="Q2'16"/>
  </r>
  <r>
    <d v="2016-07-17T00:00:00"/>
    <s v="A3494444"/>
    <s v="B4412"/>
    <s v="XJ"/>
    <s v="NG"/>
    <x v="33"/>
    <n v="3"/>
    <s v="PVD"/>
    <x v="2"/>
    <m/>
    <x v="6"/>
    <s v="28'16"/>
    <s v="Q2'16"/>
  </r>
  <r>
    <d v="2016-07-17T00:00:00"/>
    <s v="A3494444"/>
    <s v="B4412"/>
    <s v="XJ"/>
    <s v="NG"/>
    <x v="34"/>
    <n v="1"/>
    <s v="PVD"/>
    <x v="2"/>
    <m/>
    <x v="6"/>
    <s v="28'16"/>
    <s v="Q2'16"/>
  </r>
  <r>
    <d v="2016-07-17T00:00:00"/>
    <s v="A3494301"/>
    <s v="B4313"/>
    <s v="XJ"/>
    <s v="OK"/>
    <x v="16"/>
    <n v="1"/>
    <s v="PVD"/>
    <x v="2"/>
    <m/>
    <x v="6"/>
    <s v="28'16"/>
    <s v="Q2'16"/>
  </r>
  <r>
    <d v="2016-07-17T00:00:00"/>
    <s v="A3495577"/>
    <s v="B4313"/>
    <s v="XJ"/>
    <s v="OK"/>
    <x v="16"/>
    <n v="1"/>
    <s v="PVD"/>
    <x v="2"/>
    <m/>
    <x v="6"/>
    <s v="28'16"/>
    <s v="Q2'16"/>
  </r>
  <r>
    <d v="2016-07-17T00:00:00"/>
    <s v="A3494326"/>
    <s v="B4324"/>
    <s v="XJ"/>
    <s v="OK"/>
    <x v="16"/>
    <n v="3"/>
    <s v="PVD"/>
    <x v="2"/>
    <m/>
    <x v="6"/>
    <s v="28'16"/>
    <s v="Q2'16"/>
  </r>
  <r>
    <d v="2016-07-17T00:00:00"/>
    <s v="A3494326"/>
    <s v="B4324"/>
    <s v="XJ"/>
    <s v="NG"/>
    <x v="34"/>
    <n v="1"/>
    <s v="PVD"/>
    <x v="2"/>
    <m/>
    <x v="6"/>
    <s v="28'16"/>
    <s v="Q2'16"/>
  </r>
  <r>
    <d v="2016-07-17T00:00:00"/>
    <s v="A3494323"/>
    <s v="B4324"/>
    <s v="XJ"/>
    <s v="OK"/>
    <x v="16"/>
    <n v="1"/>
    <s v="PVD"/>
    <x v="2"/>
    <m/>
    <x v="6"/>
    <s v="28'16"/>
    <s v="Q2'16"/>
  </r>
  <r>
    <d v="2016-07-17T00:00:00"/>
    <s v="A3492333"/>
    <s v="B8099"/>
    <s v="XJ"/>
    <s v="OK"/>
    <x v="16"/>
    <n v="1"/>
    <s v="PVD"/>
    <x v="2"/>
    <m/>
    <x v="6"/>
    <s v="28'16"/>
    <s v="Q2'16"/>
  </r>
  <r>
    <d v="2016-07-17T00:00:00"/>
    <s v="A3492333"/>
    <s v="B8099"/>
    <s v="XJ"/>
    <s v="NG"/>
    <x v="33"/>
    <n v="1"/>
    <s v="PVD"/>
    <x v="2"/>
    <m/>
    <x v="6"/>
    <s v="28'16"/>
    <s v="Q2'16"/>
  </r>
  <r>
    <d v="2016-07-17T00:00:00"/>
    <s v="A3492333"/>
    <s v="B8099"/>
    <s v="XJ"/>
    <s v="NG"/>
    <x v="34"/>
    <n v="1"/>
    <s v="PVD"/>
    <x v="2"/>
    <m/>
    <x v="6"/>
    <s v="28'16"/>
    <s v="Q2'16"/>
  </r>
  <r>
    <d v="2016-07-17T00:00:00"/>
    <s v="A3493023"/>
    <s v="B4405"/>
    <s v="XJ"/>
    <s v="OK"/>
    <x v="16"/>
    <n v="1"/>
    <s v="PVD"/>
    <x v="2"/>
    <m/>
    <x v="6"/>
    <s v="28'16"/>
    <s v="Q2'16"/>
  </r>
  <r>
    <d v="2016-07-17T00:00:00"/>
    <s v="A3493023"/>
    <s v="B4405"/>
    <s v="XJ"/>
    <s v="NG"/>
    <x v="33"/>
    <n v="1"/>
    <s v="PVD"/>
    <x v="2"/>
    <m/>
    <x v="6"/>
    <s v="28'16"/>
    <s v="Q2'16"/>
  </r>
  <r>
    <d v="2016-07-17T00:00:00"/>
    <s v="A3493023"/>
    <s v="B4405"/>
    <s v="XJ"/>
    <s v="NG"/>
    <x v="34"/>
    <n v="2"/>
    <s v="PVD"/>
    <x v="2"/>
    <m/>
    <x v="6"/>
    <s v="28'16"/>
    <s v="Q2'16"/>
  </r>
  <r>
    <d v="2016-07-17T00:00:00"/>
    <s v="A3493154"/>
    <s v="B4401"/>
    <s v="XJ"/>
    <s v="OK"/>
    <x v="16"/>
    <n v="1"/>
    <s v="PVD"/>
    <x v="2"/>
    <m/>
    <x v="6"/>
    <s v="28'16"/>
    <s v="Q2'16"/>
  </r>
  <r>
    <d v="2016-07-17T00:00:00"/>
    <s v="A3493154"/>
    <s v="B4401"/>
    <s v="XJ"/>
    <s v="NG"/>
    <x v="3"/>
    <n v="1"/>
    <s v="PVD"/>
    <x v="2"/>
    <m/>
    <x v="6"/>
    <s v="28'16"/>
    <s v="Q2'16"/>
  </r>
  <r>
    <d v="2016-07-18T00:00:00"/>
    <s v="A3494588"/>
    <s v="B8960"/>
    <s v="LT"/>
    <s v="OK"/>
    <x v="16"/>
    <n v="3"/>
    <s v="PVD"/>
    <x v="2"/>
    <m/>
    <x v="6"/>
    <s v="29'16"/>
    <s v="Q2'16"/>
  </r>
  <r>
    <d v="2016-07-18T00:00:00"/>
    <s v="A3493075"/>
    <s v="B8960"/>
    <s v="FF"/>
    <s v="OK"/>
    <x v="16"/>
    <n v="17"/>
    <s v="PVD"/>
    <x v="2"/>
    <m/>
    <x v="6"/>
    <s v="29'16"/>
    <s v="Q2'16"/>
  </r>
  <r>
    <d v="2016-07-18T00:00:00"/>
    <s v="A3493075"/>
    <s v="B8960"/>
    <s v="FF"/>
    <s v="NG"/>
    <x v="33"/>
    <n v="5"/>
    <s v="PVD"/>
    <x v="2"/>
    <m/>
    <x v="6"/>
    <s v="29'16"/>
    <s v="Q2'16"/>
  </r>
  <r>
    <d v="2016-07-18T00:00:00"/>
    <s v="A3493075"/>
    <s v="B8960"/>
    <s v="FF"/>
    <s v="NG"/>
    <x v="31"/>
    <n v="1"/>
    <s v="PVD"/>
    <x v="2"/>
    <m/>
    <x v="6"/>
    <s v="29'16"/>
    <s v="Q2'16"/>
  </r>
  <r>
    <d v="2016-07-18T00:00:00"/>
    <s v="A3495010"/>
    <s v="B8960"/>
    <s v="Yuen"/>
    <s v="OK"/>
    <x v="16"/>
    <n v="3"/>
    <s v="PVD"/>
    <x v="2"/>
    <m/>
    <x v="6"/>
    <s v="29'16"/>
    <s v="Q2'16"/>
  </r>
  <r>
    <d v="2016-07-18T00:00:00"/>
    <s v="A3495019"/>
    <s v="B8960"/>
    <s v="LT"/>
    <s v="OK"/>
    <x v="16"/>
    <n v="3"/>
    <s v="PVD"/>
    <x v="2"/>
    <m/>
    <x v="6"/>
    <s v="29'16"/>
    <s v="Q2'16"/>
  </r>
  <r>
    <d v="2016-07-18T00:00:00"/>
    <s v="A3493184"/>
    <s v="B8960"/>
    <s v="LT"/>
    <s v="OK"/>
    <x v="16"/>
    <n v="1"/>
    <s v="PVD"/>
    <x v="2"/>
    <m/>
    <x v="6"/>
    <s v="29'16"/>
    <s v="Q2'16"/>
  </r>
  <r>
    <d v="2016-07-18T00:00:00"/>
    <s v="A3493184"/>
    <s v="B8960"/>
    <s v="LT"/>
    <s v="NG"/>
    <x v="3"/>
    <n v="1"/>
    <s v="PVD"/>
    <x v="2"/>
    <m/>
    <x v="6"/>
    <s v="29'16"/>
    <s v="Q2'16"/>
  </r>
  <r>
    <d v="2016-07-18T00:00:00"/>
    <s v="A3495007"/>
    <s v="B8960"/>
    <s v="LT"/>
    <s v="OK"/>
    <x v="16"/>
    <n v="2"/>
    <s v="PVD"/>
    <x v="2"/>
    <m/>
    <x v="6"/>
    <s v="29'16"/>
    <s v="Q2'16"/>
  </r>
  <r>
    <d v="2016-07-18T00:00:00"/>
    <s v="A3495018"/>
    <s v="B8960"/>
    <s v="LT"/>
    <s v="NG"/>
    <x v="33"/>
    <n v="2"/>
    <s v="PVD"/>
    <x v="2"/>
    <m/>
    <x v="6"/>
    <s v="29'16"/>
    <s v="Q2'16"/>
  </r>
  <r>
    <d v="2016-07-18T00:00:00"/>
    <s v="A3496958"/>
    <s v="B9604"/>
    <s v="LT"/>
    <s v="OK"/>
    <x v="16"/>
    <n v="1"/>
    <s v="PVD"/>
    <x v="2"/>
    <m/>
    <x v="6"/>
    <s v="29'16"/>
    <s v="Q2'16"/>
  </r>
  <r>
    <d v="2016-07-18T00:00:00"/>
    <s v="A3496958"/>
    <s v="B9604"/>
    <s v="LT"/>
    <s v="NG"/>
    <x v="33"/>
    <n v="1"/>
    <s v="PVD"/>
    <x v="2"/>
    <m/>
    <x v="6"/>
    <s v="29'16"/>
    <s v="Q2'16"/>
  </r>
  <r>
    <d v="2016-07-18T00:00:00"/>
    <s v="A3496132"/>
    <s v="B9604"/>
    <s v="LT"/>
    <s v="OK"/>
    <x v="16"/>
    <n v="1"/>
    <s v="PVD"/>
    <x v="2"/>
    <m/>
    <x v="6"/>
    <s v="29'16"/>
    <s v="Q2'16"/>
  </r>
  <r>
    <d v="2016-07-18T00:00:00"/>
    <s v="A3496382"/>
    <s v="B9604"/>
    <s v="XJ"/>
    <s v="OK"/>
    <x v="16"/>
    <n v="1"/>
    <s v="PVD"/>
    <x v="2"/>
    <m/>
    <x v="6"/>
    <s v="29'16"/>
    <s v="Q2'16"/>
  </r>
  <r>
    <d v="2016-07-18T00:00:00"/>
    <s v="A3496369"/>
    <s v="B9604"/>
    <s v="LT"/>
    <s v="OK"/>
    <x v="16"/>
    <n v="1"/>
    <s v="PVD"/>
    <x v="2"/>
    <m/>
    <x v="6"/>
    <s v="29'16"/>
    <s v="Q2'16"/>
  </r>
  <r>
    <d v="2016-07-18T00:00:00"/>
    <s v="A3496370"/>
    <s v="B9604"/>
    <s v="LT"/>
    <s v="OK"/>
    <x v="16"/>
    <n v="1"/>
    <s v="PVD"/>
    <x v="2"/>
    <m/>
    <x v="6"/>
    <s v="29'16"/>
    <s v="Q2'16"/>
  </r>
  <r>
    <d v="2016-07-18T00:00:00"/>
    <s v="A3496370"/>
    <s v="B9604"/>
    <s v="LT"/>
    <s v="NG"/>
    <x v="33"/>
    <n v="1"/>
    <s v="PVD"/>
    <x v="2"/>
    <m/>
    <x v="6"/>
    <s v="29'16"/>
    <s v="Q2'16"/>
  </r>
  <r>
    <d v="2016-07-18T00:00:00"/>
    <s v="A3496370"/>
    <s v="B9604"/>
    <s v="LT"/>
    <s v="NG"/>
    <x v="3"/>
    <n v="3"/>
    <s v="PVD"/>
    <x v="2"/>
    <m/>
    <x v="6"/>
    <s v="29'16"/>
    <s v="Q2'16"/>
  </r>
  <r>
    <d v="2016-07-18T00:00:00"/>
    <s v="A3496374"/>
    <s v="B9604"/>
    <s v="LT"/>
    <s v="OK"/>
    <x v="27"/>
    <n v="1"/>
    <s v="PVD"/>
    <x v="2"/>
    <m/>
    <x v="6"/>
    <s v="29'16"/>
    <s v="Q2'16"/>
  </r>
  <r>
    <d v="2016-07-18T00:00:00"/>
    <s v="A3496296"/>
    <s v="B8967"/>
    <s v="YUEN "/>
    <s v="OK"/>
    <x v="16"/>
    <n v="1"/>
    <s v="PVD"/>
    <x v="2"/>
    <m/>
    <x v="6"/>
    <s v="29'16"/>
    <s v="Q2'16"/>
  </r>
  <r>
    <d v="2016-07-18T00:00:00"/>
    <s v="A3495475"/>
    <s v="B8960"/>
    <s v="XJ"/>
    <s v="NG"/>
    <x v="33"/>
    <n v="1"/>
    <s v="PVD"/>
    <x v="2"/>
    <m/>
    <x v="6"/>
    <s v="29'16"/>
    <s v="Q2'16"/>
  </r>
  <r>
    <d v="2016-07-18T00:00:00"/>
    <s v="A3495475"/>
    <s v="B8960"/>
    <s v="XJ"/>
    <s v="NG"/>
    <x v="34"/>
    <n v="1"/>
    <s v="PVD"/>
    <x v="2"/>
    <m/>
    <x v="6"/>
    <s v="29'16"/>
    <s v="Q2'16"/>
  </r>
  <r>
    <d v="2016-07-18T00:00:00"/>
    <s v="A3495905"/>
    <s v="B9604"/>
    <s v="LT"/>
    <s v="NG"/>
    <x v="33"/>
    <n v="1"/>
    <s v="PVD"/>
    <x v="2"/>
    <m/>
    <x v="6"/>
    <s v="29'16"/>
    <s v="Q2'16"/>
  </r>
  <r>
    <d v="2016-07-18T00:00:00"/>
    <s v="A3496451"/>
    <s v="B8960"/>
    <s v="LT"/>
    <s v="OK"/>
    <x v="16"/>
    <n v="2"/>
    <s v="PVD"/>
    <x v="2"/>
    <m/>
    <x v="6"/>
    <s v="29'16"/>
    <s v="Q2'16"/>
  </r>
  <r>
    <d v="2016-07-18T00:00:00"/>
    <s v="A3496451"/>
    <s v="B8960"/>
    <s v="LT"/>
    <s v="OK"/>
    <x v="27"/>
    <n v="1"/>
    <s v="PVD"/>
    <x v="2"/>
    <m/>
    <x v="6"/>
    <s v="29'16"/>
    <s v="Q2'16"/>
  </r>
  <r>
    <d v="2016-07-18T00:00:00"/>
    <s v="A3496451"/>
    <s v="B8960"/>
    <s v="LT"/>
    <s v="NG"/>
    <x v="33"/>
    <n v="2"/>
    <s v="PVD"/>
    <x v="2"/>
    <m/>
    <x v="6"/>
    <s v="29'16"/>
    <s v="Q2'16"/>
  </r>
  <r>
    <d v="2016-07-18T00:00:00"/>
    <s v="A3494888"/>
    <s v="B8020"/>
    <s v="XJ"/>
    <s v="NG"/>
    <x v="33"/>
    <n v="1"/>
    <s v="PVD"/>
    <x v="2"/>
    <m/>
    <x v="6"/>
    <s v="29'16"/>
    <s v="Q2'16"/>
  </r>
  <r>
    <d v="2016-07-18T00:00:00"/>
    <s v="A3495527"/>
    <s v="B8078"/>
    <s v="Yuen"/>
    <s v="NG"/>
    <x v="31"/>
    <n v="12"/>
    <s v="PVD"/>
    <x v="2"/>
    <m/>
    <x v="6"/>
    <s v="29'16"/>
    <s v="Q2'16"/>
  </r>
  <r>
    <d v="2016-07-18T00:00:00"/>
    <s v="A3495030"/>
    <s v="B8078"/>
    <s v="Yuen"/>
    <s v="NG"/>
    <x v="31"/>
    <n v="12"/>
    <s v="PVD"/>
    <x v="2"/>
    <m/>
    <x v="6"/>
    <s v="29'16"/>
    <s v="Q2'16"/>
  </r>
  <r>
    <d v="2016-07-18T00:00:00"/>
    <s v="A3496450"/>
    <s v="B8960"/>
    <s v="FF"/>
    <s v="OK"/>
    <x v="16"/>
    <n v="3"/>
    <s v="PVD"/>
    <x v="2"/>
    <m/>
    <x v="6"/>
    <s v="29'16"/>
    <s v="Q2'16"/>
  </r>
  <r>
    <d v="2016-07-18T00:00:00"/>
    <s v="A3496450"/>
    <s v="B8960"/>
    <s v="FF"/>
    <s v="NG"/>
    <x v="33"/>
    <n v="3"/>
    <s v="PVD"/>
    <x v="2"/>
    <m/>
    <x v="6"/>
    <s v="29'16"/>
    <s v="Q2'16"/>
  </r>
  <r>
    <d v="2016-07-18T00:00:00"/>
    <s v="A3496450"/>
    <s v="B8960"/>
    <s v="FF"/>
    <s v="NG"/>
    <x v="34"/>
    <n v="1"/>
    <s v="PVD"/>
    <x v="2"/>
    <m/>
    <x v="6"/>
    <s v="29'16"/>
    <s v="Q2'16"/>
  </r>
  <r>
    <d v="2016-07-18T00:00:00"/>
    <s v="A3495900"/>
    <s v="B9604"/>
    <s v="LT"/>
    <s v="OK"/>
    <x v="16"/>
    <n v="1"/>
    <s v="PVD"/>
    <x v="2"/>
    <m/>
    <x v="6"/>
    <s v="29'16"/>
    <s v="Q2'16"/>
  </r>
  <r>
    <d v="2016-07-18T00:00:00"/>
    <s v="A3495005"/>
    <s v="B8960"/>
    <s v="LT"/>
    <s v="OK"/>
    <x v="16"/>
    <n v="7"/>
    <s v="PVD"/>
    <x v="2"/>
    <m/>
    <x v="6"/>
    <s v="29'16"/>
    <s v="Q2'16"/>
  </r>
  <r>
    <d v="2016-07-18T00:00:00"/>
    <s v="A3496353"/>
    <s v="B8960"/>
    <s v="LT"/>
    <s v="NG"/>
    <x v="33"/>
    <n v="3"/>
    <s v="PVD"/>
    <x v="2"/>
    <m/>
    <x v="6"/>
    <s v="29'16"/>
    <s v="Q2'16"/>
  </r>
  <r>
    <d v="2016-07-18T00:00:00"/>
    <s v="A3496353"/>
    <s v="B8960"/>
    <s v="LT"/>
    <s v="NG"/>
    <x v="3"/>
    <n v="1"/>
    <s v="PVD"/>
    <x v="2"/>
    <m/>
    <x v="6"/>
    <s v="29'16"/>
    <s v="Q2'16"/>
  </r>
  <r>
    <d v="2016-07-18T00:00:00"/>
    <s v="A3496353"/>
    <s v="B8960"/>
    <s v="LT"/>
    <s v="NG"/>
    <x v="34"/>
    <n v="1"/>
    <s v="PVD"/>
    <x v="2"/>
    <m/>
    <x v="6"/>
    <s v="29'16"/>
    <s v="Q2'16"/>
  </r>
  <r>
    <d v="2016-07-18T00:00:00"/>
    <s v="A3493078"/>
    <s v="B8960"/>
    <s v="FF"/>
    <s v="OK"/>
    <x v="16"/>
    <n v="8"/>
    <s v="PVD"/>
    <x v="2"/>
    <m/>
    <x v="6"/>
    <s v="29'16"/>
    <s v="Q2'16"/>
  </r>
  <r>
    <d v="2016-07-18T00:00:00"/>
    <s v="A3493078"/>
    <s v="B8960"/>
    <s v="FF"/>
    <s v="NG"/>
    <x v="33"/>
    <n v="2"/>
    <s v="PVD"/>
    <x v="2"/>
    <m/>
    <x v="6"/>
    <s v="29'16"/>
    <s v="Q2'16"/>
  </r>
  <r>
    <d v="2016-07-18T00:00:00"/>
    <s v="A3493078"/>
    <s v="B8960"/>
    <s v="FF"/>
    <s v="NG"/>
    <x v="34"/>
    <n v="1"/>
    <s v="PVD"/>
    <x v="2"/>
    <m/>
    <x v="6"/>
    <s v="29'16"/>
    <s v="Q2'16"/>
  </r>
  <r>
    <d v="2016-07-18T00:00:00"/>
    <s v="A3494705"/>
    <s v="B8960"/>
    <s v="FF"/>
    <s v="OK"/>
    <x v="16"/>
    <n v="7"/>
    <s v="PVD"/>
    <x v="2"/>
    <m/>
    <x v="6"/>
    <s v="29'16"/>
    <s v="Q2'16"/>
  </r>
  <r>
    <d v="2016-07-18T00:00:00"/>
    <s v="A3494705"/>
    <s v="B8960"/>
    <s v="FF"/>
    <s v="OK"/>
    <x v="24"/>
    <n v="1"/>
    <s v="PVD"/>
    <x v="2"/>
    <m/>
    <x v="6"/>
    <s v="29'16"/>
    <s v="Q2'16"/>
  </r>
  <r>
    <d v="2016-07-18T00:00:00"/>
    <s v="A3494705"/>
    <s v="B8960"/>
    <s v="FF"/>
    <s v="NG"/>
    <x v="33"/>
    <n v="9"/>
    <s v="PVD"/>
    <x v="2"/>
    <m/>
    <x v="6"/>
    <s v="29'16"/>
    <s v="Q2'16"/>
  </r>
  <r>
    <d v="2016-07-18T00:00:00"/>
    <s v="A3496697"/>
    <s v="B4318"/>
    <s v="Yuen"/>
    <s v="OK"/>
    <x v="16"/>
    <n v="1"/>
    <s v="PVD"/>
    <x v="2"/>
    <m/>
    <x v="6"/>
    <s v="29'16"/>
    <s v="Q2'16"/>
  </r>
  <r>
    <d v="2016-07-18T00:00:00"/>
    <s v="A3496696"/>
    <s v="B4318"/>
    <s v="Yuen"/>
    <s v="OK"/>
    <x v="16"/>
    <n v="1"/>
    <s v="PVD"/>
    <x v="2"/>
    <m/>
    <x v="6"/>
    <s v="29'16"/>
    <s v="Q2'16"/>
  </r>
  <r>
    <d v="2016-07-18T00:00:00"/>
    <s v="A3496696"/>
    <s v="B4318"/>
    <s v="Yuen"/>
    <s v="OK"/>
    <x v="27"/>
    <n v="1"/>
    <s v="PVD"/>
    <x v="2"/>
    <m/>
    <x v="6"/>
    <s v="29'16"/>
    <s v="Q2'16"/>
  </r>
  <r>
    <d v="2016-07-18T00:00:00"/>
    <s v="A3496696"/>
    <s v="B4318"/>
    <s v="Yuen"/>
    <s v="NG"/>
    <x v="3"/>
    <n v="1"/>
    <s v="PVD"/>
    <x v="2"/>
    <m/>
    <x v="6"/>
    <s v="29'16"/>
    <s v="Q2'16"/>
  </r>
  <r>
    <d v="2016-07-18T00:00:00"/>
    <s v="A3495370"/>
    <s v="B4324"/>
    <s v="XJ"/>
    <s v="NG"/>
    <x v="33"/>
    <n v="1"/>
    <s v="PVD"/>
    <x v="2"/>
    <m/>
    <x v="6"/>
    <s v="29'16"/>
    <s v="Q2'16"/>
  </r>
  <r>
    <d v="2016-07-18T00:00:00"/>
    <s v="A3494300"/>
    <s v="B4313"/>
    <s v="XJ"/>
    <s v="OK"/>
    <x v="16"/>
    <n v="4"/>
    <s v="PVD"/>
    <x v="2"/>
    <m/>
    <x v="6"/>
    <s v="29'16"/>
    <s v="Q2'16"/>
  </r>
  <r>
    <d v="2016-07-18T00:00:00"/>
    <s v="A3494300"/>
    <s v="B4313"/>
    <s v="XJ"/>
    <s v="NG"/>
    <x v="33"/>
    <n v="1"/>
    <s v="PVD"/>
    <x v="2"/>
    <m/>
    <x v="6"/>
    <s v="29'16"/>
    <s v="Q2'16"/>
  </r>
  <r>
    <d v="2016-07-18T00:00:00"/>
    <s v="A3492334"/>
    <s v="B8099"/>
    <s v="XJ"/>
    <s v="OK"/>
    <x v="16"/>
    <n v="1"/>
    <s v="PVD"/>
    <x v="2"/>
    <m/>
    <x v="6"/>
    <s v="29'16"/>
    <s v="Q2'16"/>
  </r>
  <r>
    <d v="2016-07-18T00:00:00"/>
    <s v="A3496693"/>
    <s v="B4318"/>
    <s v="Yuen"/>
    <s v="OK"/>
    <x v="16"/>
    <n v="1"/>
    <s v="PVD"/>
    <x v="2"/>
    <m/>
    <x v="6"/>
    <s v="29'16"/>
    <s v="Q2'16"/>
  </r>
  <r>
    <d v="2016-07-18T00:00:00"/>
    <s v="A3494363"/>
    <s v="B4313"/>
    <s v="Yuen"/>
    <s v="NG"/>
    <x v="16"/>
    <n v="1"/>
    <s v="PVD"/>
    <x v="2"/>
    <m/>
    <x v="6"/>
    <s v="29'16"/>
    <s v="Q2'16"/>
  </r>
  <r>
    <d v="2016-07-18T00:00:00"/>
    <s v="A3494574"/>
    <s v="B4313"/>
    <s v="Yuen"/>
    <s v="OK"/>
    <x v="16"/>
    <n v="3"/>
    <s v="PVD"/>
    <x v="2"/>
    <m/>
    <x v="6"/>
    <s v="29'16"/>
    <s v="Q2'16"/>
  </r>
  <r>
    <d v="2016-07-18T00:00:00"/>
    <s v="A3496675"/>
    <s v="B8960"/>
    <s v="XJ"/>
    <s v="OK"/>
    <x v="16"/>
    <n v="1"/>
    <s v="PVD"/>
    <x v="2"/>
    <m/>
    <x v="6"/>
    <s v="29'16"/>
    <s v="Q2'16"/>
  </r>
  <r>
    <d v="2016-07-18T00:00:00"/>
    <s v="A3496675"/>
    <s v="B8960"/>
    <s v="XJ"/>
    <s v="NG"/>
    <x v="33"/>
    <n v="5"/>
    <s v="PVD"/>
    <x v="2"/>
    <m/>
    <x v="6"/>
    <s v="29'16"/>
    <s v="Q2'16"/>
  </r>
  <r>
    <d v="2016-07-18T00:00:00"/>
    <s v="A3496675"/>
    <s v="B8960"/>
    <s v="XJ"/>
    <s v="NG"/>
    <x v="34"/>
    <n v="3"/>
    <s v="PVD"/>
    <x v="2"/>
    <m/>
    <x v="6"/>
    <s v="29'16"/>
    <s v="Q2'16"/>
  </r>
  <r>
    <d v="2016-07-18T00:00:00"/>
    <s v="A3496675"/>
    <s v="B8960"/>
    <s v="XJ"/>
    <s v="NG"/>
    <x v="31"/>
    <n v="1"/>
    <s v="PVD"/>
    <x v="2"/>
    <m/>
    <x v="6"/>
    <s v="29'16"/>
    <s v="Q2'16"/>
  </r>
  <r>
    <d v="2016-07-18T00:00:00"/>
    <s v="A3493940"/>
    <s v="B9500"/>
    <s v="XJ"/>
    <s v="NG"/>
    <x v="34"/>
    <n v="2"/>
    <s v="PVD"/>
    <x v="2"/>
    <m/>
    <x v="6"/>
    <s v="29'16"/>
    <s v="Q2'16"/>
  </r>
  <r>
    <d v="2016-07-18T00:00:00"/>
    <s v="A3496384"/>
    <s v="B9604"/>
    <s v="XJ"/>
    <s v="OK"/>
    <x v="16"/>
    <n v="1"/>
    <s v="PVD"/>
    <x v="2"/>
    <m/>
    <x v="6"/>
    <s v="29'16"/>
    <s v="Q2'16"/>
  </r>
  <r>
    <d v="2016-07-18T00:00:00"/>
    <s v="A3496384"/>
    <s v="B9604"/>
    <s v="XJ"/>
    <s v="OK"/>
    <x v="27"/>
    <n v="1"/>
    <s v="PVD"/>
    <x v="2"/>
    <m/>
    <x v="6"/>
    <s v="29'16"/>
    <s v="Q2'16"/>
  </r>
  <r>
    <d v="2016-07-18T00:00:00"/>
    <s v="A3496384"/>
    <s v="B9604"/>
    <s v="XJ"/>
    <s v="NG"/>
    <x v="33"/>
    <n v="1"/>
    <s v="PVD"/>
    <x v="2"/>
    <m/>
    <x v="6"/>
    <s v="29'16"/>
    <s v="Q2'16"/>
  </r>
  <r>
    <d v="2016-07-18T00:00:00"/>
    <s v="A3496971"/>
    <s v="B9604"/>
    <s v="XJ"/>
    <s v="OK"/>
    <x v="27"/>
    <n v="1"/>
    <s v="PVD"/>
    <x v="2"/>
    <m/>
    <x v="6"/>
    <s v="29'16"/>
    <s v="Q2'16"/>
  </r>
  <r>
    <d v="2016-07-18T00:00:00"/>
    <s v="A3496971"/>
    <s v="B9604"/>
    <s v="XJ"/>
    <s v="NG"/>
    <x v="33"/>
    <n v="1"/>
    <s v="PVD"/>
    <x v="2"/>
    <m/>
    <x v="6"/>
    <s v="29'16"/>
    <s v="Q2'16"/>
  </r>
  <r>
    <d v="2016-07-18T00:00:00"/>
    <s v="A3496971"/>
    <s v="B9604"/>
    <s v="XJ"/>
    <s v="NG"/>
    <x v="34"/>
    <n v="2"/>
    <s v="PVD"/>
    <x v="2"/>
    <m/>
    <x v="6"/>
    <s v="29'16"/>
    <s v="Q2'16"/>
  </r>
  <r>
    <d v="2016-07-18T00:00:00"/>
    <s v="A3493941"/>
    <s v="B9500"/>
    <s v="XJ"/>
    <s v="NG"/>
    <x v="16"/>
    <n v="1"/>
    <s v="PVD"/>
    <x v="2"/>
    <m/>
    <x v="6"/>
    <s v="29'16"/>
    <s v="Q2'16"/>
  </r>
  <r>
    <d v="2016-07-18T00:00:00"/>
    <s v="A3493938"/>
    <s v="B9515"/>
    <s v="XJ"/>
    <s v="NG"/>
    <x v="34"/>
    <n v="3"/>
    <s v="PVD"/>
    <x v="2"/>
    <m/>
    <x v="6"/>
    <s v="29'16"/>
    <s v="Q2'16"/>
  </r>
  <r>
    <d v="2016-07-18T00:00:00"/>
    <s v="A3496355"/>
    <s v="B8960"/>
    <s v="XJ"/>
    <s v="OK"/>
    <x v="27"/>
    <n v="2"/>
    <s v="PVD"/>
    <x v="2"/>
    <m/>
    <x v="6"/>
    <s v="29'16"/>
    <s v="Q2'16"/>
  </r>
  <r>
    <d v="2016-07-18T00:00:00"/>
    <s v="A3496355"/>
    <s v="B8960"/>
    <s v="XJ"/>
    <s v="NG"/>
    <x v="33"/>
    <n v="8"/>
    <s v="PVD"/>
    <x v="2"/>
    <m/>
    <x v="6"/>
    <s v="29'16"/>
    <s v="Q2'16"/>
  </r>
  <r>
    <d v="2016-07-18T00:00:00"/>
    <s v="A3496355"/>
    <s v="B8960"/>
    <s v="XJ"/>
    <s v="NG"/>
    <x v="34"/>
    <n v="5"/>
    <s v="PVD"/>
    <x v="2"/>
    <m/>
    <x v="6"/>
    <s v="29'16"/>
    <s v="Q2'16"/>
  </r>
  <r>
    <d v="2016-07-18T00:00:00"/>
    <s v="A3496381"/>
    <s v="B9604"/>
    <s v="XJ"/>
    <s v="NG"/>
    <x v="34"/>
    <n v="1"/>
    <s v="PVD"/>
    <x v="2"/>
    <m/>
    <x v="6"/>
    <s v="29'16"/>
    <s v="Q2'16"/>
  </r>
  <r>
    <d v="2016-07-18T00:00:00"/>
    <s v="A3496379"/>
    <s v="B9604"/>
    <s v="XJ"/>
    <s v="OK"/>
    <x v="16"/>
    <n v="2"/>
    <s v="PVD"/>
    <x v="2"/>
    <m/>
    <x v="6"/>
    <s v="29'16"/>
    <s v="Q2'16"/>
  </r>
  <r>
    <d v="2016-07-18T00:00:00"/>
    <s v="A3496379"/>
    <s v="B9604"/>
    <s v="XJ"/>
    <s v="NG"/>
    <x v="33"/>
    <n v="1"/>
    <s v="PVD"/>
    <x v="2"/>
    <m/>
    <x v="6"/>
    <s v="29'16"/>
    <s v="Q2'16"/>
  </r>
  <r>
    <d v="2016-07-18T00:00:00"/>
    <s v="A3496379"/>
    <s v="B9604"/>
    <s v="XJ"/>
    <s v="NG"/>
    <x v="34"/>
    <n v="2"/>
    <s v="PVD"/>
    <x v="2"/>
    <m/>
    <x v="6"/>
    <s v="29'16"/>
    <s v="Q2'16"/>
  </r>
  <r>
    <d v="2016-07-18T00:00:00"/>
    <s v="A3496377"/>
    <s v="B9604"/>
    <s v="XJ"/>
    <s v="NG"/>
    <x v="34"/>
    <n v="2"/>
    <s v="PVD"/>
    <x v="2"/>
    <m/>
    <x v="6"/>
    <s v="29'16"/>
    <s v="Q2'16"/>
  </r>
  <r>
    <d v="2016-07-18T00:00:00"/>
    <s v="A3497103"/>
    <s v="B9604"/>
    <s v="XJ"/>
    <s v="NG"/>
    <x v="16"/>
    <n v="1"/>
    <s v="PVD"/>
    <x v="2"/>
    <m/>
    <x v="6"/>
    <s v="29'16"/>
    <s v="Q2'16"/>
  </r>
  <r>
    <d v="2016-07-18T00:00:00"/>
    <s v="A3495041"/>
    <s v="B8078"/>
    <s v="XJ"/>
    <s v="OK"/>
    <x v="24"/>
    <n v="1"/>
    <s v="PVD"/>
    <x v="2"/>
    <m/>
    <x v="6"/>
    <s v="29'16"/>
    <s v="Q2'16"/>
  </r>
  <r>
    <d v="2016-07-18T00:00:00"/>
    <s v="A3495041"/>
    <s v="B8078"/>
    <s v="XJ"/>
    <s v="NG"/>
    <x v="33"/>
    <n v="3"/>
    <s v="PVD"/>
    <x v="2"/>
    <m/>
    <x v="6"/>
    <s v="29'16"/>
    <s v="Q2'16"/>
  </r>
  <r>
    <d v="2016-07-18T00:00:00"/>
    <s v="A3495041"/>
    <s v="B8078"/>
    <s v="XJ"/>
    <s v="NG"/>
    <x v="34"/>
    <n v="2"/>
    <s v="PVD"/>
    <x v="2"/>
    <m/>
    <x v="6"/>
    <s v="29'16"/>
    <s v="Q2'16"/>
  </r>
  <r>
    <d v="2016-07-18T00:00:00"/>
    <s v="A3495041"/>
    <s v="B8078"/>
    <s v="XJ"/>
    <s v="NG"/>
    <x v="31"/>
    <n v="4"/>
    <s v="PVD"/>
    <x v="2"/>
    <m/>
    <x v="6"/>
    <s v="29'16"/>
    <s v="Q2'16"/>
  </r>
  <r>
    <d v="2016-07-18T00:00:00"/>
    <s v="A3495532"/>
    <s v="B8078"/>
    <s v="XJ"/>
    <s v="OK"/>
    <x v="16"/>
    <n v="1"/>
    <s v="PVD"/>
    <x v="2"/>
    <m/>
    <x v="6"/>
    <s v="29'16"/>
    <s v="Q2'16"/>
  </r>
  <r>
    <d v="2016-07-18T00:00:00"/>
    <s v="A3495532"/>
    <s v="B8078"/>
    <s v="XJ"/>
    <s v="NG"/>
    <x v="33"/>
    <n v="1"/>
    <s v="PVD"/>
    <x v="2"/>
    <m/>
    <x v="6"/>
    <s v="29'16"/>
    <s v="Q2'16"/>
  </r>
  <r>
    <d v="2016-07-18T00:00:00"/>
    <s v="A3495532"/>
    <s v="B8078"/>
    <s v="XJ"/>
    <s v="NG"/>
    <x v="34"/>
    <n v="2"/>
    <s v="PVD"/>
    <x v="2"/>
    <m/>
    <x v="6"/>
    <s v="29'16"/>
    <s v="Q2'16"/>
  </r>
  <r>
    <d v="2016-07-18T00:00:00"/>
    <s v="A3495532"/>
    <s v="B8078"/>
    <s v="XJ"/>
    <s v="NG"/>
    <x v="31"/>
    <n v="7"/>
    <s v="PVD"/>
    <x v="2"/>
    <m/>
    <x v="6"/>
    <s v="29'16"/>
    <s v="Q2'16"/>
  </r>
  <r>
    <d v="2016-07-18T00:00:00"/>
    <s v="A3496452"/>
    <s v="B8960"/>
    <s v="XJ"/>
    <s v="OK"/>
    <x v="16"/>
    <n v="8"/>
    <s v="PVD"/>
    <x v="2"/>
    <m/>
    <x v="6"/>
    <s v="29'16"/>
    <s v="Q2'16"/>
  </r>
  <r>
    <d v="2016-07-18T00:00:00"/>
    <s v="A3496452"/>
    <s v="B8960"/>
    <s v="XJ"/>
    <s v="OK"/>
    <x v="27"/>
    <n v="1"/>
    <s v="PVD"/>
    <x v="2"/>
    <m/>
    <x v="6"/>
    <s v="29'16"/>
    <s v="Q2'16"/>
  </r>
  <r>
    <d v="2016-07-18T00:00:00"/>
    <s v="A3496452"/>
    <s v="B8960"/>
    <s v="XJ"/>
    <s v="NG"/>
    <x v="33"/>
    <n v="4"/>
    <s v="PVD"/>
    <x v="2"/>
    <m/>
    <x v="6"/>
    <s v="29'16"/>
    <s v="Q2'16"/>
  </r>
  <r>
    <d v="2016-07-18T00:00:00"/>
    <s v="A3496452"/>
    <s v="B8960"/>
    <s v="XJ"/>
    <s v="NG"/>
    <x v="34"/>
    <n v="3"/>
    <s v="PVD"/>
    <x v="2"/>
    <m/>
    <x v="6"/>
    <s v="29'16"/>
    <s v="Q2'16"/>
  </r>
  <r>
    <d v="2016-07-18T00:00:00"/>
    <s v="A3496452"/>
    <s v="B8960"/>
    <s v="XJ"/>
    <s v="NG"/>
    <x v="31"/>
    <n v="1"/>
    <s v="PVD"/>
    <x v="2"/>
    <m/>
    <x v="6"/>
    <s v="29'16"/>
    <s v="Q2'16"/>
  </r>
  <r>
    <d v="2016-07-18T00:00:00"/>
    <s v="A3496711"/>
    <s v="B9604"/>
    <s v="XJ"/>
    <s v="OK"/>
    <x v="16"/>
    <n v="1"/>
    <s v="PVD"/>
    <x v="2"/>
    <m/>
    <x v="6"/>
    <s v="29'16"/>
    <s v="Q2'16"/>
  </r>
  <r>
    <d v="2016-07-18T00:00:00"/>
    <s v="A3496711"/>
    <s v="B9604"/>
    <s v="XJ"/>
    <s v="NG"/>
    <x v="33"/>
    <n v="1"/>
    <s v="PVD"/>
    <x v="2"/>
    <m/>
    <x v="6"/>
    <s v="29'16"/>
    <s v="Q2'16"/>
  </r>
  <r>
    <d v="2016-07-18T00:00:00"/>
    <s v="A3495904"/>
    <s v="B9604"/>
    <s v="XJ"/>
    <s v="OK"/>
    <x v="27"/>
    <n v="1"/>
    <s v="PVD"/>
    <x v="2"/>
    <m/>
    <x v="6"/>
    <s v="29'16"/>
    <s v="Q2'16"/>
  </r>
  <r>
    <d v="2016-07-18T00:00:00"/>
    <s v="A3493117"/>
    <s v="B8960"/>
    <s v="XJ"/>
    <s v="NG"/>
    <x v="33"/>
    <n v="1"/>
    <s v="PVD"/>
    <x v="2"/>
    <m/>
    <x v="6"/>
    <s v="29'16"/>
    <s v="Q2'16"/>
  </r>
  <r>
    <d v="2016-07-18T00:00:00"/>
    <s v="A3497242"/>
    <s v="B8967"/>
    <s v="XJ"/>
    <s v="NG"/>
    <x v="33"/>
    <n v="2"/>
    <s v="PVD"/>
    <x v="2"/>
    <m/>
    <x v="6"/>
    <s v="29'16"/>
    <s v="Q2'16"/>
  </r>
  <r>
    <d v="2016-07-18T00:00:00"/>
    <s v="A3497242"/>
    <s v="B8967"/>
    <s v="XJ"/>
    <s v="NG"/>
    <x v="34"/>
    <n v="2"/>
    <s v="PVD"/>
    <x v="2"/>
    <m/>
    <x v="6"/>
    <s v="29'16"/>
    <s v="Q2'16"/>
  </r>
  <r>
    <d v="2016-07-18T00:00:00"/>
    <s v="A3497242"/>
    <s v="B8967"/>
    <s v="XJ"/>
    <s v="NG"/>
    <x v="31"/>
    <n v="1"/>
    <s v="PVD"/>
    <x v="2"/>
    <m/>
    <x v="6"/>
    <s v="29'16"/>
    <s v="Q2'16"/>
  </r>
  <r>
    <d v="2016-07-18T00:00:00"/>
    <s v="A3496329"/>
    <s v="B8967"/>
    <s v="XJ"/>
    <s v="NG"/>
    <x v="33"/>
    <n v="1"/>
    <s v="PVD"/>
    <x v="2"/>
    <m/>
    <x v="6"/>
    <s v="29'16"/>
    <s v="Q2'16"/>
  </r>
  <r>
    <d v="2016-07-18T00:00:00"/>
    <s v="A3496329"/>
    <s v="B8967"/>
    <s v="XJ"/>
    <s v="NG"/>
    <x v="34"/>
    <n v="1"/>
    <s v="PVD"/>
    <x v="2"/>
    <m/>
    <x v="6"/>
    <s v="29'16"/>
    <s v="Q2'16"/>
  </r>
  <r>
    <d v="2016-07-18T00:00:00"/>
    <s v="A3496297"/>
    <s v="B8967"/>
    <s v="XJ"/>
    <s v="OK"/>
    <x v="16"/>
    <n v="1"/>
    <s v="PVD"/>
    <x v="2"/>
    <m/>
    <x v="6"/>
    <s v="29'16"/>
    <s v="Q2'16"/>
  </r>
  <r>
    <d v="2016-07-18T00:00:00"/>
    <s v="A3496297"/>
    <s v="B8967"/>
    <s v="XJ"/>
    <s v="NG"/>
    <x v="33"/>
    <n v="8"/>
    <s v="PVD"/>
    <x v="2"/>
    <m/>
    <x v="6"/>
    <s v="29'16"/>
    <s v="Q2'16"/>
  </r>
  <r>
    <d v="2016-07-18T00:00:00"/>
    <s v="A3496297"/>
    <s v="B8967"/>
    <s v="XJ"/>
    <s v="NG"/>
    <x v="34"/>
    <n v="1"/>
    <s v="PVD"/>
    <x v="2"/>
    <m/>
    <x v="6"/>
    <s v="29'16"/>
    <s v="Q2'16"/>
  </r>
  <r>
    <d v="2016-07-18T00:00:00"/>
    <s v="A3494510"/>
    <s v="B7678"/>
    <s v="XJ"/>
    <s v="NG"/>
    <x v="34"/>
    <n v="3"/>
    <s v="PVD"/>
    <x v="2"/>
    <m/>
    <x v="6"/>
    <s v="29'16"/>
    <s v="Q2'16"/>
  </r>
  <r>
    <d v="2016-07-18T00:00:00"/>
    <s v="A3494509"/>
    <s v="B7678"/>
    <s v="Yuen"/>
    <s v="OK"/>
    <x v="27"/>
    <n v="1"/>
    <s v="PVD"/>
    <x v="2"/>
    <m/>
    <x v="6"/>
    <s v="29'16"/>
    <s v="Q2'16"/>
  </r>
  <r>
    <d v="2016-07-18T00:00:00"/>
    <s v="A3496352"/>
    <s v="B8960"/>
    <s v="XJ"/>
    <s v="OK"/>
    <x v="16"/>
    <n v="1"/>
    <s v="PVD"/>
    <x v="2"/>
    <m/>
    <x v="6"/>
    <s v="29'16"/>
    <s v="Q2'16"/>
  </r>
  <r>
    <d v="2016-07-18T00:00:00"/>
    <s v="A3496352"/>
    <s v="B8960"/>
    <s v="XJ"/>
    <s v="NG"/>
    <x v="33"/>
    <n v="1"/>
    <s v="PVD"/>
    <x v="2"/>
    <m/>
    <x v="6"/>
    <s v="29'16"/>
    <s v="Q2'16"/>
  </r>
  <r>
    <d v="2016-07-18T00:00:00"/>
    <s v="A3496352"/>
    <s v="B8960"/>
    <s v="XJ"/>
    <s v="NG"/>
    <x v="3"/>
    <n v="1"/>
    <s v="PVD"/>
    <x v="2"/>
    <m/>
    <x v="6"/>
    <s v="29'16"/>
    <s v="Q2'16"/>
  </r>
  <r>
    <d v="2016-07-18T00:00:00"/>
    <s v="A3496352"/>
    <s v="B8960"/>
    <s v="XJ"/>
    <s v="NG"/>
    <x v="34"/>
    <n v="1"/>
    <s v="PVD"/>
    <x v="2"/>
    <m/>
    <x v="6"/>
    <s v="29'16"/>
    <s v="Q2'16"/>
  </r>
  <r>
    <d v="2016-07-18T00:00:00"/>
    <s v="A3496448"/>
    <s v="B8960"/>
    <s v="XJ"/>
    <s v="OK"/>
    <x v="16"/>
    <n v="1"/>
    <s v="PVD"/>
    <x v="2"/>
    <m/>
    <x v="6"/>
    <s v="29'16"/>
    <s v="Q2'16"/>
  </r>
  <r>
    <d v="2016-07-18T00:00:00"/>
    <s v="A3496448"/>
    <s v="B8960"/>
    <s v="XJ"/>
    <s v="NG"/>
    <x v="33"/>
    <n v="6"/>
    <s v="PVD"/>
    <x v="2"/>
    <m/>
    <x v="6"/>
    <s v="29'16"/>
    <s v="Q2'16"/>
  </r>
  <r>
    <d v="2016-07-18T00:00:00"/>
    <s v="A3496448"/>
    <s v="B8960"/>
    <s v="XJ"/>
    <s v="NG"/>
    <x v="34"/>
    <n v="3"/>
    <s v="PVD"/>
    <x v="2"/>
    <m/>
    <x v="6"/>
    <s v="29'16"/>
    <s v="Q2'16"/>
  </r>
  <r>
    <d v="2016-07-18T00:00:00"/>
    <s v="A3496448"/>
    <s v="B8960"/>
    <s v="XJ"/>
    <s v="NG"/>
    <x v="31"/>
    <n v="4"/>
    <s v="PVD"/>
    <x v="2"/>
    <m/>
    <x v="6"/>
    <s v="29'16"/>
    <s v="Q2'16"/>
  </r>
  <r>
    <d v="2016-07-19T00:00:00"/>
    <s v="A3496447"/>
    <s v="B8960"/>
    <s v="FF"/>
    <s v="OK"/>
    <x v="16"/>
    <n v="2"/>
    <s v="PVD"/>
    <x v="2"/>
    <m/>
    <x v="6"/>
    <s v="29'16"/>
    <s v="Q2'16"/>
  </r>
  <r>
    <d v="2016-07-19T00:00:00"/>
    <s v="A3496447"/>
    <s v="B8960"/>
    <s v="FF"/>
    <s v="NG"/>
    <x v="33"/>
    <n v="1"/>
    <s v="PVD"/>
    <x v="2"/>
    <m/>
    <x v="6"/>
    <s v="29'16"/>
    <s v="Q2'16"/>
  </r>
  <r>
    <d v="2016-07-19T00:00:00"/>
    <s v="A3496447"/>
    <s v="B8960"/>
    <s v="FF"/>
    <s v="NG"/>
    <x v="34"/>
    <n v="1"/>
    <s v="PVD"/>
    <x v="2"/>
    <m/>
    <x v="6"/>
    <s v="29'16"/>
    <s v="Q2'16"/>
  </r>
  <r>
    <d v="2016-07-19T00:00:00"/>
    <s v="A3495021"/>
    <s v="B8960"/>
    <s v="LT"/>
    <s v="NG"/>
    <x v="33"/>
    <n v="1"/>
    <s v="PVD"/>
    <x v="2"/>
    <m/>
    <x v="6"/>
    <s v="29'16"/>
    <s v="Q2'16"/>
  </r>
  <r>
    <d v="2016-07-19T00:00:00"/>
    <s v="A3495021"/>
    <s v="B8960"/>
    <s v="LT"/>
    <s v="NG"/>
    <x v="31"/>
    <n v="1"/>
    <s v="PVD"/>
    <x v="2"/>
    <m/>
    <x v="6"/>
    <s v="29'16"/>
    <s v="Q2'16"/>
  </r>
  <r>
    <d v="2016-07-19T00:00:00"/>
    <s v="A3496718"/>
    <s v="B9604"/>
    <s v="LT"/>
    <s v="OK"/>
    <x v="16"/>
    <n v="2"/>
    <s v="PVD"/>
    <x v="2"/>
    <m/>
    <x v="6"/>
    <s v="29'16"/>
    <s v="Q2'16"/>
  </r>
  <r>
    <d v="2016-07-19T00:00:00"/>
    <s v="A3496449"/>
    <s v="B8960"/>
    <s v="LT"/>
    <s v="OK"/>
    <x v="16"/>
    <n v="2"/>
    <s v="PVD"/>
    <x v="2"/>
    <m/>
    <x v="6"/>
    <s v="29'16"/>
    <s v="Q2'16"/>
  </r>
  <r>
    <d v="2016-07-19T00:00:00"/>
    <s v="A3497421"/>
    <s v="B9604"/>
    <s v="FF"/>
    <s v="OK"/>
    <x v="16"/>
    <n v="3"/>
    <s v="PVD"/>
    <x v="2"/>
    <m/>
    <x v="6"/>
    <s v="29'16"/>
    <s v="Q2'16"/>
  </r>
  <r>
    <d v="2016-07-19T00:00:00"/>
    <s v="A3497421"/>
    <s v="B9604"/>
    <s v="FF"/>
    <s v="NG"/>
    <x v="33"/>
    <n v="1"/>
    <s v="PVD"/>
    <x v="2"/>
    <m/>
    <x v="6"/>
    <s v="29'16"/>
    <s v="Q2'16"/>
  </r>
  <r>
    <d v="2016-07-19T00:00:00"/>
    <s v="A3495529"/>
    <s v="B8078"/>
    <s v="FF"/>
    <s v="OK"/>
    <x v="16"/>
    <n v="2"/>
    <s v="PVD"/>
    <x v="2"/>
    <m/>
    <x v="6"/>
    <s v="29'16"/>
    <s v="Q2'16"/>
  </r>
  <r>
    <d v="2016-07-19T00:00:00"/>
    <s v="A3495529"/>
    <s v="B8078"/>
    <s v="FF"/>
    <s v="OK"/>
    <x v="24"/>
    <n v="2"/>
    <s v="PVD"/>
    <x v="2"/>
    <m/>
    <x v="6"/>
    <s v="29'16"/>
    <s v="Q2'16"/>
  </r>
  <r>
    <d v="2016-07-19T00:00:00"/>
    <s v="A3495529"/>
    <s v="B8078"/>
    <s v="FF"/>
    <s v="NG"/>
    <x v="33"/>
    <n v="2"/>
    <s v="PVD"/>
    <x v="2"/>
    <m/>
    <x v="6"/>
    <s v="29'16"/>
    <s v="Q2'16"/>
  </r>
  <r>
    <d v="2016-07-19T00:00:00"/>
    <s v="A3496356"/>
    <s v="B8960"/>
    <s v="LT"/>
    <s v="OK"/>
    <x v="16"/>
    <n v="1"/>
    <s v="PVD"/>
    <x v="2"/>
    <m/>
    <x v="6"/>
    <s v="29'16"/>
    <s v="Q2'16"/>
  </r>
  <r>
    <d v="2016-07-19T00:00:00"/>
    <s v="A3496356"/>
    <s v="B8960"/>
    <s v="LT"/>
    <s v="OK"/>
    <x v="27"/>
    <n v="1"/>
    <s v="PVD"/>
    <x v="2"/>
    <m/>
    <x v="6"/>
    <s v="29'16"/>
    <s v="Q2'16"/>
  </r>
  <r>
    <d v="2016-07-19T00:00:00"/>
    <s v="A3496356"/>
    <s v="B8960"/>
    <s v="LT"/>
    <s v="NG"/>
    <x v="33"/>
    <n v="3"/>
    <s v="PVD"/>
    <x v="2"/>
    <m/>
    <x v="6"/>
    <s v="29'16"/>
    <s v="Q2'16"/>
  </r>
  <r>
    <d v="2016-07-19T00:00:00"/>
    <s v="A3496356"/>
    <s v="B8960"/>
    <s v="LT"/>
    <s v="NG"/>
    <x v="3"/>
    <n v="1"/>
    <s v="PVD"/>
    <x v="2"/>
    <m/>
    <x v="6"/>
    <s v="29'16"/>
    <s v="Q2'16"/>
  </r>
  <r>
    <d v="2016-07-19T00:00:00"/>
    <s v="A3496356"/>
    <s v="B8960"/>
    <s v="LT"/>
    <s v="NG"/>
    <x v="34"/>
    <n v="2"/>
    <s v="PVD"/>
    <x v="2"/>
    <m/>
    <x v="6"/>
    <s v="29'16"/>
    <s v="Q2'16"/>
  </r>
  <r>
    <d v="2016-07-19T00:00:00"/>
    <s v="A3496138"/>
    <s v="B9604"/>
    <s v="FF"/>
    <s v="OK"/>
    <x v="16"/>
    <n v="1"/>
    <s v="PVD"/>
    <x v="2"/>
    <m/>
    <x v="6"/>
    <s v="29'16"/>
    <s v="Q2'16"/>
  </r>
  <r>
    <d v="2016-07-19T00:00:00"/>
    <s v="A3494452"/>
    <s v="B7679"/>
    <s v="LT"/>
    <s v="NG"/>
    <x v="34"/>
    <n v="1"/>
    <s v="PVD"/>
    <x v="2"/>
    <m/>
    <x v="6"/>
    <s v="29'16"/>
    <s v="Q2'16"/>
  </r>
  <r>
    <d v="2016-07-19T00:00:00"/>
    <s v="A3496676"/>
    <s v="B8960"/>
    <s v="LT"/>
    <s v="OK"/>
    <x v="16"/>
    <n v="4"/>
    <s v="PVD"/>
    <x v="2"/>
    <m/>
    <x v="6"/>
    <s v="29'16"/>
    <s v="Q2'16"/>
  </r>
  <r>
    <d v="2016-07-19T00:00:00"/>
    <s v="A3496676"/>
    <s v="B8960"/>
    <s v="LT"/>
    <s v="OK"/>
    <x v="27"/>
    <n v="2"/>
    <s v="PVD"/>
    <x v="2"/>
    <m/>
    <x v="6"/>
    <s v="29'16"/>
    <s v="Q2'16"/>
  </r>
  <r>
    <d v="2016-07-19T00:00:00"/>
    <s v="A3496676"/>
    <s v="B8960"/>
    <s v="LT"/>
    <s v="NG"/>
    <x v="33"/>
    <n v="2"/>
    <s v="PVD"/>
    <x v="2"/>
    <m/>
    <x v="6"/>
    <s v="29'16"/>
    <s v="Q2'16"/>
  </r>
  <r>
    <d v="2016-07-19T00:00:00"/>
    <s v="A3496676"/>
    <s v="B8960"/>
    <s v="LT"/>
    <s v="NG"/>
    <x v="34"/>
    <n v="1"/>
    <s v="PVD"/>
    <x v="2"/>
    <m/>
    <x v="6"/>
    <s v="29'16"/>
    <s v="Q2'16"/>
  </r>
  <r>
    <d v="2016-07-19T00:00:00"/>
    <s v="A3496354"/>
    <s v="B8960"/>
    <s v="LT"/>
    <s v="OK"/>
    <x v="16"/>
    <n v="2"/>
    <s v="PVD"/>
    <x v="2"/>
    <m/>
    <x v="6"/>
    <s v="29'16"/>
    <s v="Q2'16"/>
  </r>
  <r>
    <d v="2016-07-19T00:00:00"/>
    <s v="A3496354"/>
    <s v="B8960"/>
    <s v="LT"/>
    <s v="NG"/>
    <x v="33"/>
    <n v="2"/>
    <s v="PVD"/>
    <x v="2"/>
    <m/>
    <x v="6"/>
    <s v="29'16"/>
    <s v="Q2'16"/>
  </r>
  <r>
    <d v="2016-07-19T00:00:00"/>
    <s v="A3494706"/>
    <s v="B8960"/>
    <s v="LT"/>
    <s v="OK"/>
    <x v="16"/>
    <n v="2"/>
    <s v="PVD"/>
    <x v="2"/>
    <m/>
    <x v="6"/>
    <s v="29'16"/>
    <s v="Q2'16"/>
  </r>
  <r>
    <d v="2016-07-19T00:00:00"/>
    <s v="A3494706"/>
    <s v="B8960"/>
    <s v="LT"/>
    <s v="NG"/>
    <x v="33"/>
    <n v="2"/>
    <s v="PVD"/>
    <x v="2"/>
    <m/>
    <x v="6"/>
    <s v="29'16"/>
    <s v="Q2'16"/>
  </r>
  <r>
    <d v="2016-07-19T00:00:00"/>
    <s v="A3494706"/>
    <s v="B8960"/>
    <s v="LT"/>
    <s v="NG"/>
    <x v="31"/>
    <n v="1"/>
    <s v="PVD"/>
    <x v="2"/>
    <m/>
    <x v="6"/>
    <s v="29'16"/>
    <s v="Q2'16"/>
  </r>
  <r>
    <d v="2016-07-19T00:00:00"/>
    <s v="A3493185"/>
    <s v="B8960"/>
    <s v="LT"/>
    <s v="OK"/>
    <x v="16"/>
    <n v="1"/>
    <s v="PVD"/>
    <x v="2"/>
    <m/>
    <x v="6"/>
    <s v="29'16"/>
    <s v="Q2'16"/>
  </r>
  <r>
    <d v="2016-07-19T00:00:00"/>
    <s v="A3493178"/>
    <s v="B8960"/>
    <s v="LT"/>
    <s v="OK"/>
    <x v="16"/>
    <n v="2"/>
    <s v="PVD"/>
    <x v="2"/>
    <m/>
    <x v="6"/>
    <s v="29'16"/>
    <s v="Q2'16"/>
  </r>
  <r>
    <d v="2016-07-19T00:00:00"/>
    <s v="A3493178"/>
    <s v="B8960"/>
    <s v="LT"/>
    <s v="OK"/>
    <x v="27"/>
    <n v="1"/>
    <s v="PVD"/>
    <x v="2"/>
    <m/>
    <x v="6"/>
    <s v="29'16"/>
    <s v="Q2'16"/>
  </r>
  <r>
    <d v="2016-07-19T00:00:00"/>
    <s v="A3496674"/>
    <s v="B8960"/>
    <s v="LT"/>
    <s v="OK"/>
    <x v="16"/>
    <n v="1"/>
    <s v="PVD"/>
    <x v="2"/>
    <m/>
    <x v="6"/>
    <s v="29'16"/>
    <s v="Q2'16"/>
  </r>
  <r>
    <d v="2016-07-19T00:00:00"/>
    <s v="A3496674"/>
    <s v="B8960"/>
    <s v="LT"/>
    <s v="NG"/>
    <x v="33"/>
    <n v="3"/>
    <s v="PVD"/>
    <x v="2"/>
    <m/>
    <x v="6"/>
    <s v="29'16"/>
    <s v="Q2'16"/>
  </r>
  <r>
    <d v="2016-07-19T00:00:00"/>
    <s v="A3496674"/>
    <s v="B8960"/>
    <s v="LT"/>
    <s v="NG"/>
    <x v="3"/>
    <n v="1"/>
    <s v="PVD"/>
    <x v="2"/>
    <m/>
    <x v="6"/>
    <s v="29'16"/>
    <s v="Q2'16"/>
  </r>
  <r>
    <d v="2016-07-19T00:00:00"/>
    <s v="A3496674"/>
    <s v="B8960"/>
    <s v="LT"/>
    <s v="NG"/>
    <x v="34"/>
    <n v="1"/>
    <s v="PVD"/>
    <x v="2"/>
    <m/>
    <x v="6"/>
    <s v="29'16"/>
    <s v="Q2'16"/>
  </r>
  <r>
    <d v="2016-07-19T00:00:00"/>
    <s v="A3495034"/>
    <s v="B8078"/>
    <s v="FF"/>
    <s v="OK"/>
    <x v="16"/>
    <n v="2"/>
    <s v="PVD"/>
    <x v="2"/>
    <m/>
    <x v="6"/>
    <s v="29'16"/>
    <s v="Q2'16"/>
  </r>
  <r>
    <d v="2016-07-19T00:00:00"/>
    <s v="A3495034"/>
    <s v="B8078"/>
    <s v="FF"/>
    <s v="NG"/>
    <x v="33"/>
    <n v="4"/>
    <s v="PVD"/>
    <x v="2"/>
    <m/>
    <x v="6"/>
    <s v="29'16"/>
    <s v="Q2'16"/>
  </r>
  <r>
    <d v="2016-07-19T00:00:00"/>
    <s v="A3495034"/>
    <s v="B8078"/>
    <s v="FF"/>
    <s v="NG"/>
    <x v="34"/>
    <n v="1"/>
    <s v="PVD"/>
    <x v="2"/>
    <m/>
    <x v="6"/>
    <s v="29'16"/>
    <s v="Q2'16"/>
  </r>
  <r>
    <d v="2016-07-19T00:00:00"/>
    <s v="A3495536"/>
    <s v="B8078"/>
    <s v="FF"/>
    <s v="OK"/>
    <x v="24"/>
    <n v="1"/>
    <s v="PVD"/>
    <x v="2"/>
    <m/>
    <x v="6"/>
    <s v="29'16"/>
    <s v="Q2'16"/>
  </r>
  <r>
    <d v="2016-07-19T00:00:00"/>
    <s v="A3495536"/>
    <s v="B8078"/>
    <s v="FF"/>
    <s v="NG"/>
    <x v="33"/>
    <n v="1"/>
    <s v="PVD"/>
    <x v="2"/>
    <m/>
    <x v="6"/>
    <s v="29'16"/>
    <s v="Q2'16"/>
  </r>
  <r>
    <d v="2016-07-19T00:00:00"/>
    <s v="A3495875"/>
    <s v="B7678"/>
    <s v="FF"/>
    <s v="NG"/>
    <x v="33"/>
    <n v="1"/>
    <s v="PVD"/>
    <x v="2"/>
    <m/>
    <x v="6"/>
    <s v="29'16"/>
    <s v="Q2'16"/>
  </r>
  <r>
    <d v="2016-07-19T00:00:00"/>
    <s v="A3494454"/>
    <s v="B7679"/>
    <s v="LT"/>
    <s v="NG"/>
    <x v="33"/>
    <n v="1"/>
    <s v="PVD"/>
    <x v="2"/>
    <m/>
    <x v="6"/>
    <s v="29'16"/>
    <s v="Q2'16"/>
  </r>
  <r>
    <d v="2016-07-19T00:00:00"/>
    <s v="A3495528"/>
    <s v="B8078"/>
    <s v="FF"/>
    <s v="OK"/>
    <x v="16"/>
    <n v="1"/>
    <s v="PVD"/>
    <x v="2"/>
    <m/>
    <x v="6"/>
    <s v="29'16"/>
    <s v="Q2'16"/>
  </r>
  <r>
    <d v="2016-07-19T00:00:00"/>
    <s v="A3496959"/>
    <s v="B9604"/>
    <s v="FF"/>
    <s v="NG"/>
    <x v="33"/>
    <n v="2"/>
    <s v="PVD"/>
    <x v="2"/>
    <m/>
    <x v="6"/>
    <s v="29'16"/>
    <s v="Q2'16"/>
  </r>
  <r>
    <d v="2016-07-19T00:00:00"/>
    <s v="A3495009"/>
    <s v="B8960"/>
    <s v="FF"/>
    <s v="OK"/>
    <x v="16"/>
    <n v="9"/>
    <s v="PVD"/>
    <x v="2"/>
    <m/>
    <x v="6"/>
    <s v="29'16"/>
    <s v="Q2'16"/>
  </r>
  <r>
    <d v="2016-07-19T00:00:00"/>
    <s v="A3495009"/>
    <s v="B8960"/>
    <s v="FF"/>
    <s v="OK"/>
    <x v="24"/>
    <n v="3"/>
    <s v="PVD"/>
    <x v="2"/>
    <m/>
    <x v="6"/>
    <s v="29'16"/>
    <s v="Q2'16"/>
  </r>
  <r>
    <d v="2016-07-19T00:00:00"/>
    <s v="A3495009"/>
    <s v="B8960"/>
    <s v="FF"/>
    <s v="NG"/>
    <x v="33"/>
    <n v="7"/>
    <s v="PVD"/>
    <x v="2"/>
    <m/>
    <x v="6"/>
    <s v="29'16"/>
    <s v="Q2'16"/>
  </r>
  <r>
    <d v="2016-07-19T00:00:00"/>
    <s v="A3496372"/>
    <s v="B9604"/>
    <s v="XJ"/>
    <s v="OK"/>
    <x v="16"/>
    <n v="1"/>
    <s v="PVD"/>
    <x v="2"/>
    <m/>
    <x v="6"/>
    <s v="29'16"/>
    <s v="Q2'16"/>
  </r>
  <r>
    <d v="2016-07-19T00:00:00"/>
    <s v="A3496256"/>
    <s v="B9604"/>
    <s v="XJ"/>
    <s v="OK"/>
    <x v="16"/>
    <n v="2"/>
    <s v="PVD"/>
    <x v="2"/>
    <m/>
    <x v="6"/>
    <s v="29'16"/>
    <s v="Q2'16"/>
  </r>
  <r>
    <d v="2016-07-19T00:00:00"/>
    <s v="A3496256"/>
    <s v="B9604"/>
    <s v="XJ"/>
    <s v="NG"/>
    <x v="34"/>
    <n v="1"/>
    <s v="PVD"/>
    <x v="2"/>
    <m/>
    <x v="6"/>
    <s v="29'16"/>
    <s v="Q2'16"/>
  </r>
  <r>
    <d v="2016-07-19T00:00:00"/>
    <s v="A3497431"/>
    <s v="B9604"/>
    <s v="XJ"/>
    <s v="OK"/>
    <x v="16"/>
    <n v="2"/>
    <s v="PVD"/>
    <x v="2"/>
    <m/>
    <x v="6"/>
    <s v="29'16"/>
    <s v="Q2'16"/>
  </r>
  <r>
    <d v="2016-07-19T00:00:00"/>
    <s v="A3497431"/>
    <s v="B9604"/>
    <s v="XJ"/>
    <s v="NG"/>
    <x v="33"/>
    <n v="2"/>
    <s v="PVD"/>
    <x v="2"/>
    <m/>
    <x v="6"/>
    <s v="29'16"/>
    <s v="Q2'16"/>
  </r>
  <r>
    <d v="2016-07-19T00:00:00"/>
    <s v="A3497431"/>
    <s v="B9604"/>
    <s v="XJ"/>
    <s v="NG"/>
    <x v="34"/>
    <n v="1"/>
    <s v="PVD"/>
    <x v="2"/>
    <m/>
    <x v="6"/>
    <s v="29'16"/>
    <s v="Q2'16"/>
  </r>
  <r>
    <d v="2016-07-19T00:00:00"/>
    <s v="A3496257"/>
    <s v="B9604"/>
    <s v="XJ"/>
    <s v="OK"/>
    <x v="16"/>
    <n v="1"/>
    <s v="PVD"/>
    <x v="2"/>
    <m/>
    <x v="6"/>
    <s v="29'16"/>
    <s v="Q2'16"/>
  </r>
  <r>
    <d v="2016-07-19T00:00:00"/>
    <s v="A3495031"/>
    <s v="B8078"/>
    <s v="XJ"/>
    <s v="OK"/>
    <x v="16"/>
    <n v="3"/>
    <s v="PVD"/>
    <x v="2"/>
    <m/>
    <x v="6"/>
    <s v="29'16"/>
    <s v="Q2'16"/>
  </r>
  <r>
    <d v="2016-07-19T00:00:00"/>
    <s v="A3495031"/>
    <s v="B8078"/>
    <s v="XJ"/>
    <s v="NG"/>
    <x v="33"/>
    <n v="1"/>
    <s v="PVD"/>
    <x v="2"/>
    <m/>
    <x v="6"/>
    <s v="29'16"/>
    <s v="Q2'16"/>
  </r>
  <r>
    <d v="2016-07-19T00:00:00"/>
    <s v="A3495031"/>
    <s v="B8078"/>
    <s v="XJ"/>
    <s v="NG"/>
    <x v="31"/>
    <n v="3"/>
    <s v="PVD"/>
    <x v="2"/>
    <m/>
    <x v="6"/>
    <s v="29'16"/>
    <s v="Q2'16"/>
  </r>
  <r>
    <d v="2016-07-19T00:00:00"/>
    <s v="A3495037"/>
    <s v="B8078"/>
    <s v="XJ"/>
    <s v="OK"/>
    <x v="27"/>
    <n v="1"/>
    <s v="PVD"/>
    <x v="2"/>
    <m/>
    <x v="6"/>
    <s v="29'16"/>
    <s v="Q2'16"/>
  </r>
  <r>
    <d v="2016-07-19T00:00:00"/>
    <s v="A3495037"/>
    <s v="B8078"/>
    <s v="XJ"/>
    <s v="NG"/>
    <x v="34"/>
    <n v="2"/>
    <s v="PVD"/>
    <x v="2"/>
    <m/>
    <x v="6"/>
    <s v="29'16"/>
    <s v="Q2'16"/>
  </r>
  <r>
    <d v="2016-07-19T00:00:00"/>
    <s v="A3496255"/>
    <s v="B9604"/>
    <s v="XJ"/>
    <s v="OK"/>
    <x v="16"/>
    <n v="1"/>
    <s v="PVD"/>
    <x v="2"/>
    <m/>
    <x v="6"/>
    <s v="29'16"/>
    <s v="Q2'16"/>
  </r>
  <r>
    <d v="2016-07-19T00:00:00"/>
    <s v="A3495539"/>
    <s v="B8078"/>
    <s v="XJ"/>
    <s v="OK"/>
    <x v="27"/>
    <n v="1"/>
    <s v="PVD"/>
    <x v="2"/>
    <m/>
    <x v="6"/>
    <s v="29'16"/>
    <s v="Q2'16"/>
  </r>
  <r>
    <d v="2016-07-19T00:00:00"/>
    <s v="A3495539"/>
    <s v="B8078"/>
    <s v="XJ"/>
    <s v="NG"/>
    <x v="31"/>
    <n v="6"/>
    <s v="PVD"/>
    <x v="2"/>
    <m/>
    <x v="6"/>
    <s v="29'16"/>
    <s v="Q2'16"/>
  </r>
  <r>
    <d v="2016-07-19T00:00:00"/>
    <s v="A3496260"/>
    <s v="B9604"/>
    <s v="XJ"/>
    <s v="OK"/>
    <x v="16"/>
    <n v="1"/>
    <s v="PVD"/>
    <x v="2"/>
    <m/>
    <x v="6"/>
    <s v="29'16"/>
    <s v="Q2'16"/>
  </r>
  <r>
    <d v="2016-07-19T00:00:00"/>
    <s v="A3496260"/>
    <s v="B9604"/>
    <s v="XJ"/>
    <s v="NG"/>
    <x v="34"/>
    <n v="1"/>
    <s v="PVD"/>
    <x v="2"/>
    <m/>
    <x v="6"/>
    <s v="29'16"/>
    <s v="Q2'16"/>
  </r>
  <r>
    <d v="2016-07-19T00:00:00"/>
    <s v="A3497334"/>
    <s v="B8960"/>
    <s v="XJ"/>
    <s v="NG"/>
    <x v="33"/>
    <n v="3"/>
    <s v="PVD"/>
    <x v="2"/>
    <m/>
    <x v="6"/>
    <s v="29'16"/>
    <s v="Q2'16"/>
  </r>
  <r>
    <d v="2016-07-19T00:00:00"/>
    <s v="A3497334"/>
    <s v="B8960"/>
    <s v="XJ"/>
    <s v="NG"/>
    <x v="34"/>
    <n v="4"/>
    <s v="PVD"/>
    <x v="2"/>
    <m/>
    <x v="6"/>
    <s v="29'16"/>
    <s v="Q2'16"/>
  </r>
  <r>
    <d v="2016-07-19T00:00:00"/>
    <s v="A3497058"/>
    <s v="B8960"/>
    <s v="XJ"/>
    <s v="NG"/>
    <x v="33"/>
    <n v="5"/>
    <s v="PVD"/>
    <x v="2"/>
    <m/>
    <x v="6"/>
    <s v="29'16"/>
    <s v="Q2'16"/>
  </r>
  <r>
    <d v="2016-07-19T00:00:00"/>
    <s v="A3497058"/>
    <s v="B8960"/>
    <s v="XJ"/>
    <s v="NG"/>
    <x v="34"/>
    <n v="4"/>
    <s v="PVD"/>
    <x v="2"/>
    <m/>
    <x v="6"/>
    <s v="29'16"/>
    <s v="Q2'16"/>
  </r>
  <r>
    <d v="2016-07-19T00:00:00"/>
    <s v="A3497097"/>
    <s v="B8960"/>
    <s v="XJ"/>
    <s v="OK"/>
    <x v="16"/>
    <n v="2"/>
    <s v="PVD"/>
    <x v="2"/>
    <m/>
    <x v="6"/>
    <s v="29'16"/>
    <s v="Q2'16"/>
  </r>
  <r>
    <d v="2016-07-19T00:00:00"/>
    <s v="A3497097"/>
    <s v="B8960"/>
    <s v="XJ"/>
    <s v="NG"/>
    <x v="33"/>
    <n v="5"/>
    <s v="PVD"/>
    <x v="2"/>
    <m/>
    <x v="6"/>
    <s v="29'16"/>
    <s v="Q2'16"/>
  </r>
  <r>
    <d v="2016-07-19T00:00:00"/>
    <s v="A3497097"/>
    <s v="B8960"/>
    <s v="XJ"/>
    <s v="NG"/>
    <x v="34"/>
    <n v="5"/>
    <s v="PVD"/>
    <x v="2"/>
    <m/>
    <x v="6"/>
    <s v="29'16"/>
    <s v="Q2'16"/>
  </r>
  <r>
    <d v="2016-07-19T00:00:00"/>
    <s v="A3496678"/>
    <s v="B8960"/>
    <s v="XJ"/>
    <s v="OK"/>
    <x v="16"/>
    <n v="3"/>
    <s v="PVD"/>
    <x v="2"/>
    <m/>
    <x v="6"/>
    <s v="29'16"/>
    <s v="Q2'16"/>
  </r>
  <r>
    <d v="2016-07-19T00:00:00"/>
    <s v="A3496678"/>
    <s v="B8960"/>
    <s v="XJ"/>
    <s v="NG"/>
    <x v="33"/>
    <n v="3"/>
    <s v="PVD"/>
    <x v="2"/>
    <m/>
    <x v="6"/>
    <s v="29'16"/>
    <s v="Q2'16"/>
  </r>
  <r>
    <d v="2016-07-19T00:00:00"/>
    <s v="A3496678"/>
    <s v="B8960"/>
    <s v="XJ"/>
    <s v="NG"/>
    <x v="34"/>
    <n v="4"/>
    <s v="PVD"/>
    <x v="2"/>
    <m/>
    <x v="6"/>
    <s v="29'16"/>
    <s v="Q2'16"/>
  </r>
  <r>
    <d v="2016-07-19T00:00:00"/>
    <s v="A3497057"/>
    <s v="B8960"/>
    <s v="XJ"/>
    <s v="OK"/>
    <x v="27"/>
    <n v="1"/>
    <s v="PVD"/>
    <x v="2"/>
    <m/>
    <x v="6"/>
    <s v="29'16"/>
    <s v="Q2'16"/>
  </r>
  <r>
    <d v="2016-07-19T00:00:00"/>
    <s v="A3497057"/>
    <s v="B8960"/>
    <s v="XJ"/>
    <s v="NG"/>
    <x v="33"/>
    <n v="2"/>
    <s v="PVD"/>
    <x v="2"/>
    <m/>
    <x v="6"/>
    <s v="29'16"/>
    <s v="Q2'16"/>
  </r>
  <r>
    <d v="2016-07-19T00:00:00"/>
    <s v="A3497057"/>
    <s v="B8960"/>
    <s v="XJ"/>
    <s v="NG"/>
    <x v="31"/>
    <n v="1"/>
    <s v="PVD"/>
    <x v="2"/>
    <m/>
    <x v="6"/>
    <s v="29'16"/>
    <s v="Q2'16"/>
  </r>
  <r>
    <d v="2016-07-19T00:00:00"/>
    <s v="A3497333"/>
    <s v="B8960"/>
    <s v="XJ"/>
    <s v="NG"/>
    <x v="16"/>
    <n v="1"/>
    <s v="PVD"/>
    <x v="2"/>
    <m/>
    <x v="6"/>
    <s v="29'16"/>
    <s v="Q2'16"/>
  </r>
  <r>
    <d v="2016-07-19T00:00:00"/>
    <s v="A3497333"/>
    <s v="B8960"/>
    <s v="XJ"/>
    <s v="NG"/>
    <x v="33"/>
    <n v="8"/>
    <s v="PVD"/>
    <x v="2"/>
    <m/>
    <x v="6"/>
    <s v="29'16"/>
    <s v="Q2'16"/>
  </r>
  <r>
    <d v="2016-07-19T00:00:00"/>
    <s v="A3497333"/>
    <s v="B8960"/>
    <s v="XJ"/>
    <s v="NG"/>
    <x v="34"/>
    <n v="2"/>
    <s v="PVD"/>
    <x v="2"/>
    <m/>
    <x v="6"/>
    <s v="29'16"/>
    <s v="Q2'16"/>
  </r>
  <r>
    <d v="2016-07-19T00:00:00"/>
    <s v="A3497099"/>
    <s v="B8960"/>
    <s v="XJ"/>
    <s v="OK"/>
    <x v="16"/>
    <n v="1"/>
    <s v="PVD"/>
    <x v="2"/>
    <m/>
    <x v="6"/>
    <s v="29'16"/>
    <s v="Q2'16"/>
  </r>
  <r>
    <d v="2016-07-19T00:00:00"/>
    <s v="A3497099"/>
    <s v="B8960"/>
    <s v="XJ"/>
    <s v="NG"/>
    <x v="33"/>
    <n v="3"/>
    <s v="PVD"/>
    <x v="2"/>
    <m/>
    <x v="6"/>
    <s v="29'16"/>
    <s v="Q2'16"/>
  </r>
  <r>
    <d v="2016-07-19T00:00:00"/>
    <s v="A3497099"/>
    <s v="B8960"/>
    <s v="XJ"/>
    <s v="NG"/>
    <x v="34"/>
    <n v="2"/>
    <s v="PVD"/>
    <x v="2"/>
    <m/>
    <x v="6"/>
    <s v="29'16"/>
    <s v="Q2'16"/>
  </r>
  <r>
    <d v="2016-07-19T00:00:00"/>
    <s v="A3497100"/>
    <s v="B8960"/>
    <s v="XJ"/>
    <s v="OK"/>
    <x v="16"/>
    <n v="1"/>
    <s v="PVD"/>
    <x v="2"/>
    <m/>
    <x v="6"/>
    <s v="29'16"/>
    <s v="Q2'16"/>
  </r>
  <r>
    <d v="2016-07-19T00:00:00"/>
    <s v="A3497100"/>
    <s v="B8960"/>
    <s v="XJ"/>
    <s v="NG"/>
    <x v="33"/>
    <n v="5"/>
    <s v="PVD"/>
    <x v="2"/>
    <m/>
    <x v="6"/>
    <s v="29'16"/>
    <s v="Q2'16"/>
  </r>
  <r>
    <d v="2016-07-19T00:00:00"/>
    <s v="A3497100"/>
    <s v="B8960"/>
    <s v="XJ"/>
    <s v="NG"/>
    <x v="3"/>
    <n v="1"/>
    <s v="PVD"/>
    <x v="2"/>
    <m/>
    <x v="6"/>
    <s v="29'16"/>
    <s v="Q2'16"/>
  </r>
  <r>
    <d v="2016-07-19T00:00:00"/>
    <s v="A3497100"/>
    <s v="B8960"/>
    <s v="XJ"/>
    <s v="NG"/>
    <x v="34"/>
    <n v="2"/>
    <s v="PVD"/>
    <x v="2"/>
    <m/>
    <x v="6"/>
    <s v="29'16"/>
    <s v="Q2'16"/>
  </r>
  <r>
    <d v="2016-07-19T00:00:00"/>
    <s v="A3497100"/>
    <s v="B8960"/>
    <s v="XJ"/>
    <s v="NG"/>
    <x v="31"/>
    <n v="1"/>
    <s v="PVD"/>
    <x v="2"/>
    <m/>
    <x v="6"/>
    <s v="29'16"/>
    <s v="Q2'16"/>
  </r>
  <r>
    <d v="2016-07-19T00:00:00"/>
    <s v="A3497096"/>
    <s v="B8960"/>
    <s v="XJ"/>
    <s v="OK"/>
    <x v="16"/>
    <n v="3"/>
    <s v="PVD"/>
    <x v="2"/>
    <m/>
    <x v="6"/>
    <s v="29'16"/>
    <s v="Q2'16"/>
  </r>
  <r>
    <d v="2016-07-19T00:00:00"/>
    <s v="A3497096"/>
    <s v="B8960"/>
    <s v="XJ"/>
    <s v="NG"/>
    <x v="33"/>
    <n v="4"/>
    <s v="PVD"/>
    <x v="2"/>
    <m/>
    <x v="6"/>
    <s v="29'16"/>
    <s v="Q2'16"/>
  </r>
  <r>
    <d v="2016-07-19T00:00:00"/>
    <s v="A3496679"/>
    <s v="B8960"/>
    <s v="XJ"/>
    <s v="OK"/>
    <x v="16"/>
    <n v="2"/>
    <s v="PVD"/>
    <x v="2"/>
    <m/>
    <x v="6"/>
    <s v="29'16"/>
    <s v="Q2'16"/>
  </r>
  <r>
    <d v="2016-07-19T00:00:00"/>
    <s v="A3496679"/>
    <s v="B8960"/>
    <s v="XJ"/>
    <s v="NG"/>
    <x v="33"/>
    <n v="1"/>
    <s v="PVD"/>
    <x v="2"/>
    <m/>
    <x v="6"/>
    <s v="29'16"/>
    <s v="Q2'16"/>
  </r>
  <r>
    <d v="2016-07-19T00:00:00"/>
    <s v="A3496679"/>
    <s v="B8960"/>
    <s v="XJ"/>
    <s v="NG"/>
    <x v="34"/>
    <n v="5"/>
    <s v="PVD"/>
    <x v="2"/>
    <m/>
    <x v="6"/>
    <s v="29'16"/>
    <s v="Q2'16"/>
  </r>
  <r>
    <d v="2016-07-19T00:00:00"/>
    <s v="A3495580"/>
    <s v="B4313"/>
    <s v="XJ"/>
    <s v="OK"/>
    <x v="16"/>
    <n v="1"/>
    <s v="PVD"/>
    <x v="2"/>
    <m/>
    <x v="6"/>
    <s v="29'16"/>
    <s v="Q2'16"/>
  </r>
  <r>
    <d v="2016-07-19T00:00:00"/>
    <s v="A3496701"/>
    <s v="B4318"/>
    <s v="XJ"/>
    <s v="OK"/>
    <x v="16"/>
    <n v="5"/>
    <s v="PVD"/>
    <x v="2"/>
    <m/>
    <x v="6"/>
    <s v="29'16"/>
    <s v="Q2'16"/>
  </r>
  <r>
    <d v="2016-07-19T00:00:00"/>
    <s v="A3495379"/>
    <s v="B4324"/>
    <s v="XJ"/>
    <s v="OK"/>
    <x v="16"/>
    <n v="2"/>
    <s v="PVD"/>
    <x v="2"/>
    <m/>
    <x v="6"/>
    <s v="29'16"/>
    <s v="Q2'16"/>
  </r>
  <r>
    <d v="2016-07-19T00:00:00"/>
    <s v="A3495368"/>
    <s v="B4324"/>
    <s v="XJ"/>
    <s v="OK"/>
    <x v="16"/>
    <n v="2"/>
    <s v="PVD"/>
    <x v="2"/>
    <m/>
    <x v="6"/>
    <s v="29'16"/>
    <s v="Q2'16"/>
  </r>
  <r>
    <d v="2016-07-19T00:00:00"/>
    <s v="A3495374"/>
    <s v="B4324"/>
    <s v="XJ"/>
    <s v="OK"/>
    <x v="16"/>
    <n v="2"/>
    <s v="PVD"/>
    <x v="2"/>
    <m/>
    <x v="6"/>
    <s v="29'16"/>
    <s v="Q2'16"/>
  </r>
  <r>
    <d v="2016-07-19T00:00:00"/>
    <s v="A3495032"/>
    <s v="B8078"/>
    <s v="LT"/>
    <s v="OK"/>
    <x v="16"/>
    <n v="1"/>
    <s v="PVD"/>
    <x v="2"/>
    <m/>
    <x v="6"/>
    <s v="29'16"/>
    <s v="Q2'16"/>
  </r>
  <r>
    <d v="2016-07-19T00:00:00"/>
    <s v="A3496954"/>
    <s v="B9604"/>
    <s v="FF"/>
    <s v="OK"/>
    <x v="16"/>
    <n v="1"/>
    <s v="PVD"/>
    <x v="2"/>
    <m/>
    <x v="6"/>
    <s v="29'16"/>
    <s v="Q2'16"/>
  </r>
  <r>
    <d v="2016-07-19T00:00:00"/>
    <s v="A3496954"/>
    <s v="B9604"/>
    <s v="FF"/>
    <s v="NG"/>
    <x v="33"/>
    <n v="1"/>
    <s v="PVD"/>
    <x v="2"/>
    <m/>
    <x v="6"/>
    <s v="29'16"/>
    <s v="Q2'16"/>
  </r>
  <r>
    <d v="2016-07-19T00:00:00"/>
    <s v="A3496954"/>
    <s v="B9604"/>
    <s v="FF"/>
    <s v="NG"/>
    <x v="34"/>
    <n v="2"/>
    <s v="PVD"/>
    <x v="2"/>
    <m/>
    <x v="6"/>
    <s v="29'16"/>
    <s v="Q2'16"/>
  </r>
  <r>
    <d v="2016-07-19T00:00:00"/>
    <s v="A3497426"/>
    <s v="B9604"/>
    <s v="FF"/>
    <s v="NG"/>
    <x v="33"/>
    <n v="1"/>
    <s v="PVD"/>
    <x v="2"/>
    <m/>
    <x v="6"/>
    <s v="29'16"/>
    <s v="Q2'16"/>
  </r>
  <r>
    <d v="2016-07-19T00:00:00"/>
    <s v="A3497426"/>
    <s v="B9604"/>
    <s v="FF"/>
    <s v="NG"/>
    <x v="34"/>
    <n v="1"/>
    <s v="PVD"/>
    <x v="2"/>
    <m/>
    <x v="6"/>
    <s v="29'16"/>
    <s v="Q2'16"/>
  </r>
  <r>
    <d v="2016-07-19T00:00:00"/>
    <s v="A3496970"/>
    <s v="B9604"/>
    <s v="FF"/>
    <s v="NG"/>
    <x v="34"/>
    <n v="1"/>
    <s v="PVD"/>
    <x v="2"/>
    <m/>
    <x v="6"/>
    <s v="29'16"/>
    <s v="Q2'16"/>
  </r>
  <r>
    <d v="2016-07-19T00:00:00"/>
    <s v="A3496955"/>
    <s v="B9604"/>
    <s v="FF"/>
    <s v="OK"/>
    <x v="16"/>
    <n v="5"/>
    <s v="PVD"/>
    <x v="2"/>
    <m/>
    <x v="6"/>
    <s v="29'16"/>
    <s v="Q2'16"/>
  </r>
  <r>
    <d v="2016-07-19T00:00:00"/>
    <s v="A3496955"/>
    <s v="B9604"/>
    <s v="FF"/>
    <s v="NG"/>
    <x v="33"/>
    <n v="1"/>
    <s v="PVD"/>
    <x v="2"/>
    <m/>
    <x v="6"/>
    <s v="29'16"/>
    <s v="Q2'16"/>
  </r>
  <r>
    <d v="2016-07-19T00:00:00"/>
    <s v="A3496955"/>
    <s v="B9604"/>
    <s v="FF"/>
    <s v="NG"/>
    <x v="34"/>
    <n v="2"/>
    <s v="PVD"/>
    <x v="2"/>
    <m/>
    <x v="6"/>
    <s v="29'16"/>
    <s v="Q2'16"/>
  </r>
  <r>
    <d v="2016-07-19T00:00:00"/>
    <s v="A3496254"/>
    <s v="B9604"/>
    <s v="XJ"/>
    <s v="NG"/>
    <x v="3"/>
    <n v="1"/>
    <s v="PVD"/>
    <x v="2"/>
    <m/>
    <x v="6"/>
    <s v="29'16"/>
    <s v="Q2'16"/>
  </r>
  <r>
    <d v="2016-07-19T00:00:00"/>
    <s v="A3496254"/>
    <s v="B9604"/>
    <s v="XJ"/>
    <s v="NG"/>
    <x v="34"/>
    <n v="1"/>
    <s v="PVD"/>
    <x v="2"/>
    <m/>
    <x v="6"/>
    <s v="29'16"/>
    <s v="Q2'16"/>
  </r>
  <r>
    <d v="2016-07-19T00:00:00"/>
    <s v="A3495913"/>
    <s v="B9604"/>
    <s v="XJ"/>
    <s v="NG"/>
    <x v="33"/>
    <n v="2"/>
    <s v="PVD"/>
    <x v="2"/>
    <m/>
    <x v="6"/>
    <s v="29'16"/>
    <s v="Q2'16"/>
  </r>
  <r>
    <d v="2016-07-19T00:00:00"/>
    <s v="A3497409"/>
    <s v="B7679"/>
    <s v="FF"/>
    <s v="NG"/>
    <x v="16"/>
    <n v="1"/>
    <s v="PVD"/>
    <x v="2"/>
    <m/>
    <x v="6"/>
    <s v="29'16"/>
    <s v="Q2'16"/>
  </r>
  <r>
    <d v="2016-07-20T00:00:00"/>
    <s v="A3497458"/>
    <s v="B8099"/>
    <s v="YS"/>
    <s v="OK"/>
    <x v="16"/>
    <n v="1"/>
    <s v="PVD"/>
    <x v="2"/>
    <m/>
    <x v="6"/>
    <s v="29'16"/>
    <s v="Q2'16"/>
  </r>
  <r>
    <d v="2016-07-20T00:00:00"/>
    <s v="A3497458"/>
    <s v="B8099"/>
    <s v="YS"/>
    <s v="NG"/>
    <x v="3"/>
    <n v="1"/>
    <s v="PVD"/>
    <x v="2"/>
    <m/>
    <x v="6"/>
    <s v="29'16"/>
    <s v="Q2'16"/>
  </r>
  <r>
    <d v="2016-07-20T00:00:00"/>
    <s v="A3494362"/>
    <s v="B4313"/>
    <s v="YS"/>
    <s v="NG"/>
    <x v="33"/>
    <n v="1"/>
    <s v="PVD"/>
    <x v="2"/>
    <m/>
    <x v="6"/>
    <s v="29'16"/>
    <s v="Q2'16"/>
  </r>
  <r>
    <d v="2016-07-20T00:00:00"/>
    <s v="A3494362"/>
    <s v="B4313"/>
    <s v="YS"/>
    <s v="NG"/>
    <x v="31"/>
    <n v="1"/>
    <s v="PVD"/>
    <x v="2"/>
    <m/>
    <x v="6"/>
    <s v="29'16"/>
    <s v="Q2'16"/>
  </r>
  <r>
    <d v="2016-07-20T00:00:00"/>
    <s v="A3494354"/>
    <s v="B4313"/>
    <s v="YS"/>
    <s v="NG"/>
    <x v="31"/>
    <n v="1"/>
    <s v="PVD"/>
    <x v="2"/>
    <m/>
    <x v="6"/>
    <s v="29'16"/>
    <s v="Q2'16"/>
  </r>
  <r>
    <d v="2016-07-20T00:00:00"/>
    <s v="A3495376"/>
    <s v="B4324"/>
    <s v="LT"/>
    <s v="OK"/>
    <x v="16"/>
    <n v="1"/>
    <s v="PVD"/>
    <x v="2"/>
    <m/>
    <x v="6"/>
    <s v="29'16"/>
    <s v="Q2'16"/>
  </r>
  <r>
    <d v="2016-07-20T00:00:00"/>
    <s v="A3495376"/>
    <s v="B4324"/>
    <s v="LT"/>
    <s v="NG"/>
    <x v="3"/>
    <n v="1"/>
    <s v="PVD"/>
    <x v="2"/>
    <m/>
    <x v="6"/>
    <s v="29'16"/>
    <s v="Q2'16"/>
  </r>
  <r>
    <d v="2016-07-20T00:00:00"/>
    <s v="A3494579"/>
    <s v="B4313"/>
    <s v="LT"/>
    <s v="NG"/>
    <x v="3"/>
    <n v="2"/>
    <s v="PVD"/>
    <x v="2"/>
    <m/>
    <x v="6"/>
    <s v="29'16"/>
    <s v="Q2'16"/>
  </r>
  <r>
    <d v="2016-07-20T00:00:00"/>
    <s v="A3494576"/>
    <s v="B4313"/>
    <s v="LT"/>
    <s v="NG"/>
    <x v="3"/>
    <n v="3"/>
    <s v="PVD"/>
    <x v="2"/>
    <m/>
    <x v="6"/>
    <s v="29'16"/>
    <s v="Q2'16"/>
  </r>
  <r>
    <d v="2016-07-20T00:00:00"/>
    <s v="A3497456"/>
    <s v="B8099"/>
    <s v="LT"/>
    <s v="OK"/>
    <x v="27"/>
    <n v="1"/>
    <s v="PVD"/>
    <x v="2"/>
    <m/>
    <x v="6"/>
    <s v="29'16"/>
    <s v="Q2'16"/>
  </r>
  <r>
    <d v="2016-07-20T00:00:00"/>
    <s v="A3497456"/>
    <s v="B8099"/>
    <s v="LT"/>
    <s v="NG"/>
    <x v="3"/>
    <n v="2"/>
    <s v="PVD"/>
    <x v="2"/>
    <m/>
    <x v="6"/>
    <s v="29'16"/>
    <s v="Q2'16"/>
  </r>
  <r>
    <d v="2016-07-20T00:00:00"/>
    <s v="A3497424"/>
    <s v="B9604"/>
    <s v="LT"/>
    <s v="OK"/>
    <x v="16"/>
    <n v="1"/>
    <s v="PVD"/>
    <x v="2"/>
    <m/>
    <x v="6"/>
    <s v="29'16"/>
    <s v="Q2'16"/>
  </r>
  <r>
    <d v="2016-07-20T00:00:00"/>
    <s v="A3497424"/>
    <s v="B9604"/>
    <s v="LT"/>
    <s v="OK"/>
    <x v="27"/>
    <n v="1"/>
    <s v="PVD"/>
    <x v="2"/>
    <m/>
    <x v="6"/>
    <s v="29'16"/>
    <s v="Q2'16"/>
  </r>
  <r>
    <d v="2016-07-20T00:00:00"/>
    <s v="A3494710"/>
    <s v="B8960"/>
    <s v="LT"/>
    <s v="OK"/>
    <x v="16"/>
    <n v="1"/>
    <s v="PVD"/>
    <x v="2"/>
    <m/>
    <x v="6"/>
    <s v="29'16"/>
    <s v="Q2'16"/>
  </r>
  <r>
    <d v="2016-07-20T00:00:00"/>
    <s v="A3494710"/>
    <s v="B8960"/>
    <s v="LT"/>
    <s v="NG"/>
    <x v="33"/>
    <n v="1"/>
    <s v="PVD"/>
    <x v="2"/>
    <m/>
    <x v="6"/>
    <s v="29'16"/>
    <s v="Q2'16"/>
  </r>
  <r>
    <d v="2016-07-20T00:00:00"/>
    <s v="A3496357"/>
    <s v="B8960"/>
    <s v="LT"/>
    <s v="OK"/>
    <x v="16"/>
    <n v="1"/>
    <s v="PVD"/>
    <x v="2"/>
    <m/>
    <x v="6"/>
    <s v="29'16"/>
    <s v="Q2'16"/>
  </r>
  <r>
    <d v="2016-07-20T00:00:00"/>
    <s v="A3496357"/>
    <s v="B8960"/>
    <s v="LT"/>
    <s v="NG"/>
    <x v="33"/>
    <n v="2"/>
    <s v="PVD"/>
    <x v="2"/>
    <m/>
    <x v="6"/>
    <s v="29'16"/>
    <s v="Q2'16"/>
  </r>
  <r>
    <d v="2016-07-20T00:00:00"/>
    <s v="A3497410"/>
    <s v="B7679"/>
    <s v="LT"/>
    <s v="NG"/>
    <x v="3"/>
    <n v="1"/>
    <s v="PVD"/>
    <x v="2"/>
    <m/>
    <x v="6"/>
    <s v="29'16"/>
    <s v="Q2'16"/>
  </r>
  <r>
    <d v="2016-07-20T00:00:00"/>
    <s v="A3497720"/>
    <s v="B9502"/>
    <s v="LT"/>
    <s v="NG"/>
    <x v="34"/>
    <n v="1"/>
    <s v="PVD"/>
    <x v="2"/>
    <m/>
    <x v="6"/>
    <s v="29'16"/>
    <s v="Q2'16"/>
  </r>
  <r>
    <d v="2016-07-20T00:00:00"/>
    <s v="A3497332"/>
    <s v="B8960"/>
    <s v="LT"/>
    <s v="OK"/>
    <x v="16"/>
    <n v="1"/>
    <s v="PVD"/>
    <x v="2"/>
    <m/>
    <x v="6"/>
    <s v="29'16"/>
    <s v="Q2'16"/>
  </r>
  <r>
    <d v="2016-07-20T00:00:00"/>
    <s v="A3497332"/>
    <s v="B8960"/>
    <s v="LT"/>
    <s v="OK"/>
    <x v="27"/>
    <n v="2"/>
    <s v="PVD"/>
    <x v="2"/>
    <m/>
    <x v="6"/>
    <s v="29'16"/>
    <s v="Q2'16"/>
  </r>
  <r>
    <d v="2016-07-20T00:00:00"/>
    <s v="A3497332"/>
    <s v="B8960"/>
    <s v="LT"/>
    <s v="NG"/>
    <x v="33"/>
    <n v="1"/>
    <s v="PVD"/>
    <x v="2"/>
    <m/>
    <x v="6"/>
    <s v="29'16"/>
    <s v="Q2'16"/>
  </r>
  <r>
    <d v="2016-07-20T00:00:00"/>
    <s v="A3497332"/>
    <s v="B8960"/>
    <s v="LT"/>
    <s v="NG"/>
    <x v="3"/>
    <n v="1"/>
    <s v="PVD"/>
    <x v="2"/>
    <m/>
    <x v="6"/>
    <s v="29'16"/>
    <s v="Q2'16"/>
  </r>
  <r>
    <d v="2016-07-20T00:00:00"/>
    <s v="A3496143"/>
    <s v="B9604"/>
    <s v="FF"/>
    <s v="OK"/>
    <x v="16"/>
    <n v="1"/>
    <s v="PVD"/>
    <x v="2"/>
    <m/>
    <x v="6"/>
    <s v="29'16"/>
    <s v="Q2'16"/>
  </r>
  <r>
    <d v="2016-07-20T00:00:00"/>
    <s v="A3497425"/>
    <s v="B9604"/>
    <s v="FF"/>
    <s v="OK"/>
    <x v="16"/>
    <n v="1"/>
    <s v="PVD"/>
    <x v="2"/>
    <m/>
    <x v="6"/>
    <s v="29'16"/>
    <s v="Q2'16"/>
  </r>
  <r>
    <d v="2016-07-20T00:00:00"/>
    <s v="A3497425"/>
    <s v="B9604"/>
    <s v="FF"/>
    <s v="NG"/>
    <x v="33"/>
    <n v="1"/>
    <s v="PVD"/>
    <x v="2"/>
    <m/>
    <x v="6"/>
    <s v="29'16"/>
    <s v="Q2'16"/>
  </r>
  <r>
    <d v="2016-07-20T00:00:00"/>
    <s v="A3496258"/>
    <s v="B9604"/>
    <s v="FF"/>
    <s v="NG"/>
    <x v="33"/>
    <n v="1"/>
    <s v="PVD"/>
    <x v="2"/>
    <m/>
    <x v="6"/>
    <s v="29'16"/>
    <s v="Q2'16"/>
  </r>
  <r>
    <d v="2016-07-20T00:00:00"/>
    <s v="A3495520"/>
    <s v="B8078"/>
    <s v="FF"/>
    <s v="OK"/>
    <x v="16"/>
    <n v="1"/>
    <s v="PVD"/>
    <x v="2"/>
    <m/>
    <x v="6"/>
    <s v="29'16"/>
    <s v="Q2'16"/>
  </r>
  <r>
    <d v="2016-07-20T00:00:00"/>
    <s v="A3495520"/>
    <s v="B8078"/>
    <s v="FF"/>
    <s v="NG"/>
    <x v="33"/>
    <n v="1"/>
    <s v="PVD"/>
    <x v="2"/>
    <m/>
    <x v="6"/>
    <s v="29'16"/>
    <s v="Q2'16"/>
  </r>
  <r>
    <d v="2016-07-20T00:00:00"/>
    <s v="A3495520"/>
    <s v="B8078"/>
    <s v="FF"/>
    <s v="NG"/>
    <x v="31"/>
    <n v="1"/>
    <s v="PVD"/>
    <x v="2"/>
    <m/>
    <x v="6"/>
    <s v="29'16"/>
    <s v="Q2'16"/>
  </r>
  <r>
    <d v="2016-07-20T00:00:00"/>
    <s v="a3497719"/>
    <s v="B9502"/>
    <s v="FF"/>
    <s v="NG"/>
    <x v="33"/>
    <n v="1"/>
    <s v="PVD"/>
    <x v="2"/>
    <m/>
    <x v="6"/>
    <s v="29'16"/>
    <s v="Q2'16"/>
  </r>
  <r>
    <d v="2016-07-20T00:00:00"/>
    <s v="A3497718"/>
    <s v="B9502"/>
    <s v="FF"/>
    <s v="OK"/>
    <x v="24"/>
    <n v="1"/>
    <s v="PVD"/>
    <x v="2"/>
    <m/>
    <x v="6"/>
    <s v="29'16"/>
    <s v="Q2'16"/>
  </r>
  <r>
    <d v="2016-07-20T00:00:00"/>
    <s v="A3497718"/>
    <s v="B9502"/>
    <s v="FF"/>
    <s v="NG"/>
    <x v="34"/>
    <n v="1"/>
    <s v="PVD"/>
    <x v="2"/>
    <m/>
    <x v="6"/>
    <s v="29'16"/>
    <s v="Q2'16"/>
  </r>
  <r>
    <d v="2016-07-20T00:00:00"/>
    <s v="A3495876"/>
    <s v="B7678"/>
    <s v="FF"/>
    <s v="NG"/>
    <x v="33"/>
    <n v="1"/>
    <s v="PVD"/>
    <x v="2"/>
    <m/>
    <x v="6"/>
    <s v="29'16"/>
    <s v="Q2'16"/>
  </r>
  <r>
    <d v="2016-07-20T00:00:00"/>
    <s v="A3496510"/>
    <s v="B8960"/>
    <s v="LT"/>
    <s v="OK"/>
    <x v="16"/>
    <n v="3"/>
    <s v="PVD"/>
    <x v="2"/>
    <m/>
    <x v="6"/>
    <s v="29'16"/>
    <s v="Q2'16"/>
  </r>
  <r>
    <d v="2016-07-20T00:00:00"/>
    <s v="A3496510"/>
    <s v="B8960"/>
    <s v="LT"/>
    <s v="NG"/>
    <x v="33"/>
    <n v="2"/>
    <s v="PVD"/>
    <x v="2"/>
    <m/>
    <x v="6"/>
    <s v="29'16"/>
    <s v="Q2'16"/>
  </r>
  <r>
    <d v="2016-07-20T00:00:00"/>
    <s v="A3496514"/>
    <s v="B8960"/>
    <s v="LT"/>
    <s v="OK"/>
    <x v="16"/>
    <n v="1"/>
    <s v="PVD"/>
    <x v="2"/>
    <m/>
    <x v="6"/>
    <s v="29'16"/>
    <s v="Q2'16"/>
  </r>
  <r>
    <d v="2016-07-20T00:00:00"/>
    <s v="A3496514"/>
    <s v="B8960"/>
    <s v="LT"/>
    <s v="NG"/>
    <x v="33"/>
    <n v="3"/>
    <s v="PVD"/>
    <x v="2"/>
    <m/>
    <x v="6"/>
    <s v="29'16"/>
    <s v="Q2'16"/>
  </r>
  <r>
    <d v="2016-07-20T00:00:00"/>
    <s v="A3496514"/>
    <s v="B8960"/>
    <s v="LT"/>
    <s v="NG"/>
    <x v="3"/>
    <n v="1"/>
    <s v="PVD"/>
    <x v="2"/>
    <m/>
    <x v="6"/>
    <s v="29'16"/>
    <s v="Q2'16"/>
  </r>
  <r>
    <d v="2016-07-20T00:00:00"/>
    <s v="A3497411"/>
    <s v="B7679"/>
    <s v="LT"/>
    <s v="NG"/>
    <x v="31"/>
    <n v="1"/>
    <s v="PVD"/>
    <x v="2"/>
    <m/>
    <x v="6"/>
    <s v="29'16"/>
    <s v="Q2'16"/>
  </r>
  <r>
    <d v="2016-07-20T00:00:00"/>
    <s v="A3497056"/>
    <s v="B8960"/>
    <s v="FF"/>
    <s v="OK"/>
    <x v="16"/>
    <n v="1"/>
    <s v="PVD"/>
    <x v="2"/>
    <m/>
    <x v="6"/>
    <s v="29'16"/>
    <s v="Q2'16"/>
  </r>
  <r>
    <d v="2016-07-20T00:00:00"/>
    <s v="A3497056"/>
    <s v="B8960"/>
    <s v="FF"/>
    <s v="OK"/>
    <x v="24"/>
    <n v="1"/>
    <s v="PVD"/>
    <x v="2"/>
    <m/>
    <x v="6"/>
    <s v="29'16"/>
    <s v="Q2'16"/>
  </r>
  <r>
    <d v="2016-07-20T00:00:00"/>
    <s v="A3497056"/>
    <s v="B8960"/>
    <s v="FF"/>
    <s v="NG"/>
    <x v="33"/>
    <n v="3"/>
    <s v="PVD"/>
    <x v="2"/>
    <m/>
    <x v="6"/>
    <s v="29'16"/>
    <s v="Q2'16"/>
  </r>
  <r>
    <d v="2016-07-20T00:00:00"/>
    <s v="A3497098"/>
    <s v="B8960"/>
    <s v="FF"/>
    <s v="OK"/>
    <x v="16"/>
    <n v="4"/>
    <s v="PVD"/>
    <x v="2"/>
    <m/>
    <x v="6"/>
    <s v="29'16"/>
    <s v="Q2'16"/>
  </r>
  <r>
    <d v="2016-07-20T00:00:00"/>
    <s v="A3497098"/>
    <s v="B8960"/>
    <s v="FF"/>
    <s v="NG"/>
    <x v="33"/>
    <n v="4"/>
    <s v="PVD"/>
    <x v="2"/>
    <m/>
    <x v="6"/>
    <s v="29'16"/>
    <s v="Q2'16"/>
  </r>
  <r>
    <d v="2016-07-20T00:00:00"/>
    <s v="A3495537"/>
    <s v="B8078"/>
    <s v="FF"/>
    <s v="OK"/>
    <x v="16"/>
    <n v="2"/>
    <s v="PVD"/>
    <x v="2"/>
    <m/>
    <x v="6"/>
    <s v="29'16"/>
    <s v="Q2'16"/>
  </r>
  <r>
    <d v="2016-07-20T00:00:00"/>
    <s v="A3495029"/>
    <s v="B8078"/>
    <s v="FF"/>
    <s v="NG"/>
    <x v="33"/>
    <n v="1"/>
    <s v="PVD"/>
    <x v="2"/>
    <m/>
    <x v="6"/>
    <s v="29'16"/>
    <s v="Q2'16"/>
  </r>
  <r>
    <d v="2016-07-20T00:00:00"/>
    <s v="A3496922"/>
    <s v="B7678"/>
    <s v="LT"/>
    <s v="NG"/>
    <x v="3"/>
    <n v="2"/>
    <s v="PVD"/>
    <x v="2"/>
    <m/>
    <x v="6"/>
    <s v="29'16"/>
    <s v="Q2'16"/>
  </r>
  <r>
    <d v="2016-07-20T00:00:00"/>
    <s v="A3497330"/>
    <s v="B8960"/>
    <s v="FF"/>
    <s v="OK"/>
    <x v="16"/>
    <n v="2"/>
    <s v="PVD"/>
    <x v="2"/>
    <m/>
    <x v="6"/>
    <s v="29'16"/>
    <s v="Q2'16"/>
  </r>
  <r>
    <d v="2016-07-20T00:00:00"/>
    <s v="A3497330"/>
    <s v="B8960"/>
    <s v="FF"/>
    <s v="OK"/>
    <x v="27"/>
    <n v="1"/>
    <s v="PVD"/>
    <x v="2"/>
    <m/>
    <x v="6"/>
    <s v="29'16"/>
    <s v="Q2'16"/>
  </r>
  <r>
    <d v="2016-07-20T00:00:00"/>
    <s v="A3497330"/>
    <s v="B8960"/>
    <s v="FF"/>
    <s v="OK"/>
    <x v="24"/>
    <n v="2"/>
    <s v="PVD"/>
    <x v="2"/>
    <m/>
    <x v="6"/>
    <s v="29'16"/>
    <s v="Q2'16"/>
  </r>
  <r>
    <d v="2016-07-20T00:00:00"/>
    <s v="A3497330"/>
    <s v="B8960"/>
    <s v="FF"/>
    <s v="NG"/>
    <x v="33"/>
    <n v="4"/>
    <s v="PVD"/>
    <x v="2"/>
    <m/>
    <x v="6"/>
    <s v="29'16"/>
    <s v="Q2'16"/>
  </r>
  <r>
    <d v="2016-07-20T00:00:00"/>
    <s v="A3495038"/>
    <s v="B8078"/>
    <s v="FF"/>
    <s v="NG"/>
    <x v="33"/>
    <n v="6"/>
    <s v="PVD"/>
    <x v="2"/>
    <m/>
    <x v="6"/>
    <s v="29'16"/>
    <s v="Q2'16"/>
  </r>
  <r>
    <d v="2016-07-20T00:00:00"/>
    <s v="A3495038"/>
    <s v="B8078"/>
    <s v="FF"/>
    <s v="NG"/>
    <x v="34"/>
    <n v="1"/>
    <s v="PVD"/>
    <x v="2"/>
    <m/>
    <x v="6"/>
    <s v="29'16"/>
    <s v="Q2'16"/>
  </r>
  <r>
    <d v="2016-07-20T00:00:00"/>
    <s v="A3496956"/>
    <s v="B9604"/>
    <s v="FF"/>
    <s v="OK"/>
    <x v="16"/>
    <n v="2"/>
    <s v="PVD"/>
    <x v="2"/>
    <m/>
    <x v="6"/>
    <s v="29'16"/>
    <s v="Q2'16"/>
  </r>
  <r>
    <d v="2016-07-20T00:00:00"/>
    <s v="A3496956"/>
    <s v="B9604"/>
    <s v="FF"/>
    <s v="NG"/>
    <x v="33"/>
    <n v="1"/>
    <s v="PVD"/>
    <x v="2"/>
    <m/>
    <x v="6"/>
    <s v="29'16"/>
    <s v="Q2'16"/>
  </r>
  <r>
    <d v="2016-07-20T00:00:00"/>
    <s v="A3496513"/>
    <s v="B8960"/>
    <s v="LT"/>
    <s v="OK"/>
    <x v="16"/>
    <n v="2"/>
    <s v="PVD"/>
    <x v="2"/>
    <m/>
    <x v="6"/>
    <s v="29'16"/>
    <s v="Q2'16"/>
  </r>
  <r>
    <d v="2016-07-20T00:00:00"/>
    <s v="A3496513"/>
    <s v="B8960"/>
    <s v="LT"/>
    <s v="OK"/>
    <x v="27"/>
    <n v="1"/>
    <s v="PVD"/>
    <x v="2"/>
    <m/>
    <x v="6"/>
    <s v="29'16"/>
    <s v="Q2'16"/>
  </r>
  <r>
    <d v="2016-07-20T00:00:00"/>
    <s v="A3497408"/>
    <s v="B7679"/>
    <s v="LT"/>
    <s v="NG"/>
    <x v="33"/>
    <n v="1"/>
    <s v="PVD"/>
    <x v="2"/>
    <m/>
    <x v="6"/>
    <s v="29'16"/>
    <s v="Q2'16"/>
  </r>
  <r>
    <d v="2016-07-20T00:00:00"/>
    <s v="A3495039"/>
    <s v="B8078"/>
    <s v="LT"/>
    <s v="OK"/>
    <x v="16"/>
    <n v="3"/>
    <s v="PVD"/>
    <x v="2"/>
    <m/>
    <x v="6"/>
    <s v="29'16"/>
    <s v="Q2'16"/>
  </r>
  <r>
    <d v="2016-07-20T00:00:00"/>
    <s v="A3495039"/>
    <s v="B8078"/>
    <s v="LT"/>
    <s v="NG"/>
    <x v="31"/>
    <n v="2"/>
    <s v="PVD"/>
    <x v="2"/>
    <m/>
    <x v="6"/>
    <s v="29'16"/>
    <s v="Q2'16"/>
  </r>
  <r>
    <d v="2016-07-20T00:00:00"/>
    <s v="A3496512"/>
    <s v="B8960"/>
    <s v="YS"/>
    <s v="OK"/>
    <x v="16"/>
    <n v="3"/>
    <s v="PVD"/>
    <x v="2"/>
    <m/>
    <x v="6"/>
    <s v="29'16"/>
    <s v="Q2'16"/>
  </r>
  <r>
    <d v="2016-07-20T00:00:00"/>
    <s v="A3496512"/>
    <s v="B8960"/>
    <s v="YS"/>
    <s v="NG"/>
    <x v="33"/>
    <n v="1"/>
    <s v="PVD"/>
    <x v="2"/>
    <m/>
    <x v="6"/>
    <s v="29'16"/>
    <s v="Q2'16"/>
  </r>
  <r>
    <d v="2016-07-20T00:00:00"/>
    <s v="A3496512"/>
    <s v="B8960"/>
    <s v="YS"/>
    <s v="NG"/>
    <x v="34"/>
    <n v="1"/>
    <s v="PVD"/>
    <x v="2"/>
    <m/>
    <x v="6"/>
    <s v="29'16"/>
    <s v="Q2'16"/>
  </r>
  <r>
    <d v="2016-07-20T00:00:00"/>
    <s v="A3496963"/>
    <s v="B9604"/>
    <s v="YS"/>
    <s v="NG"/>
    <x v="3"/>
    <n v="1"/>
    <s v="PVD"/>
    <x v="2"/>
    <m/>
    <x v="6"/>
    <s v="29'16"/>
    <s v="Q2'16"/>
  </r>
  <r>
    <d v="2016-07-20T00:00:00"/>
    <s v="A3496963"/>
    <s v="B9604"/>
    <s v="YS"/>
    <s v="NG"/>
    <x v="34"/>
    <n v="1"/>
    <s v="PVD"/>
    <x v="2"/>
    <m/>
    <x v="6"/>
    <s v="29'16"/>
    <s v="Q2'16"/>
  </r>
  <r>
    <d v="2016-07-20T00:00:00"/>
    <s v="A3497433"/>
    <s v="B9604"/>
    <s v="YS"/>
    <s v="OK"/>
    <x v="16"/>
    <n v="1"/>
    <s v="PVD"/>
    <x v="2"/>
    <m/>
    <x v="6"/>
    <s v="29'16"/>
    <s v="Q2'16"/>
  </r>
  <r>
    <d v="2016-07-20T00:00:00"/>
    <s v="A3497433"/>
    <s v="B9604"/>
    <s v="YS"/>
    <s v="NG"/>
    <x v="3"/>
    <n v="1"/>
    <s v="PVD"/>
    <x v="2"/>
    <m/>
    <x v="6"/>
    <s v="29'16"/>
    <s v="Q2'16"/>
  </r>
  <r>
    <d v="2016-07-20T00:00:00"/>
    <s v="A3497427"/>
    <s v="B9604"/>
    <s v="YS"/>
    <s v="OK"/>
    <x v="16"/>
    <n v="1"/>
    <s v="PVD"/>
    <x v="2"/>
    <m/>
    <x v="6"/>
    <s v="29'16"/>
    <s v="Q2'16"/>
  </r>
  <r>
    <d v="2016-07-20T00:00:00"/>
    <s v="A3497427"/>
    <s v="B9604"/>
    <s v="YS"/>
    <s v="NG"/>
    <x v="34"/>
    <n v="1"/>
    <s v="PVD"/>
    <x v="2"/>
    <m/>
    <x v="6"/>
    <s v="29'16"/>
    <s v="Q2'16"/>
  </r>
  <r>
    <d v="2016-07-20T00:00:00"/>
    <s v="A3496728"/>
    <s v="B9604"/>
    <s v="YS"/>
    <s v="NG"/>
    <x v="34"/>
    <n v="1"/>
    <s v="PVD"/>
    <x v="2"/>
    <m/>
    <x v="6"/>
    <s v="29'16"/>
    <s v="Q2'16"/>
  </r>
  <r>
    <d v="2016-07-20T00:00:00"/>
    <s v="A3496966"/>
    <s v="B9604"/>
    <s v="YS"/>
    <s v="OK"/>
    <x v="16"/>
    <n v="1"/>
    <s v="PVD"/>
    <x v="2"/>
    <m/>
    <x v="6"/>
    <s v="29'16"/>
    <s v="Q2'16"/>
  </r>
  <r>
    <d v="2016-07-20T00:00:00"/>
    <s v="A3496966"/>
    <s v="B9604"/>
    <s v="YS"/>
    <s v="NG"/>
    <x v="34"/>
    <n v="2"/>
    <s v="PVD"/>
    <x v="2"/>
    <m/>
    <x v="6"/>
    <s v="29'16"/>
    <s v="Q2'16"/>
  </r>
  <r>
    <d v="2016-07-20T00:00:00"/>
    <s v="A3498095"/>
    <s v="B9604"/>
    <s v="YS"/>
    <s v="OK"/>
    <x v="16"/>
    <n v="1"/>
    <s v="PVD"/>
    <x v="2"/>
    <m/>
    <x v="6"/>
    <s v="29'16"/>
    <s v="Q2'16"/>
  </r>
  <r>
    <d v="2016-07-20T00:00:00"/>
    <s v="A3498095"/>
    <s v="B9604"/>
    <s v="YS"/>
    <s v="NG"/>
    <x v="34"/>
    <n v="1"/>
    <s v="PVD"/>
    <x v="2"/>
    <m/>
    <x v="6"/>
    <s v="29'16"/>
    <s v="Q2'16"/>
  </r>
  <r>
    <d v="2016-07-20T00:00:00"/>
    <s v="A3496146"/>
    <s v="B9604"/>
    <s v="YS"/>
    <s v="OK"/>
    <x v="16"/>
    <n v="1"/>
    <s v="PVD"/>
    <x v="2"/>
    <m/>
    <x v="6"/>
    <s v="29'16"/>
    <s v="Q2'16"/>
  </r>
  <r>
    <d v="2016-07-20T00:00:00"/>
    <s v="A3496146"/>
    <s v="B9604"/>
    <s v="YS"/>
    <s v="NG"/>
    <x v="34"/>
    <n v="1"/>
    <s v="PVD"/>
    <x v="2"/>
    <m/>
    <x v="6"/>
    <s v="29'16"/>
    <s v="Q2'16"/>
  </r>
  <r>
    <d v="2016-07-20T00:00:00"/>
    <s v="A3496146"/>
    <s v="B9604"/>
    <s v="YS"/>
    <s v="NG"/>
    <x v="31"/>
    <n v="1"/>
    <s v="PVD"/>
    <x v="2"/>
    <m/>
    <x v="6"/>
    <s v="29'16"/>
    <s v="Q2'16"/>
  </r>
  <r>
    <d v="2016-07-20T00:00:00"/>
    <s v="A3495033"/>
    <s v="B8078"/>
    <s v="YS"/>
    <s v="OK"/>
    <x v="16"/>
    <n v="2"/>
    <s v="PVD"/>
    <x v="2"/>
    <m/>
    <x v="6"/>
    <s v="29'16"/>
    <s v="Q2'16"/>
  </r>
  <r>
    <d v="2016-07-20T00:00:00"/>
    <s v="A3495033"/>
    <s v="B8078"/>
    <s v="YS"/>
    <s v="NG"/>
    <x v="34"/>
    <n v="2"/>
    <s v="PVD"/>
    <x v="2"/>
    <m/>
    <x v="6"/>
    <s v="29'16"/>
    <s v="Q2'16"/>
  </r>
  <r>
    <d v="2016-07-20T00:00:00"/>
    <s v="A3498093"/>
    <s v="B9604"/>
    <s v="YS"/>
    <s v="OK"/>
    <x v="16"/>
    <n v="1"/>
    <s v="PVD"/>
    <x v="2"/>
    <m/>
    <x v="6"/>
    <s v="29'16"/>
    <s v="Q2'16"/>
  </r>
  <r>
    <d v="2016-07-20T00:00:00"/>
    <s v="A3498093"/>
    <s v="B9604"/>
    <s v="YS"/>
    <s v="OK"/>
    <x v="24"/>
    <n v="1"/>
    <s v="PVD"/>
    <x v="2"/>
    <m/>
    <x v="6"/>
    <s v="29'16"/>
    <s v="Q2'16"/>
  </r>
  <r>
    <d v="2016-07-20T00:00:00"/>
    <s v="A3498093"/>
    <s v="B9604"/>
    <s v="YS"/>
    <s v="NG"/>
    <x v="34"/>
    <n v="1"/>
    <s v="PVD"/>
    <x v="2"/>
    <m/>
    <x v="6"/>
    <s v="29'16"/>
    <s v="Q2'16"/>
  </r>
  <r>
    <d v="2016-07-20T00:00:00"/>
    <s v="A3496264"/>
    <s v="B9604"/>
    <s v="YS"/>
    <s v="NG"/>
    <x v="34"/>
    <n v="1"/>
    <s v="PVD"/>
    <x v="2"/>
    <m/>
    <x v="6"/>
    <s v="29'16"/>
    <s v="Q2'16"/>
  </r>
  <r>
    <d v="2016-07-20T00:00:00"/>
    <s v="A3496259"/>
    <s v="B9604"/>
    <s v="YS"/>
    <s v="NG"/>
    <x v="34"/>
    <n v="2"/>
    <s v="PVD"/>
    <x v="2"/>
    <m/>
    <x v="6"/>
    <s v="29'16"/>
    <s v="Q2'16"/>
  </r>
  <r>
    <d v="2016-07-20T00:00:00"/>
    <s v="A3496259"/>
    <s v="B9604"/>
    <s v="YS"/>
    <s v="NG"/>
    <x v="31"/>
    <n v="2"/>
    <s v="PVD"/>
    <x v="2"/>
    <m/>
    <x v="6"/>
    <s v="29'16"/>
    <s v="Q2'16"/>
  </r>
  <r>
    <d v="2016-07-20T00:00:00"/>
    <s v="A3496726"/>
    <s v="B9604"/>
    <s v="YS"/>
    <s v="NG"/>
    <x v="34"/>
    <n v="2"/>
    <s v="PVD"/>
    <x v="2"/>
    <m/>
    <x v="6"/>
    <s v="29'16"/>
    <s v="Q2'16"/>
  </r>
  <r>
    <d v="2016-07-20T00:00:00"/>
    <s v="A3497054"/>
    <s v="B8960"/>
    <s v="YS"/>
    <s v="OK"/>
    <x v="16"/>
    <n v="1"/>
    <s v="PVD"/>
    <x v="2"/>
    <m/>
    <x v="6"/>
    <s v="29'16"/>
    <s v="Q2'16"/>
  </r>
  <r>
    <d v="2016-07-20T00:00:00"/>
    <s v="A3497054"/>
    <s v="B8960"/>
    <s v="YS"/>
    <s v="NG"/>
    <x v="34"/>
    <n v="4"/>
    <s v="PVD"/>
    <x v="2"/>
    <m/>
    <x v="6"/>
    <s v="29'16"/>
    <s v="Q2'16"/>
  </r>
  <r>
    <d v="2016-07-20T00:00:00"/>
    <s v="A3497054"/>
    <s v="B8960"/>
    <s v="YS"/>
    <s v="NG"/>
    <x v="31"/>
    <n v="1"/>
    <s v="PVD"/>
    <x v="2"/>
    <m/>
    <x v="6"/>
    <s v="29'16"/>
    <s v="Q2'16"/>
  </r>
  <r>
    <d v="2016-07-20T00:00:00"/>
    <s v="P2013183"/>
    <s v="AE62A"/>
    <s v="YS"/>
    <s v="OK"/>
    <x v="16"/>
    <n v="1"/>
    <s v="PVD"/>
    <x v="2"/>
    <m/>
    <x v="6"/>
    <s v="29'16"/>
    <s v="Q2'16"/>
  </r>
  <r>
    <d v="2016-07-20T00:00:00"/>
    <s v="P2013183"/>
    <s v="AE62A"/>
    <s v="YS"/>
    <s v="NG"/>
    <x v="3"/>
    <n v="1"/>
    <s v="PVD"/>
    <x v="2"/>
    <m/>
    <x v="6"/>
    <s v="29'16"/>
    <s v="Q2'16"/>
  </r>
  <r>
    <d v="2016-07-20T00:00:00"/>
    <s v="P2013183"/>
    <s v="AE62A"/>
    <s v="YS"/>
    <s v="NG"/>
    <x v="34"/>
    <n v="1"/>
    <s v="PVD"/>
    <x v="2"/>
    <m/>
    <x v="6"/>
    <s v="29'16"/>
    <s v="Q2'16"/>
  </r>
  <r>
    <d v="2016-07-20T00:00:00"/>
    <s v="A3497459"/>
    <s v="B8099"/>
    <s v="YS"/>
    <s v="OK"/>
    <x v="16"/>
    <n v="1"/>
    <s v="PVD"/>
    <x v="2"/>
    <m/>
    <x v="6"/>
    <s v="29'16"/>
    <s v="Q2'16"/>
  </r>
  <r>
    <d v="2016-07-20T00:00:00"/>
    <s v="A3497459"/>
    <s v="B8099"/>
    <s v="YS"/>
    <s v="NG"/>
    <x v="3"/>
    <n v="6"/>
    <s v="PVD"/>
    <x v="2"/>
    <m/>
    <x v="6"/>
    <s v="29'16"/>
    <s v="Q2'16"/>
  </r>
  <r>
    <d v="2016-07-20T00:00:00"/>
    <s v="A3497469"/>
    <s v="B8099"/>
    <s v="YS"/>
    <s v="NG"/>
    <x v="3"/>
    <n v="1"/>
    <s v="PVD"/>
    <x v="2"/>
    <m/>
    <x v="6"/>
    <s v="29'16"/>
    <s v="Q2'16"/>
  </r>
  <r>
    <d v="2016-07-20T00:00:00"/>
    <s v="A3497470"/>
    <s v="B8099"/>
    <s v="YS"/>
    <s v="OK"/>
    <x v="16"/>
    <n v="4"/>
    <s v="PVD"/>
    <x v="2"/>
    <m/>
    <x v="6"/>
    <s v="29'16"/>
    <s v="Q2'16"/>
  </r>
  <r>
    <d v="2016-07-20T00:00:00"/>
    <s v="A3497470"/>
    <s v="B8099"/>
    <s v="YS"/>
    <s v="OK"/>
    <x v="27"/>
    <n v="1"/>
    <s v="PVD"/>
    <x v="2"/>
    <m/>
    <x v="6"/>
    <s v="29'16"/>
    <s v="Q2'16"/>
  </r>
  <r>
    <d v="2016-07-20T00:00:00"/>
    <s v="A3496700"/>
    <s v="B4318"/>
    <s v="YS"/>
    <s v="OK"/>
    <x v="16"/>
    <n v="1"/>
    <s v="PVD"/>
    <x v="2"/>
    <m/>
    <x v="6"/>
    <s v="29'16"/>
    <s v="Q2'16"/>
  </r>
  <r>
    <d v="2016-07-20T00:00:00"/>
    <s v="A3496700"/>
    <s v="B4318"/>
    <s v="YS"/>
    <s v="NG"/>
    <x v="31"/>
    <n v="1"/>
    <s v="PVD"/>
    <x v="2"/>
    <m/>
    <x v="6"/>
    <s v="29'16"/>
    <s v="Q2'16"/>
  </r>
  <r>
    <d v="2016-07-20T00:00:00"/>
    <s v="A3496141"/>
    <s v="B9604"/>
    <s v="YS"/>
    <s v="OK"/>
    <x v="16"/>
    <n v="1"/>
    <s v="PVD"/>
    <x v="2"/>
    <m/>
    <x v="6"/>
    <s v="29'16"/>
    <s v="Q2'16"/>
  </r>
  <r>
    <d v="2016-07-20T00:00:00"/>
    <s v="A3496141"/>
    <s v="B9604"/>
    <s v="YS"/>
    <s v="NG"/>
    <x v="3"/>
    <n v="1"/>
    <s v="PVD"/>
    <x v="2"/>
    <m/>
    <x v="6"/>
    <s v="29'16"/>
    <s v="Q2'16"/>
  </r>
  <r>
    <d v="2016-07-20T00:00:00"/>
    <s v="A3496141"/>
    <s v="B9604"/>
    <s v="YS"/>
    <s v="NG"/>
    <x v="31"/>
    <n v="1"/>
    <s v="PVD"/>
    <x v="2"/>
    <m/>
    <x v="6"/>
    <s v="29'16"/>
    <s v="Q2'16"/>
  </r>
  <r>
    <d v="2016-07-20T00:00:00"/>
    <s v="A3496263"/>
    <s v="B9604"/>
    <s v="YS"/>
    <s v="NG"/>
    <x v="3"/>
    <n v="1"/>
    <s v="PVD"/>
    <x v="2"/>
    <m/>
    <x v="6"/>
    <s v="29'16"/>
    <s v="Q2'16"/>
  </r>
  <r>
    <d v="2016-07-20T00:00:00"/>
    <s v="A3496511"/>
    <s v="B8960"/>
    <s v="YS"/>
    <s v="OK"/>
    <x v="16"/>
    <n v="2"/>
    <s v="PVD"/>
    <x v="2"/>
    <m/>
    <x v="6"/>
    <s v="29'16"/>
    <s v="Q2'16"/>
  </r>
  <r>
    <d v="2016-07-20T00:00:00"/>
    <s v="A3496511"/>
    <s v="B8960"/>
    <s v="YS"/>
    <s v="OK"/>
    <x v="27"/>
    <n v="1"/>
    <s v="PVD"/>
    <x v="2"/>
    <m/>
    <x v="6"/>
    <s v="29'16"/>
    <s v="Q2'16"/>
  </r>
  <r>
    <d v="2016-07-20T00:00:00"/>
    <s v="A3496511"/>
    <s v="B8960"/>
    <s v="YS"/>
    <s v="NG"/>
    <x v="33"/>
    <n v="1"/>
    <s v="PVD"/>
    <x v="2"/>
    <m/>
    <x v="6"/>
    <s v="29'16"/>
    <s v="Q2'16"/>
  </r>
  <r>
    <d v="2016-07-20T00:00:00"/>
    <s v="A3496511"/>
    <s v="B8960"/>
    <s v="YS"/>
    <s v="NG"/>
    <x v="34"/>
    <n v="3"/>
    <s v="PVD"/>
    <x v="2"/>
    <m/>
    <x v="6"/>
    <s v="29'16"/>
    <s v="Q2'16"/>
  </r>
  <r>
    <d v="2016-07-20T00:00:00"/>
    <s v="A3496261"/>
    <s v="B9604"/>
    <s v="YS"/>
    <s v="NG"/>
    <x v="3"/>
    <n v="1"/>
    <s v="PVD"/>
    <x v="2"/>
    <m/>
    <x v="6"/>
    <s v="29'16"/>
    <s v="Q2'16"/>
  </r>
  <r>
    <d v="2016-07-20T00:00:00"/>
    <s v="A3496261"/>
    <s v="B9604"/>
    <s v="YS"/>
    <s v="NG"/>
    <x v="34"/>
    <n v="1"/>
    <s v="PVD"/>
    <x v="2"/>
    <m/>
    <x v="6"/>
    <s v="29'16"/>
    <s v="Q2'16"/>
  </r>
  <r>
    <d v="2016-07-20T00:00:00"/>
    <s v="A3496725"/>
    <s v="B9604"/>
    <s v="YS"/>
    <s v="NG"/>
    <x v="3"/>
    <n v="1"/>
    <s v="PVD"/>
    <x v="2"/>
    <m/>
    <x v="6"/>
    <s v="29'16"/>
    <s v="Q2'16"/>
  </r>
  <r>
    <d v="2016-07-20T00:00:00"/>
    <s v="A3496725"/>
    <s v="B9604"/>
    <s v="YS"/>
    <s v="NG"/>
    <x v="34"/>
    <n v="2"/>
    <s v="PVD"/>
    <x v="2"/>
    <m/>
    <x v="6"/>
    <s v="29'16"/>
    <s v="Q2'16"/>
  </r>
  <r>
    <d v="2016-07-20T00:00:00"/>
    <s v="A3496968"/>
    <s v="B9604"/>
    <s v="YS"/>
    <s v="NG"/>
    <x v="33"/>
    <n v="1"/>
    <s v="PVD"/>
    <x v="2"/>
    <m/>
    <x v="6"/>
    <s v="29'16"/>
    <s v="Q2'16"/>
  </r>
  <r>
    <d v="2016-07-20T00:00:00"/>
    <s v="A3497432"/>
    <s v="B9604"/>
    <s v="YS"/>
    <s v="OK"/>
    <x v="27"/>
    <n v="1"/>
    <s v="PVD"/>
    <x v="2"/>
    <m/>
    <x v="6"/>
    <s v="29'16"/>
    <s v="Q2'16"/>
  </r>
  <r>
    <d v="2016-07-20T00:00:00"/>
    <s v="A3497432"/>
    <s v="B9604"/>
    <s v="YS"/>
    <s v="NG"/>
    <x v="34"/>
    <n v="1"/>
    <s v="PVD"/>
    <x v="2"/>
    <m/>
    <x v="6"/>
    <s v="29'16"/>
    <s v="Q2'16"/>
  </r>
  <r>
    <d v="2016-07-20T00:00:00"/>
    <s v="A3497938"/>
    <s v="B9604"/>
    <s v="YS"/>
    <s v="NG"/>
    <x v="34"/>
    <n v="1"/>
    <s v="PVD"/>
    <x v="2"/>
    <m/>
    <x v="6"/>
    <s v="29'16"/>
    <s v="Q2'16"/>
  </r>
  <r>
    <d v="2016-07-21T00:00:00"/>
    <s v="A3495387"/>
    <s v="B4324"/>
    <s v="Yuen"/>
    <s v="OK"/>
    <x v="16"/>
    <n v="2"/>
    <s v="PVD"/>
    <x v="2"/>
    <m/>
    <x v="6"/>
    <s v="29'16"/>
    <s v="Q2'16"/>
  </r>
  <r>
    <d v="2016-07-21T00:00:00"/>
    <s v="A3497149"/>
    <s v="B9607"/>
    <s v="Yuen"/>
    <s v="OK"/>
    <x v="16"/>
    <n v="1"/>
    <s v="PVD"/>
    <x v="2"/>
    <m/>
    <x v="6"/>
    <s v="29'16"/>
    <s v="Q2'16"/>
  </r>
  <r>
    <d v="2016-07-21T00:00:00"/>
    <s v="A3494608"/>
    <s v="B4403"/>
    <s v="YS"/>
    <s v="OK"/>
    <x v="16"/>
    <n v="1"/>
    <s v="PVD"/>
    <x v="2"/>
    <m/>
    <x v="6"/>
    <s v="29'16"/>
    <s v="Q2'16"/>
  </r>
  <r>
    <d v="2016-07-21T00:00:00"/>
    <s v="A3494540"/>
    <s v="B4403"/>
    <s v="Yuen"/>
    <s v="OK"/>
    <x v="16"/>
    <n v="1"/>
    <s v="PVD"/>
    <x v="2"/>
    <m/>
    <x v="6"/>
    <s v="29'16"/>
    <s v="Q2'16"/>
  </r>
  <r>
    <d v="2016-07-21T00:00:00"/>
    <s v="A3494540"/>
    <s v="B4403"/>
    <s v="Yuen"/>
    <s v="OK"/>
    <x v="27"/>
    <n v="2"/>
    <s v="PVD"/>
    <x v="2"/>
    <m/>
    <x v="6"/>
    <s v="29'16"/>
    <s v="Q2'16"/>
  </r>
  <r>
    <d v="2016-07-21T00:00:00"/>
    <s v="A3494610"/>
    <s v="B4403"/>
    <s v="Yuen"/>
    <s v="OK"/>
    <x v="16"/>
    <n v="4"/>
    <s v="PVD"/>
    <x v="2"/>
    <m/>
    <x v="6"/>
    <s v="29'16"/>
    <s v="Q2'16"/>
  </r>
  <r>
    <d v="2016-07-21T00:00:00"/>
    <s v="A3497461"/>
    <s v="B8099"/>
    <s v="YS"/>
    <s v="OK"/>
    <x v="16"/>
    <n v="1"/>
    <s v="PVD"/>
    <x v="2"/>
    <m/>
    <x v="6"/>
    <s v="29'16"/>
    <s v="Q2'16"/>
  </r>
  <r>
    <d v="2016-07-21T00:00:00"/>
    <s v="A3494612"/>
    <s v="B4403"/>
    <s v="YS"/>
    <s v="OK"/>
    <x v="16"/>
    <n v="2"/>
    <s v="PVD"/>
    <x v="2"/>
    <m/>
    <x v="6"/>
    <s v="29'16"/>
    <s v="Q2'16"/>
  </r>
  <r>
    <d v="2016-07-21T00:00:00"/>
    <s v="A3494612"/>
    <s v="B4403"/>
    <s v="YS"/>
    <s v="OK"/>
    <x v="27"/>
    <n v="1"/>
    <s v="PVD"/>
    <x v="2"/>
    <m/>
    <x v="6"/>
    <s v="29'16"/>
    <s v="Q2'16"/>
  </r>
  <r>
    <d v="2016-07-21T00:00:00"/>
    <s v="A3495571"/>
    <s v="B4401"/>
    <s v="YS"/>
    <s v="OK"/>
    <x v="16"/>
    <n v="5"/>
    <s v="PVD"/>
    <x v="2"/>
    <m/>
    <x v="6"/>
    <s v="29'16"/>
    <s v="Q2'16"/>
  </r>
  <r>
    <d v="2016-07-21T00:00:00"/>
    <s v="A3497148"/>
    <s v="B9607"/>
    <s v="YS"/>
    <s v="NG"/>
    <x v="34"/>
    <n v="1"/>
    <s v="PVD"/>
    <x v="2"/>
    <m/>
    <x v="6"/>
    <s v="29'16"/>
    <s v="Q2'16"/>
  </r>
  <r>
    <d v="2016-07-21T00:00:00"/>
    <s v="A3497471"/>
    <s v="B8099"/>
    <s v="FF"/>
    <s v="OK"/>
    <x v="16"/>
    <n v="1"/>
    <s v="PVD"/>
    <x v="2"/>
    <m/>
    <x v="6"/>
    <s v="29'16"/>
    <s v="Q2'16"/>
  </r>
  <r>
    <d v="2016-07-21T00:00:00"/>
    <s v="A3494607"/>
    <s v="B4403"/>
    <s v="YS"/>
    <s v="NG"/>
    <x v="33"/>
    <n v="1"/>
    <s v="PVD"/>
    <x v="2"/>
    <m/>
    <x v="6"/>
    <s v="29'16"/>
    <s v="Q2'16"/>
  </r>
  <r>
    <d v="2016-07-21T00:00:00"/>
    <s v="P3037832"/>
    <s v="AC57D"/>
    <s v="LT"/>
    <s v="NG"/>
    <x v="3"/>
    <n v="2"/>
    <s v="PVD"/>
    <x v="2"/>
    <m/>
    <x v="6"/>
    <s v="29'16"/>
    <s v="Q2'16"/>
  </r>
  <r>
    <d v="2016-07-21T00:00:00"/>
    <s v="A3498094"/>
    <s v="B9604"/>
    <s v="LT"/>
    <s v="OK"/>
    <x v="27"/>
    <n v="1"/>
    <s v="PVD"/>
    <x v="2"/>
    <m/>
    <x v="6"/>
    <s v="29'16"/>
    <s v="Q2'16"/>
  </r>
  <r>
    <d v="2016-07-21T00:00:00"/>
    <s v="A3496385"/>
    <s v="B9604"/>
    <s v="YS"/>
    <s v="NG"/>
    <x v="3"/>
    <n v="1"/>
    <s v="PVD"/>
    <x v="2"/>
    <m/>
    <x v="6"/>
    <s v="29'16"/>
    <s v="Q2'16"/>
  </r>
  <r>
    <d v="2016-07-21T00:00:00"/>
    <s v="A3493301"/>
    <s v="B9604"/>
    <s v="YS"/>
    <s v="OK"/>
    <x v="16"/>
    <n v="2"/>
    <s v="PVD"/>
    <x v="2"/>
    <m/>
    <x v="6"/>
    <s v="29'16"/>
    <s v="Q2'16"/>
  </r>
  <r>
    <d v="2016-07-21T00:00:00"/>
    <s v="A3493301"/>
    <s v="B9604"/>
    <s v="YS"/>
    <s v="NG"/>
    <x v="3"/>
    <n v="2"/>
    <s v="PVD"/>
    <x v="2"/>
    <m/>
    <x v="6"/>
    <s v="29'16"/>
    <s v="Q2'16"/>
  </r>
  <r>
    <d v="2016-07-21T00:00:00"/>
    <s v="A3497521"/>
    <s v="B8960"/>
    <s v="LT"/>
    <s v="OK"/>
    <x v="27"/>
    <n v="1"/>
    <s v="PVD"/>
    <x v="2"/>
    <m/>
    <x v="6"/>
    <s v="29'16"/>
    <s v="Q2'16"/>
  </r>
  <r>
    <d v="2016-07-21T00:00:00"/>
    <s v="A3497003"/>
    <s v="B8960"/>
    <s v="FF"/>
    <s v="OK"/>
    <x v="16"/>
    <n v="1"/>
    <s v="PVD"/>
    <x v="2"/>
    <m/>
    <x v="6"/>
    <s v="29'16"/>
    <s v="Q2'16"/>
  </r>
  <r>
    <d v="2016-07-21T00:00:00"/>
    <s v="A3497003"/>
    <s v="B8960"/>
    <s v="FF"/>
    <s v="NG"/>
    <x v="33"/>
    <n v="3"/>
    <s v="PVD"/>
    <x v="2"/>
    <m/>
    <x v="6"/>
    <s v="29'16"/>
    <s v="Q2'16"/>
  </r>
  <r>
    <d v="2016-07-21T00:00:00"/>
    <s v="A3497518"/>
    <s v="B8960"/>
    <s v="LT"/>
    <s v="OK"/>
    <x v="16"/>
    <n v="5"/>
    <s v="PVD"/>
    <x v="2"/>
    <m/>
    <x v="6"/>
    <s v="29'16"/>
    <s v="Q2'16"/>
  </r>
  <r>
    <d v="2016-07-21T00:00:00"/>
    <s v="A3497518"/>
    <s v="B8960"/>
    <s v="LT"/>
    <s v="NG"/>
    <x v="33"/>
    <n v="1"/>
    <s v="PVD"/>
    <x v="2"/>
    <m/>
    <x v="6"/>
    <s v="29'16"/>
    <s v="Q2'16"/>
  </r>
  <r>
    <d v="2016-07-21T00:00:00"/>
    <s v="A3497518"/>
    <s v="B8960"/>
    <s v="LT"/>
    <s v="NG"/>
    <x v="3"/>
    <n v="1"/>
    <s v="PVD"/>
    <x v="2"/>
    <m/>
    <x v="6"/>
    <s v="29'16"/>
    <s v="Q2'16"/>
  </r>
  <r>
    <d v="2016-07-21T00:00:00"/>
    <s v="A3497517"/>
    <s v="B8960"/>
    <s v="Yuen"/>
    <s v="OK"/>
    <x v="16"/>
    <n v="1"/>
    <s v="PVD"/>
    <x v="2"/>
    <m/>
    <x v="6"/>
    <s v="29'16"/>
    <s v="Q2'16"/>
  </r>
  <r>
    <d v="2016-07-21T00:00:00"/>
    <s v="A3497517"/>
    <s v="B8960"/>
    <s v="Yuen"/>
    <s v="OK"/>
    <x v="27"/>
    <n v="1"/>
    <s v="PVD"/>
    <x v="2"/>
    <m/>
    <x v="6"/>
    <s v="29'16"/>
    <s v="Q2'16"/>
  </r>
  <r>
    <d v="2016-07-21T00:00:00"/>
    <s v="A3491117"/>
    <s v="B8960"/>
    <s v="LT"/>
    <s v="OK"/>
    <x v="16"/>
    <n v="6"/>
    <s v="PVD"/>
    <x v="2"/>
    <m/>
    <x v="6"/>
    <s v="29'16"/>
    <s v="Q2'16"/>
  </r>
  <r>
    <d v="2016-07-21T00:00:00"/>
    <s v="A3491117"/>
    <s v="B8960"/>
    <s v="LT"/>
    <s v="NG"/>
    <x v="33"/>
    <n v="1"/>
    <s v="PVD"/>
    <x v="2"/>
    <m/>
    <x v="6"/>
    <s v="29'16"/>
    <s v="Q2'16"/>
  </r>
  <r>
    <d v="2016-07-21T00:00:00"/>
    <s v="A3491117"/>
    <s v="B8960"/>
    <s v="LT"/>
    <s v="NG"/>
    <x v="3"/>
    <n v="1"/>
    <s v="PVD"/>
    <x v="2"/>
    <m/>
    <x v="6"/>
    <s v="29'16"/>
    <s v="Q2'16"/>
  </r>
  <r>
    <d v="2016-07-21T00:00:00"/>
    <s v="A3497101"/>
    <s v="B8960"/>
    <s v="FF"/>
    <s v="OK"/>
    <x v="16"/>
    <n v="5"/>
    <s v="PVD"/>
    <x v="2"/>
    <m/>
    <x v="6"/>
    <s v="29'16"/>
    <s v="Q2'16"/>
  </r>
  <r>
    <d v="2016-07-21T00:00:00"/>
    <s v="A3497101"/>
    <s v="B8960"/>
    <s v="FF"/>
    <s v="NG"/>
    <x v="33"/>
    <n v="4"/>
    <s v="PVD"/>
    <x v="2"/>
    <m/>
    <x v="6"/>
    <s v="29'16"/>
    <s v="Q2'16"/>
  </r>
  <r>
    <d v="2016-07-21T00:00:00"/>
    <s v="A3497053"/>
    <s v="B8960"/>
    <s v="FF"/>
    <s v="OK"/>
    <x v="24"/>
    <n v="1"/>
    <s v="PVD"/>
    <x v="2"/>
    <m/>
    <x v="6"/>
    <s v="29'16"/>
    <s v="Q2'16"/>
  </r>
  <r>
    <d v="2016-07-21T00:00:00"/>
    <s v="A3497053"/>
    <s v="B8960"/>
    <s v="FF"/>
    <s v="NG"/>
    <x v="33"/>
    <n v="4"/>
    <s v="PVD"/>
    <x v="2"/>
    <m/>
    <x v="6"/>
    <s v="29'16"/>
    <s v="Q2'16"/>
  </r>
  <r>
    <d v="2016-07-21T00:00:00"/>
    <s v="A3490836"/>
    <s v="B8960"/>
    <s v="FF"/>
    <s v="OK"/>
    <x v="16"/>
    <n v="8"/>
    <s v="PVD"/>
    <x v="2"/>
    <m/>
    <x v="6"/>
    <s v="29'16"/>
    <s v="Q2'16"/>
  </r>
  <r>
    <d v="2016-07-21T00:00:00"/>
    <s v="A3497464"/>
    <s v="B8099"/>
    <s v="YS"/>
    <s v="OK"/>
    <x v="16"/>
    <n v="6"/>
    <s v="PVD"/>
    <x v="2"/>
    <m/>
    <x v="6"/>
    <s v="29'16"/>
    <s v="Q2'16"/>
  </r>
  <r>
    <d v="2016-07-21T00:00:00"/>
    <s v="A3497462"/>
    <s v="B8099"/>
    <s v="YS"/>
    <s v="OK"/>
    <x v="16"/>
    <n v="2"/>
    <s v="PVD"/>
    <x v="2"/>
    <m/>
    <x v="6"/>
    <s v="29'16"/>
    <s v="Q2'16"/>
  </r>
  <r>
    <d v="2016-07-21T00:00:00"/>
    <s v="A3497462"/>
    <s v="B8099"/>
    <s v="YS"/>
    <s v="NG"/>
    <x v="33"/>
    <n v="1"/>
    <s v="PVD"/>
    <x v="2"/>
    <m/>
    <x v="6"/>
    <s v="29'16"/>
    <s v="Q2'16"/>
  </r>
  <r>
    <d v="2016-07-21T00:00:00"/>
    <s v="A3497462"/>
    <s v="B8099"/>
    <s v="YS"/>
    <s v="NG"/>
    <x v="3"/>
    <n v="2"/>
    <s v="PVD"/>
    <x v="2"/>
    <m/>
    <x v="6"/>
    <s v="29'16"/>
    <s v="Q2'16"/>
  </r>
  <r>
    <d v="2016-07-21T00:00:00"/>
    <s v="A3497457"/>
    <s v="B8099"/>
    <s v="YS"/>
    <s v="OK"/>
    <x v="16"/>
    <n v="1"/>
    <s v="PVD"/>
    <x v="2"/>
    <m/>
    <x v="6"/>
    <s v="29'16"/>
    <s v="Q2'16"/>
  </r>
  <r>
    <d v="2016-07-21T00:00:00"/>
    <s v="A3496516"/>
    <s v="B8960"/>
    <s v="YS"/>
    <s v="OK"/>
    <x v="16"/>
    <n v="2"/>
    <s v="PVD"/>
    <x v="2"/>
    <m/>
    <x v="6"/>
    <s v="29'16"/>
    <s v="Q2'16"/>
  </r>
  <r>
    <d v="2016-07-21T00:00:00"/>
    <s v="A3496516"/>
    <s v="B8960"/>
    <s v="YS"/>
    <s v="NG"/>
    <x v="3"/>
    <n v="1"/>
    <s v="PVD"/>
    <x v="2"/>
    <m/>
    <x v="6"/>
    <s v="29'16"/>
    <s v="Q2'16"/>
  </r>
  <r>
    <d v="2016-07-21T00:00:00"/>
    <s v="A3497346"/>
    <s v="B8960"/>
    <s v="YS"/>
    <s v="OK"/>
    <x v="16"/>
    <n v="3"/>
    <s v="PVD"/>
    <x v="2"/>
    <m/>
    <x v="6"/>
    <s v="29'16"/>
    <s v="Q2'16"/>
  </r>
  <r>
    <d v="2016-07-21T00:00:00"/>
    <s v="A3497346"/>
    <s v="B8960"/>
    <s v="YS"/>
    <s v="NG"/>
    <x v="33"/>
    <n v="1"/>
    <s v="PVD"/>
    <x v="2"/>
    <m/>
    <x v="6"/>
    <s v="29'16"/>
    <s v="Q2'16"/>
  </r>
  <r>
    <d v="2016-07-21T00:00:00"/>
    <s v="A3498091"/>
    <s v="B9604"/>
    <s v="YS"/>
    <s v="OK"/>
    <x v="16"/>
    <n v="1"/>
    <s v="PVD"/>
    <x v="2"/>
    <m/>
    <x v="6"/>
    <s v="29'16"/>
    <s v="Q2'16"/>
  </r>
  <r>
    <d v="2016-07-21T00:00:00"/>
    <s v="A3496268"/>
    <s v="B9604"/>
    <s v="YS"/>
    <s v="NG"/>
    <x v="34"/>
    <n v="1"/>
    <s v="PVD"/>
    <x v="2"/>
    <m/>
    <x v="6"/>
    <s v="29'16"/>
    <s v="Q2'16"/>
  </r>
  <r>
    <d v="2016-07-21T00:00:00"/>
    <s v="A3498180"/>
    <s v="B9604"/>
    <s v="YS"/>
    <s v="NG"/>
    <x v="31"/>
    <n v="1"/>
    <s v="PVD"/>
    <x v="2"/>
    <m/>
    <x v="6"/>
    <s v="29'16"/>
    <s v="Q2'16"/>
  </r>
  <r>
    <d v="2016-07-21T00:00:00"/>
    <s v="A3499077"/>
    <s v="B8034"/>
    <s v="YS"/>
    <s v="OK"/>
    <x v="16"/>
    <n v="1"/>
    <s v="PVD"/>
    <x v="2"/>
    <m/>
    <x v="6"/>
    <s v="29'16"/>
    <s v="Q2'16"/>
  </r>
  <r>
    <d v="2016-07-21T00:00:00"/>
    <s v="A3497329"/>
    <s v="B8960"/>
    <s v="YS"/>
    <s v="OK"/>
    <x v="16"/>
    <n v="10"/>
    <s v="PVD"/>
    <x v="2"/>
    <m/>
    <x v="6"/>
    <s v="29'16"/>
    <s v="Q2'16"/>
  </r>
  <r>
    <d v="2016-07-21T00:00:00"/>
    <s v="A3497329"/>
    <s v="B8960"/>
    <s v="YS"/>
    <s v="OK"/>
    <x v="27"/>
    <n v="1"/>
    <s v="PVD"/>
    <x v="2"/>
    <m/>
    <x v="6"/>
    <s v="29'16"/>
    <s v="Q2'16"/>
  </r>
  <r>
    <d v="2016-07-21T00:00:00"/>
    <s v="A3497329"/>
    <s v="B8960"/>
    <s v="YS"/>
    <s v="NG"/>
    <x v="33"/>
    <n v="2"/>
    <s v="PVD"/>
    <x v="2"/>
    <m/>
    <x v="6"/>
    <s v="29'16"/>
    <s v="Q2'16"/>
  </r>
  <r>
    <d v="2016-07-21T00:00:00"/>
    <s v="A3497001"/>
    <s v="B8960"/>
    <s v="YS"/>
    <s v="NG"/>
    <x v="33"/>
    <n v="3"/>
    <s v="PVD"/>
    <x v="2"/>
    <m/>
    <x v="6"/>
    <s v="29'16"/>
    <s v="Q2'16"/>
  </r>
  <r>
    <d v="2016-07-21T00:00:00"/>
    <s v="A3497001"/>
    <s v="B8960"/>
    <s v="YS"/>
    <s v="NG"/>
    <x v="34"/>
    <n v="1"/>
    <s v="PVD"/>
    <x v="2"/>
    <m/>
    <x v="6"/>
    <s v="29'16"/>
    <s v="Q2'16"/>
  </r>
  <r>
    <d v="2016-07-21T00:00:00"/>
    <s v="A3497002"/>
    <s v="B8960"/>
    <s v="YS"/>
    <s v="OK"/>
    <x v="16"/>
    <n v="1"/>
    <s v="PVD"/>
    <x v="2"/>
    <m/>
    <x v="6"/>
    <s v="29'16"/>
    <s v="Q2'16"/>
  </r>
  <r>
    <d v="2016-07-21T00:00:00"/>
    <s v="A3497002"/>
    <s v="B8960"/>
    <s v="YS"/>
    <s v="NG"/>
    <x v="33"/>
    <n v="1"/>
    <s v="PVD"/>
    <x v="2"/>
    <m/>
    <x v="6"/>
    <s v="29'16"/>
    <s v="Q2'16"/>
  </r>
  <r>
    <d v="2016-07-21T00:00:00"/>
    <s v="A3497934"/>
    <s v="B9604"/>
    <s v="YS"/>
    <s v="NG"/>
    <x v="3"/>
    <n v="2"/>
    <s v="PVD"/>
    <x v="2"/>
    <m/>
    <x v="6"/>
    <s v="29'16"/>
    <s v="Q2'16"/>
  </r>
  <r>
    <d v="2016-07-21T00:00:00"/>
    <s v="A3495859"/>
    <s v="B9081"/>
    <s v="YS"/>
    <s v="NG"/>
    <x v="3"/>
    <n v="1"/>
    <s v="PVD"/>
    <x v="2"/>
    <m/>
    <x v="6"/>
    <s v="29'16"/>
    <s v="Q2'16"/>
  </r>
  <r>
    <d v="2016-07-22T00:00:00"/>
    <s v="A3497726"/>
    <s v="B8960"/>
    <s v="FF"/>
    <s v="OK"/>
    <x v="16"/>
    <n v="4"/>
    <s v="PVD"/>
    <x v="2"/>
    <m/>
    <x v="6"/>
    <s v="29'16"/>
    <s v="Q2'16"/>
  </r>
  <r>
    <d v="2016-07-22T00:00:00"/>
    <s v="A3497726"/>
    <s v="B8960"/>
    <s v="FF"/>
    <s v="OK"/>
    <x v="27"/>
    <n v="1"/>
    <s v="PVD"/>
    <x v="2"/>
    <m/>
    <x v="6"/>
    <s v="29'16"/>
    <s v="Q2'16"/>
  </r>
  <r>
    <d v="2016-07-22T00:00:00"/>
    <s v="A3497726"/>
    <s v="B8960"/>
    <s v="FF"/>
    <s v="OK"/>
    <x v="24"/>
    <n v="1"/>
    <s v="PVD"/>
    <x v="2"/>
    <m/>
    <x v="6"/>
    <s v="29'16"/>
    <s v="Q2'16"/>
  </r>
  <r>
    <d v="2016-07-22T00:00:00"/>
    <s v="A3497726"/>
    <s v="B8960"/>
    <s v="FF"/>
    <s v="NG"/>
    <x v="33"/>
    <n v="7"/>
    <s v="PVD"/>
    <x v="2"/>
    <m/>
    <x v="6"/>
    <s v="29'16"/>
    <s v="Q2'16"/>
  </r>
  <r>
    <d v="2016-07-22T00:00:00"/>
    <s v="A3497726"/>
    <s v="B8960"/>
    <s v="FF"/>
    <s v="NG"/>
    <x v="34"/>
    <n v="1"/>
    <s v="PVD"/>
    <x v="2"/>
    <m/>
    <x v="6"/>
    <s v="29'16"/>
    <s v="Q2'16"/>
  </r>
  <r>
    <d v="2016-07-22T00:00:00"/>
    <s v="A3498199"/>
    <s v="B7932"/>
    <s v="LT"/>
    <s v="NG"/>
    <x v="3"/>
    <n v="3"/>
    <s v="PVD"/>
    <x v="2"/>
    <m/>
    <x v="6"/>
    <s v="29'16"/>
    <s v="Q2'16"/>
  </r>
  <r>
    <d v="2016-07-22T00:00:00"/>
    <s v="A3497520"/>
    <s v="B8960"/>
    <s v="FF"/>
    <s v="OK"/>
    <x v="16"/>
    <n v="2"/>
    <s v="PVD"/>
    <x v="2"/>
    <m/>
    <x v="6"/>
    <s v="29'16"/>
    <s v="Q2'16"/>
  </r>
  <r>
    <d v="2016-07-22T00:00:00"/>
    <s v="A3497520"/>
    <s v="B8960"/>
    <s v="FF"/>
    <s v="OK"/>
    <x v="27"/>
    <n v="1"/>
    <s v="PVD"/>
    <x v="2"/>
    <m/>
    <x v="6"/>
    <s v="29'16"/>
    <s v="Q2'16"/>
  </r>
  <r>
    <d v="2016-07-22T00:00:00"/>
    <s v="A3497520"/>
    <s v="B8960"/>
    <s v="FF"/>
    <s v="NG"/>
    <x v="33"/>
    <n v="2"/>
    <s v="PVD"/>
    <x v="2"/>
    <m/>
    <x v="6"/>
    <s v="29'16"/>
    <s v="Q2'16"/>
  </r>
  <r>
    <d v="2016-07-22T00:00:00"/>
    <s v="A3498188"/>
    <s v="B9604"/>
    <s v="FF"/>
    <s v="OK"/>
    <x v="16"/>
    <n v="2"/>
    <s v="PVD"/>
    <x v="2"/>
    <m/>
    <x v="6"/>
    <s v="29'16"/>
    <s v="Q2'16"/>
  </r>
  <r>
    <d v="2016-07-22T00:00:00"/>
    <s v="A3498188"/>
    <s v="B9604"/>
    <s v="FF"/>
    <s v="NG"/>
    <x v="33"/>
    <n v="1"/>
    <s v="PVD"/>
    <x v="2"/>
    <m/>
    <x v="6"/>
    <s v="29'16"/>
    <s v="Q2'16"/>
  </r>
  <r>
    <d v="2016-07-22T00:00:00"/>
    <s v="A3497721"/>
    <s v="B9502"/>
    <s v="LT"/>
    <s v="NG"/>
    <x v="27"/>
    <n v="1"/>
    <s v="PVD"/>
    <x v="2"/>
    <m/>
    <x v="6"/>
    <s v="29'16"/>
    <s v="Q2'16"/>
  </r>
  <r>
    <d v="2016-07-22T00:00:00"/>
    <s v="A3497721"/>
    <s v="B9502"/>
    <s v="LT"/>
    <s v="NG"/>
    <x v="33"/>
    <n v="1"/>
    <s v="PVD"/>
    <x v="2"/>
    <m/>
    <x v="6"/>
    <s v="29'16"/>
    <s v="Q2'16"/>
  </r>
  <r>
    <d v="2016-07-22T00:00:00"/>
    <s v="A3497721"/>
    <s v="B9502"/>
    <s v="LT"/>
    <s v="NG"/>
    <x v="34"/>
    <n v="1"/>
    <s v="PVD"/>
    <x v="2"/>
    <m/>
    <x v="6"/>
    <s v="29'16"/>
    <s v="Q2'16"/>
  </r>
  <r>
    <d v="2016-07-22T00:00:00"/>
    <s v="A3498817"/>
    <s v="B8960"/>
    <s v="LT"/>
    <s v="OK"/>
    <x v="16"/>
    <n v="1"/>
    <s v="PVD"/>
    <x v="2"/>
    <m/>
    <x v="6"/>
    <s v="29'16"/>
    <s v="Q2'16"/>
  </r>
  <r>
    <d v="2016-07-22T00:00:00"/>
    <s v="A3498817"/>
    <s v="B8960"/>
    <s v="LT"/>
    <s v="NG"/>
    <x v="33"/>
    <n v="2"/>
    <s v="PVD"/>
    <x v="2"/>
    <m/>
    <x v="6"/>
    <s v="29'16"/>
    <s v="Q2'16"/>
  </r>
  <r>
    <d v="2016-07-22T00:00:00"/>
    <s v="A3498817"/>
    <s v="B8960"/>
    <s v="LT"/>
    <s v="NG"/>
    <x v="34"/>
    <n v="2"/>
    <s v="PVD"/>
    <x v="2"/>
    <m/>
    <x v="6"/>
    <s v="29'16"/>
    <s v="Q2'16"/>
  </r>
  <r>
    <d v="2016-07-22T00:00:00"/>
    <s v="A3496135"/>
    <s v="B9604"/>
    <s v="FF"/>
    <s v="OK"/>
    <x v="27"/>
    <n v="1"/>
    <s v="PVD"/>
    <x v="2"/>
    <m/>
    <x v="6"/>
    <s v="29'16"/>
    <s v="Q2'16"/>
  </r>
  <r>
    <d v="2016-07-22T00:00:00"/>
    <s v="A3496135"/>
    <s v="B9604"/>
    <s v="FF"/>
    <s v="NG"/>
    <x v="33"/>
    <n v="1"/>
    <s v="PVD"/>
    <x v="2"/>
    <m/>
    <x v="6"/>
    <s v="29'16"/>
    <s v="Q2'16"/>
  </r>
  <r>
    <d v="2016-07-22T00:00:00"/>
    <s v="A3496135"/>
    <s v="B9604"/>
    <s v="FF"/>
    <s v="NG"/>
    <x v="3"/>
    <n v="1"/>
    <s v="PVD"/>
    <x v="2"/>
    <m/>
    <x v="6"/>
    <s v="29'16"/>
    <s v="Q2'16"/>
  </r>
  <r>
    <d v="2016-07-22T00:00:00"/>
    <s v="A3495911"/>
    <s v="B9604"/>
    <s v="FF"/>
    <s v="OK"/>
    <x v="16"/>
    <n v="2"/>
    <s v="PVD"/>
    <x v="2"/>
    <m/>
    <x v="6"/>
    <s v="29'16"/>
    <s v="Q2'16"/>
  </r>
  <r>
    <d v="2016-07-22T00:00:00"/>
    <s v="A3495911"/>
    <s v="B9604"/>
    <s v="FF"/>
    <s v="OK"/>
    <x v="27"/>
    <n v="1"/>
    <s v="PVD"/>
    <x v="2"/>
    <m/>
    <x v="6"/>
    <s v="29'16"/>
    <s v="Q2'16"/>
  </r>
  <r>
    <d v="2016-07-22T00:00:00"/>
    <s v="A3497429"/>
    <s v="B9604"/>
    <s v="FF"/>
    <s v="NG"/>
    <x v="33"/>
    <n v="1"/>
    <s v="PVD"/>
    <x v="2"/>
    <m/>
    <x v="6"/>
    <s v="29'16"/>
    <s v="Q2'16"/>
  </r>
  <r>
    <d v="2016-07-22T00:00:00"/>
    <s v="A3496270"/>
    <s v="B9604"/>
    <s v="FF"/>
    <s v="NG"/>
    <x v="31"/>
    <n v="1"/>
    <s v="PVD"/>
    <x v="2"/>
    <m/>
    <x v="6"/>
    <s v="29'16"/>
    <s v="Q2'16"/>
  </r>
  <r>
    <d v="2016-07-22T00:00:00"/>
    <s v="A3496727"/>
    <s v="B9604"/>
    <s v="FF"/>
    <s v="OK"/>
    <x v="16"/>
    <n v="2"/>
    <s v="PVD"/>
    <x v="2"/>
    <m/>
    <x v="6"/>
    <s v="29'16"/>
    <s v="Q2'16"/>
  </r>
  <r>
    <d v="2016-07-22T00:00:00"/>
    <s v="A3497343"/>
    <s v="B8960"/>
    <s v="LT"/>
    <s v="OK"/>
    <x v="16"/>
    <n v="2"/>
    <s v="PVD"/>
    <x v="2"/>
    <m/>
    <x v="6"/>
    <s v="29'16"/>
    <s v="Q2'16"/>
  </r>
  <r>
    <d v="2016-07-22T00:00:00"/>
    <s v="A3496328"/>
    <s v="B8967"/>
    <s v="FF"/>
    <s v="OK"/>
    <x v="24"/>
    <n v="1"/>
    <s v="PVD"/>
    <x v="2"/>
    <m/>
    <x v="6"/>
    <s v="29'16"/>
    <s v="Q2'16"/>
  </r>
  <r>
    <d v="2016-07-22T00:00:00"/>
    <s v="A3496328"/>
    <s v="B8967"/>
    <s v="FF"/>
    <s v="NG"/>
    <x v="33"/>
    <n v="4"/>
    <s v="PVD"/>
    <x v="2"/>
    <m/>
    <x v="6"/>
    <s v="29'16"/>
    <s v="Q2'16"/>
  </r>
  <r>
    <d v="2016-07-22T00:00:00"/>
    <s v="A3496328"/>
    <s v="B8967"/>
    <s v="FF"/>
    <s v="NG"/>
    <x v="34"/>
    <n v="2"/>
    <s v="PVD"/>
    <x v="2"/>
    <m/>
    <x v="6"/>
    <s v="29'16"/>
    <s v="Q2'16"/>
  </r>
  <r>
    <d v="2016-07-22T00:00:00"/>
    <s v="A3496964"/>
    <s v="B9604"/>
    <s v="LT"/>
    <s v="OK"/>
    <x v="16"/>
    <n v="1"/>
    <s v="PVD"/>
    <x v="2"/>
    <m/>
    <x v="6"/>
    <s v="29'16"/>
    <s v="Q2'16"/>
  </r>
  <r>
    <d v="2016-07-22T00:00:00"/>
    <s v="A3497347"/>
    <s v="B8960"/>
    <s v="LT"/>
    <s v="OK"/>
    <x v="16"/>
    <n v="1"/>
    <s v="PVD"/>
    <x v="2"/>
    <m/>
    <x v="6"/>
    <s v="29'16"/>
    <s v="Q2'16"/>
  </r>
  <r>
    <d v="2016-07-22T00:00:00"/>
    <s v="A3495523"/>
    <s v="B8078"/>
    <s v="FF"/>
    <s v="NG"/>
    <x v="33"/>
    <n v="1"/>
    <s v="PVD"/>
    <x v="2"/>
    <m/>
    <x v="6"/>
    <s v="29'16"/>
    <s v="Q2'16"/>
  </r>
  <r>
    <d v="2016-07-22T00:00:00"/>
    <s v="A3495044"/>
    <s v="B8078"/>
    <s v="FF"/>
    <s v="NG"/>
    <x v="33"/>
    <n v="6"/>
    <s v="PVD"/>
    <x v="2"/>
    <m/>
    <x v="6"/>
    <s v="29'16"/>
    <s v="Q2'16"/>
  </r>
  <r>
    <d v="2016-07-22T00:00:00"/>
    <s v="A3497335"/>
    <s v="B8960"/>
    <s v="LT"/>
    <s v="OK"/>
    <x v="16"/>
    <n v="1"/>
    <s v="PVD"/>
    <x v="2"/>
    <m/>
    <x v="6"/>
    <s v="29'16"/>
    <s v="Q2'16"/>
  </r>
  <r>
    <d v="2016-07-22T00:00:00"/>
    <s v="A3497335"/>
    <s v="B8960"/>
    <s v="LT"/>
    <s v="NG"/>
    <x v="33"/>
    <n v="3"/>
    <s v="PVD"/>
    <x v="2"/>
    <m/>
    <x v="6"/>
    <s v="29'16"/>
    <s v="Q2'16"/>
  </r>
  <r>
    <d v="2016-07-22T00:00:00"/>
    <s v="A3497335"/>
    <s v="B8960"/>
    <s v="LT"/>
    <s v="NG"/>
    <x v="3"/>
    <n v="2"/>
    <s v="PVD"/>
    <x v="2"/>
    <m/>
    <x v="6"/>
    <s v="29'16"/>
    <s v="Q2'16"/>
  </r>
  <r>
    <d v="2016-07-22T00:00:00"/>
    <s v="A3497945"/>
    <s v="B9604"/>
    <s v="LT"/>
    <s v="OK"/>
    <x v="16"/>
    <n v="1"/>
    <s v="PVD"/>
    <x v="2"/>
    <m/>
    <x v="6"/>
    <s v="29'16"/>
    <s v="Q2'16"/>
  </r>
  <r>
    <d v="2016-07-22T00:00:00"/>
    <s v="A3497945"/>
    <s v="B9604"/>
    <s v="LT"/>
    <s v="NG"/>
    <x v="3"/>
    <n v="1"/>
    <s v="PVD"/>
    <x v="2"/>
    <m/>
    <x v="6"/>
    <s v="29'16"/>
    <s v="Q2'16"/>
  </r>
  <r>
    <d v="2016-07-22T00:00:00"/>
    <s v="A3495521"/>
    <s v="B8078"/>
    <s v="XJ"/>
    <s v="NG"/>
    <x v="31"/>
    <n v="12"/>
    <s v="PVD"/>
    <x v="2"/>
    <m/>
    <x v="6"/>
    <s v="29'16"/>
    <s v="Q2'16"/>
  </r>
  <r>
    <d v="2016-07-22T00:00:00"/>
    <s v="A3495522"/>
    <s v="B8078"/>
    <s v="XJ"/>
    <s v="NG"/>
    <x v="31"/>
    <n v="12"/>
    <s v="PVD"/>
    <x v="2"/>
    <m/>
    <x v="6"/>
    <s v="29'16"/>
    <s v="Q2'16"/>
  </r>
  <r>
    <d v="2016-07-22T00:00:00"/>
    <s v="A3497004"/>
    <s v="B8960"/>
    <s v="LT"/>
    <s v="OK"/>
    <x v="16"/>
    <n v="1"/>
    <s v="PVD"/>
    <x v="2"/>
    <m/>
    <x v="6"/>
    <s v="29'16"/>
    <s v="Q2'16"/>
  </r>
  <r>
    <d v="2016-07-22T00:00:00"/>
    <s v="A3497004"/>
    <s v="B8960"/>
    <s v="LT"/>
    <s v="NG"/>
    <x v="33"/>
    <n v="2"/>
    <s v="PVD"/>
    <x v="2"/>
    <m/>
    <x v="6"/>
    <s v="29'16"/>
    <s v="Q2'16"/>
  </r>
  <r>
    <d v="2016-07-22T00:00:00"/>
    <s v="A3497534"/>
    <s v="B8078"/>
    <s v="YS"/>
    <s v="OK"/>
    <x v="16"/>
    <n v="2"/>
    <s v="PVD"/>
    <x v="2"/>
    <m/>
    <x v="6"/>
    <s v="29'16"/>
    <s v="Q2'16"/>
  </r>
  <r>
    <d v="2016-07-22T00:00:00"/>
    <s v="A3497519"/>
    <s v="B8960"/>
    <s v="YS"/>
    <s v="OK"/>
    <x v="16"/>
    <n v="3"/>
    <s v="PVD"/>
    <x v="2"/>
    <m/>
    <x v="6"/>
    <s v="29'16"/>
    <s v="Q2'16"/>
  </r>
  <r>
    <d v="2016-07-22T00:00:00"/>
    <s v="A3498194"/>
    <s v="B9604"/>
    <s v="XJ"/>
    <s v="NG"/>
    <x v="33"/>
    <n v="1"/>
    <s v="PVD"/>
    <x v="2"/>
    <m/>
    <x v="6"/>
    <s v="29'16"/>
    <s v="Q2'16"/>
  </r>
  <r>
    <d v="2016-07-22T00:00:00"/>
    <s v="A3498194"/>
    <s v="B9604"/>
    <s v="XJ"/>
    <s v="NG"/>
    <x v="3"/>
    <n v="1"/>
    <s v="PVD"/>
    <x v="2"/>
    <m/>
    <x v="6"/>
    <s v="29'16"/>
    <s v="Q2'16"/>
  </r>
  <r>
    <d v="2016-07-22T00:00:00"/>
    <s v="A3498194"/>
    <s v="B9604"/>
    <s v="XJ"/>
    <s v="NG"/>
    <x v="34"/>
    <n v="1"/>
    <s v="PVD"/>
    <x v="2"/>
    <m/>
    <x v="6"/>
    <s v="29'16"/>
    <s v="Q2'16"/>
  </r>
  <r>
    <d v="2016-07-22T00:00:00"/>
    <s v="A3498186"/>
    <s v="B9604"/>
    <s v="XJ"/>
    <s v="OK"/>
    <x v="16"/>
    <n v="1"/>
    <s v="PVD"/>
    <x v="2"/>
    <m/>
    <x v="6"/>
    <s v="29'16"/>
    <s v="Q2'16"/>
  </r>
  <r>
    <d v="2016-07-22T00:00:00"/>
    <s v="A3498186"/>
    <s v="B9604"/>
    <s v="XJ"/>
    <s v="OK"/>
    <x v="27"/>
    <n v="1"/>
    <s v="PVD"/>
    <x v="2"/>
    <m/>
    <x v="6"/>
    <s v="29'16"/>
    <s v="Q2'16"/>
  </r>
  <r>
    <d v="2016-07-22T00:00:00"/>
    <s v="A3498186"/>
    <s v="B9604"/>
    <s v="XJ"/>
    <s v="NG"/>
    <x v="34"/>
    <n v="1"/>
    <s v="PVD"/>
    <x v="2"/>
    <m/>
    <x v="6"/>
    <s v="29'16"/>
    <s v="Q2'16"/>
  </r>
  <r>
    <d v="2016-07-22T00:00:00"/>
    <s v="A3496324"/>
    <s v="B7670"/>
    <s v="XJ"/>
    <s v="NG"/>
    <x v="33"/>
    <n v="3"/>
    <s v="PVD"/>
    <x v="2"/>
    <m/>
    <x v="6"/>
    <s v="29'16"/>
    <s v="Q2'16"/>
  </r>
  <r>
    <d v="2016-07-22T00:00:00"/>
    <s v="A3498679"/>
    <s v="B9604"/>
    <s v="XJ"/>
    <s v="OK"/>
    <x v="16"/>
    <n v="2"/>
    <s v="PVD"/>
    <x v="2"/>
    <m/>
    <x v="6"/>
    <s v="29'16"/>
    <s v="Q2'16"/>
  </r>
  <r>
    <d v="2016-07-22T00:00:00"/>
    <s v="A3499243"/>
    <s v="B9604"/>
    <s v="XJ"/>
    <s v="OK"/>
    <x v="16"/>
    <n v="1"/>
    <s v="PVD"/>
    <x v="2"/>
    <m/>
    <x v="6"/>
    <s v="29'16"/>
    <s v="Q2'16"/>
  </r>
  <r>
    <d v="2016-07-22T00:00:00"/>
    <s v="A3496716"/>
    <s v="B9604"/>
    <s v="YS"/>
    <s v="NG"/>
    <x v="34"/>
    <n v="1"/>
    <s v="PVD"/>
    <x v="2"/>
    <m/>
    <x v="6"/>
    <s v="29'16"/>
    <s v="Q2'16"/>
  </r>
  <r>
    <d v="2016-07-22T00:00:00"/>
    <s v="A3496716"/>
    <s v="B9604"/>
    <s v="YS"/>
    <s v="NG"/>
    <x v="31"/>
    <n v="1"/>
    <s v="PVD"/>
    <x v="2"/>
    <m/>
    <x v="6"/>
    <s v="29'16"/>
    <s v="Q2'16"/>
  </r>
  <r>
    <d v="2016-07-22T00:00:00"/>
    <s v="A3496724"/>
    <s v="B9604"/>
    <s v="YS"/>
    <s v="NG"/>
    <x v="3"/>
    <n v="2"/>
    <s v="PVD"/>
    <x v="2"/>
    <m/>
    <x v="6"/>
    <s v="29'16"/>
    <s v="Q2'16"/>
  </r>
  <r>
    <d v="2016-07-22T00:00:00"/>
    <s v="A3496724"/>
    <s v="B9604"/>
    <s v="YS"/>
    <s v="NG"/>
    <x v="31"/>
    <n v="1"/>
    <s v="PVD"/>
    <x v="2"/>
    <m/>
    <x v="6"/>
    <s v="29'16"/>
    <s v="Q2'16"/>
  </r>
  <r>
    <d v="2016-07-22T00:00:00"/>
    <s v="A3493280"/>
    <s v="B9604"/>
    <s v="YS"/>
    <s v="NG"/>
    <x v="3"/>
    <n v="1"/>
    <s v="PVD"/>
    <x v="2"/>
    <m/>
    <x v="6"/>
    <s v="29'16"/>
    <s v="Q2'16"/>
  </r>
  <r>
    <d v="2016-07-22T00:00:00"/>
    <s v="A3492092"/>
    <s v="B7670"/>
    <s v="XJ"/>
    <s v="NG"/>
    <x v="33"/>
    <n v="1"/>
    <s v="PVD"/>
    <x v="2"/>
    <m/>
    <x v="6"/>
    <s v="29'16"/>
    <s v="Q2'16"/>
  </r>
  <r>
    <d v="2016-07-22T00:00:00"/>
    <s v="A3492092"/>
    <s v="B7670"/>
    <s v="XJ"/>
    <s v="NG"/>
    <x v="34"/>
    <n v="4"/>
    <s v="PVD"/>
    <x v="2"/>
    <m/>
    <x v="6"/>
    <s v="29'16"/>
    <s v="Q2'16"/>
  </r>
  <r>
    <d v="2016-07-22T00:00:00"/>
    <s v="A3496325"/>
    <s v="B7670"/>
    <s v="XJ"/>
    <s v="NG"/>
    <x v="33"/>
    <n v="1"/>
    <s v="PVD"/>
    <x v="2"/>
    <m/>
    <x v="6"/>
    <s v="29'16"/>
    <s v="Q2'16"/>
  </r>
  <r>
    <d v="2016-07-22T00:00:00"/>
    <s v="A3496325"/>
    <s v="B7670"/>
    <s v="XJ"/>
    <s v="NG"/>
    <x v="34"/>
    <n v="1"/>
    <s v="PVD"/>
    <x v="2"/>
    <m/>
    <x v="6"/>
    <s v="29'16"/>
    <s v="Q2'16"/>
  </r>
  <r>
    <d v="2016-07-22T00:00:00"/>
    <s v="A3496323"/>
    <s v="B7670"/>
    <s v="XJ"/>
    <s v="NG"/>
    <x v="34"/>
    <n v="1"/>
    <s v="PVD"/>
    <x v="2"/>
    <m/>
    <x v="6"/>
    <s v="29'16"/>
    <s v="Q2'16"/>
  </r>
  <r>
    <d v="2016-07-22T00:00:00"/>
    <s v="A3494455"/>
    <s v="B7679"/>
    <s v="XJ"/>
    <s v="NG"/>
    <x v="16"/>
    <n v="1"/>
    <s v="PVD"/>
    <x v="2"/>
    <m/>
    <x v="6"/>
    <s v="29'16"/>
    <s v="Q2'16"/>
  </r>
  <r>
    <d v="2016-07-22T00:00:00"/>
    <s v="A3496368"/>
    <s v="B9604"/>
    <s v="XJ"/>
    <s v="OK"/>
    <x v="16"/>
    <n v="1"/>
    <s v="PVD"/>
    <x v="2"/>
    <m/>
    <x v="6"/>
    <s v="29'16"/>
    <s v="Q2'16"/>
  </r>
  <r>
    <d v="2016-07-22T00:00:00"/>
    <s v="A3498184"/>
    <s v="B9604"/>
    <s v="XJ"/>
    <s v="OK"/>
    <x v="16"/>
    <n v="1"/>
    <s v="PVD"/>
    <x v="2"/>
    <m/>
    <x v="6"/>
    <s v="29'16"/>
    <s v="Q2'16"/>
  </r>
  <r>
    <d v="2016-07-22T00:00:00"/>
    <s v="A3498184"/>
    <s v="B9604"/>
    <s v="XJ"/>
    <s v="NG"/>
    <x v="33"/>
    <n v="1"/>
    <s v="PVD"/>
    <x v="2"/>
    <m/>
    <x v="6"/>
    <s v="29'16"/>
    <s v="Q2'16"/>
  </r>
  <r>
    <d v="2016-07-22T00:00:00"/>
    <s v="A3495384"/>
    <s v="B4324"/>
    <s v="XJ"/>
    <s v="OK"/>
    <x v="16"/>
    <n v="1"/>
    <s v="PVD"/>
    <x v="2"/>
    <m/>
    <x v="6"/>
    <s v="29'16"/>
    <s v="Q2'16"/>
  </r>
  <r>
    <d v="2016-07-22T00:00:00"/>
    <s v="A3497147"/>
    <s v="B9607"/>
    <s v="XJ"/>
    <s v="NG"/>
    <x v="3"/>
    <n v="1"/>
    <s v="PVD"/>
    <x v="2"/>
    <m/>
    <x v="6"/>
    <s v="29'16"/>
    <s v="Q2'16"/>
  </r>
  <r>
    <d v="2016-07-22T00:00:00"/>
    <s v="A3497147"/>
    <s v="B9607"/>
    <s v="XJ"/>
    <s v="NG"/>
    <x v="34"/>
    <n v="1"/>
    <s v="PVD"/>
    <x v="2"/>
    <m/>
    <x v="6"/>
    <s v="29'16"/>
    <s v="Q2'16"/>
  </r>
  <r>
    <d v="2016-07-22T00:00:00"/>
    <s v="A3497476"/>
    <s v="B8099"/>
    <s v="XJ"/>
    <s v="NG"/>
    <x v="3"/>
    <n v="1"/>
    <s v="PVD"/>
    <x v="2"/>
    <m/>
    <x v="6"/>
    <s v="29'16"/>
    <s v="Q2'16"/>
  </r>
  <r>
    <d v="2016-07-22T00:00:00"/>
    <s v="A3497475"/>
    <s v="B8099"/>
    <s v="XJ"/>
    <s v="NG"/>
    <x v="33"/>
    <n v="1"/>
    <s v="PVD"/>
    <x v="2"/>
    <m/>
    <x v="6"/>
    <s v="29'16"/>
    <s v="Q2'16"/>
  </r>
  <r>
    <d v="2016-07-22T00:00:00"/>
    <s v="A3497475"/>
    <s v="B8099"/>
    <s v="XJ"/>
    <s v="NG"/>
    <x v="3"/>
    <n v="1"/>
    <s v="PVD"/>
    <x v="2"/>
    <m/>
    <x v="6"/>
    <s v="29'16"/>
    <s v="Q2'16"/>
  </r>
  <r>
    <d v="2016-07-23T00:00:00"/>
    <s v="A3496383"/>
    <s v="B9604"/>
    <s v="XJ"/>
    <s v="NG"/>
    <x v="33"/>
    <n v="2"/>
    <s v="PVD"/>
    <x v="2"/>
    <m/>
    <x v="6"/>
    <s v="29'16"/>
    <s v="Q2'16"/>
  </r>
  <r>
    <d v="2016-07-23T00:00:00"/>
    <s v="A3498031"/>
    <s v="B9604"/>
    <s v="XJ"/>
    <s v="OK"/>
    <x v="16"/>
    <n v="1"/>
    <s v="PVD"/>
    <x v="2"/>
    <m/>
    <x v="6"/>
    <s v="29'16"/>
    <s v="Q2'16"/>
  </r>
  <r>
    <d v="2016-07-23T00:00:00"/>
    <s v="A3498031"/>
    <s v="B9604"/>
    <s v="XJ"/>
    <s v="NG"/>
    <x v="3"/>
    <n v="1"/>
    <s v="PVD"/>
    <x v="2"/>
    <m/>
    <x v="6"/>
    <s v="29'16"/>
    <s v="Q2'16"/>
  </r>
  <r>
    <d v="2016-07-23T00:00:00"/>
    <s v="A3498187"/>
    <s v="B9604"/>
    <s v="XJ"/>
    <s v="NG"/>
    <x v="33"/>
    <n v="1"/>
    <s v="PVD"/>
    <x v="2"/>
    <m/>
    <x v="6"/>
    <s v="29'16"/>
    <s v="Q2'16"/>
  </r>
  <r>
    <d v="2016-07-23T00:00:00"/>
    <s v="A3497939"/>
    <s v="B9604"/>
    <s v="XJ"/>
    <s v="NG"/>
    <x v="33"/>
    <n v="1"/>
    <s v="PVD"/>
    <x v="2"/>
    <m/>
    <x v="6"/>
    <s v="29'16"/>
    <s v="Q2'16"/>
  </r>
  <r>
    <d v="2016-07-23T00:00:00"/>
    <s v="A3498098"/>
    <s v="B9604"/>
    <s v="XJ"/>
    <s v="OK"/>
    <x v="16"/>
    <n v="2"/>
    <s v="PVD"/>
    <x v="2"/>
    <m/>
    <x v="6"/>
    <s v="29'16"/>
    <s v="Q2'16"/>
  </r>
  <r>
    <d v="2016-07-23T00:00:00"/>
    <s v="A3498098"/>
    <s v="B9604"/>
    <s v="XJ"/>
    <s v="NG"/>
    <x v="33"/>
    <n v="1"/>
    <s v="PVD"/>
    <x v="2"/>
    <m/>
    <x v="6"/>
    <s v="29'16"/>
    <s v="Q2'16"/>
  </r>
  <r>
    <d v="2016-07-23T00:00:00"/>
    <s v="A3498683"/>
    <s v="B9604"/>
    <s v="XJ"/>
    <s v="OK"/>
    <x v="16"/>
    <n v="1"/>
    <s v="PVD"/>
    <x v="2"/>
    <m/>
    <x v="6"/>
    <s v="29'16"/>
    <s v="Q2'16"/>
  </r>
  <r>
    <d v="2016-07-23T00:00:00"/>
    <s v="A3498683"/>
    <s v="B9604"/>
    <s v="XJ"/>
    <s v="NG"/>
    <x v="33"/>
    <n v="2"/>
    <s v="PVD"/>
    <x v="2"/>
    <m/>
    <x v="6"/>
    <s v="29'16"/>
    <s v="Q2'16"/>
  </r>
  <r>
    <d v="2016-07-23T00:00:00"/>
    <s v="A3498683"/>
    <s v="B9604"/>
    <s v="XJ"/>
    <s v="NG"/>
    <x v="34"/>
    <n v="1"/>
    <s v="PVD"/>
    <x v="2"/>
    <m/>
    <x v="6"/>
    <s v="29'16"/>
    <s v="Q2'16"/>
  </r>
  <r>
    <d v="2016-07-23T00:00:00"/>
    <s v="A3498104"/>
    <s v="B9604"/>
    <s v="XJ"/>
    <s v="OK"/>
    <x v="16"/>
    <n v="1"/>
    <s v="PVD"/>
    <x v="2"/>
    <m/>
    <x v="6"/>
    <s v="29'16"/>
    <s v="Q2'16"/>
  </r>
  <r>
    <d v="2016-07-23T00:00:00"/>
    <s v="A3496273"/>
    <s v="B9604"/>
    <s v="XJ"/>
    <s v="OK"/>
    <x v="16"/>
    <n v="1"/>
    <s v="PVD"/>
    <x v="2"/>
    <m/>
    <x v="6"/>
    <s v="29'16"/>
    <s v="Q2'16"/>
  </r>
  <r>
    <d v="2016-07-23T00:00:00"/>
    <s v="A3498179"/>
    <s v="B9604"/>
    <s v="XJ"/>
    <s v="NG"/>
    <x v="3"/>
    <n v="1"/>
    <s v="PVD"/>
    <x v="2"/>
    <m/>
    <x v="6"/>
    <s v="29'16"/>
    <s v="Q2'16"/>
  </r>
  <r>
    <d v="2016-07-23T00:00:00"/>
    <s v="A3493303"/>
    <s v="B9604"/>
    <s v="XJ"/>
    <s v="NG"/>
    <x v="33"/>
    <n v="1"/>
    <s v="PVD"/>
    <x v="2"/>
    <m/>
    <x v="6"/>
    <s v="29'16"/>
    <s v="Q2'16"/>
  </r>
  <r>
    <d v="2016-07-23T00:00:00"/>
    <s v="A3498099"/>
    <s v="B9604"/>
    <s v="XJ"/>
    <s v="OK"/>
    <x v="16"/>
    <n v="1"/>
    <s v="PVD"/>
    <x v="2"/>
    <m/>
    <x v="6"/>
    <s v="29'16"/>
    <s v="Q2'16"/>
  </r>
  <r>
    <d v="2016-07-23T00:00:00"/>
    <s v="A3498099"/>
    <s v="B9604"/>
    <s v="XJ"/>
    <s v="OK"/>
    <x v="27"/>
    <n v="1"/>
    <s v="PVD"/>
    <x v="2"/>
    <m/>
    <x v="6"/>
    <s v="29'16"/>
    <s v="Q2'16"/>
  </r>
  <r>
    <d v="2016-07-23T00:00:00"/>
    <s v="A3497944"/>
    <s v="B9604"/>
    <s v="XJ"/>
    <s v="OK"/>
    <x v="16"/>
    <n v="1"/>
    <s v="PVD"/>
    <x v="2"/>
    <m/>
    <x v="6"/>
    <s v="29'16"/>
    <s v="Q2'16"/>
  </r>
  <r>
    <d v="2016-07-23T00:00:00"/>
    <s v="A3497944"/>
    <s v="B9604"/>
    <s v="XJ"/>
    <s v="NG"/>
    <x v="33"/>
    <n v="1"/>
    <s v="PVD"/>
    <x v="2"/>
    <m/>
    <x v="6"/>
    <s v="29'16"/>
    <s v="Q2'16"/>
  </r>
  <r>
    <d v="2016-07-23T00:00:00"/>
    <s v="A3497944"/>
    <s v="B9604"/>
    <s v="XJ"/>
    <s v="NG"/>
    <x v="34"/>
    <n v="1"/>
    <s v="PVD"/>
    <x v="2"/>
    <m/>
    <x v="6"/>
    <s v="29'16"/>
    <s v="Q2'16"/>
  </r>
  <r>
    <d v="2016-07-23T00:00:00"/>
    <s v="A3498100"/>
    <s v="B9604"/>
    <s v="XJ"/>
    <s v="OK"/>
    <x v="16"/>
    <n v="2"/>
    <s v="PVD"/>
    <x v="2"/>
    <m/>
    <x v="6"/>
    <s v="29'16"/>
    <s v="Q2'16"/>
  </r>
  <r>
    <d v="2016-07-23T00:00:00"/>
    <s v="A3498045"/>
    <s v="B9604"/>
    <s v="XJ"/>
    <s v="OK"/>
    <x v="16"/>
    <n v="1"/>
    <s v="PVD"/>
    <x v="2"/>
    <m/>
    <x v="6"/>
    <s v="29'16"/>
    <s v="Q2'16"/>
  </r>
  <r>
    <d v="2016-07-23T00:00:00"/>
    <s v="A3497428"/>
    <s v="B9604"/>
    <s v="XJ"/>
    <s v="NG"/>
    <x v="33"/>
    <n v="4"/>
    <s v="PVD"/>
    <x v="2"/>
    <m/>
    <x v="6"/>
    <s v="29'16"/>
    <s v="Q2'16"/>
  </r>
  <r>
    <d v="2016-07-23T00:00:00"/>
    <s v="A3497428"/>
    <s v="B9604"/>
    <s v="XJ"/>
    <s v="NG"/>
    <x v="34"/>
    <n v="2"/>
    <s v="PVD"/>
    <x v="2"/>
    <m/>
    <x v="6"/>
    <s v="29'16"/>
    <s v="Q2'16"/>
  </r>
  <r>
    <d v="2016-07-23T00:00:00"/>
    <s v="A3496139"/>
    <s v="B9604"/>
    <s v="XJ"/>
    <s v="OK"/>
    <x v="16"/>
    <n v="1"/>
    <s v="PVD"/>
    <x v="2"/>
    <m/>
    <x v="6"/>
    <s v="29'16"/>
    <s v="Q2'16"/>
  </r>
  <r>
    <d v="2016-07-23T00:00:00"/>
    <s v="A3498042"/>
    <s v="B9604"/>
    <s v="XJ"/>
    <s v="OK"/>
    <x v="27"/>
    <n v="1"/>
    <s v="PVD"/>
    <x v="2"/>
    <m/>
    <x v="6"/>
    <s v="29'16"/>
    <s v="Q2'16"/>
  </r>
  <r>
    <d v="2016-07-23T00:00:00"/>
    <s v="A3498042"/>
    <s v="B9604"/>
    <s v="XJ"/>
    <s v="NG"/>
    <x v="33"/>
    <n v="2"/>
    <s v="PVD"/>
    <x v="2"/>
    <m/>
    <x v="6"/>
    <s v="29'16"/>
    <s v="Q2'16"/>
  </r>
  <r>
    <d v="2016-07-23T00:00:00"/>
    <s v="A3498036"/>
    <s v="B9604"/>
    <s v="XJ"/>
    <s v="OK"/>
    <x v="16"/>
    <n v="1"/>
    <s v="PVD"/>
    <x v="2"/>
    <m/>
    <x v="6"/>
    <s v="29'16"/>
    <s v="Q2'16"/>
  </r>
  <r>
    <d v="2016-07-23T00:00:00"/>
    <s v="A3499242"/>
    <s v="B9604"/>
    <s v="XJ"/>
    <s v="NG"/>
    <x v="3"/>
    <n v="1"/>
    <s v="PVD"/>
    <x v="2"/>
    <m/>
    <x v="6"/>
    <s v="29'16"/>
    <s v="Q2'16"/>
  </r>
  <r>
    <d v="2016-07-23T00:00:00"/>
    <s v="A3499242"/>
    <s v="B9604"/>
    <s v="XJ"/>
    <s v="NG"/>
    <x v="34"/>
    <n v="2"/>
    <s v="PVD"/>
    <x v="2"/>
    <m/>
    <x v="6"/>
    <s v="29'16"/>
    <s v="Q2'16"/>
  </r>
  <r>
    <d v="2016-07-23T00:00:00"/>
    <s v="A3496721"/>
    <s v="B9604"/>
    <s v="XJ"/>
    <s v="OK"/>
    <x v="16"/>
    <n v="1"/>
    <s v="PVD"/>
    <x v="2"/>
    <m/>
    <x v="6"/>
    <s v="29'16"/>
    <s v="Q2'16"/>
  </r>
  <r>
    <d v="2016-07-23T00:00:00"/>
    <s v="A3496140"/>
    <s v="B9604"/>
    <s v="XJ"/>
    <s v="NG"/>
    <x v="34"/>
    <n v="1"/>
    <s v="PVD"/>
    <x v="2"/>
    <m/>
    <x v="6"/>
    <s v="29'16"/>
    <s v="Q2'16"/>
  </r>
  <r>
    <d v="2016-07-23T00:00:00"/>
    <s v="A3498671"/>
    <s v="B9604"/>
    <s v="XJ"/>
    <s v="OK"/>
    <x v="16"/>
    <n v="1"/>
    <s v="PVD"/>
    <x v="2"/>
    <m/>
    <x v="6"/>
    <s v="29'16"/>
    <s v="Q2'16"/>
  </r>
  <r>
    <d v="2016-07-23T00:00:00"/>
    <s v="A3498671"/>
    <s v="B9604"/>
    <s v="XJ"/>
    <s v="NG"/>
    <x v="34"/>
    <n v="2"/>
    <s v="PVD"/>
    <x v="2"/>
    <m/>
    <x v="6"/>
    <s v="29'16"/>
    <s v="Q2'16"/>
  </r>
  <r>
    <d v="2016-07-23T00:00:00"/>
    <s v="A3496715"/>
    <s v="B9604"/>
    <s v="XJ"/>
    <s v="NG"/>
    <x v="33"/>
    <n v="1"/>
    <s v="PVD"/>
    <x v="2"/>
    <m/>
    <x v="6"/>
    <s v="29'16"/>
    <s v="Q2'16"/>
  </r>
  <r>
    <d v="2016-07-23T00:00:00"/>
    <s v="A3496715"/>
    <s v="B9604"/>
    <s v="XJ"/>
    <s v="NG"/>
    <x v="34"/>
    <n v="1"/>
    <s v="PVD"/>
    <x v="2"/>
    <m/>
    <x v="6"/>
    <s v="29'16"/>
    <s v="Q2'16"/>
  </r>
  <r>
    <d v="2016-07-23T00:00:00"/>
    <s v="A3498044"/>
    <s v="B9604"/>
    <s v="XJ"/>
    <s v="OK"/>
    <x v="27"/>
    <n v="1"/>
    <s v="PVD"/>
    <x v="2"/>
    <m/>
    <x v="6"/>
    <s v="29'16"/>
    <s v="Q2'16"/>
  </r>
  <r>
    <d v="2016-07-23T00:00:00"/>
    <s v="A3498673"/>
    <s v="B9604"/>
    <s v="XJ"/>
    <s v="OK"/>
    <x v="27"/>
    <n v="1"/>
    <s v="PVD"/>
    <x v="2"/>
    <m/>
    <x v="6"/>
    <s v="29'16"/>
    <s v="Q2'16"/>
  </r>
  <r>
    <d v="2016-07-23T00:00:00"/>
    <s v="A3498673"/>
    <s v="B9604"/>
    <s v="XJ"/>
    <s v="NG"/>
    <x v="33"/>
    <n v="2"/>
    <s v="PVD"/>
    <x v="2"/>
    <m/>
    <x v="6"/>
    <s v="29'16"/>
    <s v="Q2'16"/>
  </r>
  <r>
    <d v="2016-07-23T00:00:00"/>
    <s v="A3498673"/>
    <s v="B9604"/>
    <s v="XJ"/>
    <s v="NG"/>
    <x v="34"/>
    <n v="1"/>
    <s v="PVD"/>
    <x v="2"/>
    <m/>
    <x v="6"/>
    <s v="29'16"/>
    <s v="Q2'16"/>
  </r>
  <r>
    <d v="2016-07-23T00:00:00"/>
    <s v="A3498196"/>
    <s v="B9604"/>
    <s v="XJ"/>
    <s v="OK"/>
    <x v="16"/>
    <n v="1"/>
    <s v="PVD"/>
    <x v="2"/>
    <m/>
    <x v="6"/>
    <s v="29'16"/>
    <s v="Q2'16"/>
  </r>
  <r>
    <d v="2016-07-23T00:00:00"/>
    <s v="A3497290"/>
    <s v="B8960"/>
    <s v="YS"/>
    <s v="OK"/>
    <x v="16"/>
    <n v="1"/>
    <s v="PVD"/>
    <x v="2"/>
    <m/>
    <x v="6"/>
    <s v="29'16"/>
    <s v="Q2'16"/>
  </r>
  <r>
    <d v="2016-07-23T00:00:00"/>
    <s v="A3497290"/>
    <s v="B8960"/>
    <s v="YS"/>
    <s v="NG"/>
    <x v="34"/>
    <n v="2"/>
    <s v="PVD"/>
    <x v="2"/>
    <m/>
    <x v="6"/>
    <s v="29'16"/>
    <s v="Q2'16"/>
  </r>
  <r>
    <d v="2016-07-23T00:00:00"/>
    <s v="A3497055"/>
    <s v="B8960"/>
    <s v="YS"/>
    <s v="OK"/>
    <x v="16"/>
    <n v="1"/>
    <s v="PVD"/>
    <x v="2"/>
    <m/>
    <x v="6"/>
    <s v="29'16"/>
    <s v="Q2'16"/>
  </r>
  <r>
    <d v="2016-07-23T00:00:00"/>
    <s v="A3498119"/>
    <s v="B8960"/>
    <s v="YS"/>
    <s v="NG"/>
    <x v="33"/>
    <n v="2"/>
    <s v="PVD"/>
    <x v="2"/>
    <m/>
    <x v="6"/>
    <s v="29'16"/>
    <s v="Q2'16"/>
  </r>
  <r>
    <d v="2016-07-23T00:00:00"/>
    <s v="A3498119"/>
    <s v="B8960"/>
    <s v="YS"/>
    <s v="NG"/>
    <x v="31"/>
    <n v="1"/>
    <s v="PVD"/>
    <x v="2"/>
    <m/>
    <x v="6"/>
    <s v="29'16"/>
    <s v="Q2'16"/>
  </r>
  <r>
    <d v="2016-07-23T00:00:00"/>
    <s v="A3498395"/>
    <s v="B8960"/>
    <s v="YS"/>
    <s v="OK"/>
    <x v="16"/>
    <n v="2"/>
    <s v="PVD"/>
    <x v="2"/>
    <m/>
    <x v="6"/>
    <s v="29'16"/>
    <s v="Q2'16"/>
  </r>
  <r>
    <d v="2016-07-23T00:00:00"/>
    <s v="A3498395"/>
    <s v="B8960"/>
    <s v="YS"/>
    <s v="NG"/>
    <x v="33"/>
    <n v="1"/>
    <s v="PVD"/>
    <x v="2"/>
    <m/>
    <x v="6"/>
    <s v="29'16"/>
    <s v="Q2'16"/>
  </r>
  <r>
    <d v="2016-07-23T00:00:00"/>
    <s v="A3498395"/>
    <s v="B8960"/>
    <s v="YS"/>
    <s v="NG"/>
    <x v="34"/>
    <n v="1"/>
    <s v="PVD"/>
    <x v="2"/>
    <m/>
    <x v="6"/>
    <s v="29'16"/>
    <s v="Q2'16"/>
  </r>
  <r>
    <d v="2016-07-23T00:00:00"/>
    <s v="A3498120"/>
    <s v="B8960"/>
    <s v="YS"/>
    <s v="OK"/>
    <x v="16"/>
    <n v="1"/>
    <s v="PVD"/>
    <x v="2"/>
    <m/>
    <x v="6"/>
    <s v="29'16"/>
    <s v="Q2'16"/>
  </r>
  <r>
    <d v="2016-07-23T00:00:00"/>
    <s v="A3498120"/>
    <s v="B8960"/>
    <s v="YS"/>
    <s v="NG"/>
    <x v="33"/>
    <n v="3"/>
    <s v="PVD"/>
    <x v="2"/>
    <m/>
    <x v="6"/>
    <s v="29'16"/>
    <s v="Q2'16"/>
  </r>
  <r>
    <d v="2016-07-23T00:00:00"/>
    <s v="A3498120"/>
    <s v="B8960"/>
    <s v="YS"/>
    <s v="NG"/>
    <x v="34"/>
    <n v="2"/>
    <s v="PVD"/>
    <x v="2"/>
    <m/>
    <x v="6"/>
    <s v="29'16"/>
    <s v="Q2'16"/>
  </r>
  <r>
    <d v="2016-07-23T00:00:00"/>
    <s v="A3498394"/>
    <s v="B8960"/>
    <s v="XJ"/>
    <s v="OK"/>
    <x v="16"/>
    <n v="3"/>
    <s v="PVD"/>
    <x v="2"/>
    <m/>
    <x v="6"/>
    <s v="29'16"/>
    <s v="Q2'16"/>
  </r>
  <r>
    <d v="2016-07-23T00:00:00"/>
    <s v="A3498394"/>
    <s v="B8960"/>
    <s v="XJ"/>
    <s v="NG"/>
    <x v="33"/>
    <n v="3"/>
    <s v="PVD"/>
    <x v="2"/>
    <m/>
    <x v="6"/>
    <s v="29'16"/>
    <s v="Q2'16"/>
  </r>
  <r>
    <d v="2016-07-23T00:00:00"/>
    <s v="A3498394"/>
    <s v="B8960"/>
    <s v="XJ"/>
    <s v="NG"/>
    <x v="34"/>
    <n v="3"/>
    <s v="PVD"/>
    <x v="2"/>
    <m/>
    <x v="6"/>
    <s v="29'16"/>
    <s v="Q2'16"/>
  </r>
  <r>
    <d v="2016-07-23T00:00:00"/>
    <s v="A3498394"/>
    <s v="B8960"/>
    <s v="XJ"/>
    <s v="NG"/>
    <x v="31"/>
    <n v="2"/>
    <s v="PVD"/>
    <x v="2"/>
    <m/>
    <x v="6"/>
    <s v="29'16"/>
    <s v="Q2'16"/>
  </r>
  <r>
    <d v="2016-07-23T00:00:00"/>
    <s v="A3497857"/>
    <s v="B8960"/>
    <s v="YS"/>
    <s v="OK"/>
    <x v="16"/>
    <n v="1"/>
    <s v="PVD"/>
    <x v="2"/>
    <m/>
    <x v="6"/>
    <s v="29'16"/>
    <s v="Q2'16"/>
  </r>
  <r>
    <d v="2016-07-23T00:00:00"/>
    <s v="A3497857"/>
    <s v="B8960"/>
    <s v="YS"/>
    <s v="NG"/>
    <x v="33"/>
    <n v="1"/>
    <s v="PVD"/>
    <x v="2"/>
    <m/>
    <x v="6"/>
    <s v="29'16"/>
    <s v="Q2'16"/>
  </r>
  <r>
    <d v="2016-07-23T00:00:00"/>
    <s v="A3497857"/>
    <s v="B8960"/>
    <s v="YS"/>
    <s v="NG"/>
    <x v="3"/>
    <n v="1"/>
    <s v="PVD"/>
    <x v="2"/>
    <m/>
    <x v="6"/>
    <s v="29'16"/>
    <s v="Q2'16"/>
  </r>
  <r>
    <d v="2016-07-23T00:00:00"/>
    <s v="A3497857"/>
    <s v="B8960"/>
    <s v="YS"/>
    <s v="NG"/>
    <x v="34"/>
    <n v="1"/>
    <s v="PVD"/>
    <x v="2"/>
    <m/>
    <x v="6"/>
    <s v="29'16"/>
    <s v="Q2'16"/>
  </r>
  <r>
    <d v="2016-07-23T00:00:00"/>
    <s v="A3498117"/>
    <s v="B8960"/>
    <s v="XJ"/>
    <s v="OK"/>
    <x v="16"/>
    <n v="4"/>
    <s v="PVD"/>
    <x v="2"/>
    <m/>
    <x v="6"/>
    <s v="29'16"/>
    <s v="Q2'16"/>
  </r>
  <r>
    <d v="2016-07-23T00:00:00"/>
    <s v="A3498117"/>
    <s v="B8960"/>
    <s v="XJ"/>
    <s v="NG"/>
    <x v="33"/>
    <n v="3"/>
    <s v="PVD"/>
    <x v="2"/>
    <m/>
    <x v="6"/>
    <s v="29'16"/>
    <s v="Q2'16"/>
  </r>
  <r>
    <d v="2016-07-23T00:00:00"/>
    <s v="A3498117"/>
    <s v="B8960"/>
    <s v="XJ"/>
    <s v="NG"/>
    <x v="3"/>
    <n v="1"/>
    <s v="PVD"/>
    <x v="2"/>
    <m/>
    <x v="6"/>
    <s v="29'16"/>
    <s v="Q2'16"/>
  </r>
  <r>
    <d v="2016-07-23T00:00:00"/>
    <s v="A3498117"/>
    <s v="B8960"/>
    <s v="XJ"/>
    <s v="NG"/>
    <x v="34"/>
    <n v="4"/>
    <s v="PVD"/>
    <x v="2"/>
    <m/>
    <x v="6"/>
    <s v="29'16"/>
    <s v="Q2'16"/>
  </r>
  <r>
    <d v="2016-07-23T00:00:00"/>
    <s v="A3497724"/>
    <s v="B8960"/>
    <s v="YS"/>
    <s v="OK"/>
    <x v="16"/>
    <n v="1"/>
    <s v="PVD"/>
    <x v="2"/>
    <m/>
    <x v="6"/>
    <s v="29'16"/>
    <s v="Q2'16"/>
  </r>
  <r>
    <d v="2016-07-23T00:00:00"/>
    <s v="A3497724"/>
    <s v="B8960"/>
    <s v="YS"/>
    <s v="NG"/>
    <x v="34"/>
    <n v="1"/>
    <s v="PVD"/>
    <x v="2"/>
    <m/>
    <x v="6"/>
    <s v="29'16"/>
    <s v="Q2'16"/>
  </r>
  <r>
    <d v="2016-07-23T00:00:00"/>
    <s v="A3496730"/>
    <s v="B9604"/>
    <s v="YS"/>
    <s v="OK"/>
    <x v="16"/>
    <n v="1"/>
    <s v="PVD"/>
    <x v="2"/>
    <m/>
    <x v="6"/>
    <s v="29'16"/>
    <s v="Q2'16"/>
  </r>
  <r>
    <d v="2016-07-23T00:00:00"/>
    <s v="A3498396"/>
    <s v="B8960"/>
    <s v="YS"/>
    <s v="OK"/>
    <x v="16"/>
    <n v="4"/>
    <s v="PVD"/>
    <x v="2"/>
    <m/>
    <x v="6"/>
    <s v="29'16"/>
    <s v="Q2'16"/>
  </r>
  <r>
    <d v="2016-07-23T00:00:00"/>
    <s v="A3498396"/>
    <s v="B8960"/>
    <s v="YS"/>
    <s v="OK"/>
    <x v="27"/>
    <n v="1"/>
    <s v="PVD"/>
    <x v="2"/>
    <m/>
    <x v="6"/>
    <s v="29'16"/>
    <s v="Q2'16"/>
  </r>
  <r>
    <d v="2016-07-23T00:00:00"/>
    <s v="A3498396"/>
    <s v="B8960"/>
    <s v="YS"/>
    <s v="NG"/>
    <x v="34"/>
    <n v="1"/>
    <s v="PVD"/>
    <x v="2"/>
    <m/>
    <x v="6"/>
    <s v="29'16"/>
    <s v="Q2'16"/>
  </r>
  <r>
    <d v="2016-07-23T00:00:00"/>
    <s v="A3498396"/>
    <s v="B8960"/>
    <s v="YS"/>
    <s v="NG"/>
    <x v="31"/>
    <n v="1"/>
    <s v="PVD"/>
    <x v="2"/>
    <m/>
    <x v="6"/>
    <s v="29'16"/>
    <s v="Q2'16"/>
  </r>
  <r>
    <d v="2016-07-23T00:00:00"/>
    <s v="A3499239"/>
    <s v="B9604"/>
    <s v="YS"/>
    <s v="OK"/>
    <x v="16"/>
    <n v="1"/>
    <s v="PVD"/>
    <x v="2"/>
    <m/>
    <x v="6"/>
    <s v="29'16"/>
    <s v="Q2'16"/>
  </r>
  <r>
    <d v="2016-07-23T00:00:00"/>
    <s v="A3499239"/>
    <s v="B9604"/>
    <s v="YS"/>
    <s v="NG"/>
    <x v="33"/>
    <n v="1"/>
    <s v="PVD"/>
    <x v="2"/>
    <m/>
    <x v="6"/>
    <s v="29'16"/>
    <s v="Q2'16"/>
  </r>
  <r>
    <d v="2016-07-23T00:00:00"/>
    <s v="A3498092"/>
    <s v="B9604"/>
    <s v="YS"/>
    <s v="OK"/>
    <x v="16"/>
    <n v="2"/>
    <s v="PVD"/>
    <x v="2"/>
    <m/>
    <x v="6"/>
    <s v="29'16"/>
    <s v="Q2'16"/>
  </r>
  <r>
    <d v="2016-07-23T00:00:00"/>
    <s v="A3498191"/>
    <s v="B9604"/>
    <s v="YS"/>
    <s v="NG"/>
    <x v="34"/>
    <n v="1"/>
    <s v="PVD"/>
    <x v="2"/>
    <m/>
    <x v="6"/>
    <s v="29'16"/>
    <s v="Q2'16"/>
  </r>
  <r>
    <d v="2016-07-23T00:00:00"/>
    <s v="A3499246"/>
    <s v="B9604"/>
    <s v="YS"/>
    <s v="NG"/>
    <x v="33"/>
    <n v="2"/>
    <s v="PVD"/>
    <x v="2"/>
    <m/>
    <x v="6"/>
    <s v="29'16"/>
    <s v="Q2'16"/>
  </r>
  <r>
    <d v="2016-07-23T00:00:00"/>
    <s v="A3499246"/>
    <s v="B9604"/>
    <s v="YS"/>
    <s v="NG"/>
    <x v="3"/>
    <n v="1"/>
    <s v="PVD"/>
    <x v="2"/>
    <m/>
    <x v="6"/>
    <s v="29'16"/>
    <s v="Q2'16"/>
  </r>
  <r>
    <d v="2016-07-23T00:00:00"/>
    <s v="A3499246"/>
    <s v="B9604"/>
    <s v="YS"/>
    <s v="NG"/>
    <x v="34"/>
    <n v="1"/>
    <s v="PVD"/>
    <x v="2"/>
    <m/>
    <x v="6"/>
    <s v="29'16"/>
    <s v="Q2'16"/>
  </r>
  <r>
    <d v="2016-07-23T00:00:00"/>
    <s v="A3498685"/>
    <s v="B9604"/>
    <s v="YS"/>
    <s v="OK"/>
    <x v="16"/>
    <n v="1"/>
    <s v="PVD"/>
    <x v="2"/>
    <m/>
    <x v="6"/>
    <s v="29'16"/>
    <s v="Q2'16"/>
  </r>
  <r>
    <d v="2016-07-23T00:00:00"/>
    <s v="A3499241"/>
    <s v="B9604"/>
    <s v="YS"/>
    <s v="OK"/>
    <x v="16"/>
    <n v="1"/>
    <s v="PVD"/>
    <x v="2"/>
    <m/>
    <x v="6"/>
    <s v="29'16"/>
    <s v="Q2'16"/>
  </r>
  <r>
    <d v="2016-07-23T00:00:00"/>
    <s v="A3499241"/>
    <s v="B9604"/>
    <s v="YS"/>
    <s v="NG"/>
    <x v="3"/>
    <n v="1"/>
    <s v="PVD"/>
    <x v="2"/>
    <m/>
    <x v="6"/>
    <s v="29'16"/>
    <s v="Q2'16"/>
  </r>
  <r>
    <d v="2016-07-23T00:00:00"/>
    <s v="A3498198"/>
    <s v="B9604"/>
    <s v="YS"/>
    <s v="NG"/>
    <x v="31"/>
    <n v="1"/>
    <s v="PVD"/>
    <x v="2"/>
    <m/>
    <x v="6"/>
    <s v="29'16"/>
    <s v="Q2'16"/>
  </r>
  <r>
    <d v="2016-07-23T00:00:00"/>
    <s v="A3499237"/>
    <s v="B9604"/>
    <s v="YS"/>
    <s v="NG"/>
    <x v="3"/>
    <n v="1"/>
    <s v="PVD"/>
    <x v="2"/>
    <m/>
    <x v="6"/>
    <s v="29'16"/>
    <s v="Q2'16"/>
  </r>
  <r>
    <d v="2016-07-23T00:00:00"/>
    <s v="A3499236"/>
    <s v="B9604"/>
    <s v="YS"/>
    <s v="OK"/>
    <x v="27"/>
    <n v="2"/>
    <s v="PVD"/>
    <x v="2"/>
    <m/>
    <x v="6"/>
    <s v="29'16"/>
    <s v="Q2'16"/>
  </r>
  <r>
    <d v="2016-07-23T00:00:00"/>
    <s v="A3499223"/>
    <s v="B9604"/>
    <s v="YS"/>
    <s v="OK"/>
    <x v="16"/>
    <n v="1"/>
    <s v="PVD"/>
    <x v="2"/>
    <m/>
    <x v="6"/>
    <s v="29'16"/>
    <s v="Q2'16"/>
  </r>
  <r>
    <d v="2016-07-23T00:00:00"/>
    <s v="A3499223"/>
    <s v="B9604"/>
    <s v="YS"/>
    <s v="NG"/>
    <x v="3"/>
    <n v="2"/>
    <s v="PVD"/>
    <x v="2"/>
    <m/>
    <x v="6"/>
    <s v="29'16"/>
    <s v="Q2'16"/>
  </r>
  <r>
    <d v="2016-07-23T00:00:00"/>
    <s v="A3497933"/>
    <s v="B9604"/>
    <s v="YS"/>
    <s v="NG"/>
    <x v="34"/>
    <n v="1"/>
    <s v="PVD"/>
    <x v="2"/>
    <m/>
    <x v="6"/>
    <s v="29'16"/>
    <s v="Q2'16"/>
  </r>
  <r>
    <d v="2016-07-23T00:00:00"/>
    <s v="A3499244"/>
    <s v="B9604"/>
    <s v="XJ"/>
    <s v="NG"/>
    <x v="33"/>
    <n v="1"/>
    <s v="PVD"/>
    <x v="2"/>
    <m/>
    <x v="6"/>
    <s v="29'16"/>
    <s v="Q2'16"/>
  </r>
  <r>
    <d v="2016-07-23T00:00:00"/>
    <s v="A3499244"/>
    <s v="B9604"/>
    <s v="XJ"/>
    <s v="NG"/>
    <x v="34"/>
    <n v="1"/>
    <s v="PVD"/>
    <x v="2"/>
    <m/>
    <x v="6"/>
    <s v="29'16"/>
    <s v="Q2'16"/>
  </r>
  <r>
    <d v="2016-07-23T00:00:00"/>
    <s v="A3496145"/>
    <s v="B9604"/>
    <s v="XJ"/>
    <s v="OK"/>
    <x v="27"/>
    <n v="1"/>
    <s v="PVD"/>
    <x v="2"/>
    <m/>
    <x v="6"/>
    <s v="29'16"/>
    <s v="Q2'16"/>
  </r>
  <r>
    <d v="2016-07-23T00:00:00"/>
    <s v="A3496145"/>
    <s v="B9604"/>
    <s v="XJ"/>
    <s v="NG"/>
    <x v="3"/>
    <n v="1"/>
    <s v="PVD"/>
    <x v="2"/>
    <m/>
    <x v="6"/>
    <s v="29'16"/>
    <s v="Q2'16"/>
  </r>
  <r>
    <d v="2016-07-23T00:00:00"/>
    <s v="A3494611"/>
    <s v="B4403"/>
    <s v="XJ"/>
    <s v="OK"/>
    <x v="27"/>
    <n v="1"/>
    <s v="PVD"/>
    <x v="2"/>
    <m/>
    <x v="6"/>
    <s v="29'16"/>
    <s v="Q2'16"/>
  </r>
  <r>
    <d v="2016-07-23T00:00:00"/>
    <s v="A3494611"/>
    <s v="B4403"/>
    <s v="XJ"/>
    <s v="NG"/>
    <x v="33"/>
    <n v="1"/>
    <s v="PVD"/>
    <x v="2"/>
    <m/>
    <x v="6"/>
    <s v="29'16"/>
    <s v="Q2'16"/>
  </r>
  <r>
    <d v="2016-07-23T00:00:00"/>
    <s v="A3494611"/>
    <s v="B4403"/>
    <s v="XJ"/>
    <s v="NG"/>
    <x v="34"/>
    <n v="1"/>
    <s v="PVD"/>
    <x v="2"/>
    <m/>
    <x v="6"/>
    <s v="29'16"/>
    <s v="Q2'16"/>
  </r>
  <r>
    <d v="2016-07-23T00:00:00"/>
    <s v="A3494615"/>
    <s v="B4403"/>
    <s v="XJ"/>
    <s v="OK"/>
    <x v="16"/>
    <n v="2"/>
    <s v="PVD"/>
    <x v="2"/>
    <m/>
    <x v="6"/>
    <s v="29'16"/>
    <s v="Q2'16"/>
  </r>
  <r>
    <d v="2016-07-23T00:00:00"/>
    <s v="A3494615"/>
    <s v="B4403"/>
    <s v="XJ"/>
    <s v="OK"/>
    <x v="27"/>
    <n v="1"/>
    <s v="PVD"/>
    <x v="2"/>
    <m/>
    <x v="6"/>
    <s v="29'16"/>
    <s v="Q2'16"/>
  </r>
  <r>
    <d v="2016-07-23T00:00:00"/>
    <s v="A3494615"/>
    <s v="B4403"/>
    <s v="XJ"/>
    <s v="OK"/>
    <x v="24"/>
    <n v="1"/>
    <s v="PVD"/>
    <x v="2"/>
    <m/>
    <x v="6"/>
    <s v="29'16"/>
    <s v="Q2'16"/>
  </r>
  <r>
    <d v="2016-07-23T00:00:00"/>
    <s v="A3494615"/>
    <s v="B4403"/>
    <s v="XJ"/>
    <s v="NG"/>
    <x v="33"/>
    <n v="1"/>
    <s v="PVD"/>
    <x v="2"/>
    <m/>
    <x v="6"/>
    <s v="29'16"/>
    <s v="Q2'16"/>
  </r>
  <r>
    <d v="2016-07-23T00:00:00"/>
    <s v="A3494615"/>
    <s v="B4403"/>
    <s v="XJ"/>
    <s v="NG"/>
    <x v="34"/>
    <n v="1"/>
    <s v="PVD"/>
    <x v="2"/>
    <m/>
    <x v="6"/>
    <s v="29'16"/>
    <s v="Q2'16"/>
  </r>
  <r>
    <d v="2016-07-23T00:00:00"/>
    <s v="A3495574"/>
    <s v="B4401"/>
    <s v="XJ"/>
    <s v="OK"/>
    <x v="16"/>
    <n v="2"/>
    <s v="PVD"/>
    <x v="2"/>
    <m/>
    <x v="6"/>
    <s v="29'16"/>
    <s v="Q2'16"/>
  </r>
  <r>
    <d v="2016-07-23T00:00:00"/>
    <s v="A3495574"/>
    <s v="B4401"/>
    <s v="XJ"/>
    <s v="NG"/>
    <x v="33"/>
    <n v="2"/>
    <s v="PVD"/>
    <x v="2"/>
    <m/>
    <x v="6"/>
    <s v="29'16"/>
    <s v="Q2'16"/>
  </r>
  <r>
    <d v="2016-07-24T00:00:00"/>
    <s v="A3499252"/>
    <s v="B9604"/>
    <s v="XJ"/>
    <s v="OK"/>
    <x v="16"/>
    <n v="1"/>
    <s v="PVD"/>
    <x v="2"/>
    <m/>
    <x v="6"/>
    <s v="29'16"/>
    <s v="Q2'16"/>
  </r>
  <r>
    <d v="2016-07-24T00:00:00"/>
    <s v="A3498183"/>
    <s v="B9604"/>
    <s v="XJ"/>
    <s v="OK"/>
    <x v="16"/>
    <n v="1"/>
    <s v="PVD"/>
    <x v="2"/>
    <m/>
    <x v="6"/>
    <s v="29'16"/>
    <s v="Q2'16"/>
  </r>
  <r>
    <d v="2016-07-24T00:00:00"/>
    <s v="A3498183"/>
    <s v="B9604"/>
    <s v="XJ"/>
    <s v="OK"/>
    <x v="27"/>
    <n v="1"/>
    <s v="PVD"/>
    <x v="2"/>
    <m/>
    <x v="6"/>
    <s v="29'16"/>
    <s v="Q2'16"/>
  </r>
  <r>
    <d v="2016-07-24T00:00:00"/>
    <s v="A3498672"/>
    <s v="B9604"/>
    <s v="XJ"/>
    <s v="NG"/>
    <x v="33"/>
    <n v="1"/>
    <s v="PVD"/>
    <x v="2"/>
    <m/>
    <x v="6"/>
    <s v="29'16"/>
    <s v="Q2'16"/>
  </r>
  <r>
    <d v="2016-07-24T00:00:00"/>
    <s v="A3498672"/>
    <s v="B9604"/>
    <s v="XJ"/>
    <s v="NG"/>
    <x v="34"/>
    <n v="2"/>
    <s v="PVD"/>
    <x v="2"/>
    <m/>
    <x v="6"/>
    <s v="29'16"/>
    <s v="Q2'16"/>
  </r>
  <r>
    <d v="2016-07-24T00:00:00"/>
    <s v="A3498197"/>
    <s v="B9604"/>
    <s v="XJ"/>
    <s v="NG"/>
    <x v="33"/>
    <n v="1"/>
    <s v="PVD"/>
    <x v="2"/>
    <m/>
    <x v="6"/>
    <s v="29'16"/>
    <s v="Q2'16"/>
  </r>
  <r>
    <d v="2016-07-24T00:00:00"/>
    <s v="A3499229"/>
    <s v="B9604"/>
    <s v="XJ"/>
    <s v="OK"/>
    <x v="16"/>
    <n v="4"/>
    <s v="PVD"/>
    <x v="2"/>
    <m/>
    <x v="6"/>
    <s v="29'16"/>
    <s v="Q2'16"/>
  </r>
  <r>
    <d v="2016-07-24T00:00:00"/>
    <s v="A3499229"/>
    <s v="B9604"/>
    <s v="XJ"/>
    <s v="NG"/>
    <x v="33"/>
    <n v="1"/>
    <s v="PVD"/>
    <x v="2"/>
    <m/>
    <x v="6"/>
    <s v="29'16"/>
    <s v="Q2'16"/>
  </r>
  <r>
    <d v="2016-07-24T00:00:00"/>
    <s v="A3499924"/>
    <s v="B9604"/>
    <s v="XJ"/>
    <s v="OK"/>
    <x v="16"/>
    <n v="1"/>
    <s v="PVD"/>
    <x v="2"/>
    <m/>
    <x v="6"/>
    <s v="29'16"/>
    <s v="Q2'16"/>
  </r>
  <r>
    <d v="2016-07-24T00:00:00"/>
    <s v="A3498676"/>
    <s v="B9604"/>
    <s v="XJ"/>
    <s v="NG"/>
    <x v="33"/>
    <n v="1"/>
    <s v="PVD"/>
    <x v="2"/>
    <m/>
    <x v="6"/>
    <s v="29'16"/>
    <s v="Q2'16"/>
  </r>
  <r>
    <d v="2016-07-24T00:00:00"/>
    <s v="A3499215"/>
    <s v="B9604"/>
    <s v="XJ"/>
    <s v="OK"/>
    <x v="16"/>
    <n v="1"/>
    <s v="PVD"/>
    <x v="2"/>
    <m/>
    <x v="6"/>
    <s v="29'16"/>
    <s v="Q2'16"/>
  </r>
  <r>
    <d v="2016-07-24T00:00:00"/>
    <s v="A3499215"/>
    <s v="B9604"/>
    <s v="XJ"/>
    <s v="NG"/>
    <x v="31"/>
    <n v="1"/>
    <s v="PVD"/>
    <x v="2"/>
    <m/>
    <x v="6"/>
    <s v="29'16"/>
    <s v="Q2'16"/>
  </r>
  <r>
    <d v="2016-07-24T00:00:00"/>
    <s v="A3499218"/>
    <s v="B9604"/>
    <s v="XJ"/>
    <s v="NG"/>
    <x v="33"/>
    <n v="1"/>
    <s v="PVD"/>
    <x v="2"/>
    <m/>
    <x v="6"/>
    <s v="29'16"/>
    <s v="Q2'16"/>
  </r>
  <r>
    <d v="2016-07-24T00:00:00"/>
    <s v="A3499218"/>
    <s v="B9604"/>
    <s v="XJ"/>
    <s v="NG"/>
    <x v="34"/>
    <n v="1"/>
    <s v="PVD"/>
    <x v="2"/>
    <m/>
    <x v="6"/>
    <s v="29'16"/>
    <s v="Q2'16"/>
  </r>
  <r>
    <d v="2016-07-24T00:00:00"/>
    <s v="A3499228"/>
    <s v="B9604"/>
    <s v="XJ"/>
    <s v="OK"/>
    <x v="16"/>
    <n v="3"/>
    <s v="PVD"/>
    <x v="2"/>
    <m/>
    <x v="6"/>
    <s v="29'16"/>
    <s v="Q2'16"/>
  </r>
  <r>
    <d v="2016-07-24T00:00:00"/>
    <s v="A3499228"/>
    <s v="B9604"/>
    <s v="XJ"/>
    <s v="NG"/>
    <x v="33"/>
    <n v="2"/>
    <s v="PVD"/>
    <x v="2"/>
    <m/>
    <x v="6"/>
    <s v="29'16"/>
    <s v="Q2'16"/>
  </r>
  <r>
    <d v="2016-07-24T00:00:00"/>
    <s v="A3498680"/>
    <s v="B9604"/>
    <s v="XJ"/>
    <s v="NG"/>
    <x v="34"/>
    <n v="1"/>
    <s v="PVD"/>
    <x v="2"/>
    <m/>
    <x v="6"/>
    <s v="29'16"/>
    <s v="Q2'16"/>
  </r>
  <r>
    <d v="2016-07-24T00:00:00"/>
    <s v="A3498182"/>
    <s v="B9604"/>
    <s v="XJ"/>
    <s v="OK"/>
    <x v="16"/>
    <n v="3"/>
    <s v="PVD"/>
    <x v="2"/>
    <m/>
    <x v="6"/>
    <s v="29'16"/>
    <s v="Q2'16"/>
  </r>
  <r>
    <d v="2016-07-24T00:00:00"/>
    <s v="A3499213"/>
    <s v="B9604"/>
    <s v="XJ"/>
    <s v="OK"/>
    <x v="27"/>
    <n v="2"/>
    <s v="PVD"/>
    <x v="2"/>
    <m/>
    <x v="6"/>
    <s v="29'16"/>
    <s v="Q2'16"/>
  </r>
  <r>
    <d v="2016-07-24T00:00:00"/>
    <s v="A3498039"/>
    <s v="B9604"/>
    <s v="XJ"/>
    <s v="NG"/>
    <x v="16"/>
    <n v="1"/>
    <s v="PVD"/>
    <x v="2"/>
    <m/>
    <x v="6"/>
    <s v="29'16"/>
    <s v="Q2'16"/>
  </r>
  <r>
    <d v="2016-07-24T00:00:00"/>
    <s v="A3497932"/>
    <s v="B9604"/>
    <s v="XJ"/>
    <s v="OK"/>
    <x v="16"/>
    <n v="1"/>
    <s v="PVD"/>
    <x v="2"/>
    <m/>
    <x v="6"/>
    <s v="29'16"/>
    <s v="Q2'16"/>
  </r>
  <r>
    <d v="2016-07-24T00:00:00"/>
    <s v="A3497932"/>
    <s v="B9604"/>
    <s v="XJ"/>
    <s v="NG"/>
    <x v="34"/>
    <n v="1"/>
    <s v="PVD"/>
    <x v="2"/>
    <m/>
    <x v="6"/>
    <s v="29'16"/>
    <s v="Q2'16"/>
  </r>
  <r>
    <d v="2016-07-24T00:00:00"/>
    <s v="A3499919"/>
    <s v="B9604"/>
    <s v="XJ"/>
    <s v="NG"/>
    <x v="33"/>
    <n v="1"/>
    <s v="PVD"/>
    <x v="2"/>
    <m/>
    <x v="6"/>
    <s v="29'16"/>
    <s v="Q2'16"/>
  </r>
  <r>
    <d v="2016-07-24T00:00:00"/>
    <s v="A3497947"/>
    <s v="B9604"/>
    <s v="XJ"/>
    <s v="OK"/>
    <x v="16"/>
    <n v="1"/>
    <s v="PVD"/>
    <x v="2"/>
    <m/>
    <x v="6"/>
    <s v="29'16"/>
    <s v="Q2'16"/>
  </r>
  <r>
    <d v="2016-07-24T00:00:00"/>
    <s v="A3498677"/>
    <s v="B9604"/>
    <s v="XJ"/>
    <s v="NG"/>
    <x v="34"/>
    <n v="1"/>
    <s v="PVD"/>
    <x v="2"/>
    <m/>
    <x v="6"/>
    <s v="29'16"/>
    <s v="Q2'16"/>
  </r>
  <r>
    <d v="2016-07-24T00:00:00"/>
    <s v="A3498677"/>
    <s v="B9604"/>
    <s v="XJ"/>
    <s v="NG"/>
    <x v="31"/>
    <n v="1"/>
    <s v="PVD"/>
    <x v="2"/>
    <m/>
    <x v="6"/>
    <s v="29'16"/>
    <s v="Q2'16"/>
  </r>
  <r>
    <d v="2016-07-24T00:00:00"/>
    <s v="A3499219"/>
    <s v="B9604"/>
    <s v="XJ"/>
    <s v="NG"/>
    <x v="34"/>
    <n v="3"/>
    <s v="PVD"/>
    <x v="2"/>
    <m/>
    <x v="6"/>
    <s v="29'16"/>
    <s v="Q2'16"/>
  </r>
  <r>
    <d v="2016-07-24T00:00:00"/>
    <s v="A3497941"/>
    <s v="B9604"/>
    <s v="XJ"/>
    <s v="OK"/>
    <x v="16"/>
    <n v="5"/>
    <s v="PVD"/>
    <x v="2"/>
    <m/>
    <x v="6"/>
    <s v="29'16"/>
    <s v="Q2'16"/>
  </r>
  <r>
    <d v="2016-07-24T00:00:00"/>
    <s v="A3497935"/>
    <s v="B9604"/>
    <s v="XJ"/>
    <s v="OK"/>
    <x v="16"/>
    <n v="1"/>
    <s v="PVD"/>
    <x v="2"/>
    <m/>
    <x v="6"/>
    <s v="29'16"/>
    <s v="Q2'16"/>
  </r>
  <r>
    <d v="2016-07-24T00:00:00"/>
    <s v="A3497935"/>
    <s v="B9604"/>
    <s v="XJ"/>
    <s v="NG"/>
    <x v="33"/>
    <n v="1"/>
    <s v="PVD"/>
    <x v="2"/>
    <m/>
    <x v="6"/>
    <s v="29'16"/>
    <s v="Q2'16"/>
  </r>
  <r>
    <d v="2016-07-24T00:00:00"/>
    <s v="A3499216"/>
    <s v="B9604"/>
    <s v="XJ"/>
    <s v="OK"/>
    <x v="16"/>
    <n v="2"/>
    <s v="PVD"/>
    <x v="2"/>
    <m/>
    <x v="6"/>
    <s v="29'16"/>
    <s v="Q2'16"/>
  </r>
  <r>
    <d v="2016-07-24T00:00:00"/>
    <s v="A3500102"/>
    <s v="B9604"/>
    <s v="XJ"/>
    <s v="OK"/>
    <x v="16"/>
    <n v="1"/>
    <s v="PVD"/>
    <x v="2"/>
    <m/>
    <x v="6"/>
    <s v="29'16"/>
    <s v="Q2'16"/>
  </r>
  <r>
    <d v="2016-07-24T00:00:00"/>
    <s v="A3500102"/>
    <s v="B9604"/>
    <s v="XJ"/>
    <s v="NG"/>
    <x v="33"/>
    <n v="1"/>
    <s v="PVD"/>
    <x v="2"/>
    <m/>
    <x v="6"/>
    <s v="29'16"/>
    <s v="Q2'16"/>
  </r>
  <r>
    <d v="2016-07-24T00:00:00"/>
    <s v="A3498118"/>
    <s v="B8960"/>
    <s v="XJ"/>
    <s v="OK"/>
    <x v="27"/>
    <n v="1"/>
    <s v="PVD"/>
    <x v="2"/>
    <m/>
    <x v="6"/>
    <s v="29'16"/>
    <s v="Q2'16"/>
  </r>
  <r>
    <d v="2016-07-24T00:00:00"/>
    <s v="A3498118"/>
    <s v="B8960"/>
    <s v="XJ"/>
    <s v="NG"/>
    <x v="33"/>
    <n v="6"/>
    <s v="PVD"/>
    <x v="2"/>
    <m/>
    <x v="6"/>
    <s v="29'16"/>
    <s v="Q2'16"/>
  </r>
  <r>
    <d v="2016-07-24T00:00:00"/>
    <s v="A3498118"/>
    <s v="B8960"/>
    <s v="XJ"/>
    <s v="NG"/>
    <x v="34"/>
    <n v="4"/>
    <s v="PVD"/>
    <x v="2"/>
    <m/>
    <x v="6"/>
    <s v="29'16"/>
    <s v="Q2'16"/>
  </r>
  <r>
    <d v="2016-07-24T00:00:00"/>
    <s v="A3497005"/>
    <s v="B8960"/>
    <s v="XJ"/>
    <s v="NG"/>
    <x v="33"/>
    <n v="6"/>
    <s v="PVD"/>
    <x v="2"/>
    <m/>
    <x v="6"/>
    <s v="29'16"/>
    <s v="Q2'16"/>
  </r>
  <r>
    <d v="2016-07-24T00:00:00"/>
    <s v="A3497005"/>
    <s v="B8960"/>
    <s v="XJ"/>
    <s v="NG"/>
    <x v="34"/>
    <n v="4"/>
    <s v="PVD"/>
    <x v="2"/>
    <m/>
    <x v="6"/>
    <s v="29'16"/>
    <s v="Q2'16"/>
  </r>
  <r>
    <d v="2016-07-24T00:00:00"/>
    <s v="A3497291"/>
    <s v="B8960"/>
    <s v="XJ"/>
    <s v="OK"/>
    <x v="16"/>
    <n v="1"/>
    <s v="PVD"/>
    <x v="2"/>
    <m/>
    <x v="6"/>
    <s v="29'16"/>
    <s v="Q2'16"/>
  </r>
  <r>
    <d v="2016-07-24T00:00:00"/>
    <s v="A3497291"/>
    <s v="B8960"/>
    <s v="XJ"/>
    <s v="OK"/>
    <x v="27"/>
    <n v="1"/>
    <s v="PVD"/>
    <x v="2"/>
    <m/>
    <x v="6"/>
    <s v="29'16"/>
    <s v="Q2'16"/>
  </r>
  <r>
    <d v="2016-07-24T00:00:00"/>
    <s v="A3497291"/>
    <s v="B8960"/>
    <s v="XJ"/>
    <s v="NG"/>
    <x v="33"/>
    <n v="7"/>
    <s v="PVD"/>
    <x v="2"/>
    <m/>
    <x v="6"/>
    <s v="29'16"/>
    <s v="Q2'16"/>
  </r>
  <r>
    <d v="2016-07-24T00:00:00"/>
    <s v="A3497291"/>
    <s v="B8960"/>
    <s v="XJ"/>
    <s v="NG"/>
    <x v="34"/>
    <n v="3"/>
    <s v="PVD"/>
    <x v="2"/>
    <m/>
    <x v="6"/>
    <s v="29'16"/>
    <s v="Q2'16"/>
  </r>
  <r>
    <d v="2016-07-24T00:00:00"/>
    <s v="A3498526"/>
    <s v="B8960"/>
    <s v="XJ"/>
    <s v="OK"/>
    <x v="16"/>
    <n v="1"/>
    <s v="PVD"/>
    <x v="2"/>
    <m/>
    <x v="6"/>
    <s v="29'16"/>
    <s v="Q2'16"/>
  </r>
  <r>
    <d v="2016-07-24T00:00:00"/>
    <s v="A3498526"/>
    <s v="B8960"/>
    <s v="XJ"/>
    <s v="NG"/>
    <x v="33"/>
    <n v="3"/>
    <s v="PVD"/>
    <x v="2"/>
    <m/>
    <x v="6"/>
    <s v="29'16"/>
    <s v="Q2'16"/>
  </r>
  <r>
    <d v="2016-07-24T00:00:00"/>
    <s v="A3498526"/>
    <s v="B8960"/>
    <s v="XJ"/>
    <s v="NG"/>
    <x v="34"/>
    <n v="7"/>
    <s v="PVD"/>
    <x v="2"/>
    <m/>
    <x v="6"/>
    <s v="29'16"/>
    <s v="Q2'16"/>
  </r>
  <r>
    <d v="2016-07-24T00:00:00"/>
    <s v="A3498816"/>
    <s v="B8960"/>
    <s v="XJ"/>
    <s v="OK"/>
    <x v="16"/>
    <n v="1"/>
    <s v="PVD"/>
    <x v="2"/>
    <m/>
    <x v="6"/>
    <s v="29'16"/>
    <s v="Q2'16"/>
  </r>
  <r>
    <d v="2016-07-24T00:00:00"/>
    <s v="A3498816"/>
    <s v="B8960"/>
    <s v="XJ"/>
    <s v="NG"/>
    <x v="33"/>
    <n v="3"/>
    <s v="PVD"/>
    <x v="2"/>
    <m/>
    <x v="6"/>
    <s v="29'16"/>
    <s v="Q2'16"/>
  </r>
  <r>
    <d v="2016-07-24T00:00:00"/>
    <s v="A3498816"/>
    <s v="B8960"/>
    <s v="XJ"/>
    <s v="NG"/>
    <x v="34"/>
    <n v="3"/>
    <s v="PVD"/>
    <x v="2"/>
    <m/>
    <x v="6"/>
    <s v="29'16"/>
    <s v="Q2'16"/>
  </r>
  <r>
    <d v="2016-07-24T00:00:00"/>
    <s v="A3498816"/>
    <s v="B8960"/>
    <s v="XJ"/>
    <s v="NG"/>
    <x v="31"/>
    <n v="1"/>
    <s v="PVD"/>
    <x v="2"/>
    <m/>
    <x v="6"/>
    <s v="29'16"/>
    <s v="Q2'16"/>
  </r>
  <r>
    <d v="2016-07-24T00:00:00"/>
    <s v="A3500096"/>
    <s v="B9604"/>
    <s v="YS"/>
    <s v="OK"/>
    <x v="16"/>
    <n v="1"/>
    <s v="PVD"/>
    <x v="2"/>
    <m/>
    <x v="6"/>
    <s v="29'16"/>
    <s v="Q2'16"/>
  </r>
  <r>
    <d v="2016-07-24T00:00:00"/>
    <s v="A3499249"/>
    <s v="B9604"/>
    <s v="YS"/>
    <s v="OK"/>
    <x v="16"/>
    <n v="1"/>
    <s v="PVD"/>
    <x v="2"/>
    <m/>
    <x v="6"/>
    <s v="29'16"/>
    <s v="Q2'16"/>
  </r>
  <r>
    <d v="2016-07-24T00:00:00"/>
    <s v="A3499249"/>
    <s v="B9604"/>
    <s v="YS"/>
    <s v="NG"/>
    <x v="34"/>
    <n v="1"/>
    <s v="PVD"/>
    <x v="2"/>
    <m/>
    <x v="6"/>
    <s v="29'16"/>
    <s v="Q2'16"/>
  </r>
  <r>
    <d v="2016-07-24T00:00:00"/>
    <s v="A3500350"/>
    <s v="B9604"/>
    <s v="YS"/>
    <s v="OK"/>
    <x v="16"/>
    <n v="2"/>
    <s v="PVD"/>
    <x v="2"/>
    <m/>
    <x v="6"/>
    <s v="29'16"/>
    <s v="Q2'16"/>
  </r>
  <r>
    <d v="2016-07-24T00:00:00"/>
    <s v="A3500350"/>
    <s v="B9604"/>
    <s v="YS"/>
    <s v="NG"/>
    <x v="34"/>
    <n v="2"/>
    <s v="PVD"/>
    <x v="2"/>
    <m/>
    <x v="6"/>
    <s v="29'16"/>
    <s v="Q2'16"/>
  </r>
  <r>
    <d v="2016-07-24T00:00:00"/>
    <s v="A3499920"/>
    <s v="B9604"/>
    <s v="YS"/>
    <s v="NG"/>
    <x v="34"/>
    <n v="1"/>
    <s v="PVD"/>
    <x v="2"/>
    <m/>
    <x v="6"/>
    <s v="29'16"/>
    <s v="Q2'16"/>
  </r>
  <r>
    <d v="2016-07-24T00:00:00"/>
    <s v="A3499920"/>
    <s v="B9604"/>
    <s v="YS"/>
    <s v="NG"/>
    <x v="31"/>
    <n v="1"/>
    <s v="PVD"/>
    <x v="2"/>
    <m/>
    <x v="6"/>
    <s v="29'16"/>
    <s v="Q2'16"/>
  </r>
  <r>
    <d v="2016-07-24T00:00:00"/>
    <s v="A3498195"/>
    <s v="B9604"/>
    <s v="YS"/>
    <s v="NG"/>
    <x v="34"/>
    <n v="1"/>
    <s v="PVD"/>
    <x v="2"/>
    <m/>
    <x v="6"/>
    <s v="29'16"/>
    <s v="Q2'16"/>
  </r>
  <r>
    <d v="2016-07-24T00:00:00"/>
    <s v="A3499248"/>
    <s v="B9604"/>
    <s v="YS"/>
    <s v="OK"/>
    <x v="16"/>
    <n v="1"/>
    <s v="PVD"/>
    <x v="2"/>
    <m/>
    <x v="6"/>
    <s v="29'16"/>
    <s v="Q2'16"/>
  </r>
  <r>
    <d v="2016-07-24T00:00:00"/>
    <s v="A3499248"/>
    <s v="B9604"/>
    <s v="YS"/>
    <s v="NG"/>
    <x v="34"/>
    <n v="1"/>
    <s v="PVD"/>
    <x v="2"/>
    <m/>
    <x v="6"/>
    <s v="29'16"/>
    <s v="Q2'16"/>
  </r>
  <r>
    <d v="2016-07-24T00:00:00"/>
    <s v="A3500104"/>
    <s v="B9604"/>
    <s v="YS"/>
    <s v="NG"/>
    <x v="31"/>
    <n v="1"/>
    <s v="PVD"/>
    <x v="2"/>
    <m/>
    <x v="6"/>
    <s v="29'16"/>
    <s v="Q2'16"/>
  </r>
  <r>
    <d v="2016-07-24T00:00:00"/>
    <s v="A3500346"/>
    <s v="B9604"/>
    <s v="YS"/>
    <s v="NG"/>
    <x v="34"/>
    <n v="1"/>
    <s v="PVD"/>
    <x v="2"/>
    <m/>
    <x v="6"/>
    <s v="29'16"/>
    <s v="Q2'16"/>
  </r>
  <r>
    <d v="2016-07-24T00:00:00"/>
    <s v="A3495526"/>
    <s v="B8078"/>
    <s v="YS"/>
    <s v="NG"/>
    <x v="34"/>
    <n v="1"/>
    <s v="PVD"/>
    <x v="2"/>
    <m/>
    <x v="6"/>
    <s v="29'16"/>
    <s v="Q2'16"/>
  </r>
  <r>
    <d v="2016-07-24T00:00:00"/>
    <s v="A3500098"/>
    <s v="B9604"/>
    <s v="YS"/>
    <s v="NG"/>
    <x v="34"/>
    <n v="1"/>
    <s v="PVD"/>
    <x v="2"/>
    <m/>
    <x v="6"/>
    <s v="29'16"/>
    <s v="Q2'16"/>
  </r>
  <r>
    <d v="2016-07-24T00:00:00"/>
    <s v="A3499922"/>
    <s v="B9604"/>
    <s v="YS"/>
    <s v="NG"/>
    <x v="3"/>
    <n v="1"/>
    <s v="PVD"/>
    <x v="2"/>
    <m/>
    <x v="6"/>
    <s v="29'16"/>
    <s v="Q2'16"/>
  </r>
  <r>
    <d v="2016-07-24T00:00:00"/>
    <s v="A3499922"/>
    <s v="B9604"/>
    <s v="YS"/>
    <s v="NG"/>
    <x v="34"/>
    <n v="1"/>
    <s v="PVD"/>
    <x v="2"/>
    <m/>
    <x v="6"/>
    <s v="29'16"/>
    <s v="Q2'16"/>
  </r>
  <r>
    <d v="2016-07-24T00:00:00"/>
    <s v="A3499930"/>
    <s v="B9604"/>
    <s v="YS"/>
    <s v="NG"/>
    <x v="34"/>
    <n v="1"/>
    <s v="PVD"/>
    <x v="2"/>
    <m/>
    <x v="6"/>
    <s v="29'16"/>
    <s v="Q2'16"/>
  </r>
  <r>
    <d v="2016-07-24T00:00:00"/>
    <s v="A3497949"/>
    <s v="B9604"/>
    <s v="YS"/>
    <s v="NG"/>
    <x v="33"/>
    <n v="1"/>
    <s v="PVD"/>
    <x v="2"/>
    <m/>
    <x v="6"/>
    <s v="29'16"/>
    <s v="Q2'16"/>
  </r>
  <r>
    <d v="2016-07-24T00:00:00"/>
    <s v="A3497949"/>
    <s v="B9604"/>
    <s v="YS"/>
    <s v="NG"/>
    <x v="3"/>
    <n v="1"/>
    <s v="PVD"/>
    <x v="2"/>
    <m/>
    <x v="6"/>
    <s v="29'16"/>
    <s v="Q2'16"/>
  </r>
  <r>
    <d v="2016-07-24T00:00:00"/>
    <s v="A3497949"/>
    <s v="B9604"/>
    <s v="YS"/>
    <s v="NG"/>
    <x v="34"/>
    <n v="1"/>
    <s v="PVD"/>
    <x v="2"/>
    <m/>
    <x v="6"/>
    <s v="29'16"/>
    <s v="Q2'16"/>
  </r>
  <r>
    <d v="2016-07-24T00:00:00"/>
    <s v="A3497550"/>
    <s v="B8078"/>
    <s v="YS"/>
    <s v="NG"/>
    <x v="16"/>
    <n v="1"/>
    <s v="PVD"/>
    <x v="2"/>
    <m/>
    <x v="6"/>
    <s v="29'16"/>
    <s v="Q2'16"/>
  </r>
  <r>
    <d v="2016-07-24T00:00:00"/>
    <s v="A3497550"/>
    <s v="B8078"/>
    <s v="YS"/>
    <s v="OK"/>
    <x v="16"/>
    <n v="1"/>
    <s v="PVD"/>
    <x v="2"/>
    <m/>
    <x v="6"/>
    <s v="29'16"/>
    <s v="Q2'16"/>
  </r>
  <r>
    <d v="2016-07-24T00:00:00"/>
    <s v="A3497550"/>
    <s v="B8078"/>
    <s v="YS"/>
    <s v="NG"/>
    <x v="33"/>
    <n v="1"/>
    <s v="PVD"/>
    <x v="2"/>
    <m/>
    <x v="6"/>
    <s v="29'16"/>
    <s v="Q2'16"/>
  </r>
  <r>
    <d v="2016-07-24T00:00:00"/>
    <s v="A3497550"/>
    <s v="B8078"/>
    <s v="YS"/>
    <s v="NG"/>
    <x v="34"/>
    <n v="1"/>
    <s v="PVD"/>
    <x v="2"/>
    <m/>
    <x v="6"/>
    <s v="29'16"/>
    <s v="Q2'16"/>
  </r>
  <r>
    <d v="2016-07-24T00:00:00"/>
    <s v="A3497550"/>
    <s v="B8078"/>
    <s v="YS"/>
    <s v="NG"/>
    <x v="31"/>
    <n v="1"/>
    <s v="PVD"/>
    <x v="2"/>
    <m/>
    <x v="6"/>
    <s v="29'16"/>
    <s v="Q2'16"/>
  </r>
  <r>
    <d v="2016-07-24T00:00:00"/>
    <s v="A3500089"/>
    <s v="B9604"/>
    <s v="YS"/>
    <s v="NG"/>
    <x v="34"/>
    <n v="1"/>
    <s v="PVD"/>
    <x v="2"/>
    <m/>
    <x v="6"/>
    <s v="29'16"/>
    <s v="Q2'16"/>
  </r>
  <r>
    <d v="2016-07-24T00:00:00"/>
    <s v="A3500092"/>
    <s v="B9604"/>
    <s v="YS"/>
    <s v="NG"/>
    <x v="31"/>
    <n v="1"/>
    <s v="PVD"/>
    <x v="2"/>
    <m/>
    <x v="6"/>
    <s v="29'16"/>
    <s v="Q2'16"/>
  </r>
  <r>
    <d v="2016-07-24T00:00:00"/>
    <s v="A3499927"/>
    <s v="B9604"/>
    <s v="YS"/>
    <s v="NG"/>
    <x v="33"/>
    <n v="1"/>
    <s v="PVD"/>
    <x v="2"/>
    <m/>
    <x v="6"/>
    <s v="29'16"/>
    <s v="Q2'16"/>
  </r>
  <r>
    <d v="2016-07-24T00:00:00"/>
    <s v="A3499927"/>
    <s v="B9604"/>
    <s v="YS"/>
    <s v="NG"/>
    <x v="34"/>
    <n v="1"/>
    <s v="PVD"/>
    <x v="2"/>
    <m/>
    <x v="6"/>
    <s v="29'16"/>
    <s v="Q2'16"/>
  </r>
  <r>
    <d v="2016-07-24T00:00:00"/>
    <s v="A3499932"/>
    <s v="B9604"/>
    <s v="YS"/>
    <s v="NG"/>
    <x v="3"/>
    <n v="1"/>
    <s v="PVD"/>
    <x v="2"/>
    <m/>
    <x v="6"/>
    <s v="29'16"/>
    <s v="Q2'16"/>
  </r>
  <r>
    <d v="2016-07-24T00:00:00"/>
    <s v="A3499932"/>
    <s v="B9604"/>
    <s v="YS"/>
    <s v="NG"/>
    <x v="34"/>
    <n v="1"/>
    <s v="PVD"/>
    <x v="2"/>
    <m/>
    <x v="6"/>
    <s v="29'16"/>
    <s v="Q2'16"/>
  </r>
  <r>
    <d v="2016-07-24T00:00:00"/>
    <s v="A3498487"/>
    <s v="B8960"/>
    <s v="YS"/>
    <s v="NG"/>
    <x v="34"/>
    <n v="2"/>
    <s v="PVD"/>
    <x v="2"/>
    <m/>
    <x v="6"/>
    <s v="29'16"/>
    <s v="Q2'16"/>
  </r>
  <r>
    <d v="2016-07-24T00:00:00"/>
    <s v="A3498664"/>
    <s v="B8960"/>
    <s v="YS"/>
    <s v="OK"/>
    <x v="16"/>
    <n v="2"/>
    <s v="PVD"/>
    <x v="2"/>
    <m/>
    <x v="6"/>
    <s v="29'16"/>
    <s v="Q2'16"/>
  </r>
  <r>
    <d v="2016-07-24T00:00:00"/>
    <s v="A3498490"/>
    <s v="B8960"/>
    <s v="YS"/>
    <s v="OK"/>
    <x v="16"/>
    <n v="1"/>
    <s v="PVD"/>
    <x v="2"/>
    <m/>
    <x v="6"/>
    <s v="29'16"/>
    <s v="Q2'16"/>
  </r>
  <r>
    <d v="2016-07-24T00:00:00"/>
    <s v="A3498398"/>
    <s v="B8960"/>
    <s v="YS"/>
    <s v="OK"/>
    <x v="16"/>
    <n v="2"/>
    <s v="PVD"/>
    <x v="2"/>
    <m/>
    <x v="6"/>
    <s v="29'16"/>
    <s v="Q2'16"/>
  </r>
  <r>
    <d v="2016-07-24T00:00:00"/>
    <s v="A3498398"/>
    <s v="B8960"/>
    <s v="YS"/>
    <s v="NG"/>
    <x v="33"/>
    <n v="1"/>
    <s v="PVD"/>
    <x v="2"/>
    <m/>
    <x v="6"/>
    <s v="29'16"/>
    <s v="Q2'16"/>
  </r>
  <r>
    <d v="2016-07-24T00:00:00"/>
    <s v="A3498398"/>
    <s v="B8960"/>
    <s v="YS"/>
    <s v="NG"/>
    <x v="3"/>
    <n v="1"/>
    <s v="PVD"/>
    <x v="2"/>
    <m/>
    <x v="6"/>
    <s v="29'16"/>
    <s v="Q2'16"/>
  </r>
  <r>
    <d v="2016-07-24T00:00:00"/>
    <s v="A3498398"/>
    <s v="B8960"/>
    <s v="YS"/>
    <s v="NG"/>
    <x v="34"/>
    <n v="1"/>
    <s v="PVD"/>
    <x v="2"/>
    <m/>
    <x v="6"/>
    <s v="29'16"/>
    <s v="Q2'16"/>
  </r>
  <r>
    <d v="2016-07-24T00:00:00"/>
    <s v="A3497293"/>
    <s v="B8960"/>
    <s v="YS"/>
    <s v="OK"/>
    <x v="16"/>
    <n v="1"/>
    <s v="PVD"/>
    <x v="2"/>
    <m/>
    <x v="6"/>
    <s v="29'16"/>
    <s v="Q2'16"/>
  </r>
  <r>
    <d v="2016-07-24T00:00:00"/>
    <s v="A3497293"/>
    <s v="B8960"/>
    <s v="YS"/>
    <s v="OK"/>
    <x v="27"/>
    <n v="1"/>
    <s v="PVD"/>
    <x v="2"/>
    <m/>
    <x v="6"/>
    <s v="29'16"/>
    <s v="Q2'16"/>
  </r>
  <r>
    <d v="2016-07-24T00:00:00"/>
    <s v="A3497293"/>
    <s v="B8960"/>
    <s v="YS"/>
    <s v="NG"/>
    <x v="31"/>
    <n v="2"/>
    <s v="PVD"/>
    <x v="2"/>
    <m/>
    <x v="6"/>
    <s v="29'16"/>
    <s v="Q2'16"/>
  </r>
  <r>
    <d v="2016-07-25T00:00:00"/>
    <s v="A3500348"/>
    <s v="B9604"/>
    <s v="YS"/>
    <s v="OK"/>
    <x v="16"/>
    <n v="1"/>
    <s v="PVD"/>
    <x v="2"/>
    <m/>
    <x v="6"/>
    <s v="30'16"/>
    <s v="Q2'16"/>
  </r>
  <r>
    <d v="2016-07-25T00:00:00"/>
    <s v="A3500090"/>
    <s v="B9604"/>
    <s v="YS"/>
    <s v="OK"/>
    <x v="16"/>
    <n v="1"/>
    <s v="PVD"/>
    <x v="2"/>
    <m/>
    <x v="6"/>
    <s v="30'16"/>
    <s v="Q2'16"/>
  </r>
  <r>
    <d v="2016-07-25T00:00:00"/>
    <s v="A3498491"/>
    <s v="B8960"/>
    <s v="XJ"/>
    <s v="OK"/>
    <x v="16"/>
    <n v="1"/>
    <s v="PVD"/>
    <x v="2"/>
    <m/>
    <x v="6"/>
    <s v="30'16"/>
    <s v="Q2'16"/>
  </r>
  <r>
    <d v="2016-07-25T00:00:00"/>
    <s v="A3498491"/>
    <s v="B8960"/>
    <s v="XJ"/>
    <s v="NG"/>
    <x v="33"/>
    <n v="6"/>
    <s v="PVD"/>
    <x v="2"/>
    <m/>
    <x v="6"/>
    <s v="30'16"/>
    <s v="Q2'16"/>
  </r>
  <r>
    <d v="2016-07-25T00:00:00"/>
    <s v="A3498491"/>
    <s v="B8960"/>
    <s v="XJ"/>
    <s v="NG"/>
    <x v="34"/>
    <n v="5"/>
    <s v="PVD"/>
    <x v="2"/>
    <m/>
    <x v="6"/>
    <s v="30'16"/>
    <s v="Q2'16"/>
  </r>
  <r>
    <d v="2016-07-25T00:00:00"/>
    <s v="A3498491"/>
    <s v="B8960"/>
    <s v="XJ"/>
    <s v="NG"/>
    <x v="31"/>
    <n v="1"/>
    <s v="PVD"/>
    <x v="2"/>
    <m/>
    <x v="6"/>
    <s v="30'16"/>
    <s v="Q2'16"/>
  </r>
  <r>
    <d v="2016-07-25T00:00:00"/>
    <s v="A3499928"/>
    <s v="B9604"/>
    <s v="YS"/>
    <s v="OK"/>
    <x v="16"/>
    <n v="1"/>
    <s v="PVD"/>
    <x v="2"/>
    <m/>
    <x v="6"/>
    <s v="30'16"/>
    <s v="Q2'16"/>
  </r>
  <r>
    <d v="2016-07-25T00:00:00"/>
    <s v="A3499928"/>
    <s v="B9604"/>
    <s v="YS"/>
    <s v="NG"/>
    <x v="3"/>
    <n v="1"/>
    <s v="PVD"/>
    <x v="2"/>
    <m/>
    <x v="6"/>
    <s v="30'16"/>
    <s v="Q2'16"/>
  </r>
  <r>
    <d v="2016-07-25T00:00:00"/>
    <s v="A3499928"/>
    <s v="B9604"/>
    <s v="YS"/>
    <s v="NG"/>
    <x v="34"/>
    <n v="2"/>
    <s v="PVD"/>
    <x v="2"/>
    <m/>
    <x v="6"/>
    <s v="30'16"/>
    <s v="Q2'16"/>
  </r>
  <r>
    <d v="2016-07-25T00:00:00"/>
    <s v="A3499934"/>
    <s v="B9604"/>
    <s v="YS"/>
    <s v="OK"/>
    <x v="27"/>
    <n v="1"/>
    <s v="PVD"/>
    <x v="2"/>
    <m/>
    <x v="6"/>
    <s v="30'16"/>
    <s v="Q2'16"/>
  </r>
  <r>
    <d v="2016-07-25T00:00:00"/>
    <s v="A3499934"/>
    <s v="B9604"/>
    <s v="YS"/>
    <s v="NG"/>
    <x v="34"/>
    <n v="1"/>
    <s v="PVD"/>
    <x v="2"/>
    <m/>
    <x v="6"/>
    <s v="30'16"/>
    <s v="Q2'16"/>
  </r>
  <r>
    <d v="2016-07-25T00:00:00"/>
    <s v="A3500095"/>
    <s v="B9604"/>
    <s v="YS"/>
    <s v="OK"/>
    <x v="16"/>
    <n v="2"/>
    <s v="PVD"/>
    <x v="2"/>
    <m/>
    <x v="6"/>
    <s v="30'16"/>
    <s v="Q2'16"/>
  </r>
  <r>
    <d v="2016-07-25T00:00:00"/>
    <s v="A3500095"/>
    <s v="B9604"/>
    <s v="YS"/>
    <s v="NG"/>
    <x v="3"/>
    <n v="2"/>
    <s v="PVD"/>
    <x v="2"/>
    <m/>
    <x v="6"/>
    <s v="30'16"/>
    <s v="Q2'16"/>
  </r>
  <r>
    <d v="2016-07-25T00:00:00"/>
    <s v="A3500095"/>
    <s v="B9604"/>
    <s v="YS"/>
    <s v="NG"/>
    <x v="34"/>
    <n v="1"/>
    <s v="PVD"/>
    <x v="2"/>
    <m/>
    <x v="6"/>
    <s v="30'16"/>
    <s v="Q2'16"/>
  </r>
  <r>
    <d v="2016-07-25T00:00:00"/>
    <s v="A3498527"/>
    <s v="B8960"/>
    <s v="XJ"/>
    <s v="OK"/>
    <x v="16"/>
    <n v="2"/>
    <s v="PVD"/>
    <x v="2"/>
    <m/>
    <x v="6"/>
    <s v="30'16"/>
    <s v="Q2'16"/>
  </r>
  <r>
    <d v="2016-07-25T00:00:00"/>
    <s v="A3498527"/>
    <s v="B8960"/>
    <s v="XJ"/>
    <s v="NG"/>
    <x v="33"/>
    <n v="2"/>
    <s v="PVD"/>
    <x v="2"/>
    <m/>
    <x v="6"/>
    <s v="30'16"/>
    <s v="Q2'16"/>
  </r>
  <r>
    <d v="2016-07-25T00:00:00"/>
    <s v="A3498527"/>
    <s v="B8960"/>
    <s v="XJ"/>
    <s v="NG"/>
    <x v="3"/>
    <n v="2"/>
    <s v="PVD"/>
    <x v="2"/>
    <m/>
    <x v="6"/>
    <s v="30'16"/>
    <s v="Q2'16"/>
  </r>
  <r>
    <d v="2016-07-25T00:00:00"/>
    <s v="A3498527"/>
    <s v="B8960"/>
    <s v="XJ"/>
    <s v="NG"/>
    <x v="34"/>
    <n v="6"/>
    <s v="PVD"/>
    <x v="2"/>
    <m/>
    <x v="6"/>
    <s v="30'16"/>
    <s v="Q2'16"/>
  </r>
  <r>
    <d v="2016-07-25T00:00:00"/>
    <s v="A3491594"/>
    <s v="B8967"/>
    <s v="XJ"/>
    <s v="NG"/>
    <x v="33"/>
    <n v="7"/>
    <s v="PVD"/>
    <x v="2"/>
    <m/>
    <x v="6"/>
    <s v="30'16"/>
    <s v="Q2'16"/>
  </r>
  <r>
    <d v="2016-07-25T00:00:00"/>
    <s v="A3491594"/>
    <s v="B8967"/>
    <s v="XJ"/>
    <s v="NG"/>
    <x v="34"/>
    <n v="4"/>
    <s v="PVD"/>
    <x v="2"/>
    <m/>
    <x v="6"/>
    <s v="30'16"/>
    <s v="Q2'16"/>
  </r>
  <r>
    <d v="2016-07-25T00:00:00"/>
    <s v="A3491594"/>
    <s v="B8967"/>
    <s v="XJ"/>
    <s v="NG"/>
    <x v="31"/>
    <n v="2"/>
    <s v="PVD"/>
    <x v="2"/>
    <m/>
    <x v="6"/>
    <s v="30'16"/>
    <s v="Q2'16"/>
  </r>
  <r>
    <d v="2016-07-25T00:00:00"/>
    <s v="A3497006"/>
    <s v="B8960"/>
    <s v="XJ"/>
    <s v="OK"/>
    <x v="16"/>
    <n v="1"/>
    <s v="PVD"/>
    <x v="2"/>
    <m/>
    <x v="6"/>
    <s v="30'16"/>
    <s v="Q2'16"/>
  </r>
  <r>
    <d v="2016-07-25T00:00:00"/>
    <s v="A3497006"/>
    <s v="B8960"/>
    <s v="XJ"/>
    <s v="OK"/>
    <x v="27"/>
    <n v="2"/>
    <s v="PVD"/>
    <x v="2"/>
    <m/>
    <x v="6"/>
    <s v="30'16"/>
    <s v="Q2'16"/>
  </r>
  <r>
    <d v="2016-07-25T00:00:00"/>
    <s v="A3497006"/>
    <s v="B8960"/>
    <s v="XJ"/>
    <s v="NG"/>
    <x v="33"/>
    <n v="9"/>
    <s v="PVD"/>
    <x v="2"/>
    <m/>
    <x v="6"/>
    <s v="30'16"/>
    <s v="Q2'16"/>
  </r>
  <r>
    <d v="2016-07-25T00:00:00"/>
    <s v="A3497006"/>
    <s v="B8960"/>
    <s v="XJ"/>
    <s v="NG"/>
    <x v="3"/>
    <n v="1"/>
    <s v="PVD"/>
    <x v="2"/>
    <m/>
    <x v="6"/>
    <s v="30'16"/>
    <s v="Q2'16"/>
  </r>
  <r>
    <d v="2016-07-25T00:00:00"/>
    <s v="A3497006"/>
    <s v="B8960"/>
    <s v="XJ"/>
    <s v="NG"/>
    <x v="34"/>
    <n v="6"/>
    <s v="PVD"/>
    <x v="2"/>
    <m/>
    <x v="6"/>
    <s v="30'16"/>
    <s v="Q2'16"/>
  </r>
  <r>
    <d v="2016-07-25T00:00:00"/>
    <s v="A3500644"/>
    <s v="B9604"/>
    <s v="YS"/>
    <s v="NG"/>
    <x v="34"/>
    <n v="1"/>
    <s v="PVD"/>
    <x v="2"/>
    <m/>
    <x v="6"/>
    <s v="30'16"/>
    <s v="Q2'16"/>
  </r>
  <r>
    <d v="2016-07-25T00:00:00"/>
    <s v="A3500644"/>
    <s v="B9604"/>
    <s v="YS"/>
    <s v="NG"/>
    <x v="31"/>
    <n v="1"/>
    <s v="PVD"/>
    <x v="2"/>
    <m/>
    <x v="6"/>
    <s v="30'16"/>
    <s v="Q2'16"/>
  </r>
  <r>
    <d v="2016-07-25T00:00:00"/>
    <s v="A3500345"/>
    <s v="B9604"/>
    <s v="YS"/>
    <s v="OK"/>
    <x v="16"/>
    <n v="2"/>
    <s v="PVD"/>
    <x v="2"/>
    <m/>
    <x v="6"/>
    <s v="30'16"/>
    <s v="Q2'16"/>
  </r>
  <r>
    <d v="2016-07-25T00:00:00"/>
    <s v="A3500345"/>
    <s v="B9604"/>
    <s v="YS"/>
    <s v="NG"/>
    <x v="3"/>
    <n v="2"/>
    <s v="PVD"/>
    <x v="2"/>
    <m/>
    <x v="6"/>
    <s v="30'16"/>
    <s v="Q2'16"/>
  </r>
  <r>
    <d v="2016-07-25T00:00:00"/>
    <s v="A3498439"/>
    <s v="B8960"/>
    <s v="XJ"/>
    <s v="OK"/>
    <x v="16"/>
    <n v="1"/>
    <s v="PVD"/>
    <x v="2"/>
    <m/>
    <x v="6"/>
    <s v="30'16"/>
    <s v="Q2'16"/>
  </r>
  <r>
    <d v="2016-07-25T00:00:00"/>
    <s v="A3498439"/>
    <s v="B8960"/>
    <s v="XJ"/>
    <s v="NG"/>
    <x v="33"/>
    <n v="6"/>
    <s v="PVD"/>
    <x v="2"/>
    <m/>
    <x v="6"/>
    <s v="30'16"/>
    <s v="Q2'16"/>
  </r>
  <r>
    <d v="2016-07-25T00:00:00"/>
    <s v="A3498439"/>
    <s v="B8960"/>
    <s v="XJ"/>
    <s v="NG"/>
    <x v="34"/>
    <n v="6"/>
    <s v="PVD"/>
    <x v="2"/>
    <m/>
    <x v="6"/>
    <s v="30'16"/>
    <s v="Q2'16"/>
  </r>
  <r>
    <d v="2016-07-25T00:00:00"/>
    <s v="A3498443"/>
    <s v="B8960"/>
    <s v="YS"/>
    <s v="OK"/>
    <x v="16"/>
    <n v="1"/>
    <s v="PVD"/>
    <x v="2"/>
    <m/>
    <x v="6"/>
    <s v="30'16"/>
    <s v="Q2'16"/>
  </r>
  <r>
    <d v="2016-07-25T00:00:00"/>
    <s v="A3498443"/>
    <s v="B8960"/>
    <s v="YS"/>
    <s v="OK"/>
    <x v="27"/>
    <n v="1"/>
    <s v="PVD"/>
    <x v="2"/>
    <m/>
    <x v="6"/>
    <s v="30'16"/>
    <s v="Q2'16"/>
  </r>
  <r>
    <d v="2016-07-25T00:00:00"/>
    <s v="A3498443"/>
    <s v="B8960"/>
    <s v="YS"/>
    <s v="NG"/>
    <x v="31"/>
    <n v="1"/>
    <s v="PVD"/>
    <x v="2"/>
    <m/>
    <x v="6"/>
    <s v="30'16"/>
    <s v="Q2'16"/>
  </r>
  <r>
    <d v="2016-07-25T00:00:00"/>
    <s v="A3498440"/>
    <s v="B8960"/>
    <s v="XJ"/>
    <s v="OK"/>
    <x v="16"/>
    <n v="3"/>
    <s v="PVD"/>
    <x v="2"/>
    <m/>
    <x v="6"/>
    <s v="30'16"/>
    <s v="Q2'16"/>
  </r>
  <r>
    <d v="2016-07-25T00:00:00"/>
    <s v="A3498440"/>
    <s v="B8960"/>
    <s v="XJ"/>
    <s v="NG"/>
    <x v="33"/>
    <n v="9"/>
    <s v="PVD"/>
    <x v="2"/>
    <m/>
    <x v="6"/>
    <s v="30'16"/>
    <s v="Q2'16"/>
  </r>
  <r>
    <d v="2016-07-25T00:00:00"/>
    <s v="A3498440"/>
    <s v="B8960"/>
    <s v="XJ"/>
    <s v="NG"/>
    <x v="3"/>
    <n v="1"/>
    <s v="PVD"/>
    <x v="2"/>
    <m/>
    <x v="6"/>
    <s v="30'16"/>
    <s v="Q2'16"/>
  </r>
  <r>
    <d v="2016-07-25T00:00:00"/>
    <s v="A3498440"/>
    <s v="B8960"/>
    <s v="XJ"/>
    <s v="NG"/>
    <x v="34"/>
    <n v="6"/>
    <s v="PVD"/>
    <x v="2"/>
    <m/>
    <x v="6"/>
    <s v="30'16"/>
    <s v="Q2'16"/>
  </r>
  <r>
    <d v="2016-07-25T00:00:00"/>
    <s v="A3500359"/>
    <s v="B9604"/>
    <s v="XJ"/>
    <s v="OK"/>
    <x v="16"/>
    <n v="1"/>
    <s v="PVD"/>
    <x v="2"/>
    <m/>
    <x v="6"/>
    <s v="30'16"/>
    <s v="Q2'16"/>
  </r>
  <r>
    <d v="2016-07-25T00:00:00"/>
    <s v="A3500358"/>
    <s v="B9604"/>
    <s v="XJ"/>
    <s v="NG"/>
    <x v="33"/>
    <n v="1"/>
    <s v="PVD"/>
    <x v="2"/>
    <m/>
    <x v="6"/>
    <s v="30'16"/>
    <s v="Q2'16"/>
  </r>
  <r>
    <d v="2016-07-25T00:00:00"/>
    <s v="A3499931"/>
    <s v="B9604"/>
    <s v="XJ"/>
    <s v="OK"/>
    <x v="16"/>
    <n v="1"/>
    <s v="PVD"/>
    <x v="2"/>
    <m/>
    <x v="6"/>
    <s v="30'16"/>
    <s v="Q2'16"/>
  </r>
  <r>
    <d v="2016-07-25T00:00:00"/>
    <s v="A3500649"/>
    <s v="B9604"/>
    <s v="XJ"/>
    <s v="OK"/>
    <x v="16"/>
    <n v="1"/>
    <s v="PVD"/>
    <x v="2"/>
    <m/>
    <x v="6"/>
    <s v="30'16"/>
    <s v="Q2'16"/>
  </r>
  <r>
    <d v="2016-07-25T00:00:00"/>
    <s v="A3500649"/>
    <s v="B9604"/>
    <s v="XJ"/>
    <s v="OK"/>
    <x v="24"/>
    <n v="1"/>
    <s v="PVD"/>
    <x v="2"/>
    <m/>
    <x v="6"/>
    <s v="30'16"/>
    <s v="Q2'16"/>
  </r>
  <r>
    <d v="2016-07-25T00:00:00"/>
    <s v="A3500643"/>
    <s v="B9604"/>
    <s v="XJ"/>
    <s v="NG"/>
    <x v="33"/>
    <n v="1"/>
    <s v="PVD"/>
    <x v="2"/>
    <m/>
    <x v="6"/>
    <s v="30'16"/>
    <s v="Q2'16"/>
  </r>
  <r>
    <d v="2016-07-25T00:00:00"/>
    <s v="A3500643"/>
    <s v="B9604"/>
    <s v="XJ"/>
    <s v="NG"/>
    <x v="3"/>
    <n v="1"/>
    <s v="PVD"/>
    <x v="2"/>
    <m/>
    <x v="6"/>
    <s v="30'16"/>
    <s v="Q2'16"/>
  </r>
  <r>
    <d v="2016-07-25T00:00:00"/>
    <s v="A3500646"/>
    <s v="B9604"/>
    <s v="XJ"/>
    <s v="OK"/>
    <x v="16"/>
    <n v="1"/>
    <s v="PVD"/>
    <x v="2"/>
    <m/>
    <x v="6"/>
    <s v="30'16"/>
    <s v="Q2'16"/>
  </r>
  <r>
    <d v="2016-07-25T00:00:00"/>
    <s v="A3500646"/>
    <s v="B9604"/>
    <s v="XJ"/>
    <s v="NG"/>
    <x v="33"/>
    <n v="2"/>
    <s v="PVD"/>
    <x v="2"/>
    <m/>
    <x v="6"/>
    <s v="30'16"/>
    <s v="Q2'16"/>
  </r>
  <r>
    <d v="2016-07-25T00:00:00"/>
    <s v="A3500647"/>
    <s v="B9604"/>
    <s v="SW"/>
    <s v="NG"/>
    <x v="33"/>
    <n v="2"/>
    <s v="PVD"/>
    <x v="2"/>
    <m/>
    <x v="6"/>
    <s v="30'16"/>
    <s v="Q2'16"/>
  </r>
  <r>
    <d v="2016-07-25T00:00:00"/>
    <s v="A3500362"/>
    <s v="B9604"/>
    <s v="YS"/>
    <s v="OK"/>
    <x v="16"/>
    <n v="4"/>
    <s v="PVD"/>
    <x v="2"/>
    <m/>
    <x v="6"/>
    <s v="30'16"/>
    <s v="Q2'16"/>
  </r>
  <r>
    <d v="2016-07-25T00:00:00"/>
    <s v="A3500349"/>
    <s v="B9604"/>
    <s v="YS"/>
    <s v="OK"/>
    <x v="24"/>
    <n v="1"/>
    <s v="PVD"/>
    <x v="2"/>
    <m/>
    <x v="6"/>
    <s v="30'16"/>
    <s v="Q2'16"/>
  </r>
  <r>
    <d v="2016-07-25T00:00:00"/>
    <s v="A3500349"/>
    <s v="B9604"/>
    <s v="YS"/>
    <s v="NG"/>
    <x v="3"/>
    <n v="1"/>
    <s v="PVD"/>
    <x v="2"/>
    <m/>
    <x v="6"/>
    <s v="30'16"/>
    <s v="Q2'16"/>
  </r>
  <r>
    <d v="2016-07-25T00:00:00"/>
    <s v="A3500356"/>
    <s v="B9604"/>
    <s v="SW"/>
    <s v="NG"/>
    <x v="33"/>
    <n v="1"/>
    <s v="PVD"/>
    <x v="2"/>
    <m/>
    <x v="6"/>
    <s v="30'16"/>
    <s v="Q2'16"/>
  </r>
  <r>
    <d v="2016-07-25T00:00:00"/>
    <s v="A3500356"/>
    <s v="B9604"/>
    <s v="SW"/>
    <s v="NG"/>
    <x v="34"/>
    <n v="1"/>
    <s v="PVD"/>
    <x v="2"/>
    <m/>
    <x v="6"/>
    <s v="30'16"/>
    <s v="Q2'16"/>
  </r>
  <r>
    <d v="2016-07-25T00:00:00"/>
    <s v="A3497289"/>
    <s v="B8960"/>
    <s v="XJ"/>
    <s v="OK"/>
    <x v="16"/>
    <n v="2"/>
    <s v="PVD"/>
    <x v="2"/>
    <m/>
    <x v="6"/>
    <s v="30'16"/>
    <s v="Q2'16"/>
  </r>
  <r>
    <d v="2016-07-25T00:00:00"/>
    <s v="A3497289"/>
    <s v="B8960"/>
    <s v="XJ"/>
    <s v="NG"/>
    <x v="33"/>
    <n v="4"/>
    <s v="PVD"/>
    <x v="2"/>
    <m/>
    <x v="6"/>
    <s v="30'16"/>
    <s v="Q2'16"/>
  </r>
  <r>
    <d v="2016-07-25T00:00:00"/>
    <s v="A3497289"/>
    <s v="B8960"/>
    <s v="XJ"/>
    <s v="NG"/>
    <x v="3"/>
    <n v="1"/>
    <s v="PVD"/>
    <x v="2"/>
    <m/>
    <x v="6"/>
    <s v="30'16"/>
    <s v="Q2'16"/>
  </r>
  <r>
    <d v="2016-07-25T00:00:00"/>
    <s v="A3497289"/>
    <s v="B8960"/>
    <s v="XJ"/>
    <s v="NG"/>
    <x v="34"/>
    <n v="1"/>
    <s v="PVD"/>
    <x v="2"/>
    <m/>
    <x v="6"/>
    <s v="30'16"/>
    <s v="Q2'16"/>
  </r>
  <r>
    <d v="2016-07-25T00:00:00"/>
    <s v="A3498116"/>
    <s v="B8960"/>
    <s v="FF"/>
    <s v="NG"/>
    <x v="33"/>
    <n v="7"/>
    <s v="PVD"/>
    <x v="2"/>
    <m/>
    <x v="6"/>
    <s v="30'16"/>
    <s v="Q2'16"/>
  </r>
  <r>
    <d v="2016-07-25T00:00:00"/>
    <s v="A3498667"/>
    <s v="B8960"/>
    <s v="FF"/>
    <s v="OK"/>
    <x v="16"/>
    <n v="1"/>
    <s v="PVD"/>
    <x v="2"/>
    <m/>
    <x v="6"/>
    <s v="30'16"/>
    <s v="Q2'16"/>
  </r>
  <r>
    <d v="2016-07-25T00:00:00"/>
    <s v="A3498667"/>
    <s v="B8960"/>
    <s v="FF"/>
    <s v="OK"/>
    <x v="27"/>
    <n v="1"/>
    <s v="PVD"/>
    <x v="2"/>
    <m/>
    <x v="6"/>
    <s v="30'16"/>
    <s v="Q2'16"/>
  </r>
  <r>
    <d v="2016-07-25T00:00:00"/>
    <s v="A3498667"/>
    <s v="B8960"/>
    <s v="FF"/>
    <s v="NG"/>
    <x v="33"/>
    <n v="7"/>
    <s v="PVD"/>
    <x v="2"/>
    <m/>
    <x v="6"/>
    <s v="30'16"/>
    <s v="Q2'16"/>
  </r>
  <r>
    <d v="2016-07-25T00:00:00"/>
    <s v="A3498665"/>
    <s v="B8960"/>
    <s v="XJ"/>
    <s v="OK"/>
    <x v="27"/>
    <n v="1"/>
    <s v="PVD"/>
    <x v="2"/>
    <m/>
    <x v="6"/>
    <s v="30'16"/>
    <s v="Q2'16"/>
  </r>
  <r>
    <d v="2016-07-25T00:00:00"/>
    <s v="A3498665"/>
    <s v="B8960"/>
    <s v="XJ"/>
    <s v="NG"/>
    <x v="33"/>
    <n v="4"/>
    <s v="PVD"/>
    <x v="2"/>
    <m/>
    <x v="6"/>
    <s v="30'16"/>
    <s v="Q2'16"/>
  </r>
  <r>
    <d v="2016-07-25T00:00:00"/>
    <s v="A3498665"/>
    <s v="B8960"/>
    <s v="XJ"/>
    <s v="NG"/>
    <x v="34"/>
    <n v="1"/>
    <s v="PVD"/>
    <x v="2"/>
    <m/>
    <x v="6"/>
    <s v="30'16"/>
    <s v="Q2'16"/>
  </r>
  <r>
    <d v="2016-07-25T00:00:00"/>
    <s v="A3495043"/>
    <s v="B8078"/>
    <s v="XJ"/>
    <s v="NG"/>
    <x v="34"/>
    <n v="5"/>
    <s v="PVD"/>
    <x v="2"/>
    <m/>
    <x v="6"/>
    <s v="30'16"/>
    <s v="Q2'16"/>
  </r>
  <r>
    <d v="2016-07-25T00:00:00"/>
    <s v="A3495535"/>
    <s v="B8078"/>
    <s v="XJ"/>
    <s v="OK"/>
    <x v="16"/>
    <n v="2"/>
    <s v="PVD"/>
    <x v="2"/>
    <m/>
    <x v="6"/>
    <s v="30'16"/>
    <s v="Q2'16"/>
  </r>
  <r>
    <d v="2016-07-25T00:00:00"/>
    <s v="A3495535"/>
    <s v="B8078"/>
    <s v="XJ"/>
    <s v="NG"/>
    <x v="33"/>
    <n v="2"/>
    <s v="PVD"/>
    <x v="2"/>
    <m/>
    <x v="6"/>
    <s v="30'16"/>
    <s v="Q2'16"/>
  </r>
  <r>
    <d v="2016-07-25T00:00:00"/>
    <s v="A3495535"/>
    <s v="B8078"/>
    <s v="XJ"/>
    <s v="NG"/>
    <x v="34"/>
    <n v="2"/>
    <s v="PVD"/>
    <x v="2"/>
    <m/>
    <x v="6"/>
    <s v="30'16"/>
    <s v="Q2'16"/>
  </r>
  <r>
    <d v="2016-07-25T00:00:00"/>
    <s v="A3495535"/>
    <s v="B8078"/>
    <s v="XJ"/>
    <s v="NG"/>
    <x v="31"/>
    <n v="3"/>
    <s v="PVD"/>
    <x v="2"/>
    <m/>
    <x v="6"/>
    <s v="30'16"/>
    <s v="Q2'16"/>
  </r>
  <r>
    <d v="2016-07-25T00:00:00"/>
    <s v="A3495531"/>
    <s v="B8078"/>
    <s v="FF"/>
    <s v="OK"/>
    <x v="16"/>
    <n v="2"/>
    <s v="PVD"/>
    <x v="2"/>
    <m/>
    <x v="6"/>
    <s v="30'16"/>
    <s v="Q2'16"/>
  </r>
  <r>
    <d v="2016-07-25T00:00:00"/>
    <s v="A3495531"/>
    <s v="B8078"/>
    <s v="FF"/>
    <s v="OK"/>
    <x v="27"/>
    <n v="1"/>
    <s v="PVD"/>
    <x v="2"/>
    <m/>
    <x v="6"/>
    <s v="30'16"/>
    <s v="Q2'16"/>
  </r>
  <r>
    <d v="2016-07-25T00:00:00"/>
    <s v="A3495035"/>
    <s v="B8078"/>
    <s v="FF"/>
    <s v="OK"/>
    <x v="16"/>
    <n v="2"/>
    <s v="PVD"/>
    <x v="2"/>
    <m/>
    <x v="6"/>
    <s v="30'16"/>
    <s v="Q2'16"/>
  </r>
  <r>
    <d v="2016-07-25T00:00:00"/>
    <s v="A3495035"/>
    <s v="B8078"/>
    <s v="FF"/>
    <s v="OK"/>
    <x v="24"/>
    <n v="1"/>
    <s v="PVD"/>
    <x v="2"/>
    <m/>
    <x v="6"/>
    <s v="30'16"/>
    <s v="Q2'16"/>
  </r>
  <r>
    <d v="2016-07-25T00:00:00"/>
    <s v="A3497536"/>
    <s v="B8078"/>
    <s v="FF"/>
    <s v="NG"/>
    <x v="31"/>
    <n v="1"/>
    <s v="PVD"/>
    <x v="2"/>
    <m/>
    <x v="6"/>
    <s v="30'16"/>
    <s v="Q2'16"/>
  </r>
  <r>
    <d v="2016-07-25T00:00:00"/>
    <s v="A3498262"/>
    <s v="B8078"/>
    <s v="FF"/>
    <s v="OK"/>
    <x v="16"/>
    <n v="1"/>
    <s v="PVD"/>
    <x v="2"/>
    <m/>
    <x v="6"/>
    <s v="30'16"/>
    <s v="Q2'16"/>
  </r>
  <r>
    <d v="2016-07-25T00:00:00"/>
    <s v="A3498262"/>
    <s v="B8078"/>
    <s v="FF"/>
    <s v="NG"/>
    <x v="33"/>
    <n v="1"/>
    <s v="PVD"/>
    <x v="2"/>
    <m/>
    <x v="6"/>
    <s v="30'16"/>
    <s v="Q2'16"/>
  </r>
  <r>
    <d v="2016-07-25T00:00:00"/>
    <s v="A3495538"/>
    <s v="B8078"/>
    <s v="XJ"/>
    <s v="OK"/>
    <x v="16"/>
    <n v="1"/>
    <s v="PVD"/>
    <x v="2"/>
    <m/>
    <x v="6"/>
    <s v="30'16"/>
    <s v="Q2'16"/>
  </r>
  <r>
    <d v="2016-07-25T00:00:00"/>
    <s v="A3495538"/>
    <s v="B8078"/>
    <s v="XJ"/>
    <s v="NG"/>
    <x v="34"/>
    <n v="1"/>
    <s v="PVD"/>
    <x v="2"/>
    <m/>
    <x v="6"/>
    <s v="30'16"/>
    <s v="Q2'16"/>
  </r>
  <r>
    <d v="2016-07-25T00:00:00"/>
    <s v="A3495538"/>
    <s v="B8078"/>
    <s v="XJ"/>
    <s v="NG"/>
    <x v="31"/>
    <n v="7"/>
    <s v="PVD"/>
    <x v="2"/>
    <m/>
    <x v="6"/>
    <s v="30'16"/>
    <s v="Q2'16"/>
  </r>
  <r>
    <d v="2016-07-25T00:00:00"/>
    <s v="A3495045"/>
    <s v="B8078"/>
    <s v="XJ"/>
    <s v="OK"/>
    <x v="16"/>
    <n v="1"/>
    <s v="PVD"/>
    <x v="2"/>
    <m/>
    <x v="6"/>
    <s v="30'16"/>
    <s v="Q2'16"/>
  </r>
  <r>
    <d v="2016-07-25T00:00:00"/>
    <s v="A3495045"/>
    <s v="B8078"/>
    <s v="XJ"/>
    <s v="NG"/>
    <x v="33"/>
    <n v="2"/>
    <s v="PVD"/>
    <x v="2"/>
    <m/>
    <x v="6"/>
    <s v="30'16"/>
    <s v="Q2'16"/>
  </r>
  <r>
    <d v="2016-07-25T00:00:00"/>
    <s v="A3495045"/>
    <s v="B8078"/>
    <s v="XJ"/>
    <s v="NG"/>
    <x v="31"/>
    <n v="3"/>
    <s v="PVD"/>
    <x v="2"/>
    <m/>
    <x v="6"/>
    <s v="30'16"/>
    <s v="Q2'16"/>
  </r>
  <r>
    <d v="2016-07-25T00:00:00"/>
    <s v="A3495040"/>
    <s v="B8078"/>
    <s v="XJ"/>
    <s v="OK"/>
    <x v="16"/>
    <n v="2"/>
    <s v="PVD"/>
    <x v="2"/>
    <m/>
    <x v="6"/>
    <s v="30'16"/>
    <s v="Q2'16"/>
  </r>
  <r>
    <d v="2016-07-25T00:00:00"/>
    <s v="A3495040"/>
    <s v="B8078"/>
    <s v="XJ"/>
    <s v="NG"/>
    <x v="33"/>
    <n v="3"/>
    <s v="PVD"/>
    <x v="2"/>
    <m/>
    <x v="6"/>
    <s v="30'16"/>
    <s v="Q2'16"/>
  </r>
  <r>
    <d v="2016-07-25T00:00:00"/>
    <s v="A3495040"/>
    <s v="B8078"/>
    <s v="XJ"/>
    <s v="NG"/>
    <x v="34"/>
    <n v="6"/>
    <s v="PVD"/>
    <x v="2"/>
    <m/>
    <x v="6"/>
    <s v="30'16"/>
    <s v="Q2'16"/>
  </r>
  <r>
    <d v="2016-07-25T00:00:00"/>
    <s v="A3495040"/>
    <s v="B8078"/>
    <s v="XJ"/>
    <s v="NG"/>
    <x v="31"/>
    <n v="2"/>
    <s v="PVD"/>
    <x v="2"/>
    <m/>
    <x v="6"/>
    <s v="30'16"/>
    <s v="Q2'16"/>
  </r>
  <r>
    <d v="2016-07-25T00:00:00"/>
    <s v="A3498877"/>
    <s v="B9607"/>
    <s v="FF"/>
    <s v="OK"/>
    <x v="16"/>
    <n v="1"/>
    <s v="PVD"/>
    <x v="2"/>
    <m/>
    <x v="6"/>
    <s v="30'16"/>
    <s v="Q2'16"/>
  </r>
  <r>
    <d v="2016-07-25T00:00:00"/>
    <s v="A3495570"/>
    <s v="B4401"/>
    <s v="FF"/>
    <s v="OK"/>
    <x v="16"/>
    <n v="6"/>
    <s v="PVD"/>
    <x v="2"/>
    <m/>
    <x v="6"/>
    <s v="30'16"/>
    <s v="Q2'16"/>
  </r>
  <r>
    <d v="2016-07-25T00:00:00"/>
    <s v="A3495570"/>
    <s v="B4401"/>
    <s v="FF"/>
    <s v="OK"/>
    <x v="27"/>
    <n v="1"/>
    <s v="PVD"/>
    <x v="2"/>
    <m/>
    <x v="6"/>
    <s v="30'16"/>
    <s v="Q2'16"/>
  </r>
  <r>
    <d v="2016-07-25T00:00:00"/>
    <s v="A3498874"/>
    <s v="B9607"/>
    <s v="FF"/>
    <s v="NG"/>
    <x v="33"/>
    <n v="2"/>
    <s v="PVD"/>
    <x v="2"/>
    <m/>
    <x v="6"/>
    <s v="30'16"/>
    <s v="Q2'16"/>
  </r>
  <r>
    <d v="2016-07-25T00:00:00"/>
    <s v="A3499594"/>
    <s v="B9608"/>
    <s v="XJ"/>
    <s v="OK"/>
    <x v="16"/>
    <n v="1"/>
    <s v="PVD"/>
    <x v="2"/>
    <m/>
    <x v="6"/>
    <s v="30'16"/>
    <s v="Q2'16"/>
  </r>
  <r>
    <d v="2016-07-25T00:00:00"/>
    <s v="A3499593"/>
    <s v="B9608"/>
    <s v="XJ"/>
    <s v="OK"/>
    <x v="16"/>
    <n v="1"/>
    <s v="PVD"/>
    <x v="2"/>
    <m/>
    <x v="6"/>
    <s v="30'16"/>
    <s v="Q2'16"/>
  </r>
  <r>
    <d v="2016-07-25T00:00:00"/>
    <s v="A3499593"/>
    <s v="B9608"/>
    <s v="XJ"/>
    <s v="NG"/>
    <x v="33"/>
    <n v="1"/>
    <s v="PVD"/>
    <x v="2"/>
    <m/>
    <x v="6"/>
    <s v="30'16"/>
    <s v="Q2'16"/>
  </r>
  <r>
    <d v="2016-07-25T00:00:00"/>
    <s v="A3497955"/>
    <s v="B4402"/>
    <s v="XJ"/>
    <s v="OK"/>
    <x v="16"/>
    <n v="2"/>
    <s v="PVD"/>
    <x v="2"/>
    <m/>
    <x v="6"/>
    <s v="30'16"/>
    <s v="Q2'16"/>
  </r>
  <r>
    <d v="2016-07-25T00:00:00"/>
    <s v="A3497955"/>
    <s v="B4402"/>
    <s v="XJ"/>
    <s v="NG"/>
    <x v="33"/>
    <n v="2"/>
    <s v="PVD"/>
    <x v="2"/>
    <m/>
    <x v="6"/>
    <s v="30'16"/>
    <s v="Q2'16"/>
  </r>
  <r>
    <d v="2016-07-25T00:00:00"/>
    <s v="a3498870"/>
    <s v="B9607"/>
    <s v="FF"/>
    <s v="OK"/>
    <x v="16"/>
    <n v="3"/>
    <s v="PVD"/>
    <x v="2"/>
    <m/>
    <x v="6"/>
    <s v="30'16"/>
    <s v="Q2'16"/>
  </r>
  <r>
    <d v="2016-07-25T00:00:00"/>
    <s v="a3498870"/>
    <s v="B9607"/>
    <s v="FF"/>
    <s v="NG"/>
    <x v="33"/>
    <n v="1"/>
    <s v="PVD"/>
    <x v="2"/>
    <m/>
    <x v="6"/>
    <s v="30'16"/>
    <s v="Q2'16"/>
  </r>
  <r>
    <d v="2016-07-25T00:00:00"/>
    <s v="A3499196"/>
    <s v="B8099"/>
    <s v="FF"/>
    <s v="OK"/>
    <x v="16"/>
    <n v="2"/>
    <s v="PVD"/>
    <x v="2"/>
    <m/>
    <x v="6"/>
    <s v="30'16"/>
    <s v="Q2'16"/>
  </r>
  <r>
    <d v="2016-07-25T00:00:00"/>
    <s v="A3499196"/>
    <s v="B8099"/>
    <s v="FF"/>
    <s v="NG"/>
    <x v="33"/>
    <n v="1"/>
    <s v="PVD"/>
    <x v="2"/>
    <m/>
    <x v="6"/>
    <s v="30'16"/>
    <s v="Q2'16"/>
  </r>
  <r>
    <d v="2016-07-25T00:00:00"/>
    <s v="A3498875"/>
    <s v="B9607"/>
    <s v="FF"/>
    <s v="NG"/>
    <x v="33"/>
    <n v="5"/>
    <s v="PVD"/>
    <x v="2"/>
    <m/>
    <x v="6"/>
    <s v="30'16"/>
    <s v="Q2'16"/>
  </r>
  <r>
    <d v="2016-07-25T00:00:00"/>
    <s v="A3497958"/>
    <s v="B4402"/>
    <s v="FF"/>
    <s v="OK"/>
    <x v="16"/>
    <n v="2"/>
    <s v="PVD"/>
    <x v="2"/>
    <m/>
    <x v="6"/>
    <s v="30'16"/>
    <s v="Q2'16"/>
  </r>
  <r>
    <d v="2016-07-25T00:00:00"/>
    <s v="A3497958"/>
    <s v="B4402"/>
    <s v="FF"/>
    <s v="NG"/>
    <x v="33"/>
    <n v="1"/>
    <s v="PVD"/>
    <x v="2"/>
    <m/>
    <x v="6"/>
    <s v="30'16"/>
    <s v="Q2'16"/>
  </r>
  <r>
    <d v="2016-07-25T00:00:00"/>
    <s v="A3498871"/>
    <s v="B9607"/>
    <s v="FF"/>
    <s v="OK"/>
    <x v="16"/>
    <n v="2"/>
    <s v="PVD"/>
    <x v="2"/>
    <m/>
    <x v="6"/>
    <s v="30'16"/>
    <s v="Q2'16"/>
  </r>
  <r>
    <d v="2016-07-25T00:00:00"/>
    <s v="A3498871"/>
    <s v="B9607"/>
    <s v="FF"/>
    <s v="NG"/>
    <x v="33"/>
    <n v="3"/>
    <s v="PVD"/>
    <x v="2"/>
    <m/>
    <x v="6"/>
    <s v="30'16"/>
    <s v="Q2'16"/>
  </r>
  <r>
    <d v="2016-07-25T00:00:00"/>
    <s v="A3494356"/>
    <s v="B4313"/>
    <s v="XJ"/>
    <s v="NG"/>
    <x v="34"/>
    <n v="3"/>
    <s v="PVD"/>
    <x v="2"/>
    <m/>
    <x v="6"/>
    <s v="30'16"/>
    <s v="Q2'16"/>
  </r>
  <r>
    <d v="2016-07-25T00:00:00"/>
    <s v="A3494329"/>
    <s v="B4324"/>
    <s v="XJ"/>
    <s v="NG"/>
    <x v="34"/>
    <n v="2"/>
    <s v="PVD"/>
    <x v="2"/>
    <m/>
    <x v="6"/>
    <s v="30'16"/>
    <s v="Q2'16"/>
  </r>
  <r>
    <d v="2016-07-25T00:00:00"/>
    <s v="A3497959"/>
    <s v="B4402"/>
    <s v="XJ"/>
    <s v="OK"/>
    <x v="27"/>
    <n v="2"/>
    <s v="PVD"/>
    <x v="2"/>
    <m/>
    <x v="6"/>
    <s v="30'16"/>
    <s v="Q2'16"/>
  </r>
  <r>
    <d v="2016-07-25T00:00:00"/>
    <s v="A3497959"/>
    <s v="B4402"/>
    <s v="XJ"/>
    <s v="NG"/>
    <x v="33"/>
    <n v="2"/>
    <s v="PVD"/>
    <x v="2"/>
    <m/>
    <x v="6"/>
    <s v="30'16"/>
    <s v="Q2'16"/>
  </r>
  <r>
    <d v="2016-07-25T00:00:00"/>
    <s v="A3497959"/>
    <s v="B4402"/>
    <s v="XJ"/>
    <s v="NG"/>
    <x v="34"/>
    <n v="2"/>
    <s v="PVD"/>
    <x v="2"/>
    <m/>
    <x v="6"/>
    <s v="30'16"/>
    <s v="Q2'16"/>
  </r>
  <r>
    <d v="2016-07-25T00:00:00"/>
    <s v="A3497144"/>
    <s v="B9607"/>
    <s v="XJ"/>
    <s v="NG"/>
    <x v="33"/>
    <n v="1"/>
    <s v="PVD"/>
    <x v="2"/>
    <m/>
    <x v="6"/>
    <s v="30'16"/>
    <s v="Q2'16"/>
  </r>
  <r>
    <d v="2016-07-25T00:00:00"/>
    <s v="A3497151"/>
    <s v="B9607"/>
    <s v="XJ"/>
    <s v="OK"/>
    <x v="16"/>
    <n v="1"/>
    <s v="PVD"/>
    <x v="2"/>
    <m/>
    <x v="6"/>
    <s v="30'16"/>
    <s v="Q2'16"/>
  </r>
  <r>
    <d v="2016-07-25T00:00:00"/>
    <s v="A3497151"/>
    <s v="B9607"/>
    <s v="XJ"/>
    <s v="NG"/>
    <x v="33"/>
    <n v="3"/>
    <s v="PVD"/>
    <x v="2"/>
    <m/>
    <x v="6"/>
    <s v="30'16"/>
    <s v="Q2'16"/>
  </r>
  <r>
    <d v="2016-07-25T00:00:00"/>
    <s v="A3498166"/>
    <s v="B4403"/>
    <s v="XJ"/>
    <s v="OK"/>
    <x v="16"/>
    <n v="2"/>
    <s v="PVD"/>
    <x v="2"/>
    <m/>
    <x v="6"/>
    <s v="30'16"/>
    <s v="Q2'16"/>
  </r>
  <r>
    <d v="2016-07-25T00:00:00"/>
    <s v="A3498166"/>
    <s v="B4403"/>
    <s v="XJ"/>
    <s v="NG"/>
    <x v="34"/>
    <n v="1"/>
    <s v="PVD"/>
    <x v="2"/>
    <m/>
    <x v="6"/>
    <s v="30'16"/>
    <s v="Q2'16"/>
  </r>
  <r>
    <d v="2016-07-25T00:00:00"/>
    <s v="A3497348"/>
    <s v="B8960"/>
    <s v="FF"/>
    <s v="OK"/>
    <x v="16"/>
    <n v="2"/>
    <s v="PVD"/>
    <x v="2"/>
    <m/>
    <x v="6"/>
    <s v="30'16"/>
    <s v="Q2'16"/>
  </r>
  <r>
    <d v="2016-07-25T00:00:00"/>
    <s v="A3497348"/>
    <s v="B8960"/>
    <s v="FF"/>
    <s v="NG"/>
    <x v="33"/>
    <n v="1"/>
    <s v="PVD"/>
    <x v="2"/>
    <m/>
    <x v="6"/>
    <s v="30'16"/>
    <s v="Q2'16"/>
  </r>
  <r>
    <d v="2016-07-25T00:00:00"/>
    <s v="A3497348"/>
    <s v="B8960"/>
    <s v="FF"/>
    <s v="NG"/>
    <x v="34"/>
    <n v="2"/>
    <s v="PVD"/>
    <x v="2"/>
    <m/>
    <x v="6"/>
    <s v="30'16"/>
    <s v="Q2'16"/>
  </r>
  <r>
    <d v="2016-07-25T00:00:00"/>
    <s v="A3497858"/>
    <s v="B8960"/>
    <s v="FF"/>
    <s v="NG"/>
    <x v="33"/>
    <n v="3"/>
    <s v="PVD"/>
    <x v="2"/>
    <m/>
    <x v="6"/>
    <s v="30'16"/>
    <s v="Q2'16"/>
  </r>
  <r>
    <d v="2016-07-25T00:00:00"/>
    <s v="A3497858"/>
    <s v="B8960"/>
    <s v="FF"/>
    <s v="NG"/>
    <x v="34"/>
    <n v="1"/>
    <s v="PVD"/>
    <x v="2"/>
    <m/>
    <x v="6"/>
    <s v="30'16"/>
    <s v="Q2'16"/>
  </r>
  <r>
    <d v="2016-07-25T00:00:00"/>
    <s v="A3497854"/>
    <s v="B8960"/>
    <s v="XJ"/>
    <s v="OK"/>
    <x v="16"/>
    <n v="3"/>
    <s v="PVD"/>
    <x v="2"/>
    <m/>
    <x v="6"/>
    <s v="30'16"/>
    <s v="Q2'16"/>
  </r>
  <r>
    <d v="2016-07-25T00:00:00"/>
    <s v="A3497854"/>
    <s v="B8960"/>
    <s v="XJ"/>
    <s v="NG"/>
    <x v="33"/>
    <n v="6"/>
    <s v="PVD"/>
    <x v="2"/>
    <m/>
    <x v="6"/>
    <s v="30'16"/>
    <s v="Q2'16"/>
  </r>
  <r>
    <d v="2016-07-25T00:00:00"/>
    <s v="A3497854"/>
    <s v="B8960"/>
    <s v="XJ"/>
    <s v="NG"/>
    <x v="34"/>
    <n v="5"/>
    <s v="PVD"/>
    <x v="2"/>
    <m/>
    <x v="6"/>
    <s v="30'16"/>
    <s v="Q2'16"/>
  </r>
  <r>
    <d v="2016-07-25T00:00:00"/>
    <s v="A3498666"/>
    <s v="B8960"/>
    <s v="FF"/>
    <s v="OK"/>
    <x v="16"/>
    <n v="2"/>
    <s v="PVD"/>
    <x v="2"/>
    <m/>
    <x v="6"/>
    <s v="30'16"/>
    <s v="Q2'16"/>
  </r>
  <r>
    <d v="2016-07-25T00:00:00"/>
    <s v="A3498666"/>
    <s v="B8960"/>
    <s v="FF"/>
    <s v="NG"/>
    <x v="33"/>
    <n v="6"/>
    <s v="PVD"/>
    <x v="2"/>
    <m/>
    <x v="6"/>
    <s v="30'16"/>
    <s v="Q2'16"/>
  </r>
  <r>
    <d v="2016-07-25T00:00:00"/>
    <s v="A3498666"/>
    <s v="B8960"/>
    <s v="FF"/>
    <s v="NG"/>
    <x v="34"/>
    <n v="2"/>
    <s v="PVD"/>
    <x v="2"/>
    <m/>
    <x v="6"/>
    <s v="30'16"/>
    <s v="Q2'16"/>
  </r>
  <r>
    <d v="2016-07-25T00:00:00"/>
    <s v="A3498442"/>
    <s v="B8960"/>
    <s v="FF"/>
    <s v="OK"/>
    <x v="16"/>
    <n v="3"/>
    <s v="PVD"/>
    <x v="2"/>
    <m/>
    <x v="6"/>
    <s v="30'16"/>
    <s v="Q2'16"/>
  </r>
  <r>
    <d v="2016-07-25T00:00:00"/>
    <s v="A3498442"/>
    <s v="B8960"/>
    <s v="FF"/>
    <s v="NG"/>
    <x v="33"/>
    <n v="5"/>
    <s v="PVD"/>
    <x v="2"/>
    <m/>
    <x v="6"/>
    <s v="30'16"/>
    <s v="Q2'16"/>
  </r>
  <r>
    <d v="2016-07-25T00:00:00"/>
    <s v="A3498442"/>
    <s v="B8960"/>
    <s v="FF"/>
    <s v="NG"/>
    <x v="34"/>
    <n v="1"/>
    <s v="PVD"/>
    <x v="2"/>
    <m/>
    <x v="6"/>
    <s v="30'16"/>
    <s v="Q2'16"/>
  </r>
  <r>
    <d v="2016-07-25T00:00:00"/>
    <s v="A3498668"/>
    <s v="B8960"/>
    <s v="XJ"/>
    <s v="OK"/>
    <x v="16"/>
    <n v="1"/>
    <s v="PVD"/>
    <x v="2"/>
    <m/>
    <x v="6"/>
    <s v="30'16"/>
    <s v="Q2'16"/>
  </r>
  <r>
    <d v="2016-07-25T00:00:00"/>
    <s v="A3498668"/>
    <s v="B8960"/>
    <s v="XJ"/>
    <s v="NG"/>
    <x v="33"/>
    <n v="2"/>
    <s v="PVD"/>
    <x v="2"/>
    <m/>
    <x v="6"/>
    <s v="30'16"/>
    <s v="Q2'16"/>
  </r>
  <r>
    <d v="2016-07-25T00:00:00"/>
    <s v="A3498668"/>
    <s v="B8960"/>
    <s v="XJ"/>
    <s v="NG"/>
    <x v="34"/>
    <n v="5"/>
    <s v="PVD"/>
    <x v="2"/>
    <m/>
    <x v="6"/>
    <s v="30'16"/>
    <s v="Q2'16"/>
  </r>
  <r>
    <d v="2016-07-25T00:00:00"/>
    <s v="A3500598"/>
    <s v="B9604"/>
    <s v="YS"/>
    <s v="OK"/>
    <x v="16"/>
    <n v="1"/>
    <s v="PVD"/>
    <x v="2"/>
    <m/>
    <x v="6"/>
    <s v="30'16"/>
    <s v="Q2'16"/>
  </r>
  <r>
    <d v="2016-07-25T00:00:00"/>
    <s v="A3500598"/>
    <s v="B9604"/>
    <s v="YS"/>
    <s v="NG"/>
    <x v="31"/>
    <n v="1"/>
    <s v="PVD"/>
    <x v="2"/>
    <m/>
    <x v="6"/>
    <s v="30'16"/>
    <s v="Q2'16"/>
  </r>
  <r>
    <d v="2016-07-25T00:00:00"/>
    <s v="A3495027"/>
    <s v="B8078"/>
    <s v="YS"/>
    <s v="NG"/>
    <x v="34"/>
    <n v="3"/>
    <s v="PVD"/>
    <x v="2"/>
    <m/>
    <x v="6"/>
    <s v="30'16"/>
    <s v="Q2'16"/>
  </r>
  <r>
    <d v="2016-07-25T00:00:00"/>
    <s v="A3495027"/>
    <s v="B8078"/>
    <s v="YS"/>
    <s v="NG"/>
    <x v="31"/>
    <n v="1"/>
    <s v="PVD"/>
    <x v="2"/>
    <m/>
    <x v="6"/>
    <s v="30'16"/>
    <s v="Q2'16"/>
  </r>
  <r>
    <d v="2016-07-25T00:00:00"/>
    <s v="A3500968"/>
    <s v="B9604"/>
    <s v="YS"/>
    <s v="NG"/>
    <x v="3"/>
    <n v="2"/>
    <s v="PVD"/>
    <x v="2"/>
    <m/>
    <x v="6"/>
    <s v="30'16"/>
    <s v="Q2'16"/>
  </r>
  <r>
    <d v="2016-07-25T00:00:00"/>
    <s v="A3500363"/>
    <s v="B9604"/>
    <s v="YS"/>
    <s v="OK"/>
    <x v="27"/>
    <n v="1"/>
    <s v="PVD"/>
    <x v="2"/>
    <m/>
    <x v="6"/>
    <s v="30'16"/>
    <s v="Q2'16"/>
  </r>
  <r>
    <d v="2016-07-25T00:00:00"/>
    <s v="A3500363"/>
    <s v="B9604"/>
    <s v="YS"/>
    <s v="NG"/>
    <x v="34"/>
    <n v="1"/>
    <s v="PVD"/>
    <x v="2"/>
    <m/>
    <x v="6"/>
    <s v="30'16"/>
    <s v="Q2'16"/>
  </r>
  <r>
    <d v="2016-07-25T00:00:00"/>
    <s v="A3500981"/>
    <s v="B9604"/>
    <s v="YS"/>
    <s v="OK"/>
    <x v="27"/>
    <n v="1"/>
    <s v="PVD"/>
    <x v="2"/>
    <m/>
    <x v="6"/>
    <s v="30'16"/>
    <s v="Q2'16"/>
  </r>
  <r>
    <d v="2016-07-25T00:00:00"/>
    <s v="A3500981"/>
    <s v="B9604"/>
    <s v="YS"/>
    <s v="NG"/>
    <x v="34"/>
    <n v="1"/>
    <s v="PVD"/>
    <x v="2"/>
    <m/>
    <x v="6"/>
    <s v="30'16"/>
    <s v="Q2'16"/>
  </r>
  <r>
    <d v="2016-07-25T00:00:00"/>
    <s v="A3495036"/>
    <s v="B8078"/>
    <s v="YS"/>
    <s v="NG"/>
    <x v="34"/>
    <n v="2"/>
    <s v="PVD"/>
    <x v="2"/>
    <m/>
    <x v="6"/>
    <s v="30'16"/>
    <s v="Q2'16"/>
  </r>
  <r>
    <d v="2016-07-25T00:00:00"/>
    <s v="A3495036"/>
    <s v="B8078"/>
    <s v="YS"/>
    <s v="NG"/>
    <x v="31"/>
    <n v="8"/>
    <s v="PVD"/>
    <x v="2"/>
    <m/>
    <x v="6"/>
    <s v="30'16"/>
    <s v="Q2'16"/>
  </r>
  <r>
    <d v="2016-07-25T00:00:00"/>
    <s v="A3495534"/>
    <s v="B8078"/>
    <s v="YS"/>
    <s v="OK"/>
    <x v="16"/>
    <n v="2"/>
    <s v="PVD"/>
    <x v="2"/>
    <m/>
    <x v="6"/>
    <s v="30'16"/>
    <s v="Q2'16"/>
  </r>
  <r>
    <d v="2016-07-25T00:00:00"/>
    <s v="A3495534"/>
    <s v="B8078"/>
    <s v="YS"/>
    <s v="OK"/>
    <x v="27"/>
    <n v="1"/>
    <s v="PVD"/>
    <x v="2"/>
    <m/>
    <x v="6"/>
    <s v="30'16"/>
    <s v="Q2'16"/>
  </r>
  <r>
    <d v="2016-07-25T00:00:00"/>
    <s v="A3495534"/>
    <s v="B8078"/>
    <s v="YS"/>
    <s v="NG"/>
    <x v="34"/>
    <n v="1"/>
    <s v="PVD"/>
    <x v="2"/>
    <m/>
    <x v="6"/>
    <s v="30'16"/>
    <s v="Q2'16"/>
  </r>
  <r>
    <d v="2016-07-25T00:00:00"/>
    <s v="A3495534"/>
    <s v="B8078"/>
    <s v="YS"/>
    <s v="NG"/>
    <x v="31"/>
    <n v="6"/>
    <s v="PVD"/>
    <x v="2"/>
    <m/>
    <x v="6"/>
    <s v="30'16"/>
    <s v="Q2'16"/>
  </r>
  <r>
    <d v="2016-07-25T00:00:00"/>
    <s v="A3500650"/>
    <s v="B9604"/>
    <s v="YS"/>
    <s v="NG"/>
    <x v="34"/>
    <n v="1"/>
    <s v="PVD"/>
    <x v="2"/>
    <m/>
    <x v="6"/>
    <s v="30'16"/>
    <s v="Q2'16"/>
  </r>
  <r>
    <d v="2016-07-25T00:00:00"/>
    <s v="A3497610"/>
    <s v="B8078"/>
    <s v="YS"/>
    <s v="NG"/>
    <x v="3"/>
    <n v="1"/>
    <s v="PVD"/>
    <x v="2"/>
    <m/>
    <x v="6"/>
    <s v="30'16"/>
    <s v="Q2'16"/>
  </r>
  <r>
    <d v="2016-07-25T00:00:00"/>
    <s v="A3497610"/>
    <s v="B8078"/>
    <s v="YS"/>
    <s v="NG"/>
    <x v="31"/>
    <n v="10"/>
    <s v="PVD"/>
    <x v="2"/>
    <m/>
    <x v="6"/>
    <s v="30'16"/>
    <s v="Q2'16"/>
  </r>
  <r>
    <d v="2016-07-25T00:00:00"/>
    <s v="A3500651"/>
    <s v="B9604"/>
    <s v="YS"/>
    <s v="OK"/>
    <x v="16"/>
    <n v="1"/>
    <s v="PVD"/>
    <x v="2"/>
    <m/>
    <x v="6"/>
    <s v="30'16"/>
    <s v="Q2'16"/>
  </r>
  <r>
    <d v="2016-07-25T00:00:00"/>
    <s v="A3500651"/>
    <s v="B9604"/>
    <s v="YS"/>
    <s v="NG"/>
    <x v="3"/>
    <n v="1"/>
    <s v="PVD"/>
    <x v="2"/>
    <m/>
    <x v="6"/>
    <s v="30'16"/>
    <s v="Q2'16"/>
  </r>
  <r>
    <d v="2016-07-25T00:00:00"/>
    <s v="A3500975"/>
    <s v="B9604"/>
    <s v="YS"/>
    <s v="NG"/>
    <x v="34"/>
    <n v="3"/>
    <s v="PVD"/>
    <x v="2"/>
    <m/>
    <x v="6"/>
    <s v="30'16"/>
    <s v="Q2'16"/>
  </r>
  <r>
    <d v="2016-07-25T00:00:00"/>
    <s v="A3500975"/>
    <s v="B9604"/>
    <s v="YS"/>
    <s v="NG"/>
    <x v="31"/>
    <n v="1"/>
    <s v="PVD"/>
    <x v="2"/>
    <m/>
    <x v="6"/>
    <s v="30'16"/>
    <s v="Q2'16"/>
  </r>
  <r>
    <d v="2016-07-25T00:00:00"/>
    <s v="A3500967"/>
    <s v="B9604"/>
    <s v="YS"/>
    <s v="NG"/>
    <x v="34"/>
    <n v="2"/>
    <s v="PVD"/>
    <x v="2"/>
    <m/>
    <x v="6"/>
    <s v="30'16"/>
    <s v="Q2'16"/>
  </r>
  <r>
    <d v="2016-07-25T00:00:00"/>
    <s v="A3500648"/>
    <s v="B9604"/>
    <s v="YS"/>
    <s v="OK"/>
    <x v="16"/>
    <n v="1"/>
    <s v="PVD"/>
    <x v="2"/>
    <m/>
    <x v="6"/>
    <s v="30'16"/>
    <s v="Q2'16"/>
  </r>
  <r>
    <d v="2016-07-25T00:00:00"/>
    <s v="A3500648"/>
    <s v="B9604"/>
    <s v="YS"/>
    <s v="OK"/>
    <x v="27"/>
    <n v="2"/>
    <s v="PVD"/>
    <x v="2"/>
    <m/>
    <x v="6"/>
    <s v="30'16"/>
    <s v="Q2'16"/>
  </r>
  <r>
    <d v="2016-07-25T00:00:00"/>
    <s v="A3500648"/>
    <s v="B9604"/>
    <s v="YS"/>
    <s v="NG"/>
    <x v="34"/>
    <n v="1"/>
    <s v="PVD"/>
    <x v="2"/>
    <m/>
    <x v="6"/>
    <s v="30'16"/>
    <s v="Q2'16"/>
  </r>
  <r>
    <d v="2016-07-25T00:00:00"/>
    <s v="A3499197"/>
    <s v="B8099"/>
    <s v="FF"/>
    <s v="OK"/>
    <x v="16"/>
    <n v="3"/>
    <s v="PVD"/>
    <x v="2"/>
    <m/>
    <x v="6"/>
    <s v="30'16"/>
    <s v="Q2'16"/>
  </r>
  <r>
    <d v="2016-07-25T00:00:00"/>
    <s v="A3499199"/>
    <s v="B8099"/>
    <s v="XJ"/>
    <s v="OK"/>
    <x v="16"/>
    <n v="3"/>
    <s v="PVD"/>
    <x v="2"/>
    <m/>
    <x v="6"/>
    <s v="30'16"/>
    <s v="Q2'16"/>
  </r>
  <r>
    <d v="2016-07-25T00:00:00"/>
    <s v="A3499199"/>
    <s v="B8099"/>
    <s v="XJ"/>
    <s v="NG"/>
    <x v="33"/>
    <n v="1"/>
    <s v="PVD"/>
    <x v="2"/>
    <m/>
    <x v="6"/>
    <s v="30'16"/>
    <s v="Q2'16"/>
  </r>
  <r>
    <d v="2016-07-25T00:00:00"/>
    <s v="A3499199"/>
    <s v="B8099"/>
    <s v="XJ"/>
    <s v="NG"/>
    <x v="34"/>
    <n v="1"/>
    <s v="PVD"/>
    <x v="2"/>
    <m/>
    <x v="6"/>
    <s v="30'16"/>
    <s v="Q2'16"/>
  </r>
  <r>
    <d v="2016-07-25T00:00:00"/>
    <s v="A3498160"/>
    <s v="B4400"/>
    <s v="FF"/>
    <s v="OK"/>
    <x v="16"/>
    <n v="1"/>
    <s v="PVD"/>
    <x v="2"/>
    <m/>
    <x v="6"/>
    <s v="30'16"/>
    <s v="Q2'16"/>
  </r>
  <r>
    <d v="2016-07-25T00:00:00"/>
    <s v="A3498160"/>
    <s v="B4400"/>
    <s v="FF"/>
    <s v="NG"/>
    <x v="33"/>
    <n v="3"/>
    <s v="PVD"/>
    <x v="2"/>
    <m/>
    <x v="6"/>
    <s v="30'16"/>
    <s v="Q2'16"/>
  </r>
  <r>
    <d v="2016-07-25T00:00:00"/>
    <s v="A3497455"/>
    <s v="B8099"/>
    <s v="XJ"/>
    <s v="OK"/>
    <x v="16"/>
    <n v="1"/>
    <s v="PVD"/>
    <x v="2"/>
    <m/>
    <x v="6"/>
    <s v="30'16"/>
    <s v="Q2'16"/>
  </r>
  <r>
    <d v="2016-07-25T00:00:00"/>
    <s v="A3498171"/>
    <s v="B4403"/>
    <s v="XJ"/>
    <s v="OK"/>
    <x v="27"/>
    <n v="1"/>
    <s v="PVD"/>
    <x v="2"/>
    <m/>
    <x v="6"/>
    <s v="30'16"/>
    <s v="Q2'16"/>
  </r>
  <r>
    <d v="2016-07-25T00:00:00"/>
    <s v="A3500411"/>
    <s v="B4332"/>
    <s v="FF"/>
    <s v="OK"/>
    <x v="16"/>
    <n v="1"/>
    <s v="PVD"/>
    <x v="2"/>
    <m/>
    <x v="6"/>
    <s v="30'16"/>
    <s v="Q2'16"/>
  </r>
  <r>
    <d v="2016-07-25T00:00:00"/>
    <s v="A3500413"/>
    <s v="B4332"/>
    <s v="FF"/>
    <s v="OK"/>
    <x v="16"/>
    <n v="1"/>
    <s v="PVD"/>
    <x v="2"/>
    <m/>
    <x v="6"/>
    <s v="30'16"/>
    <s v="Q2'16"/>
  </r>
  <r>
    <d v="2016-07-25T00:00:00"/>
    <s v="A3498878"/>
    <s v="B9607"/>
    <s v="FF"/>
    <s v="OK"/>
    <x v="16"/>
    <n v="2"/>
    <s v="PVD"/>
    <x v="2"/>
    <m/>
    <x v="6"/>
    <s v="30'16"/>
    <s v="Q2'16"/>
  </r>
  <r>
    <d v="2016-07-25T00:00:00"/>
    <s v="A3498878"/>
    <s v="B9607"/>
    <s v="FF"/>
    <s v="NG"/>
    <x v="33"/>
    <n v="2"/>
    <s v="PVD"/>
    <x v="2"/>
    <m/>
    <x v="6"/>
    <s v="30'16"/>
    <s v="Q2'16"/>
  </r>
  <r>
    <d v="2016-07-25T00:00:00"/>
    <s v="A3498878"/>
    <s v="B9607"/>
    <s v="FF"/>
    <s v="NG"/>
    <x v="34"/>
    <n v="1"/>
    <s v="PVD"/>
    <x v="2"/>
    <m/>
    <x v="6"/>
    <s v="30'16"/>
    <s v="Q2'16"/>
  </r>
  <r>
    <d v="2016-07-25T00:00:00"/>
    <s v="A3497539"/>
    <s v="B8078"/>
    <s v="YS"/>
    <s v="OK"/>
    <x v="16"/>
    <n v="1"/>
    <s v="PVD"/>
    <x v="2"/>
    <m/>
    <x v="6"/>
    <s v="30'16"/>
    <s v="Q2'16"/>
  </r>
  <r>
    <d v="2016-07-25T00:00:00"/>
    <s v="A3497539"/>
    <s v="B8078"/>
    <s v="YS"/>
    <s v="NG"/>
    <x v="31"/>
    <n v="3"/>
    <s v="PVD"/>
    <x v="2"/>
    <m/>
    <x v="6"/>
    <s v="30'16"/>
    <s v="Q2'16"/>
  </r>
  <r>
    <d v="2016-07-25T00:00:00"/>
    <s v="A3500982"/>
    <s v="B9604"/>
    <s v="YS"/>
    <s v="OK"/>
    <x v="16"/>
    <n v="1"/>
    <s v="PVD"/>
    <x v="2"/>
    <m/>
    <x v="6"/>
    <s v="30'16"/>
    <s v="Q2'16"/>
  </r>
  <r>
    <d v="2016-07-25T00:00:00"/>
    <s v="A3498174"/>
    <s v="B7953"/>
    <s v="YS"/>
    <s v="OK"/>
    <x v="24"/>
    <n v="1"/>
    <s v="PVD"/>
    <x v="2"/>
    <m/>
    <x v="6"/>
    <s v="30'16"/>
    <s v="Q2'16"/>
  </r>
  <r>
    <d v="2016-07-25T00:00:00"/>
    <s v="A3498174"/>
    <s v="B7953"/>
    <s v="YS"/>
    <s v="NG"/>
    <x v="36"/>
    <n v="1"/>
    <s v="PVD"/>
    <x v="2"/>
    <m/>
    <x v="6"/>
    <s v="30'16"/>
    <s v="Q2'16"/>
  </r>
  <r>
    <d v="2016-07-25T00:00:00"/>
    <s v="A3498441"/>
    <s v="B8960"/>
    <s v="FF"/>
    <s v="OK"/>
    <x v="16"/>
    <n v="1"/>
    <s v="PVD"/>
    <x v="2"/>
    <m/>
    <x v="6"/>
    <s v="30'16"/>
    <s v="Q2'16"/>
  </r>
  <r>
    <d v="2016-07-25T00:00:00"/>
    <s v="A3498441"/>
    <s v="B8960"/>
    <s v="FF"/>
    <s v="NG"/>
    <x v="33"/>
    <n v="4"/>
    <s v="PVD"/>
    <x v="2"/>
    <m/>
    <x v="6"/>
    <s v="30'16"/>
    <s v="Q2'16"/>
  </r>
  <r>
    <d v="2016-07-25T00:00:00"/>
    <s v="A3498133"/>
    <s v="B8960"/>
    <s v="FF"/>
    <s v="OK"/>
    <x v="16"/>
    <n v="1"/>
    <s v="PVD"/>
    <x v="2"/>
    <m/>
    <x v="6"/>
    <s v="30'16"/>
    <s v="Q2'16"/>
  </r>
  <r>
    <d v="2016-07-25T00:00:00"/>
    <s v="A3498133"/>
    <s v="B8960"/>
    <s v="FF"/>
    <s v="NG"/>
    <x v="33"/>
    <n v="3"/>
    <s v="PVD"/>
    <x v="2"/>
    <m/>
    <x v="6"/>
    <s v="30'16"/>
    <s v="Q2'16"/>
  </r>
  <r>
    <d v="2016-07-25T00:00:00"/>
    <s v="A3497856"/>
    <s v="B8960"/>
    <s v="XJ"/>
    <s v="OK"/>
    <x v="16"/>
    <n v="6"/>
    <s v="PVD"/>
    <x v="2"/>
    <m/>
    <x v="6"/>
    <s v="30'16"/>
    <s v="Q2'16"/>
  </r>
  <r>
    <d v="2016-07-25T00:00:00"/>
    <s v="A3497856"/>
    <s v="B8960"/>
    <s v="XJ"/>
    <s v="NG"/>
    <x v="33"/>
    <n v="5"/>
    <s v="PVD"/>
    <x v="2"/>
    <m/>
    <x v="6"/>
    <s v="30'16"/>
    <s v="Q2'16"/>
  </r>
  <r>
    <d v="2016-07-25T00:00:00"/>
    <s v="A3498132"/>
    <s v="B8960"/>
    <s v="XJ"/>
    <s v="OK"/>
    <x v="16"/>
    <n v="3"/>
    <s v="PVD"/>
    <x v="2"/>
    <m/>
    <x v="6"/>
    <s v="30'16"/>
    <s v="Q2'16"/>
  </r>
  <r>
    <d v="2016-07-25T00:00:00"/>
    <s v="A3498132"/>
    <s v="B8960"/>
    <s v="XJ"/>
    <s v="NG"/>
    <x v="33"/>
    <n v="2"/>
    <s v="PVD"/>
    <x v="2"/>
    <m/>
    <x v="6"/>
    <s v="30'16"/>
    <s v="Q2'16"/>
  </r>
  <r>
    <d v="2016-07-25T00:00:00"/>
    <s v="A3498132"/>
    <s v="B8960"/>
    <s v="XJ"/>
    <s v="NG"/>
    <x v="34"/>
    <n v="1"/>
    <s v="PVD"/>
    <x v="2"/>
    <m/>
    <x v="6"/>
    <s v="30'16"/>
    <s v="Q2'16"/>
  </r>
  <r>
    <d v="2016-07-25T00:00:00"/>
    <s v="A3495525"/>
    <s v="B8078"/>
    <s v="FF"/>
    <s v="OK"/>
    <x v="16"/>
    <n v="1"/>
    <s v="PVD"/>
    <x v="2"/>
    <m/>
    <x v="6"/>
    <s v="30'16"/>
    <s v="Q2'16"/>
  </r>
  <r>
    <d v="2016-07-25T00:00:00"/>
    <s v="A3495525"/>
    <s v="B8078"/>
    <s v="FF"/>
    <s v="OK"/>
    <x v="27"/>
    <n v="1"/>
    <s v="PVD"/>
    <x v="2"/>
    <m/>
    <x v="6"/>
    <s v="30'16"/>
    <s v="Q2'16"/>
  </r>
  <r>
    <d v="2016-07-25T00:00:00"/>
    <s v="A3495525"/>
    <s v="B8078"/>
    <s v="FF"/>
    <s v="OK"/>
    <x v="24"/>
    <n v="2"/>
    <s v="PVD"/>
    <x v="2"/>
    <m/>
    <x v="6"/>
    <s v="30'16"/>
    <s v="Q2'16"/>
  </r>
  <r>
    <d v="2016-07-25T00:00:00"/>
    <s v="A3495525"/>
    <s v="B8078"/>
    <s v="FF"/>
    <s v="NG"/>
    <x v="33"/>
    <n v="2"/>
    <s v="PVD"/>
    <x v="2"/>
    <m/>
    <x v="6"/>
    <s v="30'16"/>
    <s v="Q2'16"/>
  </r>
  <r>
    <d v="2016-07-25T00:00:00"/>
    <s v="A3495046"/>
    <s v="B8078"/>
    <s v="FF"/>
    <s v="OK"/>
    <x v="27"/>
    <n v="1"/>
    <s v="PVD"/>
    <x v="2"/>
    <m/>
    <x v="6"/>
    <s v="30'16"/>
    <s v="Q2'16"/>
  </r>
  <r>
    <d v="2016-07-25T00:00:00"/>
    <s v="A3495046"/>
    <s v="B8078"/>
    <s v="FF"/>
    <s v="NG"/>
    <x v="33"/>
    <n v="2"/>
    <s v="PVD"/>
    <x v="2"/>
    <m/>
    <x v="6"/>
    <s v="30'16"/>
    <s v="Q2'16"/>
  </r>
  <r>
    <d v="2016-07-25T00:00:00"/>
    <s v="A3495291"/>
    <s v="B7678"/>
    <s v="FF"/>
    <s v="NG"/>
    <x v="31"/>
    <n v="2"/>
    <s v="PVD"/>
    <x v="2"/>
    <m/>
    <x v="6"/>
    <s v="30'16"/>
    <s v="Q2'16"/>
  </r>
  <r>
    <d v="2016-07-25T00:00:00"/>
    <s v="A3497922"/>
    <s v="B4405"/>
    <s v="XJ"/>
    <s v="NG"/>
    <x v="34"/>
    <n v="1"/>
    <s v="PVD"/>
    <x v="2"/>
    <m/>
    <x v="6"/>
    <s v="30'16"/>
    <s v="Q2'16"/>
  </r>
  <r>
    <d v="2016-07-26T00:00:00"/>
    <s v="A3500653"/>
    <s v="B9604"/>
    <s v="FF"/>
    <s v="OK"/>
    <x v="16"/>
    <n v="3"/>
    <s v="PVD"/>
    <x v="2"/>
    <m/>
    <x v="6"/>
    <s v="30'16"/>
    <s v="Q2'16"/>
  </r>
  <r>
    <d v="2016-07-26T00:00:00"/>
    <s v="A3500653"/>
    <s v="B9604"/>
    <s v="FF"/>
    <s v="NG"/>
    <x v="33"/>
    <n v="1"/>
    <s v="PVD"/>
    <x v="2"/>
    <m/>
    <x v="6"/>
    <s v="30'16"/>
    <s v="Q2'16"/>
  </r>
  <r>
    <d v="2016-07-26T00:00:00"/>
    <s v="A3500600"/>
    <s v="B9604"/>
    <s v="FF"/>
    <s v="OK"/>
    <x v="16"/>
    <n v="1"/>
    <s v="PVD"/>
    <x v="2"/>
    <m/>
    <x v="6"/>
    <s v="30'16"/>
    <s v="Q2'16"/>
  </r>
  <r>
    <d v="2016-07-26T00:00:00"/>
    <s v="A3500986"/>
    <s v="B9604"/>
    <s v="FF"/>
    <s v="OK"/>
    <x v="16"/>
    <n v="2"/>
    <s v="PVD"/>
    <x v="2"/>
    <m/>
    <x v="6"/>
    <s v="30'16"/>
    <s v="Q2'16"/>
  </r>
  <r>
    <d v="2016-07-26T00:00:00"/>
    <s v="A3500986"/>
    <s v="B9604"/>
    <s v="FF"/>
    <s v="NG"/>
    <x v="33"/>
    <n v="1"/>
    <s v="PVD"/>
    <x v="2"/>
    <m/>
    <x v="6"/>
    <s v="30'16"/>
    <s v="Q2'16"/>
  </r>
  <r>
    <d v="2016-07-26T00:00:00"/>
    <s v="A3500978"/>
    <s v="B9604"/>
    <s v="FF"/>
    <s v="NG"/>
    <x v="33"/>
    <n v="2"/>
    <s v="PVD"/>
    <x v="2"/>
    <m/>
    <x v="6"/>
    <s v="30'16"/>
    <s v="Q2'16"/>
  </r>
  <r>
    <d v="2016-07-26T00:00:00"/>
    <s v="A3500978"/>
    <s v="B9604"/>
    <s v="FF"/>
    <s v="NG"/>
    <x v="34"/>
    <n v="1"/>
    <s v="PVD"/>
    <x v="2"/>
    <m/>
    <x v="6"/>
    <s v="30'16"/>
    <s v="Q2'16"/>
  </r>
  <r>
    <d v="2016-07-26T00:00:00"/>
    <s v="A3500977"/>
    <s v="B9604"/>
    <s v="FF"/>
    <s v="OK"/>
    <x v="16"/>
    <n v="3"/>
    <s v="PVD"/>
    <x v="2"/>
    <m/>
    <x v="6"/>
    <s v="30'16"/>
    <s v="Q2'16"/>
  </r>
  <r>
    <d v="2016-07-26T00:00:00"/>
    <s v="A3497714"/>
    <s v="B7679"/>
    <s v="LT"/>
    <s v="NG"/>
    <x v="34"/>
    <n v="1"/>
    <s v="PVD"/>
    <x v="2"/>
    <m/>
    <x v="6"/>
    <s v="30'16"/>
    <s v="Q2'16"/>
  </r>
  <r>
    <d v="2016-07-26T00:00:00"/>
    <s v="A3498397"/>
    <s v="B8960"/>
    <s v="LT"/>
    <s v="OK"/>
    <x v="16"/>
    <n v="2"/>
    <s v="PVD"/>
    <x v="2"/>
    <m/>
    <x v="6"/>
    <s v="30'16"/>
    <s v="Q2'16"/>
  </r>
  <r>
    <d v="2016-07-26T00:00:00"/>
    <s v="A3498397"/>
    <s v="B8960"/>
    <s v="LT"/>
    <s v="OK"/>
    <x v="27"/>
    <n v="1"/>
    <s v="PVD"/>
    <x v="2"/>
    <m/>
    <x v="6"/>
    <s v="30'16"/>
    <s v="Q2'16"/>
  </r>
  <r>
    <d v="2016-07-26T00:00:00"/>
    <s v="A3498397"/>
    <s v="B8960"/>
    <s v="LT"/>
    <s v="NG"/>
    <x v="33"/>
    <n v="2"/>
    <s v="PVD"/>
    <x v="2"/>
    <m/>
    <x v="6"/>
    <s v="30'16"/>
    <s v="Q2'16"/>
  </r>
  <r>
    <d v="2016-07-26T00:00:00"/>
    <s v="A3500130"/>
    <s v="B8960"/>
    <s v="LT"/>
    <s v="NG"/>
    <x v="33"/>
    <n v="4"/>
    <s v="PVD"/>
    <x v="2"/>
    <m/>
    <x v="6"/>
    <s v="30'16"/>
    <s v="Q2'16"/>
  </r>
  <r>
    <d v="2016-07-26T00:00:00"/>
    <s v="A3500126"/>
    <s v="B8960"/>
    <s v="FF"/>
    <s v="OK"/>
    <x v="16"/>
    <n v="1"/>
    <s v="PVD"/>
    <x v="2"/>
    <m/>
    <x v="6"/>
    <s v="30'16"/>
    <s v="Q2'16"/>
  </r>
  <r>
    <d v="2016-07-26T00:00:00"/>
    <s v="A3500126"/>
    <s v="B8960"/>
    <s v="FF"/>
    <s v="NG"/>
    <x v="33"/>
    <n v="3"/>
    <s v="PVD"/>
    <x v="2"/>
    <m/>
    <x v="6"/>
    <s v="30'16"/>
    <s v="Q2'16"/>
  </r>
  <r>
    <d v="2016-07-26T00:00:00"/>
    <s v="A3497855"/>
    <s v="B8960"/>
    <s v="FF"/>
    <s v="OK"/>
    <x v="16"/>
    <n v="1"/>
    <s v="PVD"/>
    <x v="2"/>
    <m/>
    <x v="6"/>
    <s v="30'16"/>
    <s v="Q2'16"/>
  </r>
  <r>
    <d v="2016-07-26T00:00:00"/>
    <s v="A3497855"/>
    <s v="B8960"/>
    <s v="FF"/>
    <s v="OK"/>
    <x v="27"/>
    <n v="2"/>
    <s v="PVD"/>
    <x v="2"/>
    <m/>
    <x v="6"/>
    <s v="30'16"/>
    <s v="Q2'16"/>
  </r>
  <r>
    <d v="2016-07-26T00:00:00"/>
    <s v="A3497855"/>
    <s v="B8960"/>
    <s v="FF"/>
    <s v="NG"/>
    <x v="33"/>
    <n v="5"/>
    <s v="PVD"/>
    <x v="2"/>
    <m/>
    <x v="6"/>
    <s v="30'16"/>
    <s v="Q2'16"/>
  </r>
  <r>
    <d v="2016-07-26T00:00:00"/>
    <s v="A3497855"/>
    <s v="B8960"/>
    <s v="FF"/>
    <s v="NG"/>
    <x v="34"/>
    <n v="1"/>
    <s v="PVD"/>
    <x v="2"/>
    <m/>
    <x v="6"/>
    <s v="30'16"/>
    <s v="Q2'16"/>
  </r>
  <r>
    <d v="2016-07-26T00:00:00"/>
    <s v="A3500034"/>
    <s v="B9509"/>
    <s v="FF"/>
    <s v="OK"/>
    <x v="27"/>
    <n v="1"/>
    <s v="PVD"/>
    <x v="2"/>
    <m/>
    <x v="6"/>
    <s v="30'16"/>
    <s v="Q2'16"/>
  </r>
  <r>
    <d v="2016-07-26T00:00:00"/>
    <s v="A3500034"/>
    <s v="B9509"/>
    <s v="FF"/>
    <s v="NG"/>
    <x v="33"/>
    <n v="2"/>
    <s v="PVD"/>
    <x v="2"/>
    <m/>
    <x v="6"/>
    <s v="30'16"/>
    <s v="Q2'16"/>
  </r>
  <r>
    <d v="2016-07-26T00:00:00"/>
    <s v="A3498818"/>
    <s v="B8960"/>
    <s v="FF"/>
    <s v="NG"/>
    <x v="33"/>
    <n v="1"/>
    <s v="PVD"/>
    <x v="2"/>
    <m/>
    <x v="6"/>
    <s v="30'16"/>
    <s v="Q2'16"/>
  </r>
  <r>
    <d v="2016-07-26T00:00:00"/>
    <s v="A3498818"/>
    <s v="B8960"/>
    <s v="FF"/>
    <s v="NG"/>
    <x v="31"/>
    <n v="1"/>
    <s v="PVD"/>
    <x v="2"/>
    <m/>
    <x v="6"/>
    <s v="30'16"/>
    <s v="Q2'16"/>
  </r>
  <r>
    <d v="2016-07-26T00:00:00"/>
    <s v="A3499656"/>
    <s v="B8960"/>
    <s v="FF"/>
    <s v="OK"/>
    <x v="27"/>
    <n v="2"/>
    <s v="PVD"/>
    <x v="2"/>
    <m/>
    <x v="6"/>
    <s v="30'16"/>
    <s v="Q2'16"/>
  </r>
  <r>
    <d v="2016-07-26T00:00:00"/>
    <s v="A3499656"/>
    <s v="B8960"/>
    <s v="FF"/>
    <s v="NG"/>
    <x v="34"/>
    <n v="2"/>
    <s v="PVD"/>
    <x v="2"/>
    <m/>
    <x v="6"/>
    <s v="30'16"/>
    <s v="Q2'16"/>
  </r>
  <r>
    <d v="2016-07-26T00:00:00"/>
    <s v="A3498136"/>
    <s v="B8960"/>
    <s v="LT"/>
    <s v="NG"/>
    <x v="33"/>
    <n v="2"/>
    <s v="PVD"/>
    <x v="2"/>
    <m/>
    <x v="6"/>
    <s v="30'16"/>
    <s v="Q2'16"/>
  </r>
  <r>
    <d v="2016-07-26T00:00:00"/>
    <s v="A3498136"/>
    <s v="B8960"/>
    <s v="LT"/>
    <s v="NG"/>
    <x v="31"/>
    <n v="1"/>
    <s v="PVD"/>
    <x v="2"/>
    <m/>
    <x v="6"/>
    <s v="30'16"/>
    <s v="Q2'16"/>
  </r>
  <r>
    <d v="2016-07-26T00:00:00"/>
    <s v="A3497703"/>
    <s v="B8031"/>
    <m/>
    <s v="OK"/>
    <x v="16"/>
    <n v="1"/>
    <s v="PVD"/>
    <x v="2"/>
    <m/>
    <x v="6"/>
    <s v="30'16"/>
    <s v="Q2'16"/>
  </r>
  <r>
    <d v="2016-07-26T00:00:00"/>
    <s v="A3497703"/>
    <s v="B8031"/>
    <m/>
    <s v="NG"/>
    <x v="33"/>
    <n v="1"/>
    <s v="PVD"/>
    <x v="2"/>
    <m/>
    <x v="6"/>
    <s v="30'16"/>
    <s v="Q2'16"/>
  </r>
  <r>
    <d v="2016-07-26T00:00:00"/>
    <s v="A3497859"/>
    <s v="B8960"/>
    <s v="LT"/>
    <s v="OK"/>
    <x v="16"/>
    <n v="2"/>
    <s v="PVD"/>
    <x v="2"/>
    <m/>
    <x v="6"/>
    <s v="30'16"/>
    <s v="Q2'16"/>
  </r>
  <r>
    <d v="2016-07-26T00:00:00"/>
    <s v="A3497859"/>
    <s v="B8960"/>
    <s v="LT"/>
    <s v="NG"/>
    <x v="33"/>
    <n v="4"/>
    <s v="PVD"/>
    <x v="2"/>
    <m/>
    <x v="6"/>
    <s v="30'16"/>
    <s v="Q2'16"/>
  </r>
  <r>
    <d v="2016-07-26T00:00:00"/>
    <s v="A3497859"/>
    <s v="B8960"/>
    <s v="LT"/>
    <s v="NG"/>
    <x v="31"/>
    <n v="2"/>
    <s v="PVD"/>
    <x v="2"/>
    <m/>
    <x v="6"/>
    <s v="30'16"/>
    <s v="Q2'16"/>
  </r>
  <r>
    <d v="2016-07-26T00:00:00"/>
    <s v="A3497345"/>
    <s v="B8960"/>
    <s v="LT"/>
    <s v="OK"/>
    <x v="16"/>
    <n v="1"/>
    <s v="PVD"/>
    <x v="2"/>
    <m/>
    <x v="6"/>
    <s v="30'16"/>
    <s v="Q2'16"/>
  </r>
  <r>
    <d v="2016-07-26T00:00:00"/>
    <s v="A3497345"/>
    <s v="B8960"/>
    <s v="LT"/>
    <s v="NG"/>
    <x v="33"/>
    <n v="3"/>
    <s v="PVD"/>
    <x v="2"/>
    <m/>
    <x v="6"/>
    <s v="30'16"/>
    <s v="Q2'16"/>
  </r>
  <r>
    <d v="2016-07-26T00:00:00"/>
    <s v="A3497345"/>
    <s v="B8960"/>
    <s v="LT"/>
    <s v="NG"/>
    <x v="34"/>
    <n v="1"/>
    <s v="PVD"/>
    <x v="2"/>
    <m/>
    <x v="6"/>
    <s v="30'16"/>
    <s v="Q2'16"/>
  </r>
  <r>
    <d v="2016-07-26T00:00:00"/>
    <s v="A3497704"/>
    <s v="B8031"/>
    <s v="LT"/>
    <s v="NG"/>
    <x v="16"/>
    <n v="1"/>
    <s v="PVD"/>
    <x v="2"/>
    <m/>
    <x v="6"/>
    <s v="30'16"/>
    <s v="Q2'16"/>
  </r>
  <r>
    <d v="2016-07-26T00:00:00"/>
    <s v="A3497704"/>
    <s v="B8031"/>
    <s v="LT"/>
    <s v="NG"/>
    <x v="3"/>
    <n v="1"/>
    <s v="PVD"/>
    <x v="2"/>
    <m/>
    <x v="6"/>
    <s v="30'16"/>
    <s v="Q2'16"/>
  </r>
  <r>
    <d v="2016-07-26T00:00:00"/>
    <s v="A3497548"/>
    <s v="B8078"/>
    <s v="FF"/>
    <s v="NG"/>
    <x v="33"/>
    <n v="2"/>
    <s v="PVD"/>
    <x v="2"/>
    <m/>
    <x v="6"/>
    <s v="30'16"/>
    <s v="Q2'16"/>
  </r>
  <r>
    <d v="2016-07-26T00:00:00"/>
    <s v="A3499136"/>
    <s v="B8021"/>
    <s v="LT"/>
    <s v="OK"/>
    <x v="16"/>
    <n v="2"/>
    <s v="PVD"/>
    <x v="2"/>
    <m/>
    <x v="6"/>
    <s v="30'16"/>
    <s v="Q2'16"/>
  </r>
  <r>
    <d v="2016-07-26T00:00:00"/>
    <s v="A3499136"/>
    <s v="B8021"/>
    <s v="LT"/>
    <s v="NG"/>
    <x v="33"/>
    <n v="3"/>
    <s v="PVD"/>
    <x v="2"/>
    <m/>
    <x v="6"/>
    <s v="30'16"/>
    <s v="Q2'16"/>
  </r>
  <r>
    <d v="2016-07-26T00:00:00"/>
    <s v="A3499136"/>
    <s v="B8021"/>
    <s v="LT"/>
    <s v="NG"/>
    <x v="31"/>
    <n v="1"/>
    <s v="PVD"/>
    <x v="2"/>
    <m/>
    <x v="6"/>
    <s v="30'16"/>
    <s v="Q2'16"/>
  </r>
  <r>
    <d v="2016-07-26T00:00:00"/>
    <s v="A3497860"/>
    <s v="B8960"/>
    <s v="LT"/>
    <s v="OK"/>
    <x v="16"/>
    <n v="1"/>
    <s v="PVD"/>
    <x v="2"/>
    <m/>
    <x v="6"/>
    <s v="30'16"/>
    <s v="Q2'16"/>
  </r>
  <r>
    <d v="2016-07-26T00:00:00"/>
    <s v="A3498121"/>
    <s v="B8960"/>
    <s v="FF"/>
    <s v="OK"/>
    <x v="16"/>
    <n v="1"/>
    <s v="PVD"/>
    <x v="2"/>
    <m/>
    <x v="6"/>
    <s v="30'16"/>
    <s v="Q2'16"/>
  </r>
  <r>
    <d v="2016-07-26T00:00:00"/>
    <s v="A3498121"/>
    <s v="B8960"/>
    <s v="FF"/>
    <s v="NG"/>
    <x v="33"/>
    <n v="5"/>
    <s v="PVD"/>
    <x v="2"/>
    <m/>
    <x v="6"/>
    <s v="30'16"/>
    <s v="Q2'16"/>
  </r>
  <r>
    <d v="2016-07-26T00:00:00"/>
    <s v="A3495519"/>
    <s v="B8078"/>
    <s v="LT"/>
    <s v="OK"/>
    <x v="27"/>
    <n v="1"/>
    <s v="PVD"/>
    <x v="2"/>
    <m/>
    <x v="6"/>
    <s v="30'16"/>
    <s v="Q2'16"/>
  </r>
  <r>
    <d v="2016-07-26T00:00:00"/>
    <s v="A3495519"/>
    <s v="B8078"/>
    <s v="LT"/>
    <s v="NG"/>
    <x v="31"/>
    <n v="2"/>
    <s v="PVD"/>
    <x v="2"/>
    <m/>
    <x v="6"/>
    <s v="30'16"/>
    <s v="Q2'16"/>
  </r>
  <r>
    <d v="2016-07-26T00:00:00"/>
    <s v="A3500035"/>
    <s v="B9509"/>
    <s v="FF"/>
    <s v="NG"/>
    <x v="33"/>
    <n v="5"/>
    <s v="PVD"/>
    <x v="2"/>
    <m/>
    <x v="6"/>
    <s v="30'16"/>
    <s v="Q2'16"/>
  </r>
  <r>
    <d v="2016-07-26T00:00:00"/>
    <s v="A3500035"/>
    <s v="B9509"/>
    <s v="FF"/>
    <s v="NG"/>
    <x v="31"/>
    <n v="1"/>
    <s v="PVD"/>
    <x v="2"/>
    <m/>
    <x v="6"/>
    <s v="30'16"/>
    <s v="Q2'16"/>
  </r>
  <r>
    <d v="2016-07-26T00:00:00"/>
    <s v="A3499139"/>
    <s v="B8021"/>
    <s v="LT"/>
    <s v="NG"/>
    <x v="3"/>
    <n v="1"/>
    <s v="PVD"/>
    <x v="2"/>
    <m/>
    <x v="6"/>
    <s v="30'16"/>
    <s v="Q2'16"/>
  </r>
  <r>
    <d v="2016-07-26T00:00:00"/>
    <s v="A3497608"/>
    <s v="B8078"/>
    <s v="FF"/>
    <s v="OK"/>
    <x v="16"/>
    <n v="1"/>
    <s v="PVD"/>
    <x v="2"/>
    <m/>
    <x v="6"/>
    <s v="30'16"/>
    <s v="Q2'16"/>
  </r>
  <r>
    <d v="2016-07-26T00:00:00"/>
    <s v="A3497608"/>
    <s v="B8078"/>
    <s v="FF"/>
    <s v="NG"/>
    <x v="33"/>
    <n v="1"/>
    <s v="PVD"/>
    <x v="2"/>
    <m/>
    <x v="6"/>
    <s v="30'16"/>
    <s v="Q2'16"/>
  </r>
  <r>
    <d v="2016-07-26T00:00:00"/>
    <s v="A3500037"/>
    <s v="B9509"/>
    <s v="FF"/>
    <s v="NG"/>
    <x v="33"/>
    <n v="1"/>
    <s v="PVD"/>
    <x v="2"/>
    <m/>
    <x v="6"/>
    <s v="30'16"/>
    <s v="Q2'16"/>
  </r>
  <r>
    <d v="2016-07-26T00:00:00"/>
    <s v="A3500248"/>
    <s v="B9509"/>
    <s v="FF"/>
    <s v="NG"/>
    <x v="33"/>
    <n v="1"/>
    <s v="PVD"/>
    <x v="2"/>
    <m/>
    <x v="6"/>
    <s v="30'16"/>
    <s v="Q2'16"/>
  </r>
  <r>
    <d v="2016-07-26T00:00:00"/>
    <s v="A3500036"/>
    <s v="B9509"/>
    <s v="LT"/>
    <s v="NG"/>
    <x v="33"/>
    <n v="1"/>
    <s v="PVD"/>
    <x v="2"/>
    <m/>
    <x v="6"/>
    <s v="30'16"/>
    <s v="Q2'16"/>
  </r>
  <r>
    <d v="2016-07-26T00:00:00"/>
    <s v="A3500441"/>
    <s v="B9509"/>
    <s v="LT"/>
    <s v="NG"/>
    <x v="33"/>
    <n v="1"/>
    <s v="PVD"/>
    <x v="2"/>
    <m/>
    <x v="6"/>
    <s v="30'16"/>
    <s v="Q2'16"/>
  </r>
  <r>
    <d v="2016-07-26T00:00:00"/>
    <s v="A3500907"/>
    <s v="B8034"/>
    <s v="LT"/>
    <s v="OK"/>
    <x v="16"/>
    <n v="1"/>
    <s v="PVD"/>
    <x v="2"/>
    <m/>
    <x v="6"/>
    <s v="30'16"/>
    <s v="Q2'16"/>
  </r>
  <r>
    <d v="2016-07-26T00:00:00"/>
    <s v="A3500907"/>
    <s v="B8034"/>
    <s v="LT"/>
    <s v="NG"/>
    <x v="33"/>
    <n v="1"/>
    <s v="PVD"/>
    <x v="2"/>
    <m/>
    <x v="6"/>
    <s v="30'16"/>
    <s v="Q2'16"/>
  </r>
  <r>
    <d v="2016-07-26T00:00:00"/>
    <s v="A3500907"/>
    <s v="B8034"/>
    <s v="LT"/>
    <s v="NG"/>
    <x v="3"/>
    <n v="2"/>
    <s v="PVD"/>
    <x v="2"/>
    <m/>
    <x v="6"/>
    <s v="30'16"/>
    <s v="Q2'16"/>
  </r>
  <r>
    <d v="2016-07-26T00:00:00"/>
    <s v="A3500907"/>
    <s v="B8034"/>
    <s v="LT"/>
    <s v="NG"/>
    <x v="34"/>
    <n v="2"/>
    <s v="PVD"/>
    <x v="2"/>
    <m/>
    <x v="6"/>
    <s v="30'16"/>
    <s v="Q2'16"/>
  </r>
  <r>
    <d v="2016-07-26T00:00:00"/>
    <s v="A3500906"/>
    <s v="B8034"/>
    <s v="LT"/>
    <s v="NG"/>
    <x v="3"/>
    <n v="4"/>
    <s v="PVD"/>
    <x v="2"/>
    <m/>
    <x v="6"/>
    <s v="30'16"/>
    <s v="Q2'16"/>
  </r>
  <r>
    <d v="2016-07-26T00:00:00"/>
    <s v="A3500906"/>
    <s v="B8034"/>
    <s v="LT"/>
    <s v="NG"/>
    <x v="34"/>
    <n v="1"/>
    <s v="PVD"/>
    <x v="2"/>
    <m/>
    <x v="6"/>
    <s v="30'16"/>
    <s v="Q2'16"/>
  </r>
  <r>
    <d v="2016-07-26T00:00:00"/>
    <s v="A3500658"/>
    <s v="B9604"/>
    <s v="YS"/>
    <s v="OK"/>
    <x v="16"/>
    <n v="1"/>
    <s v="PVD"/>
    <x v="2"/>
    <m/>
    <x v="6"/>
    <s v="30'16"/>
    <s v="Q2'16"/>
  </r>
  <r>
    <d v="2016-07-26T00:00:00"/>
    <s v="A3500603"/>
    <s v="B9604"/>
    <s v="YS"/>
    <s v="OK"/>
    <x v="16"/>
    <n v="1"/>
    <s v="PVD"/>
    <x v="2"/>
    <m/>
    <x v="6"/>
    <s v="30'16"/>
    <s v="Q2'16"/>
  </r>
  <r>
    <d v="2016-07-26T00:00:00"/>
    <s v="A3500603"/>
    <s v="B9604"/>
    <s v="YS"/>
    <s v="NG"/>
    <x v="3"/>
    <n v="1"/>
    <s v="PVD"/>
    <x v="2"/>
    <m/>
    <x v="6"/>
    <s v="30'16"/>
    <s v="Q2'16"/>
  </r>
  <r>
    <d v="2016-07-26T00:00:00"/>
    <s v="A3501179"/>
    <s v="B9604"/>
    <s v="YS"/>
    <s v="OK"/>
    <x v="16"/>
    <n v="1"/>
    <s v="PVD"/>
    <x v="2"/>
    <m/>
    <x v="6"/>
    <s v="30'16"/>
    <s v="Q2'16"/>
  </r>
  <r>
    <d v="2016-07-26T00:00:00"/>
    <s v="A3501179"/>
    <s v="B9604"/>
    <s v="YS"/>
    <s v="NG"/>
    <x v="3"/>
    <n v="1"/>
    <s v="PVD"/>
    <x v="2"/>
    <m/>
    <x v="6"/>
    <s v="30'16"/>
    <s v="Q2'16"/>
  </r>
  <r>
    <d v="2016-07-26T00:00:00"/>
    <s v="A3501179"/>
    <s v="B9604"/>
    <s v="YS"/>
    <s v="NG"/>
    <x v="31"/>
    <n v="1"/>
    <s v="PVD"/>
    <x v="2"/>
    <m/>
    <x v="6"/>
    <s v="30'16"/>
    <s v="Q2'16"/>
  </r>
  <r>
    <d v="2016-07-26T00:00:00"/>
    <s v="A3500905"/>
    <s v="B8034"/>
    <s v="YS"/>
    <s v="OK"/>
    <x v="16"/>
    <n v="6"/>
    <s v="PVD"/>
    <x v="2"/>
    <m/>
    <x v="6"/>
    <s v="30'16"/>
    <s v="Q2'16"/>
  </r>
  <r>
    <d v="2016-07-26T00:00:00"/>
    <s v="A3500905"/>
    <s v="B8034"/>
    <s v="YS"/>
    <s v="NG"/>
    <x v="33"/>
    <n v="1"/>
    <s v="PVD"/>
    <x v="2"/>
    <m/>
    <x v="6"/>
    <s v="30'16"/>
    <s v="Q2'16"/>
  </r>
  <r>
    <d v="2016-07-26T00:00:00"/>
    <s v="A3501180"/>
    <s v="B9604"/>
    <s v="YS"/>
    <s v="NG"/>
    <x v="31"/>
    <n v="1"/>
    <s v="PVD"/>
    <x v="2"/>
    <m/>
    <x v="6"/>
    <s v="30'16"/>
    <s v="Q2'16"/>
  </r>
  <r>
    <d v="2016-07-26T00:00:00"/>
    <s v="A3500970"/>
    <s v="B9604"/>
    <s v="YS"/>
    <s v="OK"/>
    <x v="27"/>
    <n v="2"/>
    <s v="PVD"/>
    <x v="2"/>
    <m/>
    <x v="6"/>
    <s v="30'16"/>
    <s v="Q2'16"/>
  </r>
  <r>
    <d v="2016-07-26T00:00:00"/>
    <s v="A3497727"/>
    <s v="B8960"/>
    <s v="XJ"/>
    <s v="NG"/>
    <x v="33"/>
    <n v="2"/>
    <s v="PVD"/>
    <x v="2"/>
    <m/>
    <x v="6"/>
    <s v="30'16"/>
    <s v="Q2'16"/>
  </r>
  <r>
    <d v="2016-07-26T00:00:00"/>
    <s v="A3497727"/>
    <s v="B8960"/>
    <s v="XJ"/>
    <s v="NG"/>
    <x v="34"/>
    <n v="1"/>
    <s v="PVD"/>
    <x v="2"/>
    <m/>
    <x v="6"/>
    <s v="30'16"/>
    <s v="Q2'16"/>
  </r>
  <r>
    <d v="2016-07-26T00:00:00"/>
    <s v="A3500125"/>
    <s v="B8960"/>
    <s v="XJ"/>
    <s v="OK"/>
    <x v="16"/>
    <n v="1"/>
    <s v="PVD"/>
    <x v="2"/>
    <m/>
    <x v="6"/>
    <s v="30'16"/>
    <s v="Q2'16"/>
  </r>
  <r>
    <d v="2016-07-26T00:00:00"/>
    <s v="A3500125"/>
    <s v="B8960"/>
    <s v="XJ"/>
    <s v="NG"/>
    <x v="33"/>
    <n v="5"/>
    <s v="PVD"/>
    <x v="2"/>
    <m/>
    <x v="6"/>
    <s v="30'16"/>
    <s v="Q2'16"/>
  </r>
  <r>
    <d v="2016-07-26T00:00:00"/>
    <s v="A3500125"/>
    <s v="B8960"/>
    <s v="XJ"/>
    <s v="NG"/>
    <x v="31"/>
    <n v="1"/>
    <s v="PVD"/>
    <x v="2"/>
    <m/>
    <x v="6"/>
    <s v="30'16"/>
    <s v="Q2'16"/>
  </r>
  <r>
    <d v="2016-07-26T00:00:00"/>
    <s v="A3500137"/>
    <s v="B8967"/>
    <s v="LT"/>
    <s v="OK"/>
    <x v="16"/>
    <n v="2"/>
    <s v="PVD"/>
    <x v="2"/>
    <m/>
    <x v="6"/>
    <s v="30'16"/>
    <s v="Q2'16"/>
  </r>
  <r>
    <d v="2016-07-26T00:00:00"/>
    <s v="A3500137"/>
    <s v="B8967"/>
    <s v="LT"/>
    <s v="NG"/>
    <x v="33"/>
    <n v="3"/>
    <s v="PVD"/>
    <x v="2"/>
    <m/>
    <x v="6"/>
    <s v="30'16"/>
    <s v="Q2'16"/>
  </r>
  <r>
    <d v="2016-07-26T00:00:00"/>
    <s v="A3499200"/>
    <s v="B8099"/>
    <s v="LT"/>
    <s v="OK"/>
    <x v="16"/>
    <n v="2"/>
    <s v="PVD"/>
    <x v="2"/>
    <m/>
    <x v="6"/>
    <s v="30'16"/>
    <s v="Q2'16"/>
  </r>
  <r>
    <d v="2016-07-26T00:00:00"/>
    <s v="A3499200"/>
    <s v="B8099"/>
    <s v="LT"/>
    <s v="NG"/>
    <x v="33"/>
    <n v="1"/>
    <s v="PVD"/>
    <x v="2"/>
    <m/>
    <x v="6"/>
    <s v="30'16"/>
    <s v="Q2'16"/>
  </r>
  <r>
    <d v="2016-07-26T00:00:00"/>
    <s v="A3498159"/>
    <s v="B4400"/>
    <s v="LT"/>
    <s v="OK"/>
    <x v="16"/>
    <n v="1"/>
    <s v="PVD"/>
    <x v="2"/>
    <m/>
    <x v="6"/>
    <s v="30'16"/>
    <s v="Q2'16"/>
  </r>
  <r>
    <d v="2016-07-26T00:00:00"/>
    <s v="A3498163"/>
    <s v="B4403"/>
    <s v="LT"/>
    <s v="OK"/>
    <x v="16"/>
    <n v="3"/>
    <s v="PVD"/>
    <x v="2"/>
    <m/>
    <x v="6"/>
    <s v="30'16"/>
    <s v="Q2'16"/>
  </r>
  <r>
    <d v="2016-07-26T00:00:00"/>
    <s v="A3498163"/>
    <s v="B4403"/>
    <s v="LT"/>
    <s v="NG"/>
    <x v="31"/>
    <n v="2"/>
    <s v="PVD"/>
    <x v="2"/>
    <m/>
    <x v="6"/>
    <s v="30'16"/>
    <s v="Q2'16"/>
  </r>
  <r>
    <d v="2016-07-26T00:00:00"/>
    <s v="A3499198"/>
    <s v="B8099"/>
    <s v="LT"/>
    <s v="NG"/>
    <x v="33"/>
    <n v="1"/>
    <s v="PVD"/>
    <x v="2"/>
    <m/>
    <x v="6"/>
    <s v="30'16"/>
    <s v="Q2'16"/>
  </r>
  <r>
    <d v="2016-07-26T00:00:00"/>
    <s v="A3498161"/>
    <s v="B4400"/>
    <s v="LT"/>
    <s v="OK"/>
    <x v="16"/>
    <n v="1"/>
    <s v="PVD"/>
    <x v="2"/>
    <m/>
    <x v="6"/>
    <s v="30'16"/>
    <s v="Q2'16"/>
  </r>
  <r>
    <d v="2016-07-26T00:00:00"/>
    <s v="A3498161"/>
    <s v="B4400"/>
    <s v="LT"/>
    <s v="NG"/>
    <x v="33"/>
    <n v="1"/>
    <s v="PVD"/>
    <x v="2"/>
    <m/>
    <x v="6"/>
    <s v="30'16"/>
    <s v="Q2'16"/>
  </r>
  <r>
    <d v="2016-07-26T00:00:00"/>
    <s v="A3497954"/>
    <s v="B4402"/>
    <s v="LT"/>
    <s v="OK"/>
    <x v="16"/>
    <n v="3"/>
    <s v="PVD"/>
    <x v="2"/>
    <m/>
    <x v="6"/>
    <s v="30'16"/>
    <s v="Q2'16"/>
  </r>
  <r>
    <d v="2016-07-26T00:00:00"/>
    <s v="A3497925"/>
    <s v="B4405"/>
    <s v="LT"/>
    <s v="OK"/>
    <x v="16"/>
    <n v="2"/>
    <s v="PVD"/>
    <x v="2"/>
    <m/>
    <x v="6"/>
    <s v="30'16"/>
    <s v="Q2'16"/>
  </r>
  <r>
    <d v="2016-07-26T00:00:00"/>
    <s v="A3497925"/>
    <s v="B4405"/>
    <s v="LT"/>
    <s v="NG"/>
    <x v="31"/>
    <n v="2"/>
    <s v="PVD"/>
    <x v="2"/>
    <m/>
    <x v="6"/>
    <s v="30'16"/>
    <s v="Q2'16"/>
  </r>
  <r>
    <d v="2016-07-26T00:00:00"/>
    <s v="A3498167"/>
    <s v="B4403"/>
    <s v="LT"/>
    <s v="OK"/>
    <x v="16"/>
    <n v="3"/>
    <s v="PVD"/>
    <x v="2"/>
    <m/>
    <x v="6"/>
    <s v="30'16"/>
    <s v="Q2'16"/>
  </r>
  <r>
    <d v="2016-07-26T00:00:00"/>
    <s v="A3498167"/>
    <s v="B4403"/>
    <s v="LT"/>
    <s v="OK"/>
    <x v="27"/>
    <n v="1"/>
    <s v="PVD"/>
    <x v="2"/>
    <m/>
    <x v="6"/>
    <s v="30'16"/>
    <s v="Q2'16"/>
  </r>
  <r>
    <d v="2016-07-26T00:00:00"/>
    <s v="A3498167"/>
    <s v="B4403"/>
    <s v="LT"/>
    <s v="NG"/>
    <x v="33"/>
    <n v="2"/>
    <s v="PVD"/>
    <x v="2"/>
    <m/>
    <x v="6"/>
    <s v="30'16"/>
    <s v="Q2'16"/>
  </r>
  <r>
    <d v="2016-07-26T00:00:00"/>
    <s v="A3498167"/>
    <s v="B4403"/>
    <s v="LT"/>
    <s v="NG"/>
    <x v="31"/>
    <n v="1"/>
    <s v="PVD"/>
    <x v="2"/>
    <m/>
    <x v="6"/>
    <s v="30'16"/>
    <s v="Q2'16"/>
  </r>
  <r>
    <d v="2016-07-26T00:00:00"/>
    <s v="A3497460"/>
    <s v="B8099"/>
    <s v="XJ"/>
    <s v="NG"/>
    <x v="3"/>
    <n v="1"/>
    <s v="PVD"/>
    <x v="2"/>
    <m/>
    <x v="6"/>
    <s v="30'16"/>
    <s v="Q2'16"/>
  </r>
  <r>
    <d v="2016-07-27T00:00:00"/>
    <s v="A3494543"/>
    <s v="B4403"/>
    <s v="LT"/>
    <s v="OK"/>
    <x v="16"/>
    <n v="2"/>
    <s v="PVD"/>
    <x v="2"/>
    <m/>
    <x v="6"/>
    <s v="30'16"/>
    <s v="Q2'16"/>
  </r>
  <r>
    <d v="2016-07-27T00:00:00"/>
    <s v="A3494543"/>
    <s v="B4403"/>
    <s v="LT"/>
    <s v="OK"/>
    <x v="27"/>
    <n v="1"/>
    <s v="PVD"/>
    <x v="2"/>
    <m/>
    <x v="6"/>
    <s v="30'16"/>
    <s v="Q2'16"/>
  </r>
  <r>
    <d v="2016-07-27T00:00:00"/>
    <s v="A3497926"/>
    <s v="B4405"/>
    <s v="LT"/>
    <s v="OK"/>
    <x v="16"/>
    <n v="6"/>
    <s v="PVD"/>
    <x v="2"/>
    <m/>
    <x v="6"/>
    <s v="30'16"/>
    <s v="Q2'16"/>
  </r>
  <r>
    <d v="2016-07-27T00:00:00"/>
    <s v="A3499201"/>
    <s v="B8099"/>
    <s v="LT"/>
    <s v="OK"/>
    <x v="16"/>
    <n v="8"/>
    <s v="PVD"/>
    <x v="2"/>
    <m/>
    <x v="6"/>
    <s v="30'16"/>
    <s v="Q2'16"/>
  </r>
  <r>
    <d v="2016-07-27T00:00:00"/>
    <s v="A3500661"/>
    <s v="B9604"/>
    <s v="YS"/>
    <s v="NG"/>
    <x v="31"/>
    <n v="1"/>
    <s v="PVD"/>
    <x v="2"/>
    <m/>
    <x v="6"/>
    <s v="30'16"/>
    <s v="Q2'16"/>
  </r>
  <r>
    <d v="2016-07-27T00:00:00"/>
    <s v="A3501182"/>
    <s v="B9604"/>
    <s v="YS"/>
    <s v="OK"/>
    <x v="16"/>
    <n v="2"/>
    <s v="PVD"/>
    <x v="2"/>
    <m/>
    <x v="6"/>
    <s v="30'16"/>
    <s v="Q2'16"/>
  </r>
  <r>
    <d v="2016-07-27T00:00:00"/>
    <s v="A3501182"/>
    <s v="B9604"/>
    <s v="YS"/>
    <s v="NG"/>
    <x v="3"/>
    <n v="1"/>
    <s v="PVD"/>
    <x v="2"/>
    <m/>
    <x v="6"/>
    <s v="30'16"/>
    <s v="Q2'16"/>
  </r>
  <r>
    <d v="2016-07-27T00:00:00"/>
    <s v="A3501192"/>
    <s v="B9604"/>
    <s v="YS"/>
    <s v="OK"/>
    <x v="16"/>
    <n v="1"/>
    <s v="PVD"/>
    <x v="2"/>
    <m/>
    <x v="6"/>
    <s v="30'16"/>
    <s v="Q2'16"/>
  </r>
  <r>
    <d v="2016-07-27T00:00:00"/>
    <s v="A3500660"/>
    <s v="B9604"/>
    <s v="XJ"/>
    <s v="NG"/>
    <x v="33"/>
    <n v="1"/>
    <s v="PVD"/>
    <x v="2"/>
    <m/>
    <x v="6"/>
    <s v="30'16"/>
    <s v="Q2'16"/>
  </r>
  <r>
    <d v="2016-07-27T00:00:00"/>
    <s v="A3500632"/>
    <s v="B8960"/>
    <s v="XJ"/>
    <s v="NG"/>
    <x v="33"/>
    <n v="1"/>
    <s v="PVD"/>
    <x v="2"/>
    <m/>
    <x v="6"/>
    <s v="30'16"/>
    <s v="Q2'16"/>
  </r>
  <r>
    <d v="2016-07-27T00:00:00"/>
    <s v="A3499461"/>
    <s v="B8078"/>
    <s v="XJ"/>
    <s v="NG"/>
    <x v="33"/>
    <n v="2"/>
    <s v="PVD"/>
    <x v="2"/>
    <m/>
    <x v="6"/>
    <s v="30'16"/>
    <s v="Q2'16"/>
  </r>
  <r>
    <d v="2016-07-27T00:00:00"/>
    <s v="A3499461"/>
    <s v="B8078"/>
    <s v="XJ"/>
    <s v="NG"/>
    <x v="31"/>
    <n v="9"/>
    <s v="PVD"/>
    <x v="2"/>
    <m/>
    <x v="6"/>
    <s v="30'16"/>
    <s v="Q2'16"/>
  </r>
  <r>
    <d v="2016-07-27T00:00:00"/>
    <s v="A3500605"/>
    <s v="B9604"/>
    <s v="XJ"/>
    <s v="OK"/>
    <x v="16"/>
    <n v="1"/>
    <s v="PVD"/>
    <x v="2"/>
    <m/>
    <x v="6"/>
    <s v="30'16"/>
    <s v="Q2'16"/>
  </r>
  <r>
    <d v="2016-07-27T00:00:00"/>
    <s v="A3497547"/>
    <s v="B8078"/>
    <s v="LT"/>
    <s v="NG"/>
    <x v="31"/>
    <n v="9"/>
    <s v="PVD"/>
    <x v="2"/>
    <m/>
    <x v="6"/>
    <s v="30'16"/>
    <s v="Q2'16"/>
  </r>
  <r>
    <d v="2016-07-27T00:00:00"/>
    <s v="A3497544"/>
    <s v="B8078"/>
    <s v="LT"/>
    <s v="NG"/>
    <x v="31"/>
    <n v="8"/>
    <s v="PVD"/>
    <x v="2"/>
    <m/>
    <x v="6"/>
    <s v="30'16"/>
    <s v="Q2'16"/>
  </r>
  <r>
    <d v="2016-07-27T00:00:00"/>
    <s v="A3498202"/>
    <s v="B7959"/>
    <s v="XJ"/>
    <s v="OK"/>
    <x v="27"/>
    <n v="1"/>
    <s v="PVD"/>
    <x v="2"/>
    <m/>
    <x v="6"/>
    <s v="30'16"/>
    <s v="Q2'16"/>
  </r>
  <r>
    <d v="2016-07-27T00:00:00"/>
    <s v="A3500821"/>
    <s v="B8960"/>
    <s v="XJ"/>
    <s v="OK"/>
    <x v="16"/>
    <n v="1"/>
    <s v="PVD"/>
    <x v="2"/>
    <m/>
    <x v="6"/>
    <s v="30'16"/>
    <s v="Q2'16"/>
  </r>
  <r>
    <d v="2016-07-27T00:00:00"/>
    <s v="A3500821"/>
    <s v="B8960"/>
    <s v="XJ"/>
    <s v="NG"/>
    <x v="33"/>
    <n v="3"/>
    <s v="PVD"/>
    <x v="2"/>
    <m/>
    <x v="6"/>
    <s v="30'16"/>
    <s v="Q2'16"/>
  </r>
  <r>
    <d v="2016-07-27T00:00:00"/>
    <s v="A3500821"/>
    <s v="B8960"/>
    <s v="XJ"/>
    <s v="NG"/>
    <x v="34"/>
    <n v="1"/>
    <s v="PVD"/>
    <x v="2"/>
    <m/>
    <x v="6"/>
    <s v="30'16"/>
    <s v="Q2'16"/>
  </r>
  <r>
    <d v="2016-07-27T00:00:00"/>
    <s v="A3500821"/>
    <s v="B8960"/>
    <s v="XJ"/>
    <s v="NG"/>
    <x v="31"/>
    <n v="5"/>
    <s v="PVD"/>
    <x v="2"/>
    <m/>
    <x v="6"/>
    <s v="30'16"/>
    <s v="Q2'16"/>
  </r>
  <r>
    <d v="2016-07-27T00:00:00"/>
    <s v="A3498444"/>
    <s v="B8960"/>
    <s v="XJ"/>
    <s v="OK"/>
    <x v="16"/>
    <n v="1"/>
    <s v="PVD"/>
    <x v="2"/>
    <m/>
    <x v="6"/>
    <s v="30'16"/>
    <s v="Q2'16"/>
  </r>
  <r>
    <d v="2016-07-27T00:00:00"/>
    <s v="A3498444"/>
    <s v="B8960"/>
    <s v="XJ"/>
    <s v="NG"/>
    <x v="33"/>
    <n v="4"/>
    <s v="PVD"/>
    <x v="2"/>
    <m/>
    <x v="6"/>
    <s v="30'16"/>
    <s v="Q2'16"/>
  </r>
  <r>
    <d v="2016-07-27T00:00:00"/>
    <s v="A3498444"/>
    <s v="B8960"/>
    <s v="XJ"/>
    <s v="NG"/>
    <x v="34"/>
    <n v="4"/>
    <s v="PVD"/>
    <x v="2"/>
    <m/>
    <x v="6"/>
    <s v="30'16"/>
    <s v="Q2'16"/>
  </r>
  <r>
    <d v="2016-07-27T00:00:00"/>
    <s v="A3501181"/>
    <s v="B9604"/>
    <s v="XJ"/>
    <s v="NG"/>
    <x v="3"/>
    <n v="1"/>
    <s v="PVD"/>
    <x v="2"/>
    <m/>
    <x v="6"/>
    <s v="30'16"/>
    <s v="Q2'16"/>
  </r>
  <r>
    <d v="2016-07-27T00:00:00"/>
    <s v="A3500662"/>
    <s v="B9604"/>
    <s v="XJ"/>
    <s v="OK"/>
    <x v="16"/>
    <n v="1"/>
    <s v="PVD"/>
    <x v="2"/>
    <m/>
    <x v="6"/>
    <s v="30'16"/>
    <s v="Q2'16"/>
  </r>
  <r>
    <d v="2016-07-27T00:00:00"/>
    <s v="A3500662"/>
    <s v="B9604"/>
    <s v="XJ"/>
    <s v="NG"/>
    <x v="3"/>
    <n v="1"/>
    <s v="PVD"/>
    <x v="2"/>
    <m/>
    <x v="6"/>
    <s v="30'16"/>
    <s v="Q2'16"/>
  </r>
  <r>
    <d v="2016-07-27T00:00:00"/>
    <s v="A3500662"/>
    <s v="B9604"/>
    <s v="XJ"/>
    <s v="NG"/>
    <x v="34"/>
    <n v="1"/>
    <s v="PVD"/>
    <x v="2"/>
    <m/>
    <x v="6"/>
    <s v="30'16"/>
    <s v="Q2'16"/>
  </r>
  <r>
    <d v="2016-07-27T00:00:00"/>
    <s v="A3501195"/>
    <s v="B9604"/>
    <s v="XJ"/>
    <s v="OK"/>
    <x v="24"/>
    <n v="1"/>
    <s v="PVD"/>
    <x v="2"/>
    <m/>
    <x v="6"/>
    <s v="30'16"/>
    <s v="Q2'16"/>
  </r>
  <r>
    <d v="2016-07-27T00:00:00"/>
    <s v="A3499954"/>
    <s v="B8960"/>
    <s v="XJ"/>
    <s v="OK"/>
    <x v="16"/>
    <n v="1"/>
    <s v="PVD"/>
    <x v="2"/>
    <m/>
    <x v="6"/>
    <s v="30'16"/>
    <s v="Q2'16"/>
  </r>
  <r>
    <d v="2016-07-27T00:00:00"/>
    <s v="A3499954"/>
    <s v="B8960"/>
    <s v="XJ"/>
    <s v="NG"/>
    <x v="33"/>
    <n v="1"/>
    <s v="PVD"/>
    <x v="2"/>
    <m/>
    <x v="6"/>
    <s v="30'16"/>
    <s v="Q2'16"/>
  </r>
  <r>
    <d v="2016-07-27T00:00:00"/>
    <s v="A3499954"/>
    <s v="B8960"/>
    <s v="XJ"/>
    <s v="NG"/>
    <x v="31"/>
    <n v="10"/>
    <s v="PVD"/>
    <x v="2"/>
    <m/>
    <x v="6"/>
    <s v="30'16"/>
    <s v="Q2'16"/>
  </r>
  <r>
    <d v="2016-07-27T00:00:00"/>
    <s v="A3499842"/>
    <s v="B8960"/>
    <s v="FF"/>
    <s v="OK"/>
    <x v="16"/>
    <n v="1"/>
    <s v="PVD"/>
    <x v="2"/>
    <m/>
    <x v="6"/>
    <s v="30'16"/>
    <s v="Q2'16"/>
  </r>
  <r>
    <d v="2016-07-27T00:00:00"/>
    <s v="A3499842"/>
    <s v="B8960"/>
    <s v="FF"/>
    <s v="OK"/>
    <x v="27"/>
    <n v="1"/>
    <s v="PVD"/>
    <x v="2"/>
    <m/>
    <x v="6"/>
    <s v="30'16"/>
    <s v="Q2'16"/>
  </r>
  <r>
    <d v="2016-07-27T00:00:00"/>
    <s v="A3499842"/>
    <s v="B8960"/>
    <s v="FF"/>
    <s v="NG"/>
    <x v="33"/>
    <n v="5"/>
    <s v="PVD"/>
    <x v="2"/>
    <m/>
    <x v="6"/>
    <s v="30'16"/>
    <s v="Q2'16"/>
  </r>
  <r>
    <d v="2016-07-27T00:00:00"/>
    <s v="A3499842"/>
    <s v="B8960"/>
    <s v="FF"/>
    <s v="NG"/>
    <x v="31"/>
    <n v="1"/>
    <s v="PVD"/>
    <x v="2"/>
    <m/>
    <x v="6"/>
    <s v="30'16"/>
    <s v="Q2'16"/>
  </r>
  <r>
    <d v="2016-07-27T00:00:00"/>
    <s v="A3500554"/>
    <s v="B8960"/>
    <s v="FF"/>
    <s v="OK"/>
    <x v="16"/>
    <n v="1"/>
    <s v="PVD"/>
    <x v="2"/>
    <m/>
    <x v="6"/>
    <s v="30'16"/>
    <s v="Q2'16"/>
  </r>
  <r>
    <d v="2016-07-27T00:00:00"/>
    <s v="A3500554"/>
    <s v="B8960"/>
    <s v="FF"/>
    <s v="NG"/>
    <x v="33"/>
    <n v="4"/>
    <s v="PVD"/>
    <x v="2"/>
    <m/>
    <x v="6"/>
    <s v="30'16"/>
    <s v="Q2'16"/>
  </r>
  <r>
    <d v="2016-07-27T00:00:00"/>
    <s v="A3500984"/>
    <s v="B9604"/>
    <s v="LT"/>
    <s v="OK"/>
    <x v="16"/>
    <n v="1"/>
    <s v="PVD"/>
    <x v="2"/>
    <m/>
    <x v="6"/>
    <s v="30'16"/>
    <s v="Q2'16"/>
  </r>
  <r>
    <d v="2016-07-27T00:00:00"/>
    <s v="A3497546"/>
    <s v="B8078"/>
    <s v="LT"/>
    <s v="NG"/>
    <x v="31"/>
    <n v="10"/>
    <s v="PVD"/>
    <x v="2"/>
    <m/>
    <x v="6"/>
    <s v="30'16"/>
    <s v="Q2'16"/>
  </r>
  <r>
    <d v="2016-07-27T00:00:00"/>
    <s v="A3499781"/>
    <s v="B7953"/>
    <s v="LT"/>
    <s v="NG"/>
    <x v="36"/>
    <n v="1"/>
    <s v="PVD"/>
    <x v="2"/>
    <m/>
    <x v="6"/>
    <s v="30'16"/>
    <s v="Q2'16"/>
  </r>
  <r>
    <d v="2016-07-27T00:00:00"/>
    <s v="A3501183"/>
    <s v="B9604"/>
    <s v="YS"/>
    <s v="OK"/>
    <x v="16"/>
    <n v="1"/>
    <s v="PVD"/>
    <x v="2"/>
    <m/>
    <x v="6"/>
    <s v="30'16"/>
    <s v="Q2'16"/>
  </r>
  <r>
    <d v="2016-07-27T00:00:00"/>
    <s v="A3501187"/>
    <s v="B9604"/>
    <s v="YS"/>
    <s v="OK"/>
    <x v="16"/>
    <n v="2"/>
    <s v="PVD"/>
    <x v="2"/>
    <m/>
    <x v="6"/>
    <s v="30'16"/>
    <s v="Q2'16"/>
  </r>
  <r>
    <d v="2016-07-27T00:00:00"/>
    <s v="A3498669"/>
    <s v="B8960"/>
    <s v="LT"/>
    <s v="OK"/>
    <x v="16"/>
    <n v="1"/>
    <s v="PVD"/>
    <x v="2"/>
    <m/>
    <x v="6"/>
    <s v="30'16"/>
    <s v="Q2'16"/>
  </r>
  <r>
    <d v="2016-07-27T00:00:00"/>
    <s v="A3500631"/>
    <s v="B8960"/>
    <s v="FF"/>
    <s v="OK"/>
    <x v="16"/>
    <n v="1"/>
    <s v="PVD"/>
    <x v="2"/>
    <m/>
    <x v="6"/>
    <s v="30'16"/>
    <s v="Q2'16"/>
  </r>
  <r>
    <d v="2016-07-27T00:00:00"/>
    <s v="A3500631"/>
    <s v="B8960"/>
    <s v="FF"/>
    <s v="NG"/>
    <x v="31"/>
    <n v="1"/>
    <s v="PVD"/>
    <x v="2"/>
    <m/>
    <x v="6"/>
    <s v="30'16"/>
    <s v="Q2'16"/>
  </r>
  <r>
    <d v="2016-07-27T00:00:00"/>
    <s v="A3501086"/>
    <s v="B8960"/>
    <s v="XJ"/>
    <s v="OK"/>
    <x v="16"/>
    <n v="2"/>
    <s v="PVD"/>
    <x v="2"/>
    <m/>
    <x v="6"/>
    <s v="30'16"/>
    <s v="Q2'16"/>
  </r>
  <r>
    <d v="2016-07-27T00:00:00"/>
    <s v="A3501086"/>
    <s v="B8960"/>
    <s v="XJ"/>
    <s v="NG"/>
    <x v="33"/>
    <n v="7"/>
    <s v="PVD"/>
    <x v="2"/>
    <m/>
    <x v="6"/>
    <s v="30'16"/>
    <s v="Q2'16"/>
  </r>
  <r>
    <d v="2016-07-27T00:00:00"/>
    <s v="A3501086"/>
    <s v="B8960"/>
    <s v="XJ"/>
    <s v="NG"/>
    <x v="34"/>
    <n v="1"/>
    <s v="PVD"/>
    <x v="2"/>
    <m/>
    <x v="6"/>
    <s v="30'16"/>
    <s v="Q2'16"/>
  </r>
  <r>
    <d v="2016-07-27T00:00:00"/>
    <s v="A3497294"/>
    <s v="B8960"/>
    <s v="FF"/>
    <s v="OK"/>
    <x v="27"/>
    <n v="1"/>
    <s v="PVD"/>
    <x v="2"/>
    <m/>
    <x v="6"/>
    <s v="30'16"/>
    <s v="Q2'16"/>
  </r>
  <r>
    <d v="2016-07-27T00:00:00"/>
    <s v="A3497294"/>
    <s v="B8960"/>
    <s v="FF"/>
    <s v="NG"/>
    <x v="33"/>
    <n v="2"/>
    <s v="PVD"/>
    <x v="2"/>
    <m/>
    <x v="6"/>
    <s v="30'16"/>
    <s v="Q2'16"/>
  </r>
  <r>
    <d v="2016-07-27T00:00:00"/>
    <s v="A3497537"/>
    <s v="B8078"/>
    <s v="FF"/>
    <s v="OK"/>
    <x v="16"/>
    <n v="1"/>
    <s v="PVD"/>
    <x v="2"/>
    <m/>
    <x v="6"/>
    <s v="30'16"/>
    <s v="Q2'16"/>
  </r>
  <r>
    <d v="2016-07-27T00:00:00"/>
    <s v="A3497537"/>
    <s v="B8078"/>
    <s v="FF"/>
    <s v="OK"/>
    <x v="27"/>
    <n v="1"/>
    <s v="PVD"/>
    <x v="2"/>
    <m/>
    <x v="6"/>
    <s v="30'16"/>
    <s v="Q2'16"/>
  </r>
  <r>
    <d v="2016-07-27T00:00:00"/>
    <s v="A3500602"/>
    <s v="B9604"/>
    <s v="YS"/>
    <s v="NG"/>
    <x v="3"/>
    <n v="1"/>
    <s v="PVD"/>
    <x v="2"/>
    <m/>
    <x v="6"/>
    <s v="30'16"/>
    <s v="Q2'16"/>
  </r>
  <r>
    <d v="2016-07-27T00:00:00"/>
    <s v="A3500979"/>
    <s v="B9604"/>
    <s v="XJ"/>
    <s v="OK"/>
    <x v="27"/>
    <n v="1"/>
    <s v="PVD"/>
    <x v="2"/>
    <m/>
    <x v="6"/>
    <s v="30'16"/>
    <s v="Q2'16"/>
  </r>
  <r>
    <d v="2016-07-27T00:00:00"/>
    <s v="A3500980"/>
    <s v="B9604"/>
    <s v="YS"/>
    <s v="NG"/>
    <x v="3"/>
    <n v="1"/>
    <s v="PVD"/>
    <x v="2"/>
    <m/>
    <x v="6"/>
    <s v="30'16"/>
    <s v="Q2'16"/>
  </r>
  <r>
    <d v="2016-07-27T00:00:00"/>
    <s v="A3500985"/>
    <s v="B9604"/>
    <s v="YS"/>
    <s v="NG"/>
    <x v="3"/>
    <n v="2"/>
    <s v="PVD"/>
    <x v="2"/>
    <m/>
    <x v="6"/>
    <s v="30'16"/>
    <s v="Q2'16"/>
  </r>
  <r>
    <d v="2016-07-27T00:00:00"/>
    <s v="A3500985"/>
    <s v="B9604"/>
    <s v="YS"/>
    <s v="NG"/>
    <x v="31"/>
    <n v="1"/>
    <s v="PVD"/>
    <x v="2"/>
    <m/>
    <x v="6"/>
    <s v="30'16"/>
    <s v="Q2'16"/>
  </r>
  <r>
    <d v="2016-07-27T00:00:00"/>
    <s v="A3501184"/>
    <s v="B9604"/>
    <s v="YS"/>
    <s v="NG"/>
    <x v="3"/>
    <n v="2"/>
    <s v="PVD"/>
    <x v="2"/>
    <m/>
    <x v="6"/>
    <s v="30'16"/>
    <s v="Q2'16"/>
  </r>
  <r>
    <d v="2016-07-27T00:00:00"/>
    <s v="A3500240"/>
    <s v="B4319"/>
    <s v="LT"/>
    <s v="OK"/>
    <x v="16"/>
    <n v="3"/>
    <s v="PVD"/>
    <x v="2"/>
    <m/>
    <x v="6"/>
    <s v="30'16"/>
    <s v="Q2'16"/>
  </r>
  <r>
    <d v="2016-07-27T00:00:00"/>
    <s v="A3500241"/>
    <s v="B4319"/>
    <s v="LT"/>
    <s v="OK"/>
    <x v="16"/>
    <n v="2"/>
    <s v="PVD"/>
    <x v="2"/>
    <m/>
    <x v="6"/>
    <s v="30'16"/>
    <s v="Q2'16"/>
  </r>
  <r>
    <d v="2016-07-27T00:00:00"/>
    <s v="A3499206"/>
    <s v="B8099"/>
    <s v="LT"/>
    <s v="OK"/>
    <x v="16"/>
    <n v="1"/>
    <s v="PVD"/>
    <x v="2"/>
    <m/>
    <x v="6"/>
    <s v="30'16"/>
    <s v="Q2'16"/>
  </r>
  <r>
    <d v="2016-07-27T00:00:00"/>
    <s v="A3499595"/>
    <s v="B9608"/>
    <s v="LT"/>
    <s v="OK"/>
    <x v="24"/>
    <n v="1"/>
    <s v="PVD"/>
    <x v="2"/>
    <m/>
    <x v="6"/>
    <s v="30'16"/>
    <s v="Q2'16"/>
  </r>
  <r>
    <d v="2016-07-27T00:00:00"/>
    <s v="A3501189"/>
    <s v="B9604"/>
    <s v="XJ"/>
    <s v="NG"/>
    <x v="34"/>
    <n v="1"/>
    <s v="PVD"/>
    <x v="2"/>
    <m/>
    <x v="6"/>
    <s v="30'16"/>
    <s v="Q2'16"/>
  </r>
  <r>
    <d v="2016-07-27T00:00:00"/>
    <s v="A3501201"/>
    <s v="B9604"/>
    <s v="XJ"/>
    <s v="OK"/>
    <x v="24"/>
    <n v="1"/>
    <s v="PVD"/>
    <x v="2"/>
    <m/>
    <x v="6"/>
    <s v="30'16"/>
    <s v="Q2'16"/>
  </r>
  <r>
    <d v="2016-07-27T00:00:00"/>
    <s v="A3501201"/>
    <s v="B9604"/>
    <s v="XJ"/>
    <s v="NG"/>
    <x v="3"/>
    <n v="2"/>
    <s v="PVD"/>
    <x v="2"/>
    <m/>
    <x v="6"/>
    <s v="30'16"/>
    <s v="Q2'16"/>
  </r>
  <r>
    <d v="2016-07-27T00:00:00"/>
    <s v="A3500038"/>
    <s v="B8967"/>
    <s v="XJ"/>
    <s v="NG"/>
    <x v="33"/>
    <n v="6"/>
    <s v="PVD"/>
    <x v="2"/>
    <m/>
    <x v="6"/>
    <s v="30'16"/>
    <s v="Q2'16"/>
  </r>
  <r>
    <d v="2016-07-27T00:00:00"/>
    <s v="A3500038"/>
    <s v="B8967"/>
    <s v="XJ"/>
    <s v="NG"/>
    <x v="34"/>
    <n v="2"/>
    <s v="PVD"/>
    <x v="2"/>
    <m/>
    <x v="6"/>
    <s v="30'16"/>
    <s v="Q2'16"/>
  </r>
  <r>
    <d v="2016-07-27T00:00:00"/>
    <s v="A3501207"/>
    <s v="B9604"/>
    <s v="LT"/>
    <s v="NG"/>
    <x v="33"/>
    <n v="1"/>
    <s v="PVD"/>
    <x v="2"/>
    <m/>
    <x v="6"/>
    <s v="30'16"/>
    <s v="Q2'16"/>
  </r>
  <r>
    <d v="2016-07-27T00:00:00"/>
    <s v="A3498399"/>
    <s v="B8960"/>
    <s v="LT"/>
    <s v="NG"/>
    <x v="33"/>
    <n v="1"/>
    <s v="PVD"/>
    <x v="2"/>
    <m/>
    <x v="6"/>
    <s v="30'16"/>
    <s v="Q2'16"/>
  </r>
  <r>
    <d v="2016-07-27T00:00:00"/>
    <s v="A3498131"/>
    <s v="B8960"/>
    <s v="LT"/>
    <s v="OK"/>
    <x v="16"/>
    <n v="1"/>
    <s v="PVD"/>
    <x v="2"/>
    <m/>
    <x v="6"/>
    <s v="30'16"/>
    <s v="Q2'16"/>
  </r>
  <r>
    <d v="2016-07-27T00:00:00"/>
    <s v="A3498131"/>
    <s v="B8960"/>
    <s v="LT"/>
    <s v="NG"/>
    <x v="33"/>
    <n v="3"/>
    <s v="PVD"/>
    <x v="2"/>
    <m/>
    <x v="6"/>
    <s v="30'16"/>
    <s v="Q2'16"/>
  </r>
  <r>
    <d v="2016-07-27T00:00:00"/>
    <s v="A3499658"/>
    <s v="B8960"/>
    <s v="FF"/>
    <s v="OK"/>
    <x v="16"/>
    <n v="1"/>
    <s v="PVD"/>
    <x v="2"/>
    <m/>
    <x v="6"/>
    <s v="30'16"/>
    <s v="Q2'16"/>
  </r>
  <r>
    <d v="2016-07-27T00:00:00"/>
    <s v="A3499658"/>
    <s v="B8960"/>
    <s v="FF"/>
    <s v="NG"/>
    <x v="33"/>
    <n v="6"/>
    <s v="PVD"/>
    <x v="2"/>
    <m/>
    <x v="6"/>
    <s v="30'16"/>
    <s v="Q2'16"/>
  </r>
  <r>
    <d v="2016-07-27T00:00:00"/>
    <s v="A3500131"/>
    <s v="B8967"/>
    <s v="XJ"/>
    <s v="OK"/>
    <x v="16"/>
    <n v="2"/>
    <s v="PVD"/>
    <x v="2"/>
    <m/>
    <x v="6"/>
    <s v="30'16"/>
    <s v="Q2'16"/>
  </r>
  <r>
    <d v="2016-07-27T00:00:00"/>
    <s v="A3500131"/>
    <s v="B8967"/>
    <s v="XJ"/>
    <s v="OK"/>
    <x v="24"/>
    <n v="1"/>
    <s v="PVD"/>
    <x v="2"/>
    <m/>
    <x v="6"/>
    <s v="30'16"/>
    <s v="Q2'16"/>
  </r>
  <r>
    <d v="2016-07-27T00:00:00"/>
    <s v="A3500131"/>
    <s v="B8967"/>
    <s v="XJ"/>
    <s v="NG"/>
    <x v="33"/>
    <n v="7"/>
    <s v="PVD"/>
    <x v="2"/>
    <m/>
    <x v="6"/>
    <s v="30'16"/>
    <s v="Q2'16"/>
  </r>
  <r>
    <d v="2016-07-27T00:00:00"/>
    <s v="A3500131"/>
    <s v="B8967"/>
    <s v="XJ"/>
    <s v="NG"/>
    <x v="34"/>
    <n v="4"/>
    <s v="PVD"/>
    <x v="2"/>
    <m/>
    <x v="6"/>
    <s v="30'16"/>
    <s v="Q2'16"/>
  </r>
  <r>
    <d v="2016-07-27T00:00:00"/>
    <s v="A3501088"/>
    <s v="B8960"/>
    <s v="XJ"/>
    <s v="NG"/>
    <x v="33"/>
    <n v="8"/>
    <s v="PVD"/>
    <x v="2"/>
    <m/>
    <x v="6"/>
    <s v="30'16"/>
    <s v="Q2'16"/>
  </r>
  <r>
    <d v="2016-07-27T00:00:00"/>
    <s v="A3501088"/>
    <s v="B8960"/>
    <s v="XJ"/>
    <s v="NG"/>
    <x v="34"/>
    <n v="2"/>
    <s v="PVD"/>
    <x v="2"/>
    <m/>
    <x v="6"/>
    <s v="30'16"/>
    <s v="Q2'16"/>
  </r>
  <r>
    <d v="2016-07-27T00:00:00"/>
    <s v="A3501088"/>
    <s v="B8960"/>
    <s v="XJ"/>
    <s v="NG"/>
    <x v="31"/>
    <n v="8"/>
    <s v="PVD"/>
    <x v="2"/>
    <m/>
    <x v="6"/>
    <s v="30'16"/>
    <s v="Q2'16"/>
  </r>
  <r>
    <d v="2016-07-27T00:00:00"/>
    <s v="A3501190"/>
    <s v="B9604"/>
    <s v="LT"/>
    <s v="NG"/>
    <x v="3"/>
    <n v="1"/>
    <s v="PVD"/>
    <x v="2"/>
    <m/>
    <x v="6"/>
    <s v="30'16"/>
    <s v="Q2'16"/>
  </r>
  <r>
    <d v="2016-07-27T00:00:00"/>
    <s v="A3500136"/>
    <s v="B8967"/>
    <s v="LT"/>
    <s v="NG"/>
    <x v="33"/>
    <n v="3"/>
    <s v="PVD"/>
    <x v="2"/>
    <m/>
    <x v="6"/>
    <s v="30'16"/>
    <s v="Q2'16"/>
  </r>
  <r>
    <d v="2016-07-28T00:00:00"/>
    <s v="A3500134"/>
    <s v="B8967"/>
    <s v="FF"/>
    <s v="OK"/>
    <x v="16"/>
    <n v="3"/>
    <s v="PVD"/>
    <x v="2"/>
    <m/>
    <x v="6"/>
    <s v="30'16"/>
    <s v="Q2'16"/>
  </r>
  <r>
    <d v="2016-07-28T00:00:00"/>
    <s v="A3500134"/>
    <s v="B8967"/>
    <s v="FF"/>
    <s v="OK"/>
    <x v="27"/>
    <n v="1"/>
    <s v="PVD"/>
    <x v="2"/>
    <m/>
    <x v="6"/>
    <s v="30'16"/>
    <s v="Q2'16"/>
  </r>
  <r>
    <d v="2016-07-28T00:00:00"/>
    <s v="A3500134"/>
    <s v="B8967"/>
    <s v="FF"/>
    <s v="NG"/>
    <x v="33"/>
    <n v="5"/>
    <s v="PVD"/>
    <x v="2"/>
    <m/>
    <x v="6"/>
    <s v="30'16"/>
    <s v="Q2'16"/>
  </r>
  <r>
    <d v="2016-07-28T00:00:00"/>
    <s v="A3500555"/>
    <s v="B8960"/>
    <s v="FF"/>
    <s v="OK"/>
    <x v="16"/>
    <n v="1"/>
    <s v="PVD"/>
    <x v="2"/>
    <m/>
    <x v="6"/>
    <s v="30'16"/>
    <s v="Q2'16"/>
  </r>
  <r>
    <d v="2016-07-28T00:00:00"/>
    <s v="A3500555"/>
    <s v="B8960"/>
    <s v="FF"/>
    <s v="OK"/>
    <x v="27"/>
    <n v="1"/>
    <s v="PVD"/>
    <x v="2"/>
    <m/>
    <x v="6"/>
    <s v="30'16"/>
    <s v="Q2'16"/>
  </r>
  <r>
    <d v="2016-07-28T00:00:00"/>
    <s v="A3500555"/>
    <s v="B8960"/>
    <s v="FF"/>
    <s v="NG"/>
    <x v="33"/>
    <n v="6"/>
    <s v="PVD"/>
    <x v="2"/>
    <m/>
    <x v="6"/>
    <s v="30'16"/>
    <s v="Q2'16"/>
  </r>
  <r>
    <d v="2016-07-28T00:00:00"/>
    <s v="A3500555"/>
    <s v="B8960"/>
    <s v="FF"/>
    <s v="NG"/>
    <x v="34"/>
    <n v="2"/>
    <s v="PVD"/>
    <x v="2"/>
    <m/>
    <x v="6"/>
    <s v="30'16"/>
    <s v="Q2'16"/>
  </r>
  <r>
    <d v="2016-07-28T00:00:00"/>
    <s v="A3501203"/>
    <s v="B9604"/>
    <s v="XJ"/>
    <s v="NG"/>
    <x v="33"/>
    <n v="1"/>
    <s v="PVD"/>
    <x v="2"/>
    <m/>
    <x v="6"/>
    <s v="30'16"/>
    <s v="Q2'16"/>
  </r>
  <r>
    <d v="2016-07-28T00:00:00"/>
    <s v="A3501203"/>
    <s v="B9604"/>
    <s v="XJ"/>
    <s v="NG"/>
    <x v="3"/>
    <n v="1"/>
    <s v="PVD"/>
    <x v="2"/>
    <m/>
    <x v="6"/>
    <s v="30'16"/>
    <s v="Q2'16"/>
  </r>
  <r>
    <d v="2016-07-28T00:00:00"/>
    <s v="A3500599"/>
    <s v="B9604"/>
    <s v="XJ"/>
    <s v="OK"/>
    <x v="16"/>
    <n v="7"/>
    <s v="PVD"/>
    <x v="2"/>
    <m/>
    <x v="6"/>
    <s v="30'16"/>
    <s v="Q2'16"/>
  </r>
  <r>
    <d v="2016-07-28T00:00:00"/>
    <s v="A3500480"/>
    <s v="B8960"/>
    <s v="XJ"/>
    <s v="NG"/>
    <x v="33"/>
    <n v="3"/>
    <s v="PVD"/>
    <x v="2"/>
    <m/>
    <x v="6"/>
    <s v="30'16"/>
    <s v="Q2'16"/>
  </r>
  <r>
    <d v="2016-07-28T00:00:00"/>
    <s v="A3500480"/>
    <s v="B8960"/>
    <s v="XJ"/>
    <s v="NG"/>
    <x v="34"/>
    <n v="2"/>
    <s v="PVD"/>
    <x v="2"/>
    <m/>
    <x v="6"/>
    <s v="30'16"/>
    <s v="Q2'16"/>
  </r>
  <r>
    <d v="2016-07-28T00:00:00"/>
    <s v="A3500480"/>
    <s v="B8960"/>
    <s v="XJ"/>
    <s v="NG"/>
    <x v="31"/>
    <n v="8"/>
    <s v="PVD"/>
    <x v="2"/>
    <m/>
    <x v="6"/>
    <s v="30'16"/>
    <s v="Q2'16"/>
  </r>
  <r>
    <d v="2016-07-28T00:00:00"/>
    <s v="A3502088"/>
    <s v="B9604"/>
    <s v="FF"/>
    <s v="OK"/>
    <x v="27"/>
    <n v="1"/>
    <s v="PVD"/>
    <x v="2"/>
    <m/>
    <x v="6"/>
    <s v="30'16"/>
    <s v="Q2'16"/>
  </r>
  <r>
    <d v="2016-07-28T00:00:00"/>
    <s v="A3502079"/>
    <s v="B9604"/>
    <s v="FF"/>
    <s v="NG"/>
    <x v="31"/>
    <n v="1"/>
    <s v="PVD"/>
    <x v="2"/>
    <m/>
    <x v="6"/>
    <s v="30'16"/>
    <s v="Q2'16"/>
  </r>
  <r>
    <d v="2016-07-28T00:00:00"/>
    <s v="A3502082"/>
    <s v="B9604"/>
    <s v="FF"/>
    <s v="NG"/>
    <x v="33"/>
    <n v="1"/>
    <s v="PVD"/>
    <x v="2"/>
    <m/>
    <x v="6"/>
    <s v="30'16"/>
    <s v="Q2'16"/>
  </r>
  <r>
    <d v="2016-07-28T00:00:00"/>
    <s v="A3500041"/>
    <s v="B8967"/>
    <s v="FF"/>
    <s v="OK"/>
    <x v="16"/>
    <n v="1"/>
    <s v="PVD"/>
    <x v="2"/>
    <m/>
    <x v="6"/>
    <s v="30'16"/>
    <s v="Q2'16"/>
  </r>
  <r>
    <d v="2016-07-28T00:00:00"/>
    <s v="A3500041"/>
    <s v="B8967"/>
    <s v="FF"/>
    <s v="NG"/>
    <x v="33"/>
    <n v="4"/>
    <s v="PVD"/>
    <x v="2"/>
    <m/>
    <x v="6"/>
    <s v="30'16"/>
    <s v="Q2'16"/>
  </r>
  <r>
    <d v="2016-07-28T00:00:00"/>
    <s v="A3500041"/>
    <s v="B8967"/>
    <s v="FF"/>
    <s v="NG"/>
    <x v="34"/>
    <n v="1"/>
    <s v="PVD"/>
    <x v="2"/>
    <m/>
    <x v="6"/>
    <s v="30'16"/>
    <s v="Q2'16"/>
  </r>
  <r>
    <d v="2016-07-28T00:00:00"/>
    <s v="A3500135"/>
    <s v="B8967"/>
    <s v="FF"/>
    <s v="OK"/>
    <x v="16"/>
    <n v="2"/>
    <s v="PVD"/>
    <x v="2"/>
    <m/>
    <x v="6"/>
    <s v="30'16"/>
    <s v="Q2'16"/>
  </r>
  <r>
    <d v="2016-07-28T00:00:00"/>
    <s v="A3500135"/>
    <s v="B8967"/>
    <s v="FF"/>
    <s v="NG"/>
    <x v="33"/>
    <n v="2"/>
    <s v="PVD"/>
    <x v="2"/>
    <m/>
    <x v="6"/>
    <s v="30'16"/>
    <s v="Q2'16"/>
  </r>
  <r>
    <d v="2016-07-28T00:00:00"/>
    <s v="A3499845"/>
    <s v="B8960"/>
    <s v="FF"/>
    <s v="OK"/>
    <x v="16"/>
    <n v="2"/>
    <s v="PVD"/>
    <x v="2"/>
    <m/>
    <x v="6"/>
    <s v="30'16"/>
    <s v="Q2'16"/>
  </r>
  <r>
    <d v="2016-07-28T00:00:00"/>
    <s v="A3499845"/>
    <s v="B8960"/>
    <s v="FF"/>
    <s v="NG"/>
    <x v="33"/>
    <n v="4"/>
    <s v="PVD"/>
    <x v="2"/>
    <m/>
    <x v="6"/>
    <s v="30'16"/>
    <s v="Q2'16"/>
  </r>
  <r>
    <d v="2016-07-28T00:00:00"/>
    <s v="A3501087"/>
    <s v="B8960"/>
    <s v="XJ"/>
    <s v="NG"/>
    <x v="33"/>
    <n v="5"/>
    <s v="PVD"/>
    <x v="2"/>
    <m/>
    <x v="6"/>
    <s v="30'16"/>
    <s v="Q2'16"/>
  </r>
  <r>
    <d v="2016-07-28T00:00:00"/>
    <s v="A3501087"/>
    <s v="B8960"/>
    <s v="XJ"/>
    <s v="NG"/>
    <x v="34"/>
    <n v="1"/>
    <s v="PVD"/>
    <x v="2"/>
    <m/>
    <x v="6"/>
    <s v="30'16"/>
    <s v="Q2'16"/>
  </r>
  <r>
    <d v="2016-07-28T00:00:00"/>
    <s v="A3501087"/>
    <s v="B8960"/>
    <s v="XJ"/>
    <s v="NG"/>
    <x v="31"/>
    <n v="9"/>
    <s v="PVD"/>
    <x v="2"/>
    <m/>
    <x v="6"/>
    <s v="30'16"/>
    <s v="Q2'16"/>
  </r>
  <r>
    <d v="2016-07-28T00:00:00"/>
    <s v="A3501202"/>
    <s v="B9604"/>
    <s v="FF"/>
    <s v="OK"/>
    <x v="16"/>
    <n v="1"/>
    <s v="PVD"/>
    <x v="2"/>
    <m/>
    <x v="6"/>
    <s v="30'16"/>
    <s v="Q2'16"/>
  </r>
  <r>
    <d v="2016-07-28T00:00:00"/>
    <s v="A3502083"/>
    <s v="B9604"/>
    <s v="FF"/>
    <s v="OK"/>
    <x v="16"/>
    <n v="1"/>
    <s v="PVD"/>
    <x v="2"/>
    <m/>
    <x v="6"/>
    <s v="30'16"/>
    <s v="Q2'16"/>
  </r>
  <r>
    <d v="2016-07-28T00:00:00"/>
    <s v="A3502083"/>
    <s v="B9604"/>
    <s v="FF"/>
    <s v="NG"/>
    <x v="34"/>
    <n v="1"/>
    <s v="PVD"/>
    <x v="2"/>
    <m/>
    <x v="6"/>
    <s v="30'16"/>
    <s v="Q2'16"/>
  </r>
  <r>
    <d v="2016-07-28T00:00:00"/>
    <s v="A3502087"/>
    <s v="B9604"/>
    <s v="FF"/>
    <s v="OK"/>
    <x v="27"/>
    <n v="1"/>
    <s v="PVD"/>
    <x v="2"/>
    <m/>
    <x v="6"/>
    <s v="30'16"/>
    <s v="Q2'16"/>
  </r>
  <r>
    <d v="2016-07-28T00:00:00"/>
    <s v="A3502087"/>
    <s v="B9604"/>
    <s v="FF"/>
    <s v="NG"/>
    <x v="33"/>
    <n v="2"/>
    <s v="PVD"/>
    <x v="2"/>
    <m/>
    <x v="6"/>
    <s v="30'16"/>
    <s v="Q2'16"/>
  </r>
  <r>
    <d v="2016-07-28T00:00:00"/>
    <s v="A3502074"/>
    <s v="B9604"/>
    <s v="FF"/>
    <s v="NG"/>
    <x v="33"/>
    <n v="1"/>
    <s v="PVD"/>
    <x v="2"/>
    <m/>
    <x v="6"/>
    <s v="30'16"/>
    <s v="Q2'16"/>
  </r>
  <r>
    <d v="2016-07-28T00:00:00"/>
    <s v="A3500634"/>
    <s v="B8960"/>
    <s v="FF"/>
    <s v="NG"/>
    <x v="33"/>
    <n v="1"/>
    <s v="PVD"/>
    <x v="2"/>
    <m/>
    <x v="6"/>
    <s v="30'16"/>
    <s v="Q2'16"/>
  </r>
  <r>
    <d v="2016-07-28T00:00:00"/>
    <s v="A3500042"/>
    <s v="B8967"/>
    <s v="FF"/>
    <s v="OK"/>
    <x v="16"/>
    <n v="3"/>
    <s v="PVD"/>
    <x v="2"/>
    <m/>
    <x v="6"/>
    <s v="30'16"/>
    <s v="Q2'16"/>
  </r>
  <r>
    <d v="2016-07-28T00:00:00"/>
    <s v="A3500042"/>
    <s v="B8967"/>
    <s v="FF"/>
    <s v="NG"/>
    <x v="33"/>
    <n v="4"/>
    <s v="PVD"/>
    <x v="2"/>
    <m/>
    <x v="6"/>
    <s v="30'16"/>
    <s v="Q2'16"/>
  </r>
  <r>
    <d v="2016-07-28T00:00:00"/>
    <s v="A3500481"/>
    <s v="B8960"/>
    <s v="FF"/>
    <s v="OK"/>
    <x v="16"/>
    <n v="1"/>
    <s v="PVD"/>
    <x v="2"/>
    <m/>
    <x v="6"/>
    <s v="30'16"/>
    <s v="Q2'16"/>
  </r>
  <r>
    <d v="2016-07-28T00:00:00"/>
    <s v="A3500481"/>
    <s v="B8960"/>
    <s v="FF"/>
    <s v="NG"/>
    <x v="33"/>
    <n v="5"/>
    <s v="PVD"/>
    <x v="2"/>
    <m/>
    <x v="6"/>
    <s v="30'16"/>
    <s v="Q2'16"/>
  </r>
  <r>
    <d v="2016-07-28T00:00:00"/>
    <s v="A3501569"/>
    <s v="B9508"/>
    <s v="XJ"/>
    <s v="NG"/>
    <x v="34"/>
    <n v="1"/>
    <s v="PVD"/>
    <x v="2"/>
    <m/>
    <x v="6"/>
    <s v="30'16"/>
    <s v="Q2'16"/>
  </r>
  <r>
    <d v="2016-07-28T00:00:00"/>
    <s v="A3501571"/>
    <s v="B9508"/>
    <s v="XJ"/>
    <s v="NG"/>
    <x v="33"/>
    <n v="1"/>
    <s v="PVD"/>
    <x v="2"/>
    <m/>
    <x v="6"/>
    <s v="30'16"/>
    <s v="Q2'16"/>
  </r>
  <r>
    <d v="2016-07-28T00:00:00"/>
    <s v="A3501571"/>
    <s v="B9508"/>
    <s v="XJ"/>
    <s v="NG"/>
    <x v="34"/>
    <n v="1"/>
    <s v="PVD"/>
    <x v="2"/>
    <m/>
    <x v="6"/>
    <s v="30'16"/>
    <s v="Q2'16"/>
  </r>
  <r>
    <d v="2016-07-28T00:00:00"/>
    <s v="A3499604"/>
    <s v="B9608"/>
    <s v="FF"/>
    <s v="NG"/>
    <x v="33"/>
    <n v="2"/>
    <s v="PVD"/>
    <x v="2"/>
    <m/>
    <x v="6"/>
    <s v="30'16"/>
    <s v="Q2'16"/>
  </r>
  <r>
    <d v="2016-07-28T00:00:00"/>
    <s v="A3499603"/>
    <s v="B9608"/>
    <s v="FF"/>
    <s v="NG"/>
    <x v="33"/>
    <n v="1"/>
    <s v="PVD"/>
    <x v="2"/>
    <m/>
    <x v="6"/>
    <s v="30'16"/>
    <s v="Q2'16"/>
  </r>
  <r>
    <d v="2016-07-28T00:00:00"/>
    <s v="A3497956"/>
    <s v="B4402"/>
    <s v="LT"/>
    <s v="OK"/>
    <x v="16"/>
    <n v="2"/>
    <s v="PVD"/>
    <x v="2"/>
    <m/>
    <x v="6"/>
    <s v="30'16"/>
    <s v="Q2'16"/>
  </r>
  <r>
    <d v="2016-07-28T00:00:00"/>
    <s v="A3501072"/>
    <s v="B9608"/>
    <s v="LT"/>
    <s v="OK"/>
    <x v="16"/>
    <n v="1"/>
    <s v="PVD"/>
    <x v="2"/>
    <m/>
    <x v="6"/>
    <s v="30'16"/>
    <s v="Q2'16"/>
  </r>
  <r>
    <d v="2016-07-28T00:00:00"/>
    <s v="A3497957"/>
    <s v="B4402"/>
    <s v="LT"/>
    <s v="OK"/>
    <x v="16"/>
    <n v="3"/>
    <s v="PVD"/>
    <x v="2"/>
    <m/>
    <x v="6"/>
    <s v="30'16"/>
    <s v="Q2'16"/>
  </r>
  <r>
    <d v="2016-07-28T00:00:00"/>
    <s v="A3501074"/>
    <s v="B9608"/>
    <s v="LT"/>
    <s v="OK"/>
    <x v="16"/>
    <n v="2"/>
    <s v="PVD"/>
    <x v="2"/>
    <m/>
    <x v="6"/>
    <s v="30'16"/>
    <s v="Q2'16"/>
  </r>
  <r>
    <d v="2016-07-28T00:00:00"/>
    <s v="A3501074"/>
    <s v="B9608"/>
    <s v="LT"/>
    <s v="NG"/>
    <x v="31"/>
    <n v="1"/>
    <s v="PVD"/>
    <x v="2"/>
    <m/>
    <x v="6"/>
    <s v="30'16"/>
    <s v="Q2'16"/>
  </r>
  <r>
    <d v="2016-07-28T00:00:00"/>
    <s v="A3500421"/>
    <s v="B4332"/>
    <s v="LT"/>
    <s v="OK"/>
    <x v="16"/>
    <n v="1"/>
    <s v="PVD"/>
    <x v="2"/>
    <m/>
    <x v="6"/>
    <s v="30'16"/>
    <s v="Q2'16"/>
  </r>
  <r>
    <d v="2016-07-28T00:00:00"/>
    <s v="A3500421"/>
    <s v="B4332"/>
    <s v="LT"/>
    <s v="NG"/>
    <x v="33"/>
    <n v="1"/>
    <s v="PVD"/>
    <x v="2"/>
    <m/>
    <x v="6"/>
    <s v="30'16"/>
    <s v="Q2'16"/>
  </r>
  <r>
    <d v="2016-07-28T00:00:00"/>
    <s v="A3500242"/>
    <s v="B4319"/>
    <s v="LT"/>
    <s v="OK"/>
    <x v="16"/>
    <n v="2"/>
    <s v="PVD"/>
    <x v="2"/>
    <m/>
    <x v="6"/>
    <s v="30'16"/>
    <s v="Q2'16"/>
  </r>
  <r>
    <d v="2016-07-28T00:00:00"/>
    <s v="A3495381"/>
    <s v="B4324"/>
    <s v="LT"/>
    <s v="OK"/>
    <x v="16"/>
    <n v="1"/>
    <s v="PVD"/>
    <x v="2"/>
    <m/>
    <x v="6"/>
    <s v="30'16"/>
    <s v="Q2'16"/>
  </r>
  <r>
    <d v="2016-07-28T00:00:00"/>
    <s v="A3500243"/>
    <s v="B4319"/>
    <s v="LT"/>
    <s v="OK"/>
    <x v="16"/>
    <n v="2"/>
    <s v="PVD"/>
    <x v="2"/>
    <m/>
    <x v="6"/>
    <s v="30'16"/>
    <s v="Q2'16"/>
  </r>
  <r>
    <d v="2016-07-28T00:00:00"/>
    <s v="A3500243"/>
    <s v="B4319"/>
    <s v="LT"/>
    <s v="NG"/>
    <x v="33"/>
    <n v="1"/>
    <s v="PVD"/>
    <x v="2"/>
    <m/>
    <x v="6"/>
    <s v="30'16"/>
    <s v="Q2'16"/>
  </r>
  <r>
    <d v="2016-07-28T00:00:00"/>
    <s v="A3500635"/>
    <s v="B8960"/>
    <s v="LT"/>
    <s v="OK"/>
    <x v="16"/>
    <n v="1"/>
    <s v="PVD"/>
    <x v="2"/>
    <m/>
    <x v="6"/>
    <s v="30'16"/>
    <s v="Q2'16"/>
  </r>
  <r>
    <d v="2016-07-28T00:00:00"/>
    <s v="A3500635"/>
    <s v="B8960"/>
    <s v="LT"/>
    <s v="OK"/>
    <x v="27"/>
    <n v="1"/>
    <s v="PVD"/>
    <x v="2"/>
    <m/>
    <x v="6"/>
    <s v="30'16"/>
    <s v="Q2'16"/>
  </r>
  <r>
    <d v="2016-07-28T00:00:00"/>
    <s v="A3500635"/>
    <s v="B8960"/>
    <s v="LT"/>
    <s v="NG"/>
    <x v="33"/>
    <n v="2"/>
    <s v="PVD"/>
    <x v="2"/>
    <m/>
    <x v="6"/>
    <s v="30'16"/>
    <s v="Q2'16"/>
  </r>
  <r>
    <d v="2016-07-28T00:00:00"/>
    <s v="A3500479"/>
    <s v="B8960"/>
    <s v="LT"/>
    <s v="OK"/>
    <x v="16"/>
    <n v="2"/>
    <s v="PVD"/>
    <x v="2"/>
    <m/>
    <x v="6"/>
    <s v="30'16"/>
    <s v="Q2'16"/>
  </r>
  <r>
    <d v="2016-07-28T00:00:00"/>
    <s v="A3500479"/>
    <s v="B8960"/>
    <s v="LT"/>
    <s v="NG"/>
    <x v="33"/>
    <n v="4"/>
    <s v="PVD"/>
    <x v="2"/>
    <m/>
    <x v="6"/>
    <s v="30'16"/>
    <s v="Q2'16"/>
  </r>
  <r>
    <d v="2016-07-28T00:00:00"/>
    <s v="A3500129"/>
    <s v="B8960"/>
    <s v="LT"/>
    <s v="OK"/>
    <x v="16"/>
    <n v="3"/>
    <s v="PVD"/>
    <x v="2"/>
    <m/>
    <x v="6"/>
    <s v="30'16"/>
    <s v="Q2'16"/>
  </r>
  <r>
    <d v="2016-07-28T00:00:00"/>
    <s v="A3500129"/>
    <s v="B8960"/>
    <s v="LT"/>
    <s v="NG"/>
    <x v="33"/>
    <n v="3"/>
    <s v="PVD"/>
    <x v="2"/>
    <m/>
    <x v="6"/>
    <s v="30'16"/>
    <s v="Q2'16"/>
  </r>
  <r>
    <d v="2016-07-28T00:00:00"/>
    <s v="A3500039"/>
    <s v="B8967"/>
    <s v="LT"/>
    <s v="OK"/>
    <x v="16"/>
    <n v="1"/>
    <s v="PVD"/>
    <x v="2"/>
    <m/>
    <x v="6"/>
    <s v="30'16"/>
    <s v="Q2'16"/>
  </r>
  <r>
    <d v="2016-07-28T00:00:00"/>
    <s v="A3499843"/>
    <s v="B8960"/>
    <s v="LT"/>
    <s v="OK"/>
    <x v="16"/>
    <n v="1"/>
    <s v="PVD"/>
    <x v="2"/>
    <m/>
    <x v="6"/>
    <s v="30'16"/>
    <s v="Q2'16"/>
  </r>
  <r>
    <d v="2016-07-28T00:00:00"/>
    <s v="A3499843"/>
    <s v="B8960"/>
    <s v="LT"/>
    <s v="NG"/>
    <x v="33"/>
    <n v="3"/>
    <s v="PVD"/>
    <x v="2"/>
    <m/>
    <x v="6"/>
    <s v="30'16"/>
    <s v="Q2'16"/>
  </r>
  <r>
    <d v="2016-07-28T00:00:00"/>
    <s v="A3499843"/>
    <s v="B8960"/>
    <s v="LT"/>
    <s v="NG"/>
    <x v="3"/>
    <n v="1"/>
    <s v="PVD"/>
    <x v="2"/>
    <m/>
    <x v="6"/>
    <s v="30'16"/>
    <s v="Q2'16"/>
  </r>
  <r>
    <d v="2016-07-28T00:00:00"/>
    <s v="A3501089"/>
    <s v="B8960"/>
    <s v="LT"/>
    <s v="OK"/>
    <x v="16"/>
    <n v="1"/>
    <s v="PVD"/>
    <x v="2"/>
    <m/>
    <x v="6"/>
    <s v="30'16"/>
    <s v="Q2'16"/>
  </r>
  <r>
    <d v="2016-07-28T00:00:00"/>
    <s v="A3501089"/>
    <s v="B8960"/>
    <s v="LT"/>
    <s v="NG"/>
    <x v="33"/>
    <n v="1"/>
    <s v="PVD"/>
    <x v="2"/>
    <m/>
    <x v="6"/>
    <s v="30'16"/>
    <s v="Q2'16"/>
  </r>
  <r>
    <d v="2016-07-28T00:00:00"/>
    <s v="A3501089"/>
    <s v="B8960"/>
    <s v="LT"/>
    <s v="NG"/>
    <x v="31"/>
    <n v="5"/>
    <s v="PVD"/>
    <x v="2"/>
    <m/>
    <x v="6"/>
    <s v="30'16"/>
    <s v="Q2'16"/>
  </r>
  <r>
    <d v="2016-07-28T00:00:00"/>
    <s v="A3501570"/>
    <s v="B9508"/>
    <s v="LT"/>
    <s v="NG"/>
    <x v="33"/>
    <n v="1"/>
    <s v="PVD"/>
    <x v="2"/>
    <m/>
    <x v="6"/>
    <s v="30'16"/>
    <s v="Q2'16"/>
  </r>
  <r>
    <d v="2016-07-28T00:00:00"/>
    <s v="A3501724"/>
    <s v="B9508"/>
    <s v="LT"/>
    <s v="NG"/>
    <x v="34"/>
    <n v="1"/>
    <s v="PVD"/>
    <x v="2"/>
    <m/>
    <x v="6"/>
    <s v="30'16"/>
    <s v="Q2'16"/>
  </r>
  <r>
    <d v="2016-07-28T00:00:00"/>
    <s v="A3497454"/>
    <s v="B8099"/>
    <s v="XJ"/>
    <s v="OK"/>
    <x v="16"/>
    <n v="1"/>
    <s v="PVD"/>
    <x v="2"/>
    <m/>
    <x v="6"/>
    <s v="30'16"/>
    <s v="Q2'16"/>
  </r>
  <r>
    <d v="2016-07-28T00:00:00"/>
    <s v="A3497454"/>
    <s v="B8099"/>
    <s v="XJ"/>
    <s v="NG"/>
    <x v="33"/>
    <n v="1"/>
    <s v="PVD"/>
    <x v="2"/>
    <m/>
    <x v="6"/>
    <s v="30'16"/>
    <s v="Q2'16"/>
  </r>
  <r>
    <d v="2016-07-28T00:00:00"/>
    <s v="A3498165"/>
    <s v="B4403"/>
    <s v="XJ"/>
    <s v="OK"/>
    <x v="16"/>
    <n v="2"/>
    <s v="PVD"/>
    <x v="2"/>
    <m/>
    <x v="6"/>
    <s v="30'16"/>
    <s v="Q2'16"/>
  </r>
  <r>
    <d v="2016-07-28T00:00:00"/>
    <s v="A3498165"/>
    <s v="B4403"/>
    <s v="XJ"/>
    <s v="NG"/>
    <x v="33"/>
    <n v="1"/>
    <s v="PVD"/>
    <x v="2"/>
    <m/>
    <x v="6"/>
    <s v="30'16"/>
    <s v="Q2'16"/>
  </r>
  <r>
    <d v="2016-07-28T00:00:00"/>
    <s v="A3499730"/>
    <s v="B8099"/>
    <s v="XJ"/>
    <s v="OK"/>
    <x v="16"/>
    <n v="1"/>
    <s v="PVD"/>
    <x v="2"/>
    <m/>
    <x v="6"/>
    <s v="30'16"/>
    <s v="Q2'16"/>
  </r>
  <r>
    <d v="2016-07-28T00:00:00"/>
    <s v="A3499728"/>
    <s v="B8099"/>
    <s v="XJ"/>
    <s v="NG"/>
    <x v="33"/>
    <n v="1"/>
    <s v="PVD"/>
    <x v="2"/>
    <m/>
    <x v="6"/>
    <s v="30'16"/>
    <s v="Q2'16"/>
  </r>
  <r>
    <d v="2016-07-28T00:00:00"/>
    <s v="A3499728"/>
    <s v="B8099"/>
    <s v="XJ"/>
    <s v="NG"/>
    <x v="34"/>
    <n v="1"/>
    <s v="PVD"/>
    <x v="2"/>
    <m/>
    <x v="6"/>
    <s v="30'16"/>
    <s v="Q2'16"/>
  </r>
  <r>
    <d v="2016-07-28T00:00:00"/>
    <s v="A3501090"/>
    <s v="B8960"/>
    <s v="FF"/>
    <s v="OK"/>
    <x v="16"/>
    <n v="2"/>
    <s v="PVD"/>
    <x v="2"/>
    <m/>
    <x v="6"/>
    <s v="30'16"/>
    <s v="Q2'16"/>
  </r>
  <r>
    <d v="2016-07-28T00:00:00"/>
    <s v="A3501090"/>
    <s v="B8960"/>
    <s v="FF"/>
    <s v="OK"/>
    <x v="27"/>
    <n v="1"/>
    <s v="PVD"/>
    <x v="2"/>
    <m/>
    <x v="6"/>
    <s v="30'16"/>
    <s v="Q2'16"/>
  </r>
  <r>
    <d v="2016-07-28T00:00:00"/>
    <s v="A3501090"/>
    <s v="B8960"/>
    <s v="FF"/>
    <s v="NG"/>
    <x v="33"/>
    <n v="4"/>
    <s v="PVD"/>
    <x v="2"/>
    <m/>
    <x v="6"/>
    <s v="30'16"/>
    <s v="Q2'16"/>
  </r>
  <r>
    <d v="2016-07-28T00:00:00"/>
    <s v="A3500636"/>
    <s v="B8960"/>
    <s v="FF"/>
    <s v="NG"/>
    <x v="33"/>
    <n v="2"/>
    <s v="PVD"/>
    <x v="2"/>
    <m/>
    <x v="6"/>
    <s v="30'16"/>
    <s v="Q2'16"/>
  </r>
  <r>
    <d v="2016-07-28T00:00:00"/>
    <s v="A3500601"/>
    <s v="B9604"/>
    <s v="XJ"/>
    <s v="OK"/>
    <x v="16"/>
    <n v="2"/>
    <s v="PVD"/>
    <x v="2"/>
    <m/>
    <x v="6"/>
    <s v="30'16"/>
    <s v="Q2'16"/>
  </r>
  <r>
    <d v="2016-07-28T00:00:00"/>
    <s v="A3500601"/>
    <s v="B9604"/>
    <s v="XJ"/>
    <s v="NG"/>
    <x v="33"/>
    <n v="1"/>
    <s v="PVD"/>
    <x v="2"/>
    <m/>
    <x v="6"/>
    <s v="30'16"/>
    <s v="Q2'16"/>
  </r>
  <r>
    <d v="2016-07-28T00:00:00"/>
    <s v="A3500976"/>
    <s v="B9604"/>
    <s v="XJ"/>
    <s v="OK"/>
    <x v="16"/>
    <n v="8"/>
    <s v="PVD"/>
    <x v="2"/>
    <m/>
    <x v="6"/>
    <s v="30'16"/>
    <s v="Q2'16"/>
  </r>
  <r>
    <d v="2016-07-28T00:00:00"/>
    <s v="A3500976"/>
    <s v="B9604"/>
    <s v="XJ"/>
    <s v="NG"/>
    <x v="33"/>
    <n v="1"/>
    <s v="PVD"/>
    <x v="2"/>
    <m/>
    <x v="6"/>
    <s v="30'16"/>
    <s v="Q2'16"/>
  </r>
  <r>
    <d v="2016-07-28T00:00:00"/>
    <s v="A3500389"/>
    <s v="B8967"/>
    <s v="XJ"/>
    <s v="OK"/>
    <x v="16"/>
    <n v="2"/>
    <s v="PVD"/>
    <x v="2"/>
    <m/>
    <x v="6"/>
    <s v="30'16"/>
    <s v="Q2'16"/>
  </r>
  <r>
    <d v="2016-07-28T00:00:00"/>
    <s v="A3500389"/>
    <s v="B8967"/>
    <s v="XJ"/>
    <s v="OK"/>
    <x v="27"/>
    <n v="1"/>
    <s v="PVD"/>
    <x v="2"/>
    <m/>
    <x v="6"/>
    <s v="30'16"/>
    <s v="Q2'16"/>
  </r>
  <r>
    <d v="2016-07-28T00:00:00"/>
    <s v="A3500389"/>
    <s v="B8967"/>
    <s v="XJ"/>
    <s v="NG"/>
    <x v="33"/>
    <n v="5"/>
    <s v="PVD"/>
    <x v="2"/>
    <m/>
    <x v="6"/>
    <s v="30'16"/>
    <s v="Q2'16"/>
  </r>
  <r>
    <d v="2016-07-28T00:00:00"/>
    <s v="A3500389"/>
    <s v="B8967"/>
    <s v="XJ"/>
    <s v="NG"/>
    <x v="34"/>
    <n v="1"/>
    <s v="PVD"/>
    <x v="2"/>
    <m/>
    <x v="6"/>
    <s v="30'16"/>
    <s v="Q2'16"/>
  </r>
  <r>
    <d v="2016-07-28T00:00:00"/>
    <s v="A3502084"/>
    <s v="B9604"/>
    <s v="XJ"/>
    <s v="NG"/>
    <x v="3"/>
    <n v="1"/>
    <s v="PVD"/>
    <x v="2"/>
    <m/>
    <x v="6"/>
    <s v="30'16"/>
    <s v="Q2'16"/>
  </r>
  <r>
    <d v="2016-07-28T00:00:00"/>
    <s v="A3502084"/>
    <s v="B9604"/>
    <s v="XJ"/>
    <s v="NG"/>
    <x v="34"/>
    <n v="2"/>
    <s v="PVD"/>
    <x v="2"/>
    <m/>
    <x v="6"/>
    <s v="30'16"/>
    <s v="Q2'16"/>
  </r>
  <r>
    <d v="2016-07-28T00:00:00"/>
    <s v="A3502075"/>
    <s v="B9604"/>
    <s v="XJ"/>
    <s v="OK"/>
    <x v="16"/>
    <n v="1"/>
    <s v="PVD"/>
    <x v="2"/>
    <m/>
    <x v="6"/>
    <s v="30'16"/>
    <s v="Q2'16"/>
  </r>
  <r>
    <d v="2016-07-28T00:00:00"/>
    <s v="A3502075"/>
    <s v="B9604"/>
    <s v="XJ"/>
    <s v="NG"/>
    <x v="33"/>
    <n v="2"/>
    <s v="PVD"/>
    <x v="2"/>
    <m/>
    <x v="6"/>
    <s v="30'16"/>
    <s v="Q2'16"/>
  </r>
  <r>
    <d v="2016-07-28T00:00:00"/>
    <s v="A3502075"/>
    <s v="B9604"/>
    <s v="XJ"/>
    <s v="NG"/>
    <x v="3"/>
    <n v="1"/>
    <s v="PVD"/>
    <x v="2"/>
    <m/>
    <x v="6"/>
    <s v="30'16"/>
    <s v="Q2'16"/>
  </r>
  <r>
    <d v="2016-07-28T00:00:00"/>
    <s v="A3501723"/>
    <s v="B9508"/>
    <s v="XJ"/>
    <s v="NG"/>
    <x v="33"/>
    <n v="1"/>
    <s v="PVD"/>
    <x v="2"/>
    <m/>
    <x v="6"/>
    <s v="30'16"/>
    <s v="Q2'16"/>
  </r>
  <r>
    <d v="2016-07-28T00:00:00"/>
    <s v="A3501723"/>
    <s v="B9508"/>
    <s v="XJ"/>
    <s v="NG"/>
    <x v="34"/>
    <n v="1"/>
    <s v="PVD"/>
    <x v="2"/>
    <m/>
    <x v="6"/>
    <s v="30'16"/>
    <s v="Q2'16"/>
  </r>
  <r>
    <d v="2016-07-28T00:00:00"/>
    <s v="A3500251"/>
    <s v="B9509"/>
    <s v="XJ"/>
    <s v="NG"/>
    <x v="33"/>
    <n v="1"/>
    <s v="PVD"/>
    <x v="2"/>
    <m/>
    <x v="6"/>
    <s v="30'16"/>
    <s v="Q2'16"/>
  </r>
  <r>
    <d v="2016-07-28T00:00:00"/>
    <s v="A3500251"/>
    <s v="B9509"/>
    <s v="XJ"/>
    <s v="NG"/>
    <x v="34"/>
    <n v="1"/>
    <s v="PVD"/>
    <x v="2"/>
    <m/>
    <x v="6"/>
    <s v="30'16"/>
    <s v="Q2'16"/>
  </r>
  <r>
    <d v="2016-07-28T00:00:00"/>
    <s v="A3500387"/>
    <s v="B8967"/>
    <s v="XJ"/>
    <s v="OK"/>
    <x v="16"/>
    <n v="1"/>
    <s v="PVD"/>
    <x v="2"/>
    <m/>
    <x v="6"/>
    <s v="30'16"/>
    <s v="Q2'16"/>
  </r>
  <r>
    <d v="2016-07-28T00:00:00"/>
    <s v="A3500387"/>
    <s v="B8967"/>
    <s v="XJ"/>
    <s v="NG"/>
    <x v="33"/>
    <n v="3"/>
    <s v="PVD"/>
    <x v="2"/>
    <m/>
    <x v="6"/>
    <s v="30'16"/>
    <s v="Q2'16"/>
  </r>
  <r>
    <d v="2016-07-28T00:00:00"/>
    <s v="A3500387"/>
    <s v="B8967"/>
    <s v="XJ"/>
    <s v="NG"/>
    <x v="34"/>
    <n v="1"/>
    <s v="PVD"/>
    <x v="2"/>
    <m/>
    <x v="6"/>
    <s v="30'16"/>
    <s v="Q2'16"/>
  </r>
  <r>
    <d v="2016-07-28T00:00:00"/>
    <s v="A3500387"/>
    <s v="B8967"/>
    <s v="XJ"/>
    <s v="NG"/>
    <x v="31"/>
    <n v="2"/>
    <s v="PVD"/>
    <x v="2"/>
    <m/>
    <x v="6"/>
    <s v="30'16"/>
    <s v="Q2'16"/>
  </r>
  <r>
    <d v="2016-07-28T00:00:00"/>
    <s v="A3502089"/>
    <s v="B9604"/>
    <s v="XJ"/>
    <s v="NG"/>
    <x v="3"/>
    <n v="2"/>
    <s v="PVD"/>
    <x v="2"/>
    <m/>
    <x v="6"/>
    <s v="30'16"/>
    <s v="Q2'16"/>
  </r>
  <r>
    <d v="2016-07-28T00:00:00"/>
    <s v="A3502076"/>
    <s v="B9604"/>
    <s v="XJ"/>
    <s v="OK"/>
    <x v="16"/>
    <n v="2"/>
    <s v="PVD"/>
    <x v="2"/>
    <m/>
    <x v="6"/>
    <s v="30'16"/>
    <s v="Q2'16"/>
  </r>
  <r>
    <d v="2016-07-28T00:00:00"/>
    <s v="A3502076"/>
    <s v="B9604"/>
    <s v="XJ"/>
    <s v="NG"/>
    <x v="33"/>
    <n v="1"/>
    <s v="PVD"/>
    <x v="2"/>
    <m/>
    <x v="6"/>
    <s v="30'16"/>
    <s v="Q2'16"/>
  </r>
  <r>
    <d v="2016-07-28T00:00:00"/>
    <s v="A3500823"/>
    <s v="B8960"/>
    <s v="FF"/>
    <s v="OK"/>
    <x v="16"/>
    <n v="3"/>
    <s v="PVD"/>
    <x v="2"/>
    <m/>
    <x v="6"/>
    <s v="30'16"/>
    <s v="Q2'16"/>
  </r>
  <r>
    <d v="2016-07-28T00:00:00"/>
    <s v="A3500823"/>
    <s v="B8960"/>
    <s v="FF"/>
    <s v="OK"/>
    <x v="24"/>
    <n v="2"/>
    <s v="PVD"/>
    <x v="2"/>
    <m/>
    <x v="6"/>
    <s v="30'16"/>
    <s v="Q2'16"/>
  </r>
  <r>
    <d v="2016-07-28T00:00:00"/>
    <s v="A3500823"/>
    <s v="B8960"/>
    <s v="FF"/>
    <s v="NG"/>
    <x v="33"/>
    <n v="2"/>
    <s v="PVD"/>
    <x v="2"/>
    <m/>
    <x v="6"/>
    <s v="30'16"/>
    <s v="Q2'16"/>
  </r>
  <r>
    <d v="2016-07-28T00:00:00"/>
    <s v="A3500040"/>
    <s v="B8967"/>
    <s v="FF"/>
    <s v="OK"/>
    <x v="16"/>
    <n v="1"/>
    <s v="PVD"/>
    <x v="2"/>
    <m/>
    <x v="6"/>
    <s v="30'16"/>
    <s v="Q2'16"/>
  </r>
  <r>
    <d v="2016-07-28T00:00:00"/>
    <s v="A3500040"/>
    <s v="B8967"/>
    <s v="FF"/>
    <s v="NG"/>
    <x v="33"/>
    <n v="2"/>
    <s v="PVD"/>
    <x v="2"/>
    <m/>
    <x v="6"/>
    <s v="30'16"/>
    <s v="Q2'16"/>
  </r>
  <r>
    <d v="2016-07-28T00:00:00"/>
    <s v="A3500822"/>
    <s v="B8960"/>
    <s v="FF"/>
    <s v="NG"/>
    <x v="33"/>
    <n v="1"/>
    <s v="PVD"/>
    <x v="2"/>
    <m/>
    <x v="6"/>
    <s v="30'16"/>
    <s v="Q2'16"/>
  </r>
  <r>
    <d v="2016-07-28T00:00:00"/>
    <s v="A3500044"/>
    <s v="B8967"/>
    <s v="XJ"/>
    <s v="OK"/>
    <x v="16"/>
    <n v="1"/>
    <s v="PVD"/>
    <x v="2"/>
    <m/>
    <x v="6"/>
    <s v="30'16"/>
    <s v="Q2'16"/>
  </r>
  <r>
    <d v="2016-07-28T00:00:00"/>
    <s v="A3500044"/>
    <s v="B8967"/>
    <s v="XJ"/>
    <s v="NG"/>
    <x v="33"/>
    <n v="1"/>
    <s v="PVD"/>
    <x v="2"/>
    <m/>
    <x v="6"/>
    <s v="30'16"/>
    <s v="Q2'16"/>
  </r>
  <r>
    <d v="2016-07-28T00:00:00"/>
    <s v="A3500133"/>
    <s v="B8967"/>
    <s v="XJ"/>
    <s v="OK"/>
    <x v="16"/>
    <n v="2"/>
    <s v="PVD"/>
    <x v="2"/>
    <m/>
    <x v="6"/>
    <s v="30'16"/>
    <s v="Q2'16"/>
  </r>
  <r>
    <d v="2016-07-28T00:00:00"/>
    <s v="A3500133"/>
    <s v="B8967"/>
    <s v="XJ"/>
    <s v="NG"/>
    <x v="33"/>
    <n v="1"/>
    <s v="PVD"/>
    <x v="2"/>
    <m/>
    <x v="6"/>
    <s v="30'16"/>
    <s v="Q2'16"/>
  </r>
  <r>
    <d v="2016-07-28T00:00:00"/>
    <s v="A3500133"/>
    <s v="B8967"/>
    <s v="XJ"/>
    <s v="NG"/>
    <x v="34"/>
    <n v="1"/>
    <s v="PVD"/>
    <x v="2"/>
    <m/>
    <x v="6"/>
    <s v="30'16"/>
    <s v="Q2'16"/>
  </r>
  <r>
    <d v="2016-07-28T00:00:00"/>
    <s v="A3500390"/>
    <s v="B8967"/>
    <s v="FF"/>
    <s v="OK"/>
    <x v="16"/>
    <n v="3"/>
    <s v="PVD"/>
    <x v="2"/>
    <m/>
    <x v="6"/>
    <s v="30'16"/>
    <s v="Q2'16"/>
  </r>
  <r>
    <d v="2016-07-28T00:00:00"/>
    <s v="A3500390"/>
    <s v="B8967"/>
    <s v="FF"/>
    <s v="OK"/>
    <x v="24"/>
    <n v="1"/>
    <s v="PVD"/>
    <x v="2"/>
    <m/>
    <x v="6"/>
    <s v="30'16"/>
    <s v="Q2'16"/>
  </r>
  <r>
    <d v="2016-07-28T00:00:00"/>
    <s v="A3500390"/>
    <s v="B8967"/>
    <s v="FF"/>
    <s v="NG"/>
    <x v="33"/>
    <n v="4"/>
    <s v="PVD"/>
    <x v="2"/>
    <m/>
    <x v="6"/>
    <s v="30'16"/>
    <s v="Q2'16"/>
  </r>
  <r>
    <d v="2016-07-28T00:00:00"/>
    <s v="A3499950"/>
    <s v="B8960"/>
    <s v="LT"/>
    <s v="OK"/>
    <x v="16"/>
    <n v="2"/>
    <s v="PVD"/>
    <x v="2"/>
    <m/>
    <x v="6"/>
    <s v="30'16"/>
    <s v="Q2'16"/>
  </r>
  <r>
    <d v="2016-07-28T00:00:00"/>
    <s v="A3499950"/>
    <s v="B8960"/>
    <s v="LT"/>
    <s v="OK"/>
    <x v="27"/>
    <n v="1"/>
    <s v="PVD"/>
    <x v="2"/>
    <m/>
    <x v="6"/>
    <s v="30'16"/>
    <s v="Q2'16"/>
  </r>
  <r>
    <d v="2016-07-28T00:00:00"/>
    <s v="A3499950"/>
    <s v="B8960"/>
    <s v="LT"/>
    <s v="NG"/>
    <x v="33"/>
    <n v="2"/>
    <s v="PVD"/>
    <x v="2"/>
    <m/>
    <x v="6"/>
    <s v="30'16"/>
    <s v="Q2'16"/>
  </r>
  <r>
    <d v="2016-07-28T00:00:00"/>
    <s v="A3499950"/>
    <s v="B8960"/>
    <s v="LT"/>
    <s v="NG"/>
    <x v="3"/>
    <n v="2"/>
    <s v="PVD"/>
    <x v="2"/>
    <m/>
    <x v="6"/>
    <s v="30'16"/>
    <s v="Q2'16"/>
  </r>
  <r>
    <d v="2016-07-28T00:00:00"/>
    <s v="A3499950"/>
    <s v="B8960"/>
    <s v="LT"/>
    <s v="NG"/>
    <x v="31"/>
    <n v="1"/>
    <s v="PVD"/>
    <x v="2"/>
    <m/>
    <x v="6"/>
    <s v="30'16"/>
    <s v="Q2'16"/>
  </r>
  <r>
    <d v="2016-07-28T00:00:00"/>
    <s v="A3500252"/>
    <s v="B9509"/>
    <s v="FF"/>
    <s v="NG"/>
    <x v="33"/>
    <n v="1"/>
    <s v="PVD"/>
    <x v="2"/>
    <m/>
    <x v="6"/>
    <s v="30'16"/>
    <s v="Q2'16"/>
  </r>
  <r>
    <d v="2016-07-28T00:00:00"/>
    <s v="A3501725"/>
    <s v="B9508"/>
    <s v="FF"/>
    <s v="NG"/>
    <x v="33"/>
    <n v="2"/>
    <s v="PVD"/>
    <x v="2"/>
    <m/>
    <x v="6"/>
    <s v="30'16"/>
    <s v="Q2'16"/>
  </r>
  <r>
    <d v="2016-07-28T00:00:00"/>
    <s v="A3499840"/>
    <s v="B8960"/>
    <s v="FF"/>
    <s v="NG"/>
    <x v="3"/>
    <n v="1"/>
    <s v="PVD"/>
    <x v="2"/>
    <m/>
    <x v="6"/>
    <s v="30'16"/>
    <s v="Q2'16"/>
  </r>
  <r>
    <d v="2016-07-28T00:00:00"/>
    <s v="A3499659"/>
    <s v="B8960"/>
    <s v="LT"/>
    <s v="OK"/>
    <x v="16"/>
    <n v="1"/>
    <s v="PVD"/>
    <x v="2"/>
    <m/>
    <x v="6"/>
    <s v="30'16"/>
    <s v="Q2'16"/>
  </r>
  <r>
    <d v="2016-07-28T00:00:00"/>
    <s v="A3499659"/>
    <s v="B8960"/>
    <s v="LT"/>
    <s v="OK"/>
    <x v="27"/>
    <n v="1"/>
    <s v="PVD"/>
    <x v="2"/>
    <m/>
    <x v="6"/>
    <s v="30'16"/>
    <s v="Q2'16"/>
  </r>
  <r>
    <d v="2016-07-28T00:00:00"/>
    <s v="A3499659"/>
    <s v="B8960"/>
    <s v="LT"/>
    <s v="NG"/>
    <x v="33"/>
    <n v="3"/>
    <s v="PVD"/>
    <x v="2"/>
    <m/>
    <x v="6"/>
    <s v="30'16"/>
    <s v="Q2'16"/>
  </r>
  <r>
    <d v="2016-07-28T00:00:00"/>
    <s v="A3499659"/>
    <s v="B8960"/>
    <s v="LT"/>
    <s v="NG"/>
    <x v="3"/>
    <n v="1"/>
    <s v="PVD"/>
    <x v="2"/>
    <m/>
    <x v="6"/>
    <s v="30'16"/>
    <s v="Q2'16"/>
  </r>
  <r>
    <d v="2016-07-28T00:00:00"/>
    <s v="A3499659"/>
    <s v="B8960"/>
    <s v="LT"/>
    <s v="NG"/>
    <x v="31"/>
    <n v="2"/>
    <s v="PVD"/>
    <x v="2"/>
    <m/>
    <x v="6"/>
    <s v="30'16"/>
    <s v="Q2'16"/>
  </r>
  <r>
    <d v="2016-07-28T00:00:00"/>
    <s v="A3501877"/>
    <s v="B8770"/>
    <s v="LT"/>
    <s v="OK"/>
    <x v="16"/>
    <n v="1"/>
    <s v="PVD"/>
    <x v="2"/>
    <m/>
    <x v="6"/>
    <s v="30'16"/>
    <s v="Q2'16"/>
  </r>
  <r>
    <d v="2016-07-28T00:00:00"/>
    <s v="A3501877"/>
    <s v="B8770"/>
    <s v="LT"/>
    <s v="NG"/>
    <x v="3"/>
    <n v="1"/>
    <s v="PVD"/>
    <x v="2"/>
    <m/>
    <x v="6"/>
    <s v="30'16"/>
    <s v="Q2'16"/>
  </r>
  <r>
    <d v="2016-07-28T00:00:00"/>
    <s v="A3500983"/>
    <s v="B9604"/>
    <s v="LT"/>
    <s v="OK"/>
    <x v="16"/>
    <n v="1"/>
    <s v="PVD"/>
    <x v="2"/>
    <m/>
    <x v="6"/>
    <s v="30'16"/>
    <s v="Q2'16"/>
  </r>
  <r>
    <d v="2016-07-28T00:00:00"/>
    <s v="A3498200"/>
    <s v="B7932"/>
    <s v="FF"/>
    <s v="NG"/>
    <x v="16"/>
    <n v="2"/>
    <s v="PVD"/>
    <x v="2"/>
    <m/>
    <x v="6"/>
    <s v="30'16"/>
    <s v="Q2'16"/>
  </r>
  <r>
    <d v="2016-07-28T00:00:00"/>
    <s v="A3497715"/>
    <s v="B7679"/>
    <s v="FF"/>
    <s v="NG"/>
    <x v="33"/>
    <n v="1"/>
    <s v="PVD"/>
    <x v="2"/>
    <m/>
    <x v="6"/>
    <s v="30'16"/>
    <s v="Q2'16"/>
  </r>
  <r>
    <d v="2016-07-28T00:00:00"/>
    <s v="A3500386"/>
    <s v="B8967"/>
    <s v="LT"/>
    <s v="OK"/>
    <x v="16"/>
    <n v="2"/>
    <s v="PVD"/>
    <x v="2"/>
    <m/>
    <x v="6"/>
    <s v="30'16"/>
    <s v="Q2'16"/>
  </r>
  <r>
    <d v="2016-07-28T00:00:00"/>
    <s v="A3500386"/>
    <s v="B8967"/>
    <s v="LT"/>
    <s v="NG"/>
    <x v="33"/>
    <n v="2"/>
    <s v="PVD"/>
    <x v="2"/>
    <m/>
    <x v="6"/>
    <s v="30'16"/>
    <s v="Q2'16"/>
  </r>
  <r>
    <d v="2016-07-28T00:00:00"/>
    <s v="A3499222"/>
    <s v="B9604"/>
    <s v="XJ"/>
    <s v="OK"/>
    <x v="16"/>
    <n v="4"/>
    <s v="PVD"/>
    <x v="2"/>
    <m/>
    <x v="6"/>
    <s v="30'16"/>
    <s v="Q2'16"/>
  </r>
  <r>
    <d v="2016-07-28T00:00:00"/>
    <s v="A3499222"/>
    <s v="B9604"/>
    <s v="XJ"/>
    <s v="NG"/>
    <x v="33"/>
    <n v="1"/>
    <s v="PVD"/>
    <x v="2"/>
    <m/>
    <x v="6"/>
    <s v="30'16"/>
    <s v="Q2'16"/>
  </r>
  <r>
    <d v="2016-07-28T00:00:00"/>
    <s v="A3501878"/>
    <s v="B8770"/>
    <s v="XJ"/>
    <s v="OK"/>
    <x v="16"/>
    <n v="2"/>
    <s v="PVD"/>
    <x v="2"/>
    <m/>
    <x v="6"/>
    <s v="30'16"/>
    <s v="Q2'16"/>
  </r>
  <r>
    <d v="2016-07-28T00:00:00"/>
    <s v="A3499949"/>
    <s v="B8960"/>
    <s v="LT"/>
    <s v="OK"/>
    <x v="27"/>
    <n v="1"/>
    <s v="PVD"/>
    <x v="2"/>
    <m/>
    <x v="6"/>
    <s v="30'16"/>
    <s v="Q2'16"/>
  </r>
  <r>
    <d v="2016-07-28T00:00:00"/>
    <s v="A3499949"/>
    <s v="B8960"/>
    <s v="LT"/>
    <s v="NG"/>
    <x v="33"/>
    <n v="1"/>
    <s v="PVD"/>
    <x v="2"/>
    <m/>
    <x v="6"/>
    <s v="30'16"/>
    <s v="Q2'16"/>
  </r>
  <r>
    <d v="2016-07-28T00:00:00"/>
    <s v="A3499949"/>
    <s v="B8960"/>
    <s v="LT"/>
    <s v="NG"/>
    <x v="3"/>
    <n v="1"/>
    <s v="PVD"/>
    <x v="2"/>
    <m/>
    <x v="6"/>
    <s v="30'16"/>
    <s v="Q2'16"/>
  </r>
  <r>
    <d v="2016-07-28T00:00:00"/>
    <s v="A3499949"/>
    <s v="B8960"/>
    <s v="LT"/>
    <s v="NG"/>
    <x v="34"/>
    <n v="1"/>
    <s v="PVD"/>
    <x v="2"/>
    <m/>
    <x v="6"/>
    <s v="30'16"/>
    <s v="Q2'16"/>
  </r>
  <r>
    <d v="2016-07-28T00:00:00"/>
    <s v="A3499949"/>
    <s v="B8960"/>
    <s v="LT"/>
    <s v="NG"/>
    <x v="31"/>
    <n v="1"/>
    <s v="PVD"/>
    <x v="2"/>
    <m/>
    <x v="6"/>
    <s v="30'16"/>
    <s v="Q2'16"/>
  </r>
  <r>
    <d v="2016-07-28T00:00:00"/>
    <s v="A3500250"/>
    <s v="B9509"/>
    <s v="FF"/>
    <s v="NG"/>
    <x v="16"/>
    <n v="1"/>
    <s v="PVD"/>
    <x v="2"/>
    <m/>
    <x v="6"/>
    <s v="30'16"/>
    <s v="Q2'16"/>
  </r>
  <r>
    <d v="2016-07-28T00:00:00"/>
    <s v="A3501567"/>
    <s v="B9508"/>
    <s v="FF"/>
    <s v="OK"/>
    <x v="16"/>
    <n v="1"/>
    <s v="PVD"/>
    <x v="2"/>
    <m/>
    <x v="6"/>
    <s v="30'16"/>
    <s v="Q2'16"/>
  </r>
  <r>
    <d v="2016-07-28T00:00:00"/>
    <s v="A3500043"/>
    <s v="B8967"/>
    <s v="XJ"/>
    <s v="OK"/>
    <x v="16"/>
    <n v="3"/>
    <s v="PVD"/>
    <x v="2"/>
    <m/>
    <x v="6"/>
    <s v="30'16"/>
    <s v="Q2'16"/>
  </r>
  <r>
    <d v="2016-07-28T00:00:00"/>
    <s v="A3500043"/>
    <s v="B8967"/>
    <s v="XJ"/>
    <s v="NG"/>
    <x v="33"/>
    <n v="1"/>
    <s v="PVD"/>
    <x v="2"/>
    <m/>
    <x v="6"/>
    <s v="30'16"/>
    <s v="Q2'16"/>
  </r>
  <r>
    <d v="2016-07-28T00:00:00"/>
    <s v="A3500043"/>
    <s v="B8967"/>
    <s v="XJ"/>
    <s v="NG"/>
    <x v="34"/>
    <n v="2"/>
    <s v="PVD"/>
    <x v="2"/>
    <m/>
    <x v="6"/>
    <s v="30'16"/>
    <s v="Q2'16"/>
  </r>
  <r>
    <d v="2016-07-29T00:00:00"/>
    <s v="A3497466"/>
    <s v="B8099"/>
    <s v="LT"/>
    <s v="OK"/>
    <x v="16"/>
    <n v="1"/>
    <s v="PVD"/>
    <x v="2"/>
    <m/>
    <x v="6"/>
    <s v="30'16"/>
    <s v="Q2'16"/>
  </r>
  <r>
    <d v="2016-07-29T00:00:00"/>
    <s v="A3499211"/>
    <s v="B8099"/>
    <s v="LT"/>
    <s v="NG"/>
    <x v="33"/>
    <n v="1"/>
    <s v="PVD"/>
    <x v="2"/>
    <m/>
    <x v="6"/>
    <s v="30'16"/>
    <s v="Q2'16"/>
  </r>
  <r>
    <d v="2016-07-29T00:00:00"/>
    <s v="A3499596"/>
    <s v="B9608"/>
    <s v="XJ"/>
    <s v="NG"/>
    <x v="34"/>
    <n v="1"/>
    <s v="PVD"/>
    <x v="2"/>
    <m/>
    <x v="6"/>
    <s v="30'16"/>
    <s v="Q2'16"/>
  </r>
  <r>
    <d v="2016-07-29T00:00:00"/>
    <s v="A3501071"/>
    <s v="B9608"/>
    <s v="XJ"/>
    <s v="OK"/>
    <x v="16"/>
    <n v="1"/>
    <s v="PVD"/>
    <x v="2"/>
    <m/>
    <x v="6"/>
    <s v="30'16"/>
    <s v="Q2'16"/>
  </r>
  <r>
    <d v="2016-07-29T00:00:00"/>
    <s v="A3499208"/>
    <s v="B8099"/>
    <s v="XJ"/>
    <s v="OK"/>
    <x v="16"/>
    <n v="1"/>
    <s v="PVD"/>
    <x v="2"/>
    <m/>
    <x v="6"/>
    <s v="30'16"/>
    <s v="Q2'16"/>
  </r>
  <r>
    <d v="2016-07-29T00:00:00"/>
    <s v="A3499208"/>
    <s v="B8099"/>
    <s v="XJ"/>
    <s v="NG"/>
    <x v="33"/>
    <n v="1"/>
    <s v="PVD"/>
    <x v="2"/>
    <m/>
    <x v="6"/>
    <s v="30'16"/>
    <s v="Q2'16"/>
  </r>
  <r>
    <d v="2016-07-29T00:00:00"/>
    <s v="A3499208"/>
    <s v="B8099"/>
    <s v="XJ"/>
    <s v="NG"/>
    <x v="34"/>
    <n v="2"/>
    <s v="PVD"/>
    <x v="2"/>
    <m/>
    <x v="6"/>
    <s v="30'16"/>
    <s v="Q2'16"/>
  </r>
  <r>
    <d v="2016-07-29T00:00:00"/>
    <s v="A3498885"/>
    <s v="B9607"/>
    <s v="XJ"/>
    <s v="NG"/>
    <x v="33"/>
    <n v="1"/>
    <s v="PVD"/>
    <x v="2"/>
    <m/>
    <x v="6"/>
    <s v="30'16"/>
    <s v="Q2'16"/>
  </r>
  <r>
    <d v="2016-07-29T00:00:00"/>
    <s v="A3498176"/>
    <s v="B7953"/>
    <s v="XJ"/>
    <s v="NG"/>
    <x v="36"/>
    <n v="1"/>
    <s v="PVD"/>
    <x v="2"/>
    <m/>
    <x v="6"/>
    <s v="30'16"/>
    <s v="Q2'16"/>
  </r>
  <r>
    <d v="2016-07-29T00:00:00"/>
    <s v="A3498135"/>
    <s v="B8960"/>
    <s v="FF"/>
    <s v="OK"/>
    <x v="16"/>
    <n v="2"/>
    <s v="PVD"/>
    <x v="2"/>
    <m/>
    <x v="6"/>
    <s v="30'16"/>
    <s v="Q2'16"/>
  </r>
  <r>
    <d v="2016-07-29T00:00:00"/>
    <s v="A3498135"/>
    <s v="B8960"/>
    <s v="FF"/>
    <s v="NG"/>
    <x v="33"/>
    <n v="3"/>
    <s v="PVD"/>
    <x v="2"/>
    <m/>
    <x v="6"/>
    <s v="30'16"/>
    <s v="Q2'16"/>
  </r>
  <r>
    <d v="2016-07-29T00:00:00"/>
    <s v="A3497292"/>
    <s v="B8960"/>
    <s v="FF"/>
    <s v="OK"/>
    <x v="16"/>
    <n v="6"/>
    <s v="PVD"/>
    <x v="2"/>
    <m/>
    <x v="6"/>
    <s v="30'16"/>
    <s v="Q2'16"/>
  </r>
  <r>
    <d v="2016-07-29T00:00:00"/>
    <s v="A3497292"/>
    <s v="B8960"/>
    <s v="FF"/>
    <s v="OK"/>
    <x v="27"/>
    <n v="2"/>
    <s v="PVD"/>
    <x v="2"/>
    <m/>
    <x v="6"/>
    <s v="30'16"/>
    <s v="Q2'16"/>
  </r>
  <r>
    <d v="2016-07-29T00:00:00"/>
    <s v="A3497292"/>
    <s v="B8960"/>
    <s v="FF"/>
    <s v="NG"/>
    <x v="33"/>
    <n v="6"/>
    <s v="PVD"/>
    <x v="2"/>
    <m/>
    <x v="6"/>
    <s v="30'16"/>
    <s v="Q2'16"/>
  </r>
  <r>
    <d v="2016-07-29T00:00:00"/>
    <s v="A3497292"/>
    <s v="B8960"/>
    <s v="FF"/>
    <s v="NG"/>
    <x v="34"/>
    <n v="1"/>
    <s v="PVD"/>
    <x v="2"/>
    <m/>
    <x v="6"/>
    <s v="30'16"/>
    <s v="Q2'16"/>
  </r>
  <r>
    <d v="2016-07-29T00:00:00"/>
    <s v="A3500132"/>
    <s v="B8967"/>
    <s v="FF"/>
    <s v="OK"/>
    <x v="16"/>
    <n v="4"/>
    <s v="PVD"/>
    <x v="2"/>
    <m/>
    <x v="6"/>
    <s v="30'16"/>
    <s v="Q2'16"/>
  </r>
  <r>
    <d v="2016-07-29T00:00:00"/>
    <s v="A3500132"/>
    <s v="B8967"/>
    <s v="FF"/>
    <s v="OK"/>
    <x v="24"/>
    <n v="1"/>
    <s v="PVD"/>
    <x v="2"/>
    <m/>
    <x v="6"/>
    <s v="30'16"/>
    <s v="Q2'16"/>
  </r>
  <r>
    <d v="2016-07-29T00:00:00"/>
    <s v="A3500132"/>
    <s v="B8967"/>
    <s v="FF"/>
    <s v="NG"/>
    <x v="33"/>
    <n v="2"/>
    <s v="PVD"/>
    <x v="2"/>
    <m/>
    <x v="6"/>
    <s v="30'16"/>
    <s v="Q2'16"/>
  </r>
  <r>
    <d v="2016-07-29T00:00:00"/>
    <s v="A3500124"/>
    <s v="B8960"/>
    <s v="FF"/>
    <s v="OK"/>
    <x v="16"/>
    <n v="12"/>
    <s v="PVD"/>
    <x v="2"/>
    <m/>
    <x v="6"/>
    <s v="30'16"/>
    <s v="Q2'16"/>
  </r>
  <r>
    <d v="2016-07-29T00:00:00"/>
    <s v="A3500124"/>
    <s v="B8960"/>
    <s v="FF"/>
    <s v="NG"/>
    <x v="33"/>
    <n v="1"/>
    <s v="PVD"/>
    <x v="2"/>
    <m/>
    <x v="6"/>
    <s v="30'16"/>
    <s v="Q2'16"/>
  </r>
  <r>
    <d v="2016-07-29T00:00:00"/>
    <s v="A3500124"/>
    <s v="B8960"/>
    <s v="FF"/>
    <s v="NG"/>
    <x v="34"/>
    <n v="1"/>
    <s v="PVD"/>
    <x v="2"/>
    <m/>
    <x v="6"/>
    <s v="30'16"/>
    <s v="Q2'16"/>
  </r>
  <r>
    <d v="2016-07-29T00:00:00"/>
    <s v="A3500483"/>
    <s v="B8960"/>
    <s v="FF"/>
    <s v="OK"/>
    <x v="16"/>
    <n v="1"/>
    <s v="PVD"/>
    <x v="2"/>
    <m/>
    <x v="6"/>
    <s v="30'16"/>
    <s v="Q2'16"/>
  </r>
  <r>
    <d v="2016-07-29T00:00:00"/>
    <s v="A3500483"/>
    <s v="B8960"/>
    <s v="FF"/>
    <s v="NG"/>
    <x v="33"/>
    <n v="2"/>
    <s v="PVD"/>
    <x v="2"/>
    <m/>
    <x v="6"/>
    <s v="30'16"/>
    <s v="Q2'16"/>
  </r>
  <r>
    <d v="2016-07-29T00:00:00"/>
    <s v="A3499234"/>
    <s v="B7953"/>
    <s v="Yuen"/>
    <s v="NG"/>
    <x v="36"/>
    <n v="2"/>
    <s v="PVD"/>
    <x v="2"/>
    <m/>
    <x v="6"/>
    <s v="30'16"/>
    <s v="Q2'16"/>
  </r>
  <r>
    <d v="2016-07-29T00:00:00"/>
    <s v="A3501974"/>
    <s v="B9604"/>
    <s v="FF"/>
    <s v="OK"/>
    <x v="16"/>
    <n v="1"/>
    <s v="PVD"/>
    <x v="2"/>
    <m/>
    <x v="6"/>
    <s v="30'16"/>
    <s v="Q2'16"/>
  </r>
  <r>
    <d v="2016-07-29T00:00:00"/>
    <s v="A3501176"/>
    <s v="B9604"/>
    <s v="FF"/>
    <s v="OK"/>
    <x v="16"/>
    <n v="1"/>
    <s v="PVD"/>
    <x v="2"/>
    <m/>
    <x v="6"/>
    <s v="30'16"/>
    <s v="Q2'16"/>
  </r>
  <r>
    <d v="2016-07-29T00:00:00"/>
    <s v="A3501176"/>
    <s v="B9604"/>
    <s v="FF"/>
    <s v="NG"/>
    <x v="33"/>
    <n v="1"/>
    <s v="PVD"/>
    <x v="2"/>
    <m/>
    <x v="6"/>
    <s v="30'16"/>
    <s v="Q2'16"/>
  </r>
  <r>
    <d v="2016-07-29T00:00:00"/>
    <s v="A3499844"/>
    <s v="B8960"/>
    <s v="XJ"/>
    <s v="OK"/>
    <x v="16"/>
    <n v="1"/>
    <s v="PVD"/>
    <x v="2"/>
    <m/>
    <x v="6"/>
    <s v="30'16"/>
    <s v="Q2'16"/>
  </r>
  <r>
    <d v="2016-07-29T00:00:00"/>
    <s v="A3499844"/>
    <s v="B8960"/>
    <s v="XJ"/>
    <s v="OK"/>
    <x v="27"/>
    <n v="1"/>
    <s v="PVD"/>
    <x v="2"/>
    <m/>
    <x v="6"/>
    <s v="30'16"/>
    <s v="Q2'16"/>
  </r>
  <r>
    <d v="2016-07-29T00:00:00"/>
    <s v="A3499844"/>
    <s v="B8960"/>
    <s v="XJ"/>
    <s v="NG"/>
    <x v="33"/>
    <n v="3"/>
    <s v="PVD"/>
    <x v="2"/>
    <m/>
    <x v="6"/>
    <s v="30'16"/>
    <s v="Q2'16"/>
  </r>
  <r>
    <d v="2016-07-29T00:00:00"/>
    <s v="A3499844"/>
    <s v="B8960"/>
    <s v="XJ"/>
    <s v="NG"/>
    <x v="34"/>
    <n v="1"/>
    <s v="PVD"/>
    <x v="2"/>
    <m/>
    <x v="6"/>
    <s v="30'16"/>
    <s v="Q2'16"/>
  </r>
  <r>
    <d v="2016-07-29T00:00:00"/>
    <s v="A3499844"/>
    <s v="B8960"/>
    <s v="XJ"/>
    <s v="NG"/>
    <x v="31"/>
    <n v="1"/>
    <s v="PVD"/>
    <x v="2"/>
    <m/>
    <x v="6"/>
    <s v="30'16"/>
    <s v="Q2'16"/>
  </r>
  <r>
    <d v="2016-07-29T00:00:00"/>
    <s v="A3498528"/>
    <s v="B8960"/>
    <s v="XJ"/>
    <s v="OK"/>
    <x v="16"/>
    <n v="2"/>
    <s v="PVD"/>
    <x v="2"/>
    <m/>
    <x v="6"/>
    <s v="30'16"/>
    <s v="Q2'16"/>
  </r>
  <r>
    <d v="2016-07-29T00:00:00"/>
    <s v="A3498528"/>
    <s v="B8960"/>
    <s v="XJ"/>
    <s v="NG"/>
    <x v="33"/>
    <n v="3"/>
    <s v="PVD"/>
    <x v="2"/>
    <m/>
    <x v="6"/>
    <s v="30'16"/>
    <s v="Q2'16"/>
  </r>
  <r>
    <d v="2016-07-29T00:00:00"/>
    <s v="A3498528"/>
    <s v="B8960"/>
    <s v="XJ"/>
    <s v="NG"/>
    <x v="34"/>
    <n v="6"/>
    <s v="PVD"/>
    <x v="2"/>
    <m/>
    <x v="6"/>
    <s v="30'16"/>
    <s v="Q2'16"/>
  </r>
  <r>
    <d v="2016-07-29T00:00:00"/>
    <s v="A3498528"/>
    <s v="B8960"/>
    <s v="XJ"/>
    <s v="NG"/>
    <x v="31"/>
    <n v="1"/>
    <s v="PVD"/>
    <x v="2"/>
    <m/>
    <x v="6"/>
    <s v="30'16"/>
    <s v="Q2'16"/>
  </r>
  <r>
    <d v="2016-07-29T00:00:00"/>
    <s v="A3502613"/>
    <s v="B9604"/>
    <s v="XJ"/>
    <s v="NG"/>
    <x v="33"/>
    <n v="1"/>
    <s v="PVD"/>
    <x v="2"/>
    <m/>
    <x v="6"/>
    <s v="30'16"/>
    <s v="Q2'16"/>
  </r>
  <r>
    <d v="2016-07-29T00:00:00"/>
    <s v="A3500485"/>
    <s v="B8960"/>
    <s v="LT"/>
    <s v="OK"/>
    <x v="16"/>
    <n v="3"/>
    <s v="PVD"/>
    <x v="2"/>
    <m/>
    <x v="6"/>
    <s v="30'16"/>
    <s v="Q2'16"/>
  </r>
  <r>
    <d v="2016-07-29T00:00:00"/>
    <s v="A3500713"/>
    <s v="B8960"/>
    <s v="LT"/>
    <s v="OK"/>
    <x v="16"/>
    <n v="1"/>
    <s v="PVD"/>
    <x v="2"/>
    <m/>
    <x v="6"/>
    <s v="30'16"/>
    <s v="Q2'16"/>
  </r>
  <r>
    <d v="2016-07-29T00:00:00"/>
    <s v="A3500713"/>
    <s v="B8960"/>
    <s v="LT"/>
    <s v="NG"/>
    <x v="33"/>
    <n v="5"/>
    <s v="PVD"/>
    <x v="2"/>
    <m/>
    <x v="6"/>
    <s v="30'16"/>
    <s v="Q2'16"/>
  </r>
  <r>
    <d v="2016-07-29T00:00:00"/>
    <s v="A3500713"/>
    <s v="B8960"/>
    <s v="LT"/>
    <s v="NG"/>
    <x v="31"/>
    <n v="1"/>
    <s v="PVD"/>
    <x v="2"/>
    <m/>
    <x v="6"/>
    <s v="30'16"/>
    <s v="Q2'16"/>
  </r>
  <r>
    <d v="2016-07-29T00:00:00"/>
    <s v="A3497540"/>
    <s v="B8078"/>
    <s v="LT"/>
    <s v="OK"/>
    <x v="16"/>
    <n v="3"/>
    <s v="PVD"/>
    <x v="2"/>
    <m/>
    <x v="6"/>
    <s v="30'16"/>
    <s v="Q2'16"/>
  </r>
  <r>
    <d v="2016-07-29T00:00:00"/>
    <s v="A3497540"/>
    <s v="B8078"/>
    <s v="LT"/>
    <s v="NG"/>
    <x v="31"/>
    <n v="6"/>
    <s v="PVD"/>
    <x v="2"/>
    <m/>
    <x v="6"/>
    <s v="30'16"/>
    <s v="Q2'16"/>
  </r>
  <r>
    <d v="2016-07-29T00:00:00"/>
    <s v="A3499661"/>
    <s v="B8960"/>
    <s v="LT"/>
    <s v="OK"/>
    <x v="16"/>
    <n v="2"/>
    <s v="PVD"/>
    <x v="2"/>
    <m/>
    <x v="6"/>
    <s v="30'16"/>
    <s v="Q2'16"/>
  </r>
  <r>
    <d v="2016-07-29T00:00:00"/>
    <s v="A3499661"/>
    <s v="B8960"/>
    <s v="LT"/>
    <s v="OK"/>
    <x v="27"/>
    <n v="1"/>
    <s v="PVD"/>
    <x v="2"/>
    <m/>
    <x v="6"/>
    <s v="30'16"/>
    <s v="Q2'16"/>
  </r>
  <r>
    <d v="2016-07-29T00:00:00"/>
    <s v="A3499661"/>
    <s v="B8960"/>
    <s v="LT"/>
    <s v="NG"/>
    <x v="33"/>
    <n v="1"/>
    <s v="PVD"/>
    <x v="2"/>
    <m/>
    <x v="6"/>
    <s v="30'16"/>
    <s v="Q2'16"/>
  </r>
  <r>
    <d v="2016-07-29T00:00:00"/>
    <s v="A3499661"/>
    <s v="B8960"/>
    <s v="LT"/>
    <s v="NG"/>
    <x v="34"/>
    <n v="1"/>
    <s v="PVD"/>
    <x v="2"/>
    <m/>
    <x v="6"/>
    <s v="30'16"/>
    <s v="Q2'16"/>
  </r>
  <r>
    <d v="2016-07-29T00:00:00"/>
    <s v="A3499661"/>
    <s v="B8960"/>
    <s v="LT"/>
    <s v="NG"/>
    <x v="31"/>
    <n v="1"/>
    <s v="PVD"/>
    <x v="2"/>
    <m/>
    <x v="6"/>
    <s v="30'16"/>
    <s v="Q2'16"/>
  </r>
  <r>
    <d v="2016-07-29T00:00:00"/>
    <s v="A3498489"/>
    <s v="B8960"/>
    <s v="LT"/>
    <s v="OK"/>
    <x v="16"/>
    <n v="2"/>
    <s v="PVD"/>
    <x v="2"/>
    <m/>
    <x v="6"/>
    <s v="30'16"/>
    <s v="Q2'16"/>
  </r>
  <r>
    <d v="2016-07-29T00:00:00"/>
    <s v="A3498489"/>
    <s v="B8960"/>
    <s v="LT"/>
    <s v="NG"/>
    <x v="33"/>
    <n v="3"/>
    <s v="PVD"/>
    <x v="2"/>
    <m/>
    <x v="6"/>
    <s v="30'16"/>
    <s v="Q2'16"/>
  </r>
  <r>
    <d v="2016-07-29T00:00:00"/>
    <s v="A3498489"/>
    <s v="B8960"/>
    <s v="LT"/>
    <s v="NG"/>
    <x v="3"/>
    <n v="1"/>
    <s v="PVD"/>
    <x v="2"/>
    <m/>
    <x v="6"/>
    <s v="30'16"/>
    <s v="Q2'16"/>
  </r>
  <r>
    <d v="2016-07-29T00:00:00"/>
    <s v="A3498489"/>
    <s v="B8960"/>
    <s v="LT"/>
    <s v="NG"/>
    <x v="34"/>
    <n v="1"/>
    <s v="PVD"/>
    <x v="2"/>
    <m/>
    <x v="6"/>
    <s v="30'16"/>
    <s v="Q2'16"/>
  </r>
  <r>
    <d v="2016-07-29T00:00:00"/>
    <s v="A3498489"/>
    <s v="B8960"/>
    <s v="LT"/>
    <s v="NG"/>
    <x v="31"/>
    <n v="1"/>
    <s v="PVD"/>
    <x v="2"/>
    <m/>
    <x v="6"/>
    <s v="30'16"/>
    <s v="Q2'16"/>
  </r>
  <r>
    <d v="2016-07-29T00:00:00"/>
    <s v="A3500391"/>
    <s v="B8967"/>
    <s v="LT"/>
    <s v="OK"/>
    <x v="16"/>
    <n v="2"/>
    <s v="PVD"/>
    <x v="2"/>
    <m/>
    <x v="6"/>
    <s v="30'16"/>
    <s v="Q2'16"/>
  </r>
  <r>
    <d v="2016-07-29T00:00:00"/>
    <s v="A3500391"/>
    <s v="B8967"/>
    <s v="LT"/>
    <s v="NG"/>
    <x v="33"/>
    <n v="1"/>
    <s v="PVD"/>
    <x v="2"/>
    <m/>
    <x v="6"/>
    <s v="30'16"/>
    <s v="Q2'16"/>
  </r>
  <r>
    <d v="2016-07-29T00:00:00"/>
    <s v="A3498531"/>
    <s v="B7953"/>
    <s v="LT"/>
    <s v="NG"/>
    <x v="36"/>
    <n v="1"/>
    <s v="PVD"/>
    <x v="2"/>
    <m/>
    <x v="6"/>
    <s v="30'16"/>
    <s v="Q2'16"/>
  </r>
  <r>
    <d v="2016-07-29T00:00:00"/>
    <s v="A3502318"/>
    <s v="B9508"/>
    <s v="LT"/>
    <s v="NG"/>
    <x v="33"/>
    <n v="2"/>
    <s v="PVD"/>
    <x v="2"/>
    <m/>
    <x v="6"/>
    <s v="30'16"/>
    <s v="Q2'16"/>
  </r>
  <r>
    <d v="2016-07-29T00:00:00"/>
    <s v="A3500482"/>
    <s v="B8960"/>
    <s v="LT"/>
    <s v="OK"/>
    <x v="16"/>
    <n v="2"/>
    <s v="PVD"/>
    <x v="2"/>
    <m/>
    <x v="6"/>
    <s v="30'16"/>
    <s v="Q2'16"/>
  </r>
  <r>
    <d v="2016-07-29T00:00:00"/>
    <s v="A3500482"/>
    <s v="B8960"/>
    <s v="LT"/>
    <s v="OK"/>
    <x v="27"/>
    <n v="1"/>
    <s v="PVD"/>
    <x v="2"/>
    <m/>
    <x v="6"/>
    <s v="30'16"/>
    <s v="Q2'16"/>
  </r>
  <r>
    <d v="2016-07-29T00:00:00"/>
    <s v="A3500482"/>
    <s v="B8960"/>
    <s v="LT"/>
    <s v="NG"/>
    <x v="33"/>
    <n v="2"/>
    <s v="PVD"/>
    <x v="2"/>
    <m/>
    <x v="6"/>
    <s v="30'16"/>
    <s v="Q2'16"/>
  </r>
  <r>
    <d v="2016-07-29T00:00:00"/>
    <s v="A3500482"/>
    <s v="B8960"/>
    <s v="LT"/>
    <s v="NG"/>
    <x v="3"/>
    <n v="1"/>
    <s v="PVD"/>
    <x v="2"/>
    <m/>
    <x v="6"/>
    <s v="30'16"/>
    <s v="Q2'16"/>
  </r>
  <r>
    <d v="2016-07-29T00:00:00"/>
    <s v="A3500482"/>
    <s v="B8960"/>
    <s v="LT"/>
    <s v="NG"/>
    <x v="31"/>
    <n v="4"/>
    <s v="PVD"/>
    <x v="2"/>
    <m/>
    <x v="6"/>
    <s v="30'16"/>
    <s v="Q2'16"/>
  </r>
  <r>
    <d v="2016-07-29T00:00:00"/>
    <s v="A3497611"/>
    <s v="B8078"/>
    <s v="LT"/>
    <s v="OK"/>
    <x v="16"/>
    <n v="1"/>
    <s v="PVD"/>
    <x v="2"/>
    <m/>
    <x v="6"/>
    <s v="30'16"/>
    <s v="Q2'16"/>
  </r>
  <r>
    <d v="2016-07-29T00:00:00"/>
    <s v="A3497611"/>
    <s v="B8078"/>
    <s v="LT"/>
    <s v="NG"/>
    <x v="31"/>
    <n v="2"/>
    <s v="PVD"/>
    <x v="2"/>
    <m/>
    <x v="6"/>
    <s v="30'16"/>
    <s v="Q2'16"/>
  </r>
  <r>
    <d v="2016-07-29T00:00:00"/>
    <s v="A3499948"/>
    <s v="B8960"/>
    <s v="LT"/>
    <s v="NG"/>
    <x v="33"/>
    <n v="1"/>
    <s v="PVD"/>
    <x v="2"/>
    <m/>
    <x v="6"/>
    <s v="30'16"/>
    <s v="Q2'16"/>
  </r>
  <r>
    <d v="2016-07-29T00:00:00"/>
    <s v="A3499948"/>
    <s v="B8960"/>
    <s v="LT"/>
    <s v="NG"/>
    <x v="3"/>
    <n v="2"/>
    <s v="PVD"/>
    <x v="2"/>
    <m/>
    <x v="6"/>
    <s v="30'16"/>
    <s v="Q2'16"/>
  </r>
  <r>
    <d v="2016-07-29T00:00:00"/>
    <s v="A3499948"/>
    <s v="B8960"/>
    <s v="LT"/>
    <s v="NG"/>
    <x v="31"/>
    <n v="1"/>
    <s v="PVD"/>
    <x v="2"/>
    <m/>
    <x v="6"/>
    <s v="30'16"/>
    <s v="Q2'16"/>
  </r>
  <r>
    <d v="2016-07-29T00:00:00"/>
    <s v="A3501802"/>
    <s v="B8960"/>
    <s v="LT"/>
    <s v="OK"/>
    <x v="16"/>
    <n v="1"/>
    <s v="PVD"/>
    <x v="2"/>
    <m/>
    <x v="6"/>
    <s v="30'16"/>
    <s v="Q2'16"/>
  </r>
  <r>
    <d v="2016-07-29T00:00:00"/>
    <s v="A3501802"/>
    <s v="B8960"/>
    <s v="LT"/>
    <s v="NG"/>
    <x v="33"/>
    <n v="1"/>
    <s v="PVD"/>
    <x v="2"/>
    <m/>
    <x v="6"/>
    <s v="30'16"/>
    <s v="Q2'16"/>
  </r>
  <r>
    <d v="2016-07-29T00:00:00"/>
    <s v="A3501802"/>
    <s v="B8960"/>
    <s v="LT"/>
    <s v="NG"/>
    <x v="3"/>
    <n v="1"/>
    <s v="PVD"/>
    <x v="2"/>
    <m/>
    <x v="6"/>
    <s v="30'16"/>
    <s v="Q2'16"/>
  </r>
  <r>
    <d v="2016-07-29T00:00:00"/>
    <s v="A3501802"/>
    <s v="B8960"/>
    <s v="LT"/>
    <s v="NG"/>
    <x v="34"/>
    <n v="4"/>
    <s v="PVD"/>
    <x v="2"/>
    <m/>
    <x v="6"/>
    <s v="30'16"/>
    <s v="Q2'16"/>
  </r>
  <r>
    <d v="2016-07-29T00:00:00"/>
    <s v="A3501802"/>
    <s v="B8960"/>
    <s v="LT"/>
    <s v="NG"/>
    <x v="35"/>
    <n v="6"/>
    <s v="PVD"/>
    <x v="2"/>
    <m/>
    <x v="6"/>
    <s v="30'16"/>
    <s v="Q2'16"/>
  </r>
  <r>
    <d v="2016-07-29T00:00:00"/>
    <s v="A3500709"/>
    <s v="B8960"/>
    <s v="LT"/>
    <s v="OK"/>
    <x v="16"/>
    <n v="1"/>
    <s v="PVD"/>
    <x v="2"/>
    <m/>
    <x v="6"/>
    <s v="30'16"/>
    <s v="Q2'16"/>
  </r>
  <r>
    <d v="2016-07-29T00:00:00"/>
    <s v="A3500709"/>
    <s v="B8960"/>
    <s v="LT"/>
    <s v="NG"/>
    <x v="33"/>
    <n v="3"/>
    <s v="PVD"/>
    <x v="2"/>
    <m/>
    <x v="6"/>
    <s v="30'16"/>
    <s v="Q2'16"/>
  </r>
  <r>
    <d v="2016-07-29T00:00:00"/>
    <s v="A3500709"/>
    <s v="B8960"/>
    <s v="LT"/>
    <s v="NG"/>
    <x v="3"/>
    <n v="1"/>
    <s v="PVD"/>
    <x v="2"/>
    <m/>
    <x v="6"/>
    <s v="30'16"/>
    <s v="Q2'16"/>
  </r>
  <r>
    <d v="2016-07-29T00:00:00"/>
    <s v="A3500709"/>
    <s v="B8960"/>
    <s v="LT"/>
    <s v="NG"/>
    <x v="31"/>
    <n v="4"/>
    <s v="PVD"/>
    <x v="2"/>
    <m/>
    <x v="6"/>
    <s v="30'16"/>
    <s v="Q2'16"/>
  </r>
  <r>
    <d v="2016-07-29T00:00:00"/>
    <s v="A3500709"/>
    <s v="B8960"/>
    <s v="LT"/>
    <s v="NG"/>
    <x v="35"/>
    <n v="2"/>
    <s v="PVD"/>
    <x v="2"/>
    <m/>
    <x v="6"/>
    <s v="30'16"/>
    <s v="Q2'16"/>
  </r>
  <r>
    <d v="2016-07-29T00:00:00"/>
    <s v="A3497538"/>
    <s v="B8078"/>
    <s v="LT"/>
    <s v="OK"/>
    <x v="16"/>
    <n v="2"/>
    <s v="PVD"/>
    <x v="2"/>
    <m/>
    <x v="6"/>
    <s v="30'16"/>
    <s v="Q2'16"/>
  </r>
  <r>
    <d v="2016-07-29T00:00:00"/>
    <s v="A3497538"/>
    <s v="B8078"/>
    <s v="LT"/>
    <s v="NG"/>
    <x v="31"/>
    <n v="3"/>
    <s v="PVD"/>
    <x v="2"/>
    <m/>
    <x v="6"/>
    <s v="30'16"/>
    <s v="Q2'16"/>
  </r>
  <r>
    <d v="2016-07-29T00:00:00"/>
    <s v="A3497535"/>
    <s v="B8078"/>
    <s v="LT"/>
    <s v="OK"/>
    <x v="16"/>
    <n v="1"/>
    <s v="PVD"/>
    <x v="2"/>
    <m/>
    <x v="6"/>
    <s v="30'16"/>
    <s v="Q2'16"/>
  </r>
  <r>
    <d v="2016-07-29T00:00:00"/>
    <s v="A3497535"/>
    <s v="B8078"/>
    <s v="LT"/>
    <s v="NG"/>
    <x v="33"/>
    <n v="1"/>
    <s v="PVD"/>
    <x v="2"/>
    <m/>
    <x v="6"/>
    <s v="30'16"/>
    <s v="Q2'16"/>
  </r>
  <r>
    <d v="2016-07-29T00:00:00"/>
    <s v="A3497535"/>
    <s v="B8078"/>
    <s v="LT"/>
    <s v="NG"/>
    <x v="31"/>
    <n v="11"/>
    <s v="PVD"/>
    <x v="2"/>
    <m/>
    <x v="6"/>
    <s v="30'16"/>
    <s v="Q2'16"/>
  </r>
  <r>
    <d v="2016-07-29T00:00:00"/>
    <s v="A3500418"/>
    <s v="B4332"/>
    <s v="YS"/>
    <s v="OK"/>
    <x v="16"/>
    <n v="4"/>
    <s v="PVD"/>
    <x v="2"/>
    <m/>
    <x v="6"/>
    <s v="30'16"/>
    <s v="Q2'16"/>
  </r>
  <r>
    <d v="2016-07-29T00:00:00"/>
    <s v="A3497927"/>
    <s v="B4405"/>
    <s v="YS"/>
    <s v="OK"/>
    <x v="16"/>
    <n v="1"/>
    <s v="PVD"/>
    <x v="2"/>
    <m/>
    <x v="6"/>
    <s v="30'16"/>
    <s v="Q2'16"/>
  </r>
  <r>
    <d v="2016-07-29T00:00:00"/>
    <s v="A3499611"/>
    <s v="B8099"/>
    <s v="XJ"/>
    <s v="OK"/>
    <x v="16"/>
    <n v="1"/>
    <s v="PVD"/>
    <x v="2"/>
    <m/>
    <x v="6"/>
    <s v="30'16"/>
    <s v="Q2'16"/>
  </r>
  <r>
    <d v="2016-07-29T00:00:00"/>
    <s v="A3499611"/>
    <s v="B8099"/>
    <s v="XJ"/>
    <s v="NG"/>
    <x v="34"/>
    <n v="1"/>
    <s v="PVD"/>
    <x v="2"/>
    <m/>
    <x v="6"/>
    <s v="30'16"/>
    <s v="Q2'16"/>
  </r>
  <r>
    <d v="2016-07-29T00:00:00"/>
    <s v="A3499207"/>
    <s v="B8099"/>
    <s v="XJ"/>
    <s v="OK"/>
    <x v="16"/>
    <n v="2"/>
    <s v="PVD"/>
    <x v="2"/>
    <m/>
    <x v="6"/>
    <s v="30'16"/>
    <s v="Q2'16"/>
  </r>
  <r>
    <d v="2016-07-29T00:00:00"/>
    <s v="A3499207"/>
    <s v="B8099"/>
    <s v="XJ"/>
    <s v="NG"/>
    <x v="33"/>
    <n v="1"/>
    <s v="PVD"/>
    <x v="2"/>
    <m/>
    <x v="6"/>
    <s v="30'16"/>
    <s v="Q2'16"/>
  </r>
  <r>
    <d v="2016-07-29T00:00:00"/>
    <s v="A3498884"/>
    <s v="B9607"/>
    <s v="YS"/>
    <s v="OK"/>
    <x v="16"/>
    <n v="1"/>
    <s v="PVD"/>
    <x v="2"/>
    <m/>
    <x v="6"/>
    <s v="30'16"/>
    <s v="Q2'16"/>
  </r>
  <r>
    <d v="2016-07-29T00:00:00"/>
    <s v="A3501076"/>
    <s v="B9608"/>
    <s v="YS"/>
    <s v="NG"/>
    <x v="34"/>
    <n v="1"/>
    <s v="PVD"/>
    <x v="2"/>
    <m/>
    <x v="6"/>
    <s v="30'16"/>
    <s v="Q2'16"/>
  </r>
  <r>
    <d v="2016-07-29T00:00:00"/>
    <s v="A3499733"/>
    <s v="B8099"/>
    <s v="YS"/>
    <s v="OK"/>
    <x v="16"/>
    <n v="1"/>
    <s v="PVD"/>
    <x v="2"/>
    <m/>
    <x v="6"/>
    <s v="30'16"/>
    <s v="Q2'16"/>
  </r>
  <r>
    <d v="2016-07-29T00:00:00"/>
    <s v="A3499731"/>
    <s v="B8099"/>
    <s v="YS"/>
    <s v="NG"/>
    <x v="3"/>
    <n v="1"/>
    <s v="PVD"/>
    <x v="2"/>
    <m/>
    <x v="6"/>
    <s v="30'16"/>
    <s v="Q2'16"/>
  </r>
  <r>
    <d v="2016-07-29T00:00:00"/>
    <s v="A3499731"/>
    <s v="B8099"/>
    <s v="YS"/>
    <s v="NG"/>
    <x v="35"/>
    <n v="1"/>
    <s v="PVD"/>
    <x v="2"/>
    <m/>
    <x v="6"/>
    <s v="30'16"/>
    <s v="Q2'16"/>
  </r>
  <r>
    <d v="2016-07-29T00:00:00"/>
    <s v="A3501069"/>
    <s v="B9608"/>
    <s v="Yuen"/>
    <s v="OK"/>
    <x v="16"/>
    <n v="1"/>
    <s v="PVD"/>
    <x v="2"/>
    <m/>
    <x v="6"/>
    <s v="30'16"/>
    <s v="Q2'16"/>
  </r>
  <r>
    <d v="2016-07-29T00:00:00"/>
    <s v="A3500416"/>
    <s v="B4332"/>
    <s v="Yuen"/>
    <s v="OK"/>
    <x v="16"/>
    <n v="1"/>
    <s v="PVD"/>
    <x v="2"/>
    <m/>
    <x v="6"/>
    <s v="30'16"/>
    <s v="Q2'16"/>
  </r>
  <r>
    <d v="2016-07-29T00:00:00"/>
    <s v="A3501027"/>
    <s v="B8960"/>
    <s v="LT"/>
    <s v="OK"/>
    <x v="16"/>
    <n v="2"/>
    <s v="PVD"/>
    <x v="2"/>
    <m/>
    <x v="6"/>
    <s v="30'16"/>
    <s v="Q2'16"/>
  </r>
  <r>
    <d v="2016-07-29T00:00:00"/>
    <s v="A3501027"/>
    <s v="B8960"/>
    <s v="LT"/>
    <s v="NG"/>
    <x v="33"/>
    <n v="6"/>
    <s v="PVD"/>
    <x v="2"/>
    <m/>
    <x v="6"/>
    <s v="30'16"/>
    <s v="Q2'16"/>
  </r>
  <r>
    <d v="2016-07-29T00:00:00"/>
    <s v="A3501027"/>
    <s v="B8960"/>
    <s v="LT"/>
    <s v="NG"/>
    <x v="3"/>
    <n v="1"/>
    <s v="PVD"/>
    <x v="2"/>
    <m/>
    <x v="6"/>
    <s v="30'16"/>
    <s v="Q2'16"/>
  </r>
  <r>
    <d v="2016-07-29T00:00:00"/>
    <s v="A3501027"/>
    <s v="B8960"/>
    <s v="LT"/>
    <s v="NG"/>
    <x v="34"/>
    <n v="1"/>
    <s v="PVD"/>
    <x v="2"/>
    <m/>
    <x v="6"/>
    <s v="30'16"/>
    <s v="Q2'16"/>
  </r>
  <r>
    <d v="2016-07-29T00:00:00"/>
    <s v="A3501027"/>
    <s v="B8960"/>
    <s v="LT"/>
    <s v="NG"/>
    <x v="31"/>
    <n v="1"/>
    <s v="PVD"/>
    <x v="2"/>
    <m/>
    <x v="6"/>
    <s v="30'16"/>
    <s v="Q2'16"/>
  </r>
  <r>
    <d v="2016-07-29T00:00:00"/>
    <s v="A3499657"/>
    <s v="B8960"/>
    <s v="LT"/>
    <s v="NG"/>
    <x v="33"/>
    <n v="1"/>
    <s v="PVD"/>
    <x v="2"/>
    <m/>
    <x v="6"/>
    <s v="30'16"/>
    <s v="Q2'16"/>
  </r>
  <r>
    <d v="2016-07-29T00:00:00"/>
    <s v="A3499657"/>
    <s v="B8960"/>
    <s v="LT"/>
    <s v="NG"/>
    <x v="3"/>
    <n v="2"/>
    <s v="PVD"/>
    <x v="2"/>
    <m/>
    <x v="6"/>
    <s v="30'16"/>
    <s v="Q2'16"/>
  </r>
  <r>
    <d v="2016-07-29T00:00:00"/>
    <s v="A3499657"/>
    <s v="B8960"/>
    <s v="LT"/>
    <s v="NG"/>
    <x v="31"/>
    <n v="6"/>
    <s v="PVD"/>
    <x v="2"/>
    <m/>
    <x v="6"/>
    <s v="30'16"/>
    <s v="Q2'16"/>
  </r>
  <r>
    <d v="2016-07-29T00:00:00"/>
    <s v="A3498488"/>
    <s v="B8960"/>
    <s v="YS"/>
    <s v="OK"/>
    <x v="16"/>
    <n v="18"/>
    <s v="PVD"/>
    <x v="2"/>
    <m/>
    <x v="6"/>
    <s v="30'16"/>
    <s v="Q2'16"/>
  </r>
  <r>
    <d v="2016-07-29T00:00:00"/>
    <s v="A3498134"/>
    <s v="B8960"/>
    <s v="LT"/>
    <s v="OK"/>
    <x v="16"/>
    <n v="10"/>
    <s v="PVD"/>
    <x v="2"/>
    <m/>
    <x v="6"/>
    <s v="30'16"/>
    <s v="Q2'16"/>
  </r>
  <r>
    <d v="2016-07-29T00:00:00"/>
    <s v="A3498134"/>
    <s v="B8960"/>
    <s v="LT"/>
    <s v="NG"/>
    <x v="33"/>
    <n v="2"/>
    <s v="PVD"/>
    <x v="2"/>
    <m/>
    <x v="6"/>
    <s v="30'16"/>
    <s v="Q2'16"/>
  </r>
  <r>
    <d v="2016-07-29T00:00:00"/>
    <s v="A3501024"/>
    <s v="B8960"/>
    <s v="YS"/>
    <s v="OK"/>
    <x v="16"/>
    <n v="1"/>
    <s v="PVD"/>
    <x v="2"/>
    <m/>
    <x v="6"/>
    <s v="30'16"/>
    <s v="Q2'16"/>
  </r>
  <r>
    <d v="2016-07-29T00:00:00"/>
    <s v="A3501024"/>
    <s v="B8960"/>
    <s v="YS"/>
    <s v="OK"/>
    <x v="27"/>
    <n v="1"/>
    <s v="PVD"/>
    <x v="2"/>
    <m/>
    <x v="6"/>
    <s v="30'16"/>
    <s v="Q2'16"/>
  </r>
  <r>
    <d v="2016-07-29T00:00:00"/>
    <s v="A3500128"/>
    <s v="B8960"/>
    <s v="LT"/>
    <s v="OK"/>
    <x v="16"/>
    <n v="4"/>
    <s v="PVD"/>
    <x v="2"/>
    <m/>
    <x v="6"/>
    <s v="30'16"/>
    <s v="Q2'16"/>
  </r>
  <r>
    <d v="2016-07-29T00:00:00"/>
    <s v="A3500128"/>
    <s v="B8960"/>
    <s v="LT"/>
    <s v="OK"/>
    <x v="27"/>
    <n v="1"/>
    <s v="PVD"/>
    <x v="2"/>
    <m/>
    <x v="6"/>
    <s v="30'16"/>
    <s v="Q2'16"/>
  </r>
  <r>
    <d v="2016-07-29T00:00:00"/>
    <s v="A3500128"/>
    <s v="B8960"/>
    <s v="LT"/>
    <s v="NG"/>
    <x v="33"/>
    <n v="2"/>
    <s v="PVD"/>
    <x v="2"/>
    <m/>
    <x v="6"/>
    <s v="30'16"/>
    <s v="Q2'16"/>
  </r>
  <r>
    <d v="2016-07-29T00:00:00"/>
    <s v="A3500128"/>
    <s v="B8960"/>
    <s v="LT"/>
    <s v="NG"/>
    <x v="3"/>
    <n v="1"/>
    <s v="PVD"/>
    <x v="2"/>
    <m/>
    <x v="6"/>
    <s v="30'16"/>
    <s v="Q2'16"/>
  </r>
  <r>
    <d v="2016-07-29T00:00:00"/>
    <s v="A3500128"/>
    <s v="B8960"/>
    <s v="LT"/>
    <s v="NG"/>
    <x v="34"/>
    <n v="1"/>
    <s v="PVD"/>
    <x v="2"/>
    <m/>
    <x v="6"/>
    <s v="30'16"/>
    <s v="Q2'16"/>
  </r>
  <r>
    <d v="2016-07-29T00:00:00"/>
    <s v="A3501025"/>
    <s v="B8960"/>
    <s v="LT"/>
    <s v="OK"/>
    <x v="16"/>
    <n v="6"/>
    <s v="PVD"/>
    <x v="2"/>
    <m/>
    <x v="6"/>
    <s v="30'16"/>
    <s v="Q2'16"/>
  </r>
  <r>
    <d v="2016-07-29T00:00:00"/>
    <s v="A3501025"/>
    <s v="B8960"/>
    <s v="LT"/>
    <s v="NG"/>
    <x v="33"/>
    <n v="1"/>
    <s v="PVD"/>
    <x v="2"/>
    <m/>
    <x v="6"/>
    <s v="30'16"/>
    <s v="Q2'16"/>
  </r>
  <r>
    <d v="2016-07-29T00:00:00"/>
    <s v="A3501025"/>
    <s v="B8960"/>
    <s v="LT"/>
    <s v="NG"/>
    <x v="3"/>
    <n v="1"/>
    <s v="PVD"/>
    <x v="2"/>
    <m/>
    <x v="6"/>
    <s v="30'16"/>
    <s v="Q2'16"/>
  </r>
  <r>
    <d v="2016-07-29T00:00:00"/>
    <s v="A3501025"/>
    <s v="B8960"/>
    <s v="LT"/>
    <s v="NG"/>
    <x v="31"/>
    <n v="1"/>
    <s v="PVD"/>
    <x v="2"/>
    <m/>
    <x v="6"/>
    <s v="30'16"/>
    <s v="Q2'16"/>
  </r>
  <r>
    <d v="2016-07-29T00:00:00"/>
    <s v="A3500388"/>
    <s v="B8967"/>
    <s v="LT"/>
    <s v="OK"/>
    <x v="16"/>
    <n v="8"/>
    <s v="PVD"/>
    <x v="2"/>
    <m/>
    <x v="6"/>
    <s v="30'16"/>
    <s v="Q2'16"/>
  </r>
  <r>
    <d v="2016-07-29T00:00:00"/>
    <s v="A3500388"/>
    <s v="B8967"/>
    <s v="LT"/>
    <s v="NG"/>
    <x v="33"/>
    <n v="1"/>
    <s v="PVD"/>
    <x v="2"/>
    <m/>
    <x v="6"/>
    <s v="30'16"/>
    <s v="Q2'16"/>
  </r>
  <r>
    <d v="2016-07-30T00:00:00"/>
    <s v="A3500707"/>
    <s v="B8960"/>
    <s v="LT"/>
    <s v="OK"/>
    <x v="16"/>
    <n v="1"/>
    <s v="PVD"/>
    <x v="2"/>
    <m/>
    <x v="6"/>
    <s v="30'16"/>
    <s v="Q2'16"/>
  </r>
  <r>
    <d v="2016-07-30T00:00:00"/>
    <s v="A3500707"/>
    <s v="B8960"/>
    <s v="LT"/>
    <s v="NG"/>
    <x v="33"/>
    <n v="4"/>
    <s v="PVD"/>
    <x v="2"/>
    <m/>
    <x v="6"/>
    <s v="30'16"/>
    <s v="Q2'16"/>
  </r>
  <r>
    <d v="2016-07-30T00:00:00"/>
    <s v="A3500707"/>
    <s v="B8960"/>
    <s v="LT"/>
    <s v="NG"/>
    <x v="31"/>
    <n v="4"/>
    <s v="PVD"/>
    <x v="2"/>
    <m/>
    <x v="6"/>
    <s v="30'16"/>
    <s v="Q2'16"/>
  </r>
  <r>
    <d v="2016-07-30T00:00:00"/>
    <s v="A3497544"/>
    <s v="B8078"/>
    <s v="LT"/>
    <s v="OK"/>
    <x v="16"/>
    <n v="1"/>
    <s v="PVD"/>
    <x v="2"/>
    <m/>
    <x v="6"/>
    <s v="30'16"/>
    <s v="Q2'16"/>
  </r>
  <r>
    <d v="2016-07-30T00:00:00"/>
    <s v="A3497544"/>
    <s v="B8078"/>
    <s v="LT"/>
    <s v="NG"/>
    <x v="33"/>
    <n v="1"/>
    <s v="PVD"/>
    <x v="2"/>
    <m/>
    <x v="6"/>
    <s v="30'16"/>
    <s v="Q2'16"/>
  </r>
  <r>
    <d v="2016-07-30T00:00:00"/>
    <s v="A3497544"/>
    <s v="B8078"/>
    <s v="LT"/>
    <s v="NG"/>
    <x v="31"/>
    <n v="10"/>
    <s v="PVD"/>
    <x v="2"/>
    <m/>
    <x v="6"/>
    <s v="30'16"/>
    <s v="Q2'16"/>
  </r>
  <r>
    <d v="2016-07-30T00:00:00"/>
    <s v="A3497547"/>
    <s v="B8078"/>
    <s v="LT"/>
    <s v="OK"/>
    <x v="16"/>
    <n v="1"/>
    <s v="PVD"/>
    <x v="2"/>
    <m/>
    <x v="6"/>
    <s v="30'16"/>
    <s v="Q2'16"/>
  </r>
  <r>
    <d v="2016-07-30T00:00:00"/>
    <s v="A3497547"/>
    <s v="B8078"/>
    <s v="LT"/>
    <s v="NG"/>
    <x v="33"/>
    <n v="4"/>
    <s v="PVD"/>
    <x v="2"/>
    <m/>
    <x v="6"/>
    <s v="30'16"/>
    <s v="Q2'16"/>
  </r>
  <r>
    <d v="2016-07-30T00:00:00"/>
    <s v="A3497547"/>
    <s v="B8078"/>
    <s v="LT"/>
    <s v="NG"/>
    <x v="31"/>
    <n v="10"/>
    <s v="PVD"/>
    <x v="2"/>
    <m/>
    <x v="6"/>
    <s v="30'16"/>
    <s v="Q2'16"/>
  </r>
  <r>
    <d v="2016-07-30T00:00:00"/>
    <s v="A3501028"/>
    <s v="B8960"/>
    <s v="LT"/>
    <s v="NG"/>
    <x v="34"/>
    <n v="1"/>
    <s v="PVD"/>
    <x v="2"/>
    <m/>
    <x v="6"/>
    <s v="30'16"/>
    <s v="Q2'16"/>
  </r>
  <r>
    <d v="2016-07-30T00:00:00"/>
    <s v="A3501028"/>
    <s v="B8960"/>
    <s v="LT"/>
    <s v="NG"/>
    <x v="31"/>
    <n v="6"/>
    <s v="PVD"/>
    <x v="2"/>
    <m/>
    <x v="6"/>
    <s v="30'16"/>
    <s v="Q2'16"/>
  </r>
  <r>
    <d v="2016-07-30T00:00:00"/>
    <s v="A3500988"/>
    <s v="B7678"/>
    <s v="LT"/>
    <s v="OK"/>
    <x v="16"/>
    <n v="1"/>
    <s v="PVD"/>
    <x v="2"/>
    <m/>
    <x v="6"/>
    <s v="30'16"/>
    <s v="Q2'16"/>
  </r>
  <r>
    <d v="2016-07-30T00:00:00"/>
    <s v="A3502319"/>
    <s v="B9508"/>
    <s v="LT"/>
    <s v="NG"/>
    <x v="34"/>
    <n v="1"/>
    <s v="PVD"/>
    <x v="2"/>
    <m/>
    <x v="6"/>
    <s v="30'16"/>
    <s v="Q2'16"/>
  </r>
  <r>
    <d v="2016-07-30T00:00:00"/>
    <s v="A3500712"/>
    <s v="B8960"/>
    <s v="LT"/>
    <s v="NG"/>
    <x v="33"/>
    <n v="2"/>
    <s v="PVD"/>
    <x v="2"/>
    <m/>
    <x v="6"/>
    <s v="30'16"/>
    <s v="Q2'16"/>
  </r>
  <r>
    <d v="2016-07-30T00:00:00"/>
    <s v="A3500712"/>
    <s v="B8960"/>
    <s v="LT"/>
    <s v="NG"/>
    <x v="31"/>
    <n v="1"/>
    <s v="PVD"/>
    <x v="2"/>
    <m/>
    <x v="6"/>
    <s v="30'16"/>
    <s v="Q2'16"/>
  </r>
  <r>
    <d v="2016-07-30T00:00:00"/>
    <s v="A3499660"/>
    <s v="B8960"/>
    <s v="LT"/>
    <s v="NG"/>
    <x v="33"/>
    <n v="2"/>
    <s v="PVD"/>
    <x v="2"/>
    <m/>
    <x v="6"/>
    <s v="30'16"/>
    <s v="Q2'16"/>
  </r>
  <r>
    <d v="2016-07-30T00:00:00"/>
    <s v="A3500708"/>
    <s v="B8960"/>
    <s v="LT"/>
    <s v="OK"/>
    <x v="16"/>
    <n v="2"/>
    <s v="PVD"/>
    <x v="2"/>
    <m/>
    <x v="6"/>
    <s v="30'16"/>
    <s v="Q2'16"/>
  </r>
  <r>
    <d v="2016-07-30T00:00:00"/>
    <s v="A3500708"/>
    <s v="B8960"/>
    <s v="LT"/>
    <s v="NG"/>
    <x v="33"/>
    <n v="4"/>
    <s v="PVD"/>
    <x v="2"/>
    <m/>
    <x v="6"/>
    <s v="30'16"/>
    <s v="Q2'16"/>
  </r>
  <r>
    <d v="2016-07-30T00:00:00"/>
    <s v="A3500708"/>
    <s v="B8960"/>
    <s v="LT"/>
    <s v="NG"/>
    <x v="31"/>
    <n v="2"/>
    <s v="PVD"/>
    <x v="2"/>
    <m/>
    <x v="6"/>
    <s v="30'16"/>
    <s v="Q2'16"/>
  </r>
  <r>
    <d v="2016-07-30T00:00:00"/>
    <s v="A3501565"/>
    <s v="B7678"/>
    <s v="LT"/>
    <s v="NG"/>
    <x v="33"/>
    <n v="2"/>
    <s v="PVD"/>
    <x v="2"/>
    <m/>
    <x v="6"/>
    <s v="30'16"/>
    <s v="Q2'16"/>
  </r>
  <r>
    <d v="2016-07-30T00:00:00"/>
    <s v="A3498168"/>
    <s v="B4403"/>
    <s v="LT"/>
    <s v="OK"/>
    <x v="16"/>
    <n v="6"/>
    <s v="PVD"/>
    <x v="2"/>
    <m/>
    <x v="6"/>
    <s v="30'16"/>
    <s v="Q2'16"/>
  </r>
  <r>
    <d v="2016-07-30T00:00:00"/>
    <s v="A3498168"/>
    <s v="B4403"/>
    <s v="LT"/>
    <s v="NG"/>
    <x v="33"/>
    <n v="1"/>
    <s v="PVD"/>
    <x v="2"/>
    <m/>
    <x v="6"/>
    <s v="30'16"/>
    <s v="Q2'16"/>
  </r>
  <r>
    <d v="2016-07-30T00:00:00"/>
    <s v="A3497546"/>
    <s v="B8078"/>
    <s v="LT"/>
    <s v="NG"/>
    <x v="31"/>
    <n v="12"/>
    <s v="PVD"/>
    <x v="2"/>
    <m/>
    <x v="6"/>
    <s v="30'16"/>
    <s v="Q2'16"/>
  </r>
  <r>
    <d v="2016-07-30T00:00:00"/>
    <s v="A3499570"/>
    <s v="B8092"/>
    <s v="LT"/>
    <s v="OK"/>
    <x v="16"/>
    <n v="2"/>
    <s v="PVD"/>
    <x v="2"/>
    <m/>
    <x v="6"/>
    <s v="30'16"/>
    <s v="Q2'16"/>
  </r>
  <r>
    <d v="2016-07-30T00:00:00"/>
    <s v="A3501023"/>
    <s v="B8960"/>
    <s v="LT"/>
    <s v="OK"/>
    <x v="16"/>
    <n v="1"/>
    <s v="PVD"/>
    <x v="2"/>
    <m/>
    <x v="6"/>
    <s v="30'16"/>
    <s v="Q2'16"/>
  </r>
  <r>
    <d v="2016-07-30T00:00:00"/>
    <s v="A3501023"/>
    <s v="B8960"/>
    <s v="LT"/>
    <s v="NG"/>
    <x v="33"/>
    <n v="2"/>
    <s v="PVD"/>
    <x v="2"/>
    <m/>
    <x v="6"/>
    <s v="30'16"/>
    <s v="Q2'16"/>
  </r>
  <r>
    <d v="2016-07-30T00:00:00"/>
    <s v="A3501023"/>
    <s v="B8960"/>
    <s v="LT"/>
    <s v="NG"/>
    <x v="31"/>
    <n v="8"/>
    <s v="PVD"/>
    <x v="2"/>
    <m/>
    <x v="6"/>
    <s v="30'16"/>
    <s v="Q2'16"/>
  </r>
  <r>
    <d v="2016-07-30T00:00:00"/>
    <s v="A3502010"/>
    <s v="B8960"/>
    <s v="LT"/>
    <s v="OK"/>
    <x v="16"/>
    <n v="1"/>
    <s v="PVD"/>
    <x v="2"/>
    <m/>
    <x v="6"/>
    <s v="30'16"/>
    <s v="Q2'16"/>
  </r>
  <r>
    <d v="2016-07-30T00:00:00"/>
    <s v="A3502010"/>
    <s v="B8960"/>
    <s v="LT"/>
    <s v="OK"/>
    <x v="27"/>
    <n v="1"/>
    <s v="PVD"/>
    <x v="2"/>
    <m/>
    <x v="6"/>
    <s v="30'16"/>
    <s v="Q2'16"/>
  </r>
  <r>
    <d v="2016-07-30T00:00:00"/>
    <s v="A3502010"/>
    <s v="B8960"/>
    <s v="LT"/>
    <s v="OK"/>
    <x v="24"/>
    <n v="1"/>
    <s v="PVD"/>
    <x v="2"/>
    <m/>
    <x v="6"/>
    <s v="30'16"/>
    <s v="Q2'16"/>
  </r>
  <r>
    <d v="2016-07-30T00:00:00"/>
    <s v="A3502010"/>
    <s v="B8960"/>
    <s v="LT"/>
    <s v="NG"/>
    <x v="33"/>
    <n v="4"/>
    <s v="PVD"/>
    <x v="2"/>
    <m/>
    <x v="6"/>
    <s v="30'16"/>
    <s v="Q2'16"/>
  </r>
  <r>
    <d v="2016-07-30T00:00:00"/>
    <s v="A3502010"/>
    <s v="B8960"/>
    <s v="LT"/>
    <s v="NG"/>
    <x v="31"/>
    <n v="2"/>
    <s v="PVD"/>
    <x v="2"/>
    <m/>
    <x v="6"/>
    <s v="30'16"/>
    <s v="Q2'16"/>
  </r>
  <r>
    <d v="2016-07-30T00:00:00"/>
    <s v="A3500711"/>
    <s v="B8960"/>
    <s v="LT"/>
    <s v="OK"/>
    <x v="16"/>
    <n v="3"/>
    <s v="PVD"/>
    <x v="2"/>
    <m/>
    <x v="6"/>
    <s v="30'16"/>
    <s v="Q2'16"/>
  </r>
  <r>
    <d v="2016-07-30T00:00:00"/>
    <s v="A3500711"/>
    <s v="B8960"/>
    <s v="LT"/>
    <s v="NG"/>
    <x v="33"/>
    <n v="1"/>
    <s v="PVD"/>
    <x v="2"/>
    <m/>
    <x v="6"/>
    <s v="30'16"/>
    <s v="Q2'16"/>
  </r>
  <r>
    <d v="2016-07-30T00:00:00"/>
    <s v="A3500711"/>
    <s v="B8960"/>
    <s v="LT"/>
    <s v="NG"/>
    <x v="31"/>
    <n v="5"/>
    <s v="PVD"/>
    <x v="2"/>
    <m/>
    <x v="6"/>
    <s v="30'16"/>
    <s v="Q2'16"/>
  </r>
  <r>
    <d v="2016-07-30T00:00:00"/>
    <s v="A3502015"/>
    <s v="B8960"/>
    <s v="YS"/>
    <s v="OK"/>
    <x v="16"/>
    <n v="2"/>
    <s v="PVD"/>
    <x v="2"/>
    <m/>
    <x v="6"/>
    <s v="30'16"/>
    <s v="Q2'16"/>
  </r>
  <r>
    <d v="2016-07-30T00:00:00"/>
    <s v="A3502013"/>
    <s v="B8960"/>
    <s v="YS"/>
    <s v="NG"/>
    <x v="16"/>
    <n v="2"/>
    <s v="PVD"/>
    <x v="2"/>
    <m/>
    <x v="6"/>
    <s v="30'16"/>
    <s v="Q2'16"/>
  </r>
  <r>
    <d v="2016-07-30T00:00:00"/>
    <s v="A3502674"/>
    <s v="B8034"/>
    <s v="LT"/>
    <s v="NG"/>
    <x v="33"/>
    <n v="1"/>
    <s v="PVD"/>
    <x v="2"/>
    <m/>
    <x v="6"/>
    <s v="30'16"/>
    <s v="Q2'16"/>
  </r>
  <r>
    <d v="2016-07-30T00:00:00"/>
    <s v="A3501091"/>
    <s v="B8960"/>
    <s v="LT"/>
    <s v="OK"/>
    <x v="16"/>
    <n v="1"/>
    <s v="PVD"/>
    <x v="2"/>
    <m/>
    <x v="6"/>
    <s v="30'16"/>
    <s v="Q2'16"/>
  </r>
  <r>
    <d v="2016-07-30T00:00:00"/>
    <s v="A3501091"/>
    <s v="B8960"/>
    <s v="LT"/>
    <s v="NG"/>
    <x v="33"/>
    <n v="1"/>
    <s v="PVD"/>
    <x v="2"/>
    <m/>
    <x v="6"/>
    <s v="30'16"/>
    <s v="Q2'16"/>
  </r>
  <r>
    <d v="2016-07-30T00:00:00"/>
    <s v="A3501091"/>
    <s v="B8960"/>
    <s v="LT"/>
    <s v="NG"/>
    <x v="31"/>
    <n v="7"/>
    <s v="PVD"/>
    <x v="2"/>
    <m/>
    <x v="6"/>
    <s v="30'16"/>
    <s v="Q2'16"/>
  </r>
  <r>
    <d v="2016-07-30T00:00:00"/>
    <s v="A3502453"/>
    <s v="B8960"/>
    <s v="YS"/>
    <s v="OK"/>
    <x v="16"/>
    <n v="1"/>
    <s v="PVD"/>
    <x v="2"/>
    <m/>
    <x v="6"/>
    <s v="30'16"/>
    <s v="Q2'16"/>
  </r>
  <r>
    <d v="2016-07-30T00:00:00"/>
    <s v="A3502453"/>
    <s v="B8960"/>
    <s v="YS"/>
    <s v="OK"/>
    <x v="27"/>
    <n v="1"/>
    <s v="PVD"/>
    <x v="2"/>
    <m/>
    <x v="6"/>
    <s v="30'16"/>
    <s v="Q2'16"/>
  </r>
  <r>
    <d v="2016-07-30T00:00:00"/>
    <s v="A3499204"/>
    <s v="B8099"/>
    <s v="LT"/>
    <s v="OK"/>
    <x v="16"/>
    <n v="3"/>
    <s v="PVD"/>
    <x v="2"/>
    <m/>
    <x v="6"/>
    <s v="30'16"/>
    <s v="Q2'16"/>
  </r>
  <r>
    <d v="2016-07-30T00:00:00"/>
    <s v="A3499204"/>
    <s v="B8099"/>
    <s v="LT"/>
    <s v="OK"/>
    <x v="27"/>
    <n v="2"/>
    <s v="PVD"/>
    <x v="2"/>
    <m/>
    <x v="6"/>
    <s v="30'16"/>
    <s v="Q2'16"/>
  </r>
  <r>
    <d v="2016-07-30T00:00:00"/>
    <s v="A3499204"/>
    <s v="B8099"/>
    <s v="LT"/>
    <s v="NG"/>
    <x v="33"/>
    <n v="1"/>
    <s v="PVD"/>
    <x v="2"/>
    <m/>
    <x v="6"/>
    <s v="30'16"/>
    <s v="Q2'16"/>
  </r>
  <r>
    <d v="2016-07-30T00:00:00"/>
    <s v="A3501078"/>
    <s v="B9608"/>
    <s v="LT"/>
    <s v="NG"/>
    <x v="33"/>
    <n v="1"/>
    <s v="PVD"/>
    <x v="2"/>
    <m/>
    <x v="6"/>
    <s v="30'16"/>
    <s v="Q2'16"/>
  </r>
  <r>
    <d v="2016-07-30T00:00:00"/>
    <s v="A3499729"/>
    <s v="B8099"/>
    <s v="Yuen"/>
    <s v="OK"/>
    <x v="16"/>
    <n v="1"/>
    <s v="PVD"/>
    <x v="2"/>
    <m/>
    <x v="6"/>
    <s v="30'16"/>
    <s v="Q2'16"/>
  </r>
  <r>
    <d v="2016-07-30T00:00:00"/>
    <s v="A3501083"/>
    <s v="B9608"/>
    <s v="Yuen"/>
    <s v="OK"/>
    <x v="16"/>
    <n v="1"/>
    <s v="PVD"/>
    <x v="2"/>
    <m/>
    <x v="6"/>
    <s v="30'16"/>
    <s v="Q2'16"/>
  </r>
  <r>
    <d v="2016-07-30T00:00:00"/>
    <s v="A3497463"/>
    <s v="B8099"/>
    <s v="Yuen"/>
    <s v="OK"/>
    <x v="16"/>
    <n v="1"/>
    <s v="PVD"/>
    <x v="2"/>
    <m/>
    <x v="6"/>
    <s v="30'16"/>
    <s v="Q2'16"/>
  </r>
  <r>
    <d v="2016-07-30T00:00:00"/>
    <s v="A3499615"/>
    <s v="B8099"/>
    <s v="Yuen"/>
    <s v="OK"/>
    <x v="16"/>
    <n v="1"/>
    <s v="PVD"/>
    <x v="2"/>
    <m/>
    <x v="6"/>
    <s v="30'16"/>
    <s v="Q2'16"/>
  </r>
  <r>
    <d v="2016-07-30T00:00:00"/>
    <s v="A3500087"/>
    <s v="B8034"/>
    <s v="LT"/>
    <s v="OK"/>
    <x v="16"/>
    <n v="2"/>
    <s v="PVD"/>
    <x v="2"/>
    <m/>
    <x v="6"/>
    <s v="30'16"/>
    <s v="Q2'16"/>
  </r>
  <r>
    <d v="2016-07-30T00:00:00"/>
    <s v="A3500087"/>
    <s v="B8034"/>
    <s v="LT"/>
    <s v="OK"/>
    <x v="27"/>
    <n v="1"/>
    <s v="PVD"/>
    <x v="2"/>
    <m/>
    <x v="6"/>
    <s v="30'16"/>
    <s v="Q2'16"/>
  </r>
  <r>
    <d v="2016-07-30T00:00:00"/>
    <s v="A3500640"/>
    <s v="B8960"/>
    <s v="LT"/>
    <s v="OK"/>
    <x v="16"/>
    <n v="3"/>
    <s v="PVD"/>
    <x v="2"/>
    <m/>
    <x v="6"/>
    <s v="30'16"/>
    <s v="Q2'16"/>
  </r>
  <r>
    <d v="2016-07-30T00:00:00"/>
    <s v="A3500640"/>
    <s v="B8960"/>
    <s v="LT"/>
    <s v="NG"/>
    <x v="33"/>
    <n v="1"/>
    <s v="PVD"/>
    <x v="2"/>
    <m/>
    <x v="6"/>
    <s v="30'16"/>
    <s v="Q2'16"/>
  </r>
  <r>
    <d v="2016-07-30T00:00:00"/>
    <s v="A3500640"/>
    <s v="B8960"/>
    <s v="LT"/>
    <s v="NG"/>
    <x v="35"/>
    <n v="1"/>
    <s v="PVD"/>
    <x v="2"/>
    <m/>
    <x v="6"/>
    <s v="30'16"/>
    <s v="Q2'16"/>
  </r>
  <r>
    <d v="2016-07-30T00:00:00"/>
    <s v="A3503035"/>
    <s v="B8088"/>
    <s v="LT"/>
    <s v="OK"/>
    <x v="27"/>
    <n v="1"/>
    <s v="PVD"/>
    <x v="2"/>
    <m/>
    <x v="6"/>
    <s v="30'16"/>
    <s v="Q2'16"/>
  </r>
  <r>
    <d v="2016-07-30T00:00:00"/>
    <s v="A3500086"/>
    <s v="B8034"/>
    <s v="LT"/>
    <s v="OK"/>
    <x v="27"/>
    <n v="1"/>
    <s v="PVD"/>
    <x v="2"/>
    <m/>
    <x v="6"/>
    <s v="30'16"/>
    <s v="Q2'16"/>
  </r>
  <r>
    <d v="2016-07-30T00:00:00"/>
    <s v="A3500638"/>
    <s v="B8960"/>
    <s v="LT"/>
    <s v="NG"/>
    <x v="33"/>
    <n v="1"/>
    <s v="PVD"/>
    <x v="2"/>
    <m/>
    <x v="6"/>
    <s v="30'16"/>
    <s v="Q2'16"/>
  </r>
  <r>
    <d v="2016-07-30T00:00:00"/>
    <s v="A3500638"/>
    <s v="B8960"/>
    <s v="LT"/>
    <s v="NG"/>
    <x v="31"/>
    <n v="1"/>
    <s v="PVD"/>
    <x v="2"/>
    <m/>
    <x v="6"/>
    <s v="30'16"/>
    <s v="Q2'16"/>
  </r>
  <r>
    <d v="2016-07-30T00:00:00"/>
    <s v="A3499952"/>
    <s v="B8960"/>
    <s v="LT"/>
    <s v="OK"/>
    <x v="16"/>
    <n v="3"/>
    <s v="PVD"/>
    <x v="2"/>
    <m/>
    <x v="6"/>
    <s v="30'16"/>
    <s v="Q2'16"/>
  </r>
  <r>
    <d v="2016-07-30T00:00:00"/>
    <s v="A3499952"/>
    <s v="B8960"/>
    <s v="LT"/>
    <s v="OK"/>
    <x v="24"/>
    <n v="1"/>
    <s v="PVD"/>
    <x v="2"/>
    <m/>
    <x v="6"/>
    <s v="30'16"/>
    <s v="Q2'16"/>
  </r>
  <r>
    <d v="2016-07-30T00:00:00"/>
    <s v="A3499952"/>
    <s v="B8960"/>
    <s v="LT"/>
    <s v="NG"/>
    <x v="31"/>
    <n v="4"/>
    <s v="PVD"/>
    <x v="2"/>
    <m/>
    <x v="6"/>
    <s v="30'16"/>
    <s v="Q2'16"/>
  </r>
  <r>
    <d v="2016-07-30T00:00:00"/>
    <s v="A3502456"/>
    <s v="B8960"/>
    <s v="LT"/>
    <s v="OK"/>
    <x v="16"/>
    <n v="1"/>
    <s v="PVD"/>
    <x v="2"/>
    <m/>
    <x v="6"/>
    <s v="30'16"/>
    <s v="Q2'16"/>
  </r>
  <r>
    <d v="2016-07-30T00:00:00"/>
    <s v="A3502456"/>
    <s v="B8960"/>
    <s v="LT"/>
    <s v="NG"/>
    <x v="33"/>
    <n v="1"/>
    <s v="PVD"/>
    <x v="2"/>
    <m/>
    <x v="6"/>
    <s v="30'16"/>
    <s v="Q2'16"/>
  </r>
  <r>
    <d v="2016-07-30T00:00:00"/>
    <s v="A3502456"/>
    <s v="B8960"/>
    <s v="LT"/>
    <s v="NG"/>
    <x v="31"/>
    <n v="5"/>
    <s v="PVD"/>
    <x v="2"/>
    <m/>
    <x v="6"/>
    <s v="30'16"/>
    <s v="Q2'16"/>
  </r>
  <r>
    <d v="2016-07-30T00:00:00"/>
    <s v="A3502455"/>
    <s v="B8960"/>
    <s v="LT"/>
    <s v="OK"/>
    <x v="16"/>
    <n v="2"/>
    <s v="PVD"/>
    <x v="2"/>
    <m/>
    <x v="6"/>
    <s v="30'16"/>
    <s v="Q2'16"/>
  </r>
  <r>
    <d v="2016-07-30T00:00:00"/>
    <s v="A3502455"/>
    <s v="B8960"/>
    <s v="LT"/>
    <s v="NG"/>
    <x v="33"/>
    <n v="3"/>
    <s v="PVD"/>
    <x v="2"/>
    <m/>
    <x v="6"/>
    <s v="30'16"/>
    <s v="Q2'16"/>
  </r>
  <r>
    <d v="2016-07-30T00:00:00"/>
    <s v="A3502455"/>
    <s v="B8960"/>
    <s v="LT"/>
    <s v="NG"/>
    <x v="31"/>
    <n v="1"/>
    <s v="PVD"/>
    <x v="2"/>
    <m/>
    <x v="6"/>
    <s v="30'16"/>
    <s v="Q2'16"/>
  </r>
  <r>
    <d v="2016-07-30T00:00:00"/>
    <s v="A3502791"/>
    <s v="B8960"/>
    <s v="LT"/>
    <s v="OK"/>
    <x v="16"/>
    <n v="1"/>
    <s v="PVD"/>
    <x v="2"/>
    <m/>
    <x v="6"/>
    <s v="30'16"/>
    <s v="Q2'16"/>
  </r>
  <r>
    <d v="2016-07-30T00:00:00"/>
    <s v="A3502791"/>
    <s v="B8960"/>
    <s v="LT"/>
    <s v="OK"/>
    <x v="27"/>
    <n v="1"/>
    <s v="PVD"/>
    <x v="2"/>
    <m/>
    <x v="6"/>
    <s v="30'16"/>
    <s v="Q2'16"/>
  </r>
  <r>
    <d v="2016-07-30T00:00:00"/>
    <s v="A3502791"/>
    <s v="B8960"/>
    <s v="LT"/>
    <s v="NG"/>
    <x v="33"/>
    <n v="1"/>
    <s v="PVD"/>
    <x v="2"/>
    <m/>
    <x v="6"/>
    <s v="30'16"/>
    <s v="Q2'16"/>
  </r>
  <r>
    <d v="2016-07-30T00:00:00"/>
    <s v="A3502791"/>
    <s v="B8960"/>
    <s v="LT"/>
    <s v="NG"/>
    <x v="31"/>
    <n v="1"/>
    <s v="PVD"/>
    <x v="2"/>
    <m/>
    <x v="6"/>
    <s v="30'16"/>
    <s v="Q2'16"/>
  </r>
  <r>
    <d v="2016-07-30T00:00:00"/>
    <s v="A3497924"/>
    <s v="B4405"/>
    <s v="XJ"/>
    <s v="OK"/>
    <x v="27"/>
    <n v="1"/>
    <s v="PVD"/>
    <x v="2"/>
    <m/>
    <x v="6"/>
    <s v="30'16"/>
    <s v="Q2'16"/>
  </r>
  <r>
    <d v="2016-07-30T00:00:00"/>
    <s v="A3497924"/>
    <s v="B4405"/>
    <s v="XJ"/>
    <s v="NG"/>
    <x v="33"/>
    <n v="2"/>
    <s v="PVD"/>
    <x v="2"/>
    <m/>
    <x v="6"/>
    <s v="30'16"/>
    <s v="Q2'16"/>
  </r>
  <r>
    <d v="2016-07-30T00:00:00"/>
    <s v="A3497924"/>
    <s v="B4405"/>
    <s v="XJ"/>
    <s v="NG"/>
    <x v="34"/>
    <n v="1"/>
    <s v="PVD"/>
    <x v="2"/>
    <m/>
    <x v="6"/>
    <s v="30'16"/>
    <s v="Q2'16"/>
  </r>
  <r>
    <d v="2016-07-30T00:00:00"/>
    <s v="A3499732"/>
    <s v="B8099"/>
    <s v="XJ"/>
    <s v="OK"/>
    <x v="16"/>
    <n v="1"/>
    <s v="PVD"/>
    <x v="2"/>
    <m/>
    <x v="6"/>
    <s v="30'16"/>
    <s v="Q2'16"/>
  </r>
  <r>
    <d v="2016-07-30T00:00:00"/>
    <s v="A3499209"/>
    <s v="B8099"/>
    <s v="XJ"/>
    <s v="OK"/>
    <x v="16"/>
    <n v="1"/>
    <s v="PVD"/>
    <x v="2"/>
    <m/>
    <x v="6"/>
    <s v="30'16"/>
    <s v="Q2'16"/>
  </r>
  <r>
    <d v="2016-07-30T00:00:00"/>
    <s v="A3499616"/>
    <s v="B8099"/>
    <s v="XJ"/>
    <s v="OK"/>
    <x v="16"/>
    <n v="3"/>
    <s v="PVD"/>
    <x v="2"/>
    <m/>
    <x v="6"/>
    <s v="30'16"/>
    <s v="Q2'16"/>
  </r>
  <r>
    <d v="2016-07-30T00:00:00"/>
    <s v="A3499616"/>
    <s v="B8099"/>
    <s v="XJ"/>
    <s v="NG"/>
    <x v="33"/>
    <n v="3"/>
    <s v="PVD"/>
    <x v="2"/>
    <m/>
    <x v="6"/>
    <s v="30'16"/>
    <s v="Q2'16"/>
  </r>
  <r>
    <d v="2016-07-30T00:00:00"/>
    <s v="A3497923"/>
    <s v="B4405"/>
    <s v="XJ"/>
    <s v="NG"/>
    <x v="33"/>
    <n v="1"/>
    <s v="PVD"/>
    <x v="2"/>
    <m/>
    <x v="6"/>
    <s v="30'16"/>
    <s v="Q2'16"/>
  </r>
  <r>
    <d v="2016-07-30T00:00:00"/>
    <s v="A3497923"/>
    <s v="B4405"/>
    <s v="XJ"/>
    <s v="NG"/>
    <x v="34"/>
    <n v="1"/>
    <s v="PVD"/>
    <x v="2"/>
    <m/>
    <x v="6"/>
    <s v="30'16"/>
    <s v="Q2'16"/>
  </r>
  <r>
    <d v="2016-07-30T00:00:00"/>
    <s v="A3500824"/>
    <s v="B8960"/>
    <s v="Yuen"/>
    <s v="OK"/>
    <x v="16"/>
    <n v="1"/>
    <s v="PVD"/>
    <x v="2"/>
    <m/>
    <x v="6"/>
    <s v="30'16"/>
    <s v="Q2'16"/>
  </r>
  <r>
    <d v="2016-07-30T00:00:00"/>
    <s v="A3501029"/>
    <s v="B8960"/>
    <s v="Yuen"/>
    <s v="OK"/>
    <x v="16"/>
    <n v="1"/>
    <s v="PVD"/>
    <x v="2"/>
    <m/>
    <x v="6"/>
    <s v="30'16"/>
    <s v="Q2'16"/>
  </r>
  <r>
    <d v="2016-07-30T00:00:00"/>
    <s v="A3502459"/>
    <s v="B8960"/>
    <s v="XJ"/>
    <s v="OK"/>
    <x v="16"/>
    <n v="1"/>
    <s v="PVD"/>
    <x v="2"/>
    <m/>
    <x v="6"/>
    <s v="30'16"/>
    <s v="Q2'16"/>
  </r>
  <r>
    <d v="2016-07-30T00:00:00"/>
    <s v="A3503559"/>
    <s v="B9604"/>
    <s v="XJ"/>
    <s v="NG"/>
    <x v="33"/>
    <n v="1"/>
    <s v="PVD"/>
    <x v="2"/>
    <m/>
    <x v="6"/>
    <s v="30'16"/>
    <s v="Q2'16"/>
  </r>
  <r>
    <d v="2016-07-30T00:00:00"/>
    <s v="A3503034"/>
    <s v="B8088"/>
    <s v="XJ"/>
    <s v="OK"/>
    <x v="16"/>
    <n v="1"/>
    <s v="PVD"/>
    <x v="2"/>
    <m/>
    <x v="6"/>
    <s v="30'16"/>
    <s v="Q2'16"/>
  </r>
  <r>
    <d v="2016-07-30T00:00:00"/>
    <s v="A3503034"/>
    <s v="B8088"/>
    <s v="XJ"/>
    <s v="NG"/>
    <x v="33"/>
    <n v="1"/>
    <s v="PVD"/>
    <x v="2"/>
    <m/>
    <x v="6"/>
    <s v="30'16"/>
    <s v="Q2'16"/>
  </r>
  <r>
    <d v="2016-07-30T00:00:00"/>
    <s v="A3503037"/>
    <s v="B8088"/>
    <s v="XJ"/>
    <s v="OK"/>
    <x v="16"/>
    <n v="1"/>
    <s v="PVD"/>
    <x v="2"/>
    <m/>
    <x v="6"/>
    <s v="30'16"/>
    <s v="Q2'16"/>
  </r>
  <r>
    <d v="2016-07-30T00:00:00"/>
    <s v="A3503037"/>
    <s v="B8088"/>
    <s v="XJ"/>
    <s v="NG"/>
    <x v="33"/>
    <n v="2"/>
    <s v="PVD"/>
    <x v="2"/>
    <m/>
    <x v="6"/>
    <s v="30'16"/>
    <s v="Q2'16"/>
  </r>
  <r>
    <d v="2016-07-30T00:00:00"/>
    <s v="A3502014"/>
    <s v="B8960"/>
    <s v="XJ"/>
    <s v="NG"/>
    <x v="33"/>
    <n v="3"/>
    <s v="PVD"/>
    <x v="2"/>
    <m/>
    <x v="6"/>
    <s v="30'16"/>
    <s v="Q2'16"/>
  </r>
  <r>
    <d v="2016-07-30T00:00:00"/>
    <s v="A3502014"/>
    <s v="B8960"/>
    <s v="XJ"/>
    <s v="NG"/>
    <x v="34"/>
    <n v="1"/>
    <s v="PVD"/>
    <x v="2"/>
    <m/>
    <x v="6"/>
    <s v="30'16"/>
    <s v="Q2'16"/>
  </r>
  <r>
    <d v="2016-07-30T00:00:00"/>
    <s v="A3502014"/>
    <s v="B8960"/>
    <s v="XJ"/>
    <s v="NG"/>
    <x v="31"/>
    <n v="1"/>
    <s v="PVD"/>
    <x v="2"/>
    <m/>
    <x v="6"/>
    <s v="30'16"/>
    <s v="Q2'16"/>
  </r>
  <r>
    <d v="2016-07-30T00:00:00"/>
    <s v="A3501731"/>
    <s v="B9500"/>
    <s v="XJ"/>
    <s v="NG"/>
    <x v="33"/>
    <n v="2"/>
    <s v="PVD"/>
    <x v="2"/>
    <m/>
    <x v="6"/>
    <s v="30'16"/>
    <s v="Q2'16"/>
  </r>
  <r>
    <d v="2016-07-30T00:00:00"/>
    <s v="A3501729"/>
    <s v="B9500"/>
    <s v="XJ"/>
    <s v="NG"/>
    <x v="33"/>
    <n v="1"/>
    <s v="PVD"/>
    <x v="2"/>
    <m/>
    <x v="6"/>
    <s v="30'16"/>
    <s v="Q2'16"/>
  </r>
  <r>
    <d v="2016-07-30T00:00:00"/>
    <s v="A3501803"/>
    <s v="B8960"/>
    <s v="XJ"/>
    <s v="OK"/>
    <x v="16"/>
    <n v="2"/>
    <s v="PVD"/>
    <x v="2"/>
    <m/>
    <x v="6"/>
    <s v="30'16"/>
    <s v="Q2'16"/>
  </r>
  <r>
    <d v="2016-07-30T00:00:00"/>
    <s v="A3501803"/>
    <s v="B8960"/>
    <s v="XJ"/>
    <s v="NG"/>
    <x v="33"/>
    <n v="4"/>
    <s v="PVD"/>
    <x v="2"/>
    <m/>
    <x v="6"/>
    <s v="30'16"/>
    <s v="Q2'16"/>
  </r>
  <r>
    <d v="2016-07-30T00:00:00"/>
    <s v="A3501803"/>
    <s v="B8960"/>
    <s v="XJ"/>
    <s v="NG"/>
    <x v="34"/>
    <n v="1"/>
    <s v="PVD"/>
    <x v="2"/>
    <m/>
    <x v="6"/>
    <s v="30'16"/>
    <s v="Q2'16"/>
  </r>
  <r>
    <d v="2016-07-30T00:00:00"/>
    <s v="A3502012"/>
    <s v="B8960"/>
    <s v="XJ"/>
    <s v="OK"/>
    <x v="16"/>
    <n v="1"/>
    <s v="PVD"/>
    <x v="2"/>
    <m/>
    <x v="6"/>
    <s v="30'16"/>
    <s v="Q2'16"/>
  </r>
  <r>
    <d v="2016-07-30T00:00:00"/>
    <s v="A3502012"/>
    <s v="B8960"/>
    <s v="XJ"/>
    <s v="OK"/>
    <x v="27"/>
    <n v="2"/>
    <s v="PVD"/>
    <x v="2"/>
    <m/>
    <x v="6"/>
    <s v="30'16"/>
    <s v="Q2'16"/>
  </r>
  <r>
    <d v="2016-07-30T00:00:00"/>
    <s v="A3502012"/>
    <s v="B8960"/>
    <s v="XJ"/>
    <s v="NG"/>
    <x v="33"/>
    <n v="10"/>
    <s v="PVD"/>
    <x v="2"/>
    <m/>
    <x v="6"/>
    <s v="30'16"/>
    <s v="Q2'16"/>
  </r>
  <r>
    <d v="2016-07-30T00:00:00"/>
    <s v="A3502012"/>
    <s v="B8960"/>
    <s v="XJ"/>
    <s v="NG"/>
    <x v="34"/>
    <n v="1"/>
    <s v="PVD"/>
    <x v="2"/>
    <m/>
    <x v="6"/>
    <s v="30'16"/>
    <s v="Q2'16"/>
  </r>
  <r>
    <d v="2016-07-30T00:00:00"/>
    <s v="A3502012"/>
    <s v="B8960"/>
    <s v="XJ"/>
    <s v="NG"/>
    <x v="31"/>
    <n v="5"/>
    <s v="PVD"/>
    <x v="2"/>
    <m/>
    <x v="6"/>
    <s v="30'16"/>
    <s v="Q2'16"/>
  </r>
  <r>
    <d v="2016-07-31T00:00:00"/>
    <s v="A3500108"/>
    <s v="B4408"/>
    <s v="XJ"/>
    <s v="OK"/>
    <x v="16"/>
    <n v="1"/>
    <s v="PVD"/>
    <x v="2"/>
    <m/>
    <x v="6"/>
    <s v="30'16"/>
    <s v="Q2'16"/>
  </r>
  <r>
    <d v="2016-07-31T00:00:00"/>
    <s v="A3500108"/>
    <s v="B4408"/>
    <s v="XJ"/>
    <s v="NG"/>
    <x v="33"/>
    <n v="1"/>
    <s v="PVD"/>
    <x v="2"/>
    <m/>
    <x v="6"/>
    <s v="30'16"/>
    <s v="Q2'16"/>
  </r>
  <r>
    <d v="2016-07-31T00:00:00"/>
    <s v="A3502593"/>
    <s v="B4403"/>
    <s v="XJ"/>
    <s v="NG"/>
    <x v="33"/>
    <n v="1"/>
    <s v="PVD"/>
    <x v="2"/>
    <m/>
    <x v="6"/>
    <s v="30'16"/>
    <s v="Q2'16"/>
  </r>
  <r>
    <d v="2016-07-31T00:00:00"/>
    <s v="A3502593"/>
    <s v="B4403"/>
    <s v="XJ"/>
    <s v="NG"/>
    <x v="34"/>
    <n v="1"/>
    <s v="PVD"/>
    <x v="2"/>
    <m/>
    <x v="6"/>
    <s v="30'16"/>
    <s v="Q2'16"/>
  </r>
  <r>
    <d v="2016-07-31T00:00:00"/>
    <s v="A3500107"/>
    <s v="B4408"/>
    <s v="XJ"/>
    <s v="OK"/>
    <x v="16"/>
    <n v="1"/>
    <s v="PVD"/>
    <x v="2"/>
    <m/>
    <x v="6"/>
    <s v="30'16"/>
    <s v="Q2'16"/>
  </r>
  <r>
    <d v="2016-07-31T00:00:00"/>
    <s v="A3502592"/>
    <s v="B4403"/>
    <s v="XJ"/>
    <s v="NG"/>
    <x v="33"/>
    <n v="2"/>
    <s v="PVD"/>
    <x v="2"/>
    <m/>
    <x v="6"/>
    <s v="30'16"/>
    <s v="Q2'16"/>
  </r>
  <r>
    <d v="2016-07-31T00:00:00"/>
    <s v="A3497921"/>
    <s v="B4405"/>
    <s v="XJ"/>
    <s v="OK"/>
    <x v="16"/>
    <n v="1"/>
    <s v="PVD"/>
    <x v="2"/>
    <m/>
    <x v="6"/>
    <s v="30'16"/>
    <s v="Q2'16"/>
  </r>
  <r>
    <d v="2016-07-31T00:00:00"/>
    <s v="A3497921"/>
    <s v="B4405"/>
    <s v="XJ"/>
    <s v="OK"/>
    <x v="27"/>
    <n v="1"/>
    <s v="PVD"/>
    <x v="2"/>
    <m/>
    <x v="6"/>
    <s v="30'16"/>
    <s v="Q2'16"/>
  </r>
  <r>
    <d v="2016-07-31T00:00:00"/>
    <s v="A3497921"/>
    <s v="B4405"/>
    <s v="XJ"/>
    <s v="NG"/>
    <x v="33"/>
    <n v="1"/>
    <s v="PVD"/>
    <x v="2"/>
    <m/>
    <x v="6"/>
    <s v="30'16"/>
    <s v="Q2'16"/>
  </r>
  <r>
    <d v="2016-07-31T00:00:00"/>
    <s v="A3497921"/>
    <s v="B4405"/>
    <s v="XJ"/>
    <s v="NG"/>
    <x v="34"/>
    <n v="1"/>
    <s v="PVD"/>
    <x v="2"/>
    <m/>
    <x v="6"/>
    <s v="30'16"/>
    <s v="Q2'16"/>
  </r>
  <r>
    <d v="2016-07-31T00:00:00"/>
    <s v="A3500106"/>
    <s v="B4408"/>
    <s v="XJ"/>
    <s v="NG"/>
    <x v="33"/>
    <n v="5"/>
    <s v="PVD"/>
    <x v="2"/>
    <m/>
    <x v="6"/>
    <s v="30'16"/>
    <s v="Q2'16"/>
  </r>
  <r>
    <d v="2016-07-31T00:00:00"/>
    <s v="A3498164"/>
    <s v="B4403"/>
    <s v="XJ"/>
    <s v="OK"/>
    <x v="16"/>
    <n v="1"/>
    <s v="PVD"/>
    <x v="2"/>
    <m/>
    <x v="6"/>
    <s v="30'16"/>
    <s v="Q2'16"/>
  </r>
  <r>
    <d v="2016-07-31T00:00:00"/>
    <s v="A3498164"/>
    <s v="B4403"/>
    <s v="XJ"/>
    <s v="OK"/>
    <x v="27"/>
    <n v="1"/>
    <s v="PVD"/>
    <x v="2"/>
    <m/>
    <x v="6"/>
    <s v="30'16"/>
    <s v="Q2'16"/>
  </r>
  <r>
    <d v="2016-07-31T00:00:00"/>
    <s v="A3498164"/>
    <s v="B4403"/>
    <s v="XJ"/>
    <s v="OK"/>
    <x v="24"/>
    <n v="1"/>
    <s v="PVD"/>
    <x v="2"/>
    <m/>
    <x v="6"/>
    <s v="30'16"/>
    <s v="Q2'16"/>
  </r>
  <r>
    <d v="2016-07-31T00:00:00"/>
    <s v="A3498164"/>
    <s v="B4403"/>
    <s v="XJ"/>
    <s v="NG"/>
    <x v="33"/>
    <n v="2"/>
    <s v="PVD"/>
    <x v="2"/>
    <m/>
    <x v="6"/>
    <s v="30'16"/>
    <s v="Q2'16"/>
  </r>
  <r>
    <d v="2016-07-31T00:00:00"/>
    <s v="A3498164"/>
    <s v="B4403"/>
    <s v="XJ"/>
    <s v="NG"/>
    <x v="34"/>
    <n v="1"/>
    <s v="PVD"/>
    <x v="2"/>
    <m/>
    <x v="6"/>
    <s v="30'16"/>
    <s v="Q2'16"/>
  </r>
  <r>
    <d v="2016-07-31T00:00:00"/>
    <s v="A3501730"/>
    <s v="B9500"/>
    <s v="XJ"/>
    <s v="NG"/>
    <x v="33"/>
    <n v="2"/>
    <s v="PVD"/>
    <x v="2"/>
    <m/>
    <x v="6"/>
    <s v="30'16"/>
    <s v="Q2'16"/>
  </r>
  <r>
    <d v="2016-07-31T00:00:00"/>
    <s v="A3501730"/>
    <s v="B9500"/>
    <s v="XJ"/>
    <s v="NG"/>
    <x v="34"/>
    <n v="1"/>
    <s v="PVD"/>
    <x v="2"/>
    <m/>
    <x v="6"/>
    <s v="30'16"/>
    <s v="Q2'16"/>
  </r>
  <r>
    <d v="2016-07-31T00:00:00"/>
    <s v="A3503560"/>
    <s v="B9604"/>
    <s v="XJ"/>
    <s v="OK"/>
    <x v="27"/>
    <n v="1"/>
    <s v="PVD"/>
    <x v="2"/>
    <m/>
    <x v="6"/>
    <s v="30'16"/>
    <s v="Q2'16"/>
  </r>
  <r>
    <d v="2016-07-31T00:00:00"/>
    <s v="A3503560"/>
    <s v="B9604"/>
    <s v="XJ"/>
    <s v="NG"/>
    <x v="34"/>
    <n v="1"/>
    <s v="PVD"/>
    <x v="2"/>
    <m/>
    <x v="6"/>
    <s v="30'16"/>
    <s v="Q2'16"/>
  </r>
  <r>
    <d v="2016-07-31T00:00:00"/>
    <s v="A3503080"/>
    <s v="B8034"/>
    <s v="Yuen"/>
    <s v="OK"/>
    <x v="16"/>
    <n v="1"/>
    <s v="PVD"/>
    <x v="2"/>
    <m/>
    <x v="6"/>
    <s v="30'16"/>
    <s v="Q2'16"/>
  </r>
  <r>
    <d v="2016-07-31T00:00:00"/>
    <s v="A3502800"/>
    <s v="B8960"/>
    <s v="Yuen"/>
    <s v="OK"/>
    <x v="16"/>
    <n v="3"/>
    <s v="PVD"/>
    <x v="2"/>
    <m/>
    <x v="6"/>
    <s v="30'16"/>
    <s v="Q2'16"/>
  </r>
  <r>
    <d v="2016-07-31T00:00:00"/>
    <s v="A3503237"/>
    <s v="B8960"/>
    <s v="Yuen"/>
    <s v="OK"/>
    <x v="16"/>
    <n v="3"/>
    <s v="PVD"/>
    <x v="2"/>
    <m/>
    <x v="6"/>
    <s v="30'16"/>
    <s v="Q2'16"/>
  </r>
  <r>
    <d v="2016-07-31T00:00:00"/>
    <s v="A3500641"/>
    <s v="B8960"/>
    <s v="Yuen"/>
    <s v="OK"/>
    <x v="16"/>
    <n v="1"/>
    <s v="PVD"/>
    <x v="2"/>
    <m/>
    <x v="6"/>
    <s v="30'16"/>
    <s v="Q2'16"/>
  </r>
  <r>
    <d v="2016-07-31T00:00:00"/>
    <s v="A3503253"/>
    <s v="B7678"/>
    <s v="XJ"/>
    <s v="NG"/>
    <x v="33"/>
    <n v="1"/>
    <s v="PVD"/>
    <x v="2"/>
    <m/>
    <x v="6"/>
    <s v="30'16"/>
    <s v="Q2'16"/>
  </r>
  <r>
    <d v="2016-07-31T00:00:00"/>
    <s v="A3502792"/>
    <s v="B8960"/>
    <s v="Yuen"/>
    <s v="OK"/>
    <x v="16"/>
    <n v="1"/>
    <s v="PVD"/>
    <x v="2"/>
    <m/>
    <x v="6"/>
    <s v="30'16"/>
    <s v="Q2'16"/>
  </r>
  <r>
    <d v="2016-07-31T00:00:00"/>
    <s v="A3502699"/>
    <s v="B7953"/>
    <s v="Yuen"/>
    <s v="NG"/>
    <x v="36"/>
    <n v="1"/>
    <s v="PVD"/>
    <x v="2"/>
    <m/>
    <x v="6"/>
    <s v="30'16"/>
    <s v="Q2'16"/>
  </r>
  <r>
    <d v="2016-07-31T00:00:00"/>
    <s v="A3502801"/>
    <s v="B8960"/>
    <s v="Yuen"/>
    <s v="OK"/>
    <x v="16"/>
    <n v="1"/>
    <s v="PVD"/>
    <x v="2"/>
    <m/>
    <x v="6"/>
    <s v="30'16"/>
    <s v="Q2'16"/>
  </r>
  <r>
    <d v="2016-07-31T00:00:00"/>
    <s v="A3500642"/>
    <s v="B8960"/>
    <s v="XJ"/>
    <s v="NG"/>
    <x v="33"/>
    <n v="3"/>
    <s v="PVD"/>
    <x v="2"/>
    <m/>
    <x v="6"/>
    <s v="30'16"/>
    <s v="Q2'16"/>
  </r>
  <r>
    <d v="2016-07-31T00:00:00"/>
    <s v="A3500642"/>
    <s v="B8960"/>
    <s v="XJ"/>
    <s v="NG"/>
    <x v="34"/>
    <n v="3"/>
    <s v="PVD"/>
    <x v="2"/>
    <m/>
    <x v="6"/>
    <s v="30'16"/>
    <s v="Q2'16"/>
  </r>
  <r>
    <d v="2016-07-31T00:00:00"/>
    <s v="A3498169"/>
    <s v="B4403"/>
    <s v="XJ"/>
    <s v="OK"/>
    <x v="16"/>
    <n v="1"/>
    <s v="PVD"/>
    <x v="2"/>
    <m/>
    <x v="6"/>
    <s v="30'16"/>
    <s v="Q2'16"/>
  </r>
  <r>
    <d v="2016-07-31T00:00:00"/>
    <s v="A3498169"/>
    <s v="B4403"/>
    <s v="XJ"/>
    <s v="NG"/>
    <x v="33"/>
    <n v="2"/>
    <s v="PVD"/>
    <x v="2"/>
    <m/>
    <x v="6"/>
    <s v="30'16"/>
    <s v="Q2'16"/>
  </r>
  <r>
    <d v="2016-07-31T00:00:00"/>
    <s v="A3498169"/>
    <s v="B4403"/>
    <s v="XJ"/>
    <s v="NG"/>
    <x v="34"/>
    <n v="1"/>
    <s v="PVD"/>
    <x v="2"/>
    <m/>
    <x v="6"/>
    <s v="30'16"/>
    <s v="Q2'16"/>
  </r>
  <r>
    <d v="2016-07-31T00:00:00"/>
    <s v="A3499212"/>
    <s v="B8099"/>
    <s v="XJ"/>
    <s v="NG"/>
    <x v="33"/>
    <n v="1"/>
    <s v="PVD"/>
    <x v="2"/>
    <m/>
    <x v="6"/>
    <s v="30'16"/>
    <s v="Q2'16"/>
  </r>
  <r>
    <d v="2016-07-31T00:00:00"/>
    <s v="A3501375"/>
    <s v="B4404"/>
    <s v="XJ"/>
    <s v="OK"/>
    <x v="16"/>
    <n v="3"/>
    <s v="PVD"/>
    <x v="2"/>
    <m/>
    <x v="6"/>
    <s v="30'16"/>
    <s v="Q2'16"/>
  </r>
  <r>
    <d v="2016-07-31T00:00:00"/>
    <s v="A3501375"/>
    <s v="B4404"/>
    <s v="XJ"/>
    <s v="NG"/>
    <x v="33"/>
    <n v="1"/>
    <s v="PVD"/>
    <x v="2"/>
    <m/>
    <x v="6"/>
    <s v="30'16"/>
    <s v="Q2'16"/>
  </r>
  <r>
    <d v="2016-07-31T00:00:00"/>
    <s v="A3501376"/>
    <s v="B4404"/>
    <s v="XJ"/>
    <s v="OK"/>
    <x v="16"/>
    <n v="1"/>
    <s v="PVD"/>
    <x v="2"/>
    <m/>
    <x v="6"/>
    <s v="30'16"/>
    <s v="Q2'16"/>
  </r>
  <r>
    <d v="2016-07-31T00:00:00"/>
    <s v="A3501376"/>
    <s v="B4404"/>
    <s v="XJ"/>
    <s v="NG"/>
    <x v="33"/>
    <n v="1"/>
    <s v="PVD"/>
    <x v="2"/>
    <m/>
    <x v="6"/>
    <s v="30'16"/>
    <s v="Q2'16"/>
  </r>
  <r>
    <d v="2016-07-31T00:00:00"/>
    <s v="A3502902"/>
    <s v="B9607"/>
    <s v="XJ"/>
    <s v="NG"/>
    <x v="33"/>
    <n v="1"/>
    <s v="PVD"/>
    <x v="2"/>
    <m/>
    <x v="6"/>
    <s v="30'16"/>
    <s v="Q2'16"/>
  </r>
  <r>
    <d v="2016-07-31T00:00:00"/>
    <s v="A3502902"/>
    <s v="B9607"/>
    <s v="XJ"/>
    <s v="NG"/>
    <x v="34"/>
    <n v="1"/>
    <s v="PVD"/>
    <x v="2"/>
    <m/>
    <x v="6"/>
    <s v="30'16"/>
    <s v="Q2'16"/>
  </r>
  <r>
    <d v="2016-07-31T00:00:00"/>
    <s v="A3502594"/>
    <s v="B4403"/>
    <s v="XJ"/>
    <s v="NG"/>
    <x v="33"/>
    <n v="1"/>
    <s v="PVD"/>
    <x v="2"/>
    <m/>
    <x v="6"/>
    <s v="30'16"/>
    <s v="Q2'16"/>
  </r>
  <r>
    <d v="2016-07-31T00:00:00"/>
    <s v="A3500110"/>
    <s v="B4408"/>
    <s v="XJ"/>
    <s v="OK"/>
    <x v="16"/>
    <n v="1"/>
    <s v="PVD"/>
    <x v="2"/>
    <m/>
    <x v="6"/>
    <s v="30'16"/>
    <s v="Q2'16"/>
  </r>
  <r>
    <d v="2016-07-31T00:00:00"/>
    <s v="A3500110"/>
    <s v="B4408"/>
    <s v="XJ"/>
    <s v="NG"/>
    <x v="33"/>
    <n v="3"/>
    <s v="PVD"/>
    <x v="2"/>
    <m/>
    <x v="6"/>
    <s v="30'16"/>
    <s v="Q2'16"/>
  </r>
  <r>
    <d v="2016-07-31T00:00:00"/>
    <s v="A3501377"/>
    <s v="B4404"/>
    <s v="XJ"/>
    <s v="OK"/>
    <x v="16"/>
    <n v="2"/>
    <s v="PVD"/>
    <x v="2"/>
    <m/>
    <x v="6"/>
    <s v="30'16"/>
    <s v="Q2'16"/>
  </r>
  <r>
    <d v="2016-07-31T00:00:00"/>
    <s v="A3501377"/>
    <s v="B4404"/>
    <s v="XJ"/>
    <s v="NG"/>
    <x v="33"/>
    <n v="2"/>
    <s v="PVD"/>
    <x v="2"/>
    <m/>
    <x v="6"/>
    <s v="30'16"/>
    <s v="Q2'16"/>
  </r>
  <r>
    <d v="2016-07-31T00:00:00"/>
    <s v="A3501377"/>
    <s v="B4404"/>
    <s v="XJ"/>
    <s v="NG"/>
    <x v="34"/>
    <n v="1"/>
    <s v="PVD"/>
    <x v="2"/>
    <m/>
    <x v="6"/>
    <s v="30'16"/>
    <s v="Q2'16"/>
  </r>
  <r>
    <d v="2016-07-31T00:00:00"/>
    <s v="A3503528"/>
    <s v="B9500"/>
    <s v="LT"/>
    <s v="NG"/>
    <x v="33"/>
    <n v="1"/>
    <s v="PVD"/>
    <x v="2"/>
    <m/>
    <x v="6"/>
    <s v="30'16"/>
    <s v="Q2'16"/>
  </r>
  <r>
    <d v="2016-07-31T00:00:00"/>
    <s v="A3503528"/>
    <s v="B9500"/>
    <s v="LT"/>
    <s v="NG"/>
    <x v="34"/>
    <n v="1"/>
    <s v="PVD"/>
    <x v="2"/>
    <m/>
    <x v="6"/>
    <s v="30'16"/>
    <s v="Q2'16"/>
  </r>
  <r>
    <d v="2016-07-31T00:00:00"/>
    <s v="A3503561"/>
    <s v="B9604"/>
    <s v="LT"/>
    <s v="OK"/>
    <x v="16"/>
    <n v="1"/>
    <s v="PVD"/>
    <x v="2"/>
    <m/>
    <x v="6"/>
    <s v="30'16"/>
    <s v="Q2'16"/>
  </r>
  <r>
    <d v="2016-07-31T00:00:00"/>
    <s v="A3503561"/>
    <s v="B9604"/>
    <s v="LT"/>
    <s v="NG"/>
    <x v="34"/>
    <n v="1"/>
    <s v="PVD"/>
    <x v="2"/>
    <m/>
    <x v="6"/>
    <s v="30'16"/>
    <s v="Q2'16"/>
  </r>
  <r>
    <d v="2016-07-31T00:00:00"/>
    <s v="A3503553"/>
    <s v="B9604"/>
    <s v="LT"/>
    <s v="NG"/>
    <x v="33"/>
    <n v="1"/>
    <s v="PVD"/>
    <x v="2"/>
    <m/>
    <x v="6"/>
    <s v="30'16"/>
    <s v="Q2'16"/>
  </r>
  <r>
    <d v="2016-07-31T00:00:00"/>
    <s v="A3503564"/>
    <s v="B9604"/>
    <s v="LT"/>
    <s v="OK"/>
    <x v="27"/>
    <n v="1"/>
    <s v="PVD"/>
    <x v="2"/>
    <m/>
    <x v="6"/>
    <s v="30'16"/>
    <s v="Q2'16"/>
  </r>
  <r>
    <d v="2016-07-31T00:00:00"/>
    <s v="A3503563"/>
    <s v="B9604"/>
    <s v="LT"/>
    <s v="NG"/>
    <x v="3"/>
    <n v="1"/>
    <s v="PVD"/>
    <x v="2"/>
    <m/>
    <x v="6"/>
    <s v="30'16"/>
    <s v="Q2'16"/>
  </r>
  <r>
    <d v="2016-07-31T00:00:00"/>
    <s v="A3502797"/>
    <s v="B8960"/>
    <s v="LT"/>
    <s v="OK"/>
    <x v="16"/>
    <n v="3"/>
    <s v="PVD"/>
    <x v="2"/>
    <m/>
    <x v="6"/>
    <s v="30'16"/>
    <s v="Q2'16"/>
  </r>
  <r>
    <d v="2016-07-31T00:00:00"/>
    <s v="A3502797"/>
    <s v="B8960"/>
    <s v="LT"/>
    <s v="NG"/>
    <x v="33"/>
    <n v="2"/>
    <s v="PVD"/>
    <x v="2"/>
    <m/>
    <x v="6"/>
    <s v="30'16"/>
    <s v="Q2'16"/>
  </r>
  <r>
    <d v="2016-07-31T00:00:00"/>
    <s v="A3503238"/>
    <s v="B8960"/>
    <s v="LT"/>
    <s v="OK"/>
    <x v="16"/>
    <n v="1"/>
    <s v="PVD"/>
    <x v="2"/>
    <m/>
    <x v="6"/>
    <s v="30'16"/>
    <s v="Q2'16"/>
  </r>
  <r>
    <d v="2016-07-31T00:00:00"/>
    <s v="A3503238"/>
    <s v="B8960"/>
    <s v="LT"/>
    <s v="OK"/>
    <x v="27"/>
    <n v="1"/>
    <s v="PVD"/>
    <x v="2"/>
    <m/>
    <x v="6"/>
    <s v="30'16"/>
    <s v="Q2'16"/>
  </r>
  <r>
    <d v="2016-07-31T00:00:00"/>
    <s v="A3503238"/>
    <s v="B8960"/>
    <s v="LT"/>
    <s v="NG"/>
    <x v="33"/>
    <n v="4"/>
    <s v="PVD"/>
    <x v="2"/>
    <m/>
    <x v="6"/>
    <s v="30'16"/>
    <s v="Q2'16"/>
  </r>
  <r>
    <d v="2016-07-31T00:00:00"/>
    <s v="A3503238"/>
    <s v="B8960"/>
    <s v="LT"/>
    <s v="NG"/>
    <x v="31"/>
    <n v="7"/>
    <s v="PVD"/>
    <x v="2"/>
    <m/>
    <x v="6"/>
    <s v="30'16"/>
    <s v="Q2'16"/>
  </r>
  <r>
    <d v="2016-07-31T00:00:00"/>
    <s v="A3502799"/>
    <s v="B8960"/>
    <s v="LT"/>
    <s v="OK"/>
    <x v="16"/>
    <n v="1"/>
    <s v="PVD"/>
    <x v="2"/>
    <m/>
    <x v="6"/>
    <s v="30'16"/>
    <s v="Q2'16"/>
  </r>
  <r>
    <d v="2016-07-31T00:00:00"/>
    <s v="A3503842"/>
    <s v="B9604"/>
    <s v="LT"/>
    <s v="NG"/>
    <x v="33"/>
    <n v="1"/>
    <s v="PVD"/>
    <x v="2"/>
    <m/>
    <x v="6"/>
    <s v="30'16"/>
    <s v="Q2'16"/>
  </r>
  <r>
    <d v="2016-07-31T00:00:00"/>
    <s v="P1026145"/>
    <s v="B4344"/>
    <s v="LT"/>
    <s v="OK"/>
    <x v="27"/>
    <n v="1"/>
    <s v="PVD"/>
    <x v="2"/>
    <m/>
    <x v="6"/>
    <s v="30'16"/>
    <s v="Q2'16"/>
  </r>
  <r>
    <d v="2016-07-31T00:00:00"/>
    <s v="A3503038"/>
    <s v="B8088"/>
    <s v="LT"/>
    <s v="OK"/>
    <x v="16"/>
    <n v="3"/>
    <s v="PVD"/>
    <x v="2"/>
    <m/>
    <x v="6"/>
    <s v="30'16"/>
    <s v="Q2'16"/>
  </r>
  <r>
    <d v="2016-07-31T00:00:00"/>
    <s v="A3503038"/>
    <s v="B8088"/>
    <s v="LT"/>
    <s v="NG"/>
    <x v="33"/>
    <n v="1"/>
    <s v="PVD"/>
    <x v="2"/>
    <m/>
    <x v="6"/>
    <s v="30'16"/>
    <s v="Q2'16"/>
  </r>
  <r>
    <d v="2016-07-31T00:00:00"/>
    <s v="A3503039"/>
    <s v="B8088"/>
    <s v="LT"/>
    <s v="OK"/>
    <x v="24"/>
    <n v="1"/>
    <s v="PVD"/>
    <x v="2"/>
    <m/>
    <x v="6"/>
    <s v="30'16"/>
    <s v="Q2'16"/>
  </r>
  <r>
    <d v="2016-07-31T00:00:00"/>
    <s v="A3502676"/>
    <s v="B8034"/>
    <s v="LT"/>
    <s v="OK"/>
    <x v="16"/>
    <n v="2"/>
    <s v="PVD"/>
    <x v="2"/>
    <m/>
    <x v="6"/>
    <s v="30'16"/>
    <s v="Q2'16"/>
  </r>
  <r>
    <d v="2016-07-31T00:00:00"/>
    <s v="A3502676"/>
    <s v="B8034"/>
    <s v="LT"/>
    <s v="OK"/>
    <x v="27"/>
    <n v="1"/>
    <s v="PVD"/>
    <x v="2"/>
    <m/>
    <x v="6"/>
    <s v="30'16"/>
    <s v="Q2'16"/>
  </r>
  <r>
    <d v="2016-07-31T00:00:00"/>
    <s v="A3503530"/>
    <s v="B9500"/>
    <s v="LT"/>
    <s v="NG"/>
    <x v="33"/>
    <n v="1"/>
    <s v="PVD"/>
    <x v="2"/>
    <m/>
    <x v="6"/>
    <s v="30'16"/>
    <s v="Q2'16"/>
  </r>
  <r>
    <d v="2016-07-31T00:00:00"/>
    <s v="A3503529"/>
    <s v="B9500"/>
    <s v="LT"/>
    <s v="OK"/>
    <x v="27"/>
    <n v="1"/>
    <s v="PVD"/>
    <x v="2"/>
    <m/>
    <x v="6"/>
    <s v="30'16"/>
    <s v="Q2'16"/>
  </r>
  <r>
    <d v="2016-07-31T00:00:00"/>
    <s v="A3497953"/>
    <s v="B4402"/>
    <s v="LT"/>
    <s v="NG"/>
    <x v="33"/>
    <n v="1"/>
    <s v="PVD"/>
    <x v="2"/>
    <m/>
    <x v="6"/>
    <s v="30'16"/>
    <s v="Q2'16"/>
  </r>
  <r>
    <d v="2016-07-31T00:00:00"/>
    <s v="A3498162"/>
    <s v="B4400"/>
    <s v="LT"/>
    <s v="NG"/>
    <x v="37"/>
    <n v="3"/>
    <s v="PVD"/>
    <x v="2"/>
    <m/>
    <x v="6"/>
    <s v="30'16"/>
    <s v="Q2'16"/>
  </r>
  <r>
    <d v="2016-07-31T00:00:00"/>
    <s v="A3502901"/>
    <s v="B9607"/>
    <s v="LT"/>
    <s v="NG"/>
    <x v="37"/>
    <n v="1"/>
    <s v="PVD"/>
    <x v="2"/>
    <m/>
    <x v="6"/>
    <s v="30'16"/>
    <s v="Q2'16"/>
  </r>
  <r>
    <d v="2016-07-31T00:00:00"/>
    <s v="A3503244"/>
    <s v="B4329"/>
    <s v="LT"/>
    <s v="OK"/>
    <x v="16"/>
    <n v="3"/>
    <s v="PVD"/>
    <x v="2"/>
    <m/>
    <x v="6"/>
    <s v="30'16"/>
    <s v="Q2'16"/>
  </r>
  <r>
    <d v="2016-07-31T00:00:00"/>
    <s v="A3501289"/>
    <s v="B4400"/>
    <s v="LT"/>
    <s v="NG"/>
    <x v="33"/>
    <n v="2"/>
    <s v="PVD"/>
    <x v="2"/>
    <m/>
    <x v="6"/>
    <s v="30'16"/>
    <s v="Q2'16"/>
  </r>
  <r>
    <d v="2016-07-31T00:00:00"/>
    <s v="A3497950"/>
    <s v="B4402"/>
    <s v="LT"/>
    <s v="NG"/>
    <x v="3"/>
    <n v="2"/>
    <s v="PVD"/>
    <x v="2"/>
    <m/>
    <x v="6"/>
    <s v="30'16"/>
    <s v="Q2'16"/>
  </r>
  <r>
    <d v="2016-07-31T00:00:00"/>
    <s v="A3503245"/>
    <s v="B4329"/>
    <s v="LT"/>
    <s v="OK"/>
    <x v="16"/>
    <n v="1"/>
    <s v="PVD"/>
    <x v="2"/>
    <m/>
    <x v="6"/>
    <s v="30'16"/>
    <s v="Q2'16"/>
  </r>
  <r>
    <d v="2016-07-31T00:00:00"/>
    <s v="A3503245"/>
    <s v="B4329"/>
    <s v="LT"/>
    <s v="OK"/>
    <x v="27"/>
    <n v="3"/>
    <s v="PVD"/>
    <x v="2"/>
    <m/>
    <x v="6"/>
    <s v="30'16"/>
    <s v="Q2'16"/>
  </r>
  <r>
    <d v="2016-07-31T00:00:00"/>
    <s v="A3501290"/>
    <s v="B4400"/>
    <s v="LT"/>
    <s v="OK"/>
    <x v="16"/>
    <n v="2"/>
    <s v="PVD"/>
    <x v="2"/>
    <m/>
    <x v="6"/>
    <s v="30'16"/>
    <s v="Q2'16"/>
  </r>
  <r>
    <d v="2016-07-31T00:00:00"/>
    <s v="A3501290"/>
    <s v="B4400"/>
    <s v="LT"/>
    <s v="NG"/>
    <x v="33"/>
    <n v="1"/>
    <s v="PVD"/>
    <x v="2"/>
    <m/>
    <x v="6"/>
    <s v="30'16"/>
    <s v="Q2'16"/>
  </r>
  <r>
    <d v="2016-07-31T00:00:00"/>
    <s v="A3503243"/>
    <s v="B4329"/>
    <s v="LT"/>
    <s v="OK"/>
    <x v="16"/>
    <n v="1"/>
    <s v="PVD"/>
    <x v="2"/>
    <m/>
    <x v="6"/>
    <s v="30'16"/>
    <s v="Q2'16"/>
  </r>
  <r>
    <d v="2016-07-31T00:00:00"/>
    <s v="A3503276"/>
    <s v="B4321"/>
    <s v="LT"/>
    <s v="NG"/>
    <x v="3"/>
    <n v="1"/>
    <s v="PVD"/>
    <x v="2"/>
    <m/>
    <x v="6"/>
    <s v="30'16"/>
    <s v="Q2'16"/>
  </r>
  <r>
    <d v="2016-07-31T00:00:00"/>
    <s v="A3503246"/>
    <s v="B4329"/>
    <s v="LT"/>
    <s v="NG"/>
    <x v="33"/>
    <n v="1"/>
    <s v="PVD"/>
    <x v="2"/>
    <m/>
    <x v="6"/>
    <s v="30'16"/>
    <s v="Q2'16"/>
  </r>
  <r>
    <d v="2016-07-31T00:00:00"/>
    <s v="A3501292"/>
    <s v="B4400"/>
    <s v="LT"/>
    <s v="OK"/>
    <x v="16"/>
    <n v="1"/>
    <s v="PVD"/>
    <x v="2"/>
    <m/>
    <x v="6"/>
    <s v="30'16"/>
    <s v="Q2'16"/>
  </r>
  <r>
    <d v="2016-07-31T00:00:00"/>
    <s v="A3501378"/>
    <s v="B4404"/>
    <s v="LT"/>
    <s v="NG"/>
    <x v="33"/>
    <n v="1"/>
    <s v="PVD"/>
    <x v="2"/>
    <m/>
    <x v="6"/>
    <s v="30'16"/>
    <s v="Q2'16"/>
  </r>
  <r>
    <d v="2016-07-31T00:00:00"/>
    <s v="A3502798"/>
    <s v="B8960"/>
    <s v="LT"/>
    <s v="NG"/>
    <x v="33"/>
    <n v="4"/>
    <s v="PVD"/>
    <x v="2"/>
    <m/>
    <x v="6"/>
    <s v="30'16"/>
    <s v="Q2'16"/>
  </r>
  <r>
    <d v="2016-07-31T00:00:00"/>
    <s v="A3501627"/>
    <s v="B8078"/>
    <s v="LT"/>
    <s v="OK"/>
    <x v="16"/>
    <n v="2"/>
    <s v="PVD"/>
    <x v="2"/>
    <m/>
    <x v="6"/>
    <s v="30'16"/>
    <s v="Q2'16"/>
  </r>
  <r>
    <d v="2016-07-31T00:00:00"/>
    <s v="A3501627"/>
    <s v="B8078"/>
    <s v="LT"/>
    <s v="NG"/>
    <x v="33"/>
    <n v="1"/>
    <s v="PVD"/>
    <x v="2"/>
    <m/>
    <x v="6"/>
    <s v="30'16"/>
    <s v="Q2'16"/>
  </r>
  <r>
    <d v="2016-07-31T00:00:00"/>
    <s v="A3501627"/>
    <s v="B8078"/>
    <s v="LT"/>
    <s v="NG"/>
    <x v="31"/>
    <n v="9"/>
    <s v="PVD"/>
    <x v="2"/>
    <m/>
    <x v="6"/>
    <s v="30'16"/>
    <s v="Q2'16"/>
  </r>
  <r>
    <d v="2016-07-31T00:00:00"/>
    <s v="A3501624"/>
    <s v="B8078"/>
    <s v="LT"/>
    <s v="OK"/>
    <x v="16"/>
    <n v="1"/>
    <s v="PVD"/>
    <x v="2"/>
    <m/>
    <x v="6"/>
    <s v="30'16"/>
    <s v="Q2'16"/>
  </r>
  <r>
    <d v="2016-07-31T00:00:00"/>
    <s v="A3501624"/>
    <s v="B8078"/>
    <s v="LT"/>
    <s v="OK"/>
    <x v="27"/>
    <n v="1"/>
    <s v="PVD"/>
    <x v="2"/>
    <m/>
    <x v="6"/>
    <s v="30'16"/>
    <s v="Q2'16"/>
  </r>
  <r>
    <d v="2016-07-31T00:00:00"/>
    <s v="A3501624"/>
    <s v="B8078"/>
    <s v="LT"/>
    <s v="NG"/>
    <x v="33"/>
    <n v="2"/>
    <s v="PVD"/>
    <x v="2"/>
    <m/>
    <x v="6"/>
    <s v="30'16"/>
    <s v="Q2'16"/>
  </r>
  <r>
    <d v="2016-07-31T00:00:00"/>
    <s v="A3501624"/>
    <s v="B8078"/>
    <s v="LT"/>
    <s v="NG"/>
    <x v="31"/>
    <n v="5"/>
    <s v="PVD"/>
    <x v="2"/>
    <m/>
    <x v="6"/>
    <s v="30'16"/>
    <s v="Q2'16"/>
  </r>
  <r>
    <d v="2016-07-31T00:00:00"/>
    <s v="A3503464"/>
    <s v="B9604"/>
    <s v="LT"/>
    <s v="OK"/>
    <x v="24"/>
    <n v="1"/>
    <s v="PVD"/>
    <x v="2"/>
    <m/>
    <x v="6"/>
    <s v="30'16"/>
    <s v="Q2'16"/>
  </r>
  <r>
    <d v="2016-07-31T00:00:00"/>
    <s v="A3503464"/>
    <s v="B9604"/>
    <s v="LT"/>
    <s v="NG"/>
    <x v="33"/>
    <n v="1"/>
    <s v="PVD"/>
    <x v="2"/>
    <m/>
    <x v="6"/>
    <s v="30'16"/>
    <s v="Q2'16"/>
  </r>
  <r>
    <d v="2016-07-31T00:00:00"/>
    <s v="A3503464"/>
    <s v="B9604"/>
    <s v="LT"/>
    <s v="NG"/>
    <x v="3"/>
    <n v="1"/>
    <s v="PVD"/>
    <x v="2"/>
    <m/>
    <x v="6"/>
    <s v="30'16"/>
    <s v="Q2'16"/>
  </r>
  <r>
    <d v="2016-07-31T00:00:00"/>
    <s v="A3502164"/>
    <s v="B7936"/>
    <s v="LT"/>
    <s v="NG"/>
    <x v="33"/>
    <n v="2"/>
    <s v="PVD"/>
    <x v="2"/>
    <m/>
    <x v="6"/>
    <s v="30'16"/>
    <s v="Q2'16"/>
  </r>
  <r>
    <d v="2016-07-09T00:00:00"/>
    <s v="A3491148"/>
    <s v="B9506"/>
    <s v="GW"/>
    <s v="NG"/>
    <x v="27"/>
    <n v="1"/>
    <s v="PVD"/>
    <x v="3"/>
    <n v="6"/>
    <x v="6"/>
    <s v="27'16"/>
    <s v="Q2'16"/>
  </r>
  <r>
    <d v="2016-07-12T00:00:00"/>
    <s v="A3493293"/>
    <s v="B9604"/>
    <s v="DB"/>
    <s v="NG"/>
    <x v="38"/>
    <n v="1"/>
    <s v="PVD"/>
    <x v="3"/>
    <n v="6"/>
    <x v="6"/>
    <s v="28'16"/>
    <s v="Q2'16"/>
  </r>
  <r>
    <d v="2016-07-19T00:00:00"/>
    <s v="A3494510"/>
    <s v="B7678"/>
    <s v="SW"/>
    <s v="NG"/>
    <x v="16"/>
    <n v="1"/>
    <s v="PVD"/>
    <x v="3"/>
    <n v="4"/>
    <x v="6"/>
    <s v="29'16"/>
    <s v="Q2'16"/>
  </r>
  <r>
    <d v="2016-07-25T00:00:00"/>
    <s v="A3500351"/>
    <s v="B9604"/>
    <s v="KZ"/>
    <s v="NG"/>
    <x v="38"/>
    <n v="1"/>
    <s v="PVD"/>
    <x v="3"/>
    <n v="4"/>
    <x v="6"/>
    <s v="30'16"/>
    <s v="Q2'16"/>
  </r>
  <r>
    <d v="2016-07-26T00:00:00"/>
    <s v="A3498105"/>
    <s v="B9604"/>
    <s v="QK"/>
    <s v="NG"/>
    <x v="16"/>
    <n v="1"/>
    <s v="PVD"/>
    <x v="3"/>
    <n v="5"/>
    <x v="6"/>
    <s v="30'16"/>
    <s v="Q2'16"/>
  </r>
  <r>
    <d v="2016-07-26T00:00:00"/>
    <s v="A3497958"/>
    <s v="B4402"/>
    <s v="YL"/>
    <s v="NG"/>
    <x v="38"/>
    <n v="1"/>
    <s v="PVD"/>
    <x v="3"/>
    <n v="4"/>
    <x v="6"/>
    <s v="30'16"/>
    <s v="Q2'16"/>
  </r>
  <r>
    <d v="2016-07-01T00:00:00"/>
    <s v="A3485839"/>
    <s v="B8960-16G"/>
    <s v="KELLY"/>
    <s v="NG"/>
    <x v="2"/>
    <n v="2"/>
    <s v="EPL"/>
    <x v="0"/>
    <m/>
    <x v="5"/>
    <s v="26'16"/>
    <s v="Q1'16"/>
  </r>
  <r>
    <d v="2016-07-01T00:00:00"/>
    <s v="A3485839"/>
    <s v="B8960-16G"/>
    <s v="KELLY"/>
    <s v="NG"/>
    <x v="1"/>
    <n v="2"/>
    <s v="EPL"/>
    <x v="0"/>
    <m/>
    <x v="5"/>
    <s v="26'16"/>
    <s v="Q1'16"/>
  </r>
  <r>
    <d v="2016-07-01T00:00:00"/>
    <s v="A3484567"/>
    <s v="B8960-16G"/>
    <s v="KELLY"/>
    <s v="NG"/>
    <x v="2"/>
    <n v="1"/>
    <s v="EPL"/>
    <x v="0"/>
    <m/>
    <x v="5"/>
    <s v="26'16"/>
    <s v="Q1'16"/>
  </r>
  <r>
    <d v="2016-07-01T00:00:00"/>
    <s v="A3484567"/>
    <s v="B8960-16G"/>
    <s v="KELLY"/>
    <s v="NG"/>
    <x v="1"/>
    <n v="2"/>
    <s v="EPL"/>
    <x v="0"/>
    <m/>
    <x v="5"/>
    <s v="26'16"/>
    <s v="Q1'16"/>
  </r>
  <r>
    <d v="2016-07-01T00:00:00"/>
    <s v="A3485840"/>
    <s v="B8960-16G"/>
    <s v="KELLY"/>
    <s v="NG"/>
    <x v="2"/>
    <n v="2"/>
    <s v="EPL"/>
    <x v="0"/>
    <m/>
    <x v="5"/>
    <s v="26'16"/>
    <s v="Q1'16"/>
  </r>
  <r>
    <d v="2016-07-01T00:00:00"/>
    <s v="A3485840"/>
    <s v="B8960-16G"/>
    <s v="KELLY"/>
    <s v="NG"/>
    <x v="1"/>
    <n v="1"/>
    <s v="EPL"/>
    <x v="0"/>
    <m/>
    <x v="5"/>
    <s v="26'16"/>
    <s v="Q1'16"/>
  </r>
  <r>
    <d v="2016-07-01T00:00:00"/>
    <s v="A3484276"/>
    <s v="B8960-16G"/>
    <s v="KELLY"/>
    <s v="NG"/>
    <x v="1"/>
    <n v="2"/>
    <s v="EPL"/>
    <x v="0"/>
    <m/>
    <x v="5"/>
    <s v="26'16"/>
    <s v="Q1'16"/>
  </r>
  <r>
    <d v="2016-07-01T00:00:00"/>
    <s v="A3486657"/>
    <s v="B8960-16G"/>
    <s v="KELLY"/>
    <s v="NG"/>
    <x v="1"/>
    <n v="7"/>
    <s v="EPL"/>
    <x v="0"/>
    <m/>
    <x v="5"/>
    <s v="26'16"/>
    <s v="Q1'16"/>
  </r>
  <r>
    <d v="2016-07-01T00:00:00"/>
    <s v="A3485838"/>
    <s v="B8960-16G"/>
    <s v="KELLY"/>
    <s v="NG"/>
    <x v="1"/>
    <n v="2"/>
    <s v="EPL"/>
    <x v="0"/>
    <m/>
    <x v="5"/>
    <s v="26'16"/>
    <s v="Q1'16"/>
  </r>
  <r>
    <d v="2016-07-01T00:00:00"/>
    <s v="A3486634"/>
    <s v="B8099-9H"/>
    <s v="KELLY"/>
    <s v="NG"/>
    <x v="1"/>
    <n v="1"/>
    <s v="EPL"/>
    <x v="0"/>
    <m/>
    <x v="5"/>
    <s v="26'16"/>
    <s v="Q1'16"/>
  </r>
  <r>
    <d v="2016-07-01T00:00:00"/>
    <s v="A3486634"/>
    <s v="B8099-9H"/>
    <s v="KELLY"/>
    <s v="NG"/>
    <x v="3"/>
    <n v="4"/>
    <s v="EPL"/>
    <x v="0"/>
    <m/>
    <x v="5"/>
    <s v="26'16"/>
    <s v="Q1'16"/>
  </r>
  <r>
    <d v="2016-07-01T00:00:00"/>
    <s v="A3484929"/>
    <s v="B8029-9N"/>
    <s v="KELLY"/>
    <s v="NG"/>
    <x v="1"/>
    <n v="1"/>
    <s v="EPL"/>
    <x v="0"/>
    <m/>
    <x v="5"/>
    <s v="26'16"/>
    <s v="Q1'16"/>
  </r>
  <r>
    <d v="2016-07-01T00:00:00"/>
    <s v="A3484929"/>
    <s v="B8029-9N"/>
    <s v="KELLY"/>
    <s v="NG"/>
    <x v="3"/>
    <n v="2"/>
    <s v="EPL"/>
    <x v="0"/>
    <m/>
    <x v="5"/>
    <s v="26'16"/>
    <s v="Q1'16"/>
  </r>
  <r>
    <d v="2016-07-01T00:00:00"/>
    <s v="A3487723"/>
    <s v="B9604-5A"/>
    <s v="KELLY"/>
    <s v="NG"/>
    <x v="1"/>
    <n v="3"/>
    <s v="EPL"/>
    <x v="0"/>
    <m/>
    <x v="5"/>
    <s v="26'16"/>
    <s v="Q1'16"/>
  </r>
  <r>
    <d v="2016-07-01T00:00:00"/>
    <s v="A3486626"/>
    <s v="B8099-9H"/>
    <s v="KELLY"/>
    <s v="NG"/>
    <x v="2"/>
    <n v="1"/>
    <s v="EPL"/>
    <x v="0"/>
    <m/>
    <x v="5"/>
    <s v="26'16"/>
    <s v="Q1'16"/>
  </r>
  <r>
    <d v="2016-07-01T00:00:00"/>
    <s v="A3486626"/>
    <s v="B8099-9H"/>
    <s v="KELLY"/>
    <s v="NG"/>
    <x v="1"/>
    <n v="3"/>
    <s v="EPL"/>
    <x v="0"/>
    <m/>
    <x v="5"/>
    <s v="26'16"/>
    <s v="Q1'16"/>
  </r>
  <r>
    <d v="2016-07-01T00:00:00"/>
    <s v="A3486718"/>
    <s v="B8088-9S"/>
    <s v="KELLY"/>
    <s v="NG"/>
    <x v="1"/>
    <n v="1"/>
    <s v="EPL"/>
    <x v="0"/>
    <m/>
    <x v="5"/>
    <s v="26'16"/>
    <s v="Q1'16"/>
  </r>
  <r>
    <d v="2016-07-01T00:00:00"/>
    <s v="A3486718"/>
    <s v="B8088-9S"/>
    <s v="KELLY"/>
    <s v="NG"/>
    <x v="3"/>
    <n v="1"/>
    <s v="EPL"/>
    <x v="0"/>
    <m/>
    <x v="5"/>
    <s v="26'16"/>
    <s v="Q1'16"/>
  </r>
  <r>
    <d v="2016-07-01T00:00:00"/>
    <s v="A3487408"/>
    <s v="B8088-9S"/>
    <s v="KELLY"/>
    <s v="NG"/>
    <x v="2"/>
    <n v="2"/>
    <s v="EPL"/>
    <x v="0"/>
    <m/>
    <x v="5"/>
    <s v="26'16"/>
    <s v="Q1'16"/>
  </r>
  <r>
    <d v="2016-07-01T00:00:00"/>
    <s v="A3487715"/>
    <s v="B9604-5A"/>
    <s v="KELLY"/>
    <s v="NG"/>
    <x v="1"/>
    <n v="1"/>
    <s v="EPL"/>
    <x v="0"/>
    <m/>
    <x v="5"/>
    <s v="26'16"/>
    <s v="Q1'16"/>
  </r>
  <r>
    <d v="2016-07-01T00:00:00"/>
    <s v="A3487718"/>
    <s v="B9604-5A"/>
    <s v="KELLY"/>
    <s v="NG"/>
    <x v="2"/>
    <n v="1"/>
    <s v="EPL"/>
    <x v="0"/>
    <m/>
    <x v="5"/>
    <s v="26'16"/>
    <s v="Q1'16"/>
  </r>
  <r>
    <d v="2016-07-01T00:00:00"/>
    <s v="A3487755"/>
    <s v="B9604-5A"/>
    <s v="KELLY"/>
    <s v="NG"/>
    <x v="2"/>
    <n v="2"/>
    <s v="EPL"/>
    <x v="0"/>
    <m/>
    <x v="5"/>
    <s v="26'16"/>
    <s v="Q1'16"/>
  </r>
  <r>
    <d v="2016-07-01T00:00:00"/>
    <s v="A3487877"/>
    <s v="B9604-5A"/>
    <s v="KELLY"/>
    <s v="NG"/>
    <x v="0"/>
    <n v="1"/>
    <s v="EPL"/>
    <x v="0"/>
    <m/>
    <x v="5"/>
    <s v="26'16"/>
    <s v="Q1'16"/>
  </r>
  <r>
    <d v="2016-07-01T00:00:00"/>
    <s v="A3487169"/>
    <s v="B9604-5A"/>
    <s v="KELLY"/>
    <s v="NG"/>
    <x v="2"/>
    <n v="2"/>
    <s v="EPL"/>
    <x v="0"/>
    <m/>
    <x v="5"/>
    <s v="26'16"/>
    <s v="Q1'16"/>
  </r>
  <r>
    <d v="2016-07-01T00:00:00"/>
    <s v="A3487169"/>
    <s v="B9604-5A"/>
    <s v="KELLY"/>
    <s v="NG"/>
    <x v="1"/>
    <n v="1"/>
    <s v="EPL"/>
    <x v="0"/>
    <m/>
    <x v="5"/>
    <s v="26'16"/>
    <s v="Q1'16"/>
  </r>
  <r>
    <d v="2016-07-01T00:00:00"/>
    <s v="A3487748"/>
    <s v="B9604-5A"/>
    <s v="KELLY"/>
    <s v="NG"/>
    <x v="1"/>
    <n v="1"/>
    <s v="EPL"/>
    <x v="0"/>
    <m/>
    <x v="5"/>
    <s v="26'16"/>
    <s v="Q1'16"/>
  </r>
  <r>
    <d v="2016-07-01T00:00:00"/>
    <s v="A3487750"/>
    <s v="B9604-5A"/>
    <s v="KELLY"/>
    <s v="NG"/>
    <x v="2"/>
    <n v="1"/>
    <s v="EPL"/>
    <x v="0"/>
    <m/>
    <x v="5"/>
    <s v="26'16"/>
    <s v="Q1'16"/>
  </r>
  <r>
    <d v="2016-07-01T00:00:00"/>
    <s v="A3486627"/>
    <s v="B8099-9H"/>
    <s v="M.JOTHI"/>
    <s v="NG"/>
    <x v="1"/>
    <n v="1"/>
    <s v="EPL"/>
    <x v="0"/>
    <m/>
    <x v="5"/>
    <s v="26'16"/>
    <s v="Q1'16"/>
  </r>
  <r>
    <d v="2016-07-01T00:00:00"/>
    <s v="A3486633"/>
    <s v="B8099-9H"/>
    <s v="M.JOTHI"/>
    <s v="NG"/>
    <x v="1"/>
    <n v="2"/>
    <s v="EPL"/>
    <x v="0"/>
    <m/>
    <x v="5"/>
    <s v="26'16"/>
    <s v="Q1'16"/>
  </r>
  <r>
    <d v="2016-07-01T00:00:00"/>
    <s v="A3487366"/>
    <s v="B8960-16G"/>
    <s v="M.JOTHI"/>
    <s v="NG"/>
    <x v="1"/>
    <n v="5"/>
    <s v="EPL"/>
    <x v="0"/>
    <m/>
    <x v="5"/>
    <s v="26'16"/>
    <s v="Q1'16"/>
  </r>
  <r>
    <d v="2016-07-01T00:00:00"/>
    <s v="A3484561"/>
    <s v="B8960-16G"/>
    <s v="M.JOTHI"/>
    <s v="NG"/>
    <x v="1"/>
    <n v="3"/>
    <s v="EPL"/>
    <x v="0"/>
    <m/>
    <x v="5"/>
    <s v="26'16"/>
    <s v="Q1'16"/>
  </r>
  <r>
    <d v="2016-07-01T00:00:00"/>
    <s v="A3485236"/>
    <s v="B8960-16G"/>
    <s v="M.JOTHI"/>
    <s v="NG"/>
    <x v="1"/>
    <n v="1"/>
    <s v="EPL"/>
    <x v="0"/>
    <m/>
    <x v="5"/>
    <s v="26'16"/>
    <s v="Q1'16"/>
  </r>
  <r>
    <d v="2016-07-01T00:00:00"/>
    <s v="A3486655"/>
    <s v="B8960-16G"/>
    <s v="M.JOTHI"/>
    <s v="NG"/>
    <x v="1"/>
    <n v="5"/>
    <s v="EPL"/>
    <x v="0"/>
    <m/>
    <x v="5"/>
    <s v="26'16"/>
    <s v="Q1'16"/>
  </r>
  <r>
    <d v="2016-07-01T00:00:00"/>
    <s v="A3485042"/>
    <s v="B4414-9L"/>
    <s v="M.JOTHI"/>
    <s v="NG"/>
    <x v="1"/>
    <n v="2"/>
    <s v="EPL"/>
    <x v="0"/>
    <m/>
    <x v="5"/>
    <s v="26'16"/>
    <s v="Q1'16"/>
  </r>
  <r>
    <d v="2016-07-01T00:00:00"/>
    <s v="A3486631"/>
    <s v="B8099-9H"/>
    <s v="M.JOTHI"/>
    <s v="NG"/>
    <x v="1"/>
    <n v="2"/>
    <s v="EPL"/>
    <x v="0"/>
    <m/>
    <x v="5"/>
    <s v="26'16"/>
    <s v="Q1'16"/>
  </r>
  <r>
    <d v="2016-07-01T00:00:00"/>
    <s v="A3487887"/>
    <s v="B9604-5A"/>
    <s v="M.JOTHI"/>
    <s v="NG"/>
    <x v="0"/>
    <n v="1"/>
    <s v="EPL"/>
    <x v="0"/>
    <m/>
    <x v="5"/>
    <s v="26'16"/>
    <s v="Q1'16"/>
  </r>
  <r>
    <d v="2016-07-01T00:00:00"/>
    <s v="A3487168"/>
    <s v="B9604-5A"/>
    <s v="M.JOTHI"/>
    <s v="NG"/>
    <x v="1"/>
    <n v="2"/>
    <s v="EPL"/>
    <x v="0"/>
    <m/>
    <x v="5"/>
    <s v="26'16"/>
    <s v="Q1'16"/>
  </r>
  <r>
    <d v="2016-07-01T00:00:00"/>
    <s v="A3486628"/>
    <s v="B8099-9H"/>
    <s v="M.JOTHI"/>
    <s v="NG"/>
    <x v="2"/>
    <n v="1"/>
    <s v="EPL"/>
    <x v="0"/>
    <m/>
    <x v="5"/>
    <s v="26'16"/>
    <s v="Q1'16"/>
  </r>
  <r>
    <d v="2016-07-01T00:00:00"/>
    <s v="A3487059"/>
    <s v="B8960-16G"/>
    <s v="M.JOTHI"/>
    <s v="NG"/>
    <x v="1"/>
    <n v="3"/>
    <s v="EPL"/>
    <x v="0"/>
    <m/>
    <x v="5"/>
    <s v="26'16"/>
    <s v="Q1'16"/>
  </r>
  <r>
    <d v="2016-07-01T00:00:00"/>
    <s v="A3486654"/>
    <s v="B8960-16G"/>
    <s v="M.JOTHI"/>
    <s v="NG"/>
    <x v="1"/>
    <n v="7"/>
    <s v="EPL"/>
    <x v="0"/>
    <m/>
    <x v="5"/>
    <s v="26'16"/>
    <s v="Q1'16"/>
  </r>
  <r>
    <d v="2016-07-01T00:00:00"/>
    <s v="A3486711"/>
    <s v="B8088-9S"/>
    <s v="M.JOTHI"/>
    <s v="NG"/>
    <x v="1"/>
    <n v="1"/>
    <s v="EPL"/>
    <x v="0"/>
    <m/>
    <x v="5"/>
    <s v="26'16"/>
    <s v="Q1'16"/>
  </r>
  <r>
    <d v="2016-07-01T00:00:00"/>
    <s v="A3487410"/>
    <s v="B8088-9S"/>
    <s v="M.JOTHI"/>
    <s v="NG"/>
    <x v="1"/>
    <n v="1"/>
    <s v="EPL"/>
    <x v="0"/>
    <m/>
    <x v="5"/>
    <s v="26'16"/>
    <s v="Q1'16"/>
  </r>
  <r>
    <d v="2016-07-01T00:00:00"/>
    <s v="A3487410"/>
    <s v="B8088-9S"/>
    <s v="M.JOTHI"/>
    <s v="NG"/>
    <x v="7"/>
    <n v="1"/>
    <s v="EPL"/>
    <x v="0"/>
    <m/>
    <x v="5"/>
    <s v="26'16"/>
    <s v="Q1'16"/>
  </r>
  <r>
    <d v="2016-07-01T00:00:00"/>
    <s v="A3487367"/>
    <s v="B8960-16G"/>
    <s v="M.JOTHI"/>
    <s v="NG"/>
    <x v="1"/>
    <n v="3"/>
    <s v="EPL"/>
    <x v="0"/>
    <m/>
    <x v="5"/>
    <s v="26'16"/>
    <s v="Q1'16"/>
  </r>
  <r>
    <d v="2016-07-01T00:00:00"/>
    <s v="A3487462"/>
    <s v="B9604-5A"/>
    <s v="M.JOTHI"/>
    <s v="NG"/>
    <x v="1"/>
    <n v="1"/>
    <s v="EPL"/>
    <x v="0"/>
    <m/>
    <x v="5"/>
    <s v="26'16"/>
    <s v="Q1'16"/>
  </r>
  <r>
    <d v="2016-07-01T00:00:00"/>
    <s v="A3484441"/>
    <s v="B9608-5N"/>
    <s v="M.JOTHI"/>
    <s v="NG"/>
    <x v="1"/>
    <n v="2"/>
    <s v="EPL"/>
    <x v="0"/>
    <m/>
    <x v="5"/>
    <s v="26'16"/>
    <s v="Q1'16"/>
  </r>
  <r>
    <d v="2016-07-01T00:00:00"/>
    <s v="A3487387"/>
    <s v="B4310-5P"/>
    <s v="M.JOTHI"/>
    <s v="NG"/>
    <x v="1"/>
    <n v="1"/>
    <s v="EPL"/>
    <x v="0"/>
    <m/>
    <x v="5"/>
    <s v="26'16"/>
    <s v="Q1'16"/>
  </r>
  <r>
    <d v="2016-07-01T00:00:00"/>
    <s v="A3487453"/>
    <s v="B9604-5A"/>
    <s v="M.JOTHI"/>
    <s v="NG"/>
    <x v="1"/>
    <n v="1"/>
    <s v="EPL"/>
    <x v="0"/>
    <m/>
    <x v="5"/>
    <s v="26'16"/>
    <s v="Q1'16"/>
  </r>
  <r>
    <d v="2016-07-01T00:00:00"/>
    <s v="A3487710"/>
    <s v="B9604-5A"/>
    <s v="M.JOTHI"/>
    <s v="NG"/>
    <x v="1"/>
    <n v="1"/>
    <s v="EPL"/>
    <x v="0"/>
    <m/>
    <x v="5"/>
    <s v="26'16"/>
    <s v="Q1'16"/>
  </r>
  <r>
    <d v="2016-07-02T00:00:00"/>
    <s v="A3487062"/>
    <s v="B8960-16G"/>
    <s v="PEE"/>
    <s v="NG"/>
    <x v="1"/>
    <n v="11"/>
    <s v="EPL"/>
    <x v="0"/>
    <m/>
    <x v="5"/>
    <s v="26'16"/>
    <s v="Q1'16"/>
  </r>
  <r>
    <d v="2016-07-02T00:00:00"/>
    <s v="A3485843"/>
    <s v="B8960-16G"/>
    <s v="PEE"/>
    <s v="NG"/>
    <x v="1"/>
    <n v="3"/>
    <s v="EPL"/>
    <x v="0"/>
    <m/>
    <x v="5"/>
    <s v="26'16"/>
    <s v="Q1'16"/>
  </r>
  <r>
    <d v="2016-07-02T00:00:00"/>
    <s v="A3487365"/>
    <s v="B8960-16G"/>
    <s v="PEE"/>
    <s v="NG"/>
    <x v="1"/>
    <n v="5"/>
    <s v="EPL"/>
    <x v="0"/>
    <m/>
    <x v="5"/>
    <s v="26'16"/>
    <s v="Q1'16"/>
  </r>
  <r>
    <d v="2016-07-02T00:00:00"/>
    <s v="A3487061"/>
    <s v="B8960-16G"/>
    <s v="PEE"/>
    <s v="NG"/>
    <x v="1"/>
    <n v="12"/>
    <s v="EPL"/>
    <x v="0"/>
    <m/>
    <x v="5"/>
    <s v="26'16"/>
    <s v="Q1'16"/>
  </r>
  <r>
    <d v="2016-07-02T00:00:00"/>
    <s v="A3485201"/>
    <s v="B8034-9M"/>
    <s v="PEE"/>
    <s v="NG"/>
    <x v="1"/>
    <n v="2"/>
    <s v="EPL"/>
    <x v="0"/>
    <m/>
    <x v="5"/>
    <s v="26'16"/>
    <s v="Q1'16"/>
  </r>
  <r>
    <d v="2016-07-02T00:00:00"/>
    <s v="A3485844"/>
    <s v="B8960-16G"/>
    <s v="PEE"/>
    <s v="NG"/>
    <x v="1"/>
    <n v="1"/>
    <s v="EPL"/>
    <x v="0"/>
    <m/>
    <x v="5"/>
    <s v="26'16"/>
    <s v="Q1'16"/>
  </r>
  <r>
    <d v="2016-07-02T00:00:00"/>
    <s v="A3485841"/>
    <s v="B8960-16G"/>
    <s v="PEE"/>
    <s v="NG"/>
    <x v="0"/>
    <n v="1"/>
    <s v="EPL"/>
    <x v="0"/>
    <m/>
    <x v="5"/>
    <s v="26'16"/>
    <s v="Q1'16"/>
  </r>
  <r>
    <d v="2016-07-02T00:00:00"/>
    <s v="A3485841"/>
    <s v="B8960-16G"/>
    <s v="PEE"/>
    <s v="NG"/>
    <x v="1"/>
    <n v="1"/>
    <s v="EPL"/>
    <x v="0"/>
    <m/>
    <x v="5"/>
    <s v="26'16"/>
    <s v="Q1'16"/>
  </r>
  <r>
    <d v="2016-07-02T00:00:00"/>
    <s v="A3488426"/>
    <s v="B9604-5A"/>
    <s v="PEE"/>
    <s v="NG"/>
    <x v="1"/>
    <n v="1"/>
    <s v="EPL"/>
    <x v="0"/>
    <m/>
    <x v="5"/>
    <s v="26'16"/>
    <s v="Q1'16"/>
  </r>
  <r>
    <d v="2016-07-02T00:00:00"/>
    <s v="A3487060"/>
    <s v="B8960-16G"/>
    <s v="PEE"/>
    <s v="NG"/>
    <x v="1"/>
    <n v="12"/>
    <s v="EPL"/>
    <x v="0"/>
    <m/>
    <x v="5"/>
    <s v="26'16"/>
    <s v="Q1'16"/>
  </r>
  <r>
    <d v="2016-07-02T00:00:00"/>
    <s v="A3484564"/>
    <s v="B8960-16G"/>
    <s v="PEE"/>
    <s v="NG"/>
    <x v="1"/>
    <n v="1"/>
    <s v="EPL"/>
    <x v="0"/>
    <m/>
    <x v="5"/>
    <s v="26'16"/>
    <s v="Q1'16"/>
  </r>
  <r>
    <d v="2016-07-02T00:00:00"/>
    <s v="A3488415"/>
    <s v="B9604-5A"/>
    <s v="KELLY"/>
    <s v="NG"/>
    <x v="1"/>
    <n v="4"/>
    <s v="EPL"/>
    <x v="0"/>
    <m/>
    <x v="5"/>
    <s v="26'16"/>
    <s v="Q1'16"/>
  </r>
  <r>
    <d v="2016-07-02T00:00:00"/>
    <s v="A3488419"/>
    <s v="B9604-5A"/>
    <s v="KELLY"/>
    <s v="NG"/>
    <x v="2"/>
    <n v="2"/>
    <s v="EPL"/>
    <x v="0"/>
    <m/>
    <x v="5"/>
    <s v="26'16"/>
    <s v="Q1'16"/>
  </r>
  <r>
    <d v="2016-07-02T00:00:00"/>
    <s v="A3487889"/>
    <s v="B9604-5A"/>
    <s v="KELLY"/>
    <s v="NG"/>
    <x v="1"/>
    <n v="1"/>
    <s v="EPL"/>
    <x v="0"/>
    <m/>
    <x v="5"/>
    <s v="26'16"/>
    <s v="Q1'16"/>
  </r>
  <r>
    <d v="2016-07-02T00:00:00"/>
    <s v="A3488432"/>
    <s v="B9604-5A"/>
    <s v="KELLY"/>
    <s v="NG"/>
    <x v="2"/>
    <n v="1"/>
    <s v="EPL"/>
    <x v="0"/>
    <m/>
    <x v="5"/>
    <s v="26'16"/>
    <s v="Q1'16"/>
  </r>
  <r>
    <d v="2016-07-02T00:00:00"/>
    <s v="A3486535"/>
    <s v="B8020-9L"/>
    <s v="KELLY"/>
    <s v="NG"/>
    <x v="1"/>
    <n v="2"/>
    <s v="EPL"/>
    <x v="0"/>
    <m/>
    <x v="5"/>
    <s v="26'16"/>
    <s v="Q1'16"/>
  </r>
  <r>
    <d v="2016-07-02T00:00:00"/>
    <s v="A3487362"/>
    <s v="B8960-16G"/>
    <s v="KELLY"/>
    <s v="NG"/>
    <x v="1"/>
    <n v="5"/>
    <s v="EPL"/>
    <x v="0"/>
    <m/>
    <x v="5"/>
    <s v="26'16"/>
    <s v="Q1'16"/>
  </r>
  <r>
    <d v="2016-07-02T00:00:00"/>
    <s v="A3488544"/>
    <s v="B8099-9H"/>
    <s v="KELLY"/>
    <s v="NG"/>
    <x v="1"/>
    <n v="2"/>
    <s v="EPL"/>
    <x v="0"/>
    <m/>
    <x v="5"/>
    <s v="26'16"/>
    <s v="Q1'16"/>
  </r>
  <r>
    <d v="2016-07-02T00:00:00"/>
    <s v="A3488004"/>
    <s v="B8025-9U"/>
    <s v="KELLY"/>
    <s v="NG"/>
    <x v="2"/>
    <n v="1"/>
    <s v="EPL"/>
    <x v="0"/>
    <m/>
    <x v="5"/>
    <s v="26'16"/>
    <s v="Q1'16"/>
  </r>
  <r>
    <d v="2016-07-02T00:00:00"/>
    <s v="A3488004"/>
    <s v="B8025-9U"/>
    <s v="KELLY"/>
    <s v="NG"/>
    <x v="1"/>
    <n v="2"/>
    <s v="EPL"/>
    <x v="0"/>
    <m/>
    <x v="5"/>
    <s v="26'16"/>
    <s v="Q1'16"/>
  </r>
  <r>
    <d v="2016-07-02T00:00:00"/>
    <s v="A3486637"/>
    <s v="B4405-9L"/>
    <s v="KELLY"/>
    <s v="NG"/>
    <x v="2"/>
    <n v="1"/>
    <s v="EPL"/>
    <x v="0"/>
    <m/>
    <x v="5"/>
    <s v="26'16"/>
    <s v="Q1'16"/>
  </r>
  <r>
    <d v="2016-07-02T00:00:00"/>
    <s v="A3486637"/>
    <s v="B4405-9L"/>
    <s v="KELLY"/>
    <s v="NG"/>
    <x v="1"/>
    <n v="2"/>
    <s v="EPL"/>
    <x v="0"/>
    <m/>
    <x v="5"/>
    <s v="26'16"/>
    <s v="Q1'16"/>
  </r>
  <r>
    <d v="2016-07-02T00:00:00"/>
    <s v="A3485197"/>
    <s v="B8034-9M"/>
    <s v="KELLY"/>
    <s v="NG"/>
    <x v="1"/>
    <n v="1"/>
    <s v="EPL"/>
    <x v="0"/>
    <m/>
    <x v="5"/>
    <s v="26'16"/>
    <s v="Q1'16"/>
  </r>
  <r>
    <d v="2016-07-02T00:00:00"/>
    <s v="A3487883"/>
    <s v="B9604-5A"/>
    <s v="KELLY"/>
    <s v="NG"/>
    <x v="1"/>
    <n v="1"/>
    <s v="EPL"/>
    <x v="0"/>
    <m/>
    <x v="5"/>
    <s v="26'16"/>
    <s v="Q1'16"/>
  </r>
  <r>
    <d v="2016-07-02T00:00:00"/>
    <s v="A3488416"/>
    <s v="B9604-5A"/>
    <s v="KELLY"/>
    <s v="NG"/>
    <x v="2"/>
    <n v="1"/>
    <s v="EPL"/>
    <x v="0"/>
    <m/>
    <x v="5"/>
    <s v="26'16"/>
    <s v="Q1'16"/>
  </r>
  <r>
    <d v="2016-07-02T00:00:00"/>
    <s v="A3488416"/>
    <s v="B9604-5A"/>
    <s v="KELLY"/>
    <s v="NG"/>
    <x v="1"/>
    <n v="3"/>
    <s v="EPL"/>
    <x v="0"/>
    <m/>
    <x v="5"/>
    <s v="26'16"/>
    <s v="Q1'16"/>
  </r>
  <r>
    <d v="2016-07-02T00:00:00"/>
    <s v="A3486537"/>
    <s v="B8020-9L"/>
    <s v="KELLY"/>
    <s v="NG"/>
    <x v="2"/>
    <n v="1"/>
    <s v="EPL"/>
    <x v="0"/>
    <m/>
    <x v="5"/>
    <s v="26'16"/>
    <s v="Q1'16"/>
  </r>
  <r>
    <d v="2016-07-02T00:00:00"/>
    <s v="A3486537"/>
    <s v="B8020-9L"/>
    <s v="KELLY"/>
    <s v="NG"/>
    <x v="1"/>
    <n v="1"/>
    <s v="EPL"/>
    <x v="0"/>
    <m/>
    <x v="5"/>
    <s v="26'16"/>
    <s v="Q1'16"/>
  </r>
  <r>
    <d v="2016-07-02T00:00:00"/>
    <s v="A3487414"/>
    <s v="B8088-9S"/>
    <s v="KELLY"/>
    <s v="NG"/>
    <x v="2"/>
    <n v="1"/>
    <s v="EPL"/>
    <x v="0"/>
    <m/>
    <x v="5"/>
    <s v="26'16"/>
    <s v="Q1'16"/>
  </r>
  <r>
    <d v="2016-07-02T00:00:00"/>
    <s v="A3488417"/>
    <s v="B9604-5A"/>
    <s v="KELLY"/>
    <s v="NG"/>
    <x v="2"/>
    <n v="2"/>
    <s v="EPL"/>
    <x v="0"/>
    <m/>
    <x v="5"/>
    <s v="26'16"/>
    <s v="Q1'16"/>
  </r>
  <r>
    <d v="2016-07-02T00:00:00"/>
    <s v="A3488414"/>
    <s v="B9604-5A"/>
    <s v="KELLY"/>
    <s v="NG"/>
    <x v="1"/>
    <n v="3"/>
    <s v="EPL"/>
    <x v="0"/>
    <m/>
    <x v="5"/>
    <s v="26'16"/>
    <s v="Q1'16"/>
  </r>
  <r>
    <d v="2016-07-02T00:00:00"/>
    <s v="A3488117"/>
    <s v="B8960-16G"/>
    <s v="KELLY"/>
    <s v="NG"/>
    <x v="0"/>
    <n v="1"/>
    <s v="EPL"/>
    <x v="0"/>
    <m/>
    <x v="5"/>
    <s v="26'16"/>
    <s v="Q1'16"/>
  </r>
  <r>
    <d v="2016-07-02T00:00:00"/>
    <s v="A3488117"/>
    <s v="B8960-16G"/>
    <s v="KELLY"/>
    <s v="NG"/>
    <x v="1"/>
    <n v="2"/>
    <s v="EPL"/>
    <x v="0"/>
    <m/>
    <x v="5"/>
    <s v="26'16"/>
    <s v="Q1'16"/>
  </r>
  <r>
    <d v="2016-07-02T00:00:00"/>
    <s v="A3487539"/>
    <s v="B8960-16G"/>
    <s v="KELLY"/>
    <s v="NG"/>
    <x v="1"/>
    <n v="1"/>
    <s v="EPL"/>
    <x v="0"/>
    <m/>
    <x v="5"/>
    <s v="26'16"/>
    <s v="Q1'16"/>
  </r>
  <r>
    <d v="2016-07-02T00:00:00"/>
    <s v="A3487363"/>
    <s v="B8960-16G"/>
    <s v="KELLY"/>
    <s v="NG"/>
    <x v="2"/>
    <n v="1"/>
    <s v="EPL"/>
    <x v="0"/>
    <m/>
    <x v="5"/>
    <s v="26'16"/>
    <s v="Q1'16"/>
  </r>
  <r>
    <d v="2016-07-02T00:00:00"/>
    <s v="A3487363"/>
    <s v="B8960-16G"/>
    <s v="KELLY"/>
    <s v="NG"/>
    <x v="1"/>
    <n v="4"/>
    <s v="EPL"/>
    <x v="0"/>
    <m/>
    <x v="5"/>
    <s v="26'16"/>
    <s v="Q1'16"/>
  </r>
  <r>
    <d v="2016-07-02T00:00:00"/>
    <s v="A3488581"/>
    <s v="B8967-16I"/>
    <s v="KELLY"/>
    <s v="NG"/>
    <x v="2"/>
    <n v="1"/>
    <s v="EPL"/>
    <x v="0"/>
    <m/>
    <x v="5"/>
    <s v="26'16"/>
    <s v="Q1'16"/>
  </r>
  <r>
    <d v="2016-07-02T00:00:00"/>
    <s v="A3485196"/>
    <s v="B8034-9M"/>
    <s v="KELLY"/>
    <s v="NG"/>
    <x v="1"/>
    <n v="1"/>
    <s v="EPL"/>
    <x v="0"/>
    <m/>
    <x v="5"/>
    <s v="26'16"/>
    <s v="Q1'16"/>
  </r>
  <r>
    <d v="2016-07-02T00:00:00"/>
    <s v="A3487543"/>
    <s v="B8960-16G"/>
    <s v="KELLY"/>
    <s v="NG"/>
    <x v="1"/>
    <n v="4"/>
    <s v="EPL"/>
    <x v="0"/>
    <m/>
    <x v="5"/>
    <s v="26'16"/>
    <s v="Q1'16"/>
  </r>
  <r>
    <d v="2016-07-02T00:00:00"/>
    <s v="A3488119"/>
    <s v="B8960-16G"/>
    <s v="KELLY"/>
    <s v="NG"/>
    <x v="2"/>
    <n v="1"/>
    <s v="EPL"/>
    <x v="0"/>
    <m/>
    <x v="5"/>
    <s v="26'16"/>
    <s v="Q1'16"/>
  </r>
  <r>
    <d v="2016-07-02T00:00:00"/>
    <s v="A3488119"/>
    <s v="B8960-16G"/>
    <s v="KELLY"/>
    <s v="NG"/>
    <x v="1"/>
    <n v="3"/>
    <s v="EPL"/>
    <x v="0"/>
    <m/>
    <x v="5"/>
    <s v="26'16"/>
    <s v="Q1'16"/>
  </r>
  <r>
    <d v="2016-07-02T00:00:00"/>
    <s v="A3486235"/>
    <s v="B8960-16G"/>
    <s v="KELLY"/>
    <s v="NG"/>
    <x v="1"/>
    <n v="3"/>
    <s v="EPL"/>
    <x v="0"/>
    <m/>
    <x v="5"/>
    <s v="26'16"/>
    <s v="Q1'16"/>
  </r>
  <r>
    <d v="2016-07-02T00:00:00"/>
    <s v="A3487541"/>
    <s v="B8960-16G"/>
    <s v="KELLY"/>
    <s v="NG"/>
    <x v="1"/>
    <n v="10"/>
    <s v="EPL"/>
    <x v="0"/>
    <m/>
    <x v="5"/>
    <s v="26'16"/>
    <s v="Q1'16"/>
  </r>
  <r>
    <d v="2016-07-02T00:00:00"/>
    <s v="A3487541"/>
    <s v="B8960-16G"/>
    <s v="KELLY"/>
    <s v="NG"/>
    <x v="12"/>
    <n v="1"/>
    <s v="EPL"/>
    <x v="0"/>
    <m/>
    <x v="5"/>
    <s v="26'16"/>
    <s v="Q1'16"/>
  </r>
  <r>
    <d v="2016-07-02T00:00:00"/>
    <s v="A3487364"/>
    <s v="B8960-16G"/>
    <s v="KELLY"/>
    <s v="NG"/>
    <x v="1"/>
    <n v="6"/>
    <s v="EPL"/>
    <x v="0"/>
    <m/>
    <x v="5"/>
    <s v="26'16"/>
    <s v="Q1'16"/>
  </r>
  <r>
    <d v="2016-07-02T00:00:00"/>
    <s v="A3487542"/>
    <s v="B8960-16G"/>
    <s v="KELLY"/>
    <s v="NG"/>
    <x v="2"/>
    <n v="1"/>
    <s v="EPL"/>
    <x v="0"/>
    <m/>
    <x v="5"/>
    <s v="26'16"/>
    <s v="Q1'16"/>
  </r>
  <r>
    <d v="2016-07-02T00:00:00"/>
    <s v="A3487542"/>
    <s v="B8960-16G"/>
    <s v="KELLY"/>
    <s v="NG"/>
    <x v="1"/>
    <n v="4"/>
    <s v="EPL"/>
    <x v="0"/>
    <m/>
    <x v="5"/>
    <s v="26'16"/>
    <s v="Q1'16"/>
  </r>
  <r>
    <d v="2016-07-02T00:00:00"/>
    <s v="A3487538"/>
    <s v="B8960-16G"/>
    <s v="KELLY"/>
    <s v="NG"/>
    <x v="1"/>
    <n v="1"/>
    <s v="EPL"/>
    <x v="0"/>
    <m/>
    <x v="5"/>
    <s v="26'16"/>
    <s v="Q1'16"/>
  </r>
  <r>
    <d v="2016-07-03T00:00:00"/>
    <s v="A3488116"/>
    <s v="B8960-16G"/>
    <s v="PEE"/>
    <s v="NG"/>
    <x v="1"/>
    <n v="3"/>
    <s v="EPL"/>
    <x v="0"/>
    <m/>
    <x v="5"/>
    <s v="26'16"/>
    <s v="Q1'16"/>
  </r>
  <r>
    <d v="2016-07-03T00:00:00"/>
    <s v="A3488116"/>
    <s v="B8960-16G"/>
    <s v="PEE"/>
    <s v="NG"/>
    <x v="3"/>
    <n v="2"/>
    <s v="EPL"/>
    <x v="0"/>
    <m/>
    <x v="5"/>
    <s v="26'16"/>
    <s v="Q1'16"/>
  </r>
  <r>
    <d v="2016-07-03T00:00:00"/>
    <s v="A3487063"/>
    <s v="B8960-16G"/>
    <s v="PEE"/>
    <s v="NG"/>
    <x v="2"/>
    <n v="1"/>
    <s v="EPL"/>
    <x v="0"/>
    <m/>
    <x v="5"/>
    <s v="26'16"/>
    <s v="Q1'16"/>
  </r>
  <r>
    <d v="2016-07-03T00:00:00"/>
    <s v="A3487063"/>
    <s v="B8960-16G"/>
    <s v="PEE"/>
    <s v="NG"/>
    <x v="1"/>
    <n v="9"/>
    <s v="EPL"/>
    <x v="0"/>
    <m/>
    <x v="5"/>
    <s v="26'16"/>
    <s v="Q1'16"/>
  </r>
  <r>
    <d v="2016-07-03T00:00:00"/>
    <s v="A3486885"/>
    <s v="B8960-16G"/>
    <s v="PEE"/>
    <s v="NG"/>
    <x v="1"/>
    <n v="8"/>
    <s v="EPL"/>
    <x v="0"/>
    <m/>
    <x v="5"/>
    <s v="26'16"/>
    <s v="Q1'16"/>
  </r>
  <r>
    <d v="2016-07-03T00:00:00"/>
    <s v="A3484563"/>
    <s v="B8960-16G"/>
    <s v="PEE"/>
    <s v="NG"/>
    <x v="1"/>
    <n v="5"/>
    <s v="EPL"/>
    <x v="0"/>
    <m/>
    <x v="5"/>
    <s v="26'16"/>
    <s v="Q1'16"/>
  </r>
  <r>
    <d v="2016-07-03T00:00:00"/>
    <s v="A3484566"/>
    <s v="B8960-16G"/>
    <s v="PEE"/>
    <s v="NG"/>
    <x v="1"/>
    <n v="10"/>
    <s v="EPL"/>
    <x v="0"/>
    <m/>
    <x v="5"/>
    <s v="26'16"/>
    <s v="Q1'16"/>
  </r>
  <r>
    <d v="2016-07-03T00:00:00"/>
    <s v="A3487575"/>
    <s v="B8960-16G"/>
    <s v="PEE"/>
    <s v="NG"/>
    <x v="1"/>
    <n v="8"/>
    <s v="EPL"/>
    <x v="0"/>
    <m/>
    <x v="5"/>
    <s v="26'16"/>
    <s v="Q1'16"/>
  </r>
  <r>
    <d v="2016-07-03T00:00:00"/>
    <s v="A3485195"/>
    <s v="B8034-9M"/>
    <s v="KELLY"/>
    <s v="NG"/>
    <x v="2"/>
    <n v="1"/>
    <s v="EPL"/>
    <x v="0"/>
    <m/>
    <x v="5"/>
    <s v="26'16"/>
    <s v="Q1'16"/>
  </r>
  <r>
    <d v="2016-07-03T00:00:00"/>
    <s v="A3488858"/>
    <s v="B9604-5A"/>
    <s v="KELLY"/>
    <s v="NG"/>
    <x v="2"/>
    <n v="1"/>
    <s v="EPL"/>
    <x v="0"/>
    <m/>
    <x v="5"/>
    <s v="26'16"/>
    <s v="Q1'16"/>
  </r>
  <r>
    <d v="2016-07-03T00:00:00"/>
    <s v="A3488858"/>
    <s v="B9604-5A"/>
    <s v="KELLY"/>
    <s v="NG"/>
    <x v="1"/>
    <n v="1"/>
    <s v="EPL"/>
    <x v="0"/>
    <m/>
    <x v="5"/>
    <s v="26'16"/>
    <s v="Q1'16"/>
  </r>
  <r>
    <d v="2016-07-03T00:00:00"/>
    <s v="A3488418"/>
    <s v="B9604-5A"/>
    <s v="KELLY"/>
    <s v="NG"/>
    <x v="1"/>
    <n v="2"/>
    <s v="EPL"/>
    <x v="0"/>
    <m/>
    <x v="5"/>
    <s v="26'16"/>
    <s v="Q1'16"/>
  </r>
  <r>
    <d v="2016-07-03T00:00:00"/>
    <s v="A3488433"/>
    <s v="B9604-5A"/>
    <s v="KELLY"/>
    <s v="NG"/>
    <x v="1"/>
    <n v="4"/>
    <s v="EPL"/>
    <x v="0"/>
    <m/>
    <x v="5"/>
    <s v="26'16"/>
    <s v="Q1'16"/>
  </r>
  <r>
    <d v="2016-07-03T00:00:00"/>
    <s v="A3488867"/>
    <s v="B9604-5A"/>
    <s v="KELLY"/>
    <s v="NG"/>
    <x v="1"/>
    <n v="1"/>
    <s v="EPL"/>
    <x v="0"/>
    <m/>
    <x v="5"/>
    <s v="26'16"/>
    <s v="Q1'16"/>
  </r>
  <r>
    <d v="2016-07-03T00:00:00"/>
    <s v="A3488862"/>
    <s v="B9604-5A"/>
    <s v="KELLY"/>
    <s v="NG"/>
    <x v="1"/>
    <n v="3"/>
    <s v="EPL"/>
    <x v="0"/>
    <m/>
    <x v="5"/>
    <s v="26'16"/>
    <s v="Q1'16"/>
  </r>
  <r>
    <d v="2016-07-03T00:00:00"/>
    <s v="A3488859"/>
    <s v="B9604-5A"/>
    <s v="KELLY"/>
    <s v="NG"/>
    <x v="2"/>
    <n v="1"/>
    <s v="EPL"/>
    <x v="0"/>
    <m/>
    <x v="5"/>
    <s v="26'16"/>
    <s v="Q1'16"/>
  </r>
  <r>
    <d v="2016-07-03T00:00:00"/>
    <s v="A3488859"/>
    <s v="B9604-5A"/>
    <s v="KELLY"/>
    <s v="NG"/>
    <x v="1"/>
    <n v="1"/>
    <s v="EPL"/>
    <x v="0"/>
    <m/>
    <x v="5"/>
    <s v="26'16"/>
    <s v="Q1'16"/>
  </r>
  <r>
    <d v="2016-07-03T00:00:00"/>
    <s v="A3486639"/>
    <s v="B4405-9L"/>
    <s v="KELLY"/>
    <s v="NG"/>
    <x v="1"/>
    <n v="1"/>
    <s v="EPL"/>
    <x v="0"/>
    <m/>
    <x v="5"/>
    <s v="26'16"/>
    <s v="Q1'16"/>
  </r>
  <r>
    <d v="2016-07-03T00:00:00"/>
    <s v="A3488002"/>
    <s v="B8025-9U"/>
    <s v="KELLY"/>
    <s v="NG"/>
    <x v="0"/>
    <n v="1"/>
    <s v="EPL"/>
    <x v="0"/>
    <m/>
    <x v="5"/>
    <s v="26'16"/>
    <s v="Q1'16"/>
  </r>
  <r>
    <d v="2016-07-03T00:00:00"/>
    <s v="A3488002"/>
    <s v="B8025-9U"/>
    <s v="KELLY"/>
    <s v="NG"/>
    <x v="1"/>
    <n v="1"/>
    <s v="EPL"/>
    <x v="0"/>
    <m/>
    <x v="5"/>
    <s v="26'16"/>
    <s v="Q1'16"/>
  </r>
  <r>
    <d v="2016-07-03T00:00:00"/>
    <s v="A3488374"/>
    <s v="B4320-5M"/>
    <s v="KELLY"/>
    <s v="NG"/>
    <x v="2"/>
    <n v="1"/>
    <s v="EPL"/>
    <x v="0"/>
    <m/>
    <x v="5"/>
    <s v="26'16"/>
    <s v="Q1'16"/>
  </r>
  <r>
    <d v="2016-07-03T00:00:00"/>
    <s v="A3488374"/>
    <s v="B4320-5M"/>
    <s v="KELLY"/>
    <s v="NG"/>
    <x v="1"/>
    <n v="1"/>
    <s v="EPL"/>
    <x v="0"/>
    <m/>
    <x v="5"/>
    <s v="26'16"/>
    <s v="Q1'16"/>
  </r>
  <r>
    <d v="2016-07-03T00:00:00"/>
    <s v="A3488007"/>
    <s v="B8025-9U"/>
    <s v="PEE"/>
    <s v="NG"/>
    <x v="1"/>
    <n v="1"/>
    <s v="EPL"/>
    <x v="0"/>
    <m/>
    <x v="5"/>
    <s v="26'16"/>
    <s v="Q1'16"/>
  </r>
  <r>
    <d v="2016-07-03T00:00:00"/>
    <s v="A3488007"/>
    <s v="B8025-9U"/>
    <s v="PEE"/>
    <s v="NG"/>
    <x v="3"/>
    <n v="1"/>
    <s v="EPL"/>
    <x v="0"/>
    <m/>
    <x v="5"/>
    <s v="26'16"/>
    <s v="Q1'16"/>
  </r>
  <r>
    <d v="2016-07-03T00:00:00"/>
    <s v="A3488263"/>
    <s v="B8099-9H"/>
    <s v="PEE"/>
    <s v="NG"/>
    <x v="1"/>
    <n v="1"/>
    <s v="EPL"/>
    <x v="0"/>
    <m/>
    <x v="5"/>
    <s v="26'16"/>
    <s v="Q1'16"/>
  </r>
  <r>
    <d v="2016-07-03T00:00:00"/>
    <s v="A3488493"/>
    <s v="B8099-9H"/>
    <s v="PEE"/>
    <s v="NG"/>
    <x v="1"/>
    <n v="2"/>
    <s v="EPL"/>
    <x v="0"/>
    <m/>
    <x v="5"/>
    <s v="26'16"/>
    <s v="Q1'16"/>
  </r>
  <r>
    <d v="2016-07-03T00:00:00"/>
    <s v="A3485193"/>
    <s v="B8034-9M"/>
    <s v="KELLY"/>
    <s v="NG"/>
    <x v="1"/>
    <n v="3"/>
    <s v="EPL"/>
    <x v="0"/>
    <m/>
    <x v="5"/>
    <s v="26'16"/>
    <s v="Q1'16"/>
  </r>
  <r>
    <d v="2016-07-03T00:00:00"/>
    <s v="A3487725"/>
    <s v="B9604-5A"/>
    <s v="KELLY"/>
    <s v="NG"/>
    <x v="1"/>
    <n v="2"/>
    <s v="EPL"/>
    <x v="0"/>
    <m/>
    <x v="5"/>
    <s v="26'16"/>
    <s v="Q1'16"/>
  </r>
  <r>
    <d v="2016-07-03T00:00:00"/>
    <s v="A3484926"/>
    <s v="B8029-9N"/>
    <s v="KELLY"/>
    <s v="NG"/>
    <x v="2"/>
    <n v="1"/>
    <s v="EPL"/>
    <x v="0"/>
    <m/>
    <x v="5"/>
    <s v="26'16"/>
    <s v="Q1'16"/>
  </r>
  <r>
    <d v="2016-07-03T00:00:00"/>
    <s v="A3484926"/>
    <s v="B8029-9N"/>
    <s v="KELLY"/>
    <s v="NG"/>
    <x v="1"/>
    <n v="1"/>
    <s v="EPL"/>
    <x v="0"/>
    <m/>
    <x v="5"/>
    <s v="26'16"/>
    <s v="Q1'16"/>
  </r>
  <r>
    <d v="2016-07-03T00:00:00"/>
    <s v="A3484926"/>
    <s v="B8029-9N"/>
    <s v="KELLY"/>
    <s v="NG"/>
    <x v="14"/>
    <n v="1"/>
    <s v="EPL"/>
    <x v="0"/>
    <m/>
    <x v="5"/>
    <s v="26'16"/>
    <s v="Q1'16"/>
  </r>
  <r>
    <d v="2016-07-03T00:00:00"/>
    <s v="A3484926"/>
    <s v="B8029-9N"/>
    <s v="KELLY"/>
    <s v="NG"/>
    <x v="7"/>
    <n v="1"/>
    <s v="EPL"/>
    <x v="0"/>
    <m/>
    <x v="5"/>
    <s v="26'16"/>
    <s v="Q1'16"/>
  </r>
  <r>
    <d v="2016-07-03T00:00:00"/>
    <s v="A3483746"/>
    <s v="B8967-16I"/>
    <s v="KELLY"/>
    <s v="NG"/>
    <x v="2"/>
    <n v="1"/>
    <s v="EPL"/>
    <x v="0"/>
    <m/>
    <x v="5"/>
    <s v="26'16"/>
    <s v="Q1'16"/>
  </r>
  <r>
    <d v="2016-07-03T00:00:00"/>
    <s v="A3483746"/>
    <s v="B8967-16I"/>
    <s v="KELLY"/>
    <s v="NG"/>
    <x v="1"/>
    <n v="1"/>
    <s v="EPL"/>
    <x v="0"/>
    <m/>
    <x v="5"/>
    <s v="26'16"/>
    <s v="Q1'16"/>
  </r>
  <r>
    <d v="2016-07-03T00:00:00"/>
    <s v="A3487599"/>
    <s v="B8960-16G"/>
    <s v="KELLY"/>
    <s v="NG"/>
    <x v="2"/>
    <n v="2"/>
    <s v="EPL"/>
    <x v="0"/>
    <m/>
    <x v="5"/>
    <s v="26'16"/>
    <s v="Q1'16"/>
  </r>
  <r>
    <d v="2016-07-03T00:00:00"/>
    <s v="A3487599"/>
    <s v="B8960-16G"/>
    <s v="KELLY"/>
    <s v="NG"/>
    <x v="1"/>
    <n v="6"/>
    <s v="EPL"/>
    <x v="0"/>
    <m/>
    <x v="5"/>
    <s v="26'16"/>
    <s v="Q1'16"/>
  </r>
  <r>
    <d v="2016-07-03T00:00:00"/>
    <s v="A3487544"/>
    <s v="B8960-16G"/>
    <s v="KELLY"/>
    <s v="NG"/>
    <x v="1"/>
    <n v="5"/>
    <s v="EPL"/>
    <x v="0"/>
    <m/>
    <x v="5"/>
    <s v="26'16"/>
    <s v="Q1'16"/>
  </r>
  <r>
    <d v="2016-07-03T00:00:00"/>
    <s v="A3487404"/>
    <s v="B8960-16G"/>
    <s v="KELLY"/>
    <s v="NG"/>
    <x v="1"/>
    <n v="1"/>
    <s v="EPL"/>
    <x v="0"/>
    <m/>
    <x v="5"/>
    <s v="26'16"/>
    <s v="Q1'16"/>
  </r>
  <r>
    <d v="2016-07-03T00:00:00"/>
    <s v="A3487070"/>
    <s v="B8960-16G"/>
    <s v="KELLY"/>
    <s v="NG"/>
    <x v="1"/>
    <n v="1"/>
    <s v="EPL"/>
    <x v="0"/>
    <m/>
    <x v="5"/>
    <s v="26'16"/>
    <s v="Q1'16"/>
  </r>
  <r>
    <d v="2016-07-03T00:00:00"/>
    <s v="A3485257"/>
    <s v="B8034-9M"/>
    <s v="KELLY"/>
    <s v="NG"/>
    <x v="1"/>
    <n v="1"/>
    <s v="EPL"/>
    <x v="0"/>
    <m/>
    <x v="5"/>
    <s v="26'16"/>
    <s v="Q1'16"/>
  </r>
  <r>
    <d v="2016-07-03T00:00:00"/>
    <s v="A3488850"/>
    <s v="B9604-5A"/>
    <s v="KELLY"/>
    <s v="NG"/>
    <x v="2"/>
    <n v="1"/>
    <s v="EPL"/>
    <x v="0"/>
    <m/>
    <x v="5"/>
    <s v="26'16"/>
    <s v="Q1'16"/>
  </r>
  <r>
    <d v="2016-07-03T00:00:00"/>
    <s v="A3488850"/>
    <s v="B9604-5A"/>
    <s v="KELLY"/>
    <s v="NG"/>
    <x v="1"/>
    <n v="1"/>
    <s v="EPL"/>
    <x v="0"/>
    <m/>
    <x v="5"/>
    <s v="26'16"/>
    <s v="Q1'16"/>
  </r>
  <r>
    <d v="2016-07-03T00:00:00"/>
    <s v="A3488860"/>
    <s v="B9604-5A"/>
    <s v="KELLY"/>
    <s v="NG"/>
    <x v="1"/>
    <n v="2"/>
    <s v="EPL"/>
    <x v="0"/>
    <m/>
    <x v="5"/>
    <s v="26'16"/>
    <s v="Q1'16"/>
  </r>
  <r>
    <d v="2016-07-03T00:00:00"/>
    <s v="A3487885"/>
    <s v="B9604-5A"/>
    <s v="KELLY"/>
    <s v="NG"/>
    <x v="1"/>
    <n v="1"/>
    <s v="EPL"/>
    <x v="0"/>
    <m/>
    <x v="5"/>
    <s v="26'16"/>
    <s v="Q1'16"/>
  </r>
  <r>
    <d v="2016-07-03T00:00:00"/>
    <s v="A3485260"/>
    <s v="B8015-9N"/>
    <s v="KELLY"/>
    <s v="NG"/>
    <x v="1"/>
    <n v="1"/>
    <s v="EPL"/>
    <x v="0"/>
    <m/>
    <x v="5"/>
    <s v="26'16"/>
    <s v="Q1'16"/>
  </r>
  <r>
    <d v="2016-07-03T00:00:00"/>
    <s v="A3485260"/>
    <s v="B8015-9N"/>
    <s v="KELLY"/>
    <s v="NG"/>
    <x v="3"/>
    <n v="1"/>
    <s v="EPL"/>
    <x v="0"/>
    <m/>
    <x v="5"/>
    <s v="26'16"/>
    <s v="Q1'16"/>
  </r>
  <r>
    <d v="2016-07-03T00:00:00"/>
    <s v="A3488864"/>
    <s v="B9604-5A"/>
    <s v="KELLY"/>
    <s v="NG"/>
    <x v="1"/>
    <n v="1"/>
    <s v="EPL"/>
    <x v="0"/>
    <m/>
    <x v="5"/>
    <s v="26'16"/>
    <s v="Q1'16"/>
  </r>
  <r>
    <d v="2016-07-03T00:00:00"/>
    <s v="A3488857"/>
    <s v="B9604-5A"/>
    <s v="KELLY"/>
    <s v="NG"/>
    <x v="1"/>
    <n v="1"/>
    <s v="EPL"/>
    <x v="0"/>
    <m/>
    <x v="5"/>
    <s v="26'16"/>
    <s v="Q1'16"/>
  </r>
  <r>
    <d v="2016-07-03T00:00:00"/>
    <s v="A3486887"/>
    <s v="B8960-16G"/>
    <s v="KELLY"/>
    <s v="NG"/>
    <x v="1"/>
    <n v="6"/>
    <s v="EPL"/>
    <x v="0"/>
    <m/>
    <x v="5"/>
    <s v="26'16"/>
    <s v="Q1'16"/>
  </r>
  <r>
    <d v="2016-07-03T00:00:00"/>
    <s v="A3489151"/>
    <s v="B8034-9M"/>
    <s v="KELLY"/>
    <s v="NG"/>
    <x v="1"/>
    <n v="1"/>
    <s v="EPL"/>
    <x v="0"/>
    <m/>
    <x v="5"/>
    <s v="26'16"/>
    <s v="Q1'16"/>
  </r>
  <r>
    <d v="2016-07-03T00:00:00"/>
    <s v="A3488269"/>
    <s v="B8099-9H"/>
    <s v="KELLY"/>
    <s v="NG"/>
    <x v="1"/>
    <n v="1"/>
    <s v="EPL"/>
    <x v="0"/>
    <m/>
    <x v="5"/>
    <s v="26'16"/>
    <s v="Q1'16"/>
  </r>
  <r>
    <d v="2016-07-03T00:00:00"/>
    <s v="A3488268"/>
    <s v="B8099-9H"/>
    <s v="KELLY"/>
    <s v="NG"/>
    <x v="1"/>
    <n v="4"/>
    <s v="EPL"/>
    <x v="0"/>
    <m/>
    <x v="5"/>
    <s v="26'16"/>
    <s v="Q1'16"/>
  </r>
  <r>
    <d v="2016-07-03T00:00:00"/>
    <s v="A3488559"/>
    <s v="B8099-9H"/>
    <s v="KELLY"/>
    <s v="NG"/>
    <x v="1"/>
    <n v="1"/>
    <s v="EPL"/>
    <x v="0"/>
    <m/>
    <x v="5"/>
    <s v="26'16"/>
    <s v="Q1'16"/>
  </r>
  <r>
    <d v="2016-07-03T00:00:00"/>
    <s v="A3488008"/>
    <s v="B8025-9U"/>
    <s v="KELLY"/>
    <s v="NG"/>
    <x v="1"/>
    <n v="2"/>
    <s v="EPL"/>
    <x v="0"/>
    <m/>
    <x v="5"/>
    <s v="26'16"/>
    <s v="Q1'16"/>
  </r>
  <r>
    <d v="2016-07-03T00:00:00"/>
    <s v="A3488003"/>
    <s v="B8025-9U"/>
    <s v="KELLY"/>
    <s v="NG"/>
    <x v="1"/>
    <n v="2"/>
    <s v="EPL"/>
    <x v="0"/>
    <m/>
    <x v="5"/>
    <s v="26'16"/>
    <s v="Q1'16"/>
  </r>
  <r>
    <d v="2016-07-03T00:00:00"/>
    <s v="A3488265"/>
    <s v="B8099-9H"/>
    <s v="KELLY"/>
    <s v="NG"/>
    <x v="1"/>
    <n v="1"/>
    <s v="EPL"/>
    <x v="0"/>
    <m/>
    <x v="5"/>
    <s v="26'16"/>
    <s v="Q1'16"/>
  </r>
  <r>
    <d v="2016-07-03T00:00:00"/>
    <s v="A3488554"/>
    <s v="B8099-9H"/>
    <s v="KELLY"/>
    <s v="NG"/>
    <x v="2"/>
    <n v="1"/>
    <s v="EPL"/>
    <x v="0"/>
    <m/>
    <x v="5"/>
    <s v="26'16"/>
    <s v="Q1'16"/>
  </r>
  <r>
    <d v="2016-07-03T00:00:00"/>
    <s v="A3488554"/>
    <s v="B8099-9H"/>
    <s v="KELLY"/>
    <s v="NG"/>
    <x v="1"/>
    <n v="2"/>
    <s v="EPL"/>
    <x v="0"/>
    <m/>
    <x v="5"/>
    <s v="26'16"/>
    <s v="Q1'16"/>
  </r>
  <r>
    <d v="2016-07-03T00:00:00"/>
    <s v="A3487071"/>
    <s v="B8960-16G"/>
    <s v="KELLY"/>
    <s v="NG"/>
    <x v="1"/>
    <n v="2"/>
    <s v="EPL"/>
    <x v="0"/>
    <m/>
    <x v="5"/>
    <s v="26'16"/>
    <s v="Q1'16"/>
  </r>
  <r>
    <d v="2016-07-03T00:00:00"/>
    <s v="A3487066"/>
    <s v="B8960-16G"/>
    <s v="KELLY"/>
    <s v="NG"/>
    <x v="1"/>
    <n v="3"/>
    <s v="EPL"/>
    <x v="0"/>
    <m/>
    <x v="5"/>
    <s v="26'16"/>
    <s v="Q1'16"/>
  </r>
  <r>
    <d v="2016-07-03T00:00:00"/>
    <s v="A3487576"/>
    <s v="B8960-16G"/>
    <s v="KELLY"/>
    <s v="NG"/>
    <x v="1"/>
    <n v="7"/>
    <s v="EPL"/>
    <x v="0"/>
    <m/>
    <x v="5"/>
    <s v="26'16"/>
    <s v="Q1'16"/>
  </r>
  <r>
    <d v="2016-07-03T00:00:00"/>
    <s v="A3489153"/>
    <s v="B8034-9M"/>
    <s v="KELLY"/>
    <s v="NG"/>
    <x v="0"/>
    <n v="1"/>
    <s v="EPL"/>
    <x v="0"/>
    <m/>
    <x v="5"/>
    <s v="26'16"/>
    <s v="Q1'16"/>
  </r>
  <r>
    <d v="2016-07-03T00:00:00"/>
    <s v="A3489153"/>
    <s v="B8034-9M"/>
    <s v="KELLY"/>
    <s v="NG"/>
    <x v="1"/>
    <n v="1"/>
    <s v="EPL"/>
    <x v="0"/>
    <m/>
    <x v="5"/>
    <s v="26'16"/>
    <s v="Q1'16"/>
  </r>
  <r>
    <d v="2016-07-03T00:00:00"/>
    <s v="A3489152"/>
    <s v="B8034-9M"/>
    <s v="KELLY"/>
    <s v="NG"/>
    <x v="1"/>
    <n v="7"/>
    <s v="EPL"/>
    <x v="0"/>
    <m/>
    <x v="5"/>
    <s v="26'16"/>
    <s v="Q1'16"/>
  </r>
  <r>
    <d v="2016-07-04T00:00:00"/>
    <s v="A3486646"/>
    <s v="B8960-16G"/>
    <s v="PEE"/>
    <s v="NG"/>
    <x v="1"/>
    <n v="1"/>
    <s v="EPL"/>
    <x v="0"/>
    <m/>
    <x v="6"/>
    <s v="27'16"/>
    <s v="Q2'16"/>
  </r>
  <r>
    <d v="2016-07-04T00:00:00"/>
    <s v="A3487067"/>
    <s v="B8960-16G"/>
    <s v="PEE"/>
    <s v="NG"/>
    <x v="1"/>
    <n v="3"/>
    <s v="EPL"/>
    <x v="0"/>
    <m/>
    <x v="6"/>
    <s v="27'16"/>
    <s v="Q2'16"/>
  </r>
  <r>
    <d v="2016-07-04T00:00:00"/>
    <s v="A3487572"/>
    <s v="B8960-16G"/>
    <s v="PEE"/>
    <s v="NG"/>
    <x v="2"/>
    <n v="1"/>
    <s v="EPL"/>
    <x v="0"/>
    <m/>
    <x v="6"/>
    <s v="27'16"/>
    <s v="Q2'16"/>
  </r>
  <r>
    <d v="2016-07-04T00:00:00"/>
    <s v="A3487572"/>
    <s v="B8960-16G"/>
    <s v="PEE"/>
    <s v="NG"/>
    <x v="1"/>
    <n v="5"/>
    <s v="EPL"/>
    <x v="0"/>
    <m/>
    <x v="6"/>
    <s v="27'16"/>
    <s v="Q2'16"/>
  </r>
  <r>
    <d v="2016-07-04T00:00:00"/>
    <s v="A3487572"/>
    <s v="B8960-16G"/>
    <s v="PEE"/>
    <s v="NG"/>
    <x v="7"/>
    <n v="1"/>
    <s v="EPL"/>
    <x v="0"/>
    <m/>
    <x v="6"/>
    <s v="27'16"/>
    <s v="Q2'16"/>
  </r>
  <r>
    <d v="2016-07-04T00:00:00"/>
    <s v="A3487601"/>
    <s v="B8960-16G"/>
    <s v="PEE"/>
    <s v="NG"/>
    <x v="1"/>
    <n v="10"/>
    <s v="EPL"/>
    <x v="0"/>
    <m/>
    <x v="6"/>
    <s v="27'16"/>
    <s v="Q2'16"/>
  </r>
  <r>
    <d v="2016-07-04T00:00:00"/>
    <s v="A3487603"/>
    <s v="B8960-16G"/>
    <s v="PEE"/>
    <s v="NG"/>
    <x v="2"/>
    <n v="2"/>
    <s v="EPL"/>
    <x v="0"/>
    <m/>
    <x v="6"/>
    <s v="27'16"/>
    <s v="Q2'16"/>
  </r>
  <r>
    <d v="2016-07-04T00:00:00"/>
    <s v="A3487603"/>
    <s v="B8960-16G"/>
    <s v="PEE"/>
    <s v="NG"/>
    <x v="1"/>
    <n v="6"/>
    <s v="EPL"/>
    <x v="0"/>
    <m/>
    <x v="6"/>
    <s v="27'16"/>
    <s v="Q2'16"/>
  </r>
  <r>
    <d v="2016-07-04T00:00:00"/>
    <s v="A3488376"/>
    <s v="B4320-5M"/>
    <s v="PEE"/>
    <s v="NG"/>
    <x v="1"/>
    <n v="1"/>
    <s v="EPL"/>
    <x v="0"/>
    <m/>
    <x v="6"/>
    <s v="27'16"/>
    <s v="Q2'16"/>
  </r>
  <r>
    <d v="2016-07-04T00:00:00"/>
    <s v="A3488953"/>
    <s v="B8021-9K"/>
    <s v="PEE"/>
    <s v="NG"/>
    <x v="1"/>
    <n v="3"/>
    <s v="EPL"/>
    <x v="0"/>
    <m/>
    <x v="6"/>
    <s v="27'16"/>
    <s v="Q2'16"/>
  </r>
  <r>
    <d v="2016-07-04T00:00:00"/>
    <s v="A3488954"/>
    <s v="B8021-9K"/>
    <s v="PEE"/>
    <s v="NG"/>
    <x v="1"/>
    <n v="2"/>
    <s v="EPL"/>
    <x v="0"/>
    <m/>
    <x v="6"/>
    <s v="27'16"/>
    <s v="Q2'16"/>
  </r>
  <r>
    <d v="2016-07-04T00:00:00"/>
    <s v="A3488545"/>
    <s v="B8099-9H"/>
    <s v="PEE"/>
    <s v="NG"/>
    <x v="1"/>
    <n v="1"/>
    <s v="EPL"/>
    <x v="0"/>
    <m/>
    <x v="6"/>
    <s v="27'16"/>
    <s v="Q2'16"/>
  </r>
  <r>
    <d v="2016-07-04T00:00:00"/>
    <s v="A3488553"/>
    <s v="B8099-9H"/>
    <s v="PEE"/>
    <s v="NG"/>
    <x v="1"/>
    <n v="2"/>
    <s v="EPL"/>
    <x v="0"/>
    <m/>
    <x v="6"/>
    <s v="27'16"/>
    <s v="Q2'16"/>
  </r>
  <r>
    <d v="2016-07-04T00:00:00"/>
    <s v="A3488547"/>
    <s v="B8099-9H"/>
    <s v="PEE"/>
    <s v="NG"/>
    <x v="1"/>
    <n v="2"/>
    <s v="EPL"/>
    <x v="0"/>
    <m/>
    <x v="6"/>
    <s v="27'16"/>
    <s v="Q2'16"/>
  </r>
  <r>
    <d v="2016-07-04T00:00:00"/>
    <s v="A3488557"/>
    <s v="B8099-9H"/>
    <s v="PEE"/>
    <s v="NG"/>
    <x v="1"/>
    <n v="3"/>
    <s v="EPL"/>
    <x v="0"/>
    <m/>
    <x v="6"/>
    <s v="27'16"/>
    <s v="Q2'16"/>
  </r>
  <r>
    <d v="2016-07-04T00:00:00"/>
    <s v="A3487072"/>
    <s v="B8960-16G"/>
    <s v="KELLY"/>
    <s v="NG"/>
    <x v="1"/>
    <n v="4"/>
    <s v="EPL"/>
    <x v="0"/>
    <m/>
    <x v="6"/>
    <s v="27'16"/>
    <s v="Q2'16"/>
  </r>
  <r>
    <d v="2016-07-04T00:00:00"/>
    <s v="A3487573"/>
    <s v="B8960-16G"/>
    <s v="KELLY"/>
    <s v="NG"/>
    <x v="1"/>
    <n v="6"/>
    <s v="EPL"/>
    <x v="0"/>
    <m/>
    <x v="6"/>
    <s v="27'16"/>
    <s v="Q2'16"/>
  </r>
  <r>
    <d v="2016-07-04T00:00:00"/>
    <s v="A3487402"/>
    <s v="B8960-16G"/>
    <s v="KELLY"/>
    <s v="NG"/>
    <x v="1"/>
    <n v="1"/>
    <s v="EPL"/>
    <x v="0"/>
    <m/>
    <x v="6"/>
    <s v="27'16"/>
    <s v="Q2'16"/>
  </r>
  <r>
    <d v="2016-07-04T00:00:00"/>
    <s v="A3487884"/>
    <s v="B9604-5A"/>
    <s v="KELLY"/>
    <s v="NG"/>
    <x v="2"/>
    <n v="1"/>
    <s v="EPL"/>
    <x v="0"/>
    <m/>
    <x v="6"/>
    <s v="27'16"/>
    <s v="Q2'16"/>
  </r>
  <r>
    <d v="2016-07-04T00:00:00"/>
    <s v="A3488866"/>
    <s v="B9604-5A"/>
    <s v="KELLY"/>
    <s v="NG"/>
    <x v="1"/>
    <n v="4"/>
    <s v="EPL"/>
    <x v="0"/>
    <m/>
    <x v="6"/>
    <s v="27'16"/>
    <s v="Q2'16"/>
  </r>
  <r>
    <d v="2016-07-04T00:00:00"/>
    <s v="P1025863"/>
    <s v="B9629-5C"/>
    <s v="KELLY"/>
    <s v="NG"/>
    <x v="3"/>
    <n v="2"/>
    <s v="EPL"/>
    <x v="0"/>
    <m/>
    <x v="6"/>
    <s v="27'16"/>
    <s v="Q2'16"/>
  </r>
  <r>
    <d v="2016-07-04T00:00:00"/>
    <s v="A3489382"/>
    <s v="B8034-9M"/>
    <s v="KELLY"/>
    <s v="NG"/>
    <x v="1"/>
    <n v="2"/>
    <s v="EPL"/>
    <x v="0"/>
    <m/>
    <x v="6"/>
    <s v="27'16"/>
    <s v="Q2'16"/>
  </r>
  <r>
    <d v="2016-07-04T00:00:00"/>
    <s v="A3489377"/>
    <s v="B8034-9M"/>
    <s v="KELLY"/>
    <s v="NG"/>
    <x v="1"/>
    <n v="1"/>
    <s v="EPL"/>
    <x v="0"/>
    <m/>
    <x v="6"/>
    <s v="27'16"/>
    <s v="Q2'16"/>
  </r>
  <r>
    <d v="2016-07-04T00:00:00"/>
    <s v="A3489376"/>
    <s v="B8034-9M"/>
    <s v="KELLY"/>
    <s v="NG"/>
    <x v="1"/>
    <n v="3"/>
    <s v="EPL"/>
    <x v="0"/>
    <m/>
    <x v="6"/>
    <s v="27'16"/>
    <s v="Q2'16"/>
  </r>
  <r>
    <d v="2016-07-04T00:00:00"/>
    <s v="A3489378"/>
    <s v="B8034-9M"/>
    <s v="KELLY"/>
    <s v="NG"/>
    <x v="1"/>
    <n v="4"/>
    <s v="EPL"/>
    <x v="0"/>
    <m/>
    <x v="6"/>
    <s v="27'16"/>
    <s v="Q2'16"/>
  </r>
  <r>
    <d v="2016-07-04T00:00:00"/>
    <s v="A3488121"/>
    <s v="B8960-16G"/>
    <s v="chin"/>
    <s v="NG"/>
    <x v="1"/>
    <n v="1"/>
    <s v="EPL"/>
    <x v="0"/>
    <m/>
    <x v="6"/>
    <s v="27'16"/>
    <s v="Q2'16"/>
  </r>
  <r>
    <d v="2016-07-04T00:00:00"/>
    <s v="A3486647"/>
    <s v="B8960-16G"/>
    <s v="chin"/>
    <s v="NG"/>
    <x v="0"/>
    <n v="1"/>
    <s v="EPL"/>
    <x v="0"/>
    <m/>
    <x v="6"/>
    <s v="27'16"/>
    <s v="Q2'16"/>
  </r>
  <r>
    <d v="2016-07-04T00:00:00"/>
    <s v="A3486649"/>
    <s v="B8960-16G"/>
    <s v="chin"/>
    <s v="NG"/>
    <x v="1"/>
    <n v="4"/>
    <s v="EPL"/>
    <x v="0"/>
    <m/>
    <x v="6"/>
    <s v="27'16"/>
    <s v="Q2'16"/>
  </r>
  <r>
    <d v="2016-07-04T00:00:00"/>
    <s v="A3487571"/>
    <s v="B8960-16G"/>
    <s v="chin"/>
    <s v="NG"/>
    <x v="1"/>
    <n v="6"/>
    <s v="EPL"/>
    <x v="0"/>
    <m/>
    <x v="6"/>
    <s v="27'16"/>
    <s v="Q2'16"/>
  </r>
  <r>
    <d v="2016-07-05T00:00:00"/>
    <s v="A3486640"/>
    <s v="B8960-16G"/>
    <s v="chin"/>
    <s v="NG"/>
    <x v="1"/>
    <n v="3"/>
    <s v="EPL"/>
    <x v="0"/>
    <m/>
    <x v="6"/>
    <s v="27'16"/>
    <s v="Q2'16"/>
  </r>
  <r>
    <d v="2016-07-05T00:00:00"/>
    <s v="A3488009"/>
    <s v="B8025-9U"/>
    <s v="chin"/>
    <s v="NG"/>
    <x v="1"/>
    <n v="1"/>
    <s v="EPL"/>
    <x v="0"/>
    <m/>
    <x v="6"/>
    <s v="27'16"/>
    <s v="Q2'16"/>
  </r>
  <r>
    <d v="2016-07-05T00:00:00"/>
    <s v="A3488561"/>
    <s v="B8099-9H"/>
    <s v="chin"/>
    <s v="NG"/>
    <x v="1"/>
    <n v="1"/>
    <s v="EPL"/>
    <x v="0"/>
    <m/>
    <x v="6"/>
    <s v="27'16"/>
    <s v="Q2'16"/>
  </r>
  <r>
    <d v="2016-07-05T00:00:00"/>
    <s v="A3488010"/>
    <s v="B8025-9U"/>
    <s v="chin"/>
    <s v="NG"/>
    <x v="2"/>
    <n v="1"/>
    <s v="EPL"/>
    <x v="0"/>
    <m/>
    <x v="6"/>
    <s v="27'16"/>
    <s v="Q2'16"/>
  </r>
  <r>
    <d v="2016-07-05T00:00:00"/>
    <s v="A3488010"/>
    <s v="B8025-9U"/>
    <s v="chin"/>
    <s v="NG"/>
    <x v="1"/>
    <n v="1"/>
    <s v="EPL"/>
    <x v="0"/>
    <m/>
    <x v="6"/>
    <s v="27'16"/>
    <s v="Q2'16"/>
  </r>
  <r>
    <d v="2016-07-05T00:00:00"/>
    <s v="A3488496"/>
    <s v="B8099-9H"/>
    <s v="chin"/>
    <s v="NG"/>
    <x v="1"/>
    <n v="1"/>
    <s v="EPL"/>
    <x v="0"/>
    <m/>
    <x v="6"/>
    <s v="27'16"/>
    <s v="Q2'16"/>
  </r>
  <r>
    <d v="2016-07-05T00:00:00"/>
    <s v="A3488960"/>
    <s v="B8021-9K"/>
    <s v="chin"/>
    <s v="NG"/>
    <x v="1"/>
    <n v="1"/>
    <s v="EPL"/>
    <x v="0"/>
    <m/>
    <x v="6"/>
    <s v="27'16"/>
    <s v="Q2'16"/>
  </r>
  <r>
    <d v="2016-07-05T00:00:00"/>
    <s v="A3488958"/>
    <s v="B8021-9K"/>
    <s v="chin"/>
    <s v="NG"/>
    <x v="1"/>
    <n v="3"/>
    <s v="EPL"/>
    <x v="0"/>
    <m/>
    <x v="6"/>
    <s v="27'16"/>
    <s v="Q2'16"/>
  </r>
  <r>
    <d v="2016-07-05T00:00:00"/>
    <s v="A3487881"/>
    <s v="B9604-5A"/>
    <s v="chin"/>
    <s v="NG"/>
    <x v="1"/>
    <n v="1"/>
    <s v="EPL"/>
    <x v="0"/>
    <m/>
    <x v="6"/>
    <s v="27'16"/>
    <s v="Q2'16"/>
  </r>
  <r>
    <d v="2016-07-05T00:00:00"/>
    <s v="A3488166"/>
    <s v="B8960-16G"/>
    <s v="chin"/>
    <s v="NG"/>
    <x v="1"/>
    <n v="5"/>
    <s v="EPL"/>
    <x v="0"/>
    <m/>
    <x v="6"/>
    <s v="27'16"/>
    <s v="Q2'16"/>
  </r>
  <r>
    <d v="2016-07-05T00:00:00"/>
    <s v="A3489335"/>
    <s v="B4318-5P"/>
    <s v="chin"/>
    <s v="NG"/>
    <x v="1"/>
    <n v="1"/>
    <s v="EPL"/>
    <x v="0"/>
    <m/>
    <x v="6"/>
    <s v="27'16"/>
    <s v="Q2'16"/>
  </r>
  <r>
    <d v="2016-07-05T00:00:00"/>
    <s v="A3489338"/>
    <s v="B4318-5P"/>
    <s v="chin"/>
    <s v="NG"/>
    <x v="1"/>
    <n v="1"/>
    <s v="EPL"/>
    <x v="0"/>
    <m/>
    <x v="6"/>
    <s v="27'16"/>
    <s v="Q2'16"/>
  </r>
  <r>
    <d v="2016-07-05T00:00:00"/>
    <s v="A3488952"/>
    <s v="B8021-9K"/>
    <s v="chin"/>
    <s v="NG"/>
    <x v="1"/>
    <n v="1"/>
    <s v="EPL"/>
    <x v="0"/>
    <m/>
    <x v="6"/>
    <s v="27'16"/>
    <s v="Q2'16"/>
  </r>
  <r>
    <d v="2016-07-05T00:00:00"/>
    <s v="A3487403"/>
    <s v="B8960-16G"/>
    <s v="chin"/>
    <s v="NG"/>
    <x v="1"/>
    <n v="1"/>
    <s v="EPL"/>
    <x v="0"/>
    <m/>
    <x v="6"/>
    <s v="27'16"/>
    <s v="Q2'16"/>
  </r>
  <r>
    <d v="2016-07-05T00:00:00"/>
    <s v="A3489237"/>
    <s v="B8960-16G"/>
    <s v="chin"/>
    <s v="NG"/>
    <x v="0"/>
    <n v="1"/>
    <s v="EPL"/>
    <x v="0"/>
    <m/>
    <x v="6"/>
    <s v="27'16"/>
    <s v="Q2'16"/>
  </r>
  <r>
    <d v="2016-07-05T00:00:00"/>
    <s v="A3489237"/>
    <s v="B8960-16G"/>
    <s v="chin"/>
    <s v="NG"/>
    <x v="1"/>
    <n v="3"/>
    <s v="EPL"/>
    <x v="0"/>
    <m/>
    <x v="6"/>
    <s v="27'16"/>
    <s v="Q2'16"/>
  </r>
  <r>
    <d v="2016-07-05T00:00:00"/>
    <s v="A3483056"/>
    <s v="B8960-16G"/>
    <s v="chin"/>
    <s v="NG"/>
    <x v="1"/>
    <n v="4"/>
    <s v="EPL"/>
    <x v="0"/>
    <m/>
    <x v="6"/>
    <s v="27'16"/>
    <s v="Q2'16"/>
  </r>
  <r>
    <d v="2016-07-05T00:00:00"/>
    <s v="A3489339"/>
    <s v="B4318-5P"/>
    <s v="chin"/>
    <s v="NG"/>
    <x v="1"/>
    <n v="1"/>
    <s v="EPL"/>
    <x v="0"/>
    <m/>
    <x v="6"/>
    <s v="27'16"/>
    <s v="Q2'16"/>
  </r>
  <r>
    <d v="2016-07-05T00:00:00"/>
    <s v="A3489576"/>
    <s v="B4319-5P"/>
    <s v="chin"/>
    <s v="NG"/>
    <x v="1"/>
    <n v="1"/>
    <s v="EPL"/>
    <x v="0"/>
    <m/>
    <x v="6"/>
    <s v="27'16"/>
    <s v="Q2'16"/>
  </r>
  <r>
    <d v="2016-07-05T00:00:00"/>
    <s v="A3489577"/>
    <s v="B4319-5P"/>
    <s v="chin"/>
    <s v="NG"/>
    <x v="1"/>
    <n v="2"/>
    <s v="EPL"/>
    <x v="0"/>
    <m/>
    <x v="6"/>
    <s v="27'16"/>
    <s v="Q2'16"/>
  </r>
  <r>
    <d v="2016-07-05T00:00:00"/>
    <s v="A3485845"/>
    <s v="B8960-16G"/>
    <s v="chin"/>
    <s v="NG"/>
    <x v="1"/>
    <n v="1"/>
    <s v="EPL"/>
    <x v="0"/>
    <m/>
    <x v="6"/>
    <s v="27'16"/>
    <s v="Q2'16"/>
  </r>
  <r>
    <d v="2016-07-05T00:00:00"/>
    <s v="A3489380"/>
    <s v="B8034-9M"/>
    <s v="KELLY"/>
    <s v="NG"/>
    <x v="2"/>
    <n v="1"/>
    <s v="EPL"/>
    <x v="0"/>
    <m/>
    <x v="6"/>
    <s v="27'16"/>
    <s v="Q2'16"/>
  </r>
  <r>
    <d v="2016-07-05T00:00:00"/>
    <s v="A3489530"/>
    <s v="B8960-16G"/>
    <s v="KELLY"/>
    <s v="NG"/>
    <x v="2"/>
    <n v="1"/>
    <s v="EPL"/>
    <x v="0"/>
    <m/>
    <x v="6"/>
    <s v="27'16"/>
    <s v="Q2'16"/>
  </r>
  <r>
    <d v="2016-07-05T00:00:00"/>
    <s v="A3489530"/>
    <s v="B8960-16G"/>
    <s v="KELLY"/>
    <s v="NG"/>
    <x v="1"/>
    <n v="4"/>
    <s v="EPL"/>
    <x v="0"/>
    <m/>
    <x v="6"/>
    <s v="27'16"/>
    <s v="Q2'16"/>
  </r>
  <r>
    <d v="2016-07-05T00:00:00"/>
    <s v="A3488169"/>
    <s v="B8960-16G"/>
    <s v="KELLY"/>
    <s v="NG"/>
    <x v="1"/>
    <n v="4"/>
    <s v="EPL"/>
    <x v="0"/>
    <m/>
    <x v="6"/>
    <s v="27'16"/>
    <s v="Q2'16"/>
  </r>
  <r>
    <d v="2016-07-05T00:00:00"/>
    <s v="A3489383"/>
    <s v="B8034-9M"/>
    <s v="KELLY"/>
    <s v="NG"/>
    <x v="2"/>
    <n v="1"/>
    <s v="EPL"/>
    <x v="0"/>
    <m/>
    <x v="6"/>
    <s v="27'16"/>
    <s v="Q2'16"/>
  </r>
  <r>
    <d v="2016-07-05T00:00:00"/>
    <s v="A3489383"/>
    <s v="B8034-9M"/>
    <s v="KELLY"/>
    <s v="NG"/>
    <x v="1"/>
    <n v="1"/>
    <s v="EPL"/>
    <x v="0"/>
    <m/>
    <x v="6"/>
    <s v="27'16"/>
    <s v="Q2'16"/>
  </r>
  <r>
    <d v="2016-07-05T00:00:00"/>
    <s v="A3488165"/>
    <s v="B8960-16G"/>
    <s v="KELLY"/>
    <s v="NG"/>
    <x v="0"/>
    <n v="1"/>
    <s v="EPL"/>
    <x v="0"/>
    <m/>
    <x v="6"/>
    <s v="27'16"/>
    <s v="Q2'16"/>
  </r>
  <r>
    <d v="2016-07-05T00:00:00"/>
    <s v="A3488165"/>
    <s v="B8960-16G"/>
    <s v="KELLY"/>
    <s v="NG"/>
    <x v="1"/>
    <n v="6"/>
    <s v="EPL"/>
    <x v="0"/>
    <m/>
    <x v="6"/>
    <s v="27'16"/>
    <s v="Q2'16"/>
  </r>
  <r>
    <d v="2016-07-05T00:00:00"/>
    <s v="A3489483"/>
    <s v="B8960-16G"/>
    <s v="KELLY"/>
    <s v="NG"/>
    <x v="1"/>
    <n v="2"/>
    <s v="EPL"/>
    <x v="0"/>
    <m/>
    <x v="6"/>
    <s v="27'16"/>
    <s v="Q2'16"/>
  </r>
  <r>
    <d v="2016-07-05T00:00:00"/>
    <s v="A3486648"/>
    <s v="B8960-16G"/>
    <s v="KELLY"/>
    <s v="NG"/>
    <x v="1"/>
    <n v="2"/>
    <s v="EPL"/>
    <x v="0"/>
    <m/>
    <x v="6"/>
    <s v="27'16"/>
    <s v="Q2'16"/>
  </r>
  <r>
    <d v="2016-07-05T00:00:00"/>
    <s v="P1025928"/>
    <s v="B4417-9L"/>
    <s v="KELLY"/>
    <s v="NG"/>
    <x v="1"/>
    <n v="2"/>
    <s v="EPL"/>
    <x v="0"/>
    <m/>
    <x v="6"/>
    <s v="27'16"/>
    <s v="Q2'16"/>
  </r>
  <r>
    <d v="2016-07-06T00:00:00"/>
    <s v="A3490325"/>
    <s v="B4400-9K"/>
    <s v="chin"/>
    <s v="NG"/>
    <x v="2"/>
    <n v="1"/>
    <s v="EPL"/>
    <x v="0"/>
    <m/>
    <x v="6"/>
    <s v="27'16"/>
    <s v="Q2'16"/>
  </r>
  <r>
    <d v="2016-07-06T00:00:00"/>
    <s v="A3490325"/>
    <s v="B4400-9K"/>
    <s v="chin"/>
    <s v="NG"/>
    <x v="1"/>
    <n v="1"/>
    <s v="EPL"/>
    <x v="0"/>
    <m/>
    <x v="6"/>
    <s v="27'16"/>
    <s v="Q2'16"/>
  </r>
  <r>
    <d v="2016-07-06T00:00:00"/>
    <s v="A3488016"/>
    <s v="B8025-9U"/>
    <s v="chin"/>
    <s v="NG"/>
    <x v="2"/>
    <n v="1"/>
    <s v="EPL"/>
    <x v="0"/>
    <m/>
    <x v="6"/>
    <s v="27'16"/>
    <s v="Q2'16"/>
  </r>
  <r>
    <d v="2016-07-06T00:00:00"/>
    <s v="A3488498"/>
    <s v="B8099-9H"/>
    <s v="chin"/>
    <s v="NG"/>
    <x v="2"/>
    <n v="1"/>
    <s v="EPL"/>
    <x v="0"/>
    <m/>
    <x v="6"/>
    <s v="27'16"/>
    <s v="Q2'16"/>
  </r>
  <r>
    <d v="2016-07-06T00:00:00"/>
    <s v="A3488548"/>
    <s v="B8099-9H"/>
    <s v="chin"/>
    <s v="NG"/>
    <x v="1"/>
    <n v="1"/>
    <s v="EPL"/>
    <x v="0"/>
    <m/>
    <x v="6"/>
    <s v="27'16"/>
    <s v="Q2'16"/>
  </r>
  <r>
    <d v="2016-07-06T00:00:00"/>
    <s v="A3488005"/>
    <s v="B8025-9U"/>
    <s v="chin"/>
    <s v="NG"/>
    <x v="1"/>
    <n v="2"/>
    <s v="EPL"/>
    <x v="0"/>
    <m/>
    <x v="6"/>
    <s v="27'16"/>
    <s v="Q2'16"/>
  </r>
  <r>
    <d v="2016-07-06T00:00:00"/>
    <s v="A3488499"/>
    <s v="B8099-9H"/>
    <s v="chin"/>
    <s v="NG"/>
    <x v="1"/>
    <n v="1"/>
    <s v="EPL"/>
    <x v="0"/>
    <m/>
    <x v="6"/>
    <s v="27'16"/>
    <s v="Q2'16"/>
  </r>
  <r>
    <d v="2016-07-06T00:00:00"/>
    <s v="A3488556"/>
    <s v="B8099-9H"/>
    <s v="chin"/>
    <s v="NG"/>
    <x v="3"/>
    <n v="3"/>
    <s v="EPL"/>
    <x v="0"/>
    <m/>
    <x v="6"/>
    <s v="27'16"/>
    <s v="Q2'16"/>
  </r>
  <r>
    <d v="2016-07-06T00:00:00"/>
    <s v="A3486643"/>
    <s v="B8960-16G"/>
    <s v="chin"/>
    <s v="NG"/>
    <x v="2"/>
    <n v="1"/>
    <s v="EPL"/>
    <x v="0"/>
    <m/>
    <x v="6"/>
    <s v="27'16"/>
    <s v="Q2'16"/>
  </r>
  <r>
    <d v="2016-07-06T00:00:00"/>
    <s v="A3490297"/>
    <s v="B8960-16G"/>
    <s v="chin"/>
    <s v="NG"/>
    <x v="1"/>
    <n v="1"/>
    <s v="EPL"/>
    <x v="0"/>
    <m/>
    <x v="6"/>
    <s v="27'16"/>
    <s v="Q2'16"/>
  </r>
  <r>
    <d v="2016-07-06T00:00:00"/>
    <s v="A3486651"/>
    <s v="B8960-16G"/>
    <s v="chin"/>
    <s v="NG"/>
    <x v="2"/>
    <n v="1"/>
    <s v="EPL"/>
    <x v="0"/>
    <m/>
    <x v="6"/>
    <s v="27'16"/>
    <s v="Q2'16"/>
  </r>
  <r>
    <d v="2016-07-06T00:00:00"/>
    <s v="A3486651"/>
    <s v="B8960-16G"/>
    <s v="chin"/>
    <s v="NG"/>
    <x v="1"/>
    <n v="2"/>
    <s v="EPL"/>
    <x v="0"/>
    <m/>
    <x v="6"/>
    <s v="27'16"/>
    <s v="Q2'16"/>
  </r>
  <r>
    <d v="2016-07-06T00:00:00"/>
    <s v="A3487405"/>
    <s v="B8960-16G"/>
    <s v="chin"/>
    <s v="NG"/>
    <x v="2"/>
    <n v="1"/>
    <s v="EPL"/>
    <x v="0"/>
    <m/>
    <x v="6"/>
    <s v="27'16"/>
    <s v="Q2'16"/>
  </r>
  <r>
    <d v="2016-07-06T00:00:00"/>
    <s v="A3487405"/>
    <s v="B8960-16G"/>
    <s v="chin"/>
    <s v="NG"/>
    <x v="1"/>
    <n v="1"/>
    <s v="EPL"/>
    <x v="0"/>
    <m/>
    <x v="6"/>
    <s v="27'16"/>
    <s v="Q2'16"/>
  </r>
  <r>
    <d v="2016-07-06T00:00:00"/>
    <s v="A3490124"/>
    <s v="B8960-16G"/>
    <s v="chin"/>
    <s v="NG"/>
    <x v="2"/>
    <n v="1"/>
    <s v="EPL"/>
    <x v="0"/>
    <m/>
    <x v="6"/>
    <s v="27'16"/>
    <s v="Q2'16"/>
  </r>
  <r>
    <d v="2016-07-06T00:00:00"/>
    <s v="A3490124"/>
    <s v="B8960-16G"/>
    <s v="chin"/>
    <s v="NG"/>
    <x v="0"/>
    <n v="1"/>
    <s v="EPL"/>
    <x v="0"/>
    <m/>
    <x v="6"/>
    <s v="27'16"/>
    <s v="Q2'16"/>
  </r>
  <r>
    <d v="2016-07-06T00:00:00"/>
    <s v="A3490124"/>
    <s v="B8960-16G"/>
    <s v="chin"/>
    <s v="NG"/>
    <x v="1"/>
    <n v="1"/>
    <s v="EPL"/>
    <x v="0"/>
    <m/>
    <x v="6"/>
    <s v="27'16"/>
    <s v="Q2'16"/>
  </r>
  <r>
    <d v="2016-07-06T00:00:00"/>
    <s v="A3487069"/>
    <s v="B8960-16G"/>
    <s v="chin"/>
    <s v="NG"/>
    <x v="1"/>
    <n v="2"/>
    <s v="EPL"/>
    <x v="0"/>
    <m/>
    <x v="6"/>
    <s v="27'16"/>
    <s v="Q2'16"/>
  </r>
  <r>
    <d v="2016-07-06T00:00:00"/>
    <s v="A3488170"/>
    <s v="B8960-16G"/>
    <s v="chin"/>
    <s v="NG"/>
    <x v="1"/>
    <n v="5"/>
    <s v="EPL"/>
    <x v="0"/>
    <m/>
    <x v="6"/>
    <s v="27'16"/>
    <s v="Q2'16"/>
  </r>
  <r>
    <d v="2016-07-06T00:00:00"/>
    <s v="A3486642"/>
    <s v="B8960-16G"/>
    <s v="chin"/>
    <s v="NG"/>
    <x v="1"/>
    <n v="4"/>
    <s v="EPL"/>
    <x v="0"/>
    <m/>
    <x v="6"/>
    <s v="27'16"/>
    <s v="Q2'16"/>
  </r>
  <r>
    <d v="2016-07-06T00:00:00"/>
    <s v="A3489984"/>
    <s v="B8960-16G"/>
    <s v="chin"/>
    <s v="NG"/>
    <x v="1"/>
    <n v="2"/>
    <s v="EPL"/>
    <x v="0"/>
    <m/>
    <x v="6"/>
    <s v="27'16"/>
    <s v="Q2'16"/>
  </r>
  <r>
    <d v="2016-07-06T00:00:00"/>
    <s v="A3488168"/>
    <s v="B8960-16G"/>
    <s v="chin"/>
    <s v="NG"/>
    <x v="1"/>
    <n v="6"/>
    <s v="EPL"/>
    <x v="0"/>
    <m/>
    <x v="6"/>
    <s v="27'16"/>
    <s v="Q2'16"/>
  </r>
  <r>
    <d v="2016-07-06T00:00:00"/>
    <s v="A3489236"/>
    <s v="B8960-16G"/>
    <s v="chin"/>
    <s v="NG"/>
    <x v="1"/>
    <n v="5"/>
    <s v="EPL"/>
    <x v="0"/>
    <m/>
    <x v="6"/>
    <s v="27'16"/>
    <s v="Q2'16"/>
  </r>
  <r>
    <d v="2016-07-06T00:00:00"/>
    <s v="A3489532"/>
    <s v="B8960-16G"/>
    <s v="chin"/>
    <s v="NG"/>
    <x v="1"/>
    <n v="9"/>
    <s v="EPL"/>
    <x v="0"/>
    <m/>
    <x v="6"/>
    <s v="27'16"/>
    <s v="Q2'16"/>
  </r>
  <r>
    <d v="2016-07-06T00:00:00"/>
    <s v="A3488558"/>
    <s v="B8099-9H"/>
    <s v="chin"/>
    <s v="NG"/>
    <x v="1"/>
    <n v="1"/>
    <s v="EPL"/>
    <x v="0"/>
    <m/>
    <x v="6"/>
    <s v="27'16"/>
    <s v="Q2'16"/>
  </r>
  <r>
    <d v="2016-07-06T00:00:00"/>
    <s v="A3488501"/>
    <s v="B8099-9H"/>
    <s v="chin"/>
    <s v="NG"/>
    <x v="1"/>
    <n v="1"/>
    <s v="EPL"/>
    <x v="0"/>
    <m/>
    <x v="6"/>
    <s v="27'16"/>
    <s v="Q2'16"/>
  </r>
  <r>
    <d v="2016-07-06T00:00:00"/>
    <s v="A3489802"/>
    <s v="B4319-5P"/>
    <s v="chin"/>
    <s v="NG"/>
    <x v="1"/>
    <n v="1"/>
    <s v="EPL"/>
    <x v="0"/>
    <m/>
    <x v="6"/>
    <s v="27'16"/>
    <s v="Q2'16"/>
  </r>
  <r>
    <d v="2016-07-06T00:00:00"/>
    <s v="A3489485"/>
    <s v="B8960-16G"/>
    <s v="chin"/>
    <s v="NG"/>
    <x v="1"/>
    <n v="1"/>
    <s v="EPL"/>
    <x v="0"/>
    <m/>
    <x v="6"/>
    <s v="27'16"/>
    <s v="Q2'16"/>
  </r>
  <r>
    <d v="2016-07-06T00:00:00"/>
    <s v="A3489504"/>
    <s v="B8021-9K"/>
    <s v="M.JOTHI"/>
    <s v="NG"/>
    <x v="2"/>
    <n v="1"/>
    <s v="EPL"/>
    <x v="0"/>
    <m/>
    <x v="6"/>
    <s v="27'16"/>
    <s v="Q2'16"/>
  </r>
  <r>
    <d v="2016-07-06T00:00:00"/>
    <s v="A3489498"/>
    <s v="B8021-9K"/>
    <s v="M.JOTHI"/>
    <s v="NG"/>
    <x v="1"/>
    <n v="1"/>
    <s v="EPL"/>
    <x v="0"/>
    <m/>
    <x v="6"/>
    <s v="27'16"/>
    <s v="Q2'16"/>
  </r>
  <r>
    <d v="2016-07-06T00:00:00"/>
    <s v="A3489482"/>
    <s v="B8960-16G"/>
    <s v="M.JOTHI"/>
    <s v="NG"/>
    <x v="2"/>
    <n v="1"/>
    <s v="EPL"/>
    <x v="0"/>
    <m/>
    <x v="6"/>
    <s v="27'16"/>
    <s v="Q2'16"/>
  </r>
  <r>
    <d v="2016-07-06T00:00:00"/>
    <s v="A3489482"/>
    <s v="B8960-16G"/>
    <s v="M.JOTHI"/>
    <s v="NG"/>
    <x v="1"/>
    <n v="1"/>
    <s v="EPL"/>
    <x v="0"/>
    <m/>
    <x v="6"/>
    <s v="27'16"/>
    <s v="Q2'16"/>
  </r>
  <r>
    <d v="2016-07-06T00:00:00"/>
    <s v="A3487400"/>
    <s v="B8960-16G"/>
    <s v="M.JOTHI"/>
    <s v="NG"/>
    <x v="1"/>
    <n v="3"/>
    <s v="EPL"/>
    <x v="0"/>
    <m/>
    <x v="6"/>
    <s v="27'16"/>
    <s v="Q2'16"/>
  </r>
  <r>
    <d v="2016-07-06T00:00:00"/>
    <s v="A3489487"/>
    <s v="B8960-16G"/>
    <s v="M.JOTHI"/>
    <s v="NG"/>
    <x v="2"/>
    <n v="1"/>
    <s v="EPL"/>
    <x v="0"/>
    <m/>
    <x v="6"/>
    <s v="27'16"/>
    <s v="Q2'16"/>
  </r>
  <r>
    <d v="2016-07-06T00:00:00"/>
    <s v="A3489487"/>
    <s v="B8960-16G"/>
    <s v="M.JOTHI"/>
    <s v="NG"/>
    <x v="1"/>
    <n v="6"/>
    <s v="EPL"/>
    <x v="0"/>
    <m/>
    <x v="6"/>
    <s v="27'16"/>
    <s v="Q2'16"/>
  </r>
  <r>
    <d v="2016-07-06T00:00:00"/>
    <s v="A3488701"/>
    <s v="B4405-9L"/>
    <s v="M.JOTHI"/>
    <s v="NG"/>
    <x v="1"/>
    <n v="1"/>
    <s v="EPL"/>
    <x v="0"/>
    <m/>
    <x v="6"/>
    <s v="27'16"/>
    <s v="Q2'16"/>
  </r>
  <r>
    <d v="2016-07-06T00:00:00"/>
    <s v="A3490326"/>
    <s v="B4400-9K"/>
    <s v="M.JOTHI"/>
    <s v="NG"/>
    <x v="1"/>
    <n v="1"/>
    <s v="EPL"/>
    <x v="0"/>
    <m/>
    <x v="6"/>
    <s v="27'16"/>
    <s v="Q2'16"/>
  </r>
  <r>
    <d v="2016-07-06T00:00:00"/>
    <s v="A3488703"/>
    <s v="B4405-9L"/>
    <s v="M.JOTHI"/>
    <s v="NG"/>
    <x v="1"/>
    <n v="2"/>
    <s v="EPL"/>
    <x v="0"/>
    <m/>
    <x v="6"/>
    <s v="27'16"/>
    <s v="Q2'16"/>
  </r>
  <r>
    <d v="2016-07-06T00:00:00"/>
    <s v="A3488702"/>
    <s v="B4405-9L"/>
    <s v="M.JOTHI"/>
    <s v="NG"/>
    <x v="1"/>
    <n v="2"/>
    <s v="EPL"/>
    <x v="0"/>
    <m/>
    <x v="6"/>
    <s v="27'16"/>
    <s v="Q2'16"/>
  </r>
  <r>
    <d v="2016-07-06T00:00:00"/>
    <s v="A3488013"/>
    <s v="B8025-9U"/>
    <s v="M.JOTHI"/>
    <s v="NG"/>
    <x v="1"/>
    <n v="2"/>
    <s v="EPL"/>
    <x v="0"/>
    <m/>
    <x v="6"/>
    <s v="27'16"/>
    <s v="Q2'16"/>
  </r>
  <r>
    <d v="2016-07-06T00:00:00"/>
    <s v="A3488015"/>
    <s v="B8025-9U"/>
    <s v="M.JOTHI"/>
    <s v="NG"/>
    <x v="1"/>
    <n v="2"/>
    <s v="EPL"/>
    <x v="0"/>
    <m/>
    <x v="6"/>
    <s v="27'16"/>
    <s v="Q2'16"/>
  </r>
  <r>
    <d v="2016-07-06T00:00:00"/>
    <s v="A3488012"/>
    <s v="B8025-9U"/>
    <s v="M.JOTHI"/>
    <s v="NG"/>
    <x v="2"/>
    <n v="1"/>
    <s v="EPL"/>
    <x v="0"/>
    <m/>
    <x v="6"/>
    <s v="27'16"/>
    <s v="Q2'16"/>
  </r>
  <r>
    <d v="2016-07-06T00:00:00"/>
    <s v="A3488012"/>
    <s v="B8025-9U"/>
    <s v="M.JOTHI"/>
    <s v="NG"/>
    <x v="1"/>
    <n v="1"/>
    <s v="EPL"/>
    <x v="0"/>
    <m/>
    <x v="6"/>
    <s v="27'16"/>
    <s v="Q2'16"/>
  </r>
  <r>
    <d v="2016-07-06T00:00:00"/>
    <s v="P1025907"/>
    <s v="B4406-9S"/>
    <s v="M.JOTHI"/>
    <s v="NG"/>
    <x v="1"/>
    <n v="1"/>
    <s v="EPL"/>
    <x v="0"/>
    <m/>
    <x v="6"/>
    <s v="27'16"/>
    <s v="Q2'16"/>
  </r>
  <r>
    <d v="2016-07-06T00:00:00"/>
    <s v="A3489241"/>
    <s v="B8960-16G"/>
    <s v="KELLY"/>
    <s v="NG"/>
    <x v="1"/>
    <n v="1"/>
    <s v="EPL"/>
    <x v="0"/>
    <m/>
    <x v="6"/>
    <s v="27'16"/>
    <s v="Q2'16"/>
  </r>
  <r>
    <d v="2016-07-06T00:00:00"/>
    <s v="A3486641"/>
    <s v="B8960-16G"/>
    <s v="KELLY"/>
    <s v="NG"/>
    <x v="1"/>
    <n v="3"/>
    <s v="EPL"/>
    <x v="0"/>
    <m/>
    <x v="6"/>
    <s v="27'16"/>
    <s v="Q2'16"/>
  </r>
  <r>
    <d v="2016-07-06T00:00:00"/>
    <s v="A3490296"/>
    <s v="B8960-16G"/>
    <s v="KELLY"/>
    <s v="NG"/>
    <x v="1"/>
    <n v="1"/>
    <s v="EPL"/>
    <x v="0"/>
    <m/>
    <x v="6"/>
    <s v="27'16"/>
    <s v="Q2'16"/>
  </r>
  <r>
    <d v="2016-07-06T00:00:00"/>
    <s v="A3489982"/>
    <s v="B8960-16G"/>
    <s v="KELLY"/>
    <s v="NG"/>
    <x v="2"/>
    <n v="1"/>
    <s v="EPL"/>
    <x v="0"/>
    <m/>
    <x v="6"/>
    <s v="27'16"/>
    <s v="Q2'16"/>
  </r>
  <r>
    <d v="2016-07-06T00:00:00"/>
    <s v="A3489982"/>
    <s v="B8960-16G"/>
    <s v="KELLY"/>
    <s v="NG"/>
    <x v="1"/>
    <n v="1"/>
    <s v="EPL"/>
    <x v="0"/>
    <m/>
    <x v="6"/>
    <s v="27'16"/>
    <s v="Q2'16"/>
  </r>
  <r>
    <d v="2016-07-06T00:00:00"/>
    <s v="A3489486"/>
    <s v="B8960-16G"/>
    <s v="KELLY"/>
    <s v="NG"/>
    <x v="2"/>
    <n v="1"/>
    <s v="EPL"/>
    <x v="0"/>
    <m/>
    <x v="6"/>
    <s v="27'16"/>
    <s v="Q2'16"/>
  </r>
  <r>
    <d v="2016-07-06T00:00:00"/>
    <s v="A3489486"/>
    <s v="B8960-16G"/>
    <s v="KELLY"/>
    <s v="NG"/>
    <x v="1"/>
    <n v="6"/>
    <s v="EPL"/>
    <x v="0"/>
    <m/>
    <x v="6"/>
    <s v="27'16"/>
    <s v="Q2'16"/>
  </r>
  <r>
    <d v="2016-07-06T00:00:00"/>
    <s v="A3489676"/>
    <s v="B8960-16G"/>
    <s v="KELLY"/>
    <s v="NG"/>
    <x v="1"/>
    <n v="2"/>
    <s v="EPL"/>
    <x v="0"/>
    <m/>
    <x v="6"/>
    <s v="27'16"/>
    <s v="Q2'16"/>
  </r>
  <r>
    <d v="2016-07-06T00:00:00"/>
    <s v="A3489676"/>
    <s v="B8960-16G"/>
    <s v="KELLY"/>
    <s v="NG"/>
    <x v="3"/>
    <n v="1"/>
    <s v="EPL"/>
    <x v="0"/>
    <m/>
    <x v="6"/>
    <s v="27'16"/>
    <s v="Q2'16"/>
  </r>
  <r>
    <d v="2016-07-06T00:00:00"/>
    <s v="A3487574"/>
    <s v="B8960-16G"/>
    <s v="KELLY"/>
    <s v="NG"/>
    <x v="1"/>
    <n v="6"/>
    <s v="EPL"/>
    <x v="0"/>
    <m/>
    <x v="6"/>
    <s v="27'16"/>
    <s v="Q2'16"/>
  </r>
  <r>
    <d v="2016-07-06T00:00:00"/>
    <s v="A3489762"/>
    <s v="B9608-5N"/>
    <s v="KELLY"/>
    <s v="NG"/>
    <x v="2"/>
    <n v="1"/>
    <s v="EPL"/>
    <x v="0"/>
    <m/>
    <x v="6"/>
    <s v="27'16"/>
    <s v="Q2'16"/>
  </r>
  <r>
    <d v="2016-07-06T00:00:00"/>
    <s v="A3489762"/>
    <s v="B9608-5N"/>
    <s v="KELLY"/>
    <s v="NG"/>
    <x v="1"/>
    <n v="2"/>
    <s v="EPL"/>
    <x v="0"/>
    <m/>
    <x v="6"/>
    <s v="27'16"/>
    <s v="Q2'16"/>
  </r>
  <r>
    <d v="2016-07-06T00:00:00"/>
    <s v="A3489501"/>
    <s v="B8021-9K"/>
    <s v="KELLY"/>
    <s v="NG"/>
    <x v="1"/>
    <n v="1"/>
    <s v="EPL"/>
    <x v="0"/>
    <m/>
    <x v="6"/>
    <s v="27'16"/>
    <s v="Q2'16"/>
  </r>
  <r>
    <d v="2016-07-06T00:00:00"/>
    <s v="A3486883"/>
    <s v="B8960-16G"/>
    <s v="KELLY"/>
    <s v="NG"/>
    <x v="2"/>
    <n v="1"/>
    <s v="EPL"/>
    <x v="0"/>
    <m/>
    <x v="6"/>
    <s v="27'16"/>
    <s v="Q2'16"/>
  </r>
  <r>
    <d v="2016-07-06T00:00:00"/>
    <s v="A3486883"/>
    <s v="B8960-16G"/>
    <s v="KELLY"/>
    <s v="NG"/>
    <x v="1"/>
    <n v="4"/>
    <s v="EPL"/>
    <x v="0"/>
    <m/>
    <x v="6"/>
    <s v="27'16"/>
    <s v="Q2'16"/>
  </r>
  <r>
    <d v="2016-07-06T00:00:00"/>
    <s v="A3487064"/>
    <s v="B8960-16G"/>
    <s v="KELLY"/>
    <s v="NG"/>
    <x v="1"/>
    <n v="4"/>
    <s v="EPL"/>
    <x v="0"/>
    <m/>
    <x v="6"/>
    <s v="27'16"/>
    <s v="Q2'16"/>
  </r>
  <r>
    <d v="2016-07-06T00:00:00"/>
    <s v="A3487064"/>
    <s v="B8960-16G"/>
    <s v="KELLY"/>
    <s v="NG"/>
    <x v="3"/>
    <n v="1"/>
    <s v="EPL"/>
    <x v="0"/>
    <m/>
    <x v="6"/>
    <s v="27'16"/>
    <s v="Q2'16"/>
  </r>
  <r>
    <d v="2016-07-06T00:00:00"/>
    <s v="A3485842"/>
    <s v="B8960-16G"/>
    <s v="KELLY"/>
    <s v="NG"/>
    <x v="1"/>
    <n v="3"/>
    <s v="EPL"/>
    <x v="0"/>
    <m/>
    <x v="6"/>
    <s v="27'16"/>
    <s v="Q2'16"/>
  </r>
  <r>
    <d v="2016-07-06T00:00:00"/>
    <s v="A3486888"/>
    <s v="B8960-16G"/>
    <s v="KELLY"/>
    <s v="NG"/>
    <x v="1"/>
    <n v="2"/>
    <s v="EPL"/>
    <x v="0"/>
    <m/>
    <x v="6"/>
    <s v="27'16"/>
    <s v="Q2'16"/>
  </r>
  <r>
    <d v="2016-07-06T00:00:00"/>
    <s v="A3489983"/>
    <s v="B8960-16G"/>
    <s v="KELLY"/>
    <s v="NG"/>
    <x v="1"/>
    <n v="1"/>
    <s v="EPL"/>
    <x v="0"/>
    <m/>
    <x v="6"/>
    <s v="27'16"/>
    <s v="Q2'16"/>
  </r>
  <r>
    <d v="2016-07-06T00:00:00"/>
    <s v="A3489986"/>
    <s v="B8960-16G"/>
    <s v="KELLY"/>
    <s v="NG"/>
    <x v="1"/>
    <n v="5"/>
    <s v="EPL"/>
    <x v="0"/>
    <m/>
    <x v="6"/>
    <s v="27'16"/>
    <s v="Q2'16"/>
  </r>
  <r>
    <d v="2016-07-06T00:00:00"/>
    <s v="A3489531"/>
    <s v="B8960-16G"/>
    <s v="KELLY"/>
    <s v="NG"/>
    <x v="1"/>
    <n v="11"/>
    <s v="EPL"/>
    <x v="0"/>
    <m/>
    <x v="6"/>
    <s v="27'16"/>
    <s v="Q2'16"/>
  </r>
  <r>
    <d v="2016-07-06T00:00:00"/>
    <s v="A3490121"/>
    <s v="B8960-16G"/>
    <s v="KELLY"/>
    <s v="NG"/>
    <x v="2"/>
    <n v="2"/>
    <s v="EPL"/>
    <x v="0"/>
    <m/>
    <x v="6"/>
    <s v="27'16"/>
    <s v="Q2'16"/>
  </r>
  <r>
    <d v="2016-07-06T00:00:00"/>
    <s v="A3490121"/>
    <s v="B8960-16G"/>
    <s v="KELLY"/>
    <s v="NG"/>
    <x v="1"/>
    <n v="4"/>
    <s v="EPL"/>
    <x v="0"/>
    <m/>
    <x v="6"/>
    <s v="27'16"/>
    <s v="Q2'16"/>
  </r>
  <r>
    <d v="2016-07-06T00:00:00"/>
    <s v="A3486884"/>
    <s v="B8960-16G"/>
    <s v="KELLY"/>
    <s v="NG"/>
    <x v="2"/>
    <n v="2"/>
    <s v="EPL"/>
    <x v="0"/>
    <m/>
    <x v="6"/>
    <s v="27'16"/>
    <s v="Q2'16"/>
  </r>
  <r>
    <d v="2016-07-06T00:00:00"/>
    <s v="A3486884"/>
    <s v="B8960-16G"/>
    <s v="KELLY"/>
    <s v="NG"/>
    <x v="1"/>
    <n v="6"/>
    <s v="EPL"/>
    <x v="0"/>
    <m/>
    <x v="6"/>
    <s v="27'16"/>
    <s v="Q2'16"/>
  </r>
  <r>
    <d v="2016-07-06T00:00:00"/>
    <s v="A3486650"/>
    <s v="B8960-16G"/>
    <s v="KELLY"/>
    <s v="NG"/>
    <x v="1"/>
    <n v="3"/>
    <s v="EPL"/>
    <x v="0"/>
    <m/>
    <x v="6"/>
    <s v="27'16"/>
    <s v="Q2'16"/>
  </r>
  <r>
    <d v="2016-07-06T00:00:00"/>
    <s v="A3487602"/>
    <s v="B8960-16G"/>
    <s v="KELLY"/>
    <s v="NG"/>
    <x v="1"/>
    <n v="3"/>
    <s v="EPL"/>
    <x v="0"/>
    <m/>
    <x v="6"/>
    <s v="27'16"/>
    <s v="Q2'16"/>
  </r>
  <r>
    <d v="2016-07-07T00:00:00"/>
    <s v="A3489533"/>
    <s v="B8960-16G"/>
    <s v="M.JOTHI"/>
    <s v="NG"/>
    <x v="1"/>
    <n v="7"/>
    <s v="EPL"/>
    <x v="0"/>
    <m/>
    <x v="6"/>
    <s v="27'16"/>
    <s v="Q2'16"/>
  </r>
  <r>
    <d v="2016-07-07T00:00:00"/>
    <s v="A3489505"/>
    <s v="B8021-9K"/>
    <s v="M.JOTHI"/>
    <s v="NG"/>
    <x v="1"/>
    <n v="1"/>
    <s v="EPL"/>
    <x v="0"/>
    <m/>
    <x v="6"/>
    <s v="27'16"/>
    <s v="Q2'16"/>
  </r>
  <r>
    <d v="2016-07-07T00:00:00"/>
    <s v="A3490214"/>
    <s v="B8088-9S"/>
    <s v="M.JOTHI"/>
    <s v="NG"/>
    <x v="1"/>
    <n v="1"/>
    <s v="EPL"/>
    <x v="0"/>
    <m/>
    <x v="6"/>
    <s v="27'16"/>
    <s v="Q2'16"/>
  </r>
  <r>
    <d v="2016-07-07T00:00:00"/>
    <s v="A3490211"/>
    <s v="B8088-9S"/>
    <s v="M.JOTHI"/>
    <s v="NG"/>
    <x v="2"/>
    <n v="1"/>
    <s v="EPL"/>
    <x v="0"/>
    <m/>
    <x v="6"/>
    <s v="27'16"/>
    <s v="Q2'16"/>
  </r>
  <r>
    <d v="2016-07-07T00:00:00"/>
    <s v="A3490211"/>
    <s v="B8088-9S"/>
    <s v="M.JOTHI"/>
    <s v="NG"/>
    <x v="1"/>
    <n v="2"/>
    <s v="EPL"/>
    <x v="0"/>
    <m/>
    <x v="6"/>
    <s v="27'16"/>
    <s v="Q2'16"/>
  </r>
  <r>
    <d v="2016-07-07T00:00:00"/>
    <s v="A3488959"/>
    <s v="B8021-9K"/>
    <s v="M.JOTHI"/>
    <s v="NG"/>
    <x v="1"/>
    <n v="1"/>
    <s v="EPL"/>
    <x v="0"/>
    <m/>
    <x v="6"/>
    <s v="27'16"/>
    <s v="Q2'16"/>
  </r>
  <r>
    <d v="2016-07-07T00:00:00"/>
    <s v="A3488167"/>
    <s v="B8960-16G"/>
    <s v="M.JOTHI"/>
    <s v="NG"/>
    <x v="1"/>
    <n v="7"/>
    <s v="EPL"/>
    <x v="0"/>
    <m/>
    <x v="6"/>
    <s v="27'16"/>
    <s v="Q2'16"/>
  </r>
  <r>
    <d v="2016-07-07T00:00:00"/>
    <s v="A3489605"/>
    <s v="B8962-16I"/>
    <s v="M.JOTHI"/>
    <s v="NG"/>
    <x v="1"/>
    <n v="3"/>
    <s v="EPL"/>
    <x v="0"/>
    <m/>
    <x v="6"/>
    <s v="27'16"/>
    <s v="Q2'16"/>
  </r>
  <r>
    <d v="2016-07-07T00:00:00"/>
    <s v="A3489606"/>
    <s v="B8962-16I"/>
    <s v="M.JOTHI"/>
    <s v="NG"/>
    <x v="1"/>
    <n v="1"/>
    <s v="EPL"/>
    <x v="0"/>
    <m/>
    <x v="6"/>
    <s v="27'16"/>
    <s v="Q2'16"/>
  </r>
  <r>
    <d v="2016-07-07T00:00:00"/>
    <s v="A3489680"/>
    <s v="B8960-16G"/>
    <s v="M.JOTHI"/>
    <s v="NG"/>
    <x v="1"/>
    <n v="2"/>
    <s v="EPL"/>
    <x v="0"/>
    <m/>
    <x v="6"/>
    <s v="27'16"/>
    <s v="Q2'16"/>
  </r>
  <r>
    <d v="2016-07-07T00:00:00"/>
    <s v="A3489914"/>
    <s v="B8960-16G"/>
    <s v="M.JOTHI"/>
    <s v="NG"/>
    <x v="2"/>
    <n v="1"/>
    <s v="EPL"/>
    <x v="0"/>
    <m/>
    <x v="6"/>
    <s v="27'16"/>
    <s v="Q2'16"/>
  </r>
  <r>
    <d v="2016-07-07T00:00:00"/>
    <s v="A3489914"/>
    <s v="B8960-16G"/>
    <s v="M.JOTHI"/>
    <s v="NG"/>
    <x v="1"/>
    <n v="7"/>
    <s v="EPL"/>
    <x v="0"/>
    <m/>
    <x v="6"/>
    <s v="27'16"/>
    <s v="Q2'16"/>
  </r>
  <r>
    <d v="2016-07-07T00:00:00"/>
    <s v="A3486886"/>
    <s v="B8960-16G"/>
    <s v="M.JOTHI"/>
    <s v="NG"/>
    <x v="1"/>
    <n v="5"/>
    <s v="EPL"/>
    <x v="0"/>
    <m/>
    <x v="6"/>
    <s v="27'16"/>
    <s v="Q2'16"/>
  </r>
  <r>
    <d v="2016-07-07T00:00:00"/>
    <s v="A3489981"/>
    <s v="B8960-16G"/>
    <s v="M.JOTHI"/>
    <s v="NG"/>
    <x v="1"/>
    <n v="3"/>
    <s v="EPL"/>
    <x v="0"/>
    <m/>
    <x v="6"/>
    <s v="27'16"/>
    <s v="Q2'16"/>
  </r>
  <r>
    <d v="2016-07-07T00:00:00"/>
    <s v="A3490330"/>
    <s v="B4400-9K"/>
    <s v="M.JOTHI"/>
    <s v="NG"/>
    <x v="1"/>
    <n v="1"/>
    <s v="EPL"/>
    <x v="0"/>
    <m/>
    <x v="6"/>
    <s v="27'16"/>
    <s v="Q2'16"/>
  </r>
  <r>
    <d v="2016-07-07T00:00:00"/>
    <s v="A3490327"/>
    <s v="B4400-9K"/>
    <s v="M.JOTHI"/>
    <s v="NG"/>
    <x v="2"/>
    <n v="1"/>
    <s v="EPL"/>
    <x v="0"/>
    <m/>
    <x v="6"/>
    <s v="27'16"/>
    <s v="Q2'16"/>
  </r>
  <r>
    <d v="2016-07-07T00:00:00"/>
    <s v="A3490871"/>
    <s v="B8092-9F"/>
    <s v="KELLY"/>
    <s v="NG"/>
    <x v="2"/>
    <n v="1"/>
    <s v="EPL"/>
    <x v="0"/>
    <m/>
    <x v="6"/>
    <s v="27'16"/>
    <s v="Q2'16"/>
  </r>
  <r>
    <d v="2016-07-07T00:00:00"/>
    <s v="A3490692"/>
    <s v="B9604-5A"/>
    <s v="KELLY"/>
    <s v="NG"/>
    <x v="2"/>
    <n v="1"/>
    <s v="EPL"/>
    <x v="0"/>
    <m/>
    <x v="6"/>
    <s v="27'16"/>
    <s v="Q2'16"/>
  </r>
  <r>
    <d v="2016-07-07T00:00:00"/>
    <s v="A3490697"/>
    <s v="B9604-5A"/>
    <s v="KELLY"/>
    <s v="NG"/>
    <x v="2"/>
    <n v="2"/>
    <s v="EPL"/>
    <x v="0"/>
    <m/>
    <x v="6"/>
    <s v="27'16"/>
    <s v="Q2'16"/>
  </r>
  <r>
    <d v="2016-07-07T00:00:00"/>
    <s v="A3490697"/>
    <s v="B9604-5A"/>
    <s v="KELLY"/>
    <s v="NG"/>
    <x v="17"/>
    <n v="1"/>
    <s v="EPL"/>
    <x v="0"/>
    <m/>
    <x v="6"/>
    <s v="27'16"/>
    <s v="Q2'16"/>
  </r>
  <r>
    <d v="2016-07-07T00:00:00"/>
    <s v="A3490691"/>
    <s v="B9604-5A"/>
    <s v="KELLY"/>
    <s v="NG"/>
    <x v="2"/>
    <n v="2"/>
    <s v="EPL"/>
    <x v="0"/>
    <m/>
    <x v="6"/>
    <s v="27'16"/>
    <s v="Q2'16"/>
  </r>
  <r>
    <d v="2016-07-07T00:00:00"/>
    <s v="A3490368"/>
    <s v="B8099-9H"/>
    <s v="KELLY"/>
    <s v="NG"/>
    <x v="2"/>
    <n v="1"/>
    <s v="EPL"/>
    <x v="0"/>
    <m/>
    <x v="6"/>
    <s v="27'16"/>
    <s v="Q2'16"/>
  </r>
  <r>
    <d v="2016-07-07T00:00:00"/>
    <s v="A3489144"/>
    <s v="B8960-16G"/>
    <s v="KELLY"/>
    <s v="NG"/>
    <x v="2"/>
    <n v="1"/>
    <s v="EPL"/>
    <x v="0"/>
    <m/>
    <x v="6"/>
    <s v="27'16"/>
    <s v="Q2'16"/>
  </r>
  <r>
    <d v="2016-07-07T00:00:00"/>
    <s v="A3489144"/>
    <s v="B8960-16G"/>
    <s v="KELLY"/>
    <s v="NG"/>
    <x v="1"/>
    <n v="2"/>
    <s v="EPL"/>
    <x v="0"/>
    <m/>
    <x v="6"/>
    <s v="27'16"/>
    <s v="Q2'16"/>
  </r>
  <r>
    <d v="2016-07-07T00:00:00"/>
    <s v="A3485846"/>
    <s v="B8960-16G"/>
    <s v="KELLY"/>
    <s v="NG"/>
    <x v="1"/>
    <n v="1"/>
    <s v="EPL"/>
    <x v="0"/>
    <m/>
    <x v="6"/>
    <s v="27'16"/>
    <s v="Q2'16"/>
  </r>
  <r>
    <d v="2016-07-07T00:00:00"/>
    <s v="A3489912"/>
    <s v="B8960-16G"/>
    <s v="KELLY"/>
    <s v="NG"/>
    <x v="1"/>
    <n v="8"/>
    <s v="EPL"/>
    <x v="0"/>
    <m/>
    <x v="6"/>
    <s v="27'16"/>
    <s v="Q2'16"/>
  </r>
  <r>
    <d v="2016-07-07T00:00:00"/>
    <s v="A3490869"/>
    <s v="B8092-9F"/>
    <s v="KELLY"/>
    <s v="NG"/>
    <x v="2"/>
    <n v="2"/>
    <s v="EPL"/>
    <x v="0"/>
    <m/>
    <x v="6"/>
    <s v="27'16"/>
    <s v="Q2'16"/>
  </r>
  <r>
    <d v="2016-07-07T00:00:00"/>
    <s v="A3490869"/>
    <s v="B8092-9F"/>
    <s v="KELLY"/>
    <s v="NG"/>
    <x v="1"/>
    <n v="1"/>
    <s v="EPL"/>
    <x v="0"/>
    <m/>
    <x v="6"/>
    <s v="27'16"/>
    <s v="Q2'16"/>
  </r>
  <r>
    <d v="2016-07-07T00:00:00"/>
    <s v="A3489147"/>
    <s v="B8960-16G"/>
    <s v="KELLY"/>
    <s v="NG"/>
    <x v="1"/>
    <n v="3"/>
    <s v="EPL"/>
    <x v="0"/>
    <m/>
    <x v="6"/>
    <s v="27'16"/>
    <s v="Q2'16"/>
  </r>
  <r>
    <d v="2016-07-07T00:00:00"/>
    <s v="A3490870"/>
    <s v="B8092-9F"/>
    <s v="KELLY"/>
    <s v="NG"/>
    <x v="1"/>
    <n v="1"/>
    <s v="EPL"/>
    <x v="0"/>
    <m/>
    <x v="6"/>
    <s v="27'16"/>
    <s v="Q2'16"/>
  </r>
  <r>
    <d v="2016-07-07T00:00:00"/>
    <s v="A3489607"/>
    <s v="B8962-16I"/>
    <s v="KELLY"/>
    <s v="NG"/>
    <x v="2"/>
    <n v="1"/>
    <s v="EPL"/>
    <x v="0"/>
    <m/>
    <x v="6"/>
    <s v="27'16"/>
    <s v="Q2'16"/>
  </r>
  <r>
    <d v="2016-07-07T00:00:00"/>
    <s v="A3491221"/>
    <s v="B9604-5A"/>
    <s v="KELLY"/>
    <s v="NG"/>
    <x v="1"/>
    <n v="1"/>
    <s v="EPL"/>
    <x v="0"/>
    <m/>
    <x v="6"/>
    <s v="27'16"/>
    <s v="Q2'16"/>
  </r>
  <r>
    <d v="2016-07-07T00:00:00"/>
    <s v="A3491217"/>
    <s v="B9604-5A"/>
    <s v="KELLY"/>
    <s v="NG"/>
    <x v="1"/>
    <n v="1"/>
    <s v="EPL"/>
    <x v="0"/>
    <m/>
    <x v="6"/>
    <s v="27'16"/>
    <s v="Q2'16"/>
  </r>
  <r>
    <d v="2016-07-07T00:00:00"/>
    <s v="A3489145"/>
    <s v="B8960-16G"/>
    <s v="KELLY"/>
    <s v="NG"/>
    <x v="1"/>
    <n v="3"/>
    <s v="EPL"/>
    <x v="0"/>
    <m/>
    <x v="6"/>
    <s v="27'16"/>
    <s v="Q2'16"/>
  </r>
  <r>
    <d v="2016-07-07T00:00:00"/>
    <s v="A3489681"/>
    <s v="B8960-16G"/>
    <s v="KELLY"/>
    <s v="NG"/>
    <x v="0"/>
    <n v="1"/>
    <s v="EPL"/>
    <x v="0"/>
    <m/>
    <x v="6"/>
    <s v="27'16"/>
    <s v="Q2'16"/>
  </r>
  <r>
    <d v="2016-07-07T00:00:00"/>
    <s v="A3489609"/>
    <s v="B8962-16I"/>
    <s v="KELLY"/>
    <s v="NG"/>
    <x v="1"/>
    <n v="2"/>
    <s v="EPL"/>
    <x v="0"/>
    <m/>
    <x v="6"/>
    <s v="27'16"/>
    <s v="Q2'16"/>
  </r>
  <r>
    <d v="2016-07-07T00:00:00"/>
    <s v="A3489609"/>
    <s v="B8962-16I"/>
    <s v="KELLY"/>
    <s v="NG"/>
    <x v="17"/>
    <n v="1"/>
    <s v="EPL"/>
    <x v="0"/>
    <m/>
    <x v="6"/>
    <s v="27'16"/>
    <s v="Q2'16"/>
  </r>
  <r>
    <d v="2016-07-07T00:00:00"/>
    <s v="A3489608"/>
    <s v="B8962-16I"/>
    <s v="KELLY"/>
    <s v="NG"/>
    <x v="2"/>
    <n v="1"/>
    <s v="EPL"/>
    <x v="0"/>
    <m/>
    <x v="6"/>
    <s v="27'16"/>
    <s v="Q2'16"/>
  </r>
  <r>
    <d v="2016-07-08T00:00:00"/>
    <s v="A3491219"/>
    <s v="B9604-5A"/>
    <s v="chin"/>
    <s v="NG"/>
    <x v="1"/>
    <n v="1"/>
    <s v="EPL"/>
    <x v="0"/>
    <m/>
    <x v="6"/>
    <s v="27'16"/>
    <s v="Q2'16"/>
  </r>
  <r>
    <d v="2016-07-08T00:00:00"/>
    <s v="A3489148"/>
    <s v="B8960-16G"/>
    <s v="chin"/>
    <s v="NG"/>
    <x v="1"/>
    <n v="1"/>
    <s v="EPL"/>
    <x v="0"/>
    <m/>
    <x v="6"/>
    <s v="27'16"/>
    <s v="Q2'16"/>
  </r>
  <r>
    <d v="2016-07-08T00:00:00"/>
    <s v="A3491153"/>
    <s v="B9509-10V"/>
    <s v="KELLY"/>
    <s v="NG"/>
    <x v="1"/>
    <n v="1"/>
    <s v="EPL"/>
    <x v="0"/>
    <m/>
    <x v="6"/>
    <s v="27'16"/>
    <s v="Q2'16"/>
  </r>
  <r>
    <d v="2016-07-08T00:00:00"/>
    <s v="A3489340"/>
    <s v="B4318-5P"/>
    <s v="KELLY"/>
    <s v="NG"/>
    <x v="1"/>
    <n v="1"/>
    <s v="EPL"/>
    <x v="0"/>
    <m/>
    <x v="6"/>
    <s v="27'16"/>
    <s v="Q2'16"/>
  </r>
  <r>
    <d v="2016-07-08T00:00:00"/>
    <s v="A3490203"/>
    <s v="B8088-9S"/>
    <s v="KELLY"/>
    <s v="NG"/>
    <x v="0"/>
    <n v="1"/>
    <s v="EPL"/>
    <x v="0"/>
    <m/>
    <x v="6"/>
    <s v="27'16"/>
    <s v="Q2'16"/>
  </r>
  <r>
    <d v="2016-07-08T00:00:00"/>
    <s v="A3490202"/>
    <s v="B8088-9S"/>
    <s v="KELLY"/>
    <s v="NG"/>
    <x v="1"/>
    <n v="4"/>
    <s v="EPL"/>
    <x v="0"/>
    <m/>
    <x v="6"/>
    <s v="27'16"/>
    <s v="Q2'16"/>
  </r>
  <r>
    <d v="2016-07-08T00:00:00"/>
    <s v="A3490372"/>
    <s v="B8099-9H"/>
    <s v="KELLY"/>
    <s v="NG"/>
    <x v="1"/>
    <n v="1"/>
    <s v="EPL"/>
    <x v="0"/>
    <m/>
    <x v="6"/>
    <s v="27'16"/>
    <s v="Q2'16"/>
  </r>
  <r>
    <d v="2016-07-08T00:00:00"/>
    <s v="A3488562"/>
    <s v="B8099-9H"/>
    <s v="KELLY"/>
    <s v="NG"/>
    <x v="1"/>
    <n v="1"/>
    <s v="EPL"/>
    <x v="0"/>
    <m/>
    <x v="6"/>
    <s v="27'16"/>
    <s v="Q2'16"/>
  </r>
  <r>
    <d v="2016-07-08T00:00:00"/>
    <s v="A3489146"/>
    <s v="B8960-16G"/>
    <s v="KELLY"/>
    <s v="NG"/>
    <x v="2"/>
    <n v="1"/>
    <s v="EPL"/>
    <x v="0"/>
    <m/>
    <x v="6"/>
    <s v="27'16"/>
    <s v="Q2'16"/>
  </r>
  <r>
    <d v="2016-07-08T00:00:00"/>
    <s v="A3489146"/>
    <s v="B8960-16G"/>
    <s v="KELLY"/>
    <s v="NG"/>
    <x v="1"/>
    <n v="2"/>
    <s v="EPL"/>
    <x v="0"/>
    <m/>
    <x v="6"/>
    <s v="27'16"/>
    <s v="Q2'16"/>
  </r>
  <r>
    <d v="2016-07-08T00:00:00"/>
    <s v="A3491586"/>
    <s v="B8034-9M"/>
    <s v="KELLY"/>
    <s v="NG"/>
    <x v="1"/>
    <n v="2"/>
    <s v="EPL"/>
    <x v="0"/>
    <m/>
    <x v="6"/>
    <s v="27'16"/>
    <s v="Q2'16"/>
  </r>
  <r>
    <d v="2016-07-08T00:00:00"/>
    <s v="A3491586"/>
    <s v="B8034-9M"/>
    <s v="KELLY"/>
    <s v="NG"/>
    <x v="3"/>
    <n v="1"/>
    <s v="EPL"/>
    <x v="0"/>
    <m/>
    <x v="6"/>
    <s v="27'16"/>
    <s v="Q2'16"/>
  </r>
  <r>
    <d v="2016-07-08T00:00:00"/>
    <s v="A3490017"/>
    <s v="B7670-9N"/>
    <s v="KELLY"/>
    <s v="NG"/>
    <x v="2"/>
    <n v="1"/>
    <s v="EPL"/>
    <x v="0"/>
    <m/>
    <x v="6"/>
    <s v="27'16"/>
    <s v="Q2'16"/>
  </r>
  <r>
    <d v="2016-07-08T00:00:00"/>
    <s v="A3491688"/>
    <s v="B9604-5A"/>
    <s v="KELLY"/>
    <s v="NG"/>
    <x v="1"/>
    <n v="1"/>
    <s v="EPL"/>
    <x v="0"/>
    <m/>
    <x v="6"/>
    <s v="27'16"/>
    <s v="Q2'16"/>
  </r>
  <r>
    <d v="2016-07-08T00:00:00"/>
    <s v="A3491224"/>
    <s v="B9604-5A"/>
    <s v="KELLY"/>
    <s v="NG"/>
    <x v="1"/>
    <n v="2"/>
    <s v="EPL"/>
    <x v="0"/>
    <m/>
    <x v="6"/>
    <s v="27'16"/>
    <s v="Q2'16"/>
  </r>
  <r>
    <d v="2016-07-08T00:00:00"/>
    <s v="A3491022"/>
    <s v="B4324-5P"/>
    <s v="KELLY"/>
    <s v="NG"/>
    <x v="2"/>
    <n v="1"/>
    <s v="EPL"/>
    <x v="0"/>
    <m/>
    <x v="6"/>
    <s v="27'16"/>
    <s v="Q2'16"/>
  </r>
  <r>
    <d v="2016-07-08T00:00:00"/>
    <s v="A3490592"/>
    <s v="B4400-9K"/>
    <s v="KELLY"/>
    <s v="NG"/>
    <x v="2"/>
    <n v="1"/>
    <s v="EPL"/>
    <x v="0"/>
    <m/>
    <x v="6"/>
    <s v="27'16"/>
    <s v="Q2'16"/>
  </r>
  <r>
    <d v="2016-07-08T00:00:00"/>
    <s v="A3491023"/>
    <s v="B4324-5P"/>
    <s v="KELLY"/>
    <s v="NG"/>
    <x v="1"/>
    <n v="1"/>
    <s v="EPL"/>
    <x v="0"/>
    <m/>
    <x v="6"/>
    <s v="27'16"/>
    <s v="Q2'16"/>
  </r>
  <r>
    <d v="2016-07-08T00:00:00"/>
    <s v="A3490397"/>
    <s v="B4335-5P"/>
    <s v="KELLY"/>
    <s v="NG"/>
    <x v="1"/>
    <n v="1"/>
    <s v="EPL"/>
    <x v="0"/>
    <m/>
    <x v="6"/>
    <s v="27'16"/>
    <s v="Q2'16"/>
  </r>
  <r>
    <d v="2016-07-08T00:00:00"/>
    <s v="A3490196"/>
    <s v="B8960-16G"/>
    <s v="KELLY"/>
    <s v="NG"/>
    <x v="1"/>
    <n v="1"/>
    <s v="EPL"/>
    <x v="0"/>
    <m/>
    <x v="6"/>
    <s v="27'16"/>
    <s v="Q2'16"/>
  </r>
  <r>
    <d v="2016-07-08T00:00:00"/>
    <s v="A3491218"/>
    <s v="B9604-5A"/>
    <s v="KELLY"/>
    <s v="NG"/>
    <x v="1"/>
    <n v="1"/>
    <s v="EPL"/>
    <x v="0"/>
    <m/>
    <x v="6"/>
    <s v="27'16"/>
    <s v="Q2'16"/>
  </r>
  <r>
    <d v="2016-07-08T00:00:00"/>
    <s v="A3490201"/>
    <s v="B8088-9S"/>
    <s v="KELLY"/>
    <s v="NG"/>
    <x v="1"/>
    <n v="1"/>
    <s v="EPL"/>
    <x v="0"/>
    <m/>
    <x v="6"/>
    <s v="27'16"/>
    <s v="Q2'16"/>
  </r>
  <r>
    <d v="2016-07-09T00:00:00"/>
    <s v="A3488160"/>
    <s v="B8960-16G"/>
    <s v="M.JOTHI"/>
    <s v="NG"/>
    <x v="1"/>
    <n v="9"/>
    <s v="EPL"/>
    <x v="0"/>
    <m/>
    <x v="6"/>
    <s v="27'16"/>
    <s v="Q2'16"/>
  </r>
  <r>
    <d v="2016-07-09T00:00:00"/>
    <s v="A3488160"/>
    <s v="B8960-16G"/>
    <s v="M.JOTHI"/>
    <s v="NG"/>
    <x v="3"/>
    <n v="1"/>
    <s v="EPL"/>
    <x v="0"/>
    <m/>
    <x v="6"/>
    <s v="27'16"/>
    <s v="Q2'16"/>
  </r>
  <r>
    <d v="2016-07-09T00:00:00"/>
    <s v="A3488161"/>
    <s v="B8960-16G"/>
    <s v="M.JOTHI"/>
    <s v="NG"/>
    <x v="1"/>
    <n v="1"/>
    <s v="EPL"/>
    <x v="0"/>
    <m/>
    <x v="6"/>
    <s v="27'16"/>
    <s v="Q2'16"/>
  </r>
  <r>
    <d v="2016-07-09T00:00:00"/>
    <s v="A3490367"/>
    <s v="B8099-9H"/>
    <s v="M.JOTHI"/>
    <s v="NG"/>
    <x v="1"/>
    <n v="2"/>
    <s v="EPL"/>
    <x v="0"/>
    <m/>
    <x v="6"/>
    <s v="27'16"/>
    <s v="Q2'16"/>
  </r>
  <r>
    <d v="2016-07-09T00:00:00"/>
    <s v="A3490588"/>
    <s v="B4400-9K"/>
    <s v="M.JOTHI"/>
    <s v="NG"/>
    <x v="2"/>
    <n v="5"/>
    <s v="EPL"/>
    <x v="0"/>
    <m/>
    <x v="6"/>
    <s v="27'16"/>
    <s v="Q2'16"/>
  </r>
  <r>
    <d v="2016-07-09T00:00:00"/>
    <s v="A3490588"/>
    <s v="B4400-9K"/>
    <s v="M.JOTHI"/>
    <s v="NG"/>
    <x v="1"/>
    <n v="4"/>
    <s v="EPL"/>
    <x v="0"/>
    <m/>
    <x v="6"/>
    <s v="27'16"/>
    <s v="Q2'16"/>
  </r>
  <r>
    <d v="2016-07-09T00:00:00"/>
    <s v="A3491227"/>
    <s v="B9604-5A"/>
    <s v="M.JOTHI"/>
    <s v="NG"/>
    <x v="1"/>
    <n v="1"/>
    <s v="EPL"/>
    <x v="0"/>
    <m/>
    <x v="6"/>
    <s v="27'16"/>
    <s v="Q2'16"/>
  </r>
  <r>
    <d v="2016-07-09T00:00:00"/>
    <s v="A3491597"/>
    <s v="B8967-16I"/>
    <s v="M.JOTHI"/>
    <s v="NG"/>
    <x v="1"/>
    <n v="6"/>
    <s v="EPL"/>
    <x v="0"/>
    <m/>
    <x v="6"/>
    <s v="27'16"/>
    <s v="Q2'16"/>
  </r>
  <r>
    <d v="2016-07-09T00:00:00"/>
    <s v="A3491699"/>
    <s v="B9604-5A"/>
    <s v="KELLY"/>
    <s v="NG"/>
    <x v="1"/>
    <n v="1"/>
    <s v="EPL"/>
    <x v="0"/>
    <m/>
    <x v="6"/>
    <s v="27'16"/>
    <s v="Q2'16"/>
  </r>
  <r>
    <d v="2016-07-09T00:00:00"/>
    <s v="A3491754"/>
    <s v="B9604-5A"/>
    <s v="KELLY"/>
    <s v="NG"/>
    <x v="1"/>
    <n v="1"/>
    <s v="EPL"/>
    <x v="0"/>
    <m/>
    <x v="6"/>
    <s v="27'16"/>
    <s v="Q2'16"/>
  </r>
  <r>
    <d v="2016-07-09T00:00:00"/>
    <s v="A3491216"/>
    <s v="B9604-5A"/>
    <s v="KELLY"/>
    <s v="NG"/>
    <x v="2"/>
    <n v="1"/>
    <s v="EPL"/>
    <x v="0"/>
    <m/>
    <x v="6"/>
    <s v="27'16"/>
    <s v="Q2'16"/>
  </r>
  <r>
    <d v="2016-07-09T00:00:00"/>
    <s v="A3491216"/>
    <s v="B9604-5A"/>
    <s v="KELLY"/>
    <s v="NG"/>
    <x v="1"/>
    <n v="2"/>
    <s v="EPL"/>
    <x v="0"/>
    <m/>
    <x v="6"/>
    <s v="27'16"/>
    <s v="Q2'16"/>
  </r>
  <r>
    <d v="2016-07-09T00:00:00"/>
    <s v="A3488159"/>
    <s v="B8960-16G"/>
    <s v="KELLY"/>
    <s v="NG"/>
    <x v="1"/>
    <n v="9"/>
    <s v="EPL"/>
    <x v="0"/>
    <m/>
    <x v="6"/>
    <s v="27'16"/>
    <s v="Q2'16"/>
  </r>
  <r>
    <d v="2016-07-09T00:00:00"/>
    <s v="A3490123"/>
    <s v="B8960-16G"/>
    <s v="KELLY"/>
    <s v="NG"/>
    <x v="1"/>
    <n v="7"/>
    <s v="EPL"/>
    <x v="0"/>
    <m/>
    <x v="6"/>
    <s v="27'16"/>
    <s v="Q2'16"/>
  </r>
  <r>
    <d v="2016-07-09T00:00:00"/>
    <s v="A3491653"/>
    <s v="B8967-16I"/>
    <s v="KELLY"/>
    <s v="NG"/>
    <x v="1"/>
    <n v="6"/>
    <s v="EPL"/>
    <x v="0"/>
    <m/>
    <x v="6"/>
    <s v="27'16"/>
    <s v="Q2'16"/>
  </r>
  <r>
    <d v="2016-07-09T00:00:00"/>
    <s v="A3491691"/>
    <s v="B9604-5A"/>
    <s v="KELLY"/>
    <s v="NG"/>
    <x v="1"/>
    <n v="1"/>
    <s v="EPL"/>
    <x v="0"/>
    <m/>
    <x v="6"/>
    <s v="27'16"/>
    <s v="Q2'16"/>
  </r>
  <r>
    <d v="2016-07-09T00:00:00"/>
    <s v="A3491700"/>
    <s v="B9604-5A"/>
    <s v="KELLY"/>
    <s v="NG"/>
    <x v="1"/>
    <n v="2"/>
    <s v="EPL"/>
    <x v="0"/>
    <m/>
    <x v="6"/>
    <s v="27'16"/>
    <s v="Q2'16"/>
  </r>
  <r>
    <d v="2016-07-09T00:00:00"/>
    <s v="A3490589"/>
    <s v="B4400-9K"/>
    <s v="KELLY"/>
    <s v="NG"/>
    <x v="1"/>
    <n v="1"/>
    <s v="EPL"/>
    <x v="0"/>
    <m/>
    <x v="6"/>
    <s v="27'16"/>
    <s v="Q2'16"/>
  </r>
  <r>
    <d v="2016-07-09T00:00:00"/>
    <s v="A3491760"/>
    <s v="B9604-5A"/>
    <s v="KELLY"/>
    <s v="NG"/>
    <x v="2"/>
    <n v="1"/>
    <s v="EPL"/>
    <x v="0"/>
    <m/>
    <x v="6"/>
    <s v="27'16"/>
    <s v="Q2'16"/>
  </r>
  <r>
    <d v="2016-07-09T00:00:00"/>
    <s v="A3490704"/>
    <s v="B9604-5A"/>
    <s v="KELLY"/>
    <s v="NG"/>
    <x v="2"/>
    <n v="1"/>
    <s v="EPL"/>
    <x v="0"/>
    <m/>
    <x v="6"/>
    <s v="27'16"/>
    <s v="Q2'16"/>
  </r>
  <r>
    <d v="2016-07-09T00:00:00"/>
    <s v="A3490704"/>
    <s v="B9604-5A"/>
    <s v="KELLY"/>
    <s v="NG"/>
    <x v="1"/>
    <n v="1"/>
    <s v="EPL"/>
    <x v="0"/>
    <m/>
    <x v="6"/>
    <s v="27'16"/>
    <s v="Q2'16"/>
  </r>
  <r>
    <d v="2016-07-09T00:00:00"/>
    <s v="A3491758"/>
    <s v="B9604-5A"/>
    <s v="KELLY"/>
    <s v="NG"/>
    <x v="1"/>
    <n v="1"/>
    <s v="EPL"/>
    <x v="0"/>
    <m/>
    <x v="6"/>
    <s v="27'16"/>
    <s v="Q2'16"/>
  </r>
  <r>
    <d v="2016-07-09T00:00:00"/>
    <s v="A3491149"/>
    <s v="B9506-10U"/>
    <s v="KELLY"/>
    <s v="NG"/>
    <x v="2"/>
    <n v="1"/>
    <s v="EPL"/>
    <x v="0"/>
    <m/>
    <x v="6"/>
    <s v="27'16"/>
    <s v="Q2'16"/>
  </r>
  <r>
    <d v="2016-07-09T00:00:00"/>
    <s v="A3491148"/>
    <s v="B9506-10U"/>
    <s v="KELLY"/>
    <s v="NG"/>
    <x v="2"/>
    <n v="1"/>
    <s v="EPL"/>
    <x v="0"/>
    <m/>
    <x v="6"/>
    <s v="27'16"/>
    <s v="Q2'16"/>
  </r>
  <r>
    <d v="2016-07-09T00:00:00"/>
    <s v="A3491293"/>
    <s v="B9508-10V"/>
    <s v="KELLY"/>
    <s v="NG"/>
    <x v="2"/>
    <n v="1"/>
    <s v="EPL"/>
    <x v="0"/>
    <m/>
    <x v="6"/>
    <s v="27'16"/>
    <s v="Q2'16"/>
  </r>
  <r>
    <d v="2016-07-09T00:00:00"/>
    <s v="A3492028"/>
    <s v="B9604-5A"/>
    <s v="KELLY"/>
    <s v="NG"/>
    <x v="1"/>
    <n v="1"/>
    <s v="EPL"/>
    <x v="0"/>
    <m/>
    <x v="6"/>
    <s v="27'16"/>
    <s v="Q2'16"/>
  </r>
  <r>
    <d v="2016-07-09T00:00:00"/>
    <s v="A3492035"/>
    <s v="B9604-5A"/>
    <s v="KELLY"/>
    <s v="NG"/>
    <x v="2"/>
    <n v="1"/>
    <s v="EPL"/>
    <x v="0"/>
    <m/>
    <x v="6"/>
    <s v="27'16"/>
    <s v="Q2'16"/>
  </r>
  <r>
    <d v="2016-07-09T00:00:00"/>
    <s v="A3492035"/>
    <s v="B9604-5A"/>
    <s v="KELLY"/>
    <s v="NG"/>
    <x v="1"/>
    <n v="1"/>
    <s v="EPL"/>
    <x v="0"/>
    <m/>
    <x v="6"/>
    <s v="27'16"/>
    <s v="Q2'16"/>
  </r>
  <r>
    <d v="2016-07-09T00:00:00"/>
    <s v="A3491588"/>
    <s v="B8034-9M"/>
    <s v="KELLY"/>
    <s v="NG"/>
    <x v="1"/>
    <n v="1"/>
    <s v="EPL"/>
    <x v="0"/>
    <m/>
    <x v="6"/>
    <s v="27'16"/>
    <s v="Q2'16"/>
  </r>
  <r>
    <d v="2016-07-09T00:00:00"/>
    <s v="A3491025"/>
    <s v="B4324-5P"/>
    <s v="KELLY"/>
    <s v="NG"/>
    <x v="2"/>
    <n v="1"/>
    <s v="EPL"/>
    <x v="0"/>
    <m/>
    <x v="6"/>
    <s v="27'16"/>
    <s v="Q2'16"/>
  </r>
  <r>
    <d v="2016-07-09T00:00:00"/>
    <s v="A3491025"/>
    <s v="B4324-5P"/>
    <s v="KELLY"/>
    <s v="NG"/>
    <x v="1"/>
    <n v="1"/>
    <s v="EPL"/>
    <x v="0"/>
    <m/>
    <x v="6"/>
    <s v="27'16"/>
    <s v="Q2'16"/>
  </r>
  <r>
    <d v="2016-07-09T00:00:00"/>
    <s v="A3492302"/>
    <s v="B9604-5A"/>
    <s v="KELLY"/>
    <s v="NG"/>
    <x v="2"/>
    <n v="1"/>
    <s v="EPL"/>
    <x v="0"/>
    <m/>
    <x v="6"/>
    <s v="27'16"/>
    <s v="Q2'16"/>
  </r>
  <r>
    <d v="2016-07-09T00:00:00"/>
    <s v="A3492302"/>
    <s v="B9604-5A"/>
    <s v="KELLY"/>
    <s v="NG"/>
    <x v="1"/>
    <n v="1"/>
    <s v="EPL"/>
    <x v="0"/>
    <m/>
    <x v="6"/>
    <s v="27'16"/>
    <s v="Q2'16"/>
  </r>
  <r>
    <d v="2016-07-09T00:00:00"/>
    <s v="A3491702"/>
    <s v="B9604-5A"/>
    <s v="KELLY"/>
    <s v="NG"/>
    <x v="2"/>
    <n v="1"/>
    <s v="EPL"/>
    <x v="0"/>
    <m/>
    <x v="6"/>
    <s v="27'16"/>
    <s v="Q2'16"/>
  </r>
  <r>
    <d v="2016-07-09T00:00:00"/>
    <s v="A3491702"/>
    <s v="B9604-5A"/>
    <s v="KELLY"/>
    <s v="NG"/>
    <x v="1"/>
    <n v="2"/>
    <s v="EPL"/>
    <x v="0"/>
    <m/>
    <x v="6"/>
    <s v="27'16"/>
    <s v="Q2'16"/>
  </r>
  <r>
    <d v="2016-07-09T00:00:00"/>
    <s v="A3491759"/>
    <s v="B9604-5A"/>
    <s v="KELLY"/>
    <s v="NG"/>
    <x v="1"/>
    <n v="3"/>
    <s v="EPL"/>
    <x v="0"/>
    <m/>
    <x v="6"/>
    <s v="27'16"/>
    <s v="Q2'16"/>
  </r>
  <r>
    <d v="2016-07-09T00:00:00"/>
    <s v="P3037071"/>
    <s v="AL39D-9M"/>
    <s v="KELLY"/>
    <s v="NG"/>
    <x v="1"/>
    <n v="1"/>
    <s v="EPL"/>
    <x v="0"/>
    <m/>
    <x v="6"/>
    <s v="27'16"/>
    <s v="Q2'16"/>
  </r>
  <r>
    <d v="2016-07-09T00:00:00"/>
    <s v="A3490197"/>
    <s v="B8960-16G"/>
    <s v="KELLY"/>
    <s v="NG"/>
    <x v="1"/>
    <n v="1"/>
    <s v="EPL"/>
    <x v="0"/>
    <m/>
    <x v="6"/>
    <s v="27'16"/>
    <s v="Q2'16"/>
  </r>
  <r>
    <d v="2016-07-09T00:00:00"/>
    <s v="A3491018"/>
    <s v="B4310-5P"/>
    <s v="KELLY"/>
    <s v="NG"/>
    <x v="1"/>
    <n v="1"/>
    <s v="EPL"/>
    <x v="0"/>
    <m/>
    <x v="6"/>
    <s v="27'16"/>
    <s v="Q2'16"/>
  </r>
  <r>
    <d v="2016-07-09T00:00:00"/>
    <s v="A3490396"/>
    <s v="B4335-5P"/>
    <s v="KELLY"/>
    <s v="NG"/>
    <x v="1"/>
    <n v="1"/>
    <s v="EPL"/>
    <x v="0"/>
    <m/>
    <x v="6"/>
    <s v="27'16"/>
    <s v="Q2'16"/>
  </r>
  <r>
    <d v="2016-07-09T00:00:00"/>
    <s v="A3491281"/>
    <s v="B4302-5M"/>
    <s v="KELLY"/>
    <s v="NG"/>
    <x v="1"/>
    <n v="5"/>
    <s v="EPL"/>
    <x v="0"/>
    <m/>
    <x v="6"/>
    <s v="27'16"/>
    <s v="Q2'16"/>
  </r>
  <r>
    <d v="2016-07-09T00:00:00"/>
    <s v="A3490362"/>
    <s v="B8099-9H"/>
    <s v="KELLY"/>
    <s v="NG"/>
    <x v="1"/>
    <n v="2"/>
    <s v="EPL"/>
    <x v="0"/>
    <m/>
    <x v="6"/>
    <s v="27'16"/>
    <s v="Q2'16"/>
  </r>
  <r>
    <d v="2016-07-09T00:00:00"/>
    <s v="A3490365"/>
    <s v="B8099-9H"/>
    <s v="KELLY"/>
    <s v="NG"/>
    <x v="2"/>
    <n v="1"/>
    <s v="EPL"/>
    <x v="0"/>
    <m/>
    <x v="6"/>
    <s v="27'16"/>
    <s v="Q2'16"/>
  </r>
  <r>
    <d v="2016-07-09T00:00:00"/>
    <s v="A3490370"/>
    <s v="B8099-9H"/>
    <s v="KELLY"/>
    <s v="NG"/>
    <x v="1"/>
    <n v="1"/>
    <s v="EPL"/>
    <x v="0"/>
    <m/>
    <x v="6"/>
    <s v="27'16"/>
    <s v="Q2'16"/>
  </r>
  <r>
    <d v="2016-07-09T00:00:00"/>
    <s v="A3491587"/>
    <s v="B8034-9M"/>
    <s v="KELLY"/>
    <s v="NG"/>
    <x v="1"/>
    <n v="2"/>
    <s v="EPL"/>
    <x v="0"/>
    <m/>
    <x v="6"/>
    <s v="27'16"/>
    <s v="Q2'16"/>
  </r>
  <r>
    <d v="2016-07-09T00:00:00"/>
    <s v="A3491583"/>
    <s v="B8034-9M"/>
    <s v="KELLY"/>
    <s v="NG"/>
    <x v="0"/>
    <n v="1"/>
    <s v="EPL"/>
    <x v="0"/>
    <m/>
    <x v="6"/>
    <s v="27'16"/>
    <s v="Q2'16"/>
  </r>
  <r>
    <d v="2016-07-10T00:00:00"/>
    <s v="A3491584"/>
    <s v="B8034-9M"/>
    <s v="M.JOTHI"/>
    <s v="NG"/>
    <x v="1"/>
    <n v="1"/>
    <s v="EPL"/>
    <x v="0"/>
    <m/>
    <x v="6"/>
    <s v="27'16"/>
    <s v="Q2'16"/>
  </r>
  <r>
    <d v="2016-07-10T00:00:00"/>
    <s v="A3490815"/>
    <s v="B8960-16G"/>
    <s v="M.JOTHI"/>
    <s v="NG"/>
    <x v="1"/>
    <n v="3"/>
    <s v="EPL"/>
    <x v="0"/>
    <m/>
    <x v="6"/>
    <s v="27'16"/>
    <s v="Q2'16"/>
  </r>
  <r>
    <d v="2016-07-10T00:00:00"/>
    <s v="A3490816"/>
    <s v="B8960-16G"/>
    <s v="M.JOTHI"/>
    <s v="NG"/>
    <x v="1"/>
    <n v="2"/>
    <s v="EPL"/>
    <x v="0"/>
    <m/>
    <x v="6"/>
    <s v="27'16"/>
    <s v="Q2'16"/>
  </r>
  <r>
    <d v="2016-07-10T00:00:00"/>
    <s v="A3488115"/>
    <s v="B8960-16G"/>
    <s v="chin"/>
    <s v="NG"/>
    <x v="2"/>
    <n v="1"/>
    <s v="EPL"/>
    <x v="0"/>
    <m/>
    <x v="6"/>
    <s v="27'16"/>
    <s v="Q2'16"/>
  </r>
  <r>
    <d v="2016-07-10T00:00:00"/>
    <s v="A3488115"/>
    <s v="B8960-16G"/>
    <s v="chin"/>
    <s v="NG"/>
    <x v="1"/>
    <n v="1"/>
    <s v="EPL"/>
    <x v="0"/>
    <m/>
    <x v="6"/>
    <s v="27'16"/>
    <s v="Q2'16"/>
  </r>
  <r>
    <d v="2016-07-10T00:00:00"/>
    <s v="A3488565"/>
    <s v="B8960-16G"/>
    <s v="chin"/>
    <s v="NG"/>
    <x v="1"/>
    <n v="4"/>
    <s v="EPL"/>
    <x v="0"/>
    <m/>
    <x v="6"/>
    <s v="27'16"/>
    <s v="Q2'16"/>
  </r>
  <r>
    <d v="2016-07-10T00:00:00"/>
    <s v="A3489913"/>
    <s v="B8960-16G"/>
    <s v="chin"/>
    <s v="NG"/>
    <x v="1"/>
    <n v="7"/>
    <s v="EPL"/>
    <x v="0"/>
    <m/>
    <x v="6"/>
    <s v="27'16"/>
    <s v="Q2'16"/>
  </r>
  <r>
    <d v="2016-07-10T00:00:00"/>
    <s v="A3492328"/>
    <s v="B8967-16I"/>
    <s v="M.JOTHI"/>
    <s v="NG"/>
    <x v="1"/>
    <n v="3"/>
    <s v="EPL"/>
    <x v="0"/>
    <m/>
    <x v="6"/>
    <s v="27'16"/>
    <s v="Q2'16"/>
  </r>
  <r>
    <d v="2016-07-10T00:00:00"/>
    <s v="A3491596"/>
    <s v="B8967-16I"/>
    <s v="M.JOTHI"/>
    <s v="NG"/>
    <x v="1"/>
    <n v="4"/>
    <s v="EPL"/>
    <x v="0"/>
    <m/>
    <x v="6"/>
    <s v="27'16"/>
    <s v="Q2'16"/>
  </r>
  <r>
    <d v="2016-07-10T00:00:00"/>
    <s v="A3489909"/>
    <s v="B8960-16G"/>
    <s v="M.JOTHI"/>
    <s v="NG"/>
    <x v="1"/>
    <n v="6"/>
    <s v="EPL"/>
    <x v="0"/>
    <m/>
    <x v="6"/>
    <s v="27'16"/>
    <s v="Q2'16"/>
  </r>
  <r>
    <d v="2016-07-10T00:00:00"/>
    <s v="A3488539"/>
    <s v="B8960-16G"/>
    <s v="M.JOTHI"/>
    <s v="NG"/>
    <x v="1"/>
    <n v="7"/>
    <s v="EPL"/>
    <x v="0"/>
    <m/>
    <x v="6"/>
    <s v="27'16"/>
    <s v="Q2'16"/>
  </r>
  <r>
    <d v="2016-07-10T00:00:00"/>
    <s v="A3489535"/>
    <s v="B8960-16G"/>
    <s v="M.JOTHI"/>
    <s v="NG"/>
    <x v="1"/>
    <n v="8"/>
    <s v="EPL"/>
    <x v="0"/>
    <m/>
    <x v="6"/>
    <s v="27'16"/>
    <s v="Q2'16"/>
  </r>
  <r>
    <d v="2016-07-10T00:00:00"/>
    <s v="A3488564"/>
    <s v="B8960-16G"/>
    <s v="M.JOTHI"/>
    <s v="NG"/>
    <x v="1"/>
    <n v="2"/>
    <s v="EPL"/>
    <x v="0"/>
    <m/>
    <x v="6"/>
    <s v="27'16"/>
    <s v="Q2'16"/>
  </r>
  <r>
    <d v="2016-07-10T00:00:00"/>
    <s v="A3491654"/>
    <s v="B8967-16I"/>
    <s v="chin"/>
    <s v="NG"/>
    <x v="1"/>
    <n v="2"/>
    <s v="EPL"/>
    <x v="0"/>
    <m/>
    <x v="6"/>
    <s v="27'16"/>
    <s v="Q2'16"/>
  </r>
  <r>
    <d v="2016-07-10T00:00:00"/>
    <s v="A3490194"/>
    <s v="B8960-16G"/>
    <s v="chin"/>
    <s v="NG"/>
    <x v="1"/>
    <n v="3"/>
    <s v="EPL"/>
    <x v="0"/>
    <m/>
    <x v="6"/>
    <s v="27'16"/>
    <s v="Q2'16"/>
  </r>
  <r>
    <d v="2016-07-10T00:00:00"/>
    <s v="A3491211"/>
    <s v="B9604-5A"/>
    <s v="chin"/>
    <s v="NG"/>
    <x v="2"/>
    <n v="1"/>
    <s v="EPL"/>
    <x v="0"/>
    <m/>
    <x v="6"/>
    <s v="27'16"/>
    <s v="Q2'16"/>
  </r>
  <r>
    <d v="2016-07-10T00:00:00"/>
    <s v="A3492032"/>
    <s v="B9604-5A"/>
    <s v="chin"/>
    <s v="NG"/>
    <x v="1"/>
    <n v="3"/>
    <s v="EPL"/>
    <x v="0"/>
    <m/>
    <x v="6"/>
    <s v="27'16"/>
    <s v="Q2'16"/>
  </r>
  <r>
    <d v="2016-07-10T00:00:00"/>
    <s v="A3492036"/>
    <s v="B9604-5A"/>
    <s v="chin"/>
    <s v="NG"/>
    <x v="1"/>
    <n v="1"/>
    <s v="EPL"/>
    <x v="0"/>
    <m/>
    <x v="6"/>
    <s v="27'16"/>
    <s v="Q2'16"/>
  </r>
  <r>
    <d v="2016-07-10T00:00:00"/>
    <s v="A3492036"/>
    <s v="B9604-5A"/>
    <s v="chin"/>
    <s v="NG"/>
    <x v="3"/>
    <n v="1"/>
    <s v="EPL"/>
    <x v="0"/>
    <m/>
    <x v="6"/>
    <s v="27'16"/>
    <s v="Q2'16"/>
  </r>
  <r>
    <d v="2016-07-10T00:00:00"/>
    <s v="A3492036"/>
    <s v="B9604-5A"/>
    <s v="chin"/>
    <s v="NG"/>
    <x v="8"/>
    <n v="1"/>
    <s v="EPL"/>
    <x v="0"/>
    <m/>
    <x v="6"/>
    <s v="27'16"/>
    <s v="Q2'16"/>
  </r>
  <r>
    <d v="2016-07-10T00:00:00"/>
    <s v="A3492031"/>
    <s v="B9604-5A"/>
    <s v="chin"/>
    <s v="NG"/>
    <x v="1"/>
    <n v="1"/>
    <s v="EPL"/>
    <x v="0"/>
    <m/>
    <x v="6"/>
    <s v="27'16"/>
    <s v="Q2'16"/>
  </r>
  <r>
    <d v="2016-07-10T00:00:00"/>
    <s v="A3491646"/>
    <s v="B9522-10U"/>
    <s v="PEE"/>
    <s v="NG"/>
    <x v="3"/>
    <n v="1"/>
    <s v="EPL"/>
    <x v="0"/>
    <m/>
    <x v="6"/>
    <s v="27'16"/>
    <s v="Q2'16"/>
  </r>
  <r>
    <d v="2016-07-10T00:00:00"/>
    <s v="A3488744"/>
    <s v="B7678-9V"/>
    <s v="PEE"/>
    <s v="NG"/>
    <x v="1"/>
    <n v="2"/>
    <s v="EPL"/>
    <x v="0"/>
    <m/>
    <x v="6"/>
    <s v="27'16"/>
    <s v="Q2'16"/>
  </r>
  <r>
    <d v="2016-07-10T00:00:00"/>
    <s v="A3489589"/>
    <s v="B7678-9V"/>
    <s v="PEE"/>
    <s v="NG"/>
    <x v="1"/>
    <n v="1"/>
    <s v="EPL"/>
    <x v="0"/>
    <m/>
    <x v="6"/>
    <s v="27'16"/>
    <s v="Q2'16"/>
  </r>
  <r>
    <d v="2016-07-10T00:00:00"/>
    <s v="A3490122"/>
    <s v="B8960-16G"/>
    <s v="PEE"/>
    <s v="NG"/>
    <x v="1"/>
    <n v="6"/>
    <s v="EPL"/>
    <x v="0"/>
    <m/>
    <x v="6"/>
    <s v="27'16"/>
    <s v="Q2'16"/>
  </r>
  <r>
    <d v="2016-07-10T00:00:00"/>
    <s v="A3490364"/>
    <s v="B8099-9H"/>
    <s v="PEE"/>
    <s v="NG"/>
    <x v="1"/>
    <n v="1"/>
    <s v="EPL"/>
    <x v="0"/>
    <m/>
    <x v="6"/>
    <s v="27'16"/>
    <s v="Q2'16"/>
  </r>
  <r>
    <d v="2016-07-10T00:00:00"/>
    <s v="A3490369"/>
    <s v="B8099-9H"/>
    <s v="PEE"/>
    <s v="NG"/>
    <x v="1"/>
    <n v="3"/>
    <s v="EPL"/>
    <x v="0"/>
    <m/>
    <x v="6"/>
    <s v="27'16"/>
    <s v="Q2'16"/>
  </r>
  <r>
    <d v="2016-07-10T00:00:00"/>
    <s v="A3488567"/>
    <s v="B8960-16G"/>
    <s v="PEE"/>
    <s v="NG"/>
    <x v="1"/>
    <n v="10"/>
    <s v="EPL"/>
    <x v="0"/>
    <m/>
    <x v="6"/>
    <s v="27'16"/>
    <s v="Q2'16"/>
  </r>
  <r>
    <d v="2016-07-10T00:00:00"/>
    <s v="P2013229"/>
    <s v="AE49B-5P"/>
    <s v="PEE"/>
    <s v="NG"/>
    <x v="1"/>
    <n v="1"/>
    <s v="EPL"/>
    <x v="0"/>
    <m/>
    <x v="6"/>
    <s v="27'16"/>
    <s v="Q2'16"/>
  </r>
  <r>
    <d v="2016-07-10T00:00:00"/>
    <s v="A3492045"/>
    <s v="B9604-5A"/>
    <s v="PEE"/>
    <s v="NG"/>
    <x v="1"/>
    <n v="1"/>
    <s v="EPL"/>
    <x v="0"/>
    <m/>
    <x v="6"/>
    <s v="27'16"/>
    <s v="Q2'16"/>
  </r>
  <r>
    <d v="2016-07-10T00:00:00"/>
    <s v="A3491761"/>
    <s v="B9604-5A"/>
    <s v="PEE"/>
    <s v="NG"/>
    <x v="1"/>
    <n v="2"/>
    <s v="EPL"/>
    <x v="0"/>
    <m/>
    <x v="6"/>
    <s v="27'16"/>
    <s v="Q2'16"/>
  </r>
  <r>
    <d v="2016-07-10T00:00:00"/>
    <s v="A3491215"/>
    <s v="B9604-5A"/>
    <s v="PEE"/>
    <s v="NG"/>
    <x v="0"/>
    <n v="1"/>
    <s v="EPL"/>
    <x v="0"/>
    <m/>
    <x v="6"/>
    <s v="27'16"/>
    <s v="Q2'16"/>
  </r>
  <r>
    <d v="2016-07-10T00:00:00"/>
    <s v="A3491704"/>
    <s v="B9604-5A"/>
    <s v="PEE"/>
    <s v="NG"/>
    <x v="1"/>
    <n v="3"/>
    <s v="EPL"/>
    <x v="0"/>
    <m/>
    <x v="6"/>
    <s v="27'16"/>
    <s v="Q2'16"/>
  </r>
  <r>
    <d v="2016-07-10T00:00:00"/>
    <s v="A3491765"/>
    <s v="B9604-5A"/>
    <s v="PEE"/>
    <s v="NG"/>
    <x v="1"/>
    <n v="1"/>
    <s v="EPL"/>
    <x v="0"/>
    <m/>
    <x v="6"/>
    <s v="27'16"/>
    <s v="Q2'16"/>
  </r>
  <r>
    <d v="2016-07-10T00:00:00"/>
    <s v="A3492310"/>
    <s v="B9604-5A"/>
    <s v="PEE"/>
    <s v="NG"/>
    <x v="2"/>
    <n v="1"/>
    <s v="EPL"/>
    <x v="0"/>
    <m/>
    <x v="6"/>
    <s v="27'16"/>
    <s v="Q2'16"/>
  </r>
  <r>
    <d v="2016-07-10T00:00:00"/>
    <s v="A3492040"/>
    <s v="B9604-5A"/>
    <s v="PEE"/>
    <s v="NG"/>
    <x v="1"/>
    <n v="1"/>
    <s v="EPL"/>
    <x v="0"/>
    <m/>
    <x v="6"/>
    <s v="27'16"/>
    <s v="Q2'16"/>
  </r>
  <r>
    <d v="2016-07-10T00:00:00"/>
    <s v="A3490376"/>
    <s v="B8099-9H"/>
    <s v="PEE"/>
    <s v="NG"/>
    <x v="1"/>
    <n v="1"/>
    <s v="EPL"/>
    <x v="0"/>
    <m/>
    <x v="6"/>
    <s v="27'16"/>
    <s v="Q2'16"/>
  </r>
  <r>
    <d v="2016-07-10T00:00:00"/>
    <s v="A3490377"/>
    <s v="B8099-9H"/>
    <s v="PEE"/>
    <s v="NG"/>
    <x v="2"/>
    <n v="1"/>
    <s v="EPL"/>
    <x v="0"/>
    <m/>
    <x v="6"/>
    <s v="27'16"/>
    <s v="Q2'16"/>
  </r>
  <r>
    <d v="2016-07-10T00:00:00"/>
    <s v="A3490377"/>
    <s v="B8099-9H"/>
    <s v="PEE"/>
    <s v="NG"/>
    <x v="1"/>
    <n v="1"/>
    <s v="EPL"/>
    <x v="0"/>
    <m/>
    <x v="6"/>
    <s v="27'16"/>
    <s v="Q2'16"/>
  </r>
  <r>
    <d v="2016-07-10T00:00:00"/>
    <s v="A3489769"/>
    <s v="B9608-5N"/>
    <s v="PEE"/>
    <s v="NG"/>
    <x v="1"/>
    <n v="1"/>
    <s v="EPL"/>
    <x v="0"/>
    <m/>
    <x v="6"/>
    <s v="27'16"/>
    <s v="Q2'16"/>
  </r>
  <r>
    <d v="2016-07-10T00:00:00"/>
    <s v="A3492313"/>
    <s v="B9604-5A"/>
    <s v="PEE"/>
    <s v="NG"/>
    <x v="1"/>
    <n v="2"/>
    <s v="EPL"/>
    <x v="0"/>
    <m/>
    <x v="6"/>
    <s v="27'16"/>
    <s v="Q2'16"/>
  </r>
  <r>
    <d v="2016-07-10T00:00:00"/>
    <s v="A3492041"/>
    <s v="B9604-5A"/>
    <s v="PEE"/>
    <s v="NG"/>
    <x v="2"/>
    <n v="1"/>
    <s v="EPL"/>
    <x v="0"/>
    <m/>
    <x v="6"/>
    <s v="27'16"/>
    <s v="Q2'16"/>
  </r>
  <r>
    <d v="2016-07-10T00:00:00"/>
    <s v="A3491693"/>
    <s v="B9604-5A"/>
    <s v="PEE"/>
    <s v="NG"/>
    <x v="1"/>
    <n v="1"/>
    <s v="EPL"/>
    <x v="0"/>
    <m/>
    <x v="6"/>
    <s v="27'16"/>
    <s v="Q2'16"/>
  </r>
  <r>
    <d v="2016-07-10T00:00:00"/>
    <s v="A3491697"/>
    <s v="B9604-5A"/>
    <s v="PEE"/>
    <s v="NG"/>
    <x v="2"/>
    <n v="1"/>
    <s v="EPL"/>
    <x v="0"/>
    <m/>
    <x v="6"/>
    <s v="27'16"/>
    <s v="Q2'16"/>
  </r>
  <r>
    <d v="2016-07-10T00:00:00"/>
    <s v="A3491697"/>
    <s v="B9604-5A"/>
    <s v="PEE"/>
    <s v="NG"/>
    <x v="1"/>
    <n v="1"/>
    <s v="EPL"/>
    <x v="0"/>
    <m/>
    <x v="6"/>
    <s v="27'16"/>
    <s v="Q2'16"/>
  </r>
  <r>
    <d v="2016-07-10T00:00:00"/>
    <s v="A3491764"/>
    <s v="B9604-5A"/>
    <s v="PEE"/>
    <s v="NG"/>
    <x v="1"/>
    <n v="1"/>
    <s v="EPL"/>
    <x v="0"/>
    <m/>
    <x v="6"/>
    <s v="27'16"/>
    <s v="Q2'16"/>
  </r>
  <r>
    <d v="2016-07-10T00:00:00"/>
    <s v="A3492312"/>
    <s v="B9604-5A"/>
    <s v="PEE"/>
    <s v="NG"/>
    <x v="1"/>
    <n v="1"/>
    <s v="EPL"/>
    <x v="0"/>
    <m/>
    <x v="6"/>
    <s v="27'16"/>
    <s v="Q2'16"/>
  </r>
  <r>
    <d v="2016-07-10T00:00:00"/>
    <s v="A3489911"/>
    <s v="B8960-16G"/>
    <s v="PEE"/>
    <s v="NG"/>
    <x v="1"/>
    <n v="3"/>
    <s v="EPL"/>
    <x v="0"/>
    <m/>
    <x v="6"/>
    <s v="27'16"/>
    <s v="Q2'16"/>
  </r>
  <r>
    <d v="2016-07-10T00:00:00"/>
    <s v="A3490819"/>
    <s v="B8960-16G"/>
    <s v="PEE"/>
    <s v="NG"/>
    <x v="1"/>
    <n v="3"/>
    <s v="EPL"/>
    <x v="0"/>
    <m/>
    <x v="6"/>
    <s v="27'16"/>
    <s v="Q2'16"/>
  </r>
  <r>
    <d v="2016-07-10T00:00:00"/>
    <s v="A3488162"/>
    <s v="B8960-16G"/>
    <s v="PEE"/>
    <s v="NG"/>
    <x v="1"/>
    <n v="6"/>
    <s v="EPL"/>
    <x v="0"/>
    <m/>
    <x v="6"/>
    <s v="27'16"/>
    <s v="Q2'16"/>
  </r>
  <r>
    <d v="2016-07-10T00:00:00"/>
    <s v="A3488164"/>
    <s v="B8960-16G"/>
    <s v="PEE"/>
    <s v="NG"/>
    <x v="1"/>
    <n v="3"/>
    <s v="EPL"/>
    <x v="0"/>
    <m/>
    <x v="6"/>
    <s v="27'16"/>
    <s v="Q2'16"/>
  </r>
  <r>
    <d v="2016-07-10T00:00:00"/>
    <s v="A3488540"/>
    <s v="B8960-16G"/>
    <s v="PEE"/>
    <s v="NG"/>
    <x v="1"/>
    <n v="1"/>
    <s v="EPL"/>
    <x v="0"/>
    <m/>
    <x v="6"/>
    <s v="27'16"/>
    <s v="Q2'16"/>
  </r>
  <r>
    <d v="2016-07-10T00:00:00"/>
    <s v="A3490818"/>
    <s v="B8960-16G"/>
    <s v="PEE"/>
    <s v="NG"/>
    <x v="0"/>
    <n v="1"/>
    <s v="EPL"/>
    <x v="0"/>
    <m/>
    <x v="6"/>
    <s v="27'16"/>
    <s v="Q2'16"/>
  </r>
  <r>
    <d v="2016-07-10T00:00:00"/>
    <s v="A3490818"/>
    <s v="B8960-16G"/>
    <s v="PEE"/>
    <s v="NG"/>
    <x v="1"/>
    <n v="1"/>
    <s v="EPL"/>
    <x v="0"/>
    <m/>
    <x v="6"/>
    <s v="27'16"/>
    <s v="Q2'16"/>
  </r>
  <r>
    <d v="2016-07-10T00:00:00"/>
    <s v="A3489765"/>
    <s v="B9608-5N"/>
    <s v="PEE"/>
    <s v="NG"/>
    <x v="1"/>
    <n v="1"/>
    <s v="EPL"/>
    <x v="0"/>
    <m/>
    <x v="6"/>
    <s v="27'16"/>
    <s v="Q2'16"/>
  </r>
  <r>
    <d v="2016-07-10T00:00:00"/>
    <s v="A3492299"/>
    <s v="B9604-5A"/>
    <s v="PEE"/>
    <s v="NG"/>
    <x v="1"/>
    <n v="2"/>
    <s v="EPL"/>
    <x v="0"/>
    <m/>
    <x v="6"/>
    <s v="27'16"/>
    <s v="Q2'16"/>
  </r>
  <r>
    <d v="2016-07-11T00:00:00"/>
    <s v="A3492043"/>
    <s v="B9604-5A"/>
    <s v="KELLY"/>
    <s v="NG"/>
    <x v="1"/>
    <n v="1"/>
    <s v="EPL"/>
    <x v="0"/>
    <m/>
    <x v="6"/>
    <s v="28'16"/>
    <s v="Q2'16"/>
  </r>
  <r>
    <d v="2016-07-11T00:00:00"/>
    <s v="A3492042"/>
    <s v="B9604-5A"/>
    <s v="KELLY"/>
    <s v="NG"/>
    <x v="1"/>
    <n v="1"/>
    <s v="EPL"/>
    <x v="0"/>
    <m/>
    <x v="6"/>
    <s v="28'16"/>
    <s v="Q2'16"/>
  </r>
  <r>
    <d v="2016-07-11T00:00:00"/>
    <s v="A3490659"/>
    <s v="B8960-16G"/>
    <s v="KELLY"/>
    <s v="NG"/>
    <x v="1"/>
    <n v="3"/>
    <s v="EPL"/>
    <x v="0"/>
    <m/>
    <x v="6"/>
    <s v="28'16"/>
    <s v="Q2'16"/>
  </r>
  <r>
    <d v="2016-07-11T00:00:00"/>
    <s v="A3491576"/>
    <s v="B8960-16G"/>
    <s v="KELLY"/>
    <s v="NG"/>
    <x v="1"/>
    <n v="6"/>
    <s v="EPL"/>
    <x v="0"/>
    <m/>
    <x v="6"/>
    <s v="28'16"/>
    <s v="Q2'16"/>
  </r>
  <r>
    <d v="2016-07-11T00:00:00"/>
    <s v="A3490321"/>
    <s v="B8960-16G"/>
    <s v="KELLY"/>
    <s v="NG"/>
    <x v="2"/>
    <n v="1"/>
    <s v="EPL"/>
    <x v="0"/>
    <m/>
    <x v="6"/>
    <s v="28'16"/>
    <s v="Q2'16"/>
  </r>
  <r>
    <d v="2016-07-11T00:00:00"/>
    <s v="A3490321"/>
    <s v="B8960-16G"/>
    <s v="KELLY"/>
    <s v="NG"/>
    <x v="1"/>
    <n v="1"/>
    <s v="EPL"/>
    <x v="0"/>
    <m/>
    <x v="6"/>
    <s v="28'16"/>
    <s v="Q2'16"/>
  </r>
  <r>
    <d v="2016-07-11T00:00:00"/>
    <s v="A3491664"/>
    <s v="B8960-16G"/>
    <s v="KELLY"/>
    <s v="NG"/>
    <x v="1"/>
    <n v="1"/>
    <s v="EPL"/>
    <x v="0"/>
    <m/>
    <x v="6"/>
    <s v="28'16"/>
    <s v="Q2'16"/>
  </r>
  <r>
    <d v="2016-07-11T00:00:00"/>
    <s v="A3490834"/>
    <s v="B8960-16G"/>
    <s v="KELLY"/>
    <s v="NG"/>
    <x v="1"/>
    <n v="6"/>
    <s v="EPL"/>
    <x v="0"/>
    <m/>
    <x v="6"/>
    <s v="28'16"/>
    <s v="Q2'16"/>
  </r>
  <r>
    <d v="2016-07-11T00:00:00"/>
    <s v="A3490834"/>
    <s v="B8960-16G"/>
    <s v="KELLY"/>
    <s v="NG"/>
    <x v="31"/>
    <n v="2"/>
    <s v="EPL"/>
    <x v="0"/>
    <m/>
    <x v="6"/>
    <s v="28'16"/>
    <s v="Q2'16"/>
  </r>
  <r>
    <d v="2016-07-11T00:00:00"/>
    <s v="A3490662"/>
    <s v="B8960-16G"/>
    <s v="KELLY"/>
    <s v="NG"/>
    <x v="2"/>
    <n v="1"/>
    <s v="EPL"/>
    <x v="0"/>
    <m/>
    <x v="6"/>
    <s v="28'16"/>
    <s v="Q2'16"/>
  </r>
  <r>
    <d v="2016-07-11T00:00:00"/>
    <s v="A3490662"/>
    <s v="B8960-16G"/>
    <s v="KELLY"/>
    <s v="NG"/>
    <x v="0"/>
    <n v="1"/>
    <s v="EPL"/>
    <x v="0"/>
    <m/>
    <x v="6"/>
    <s v="28'16"/>
    <s v="Q2'16"/>
  </r>
  <r>
    <d v="2016-07-11T00:00:00"/>
    <s v="A3490662"/>
    <s v="B8960-16G"/>
    <s v="KELLY"/>
    <s v="NG"/>
    <x v="1"/>
    <n v="3"/>
    <s v="EPL"/>
    <x v="0"/>
    <m/>
    <x v="6"/>
    <s v="28'16"/>
    <s v="Q2'16"/>
  </r>
  <r>
    <d v="2016-07-11T00:00:00"/>
    <s v="A3490195"/>
    <s v="B8960-16G"/>
    <s v="KELLY"/>
    <s v="NG"/>
    <x v="2"/>
    <n v="1"/>
    <s v="EPL"/>
    <x v="0"/>
    <m/>
    <x v="6"/>
    <s v="28'16"/>
    <s v="Q2'16"/>
  </r>
  <r>
    <d v="2016-07-11T00:00:00"/>
    <s v="A3490195"/>
    <s v="B8960-16G"/>
    <s v="KELLY"/>
    <s v="NG"/>
    <x v="1"/>
    <n v="2"/>
    <s v="EPL"/>
    <x v="0"/>
    <m/>
    <x v="6"/>
    <s v="28'16"/>
    <s v="Q2'16"/>
  </r>
  <r>
    <d v="2016-07-11T00:00:00"/>
    <s v="A3491625"/>
    <s v="B8967-16I"/>
    <s v="KELLY"/>
    <s v="NG"/>
    <x v="1"/>
    <n v="2"/>
    <s v="EPL"/>
    <x v="0"/>
    <m/>
    <x v="6"/>
    <s v="28'16"/>
    <s v="Q2'16"/>
  </r>
  <r>
    <d v="2016-07-11T00:00:00"/>
    <s v="A3491626"/>
    <s v="B8967-16I"/>
    <s v="KELLY"/>
    <s v="NG"/>
    <x v="1"/>
    <n v="2"/>
    <s v="EPL"/>
    <x v="0"/>
    <m/>
    <x v="6"/>
    <s v="28'16"/>
    <s v="Q2'16"/>
  </r>
  <r>
    <d v="2016-07-11T00:00:00"/>
    <s v="A3488163"/>
    <s v="B8960-16G"/>
    <s v="PEE"/>
    <s v="NG"/>
    <x v="1"/>
    <n v="8"/>
    <s v="EPL"/>
    <x v="0"/>
    <m/>
    <x v="6"/>
    <s v="28'16"/>
    <s v="Q2'16"/>
  </r>
  <r>
    <d v="2016-07-11T00:00:00"/>
    <s v="A3490322"/>
    <s v="B8960-16G"/>
    <s v="PEE"/>
    <s v="NG"/>
    <x v="1"/>
    <n v="2"/>
    <s v="EPL"/>
    <x v="0"/>
    <m/>
    <x v="6"/>
    <s v="28'16"/>
    <s v="Q2'16"/>
  </r>
  <r>
    <d v="2016-07-11T00:00:00"/>
    <s v="A3491630"/>
    <s v="B8967-16I"/>
    <s v="PEE"/>
    <s v="NG"/>
    <x v="0"/>
    <n v="1"/>
    <s v="EPL"/>
    <x v="0"/>
    <m/>
    <x v="6"/>
    <s v="28'16"/>
    <s v="Q2'16"/>
  </r>
  <r>
    <d v="2016-07-11T00:00:00"/>
    <s v="A3491624"/>
    <s v="B8967-16I"/>
    <s v="PEE"/>
    <s v="NG"/>
    <x v="1"/>
    <n v="2"/>
    <s v="EPL"/>
    <x v="0"/>
    <m/>
    <x v="6"/>
    <s v="28'16"/>
    <s v="Q2'16"/>
  </r>
  <r>
    <d v="2016-07-11T00:00:00"/>
    <s v="A3491574"/>
    <s v="B8960-16G"/>
    <s v="PEE"/>
    <s v="NG"/>
    <x v="2"/>
    <n v="1"/>
    <s v="EPL"/>
    <x v="0"/>
    <m/>
    <x v="6"/>
    <s v="28'16"/>
    <s v="Q2'16"/>
  </r>
  <r>
    <d v="2016-07-11T00:00:00"/>
    <s v="A3491574"/>
    <s v="B8960-16G"/>
    <s v="PEE"/>
    <s v="NG"/>
    <x v="1"/>
    <n v="1"/>
    <s v="EPL"/>
    <x v="0"/>
    <m/>
    <x v="6"/>
    <s v="28'16"/>
    <s v="Q2'16"/>
  </r>
  <r>
    <d v="2016-07-11T00:00:00"/>
    <s v="A3490318"/>
    <s v="B8960-16G"/>
    <s v="PEE"/>
    <s v="NG"/>
    <x v="1"/>
    <n v="3"/>
    <s v="EPL"/>
    <x v="0"/>
    <m/>
    <x v="6"/>
    <s v="28'16"/>
    <s v="Q2'16"/>
  </r>
  <r>
    <d v="2016-07-11T00:00:00"/>
    <s v="A3492044"/>
    <s v="B9604-5A"/>
    <s v="PEE"/>
    <s v="NG"/>
    <x v="1"/>
    <n v="1"/>
    <s v="EPL"/>
    <x v="0"/>
    <m/>
    <x v="6"/>
    <s v="28'16"/>
    <s v="Q2'16"/>
  </r>
  <r>
    <d v="2016-07-11T00:00:00"/>
    <s v="A3492308"/>
    <s v="B9604-5A"/>
    <s v="PEE"/>
    <s v="NG"/>
    <x v="2"/>
    <n v="1"/>
    <s v="EPL"/>
    <x v="0"/>
    <m/>
    <x v="6"/>
    <s v="28'16"/>
    <s v="Q2'16"/>
  </r>
  <r>
    <d v="2016-07-11T00:00:00"/>
    <s v="A3491223"/>
    <s v="B9604-5A"/>
    <s v="PEE"/>
    <s v="NG"/>
    <x v="1"/>
    <n v="1"/>
    <s v="EPL"/>
    <x v="0"/>
    <m/>
    <x v="6"/>
    <s v="28'16"/>
    <s v="Q2'16"/>
  </r>
  <r>
    <d v="2016-07-11T00:00:00"/>
    <s v="A3491692"/>
    <s v="B9604-5A"/>
    <s v="PEE"/>
    <s v="NG"/>
    <x v="1"/>
    <n v="1"/>
    <s v="EPL"/>
    <x v="0"/>
    <m/>
    <x v="6"/>
    <s v="28'16"/>
    <s v="Q2'16"/>
  </r>
  <r>
    <d v="2016-07-11T00:00:00"/>
    <s v="A3487504"/>
    <s v="B7968-9W"/>
    <s v="PEE"/>
    <s v="NG"/>
    <x v="2"/>
    <n v="1"/>
    <s v="EPL"/>
    <x v="0"/>
    <m/>
    <x v="6"/>
    <s v="28'16"/>
    <s v="Q2'16"/>
  </r>
  <r>
    <d v="2016-07-11T00:00:00"/>
    <s v="A3491629"/>
    <s v="B8967-16I"/>
    <s v="PEE"/>
    <s v="NG"/>
    <x v="1"/>
    <n v="3"/>
    <s v="EPL"/>
    <x v="0"/>
    <m/>
    <x v="6"/>
    <s v="28'16"/>
    <s v="Q2'16"/>
  </r>
  <r>
    <d v="2016-07-11T00:00:00"/>
    <s v="A3491628"/>
    <s v="B8967-16I"/>
    <s v="PEE"/>
    <s v="NG"/>
    <x v="1"/>
    <n v="3"/>
    <s v="EPL"/>
    <x v="0"/>
    <m/>
    <x v="6"/>
    <s v="28'16"/>
    <s v="Q2'16"/>
  </r>
  <r>
    <d v="2016-07-11T00:00:00"/>
    <s v="A3492644"/>
    <s v="B9604-5A"/>
    <s v="KELLY"/>
    <s v="NG"/>
    <x v="2"/>
    <n v="1"/>
    <s v="EPL"/>
    <x v="0"/>
    <m/>
    <x v="6"/>
    <s v="28'16"/>
    <s v="Q2'16"/>
  </r>
  <r>
    <d v="2016-07-11T00:00:00"/>
    <s v="A3489536"/>
    <s v="B8960-16G"/>
    <s v="KELLY"/>
    <s v="NG"/>
    <x v="1"/>
    <n v="5"/>
    <s v="EPL"/>
    <x v="0"/>
    <m/>
    <x v="6"/>
    <s v="28'16"/>
    <s v="Q2'16"/>
  </r>
  <r>
    <d v="2016-07-11T00:00:00"/>
    <s v="A3490658"/>
    <s v="B8960-16G"/>
    <s v="KELLY"/>
    <s v="NG"/>
    <x v="2"/>
    <n v="1"/>
    <s v="EPL"/>
    <x v="0"/>
    <m/>
    <x v="6"/>
    <s v="28'16"/>
    <s v="Q2'16"/>
  </r>
  <r>
    <d v="2016-07-11T00:00:00"/>
    <s v="A3490658"/>
    <s v="B8960-16G"/>
    <s v="KELLY"/>
    <s v="NG"/>
    <x v="1"/>
    <n v="1"/>
    <s v="EPL"/>
    <x v="0"/>
    <m/>
    <x v="6"/>
    <s v="28'16"/>
    <s v="Q2'16"/>
  </r>
  <r>
    <d v="2016-07-11T00:00:00"/>
    <s v="A3492300"/>
    <s v="B9604-5A"/>
    <s v="KELLY"/>
    <s v="NG"/>
    <x v="1"/>
    <n v="2"/>
    <s v="EPL"/>
    <x v="0"/>
    <m/>
    <x v="6"/>
    <s v="28'16"/>
    <s v="Q2'16"/>
  </r>
  <r>
    <d v="2016-07-11T00:00:00"/>
    <s v="A3492030"/>
    <s v="B9604-5A"/>
    <s v="KELLY"/>
    <s v="NG"/>
    <x v="1"/>
    <n v="1"/>
    <s v="EPL"/>
    <x v="0"/>
    <m/>
    <x v="6"/>
    <s v="28'16"/>
    <s v="Q2'16"/>
  </r>
  <r>
    <d v="2016-07-11T00:00:00"/>
    <s v="A3492038"/>
    <s v="B9604-5A"/>
    <s v="KELLY"/>
    <s v="NG"/>
    <x v="1"/>
    <n v="1"/>
    <s v="EPL"/>
    <x v="0"/>
    <m/>
    <x v="6"/>
    <s v="28'16"/>
    <s v="Q2'16"/>
  </r>
  <r>
    <d v="2016-07-11T00:00:00"/>
    <s v="A3492329"/>
    <s v="B8967-16I"/>
    <s v="KELLY"/>
    <s v="NG"/>
    <x v="1"/>
    <n v="2"/>
    <s v="EPL"/>
    <x v="0"/>
    <m/>
    <x v="6"/>
    <s v="28'16"/>
    <s v="Q2'16"/>
  </r>
  <r>
    <d v="2016-07-11T00:00:00"/>
    <s v="A3491683"/>
    <s v="B4411-9S"/>
    <s v="KELLY"/>
    <s v="NG"/>
    <x v="1"/>
    <n v="1"/>
    <s v="EPL"/>
    <x v="0"/>
    <m/>
    <x v="6"/>
    <s v="28'16"/>
    <s v="Q2'16"/>
  </r>
  <r>
    <d v="2016-07-11T00:00:00"/>
    <s v="A3490198"/>
    <s v="B8960-16G"/>
    <s v="KELLY"/>
    <s v="NG"/>
    <x v="2"/>
    <n v="2"/>
    <s v="EPL"/>
    <x v="0"/>
    <m/>
    <x v="6"/>
    <s v="28'16"/>
    <s v="Q2'16"/>
  </r>
  <r>
    <d v="2016-07-11T00:00:00"/>
    <s v="A3490198"/>
    <s v="B8960-16G"/>
    <s v="KELLY"/>
    <s v="NG"/>
    <x v="1"/>
    <n v="3"/>
    <s v="EPL"/>
    <x v="0"/>
    <m/>
    <x v="6"/>
    <s v="28'16"/>
    <s v="Q2'16"/>
  </r>
  <r>
    <d v="2016-07-11T00:00:00"/>
    <s v="A3492331"/>
    <s v="B8099-9H"/>
    <s v="KELLY"/>
    <s v="NG"/>
    <x v="1"/>
    <n v="2"/>
    <s v="EPL"/>
    <x v="0"/>
    <m/>
    <x v="6"/>
    <s v="28'16"/>
    <s v="Q2'16"/>
  </r>
  <r>
    <d v="2016-07-11T00:00:00"/>
    <s v="A3492246"/>
    <s v="B9509-10V"/>
    <s v="KELLY"/>
    <s v="NG"/>
    <x v="2"/>
    <n v="1"/>
    <s v="EPL"/>
    <x v="0"/>
    <m/>
    <x v="6"/>
    <s v="28'16"/>
    <s v="Q2'16"/>
  </r>
  <r>
    <d v="2016-07-12T00:00:00"/>
    <s v="A3491279"/>
    <s v="B4302-5M"/>
    <s v="KELLY"/>
    <s v="NG"/>
    <x v="2"/>
    <n v="2"/>
    <s v="EPL"/>
    <x v="0"/>
    <m/>
    <x v="6"/>
    <s v="28'16"/>
    <s v="Q2'16"/>
  </r>
  <r>
    <d v="2016-07-12T00:00:00"/>
    <s v="A3491280"/>
    <s v="B4302-5M"/>
    <s v="KELLY"/>
    <s v="NG"/>
    <x v="1"/>
    <n v="3"/>
    <s v="EPL"/>
    <x v="0"/>
    <m/>
    <x v="6"/>
    <s v="28'16"/>
    <s v="Q2'16"/>
  </r>
  <r>
    <d v="2016-07-12T00:00:00"/>
    <s v="A3492906"/>
    <s v="B4408-9K"/>
    <s v="KELLY"/>
    <s v="NG"/>
    <x v="2"/>
    <n v="2"/>
    <s v="EPL"/>
    <x v="0"/>
    <m/>
    <x v="6"/>
    <s v="28'16"/>
    <s v="Q2'16"/>
  </r>
  <r>
    <d v="2016-07-12T00:00:00"/>
    <s v="A3492906"/>
    <s v="B4408-9K"/>
    <s v="KELLY"/>
    <s v="NG"/>
    <x v="1"/>
    <n v="1"/>
    <s v="EPL"/>
    <x v="0"/>
    <m/>
    <x v="6"/>
    <s v="28'16"/>
    <s v="Q2'16"/>
  </r>
  <r>
    <d v="2016-07-12T00:00:00"/>
    <s v="A3490209"/>
    <s v="B8088-9S"/>
    <s v="KELLY"/>
    <s v="NG"/>
    <x v="1"/>
    <n v="1"/>
    <s v="EPL"/>
    <x v="0"/>
    <m/>
    <x v="6"/>
    <s v="28'16"/>
    <s v="Q2'16"/>
  </r>
  <r>
    <d v="2016-07-12T00:00:00"/>
    <s v="A3491685"/>
    <s v="B4411-9S"/>
    <s v="KELLY"/>
    <s v="NG"/>
    <x v="1"/>
    <n v="1"/>
    <s v="EPL"/>
    <x v="0"/>
    <m/>
    <x v="6"/>
    <s v="28'16"/>
    <s v="Q2'16"/>
  </r>
  <r>
    <d v="2016-07-12T00:00:00"/>
    <s v="A3491024"/>
    <s v="B4324-5P"/>
    <s v="KELLY"/>
    <s v="NG"/>
    <x v="2"/>
    <n v="1"/>
    <s v="EPL"/>
    <x v="0"/>
    <m/>
    <x v="6"/>
    <s v="28'16"/>
    <s v="Q2'16"/>
  </r>
  <r>
    <d v="2016-07-12T00:00:00"/>
    <s v="A3489770"/>
    <s v="B9608-5N"/>
    <s v="KELLY"/>
    <s v="NG"/>
    <x v="0"/>
    <n v="1"/>
    <s v="EPL"/>
    <x v="0"/>
    <m/>
    <x v="6"/>
    <s v="28'16"/>
    <s v="Q2'16"/>
  </r>
  <r>
    <d v="2016-07-12T00:00:00"/>
    <s v="A3492913"/>
    <s v="B8960-16G"/>
    <s v="KELLY"/>
    <s v="NG"/>
    <x v="2"/>
    <n v="1"/>
    <s v="EPL"/>
    <x v="0"/>
    <m/>
    <x v="6"/>
    <s v="28'16"/>
    <s v="Q2'16"/>
  </r>
  <r>
    <d v="2016-07-12T00:00:00"/>
    <s v="A3492913"/>
    <s v="B8960-16G"/>
    <s v="KELLY"/>
    <s v="NG"/>
    <x v="1"/>
    <n v="1"/>
    <s v="EPL"/>
    <x v="0"/>
    <m/>
    <x v="6"/>
    <s v="28'16"/>
    <s v="Q2'16"/>
  </r>
  <r>
    <d v="2016-07-12T00:00:00"/>
    <s v="A3491220"/>
    <s v="B9604-5A"/>
    <s v="KELLY"/>
    <s v="NG"/>
    <x v="1"/>
    <n v="1"/>
    <s v="EPL"/>
    <x v="0"/>
    <m/>
    <x v="6"/>
    <s v="28'16"/>
    <s v="Q2'16"/>
  </r>
  <r>
    <d v="2016-07-12T00:00:00"/>
    <s v="A3490817"/>
    <s v="B8960-16G"/>
    <s v="KELLY"/>
    <s v="NG"/>
    <x v="1"/>
    <n v="2"/>
    <s v="EPL"/>
    <x v="0"/>
    <m/>
    <x v="6"/>
    <s v="28'16"/>
    <s v="Q2'16"/>
  </r>
  <r>
    <d v="2016-07-12T00:00:00"/>
    <s v="A3492914"/>
    <s v="B8960-16G"/>
    <s v="KELLY"/>
    <s v="NG"/>
    <x v="1"/>
    <n v="6"/>
    <s v="EPL"/>
    <x v="0"/>
    <m/>
    <x v="6"/>
    <s v="28'16"/>
    <s v="Q2'16"/>
  </r>
  <r>
    <d v="2016-07-12T00:00:00"/>
    <s v="A3488568"/>
    <s v="B8960-16G"/>
    <s v="KELLY"/>
    <s v="NG"/>
    <x v="1"/>
    <n v="5"/>
    <s v="EPL"/>
    <x v="0"/>
    <m/>
    <x v="6"/>
    <s v="28'16"/>
    <s v="Q2'16"/>
  </r>
  <r>
    <d v="2016-07-12T00:00:00"/>
    <s v="A3490320"/>
    <s v="B8960-16G"/>
    <s v="KELLY"/>
    <s v="NG"/>
    <x v="1"/>
    <n v="1"/>
    <s v="EPL"/>
    <x v="0"/>
    <m/>
    <x v="6"/>
    <s v="28'16"/>
    <s v="Q2'16"/>
  </r>
  <r>
    <d v="2016-07-12T00:00:00"/>
    <s v="A3492911"/>
    <s v="B8960-16G"/>
    <s v="KELLY"/>
    <s v="NG"/>
    <x v="2"/>
    <n v="1"/>
    <s v="EPL"/>
    <x v="0"/>
    <m/>
    <x v="6"/>
    <s v="28'16"/>
    <s v="Q2'16"/>
  </r>
  <r>
    <d v="2016-07-12T00:00:00"/>
    <s v="A3492911"/>
    <s v="B8960-16G"/>
    <s v="KELLY"/>
    <s v="NG"/>
    <x v="1"/>
    <n v="3"/>
    <s v="EPL"/>
    <x v="0"/>
    <m/>
    <x v="6"/>
    <s v="28'16"/>
    <s v="Q2'16"/>
  </r>
  <r>
    <d v="2016-07-12T00:00:00"/>
    <s v="A3493019"/>
    <s v="B4418-12"/>
    <s v="PEE"/>
    <s v="NG"/>
    <x v="1"/>
    <n v="2"/>
    <s v="EPL"/>
    <x v="0"/>
    <m/>
    <x v="6"/>
    <s v="28'16"/>
    <s v="Q2'16"/>
  </r>
  <r>
    <d v="2016-07-12T00:00:00"/>
    <s v="A3493120"/>
    <s v="B4418-12"/>
    <s v="PEE"/>
    <s v="NG"/>
    <x v="1"/>
    <n v="1"/>
    <s v="EPL"/>
    <x v="0"/>
    <m/>
    <x v="6"/>
    <s v="28'16"/>
    <s v="Q2'16"/>
  </r>
  <r>
    <d v="2016-07-12T00:00:00"/>
    <s v="A3492023"/>
    <s v="B8960-16G"/>
    <s v="PEE"/>
    <s v="NG"/>
    <x v="2"/>
    <n v="1"/>
    <s v="EPL"/>
    <x v="0"/>
    <m/>
    <x v="6"/>
    <s v="28'16"/>
    <s v="Q2'16"/>
  </r>
  <r>
    <d v="2016-07-12T00:00:00"/>
    <s v="A3492023"/>
    <s v="B8960-16G"/>
    <s v="PEE"/>
    <s v="NG"/>
    <x v="1"/>
    <n v="1"/>
    <s v="EPL"/>
    <x v="0"/>
    <m/>
    <x v="6"/>
    <s v="28'16"/>
    <s v="Q2'16"/>
  </r>
  <r>
    <d v="2016-07-12T00:00:00"/>
    <s v="A3492803"/>
    <s v="B8960-16G"/>
    <s v="PEE"/>
    <s v="NG"/>
    <x v="1"/>
    <n v="3"/>
    <s v="EPL"/>
    <x v="0"/>
    <m/>
    <x v="6"/>
    <s v="28'16"/>
    <s v="Q2'16"/>
  </r>
  <r>
    <d v="2016-07-12T00:00:00"/>
    <s v="A3491111"/>
    <s v="B8960-16G"/>
    <s v="PEE"/>
    <s v="NG"/>
    <x v="2"/>
    <n v="1"/>
    <s v="EPL"/>
    <x v="0"/>
    <m/>
    <x v="6"/>
    <s v="28'16"/>
    <s v="Q2'16"/>
  </r>
  <r>
    <d v="2016-07-12T00:00:00"/>
    <s v="A3491111"/>
    <s v="B8960-16G"/>
    <s v="PEE"/>
    <s v="NG"/>
    <x v="1"/>
    <n v="3"/>
    <s v="EPL"/>
    <x v="0"/>
    <m/>
    <x v="6"/>
    <s v="28'16"/>
    <s v="Q2'16"/>
  </r>
  <r>
    <d v="2016-07-12T00:00:00"/>
    <s v="A3492915"/>
    <s v="B8960-16G"/>
    <s v="PEE"/>
    <s v="NG"/>
    <x v="1"/>
    <n v="8"/>
    <s v="EPL"/>
    <x v="0"/>
    <m/>
    <x v="6"/>
    <s v="28'16"/>
    <s v="Q2'16"/>
  </r>
  <r>
    <d v="2016-07-12T00:00:00"/>
    <s v="A3493294"/>
    <s v="B9604-5A"/>
    <s v="PEE"/>
    <s v="NG"/>
    <x v="1"/>
    <n v="1"/>
    <s v="EPL"/>
    <x v="0"/>
    <m/>
    <x v="6"/>
    <s v="28'16"/>
    <s v="Q2'16"/>
  </r>
  <r>
    <d v="2016-07-12T00:00:00"/>
    <s v="A3492917"/>
    <s v="B8960-16G"/>
    <s v="PEE"/>
    <s v="NG"/>
    <x v="1"/>
    <n v="1"/>
    <s v="EPL"/>
    <x v="0"/>
    <m/>
    <x v="6"/>
    <s v="28'16"/>
    <s v="Q2'16"/>
  </r>
  <r>
    <d v="2016-07-12T00:00:00"/>
    <s v="A3492335"/>
    <s v="B8099-9H"/>
    <s v="PEE"/>
    <s v="NG"/>
    <x v="1"/>
    <n v="1"/>
    <s v="EPL"/>
    <x v="0"/>
    <m/>
    <x v="6"/>
    <s v="28'16"/>
    <s v="Q2'16"/>
  </r>
  <r>
    <d v="2016-07-12T00:00:00"/>
    <s v="A3491965"/>
    <s v="B8960-16G"/>
    <s v="PEE"/>
    <s v="NG"/>
    <x v="1"/>
    <n v="3"/>
    <s v="EPL"/>
    <x v="0"/>
    <m/>
    <x v="6"/>
    <s v="28'16"/>
    <s v="Q2'16"/>
  </r>
  <r>
    <d v="2016-07-12T00:00:00"/>
    <s v="A3492807"/>
    <s v="B8960-16G"/>
    <s v="PEE"/>
    <s v="NG"/>
    <x v="1"/>
    <n v="1"/>
    <s v="EPL"/>
    <x v="0"/>
    <m/>
    <x v="6"/>
    <s v="28'16"/>
    <s v="Q2'16"/>
  </r>
  <r>
    <d v="2016-07-12T00:00:00"/>
    <s v="A3491964"/>
    <s v="B8960-16G"/>
    <s v="PEE"/>
    <s v="NG"/>
    <x v="1"/>
    <n v="1"/>
    <s v="EPL"/>
    <x v="0"/>
    <m/>
    <x v="6"/>
    <s v="28'16"/>
    <s v="Q2'16"/>
  </r>
  <r>
    <d v="2016-07-12T00:00:00"/>
    <s v="A3493273"/>
    <s v="B9604-5A"/>
    <s v="PEE"/>
    <s v="NG"/>
    <x v="1"/>
    <n v="1"/>
    <s v="EPL"/>
    <x v="0"/>
    <m/>
    <x v="6"/>
    <s v="28'16"/>
    <s v="Q2'16"/>
  </r>
  <r>
    <d v="2016-07-12T00:00:00"/>
    <s v="A3492330"/>
    <s v="B8967-16I"/>
    <s v="PEE"/>
    <s v="NG"/>
    <x v="1"/>
    <n v="1"/>
    <s v="EPL"/>
    <x v="0"/>
    <m/>
    <x v="6"/>
    <s v="28'16"/>
    <s v="Q2'16"/>
  </r>
  <r>
    <d v="2016-07-12T00:00:00"/>
    <s v="A3492922"/>
    <s v="B8099-9H"/>
    <s v="PEE"/>
    <s v="NG"/>
    <x v="1"/>
    <n v="1"/>
    <s v="EPL"/>
    <x v="0"/>
    <m/>
    <x v="6"/>
    <s v="28'16"/>
    <s v="Q2'16"/>
  </r>
  <r>
    <d v="2016-07-12T00:00:00"/>
    <s v="A3492923"/>
    <s v="B8099-9H"/>
    <s v="KELLY"/>
    <s v="NG"/>
    <x v="1"/>
    <n v="1"/>
    <s v="EPL"/>
    <x v="0"/>
    <m/>
    <x v="6"/>
    <s v="28'16"/>
    <s v="Q2'16"/>
  </r>
  <r>
    <d v="2016-07-12T00:00:00"/>
    <s v="A3491026"/>
    <s v="B4324-5P"/>
    <s v="KELLY"/>
    <s v="NG"/>
    <x v="1"/>
    <n v="1"/>
    <s v="EPL"/>
    <x v="0"/>
    <m/>
    <x v="6"/>
    <s v="28'16"/>
    <s v="Q2'16"/>
  </r>
  <r>
    <d v="2016-07-12T00:00:00"/>
    <s v="A3489772"/>
    <s v="B9608-5N"/>
    <s v="KELLY"/>
    <s v="NG"/>
    <x v="1"/>
    <n v="1"/>
    <s v="EPL"/>
    <x v="0"/>
    <m/>
    <x v="6"/>
    <s v="28'16"/>
    <s v="Q2'16"/>
  </r>
  <r>
    <d v="2016-07-12T00:00:00"/>
    <s v="A3492339"/>
    <s v="B8099-9H"/>
    <s v="KELLY"/>
    <s v="NG"/>
    <x v="1"/>
    <n v="7"/>
    <s v="EPL"/>
    <x v="0"/>
    <m/>
    <x v="6"/>
    <s v="28'16"/>
    <s v="Q2'16"/>
  </r>
  <r>
    <d v="2016-07-12T00:00:00"/>
    <s v="A3492584"/>
    <s v="B8960-16G"/>
    <s v="KELLY"/>
    <s v="NG"/>
    <x v="1"/>
    <n v="2"/>
    <s v="EPL"/>
    <x v="0"/>
    <m/>
    <x v="6"/>
    <s v="28'16"/>
    <s v="Q2'16"/>
  </r>
  <r>
    <d v="2016-07-12T00:00:00"/>
    <s v="A3491762"/>
    <s v="B9604-5A"/>
    <s v="KELLY"/>
    <s v="NG"/>
    <x v="1"/>
    <n v="1"/>
    <s v="EPL"/>
    <x v="0"/>
    <m/>
    <x v="6"/>
    <s v="28'16"/>
    <s v="Q2'16"/>
  </r>
  <r>
    <d v="2016-07-12T00:00:00"/>
    <s v="A3493388"/>
    <s v="B8967-16I"/>
    <s v="KELLY"/>
    <s v="NG"/>
    <x v="1"/>
    <n v="2"/>
    <s v="EPL"/>
    <x v="0"/>
    <m/>
    <x v="6"/>
    <s v="28'16"/>
    <s v="Q2'16"/>
  </r>
  <r>
    <d v="2016-07-13T00:00:00"/>
    <s v="A3492033"/>
    <s v="B9604-5A"/>
    <s v="KELLY"/>
    <s v="NG"/>
    <x v="1"/>
    <n v="2"/>
    <s v="EPL"/>
    <x v="0"/>
    <m/>
    <x v="6"/>
    <s v="28'16"/>
    <s v="Q2'16"/>
  </r>
  <r>
    <d v="2016-07-13T00:00:00"/>
    <s v="A3492341"/>
    <s v="B8099-9H"/>
    <s v="KELLY"/>
    <s v="NG"/>
    <x v="1"/>
    <n v="1"/>
    <s v="EPL"/>
    <x v="0"/>
    <m/>
    <x v="6"/>
    <s v="28'16"/>
    <s v="Q2'16"/>
  </r>
  <r>
    <d v="2016-07-13T00:00:00"/>
    <s v="A3490835"/>
    <s v="B8960-16G"/>
    <s v="KELLY"/>
    <s v="NG"/>
    <x v="2"/>
    <n v="1"/>
    <s v="EPL"/>
    <x v="0"/>
    <m/>
    <x v="6"/>
    <s v="28'16"/>
    <s v="Q2'16"/>
  </r>
  <r>
    <d v="2016-07-13T00:00:00"/>
    <s v="A3490835"/>
    <s v="B8960-16G"/>
    <s v="KELLY"/>
    <s v="NG"/>
    <x v="1"/>
    <n v="5"/>
    <s v="EPL"/>
    <x v="0"/>
    <m/>
    <x v="6"/>
    <s v="28'16"/>
    <s v="Q2'16"/>
  </r>
  <r>
    <d v="2016-07-13T00:00:00"/>
    <s v="A3491575"/>
    <s v="B8960-16G"/>
    <s v="KELLY"/>
    <s v="NG"/>
    <x v="1"/>
    <n v="1"/>
    <s v="EPL"/>
    <x v="0"/>
    <m/>
    <x v="6"/>
    <s v="28'16"/>
    <s v="Q2'16"/>
  </r>
  <r>
    <d v="2016-07-13T00:00:00"/>
    <s v="A3493079"/>
    <s v="B8960-16G"/>
    <s v="KELLY"/>
    <s v="NG"/>
    <x v="2"/>
    <n v="1"/>
    <s v="EPL"/>
    <x v="0"/>
    <m/>
    <x v="6"/>
    <s v="28'16"/>
    <s v="Q2'16"/>
  </r>
  <r>
    <d v="2016-07-13T00:00:00"/>
    <s v="A3493079"/>
    <s v="B8960-16G"/>
    <s v="KELLY"/>
    <s v="NG"/>
    <x v="1"/>
    <n v="1"/>
    <s v="EPL"/>
    <x v="0"/>
    <m/>
    <x v="6"/>
    <s v="28'16"/>
    <s v="Q2'16"/>
  </r>
  <r>
    <d v="2016-07-13T00:00:00"/>
    <s v="A3492327"/>
    <s v="B8967-16I"/>
    <s v="KELLY"/>
    <s v="NG"/>
    <x v="2"/>
    <n v="1"/>
    <s v="EPL"/>
    <x v="0"/>
    <m/>
    <x v="6"/>
    <s v="28'16"/>
    <s v="Q2'16"/>
  </r>
  <r>
    <d v="2016-07-13T00:00:00"/>
    <s v="A3492327"/>
    <s v="B8967-16I"/>
    <s v="KELLY"/>
    <s v="NG"/>
    <x v="1"/>
    <n v="2"/>
    <s v="EPL"/>
    <x v="0"/>
    <m/>
    <x v="6"/>
    <s v="28'16"/>
    <s v="Q2'16"/>
  </r>
  <r>
    <d v="2016-07-13T00:00:00"/>
    <s v="A3490199"/>
    <s v="B8960-16G"/>
    <s v="KELLY"/>
    <s v="NG"/>
    <x v="0"/>
    <n v="1"/>
    <s v="EPL"/>
    <x v="0"/>
    <m/>
    <x v="6"/>
    <s v="28'16"/>
    <s v="Q2'16"/>
  </r>
  <r>
    <d v="2016-07-13T00:00:00"/>
    <s v="A3490199"/>
    <s v="B8960-16G"/>
    <s v="KELLY"/>
    <s v="NG"/>
    <x v="1"/>
    <n v="7"/>
    <s v="EPL"/>
    <x v="0"/>
    <m/>
    <x v="6"/>
    <s v="28'16"/>
    <s v="Q2'16"/>
  </r>
  <r>
    <d v="2016-07-13T00:00:00"/>
    <s v="A3493295"/>
    <s v="B9604-5A"/>
    <s v="KELLY"/>
    <s v="NG"/>
    <x v="1"/>
    <n v="1"/>
    <s v="EPL"/>
    <x v="0"/>
    <m/>
    <x v="6"/>
    <s v="28'16"/>
    <s v="Q2'16"/>
  </r>
  <r>
    <d v="2016-07-13T00:00:00"/>
    <s v="A3493271"/>
    <s v="B9604-5A"/>
    <s v="KELLY"/>
    <s v="NG"/>
    <x v="0"/>
    <n v="1"/>
    <s v="EPL"/>
    <x v="0"/>
    <m/>
    <x v="6"/>
    <s v="28'16"/>
    <s v="Q2'16"/>
  </r>
  <r>
    <d v="2016-07-13T00:00:00"/>
    <s v="A3492920"/>
    <s v="B8099-9H"/>
    <s v="KELLY"/>
    <s v="NG"/>
    <x v="1"/>
    <n v="2"/>
    <s v="EPL"/>
    <x v="0"/>
    <m/>
    <x v="6"/>
    <s v="28'16"/>
    <s v="Q2'16"/>
  </r>
  <r>
    <d v="2016-07-13T00:00:00"/>
    <s v="A3492921"/>
    <s v="B8099-9H"/>
    <s v="KELLY"/>
    <s v="NG"/>
    <x v="1"/>
    <n v="2"/>
    <s v="EPL"/>
    <x v="0"/>
    <m/>
    <x v="6"/>
    <s v="28'16"/>
    <s v="Q2'16"/>
  </r>
  <r>
    <d v="2016-07-13T00:00:00"/>
    <s v="A3492336"/>
    <s v="B8099-9H"/>
    <s v="KELLY"/>
    <s v="NG"/>
    <x v="0"/>
    <n v="1"/>
    <s v="EPL"/>
    <x v="0"/>
    <m/>
    <x v="6"/>
    <s v="28'16"/>
    <s v="Q2'16"/>
  </r>
  <r>
    <d v="2016-07-13T00:00:00"/>
    <s v="A3492908"/>
    <s v="B4408-9K"/>
    <s v="KELLY"/>
    <s v="NG"/>
    <x v="0"/>
    <n v="1"/>
    <s v="EPL"/>
    <x v="0"/>
    <m/>
    <x v="6"/>
    <s v="28'16"/>
    <s v="Q2'16"/>
  </r>
  <r>
    <d v="2016-07-13T00:00:00"/>
    <s v="A3491687"/>
    <s v="B9604-5A"/>
    <s v="KELLY"/>
    <s v="NG"/>
    <x v="1"/>
    <n v="1"/>
    <s v="EPL"/>
    <x v="0"/>
    <m/>
    <x v="6"/>
    <s v="28'16"/>
    <s v="Q2'16"/>
  </r>
  <r>
    <d v="2016-07-13T00:00:00"/>
    <s v="A3493296"/>
    <s v="B9604-5A"/>
    <s v="PEE"/>
    <s v="NG"/>
    <x v="1"/>
    <n v="1"/>
    <s v="EPL"/>
    <x v="0"/>
    <m/>
    <x v="6"/>
    <s v="28'16"/>
    <s v="Q2'16"/>
  </r>
  <r>
    <d v="2016-07-13T00:00:00"/>
    <s v="P1026013"/>
    <s v="B4342-5P"/>
    <s v="PEE"/>
    <s v="NG"/>
    <x v="1"/>
    <n v="1"/>
    <s v="EPL"/>
    <x v="0"/>
    <m/>
    <x v="6"/>
    <s v="28'16"/>
    <s v="Q2'16"/>
  </r>
  <r>
    <d v="2016-07-13T00:00:00"/>
    <s v="A3492830"/>
    <s v="B8960-16G"/>
    <s v="PEE"/>
    <s v="NG"/>
    <x v="1"/>
    <n v="4"/>
    <s v="EPL"/>
    <x v="0"/>
    <m/>
    <x v="6"/>
    <s v="28'16"/>
    <s v="Q2'16"/>
  </r>
  <r>
    <d v="2016-07-13T00:00:00"/>
    <s v="A3490473"/>
    <s v="B8960-16G"/>
    <s v="PEE"/>
    <s v="NG"/>
    <x v="12"/>
    <n v="1"/>
    <s v="EPL"/>
    <x v="0"/>
    <m/>
    <x v="6"/>
    <s v="28'16"/>
    <s v="Q2'16"/>
  </r>
  <r>
    <d v="2016-07-13T00:00:00"/>
    <s v="A3491116"/>
    <s v="B8960-16G"/>
    <s v="PEE"/>
    <s v="NG"/>
    <x v="1"/>
    <n v="4"/>
    <s v="EPL"/>
    <x v="0"/>
    <m/>
    <x v="6"/>
    <s v="28'16"/>
    <s v="Q2'16"/>
  </r>
  <r>
    <d v="2016-07-13T00:00:00"/>
    <s v="A3490837"/>
    <s v="B8960-16G"/>
    <s v="PEE"/>
    <s v="NG"/>
    <x v="1"/>
    <n v="6"/>
    <s v="EPL"/>
    <x v="0"/>
    <m/>
    <x v="6"/>
    <s v="28'16"/>
    <s v="Q2'16"/>
  </r>
  <r>
    <d v="2016-07-13T00:00:00"/>
    <s v="A3491573"/>
    <s v="B8960-16G"/>
    <s v="PEE"/>
    <s v="NG"/>
    <x v="1"/>
    <n v="4"/>
    <s v="EPL"/>
    <x v="0"/>
    <m/>
    <x v="6"/>
    <s v="28'16"/>
    <s v="Q2'16"/>
  </r>
  <r>
    <d v="2016-07-13T00:00:00"/>
    <s v="A3491571"/>
    <s v="B8960-16G"/>
    <s v="PEE"/>
    <s v="NG"/>
    <x v="2"/>
    <n v="1"/>
    <s v="EPL"/>
    <x v="0"/>
    <m/>
    <x v="6"/>
    <s v="28'16"/>
    <s v="Q2'16"/>
  </r>
  <r>
    <d v="2016-07-13T00:00:00"/>
    <s v="A3491571"/>
    <s v="B8960-16G"/>
    <s v="PEE"/>
    <s v="NG"/>
    <x v="0"/>
    <n v="1"/>
    <s v="EPL"/>
    <x v="0"/>
    <m/>
    <x v="6"/>
    <s v="28'16"/>
    <s v="Q2'16"/>
  </r>
  <r>
    <d v="2016-07-13T00:00:00"/>
    <s v="A3491571"/>
    <s v="B8960-16G"/>
    <s v="PEE"/>
    <s v="NG"/>
    <x v="1"/>
    <n v="3"/>
    <s v="EPL"/>
    <x v="0"/>
    <m/>
    <x v="6"/>
    <s v="28'16"/>
    <s v="Q2'16"/>
  </r>
  <r>
    <d v="2016-07-13T00:00:00"/>
    <s v="A3490472"/>
    <s v="B8960-16G"/>
    <s v="PEE"/>
    <s v="NG"/>
    <x v="1"/>
    <n v="1"/>
    <s v="EPL"/>
    <x v="0"/>
    <m/>
    <x v="6"/>
    <s v="28'16"/>
    <s v="Q2'16"/>
  </r>
  <r>
    <d v="2016-07-13T00:00:00"/>
    <s v="A3491106"/>
    <s v="B8967-16I"/>
    <s v="PEE"/>
    <s v="NG"/>
    <x v="1"/>
    <n v="11"/>
    <s v="EPL"/>
    <x v="0"/>
    <m/>
    <x v="6"/>
    <s v="28'16"/>
    <s v="Q2'16"/>
  </r>
  <r>
    <d v="2016-07-13T00:00:00"/>
    <s v="A3491592"/>
    <s v="B8967-16I"/>
    <s v="PEE"/>
    <s v="NG"/>
    <x v="1"/>
    <n v="1"/>
    <s v="EPL"/>
    <x v="0"/>
    <m/>
    <x v="6"/>
    <s v="28'16"/>
    <s v="Q2'16"/>
  </r>
  <r>
    <d v="2016-07-13T00:00:00"/>
    <s v="A3491649"/>
    <s v="B8967-16I"/>
    <s v="PEE"/>
    <s v="NG"/>
    <x v="2"/>
    <n v="1"/>
    <s v="EPL"/>
    <x v="0"/>
    <m/>
    <x v="6"/>
    <s v="28'16"/>
    <s v="Q2'16"/>
  </r>
  <r>
    <d v="2016-07-13T00:00:00"/>
    <s v="A3491649"/>
    <s v="B8967-16I"/>
    <s v="PEE"/>
    <s v="NG"/>
    <x v="1"/>
    <n v="4"/>
    <s v="EPL"/>
    <x v="0"/>
    <m/>
    <x v="6"/>
    <s v="28'16"/>
    <s v="Q2'16"/>
  </r>
  <r>
    <d v="2016-07-13T00:00:00"/>
    <s v="A3491651"/>
    <s v="B8967-16I"/>
    <s v="PEE"/>
    <s v="NG"/>
    <x v="1"/>
    <n v="2"/>
    <s v="EPL"/>
    <x v="0"/>
    <m/>
    <x v="6"/>
    <s v="28'16"/>
    <s v="Q2'16"/>
  </r>
  <r>
    <d v="2016-07-13T00:00:00"/>
    <s v="A3493036"/>
    <s v="B4401-9L"/>
    <s v="PEE"/>
    <s v="NG"/>
    <x v="1"/>
    <n v="2"/>
    <s v="EPL"/>
    <x v="0"/>
    <m/>
    <x v="6"/>
    <s v="28'16"/>
    <s v="Q2'16"/>
  </r>
  <r>
    <d v="2016-07-13T00:00:00"/>
    <s v="A3492918"/>
    <s v="B8099-9H"/>
    <s v="PEE"/>
    <s v="NG"/>
    <x v="1"/>
    <n v="3"/>
    <s v="EPL"/>
    <x v="0"/>
    <m/>
    <x v="6"/>
    <s v="28'16"/>
    <s v="Q2'16"/>
  </r>
  <r>
    <d v="2016-07-13T00:00:00"/>
    <s v="A3493022"/>
    <s v="B4405-9L"/>
    <s v="PEE"/>
    <s v="NG"/>
    <x v="1"/>
    <n v="2"/>
    <s v="EPL"/>
    <x v="0"/>
    <m/>
    <x v="6"/>
    <s v="28'16"/>
    <s v="Q2'16"/>
  </r>
  <r>
    <d v="2016-07-13T00:00:00"/>
    <s v="A3492926"/>
    <s v="B8099-9H"/>
    <s v="PEE"/>
    <s v="NG"/>
    <x v="1"/>
    <n v="4"/>
    <s v="EPL"/>
    <x v="0"/>
    <m/>
    <x v="6"/>
    <s v="28'16"/>
    <s v="Q2'16"/>
  </r>
  <r>
    <d v="2016-07-13T00:00:00"/>
    <s v="A3492925"/>
    <s v="B8099-9H"/>
    <s v="PEE"/>
    <s v="NG"/>
    <x v="1"/>
    <n v="1"/>
    <s v="EPL"/>
    <x v="0"/>
    <m/>
    <x v="6"/>
    <s v="28'16"/>
    <s v="Q2'16"/>
  </r>
  <r>
    <d v="2016-07-13T00:00:00"/>
    <s v="A3492340"/>
    <s v="B8099-9H"/>
    <s v="PEE"/>
    <s v="NG"/>
    <x v="2"/>
    <n v="2"/>
    <s v="EPL"/>
    <x v="0"/>
    <m/>
    <x v="6"/>
    <s v="28'16"/>
    <s v="Q2'16"/>
  </r>
  <r>
    <d v="2016-07-13T00:00:00"/>
    <s v="A3492340"/>
    <s v="B8099-9H"/>
    <s v="PEE"/>
    <s v="NG"/>
    <x v="1"/>
    <n v="1"/>
    <s v="EPL"/>
    <x v="0"/>
    <m/>
    <x v="6"/>
    <s v="28'16"/>
    <s v="Q2'16"/>
  </r>
  <r>
    <d v="2016-07-14T00:00:00"/>
    <s v="A3493897"/>
    <s v="B8960-16G"/>
    <s v="PEE"/>
    <s v="NG"/>
    <x v="1"/>
    <n v="1"/>
    <s v="EPL"/>
    <x v="0"/>
    <m/>
    <x v="6"/>
    <s v="28'16"/>
    <s v="Q2'16"/>
  </r>
  <r>
    <d v="2016-07-14T00:00:00"/>
    <s v="A3493291"/>
    <s v="B4402-9L"/>
    <s v="KELLY"/>
    <s v="NG"/>
    <x v="0"/>
    <n v="1"/>
    <s v="EPL"/>
    <x v="0"/>
    <m/>
    <x v="6"/>
    <s v="28'16"/>
    <s v="Q2'16"/>
  </r>
  <r>
    <d v="2016-07-14T00:00:00"/>
    <s v="A3491019"/>
    <s v="B4310-5P"/>
    <s v="KELLY"/>
    <s v="NG"/>
    <x v="1"/>
    <n v="1"/>
    <s v="EPL"/>
    <x v="0"/>
    <m/>
    <x v="6"/>
    <s v="28'16"/>
    <s v="Q2'16"/>
  </r>
  <r>
    <d v="2016-07-14T00:00:00"/>
    <s v="A3490323"/>
    <s v="B8960-16G"/>
    <s v="KELLY"/>
    <s v="NG"/>
    <x v="2"/>
    <n v="1"/>
    <s v="EPL"/>
    <x v="0"/>
    <m/>
    <x v="6"/>
    <s v="28'16"/>
    <s v="Q2'16"/>
  </r>
  <r>
    <d v="2016-07-14T00:00:00"/>
    <s v="A3490323"/>
    <s v="B8960-16G"/>
    <s v="KELLY"/>
    <s v="NG"/>
    <x v="1"/>
    <n v="3"/>
    <s v="EPL"/>
    <x v="0"/>
    <m/>
    <x v="6"/>
    <s v="28'16"/>
    <s v="Q2'16"/>
  </r>
  <r>
    <d v="2016-07-14T00:00:00"/>
    <s v="A3491113"/>
    <s v="B8960-16G"/>
    <s v="KELLY"/>
    <s v="NG"/>
    <x v="2"/>
    <n v="1"/>
    <s v="EPL"/>
    <x v="0"/>
    <m/>
    <x v="6"/>
    <s v="28'16"/>
    <s v="Q2'16"/>
  </r>
  <r>
    <d v="2016-07-14T00:00:00"/>
    <s v="A3491113"/>
    <s v="B8960-16G"/>
    <s v="KELLY"/>
    <s v="NG"/>
    <x v="1"/>
    <n v="5"/>
    <s v="EPL"/>
    <x v="0"/>
    <m/>
    <x v="6"/>
    <s v="28'16"/>
    <s v="Q2'16"/>
  </r>
  <r>
    <d v="2016-07-14T00:00:00"/>
    <s v="A3489149"/>
    <s v="B8960-16G"/>
    <s v="KELLY"/>
    <s v="NG"/>
    <x v="1"/>
    <n v="3"/>
    <s v="EPL"/>
    <x v="0"/>
    <m/>
    <x v="6"/>
    <s v="28'16"/>
    <s v="Q2'16"/>
  </r>
  <r>
    <d v="2016-07-14T00:00:00"/>
    <s v="A3492026"/>
    <s v="B8960-16G"/>
    <s v="KELLY"/>
    <s v="NG"/>
    <x v="1"/>
    <n v="3"/>
    <s v="EPL"/>
    <x v="0"/>
    <m/>
    <x v="6"/>
    <s v="28'16"/>
    <s v="Q2'16"/>
  </r>
  <r>
    <d v="2016-07-14T00:00:00"/>
    <s v="A3488542"/>
    <s v="B8960-16G"/>
    <s v="KELLY"/>
    <s v="NG"/>
    <x v="2"/>
    <n v="1"/>
    <s v="EPL"/>
    <x v="0"/>
    <m/>
    <x v="6"/>
    <s v="28'16"/>
    <s v="Q2'16"/>
  </r>
  <r>
    <d v="2016-07-14T00:00:00"/>
    <s v="A3488542"/>
    <s v="B8960-16G"/>
    <s v="KELLY"/>
    <s v="NG"/>
    <x v="1"/>
    <n v="9"/>
    <s v="EPL"/>
    <x v="0"/>
    <m/>
    <x v="6"/>
    <s v="28'16"/>
    <s v="Q2'16"/>
  </r>
  <r>
    <d v="2016-07-14T00:00:00"/>
    <s v="A3490471"/>
    <s v="B8960-16G"/>
    <s v="KELLY"/>
    <s v="NG"/>
    <x v="1"/>
    <n v="5"/>
    <s v="EPL"/>
    <x v="0"/>
    <m/>
    <x v="6"/>
    <s v="28'16"/>
    <s v="Q2'16"/>
  </r>
  <r>
    <d v="2016-07-14T00:00:00"/>
    <s v="A3492021"/>
    <s v="B8960-16G"/>
    <s v="KELLY"/>
    <s v="NG"/>
    <x v="2"/>
    <n v="1"/>
    <s v="EPL"/>
    <x v="0"/>
    <m/>
    <x v="6"/>
    <s v="28'16"/>
    <s v="Q2'16"/>
  </r>
  <r>
    <d v="2016-07-14T00:00:00"/>
    <s v="A3492021"/>
    <s v="B8960-16G"/>
    <s v="KELLY"/>
    <s v="NG"/>
    <x v="1"/>
    <n v="4"/>
    <s v="EPL"/>
    <x v="0"/>
    <m/>
    <x v="6"/>
    <s v="28'16"/>
    <s v="Q2'16"/>
  </r>
  <r>
    <d v="2016-07-14T00:00:00"/>
    <s v="A3491648"/>
    <s v="B8967-16I"/>
    <s v="KELLY"/>
    <s v="NG"/>
    <x v="2"/>
    <n v="1"/>
    <s v="EPL"/>
    <x v="0"/>
    <m/>
    <x v="6"/>
    <s v="28'16"/>
    <s v="Q2'16"/>
  </r>
  <r>
    <d v="2016-07-14T00:00:00"/>
    <s v="A3491648"/>
    <s v="B8967-16I"/>
    <s v="KELLY"/>
    <s v="NG"/>
    <x v="1"/>
    <n v="1"/>
    <s v="EPL"/>
    <x v="0"/>
    <m/>
    <x v="6"/>
    <s v="28'16"/>
    <s v="Q2'16"/>
  </r>
  <r>
    <d v="2016-07-14T00:00:00"/>
    <s v="A3491105"/>
    <s v="B8967-16I"/>
    <s v="KELLY"/>
    <s v="NG"/>
    <x v="1"/>
    <n v="8"/>
    <s v="EPL"/>
    <x v="0"/>
    <m/>
    <x v="6"/>
    <s v="28'16"/>
    <s v="Q2'16"/>
  </r>
  <r>
    <d v="2016-07-14T00:00:00"/>
    <s v="A3491593"/>
    <s v="B8967-16I"/>
    <s v="KELLY"/>
    <s v="NG"/>
    <x v="1"/>
    <n v="1"/>
    <s v="EPL"/>
    <x v="0"/>
    <m/>
    <x v="6"/>
    <s v="28'16"/>
    <s v="Q2'16"/>
  </r>
  <r>
    <d v="2016-07-14T00:00:00"/>
    <s v="A3491650"/>
    <s v="B8967-16I"/>
    <s v="KELLY"/>
    <s v="NG"/>
    <x v="1"/>
    <n v="1"/>
    <s v="EPL"/>
    <x v="0"/>
    <m/>
    <x v="6"/>
    <s v="28'16"/>
    <s v="Q2'16"/>
  </r>
  <r>
    <d v="2016-07-14T00:00:00"/>
    <s v="A3491578"/>
    <s v="B8967-16I"/>
    <s v="KELLY"/>
    <s v="NG"/>
    <x v="1"/>
    <n v="4"/>
    <s v="EPL"/>
    <x v="0"/>
    <m/>
    <x v="6"/>
    <s v="28'16"/>
    <s v="Q2'16"/>
  </r>
  <r>
    <d v="2016-07-14T00:00:00"/>
    <s v="A3491580"/>
    <s v="B8967-16I"/>
    <s v="M.JOTHI"/>
    <s v="NG"/>
    <x v="1"/>
    <n v="1"/>
    <s v="EPL"/>
    <x v="0"/>
    <m/>
    <x v="6"/>
    <s v="28'16"/>
    <s v="Q2'16"/>
  </r>
  <r>
    <d v="2016-07-14T00:00:00"/>
    <s v="A3491579"/>
    <s v="B8967-16I"/>
    <s v="M.JOTHI"/>
    <s v="NG"/>
    <x v="1"/>
    <n v="3"/>
    <s v="EPL"/>
    <x v="0"/>
    <m/>
    <x v="6"/>
    <s v="28'16"/>
    <s v="Q2'16"/>
  </r>
  <r>
    <d v="2016-07-14T00:00:00"/>
    <s v="A3493276"/>
    <s v="B9604-5A"/>
    <s v="M.JOTHI"/>
    <s v="NG"/>
    <x v="1"/>
    <n v="4"/>
    <s v="EPL"/>
    <x v="0"/>
    <m/>
    <x v="6"/>
    <s v="28'16"/>
    <s v="Q2'16"/>
  </r>
  <r>
    <d v="2016-07-14T00:00:00"/>
    <s v="A3491631"/>
    <s v="B8967-16I"/>
    <s v="M.JOTHI"/>
    <s v="NG"/>
    <x v="1"/>
    <n v="1"/>
    <s v="EPL"/>
    <x v="0"/>
    <m/>
    <x v="6"/>
    <s v="28'16"/>
    <s v="Q2'16"/>
  </r>
  <r>
    <d v="2016-07-14T00:00:00"/>
    <s v="A3491631"/>
    <s v="B8967-16I"/>
    <s v="M.JOTHI"/>
    <s v="NG"/>
    <x v="31"/>
    <n v="1"/>
    <s v="EPL"/>
    <x v="0"/>
    <m/>
    <x v="6"/>
    <s v="28'16"/>
    <s v="Q2'16"/>
  </r>
  <r>
    <d v="2016-07-14T00:00:00"/>
    <s v="A3491631"/>
    <s v="B8967-16I"/>
    <s v="M.JOTHI"/>
    <s v="NG"/>
    <x v="3"/>
    <n v="1"/>
    <s v="EPL"/>
    <x v="0"/>
    <m/>
    <x v="6"/>
    <s v="28'16"/>
    <s v="Q2'16"/>
  </r>
  <r>
    <d v="2016-07-14T00:00:00"/>
    <s v="A3491031"/>
    <s v="B4324-5P"/>
    <s v="M.JOTHI"/>
    <s v="NG"/>
    <x v="1"/>
    <n v="1"/>
    <s v="EPL"/>
    <x v="0"/>
    <m/>
    <x v="6"/>
    <s v="28'16"/>
    <s v="Q2'16"/>
  </r>
  <r>
    <d v="2016-07-14T00:00:00"/>
    <s v="A3493037"/>
    <s v="B4401-9L"/>
    <s v="M.JOTHI"/>
    <s v="NG"/>
    <x v="1"/>
    <n v="1"/>
    <s v="EPL"/>
    <x v="0"/>
    <m/>
    <x v="6"/>
    <s v="28'16"/>
    <s v="Q2'16"/>
  </r>
  <r>
    <d v="2016-07-14T00:00:00"/>
    <s v="A3494496"/>
    <s v="B9604-5A"/>
    <s v="M.JOTHI"/>
    <s v="NG"/>
    <x v="1"/>
    <n v="1"/>
    <s v="EPL"/>
    <x v="0"/>
    <m/>
    <x v="6"/>
    <s v="28'16"/>
    <s v="Q2'16"/>
  </r>
  <r>
    <d v="2016-07-14T00:00:00"/>
    <s v="A3493277"/>
    <s v="B9604-5A"/>
    <s v="M.JOTHI"/>
    <s v="NG"/>
    <x v="0"/>
    <n v="1"/>
    <s v="EPL"/>
    <x v="0"/>
    <m/>
    <x v="6"/>
    <s v="28'16"/>
    <s v="Q2'16"/>
  </r>
  <r>
    <d v="2016-07-14T00:00:00"/>
    <s v="A3493277"/>
    <s v="B9604-5A"/>
    <s v="M.JOTHI"/>
    <s v="NG"/>
    <x v="1"/>
    <n v="1"/>
    <s v="EPL"/>
    <x v="0"/>
    <m/>
    <x v="6"/>
    <s v="28'16"/>
    <s v="Q2'16"/>
  </r>
  <r>
    <d v="2016-07-14T00:00:00"/>
    <s v="A3493156"/>
    <s v="B4401-9L"/>
    <s v="M.JOTHI"/>
    <s v="NG"/>
    <x v="1"/>
    <n v="2"/>
    <s v="EPL"/>
    <x v="0"/>
    <m/>
    <x v="6"/>
    <s v="28'16"/>
    <s v="Q2'16"/>
  </r>
  <r>
    <d v="2016-07-14T00:00:00"/>
    <s v="A3494252"/>
    <s v="B8967-16I"/>
    <s v="M.JOTHI"/>
    <s v="NG"/>
    <x v="1"/>
    <n v="6"/>
    <s v="EPL"/>
    <x v="0"/>
    <m/>
    <x v="6"/>
    <s v="28'16"/>
    <s v="Q2'16"/>
  </r>
  <r>
    <d v="2016-07-14T00:00:00"/>
    <s v="A3494498"/>
    <s v="B9604-5A"/>
    <s v="M.JOTHI"/>
    <s v="NG"/>
    <x v="1"/>
    <n v="3"/>
    <s v="EPL"/>
    <x v="0"/>
    <m/>
    <x v="6"/>
    <s v="28'16"/>
    <s v="Q2'16"/>
  </r>
  <r>
    <d v="2016-07-14T00:00:00"/>
    <s v="A3493282"/>
    <s v="B9604-5A"/>
    <s v="M.JOTHI"/>
    <s v="NG"/>
    <x v="0"/>
    <n v="1"/>
    <s v="EPL"/>
    <x v="0"/>
    <m/>
    <x v="6"/>
    <s v="28'16"/>
    <s v="Q2'16"/>
  </r>
  <r>
    <d v="2016-07-14T00:00:00"/>
    <s v="A3494489"/>
    <s v="B9604-5A"/>
    <s v="M.JOTHI"/>
    <s v="NG"/>
    <x v="1"/>
    <n v="3"/>
    <s v="EPL"/>
    <x v="0"/>
    <m/>
    <x v="6"/>
    <s v="28'16"/>
    <s v="Q2'16"/>
  </r>
  <r>
    <d v="2016-07-14T00:00:00"/>
    <s v="A3493274"/>
    <s v="B9604-5A"/>
    <s v="M.JOTHI"/>
    <s v="NG"/>
    <x v="1"/>
    <n v="1"/>
    <s v="EPL"/>
    <x v="0"/>
    <m/>
    <x v="6"/>
    <s v="28'16"/>
    <s v="Q2'16"/>
  </r>
  <r>
    <d v="2016-07-14T00:00:00"/>
    <s v="A3493297"/>
    <s v="B9604-5A"/>
    <s v="M.JOTHI"/>
    <s v="NG"/>
    <x v="1"/>
    <n v="2"/>
    <s v="EPL"/>
    <x v="0"/>
    <m/>
    <x v="6"/>
    <s v="28'16"/>
    <s v="Q2'16"/>
  </r>
  <r>
    <d v="2016-07-14T00:00:00"/>
    <s v="A3493286"/>
    <s v="B9604-5A"/>
    <s v="M.JOTHI"/>
    <s v="NG"/>
    <x v="1"/>
    <n v="1"/>
    <s v="EPL"/>
    <x v="0"/>
    <m/>
    <x v="6"/>
    <s v="28'16"/>
    <s v="Q2'16"/>
  </r>
  <r>
    <d v="2016-07-14T00:00:00"/>
    <s v="A3494495"/>
    <s v="B9604-5A"/>
    <s v="M.JOTHI"/>
    <s v="NG"/>
    <x v="1"/>
    <n v="2"/>
    <s v="EPL"/>
    <x v="0"/>
    <m/>
    <x v="6"/>
    <s v="28'16"/>
    <s v="Q2'16"/>
  </r>
  <r>
    <d v="2016-07-14T00:00:00"/>
    <s v="A3494495"/>
    <s v="B9604-5A"/>
    <s v="M.JOTHI"/>
    <s v="NG"/>
    <x v="8"/>
    <n v="1"/>
    <s v="EPL"/>
    <x v="0"/>
    <m/>
    <x v="6"/>
    <s v="28'16"/>
    <s v="Q2'16"/>
  </r>
  <r>
    <d v="2016-07-14T00:00:00"/>
    <s v="A3493030"/>
    <s v="B4405-9L"/>
    <s v="M.JOTHI"/>
    <s v="NG"/>
    <x v="1"/>
    <n v="1"/>
    <s v="EPL"/>
    <x v="0"/>
    <m/>
    <x v="6"/>
    <s v="28'16"/>
    <s v="Q2'16"/>
  </r>
  <r>
    <d v="2016-07-14T00:00:00"/>
    <s v="A3493026"/>
    <s v="B4405-9L"/>
    <s v="M.JOTHI"/>
    <s v="NG"/>
    <x v="1"/>
    <n v="1"/>
    <s v="EPL"/>
    <x v="0"/>
    <m/>
    <x v="6"/>
    <s v="28'16"/>
    <s v="Q2'16"/>
  </r>
  <r>
    <d v="2016-07-14T00:00:00"/>
    <s v="A3493024"/>
    <s v="B4405-9L"/>
    <s v="M.JOTHI"/>
    <s v="NG"/>
    <x v="1"/>
    <n v="2"/>
    <s v="EPL"/>
    <x v="0"/>
    <m/>
    <x v="6"/>
    <s v="28'16"/>
    <s v="Q2'16"/>
  </r>
  <r>
    <d v="2016-07-14T00:00:00"/>
    <s v="A3492833"/>
    <s v="B8960-16G"/>
    <s v="M.JOTHI"/>
    <s v="NG"/>
    <x v="1"/>
    <n v="1"/>
    <s v="EPL"/>
    <x v="0"/>
    <m/>
    <x v="6"/>
    <s v="28'16"/>
    <s v="Q2'16"/>
  </r>
  <r>
    <d v="2016-07-14T00:00:00"/>
    <s v="A3492832"/>
    <s v="B8960-16G"/>
    <s v="M.JOTHI"/>
    <s v="NG"/>
    <x v="1"/>
    <n v="3"/>
    <s v="EPL"/>
    <x v="0"/>
    <m/>
    <x v="6"/>
    <s v="28'16"/>
    <s v="Q2'16"/>
  </r>
  <r>
    <d v="2016-07-14T00:00:00"/>
    <s v="A3491108"/>
    <s v="B8967-16I"/>
    <s v="M.JOTHI"/>
    <s v="NG"/>
    <x v="1"/>
    <n v="1"/>
    <s v="EPL"/>
    <x v="0"/>
    <m/>
    <x v="6"/>
    <s v="28'16"/>
    <s v="Q2'16"/>
  </r>
  <r>
    <d v="2016-07-14T00:00:00"/>
    <s v="A3494253"/>
    <s v="B8967-16I"/>
    <s v="M.JOTHI"/>
    <s v="NG"/>
    <x v="1"/>
    <n v="3"/>
    <s v="EPL"/>
    <x v="0"/>
    <m/>
    <x v="6"/>
    <s v="28'16"/>
    <s v="Q2'16"/>
  </r>
  <r>
    <d v="2016-07-15T00:00:00"/>
    <s v="A3494488"/>
    <s v="B9604-5A"/>
    <s v="PEE"/>
    <s v="NG"/>
    <x v="1"/>
    <n v="1"/>
    <s v="EPL"/>
    <x v="0"/>
    <m/>
    <x v="6"/>
    <s v="28'16"/>
    <s v="Q2'16"/>
  </r>
  <r>
    <d v="2016-07-15T00:00:00"/>
    <s v="A3493275"/>
    <s v="B9604-5A"/>
    <s v="PEE"/>
    <s v="NG"/>
    <x v="1"/>
    <n v="1"/>
    <s v="EPL"/>
    <x v="0"/>
    <m/>
    <x v="6"/>
    <s v="28'16"/>
    <s v="Q2'16"/>
  </r>
  <r>
    <d v="2016-07-15T00:00:00"/>
    <s v="A3493283"/>
    <s v="B9604-5A"/>
    <s v="PEE"/>
    <s v="NG"/>
    <x v="1"/>
    <n v="1"/>
    <s v="EPL"/>
    <x v="0"/>
    <m/>
    <x v="6"/>
    <s v="28'16"/>
    <s v="Q2'16"/>
  </r>
  <r>
    <d v="2016-07-15T00:00:00"/>
    <s v="A3493299"/>
    <s v="B9604-5A"/>
    <s v="PEE"/>
    <s v="NG"/>
    <x v="2"/>
    <n v="1"/>
    <s v="EPL"/>
    <x v="0"/>
    <m/>
    <x v="6"/>
    <s v="28'16"/>
    <s v="Q2'16"/>
  </r>
  <r>
    <d v="2016-07-15T00:00:00"/>
    <s v="A3493299"/>
    <s v="B9604-5A"/>
    <s v="PEE"/>
    <s v="NG"/>
    <x v="1"/>
    <n v="1"/>
    <s v="EPL"/>
    <x v="0"/>
    <m/>
    <x v="6"/>
    <s v="28'16"/>
    <s v="Q2'16"/>
  </r>
  <r>
    <d v="2016-07-15T00:00:00"/>
    <s v="A3494500"/>
    <s v="B9604-5A"/>
    <s v="PEE"/>
    <s v="NG"/>
    <x v="1"/>
    <n v="1"/>
    <s v="EPL"/>
    <x v="0"/>
    <m/>
    <x v="6"/>
    <s v="28'16"/>
    <s v="Q2'16"/>
  </r>
  <r>
    <d v="2016-07-15T00:00:00"/>
    <s v="A3492909"/>
    <s v="B4408-9K"/>
    <s v="PEE"/>
    <s v="NG"/>
    <x v="1"/>
    <n v="1"/>
    <s v="EPL"/>
    <x v="0"/>
    <m/>
    <x v="6"/>
    <s v="28'16"/>
    <s v="Q2'16"/>
  </r>
  <r>
    <d v="2016-07-15T00:00:00"/>
    <s v="A3493463"/>
    <s v="B4402-9L"/>
    <s v="PEE"/>
    <s v="NG"/>
    <x v="1"/>
    <n v="1"/>
    <s v="EPL"/>
    <x v="0"/>
    <m/>
    <x v="6"/>
    <s v="28'16"/>
    <s v="Q2'16"/>
  </r>
  <r>
    <d v="2016-07-15T00:00:00"/>
    <s v="A3491986"/>
    <s v="B8960-16G"/>
    <s v="PEE"/>
    <s v="NG"/>
    <x v="1"/>
    <n v="4"/>
    <s v="EPL"/>
    <x v="0"/>
    <m/>
    <x v="6"/>
    <s v="28'16"/>
    <s v="Q2'16"/>
  </r>
  <r>
    <d v="2016-07-15T00:00:00"/>
    <s v="A3494507"/>
    <s v="B8020-9L"/>
    <s v="PEE"/>
    <s v="NG"/>
    <x v="1"/>
    <n v="1"/>
    <s v="EPL"/>
    <x v="0"/>
    <m/>
    <x v="6"/>
    <s v="28'16"/>
    <s v="Q2'16"/>
  </r>
  <r>
    <d v="2016-07-15T00:00:00"/>
    <s v="A3491112"/>
    <s v="B8960-16G"/>
    <s v="PEE"/>
    <s v="NG"/>
    <x v="0"/>
    <n v="1"/>
    <s v="EPL"/>
    <x v="0"/>
    <m/>
    <x v="6"/>
    <s v="28'16"/>
    <s v="Q2'16"/>
  </r>
  <r>
    <d v="2016-07-15T00:00:00"/>
    <s v="A3491112"/>
    <s v="B8960-16G"/>
    <s v="PEE"/>
    <s v="NG"/>
    <x v="1"/>
    <n v="1"/>
    <s v="EPL"/>
    <x v="0"/>
    <m/>
    <x v="6"/>
    <s v="28'16"/>
    <s v="Q2'16"/>
  </r>
  <r>
    <d v="2016-07-15T00:00:00"/>
    <s v="A3491118"/>
    <s v="B8960-16G"/>
    <s v="PEE"/>
    <s v="NG"/>
    <x v="1"/>
    <n v="3"/>
    <s v="EPL"/>
    <x v="0"/>
    <m/>
    <x v="6"/>
    <s v="28'16"/>
    <s v="Q2'16"/>
  </r>
  <r>
    <d v="2016-07-15T00:00:00"/>
    <s v="A3491988"/>
    <s v="B8960-16G"/>
    <s v="PEE"/>
    <s v="NG"/>
    <x v="1"/>
    <n v="1"/>
    <s v="EPL"/>
    <x v="0"/>
    <m/>
    <x v="6"/>
    <s v="28'16"/>
    <s v="Q2'16"/>
  </r>
  <r>
    <d v="2016-07-15T00:00:00"/>
    <s v="A3491984"/>
    <s v="B8960-16G"/>
    <s v="KELLY"/>
    <s v="NG"/>
    <x v="1"/>
    <n v="2"/>
    <s v="EPL"/>
    <x v="0"/>
    <m/>
    <x v="6"/>
    <s v="28'16"/>
    <s v="Q2'16"/>
  </r>
  <r>
    <d v="2016-07-15T00:00:00"/>
    <s v="A3492025"/>
    <s v="B8960-16G"/>
    <s v="KELLY"/>
    <s v="NG"/>
    <x v="1"/>
    <n v="2"/>
    <s v="EPL"/>
    <x v="0"/>
    <m/>
    <x v="6"/>
    <s v="28'16"/>
    <s v="Q2'16"/>
  </r>
  <r>
    <d v="2016-07-15T00:00:00"/>
    <s v="A3490475"/>
    <s v="B8960-16G"/>
    <s v="KELLY"/>
    <s v="NG"/>
    <x v="2"/>
    <n v="1"/>
    <s v="EPL"/>
    <x v="0"/>
    <m/>
    <x v="6"/>
    <s v="28'16"/>
    <s v="Q2'16"/>
  </r>
  <r>
    <d v="2016-07-15T00:00:00"/>
    <s v="A3490475"/>
    <s v="B8960-16G"/>
    <s v="KELLY"/>
    <s v="NG"/>
    <x v="1"/>
    <n v="2"/>
    <s v="EPL"/>
    <x v="0"/>
    <m/>
    <x v="6"/>
    <s v="28'16"/>
    <s v="Q2'16"/>
  </r>
  <r>
    <d v="2016-07-15T00:00:00"/>
    <s v="A3491125"/>
    <s v="B8960-16G"/>
    <s v="KELLY"/>
    <s v="NG"/>
    <x v="1"/>
    <n v="2"/>
    <s v="EPL"/>
    <x v="0"/>
    <m/>
    <x v="6"/>
    <s v="28'16"/>
    <s v="Q2'16"/>
  </r>
  <r>
    <d v="2016-07-15T00:00:00"/>
    <s v="A3491123"/>
    <s v="B8960-16G"/>
    <s v="KELLY"/>
    <s v="NG"/>
    <x v="1"/>
    <n v="3"/>
    <s v="EPL"/>
    <x v="0"/>
    <m/>
    <x v="6"/>
    <s v="28'16"/>
    <s v="Q2'16"/>
  </r>
  <r>
    <d v="2016-07-15T00:00:00"/>
    <s v="A3491127"/>
    <s v="B8960-16G"/>
    <s v="KELLY"/>
    <s v="NG"/>
    <x v="1"/>
    <n v="1"/>
    <s v="EPL"/>
    <x v="0"/>
    <m/>
    <x v="6"/>
    <s v="28'16"/>
    <s v="Q2'16"/>
  </r>
  <r>
    <d v="2016-07-15T00:00:00"/>
    <s v="A3492835"/>
    <s v="B8960-16G"/>
    <s v="KELLY"/>
    <s v="NG"/>
    <x v="1"/>
    <n v="2"/>
    <s v="EPL"/>
    <x v="0"/>
    <m/>
    <x v="6"/>
    <s v="28'16"/>
    <s v="Q2'16"/>
  </r>
  <r>
    <d v="2016-07-15T00:00:00"/>
    <s v="A3492024"/>
    <s v="B8960-16G"/>
    <s v="KELLY"/>
    <s v="NG"/>
    <x v="1"/>
    <n v="1"/>
    <s v="EPL"/>
    <x v="0"/>
    <m/>
    <x v="6"/>
    <s v="28'16"/>
    <s v="Q2'16"/>
  </r>
  <r>
    <d v="2016-07-15T00:00:00"/>
    <s v="A3493180"/>
    <s v="B8960-16G"/>
    <s v="KELLY"/>
    <s v="NG"/>
    <x v="1"/>
    <n v="2"/>
    <s v="EPL"/>
    <x v="0"/>
    <m/>
    <x v="6"/>
    <s v="28'16"/>
    <s v="Q2'16"/>
  </r>
  <r>
    <d v="2016-07-15T00:00:00"/>
    <s v="A3494352"/>
    <s v="B4313-5P"/>
    <s v="KELLY"/>
    <s v="NG"/>
    <x v="1"/>
    <n v="1"/>
    <s v="EPL"/>
    <x v="0"/>
    <m/>
    <x v="6"/>
    <s v="28'16"/>
    <s v="Q2'16"/>
  </r>
  <r>
    <d v="2016-07-15T00:00:00"/>
    <s v="A3494348"/>
    <s v="B4313-5P"/>
    <s v="KELLY"/>
    <s v="NG"/>
    <x v="1"/>
    <n v="1"/>
    <s v="EPL"/>
    <x v="0"/>
    <m/>
    <x v="6"/>
    <s v="28'16"/>
    <s v="Q2'16"/>
  </r>
  <r>
    <d v="2016-07-15T00:00:00"/>
    <s v="A3494501"/>
    <s v="B9604-5A"/>
    <s v="KELLY"/>
    <s v="NG"/>
    <x v="2"/>
    <n v="1"/>
    <s v="EPL"/>
    <x v="0"/>
    <m/>
    <x v="6"/>
    <s v="28'16"/>
    <s v="Q2'16"/>
  </r>
  <r>
    <d v="2016-07-15T00:00:00"/>
    <s v="A3493289"/>
    <s v="B4402-9L"/>
    <s v="KELLY"/>
    <s v="NG"/>
    <x v="0"/>
    <n v="1"/>
    <s v="EPL"/>
    <x v="0"/>
    <m/>
    <x v="6"/>
    <s v="28'16"/>
    <s v="Q2'16"/>
  </r>
  <r>
    <d v="2016-07-15T00:00:00"/>
    <s v="A3493289"/>
    <s v="B4402-9L"/>
    <s v="KELLY"/>
    <s v="NG"/>
    <x v="1"/>
    <n v="3"/>
    <s v="EPL"/>
    <x v="0"/>
    <m/>
    <x v="6"/>
    <s v="28'16"/>
    <s v="Q2'16"/>
  </r>
  <r>
    <d v="2016-07-15T00:00:00"/>
    <s v="A3493468"/>
    <s v="B4402-9L"/>
    <s v="KELLY"/>
    <s v="NG"/>
    <x v="1"/>
    <n v="1"/>
    <s v="EPL"/>
    <x v="0"/>
    <m/>
    <x v="6"/>
    <s v="28'16"/>
    <s v="Q2'16"/>
  </r>
  <r>
    <d v="2016-07-15T00:00:00"/>
    <s v="A3493304"/>
    <s v="B9604-5A"/>
    <s v="KELLY"/>
    <s v="NG"/>
    <x v="1"/>
    <n v="1"/>
    <s v="EPL"/>
    <x v="0"/>
    <m/>
    <x v="6"/>
    <s v="28'16"/>
    <s v="Q2'16"/>
  </r>
  <r>
    <d v="2016-07-15T00:00:00"/>
    <s v="A3494503"/>
    <s v="B9604-5A"/>
    <s v="KELLY"/>
    <s v="NG"/>
    <x v="1"/>
    <n v="1"/>
    <s v="EPL"/>
    <x v="0"/>
    <m/>
    <x v="6"/>
    <s v="28'16"/>
    <s v="Q2'16"/>
  </r>
  <r>
    <d v="2016-07-15T00:00:00"/>
    <s v="A3491107"/>
    <s v="B8967-16I"/>
    <s v="PEE"/>
    <s v="NG"/>
    <x v="1"/>
    <n v="1"/>
    <s v="EPL"/>
    <x v="0"/>
    <m/>
    <x v="6"/>
    <s v="28'16"/>
    <s v="Q2'16"/>
  </r>
  <r>
    <d v="2016-07-15T00:00:00"/>
    <s v="A3491107"/>
    <s v="B8967-16I"/>
    <s v="PEE"/>
    <s v="NG"/>
    <x v="12"/>
    <n v="1"/>
    <s v="EPL"/>
    <x v="0"/>
    <m/>
    <x v="6"/>
    <s v="28'16"/>
    <s v="Q2'16"/>
  </r>
  <r>
    <d v="2016-07-15T00:00:00"/>
    <s v="A3491632"/>
    <s v="B8967-16I"/>
    <s v="PEE"/>
    <s v="NG"/>
    <x v="1"/>
    <n v="3"/>
    <s v="EPL"/>
    <x v="0"/>
    <m/>
    <x v="6"/>
    <s v="28'16"/>
    <s v="Q2'16"/>
  </r>
  <r>
    <d v="2016-07-15T00:00:00"/>
    <s v="A3492006"/>
    <s v="B8967-16I"/>
    <s v="PEE"/>
    <s v="NG"/>
    <x v="1"/>
    <n v="7"/>
    <s v="EPL"/>
    <x v="0"/>
    <m/>
    <x v="6"/>
    <s v="28'16"/>
    <s v="Q2'16"/>
  </r>
  <r>
    <d v="2016-07-15T00:00:00"/>
    <s v="A3491114"/>
    <s v="B8960-16G"/>
    <s v="PEE"/>
    <s v="NG"/>
    <x v="1"/>
    <n v="2"/>
    <s v="EPL"/>
    <x v="0"/>
    <m/>
    <x v="6"/>
    <s v="28'16"/>
    <s v="Q2'16"/>
  </r>
  <r>
    <d v="2016-07-15T00:00:00"/>
    <s v="A3492022"/>
    <s v="B8960-16G"/>
    <s v="PEE"/>
    <s v="NG"/>
    <x v="1"/>
    <n v="2"/>
    <s v="EPL"/>
    <x v="0"/>
    <m/>
    <x v="6"/>
    <s v="28'16"/>
    <s v="Q2'16"/>
  </r>
  <r>
    <d v="2016-07-15T00:00:00"/>
    <s v="A3491126"/>
    <s v="B8960-16G"/>
    <s v="PEE"/>
    <s v="NG"/>
    <x v="1"/>
    <n v="3"/>
    <s v="EPL"/>
    <x v="0"/>
    <m/>
    <x v="6"/>
    <s v="28'16"/>
    <s v="Q2'16"/>
  </r>
  <r>
    <d v="2016-07-15T00:00:00"/>
    <s v="A3491963"/>
    <s v="B8960-16G"/>
    <s v="PEE"/>
    <s v="NG"/>
    <x v="2"/>
    <n v="1"/>
    <s v="EPL"/>
    <x v="0"/>
    <m/>
    <x v="6"/>
    <s v="28'16"/>
    <s v="Q2'16"/>
  </r>
  <r>
    <d v="2016-07-15T00:00:00"/>
    <s v="A3491963"/>
    <s v="B8960-16G"/>
    <s v="PEE"/>
    <s v="NG"/>
    <x v="1"/>
    <n v="1"/>
    <s v="EPL"/>
    <x v="0"/>
    <m/>
    <x v="6"/>
    <s v="28'16"/>
    <s v="Q2'16"/>
  </r>
  <r>
    <d v="2016-07-15T00:00:00"/>
    <s v="A3491120"/>
    <s v="B8960-16G"/>
    <s v="PEE"/>
    <s v="NG"/>
    <x v="1"/>
    <n v="6"/>
    <s v="EPL"/>
    <x v="0"/>
    <m/>
    <x v="6"/>
    <s v="28'16"/>
    <s v="Q2'16"/>
  </r>
  <r>
    <d v="2016-07-15T00:00:00"/>
    <s v="A3494295"/>
    <s v="B4313-5P"/>
    <s v="KELLY"/>
    <s v="NG"/>
    <x v="2"/>
    <n v="1"/>
    <s v="EPL"/>
    <x v="0"/>
    <m/>
    <x v="6"/>
    <s v="28'16"/>
    <s v="Q2'16"/>
  </r>
  <r>
    <d v="2016-07-15T00:00:00"/>
    <s v="A3494295"/>
    <s v="B4313-5P"/>
    <s v="KELLY"/>
    <s v="NG"/>
    <x v="1"/>
    <n v="1"/>
    <s v="EPL"/>
    <x v="0"/>
    <m/>
    <x v="6"/>
    <s v="28'16"/>
    <s v="Q2'16"/>
  </r>
  <r>
    <d v="2016-07-15T00:00:00"/>
    <s v="A3493467"/>
    <s v="B4402-9L"/>
    <s v="KELLY"/>
    <s v="NG"/>
    <x v="0"/>
    <n v="1"/>
    <s v="EPL"/>
    <x v="0"/>
    <m/>
    <x v="6"/>
    <s v="28'16"/>
    <s v="Q2'16"/>
  </r>
  <r>
    <d v="2016-07-15T00:00:00"/>
    <s v="A3493467"/>
    <s v="B4402-9L"/>
    <s v="KELLY"/>
    <s v="NG"/>
    <x v="1"/>
    <n v="2"/>
    <s v="EPL"/>
    <x v="0"/>
    <m/>
    <x v="6"/>
    <s v="28'16"/>
    <s v="Q2'16"/>
  </r>
  <r>
    <d v="2016-07-15T00:00:00"/>
    <s v="A3493471"/>
    <s v="B4402-9L"/>
    <s v="KELLY"/>
    <s v="NG"/>
    <x v="0"/>
    <n v="1"/>
    <s v="EPL"/>
    <x v="0"/>
    <m/>
    <x v="6"/>
    <s v="28'16"/>
    <s v="Q2'16"/>
  </r>
  <r>
    <d v="2016-07-15T00:00:00"/>
    <s v="A3493471"/>
    <s v="B4402-9L"/>
    <s v="KELLY"/>
    <s v="NG"/>
    <x v="1"/>
    <n v="2"/>
    <s v="EPL"/>
    <x v="0"/>
    <m/>
    <x v="6"/>
    <s v="28'16"/>
    <s v="Q2'16"/>
  </r>
  <r>
    <d v="2016-07-15T00:00:00"/>
    <s v="A3494502"/>
    <s v="B9604-5A"/>
    <s v="KELLY"/>
    <s v="NG"/>
    <x v="1"/>
    <n v="5"/>
    <s v="EPL"/>
    <x v="0"/>
    <m/>
    <x v="6"/>
    <s v="28'16"/>
    <s v="Q2'16"/>
  </r>
  <r>
    <d v="2016-07-15T00:00:00"/>
    <s v="A3494505"/>
    <s v="B9604-5A"/>
    <s v="KELLY"/>
    <s v="NG"/>
    <x v="1"/>
    <n v="1"/>
    <s v="EPL"/>
    <x v="0"/>
    <m/>
    <x v="6"/>
    <s v="28'16"/>
    <s v="Q2'16"/>
  </r>
  <r>
    <d v="2016-07-15T00:00:00"/>
    <s v="A3494353"/>
    <s v="B4313-5P"/>
    <s v="KELLY"/>
    <s v="NG"/>
    <x v="0"/>
    <n v="1"/>
    <s v="EPL"/>
    <x v="0"/>
    <m/>
    <x v="6"/>
    <s v="28'16"/>
    <s v="Q2'16"/>
  </r>
  <r>
    <d v="2016-07-15T00:00:00"/>
    <s v="A3494353"/>
    <s v="B4313-5P"/>
    <s v="KELLY"/>
    <s v="NG"/>
    <x v="1"/>
    <n v="1"/>
    <s v="EPL"/>
    <x v="0"/>
    <m/>
    <x v="6"/>
    <s v="28'16"/>
    <s v="Q2'16"/>
  </r>
  <r>
    <d v="2016-07-15T00:00:00"/>
    <s v="A3494266"/>
    <s v="B4313-5P"/>
    <s v="KELLY"/>
    <s v="NG"/>
    <x v="1"/>
    <n v="1"/>
    <s v="EPL"/>
    <x v="0"/>
    <m/>
    <x v="6"/>
    <s v="28'16"/>
    <s v="Q2'16"/>
  </r>
  <r>
    <d v="2016-07-15T00:00:00"/>
    <s v="A3493472"/>
    <s v="B4402-9L"/>
    <s v="KELLY"/>
    <s v="NG"/>
    <x v="1"/>
    <n v="1"/>
    <s v="EPL"/>
    <x v="0"/>
    <m/>
    <x v="6"/>
    <s v="28'16"/>
    <s v="Q2'16"/>
  </r>
  <r>
    <d v="2016-07-15T00:00:00"/>
    <s v="A3494297"/>
    <s v="B4313-5P"/>
    <s v="KELLY"/>
    <s v="NG"/>
    <x v="1"/>
    <n v="1"/>
    <s v="EPL"/>
    <x v="0"/>
    <m/>
    <x v="6"/>
    <s v="28'16"/>
    <s v="Q2'16"/>
  </r>
  <r>
    <d v="2016-07-15T00:00:00"/>
    <s v="A3493290"/>
    <s v="B4402-9L"/>
    <s v="KELLY"/>
    <s v="NG"/>
    <x v="1"/>
    <n v="1"/>
    <s v="EPL"/>
    <x v="0"/>
    <m/>
    <x v="6"/>
    <s v="28'16"/>
    <s v="Q2'16"/>
  </r>
  <r>
    <d v="2016-07-15T00:00:00"/>
    <s v="A3493288"/>
    <s v="B4402-9L"/>
    <s v="KELLY"/>
    <s v="NG"/>
    <x v="1"/>
    <n v="2"/>
    <s v="EPL"/>
    <x v="0"/>
    <m/>
    <x v="6"/>
    <s v="28'16"/>
    <s v="Q2'16"/>
  </r>
  <r>
    <d v="2016-07-15T00:00:00"/>
    <s v="A3494262"/>
    <s v="B4313-5P"/>
    <s v="KELLY"/>
    <s v="NG"/>
    <x v="1"/>
    <n v="1"/>
    <s v="EPL"/>
    <x v="0"/>
    <m/>
    <x v="6"/>
    <s v="28'16"/>
    <s v="Q2'16"/>
  </r>
  <r>
    <d v="2016-07-15T00:00:00"/>
    <s v="A3494260"/>
    <s v="B4313-5P"/>
    <s v="KELLY"/>
    <s v="NG"/>
    <x v="1"/>
    <n v="1"/>
    <s v="EPL"/>
    <x v="0"/>
    <m/>
    <x v="6"/>
    <s v="28'16"/>
    <s v="Q2'16"/>
  </r>
  <r>
    <d v="2016-07-16T00:00:00"/>
    <s v="A3493080"/>
    <s v="B8960-16G"/>
    <s v="KELLY"/>
    <s v="NG"/>
    <x v="1"/>
    <n v="4"/>
    <s v="EPL"/>
    <x v="0"/>
    <m/>
    <x v="6"/>
    <s v="28'16"/>
    <s v="Q2'16"/>
  </r>
  <r>
    <d v="2016-07-16T00:00:00"/>
    <s v="A3491122"/>
    <s v="B8960-16G"/>
    <s v="KELLY"/>
    <s v="NG"/>
    <x v="1"/>
    <n v="6"/>
    <s v="EPL"/>
    <x v="0"/>
    <m/>
    <x v="6"/>
    <s v="28'16"/>
    <s v="Q2'16"/>
  </r>
  <r>
    <d v="2016-07-16T00:00:00"/>
    <s v="A3494141"/>
    <s v="B8967-16I"/>
    <s v="KELLY"/>
    <s v="NG"/>
    <x v="1"/>
    <n v="2"/>
    <s v="EPL"/>
    <x v="0"/>
    <m/>
    <x v="6"/>
    <s v="28'16"/>
    <s v="Q2'16"/>
  </r>
  <r>
    <d v="2016-07-16T00:00:00"/>
    <s v="A3493076"/>
    <s v="B8960-16G"/>
    <s v="KELLY"/>
    <s v="NG"/>
    <x v="1"/>
    <n v="5"/>
    <s v="EPL"/>
    <x v="0"/>
    <m/>
    <x v="6"/>
    <s v="28'16"/>
    <s v="Q2'16"/>
  </r>
  <r>
    <d v="2016-07-16T00:00:00"/>
    <s v="A3490661"/>
    <s v="B8960-16G"/>
    <s v="KELLY"/>
    <s v="NG"/>
    <x v="1"/>
    <n v="1"/>
    <s v="EPL"/>
    <x v="0"/>
    <m/>
    <x v="6"/>
    <s v="28'16"/>
    <s v="Q2'16"/>
  </r>
  <r>
    <d v="2016-07-16T00:00:00"/>
    <s v="A3492836"/>
    <s v="B8960-16G"/>
    <s v="KELLY"/>
    <s v="NG"/>
    <x v="0"/>
    <n v="1"/>
    <s v="EPL"/>
    <x v="0"/>
    <m/>
    <x v="6"/>
    <s v="28'16"/>
    <s v="Q2'16"/>
  </r>
  <r>
    <d v="2016-07-16T00:00:00"/>
    <s v="A3492836"/>
    <s v="B8960-16G"/>
    <s v="KELLY"/>
    <s v="NG"/>
    <x v="1"/>
    <n v="5"/>
    <s v="EPL"/>
    <x v="0"/>
    <m/>
    <x v="6"/>
    <s v="28'16"/>
    <s v="Q2'16"/>
  </r>
  <r>
    <d v="2016-07-16T00:00:00"/>
    <s v="A3492834"/>
    <s v="B8960-16G"/>
    <s v="KELLY"/>
    <s v="NG"/>
    <x v="1"/>
    <n v="8"/>
    <s v="EPL"/>
    <x v="0"/>
    <m/>
    <x v="6"/>
    <s v="28'16"/>
    <s v="Q2'16"/>
  </r>
  <r>
    <d v="2016-07-16T00:00:00"/>
    <s v="A3493391"/>
    <s v="B8015-9N"/>
    <s v="KELLY"/>
    <s v="NG"/>
    <x v="1"/>
    <n v="1"/>
    <s v="EPL"/>
    <x v="0"/>
    <m/>
    <x v="6"/>
    <s v="28'16"/>
    <s v="Q2'16"/>
  </r>
  <r>
    <d v="2016-07-16T00:00:00"/>
    <s v="A3492837"/>
    <s v="B8960-16G"/>
    <s v="KELLY"/>
    <s v="NG"/>
    <x v="2"/>
    <n v="1"/>
    <s v="EPL"/>
    <x v="0"/>
    <m/>
    <x v="6"/>
    <s v="28'16"/>
    <s v="Q2'16"/>
  </r>
  <r>
    <d v="2016-07-16T00:00:00"/>
    <s v="A3492837"/>
    <s v="B8960-16G"/>
    <s v="KELLY"/>
    <s v="NG"/>
    <x v="1"/>
    <n v="2"/>
    <s v="EPL"/>
    <x v="0"/>
    <m/>
    <x v="6"/>
    <s v="28'16"/>
    <s v="Q2'16"/>
  </r>
  <r>
    <d v="2016-07-16T00:00:00"/>
    <s v="A3493181"/>
    <s v="B8960-16G"/>
    <s v="KELLY"/>
    <s v="NG"/>
    <x v="1"/>
    <n v="1"/>
    <s v="EPL"/>
    <x v="0"/>
    <m/>
    <x v="6"/>
    <s v="28'16"/>
    <s v="Q2'16"/>
  </r>
  <r>
    <d v="2016-07-16T00:00:00"/>
    <s v="A3493116"/>
    <s v="B8960-16G"/>
    <s v="KELLY"/>
    <s v="NG"/>
    <x v="2"/>
    <n v="1"/>
    <s v="EPL"/>
    <x v="0"/>
    <m/>
    <x v="6"/>
    <s v="28'16"/>
    <s v="Q2'16"/>
  </r>
  <r>
    <d v="2016-07-16T00:00:00"/>
    <s v="A3493116"/>
    <s v="B8960-16G"/>
    <s v="KELLY"/>
    <s v="NG"/>
    <x v="1"/>
    <n v="2"/>
    <s v="EPL"/>
    <x v="0"/>
    <m/>
    <x v="6"/>
    <s v="28'16"/>
    <s v="Q2'16"/>
  </r>
  <r>
    <d v="2016-07-16T00:00:00"/>
    <s v="A3492808"/>
    <s v="B8960-16G"/>
    <s v="KELLY"/>
    <s v="NG"/>
    <x v="2"/>
    <n v="2"/>
    <s v="EPL"/>
    <x v="0"/>
    <m/>
    <x v="6"/>
    <s v="28'16"/>
    <s v="Q2'16"/>
  </r>
  <r>
    <d v="2016-07-16T00:00:00"/>
    <s v="A3492808"/>
    <s v="B8960-16G"/>
    <s v="KELLY"/>
    <s v="NG"/>
    <x v="1"/>
    <n v="5"/>
    <s v="EPL"/>
    <x v="0"/>
    <m/>
    <x v="6"/>
    <s v="28'16"/>
    <s v="Q2'16"/>
  </r>
  <r>
    <d v="2016-07-16T00:00:00"/>
    <s v="A3491962"/>
    <s v="B8960-16G"/>
    <s v="KELLY"/>
    <s v="NG"/>
    <x v="1"/>
    <n v="1"/>
    <s v="EPL"/>
    <x v="0"/>
    <m/>
    <x v="6"/>
    <s v="28'16"/>
    <s v="Q2'16"/>
  </r>
  <r>
    <d v="2016-07-16T00:00:00"/>
    <s v="A3491966"/>
    <s v="B8960-16G"/>
    <s v="KELLY"/>
    <s v="NG"/>
    <x v="1"/>
    <n v="1"/>
    <s v="EPL"/>
    <x v="0"/>
    <m/>
    <x v="6"/>
    <s v="28'16"/>
    <s v="Q2'16"/>
  </r>
  <r>
    <d v="2016-07-16T00:00:00"/>
    <s v="A3491119"/>
    <s v="B8960-16G"/>
    <s v="KELLY"/>
    <s v="NG"/>
    <x v="1"/>
    <n v="1"/>
    <s v="EPL"/>
    <x v="0"/>
    <m/>
    <x v="6"/>
    <s v="28'16"/>
    <s v="Q2'16"/>
  </r>
  <r>
    <d v="2016-07-16T00:00:00"/>
    <s v="A3494254"/>
    <s v="B8967-16I"/>
    <s v="M.JOTHI"/>
    <s v="NG"/>
    <x v="1"/>
    <n v="1"/>
    <s v="EPL"/>
    <x v="0"/>
    <m/>
    <x v="6"/>
    <s v="28'16"/>
    <s v="Q2'16"/>
  </r>
  <r>
    <d v="2016-07-16T00:00:00"/>
    <s v="A3494256"/>
    <s v="B8967-16I"/>
    <s v="M.JOTHI"/>
    <s v="NG"/>
    <x v="1"/>
    <n v="4"/>
    <s v="EPL"/>
    <x v="0"/>
    <m/>
    <x v="6"/>
    <s v="28'16"/>
    <s v="Q2'16"/>
  </r>
  <r>
    <d v="2016-07-16T00:00:00"/>
    <s v="A3493115"/>
    <s v="B8960-16G"/>
    <s v="kia"/>
    <s v="NG"/>
    <x v="1"/>
    <n v="3"/>
    <s v="EPL"/>
    <x v="0"/>
    <m/>
    <x v="6"/>
    <s v="28'16"/>
    <s v="Q2'16"/>
  </r>
  <r>
    <d v="2016-07-16T00:00:00"/>
    <s v="A3494445"/>
    <s v="B8960-16G"/>
    <s v="kia"/>
    <s v="NG"/>
    <x v="1"/>
    <n v="1"/>
    <s v="EPL"/>
    <x v="0"/>
    <m/>
    <x v="6"/>
    <s v="28'16"/>
    <s v="Q2'16"/>
  </r>
  <r>
    <d v="2016-07-16T00:00:00"/>
    <s v="A3494450"/>
    <s v="B8960-16G"/>
    <s v="kia"/>
    <s v="NG"/>
    <x v="1"/>
    <n v="1"/>
    <s v="EPL"/>
    <x v="0"/>
    <m/>
    <x v="6"/>
    <s v="28'16"/>
    <s v="Q2'16"/>
  </r>
  <r>
    <d v="2016-07-16T00:00:00"/>
    <s v="A3496177"/>
    <s v="B8034-9M"/>
    <s v="kia"/>
    <s v="NG"/>
    <x v="2"/>
    <n v="1"/>
    <s v="EPL"/>
    <x v="0"/>
    <m/>
    <x v="6"/>
    <s v="28'16"/>
    <s v="Q2'16"/>
  </r>
  <r>
    <d v="2016-07-16T00:00:00"/>
    <s v="A3496177"/>
    <s v="B8034-9M"/>
    <s v="kia"/>
    <s v="NG"/>
    <x v="1"/>
    <n v="1"/>
    <s v="EPL"/>
    <x v="0"/>
    <m/>
    <x v="6"/>
    <s v="28'16"/>
    <s v="Q2'16"/>
  </r>
  <r>
    <d v="2016-07-16T00:00:00"/>
    <s v="A3496165"/>
    <s v="B8034-9M"/>
    <s v="kia"/>
    <s v="NG"/>
    <x v="2"/>
    <n v="2"/>
    <s v="EPL"/>
    <x v="0"/>
    <m/>
    <x v="6"/>
    <s v="28'16"/>
    <s v="Q2'16"/>
  </r>
  <r>
    <d v="2016-07-16T00:00:00"/>
    <s v="A3496165"/>
    <s v="B8034-9M"/>
    <s v="kia"/>
    <s v="NG"/>
    <x v="1"/>
    <n v="3"/>
    <s v="EPL"/>
    <x v="0"/>
    <m/>
    <x v="6"/>
    <s v="28'16"/>
    <s v="Q2'16"/>
  </r>
  <r>
    <d v="2016-07-16T00:00:00"/>
    <s v="A3493177"/>
    <s v="B8960-16G"/>
    <s v="kia"/>
    <s v="NG"/>
    <x v="1"/>
    <n v="2"/>
    <s v="EPL"/>
    <x v="0"/>
    <m/>
    <x v="6"/>
    <s v="28'16"/>
    <s v="Q2'16"/>
  </r>
  <r>
    <d v="2016-07-16T00:00:00"/>
    <s v="A3490470"/>
    <s v="B8960-16G"/>
    <s v="kia"/>
    <s v="NG"/>
    <x v="1"/>
    <n v="1"/>
    <s v="EPL"/>
    <x v="0"/>
    <m/>
    <x v="6"/>
    <s v="28'16"/>
    <s v="Q2'16"/>
  </r>
  <r>
    <d v="2016-07-16T00:00:00"/>
    <s v="A3494138"/>
    <s v="B8967-16I"/>
    <s v="kia"/>
    <s v="NG"/>
    <x v="1"/>
    <n v="1"/>
    <s v="EPL"/>
    <x v="0"/>
    <m/>
    <x v="6"/>
    <s v="28'16"/>
    <s v="Q2'16"/>
  </r>
  <r>
    <d v="2016-07-16T00:00:00"/>
    <s v="A3494136"/>
    <s v="B8967-16I"/>
    <s v="kia"/>
    <s v="NG"/>
    <x v="2"/>
    <n v="1"/>
    <s v="EPL"/>
    <x v="0"/>
    <m/>
    <x v="6"/>
    <s v="28'16"/>
    <s v="Q2'16"/>
  </r>
  <r>
    <d v="2016-07-16T00:00:00"/>
    <s v="A3494136"/>
    <s v="B8967-16I"/>
    <s v="kia"/>
    <s v="NG"/>
    <x v="1"/>
    <n v="2"/>
    <s v="EPL"/>
    <x v="0"/>
    <m/>
    <x v="6"/>
    <s v="28'16"/>
    <s v="Q2'16"/>
  </r>
  <r>
    <d v="2016-07-16T00:00:00"/>
    <s v="A3494257"/>
    <s v="B8967-16I"/>
    <s v="kia"/>
    <s v="NG"/>
    <x v="2"/>
    <n v="1"/>
    <s v="EPL"/>
    <x v="0"/>
    <m/>
    <x v="6"/>
    <s v="28'16"/>
    <s v="Q2'16"/>
  </r>
  <r>
    <d v="2016-07-16T00:00:00"/>
    <s v="A3492805"/>
    <s v="B8960-16G"/>
    <s v="kia"/>
    <s v="NG"/>
    <x v="2"/>
    <n v="1"/>
    <s v="EPL"/>
    <x v="0"/>
    <m/>
    <x v="6"/>
    <s v="28'16"/>
    <s v="Q2'16"/>
  </r>
  <r>
    <d v="2016-07-16T00:00:00"/>
    <s v="A3492805"/>
    <s v="B8960-16G"/>
    <s v="kia"/>
    <s v="NG"/>
    <x v="1"/>
    <n v="5"/>
    <s v="EPL"/>
    <x v="0"/>
    <m/>
    <x v="6"/>
    <s v="28'16"/>
    <s v="Q2'16"/>
  </r>
  <r>
    <d v="2016-07-16T00:00:00"/>
    <s v="A3493114"/>
    <s v="B8960-16G"/>
    <s v="PEE"/>
    <s v="NG"/>
    <x v="1"/>
    <n v="2"/>
    <s v="EPL"/>
    <x v="0"/>
    <m/>
    <x v="6"/>
    <s v="28'16"/>
    <s v="Q2'16"/>
  </r>
  <r>
    <d v="2016-07-16T00:00:00"/>
    <s v="A3494884"/>
    <s v="B8020-9L"/>
    <s v="M.JOTHI"/>
    <s v="NG"/>
    <x v="1"/>
    <n v="1"/>
    <s v="EPL"/>
    <x v="0"/>
    <m/>
    <x v="6"/>
    <s v="28'16"/>
    <s v="Q2'16"/>
  </r>
  <r>
    <d v="2016-07-16T00:00:00"/>
    <s v="A3493028"/>
    <s v="B4405-9L"/>
    <s v="M.JOTHI"/>
    <s v="NG"/>
    <x v="1"/>
    <n v="1"/>
    <s v="EPL"/>
    <x v="0"/>
    <m/>
    <x v="6"/>
    <s v="28'16"/>
    <s v="Q2'16"/>
  </r>
  <r>
    <d v="2016-07-16T00:00:00"/>
    <s v="A3494134"/>
    <s v="B8021-9K"/>
    <s v="M.JOTHI"/>
    <s v="NG"/>
    <x v="1"/>
    <n v="3"/>
    <s v="EPL"/>
    <x v="0"/>
    <m/>
    <x v="6"/>
    <s v="28'16"/>
    <s v="Q2'16"/>
  </r>
  <r>
    <d v="2016-07-16T00:00:00"/>
    <s v="A3493470"/>
    <s v="B4402-9L"/>
    <s v="M.JOTHI"/>
    <s v="NG"/>
    <x v="1"/>
    <n v="3"/>
    <s v="EPL"/>
    <x v="0"/>
    <m/>
    <x v="6"/>
    <s v="28'16"/>
    <s v="Q2'16"/>
  </r>
  <r>
    <d v="2016-07-16T00:00:00"/>
    <s v="A3494265"/>
    <s v="B4313-5P"/>
    <s v="M.JOTHI"/>
    <s v="NG"/>
    <x v="2"/>
    <n v="1"/>
    <s v="EPL"/>
    <x v="0"/>
    <m/>
    <x v="6"/>
    <s v="28'16"/>
    <s v="Q2'16"/>
  </r>
  <r>
    <d v="2016-07-16T00:00:00"/>
    <s v="A3493034"/>
    <s v="B4401-9L"/>
    <s v="M.JOTHI"/>
    <s v="NG"/>
    <x v="1"/>
    <n v="2"/>
    <s v="EPL"/>
    <x v="0"/>
    <m/>
    <x v="6"/>
    <s v="28'16"/>
    <s v="Q2'16"/>
  </r>
  <r>
    <d v="2016-07-16T00:00:00"/>
    <s v="A3491681"/>
    <s v="B4411-9S"/>
    <s v="M.JOTHI"/>
    <s v="NG"/>
    <x v="1"/>
    <n v="2"/>
    <s v="EPL"/>
    <x v="0"/>
    <m/>
    <x v="6"/>
    <s v="28'16"/>
    <s v="Q2'16"/>
  </r>
  <r>
    <d v="2016-07-16T00:00:00"/>
    <s v="A3494883"/>
    <s v="B8020-9L"/>
    <s v="M.JOTHI"/>
    <s v="NG"/>
    <x v="2"/>
    <n v="1"/>
    <s v="EPL"/>
    <x v="0"/>
    <m/>
    <x v="6"/>
    <s v="28'16"/>
    <s v="Q2'16"/>
  </r>
  <r>
    <d v="2016-07-16T00:00:00"/>
    <s v="A3494883"/>
    <s v="B8020-9L"/>
    <s v="M.JOTHI"/>
    <s v="NG"/>
    <x v="1"/>
    <n v="9"/>
    <s v="EPL"/>
    <x v="0"/>
    <m/>
    <x v="6"/>
    <s v="28'16"/>
    <s v="Q2'16"/>
  </r>
  <r>
    <d v="2016-07-16T00:00:00"/>
    <s v="A3491115"/>
    <s v="B8960-16G"/>
    <s v="M.JOTHI"/>
    <s v="NG"/>
    <x v="1"/>
    <n v="4"/>
    <s v="EPL"/>
    <x v="0"/>
    <m/>
    <x v="6"/>
    <s v="28'16"/>
    <s v="Q2'16"/>
  </r>
  <r>
    <d v="2016-07-16T00:00:00"/>
    <s v="A3491985"/>
    <s v="B8960-16G"/>
    <s v="M.JOTHI"/>
    <s v="NG"/>
    <x v="1"/>
    <n v="2"/>
    <s v="EPL"/>
    <x v="0"/>
    <m/>
    <x v="6"/>
    <s v="28'16"/>
    <s v="Q2'16"/>
  </r>
  <r>
    <d v="2016-07-16T00:00:00"/>
    <s v="A3494139"/>
    <s v="B8967-16I"/>
    <s v="M.JOTHI"/>
    <s v="NG"/>
    <x v="1"/>
    <n v="2"/>
    <s v="EPL"/>
    <x v="0"/>
    <m/>
    <x v="6"/>
    <s v="28'16"/>
    <s v="Q2'16"/>
  </r>
  <r>
    <d v="2016-07-16T00:00:00"/>
    <s v="A3494492"/>
    <s v="B9604-5A"/>
    <s v="M.JOTHI"/>
    <s v="NG"/>
    <x v="0"/>
    <n v="1"/>
    <s v="EPL"/>
    <x v="0"/>
    <m/>
    <x v="6"/>
    <s v="28'16"/>
    <s v="Q2'16"/>
  </r>
  <r>
    <d v="2016-07-16T00:00:00"/>
    <s v="A3494258"/>
    <s v="B8967-16I"/>
    <s v="M.JOTHI"/>
    <s v="NG"/>
    <x v="1"/>
    <n v="1"/>
    <s v="EPL"/>
    <x v="0"/>
    <m/>
    <x v="6"/>
    <s v="28'16"/>
    <s v="Q2'16"/>
  </r>
  <r>
    <d v="2016-07-17T00:00:00"/>
    <s v="A3495583"/>
    <s v="B7968-9W"/>
    <s v="kia"/>
    <s v="NG"/>
    <x v="1"/>
    <n v="1"/>
    <s v="EPL"/>
    <x v="0"/>
    <m/>
    <x v="6"/>
    <s v="28'16"/>
    <s v="Q2'16"/>
  </r>
  <r>
    <d v="2016-07-17T00:00:00"/>
    <s v="A3495907"/>
    <s v="B9604-5A"/>
    <s v="kia"/>
    <s v="NG"/>
    <x v="1"/>
    <n v="2"/>
    <s v="EPL"/>
    <x v="0"/>
    <m/>
    <x v="6"/>
    <s v="28'16"/>
    <s v="Q2'16"/>
  </r>
  <r>
    <d v="2016-07-17T00:00:00"/>
    <s v="A3495914"/>
    <s v="B9604-5A"/>
    <s v="kia"/>
    <s v="NG"/>
    <x v="1"/>
    <n v="1"/>
    <s v="EPL"/>
    <x v="0"/>
    <m/>
    <x v="6"/>
    <s v="28'16"/>
    <s v="Q2'16"/>
  </r>
  <r>
    <d v="2016-07-17T00:00:00"/>
    <s v="A3495910"/>
    <s v="B9604-5A"/>
    <s v="kia"/>
    <s v="NG"/>
    <x v="1"/>
    <n v="1"/>
    <s v="EPL"/>
    <x v="0"/>
    <m/>
    <x v="6"/>
    <s v="28'16"/>
    <s v="Q2'16"/>
  </r>
  <r>
    <d v="2016-07-17T00:00:00"/>
    <s v="A3493175"/>
    <s v="B8960-16G"/>
    <s v="kia"/>
    <s v="NG"/>
    <x v="1"/>
    <n v="1"/>
    <s v="EPL"/>
    <x v="0"/>
    <m/>
    <x v="6"/>
    <s v="28'16"/>
    <s v="Q2'16"/>
  </r>
  <r>
    <d v="2016-07-17T00:00:00"/>
    <s v="A3491121"/>
    <s v="B8960-16G"/>
    <s v="kia"/>
    <s v="NG"/>
    <x v="1"/>
    <n v="4"/>
    <s v="EPL"/>
    <x v="0"/>
    <m/>
    <x v="6"/>
    <s v="28'16"/>
    <s v="Q2'16"/>
  </r>
  <r>
    <d v="2016-07-17T00:00:00"/>
    <s v="A3492804"/>
    <s v="B8960-16G"/>
    <s v="kia"/>
    <s v="NG"/>
    <x v="1"/>
    <n v="2"/>
    <s v="EPL"/>
    <x v="0"/>
    <m/>
    <x v="6"/>
    <s v="28'16"/>
    <s v="Q2'16"/>
  </r>
  <r>
    <d v="2016-07-17T00:00:00"/>
    <s v="A3492804"/>
    <s v="B8960-16G"/>
    <s v="kia"/>
    <s v="NG"/>
    <x v="31"/>
    <n v="1"/>
    <s v="EPL"/>
    <x v="0"/>
    <m/>
    <x v="6"/>
    <s v="28'16"/>
    <s v="Q2'16"/>
  </r>
  <r>
    <d v="2016-07-17T00:00:00"/>
    <s v="A3491110"/>
    <s v="B8960-16G"/>
    <s v="kia"/>
    <s v="NG"/>
    <x v="1"/>
    <n v="2"/>
    <s v="EPL"/>
    <x v="0"/>
    <m/>
    <x v="6"/>
    <s v="28'16"/>
    <s v="Q2'16"/>
  </r>
  <r>
    <d v="2016-07-17T00:00:00"/>
    <s v="A3493077"/>
    <s v="B8960-16G"/>
    <s v="kia"/>
    <s v="NG"/>
    <x v="1"/>
    <n v="6"/>
    <s v="EPL"/>
    <x v="0"/>
    <m/>
    <x v="6"/>
    <s v="28'16"/>
    <s v="Q2'16"/>
  </r>
  <r>
    <d v="2016-07-17T00:00:00"/>
    <s v="A3494447"/>
    <s v="B8960-16G"/>
    <s v="kia"/>
    <s v="NG"/>
    <x v="1"/>
    <n v="6"/>
    <s v="EPL"/>
    <x v="0"/>
    <m/>
    <x v="6"/>
    <s v="28'16"/>
    <s v="Q2'16"/>
  </r>
  <r>
    <d v="2016-07-17T00:00:00"/>
    <s v="A3494708"/>
    <s v="B8960-16G"/>
    <s v="kia"/>
    <s v="NG"/>
    <x v="2"/>
    <n v="1"/>
    <s v="EPL"/>
    <x v="0"/>
    <m/>
    <x v="6"/>
    <s v="28'16"/>
    <s v="Q2'16"/>
  </r>
  <r>
    <d v="2016-07-17T00:00:00"/>
    <s v="A3494708"/>
    <s v="B8960-16G"/>
    <s v="kia"/>
    <s v="NG"/>
    <x v="1"/>
    <n v="1"/>
    <s v="EPL"/>
    <x v="0"/>
    <m/>
    <x v="6"/>
    <s v="28'16"/>
    <s v="Q2'16"/>
  </r>
  <r>
    <d v="2016-07-17T00:00:00"/>
    <s v="A3493182"/>
    <s v="B8960-16G"/>
    <s v="kia"/>
    <s v="NG"/>
    <x v="2"/>
    <n v="1"/>
    <s v="EPL"/>
    <x v="0"/>
    <m/>
    <x v="6"/>
    <s v="28'16"/>
    <s v="Q2'16"/>
  </r>
  <r>
    <d v="2016-07-17T00:00:00"/>
    <s v="A3493182"/>
    <s v="B8960-16G"/>
    <s v="kia"/>
    <s v="NG"/>
    <x v="1"/>
    <n v="1"/>
    <s v="EPL"/>
    <x v="0"/>
    <m/>
    <x v="6"/>
    <s v="28'16"/>
    <s v="Q2'16"/>
  </r>
  <r>
    <d v="2016-07-17T00:00:00"/>
    <s v="A3495016"/>
    <s v="B8960-16G"/>
    <s v="kia"/>
    <s v="NG"/>
    <x v="2"/>
    <n v="1"/>
    <s v="EPL"/>
    <x v="0"/>
    <m/>
    <x v="6"/>
    <s v="28'16"/>
    <s v="Q2'16"/>
  </r>
  <r>
    <d v="2016-07-17T00:00:00"/>
    <s v="A3496180"/>
    <s v="B8034-9M"/>
    <s v="kia"/>
    <s v="NG"/>
    <x v="1"/>
    <n v="1"/>
    <s v="EPL"/>
    <x v="0"/>
    <m/>
    <x v="6"/>
    <s v="28'16"/>
    <s v="Q2'16"/>
  </r>
  <r>
    <d v="2016-07-17T00:00:00"/>
    <s v="A3496164"/>
    <s v="B8034-9M"/>
    <s v="kia"/>
    <s v="NG"/>
    <x v="1"/>
    <n v="1"/>
    <s v="EPL"/>
    <x v="0"/>
    <m/>
    <x v="6"/>
    <s v="28'16"/>
    <s v="Q2'16"/>
  </r>
  <r>
    <d v="2016-07-17T00:00:00"/>
    <s v="A3496164"/>
    <s v="B8034-9M"/>
    <s v="kia"/>
    <s v="NG"/>
    <x v="12"/>
    <n v="1"/>
    <s v="EPL"/>
    <x v="0"/>
    <m/>
    <x v="6"/>
    <s v="28'16"/>
    <s v="Q2'16"/>
  </r>
  <r>
    <d v="2016-07-17T00:00:00"/>
    <s v="A3496167"/>
    <s v="B8034-9M"/>
    <s v="kia"/>
    <s v="NG"/>
    <x v="2"/>
    <n v="1"/>
    <s v="EPL"/>
    <x v="0"/>
    <m/>
    <x v="6"/>
    <s v="28'16"/>
    <s v="Q2'16"/>
  </r>
  <r>
    <d v="2016-07-17T00:00:00"/>
    <s v="A3496167"/>
    <s v="B8034-9M"/>
    <s v="kia"/>
    <s v="NG"/>
    <x v="1"/>
    <n v="1"/>
    <s v="EPL"/>
    <x v="0"/>
    <m/>
    <x v="6"/>
    <s v="28'16"/>
    <s v="Q2'16"/>
  </r>
  <r>
    <d v="2016-07-17T00:00:00"/>
    <s v="A3496178"/>
    <s v="B8034-9M"/>
    <s v="kia"/>
    <s v="NG"/>
    <x v="1"/>
    <n v="1"/>
    <s v="EPL"/>
    <x v="0"/>
    <m/>
    <x v="6"/>
    <s v="28'16"/>
    <s v="Q2'16"/>
  </r>
  <r>
    <d v="2016-07-17T00:00:00"/>
    <s v="A3493176"/>
    <s v="B8960-16G"/>
    <s v="kia"/>
    <s v="NG"/>
    <x v="1"/>
    <n v="1"/>
    <s v="EPL"/>
    <x v="0"/>
    <m/>
    <x v="6"/>
    <s v="28'16"/>
    <s v="Q2'16"/>
  </r>
  <r>
    <d v="2016-07-17T00:00:00"/>
    <s v="A3494584"/>
    <s v="B8960-16G"/>
    <s v="kia"/>
    <s v="NG"/>
    <x v="2"/>
    <n v="2"/>
    <s v="EPL"/>
    <x v="0"/>
    <m/>
    <x v="6"/>
    <s v="28'16"/>
    <s v="Q2'16"/>
  </r>
  <r>
    <d v="2016-07-17T00:00:00"/>
    <s v="A3494584"/>
    <s v="B8960-16G"/>
    <s v="kia"/>
    <s v="NG"/>
    <x v="0"/>
    <n v="1"/>
    <s v="EPL"/>
    <x v="0"/>
    <m/>
    <x v="6"/>
    <s v="28'16"/>
    <s v="Q2'16"/>
  </r>
  <r>
    <d v="2016-07-17T00:00:00"/>
    <s v="A3494584"/>
    <s v="B8960-16G"/>
    <s v="kia"/>
    <s v="NG"/>
    <x v="1"/>
    <n v="3"/>
    <s v="EPL"/>
    <x v="0"/>
    <m/>
    <x v="6"/>
    <s v="28'16"/>
    <s v="Q2'16"/>
  </r>
  <r>
    <d v="2016-07-17T00:00:00"/>
    <s v="A3490833"/>
    <s v="B8960-16G"/>
    <s v="kia"/>
    <s v="NG"/>
    <x v="1"/>
    <n v="4"/>
    <s v="EPL"/>
    <x v="0"/>
    <m/>
    <x v="6"/>
    <s v="28'16"/>
    <s v="Q2'16"/>
  </r>
  <r>
    <d v="2016-07-17T00:00:00"/>
    <s v="A3493118"/>
    <s v="B8960-16G"/>
    <s v="PEE"/>
    <s v="NG"/>
    <x v="2"/>
    <n v="1"/>
    <s v="EPL"/>
    <x v="0"/>
    <m/>
    <x v="6"/>
    <s v="28'16"/>
    <s v="Q2'16"/>
  </r>
  <r>
    <d v="2016-07-17T00:00:00"/>
    <s v="A3493118"/>
    <s v="B8960-16G"/>
    <s v="PEE"/>
    <s v="NG"/>
    <x v="1"/>
    <n v="4"/>
    <s v="EPL"/>
    <x v="0"/>
    <m/>
    <x v="6"/>
    <s v="28'16"/>
    <s v="Q2'16"/>
  </r>
  <r>
    <d v="2016-07-17T00:00:00"/>
    <s v="A3494709"/>
    <s v="B8960-16G"/>
    <s v="PEE"/>
    <s v="NG"/>
    <x v="1"/>
    <n v="1"/>
    <s v="EPL"/>
    <x v="0"/>
    <m/>
    <x v="6"/>
    <s v="28'16"/>
    <s v="Q2'16"/>
  </r>
  <r>
    <d v="2016-07-17T00:00:00"/>
    <s v="A3494446"/>
    <s v="B8960-16G"/>
    <s v="PEE"/>
    <s v="NG"/>
    <x v="1"/>
    <n v="4"/>
    <s v="EPL"/>
    <x v="0"/>
    <m/>
    <x v="6"/>
    <s v="28'16"/>
    <s v="Q2'16"/>
  </r>
  <r>
    <d v="2016-07-17T00:00:00"/>
    <s v="A3495006"/>
    <s v="B8960-16G"/>
    <s v="PEE"/>
    <s v="NG"/>
    <x v="1"/>
    <n v="1"/>
    <s v="EPL"/>
    <x v="0"/>
    <m/>
    <x v="6"/>
    <s v="28'16"/>
    <s v="Q2'16"/>
  </r>
  <r>
    <d v="2016-07-17T00:00:00"/>
    <s v="A3495006"/>
    <s v="B8960-16G"/>
    <s v="PEE"/>
    <s v="NG"/>
    <x v="3"/>
    <n v="1"/>
    <s v="EPL"/>
    <x v="0"/>
    <m/>
    <x v="6"/>
    <s v="28'16"/>
    <s v="Q2'16"/>
  </r>
  <r>
    <d v="2016-07-17T00:00:00"/>
    <s v="A3496295"/>
    <s v="B8967-16I"/>
    <s v="chin"/>
    <s v="NG"/>
    <x v="1"/>
    <n v="1"/>
    <s v="EPL"/>
    <x v="0"/>
    <m/>
    <x v="6"/>
    <s v="28'16"/>
    <s v="Q2'16"/>
  </r>
  <r>
    <d v="2016-07-17T00:00:00"/>
    <s v="A3495017"/>
    <s v="B8960-16G"/>
    <s v="chin"/>
    <s v="NG"/>
    <x v="1"/>
    <n v="3"/>
    <s v="EPL"/>
    <x v="0"/>
    <m/>
    <x v="6"/>
    <s v="28'16"/>
    <s v="Q2'16"/>
  </r>
  <r>
    <d v="2016-07-17T00:00:00"/>
    <s v="A3493033"/>
    <s v="B4401-9L"/>
    <s v="chin"/>
    <s v="NG"/>
    <x v="0"/>
    <n v="1"/>
    <s v="EPL"/>
    <x v="0"/>
    <m/>
    <x v="6"/>
    <s v="28'16"/>
    <s v="Q2'16"/>
  </r>
  <r>
    <d v="2016-07-17T00:00:00"/>
    <s v="A3493033"/>
    <s v="B4401-9L"/>
    <s v="chin"/>
    <s v="NG"/>
    <x v="1"/>
    <n v="4"/>
    <s v="EPL"/>
    <x v="0"/>
    <m/>
    <x v="6"/>
    <s v="28'16"/>
    <s v="Q2'16"/>
  </r>
  <r>
    <d v="2016-07-17T00:00:00"/>
    <s v="A3494441"/>
    <s v="B4412-9R"/>
    <s v="chin"/>
    <s v="NG"/>
    <x v="1"/>
    <n v="1"/>
    <s v="EPL"/>
    <x v="0"/>
    <m/>
    <x v="6"/>
    <s v="28'16"/>
    <s v="Q2'16"/>
  </r>
  <r>
    <d v="2016-07-17T00:00:00"/>
    <s v="A3495724"/>
    <s v="B8960-16G"/>
    <s v="chin"/>
    <s v="NG"/>
    <x v="1"/>
    <n v="1"/>
    <s v="EPL"/>
    <x v="0"/>
    <m/>
    <x v="6"/>
    <s v="28'16"/>
    <s v="Q2'16"/>
  </r>
  <r>
    <d v="2016-07-17T00:00:00"/>
    <s v="A3493183"/>
    <s v="B8960-16G"/>
    <s v="chin"/>
    <s v="NG"/>
    <x v="1"/>
    <n v="5"/>
    <s v="EPL"/>
    <x v="0"/>
    <m/>
    <x v="6"/>
    <s v="28'16"/>
    <s v="Q2'16"/>
  </r>
  <r>
    <d v="2016-07-17T00:00:00"/>
    <s v="A3494583"/>
    <s v="B8960-16G"/>
    <s v="chin"/>
    <s v="NG"/>
    <x v="1"/>
    <n v="3"/>
    <s v="EPL"/>
    <x v="0"/>
    <m/>
    <x v="6"/>
    <s v="28'16"/>
    <s v="Q2'16"/>
  </r>
  <r>
    <d v="2016-07-17T00:00:00"/>
    <s v="A3490838"/>
    <s v="B8960-16G"/>
    <s v="chin"/>
    <s v="NG"/>
    <x v="1"/>
    <n v="8"/>
    <s v="EPL"/>
    <x v="0"/>
    <m/>
    <x v="6"/>
    <s v="28'16"/>
    <s v="Q2'16"/>
  </r>
  <r>
    <d v="2016-07-17T00:00:00"/>
    <s v="A3493174"/>
    <s v="B8960-16G"/>
    <s v="chin"/>
    <s v="NG"/>
    <x v="1"/>
    <n v="2"/>
    <s v="EPL"/>
    <x v="0"/>
    <m/>
    <x v="6"/>
    <s v="28'16"/>
    <s v="Q2'16"/>
  </r>
  <r>
    <d v="2016-07-17T00:00:00"/>
    <s v="A3491572"/>
    <s v="B8960-16G"/>
    <s v="M.JOTHI"/>
    <s v="NG"/>
    <x v="1"/>
    <n v="5"/>
    <s v="EPL"/>
    <x v="0"/>
    <m/>
    <x v="6"/>
    <s v="28'16"/>
    <s v="Q2'16"/>
  </r>
  <r>
    <d v="2016-07-17T00:00:00"/>
    <s v="A3491124"/>
    <s v="B8960-16G"/>
    <s v="M.JOTHI"/>
    <s v="NG"/>
    <x v="1"/>
    <n v="1"/>
    <s v="EPL"/>
    <x v="0"/>
    <m/>
    <x v="6"/>
    <s v="28'16"/>
    <s v="Q2'16"/>
  </r>
  <r>
    <d v="2016-07-17T00:00:00"/>
    <s v="A3494585"/>
    <s v="B8960-16G"/>
    <s v="M.JOTHI"/>
    <s v="NG"/>
    <x v="2"/>
    <n v="1"/>
    <s v="EPL"/>
    <x v="0"/>
    <m/>
    <x v="6"/>
    <s v="28'16"/>
    <s v="Q2'16"/>
  </r>
  <r>
    <d v="2016-07-17T00:00:00"/>
    <s v="A3494585"/>
    <s v="B8960-16G"/>
    <s v="M.JOTHI"/>
    <s v="NG"/>
    <x v="1"/>
    <n v="1"/>
    <s v="EPL"/>
    <x v="0"/>
    <m/>
    <x v="6"/>
    <s v="28'16"/>
    <s v="Q2'16"/>
  </r>
  <r>
    <d v="2016-07-17T00:00:00"/>
    <s v="A3490319"/>
    <s v="B8960-16G"/>
    <s v="M.JOTHI"/>
    <s v="NG"/>
    <x v="2"/>
    <n v="2"/>
    <s v="EPL"/>
    <x v="0"/>
    <m/>
    <x v="6"/>
    <s v="28'16"/>
    <s v="Q2'16"/>
  </r>
  <r>
    <d v="2016-07-17T00:00:00"/>
    <s v="A3490319"/>
    <s v="B8960-16G"/>
    <s v="M.JOTHI"/>
    <s v="NG"/>
    <x v="1"/>
    <n v="1"/>
    <s v="EPL"/>
    <x v="0"/>
    <m/>
    <x v="6"/>
    <s v="28'16"/>
    <s v="Q2'16"/>
  </r>
  <r>
    <d v="2016-07-17T00:00:00"/>
    <s v="A3492806"/>
    <s v="B8960-16G"/>
    <s v="M.JOTHI"/>
    <s v="NG"/>
    <x v="1"/>
    <n v="1"/>
    <s v="EPL"/>
    <x v="0"/>
    <m/>
    <x v="6"/>
    <s v="28'16"/>
    <s v="Q2'16"/>
  </r>
  <r>
    <d v="2016-07-17T00:00:00"/>
    <s v="A3493173"/>
    <s v="B8960-16G"/>
    <s v="chin"/>
    <s v="NG"/>
    <x v="1"/>
    <n v="3"/>
    <s v="EPL"/>
    <x v="0"/>
    <m/>
    <x v="6"/>
    <s v="28'16"/>
    <s v="Q2'16"/>
  </r>
  <r>
    <d v="2016-07-17T00:00:00"/>
    <s v="A3493074"/>
    <s v="B8960-16G"/>
    <s v="chin"/>
    <s v="NG"/>
    <x v="2"/>
    <n v="2"/>
    <s v="EPL"/>
    <x v="0"/>
    <m/>
    <x v="6"/>
    <s v="28'16"/>
    <s v="Q2'16"/>
  </r>
  <r>
    <d v="2016-07-17T00:00:00"/>
    <s v="A3493074"/>
    <s v="B8960-16G"/>
    <s v="chin"/>
    <s v="NG"/>
    <x v="1"/>
    <n v="4"/>
    <s v="EPL"/>
    <x v="0"/>
    <m/>
    <x v="6"/>
    <s v="28'16"/>
    <s v="Q2'16"/>
  </r>
  <r>
    <d v="2016-07-17T00:00:00"/>
    <s v="A3496131"/>
    <s v="B9604-5A"/>
    <s v="chin"/>
    <s v="NG"/>
    <x v="2"/>
    <n v="1"/>
    <s v="EPL"/>
    <x v="0"/>
    <m/>
    <x v="6"/>
    <s v="28'16"/>
    <s v="Q2'16"/>
  </r>
  <r>
    <d v="2016-07-17T00:00:00"/>
    <s v="A3493035"/>
    <s v="B4401-9L"/>
    <s v="chin"/>
    <s v="NG"/>
    <x v="1"/>
    <n v="1"/>
    <s v="EPL"/>
    <x v="0"/>
    <m/>
    <x v="6"/>
    <s v="28'16"/>
    <s v="Q2'16"/>
  </r>
  <r>
    <d v="2016-07-17T00:00:00"/>
    <s v="A3494443"/>
    <s v="B4412-9R"/>
    <s v="chin"/>
    <s v="NG"/>
    <x v="1"/>
    <n v="2"/>
    <s v="EPL"/>
    <x v="0"/>
    <m/>
    <x v="6"/>
    <s v="28'16"/>
    <s v="Q2'16"/>
  </r>
  <r>
    <d v="2016-07-17T00:00:00"/>
    <s v="A3493031"/>
    <s v="B4405-9L"/>
    <s v="chin"/>
    <s v="NG"/>
    <x v="1"/>
    <n v="3"/>
    <s v="EPL"/>
    <x v="0"/>
    <m/>
    <x v="6"/>
    <s v="28'16"/>
    <s v="Q2'16"/>
  </r>
  <r>
    <d v="2016-07-17T00:00:00"/>
    <s v="A3493287"/>
    <s v="B4402-9L"/>
    <s v="chin"/>
    <s v="NG"/>
    <x v="1"/>
    <n v="3"/>
    <s v="EPL"/>
    <x v="0"/>
    <m/>
    <x v="6"/>
    <s v="28'16"/>
    <s v="Q2'16"/>
  </r>
  <r>
    <d v="2016-07-17T00:00:00"/>
    <s v="A3494324"/>
    <s v="B4324-5P"/>
    <s v="chin"/>
    <s v="NG"/>
    <x v="8"/>
    <n v="8"/>
    <s v="EPL"/>
    <x v="0"/>
    <m/>
    <x v="6"/>
    <s v="28'16"/>
    <s v="Q2'16"/>
  </r>
  <r>
    <d v="2016-07-17T00:00:00"/>
    <s v="A3494440"/>
    <s v="B4412-9R"/>
    <s v="chin"/>
    <s v="NG"/>
    <x v="1"/>
    <n v="1"/>
    <s v="EPL"/>
    <x v="0"/>
    <m/>
    <x v="6"/>
    <s v="28'16"/>
    <s v="Q2'16"/>
  </r>
  <r>
    <d v="2016-07-17T00:00:00"/>
    <s v="A3494355"/>
    <s v="B4313-5P"/>
    <s v="chin"/>
    <s v="NG"/>
    <x v="1"/>
    <n v="1"/>
    <s v="EPL"/>
    <x v="0"/>
    <m/>
    <x v="6"/>
    <s v="28'16"/>
    <s v="Q2'16"/>
  </r>
  <r>
    <d v="2016-07-17T00:00:00"/>
    <s v="A3494302"/>
    <s v="B4313-5P"/>
    <s v="kia"/>
    <s v="NG"/>
    <x v="2"/>
    <n v="1"/>
    <s v="EPL"/>
    <x v="0"/>
    <m/>
    <x v="6"/>
    <s v="28'16"/>
    <s v="Q2'16"/>
  </r>
  <r>
    <d v="2016-07-17T00:00:00"/>
    <s v="A3494302"/>
    <s v="B4313-5P"/>
    <s v="kia"/>
    <s v="NG"/>
    <x v="1"/>
    <n v="1"/>
    <s v="EPL"/>
    <x v="0"/>
    <m/>
    <x v="6"/>
    <s v="28'16"/>
    <s v="Q2'16"/>
  </r>
  <r>
    <d v="2016-07-17T00:00:00"/>
    <s v="A3494299"/>
    <s v="B4313-5P"/>
    <s v="kia"/>
    <s v="NG"/>
    <x v="2"/>
    <n v="1"/>
    <s v="EPL"/>
    <x v="0"/>
    <m/>
    <x v="6"/>
    <s v="28'16"/>
    <s v="Q2'16"/>
  </r>
  <r>
    <d v="2016-07-17T00:00:00"/>
    <s v="A3494299"/>
    <s v="B4313-5P"/>
    <s v="kia"/>
    <s v="NG"/>
    <x v="1"/>
    <n v="1"/>
    <s v="EPL"/>
    <x v="0"/>
    <m/>
    <x v="6"/>
    <s v="28'16"/>
    <s v="Q2'16"/>
  </r>
  <r>
    <d v="2016-07-18T00:00:00"/>
    <s v="A3495517"/>
    <s v="B8078-9A"/>
    <s v="kia"/>
    <s v="NG"/>
    <x v="2"/>
    <n v="1"/>
    <s v="EPL"/>
    <x v="0"/>
    <m/>
    <x v="6"/>
    <s v="29'16"/>
    <s v="Q2'16"/>
  </r>
  <r>
    <d v="2016-07-18T00:00:00"/>
    <s v="A3495517"/>
    <s v="B8078-9A"/>
    <s v="kia"/>
    <s v="NG"/>
    <x v="1"/>
    <n v="2"/>
    <s v="EPL"/>
    <x v="0"/>
    <m/>
    <x v="6"/>
    <s v="29'16"/>
    <s v="Q2'16"/>
  </r>
  <r>
    <d v="2016-07-18T00:00:00"/>
    <s v="A3496327"/>
    <s v="B8967-16I"/>
    <s v="kia"/>
    <s v="NG"/>
    <x v="1"/>
    <n v="1"/>
    <s v="EPL"/>
    <x v="0"/>
    <m/>
    <x v="6"/>
    <s v="29'16"/>
    <s v="Q2'16"/>
  </r>
  <r>
    <d v="2016-07-18T00:00:00"/>
    <s v="A3494586"/>
    <s v="B8960-16G"/>
    <s v="kia"/>
    <s v="NG"/>
    <x v="1"/>
    <n v="2"/>
    <s v="EPL"/>
    <x v="0"/>
    <m/>
    <x v="6"/>
    <s v="29'16"/>
    <s v="Q2'16"/>
  </r>
  <r>
    <d v="2016-07-18T00:00:00"/>
    <s v="A3490820"/>
    <s v="B8960-16G"/>
    <s v="kia"/>
    <s v="NG"/>
    <x v="1"/>
    <n v="1"/>
    <s v="EPL"/>
    <x v="0"/>
    <m/>
    <x v="6"/>
    <s v="29'16"/>
    <s v="Q2'16"/>
  </r>
  <r>
    <d v="2016-07-18T00:00:00"/>
    <s v="A3490820"/>
    <s v="B8960-16G"/>
    <s v="kia"/>
    <s v="NG"/>
    <x v="31"/>
    <n v="1"/>
    <s v="EPL"/>
    <x v="0"/>
    <m/>
    <x v="6"/>
    <s v="29'16"/>
    <s v="Q2'16"/>
  </r>
  <r>
    <d v="2016-07-18T00:00:00"/>
    <s v="A3496130"/>
    <s v="B9604-5A"/>
    <s v="kia"/>
    <s v="NG"/>
    <x v="1"/>
    <n v="1"/>
    <s v="EPL"/>
    <x v="0"/>
    <m/>
    <x v="6"/>
    <s v="29'16"/>
    <s v="Q2'16"/>
  </r>
  <r>
    <d v="2016-07-18T00:00:00"/>
    <s v="A3491577"/>
    <s v="B8960-16G"/>
    <s v="kia"/>
    <s v="NG"/>
    <x v="1"/>
    <n v="4"/>
    <s v="EPL"/>
    <x v="0"/>
    <m/>
    <x v="6"/>
    <s v="29'16"/>
    <s v="Q2'16"/>
  </r>
  <r>
    <d v="2016-07-18T00:00:00"/>
    <s v="A3495903"/>
    <s v="B9604-5A"/>
    <s v="KELLY"/>
    <s v="NG"/>
    <x v="1"/>
    <n v="1"/>
    <s v="EPL"/>
    <x v="0"/>
    <m/>
    <x v="6"/>
    <s v="29'16"/>
    <s v="Q2'16"/>
  </r>
  <r>
    <d v="2016-07-18T00:00:00"/>
    <s v="A3492333"/>
    <s v="B8099-9H"/>
    <s v="KELLY"/>
    <s v="NG"/>
    <x v="1"/>
    <n v="2"/>
    <s v="EPL"/>
    <x v="0"/>
    <m/>
    <x v="6"/>
    <s v="29'16"/>
    <s v="Q2'16"/>
  </r>
  <r>
    <d v="2016-07-18T00:00:00"/>
    <s v="A3494323"/>
    <s v="B4324-5P"/>
    <s v="KELLY"/>
    <s v="NG"/>
    <x v="1"/>
    <n v="3"/>
    <s v="EPL"/>
    <x v="0"/>
    <m/>
    <x v="6"/>
    <s v="29'16"/>
    <s v="Q2'16"/>
  </r>
  <r>
    <d v="2016-07-18T00:00:00"/>
    <s v="A3493023"/>
    <s v="B4405-9L"/>
    <s v="KELLY"/>
    <s v="NG"/>
    <x v="1"/>
    <n v="1"/>
    <s v="EPL"/>
    <x v="0"/>
    <m/>
    <x v="6"/>
    <s v="29'16"/>
    <s v="Q2'16"/>
  </r>
  <r>
    <d v="2016-07-18T00:00:00"/>
    <s v="A3493154"/>
    <s v="B4401-9L"/>
    <s v="KELLY"/>
    <s v="NG"/>
    <x v="1"/>
    <n v="1"/>
    <s v="EPL"/>
    <x v="0"/>
    <m/>
    <x v="6"/>
    <s v="29'16"/>
    <s v="Q2'16"/>
  </r>
  <r>
    <d v="2016-07-18T00:00:00"/>
    <s v="A3495915"/>
    <s v="B9604-5A"/>
    <s v="KELLY"/>
    <s v="NG"/>
    <x v="1"/>
    <n v="1"/>
    <s v="EPL"/>
    <x v="0"/>
    <m/>
    <x v="6"/>
    <s v="29'16"/>
    <s v="Q2'16"/>
  </r>
  <r>
    <d v="2016-07-18T00:00:00"/>
    <s v="A3495915"/>
    <s v="B9604-5A"/>
    <s v="KELLY"/>
    <s v="NG"/>
    <x v="3"/>
    <n v="1"/>
    <s v="EPL"/>
    <x v="0"/>
    <m/>
    <x v="6"/>
    <s v="29'16"/>
    <s v="Q2'16"/>
  </r>
  <r>
    <d v="2016-07-18T00:00:00"/>
    <s v="A3495918"/>
    <s v="B9604-5A"/>
    <s v="KELLY"/>
    <s v="NG"/>
    <x v="2"/>
    <n v="1"/>
    <s v="EPL"/>
    <x v="0"/>
    <m/>
    <x v="6"/>
    <s v="29'16"/>
    <s v="Q2'16"/>
  </r>
  <r>
    <d v="2016-07-18T00:00:00"/>
    <s v="A3494444"/>
    <s v="B4412-9R"/>
    <s v="KELLY"/>
    <s v="NG"/>
    <x v="2"/>
    <n v="1"/>
    <s v="EPL"/>
    <x v="0"/>
    <m/>
    <x v="6"/>
    <s v="29'16"/>
    <s v="Q2'16"/>
  </r>
  <r>
    <d v="2016-07-18T00:00:00"/>
    <s v="A3494301"/>
    <s v="B4313-5P"/>
    <s v="kia"/>
    <s v="NG"/>
    <x v="1"/>
    <n v="1"/>
    <s v="EPL"/>
    <x v="0"/>
    <m/>
    <x v="6"/>
    <s v="29'16"/>
    <s v="Q2'16"/>
  </r>
  <r>
    <d v="2016-07-18T00:00:00"/>
    <s v="A3494326"/>
    <s v="B4324-5P"/>
    <s v="kia"/>
    <s v="NG"/>
    <x v="1"/>
    <n v="2"/>
    <s v="EPL"/>
    <x v="0"/>
    <m/>
    <x v="6"/>
    <s v="29'16"/>
    <s v="Q2'16"/>
  </r>
  <r>
    <d v="2016-07-18T00:00:00"/>
    <s v="A3495577"/>
    <s v="B4313-5P"/>
    <s v="kia"/>
    <s v="NG"/>
    <x v="1"/>
    <n v="1"/>
    <s v="EPL"/>
    <x v="0"/>
    <m/>
    <x v="6"/>
    <s v="29'16"/>
    <s v="Q2'16"/>
  </r>
  <r>
    <d v="2016-07-18T00:00:00"/>
    <s v="A3494269"/>
    <s v="B4313-5P"/>
    <s v="kia"/>
    <s v="NG"/>
    <x v="0"/>
    <n v="1"/>
    <s v="EPL"/>
    <x v="0"/>
    <m/>
    <x v="6"/>
    <s v="29'16"/>
    <s v="Q2'16"/>
  </r>
  <r>
    <d v="2016-07-18T00:00:00"/>
    <s v="A3494322"/>
    <s v="B4324-5P"/>
    <s v="kia"/>
    <s v="NG"/>
    <x v="1"/>
    <n v="3"/>
    <s v="EPL"/>
    <x v="0"/>
    <m/>
    <x v="6"/>
    <s v="29'16"/>
    <s v="Q2'16"/>
  </r>
  <r>
    <d v="2016-07-18T00:00:00"/>
    <s v="A3493027"/>
    <s v="B4405-9L"/>
    <s v="kia"/>
    <s v="NG"/>
    <x v="1"/>
    <n v="2"/>
    <s v="EPL"/>
    <x v="0"/>
    <m/>
    <x v="6"/>
    <s v="29'16"/>
    <s v="Q2'16"/>
  </r>
  <r>
    <d v="2016-07-18T00:00:00"/>
    <s v="A3493078"/>
    <s v="B8960-16G"/>
    <s v="KELLY"/>
    <s v="NG"/>
    <x v="1"/>
    <n v="13"/>
    <s v="EPL"/>
    <x v="0"/>
    <m/>
    <x v="6"/>
    <s v="29'16"/>
    <s v="Q2'16"/>
  </r>
  <r>
    <d v="2016-07-18T00:00:00"/>
    <s v="A3496451"/>
    <s v="B8960-16G"/>
    <s v="KELLY"/>
    <s v="NG"/>
    <x v="2"/>
    <n v="1"/>
    <s v="EPL"/>
    <x v="0"/>
    <m/>
    <x v="6"/>
    <s v="29'16"/>
    <s v="Q2'16"/>
  </r>
  <r>
    <d v="2016-07-18T00:00:00"/>
    <s v="A3496451"/>
    <s v="B8960-16G"/>
    <s v="KELLY"/>
    <s v="NG"/>
    <x v="1"/>
    <n v="2"/>
    <s v="EPL"/>
    <x v="0"/>
    <m/>
    <x v="6"/>
    <s v="29'16"/>
    <s v="Q2'16"/>
  </r>
  <r>
    <d v="2016-07-18T00:00:00"/>
    <s v="A3495007"/>
    <s v="B8960-16G"/>
    <s v="KELLY"/>
    <s v="NG"/>
    <x v="1"/>
    <n v="2"/>
    <s v="EPL"/>
    <x v="0"/>
    <m/>
    <x v="6"/>
    <s v="29'16"/>
    <s v="Q2'16"/>
  </r>
  <r>
    <d v="2016-07-18T00:00:00"/>
    <s v="A3494588"/>
    <s v="B8960-16G"/>
    <s v="KELLY"/>
    <s v="NG"/>
    <x v="2"/>
    <n v="1"/>
    <s v="EPL"/>
    <x v="0"/>
    <m/>
    <x v="6"/>
    <s v="29'16"/>
    <s v="Q2'16"/>
  </r>
  <r>
    <d v="2016-07-18T00:00:00"/>
    <s v="A3494588"/>
    <s v="B8960-16G"/>
    <s v="KELLY"/>
    <s v="NG"/>
    <x v="1"/>
    <n v="3"/>
    <s v="EPL"/>
    <x v="0"/>
    <m/>
    <x v="6"/>
    <s v="29'16"/>
    <s v="Q2'16"/>
  </r>
  <r>
    <d v="2016-07-18T00:00:00"/>
    <s v="A3495010"/>
    <s v="B8960-16G"/>
    <s v="KELLY"/>
    <s v="NG"/>
    <x v="1"/>
    <n v="14"/>
    <s v="EPL"/>
    <x v="0"/>
    <m/>
    <x v="6"/>
    <s v="29'16"/>
    <s v="Q2'16"/>
  </r>
  <r>
    <d v="2016-07-18T00:00:00"/>
    <s v="A3493184"/>
    <s v="B8960-16G"/>
    <s v="kia"/>
    <s v="NG"/>
    <x v="1"/>
    <n v="6"/>
    <s v="EPL"/>
    <x v="0"/>
    <m/>
    <x v="6"/>
    <s v="29'16"/>
    <s v="Q2'16"/>
  </r>
  <r>
    <d v="2016-07-18T00:00:00"/>
    <s v="A3496450"/>
    <s v="B8960-16G"/>
    <s v="kia"/>
    <s v="NG"/>
    <x v="1"/>
    <n v="1"/>
    <s v="EPL"/>
    <x v="0"/>
    <m/>
    <x v="6"/>
    <s v="29'16"/>
    <s v="Q2'16"/>
  </r>
  <r>
    <d v="2016-07-18T00:00:00"/>
    <s v="A3495019"/>
    <s v="B8960-16G"/>
    <s v="kia"/>
    <s v="NG"/>
    <x v="1"/>
    <n v="1"/>
    <s v="EPL"/>
    <x v="0"/>
    <m/>
    <x v="6"/>
    <s v="29'16"/>
    <s v="Q2'16"/>
  </r>
  <r>
    <d v="2016-07-18T00:00:00"/>
    <s v="A3494574"/>
    <s v="B4313-5P"/>
    <s v="KELLY"/>
    <s v="NG"/>
    <x v="2"/>
    <n v="1"/>
    <s v="EPL"/>
    <x v="0"/>
    <m/>
    <x v="6"/>
    <s v="29'16"/>
    <s v="Q2'16"/>
  </r>
  <r>
    <d v="2016-07-18T00:00:00"/>
    <s v="A3494574"/>
    <s v="B4313-5P"/>
    <s v="KELLY"/>
    <s v="NG"/>
    <x v="1"/>
    <n v="3"/>
    <s v="EPL"/>
    <x v="0"/>
    <m/>
    <x v="6"/>
    <s v="29'16"/>
    <s v="Q2'16"/>
  </r>
  <r>
    <d v="2016-07-18T00:00:00"/>
    <s v="A3496136"/>
    <s v="B9604-5A"/>
    <s v="KELLY"/>
    <s v="NG"/>
    <x v="1"/>
    <n v="8"/>
    <s v="EPL"/>
    <x v="0"/>
    <m/>
    <x v="6"/>
    <s v="29'16"/>
    <s v="Q2'16"/>
  </r>
  <r>
    <d v="2016-07-18T00:00:00"/>
    <s v="A3495902"/>
    <s v="B9604-5A"/>
    <s v="KELLY"/>
    <s v="NG"/>
    <x v="1"/>
    <n v="6"/>
    <s v="EPL"/>
    <x v="0"/>
    <m/>
    <x v="6"/>
    <s v="29'16"/>
    <s v="Q2'16"/>
  </r>
  <r>
    <d v="2016-07-18T00:00:00"/>
    <s v="A3495900"/>
    <s v="B9604-5A"/>
    <s v="KELLY"/>
    <s v="NG"/>
    <x v="1"/>
    <n v="5"/>
    <s v="EPL"/>
    <x v="0"/>
    <m/>
    <x v="6"/>
    <s v="29'16"/>
    <s v="Q2'16"/>
  </r>
  <r>
    <d v="2016-07-18T00:00:00"/>
    <s v="A3495005"/>
    <s v="B8960-16G"/>
    <s v="KELLY"/>
    <s v="NG"/>
    <x v="2"/>
    <n v="2"/>
    <s v="EPL"/>
    <x v="0"/>
    <m/>
    <x v="6"/>
    <s v="29'16"/>
    <s v="Q2'16"/>
  </r>
  <r>
    <d v="2016-07-18T00:00:00"/>
    <s v="A3495005"/>
    <s v="B8960-16G"/>
    <s v="KELLY"/>
    <s v="NG"/>
    <x v="1"/>
    <n v="21"/>
    <s v="EPL"/>
    <x v="0"/>
    <m/>
    <x v="6"/>
    <s v="29'16"/>
    <s v="Q2'16"/>
  </r>
  <r>
    <d v="2016-07-18T00:00:00"/>
    <s v="A3493075"/>
    <s v="B8960-16G"/>
    <s v="KELLY"/>
    <s v="NG"/>
    <x v="1"/>
    <n v="22"/>
    <s v="EPL"/>
    <x v="0"/>
    <m/>
    <x v="6"/>
    <s v="29'16"/>
    <s v="Q2'16"/>
  </r>
  <r>
    <d v="2016-07-18T00:00:00"/>
    <s v="A3495576"/>
    <s v="B4313-5P"/>
    <s v="KELLY"/>
    <s v="NG"/>
    <x v="1"/>
    <n v="1"/>
    <s v="EPL"/>
    <x v="0"/>
    <m/>
    <x v="6"/>
    <s v="29'16"/>
    <s v="Q2'16"/>
  </r>
  <r>
    <d v="2016-07-19T00:00:00"/>
    <s v="A3496382"/>
    <s v="B9604-5A"/>
    <s v="KELLY"/>
    <s v="NG"/>
    <x v="1"/>
    <n v="1"/>
    <s v="EPL"/>
    <x v="0"/>
    <m/>
    <x v="6"/>
    <s v="29'16"/>
    <s v="Q2'16"/>
  </r>
  <r>
    <d v="2016-07-19T00:00:00"/>
    <s v="A3492334"/>
    <s v="B8099-9H"/>
    <s v="KELLY"/>
    <s v="NG"/>
    <x v="1"/>
    <n v="1"/>
    <s v="EPL"/>
    <x v="0"/>
    <m/>
    <x v="6"/>
    <s v="29'16"/>
    <s v="Q2'16"/>
  </r>
  <r>
    <d v="2016-07-19T00:00:00"/>
    <s v="A3494300"/>
    <s v="B4313-5P"/>
    <s v="KELLY"/>
    <s v="NG"/>
    <x v="1"/>
    <n v="4"/>
    <s v="EPL"/>
    <x v="0"/>
    <m/>
    <x v="6"/>
    <s v="29'16"/>
    <s v="Q2'16"/>
  </r>
  <r>
    <d v="2016-07-19T00:00:00"/>
    <s v="A3496696"/>
    <s v="B4318-5P"/>
    <s v="KELLY"/>
    <s v="NG"/>
    <x v="2"/>
    <n v="1"/>
    <s v="EPL"/>
    <x v="0"/>
    <m/>
    <x v="6"/>
    <s v="29'16"/>
    <s v="Q2'16"/>
  </r>
  <r>
    <d v="2016-07-19T00:00:00"/>
    <s v="A3496696"/>
    <s v="B4318-5P"/>
    <s v="KELLY"/>
    <s v="NG"/>
    <x v="1"/>
    <n v="1"/>
    <s v="EPL"/>
    <x v="0"/>
    <m/>
    <x v="6"/>
    <s v="29'16"/>
    <s v="Q2'16"/>
  </r>
  <r>
    <d v="2016-07-19T00:00:00"/>
    <s v="A3496370"/>
    <s v="B9604-5A"/>
    <s v="KELLY"/>
    <s v="NG"/>
    <x v="1"/>
    <n v="1"/>
    <s v="EPL"/>
    <x v="0"/>
    <m/>
    <x v="6"/>
    <s v="29'16"/>
    <s v="Q2'16"/>
  </r>
  <r>
    <d v="2016-07-19T00:00:00"/>
    <s v="A3496374"/>
    <s v="B9604-5A"/>
    <s v="KELLY"/>
    <s v="NG"/>
    <x v="2"/>
    <n v="1"/>
    <s v="EPL"/>
    <x v="0"/>
    <m/>
    <x v="6"/>
    <s v="29'16"/>
    <s v="Q2'16"/>
  </r>
  <r>
    <d v="2016-07-19T00:00:00"/>
    <s v="A3496369"/>
    <s v="B9604-5A"/>
    <s v="KELLY"/>
    <s v="NG"/>
    <x v="1"/>
    <n v="1"/>
    <s v="EPL"/>
    <x v="0"/>
    <m/>
    <x v="6"/>
    <s v="29'16"/>
    <s v="Q2'16"/>
  </r>
  <r>
    <d v="2016-07-19T00:00:00"/>
    <s v="A3496296"/>
    <s v="B8967-16I"/>
    <s v="KELLY"/>
    <s v="NG"/>
    <x v="1"/>
    <n v="1"/>
    <s v="EPL"/>
    <x v="0"/>
    <m/>
    <x v="6"/>
    <s v="29'16"/>
    <s v="Q2'16"/>
  </r>
  <r>
    <d v="2016-07-19T00:00:00"/>
    <s v="A3496697"/>
    <s v="B4318-5P"/>
    <s v="kia"/>
    <s v="NG"/>
    <x v="1"/>
    <n v="1"/>
    <s v="EPL"/>
    <x v="0"/>
    <m/>
    <x v="6"/>
    <s v="29'16"/>
    <s v="Q2'16"/>
  </r>
  <r>
    <d v="2016-07-19T00:00:00"/>
    <s v="A3496693"/>
    <s v="B4318-5P"/>
    <s v="kia"/>
    <s v="NG"/>
    <x v="1"/>
    <n v="1"/>
    <s v="EPL"/>
    <x v="0"/>
    <m/>
    <x v="6"/>
    <s v="29'16"/>
    <s v="Q2'16"/>
  </r>
  <r>
    <d v="2016-07-19T00:00:00"/>
    <s v="A3496958"/>
    <s v="B9604-5A"/>
    <s v="KELLY"/>
    <s v="NG"/>
    <x v="1"/>
    <n v="1"/>
    <s v="EPL"/>
    <x v="0"/>
    <m/>
    <x v="6"/>
    <s v="29'16"/>
    <s v="Q2'16"/>
  </r>
  <r>
    <d v="2016-07-19T00:00:00"/>
    <s v="A3496132"/>
    <s v="B9604-5A"/>
    <s v="KELLY"/>
    <s v="NG"/>
    <x v="1"/>
    <n v="1"/>
    <s v="EPL"/>
    <x v="0"/>
    <m/>
    <x v="6"/>
    <s v="29'16"/>
    <s v="Q2'16"/>
  </r>
  <r>
    <d v="2016-07-19T00:00:00"/>
    <s v="A3496449"/>
    <s v="B8960-16G"/>
    <s v="KELLY"/>
    <s v="NG"/>
    <x v="1"/>
    <n v="3"/>
    <s v="EPL"/>
    <x v="0"/>
    <m/>
    <x v="6"/>
    <s v="29'16"/>
    <s v="Q2'16"/>
  </r>
  <r>
    <d v="2016-07-19T00:00:00"/>
    <s v="A3496718"/>
    <s v="B9604-5A"/>
    <s v="KELLY"/>
    <s v="NG"/>
    <x v="1"/>
    <n v="2"/>
    <s v="EPL"/>
    <x v="0"/>
    <m/>
    <x v="6"/>
    <s v="29'16"/>
    <s v="Q2'16"/>
  </r>
  <r>
    <d v="2016-07-19T00:00:00"/>
    <s v="A3497058"/>
    <s v="B8960-16G"/>
    <s v="KELLY"/>
    <s v="NG"/>
    <x v="1"/>
    <n v="4"/>
    <s v="EPL"/>
    <x v="0"/>
    <m/>
    <x v="6"/>
    <s v="29'16"/>
    <s v="Q2'16"/>
  </r>
  <r>
    <d v="2016-07-19T00:00:00"/>
    <s v="A3495904"/>
    <s v="B9604-5A"/>
    <s v="KELLY"/>
    <s v="NG"/>
    <x v="2"/>
    <n v="1"/>
    <s v="EPL"/>
    <x v="0"/>
    <m/>
    <x v="6"/>
    <s v="29'16"/>
    <s v="Q2'16"/>
  </r>
  <r>
    <d v="2016-07-19T00:00:00"/>
    <s v="A3495904"/>
    <s v="B9604-5A"/>
    <s v="KELLY"/>
    <s v="NG"/>
    <x v="0"/>
    <n v="1"/>
    <s v="EPL"/>
    <x v="0"/>
    <m/>
    <x v="6"/>
    <s v="29'16"/>
    <s v="Q2'16"/>
  </r>
  <r>
    <d v="2016-07-19T00:00:00"/>
    <s v="A3496711"/>
    <s v="B9604-5A"/>
    <s v="KELLY"/>
    <s v="NG"/>
    <x v="1"/>
    <n v="1"/>
    <s v="EPL"/>
    <x v="0"/>
    <m/>
    <x v="6"/>
    <s v="29'16"/>
    <s v="Q2'16"/>
  </r>
  <r>
    <d v="2016-07-19T00:00:00"/>
    <s v="A3496379"/>
    <s v="B9604-5A"/>
    <s v="KELLY"/>
    <s v="NG"/>
    <x v="1"/>
    <n v="2"/>
    <s v="EPL"/>
    <x v="0"/>
    <m/>
    <x v="6"/>
    <s v="29'16"/>
    <s v="Q2'16"/>
  </r>
  <r>
    <d v="2016-07-19T00:00:00"/>
    <s v="A3495041"/>
    <s v="B8078-9A"/>
    <s v="KELLY"/>
    <s v="NG"/>
    <x v="2"/>
    <n v="1"/>
    <s v="EPL"/>
    <x v="0"/>
    <m/>
    <x v="6"/>
    <s v="29'16"/>
    <s v="Q2'16"/>
  </r>
  <r>
    <d v="2016-07-19T00:00:00"/>
    <s v="A3495532"/>
    <s v="B8078-9A"/>
    <s v="KELLY"/>
    <s v="NG"/>
    <x v="1"/>
    <n v="1"/>
    <s v="EPL"/>
    <x v="0"/>
    <m/>
    <x v="6"/>
    <s v="29'16"/>
    <s v="Q2'16"/>
  </r>
  <r>
    <d v="2016-07-19T00:00:00"/>
    <s v="A3494705"/>
    <s v="B8960-16G"/>
    <s v="KELLY"/>
    <s v="NG"/>
    <x v="1"/>
    <n v="7"/>
    <s v="EPL"/>
    <x v="0"/>
    <m/>
    <x v="6"/>
    <s v="29'16"/>
    <s v="Q2'16"/>
  </r>
  <r>
    <d v="2016-07-19T00:00:00"/>
    <s v="A3496355"/>
    <s v="B8960-16G"/>
    <s v="KELLY"/>
    <s v="NG"/>
    <x v="2"/>
    <n v="2"/>
    <s v="EPL"/>
    <x v="0"/>
    <m/>
    <x v="6"/>
    <s v="29'16"/>
    <s v="Q2'16"/>
  </r>
  <r>
    <d v="2016-07-19T00:00:00"/>
    <s v="A3496452"/>
    <s v="B8960-16G"/>
    <s v="KELLY"/>
    <s v="NG"/>
    <x v="2"/>
    <n v="3"/>
    <s v="EPL"/>
    <x v="0"/>
    <m/>
    <x v="6"/>
    <s v="29'16"/>
    <s v="Q2'16"/>
  </r>
  <r>
    <d v="2016-07-19T00:00:00"/>
    <s v="A3496452"/>
    <s v="B8960-16G"/>
    <s v="KELLY"/>
    <s v="NG"/>
    <x v="1"/>
    <n v="6"/>
    <s v="EPL"/>
    <x v="0"/>
    <m/>
    <x v="6"/>
    <s v="29'16"/>
    <s v="Q2'16"/>
  </r>
  <r>
    <d v="2016-07-19T00:00:00"/>
    <s v="A3496675"/>
    <s v="B8960-16G"/>
    <s v="KELLY"/>
    <s v="NG"/>
    <x v="1"/>
    <n v="4"/>
    <s v="EPL"/>
    <x v="0"/>
    <m/>
    <x v="6"/>
    <s v="29'16"/>
    <s v="Q2'16"/>
  </r>
  <r>
    <d v="2016-07-19T00:00:00"/>
    <s v="A3496297"/>
    <s v="B8967-16I"/>
    <s v="KELLY"/>
    <s v="NG"/>
    <x v="1"/>
    <n v="1"/>
    <s v="EPL"/>
    <x v="0"/>
    <m/>
    <x v="6"/>
    <s v="29'16"/>
    <s v="Q2'16"/>
  </r>
  <r>
    <d v="2016-07-19T00:00:00"/>
    <s v="A3496971"/>
    <s v="B9604-5A"/>
    <s v="KELLY"/>
    <s v="NG"/>
    <x v="2"/>
    <n v="1"/>
    <s v="EPL"/>
    <x v="0"/>
    <m/>
    <x v="6"/>
    <s v="29'16"/>
    <s v="Q2'16"/>
  </r>
  <r>
    <d v="2016-07-19T00:00:00"/>
    <s v="A3496384"/>
    <s v="B9604-5A"/>
    <s v="KELLY"/>
    <s v="NG"/>
    <x v="2"/>
    <n v="1"/>
    <s v="EPL"/>
    <x v="0"/>
    <m/>
    <x v="6"/>
    <s v="29'16"/>
    <s v="Q2'16"/>
  </r>
  <r>
    <d v="2016-07-19T00:00:00"/>
    <s v="A3496384"/>
    <s v="B9604-5A"/>
    <s v="KELLY"/>
    <s v="NG"/>
    <x v="1"/>
    <n v="1"/>
    <s v="EPL"/>
    <x v="0"/>
    <m/>
    <x v="6"/>
    <s v="29'16"/>
    <s v="Q2'16"/>
  </r>
  <r>
    <d v="2016-07-19T00:00:00"/>
    <s v="A3494509"/>
    <s v="B7678-9V"/>
    <s v="kia"/>
    <s v="NG"/>
    <x v="2"/>
    <n v="1"/>
    <s v="EPL"/>
    <x v="0"/>
    <m/>
    <x v="6"/>
    <s v="29'16"/>
    <s v="Q2'16"/>
  </r>
  <r>
    <d v="2016-07-19T00:00:00"/>
    <s v="A3493801"/>
    <s v="B7953-9U"/>
    <s v="kia"/>
    <s v="NG"/>
    <x v="39"/>
    <n v="2"/>
    <s v="EPL"/>
    <x v="0"/>
    <m/>
    <x v="6"/>
    <s v="29'16"/>
    <s v="Q2'16"/>
  </r>
  <r>
    <d v="2016-07-20T00:00:00"/>
    <s v="A3496352"/>
    <s v="B8960-16G"/>
    <s v="kia"/>
    <s v="NG"/>
    <x v="2"/>
    <n v="1"/>
    <s v="EPL"/>
    <x v="0"/>
    <m/>
    <x v="6"/>
    <s v="29'16"/>
    <s v="Q2'16"/>
  </r>
  <r>
    <d v="2016-07-20T00:00:00"/>
    <s v="A3496352"/>
    <s v="B8960-16G"/>
    <s v="kia"/>
    <s v="NG"/>
    <x v="1"/>
    <n v="1"/>
    <s v="EPL"/>
    <x v="0"/>
    <m/>
    <x v="6"/>
    <s v="29'16"/>
    <s v="Q2'16"/>
  </r>
  <r>
    <d v="2016-07-20T00:00:00"/>
    <s v="A3496679"/>
    <s v="B8960-16G"/>
    <s v="kia"/>
    <s v="NG"/>
    <x v="1"/>
    <n v="1"/>
    <s v="EPL"/>
    <x v="0"/>
    <m/>
    <x v="6"/>
    <s v="29'16"/>
    <s v="Q2'16"/>
  </r>
  <r>
    <d v="2016-07-20T00:00:00"/>
    <s v="A3496448"/>
    <s v="B8960-16G"/>
    <s v="kia"/>
    <s v="NG"/>
    <x v="1"/>
    <n v="1"/>
    <s v="EPL"/>
    <x v="0"/>
    <m/>
    <x v="6"/>
    <s v="29'16"/>
    <s v="Q2'16"/>
  </r>
  <r>
    <d v="2016-07-20T00:00:00"/>
    <s v="A3496356"/>
    <s v="B8960-16G"/>
    <s v="kia"/>
    <s v="NG"/>
    <x v="2"/>
    <n v="1"/>
    <s v="EPL"/>
    <x v="0"/>
    <m/>
    <x v="6"/>
    <s v="29'16"/>
    <s v="Q2'16"/>
  </r>
  <r>
    <d v="2016-07-20T00:00:00"/>
    <s v="A3496356"/>
    <s v="B8960-16G"/>
    <s v="kia"/>
    <s v="NG"/>
    <x v="1"/>
    <n v="3"/>
    <s v="EPL"/>
    <x v="0"/>
    <m/>
    <x v="6"/>
    <s v="29'16"/>
    <s v="Q2'16"/>
  </r>
  <r>
    <d v="2016-07-20T00:00:00"/>
    <s v="A3493178"/>
    <s v="B8960-16G"/>
    <s v="kia"/>
    <s v="NG"/>
    <x v="2"/>
    <n v="1"/>
    <s v="EPL"/>
    <x v="0"/>
    <m/>
    <x v="6"/>
    <s v="29'16"/>
    <s v="Q2'16"/>
  </r>
  <r>
    <d v="2016-07-20T00:00:00"/>
    <s v="A3493178"/>
    <s v="B8960-16G"/>
    <s v="kia"/>
    <s v="NG"/>
    <x v="1"/>
    <n v="2"/>
    <s v="EPL"/>
    <x v="0"/>
    <m/>
    <x v="6"/>
    <s v="29'16"/>
    <s v="Q2'16"/>
  </r>
  <r>
    <d v="2016-07-20T00:00:00"/>
    <s v="A3493185"/>
    <s v="B8960-16G"/>
    <s v="kia"/>
    <s v="NG"/>
    <x v="1"/>
    <n v="1"/>
    <s v="EPL"/>
    <x v="0"/>
    <m/>
    <x v="6"/>
    <s v="29'16"/>
    <s v="Q2'16"/>
  </r>
  <r>
    <d v="2016-07-20T00:00:00"/>
    <s v="A3496674"/>
    <s v="B8960-16G"/>
    <s v="kia"/>
    <s v="NG"/>
    <x v="1"/>
    <n v="1"/>
    <s v="EPL"/>
    <x v="0"/>
    <m/>
    <x v="6"/>
    <s v="29'16"/>
    <s v="Q2'16"/>
  </r>
  <r>
    <d v="2016-07-20T00:00:00"/>
    <s v="A3496447"/>
    <s v="B8960-16G"/>
    <s v="chin"/>
    <s v="NG"/>
    <x v="1"/>
    <n v="3"/>
    <s v="EPL"/>
    <x v="0"/>
    <m/>
    <x v="6"/>
    <s v="29'16"/>
    <s v="Q2'16"/>
  </r>
  <r>
    <d v="2016-07-20T00:00:00"/>
    <s v="A3496676"/>
    <s v="B8960-16G"/>
    <s v="chin"/>
    <s v="NG"/>
    <x v="1"/>
    <n v="5"/>
    <s v="EPL"/>
    <x v="0"/>
    <m/>
    <x v="6"/>
    <s v="29'16"/>
    <s v="Q2'16"/>
  </r>
  <r>
    <d v="2016-07-20T00:00:00"/>
    <s v="A3495009"/>
    <s v="B8960-16G"/>
    <s v="chin"/>
    <s v="NG"/>
    <x v="0"/>
    <n v="3"/>
    <s v="EPL"/>
    <x v="0"/>
    <m/>
    <x v="6"/>
    <s v="29'16"/>
    <s v="Q2'16"/>
  </r>
  <r>
    <d v="2016-07-20T00:00:00"/>
    <s v="A3495009"/>
    <s v="B8960-16G"/>
    <s v="chin"/>
    <s v="NG"/>
    <x v="1"/>
    <n v="12"/>
    <s v="EPL"/>
    <x v="0"/>
    <m/>
    <x v="6"/>
    <s v="29'16"/>
    <s v="Q2'16"/>
  </r>
  <r>
    <d v="2016-07-20T00:00:00"/>
    <s v="A3495529"/>
    <s v="B8078-9A"/>
    <s v="chin"/>
    <s v="NG"/>
    <x v="0"/>
    <n v="1"/>
    <s v="EPL"/>
    <x v="0"/>
    <m/>
    <x v="6"/>
    <s v="29'16"/>
    <s v="Q2'16"/>
  </r>
  <r>
    <d v="2016-07-20T00:00:00"/>
    <s v="A3497421"/>
    <s v="B9604-5A"/>
    <s v="chin"/>
    <s v="NG"/>
    <x v="1"/>
    <n v="3"/>
    <s v="EPL"/>
    <x v="0"/>
    <m/>
    <x v="6"/>
    <s v="29'16"/>
    <s v="Q2'16"/>
  </r>
  <r>
    <d v="2016-07-20T00:00:00"/>
    <s v="A3496961"/>
    <s v="B9604-5A"/>
    <s v="chin"/>
    <s v="NG"/>
    <x v="1"/>
    <n v="1"/>
    <s v="EPL"/>
    <x v="0"/>
    <m/>
    <x v="6"/>
    <s v="29'16"/>
    <s v="Q2'16"/>
  </r>
  <r>
    <d v="2016-07-20T00:00:00"/>
    <s v="A3496138"/>
    <s v="B9604-5A"/>
    <s v="chin"/>
    <s v="NG"/>
    <x v="1"/>
    <n v="1"/>
    <s v="EPL"/>
    <x v="0"/>
    <m/>
    <x v="6"/>
    <s v="29'16"/>
    <s v="Q2'16"/>
  </r>
  <r>
    <d v="2016-07-20T00:00:00"/>
    <s v="A3496137"/>
    <s v="B9604-5A"/>
    <s v="chin"/>
    <s v="NG"/>
    <x v="1"/>
    <n v="1"/>
    <s v="EPL"/>
    <x v="0"/>
    <m/>
    <x v="6"/>
    <s v="29'16"/>
    <s v="Q2'16"/>
  </r>
  <r>
    <d v="2016-07-20T00:00:00"/>
    <s v="A3496717"/>
    <s v="B9604-5A"/>
    <s v="chin"/>
    <s v="NG"/>
    <x v="1"/>
    <n v="2"/>
    <s v="EPL"/>
    <x v="0"/>
    <m/>
    <x v="6"/>
    <s v="29'16"/>
    <s v="Q2'16"/>
  </r>
  <r>
    <d v="2016-07-20T00:00:00"/>
    <s v="A3495368"/>
    <s v="B4324-5P"/>
    <s v="kia"/>
    <s v="NG"/>
    <x v="1"/>
    <n v="2"/>
    <s v="EPL"/>
    <x v="0"/>
    <m/>
    <x v="6"/>
    <s v="29'16"/>
    <s v="Q2'16"/>
  </r>
  <r>
    <d v="2016-07-20T00:00:00"/>
    <s v="A3495374"/>
    <s v="B4324-5P"/>
    <s v="kia"/>
    <s v="NG"/>
    <x v="1"/>
    <n v="3"/>
    <s v="EPL"/>
    <x v="0"/>
    <m/>
    <x v="6"/>
    <s v="29'16"/>
    <s v="Q2'16"/>
  </r>
  <r>
    <d v="2016-07-20T00:00:00"/>
    <s v="A3496701"/>
    <s v="B4318-5P"/>
    <s v="kia"/>
    <s v="NG"/>
    <x v="0"/>
    <n v="1"/>
    <s v="EPL"/>
    <x v="0"/>
    <m/>
    <x v="6"/>
    <s v="29'16"/>
    <s v="Q2'16"/>
  </r>
  <r>
    <d v="2016-07-20T00:00:00"/>
    <s v="A3496701"/>
    <s v="B4318-5P"/>
    <s v="kia"/>
    <s v="NG"/>
    <x v="1"/>
    <n v="6"/>
    <s v="EPL"/>
    <x v="0"/>
    <m/>
    <x v="6"/>
    <s v="29'16"/>
    <s v="Q2'16"/>
  </r>
  <r>
    <d v="2016-07-20T00:00:00"/>
    <s v="A3495580"/>
    <s v="B4313-5P"/>
    <s v="kia"/>
    <s v="NG"/>
    <x v="1"/>
    <n v="1"/>
    <s v="EPL"/>
    <x v="0"/>
    <m/>
    <x v="6"/>
    <s v="29'16"/>
    <s v="Q2'16"/>
  </r>
  <r>
    <d v="2016-07-20T00:00:00"/>
    <s v="A3496514"/>
    <s v="B8960-16G"/>
    <s v="kia"/>
    <s v="NG"/>
    <x v="1"/>
    <n v="5"/>
    <s v="EPL"/>
    <x v="0"/>
    <m/>
    <x v="6"/>
    <s v="29'16"/>
    <s v="Q2'16"/>
  </r>
  <r>
    <d v="2016-07-20T00:00:00"/>
    <s v="A3495021"/>
    <s v="B8960-16G"/>
    <s v="kia"/>
    <s v="NG"/>
    <x v="1"/>
    <n v="5"/>
    <s v="EPL"/>
    <x v="0"/>
    <m/>
    <x v="6"/>
    <s v="29'16"/>
    <s v="Q2'16"/>
  </r>
  <r>
    <d v="2016-07-20T00:00:00"/>
    <s v="A3495037"/>
    <s v="B8078-9A"/>
    <s v="kia"/>
    <s v="NG"/>
    <x v="2"/>
    <n v="1"/>
    <s v="EPL"/>
    <x v="0"/>
    <m/>
    <x v="6"/>
    <s v="29'16"/>
    <s v="Q2'16"/>
  </r>
  <r>
    <d v="2016-07-20T00:00:00"/>
    <s v="A3496255"/>
    <s v="B9604-5A"/>
    <s v="kia"/>
    <s v="NG"/>
    <x v="1"/>
    <n v="1"/>
    <s v="EPL"/>
    <x v="0"/>
    <m/>
    <x v="6"/>
    <s v="29'16"/>
    <s v="Q2'16"/>
  </r>
  <r>
    <d v="2016-07-20T00:00:00"/>
    <s v="A3495536"/>
    <s v="B8078-9A"/>
    <s v="kia"/>
    <s v="NG"/>
    <x v="2"/>
    <n v="1"/>
    <s v="EPL"/>
    <x v="0"/>
    <m/>
    <x v="6"/>
    <s v="29'16"/>
    <s v="Q2'16"/>
  </r>
  <r>
    <d v="2016-07-20T00:00:00"/>
    <s v="A3495536"/>
    <s v="B8078-9A"/>
    <s v="kia"/>
    <s v="NG"/>
    <x v="1"/>
    <n v="1"/>
    <s v="EPL"/>
    <x v="0"/>
    <m/>
    <x v="6"/>
    <s v="29'16"/>
    <s v="Q2'16"/>
  </r>
  <r>
    <d v="2016-07-20T00:00:00"/>
    <s v="A3495034"/>
    <s v="B8078-9A"/>
    <s v="kia"/>
    <s v="NG"/>
    <x v="1"/>
    <n v="2"/>
    <s v="EPL"/>
    <x v="0"/>
    <m/>
    <x v="6"/>
    <s v="29'16"/>
    <s v="Q2'16"/>
  </r>
  <r>
    <d v="2016-07-20T00:00:00"/>
    <s v="A3497334"/>
    <s v="B8960-16G"/>
    <s v="kia"/>
    <s v="NG"/>
    <x v="1"/>
    <n v="1"/>
    <s v="EPL"/>
    <x v="0"/>
    <m/>
    <x v="6"/>
    <s v="29'16"/>
    <s v="Q2'16"/>
  </r>
  <r>
    <d v="2016-07-20T00:00:00"/>
    <s v="A3496354"/>
    <s v="B8960-16G"/>
    <s v="kia"/>
    <s v="NG"/>
    <x v="1"/>
    <n v="2"/>
    <s v="EPL"/>
    <x v="0"/>
    <m/>
    <x v="6"/>
    <s v="29'16"/>
    <s v="Q2'16"/>
  </r>
  <r>
    <d v="2016-07-20T00:00:00"/>
    <s v="A3497097"/>
    <s v="B8960-16G"/>
    <s v="kia"/>
    <s v="NG"/>
    <x v="0"/>
    <n v="2"/>
    <s v="EPL"/>
    <x v="0"/>
    <m/>
    <x v="6"/>
    <s v="29'16"/>
    <s v="Q2'16"/>
  </r>
  <r>
    <d v="2016-07-20T00:00:00"/>
    <s v="A3497097"/>
    <s v="B8960-16G"/>
    <s v="kia"/>
    <s v="NG"/>
    <x v="1"/>
    <n v="5"/>
    <s v="EPL"/>
    <x v="0"/>
    <m/>
    <x v="6"/>
    <s v="29'16"/>
    <s v="Q2'16"/>
  </r>
  <r>
    <d v="2016-07-20T00:00:00"/>
    <s v="A3497100"/>
    <s v="B8960-16G"/>
    <s v="kia"/>
    <s v="NG"/>
    <x v="1"/>
    <n v="1"/>
    <s v="EPL"/>
    <x v="0"/>
    <m/>
    <x v="6"/>
    <s v="29'16"/>
    <s v="Q2'16"/>
  </r>
  <r>
    <d v="2016-07-20T00:00:00"/>
    <s v="A3497057"/>
    <s v="B8960-16G"/>
    <s v="kia"/>
    <s v="NG"/>
    <x v="2"/>
    <n v="1"/>
    <s v="EPL"/>
    <x v="0"/>
    <m/>
    <x v="6"/>
    <s v="29'16"/>
    <s v="Q2'16"/>
  </r>
  <r>
    <d v="2016-07-20T00:00:00"/>
    <s v="A3497057"/>
    <s v="B8960-16G"/>
    <s v="kia"/>
    <s v="NG"/>
    <x v="0"/>
    <n v="1"/>
    <s v="EPL"/>
    <x v="0"/>
    <m/>
    <x v="6"/>
    <s v="29'16"/>
    <s v="Q2'16"/>
  </r>
  <r>
    <d v="2016-07-20T00:00:00"/>
    <s v="A3497057"/>
    <s v="B8960-16G"/>
    <s v="kia"/>
    <s v="NG"/>
    <x v="1"/>
    <n v="1"/>
    <s v="EPL"/>
    <x v="0"/>
    <m/>
    <x v="6"/>
    <s v="29'16"/>
    <s v="Q2'16"/>
  </r>
  <r>
    <d v="2016-07-20T00:00:00"/>
    <s v="A3497096"/>
    <s v="B8960-16G"/>
    <s v="kia"/>
    <s v="NG"/>
    <x v="1"/>
    <n v="4"/>
    <s v="EPL"/>
    <x v="0"/>
    <m/>
    <x v="6"/>
    <s v="29'16"/>
    <s v="Q2'16"/>
  </r>
  <r>
    <d v="2016-07-20T00:00:00"/>
    <s v="A3497333"/>
    <s v="B8960-16G"/>
    <s v="kia"/>
    <s v="NG"/>
    <x v="1"/>
    <n v="3"/>
    <s v="EPL"/>
    <x v="0"/>
    <m/>
    <x v="6"/>
    <s v="29'16"/>
    <s v="Q2'16"/>
  </r>
  <r>
    <d v="2016-07-20T00:00:00"/>
    <s v="A3497099"/>
    <s v="B8960-16G"/>
    <s v="kia"/>
    <s v="NG"/>
    <x v="0"/>
    <n v="1"/>
    <s v="EPL"/>
    <x v="0"/>
    <m/>
    <x v="6"/>
    <s v="29'16"/>
    <s v="Q2'16"/>
  </r>
  <r>
    <d v="2016-07-20T00:00:00"/>
    <s v="A3497099"/>
    <s v="B8960-16G"/>
    <s v="kia"/>
    <s v="NG"/>
    <x v="1"/>
    <n v="4"/>
    <s v="EPL"/>
    <x v="0"/>
    <m/>
    <x v="6"/>
    <s v="29'16"/>
    <s v="Q2'16"/>
  </r>
  <r>
    <d v="2016-07-20T00:00:00"/>
    <s v="A3496678"/>
    <s v="B8960-16G"/>
    <s v="kia"/>
    <s v="NG"/>
    <x v="1"/>
    <n v="3"/>
    <s v="EPL"/>
    <x v="0"/>
    <m/>
    <x v="6"/>
    <s v="29'16"/>
    <s v="Q2'16"/>
  </r>
  <r>
    <d v="2016-07-20T00:00:00"/>
    <s v="A3496260"/>
    <s v="B9604-5A"/>
    <s v="kia"/>
    <s v="NG"/>
    <x v="1"/>
    <n v="1"/>
    <s v="EPL"/>
    <x v="0"/>
    <m/>
    <x v="6"/>
    <s v="29'16"/>
    <s v="Q2'16"/>
  </r>
  <r>
    <d v="2016-07-20T00:00:00"/>
    <s v="A3495539"/>
    <s v="B8078-9A"/>
    <s v="kia"/>
    <s v="NG"/>
    <x v="2"/>
    <n v="1"/>
    <s v="EPL"/>
    <x v="0"/>
    <m/>
    <x v="6"/>
    <s v="29'16"/>
    <s v="Q2'16"/>
  </r>
  <r>
    <d v="2016-07-20T00:00:00"/>
    <s v="A3496257"/>
    <s v="B9604-5A"/>
    <s v="kia"/>
    <s v="NG"/>
    <x v="1"/>
    <n v="1"/>
    <s v="EPL"/>
    <x v="0"/>
    <m/>
    <x v="6"/>
    <s v="29'16"/>
    <s v="Q2'16"/>
  </r>
  <r>
    <d v="2016-07-20T00:00:00"/>
    <s v="A3497431"/>
    <s v="B9604-5A"/>
    <s v="kia"/>
    <s v="NG"/>
    <x v="1"/>
    <n v="2"/>
    <s v="EPL"/>
    <x v="0"/>
    <m/>
    <x v="6"/>
    <s v="29'16"/>
    <s v="Q2'16"/>
  </r>
  <r>
    <d v="2016-07-21T00:00:00"/>
    <s v="A3496513"/>
    <s v="B8960-16G"/>
    <s v="kia"/>
    <s v="NG"/>
    <x v="2"/>
    <n v="1"/>
    <s v="EPL"/>
    <x v="0"/>
    <m/>
    <x v="6"/>
    <s v="29'16"/>
    <s v="Q2'16"/>
  </r>
  <r>
    <d v="2016-07-21T00:00:00"/>
    <s v="A3496513"/>
    <s v="B8960-16G"/>
    <s v="kia"/>
    <s v="NG"/>
    <x v="1"/>
    <n v="2"/>
    <s v="EPL"/>
    <x v="0"/>
    <m/>
    <x v="6"/>
    <s v="29'16"/>
    <s v="Q2'16"/>
  </r>
  <r>
    <d v="2016-07-21T00:00:00"/>
    <s v="A3497424"/>
    <s v="B9604-5A"/>
    <s v="kia"/>
    <s v="NG"/>
    <x v="0"/>
    <n v="1"/>
    <s v="EPL"/>
    <x v="0"/>
    <m/>
    <x v="6"/>
    <s v="29'16"/>
    <s v="Q2'16"/>
  </r>
  <r>
    <d v="2016-07-21T00:00:00"/>
    <s v="A3497424"/>
    <s v="B9604-5A"/>
    <s v="kia"/>
    <s v="NG"/>
    <x v="1"/>
    <n v="1"/>
    <s v="EPL"/>
    <x v="0"/>
    <m/>
    <x v="6"/>
    <s v="29'16"/>
    <s v="Q2'16"/>
  </r>
  <r>
    <d v="2016-07-21T00:00:00"/>
    <s v="A3494710"/>
    <s v="B8960-16G"/>
    <s v="kia"/>
    <s v="NG"/>
    <x v="1"/>
    <n v="3"/>
    <s v="EPL"/>
    <x v="0"/>
    <m/>
    <x v="6"/>
    <s v="29'16"/>
    <s v="Q2'16"/>
  </r>
  <r>
    <d v="2016-07-21T00:00:00"/>
    <s v="A3496510"/>
    <s v="B8960-16G"/>
    <s v="kia"/>
    <s v="NG"/>
    <x v="1"/>
    <n v="4"/>
    <s v="EPL"/>
    <x v="0"/>
    <m/>
    <x v="6"/>
    <s v="29'16"/>
    <s v="Q2'16"/>
  </r>
  <r>
    <d v="2016-07-21T00:00:00"/>
    <s v="A3496357"/>
    <s v="B8960-16G"/>
    <s v="kia"/>
    <s v="NG"/>
    <x v="1"/>
    <n v="1"/>
    <s v="EPL"/>
    <x v="0"/>
    <m/>
    <x v="6"/>
    <s v="29'16"/>
    <s v="Q2'16"/>
  </r>
  <r>
    <d v="2016-07-21T00:00:00"/>
    <s v="A3497330"/>
    <s v="B8960-16G"/>
    <s v="kia"/>
    <s v="NG"/>
    <x v="2"/>
    <n v="3"/>
    <s v="EPL"/>
    <x v="0"/>
    <m/>
    <x v="6"/>
    <s v="29'16"/>
    <s v="Q2'16"/>
  </r>
  <r>
    <d v="2016-07-21T00:00:00"/>
    <s v="A3497330"/>
    <s v="B8960-16G"/>
    <s v="kia"/>
    <s v="NG"/>
    <x v="1"/>
    <n v="2"/>
    <s v="EPL"/>
    <x v="0"/>
    <m/>
    <x v="6"/>
    <s v="29'16"/>
    <s v="Q2'16"/>
  </r>
  <r>
    <d v="2016-07-21T00:00:00"/>
    <s v="A3496143"/>
    <s v="B9604-5A"/>
    <s v="kia"/>
    <s v="NG"/>
    <x v="1"/>
    <n v="1"/>
    <s v="EPL"/>
    <x v="0"/>
    <m/>
    <x v="6"/>
    <s v="29'16"/>
    <s v="Q2'16"/>
  </r>
  <r>
    <d v="2016-07-21T00:00:00"/>
    <s v="A3497425"/>
    <s v="B9604-5A"/>
    <s v="kia"/>
    <s v="NG"/>
    <x v="1"/>
    <n v="1"/>
    <s v="EPL"/>
    <x v="0"/>
    <m/>
    <x v="6"/>
    <s v="29'16"/>
    <s v="Q2'16"/>
  </r>
  <r>
    <d v="2016-07-21T00:00:00"/>
    <s v="A3496954"/>
    <s v="B9604-5A"/>
    <s v="kia"/>
    <s v="NG"/>
    <x v="1"/>
    <n v="2"/>
    <s v="EPL"/>
    <x v="0"/>
    <m/>
    <x v="6"/>
    <s v="29'16"/>
    <s v="Q2'16"/>
  </r>
  <r>
    <d v="2016-07-21T00:00:00"/>
    <s v="A3495031"/>
    <s v="B8078-9A"/>
    <s v="kia"/>
    <s v="NG"/>
    <x v="1"/>
    <n v="3"/>
    <s v="EPL"/>
    <x v="0"/>
    <m/>
    <x v="6"/>
    <s v="29'16"/>
    <s v="Q2'16"/>
  </r>
  <r>
    <d v="2016-07-21T00:00:00"/>
    <s v="A3495032"/>
    <s v="B8078-9A"/>
    <s v="kia"/>
    <s v="NG"/>
    <x v="1"/>
    <n v="1"/>
    <s v="EPL"/>
    <x v="0"/>
    <m/>
    <x v="6"/>
    <s v="29'16"/>
    <s v="Q2'16"/>
  </r>
  <r>
    <d v="2016-07-21T00:00:00"/>
    <s v="A3496256"/>
    <s v="B9604-5A"/>
    <s v="KELLY"/>
    <s v="NG"/>
    <x v="1"/>
    <n v="2"/>
    <s v="EPL"/>
    <x v="0"/>
    <m/>
    <x v="6"/>
    <s v="29'16"/>
    <s v="Q2'16"/>
  </r>
  <r>
    <d v="2016-07-21T00:00:00"/>
    <s v="A3496372"/>
    <s v="B9604-5A"/>
    <s v="KELLY"/>
    <s v="NG"/>
    <x v="1"/>
    <n v="1"/>
    <s v="EPL"/>
    <x v="0"/>
    <m/>
    <x v="6"/>
    <s v="29'16"/>
    <s v="Q2'16"/>
  </r>
  <r>
    <d v="2016-07-21T00:00:00"/>
    <s v="A3496955"/>
    <s v="B9604-5A"/>
    <s v="KELLY"/>
    <s v="NG"/>
    <x v="1"/>
    <n v="5"/>
    <s v="EPL"/>
    <x v="0"/>
    <m/>
    <x v="6"/>
    <s v="29'16"/>
    <s v="Q2'16"/>
  </r>
  <r>
    <d v="2016-07-21T00:00:00"/>
    <s v="A3495379"/>
    <s v="B4324-5P"/>
    <s v="KELLY"/>
    <s v="NG"/>
    <x v="1"/>
    <n v="2"/>
    <s v="EPL"/>
    <x v="0"/>
    <m/>
    <x v="6"/>
    <s v="29'16"/>
    <s v="Q2'16"/>
  </r>
  <r>
    <d v="2016-07-21T00:00:00"/>
    <s v="A3493800"/>
    <s v="B7953-9U"/>
    <s v="KELLY"/>
    <s v="NG"/>
    <x v="1"/>
    <n v="1"/>
    <s v="EPL"/>
    <x v="0"/>
    <m/>
    <x v="6"/>
    <s v="29'16"/>
    <s v="Q2'16"/>
  </r>
  <r>
    <d v="2016-07-21T00:00:00"/>
    <s v="A3493800"/>
    <s v="B7953-9U"/>
    <s v="KELLY"/>
    <s v="NG"/>
    <x v="7"/>
    <n v="1"/>
    <s v="EPL"/>
    <x v="0"/>
    <m/>
    <x v="6"/>
    <s v="29'16"/>
    <s v="Q2'16"/>
  </r>
  <r>
    <d v="2016-07-21T00:00:00"/>
    <s v="A3497332"/>
    <s v="B8960-16G"/>
    <s v="KELLY"/>
    <s v="NG"/>
    <x v="2"/>
    <n v="1"/>
    <s v="EPL"/>
    <x v="0"/>
    <m/>
    <x v="6"/>
    <s v="29'16"/>
    <s v="Q2'16"/>
  </r>
  <r>
    <d v="2016-07-21T00:00:00"/>
    <s v="A3497332"/>
    <s v="B8960-16G"/>
    <s v="KELLY"/>
    <s v="NG"/>
    <x v="1"/>
    <n v="1"/>
    <s v="EPL"/>
    <x v="0"/>
    <m/>
    <x v="6"/>
    <s v="29'16"/>
    <s v="Q2'16"/>
  </r>
  <r>
    <d v="2016-07-21T00:00:00"/>
    <s v="A3497056"/>
    <s v="B8960-16G"/>
    <s v="KELLY"/>
    <s v="NG"/>
    <x v="2"/>
    <n v="1"/>
    <s v="EPL"/>
    <x v="0"/>
    <m/>
    <x v="6"/>
    <s v="29'16"/>
    <s v="Q2'16"/>
  </r>
  <r>
    <d v="2016-07-21T00:00:00"/>
    <s v="A3497056"/>
    <s v="B8960-16G"/>
    <s v="KELLY"/>
    <s v="NG"/>
    <x v="1"/>
    <n v="1"/>
    <s v="EPL"/>
    <x v="0"/>
    <m/>
    <x v="6"/>
    <s v="29'16"/>
    <s v="Q2'16"/>
  </r>
  <r>
    <d v="2016-07-21T00:00:00"/>
    <s v="P2013183"/>
    <s v="AE62A-9P"/>
    <s v="KELLY"/>
    <s v="NG"/>
    <x v="1"/>
    <n v="1"/>
    <s v="EPL"/>
    <x v="0"/>
    <m/>
    <x v="6"/>
    <s v="29'16"/>
    <s v="Q2'16"/>
  </r>
  <r>
    <d v="2016-07-21T00:00:00"/>
    <s v="A3497098"/>
    <s v="B8960-16G"/>
    <s v="KELLY"/>
    <s v="NG"/>
    <x v="1"/>
    <n v="4"/>
    <s v="EPL"/>
    <x v="0"/>
    <m/>
    <x v="6"/>
    <s v="29'16"/>
    <s v="Q2'16"/>
  </r>
  <r>
    <d v="2016-07-21T00:00:00"/>
    <s v="A3497433"/>
    <s v="B9604-5A"/>
    <s v="KELLY"/>
    <s v="NG"/>
    <x v="1"/>
    <n v="1"/>
    <s v="EPL"/>
    <x v="0"/>
    <m/>
    <x v="6"/>
    <s v="29'16"/>
    <s v="Q2'16"/>
  </r>
  <r>
    <d v="2016-07-21T00:00:00"/>
    <s v="A3496512"/>
    <s v="B8960-16G"/>
    <s v="KELLY"/>
    <s v="NG"/>
    <x v="1"/>
    <n v="3"/>
    <s v="EPL"/>
    <x v="0"/>
    <m/>
    <x v="6"/>
    <s v="29'16"/>
    <s v="Q2'16"/>
  </r>
  <r>
    <d v="2016-07-21T00:00:00"/>
    <s v="A3495039"/>
    <s v="B8078-9A"/>
    <s v="KELLY"/>
    <s v="NG"/>
    <x v="1"/>
    <n v="3"/>
    <s v="EPL"/>
    <x v="0"/>
    <m/>
    <x v="6"/>
    <s v="29'16"/>
    <s v="Q2'16"/>
  </r>
  <r>
    <d v="2016-07-21T00:00:00"/>
    <s v="A3495520"/>
    <s v="B8078-9A"/>
    <s v="kia"/>
    <s v="NG"/>
    <x v="1"/>
    <n v="1"/>
    <s v="EPL"/>
    <x v="0"/>
    <m/>
    <x v="6"/>
    <s v="29'16"/>
    <s v="Q2'16"/>
  </r>
  <r>
    <d v="2016-07-21T00:00:00"/>
    <s v="A3496966"/>
    <s v="B9604-5A"/>
    <s v="kia"/>
    <s v="NG"/>
    <x v="1"/>
    <n v="1"/>
    <s v="EPL"/>
    <x v="0"/>
    <m/>
    <x v="6"/>
    <s v="29'16"/>
    <s v="Q2'16"/>
  </r>
  <r>
    <d v="2016-07-21T00:00:00"/>
    <s v="A3497427"/>
    <s v="B9604-5A"/>
    <s v="kia"/>
    <s v="NG"/>
    <x v="1"/>
    <n v="1"/>
    <s v="EPL"/>
    <x v="0"/>
    <m/>
    <x v="6"/>
    <s v="29'16"/>
    <s v="Q2'16"/>
  </r>
  <r>
    <d v="2016-07-21T00:00:00"/>
    <s v="A3497054"/>
    <s v="B8960-16G"/>
    <s v="chin"/>
    <s v="NG"/>
    <x v="1"/>
    <n v="1"/>
    <s v="EPL"/>
    <x v="0"/>
    <m/>
    <x v="6"/>
    <s v="29'16"/>
    <s v="Q2'16"/>
  </r>
  <r>
    <d v="2016-07-21T00:00:00"/>
    <s v="A3498093"/>
    <s v="B9604-5A"/>
    <s v="chin"/>
    <s v="NG"/>
    <x v="1"/>
    <n v="1"/>
    <s v="EPL"/>
    <x v="0"/>
    <m/>
    <x v="6"/>
    <s v="29'16"/>
    <s v="Q2'16"/>
  </r>
  <r>
    <d v="2016-07-21T00:00:00"/>
    <s v="A3495033"/>
    <s v="B8078-9A"/>
    <s v="chin"/>
    <s v="NG"/>
    <x v="1"/>
    <n v="2"/>
    <s v="EPL"/>
    <x v="0"/>
    <m/>
    <x v="6"/>
    <s v="29'16"/>
    <s v="Q2'16"/>
  </r>
  <r>
    <d v="2016-07-21T00:00:00"/>
    <s v="A3498095"/>
    <s v="B9604-5A"/>
    <s v="chin"/>
    <s v="NG"/>
    <x v="1"/>
    <n v="2"/>
    <s v="EPL"/>
    <x v="0"/>
    <m/>
    <x v="6"/>
    <s v="29'16"/>
    <s v="Q2'16"/>
  </r>
  <r>
    <d v="2016-07-21T00:00:00"/>
    <s v="A3496146"/>
    <s v="B9604-5A"/>
    <s v="chin"/>
    <s v="NG"/>
    <x v="1"/>
    <n v="2"/>
    <s v="EPL"/>
    <x v="0"/>
    <m/>
    <x v="6"/>
    <s v="29'16"/>
    <s v="Q2'16"/>
  </r>
  <r>
    <d v="2016-07-21T00:00:00"/>
    <s v="A3497458"/>
    <s v="B8099-9H"/>
    <s v="chin"/>
    <s v="NG"/>
    <x v="1"/>
    <n v="1"/>
    <s v="EPL"/>
    <x v="0"/>
    <m/>
    <x v="6"/>
    <s v="29'16"/>
    <s v="Q2'16"/>
  </r>
  <r>
    <d v="2016-07-21T00:00:00"/>
    <s v="A3496264"/>
    <s v="B9604-5A"/>
    <s v="chin"/>
    <s v="NG"/>
    <x v="0"/>
    <n v="1"/>
    <s v="EPL"/>
    <x v="0"/>
    <m/>
    <x v="6"/>
    <s v="29'16"/>
    <s v="Q2'16"/>
  </r>
  <r>
    <d v="2016-07-21T00:00:00"/>
    <s v="A3496700"/>
    <s v="B4318-5P"/>
    <s v="M.JOTHI"/>
    <s v="NG"/>
    <x v="1"/>
    <n v="1"/>
    <s v="EPL"/>
    <x v="0"/>
    <m/>
    <x v="6"/>
    <s v="29'16"/>
    <s v="Q2'16"/>
  </r>
  <r>
    <d v="2016-07-21T00:00:00"/>
    <s v="A3494613"/>
    <s v="B4403-9K"/>
    <s v="M.JOTHI"/>
    <s v="NG"/>
    <x v="2"/>
    <n v="1"/>
    <s v="EPL"/>
    <x v="0"/>
    <m/>
    <x v="6"/>
    <s v="29'16"/>
    <s v="Q2'16"/>
  </r>
  <r>
    <d v="2016-07-21T00:00:00"/>
    <s v="A3495537"/>
    <s v="B8078-9A"/>
    <s v="M.JOTHI"/>
    <s v="NG"/>
    <x v="1"/>
    <n v="2"/>
    <s v="EPL"/>
    <x v="0"/>
    <m/>
    <x v="6"/>
    <s v="29'16"/>
    <s v="Q2'16"/>
  </r>
  <r>
    <d v="2016-07-21T00:00:00"/>
    <s v="A3491117"/>
    <s v="B8960-16G"/>
    <s v="M.JOTHI"/>
    <s v="NG"/>
    <x v="1"/>
    <n v="6"/>
    <s v="EPL"/>
    <x v="0"/>
    <m/>
    <x v="6"/>
    <s v="29'16"/>
    <s v="Q2'16"/>
  </r>
  <r>
    <d v="2016-07-21T00:00:00"/>
    <s v="A3497518"/>
    <s v="B8960-16G"/>
    <s v="M.JOTHI"/>
    <s v="NG"/>
    <x v="1"/>
    <n v="5"/>
    <s v="EPL"/>
    <x v="0"/>
    <m/>
    <x v="6"/>
    <s v="29'16"/>
    <s v="Q2'16"/>
  </r>
  <r>
    <d v="2016-07-21T00:00:00"/>
    <s v="A3497522"/>
    <s v="B8960-16G"/>
    <s v="M.JOTHI"/>
    <s v="NG"/>
    <x v="1"/>
    <n v="1"/>
    <s v="EPL"/>
    <x v="0"/>
    <m/>
    <x v="6"/>
    <s v="29'16"/>
    <s v="Q2'16"/>
  </r>
  <r>
    <d v="2016-07-21T00:00:00"/>
    <s v="A3497521"/>
    <s v="B8960-16G"/>
    <s v="M.JOTHI"/>
    <s v="NG"/>
    <x v="0"/>
    <n v="6"/>
    <s v="EPL"/>
    <x v="0"/>
    <m/>
    <x v="6"/>
    <s v="29'16"/>
    <s v="Q2'16"/>
  </r>
  <r>
    <d v="2016-07-21T00:00:00"/>
    <s v="A3494568"/>
    <s v="B4313-5P"/>
    <s v="M.JOTHI"/>
    <s v="NG"/>
    <x v="2"/>
    <n v="1"/>
    <s v="EPL"/>
    <x v="0"/>
    <m/>
    <x v="6"/>
    <s v="29'16"/>
    <s v="Q2'16"/>
  </r>
  <r>
    <d v="2016-07-21T00:00:00"/>
    <s v="A3497459"/>
    <s v="B8099-9H"/>
    <s v="M.JOTHI"/>
    <s v="NG"/>
    <x v="1"/>
    <n v="1"/>
    <s v="EPL"/>
    <x v="0"/>
    <m/>
    <x v="6"/>
    <s v="29'16"/>
    <s v="Q2'16"/>
  </r>
  <r>
    <d v="2016-07-21T00:00:00"/>
    <s v="A3495383"/>
    <s v="B4324-5P"/>
    <s v="M.JOTHI"/>
    <s v="NG"/>
    <x v="1"/>
    <n v="1"/>
    <s v="EPL"/>
    <x v="0"/>
    <m/>
    <x v="6"/>
    <s v="29'16"/>
    <s v="Q2'16"/>
  </r>
  <r>
    <d v="2016-07-21T00:00:00"/>
    <s v="A3497470"/>
    <s v="B8099-9H"/>
    <s v="M.JOTHI"/>
    <s v="NG"/>
    <x v="1"/>
    <n v="4"/>
    <s v="EPL"/>
    <x v="0"/>
    <m/>
    <x v="6"/>
    <s v="29'16"/>
    <s v="Q2'16"/>
  </r>
  <r>
    <d v="2016-07-21T00:00:00"/>
    <s v="A3496695"/>
    <s v="B4318-5P"/>
    <s v="M.JOTHI"/>
    <s v="NG"/>
    <x v="1"/>
    <n v="1"/>
    <s v="EPL"/>
    <x v="0"/>
    <m/>
    <x v="6"/>
    <s v="29'16"/>
    <s v="Q2'16"/>
  </r>
  <r>
    <d v="2016-07-21T00:00:00"/>
    <s v="A3495579"/>
    <s v="B4313-5P"/>
    <s v="M.JOTHI"/>
    <s v="NG"/>
    <x v="1"/>
    <n v="1"/>
    <s v="EPL"/>
    <x v="0"/>
    <m/>
    <x v="6"/>
    <s v="29'16"/>
    <s v="Q2'16"/>
  </r>
  <r>
    <d v="2016-07-21T00:00:00"/>
    <s v="A3494360"/>
    <s v="B4313-5P"/>
    <s v="M.JOTHI"/>
    <s v="NG"/>
    <x v="1"/>
    <n v="1"/>
    <s v="EPL"/>
    <x v="0"/>
    <m/>
    <x v="6"/>
    <s v="29'16"/>
    <s v="Q2'16"/>
  </r>
  <r>
    <d v="2016-07-22T00:00:00"/>
    <s v="A3496511"/>
    <s v="B8960-16G"/>
    <s v="PEE"/>
    <s v="NG"/>
    <x v="2"/>
    <n v="1"/>
    <s v="EPL"/>
    <x v="0"/>
    <m/>
    <x v="6"/>
    <s v="29'16"/>
    <s v="Q2'16"/>
  </r>
  <r>
    <d v="2016-07-22T00:00:00"/>
    <s v="A3496511"/>
    <s v="B8960-16G"/>
    <s v="PEE"/>
    <s v="NG"/>
    <x v="1"/>
    <n v="2"/>
    <s v="EPL"/>
    <x v="0"/>
    <m/>
    <x v="6"/>
    <s v="29'16"/>
    <s v="Q2'16"/>
  </r>
  <r>
    <d v="2016-07-22T00:00:00"/>
    <s v="A3490836"/>
    <s v="B8960-16G"/>
    <s v="PEE"/>
    <s v="NG"/>
    <x v="1"/>
    <n v="8"/>
    <s v="EPL"/>
    <x v="0"/>
    <m/>
    <x v="6"/>
    <s v="29'16"/>
    <s v="Q2'16"/>
  </r>
  <r>
    <d v="2016-07-22T00:00:00"/>
    <s v="A3497101"/>
    <s v="B8960-16G"/>
    <s v="PEE"/>
    <s v="NG"/>
    <x v="1"/>
    <n v="5"/>
    <s v="EPL"/>
    <x v="0"/>
    <m/>
    <x v="6"/>
    <s v="29'16"/>
    <s v="Q2'16"/>
  </r>
  <r>
    <d v="2016-07-22T00:00:00"/>
    <s v="A3497003"/>
    <s v="B8960-16G"/>
    <s v="PEE"/>
    <s v="NG"/>
    <x v="1"/>
    <n v="1"/>
    <s v="EPL"/>
    <x v="0"/>
    <m/>
    <x v="6"/>
    <s v="29'16"/>
    <s v="Q2'16"/>
  </r>
  <r>
    <d v="2016-07-22T00:00:00"/>
    <s v="A3495376"/>
    <s v="B4324-5P"/>
    <s v="PEE"/>
    <s v="NG"/>
    <x v="1"/>
    <n v="1"/>
    <s v="EPL"/>
    <x v="0"/>
    <m/>
    <x v="6"/>
    <s v="29'16"/>
    <s v="Q2'16"/>
  </r>
  <r>
    <d v="2016-07-22T00:00:00"/>
    <s v="A3494610"/>
    <s v="B4403-9K"/>
    <s v="PEE"/>
    <s v="NG"/>
    <x v="1"/>
    <n v="4"/>
    <s v="EPL"/>
    <x v="0"/>
    <m/>
    <x v="6"/>
    <s v="29'16"/>
    <s v="Q2'16"/>
  </r>
  <r>
    <d v="2016-07-22T00:00:00"/>
    <s v="A3494540"/>
    <s v="B4403-9K"/>
    <s v="PEE"/>
    <s v="NG"/>
    <x v="2"/>
    <n v="1"/>
    <s v="EPL"/>
    <x v="0"/>
    <m/>
    <x v="6"/>
    <s v="29'16"/>
    <s v="Q2'16"/>
  </r>
  <r>
    <d v="2016-07-22T00:00:00"/>
    <s v="A3497456"/>
    <s v="B8099-9H"/>
    <s v="PEE"/>
    <s v="NG"/>
    <x v="2"/>
    <n v="1"/>
    <s v="EPL"/>
    <x v="0"/>
    <m/>
    <x v="6"/>
    <s v="29'16"/>
    <s v="Q2'16"/>
  </r>
  <r>
    <d v="2016-07-22T00:00:00"/>
    <s v="A3496141"/>
    <s v="B9604-5A"/>
    <s v="PEE"/>
    <s v="NG"/>
    <x v="1"/>
    <n v="1"/>
    <s v="EPL"/>
    <x v="0"/>
    <m/>
    <x v="6"/>
    <s v="29'16"/>
    <s v="Q2'16"/>
  </r>
  <r>
    <d v="2016-07-22T00:00:00"/>
    <s v="A3497149"/>
    <s v="B9607-5N"/>
    <s v="PEE"/>
    <s v="NG"/>
    <x v="1"/>
    <n v="1"/>
    <s v="EPL"/>
    <x v="0"/>
    <m/>
    <x v="6"/>
    <s v="29'16"/>
    <s v="Q2'16"/>
  </r>
  <r>
    <d v="2016-07-22T00:00:00"/>
    <s v="A3495866"/>
    <s v="B9081-9T"/>
    <s v="PEE"/>
    <s v="NG"/>
    <x v="17"/>
    <n v="1"/>
    <s v="EPL"/>
    <x v="0"/>
    <m/>
    <x v="6"/>
    <s v="29'16"/>
    <s v="Q2'16"/>
  </r>
  <r>
    <d v="2016-07-22T00:00:00"/>
    <s v="A3493301"/>
    <s v="B9604-5A"/>
    <s v="PEE"/>
    <s v="NG"/>
    <x v="1"/>
    <n v="2"/>
    <s v="EPL"/>
    <x v="0"/>
    <m/>
    <x v="6"/>
    <s v="29'16"/>
    <s v="Q2'16"/>
  </r>
  <r>
    <d v="2016-07-22T00:00:00"/>
    <s v="A3494608"/>
    <s v="B4403-9K"/>
    <s v="PEE"/>
    <s v="NG"/>
    <x v="1"/>
    <n v="1"/>
    <s v="EPL"/>
    <x v="0"/>
    <m/>
    <x v="6"/>
    <s v="29'16"/>
    <s v="Q2'16"/>
  </r>
  <r>
    <d v="2016-07-22T00:00:00"/>
    <s v="A3499078"/>
    <s v="B8034-9M"/>
    <s v="KELLY"/>
    <s v="NG"/>
    <x v="8"/>
    <n v="1"/>
    <s v="EPL"/>
    <x v="0"/>
    <m/>
    <x v="6"/>
    <s v="29'16"/>
    <s v="Q2'16"/>
  </r>
  <r>
    <d v="2016-07-22T00:00:00"/>
    <s v="A3498037"/>
    <s v="B9604-5A"/>
    <s v="KELLY"/>
    <s v="NG"/>
    <x v="1"/>
    <n v="1"/>
    <s v="EPL"/>
    <x v="0"/>
    <m/>
    <x v="6"/>
    <s v="29'16"/>
    <s v="Q2'16"/>
  </r>
  <r>
    <d v="2016-07-22T00:00:00"/>
    <s v="A3497517"/>
    <s v="B8960-16G"/>
    <s v="KELLY"/>
    <s v="NG"/>
    <x v="2"/>
    <n v="1"/>
    <s v="EPL"/>
    <x v="0"/>
    <m/>
    <x v="6"/>
    <s v="29'16"/>
    <s v="Q2'16"/>
  </r>
  <r>
    <d v="2016-07-22T00:00:00"/>
    <s v="A3497517"/>
    <s v="B8960-16G"/>
    <s v="KELLY"/>
    <s v="NG"/>
    <x v="1"/>
    <n v="1"/>
    <s v="EPL"/>
    <x v="0"/>
    <m/>
    <x v="6"/>
    <s v="29'16"/>
    <s v="Q2'16"/>
  </r>
  <r>
    <d v="2016-07-22T00:00:00"/>
    <s v="A3495571"/>
    <s v="B4401-9L"/>
    <s v="KELLY"/>
    <s v="NG"/>
    <x v="1"/>
    <n v="5"/>
    <s v="EPL"/>
    <x v="0"/>
    <m/>
    <x v="6"/>
    <s v="29'16"/>
    <s v="Q2'16"/>
  </r>
  <r>
    <d v="2016-07-22T00:00:00"/>
    <s v="A3497471"/>
    <s v="B8099-9H"/>
    <s v="KELLY"/>
    <s v="NG"/>
    <x v="1"/>
    <n v="1"/>
    <s v="EPL"/>
    <x v="0"/>
    <m/>
    <x v="6"/>
    <s v="29'16"/>
    <s v="Q2'16"/>
  </r>
  <r>
    <d v="2016-07-22T00:00:00"/>
    <s v="A3495326"/>
    <s v="B9081-9T"/>
    <s v="KELLY"/>
    <s v="NG"/>
    <x v="17"/>
    <n v="8"/>
    <s v="EPL"/>
    <x v="0"/>
    <m/>
    <x v="6"/>
    <s v="29'16"/>
    <s v="Q2'16"/>
  </r>
  <r>
    <d v="2016-07-22T00:00:00"/>
    <s v="A3495112"/>
    <s v="B9081-9T"/>
    <s v="KELLY"/>
    <s v="NG"/>
    <x v="17"/>
    <n v="2"/>
    <s v="EPL"/>
    <x v="0"/>
    <m/>
    <x v="6"/>
    <s v="29'16"/>
    <s v="Q2'16"/>
  </r>
  <r>
    <d v="2016-07-22T00:00:00"/>
    <s v="A3495864"/>
    <s v="B9081-9T"/>
    <s v="KELLY"/>
    <s v="NG"/>
    <x v="17"/>
    <n v="1"/>
    <s v="EPL"/>
    <x v="0"/>
    <m/>
    <x v="6"/>
    <s v="29'16"/>
    <s v="Q2'16"/>
  </r>
  <r>
    <d v="2016-07-22T00:00:00"/>
    <s v="A3495858"/>
    <s v="B9081-9T"/>
    <s v="KELLY"/>
    <s v="NG"/>
    <x v="17"/>
    <n v="2"/>
    <s v="EPL"/>
    <x v="0"/>
    <m/>
    <x v="6"/>
    <s v="29'16"/>
    <s v="Q2'16"/>
  </r>
  <r>
    <d v="2016-07-23T00:00:00"/>
    <s v="A3496964"/>
    <s v="B9604-5A"/>
    <s v="chin"/>
    <s v="NG"/>
    <x v="1"/>
    <n v="1"/>
    <s v="EPL"/>
    <x v="0"/>
    <m/>
    <x v="6"/>
    <s v="29'16"/>
    <s v="Q2'16"/>
  </r>
  <r>
    <d v="2016-07-23T00:00:00"/>
    <s v="A3495911"/>
    <s v="B9604-5A"/>
    <s v="chin"/>
    <s v="NG"/>
    <x v="1"/>
    <n v="2"/>
    <s v="EPL"/>
    <x v="0"/>
    <m/>
    <x v="6"/>
    <s v="29'16"/>
    <s v="Q2'16"/>
  </r>
  <r>
    <d v="2016-07-23T00:00:00"/>
    <s v="A3496135"/>
    <s v="B9604-5A"/>
    <s v="chin"/>
    <s v="NG"/>
    <x v="2"/>
    <n v="1"/>
    <s v="EPL"/>
    <x v="0"/>
    <m/>
    <x v="6"/>
    <s v="29'16"/>
    <s v="Q2'16"/>
  </r>
  <r>
    <d v="2016-07-23T00:00:00"/>
    <s v="A3498188"/>
    <s v="B9604-5A"/>
    <s v="chin"/>
    <s v="NG"/>
    <x v="1"/>
    <n v="2"/>
    <s v="EPL"/>
    <x v="0"/>
    <m/>
    <x v="6"/>
    <s v="29'16"/>
    <s v="Q2'16"/>
  </r>
  <r>
    <d v="2016-07-23T00:00:00"/>
    <s v="A3498091"/>
    <s v="B9604-5A"/>
    <s v="chin"/>
    <s v="NG"/>
    <x v="1"/>
    <n v="1"/>
    <s v="EPL"/>
    <x v="0"/>
    <m/>
    <x v="6"/>
    <s v="29'16"/>
    <s v="Q2'16"/>
  </r>
  <r>
    <d v="2016-07-23T00:00:00"/>
    <s v="A3496727"/>
    <s v="B9604-5A"/>
    <s v="chin"/>
    <s v="NG"/>
    <x v="1"/>
    <n v="2"/>
    <s v="EPL"/>
    <x v="0"/>
    <m/>
    <x v="6"/>
    <s v="29'16"/>
    <s v="Q2'16"/>
  </r>
  <r>
    <d v="2016-07-23T00:00:00"/>
    <s v="A3494544"/>
    <s v="B4403-9K"/>
    <s v="chin"/>
    <s v="NG"/>
    <x v="2"/>
    <n v="1"/>
    <s v="EPL"/>
    <x v="0"/>
    <m/>
    <x v="6"/>
    <s v="29'16"/>
    <s v="Q2'16"/>
  </r>
  <r>
    <d v="2016-07-23T00:00:00"/>
    <s v="A3497726"/>
    <s v="B8960-16G"/>
    <s v="chin"/>
    <s v="NG"/>
    <x v="2"/>
    <n v="1"/>
    <s v="EPL"/>
    <x v="0"/>
    <m/>
    <x v="6"/>
    <s v="29'16"/>
    <s v="Q2'16"/>
  </r>
  <r>
    <d v="2016-07-23T00:00:00"/>
    <s v="A3497726"/>
    <s v="B8960-16G"/>
    <s v="chin"/>
    <s v="NG"/>
    <x v="1"/>
    <n v="4"/>
    <s v="EPL"/>
    <x v="0"/>
    <m/>
    <x v="6"/>
    <s v="29'16"/>
    <s v="Q2'16"/>
  </r>
  <r>
    <d v="2016-07-23T00:00:00"/>
    <s v="A3497329"/>
    <s v="B8960-16G"/>
    <s v="chin"/>
    <s v="NG"/>
    <x v="2"/>
    <n v="10"/>
    <s v="EPL"/>
    <x v="0"/>
    <m/>
    <x v="6"/>
    <s v="29'16"/>
    <s v="Q2'16"/>
  </r>
  <r>
    <d v="2016-07-23T00:00:00"/>
    <s v="A3497347"/>
    <s v="B8960-16G"/>
    <s v="chin"/>
    <s v="NG"/>
    <x v="1"/>
    <n v="1"/>
    <s v="EPL"/>
    <x v="0"/>
    <m/>
    <x v="6"/>
    <s v="29'16"/>
    <s v="Q2'16"/>
  </r>
  <r>
    <d v="2016-07-23T00:00:00"/>
    <s v="A3497343"/>
    <s v="B8960-16G"/>
    <s v="chin"/>
    <s v="NG"/>
    <x v="1"/>
    <n v="2"/>
    <s v="EPL"/>
    <x v="0"/>
    <m/>
    <x v="6"/>
    <s v="29'16"/>
    <s v="Q2'16"/>
  </r>
  <r>
    <d v="2016-07-23T00:00:00"/>
    <s v="A3496516"/>
    <s v="B8960-16G"/>
    <s v="chin"/>
    <s v="NG"/>
    <x v="1"/>
    <n v="2"/>
    <s v="EPL"/>
    <x v="0"/>
    <m/>
    <x v="6"/>
    <s v="29'16"/>
    <s v="Q2'16"/>
  </r>
  <r>
    <d v="2016-07-23T00:00:00"/>
    <s v="A3498817"/>
    <s v="B8960-16G"/>
    <s v="chin"/>
    <s v="NG"/>
    <x v="1"/>
    <n v="1"/>
    <s v="EPL"/>
    <x v="0"/>
    <m/>
    <x v="6"/>
    <s v="29'16"/>
    <s v="Q2'16"/>
  </r>
  <r>
    <d v="2016-07-23T00:00:00"/>
    <s v="A3497520"/>
    <s v="B8960-16G"/>
    <s v="chin"/>
    <s v="NG"/>
    <x v="1"/>
    <n v="2"/>
    <s v="EPL"/>
    <x v="0"/>
    <m/>
    <x v="6"/>
    <s v="29'16"/>
    <s v="Q2'16"/>
  </r>
  <r>
    <d v="2016-07-23T00:00:00"/>
    <s v="A3499077"/>
    <s v="B8034-9M"/>
    <s v="chin"/>
    <s v="NG"/>
    <x v="1"/>
    <n v="1"/>
    <s v="EPL"/>
    <x v="0"/>
    <m/>
    <x v="6"/>
    <s v="29'16"/>
    <s v="Q2'16"/>
  </r>
  <r>
    <d v="2016-07-23T00:00:00"/>
    <s v="A3497465"/>
    <s v="B8099-9H"/>
    <s v="chin"/>
    <s v="NG"/>
    <x v="1"/>
    <n v="1"/>
    <s v="EPL"/>
    <x v="0"/>
    <m/>
    <x v="6"/>
    <s v="29'16"/>
    <s v="Q2'16"/>
  </r>
  <r>
    <d v="2016-07-23T00:00:00"/>
    <s v="A3494612"/>
    <s v="B4403-9K"/>
    <s v="chin"/>
    <s v="NG"/>
    <x v="1"/>
    <n v="2"/>
    <s v="EPL"/>
    <x v="0"/>
    <m/>
    <x v="6"/>
    <s v="29'16"/>
    <s v="Q2'16"/>
  </r>
  <r>
    <d v="2016-07-23T00:00:00"/>
    <s v="A3497461"/>
    <s v="B8099-9H"/>
    <s v="chin"/>
    <s v="NG"/>
    <x v="1"/>
    <n v="1"/>
    <s v="EPL"/>
    <x v="0"/>
    <m/>
    <x v="6"/>
    <s v="29'16"/>
    <s v="Q2'16"/>
  </r>
  <r>
    <d v="2016-07-23T00:00:00"/>
    <s v="A3497150"/>
    <s v="B9607-5N"/>
    <s v="chin"/>
    <s v="NG"/>
    <x v="1"/>
    <n v="5"/>
    <s v="EPL"/>
    <x v="0"/>
    <m/>
    <x v="6"/>
    <s v="29'16"/>
    <s v="Q2'16"/>
  </r>
  <r>
    <d v="2016-07-23T00:00:00"/>
    <s v="A3494365"/>
    <s v="B4313-5P"/>
    <s v="chin"/>
    <s v="NG"/>
    <x v="1"/>
    <n v="2"/>
    <s v="EPL"/>
    <x v="0"/>
    <m/>
    <x v="6"/>
    <s v="29'16"/>
    <s v="Q2'16"/>
  </r>
  <r>
    <d v="2016-07-23T00:00:00"/>
    <s v="A3497474"/>
    <s v="B8099-9H"/>
    <s v="chin"/>
    <s v="NG"/>
    <x v="1"/>
    <n v="5"/>
    <s v="EPL"/>
    <x v="0"/>
    <m/>
    <x v="6"/>
    <s v="29'16"/>
    <s v="Q2'16"/>
  </r>
  <r>
    <d v="2016-07-23T00:00:00"/>
    <s v="A3495339"/>
    <s v="B9081-9T"/>
    <s v="chin"/>
    <s v="NG"/>
    <x v="17"/>
    <n v="1"/>
    <s v="EPL"/>
    <x v="0"/>
    <m/>
    <x v="6"/>
    <s v="29'16"/>
    <s v="Q2'16"/>
  </r>
  <r>
    <d v="2016-07-23T00:00:00"/>
    <s v="A3495338"/>
    <s v="B9081-9T"/>
    <s v="chin"/>
    <s v="NG"/>
    <x v="8"/>
    <n v="1"/>
    <s v="EPL"/>
    <x v="0"/>
    <m/>
    <x v="6"/>
    <s v="29'16"/>
    <s v="Q2'16"/>
  </r>
  <r>
    <d v="2016-07-23T00:00:00"/>
    <s v="A3498048"/>
    <s v="B7678-9V"/>
    <s v="M.JOTHI"/>
    <s v="NG"/>
    <x v="8"/>
    <n v="1"/>
    <s v="EPL"/>
    <x v="0"/>
    <m/>
    <x v="6"/>
    <s v="29'16"/>
    <s v="Q2'16"/>
  </r>
  <r>
    <d v="2016-07-23T00:00:00"/>
    <s v="A3497002"/>
    <s v="B8960-16G"/>
    <s v="M.JOTHI"/>
    <s v="NG"/>
    <x v="1"/>
    <n v="1"/>
    <s v="EPL"/>
    <x v="0"/>
    <m/>
    <x v="6"/>
    <s v="29'16"/>
    <s v="Q2'16"/>
  </r>
  <r>
    <d v="2016-07-23T00:00:00"/>
    <s v="A3497346"/>
    <s v="B8960-16G"/>
    <s v="M.JOTHI"/>
    <s v="NG"/>
    <x v="1"/>
    <n v="3"/>
    <s v="EPL"/>
    <x v="0"/>
    <m/>
    <x v="6"/>
    <s v="29'16"/>
    <s v="Q2'16"/>
  </r>
  <r>
    <d v="2016-07-23T00:00:00"/>
    <s v="A3497945"/>
    <s v="B9604-5A"/>
    <s v="M.JOTHI"/>
    <s v="NG"/>
    <x v="1"/>
    <n v="1"/>
    <s v="EPL"/>
    <x v="0"/>
    <m/>
    <x v="6"/>
    <s v="29'16"/>
    <s v="Q2'16"/>
  </r>
  <r>
    <d v="2016-07-23T00:00:00"/>
    <s v="A3497457"/>
    <s v="B8099-9H"/>
    <s v="M.JOTHI"/>
    <s v="NG"/>
    <x v="1"/>
    <n v="1"/>
    <s v="EPL"/>
    <x v="0"/>
    <m/>
    <x v="6"/>
    <s v="29'16"/>
    <s v="Q2'16"/>
  </r>
  <r>
    <d v="2016-07-23T00:00:00"/>
    <s v="A3497464"/>
    <s v="B8099-9H"/>
    <s v="M.JOTHI"/>
    <s v="NG"/>
    <x v="1"/>
    <n v="12"/>
    <s v="EPL"/>
    <x v="0"/>
    <m/>
    <x v="6"/>
    <s v="29'16"/>
    <s v="Q2'16"/>
  </r>
  <r>
    <d v="2016-07-23T00:00:00"/>
    <s v="A3497462"/>
    <s v="B8099-9H"/>
    <s v="M.JOTHI"/>
    <s v="NG"/>
    <x v="1"/>
    <n v="10"/>
    <s v="EPL"/>
    <x v="0"/>
    <m/>
    <x v="6"/>
    <s v="29'16"/>
    <s v="Q2'16"/>
  </r>
  <r>
    <d v="2016-07-23T00:00:00"/>
    <s v="A3496724"/>
    <s v="B9604-5A"/>
    <s v="KELLY"/>
    <s v="NG"/>
    <x v="3"/>
    <n v="1"/>
    <s v="EPL"/>
    <x v="0"/>
    <m/>
    <x v="6"/>
    <s v="29'16"/>
    <s v="Q2'16"/>
  </r>
  <r>
    <d v="2016-07-23T00:00:00"/>
    <s v="A3498186"/>
    <s v="B9604-5A"/>
    <s v="KELLY"/>
    <s v="NG"/>
    <x v="2"/>
    <n v="1"/>
    <s v="EPL"/>
    <x v="0"/>
    <m/>
    <x v="6"/>
    <s v="29'16"/>
    <s v="Q2'16"/>
  </r>
  <r>
    <d v="2016-07-23T00:00:00"/>
    <s v="A3498186"/>
    <s v="B9604-5A"/>
    <s v="KELLY"/>
    <s v="NG"/>
    <x v="1"/>
    <n v="1"/>
    <s v="EPL"/>
    <x v="0"/>
    <m/>
    <x v="6"/>
    <s v="29'16"/>
    <s v="Q2'16"/>
  </r>
  <r>
    <d v="2016-07-23T00:00:00"/>
    <s v="A3499243"/>
    <s v="B9604-5A"/>
    <s v="KELLY"/>
    <s v="NG"/>
    <x v="1"/>
    <n v="1"/>
    <s v="EPL"/>
    <x v="0"/>
    <m/>
    <x v="6"/>
    <s v="29'16"/>
    <s v="Q2'16"/>
  </r>
  <r>
    <d v="2016-07-23T00:00:00"/>
    <s v="A3498679"/>
    <s v="B9604-5A"/>
    <s v="KELLY"/>
    <s v="NG"/>
    <x v="1"/>
    <n v="2"/>
    <s v="EPL"/>
    <x v="0"/>
    <m/>
    <x v="6"/>
    <s v="29'16"/>
    <s v="Q2'16"/>
  </r>
  <r>
    <d v="2016-07-23T00:00:00"/>
    <s v="A3498184"/>
    <s v="B9604-5A"/>
    <s v="KELLY"/>
    <s v="NG"/>
    <x v="1"/>
    <n v="1"/>
    <s v="EPL"/>
    <x v="0"/>
    <m/>
    <x v="6"/>
    <s v="29'16"/>
    <s v="Q2'16"/>
  </r>
  <r>
    <d v="2016-07-23T00:00:00"/>
    <s v="A3496368"/>
    <s v="B9604-5A"/>
    <s v="KELLY"/>
    <s v="NG"/>
    <x v="1"/>
    <n v="1"/>
    <s v="EPL"/>
    <x v="0"/>
    <m/>
    <x v="6"/>
    <s v="29'16"/>
    <s v="Q2'16"/>
  </r>
  <r>
    <d v="2016-07-23T00:00:00"/>
    <s v="A3496328"/>
    <s v="B8967-16I"/>
    <s v="KELLY"/>
    <s v="NG"/>
    <x v="2"/>
    <n v="1"/>
    <s v="EPL"/>
    <x v="0"/>
    <m/>
    <x v="6"/>
    <s v="29'16"/>
    <s v="Q2'16"/>
  </r>
  <r>
    <d v="2016-07-23T00:00:00"/>
    <s v="A3496328"/>
    <s v="B8967-16I"/>
    <s v="KELLY"/>
    <s v="NG"/>
    <x v="1"/>
    <n v="1"/>
    <s v="EPL"/>
    <x v="0"/>
    <m/>
    <x v="6"/>
    <s v="29'16"/>
    <s v="Q2'16"/>
  </r>
  <r>
    <d v="2016-07-23T00:00:00"/>
    <s v="A3497335"/>
    <s v="B8960-16G"/>
    <s v="KELLY"/>
    <s v="NG"/>
    <x v="1"/>
    <n v="1"/>
    <s v="EPL"/>
    <x v="0"/>
    <m/>
    <x v="6"/>
    <s v="29'16"/>
    <s v="Q2'16"/>
  </r>
  <r>
    <d v="2016-07-23T00:00:00"/>
    <s v="A3497004"/>
    <s v="B8960-16G"/>
    <s v="KELLY"/>
    <s v="NG"/>
    <x v="1"/>
    <n v="1"/>
    <s v="EPL"/>
    <x v="0"/>
    <m/>
    <x v="6"/>
    <s v="29'16"/>
    <s v="Q2'16"/>
  </r>
  <r>
    <d v="2016-07-23T00:00:00"/>
    <s v="A3497476"/>
    <s v="B8099-9H"/>
    <s v="KELLY"/>
    <s v="NG"/>
    <x v="1"/>
    <n v="7"/>
    <s v="EPL"/>
    <x v="0"/>
    <m/>
    <x v="6"/>
    <s v="29'16"/>
    <s v="Q2'16"/>
  </r>
  <r>
    <d v="2016-07-23T00:00:00"/>
    <s v="A3497475"/>
    <s v="B8099-9H"/>
    <s v="KELLY"/>
    <s v="NG"/>
    <x v="1"/>
    <n v="8"/>
    <s v="EPL"/>
    <x v="0"/>
    <m/>
    <x v="6"/>
    <s v="29'16"/>
    <s v="Q2'16"/>
  </r>
  <r>
    <d v="2016-07-23T00:00:00"/>
    <s v="A3497534"/>
    <s v="B8078-9A"/>
    <s v="KELLY"/>
    <s v="NG"/>
    <x v="1"/>
    <n v="2"/>
    <s v="EPL"/>
    <x v="0"/>
    <m/>
    <x v="6"/>
    <s v="29'16"/>
    <s v="Q2'16"/>
  </r>
  <r>
    <d v="2016-07-23T00:00:00"/>
    <s v="A3497519"/>
    <s v="B8960-16G"/>
    <s v="KELLY"/>
    <s v="NG"/>
    <x v="1"/>
    <n v="3"/>
    <s v="EPL"/>
    <x v="0"/>
    <m/>
    <x v="6"/>
    <s v="29'16"/>
    <s v="Q2'16"/>
  </r>
  <r>
    <d v="2016-07-24T00:00:00"/>
    <s v="A3498196"/>
    <s v="B9604-5A"/>
    <s v="chin"/>
    <s v="NG"/>
    <x v="1"/>
    <n v="1"/>
    <s v="EPL"/>
    <x v="0"/>
    <m/>
    <x v="6"/>
    <s v="29'16"/>
    <s v="Q2'16"/>
  </r>
  <r>
    <d v="2016-07-24T00:00:00"/>
    <s v="A3496273"/>
    <s v="B9604-5A"/>
    <s v="chin"/>
    <s v="NG"/>
    <x v="1"/>
    <n v="1"/>
    <s v="EPL"/>
    <x v="0"/>
    <m/>
    <x v="6"/>
    <s v="29'16"/>
    <s v="Q2'16"/>
  </r>
  <r>
    <d v="2016-07-24T00:00:00"/>
    <s v="A3496139"/>
    <s v="B9604-5A"/>
    <s v="chin"/>
    <s v="NG"/>
    <x v="1"/>
    <n v="1"/>
    <s v="EPL"/>
    <x v="0"/>
    <m/>
    <x v="6"/>
    <s v="29'16"/>
    <s v="Q2'16"/>
  </r>
  <r>
    <d v="2016-07-24T00:00:00"/>
    <s v="A3499238"/>
    <s v="B9604-5A"/>
    <s v="chin"/>
    <s v="NG"/>
    <x v="8"/>
    <n v="1"/>
    <s v="EPL"/>
    <x v="0"/>
    <m/>
    <x v="6"/>
    <s v="29'16"/>
    <s v="Q2'16"/>
  </r>
  <r>
    <d v="2016-07-24T00:00:00"/>
    <s v="A3498031"/>
    <s v="B9604-5A"/>
    <s v="M.JOTHI"/>
    <s v="NG"/>
    <x v="1"/>
    <n v="1"/>
    <s v="EPL"/>
    <x v="0"/>
    <m/>
    <x v="6"/>
    <s v="29'16"/>
    <s v="Q2'16"/>
  </r>
  <r>
    <d v="2016-07-24T00:00:00"/>
    <s v="A3498104"/>
    <s v="B9604-5A"/>
    <s v="M.JOTHI"/>
    <s v="NG"/>
    <x v="1"/>
    <n v="1"/>
    <s v="EPL"/>
    <x v="0"/>
    <m/>
    <x v="6"/>
    <s v="29'16"/>
    <s v="Q2'16"/>
  </r>
  <r>
    <d v="2016-07-24T00:00:00"/>
    <s v="A3498683"/>
    <s v="B9604-5A"/>
    <s v="M.JOTHI"/>
    <s v="NG"/>
    <x v="1"/>
    <n v="1"/>
    <s v="EPL"/>
    <x v="0"/>
    <m/>
    <x v="6"/>
    <s v="29'16"/>
    <s v="Q2'16"/>
  </r>
  <r>
    <d v="2016-07-24T00:00:00"/>
    <s v="A3496140"/>
    <s v="B9604-5A"/>
    <s v="M.JOTHI"/>
    <s v="NG"/>
    <x v="1"/>
    <n v="7"/>
    <s v="EPL"/>
    <x v="0"/>
    <m/>
    <x v="6"/>
    <s v="29'16"/>
    <s v="Q2'16"/>
  </r>
  <r>
    <d v="2016-07-24T00:00:00"/>
    <s v="A3498684"/>
    <s v="B9604-5A"/>
    <s v="M.JOTHI"/>
    <s v="NG"/>
    <x v="1"/>
    <n v="6"/>
    <s v="EPL"/>
    <x v="0"/>
    <m/>
    <x v="6"/>
    <s v="29'16"/>
    <s v="Q2'16"/>
  </r>
  <r>
    <d v="2016-07-24T00:00:00"/>
    <s v="A3498671"/>
    <s v="B9604-5A"/>
    <s v="M.JOTHI"/>
    <s v="NG"/>
    <x v="1"/>
    <n v="5"/>
    <s v="EPL"/>
    <x v="0"/>
    <m/>
    <x v="6"/>
    <s v="29'16"/>
    <s v="Q2'16"/>
  </r>
  <r>
    <d v="2016-07-24T00:00:00"/>
    <s v="A3498098"/>
    <s v="B9604-5A"/>
    <s v="M.JOTHI"/>
    <s v="NG"/>
    <x v="1"/>
    <n v="2"/>
    <s v="EPL"/>
    <x v="0"/>
    <m/>
    <x v="6"/>
    <s v="29'16"/>
    <s v="Q2'16"/>
  </r>
  <r>
    <d v="2016-07-24T00:00:00"/>
    <s v="A3498036"/>
    <s v="B9604-5A"/>
    <s v="chin"/>
    <s v="NG"/>
    <x v="1"/>
    <n v="1"/>
    <s v="EPL"/>
    <x v="0"/>
    <m/>
    <x v="6"/>
    <s v="29'16"/>
    <s v="Q2'16"/>
  </r>
  <r>
    <d v="2016-07-24T00:00:00"/>
    <s v="A3496721"/>
    <s v="B9604-5A"/>
    <s v="chin"/>
    <s v="NG"/>
    <x v="1"/>
    <n v="1"/>
    <s v="EPL"/>
    <x v="0"/>
    <m/>
    <x v="6"/>
    <s v="29'16"/>
    <s v="Q2'16"/>
  </r>
  <r>
    <d v="2016-07-24T00:00:00"/>
    <s v="A3498100"/>
    <s v="B9604-5A"/>
    <s v="M.JOTHI"/>
    <s v="NG"/>
    <x v="1"/>
    <n v="2"/>
    <s v="EPL"/>
    <x v="0"/>
    <m/>
    <x v="6"/>
    <s v="29'16"/>
    <s v="Q2'16"/>
  </r>
  <r>
    <d v="2016-07-24T00:00:00"/>
    <s v="A3498045"/>
    <s v="B9604-5A"/>
    <s v="M.JOTHI"/>
    <s v="NG"/>
    <x v="1"/>
    <n v="2"/>
    <s v="EPL"/>
    <x v="0"/>
    <m/>
    <x v="6"/>
    <s v="29'16"/>
    <s v="Q2'16"/>
  </r>
  <r>
    <d v="2016-07-24T00:00:00"/>
    <s v="A3498099"/>
    <s v="B9604-5A"/>
    <s v="M.JOTHI"/>
    <s v="NG"/>
    <x v="1"/>
    <n v="1"/>
    <s v="EPL"/>
    <x v="0"/>
    <m/>
    <x v="6"/>
    <s v="29'16"/>
    <s v="Q2'16"/>
  </r>
  <r>
    <d v="2016-07-24T00:00:00"/>
    <s v="A3497944"/>
    <s v="B9604-5A"/>
    <s v="M.JOTHI"/>
    <s v="NG"/>
    <x v="1"/>
    <n v="1"/>
    <s v="EPL"/>
    <x v="0"/>
    <m/>
    <x v="6"/>
    <s v="29'16"/>
    <s v="Q2'16"/>
  </r>
  <r>
    <d v="2016-07-24T00:00:00"/>
    <s v="A3495384"/>
    <s v="B4324-5P"/>
    <s v="M.JOTHI"/>
    <s v="NG"/>
    <x v="1"/>
    <n v="1"/>
    <s v="EPL"/>
    <x v="0"/>
    <m/>
    <x v="6"/>
    <s v="29'16"/>
    <s v="Q2'16"/>
  </r>
  <r>
    <d v="2016-07-24T00:00:00"/>
    <s v="A3497857"/>
    <s v="B8960-16G"/>
    <s v="M.JOTHI"/>
    <s v="NG"/>
    <x v="1"/>
    <n v="1"/>
    <s v="EPL"/>
    <x v="0"/>
    <m/>
    <x v="6"/>
    <s v="29'16"/>
    <s v="Q2'16"/>
  </r>
  <r>
    <d v="2016-07-24T00:00:00"/>
    <s v="A3498191"/>
    <s v="B9604-5A"/>
    <s v="KELLY"/>
    <s v="NG"/>
    <x v="1"/>
    <n v="4"/>
    <s v="EPL"/>
    <x v="0"/>
    <m/>
    <x v="6"/>
    <s v="29'16"/>
    <s v="Q2'16"/>
  </r>
  <r>
    <d v="2016-07-24T00:00:00"/>
    <s v="A3498685"/>
    <s v="B9604-5A"/>
    <s v="KELLY"/>
    <s v="NG"/>
    <x v="1"/>
    <n v="5"/>
    <s v="EPL"/>
    <x v="0"/>
    <m/>
    <x v="6"/>
    <s v="29'16"/>
    <s v="Q2'16"/>
  </r>
  <r>
    <d v="2016-07-24T00:00:00"/>
    <s v="A3499246"/>
    <s v="B9604-5A"/>
    <s v="KELLY"/>
    <s v="NG"/>
    <x v="1"/>
    <n v="1"/>
    <s v="EPL"/>
    <x v="0"/>
    <m/>
    <x v="6"/>
    <s v="29'16"/>
    <s v="Q2'16"/>
  </r>
  <r>
    <d v="2016-07-24T00:00:00"/>
    <s v="A3498185"/>
    <s v="B9604-5A"/>
    <s v="KELLY"/>
    <s v="NG"/>
    <x v="1"/>
    <n v="4"/>
    <s v="EPL"/>
    <x v="0"/>
    <m/>
    <x v="6"/>
    <s v="29'16"/>
    <s v="Q2'16"/>
  </r>
  <r>
    <d v="2016-07-24T00:00:00"/>
    <s v="A3498198"/>
    <s v="B9604-5A"/>
    <s v="KELLY"/>
    <s v="NG"/>
    <x v="1"/>
    <n v="1"/>
    <s v="EPL"/>
    <x v="0"/>
    <m/>
    <x v="6"/>
    <s v="29'16"/>
    <s v="Q2'16"/>
  </r>
  <r>
    <d v="2016-07-24T00:00:00"/>
    <s v="A3499237"/>
    <s v="B9604-5A"/>
    <s v="KELLY"/>
    <s v="NG"/>
    <x v="1"/>
    <n v="3"/>
    <s v="EPL"/>
    <x v="0"/>
    <m/>
    <x v="6"/>
    <s v="29'16"/>
    <s v="Q2'16"/>
  </r>
  <r>
    <d v="2016-07-24T00:00:00"/>
    <s v="A3498092"/>
    <s v="B9604-5A"/>
    <s v="KELLY"/>
    <s v="NG"/>
    <x v="1"/>
    <n v="4"/>
    <s v="EPL"/>
    <x v="0"/>
    <m/>
    <x v="6"/>
    <s v="29'16"/>
    <s v="Q2'16"/>
  </r>
  <r>
    <d v="2016-07-24T00:00:00"/>
    <s v="A3498040"/>
    <s v="B9604-5A"/>
    <s v="KELLY"/>
    <s v="NG"/>
    <x v="1"/>
    <n v="2"/>
    <s v="EPL"/>
    <x v="0"/>
    <m/>
    <x v="6"/>
    <s v="29'16"/>
    <s v="Q2'16"/>
  </r>
  <r>
    <d v="2016-07-24T00:00:00"/>
    <s v="A3499227"/>
    <s v="B9604-5A"/>
    <s v="KELLY"/>
    <s v="NG"/>
    <x v="1"/>
    <n v="1"/>
    <s v="EPL"/>
    <x v="0"/>
    <m/>
    <x v="6"/>
    <s v="29'16"/>
    <s v="Q2'16"/>
  </r>
  <r>
    <d v="2016-07-24T00:00:00"/>
    <s v="A3496730"/>
    <s v="B9604-5A"/>
    <s v="KELLY"/>
    <s v="NG"/>
    <x v="1"/>
    <n v="1"/>
    <s v="EPL"/>
    <x v="0"/>
    <m/>
    <x v="6"/>
    <s v="29'16"/>
    <s v="Q2'16"/>
  </r>
  <r>
    <d v="2016-07-24T00:00:00"/>
    <s v="A3498032"/>
    <s v="B9604-5A"/>
    <s v="KELLY"/>
    <s v="NG"/>
    <x v="1"/>
    <n v="4"/>
    <s v="EPL"/>
    <x v="0"/>
    <m/>
    <x v="6"/>
    <s v="29'16"/>
    <s v="Q2'16"/>
  </r>
  <r>
    <d v="2016-07-24T00:00:00"/>
    <s v="A3499245"/>
    <s v="B9604-5A"/>
    <s v="KELLY"/>
    <s v="NG"/>
    <x v="1"/>
    <n v="2"/>
    <s v="EPL"/>
    <x v="0"/>
    <m/>
    <x v="6"/>
    <s v="29'16"/>
    <s v="Q2'16"/>
  </r>
  <r>
    <d v="2016-07-24T00:00:00"/>
    <s v="A3499236"/>
    <s v="B9604-5A"/>
    <s v="KELLY"/>
    <s v="NG"/>
    <x v="2"/>
    <n v="2"/>
    <s v="EPL"/>
    <x v="0"/>
    <m/>
    <x v="6"/>
    <s v="29'16"/>
    <s v="Q2'16"/>
  </r>
  <r>
    <d v="2016-07-24T00:00:00"/>
    <s v="A3499236"/>
    <s v="B9604-5A"/>
    <s v="KELLY"/>
    <s v="NG"/>
    <x v="1"/>
    <n v="2"/>
    <s v="EPL"/>
    <x v="0"/>
    <m/>
    <x v="6"/>
    <s v="29'16"/>
    <s v="Q2'16"/>
  </r>
  <r>
    <d v="2016-07-24T00:00:00"/>
    <s v="A3496148"/>
    <s v="B9604-5A"/>
    <s v="KELLY"/>
    <s v="NG"/>
    <x v="1"/>
    <n v="1"/>
    <s v="EPL"/>
    <x v="0"/>
    <m/>
    <x v="6"/>
    <s v="29'16"/>
    <s v="Q2'16"/>
  </r>
  <r>
    <d v="2016-07-24T00:00:00"/>
    <s v="A3499244"/>
    <s v="B9604-5A"/>
    <s v="KELLY"/>
    <s v="NG"/>
    <x v="1"/>
    <n v="2"/>
    <s v="EPL"/>
    <x v="0"/>
    <m/>
    <x v="6"/>
    <s v="29'16"/>
    <s v="Q2'16"/>
  </r>
  <r>
    <d v="2016-07-24T00:00:00"/>
    <s v="A3496145"/>
    <s v="B9604-5A"/>
    <s v="KELLY"/>
    <s v="NG"/>
    <x v="2"/>
    <n v="1"/>
    <s v="EPL"/>
    <x v="0"/>
    <m/>
    <x v="6"/>
    <s v="29'16"/>
    <s v="Q2'16"/>
  </r>
  <r>
    <d v="2016-07-24T00:00:00"/>
    <s v="A3496145"/>
    <s v="B9604-5A"/>
    <s v="KELLY"/>
    <s v="NG"/>
    <x v="1"/>
    <n v="6"/>
    <s v="EPL"/>
    <x v="0"/>
    <m/>
    <x v="6"/>
    <s v="29'16"/>
    <s v="Q2'16"/>
  </r>
  <r>
    <d v="2016-07-24T00:00:00"/>
    <s v="A3498035"/>
    <s v="B9604-5A"/>
    <s v="KELLY"/>
    <s v="NG"/>
    <x v="1"/>
    <n v="2"/>
    <s v="EPL"/>
    <x v="0"/>
    <m/>
    <x v="6"/>
    <s v="29'16"/>
    <s v="Q2'16"/>
  </r>
  <r>
    <d v="2016-07-24T00:00:00"/>
    <s v="A3499217"/>
    <s v="B9604-5A"/>
    <s v="KELLY"/>
    <s v="NG"/>
    <x v="1"/>
    <n v="4"/>
    <s v="EPL"/>
    <x v="0"/>
    <m/>
    <x v="6"/>
    <s v="29'16"/>
    <s v="Q2'16"/>
  </r>
  <r>
    <d v="2016-07-24T00:00:00"/>
    <s v="A3500099"/>
    <s v="B9604-5A"/>
    <s v="KELLY"/>
    <s v="NG"/>
    <x v="1"/>
    <n v="3"/>
    <s v="EPL"/>
    <x v="0"/>
    <m/>
    <x v="6"/>
    <s v="29'16"/>
    <s v="Q2'16"/>
  </r>
  <r>
    <d v="2016-07-24T00:00:00"/>
    <s v="A3499216"/>
    <s v="B9604-5A"/>
    <s v="KELLY"/>
    <s v="NG"/>
    <x v="1"/>
    <n v="4"/>
    <s v="EPL"/>
    <x v="0"/>
    <m/>
    <x v="6"/>
    <s v="29'16"/>
    <s v="Q2'16"/>
  </r>
  <r>
    <d v="2016-07-24T00:00:00"/>
    <s v="A3500102"/>
    <s v="B9604-5A"/>
    <s v="KELLY"/>
    <s v="NG"/>
    <x v="1"/>
    <n v="1"/>
    <s v="EPL"/>
    <x v="0"/>
    <m/>
    <x v="6"/>
    <s v="29'16"/>
    <s v="Q2'16"/>
  </r>
  <r>
    <d v="2016-07-24T00:00:00"/>
    <s v="A3498181"/>
    <s v="B9604-5A"/>
    <s v="KELLY"/>
    <s v="NG"/>
    <x v="1"/>
    <n v="2"/>
    <s v="EPL"/>
    <x v="0"/>
    <m/>
    <x v="6"/>
    <s v="29'16"/>
    <s v="Q2'16"/>
  </r>
  <r>
    <d v="2016-07-24T00:00:00"/>
    <s v="A3499225"/>
    <s v="B9604-5A"/>
    <s v="KELLY"/>
    <s v="NG"/>
    <x v="1"/>
    <n v="1"/>
    <s v="EPL"/>
    <x v="0"/>
    <m/>
    <x v="6"/>
    <s v="29'16"/>
    <s v="Q2'16"/>
  </r>
  <r>
    <d v="2016-07-24T00:00:00"/>
    <s v="A3497935"/>
    <s v="B9604-5A"/>
    <s v="KELLY"/>
    <s v="NG"/>
    <x v="1"/>
    <n v="1"/>
    <s v="EPL"/>
    <x v="0"/>
    <m/>
    <x v="6"/>
    <s v="29'16"/>
    <s v="Q2'16"/>
  </r>
  <r>
    <d v="2016-07-24T00:00:00"/>
    <s v="A3497290"/>
    <s v="B8960-16G"/>
    <s v="KELLY"/>
    <s v="NG"/>
    <x v="1"/>
    <n v="2"/>
    <s v="EPL"/>
    <x v="0"/>
    <m/>
    <x v="6"/>
    <s v="29'16"/>
    <s v="Q2'16"/>
  </r>
  <r>
    <d v="2016-07-24T00:00:00"/>
    <s v="A3498117"/>
    <s v="B8960-16G"/>
    <s v="KELLY"/>
    <s v="NG"/>
    <x v="2"/>
    <n v="1"/>
    <s v="EPL"/>
    <x v="0"/>
    <m/>
    <x v="6"/>
    <s v="29'16"/>
    <s v="Q2'16"/>
  </r>
  <r>
    <d v="2016-07-24T00:00:00"/>
    <s v="A3498117"/>
    <s v="B8960-16G"/>
    <s v="KELLY"/>
    <s v="NG"/>
    <x v="1"/>
    <n v="4"/>
    <s v="EPL"/>
    <x v="0"/>
    <m/>
    <x v="6"/>
    <s v="29'16"/>
    <s v="Q2'16"/>
  </r>
  <r>
    <d v="2016-07-24T00:00:00"/>
    <s v="A3498395"/>
    <s v="B8960-16G"/>
    <s v="KELLY"/>
    <s v="NG"/>
    <x v="1"/>
    <n v="3"/>
    <s v="EPL"/>
    <x v="0"/>
    <m/>
    <x v="6"/>
    <s v="29'16"/>
    <s v="Q2'16"/>
  </r>
  <r>
    <d v="2016-07-24T00:00:00"/>
    <s v="A3497055"/>
    <s v="B8960-16G"/>
    <s v="KELLY"/>
    <s v="NG"/>
    <x v="1"/>
    <n v="1"/>
    <s v="EPL"/>
    <x v="0"/>
    <m/>
    <x v="6"/>
    <s v="29'16"/>
    <s v="Q2'16"/>
  </r>
  <r>
    <d v="2016-07-24T00:00:00"/>
    <s v="A3497724"/>
    <s v="B8960-16G"/>
    <s v="KELLY"/>
    <s v="NG"/>
    <x v="1"/>
    <n v="1"/>
    <s v="EPL"/>
    <x v="0"/>
    <m/>
    <x v="6"/>
    <s v="29'16"/>
    <s v="Q2'16"/>
  </r>
  <r>
    <d v="2016-07-24T00:00:00"/>
    <s v="A3495574"/>
    <s v="B4401-9L"/>
    <s v="huang"/>
    <s v="NG"/>
    <x v="1"/>
    <n v="1"/>
    <s v="EPL"/>
    <x v="0"/>
    <m/>
    <x v="6"/>
    <s v="29'16"/>
    <s v="Q2'16"/>
  </r>
  <r>
    <d v="2016-07-24T00:00:00"/>
    <s v="A3498120"/>
    <s v="B8960-16G"/>
    <s v="huang"/>
    <s v="NG"/>
    <x v="1"/>
    <n v="1"/>
    <s v="EPL"/>
    <x v="0"/>
    <m/>
    <x v="6"/>
    <s v="29'16"/>
    <s v="Q2'16"/>
  </r>
  <r>
    <d v="2016-07-24T00:00:00"/>
    <s v="A3498120"/>
    <s v="B8960-16G"/>
    <s v="huang"/>
    <s v="NG"/>
    <x v="3"/>
    <n v="2"/>
    <s v="EPL"/>
    <x v="0"/>
    <m/>
    <x v="6"/>
    <s v="29'16"/>
    <s v="Q2'16"/>
  </r>
  <r>
    <d v="2016-07-24T00:00:00"/>
    <s v="A3498396"/>
    <s v="B8960-16G"/>
    <s v="huang"/>
    <s v="NG"/>
    <x v="2"/>
    <n v="1"/>
    <s v="EPL"/>
    <x v="0"/>
    <m/>
    <x v="6"/>
    <s v="29'16"/>
    <s v="Q2'16"/>
  </r>
  <r>
    <d v="2016-07-24T00:00:00"/>
    <s v="A3498396"/>
    <s v="B8960-16G"/>
    <s v="huang"/>
    <s v="NG"/>
    <x v="1"/>
    <n v="4"/>
    <s v="EPL"/>
    <x v="0"/>
    <m/>
    <x v="6"/>
    <s v="29'16"/>
    <s v="Q2'16"/>
  </r>
  <r>
    <d v="2016-07-24T00:00:00"/>
    <s v="A3494611"/>
    <s v="B4403-9K"/>
    <s v="huang"/>
    <s v="NG"/>
    <x v="1"/>
    <n v="1"/>
    <s v="EPL"/>
    <x v="0"/>
    <m/>
    <x v="6"/>
    <s v="29'16"/>
    <s v="Q2'16"/>
  </r>
  <r>
    <d v="2016-07-24T00:00:00"/>
    <s v="A3494611"/>
    <s v="B4403-9K"/>
    <s v="huang"/>
    <s v="NG"/>
    <x v="3"/>
    <n v="2"/>
    <s v="EPL"/>
    <x v="0"/>
    <m/>
    <x v="6"/>
    <s v="29'16"/>
    <s v="Q2'16"/>
  </r>
  <r>
    <d v="2016-07-24T00:00:00"/>
    <s v="A3494615"/>
    <s v="B4403-9K"/>
    <s v="huang"/>
    <s v="NG"/>
    <x v="0"/>
    <n v="1"/>
    <s v="EPL"/>
    <x v="0"/>
    <m/>
    <x v="6"/>
    <s v="29'16"/>
    <s v="Q2'16"/>
  </r>
  <r>
    <d v="2016-07-24T00:00:00"/>
    <s v="A3494615"/>
    <s v="B4403-9K"/>
    <s v="huang"/>
    <s v="NG"/>
    <x v="1"/>
    <n v="2"/>
    <s v="EPL"/>
    <x v="0"/>
    <m/>
    <x v="6"/>
    <s v="29'16"/>
    <s v="Q2'16"/>
  </r>
  <r>
    <d v="2016-07-24T00:00:00"/>
    <s v="A3497941"/>
    <s v="B9604-5A"/>
    <s v="KELLY"/>
    <s v="NG"/>
    <x v="1"/>
    <n v="6"/>
    <s v="EPL"/>
    <x v="0"/>
    <m/>
    <x v="6"/>
    <s v="29'16"/>
    <s v="Q2'16"/>
  </r>
  <r>
    <d v="2016-07-24T00:00:00"/>
    <s v="A3499219"/>
    <s v="B9604-5A"/>
    <s v="KELLY"/>
    <s v="NG"/>
    <x v="1"/>
    <n v="3"/>
    <s v="EPL"/>
    <x v="0"/>
    <m/>
    <x v="6"/>
    <s v="29'16"/>
    <s v="Q2'16"/>
  </r>
  <r>
    <d v="2016-07-24T00:00:00"/>
    <s v="A3498677"/>
    <s v="B9604-5A"/>
    <s v="KELLY"/>
    <s v="NG"/>
    <x v="1"/>
    <n v="3"/>
    <s v="EPL"/>
    <x v="0"/>
    <m/>
    <x v="6"/>
    <s v="29'16"/>
    <s v="Q2'16"/>
  </r>
  <r>
    <d v="2016-07-24T00:00:00"/>
    <s v="A3498394"/>
    <s v="B8960-16G"/>
    <s v="KELLY"/>
    <s v="NG"/>
    <x v="1"/>
    <n v="3"/>
    <s v="EPL"/>
    <x v="0"/>
    <m/>
    <x v="6"/>
    <s v="29'16"/>
    <s v="Q2'16"/>
  </r>
  <r>
    <d v="2016-07-24T00:00:00"/>
    <s v="A3499215"/>
    <s v="B9604-5A"/>
    <s v="KELLY"/>
    <s v="NG"/>
    <x v="1"/>
    <n v="1"/>
    <s v="EPL"/>
    <x v="0"/>
    <m/>
    <x v="6"/>
    <s v="29'16"/>
    <s v="Q2'16"/>
  </r>
  <r>
    <d v="2016-07-24T00:00:00"/>
    <s v="A3499223"/>
    <s v="B9604-5A"/>
    <s v="KELLY"/>
    <s v="NG"/>
    <x v="1"/>
    <n v="1"/>
    <s v="EPL"/>
    <x v="0"/>
    <m/>
    <x v="6"/>
    <s v="29'16"/>
    <s v="Q2'16"/>
  </r>
  <r>
    <d v="2016-07-24T00:00:00"/>
    <s v="A3497947"/>
    <s v="B9604-5A"/>
    <s v="KELLY"/>
    <s v="NG"/>
    <x v="1"/>
    <n v="1"/>
    <s v="EPL"/>
    <x v="0"/>
    <m/>
    <x v="6"/>
    <s v="29'16"/>
    <s v="Q2'16"/>
  </r>
  <r>
    <d v="2016-07-24T00:00:00"/>
    <s v="A3499241"/>
    <s v="B9604-5A"/>
    <s v="KELLY"/>
    <s v="NG"/>
    <x v="1"/>
    <n v="1"/>
    <s v="EPL"/>
    <x v="0"/>
    <m/>
    <x v="6"/>
    <s v="29'16"/>
    <s v="Q2'16"/>
  </r>
  <r>
    <d v="2016-07-24T00:00:00"/>
    <s v="A3499239"/>
    <s v="B9604-5A"/>
    <s v="KELLY"/>
    <s v="NG"/>
    <x v="1"/>
    <n v="1"/>
    <s v="EPL"/>
    <x v="0"/>
    <m/>
    <x v="6"/>
    <s v="29'16"/>
    <s v="Q2'16"/>
  </r>
  <r>
    <d v="2016-07-24T00:00:00"/>
    <s v="A3499213"/>
    <s v="B9604-5A"/>
    <s v="KELLY"/>
    <s v="NG"/>
    <x v="2"/>
    <n v="2"/>
    <s v="EPL"/>
    <x v="0"/>
    <m/>
    <x v="6"/>
    <s v="29'16"/>
    <s v="Q2'16"/>
  </r>
  <r>
    <d v="2016-07-24T00:00:00"/>
    <s v="A3497932"/>
    <s v="B9604-5A"/>
    <s v="KELLY"/>
    <s v="NG"/>
    <x v="1"/>
    <n v="1"/>
    <s v="EPL"/>
    <x v="0"/>
    <m/>
    <x v="6"/>
    <s v="29'16"/>
    <s v="Q2'16"/>
  </r>
  <r>
    <d v="2016-07-24T00:00:00"/>
    <s v="A3499228"/>
    <s v="B9604-5A"/>
    <s v="KELLY"/>
    <s v="NG"/>
    <x v="1"/>
    <n v="3"/>
    <s v="EPL"/>
    <x v="0"/>
    <m/>
    <x v="6"/>
    <s v="29'16"/>
    <s v="Q2'16"/>
  </r>
  <r>
    <d v="2016-07-25T00:00:00"/>
    <s v="A3499229"/>
    <s v="B9604-5A"/>
    <s v="M.JOTHI"/>
    <s v="NG"/>
    <x v="1"/>
    <n v="4"/>
    <s v="EPL"/>
    <x v="0"/>
    <m/>
    <x v="6"/>
    <s v="30'16"/>
    <s v="Q2'16"/>
  </r>
  <r>
    <d v="2016-07-25T00:00:00"/>
    <s v="A3499924"/>
    <s v="B9604-5A"/>
    <s v="M.JOTHI"/>
    <s v="NG"/>
    <x v="1"/>
    <n v="1"/>
    <s v="EPL"/>
    <x v="0"/>
    <m/>
    <x v="6"/>
    <s v="30'16"/>
    <s v="Q2'16"/>
  </r>
  <r>
    <d v="2016-07-25T00:00:00"/>
    <s v="A3498182"/>
    <s v="B9604-5A"/>
    <s v="M.JOTHI"/>
    <s v="NG"/>
    <x v="1"/>
    <n v="3"/>
    <s v="EPL"/>
    <x v="0"/>
    <m/>
    <x v="6"/>
    <s v="30'16"/>
    <s v="Q2'16"/>
  </r>
  <r>
    <d v="2016-07-25T00:00:00"/>
    <s v="A3500092"/>
    <s v="B9604-5A"/>
    <s v="chin"/>
    <s v="NG"/>
    <x v="0"/>
    <n v="1"/>
    <s v="EPL"/>
    <x v="0"/>
    <m/>
    <x v="6"/>
    <s v="30'16"/>
    <s v="Q2'16"/>
  </r>
  <r>
    <d v="2016-07-25T00:00:00"/>
    <s v="A3500089"/>
    <s v="B9604-5A"/>
    <s v="chin"/>
    <s v="NG"/>
    <x v="1"/>
    <n v="2"/>
    <s v="EPL"/>
    <x v="0"/>
    <m/>
    <x v="6"/>
    <s v="30'16"/>
    <s v="Q2'16"/>
  </r>
  <r>
    <d v="2016-07-25T00:00:00"/>
    <s v="A3499224"/>
    <s v="B9604-5A"/>
    <s v="chin"/>
    <s v="NG"/>
    <x v="1"/>
    <n v="1"/>
    <s v="EPL"/>
    <x v="0"/>
    <m/>
    <x v="6"/>
    <s v="30'16"/>
    <s v="Q2'16"/>
  </r>
  <r>
    <d v="2016-07-25T00:00:00"/>
    <s v="A3498183"/>
    <s v="B9604-5A"/>
    <s v="chin"/>
    <s v="NG"/>
    <x v="1"/>
    <n v="1"/>
    <s v="EPL"/>
    <x v="0"/>
    <m/>
    <x v="6"/>
    <s v="30'16"/>
    <s v="Q2'16"/>
  </r>
  <r>
    <d v="2016-07-25T00:00:00"/>
    <s v="A3499249"/>
    <s v="B9604-5A"/>
    <s v="chin"/>
    <s v="NG"/>
    <x v="1"/>
    <n v="1"/>
    <s v="EPL"/>
    <x v="0"/>
    <m/>
    <x v="6"/>
    <s v="30'16"/>
    <s v="Q2'16"/>
  </r>
  <r>
    <d v="2016-07-25T00:00:00"/>
    <s v="A3500096"/>
    <s v="B9604-5A"/>
    <s v="chin"/>
    <s v="NG"/>
    <x v="1"/>
    <n v="1"/>
    <s v="EPL"/>
    <x v="0"/>
    <m/>
    <x v="6"/>
    <s v="30'16"/>
    <s v="Q2'16"/>
  </r>
  <r>
    <d v="2016-07-25T00:00:00"/>
    <s v="A3499252"/>
    <s v="B9604-5A"/>
    <s v="chin"/>
    <s v="NG"/>
    <x v="1"/>
    <n v="1"/>
    <s v="EPL"/>
    <x v="0"/>
    <m/>
    <x v="6"/>
    <s v="30'16"/>
    <s v="Q2'16"/>
  </r>
  <r>
    <d v="2016-07-25T00:00:00"/>
    <s v="A3500350"/>
    <s v="B9604-5A"/>
    <s v="M.JOTHI"/>
    <s v="NG"/>
    <x v="1"/>
    <n v="2"/>
    <s v="EPL"/>
    <x v="0"/>
    <m/>
    <x v="6"/>
    <s v="30'16"/>
    <s v="Q2'16"/>
  </r>
  <r>
    <d v="2016-07-25T00:00:00"/>
    <s v="A3500100"/>
    <s v="B9604-5A"/>
    <s v="M.JOTHI"/>
    <s v="NG"/>
    <x v="1"/>
    <n v="1"/>
    <s v="EPL"/>
    <x v="0"/>
    <m/>
    <x v="6"/>
    <s v="30'16"/>
    <s v="Q2'16"/>
  </r>
  <r>
    <d v="2016-07-25T00:00:00"/>
    <s v="A3499248"/>
    <s v="B9604-5A"/>
    <s v="M.JOTHI"/>
    <s v="NG"/>
    <x v="1"/>
    <n v="2"/>
    <s v="EPL"/>
    <x v="0"/>
    <m/>
    <x v="6"/>
    <s v="30'16"/>
    <s v="Q2'16"/>
  </r>
  <r>
    <d v="2016-07-25T00:00:00"/>
    <s v="A3499921"/>
    <s v="B9604-5A"/>
    <s v="M.JOTHI"/>
    <s v="NG"/>
    <x v="1"/>
    <n v="1"/>
    <s v="EPL"/>
    <x v="0"/>
    <m/>
    <x v="6"/>
    <s v="30'16"/>
    <s v="Q2'16"/>
  </r>
  <r>
    <d v="2016-07-25T00:00:00"/>
    <s v="A3500098"/>
    <s v="B9604-5A"/>
    <s v="chin"/>
    <s v="NG"/>
    <x v="0"/>
    <n v="1"/>
    <s v="EPL"/>
    <x v="0"/>
    <m/>
    <x v="6"/>
    <s v="30'16"/>
    <s v="Q2'16"/>
  </r>
  <r>
    <d v="2016-07-25T00:00:00"/>
    <s v="A3497291"/>
    <s v="B8960-16G"/>
    <s v="M.JOTHI"/>
    <s v="NG"/>
    <x v="1"/>
    <n v="1"/>
    <s v="EPL"/>
    <x v="0"/>
    <m/>
    <x v="6"/>
    <s v="30'16"/>
    <s v="Q2'16"/>
  </r>
  <r>
    <d v="2016-07-25T00:00:00"/>
    <s v="A3498816"/>
    <s v="B8960-16G"/>
    <s v="M.JOTHI"/>
    <s v="NG"/>
    <x v="1"/>
    <n v="1"/>
    <s v="EPL"/>
    <x v="0"/>
    <m/>
    <x v="6"/>
    <s v="30'16"/>
    <s v="Q2'16"/>
  </r>
  <r>
    <d v="2016-07-25T00:00:00"/>
    <s v="A3498526"/>
    <s v="B8960-16G"/>
    <s v="M.JOTHI"/>
    <s v="NG"/>
    <x v="1"/>
    <n v="1"/>
    <s v="EPL"/>
    <x v="0"/>
    <m/>
    <x v="6"/>
    <s v="30'16"/>
    <s v="Q2'16"/>
  </r>
  <r>
    <d v="2016-07-25T00:00:00"/>
    <s v="A3498398"/>
    <s v="B8960-16G"/>
    <s v="M.JOTHI"/>
    <s v="NG"/>
    <x v="1"/>
    <n v="2"/>
    <s v="EPL"/>
    <x v="0"/>
    <m/>
    <x v="6"/>
    <s v="30'16"/>
    <s v="Q2'16"/>
  </r>
  <r>
    <d v="2016-07-25T00:00:00"/>
    <s v="A3498490"/>
    <s v="B8960-16G"/>
    <s v="M.JOTHI"/>
    <s v="NG"/>
    <x v="1"/>
    <n v="1"/>
    <s v="EPL"/>
    <x v="0"/>
    <m/>
    <x v="6"/>
    <s v="30'16"/>
    <s v="Q2'16"/>
  </r>
  <r>
    <d v="2016-07-25T00:00:00"/>
    <s v="A3497293"/>
    <s v="B8960-16G"/>
    <s v="M.JOTHI"/>
    <s v="NG"/>
    <x v="2"/>
    <n v="1"/>
    <s v="EPL"/>
    <x v="0"/>
    <m/>
    <x v="6"/>
    <s v="30'16"/>
    <s v="Q2'16"/>
  </r>
  <r>
    <d v="2016-07-25T00:00:00"/>
    <s v="A3497293"/>
    <s v="B8960-16G"/>
    <s v="M.JOTHI"/>
    <s v="NG"/>
    <x v="1"/>
    <n v="1"/>
    <s v="EPL"/>
    <x v="0"/>
    <m/>
    <x v="6"/>
    <s v="30'16"/>
    <s v="Q2'16"/>
  </r>
  <r>
    <d v="2016-07-25T00:00:00"/>
    <s v="A3497550"/>
    <s v="B8078-9A"/>
    <s v="M.JOTHI"/>
    <s v="NG"/>
    <x v="1"/>
    <n v="1"/>
    <s v="EPL"/>
    <x v="0"/>
    <m/>
    <x v="6"/>
    <s v="30'16"/>
    <s v="Q2'16"/>
  </r>
  <r>
    <d v="2016-07-25T00:00:00"/>
    <s v="A3499928"/>
    <s v="B9604-5A"/>
    <s v="M.JOTHI"/>
    <s v="NG"/>
    <x v="1"/>
    <n v="1"/>
    <s v="EPL"/>
    <x v="0"/>
    <m/>
    <x v="6"/>
    <s v="30'16"/>
    <s v="Q2'16"/>
  </r>
  <r>
    <d v="2016-07-25T00:00:00"/>
    <s v="A3498491"/>
    <s v="B8960-16G"/>
    <s v="KELLY"/>
    <s v="NG"/>
    <x v="1"/>
    <n v="1"/>
    <s v="EPL"/>
    <x v="0"/>
    <m/>
    <x v="6"/>
    <s v="30'16"/>
    <s v="Q2'16"/>
  </r>
  <r>
    <d v="2016-07-25T00:00:00"/>
    <s v="A3497006"/>
    <s v="B8960-16G"/>
    <s v="KELLY"/>
    <s v="NG"/>
    <x v="2"/>
    <n v="2"/>
    <s v="EPL"/>
    <x v="0"/>
    <m/>
    <x v="6"/>
    <s v="30'16"/>
    <s v="Q2'16"/>
  </r>
  <r>
    <d v="2016-07-25T00:00:00"/>
    <s v="A3497006"/>
    <s v="B8960-16G"/>
    <s v="KELLY"/>
    <s v="NG"/>
    <x v="1"/>
    <n v="2"/>
    <s v="EPL"/>
    <x v="0"/>
    <m/>
    <x v="6"/>
    <s v="30'16"/>
    <s v="Q2'16"/>
  </r>
  <r>
    <d v="2016-07-25T00:00:00"/>
    <s v="A3498440"/>
    <s v="B8960-16G"/>
    <s v="KELLY"/>
    <s v="NG"/>
    <x v="1"/>
    <n v="3"/>
    <s v="EPL"/>
    <x v="0"/>
    <m/>
    <x v="6"/>
    <s v="30'16"/>
    <s v="Q2'16"/>
  </r>
  <r>
    <d v="2016-07-25T00:00:00"/>
    <s v="A3500649"/>
    <s v="B9604-5A"/>
    <s v="KELLY"/>
    <s v="NG"/>
    <x v="0"/>
    <n v="1"/>
    <s v="EPL"/>
    <x v="0"/>
    <m/>
    <x v="6"/>
    <s v="30'16"/>
    <s v="Q2'16"/>
  </r>
  <r>
    <d v="2016-07-25T00:00:00"/>
    <s v="A3500649"/>
    <s v="B9604-5A"/>
    <s v="KELLY"/>
    <s v="NG"/>
    <x v="1"/>
    <n v="1"/>
    <s v="EPL"/>
    <x v="0"/>
    <m/>
    <x v="6"/>
    <s v="30'16"/>
    <s v="Q2'16"/>
  </r>
  <r>
    <d v="2016-07-25T00:00:00"/>
    <s v="A3500646"/>
    <s v="B9604-5A"/>
    <s v="KELLY"/>
    <s v="NG"/>
    <x v="1"/>
    <n v="1"/>
    <s v="EPL"/>
    <x v="0"/>
    <m/>
    <x v="6"/>
    <s v="30'16"/>
    <s v="Q2'16"/>
  </r>
  <r>
    <d v="2016-07-25T00:00:00"/>
    <s v="A3500090"/>
    <s v="B9604-5A"/>
    <s v="KELLY"/>
    <s v="NG"/>
    <x v="1"/>
    <n v="1"/>
    <s v="EPL"/>
    <x v="0"/>
    <m/>
    <x v="6"/>
    <s v="30'16"/>
    <s v="Q2'16"/>
  </r>
  <r>
    <d v="2016-07-25T00:00:00"/>
    <s v="A3500348"/>
    <s v="B9604-5A"/>
    <s v="KELLY"/>
    <s v="NG"/>
    <x v="1"/>
    <n v="2"/>
    <s v="EPL"/>
    <x v="0"/>
    <m/>
    <x v="6"/>
    <s v="30'16"/>
    <s v="Q2'16"/>
  </r>
  <r>
    <d v="2016-07-25T00:00:00"/>
    <s v="A3500095"/>
    <s v="B9604-5A"/>
    <s v="KELLY"/>
    <s v="NG"/>
    <x v="1"/>
    <n v="2"/>
    <s v="EPL"/>
    <x v="0"/>
    <m/>
    <x v="6"/>
    <s v="30'16"/>
    <s v="Q2'16"/>
  </r>
  <r>
    <d v="2016-07-25T00:00:00"/>
    <s v="A3500095"/>
    <s v="B9604-5A"/>
    <s v="KELLY"/>
    <s v="NG"/>
    <x v="7"/>
    <n v="2"/>
    <s v="EPL"/>
    <x v="0"/>
    <m/>
    <x v="6"/>
    <s v="30'16"/>
    <s v="Q2'16"/>
  </r>
  <r>
    <d v="2016-07-25T00:00:00"/>
    <s v="A3500105"/>
    <s v="B9604-5A"/>
    <s v="KELLY"/>
    <s v="NG"/>
    <x v="8"/>
    <n v="1"/>
    <s v="EPL"/>
    <x v="0"/>
    <m/>
    <x v="6"/>
    <s v="30'16"/>
    <s v="Q2'16"/>
  </r>
  <r>
    <d v="2016-07-25T00:00:00"/>
    <s v="A3500345"/>
    <s v="B9604-5A"/>
    <s v="KELLY"/>
    <s v="NG"/>
    <x v="1"/>
    <n v="2"/>
    <s v="EPL"/>
    <x v="0"/>
    <m/>
    <x v="6"/>
    <s v="30'16"/>
    <s v="Q2'16"/>
  </r>
  <r>
    <d v="2016-07-25T00:00:00"/>
    <s v="A3500359"/>
    <s v="B9604-5A"/>
    <s v="M.JOTHI"/>
    <s v="NG"/>
    <x v="1"/>
    <n v="1"/>
    <s v="EPL"/>
    <x v="0"/>
    <m/>
    <x v="6"/>
    <s v="30'16"/>
    <s v="Q2'16"/>
  </r>
  <r>
    <d v="2016-07-25T00:00:00"/>
    <s v="A3499931"/>
    <s v="B9604-5A"/>
    <s v="M.JOTHI"/>
    <s v="NG"/>
    <x v="1"/>
    <n v="1"/>
    <s v="EPL"/>
    <x v="0"/>
    <m/>
    <x v="6"/>
    <s v="30'16"/>
    <s v="Q2'16"/>
  </r>
  <r>
    <d v="2016-07-25T00:00:00"/>
    <s v="A3498527"/>
    <s v="B8960-16G"/>
    <s v="M.JOTHI"/>
    <s v="NG"/>
    <x v="1"/>
    <n v="2"/>
    <s v="EPL"/>
    <x v="0"/>
    <m/>
    <x v="6"/>
    <s v="30'16"/>
    <s v="Q2'16"/>
  </r>
  <r>
    <d v="2016-07-25T00:00:00"/>
    <s v="A3498443"/>
    <s v="B8960-16G"/>
    <s v="M.JOTHI"/>
    <s v="NG"/>
    <x v="1"/>
    <n v="1"/>
    <s v="EPL"/>
    <x v="0"/>
    <m/>
    <x v="6"/>
    <s v="30'16"/>
    <s v="Q2'16"/>
  </r>
  <r>
    <d v="2016-07-25T00:00:00"/>
    <s v="A3497289"/>
    <s v="B8960-16G"/>
    <s v="chin"/>
    <s v="NG"/>
    <x v="2"/>
    <n v="1"/>
    <s v="EPL"/>
    <x v="0"/>
    <m/>
    <x v="6"/>
    <s v="30'16"/>
    <s v="Q2'16"/>
  </r>
  <r>
    <d v="2016-07-25T00:00:00"/>
    <s v="A3497289"/>
    <s v="B8960-16G"/>
    <s v="chin"/>
    <s v="NG"/>
    <x v="1"/>
    <n v="1"/>
    <s v="EPL"/>
    <x v="0"/>
    <m/>
    <x v="6"/>
    <s v="30'16"/>
    <s v="Q2'16"/>
  </r>
  <r>
    <d v="2016-07-25T00:00:00"/>
    <s v="A3498665"/>
    <s v="B8960-16G"/>
    <s v="chin"/>
    <s v="NG"/>
    <x v="2"/>
    <n v="1"/>
    <s v="EPL"/>
    <x v="0"/>
    <m/>
    <x v="6"/>
    <s v="30'16"/>
    <s v="Q2'16"/>
  </r>
  <r>
    <d v="2016-07-25T00:00:00"/>
    <s v="A3498487"/>
    <s v="B8960-16G"/>
    <s v="chin"/>
    <s v="NG"/>
    <x v="0"/>
    <n v="1"/>
    <s v="EPL"/>
    <x v="0"/>
    <m/>
    <x v="6"/>
    <s v="30'16"/>
    <s v="Q2'16"/>
  </r>
  <r>
    <d v="2016-07-25T00:00:00"/>
    <s v="A3498487"/>
    <s v="B8960-16G"/>
    <s v="chin"/>
    <s v="NG"/>
    <x v="8"/>
    <n v="1"/>
    <s v="EPL"/>
    <x v="0"/>
    <m/>
    <x v="6"/>
    <s v="30'16"/>
    <s v="Q2'16"/>
  </r>
  <r>
    <d v="2016-07-25T00:00:00"/>
    <s v="A3498262"/>
    <s v="B8078-9A"/>
    <s v="chin"/>
    <s v="NG"/>
    <x v="2"/>
    <n v="1"/>
    <s v="EPL"/>
    <x v="0"/>
    <m/>
    <x v="6"/>
    <s v="30'16"/>
    <s v="Q2'16"/>
  </r>
  <r>
    <d v="2016-07-25T00:00:00"/>
    <s v="A3498262"/>
    <s v="B8078-9A"/>
    <s v="chin"/>
    <s v="NG"/>
    <x v="3"/>
    <n v="1"/>
    <s v="EPL"/>
    <x v="0"/>
    <m/>
    <x v="6"/>
    <s v="30'16"/>
    <s v="Q2'16"/>
  </r>
  <r>
    <d v="2016-07-25T00:00:00"/>
    <s v="A3491594"/>
    <s v="B8967-16I"/>
    <s v="chin"/>
    <s v="NG"/>
    <x v="31"/>
    <n v="22"/>
    <s v="EPL"/>
    <x v="0"/>
    <m/>
    <x v="6"/>
    <s v="30'16"/>
    <s v="Q2'16"/>
  </r>
  <r>
    <d v="2016-07-26T00:00:00"/>
    <s v="A3500349"/>
    <s v="B9604-5A"/>
    <s v="M.JOTHI"/>
    <s v="NG"/>
    <x v="0"/>
    <n v="1"/>
    <s v="EPL"/>
    <x v="0"/>
    <m/>
    <x v="6"/>
    <s v="30'16"/>
    <s v="Q2'16"/>
  </r>
  <r>
    <d v="2016-07-26T00:00:00"/>
    <s v="A3500362"/>
    <s v="B9604-5A"/>
    <s v="M.JOTHI"/>
    <s v="NG"/>
    <x v="1"/>
    <n v="4"/>
    <s v="EPL"/>
    <x v="0"/>
    <m/>
    <x v="6"/>
    <s v="30'16"/>
    <s v="Q2'16"/>
  </r>
  <r>
    <d v="2016-07-26T00:00:00"/>
    <s v="A3495538"/>
    <s v="B8078-9A"/>
    <s v="M.JOTHI"/>
    <s v="NG"/>
    <x v="1"/>
    <n v="1"/>
    <s v="EPL"/>
    <x v="0"/>
    <m/>
    <x v="6"/>
    <s v="30'16"/>
    <s v="Q2'16"/>
  </r>
  <r>
    <d v="2016-07-26T00:00:00"/>
    <s v="A3498664"/>
    <s v="B8960-16G"/>
    <s v="M.JOTHI"/>
    <s v="NG"/>
    <x v="2"/>
    <n v="1"/>
    <s v="EPL"/>
    <x v="0"/>
    <m/>
    <x v="6"/>
    <s v="30'16"/>
    <s v="Q2'16"/>
  </r>
  <r>
    <d v="2016-07-26T00:00:00"/>
    <s v="A3498664"/>
    <s v="B8960-16G"/>
    <s v="M.JOTHI"/>
    <s v="NG"/>
    <x v="1"/>
    <n v="1"/>
    <s v="EPL"/>
    <x v="0"/>
    <m/>
    <x v="6"/>
    <s v="30'16"/>
    <s v="Q2'16"/>
  </r>
  <r>
    <d v="2016-07-26T00:00:00"/>
    <s v="A3498667"/>
    <s v="B8960-16G"/>
    <s v="chin"/>
    <s v="NG"/>
    <x v="1"/>
    <n v="1"/>
    <s v="EPL"/>
    <x v="0"/>
    <m/>
    <x v="6"/>
    <s v="30'16"/>
    <s v="Q2'16"/>
  </r>
  <r>
    <d v="2016-07-26T00:00:00"/>
    <s v="A3498439"/>
    <s v="B8960-16G"/>
    <s v="chin"/>
    <s v="NG"/>
    <x v="1"/>
    <n v="1"/>
    <s v="EPL"/>
    <x v="0"/>
    <m/>
    <x v="6"/>
    <s v="30'16"/>
    <s v="Q2'16"/>
  </r>
  <r>
    <d v="2016-07-26T00:00:00"/>
    <s v="A3495535"/>
    <s v="B8078-9A"/>
    <s v="M.JOTHI"/>
    <s v="NG"/>
    <x v="1"/>
    <n v="2"/>
    <s v="EPL"/>
    <x v="0"/>
    <m/>
    <x v="6"/>
    <s v="30'16"/>
    <s v="Q2'16"/>
  </r>
  <r>
    <d v="2016-07-26T00:00:00"/>
    <s v="A3495521"/>
    <s v="B8078-9A"/>
    <s v="chin"/>
    <s v="NG"/>
    <x v="1"/>
    <n v="1"/>
    <s v="EPL"/>
    <x v="0"/>
    <m/>
    <x v="6"/>
    <s v="30'16"/>
    <s v="Q2'16"/>
  </r>
  <r>
    <d v="2016-07-26T00:00:00"/>
    <s v="A3494329"/>
    <s v="B4324-5P"/>
    <s v="chin"/>
    <s v="NG"/>
    <x v="8"/>
    <n v="1"/>
    <s v="EPL"/>
    <x v="0"/>
    <m/>
    <x v="6"/>
    <s v="30'16"/>
    <s v="Q2'16"/>
  </r>
  <r>
    <d v="2016-07-26T00:00:00"/>
    <s v="A3498166"/>
    <s v="B4403-9K"/>
    <s v="chin"/>
    <s v="NG"/>
    <x v="1"/>
    <n v="2"/>
    <s v="EPL"/>
    <x v="0"/>
    <m/>
    <x v="6"/>
    <s v="30'16"/>
    <s v="Q2'16"/>
  </r>
  <r>
    <d v="2016-07-26T00:00:00"/>
    <s v="A3497151"/>
    <s v="B9607-5N"/>
    <s v="chin"/>
    <s v="NG"/>
    <x v="0"/>
    <n v="1"/>
    <s v="EPL"/>
    <x v="0"/>
    <m/>
    <x v="6"/>
    <s v="30'16"/>
    <s v="Q2'16"/>
  </r>
  <r>
    <d v="2016-07-26T00:00:00"/>
    <s v="A3497151"/>
    <s v="B9607-5N"/>
    <s v="chin"/>
    <s v="NG"/>
    <x v="1"/>
    <n v="1"/>
    <s v="EPL"/>
    <x v="0"/>
    <m/>
    <x v="6"/>
    <s v="30'16"/>
    <s v="Q2'16"/>
  </r>
  <r>
    <d v="2016-07-26T00:00:00"/>
    <s v="A3497955"/>
    <s v="B4402-9L"/>
    <s v="chin"/>
    <s v="NG"/>
    <x v="1"/>
    <n v="2"/>
    <s v="EPL"/>
    <x v="0"/>
    <m/>
    <x v="6"/>
    <s v="30'16"/>
    <s v="Q2'16"/>
  </r>
  <r>
    <d v="2016-07-26T00:00:00"/>
    <s v="A3499593"/>
    <s v="B9608-5N"/>
    <s v="chin"/>
    <s v="NG"/>
    <x v="1"/>
    <n v="2"/>
    <s v="EPL"/>
    <x v="0"/>
    <m/>
    <x v="6"/>
    <s v="30'16"/>
    <s v="Q2'16"/>
  </r>
  <r>
    <d v="2016-07-26T00:00:00"/>
    <s v="A3499594"/>
    <s v="B9608-5N"/>
    <s v="chin"/>
    <s v="NG"/>
    <x v="1"/>
    <n v="1"/>
    <s v="EPL"/>
    <x v="0"/>
    <m/>
    <x v="6"/>
    <s v="30'16"/>
    <s v="Q2'16"/>
  </r>
  <r>
    <d v="2016-07-26T00:00:00"/>
    <s v="A3495035"/>
    <s v="B8078-9A"/>
    <s v="M.JOTHI"/>
    <s v="NG"/>
    <x v="1"/>
    <n v="2"/>
    <s v="EPL"/>
    <x v="0"/>
    <m/>
    <x v="6"/>
    <s v="30'16"/>
    <s v="Q2'16"/>
  </r>
  <r>
    <d v="2016-07-26T00:00:00"/>
    <s v="A3495531"/>
    <s v="B8078-9A"/>
    <s v="M.JOTHI"/>
    <s v="NG"/>
    <x v="1"/>
    <n v="2"/>
    <s v="EPL"/>
    <x v="0"/>
    <m/>
    <x v="6"/>
    <s v="30'16"/>
    <s v="Q2'16"/>
  </r>
  <r>
    <d v="2016-07-26T00:00:00"/>
    <s v="A3498877"/>
    <s v="B9607-5N"/>
    <s v="KELLY"/>
    <s v="NG"/>
    <x v="1"/>
    <n v="1"/>
    <s v="EPL"/>
    <x v="0"/>
    <m/>
    <x v="6"/>
    <s v="30'16"/>
    <s v="Q2'16"/>
  </r>
  <r>
    <d v="2016-07-26T00:00:00"/>
    <s v="A3495570"/>
    <s v="B4401-9L"/>
    <s v="KELLY"/>
    <s v="NG"/>
    <x v="1"/>
    <n v="6"/>
    <s v="EPL"/>
    <x v="0"/>
    <m/>
    <x v="6"/>
    <s v="30'16"/>
    <s v="Q2'16"/>
  </r>
  <r>
    <d v="2016-07-26T00:00:00"/>
    <s v="A3500981"/>
    <s v="B9604-5A"/>
    <s v="KELLY"/>
    <s v="NG"/>
    <x v="2"/>
    <n v="1"/>
    <s v="EPL"/>
    <x v="0"/>
    <m/>
    <x v="6"/>
    <s v="30'16"/>
    <s v="Q2'16"/>
  </r>
  <r>
    <d v="2016-07-26T00:00:00"/>
    <s v="A3498870"/>
    <s v="B9607-5N"/>
    <s v="KELLY"/>
    <s v="NG"/>
    <x v="1"/>
    <n v="2"/>
    <s v="EPL"/>
    <x v="0"/>
    <m/>
    <x v="6"/>
    <s v="30'16"/>
    <s v="Q2'16"/>
  </r>
  <r>
    <d v="2016-07-26T00:00:00"/>
    <s v="A3499196"/>
    <s v="B8099-9H"/>
    <s v="KELLY"/>
    <s v="NG"/>
    <x v="1"/>
    <n v="2"/>
    <s v="EPL"/>
    <x v="0"/>
    <m/>
    <x v="6"/>
    <s v="30'16"/>
    <s v="Q2'16"/>
  </r>
  <r>
    <d v="2016-07-26T00:00:00"/>
    <s v="A3495040"/>
    <s v="B8078-9A"/>
    <s v="KELLY"/>
    <s v="NG"/>
    <x v="2"/>
    <n v="1"/>
    <s v="EPL"/>
    <x v="0"/>
    <m/>
    <x v="6"/>
    <s v="30'16"/>
    <s v="Q2'16"/>
  </r>
  <r>
    <d v="2016-07-26T00:00:00"/>
    <s v="A3495040"/>
    <s v="B8078-9A"/>
    <s v="KELLY"/>
    <s v="NG"/>
    <x v="1"/>
    <n v="1"/>
    <s v="EPL"/>
    <x v="0"/>
    <m/>
    <x v="6"/>
    <s v="30'16"/>
    <s v="Q2'16"/>
  </r>
  <r>
    <d v="2016-07-26T00:00:00"/>
    <s v="A3495040"/>
    <s v="B8078-9A"/>
    <s v="KELLY"/>
    <s v="NG"/>
    <x v="8"/>
    <n v="1"/>
    <s v="EPL"/>
    <x v="0"/>
    <m/>
    <x v="6"/>
    <s v="30'16"/>
    <s v="Q2'16"/>
  </r>
  <r>
    <d v="2016-07-26T00:00:00"/>
    <s v="A3495045"/>
    <s v="B8078-9A"/>
    <s v="KELLY"/>
    <s v="NG"/>
    <x v="1"/>
    <n v="1"/>
    <s v="EPL"/>
    <x v="0"/>
    <m/>
    <x v="6"/>
    <s v="30'16"/>
    <s v="Q2'16"/>
  </r>
  <r>
    <d v="2016-07-26T00:00:00"/>
    <s v="A3498871"/>
    <s v="B9607-5N"/>
    <s v="KELLY"/>
    <s v="NG"/>
    <x v="1"/>
    <n v="2"/>
    <s v="EPL"/>
    <x v="0"/>
    <m/>
    <x v="6"/>
    <s v="30'16"/>
    <s v="Q2'16"/>
  </r>
  <r>
    <d v="2016-07-26T00:00:00"/>
    <s v="A3497958"/>
    <s v="B4402-9L"/>
    <s v="KELLY"/>
    <s v="NG"/>
    <x v="1"/>
    <n v="2"/>
    <s v="EPL"/>
    <x v="0"/>
    <m/>
    <x v="6"/>
    <s v="30'16"/>
    <s v="Q2'16"/>
  </r>
  <r>
    <d v="2016-07-26T00:00:00"/>
    <s v="A3500651"/>
    <s v="B9604-5A"/>
    <s v="KELLY"/>
    <s v="NG"/>
    <x v="1"/>
    <n v="1"/>
    <s v="EPL"/>
    <x v="0"/>
    <m/>
    <x v="6"/>
    <s v="30'16"/>
    <s v="Q2'16"/>
  </r>
  <r>
    <d v="2016-07-26T00:00:00"/>
    <s v="A3498441"/>
    <s v="B8960-16G"/>
    <s v="KELLY"/>
    <s v="NG"/>
    <x v="1"/>
    <n v="1"/>
    <s v="EPL"/>
    <x v="0"/>
    <m/>
    <x v="6"/>
    <s v="30'16"/>
    <s v="Q2'16"/>
  </r>
  <r>
    <d v="2016-07-26T00:00:00"/>
    <s v="A3498666"/>
    <s v="B8960-16G"/>
    <s v="KELLY"/>
    <s v="NG"/>
    <x v="1"/>
    <n v="2"/>
    <s v="EPL"/>
    <x v="0"/>
    <m/>
    <x v="6"/>
    <s v="30'16"/>
    <s v="Q2'16"/>
  </r>
  <r>
    <d v="2016-07-26T00:00:00"/>
    <s v="A3497348"/>
    <s v="B8960-16G"/>
    <s v="KELLY"/>
    <s v="NG"/>
    <x v="1"/>
    <n v="2"/>
    <s v="EPL"/>
    <x v="0"/>
    <m/>
    <x v="6"/>
    <s v="30'16"/>
    <s v="Q2'16"/>
  </r>
  <r>
    <d v="2016-07-26T00:00:00"/>
    <s v="A3498174"/>
    <s v="B7953-9U"/>
    <s v="KELLY"/>
    <s v="NG"/>
    <x v="39"/>
    <n v="1"/>
    <s v="EPL"/>
    <x v="0"/>
    <m/>
    <x v="6"/>
    <s v="30'16"/>
    <s v="Q2'16"/>
  </r>
  <r>
    <d v="2016-07-26T00:00:00"/>
    <s v="A3500237"/>
    <s v="B4319-5P"/>
    <s v="KELLY"/>
    <s v="NG"/>
    <x v="0"/>
    <n v="1"/>
    <s v="EPL"/>
    <x v="0"/>
    <m/>
    <x v="6"/>
    <s v="30'16"/>
    <s v="Q2'16"/>
  </r>
  <r>
    <d v="2016-07-26T00:00:00"/>
    <s v="A3500598"/>
    <s v="B9604-5A"/>
    <s v="KELLY"/>
    <s v="NG"/>
    <x v="1"/>
    <n v="1"/>
    <s v="EPL"/>
    <x v="0"/>
    <m/>
    <x v="6"/>
    <s v="30'16"/>
    <s v="Q2'16"/>
  </r>
  <r>
    <d v="2016-07-26T00:00:00"/>
    <s v="A3497539"/>
    <s v="B8078-9A"/>
    <s v="KELLY"/>
    <s v="NG"/>
    <x v="1"/>
    <n v="1"/>
    <s v="EPL"/>
    <x v="0"/>
    <m/>
    <x v="6"/>
    <s v="30'16"/>
    <s v="Q2'16"/>
  </r>
  <r>
    <d v="2016-07-26T00:00:00"/>
    <s v="A3500982"/>
    <s v="B9604-5A"/>
    <s v="KELLY"/>
    <s v="NG"/>
    <x v="1"/>
    <n v="1"/>
    <s v="EPL"/>
    <x v="0"/>
    <m/>
    <x v="6"/>
    <s v="30'16"/>
    <s v="Q2'16"/>
  </r>
  <r>
    <d v="2016-07-26T00:00:00"/>
    <s v="A3500360"/>
    <s v="B9604-5A"/>
    <s v="KELLY"/>
    <s v="NG"/>
    <x v="1"/>
    <n v="1"/>
    <s v="EPL"/>
    <x v="0"/>
    <m/>
    <x v="6"/>
    <s v="30'16"/>
    <s v="Q2'16"/>
  </r>
  <r>
    <d v="2016-07-26T00:00:00"/>
    <s v="A3499197"/>
    <s v="B8099-9H"/>
    <s v="KELLY"/>
    <s v="NG"/>
    <x v="1"/>
    <n v="3"/>
    <s v="EPL"/>
    <x v="0"/>
    <m/>
    <x v="6"/>
    <s v="30'16"/>
    <s v="Q2'16"/>
  </r>
  <r>
    <d v="2016-07-26T00:00:00"/>
    <s v="A3495534"/>
    <s v="B8078-9A"/>
    <s v="KELLY"/>
    <s v="NG"/>
    <x v="2"/>
    <n v="1"/>
    <s v="EPL"/>
    <x v="0"/>
    <m/>
    <x v="6"/>
    <s v="30'16"/>
    <s v="Q2'16"/>
  </r>
  <r>
    <d v="2016-07-26T00:00:00"/>
    <s v="A3495534"/>
    <s v="B8078-9A"/>
    <s v="KELLY"/>
    <s v="NG"/>
    <x v="1"/>
    <n v="2"/>
    <s v="EPL"/>
    <x v="0"/>
    <m/>
    <x v="6"/>
    <s v="30'16"/>
    <s v="Q2'16"/>
  </r>
  <r>
    <d v="2016-07-26T00:00:00"/>
    <s v="A3498160"/>
    <s v="B4400-9K"/>
    <s v="KELLY"/>
    <s v="NG"/>
    <x v="1"/>
    <n v="1"/>
    <s v="EPL"/>
    <x v="0"/>
    <m/>
    <x v="6"/>
    <s v="30'16"/>
    <s v="Q2'16"/>
  </r>
  <r>
    <d v="2016-07-26T00:00:00"/>
    <s v="A3498442"/>
    <s v="B8960-16G"/>
    <s v="KELLY"/>
    <s v="NG"/>
    <x v="2"/>
    <n v="1"/>
    <s v="EPL"/>
    <x v="0"/>
    <m/>
    <x v="6"/>
    <s v="30'16"/>
    <s v="Q2'16"/>
  </r>
  <r>
    <d v="2016-07-26T00:00:00"/>
    <s v="A3498442"/>
    <s v="B8960-16G"/>
    <s v="KELLY"/>
    <s v="NG"/>
    <x v="1"/>
    <n v="2"/>
    <s v="EPL"/>
    <x v="0"/>
    <m/>
    <x v="6"/>
    <s v="30'16"/>
    <s v="Q2'16"/>
  </r>
  <r>
    <d v="2016-07-26T00:00:00"/>
    <s v="A3498133"/>
    <s v="B8960-16G"/>
    <s v="KELLY"/>
    <s v="NG"/>
    <x v="1"/>
    <n v="1"/>
    <s v="EPL"/>
    <x v="0"/>
    <m/>
    <x v="6"/>
    <s v="30'16"/>
    <s v="Q2'16"/>
  </r>
  <r>
    <d v="2016-07-26T00:00:00"/>
    <s v="A3495525"/>
    <s v="B8078-9A"/>
    <s v="KELLY"/>
    <s v="NG"/>
    <x v="2"/>
    <n v="2"/>
    <s v="EPL"/>
    <x v="0"/>
    <m/>
    <x v="6"/>
    <s v="30'16"/>
    <s v="Q2'16"/>
  </r>
  <r>
    <d v="2016-07-26T00:00:00"/>
    <s v="A3495525"/>
    <s v="B8078-9A"/>
    <s v="KELLY"/>
    <s v="NG"/>
    <x v="1"/>
    <n v="2"/>
    <s v="EPL"/>
    <x v="0"/>
    <m/>
    <x v="6"/>
    <s v="30'16"/>
    <s v="Q2'16"/>
  </r>
  <r>
    <d v="2016-07-26T00:00:00"/>
    <s v="A3495046"/>
    <s v="B8078-9A"/>
    <s v="KELLY"/>
    <s v="NG"/>
    <x v="7"/>
    <n v="1"/>
    <s v="EPL"/>
    <x v="0"/>
    <m/>
    <x v="6"/>
    <s v="30'16"/>
    <s v="Q2'16"/>
  </r>
  <r>
    <d v="2016-07-26T00:00:00"/>
    <s v="A3497455"/>
    <s v="B8099-9H"/>
    <s v="KELLY"/>
    <s v="NG"/>
    <x v="1"/>
    <n v="1"/>
    <s v="EPL"/>
    <x v="0"/>
    <m/>
    <x v="6"/>
    <s v="30'16"/>
    <s v="Q2'16"/>
  </r>
  <r>
    <d v="2016-07-26T00:00:00"/>
    <s v="A3498171"/>
    <s v="B4403-9K"/>
    <s v="KELLY"/>
    <s v="NG"/>
    <x v="2"/>
    <n v="1"/>
    <s v="EPL"/>
    <x v="0"/>
    <m/>
    <x v="6"/>
    <s v="30'16"/>
    <s v="Q2'16"/>
  </r>
  <r>
    <d v="2016-07-26T00:00:00"/>
    <s v="A3500413"/>
    <s v="B4332-5P"/>
    <s v="KELLY"/>
    <s v="NG"/>
    <x v="1"/>
    <n v="1"/>
    <s v="EPL"/>
    <x v="0"/>
    <m/>
    <x v="6"/>
    <s v="30'16"/>
    <s v="Q2'16"/>
  </r>
  <r>
    <d v="2016-07-26T00:00:00"/>
    <s v="A3500411"/>
    <s v="B4332-5P"/>
    <s v="KELLY"/>
    <s v="NG"/>
    <x v="1"/>
    <n v="1"/>
    <s v="EPL"/>
    <x v="0"/>
    <m/>
    <x v="6"/>
    <s v="30'16"/>
    <s v="Q2'16"/>
  </r>
  <r>
    <d v="2016-07-26T00:00:00"/>
    <s v="A3498878"/>
    <s v="B9607-5N"/>
    <s v="KELLY"/>
    <s v="NG"/>
    <x v="1"/>
    <n v="2"/>
    <s v="EPL"/>
    <x v="0"/>
    <m/>
    <x v="6"/>
    <s v="30'16"/>
    <s v="Q2'16"/>
  </r>
  <r>
    <d v="2016-07-26T00:00:00"/>
    <s v="A3500363"/>
    <s v="B9604-5A"/>
    <s v="KELLY"/>
    <s v="NG"/>
    <x v="2"/>
    <n v="1"/>
    <s v="EPL"/>
    <x v="0"/>
    <m/>
    <x v="6"/>
    <s v="30'16"/>
    <s v="Q2'16"/>
  </r>
  <r>
    <d v="2016-07-26T00:00:00"/>
    <s v="A3500648"/>
    <s v="B9604-5A"/>
    <s v="KELLY"/>
    <s v="NG"/>
    <x v="2"/>
    <n v="1"/>
    <s v="EPL"/>
    <x v="0"/>
    <m/>
    <x v="6"/>
    <s v="30'16"/>
    <s v="Q2'16"/>
  </r>
  <r>
    <d v="2016-07-26T00:00:00"/>
    <s v="A3500648"/>
    <s v="B9604-5A"/>
    <s v="KELLY"/>
    <s v="NG"/>
    <x v="1"/>
    <n v="1"/>
    <s v="EPL"/>
    <x v="0"/>
    <m/>
    <x v="6"/>
    <s v="30'16"/>
    <s v="Q2'16"/>
  </r>
  <r>
    <d v="2016-07-26T00:00:00"/>
    <s v="A3500648"/>
    <s v="B9604-5A"/>
    <s v="KELLY"/>
    <s v="NG"/>
    <x v="8"/>
    <n v="1"/>
    <s v="EPL"/>
    <x v="0"/>
    <m/>
    <x v="6"/>
    <s v="30'16"/>
    <s v="Q2'16"/>
  </r>
  <r>
    <d v="2016-07-26T00:00:00"/>
    <s v="A3500907"/>
    <s v="B8034-9M"/>
    <s v="KELLY"/>
    <s v="NG"/>
    <x v="1"/>
    <n v="1"/>
    <s v="EPL"/>
    <x v="0"/>
    <m/>
    <x v="6"/>
    <s v="30'16"/>
    <s v="Q2'16"/>
  </r>
  <r>
    <d v="2016-07-26T00:00:00"/>
    <s v="A3498818"/>
    <s v="B8960-16G"/>
    <s v="KELLY"/>
    <s v="NG"/>
    <x v="1"/>
    <n v="1"/>
    <s v="EPL"/>
    <x v="0"/>
    <m/>
    <x v="6"/>
    <s v="30'16"/>
    <s v="Q2'16"/>
  </r>
  <r>
    <d v="2016-07-26T00:00:00"/>
    <s v="A3498668"/>
    <s v="B8960-16G"/>
    <s v="KELLY"/>
    <s v="NG"/>
    <x v="1"/>
    <n v="1"/>
    <s v="EPL"/>
    <x v="0"/>
    <m/>
    <x v="6"/>
    <s v="30'16"/>
    <s v="Q2'16"/>
  </r>
  <r>
    <d v="2016-07-26T00:00:00"/>
    <s v="A3499656"/>
    <s v="B8960-16G"/>
    <s v="KELLY"/>
    <s v="NG"/>
    <x v="1"/>
    <n v="2"/>
    <s v="EPL"/>
    <x v="0"/>
    <m/>
    <x v="6"/>
    <s v="30'16"/>
    <s v="Q2'16"/>
  </r>
  <r>
    <d v="2016-07-27T00:00:00"/>
    <s v="A3500653"/>
    <s v="B9604-5A"/>
    <s v="chin"/>
    <s v="NG"/>
    <x v="1"/>
    <n v="3"/>
    <s v="EPL"/>
    <x v="0"/>
    <m/>
    <x v="6"/>
    <s v="30'16"/>
    <s v="Q2'16"/>
  </r>
  <r>
    <d v="2016-07-27T00:00:00"/>
    <s v="A3500905"/>
    <s v="B8034-9M"/>
    <s v="chin"/>
    <s v="NG"/>
    <x v="1"/>
    <n v="6"/>
    <s v="EPL"/>
    <x v="0"/>
    <m/>
    <x v="6"/>
    <s v="30'16"/>
    <s v="Q2'16"/>
  </r>
  <r>
    <d v="2016-07-27T00:00:00"/>
    <s v="A3500130"/>
    <s v="B8960-16G"/>
    <s v="chin"/>
    <s v="NG"/>
    <x v="2"/>
    <n v="1"/>
    <s v="EPL"/>
    <x v="0"/>
    <m/>
    <x v="6"/>
    <s v="30'16"/>
    <s v="Q2'16"/>
  </r>
  <r>
    <d v="2016-07-27T00:00:00"/>
    <s v="A3497855"/>
    <s v="B8960-16G"/>
    <s v="chin"/>
    <s v="NG"/>
    <x v="2"/>
    <n v="2"/>
    <s v="EPL"/>
    <x v="0"/>
    <m/>
    <x v="6"/>
    <s v="30'16"/>
    <s v="Q2'16"/>
  </r>
  <r>
    <d v="2016-07-27T00:00:00"/>
    <s v="A3500126"/>
    <s v="B8960-16G"/>
    <s v="chin"/>
    <s v="NG"/>
    <x v="1"/>
    <n v="1"/>
    <s v="EPL"/>
    <x v="0"/>
    <m/>
    <x v="6"/>
    <s v="30'16"/>
    <s v="Q2'16"/>
  </r>
  <r>
    <d v="2016-07-27T00:00:00"/>
    <s v="A3498397"/>
    <s v="B8960-16G"/>
    <s v="M.JOTHI"/>
    <s v="NG"/>
    <x v="2"/>
    <n v="1"/>
    <s v="EPL"/>
    <x v="0"/>
    <m/>
    <x v="6"/>
    <s v="30'16"/>
    <s v="Q2'16"/>
  </r>
  <r>
    <d v="2016-07-27T00:00:00"/>
    <s v="A3498397"/>
    <s v="B8960-16G"/>
    <s v="M.JOTHI"/>
    <s v="NG"/>
    <x v="1"/>
    <n v="3"/>
    <s v="EPL"/>
    <x v="0"/>
    <m/>
    <x v="6"/>
    <s v="30'16"/>
    <s v="Q2'16"/>
  </r>
  <r>
    <d v="2016-07-27T00:00:00"/>
    <s v="A3497859"/>
    <s v="B8960-16G"/>
    <s v="chin"/>
    <s v="NG"/>
    <x v="1"/>
    <n v="2"/>
    <s v="EPL"/>
    <x v="0"/>
    <m/>
    <x v="6"/>
    <s v="30'16"/>
    <s v="Q2'16"/>
  </r>
  <r>
    <d v="2016-07-27T00:00:00"/>
    <s v="A3499199"/>
    <s v="B8099-9H"/>
    <s v="chin"/>
    <s v="NG"/>
    <x v="1"/>
    <n v="3"/>
    <s v="EPL"/>
    <x v="0"/>
    <m/>
    <x v="6"/>
    <s v="30'16"/>
    <s v="Q2'16"/>
  </r>
  <r>
    <d v="2016-07-27T00:00:00"/>
    <s v="A3497854"/>
    <s v="B8960-16G"/>
    <s v="chin"/>
    <s v="NG"/>
    <x v="1"/>
    <n v="3"/>
    <s v="EPL"/>
    <x v="0"/>
    <m/>
    <x v="6"/>
    <s v="30'16"/>
    <s v="Q2'16"/>
  </r>
  <r>
    <d v="2016-07-27T00:00:00"/>
    <s v="A3498132"/>
    <s v="B8960-16G"/>
    <s v="M.JOTHI"/>
    <s v="NG"/>
    <x v="0"/>
    <n v="1"/>
    <s v="EPL"/>
    <x v="0"/>
    <m/>
    <x v="6"/>
    <s v="30'16"/>
    <s v="Q2'16"/>
  </r>
  <r>
    <d v="2016-07-27T00:00:00"/>
    <s v="A3498132"/>
    <s v="B8960-16G"/>
    <s v="M.JOTHI"/>
    <s v="NG"/>
    <x v="1"/>
    <n v="3"/>
    <s v="EPL"/>
    <x v="0"/>
    <m/>
    <x v="6"/>
    <s v="30'16"/>
    <s v="Q2'16"/>
  </r>
  <r>
    <d v="2016-07-27T00:00:00"/>
    <s v="A3497856"/>
    <s v="B8960-16G"/>
    <s v="M.JOTHI"/>
    <s v="NG"/>
    <x v="1"/>
    <n v="6"/>
    <s v="EPL"/>
    <x v="0"/>
    <m/>
    <x v="6"/>
    <s v="30'16"/>
    <s v="Q2'16"/>
  </r>
  <r>
    <d v="2016-07-27T00:00:00"/>
    <s v="A3498121"/>
    <s v="B8960-16G"/>
    <s v="M.JOTHI"/>
    <s v="NG"/>
    <x v="1"/>
    <n v="1"/>
    <s v="EPL"/>
    <x v="0"/>
    <m/>
    <x v="6"/>
    <s v="30'16"/>
    <s v="Q2'16"/>
  </r>
  <r>
    <d v="2016-07-27T00:00:00"/>
    <s v="A3499136"/>
    <s v="B8021-9K"/>
    <s v="chin"/>
    <s v="NG"/>
    <x v="1"/>
    <n v="2"/>
    <s v="EPL"/>
    <x v="0"/>
    <m/>
    <x v="6"/>
    <s v="30'16"/>
    <s v="Q2'16"/>
  </r>
  <r>
    <d v="2016-07-27T00:00:00"/>
    <s v="A3500970"/>
    <s v="B9604-5A"/>
    <s v="KELLY"/>
    <s v="NG"/>
    <x v="2"/>
    <n v="2"/>
    <s v="EPL"/>
    <x v="0"/>
    <m/>
    <x v="6"/>
    <s v="30'16"/>
    <s v="Q2'16"/>
  </r>
  <r>
    <d v="2016-07-27T00:00:00"/>
    <s v="A3500600"/>
    <s v="B9604-5A"/>
    <s v="KELLY"/>
    <s v="NG"/>
    <x v="1"/>
    <n v="1"/>
    <s v="EPL"/>
    <x v="0"/>
    <m/>
    <x v="6"/>
    <s v="30'16"/>
    <s v="Q2'16"/>
  </r>
  <r>
    <d v="2016-07-27T00:00:00"/>
    <s v="A3500986"/>
    <s v="B9604-5A"/>
    <s v="KELLY"/>
    <s v="NG"/>
    <x v="1"/>
    <n v="2"/>
    <s v="EPL"/>
    <x v="0"/>
    <m/>
    <x v="6"/>
    <s v="30'16"/>
    <s v="Q2'16"/>
  </r>
  <r>
    <d v="2016-07-27T00:00:00"/>
    <s v="A3497608"/>
    <s v="B8078-9A"/>
    <s v="KELLY"/>
    <s v="NG"/>
    <x v="1"/>
    <n v="1"/>
    <s v="EPL"/>
    <x v="0"/>
    <m/>
    <x v="6"/>
    <s v="30'16"/>
    <s v="Q2'16"/>
  </r>
  <r>
    <d v="2016-07-27T00:00:00"/>
    <s v="A3497345"/>
    <s v="B8960-16G"/>
    <s v="KELLY"/>
    <s v="NG"/>
    <x v="1"/>
    <n v="1"/>
    <s v="EPL"/>
    <x v="0"/>
    <m/>
    <x v="6"/>
    <s v="30'16"/>
    <s v="Q2'16"/>
  </r>
  <r>
    <d v="2016-07-27T00:00:00"/>
    <s v="A3497703"/>
    <s v="B8031-9M"/>
    <s v="KELLY"/>
    <s v="NG"/>
    <x v="1"/>
    <n v="1"/>
    <s v="EPL"/>
    <x v="0"/>
    <m/>
    <x v="6"/>
    <s v="30'16"/>
    <s v="Q2'16"/>
  </r>
  <r>
    <d v="2016-07-27T00:00:00"/>
    <s v="A3499231"/>
    <s v="B7953-9U"/>
    <s v="PEE"/>
    <s v="NG"/>
    <x v="39"/>
    <n v="8"/>
    <s v="EPL"/>
    <x v="0"/>
    <m/>
    <x v="6"/>
    <s v="30'16"/>
    <s v="Q2'16"/>
  </r>
  <r>
    <d v="2016-07-27T00:00:00"/>
    <s v="A3500603"/>
    <s v="B9604-5A"/>
    <s v="KELLY"/>
    <s v="NG"/>
    <x v="1"/>
    <n v="1"/>
    <s v="EPL"/>
    <x v="0"/>
    <m/>
    <x v="6"/>
    <s v="30'16"/>
    <s v="Q2'16"/>
  </r>
  <r>
    <d v="2016-07-27T00:00:00"/>
    <s v="A3500658"/>
    <s v="B9604-5A"/>
    <s v="KELLY"/>
    <s v="NG"/>
    <x v="1"/>
    <n v="1"/>
    <s v="EPL"/>
    <x v="0"/>
    <m/>
    <x v="6"/>
    <s v="30'16"/>
    <s v="Q2'16"/>
  </r>
  <r>
    <d v="2016-07-27T00:00:00"/>
    <s v="A3500137"/>
    <s v="B8967-16I"/>
    <s v="KELLY"/>
    <s v="NG"/>
    <x v="1"/>
    <n v="2"/>
    <s v="EPL"/>
    <x v="0"/>
    <m/>
    <x v="6"/>
    <s v="30'16"/>
    <s v="Q2'16"/>
  </r>
  <r>
    <d v="2016-07-27T00:00:00"/>
    <s v="A3501192"/>
    <s v="B9604-5A"/>
    <s v="PEE"/>
    <s v="NG"/>
    <x v="1"/>
    <n v="1"/>
    <s v="EPL"/>
    <x v="0"/>
    <m/>
    <x v="6"/>
    <s v="30'16"/>
    <s v="Q2'16"/>
  </r>
  <r>
    <d v="2016-07-27T00:00:00"/>
    <s v="A3501182"/>
    <s v="B9604-5A"/>
    <s v="PEE"/>
    <s v="NG"/>
    <x v="1"/>
    <n v="2"/>
    <s v="EPL"/>
    <x v="0"/>
    <m/>
    <x v="6"/>
    <s v="30'16"/>
    <s v="Q2'16"/>
  </r>
  <r>
    <d v="2016-07-27T00:00:00"/>
    <s v="A3497925"/>
    <s v="B4405-9L"/>
    <s v="PEE"/>
    <s v="NG"/>
    <x v="1"/>
    <n v="2"/>
    <s v="EPL"/>
    <x v="0"/>
    <m/>
    <x v="6"/>
    <s v="30'16"/>
    <s v="Q2'16"/>
  </r>
  <r>
    <d v="2016-07-27T00:00:00"/>
    <s v="A3497954"/>
    <s v="B4402-9L"/>
    <s v="PEE"/>
    <s v="NG"/>
    <x v="1"/>
    <n v="3"/>
    <s v="EPL"/>
    <x v="0"/>
    <m/>
    <x v="6"/>
    <s v="30'16"/>
    <s v="Q2'16"/>
  </r>
  <r>
    <d v="2016-07-27T00:00:00"/>
    <s v="A3500554"/>
    <s v="B8960-16G"/>
    <s v="PEE"/>
    <s v="NG"/>
    <x v="1"/>
    <n v="1"/>
    <s v="EPL"/>
    <x v="0"/>
    <m/>
    <x v="6"/>
    <s v="30'16"/>
    <s v="Q2'16"/>
  </r>
  <r>
    <d v="2016-07-27T00:00:00"/>
    <s v="A3498161"/>
    <s v="B4400-9K"/>
    <s v="PEE"/>
    <s v="NG"/>
    <x v="0"/>
    <n v="1"/>
    <s v="EPL"/>
    <x v="0"/>
    <m/>
    <x v="6"/>
    <s v="30'16"/>
    <s v="Q2'16"/>
  </r>
  <r>
    <d v="2016-07-27T00:00:00"/>
    <s v="A3498161"/>
    <s v="B4400-9K"/>
    <s v="PEE"/>
    <s v="NG"/>
    <x v="1"/>
    <n v="1"/>
    <s v="EPL"/>
    <x v="0"/>
    <m/>
    <x v="6"/>
    <s v="30'16"/>
    <s v="Q2'16"/>
  </r>
  <r>
    <d v="2016-07-27T00:00:00"/>
    <s v="A3501179"/>
    <s v="B9604-5A"/>
    <s v="PEE"/>
    <s v="NG"/>
    <x v="1"/>
    <n v="1"/>
    <s v="EPL"/>
    <x v="0"/>
    <m/>
    <x v="6"/>
    <s v="30'16"/>
    <s v="Q2'16"/>
  </r>
  <r>
    <d v="2016-07-27T00:00:00"/>
    <s v="A3498167"/>
    <s v="B4403-9K"/>
    <s v="PEE"/>
    <s v="NG"/>
    <x v="1"/>
    <n v="3"/>
    <s v="EPL"/>
    <x v="0"/>
    <m/>
    <x v="6"/>
    <s v="30'16"/>
    <s v="Q2'16"/>
  </r>
  <r>
    <d v="2016-07-27T00:00:00"/>
    <s v="A3500605"/>
    <s v="B9604-5A"/>
    <s v="PEE"/>
    <s v="NG"/>
    <x v="1"/>
    <n v="1"/>
    <s v="EPL"/>
    <x v="0"/>
    <m/>
    <x v="6"/>
    <s v="30'16"/>
    <s v="Q2'16"/>
  </r>
  <r>
    <d v="2016-07-27T00:00:00"/>
    <s v="A3500977"/>
    <s v="B9604-5A"/>
    <s v="PEE"/>
    <s v="NG"/>
    <x v="1"/>
    <n v="3"/>
    <s v="EPL"/>
    <x v="0"/>
    <m/>
    <x v="6"/>
    <s v="30'16"/>
    <s v="Q2'16"/>
  </r>
  <r>
    <d v="2016-07-28T00:00:00"/>
    <s v="A3501184"/>
    <s v="B9604-5A"/>
    <s v="M.JOTHI"/>
    <s v="NG"/>
    <x v="1"/>
    <n v="1"/>
    <s v="EPL"/>
    <x v="0"/>
    <m/>
    <x v="6"/>
    <s v="30'16"/>
    <s v="Q2'16"/>
  </r>
  <r>
    <d v="2016-07-28T00:00:00"/>
    <s v="A3500662"/>
    <s v="B9604-5A"/>
    <s v="M.JOTHI"/>
    <s v="NG"/>
    <x v="1"/>
    <n v="1"/>
    <s v="EPL"/>
    <x v="0"/>
    <m/>
    <x v="6"/>
    <s v="30'16"/>
    <s v="Q2'16"/>
  </r>
  <r>
    <d v="2016-07-28T00:00:00"/>
    <s v="A3501195"/>
    <s v="B9604-5A"/>
    <s v="M.JOTHI"/>
    <s v="NG"/>
    <x v="0"/>
    <n v="1"/>
    <s v="EPL"/>
    <x v="0"/>
    <m/>
    <x v="6"/>
    <s v="30'16"/>
    <s v="Q2'16"/>
  </r>
  <r>
    <d v="2016-07-28T00:00:00"/>
    <s v="A3501186"/>
    <s v="B9604-5A"/>
    <s v="M.JOTHI"/>
    <s v="NG"/>
    <x v="17"/>
    <n v="1"/>
    <s v="EPL"/>
    <x v="0"/>
    <m/>
    <x v="6"/>
    <s v="30'16"/>
    <s v="Q2'16"/>
  </r>
  <r>
    <d v="2016-07-28T00:00:00"/>
    <s v="A3500979"/>
    <s v="B9604-5A"/>
    <s v="M.JOTHI"/>
    <s v="NG"/>
    <x v="2"/>
    <n v="1"/>
    <s v="EPL"/>
    <x v="0"/>
    <m/>
    <x v="6"/>
    <s v="30'16"/>
    <s v="Q2'16"/>
  </r>
  <r>
    <d v="2016-07-28T00:00:00"/>
    <s v="A3501204"/>
    <s v="B9604-5A"/>
    <s v="M.JOTHI"/>
    <s v="NG"/>
    <x v="1"/>
    <n v="1"/>
    <s v="EPL"/>
    <x v="0"/>
    <m/>
    <x v="6"/>
    <s v="30'16"/>
    <s v="Q2'16"/>
  </r>
  <r>
    <d v="2016-07-28T00:00:00"/>
    <s v="A3499200"/>
    <s v="B8099-9H"/>
    <s v="M.JOTHI"/>
    <s v="NG"/>
    <x v="2"/>
    <n v="1"/>
    <s v="EPL"/>
    <x v="0"/>
    <m/>
    <x v="6"/>
    <s v="30'16"/>
    <s v="Q2'16"/>
  </r>
  <r>
    <d v="2016-07-28T00:00:00"/>
    <s v="A3499200"/>
    <s v="B8099-9H"/>
    <s v="M.JOTHI"/>
    <s v="NG"/>
    <x v="1"/>
    <n v="3"/>
    <s v="EPL"/>
    <x v="0"/>
    <m/>
    <x v="6"/>
    <s v="30'16"/>
    <s v="Q2'16"/>
  </r>
  <r>
    <d v="2016-07-28T00:00:00"/>
    <s v="A3499781"/>
    <s v="B7953-9U"/>
    <s v="M.JOTHI"/>
    <s v="NG"/>
    <x v="39"/>
    <n v="2"/>
    <s v="EPL"/>
    <x v="0"/>
    <m/>
    <x v="6"/>
    <s v="30'16"/>
    <s v="Q2'16"/>
  </r>
  <r>
    <d v="2016-07-28T00:00:00"/>
    <s v="A3501187"/>
    <s v="B9604-5A"/>
    <s v="M.JOTHI"/>
    <s v="NG"/>
    <x v="1"/>
    <n v="2"/>
    <s v="EPL"/>
    <x v="0"/>
    <m/>
    <x v="6"/>
    <s v="30'16"/>
    <s v="Q2'16"/>
  </r>
  <r>
    <d v="2016-07-28T00:00:00"/>
    <s v="A3501183"/>
    <s v="B9604-5A"/>
    <s v="M.JOTHI"/>
    <s v="NG"/>
    <x v="1"/>
    <n v="1"/>
    <s v="EPL"/>
    <x v="0"/>
    <m/>
    <x v="6"/>
    <s v="30'16"/>
    <s v="Q2'16"/>
  </r>
  <r>
    <d v="2016-07-28T00:00:00"/>
    <s v="A3500973"/>
    <s v="B9604-5A"/>
    <s v="M.JOTHI"/>
    <s v="NG"/>
    <x v="1"/>
    <n v="2"/>
    <s v="EPL"/>
    <x v="0"/>
    <m/>
    <x v="6"/>
    <s v="30'16"/>
    <s v="Q2'16"/>
  </r>
  <r>
    <d v="2016-07-28T00:00:00"/>
    <s v="A3501086"/>
    <s v="B8960-16G"/>
    <s v="M.JOTHI"/>
    <s v="NG"/>
    <x v="1"/>
    <n v="2"/>
    <s v="EPL"/>
    <x v="0"/>
    <m/>
    <x v="6"/>
    <s v="30'16"/>
    <s v="Q2'16"/>
  </r>
  <r>
    <d v="2016-07-28T00:00:00"/>
    <s v="A3500821"/>
    <s v="B8960-16G"/>
    <s v="M.JOTHI"/>
    <s v="NG"/>
    <x v="1"/>
    <n v="1"/>
    <s v="EPL"/>
    <x v="0"/>
    <m/>
    <x v="6"/>
    <s v="30'16"/>
    <s v="Q2'16"/>
  </r>
  <r>
    <d v="2016-07-28T00:00:00"/>
    <s v="A3499842"/>
    <s v="B8960-16G"/>
    <s v="M.JOTHI"/>
    <s v="NG"/>
    <x v="1"/>
    <n v="1"/>
    <s v="EPL"/>
    <x v="0"/>
    <m/>
    <x v="6"/>
    <s v="30'16"/>
    <s v="Q2'16"/>
  </r>
  <r>
    <d v="2016-07-28T00:00:00"/>
    <s v="A3500125"/>
    <s v="B8960-16G"/>
    <s v="M.JOTHI"/>
    <s v="NG"/>
    <x v="1"/>
    <n v="4"/>
    <s v="EPL"/>
    <x v="0"/>
    <m/>
    <x v="6"/>
    <s v="30'16"/>
    <s v="Q2'16"/>
  </r>
  <r>
    <d v="2016-07-28T00:00:00"/>
    <s v="A3497727"/>
    <s v="B8960-16G"/>
    <s v="M.JOTHI"/>
    <s v="NG"/>
    <x v="1"/>
    <n v="1"/>
    <s v="EPL"/>
    <x v="0"/>
    <m/>
    <x v="6"/>
    <s v="30'16"/>
    <s v="Q2'16"/>
  </r>
  <r>
    <d v="2016-07-28T00:00:00"/>
    <s v="A3498669"/>
    <s v="B8960-16G"/>
    <s v="M.JOTHI"/>
    <s v="NG"/>
    <x v="1"/>
    <n v="2"/>
    <s v="EPL"/>
    <x v="0"/>
    <m/>
    <x v="6"/>
    <s v="30'16"/>
    <s v="Q2'16"/>
  </r>
  <r>
    <d v="2016-07-28T00:00:00"/>
    <s v="A3499137"/>
    <s v="B8021-9K"/>
    <s v="M.JOTHI"/>
    <s v="NG"/>
    <x v="1"/>
    <n v="1"/>
    <s v="EPL"/>
    <x v="0"/>
    <m/>
    <x v="6"/>
    <s v="30'16"/>
    <s v="Q2'16"/>
  </r>
  <r>
    <d v="2016-07-28T00:00:00"/>
    <s v="A3498159"/>
    <s v="B4400-9K"/>
    <s v="M.JOTHI"/>
    <s v="NG"/>
    <x v="1"/>
    <n v="1"/>
    <s v="EPL"/>
    <x v="0"/>
    <m/>
    <x v="6"/>
    <s v="30'16"/>
    <s v="Q2'16"/>
  </r>
  <r>
    <d v="2016-07-28T00:00:00"/>
    <s v="A3498163"/>
    <s v="B4403-9K"/>
    <s v="M.JOTHI"/>
    <s v="NG"/>
    <x v="1"/>
    <n v="3"/>
    <s v="EPL"/>
    <x v="0"/>
    <m/>
    <x v="6"/>
    <s v="30'16"/>
    <s v="Q2'16"/>
  </r>
  <r>
    <d v="2016-07-28T00:00:00"/>
    <s v="A3500984"/>
    <s v="B9604-5A"/>
    <s v="M.JOTHI"/>
    <s v="NG"/>
    <x v="1"/>
    <n v="1"/>
    <s v="EPL"/>
    <x v="0"/>
    <m/>
    <x v="6"/>
    <s v="30'16"/>
    <s v="Q2'16"/>
  </r>
  <r>
    <d v="2016-07-28T00:00:00"/>
    <s v="A3500631"/>
    <s v="B8960-16G"/>
    <s v="M.JOTHI"/>
    <s v="NG"/>
    <x v="1"/>
    <n v="1"/>
    <s v="EPL"/>
    <x v="0"/>
    <m/>
    <x v="6"/>
    <s v="30'16"/>
    <s v="Q2'16"/>
  </r>
  <r>
    <d v="2016-07-28T00:00:00"/>
    <s v="A3500131"/>
    <s v="B8967-16I"/>
    <s v="PEE"/>
    <s v="NG"/>
    <x v="1"/>
    <n v="2"/>
    <s v="EPL"/>
    <x v="0"/>
    <m/>
    <x v="6"/>
    <s v="30'16"/>
    <s v="Q2'16"/>
  </r>
  <r>
    <d v="2016-07-28T00:00:00"/>
    <s v="A3501088"/>
    <s v="B8960-16G"/>
    <s v="PEE"/>
    <s v="NG"/>
    <x v="1"/>
    <n v="9"/>
    <s v="EPL"/>
    <x v="0"/>
    <m/>
    <x v="6"/>
    <s v="30'16"/>
    <s v="Q2'16"/>
  </r>
  <r>
    <d v="2016-07-28T00:00:00"/>
    <s v="A3499954"/>
    <s v="B8960-16G"/>
    <s v="PEE"/>
    <s v="NG"/>
    <x v="1"/>
    <n v="1"/>
    <s v="EPL"/>
    <x v="0"/>
    <m/>
    <x v="6"/>
    <s v="30'16"/>
    <s v="Q2'16"/>
  </r>
  <r>
    <d v="2016-07-28T00:00:00"/>
    <s v="A3501196"/>
    <s v="B9604-5A"/>
    <s v="PEE"/>
    <s v="NG"/>
    <x v="1"/>
    <n v="1"/>
    <s v="EPL"/>
    <x v="0"/>
    <m/>
    <x v="6"/>
    <s v="30'16"/>
    <s v="Q2'16"/>
  </r>
  <r>
    <d v="2016-07-28T00:00:00"/>
    <s v="A3501201"/>
    <s v="B9604-5A"/>
    <s v="PEE"/>
    <s v="NG"/>
    <x v="2"/>
    <n v="1"/>
    <s v="EPL"/>
    <x v="0"/>
    <m/>
    <x v="6"/>
    <s v="30'16"/>
    <s v="Q2'16"/>
  </r>
  <r>
    <d v="2016-07-28T00:00:00"/>
    <s v="A3501201"/>
    <s v="B9604-5A"/>
    <s v="PEE"/>
    <s v="NG"/>
    <x v="3"/>
    <n v="1"/>
    <s v="EPL"/>
    <x v="0"/>
    <m/>
    <x v="6"/>
    <s v="30'16"/>
    <s v="Q2'16"/>
  </r>
  <r>
    <d v="2016-07-28T00:00:00"/>
    <s v="A3497537"/>
    <s v="B8078-9A"/>
    <s v="PEE"/>
    <s v="NG"/>
    <x v="1"/>
    <n v="1"/>
    <s v="EPL"/>
    <x v="0"/>
    <m/>
    <x v="6"/>
    <s v="30'16"/>
    <s v="Q2'16"/>
  </r>
  <r>
    <d v="2016-07-28T00:00:00"/>
    <s v="A3497294"/>
    <s v="B8960-16G"/>
    <s v="PEE"/>
    <s v="NG"/>
    <x v="2"/>
    <n v="1"/>
    <s v="EPL"/>
    <x v="0"/>
    <m/>
    <x v="6"/>
    <s v="30'16"/>
    <s v="Q2'16"/>
  </r>
  <r>
    <d v="2016-07-28T00:00:00"/>
    <s v="A3497294"/>
    <s v="B8960-16G"/>
    <s v="PEE"/>
    <s v="NG"/>
    <x v="0"/>
    <n v="1"/>
    <s v="EPL"/>
    <x v="0"/>
    <m/>
    <x v="6"/>
    <s v="30'16"/>
    <s v="Q2'16"/>
  </r>
  <r>
    <d v="2016-07-28T00:00:00"/>
    <s v="A3497294"/>
    <s v="B8960-16G"/>
    <s v="PEE"/>
    <s v="NG"/>
    <x v="1"/>
    <n v="1"/>
    <s v="EPL"/>
    <x v="0"/>
    <m/>
    <x v="6"/>
    <s v="30'16"/>
    <s v="Q2'16"/>
  </r>
  <r>
    <d v="2016-07-29T00:00:00"/>
    <s v="A3498202"/>
    <s v="B7959-9C"/>
    <s v="KELLY"/>
    <s v="NG"/>
    <x v="2"/>
    <n v="1"/>
    <s v="EPL"/>
    <x v="0"/>
    <m/>
    <x v="6"/>
    <s v="30'16"/>
    <s v="Q2'16"/>
  </r>
  <r>
    <d v="2016-07-29T00:00:00"/>
    <s v="A3500241"/>
    <s v="B4319-5P"/>
    <s v="KELLY"/>
    <s v="NG"/>
    <x v="1"/>
    <n v="2"/>
    <s v="EPL"/>
    <x v="0"/>
    <m/>
    <x v="6"/>
    <s v="30'16"/>
    <s v="Q2'16"/>
  </r>
  <r>
    <d v="2016-07-29T00:00:00"/>
    <s v="A3500240"/>
    <s v="B4319-5P"/>
    <s v="KELLY"/>
    <s v="NG"/>
    <x v="1"/>
    <n v="3"/>
    <s v="EPL"/>
    <x v="0"/>
    <m/>
    <x v="6"/>
    <s v="30'16"/>
    <s v="Q2'16"/>
  </r>
  <r>
    <d v="2016-07-29T00:00:00"/>
    <s v="A3502087"/>
    <s v="B9604-5A"/>
    <s v="KELLY"/>
    <s v="NG"/>
    <x v="2"/>
    <n v="1"/>
    <s v="EPL"/>
    <x v="0"/>
    <m/>
    <x v="6"/>
    <s v="30'16"/>
    <s v="Q2'16"/>
  </r>
  <r>
    <d v="2016-07-29T00:00:00"/>
    <s v="A3502083"/>
    <s v="B9604-5A"/>
    <s v="KELLY"/>
    <s v="NG"/>
    <x v="1"/>
    <n v="1"/>
    <s v="EPL"/>
    <x v="0"/>
    <m/>
    <x v="6"/>
    <s v="30'16"/>
    <s v="Q2'16"/>
  </r>
  <r>
    <d v="2016-07-29T00:00:00"/>
    <s v="A3501202"/>
    <s v="B9604-5A"/>
    <s v="KELLY"/>
    <s v="NG"/>
    <x v="1"/>
    <n v="1"/>
    <s v="EPL"/>
    <x v="0"/>
    <m/>
    <x v="6"/>
    <s v="30'16"/>
    <s v="Q2'16"/>
  </r>
  <r>
    <d v="2016-07-29T00:00:00"/>
    <s v="A3501202"/>
    <s v="B9604-5A"/>
    <s v="KELLY"/>
    <s v="NG"/>
    <x v="8"/>
    <n v="1"/>
    <s v="EPL"/>
    <x v="0"/>
    <m/>
    <x v="6"/>
    <s v="30'16"/>
    <s v="Q2'16"/>
  </r>
  <r>
    <d v="2016-07-29T00:00:00"/>
    <s v="A3500599"/>
    <s v="B9604-5A"/>
    <s v="KELLY"/>
    <s v="NG"/>
    <x v="1"/>
    <n v="2"/>
    <s v="EPL"/>
    <x v="0"/>
    <m/>
    <x v="6"/>
    <s v="30'16"/>
    <s v="Q2'16"/>
  </r>
  <r>
    <d v="2016-07-29T00:00:00"/>
    <s v="A3499206"/>
    <s v="B8099-9H"/>
    <s v="KELLY"/>
    <s v="NG"/>
    <x v="1"/>
    <n v="1"/>
    <s v="EPL"/>
    <x v="0"/>
    <m/>
    <x v="6"/>
    <s v="30'16"/>
    <s v="Q2'16"/>
  </r>
  <r>
    <d v="2016-07-29T00:00:00"/>
    <s v="A3499845"/>
    <s v="B8960-16G"/>
    <s v="KELLY"/>
    <s v="NG"/>
    <x v="1"/>
    <n v="2"/>
    <s v="EPL"/>
    <x v="0"/>
    <m/>
    <x v="6"/>
    <s v="30'16"/>
    <s v="Q2'16"/>
  </r>
  <r>
    <d v="2016-07-29T00:00:00"/>
    <s v="A3500634"/>
    <s v="B8960-16G"/>
    <s v="KELLY"/>
    <s v="NG"/>
    <x v="1"/>
    <n v="1"/>
    <s v="EPL"/>
    <x v="0"/>
    <m/>
    <x v="6"/>
    <s v="30'16"/>
    <s v="Q2'16"/>
  </r>
  <r>
    <d v="2016-07-29T00:00:00"/>
    <s v="A3500041"/>
    <s v="B8967-16I"/>
    <s v="KELLY"/>
    <s v="NG"/>
    <x v="1"/>
    <n v="1"/>
    <s v="EPL"/>
    <x v="0"/>
    <m/>
    <x v="6"/>
    <s v="30'16"/>
    <s v="Q2'16"/>
  </r>
  <r>
    <d v="2016-07-29T00:00:00"/>
    <s v="A3500135"/>
    <s v="B8967-16I"/>
    <s v="KELLY"/>
    <s v="NG"/>
    <x v="1"/>
    <n v="2"/>
    <s v="EPL"/>
    <x v="0"/>
    <m/>
    <x v="6"/>
    <s v="30'16"/>
    <s v="Q2'16"/>
  </r>
  <r>
    <d v="2016-07-29T00:00:00"/>
    <s v="A3500135"/>
    <s v="B8967-16I"/>
    <s v="KELLY"/>
    <s v="NG"/>
    <x v="12"/>
    <n v="1"/>
    <s v="EPL"/>
    <x v="0"/>
    <m/>
    <x v="6"/>
    <s v="30'16"/>
    <s v="Q2'16"/>
  </r>
  <r>
    <d v="2016-07-29T00:00:00"/>
    <s v="A3500134"/>
    <s v="B8967-16I"/>
    <s v="KELLY"/>
    <s v="NG"/>
    <x v="2"/>
    <n v="1"/>
    <s v="EPL"/>
    <x v="0"/>
    <m/>
    <x v="6"/>
    <s v="30'16"/>
    <s v="Q2'16"/>
  </r>
  <r>
    <d v="2016-07-29T00:00:00"/>
    <s v="A3500134"/>
    <s v="B8967-16I"/>
    <s v="KELLY"/>
    <s v="NG"/>
    <x v="1"/>
    <n v="8"/>
    <s v="EPL"/>
    <x v="0"/>
    <m/>
    <x v="6"/>
    <s v="30'16"/>
    <s v="Q2'16"/>
  </r>
  <r>
    <d v="2016-07-29T00:00:00"/>
    <s v="A3498131"/>
    <s v="B8960-16G"/>
    <s v="KELLY"/>
    <s v="NG"/>
    <x v="1"/>
    <n v="1"/>
    <s v="EPL"/>
    <x v="0"/>
    <m/>
    <x v="6"/>
    <s v="30'16"/>
    <s v="Q2'16"/>
  </r>
  <r>
    <d v="2016-07-29T00:00:00"/>
    <s v="A3500555"/>
    <s v="B8960-16G"/>
    <s v="KELLY"/>
    <s v="NG"/>
    <x v="2"/>
    <n v="1"/>
    <s v="EPL"/>
    <x v="0"/>
    <m/>
    <x v="6"/>
    <s v="30'16"/>
    <s v="Q2'16"/>
  </r>
  <r>
    <d v="2016-07-29T00:00:00"/>
    <s v="A3500555"/>
    <s v="B8960-16G"/>
    <s v="KELLY"/>
    <s v="NG"/>
    <x v="1"/>
    <n v="1"/>
    <s v="EPL"/>
    <x v="0"/>
    <m/>
    <x v="6"/>
    <s v="30'16"/>
    <s v="Q2'16"/>
  </r>
  <r>
    <d v="2016-07-29T00:00:00"/>
    <s v="A3501087"/>
    <s v="B8960-16G"/>
    <s v="KELLY"/>
    <s v="NG"/>
    <x v="31"/>
    <n v="1"/>
    <s v="EPL"/>
    <x v="0"/>
    <m/>
    <x v="6"/>
    <s v="30'16"/>
    <s v="Q2'16"/>
  </r>
  <r>
    <d v="2016-07-29T00:00:00"/>
    <s v="A3500042"/>
    <s v="B8967-16I"/>
    <s v="KELLY"/>
    <s v="NG"/>
    <x v="1"/>
    <n v="5"/>
    <s v="EPL"/>
    <x v="0"/>
    <m/>
    <x v="6"/>
    <s v="30'16"/>
    <s v="Q2'16"/>
  </r>
  <r>
    <d v="2016-07-29T00:00:00"/>
    <s v="A3499658"/>
    <s v="B8960-16G"/>
    <s v="KELLY"/>
    <s v="NG"/>
    <x v="1"/>
    <n v="1"/>
    <s v="EPL"/>
    <x v="0"/>
    <m/>
    <x v="6"/>
    <s v="30'16"/>
    <s v="Q2'16"/>
  </r>
  <r>
    <d v="2016-07-29T00:00:00"/>
    <s v="A3499658"/>
    <s v="B8960-16G"/>
    <s v="KELLY"/>
    <s v="NG"/>
    <x v="17"/>
    <n v="1"/>
    <s v="EPL"/>
    <x v="0"/>
    <m/>
    <x v="6"/>
    <s v="30'16"/>
    <s v="Q2'16"/>
  </r>
  <r>
    <d v="2016-07-29T00:00:00"/>
    <s v="A3500480"/>
    <s v="B8960-16G"/>
    <s v="KELLY"/>
    <s v="NG"/>
    <x v="1"/>
    <n v="1"/>
    <s v="EPL"/>
    <x v="0"/>
    <m/>
    <x v="6"/>
    <s v="30'16"/>
    <s v="Q2'16"/>
  </r>
  <r>
    <d v="2016-07-29T00:00:00"/>
    <s v="P5000471"/>
    <s v="B9608-5N"/>
    <s v="KELLY"/>
    <s v="NG"/>
    <x v="1"/>
    <n v="1"/>
    <s v="EPL"/>
    <x v="0"/>
    <m/>
    <x v="6"/>
    <s v="30'16"/>
    <s v="Q2'16"/>
  </r>
  <r>
    <d v="2016-07-29T00:00:00"/>
    <s v="A3499597"/>
    <s v="B9608-5N"/>
    <s v="PEE"/>
    <s v="NG"/>
    <x v="1"/>
    <n v="1"/>
    <s v="EPL"/>
    <x v="0"/>
    <m/>
    <x v="6"/>
    <s v="30'16"/>
    <s v="Q2'16"/>
  </r>
  <r>
    <d v="2016-07-29T00:00:00"/>
    <s v="A3499201"/>
    <s v="B8099-9H"/>
    <s v="PEE"/>
    <s v="NG"/>
    <x v="1"/>
    <n v="8"/>
    <s v="EPL"/>
    <x v="0"/>
    <m/>
    <x v="6"/>
    <s v="30'16"/>
    <s v="Q2'16"/>
  </r>
  <r>
    <d v="2016-07-29T00:00:00"/>
    <s v="A3494543"/>
    <s v="B4403-9K"/>
    <s v="PEE"/>
    <s v="NG"/>
    <x v="2"/>
    <n v="1"/>
    <s v="EPL"/>
    <x v="0"/>
    <m/>
    <x v="6"/>
    <s v="30'16"/>
    <s v="Q2'16"/>
  </r>
  <r>
    <d v="2016-07-29T00:00:00"/>
    <s v="A3494543"/>
    <s v="B4403-9K"/>
    <s v="PEE"/>
    <s v="NG"/>
    <x v="1"/>
    <n v="2"/>
    <s v="EPL"/>
    <x v="0"/>
    <m/>
    <x v="6"/>
    <s v="30'16"/>
    <s v="Q2'16"/>
  </r>
  <r>
    <d v="2016-07-29T00:00:00"/>
    <s v="A3497926"/>
    <s v="B4405-9L"/>
    <s v="PEE"/>
    <s v="NG"/>
    <x v="1"/>
    <n v="7"/>
    <s v="EPL"/>
    <x v="0"/>
    <m/>
    <x v="6"/>
    <s v="30'16"/>
    <s v="Q2'16"/>
  </r>
  <r>
    <d v="2016-07-29T00:00:00"/>
    <s v="A3500039"/>
    <s v="B8967-16I"/>
    <s v="PEE"/>
    <s v="NG"/>
    <x v="1"/>
    <n v="1"/>
    <s v="EPL"/>
    <x v="0"/>
    <m/>
    <x v="6"/>
    <s v="30'16"/>
    <s v="Q2'16"/>
  </r>
  <r>
    <d v="2016-07-29T00:00:00"/>
    <s v="A3500635"/>
    <s v="B8960-16G"/>
    <s v="PEE"/>
    <s v="NG"/>
    <x v="1"/>
    <n v="1"/>
    <s v="EPL"/>
    <x v="0"/>
    <m/>
    <x v="6"/>
    <s v="30'16"/>
    <s v="Q2'16"/>
  </r>
  <r>
    <d v="2016-07-29T00:00:00"/>
    <s v="A3499843"/>
    <s v="B8960-16G"/>
    <s v="PEE"/>
    <s v="NG"/>
    <x v="1"/>
    <n v="1"/>
    <s v="EPL"/>
    <x v="0"/>
    <m/>
    <x v="6"/>
    <s v="30'16"/>
    <s v="Q2'16"/>
  </r>
  <r>
    <d v="2016-07-29T00:00:00"/>
    <s v="A3500481"/>
    <s v="B8960-16G"/>
    <s v="PEE"/>
    <s v="NG"/>
    <x v="1"/>
    <n v="2"/>
    <s v="EPL"/>
    <x v="0"/>
    <m/>
    <x v="6"/>
    <s v="30'16"/>
    <s v="Q2'16"/>
  </r>
  <r>
    <d v="2016-07-29T00:00:00"/>
    <s v="A3500479"/>
    <s v="B8960-16G"/>
    <s v="PEE"/>
    <s v="NG"/>
    <x v="1"/>
    <n v="2"/>
    <s v="EPL"/>
    <x v="0"/>
    <m/>
    <x v="6"/>
    <s v="30'16"/>
    <s v="Q2'16"/>
  </r>
  <r>
    <d v="2016-07-29T00:00:00"/>
    <s v="A3500129"/>
    <s v="B8960-16G"/>
    <s v="PEE"/>
    <s v="NG"/>
    <x v="1"/>
    <n v="4"/>
    <s v="EPL"/>
    <x v="0"/>
    <m/>
    <x v="6"/>
    <s v="30'16"/>
    <s v="Q2'16"/>
  </r>
  <r>
    <d v="2016-07-29T00:00:00"/>
    <s v="A3501089"/>
    <s v="B8960-16G"/>
    <s v="PEE"/>
    <s v="NG"/>
    <x v="1"/>
    <n v="2"/>
    <s v="EPL"/>
    <x v="0"/>
    <m/>
    <x v="6"/>
    <s v="30'16"/>
    <s v="Q2'16"/>
  </r>
  <r>
    <d v="2016-07-29T00:00:00"/>
    <s v="A3499950"/>
    <s v="B8960-16G"/>
    <s v="PEE"/>
    <s v="NG"/>
    <x v="2"/>
    <n v="1"/>
    <s v="EPL"/>
    <x v="0"/>
    <m/>
    <x v="6"/>
    <s v="30'16"/>
    <s v="Q2'16"/>
  </r>
  <r>
    <d v="2016-07-29T00:00:00"/>
    <s v="A3499950"/>
    <s v="B8960-16G"/>
    <s v="PEE"/>
    <s v="NG"/>
    <x v="1"/>
    <n v="3"/>
    <s v="EPL"/>
    <x v="0"/>
    <m/>
    <x v="6"/>
    <s v="30'16"/>
    <s v="Q2'16"/>
  </r>
  <r>
    <d v="2016-07-29T00:00:00"/>
    <s v="A3501074"/>
    <s v="B9608-5N"/>
    <s v="PEE"/>
    <s v="NG"/>
    <x v="1"/>
    <n v="2"/>
    <s v="EPL"/>
    <x v="0"/>
    <m/>
    <x v="6"/>
    <s v="30'16"/>
    <s v="Q2'16"/>
  </r>
  <r>
    <d v="2016-07-29T00:00:00"/>
    <s v="A3502082"/>
    <s v="B9604-5A"/>
    <s v="PEE"/>
    <s v="NG"/>
    <x v="1"/>
    <n v="2"/>
    <s v="EPL"/>
    <x v="0"/>
    <m/>
    <x v="6"/>
    <s v="30'16"/>
    <s v="Q2'16"/>
  </r>
  <r>
    <d v="2016-07-29T00:00:00"/>
    <s v="A3502079"/>
    <s v="B9604-5A"/>
    <s v="PEE"/>
    <s v="NG"/>
    <x v="1"/>
    <n v="2"/>
    <s v="EPL"/>
    <x v="0"/>
    <m/>
    <x v="6"/>
    <s v="30'16"/>
    <s v="Q2'16"/>
  </r>
  <r>
    <d v="2016-07-29T00:00:00"/>
    <s v="A3502088"/>
    <s v="B9604-5A"/>
    <s v="PEE"/>
    <s v="NG"/>
    <x v="2"/>
    <n v="1"/>
    <s v="EPL"/>
    <x v="0"/>
    <m/>
    <x v="6"/>
    <s v="30'16"/>
    <s v="Q2'16"/>
  </r>
  <r>
    <d v="2016-07-29T00:00:00"/>
    <s v="A3502088"/>
    <s v="B9604-5A"/>
    <s v="PEE"/>
    <s v="NG"/>
    <x v="1"/>
    <n v="1"/>
    <s v="EPL"/>
    <x v="0"/>
    <m/>
    <x v="6"/>
    <s v="30'16"/>
    <s v="Q2'16"/>
  </r>
  <r>
    <d v="2016-07-29T00:00:00"/>
    <s v="A3501877"/>
    <s v="B8770-5W"/>
    <s v="PEE"/>
    <s v="NG"/>
    <x v="1"/>
    <n v="1"/>
    <s v="EPL"/>
    <x v="0"/>
    <m/>
    <x v="6"/>
    <s v="30'16"/>
    <s v="Q2'16"/>
  </r>
  <r>
    <d v="2016-07-29T00:00:00"/>
    <s v="A3501877"/>
    <s v="B8770-5W"/>
    <s v="PEE"/>
    <s v="NG"/>
    <x v="12"/>
    <n v="1"/>
    <s v="EPL"/>
    <x v="0"/>
    <m/>
    <x v="6"/>
    <s v="30'16"/>
    <s v="Q2'16"/>
  </r>
  <r>
    <d v="2016-07-29T00:00:00"/>
    <s v="A3500983"/>
    <s v="B9604-5A"/>
    <s v="PEE"/>
    <s v="NG"/>
    <x v="1"/>
    <n v="1"/>
    <s v="EPL"/>
    <x v="0"/>
    <m/>
    <x v="6"/>
    <s v="30'16"/>
    <s v="Q2'16"/>
  </r>
  <r>
    <d v="2016-07-30T00:00:00"/>
    <s v="A3500632"/>
    <s v="B8960-16G"/>
    <s v="KELLY"/>
    <s v="NG"/>
    <x v="2"/>
    <n v="1"/>
    <s v="EPL"/>
    <x v="0"/>
    <m/>
    <x v="6"/>
    <s v="30'16"/>
    <s v="Q2'16"/>
  </r>
  <r>
    <d v="2016-07-30T00:00:00"/>
    <s v="A3500421"/>
    <s v="B4332-5P"/>
    <s v="KELLY"/>
    <s v="NG"/>
    <x v="1"/>
    <n v="1"/>
    <s v="EPL"/>
    <x v="0"/>
    <m/>
    <x v="6"/>
    <s v="30'16"/>
    <s v="Q2'16"/>
  </r>
  <r>
    <d v="2016-07-30T00:00:00"/>
    <s v="A3500242"/>
    <s v="B4319-5P"/>
    <s v="KELLY"/>
    <s v="NG"/>
    <x v="1"/>
    <n v="2"/>
    <s v="EPL"/>
    <x v="0"/>
    <m/>
    <x v="6"/>
    <s v="30'16"/>
    <s v="Q2'16"/>
  </r>
  <r>
    <d v="2016-07-30T00:00:00"/>
    <s v="A3500243"/>
    <s v="B4319-5P"/>
    <s v="KELLY"/>
    <s v="NG"/>
    <x v="1"/>
    <n v="2"/>
    <s v="EPL"/>
    <x v="0"/>
    <m/>
    <x v="6"/>
    <s v="30'16"/>
    <s v="Q2'16"/>
  </r>
  <r>
    <d v="2016-07-30T00:00:00"/>
    <s v="A3500243"/>
    <s v="B4319-5P"/>
    <s v="KELLY"/>
    <s v="NG"/>
    <x v="12"/>
    <n v="1"/>
    <s v="EPL"/>
    <x v="0"/>
    <m/>
    <x v="6"/>
    <s v="30'16"/>
    <s v="Q2'16"/>
  </r>
  <r>
    <d v="2016-07-30T00:00:00"/>
    <s v="A3495381"/>
    <s v="B4324-5P"/>
    <s v="KELLY"/>
    <s v="NG"/>
    <x v="1"/>
    <n v="1"/>
    <s v="EPL"/>
    <x v="0"/>
    <m/>
    <x v="6"/>
    <s v="30'16"/>
    <s v="Q2'16"/>
  </r>
  <r>
    <d v="2016-07-30T00:00:00"/>
    <s v="A3497957"/>
    <s v="B4402-9L"/>
    <s v="KELLY"/>
    <s v="NG"/>
    <x v="1"/>
    <n v="3"/>
    <s v="EPL"/>
    <x v="0"/>
    <m/>
    <x v="6"/>
    <s v="30'16"/>
    <s v="Q2'16"/>
  </r>
  <r>
    <d v="2016-07-30T00:00:00"/>
    <s v="A3500044"/>
    <s v="B8967-16I"/>
    <s v="KELLY"/>
    <s v="NG"/>
    <x v="1"/>
    <n v="2"/>
    <s v="EPL"/>
    <x v="0"/>
    <m/>
    <x v="6"/>
    <s v="30'16"/>
    <s v="Q2'16"/>
  </r>
  <r>
    <d v="2016-07-30T00:00:00"/>
    <s v="A3500044"/>
    <s v="B8967-16I"/>
    <s v="KELLY"/>
    <s v="NG"/>
    <x v="3"/>
    <n v="1"/>
    <s v="EPL"/>
    <x v="0"/>
    <m/>
    <x v="6"/>
    <s v="30'16"/>
    <s v="Q2'16"/>
  </r>
  <r>
    <d v="2016-07-30T00:00:00"/>
    <s v="A3500133"/>
    <s v="B8967-16I"/>
    <s v="KELLY"/>
    <s v="NG"/>
    <x v="1"/>
    <n v="2"/>
    <s v="EPL"/>
    <x v="0"/>
    <m/>
    <x v="6"/>
    <s v="30'16"/>
    <s v="Q2'16"/>
  </r>
  <r>
    <d v="2016-07-30T00:00:00"/>
    <s v="A3500386"/>
    <s v="B8967-16I"/>
    <s v="KELLY"/>
    <s v="NG"/>
    <x v="1"/>
    <n v="2"/>
    <s v="EPL"/>
    <x v="0"/>
    <m/>
    <x v="6"/>
    <s v="30'16"/>
    <s v="Q2'16"/>
  </r>
  <r>
    <d v="2016-07-30T00:00:00"/>
    <s v="A3500040"/>
    <s v="B8967-16I"/>
    <s v="KELLY"/>
    <s v="NG"/>
    <x v="2"/>
    <n v="1"/>
    <s v="EPL"/>
    <x v="0"/>
    <m/>
    <x v="6"/>
    <s v="30'16"/>
    <s v="Q2'16"/>
  </r>
  <r>
    <d v="2016-07-30T00:00:00"/>
    <s v="A3500040"/>
    <s v="B8967-16I"/>
    <s v="KELLY"/>
    <s v="NG"/>
    <x v="1"/>
    <n v="1"/>
    <s v="EPL"/>
    <x v="0"/>
    <m/>
    <x v="6"/>
    <s v="30'16"/>
    <s v="Q2'16"/>
  </r>
  <r>
    <d v="2016-07-30T00:00:00"/>
    <s v="A3500390"/>
    <s v="B8967-16I"/>
    <s v="KELLY"/>
    <s v="NG"/>
    <x v="0"/>
    <n v="1"/>
    <s v="EPL"/>
    <x v="0"/>
    <m/>
    <x v="6"/>
    <s v="30'16"/>
    <s v="Q2'16"/>
  </r>
  <r>
    <d v="2016-07-30T00:00:00"/>
    <s v="A3500390"/>
    <s v="B8967-16I"/>
    <s v="KELLY"/>
    <s v="NG"/>
    <x v="1"/>
    <n v="3"/>
    <s v="EPL"/>
    <x v="0"/>
    <m/>
    <x v="6"/>
    <s v="30'16"/>
    <s v="Q2'16"/>
  </r>
  <r>
    <d v="2016-07-30T00:00:00"/>
    <s v="A3501090"/>
    <s v="B8960-16G"/>
    <s v="KELLY"/>
    <s v="NG"/>
    <x v="2"/>
    <n v="1"/>
    <s v="EPL"/>
    <x v="0"/>
    <m/>
    <x v="6"/>
    <s v="30'16"/>
    <s v="Q2'16"/>
  </r>
  <r>
    <d v="2016-07-30T00:00:00"/>
    <s v="A3501090"/>
    <s v="B8960-16G"/>
    <s v="KELLY"/>
    <s v="NG"/>
    <x v="1"/>
    <n v="2"/>
    <s v="EPL"/>
    <x v="0"/>
    <m/>
    <x v="6"/>
    <s v="30'16"/>
    <s v="Q2'16"/>
  </r>
  <r>
    <d v="2016-07-30T00:00:00"/>
    <s v="A3499659"/>
    <s v="B8960-16G"/>
    <s v="KELLY"/>
    <s v="NG"/>
    <x v="2"/>
    <n v="1"/>
    <s v="EPL"/>
    <x v="0"/>
    <m/>
    <x v="6"/>
    <s v="30'16"/>
    <s v="Q2'16"/>
  </r>
  <r>
    <d v="2016-07-30T00:00:00"/>
    <s v="A3499659"/>
    <s v="B8960-16G"/>
    <s v="KELLY"/>
    <s v="NG"/>
    <x v="1"/>
    <n v="1"/>
    <s v="EPL"/>
    <x v="0"/>
    <m/>
    <x v="6"/>
    <s v="30'16"/>
    <s v="Q2'16"/>
  </r>
  <r>
    <d v="2016-07-30T00:00:00"/>
    <s v="A3499840"/>
    <s v="B8960-16G"/>
    <s v="KELLY"/>
    <s v="NG"/>
    <x v="0"/>
    <n v="1"/>
    <s v="EPL"/>
    <x v="0"/>
    <m/>
    <x v="6"/>
    <s v="30'16"/>
    <s v="Q2'16"/>
  </r>
  <r>
    <d v="2016-07-30T00:00:00"/>
    <s v="A3499949"/>
    <s v="B8960-16G"/>
    <s v="KELLY"/>
    <s v="NG"/>
    <x v="2"/>
    <n v="1"/>
    <s v="EPL"/>
    <x v="0"/>
    <m/>
    <x v="6"/>
    <s v="30'16"/>
    <s v="Q2'16"/>
  </r>
  <r>
    <d v="2016-07-30T00:00:00"/>
    <s v="A3498444"/>
    <s v="B8960-16G"/>
    <s v="KELLY"/>
    <s v="NG"/>
    <x v="1"/>
    <n v="1"/>
    <s v="EPL"/>
    <x v="0"/>
    <m/>
    <x v="6"/>
    <s v="30'16"/>
    <s v="Q2'16"/>
  </r>
  <r>
    <d v="2016-07-30T00:00:00"/>
    <s v="A3501567"/>
    <s v="B9508-10V"/>
    <s v="KELLY"/>
    <s v="NG"/>
    <x v="1"/>
    <n v="1"/>
    <s v="EPL"/>
    <x v="0"/>
    <m/>
    <x v="6"/>
    <s v="30'16"/>
    <s v="Q2'16"/>
  </r>
  <r>
    <d v="2016-07-30T00:00:00"/>
    <s v="A3499234"/>
    <s v="B7953-9U"/>
    <s v="KELLY"/>
    <s v="NG"/>
    <x v="39"/>
    <n v="2"/>
    <s v="EPL"/>
    <x v="0"/>
    <m/>
    <x v="6"/>
    <s v="30'16"/>
    <s v="Q2'16"/>
  </r>
  <r>
    <d v="2016-07-30T00:00:00"/>
    <s v="A3498200"/>
    <s v="B7932-9V"/>
    <s v="KELLY"/>
    <s v="NG"/>
    <x v="2"/>
    <n v="1"/>
    <s v="EPL"/>
    <x v="0"/>
    <m/>
    <x v="6"/>
    <s v="30'16"/>
    <s v="Q2'16"/>
  </r>
  <r>
    <d v="2016-07-30T00:00:00"/>
    <s v="A3500124"/>
    <s v="B8960-16G"/>
    <s v="KELLY"/>
    <s v="NG"/>
    <x v="1"/>
    <n v="13"/>
    <s v="EPL"/>
    <x v="0"/>
    <m/>
    <x v="6"/>
    <s v="30'16"/>
    <s v="Q2'16"/>
  </r>
  <r>
    <d v="2016-07-30T00:00:00"/>
    <s v="A3500823"/>
    <s v="B8960-16G"/>
    <s v="KELLY"/>
    <s v="NG"/>
    <x v="0"/>
    <n v="1"/>
    <s v="EPL"/>
    <x v="0"/>
    <m/>
    <x v="6"/>
    <s v="30'16"/>
    <s v="Q2'16"/>
  </r>
  <r>
    <d v="2016-07-30T00:00:00"/>
    <s v="A3500823"/>
    <s v="B8960-16G"/>
    <s v="KELLY"/>
    <s v="NG"/>
    <x v="1"/>
    <n v="3"/>
    <s v="EPL"/>
    <x v="0"/>
    <m/>
    <x v="6"/>
    <s v="30'16"/>
    <s v="Q2'16"/>
  </r>
  <r>
    <d v="2016-07-30T00:00:00"/>
    <s v="A3500043"/>
    <s v="B8967-16I"/>
    <s v="KELLY"/>
    <s v="NG"/>
    <x v="1"/>
    <n v="3"/>
    <s v="EPL"/>
    <x v="0"/>
    <m/>
    <x v="6"/>
    <s v="30'16"/>
    <s v="Q2'16"/>
  </r>
  <r>
    <d v="2016-07-30T00:00:00"/>
    <s v="A3500389"/>
    <s v="B8967-16I"/>
    <s v="KELLY"/>
    <s v="NG"/>
    <x v="2"/>
    <n v="1"/>
    <s v="EPL"/>
    <x v="0"/>
    <m/>
    <x v="6"/>
    <s v="30'16"/>
    <s v="Q2'16"/>
  </r>
  <r>
    <d v="2016-07-30T00:00:00"/>
    <s v="A3500389"/>
    <s v="B8967-16I"/>
    <s v="KELLY"/>
    <s v="NG"/>
    <x v="1"/>
    <n v="2"/>
    <s v="EPL"/>
    <x v="0"/>
    <m/>
    <x v="6"/>
    <s v="30'16"/>
    <s v="Q2'16"/>
  </r>
  <r>
    <d v="2016-07-30T00:00:00"/>
    <s v="A3500132"/>
    <s v="B8967-16I"/>
    <s v="PEE"/>
    <s v="NG"/>
    <x v="1"/>
    <n v="5"/>
    <s v="EPL"/>
    <x v="0"/>
    <m/>
    <x v="6"/>
    <s v="30'16"/>
    <s v="Q2'16"/>
  </r>
  <r>
    <d v="2016-07-30T00:00:00"/>
    <s v="A3500713"/>
    <s v="B8960-16G"/>
    <s v="PEE"/>
    <s v="NG"/>
    <x v="1"/>
    <n v="1"/>
    <s v="EPL"/>
    <x v="0"/>
    <m/>
    <x v="6"/>
    <s v="30'16"/>
    <s v="Q2'16"/>
  </r>
  <r>
    <d v="2016-07-30T00:00:00"/>
    <s v="A3498489"/>
    <s v="B8960-16G"/>
    <s v="PEE"/>
    <s v="NG"/>
    <x v="1"/>
    <n v="2"/>
    <s v="EPL"/>
    <x v="0"/>
    <m/>
    <x v="6"/>
    <s v="30'16"/>
    <s v="Q2'16"/>
  </r>
  <r>
    <d v="2016-07-30T00:00:00"/>
    <s v="A3500483"/>
    <s v="B8960-16G"/>
    <s v="PEE"/>
    <s v="NG"/>
    <x v="1"/>
    <n v="1"/>
    <s v="EPL"/>
    <x v="0"/>
    <m/>
    <x v="6"/>
    <s v="30'16"/>
    <s v="Q2'16"/>
  </r>
  <r>
    <d v="2016-07-30T00:00:00"/>
    <s v="A3499661"/>
    <s v="B8960-16G"/>
    <s v="PEE"/>
    <s v="NG"/>
    <x v="1"/>
    <n v="4"/>
    <s v="EPL"/>
    <x v="0"/>
    <m/>
    <x v="6"/>
    <s v="30'16"/>
    <s v="Q2'16"/>
  </r>
  <r>
    <d v="2016-07-30T00:00:00"/>
    <s v="A3500709"/>
    <s v="B8960-16G"/>
    <s v="PEE"/>
    <s v="NG"/>
    <x v="1"/>
    <n v="1"/>
    <s v="EPL"/>
    <x v="0"/>
    <m/>
    <x v="6"/>
    <s v="30'16"/>
    <s v="Q2'16"/>
  </r>
  <r>
    <d v="2016-07-30T00:00:00"/>
    <s v="A3501802"/>
    <s v="B8960-16G"/>
    <s v="PEE"/>
    <s v="NG"/>
    <x v="1"/>
    <n v="6"/>
    <s v="EPL"/>
    <x v="0"/>
    <m/>
    <x v="6"/>
    <s v="30'16"/>
    <s v="Q2'16"/>
  </r>
  <r>
    <d v="2016-07-30T00:00:00"/>
    <s v="A3500485"/>
    <s v="B8960-16G"/>
    <s v="PEE"/>
    <s v="NG"/>
    <x v="1"/>
    <n v="3"/>
    <s v="EPL"/>
    <x v="0"/>
    <m/>
    <x v="6"/>
    <s v="30'16"/>
    <s v="Q2'16"/>
  </r>
  <r>
    <d v="2016-07-30T00:00:00"/>
    <s v="A3497292"/>
    <s v="B8960-16G"/>
    <s v="PEE"/>
    <s v="NG"/>
    <x v="1"/>
    <n v="8"/>
    <s v="EPL"/>
    <x v="0"/>
    <m/>
    <x v="6"/>
    <s v="30'16"/>
    <s v="Q2'16"/>
  </r>
  <r>
    <d v="2016-07-30T00:00:00"/>
    <s v="A3498135"/>
    <s v="B8960-16G"/>
    <s v="PEE"/>
    <s v="NG"/>
    <x v="2"/>
    <n v="1"/>
    <s v="EPL"/>
    <x v="0"/>
    <m/>
    <x v="6"/>
    <s v="30'16"/>
    <s v="Q2'16"/>
  </r>
  <r>
    <d v="2016-07-30T00:00:00"/>
    <s v="A3498135"/>
    <s v="B8960-16G"/>
    <s v="PEE"/>
    <s v="NG"/>
    <x v="1"/>
    <n v="2"/>
    <s v="EPL"/>
    <x v="0"/>
    <m/>
    <x v="6"/>
    <s v="30'16"/>
    <s v="Q2'16"/>
  </r>
  <r>
    <d v="2016-07-30T00:00:00"/>
    <s v="A3497611"/>
    <s v="B8078-9A"/>
    <s v="PEE"/>
    <s v="NG"/>
    <x v="1"/>
    <n v="1"/>
    <s v="EPL"/>
    <x v="0"/>
    <m/>
    <x v="6"/>
    <s v="30'16"/>
    <s v="Q2'16"/>
  </r>
  <r>
    <d v="2016-07-30T00:00:00"/>
    <s v="A3500482"/>
    <s v="B8960-16G"/>
    <s v="PEE"/>
    <s v="NG"/>
    <x v="1"/>
    <n v="3"/>
    <s v="EPL"/>
    <x v="0"/>
    <m/>
    <x v="6"/>
    <s v="30'16"/>
    <s v="Q2'16"/>
  </r>
  <r>
    <d v="2016-07-30T00:00:00"/>
    <s v="A3497535"/>
    <s v="B8078-9A"/>
    <s v="PEE"/>
    <s v="NG"/>
    <x v="1"/>
    <n v="1"/>
    <s v="EPL"/>
    <x v="0"/>
    <m/>
    <x v="6"/>
    <s v="30'16"/>
    <s v="Q2'16"/>
  </r>
  <r>
    <d v="2016-07-30T00:00:00"/>
    <s v="A3497538"/>
    <s v="B8078-9A"/>
    <s v="PEE"/>
    <s v="NG"/>
    <x v="1"/>
    <n v="2"/>
    <s v="EPL"/>
    <x v="0"/>
    <m/>
    <x v="6"/>
    <s v="30'16"/>
    <s v="Q2'16"/>
  </r>
  <r>
    <d v="2016-07-30T00:00:00"/>
    <s v="A3497956"/>
    <s v="B4402-9L"/>
    <s v="PEE"/>
    <s v="NG"/>
    <x v="1"/>
    <n v="2"/>
    <s v="EPL"/>
    <x v="0"/>
    <m/>
    <x v="6"/>
    <s v="30'16"/>
    <s v="Q2'16"/>
  </r>
  <r>
    <d v="2016-07-30T00:00:00"/>
    <s v="A3501072"/>
    <s v="B9608-5N"/>
    <s v="PEE"/>
    <s v="NG"/>
    <x v="1"/>
    <n v="1"/>
    <s v="EPL"/>
    <x v="0"/>
    <m/>
    <x v="6"/>
    <s v="30'16"/>
    <s v="Q2'16"/>
  </r>
  <r>
    <d v="2016-07-30T00:00:00"/>
    <s v="A3499222"/>
    <s v="B9604-5A"/>
    <s v="PEE"/>
    <s v="NG"/>
    <x v="1"/>
    <n v="2"/>
    <s v="EPL"/>
    <x v="0"/>
    <m/>
    <x v="6"/>
    <s v="30'16"/>
    <s v="Q2'16"/>
  </r>
  <r>
    <d v="2016-07-30T00:00:00"/>
    <s v="A3501878"/>
    <s v="B8770-5W"/>
    <s v="PEE"/>
    <s v="NG"/>
    <x v="1"/>
    <n v="4"/>
    <s v="EPL"/>
    <x v="0"/>
    <m/>
    <x v="6"/>
    <s v="30'16"/>
    <s v="Q2'16"/>
  </r>
  <r>
    <d v="2016-07-30T00:00:00"/>
    <s v="A3501025"/>
    <s v="B8960-16G"/>
    <s v="PEE"/>
    <s v="NG"/>
    <x v="1"/>
    <n v="9"/>
    <s v="EPL"/>
    <x v="0"/>
    <m/>
    <x v="6"/>
    <s v="30'16"/>
    <s v="Q2'16"/>
  </r>
  <r>
    <d v="2016-07-30T00:00:00"/>
    <s v="A3499844"/>
    <s v="B8960-16G"/>
    <s v="PEE"/>
    <s v="NG"/>
    <x v="1"/>
    <n v="2"/>
    <s v="EPL"/>
    <x v="0"/>
    <m/>
    <x v="6"/>
    <s v="30'16"/>
    <s v="Q2'16"/>
  </r>
  <r>
    <d v="2016-07-30T00:00:00"/>
    <s v="A3501027"/>
    <s v="B8960-16G"/>
    <s v="PEE"/>
    <s v="NG"/>
    <x v="1"/>
    <n v="2"/>
    <s v="EPL"/>
    <x v="0"/>
    <m/>
    <x v="6"/>
    <s v="30'16"/>
    <s v="Q2'16"/>
  </r>
  <r>
    <d v="2016-07-30T00:00:00"/>
    <s v="A3498134"/>
    <s v="B8960-16G"/>
    <s v="PEE"/>
    <s v="NG"/>
    <x v="1"/>
    <n v="10"/>
    <s v="EPL"/>
    <x v="0"/>
    <m/>
    <x v="6"/>
    <s v="30'16"/>
    <s v="Q2'16"/>
  </r>
  <r>
    <d v="2016-07-30T00:00:00"/>
    <s v="A3498528"/>
    <s v="B8960-16G"/>
    <s v="PEE"/>
    <s v="NG"/>
    <x v="1"/>
    <n v="2"/>
    <s v="EPL"/>
    <x v="0"/>
    <m/>
    <x v="6"/>
    <s v="30'16"/>
    <s v="Q2'16"/>
  </r>
  <r>
    <d v="2016-07-30T00:00:00"/>
    <s v="A3500388"/>
    <s v="B8967-16I"/>
    <s v="PEE"/>
    <s v="NG"/>
    <x v="1"/>
    <n v="7"/>
    <s v="EPL"/>
    <x v="0"/>
    <m/>
    <x v="6"/>
    <s v="30'16"/>
    <s v="Q2'16"/>
  </r>
  <r>
    <d v="2016-07-31T00:00:00"/>
    <s v="A3500128"/>
    <s v="B8960-16G"/>
    <s v="KELLY"/>
    <s v="NG"/>
    <x v="2"/>
    <n v="1"/>
    <s v="EPL"/>
    <x v="0"/>
    <m/>
    <x v="6"/>
    <s v="30'16"/>
    <s v="Q2'16"/>
  </r>
  <r>
    <d v="2016-07-31T00:00:00"/>
    <s v="A3500128"/>
    <s v="B8960-16G"/>
    <s v="KELLY"/>
    <s v="NG"/>
    <x v="1"/>
    <n v="5"/>
    <s v="EPL"/>
    <x v="0"/>
    <m/>
    <x v="6"/>
    <s v="30'16"/>
    <s v="Q2'16"/>
  </r>
  <r>
    <d v="2016-07-31T00:00:00"/>
    <s v="A3497466"/>
    <s v="B8099-9H"/>
    <s v="KELLY"/>
    <s v="NG"/>
    <x v="1"/>
    <n v="1"/>
    <s v="EPL"/>
    <x v="0"/>
    <m/>
    <x v="6"/>
    <s v="30'16"/>
    <s v="Q2'16"/>
  </r>
  <r>
    <d v="2016-07-31T00:00:00"/>
    <s v="A3502076"/>
    <s v="B9604-5A"/>
    <s v="KELLY"/>
    <s v="NG"/>
    <x v="1"/>
    <n v="1"/>
    <s v="EPL"/>
    <x v="0"/>
    <m/>
    <x v="6"/>
    <s v="30'16"/>
    <s v="Q2'16"/>
  </r>
  <r>
    <d v="2016-07-31T00:00:00"/>
    <s v="A3499730"/>
    <s v="B8099-9H"/>
    <s v="KELLY"/>
    <s v="NG"/>
    <x v="1"/>
    <n v="1"/>
    <s v="EPL"/>
    <x v="0"/>
    <m/>
    <x v="6"/>
    <s v="30'16"/>
    <s v="Q2'16"/>
  </r>
  <r>
    <d v="2016-07-31T00:00:00"/>
    <s v="A3497454"/>
    <s v="B8099-9H"/>
    <s v="KELLY"/>
    <s v="NG"/>
    <x v="1"/>
    <n v="1"/>
    <s v="EPL"/>
    <x v="0"/>
    <m/>
    <x v="6"/>
    <s v="30'16"/>
    <s v="Q2'16"/>
  </r>
  <r>
    <d v="2016-07-31T00:00:00"/>
    <s v="A3498165"/>
    <s v="B4403-9K"/>
    <s v="KELLY"/>
    <s v="NG"/>
    <x v="1"/>
    <n v="2"/>
    <s v="EPL"/>
    <x v="0"/>
    <m/>
    <x v="6"/>
    <s v="30'16"/>
    <s v="Q2'16"/>
  </r>
  <r>
    <d v="2016-07-31T00:00:00"/>
    <s v="A3501176"/>
    <s v="B9604-5A"/>
    <s v="KELLY"/>
    <s v="NG"/>
    <x v="1"/>
    <n v="1"/>
    <s v="EPL"/>
    <x v="0"/>
    <m/>
    <x v="6"/>
    <s v="30'16"/>
    <s v="Q2'16"/>
  </r>
  <r>
    <d v="2016-07-31T00:00:00"/>
    <s v="A3501974"/>
    <s v="B9604-5A"/>
    <s v="KELLY"/>
    <s v="NG"/>
    <x v="1"/>
    <n v="1"/>
    <s v="EPL"/>
    <x v="0"/>
    <m/>
    <x v="6"/>
    <s v="30'16"/>
    <s v="Q2'16"/>
  </r>
  <r>
    <d v="2016-07-31T00:00:00"/>
    <s v="A3500976"/>
    <s v="B9604-5A"/>
    <s v="KELLY"/>
    <s v="NG"/>
    <x v="1"/>
    <n v="8"/>
    <s v="EPL"/>
    <x v="0"/>
    <m/>
    <x v="6"/>
    <s v="30'16"/>
    <s v="Q2'16"/>
  </r>
  <r>
    <d v="2016-07-31T00:00:00"/>
    <s v="A3500601"/>
    <s v="B9604-5A"/>
    <s v="KELLY"/>
    <s v="NG"/>
    <x v="1"/>
    <n v="2"/>
    <s v="EPL"/>
    <x v="0"/>
    <m/>
    <x v="6"/>
    <s v="30'16"/>
    <s v="Q2'16"/>
  </r>
  <r>
    <d v="2016-07-31T00:00:00"/>
    <s v="A3502075"/>
    <s v="B9604-5A"/>
    <s v="KELLY"/>
    <s v="NG"/>
    <x v="1"/>
    <n v="1"/>
    <s v="EPL"/>
    <x v="0"/>
    <m/>
    <x v="6"/>
    <s v="30'16"/>
    <s v="Q2'16"/>
  </r>
  <r>
    <d v="2016-07-31T00:00:00"/>
    <s v="A3499568"/>
    <s v="B8092-9F"/>
    <s v="KELLY"/>
    <s v="NG"/>
    <x v="1"/>
    <n v="6"/>
    <s v="EPL"/>
    <x v="0"/>
    <m/>
    <x v="6"/>
    <s v="30'16"/>
    <s v="Q2'16"/>
  </r>
  <r>
    <d v="2016-07-31T00:00:00"/>
    <s v="A3497540"/>
    <s v="B8078-9A"/>
    <s v="KELLY"/>
    <s v="NG"/>
    <x v="1"/>
    <n v="3"/>
    <s v="EPL"/>
    <x v="0"/>
    <m/>
    <x v="6"/>
    <s v="30'16"/>
    <s v="Q2'16"/>
  </r>
  <r>
    <d v="2016-07-31T00:00:00"/>
    <s v="A3501024"/>
    <s v="B8960-16G"/>
    <s v="KELLY"/>
    <s v="NG"/>
    <x v="2"/>
    <n v="1"/>
    <s v="EPL"/>
    <x v="0"/>
    <m/>
    <x v="6"/>
    <s v="30'16"/>
    <s v="Q2'16"/>
  </r>
  <r>
    <d v="2016-07-31T00:00:00"/>
    <s v="A3501024"/>
    <s v="B8960-16G"/>
    <s v="KELLY"/>
    <s v="NG"/>
    <x v="1"/>
    <n v="1"/>
    <s v="EPL"/>
    <x v="0"/>
    <m/>
    <x v="6"/>
    <s v="30'16"/>
    <s v="Q2'16"/>
  </r>
  <r>
    <d v="2016-07-31T00:00:00"/>
    <s v="A3498488"/>
    <s v="B8960-16G"/>
    <s v="KELLY"/>
    <s v="NG"/>
    <x v="1"/>
    <n v="22"/>
    <s v="EPL"/>
    <x v="0"/>
    <m/>
    <x v="6"/>
    <s v="30'16"/>
    <s v="Q2'16"/>
  </r>
  <r>
    <d v="2016-07-31T00:00:00"/>
    <s v="A3502453"/>
    <s v="B8960-16G"/>
    <s v="KELLY"/>
    <s v="NG"/>
    <x v="2"/>
    <n v="1"/>
    <s v="EPL"/>
    <x v="0"/>
    <m/>
    <x v="6"/>
    <s v="30'16"/>
    <s v="Q2'16"/>
  </r>
  <r>
    <d v="2016-07-31T00:00:00"/>
    <s v="A3502453"/>
    <s v="B8960-16G"/>
    <s v="KELLY"/>
    <s v="NG"/>
    <x v="1"/>
    <n v="1"/>
    <s v="EPL"/>
    <x v="0"/>
    <m/>
    <x v="6"/>
    <s v="30'16"/>
    <s v="Q2'16"/>
  </r>
  <r>
    <d v="2016-07-31T00:00:00"/>
    <s v="A3500391"/>
    <s v="B8967-16I"/>
    <s v="KELLY"/>
    <s v="NG"/>
    <x v="1"/>
    <n v="3"/>
    <s v="EPL"/>
    <x v="0"/>
    <m/>
    <x v="6"/>
    <s v="30'16"/>
    <s v="Q2'16"/>
  </r>
  <r>
    <d v="2016-07-31T00:00:00"/>
    <s v="A3498178"/>
    <s v="B7953-9U"/>
    <s v="KELLY"/>
    <s v="NG"/>
    <x v="39"/>
    <n v="1"/>
    <s v="EPL"/>
    <x v="0"/>
    <m/>
    <x v="6"/>
    <s v="30'16"/>
    <s v="Q2'16"/>
  </r>
  <r>
    <d v="2016-07-31T00:00:00"/>
    <s v="A3498531"/>
    <s v="B7953-9U"/>
    <s v="KELLY"/>
    <s v="NG"/>
    <x v="12"/>
    <n v="1"/>
    <s v="EPL"/>
    <x v="0"/>
    <m/>
    <x v="6"/>
    <s v="30'16"/>
    <s v="Q2'16"/>
  </r>
  <r>
    <d v="2016-07-31T00:00:00"/>
    <s v="A3498531"/>
    <s v="B7953-9U"/>
    <s v="KELLY"/>
    <s v="NG"/>
    <x v="39"/>
    <n v="4"/>
    <s v="EPL"/>
    <x v="0"/>
    <m/>
    <x v="6"/>
    <s v="30'16"/>
    <s v="Q2'16"/>
  </r>
  <r>
    <d v="2016-07-31T00:00:00"/>
    <s v="A3498176"/>
    <s v="B7953-9U"/>
    <s v="KELLY"/>
    <s v="NG"/>
    <x v="39"/>
    <n v="1"/>
    <s v="EPL"/>
    <x v="0"/>
    <m/>
    <x v="6"/>
    <s v="30'16"/>
    <s v="Q2'16"/>
  </r>
  <r>
    <d v="2016-07-31T00:00:00"/>
    <s v="A3498532"/>
    <s v="B7953-9U"/>
    <s v="KELLY"/>
    <s v="NG"/>
    <x v="17"/>
    <n v="10"/>
    <s v="EPL"/>
    <x v="0"/>
    <m/>
    <x v="6"/>
    <s v="30'16"/>
    <s v="Q2'16"/>
  </r>
  <r>
    <d v="2016-07-31T00:00:00"/>
    <s v="A3498884"/>
    <s v="B9607-5N"/>
    <s v="KELLY"/>
    <s v="NG"/>
    <x v="1"/>
    <n v="4"/>
    <s v="EPL"/>
    <x v="0"/>
    <m/>
    <x v="6"/>
    <s v="30'16"/>
    <s v="Q2'16"/>
  </r>
  <r>
    <d v="2016-07-31T00:00:00"/>
    <s v="A3501080"/>
    <s v="B9608-5N"/>
    <s v="KELLY"/>
    <s v="NG"/>
    <x v="1"/>
    <n v="3"/>
    <s v="EPL"/>
    <x v="0"/>
    <m/>
    <x v="6"/>
    <s v="30'16"/>
    <s v="Q2'16"/>
  </r>
  <r>
    <d v="2016-07-31T00:00:00"/>
    <s v="A3501079"/>
    <s v="B9608-5N"/>
    <s v="KELLY"/>
    <s v="NG"/>
    <x v="1"/>
    <n v="4"/>
    <s v="EPL"/>
    <x v="0"/>
    <m/>
    <x v="6"/>
    <s v="30'16"/>
    <s v="Q2'16"/>
  </r>
  <r>
    <d v="2016-07-31T00:00:00"/>
    <s v="A3501081"/>
    <s v="B9608-5N"/>
    <s v="KELLY"/>
    <s v="NG"/>
    <x v="1"/>
    <n v="1"/>
    <s v="EPL"/>
    <x v="0"/>
    <m/>
    <x v="6"/>
    <s v="30'16"/>
    <s v="Q2'16"/>
  </r>
  <r>
    <d v="2016-07-31T00:00:00"/>
    <s v="A3498879"/>
    <s v="B9607-5N"/>
    <s v="KELLY"/>
    <s v="NG"/>
    <x v="2"/>
    <n v="1"/>
    <s v="EPL"/>
    <x v="0"/>
    <m/>
    <x v="6"/>
    <s v="30'16"/>
    <s v="Q2'16"/>
  </r>
  <r>
    <d v="2016-07-31T00:00:00"/>
    <s v="A3499733"/>
    <s v="B8099-9H"/>
    <s v="KELLY"/>
    <s v="NG"/>
    <x v="1"/>
    <n v="1"/>
    <s v="EPL"/>
    <x v="0"/>
    <m/>
    <x v="6"/>
    <s v="30'16"/>
    <s v="Q2'16"/>
  </r>
  <r>
    <d v="2016-07-31T00:00:00"/>
    <s v="A3499731"/>
    <s v="B8099-9H"/>
    <s v="KELLY"/>
    <s v="NG"/>
    <x v="1"/>
    <n v="1"/>
    <s v="EPL"/>
    <x v="0"/>
    <m/>
    <x v="6"/>
    <s v="30'16"/>
    <s v="Q2'16"/>
  </r>
  <r>
    <d v="2016-07-31T00:00:00"/>
    <s v="A3497927"/>
    <s v="B4405-9L"/>
    <s v="KELLY"/>
    <s v="NG"/>
    <x v="1"/>
    <n v="1"/>
    <s v="EPL"/>
    <x v="0"/>
    <m/>
    <x v="6"/>
    <s v="30'16"/>
    <s v="Q2'16"/>
  </r>
  <r>
    <d v="2016-07-31T00:00:00"/>
    <s v="A3500418"/>
    <s v="B4332-5P"/>
    <s v="KELLY"/>
    <s v="NG"/>
    <x v="1"/>
    <n v="5"/>
    <s v="EPL"/>
    <x v="0"/>
    <m/>
    <x v="6"/>
    <s v="30'16"/>
    <s v="Q2'16"/>
  </r>
  <r>
    <d v="2016-07-31T00:00:00"/>
    <s v="A3499208"/>
    <s v="B8099-9H"/>
    <s v="KELLY"/>
    <s v="NG"/>
    <x v="1"/>
    <n v="9"/>
    <s v="EPL"/>
    <x v="0"/>
    <m/>
    <x v="6"/>
    <s v="30'16"/>
    <s v="Q2'16"/>
  </r>
  <r>
    <d v="2016-07-31T00:00:00"/>
    <s v="A3501071"/>
    <s v="B9608-5N"/>
    <s v="KELLY"/>
    <s v="NG"/>
    <x v="1"/>
    <n v="5"/>
    <s v="EPL"/>
    <x v="0"/>
    <m/>
    <x v="6"/>
    <s v="30'16"/>
    <s v="Q2'16"/>
  </r>
  <r>
    <d v="2016-07-31T00:00:00"/>
    <s v="A3498885"/>
    <s v="B9607-5N"/>
    <s v="KELLY"/>
    <s v="NG"/>
    <x v="1"/>
    <n v="4"/>
    <s v="EPL"/>
    <x v="0"/>
    <m/>
    <x v="6"/>
    <s v="30'16"/>
    <s v="Q2'16"/>
  </r>
  <r>
    <d v="2016-07-31T00:00:00"/>
    <s v="A3499569"/>
    <s v="B8092-9F"/>
    <s v="KELLY"/>
    <s v="NG"/>
    <x v="1"/>
    <n v="12"/>
    <s v="EPL"/>
    <x v="0"/>
    <m/>
    <x v="6"/>
    <s v="30'16"/>
    <s v="Q2'16"/>
  </r>
  <r>
    <d v="2016-07-31T00:00:00"/>
    <s v="A3499569"/>
    <s v="B8092-9F"/>
    <s v="KELLY"/>
    <s v="NG"/>
    <x v="3"/>
    <n v="1"/>
    <s v="EPL"/>
    <x v="0"/>
    <m/>
    <x v="6"/>
    <s v="30'16"/>
    <s v="Q2'16"/>
  </r>
  <r>
    <d v="2016-07-31T00:00:00"/>
    <s v="A3502455"/>
    <s v="B8960-16G"/>
    <s v="KELLY"/>
    <s v="NG"/>
    <x v="1"/>
    <n v="4"/>
    <s v="EPL"/>
    <x v="0"/>
    <m/>
    <x v="6"/>
    <s v="30'16"/>
    <s v="Q2'16"/>
  </r>
  <r>
    <d v="2016-07-31T00:00:00"/>
    <s v="A3502791"/>
    <s v="B8960-16G"/>
    <s v="KELLY"/>
    <s v="NG"/>
    <x v="2"/>
    <n v="1"/>
    <s v="EPL"/>
    <x v="0"/>
    <m/>
    <x v="6"/>
    <s v="30'16"/>
    <s v="Q2'16"/>
  </r>
  <r>
    <d v="2016-07-31T00:00:00"/>
    <s v="A3502791"/>
    <s v="B8960-16G"/>
    <s v="KELLY"/>
    <s v="NG"/>
    <x v="1"/>
    <n v="2"/>
    <s v="EPL"/>
    <x v="0"/>
    <m/>
    <x v="6"/>
    <s v="30'16"/>
    <s v="Q2'16"/>
  </r>
  <r>
    <d v="2016-07-31T00:00:00"/>
    <s v="A3502015"/>
    <s v="B8960-16G"/>
    <s v="KELLY"/>
    <s v="NG"/>
    <x v="1"/>
    <n v="2"/>
    <s v="EPL"/>
    <x v="0"/>
    <m/>
    <x v="6"/>
    <s v="30'16"/>
    <s v="Q2'16"/>
  </r>
  <r>
    <d v="2016-07-31T00:00:00"/>
    <s v="A3499952"/>
    <s v="B8960-16G"/>
    <s v="KELLY"/>
    <s v="NG"/>
    <x v="0"/>
    <n v="1"/>
    <s v="EPL"/>
    <x v="0"/>
    <m/>
    <x v="6"/>
    <s v="30'16"/>
    <s v="Q2'16"/>
  </r>
  <r>
    <d v="2016-07-31T00:00:00"/>
    <s v="A3499952"/>
    <s v="B8960-16G"/>
    <s v="KELLY"/>
    <s v="NG"/>
    <x v="1"/>
    <n v="3"/>
    <s v="EPL"/>
    <x v="0"/>
    <m/>
    <x v="6"/>
    <s v="30'16"/>
    <s v="Q2'16"/>
  </r>
  <r>
    <d v="2016-07-31T00:00:00"/>
    <s v="A3502010"/>
    <s v="B8960-16G"/>
    <s v="KELLY"/>
    <s v="NG"/>
    <x v="2"/>
    <n v="2"/>
    <s v="EPL"/>
    <x v="0"/>
    <m/>
    <x v="6"/>
    <s v="30'16"/>
    <s v="Q2'16"/>
  </r>
  <r>
    <d v="2016-07-31T00:00:00"/>
    <s v="A3502010"/>
    <s v="B8960-16G"/>
    <s v="KELLY"/>
    <s v="NG"/>
    <x v="1"/>
    <n v="2"/>
    <s v="EPL"/>
    <x v="0"/>
    <m/>
    <x v="6"/>
    <s v="30'16"/>
    <s v="Q2'16"/>
  </r>
  <r>
    <d v="2016-07-31T00:00:00"/>
    <s v="A3501091"/>
    <s v="B8960-16G"/>
    <s v="chin"/>
    <s v="NG"/>
    <x v="1"/>
    <n v="2"/>
    <s v="EPL"/>
    <x v="0"/>
    <m/>
    <x v="6"/>
    <s v="30'16"/>
    <s v="Q2'16"/>
  </r>
  <r>
    <d v="2016-07-31T00:00:00"/>
    <s v="A3500638"/>
    <s v="B8960-16G"/>
    <s v="chin"/>
    <s v="NG"/>
    <x v="1"/>
    <n v="1"/>
    <s v="EPL"/>
    <x v="0"/>
    <m/>
    <x v="6"/>
    <s v="30'16"/>
    <s v="Q2'16"/>
  </r>
  <r>
    <d v="2016-07-31T00:00:00"/>
    <s v="A3500708"/>
    <s v="B8960-16G"/>
    <s v="chin"/>
    <s v="NG"/>
    <x v="1"/>
    <n v="8"/>
    <s v="EPL"/>
    <x v="0"/>
    <m/>
    <x v="6"/>
    <s v="30'16"/>
    <s v="Q2'16"/>
  </r>
  <r>
    <d v="2016-07-31T00:00:00"/>
    <s v="A3501023"/>
    <s v="B8960-16G"/>
    <s v="chin"/>
    <s v="NG"/>
    <x v="1"/>
    <n v="1"/>
    <s v="EPL"/>
    <x v="0"/>
    <m/>
    <x v="6"/>
    <s v="30'16"/>
    <s v="Q2'16"/>
  </r>
  <r>
    <d v="2016-07-31T00:00:00"/>
    <s v="A3500707"/>
    <s v="B8960-16G"/>
    <s v="chin"/>
    <s v="NG"/>
    <x v="1"/>
    <n v="2"/>
    <s v="EPL"/>
    <x v="0"/>
    <m/>
    <x v="6"/>
    <s v="30'16"/>
    <s v="Q2'16"/>
  </r>
  <r>
    <d v="2016-07-31T00:00:00"/>
    <s v="A3500711"/>
    <s v="B8960-16G"/>
    <s v="chin"/>
    <s v="NG"/>
    <x v="1"/>
    <n v="4"/>
    <s v="EPL"/>
    <x v="0"/>
    <m/>
    <x v="6"/>
    <s v="30'16"/>
    <s v="Q2'16"/>
  </r>
  <r>
    <d v="2016-07-31T00:00:00"/>
    <s v="A3500640"/>
    <s v="B8960-16G"/>
    <s v="chin"/>
    <s v="NG"/>
    <x v="1"/>
    <n v="3"/>
    <s v="EPL"/>
    <x v="0"/>
    <m/>
    <x v="6"/>
    <s v="30'16"/>
    <s v="Q2'16"/>
  </r>
  <r>
    <d v="2016-07-31T00:00:00"/>
    <s v="A3499204"/>
    <s v="B8099-9H"/>
    <s v="chin"/>
    <s v="NG"/>
    <x v="1"/>
    <n v="7"/>
    <s v="EPL"/>
    <x v="0"/>
    <m/>
    <x v="6"/>
    <s v="30'16"/>
    <s v="Q2'16"/>
  </r>
  <r>
    <d v="2016-07-31T00:00:00"/>
    <s v="A3501078"/>
    <s v="B9608-5N"/>
    <s v="chin"/>
    <s v="NG"/>
    <x v="1"/>
    <n v="3"/>
    <s v="EPL"/>
    <x v="0"/>
    <m/>
    <x v="6"/>
    <s v="30'16"/>
    <s v="Q2'16"/>
  </r>
  <r>
    <d v="2016-07-31T00:00:00"/>
    <s v="A3499570"/>
    <s v="B8092-9F"/>
    <s v="chin"/>
    <s v="NG"/>
    <x v="1"/>
    <n v="2"/>
    <s v="EPL"/>
    <x v="0"/>
    <m/>
    <x v="6"/>
    <s v="30'16"/>
    <s v="Q2'16"/>
  </r>
  <r>
    <d v="2016-07-31T00:00:00"/>
    <s v="A3499570"/>
    <s v="B8092-9F"/>
    <s v="chin"/>
    <s v="NG"/>
    <x v="7"/>
    <n v="1"/>
    <s v="EPL"/>
    <x v="0"/>
    <m/>
    <x v="6"/>
    <s v="30'16"/>
    <s v="Q2'16"/>
  </r>
  <r>
    <d v="2016-07-31T00:00:00"/>
    <s v="A3500087"/>
    <s v="B8034-9M"/>
    <s v="chin"/>
    <s v="NG"/>
    <x v="2"/>
    <n v="1"/>
    <s v="EPL"/>
    <x v="0"/>
    <m/>
    <x v="6"/>
    <s v="30'16"/>
    <s v="Q2'16"/>
  </r>
  <r>
    <d v="2016-07-31T00:00:00"/>
    <s v="A3500087"/>
    <s v="B8034-9M"/>
    <s v="chin"/>
    <s v="NG"/>
    <x v="1"/>
    <n v="2"/>
    <s v="EPL"/>
    <x v="0"/>
    <m/>
    <x v="6"/>
    <s v="30'16"/>
    <s v="Q2'16"/>
  </r>
  <r>
    <d v="2016-07-31T00:00:00"/>
    <s v="A3500087"/>
    <s v="B8034-9M"/>
    <s v="chin"/>
    <s v="NG"/>
    <x v="7"/>
    <n v="1"/>
    <s v="EPL"/>
    <x v="0"/>
    <m/>
    <x v="6"/>
    <s v="30'16"/>
    <s v="Q2'16"/>
  </r>
  <r>
    <d v="2016-07-31T00:00:00"/>
    <s v="A3502456"/>
    <s v="B8960-16G"/>
    <s v="chin"/>
    <s v="NG"/>
    <x v="1"/>
    <n v="1"/>
    <s v="EPL"/>
    <x v="0"/>
    <m/>
    <x v="6"/>
    <s v="30'16"/>
    <s v="Q2'16"/>
  </r>
  <r>
    <d v="2016-07-31T00:00:00"/>
    <s v="A3501803"/>
    <s v="B8960-16G"/>
    <s v="chin"/>
    <s v="NG"/>
    <x v="1"/>
    <n v="2"/>
    <s v="EPL"/>
    <x v="0"/>
    <m/>
    <x v="6"/>
    <s v="30'16"/>
    <s v="Q2'16"/>
  </r>
  <r>
    <d v="2016-07-31T00:00:00"/>
    <s v="A3502012"/>
    <s v="B8960-16G"/>
    <s v="chin"/>
    <s v="NG"/>
    <x v="2"/>
    <n v="2"/>
    <s v="EPL"/>
    <x v="0"/>
    <m/>
    <x v="6"/>
    <s v="30'16"/>
    <s v="Q2'16"/>
  </r>
  <r>
    <d v="2016-07-31T00:00:00"/>
    <s v="A3502012"/>
    <s v="B8960-16G"/>
    <s v="chin"/>
    <s v="NG"/>
    <x v="0"/>
    <n v="1"/>
    <s v="EPL"/>
    <x v="0"/>
    <m/>
    <x v="6"/>
    <s v="30'16"/>
    <s v="Q2'16"/>
  </r>
  <r>
    <d v="2016-07-31T00:00:00"/>
    <s v="A3502012"/>
    <s v="B8960-16G"/>
    <s v="chin"/>
    <s v="NG"/>
    <x v="1"/>
    <n v="1"/>
    <s v="EPL"/>
    <x v="0"/>
    <m/>
    <x v="6"/>
    <s v="30'16"/>
    <s v="Q2'16"/>
  </r>
  <r>
    <d v="2016-07-31T00:00:00"/>
    <s v="A3501069"/>
    <s v="B9608-5N"/>
    <s v="chin"/>
    <s v="NG"/>
    <x v="1"/>
    <n v="1"/>
    <s v="EPL"/>
    <x v="0"/>
    <m/>
    <x v="6"/>
    <s v="30'16"/>
    <s v="Q2'16"/>
  </r>
  <r>
    <d v="2016-07-31T00:00:00"/>
    <s v="A3500416"/>
    <s v="B4332-5P"/>
    <s v="chin"/>
    <s v="NG"/>
    <x v="1"/>
    <n v="1"/>
    <s v="EPL"/>
    <x v="0"/>
    <m/>
    <x v="6"/>
    <s v="30'16"/>
    <s v="Q2'16"/>
  </r>
  <r>
    <d v="2016-07-31T00:00:00"/>
    <s v="A3501083"/>
    <s v="B9608-5N"/>
    <s v="chin"/>
    <s v="NG"/>
    <x v="1"/>
    <n v="1"/>
    <s v="EPL"/>
    <x v="0"/>
    <m/>
    <x v="6"/>
    <s v="30'16"/>
    <s v="Q2'16"/>
  </r>
  <r>
    <d v="2016-07-31T00:00:00"/>
    <s v="A3499729"/>
    <s v="B8099-9H"/>
    <s v="chin"/>
    <s v="NG"/>
    <x v="1"/>
    <n v="1"/>
    <s v="EPL"/>
    <x v="0"/>
    <m/>
    <x v="6"/>
    <s v="30'16"/>
    <s v="Q2'16"/>
  </r>
  <r>
    <d v="2016-07-31T00:00:00"/>
    <s v="A3501029"/>
    <s v="B8960-16G"/>
    <s v="chin"/>
    <s v="NG"/>
    <x v="1"/>
    <n v="2"/>
    <s v="EPL"/>
    <x v="0"/>
    <m/>
    <x v="6"/>
    <s v="30'16"/>
    <s v="Q2'16"/>
  </r>
  <r>
    <d v="2016-07-31T00:00:00"/>
    <s v="A3500824"/>
    <s v="B8960-16G"/>
    <s v="chin"/>
    <s v="NG"/>
    <x v="1"/>
    <n v="1"/>
    <s v="EPL"/>
    <x v="0"/>
    <m/>
    <x v="6"/>
    <s v="30'16"/>
    <s v="Q2'16"/>
  </r>
  <r>
    <d v="2016-07-31T00:00:00"/>
    <s v="A3502014"/>
    <s v="B8960-16G"/>
    <s v="chin"/>
    <s v="NG"/>
    <x v="1"/>
    <n v="1"/>
    <s v="EPL"/>
    <x v="0"/>
    <m/>
    <x v="6"/>
    <s v="30'16"/>
    <s v="Q2'16"/>
  </r>
  <r>
    <d v="2016-07-31T00:00:00"/>
    <s v="A3502459"/>
    <s v="B8960-16G"/>
    <s v="chin"/>
    <s v="NG"/>
    <x v="1"/>
    <n v="1"/>
    <s v="EPL"/>
    <x v="0"/>
    <m/>
    <x v="6"/>
    <s v="30'16"/>
    <s v="Q2'16"/>
  </r>
  <r>
    <d v="2016-07-31T00:00:00"/>
    <s v="A3503037"/>
    <s v="B8088-9S"/>
    <s v="chin"/>
    <s v="NG"/>
    <x v="1"/>
    <n v="1"/>
    <s v="EPL"/>
    <x v="0"/>
    <m/>
    <x v="6"/>
    <s v="30'16"/>
    <s v="Q2'16"/>
  </r>
  <r>
    <d v="2016-07-31T00:00:00"/>
    <s v="A3503034"/>
    <s v="B8088-9S"/>
    <s v="chin"/>
    <s v="NG"/>
    <x v="1"/>
    <n v="1"/>
    <s v="EPL"/>
    <x v="0"/>
    <m/>
    <x v="6"/>
    <s v="30'16"/>
    <s v="Q2'16"/>
  </r>
  <r>
    <d v="2016-07-31T00:00:00"/>
    <s v="A3497544"/>
    <s v="B8078-9A"/>
    <s v="chin"/>
    <s v="NG"/>
    <x v="1"/>
    <n v="1"/>
    <s v="EPL"/>
    <x v="0"/>
    <m/>
    <x v="6"/>
    <s v="30'16"/>
    <s v="Q2'16"/>
  </r>
  <r>
    <d v="2016-07-31T00:00:00"/>
    <s v="A3497547"/>
    <s v="B8078-9A"/>
    <s v="chin"/>
    <s v="NG"/>
    <x v="1"/>
    <n v="1"/>
    <s v="EPL"/>
    <x v="0"/>
    <m/>
    <x v="6"/>
    <s v="30'16"/>
    <s v="Q2'16"/>
  </r>
  <r>
    <d v="2016-07-31T00:00:00"/>
    <s v="A3499726"/>
    <s v="B8099-9H"/>
    <s v="chin"/>
    <s v="NG"/>
    <x v="1"/>
    <n v="2"/>
    <s v="EPL"/>
    <x v="0"/>
    <m/>
    <x v="6"/>
    <s v="30'16"/>
    <s v="Q2'16"/>
  </r>
  <r>
    <d v="2016-07-31T00:00:00"/>
    <s v="A3499615"/>
    <s v="B8099-9H"/>
    <s v="chin"/>
    <s v="NG"/>
    <x v="1"/>
    <n v="5"/>
    <s v="EPL"/>
    <x v="0"/>
    <m/>
    <x v="6"/>
    <s v="30'16"/>
    <s v="Q2'16"/>
  </r>
  <r>
    <d v="2016-07-31T00:00:00"/>
    <s v="A3497463"/>
    <s v="B8099-9H"/>
    <s v="chin"/>
    <s v="NG"/>
    <x v="1"/>
    <n v="1"/>
    <s v="EPL"/>
    <x v="0"/>
    <m/>
    <x v="6"/>
    <s v="30'16"/>
    <s v="Q2'16"/>
  </r>
  <r>
    <d v="2016-07-31T00:00:00"/>
    <s v="A3498168"/>
    <s v="B4403-9K"/>
    <s v="chin"/>
    <s v="NG"/>
    <x v="1"/>
    <n v="6"/>
    <s v="EPL"/>
    <x v="0"/>
    <m/>
    <x v="6"/>
    <s v="30'16"/>
    <s v="Q2'16"/>
  </r>
  <r>
    <d v="2016-07-31T00:00:00"/>
    <s v="A3499732"/>
    <s v="B8099-9H"/>
    <s v="chin"/>
    <s v="NG"/>
    <x v="1"/>
    <n v="2"/>
    <s v="EPL"/>
    <x v="0"/>
    <m/>
    <x v="6"/>
    <s v="30'16"/>
    <s v="Q2'16"/>
  </r>
  <r>
    <d v="2016-07-31T00:00:00"/>
    <s v="A3499209"/>
    <s v="B8099-9H"/>
    <s v="chin"/>
    <s v="NG"/>
    <x v="1"/>
    <n v="1"/>
    <s v="EPL"/>
    <x v="0"/>
    <m/>
    <x v="6"/>
    <s v="30'16"/>
    <s v="Q2'16"/>
  </r>
  <r>
    <d v="2016-07-31T00:00:00"/>
    <s v="A3499207"/>
    <s v="B8099-9H"/>
    <s v="chin"/>
    <s v="NG"/>
    <x v="1"/>
    <n v="9"/>
    <s v="EPL"/>
    <x v="0"/>
    <m/>
    <x v="6"/>
    <s v="30'16"/>
    <s v="Q2'16"/>
  </r>
  <r>
    <d v="2016-07-31T00:00:00"/>
    <s v="A3499611"/>
    <s v="B8099-9H"/>
    <s v="chin"/>
    <s v="NG"/>
    <x v="1"/>
    <n v="1"/>
    <s v="EPL"/>
    <x v="0"/>
    <m/>
    <x v="6"/>
    <s v="30'16"/>
    <s v="Q2'16"/>
  </r>
  <r>
    <d v="2016-07-31T00:00:00"/>
    <s v="A3497923"/>
    <s v="B4405-9L"/>
    <s v="chin"/>
    <s v="NG"/>
    <x v="1"/>
    <n v="1"/>
    <s v="EPL"/>
    <x v="0"/>
    <m/>
    <x v="6"/>
    <s v="30'16"/>
    <s v="Q2'16"/>
  </r>
  <r>
    <d v="2016-07-31T00:00:00"/>
    <s v="A3499616"/>
    <s v="B8099-9H"/>
    <s v="chin"/>
    <s v="NG"/>
    <x v="1"/>
    <n v="8"/>
    <s v="EPL"/>
    <x v="0"/>
    <m/>
    <x v="6"/>
    <s v="30'16"/>
    <s v="Q2'16"/>
  </r>
  <r>
    <d v="2016-07-11T00:00:00"/>
    <s v="A3492037"/>
    <s v="B9604-5A"/>
    <s v="KELLY"/>
    <s v="NG"/>
    <x v="9"/>
    <n v="1"/>
    <s v="EPL"/>
    <x v="1"/>
    <m/>
    <x v="6"/>
    <s v="28'16"/>
    <s v="Q2'16"/>
  </r>
  <r>
    <d v="2016-07-14T00:00:00"/>
    <s v="A3494497"/>
    <s v="B9604-5A"/>
    <s v="chin"/>
    <s v="NG"/>
    <x v="1"/>
    <n v="1"/>
    <s v="EPL"/>
    <x v="1"/>
    <m/>
    <x v="6"/>
    <s v="28'16"/>
    <s v="Q2'16"/>
  </r>
  <r>
    <d v="2016-07-15T00:00:00"/>
    <s v="A3491107"/>
    <s v="B8967-16I"/>
    <s v="PEE"/>
    <s v="NG"/>
    <x v="9"/>
    <n v="1"/>
    <s v="EPL"/>
    <x v="1"/>
    <m/>
    <x v="6"/>
    <s v="28'16"/>
    <s v="Q2'16"/>
  </r>
  <r>
    <d v="2016-07-18T00:00:00"/>
    <s v="A3496376"/>
    <s v="B9604-5A"/>
    <s v="M.JOTHI"/>
    <s v="NG"/>
    <x v="9"/>
    <n v="1"/>
    <s v="EPL"/>
    <x v="1"/>
    <m/>
    <x v="6"/>
    <s v="29'16"/>
    <s v="Q2'16"/>
  </r>
  <r>
    <d v="2016-07-23T00:00:00"/>
    <s v="A3496268"/>
    <s v="B9604-5A"/>
    <s v="chin"/>
    <s v="NG"/>
    <x v="1"/>
    <n v="1"/>
    <s v="EPL"/>
    <x v="1"/>
    <m/>
    <x v="6"/>
    <s v="29'16"/>
    <s v="Q2'16"/>
  </r>
  <r>
    <d v="2016-07-23T00:00:00"/>
    <s v="A3496262"/>
    <s v="B9604-5A"/>
    <s v="chin"/>
    <s v="NG"/>
    <x v="1"/>
    <n v="1"/>
    <s v="EPL"/>
    <x v="1"/>
    <m/>
    <x v="6"/>
    <s v="29'16"/>
    <s v="Q2'16"/>
  </r>
  <r>
    <d v="2016-07-23T00:00:00"/>
    <s v="A3497519"/>
    <s v="B8960-16G"/>
    <s v="PEE"/>
    <s v="NG"/>
    <x v="9"/>
    <n v="1"/>
    <s v="EPL"/>
    <x v="1"/>
    <m/>
    <x v="6"/>
    <s v="29'16"/>
    <s v="Q2'16"/>
  </r>
  <r>
    <d v="2016-07-24T00:00:00"/>
    <s v="A3498684"/>
    <s v="B9604-5A"/>
    <s v="huang"/>
    <s v="NG"/>
    <x v="40"/>
    <n v="1"/>
    <s v="EPL"/>
    <x v="1"/>
    <m/>
    <x v="6"/>
    <s v="29'16"/>
    <s v="Q2'16"/>
  </r>
  <r>
    <d v="2016-07-24T00:00:00"/>
    <s v="A3498187"/>
    <s v="B9604-5A"/>
    <s v="chin"/>
    <s v="NG"/>
    <x v="1"/>
    <n v="1"/>
    <s v="EPL"/>
    <x v="1"/>
    <m/>
    <x v="6"/>
    <s v="29'16"/>
    <s v="Q2'16"/>
  </r>
  <r>
    <d v="2016-07-24T00:00:00"/>
    <s v="A3496325"/>
    <s v="B7670-9N"/>
    <s v="chin"/>
    <s v="NG"/>
    <x v="40"/>
    <n v="1"/>
    <s v="EPL"/>
    <x v="1"/>
    <m/>
    <x v="6"/>
    <s v="29'16"/>
    <s v="Q2'16"/>
  </r>
  <r>
    <d v="2016-07-25T00:00:00"/>
    <s v="A3498816"/>
    <s v="B8960-16G"/>
    <s v="KELLY"/>
    <s v="NG"/>
    <x v="41"/>
    <n v="1"/>
    <s v="EPL"/>
    <x v="1"/>
    <m/>
    <x v="6"/>
    <s v="30'16"/>
    <s v="Q2'16"/>
  </r>
  <r>
    <d v="2016-07-25T00:00:00"/>
    <s v="A3498526"/>
    <s v="B8960-16G"/>
    <s v="M.JOTHI"/>
    <s v="NG"/>
    <x v="3"/>
    <n v="2"/>
    <s v="EPL"/>
    <x v="1"/>
    <m/>
    <x v="6"/>
    <s v="30'16"/>
    <s v="Q2'16"/>
  </r>
  <r>
    <d v="2016-07-25T00:00:00"/>
    <s v="A3497005"/>
    <s v="B8960-16G"/>
    <s v="KELLY"/>
    <s v="NG"/>
    <x v="42"/>
    <n v="1"/>
    <s v="EPL"/>
    <x v="1"/>
    <m/>
    <x v="6"/>
    <s v="30'16"/>
    <s v="Q2'16"/>
  </r>
  <r>
    <d v="2016-07-25T00:00:00"/>
    <s v="A3498103"/>
    <s v="B9604-5A"/>
    <s v="KELLY"/>
    <s v="NG"/>
    <x v="21"/>
    <n v="3"/>
    <s v="EPL"/>
    <x v="1"/>
    <m/>
    <x v="6"/>
    <s v="30'16"/>
    <s v="Q2'16"/>
  </r>
  <r>
    <d v="2016-07-25T00:00:00"/>
    <s v="A3500091"/>
    <s v="B9604-5A"/>
    <s v="KELLY"/>
    <s v="NG"/>
    <x v="43"/>
    <n v="1"/>
    <s v="EPL"/>
    <x v="1"/>
    <m/>
    <x v="6"/>
    <s v="30'16"/>
    <s v="Q2'16"/>
  </r>
  <r>
    <d v="2016-07-25T00:00:00"/>
    <s v="A3497949"/>
    <s v="B9604-5A"/>
    <s v="KELLY"/>
    <s v="NG"/>
    <x v="43"/>
    <n v="1"/>
    <s v="EPL"/>
    <x v="1"/>
    <m/>
    <x v="6"/>
    <s v="30'16"/>
    <s v="Q2'16"/>
  </r>
  <r>
    <d v="2016-07-25T00:00:00"/>
    <s v="A3498678"/>
    <s v="B9604-5A"/>
    <s v="KELLY"/>
    <s v="NG"/>
    <x v="44"/>
    <n v="1"/>
    <s v="EPL"/>
    <x v="1"/>
    <m/>
    <x v="6"/>
    <s v="30'16"/>
    <s v="Q2'16"/>
  </r>
  <r>
    <d v="2016-07-25T00:00:00"/>
    <s v="A3500354"/>
    <s v="B9604-5A"/>
    <s v="M.JOTHI"/>
    <s v="NG"/>
    <x v="1"/>
    <n v="1"/>
    <s v="EPL"/>
    <x v="1"/>
    <m/>
    <x v="6"/>
    <s v="30'16"/>
    <s v="Q2'16"/>
  </r>
  <r>
    <d v="2016-07-25T00:00:00"/>
    <s v="A3500094"/>
    <s v="B9604-5A"/>
    <s v="chin"/>
    <s v="NG"/>
    <x v="1"/>
    <n v="1"/>
    <s v="EPL"/>
    <x v="1"/>
    <m/>
    <x v="6"/>
    <s v="30'16"/>
    <s v="Q2'16"/>
  </r>
  <r>
    <d v="2016-07-26T00:00:00"/>
    <s v="A3500906"/>
    <s v="B8034-9M"/>
    <s v="chin"/>
    <s v="NG"/>
    <x v="1"/>
    <n v="1"/>
    <s v="EPL"/>
    <x v="1"/>
    <m/>
    <x v="6"/>
    <s v="30'16"/>
    <s v="Q2'16"/>
  </r>
  <r>
    <d v="2016-07-26T00:00:00"/>
    <s v="A3498818"/>
    <s v="B8960-16G"/>
    <s v="PEE"/>
    <s v="NG"/>
    <x v="40"/>
    <n v="1"/>
    <s v="EPL"/>
    <x v="1"/>
    <m/>
    <x v="6"/>
    <s v="30'16"/>
    <s v="Q2'16"/>
  </r>
  <r>
    <d v="2016-07-27T00:00:00"/>
    <s v="A3500653"/>
    <s v="B9604-5A"/>
    <s v="chin"/>
    <s v="NG"/>
    <x v="4"/>
    <n v="1"/>
    <s v="EPL"/>
    <x v="1"/>
    <m/>
    <x v="6"/>
    <s v="30'16"/>
    <s v="Q2'16"/>
  </r>
  <r>
    <d v="2016-07-27T00:00:00"/>
    <s v="A3497855"/>
    <s v="B8960-16G"/>
    <s v="PEE"/>
    <s v="NG"/>
    <x v="4"/>
    <n v="1"/>
    <s v="EPL"/>
    <x v="1"/>
    <m/>
    <x v="6"/>
    <s v="30'16"/>
    <s v="Q2'16"/>
  </r>
  <r>
    <d v="2016-07-27T00:00:00"/>
    <s v="A3497717"/>
    <s v="B7679-9V"/>
    <s v="KELLY"/>
    <s v="NG"/>
    <x v="4"/>
    <n v="1"/>
    <s v="EPL"/>
    <x v="1"/>
    <m/>
    <x v="6"/>
    <s v="30'16"/>
    <s v="Q2'16"/>
  </r>
  <r>
    <d v="2016-07-27T00:00:00"/>
    <s v="A3497856"/>
    <s v="B8960-16G"/>
    <s v="PEE"/>
    <s v="NG"/>
    <x v="40"/>
    <n v="1"/>
    <s v="EPL"/>
    <x v="1"/>
    <m/>
    <x v="6"/>
    <s v="30'16"/>
    <s v="Q2'16"/>
  </r>
  <r>
    <d v="2016-07-28T00:00:00"/>
    <s v="A3500660"/>
    <s v="B9604-5A"/>
    <s v="chin"/>
    <s v="NG"/>
    <x v="4"/>
    <n v="1"/>
    <s v="EPL"/>
    <x v="1"/>
    <m/>
    <x v="6"/>
    <s v="30'16"/>
    <s v="Q2'16"/>
  </r>
  <r>
    <d v="2016-07-29T00:00:00"/>
    <s v="A3500135"/>
    <s v="B8967-16I"/>
    <s v="KELLY"/>
    <s v="NG"/>
    <x v="4"/>
    <n v="1"/>
    <s v="EPL"/>
    <x v="1"/>
    <m/>
    <x v="6"/>
    <s v="30'16"/>
    <s v="Q2'16"/>
  </r>
  <r>
    <d v="2016-07-29T00:00:00"/>
    <s v="A3499950"/>
    <s v="B8960-16G"/>
    <s v="PEE"/>
    <s v="NG"/>
    <x v="4"/>
    <n v="1"/>
    <s v="EPL"/>
    <x v="1"/>
    <m/>
    <x v="6"/>
    <s v="30'16"/>
    <s v="Q2'16"/>
  </r>
  <r>
    <d v="2016-07-29T00:00:00"/>
    <s v="A3500983"/>
    <s v="B9604-5A"/>
    <s v="KELLY"/>
    <s v="NG"/>
    <x v="4"/>
    <n v="1"/>
    <s v="EPL"/>
    <x v="1"/>
    <m/>
    <x v="6"/>
    <s v="30'16"/>
    <s v="Q2'16"/>
  </r>
  <r>
    <d v="2016-07-30T00:00:00"/>
    <s v="A3499234"/>
    <s v="B7953-9U"/>
    <s v="KELLY"/>
    <s v="NG"/>
    <x v="4"/>
    <n v="1"/>
    <s v="EPL"/>
    <x v="1"/>
    <m/>
    <x v="6"/>
    <s v="30'16"/>
    <s v="Q2'16"/>
  </r>
  <r>
    <d v="2016-07-30T00:00:00"/>
    <s v="A3500713"/>
    <s v="B8960-16G"/>
    <s v="KELLY"/>
    <s v="NG"/>
    <x v="40"/>
    <n v="2"/>
    <s v="EPL"/>
    <x v="1"/>
    <m/>
    <x v="6"/>
    <s v="30'16"/>
    <s v="Q2'16"/>
  </r>
  <r>
    <d v="2016-07-30T00:00:00"/>
    <s v="A3498489"/>
    <s v="B8960-16G"/>
    <s v="KELLY"/>
    <s v="NG"/>
    <x v="4"/>
    <n v="1"/>
    <s v="EPL"/>
    <x v="1"/>
    <m/>
    <x v="6"/>
    <s v="30'16"/>
    <s v="Q2'16"/>
  </r>
  <r>
    <d v="2016-07-30T00:00:00"/>
    <s v="A3500485"/>
    <s v="B8960-16G"/>
    <s v="KELLY"/>
    <s v="NG"/>
    <x v="40"/>
    <n v="1"/>
    <s v="EPL"/>
    <x v="1"/>
    <m/>
    <x v="6"/>
    <s v="30'16"/>
    <s v="Q2'16"/>
  </r>
  <r>
    <d v="2016-07-31T00:00:00"/>
    <s v="A3499616"/>
    <s v="B8099-9H"/>
    <s v="huang"/>
    <s v="NG"/>
    <x v="14"/>
    <n v="1"/>
    <s v="EPL"/>
    <x v="1"/>
    <m/>
    <x v="6"/>
    <s v="30'16"/>
    <s v="Q2'16"/>
  </r>
  <r>
    <m/>
    <m/>
    <m/>
    <m/>
    <m/>
    <x v="45"/>
    <m/>
    <m/>
    <x v="4"/>
    <m/>
    <x v="7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824">
  <r>
    <d v="2016-01-04T00:00:00"/>
    <s v="A3404504"/>
    <s v="B8078-9A"/>
    <s v="PEE"/>
    <x v="0"/>
    <x v="0"/>
    <n v="1"/>
    <x v="0"/>
    <x v="0"/>
    <m/>
    <x v="0"/>
    <x v="0"/>
    <x v="0"/>
  </r>
  <r>
    <d v="2016-01-04T00:00:00"/>
    <s v="A3407340"/>
    <s v="B8078-9A"/>
    <s v="PEE"/>
    <x v="0"/>
    <x v="1"/>
    <n v="1"/>
    <x v="0"/>
    <x v="0"/>
    <m/>
    <x v="0"/>
    <x v="0"/>
    <x v="0"/>
  </r>
  <r>
    <d v="2016-01-04T00:00:00"/>
    <s v="A3406321"/>
    <s v="B9081-9T"/>
    <s v="PEE"/>
    <x v="0"/>
    <x v="2"/>
    <n v="1"/>
    <x v="0"/>
    <x v="0"/>
    <m/>
    <x v="0"/>
    <x v="0"/>
    <x v="0"/>
  </r>
  <r>
    <d v="2016-01-04T00:00:00"/>
    <s v="A3402368"/>
    <s v="B7959-9V"/>
    <s v="PEE"/>
    <x v="0"/>
    <x v="2"/>
    <n v="1"/>
    <x v="0"/>
    <x v="0"/>
    <m/>
    <x v="0"/>
    <x v="0"/>
    <x v="0"/>
  </r>
  <r>
    <d v="2016-01-04T00:00:00"/>
    <s v="A3397274"/>
    <s v="T4063-4R"/>
    <s v="PEE"/>
    <x v="0"/>
    <x v="2"/>
    <n v="1"/>
    <x v="0"/>
    <x v="0"/>
    <m/>
    <x v="0"/>
    <x v="0"/>
    <x v="0"/>
  </r>
  <r>
    <d v="2016-01-04T00:00:00"/>
    <s v="A3393430"/>
    <s v="T4061-4R"/>
    <s v="PEE"/>
    <x v="0"/>
    <x v="2"/>
    <n v="1"/>
    <x v="0"/>
    <x v="0"/>
    <m/>
    <x v="0"/>
    <x v="0"/>
    <x v="0"/>
  </r>
  <r>
    <d v="2016-01-04T00:00:00"/>
    <s v="A3395489"/>
    <s v="T4061-4R"/>
    <s v="PEE"/>
    <x v="0"/>
    <x v="3"/>
    <n v="1"/>
    <x v="0"/>
    <x v="0"/>
    <m/>
    <x v="0"/>
    <x v="0"/>
    <x v="0"/>
  </r>
  <r>
    <d v="2016-01-04T00:00:00"/>
    <s v="A3397277"/>
    <s v="T4063-4R"/>
    <s v="PEE"/>
    <x v="0"/>
    <x v="2"/>
    <n v="1"/>
    <x v="0"/>
    <x v="0"/>
    <m/>
    <x v="0"/>
    <x v="0"/>
    <x v="0"/>
  </r>
  <r>
    <d v="2016-01-04T00:00:00"/>
    <s v="A3403628"/>
    <s v="B8078-9A"/>
    <s v="KELLY"/>
    <x v="0"/>
    <x v="2"/>
    <n v="1"/>
    <x v="0"/>
    <x v="0"/>
    <m/>
    <x v="0"/>
    <x v="0"/>
    <x v="0"/>
  </r>
  <r>
    <d v="2016-01-04T00:00:00"/>
    <s v="A3403628"/>
    <s v="B8078-9A"/>
    <s v="KELLY"/>
    <x v="0"/>
    <x v="1"/>
    <n v="1"/>
    <x v="0"/>
    <x v="0"/>
    <m/>
    <x v="0"/>
    <x v="0"/>
    <x v="0"/>
  </r>
  <r>
    <d v="2016-01-04T00:00:00"/>
    <s v="A3405483"/>
    <s v="B4402-9l"/>
    <s v="KELLY"/>
    <x v="0"/>
    <x v="2"/>
    <n v="1"/>
    <x v="0"/>
    <x v="0"/>
    <m/>
    <x v="0"/>
    <x v="0"/>
    <x v="0"/>
  </r>
  <r>
    <d v="2016-01-04T00:00:00"/>
    <s v="A3405955"/>
    <s v="B4305-5M"/>
    <s v="KELLY"/>
    <x v="0"/>
    <x v="2"/>
    <n v="1"/>
    <x v="0"/>
    <x v="0"/>
    <m/>
    <x v="0"/>
    <x v="0"/>
    <x v="0"/>
  </r>
  <r>
    <d v="2016-01-04T00:00:00"/>
    <s v="A3407654"/>
    <s v="B8078-9A"/>
    <s v="KELLY"/>
    <x v="0"/>
    <x v="2"/>
    <n v="1"/>
    <x v="0"/>
    <x v="0"/>
    <m/>
    <x v="0"/>
    <x v="0"/>
    <x v="0"/>
  </r>
  <r>
    <d v="2016-01-04T00:00:00"/>
    <s v="A3403617"/>
    <s v="B8078-9A"/>
    <s v="KELLY"/>
    <x v="0"/>
    <x v="2"/>
    <n v="2"/>
    <x v="0"/>
    <x v="0"/>
    <m/>
    <x v="0"/>
    <x v="0"/>
    <x v="0"/>
  </r>
  <r>
    <d v="2016-01-04T00:00:00"/>
    <s v="A3405373"/>
    <s v="B4401-9L"/>
    <s v="KELLY"/>
    <x v="0"/>
    <x v="1"/>
    <n v="1"/>
    <x v="0"/>
    <x v="0"/>
    <m/>
    <x v="0"/>
    <x v="0"/>
    <x v="0"/>
  </r>
  <r>
    <d v="2016-01-04T00:00:00"/>
    <s v="A3404527"/>
    <s v="B9508-10V"/>
    <s v="KELLY"/>
    <x v="0"/>
    <x v="1"/>
    <n v="1"/>
    <x v="0"/>
    <x v="0"/>
    <m/>
    <x v="0"/>
    <x v="0"/>
    <x v="0"/>
  </r>
  <r>
    <d v="2016-01-04T00:00:00"/>
    <s v="A3397297"/>
    <s v="T4063-4R"/>
    <s v="KELLY"/>
    <x v="0"/>
    <x v="2"/>
    <n v="1"/>
    <x v="0"/>
    <x v="0"/>
    <m/>
    <x v="0"/>
    <x v="0"/>
    <x v="0"/>
  </r>
  <r>
    <d v="2016-01-04T00:00:00"/>
    <s v="A3397297"/>
    <s v="T4063-4R"/>
    <s v="KELLY"/>
    <x v="0"/>
    <x v="1"/>
    <n v="1"/>
    <x v="0"/>
    <x v="0"/>
    <m/>
    <x v="0"/>
    <x v="0"/>
    <x v="0"/>
  </r>
  <r>
    <d v="2016-01-04T00:00:00"/>
    <s v="A3395482"/>
    <s v="T4061-4R"/>
    <s v="KELLY"/>
    <x v="0"/>
    <x v="1"/>
    <n v="1"/>
    <x v="0"/>
    <x v="0"/>
    <m/>
    <x v="0"/>
    <x v="0"/>
    <x v="0"/>
  </r>
  <r>
    <d v="2016-01-04T00:00:00"/>
    <s v="A3397304"/>
    <s v="T4063-4R"/>
    <s v="KELLY"/>
    <x v="0"/>
    <x v="1"/>
    <n v="1"/>
    <x v="0"/>
    <x v="0"/>
    <m/>
    <x v="0"/>
    <x v="0"/>
    <x v="0"/>
  </r>
  <r>
    <d v="2016-01-04T00:00:00"/>
    <s v="A3407940"/>
    <s v="B8078-9A"/>
    <s v="KELLY"/>
    <x v="0"/>
    <x v="1"/>
    <n v="1"/>
    <x v="0"/>
    <x v="0"/>
    <m/>
    <x v="0"/>
    <x v="0"/>
    <x v="0"/>
  </r>
  <r>
    <d v="2016-01-04T00:00:00"/>
    <s v="A3404502"/>
    <s v="B8078-9A"/>
    <s v="KELLY"/>
    <x v="0"/>
    <x v="2"/>
    <n v="1"/>
    <x v="0"/>
    <x v="0"/>
    <m/>
    <x v="0"/>
    <x v="0"/>
    <x v="0"/>
  </r>
  <r>
    <d v="2016-01-04T00:00:00"/>
    <s v="A3403630"/>
    <s v="B8078-9A"/>
    <s v="KELLY"/>
    <x v="0"/>
    <x v="1"/>
    <n v="1"/>
    <x v="0"/>
    <x v="0"/>
    <m/>
    <x v="0"/>
    <x v="0"/>
    <x v="0"/>
  </r>
  <r>
    <d v="2016-01-04T00:00:00"/>
    <s v="A3404505"/>
    <s v="B8078-9A"/>
    <s v="KELLY"/>
    <x v="0"/>
    <x v="2"/>
    <n v="1"/>
    <x v="0"/>
    <x v="0"/>
    <m/>
    <x v="0"/>
    <x v="0"/>
    <x v="0"/>
  </r>
  <r>
    <d v="2016-01-04T00:00:00"/>
    <s v="A3406431"/>
    <s v="B4405-9L"/>
    <s v="KELLY"/>
    <x v="0"/>
    <x v="2"/>
    <n v="1"/>
    <x v="0"/>
    <x v="0"/>
    <m/>
    <x v="0"/>
    <x v="0"/>
    <x v="0"/>
  </r>
  <r>
    <d v="2016-01-04T00:00:00"/>
    <s v="A3407035"/>
    <s v="B9604-5A"/>
    <s v="KELLY"/>
    <x v="0"/>
    <x v="2"/>
    <n v="1"/>
    <x v="0"/>
    <x v="0"/>
    <m/>
    <x v="0"/>
    <x v="0"/>
    <x v="0"/>
  </r>
  <r>
    <d v="2016-01-04T00:00:00"/>
    <s v="A3404527"/>
    <s v="B9508-10V"/>
    <s v="KELLY"/>
    <x v="0"/>
    <x v="1"/>
    <n v="1"/>
    <x v="0"/>
    <x v="1"/>
    <m/>
    <x v="0"/>
    <x v="0"/>
    <x v="0"/>
  </r>
  <r>
    <d v="2016-01-04T00:00:00"/>
    <s v="A3397297"/>
    <s v="T4063-4R"/>
    <s v="KELLY"/>
    <x v="0"/>
    <x v="1"/>
    <n v="1"/>
    <x v="0"/>
    <x v="1"/>
    <m/>
    <x v="0"/>
    <x v="0"/>
    <x v="0"/>
  </r>
  <r>
    <d v="2016-01-04T00:00:00"/>
    <s v="A3395482"/>
    <s v="T4061-4R"/>
    <s v="KELLY"/>
    <x v="0"/>
    <x v="4"/>
    <n v="1"/>
    <x v="0"/>
    <x v="1"/>
    <m/>
    <x v="0"/>
    <x v="0"/>
    <x v="0"/>
  </r>
  <r>
    <d v="2016-01-04T00:00:00"/>
    <s v="A3395482"/>
    <s v="T4061-4R"/>
    <s v="KELLY"/>
    <x v="0"/>
    <x v="1"/>
    <n v="1"/>
    <x v="0"/>
    <x v="1"/>
    <m/>
    <x v="0"/>
    <x v="0"/>
    <x v="0"/>
  </r>
  <r>
    <d v="2016-01-05T00:00:00"/>
    <s v="A3403642"/>
    <s v="B8078-9A"/>
    <s v="M.JOTHI"/>
    <x v="0"/>
    <x v="1"/>
    <n v="1"/>
    <x v="0"/>
    <x v="0"/>
    <m/>
    <x v="0"/>
    <x v="0"/>
    <x v="0"/>
  </r>
  <r>
    <d v="2016-01-05T00:00:00"/>
    <s v="A3406524"/>
    <s v="B4405-9L"/>
    <s v="M.JOTHI"/>
    <x v="0"/>
    <x v="2"/>
    <n v="1"/>
    <x v="0"/>
    <x v="0"/>
    <m/>
    <x v="0"/>
    <x v="0"/>
    <x v="0"/>
  </r>
  <r>
    <d v="2016-01-05T00:00:00"/>
    <s v="A3404499"/>
    <s v="B8078-9A"/>
    <s v="M.JOTHI"/>
    <x v="0"/>
    <x v="2"/>
    <n v="1"/>
    <x v="0"/>
    <x v="0"/>
    <m/>
    <x v="0"/>
    <x v="0"/>
    <x v="0"/>
  </r>
  <r>
    <d v="2016-01-05T00:00:00"/>
    <s v="A3406983"/>
    <s v="B9618-5L"/>
    <s v="M.JOTHI"/>
    <x v="0"/>
    <x v="1"/>
    <n v="1"/>
    <x v="0"/>
    <x v="0"/>
    <m/>
    <x v="0"/>
    <x v="0"/>
    <x v="0"/>
  </r>
  <r>
    <d v="2016-01-05T00:00:00"/>
    <s v="A3406432"/>
    <s v="B8082-9A"/>
    <s v="M.JOTHI"/>
    <x v="0"/>
    <x v="0"/>
    <n v="1"/>
    <x v="0"/>
    <x v="0"/>
    <m/>
    <x v="0"/>
    <x v="0"/>
    <x v="0"/>
  </r>
  <r>
    <d v="2016-01-05T00:00:00"/>
    <s v="A3406432"/>
    <s v="B8082-9A"/>
    <s v="M.JOTHI"/>
    <x v="0"/>
    <x v="1"/>
    <n v="1"/>
    <x v="0"/>
    <x v="0"/>
    <m/>
    <x v="0"/>
    <x v="0"/>
    <x v="0"/>
  </r>
  <r>
    <d v="2016-01-05T00:00:00"/>
    <s v="A3406974"/>
    <s v="B8014-9U"/>
    <s v="KELLY"/>
    <x v="0"/>
    <x v="2"/>
    <n v="1"/>
    <x v="0"/>
    <x v="0"/>
    <m/>
    <x v="0"/>
    <x v="0"/>
    <x v="0"/>
  </r>
  <r>
    <d v="2016-01-05T00:00:00"/>
    <s v="A3405916"/>
    <s v="B8015-9N"/>
    <s v="KELLY"/>
    <x v="0"/>
    <x v="2"/>
    <n v="1"/>
    <x v="0"/>
    <x v="0"/>
    <m/>
    <x v="0"/>
    <x v="0"/>
    <x v="0"/>
  </r>
  <r>
    <d v="2016-01-05T00:00:00"/>
    <s v="A3407657"/>
    <s v="B8078-9A"/>
    <s v="KELLY"/>
    <x v="0"/>
    <x v="2"/>
    <n v="1"/>
    <x v="0"/>
    <x v="0"/>
    <m/>
    <x v="0"/>
    <x v="0"/>
    <x v="0"/>
  </r>
  <r>
    <d v="2016-01-05T00:00:00"/>
    <s v="A3395469"/>
    <s v="T4061-4R"/>
    <s v="KELLY"/>
    <x v="0"/>
    <x v="2"/>
    <n v="1"/>
    <x v="0"/>
    <x v="0"/>
    <m/>
    <x v="0"/>
    <x v="0"/>
    <x v="0"/>
  </r>
  <r>
    <d v="2016-01-05T00:00:00"/>
    <s v="A3398287"/>
    <s v="T4061-4R"/>
    <s v="KELLY"/>
    <x v="0"/>
    <x v="2"/>
    <n v="1"/>
    <x v="0"/>
    <x v="0"/>
    <m/>
    <x v="0"/>
    <x v="0"/>
    <x v="0"/>
  </r>
  <r>
    <d v="2016-01-05T00:00:00"/>
    <s v="A3406440"/>
    <s v="B8082-9A"/>
    <s v="YI"/>
    <x v="0"/>
    <x v="1"/>
    <n v="1"/>
    <x v="0"/>
    <x v="0"/>
    <m/>
    <x v="0"/>
    <x v="0"/>
    <x v="0"/>
  </r>
  <r>
    <d v="2016-01-05T00:00:00"/>
    <s v="A3404489"/>
    <s v="B8078-9A"/>
    <s v="YI"/>
    <x v="0"/>
    <x v="1"/>
    <n v="1"/>
    <x v="0"/>
    <x v="0"/>
    <m/>
    <x v="0"/>
    <x v="0"/>
    <x v="0"/>
  </r>
  <r>
    <d v="2016-01-05T00:00:00"/>
    <s v="A3403614"/>
    <s v="B8078-9A"/>
    <s v="YI"/>
    <x v="0"/>
    <x v="2"/>
    <n v="1"/>
    <x v="0"/>
    <x v="0"/>
    <m/>
    <x v="0"/>
    <x v="0"/>
    <x v="0"/>
  </r>
  <r>
    <d v="2016-01-05T00:00:00"/>
    <s v="A3406918"/>
    <s v="B9618-5L"/>
    <s v="KELLY"/>
    <x v="0"/>
    <x v="1"/>
    <n v="1"/>
    <x v="0"/>
    <x v="0"/>
    <m/>
    <x v="0"/>
    <x v="0"/>
    <x v="0"/>
  </r>
  <r>
    <d v="2016-01-05T00:00:00"/>
    <s v="A3407018"/>
    <s v="B8099-9H"/>
    <s v="KELLY"/>
    <x v="0"/>
    <x v="1"/>
    <n v="1"/>
    <x v="0"/>
    <x v="0"/>
    <m/>
    <x v="0"/>
    <x v="0"/>
    <x v="0"/>
  </r>
  <r>
    <d v="2016-01-05T00:00:00"/>
    <s v="A3406436"/>
    <s v="B8082-9A"/>
    <s v="KELLY"/>
    <x v="0"/>
    <x v="2"/>
    <n v="1"/>
    <x v="0"/>
    <x v="0"/>
    <m/>
    <x v="0"/>
    <x v="0"/>
    <x v="0"/>
  </r>
  <r>
    <d v="2016-01-05T00:00:00"/>
    <s v="A3405916"/>
    <s v="B8015-9N"/>
    <s v="KELLY"/>
    <x v="0"/>
    <x v="4"/>
    <n v="1"/>
    <x v="0"/>
    <x v="1"/>
    <m/>
    <x v="0"/>
    <x v="0"/>
    <x v="0"/>
  </r>
  <r>
    <d v="2016-01-05T00:00:00"/>
    <s v="A3406440"/>
    <s v="B8082-9A"/>
    <s v="KELLY"/>
    <x v="0"/>
    <x v="1"/>
    <n v="1"/>
    <x v="0"/>
    <x v="1"/>
    <m/>
    <x v="0"/>
    <x v="0"/>
    <x v="0"/>
  </r>
  <r>
    <d v="2016-01-06T00:00:00"/>
    <s v="A3407038"/>
    <s v="B9604-5A"/>
    <s v="M.JOTHI"/>
    <x v="0"/>
    <x v="1"/>
    <n v="3"/>
    <x v="0"/>
    <x v="0"/>
    <m/>
    <x v="0"/>
    <x v="0"/>
    <x v="0"/>
  </r>
  <r>
    <d v="2016-01-06T00:00:00"/>
    <s v="A3403632"/>
    <s v="B8078-9A"/>
    <s v="M.JOTHI"/>
    <x v="0"/>
    <x v="1"/>
    <n v="1"/>
    <x v="0"/>
    <x v="0"/>
    <m/>
    <x v="0"/>
    <x v="0"/>
    <x v="0"/>
  </r>
  <r>
    <d v="2016-01-06T00:00:00"/>
    <s v="A3407390"/>
    <s v="B8025-9U"/>
    <s v="M.JOTHI"/>
    <x v="0"/>
    <x v="1"/>
    <n v="1"/>
    <x v="0"/>
    <x v="0"/>
    <m/>
    <x v="0"/>
    <x v="0"/>
    <x v="0"/>
  </r>
  <r>
    <d v="2016-01-06T00:00:00"/>
    <s v="A3406986"/>
    <s v="B9618-5L"/>
    <s v="M.JOTHI"/>
    <x v="0"/>
    <x v="2"/>
    <n v="1"/>
    <x v="0"/>
    <x v="0"/>
    <m/>
    <x v="0"/>
    <x v="0"/>
    <x v="0"/>
  </r>
  <r>
    <d v="2016-01-06T00:00:00"/>
    <s v="A3395467"/>
    <s v="T4061-4R"/>
    <s v="M.JOTHI"/>
    <x v="0"/>
    <x v="1"/>
    <n v="1"/>
    <x v="0"/>
    <x v="0"/>
    <m/>
    <x v="0"/>
    <x v="0"/>
    <x v="0"/>
  </r>
  <r>
    <d v="2016-01-06T00:00:00"/>
    <s v="A3398295"/>
    <s v="T4061-4R"/>
    <s v="M.JOTHI"/>
    <x v="0"/>
    <x v="3"/>
    <n v="1"/>
    <x v="0"/>
    <x v="0"/>
    <m/>
    <x v="0"/>
    <x v="0"/>
    <x v="0"/>
  </r>
  <r>
    <d v="2016-01-06T00:00:00"/>
    <s v="A3407664"/>
    <s v="B8078-9A"/>
    <s v="M.JOTHI"/>
    <x v="0"/>
    <x v="2"/>
    <n v="1"/>
    <x v="0"/>
    <x v="0"/>
    <m/>
    <x v="0"/>
    <x v="0"/>
    <x v="0"/>
  </r>
  <r>
    <d v="2016-01-06T00:00:00"/>
    <s v="A3407965"/>
    <s v="B4313-5P"/>
    <s v="M.JOTHI"/>
    <x v="0"/>
    <x v="2"/>
    <n v="1"/>
    <x v="0"/>
    <x v="0"/>
    <m/>
    <x v="0"/>
    <x v="0"/>
    <x v="0"/>
  </r>
  <r>
    <d v="2016-01-06T00:00:00"/>
    <s v="A3407670"/>
    <s v="B8078-9A"/>
    <s v="M.JOTHI"/>
    <x v="0"/>
    <x v="2"/>
    <n v="1"/>
    <x v="0"/>
    <x v="0"/>
    <m/>
    <x v="0"/>
    <x v="0"/>
    <x v="0"/>
  </r>
  <r>
    <d v="2016-01-06T00:00:00"/>
    <s v="A3407041"/>
    <s v="B9604-5A"/>
    <s v="M.JOTHI"/>
    <x v="0"/>
    <x v="0"/>
    <n v="1"/>
    <x v="0"/>
    <x v="0"/>
    <m/>
    <x v="0"/>
    <x v="0"/>
    <x v="0"/>
  </r>
  <r>
    <d v="2016-01-06T00:00:00"/>
    <s v="A3399657"/>
    <s v="T4061-4R"/>
    <s v="KELLY"/>
    <x v="0"/>
    <x v="2"/>
    <n v="1"/>
    <x v="0"/>
    <x v="0"/>
    <m/>
    <x v="0"/>
    <x v="0"/>
    <x v="0"/>
  </r>
  <r>
    <d v="2016-01-06T00:00:00"/>
    <s v="A3399691"/>
    <s v="T4061-4R"/>
    <s v="KELLY"/>
    <x v="0"/>
    <x v="2"/>
    <n v="3"/>
    <x v="0"/>
    <x v="0"/>
    <m/>
    <x v="0"/>
    <x v="0"/>
    <x v="0"/>
  </r>
  <r>
    <d v="2016-01-06T00:00:00"/>
    <s v="A3399691"/>
    <s v="T4061-4R"/>
    <s v="KELLY"/>
    <x v="0"/>
    <x v="1"/>
    <n v="1"/>
    <x v="0"/>
    <x v="0"/>
    <m/>
    <x v="0"/>
    <x v="0"/>
    <x v="0"/>
  </r>
  <r>
    <d v="2016-01-06T00:00:00"/>
    <s v="A3399499"/>
    <s v="T4061-4R"/>
    <s v="KELLY"/>
    <x v="0"/>
    <x v="1"/>
    <n v="1"/>
    <x v="0"/>
    <x v="0"/>
    <m/>
    <x v="0"/>
    <x v="0"/>
    <x v="0"/>
  </r>
  <r>
    <d v="2016-01-06T00:00:00"/>
    <s v="A3408541"/>
    <s v="B4302-5M"/>
    <s v="KELLY"/>
    <x v="0"/>
    <x v="2"/>
    <n v="1"/>
    <x v="0"/>
    <x v="0"/>
    <m/>
    <x v="0"/>
    <x v="0"/>
    <x v="0"/>
  </r>
  <r>
    <d v="2016-01-06T00:00:00"/>
    <s v="A3408588"/>
    <s v="B8072-9L"/>
    <s v="KELLY"/>
    <x v="0"/>
    <x v="1"/>
    <n v="1"/>
    <x v="0"/>
    <x v="0"/>
    <m/>
    <x v="0"/>
    <x v="0"/>
    <x v="0"/>
  </r>
  <r>
    <d v="2016-01-07T00:00:00"/>
    <s v="A3407956"/>
    <s v="B4313-5P"/>
    <s v="M.JOTHI"/>
    <x v="0"/>
    <x v="2"/>
    <n v="1"/>
    <x v="0"/>
    <x v="0"/>
    <m/>
    <x v="0"/>
    <x v="0"/>
    <x v="0"/>
  </r>
  <r>
    <d v="2016-01-07T00:00:00"/>
    <s v="A3399670"/>
    <s v="T4061-4R"/>
    <s v="M.JOTHI"/>
    <x v="0"/>
    <x v="2"/>
    <n v="1"/>
    <x v="0"/>
    <x v="0"/>
    <m/>
    <x v="0"/>
    <x v="0"/>
    <x v="0"/>
  </r>
  <r>
    <d v="2016-01-07T00:00:00"/>
    <s v="A3407968"/>
    <s v="B4313-5P"/>
    <s v="KELLY"/>
    <x v="0"/>
    <x v="2"/>
    <n v="1"/>
    <x v="0"/>
    <x v="0"/>
    <m/>
    <x v="0"/>
    <x v="0"/>
    <x v="0"/>
  </r>
  <r>
    <d v="2016-01-07T00:00:00"/>
    <s v="A3407967"/>
    <s v="B4313-5P"/>
    <s v="KELLY"/>
    <x v="0"/>
    <x v="1"/>
    <n v="1"/>
    <x v="0"/>
    <x v="0"/>
    <m/>
    <x v="0"/>
    <x v="0"/>
    <x v="0"/>
  </r>
  <r>
    <d v="2016-01-08T00:00:00"/>
    <s v="A3398302"/>
    <s v="T4061-4R"/>
    <s v="M.JOTHI"/>
    <x v="0"/>
    <x v="0"/>
    <n v="2"/>
    <x v="0"/>
    <x v="0"/>
    <m/>
    <x v="0"/>
    <x v="0"/>
    <x v="0"/>
  </r>
  <r>
    <d v="2016-01-08T00:00:00"/>
    <s v="A3399624"/>
    <s v="T4061-4R"/>
    <s v="M.JOTHI"/>
    <x v="0"/>
    <x v="2"/>
    <n v="1"/>
    <x v="0"/>
    <x v="0"/>
    <m/>
    <x v="0"/>
    <x v="0"/>
    <x v="0"/>
  </r>
  <r>
    <d v="2016-01-08T00:00:00"/>
    <s v="A3405461"/>
    <s v="B4403-9K"/>
    <s v="M.JOTHI"/>
    <x v="0"/>
    <x v="2"/>
    <n v="1"/>
    <x v="0"/>
    <x v="0"/>
    <m/>
    <x v="0"/>
    <x v="0"/>
    <x v="0"/>
  </r>
  <r>
    <d v="2016-01-08T00:00:00"/>
    <s v="A3408519"/>
    <s v="B8099-9H"/>
    <s v="M.JOTHI"/>
    <x v="0"/>
    <x v="1"/>
    <n v="1"/>
    <x v="0"/>
    <x v="0"/>
    <m/>
    <x v="0"/>
    <x v="0"/>
    <x v="0"/>
  </r>
  <r>
    <d v="2016-01-08T00:00:00"/>
    <s v="A3406849"/>
    <s v="B7670-9N"/>
    <s v="M.JOTHI"/>
    <x v="0"/>
    <x v="1"/>
    <n v="1"/>
    <x v="0"/>
    <x v="0"/>
    <m/>
    <x v="0"/>
    <x v="0"/>
    <x v="0"/>
  </r>
  <r>
    <d v="2016-01-08T00:00:00"/>
    <s v="A3399651"/>
    <s v="T4061-4R"/>
    <s v="M.JOTHI"/>
    <x v="0"/>
    <x v="1"/>
    <n v="1"/>
    <x v="0"/>
    <x v="0"/>
    <m/>
    <x v="0"/>
    <x v="0"/>
    <x v="0"/>
  </r>
  <r>
    <d v="2016-01-08T00:00:00"/>
    <s v="A3399518"/>
    <s v="T4061-4R"/>
    <s v="KELLY"/>
    <x v="0"/>
    <x v="1"/>
    <n v="1"/>
    <x v="0"/>
    <x v="0"/>
    <m/>
    <x v="0"/>
    <x v="0"/>
    <x v="0"/>
  </r>
  <r>
    <d v="2016-01-08T00:00:00"/>
    <s v="A3408532"/>
    <s v="B8099-9H"/>
    <s v="KELLY"/>
    <x v="0"/>
    <x v="1"/>
    <n v="1"/>
    <x v="0"/>
    <x v="0"/>
    <m/>
    <x v="0"/>
    <x v="0"/>
    <x v="0"/>
  </r>
  <r>
    <d v="2016-01-08T00:00:00"/>
    <s v="A3405456"/>
    <s v="B4403-9K"/>
    <s v="KELLY"/>
    <x v="0"/>
    <x v="2"/>
    <n v="1"/>
    <x v="0"/>
    <x v="0"/>
    <m/>
    <x v="0"/>
    <x v="0"/>
    <x v="0"/>
  </r>
  <r>
    <d v="2016-01-08T00:00:00"/>
    <s v="A3406849"/>
    <s v="B7670-9N"/>
    <s v="KELLY"/>
    <x v="0"/>
    <x v="1"/>
    <n v="1"/>
    <x v="0"/>
    <x v="1"/>
    <m/>
    <x v="0"/>
    <x v="0"/>
    <x v="0"/>
  </r>
  <r>
    <d v="2016-01-08T00:00:00"/>
    <s v="A3399651"/>
    <s v="T4061-4R"/>
    <s v="KELLY"/>
    <x v="0"/>
    <x v="1"/>
    <n v="1"/>
    <x v="0"/>
    <x v="1"/>
    <m/>
    <x v="0"/>
    <x v="0"/>
    <x v="0"/>
  </r>
  <r>
    <d v="2016-01-09T00:00:00"/>
    <s v="A3408408"/>
    <s v="B8078-9A"/>
    <s v="M.JOTHI"/>
    <x v="0"/>
    <x v="1"/>
    <n v="1"/>
    <x v="0"/>
    <x v="0"/>
    <m/>
    <x v="0"/>
    <x v="0"/>
    <x v="0"/>
  </r>
  <r>
    <d v="2016-01-09T00:00:00"/>
    <s v="A3407676"/>
    <s v="B8078-9A"/>
    <s v="M.JOTHI"/>
    <x v="0"/>
    <x v="2"/>
    <n v="1"/>
    <x v="0"/>
    <x v="0"/>
    <m/>
    <x v="0"/>
    <x v="0"/>
    <x v="0"/>
  </r>
  <r>
    <d v="2016-01-09T00:00:00"/>
    <s v="A3398613"/>
    <s v="T4061-4R"/>
    <s v="M.JOTHI"/>
    <x v="0"/>
    <x v="2"/>
    <n v="1"/>
    <x v="0"/>
    <x v="0"/>
    <m/>
    <x v="0"/>
    <x v="0"/>
    <x v="0"/>
  </r>
  <r>
    <d v="2016-01-09T00:00:00"/>
    <s v="A3399680"/>
    <s v="T4061-4R"/>
    <s v="M.JOTHI"/>
    <x v="0"/>
    <x v="2"/>
    <n v="1"/>
    <x v="0"/>
    <x v="0"/>
    <m/>
    <x v="0"/>
    <x v="0"/>
    <x v="0"/>
  </r>
  <r>
    <d v="2016-01-09T00:00:00"/>
    <s v="A3408160"/>
    <s v="B9500-10V"/>
    <s v="M.JOTHI"/>
    <x v="0"/>
    <x v="2"/>
    <n v="1"/>
    <x v="0"/>
    <x v="0"/>
    <m/>
    <x v="0"/>
    <x v="0"/>
    <x v="0"/>
  </r>
  <r>
    <d v="2016-01-09T00:00:00"/>
    <s v="A3408742"/>
    <s v="B9502-10U"/>
    <s v="M.JOTHI"/>
    <x v="0"/>
    <x v="1"/>
    <n v="1"/>
    <x v="0"/>
    <x v="0"/>
    <m/>
    <x v="0"/>
    <x v="0"/>
    <x v="0"/>
  </r>
  <r>
    <d v="2016-01-09T00:00:00"/>
    <s v="A3409880"/>
    <s v="B9618-5L"/>
    <s v="M.JOTHI"/>
    <x v="0"/>
    <x v="1"/>
    <n v="1"/>
    <x v="0"/>
    <x v="0"/>
    <m/>
    <x v="0"/>
    <x v="0"/>
    <x v="0"/>
  </r>
  <r>
    <d v="2016-01-09T00:00:00"/>
    <s v="A3408932"/>
    <s v="B8962-161"/>
    <s v="M.JOTHI"/>
    <x v="0"/>
    <x v="0"/>
    <n v="1"/>
    <x v="0"/>
    <x v="0"/>
    <m/>
    <x v="0"/>
    <x v="0"/>
    <x v="0"/>
  </r>
  <r>
    <d v="2016-01-09T00:00:00"/>
    <s v="A3398314"/>
    <s v="B7968-9W"/>
    <s v="M.JOTHI"/>
    <x v="0"/>
    <x v="2"/>
    <n v="1"/>
    <x v="0"/>
    <x v="0"/>
    <m/>
    <x v="0"/>
    <x v="0"/>
    <x v="0"/>
  </r>
  <r>
    <d v="2016-01-09T00:00:00"/>
    <s v="A3398620"/>
    <s v="T4061-4R"/>
    <s v="KELLY"/>
    <x v="0"/>
    <x v="2"/>
    <n v="1"/>
    <x v="0"/>
    <x v="0"/>
    <m/>
    <x v="0"/>
    <x v="0"/>
    <x v="0"/>
  </r>
  <r>
    <d v="2016-01-09T00:00:00"/>
    <s v="A3409606"/>
    <s v="B9604-5A"/>
    <s v="KELLY"/>
    <x v="0"/>
    <x v="1"/>
    <n v="1"/>
    <x v="0"/>
    <x v="0"/>
    <m/>
    <x v="0"/>
    <x v="0"/>
    <x v="0"/>
  </r>
  <r>
    <d v="2016-01-09T00:00:00"/>
    <s v="A3409599"/>
    <s v="B9604-5A"/>
    <s v="KELLY"/>
    <x v="0"/>
    <x v="1"/>
    <n v="1"/>
    <x v="0"/>
    <x v="0"/>
    <m/>
    <x v="0"/>
    <x v="0"/>
    <x v="0"/>
  </r>
  <r>
    <d v="2016-01-09T00:00:00"/>
    <s v="A3407807"/>
    <s v="B8078-9A"/>
    <s v="KELLY"/>
    <x v="0"/>
    <x v="1"/>
    <n v="1"/>
    <x v="0"/>
    <x v="0"/>
    <m/>
    <x v="0"/>
    <x v="0"/>
    <x v="0"/>
  </r>
  <r>
    <d v="2016-01-09T00:00:00"/>
    <s v="A3409292"/>
    <s v="B8021-9K"/>
    <s v="KELLY"/>
    <x v="0"/>
    <x v="1"/>
    <n v="1"/>
    <x v="0"/>
    <x v="0"/>
    <m/>
    <x v="0"/>
    <x v="0"/>
    <x v="0"/>
  </r>
  <r>
    <d v="2016-01-09T00:00:00"/>
    <s v="A3407814"/>
    <s v="B8078-9A"/>
    <s v="KELLY"/>
    <x v="0"/>
    <x v="1"/>
    <n v="1"/>
    <x v="0"/>
    <x v="0"/>
    <m/>
    <x v="0"/>
    <x v="0"/>
    <x v="0"/>
  </r>
  <r>
    <d v="2016-01-09T00:00:00"/>
    <s v="A3409888"/>
    <s v="B9618-5L"/>
    <s v="KELLY"/>
    <x v="0"/>
    <x v="1"/>
    <n v="1"/>
    <x v="0"/>
    <x v="0"/>
    <m/>
    <x v="0"/>
    <x v="0"/>
    <x v="0"/>
  </r>
  <r>
    <d v="2016-01-09T00:00:00"/>
    <s v="A3408742"/>
    <s v="B9502-10U"/>
    <s v="KELLY"/>
    <x v="0"/>
    <x v="1"/>
    <n v="1"/>
    <x v="0"/>
    <x v="1"/>
    <m/>
    <x v="0"/>
    <x v="0"/>
    <x v="0"/>
  </r>
  <r>
    <d v="2016-01-09T00:00:00"/>
    <s v="A3409890"/>
    <s v="B9618-5L"/>
    <s v="M.JOTHI"/>
    <x v="0"/>
    <x v="4"/>
    <n v="1"/>
    <x v="0"/>
    <x v="1"/>
    <m/>
    <x v="0"/>
    <x v="0"/>
    <x v="0"/>
  </r>
  <r>
    <d v="2016-01-10T00:00:00"/>
    <s v="A3402154"/>
    <s v="T4063-4R"/>
    <s v="M.JOTHI"/>
    <x v="0"/>
    <x v="5"/>
    <n v="1"/>
    <x v="0"/>
    <x v="0"/>
    <m/>
    <x v="0"/>
    <x v="0"/>
    <x v="0"/>
  </r>
  <r>
    <d v="2016-01-10T00:00:00"/>
    <s v="A3399490"/>
    <s v="T4061-4R"/>
    <s v="M.JOTHI"/>
    <x v="0"/>
    <x v="2"/>
    <n v="1"/>
    <x v="0"/>
    <x v="0"/>
    <m/>
    <x v="0"/>
    <x v="0"/>
    <x v="0"/>
  </r>
  <r>
    <d v="2016-01-10T00:00:00"/>
    <s v="A3399697"/>
    <s v="T4061-4R"/>
    <s v="M.JOTHI"/>
    <x v="0"/>
    <x v="5"/>
    <n v="1"/>
    <x v="0"/>
    <x v="0"/>
    <m/>
    <x v="0"/>
    <x v="0"/>
    <x v="0"/>
  </r>
  <r>
    <d v="2016-01-10T00:00:00"/>
    <s v="A3395508"/>
    <s v="T4061-4R"/>
    <s v="M.JOTHI"/>
    <x v="0"/>
    <x v="1"/>
    <n v="1"/>
    <x v="0"/>
    <x v="0"/>
    <m/>
    <x v="0"/>
    <x v="0"/>
    <x v="0"/>
  </r>
  <r>
    <d v="2016-01-10T00:00:00"/>
    <s v="A3404627"/>
    <s v="T4063-4R"/>
    <s v="M.JOTHI"/>
    <x v="0"/>
    <x v="2"/>
    <n v="1"/>
    <x v="0"/>
    <x v="0"/>
    <m/>
    <x v="0"/>
    <x v="0"/>
    <x v="0"/>
  </r>
  <r>
    <d v="2016-01-10T00:00:00"/>
    <s v="A3399633"/>
    <s v="T4061-4R"/>
    <s v="M.JOTHI"/>
    <x v="0"/>
    <x v="2"/>
    <n v="1"/>
    <x v="0"/>
    <x v="0"/>
    <m/>
    <x v="0"/>
    <x v="0"/>
    <x v="0"/>
  </r>
  <r>
    <d v="2016-01-10T00:00:00"/>
    <s v="A3406448"/>
    <s v="B8082-9A"/>
    <s v="KELLY"/>
    <x v="0"/>
    <x v="2"/>
    <n v="1"/>
    <x v="0"/>
    <x v="0"/>
    <m/>
    <x v="0"/>
    <x v="0"/>
    <x v="0"/>
  </r>
  <r>
    <d v="2016-01-10T00:00:00"/>
    <s v="A3409866"/>
    <s v="B9618-5L"/>
    <s v="KELLY"/>
    <x v="0"/>
    <x v="1"/>
    <n v="1"/>
    <x v="0"/>
    <x v="0"/>
    <m/>
    <x v="0"/>
    <x v="0"/>
    <x v="0"/>
  </r>
  <r>
    <d v="2016-01-10T00:00:00"/>
    <s v="A3409883"/>
    <s v="B9618-5L"/>
    <s v="KELLY"/>
    <x v="0"/>
    <x v="0"/>
    <n v="1"/>
    <x v="0"/>
    <x v="0"/>
    <m/>
    <x v="0"/>
    <x v="0"/>
    <x v="0"/>
  </r>
  <r>
    <d v="2016-01-10T00:00:00"/>
    <s v="A3409979"/>
    <s v="B8078-9A"/>
    <s v="KELLY"/>
    <x v="0"/>
    <x v="1"/>
    <n v="12"/>
    <x v="0"/>
    <x v="0"/>
    <m/>
    <x v="0"/>
    <x v="0"/>
    <x v="0"/>
  </r>
  <r>
    <d v="2016-01-10T00:00:00"/>
    <s v="A3409597"/>
    <s v="B9604-5A"/>
    <s v="KELLY"/>
    <x v="0"/>
    <x v="2"/>
    <n v="1"/>
    <x v="0"/>
    <x v="0"/>
    <m/>
    <x v="0"/>
    <x v="0"/>
    <x v="0"/>
  </r>
  <r>
    <d v="2016-01-10T00:00:00"/>
    <s v="A3409597"/>
    <s v="B9604-5A"/>
    <s v="KELLY"/>
    <x v="0"/>
    <x v="1"/>
    <n v="7"/>
    <x v="0"/>
    <x v="0"/>
    <m/>
    <x v="0"/>
    <x v="0"/>
    <x v="0"/>
  </r>
  <r>
    <d v="2016-01-10T00:00:00"/>
    <s v="A3409605"/>
    <s v="B9604-5A"/>
    <s v="KELLY"/>
    <x v="0"/>
    <x v="1"/>
    <n v="8"/>
    <x v="0"/>
    <x v="0"/>
    <m/>
    <x v="0"/>
    <x v="0"/>
    <x v="0"/>
  </r>
  <r>
    <d v="2016-01-10T00:00:00"/>
    <s v="A3409596"/>
    <s v="B9604-5A"/>
    <s v="KELLY"/>
    <x v="0"/>
    <x v="2"/>
    <n v="2"/>
    <x v="0"/>
    <x v="0"/>
    <m/>
    <x v="0"/>
    <x v="0"/>
    <x v="0"/>
  </r>
  <r>
    <d v="2016-01-10T00:00:00"/>
    <s v="A3409596"/>
    <s v="B9604-5A"/>
    <s v="KELLY"/>
    <x v="0"/>
    <x v="1"/>
    <n v="8"/>
    <x v="0"/>
    <x v="0"/>
    <m/>
    <x v="0"/>
    <x v="0"/>
    <x v="0"/>
  </r>
  <r>
    <d v="2016-01-10T00:00:00"/>
    <s v="A3409602"/>
    <s v="B9604-5A"/>
    <s v="KELLY"/>
    <x v="0"/>
    <x v="1"/>
    <n v="1"/>
    <x v="0"/>
    <x v="0"/>
    <m/>
    <x v="0"/>
    <x v="0"/>
    <x v="0"/>
  </r>
  <r>
    <d v="2016-01-10T00:00:00"/>
    <s v="A3409864"/>
    <s v="B9618-5L"/>
    <s v="KELLY"/>
    <x v="0"/>
    <x v="2"/>
    <n v="1"/>
    <x v="0"/>
    <x v="0"/>
    <m/>
    <x v="0"/>
    <x v="0"/>
    <x v="0"/>
  </r>
  <r>
    <d v="2016-01-10T00:00:00"/>
    <s v="A3409619"/>
    <s v="B9604-5A"/>
    <s v="KELLY"/>
    <x v="0"/>
    <x v="1"/>
    <n v="8"/>
    <x v="0"/>
    <x v="0"/>
    <m/>
    <x v="0"/>
    <x v="0"/>
    <x v="0"/>
  </r>
  <r>
    <d v="2016-01-10T00:00:00"/>
    <s v="A3409620"/>
    <s v="B9604-5A"/>
    <s v="KELLY"/>
    <x v="0"/>
    <x v="1"/>
    <n v="7"/>
    <x v="0"/>
    <x v="0"/>
    <m/>
    <x v="0"/>
    <x v="0"/>
    <x v="0"/>
  </r>
  <r>
    <d v="2016-01-10T00:00:00"/>
    <s v="A3409614"/>
    <s v="B9604-5A"/>
    <s v="KELLY"/>
    <x v="0"/>
    <x v="1"/>
    <n v="8"/>
    <x v="0"/>
    <x v="0"/>
    <m/>
    <x v="0"/>
    <x v="0"/>
    <x v="0"/>
  </r>
  <r>
    <d v="2016-01-10T00:00:00"/>
    <s v="A3409869"/>
    <s v="B9618-5L"/>
    <s v="KELLY"/>
    <x v="0"/>
    <x v="1"/>
    <n v="1"/>
    <x v="0"/>
    <x v="0"/>
    <m/>
    <x v="0"/>
    <x v="0"/>
    <x v="0"/>
  </r>
  <r>
    <d v="2016-01-10T00:00:00"/>
    <s v="A3409753"/>
    <s v="B8078-9A"/>
    <s v="KELLY"/>
    <x v="0"/>
    <x v="1"/>
    <n v="1"/>
    <x v="0"/>
    <x v="0"/>
    <m/>
    <x v="0"/>
    <x v="0"/>
    <x v="0"/>
  </r>
  <r>
    <d v="2016-01-10T00:00:00"/>
    <s v="A3407695"/>
    <s v="B8078-9A"/>
    <s v="KELLY"/>
    <x v="0"/>
    <x v="2"/>
    <n v="1"/>
    <x v="0"/>
    <x v="0"/>
    <m/>
    <x v="0"/>
    <x v="0"/>
    <x v="0"/>
  </r>
  <r>
    <d v="2016-01-11T00:00:00"/>
    <s v="A3408933"/>
    <s v="B8962-161"/>
    <s v="M.JOTHI"/>
    <x v="0"/>
    <x v="1"/>
    <n v="22"/>
    <x v="0"/>
    <x v="0"/>
    <m/>
    <x v="0"/>
    <x v="1"/>
    <x v="0"/>
  </r>
  <r>
    <d v="2016-01-11T00:00:00"/>
    <s v="A3408935"/>
    <s v="B8962-161"/>
    <s v="M.JOTHI"/>
    <x v="0"/>
    <x v="1"/>
    <n v="22"/>
    <x v="0"/>
    <x v="0"/>
    <m/>
    <x v="0"/>
    <x v="1"/>
    <x v="0"/>
  </r>
  <r>
    <d v="2016-01-11T00:00:00"/>
    <s v="A3407679"/>
    <s v="B8078-9A"/>
    <s v="M.JOTHI"/>
    <x v="0"/>
    <x v="1"/>
    <n v="12"/>
    <x v="0"/>
    <x v="0"/>
    <m/>
    <x v="0"/>
    <x v="1"/>
    <x v="0"/>
  </r>
  <r>
    <d v="2016-01-11T00:00:00"/>
    <s v="A3410507"/>
    <s v="B4304-5M"/>
    <s v="M.JOTHI"/>
    <x v="0"/>
    <x v="1"/>
    <n v="8"/>
    <x v="0"/>
    <x v="0"/>
    <m/>
    <x v="0"/>
    <x v="1"/>
    <x v="0"/>
  </r>
  <r>
    <d v="2016-01-11T00:00:00"/>
    <s v="A3399688"/>
    <s v="T4061-4R"/>
    <s v="M.JOTHI"/>
    <x v="0"/>
    <x v="1"/>
    <n v="1"/>
    <x v="0"/>
    <x v="0"/>
    <m/>
    <x v="0"/>
    <x v="1"/>
    <x v="0"/>
  </r>
  <r>
    <d v="2016-01-11T00:00:00"/>
    <s v="A3408410"/>
    <s v="B8078-9A"/>
    <s v="M.JOTHI"/>
    <x v="0"/>
    <x v="1"/>
    <n v="12"/>
    <x v="0"/>
    <x v="0"/>
    <m/>
    <x v="0"/>
    <x v="1"/>
    <x v="0"/>
  </r>
  <r>
    <d v="2016-01-11T00:00:00"/>
    <s v="A3406449"/>
    <s v="B8082-9A"/>
    <s v="M.JOTHI"/>
    <x v="0"/>
    <x v="1"/>
    <n v="12"/>
    <x v="0"/>
    <x v="0"/>
    <m/>
    <x v="0"/>
    <x v="1"/>
    <x v="0"/>
  </r>
  <r>
    <d v="2016-01-11T00:00:00"/>
    <s v="A3405030"/>
    <s v="B8015-9N"/>
    <s v="M.JOTHI"/>
    <x v="0"/>
    <x v="1"/>
    <n v="11"/>
    <x v="0"/>
    <x v="0"/>
    <m/>
    <x v="0"/>
    <x v="1"/>
    <x v="0"/>
  </r>
  <r>
    <d v="2016-01-11T00:00:00"/>
    <s v="A3410678"/>
    <s v="B4349-9L"/>
    <s v="M.JOTHI"/>
    <x v="0"/>
    <x v="1"/>
    <n v="9"/>
    <x v="0"/>
    <x v="0"/>
    <m/>
    <x v="0"/>
    <x v="1"/>
    <x v="0"/>
  </r>
  <r>
    <d v="2016-01-11T00:00:00"/>
    <s v="A3410679"/>
    <s v="B4349-9L"/>
    <s v="M.JOTHI"/>
    <x v="0"/>
    <x v="1"/>
    <n v="12"/>
    <x v="0"/>
    <x v="0"/>
    <m/>
    <x v="0"/>
    <x v="1"/>
    <x v="0"/>
  </r>
  <r>
    <d v="2016-01-11T00:00:00"/>
    <s v="A3409621"/>
    <s v="B9604-5A"/>
    <s v="M.JOTHI"/>
    <x v="0"/>
    <x v="1"/>
    <n v="7"/>
    <x v="0"/>
    <x v="0"/>
    <m/>
    <x v="0"/>
    <x v="1"/>
    <x v="0"/>
  </r>
  <r>
    <d v="2016-01-11T00:00:00"/>
    <s v="A3409616"/>
    <s v="B9604-5A"/>
    <s v="M.JOTHI"/>
    <x v="0"/>
    <x v="2"/>
    <n v="1"/>
    <x v="0"/>
    <x v="0"/>
    <m/>
    <x v="0"/>
    <x v="1"/>
    <x v="0"/>
  </r>
  <r>
    <d v="2016-01-11T00:00:00"/>
    <s v="A3409756"/>
    <s v="B8078-9A"/>
    <s v="PEE"/>
    <x v="0"/>
    <x v="1"/>
    <n v="12"/>
    <x v="0"/>
    <x v="0"/>
    <m/>
    <x v="0"/>
    <x v="1"/>
    <x v="0"/>
  </r>
  <r>
    <d v="2016-01-11T00:00:00"/>
    <s v="A3408105"/>
    <s v="B8078-9A"/>
    <s v="PEE"/>
    <x v="0"/>
    <x v="1"/>
    <n v="10"/>
    <x v="0"/>
    <x v="0"/>
    <m/>
    <x v="0"/>
    <x v="1"/>
    <x v="0"/>
  </r>
  <r>
    <d v="2016-01-11T00:00:00"/>
    <s v="A3408110"/>
    <s v="B8078-9A"/>
    <s v="PEE"/>
    <x v="0"/>
    <x v="1"/>
    <n v="12"/>
    <x v="0"/>
    <x v="0"/>
    <m/>
    <x v="0"/>
    <x v="1"/>
    <x v="0"/>
  </r>
  <r>
    <d v="2016-01-11T00:00:00"/>
    <s v="A3409622"/>
    <s v="B9604-5A"/>
    <s v="PEE"/>
    <x v="0"/>
    <x v="1"/>
    <n v="1"/>
    <x v="0"/>
    <x v="0"/>
    <m/>
    <x v="0"/>
    <x v="1"/>
    <x v="0"/>
  </r>
  <r>
    <d v="2016-01-11T00:00:00"/>
    <s v="A3408592"/>
    <s v="B8072-9L"/>
    <s v="PEE"/>
    <x v="0"/>
    <x v="1"/>
    <n v="9"/>
    <x v="0"/>
    <x v="0"/>
    <m/>
    <x v="0"/>
    <x v="1"/>
    <x v="0"/>
  </r>
  <r>
    <d v="2016-01-11T00:00:00"/>
    <s v="A3408407"/>
    <s v="B8078-9A"/>
    <s v="PEE"/>
    <x v="0"/>
    <x v="0"/>
    <n v="1"/>
    <x v="0"/>
    <x v="0"/>
    <m/>
    <x v="0"/>
    <x v="1"/>
    <x v="0"/>
  </r>
  <r>
    <d v="2016-01-11T00:00:00"/>
    <s v="A3408407"/>
    <s v="B8078-9A"/>
    <s v="PEE"/>
    <x v="0"/>
    <x v="1"/>
    <n v="12"/>
    <x v="0"/>
    <x v="0"/>
    <m/>
    <x v="0"/>
    <x v="1"/>
    <x v="0"/>
  </r>
  <r>
    <d v="2016-01-11T00:00:00"/>
    <s v="A3407677"/>
    <s v="B8078-9A"/>
    <s v="PEE"/>
    <x v="0"/>
    <x v="1"/>
    <n v="7"/>
    <x v="0"/>
    <x v="0"/>
    <m/>
    <x v="0"/>
    <x v="1"/>
    <x v="0"/>
  </r>
  <r>
    <d v="2016-01-11T00:00:00"/>
    <s v="A3409877"/>
    <s v="B9618-5L"/>
    <s v="PEE"/>
    <x v="0"/>
    <x v="1"/>
    <n v="8"/>
    <x v="0"/>
    <x v="0"/>
    <m/>
    <x v="0"/>
    <x v="1"/>
    <x v="0"/>
  </r>
  <r>
    <d v="2016-01-11T00:00:00"/>
    <s v="A3409907"/>
    <s v="B9618-5L"/>
    <s v="PEE"/>
    <x v="0"/>
    <x v="1"/>
    <n v="1"/>
    <x v="0"/>
    <x v="0"/>
    <m/>
    <x v="0"/>
    <x v="1"/>
    <x v="0"/>
  </r>
  <r>
    <d v="2016-01-11T00:00:00"/>
    <s v="A3402824"/>
    <s v="T4061-4R"/>
    <s v="PEE"/>
    <x v="0"/>
    <x v="2"/>
    <n v="1"/>
    <x v="0"/>
    <x v="0"/>
    <m/>
    <x v="0"/>
    <x v="1"/>
    <x v="0"/>
  </r>
  <r>
    <d v="2016-01-11T00:00:00"/>
    <s v="A3409777"/>
    <s v="B8088-9S"/>
    <s v="PEE"/>
    <x v="0"/>
    <x v="1"/>
    <n v="5"/>
    <x v="0"/>
    <x v="0"/>
    <m/>
    <x v="0"/>
    <x v="1"/>
    <x v="0"/>
  </r>
  <r>
    <d v="2016-01-11T00:00:00"/>
    <s v="A3408122"/>
    <s v="B8078-9A"/>
    <s v="PEE"/>
    <x v="0"/>
    <x v="1"/>
    <n v="5"/>
    <x v="0"/>
    <x v="0"/>
    <m/>
    <x v="0"/>
    <x v="1"/>
    <x v="0"/>
  </r>
  <r>
    <d v="2016-01-11T00:00:00"/>
    <s v="A3410653"/>
    <s v="B4303-5M"/>
    <s v="PEE"/>
    <x v="0"/>
    <x v="1"/>
    <n v="8"/>
    <x v="0"/>
    <x v="0"/>
    <m/>
    <x v="0"/>
    <x v="1"/>
    <x v="0"/>
  </r>
  <r>
    <d v="2016-01-11T00:00:00"/>
    <s v="A3409922"/>
    <s v="B8099-9H"/>
    <s v="PEE"/>
    <x v="0"/>
    <x v="1"/>
    <n v="1"/>
    <x v="0"/>
    <x v="0"/>
    <m/>
    <x v="0"/>
    <x v="1"/>
    <x v="0"/>
  </r>
  <r>
    <d v="2016-01-11T00:00:00"/>
    <s v="A3407821"/>
    <s v="B8078-9A"/>
    <s v="PEE"/>
    <x v="0"/>
    <x v="2"/>
    <n v="1"/>
    <x v="0"/>
    <x v="0"/>
    <m/>
    <x v="0"/>
    <x v="1"/>
    <x v="0"/>
  </r>
  <r>
    <d v="2016-01-11T00:00:00"/>
    <s v="A3409908"/>
    <s v="B9618-5L"/>
    <s v="PEE"/>
    <x v="0"/>
    <x v="2"/>
    <n v="1"/>
    <x v="0"/>
    <x v="0"/>
    <m/>
    <x v="0"/>
    <x v="1"/>
    <x v="0"/>
  </r>
  <r>
    <d v="2016-01-11T00:00:00"/>
    <s v="A3410511"/>
    <s v="B4304-5M"/>
    <s v="PEE"/>
    <x v="0"/>
    <x v="2"/>
    <n v="1"/>
    <x v="0"/>
    <x v="0"/>
    <m/>
    <x v="0"/>
    <x v="1"/>
    <x v="0"/>
  </r>
  <r>
    <d v="2016-01-11T00:00:00"/>
    <s v="A3409901"/>
    <s v="B9618-5L"/>
    <s v="PEE"/>
    <x v="0"/>
    <x v="2"/>
    <n v="1"/>
    <x v="0"/>
    <x v="0"/>
    <m/>
    <x v="0"/>
    <x v="1"/>
    <x v="0"/>
  </r>
  <r>
    <d v="2016-01-11T00:00:00"/>
    <s v="A3404360"/>
    <s v="T4063-4R"/>
    <s v="PEE"/>
    <x v="0"/>
    <x v="1"/>
    <n v="1"/>
    <x v="0"/>
    <x v="0"/>
    <m/>
    <x v="0"/>
    <x v="1"/>
    <x v="0"/>
  </r>
  <r>
    <d v="2016-01-12T00:00:00"/>
    <s v="A3410711"/>
    <s v="B4306-5M"/>
    <s v="M.JOTHI"/>
    <x v="0"/>
    <x v="2"/>
    <n v="1"/>
    <x v="0"/>
    <x v="0"/>
    <m/>
    <x v="0"/>
    <x v="1"/>
    <x v="0"/>
  </r>
  <r>
    <d v="2016-01-12T00:00:00"/>
    <s v="A3409911"/>
    <s v="B9618-5L"/>
    <s v="M.JOTHI"/>
    <x v="0"/>
    <x v="1"/>
    <n v="1"/>
    <x v="0"/>
    <x v="0"/>
    <m/>
    <x v="0"/>
    <x v="1"/>
    <x v="0"/>
  </r>
  <r>
    <d v="2016-01-12T00:00:00"/>
    <s v="A3404362"/>
    <s v="T4063-4R"/>
    <s v="M.JOTHI"/>
    <x v="0"/>
    <x v="2"/>
    <n v="1"/>
    <x v="0"/>
    <x v="0"/>
    <m/>
    <x v="0"/>
    <x v="1"/>
    <x v="0"/>
  </r>
  <r>
    <d v="2016-01-12T00:00:00"/>
    <s v="A3411023"/>
    <s v="B4310-5P"/>
    <s v="PEE"/>
    <x v="0"/>
    <x v="1"/>
    <n v="1"/>
    <x v="0"/>
    <x v="0"/>
    <m/>
    <x v="0"/>
    <x v="1"/>
    <x v="0"/>
  </r>
  <r>
    <d v="2016-01-12T00:00:00"/>
    <s v="A3410705"/>
    <s v="B4306-5M"/>
    <s v="PEE"/>
    <x v="0"/>
    <x v="2"/>
    <n v="2"/>
    <x v="0"/>
    <x v="0"/>
    <m/>
    <x v="0"/>
    <x v="1"/>
    <x v="0"/>
  </r>
  <r>
    <d v="2016-01-12T00:00:00"/>
    <s v="A3409780"/>
    <s v="B8088-9S"/>
    <s v="PEE"/>
    <x v="0"/>
    <x v="1"/>
    <n v="1"/>
    <x v="0"/>
    <x v="0"/>
    <m/>
    <x v="0"/>
    <x v="1"/>
    <x v="0"/>
  </r>
  <r>
    <d v="2016-01-12T00:00:00"/>
    <s v="A3408115"/>
    <s v="B8078-9A"/>
    <s v="PEE"/>
    <x v="0"/>
    <x v="1"/>
    <n v="1"/>
    <x v="0"/>
    <x v="0"/>
    <m/>
    <x v="0"/>
    <x v="1"/>
    <x v="0"/>
  </r>
  <r>
    <d v="2016-01-12T00:00:00"/>
    <s v="A3410713"/>
    <s v="B4306-5M"/>
    <s v="PEE"/>
    <x v="0"/>
    <x v="2"/>
    <n v="1"/>
    <x v="0"/>
    <x v="0"/>
    <m/>
    <x v="0"/>
    <x v="1"/>
    <x v="0"/>
  </r>
  <r>
    <d v="2016-01-12T00:00:00"/>
    <s v="A3409785"/>
    <s v="B8088-9S"/>
    <s v="PEE"/>
    <x v="0"/>
    <x v="0"/>
    <n v="1"/>
    <x v="0"/>
    <x v="0"/>
    <m/>
    <x v="0"/>
    <x v="1"/>
    <x v="0"/>
  </r>
  <r>
    <d v="2016-01-12T00:00:00"/>
    <s v="A3405818"/>
    <s v="T4061-4R"/>
    <s v="PEE"/>
    <x v="0"/>
    <x v="2"/>
    <n v="1"/>
    <x v="0"/>
    <x v="0"/>
    <m/>
    <x v="0"/>
    <x v="1"/>
    <x v="0"/>
  </r>
  <r>
    <d v="2016-01-12T00:00:00"/>
    <s v="A3405818"/>
    <s v="T4061-4R"/>
    <s v="PEE"/>
    <x v="0"/>
    <x v="1"/>
    <n v="1"/>
    <x v="0"/>
    <x v="0"/>
    <m/>
    <x v="0"/>
    <x v="1"/>
    <x v="0"/>
  </r>
  <r>
    <d v="2016-01-12T00:00:00"/>
    <s v="A3402821"/>
    <s v="T4061-4R"/>
    <s v="PEE"/>
    <x v="0"/>
    <x v="1"/>
    <n v="1"/>
    <x v="0"/>
    <x v="0"/>
    <m/>
    <x v="0"/>
    <x v="1"/>
    <x v="0"/>
  </r>
  <r>
    <d v="2016-01-12T00:00:00"/>
    <s v="A3410472"/>
    <s v="T4061-4R"/>
    <s v="PEE"/>
    <x v="0"/>
    <x v="1"/>
    <n v="1"/>
    <x v="0"/>
    <x v="0"/>
    <m/>
    <x v="0"/>
    <x v="1"/>
    <x v="0"/>
  </r>
  <r>
    <d v="2016-01-12T00:00:00"/>
    <s v="A3402149"/>
    <s v="T4063-4R"/>
    <s v="PEE"/>
    <x v="0"/>
    <x v="0"/>
    <n v="1"/>
    <x v="0"/>
    <x v="0"/>
    <m/>
    <x v="0"/>
    <x v="1"/>
    <x v="0"/>
  </r>
  <r>
    <d v="2016-01-12T00:00:00"/>
    <s v="A3409920"/>
    <s v="B8099-9H"/>
    <s v="PEE"/>
    <x v="0"/>
    <x v="2"/>
    <n v="1"/>
    <x v="0"/>
    <x v="0"/>
    <m/>
    <x v="0"/>
    <x v="1"/>
    <x v="0"/>
  </r>
  <r>
    <d v="2016-01-12T00:00:00"/>
    <s v="A3408544"/>
    <s v="B4302-5M"/>
    <s v="PEE"/>
    <x v="0"/>
    <x v="2"/>
    <n v="1"/>
    <x v="0"/>
    <x v="0"/>
    <m/>
    <x v="0"/>
    <x v="1"/>
    <x v="0"/>
  </r>
  <r>
    <d v="2016-01-12T00:00:00"/>
    <s v="A3409913"/>
    <s v="B9618-5L"/>
    <s v="PEE"/>
    <x v="0"/>
    <x v="1"/>
    <n v="1"/>
    <x v="0"/>
    <x v="0"/>
    <m/>
    <x v="0"/>
    <x v="1"/>
    <x v="0"/>
  </r>
  <r>
    <d v="2016-01-12T00:00:00"/>
    <s v="A3402800"/>
    <s v="T4061-4R"/>
    <s v="PEE"/>
    <x v="0"/>
    <x v="1"/>
    <n v="4"/>
    <x v="0"/>
    <x v="0"/>
    <m/>
    <x v="0"/>
    <x v="1"/>
    <x v="0"/>
  </r>
  <r>
    <d v="2016-01-12T00:00:00"/>
    <s v="A3403843"/>
    <s v="T4061-4R"/>
    <s v="PEE"/>
    <x v="0"/>
    <x v="1"/>
    <n v="1"/>
    <x v="0"/>
    <x v="0"/>
    <m/>
    <x v="0"/>
    <x v="1"/>
    <x v="0"/>
  </r>
  <r>
    <d v="2016-01-12T00:00:00"/>
    <s v="A3402169"/>
    <s v="T4063-4R"/>
    <s v="PEE"/>
    <x v="0"/>
    <x v="2"/>
    <n v="1"/>
    <x v="0"/>
    <x v="0"/>
    <m/>
    <x v="0"/>
    <x v="1"/>
    <x v="0"/>
  </r>
  <r>
    <d v="2016-01-12T00:00:00"/>
    <s v="A3409911"/>
    <s v="B9618-5L"/>
    <s v="M.JOTHI"/>
    <x v="0"/>
    <x v="1"/>
    <n v="1"/>
    <x v="0"/>
    <x v="1"/>
    <m/>
    <x v="0"/>
    <x v="1"/>
    <x v="0"/>
  </r>
  <r>
    <d v="2016-01-13T00:00:00"/>
    <s v="A3411093"/>
    <s v="B8078-9A"/>
    <s v="KELLY"/>
    <x v="0"/>
    <x v="2"/>
    <n v="1"/>
    <x v="0"/>
    <x v="0"/>
    <m/>
    <x v="0"/>
    <x v="1"/>
    <x v="0"/>
  </r>
  <r>
    <d v="2016-01-13T00:00:00"/>
    <s v="A3408123"/>
    <s v="B8078-9A"/>
    <s v="KELLY"/>
    <x v="0"/>
    <x v="2"/>
    <n v="1"/>
    <x v="0"/>
    <x v="0"/>
    <m/>
    <x v="0"/>
    <x v="1"/>
    <x v="0"/>
  </r>
  <r>
    <d v="2016-01-13T00:00:00"/>
    <s v="A3411108"/>
    <s v="B8078-9A"/>
    <s v="KELLY"/>
    <x v="0"/>
    <x v="2"/>
    <n v="1"/>
    <x v="0"/>
    <x v="0"/>
    <m/>
    <x v="0"/>
    <x v="1"/>
    <x v="0"/>
  </r>
  <r>
    <d v="2016-01-13T00:00:00"/>
    <s v="A3409790"/>
    <s v="B8088-9S"/>
    <s v="KELLY"/>
    <x v="0"/>
    <x v="2"/>
    <n v="8"/>
    <x v="0"/>
    <x v="0"/>
    <m/>
    <x v="0"/>
    <x v="1"/>
    <x v="0"/>
  </r>
  <r>
    <d v="2016-01-13T00:00:00"/>
    <s v="A3407809"/>
    <s v="B8078-9A"/>
    <s v="KELLY"/>
    <x v="0"/>
    <x v="1"/>
    <n v="1"/>
    <x v="0"/>
    <x v="0"/>
    <m/>
    <x v="0"/>
    <x v="1"/>
    <x v="0"/>
  </r>
  <r>
    <d v="2016-01-13T00:00:00"/>
    <s v="A3408108"/>
    <s v="B8078-9A"/>
    <s v="KELLY"/>
    <x v="0"/>
    <x v="1"/>
    <n v="1"/>
    <x v="0"/>
    <x v="0"/>
    <m/>
    <x v="0"/>
    <x v="1"/>
    <x v="0"/>
  </r>
  <r>
    <d v="2016-01-13T00:00:00"/>
    <s v="A3407817"/>
    <s v="B8078-9A"/>
    <s v="KELLY"/>
    <x v="0"/>
    <x v="1"/>
    <n v="1"/>
    <x v="0"/>
    <x v="0"/>
    <m/>
    <x v="0"/>
    <x v="1"/>
    <x v="0"/>
  </r>
  <r>
    <d v="2016-01-13T00:00:00"/>
    <s v="A3411017"/>
    <s v="B4310-5P"/>
    <s v="KELLY"/>
    <x v="0"/>
    <x v="1"/>
    <n v="1"/>
    <x v="0"/>
    <x v="0"/>
    <m/>
    <x v="0"/>
    <x v="1"/>
    <x v="0"/>
  </r>
  <r>
    <d v="2016-01-13T00:00:00"/>
    <s v="A3409615"/>
    <s v="B9604-5A"/>
    <s v="KELLY"/>
    <x v="0"/>
    <x v="1"/>
    <n v="2"/>
    <x v="0"/>
    <x v="0"/>
    <m/>
    <x v="0"/>
    <x v="1"/>
    <x v="0"/>
  </r>
  <r>
    <d v="2016-01-13T00:00:00"/>
    <s v="A3411625"/>
    <s v="B9621-5P"/>
    <s v="KELLY"/>
    <x v="0"/>
    <x v="1"/>
    <n v="1"/>
    <x v="0"/>
    <x v="0"/>
    <m/>
    <x v="0"/>
    <x v="1"/>
    <x v="0"/>
  </r>
  <r>
    <d v="2016-01-13T00:00:00"/>
    <s v="A3403853"/>
    <s v="T4061-4R"/>
    <s v="KELLY"/>
    <x v="0"/>
    <x v="1"/>
    <n v="1"/>
    <x v="0"/>
    <x v="0"/>
    <m/>
    <x v="0"/>
    <x v="1"/>
    <x v="0"/>
  </r>
  <r>
    <d v="2016-01-13T00:00:00"/>
    <s v="A3404370"/>
    <s v="T4063-4R"/>
    <s v="KELLY"/>
    <x v="0"/>
    <x v="2"/>
    <n v="1"/>
    <x v="0"/>
    <x v="0"/>
    <m/>
    <x v="0"/>
    <x v="1"/>
    <x v="0"/>
  </r>
  <r>
    <d v="2016-01-13T00:00:00"/>
    <s v="A3407827"/>
    <s v="B8078-9A"/>
    <s v="KELLY"/>
    <x v="0"/>
    <x v="1"/>
    <n v="1"/>
    <x v="0"/>
    <x v="0"/>
    <m/>
    <x v="0"/>
    <x v="1"/>
    <x v="0"/>
  </r>
  <r>
    <d v="2016-01-13T00:00:00"/>
    <s v="A3411090"/>
    <s v="B8078-9A"/>
    <s v="PEE"/>
    <x v="0"/>
    <x v="1"/>
    <n v="1"/>
    <x v="0"/>
    <x v="0"/>
    <m/>
    <x v="0"/>
    <x v="1"/>
    <x v="0"/>
  </r>
  <r>
    <d v="2016-01-13T00:00:00"/>
    <s v="A3410919"/>
    <s v="B4324-5P"/>
    <s v="PEE"/>
    <x v="0"/>
    <x v="1"/>
    <n v="2"/>
    <x v="0"/>
    <x v="0"/>
    <m/>
    <x v="0"/>
    <x v="1"/>
    <x v="0"/>
  </r>
  <r>
    <d v="2016-01-13T00:00:00"/>
    <s v="A3402819"/>
    <s v="T4061-4R"/>
    <s v="KELLY"/>
    <x v="0"/>
    <x v="2"/>
    <n v="1"/>
    <x v="0"/>
    <x v="0"/>
    <m/>
    <x v="0"/>
    <x v="1"/>
    <x v="0"/>
  </r>
  <r>
    <d v="2016-01-13T00:00:00"/>
    <s v="A3411817"/>
    <s v="B9615-5P"/>
    <s v="PEE"/>
    <x v="0"/>
    <x v="1"/>
    <n v="1"/>
    <x v="0"/>
    <x v="0"/>
    <m/>
    <x v="0"/>
    <x v="1"/>
    <x v="0"/>
  </r>
  <r>
    <d v="2016-01-13T00:00:00"/>
    <s v="A3412293"/>
    <s v="B8029-9N"/>
    <s v="PEE"/>
    <x v="0"/>
    <x v="2"/>
    <n v="1"/>
    <x v="0"/>
    <x v="0"/>
    <m/>
    <x v="0"/>
    <x v="1"/>
    <x v="0"/>
  </r>
  <r>
    <d v="2016-01-13T00:00:00"/>
    <s v="A3411629"/>
    <s v="B9621-5P"/>
    <s v="PEE"/>
    <x v="0"/>
    <x v="1"/>
    <n v="1"/>
    <x v="0"/>
    <x v="0"/>
    <m/>
    <x v="0"/>
    <x v="1"/>
    <x v="0"/>
  </r>
  <r>
    <d v="2016-01-13T00:00:00"/>
    <s v="A3407825"/>
    <s v="B8078-9A"/>
    <s v="PEE"/>
    <x v="0"/>
    <x v="1"/>
    <n v="1"/>
    <x v="0"/>
    <x v="0"/>
    <m/>
    <x v="0"/>
    <x v="1"/>
    <x v="0"/>
  </r>
  <r>
    <d v="2016-01-13T00:00:00"/>
    <s v="A3411521"/>
    <s v="T4061-4R"/>
    <s v="PEE"/>
    <x v="0"/>
    <x v="2"/>
    <n v="1"/>
    <x v="0"/>
    <x v="0"/>
    <m/>
    <x v="0"/>
    <x v="1"/>
    <x v="0"/>
  </r>
  <r>
    <d v="2016-01-13T00:00:00"/>
    <s v="A3411521"/>
    <s v="T4061-4R"/>
    <s v="PEE"/>
    <x v="0"/>
    <x v="1"/>
    <n v="3"/>
    <x v="0"/>
    <x v="0"/>
    <m/>
    <x v="0"/>
    <x v="1"/>
    <x v="0"/>
  </r>
  <r>
    <d v="2016-01-13T00:00:00"/>
    <s v="A3410491"/>
    <s v="T4061-4R"/>
    <s v="PEE"/>
    <x v="0"/>
    <x v="2"/>
    <n v="1"/>
    <x v="0"/>
    <x v="0"/>
    <m/>
    <x v="0"/>
    <x v="1"/>
    <x v="0"/>
  </r>
  <r>
    <d v="2016-01-13T00:00:00"/>
    <s v="A3407649"/>
    <s v="B7921-9V"/>
    <s v="PEE"/>
    <x v="0"/>
    <x v="6"/>
    <n v="1"/>
    <x v="0"/>
    <x v="1"/>
    <m/>
    <x v="0"/>
    <x v="1"/>
    <x v="0"/>
  </r>
  <r>
    <d v="2016-01-13T00:00:00"/>
    <s v="A3409013"/>
    <s v="B9081-9T"/>
    <s v="PEE"/>
    <x v="0"/>
    <x v="6"/>
    <n v="1"/>
    <x v="0"/>
    <x v="1"/>
    <m/>
    <x v="0"/>
    <x v="1"/>
    <x v="0"/>
  </r>
  <r>
    <d v="2016-01-13T00:00:00"/>
    <s v="A3411521"/>
    <s v="T4061-4R"/>
    <s v="KELLY"/>
    <x v="0"/>
    <x v="1"/>
    <n v="1"/>
    <x v="0"/>
    <x v="1"/>
    <m/>
    <x v="0"/>
    <x v="1"/>
    <x v="0"/>
  </r>
  <r>
    <d v="2016-01-14T00:00:00"/>
    <s v="A3411460"/>
    <s v="B8099-9H"/>
    <s v="KELLY"/>
    <x v="0"/>
    <x v="0"/>
    <n v="1"/>
    <x v="0"/>
    <x v="0"/>
    <m/>
    <x v="0"/>
    <x v="1"/>
    <x v="0"/>
  </r>
  <r>
    <d v="2016-01-14T00:00:00"/>
    <s v="A3411840"/>
    <s v="B9618-5L"/>
    <s v="KELLY"/>
    <x v="0"/>
    <x v="1"/>
    <n v="1"/>
    <x v="0"/>
    <x v="0"/>
    <m/>
    <x v="0"/>
    <x v="1"/>
    <x v="0"/>
  </r>
  <r>
    <d v="2016-01-14T00:00:00"/>
    <s v="A3411632"/>
    <s v="B9621-5P"/>
    <s v="KELLY"/>
    <x v="0"/>
    <x v="2"/>
    <n v="1"/>
    <x v="0"/>
    <x v="0"/>
    <m/>
    <x v="0"/>
    <x v="1"/>
    <x v="0"/>
  </r>
  <r>
    <d v="2016-01-14T00:00:00"/>
    <s v="A3410662"/>
    <s v="B4303-5M"/>
    <s v="KELLY"/>
    <x v="0"/>
    <x v="1"/>
    <n v="1"/>
    <x v="0"/>
    <x v="0"/>
    <m/>
    <x v="0"/>
    <x v="1"/>
    <x v="0"/>
  </r>
  <r>
    <d v="2016-01-14T00:00:00"/>
    <s v="A3407808"/>
    <s v="B8078-9A"/>
    <s v="KELLY"/>
    <x v="0"/>
    <x v="2"/>
    <n v="1"/>
    <x v="0"/>
    <x v="0"/>
    <m/>
    <x v="0"/>
    <x v="1"/>
    <x v="0"/>
  </r>
  <r>
    <d v="2016-01-14T00:00:00"/>
    <s v="A3407828"/>
    <s v="B8078-9A"/>
    <s v="KELLY"/>
    <x v="0"/>
    <x v="2"/>
    <n v="1"/>
    <x v="0"/>
    <x v="0"/>
    <m/>
    <x v="0"/>
    <x v="1"/>
    <x v="0"/>
  </r>
  <r>
    <d v="2016-01-14T00:00:00"/>
    <s v="A3411937"/>
    <s v="B4403-9K"/>
    <s v="KELLY"/>
    <x v="0"/>
    <x v="1"/>
    <n v="1"/>
    <x v="0"/>
    <x v="0"/>
    <m/>
    <x v="0"/>
    <x v="1"/>
    <x v="0"/>
  </r>
  <r>
    <d v="2016-01-14T00:00:00"/>
    <s v="A3410499"/>
    <s v="T4061-4R"/>
    <s v="KELLY"/>
    <x v="0"/>
    <x v="2"/>
    <n v="1"/>
    <x v="0"/>
    <x v="0"/>
    <m/>
    <x v="0"/>
    <x v="1"/>
    <x v="0"/>
  </r>
  <r>
    <d v="2016-01-14T00:00:00"/>
    <s v="A3410496"/>
    <s v="T4061-4R"/>
    <s v="KELLY"/>
    <x v="0"/>
    <x v="2"/>
    <n v="2"/>
    <x v="0"/>
    <x v="0"/>
    <m/>
    <x v="0"/>
    <x v="1"/>
    <x v="0"/>
  </r>
  <r>
    <d v="2016-01-14T00:00:00"/>
    <s v="A3410496"/>
    <s v="T4061-4R"/>
    <s v="KELLY"/>
    <x v="0"/>
    <x v="1"/>
    <n v="4"/>
    <x v="0"/>
    <x v="0"/>
    <m/>
    <x v="0"/>
    <x v="1"/>
    <x v="0"/>
  </r>
  <r>
    <d v="2016-01-14T00:00:00"/>
    <s v="A3411101"/>
    <s v="B8078-9A"/>
    <s v="KELLY"/>
    <x v="0"/>
    <x v="2"/>
    <n v="1"/>
    <x v="0"/>
    <x v="0"/>
    <m/>
    <x v="0"/>
    <x v="1"/>
    <x v="0"/>
  </r>
  <r>
    <d v="2016-01-14T00:00:00"/>
    <s v="A3411447"/>
    <s v="B8099-9H"/>
    <s v="KELLY"/>
    <x v="0"/>
    <x v="2"/>
    <n v="1"/>
    <x v="0"/>
    <x v="0"/>
    <m/>
    <x v="0"/>
    <x v="1"/>
    <x v="0"/>
  </r>
  <r>
    <d v="2016-01-14T00:00:00"/>
    <s v="A3409917"/>
    <s v="B8099-9H"/>
    <s v="PEE"/>
    <x v="0"/>
    <x v="1"/>
    <n v="4"/>
    <x v="0"/>
    <x v="0"/>
    <m/>
    <x v="0"/>
    <x v="1"/>
    <x v="0"/>
  </r>
  <r>
    <d v="2016-01-14T00:00:00"/>
    <s v="A3409758"/>
    <s v="B8078-9A"/>
    <s v="PEE"/>
    <x v="0"/>
    <x v="2"/>
    <n v="1"/>
    <x v="0"/>
    <x v="0"/>
    <m/>
    <x v="0"/>
    <x v="1"/>
    <x v="0"/>
  </r>
  <r>
    <d v="2016-01-14T00:00:00"/>
    <s v="A3408599"/>
    <s v="B8072-9L"/>
    <s v="PEE"/>
    <x v="0"/>
    <x v="1"/>
    <n v="1"/>
    <x v="0"/>
    <x v="0"/>
    <m/>
    <x v="0"/>
    <x v="1"/>
    <x v="0"/>
  </r>
  <r>
    <d v="2016-01-14T00:00:00"/>
    <s v="A3410526"/>
    <s v="B4304-5M"/>
    <s v="PEE"/>
    <x v="0"/>
    <x v="2"/>
    <n v="1"/>
    <x v="0"/>
    <x v="0"/>
    <m/>
    <x v="0"/>
    <x v="1"/>
    <x v="0"/>
  </r>
  <r>
    <d v="2016-01-14T00:00:00"/>
    <s v="A3412559"/>
    <s v="B8029-9N"/>
    <s v="PEE"/>
    <x v="0"/>
    <x v="2"/>
    <n v="1"/>
    <x v="0"/>
    <x v="0"/>
    <m/>
    <x v="0"/>
    <x v="1"/>
    <x v="0"/>
  </r>
  <r>
    <d v="2016-01-14T00:00:00"/>
    <s v="A3411096"/>
    <s v="B8078-9A"/>
    <s v="PEE"/>
    <x v="0"/>
    <x v="1"/>
    <n v="2"/>
    <x v="0"/>
    <x v="0"/>
    <m/>
    <x v="0"/>
    <x v="1"/>
    <x v="0"/>
  </r>
  <r>
    <d v="2016-01-14T00:00:00"/>
    <s v="A3408905"/>
    <s v="B8960-16G"/>
    <s v="PEE"/>
    <x v="0"/>
    <x v="2"/>
    <n v="1"/>
    <x v="0"/>
    <x v="0"/>
    <m/>
    <x v="0"/>
    <x v="1"/>
    <x v="0"/>
  </r>
  <r>
    <d v="2016-01-14T00:00:00"/>
    <s v="A3408906"/>
    <s v="B8960-16G"/>
    <s v="PEE"/>
    <x v="0"/>
    <x v="2"/>
    <n v="1"/>
    <x v="0"/>
    <x v="0"/>
    <m/>
    <x v="0"/>
    <x v="1"/>
    <x v="0"/>
  </r>
  <r>
    <d v="2016-01-14T00:00:00"/>
    <s v="A3409293"/>
    <s v="B9618-5L"/>
    <s v="PEE"/>
    <x v="0"/>
    <x v="2"/>
    <n v="1"/>
    <x v="0"/>
    <x v="0"/>
    <m/>
    <x v="0"/>
    <x v="1"/>
    <x v="0"/>
  </r>
  <r>
    <d v="2016-01-14T00:00:00"/>
    <s v="A3411658"/>
    <s v="B8078-9A"/>
    <s v="PEE"/>
    <x v="0"/>
    <x v="1"/>
    <n v="1"/>
    <x v="0"/>
    <x v="0"/>
    <m/>
    <x v="0"/>
    <x v="1"/>
    <x v="0"/>
  </r>
  <r>
    <d v="2016-01-14T00:00:00"/>
    <s v="A3411497"/>
    <s v="T4061-4R"/>
    <s v="PEE"/>
    <x v="0"/>
    <x v="0"/>
    <n v="1"/>
    <x v="0"/>
    <x v="0"/>
    <m/>
    <x v="0"/>
    <x v="1"/>
    <x v="0"/>
  </r>
  <r>
    <d v="2016-01-14T00:00:00"/>
    <s v="A3411497"/>
    <s v="T4061-4R"/>
    <s v="PEE"/>
    <x v="0"/>
    <x v="1"/>
    <n v="1"/>
    <x v="0"/>
    <x v="0"/>
    <m/>
    <x v="0"/>
    <x v="1"/>
    <x v="0"/>
  </r>
  <r>
    <d v="2016-01-14T00:00:00"/>
    <s v="A3402145"/>
    <s v="T4063-4R"/>
    <s v="KELLY"/>
    <x v="0"/>
    <x v="4"/>
    <n v="1"/>
    <x v="0"/>
    <x v="1"/>
    <m/>
    <x v="0"/>
    <x v="1"/>
    <x v="0"/>
  </r>
  <r>
    <d v="2016-01-14T00:00:00"/>
    <s v="A3410503"/>
    <s v="T4061-4R"/>
    <s v="KELLY"/>
    <x v="0"/>
    <x v="4"/>
    <n v="1"/>
    <x v="0"/>
    <x v="1"/>
    <m/>
    <x v="0"/>
    <x v="1"/>
    <x v="0"/>
  </r>
  <r>
    <d v="2016-01-15T00:00:00"/>
    <s v="A3411088"/>
    <s v="B8078-9A"/>
    <s v="KELLY"/>
    <x v="0"/>
    <x v="1"/>
    <n v="1"/>
    <x v="0"/>
    <x v="0"/>
    <m/>
    <x v="0"/>
    <x v="1"/>
    <x v="0"/>
  </r>
  <r>
    <d v="2016-01-15T00:00:00"/>
    <s v="A3408127"/>
    <s v="B8078-9A"/>
    <s v="KELLY"/>
    <x v="0"/>
    <x v="0"/>
    <n v="1"/>
    <x v="0"/>
    <x v="0"/>
    <m/>
    <x v="0"/>
    <x v="1"/>
    <x v="0"/>
  </r>
  <r>
    <d v="2016-01-15T00:00:00"/>
    <s v="A3411667"/>
    <s v="B8078-9A"/>
    <s v="KELLY"/>
    <x v="0"/>
    <x v="2"/>
    <n v="1"/>
    <x v="0"/>
    <x v="0"/>
    <m/>
    <x v="0"/>
    <x v="1"/>
    <x v="0"/>
  </r>
  <r>
    <d v="2016-01-15T00:00:00"/>
    <s v="A3408416"/>
    <s v="B8078-9A"/>
    <s v="KELLY"/>
    <x v="0"/>
    <x v="1"/>
    <n v="1"/>
    <x v="0"/>
    <x v="0"/>
    <m/>
    <x v="0"/>
    <x v="1"/>
    <x v="0"/>
  </r>
  <r>
    <d v="2016-01-15T00:00:00"/>
    <s v="A3408413"/>
    <s v="B8078-9A"/>
    <s v="KELLY"/>
    <x v="0"/>
    <x v="1"/>
    <n v="1"/>
    <x v="0"/>
    <x v="0"/>
    <m/>
    <x v="0"/>
    <x v="1"/>
    <x v="0"/>
  </r>
  <r>
    <d v="2016-01-15T00:00:00"/>
    <s v="A3412599"/>
    <s v="B8078-9A"/>
    <s v="KELLY"/>
    <x v="0"/>
    <x v="1"/>
    <n v="1"/>
    <x v="0"/>
    <x v="0"/>
    <m/>
    <x v="0"/>
    <x v="1"/>
    <x v="0"/>
  </r>
  <r>
    <d v="2016-01-15T00:00:00"/>
    <s v="A3411671"/>
    <s v="B8078-9A"/>
    <s v="KELLY"/>
    <x v="0"/>
    <x v="0"/>
    <n v="3"/>
    <x v="0"/>
    <x v="0"/>
    <m/>
    <x v="0"/>
    <x v="1"/>
    <x v="0"/>
  </r>
  <r>
    <d v="2016-01-15T00:00:00"/>
    <s v="A3410670"/>
    <s v="B4303-5M"/>
    <s v="KELLY"/>
    <x v="0"/>
    <x v="1"/>
    <n v="1"/>
    <x v="0"/>
    <x v="0"/>
    <m/>
    <x v="0"/>
    <x v="1"/>
    <x v="0"/>
  </r>
  <r>
    <d v="2016-01-15T00:00:00"/>
    <s v="A3408109"/>
    <s v="B8078-9A"/>
    <s v="KELLY"/>
    <x v="0"/>
    <x v="1"/>
    <n v="1"/>
    <x v="0"/>
    <x v="0"/>
    <m/>
    <x v="0"/>
    <x v="1"/>
    <x v="0"/>
  </r>
  <r>
    <d v="2016-01-15T00:00:00"/>
    <s v="A3410502"/>
    <s v="T4061-4R"/>
    <s v="KELLY"/>
    <x v="0"/>
    <x v="1"/>
    <n v="1"/>
    <x v="0"/>
    <x v="0"/>
    <m/>
    <x v="0"/>
    <x v="1"/>
    <x v="0"/>
  </r>
  <r>
    <d v="2016-01-15T00:00:00"/>
    <s v="A3411499"/>
    <s v="T4061-4R"/>
    <s v="KELLY"/>
    <x v="0"/>
    <x v="1"/>
    <n v="1"/>
    <x v="0"/>
    <x v="0"/>
    <m/>
    <x v="0"/>
    <x v="1"/>
    <x v="0"/>
  </r>
  <r>
    <d v="2016-01-15T00:00:00"/>
    <s v="A3402170"/>
    <s v="T4063-4R"/>
    <s v="KELLY"/>
    <x v="0"/>
    <x v="2"/>
    <n v="1"/>
    <x v="0"/>
    <x v="0"/>
    <m/>
    <x v="0"/>
    <x v="1"/>
    <x v="0"/>
  </r>
  <r>
    <d v="2016-01-15T00:00:00"/>
    <s v="A3402173"/>
    <s v="T4063-4R"/>
    <s v="KELLY"/>
    <x v="0"/>
    <x v="2"/>
    <n v="1"/>
    <x v="0"/>
    <x v="0"/>
    <m/>
    <x v="0"/>
    <x v="1"/>
    <x v="0"/>
  </r>
  <r>
    <d v="2016-01-15T00:00:00"/>
    <s v="A3412837"/>
    <s v="B8025-9U"/>
    <s v="PEE"/>
    <x v="0"/>
    <x v="2"/>
    <n v="1"/>
    <x v="0"/>
    <x v="0"/>
    <m/>
    <x v="0"/>
    <x v="1"/>
    <x v="0"/>
  </r>
  <r>
    <d v="2016-01-15T00:00:00"/>
    <s v="A3408128"/>
    <s v="B8078-9A"/>
    <s v="PEE"/>
    <x v="0"/>
    <x v="1"/>
    <n v="1"/>
    <x v="0"/>
    <x v="0"/>
    <m/>
    <x v="0"/>
    <x v="1"/>
    <x v="0"/>
  </r>
  <r>
    <d v="2016-01-15T00:00:00"/>
    <s v="A3412308"/>
    <s v="B4400-9K"/>
    <s v="PEE"/>
    <x v="0"/>
    <x v="2"/>
    <n v="5"/>
    <x v="0"/>
    <x v="0"/>
    <m/>
    <x v="0"/>
    <x v="1"/>
    <x v="0"/>
  </r>
  <r>
    <d v="2016-01-15T00:00:00"/>
    <s v="A3412024"/>
    <s v="B8078-9A"/>
    <s v="PEE"/>
    <x v="0"/>
    <x v="2"/>
    <n v="1"/>
    <x v="0"/>
    <x v="0"/>
    <m/>
    <x v="0"/>
    <x v="1"/>
    <x v="0"/>
  </r>
  <r>
    <d v="2016-01-15T00:00:00"/>
    <s v="A3410673"/>
    <s v="B4303-5M"/>
    <s v="PEE"/>
    <x v="0"/>
    <x v="2"/>
    <n v="2"/>
    <x v="0"/>
    <x v="0"/>
    <m/>
    <x v="0"/>
    <x v="1"/>
    <x v="0"/>
  </r>
  <r>
    <d v="2016-01-15T00:00:00"/>
    <s v="A3412306"/>
    <s v="B4400-9K"/>
    <s v="PEE"/>
    <x v="0"/>
    <x v="2"/>
    <n v="1"/>
    <x v="0"/>
    <x v="0"/>
    <m/>
    <x v="0"/>
    <x v="1"/>
    <x v="0"/>
  </r>
  <r>
    <d v="2016-01-15T00:00:00"/>
    <s v="A3408111"/>
    <s v="B8078-9A"/>
    <s v="PEE"/>
    <x v="0"/>
    <x v="1"/>
    <n v="1"/>
    <x v="0"/>
    <x v="0"/>
    <m/>
    <x v="0"/>
    <x v="1"/>
    <x v="0"/>
  </r>
  <r>
    <d v="2016-01-15T00:00:00"/>
    <s v="A3412309"/>
    <s v="B4400-9K"/>
    <s v="PEE"/>
    <x v="0"/>
    <x v="1"/>
    <n v="2"/>
    <x v="0"/>
    <x v="0"/>
    <m/>
    <x v="0"/>
    <x v="1"/>
    <x v="0"/>
  </r>
  <r>
    <d v="2016-01-15T00:00:00"/>
    <s v="A3411513"/>
    <s v="T4061-4R"/>
    <s v="PEE"/>
    <x v="0"/>
    <x v="2"/>
    <n v="1"/>
    <x v="0"/>
    <x v="0"/>
    <m/>
    <x v="0"/>
    <x v="1"/>
    <x v="0"/>
  </r>
  <r>
    <d v="2016-01-15T00:00:00"/>
    <s v="A3399491"/>
    <s v="T4061-4R"/>
    <s v="PEE"/>
    <x v="0"/>
    <x v="2"/>
    <n v="1"/>
    <x v="0"/>
    <x v="0"/>
    <m/>
    <x v="0"/>
    <x v="1"/>
    <x v="0"/>
  </r>
  <r>
    <d v="2016-01-15T00:00:00"/>
    <s v="A3399491"/>
    <s v="T4061-4R"/>
    <s v="PEE"/>
    <x v="0"/>
    <x v="1"/>
    <n v="1"/>
    <x v="0"/>
    <x v="0"/>
    <m/>
    <x v="0"/>
    <x v="1"/>
    <x v="0"/>
  </r>
  <r>
    <d v="2016-01-15T00:00:00"/>
    <s v="A3412273"/>
    <s v="B4339-5P"/>
    <s v="PEE"/>
    <x v="0"/>
    <x v="1"/>
    <n v="1"/>
    <x v="0"/>
    <x v="0"/>
    <m/>
    <x v="0"/>
    <x v="1"/>
    <x v="0"/>
  </r>
  <r>
    <d v="2016-01-15T00:00:00"/>
    <s v="A3412838"/>
    <s v="B8025-9U"/>
    <s v="PEE"/>
    <x v="0"/>
    <x v="1"/>
    <n v="1"/>
    <x v="0"/>
    <x v="0"/>
    <m/>
    <x v="0"/>
    <x v="1"/>
    <x v="0"/>
  </r>
  <r>
    <d v="2016-01-15T00:00:00"/>
    <s v="A3408118"/>
    <s v="B8078-9A"/>
    <s v="PEE"/>
    <x v="0"/>
    <x v="2"/>
    <n v="2"/>
    <x v="0"/>
    <x v="0"/>
    <m/>
    <x v="0"/>
    <x v="1"/>
    <x v="0"/>
  </r>
  <r>
    <d v="2016-01-15T00:00:00"/>
    <s v="A3408118"/>
    <s v="B8078-9A"/>
    <s v="PEE"/>
    <x v="0"/>
    <x v="1"/>
    <n v="3"/>
    <x v="0"/>
    <x v="0"/>
    <m/>
    <x v="0"/>
    <x v="1"/>
    <x v="0"/>
  </r>
  <r>
    <d v="2016-01-15T00:00:00"/>
    <s v="A3408126"/>
    <s v="B8078-9A"/>
    <s v="PEE"/>
    <x v="0"/>
    <x v="2"/>
    <n v="1"/>
    <x v="0"/>
    <x v="0"/>
    <m/>
    <x v="0"/>
    <x v="1"/>
    <x v="0"/>
  </r>
  <r>
    <d v="2016-01-15T00:00:00"/>
    <s v="A3408126"/>
    <s v="B8078-9A"/>
    <s v="PEE"/>
    <x v="0"/>
    <x v="1"/>
    <n v="5"/>
    <x v="0"/>
    <x v="0"/>
    <m/>
    <x v="0"/>
    <x v="1"/>
    <x v="0"/>
  </r>
  <r>
    <d v="2016-01-15T00:00:00"/>
    <s v="A3413298"/>
    <s v="B9618-5L"/>
    <s v="PEE"/>
    <x v="0"/>
    <x v="0"/>
    <n v="1"/>
    <x v="0"/>
    <x v="0"/>
    <m/>
    <x v="0"/>
    <x v="1"/>
    <x v="0"/>
  </r>
  <r>
    <d v="2016-01-15T00:00:00"/>
    <s v="A3413298"/>
    <s v="B9618-5L"/>
    <s v="PEE"/>
    <x v="0"/>
    <x v="1"/>
    <n v="1"/>
    <x v="0"/>
    <x v="0"/>
    <m/>
    <x v="0"/>
    <x v="1"/>
    <x v="0"/>
  </r>
  <r>
    <d v="2016-01-16T00:00:00"/>
    <s v="A3411494"/>
    <s v="T4061-4R"/>
    <s v="KELLY"/>
    <x v="0"/>
    <x v="2"/>
    <n v="1"/>
    <x v="0"/>
    <x v="0"/>
    <m/>
    <x v="0"/>
    <x v="1"/>
    <x v="0"/>
  </r>
  <r>
    <d v="2016-01-16T00:00:00"/>
    <s v="A3404357"/>
    <s v="T4063-4R"/>
    <s v="KELLY"/>
    <x v="0"/>
    <x v="2"/>
    <n v="1"/>
    <x v="0"/>
    <x v="0"/>
    <m/>
    <x v="0"/>
    <x v="1"/>
    <x v="0"/>
  </r>
  <r>
    <d v="2016-01-16T00:00:00"/>
    <s v="A3412595"/>
    <s v="B9612-5P"/>
    <s v="KELLY"/>
    <x v="0"/>
    <x v="1"/>
    <n v="1"/>
    <x v="0"/>
    <x v="0"/>
    <m/>
    <x v="0"/>
    <x v="1"/>
    <x v="0"/>
  </r>
  <r>
    <d v="2016-01-16T00:00:00"/>
    <s v="A3412835"/>
    <s v="B8025-9U"/>
    <s v="PEE"/>
    <x v="0"/>
    <x v="1"/>
    <n v="1"/>
    <x v="0"/>
    <x v="0"/>
    <m/>
    <x v="0"/>
    <x v="1"/>
    <x v="0"/>
  </r>
  <r>
    <d v="2016-01-16T00:00:00"/>
    <s v="A3411676"/>
    <s v="B8078-9A"/>
    <s v="PEE"/>
    <x v="0"/>
    <x v="2"/>
    <n v="1"/>
    <x v="0"/>
    <x v="0"/>
    <m/>
    <x v="0"/>
    <x v="1"/>
    <x v="0"/>
  </r>
  <r>
    <d v="2016-01-16T00:00:00"/>
    <s v="A3411560"/>
    <s v="T4061-4R"/>
    <s v="PEE"/>
    <x v="0"/>
    <x v="2"/>
    <n v="1"/>
    <x v="0"/>
    <x v="0"/>
    <m/>
    <x v="0"/>
    <x v="1"/>
    <x v="0"/>
  </r>
  <r>
    <d v="2016-01-16T00:00:00"/>
    <s v="A3411560"/>
    <s v="T4061-4R"/>
    <s v="PEE"/>
    <x v="0"/>
    <x v="1"/>
    <n v="2"/>
    <x v="0"/>
    <x v="0"/>
    <m/>
    <x v="0"/>
    <x v="1"/>
    <x v="0"/>
  </r>
  <r>
    <d v="2016-01-16T00:00:00"/>
    <s v="A3411536"/>
    <s v="T4061-4R"/>
    <s v="PEE"/>
    <x v="0"/>
    <x v="1"/>
    <n v="1"/>
    <x v="0"/>
    <x v="0"/>
    <m/>
    <x v="0"/>
    <x v="1"/>
    <x v="0"/>
  </r>
  <r>
    <d v="2016-01-16T00:00:00"/>
    <s v="A3411550"/>
    <s v="T4061-4R"/>
    <s v="PEE"/>
    <x v="0"/>
    <x v="2"/>
    <n v="1"/>
    <x v="0"/>
    <x v="0"/>
    <m/>
    <x v="0"/>
    <x v="1"/>
    <x v="0"/>
  </r>
  <r>
    <d v="2016-01-16T00:00:00"/>
    <s v="A3413300"/>
    <s v="B9618-5L"/>
    <s v="PEE"/>
    <x v="0"/>
    <x v="1"/>
    <n v="1"/>
    <x v="0"/>
    <x v="0"/>
    <m/>
    <x v="0"/>
    <x v="1"/>
    <x v="0"/>
  </r>
  <r>
    <d v="2016-01-16T00:00:00"/>
    <s v="A3413563"/>
    <s v="B4406-9S"/>
    <s v="PEE"/>
    <x v="0"/>
    <x v="0"/>
    <n v="1"/>
    <x v="0"/>
    <x v="0"/>
    <m/>
    <x v="0"/>
    <x v="1"/>
    <x v="0"/>
  </r>
  <r>
    <d v="2016-01-16T00:00:00"/>
    <s v="A3412595"/>
    <s v="B9612-5P"/>
    <s v="PEE"/>
    <x v="0"/>
    <x v="1"/>
    <n v="1"/>
    <x v="0"/>
    <x v="1"/>
    <m/>
    <x v="0"/>
    <x v="1"/>
    <x v="0"/>
  </r>
  <r>
    <d v="2016-01-16T00:00:00"/>
    <s v="A3411560"/>
    <s v="T4061-4R"/>
    <s v="PEE"/>
    <x v="0"/>
    <x v="1"/>
    <n v="2"/>
    <x v="0"/>
    <x v="1"/>
    <m/>
    <x v="0"/>
    <x v="1"/>
    <x v="0"/>
  </r>
  <r>
    <d v="2016-01-17T00:00:00"/>
    <s v="A3398294"/>
    <s v="T4061-4R"/>
    <s v="KELLY"/>
    <x v="0"/>
    <x v="2"/>
    <n v="2"/>
    <x v="0"/>
    <x v="0"/>
    <m/>
    <x v="0"/>
    <x v="1"/>
    <x v="0"/>
  </r>
  <r>
    <d v="2016-01-17T00:00:00"/>
    <s v="A3413564"/>
    <s v="B4406-9S"/>
    <s v="KELLY"/>
    <x v="0"/>
    <x v="2"/>
    <n v="1"/>
    <x v="0"/>
    <x v="0"/>
    <m/>
    <x v="0"/>
    <x v="1"/>
    <x v="0"/>
  </r>
  <r>
    <d v="2016-01-17T00:00:00"/>
    <s v="A3413305"/>
    <s v="B9618-5L"/>
    <s v="KELLY"/>
    <x v="0"/>
    <x v="1"/>
    <n v="1"/>
    <x v="0"/>
    <x v="0"/>
    <m/>
    <x v="0"/>
    <x v="1"/>
    <x v="0"/>
  </r>
  <r>
    <d v="2016-01-18T00:00:00"/>
    <s v="A3413812"/>
    <s v="B9618-5L"/>
    <s v="KELLY"/>
    <x v="0"/>
    <x v="1"/>
    <n v="1"/>
    <x v="0"/>
    <x v="0"/>
    <m/>
    <x v="0"/>
    <x v="2"/>
    <x v="0"/>
  </r>
  <r>
    <d v="2016-01-18T00:00:00"/>
    <s v="A3413780"/>
    <s v="B8078-9A"/>
    <s v="KELLY"/>
    <x v="0"/>
    <x v="1"/>
    <n v="1"/>
    <x v="0"/>
    <x v="0"/>
    <m/>
    <x v="0"/>
    <x v="2"/>
    <x v="0"/>
  </r>
  <r>
    <d v="2016-01-18T00:00:00"/>
    <s v="A3413782"/>
    <s v="B8078-9A"/>
    <s v="KELLY"/>
    <x v="0"/>
    <x v="2"/>
    <n v="1"/>
    <x v="0"/>
    <x v="0"/>
    <m/>
    <x v="0"/>
    <x v="2"/>
    <x v="0"/>
  </r>
  <r>
    <d v="2016-01-18T00:00:00"/>
    <s v="A3411509"/>
    <s v="T4061-4R"/>
    <s v="KELLY"/>
    <x v="0"/>
    <x v="2"/>
    <n v="2"/>
    <x v="0"/>
    <x v="0"/>
    <m/>
    <x v="0"/>
    <x v="2"/>
    <x v="0"/>
  </r>
  <r>
    <d v="2016-01-18T00:00:00"/>
    <s v="A3413809"/>
    <s v="B9618-5L"/>
    <s v="KELLY"/>
    <x v="0"/>
    <x v="1"/>
    <n v="2"/>
    <x v="0"/>
    <x v="0"/>
    <m/>
    <x v="0"/>
    <x v="2"/>
    <x v="0"/>
  </r>
  <r>
    <d v="2016-01-18T00:00:00"/>
    <s v="A3411555"/>
    <s v="T4061-4R"/>
    <s v="PEE"/>
    <x v="0"/>
    <x v="2"/>
    <n v="1"/>
    <x v="0"/>
    <x v="0"/>
    <m/>
    <x v="0"/>
    <x v="2"/>
    <x v="0"/>
  </r>
  <r>
    <d v="2016-01-19T00:00:00"/>
    <s v="A3402160"/>
    <s v="T4063-4R"/>
    <s v="KELLY"/>
    <x v="0"/>
    <x v="2"/>
    <n v="1"/>
    <x v="0"/>
    <x v="0"/>
    <m/>
    <x v="0"/>
    <x v="2"/>
    <x v="0"/>
  </r>
  <r>
    <d v="2016-01-19T00:00:00"/>
    <s v="A3411514"/>
    <s v="T4061-4R"/>
    <s v="KELLY"/>
    <x v="0"/>
    <x v="2"/>
    <n v="1"/>
    <x v="0"/>
    <x v="0"/>
    <m/>
    <x v="0"/>
    <x v="2"/>
    <x v="0"/>
  </r>
  <r>
    <d v="2016-01-19T00:00:00"/>
    <s v="A3411514"/>
    <s v="T4061-4R"/>
    <s v="KELLY"/>
    <x v="0"/>
    <x v="1"/>
    <n v="1"/>
    <x v="0"/>
    <x v="0"/>
    <m/>
    <x v="0"/>
    <x v="2"/>
    <x v="0"/>
  </r>
  <r>
    <d v="2016-01-19T00:00:00"/>
    <s v="A3412612"/>
    <s v="T4061-4R"/>
    <s v="KELLY"/>
    <x v="0"/>
    <x v="2"/>
    <n v="1"/>
    <x v="0"/>
    <x v="0"/>
    <m/>
    <x v="0"/>
    <x v="2"/>
    <x v="0"/>
  </r>
  <r>
    <d v="2016-01-19T00:00:00"/>
    <s v="A3414485"/>
    <s v="B8029-9N"/>
    <s v="KELLY"/>
    <x v="0"/>
    <x v="2"/>
    <n v="1"/>
    <x v="0"/>
    <x v="0"/>
    <m/>
    <x v="0"/>
    <x v="2"/>
    <x v="0"/>
  </r>
  <r>
    <d v="2016-01-19T00:00:00"/>
    <s v="A3412947"/>
    <s v="B8078-9A"/>
    <s v="KELLY"/>
    <x v="0"/>
    <x v="1"/>
    <n v="1"/>
    <x v="0"/>
    <x v="0"/>
    <m/>
    <x v="0"/>
    <x v="2"/>
    <x v="0"/>
  </r>
  <r>
    <d v="2016-01-19T00:00:00"/>
    <s v="A3414234"/>
    <s v="B4400-9K"/>
    <s v="KELLY"/>
    <x v="0"/>
    <x v="2"/>
    <n v="1"/>
    <x v="0"/>
    <x v="0"/>
    <m/>
    <x v="0"/>
    <x v="2"/>
    <x v="0"/>
  </r>
  <r>
    <d v="2016-01-19T00:00:00"/>
    <s v="A3414234"/>
    <s v="B4400-9K"/>
    <s v="KELLY"/>
    <x v="0"/>
    <x v="0"/>
    <n v="1"/>
    <x v="0"/>
    <x v="0"/>
    <m/>
    <x v="0"/>
    <x v="2"/>
    <x v="0"/>
  </r>
  <r>
    <d v="2016-01-19T00:00:00"/>
    <s v="A3412952"/>
    <s v="B8078-9A"/>
    <s v="KELLY"/>
    <x v="0"/>
    <x v="1"/>
    <n v="1"/>
    <x v="0"/>
    <x v="0"/>
    <m/>
    <x v="0"/>
    <x v="2"/>
    <x v="0"/>
  </r>
  <r>
    <d v="2016-01-19T00:00:00"/>
    <s v="A3413823"/>
    <s v="B9618-5L"/>
    <s v="KELLY"/>
    <x v="0"/>
    <x v="2"/>
    <n v="1"/>
    <x v="0"/>
    <x v="0"/>
    <m/>
    <x v="0"/>
    <x v="2"/>
    <x v="0"/>
  </r>
  <r>
    <d v="2016-01-19T00:00:00"/>
    <s v="A3414484"/>
    <s v="B8029-9N"/>
    <s v="KELLY"/>
    <x v="0"/>
    <x v="2"/>
    <n v="1"/>
    <x v="0"/>
    <x v="0"/>
    <m/>
    <x v="0"/>
    <x v="2"/>
    <x v="0"/>
  </r>
  <r>
    <d v="2016-01-19T00:00:00"/>
    <s v="A3413810"/>
    <s v="B9618-5L"/>
    <s v="KELLY"/>
    <x v="0"/>
    <x v="1"/>
    <n v="1"/>
    <x v="0"/>
    <x v="0"/>
    <m/>
    <x v="0"/>
    <x v="2"/>
    <x v="0"/>
  </r>
  <r>
    <d v="2016-01-19T00:00:00"/>
    <s v="A3413492"/>
    <s v="T4061-4R"/>
    <s v="Fang"/>
    <x v="0"/>
    <x v="2"/>
    <n v="1"/>
    <x v="0"/>
    <x v="0"/>
    <m/>
    <x v="0"/>
    <x v="2"/>
    <x v="0"/>
  </r>
  <r>
    <d v="2016-01-19T00:00:00"/>
    <s v="A3413492"/>
    <s v="T4061-4R"/>
    <s v="Fang"/>
    <x v="0"/>
    <x v="1"/>
    <n v="1"/>
    <x v="0"/>
    <x v="0"/>
    <m/>
    <x v="0"/>
    <x v="2"/>
    <x v="0"/>
  </r>
  <r>
    <d v="2016-01-19T00:00:00"/>
    <s v="A3412945"/>
    <s v="B8078-9A"/>
    <s v="Fang"/>
    <x v="0"/>
    <x v="0"/>
    <n v="1"/>
    <x v="0"/>
    <x v="0"/>
    <m/>
    <x v="0"/>
    <x v="2"/>
    <x v="0"/>
  </r>
  <r>
    <d v="2016-01-19T00:00:00"/>
    <s v="A3413492"/>
    <s v="T4061-4R"/>
    <s v="Fang"/>
    <x v="0"/>
    <x v="6"/>
    <n v="1"/>
    <x v="0"/>
    <x v="1"/>
    <m/>
    <x v="0"/>
    <x v="2"/>
    <x v="0"/>
  </r>
  <r>
    <d v="2016-01-20T00:00:00"/>
    <s v="A3412956"/>
    <s v="B8078-9A"/>
    <s v="PEE"/>
    <x v="0"/>
    <x v="0"/>
    <n v="1"/>
    <x v="0"/>
    <x v="0"/>
    <m/>
    <x v="0"/>
    <x v="2"/>
    <x v="0"/>
  </r>
  <r>
    <d v="2016-01-20T00:00:00"/>
    <s v="A3412956"/>
    <s v="B8078-9A"/>
    <s v="PEE"/>
    <x v="0"/>
    <x v="1"/>
    <n v="1"/>
    <x v="0"/>
    <x v="0"/>
    <m/>
    <x v="0"/>
    <x v="2"/>
    <x v="0"/>
  </r>
  <r>
    <d v="2016-01-20T00:00:00"/>
    <s v="A3399631"/>
    <s v="T4061-4R"/>
    <s v="PEE"/>
    <x v="0"/>
    <x v="2"/>
    <n v="1"/>
    <x v="0"/>
    <x v="0"/>
    <m/>
    <x v="0"/>
    <x v="2"/>
    <x v="0"/>
  </r>
  <r>
    <d v="2016-01-20T00:00:00"/>
    <s v="A3414312"/>
    <s v="B9509-10V"/>
    <s v="PEE"/>
    <x v="0"/>
    <x v="1"/>
    <n v="1"/>
    <x v="0"/>
    <x v="0"/>
    <m/>
    <x v="0"/>
    <x v="2"/>
    <x v="0"/>
  </r>
  <r>
    <d v="2016-01-20T00:00:00"/>
    <s v="A3413478"/>
    <s v="T4061-4R"/>
    <s v="KELLY"/>
    <x v="0"/>
    <x v="2"/>
    <n v="1"/>
    <x v="0"/>
    <x v="0"/>
    <m/>
    <x v="0"/>
    <x v="2"/>
    <x v="0"/>
  </r>
  <r>
    <d v="2016-01-20T00:00:00"/>
    <s v="A3402828"/>
    <s v="T4061-4R"/>
    <s v="KELLY"/>
    <x v="0"/>
    <x v="2"/>
    <n v="1"/>
    <x v="0"/>
    <x v="0"/>
    <m/>
    <x v="0"/>
    <x v="2"/>
    <x v="0"/>
  </r>
  <r>
    <d v="2016-01-20T00:00:00"/>
    <s v="A3412949"/>
    <s v="B8078-9A"/>
    <s v="KELLY"/>
    <x v="0"/>
    <x v="1"/>
    <n v="1"/>
    <x v="0"/>
    <x v="0"/>
    <m/>
    <x v="0"/>
    <x v="2"/>
    <x v="0"/>
  </r>
  <r>
    <d v="2016-01-20T00:00:00"/>
    <s v="A3412958"/>
    <s v="B8078-9A"/>
    <s v="KELLY"/>
    <x v="0"/>
    <x v="1"/>
    <n v="1"/>
    <x v="0"/>
    <x v="0"/>
    <m/>
    <x v="0"/>
    <x v="2"/>
    <x v="0"/>
  </r>
  <r>
    <d v="2016-01-20T00:00:00"/>
    <s v="A3412959"/>
    <s v="B8078-9A"/>
    <s v="KELLY"/>
    <x v="0"/>
    <x v="1"/>
    <n v="2"/>
    <x v="0"/>
    <x v="0"/>
    <m/>
    <x v="0"/>
    <x v="2"/>
    <x v="0"/>
  </r>
  <r>
    <d v="2016-01-20T00:00:00"/>
    <s v="A3414906"/>
    <s v="B8007-9L"/>
    <s v="KELLY"/>
    <x v="0"/>
    <x v="1"/>
    <n v="2"/>
    <x v="0"/>
    <x v="0"/>
    <m/>
    <x v="0"/>
    <x v="2"/>
    <x v="0"/>
  </r>
  <r>
    <d v="2016-01-20T00:00:00"/>
    <s v="A3415171"/>
    <s v="B4305-5M"/>
    <s v="KELLY"/>
    <x v="0"/>
    <x v="1"/>
    <n v="1"/>
    <x v="0"/>
    <x v="0"/>
    <m/>
    <x v="0"/>
    <x v="2"/>
    <x v="0"/>
  </r>
  <r>
    <d v="2016-01-20T00:00:00"/>
    <s v="A3414819"/>
    <s v="B8091-9L"/>
    <s v="KELLY"/>
    <x v="0"/>
    <x v="2"/>
    <n v="2"/>
    <x v="0"/>
    <x v="0"/>
    <m/>
    <x v="0"/>
    <x v="2"/>
    <x v="0"/>
  </r>
  <r>
    <d v="2016-01-20T00:00:00"/>
    <s v="A3414712"/>
    <s v="B8021-9K"/>
    <s v="KELLY"/>
    <x v="0"/>
    <x v="1"/>
    <n v="1"/>
    <x v="0"/>
    <x v="0"/>
    <m/>
    <x v="0"/>
    <x v="2"/>
    <x v="0"/>
  </r>
  <r>
    <d v="2016-01-20T00:00:00"/>
    <s v="A3414524"/>
    <s v="B4402-9L"/>
    <s v="KELLY"/>
    <x v="0"/>
    <x v="1"/>
    <n v="1"/>
    <x v="0"/>
    <x v="0"/>
    <m/>
    <x v="0"/>
    <x v="2"/>
    <x v="0"/>
  </r>
  <r>
    <d v="2016-01-20T00:00:00"/>
    <s v="A3414967"/>
    <s v="B9616-5P"/>
    <s v="KELLY"/>
    <x v="0"/>
    <x v="1"/>
    <n v="1"/>
    <x v="0"/>
    <x v="0"/>
    <m/>
    <x v="0"/>
    <x v="2"/>
    <x v="0"/>
  </r>
  <r>
    <d v="2016-01-20T00:00:00"/>
    <s v="A3413493"/>
    <s v="T4061-4R"/>
    <s v="KELLY"/>
    <x v="0"/>
    <x v="1"/>
    <n v="1"/>
    <x v="0"/>
    <x v="0"/>
    <m/>
    <x v="0"/>
    <x v="2"/>
    <x v="0"/>
  </r>
  <r>
    <d v="2016-01-20T00:00:00"/>
    <s v="A3412623"/>
    <s v="T4061-4R"/>
    <s v="KELLY"/>
    <x v="0"/>
    <x v="1"/>
    <n v="1"/>
    <x v="0"/>
    <x v="0"/>
    <m/>
    <x v="0"/>
    <x v="2"/>
    <x v="0"/>
  </r>
  <r>
    <d v="2016-01-20T00:00:00"/>
    <s v="A3412063"/>
    <s v="T4061-4R"/>
    <s v="KELLY"/>
    <x v="0"/>
    <x v="2"/>
    <n v="1"/>
    <x v="0"/>
    <x v="0"/>
    <m/>
    <x v="0"/>
    <x v="2"/>
    <x v="0"/>
  </r>
  <r>
    <d v="2016-01-20T00:00:00"/>
    <s v="A3412956"/>
    <s v="B8078-9A"/>
    <s v="PEE"/>
    <x v="0"/>
    <x v="1"/>
    <n v="1"/>
    <x v="0"/>
    <x v="1"/>
    <m/>
    <x v="0"/>
    <x v="2"/>
    <x v="0"/>
  </r>
  <r>
    <d v="2016-01-20T00:00:00"/>
    <s v="A3414712"/>
    <s v="B8021-9K"/>
    <s v="PEE"/>
    <x v="0"/>
    <x v="1"/>
    <n v="1"/>
    <x v="0"/>
    <x v="1"/>
    <m/>
    <x v="0"/>
    <x v="2"/>
    <x v="0"/>
  </r>
  <r>
    <d v="2016-01-20T00:00:00"/>
    <s v="A3414524"/>
    <s v="B4402-9L"/>
    <s v="PEE"/>
    <x v="0"/>
    <x v="1"/>
    <n v="1"/>
    <x v="0"/>
    <x v="1"/>
    <m/>
    <x v="0"/>
    <x v="2"/>
    <x v="0"/>
  </r>
  <r>
    <d v="2016-01-21T00:00:00"/>
    <s v="A3412961"/>
    <s v="B8078-9A"/>
    <s v="PEE"/>
    <x v="0"/>
    <x v="1"/>
    <n v="2"/>
    <x v="0"/>
    <x v="0"/>
    <m/>
    <x v="0"/>
    <x v="2"/>
    <x v="0"/>
  </r>
  <r>
    <d v="2016-01-21T00:00:00"/>
    <s v="A3412968"/>
    <s v="B8078-9A"/>
    <s v="PEE"/>
    <x v="0"/>
    <x v="2"/>
    <n v="1"/>
    <x v="0"/>
    <x v="0"/>
    <m/>
    <x v="0"/>
    <x v="2"/>
    <x v="0"/>
  </r>
  <r>
    <d v="2016-01-21T00:00:00"/>
    <s v="A3412968"/>
    <s v="B8078-9A"/>
    <s v="PEE"/>
    <x v="0"/>
    <x v="1"/>
    <n v="1"/>
    <x v="0"/>
    <x v="0"/>
    <m/>
    <x v="0"/>
    <x v="2"/>
    <x v="0"/>
  </r>
  <r>
    <d v="2016-01-21T00:00:00"/>
    <s v="A3415400"/>
    <s v="B8099-9H"/>
    <s v="PEE"/>
    <x v="0"/>
    <x v="3"/>
    <n v="1"/>
    <x v="0"/>
    <x v="0"/>
    <m/>
    <x v="0"/>
    <x v="2"/>
    <x v="0"/>
  </r>
  <r>
    <d v="2016-01-21T00:00:00"/>
    <s v="A3411527"/>
    <s v="T4061-4R"/>
    <s v="PEE"/>
    <x v="0"/>
    <x v="1"/>
    <n v="1"/>
    <x v="0"/>
    <x v="0"/>
    <m/>
    <x v="0"/>
    <x v="2"/>
    <x v="0"/>
  </r>
  <r>
    <d v="2016-01-21T00:00:00"/>
    <s v="A3412622"/>
    <s v="T4061-4R"/>
    <s v="PEE"/>
    <x v="0"/>
    <x v="2"/>
    <n v="1"/>
    <x v="0"/>
    <x v="0"/>
    <m/>
    <x v="0"/>
    <x v="2"/>
    <x v="0"/>
  </r>
  <r>
    <d v="2016-01-21T00:00:00"/>
    <s v="A3407896"/>
    <s v="T4061-4R"/>
    <s v="PEE"/>
    <x v="0"/>
    <x v="0"/>
    <n v="1"/>
    <x v="0"/>
    <x v="0"/>
    <m/>
    <x v="0"/>
    <x v="2"/>
    <x v="0"/>
  </r>
  <r>
    <d v="2016-01-21T00:00:00"/>
    <s v="A3413469"/>
    <s v="T4061-4R"/>
    <s v="KELLY"/>
    <x v="0"/>
    <x v="1"/>
    <n v="1"/>
    <x v="0"/>
    <x v="0"/>
    <m/>
    <x v="0"/>
    <x v="2"/>
    <x v="0"/>
  </r>
  <r>
    <d v="2016-01-21T00:00:00"/>
    <s v="A3411517"/>
    <s v="T4061-4R"/>
    <s v="KELLY"/>
    <x v="0"/>
    <x v="2"/>
    <n v="1"/>
    <x v="0"/>
    <x v="0"/>
    <m/>
    <x v="0"/>
    <x v="2"/>
    <x v="0"/>
  </r>
  <r>
    <d v="2016-01-21T00:00:00"/>
    <s v="A3412634"/>
    <s v="T4061-4R"/>
    <s v="KELLY"/>
    <x v="0"/>
    <x v="2"/>
    <n v="1"/>
    <x v="0"/>
    <x v="0"/>
    <m/>
    <x v="0"/>
    <x v="2"/>
    <x v="0"/>
  </r>
  <r>
    <d v="2016-01-21T00:00:00"/>
    <s v="A3412634"/>
    <s v="T4061-4R"/>
    <s v="KELLY"/>
    <x v="0"/>
    <x v="1"/>
    <n v="1"/>
    <x v="0"/>
    <x v="0"/>
    <m/>
    <x v="0"/>
    <x v="2"/>
    <x v="0"/>
  </r>
  <r>
    <d v="2016-01-21T00:00:00"/>
    <s v="A3415173"/>
    <s v="B4305-5M"/>
    <s v="KELLY"/>
    <x v="0"/>
    <x v="2"/>
    <n v="1"/>
    <x v="0"/>
    <x v="0"/>
    <m/>
    <x v="0"/>
    <x v="2"/>
    <x v="0"/>
  </r>
  <r>
    <d v="2016-01-21T00:00:00"/>
    <s v="A3415456"/>
    <s v="B8099-9H"/>
    <s v="KELLY"/>
    <x v="0"/>
    <x v="1"/>
    <n v="5"/>
    <x v="0"/>
    <x v="0"/>
    <m/>
    <x v="0"/>
    <x v="2"/>
    <x v="0"/>
  </r>
  <r>
    <d v="2016-01-21T00:00:00"/>
    <s v="A3414713"/>
    <s v="B8021-9K"/>
    <s v="KELLY"/>
    <x v="0"/>
    <x v="1"/>
    <n v="3"/>
    <x v="0"/>
    <x v="0"/>
    <m/>
    <x v="0"/>
    <x v="2"/>
    <x v="0"/>
  </r>
  <r>
    <d v="2016-01-21T00:00:00"/>
    <s v="A3415455"/>
    <s v="B8099-9H"/>
    <s v="KELLY"/>
    <x v="0"/>
    <x v="2"/>
    <n v="1"/>
    <x v="0"/>
    <x v="0"/>
    <m/>
    <x v="0"/>
    <x v="2"/>
    <x v="0"/>
  </r>
  <r>
    <d v="2016-01-21T00:00:00"/>
    <s v="A3415598"/>
    <s v="B8099-9H"/>
    <s v="KELLY"/>
    <x v="0"/>
    <x v="1"/>
    <n v="1"/>
    <x v="0"/>
    <x v="0"/>
    <m/>
    <x v="0"/>
    <x v="2"/>
    <x v="0"/>
  </r>
  <r>
    <d v="2016-01-21T00:00:00"/>
    <s v="A3415401"/>
    <s v="B8099-9H"/>
    <s v="KELLY"/>
    <x v="0"/>
    <x v="0"/>
    <n v="2"/>
    <x v="0"/>
    <x v="0"/>
    <m/>
    <x v="0"/>
    <x v="2"/>
    <x v="0"/>
  </r>
  <r>
    <d v="2016-01-21T00:00:00"/>
    <s v="A3415401"/>
    <s v="B8099-9H"/>
    <s v="KELLY"/>
    <x v="0"/>
    <x v="1"/>
    <n v="3"/>
    <x v="0"/>
    <x v="0"/>
    <m/>
    <x v="0"/>
    <x v="2"/>
    <x v="0"/>
  </r>
  <r>
    <d v="2016-01-21T00:00:00"/>
    <s v="A3414317"/>
    <s v="B9509-10V"/>
    <s v="KELLY"/>
    <x v="0"/>
    <x v="1"/>
    <n v="1"/>
    <x v="0"/>
    <x v="0"/>
    <m/>
    <x v="0"/>
    <x v="2"/>
    <x v="0"/>
  </r>
  <r>
    <d v="2016-01-21T00:00:00"/>
    <s v="A3412620"/>
    <s v="T4061-4R"/>
    <s v="KELLY"/>
    <x v="0"/>
    <x v="2"/>
    <n v="1"/>
    <x v="0"/>
    <x v="0"/>
    <m/>
    <x v="0"/>
    <x v="2"/>
    <x v="0"/>
  </r>
  <r>
    <d v="2016-01-21T00:00:00"/>
    <s v="A3413468"/>
    <s v="T4061-4R"/>
    <s v="KELLY"/>
    <x v="0"/>
    <x v="2"/>
    <n v="1"/>
    <x v="0"/>
    <x v="0"/>
    <m/>
    <x v="0"/>
    <x v="2"/>
    <x v="0"/>
  </r>
  <r>
    <d v="2016-01-21T00:00:00"/>
    <s v="A3412965"/>
    <s v="B8078-9A"/>
    <s v="KELLY"/>
    <x v="0"/>
    <x v="1"/>
    <n v="1"/>
    <x v="0"/>
    <x v="0"/>
    <m/>
    <x v="0"/>
    <x v="2"/>
    <x v="0"/>
  </r>
  <r>
    <d v="2016-01-22T00:00:00"/>
    <s v="A3415404"/>
    <s v="B8099-9H"/>
    <s v="PEE"/>
    <x v="0"/>
    <x v="0"/>
    <n v="1"/>
    <x v="0"/>
    <x v="0"/>
    <m/>
    <x v="0"/>
    <x v="2"/>
    <x v="0"/>
  </r>
  <r>
    <d v="2016-01-22T00:00:00"/>
    <s v="A3415404"/>
    <s v="B8099-9H"/>
    <s v="PEE"/>
    <x v="0"/>
    <x v="1"/>
    <n v="1"/>
    <x v="0"/>
    <x v="0"/>
    <m/>
    <x v="0"/>
    <x v="2"/>
    <x v="0"/>
  </r>
  <r>
    <d v="2016-01-22T00:00:00"/>
    <s v="A3407935"/>
    <s v="T4063-4R"/>
    <s v="PEE"/>
    <x v="0"/>
    <x v="3"/>
    <n v="1"/>
    <x v="0"/>
    <x v="0"/>
    <m/>
    <x v="0"/>
    <x v="2"/>
    <x v="0"/>
  </r>
  <r>
    <d v="2016-01-22T00:00:00"/>
    <s v="A3414280"/>
    <s v="T4061-4R"/>
    <s v="PEE"/>
    <x v="0"/>
    <x v="3"/>
    <n v="2"/>
    <x v="0"/>
    <x v="0"/>
    <m/>
    <x v="0"/>
    <x v="2"/>
    <x v="0"/>
  </r>
  <r>
    <d v="2016-01-22T00:00:00"/>
    <s v="A3412610"/>
    <s v="T4061-4R"/>
    <s v="PEE"/>
    <x v="0"/>
    <x v="0"/>
    <n v="1"/>
    <x v="0"/>
    <x v="0"/>
    <m/>
    <x v="0"/>
    <x v="2"/>
    <x v="0"/>
  </r>
  <r>
    <d v="2016-01-22T00:00:00"/>
    <s v="A3413928"/>
    <s v="T4061-4R"/>
    <s v="PEE"/>
    <x v="0"/>
    <x v="0"/>
    <n v="1"/>
    <x v="0"/>
    <x v="0"/>
    <m/>
    <x v="0"/>
    <x v="2"/>
    <x v="0"/>
  </r>
  <r>
    <d v="2016-01-22T00:00:00"/>
    <s v="A3413928"/>
    <s v="T4061-4R"/>
    <s v="PEE"/>
    <x v="0"/>
    <x v="1"/>
    <n v="2"/>
    <x v="0"/>
    <x v="0"/>
    <m/>
    <x v="0"/>
    <x v="2"/>
    <x v="0"/>
  </r>
  <r>
    <d v="2016-01-22T00:00:00"/>
    <s v="A3415541"/>
    <s v="B9618-5L"/>
    <s v="KELLY"/>
    <x v="0"/>
    <x v="1"/>
    <n v="1"/>
    <x v="0"/>
    <x v="0"/>
    <m/>
    <x v="0"/>
    <x v="2"/>
    <x v="0"/>
  </r>
  <r>
    <d v="2016-01-22T00:00:00"/>
    <s v="A3412974"/>
    <s v="B8078-9A"/>
    <s v="KELLY"/>
    <x v="0"/>
    <x v="1"/>
    <n v="1"/>
    <x v="0"/>
    <x v="0"/>
    <m/>
    <x v="0"/>
    <x v="2"/>
    <x v="0"/>
  </r>
  <r>
    <d v="2016-01-22T00:00:00"/>
    <s v="A3415603"/>
    <s v="B8099-9H"/>
    <s v="KELLY"/>
    <x v="0"/>
    <x v="1"/>
    <n v="2"/>
    <x v="0"/>
    <x v="0"/>
    <m/>
    <x v="0"/>
    <x v="2"/>
    <x v="0"/>
  </r>
  <r>
    <d v="2016-01-22T00:00:00"/>
    <s v="A3415397"/>
    <s v="B8099-9H"/>
    <s v="KELLY"/>
    <x v="0"/>
    <x v="1"/>
    <n v="1"/>
    <x v="0"/>
    <x v="0"/>
    <m/>
    <x v="0"/>
    <x v="2"/>
    <x v="0"/>
  </r>
  <r>
    <d v="2016-01-22T00:00:00"/>
    <s v="A3409916"/>
    <s v="B8099-9H"/>
    <s v="KELLY"/>
    <x v="0"/>
    <x v="1"/>
    <n v="2"/>
    <x v="0"/>
    <x v="0"/>
    <m/>
    <x v="0"/>
    <x v="2"/>
    <x v="0"/>
  </r>
  <r>
    <d v="2016-01-22T00:00:00"/>
    <s v="A3412967"/>
    <s v="B8078-9A"/>
    <s v="KELLY"/>
    <x v="0"/>
    <x v="1"/>
    <n v="1"/>
    <x v="0"/>
    <x v="0"/>
    <m/>
    <x v="0"/>
    <x v="2"/>
    <x v="0"/>
  </r>
  <r>
    <d v="2016-01-22T00:00:00"/>
    <s v="A3414973"/>
    <s v="B9616-5P"/>
    <s v="KELLY"/>
    <x v="0"/>
    <x v="1"/>
    <n v="1"/>
    <x v="0"/>
    <x v="0"/>
    <m/>
    <x v="0"/>
    <x v="2"/>
    <x v="0"/>
  </r>
  <r>
    <d v="2016-01-22T00:00:00"/>
    <s v="A3413472"/>
    <s v="T4061-4R"/>
    <s v="KELLY"/>
    <x v="0"/>
    <x v="2"/>
    <n v="1"/>
    <x v="0"/>
    <x v="0"/>
    <m/>
    <x v="0"/>
    <x v="2"/>
    <x v="0"/>
  </r>
  <r>
    <d v="2016-01-22T00:00:00"/>
    <s v="A3415534"/>
    <s v="B9618-5L"/>
    <s v="KELLY"/>
    <x v="0"/>
    <x v="2"/>
    <n v="1"/>
    <x v="0"/>
    <x v="0"/>
    <m/>
    <x v="0"/>
    <x v="2"/>
    <x v="0"/>
  </r>
  <r>
    <d v="2016-01-22T00:00:00"/>
    <s v="A3415047"/>
    <s v="B4406-9S"/>
    <s v="KELLY"/>
    <x v="0"/>
    <x v="0"/>
    <n v="1"/>
    <x v="0"/>
    <x v="0"/>
    <m/>
    <x v="0"/>
    <x v="2"/>
    <x v="0"/>
  </r>
  <r>
    <d v="2016-01-22T00:00:00"/>
    <s v="A3415665"/>
    <s v="B8099-9H"/>
    <s v="KELLY"/>
    <x v="0"/>
    <x v="0"/>
    <n v="1"/>
    <x v="0"/>
    <x v="0"/>
    <m/>
    <x v="0"/>
    <x v="2"/>
    <x v="0"/>
  </r>
  <r>
    <d v="2016-01-22T00:00:00"/>
    <s v="A3415667"/>
    <s v="B8099-9H"/>
    <s v="KELLY"/>
    <x v="0"/>
    <x v="0"/>
    <n v="1"/>
    <x v="0"/>
    <x v="0"/>
    <m/>
    <x v="0"/>
    <x v="2"/>
    <x v="0"/>
  </r>
  <r>
    <d v="2016-01-22T00:00:00"/>
    <s v="A3415631"/>
    <s v="B4300-5P"/>
    <s v="KELLY"/>
    <x v="0"/>
    <x v="1"/>
    <n v="1"/>
    <x v="0"/>
    <x v="0"/>
    <m/>
    <x v="0"/>
    <x v="2"/>
    <x v="0"/>
  </r>
  <r>
    <d v="2016-01-22T00:00:00"/>
    <s v="A3415426"/>
    <s v="B4308-5P"/>
    <s v="KELLY"/>
    <x v="0"/>
    <x v="1"/>
    <n v="1"/>
    <x v="0"/>
    <x v="0"/>
    <m/>
    <x v="0"/>
    <x v="2"/>
    <x v="0"/>
  </r>
  <r>
    <d v="2016-01-22T00:00:00"/>
    <s v="A3412980"/>
    <s v="B8078-9A"/>
    <s v="KELLY"/>
    <x v="0"/>
    <x v="1"/>
    <n v="1"/>
    <x v="0"/>
    <x v="0"/>
    <m/>
    <x v="0"/>
    <x v="2"/>
    <x v="0"/>
  </r>
  <r>
    <d v="2016-01-22T00:00:00"/>
    <s v="A3415602"/>
    <s v="B8099-9H"/>
    <s v="KELLY"/>
    <x v="0"/>
    <x v="1"/>
    <n v="1"/>
    <x v="0"/>
    <x v="0"/>
    <m/>
    <x v="0"/>
    <x v="2"/>
    <x v="0"/>
  </r>
  <r>
    <d v="2016-01-22T00:00:00"/>
    <s v="A3415663"/>
    <s v="B8099-9H"/>
    <s v="KELLY"/>
    <x v="0"/>
    <x v="0"/>
    <n v="1"/>
    <x v="0"/>
    <x v="0"/>
    <m/>
    <x v="0"/>
    <x v="2"/>
    <x v="0"/>
  </r>
  <r>
    <d v="2016-01-22T00:00:00"/>
    <s v="A3415174"/>
    <s v="B4305-5M"/>
    <s v="KELLY"/>
    <x v="0"/>
    <x v="1"/>
    <n v="1"/>
    <x v="0"/>
    <x v="0"/>
    <m/>
    <x v="0"/>
    <x v="2"/>
    <x v="0"/>
  </r>
  <r>
    <d v="2016-01-22T00:00:00"/>
    <s v="A3410523"/>
    <s v="B4304-5M"/>
    <s v="KELLY"/>
    <x v="0"/>
    <x v="1"/>
    <n v="2"/>
    <x v="0"/>
    <x v="0"/>
    <m/>
    <x v="0"/>
    <x v="2"/>
    <x v="0"/>
  </r>
  <r>
    <d v="2016-01-22T00:00:00"/>
    <s v="A3411021"/>
    <s v="B4310-5P"/>
    <s v="KELLY"/>
    <x v="0"/>
    <x v="1"/>
    <n v="1"/>
    <x v="0"/>
    <x v="0"/>
    <m/>
    <x v="0"/>
    <x v="2"/>
    <x v="0"/>
  </r>
  <r>
    <d v="2016-01-22T00:00:00"/>
    <s v="A3415046"/>
    <s v="B4406-9S"/>
    <s v="KELLY"/>
    <x v="0"/>
    <x v="1"/>
    <n v="1"/>
    <x v="0"/>
    <x v="0"/>
    <m/>
    <x v="0"/>
    <x v="2"/>
    <x v="0"/>
  </r>
  <r>
    <d v="2016-01-22T00:00:00"/>
    <s v="A3414285"/>
    <s v="T4061-4R"/>
    <s v="KELLY"/>
    <x v="0"/>
    <x v="2"/>
    <n v="1"/>
    <x v="0"/>
    <x v="0"/>
    <m/>
    <x v="0"/>
    <x v="2"/>
    <x v="0"/>
  </r>
  <r>
    <d v="2016-01-23T00:00:00"/>
    <s v="A3415717"/>
    <s v="B4325-5M"/>
    <s v="Fang"/>
    <x v="0"/>
    <x v="2"/>
    <n v="1"/>
    <x v="0"/>
    <x v="0"/>
    <m/>
    <x v="0"/>
    <x v="2"/>
    <x v="0"/>
  </r>
  <r>
    <d v="2016-01-23T00:00:00"/>
    <s v="A3415720"/>
    <s v="B4325-5M"/>
    <s v="Fang"/>
    <x v="0"/>
    <x v="2"/>
    <n v="1"/>
    <x v="0"/>
    <x v="0"/>
    <m/>
    <x v="0"/>
    <x v="2"/>
    <x v="0"/>
  </r>
  <r>
    <d v="2016-01-23T00:00:00"/>
    <s v="A3412972"/>
    <s v="B8078-9A"/>
    <s v="Fang"/>
    <x v="0"/>
    <x v="2"/>
    <n v="2"/>
    <x v="0"/>
    <x v="0"/>
    <m/>
    <x v="0"/>
    <x v="2"/>
    <x v="0"/>
  </r>
  <r>
    <d v="2016-01-23T00:00:00"/>
    <s v="A3412972"/>
    <s v="B8078-9A"/>
    <s v="Fang"/>
    <x v="0"/>
    <x v="1"/>
    <n v="1"/>
    <x v="0"/>
    <x v="0"/>
    <m/>
    <x v="0"/>
    <x v="2"/>
    <x v="0"/>
  </r>
  <r>
    <d v="2016-01-23T00:00:00"/>
    <s v="A3415425"/>
    <s v="B4308-5P"/>
    <s v="Fang"/>
    <x v="0"/>
    <x v="2"/>
    <n v="1"/>
    <x v="0"/>
    <x v="0"/>
    <m/>
    <x v="0"/>
    <x v="2"/>
    <x v="0"/>
  </r>
  <r>
    <d v="2016-01-23T00:00:00"/>
    <s v="A3415425"/>
    <s v="B4308-5P"/>
    <s v="Fang"/>
    <x v="0"/>
    <x v="1"/>
    <n v="1"/>
    <x v="0"/>
    <x v="0"/>
    <m/>
    <x v="0"/>
    <x v="2"/>
    <x v="0"/>
  </r>
  <r>
    <d v="2016-01-23T00:00:00"/>
    <s v="A3415548"/>
    <s v="B9618-5L"/>
    <s v="Fang"/>
    <x v="0"/>
    <x v="2"/>
    <n v="1"/>
    <x v="0"/>
    <x v="0"/>
    <m/>
    <x v="0"/>
    <x v="2"/>
    <x v="0"/>
  </r>
  <r>
    <d v="2016-01-23T00:00:00"/>
    <s v="A3411526"/>
    <s v="T4061-4R"/>
    <s v="Fang"/>
    <x v="0"/>
    <x v="2"/>
    <n v="1"/>
    <x v="0"/>
    <x v="0"/>
    <m/>
    <x v="0"/>
    <x v="2"/>
    <x v="0"/>
  </r>
  <r>
    <d v="2016-01-23T00:00:00"/>
    <s v="A3411508"/>
    <s v="T4061-4R"/>
    <s v="Fang"/>
    <x v="0"/>
    <x v="2"/>
    <n v="1"/>
    <x v="0"/>
    <x v="0"/>
    <m/>
    <x v="0"/>
    <x v="2"/>
    <x v="0"/>
  </r>
  <r>
    <d v="2016-01-23T00:00:00"/>
    <s v="A3411506"/>
    <s v="T4061-4R"/>
    <s v="Fang"/>
    <x v="0"/>
    <x v="2"/>
    <n v="1"/>
    <x v="0"/>
    <x v="0"/>
    <m/>
    <x v="0"/>
    <x v="2"/>
    <x v="0"/>
  </r>
  <r>
    <d v="2016-01-23T00:00:00"/>
    <s v="A3414259"/>
    <s v="T4061-4R"/>
    <s v="Fang"/>
    <x v="0"/>
    <x v="1"/>
    <n v="1"/>
    <x v="0"/>
    <x v="0"/>
    <m/>
    <x v="0"/>
    <x v="2"/>
    <x v="0"/>
  </r>
  <r>
    <d v="2016-01-23T00:00:00"/>
    <s v="A3415725"/>
    <s v="B4325-5M"/>
    <s v="KELLY"/>
    <x v="0"/>
    <x v="1"/>
    <n v="1"/>
    <x v="0"/>
    <x v="0"/>
    <m/>
    <x v="0"/>
    <x v="2"/>
    <x v="0"/>
  </r>
  <r>
    <d v="2016-01-23T00:00:00"/>
    <s v="A3415430"/>
    <s v="B4308-5P"/>
    <s v="KELLY"/>
    <x v="0"/>
    <x v="2"/>
    <n v="1"/>
    <x v="0"/>
    <x v="0"/>
    <m/>
    <x v="0"/>
    <x v="2"/>
    <x v="0"/>
  </r>
  <r>
    <d v="2016-01-23T00:00:00"/>
    <s v="A3414284"/>
    <s v="T4061-4R"/>
    <s v="KELLY"/>
    <x v="0"/>
    <x v="2"/>
    <n v="1"/>
    <x v="0"/>
    <x v="0"/>
    <m/>
    <x v="0"/>
    <x v="2"/>
    <x v="0"/>
  </r>
  <r>
    <d v="2016-01-23T00:00:00"/>
    <s v="A3402804"/>
    <s v="T4061-4R"/>
    <s v="KELLY"/>
    <x v="0"/>
    <x v="2"/>
    <n v="1"/>
    <x v="0"/>
    <x v="0"/>
    <m/>
    <x v="0"/>
    <x v="2"/>
    <x v="0"/>
  </r>
  <r>
    <d v="2016-01-23T00:00:00"/>
    <s v="A3415751"/>
    <s v="B9618-5L"/>
    <s v="KELLY"/>
    <x v="0"/>
    <x v="2"/>
    <n v="1"/>
    <x v="0"/>
    <x v="0"/>
    <m/>
    <x v="0"/>
    <x v="2"/>
    <x v="0"/>
  </r>
  <r>
    <d v="2016-01-23T00:00:00"/>
    <s v="A3415461"/>
    <s v="B4401-9L"/>
    <s v="KELLY"/>
    <x v="0"/>
    <x v="1"/>
    <n v="1"/>
    <x v="0"/>
    <x v="0"/>
    <m/>
    <x v="0"/>
    <x v="2"/>
    <x v="0"/>
  </r>
  <r>
    <d v="2016-01-23T00:00:00"/>
    <s v="A3416405"/>
    <s v="B8029-9N"/>
    <s v="KELLY"/>
    <x v="0"/>
    <x v="2"/>
    <n v="1"/>
    <x v="0"/>
    <x v="0"/>
    <m/>
    <x v="0"/>
    <x v="2"/>
    <x v="0"/>
  </r>
  <r>
    <d v="2016-01-23T00:00:00"/>
    <s v="A3415675"/>
    <s v="B8099-9H"/>
    <s v="KELLY"/>
    <x v="0"/>
    <x v="2"/>
    <n v="1"/>
    <x v="0"/>
    <x v="0"/>
    <m/>
    <x v="0"/>
    <x v="2"/>
    <x v="0"/>
  </r>
  <r>
    <d v="2016-01-23T00:00:00"/>
    <s v="A3416649"/>
    <s v="B8099-9H"/>
    <s v="KELLY"/>
    <x v="0"/>
    <x v="3"/>
    <n v="1"/>
    <x v="0"/>
    <x v="0"/>
    <m/>
    <x v="0"/>
    <x v="2"/>
    <x v="0"/>
  </r>
  <r>
    <d v="2016-01-23T00:00:00"/>
    <s v="P3035367"/>
    <s v="LS33I-9A"/>
    <s v="KELLY"/>
    <x v="0"/>
    <x v="1"/>
    <n v="2"/>
    <x v="0"/>
    <x v="0"/>
    <m/>
    <x v="0"/>
    <x v="2"/>
    <x v="0"/>
  </r>
  <r>
    <d v="2016-01-23T00:00:00"/>
    <s v="A3415187"/>
    <s v="B4305-5M"/>
    <s v="KELLY"/>
    <x v="0"/>
    <x v="2"/>
    <n v="1"/>
    <x v="0"/>
    <x v="0"/>
    <m/>
    <x v="0"/>
    <x v="2"/>
    <x v="0"/>
  </r>
  <r>
    <d v="2016-01-23T00:00:00"/>
    <s v="A3415757"/>
    <s v="B9618-5L"/>
    <s v="KELLY"/>
    <x v="0"/>
    <x v="1"/>
    <n v="1"/>
    <x v="0"/>
    <x v="0"/>
    <m/>
    <x v="0"/>
    <x v="2"/>
    <x v="0"/>
  </r>
  <r>
    <d v="2016-01-23T00:00:00"/>
    <s v="A3403840"/>
    <s v="T4061-4R"/>
    <s v="KELLY"/>
    <x v="0"/>
    <x v="2"/>
    <n v="1"/>
    <x v="0"/>
    <x v="0"/>
    <m/>
    <x v="0"/>
    <x v="2"/>
    <x v="0"/>
  </r>
  <r>
    <d v="2016-01-23T00:00:00"/>
    <s v="A3414662"/>
    <s v="B8960-16G"/>
    <s v="PEE"/>
    <x v="0"/>
    <x v="7"/>
    <n v="9"/>
    <x v="0"/>
    <x v="1"/>
    <m/>
    <x v="0"/>
    <x v="2"/>
    <x v="0"/>
  </r>
  <r>
    <d v="2016-01-23T00:00:00"/>
    <s v="A3414662"/>
    <s v="B8960-16G"/>
    <s v="PEE"/>
    <x v="0"/>
    <x v="6"/>
    <n v="5"/>
    <x v="0"/>
    <x v="1"/>
    <m/>
    <x v="0"/>
    <x v="2"/>
    <x v="0"/>
  </r>
  <r>
    <d v="2016-01-23T00:00:00"/>
    <s v="A3415625"/>
    <s v="B8099-9H"/>
    <s v="Fang"/>
    <x v="0"/>
    <x v="6"/>
    <n v="1"/>
    <x v="0"/>
    <x v="1"/>
    <m/>
    <x v="0"/>
    <x v="2"/>
    <x v="0"/>
  </r>
  <r>
    <d v="2016-01-24T00:00:00"/>
    <s v="A3414530"/>
    <s v="B4402-9L"/>
    <s v="PEE"/>
    <x v="0"/>
    <x v="1"/>
    <n v="1"/>
    <x v="0"/>
    <x v="0"/>
    <m/>
    <x v="0"/>
    <x v="2"/>
    <x v="0"/>
  </r>
  <r>
    <d v="2016-01-24T00:00:00"/>
    <s v="A3413785"/>
    <s v="B8078-9A"/>
    <s v="PEE"/>
    <x v="0"/>
    <x v="1"/>
    <n v="1"/>
    <x v="0"/>
    <x v="0"/>
    <m/>
    <x v="0"/>
    <x v="2"/>
    <x v="0"/>
  </r>
  <r>
    <d v="2016-01-24T00:00:00"/>
    <s v="A3414172"/>
    <s v="B4405-9L"/>
    <s v="PEE"/>
    <x v="0"/>
    <x v="1"/>
    <n v="1"/>
    <x v="0"/>
    <x v="0"/>
    <m/>
    <x v="0"/>
    <x v="2"/>
    <x v="0"/>
  </r>
  <r>
    <d v="2016-01-24T00:00:00"/>
    <s v="A3414655"/>
    <s v="B8960-16G"/>
    <s v="PEE"/>
    <x v="0"/>
    <x v="2"/>
    <n v="1"/>
    <x v="0"/>
    <x v="0"/>
    <m/>
    <x v="0"/>
    <x v="2"/>
    <x v="0"/>
  </r>
  <r>
    <d v="2016-01-24T00:00:00"/>
    <s v="A3402814"/>
    <s v="T4061-4R"/>
    <s v="PEE"/>
    <x v="0"/>
    <x v="1"/>
    <n v="3"/>
    <x v="0"/>
    <x v="0"/>
    <m/>
    <x v="0"/>
    <x v="2"/>
    <x v="0"/>
  </r>
  <r>
    <d v="2016-01-24T00:00:00"/>
    <s v="A3403845"/>
    <s v="T4061-4R"/>
    <s v="PEE"/>
    <x v="0"/>
    <x v="1"/>
    <n v="1"/>
    <x v="0"/>
    <x v="0"/>
    <m/>
    <x v="0"/>
    <x v="2"/>
    <x v="0"/>
  </r>
  <r>
    <d v="2016-01-24T00:00:00"/>
    <s v="A3405823"/>
    <s v="T4061-4R"/>
    <s v="PEE"/>
    <x v="0"/>
    <x v="2"/>
    <n v="1"/>
    <x v="0"/>
    <x v="0"/>
    <m/>
    <x v="0"/>
    <x v="2"/>
    <x v="0"/>
  </r>
  <r>
    <d v="2016-01-24T00:00:00"/>
    <s v="A3405823"/>
    <s v="T4061-4R"/>
    <s v="PEE"/>
    <x v="0"/>
    <x v="1"/>
    <n v="1"/>
    <x v="0"/>
    <x v="0"/>
    <m/>
    <x v="0"/>
    <x v="2"/>
    <x v="0"/>
  </r>
  <r>
    <d v="2016-01-24T00:00:00"/>
    <s v="A3413797"/>
    <s v="B8078-9A"/>
    <s v="KELLY"/>
    <x v="0"/>
    <x v="3"/>
    <n v="1"/>
    <x v="0"/>
    <x v="0"/>
    <m/>
    <x v="0"/>
    <x v="2"/>
    <x v="0"/>
  </r>
  <r>
    <d v="2016-01-24T00:00:00"/>
    <s v="A3416656"/>
    <s v="B8099-9H"/>
    <s v="KELLY"/>
    <x v="0"/>
    <x v="1"/>
    <n v="1"/>
    <x v="0"/>
    <x v="0"/>
    <m/>
    <x v="0"/>
    <x v="2"/>
    <x v="0"/>
  </r>
  <r>
    <d v="2016-01-24T00:00:00"/>
    <s v="A3415688"/>
    <s v="B8099-9H"/>
    <s v="KELLY"/>
    <x v="0"/>
    <x v="1"/>
    <n v="1"/>
    <x v="0"/>
    <x v="0"/>
    <m/>
    <x v="0"/>
    <x v="2"/>
    <x v="0"/>
  </r>
  <r>
    <d v="2016-01-24T00:00:00"/>
    <s v="A3414670"/>
    <s v="B8960-16G"/>
    <s v="KELLY"/>
    <x v="0"/>
    <x v="3"/>
    <n v="19"/>
    <x v="0"/>
    <x v="0"/>
    <m/>
    <x v="0"/>
    <x v="2"/>
    <x v="0"/>
  </r>
  <r>
    <d v="2016-01-24T00:00:00"/>
    <s v="A3404368"/>
    <s v="T4063-4R"/>
    <s v="KELLY"/>
    <x v="0"/>
    <x v="2"/>
    <n v="1"/>
    <x v="0"/>
    <x v="0"/>
    <m/>
    <x v="0"/>
    <x v="2"/>
    <x v="0"/>
  </r>
  <r>
    <d v="2016-01-24T00:00:00"/>
    <s v="A3404368"/>
    <s v="T4063-4R"/>
    <s v="KELLY"/>
    <x v="0"/>
    <x v="1"/>
    <n v="3"/>
    <x v="0"/>
    <x v="0"/>
    <m/>
    <x v="0"/>
    <x v="2"/>
    <x v="0"/>
  </r>
  <r>
    <d v="2016-01-24T00:00:00"/>
    <s v="A3405804"/>
    <s v="T4061-4R"/>
    <s v="KELLY"/>
    <x v="0"/>
    <x v="1"/>
    <n v="1"/>
    <x v="0"/>
    <x v="0"/>
    <m/>
    <x v="0"/>
    <x v="2"/>
    <x v="0"/>
  </r>
  <r>
    <d v="2016-01-24T00:00:00"/>
    <s v="A3404376"/>
    <s v="T4063-4R"/>
    <s v="KELLY"/>
    <x v="0"/>
    <x v="1"/>
    <n v="1"/>
    <x v="0"/>
    <x v="0"/>
    <m/>
    <x v="0"/>
    <x v="2"/>
    <x v="0"/>
  </r>
  <r>
    <d v="2016-01-24T00:00:00"/>
    <s v="A3415186"/>
    <s v="B4305-5M"/>
    <s v="KELLY"/>
    <x v="0"/>
    <x v="1"/>
    <n v="1"/>
    <x v="0"/>
    <x v="0"/>
    <m/>
    <x v="0"/>
    <x v="2"/>
    <x v="0"/>
  </r>
  <r>
    <d v="2016-01-24T00:00:00"/>
    <s v="A3403829"/>
    <s v="T4061-4R"/>
    <s v="KELLY"/>
    <x v="0"/>
    <x v="2"/>
    <n v="1"/>
    <x v="0"/>
    <x v="0"/>
    <m/>
    <x v="0"/>
    <x v="2"/>
    <x v="0"/>
  </r>
  <r>
    <d v="2016-01-24T00:00:00"/>
    <s v="A3402802"/>
    <s v="T4061-4R"/>
    <s v="KELLY"/>
    <x v="0"/>
    <x v="2"/>
    <n v="1"/>
    <x v="0"/>
    <x v="0"/>
    <m/>
    <x v="0"/>
    <x v="2"/>
    <x v="0"/>
  </r>
  <r>
    <d v="2016-01-24T00:00:00"/>
    <s v="A3405834"/>
    <s v="T4061-4R"/>
    <s v="PEE"/>
    <x v="0"/>
    <x v="6"/>
    <n v="1"/>
    <x v="0"/>
    <x v="1"/>
    <m/>
    <x v="0"/>
    <x v="2"/>
    <x v="0"/>
  </r>
  <r>
    <d v="2016-01-25T00:00:00"/>
    <s v="A3415680"/>
    <s v="B8099-9H"/>
    <s v="PEE"/>
    <x v="0"/>
    <x v="1"/>
    <n v="1"/>
    <x v="0"/>
    <x v="0"/>
    <m/>
    <x v="0"/>
    <x v="3"/>
    <x v="0"/>
  </r>
  <r>
    <d v="2016-01-25T00:00:00"/>
    <s v="A3415679"/>
    <s v="B8099-9H"/>
    <s v="PEE"/>
    <x v="0"/>
    <x v="1"/>
    <n v="1"/>
    <x v="0"/>
    <x v="0"/>
    <m/>
    <x v="0"/>
    <x v="3"/>
    <x v="0"/>
  </r>
  <r>
    <d v="2016-01-25T00:00:00"/>
    <s v="A3413796"/>
    <s v="B8078-9A"/>
    <s v="PEE"/>
    <x v="0"/>
    <x v="1"/>
    <n v="1"/>
    <x v="0"/>
    <x v="0"/>
    <m/>
    <x v="0"/>
    <x v="3"/>
    <x v="0"/>
  </r>
  <r>
    <d v="2016-01-25T00:00:00"/>
    <s v="A3415755"/>
    <s v="B9618-5L"/>
    <s v="PEE"/>
    <x v="0"/>
    <x v="2"/>
    <n v="1"/>
    <x v="0"/>
    <x v="0"/>
    <m/>
    <x v="0"/>
    <x v="3"/>
    <x v="0"/>
  </r>
  <r>
    <d v="2016-01-25T00:00:00"/>
    <s v="A3414274"/>
    <s v="T4061-4R"/>
    <s v="PEE"/>
    <x v="0"/>
    <x v="1"/>
    <n v="4"/>
    <x v="0"/>
    <x v="0"/>
    <m/>
    <x v="0"/>
    <x v="3"/>
    <x v="0"/>
  </r>
  <r>
    <d v="2016-01-25T00:00:00"/>
    <s v="A3402815"/>
    <s v="T4061-4R"/>
    <s v="PEE"/>
    <x v="0"/>
    <x v="1"/>
    <n v="1"/>
    <x v="0"/>
    <x v="0"/>
    <m/>
    <x v="0"/>
    <x v="3"/>
    <x v="0"/>
  </r>
  <r>
    <d v="2016-01-25T00:00:00"/>
    <s v="A3404356"/>
    <s v="T4063-4R"/>
    <s v="KELLY"/>
    <x v="0"/>
    <x v="2"/>
    <n v="1"/>
    <x v="0"/>
    <x v="0"/>
    <m/>
    <x v="0"/>
    <x v="3"/>
    <x v="0"/>
  </r>
  <r>
    <d v="2016-01-25T00:00:00"/>
    <s v="A3404356"/>
    <s v="T4063-4R"/>
    <s v="KELLY"/>
    <x v="0"/>
    <x v="1"/>
    <n v="1"/>
    <x v="0"/>
    <x v="0"/>
    <m/>
    <x v="0"/>
    <x v="3"/>
    <x v="0"/>
  </r>
  <r>
    <d v="2016-01-25T00:00:00"/>
    <s v="A3404369"/>
    <s v="T4063-4R"/>
    <s v="KELLY"/>
    <x v="0"/>
    <x v="2"/>
    <n v="2"/>
    <x v="0"/>
    <x v="0"/>
    <m/>
    <x v="0"/>
    <x v="3"/>
    <x v="0"/>
  </r>
  <r>
    <d v="2016-01-25T00:00:00"/>
    <s v="A3404377"/>
    <s v="T4063-4R"/>
    <s v="KELLY"/>
    <x v="0"/>
    <x v="2"/>
    <n v="1"/>
    <x v="0"/>
    <x v="0"/>
    <m/>
    <x v="0"/>
    <x v="3"/>
    <x v="0"/>
  </r>
  <r>
    <d v="2016-01-25T00:00:00"/>
    <s v="A3403849"/>
    <s v="T4061-4R"/>
    <s v="KELLY"/>
    <x v="0"/>
    <x v="2"/>
    <n v="1"/>
    <x v="0"/>
    <x v="0"/>
    <m/>
    <x v="0"/>
    <x v="3"/>
    <x v="0"/>
  </r>
  <r>
    <d v="2016-01-25T00:00:00"/>
    <s v="A3402806"/>
    <s v="T4061-4R"/>
    <s v="KELLY"/>
    <x v="0"/>
    <x v="2"/>
    <n v="1"/>
    <x v="0"/>
    <x v="0"/>
    <m/>
    <x v="0"/>
    <x v="3"/>
    <x v="0"/>
  </r>
  <r>
    <d v="2016-01-25T00:00:00"/>
    <s v="A3417128"/>
    <s v="B8099-9H"/>
    <s v="KELLY"/>
    <x v="0"/>
    <x v="0"/>
    <n v="1"/>
    <x v="0"/>
    <x v="0"/>
    <m/>
    <x v="0"/>
    <x v="3"/>
    <x v="0"/>
  </r>
  <r>
    <d v="2016-01-25T00:00:00"/>
    <s v="A3417128"/>
    <s v="B8099-9H"/>
    <s v="KELLY"/>
    <x v="0"/>
    <x v="1"/>
    <n v="1"/>
    <x v="0"/>
    <x v="0"/>
    <m/>
    <x v="0"/>
    <x v="3"/>
    <x v="0"/>
  </r>
  <r>
    <d v="2016-01-25T00:00:00"/>
    <s v="A3416987"/>
    <s v="B9604-5A"/>
    <s v="KELLY"/>
    <x v="0"/>
    <x v="2"/>
    <n v="1"/>
    <x v="0"/>
    <x v="0"/>
    <m/>
    <x v="0"/>
    <x v="3"/>
    <x v="0"/>
  </r>
  <r>
    <d v="2016-01-25T00:00:00"/>
    <s v="A3417129"/>
    <s v="B8099-9H"/>
    <s v="KELLY"/>
    <x v="0"/>
    <x v="2"/>
    <n v="2"/>
    <x v="0"/>
    <x v="0"/>
    <m/>
    <x v="0"/>
    <x v="3"/>
    <x v="0"/>
  </r>
  <r>
    <d v="2016-01-25T00:00:00"/>
    <s v="A3405830"/>
    <s v="T4061-4R"/>
    <s v="KELLY"/>
    <x v="0"/>
    <x v="1"/>
    <n v="1"/>
    <x v="0"/>
    <x v="0"/>
    <m/>
    <x v="0"/>
    <x v="3"/>
    <x v="0"/>
  </r>
  <r>
    <d v="2016-01-25T00:00:00"/>
    <s v="A3403846"/>
    <s v="T4061-4R"/>
    <s v="KELLY"/>
    <x v="0"/>
    <x v="2"/>
    <n v="1"/>
    <x v="0"/>
    <x v="0"/>
    <m/>
    <x v="0"/>
    <x v="3"/>
    <x v="0"/>
  </r>
  <r>
    <d v="2016-01-25T00:00:00"/>
    <s v="A3405828"/>
    <s v="T4061-4R"/>
    <s v="KELLY"/>
    <x v="0"/>
    <x v="2"/>
    <n v="1"/>
    <x v="0"/>
    <x v="0"/>
    <m/>
    <x v="0"/>
    <x v="3"/>
    <x v="0"/>
  </r>
  <r>
    <d v="2016-01-25T00:00:00"/>
    <s v="A3405801"/>
    <s v="T4061-4R"/>
    <s v="KELLY"/>
    <x v="0"/>
    <x v="2"/>
    <n v="1"/>
    <x v="0"/>
    <x v="0"/>
    <m/>
    <x v="0"/>
    <x v="3"/>
    <x v="0"/>
  </r>
  <r>
    <d v="2016-01-25T00:00:00"/>
    <s v="A3405836"/>
    <s v="T4061-4R"/>
    <s v="KELLY"/>
    <x v="0"/>
    <x v="2"/>
    <n v="1"/>
    <x v="0"/>
    <x v="0"/>
    <m/>
    <x v="0"/>
    <x v="3"/>
    <x v="0"/>
  </r>
  <r>
    <d v="2016-01-25T00:00:00"/>
    <s v="A3404361"/>
    <s v="T4063-4R"/>
    <s v="KELLY"/>
    <x v="0"/>
    <x v="0"/>
    <n v="1"/>
    <x v="0"/>
    <x v="0"/>
    <m/>
    <x v="0"/>
    <x v="3"/>
    <x v="0"/>
  </r>
  <r>
    <d v="2016-01-25T00:00:00"/>
    <s v="A3415909"/>
    <s v="B8088-9S"/>
    <s v="KELLY"/>
    <x v="0"/>
    <x v="2"/>
    <n v="1"/>
    <x v="0"/>
    <x v="0"/>
    <m/>
    <x v="0"/>
    <x v="3"/>
    <x v="0"/>
  </r>
  <r>
    <d v="2016-01-25T00:00:00"/>
    <s v="A3415919"/>
    <s v="B8088-9S"/>
    <s v="KELLY"/>
    <x v="0"/>
    <x v="1"/>
    <n v="1"/>
    <x v="0"/>
    <x v="0"/>
    <m/>
    <x v="0"/>
    <x v="3"/>
    <x v="0"/>
  </r>
  <r>
    <d v="2016-01-25T00:00:00"/>
    <s v="A3414038"/>
    <s v="B8031-9M"/>
    <s v="KELLY"/>
    <x v="0"/>
    <x v="1"/>
    <n v="1"/>
    <x v="0"/>
    <x v="0"/>
    <m/>
    <x v="0"/>
    <x v="3"/>
    <x v="0"/>
  </r>
  <r>
    <d v="2016-01-25T00:00:00"/>
    <s v="A3417248"/>
    <s v="B8099-9H"/>
    <s v="KELLY"/>
    <x v="0"/>
    <x v="1"/>
    <n v="2"/>
    <x v="0"/>
    <x v="0"/>
    <m/>
    <x v="0"/>
    <x v="3"/>
    <x v="0"/>
  </r>
  <r>
    <d v="2016-01-25T00:00:00"/>
    <s v="A3415681"/>
    <s v="B8099-9H"/>
    <s v="KELLY"/>
    <x v="0"/>
    <x v="1"/>
    <n v="1"/>
    <x v="0"/>
    <x v="0"/>
    <m/>
    <x v="0"/>
    <x v="3"/>
    <x v="0"/>
  </r>
  <r>
    <d v="2016-01-25T00:00:00"/>
    <s v="A3417241"/>
    <s v="B8099-9H"/>
    <s v="KELLY"/>
    <x v="0"/>
    <x v="2"/>
    <n v="1"/>
    <x v="0"/>
    <x v="0"/>
    <m/>
    <x v="0"/>
    <x v="3"/>
    <x v="0"/>
  </r>
  <r>
    <d v="2016-01-25T00:00:00"/>
    <s v="A3417072"/>
    <s v="B8078-9A"/>
    <s v="KELLY"/>
    <x v="0"/>
    <x v="1"/>
    <n v="1"/>
    <x v="0"/>
    <x v="0"/>
    <m/>
    <x v="0"/>
    <x v="3"/>
    <x v="0"/>
  </r>
  <r>
    <d v="2016-01-25T00:00:00"/>
    <s v="A3417243"/>
    <s v="B8099-9H"/>
    <s v="KELLY"/>
    <x v="0"/>
    <x v="2"/>
    <n v="1"/>
    <x v="0"/>
    <x v="0"/>
    <m/>
    <x v="0"/>
    <x v="3"/>
    <x v="0"/>
  </r>
  <r>
    <d v="2016-01-25T00:00:00"/>
    <s v="A3416988"/>
    <s v="B9604-5A"/>
    <s v="KELLY"/>
    <x v="0"/>
    <x v="2"/>
    <n v="1"/>
    <x v="0"/>
    <x v="0"/>
    <m/>
    <x v="0"/>
    <x v="3"/>
    <x v="0"/>
  </r>
  <r>
    <d v="2016-01-25T00:00:00"/>
    <s v="A3417130"/>
    <s v="B8099-9H"/>
    <s v="KELLY"/>
    <x v="0"/>
    <x v="2"/>
    <n v="1"/>
    <x v="0"/>
    <x v="0"/>
    <m/>
    <x v="0"/>
    <x v="3"/>
    <x v="0"/>
  </r>
  <r>
    <d v="2016-01-25T00:00:00"/>
    <s v="A3414040"/>
    <s v="B8031-9M"/>
    <s v="KELLY"/>
    <x v="0"/>
    <x v="0"/>
    <n v="2"/>
    <x v="0"/>
    <x v="0"/>
    <m/>
    <x v="0"/>
    <x v="3"/>
    <x v="0"/>
  </r>
  <r>
    <d v="2016-01-25T00:00:00"/>
    <s v="A3414040"/>
    <s v="B8031-9M"/>
    <s v="KELLY"/>
    <x v="0"/>
    <x v="1"/>
    <n v="1"/>
    <x v="0"/>
    <x v="0"/>
    <m/>
    <x v="0"/>
    <x v="3"/>
    <x v="0"/>
  </r>
  <r>
    <d v="2016-01-25T00:00:00"/>
    <s v="A3417001"/>
    <s v="B9604-5A"/>
    <s v="KELLY"/>
    <x v="0"/>
    <x v="0"/>
    <n v="1"/>
    <x v="0"/>
    <x v="0"/>
    <m/>
    <x v="0"/>
    <x v="3"/>
    <x v="0"/>
  </r>
  <r>
    <d v="2016-01-25T00:00:00"/>
    <s v="A3417247"/>
    <s v="B8099-9H"/>
    <s v="PEE"/>
    <x v="0"/>
    <x v="4"/>
    <n v="1"/>
    <x v="0"/>
    <x v="1"/>
    <m/>
    <x v="0"/>
    <x v="3"/>
    <x v="0"/>
  </r>
  <r>
    <d v="2016-01-26T00:00:00"/>
    <s v="A3417253"/>
    <s v="B8099-9H"/>
    <s v="PEE"/>
    <x v="0"/>
    <x v="2"/>
    <n v="1"/>
    <x v="0"/>
    <x v="0"/>
    <m/>
    <x v="0"/>
    <x v="3"/>
    <x v="0"/>
  </r>
  <r>
    <d v="2016-01-26T00:00:00"/>
    <s v="A3404359"/>
    <s v="T4063-4R"/>
    <s v="PEE"/>
    <x v="0"/>
    <x v="1"/>
    <n v="1"/>
    <x v="0"/>
    <x v="0"/>
    <m/>
    <x v="0"/>
    <x v="3"/>
    <x v="0"/>
  </r>
  <r>
    <d v="2016-01-26T00:00:00"/>
    <s v="A3407899"/>
    <s v="T4061-4R"/>
    <s v="PEE"/>
    <x v="0"/>
    <x v="2"/>
    <n v="4"/>
    <x v="0"/>
    <x v="0"/>
    <m/>
    <x v="0"/>
    <x v="3"/>
    <x v="0"/>
  </r>
  <r>
    <d v="2016-01-26T00:00:00"/>
    <s v="A3411492"/>
    <s v="T4061-4R"/>
    <s v="PEE"/>
    <x v="0"/>
    <x v="2"/>
    <n v="1"/>
    <x v="0"/>
    <x v="0"/>
    <m/>
    <x v="0"/>
    <x v="3"/>
    <x v="0"/>
  </r>
  <r>
    <d v="2016-01-26T00:00:00"/>
    <s v="A3407871"/>
    <s v="T4061-4R"/>
    <s v="PEE"/>
    <x v="0"/>
    <x v="2"/>
    <n v="1"/>
    <x v="0"/>
    <x v="0"/>
    <m/>
    <x v="0"/>
    <x v="3"/>
    <x v="0"/>
  </r>
  <r>
    <d v="2016-01-26T00:00:00"/>
    <s v="A3417793"/>
    <s v="B8099-9H"/>
    <s v="KELLY"/>
    <x v="0"/>
    <x v="1"/>
    <n v="1"/>
    <x v="0"/>
    <x v="0"/>
    <m/>
    <x v="0"/>
    <x v="3"/>
    <x v="0"/>
  </r>
  <r>
    <d v="2016-01-26T00:00:00"/>
    <s v="A3417116"/>
    <s v="B8099-9H"/>
    <s v="KELLY"/>
    <x v="0"/>
    <x v="2"/>
    <n v="1"/>
    <x v="0"/>
    <x v="0"/>
    <m/>
    <x v="0"/>
    <x v="3"/>
    <x v="0"/>
  </r>
  <r>
    <d v="2016-01-26T00:00:00"/>
    <s v="A3417116"/>
    <s v="B8099-9H"/>
    <s v="KELLY"/>
    <x v="0"/>
    <x v="1"/>
    <n v="4"/>
    <x v="0"/>
    <x v="0"/>
    <m/>
    <x v="0"/>
    <x v="3"/>
    <x v="0"/>
  </r>
  <r>
    <d v="2016-01-26T00:00:00"/>
    <s v="A3416674"/>
    <s v="B8099-9H"/>
    <s v="KELLY"/>
    <x v="0"/>
    <x v="1"/>
    <n v="1"/>
    <x v="0"/>
    <x v="0"/>
    <m/>
    <x v="0"/>
    <x v="3"/>
    <x v="0"/>
  </r>
  <r>
    <d v="2016-01-26T00:00:00"/>
    <s v="A3416670"/>
    <s v="B8099-9H"/>
    <s v="KELLY"/>
    <x v="0"/>
    <x v="1"/>
    <n v="2"/>
    <x v="0"/>
    <x v="0"/>
    <m/>
    <x v="0"/>
    <x v="3"/>
    <x v="0"/>
  </r>
  <r>
    <d v="2016-01-26T00:00:00"/>
    <s v="A3416667"/>
    <s v="B8099-9H"/>
    <s v="KELLY"/>
    <x v="0"/>
    <x v="1"/>
    <n v="1"/>
    <x v="0"/>
    <x v="0"/>
    <m/>
    <x v="0"/>
    <x v="3"/>
    <x v="0"/>
  </r>
  <r>
    <d v="2016-01-26T00:00:00"/>
    <s v="A3417807"/>
    <s v="B8099-9H"/>
    <s v="KELLY"/>
    <x v="0"/>
    <x v="1"/>
    <n v="6"/>
    <x v="0"/>
    <x v="0"/>
    <m/>
    <x v="0"/>
    <x v="3"/>
    <x v="0"/>
  </r>
  <r>
    <d v="2016-01-26T00:00:00"/>
    <s v="A3417801"/>
    <s v="B8099-9H"/>
    <s v="KELLY"/>
    <x v="0"/>
    <x v="2"/>
    <n v="1"/>
    <x v="0"/>
    <x v="0"/>
    <m/>
    <x v="0"/>
    <x v="3"/>
    <x v="0"/>
  </r>
  <r>
    <d v="2016-01-26T00:00:00"/>
    <s v="A3417801"/>
    <s v="B8099-9H"/>
    <s v="KELLY"/>
    <x v="0"/>
    <x v="1"/>
    <n v="2"/>
    <x v="0"/>
    <x v="0"/>
    <m/>
    <x v="0"/>
    <x v="3"/>
    <x v="0"/>
  </r>
  <r>
    <d v="2016-01-26T00:00:00"/>
    <s v="A3417134"/>
    <s v="B8099-9H"/>
    <s v="KELLY"/>
    <x v="0"/>
    <x v="2"/>
    <n v="1"/>
    <x v="0"/>
    <x v="0"/>
    <m/>
    <x v="0"/>
    <x v="3"/>
    <x v="0"/>
  </r>
  <r>
    <d v="2016-01-26T00:00:00"/>
    <s v="A3417245"/>
    <s v="B8099-9H"/>
    <s v="KELLY"/>
    <x v="0"/>
    <x v="1"/>
    <n v="1"/>
    <x v="0"/>
    <x v="0"/>
    <m/>
    <x v="0"/>
    <x v="3"/>
    <x v="0"/>
  </r>
  <r>
    <d v="2016-01-26T00:00:00"/>
    <s v="A3416860"/>
    <s v="B8025-9U"/>
    <s v="KELLY"/>
    <x v="0"/>
    <x v="3"/>
    <n v="1"/>
    <x v="0"/>
    <x v="0"/>
    <m/>
    <x v="0"/>
    <x v="3"/>
    <x v="0"/>
  </r>
  <r>
    <d v="2016-01-26T00:00:00"/>
    <s v="A3407867"/>
    <s v="T4061-4R"/>
    <s v="KELLY"/>
    <x v="0"/>
    <x v="2"/>
    <n v="1"/>
    <x v="0"/>
    <x v="0"/>
    <m/>
    <x v="0"/>
    <x v="3"/>
    <x v="0"/>
  </r>
  <r>
    <d v="2016-01-26T00:00:00"/>
    <s v="A3414271"/>
    <s v="T4061-4R"/>
    <s v="KELLY"/>
    <x v="0"/>
    <x v="1"/>
    <n v="1"/>
    <x v="0"/>
    <x v="0"/>
    <m/>
    <x v="0"/>
    <x v="3"/>
    <x v="0"/>
  </r>
  <r>
    <d v="2016-01-26T00:00:00"/>
    <s v="A3413925"/>
    <s v="T4061-4R"/>
    <s v="KELLY"/>
    <x v="0"/>
    <x v="1"/>
    <n v="2"/>
    <x v="0"/>
    <x v="0"/>
    <m/>
    <x v="0"/>
    <x v="3"/>
    <x v="0"/>
  </r>
  <r>
    <d v="2016-01-26T00:00:00"/>
    <s v="A3414289"/>
    <s v="T4061-4R"/>
    <s v="KELLY"/>
    <x v="0"/>
    <x v="1"/>
    <n v="1"/>
    <x v="0"/>
    <x v="0"/>
    <m/>
    <x v="0"/>
    <x v="3"/>
    <x v="0"/>
  </r>
  <r>
    <d v="2016-01-26T00:00:00"/>
    <s v="A3413938"/>
    <s v="T4061-4R"/>
    <s v="KELLY"/>
    <x v="0"/>
    <x v="1"/>
    <n v="1"/>
    <x v="0"/>
    <x v="0"/>
    <m/>
    <x v="0"/>
    <x v="3"/>
    <x v="0"/>
  </r>
  <r>
    <d v="2016-01-26T00:00:00"/>
    <s v="A3417011"/>
    <s v="B9604-5A"/>
    <s v="KELLY"/>
    <x v="0"/>
    <x v="1"/>
    <n v="1"/>
    <x v="0"/>
    <x v="0"/>
    <m/>
    <x v="0"/>
    <x v="3"/>
    <x v="0"/>
  </r>
  <r>
    <d v="2016-01-26T00:00:00"/>
    <s v="A3414637"/>
    <s v="B8960-16G"/>
    <s v="KELLY"/>
    <x v="0"/>
    <x v="1"/>
    <n v="7"/>
    <x v="0"/>
    <x v="0"/>
    <m/>
    <x v="0"/>
    <x v="3"/>
    <x v="0"/>
  </r>
  <r>
    <d v="2016-01-26T00:00:00"/>
    <s v="A3417256"/>
    <s v="B8099-9H"/>
    <s v="KELLY"/>
    <x v="0"/>
    <x v="2"/>
    <n v="1"/>
    <x v="0"/>
    <x v="0"/>
    <m/>
    <x v="0"/>
    <x v="3"/>
    <x v="0"/>
  </r>
  <r>
    <d v="2016-01-26T00:00:00"/>
    <s v="A3417809"/>
    <s v="B8099-9H"/>
    <s v="KELLY"/>
    <x v="0"/>
    <x v="1"/>
    <n v="1"/>
    <x v="0"/>
    <x v="0"/>
    <m/>
    <x v="0"/>
    <x v="3"/>
    <x v="0"/>
  </r>
  <r>
    <d v="2016-01-26T00:00:00"/>
    <s v="A3417810"/>
    <s v="B8099-9H"/>
    <s v="KELLY"/>
    <x v="0"/>
    <x v="1"/>
    <n v="2"/>
    <x v="0"/>
    <x v="0"/>
    <m/>
    <x v="0"/>
    <x v="3"/>
    <x v="0"/>
  </r>
  <r>
    <d v="2016-01-26T00:00:00"/>
    <s v="A3417796"/>
    <s v="B8099-9H"/>
    <s v="KELLY"/>
    <x v="0"/>
    <x v="1"/>
    <n v="2"/>
    <x v="0"/>
    <x v="0"/>
    <m/>
    <x v="0"/>
    <x v="3"/>
    <x v="0"/>
  </r>
  <r>
    <d v="2016-01-26T00:00:00"/>
    <s v="A3417816"/>
    <s v="B8099-9H"/>
    <s v="KELLY"/>
    <x v="0"/>
    <x v="2"/>
    <n v="1"/>
    <x v="0"/>
    <x v="0"/>
    <m/>
    <x v="0"/>
    <x v="3"/>
    <x v="0"/>
  </r>
  <r>
    <d v="2016-01-26T00:00:00"/>
    <s v="A3417816"/>
    <s v="B8099-9H"/>
    <s v="KELLY"/>
    <x v="0"/>
    <x v="1"/>
    <n v="1"/>
    <x v="0"/>
    <x v="0"/>
    <m/>
    <x v="0"/>
    <x v="3"/>
    <x v="0"/>
  </r>
  <r>
    <d v="2016-01-26T00:00:00"/>
    <s v="A3417820"/>
    <s v="B8099-9H"/>
    <s v="KELLY"/>
    <x v="0"/>
    <x v="1"/>
    <n v="1"/>
    <x v="0"/>
    <x v="0"/>
    <m/>
    <x v="0"/>
    <x v="3"/>
    <x v="0"/>
  </r>
  <r>
    <d v="2016-01-26T00:00:00"/>
    <s v="A3417120"/>
    <s v="B8099-9H"/>
    <s v="KELLY"/>
    <x v="0"/>
    <x v="1"/>
    <n v="2"/>
    <x v="0"/>
    <x v="0"/>
    <m/>
    <x v="0"/>
    <x v="3"/>
    <x v="0"/>
  </r>
  <r>
    <d v="2016-01-26T00:00:00"/>
    <s v="A3417802"/>
    <s v="B8099-9H"/>
    <s v="KELLY"/>
    <x v="0"/>
    <x v="1"/>
    <n v="2"/>
    <x v="0"/>
    <x v="0"/>
    <m/>
    <x v="0"/>
    <x v="3"/>
    <x v="0"/>
  </r>
  <r>
    <d v="2016-01-26T00:00:00"/>
    <s v="A3417021"/>
    <s v="B9604-5A"/>
    <s v="KELLY"/>
    <x v="0"/>
    <x v="1"/>
    <n v="1"/>
    <x v="0"/>
    <x v="0"/>
    <m/>
    <x v="0"/>
    <x v="3"/>
    <x v="0"/>
  </r>
  <r>
    <d v="2016-01-26T00:00:00"/>
    <s v="A3415911"/>
    <s v="B8088-9S"/>
    <s v="PEE"/>
    <x v="0"/>
    <x v="1"/>
    <n v="1"/>
    <x v="0"/>
    <x v="1"/>
    <m/>
    <x v="0"/>
    <x v="3"/>
    <x v="0"/>
  </r>
  <r>
    <d v="2016-01-26T00:00:00"/>
    <s v="A3413925"/>
    <s v="T4061-4R"/>
    <s v="KELLY"/>
    <x v="0"/>
    <x v="1"/>
    <n v="1"/>
    <x v="0"/>
    <x v="1"/>
    <m/>
    <x v="0"/>
    <x v="3"/>
    <x v="0"/>
  </r>
  <r>
    <d v="2016-01-26T00:00:00"/>
    <s v="A3417021"/>
    <s v="B9604-5A"/>
    <s v="M.JOTHI"/>
    <x v="0"/>
    <x v="1"/>
    <n v="1"/>
    <x v="0"/>
    <x v="1"/>
    <m/>
    <x v="0"/>
    <x v="3"/>
    <x v="0"/>
  </r>
  <r>
    <d v="2016-01-27T00:00:00"/>
    <s v="A3417808"/>
    <s v="B8099-9H"/>
    <s v="M.JOTHI"/>
    <x v="0"/>
    <x v="2"/>
    <n v="1"/>
    <x v="0"/>
    <x v="0"/>
    <m/>
    <x v="0"/>
    <x v="3"/>
    <x v="0"/>
  </r>
  <r>
    <d v="2016-01-27T00:00:00"/>
    <s v="A3417138"/>
    <s v="B8099-9H"/>
    <s v="M.JOTHI"/>
    <x v="0"/>
    <x v="1"/>
    <n v="1"/>
    <x v="0"/>
    <x v="0"/>
    <m/>
    <x v="0"/>
    <x v="3"/>
    <x v="0"/>
  </r>
  <r>
    <d v="2016-01-27T00:00:00"/>
    <s v="A3417117"/>
    <s v="B8099-9H"/>
    <s v="M.JOTHI"/>
    <x v="0"/>
    <x v="2"/>
    <n v="2"/>
    <x v="0"/>
    <x v="0"/>
    <m/>
    <x v="0"/>
    <x v="3"/>
    <x v="0"/>
  </r>
  <r>
    <d v="2016-01-27T00:00:00"/>
    <s v="A3413913"/>
    <s v="T4061-4R"/>
    <s v="M.JOTHI"/>
    <x v="0"/>
    <x v="2"/>
    <n v="4"/>
    <x v="0"/>
    <x v="0"/>
    <m/>
    <x v="0"/>
    <x v="3"/>
    <x v="0"/>
  </r>
  <r>
    <d v="2016-01-27T00:00:00"/>
    <s v="A3413941"/>
    <s v="T4061-4R"/>
    <s v="KELLY"/>
    <x v="0"/>
    <x v="1"/>
    <n v="5"/>
    <x v="0"/>
    <x v="0"/>
    <m/>
    <x v="0"/>
    <x v="3"/>
    <x v="0"/>
  </r>
  <r>
    <d v="2016-01-27T00:00:00"/>
    <s v="A3417811"/>
    <s v="B8099-9H"/>
    <s v="KELLY"/>
    <x v="0"/>
    <x v="2"/>
    <n v="1"/>
    <x v="0"/>
    <x v="0"/>
    <m/>
    <x v="0"/>
    <x v="3"/>
    <x v="0"/>
  </r>
  <r>
    <d v="2016-01-27T00:00:00"/>
    <s v="A3417811"/>
    <s v="B8099-9H"/>
    <s v="KELLY"/>
    <x v="0"/>
    <x v="1"/>
    <n v="1"/>
    <x v="0"/>
    <x v="0"/>
    <m/>
    <x v="0"/>
    <x v="3"/>
    <x v="0"/>
  </r>
  <r>
    <d v="2016-01-27T00:00:00"/>
    <s v="A3414642"/>
    <s v="B8960-16G"/>
    <s v="KELLY"/>
    <x v="0"/>
    <x v="1"/>
    <n v="1"/>
    <x v="0"/>
    <x v="0"/>
    <m/>
    <x v="0"/>
    <x v="3"/>
    <x v="0"/>
  </r>
  <r>
    <d v="2016-01-27T00:00:00"/>
    <s v="A3414649"/>
    <s v="B8960-16G"/>
    <s v="KELLY"/>
    <x v="0"/>
    <x v="1"/>
    <n v="2"/>
    <x v="0"/>
    <x v="0"/>
    <m/>
    <x v="0"/>
    <x v="3"/>
    <x v="0"/>
  </r>
  <r>
    <d v="2016-01-27T00:00:00"/>
    <s v="A3417023"/>
    <s v="B9604-5A"/>
    <s v="KELLY"/>
    <x v="0"/>
    <x v="1"/>
    <n v="1"/>
    <x v="0"/>
    <x v="0"/>
    <m/>
    <x v="0"/>
    <x v="3"/>
    <x v="0"/>
  </r>
  <r>
    <d v="2016-01-27T00:00:00"/>
    <s v="A3414658"/>
    <s v="B8960-16G"/>
    <s v="KELLY"/>
    <x v="0"/>
    <x v="1"/>
    <n v="1"/>
    <x v="0"/>
    <x v="0"/>
    <m/>
    <x v="0"/>
    <x v="3"/>
    <x v="0"/>
  </r>
  <r>
    <d v="2016-01-27T00:00:00"/>
    <s v="A3414646"/>
    <s v="B8960-16G"/>
    <s v="KELLY"/>
    <x v="0"/>
    <x v="1"/>
    <n v="4"/>
    <x v="0"/>
    <x v="0"/>
    <m/>
    <x v="0"/>
    <x v="3"/>
    <x v="0"/>
  </r>
  <r>
    <d v="2016-01-27T00:00:00"/>
    <s v="A3414661"/>
    <s v="B8960-16G"/>
    <s v="KELLY"/>
    <x v="0"/>
    <x v="1"/>
    <n v="1"/>
    <x v="0"/>
    <x v="0"/>
    <m/>
    <x v="0"/>
    <x v="3"/>
    <x v="0"/>
  </r>
  <r>
    <d v="2016-01-27T00:00:00"/>
    <s v="A3414674"/>
    <s v="B8960-16G"/>
    <s v="KELLY"/>
    <x v="0"/>
    <x v="1"/>
    <n v="1"/>
    <x v="0"/>
    <x v="0"/>
    <m/>
    <x v="0"/>
    <x v="3"/>
    <x v="0"/>
  </r>
  <r>
    <d v="2016-01-27T00:00:00"/>
    <s v="A3414676"/>
    <s v="B8960-16G"/>
    <s v="KELLY"/>
    <x v="0"/>
    <x v="2"/>
    <n v="1"/>
    <x v="0"/>
    <x v="0"/>
    <m/>
    <x v="0"/>
    <x v="3"/>
    <x v="0"/>
  </r>
  <r>
    <d v="2016-01-27T00:00:00"/>
    <s v="A3414676"/>
    <s v="B8960-16G"/>
    <s v="KELLY"/>
    <x v="0"/>
    <x v="1"/>
    <n v="1"/>
    <x v="0"/>
    <x v="0"/>
    <m/>
    <x v="0"/>
    <x v="3"/>
    <x v="0"/>
  </r>
  <r>
    <d v="2016-01-27T00:00:00"/>
    <s v="A3414260"/>
    <s v="T4061-4R"/>
    <s v="KELLY"/>
    <x v="0"/>
    <x v="1"/>
    <n v="1"/>
    <x v="0"/>
    <x v="0"/>
    <m/>
    <x v="0"/>
    <x v="3"/>
    <x v="0"/>
  </r>
  <r>
    <d v="2016-01-27T00:00:00"/>
    <s v="A3413910"/>
    <s v="T4061-4R"/>
    <s v="PEE"/>
    <x v="0"/>
    <x v="6"/>
    <n v="1"/>
    <x v="0"/>
    <x v="1"/>
    <m/>
    <x v="0"/>
    <x v="3"/>
    <x v="0"/>
  </r>
  <r>
    <d v="2016-01-28T00:00:00"/>
    <s v="A3414643"/>
    <s v="B8960-16G"/>
    <s v="M.JOTHI"/>
    <x v="0"/>
    <x v="1"/>
    <n v="1"/>
    <x v="0"/>
    <x v="0"/>
    <m/>
    <x v="0"/>
    <x v="3"/>
    <x v="0"/>
  </r>
  <r>
    <d v="2016-01-28T00:00:00"/>
    <s v="A3417007"/>
    <s v="B9604-5A"/>
    <s v="M.JOTHI"/>
    <x v="0"/>
    <x v="2"/>
    <n v="1"/>
    <x v="0"/>
    <x v="0"/>
    <m/>
    <x v="0"/>
    <x v="3"/>
    <x v="0"/>
  </r>
  <r>
    <d v="2016-01-28T00:00:00"/>
    <s v="A3417121"/>
    <s v="B8099-9H"/>
    <s v="M.JOTHI"/>
    <x v="0"/>
    <x v="2"/>
    <n v="1"/>
    <x v="0"/>
    <x v="0"/>
    <m/>
    <x v="0"/>
    <x v="3"/>
    <x v="0"/>
  </r>
  <r>
    <d v="2016-01-28T00:00:00"/>
    <s v="A3417008"/>
    <s v="B9604-5A"/>
    <s v="M.JOTHI"/>
    <x v="0"/>
    <x v="1"/>
    <n v="1"/>
    <x v="0"/>
    <x v="0"/>
    <m/>
    <x v="0"/>
    <x v="3"/>
    <x v="0"/>
  </r>
  <r>
    <d v="2016-01-28T00:00:00"/>
    <s v="A3417030"/>
    <s v="B9604-5A"/>
    <s v="M.JOTHI"/>
    <x v="0"/>
    <x v="2"/>
    <n v="1"/>
    <x v="0"/>
    <x v="0"/>
    <m/>
    <x v="0"/>
    <x v="3"/>
    <x v="0"/>
  </r>
  <r>
    <d v="2016-01-28T00:00:00"/>
    <s v="A3418520"/>
    <s v="B9604-5A"/>
    <s v="M.JOTHI"/>
    <x v="0"/>
    <x v="2"/>
    <n v="1"/>
    <x v="0"/>
    <x v="0"/>
    <m/>
    <x v="0"/>
    <x v="3"/>
    <x v="0"/>
  </r>
  <r>
    <d v="2016-01-28T00:00:00"/>
    <s v="A3413903"/>
    <s v="T4061-4R"/>
    <s v="M.JOTHI"/>
    <x v="0"/>
    <x v="1"/>
    <n v="1"/>
    <x v="0"/>
    <x v="0"/>
    <m/>
    <x v="0"/>
    <x v="3"/>
    <x v="0"/>
  </r>
  <r>
    <d v="2016-01-28T00:00:00"/>
    <s v="A3411943"/>
    <s v="B4416-9L"/>
    <s v="PEE"/>
    <x v="0"/>
    <x v="2"/>
    <n v="1"/>
    <x v="0"/>
    <x v="0"/>
    <m/>
    <x v="0"/>
    <x v="3"/>
    <x v="0"/>
  </r>
  <r>
    <d v="2016-01-28T00:00:00"/>
    <s v="A3418275"/>
    <s v="B8031-9M"/>
    <s v="PEE"/>
    <x v="0"/>
    <x v="2"/>
    <n v="1"/>
    <x v="0"/>
    <x v="0"/>
    <m/>
    <x v="0"/>
    <x v="3"/>
    <x v="0"/>
  </r>
  <r>
    <d v="2016-01-28T00:00:00"/>
    <s v="A3414641"/>
    <s v="B8960-16G"/>
    <s v="PEE"/>
    <x v="0"/>
    <x v="1"/>
    <n v="1"/>
    <x v="0"/>
    <x v="0"/>
    <m/>
    <x v="0"/>
    <x v="3"/>
    <x v="0"/>
  </r>
  <r>
    <d v="2016-01-28T00:00:00"/>
    <s v="A3414659"/>
    <s v="B8960-16G"/>
    <s v="PEE"/>
    <x v="0"/>
    <x v="1"/>
    <n v="1"/>
    <x v="0"/>
    <x v="0"/>
    <m/>
    <x v="0"/>
    <x v="3"/>
    <x v="0"/>
  </r>
  <r>
    <d v="2016-01-28T00:00:00"/>
    <s v="A3414648"/>
    <s v="B8960-16G"/>
    <s v="PEE"/>
    <x v="0"/>
    <x v="2"/>
    <n v="1"/>
    <x v="0"/>
    <x v="0"/>
    <m/>
    <x v="0"/>
    <x v="3"/>
    <x v="0"/>
  </r>
  <r>
    <d v="2016-01-28T00:00:00"/>
    <s v="A3407865"/>
    <s v="T4061-4R"/>
    <s v="PEE"/>
    <x v="0"/>
    <x v="2"/>
    <n v="1"/>
    <x v="0"/>
    <x v="0"/>
    <m/>
    <x v="0"/>
    <x v="3"/>
    <x v="0"/>
  </r>
  <r>
    <d v="2016-01-28T00:00:00"/>
    <s v="A3407865"/>
    <s v="T4061-4R"/>
    <s v="PEE"/>
    <x v="0"/>
    <x v="1"/>
    <n v="1"/>
    <x v="0"/>
    <x v="0"/>
    <m/>
    <x v="0"/>
    <x v="3"/>
    <x v="0"/>
  </r>
  <r>
    <d v="2016-01-28T00:00:00"/>
    <s v="A3407931"/>
    <s v="T4063-4R"/>
    <s v="PEE"/>
    <x v="0"/>
    <x v="2"/>
    <n v="1"/>
    <x v="0"/>
    <x v="0"/>
    <m/>
    <x v="0"/>
    <x v="3"/>
    <x v="0"/>
  </r>
  <r>
    <d v="2016-01-28T00:00:00"/>
    <s v="A3416028"/>
    <s v="T4061-4R"/>
    <s v="PEE"/>
    <x v="0"/>
    <x v="1"/>
    <n v="1"/>
    <x v="0"/>
    <x v="0"/>
    <m/>
    <x v="0"/>
    <x v="3"/>
    <x v="0"/>
  </r>
  <r>
    <d v="2016-01-28T00:00:00"/>
    <s v="A3417520"/>
    <s v="B8088-9S"/>
    <s v="PEE"/>
    <x v="0"/>
    <x v="1"/>
    <n v="1"/>
    <x v="0"/>
    <x v="0"/>
    <m/>
    <x v="0"/>
    <x v="3"/>
    <x v="0"/>
  </r>
  <r>
    <d v="2016-01-28T00:00:00"/>
    <s v="A3417529"/>
    <s v="B8088-9S"/>
    <s v="PEE"/>
    <x v="0"/>
    <x v="2"/>
    <n v="1"/>
    <x v="0"/>
    <x v="0"/>
    <m/>
    <x v="0"/>
    <x v="3"/>
    <x v="0"/>
  </r>
  <r>
    <d v="2016-01-28T00:00:00"/>
    <s v="A3417519"/>
    <s v="B8088-9S"/>
    <s v="PEE"/>
    <x v="0"/>
    <x v="2"/>
    <n v="1"/>
    <x v="0"/>
    <x v="0"/>
    <m/>
    <x v="0"/>
    <x v="3"/>
    <x v="0"/>
  </r>
  <r>
    <d v="2016-01-28T00:00:00"/>
    <s v="A3417519"/>
    <s v="B8088-9S"/>
    <s v="PEE"/>
    <x v="0"/>
    <x v="0"/>
    <n v="1"/>
    <x v="0"/>
    <x v="0"/>
    <m/>
    <x v="0"/>
    <x v="3"/>
    <x v="0"/>
  </r>
  <r>
    <d v="2016-01-28T00:00:00"/>
    <s v="A3415656"/>
    <s v="B9502-10U"/>
    <s v="PEE"/>
    <x v="0"/>
    <x v="1"/>
    <n v="4"/>
    <x v="0"/>
    <x v="0"/>
    <m/>
    <x v="0"/>
    <x v="3"/>
    <x v="0"/>
  </r>
  <r>
    <d v="2016-01-28T00:00:00"/>
    <s v="A3415655"/>
    <s v="B9502-10U"/>
    <s v="PEE"/>
    <x v="0"/>
    <x v="1"/>
    <n v="4"/>
    <x v="0"/>
    <x v="0"/>
    <m/>
    <x v="0"/>
    <x v="3"/>
    <x v="0"/>
  </r>
  <r>
    <d v="2016-01-28T00:00:00"/>
    <s v="A3407889"/>
    <s v="T4061-4R"/>
    <s v="PEE"/>
    <x v="0"/>
    <x v="2"/>
    <n v="3"/>
    <x v="0"/>
    <x v="0"/>
    <m/>
    <x v="0"/>
    <x v="3"/>
    <x v="0"/>
  </r>
  <r>
    <d v="2016-01-28T00:00:00"/>
    <s v="A3407892"/>
    <s v="T4061-4R"/>
    <s v="PEE"/>
    <x v="0"/>
    <x v="2"/>
    <n v="2"/>
    <x v="0"/>
    <x v="0"/>
    <m/>
    <x v="0"/>
    <x v="3"/>
    <x v="0"/>
  </r>
  <r>
    <d v="2016-01-28T00:00:00"/>
    <s v="A3413944"/>
    <s v="T4061-4R"/>
    <s v="PEE"/>
    <x v="0"/>
    <x v="2"/>
    <n v="4"/>
    <x v="0"/>
    <x v="0"/>
    <m/>
    <x v="0"/>
    <x v="3"/>
    <x v="0"/>
  </r>
  <r>
    <d v="2016-01-28T00:00:00"/>
    <s v="A3413924"/>
    <s v="T4061-4R"/>
    <s v="PEE"/>
    <x v="0"/>
    <x v="2"/>
    <n v="3"/>
    <x v="0"/>
    <x v="0"/>
    <m/>
    <x v="0"/>
    <x v="3"/>
    <x v="0"/>
  </r>
  <r>
    <d v="2016-01-28T00:00:00"/>
    <s v="A3414293"/>
    <s v="T4061-4R"/>
    <s v="PEE"/>
    <x v="0"/>
    <x v="2"/>
    <n v="1"/>
    <x v="0"/>
    <x v="0"/>
    <m/>
    <x v="0"/>
    <x v="3"/>
    <x v="0"/>
  </r>
  <r>
    <d v="2016-01-28T00:00:00"/>
    <s v="A3414296"/>
    <s v="T4061-4R"/>
    <s v="PEE"/>
    <x v="0"/>
    <x v="2"/>
    <n v="3"/>
    <x v="0"/>
    <x v="0"/>
    <m/>
    <x v="0"/>
    <x v="3"/>
    <x v="0"/>
  </r>
  <r>
    <d v="2016-01-29T00:00:00"/>
    <s v="A3418515"/>
    <s v="B8014-9U"/>
    <s v="M.JOTHI"/>
    <x v="0"/>
    <x v="0"/>
    <n v="1"/>
    <x v="0"/>
    <x v="0"/>
    <m/>
    <x v="0"/>
    <x v="3"/>
    <x v="0"/>
  </r>
  <r>
    <d v="2016-01-29T00:00:00"/>
    <s v="A3418515"/>
    <s v="B8014-9U"/>
    <s v="M.JOTHI"/>
    <x v="0"/>
    <x v="1"/>
    <n v="1"/>
    <x v="0"/>
    <x v="0"/>
    <m/>
    <x v="0"/>
    <x v="3"/>
    <x v="0"/>
  </r>
  <r>
    <d v="2016-01-29T00:00:00"/>
    <s v="A3414653"/>
    <s v="B8960-16G"/>
    <s v="M.JOTHI"/>
    <x v="0"/>
    <x v="2"/>
    <n v="1"/>
    <x v="0"/>
    <x v="0"/>
    <m/>
    <x v="0"/>
    <x v="3"/>
    <x v="0"/>
  </r>
  <r>
    <d v="2016-01-29T00:00:00"/>
    <s v="A3417662"/>
    <s v="B4402-9L"/>
    <s v="M.JOTHI"/>
    <x v="0"/>
    <x v="2"/>
    <n v="1"/>
    <x v="0"/>
    <x v="0"/>
    <m/>
    <x v="0"/>
    <x v="3"/>
    <x v="0"/>
  </r>
  <r>
    <d v="2016-01-29T00:00:00"/>
    <s v="A3415239"/>
    <s v="B8078-9A"/>
    <s v="M.JOTHI"/>
    <x v="0"/>
    <x v="1"/>
    <n v="1"/>
    <x v="0"/>
    <x v="0"/>
    <m/>
    <x v="0"/>
    <x v="3"/>
    <x v="0"/>
  </r>
  <r>
    <d v="2016-01-29T00:00:00"/>
    <s v="A3418670"/>
    <s v="B8025-9U"/>
    <s v="M.JOTHI"/>
    <x v="0"/>
    <x v="0"/>
    <n v="1"/>
    <x v="0"/>
    <x v="0"/>
    <m/>
    <x v="0"/>
    <x v="3"/>
    <x v="0"/>
  </r>
  <r>
    <d v="2016-01-29T00:00:00"/>
    <s v="A3415246"/>
    <s v="B8078-9A"/>
    <s v="KELLY"/>
    <x v="0"/>
    <x v="8"/>
    <n v="1"/>
    <x v="0"/>
    <x v="0"/>
    <m/>
    <x v="0"/>
    <x v="3"/>
    <x v="0"/>
  </r>
  <r>
    <d v="2016-01-29T00:00:00"/>
    <s v="A3417132"/>
    <s v="B8099-9H"/>
    <s v="KELLY"/>
    <x v="0"/>
    <x v="2"/>
    <n v="2"/>
    <x v="0"/>
    <x v="0"/>
    <m/>
    <x v="0"/>
    <x v="3"/>
    <x v="0"/>
  </r>
  <r>
    <d v="2016-01-29T00:00:00"/>
    <s v="A3417132"/>
    <s v="B8099-9H"/>
    <s v="KELLY"/>
    <x v="0"/>
    <x v="1"/>
    <n v="1"/>
    <x v="0"/>
    <x v="0"/>
    <m/>
    <x v="0"/>
    <x v="3"/>
    <x v="0"/>
  </r>
  <r>
    <d v="2016-01-29T00:00:00"/>
    <s v="A3417244"/>
    <s v="B8099-9H"/>
    <s v="KELLY"/>
    <x v="0"/>
    <x v="1"/>
    <n v="1"/>
    <x v="0"/>
    <x v="0"/>
    <m/>
    <x v="0"/>
    <x v="3"/>
    <x v="0"/>
  </r>
  <r>
    <d v="2016-01-29T00:00:00"/>
    <s v="A3417244"/>
    <s v="B8099-9H"/>
    <s v="KELLY"/>
    <x v="0"/>
    <x v="9"/>
    <n v="3"/>
    <x v="0"/>
    <x v="0"/>
    <m/>
    <x v="0"/>
    <x v="3"/>
    <x v="0"/>
  </r>
  <r>
    <d v="2016-01-29T00:00:00"/>
    <s v="A3418524"/>
    <s v="B8960-16G"/>
    <s v="KELLY"/>
    <x v="0"/>
    <x v="1"/>
    <n v="2"/>
    <x v="0"/>
    <x v="0"/>
    <m/>
    <x v="0"/>
    <x v="3"/>
    <x v="0"/>
  </r>
  <r>
    <d v="2016-01-29T00:00:00"/>
    <s v="A3416686"/>
    <s v="B8099-9H"/>
    <s v="KELLY"/>
    <x v="0"/>
    <x v="9"/>
    <n v="3"/>
    <x v="0"/>
    <x v="0"/>
    <m/>
    <x v="0"/>
    <x v="3"/>
    <x v="0"/>
  </r>
  <r>
    <d v="2016-01-29T00:00:00"/>
    <s v="A3413788"/>
    <s v="B8078-9A"/>
    <s v="PEE"/>
    <x v="0"/>
    <x v="1"/>
    <n v="1"/>
    <x v="0"/>
    <x v="0"/>
    <m/>
    <x v="0"/>
    <x v="3"/>
    <x v="0"/>
  </r>
  <r>
    <d v="2016-01-29T00:00:00"/>
    <s v="A3417526"/>
    <s v="B8088-9S"/>
    <s v="PEE"/>
    <x v="0"/>
    <x v="1"/>
    <n v="2"/>
    <x v="0"/>
    <x v="0"/>
    <m/>
    <x v="0"/>
    <x v="3"/>
    <x v="0"/>
  </r>
  <r>
    <d v="2016-01-29T00:00:00"/>
    <s v="A3417522"/>
    <s v="B8088-9S"/>
    <s v="PEE"/>
    <x v="0"/>
    <x v="2"/>
    <n v="1"/>
    <x v="0"/>
    <x v="0"/>
    <m/>
    <x v="0"/>
    <x v="3"/>
    <x v="0"/>
  </r>
  <r>
    <d v="2016-01-29T00:00:00"/>
    <s v="A3417522"/>
    <s v="B8088-9S"/>
    <s v="PEE"/>
    <x v="0"/>
    <x v="1"/>
    <n v="1"/>
    <x v="0"/>
    <x v="0"/>
    <m/>
    <x v="0"/>
    <x v="3"/>
    <x v="0"/>
  </r>
  <r>
    <d v="2016-01-29T00:00:00"/>
    <s v="A3414298"/>
    <s v="T4061-4R"/>
    <s v="PEE"/>
    <x v="0"/>
    <x v="1"/>
    <n v="2"/>
    <x v="0"/>
    <x v="0"/>
    <m/>
    <x v="0"/>
    <x v="3"/>
    <x v="0"/>
  </r>
  <r>
    <d v="2016-01-29T00:00:00"/>
    <s v="A3414278"/>
    <s v="T4061-4R"/>
    <s v="PEE"/>
    <x v="0"/>
    <x v="1"/>
    <n v="1"/>
    <x v="0"/>
    <x v="0"/>
    <m/>
    <x v="0"/>
    <x v="3"/>
    <x v="0"/>
  </r>
  <r>
    <d v="2016-01-29T00:00:00"/>
    <s v="A3414276"/>
    <s v="T4061-4R"/>
    <s v="PEE"/>
    <x v="0"/>
    <x v="2"/>
    <n v="1"/>
    <x v="0"/>
    <x v="0"/>
    <m/>
    <x v="0"/>
    <x v="3"/>
    <x v="0"/>
  </r>
  <r>
    <d v="2016-01-29T00:00:00"/>
    <s v="A3413911"/>
    <s v="T4061-4R"/>
    <s v="PEE"/>
    <x v="0"/>
    <x v="2"/>
    <n v="1"/>
    <x v="0"/>
    <x v="0"/>
    <m/>
    <x v="0"/>
    <x v="3"/>
    <x v="0"/>
  </r>
  <r>
    <d v="2016-01-29T00:00:00"/>
    <s v="A3413911"/>
    <s v="T4061-4R"/>
    <s v="PEE"/>
    <x v="0"/>
    <x v="1"/>
    <n v="1"/>
    <x v="0"/>
    <x v="0"/>
    <m/>
    <x v="0"/>
    <x v="3"/>
    <x v="0"/>
  </r>
  <r>
    <d v="2016-01-29T00:00:00"/>
    <s v="A3415308"/>
    <s v="T4061-4R"/>
    <s v="PEE"/>
    <x v="0"/>
    <x v="1"/>
    <n v="1"/>
    <x v="0"/>
    <x v="0"/>
    <m/>
    <x v="0"/>
    <x v="3"/>
    <x v="0"/>
  </r>
  <r>
    <d v="2016-01-29T00:00:00"/>
    <s v="A3414272"/>
    <s v="T4061-4R"/>
    <s v="PEE"/>
    <x v="0"/>
    <x v="1"/>
    <n v="4"/>
    <x v="0"/>
    <x v="0"/>
    <m/>
    <x v="0"/>
    <x v="3"/>
    <x v="0"/>
  </r>
  <r>
    <d v="2016-01-29T00:00:00"/>
    <s v="A3416324"/>
    <s v="T4061-4R"/>
    <s v="PEE"/>
    <x v="0"/>
    <x v="2"/>
    <n v="1"/>
    <x v="0"/>
    <x v="0"/>
    <m/>
    <x v="0"/>
    <x v="3"/>
    <x v="0"/>
  </r>
  <r>
    <d v="2016-01-29T00:00:00"/>
    <s v="A3414281"/>
    <s v="T4061-4R"/>
    <s v="PEE"/>
    <x v="0"/>
    <x v="2"/>
    <n v="1"/>
    <x v="0"/>
    <x v="0"/>
    <m/>
    <x v="0"/>
    <x v="3"/>
    <x v="0"/>
  </r>
  <r>
    <d v="2016-01-29T00:00:00"/>
    <s v="A3419354"/>
    <s v="B9500-10V"/>
    <s v="PEE"/>
    <x v="0"/>
    <x v="1"/>
    <n v="1"/>
    <x v="0"/>
    <x v="0"/>
    <m/>
    <x v="0"/>
    <x v="3"/>
    <x v="0"/>
  </r>
  <r>
    <d v="2016-01-29T00:00:00"/>
    <s v="A3419352"/>
    <s v="B9500-10V"/>
    <s v="PEE"/>
    <x v="0"/>
    <x v="1"/>
    <n v="1"/>
    <x v="0"/>
    <x v="0"/>
    <m/>
    <x v="0"/>
    <x v="3"/>
    <x v="0"/>
  </r>
  <r>
    <d v="2016-01-29T00:00:00"/>
    <s v="A3417804"/>
    <s v="B8099-9H"/>
    <s v="PEE"/>
    <x v="0"/>
    <x v="1"/>
    <n v="2"/>
    <x v="0"/>
    <x v="0"/>
    <m/>
    <x v="0"/>
    <x v="3"/>
    <x v="0"/>
  </r>
  <r>
    <d v="2016-01-29T00:00:00"/>
    <s v="A3414644"/>
    <s v="B8960-16G"/>
    <s v="PEE"/>
    <x v="0"/>
    <x v="10"/>
    <n v="1"/>
    <x v="0"/>
    <x v="0"/>
    <m/>
    <x v="0"/>
    <x v="3"/>
    <x v="0"/>
  </r>
  <r>
    <d v="2016-01-29T00:00:00"/>
    <s v="A3414644"/>
    <s v="B8960-16G"/>
    <s v="PEE"/>
    <x v="0"/>
    <x v="1"/>
    <n v="1"/>
    <x v="0"/>
    <x v="0"/>
    <m/>
    <x v="0"/>
    <x v="3"/>
    <x v="0"/>
  </r>
  <r>
    <d v="2016-01-29T00:00:00"/>
    <s v="A3415228"/>
    <s v="B8078-9A"/>
    <s v="PEE"/>
    <x v="0"/>
    <x v="2"/>
    <n v="1"/>
    <x v="0"/>
    <x v="0"/>
    <m/>
    <x v="0"/>
    <x v="3"/>
    <x v="0"/>
  </r>
  <r>
    <d v="2016-01-30T00:00:00"/>
    <s v="A3418059"/>
    <s v="B8025-9U"/>
    <s v="M.JOTHI"/>
    <x v="0"/>
    <x v="1"/>
    <n v="1"/>
    <x v="0"/>
    <x v="0"/>
    <m/>
    <x v="0"/>
    <x v="3"/>
    <x v="0"/>
  </r>
  <r>
    <d v="2016-01-30T00:00:00"/>
    <s v="A3417658"/>
    <s v="B4402-9L"/>
    <s v="M.JOTHI"/>
    <x v="0"/>
    <x v="3"/>
    <n v="1"/>
    <x v="0"/>
    <x v="0"/>
    <m/>
    <x v="0"/>
    <x v="3"/>
    <x v="0"/>
  </r>
  <r>
    <d v="2016-01-30T00:00:00"/>
    <s v="A3418511"/>
    <s v="B8014-9U"/>
    <s v="M.JOTHI"/>
    <x v="0"/>
    <x v="2"/>
    <n v="1"/>
    <x v="0"/>
    <x v="0"/>
    <m/>
    <x v="0"/>
    <x v="3"/>
    <x v="0"/>
  </r>
  <r>
    <d v="2016-01-30T00:00:00"/>
    <s v="A3417531"/>
    <s v="B8088-9S"/>
    <s v="M.JOTHI"/>
    <x v="0"/>
    <x v="2"/>
    <n v="1"/>
    <x v="0"/>
    <x v="0"/>
    <m/>
    <x v="0"/>
    <x v="3"/>
    <x v="0"/>
  </r>
  <r>
    <d v="2016-01-30T00:00:00"/>
    <s v="A3418769"/>
    <s v="B8025-9U"/>
    <s v="M.JOTHI"/>
    <x v="0"/>
    <x v="0"/>
    <n v="1"/>
    <x v="0"/>
    <x v="0"/>
    <m/>
    <x v="0"/>
    <x v="3"/>
    <x v="0"/>
  </r>
  <r>
    <d v="2016-01-30T00:00:00"/>
    <s v="A3415232"/>
    <s v="B8078-9A"/>
    <s v="PEE"/>
    <x v="0"/>
    <x v="0"/>
    <n v="1"/>
    <x v="0"/>
    <x v="0"/>
    <m/>
    <x v="0"/>
    <x v="3"/>
    <x v="0"/>
  </r>
  <r>
    <d v="2016-01-30T00:00:00"/>
    <s v="A3418661"/>
    <s v="B8029-9N"/>
    <s v="PEE"/>
    <x v="0"/>
    <x v="1"/>
    <n v="1"/>
    <x v="0"/>
    <x v="0"/>
    <m/>
    <x v="0"/>
    <x v="3"/>
    <x v="0"/>
  </r>
  <r>
    <d v="2016-01-30T00:00:00"/>
    <s v="A3417794"/>
    <s v="B8099-9H"/>
    <s v="PEE"/>
    <x v="0"/>
    <x v="2"/>
    <n v="1"/>
    <x v="0"/>
    <x v="0"/>
    <m/>
    <x v="0"/>
    <x v="3"/>
    <x v="0"/>
  </r>
  <r>
    <d v="2016-01-30T00:00:00"/>
    <s v="A3417794"/>
    <s v="B8099-9H"/>
    <s v="PEE"/>
    <x v="0"/>
    <x v="1"/>
    <n v="2"/>
    <x v="0"/>
    <x v="0"/>
    <m/>
    <x v="0"/>
    <x v="3"/>
    <x v="0"/>
  </r>
  <r>
    <d v="2016-01-30T00:00:00"/>
    <s v="A3417257"/>
    <s v="B8099-9H"/>
    <s v="PEE"/>
    <x v="0"/>
    <x v="1"/>
    <n v="2"/>
    <x v="0"/>
    <x v="0"/>
    <m/>
    <x v="0"/>
    <x v="3"/>
    <x v="0"/>
  </r>
  <r>
    <d v="2016-01-30T00:00:00"/>
    <s v="A3415922"/>
    <s v="B8088-9S"/>
    <s v="PEE"/>
    <x v="0"/>
    <x v="1"/>
    <n v="1"/>
    <x v="0"/>
    <x v="0"/>
    <m/>
    <x v="0"/>
    <x v="3"/>
    <x v="0"/>
  </r>
  <r>
    <d v="2016-01-30T00:00:00"/>
    <s v="A3415323"/>
    <s v="T4061-4R"/>
    <s v="PEE"/>
    <x v="0"/>
    <x v="1"/>
    <n v="1"/>
    <x v="0"/>
    <x v="0"/>
    <m/>
    <x v="0"/>
    <x v="3"/>
    <x v="0"/>
  </r>
  <r>
    <d v="2016-01-30T00:00:00"/>
    <s v="A3416019"/>
    <s v="T4061-4R"/>
    <s v="PEE"/>
    <x v="0"/>
    <x v="1"/>
    <n v="1"/>
    <x v="0"/>
    <x v="0"/>
    <m/>
    <x v="0"/>
    <x v="3"/>
    <x v="0"/>
  </r>
  <r>
    <d v="2016-01-30T00:00:00"/>
    <s v="A3418617"/>
    <s v="B8960-16G"/>
    <s v="PEE"/>
    <x v="0"/>
    <x v="1"/>
    <n v="7"/>
    <x v="0"/>
    <x v="0"/>
    <m/>
    <x v="0"/>
    <x v="3"/>
    <x v="0"/>
  </r>
  <r>
    <d v="2016-01-30T00:00:00"/>
    <s v="A3414668"/>
    <s v="B8960-16G"/>
    <s v="PEE"/>
    <x v="0"/>
    <x v="1"/>
    <n v="6"/>
    <x v="0"/>
    <x v="0"/>
    <m/>
    <x v="0"/>
    <x v="3"/>
    <x v="0"/>
  </r>
  <r>
    <d v="2016-01-30T00:00:00"/>
    <s v="A3414668"/>
    <s v="B8960-16G"/>
    <s v="PEE"/>
    <x v="0"/>
    <x v="9"/>
    <n v="1"/>
    <x v="0"/>
    <x v="0"/>
    <m/>
    <x v="0"/>
    <x v="3"/>
    <x v="0"/>
  </r>
  <r>
    <d v="2016-01-30T00:00:00"/>
    <s v="A3414669"/>
    <s v="B8960-16G"/>
    <s v="PEE"/>
    <x v="0"/>
    <x v="1"/>
    <n v="7"/>
    <x v="0"/>
    <x v="0"/>
    <m/>
    <x v="0"/>
    <x v="3"/>
    <x v="0"/>
  </r>
  <r>
    <d v="2016-01-30T00:00:00"/>
    <s v="A3418519"/>
    <s v="B8018-9P"/>
    <s v="PEE"/>
    <x v="0"/>
    <x v="1"/>
    <n v="1"/>
    <x v="0"/>
    <x v="0"/>
    <m/>
    <x v="0"/>
    <x v="3"/>
    <x v="0"/>
  </r>
  <r>
    <d v="2016-01-30T00:00:00"/>
    <s v="A3418514"/>
    <s v="B8014-9U"/>
    <s v="PEE"/>
    <x v="0"/>
    <x v="1"/>
    <n v="1"/>
    <x v="0"/>
    <x v="0"/>
    <m/>
    <x v="0"/>
    <x v="3"/>
    <x v="0"/>
  </r>
  <r>
    <d v="2016-01-30T00:00:00"/>
    <s v="A3416411"/>
    <s v="B8029-9N"/>
    <s v="PEE"/>
    <x v="0"/>
    <x v="1"/>
    <n v="1"/>
    <x v="0"/>
    <x v="0"/>
    <m/>
    <x v="0"/>
    <x v="3"/>
    <x v="0"/>
  </r>
  <r>
    <d v="2016-01-30T00:00:00"/>
    <s v="A3418730"/>
    <s v="B8029-9N"/>
    <s v="PEE"/>
    <x v="0"/>
    <x v="1"/>
    <n v="1"/>
    <x v="0"/>
    <x v="0"/>
    <m/>
    <x v="0"/>
    <x v="3"/>
    <x v="0"/>
  </r>
  <r>
    <d v="2016-01-30T00:00:00"/>
    <s v="A3418680"/>
    <s v="B8025-9U"/>
    <s v="PEE"/>
    <x v="0"/>
    <x v="1"/>
    <n v="1"/>
    <x v="0"/>
    <x v="0"/>
    <m/>
    <x v="0"/>
    <x v="3"/>
    <x v="0"/>
  </r>
  <r>
    <d v="2016-01-30T00:00:00"/>
    <s v="A3412982"/>
    <s v="B8078-9A"/>
    <s v="PEE"/>
    <x v="0"/>
    <x v="1"/>
    <n v="2"/>
    <x v="0"/>
    <x v="0"/>
    <m/>
    <x v="0"/>
    <x v="3"/>
    <x v="0"/>
  </r>
  <r>
    <d v="2016-01-30T00:00:00"/>
    <s v="A3412978"/>
    <s v="B8078-9A"/>
    <s v="PEE"/>
    <x v="0"/>
    <x v="1"/>
    <n v="2"/>
    <x v="0"/>
    <x v="0"/>
    <m/>
    <x v="0"/>
    <x v="3"/>
    <x v="0"/>
  </r>
  <r>
    <d v="2016-01-30T00:00:00"/>
    <s v="A3418059"/>
    <s v="B8025-9U"/>
    <s v="PEE"/>
    <x v="0"/>
    <x v="6"/>
    <n v="1"/>
    <x v="0"/>
    <x v="1"/>
    <m/>
    <x v="0"/>
    <x v="3"/>
    <x v="0"/>
  </r>
  <r>
    <d v="2016-01-30T00:00:00"/>
    <s v="A3415219"/>
    <s v="B8078-9A"/>
    <s v="M.JOTHI"/>
    <x v="0"/>
    <x v="1"/>
    <n v="1"/>
    <x v="0"/>
    <x v="1"/>
    <m/>
    <x v="0"/>
    <x v="3"/>
    <x v="0"/>
  </r>
  <r>
    <d v="2016-01-30T00:00:00"/>
    <s v="A3415333"/>
    <s v="T4061-4R"/>
    <s v="M.JOTHI"/>
    <x v="0"/>
    <x v="1"/>
    <n v="1"/>
    <x v="0"/>
    <x v="1"/>
    <m/>
    <x v="0"/>
    <x v="3"/>
    <x v="0"/>
  </r>
  <r>
    <d v="2016-01-30T00:00:00"/>
    <s v="A3415922"/>
    <s v="B8088-9S"/>
    <s v="PEE"/>
    <x v="0"/>
    <x v="6"/>
    <n v="1"/>
    <x v="0"/>
    <x v="1"/>
    <m/>
    <x v="0"/>
    <x v="3"/>
    <x v="0"/>
  </r>
  <r>
    <d v="2016-01-30T00:00:00"/>
    <s v="A3418680"/>
    <s v="B8025-9U"/>
    <s v="KELLY"/>
    <x v="0"/>
    <x v="1"/>
    <n v="1"/>
    <x v="0"/>
    <x v="1"/>
    <m/>
    <x v="0"/>
    <x v="3"/>
    <x v="0"/>
  </r>
  <r>
    <d v="2016-01-31T00:00:00"/>
    <s v="A3416827"/>
    <s v="B8078-9A"/>
    <s v="KELLY"/>
    <x v="0"/>
    <x v="1"/>
    <n v="1"/>
    <x v="0"/>
    <x v="0"/>
    <m/>
    <x v="0"/>
    <x v="3"/>
    <x v="0"/>
  </r>
  <r>
    <d v="2016-01-31T00:00:00"/>
    <s v="A3417532"/>
    <s v="B8088-9S"/>
    <s v="KELLY"/>
    <x v="0"/>
    <x v="2"/>
    <n v="1"/>
    <x v="0"/>
    <x v="0"/>
    <m/>
    <x v="0"/>
    <x v="3"/>
    <x v="0"/>
  </r>
  <r>
    <d v="2016-01-31T00:00:00"/>
    <s v="A3417532"/>
    <s v="B8088-9S"/>
    <s v="KELLY"/>
    <x v="0"/>
    <x v="1"/>
    <n v="1"/>
    <x v="0"/>
    <x v="0"/>
    <m/>
    <x v="0"/>
    <x v="3"/>
    <x v="0"/>
  </r>
  <r>
    <d v="2016-01-31T00:00:00"/>
    <s v="A3417524"/>
    <s v="B8088-9S"/>
    <s v="KELLY"/>
    <x v="0"/>
    <x v="1"/>
    <n v="1"/>
    <x v="0"/>
    <x v="0"/>
    <m/>
    <x v="0"/>
    <x v="3"/>
    <x v="0"/>
  </r>
  <r>
    <d v="2016-01-31T00:00:00"/>
    <s v="A3418053"/>
    <s v="B8025-9U"/>
    <s v="KELLY"/>
    <x v="0"/>
    <x v="1"/>
    <n v="1"/>
    <x v="0"/>
    <x v="0"/>
    <m/>
    <x v="0"/>
    <x v="3"/>
    <x v="0"/>
  </r>
  <r>
    <d v="2016-01-31T00:00:00"/>
    <s v="A3418057"/>
    <s v="B8025-9U"/>
    <s v="KELLY"/>
    <x v="0"/>
    <x v="1"/>
    <n v="1"/>
    <x v="0"/>
    <x v="0"/>
    <m/>
    <x v="0"/>
    <x v="3"/>
    <x v="0"/>
  </r>
  <r>
    <d v="2016-01-31T00:00:00"/>
    <s v="A3415265"/>
    <s v="B8078-9A"/>
    <s v="KELLY"/>
    <x v="0"/>
    <x v="1"/>
    <n v="1"/>
    <x v="0"/>
    <x v="0"/>
    <m/>
    <x v="0"/>
    <x v="3"/>
    <x v="0"/>
  </r>
  <r>
    <d v="2016-01-31T00:00:00"/>
    <s v="A3418672"/>
    <s v="B8025-9U"/>
    <s v="KELLY"/>
    <x v="0"/>
    <x v="1"/>
    <n v="4"/>
    <x v="0"/>
    <x v="0"/>
    <m/>
    <x v="0"/>
    <x v="3"/>
    <x v="0"/>
  </r>
  <r>
    <d v="2016-01-31T00:00:00"/>
    <s v="A3418614"/>
    <s v="B8960-16G"/>
    <s v="KELLY"/>
    <x v="0"/>
    <x v="1"/>
    <n v="1"/>
    <x v="0"/>
    <x v="0"/>
    <m/>
    <x v="0"/>
    <x v="3"/>
    <x v="0"/>
  </r>
  <r>
    <d v="2016-01-31T00:00:00"/>
    <s v="A3416349"/>
    <s v="T4061-4R"/>
    <s v="KELLY"/>
    <x v="0"/>
    <x v="1"/>
    <n v="1"/>
    <x v="0"/>
    <x v="0"/>
    <m/>
    <x v="0"/>
    <x v="3"/>
    <x v="0"/>
  </r>
  <r>
    <d v="2016-01-31T00:00:00"/>
    <s v="A3413795"/>
    <s v="B8078-9A"/>
    <s v="KELLY"/>
    <x v="0"/>
    <x v="1"/>
    <n v="1"/>
    <x v="0"/>
    <x v="0"/>
    <m/>
    <x v="0"/>
    <x v="3"/>
    <x v="0"/>
  </r>
  <r>
    <d v="2016-01-31T00:00:00"/>
    <s v="A3413795"/>
    <s v="B8078-9A"/>
    <s v="KELLY"/>
    <x v="0"/>
    <x v="3"/>
    <n v="1"/>
    <x v="0"/>
    <x v="0"/>
    <m/>
    <x v="0"/>
    <x v="3"/>
    <x v="0"/>
  </r>
  <r>
    <d v="2016-01-31T00:00:00"/>
    <s v="A3415226"/>
    <s v="B8078-9A"/>
    <s v="KELLY"/>
    <x v="0"/>
    <x v="1"/>
    <n v="1"/>
    <x v="0"/>
    <x v="0"/>
    <m/>
    <x v="0"/>
    <x v="3"/>
    <x v="0"/>
  </r>
  <r>
    <d v="2016-01-31T00:00:00"/>
    <s v="A3412992"/>
    <s v="B8078-9A"/>
    <s v="KELLY"/>
    <x v="0"/>
    <x v="1"/>
    <n v="1"/>
    <x v="0"/>
    <x v="0"/>
    <m/>
    <x v="0"/>
    <x v="3"/>
    <x v="0"/>
  </r>
  <r>
    <d v="2016-01-31T00:00:00"/>
    <s v="A3415235"/>
    <s v="B8078-9A"/>
    <s v="PEE"/>
    <x v="0"/>
    <x v="1"/>
    <n v="1"/>
    <x v="0"/>
    <x v="0"/>
    <m/>
    <x v="0"/>
    <x v="3"/>
    <x v="0"/>
  </r>
  <r>
    <d v="2016-01-31T00:00:00"/>
    <s v="A3415235"/>
    <s v="B8078-9A"/>
    <s v="PEE"/>
    <x v="0"/>
    <x v="9"/>
    <n v="1"/>
    <x v="0"/>
    <x v="0"/>
    <m/>
    <x v="0"/>
    <x v="3"/>
    <x v="0"/>
  </r>
  <r>
    <d v="2016-01-31T00:00:00"/>
    <s v="A3418664"/>
    <s v="B8029-9N"/>
    <s v="PEE"/>
    <x v="0"/>
    <x v="2"/>
    <n v="1"/>
    <x v="0"/>
    <x v="0"/>
    <m/>
    <x v="0"/>
    <x v="3"/>
    <x v="0"/>
  </r>
  <r>
    <d v="2016-01-31T00:00:00"/>
    <s v="A3417661"/>
    <s v="B4402-9L"/>
    <s v="PEE"/>
    <x v="0"/>
    <x v="2"/>
    <n v="1"/>
    <x v="0"/>
    <x v="0"/>
    <m/>
    <x v="0"/>
    <x v="3"/>
    <x v="0"/>
  </r>
  <r>
    <d v="2016-01-31T00:00:00"/>
    <s v="A3418660"/>
    <s v="B8029-9N"/>
    <s v="PEE"/>
    <x v="0"/>
    <x v="1"/>
    <n v="1"/>
    <x v="0"/>
    <x v="0"/>
    <m/>
    <x v="0"/>
    <x v="3"/>
    <x v="0"/>
  </r>
  <r>
    <d v="2016-01-31T00:00:00"/>
    <s v="A3418767"/>
    <s v="B8025-9U"/>
    <s v="PEE"/>
    <x v="0"/>
    <x v="1"/>
    <n v="1"/>
    <x v="0"/>
    <x v="0"/>
    <m/>
    <x v="0"/>
    <x v="3"/>
    <x v="0"/>
  </r>
  <r>
    <d v="2016-01-31T00:00:00"/>
    <s v="A3418153"/>
    <s v="B8078-9A"/>
    <s v="PEE"/>
    <x v="0"/>
    <x v="1"/>
    <n v="3"/>
    <x v="0"/>
    <x v="0"/>
    <m/>
    <x v="0"/>
    <x v="3"/>
    <x v="0"/>
  </r>
  <r>
    <d v="2016-01-31T00:00:00"/>
    <s v="A3415920"/>
    <s v="B8088-9S"/>
    <s v="PEE"/>
    <x v="0"/>
    <x v="1"/>
    <n v="3"/>
    <x v="0"/>
    <x v="0"/>
    <m/>
    <x v="0"/>
    <x v="3"/>
    <x v="0"/>
  </r>
  <r>
    <d v="2016-01-31T00:00:00"/>
    <s v="A3418675"/>
    <s v="B8025-9U"/>
    <s v="PEE"/>
    <x v="0"/>
    <x v="2"/>
    <n v="1"/>
    <x v="0"/>
    <x v="0"/>
    <m/>
    <x v="0"/>
    <x v="3"/>
    <x v="0"/>
  </r>
  <r>
    <d v="2016-01-31T00:00:00"/>
    <s v="A3418675"/>
    <s v="B8025-9U"/>
    <s v="PEE"/>
    <x v="0"/>
    <x v="1"/>
    <n v="1"/>
    <x v="0"/>
    <x v="0"/>
    <m/>
    <x v="0"/>
    <x v="3"/>
    <x v="0"/>
  </r>
  <r>
    <d v="2016-01-31T00:00:00"/>
    <s v="A3416412"/>
    <s v="B8029-9N"/>
    <s v="PEE"/>
    <x v="0"/>
    <x v="1"/>
    <n v="1"/>
    <x v="0"/>
    <x v="0"/>
    <m/>
    <x v="0"/>
    <x v="3"/>
    <x v="0"/>
  </r>
  <r>
    <d v="2016-01-31T00:00:00"/>
    <s v="A3418766"/>
    <s v="B8025-9U"/>
    <s v="PEE"/>
    <x v="0"/>
    <x v="6"/>
    <n v="1"/>
    <x v="0"/>
    <x v="1"/>
    <m/>
    <x v="0"/>
    <x v="3"/>
    <x v="0"/>
  </r>
  <r>
    <d v="2016-02-01T00:00:00"/>
    <s v="A3419691"/>
    <s v="B9608-5N"/>
    <s v="KELLY"/>
    <x v="0"/>
    <x v="1"/>
    <n v="1"/>
    <x v="0"/>
    <x v="0"/>
    <m/>
    <x v="1"/>
    <x v="4"/>
    <x v="0"/>
  </r>
  <r>
    <d v="2016-02-01T00:00:00"/>
    <s v="A3418527"/>
    <s v="B8007-9L"/>
    <s v="KELLY"/>
    <x v="0"/>
    <x v="1"/>
    <n v="1"/>
    <x v="0"/>
    <x v="0"/>
    <m/>
    <x v="1"/>
    <x v="4"/>
    <x v="0"/>
  </r>
  <r>
    <d v="2016-02-01T00:00:00"/>
    <s v="A3413800"/>
    <s v="B8078-9A"/>
    <s v="KELLY"/>
    <x v="0"/>
    <x v="1"/>
    <n v="1"/>
    <x v="0"/>
    <x v="0"/>
    <m/>
    <x v="1"/>
    <x v="4"/>
    <x v="0"/>
  </r>
  <r>
    <d v="2016-02-01T00:00:00"/>
    <s v="A3419135"/>
    <s v="B9604-5A"/>
    <s v="KELLY"/>
    <x v="0"/>
    <x v="2"/>
    <n v="1"/>
    <x v="0"/>
    <x v="0"/>
    <m/>
    <x v="1"/>
    <x v="4"/>
    <x v="0"/>
  </r>
  <r>
    <d v="2016-02-01T00:00:00"/>
    <s v="A3415907"/>
    <s v="B8088-9S"/>
    <s v="KELLY"/>
    <x v="0"/>
    <x v="1"/>
    <n v="1"/>
    <x v="0"/>
    <x v="0"/>
    <m/>
    <x v="1"/>
    <x v="4"/>
    <x v="0"/>
  </r>
  <r>
    <d v="2016-02-01T00:00:00"/>
    <s v="A3417530"/>
    <s v="B8088-9S"/>
    <s v="KELLY"/>
    <x v="0"/>
    <x v="2"/>
    <n v="1"/>
    <x v="0"/>
    <x v="0"/>
    <m/>
    <x v="1"/>
    <x v="4"/>
    <x v="0"/>
  </r>
  <r>
    <d v="2016-02-01T00:00:00"/>
    <s v="A3416831"/>
    <s v="B8078-9A"/>
    <s v="KELLY"/>
    <x v="0"/>
    <x v="1"/>
    <n v="1"/>
    <x v="0"/>
    <x v="0"/>
    <m/>
    <x v="1"/>
    <x v="4"/>
    <x v="0"/>
  </r>
  <r>
    <d v="2016-02-01T00:00:00"/>
    <s v="A3418055"/>
    <s v="B8025-9U"/>
    <s v="KELLY"/>
    <x v="0"/>
    <x v="1"/>
    <n v="2"/>
    <x v="0"/>
    <x v="0"/>
    <m/>
    <x v="1"/>
    <x v="4"/>
    <x v="0"/>
  </r>
  <r>
    <d v="2016-02-01T00:00:00"/>
    <s v="A3418773"/>
    <s v="B8025-9U"/>
    <s v="KELLY"/>
    <x v="0"/>
    <x v="1"/>
    <n v="1"/>
    <x v="0"/>
    <x v="0"/>
    <m/>
    <x v="1"/>
    <x v="4"/>
    <x v="0"/>
  </r>
  <r>
    <d v="2016-02-01T00:00:00"/>
    <s v="A3420056"/>
    <s v="B8078-9A"/>
    <s v="KELLY"/>
    <x v="0"/>
    <x v="1"/>
    <n v="1"/>
    <x v="0"/>
    <x v="0"/>
    <m/>
    <x v="1"/>
    <x v="4"/>
    <x v="0"/>
  </r>
  <r>
    <d v="2016-02-01T00:00:00"/>
    <s v="A3416836"/>
    <s v="B8078-9A"/>
    <s v="KELLY"/>
    <x v="0"/>
    <x v="1"/>
    <n v="1"/>
    <x v="0"/>
    <x v="0"/>
    <m/>
    <x v="1"/>
    <x v="4"/>
    <x v="0"/>
  </r>
  <r>
    <d v="2016-02-01T00:00:00"/>
    <s v="A3413792"/>
    <s v="B8078-9A"/>
    <s v="KELLY"/>
    <x v="0"/>
    <x v="1"/>
    <n v="1"/>
    <x v="0"/>
    <x v="0"/>
    <m/>
    <x v="1"/>
    <x v="4"/>
    <x v="0"/>
  </r>
  <r>
    <d v="2016-02-01T00:00:00"/>
    <s v="A3415245"/>
    <s v="B8078-9A"/>
    <s v="PEE"/>
    <x v="0"/>
    <x v="1"/>
    <n v="1"/>
    <x v="0"/>
    <x v="0"/>
    <m/>
    <x v="1"/>
    <x v="4"/>
    <x v="0"/>
  </r>
  <r>
    <d v="2016-02-01T00:00:00"/>
    <s v="A3412988"/>
    <s v="B8078-9A"/>
    <s v="PEE"/>
    <x v="0"/>
    <x v="1"/>
    <n v="3"/>
    <x v="0"/>
    <x v="0"/>
    <m/>
    <x v="1"/>
    <x v="4"/>
    <x v="0"/>
  </r>
  <r>
    <d v="2016-02-01T00:00:00"/>
    <s v="A3419760"/>
    <s v="B8078-9A"/>
    <s v="PEE"/>
    <x v="0"/>
    <x v="0"/>
    <n v="1"/>
    <x v="0"/>
    <x v="0"/>
    <m/>
    <x v="1"/>
    <x v="4"/>
    <x v="0"/>
  </r>
  <r>
    <d v="2016-02-01T00:00:00"/>
    <s v="A3419760"/>
    <s v="B8078-9A"/>
    <s v="PEE"/>
    <x v="0"/>
    <x v="1"/>
    <n v="1"/>
    <x v="0"/>
    <x v="0"/>
    <m/>
    <x v="1"/>
    <x v="4"/>
    <x v="0"/>
  </r>
  <r>
    <d v="2016-02-01T00:00:00"/>
    <s v="A3418679"/>
    <s v="B8025-9U"/>
    <s v="PEE"/>
    <x v="0"/>
    <x v="1"/>
    <n v="1"/>
    <x v="0"/>
    <x v="0"/>
    <m/>
    <x v="1"/>
    <x v="4"/>
    <x v="0"/>
  </r>
  <r>
    <d v="2016-02-01T00:00:00"/>
    <s v="A3415915"/>
    <s v="B8088-9S"/>
    <s v="PEE"/>
    <x v="0"/>
    <x v="0"/>
    <n v="1"/>
    <x v="0"/>
    <x v="0"/>
    <m/>
    <x v="1"/>
    <x v="4"/>
    <x v="0"/>
  </r>
  <r>
    <d v="2016-02-01T00:00:00"/>
    <s v="A3420585"/>
    <s v="B8088-9S"/>
    <s v="PEE"/>
    <x v="0"/>
    <x v="1"/>
    <n v="1"/>
    <x v="0"/>
    <x v="0"/>
    <m/>
    <x v="1"/>
    <x v="4"/>
    <x v="0"/>
  </r>
  <r>
    <d v="2016-02-01T00:00:00"/>
    <s v="A3419153"/>
    <s v="B9604-5A"/>
    <s v="PEE"/>
    <x v="0"/>
    <x v="1"/>
    <n v="1"/>
    <x v="0"/>
    <x v="0"/>
    <m/>
    <x v="1"/>
    <x v="4"/>
    <x v="0"/>
  </r>
  <r>
    <d v="2016-02-01T00:00:00"/>
    <s v="A3416963"/>
    <s v="T4063-4R"/>
    <s v="PEE"/>
    <x v="0"/>
    <x v="1"/>
    <n v="1"/>
    <x v="0"/>
    <x v="0"/>
    <m/>
    <x v="1"/>
    <x v="4"/>
    <x v="0"/>
  </r>
  <r>
    <d v="2016-02-01T00:00:00"/>
    <s v="A3416040"/>
    <s v="T4061-4R"/>
    <s v="PEE"/>
    <x v="0"/>
    <x v="1"/>
    <n v="1"/>
    <x v="0"/>
    <x v="0"/>
    <m/>
    <x v="1"/>
    <x v="4"/>
    <x v="0"/>
  </r>
  <r>
    <d v="2016-02-02T00:00:00"/>
    <s v="A3420275"/>
    <s v="B8099-9H"/>
    <s v="KELLY"/>
    <x v="0"/>
    <x v="2"/>
    <n v="1"/>
    <x v="0"/>
    <x v="0"/>
    <m/>
    <x v="1"/>
    <x v="4"/>
    <x v="0"/>
  </r>
  <r>
    <d v="2016-02-02T00:00:00"/>
    <s v="A3420275"/>
    <s v="B8099-9H"/>
    <s v="KELLY"/>
    <x v="0"/>
    <x v="1"/>
    <n v="4"/>
    <x v="0"/>
    <x v="0"/>
    <m/>
    <x v="1"/>
    <x v="4"/>
    <x v="0"/>
  </r>
  <r>
    <d v="2016-02-02T00:00:00"/>
    <s v="A3413793"/>
    <s v="B8078-9A"/>
    <s v="KELLY"/>
    <x v="0"/>
    <x v="1"/>
    <n v="1"/>
    <x v="0"/>
    <x v="0"/>
    <m/>
    <x v="1"/>
    <x v="4"/>
    <x v="0"/>
  </r>
  <r>
    <d v="2016-02-02T00:00:00"/>
    <s v="A3420067"/>
    <s v="B9618-5L"/>
    <s v="KELLY"/>
    <x v="0"/>
    <x v="2"/>
    <n v="1"/>
    <x v="0"/>
    <x v="0"/>
    <m/>
    <x v="1"/>
    <x v="4"/>
    <x v="0"/>
  </r>
  <r>
    <d v="2016-02-02T00:00:00"/>
    <s v="A3415221"/>
    <s v="B8078-9A"/>
    <s v="KELLY"/>
    <x v="0"/>
    <x v="2"/>
    <n v="1"/>
    <x v="0"/>
    <x v="0"/>
    <m/>
    <x v="1"/>
    <x v="4"/>
    <x v="0"/>
  </r>
  <r>
    <d v="2016-02-02T00:00:00"/>
    <s v="A3419152"/>
    <s v="B9604-5A"/>
    <s v="KELLY"/>
    <x v="0"/>
    <x v="1"/>
    <n v="1"/>
    <x v="0"/>
    <x v="0"/>
    <m/>
    <x v="1"/>
    <x v="4"/>
    <x v="0"/>
  </r>
  <r>
    <d v="2016-02-02T00:00:00"/>
    <s v="A3413790"/>
    <s v="B8078-9A"/>
    <s v="KELLY"/>
    <x v="0"/>
    <x v="1"/>
    <n v="3"/>
    <x v="0"/>
    <x v="0"/>
    <m/>
    <x v="1"/>
    <x v="4"/>
    <x v="0"/>
  </r>
  <r>
    <d v="2016-02-02T00:00:00"/>
    <s v="A3418623"/>
    <s v="B8960-16G"/>
    <s v="KELLY"/>
    <x v="0"/>
    <x v="1"/>
    <n v="1"/>
    <x v="0"/>
    <x v="0"/>
    <m/>
    <x v="1"/>
    <x v="4"/>
    <x v="0"/>
  </r>
  <r>
    <d v="2016-02-02T00:00:00"/>
    <s v="A3416049"/>
    <s v="T4061-4R"/>
    <s v="KELLY"/>
    <x v="0"/>
    <x v="1"/>
    <n v="1"/>
    <x v="0"/>
    <x v="0"/>
    <m/>
    <x v="1"/>
    <x v="4"/>
    <x v="0"/>
  </r>
  <r>
    <d v="2016-02-02T00:00:00"/>
    <s v="A3420337"/>
    <s v="T4063-4R"/>
    <s v="KELLY"/>
    <x v="0"/>
    <x v="2"/>
    <n v="1"/>
    <x v="0"/>
    <x v="0"/>
    <m/>
    <x v="1"/>
    <x v="4"/>
    <x v="0"/>
  </r>
  <r>
    <d v="2016-02-02T00:00:00"/>
    <s v="A3420338"/>
    <s v="T4063-4R"/>
    <s v="KELLY"/>
    <x v="0"/>
    <x v="1"/>
    <n v="1"/>
    <x v="0"/>
    <x v="0"/>
    <m/>
    <x v="1"/>
    <x v="4"/>
    <x v="0"/>
  </r>
  <r>
    <d v="2016-02-02T00:00:00"/>
    <s v="A3415261"/>
    <s v="B8078-9A"/>
    <s v="KELLY"/>
    <x v="0"/>
    <x v="1"/>
    <n v="4"/>
    <x v="0"/>
    <x v="0"/>
    <m/>
    <x v="1"/>
    <x v="4"/>
    <x v="0"/>
  </r>
  <r>
    <d v="2016-02-02T00:00:00"/>
    <s v="A3416462"/>
    <s v="B8032-9H"/>
    <s v="KELLY"/>
    <x v="0"/>
    <x v="2"/>
    <n v="1"/>
    <x v="0"/>
    <x v="0"/>
    <m/>
    <x v="1"/>
    <x v="4"/>
    <x v="0"/>
  </r>
  <r>
    <d v="2016-02-02T00:00:00"/>
    <s v="A3415237"/>
    <s v="B8078-9A"/>
    <s v="KELLY"/>
    <x v="0"/>
    <x v="2"/>
    <n v="1"/>
    <x v="0"/>
    <x v="0"/>
    <m/>
    <x v="1"/>
    <x v="4"/>
    <x v="0"/>
  </r>
  <r>
    <d v="2016-02-02T00:00:00"/>
    <s v="A3415237"/>
    <s v="B8078-9A"/>
    <s v="KELLY"/>
    <x v="0"/>
    <x v="1"/>
    <n v="2"/>
    <x v="0"/>
    <x v="0"/>
    <m/>
    <x v="1"/>
    <x v="4"/>
    <x v="0"/>
  </r>
  <r>
    <d v="2016-02-02T00:00:00"/>
    <s v="A3415252"/>
    <s v="B8078-9A"/>
    <s v="KELLY"/>
    <x v="0"/>
    <x v="0"/>
    <n v="1"/>
    <x v="0"/>
    <x v="0"/>
    <m/>
    <x v="1"/>
    <x v="4"/>
    <x v="0"/>
  </r>
  <r>
    <d v="2016-02-02T00:00:00"/>
    <s v="A3415252"/>
    <s v="B8078-9A"/>
    <s v="KELLY"/>
    <x v="0"/>
    <x v="1"/>
    <n v="3"/>
    <x v="0"/>
    <x v="0"/>
    <m/>
    <x v="1"/>
    <x v="4"/>
    <x v="0"/>
  </r>
  <r>
    <d v="2016-02-02T00:00:00"/>
    <s v="A3418677"/>
    <s v="B8025-9U"/>
    <s v="KELLY"/>
    <x v="0"/>
    <x v="1"/>
    <n v="1"/>
    <x v="0"/>
    <x v="0"/>
    <m/>
    <x v="1"/>
    <x v="4"/>
    <x v="0"/>
  </r>
  <r>
    <d v="2016-02-02T00:00:00"/>
    <s v="A3418003"/>
    <s v="B8000-9L"/>
    <s v="KELLY"/>
    <x v="0"/>
    <x v="0"/>
    <n v="2"/>
    <x v="0"/>
    <x v="0"/>
    <m/>
    <x v="1"/>
    <x v="4"/>
    <x v="0"/>
  </r>
  <r>
    <d v="2016-02-02T00:00:00"/>
    <s v="A3418003"/>
    <s v="B8000-9L"/>
    <s v="KELLY"/>
    <x v="0"/>
    <x v="1"/>
    <n v="2"/>
    <x v="0"/>
    <x v="0"/>
    <m/>
    <x v="1"/>
    <x v="4"/>
    <x v="0"/>
  </r>
  <r>
    <d v="2016-02-02T00:00:00"/>
    <s v="A3415236"/>
    <s v="B8078-9A"/>
    <s v="KELLY"/>
    <x v="0"/>
    <x v="1"/>
    <n v="1"/>
    <x v="0"/>
    <x v="0"/>
    <m/>
    <x v="1"/>
    <x v="4"/>
    <x v="0"/>
  </r>
  <r>
    <d v="2016-02-02T00:00:00"/>
    <s v="A3418626"/>
    <s v="B8960-16G"/>
    <s v="PEE"/>
    <x v="0"/>
    <x v="1"/>
    <n v="1"/>
    <x v="0"/>
    <x v="0"/>
    <m/>
    <x v="1"/>
    <x v="4"/>
    <x v="0"/>
  </r>
  <r>
    <d v="2016-02-02T00:00:00"/>
    <s v="A3420412"/>
    <s v="B8099-9H"/>
    <s v="PEE"/>
    <x v="0"/>
    <x v="1"/>
    <n v="1"/>
    <x v="0"/>
    <x v="0"/>
    <m/>
    <x v="1"/>
    <x v="4"/>
    <x v="0"/>
  </r>
  <r>
    <d v="2016-02-02T00:00:00"/>
    <s v="A3415257"/>
    <s v="B8078-9A"/>
    <s v="PEE"/>
    <x v="0"/>
    <x v="1"/>
    <n v="1"/>
    <x v="0"/>
    <x v="0"/>
    <m/>
    <x v="1"/>
    <x v="4"/>
    <x v="0"/>
  </r>
  <r>
    <d v="2016-02-02T00:00:00"/>
    <s v="A3420622"/>
    <s v="B8078-9A"/>
    <s v="PEE"/>
    <x v="0"/>
    <x v="1"/>
    <n v="1"/>
    <x v="0"/>
    <x v="0"/>
    <m/>
    <x v="1"/>
    <x v="4"/>
    <x v="0"/>
  </r>
  <r>
    <d v="2016-02-02T00:00:00"/>
    <s v="A3416327"/>
    <s v="T4061-4R"/>
    <s v="PEE"/>
    <x v="0"/>
    <x v="1"/>
    <n v="1"/>
    <x v="0"/>
    <x v="0"/>
    <m/>
    <x v="1"/>
    <x v="4"/>
    <x v="0"/>
  </r>
  <r>
    <d v="2016-02-02T00:00:00"/>
    <s v="A3416039"/>
    <s v="T4061-4R"/>
    <s v="PEE"/>
    <x v="0"/>
    <x v="2"/>
    <n v="1"/>
    <x v="0"/>
    <x v="0"/>
    <m/>
    <x v="1"/>
    <x v="4"/>
    <x v="0"/>
  </r>
  <r>
    <d v="2016-02-02T00:00:00"/>
    <s v="A3416022"/>
    <s v="T4061-4R"/>
    <s v="PEE"/>
    <x v="0"/>
    <x v="1"/>
    <n v="1"/>
    <x v="0"/>
    <x v="0"/>
    <m/>
    <x v="1"/>
    <x v="4"/>
    <x v="0"/>
  </r>
  <r>
    <d v="2016-02-02T00:00:00"/>
    <s v="A3416953"/>
    <s v="T4063-4R"/>
    <s v="PEE"/>
    <x v="0"/>
    <x v="1"/>
    <n v="1"/>
    <x v="0"/>
    <x v="0"/>
    <m/>
    <x v="1"/>
    <x v="4"/>
    <x v="0"/>
  </r>
  <r>
    <d v="2016-02-02T00:00:00"/>
    <s v="A3420341"/>
    <s v="T4063-4R"/>
    <s v="PEE"/>
    <x v="0"/>
    <x v="2"/>
    <n v="1"/>
    <x v="0"/>
    <x v="0"/>
    <m/>
    <x v="1"/>
    <x v="4"/>
    <x v="0"/>
  </r>
  <r>
    <d v="2016-02-02T00:00:00"/>
    <s v="A3418629"/>
    <s v="B8960-16G"/>
    <s v="PEE"/>
    <x v="0"/>
    <x v="1"/>
    <n v="1"/>
    <x v="0"/>
    <x v="0"/>
    <m/>
    <x v="1"/>
    <x v="4"/>
    <x v="0"/>
  </r>
  <r>
    <d v="2016-02-02T00:00:00"/>
    <s v="A3416953"/>
    <s v="T4063-4R"/>
    <s v="KELLY"/>
    <x v="0"/>
    <x v="1"/>
    <n v="1"/>
    <x v="0"/>
    <x v="1"/>
    <m/>
    <x v="1"/>
    <x v="4"/>
    <x v="0"/>
  </r>
  <r>
    <d v="2016-02-03T00:00:00"/>
    <s v="A3413801"/>
    <s v="B8078-9A"/>
    <s v="KELLY"/>
    <x v="0"/>
    <x v="1"/>
    <n v="4"/>
    <x v="0"/>
    <x v="0"/>
    <m/>
    <x v="1"/>
    <x v="4"/>
    <x v="0"/>
  </r>
  <r>
    <d v="2016-02-03T00:00:00"/>
    <s v="A3418765"/>
    <s v="B8025-9U"/>
    <s v="KELLY"/>
    <x v="0"/>
    <x v="1"/>
    <n v="1"/>
    <x v="0"/>
    <x v="0"/>
    <m/>
    <x v="1"/>
    <x v="4"/>
    <x v="0"/>
  </r>
  <r>
    <d v="2016-02-03T00:00:00"/>
    <s v="A3415241"/>
    <s v="B8078-9A"/>
    <s v="KELLY"/>
    <x v="0"/>
    <x v="1"/>
    <n v="2"/>
    <x v="0"/>
    <x v="0"/>
    <m/>
    <x v="1"/>
    <x v="4"/>
    <x v="0"/>
  </r>
  <r>
    <d v="2016-02-03T00:00:00"/>
    <s v="A3418621"/>
    <s v="B8960-16G"/>
    <s v="KELLY"/>
    <x v="0"/>
    <x v="1"/>
    <n v="1"/>
    <x v="0"/>
    <x v="0"/>
    <m/>
    <x v="1"/>
    <x v="4"/>
    <x v="0"/>
  </r>
  <r>
    <d v="2016-02-03T00:00:00"/>
    <s v="A3420411"/>
    <s v="B8099-9H"/>
    <s v="KELLY"/>
    <x v="0"/>
    <x v="2"/>
    <n v="1"/>
    <x v="0"/>
    <x v="0"/>
    <m/>
    <x v="1"/>
    <x v="4"/>
    <x v="0"/>
  </r>
  <r>
    <d v="2016-02-03T00:00:00"/>
    <s v="A3418628"/>
    <s v="B8960-16G"/>
    <s v="M.JOTHI"/>
    <x v="0"/>
    <x v="1"/>
    <n v="1"/>
    <x v="0"/>
    <x v="0"/>
    <m/>
    <x v="1"/>
    <x v="4"/>
    <x v="0"/>
  </r>
  <r>
    <d v="2016-02-03T00:00:00"/>
    <s v="A3420084"/>
    <s v="B9618-5L"/>
    <s v="M.JOTHI"/>
    <x v="0"/>
    <x v="1"/>
    <n v="1"/>
    <x v="0"/>
    <x v="0"/>
    <m/>
    <x v="1"/>
    <x v="4"/>
    <x v="0"/>
  </r>
  <r>
    <d v="2016-02-03T00:00:00"/>
    <s v="A3420094"/>
    <s v="B9618-5L"/>
    <s v="M.JOTHI"/>
    <x v="0"/>
    <x v="1"/>
    <n v="1"/>
    <x v="0"/>
    <x v="0"/>
    <m/>
    <x v="1"/>
    <x v="4"/>
    <x v="0"/>
  </r>
  <r>
    <d v="2016-02-03T00:00:00"/>
    <s v="A3420093"/>
    <s v="B9618-5L"/>
    <s v="M.JOTHI"/>
    <x v="0"/>
    <x v="1"/>
    <n v="1"/>
    <x v="0"/>
    <x v="0"/>
    <m/>
    <x v="1"/>
    <x v="4"/>
    <x v="0"/>
  </r>
  <r>
    <d v="2016-02-03T00:00:00"/>
    <s v="A3419699"/>
    <s v="B9608-5N"/>
    <s v="M.JOTHI"/>
    <x v="0"/>
    <x v="1"/>
    <n v="1"/>
    <x v="0"/>
    <x v="0"/>
    <m/>
    <x v="1"/>
    <x v="4"/>
    <x v="0"/>
  </r>
  <r>
    <d v="2016-02-03T00:00:00"/>
    <s v="A3416335"/>
    <s v="T4061-4R"/>
    <s v="KELLY"/>
    <x v="0"/>
    <x v="2"/>
    <n v="1"/>
    <x v="0"/>
    <x v="0"/>
    <m/>
    <x v="1"/>
    <x v="4"/>
    <x v="0"/>
  </r>
  <r>
    <d v="2016-02-03T00:00:00"/>
    <s v="A3416335"/>
    <s v="T4061-4R"/>
    <s v="KELLY"/>
    <x v="0"/>
    <x v="1"/>
    <n v="2"/>
    <x v="0"/>
    <x v="0"/>
    <m/>
    <x v="1"/>
    <x v="4"/>
    <x v="0"/>
  </r>
  <r>
    <d v="2016-02-03T00:00:00"/>
    <s v="A3420350"/>
    <s v="T4063-4R"/>
    <s v="KELLY"/>
    <x v="0"/>
    <x v="2"/>
    <n v="1"/>
    <x v="0"/>
    <x v="0"/>
    <m/>
    <x v="1"/>
    <x v="4"/>
    <x v="0"/>
  </r>
  <r>
    <d v="2016-02-03T00:00:00"/>
    <s v="A3420356"/>
    <s v="T4063-4R"/>
    <s v="KELLY"/>
    <x v="0"/>
    <x v="1"/>
    <n v="1"/>
    <x v="0"/>
    <x v="0"/>
    <m/>
    <x v="1"/>
    <x v="4"/>
    <x v="0"/>
  </r>
  <r>
    <d v="2016-02-03T00:00:00"/>
    <s v="A3415304"/>
    <s v="T4061-4R"/>
    <s v="KELLY"/>
    <x v="0"/>
    <x v="2"/>
    <n v="1"/>
    <x v="0"/>
    <x v="0"/>
    <m/>
    <x v="1"/>
    <x v="4"/>
    <x v="0"/>
  </r>
  <r>
    <d v="2016-02-03T00:00:00"/>
    <s v="A3415294"/>
    <s v="T4061-4R"/>
    <s v="KELLY"/>
    <x v="0"/>
    <x v="2"/>
    <n v="1"/>
    <x v="0"/>
    <x v="0"/>
    <m/>
    <x v="1"/>
    <x v="4"/>
    <x v="0"/>
  </r>
  <r>
    <d v="2016-02-03T00:00:00"/>
    <s v="A3416036"/>
    <s v="T4061-4R"/>
    <s v="KELLY"/>
    <x v="0"/>
    <x v="2"/>
    <n v="1"/>
    <x v="0"/>
    <x v="0"/>
    <m/>
    <x v="1"/>
    <x v="4"/>
    <x v="0"/>
  </r>
  <r>
    <d v="2016-02-03T00:00:00"/>
    <s v="A3416031"/>
    <s v="T4061-4R"/>
    <s v="KELLY"/>
    <x v="0"/>
    <x v="2"/>
    <n v="1"/>
    <x v="0"/>
    <x v="0"/>
    <m/>
    <x v="1"/>
    <x v="4"/>
    <x v="0"/>
  </r>
  <r>
    <d v="2016-02-03T00:00:00"/>
    <s v="A3416031"/>
    <s v="T4061-4R"/>
    <s v="KELLY"/>
    <x v="0"/>
    <x v="1"/>
    <n v="1"/>
    <x v="0"/>
    <x v="0"/>
    <m/>
    <x v="1"/>
    <x v="4"/>
    <x v="0"/>
  </r>
  <r>
    <d v="2016-02-03T00:00:00"/>
    <s v="A3415297"/>
    <s v="T4061-4R"/>
    <s v="M.JOTHI"/>
    <x v="0"/>
    <x v="1"/>
    <n v="2"/>
    <x v="0"/>
    <x v="0"/>
    <m/>
    <x v="1"/>
    <x v="4"/>
    <x v="0"/>
  </r>
  <r>
    <d v="2016-02-03T00:00:00"/>
    <s v="A3420586"/>
    <s v="B8088-9S"/>
    <s v="M.JOTHI"/>
    <x v="0"/>
    <x v="1"/>
    <n v="1"/>
    <x v="0"/>
    <x v="0"/>
    <m/>
    <x v="1"/>
    <x v="4"/>
    <x v="0"/>
  </r>
  <r>
    <d v="2016-02-03T00:00:00"/>
    <s v="A3418538"/>
    <s v="B8960-16G"/>
    <s v="M.JOTHI"/>
    <x v="0"/>
    <x v="1"/>
    <n v="3"/>
    <x v="0"/>
    <x v="0"/>
    <m/>
    <x v="1"/>
    <x v="4"/>
    <x v="0"/>
  </r>
  <r>
    <d v="2016-02-03T00:00:00"/>
    <s v="A3419716"/>
    <s v="B9608-5N"/>
    <s v="M.JOTHI"/>
    <x v="0"/>
    <x v="1"/>
    <n v="1"/>
    <x v="0"/>
    <x v="0"/>
    <m/>
    <x v="1"/>
    <x v="4"/>
    <x v="0"/>
  </r>
  <r>
    <d v="2016-02-03T00:00:00"/>
    <s v="A3420381"/>
    <s v="B9607-5N"/>
    <s v="M.JOTHI"/>
    <x v="0"/>
    <x v="1"/>
    <n v="5"/>
    <x v="0"/>
    <x v="0"/>
    <m/>
    <x v="1"/>
    <x v="4"/>
    <x v="0"/>
  </r>
  <r>
    <d v="2016-02-03T00:00:00"/>
    <s v="A3420092"/>
    <s v="B9618-5L"/>
    <s v="M.JOTHI"/>
    <x v="0"/>
    <x v="1"/>
    <n v="1"/>
    <x v="0"/>
    <x v="0"/>
    <m/>
    <x v="1"/>
    <x v="4"/>
    <x v="0"/>
  </r>
  <r>
    <d v="2016-02-04T00:00:00"/>
    <s v="A3420626"/>
    <s v="B8078-9A"/>
    <s v="KELLY"/>
    <x v="0"/>
    <x v="1"/>
    <n v="1"/>
    <x v="0"/>
    <x v="0"/>
    <m/>
    <x v="1"/>
    <x v="4"/>
    <x v="0"/>
  </r>
  <r>
    <d v="2016-02-04T00:00:00"/>
    <s v="A3420072"/>
    <s v="B9618-5L"/>
    <s v="KELLY"/>
    <x v="0"/>
    <x v="1"/>
    <n v="1"/>
    <x v="0"/>
    <x v="0"/>
    <m/>
    <x v="1"/>
    <x v="4"/>
    <x v="0"/>
  </r>
  <r>
    <d v="2016-02-04T00:00:00"/>
    <s v="A3419719"/>
    <s v="B9608-5N"/>
    <s v="KELLY"/>
    <x v="0"/>
    <x v="1"/>
    <n v="2"/>
    <x v="0"/>
    <x v="0"/>
    <m/>
    <x v="1"/>
    <x v="4"/>
    <x v="0"/>
  </r>
  <r>
    <d v="2016-02-04T00:00:00"/>
    <s v="A3421124"/>
    <s v="B8000-9L"/>
    <s v="KELLY"/>
    <x v="0"/>
    <x v="1"/>
    <n v="2"/>
    <x v="0"/>
    <x v="0"/>
    <m/>
    <x v="1"/>
    <x v="4"/>
    <x v="0"/>
  </r>
  <r>
    <d v="2016-02-04T00:00:00"/>
    <s v="A3420409"/>
    <s v="B8099-9H"/>
    <s v="KELLY"/>
    <x v="0"/>
    <x v="1"/>
    <n v="2"/>
    <x v="0"/>
    <x v="0"/>
    <m/>
    <x v="1"/>
    <x v="4"/>
    <x v="0"/>
  </r>
  <r>
    <d v="2016-02-04T00:00:00"/>
    <s v="A3420410"/>
    <s v="B8099-9H"/>
    <s v="KELLY"/>
    <x v="0"/>
    <x v="2"/>
    <n v="1"/>
    <x v="0"/>
    <x v="0"/>
    <m/>
    <x v="1"/>
    <x v="4"/>
    <x v="0"/>
  </r>
  <r>
    <d v="2016-02-04T00:00:00"/>
    <s v="A3412981"/>
    <s v="B8078-9A"/>
    <s v="KELLY"/>
    <x v="0"/>
    <x v="1"/>
    <n v="4"/>
    <x v="0"/>
    <x v="0"/>
    <m/>
    <x v="1"/>
    <x v="4"/>
    <x v="0"/>
  </r>
  <r>
    <d v="2016-02-04T00:00:00"/>
    <s v="A3415217"/>
    <s v="B8078-9A"/>
    <s v="KELLY"/>
    <x v="0"/>
    <x v="2"/>
    <n v="2"/>
    <x v="0"/>
    <x v="0"/>
    <m/>
    <x v="1"/>
    <x v="4"/>
    <x v="0"/>
  </r>
  <r>
    <d v="2016-02-04T00:00:00"/>
    <s v="A3417254"/>
    <s v="B8099-9H"/>
    <s v="KELLY"/>
    <x v="0"/>
    <x v="1"/>
    <n v="2"/>
    <x v="0"/>
    <x v="0"/>
    <m/>
    <x v="1"/>
    <x v="4"/>
    <x v="0"/>
  </r>
  <r>
    <d v="2016-02-04T00:00:00"/>
    <s v="A3419720"/>
    <s v="B9608-5N"/>
    <s v="KELLY"/>
    <x v="0"/>
    <x v="1"/>
    <n v="1"/>
    <x v="0"/>
    <x v="0"/>
    <m/>
    <x v="1"/>
    <x v="4"/>
    <x v="0"/>
  </r>
  <r>
    <d v="2016-02-04T00:00:00"/>
    <s v="A3420383"/>
    <s v="B9607-5N"/>
    <s v="KELLY"/>
    <x v="0"/>
    <x v="2"/>
    <n v="1"/>
    <x v="0"/>
    <x v="0"/>
    <m/>
    <x v="1"/>
    <x v="4"/>
    <x v="0"/>
  </r>
  <r>
    <d v="2016-02-04T00:00:00"/>
    <s v="A3419677"/>
    <s v="B9608-5N"/>
    <s v="KELLY"/>
    <x v="0"/>
    <x v="2"/>
    <n v="1"/>
    <x v="0"/>
    <x v="0"/>
    <m/>
    <x v="1"/>
    <x v="4"/>
    <x v="0"/>
  </r>
  <r>
    <d v="2016-02-04T00:00:00"/>
    <s v="A3419677"/>
    <s v="B9608-5N"/>
    <s v="KELLY"/>
    <x v="0"/>
    <x v="1"/>
    <n v="1"/>
    <x v="0"/>
    <x v="0"/>
    <m/>
    <x v="1"/>
    <x v="4"/>
    <x v="0"/>
  </r>
  <r>
    <d v="2016-02-04T00:00:00"/>
    <s v="A3419680"/>
    <s v="B9608-5N"/>
    <s v="KELLY"/>
    <x v="0"/>
    <x v="2"/>
    <n v="1"/>
    <x v="0"/>
    <x v="0"/>
    <m/>
    <x v="1"/>
    <x v="4"/>
    <x v="0"/>
  </r>
  <r>
    <d v="2016-02-04T00:00:00"/>
    <s v="A3419694"/>
    <s v="B9608-5N"/>
    <s v="KELLY"/>
    <x v="0"/>
    <x v="2"/>
    <n v="1"/>
    <x v="0"/>
    <x v="0"/>
    <m/>
    <x v="1"/>
    <x v="4"/>
    <x v="0"/>
  </r>
  <r>
    <d v="2016-02-04T00:00:00"/>
    <s v="A3416301"/>
    <s v="T4061-4R"/>
    <s v="KELLY"/>
    <x v="0"/>
    <x v="2"/>
    <n v="1"/>
    <x v="0"/>
    <x v="0"/>
    <m/>
    <x v="1"/>
    <x v="4"/>
    <x v="0"/>
  </r>
  <r>
    <d v="2016-02-04T00:00:00"/>
    <s v="A3420339"/>
    <s v="T4063-4R"/>
    <s v="M.JOTHI"/>
    <x v="0"/>
    <x v="2"/>
    <n v="2"/>
    <x v="0"/>
    <x v="0"/>
    <m/>
    <x v="1"/>
    <x v="4"/>
    <x v="0"/>
  </r>
  <r>
    <d v="2016-02-04T00:00:00"/>
    <s v="A3420357"/>
    <s v="T4063-4R"/>
    <s v="M.JOTHI"/>
    <x v="0"/>
    <x v="1"/>
    <n v="1"/>
    <x v="0"/>
    <x v="0"/>
    <m/>
    <x v="1"/>
    <x v="4"/>
    <x v="0"/>
  </r>
  <r>
    <d v="2016-02-04T00:00:00"/>
    <s v="A3418616"/>
    <s v="B8960-16G"/>
    <s v="M.JOTHI"/>
    <x v="0"/>
    <x v="0"/>
    <n v="1"/>
    <x v="0"/>
    <x v="0"/>
    <m/>
    <x v="1"/>
    <x v="4"/>
    <x v="0"/>
  </r>
  <r>
    <d v="2016-02-04T00:00:00"/>
    <s v="A3416838"/>
    <s v="B8078-9A"/>
    <s v="M.JOTHI"/>
    <x v="0"/>
    <x v="1"/>
    <n v="2"/>
    <x v="0"/>
    <x v="0"/>
    <m/>
    <x v="1"/>
    <x v="4"/>
    <x v="0"/>
  </r>
  <r>
    <d v="2016-02-04T00:00:00"/>
    <s v="A3418525"/>
    <s v="B8007-9L"/>
    <s v="M.JOTHI"/>
    <x v="0"/>
    <x v="1"/>
    <n v="1"/>
    <x v="0"/>
    <x v="0"/>
    <m/>
    <x v="1"/>
    <x v="4"/>
    <x v="0"/>
  </r>
  <r>
    <d v="2016-02-04T00:00:00"/>
    <s v="A3412991"/>
    <s v="B8078-9A"/>
    <s v="M.JOTHI"/>
    <x v="0"/>
    <x v="2"/>
    <n v="1"/>
    <x v="0"/>
    <x v="0"/>
    <m/>
    <x v="1"/>
    <x v="4"/>
    <x v="0"/>
  </r>
  <r>
    <d v="2016-02-04T00:00:00"/>
    <s v="A3420587"/>
    <s v="B8088-9S"/>
    <s v="M.JOTHI"/>
    <x v="0"/>
    <x v="2"/>
    <n v="1"/>
    <x v="0"/>
    <x v="0"/>
    <m/>
    <x v="1"/>
    <x v="4"/>
    <x v="0"/>
  </r>
  <r>
    <d v="2016-02-04T00:00:00"/>
    <s v="A3420588"/>
    <s v="B8088-9S"/>
    <s v="M.JOTHI"/>
    <x v="0"/>
    <x v="1"/>
    <n v="1"/>
    <x v="0"/>
    <x v="0"/>
    <m/>
    <x v="1"/>
    <x v="4"/>
    <x v="0"/>
  </r>
  <r>
    <d v="2016-02-04T00:00:00"/>
    <s v="A3420457"/>
    <s v="B8088-9S"/>
    <s v="M.JOTHI"/>
    <x v="0"/>
    <x v="1"/>
    <n v="4"/>
    <x v="0"/>
    <x v="0"/>
    <m/>
    <x v="1"/>
    <x v="4"/>
    <x v="0"/>
  </r>
  <r>
    <d v="2016-02-04T00:00:00"/>
    <s v="A3418533"/>
    <s v="B8960-16G"/>
    <s v="M.JOTHI"/>
    <x v="0"/>
    <x v="1"/>
    <n v="1"/>
    <x v="0"/>
    <x v="1"/>
    <m/>
    <x v="1"/>
    <x v="4"/>
    <x v="0"/>
  </r>
  <r>
    <d v="2016-02-04T00:00:00"/>
    <s v="A3420588"/>
    <s v="B8088-9S"/>
    <s v="KELLY"/>
    <x v="0"/>
    <x v="1"/>
    <n v="1"/>
    <x v="0"/>
    <x v="1"/>
    <m/>
    <x v="1"/>
    <x v="4"/>
    <x v="0"/>
  </r>
  <r>
    <d v="2016-02-05T00:00:00"/>
    <s v="A3420342"/>
    <s v="T4063-4R"/>
    <s v="KELLY"/>
    <x v="0"/>
    <x v="2"/>
    <n v="1"/>
    <x v="0"/>
    <x v="0"/>
    <m/>
    <x v="1"/>
    <x v="4"/>
    <x v="0"/>
  </r>
  <r>
    <d v="2016-02-05T00:00:00"/>
    <s v="A3419684"/>
    <s v="B9608-5N"/>
    <s v="KELLY"/>
    <x v="0"/>
    <x v="2"/>
    <n v="1"/>
    <x v="0"/>
    <x v="0"/>
    <m/>
    <x v="1"/>
    <x v="4"/>
    <x v="0"/>
  </r>
  <r>
    <d v="2016-02-05T00:00:00"/>
    <s v="A3419684"/>
    <s v="B9608-5N"/>
    <s v="KELLY"/>
    <x v="0"/>
    <x v="1"/>
    <n v="1"/>
    <x v="0"/>
    <x v="0"/>
    <m/>
    <x v="1"/>
    <x v="4"/>
    <x v="0"/>
  </r>
  <r>
    <d v="2016-02-05T00:00:00"/>
    <s v="A3420631"/>
    <s v="B8078-9A"/>
    <s v="KELLY"/>
    <x v="0"/>
    <x v="1"/>
    <n v="1"/>
    <x v="0"/>
    <x v="0"/>
    <m/>
    <x v="1"/>
    <x v="4"/>
    <x v="0"/>
  </r>
  <r>
    <d v="2016-02-05T00:00:00"/>
    <s v="A3419682"/>
    <s v="B9608-5N"/>
    <s v="KELLY"/>
    <x v="0"/>
    <x v="2"/>
    <n v="1"/>
    <x v="0"/>
    <x v="0"/>
    <m/>
    <x v="1"/>
    <x v="4"/>
    <x v="0"/>
  </r>
  <r>
    <d v="2016-02-05T00:00:00"/>
    <s v="A3419682"/>
    <s v="B9608-5N"/>
    <s v="KELLY"/>
    <x v="0"/>
    <x v="1"/>
    <n v="1"/>
    <x v="0"/>
    <x v="0"/>
    <m/>
    <x v="1"/>
    <x v="4"/>
    <x v="0"/>
  </r>
  <r>
    <d v="2016-02-05T00:00:00"/>
    <s v="A3419686"/>
    <s v="B9608-5N"/>
    <s v="KELLY"/>
    <x v="0"/>
    <x v="2"/>
    <n v="1"/>
    <x v="0"/>
    <x v="0"/>
    <m/>
    <x v="1"/>
    <x v="4"/>
    <x v="0"/>
  </r>
  <r>
    <d v="2016-02-05T00:00:00"/>
    <s v="A3421244"/>
    <s v="B9608-5N"/>
    <s v="KELLY"/>
    <x v="0"/>
    <x v="2"/>
    <n v="1"/>
    <x v="0"/>
    <x v="0"/>
    <m/>
    <x v="1"/>
    <x v="4"/>
    <x v="0"/>
  </r>
  <r>
    <d v="2016-02-05T00:00:00"/>
    <s v="A3421673"/>
    <s v="B8078-9A"/>
    <s v="KELLY"/>
    <x v="0"/>
    <x v="1"/>
    <n v="1"/>
    <x v="0"/>
    <x v="0"/>
    <m/>
    <x v="1"/>
    <x v="4"/>
    <x v="0"/>
  </r>
  <r>
    <d v="2016-02-05T00:00:00"/>
    <s v="A3418541"/>
    <s v="B8960-16G"/>
    <s v="KELLY"/>
    <x v="0"/>
    <x v="1"/>
    <n v="1"/>
    <x v="0"/>
    <x v="0"/>
    <m/>
    <x v="1"/>
    <x v="4"/>
    <x v="0"/>
  </r>
  <r>
    <d v="2016-02-05T00:00:00"/>
    <s v="A3420420"/>
    <s v="B8099-9H"/>
    <s v="KELLY"/>
    <x v="0"/>
    <x v="0"/>
    <n v="1"/>
    <x v="0"/>
    <x v="0"/>
    <m/>
    <x v="1"/>
    <x v="4"/>
    <x v="0"/>
  </r>
  <r>
    <d v="2016-02-05T00:00:00"/>
    <s v="A3420420"/>
    <s v="B8099-9H"/>
    <s v="KELLY"/>
    <x v="0"/>
    <x v="1"/>
    <n v="3"/>
    <x v="0"/>
    <x v="0"/>
    <m/>
    <x v="1"/>
    <x v="4"/>
    <x v="0"/>
  </r>
  <r>
    <d v="2016-02-05T00:00:00"/>
    <s v="A3421669"/>
    <s v="B8078-9A"/>
    <s v="KELLY"/>
    <x v="0"/>
    <x v="1"/>
    <n v="1"/>
    <x v="0"/>
    <x v="0"/>
    <m/>
    <x v="1"/>
    <x v="4"/>
    <x v="0"/>
  </r>
  <r>
    <d v="2016-02-05T00:00:00"/>
    <s v="A3420376"/>
    <s v="B9607-5N"/>
    <s v="KELLY"/>
    <x v="0"/>
    <x v="2"/>
    <n v="2"/>
    <x v="0"/>
    <x v="0"/>
    <m/>
    <x v="1"/>
    <x v="4"/>
    <x v="0"/>
  </r>
  <r>
    <d v="2016-02-05T00:00:00"/>
    <s v="A3416470"/>
    <s v="B8032-9H"/>
    <s v="M.JOTHI"/>
    <x v="0"/>
    <x v="2"/>
    <n v="1"/>
    <x v="0"/>
    <x v="0"/>
    <m/>
    <x v="1"/>
    <x v="4"/>
    <x v="0"/>
  </r>
  <r>
    <d v="2016-02-05T00:00:00"/>
    <s v="A3421667"/>
    <s v="B8078-9A"/>
    <s v="M.JOTHI"/>
    <x v="0"/>
    <x v="2"/>
    <n v="1"/>
    <x v="0"/>
    <x v="0"/>
    <m/>
    <x v="1"/>
    <x v="4"/>
    <x v="0"/>
  </r>
  <r>
    <d v="2016-02-05T00:00:00"/>
    <s v="A3420623"/>
    <s v="B8078-9A"/>
    <s v="M.JOTHI"/>
    <x v="0"/>
    <x v="0"/>
    <n v="1"/>
    <x v="0"/>
    <x v="0"/>
    <m/>
    <x v="1"/>
    <x v="4"/>
    <x v="0"/>
  </r>
  <r>
    <d v="2016-02-05T00:00:00"/>
    <s v="A3421478"/>
    <s v="B4330-5P"/>
    <s v="M.JOTHI"/>
    <x v="0"/>
    <x v="2"/>
    <n v="1"/>
    <x v="0"/>
    <x v="0"/>
    <m/>
    <x v="1"/>
    <x v="4"/>
    <x v="0"/>
  </r>
  <r>
    <d v="2016-02-05T00:00:00"/>
    <s v="A3420819"/>
    <s v="B8960-16G"/>
    <s v="M.JOTHI"/>
    <x v="0"/>
    <x v="1"/>
    <n v="1"/>
    <x v="0"/>
    <x v="0"/>
    <m/>
    <x v="1"/>
    <x v="4"/>
    <x v="0"/>
  </r>
  <r>
    <d v="2016-02-05T00:00:00"/>
    <s v="A3421479"/>
    <s v="B4330-5P"/>
    <s v="M.JOTHI"/>
    <x v="0"/>
    <x v="2"/>
    <n v="1"/>
    <x v="0"/>
    <x v="0"/>
    <m/>
    <x v="1"/>
    <x v="4"/>
    <x v="0"/>
  </r>
  <r>
    <d v="2016-02-05T00:00:00"/>
    <s v="A3421477"/>
    <s v="B4330-5P"/>
    <s v="M.JOTHI"/>
    <x v="0"/>
    <x v="2"/>
    <n v="1"/>
    <x v="0"/>
    <x v="0"/>
    <m/>
    <x v="1"/>
    <x v="4"/>
    <x v="0"/>
  </r>
  <r>
    <d v="2016-02-05T00:00:00"/>
    <s v="P3035538"/>
    <s v="C912X-4R"/>
    <s v="M.JOTHI"/>
    <x v="0"/>
    <x v="2"/>
    <n v="1"/>
    <x v="0"/>
    <x v="0"/>
    <m/>
    <x v="1"/>
    <x v="4"/>
    <x v="0"/>
  </r>
  <r>
    <d v="2016-02-05T00:00:00"/>
    <s v="A3420332"/>
    <s v="B9509-10V"/>
    <s v="M.JOTHI"/>
    <x v="0"/>
    <x v="4"/>
    <n v="1"/>
    <x v="0"/>
    <x v="1"/>
    <m/>
    <x v="1"/>
    <x v="4"/>
    <x v="0"/>
  </r>
  <r>
    <d v="2016-02-05T00:00:00"/>
    <s v="A3420376"/>
    <s v="B9607-5N"/>
    <s v="M.JOTHI"/>
    <x v="0"/>
    <x v="1"/>
    <n v="1"/>
    <x v="0"/>
    <x v="1"/>
    <m/>
    <x v="1"/>
    <x v="4"/>
    <x v="0"/>
  </r>
  <r>
    <d v="2016-02-06T00:00:00"/>
    <s v="A3421128"/>
    <s v="B8000-9L"/>
    <s v="KELLY"/>
    <x v="0"/>
    <x v="1"/>
    <n v="1"/>
    <x v="0"/>
    <x v="0"/>
    <m/>
    <x v="1"/>
    <x v="4"/>
    <x v="0"/>
  </r>
  <r>
    <d v="2016-02-06T00:00:00"/>
    <s v="A3420948"/>
    <s v="B8029-9N"/>
    <s v="KELLY"/>
    <x v="0"/>
    <x v="1"/>
    <n v="1"/>
    <x v="0"/>
    <x v="0"/>
    <m/>
    <x v="1"/>
    <x v="4"/>
    <x v="0"/>
  </r>
  <r>
    <d v="2016-02-06T00:00:00"/>
    <s v="A3420460"/>
    <s v="B8088-9S"/>
    <s v="KELLY"/>
    <x v="0"/>
    <x v="1"/>
    <n v="1"/>
    <x v="0"/>
    <x v="0"/>
    <m/>
    <x v="1"/>
    <x v="4"/>
    <x v="0"/>
  </r>
  <r>
    <d v="2016-02-06T00:00:00"/>
    <s v="A3421570"/>
    <s v="B8029-9N"/>
    <s v="KELLY"/>
    <x v="0"/>
    <x v="1"/>
    <n v="1"/>
    <x v="0"/>
    <x v="0"/>
    <m/>
    <x v="1"/>
    <x v="4"/>
    <x v="0"/>
  </r>
  <r>
    <d v="2016-02-06T00:00:00"/>
    <s v="A3420387"/>
    <s v="B9607-5N"/>
    <s v="KELLY"/>
    <x v="0"/>
    <x v="1"/>
    <n v="1"/>
    <x v="0"/>
    <x v="0"/>
    <m/>
    <x v="1"/>
    <x v="4"/>
    <x v="0"/>
  </r>
  <r>
    <d v="2016-02-06T00:00:00"/>
    <s v="A3412994"/>
    <s v="B8078-9A"/>
    <s v="KELLY"/>
    <x v="0"/>
    <x v="0"/>
    <n v="1"/>
    <x v="0"/>
    <x v="0"/>
    <m/>
    <x v="1"/>
    <x v="4"/>
    <x v="0"/>
  </r>
  <r>
    <d v="2016-02-06T00:00:00"/>
    <s v="A3420954"/>
    <s v="B8029-9N"/>
    <s v="KELLY"/>
    <x v="0"/>
    <x v="0"/>
    <n v="1"/>
    <x v="0"/>
    <x v="0"/>
    <m/>
    <x v="1"/>
    <x v="4"/>
    <x v="0"/>
  </r>
  <r>
    <d v="2016-02-06T00:00:00"/>
    <s v="A3420954"/>
    <s v="B8029-9N"/>
    <s v="KELLY"/>
    <x v="0"/>
    <x v="1"/>
    <n v="1"/>
    <x v="0"/>
    <x v="0"/>
    <m/>
    <x v="1"/>
    <x v="4"/>
    <x v="0"/>
  </r>
  <r>
    <d v="2016-02-06T00:00:00"/>
    <s v="A3420629"/>
    <s v="B8078-9A"/>
    <s v="KELLY"/>
    <x v="0"/>
    <x v="1"/>
    <n v="1"/>
    <x v="0"/>
    <x v="0"/>
    <m/>
    <x v="1"/>
    <x v="4"/>
    <x v="0"/>
  </r>
  <r>
    <d v="2016-02-06T00:00:00"/>
    <s v="A3421164"/>
    <s v="B8962-16I"/>
    <s v="KELLY"/>
    <x v="0"/>
    <x v="1"/>
    <n v="1"/>
    <x v="0"/>
    <x v="0"/>
    <m/>
    <x v="1"/>
    <x v="4"/>
    <x v="0"/>
  </r>
  <r>
    <d v="2016-02-06T00:00:00"/>
    <s v="A3420469"/>
    <s v="B8099-9H"/>
    <s v="M.JOTHI"/>
    <x v="0"/>
    <x v="11"/>
    <n v="1"/>
    <x v="0"/>
    <x v="0"/>
    <m/>
    <x v="1"/>
    <x v="4"/>
    <x v="0"/>
  </r>
  <r>
    <d v="2016-02-06T00:00:00"/>
    <s v="A3421202"/>
    <s v="B8960-16G"/>
    <s v="M.JOTHI"/>
    <x v="0"/>
    <x v="2"/>
    <n v="2"/>
    <x v="0"/>
    <x v="0"/>
    <m/>
    <x v="1"/>
    <x v="4"/>
    <x v="0"/>
  </r>
  <r>
    <d v="2016-02-06T00:00:00"/>
    <s v="A3421200"/>
    <s v="B8960-16G"/>
    <s v="M.JOTHI"/>
    <x v="0"/>
    <x v="2"/>
    <n v="2"/>
    <x v="0"/>
    <x v="0"/>
    <m/>
    <x v="1"/>
    <x v="4"/>
    <x v="0"/>
  </r>
  <r>
    <d v="2016-02-06T00:00:00"/>
    <s v="A3421200"/>
    <s v="B8960-16G"/>
    <s v="M.JOTHI"/>
    <x v="0"/>
    <x v="1"/>
    <n v="1"/>
    <x v="0"/>
    <x v="0"/>
    <m/>
    <x v="1"/>
    <x v="4"/>
    <x v="0"/>
  </r>
  <r>
    <d v="2016-02-06T00:00:00"/>
    <s v="A3420201"/>
    <s v="B8962-16I"/>
    <s v="M.JOTHI"/>
    <x v="0"/>
    <x v="2"/>
    <n v="1"/>
    <x v="0"/>
    <x v="0"/>
    <m/>
    <x v="1"/>
    <x v="4"/>
    <x v="0"/>
  </r>
  <r>
    <d v="2016-02-06T00:00:00"/>
    <s v="A3420198"/>
    <s v="B8962-16I"/>
    <s v="M.JOTHI"/>
    <x v="0"/>
    <x v="1"/>
    <n v="1"/>
    <x v="0"/>
    <x v="0"/>
    <m/>
    <x v="1"/>
    <x v="4"/>
    <x v="0"/>
  </r>
  <r>
    <d v="2016-02-06T00:00:00"/>
    <s v="A3420387"/>
    <s v="B9607-5N"/>
    <s v="Fang"/>
    <x v="0"/>
    <x v="1"/>
    <n v="1"/>
    <x v="0"/>
    <x v="1"/>
    <m/>
    <x v="1"/>
    <x v="4"/>
    <x v="0"/>
  </r>
  <r>
    <d v="2016-02-06T00:00:00"/>
    <s v="A3420469"/>
    <s v="B8099-9H"/>
    <s v="M.JOTHI"/>
    <x v="0"/>
    <x v="1"/>
    <n v="1"/>
    <x v="0"/>
    <x v="1"/>
    <m/>
    <x v="1"/>
    <x v="4"/>
    <x v="0"/>
  </r>
  <r>
    <d v="2016-02-08T00:00:00"/>
    <s v="A3420630"/>
    <s v="B8078-9A"/>
    <s v="M.JOTHI"/>
    <x v="0"/>
    <x v="2"/>
    <n v="1"/>
    <x v="0"/>
    <x v="0"/>
    <m/>
    <x v="1"/>
    <x v="5"/>
    <x v="0"/>
  </r>
  <r>
    <d v="2016-02-08T00:00:00"/>
    <s v="A3420630"/>
    <s v="B8078-9A"/>
    <s v="M.JOTHI"/>
    <x v="0"/>
    <x v="0"/>
    <n v="1"/>
    <x v="0"/>
    <x v="0"/>
    <m/>
    <x v="1"/>
    <x v="5"/>
    <x v="0"/>
  </r>
  <r>
    <d v="2016-02-08T00:00:00"/>
    <s v="A3423237"/>
    <s v="B8078-9A"/>
    <s v="M.JOTHI"/>
    <x v="0"/>
    <x v="1"/>
    <n v="1"/>
    <x v="0"/>
    <x v="0"/>
    <m/>
    <x v="1"/>
    <x v="5"/>
    <x v="0"/>
  </r>
  <r>
    <d v="2016-02-08T00:00:00"/>
    <s v="A3420644"/>
    <s v="B8078-9A"/>
    <s v="M.JOTHI"/>
    <x v="0"/>
    <x v="1"/>
    <n v="1"/>
    <x v="0"/>
    <x v="0"/>
    <m/>
    <x v="1"/>
    <x v="5"/>
    <x v="0"/>
  </r>
  <r>
    <d v="2016-02-08T00:00:00"/>
    <s v="A3420634"/>
    <s v="B8078-9A"/>
    <s v="M.JOTHI"/>
    <x v="0"/>
    <x v="1"/>
    <n v="1"/>
    <x v="0"/>
    <x v="0"/>
    <m/>
    <x v="1"/>
    <x v="5"/>
    <x v="0"/>
  </r>
  <r>
    <d v="2016-02-08T00:00:00"/>
    <s v="A3421699"/>
    <s v="B8078-9A"/>
    <s v="M.JOTHI"/>
    <x v="0"/>
    <x v="2"/>
    <n v="1"/>
    <x v="0"/>
    <x v="0"/>
    <m/>
    <x v="1"/>
    <x v="5"/>
    <x v="0"/>
  </r>
  <r>
    <d v="2016-02-08T00:00:00"/>
    <s v="A3420208"/>
    <s v="B8962-16I"/>
    <s v="M.JOTHI"/>
    <x v="0"/>
    <x v="2"/>
    <n v="1"/>
    <x v="0"/>
    <x v="0"/>
    <m/>
    <x v="1"/>
    <x v="5"/>
    <x v="0"/>
  </r>
  <r>
    <d v="2016-02-08T00:00:00"/>
    <s v="A3420208"/>
    <s v="B8962-16I"/>
    <s v="M.JOTHI"/>
    <x v="0"/>
    <x v="1"/>
    <n v="1"/>
    <x v="0"/>
    <x v="0"/>
    <m/>
    <x v="1"/>
    <x v="5"/>
    <x v="0"/>
  </r>
  <r>
    <d v="2016-02-08T00:00:00"/>
    <s v="A3420193"/>
    <s v="B8962-16I"/>
    <s v="Fang"/>
    <x v="0"/>
    <x v="0"/>
    <n v="2"/>
    <x v="0"/>
    <x v="0"/>
    <m/>
    <x v="1"/>
    <x v="5"/>
    <x v="0"/>
  </r>
  <r>
    <d v="2016-02-08T00:00:00"/>
    <s v="A3421319"/>
    <s v="B8088-9S"/>
    <s v="Fang"/>
    <x v="0"/>
    <x v="0"/>
    <n v="1"/>
    <x v="0"/>
    <x v="0"/>
    <m/>
    <x v="1"/>
    <x v="5"/>
    <x v="0"/>
  </r>
  <r>
    <d v="2016-02-08T00:00:00"/>
    <s v="A3421304"/>
    <s v="B8088-9S"/>
    <s v="Fang"/>
    <x v="0"/>
    <x v="0"/>
    <n v="1"/>
    <x v="0"/>
    <x v="0"/>
    <m/>
    <x v="1"/>
    <x v="5"/>
    <x v="0"/>
  </r>
  <r>
    <d v="2016-02-08T00:00:00"/>
    <s v="A3421123"/>
    <s v="B8000-9L"/>
    <s v="Fang"/>
    <x v="0"/>
    <x v="0"/>
    <n v="2"/>
    <x v="0"/>
    <x v="0"/>
    <m/>
    <x v="1"/>
    <x v="5"/>
    <x v="0"/>
  </r>
  <r>
    <d v="2016-02-08T00:00:00"/>
    <s v="A3421130"/>
    <s v="B8000-9L"/>
    <s v="Fang"/>
    <x v="0"/>
    <x v="0"/>
    <n v="1"/>
    <x v="0"/>
    <x v="0"/>
    <m/>
    <x v="1"/>
    <x v="5"/>
    <x v="0"/>
  </r>
  <r>
    <d v="2016-02-08T00:00:00"/>
    <s v="A3421201"/>
    <s v="B8960-16G"/>
    <s v="Fang"/>
    <x v="0"/>
    <x v="0"/>
    <n v="1"/>
    <x v="0"/>
    <x v="0"/>
    <m/>
    <x v="1"/>
    <x v="5"/>
    <x v="0"/>
  </r>
  <r>
    <d v="2016-02-08T00:00:00"/>
    <s v="A3421197"/>
    <s v="B8960-16G"/>
    <s v="Fang"/>
    <x v="0"/>
    <x v="0"/>
    <n v="3"/>
    <x v="0"/>
    <x v="0"/>
    <m/>
    <x v="1"/>
    <x v="5"/>
    <x v="0"/>
  </r>
  <r>
    <d v="2016-02-08T00:00:00"/>
    <s v="A3421129"/>
    <s v="B8000-9L"/>
    <s v="Fang"/>
    <x v="0"/>
    <x v="2"/>
    <n v="1"/>
    <x v="0"/>
    <x v="0"/>
    <m/>
    <x v="1"/>
    <x v="5"/>
    <x v="0"/>
  </r>
  <r>
    <d v="2016-02-08T00:00:00"/>
    <s v="A3421131"/>
    <s v="B8000-9L"/>
    <s v="Fang"/>
    <x v="0"/>
    <x v="1"/>
    <n v="1"/>
    <x v="0"/>
    <x v="0"/>
    <m/>
    <x v="1"/>
    <x v="5"/>
    <x v="0"/>
  </r>
  <r>
    <d v="2016-02-08T00:00:00"/>
    <s v="A3421303"/>
    <s v="B8088-9S"/>
    <s v="Fang"/>
    <x v="0"/>
    <x v="2"/>
    <n v="1"/>
    <x v="0"/>
    <x v="0"/>
    <m/>
    <x v="1"/>
    <x v="5"/>
    <x v="0"/>
  </r>
  <r>
    <d v="2016-02-08T00:00:00"/>
    <s v="A3421303"/>
    <s v="B8088-9S"/>
    <s v="Fang"/>
    <x v="0"/>
    <x v="1"/>
    <n v="1"/>
    <x v="0"/>
    <x v="0"/>
    <m/>
    <x v="1"/>
    <x v="5"/>
    <x v="0"/>
  </r>
  <r>
    <d v="2016-02-08T00:00:00"/>
    <s v="A3420634"/>
    <s v="B8078-9A"/>
    <s v="Fang"/>
    <x v="0"/>
    <x v="6"/>
    <n v="1"/>
    <x v="0"/>
    <x v="1"/>
    <m/>
    <x v="1"/>
    <x v="5"/>
    <x v="0"/>
  </r>
  <r>
    <d v="2016-02-09T00:00:00"/>
    <s v="A3420202"/>
    <s v="B8962-16I"/>
    <s v="M.JOTHI"/>
    <x v="0"/>
    <x v="1"/>
    <n v="2"/>
    <x v="0"/>
    <x v="0"/>
    <m/>
    <x v="1"/>
    <x v="5"/>
    <x v="0"/>
  </r>
  <r>
    <d v="2016-02-09T00:00:00"/>
    <s v="A3421672"/>
    <s v="B8078-9A"/>
    <s v="M.JOTHI"/>
    <x v="0"/>
    <x v="1"/>
    <n v="1"/>
    <x v="0"/>
    <x v="0"/>
    <m/>
    <x v="1"/>
    <x v="5"/>
    <x v="0"/>
  </r>
  <r>
    <d v="2016-02-09T00:00:00"/>
    <s v="A3421312"/>
    <s v="B8088-9S"/>
    <s v="M.JOTHI"/>
    <x v="0"/>
    <x v="2"/>
    <n v="1"/>
    <x v="0"/>
    <x v="0"/>
    <m/>
    <x v="1"/>
    <x v="5"/>
    <x v="0"/>
  </r>
  <r>
    <d v="2016-02-09T00:00:00"/>
    <s v="A3421171"/>
    <s v="B8962-16I"/>
    <s v="M.JOTHI"/>
    <x v="0"/>
    <x v="0"/>
    <n v="1"/>
    <x v="0"/>
    <x v="0"/>
    <m/>
    <x v="1"/>
    <x v="5"/>
    <x v="0"/>
  </r>
  <r>
    <d v="2016-02-09T00:00:00"/>
    <s v="A3421687"/>
    <s v="B8078-9A"/>
    <s v="M.JOTHI"/>
    <x v="0"/>
    <x v="1"/>
    <n v="1"/>
    <x v="0"/>
    <x v="0"/>
    <m/>
    <x v="1"/>
    <x v="5"/>
    <x v="0"/>
  </r>
  <r>
    <d v="2016-02-09T00:00:00"/>
    <s v="A3421677"/>
    <s v="B8078-9A"/>
    <s v="M.JOTHI"/>
    <x v="0"/>
    <x v="2"/>
    <n v="2"/>
    <x v="0"/>
    <x v="0"/>
    <m/>
    <x v="1"/>
    <x v="5"/>
    <x v="0"/>
  </r>
  <r>
    <d v="2016-02-09T00:00:00"/>
    <s v="A3421687"/>
    <s v="B8078-9A"/>
    <s v="Fang"/>
    <x v="0"/>
    <x v="6"/>
    <n v="1"/>
    <x v="0"/>
    <x v="1"/>
    <m/>
    <x v="1"/>
    <x v="5"/>
    <x v="0"/>
  </r>
  <r>
    <d v="2016-02-10T00:00:00"/>
    <s v="A3421701"/>
    <s v="B8078-9A"/>
    <s v="M.JOTHI"/>
    <x v="0"/>
    <x v="2"/>
    <n v="1"/>
    <x v="0"/>
    <x v="0"/>
    <m/>
    <x v="1"/>
    <x v="5"/>
    <x v="0"/>
  </r>
  <r>
    <d v="2016-02-10T00:00:00"/>
    <s v="A3423409"/>
    <s v="B4404-9L"/>
    <s v="M.JOTHI"/>
    <x v="0"/>
    <x v="2"/>
    <n v="1"/>
    <x v="0"/>
    <x v="0"/>
    <m/>
    <x v="1"/>
    <x v="5"/>
    <x v="0"/>
  </r>
  <r>
    <d v="2016-02-10T00:00:00"/>
    <s v="A3421698"/>
    <s v="B8078-9A"/>
    <s v="M.JOTHI"/>
    <x v="0"/>
    <x v="1"/>
    <n v="1"/>
    <x v="0"/>
    <x v="0"/>
    <m/>
    <x v="1"/>
    <x v="5"/>
    <x v="0"/>
  </r>
  <r>
    <d v="2016-02-10T00:00:00"/>
    <s v="A3423405"/>
    <s v="B4404-9L"/>
    <s v="M.JOTHI"/>
    <x v="0"/>
    <x v="0"/>
    <n v="1"/>
    <x v="0"/>
    <x v="0"/>
    <m/>
    <x v="1"/>
    <x v="5"/>
    <x v="0"/>
  </r>
  <r>
    <d v="2016-02-10T00:00:00"/>
    <s v="A3423405"/>
    <s v="B4404-9L"/>
    <s v="M.JOTHI"/>
    <x v="0"/>
    <x v="1"/>
    <n v="1"/>
    <x v="0"/>
    <x v="0"/>
    <m/>
    <x v="1"/>
    <x v="5"/>
    <x v="0"/>
  </r>
  <r>
    <d v="2016-02-10T00:00:00"/>
    <s v="A3420959"/>
    <s v="B8029-9N"/>
    <s v="M.JOTHI"/>
    <x v="0"/>
    <x v="0"/>
    <n v="1"/>
    <x v="0"/>
    <x v="0"/>
    <m/>
    <x v="1"/>
    <x v="5"/>
    <x v="0"/>
  </r>
  <r>
    <d v="2016-02-10T00:00:00"/>
    <s v="A3420959"/>
    <s v="B8029-9N"/>
    <s v="M.JOTHI"/>
    <x v="0"/>
    <x v="1"/>
    <n v="1"/>
    <x v="0"/>
    <x v="0"/>
    <m/>
    <x v="1"/>
    <x v="5"/>
    <x v="0"/>
  </r>
  <r>
    <d v="2016-02-10T00:00:00"/>
    <s v="A3420195"/>
    <s v="B8962-16I"/>
    <s v="M.JOTHI"/>
    <x v="0"/>
    <x v="0"/>
    <n v="1"/>
    <x v="0"/>
    <x v="0"/>
    <m/>
    <x v="1"/>
    <x v="5"/>
    <x v="0"/>
  </r>
  <r>
    <d v="2016-02-10T00:00:00"/>
    <s v="A3421198"/>
    <s v="B8960-16G"/>
    <s v="M.JOTHI"/>
    <x v="0"/>
    <x v="0"/>
    <n v="3"/>
    <x v="0"/>
    <x v="0"/>
    <m/>
    <x v="1"/>
    <x v="5"/>
    <x v="0"/>
  </r>
  <r>
    <d v="2016-02-10T00:00:00"/>
    <s v="A3421694"/>
    <s v="B8078-9A"/>
    <s v="M.JOTHI"/>
    <x v="0"/>
    <x v="2"/>
    <n v="1"/>
    <x v="0"/>
    <x v="0"/>
    <m/>
    <x v="1"/>
    <x v="5"/>
    <x v="0"/>
  </r>
  <r>
    <d v="2016-02-10T00:00:00"/>
    <s v="A3421500"/>
    <s v="B8025-9U"/>
    <s v="M.JOTHI"/>
    <x v="0"/>
    <x v="2"/>
    <n v="1"/>
    <x v="0"/>
    <x v="0"/>
    <m/>
    <x v="1"/>
    <x v="5"/>
    <x v="0"/>
  </r>
  <r>
    <d v="2016-02-10T00:00:00"/>
    <s v="A3421500"/>
    <s v="B8025-9U"/>
    <s v="M.JOTHI"/>
    <x v="0"/>
    <x v="0"/>
    <n v="1"/>
    <x v="0"/>
    <x v="0"/>
    <m/>
    <x v="1"/>
    <x v="5"/>
    <x v="0"/>
  </r>
  <r>
    <d v="2016-02-10T00:00:00"/>
    <s v="A3421693"/>
    <s v="B8078-9A"/>
    <s v="M.JOTHI"/>
    <x v="0"/>
    <x v="0"/>
    <n v="1"/>
    <x v="0"/>
    <x v="0"/>
    <m/>
    <x v="1"/>
    <x v="5"/>
    <x v="0"/>
  </r>
  <r>
    <d v="2016-02-10T00:00:00"/>
    <s v="A3421212"/>
    <s v="B8025-9U"/>
    <s v="M.JOTHI"/>
    <x v="0"/>
    <x v="1"/>
    <n v="1"/>
    <x v="0"/>
    <x v="0"/>
    <m/>
    <x v="1"/>
    <x v="5"/>
    <x v="0"/>
  </r>
  <r>
    <d v="2016-02-10T00:00:00"/>
    <s v="P2012263"/>
    <s v="AQ32B-5P"/>
    <s v="M.JOTHI"/>
    <x v="0"/>
    <x v="2"/>
    <n v="1"/>
    <x v="0"/>
    <x v="0"/>
    <m/>
    <x v="1"/>
    <x v="5"/>
    <x v="0"/>
  </r>
  <r>
    <d v="2016-02-10T00:00:00"/>
    <s v="A3421686"/>
    <s v="B8078-9A"/>
    <s v="M.JOTHI"/>
    <x v="0"/>
    <x v="2"/>
    <n v="1"/>
    <x v="0"/>
    <x v="0"/>
    <m/>
    <x v="1"/>
    <x v="5"/>
    <x v="0"/>
  </r>
  <r>
    <d v="2016-02-10T00:00:00"/>
    <s v="A3423410"/>
    <s v="B4404-9L"/>
    <s v="M.JOTHI"/>
    <x v="0"/>
    <x v="0"/>
    <n v="1"/>
    <x v="0"/>
    <x v="0"/>
    <m/>
    <x v="1"/>
    <x v="5"/>
    <x v="0"/>
  </r>
  <r>
    <d v="2016-02-10T00:00:00"/>
    <s v="A3421161"/>
    <s v="B8962-16I"/>
    <s v="Fang"/>
    <x v="0"/>
    <x v="2"/>
    <n v="2"/>
    <x v="0"/>
    <x v="0"/>
    <m/>
    <x v="1"/>
    <x v="5"/>
    <x v="0"/>
  </r>
  <r>
    <d v="2016-02-10T00:00:00"/>
    <s v="A3424055"/>
    <s v="B4418-9L"/>
    <s v="Fang"/>
    <x v="0"/>
    <x v="2"/>
    <n v="1"/>
    <x v="0"/>
    <x v="0"/>
    <m/>
    <x v="1"/>
    <x v="5"/>
    <x v="0"/>
  </r>
  <r>
    <d v="2016-02-10T00:00:00"/>
    <s v="A3420649"/>
    <s v="B8078-9A"/>
    <s v="Fang"/>
    <x v="0"/>
    <x v="0"/>
    <n v="3"/>
    <x v="0"/>
    <x v="0"/>
    <m/>
    <x v="1"/>
    <x v="5"/>
    <x v="0"/>
  </r>
  <r>
    <d v="2016-02-11T00:00:00"/>
    <s v="A3421491"/>
    <s v="B8025-9U"/>
    <s v="PEE"/>
    <x v="0"/>
    <x v="1"/>
    <n v="2"/>
    <x v="0"/>
    <x v="0"/>
    <m/>
    <x v="1"/>
    <x v="5"/>
    <x v="0"/>
  </r>
  <r>
    <d v="2016-02-11T00:00:00"/>
    <s v="A3423678"/>
    <s v="B8078-9A"/>
    <s v="PEE"/>
    <x v="0"/>
    <x v="1"/>
    <n v="2"/>
    <x v="0"/>
    <x v="0"/>
    <m/>
    <x v="1"/>
    <x v="5"/>
    <x v="0"/>
  </r>
  <r>
    <d v="2016-02-11T00:00:00"/>
    <s v="A3420461"/>
    <s v="B8088-9S"/>
    <s v="PEE"/>
    <x v="0"/>
    <x v="2"/>
    <n v="1"/>
    <x v="0"/>
    <x v="0"/>
    <m/>
    <x v="1"/>
    <x v="5"/>
    <x v="0"/>
  </r>
  <r>
    <d v="2016-02-11T00:00:00"/>
    <s v="A3421695"/>
    <s v="B8078-9A"/>
    <s v="PEE"/>
    <x v="0"/>
    <x v="2"/>
    <n v="1"/>
    <x v="0"/>
    <x v="0"/>
    <m/>
    <x v="1"/>
    <x v="5"/>
    <x v="0"/>
  </r>
  <r>
    <d v="2016-02-11T00:00:00"/>
    <s v="A3421318"/>
    <s v="B8088-9S"/>
    <s v="PEE"/>
    <x v="0"/>
    <x v="0"/>
    <n v="1"/>
    <x v="0"/>
    <x v="0"/>
    <m/>
    <x v="1"/>
    <x v="5"/>
    <x v="0"/>
  </r>
  <r>
    <d v="2016-02-11T00:00:00"/>
    <s v="A3421713"/>
    <s v="B8078-9A"/>
    <s v="PEE"/>
    <x v="0"/>
    <x v="1"/>
    <n v="1"/>
    <x v="0"/>
    <x v="0"/>
    <m/>
    <x v="1"/>
    <x v="5"/>
    <x v="0"/>
  </r>
  <r>
    <d v="2016-02-11T00:00:00"/>
    <s v="A3421305"/>
    <s v="B8088-9S"/>
    <s v="PEE"/>
    <x v="0"/>
    <x v="2"/>
    <n v="1"/>
    <x v="0"/>
    <x v="0"/>
    <m/>
    <x v="1"/>
    <x v="5"/>
    <x v="0"/>
  </r>
  <r>
    <d v="2016-02-11T00:00:00"/>
    <s v="A3421208"/>
    <s v="B8025-9U"/>
    <s v="PEE"/>
    <x v="0"/>
    <x v="2"/>
    <n v="1"/>
    <x v="0"/>
    <x v="0"/>
    <m/>
    <x v="1"/>
    <x v="5"/>
    <x v="0"/>
  </r>
  <r>
    <d v="2016-02-11T00:00:00"/>
    <s v="A3421208"/>
    <s v="B8025-9U"/>
    <s v="PEE"/>
    <x v="0"/>
    <x v="0"/>
    <n v="1"/>
    <x v="0"/>
    <x v="0"/>
    <m/>
    <x v="1"/>
    <x v="5"/>
    <x v="0"/>
  </r>
  <r>
    <d v="2016-02-11T00:00:00"/>
    <s v="A3421208"/>
    <s v="B8025-9U"/>
    <s v="PEE"/>
    <x v="0"/>
    <x v="1"/>
    <n v="5"/>
    <x v="0"/>
    <x v="0"/>
    <m/>
    <x v="1"/>
    <x v="5"/>
    <x v="0"/>
  </r>
  <r>
    <d v="2016-02-11T00:00:00"/>
    <s v="A3421496"/>
    <s v="B8025-9U"/>
    <s v="PEE"/>
    <x v="0"/>
    <x v="1"/>
    <n v="1"/>
    <x v="0"/>
    <x v="0"/>
    <m/>
    <x v="1"/>
    <x v="5"/>
    <x v="0"/>
  </r>
  <r>
    <d v="2016-02-11T00:00:00"/>
    <s v="A3421160"/>
    <s v="B8962-16I"/>
    <s v="PEE"/>
    <x v="0"/>
    <x v="1"/>
    <n v="2"/>
    <x v="0"/>
    <x v="0"/>
    <m/>
    <x v="1"/>
    <x v="5"/>
    <x v="0"/>
  </r>
  <r>
    <d v="2016-02-11T00:00:00"/>
    <s v="A3421162"/>
    <s v="B8962-16I"/>
    <s v="PEE"/>
    <x v="0"/>
    <x v="1"/>
    <n v="2"/>
    <x v="0"/>
    <x v="0"/>
    <m/>
    <x v="1"/>
    <x v="5"/>
    <x v="0"/>
  </r>
  <r>
    <d v="2016-02-11T00:00:00"/>
    <s v="A3421708"/>
    <s v="B8078-9A"/>
    <s v="PEE"/>
    <x v="0"/>
    <x v="0"/>
    <n v="1"/>
    <x v="0"/>
    <x v="0"/>
    <m/>
    <x v="1"/>
    <x v="5"/>
    <x v="0"/>
  </r>
  <r>
    <d v="2016-02-11T00:00:00"/>
    <s v="A3420651"/>
    <s v="B8078-9A"/>
    <s v="PEE"/>
    <x v="0"/>
    <x v="2"/>
    <n v="1"/>
    <x v="0"/>
    <x v="0"/>
    <m/>
    <x v="1"/>
    <x v="5"/>
    <x v="0"/>
  </r>
  <r>
    <d v="2016-02-11T00:00:00"/>
    <s v="A3421067"/>
    <s v="B8025-9U"/>
    <s v="PEE"/>
    <x v="0"/>
    <x v="0"/>
    <n v="1"/>
    <x v="0"/>
    <x v="0"/>
    <m/>
    <x v="1"/>
    <x v="5"/>
    <x v="0"/>
  </r>
  <r>
    <d v="2016-02-11T00:00:00"/>
    <s v="A3421488"/>
    <s v="B8025-9U"/>
    <s v="PEE"/>
    <x v="0"/>
    <x v="2"/>
    <n v="1"/>
    <x v="0"/>
    <x v="0"/>
    <m/>
    <x v="1"/>
    <x v="5"/>
    <x v="0"/>
  </r>
  <r>
    <d v="2016-02-11T00:00:00"/>
    <s v="A3421488"/>
    <s v="B8025-9U"/>
    <s v="PEE"/>
    <x v="0"/>
    <x v="0"/>
    <n v="1"/>
    <x v="0"/>
    <x v="0"/>
    <m/>
    <x v="1"/>
    <x v="5"/>
    <x v="0"/>
  </r>
  <r>
    <d v="2016-02-11T00:00:00"/>
    <s v="A3421488"/>
    <s v="B8025-9U"/>
    <s v="PEE"/>
    <x v="0"/>
    <x v="12"/>
    <s v="       "/>
    <x v="0"/>
    <x v="0"/>
    <m/>
    <x v="1"/>
    <x v="5"/>
    <x v="0"/>
  </r>
  <r>
    <d v="2016-02-11T00:00:00"/>
    <s v="A3420204"/>
    <s v="B8962-16I"/>
    <s v="PEE"/>
    <x v="0"/>
    <x v="2"/>
    <n v="2"/>
    <x v="0"/>
    <x v="0"/>
    <m/>
    <x v="1"/>
    <x v="5"/>
    <x v="0"/>
  </r>
  <r>
    <d v="2016-02-11T00:00:00"/>
    <s v="A3420204"/>
    <s v="B8962-16I"/>
    <s v="PEE"/>
    <x v="0"/>
    <x v="0"/>
    <n v="1"/>
    <x v="0"/>
    <x v="0"/>
    <m/>
    <x v="1"/>
    <x v="5"/>
    <x v="0"/>
  </r>
  <r>
    <d v="2016-02-11T00:00:00"/>
    <s v="A3421487"/>
    <s v="B8025-9U"/>
    <s v="Fang"/>
    <x v="0"/>
    <x v="1"/>
    <n v="1"/>
    <x v="0"/>
    <x v="0"/>
    <m/>
    <x v="1"/>
    <x v="5"/>
    <x v="0"/>
  </r>
  <r>
    <d v="2016-02-11T00:00:00"/>
    <s v="A3420636"/>
    <s v="B8078-9A"/>
    <s v="Fang"/>
    <x v="0"/>
    <x v="0"/>
    <n v="1"/>
    <x v="0"/>
    <x v="0"/>
    <m/>
    <x v="1"/>
    <x v="5"/>
    <x v="0"/>
  </r>
  <r>
    <d v="2016-02-11T00:00:00"/>
    <s v="A3422990"/>
    <s v="B8025-9U"/>
    <s v="Fang"/>
    <x v="0"/>
    <x v="0"/>
    <n v="1"/>
    <x v="0"/>
    <x v="0"/>
    <m/>
    <x v="1"/>
    <x v="5"/>
    <x v="0"/>
  </r>
  <r>
    <d v="2016-02-11T00:00:00"/>
    <s v="A3421308"/>
    <s v="B8088-9S"/>
    <s v="Fang"/>
    <x v="0"/>
    <x v="2"/>
    <n v="2"/>
    <x v="0"/>
    <x v="0"/>
    <m/>
    <x v="1"/>
    <x v="5"/>
    <x v="0"/>
  </r>
  <r>
    <d v="2016-02-11T00:00:00"/>
    <s v="A3421712"/>
    <s v="B8078-9A"/>
    <s v="Fang"/>
    <x v="0"/>
    <x v="0"/>
    <n v="1"/>
    <x v="0"/>
    <x v="0"/>
    <m/>
    <x v="1"/>
    <x v="5"/>
    <x v="0"/>
  </r>
  <r>
    <d v="2016-02-11T00:00:00"/>
    <s v="A3421712"/>
    <s v="B8078-9A"/>
    <s v="Fang"/>
    <x v="0"/>
    <x v="1"/>
    <n v="2"/>
    <x v="0"/>
    <x v="0"/>
    <m/>
    <x v="1"/>
    <x v="5"/>
    <x v="0"/>
  </r>
  <r>
    <d v="2016-02-11T00:00:00"/>
    <s v="A3420466"/>
    <s v="B8099-9H"/>
    <s v="Fang"/>
    <x v="0"/>
    <x v="2"/>
    <n v="2"/>
    <x v="0"/>
    <x v="0"/>
    <m/>
    <x v="1"/>
    <x v="5"/>
    <x v="0"/>
  </r>
  <r>
    <d v="2016-02-11T00:00:00"/>
    <s v="A3421199"/>
    <s v="B8960-16G"/>
    <s v="Fang"/>
    <x v="0"/>
    <x v="6"/>
    <n v="4"/>
    <x v="0"/>
    <x v="1"/>
    <m/>
    <x v="1"/>
    <x v="5"/>
    <x v="0"/>
  </r>
  <r>
    <d v="2016-02-11T00:00:00"/>
    <s v="A3420206"/>
    <s v="B8962-16I"/>
    <s v="M.JOTHI"/>
    <x v="0"/>
    <x v="6"/>
    <n v="6"/>
    <x v="0"/>
    <x v="1"/>
    <m/>
    <x v="1"/>
    <x v="5"/>
    <x v="0"/>
  </r>
  <r>
    <d v="2016-02-12T00:00:00"/>
    <s v="A3420199"/>
    <s v="B8962-16I"/>
    <s v="M.JOTHI"/>
    <x v="0"/>
    <x v="0"/>
    <n v="1"/>
    <x v="0"/>
    <x v="0"/>
    <m/>
    <x v="1"/>
    <x v="5"/>
    <x v="0"/>
  </r>
  <r>
    <d v="2016-02-12T00:00:00"/>
    <s v="A3421215"/>
    <s v="B8025-9U"/>
    <s v="M.JOTHI"/>
    <x v="0"/>
    <x v="1"/>
    <n v="1"/>
    <x v="0"/>
    <x v="0"/>
    <m/>
    <x v="1"/>
    <x v="5"/>
    <x v="0"/>
  </r>
  <r>
    <d v="2016-02-12T00:00:00"/>
    <s v="A3421486"/>
    <s v="B8025-9U"/>
    <s v="M.JOTHI"/>
    <x v="0"/>
    <x v="1"/>
    <n v="1"/>
    <x v="0"/>
    <x v="0"/>
    <m/>
    <x v="1"/>
    <x v="5"/>
    <x v="0"/>
  </r>
  <r>
    <d v="2016-02-12T00:00:00"/>
    <s v="A3421484"/>
    <s v="B8025-9U"/>
    <s v="M.JOTHI"/>
    <x v="0"/>
    <x v="2"/>
    <n v="1"/>
    <x v="0"/>
    <x v="0"/>
    <m/>
    <x v="1"/>
    <x v="5"/>
    <x v="0"/>
  </r>
  <r>
    <d v="2016-02-12T00:00:00"/>
    <s v="A3421566"/>
    <s v="B8029-9N"/>
    <s v="M.JOTHI"/>
    <x v="0"/>
    <x v="1"/>
    <n v="1"/>
    <x v="0"/>
    <x v="0"/>
    <m/>
    <x v="1"/>
    <x v="5"/>
    <x v="0"/>
  </r>
  <r>
    <d v="2016-02-12T00:00:00"/>
    <s v="A3422989"/>
    <s v="B8025-9U"/>
    <s v="M.JOTHI"/>
    <x v="0"/>
    <x v="1"/>
    <n v="1"/>
    <x v="0"/>
    <x v="0"/>
    <m/>
    <x v="1"/>
    <x v="5"/>
    <x v="0"/>
  </r>
  <r>
    <d v="2016-02-12T00:00:00"/>
    <s v="A3422991"/>
    <s v="B8025-9U"/>
    <s v="M.JOTHI"/>
    <x v="0"/>
    <x v="1"/>
    <n v="1"/>
    <x v="0"/>
    <x v="0"/>
    <m/>
    <x v="1"/>
    <x v="5"/>
    <x v="0"/>
  </r>
  <r>
    <d v="2016-02-12T00:00:00"/>
    <s v="A3420194"/>
    <s v="B8962-16I"/>
    <s v="PEE"/>
    <x v="0"/>
    <x v="1"/>
    <n v="1"/>
    <x v="0"/>
    <x v="0"/>
    <m/>
    <x v="1"/>
    <x v="5"/>
    <x v="0"/>
  </r>
  <r>
    <d v="2016-02-12T00:00:00"/>
    <s v="A3420952"/>
    <s v="B8029-9N"/>
    <s v="PEE"/>
    <x v="0"/>
    <x v="2"/>
    <n v="1"/>
    <x v="0"/>
    <x v="0"/>
    <m/>
    <x v="1"/>
    <x v="5"/>
    <x v="0"/>
  </r>
  <r>
    <d v="2016-02-12T00:00:00"/>
    <s v="A3420952"/>
    <s v="B8029-9N"/>
    <s v="PEE"/>
    <x v="0"/>
    <x v="1"/>
    <n v="1"/>
    <x v="0"/>
    <x v="0"/>
    <m/>
    <x v="1"/>
    <x v="5"/>
    <x v="0"/>
  </r>
  <r>
    <d v="2016-02-12T00:00:00"/>
    <s v="A3421714"/>
    <s v="B8078-9A"/>
    <s v="PEE"/>
    <x v="0"/>
    <x v="2"/>
    <n v="1"/>
    <x v="0"/>
    <x v="0"/>
    <m/>
    <x v="1"/>
    <x v="5"/>
    <x v="0"/>
  </r>
  <r>
    <d v="2016-02-12T00:00:00"/>
    <s v="A3421219"/>
    <s v="B8025-9U"/>
    <s v="PEE"/>
    <x v="0"/>
    <x v="2"/>
    <n v="1"/>
    <x v="0"/>
    <x v="0"/>
    <m/>
    <x v="1"/>
    <x v="5"/>
    <x v="0"/>
  </r>
  <r>
    <d v="2016-02-12T00:00:00"/>
    <s v="A3421218"/>
    <s v="B8025-9U"/>
    <s v="PEE"/>
    <x v="0"/>
    <x v="1"/>
    <n v="1"/>
    <x v="0"/>
    <x v="0"/>
    <m/>
    <x v="1"/>
    <x v="5"/>
    <x v="0"/>
  </r>
  <r>
    <d v="2016-02-12T00:00:00"/>
    <s v="A3420963"/>
    <s v="B8029-9N"/>
    <s v="PEE"/>
    <x v="0"/>
    <x v="2"/>
    <n v="1"/>
    <x v="0"/>
    <x v="0"/>
    <m/>
    <x v="1"/>
    <x v="5"/>
    <x v="0"/>
  </r>
  <r>
    <d v="2016-02-12T00:00:00"/>
    <s v="A3421709"/>
    <s v="B8078-9A"/>
    <s v="PEE"/>
    <x v="0"/>
    <x v="2"/>
    <n v="1"/>
    <x v="0"/>
    <x v="0"/>
    <m/>
    <x v="1"/>
    <x v="5"/>
    <x v="0"/>
  </r>
  <r>
    <d v="2016-02-12T00:00:00"/>
    <s v="A3420194"/>
    <s v="B8962-16I"/>
    <s v="PEE"/>
    <x v="0"/>
    <x v="6"/>
    <n v="12"/>
    <x v="0"/>
    <x v="1"/>
    <m/>
    <x v="1"/>
    <x v="5"/>
    <x v="0"/>
  </r>
  <r>
    <d v="2016-02-12T00:00:00"/>
    <s v="A3421196"/>
    <s v="B8960-16G"/>
    <s v="PEE"/>
    <x v="0"/>
    <x v="6"/>
    <n v="6"/>
    <x v="0"/>
    <x v="1"/>
    <m/>
    <x v="1"/>
    <x v="5"/>
    <x v="0"/>
  </r>
  <r>
    <d v="2016-02-13T00:00:00"/>
    <s v="A3423583"/>
    <s v="B4305-5M"/>
    <s v="M.JOTHI"/>
    <x v="0"/>
    <x v="2"/>
    <n v="1"/>
    <x v="0"/>
    <x v="0"/>
    <m/>
    <x v="1"/>
    <x v="5"/>
    <x v="0"/>
  </r>
  <r>
    <d v="2016-02-13T00:00:00"/>
    <s v="A3424654"/>
    <s v="B9604-5A"/>
    <s v="M.JOTHI"/>
    <x v="0"/>
    <x v="1"/>
    <n v="1"/>
    <x v="0"/>
    <x v="0"/>
    <m/>
    <x v="1"/>
    <x v="5"/>
    <x v="0"/>
  </r>
  <r>
    <d v="2016-02-13T00:00:00"/>
    <s v="A3423497"/>
    <s v="B4302-5M"/>
    <s v="M.JOTHI"/>
    <x v="0"/>
    <x v="1"/>
    <n v="1"/>
    <x v="0"/>
    <x v="0"/>
    <m/>
    <x v="1"/>
    <x v="5"/>
    <x v="0"/>
  </r>
  <r>
    <d v="2016-02-13T00:00:00"/>
    <s v="A3423498"/>
    <s v="B4302-5M"/>
    <s v="M.JOTHI"/>
    <x v="0"/>
    <x v="2"/>
    <n v="1"/>
    <x v="0"/>
    <x v="0"/>
    <m/>
    <x v="1"/>
    <x v="5"/>
    <x v="0"/>
  </r>
  <r>
    <d v="2016-02-13T00:00:00"/>
    <s v="A3423498"/>
    <s v="B4302-5M"/>
    <s v="M.JOTHI"/>
    <x v="0"/>
    <x v="1"/>
    <n v="1"/>
    <x v="0"/>
    <x v="0"/>
    <m/>
    <x v="1"/>
    <x v="5"/>
    <x v="0"/>
  </r>
  <r>
    <d v="2016-02-13T00:00:00"/>
    <s v="A3424649"/>
    <s v="B9604-5A"/>
    <s v="M.JOTHI"/>
    <x v="0"/>
    <x v="1"/>
    <n v="1"/>
    <x v="0"/>
    <x v="0"/>
    <m/>
    <x v="1"/>
    <x v="5"/>
    <x v="0"/>
  </r>
  <r>
    <d v="2016-02-13T00:00:00"/>
    <s v="A3421173"/>
    <s v="B8962-16I"/>
    <s v="M.JOTHI"/>
    <x v="0"/>
    <x v="0"/>
    <n v="1"/>
    <x v="0"/>
    <x v="0"/>
    <m/>
    <x v="1"/>
    <x v="5"/>
    <x v="0"/>
  </r>
  <r>
    <d v="2016-02-13T00:00:00"/>
    <s v="A3421173"/>
    <s v="B8962-16I"/>
    <s v="M.JOTHI"/>
    <x v="0"/>
    <x v="1"/>
    <n v="2"/>
    <x v="0"/>
    <x v="0"/>
    <m/>
    <x v="1"/>
    <x v="5"/>
    <x v="0"/>
  </r>
  <r>
    <d v="2016-02-13T00:00:00"/>
    <s v="A3420650"/>
    <s v="B8078-9A"/>
    <s v="M.JOTHI"/>
    <x v="0"/>
    <x v="2"/>
    <n v="2"/>
    <x v="0"/>
    <x v="0"/>
    <m/>
    <x v="1"/>
    <x v="5"/>
    <x v="0"/>
  </r>
  <r>
    <d v="2016-02-13T00:00:00"/>
    <s v="A3420650"/>
    <s v="B8078-9A"/>
    <s v="M.JOTHI"/>
    <x v="0"/>
    <x v="1"/>
    <n v="1"/>
    <x v="0"/>
    <x v="0"/>
    <m/>
    <x v="1"/>
    <x v="5"/>
    <x v="0"/>
  </r>
  <r>
    <d v="2016-02-13T00:00:00"/>
    <s v="A3423805"/>
    <s v="B9618-5L"/>
    <s v="KELLY"/>
    <x v="0"/>
    <x v="2"/>
    <n v="1"/>
    <x v="0"/>
    <x v="0"/>
    <m/>
    <x v="1"/>
    <x v="5"/>
    <x v="0"/>
  </r>
  <r>
    <d v="2016-02-13T00:00:00"/>
    <s v="A3421705"/>
    <s v="B8078-9A"/>
    <s v="KELLY"/>
    <x v="0"/>
    <x v="1"/>
    <n v="1"/>
    <x v="0"/>
    <x v="0"/>
    <m/>
    <x v="1"/>
    <x v="5"/>
    <x v="0"/>
  </r>
  <r>
    <d v="2016-02-13T00:00:00"/>
    <s v="A3424792"/>
    <s v="B8025-9U"/>
    <s v="KELLY"/>
    <x v="0"/>
    <x v="1"/>
    <n v="1"/>
    <x v="0"/>
    <x v="0"/>
    <m/>
    <x v="1"/>
    <x v="5"/>
    <x v="0"/>
  </r>
  <r>
    <d v="2016-02-13T00:00:00"/>
    <s v="A3424189"/>
    <s v="B8962-16I"/>
    <s v="KELLY"/>
    <x v="0"/>
    <x v="2"/>
    <n v="1"/>
    <x v="0"/>
    <x v="0"/>
    <m/>
    <x v="1"/>
    <x v="5"/>
    <x v="0"/>
  </r>
  <r>
    <d v="2016-02-13T00:00:00"/>
    <s v="A3424189"/>
    <s v="B8962-16I"/>
    <s v="KELLY"/>
    <x v="0"/>
    <x v="1"/>
    <n v="1"/>
    <x v="0"/>
    <x v="0"/>
    <m/>
    <x v="1"/>
    <x v="5"/>
    <x v="0"/>
  </r>
  <r>
    <d v="2016-02-13T00:00:00"/>
    <s v="A3420207"/>
    <s v="B8962-16I"/>
    <s v="KELLY"/>
    <x v="0"/>
    <x v="1"/>
    <n v="4"/>
    <x v="0"/>
    <x v="0"/>
    <m/>
    <x v="1"/>
    <x v="5"/>
    <x v="0"/>
  </r>
  <r>
    <d v="2016-02-13T00:00:00"/>
    <s v="A3424190"/>
    <s v="B8962-16I"/>
    <s v="KELLY"/>
    <x v="0"/>
    <x v="1"/>
    <n v="1"/>
    <x v="0"/>
    <x v="0"/>
    <m/>
    <x v="1"/>
    <x v="5"/>
    <x v="0"/>
  </r>
  <r>
    <d v="2016-02-13T00:00:00"/>
    <s v="A3424190"/>
    <s v="B8962-16I"/>
    <s v="KELLY"/>
    <x v="0"/>
    <x v="3"/>
    <n v="1"/>
    <x v="0"/>
    <x v="0"/>
    <m/>
    <x v="1"/>
    <x v="5"/>
    <x v="0"/>
  </r>
  <r>
    <d v="2016-02-13T00:00:00"/>
    <s v="A3423821"/>
    <s v="B9618-5L"/>
    <s v="KELLY"/>
    <x v="0"/>
    <x v="1"/>
    <n v="1"/>
    <x v="0"/>
    <x v="0"/>
    <m/>
    <x v="1"/>
    <x v="5"/>
    <x v="0"/>
  </r>
  <r>
    <d v="2016-02-13T00:00:00"/>
    <s v="A3424647"/>
    <s v="B9604-5A"/>
    <s v="PEE"/>
    <x v="0"/>
    <x v="0"/>
    <n v="1"/>
    <x v="0"/>
    <x v="0"/>
    <m/>
    <x v="1"/>
    <x v="5"/>
    <x v="0"/>
  </r>
  <r>
    <d v="2016-02-13T00:00:00"/>
    <s v="A3424642"/>
    <s v="B9604-5A"/>
    <s v="PEE"/>
    <x v="0"/>
    <x v="2"/>
    <n v="1"/>
    <x v="0"/>
    <x v="0"/>
    <m/>
    <x v="1"/>
    <x v="5"/>
    <x v="0"/>
  </r>
  <r>
    <d v="2016-02-13T00:00:00"/>
    <s v="A3424642"/>
    <s v="B9604-5A"/>
    <s v="PEE"/>
    <x v="0"/>
    <x v="1"/>
    <n v="1"/>
    <x v="0"/>
    <x v="0"/>
    <m/>
    <x v="1"/>
    <x v="5"/>
    <x v="0"/>
  </r>
  <r>
    <d v="2016-02-13T00:00:00"/>
    <s v="A3423816"/>
    <s v="B9618-5L"/>
    <s v="M.JOTHI"/>
    <x v="0"/>
    <x v="4"/>
    <n v="1"/>
    <x v="0"/>
    <x v="1"/>
    <m/>
    <x v="1"/>
    <x v="5"/>
    <x v="0"/>
  </r>
  <r>
    <d v="2016-02-14T00:00:00"/>
    <s v="A3423504"/>
    <s v="B4302-5M"/>
    <s v="M.JOTHI"/>
    <x v="0"/>
    <x v="1"/>
    <n v="1"/>
    <x v="0"/>
    <x v="0"/>
    <m/>
    <x v="1"/>
    <x v="5"/>
    <x v="0"/>
  </r>
  <r>
    <d v="2016-02-14T00:00:00"/>
    <s v="A3425179"/>
    <s v="B9604-5A"/>
    <s v="KELLY"/>
    <x v="0"/>
    <x v="1"/>
    <n v="1"/>
    <x v="0"/>
    <x v="0"/>
    <m/>
    <x v="1"/>
    <x v="5"/>
    <x v="0"/>
  </r>
  <r>
    <d v="2016-02-15T00:00:00"/>
    <s v="A3415229"/>
    <s v="B8078-9A"/>
    <s v="M.JOTHI"/>
    <x v="0"/>
    <x v="2"/>
    <n v="1"/>
    <x v="0"/>
    <x v="0"/>
    <m/>
    <x v="1"/>
    <x v="6"/>
    <x v="0"/>
  </r>
  <r>
    <d v="2016-02-15T00:00:00"/>
    <s v="A3425621"/>
    <s v="B9728-10K"/>
    <s v="M.JOTHI"/>
    <x v="0"/>
    <x v="2"/>
    <n v="1"/>
    <x v="0"/>
    <x v="0"/>
    <m/>
    <x v="1"/>
    <x v="6"/>
    <x v="0"/>
  </r>
  <r>
    <d v="2016-02-15T00:00:00"/>
    <s v="A3425622"/>
    <s v="B9728-10K"/>
    <s v="M.JOTHI"/>
    <x v="0"/>
    <x v="2"/>
    <n v="1"/>
    <x v="0"/>
    <x v="0"/>
    <m/>
    <x v="1"/>
    <x v="6"/>
    <x v="0"/>
  </r>
  <r>
    <d v="2016-02-15T00:00:00"/>
    <s v="A3415262"/>
    <s v="B8078-9A"/>
    <s v="M.JOTHI"/>
    <x v="0"/>
    <x v="0"/>
    <n v="1"/>
    <x v="0"/>
    <x v="0"/>
    <m/>
    <x v="1"/>
    <x v="6"/>
    <x v="0"/>
  </r>
  <r>
    <d v="2016-02-15T00:00:00"/>
    <s v="A3420659"/>
    <s v="B8078-9A"/>
    <s v="M.JOTHI"/>
    <x v="0"/>
    <x v="0"/>
    <n v="1"/>
    <x v="0"/>
    <x v="0"/>
    <m/>
    <x v="1"/>
    <x v="6"/>
    <x v="0"/>
  </r>
  <r>
    <d v="2016-02-15T00:00:00"/>
    <s v="P2012282"/>
    <s v="AE19A-5P"/>
    <s v="M.JOTHI"/>
    <x v="0"/>
    <x v="0"/>
    <n v="1"/>
    <x v="0"/>
    <x v="0"/>
    <m/>
    <x v="1"/>
    <x v="6"/>
    <x v="0"/>
  </r>
  <r>
    <d v="2016-02-16T00:00:00"/>
    <s v="A3423834"/>
    <s v="B9618-5L"/>
    <s v="M.JOTHI"/>
    <x v="0"/>
    <x v="1"/>
    <n v="1"/>
    <x v="0"/>
    <x v="0"/>
    <m/>
    <x v="1"/>
    <x v="6"/>
    <x v="0"/>
  </r>
  <r>
    <d v="2016-02-16T00:00:00"/>
    <s v="A3423837"/>
    <s v="B9618-5L"/>
    <s v="M.JOTHI"/>
    <x v="0"/>
    <x v="2"/>
    <n v="1"/>
    <x v="0"/>
    <x v="0"/>
    <m/>
    <x v="1"/>
    <x v="6"/>
    <x v="0"/>
  </r>
  <r>
    <d v="2016-02-16T00:00:00"/>
    <s v="A3420662"/>
    <s v="B8078-9A"/>
    <s v="M.JOTHI"/>
    <x v="0"/>
    <x v="2"/>
    <n v="3"/>
    <x v="0"/>
    <x v="0"/>
    <m/>
    <x v="1"/>
    <x v="6"/>
    <x v="0"/>
  </r>
  <r>
    <d v="2016-02-16T00:00:00"/>
    <s v="A3420967"/>
    <s v="B8029-9N"/>
    <s v="M.JOTHI"/>
    <x v="0"/>
    <x v="2"/>
    <n v="1"/>
    <x v="0"/>
    <x v="0"/>
    <m/>
    <x v="1"/>
    <x v="6"/>
    <x v="0"/>
  </r>
  <r>
    <d v="2016-02-16T00:00:00"/>
    <s v="A3423585"/>
    <s v="B4305-5M"/>
    <s v="M.JOTHI"/>
    <x v="0"/>
    <x v="1"/>
    <n v="1"/>
    <x v="0"/>
    <x v="0"/>
    <m/>
    <x v="1"/>
    <x v="6"/>
    <x v="0"/>
  </r>
  <r>
    <d v="2016-02-16T00:00:00"/>
    <s v="P3035481"/>
    <s v="LW39L-9L"/>
    <s v="Fang"/>
    <x v="0"/>
    <x v="0"/>
    <n v="1"/>
    <x v="0"/>
    <x v="0"/>
    <m/>
    <x v="1"/>
    <x v="6"/>
    <x v="0"/>
  </r>
  <r>
    <d v="2016-02-16T00:00:00"/>
    <s v="P3035481"/>
    <s v="LW39L-9L"/>
    <s v="Fang"/>
    <x v="0"/>
    <x v="1"/>
    <n v="1"/>
    <x v="0"/>
    <x v="0"/>
    <m/>
    <x v="1"/>
    <x v="6"/>
    <x v="0"/>
  </r>
  <r>
    <d v="2016-02-16T00:00:00"/>
    <s v="A3418622"/>
    <s v="B8960-16G"/>
    <s v="Fang"/>
    <x v="0"/>
    <x v="0"/>
    <n v="1"/>
    <x v="0"/>
    <x v="0"/>
    <m/>
    <x v="1"/>
    <x v="6"/>
    <x v="0"/>
  </r>
  <r>
    <d v="2016-02-16T00:00:00"/>
    <s v="A3421175"/>
    <s v="B8962-16I"/>
    <s v="Fang"/>
    <x v="0"/>
    <x v="2"/>
    <n v="1"/>
    <x v="0"/>
    <x v="0"/>
    <m/>
    <x v="1"/>
    <x v="6"/>
    <x v="0"/>
  </r>
  <r>
    <d v="2016-02-16T00:00:00"/>
    <s v="A3424191"/>
    <s v="B8962-16I"/>
    <s v="Fang"/>
    <x v="0"/>
    <x v="0"/>
    <n v="2"/>
    <x v="0"/>
    <x v="0"/>
    <m/>
    <x v="1"/>
    <x v="6"/>
    <x v="0"/>
  </r>
  <r>
    <d v="2016-02-16T00:00:00"/>
    <s v="A3425087"/>
    <s v="B8960-16G"/>
    <s v="Fang"/>
    <x v="0"/>
    <x v="0"/>
    <n v="1"/>
    <x v="0"/>
    <x v="0"/>
    <m/>
    <x v="1"/>
    <x v="6"/>
    <x v="0"/>
  </r>
  <r>
    <d v="2016-02-16T00:00:00"/>
    <s v="A3424421"/>
    <s v="B8088-9S"/>
    <s v="Fang"/>
    <x v="0"/>
    <x v="0"/>
    <n v="1"/>
    <x v="0"/>
    <x v="0"/>
    <m/>
    <x v="1"/>
    <x v="6"/>
    <x v="0"/>
  </r>
  <r>
    <d v="2016-02-16T00:00:00"/>
    <s v="A3420656"/>
    <s v="B8078-9A"/>
    <s v="Fang"/>
    <x v="0"/>
    <x v="0"/>
    <n v="3"/>
    <x v="0"/>
    <x v="0"/>
    <m/>
    <x v="1"/>
    <x v="6"/>
    <x v="0"/>
  </r>
  <r>
    <d v="2016-02-16T00:00:00"/>
    <s v="A3422223"/>
    <s v="B8029-9N"/>
    <s v="Fang"/>
    <x v="0"/>
    <x v="2"/>
    <n v="1"/>
    <x v="0"/>
    <x v="0"/>
    <m/>
    <x v="1"/>
    <x v="6"/>
    <x v="0"/>
  </r>
  <r>
    <d v="2016-02-16T00:00:00"/>
    <s v="A3422223"/>
    <s v="B8029-9N"/>
    <s v="Fang"/>
    <x v="0"/>
    <x v="0"/>
    <n v="1"/>
    <x v="0"/>
    <x v="0"/>
    <m/>
    <x v="1"/>
    <x v="6"/>
    <x v="0"/>
  </r>
  <r>
    <d v="2016-02-16T00:00:00"/>
    <s v="A3420966"/>
    <s v="B8029-9N"/>
    <s v="Fang"/>
    <x v="0"/>
    <x v="0"/>
    <n v="1"/>
    <x v="0"/>
    <x v="0"/>
    <m/>
    <x v="1"/>
    <x v="6"/>
    <x v="0"/>
  </r>
  <r>
    <d v="2016-02-16T00:00:00"/>
    <s v="A3423408"/>
    <s v="B4404-9L"/>
    <s v="YI"/>
    <x v="0"/>
    <x v="1"/>
    <n v="1"/>
    <x v="0"/>
    <x v="0"/>
    <m/>
    <x v="1"/>
    <x v="6"/>
    <x v="0"/>
  </r>
  <r>
    <d v="2016-02-16T00:00:00"/>
    <s v="A3423668"/>
    <s v="B8000-9L"/>
    <s v="YI"/>
    <x v="0"/>
    <x v="0"/>
    <n v="1"/>
    <x v="0"/>
    <x v="0"/>
    <m/>
    <x v="1"/>
    <x v="6"/>
    <x v="0"/>
  </r>
  <r>
    <d v="2016-02-16T00:00:00"/>
    <s v="A3423484"/>
    <s v="B8088-9S"/>
    <s v="YI"/>
    <x v="0"/>
    <x v="2"/>
    <n v="1"/>
    <x v="0"/>
    <x v="0"/>
    <m/>
    <x v="1"/>
    <x v="6"/>
    <x v="0"/>
  </r>
  <r>
    <d v="2016-02-16T00:00:00"/>
    <s v="A3423484"/>
    <s v="B8088-9S"/>
    <s v="YI"/>
    <x v="0"/>
    <x v="0"/>
    <n v="1"/>
    <x v="0"/>
    <x v="0"/>
    <m/>
    <x v="1"/>
    <x v="6"/>
    <x v="0"/>
  </r>
  <r>
    <d v="2016-02-16T00:00:00"/>
    <s v="A3424852"/>
    <s v="B8099-9H"/>
    <s v="YI"/>
    <x v="0"/>
    <x v="0"/>
    <n v="1"/>
    <x v="0"/>
    <x v="0"/>
    <m/>
    <x v="1"/>
    <x v="6"/>
    <x v="0"/>
  </r>
  <r>
    <d v="2016-02-16T00:00:00"/>
    <s v="A3423665"/>
    <s v="B8000-9L"/>
    <s v="YI"/>
    <x v="0"/>
    <x v="0"/>
    <n v="1"/>
    <x v="0"/>
    <x v="0"/>
    <m/>
    <x v="1"/>
    <x v="6"/>
    <x v="0"/>
  </r>
  <r>
    <d v="2016-02-16T00:00:00"/>
    <s v="A3423499"/>
    <s v="B4302-5M"/>
    <s v="Fang"/>
    <x v="0"/>
    <x v="2"/>
    <n v="1"/>
    <x v="0"/>
    <x v="0"/>
    <m/>
    <x v="1"/>
    <x v="6"/>
    <x v="0"/>
  </r>
  <r>
    <d v="2016-02-17T00:00:00"/>
    <s v="A3425239"/>
    <s v="B8025-9U"/>
    <s v="M.JOTHI"/>
    <x v="0"/>
    <x v="2"/>
    <n v="1"/>
    <x v="0"/>
    <x v="0"/>
    <m/>
    <x v="1"/>
    <x v="6"/>
    <x v="0"/>
  </r>
  <r>
    <d v="2016-02-17T00:00:00"/>
    <s v="A3424669"/>
    <s v="B9604-5A"/>
    <s v="M.JOTHI"/>
    <x v="0"/>
    <x v="2"/>
    <n v="1"/>
    <x v="0"/>
    <x v="0"/>
    <m/>
    <x v="1"/>
    <x v="6"/>
    <x v="0"/>
  </r>
  <r>
    <d v="2016-02-17T00:00:00"/>
    <s v="A3425715"/>
    <s v="B9604-5A"/>
    <s v="M.JOTHI"/>
    <x v="0"/>
    <x v="2"/>
    <n v="1"/>
    <x v="0"/>
    <x v="0"/>
    <m/>
    <x v="1"/>
    <x v="6"/>
    <x v="0"/>
  </r>
  <r>
    <d v="2016-02-17T00:00:00"/>
    <s v="A3425715"/>
    <s v="B9604-5A"/>
    <s v="M.JOTHI"/>
    <x v="0"/>
    <x v="0"/>
    <n v="1"/>
    <x v="0"/>
    <x v="0"/>
    <m/>
    <x v="1"/>
    <x v="6"/>
    <x v="0"/>
  </r>
  <r>
    <d v="2016-02-17T00:00:00"/>
    <s v="A3424665"/>
    <s v="B9604-5A"/>
    <s v="M.JOTHI"/>
    <x v="0"/>
    <x v="2"/>
    <n v="1"/>
    <x v="0"/>
    <x v="0"/>
    <m/>
    <x v="1"/>
    <x v="6"/>
    <x v="0"/>
  </r>
  <r>
    <d v="2016-02-17T00:00:00"/>
    <s v="A3424672"/>
    <s v="B9604-5A"/>
    <s v="M.JOTHI"/>
    <x v="0"/>
    <x v="0"/>
    <n v="1"/>
    <x v="0"/>
    <x v="0"/>
    <m/>
    <x v="1"/>
    <x v="6"/>
    <x v="0"/>
  </r>
  <r>
    <d v="2016-02-17T00:00:00"/>
    <s v="A3423599"/>
    <s v="B4305-5M"/>
    <s v="M.JOTHI"/>
    <x v="0"/>
    <x v="1"/>
    <n v="1"/>
    <x v="0"/>
    <x v="0"/>
    <m/>
    <x v="1"/>
    <x v="6"/>
    <x v="0"/>
  </r>
  <r>
    <d v="2016-02-17T00:00:00"/>
    <s v="A3425718"/>
    <s v="B9604-5A"/>
    <s v="M.JOTHI"/>
    <x v="0"/>
    <x v="2"/>
    <n v="1"/>
    <x v="0"/>
    <x v="0"/>
    <m/>
    <x v="1"/>
    <x v="6"/>
    <x v="0"/>
  </r>
  <r>
    <d v="2016-02-17T00:00:00"/>
    <s v="A3426595"/>
    <s v="B9604-5A"/>
    <s v="M.JOTHI"/>
    <x v="0"/>
    <x v="1"/>
    <n v="1"/>
    <x v="0"/>
    <x v="0"/>
    <m/>
    <x v="1"/>
    <x v="6"/>
    <x v="0"/>
  </r>
  <r>
    <d v="2016-02-17T00:00:00"/>
    <s v="A3424754"/>
    <s v="B8029-9N"/>
    <s v="PEE"/>
    <x v="0"/>
    <x v="2"/>
    <n v="1"/>
    <x v="0"/>
    <x v="0"/>
    <m/>
    <x v="1"/>
    <x v="6"/>
    <x v="0"/>
  </r>
  <r>
    <d v="2016-02-17T00:00:00"/>
    <s v="A3424754"/>
    <s v="B8029-9N"/>
    <s v="PEE"/>
    <x v="0"/>
    <x v="1"/>
    <n v="1"/>
    <x v="0"/>
    <x v="0"/>
    <m/>
    <x v="1"/>
    <x v="6"/>
    <x v="0"/>
  </r>
  <r>
    <d v="2016-02-17T00:00:00"/>
    <s v="A3421132"/>
    <s v="B8000-9L"/>
    <s v="PEE"/>
    <x v="0"/>
    <x v="0"/>
    <n v="1"/>
    <x v="0"/>
    <x v="0"/>
    <m/>
    <x v="1"/>
    <x v="6"/>
    <x v="0"/>
  </r>
  <r>
    <d v="2016-02-17T00:00:00"/>
    <s v="A3420663"/>
    <s v="B8078-9A"/>
    <s v="PEE"/>
    <x v="0"/>
    <x v="2"/>
    <n v="1"/>
    <x v="0"/>
    <x v="0"/>
    <m/>
    <x v="1"/>
    <x v="6"/>
    <x v="0"/>
  </r>
  <r>
    <d v="2016-02-17T00:00:00"/>
    <s v="A3420663"/>
    <s v="B8078-9A"/>
    <s v="PEE"/>
    <x v="0"/>
    <x v="1"/>
    <n v="1"/>
    <x v="0"/>
    <x v="0"/>
    <m/>
    <x v="1"/>
    <x v="6"/>
    <x v="0"/>
  </r>
  <r>
    <d v="2016-02-17T00:00:00"/>
    <s v="A3423478"/>
    <s v="B8088-9S"/>
    <s v="PEE"/>
    <x v="0"/>
    <x v="1"/>
    <n v="1"/>
    <x v="0"/>
    <x v="0"/>
    <m/>
    <x v="1"/>
    <x v="6"/>
    <x v="0"/>
  </r>
  <r>
    <d v="2016-02-17T00:00:00"/>
    <s v="A3423480"/>
    <s v="B8088-9S"/>
    <s v="PEE"/>
    <x v="0"/>
    <x v="3"/>
    <n v="1"/>
    <x v="0"/>
    <x v="0"/>
    <m/>
    <x v="1"/>
    <x v="6"/>
    <x v="0"/>
  </r>
  <r>
    <d v="2016-02-17T00:00:00"/>
    <s v="P2012261"/>
    <s v="AE20A-9L"/>
    <s v="PEE"/>
    <x v="0"/>
    <x v="1"/>
    <n v="1"/>
    <x v="0"/>
    <x v="0"/>
    <m/>
    <x v="1"/>
    <x v="6"/>
    <x v="0"/>
  </r>
  <r>
    <d v="2016-02-17T00:00:00"/>
    <s v="A3423587"/>
    <s v="B4305-5M"/>
    <s v="PEE"/>
    <x v="0"/>
    <x v="2"/>
    <n v="1"/>
    <x v="0"/>
    <x v="0"/>
    <m/>
    <x v="1"/>
    <x v="6"/>
    <x v="0"/>
  </r>
  <r>
    <d v="2016-02-17T00:00:00"/>
    <s v="A3425091"/>
    <s v="B4329-5P"/>
    <s v="PEE"/>
    <x v="0"/>
    <x v="2"/>
    <n v="1"/>
    <x v="0"/>
    <x v="0"/>
    <m/>
    <x v="1"/>
    <x v="6"/>
    <x v="0"/>
  </r>
  <r>
    <d v="2016-02-17T00:00:00"/>
    <s v="A3425088"/>
    <s v="B8960-16G"/>
    <s v="PEE"/>
    <x v="0"/>
    <x v="1"/>
    <n v="2"/>
    <x v="0"/>
    <x v="0"/>
    <m/>
    <x v="1"/>
    <x v="6"/>
    <x v="0"/>
  </r>
  <r>
    <d v="2016-02-17T00:00:00"/>
    <s v="A3424798"/>
    <s v="B8025-9U"/>
    <s v="PEE"/>
    <x v="0"/>
    <x v="2"/>
    <n v="1"/>
    <x v="0"/>
    <x v="0"/>
    <m/>
    <x v="1"/>
    <x v="6"/>
    <x v="0"/>
  </r>
  <r>
    <d v="2016-02-17T00:00:00"/>
    <s v="A3424798"/>
    <s v="B8025-9U"/>
    <s v="PEE"/>
    <x v="0"/>
    <x v="1"/>
    <n v="2"/>
    <x v="0"/>
    <x v="0"/>
    <m/>
    <x v="1"/>
    <x v="6"/>
    <x v="0"/>
  </r>
  <r>
    <d v="2016-02-17T00:00:00"/>
    <s v="A3423656"/>
    <s v="B8000-9L"/>
    <s v="PEE"/>
    <x v="0"/>
    <x v="2"/>
    <n v="1"/>
    <x v="0"/>
    <x v="0"/>
    <m/>
    <x v="1"/>
    <x v="6"/>
    <x v="0"/>
  </r>
  <r>
    <d v="2016-02-17T00:00:00"/>
    <s v="A3423792"/>
    <s v="B8099-9H"/>
    <s v="PEE"/>
    <x v="0"/>
    <x v="2"/>
    <n v="1"/>
    <x v="0"/>
    <x v="0"/>
    <m/>
    <x v="1"/>
    <x v="6"/>
    <x v="0"/>
  </r>
  <r>
    <d v="2016-02-17T00:00:00"/>
    <s v="A3423669"/>
    <s v="B8000-9L"/>
    <s v="PEE"/>
    <x v="0"/>
    <x v="1"/>
    <n v="1"/>
    <x v="0"/>
    <x v="0"/>
    <m/>
    <x v="1"/>
    <x v="6"/>
    <x v="0"/>
  </r>
  <r>
    <d v="2016-02-17T00:00:00"/>
    <s v="A3424758"/>
    <s v="B8029-9N"/>
    <s v="PEE"/>
    <x v="0"/>
    <x v="1"/>
    <n v="1"/>
    <x v="0"/>
    <x v="0"/>
    <m/>
    <x v="1"/>
    <x v="6"/>
    <x v="0"/>
  </r>
  <r>
    <d v="2016-02-17T00:00:00"/>
    <s v="A3422994"/>
    <s v="B8025-9U"/>
    <s v="PEE"/>
    <x v="0"/>
    <x v="2"/>
    <n v="1"/>
    <x v="0"/>
    <x v="0"/>
    <m/>
    <x v="1"/>
    <x v="6"/>
    <x v="0"/>
  </r>
  <r>
    <d v="2016-02-17T00:00:00"/>
    <s v="A3423589"/>
    <s v="B4305-5M"/>
    <s v="PEE"/>
    <x v="0"/>
    <x v="1"/>
    <n v="1"/>
    <x v="0"/>
    <x v="0"/>
    <m/>
    <x v="1"/>
    <x v="6"/>
    <x v="0"/>
  </r>
  <r>
    <d v="2016-02-17T00:00:00"/>
    <s v="A3423398"/>
    <s v="B4403-9K"/>
    <s v="PEE"/>
    <x v="0"/>
    <x v="2"/>
    <n v="1"/>
    <x v="0"/>
    <x v="0"/>
    <m/>
    <x v="1"/>
    <x v="6"/>
    <x v="0"/>
  </r>
  <r>
    <d v="2016-02-17T00:00:00"/>
    <s v="A3426587"/>
    <s v="B9604-5A"/>
    <s v="PEE"/>
    <x v="0"/>
    <x v="3"/>
    <n v="1"/>
    <x v="0"/>
    <x v="0"/>
    <m/>
    <x v="1"/>
    <x v="6"/>
    <x v="0"/>
  </r>
  <r>
    <d v="2016-02-18T00:00:00"/>
    <s v="A3426188"/>
    <s v="B9604-5A"/>
    <s v="M.JOTHI"/>
    <x v="0"/>
    <x v="1"/>
    <n v="1"/>
    <x v="0"/>
    <x v="0"/>
    <m/>
    <x v="1"/>
    <x v="6"/>
    <x v="0"/>
  </r>
  <r>
    <d v="2016-02-18T00:00:00"/>
    <s v="A3425187"/>
    <s v="B9604-5A"/>
    <s v="M.JOTHI"/>
    <x v="0"/>
    <x v="1"/>
    <n v="1"/>
    <x v="0"/>
    <x v="0"/>
    <m/>
    <x v="1"/>
    <x v="6"/>
    <x v="0"/>
  </r>
  <r>
    <d v="2016-02-18T00:00:00"/>
    <s v="A3425725"/>
    <s v="B9604-5A"/>
    <s v="M.JOTHI"/>
    <x v="0"/>
    <x v="0"/>
    <n v="1"/>
    <x v="0"/>
    <x v="0"/>
    <m/>
    <x v="1"/>
    <x v="6"/>
    <x v="0"/>
  </r>
  <r>
    <d v="2016-02-18T00:00:00"/>
    <s v="A3424857"/>
    <s v="B8099-9H"/>
    <s v="M.JOTHI"/>
    <x v="0"/>
    <x v="1"/>
    <n v="1"/>
    <x v="0"/>
    <x v="0"/>
    <m/>
    <x v="1"/>
    <x v="6"/>
    <x v="0"/>
  </r>
  <r>
    <d v="2016-02-18T00:00:00"/>
    <s v="A3424925"/>
    <s v="B8004-9H"/>
    <s v="M.JOTHI"/>
    <x v="0"/>
    <x v="2"/>
    <n v="1"/>
    <x v="0"/>
    <x v="0"/>
    <m/>
    <x v="1"/>
    <x v="6"/>
    <x v="0"/>
  </r>
  <r>
    <d v="2016-02-18T00:00:00"/>
    <s v="A3424925"/>
    <s v="B8004-9H"/>
    <s v="M.JOTHI"/>
    <x v="0"/>
    <x v="1"/>
    <n v="1"/>
    <x v="0"/>
    <x v="0"/>
    <m/>
    <x v="1"/>
    <x v="6"/>
    <x v="0"/>
  </r>
  <r>
    <d v="2016-02-18T00:00:00"/>
    <s v="A3426975"/>
    <s v="B9604-5A"/>
    <s v="M.JOTHI"/>
    <x v="0"/>
    <x v="1"/>
    <n v="1"/>
    <x v="0"/>
    <x v="0"/>
    <m/>
    <x v="1"/>
    <x v="6"/>
    <x v="0"/>
  </r>
  <r>
    <d v="2016-02-18T00:00:00"/>
    <s v="A3425191"/>
    <s v="B9604-5A"/>
    <s v="M.JOTHI"/>
    <x v="0"/>
    <x v="1"/>
    <n v="1"/>
    <x v="0"/>
    <x v="0"/>
    <m/>
    <x v="1"/>
    <x v="6"/>
    <x v="0"/>
  </r>
  <r>
    <d v="2016-02-18T00:00:00"/>
    <s v="A3426599"/>
    <s v="B9604-5A"/>
    <s v="M.JOTHI"/>
    <x v="0"/>
    <x v="2"/>
    <n v="1"/>
    <x v="0"/>
    <x v="0"/>
    <m/>
    <x v="1"/>
    <x v="6"/>
    <x v="0"/>
  </r>
  <r>
    <d v="2016-02-18T00:00:00"/>
    <s v="A3424855"/>
    <s v="B8099-9H"/>
    <s v="M.JOTHI"/>
    <x v="0"/>
    <x v="0"/>
    <n v="1"/>
    <x v="0"/>
    <x v="0"/>
    <m/>
    <x v="1"/>
    <x v="6"/>
    <x v="0"/>
  </r>
  <r>
    <d v="2016-02-18T00:00:00"/>
    <s v="A3423489"/>
    <s v="B8088-9S"/>
    <s v="M.JOTHI"/>
    <x v="0"/>
    <x v="1"/>
    <n v="2"/>
    <x v="0"/>
    <x v="0"/>
    <m/>
    <x v="1"/>
    <x v="6"/>
    <x v="0"/>
  </r>
  <r>
    <d v="2016-02-18T00:00:00"/>
    <s v="P3035653"/>
    <s v="B9604-5A"/>
    <s v="M.JOTHI"/>
    <x v="0"/>
    <x v="1"/>
    <n v="1"/>
    <x v="0"/>
    <x v="0"/>
    <m/>
    <x v="1"/>
    <x v="6"/>
    <x v="0"/>
  </r>
  <r>
    <d v="2016-02-18T00:00:00"/>
    <s v="A3421177"/>
    <s v="B8962-16I"/>
    <s v="M.JOTHI"/>
    <x v="0"/>
    <x v="1"/>
    <n v="2"/>
    <x v="0"/>
    <x v="0"/>
    <m/>
    <x v="1"/>
    <x v="6"/>
    <x v="0"/>
  </r>
  <r>
    <d v="2016-02-18T00:00:00"/>
    <s v="A3425946"/>
    <s v="B4405-9L"/>
    <s v="PEE"/>
    <x v="0"/>
    <x v="1"/>
    <n v="1"/>
    <x v="0"/>
    <x v="0"/>
    <m/>
    <x v="1"/>
    <x v="6"/>
    <x v="0"/>
  </r>
  <r>
    <d v="2016-02-18T00:00:00"/>
    <s v="A3423207"/>
    <s v="B4402-9L"/>
    <s v="PEE"/>
    <x v="0"/>
    <x v="0"/>
    <n v="1"/>
    <x v="0"/>
    <x v="0"/>
    <m/>
    <x v="1"/>
    <x v="6"/>
    <x v="0"/>
  </r>
  <r>
    <d v="2016-02-18T00:00:00"/>
    <s v="A3423202"/>
    <s v="B4402-9L"/>
    <s v="PEE"/>
    <x v="0"/>
    <x v="2"/>
    <n v="1"/>
    <x v="0"/>
    <x v="0"/>
    <m/>
    <x v="1"/>
    <x v="6"/>
    <x v="0"/>
  </r>
  <r>
    <d v="2016-02-18T00:00:00"/>
    <s v="A3426599"/>
    <s v="B9604-5A"/>
    <s v="PEE"/>
    <x v="0"/>
    <x v="6"/>
    <n v="1"/>
    <x v="0"/>
    <x v="1"/>
    <m/>
    <x v="1"/>
    <x v="6"/>
    <x v="0"/>
  </r>
  <r>
    <d v="2016-02-19T00:00:00"/>
    <s v="A3425744"/>
    <s v="B9604-5A"/>
    <s v="KELLY"/>
    <x v="0"/>
    <x v="0"/>
    <n v="2"/>
    <x v="0"/>
    <x v="0"/>
    <m/>
    <x v="1"/>
    <x v="6"/>
    <x v="0"/>
  </r>
  <r>
    <d v="2016-02-19T00:00:00"/>
    <s v="A3425744"/>
    <s v="B9604-5A"/>
    <s v="KELLY"/>
    <x v="0"/>
    <x v="1"/>
    <n v="1"/>
    <x v="0"/>
    <x v="0"/>
    <m/>
    <x v="1"/>
    <x v="6"/>
    <x v="0"/>
  </r>
  <r>
    <d v="2016-02-19T00:00:00"/>
    <s v="A3425750"/>
    <s v="B9604-5A"/>
    <s v="KELLY"/>
    <x v="0"/>
    <x v="1"/>
    <n v="1"/>
    <x v="0"/>
    <x v="0"/>
    <m/>
    <x v="1"/>
    <x v="6"/>
    <x v="0"/>
  </r>
  <r>
    <d v="2016-02-19T00:00:00"/>
    <s v="A3426615"/>
    <s v="B9604-5A"/>
    <s v="KELLY"/>
    <x v="0"/>
    <x v="1"/>
    <n v="2"/>
    <x v="0"/>
    <x v="0"/>
    <m/>
    <x v="1"/>
    <x v="6"/>
    <x v="0"/>
  </r>
  <r>
    <d v="2016-02-19T00:00:00"/>
    <s v="A3427684"/>
    <s v="B9604-5A"/>
    <s v="KELLY"/>
    <x v="0"/>
    <x v="1"/>
    <n v="1"/>
    <x v="0"/>
    <x v="0"/>
    <m/>
    <x v="1"/>
    <x v="6"/>
    <x v="0"/>
  </r>
  <r>
    <d v="2016-02-19T00:00:00"/>
    <s v="A3423205"/>
    <s v="B4402-9L"/>
    <s v="KELLY"/>
    <x v="0"/>
    <x v="1"/>
    <n v="1"/>
    <x v="0"/>
    <x v="0"/>
    <m/>
    <x v="1"/>
    <x v="6"/>
    <x v="0"/>
  </r>
  <r>
    <d v="2016-02-19T00:00:00"/>
    <s v="A3425910"/>
    <s v="B8088-9S"/>
    <s v="KELLY"/>
    <x v="0"/>
    <x v="1"/>
    <n v="1"/>
    <x v="0"/>
    <x v="0"/>
    <m/>
    <x v="1"/>
    <x v="6"/>
    <x v="0"/>
  </r>
  <r>
    <d v="2016-02-19T00:00:00"/>
    <s v="A3424426"/>
    <s v="B8088-9S"/>
    <s v="KELLY"/>
    <x v="0"/>
    <x v="1"/>
    <n v="2"/>
    <x v="0"/>
    <x v="0"/>
    <m/>
    <x v="1"/>
    <x v="6"/>
    <x v="0"/>
  </r>
  <r>
    <d v="2016-02-19T00:00:00"/>
    <s v="A3421690"/>
    <s v="B8078-9A"/>
    <s v="KELLY"/>
    <x v="0"/>
    <x v="1"/>
    <n v="5"/>
    <x v="0"/>
    <x v="0"/>
    <m/>
    <x v="1"/>
    <x v="6"/>
    <x v="0"/>
  </r>
  <r>
    <d v="2016-02-19T00:00:00"/>
    <s v="A3425245"/>
    <s v="B8025-9U"/>
    <s v="KELLY"/>
    <x v="0"/>
    <x v="1"/>
    <n v="1"/>
    <x v="0"/>
    <x v="0"/>
    <m/>
    <x v="1"/>
    <x v="6"/>
    <x v="0"/>
  </r>
  <r>
    <d v="2016-02-19T00:00:00"/>
    <s v="A3425965"/>
    <s v="B8099-9H"/>
    <s v="KELLY"/>
    <x v="0"/>
    <x v="1"/>
    <n v="2"/>
    <x v="0"/>
    <x v="0"/>
    <m/>
    <x v="1"/>
    <x v="6"/>
    <x v="0"/>
  </r>
  <r>
    <d v="2016-02-19T00:00:00"/>
    <s v="A3426593"/>
    <s v="B9604-5A"/>
    <s v="KELLY"/>
    <x v="0"/>
    <x v="2"/>
    <n v="1"/>
    <x v="0"/>
    <x v="0"/>
    <m/>
    <x v="1"/>
    <x v="6"/>
    <x v="0"/>
  </r>
  <r>
    <d v="2016-02-19T00:00:00"/>
    <s v="A3425253"/>
    <s v="B8025-9U"/>
    <s v="KELLY"/>
    <x v="0"/>
    <x v="2"/>
    <n v="2"/>
    <x v="0"/>
    <x v="0"/>
    <m/>
    <x v="1"/>
    <x v="6"/>
    <x v="0"/>
  </r>
  <r>
    <d v="2016-02-19T00:00:00"/>
    <s v="A3426376"/>
    <s v="B8029-9N"/>
    <s v="KELLY"/>
    <x v="0"/>
    <x v="1"/>
    <n v="1"/>
    <x v="0"/>
    <x v="0"/>
    <m/>
    <x v="1"/>
    <x v="6"/>
    <x v="0"/>
  </r>
  <r>
    <d v="2016-02-19T00:00:00"/>
    <s v="A3424769"/>
    <s v="B8092-9F"/>
    <s v="KELLY"/>
    <x v="0"/>
    <x v="1"/>
    <n v="1"/>
    <x v="0"/>
    <x v="0"/>
    <m/>
    <x v="1"/>
    <x v="6"/>
    <x v="0"/>
  </r>
  <r>
    <d v="2016-02-19T00:00:00"/>
    <s v="A3421172"/>
    <s v="B8962-16I"/>
    <s v="KELLY"/>
    <x v="0"/>
    <x v="2"/>
    <n v="1"/>
    <x v="0"/>
    <x v="0"/>
    <m/>
    <x v="1"/>
    <x v="6"/>
    <x v="0"/>
  </r>
  <r>
    <d v="2016-02-19T00:00:00"/>
    <s v="A3421172"/>
    <s v="B8962-16I"/>
    <s v="KELLY"/>
    <x v="0"/>
    <x v="1"/>
    <n v="2"/>
    <x v="0"/>
    <x v="0"/>
    <m/>
    <x v="1"/>
    <x v="6"/>
    <x v="0"/>
  </r>
  <r>
    <d v="2016-02-19T00:00:00"/>
    <s v="A3425700"/>
    <s v="B8025-9U"/>
    <s v="KELLY"/>
    <x v="0"/>
    <x v="2"/>
    <n v="1"/>
    <x v="0"/>
    <x v="0"/>
    <m/>
    <x v="1"/>
    <x v="6"/>
    <x v="0"/>
  </r>
  <r>
    <d v="2016-02-19T00:00:00"/>
    <s v="A3425903"/>
    <s v="B8088-9S"/>
    <s v="PEE"/>
    <x v="0"/>
    <x v="1"/>
    <n v="1"/>
    <x v="0"/>
    <x v="0"/>
    <m/>
    <x v="1"/>
    <x v="6"/>
    <x v="0"/>
  </r>
  <r>
    <d v="2016-02-19T00:00:00"/>
    <s v="A3425911"/>
    <s v="B8088-9S"/>
    <s v="PEE"/>
    <x v="0"/>
    <x v="1"/>
    <n v="1"/>
    <x v="0"/>
    <x v="0"/>
    <m/>
    <x v="1"/>
    <x v="6"/>
    <x v="0"/>
  </r>
  <r>
    <d v="2016-02-19T00:00:00"/>
    <s v="A3425972"/>
    <s v="B8099-9H"/>
    <s v="PEE"/>
    <x v="0"/>
    <x v="2"/>
    <n v="1"/>
    <x v="0"/>
    <x v="0"/>
    <m/>
    <x v="1"/>
    <x v="6"/>
    <x v="0"/>
  </r>
  <r>
    <d v="2016-02-19T00:00:00"/>
    <s v="A3427539"/>
    <s v="B8099-9H"/>
    <s v="PEE"/>
    <x v="0"/>
    <x v="1"/>
    <n v="1"/>
    <x v="0"/>
    <x v="0"/>
    <m/>
    <x v="1"/>
    <x v="6"/>
    <x v="0"/>
  </r>
  <r>
    <d v="2016-02-19T00:00:00"/>
    <s v="A3425908"/>
    <s v="B8088-9S"/>
    <s v="PEE"/>
    <x v="0"/>
    <x v="2"/>
    <n v="1"/>
    <x v="0"/>
    <x v="0"/>
    <m/>
    <x v="1"/>
    <x v="6"/>
    <x v="0"/>
  </r>
  <r>
    <d v="2016-02-19T00:00:00"/>
    <s v="A3426378"/>
    <s v="B8029-9N"/>
    <s v="PEE"/>
    <x v="0"/>
    <x v="2"/>
    <n v="1"/>
    <x v="0"/>
    <x v="0"/>
    <m/>
    <x v="1"/>
    <x v="6"/>
    <x v="0"/>
  </r>
  <r>
    <d v="2016-02-19T00:00:00"/>
    <s v="A3426600"/>
    <s v="B9604-5A"/>
    <s v="PEE"/>
    <x v="0"/>
    <x v="0"/>
    <n v="1"/>
    <x v="0"/>
    <x v="0"/>
    <m/>
    <x v="1"/>
    <x v="6"/>
    <x v="0"/>
  </r>
  <r>
    <d v="2016-02-19T00:00:00"/>
    <s v="A3426602"/>
    <s v="B9604-5A"/>
    <s v="PEE"/>
    <x v="0"/>
    <x v="2"/>
    <n v="1"/>
    <x v="0"/>
    <x v="0"/>
    <m/>
    <x v="1"/>
    <x v="6"/>
    <x v="0"/>
  </r>
  <r>
    <d v="2016-02-19T00:00:00"/>
    <s v="A3426602"/>
    <s v="B9604-5A"/>
    <s v="PEE"/>
    <x v="0"/>
    <x v="0"/>
    <n v="1"/>
    <x v="0"/>
    <x v="0"/>
    <m/>
    <x v="1"/>
    <x v="6"/>
    <x v="0"/>
  </r>
  <r>
    <d v="2016-02-19T00:00:00"/>
    <s v="A3426605"/>
    <s v="B9604-5A"/>
    <s v="PEE"/>
    <x v="0"/>
    <x v="1"/>
    <n v="1"/>
    <x v="0"/>
    <x v="0"/>
    <m/>
    <x v="1"/>
    <x v="6"/>
    <x v="0"/>
  </r>
  <r>
    <d v="2016-02-19T00:00:00"/>
    <s v="A3423399"/>
    <s v="B4403-9K"/>
    <s v="PEE"/>
    <x v="0"/>
    <x v="1"/>
    <n v="1"/>
    <x v="0"/>
    <x v="0"/>
    <m/>
    <x v="1"/>
    <x v="6"/>
    <x v="0"/>
  </r>
  <r>
    <d v="2016-02-19T00:00:00"/>
    <s v="A3423210"/>
    <s v="B4402-9L"/>
    <s v="PEE"/>
    <x v="0"/>
    <x v="1"/>
    <n v="1"/>
    <x v="0"/>
    <x v="0"/>
    <m/>
    <x v="1"/>
    <x v="6"/>
    <x v="0"/>
  </r>
  <r>
    <d v="2016-02-19T00:00:00"/>
    <s v="A3426374"/>
    <s v="B8029-9N"/>
    <s v="PEE"/>
    <x v="0"/>
    <x v="1"/>
    <n v="1"/>
    <x v="0"/>
    <x v="0"/>
    <m/>
    <x v="1"/>
    <x v="6"/>
    <x v="0"/>
  </r>
  <r>
    <d v="2016-02-19T00:00:00"/>
    <s v="A3425735"/>
    <s v="B9604-5A"/>
    <s v="PEE"/>
    <x v="0"/>
    <x v="1"/>
    <n v="1"/>
    <x v="0"/>
    <x v="0"/>
    <m/>
    <x v="1"/>
    <x v="6"/>
    <x v="0"/>
  </r>
  <r>
    <d v="2016-02-19T00:00:00"/>
    <s v="A3426187"/>
    <s v="B9604-5A"/>
    <s v="PEE"/>
    <x v="0"/>
    <x v="1"/>
    <n v="1"/>
    <x v="0"/>
    <x v="0"/>
    <m/>
    <x v="1"/>
    <x v="6"/>
    <x v="0"/>
  </r>
  <r>
    <d v="2016-02-19T00:00:00"/>
    <s v="A3426987"/>
    <s v="B9604-5A"/>
    <s v="KELLY"/>
    <x v="0"/>
    <x v="9"/>
    <n v="1"/>
    <x v="0"/>
    <x v="1"/>
    <m/>
    <x v="1"/>
    <x v="6"/>
    <x v="0"/>
  </r>
  <r>
    <d v="2016-02-19T00:00:00"/>
    <s v="A3425914"/>
    <s v="B8088-9S"/>
    <s v="KELLY"/>
    <x v="0"/>
    <x v="4"/>
    <n v="1"/>
    <x v="0"/>
    <x v="1"/>
    <m/>
    <x v="1"/>
    <x v="6"/>
    <x v="0"/>
  </r>
  <r>
    <d v="2016-02-19T00:00:00"/>
    <s v="A3425911"/>
    <s v="B8088-9S"/>
    <s v="PEE"/>
    <x v="0"/>
    <x v="1"/>
    <n v="1"/>
    <x v="0"/>
    <x v="1"/>
    <m/>
    <x v="1"/>
    <x v="6"/>
    <x v="0"/>
  </r>
  <r>
    <d v="2016-02-19T00:00:00"/>
    <s v="A3424927"/>
    <s v="B8004-9H"/>
    <s v="PEE"/>
    <x v="0"/>
    <x v="1"/>
    <n v="1"/>
    <x v="0"/>
    <x v="1"/>
    <m/>
    <x v="1"/>
    <x v="6"/>
    <x v="0"/>
  </r>
  <r>
    <d v="2016-02-19T00:00:00"/>
    <s v="A3425735"/>
    <s v="B9604-5A"/>
    <s v="KELLY"/>
    <x v="0"/>
    <x v="1"/>
    <n v="1"/>
    <x v="0"/>
    <x v="1"/>
    <m/>
    <x v="1"/>
    <x v="6"/>
    <x v="0"/>
  </r>
  <r>
    <d v="2016-02-20T00:00:00"/>
    <s v="A3425948"/>
    <s v="B4405-9L"/>
    <s v="KELLY"/>
    <x v="0"/>
    <x v="2"/>
    <n v="1"/>
    <x v="0"/>
    <x v="0"/>
    <m/>
    <x v="1"/>
    <x v="6"/>
    <x v="0"/>
  </r>
  <r>
    <d v="2016-02-20T00:00:00"/>
    <s v="A3425949"/>
    <s v="B4405-9L"/>
    <s v="KELLY"/>
    <x v="0"/>
    <x v="1"/>
    <n v="1"/>
    <x v="0"/>
    <x v="0"/>
    <m/>
    <x v="1"/>
    <x v="6"/>
    <x v="0"/>
  </r>
  <r>
    <d v="2016-02-20T00:00:00"/>
    <s v="A3424061"/>
    <s v="B8029-9N"/>
    <s v="KELLY"/>
    <x v="0"/>
    <x v="1"/>
    <n v="1"/>
    <x v="0"/>
    <x v="0"/>
    <m/>
    <x v="1"/>
    <x v="6"/>
    <x v="0"/>
  </r>
  <r>
    <d v="2016-02-20T00:00:00"/>
    <s v="A3425241"/>
    <s v="B8025-9U"/>
    <s v="KELLY"/>
    <x v="0"/>
    <x v="1"/>
    <n v="2"/>
    <x v="0"/>
    <x v="0"/>
    <m/>
    <x v="1"/>
    <x v="6"/>
    <x v="0"/>
  </r>
  <r>
    <d v="2016-02-20T00:00:00"/>
    <s v="A3425721"/>
    <s v="B9604-5A"/>
    <s v="KELLY"/>
    <x v="0"/>
    <x v="1"/>
    <n v="1"/>
    <x v="0"/>
    <x v="0"/>
    <m/>
    <x v="1"/>
    <x v="6"/>
    <x v="0"/>
  </r>
  <r>
    <d v="2016-02-20T00:00:00"/>
    <s v="A3426978"/>
    <s v="B9604-5A"/>
    <s v="KELLY"/>
    <x v="0"/>
    <x v="2"/>
    <n v="1"/>
    <x v="0"/>
    <x v="0"/>
    <m/>
    <x v="1"/>
    <x v="6"/>
    <x v="0"/>
  </r>
  <r>
    <d v="2016-02-20T00:00:00"/>
    <s v="A3426621"/>
    <s v="B9604-5A"/>
    <s v="KELLY"/>
    <x v="0"/>
    <x v="2"/>
    <n v="1"/>
    <x v="0"/>
    <x v="0"/>
    <m/>
    <x v="1"/>
    <x v="6"/>
    <x v="0"/>
  </r>
  <r>
    <d v="2016-02-20T00:00:00"/>
    <s v="A3425089"/>
    <s v="B8962-16I"/>
    <s v="KELLY"/>
    <x v="0"/>
    <x v="1"/>
    <n v="1"/>
    <x v="0"/>
    <x v="0"/>
    <m/>
    <x v="1"/>
    <x v="6"/>
    <x v="0"/>
  </r>
  <r>
    <d v="2016-02-20T00:00:00"/>
    <s v="A3426990"/>
    <s v="B9604-5A"/>
    <s v="KELLY"/>
    <x v="0"/>
    <x v="0"/>
    <n v="1"/>
    <x v="0"/>
    <x v="0"/>
    <m/>
    <x v="1"/>
    <x v="6"/>
    <x v="0"/>
  </r>
  <r>
    <d v="2016-02-20T00:00:00"/>
    <s v="A3426990"/>
    <s v="B9604-5A"/>
    <s v="KELLY"/>
    <x v="0"/>
    <x v="1"/>
    <n v="1"/>
    <x v="0"/>
    <x v="0"/>
    <m/>
    <x v="1"/>
    <x v="6"/>
    <x v="0"/>
  </r>
  <r>
    <d v="2016-02-20T00:00:00"/>
    <s v="A3428139"/>
    <s v="B9604-5A"/>
    <s v="KELLY"/>
    <x v="0"/>
    <x v="2"/>
    <n v="2"/>
    <x v="0"/>
    <x v="0"/>
    <m/>
    <x v="1"/>
    <x v="6"/>
    <x v="0"/>
  </r>
  <r>
    <d v="2016-02-20T00:00:00"/>
    <s v="A3428139"/>
    <s v="B9604-5A"/>
    <s v="KELLY"/>
    <x v="0"/>
    <x v="1"/>
    <n v="1"/>
    <x v="0"/>
    <x v="0"/>
    <m/>
    <x v="1"/>
    <x v="6"/>
    <x v="0"/>
  </r>
  <r>
    <d v="2016-02-20T00:00:00"/>
    <s v="A3425251"/>
    <s v="B8025-9U"/>
    <s v="KELLY"/>
    <x v="0"/>
    <x v="2"/>
    <n v="1"/>
    <x v="0"/>
    <x v="0"/>
    <m/>
    <x v="1"/>
    <x v="6"/>
    <x v="0"/>
  </r>
  <r>
    <d v="2016-02-20T00:00:00"/>
    <s v="A3425964"/>
    <s v="B8099-9H"/>
    <s v="KELLY"/>
    <x v="0"/>
    <x v="2"/>
    <n v="1"/>
    <x v="0"/>
    <x v="0"/>
    <m/>
    <x v="1"/>
    <x v="6"/>
    <x v="0"/>
  </r>
  <r>
    <d v="2016-02-20T00:00:00"/>
    <s v="A3425964"/>
    <s v="B8099-9H"/>
    <s v="KELLY"/>
    <x v="0"/>
    <x v="1"/>
    <n v="1"/>
    <x v="0"/>
    <x v="0"/>
    <m/>
    <x v="1"/>
    <x v="6"/>
    <x v="0"/>
  </r>
  <r>
    <d v="2016-02-20T00:00:00"/>
    <s v="A3424854"/>
    <s v="B8099-9H"/>
    <s v="KELLY"/>
    <x v="0"/>
    <x v="1"/>
    <n v="1"/>
    <x v="0"/>
    <x v="0"/>
    <m/>
    <x v="1"/>
    <x v="6"/>
    <x v="0"/>
  </r>
  <r>
    <d v="2016-02-20T00:00:00"/>
    <s v="A3424856"/>
    <s v="B8099-9H"/>
    <s v="KELLY"/>
    <x v="0"/>
    <x v="1"/>
    <n v="2"/>
    <x v="0"/>
    <x v="0"/>
    <m/>
    <x v="1"/>
    <x v="6"/>
    <x v="0"/>
  </r>
  <r>
    <d v="2016-02-20T00:00:00"/>
    <s v="A3423666"/>
    <s v="B8000-9L"/>
    <s v="KELLY"/>
    <x v="0"/>
    <x v="1"/>
    <n v="1"/>
    <x v="0"/>
    <x v="0"/>
    <m/>
    <x v="1"/>
    <x v="6"/>
    <x v="0"/>
  </r>
  <r>
    <d v="2016-02-20T00:00:00"/>
    <s v="A3426379"/>
    <s v="B8029-9N"/>
    <s v="PEE"/>
    <x v="0"/>
    <x v="0"/>
    <n v="1"/>
    <x v="0"/>
    <x v="0"/>
    <m/>
    <x v="1"/>
    <x v="6"/>
    <x v="0"/>
  </r>
  <r>
    <d v="2016-02-20T00:00:00"/>
    <s v="A3426612"/>
    <s v="B9604-5A"/>
    <s v="PEE"/>
    <x v="0"/>
    <x v="2"/>
    <n v="1"/>
    <x v="0"/>
    <x v="0"/>
    <m/>
    <x v="1"/>
    <x v="6"/>
    <x v="0"/>
  </r>
  <r>
    <d v="2016-02-20T00:00:00"/>
    <s v="A3426611"/>
    <s v="B9604-5A"/>
    <s v="PEE"/>
    <x v="0"/>
    <x v="0"/>
    <n v="1"/>
    <x v="0"/>
    <x v="0"/>
    <m/>
    <x v="1"/>
    <x v="6"/>
    <x v="0"/>
  </r>
  <r>
    <d v="2016-02-20T00:00:00"/>
    <s v="A3426598"/>
    <s v="B9604-5A"/>
    <s v="PEE"/>
    <x v="0"/>
    <x v="1"/>
    <n v="1"/>
    <x v="0"/>
    <x v="0"/>
    <m/>
    <x v="1"/>
    <x v="6"/>
    <x v="0"/>
  </r>
  <r>
    <d v="2016-02-20T00:00:00"/>
    <s v="A3426985"/>
    <s v="B9604-5A"/>
    <s v="PEE"/>
    <x v="0"/>
    <x v="1"/>
    <n v="1"/>
    <x v="0"/>
    <x v="0"/>
    <m/>
    <x v="1"/>
    <x v="6"/>
    <x v="0"/>
  </r>
  <r>
    <d v="2016-02-20T00:00:00"/>
    <s v="A3425959"/>
    <s v="B8099-9H"/>
    <s v="PEE"/>
    <x v="0"/>
    <x v="1"/>
    <n v="1"/>
    <x v="0"/>
    <x v="0"/>
    <m/>
    <x v="1"/>
    <x v="6"/>
    <x v="0"/>
  </r>
  <r>
    <d v="2016-02-20T00:00:00"/>
    <s v="A3423664"/>
    <s v="B8000-9L"/>
    <s v="PEE"/>
    <x v="0"/>
    <x v="1"/>
    <n v="1"/>
    <x v="0"/>
    <x v="0"/>
    <m/>
    <x v="1"/>
    <x v="6"/>
    <x v="0"/>
  </r>
  <r>
    <d v="2016-02-20T00:00:00"/>
    <s v="A3424924"/>
    <s v="B8004-9H"/>
    <s v="PEE"/>
    <x v="0"/>
    <x v="2"/>
    <n v="2"/>
    <x v="0"/>
    <x v="0"/>
    <m/>
    <x v="1"/>
    <x v="6"/>
    <x v="0"/>
  </r>
  <r>
    <d v="2016-02-20T00:00:00"/>
    <s v="A3425915"/>
    <s v="B8088-9S"/>
    <s v="PEE"/>
    <x v="0"/>
    <x v="0"/>
    <n v="1"/>
    <x v="0"/>
    <x v="0"/>
    <m/>
    <x v="1"/>
    <x v="6"/>
    <x v="0"/>
  </r>
  <r>
    <d v="2016-02-20T00:00:00"/>
    <s v="A3427676"/>
    <s v="B8099-9H"/>
    <s v="PEE"/>
    <x v="0"/>
    <x v="1"/>
    <n v="1"/>
    <x v="0"/>
    <x v="0"/>
    <m/>
    <x v="1"/>
    <x v="6"/>
    <x v="0"/>
  </r>
  <r>
    <d v="2016-02-20T00:00:00"/>
    <s v="A3427541"/>
    <s v="B8099-9H"/>
    <s v="PEE"/>
    <x v="0"/>
    <x v="2"/>
    <n v="1"/>
    <x v="0"/>
    <x v="0"/>
    <m/>
    <x v="1"/>
    <x v="6"/>
    <x v="0"/>
  </r>
  <r>
    <d v="2016-02-20T00:00:00"/>
    <s v="A3428466"/>
    <s v="B9604-5A"/>
    <s v="PEE"/>
    <x v="0"/>
    <x v="2"/>
    <n v="1"/>
    <x v="0"/>
    <x v="0"/>
    <m/>
    <x v="1"/>
    <x v="6"/>
    <x v="0"/>
  </r>
  <r>
    <d v="2016-02-20T00:00:00"/>
    <s v="A3424804"/>
    <s v="B4340-9L"/>
    <s v="PEE"/>
    <x v="0"/>
    <x v="1"/>
    <n v="1"/>
    <x v="0"/>
    <x v="0"/>
    <m/>
    <x v="1"/>
    <x v="6"/>
    <x v="0"/>
  </r>
  <r>
    <d v="2016-02-21T00:00:00"/>
    <s v="A3426373"/>
    <s v="B8029-9N"/>
    <s v="KELLY"/>
    <x v="0"/>
    <x v="1"/>
    <n v="1"/>
    <x v="0"/>
    <x v="0"/>
    <m/>
    <x v="1"/>
    <x v="6"/>
    <x v="0"/>
  </r>
  <r>
    <d v="2016-02-21T00:00:00"/>
    <s v="A3425912"/>
    <s v="B8088-9S"/>
    <s v="KELLY"/>
    <x v="0"/>
    <x v="1"/>
    <n v="1"/>
    <x v="0"/>
    <x v="0"/>
    <m/>
    <x v="1"/>
    <x v="6"/>
    <x v="0"/>
  </r>
  <r>
    <d v="2016-02-21T00:00:00"/>
    <s v="A3427549"/>
    <s v="B8099-9H"/>
    <s v="KELLY"/>
    <x v="0"/>
    <x v="1"/>
    <n v="1"/>
    <x v="0"/>
    <x v="0"/>
    <m/>
    <x v="1"/>
    <x v="6"/>
    <x v="0"/>
  </r>
  <r>
    <d v="2016-02-21T00:00:00"/>
    <s v="P3035836"/>
    <s v="AD68B-9Q"/>
    <s v="KELLY"/>
    <x v="0"/>
    <x v="0"/>
    <n v="1"/>
    <x v="0"/>
    <x v="0"/>
    <m/>
    <x v="1"/>
    <x v="6"/>
    <x v="0"/>
  </r>
  <r>
    <d v="2016-02-21T00:00:00"/>
    <s v="A3428140"/>
    <s v="B9604-5A"/>
    <s v="KELLY"/>
    <x v="0"/>
    <x v="1"/>
    <n v="2"/>
    <x v="0"/>
    <x v="0"/>
    <m/>
    <x v="1"/>
    <x v="6"/>
    <x v="0"/>
  </r>
  <r>
    <d v="2016-02-21T00:00:00"/>
    <s v="A3428844"/>
    <s v="B9604-5A"/>
    <s v="KELLY"/>
    <x v="0"/>
    <x v="0"/>
    <n v="1"/>
    <x v="0"/>
    <x v="0"/>
    <m/>
    <x v="1"/>
    <x v="6"/>
    <x v="0"/>
  </r>
  <r>
    <d v="2016-02-21T00:00:00"/>
    <s v="A3426624"/>
    <s v="B9604-5A"/>
    <s v="KELLY"/>
    <x v="0"/>
    <x v="1"/>
    <n v="1"/>
    <x v="0"/>
    <x v="0"/>
    <m/>
    <x v="1"/>
    <x v="6"/>
    <x v="0"/>
  </r>
  <r>
    <d v="2016-02-21T00:00:00"/>
    <s v="A3426966."/>
    <s v="B9604-5A"/>
    <s v="KELLY"/>
    <x v="0"/>
    <x v="1"/>
    <n v="1"/>
    <x v="0"/>
    <x v="0"/>
    <m/>
    <x v="1"/>
    <x v="6"/>
    <x v="0"/>
  </r>
  <r>
    <d v="2016-02-21T00:00:00"/>
    <s v="A3421715"/>
    <s v="B8078"/>
    <s v="KELLY"/>
    <x v="0"/>
    <x v="2"/>
    <n v="1"/>
    <x v="0"/>
    <x v="0"/>
    <m/>
    <x v="1"/>
    <x v="6"/>
    <x v="0"/>
  </r>
  <r>
    <d v="2016-02-21T00:00:00"/>
    <s v="A3426623"/>
    <s v="B9604-5A"/>
    <s v="KELLY"/>
    <x v="0"/>
    <x v="1"/>
    <n v="2"/>
    <x v="0"/>
    <x v="0"/>
    <m/>
    <x v="1"/>
    <x v="6"/>
    <x v="0"/>
  </r>
  <r>
    <d v="2016-02-21T00:00:00"/>
    <s v="A3428599"/>
    <s v="B8025-9U"/>
    <s v="KELLY"/>
    <x v="0"/>
    <x v="1"/>
    <n v="1"/>
    <x v="0"/>
    <x v="0"/>
    <m/>
    <x v="1"/>
    <x v="6"/>
    <x v="0"/>
  </r>
  <r>
    <d v="2016-02-21T00:00:00"/>
    <s v="A3427685"/>
    <s v="B8000-9L"/>
    <s v="KELLY"/>
    <x v="0"/>
    <x v="1"/>
    <n v="1"/>
    <x v="0"/>
    <x v="0"/>
    <m/>
    <x v="1"/>
    <x v="6"/>
    <x v="0"/>
  </r>
  <r>
    <d v="2016-02-21T00:00:00"/>
    <s v="A3427804"/>
    <s v="B4405-9L"/>
    <s v="KELLY"/>
    <x v="0"/>
    <x v="1"/>
    <n v="1"/>
    <x v="0"/>
    <x v="0"/>
    <m/>
    <x v="1"/>
    <x v="6"/>
    <x v="0"/>
  </r>
  <r>
    <d v="2016-02-21T00:00:00"/>
    <s v="A3425954"/>
    <s v="B4405-9L"/>
    <s v="KELLY"/>
    <x v="0"/>
    <x v="1"/>
    <n v="2"/>
    <x v="0"/>
    <x v="0"/>
    <m/>
    <x v="1"/>
    <x v="6"/>
    <x v="0"/>
  </r>
  <r>
    <d v="2016-02-21T00:00:00"/>
    <s v="A3425960"/>
    <s v="B8099-9H"/>
    <s v="KELLY"/>
    <x v="0"/>
    <x v="1"/>
    <n v="2"/>
    <x v="0"/>
    <x v="0"/>
    <m/>
    <x v="1"/>
    <x v="6"/>
    <x v="0"/>
  </r>
  <r>
    <d v="2016-02-21T00:00:00"/>
    <s v="A3426691"/>
    <s v="B8029-9N"/>
    <s v="KELLY"/>
    <x v="0"/>
    <x v="1"/>
    <n v="1"/>
    <x v="0"/>
    <x v="0"/>
    <m/>
    <x v="1"/>
    <x v="6"/>
    <x v="0"/>
  </r>
  <r>
    <d v="2016-02-21T00:00:00"/>
    <s v="A3426371"/>
    <s v="B8029-9N"/>
    <s v="KELLY"/>
    <x v="0"/>
    <x v="0"/>
    <n v="1"/>
    <x v="0"/>
    <x v="0"/>
    <m/>
    <x v="1"/>
    <x v="6"/>
    <x v="0"/>
  </r>
  <r>
    <d v="2016-02-21T00:00:00"/>
    <s v="A3426371"/>
    <s v="B8029-9N"/>
    <s v="KELLY"/>
    <x v="0"/>
    <x v="1"/>
    <n v="1"/>
    <x v="0"/>
    <x v="0"/>
    <m/>
    <x v="1"/>
    <x v="6"/>
    <x v="0"/>
  </r>
  <r>
    <d v="2016-02-21T00:00:00"/>
    <s v="A3424254"/>
    <s v="B8960-16G"/>
    <s v="KELLY"/>
    <x v="0"/>
    <x v="1"/>
    <n v="1"/>
    <x v="0"/>
    <x v="0"/>
    <m/>
    <x v="1"/>
    <x v="6"/>
    <x v="0"/>
  </r>
  <r>
    <d v="2016-02-21T00:00:00"/>
    <s v="A3424262"/>
    <s v="B8960-16G"/>
    <s v="KELLY"/>
    <x v="0"/>
    <x v="1"/>
    <n v="3"/>
    <x v="0"/>
    <x v="0"/>
    <m/>
    <x v="1"/>
    <x v="6"/>
    <x v="0"/>
  </r>
  <r>
    <d v="2016-02-21T00:00:00"/>
    <s v="A3424252"/>
    <s v="B8960-16G"/>
    <s v="KELLY"/>
    <x v="0"/>
    <x v="1"/>
    <n v="1"/>
    <x v="0"/>
    <x v="0"/>
    <m/>
    <x v="1"/>
    <x v="6"/>
    <x v="0"/>
  </r>
  <r>
    <d v="2016-02-21T00:00:00"/>
    <s v="A3424255"/>
    <s v="B8960-16G"/>
    <s v="KELLY"/>
    <x v="0"/>
    <x v="1"/>
    <n v="2"/>
    <x v="0"/>
    <x v="0"/>
    <m/>
    <x v="1"/>
    <x v="6"/>
    <x v="0"/>
  </r>
  <r>
    <d v="2016-02-21T00:00:00"/>
    <s v="A3428401"/>
    <s v="B8029-9N"/>
    <s v="KELLY"/>
    <x v="0"/>
    <x v="2"/>
    <n v="1"/>
    <x v="0"/>
    <x v="0"/>
    <m/>
    <x v="1"/>
    <x v="6"/>
    <x v="0"/>
  </r>
  <r>
    <d v="2016-02-21T00:00:00"/>
    <s v="A3427680"/>
    <s v="B8099-9H"/>
    <s v="KELLY"/>
    <x v="0"/>
    <x v="2"/>
    <n v="1"/>
    <x v="0"/>
    <x v="0"/>
    <m/>
    <x v="1"/>
    <x v="6"/>
    <x v="0"/>
  </r>
  <r>
    <d v="2016-02-21T00:00:00"/>
    <s v="A3427554"/>
    <s v="B8099-9H"/>
    <s v="KELLY"/>
    <x v="0"/>
    <x v="2"/>
    <n v="1"/>
    <x v="0"/>
    <x v="0"/>
    <m/>
    <x v="1"/>
    <x v="6"/>
    <x v="0"/>
  </r>
  <r>
    <d v="2016-02-21T00:00:00"/>
    <s v="A3427556"/>
    <s v="B8099-9H"/>
    <s v="KELLY"/>
    <x v="0"/>
    <x v="1"/>
    <n v="2"/>
    <x v="0"/>
    <x v="0"/>
    <m/>
    <x v="1"/>
    <x v="6"/>
    <x v="0"/>
  </r>
  <r>
    <d v="2016-02-21T00:00:00"/>
    <s v="A3425950"/>
    <s v="B4405-9L"/>
    <s v="KELLY"/>
    <x v="0"/>
    <x v="2"/>
    <n v="1"/>
    <x v="0"/>
    <x v="0"/>
    <m/>
    <x v="1"/>
    <x v="6"/>
    <x v="0"/>
  </r>
  <r>
    <d v="2016-02-22T00:00:00"/>
    <s v="A3426982"/>
    <s v="B9604-5A"/>
    <s v="KELLY"/>
    <x v="0"/>
    <x v="2"/>
    <n v="1"/>
    <x v="0"/>
    <x v="0"/>
    <m/>
    <x v="1"/>
    <x v="7"/>
    <x v="0"/>
  </r>
  <r>
    <d v="2016-02-22T00:00:00"/>
    <s v="A3426982"/>
    <s v="B9604-5A"/>
    <s v="KELLY"/>
    <x v="0"/>
    <x v="1"/>
    <n v="1"/>
    <x v="0"/>
    <x v="0"/>
    <m/>
    <x v="1"/>
    <x v="7"/>
    <x v="0"/>
  </r>
  <r>
    <d v="2016-02-22T00:00:00"/>
    <s v="A3428843"/>
    <s v="B9604-5A"/>
    <s v="KELLY"/>
    <x v="0"/>
    <x v="2"/>
    <n v="1"/>
    <x v="0"/>
    <x v="0"/>
    <m/>
    <x v="1"/>
    <x v="7"/>
    <x v="0"/>
  </r>
  <r>
    <d v="2016-02-22T00:00:00"/>
    <s v="A3429386"/>
    <s v="B8099-9H"/>
    <s v="KELLY"/>
    <x v="0"/>
    <x v="1"/>
    <n v="1"/>
    <x v="0"/>
    <x v="0"/>
    <m/>
    <x v="1"/>
    <x v="7"/>
    <x v="0"/>
  </r>
  <r>
    <d v="2016-02-22T00:00:00"/>
    <s v="A3425952"/>
    <s v="B4405-9L"/>
    <s v="KELLY"/>
    <x v="0"/>
    <x v="2"/>
    <n v="1"/>
    <x v="0"/>
    <x v="0"/>
    <m/>
    <x v="1"/>
    <x v="7"/>
    <x v="0"/>
  </r>
  <r>
    <d v="2016-02-22T00:00:00"/>
    <s v="A3427526"/>
    <s v="B8960-16G"/>
    <s v="KELLY"/>
    <x v="0"/>
    <x v="2"/>
    <n v="1"/>
    <x v="0"/>
    <x v="0"/>
    <m/>
    <x v="1"/>
    <x v="7"/>
    <x v="0"/>
  </r>
  <r>
    <d v="2016-02-22T00:00:00"/>
    <s v="A3427552"/>
    <s v="B8099-9H"/>
    <s v="KELLY"/>
    <x v="0"/>
    <x v="0"/>
    <n v="1"/>
    <x v="0"/>
    <x v="0"/>
    <m/>
    <x v="1"/>
    <x v="7"/>
    <x v="0"/>
  </r>
  <r>
    <d v="2016-02-22T00:00:00"/>
    <s v="A3424193"/>
    <s v="B8962-16I"/>
    <s v="KELLY"/>
    <x v="0"/>
    <x v="1"/>
    <n v="2"/>
    <x v="0"/>
    <x v="0"/>
    <m/>
    <x v="1"/>
    <x v="7"/>
    <x v="0"/>
  </r>
  <r>
    <d v="2016-02-22T00:00:00"/>
    <s v="A3424246"/>
    <s v="B8960-16G"/>
    <s v="M.JOTHI"/>
    <x v="0"/>
    <x v="1"/>
    <n v="1"/>
    <x v="0"/>
    <x v="0"/>
    <m/>
    <x v="1"/>
    <x v="7"/>
    <x v="0"/>
  </r>
  <r>
    <d v="2016-02-22T00:00:00"/>
    <s v="A3424260"/>
    <s v="B8960-16G"/>
    <s v="M.JOTHI"/>
    <x v="0"/>
    <x v="2"/>
    <n v="1"/>
    <x v="0"/>
    <x v="0"/>
    <m/>
    <x v="1"/>
    <x v="7"/>
    <x v="0"/>
  </r>
  <r>
    <d v="2016-02-22T00:00:00"/>
    <s v="A3424260"/>
    <s v="B8960-16G"/>
    <s v="M.JOTHI"/>
    <x v="0"/>
    <x v="0"/>
    <n v="1"/>
    <x v="0"/>
    <x v="0"/>
    <m/>
    <x v="1"/>
    <x v="7"/>
    <x v="0"/>
  </r>
  <r>
    <d v="2016-02-22T00:00:00"/>
    <s v="A3424260"/>
    <s v="B8960-16G"/>
    <s v="M.JOTHI"/>
    <x v="0"/>
    <x v="1"/>
    <n v="5"/>
    <x v="0"/>
    <x v="0"/>
    <m/>
    <x v="1"/>
    <x v="7"/>
    <x v="0"/>
  </r>
  <r>
    <d v="2016-02-22T00:00:00"/>
    <s v="A3427523"/>
    <s v="B8960-16G"/>
    <s v="M.JOTHI"/>
    <x v="0"/>
    <x v="1"/>
    <n v="1"/>
    <x v="0"/>
    <x v="0"/>
    <m/>
    <x v="1"/>
    <x v="7"/>
    <x v="0"/>
  </r>
  <r>
    <d v="2016-02-22T00:00:00"/>
    <s v="A3424248"/>
    <s v="B8960-16G"/>
    <s v="M.JOTHI"/>
    <x v="0"/>
    <x v="1"/>
    <n v="2"/>
    <x v="0"/>
    <x v="0"/>
    <m/>
    <x v="1"/>
    <x v="7"/>
    <x v="0"/>
  </r>
  <r>
    <d v="2016-02-22T00:00:00"/>
    <s v="A3428406"/>
    <s v="B8029-9N"/>
    <s v="M.JOTHI"/>
    <x v="0"/>
    <x v="1"/>
    <n v="1"/>
    <x v="0"/>
    <x v="0"/>
    <m/>
    <x v="1"/>
    <x v="7"/>
    <x v="0"/>
  </r>
  <r>
    <d v="2016-02-22T00:00:00"/>
    <s v="A3429385"/>
    <s v="B8099-9H"/>
    <s v="M.JOTHI"/>
    <x v="0"/>
    <x v="2"/>
    <n v="1"/>
    <x v="0"/>
    <x v="0"/>
    <m/>
    <x v="1"/>
    <x v="7"/>
    <x v="0"/>
  </r>
  <r>
    <d v="2016-02-22T00:00:00"/>
    <s v="A3428679"/>
    <s v="B9500-10V"/>
    <s v="M.JOTHI"/>
    <x v="0"/>
    <x v="2"/>
    <n v="1"/>
    <x v="0"/>
    <x v="0"/>
    <m/>
    <x v="1"/>
    <x v="7"/>
    <x v="0"/>
  </r>
  <r>
    <d v="2016-02-22T00:00:00"/>
    <s v="A3424192"/>
    <s v="B8962-16I"/>
    <s v="M.JOTHI"/>
    <x v="0"/>
    <x v="1"/>
    <n v="1"/>
    <x v="0"/>
    <x v="0"/>
    <m/>
    <x v="1"/>
    <x v="7"/>
    <x v="0"/>
  </r>
  <r>
    <d v="2016-02-22T00:00:00"/>
    <s v="A3428852"/>
    <s v="B9604-5A"/>
    <s v="M.JOTHI"/>
    <x v="0"/>
    <x v="2"/>
    <n v="1"/>
    <x v="0"/>
    <x v="0"/>
    <m/>
    <x v="1"/>
    <x v="7"/>
    <x v="0"/>
  </r>
  <r>
    <d v="2016-02-22T00:00:00"/>
    <s v="A3428129"/>
    <s v="B8031-9M"/>
    <s v="M.JOTHI"/>
    <x v="0"/>
    <x v="1"/>
    <n v="1"/>
    <x v="0"/>
    <x v="0"/>
    <m/>
    <x v="1"/>
    <x v="7"/>
    <x v="0"/>
  </r>
  <r>
    <d v="2016-02-22T00:00:00"/>
    <s v="A3424257"/>
    <s v="B8960-16G"/>
    <s v="M.JOTHI"/>
    <x v="0"/>
    <x v="1"/>
    <n v="2"/>
    <x v="0"/>
    <x v="0"/>
    <m/>
    <x v="1"/>
    <x v="7"/>
    <x v="0"/>
  </r>
  <r>
    <d v="2016-02-22T00:00:00"/>
    <s v="A3427528"/>
    <s v="B8960-16G"/>
    <s v="M.JOTHI"/>
    <x v="0"/>
    <x v="1"/>
    <n v="3"/>
    <x v="0"/>
    <x v="0"/>
    <m/>
    <x v="1"/>
    <x v="7"/>
    <x v="0"/>
  </r>
  <r>
    <d v="2016-02-22T00:00:00"/>
    <s v="A3428475"/>
    <s v="B9604-5A"/>
    <s v="M.JOTHI"/>
    <x v="0"/>
    <x v="1"/>
    <n v="1"/>
    <x v="0"/>
    <x v="0"/>
    <m/>
    <x v="1"/>
    <x v="7"/>
    <x v="0"/>
  </r>
  <r>
    <d v="2016-02-22T00:00:00"/>
    <s v="A3429347"/>
    <s v="B8029-9N"/>
    <s v="M.JOTHI"/>
    <x v="0"/>
    <x v="1"/>
    <n v="1"/>
    <x v="0"/>
    <x v="0"/>
    <m/>
    <x v="1"/>
    <x v="7"/>
    <x v="0"/>
  </r>
  <r>
    <d v="2016-02-22T00:00:00"/>
    <s v="A3425925"/>
    <s v="B8088-9S"/>
    <s v="M.JOTHI"/>
    <x v="0"/>
    <x v="1"/>
    <n v="2"/>
    <x v="0"/>
    <x v="0"/>
    <m/>
    <x v="1"/>
    <x v="7"/>
    <x v="0"/>
  </r>
  <r>
    <d v="2016-02-22T00:00:00"/>
    <s v="A3428847"/>
    <s v="B9604-5A"/>
    <s v="M.JOTHI"/>
    <x v="0"/>
    <x v="1"/>
    <n v="1"/>
    <x v="0"/>
    <x v="1"/>
    <m/>
    <x v="1"/>
    <x v="7"/>
    <x v="0"/>
  </r>
  <r>
    <d v="2016-02-25T00:00:00"/>
    <s v="A3427527"/>
    <s v="B8960-16G"/>
    <s v="M.JOTHI"/>
    <x v="0"/>
    <x v="2"/>
    <n v="2"/>
    <x v="0"/>
    <x v="0"/>
    <m/>
    <x v="1"/>
    <x v="7"/>
    <x v="0"/>
  </r>
  <r>
    <d v="2016-02-25T00:00:00"/>
    <s v="A3427527"/>
    <s v="B8960-16G"/>
    <s v="M.JOTHI"/>
    <x v="0"/>
    <x v="1"/>
    <n v="1"/>
    <x v="0"/>
    <x v="0"/>
    <m/>
    <x v="1"/>
    <x v="7"/>
    <x v="0"/>
  </r>
  <r>
    <d v="2016-02-25T00:00:00"/>
    <s v="A3424265"/>
    <s v="B8960-16G"/>
    <s v="M.JOTHI"/>
    <x v="0"/>
    <x v="1"/>
    <n v="1"/>
    <x v="0"/>
    <x v="0"/>
    <m/>
    <x v="1"/>
    <x v="7"/>
    <x v="0"/>
  </r>
  <r>
    <d v="2016-02-25T00:00:00"/>
    <s v="A3428857"/>
    <s v="B9604-5A"/>
    <s v="M.JOTHI"/>
    <x v="0"/>
    <x v="2"/>
    <n v="1"/>
    <x v="0"/>
    <x v="0"/>
    <m/>
    <x v="1"/>
    <x v="7"/>
    <x v="0"/>
  </r>
  <r>
    <d v="2016-02-25T00:00:00"/>
    <s v="A3429074"/>
    <s v="B8088-9S"/>
    <s v="M.JOTHI"/>
    <x v="0"/>
    <x v="2"/>
    <n v="4"/>
    <x v="0"/>
    <x v="0"/>
    <m/>
    <x v="1"/>
    <x v="7"/>
    <x v="0"/>
  </r>
  <r>
    <d v="2016-02-25T00:00:00"/>
    <s v="A3428488"/>
    <s v="B9604-5A"/>
    <s v="M.JOTHI"/>
    <x v="0"/>
    <x v="1"/>
    <n v="1"/>
    <x v="0"/>
    <x v="0"/>
    <m/>
    <x v="1"/>
    <x v="7"/>
    <x v="0"/>
  </r>
  <r>
    <d v="2016-02-25T00:00:00"/>
    <s v="A3427533"/>
    <s v="B8960-16G"/>
    <s v="M.JOTHI"/>
    <x v="0"/>
    <x v="1"/>
    <n v="1"/>
    <x v="0"/>
    <x v="0"/>
    <m/>
    <x v="1"/>
    <x v="7"/>
    <x v="0"/>
  </r>
  <r>
    <d v="2016-02-25T00:00:00"/>
    <s v="A3425907"/>
    <s v="B8088-9S"/>
    <s v="M.JOTHI"/>
    <x v="0"/>
    <x v="2"/>
    <n v="5"/>
    <x v="0"/>
    <x v="0"/>
    <m/>
    <x v="1"/>
    <x v="7"/>
    <x v="0"/>
  </r>
  <r>
    <d v="2016-02-25T00:00:00"/>
    <s v="A3425907"/>
    <s v="B8088-9S"/>
    <s v="M.JOTHI"/>
    <x v="0"/>
    <x v="0"/>
    <n v="1"/>
    <x v="0"/>
    <x v="0"/>
    <m/>
    <x v="1"/>
    <x v="7"/>
    <x v="0"/>
  </r>
  <r>
    <d v="2016-02-25T00:00:00"/>
    <s v="A3427681"/>
    <s v="B8099-9H"/>
    <s v="M.JOTHI"/>
    <x v="0"/>
    <x v="2"/>
    <n v="1"/>
    <x v="0"/>
    <x v="0"/>
    <m/>
    <x v="1"/>
    <x v="7"/>
    <x v="0"/>
  </r>
  <r>
    <d v="2016-02-25T00:00:00"/>
    <s v="A3428601"/>
    <s v="B8025-9U"/>
    <s v="M.JOTHI"/>
    <x v="0"/>
    <x v="0"/>
    <n v="1"/>
    <x v="0"/>
    <x v="0"/>
    <m/>
    <x v="1"/>
    <x v="7"/>
    <x v="0"/>
  </r>
  <r>
    <d v="2016-02-25T00:00:00"/>
    <s v="A3428850"/>
    <s v="B9604-5A"/>
    <s v="M.JOTHI"/>
    <x v="0"/>
    <x v="0"/>
    <n v="2"/>
    <x v="0"/>
    <x v="0"/>
    <m/>
    <x v="1"/>
    <x v="7"/>
    <x v="0"/>
  </r>
  <r>
    <d v="2016-02-25T00:00:00"/>
    <s v="A3429348"/>
    <s v="B8029-9N"/>
    <s v="M.JOTHI"/>
    <x v="0"/>
    <x v="2"/>
    <n v="1"/>
    <x v="0"/>
    <x v="0"/>
    <m/>
    <x v="1"/>
    <x v="7"/>
    <x v="0"/>
  </r>
  <r>
    <d v="2016-02-25T00:00:00"/>
    <s v="A3429348"/>
    <s v="B8029-9N"/>
    <s v="M.JOTHI"/>
    <x v="0"/>
    <x v="1"/>
    <n v="8"/>
    <x v="0"/>
    <x v="0"/>
    <m/>
    <x v="1"/>
    <x v="7"/>
    <x v="0"/>
  </r>
  <r>
    <d v="2016-02-25T00:00:00"/>
    <s v="A3429691"/>
    <s v="B9604-5A"/>
    <s v="M.JOTHI"/>
    <x v="0"/>
    <x v="1"/>
    <n v="2"/>
    <x v="0"/>
    <x v="0"/>
    <m/>
    <x v="1"/>
    <x v="7"/>
    <x v="0"/>
  </r>
  <r>
    <d v="2016-02-25T00:00:00"/>
    <s v="A3424265"/>
    <s v="B8960-16G"/>
    <s v="YI"/>
    <x v="0"/>
    <x v="1"/>
    <n v="1"/>
    <x v="0"/>
    <x v="1"/>
    <m/>
    <x v="1"/>
    <x v="7"/>
    <x v="0"/>
  </r>
  <r>
    <d v="2016-02-26T00:00:00"/>
    <s v="A3427529"/>
    <s v="B8960-16G"/>
    <s v="PEE"/>
    <x v="0"/>
    <x v="0"/>
    <n v="1"/>
    <x v="0"/>
    <x v="0"/>
    <m/>
    <x v="1"/>
    <x v="7"/>
    <x v="0"/>
  </r>
  <r>
    <d v="2016-02-26T00:00:00"/>
    <s v="A3427534"/>
    <s v="B8960-16G"/>
    <s v="PEE"/>
    <x v="0"/>
    <x v="0"/>
    <n v="1"/>
    <x v="0"/>
    <x v="0"/>
    <m/>
    <x v="1"/>
    <x v="7"/>
    <x v="0"/>
  </r>
  <r>
    <d v="2016-02-26T00:00:00"/>
    <s v="A3427534"/>
    <s v="B8960-16G"/>
    <s v="PEE"/>
    <x v="0"/>
    <x v="9"/>
    <n v="1"/>
    <x v="0"/>
    <x v="0"/>
    <m/>
    <x v="1"/>
    <x v="7"/>
    <x v="0"/>
  </r>
  <r>
    <d v="2016-02-26T00:00:00"/>
    <s v="A3429389"/>
    <s v="B8099-9H"/>
    <s v="PEE"/>
    <x v="0"/>
    <x v="2"/>
    <n v="5"/>
    <x v="0"/>
    <x v="0"/>
    <m/>
    <x v="1"/>
    <x v="7"/>
    <x v="0"/>
  </r>
  <r>
    <d v="2016-02-26T00:00:00"/>
    <s v="A3424892"/>
    <s v="B7955-9G"/>
    <s v="PEE"/>
    <x v="0"/>
    <x v="2"/>
    <n v="1"/>
    <x v="0"/>
    <x v="0"/>
    <m/>
    <x v="1"/>
    <x v="7"/>
    <x v="0"/>
  </r>
  <r>
    <d v="2016-02-26T00:00:00"/>
    <s v="A3429065"/>
    <s v="B8088-9S"/>
    <s v="M.JOTHI"/>
    <x v="0"/>
    <x v="2"/>
    <n v="1"/>
    <x v="0"/>
    <x v="0"/>
    <m/>
    <x v="1"/>
    <x v="7"/>
    <x v="0"/>
  </r>
  <r>
    <d v="2016-02-26T00:00:00"/>
    <s v="A3429478"/>
    <s v="B9604-5A"/>
    <s v="M.JOTHI"/>
    <x v="0"/>
    <x v="1"/>
    <n v="1"/>
    <x v="0"/>
    <x v="0"/>
    <m/>
    <x v="1"/>
    <x v="7"/>
    <x v="0"/>
  </r>
  <r>
    <d v="2016-02-26T00:00:00"/>
    <s v="A3428856"/>
    <s v="B9604-5A"/>
    <s v="M.JOTHI"/>
    <x v="0"/>
    <x v="2"/>
    <n v="1"/>
    <x v="0"/>
    <x v="0"/>
    <m/>
    <x v="1"/>
    <x v="7"/>
    <x v="0"/>
  </r>
  <r>
    <d v="2016-02-26T00:00:00"/>
    <s v="A3429463"/>
    <s v="B8960-16G"/>
    <s v="M.JOTHI"/>
    <x v="0"/>
    <x v="0"/>
    <n v="1"/>
    <x v="0"/>
    <x v="0"/>
    <m/>
    <x v="1"/>
    <x v="7"/>
    <x v="0"/>
  </r>
  <r>
    <d v="2016-02-26T00:00:00"/>
    <s v="A3429463"/>
    <s v="B8960-16G"/>
    <s v="M.JOTHI"/>
    <x v="0"/>
    <x v="1"/>
    <n v="1"/>
    <x v="0"/>
    <x v="0"/>
    <m/>
    <x v="1"/>
    <x v="7"/>
    <x v="0"/>
  </r>
  <r>
    <d v="2016-02-26T00:00:00"/>
    <s v="A3429418"/>
    <s v="B7679-9V"/>
    <s v="M.JOTHI"/>
    <x v="0"/>
    <x v="12"/>
    <n v="17"/>
    <x v="0"/>
    <x v="0"/>
    <m/>
    <x v="1"/>
    <x v="7"/>
    <x v="0"/>
  </r>
  <r>
    <d v="2016-02-26T00:00:00"/>
    <s v="A3427529"/>
    <s v="B8960-16G"/>
    <s v="M.JOTHI"/>
    <x v="0"/>
    <x v="1"/>
    <n v="1"/>
    <x v="0"/>
    <x v="1"/>
    <m/>
    <x v="1"/>
    <x v="7"/>
    <x v="0"/>
  </r>
  <r>
    <d v="2016-02-27T00:00:00"/>
    <s v="A3424893"/>
    <s v="B7955-9G"/>
    <s v="PEE"/>
    <x v="0"/>
    <x v="2"/>
    <n v="1"/>
    <x v="0"/>
    <x v="0"/>
    <m/>
    <x v="1"/>
    <x v="7"/>
    <x v="0"/>
  </r>
  <r>
    <d v="2016-02-28T00:00:00"/>
    <s v="A3429642"/>
    <s v="B8007-9L"/>
    <s v="Fang"/>
    <x v="0"/>
    <x v="1"/>
    <n v="1"/>
    <x v="0"/>
    <x v="0"/>
    <m/>
    <x v="1"/>
    <x v="7"/>
    <x v="0"/>
  </r>
  <r>
    <d v="2016-02-28T00:00:00"/>
    <s v="A3429079"/>
    <s v="B8088-9S"/>
    <s v="Fang"/>
    <x v="0"/>
    <x v="1"/>
    <n v="1"/>
    <x v="0"/>
    <x v="0"/>
    <m/>
    <x v="1"/>
    <x v="7"/>
    <x v="0"/>
  </r>
  <r>
    <d v="2016-02-28T00:00:00"/>
    <s v="A3430158"/>
    <s v="B9604-5A"/>
    <s v="Fang"/>
    <x v="0"/>
    <x v="1"/>
    <n v="1"/>
    <x v="0"/>
    <x v="0"/>
    <m/>
    <x v="1"/>
    <x v="7"/>
    <x v="0"/>
  </r>
  <r>
    <d v="2016-02-28T00:00:00"/>
    <s v="A3429697"/>
    <s v="B9604-5A"/>
    <s v="Fang"/>
    <x v="0"/>
    <x v="0"/>
    <n v="1"/>
    <x v="0"/>
    <x v="0"/>
    <m/>
    <x v="1"/>
    <x v="7"/>
    <x v="0"/>
  </r>
  <r>
    <d v="2016-02-28T00:00:00"/>
    <s v="A3428479"/>
    <s v="B9604-5A"/>
    <s v="Fang"/>
    <x v="0"/>
    <x v="0"/>
    <n v="1"/>
    <x v="0"/>
    <x v="0"/>
    <m/>
    <x v="1"/>
    <x v="7"/>
    <x v="0"/>
  </r>
  <r>
    <d v="2016-02-28T00:00:00"/>
    <s v="A3428946"/>
    <s v="B4321-5P"/>
    <s v="Fang"/>
    <x v="0"/>
    <x v="0"/>
    <n v="1"/>
    <x v="0"/>
    <x v="0"/>
    <m/>
    <x v="1"/>
    <x v="7"/>
    <x v="0"/>
  </r>
  <r>
    <d v="2016-02-28T00:00:00"/>
    <s v="A3428859"/>
    <s v="B9604-5A"/>
    <s v="Fang"/>
    <x v="0"/>
    <x v="0"/>
    <n v="2"/>
    <x v="0"/>
    <x v="0"/>
    <m/>
    <x v="1"/>
    <x v="7"/>
    <x v="0"/>
  </r>
  <r>
    <d v="2016-02-28T00:00:00"/>
    <s v="A3425747"/>
    <s v="B9604-5A"/>
    <s v="Fang"/>
    <x v="0"/>
    <x v="2"/>
    <n v="1"/>
    <x v="0"/>
    <x v="0"/>
    <m/>
    <x v="1"/>
    <x v="7"/>
    <x v="0"/>
  </r>
  <r>
    <d v="2016-02-28T00:00:00"/>
    <s v="A3430158"/>
    <s v="B9604-5A"/>
    <s v="PEE"/>
    <x v="0"/>
    <x v="1"/>
    <n v="1"/>
    <x v="0"/>
    <x v="1"/>
    <m/>
    <x v="1"/>
    <x v="7"/>
    <x v="0"/>
  </r>
  <r>
    <d v="2016-03-01T00:00:00"/>
    <s v="A3430322"/>
    <s v="B9618-5L"/>
    <s v="KELLY"/>
    <x v="0"/>
    <x v="1"/>
    <n v="1"/>
    <x v="0"/>
    <x v="0"/>
    <m/>
    <x v="2"/>
    <x v="8"/>
    <x v="0"/>
  </r>
  <r>
    <d v="2016-03-01T00:00:00"/>
    <s v="A3428858"/>
    <s v="B9604-5A"/>
    <s v="KELLY"/>
    <x v="0"/>
    <x v="2"/>
    <n v="1"/>
    <x v="0"/>
    <x v="0"/>
    <m/>
    <x v="2"/>
    <x v="8"/>
    <x v="0"/>
  </r>
  <r>
    <d v="2016-03-01T00:00:00"/>
    <s v="A3428858"/>
    <s v="B9604-5A"/>
    <s v="KELLY"/>
    <x v="0"/>
    <x v="1"/>
    <n v="1"/>
    <x v="0"/>
    <x v="0"/>
    <m/>
    <x v="2"/>
    <x v="8"/>
    <x v="0"/>
  </r>
  <r>
    <d v="2016-03-01T00:00:00"/>
    <s v="A3430164"/>
    <s v="B9604-5A"/>
    <s v="KELLY"/>
    <x v="0"/>
    <x v="1"/>
    <n v="1"/>
    <x v="0"/>
    <x v="0"/>
    <m/>
    <x v="2"/>
    <x v="8"/>
    <x v="0"/>
  </r>
  <r>
    <d v="2016-03-01T00:00:00"/>
    <s v="A3429839"/>
    <s v="B9604-5A"/>
    <s v="KELLY"/>
    <x v="0"/>
    <x v="2"/>
    <n v="2"/>
    <x v="0"/>
    <x v="0"/>
    <m/>
    <x v="2"/>
    <x v="8"/>
    <x v="0"/>
  </r>
  <r>
    <d v="2016-03-01T00:00:00"/>
    <s v="A3429076"/>
    <s v="B8088-9S"/>
    <s v="KELLY"/>
    <x v="0"/>
    <x v="1"/>
    <n v="2"/>
    <x v="0"/>
    <x v="0"/>
    <m/>
    <x v="2"/>
    <x v="8"/>
    <x v="0"/>
  </r>
  <r>
    <d v="2016-03-01T00:00:00"/>
    <s v="A3428947"/>
    <s v="B4321-5P"/>
    <s v="KELLY"/>
    <x v="0"/>
    <x v="1"/>
    <n v="1"/>
    <x v="0"/>
    <x v="0"/>
    <m/>
    <x v="2"/>
    <x v="8"/>
    <x v="0"/>
  </r>
  <r>
    <d v="2016-03-01T00:00:00"/>
    <s v="A3429078"/>
    <s v="B8088-9S"/>
    <s v="KELLY"/>
    <x v="0"/>
    <x v="2"/>
    <n v="1"/>
    <x v="0"/>
    <x v="0"/>
    <m/>
    <x v="2"/>
    <x v="8"/>
    <x v="0"/>
  </r>
  <r>
    <d v="2016-03-01T00:00:00"/>
    <s v="A3431621"/>
    <s v="B9604-5A"/>
    <s v="KELLY"/>
    <x v="0"/>
    <x v="2"/>
    <n v="1"/>
    <x v="0"/>
    <x v="0"/>
    <m/>
    <x v="2"/>
    <x v="8"/>
    <x v="0"/>
  </r>
  <r>
    <d v="2016-03-02T00:00:00"/>
    <s v="A3428485"/>
    <s v="B9604-5A"/>
    <s v="huang"/>
    <x v="0"/>
    <x v="1"/>
    <n v="1"/>
    <x v="0"/>
    <x v="0"/>
    <m/>
    <x v="2"/>
    <x v="8"/>
    <x v="0"/>
  </r>
  <r>
    <d v="2016-03-03T00:00:00"/>
    <s v="A3429704"/>
    <s v="B9604-5A"/>
    <s v="chin"/>
    <x v="0"/>
    <x v="2"/>
    <n v="1"/>
    <x v="0"/>
    <x v="0"/>
    <m/>
    <x v="2"/>
    <x v="8"/>
    <x v="0"/>
  </r>
  <r>
    <d v="2016-03-03T00:00:00"/>
    <s v="A3429483"/>
    <s v="B9604-5A"/>
    <s v="chin"/>
    <x v="0"/>
    <x v="2"/>
    <n v="2"/>
    <x v="0"/>
    <x v="0"/>
    <m/>
    <x v="2"/>
    <x v="8"/>
    <x v="0"/>
  </r>
  <r>
    <d v="2016-03-03T00:00:00"/>
    <s v="A3429132"/>
    <s v="B4318-5P"/>
    <s v="KELLY"/>
    <x v="0"/>
    <x v="2"/>
    <n v="1"/>
    <x v="0"/>
    <x v="0"/>
    <m/>
    <x v="2"/>
    <x v="8"/>
    <x v="0"/>
  </r>
  <r>
    <d v="2016-03-03T00:00:00"/>
    <s v="A3428950"/>
    <s v="B4321-5P"/>
    <s v="huang"/>
    <x v="0"/>
    <x v="2"/>
    <n v="7"/>
    <x v="0"/>
    <x v="0"/>
    <m/>
    <x v="2"/>
    <x v="8"/>
    <x v="0"/>
  </r>
  <r>
    <d v="2016-03-03T00:00:00"/>
    <s v="A3429705"/>
    <s v="B9604-5A"/>
    <s v="chin"/>
    <x v="0"/>
    <x v="2"/>
    <n v="1"/>
    <x v="0"/>
    <x v="0"/>
    <m/>
    <x v="2"/>
    <x v="8"/>
    <x v="0"/>
  </r>
  <r>
    <d v="2016-03-03T00:00:00"/>
    <s v="A3430321"/>
    <s v="B9618-5L"/>
    <s v="huang"/>
    <x v="0"/>
    <x v="2"/>
    <n v="1"/>
    <x v="0"/>
    <x v="0"/>
    <m/>
    <x v="2"/>
    <x v="8"/>
    <x v="0"/>
  </r>
  <r>
    <d v="2016-03-03T00:00:00"/>
    <s v="A3430161"/>
    <s v="B9604-5A"/>
    <s v="chin"/>
    <x v="0"/>
    <x v="1"/>
    <n v="1"/>
    <x v="0"/>
    <x v="0"/>
    <m/>
    <x v="2"/>
    <x v="8"/>
    <x v="0"/>
  </r>
  <r>
    <d v="2016-03-03T00:00:00"/>
    <s v="A3429687"/>
    <s v="B4302-5M"/>
    <s v="KELLY"/>
    <x v="0"/>
    <x v="1"/>
    <n v="1"/>
    <x v="0"/>
    <x v="0"/>
    <m/>
    <x v="2"/>
    <x v="8"/>
    <x v="0"/>
  </r>
  <r>
    <d v="2016-03-03T00:00:00"/>
    <s v="A3430320"/>
    <s v="B9618-5L"/>
    <s v="huang"/>
    <x v="0"/>
    <x v="2"/>
    <n v="1"/>
    <x v="0"/>
    <x v="0"/>
    <m/>
    <x v="2"/>
    <x v="8"/>
    <x v="0"/>
  </r>
  <r>
    <d v="2016-03-03T00:00:00"/>
    <s v="A3429641"/>
    <s v="B8007-9l"/>
    <s v="huang"/>
    <x v="0"/>
    <x v="1"/>
    <n v="2"/>
    <x v="0"/>
    <x v="0"/>
    <m/>
    <x v="2"/>
    <x v="8"/>
    <x v="0"/>
  </r>
  <r>
    <d v="2016-03-04T00:00:00"/>
    <s v="A3429843"/>
    <s v="B9604-5A"/>
    <s v="chin"/>
    <x v="0"/>
    <x v="1"/>
    <n v="1"/>
    <x v="0"/>
    <x v="0"/>
    <m/>
    <x v="2"/>
    <x v="8"/>
    <x v="0"/>
  </r>
  <r>
    <d v="2016-03-04T00:00:00"/>
    <s v="A3429710"/>
    <s v="B9604-5A"/>
    <s v="chin"/>
    <x v="0"/>
    <x v="1"/>
    <n v="2"/>
    <x v="0"/>
    <x v="0"/>
    <m/>
    <x v="2"/>
    <x v="8"/>
    <x v="0"/>
  </r>
  <r>
    <d v="2016-03-04T00:00:00"/>
    <s v="A3430350"/>
    <s v="B9618-5L"/>
    <s v="chin"/>
    <x v="0"/>
    <x v="1"/>
    <n v="2"/>
    <x v="0"/>
    <x v="0"/>
    <m/>
    <x v="2"/>
    <x v="8"/>
    <x v="0"/>
  </r>
  <r>
    <d v="2016-03-04T00:00:00"/>
    <s v="A3431501"/>
    <s v="B8029-9N"/>
    <s v="PEE"/>
    <x v="0"/>
    <x v="1"/>
    <n v="2"/>
    <x v="0"/>
    <x v="0"/>
    <m/>
    <x v="2"/>
    <x v="8"/>
    <x v="0"/>
  </r>
  <r>
    <d v="2016-03-04T00:00:00"/>
    <s v="A3430209"/>
    <s v="B8029-9N"/>
    <s v="PEE"/>
    <x v="0"/>
    <x v="1"/>
    <n v="2"/>
    <x v="0"/>
    <x v="0"/>
    <m/>
    <x v="2"/>
    <x v="8"/>
    <x v="0"/>
  </r>
  <r>
    <d v="2016-03-04T00:00:00"/>
    <s v="A3430345"/>
    <s v="B9618-5L"/>
    <s v="chin"/>
    <x v="0"/>
    <x v="1"/>
    <n v="1"/>
    <x v="0"/>
    <x v="0"/>
    <m/>
    <x v="2"/>
    <x v="8"/>
    <x v="0"/>
  </r>
  <r>
    <d v="2016-03-04T00:00:00"/>
    <s v="A3431432"/>
    <s v="B8092-9F"/>
    <s v="PEE"/>
    <x v="0"/>
    <x v="1"/>
    <n v="1"/>
    <x v="0"/>
    <x v="0"/>
    <m/>
    <x v="2"/>
    <x v="8"/>
    <x v="0"/>
  </r>
  <r>
    <d v="2016-03-04T00:00:00"/>
    <s v="A3430174"/>
    <s v="B9604-5A"/>
    <s v="PEE"/>
    <x v="0"/>
    <x v="1"/>
    <n v="2"/>
    <x v="0"/>
    <x v="0"/>
    <m/>
    <x v="2"/>
    <x v="8"/>
    <x v="0"/>
  </r>
  <r>
    <d v="2016-03-04T00:00:00"/>
    <s v="A3432002"/>
    <s v="B8025-9U"/>
    <s v="PEE"/>
    <x v="0"/>
    <x v="0"/>
    <n v="1"/>
    <x v="0"/>
    <x v="0"/>
    <m/>
    <x v="2"/>
    <x v="8"/>
    <x v="0"/>
  </r>
  <r>
    <d v="2016-03-04T00:00:00"/>
    <s v="A3432002"/>
    <s v="B8025-9U"/>
    <s v="PEE"/>
    <x v="0"/>
    <x v="1"/>
    <n v="1"/>
    <x v="0"/>
    <x v="0"/>
    <m/>
    <x v="2"/>
    <x v="8"/>
    <x v="0"/>
  </r>
  <r>
    <d v="2016-03-04T00:00:00"/>
    <s v="A3429482"/>
    <s v="B9604-5A"/>
    <s v="chin"/>
    <x v="0"/>
    <x v="1"/>
    <n v="1"/>
    <x v="0"/>
    <x v="0"/>
    <m/>
    <x v="2"/>
    <x v="8"/>
    <x v="0"/>
  </r>
  <r>
    <d v="2016-03-04T00:00:00"/>
    <s v="A3426640"/>
    <s v="B8960-16G"/>
    <s v="chin"/>
    <x v="0"/>
    <x v="1"/>
    <n v="2"/>
    <x v="0"/>
    <x v="0"/>
    <m/>
    <x v="2"/>
    <x v="8"/>
    <x v="0"/>
  </r>
  <r>
    <d v="2016-03-04T00:00:00"/>
    <s v="A3430328"/>
    <s v="B9618-5L"/>
    <s v="chin"/>
    <x v="0"/>
    <x v="1"/>
    <n v="1"/>
    <x v="0"/>
    <x v="0"/>
    <m/>
    <x v="2"/>
    <x v="8"/>
    <x v="0"/>
  </r>
  <r>
    <d v="2016-03-04T00:00:00"/>
    <s v="A3432196"/>
    <s v="B9604-5A"/>
    <s v="chin"/>
    <x v="0"/>
    <x v="1"/>
    <n v="1"/>
    <x v="0"/>
    <x v="0"/>
    <m/>
    <x v="2"/>
    <x v="8"/>
    <x v="0"/>
  </r>
  <r>
    <d v="2016-03-04T00:00:00"/>
    <s v="A3430335"/>
    <s v="B9618-5L"/>
    <s v="PEE"/>
    <x v="0"/>
    <x v="1"/>
    <n v="2"/>
    <x v="0"/>
    <x v="0"/>
    <m/>
    <x v="2"/>
    <x v="8"/>
    <x v="0"/>
  </r>
  <r>
    <d v="2016-03-04T00:00:00"/>
    <s v="A3429484"/>
    <s v="B9604-5A"/>
    <s v="chin"/>
    <x v="0"/>
    <x v="1"/>
    <n v="1"/>
    <x v="0"/>
    <x v="0"/>
    <m/>
    <x v="2"/>
    <x v="8"/>
    <x v="0"/>
  </r>
  <r>
    <d v="2016-03-04T00:00:00"/>
    <s v="A3429635"/>
    <s v="B7966-9I"/>
    <s v="PEE"/>
    <x v="0"/>
    <x v="2"/>
    <n v="1"/>
    <x v="0"/>
    <x v="0"/>
    <m/>
    <x v="2"/>
    <x v="8"/>
    <x v="0"/>
  </r>
  <r>
    <d v="2016-03-04T00:00:00"/>
    <s v="A3430187"/>
    <s v="B9604-5A"/>
    <s v="PEE"/>
    <x v="0"/>
    <x v="1"/>
    <n v="1"/>
    <x v="0"/>
    <x v="1"/>
    <m/>
    <x v="2"/>
    <x v="8"/>
    <x v="0"/>
  </r>
  <r>
    <d v="2016-03-05T00:00:00"/>
    <s v="A3432302"/>
    <s v="B8960-16G"/>
    <s v="kia"/>
    <x v="0"/>
    <x v="1"/>
    <n v="2"/>
    <x v="0"/>
    <x v="0"/>
    <m/>
    <x v="2"/>
    <x v="8"/>
    <x v="0"/>
  </r>
  <r>
    <d v="2016-03-05T00:00:00"/>
    <s v="A3429640"/>
    <s v="B7966-9I"/>
    <s v="chin"/>
    <x v="0"/>
    <x v="2"/>
    <n v="1"/>
    <x v="0"/>
    <x v="0"/>
    <m/>
    <x v="2"/>
    <x v="8"/>
    <x v="0"/>
  </r>
  <r>
    <d v="2016-03-05T00:00:00"/>
    <s v="P1024392"/>
    <s v="B9628-5D"/>
    <s v="chin"/>
    <x v="0"/>
    <x v="2"/>
    <n v="2"/>
    <x v="0"/>
    <x v="0"/>
    <m/>
    <x v="2"/>
    <x v="8"/>
    <x v="0"/>
  </r>
  <r>
    <d v="2016-03-05T00:00:00"/>
    <s v="A3430180"/>
    <s v="B9604-5A"/>
    <s v="chin"/>
    <x v="0"/>
    <x v="1"/>
    <n v="1"/>
    <x v="0"/>
    <x v="0"/>
    <m/>
    <x v="2"/>
    <x v="8"/>
    <x v="0"/>
  </r>
  <r>
    <d v="2016-03-05T00:00:00"/>
    <s v="A3429707"/>
    <s v="B9604-5A"/>
    <s v="chin"/>
    <x v="0"/>
    <x v="1"/>
    <n v="1"/>
    <x v="0"/>
    <x v="0"/>
    <m/>
    <x v="2"/>
    <x v="8"/>
    <x v="0"/>
  </r>
  <r>
    <d v="2016-03-05T00:00:00"/>
    <s v="A3430347"/>
    <s v="B9618-5L"/>
    <s v="kia"/>
    <x v="0"/>
    <x v="1"/>
    <n v="1"/>
    <x v="0"/>
    <x v="0"/>
    <m/>
    <x v="2"/>
    <x v="8"/>
    <x v="0"/>
  </r>
  <r>
    <d v="2016-03-05T00:00:00"/>
    <s v="A3431726"/>
    <s v="B8025-9U"/>
    <s v="chin"/>
    <x v="0"/>
    <x v="1"/>
    <n v="1"/>
    <x v="0"/>
    <x v="0"/>
    <m/>
    <x v="2"/>
    <x v="8"/>
    <x v="0"/>
  </r>
  <r>
    <d v="2016-03-05T00:00:00"/>
    <s v="A3432004"/>
    <s v="B8025-9U"/>
    <s v="kia"/>
    <x v="0"/>
    <x v="1"/>
    <n v="1"/>
    <x v="0"/>
    <x v="0"/>
    <m/>
    <x v="2"/>
    <x v="8"/>
    <x v="0"/>
  </r>
  <r>
    <d v="2016-03-05T00:00:00"/>
    <s v="A3429495"/>
    <s v="B9604-5A"/>
    <s v="chin"/>
    <x v="0"/>
    <x v="1"/>
    <n v="1"/>
    <x v="0"/>
    <x v="0"/>
    <m/>
    <x v="2"/>
    <x v="8"/>
    <x v="0"/>
  </r>
  <r>
    <d v="2016-03-05T00:00:00"/>
    <s v="A3429506"/>
    <s v="B9604-5A"/>
    <s v="kia"/>
    <x v="0"/>
    <x v="2"/>
    <n v="1"/>
    <x v="0"/>
    <x v="0"/>
    <m/>
    <x v="2"/>
    <x v="8"/>
    <x v="0"/>
  </r>
  <r>
    <d v="2016-03-05T00:00:00"/>
    <s v="A3431503"/>
    <s v="B8029-9N"/>
    <s v="chin"/>
    <x v="0"/>
    <x v="1"/>
    <n v="1"/>
    <x v="0"/>
    <x v="0"/>
    <m/>
    <x v="2"/>
    <x v="8"/>
    <x v="0"/>
  </r>
  <r>
    <d v="2016-03-05T00:00:00"/>
    <s v="A3431733"/>
    <s v="B8025-9U"/>
    <s v="kia"/>
    <x v="0"/>
    <x v="2"/>
    <n v="1"/>
    <x v="0"/>
    <x v="0"/>
    <m/>
    <x v="2"/>
    <x v="8"/>
    <x v="0"/>
  </r>
  <r>
    <d v="2016-03-05T00:00:00"/>
    <s v="A3429844"/>
    <s v="B9604-5A"/>
    <s v="chin"/>
    <x v="0"/>
    <x v="3"/>
    <n v="1"/>
    <x v="0"/>
    <x v="0"/>
    <m/>
    <x v="2"/>
    <x v="8"/>
    <x v="0"/>
  </r>
  <r>
    <d v="2016-03-05T00:00:00"/>
    <s v="A3429467"/>
    <s v="B8960-16G"/>
    <s v="kia"/>
    <x v="0"/>
    <x v="0"/>
    <n v="1"/>
    <x v="0"/>
    <x v="0"/>
    <m/>
    <x v="2"/>
    <x v="8"/>
    <x v="0"/>
  </r>
  <r>
    <d v="2016-03-05T00:00:00"/>
    <s v="A3426634"/>
    <s v="B8960-16G"/>
    <s v="kia"/>
    <x v="0"/>
    <x v="4"/>
    <n v="1"/>
    <x v="0"/>
    <x v="1"/>
    <m/>
    <x v="2"/>
    <x v="8"/>
    <x v="0"/>
  </r>
  <r>
    <d v="2016-03-06T00:00:00"/>
    <s v="P1024278"/>
    <s v="B8025-9U"/>
    <s v="chin"/>
    <x v="0"/>
    <x v="1"/>
    <n v="1"/>
    <x v="0"/>
    <x v="0"/>
    <m/>
    <x v="2"/>
    <x v="8"/>
    <x v="0"/>
  </r>
  <r>
    <d v="2016-03-06T00:00:00"/>
    <s v="A3430179"/>
    <s v="B9604-5A"/>
    <s v="chin"/>
    <x v="0"/>
    <x v="2"/>
    <n v="1"/>
    <x v="0"/>
    <x v="0"/>
    <m/>
    <x v="2"/>
    <x v="8"/>
    <x v="0"/>
  </r>
  <r>
    <d v="2016-03-06T00:00:00"/>
    <s v="A3432759"/>
    <s v="B8025-9U"/>
    <s v="chin"/>
    <x v="0"/>
    <x v="2"/>
    <n v="1"/>
    <x v="0"/>
    <x v="0"/>
    <m/>
    <x v="2"/>
    <x v="8"/>
    <x v="0"/>
  </r>
  <r>
    <d v="2016-03-06T00:00:00"/>
    <s v="A3429532"/>
    <s v="B4322-9L"/>
    <s v="kia"/>
    <x v="0"/>
    <x v="2"/>
    <n v="1"/>
    <x v="0"/>
    <x v="0"/>
    <m/>
    <x v="2"/>
    <x v="8"/>
    <x v="0"/>
  </r>
  <r>
    <d v="2016-03-06T00:00:00"/>
    <s v="A3429476"/>
    <s v="B8960-16G"/>
    <s v="kia"/>
    <x v="0"/>
    <x v="2"/>
    <n v="1"/>
    <x v="0"/>
    <x v="0"/>
    <m/>
    <x v="2"/>
    <x v="8"/>
    <x v="0"/>
  </r>
  <r>
    <d v="2016-03-06T00:00:00"/>
    <s v="A3426639"/>
    <s v="B8960-16G"/>
    <s v="chin"/>
    <x v="0"/>
    <x v="1"/>
    <n v="1"/>
    <x v="0"/>
    <x v="0"/>
    <m/>
    <x v="2"/>
    <x v="8"/>
    <x v="0"/>
  </r>
  <r>
    <d v="2016-03-06T00:00:00"/>
    <s v="A3428339"/>
    <s v="B4324-5P"/>
    <s v="chin"/>
    <x v="0"/>
    <x v="1"/>
    <n v="1"/>
    <x v="0"/>
    <x v="0"/>
    <m/>
    <x v="2"/>
    <x v="8"/>
    <x v="0"/>
  </r>
  <r>
    <d v="2016-03-06T00:00:00"/>
    <s v="A3427535"/>
    <s v="B8960-16G"/>
    <s v="chin"/>
    <x v="0"/>
    <x v="1"/>
    <n v="1"/>
    <x v="0"/>
    <x v="1"/>
    <m/>
    <x v="2"/>
    <x v="8"/>
    <x v="0"/>
  </r>
  <r>
    <d v="2016-03-07T00:00:00"/>
    <s v="A3429477"/>
    <s v="B8960-16G"/>
    <s v="kia"/>
    <x v="0"/>
    <x v="0"/>
    <n v="1"/>
    <x v="0"/>
    <x v="0"/>
    <m/>
    <x v="2"/>
    <x v="9"/>
    <x v="0"/>
  </r>
  <r>
    <d v="2016-03-07T00:00:00"/>
    <s v="A3430558"/>
    <s v="B7955-9G"/>
    <s v="PEE"/>
    <x v="0"/>
    <x v="2"/>
    <n v="1"/>
    <x v="0"/>
    <x v="0"/>
    <m/>
    <x v="2"/>
    <x v="9"/>
    <x v="0"/>
  </r>
  <r>
    <d v="2016-03-07T00:00:00"/>
    <s v="P2012246"/>
    <s v="AE13A-5P"/>
    <s v="huang"/>
    <x v="0"/>
    <x v="1"/>
    <n v="1"/>
    <x v="0"/>
    <x v="0"/>
    <m/>
    <x v="2"/>
    <x v="9"/>
    <x v="0"/>
  </r>
  <r>
    <d v="2016-03-07T00:00:00"/>
    <s v="P3035482"/>
    <s v="LW39L-9L"/>
    <s v="KELLY"/>
    <x v="0"/>
    <x v="1"/>
    <n v="1"/>
    <x v="0"/>
    <x v="0"/>
    <m/>
    <x v="2"/>
    <x v="9"/>
    <x v="0"/>
  </r>
  <r>
    <d v="2016-03-07T00:00:00"/>
    <s v="A3429870"/>
    <s v="B9604-5A"/>
    <s v="PEE"/>
    <x v="0"/>
    <x v="1"/>
    <n v="1"/>
    <x v="0"/>
    <x v="0"/>
    <m/>
    <x v="2"/>
    <x v="9"/>
    <x v="0"/>
  </r>
  <r>
    <d v="2016-03-07T00:00:00"/>
    <s v="A3430366"/>
    <s v="B9618-5L"/>
    <s v="huang"/>
    <x v="0"/>
    <x v="1"/>
    <n v="1"/>
    <x v="0"/>
    <x v="0"/>
    <m/>
    <x v="2"/>
    <x v="9"/>
    <x v="0"/>
  </r>
  <r>
    <d v="2016-03-07T00:00:00"/>
    <s v="A3432290"/>
    <s v="B8960-16G"/>
    <s v="huang"/>
    <x v="0"/>
    <x v="1"/>
    <n v="2"/>
    <x v="0"/>
    <x v="0"/>
    <m/>
    <x v="2"/>
    <x v="9"/>
    <x v="0"/>
  </r>
  <r>
    <d v="2016-03-07T00:00:00"/>
    <s v="A3431408"/>
    <s v="B9608-5N"/>
    <s v="kia"/>
    <x v="0"/>
    <x v="2"/>
    <n v="1"/>
    <x v="0"/>
    <x v="0"/>
    <m/>
    <x v="2"/>
    <x v="9"/>
    <x v="0"/>
  </r>
  <r>
    <d v="2016-03-07T00:00:00"/>
    <s v="A3429473"/>
    <s v="B8960-16G"/>
    <s v="huang"/>
    <x v="0"/>
    <x v="1"/>
    <n v="1"/>
    <x v="0"/>
    <x v="0"/>
    <m/>
    <x v="2"/>
    <x v="9"/>
    <x v="0"/>
  </r>
  <r>
    <d v="2016-03-07T00:00:00"/>
    <s v="A3431209"/>
    <s v="B8025-9U"/>
    <s v="PEE"/>
    <x v="0"/>
    <x v="1"/>
    <n v="1"/>
    <x v="0"/>
    <x v="0"/>
    <m/>
    <x v="2"/>
    <x v="9"/>
    <x v="0"/>
  </r>
  <r>
    <d v="2016-03-07T00:00:00"/>
    <s v="A3429471"/>
    <s v="B8960-16G"/>
    <s v="kia"/>
    <x v="0"/>
    <x v="1"/>
    <n v="1"/>
    <x v="0"/>
    <x v="0"/>
    <m/>
    <x v="2"/>
    <x v="9"/>
    <x v="0"/>
  </r>
  <r>
    <d v="2016-03-07T00:00:00"/>
    <s v="A3429471"/>
    <s v="B8960-16G"/>
    <s v="kia"/>
    <x v="0"/>
    <x v="9"/>
    <n v="1"/>
    <x v="0"/>
    <x v="0"/>
    <m/>
    <x v="2"/>
    <x v="9"/>
    <x v="0"/>
  </r>
  <r>
    <d v="2016-03-07T00:00:00"/>
    <s v="A3429473"/>
    <s v="B8960-16G"/>
    <s v="huang"/>
    <x v="0"/>
    <x v="6"/>
    <n v="1"/>
    <x v="0"/>
    <x v="1"/>
    <m/>
    <x v="2"/>
    <x v="9"/>
    <x v="0"/>
  </r>
  <r>
    <d v="2016-03-08T00:00:00"/>
    <s v="P3035921"/>
    <s v="LS33I-9A"/>
    <s v="kia"/>
    <x v="0"/>
    <x v="1"/>
    <n v="1"/>
    <x v="0"/>
    <x v="0"/>
    <m/>
    <x v="2"/>
    <x v="9"/>
    <x v="0"/>
  </r>
  <r>
    <d v="2016-03-08T00:00:00"/>
    <s v="A3430357"/>
    <s v="B9618-5L"/>
    <s v="kia"/>
    <x v="0"/>
    <x v="1"/>
    <n v="1"/>
    <x v="0"/>
    <x v="0"/>
    <m/>
    <x v="2"/>
    <x v="9"/>
    <x v="0"/>
  </r>
  <r>
    <d v="2016-03-08T00:00:00"/>
    <s v="A3432605"/>
    <s v="B8088-9S"/>
    <s v="kia"/>
    <x v="0"/>
    <x v="1"/>
    <n v="1"/>
    <x v="0"/>
    <x v="0"/>
    <m/>
    <x v="2"/>
    <x v="9"/>
    <x v="0"/>
  </r>
  <r>
    <d v="2016-03-08T00:00:00"/>
    <s v="A3432753"/>
    <s v="B8025-9U"/>
    <s v="kia"/>
    <x v="0"/>
    <x v="2"/>
    <n v="1"/>
    <x v="0"/>
    <x v="0"/>
    <m/>
    <x v="2"/>
    <x v="9"/>
    <x v="0"/>
  </r>
  <r>
    <d v="2016-03-08T00:00:00"/>
    <s v="A3432753"/>
    <s v="B8025-9U"/>
    <s v="kia"/>
    <x v="0"/>
    <x v="1"/>
    <n v="1"/>
    <x v="0"/>
    <x v="0"/>
    <m/>
    <x v="2"/>
    <x v="9"/>
    <x v="0"/>
  </r>
  <r>
    <d v="2016-03-08T00:00:00"/>
    <s v="A3431199"/>
    <s v="B8025-9U"/>
    <s v="huang"/>
    <x v="0"/>
    <x v="1"/>
    <n v="1"/>
    <x v="0"/>
    <x v="0"/>
    <m/>
    <x v="2"/>
    <x v="9"/>
    <x v="0"/>
  </r>
  <r>
    <d v="2016-03-08T00:00:00"/>
    <s v="A3432757"/>
    <s v="B8025-9U"/>
    <s v="huang"/>
    <x v="0"/>
    <x v="1"/>
    <n v="1"/>
    <x v="0"/>
    <x v="0"/>
    <m/>
    <x v="2"/>
    <x v="9"/>
    <x v="0"/>
  </r>
  <r>
    <d v="2016-03-08T00:00:00"/>
    <s v="A3433451"/>
    <s v="B8025-9U"/>
    <s v="huang"/>
    <x v="0"/>
    <x v="2"/>
    <n v="1"/>
    <x v="0"/>
    <x v="0"/>
    <m/>
    <x v="2"/>
    <x v="9"/>
    <x v="0"/>
  </r>
  <r>
    <d v="2016-03-08T00:00:00"/>
    <s v="A3429846"/>
    <s v="B9604-5A"/>
    <s v="kia"/>
    <x v="0"/>
    <x v="1"/>
    <n v="1"/>
    <x v="0"/>
    <x v="0"/>
    <m/>
    <x v="2"/>
    <x v="9"/>
    <x v="0"/>
  </r>
  <r>
    <d v="2016-03-09T00:00:00"/>
    <s v="A3433149"/>
    <s v="B8025-9U"/>
    <s v="KELLY"/>
    <x v="0"/>
    <x v="1"/>
    <n v="1"/>
    <x v="0"/>
    <x v="0"/>
    <m/>
    <x v="2"/>
    <x v="9"/>
    <x v="0"/>
  </r>
  <r>
    <d v="2016-03-09T00:00:00"/>
    <s v="A3435007"/>
    <s v="B9604-5A"/>
    <s v="kia"/>
    <x v="0"/>
    <x v="1"/>
    <n v="2"/>
    <x v="0"/>
    <x v="0"/>
    <m/>
    <x v="2"/>
    <x v="9"/>
    <x v="0"/>
  </r>
  <r>
    <d v="2016-03-09T00:00:00"/>
    <s v="A3435006"/>
    <s v="B9604-5A"/>
    <s v="kia"/>
    <x v="0"/>
    <x v="1"/>
    <n v="2"/>
    <x v="0"/>
    <x v="0"/>
    <m/>
    <x v="2"/>
    <x v="9"/>
    <x v="0"/>
  </r>
  <r>
    <d v="2016-03-09T00:00:00"/>
    <s v="A3434990"/>
    <s v="B9604-5A"/>
    <s v="kia"/>
    <x v="0"/>
    <x v="1"/>
    <n v="1"/>
    <x v="0"/>
    <x v="0"/>
    <m/>
    <x v="2"/>
    <x v="9"/>
    <x v="0"/>
  </r>
  <r>
    <d v="2016-03-09T00:00:00"/>
    <s v="A3428868"/>
    <s v="B9604-5A"/>
    <s v="kia"/>
    <x v="0"/>
    <x v="1"/>
    <n v="1"/>
    <x v="0"/>
    <x v="0"/>
    <m/>
    <x v="2"/>
    <x v="9"/>
    <x v="0"/>
  </r>
  <r>
    <d v="2016-03-09T00:00:00"/>
    <s v="A3429856"/>
    <s v="B9604-5A"/>
    <s v="KELLY"/>
    <x v="0"/>
    <x v="2"/>
    <n v="1"/>
    <x v="0"/>
    <x v="0"/>
    <m/>
    <x v="2"/>
    <x v="9"/>
    <x v="0"/>
  </r>
  <r>
    <d v="2016-03-09T00:00:00"/>
    <s v="A3429489"/>
    <s v="B9604-5A"/>
    <s v="kia"/>
    <x v="0"/>
    <x v="2"/>
    <n v="1"/>
    <x v="0"/>
    <x v="0"/>
    <m/>
    <x v="2"/>
    <x v="9"/>
    <x v="0"/>
  </r>
  <r>
    <d v="2016-03-09T00:00:00"/>
    <s v="A3429489"/>
    <s v="B9604-5A"/>
    <s v="kia"/>
    <x v="0"/>
    <x v="1"/>
    <n v="1"/>
    <x v="0"/>
    <x v="0"/>
    <m/>
    <x v="2"/>
    <x v="9"/>
    <x v="0"/>
  </r>
  <r>
    <d v="2016-03-09T00:00:00"/>
    <s v="A3433081"/>
    <s v="B4400-9K"/>
    <s v="kia"/>
    <x v="0"/>
    <x v="2"/>
    <n v="1"/>
    <x v="0"/>
    <x v="0"/>
    <m/>
    <x v="2"/>
    <x v="9"/>
    <x v="0"/>
  </r>
  <r>
    <d v="2016-03-09T00:00:00"/>
    <s v="A3430348"/>
    <s v="B9618-5L"/>
    <s v="kia"/>
    <x v="0"/>
    <x v="0"/>
    <n v="1"/>
    <x v="0"/>
    <x v="0"/>
    <m/>
    <x v="2"/>
    <x v="9"/>
    <x v="0"/>
  </r>
  <r>
    <d v="2016-03-09T00:00:00"/>
    <s v="A3430176"/>
    <s v="B9604-5A"/>
    <s v="kia"/>
    <x v="0"/>
    <x v="0"/>
    <n v="1"/>
    <x v="0"/>
    <x v="0"/>
    <m/>
    <x v="2"/>
    <x v="9"/>
    <x v="0"/>
  </r>
  <r>
    <d v="2016-03-09T00:00:00"/>
    <s v="A3433479"/>
    <s v="B8099-9H"/>
    <s v="kia"/>
    <x v="0"/>
    <x v="1"/>
    <n v="2"/>
    <x v="0"/>
    <x v="0"/>
    <m/>
    <x v="2"/>
    <x v="9"/>
    <x v="0"/>
  </r>
  <r>
    <d v="2016-03-09T00:00:00"/>
    <s v="A3429688"/>
    <s v="B4302-5M"/>
    <s v="KELLY"/>
    <x v="0"/>
    <x v="1"/>
    <n v="1"/>
    <x v="0"/>
    <x v="0"/>
    <m/>
    <x v="2"/>
    <x v="9"/>
    <x v="0"/>
  </r>
  <r>
    <d v="2016-03-09T00:00:00"/>
    <s v="A3430172"/>
    <s v="B9604-5A"/>
    <s v="kia"/>
    <x v="0"/>
    <x v="2"/>
    <n v="1"/>
    <x v="0"/>
    <x v="0"/>
    <m/>
    <x v="2"/>
    <x v="9"/>
    <x v="0"/>
  </r>
  <r>
    <d v="2016-03-09T00:00:00"/>
    <s v="A3430172"/>
    <s v="B9604-5A"/>
    <s v="kia"/>
    <x v="0"/>
    <x v="1"/>
    <n v="1"/>
    <x v="0"/>
    <x v="0"/>
    <m/>
    <x v="2"/>
    <x v="9"/>
    <x v="0"/>
  </r>
  <r>
    <d v="2016-03-09T00:00:00"/>
    <s v="A3433540"/>
    <s v="B4401-9L"/>
    <s v="kia"/>
    <x v="0"/>
    <x v="2"/>
    <n v="1"/>
    <x v="0"/>
    <x v="0"/>
    <m/>
    <x v="2"/>
    <x v="9"/>
    <x v="0"/>
  </r>
  <r>
    <d v="2016-03-09T00:00:00"/>
    <s v="A3429497"/>
    <s v="B9604-5A"/>
    <s v="KELLY"/>
    <x v="0"/>
    <x v="1"/>
    <n v="1"/>
    <x v="0"/>
    <x v="0"/>
    <m/>
    <x v="2"/>
    <x v="9"/>
    <x v="0"/>
  </r>
  <r>
    <d v="2016-03-09T00:00:00"/>
    <s v="A3433470"/>
    <s v="B8099-9H"/>
    <s v="kia"/>
    <x v="0"/>
    <x v="1"/>
    <n v="1"/>
    <x v="0"/>
    <x v="0"/>
    <m/>
    <x v="2"/>
    <x v="9"/>
    <x v="0"/>
  </r>
  <r>
    <d v="2016-03-09T00:00:00"/>
    <s v="A3434012"/>
    <s v="B8025-9U"/>
    <s v="KELLY"/>
    <x v="0"/>
    <x v="4"/>
    <n v="1"/>
    <x v="0"/>
    <x v="1"/>
    <m/>
    <x v="2"/>
    <x v="9"/>
    <x v="0"/>
  </r>
  <r>
    <d v="2016-03-10T00:00:00"/>
    <s v="A3433474"/>
    <s v="B8099-9H"/>
    <s v="KELLY"/>
    <x v="0"/>
    <x v="1"/>
    <n v="1"/>
    <x v="0"/>
    <x v="0"/>
    <m/>
    <x v="2"/>
    <x v="9"/>
    <x v="0"/>
  </r>
  <r>
    <d v="2016-03-10T00:00:00"/>
    <s v="A3435010"/>
    <s v="B9604-5A"/>
    <s v="KELLY"/>
    <x v="0"/>
    <x v="2"/>
    <n v="1"/>
    <x v="0"/>
    <x v="0"/>
    <m/>
    <x v="2"/>
    <x v="9"/>
    <x v="0"/>
  </r>
  <r>
    <d v="2016-03-10T00:00:00"/>
    <s v="A3431079"/>
    <s v="B9607-5N"/>
    <s v="KELLY"/>
    <x v="0"/>
    <x v="1"/>
    <n v="1"/>
    <x v="0"/>
    <x v="0"/>
    <m/>
    <x v="2"/>
    <x v="9"/>
    <x v="0"/>
  </r>
  <r>
    <d v="2016-03-10T00:00:00"/>
    <s v="A3431403"/>
    <s v="B9608-5N"/>
    <s v="KELLY"/>
    <x v="0"/>
    <x v="2"/>
    <n v="1"/>
    <x v="0"/>
    <x v="0"/>
    <m/>
    <x v="2"/>
    <x v="9"/>
    <x v="0"/>
  </r>
  <r>
    <d v="2016-03-10T00:00:00"/>
    <s v="A3431072"/>
    <s v="B9607-5N"/>
    <s v="KELLY"/>
    <x v="0"/>
    <x v="1"/>
    <n v="1"/>
    <x v="0"/>
    <x v="0"/>
    <m/>
    <x v="2"/>
    <x v="9"/>
    <x v="0"/>
  </r>
  <r>
    <d v="2016-03-10T00:00:00"/>
    <s v="A3431089"/>
    <s v="B9607-5N"/>
    <s v="KELLY"/>
    <x v="0"/>
    <x v="2"/>
    <n v="1"/>
    <x v="0"/>
    <x v="0"/>
    <m/>
    <x v="2"/>
    <x v="9"/>
    <x v="0"/>
  </r>
  <r>
    <d v="2016-03-10T00:00:00"/>
    <s v="A3431290"/>
    <s v="B9608-5N"/>
    <s v="KELLY"/>
    <x v="0"/>
    <x v="1"/>
    <n v="1"/>
    <x v="0"/>
    <x v="0"/>
    <m/>
    <x v="2"/>
    <x v="9"/>
    <x v="0"/>
  </r>
  <r>
    <d v="2016-03-10T00:00:00"/>
    <s v="A3431398"/>
    <s v="B9608-5N"/>
    <s v="KELLY"/>
    <x v="0"/>
    <x v="2"/>
    <n v="1"/>
    <x v="0"/>
    <x v="0"/>
    <m/>
    <x v="2"/>
    <x v="9"/>
    <x v="0"/>
  </r>
  <r>
    <d v="2016-03-10T00:00:00"/>
    <s v="A3431082"/>
    <s v="B9607-5N"/>
    <s v="KELLY"/>
    <x v="0"/>
    <x v="1"/>
    <n v="1"/>
    <x v="0"/>
    <x v="0"/>
    <m/>
    <x v="2"/>
    <x v="9"/>
    <x v="0"/>
  </r>
  <r>
    <d v="2016-03-10T00:00:00"/>
    <s v="A3432592"/>
    <s v="B9604-5A"/>
    <s v="KELLY"/>
    <x v="0"/>
    <x v="2"/>
    <n v="1"/>
    <x v="0"/>
    <x v="0"/>
    <m/>
    <x v="2"/>
    <x v="9"/>
    <x v="0"/>
  </r>
  <r>
    <d v="2016-03-10T00:00:00"/>
    <s v="A3431292"/>
    <s v="B9608-5N"/>
    <s v="KELLY"/>
    <x v="0"/>
    <x v="0"/>
    <n v="1"/>
    <x v="0"/>
    <x v="0"/>
    <m/>
    <x v="2"/>
    <x v="9"/>
    <x v="0"/>
  </r>
  <r>
    <d v="2016-03-10T00:00:00"/>
    <s v="A3430365"/>
    <s v="B9618-5L"/>
    <s v="KELLY"/>
    <x v="0"/>
    <x v="1"/>
    <n v="1"/>
    <x v="0"/>
    <x v="0"/>
    <m/>
    <x v="2"/>
    <x v="9"/>
    <x v="0"/>
  </r>
  <r>
    <d v="2016-03-10T00:00:00"/>
    <s v="A3431283"/>
    <s v="B9608-5N"/>
    <s v="KELLY"/>
    <x v="0"/>
    <x v="1"/>
    <n v="1"/>
    <x v="0"/>
    <x v="0"/>
    <m/>
    <x v="2"/>
    <x v="9"/>
    <x v="0"/>
  </r>
  <r>
    <d v="2016-03-10T00:00:00"/>
    <s v="A3431289"/>
    <s v="B9608-5N"/>
    <s v="KELLY"/>
    <x v="0"/>
    <x v="1"/>
    <n v="1"/>
    <x v="0"/>
    <x v="0"/>
    <m/>
    <x v="2"/>
    <x v="9"/>
    <x v="0"/>
  </r>
  <r>
    <d v="2016-03-10T00:00:00"/>
    <s v="A3431291"/>
    <s v="B9608-5N"/>
    <s v="KELLY"/>
    <x v="0"/>
    <x v="2"/>
    <n v="2"/>
    <x v="0"/>
    <x v="0"/>
    <m/>
    <x v="2"/>
    <x v="9"/>
    <x v="0"/>
  </r>
  <r>
    <d v="2016-03-10T00:00:00"/>
    <s v="A3431291"/>
    <s v="B9608-5N"/>
    <s v="KELLY"/>
    <x v="0"/>
    <x v="1"/>
    <n v="1"/>
    <x v="0"/>
    <x v="0"/>
    <m/>
    <x v="2"/>
    <x v="9"/>
    <x v="0"/>
  </r>
  <r>
    <d v="2016-03-10T00:00:00"/>
    <s v="A3431302"/>
    <s v="B9608-5N"/>
    <s v="KELLY"/>
    <x v="0"/>
    <x v="2"/>
    <n v="1"/>
    <x v="0"/>
    <x v="0"/>
    <m/>
    <x v="2"/>
    <x v="9"/>
    <x v="0"/>
  </r>
  <r>
    <d v="2016-03-10T00:00:00"/>
    <s v="A3431302"/>
    <s v="B9608-5N"/>
    <s v="KELLY"/>
    <x v="0"/>
    <x v="1"/>
    <n v="1"/>
    <x v="0"/>
    <x v="0"/>
    <m/>
    <x v="2"/>
    <x v="9"/>
    <x v="0"/>
  </r>
  <r>
    <d v="2016-03-10T00:00:00"/>
    <s v="A3431076"/>
    <s v="B9607-5N"/>
    <s v="KELLY"/>
    <x v="0"/>
    <x v="2"/>
    <n v="1"/>
    <x v="0"/>
    <x v="0"/>
    <m/>
    <x v="2"/>
    <x v="9"/>
    <x v="0"/>
  </r>
  <r>
    <d v="2016-03-10T00:00:00"/>
    <s v="A3431281"/>
    <s v="B9608-5N"/>
    <s v="KELLY"/>
    <x v="0"/>
    <x v="1"/>
    <n v="1"/>
    <x v="0"/>
    <x v="0"/>
    <m/>
    <x v="2"/>
    <x v="9"/>
    <x v="0"/>
  </r>
  <r>
    <d v="2016-03-10T00:00:00"/>
    <s v="A3431399"/>
    <s v="B9608-5N"/>
    <s v="chin"/>
    <x v="0"/>
    <x v="2"/>
    <n v="1"/>
    <x v="0"/>
    <x v="0"/>
    <m/>
    <x v="2"/>
    <x v="9"/>
    <x v="0"/>
  </r>
  <r>
    <d v="2016-03-10T00:00:00"/>
    <s v="A3430353"/>
    <s v="B9618-5L"/>
    <s v="KELLY"/>
    <x v="0"/>
    <x v="1"/>
    <n v="1"/>
    <x v="0"/>
    <x v="0"/>
    <m/>
    <x v="2"/>
    <x v="9"/>
    <x v="0"/>
  </r>
  <r>
    <d v="2016-03-10T00:00:00"/>
    <s v="A3433059"/>
    <s v="B8025-9U"/>
    <s v="KELLY"/>
    <x v="0"/>
    <x v="1"/>
    <n v="1"/>
    <x v="0"/>
    <x v="0"/>
    <m/>
    <x v="2"/>
    <x v="9"/>
    <x v="0"/>
  </r>
  <r>
    <d v="2016-03-10T00:00:00"/>
    <s v="A3431960"/>
    <s v="B8029-9N"/>
    <s v="KELLY"/>
    <x v="0"/>
    <x v="2"/>
    <n v="2"/>
    <x v="0"/>
    <x v="0"/>
    <m/>
    <x v="2"/>
    <x v="9"/>
    <x v="0"/>
  </r>
  <r>
    <d v="2016-03-10T00:00:00"/>
    <s v="A3432724"/>
    <s v="B9504-10U"/>
    <s v="KELLY"/>
    <x v="0"/>
    <x v="3"/>
    <n v="1"/>
    <x v="0"/>
    <x v="0"/>
    <m/>
    <x v="2"/>
    <x v="9"/>
    <x v="0"/>
  </r>
  <r>
    <d v="2016-03-10T00:00:00"/>
    <s v="A3431071"/>
    <s v="B9607-5N"/>
    <s v="KELLY"/>
    <x v="0"/>
    <x v="2"/>
    <n v="1"/>
    <x v="0"/>
    <x v="0"/>
    <m/>
    <x v="2"/>
    <x v="9"/>
    <x v="0"/>
  </r>
  <r>
    <d v="2016-03-10T00:00:00"/>
    <s v="A3431077"/>
    <s v="B9607-5N"/>
    <s v="chin"/>
    <x v="0"/>
    <x v="1"/>
    <n v="1"/>
    <x v="0"/>
    <x v="1"/>
    <m/>
    <x v="2"/>
    <x v="9"/>
    <x v="0"/>
  </r>
  <r>
    <d v="2016-03-11T00:00:00"/>
    <s v="A3432566"/>
    <s v="B4310-5P"/>
    <s v="M.JOTHI"/>
    <x v="0"/>
    <x v="2"/>
    <n v="3"/>
    <x v="0"/>
    <x v="0"/>
    <m/>
    <x v="2"/>
    <x v="9"/>
    <x v="0"/>
  </r>
  <r>
    <d v="2016-03-11T00:00:00"/>
    <s v="A3432570"/>
    <s v="B4310-5P"/>
    <s v="M.JOTHI"/>
    <x v="0"/>
    <x v="0"/>
    <n v="1"/>
    <x v="0"/>
    <x v="0"/>
    <m/>
    <x v="2"/>
    <x v="9"/>
    <x v="0"/>
  </r>
  <r>
    <d v="2016-03-11T00:00:00"/>
    <s v="A3433972"/>
    <s v="B8099-9H"/>
    <s v="chin"/>
    <x v="0"/>
    <x v="2"/>
    <n v="1"/>
    <x v="0"/>
    <x v="0"/>
    <m/>
    <x v="2"/>
    <x v="9"/>
    <x v="0"/>
  </r>
  <r>
    <d v="2016-03-11T00:00:00"/>
    <s v="A3434099"/>
    <s v="B8099-9H"/>
    <s v="M.JOTHI"/>
    <x v="0"/>
    <x v="2"/>
    <n v="3"/>
    <x v="0"/>
    <x v="0"/>
    <m/>
    <x v="2"/>
    <x v="9"/>
    <x v="0"/>
  </r>
  <r>
    <d v="2016-03-11T00:00:00"/>
    <s v="A3428340"/>
    <s v="B4324-5P"/>
    <s v="M.JOTHI"/>
    <x v="0"/>
    <x v="1"/>
    <n v="1"/>
    <x v="0"/>
    <x v="0"/>
    <m/>
    <x v="2"/>
    <x v="9"/>
    <x v="0"/>
  </r>
  <r>
    <d v="2016-03-11T00:00:00"/>
    <s v="A3435232"/>
    <s v="B8099-9H"/>
    <s v="M.JOTHI"/>
    <x v="0"/>
    <x v="2"/>
    <n v="2"/>
    <x v="0"/>
    <x v="0"/>
    <m/>
    <x v="2"/>
    <x v="9"/>
    <x v="0"/>
  </r>
  <r>
    <d v="2016-03-11T00:00:00"/>
    <s v="A3434568"/>
    <s v="B8025-9U"/>
    <s v="huang"/>
    <x v="0"/>
    <x v="2"/>
    <n v="1"/>
    <x v="0"/>
    <x v="0"/>
    <m/>
    <x v="2"/>
    <x v="9"/>
    <x v="0"/>
  </r>
  <r>
    <d v="2016-03-11T00:00:00"/>
    <s v="A3428785"/>
    <s v="B8018-9P"/>
    <s v="huang"/>
    <x v="0"/>
    <x v="9"/>
    <n v="1"/>
    <x v="0"/>
    <x v="0"/>
    <m/>
    <x v="2"/>
    <x v="9"/>
    <x v="0"/>
  </r>
  <r>
    <d v="2016-03-11T00:00:00"/>
    <s v="A3429398"/>
    <s v="B8099-9H"/>
    <s v="huang"/>
    <x v="0"/>
    <x v="3"/>
    <n v="1"/>
    <x v="0"/>
    <x v="0"/>
    <m/>
    <x v="2"/>
    <x v="9"/>
    <x v="0"/>
  </r>
  <r>
    <d v="2016-03-11T00:00:00"/>
    <s v="A3432575"/>
    <s v="B4310-5P"/>
    <s v="M.JOTHI"/>
    <x v="0"/>
    <x v="0"/>
    <n v="1"/>
    <x v="0"/>
    <x v="0"/>
    <m/>
    <x v="2"/>
    <x v="9"/>
    <x v="0"/>
  </r>
  <r>
    <d v="2016-03-11T00:00:00"/>
    <s v="A3429683"/>
    <s v="B4302-5M"/>
    <s v="M.JOTHI"/>
    <x v="0"/>
    <x v="0"/>
    <n v="1"/>
    <x v="0"/>
    <x v="0"/>
    <m/>
    <x v="2"/>
    <x v="9"/>
    <x v="0"/>
  </r>
  <r>
    <d v="2016-03-11T00:00:00"/>
    <s v="A3429135"/>
    <s v="B4318-5P"/>
    <s v="huang"/>
    <x v="0"/>
    <x v="9"/>
    <n v="3"/>
    <x v="0"/>
    <x v="0"/>
    <m/>
    <x v="2"/>
    <x v="9"/>
    <x v="0"/>
  </r>
  <r>
    <d v="2016-03-11T00:00:00"/>
    <s v="A3433077"/>
    <s v="B8025-9U"/>
    <s v="M.JOTHI"/>
    <x v="0"/>
    <x v="2"/>
    <n v="2"/>
    <x v="0"/>
    <x v="0"/>
    <m/>
    <x v="2"/>
    <x v="9"/>
    <x v="0"/>
  </r>
  <r>
    <d v="2016-03-11T00:00:00"/>
    <s v="A3428198"/>
    <s v="B4313-5P"/>
    <s v="huang"/>
    <x v="0"/>
    <x v="1"/>
    <n v="1"/>
    <x v="0"/>
    <x v="0"/>
    <m/>
    <x v="2"/>
    <x v="9"/>
    <x v="0"/>
  </r>
  <r>
    <d v="2016-03-11T00:00:00"/>
    <s v="A3432734"/>
    <s v="B9314-10I"/>
    <s v="M.JOTHI"/>
    <x v="0"/>
    <x v="0"/>
    <n v="2"/>
    <x v="0"/>
    <x v="0"/>
    <m/>
    <x v="2"/>
    <x v="9"/>
    <x v="0"/>
  </r>
  <r>
    <d v="2016-03-11T00:00:00"/>
    <s v="A3433968"/>
    <s v="B8099-9H"/>
    <s v="chin"/>
    <x v="0"/>
    <x v="1"/>
    <n v="1"/>
    <x v="0"/>
    <x v="0"/>
    <m/>
    <x v="2"/>
    <x v="9"/>
    <x v="0"/>
  </r>
  <r>
    <d v="2016-03-11T00:00:00"/>
    <s v="A3433978"/>
    <s v="B8099-9H"/>
    <s v="huang"/>
    <x v="0"/>
    <x v="4"/>
    <n v="1"/>
    <x v="0"/>
    <x v="1"/>
    <m/>
    <x v="2"/>
    <x v="9"/>
    <x v="0"/>
  </r>
  <r>
    <d v="2016-03-11T00:00:00"/>
    <s v="A3433968"/>
    <s v="B8099-9H"/>
    <s v="huang"/>
    <x v="0"/>
    <x v="4"/>
    <n v="3"/>
    <x v="0"/>
    <x v="1"/>
    <m/>
    <x v="2"/>
    <x v="9"/>
    <x v="0"/>
  </r>
  <r>
    <d v="2016-03-12T00:00:00"/>
    <s v="A3435011"/>
    <s v="B9604-5A"/>
    <s v="huang"/>
    <x v="0"/>
    <x v="1"/>
    <n v="1"/>
    <x v="0"/>
    <x v="0"/>
    <m/>
    <x v="2"/>
    <x v="9"/>
    <x v="0"/>
  </r>
  <r>
    <d v="2016-03-12T00:00:00"/>
    <s v="A3434109"/>
    <s v="B8099-9H"/>
    <s v="huang"/>
    <x v="0"/>
    <x v="1"/>
    <n v="4"/>
    <x v="0"/>
    <x v="0"/>
    <m/>
    <x v="2"/>
    <x v="9"/>
    <x v="0"/>
  </r>
  <r>
    <d v="2016-03-12T00:00:00"/>
    <s v="A3435231"/>
    <s v="B8099-9H"/>
    <s v="chin"/>
    <x v="0"/>
    <x v="2"/>
    <n v="4"/>
    <x v="0"/>
    <x v="0"/>
    <m/>
    <x v="2"/>
    <x v="9"/>
    <x v="0"/>
  </r>
  <r>
    <d v="2016-03-12T00:00:00"/>
    <s v="A3431303"/>
    <s v="B9608-5N"/>
    <s v="huang"/>
    <x v="0"/>
    <x v="1"/>
    <n v="1"/>
    <x v="0"/>
    <x v="0"/>
    <m/>
    <x v="2"/>
    <x v="9"/>
    <x v="0"/>
  </r>
  <r>
    <d v="2016-03-12T00:00:00"/>
    <s v="A3429861"/>
    <s v="B9604-5A"/>
    <s v="huang"/>
    <x v="0"/>
    <x v="1"/>
    <n v="1"/>
    <x v="0"/>
    <x v="0"/>
    <m/>
    <x v="2"/>
    <x v="9"/>
    <x v="0"/>
  </r>
  <r>
    <d v="2016-03-12T00:00:00"/>
    <s v="A3433452"/>
    <s v="B8025-9U"/>
    <s v="KELLY"/>
    <x v="0"/>
    <x v="2"/>
    <n v="1"/>
    <x v="0"/>
    <x v="0"/>
    <m/>
    <x v="2"/>
    <x v="9"/>
    <x v="0"/>
  </r>
  <r>
    <d v="2016-03-12T00:00:00"/>
    <s v="A3432595"/>
    <s v="B4403-9K"/>
    <s v="huang"/>
    <x v="0"/>
    <x v="2"/>
    <n v="1"/>
    <x v="0"/>
    <x v="0"/>
    <m/>
    <x v="2"/>
    <x v="9"/>
    <x v="0"/>
  </r>
  <r>
    <d v="2016-03-12T00:00:00"/>
    <s v="A3433055"/>
    <s v="B4401-9L"/>
    <s v="huang"/>
    <x v="0"/>
    <x v="1"/>
    <n v="1"/>
    <x v="0"/>
    <x v="0"/>
    <m/>
    <x v="2"/>
    <x v="9"/>
    <x v="0"/>
  </r>
  <r>
    <d v="2016-03-12T00:00:00"/>
    <s v="A3428202"/>
    <s v="B4313-5P"/>
    <s v="chin"/>
    <x v="0"/>
    <x v="2"/>
    <n v="1"/>
    <x v="0"/>
    <x v="0"/>
    <m/>
    <x v="2"/>
    <x v="9"/>
    <x v="0"/>
  </r>
  <r>
    <d v="2016-03-12T00:00:00"/>
    <s v="A3434108"/>
    <s v="B8099-9H"/>
    <s v="M.JOTHI"/>
    <x v="0"/>
    <x v="2"/>
    <n v="1"/>
    <x v="0"/>
    <x v="0"/>
    <m/>
    <x v="2"/>
    <x v="9"/>
    <x v="0"/>
  </r>
  <r>
    <d v="2016-03-12T00:00:00"/>
    <s v="A3434108"/>
    <s v="B8099-9H"/>
    <s v="M.JOTHI"/>
    <x v="0"/>
    <x v="1"/>
    <n v="1"/>
    <x v="0"/>
    <x v="0"/>
    <m/>
    <x v="2"/>
    <x v="9"/>
    <x v="0"/>
  </r>
  <r>
    <d v="2016-03-12T00:00:00"/>
    <s v="A3433981"/>
    <s v="B8099-9H"/>
    <s v="huang"/>
    <x v="0"/>
    <x v="3"/>
    <n v="1"/>
    <x v="0"/>
    <x v="0"/>
    <m/>
    <x v="2"/>
    <x v="9"/>
    <x v="0"/>
  </r>
  <r>
    <d v="2016-03-12T00:00:00"/>
    <s v="A3434713"/>
    <s v="B9604-5A"/>
    <s v="KELLY"/>
    <x v="0"/>
    <x v="1"/>
    <n v="1"/>
    <x v="0"/>
    <x v="0"/>
    <m/>
    <x v="2"/>
    <x v="9"/>
    <x v="0"/>
  </r>
  <r>
    <d v="2016-03-12T00:00:00"/>
    <s v="A3435220"/>
    <s v="B9604-5A"/>
    <s v="chin"/>
    <x v="0"/>
    <x v="2"/>
    <n v="1"/>
    <x v="0"/>
    <x v="0"/>
    <m/>
    <x v="2"/>
    <x v="9"/>
    <x v="0"/>
  </r>
  <r>
    <d v="2016-03-12T00:00:00"/>
    <s v="A3428341"/>
    <s v="B4324-5P"/>
    <s v="huang"/>
    <x v="0"/>
    <x v="1"/>
    <n v="1"/>
    <x v="0"/>
    <x v="0"/>
    <m/>
    <x v="2"/>
    <x v="9"/>
    <x v="0"/>
  </r>
  <r>
    <d v="2016-03-12T00:00:00"/>
    <s v="A3435216"/>
    <s v="B9604-5A"/>
    <s v="chin"/>
    <x v="0"/>
    <x v="0"/>
    <n v="1"/>
    <x v="0"/>
    <x v="0"/>
    <m/>
    <x v="2"/>
    <x v="9"/>
    <x v="0"/>
  </r>
  <r>
    <d v="2016-03-12T00:00:00"/>
    <s v="A3429511"/>
    <s v="B9604-5A"/>
    <s v="M.JOTHI"/>
    <x v="0"/>
    <x v="2"/>
    <n v="1"/>
    <x v="0"/>
    <x v="0"/>
    <m/>
    <x v="2"/>
    <x v="9"/>
    <x v="0"/>
  </r>
  <r>
    <d v="2016-03-12T00:00:00"/>
    <s v="A3433970"/>
    <s v="B8099-9H"/>
    <s v="huang"/>
    <x v="0"/>
    <x v="1"/>
    <n v="1"/>
    <x v="0"/>
    <x v="0"/>
    <m/>
    <x v="2"/>
    <x v="9"/>
    <x v="0"/>
  </r>
  <r>
    <d v="2016-03-12T00:00:00"/>
    <s v="A3433530"/>
    <s v="B7677-9V"/>
    <s v="chin"/>
    <x v="0"/>
    <x v="3"/>
    <n v="1"/>
    <x v="0"/>
    <x v="0"/>
    <m/>
    <x v="2"/>
    <x v="9"/>
    <x v="0"/>
  </r>
  <r>
    <d v="2016-03-12T00:00:00"/>
    <s v="A3432932"/>
    <s v="B8025-9U"/>
    <s v="chin"/>
    <x v="0"/>
    <x v="1"/>
    <n v="1"/>
    <x v="0"/>
    <x v="0"/>
    <m/>
    <x v="2"/>
    <x v="9"/>
    <x v="0"/>
  </r>
  <r>
    <d v="2016-03-12T00:00:00"/>
    <s v="A3435301"/>
    <s v="B4408-9K"/>
    <s v="huang"/>
    <x v="0"/>
    <x v="4"/>
    <n v="1"/>
    <x v="0"/>
    <x v="1"/>
    <m/>
    <x v="2"/>
    <x v="9"/>
    <x v="0"/>
  </r>
  <r>
    <d v="2016-03-13T00:00:00"/>
    <s v="A3432310"/>
    <s v="B8960-16G"/>
    <s v="kia"/>
    <x v="0"/>
    <x v="1"/>
    <n v="1"/>
    <x v="0"/>
    <x v="0"/>
    <m/>
    <x v="2"/>
    <x v="9"/>
    <x v="0"/>
  </r>
  <r>
    <d v="2016-03-13T00:00:00"/>
    <s v="A3432722"/>
    <s v="B8092-9F"/>
    <s v="KELLY"/>
    <x v="0"/>
    <x v="1"/>
    <n v="1"/>
    <x v="0"/>
    <x v="0"/>
    <m/>
    <x v="2"/>
    <x v="9"/>
    <x v="0"/>
  </r>
  <r>
    <d v="2016-03-13T00:00:00"/>
    <s v="A3435808"/>
    <s v="B9604-5A"/>
    <s v="M.JOTHI"/>
    <x v="0"/>
    <x v="2"/>
    <n v="2"/>
    <x v="0"/>
    <x v="0"/>
    <m/>
    <x v="2"/>
    <x v="9"/>
    <x v="0"/>
  </r>
  <r>
    <d v="2016-03-13T00:00:00"/>
    <s v="A3435513."/>
    <s v="B9604-5A"/>
    <s v="KELLY"/>
    <x v="0"/>
    <x v="1"/>
    <n v="1"/>
    <x v="0"/>
    <x v="0"/>
    <m/>
    <x v="2"/>
    <x v="9"/>
    <x v="0"/>
  </r>
  <r>
    <d v="2016-03-13T00:00:00"/>
    <s v="A3435383"/>
    <s v="B9604-5A"/>
    <s v="kia"/>
    <x v="0"/>
    <x v="1"/>
    <n v="1"/>
    <x v="0"/>
    <x v="0"/>
    <m/>
    <x v="2"/>
    <x v="9"/>
    <x v="0"/>
  </r>
  <r>
    <d v="2016-03-13T00:00:00"/>
    <s v="A3435298"/>
    <s v="B4408-9K"/>
    <s v="chin"/>
    <x v="0"/>
    <x v="0"/>
    <n v="1"/>
    <x v="0"/>
    <x v="0"/>
    <m/>
    <x v="2"/>
    <x v="9"/>
    <x v="0"/>
  </r>
  <r>
    <d v="2016-03-13T00:00:00"/>
    <s v="A3435237"/>
    <s v="B8099-9H"/>
    <s v="KELLY"/>
    <x v="0"/>
    <x v="1"/>
    <n v="1"/>
    <x v="0"/>
    <x v="0"/>
    <m/>
    <x v="2"/>
    <x v="9"/>
    <x v="0"/>
  </r>
  <r>
    <d v="2016-03-13T00:00:00"/>
    <s v="A3435223"/>
    <s v="B9604-5A"/>
    <s v="kia"/>
    <x v="0"/>
    <x v="2"/>
    <n v="1"/>
    <x v="0"/>
    <x v="0"/>
    <m/>
    <x v="2"/>
    <x v="9"/>
    <x v="0"/>
  </r>
  <r>
    <d v="2016-03-13T00:00:00"/>
    <s v="A3435230"/>
    <s v="B8099-9H"/>
    <s v="KELLY"/>
    <x v="0"/>
    <x v="2"/>
    <n v="1"/>
    <x v="0"/>
    <x v="0"/>
    <m/>
    <x v="2"/>
    <x v="9"/>
    <x v="0"/>
  </r>
  <r>
    <d v="2016-03-13T00:00:00"/>
    <s v="A3428201"/>
    <s v="B4313-5P"/>
    <s v="KELLY"/>
    <x v="0"/>
    <x v="0"/>
    <n v="1"/>
    <x v="0"/>
    <x v="0"/>
    <m/>
    <x v="2"/>
    <x v="9"/>
    <x v="0"/>
  </r>
  <r>
    <d v="2016-03-13T00:00:00"/>
    <s v="A3436210"/>
    <s v="B9604-5A"/>
    <s v="chin"/>
    <x v="0"/>
    <x v="1"/>
    <n v="1"/>
    <x v="0"/>
    <x v="0"/>
    <m/>
    <x v="2"/>
    <x v="9"/>
    <x v="0"/>
  </r>
  <r>
    <d v="2016-03-13T00:00:00"/>
    <s v="A3436021"/>
    <s v="B4401-9L"/>
    <s v="KELLY"/>
    <x v="0"/>
    <x v="1"/>
    <n v="1"/>
    <x v="0"/>
    <x v="0"/>
    <m/>
    <x v="2"/>
    <x v="9"/>
    <x v="0"/>
  </r>
  <r>
    <d v="2016-03-13T00:00:00"/>
    <s v="A3429512"/>
    <s v="B9604-5A"/>
    <s v="kia"/>
    <x v="0"/>
    <x v="1"/>
    <n v="1"/>
    <x v="0"/>
    <x v="0"/>
    <m/>
    <x v="2"/>
    <x v="9"/>
    <x v="0"/>
  </r>
  <r>
    <d v="2016-03-13T00:00:00"/>
    <s v="A3433528"/>
    <s v="B7677-9V"/>
    <s v="kia"/>
    <x v="0"/>
    <x v="0"/>
    <n v="1"/>
    <x v="0"/>
    <x v="0"/>
    <m/>
    <x v="2"/>
    <x v="9"/>
    <x v="0"/>
  </r>
  <r>
    <d v="2016-03-13T00:00:00"/>
    <s v="A3435236"/>
    <s v="B8099-9H"/>
    <s v="KELLY"/>
    <x v="0"/>
    <x v="1"/>
    <n v="2"/>
    <x v="0"/>
    <x v="0"/>
    <m/>
    <x v="2"/>
    <x v="9"/>
    <x v="0"/>
  </r>
  <r>
    <d v="2016-03-13T00:00:00"/>
    <s v="A3436022"/>
    <s v="B4401-9L"/>
    <s v="KELLY"/>
    <x v="0"/>
    <x v="2"/>
    <n v="1"/>
    <x v="0"/>
    <x v="0"/>
    <m/>
    <x v="2"/>
    <x v="9"/>
    <x v="0"/>
  </r>
  <r>
    <d v="2016-03-13T00:00:00"/>
    <s v="A3429696"/>
    <s v="B9604-5A"/>
    <s v="KELLY"/>
    <x v="0"/>
    <x v="1"/>
    <n v="1"/>
    <x v="0"/>
    <x v="0"/>
    <m/>
    <x v="2"/>
    <x v="9"/>
    <x v="0"/>
  </r>
  <r>
    <d v="2016-03-13T00:00:00"/>
    <s v="A3429847"/>
    <s v="B9604-5A"/>
    <s v="M.JOTHI"/>
    <x v="0"/>
    <x v="1"/>
    <n v="1"/>
    <x v="0"/>
    <x v="0"/>
    <m/>
    <x v="2"/>
    <x v="9"/>
    <x v="0"/>
  </r>
  <r>
    <d v="2016-03-13T00:00:00"/>
    <s v="A3435026"/>
    <s v="B9604-5A"/>
    <s v="kia"/>
    <x v="0"/>
    <x v="1"/>
    <n v="1"/>
    <x v="0"/>
    <x v="0"/>
    <m/>
    <x v="2"/>
    <x v="9"/>
    <x v="0"/>
  </r>
  <r>
    <d v="2016-03-13T00:00:00"/>
    <s v="A3432873"/>
    <s v="B4406-9S"/>
    <s v="KELLY"/>
    <x v="0"/>
    <x v="2"/>
    <n v="2"/>
    <x v="0"/>
    <x v="0"/>
    <m/>
    <x v="2"/>
    <x v="9"/>
    <x v="0"/>
  </r>
  <r>
    <d v="2016-03-13T00:00:00"/>
    <s v="A3435303"/>
    <s v="B4408-9K"/>
    <s v="chin"/>
    <x v="0"/>
    <x v="2"/>
    <n v="1"/>
    <x v="0"/>
    <x v="0"/>
    <m/>
    <x v="2"/>
    <x v="9"/>
    <x v="0"/>
  </r>
  <r>
    <d v="2016-03-13T00:00:00"/>
    <s v="A3435303"/>
    <s v="B4408-9K"/>
    <s v="chin"/>
    <x v="0"/>
    <x v="1"/>
    <n v="1"/>
    <x v="0"/>
    <x v="0"/>
    <m/>
    <x v="2"/>
    <x v="9"/>
    <x v="0"/>
  </r>
  <r>
    <d v="2016-03-13T00:00:00"/>
    <s v="A3436046"/>
    <s v="B8960-16G"/>
    <s v="M.JOTHI"/>
    <x v="0"/>
    <x v="2"/>
    <n v="1"/>
    <x v="0"/>
    <x v="0"/>
    <m/>
    <x v="2"/>
    <x v="9"/>
    <x v="0"/>
  </r>
  <r>
    <d v="2016-03-13T00:00:00"/>
    <s v="A3434652"/>
    <s v="B8960-16G"/>
    <s v="kia"/>
    <x v="0"/>
    <x v="2"/>
    <n v="1"/>
    <x v="0"/>
    <x v="0"/>
    <m/>
    <x v="2"/>
    <x v="9"/>
    <x v="0"/>
  </r>
  <r>
    <d v="2016-03-13T00:00:00"/>
    <s v="A3434652"/>
    <s v="B8960-16G"/>
    <s v="kia"/>
    <x v="0"/>
    <x v="1"/>
    <n v="1"/>
    <x v="0"/>
    <x v="0"/>
    <m/>
    <x v="2"/>
    <x v="9"/>
    <x v="0"/>
  </r>
  <r>
    <d v="2016-03-13T00:00:00"/>
    <s v="A3431201"/>
    <s v="B8025-9U"/>
    <s v="kia"/>
    <x v="0"/>
    <x v="1"/>
    <n v="1"/>
    <x v="0"/>
    <x v="0"/>
    <m/>
    <x v="2"/>
    <x v="9"/>
    <x v="0"/>
  </r>
  <r>
    <d v="2016-03-13T00:00:00"/>
    <s v="A3434651"/>
    <s v="B8960-16G"/>
    <s v="M.JOTHI"/>
    <x v="0"/>
    <x v="4"/>
    <n v="1"/>
    <x v="0"/>
    <x v="1"/>
    <m/>
    <x v="2"/>
    <x v="9"/>
    <x v="0"/>
  </r>
  <r>
    <d v="2016-03-13T00:00:00"/>
    <s v="A3434996"/>
    <s v="B9604-5A"/>
    <s v="kia"/>
    <x v="0"/>
    <x v="4"/>
    <n v="1"/>
    <x v="0"/>
    <x v="1"/>
    <m/>
    <x v="2"/>
    <x v="9"/>
    <x v="0"/>
  </r>
  <r>
    <d v="2016-03-14T00:00:00"/>
    <s v="A3434714"/>
    <s v="B9604-5A"/>
    <s v="M.JOTHI"/>
    <x v="0"/>
    <x v="2"/>
    <n v="1"/>
    <x v="0"/>
    <x v="0"/>
    <m/>
    <x v="2"/>
    <x v="10"/>
    <x v="0"/>
  </r>
  <r>
    <d v="2016-03-14T00:00:00"/>
    <s v="A3433971"/>
    <s v="B8099-9H"/>
    <s v="PEE"/>
    <x v="0"/>
    <x v="1"/>
    <n v="1"/>
    <x v="0"/>
    <x v="0"/>
    <m/>
    <x v="2"/>
    <x v="10"/>
    <x v="0"/>
  </r>
  <r>
    <d v="2016-03-14T00:00:00"/>
    <s v="A3434655"/>
    <s v="B8960-16G"/>
    <s v="kia"/>
    <x v="0"/>
    <x v="1"/>
    <n v="2"/>
    <x v="0"/>
    <x v="0"/>
    <m/>
    <x v="2"/>
    <x v="10"/>
    <x v="0"/>
  </r>
  <r>
    <d v="2016-03-14T00:00:00"/>
    <s v="A3429475"/>
    <s v="B8960-16G"/>
    <s v="PEE"/>
    <x v="0"/>
    <x v="2"/>
    <n v="1"/>
    <x v="0"/>
    <x v="0"/>
    <m/>
    <x v="2"/>
    <x v="10"/>
    <x v="0"/>
  </r>
  <r>
    <d v="2016-03-14T00:00:00"/>
    <s v="A3429475"/>
    <s v="B8960-16G"/>
    <s v="PEE"/>
    <x v="0"/>
    <x v="1"/>
    <n v="2"/>
    <x v="0"/>
    <x v="0"/>
    <m/>
    <x v="2"/>
    <x v="10"/>
    <x v="0"/>
  </r>
  <r>
    <d v="2016-03-14T00:00:00"/>
    <s v="A3435022"/>
    <s v="B9604-5A"/>
    <s v="chin"/>
    <x v="0"/>
    <x v="1"/>
    <n v="1"/>
    <x v="0"/>
    <x v="0"/>
    <m/>
    <x v="2"/>
    <x v="10"/>
    <x v="0"/>
  </r>
  <r>
    <d v="2016-03-14T00:00:00"/>
    <s v="A3435449"/>
    <s v="B4305-5M"/>
    <s v="PEE"/>
    <x v="0"/>
    <x v="1"/>
    <n v="2"/>
    <x v="0"/>
    <x v="0"/>
    <m/>
    <x v="2"/>
    <x v="10"/>
    <x v="0"/>
  </r>
  <r>
    <d v="2016-03-14T00:00:00"/>
    <s v="A3434105"/>
    <s v="B8099-9H"/>
    <s v="chin"/>
    <x v="0"/>
    <x v="2"/>
    <n v="1"/>
    <x v="0"/>
    <x v="0"/>
    <m/>
    <x v="2"/>
    <x v="10"/>
    <x v="0"/>
  </r>
  <r>
    <d v="2016-03-14T00:00:00"/>
    <s v="A3434105"/>
    <s v="B8099-9H"/>
    <s v="chin"/>
    <x v="0"/>
    <x v="1"/>
    <n v="1"/>
    <x v="0"/>
    <x v="0"/>
    <m/>
    <x v="2"/>
    <x v="10"/>
    <x v="0"/>
  </r>
  <r>
    <d v="2016-03-14T00:00:00"/>
    <s v="A3429459"/>
    <s v="B4400-9K"/>
    <s v="PEE"/>
    <x v="0"/>
    <x v="2"/>
    <n v="1"/>
    <x v="0"/>
    <x v="0"/>
    <m/>
    <x v="2"/>
    <x v="10"/>
    <x v="0"/>
  </r>
  <r>
    <d v="2016-03-14T00:00:00"/>
    <s v="A3429459"/>
    <s v="B4400-9K"/>
    <s v="PEE"/>
    <x v="0"/>
    <x v="1"/>
    <n v="1"/>
    <x v="0"/>
    <x v="0"/>
    <m/>
    <x v="2"/>
    <x v="10"/>
    <x v="0"/>
  </r>
  <r>
    <d v="2016-03-14T00:00:00"/>
    <s v="A3436213"/>
    <s v="B9604-5A"/>
    <s v="chin"/>
    <x v="0"/>
    <x v="1"/>
    <n v="1"/>
    <x v="0"/>
    <x v="0"/>
    <m/>
    <x v="2"/>
    <x v="10"/>
    <x v="0"/>
  </r>
  <r>
    <d v="2016-03-14T00:00:00"/>
    <s v="A3432868"/>
    <s v="B4406-9S"/>
    <s v="PEE"/>
    <x v="0"/>
    <x v="0"/>
    <n v="1"/>
    <x v="0"/>
    <x v="0"/>
    <m/>
    <x v="2"/>
    <x v="10"/>
    <x v="0"/>
  </r>
  <r>
    <d v="2016-03-14T00:00:00"/>
    <s v="A3432868"/>
    <s v="B4406-9S"/>
    <s v="PEE"/>
    <x v="0"/>
    <x v="1"/>
    <n v="1"/>
    <x v="0"/>
    <x v="0"/>
    <m/>
    <x v="2"/>
    <x v="10"/>
    <x v="0"/>
  </r>
  <r>
    <d v="2016-03-14T00:00:00"/>
    <s v="A3433969"/>
    <s v="B8099-9H"/>
    <s v="PEE"/>
    <x v="0"/>
    <x v="1"/>
    <n v="2"/>
    <x v="0"/>
    <x v="0"/>
    <m/>
    <x v="2"/>
    <x v="10"/>
    <x v="0"/>
  </r>
  <r>
    <d v="2016-03-14T00:00:00"/>
    <s v="A3436049"/>
    <s v="B8960-16G"/>
    <s v="kia"/>
    <x v="0"/>
    <x v="2"/>
    <n v="1"/>
    <x v="0"/>
    <x v="0"/>
    <m/>
    <x v="2"/>
    <x v="10"/>
    <x v="0"/>
  </r>
  <r>
    <d v="2016-03-14T00:00:00"/>
    <s v="A3436049"/>
    <s v="B8960-16G"/>
    <s v="kia"/>
    <x v="0"/>
    <x v="1"/>
    <n v="2"/>
    <x v="0"/>
    <x v="0"/>
    <m/>
    <x v="2"/>
    <x v="10"/>
    <x v="0"/>
  </r>
  <r>
    <d v="2016-03-14T00:00:00"/>
    <s v="A3426637"/>
    <s v="B8960-16G"/>
    <s v="kia"/>
    <x v="0"/>
    <x v="9"/>
    <n v="1"/>
    <x v="0"/>
    <x v="0"/>
    <m/>
    <x v="2"/>
    <x v="10"/>
    <x v="0"/>
  </r>
  <r>
    <d v="2016-03-15T00:00:00"/>
    <s v="A3436118"/>
    <s v="B8960-16G"/>
    <s v="kia"/>
    <x v="0"/>
    <x v="2"/>
    <n v="2"/>
    <x v="0"/>
    <x v="0"/>
    <m/>
    <x v="2"/>
    <x v="10"/>
    <x v="0"/>
  </r>
  <r>
    <d v="2016-03-15T00:00:00"/>
    <s v="A3434992"/>
    <s v="B9604-5A"/>
    <s v="kia"/>
    <x v="0"/>
    <x v="2"/>
    <n v="1"/>
    <x v="0"/>
    <x v="0"/>
    <m/>
    <x v="2"/>
    <x v="10"/>
    <x v="0"/>
  </r>
  <r>
    <d v="2016-03-15T00:00:00"/>
    <s v="A3436088"/>
    <s v="B4405-9L"/>
    <s v="kia"/>
    <x v="0"/>
    <x v="1"/>
    <n v="1"/>
    <x v="0"/>
    <x v="0"/>
    <m/>
    <x v="2"/>
    <x v="10"/>
    <x v="0"/>
  </r>
  <r>
    <d v="2016-03-15T00:00:00"/>
    <s v="A3432295"/>
    <s v="B8960-16G"/>
    <s v="kia"/>
    <x v="0"/>
    <x v="2"/>
    <n v="1"/>
    <x v="0"/>
    <x v="0"/>
    <m/>
    <x v="2"/>
    <x v="10"/>
    <x v="0"/>
  </r>
  <r>
    <d v="2016-03-15T00:00:00"/>
    <s v="A3434970"/>
    <s v="B8960-16G"/>
    <s v="chin"/>
    <x v="0"/>
    <x v="2"/>
    <n v="1"/>
    <x v="0"/>
    <x v="0"/>
    <m/>
    <x v="2"/>
    <x v="10"/>
    <x v="0"/>
  </r>
  <r>
    <d v="2016-03-15T00:00:00"/>
    <s v="A3434970"/>
    <s v="B8960-16G"/>
    <s v="chin"/>
    <x v="0"/>
    <x v="1"/>
    <n v="1"/>
    <x v="0"/>
    <x v="0"/>
    <m/>
    <x v="2"/>
    <x v="10"/>
    <x v="0"/>
  </r>
  <r>
    <d v="2016-03-15T00:00:00"/>
    <s v="A3435165"/>
    <s v="B4302-5M"/>
    <s v="kia"/>
    <x v="0"/>
    <x v="1"/>
    <n v="1"/>
    <x v="0"/>
    <x v="0"/>
    <m/>
    <x v="2"/>
    <x v="10"/>
    <x v="0"/>
  </r>
  <r>
    <d v="2016-03-15T00:00:00"/>
    <s v="A3435519"/>
    <s v="B9604-5A"/>
    <s v="kia"/>
    <x v="0"/>
    <x v="1"/>
    <n v="1"/>
    <x v="0"/>
    <x v="0"/>
    <m/>
    <x v="2"/>
    <x v="10"/>
    <x v="0"/>
  </r>
  <r>
    <d v="2016-03-15T00:00:00"/>
    <s v="A3432291"/>
    <s v="B8960-16G"/>
    <s v="chin"/>
    <x v="0"/>
    <x v="2"/>
    <n v="2"/>
    <x v="0"/>
    <x v="0"/>
    <m/>
    <x v="2"/>
    <x v="10"/>
    <x v="0"/>
  </r>
  <r>
    <d v="2016-03-15T00:00:00"/>
    <s v="A3432305"/>
    <s v="B8960-16G"/>
    <s v="kia"/>
    <x v="0"/>
    <x v="2"/>
    <n v="2"/>
    <x v="0"/>
    <x v="0"/>
    <m/>
    <x v="2"/>
    <x v="10"/>
    <x v="0"/>
  </r>
  <r>
    <d v="2016-03-15T00:00:00"/>
    <s v="A3434970"/>
    <s v="B8960-16G"/>
    <s v="kia"/>
    <x v="0"/>
    <x v="4"/>
    <n v="1"/>
    <x v="0"/>
    <x v="1"/>
    <m/>
    <x v="2"/>
    <x v="10"/>
    <x v="0"/>
  </r>
  <r>
    <d v="2016-03-15T00:00:00"/>
    <s v="A3432292"/>
    <s v="B8960-16G"/>
    <s v="chin"/>
    <x v="0"/>
    <x v="1"/>
    <n v="1"/>
    <x v="0"/>
    <x v="1"/>
    <m/>
    <x v="2"/>
    <x v="10"/>
    <x v="0"/>
  </r>
  <r>
    <d v="2016-03-15T00:00:00"/>
    <s v="A3435186"/>
    <s v="B8960-16G"/>
    <s v="kia"/>
    <x v="0"/>
    <x v="4"/>
    <n v="1"/>
    <x v="0"/>
    <x v="1"/>
    <m/>
    <x v="2"/>
    <x v="10"/>
    <x v="0"/>
  </r>
  <r>
    <d v="2016-03-16T00:00:00"/>
    <s v="A3434538"/>
    <s v="B8960-16G"/>
    <s v="kia"/>
    <x v="0"/>
    <x v="1"/>
    <n v="1"/>
    <x v="0"/>
    <x v="0"/>
    <m/>
    <x v="2"/>
    <x v="10"/>
    <x v="0"/>
  </r>
  <r>
    <d v="2016-03-16T00:00:00"/>
    <s v="A3429464"/>
    <s v="B8960-16G"/>
    <s v="kia"/>
    <x v="0"/>
    <x v="2"/>
    <n v="2"/>
    <x v="0"/>
    <x v="0"/>
    <m/>
    <x v="2"/>
    <x v="10"/>
    <x v="0"/>
  </r>
  <r>
    <d v="2016-03-16T00:00:00"/>
    <s v="A3429464"/>
    <s v="B8960-16G"/>
    <s v="kia"/>
    <x v="0"/>
    <x v="1"/>
    <n v="1"/>
    <x v="0"/>
    <x v="0"/>
    <m/>
    <x v="2"/>
    <x v="10"/>
    <x v="0"/>
  </r>
  <r>
    <d v="2016-03-16T00:00:00"/>
    <s v="A3429472"/>
    <s v="B8960-16G"/>
    <s v="huang"/>
    <x v="0"/>
    <x v="1"/>
    <n v="2"/>
    <x v="0"/>
    <x v="0"/>
    <m/>
    <x v="2"/>
    <x v="10"/>
    <x v="0"/>
  </r>
  <r>
    <d v="2016-03-16T00:00:00"/>
    <s v="A3436216"/>
    <s v="B9604-5A"/>
    <s v="huang"/>
    <x v="0"/>
    <x v="2"/>
    <n v="1"/>
    <x v="0"/>
    <x v="0"/>
    <m/>
    <x v="2"/>
    <x v="10"/>
    <x v="0"/>
  </r>
  <r>
    <d v="2016-03-16T00:00:00"/>
    <s v="A3435219"/>
    <s v="B9604-5A"/>
    <s v="huang"/>
    <x v="0"/>
    <x v="0"/>
    <n v="1"/>
    <x v="0"/>
    <x v="0"/>
    <m/>
    <x v="2"/>
    <x v="10"/>
    <x v="0"/>
  </r>
  <r>
    <d v="2016-03-16T00:00:00"/>
    <s v="A3435219"/>
    <s v="B9604-5A"/>
    <s v="huang"/>
    <x v="0"/>
    <x v="1"/>
    <n v="1"/>
    <x v="0"/>
    <x v="0"/>
    <m/>
    <x v="2"/>
    <x v="10"/>
    <x v="0"/>
  </r>
  <r>
    <d v="2016-03-16T00:00:00"/>
    <s v="A3436050"/>
    <s v="B8960-16G"/>
    <s v="huang"/>
    <x v="0"/>
    <x v="1"/>
    <n v="1"/>
    <x v="0"/>
    <x v="0"/>
    <m/>
    <x v="2"/>
    <x v="10"/>
    <x v="0"/>
  </r>
  <r>
    <d v="2016-03-16T00:00:00"/>
    <s v="A3434969"/>
    <s v="B8960-16G"/>
    <s v="kia"/>
    <x v="0"/>
    <x v="2"/>
    <n v="1"/>
    <x v="0"/>
    <x v="0"/>
    <m/>
    <x v="2"/>
    <x v="10"/>
    <x v="0"/>
  </r>
  <r>
    <d v="2016-03-16T00:00:00"/>
    <s v="A3434969"/>
    <s v="B8960-16G"/>
    <s v="kia"/>
    <x v="0"/>
    <x v="1"/>
    <n v="1"/>
    <x v="0"/>
    <x v="0"/>
    <m/>
    <x v="2"/>
    <x v="10"/>
    <x v="0"/>
  </r>
  <r>
    <d v="2016-03-16T00:00:00"/>
    <s v="A3426635"/>
    <s v="B8960-16G"/>
    <s v="kia"/>
    <x v="0"/>
    <x v="1"/>
    <n v="1"/>
    <x v="0"/>
    <x v="0"/>
    <m/>
    <x v="2"/>
    <x v="10"/>
    <x v="0"/>
  </r>
  <r>
    <d v="2016-03-16T00:00:00"/>
    <s v="A3436086"/>
    <s v="B4405-9L"/>
    <s v="kia"/>
    <x v="0"/>
    <x v="2"/>
    <n v="1"/>
    <x v="0"/>
    <x v="0"/>
    <m/>
    <x v="2"/>
    <x v="10"/>
    <x v="0"/>
  </r>
  <r>
    <d v="2016-03-16T00:00:00"/>
    <s v="A3435762"/>
    <s v="B4410-9L"/>
    <s v="huang"/>
    <x v="0"/>
    <x v="11"/>
    <n v="1"/>
    <x v="0"/>
    <x v="0"/>
    <m/>
    <x v="2"/>
    <x v="10"/>
    <x v="0"/>
  </r>
  <r>
    <d v="2016-03-16T00:00:00"/>
    <s v="A3435762"/>
    <s v="B4410-9L"/>
    <s v="huang"/>
    <x v="0"/>
    <x v="3"/>
    <n v="1"/>
    <x v="0"/>
    <x v="0"/>
    <m/>
    <x v="2"/>
    <x v="10"/>
    <x v="0"/>
  </r>
  <r>
    <d v="2016-03-16T00:00:00"/>
    <s v="A3436211"/>
    <s v="B9604-5A"/>
    <s v="kia"/>
    <x v="0"/>
    <x v="2"/>
    <n v="1"/>
    <x v="0"/>
    <x v="0"/>
    <m/>
    <x v="2"/>
    <x v="10"/>
    <x v="0"/>
  </r>
  <r>
    <d v="2016-03-16T00:00:00"/>
    <s v="A3432300"/>
    <s v="B8960-16G"/>
    <s v="huang"/>
    <x v="0"/>
    <x v="2"/>
    <n v="1"/>
    <x v="0"/>
    <x v="0"/>
    <m/>
    <x v="2"/>
    <x v="10"/>
    <x v="0"/>
  </r>
  <r>
    <d v="2016-03-16T00:00:00"/>
    <s v="A3432298"/>
    <s v="B8960-16G"/>
    <s v="kia"/>
    <x v="0"/>
    <x v="1"/>
    <n v="1"/>
    <x v="0"/>
    <x v="0"/>
    <m/>
    <x v="2"/>
    <x v="10"/>
    <x v="0"/>
  </r>
  <r>
    <d v="2016-03-16T00:00:00"/>
    <s v="A3429681"/>
    <s v="B4302-5M"/>
    <s v="huang"/>
    <x v="0"/>
    <x v="1"/>
    <n v="1"/>
    <x v="0"/>
    <x v="0"/>
    <m/>
    <x v="2"/>
    <x v="10"/>
    <x v="0"/>
  </r>
  <r>
    <d v="2016-03-16T00:00:00"/>
    <s v="A3435516"/>
    <s v="B9604-5A"/>
    <s v="kia"/>
    <x v="0"/>
    <x v="1"/>
    <n v="1"/>
    <x v="0"/>
    <x v="0"/>
    <m/>
    <x v="2"/>
    <x v="10"/>
    <x v="0"/>
  </r>
  <r>
    <d v="2016-03-16T00:00:00"/>
    <s v="A3430186"/>
    <s v="B9604-5A"/>
    <s v="kia"/>
    <x v="0"/>
    <x v="1"/>
    <n v="1"/>
    <x v="0"/>
    <x v="0"/>
    <m/>
    <x v="2"/>
    <x v="10"/>
    <x v="0"/>
  </r>
  <r>
    <d v="2016-03-16T00:00:00"/>
    <s v="A3435391"/>
    <s v="B9604-5A"/>
    <s v="kia"/>
    <x v="0"/>
    <x v="1"/>
    <n v="1"/>
    <x v="0"/>
    <x v="0"/>
    <m/>
    <x v="2"/>
    <x v="10"/>
    <x v="0"/>
  </r>
  <r>
    <d v="2016-03-16T00:00:00"/>
    <s v="A3436755"/>
    <s v="B4409-9L"/>
    <s v="kia"/>
    <x v="0"/>
    <x v="2"/>
    <n v="1"/>
    <x v="0"/>
    <x v="0"/>
    <m/>
    <x v="2"/>
    <x v="10"/>
    <x v="0"/>
  </r>
  <r>
    <d v="2016-03-16T00:00:00"/>
    <s v="A3432995"/>
    <s v="B8025-9U"/>
    <s v="huang"/>
    <x v="0"/>
    <x v="3"/>
    <n v="1"/>
    <x v="0"/>
    <x v="0"/>
    <m/>
    <x v="2"/>
    <x v="10"/>
    <x v="0"/>
  </r>
  <r>
    <d v="2016-03-16T00:00:00"/>
    <s v="A3434707"/>
    <s v="B9604-5A"/>
    <s v="huang"/>
    <x v="0"/>
    <x v="1"/>
    <n v="1"/>
    <x v="0"/>
    <x v="0"/>
    <m/>
    <x v="2"/>
    <x v="10"/>
    <x v="0"/>
  </r>
  <r>
    <d v="2016-03-16T00:00:00"/>
    <s v="A3436760"/>
    <s v="B8960-16G"/>
    <s v="huang"/>
    <x v="0"/>
    <x v="1"/>
    <n v="2"/>
    <x v="0"/>
    <x v="0"/>
    <m/>
    <x v="2"/>
    <x v="10"/>
    <x v="0"/>
  </r>
  <r>
    <d v="2016-03-16T00:00:00"/>
    <s v="A3432242"/>
    <s v="B8092-9F"/>
    <s v="huang"/>
    <x v="0"/>
    <x v="3"/>
    <n v="1"/>
    <x v="0"/>
    <x v="0"/>
    <m/>
    <x v="2"/>
    <x v="10"/>
    <x v="0"/>
  </r>
  <r>
    <d v="2016-03-16T00:00:00"/>
    <s v="A3435525"/>
    <s v="B9604-5A"/>
    <s v="huang"/>
    <x v="0"/>
    <x v="2"/>
    <n v="1"/>
    <x v="0"/>
    <x v="0"/>
    <m/>
    <x v="2"/>
    <x v="10"/>
    <x v="0"/>
  </r>
  <r>
    <d v="2016-03-16T00:00:00"/>
    <s v="A3432293"/>
    <s v="B8960-16G"/>
    <s v="huang"/>
    <x v="0"/>
    <x v="1"/>
    <n v="1"/>
    <x v="0"/>
    <x v="0"/>
    <m/>
    <x v="2"/>
    <x v="10"/>
    <x v="0"/>
  </r>
  <r>
    <d v="2016-03-16T00:00:00"/>
    <s v="A3435373"/>
    <s v="B8025-9U"/>
    <s v="huang"/>
    <x v="0"/>
    <x v="9"/>
    <n v="1"/>
    <x v="0"/>
    <x v="1"/>
    <m/>
    <x v="2"/>
    <x v="10"/>
    <x v="0"/>
  </r>
  <r>
    <d v="2016-03-16T00:00:00"/>
    <s v="A3432293"/>
    <s v="B8960-16G"/>
    <s v="huang"/>
    <x v="0"/>
    <x v="9"/>
    <n v="1"/>
    <x v="0"/>
    <x v="1"/>
    <m/>
    <x v="2"/>
    <x v="10"/>
    <x v="0"/>
  </r>
  <r>
    <d v="2016-03-17T00:00:00"/>
    <s v="A3436208"/>
    <s v="B9604-5A"/>
    <s v="kia"/>
    <x v="0"/>
    <x v="2"/>
    <n v="1"/>
    <x v="0"/>
    <x v="0"/>
    <m/>
    <x v="2"/>
    <x v="10"/>
    <x v="0"/>
  </r>
  <r>
    <d v="2016-03-17T00:00:00"/>
    <s v="A3435826"/>
    <s v="B9604-5A"/>
    <s v="kia"/>
    <x v="0"/>
    <x v="2"/>
    <n v="1"/>
    <x v="0"/>
    <x v="0"/>
    <m/>
    <x v="2"/>
    <x v="10"/>
    <x v="0"/>
  </r>
  <r>
    <d v="2016-03-17T00:00:00"/>
    <s v="A3433527"/>
    <s v="B7677-9V"/>
    <s v="kia"/>
    <x v="0"/>
    <x v="2"/>
    <n v="1"/>
    <x v="0"/>
    <x v="0"/>
    <m/>
    <x v="2"/>
    <x v="10"/>
    <x v="0"/>
  </r>
  <r>
    <d v="2016-03-17T00:00:00"/>
    <s v="A3434722"/>
    <s v="B9604-5A"/>
    <s v="huang"/>
    <x v="0"/>
    <x v="0"/>
    <n v="1"/>
    <x v="0"/>
    <x v="0"/>
    <m/>
    <x v="2"/>
    <x v="10"/>
    <x v="0"/>
  </r>
  <r>
    <d v="2016-03-17T00:00:00"/>
    <s v="A3430708"/>
    <s v="B8029-9N"/>
    <s v="huang"/>
    <x v="0"/>
    <x v="1"/>
    <n v="1"/>
    <x v="0"/>
    <x v="0"/>
    <m/>
    <x v="2"/>
    <x v="10"/>
    <x v="0"/>
  </r>
  <r>
    <d v="2016-03-17T00:00:00"/>
    <s v="A3432767"/>
    <s v="B8025-9U"/>
    <s v="kia"/>
    <x v="0"/>
    <x v="1"/>
    <n v="2"/>
    <x v="0"/>
    <x v="0"/>
    <m/>
    <x v="2"/>
    <x v="10"/>
    <x v="0"/>
  </r>
  <r>
    <d v="2016-03-17T00:00:00"/>
    <s v="A3436288"/>
    <s v="B4302-5M"/>
    <s v="kia"/>
    <x v="0"/>
    <x v="2"/>
    <n v="1"/>
    <x v="0"/>
    <x v="0"/>
    <m/>
    <x v="2"/>
    <x v="10"/>
    <x v="0"/>
  </r>
  <r>
    <d v="2016-03-17T00:00:00"/>
    <s v="A3431724"/>
    <s v="B8025-9U"/>
    <s v="kia"/>
    <x v="0"/>
    <x v="2"/>
    <n v="1"/>
    <x v="0"/>
    <x v="0"/>
    <m/>
    <x v="2"/>
    <x v="10"/>
    <x v="0"/>
  </r>
  <r>
    <d v="2016-03-17T00:00:00"/>
    <s v="A3431724"/>
    <s v="B8025-9U"/>
    <s v="kia"/>
    <x v="0"/>
    <x v="1"/>
    <n v="3"/>
    <x v="0"/>
    <x v="0"/>
    <m/>
    <x v="2"/>
    <x v="10"/>
    <x v="0"/>
  </r>
  <r>
    <d v="2016-03-17T00:00:00"/>
    <s v="A3434551"/>
    <s v="B8960-16G"/>
    <s v="kia"/>
    <x v="0"/>
    <x v="1"/>
    <n v="2"/>
    <x v="0"/>
    <x v="0"/>
    <m/>
    <x v="2"/>
    <x v="10"/>
    <x v="0"/>
  </r>
  <r>
    <d v="2016-03-17T00:00:00"/>
    <s v="A3430206"/>
    <s v="B8029-9N"/>
    <s v="kia"/>
    <x v="0"/>
    <x v="2"/>
    <n v="2"/>
    <x v="0"/>
    <x v="0"/>
    <m/>
    <x v="2"/>
    <x v="10"/>
    <x v="0"/>
  </r>
  <r>
    <d v="2016-03-17T00:00:00"/>
    <s v="A3436798"/>
    <s v="B8960-16G"/>
    <s v="huang"/>
    <x v="0"/>
    <x v="1"/>
    <n v="1"/>
    <x v="0"/>
    <x v="0"/>
    <m/>
    <x v="2"/>
    <x v="10"/>
    <x v="0"/>
  </r>
  <r>
    <d v="2016-03-17T00:00:00"/>
    <s v="A3435813"/>
    <s v="B9604-5A"/>
    <s v="huang"/>
    <x v="0"/>
    <x v="1"/>
    <n v="1"/>
    <x v="0"/>
    <x v="0"/>
    <m/>
    <x v="2"/>
    <x v="10"/>
    <x v="0"/>
  </r>
  <r>
    <d v="2016-03-17T00:00:00"/>
    <s v="A3432989"/>
    <s v="B8025-9U"/>
    <s v="kia"/>
    <x v="0"/>
    <x v="2"/>
    <n v="1"/>
    <x v="0"/>
    <x v="0"/>
    <m/>
    <x v="2"/>
    <x v="10"/>
    <x v="0"/>
  </r>
  <r>
    <d v="2016-03-17T00:00:00"/>
    <s v="A3435012"/>
    <s v="B9604-5A"/>
    <s v="kia"/>
    <x v="0"/>
    <x v="2"/>
    <n v="1"/>
    <x v="0"/>
    <x v="0"/>
    <m/>
    <x v="2"/>
    <x v="10"/>
    <x v="0"/>
  </r>
  <r>
    <d v="2016-03-17T00:00:00"/>
    <s v="A3432933"/>
    <s v="B8025-9U"/>
    <s v="kia"/>
    <x v="0"/>
    <x v="2"/>
    <n v="1"/>
    <x v="0"/>
    <x v="0"/>
    <m/>
    <x v="2"/>
    <x v="10"/>
    <x v="0"/>
  </r>
  <r>
    <d v="2016-03-17T00:00:00"/>
    <s v="A3435817"/>
    <s v="B9604-5A"/>
    <s v="huang"/>
    <x v="0"/>
    <x v="1"/>
    <n v="1"/>
    <x v="0"/>
    <x v="0"/>
    <m/>
    <x v="2"/>
    <x v="10"/>
    <x v="0"/>
  </r>
  <r>
    <d v="2016-03-17T00:00:00"/>
    <s v="A3435977"/>
    <s v="B8025-9U"/>
    <s v="huang"/>
    <x v="0"/>
    <x v="0"/>
    <n v="1"/>
    <x v="0"/>
    <x v="0"/>
    <m/>
    <x v="2"/>
    <x v="10"/>
    <x v="0"/>
  </r>
  <r>
    <d v="2016-03-17T00:00:00"/>
    <s v="A3435977"/>
    <s v="B8025-9U"/>
    <s v="huang"/>
    <x v="0"/>
    <x v="3"/>
    <n v="1"/>
    <x v="0"/>
    <x v="0"/>
    <m/>
    <x v="2"/>
    <x v="10"/>
    <x v="0"/>
  </r>
  <r>
    <d v="2016-03-17T00:00:00"/>
    <s v="A3436924"/>
    <s v="B4402-9L"/>
    <s v="huang"/>
    <x v="0"/>
    <x v="6"/>
    <n v="1"/>
    <x v="0"/>
    <x v="1"/>
    <m/>
    <x v="2"/>
    <x v="10"/>
    <x v="0"/>
  </r>
  <r>
    <d v="2016-03-17T00:00:00"/>
    <s v="A3435462"/>
    <s v="B4305-5M"/>
    <s v="huang"/>
    <x v="0"/>
    <x v="9"/>
    <n v="1"/>
    <x v="0"/>
    <x v="1"/>
    <m/>
    <x v="2"/>
    <x v="10"/>
    <x v="0"/>
  </r>
  <r>
    <d v="2016-03-18T00:00:00"/>
    <s v="A3436822"/>
    <s v="B8099-9H"/>
    <s v="huang"/>
    <x v="0"/>
    <x v="1"/>
    <n v="2"/>
    <x v="0"/>
    <x v="0"/>
    <m/>
    <x v="2"/>
    <x v="10"/>
    <x v="0"/>
  </r>
  <r>
    <d v="2016-03-18T00:00:00"/>
    <s v="A3432679"/>
    <s v="B9622-5P"/>
    <s v="huang"/>
    <x v="0"/>
    <x v="3"/>
    <n v="1"/>
    <x v="0"/>
    <x v="0"/>
    <m/>
    <x v="2"/>
    <x v="10"/>
    <x v="0"/>
  </r>
  <r>
    <d v="2016-03-18T00:00:00"/>
    <s v="A3435598"/>
    <s v="B4331-5P"/>
    <s v="huang"/>
    <x v="0"/>
    <x v="1"/>
    <n v="1"/>
    <x v="0"/>
    <x v="0"/>
    <m/>
    <x v="2"/>
    <x v="10"/>
    <x v="0"/>
  </r>
  <r>
    <d v="2016-03-18T00:00:00"/>
    <s v="A3431508"/>
    <s v="B8029-9N"/>
    <s v="kia"/>
    <x v="0"/>
    <x v="1"/>
    <n v="1"/>
    <x v="0"/>
    <x v="0"/>
    <m/>
    <x v="2"/>
    <x v="10"/>
    <x v="0"/>
  </r>
  <r>
    <d v="2016-03-18T00:00:00"/>
    <s v="A3435458"/>
    <s v="B4305-5M"/>
    <s v="huang"/>
    <x v="0"/>
    <x v="1"/>
    <n v="1"/>
    <x v="0"/>
    <x v="0"/>
    <m/>
    <x v="2"/>
    <x v="10"/>
    <x v="0"/>
  </r>
  <r>
    <d v="2016-03-18T00:00:00"/>
    <s v="A3430713"/>
    <s v="B8029-9N"/>
    <s v="huang"/>
    <x v="0"/>
    <x v="1"/>
    <n v="1"/>
    <x v="0"/>
    <x v="0"/>
    <m/>
    <x v="2"/>
    <x v="10"/>
    <x v="0"/>
  </r>
  <r>
    <d v="2016-03-18T00:00:00"/>
    <s v="A3435187"/>
    <s v="B8960-16G"/>
    <s v="KELLY"/>
    <x v="0"/>
    <x v="1"/>
    <n v="1"/>
    <x v="0"/>
    <x v="0"/>
    <m/>
    <x v="2"/>
    <x v="10"/>
    <x v="0"/>
  </r>
  <r>
    <d v="2016-03-18T00:00:00"/>
    <s v="A3429470"/>
    <s v="B8960-16G"/>
    <s v="huang"/>
    <x v="0"/>
    <x v="3"/>
    <n v="1"/>
    <x v="0"/>
    <x v="0"/>
    <m/>
    <x v="2"/>
    <x v="10"/>
    <x v="0"/>
  </r>
  <r>
    <d v="2016-03-18T00:00:00"/>
    <s v="A3434656"/>
    <s v="B8960-16G"/>
    <s v="kia"/>
    <x v="0"/>
    <x v="2"/>
    <n v="2"/>
    <x v="0"/>
    <x v="0"/>
    <m/>
    <x v="2"/>
    <x v="10"/>
    <x v="0"/>
  </r>
  <r>
    <d v="2016-03-18T00:00:00"/>
    <s v="A3429465"/>
    <s v="B8960-16G"/>
    <s v="kia"/>
    <x v="0"/>
    <x v="2"/>
    <n v="1"/>
    <x v="0"/>
    <x v="0"/>
    <m/>
    <x v="2"/>
    <x v="10"/>
    <x v="0"/>
  </r>
  <r>
    <d v="2016-03-18T00:00:00"/>
    <s v="A3431730"/>
    <s v="B8025-9U"/>
    <s v="KELLY"/>
    <x v="0"/>
    <x v="1"/>
    <n v="2"/>
    <x v="0"/>
    <x v="0"/>
    <m/>
    <x v="2"/>
    <x v="10"/>
    <x v="0"/>
  </r>
  <r>
    <d v="2016-03-18T00:00:00"/>
    <s v="A3435601"/>
    <s v="B4331-5P"/>
    <s v="huang"/>
    <x v="0"/>
    <x v="2"/>
    <n v="1"/>
    <x v="0"/>
    <x v="0"/>
    <m/>
    <x v="2"/>
    <x v="10"/>
    <x v="0"/>
  </r>
  <r>
    <d v="2016-03-18T00:00:00"/>
    <s v="A3435601"/>
    <s v="B4331-5P"/>
    <s v="huang"/>
    <x v="0"/>
    <x v="1"/>
    <n v="1"/>
    <x v="0"/>
    <x v="0"/>
    <m/>
    <x v="2"/>
    <x v="10"/>
    <x v="0"/>
  </r>
  <r>
    <d v="2016-03-18T00:00:00"/>
    <s v="A3435772"/>
    <s v="B4324-5P"/>
    <s v="kia"/>
    <x v="0"/>
    <x v="1"/>
    <n v="1"/>
    <x v="0"/>
    <x v="0"/>
    <m/>
    <x v="2"/>
    <x v="10"/>
    <x v="0"/>
  </r>
  <r>
    <d v="2016-03-18T00:00:00"/>
    <s v="A3436754"/>
    <s v="B4409-9L"/>
    <s v="huang"/>
    <x v="0"/>
    <x v="1"/>
    <n v="2"/>
    <x v="0"/>
    <x v="0"/>
    <m/>
    <x v="2"/>
    <x v="10"/>
    <x v="0"/>
  </r>
  <r>
    <d v="2016-03-18T00:00:00"/>
    <s v="A3436757"/>
    <s v="B4409-9L"/>
    <s v="huang"/>
    <x v="0"/>
    <x v="1"/>
    <n v="1"/>
    <x v="0"/>
    <x v="0"/>
    <m/>
    <x v="2"/>
    <x v="10"/>
    <x v="0"/>
  </r>
  <r>
    <d v="2016-03-18T00:00:00"/>
    <s v="A3435849"/>
    <s v="B8029-9N"/>
    <s v="kia"/>
    <x v="0"/>
    <x v="2"/>
    <n v="1"/>
    <x v="0"/>
    <x v="0"/>
    <m/>
    <x v="2"/>
    <x v="10"/>
    <x v="0"/>
  </r>
  <r>
    <d v="2016-03-18T00:00:00"/>
    <s v="A3430706"/>
    <s v="B8029-9N"/>
    <s v="huang"/>
    <x v="0"/>
    <x v="3"/>
    <n v="1"/>
    <x v="0"/>
    <x v="0"/>
    <m/>
    <x v="2"/>
    <x v="10"/>
    <x v="0"/>
  </r>
  <r>
    <d v="2016-03-18T00:00:00"/>
    <s v="A3432576"/>
    <s v="B4310-5P"/>
    <s v="huang"/>
    <x v="0"/>
    <x v="0"/>
    <n v="1"/>
    <x v="0"/>
    <x v="0"/>
    <m/>
    <x v="2"/>
    <x v="10"/>
    <x v="0"/>
  </r>
  <r>
    <d v="2016-03-18T00:00:00"/>
    <s v="A3426638"/>
    <s v="B8960-16G"/>
    <s v="kia"/>
    <x v="0"/>
    <x v="2"/>
    <n v="1"/>
    <x v="0"/>
    <x v="0"/>
    <m/>
    <x v="2"/>
    <x v="10"/>
    <x v="0"/>
  </r>
  <r>
    <d v="2016-03-18T00:00:00"/>
    <s v="A3427532"/>
    <s v="B8960-16G"/>
    <s v="kia"/>
    <x v="0"/>
    <x v="1"/>
    <n v="1"/>
    <x v="0"/>
    <x v="0"/>
    <m/>
    <x v="2"/>
    <x v="10"/>
    <x v="0"/>
  </r>
  <r>
    <d v="2016-03-19T00:00:00"/>
    <s v="A3431513."/>
    <s v="B8029-9N"/>
    <s v="huang"/>
    <x v="0"/>
    <x v="1"/>
    <n v="1"/>
    <x v="0"/>
    <x v="0"/>
    <m/>
    <x v="2"/>
    <x v="10"/>
    <x v="0"/>
  </r>
  <r>
    <d v="2016-03-19T00:00:00"/>
    <s v="A3435456"/>
    <s v="B4305-5M"/>
    <s v="huang"/>
    <x v="0"/>
    <x v="1"/>
    <n v="2"/>
    <x v="0"/>
    <x v="0"/>
    <m/>
    <x v="2"/>
    <x v="10"/>
    <x v="0"/>
  </r>
  <r>
    <d v="2016-03-19T00:00:00"/>
    <s v="A3435466"/>
    <s v="B4305-5M"/>
    <s v="huang"/>
    <x v="0"/>
    <x v="13"/>
    <n v="1"/>
    <x v="0"/>
    <x v="0"/>
    <m/>
    <x v="2"/>
    <x v="10"/>
    <x v="0"/>
  </r>
  <r>
    <d v="2016-03-19T00:00:00"/>
    <s v="A3435466"/>
    <s v="B4305-5M"/>
    <s v="huang"/>
    <x v="0"/>
    <x v="1"/>
    <n v="1"/>
    <x v="0"/>
    <x v="0"/>
    <m/>
    <x v="2"/>
    <x v="10"/>
    <x v="0"/>
  </r>
  <r>
    <d v="2016-03-19T00:00:00"/>
    <s v="A3435169"/>
    <s v="B4302-5M"/>
    <s v="huang"/>
    <x v="0"/>
    <x v="0"/>
    <n v="2"/>
    <x v="0"/>
    <x v="0"/>
    <m/>
    <x v="2"/>
    <x v="10"/>
    <x v="0"/>
  </r>
  <r>
    <d v="2016-03-19T00:00:00"/>
    <s v="A3428345"/>
    <s v="B4324-5P"/>
    <s v="huang"/>
    <x v="0"/>
    <x v="2"/>
    <n v="1"/>
    <x v="0"/>
    <x v="0"/>
    <m/>
    <x v="2"/>
    <x v="10"/>
    <x v="0"/>
  </r>
  <r>
    <d v="2016-03-19T00:00:00"/>
    <s v="A3434711"/>
    <s v="B9604-5A"/>
    <s v="M.JOTHI"/>
    <x v="0"/>
    <x v="2"/>
    <n v="1"/>
    <x v="0"/>
    <x v="0"/>
    <m/>
    <x v="2"/>
    <x v="10"/>
    <x v="0"/>
  </r>
  <r>
    <d v="2016-03-19T00:00:00"/>
    <s v="A3436124"/>
    <s v="B4318-5P"/>
    <s v="huang"/>
    <x v="0"/>
    <x v="1"/>
    <n v="1"/>
    <x v="0"/>
    <x v="0"/>
    <m/>
    <x v="2"/>
    <x v="10"/>
    <x v="0"/>
  </r>
  <r>
    <d v="2016-03-19T00:00:00"/>
    <s v="A3434552"/>
    <s v="B8960-16G"/>
    <s v="huang"/>
    <x v="0"/>
    <x v="1"/>
    <n v="3"/>
    <x v="0"/>
    <x v="0"/>
    <m/>
    <x v="2"/>
    <x v="10"/>
    <x v="0"/>
  </r>
  <r>
    <d v="2016-03-19T00:00:00"/>
    <s v="A3433232"/>
    <s v="B8025-9U"/>
    <s v="huang"/>
    <x v="0"/>
    <x v="1"/>
    <n v="2"/>
    <x v="0"/>
    <x v="0"/>
    <m/>
    <x v="2"/>
    <x v="10"/>
    <x v="0"/>
  </r>
  <r>
    <d v="2016-03-19T00:00:00"/>
    <s v="A3428875"/>
    <s v="B9604-5A"/>
    <s v="huang"/>
    <x v="0"/>
    <x v="1"/>
    <n v="1"/>
    <x v="0"/>
    <x v="0"/>
    <m/>
    <x v="2"/>
    <x v="10"/>
    <x v="0"/>
  </r>
  <r>
    <d v="2016-03-19T00:00:00"/>
    <s v="A3428596"/>
    <s v="B8092-9F"/>
    <s v="M.JOTHI"/>
    <x v="0"/>
    <x v="1"/>
    <n v="1"/>
    <x v="0"/>
    <x v="0"/>
    <m/>
    <x v="2"/>
    <x v="10"/>
    <x v="0"/>
  </r>
  <r>
    <d v="2016-03-19T00:00:00"/>
    <s v="A3435013"/>
    <s v="B9604-5A"/>
    <s v="M.JOTHI"/>
    <x v="0"/>
    <x v="0"/>
    <n v="1"/>
    <x v="0"/>
    <x v="0"/>
    <m/>
    <x v="2"/>
    <x v="10"/>
    <x v="0"/>
  </r>
  <r>
    <d v="2016-03-19T00:00:00"/>
    <s v="A3437978"/>
    <s v="B4306-5M"/>
    <s v="huang"/>
    <x v="0"/>
    <x v="13"/>
    <n v="2"/>
    <x v="0"/>
    <x v="0"/>
    <m/>
    <x v="2"/>
    <x v="10"/>
    <x v="0"/>
  </r>
  <r>
    <d v="2016-03-19T00:00:00"/>
    <s v="A3437978"/>
    <s v="B4306-5M"/>
    <s v="huang"/>
    <x v="0"/>
    <x v="1"/>
    <n v="1"/>
    <x v="0"/>
    <x v="0"/>
    <m/>
    <x v="2"/>
    <x v="10"/>
    <x v="0"/>
  </r>
  <r>
    <d v="2016-03-19T00:00:00"/>
    <s v="A3437816"/>
    <s v="B4306-5M"/>
    <s v="huang"/>
    <x v="0"/>
    <x v="1"/>
    <n v="1"/>
    <x v="0"/>
    <x v="0"/>
    <m/>
    <x v="2"/>
    <x v="10"/>
    <x v="0"/>
  </r>
  <r>
    <d v="2016-03-19T00:00:00"/>
    <s v="A3435158"/>
    <s v="B4302-5M"/>
    <s v="huang"/>
    <x v="0"/>
    <x v="1"/>
    <n v="2"/>
    <x v="0"/>
    <x v="0"/>
    <m/>
    <x v="2"/>
    <x v="10"/>
    <x v="0"/>
  </r>
  <r>
    <d v="2016-03-19T00:00:00"/>
    <s v="A3429468"/>
    <s v="B8960-16G"/>
    <s v="huang"/>
    <x v="0"/>
    <x v="1"/>
    <n v="1"/>
    <x v="0"/>
    <x v="0"/>
    <m/>
    <x v="2"/>
    <x v="10"/>
    <x v="0"/>
  </r>
  <r>
    <d v="2016-03-19T00:00:00"/>
    <s v="A3434536"/>
    <s v="B8960-16G"/>
    <s v="huang"/>
    <x v="0"/>
    <x v="1"/>
    <n v="1"/>
    <x v="0"/>
    <x v="0"/>
    <m/>
    <x v="2"/>
    <x v="10"/>
    <x v="0"/>
  </r>
  <r>
    <d v="2016-03-19T00:00:00"/>
    <s v="A3436209"/>
    <s v="B9604-5A"/>
    <s v="huang"/>
    <x v="0"/>
    <x v="1"/>
    <n v="1"/>
    <x v="0"/>
    <x v="0"/>
    <m/>
    <x v="2"/>
    <x v="10"/>
    <x v="0"/>
  </r>
  <r>
    <d v="2016-03-19T00:00:00"/>
    <s v="A3431297"/>
    <s v="B9608-5N"/>
    <s v="huang"/>
    <x v="0"/>
    <x v="3"/>
    <n v="1"/>
    <x v="0"/>
    <x v="0"/>
    <m/>
    <x v="2"/>
    <x v="10"/>
    <x v="0"/>
  </r>
  <r>
    <d v="2016-03-19T00:00:00"/>
    <s v="A3436351"/>
    <s v="B4302-5M"/>
    <s v="huang"/>
    <x v="0"/>
    <x v="1"/>
    <n v="1"/>
    <x v="0"/>
    <x v="0"/>
    <m/>
    <x v="2"/>
    <x v="10"/>
    <x v="0"/>
  </r>
  <r>
    <d v="2016-03-19T00:00:00"/>
    <s v="A3429111"/>
    <s v="B4327-5P"/>
    <s v="huang"/>
    <x v="0"/>
    <x v="2"/>
    <n v="1"/>
    <x v="0"/>
    <x v="0"/>
    <m/>
    <x v="2"/>
    <x v="10"/>
    <x v="0"/>
  </r>
  <r>
    <d v="2016-03-19T00:00:00"/>
    <s v="A3437726"/>
    <s v="B8099-9H"/>
    <s v="huang"/>
    <x v="0"/>
    <x v="2"/>
    <n v="1"/>
    <x v="0"/>
    <x v="0"/>
    <m/>
    <x v="2"/>
    <x v="10"/>
    <x v="0"/>
  </r>
  <r>
    <d v="2016-03-19T00:00:00"/>
    <s v="A3432758"/>
    <s v="B8025-9U"/>
    <s v="huang"/>
    <x v="0"/>
    <x v="2"/>
    <n v="1"/>
    <x v="0"/>
    <x v="0"/>
    <m/>
    <x v="2"/>
    <x v="10"/>
    <x v="0"/>
  </r>
  <r>
    <d v="2016-03-19T00:00:00"/>
    <s v="A3436600"/>
    <s v="B4332-5P"/>
    <s v="huang"/>
    <x v="0"/>
    <x v="1"/>
    <n v="1"/>
    <x v="0"/>
    <x v="0"/>
    <m/>
    <x v="2"/>
    <x v="10"/>
    <x v="0"/>
  </r>
  <r>
    <d v="2016-03-19T00:00:00"/>
    <s v="A3435854"/>
    <s v="B8029-9N"/>
    <s v="huang"/>
    <x v="0"/>
    <x v="2"/>
    <n v="1"/>
    <x v="0"/>
    <x v="0"/>
    <m/>
    <x v="2"/>
    <x v="10"/>
    <x v="0"/>
  </r>
  <r>
    <d v="2016-03-19T00:00:00"/>
    <s v="A3434653."/>
    <s v="B8960-16G"/>
    <s v="huang"/>
    <x v="0"/>
    <x v="1"/>
    <n v="2"/>
    <x v="0"/>
    <x v="0"/>
    <m/>
    <x v="2"/>
    <x v="10"/>
    <x v="0"/>
  </r>
  <r>
    <d v="2016-03-19T00:00:00"/>
    <s v="A3432308"/>
    <s v="B8960-16G"/>
    <s v="M.JOTHI"/>
    <x v="0"/>
    <x v="1"/>
    <n v="2"/>
    <x v="0"/>
    <x v="0"/>
    <m/>
    <x v="2"/>
    <x v="10"/>
    <x v="0"/>
  </r>
  <r>
    <d v="2016-03-19T00:00:00"/>
    <s v="A3436116"/>
    <s v="B8960-16G"/>
    <s v="huang"/>
    <x v="0"/>
    <x v="0"/>
    <n v="1"/>
    <x v="0"/>
    <x v="0"/>
    <m/>
    <x v="2"/>
    <x v="10"/>
    <x v="0"/>
  </r>
  <r>
    <d v="2016-03-19T00:00:00"/>
    <s v="A3434654"/>
    <s v="B8960-16G"/>
    <s v="huang"/>
    <x v="0"/>
    <x v="2"/>
    <n v="1"/>
    <x v="0"/>
    <x v="0"/>
    <m/>
    <x v="2"/>
    <x v="10"/>
    <x v="0"/>
  </r>
  <r>
    <d v="2016-03-19T00:00:00"/>
    <s v="A3436121"/>
    <s v="B8960-16G"/>
    <s v="M.JOTHI"/>
    <x v="0"/>
    <x v="1"/>
    <n v="1"/>
    <x v="0"/>
    <x v="0"/>
    <m/>
    <x v="2"/>
    <x v="10"/>
    <x v="0"/>
  </r>
  <r>
    <d v="2016-03-20T00:00:00"/>
    <s v="A3435923"/>
    <s v="B9604-5A"/>
    <s v="chin"/>
    <x v="0"/>
    <x v="1"/>
    <n v="6"/>
    <x v="0"/>
    <x v="0"/>
    <m/>
    <x v="2"/>
    <x v="10"/>
    <x v="0"/>
  </r>
  <r>
    <d v="2016-03-20T00:00:00"/>
    <s v="A3435923"/>
    <s v="B9604-5A"/>
    <s v="chin"/>
    <x v="0"/>
    <x v="3"/>
    <n v="1"/>
    <x v="0"/>
    <x v="0"/>
    <m/>
    <x v="2"/>
    <x v="10"/>
    <x v="0"/>
  </r>
  <r>
    <d v="2016-03-20T00:00:00"/>
    <s v="A3431087"/>
    <s v="B9607-5N"/>
    <s v="chin"/>
    <x v="0"/>
    <x v="8"/>
    <n v="1"/>
    <x v="0"/>
    <x v="0"/>
    <m/>
    <x v="2"/>
    <x v="10"/>
    <x v="0"/>
  </r>
  <r>
    <d v="2016-03-20T00:00:00"/>
    <s v="A3437440"/>
    <s v="B8960-16G"/>
    <s v="huang"/>
    <x v="0"/>
    <x v="1"/>
    <n v="1"/>
    <x v="0"/>
    <x v="0"/>
    <m/>
    <x v="2"/>
    <x v="10"/>
    <x v="0"/>
  </r>
  <r>
    <d v="2016-03-20T00:00:00"/>
    <s v="A3437440"/>
    <s v="B8960-16G"/>
    <s v="huang"/>
    <x v="0"/>
    <x v="3"/>
    <n v="2"/>
    <x v="0"/>
    <x v="0"/>
    <m/>
    <x v="2"/>
    <x v="10"/>
    <x v="0"/>
  </r>
  <r>
    <d v="2016-03-20T00:00:00"/>
    <s v="A3432888"/>
    <s v="B8025-9U"/>
    <s v="chin"/>
    <x v="0"/>
    <x v="1"/>
    <n v="1"/>
    <x v="0"/>
    <x v="0"/>
    <m/>
    <x v="2"/>
    <x v="10"/>
    <x v="0"/>
  </r>
  <r>
    <d v="2016-03-20T00:00:00"/>
    <s v="A3432994"/>
    <s v="B8025-9U"/>
    <s v="chin"/>
    <x v="0"/>
    <x v="1"/>
    <n v="2"/>
    <x v="0"/>
    <x v="0"/>
    <m/>
    <x v="2"/>
    <x v="10"/>
    <x v="0"/>
  </r>
  <r>
    <d v="2016-03-20T00:00:00"/>
    <s v="A3436406"/>
    <s v="B9604-5A"/>
    <s v="chin"/>
    <x v="0"/>
    <x v="1"/>
    <n v="1"/>
    <x v="0"/>
    <x v="0"/>
    <m/>
    <x v="2"/>
    <x v="10"/>
    <x v="0"/>
  </r>
  <r>
    <d v="2016-03-20T00:00:00"/>
    <s v="A3435394"/>
    <s v="B9604-5A"/>
    <s v="chin"/>
    <x v="0"/>
    <x v="0"/>
    <n v="1"/>
    <x v="0"/>
    <x v="0"/>
    <m/>
    <x v="2"/>
    <x v="10"/>
    <x v="0"/>
  </r>
  <r>
    <d v="2016-03-20T00:00:00"/>
    <s v="A3435166"/>
    <s v="B4302-5M"/>
    <s v="chin"/>
    <x v="0"/>
    <x v="1"/>
    <n v="2"/>
    <x v="0"/>
    <x v="0"/>
    <m/>
    <x v="2"/>
    <x v="10"/>
    <x v="0"/>
  </r>
  <r>
    <d v="2016-03-20T00:00:00"/>
    <s v="A3436215"/>
    <s v="B9604-5A"/>
    <s v="chin"/>
    <x v="0"/>
    <x v="2"/>
    <n v="1"/>
    <x v="0"/>
    <x v="0"/>
    <m/>
    <x v="2"/>
    <x v="10"/>
    <x v="0"/>
  </r>
  <r>
    <d v="2016-03-20T00:00:00"/>
    <s v="A3436215"/>
    <s v="B9604-5A"/>
    <s v="chin"/>
    <x v="0"/>
    <x v="1"/>
    <n v="2"/>
    <x v="0"/>
    <x v="0"/>
    <m/>
    <x v="2"/>
    <x v="10"/>
    <x v="0"/>
  </r>
  <r>
    <d v="2016-03-20T00:00:00"/>
    <s v="A3435379"/>
    <s v="B9604-5A"/>
    <s v="chin"/>
    <x v="0"/>
    <x v="0"/>
    <n v="1"/>
    <x v="0"/>
    <x v="0"/>
    <m/>
    <x v="2"/>
    <x v="10"/>
    <x v="0"/>
  </r>
  <r>
    <d v="2016-03-20T00:00:00"/>
    <s v="A3435379"/>
    <s v="B9604-5A"/>
    <s v="chin"/>
    <x v="0"/>
    <x v="1"/>
    <n v="1"/>
    <x v="0"/>
    <x v="0"/>
    <m/>
    <x v="2"/>
    <x v="10"/>
    <x v="0"/>
  </r>
  <r>
    <d v="2016-03-20T00:00:00"/>
    <s v="A3436411"/>
    <s v="B9604-5A"/>
    <s v="chin"/>
    <x v="0"/>
    <x v="1"/>
    <n v="2"/>
    <x v="0"/>
    <x v="0"/>
    <m/>
    <x v="2"/>
    <x v="10"/>
    <x v="0"/>
  </r>
  <r>
    <d v="2016-03-20T00:00:00"/>
    <s v="A3436411"/>
    <s v="B9604-5A"/>
    <s v="chin"/>
    <x v="0"/>
    <x v="3"/>
    <n v="1"/>
    <x v="0"/>
    <x v="0"/>
    <m/>
    <x v="2"/>
    <x v="10"/>
    <x v="0"/>
  </r>
  <r>
    <d v="2016-03-20T00:00:00"/>
    <s v="A3431205"/>
    <s v="B8025-9U"/>
    <s v="chin"/>
    <x v="0"/>
    <x v="2"/>
    <n v="1"/>
    <x v="0"/>
    <x v="0"/>
    <m/>
    <x v="2"/>
    <x v="10"/>
    <x v="0"/>
  </r>
  <r>
    <d v="2016-03-20T00:00:00"/>
    <s v="A3431725"/>
    <s v="B8025-9U"/>
    <s v="chin"/>
    <x v="0"/>
    <x v="1"/>
    <n v="2"/>
    <x v="0"/>
    <x v="0"/>
    <m/>
    <x v="2"/>
    <x v="10"/>
    <x v="0"/>
  </r>
  <r>
    <d v="2016-03-20T00:00:00"/>
    <s v="A3436950"/>
    <s v="B8029-9N"/>
    <s v="M.JOTHI"/>
    <x v="0"/>
    <x v="2"/>
    <n v="1"/>
    <x v="0"/>
    <x v="0"/>
    <m/>
    <x v="2"/>
    <x v="10"/>
    <x v="0"/>
  </r>
  <r>
    <d v="2016-03-20T00:00:00"/>
    <s v="A3436950"/>
    <s v="B8029-9N"/>
    <s v="M.JOTHI"/>
    <x v="0"/>
    <x v="1"/>
    <n v="1"/>
    <x v="0"/>
    <x v="0"/>
    <m/>
    <x v="2"/>
    <x v="10"/>
    <x v="0"/>
  </r>
  <r>
    <d v="2016-03-20T00:00:00"/>
    <s v="A3432010"/>
    <s v="B8025-9U"/>
    <s v="chin"/>
    <x v="0"/>
    <x v="2"/>
    <n v="1"/>
    <x v="0"/>
    <x v="0"/>
    <m/>
    <x v="2"/>
    <x v="10"/>
    <x v="0"/>
  </r>
  <r>
    <d v="2016-03-20T00:00:00"/>
    <s v="A3432887"/>
    <s v="B8025-9U"/>
    <s v="huang"/>
    <x v="0"/>
    <x v="1"/>
    <n v="5"/>
    <x v="0"/>
    <x v="0"/>
    <m/>
    <x v="2"/>
    <x v="10"/>
    <x v="0"/>
  </r>
  <r>
    <d v="2016-03-20T00:00:00"/>
    <s v="A3436761"/>
    <s v="B8960-16G"/>
    <s v="M.JOTHI"/>
    <x v="0"/>
    <x v="2"/>
    <n v="1"/>
    <x v="0"/>
    <x v="0"/>
    <m/>
    <x v="2"/>
    <x v="10"/>
    <x v="0"/>
  </r>
  <r>
    <d v="2016-03-20T00:00:00"/>
    <s v="A3435392"/>
    <s v="B9604-5A"/>
    <s v="chin"/>
    <x v="0"/>
    <x v="1"/>
    <n v="1"/>
    <x v="0"/>
    <x v="0"/>
    <m/>
    <x v="2"/>
    <x v="10"/>
    <x v="0"/>
  </r>
  <r>
    <d v="2016-03-20T00:00:00"/>
    <s v="A3437070"/>
    <s v="B9604-5A"/>
    <s v="chin"/>
    <x v="0"/>
    <x v="1"/>
    <n v="1"/>
    <x v="0"/>
    <x v="0"/>
    <m/>
    <x v="2"/>
    <x v="10"/>
    <x v="0"/>
  </r>
  <r>
    <d v="2016-03-20T00:00:00"/>
    <s v="A3435396"/>
    <s v="B9604-5A"/>
    <s v="chin"/>
    <x v="0"/>
    <x v="2"/>
    <n v="1"/>
    <x v="0"/>
    <x v="0"/>
    <m/>
    <x v="2"/>
    <x v="10"/>
    <x v="0"/>
  </r>
  <r>
    <d v="2016-03-20T00:00:00"/>
    <s v="A3435390"/>
    <s v="B9604-5A"/>
    <s v="chin"/>
    <x v="0"/>
    <x v="1"/>
    <n v="3"/>
    <x v="0"/>
    <x v="0"/>
    <m/>
    <x v="2"/>
    <x v="10"/>
    <x v="0"/>
  </r>
  <r>
    <d v="2016-03-20T00:00:00"/>
    <s v="A3431211"/>
    <s v="B8025-9U"/>
    <s v="chin"/>
    <x v="0"/>
    <x v="2"/>
    <n v="1"/>
    <x v="0"/>
    <x v="0"/>
    <m/>
    <x v="2"/>
    <x v="10"/>
    <x v="0"/>
  </r>
  <r>
    <d v="2016-03-20T00:00:00"/>
    <s v="A3436826"/>
    <s v="B8099-9H"/>
    <s v="huang"/>
    <x v="0"/>
    <x v="2"/>
    <n v="1"/>
    <x v="0"/>
    <x v="0"/>
    <m/>
    <x v="2"/>
    <x v="10"/>
    <x v="0"/>
  </r>
  <r>
    <d v="2016-03-20T00:00:00"/>
    <s v="A3432014"/>
    <s v="B8025-9U"/>
    <s v="chin"/>
    <x v="0"/>
    <x v="1"/>
    <n v="2"/>
    <x v="0"/>
    <x v="0"/>
    <m/>
    <x v="2"/>
    <x v="10"/>
    <x v="0"/>
  </r>
  <r>
    <d v="2016-03-20T00:00:00"/>
    <s v="A3430169"/>
    <s v="B9604-5A"/>
    <s v="chin"/>
    <x v="0"/>
    <x v="1"/>
    <n v="1"/>
    <x v="0"/>
    <x v="0"/>
    <m/>
    <x v="2"/>
    <x v="10"/>
    <x v="0"/>
  </r>
  <r>
    <d v="2016-03-20T00:00:00"/>
    <s v="A3435770"/>
    <s v="B4324-5P"/>
    <s v="huang"/>
    <x v="0"/>
    <x v="1"/>
    <n v="1"/>
    <x v="0"/>
    <x v="0"/>
    <m/>
    <x v="2"/>
    <x v="10"/>
    <x v="0"/>
  </r>
  <r>
    <d v="2016-03-20T00:00:00"/>
    <s v="A3432762"/>
    <s v="B8025-9U"/>
    <s v="M.JOTHI"/>
    <x v="0"/>
    <x v="2"/>
    <n v="1"/>
    <x v="0"/>
    <x v="0"/>
    <m/>
    <x v="2"/>
    <x v="10"/>
    <x v="0"/>
  </r>
  <r>
    <d v="2016-03-20T00:00:00"/>
    <s v="A3432762"/>
    <s v="B8025-9U"/>
    <s v="M.JOTHI"/>
    <x v="0"/>
    <x v="0"/>
    <n v="1"/>
    <x v="0"/>
    <x v="0"/>
    <m/>
    <x v="2"/>
    <x v="10"/>
    <x v="0"/>
  </r>
  <r>
    <d v="2016-03-20T00:00:00"/>
    <s v="A3436415"/>
    <s v="B9604-5A"/>
    <s v="chin"/>
    <x v="0"/>
    <x v="1"/>
    <n v="2"/>
    <x v="0"/>
    <x v="0"/>
    <m/>
    <x v="2"/>
    <x v="10"/>
    <x v="0"/>
  </r>
  <r>
    <d v="2016-03-20T00:00:00"/>
    <s v="A3436338"/>
    <s v="B8029-9N"/>
    <s v="M.JOTHI"/>
    <x v="0"/>
    <x v="1"/>
    <n v="2"/>
    <x v="0"/>
    <x v="0"/>
    <m/>
    <x v="2"/>
    <x v="10"/>
    <x v="0"/>
  </r>
  <r>
    <d v="2016-03-20T00:00:00"/>
    <s v="A3431206"/>
    <s v="B8025-9U"/>
    <s v="chin"/>
    <x v="0"/>
    <x v="2"/>
    <n v="1"/>
    <x v="0"/>
    <x v="0"/>
    <m/>
    <x v="2"/>
    <x v="10"/>
    <x v="0"/>
  </r>
  <r>
    <d v="2016-03-20T00:00:00"/>
    <s v="A3431206"/>
    <s v="B8025-9U"/>
    <s v="chin"/>
    <x v="0"/>
    <x v="1"/>
    <n v="2"/>
    <x v="0"/>
    <x v="0"/>
    <m/>
    <x v="2"/>
    <x v="10"/>
    <x v="0"/>
  </r>
  <r>
    <d v="2016-03-20T00:00:00"/>
    <s v="A3432677"/>
    <s v="B9622-5P"/>
    <s v="chin"/>
    <x v="0"/>
    <x v="1"/>
    <n v="1"/>
    <x v="0"/>
    <x v="0"/>
    <m/>
    <x v="2"/>
    <x v="10"/>
    <x v="0"/>
  </r>
  <r>
    <d v="2016-03-20T00:00:00"/>
    <s v="A3435604"/>
    <s v="B4331-5P"/>
    <s v="huang"/>
    <x v="0"/>
    <x v="1"/>
    <n v="1"/>
    <x v="0"/>
    <x v="0"/>
    <m/>
    <x v="2"/>
    <x v="10"/>
    <x v="0"/>
  </r>
  <r>
    <d v="2016-03-20T00:00:00"/>
    <s v="A3437163"/>
    <s v="B8960-16G"/>
    <s v="huang"/>
    <x v="0"/>
    <x v="1"/>
    <n v="1"/>
    <x v="0"/>
    <x v="0"/>
    <m/>
    <x v="2"/>
    <x v="10"/>
    <x v="0"/>
  </r>
  <r>
    <d v="2016-03-20T00:00:00"/>
    <s v="A3431502"/>
    <s v="B8029-9N"/>
    <s v="chin"/>
    <x v="0"/>
    <x v="1"/>
    <n v="2"/>
    <x v="0"/>
    <x v="0"/>
    <m/>
    <x v="2"/>
    <x v="10"/>
    <x v="0"/>
  </r>
  <r>
    <d v="2016-03-20T00:00:00"/>
    <s v="A3436132"/>
    <s v="B4318-5P"/>
    <s v="chin"/>
    <x v="0"/>
    <x v="0"/>
    <n v="1"/>
    <x v="0"/>
    <x v="0"/>
    <m/>
    <x v="2"/>
    <x v="10"/>
    <x v="0"/>
  </r>
  <r>
    <d v="2016-03-20T00:00:00"/>
    <s v="A3436132"/>
    <s v="B4318-5P"/>
    <s v="chin"/>
    <x v="0"/>
    <x v="1"/>
    <n v="2"/>
    <x v="0"/>
    <x v="0"/>
    <m/>
    <x v="2"/>
    <x v="10"/>
    <x v="0"/>
  </r>
  <r>
    <d v="2016-03-20T00:00:00"/>
    <s v="A3436759"/>
    <s v="B8960-16G"/>
    <s v="chin"/>
    <x v="0"/>
    <x v="2"/>
    <n v="1"/>
    <x v="0"/>
    <x v="0"/>
    <m/>
    <x v="2"/>
    <x v="10"/>
    <x v="0"/>
  </r>
  <r>
    <d v="2016-03-20T00:00:00"/>
    <s v="A3431727"/>
    <s v="B8025-9U"/>
    <s v="chin"/>
    <x v="0"/>
    <x v="1"/>
    <n v="1"/>
    <x v="0"/>
    <x v="0"/>
    <m/>
    <x v="2"/>
    <x v="10"/>
    <x v="0"/>
  </r>
  <r>
    <d v="2016-03-20T00:00:00"/>
    <s v="A3431208"/>
    <s v="B8025-9U"/>
    <s v="M.JOTHI"/>
    <x v="0"/>
    <x v="1"/>
    <n v="1"/>
    <x v="0"/>
    <x v="0"/>
    <m/>
    <x v="2"/>
    <x v="10"/>
    <x v="0"/>
  </r>
  <r>
    <d v="2016-03-20T00:00:00"/>
    <s v="A3437082"/>
    <s v="B9604-5A"/>
    <s v="chin"/>
    <x v="0"/>
    <x v="1"/>
    <n v="1"/>
    <x v="0"/>
    <x v="0"/>
    <m/>
    <x v="2"/>
    <x v="10"/>
    <x v="0"/>
  </r>
  <r>
    <d v="2016-03-20T00:00:00"/>
    <s v="A3432007"/>
    <s v="B8025-9U"/>
    <s v="chin"/>
    <x v="0"/>
    <x v="2"/>
    <n v="1"/>
    <x v="0"/>
    <x v="0"/>
    <m/>
    <x v="2"/>
    <x v="10"/>
    <x v="0"/>
  </r>
  <r>
    <d v="2016-03-20T00:00:00"/>
    <s v="A3432756"/>
    <s v="B8025-9U"/>
    <s v="chin"/>
    <x v="0"/>
    <x v="1"/>
    <n v="1"/>
    <x v="0"/>
    <x v="0"/>
    <m/>
    <x v="2"/>
    <x v="10"/>
    <x v="0"/>
  </r>
  <r>
    <d v="2016-03-20T00:00:00"/>
    <s v="A3435191"/>
    <s v="B8960-16G"/>
    <s v="huang"/>
    <x v="0"/>
    <x v="3"/>
    <n v="1"/>
    <x v="0"/>
    <x v="0"/>
    <m/>
    <x v="2"/>
    <x v="10"/>
    <x v="0"/>
  </r>
  <r>
    <d v="2016-03-20T00:00:00"/>
    <s v="A3437131"/>
    <s v="B8029-9N"/>
    <s v="chin"/>
    <x v="0"/>
    <x v="3"/>
    <n v="1"/>
    <x v="0"/>
    <x v="0"/>
    <m/>
    <x v="2"/>
    <x v="10"/>
    <x v="0"/>
  </r>
  <r>
    <d v="2016-03-20T00:00:00"/>
    <s v="A3432014"/>
    <s v="B8025-9U"/>
    <s v="huang"/>
    <x v="0"/>
    <x v="6"/>
    <n v="1"/>
    <x v="0"/>
    <x v="1"/>
    <m/>
    <x v="2"/>
    <x v="10"/>
    <x v="0"/>
  </r>
  <r>
    <d v="2016-03-20T00:00:00"/>
    <s v="A3431954"/>
    <s v="B8029-9N"/>
    <s v="huang"/>
    <x v="0"/>
    <x v="9"/>
    <n v="1"/>
    <x v="0"/>
    <x v="1"/>
    <m/>
    <x v="2"/>
    <x v="10"/>
    <x v="0"/>
  </r>
  <r>
    <d v="2016-03-21T00:00:00"/>
    <s v="A3434570"/>
    <s v="B8025-9U"/>
    <s v="chin"/>
    <x v="0"/>
    <x v="1"/>
    <n v="1"/>
    <x v="0"/>
    <x v="0"/>
    <m/>
    <x v="2"/>
    <x v="11"/>
    <x v="0"/>
  </r>
  <r>
    <d v="2016-03-21T00:00:00"/>
    <s v="A3432999"/>
    <s v="B8025-9U"/>
    <s v="chin"/>
    <x v="0"/>
    <x v="2"/>
    <n v="1"/>
    <x v="0"/>
    <x v="0"/>
    <m/>
    <x v="2"/>
    <x v="11"/>
    <x v="0"/>
  </r>
  <r>
    <d v="2016-03-21T00:00:00"/>
    <s v="A3434492"/>
    <s v="B8960-16G"/>
    <s v="chin"/>
    <x v="0"/>
    <x v="1"/>
    <n v="4"/>
    <x v="0"/>
    <x v="0"/>
    <m/>
    <x v="2"/>
    <x v="11"/>
    <x v="0"/>
  </r>
  <r>
    <d v="2016-03-21T00:00:00"/>
    <s v="A3433008"/>
    <s v="B8025-9U"/>
    <s v="chin"/>
    <x v="0"/>
    <x v="0"/>
    <n v="1"/>
    <x v="0"/>
    <x v="0"/>
    <m/>
    <x v="2"/>
    <x v="11"/>
    <x v="0"/>
  </r>
  <r>
    <d v="2016-03-21T00:00:00"/>
    <s v="A3438957"/>
    <s v="B9509-10V"/>
    <s v="chin"/>
    <x v="0"/>
    <x v="1"/>
    <n v="1"/>
    <x v="0"/>
    <x v="0"/>
    <m/>
    <x v="2"/>
    <x v="11"/>
    <x v="0"/>
  </r>
  <r>
    <d v="2016-03-21T00:00:00"/>
    <s v="A3436599"/>
    <s v="B4332-5P"/>
    <s v="huang"/>
    <x v="0"/>
    <x v="1"/>
    <n v="1"/>
    <x v="0"/>
    <x v="0"/>
    <m/>
    <x v="2"/>
    <x v="11"/>
    <x v="0"/>
  </r>
  <r>
    <d v="2016-03-21T00:00:00"/>
    <s v="A3434553"/>
    <s v="B8960-16G"/>
    <s v="chin"/>
    <x v="0"/>
    <x v="1"/>
    <n v="1"/>
    <x v="0"/>
    <x v="0"/>
    <m/>
    <x v="2"/>
    <x v="11"/>
    <x v="0"/>
  </r>
  <r>
    <d v="2016-03-21T00:00:00"/>
    <s v="A3436286"/>
    <s v="B4302-5M"/>
    <s v="huang"/>
    <x v="0"/>
    <x v="2"/>
    <n v="1"/>
    <x v="0"/>
    <x v="0"/>
    <m/>
    <x v="2"/>
    <x v="11"/>
    <x v="0"/>
  </r>
  <r>
    <d v="2016-03-21T00:00:00"/>
    <s v="A3436286"/>
    <s v="B4302-5M"/>
    <s v="huang"/>
    <x v="0"/>
    <x v="0"/>
    <n v="1"/>
    <x v="0"/>
    <x v="0"/>
    <m/>
    <x v="2"/>
    <x v="11"/>
    <x v="0"/>
  </r>
  <r>
    <d v="2016-03-21T00:00:00"/>
    <s v="A3436286"/>
    <s v="B4302-5M"/>
    <s v="huang"/>
    <x v="0"/>
    <x v="1"/>
    <n v="1"/>
    <x v="0"/>
    <x v="0"/>
    <m/>
    <x v="2"/>
    <x v="11"/>
    <x v="0"/>
  </r>
  <r>
    <d v="2016-03-21T00:00:00"/>
    <s v="A3437065"/>
    <s v="B9604-5A"/>
    <s v="chin"/>
    <x v="0"/>
    <x v="1"/>
    <n v="1"/>
    <x v="0"/>
    <x v="0"/>
    <m/>
    <x v="2"/>
    <x v="11"/>
    <x v="0"/>
  </r>
  <r>
    <d v="2016-03-21T00:00:00"/>
    <s v="A3437079"/>
    <s v="B9604-5A"/>
    <s v="chin"/>
    <x v="0"/>
    <x v="2"/>
    <n v="1"/>
    <x v="0"/>
    <x v="0"/>
    <m/>
    <x v="2"/>
    <x v="11"/>
    <x v="0"/>
  </r>
  <r>
    <d v="2016-03-21T00:00:00"/>
    <s v="A3432763"/>
    <s v="B8025-9U"/>
    <s v="chin"/>
    <x v="0"/>
    <x v="1"/>
    <n v="1"/>
    <x v="0"/>
    <x v="0"/>
    <m/>
    <x v="2"/>
    <x v="11"/>
    <x v="0"/>
  </r>
  <r>
    <d v="2016-03-21T00:00:00"/>
    <s v="A3432005"/>
    <s v="B8025-9U"/>
    <s v="huang"/>
    <x v="0"/>
    <x v="1"/>
    <n v="1"/>
    <x v="0"/>
    <x v="0"/>
    <m/>
    <x v="2"/>
    <x v="11"/>
    <x v="0"/>
  </r>
  <r>
    <d v="2016-03-21T00:00:00"/>
    <s v="A3434537"/>
    <s v="B8960-16G"/>
    <s v="chin"/>
    <x v="0"/>
    <x v="1"/>
    <n v="2"/>
    <x v="0"/>
    <x v="0"/>
    <m/>
    <x v="2"/>
    <x v="11"/>
    <x v="0"/>
  </r>
  <r>
    <d v="2016-03-21T00:00:00"/>
    <s v="A3437073"/>
    <s v="B9604-5A"/>
    <s v="chin"/>
    <x v="0"/>
    <x v="1"/>
    <n v="1"/>
    <x v="0"/>
    <x v="0"/>
    <m/>
    <x v="2"/>
    <x v="11"/>
    <x v="0"/>
  </r>
  <r>
    <d v="2016-03-21T00:00:00"/>
    <s v="A3431957"/>
    <s v="B8029-9N"/>
    <s v="huang"/>
    <x v="0"/>
    <x v="2"/>
    <n v="2"/>
    <x v="0"/>
    <x v="0"/>
    <m/>
    <x v="2"/>
    <x v="11"/>
    <x v="0"/>
  </r>
  <r>
    <d v="2016-03-21T00:00:00"/>
    <s v="A3435764"/>
    <s v="B4410-9L"/>
    <s v="chin"/>
    <x v="0"/>
    <x v="1"/>
    <n v="2"/>
    <x v="0"/>
    <x v="0"/>
    <m/>
    <x v="2"/>
    <x v="11"/>
    <x v="0"/>
  </r>
  <r>
    <d v="2016-03-21T00:00:00"/>
    <s v="A3435774"/>
    <s v="B4324-5P"/>
    <s v="huang"/>
    <x v="0"/>
    <x v="0"/>
    <n v="2"/>
    <x v="0"/>
    <x v="0"/>
    <m/>
    <x v="2"/>
    <x v="11"/>
    <x v="0"/>
  </r>
  <r>
    <d v="2016-03-21T00:00:00"/>
    <s v="A3433445"/>
    <s v="B4400-9K"/>
    <s v="huang"/>
    <x v="0"/>
    <x v="1"/>
    <n v="1"/>
    <x v="0"/>
    <x v="0"/>
    <m/>
    <x v="2"/>
    <x v="11"/>
    <x v="0"/>
  </r>
  <r>
    <d v="2016-03-21T00:00:00"/>
    <s v="A3435492"/>
    <s v="B8025-9U"/>
    <s v="chin"/>
    <x v="0"/>
    <x v="1"/>
    <n v="1"/>
    <x v="0"/>
    <x v="0"/>
    <m/>
    <x v="2"/>
    <x v="11"/>
    <x v="0"/>
  </r>
  <r>
    <d v="2016-03-21T00:00:00"/>
    <s v="A3436601"/>
    <s v="B4332-5P"/>
    <s v="huang"/>
    <x v="0"/>
    <x v="1"/>
    <n v="1"/>
    <x v="0"/>
    <x v="0"/>
    <m/>
    <x v="2"/>
    <x v="11"/>
    <x v="0"/>
  </r>
  <r>
    <d v="2016-03-21T00:00:00"/>
    <s v="A3437072"/>
    <s v="B9604-5A"/>
    <s v="huang"/>
    <x v="0"/>
    <x v="14"/>
    <n v="1"/>
    <x v="0"/>
    <x v="0"/>
    <m/>
    <x v="2"/>
    <x v="11"/>
    <x v="0"/>
  </r>
  <r>
    <d v="2016-03-21T00:00:00"/>
    <s v="A3436126"/>
    <s v="B4318-5P"/>
    <s v="huang"/>
    <x v="0"/>
    <x v="0"/>
    <n v="2"/>
    <x v="0"/>
    <x v="0"/>
    <m/>
    <x v="2"/>
    <x v="11"/>
    <x v="0"/>
  </r>
  <r>
    <d v="2016-03-21T00:00:00"/>
    <s v="A3436126"/>
    <s v="B4318-5P"/>
    <s v="huang"/>
    <x v="0"/>
    <x v="14"/>
    <n v="1"/>
    <x v="0"/>
    <x v="0"/>
    <m/>
    <x v="2"/>
    <x v="11"/>
    <x v="0"/>
  </r>
  <r>
    <d v="2016-03-21T00:00:00"/>
    <s v="A3435451"/>
    <s v="B4305-5M"/>
    <s v="chin"/>
    <x v="0"/>
    <x v="2"/>
    <n v="1"/>
    <x v="0"/>
    <x v="0"/>
    <m/>
    <x v="2"/>
    <x v="11"/>
    <x v="0"/>
  </r>
  <r>
    <d v="2016-03-21T00:00:00"/>
    <s v="A3435451"/>
    <s v="B4305-5M"/>
    <s v="chin"/>
    <x v="0"/>
    <x v="1"/>
    <n v="1"/>
    <x v="0"/>
    <x v="0"/>
    <m/>
    <x v="2"/>
    <x v="11"/>
    <x v="0"/>
  </r>
  <r>
    <d v="2016-03-21T00:00:00"/>
    <s v="A3435766"/>
    <s v="B4324-5P"/>
    <s v="huang"/>
    <x v="0"/>
    <x v="1"/>
    <n v="1"/>
    <x v="0"/>
    <x v="0"/>
    <m/>
    <x v="2"/>
    <x v="11"/>
    <x v="0"/>
  </r>
  <r>
    <d v="2016-03-21T00:00:00"/>
    <s v="A3434721"/>
    <s v="B9604-5A"/>
    <s v="huang"/>
    <x v="0"/>
    <x v="2"/>
    <n v="1"/>
    <x v="0"/>
    <x v="0"/>
    <m/>
    <x v="2"/>
    <x v="11"/>
    <x v="0"/>
  </r>
  <r>
    <d v="2016-03-21T00:00:00"/>
    <s v="A3436617"/>
    <s v="B8029-9N"/>
    <s v="huang"/>
    <x v="0"/>
    <x v="1"/>
    <n v="2"/>
    <x v="0"/>
    <x v="0"/>
    <m/>
    <x v="2"/>
    <x v="11"/>
    <x v="0"/>
  </r>
  <r>
    <d v="2016-03-21T00:00:00"/>
    <s v="A3437437"/>
    <s v="B8960-16G"/>
    <s v="huang"/>
    <x v="0"/>
    <x v="14"/>
    <n v="1"/>
    <x v="0"/>
    <x v="0"/>
    <m/>
    <x v="2"/>
    <x v="11"/>
    <x v="0"/>
  </r>
  <r>
    <d v="2016-03-21T00:00:00"/>
    <s v="A3437074"/>
    <s v="B9604-5A"/>
    <s v="huang"/>
    <x v="0"/>
    <x v="2"/>
    <n v="1"/>
    <x v="0"/>
    <x v="0"/>
    <m/>
    <x v="2"/>
    <x v="11"/>
    <x v="0"/>
  </r>
  <r>
    <d v="2016-03-21T00:00:00"/>
    <s v="A3437074"/>
    <s v="B9604-5A"/>
    <s v="huang"/>
    <x v="0"/>
    <x v="1"/>
    <n v="1"/>
    <x v="0"/>
    <x v="0"/>
    <m/>
    <x v="2"/>
    <x v="11"/>
    <x v="0"/>
  </r>
  <r>
    <d v="2016-03-21T00:00:00"/>
    <s v="A3436717"/>
    <s v="B8029-9N"/>
    <s v="huang"/>
    <x v="0"/>
    <x v="2"/>
    <n v="1"/>
    <x v="0"/>
    <x v="0"/>
    <m/>
    <x v="2"/>
    <x v="11"/>
    <x v="0"/>
  </r>
  <r>
    <d v="2016-03-21T00:00:00"/>
    <s v="A3435465"/>
    <s v="B4305-5M"/>
    <s v="huang"/>
    <x v="0"/>
    <x v="2"/>
    <n v="1"/>
    <x v="0"/>
    <x v="0"/>
    <m/>
    <x v="2"/>
    <x v="11"/>
    <x v="0"/>
  </r>
  <r>
    <d v="2016-03-21T00:00:00"/>
    <s v="A3435461"/>
    <s v="B4305-5M"/>
    <s v="huang"/>
    <x v="0"/>
    <x v="2"/>
    <n v="1"/>
    <x v="0"/>
    <x v="0"/>
    <m/>
    <x v="2"/>
    <x v="11"/>
    <x v="0"/>
  </r>
  <r>
    <d v="2016-03-21T00:00:00"/>
    <s v="A3440230"/>
    <s v="B8099-9H"/>
    <s v="huang"/>
    <x v="0"/>
    <x v="2"/>
    <n v="2"/>
    <x v="0"/>
    <x v="0"/>
    <m/>
    <x v="2"/>
    <x v="11"/>
    <x v="0"/>
  </r>
  <r>
    <d v="2016-03-21T00:00:00"/>
    <s v="A3437436"/>
    <s v="B8960-16G"/>
    <s v="KELLY"/>
    <x v="0"/>
    <x v="2"/>
    <n v="1"/>
    <x v="0"/>
    <x v="0"/>
    <m/>
    <x v="2"/>
    <x v="11"/>
    <x v="0"/>
  </r>
  <r>
    <d v="2016-03-21T00:00:00"/>
    <s v="A3437439"/>
    <s v="B8960-16G"/>
    <s v="huang"/>
    <x v="0"/>
    <x v="2"/>
    <n v="2"/>
    <x v="0"/>
    <x v="0"/>
    <m/>
    <x v="2"/>
    <x v="11"/>
    <x v="0"/>
  </r>
  <r>
    <d v="2016-03-21T00:00:00"/>
    <s v="A3437439"/>
    <s v="B8960-16G"/>
    <s v="huang"/>
    <x v="0"/>
    <x v="0"/>
    <n v="1"/>
    <x v="0"/>
    <x v="0"/>
    <m/>
    <x v="2"/>
    <x v="11"/>
    <x v="0"/>
  </r>
  <r>
    <d v="2016-03-21T00:00:00"/>
    <s v="A3433521"/>
    <s v="B8025-9U"/>
    <s v="chin"/>
    <x v="0"/>
    <x v="1"/>
    <n v="1"/>
    <x v="0"/>
    <x v="0"/>
    <m/>
    <x v="2"/>
    <x v="11"/>
    <x v="0"/>
  </r>
  <r>
    <d v="2016-03-21T00:00:00"/>
    <s v="A3436212"/>
    <s v="B9604-5A"/>
    <s v="huang"/>
    <x v="0"/>
    <x v="2"/>
    <n v="1"/>
    <x v="0"/>
    <x v="0"/>
    <m/>
    <x v="2"/>
    <x v="11"/>
    <x v="0"/>
  </r>
  <r>
    <d v="2016-03-21T00:00:00"/>
    <s v="A3436283"/>
    <s v="B4302-5M"/>
    <s v="huang"/>
    <x v="0"/>
    <x v="2"/>
    <n v="1"/>
    <x v="0"/>
    <x v="0"/>
    <m/>
    <x v="2"/>
    <x v="11"/>
    <x v="0"/>
  </r>
  <r>
    <d v="2016-03-21T00:00:00"/>
    <s v="A3436283"/>
    <s v="B4302-5M"/>
    <s v="huang"/>
    <x v="0"/>
    <x v="0"/>
    <n v="1"/>
    <x v="0"/>
    <x v="0"/>
    <m/>
    <x v="2"/>
    <x v="11"/>
    <x v="0"/>
  </r>
  <r>
    <d v="2016-03-21T00:00:00"/>
    <s v="A3436382"/>
    <s v="B8025-9U"/>
    <s v="huang"/>
    <x v="0"/>
    <x v="1"/>
    <n v="1"/>
    <x v="0"/>
    <x v="0"/>
    <m/>
    <x v="2"/>
    <x v="11"/>
    <x v="0"/>
  </r>
  <r>
    <d v="2016-03-21T00:00:00"/>
    <s v="A3432754"/>
    <s v="B8025-9U"/>
    <s v="chin"/>
    <x v="0"/>
    <x v="2"/>
    <n v="1"/>
    <x v="0"/>
    <x v="0"/>
    <m/>
    <x v="2"/>
    <x v="11"/>
    <x v="0"/>
  </r>
  <r>
    <d v="2016-03-21T00:00:00"/>
    <s v="A3431728"/>
    <s v="B8025-9U"/>
    <s v="chin"/>
    <x v="0"/>
    <x v="2"/>
    <n v="1"/>
    <x v="0"/>
    <x v="0"/>
    <m/>
    <x v="2"/>
    <x v="11"/>
    <x v="0"/>
  </r>
  <r>
    <d v="2016-03-21T00:00:00"/>
    <s v="A3439285"/>
    <s v="B8099-9H"/>
    <s v="huang"/>
    <x v="0"/>
    <x v="2"/>
    <n v="1"/>
    <x v="0"/>
    <x v="0"/>
    <m/>
    <x v="2"/>
    <x v="11"/>
    <x v="0"/>
  </r>
  <r>
    <d v="2016-03-21T00:00:00"/>
    <s v="A3431961"/>
    <s v="B8029-9N"/>
    <s v="huang"/>
    <x v="0"/>
    <x v="2"/>
    <n v="2"/>
    <x v="0"/>
    <x v="0"/>
    <m/>
    <x v="2"/>
    <x v="11"/>
    <x v="0"/>
  </r>
  <r>
    <d v="2016-03-21T00:00:00"/>
    <s v="A3435509"/>
    <s v="B8025-9U"/>
    <s v="huang"/>
    <x v="0"/>
    <x v="1"/>
    <n v="1"/>
    <x v="0"/>
    <x v="0"/>
    <m/>
    <x v="2"/>
    <x v="11"/>
    <x v="0"/>
  </r>
  <r>
    <d v="2016-03-21T00:00:00"/>
    <s v="A3436797"/>
    <s v="B8960-16G"/>
    <s v="M.JOTHI"/>
    <x v="0"/>
    <x v="1"/>
    <n v="2"/>
    <x v="0"/>
    <x v="0"/>
    <m/>
    <x v="2"/>
    <x v="11"/>
    <x v="0"/>
  </r>
  <r>
    <d v="2016-03-21T00:00:00"/>
    <s v="A3435492"/>
    <s v="B8025-9U"/>
    <s v="chin"/>
    <x v="0"/>
    <x v="1"/>
    <n v="1"/>
    <x v="0"/>
    <x v="0"/>
    <m/>
    <x v="2"/>
    <x v="11"/>
    <x v="0"/>
  </r>
  <r>
    <d v="2016-03-21T00:00:00"/>
    <s v="A3437437"/>
    <s v="B8960-16G"/>
    <s v="huang"/>
    <x v="0"/>
    <x v="4"/>
    <n v="1"/>
    <x v="0"/>
    <x v="1"/>
    <m/>
    <x v="2"/>
    <x v="11"/>
    <x v="0"/>
  </r>
  <r>
    <d v="2016-03-21T00:00:00"/>
    <s v="A3437436"/>
    <s v="B8960-16G"/>
    <s v="M.JOTHI"/>
    <x v="0"/>
    <x v="6"/>
    <n v="4"/>
    <x v="0"/>
    <x v="1"/>
    <m/>
    <x v="2"/>
    <x v="11"/>
    <x v="0"/>
  </r>
  <r>
    <d v="2016-03-22T00:00:00"/>
    <s v="A3437727"/>
    <s v="B8099-9H"/>
    <s v="kia"/>
    <x v="0"/>
    <x v="1"/>
    <n v="1"/>
    <x v="0"/>
    <x v="0"/>
    <m/>
    <x v="2"/>
    <x v="11"/>
    <x v="0"/>
  </r>
  <r>
    <d v="2016-03-22T00:00:00"/>
    <s v="A3433083"/>
    <s v="B4400-9K"/>
    <s v="chin"/>
    <x v="0"/>
    <x v="2"/>
    <n v="1"/>
    <x v="0"/>
    <x v="0"/>
    <m/>
    <x v="2"/>
    <x v="11"/>
    <x v="0"/>
  </r>
  <r>
    <d v="2016-03-22T00:00:00"/>
    <s v="A3435193"/>
    <s v="B8025-9U"/>
    <s v="chin"/>
    <x v="0"/>
    <x v="1"/>
    <n v="1"/>
    <x v="0"/>
    <x v="0"/>
    <m/>
    <x v="2"/>
    <x v="11"/>
    <x v="0"/>
  </r>
  <r>
    <d v="2016-03-22T00:00:00"/>
    <s v="A3437465"/>
    <s v="B8960-16G"/>
    <s v="M.JOTHI"/>
    <x v="0"/>
    <x v="1"/>
    <n v="1"/>
    <x v="0"/>
    <x v="0"/>
    <m/>
    <x v="2"/>
    <x v="11"/>
    <x v="0"/>
  </r>
  <r>
    <d v="2016-03-22T00:00:00"/>
    <s v="A3432988"/>
    <s v="B8025-9U"/>
    <s v="chin"/>
    <x v="0"/>
    <x v="1"/>
    <n v="1"/>
    <x v="0"/>
    <x v="0"/>
    <m/>
    <x v="2"/>
    <x v="11"/>
    <x v="0"/>
  </r>
  <r>
    <d v="2016-03-22T00:00:00"/>
    <s v="A3437438"/>
    <s v="B8960-16G"/>
    <s v="M.JOTHI"/>
    <x v="0"/>
    <x v="1"/>
    <n v="1"/>
    <x v="0"/>
    <x v="0"/>
    <m/>
    <x v="2"/>
    <x v="11"/>
    <x v="0"/>
  </r>
  <r>
    <d v="2016-03-22T00:00:00"/>
    <s v="A3436347"/>
    <s v="B4302-5M"/>
    <s v="chin"/>
    <x v="0"/>
    <x v="1"/>
    <n v="1"/>
    <x v="0"/>
    <x v="0"/>
    <m/>
    <x v="2"/>
    <x v="11"/>
    <x v="0"/>
  </r>
  <r>
    <d v="2016-03-22T00:00:00"/>
    <s v="A3439432"/>
    <s v="B4310-5P"/>
    <s v="chin"/>
    <x v="0"/>
    <x v="0"/>
    <n v="2"/>
    <x v="0"/>
    <x v="0"/>
    <m/>
    <x v="2"/>
    <x v="11"/>
    <x v="0"/>
  </r>
  <r>
    <d v="2016-03-22T00:00:00"/>
    <s v="A3432869"/>
    <s v="B4406-9S"/>
    <s v="chin"/>
    <x v="0"/>
    <x v="2"/>
    <n v="1"/>
    <x v="0"/>
    <x v="0"/>
    <m/>
    <x v="2"/>
    <x v="11"/>
    <x v="0"/>
  </r>
  <r>
    <d v="2016-03-22T00:00:00"/>
    <s v="A3437731"/>
    <s v="B8099-9H"/>
    <s v="kia"/>
    <x v="0"/>
    <x v="2"/>
    <n v="1"/>
    <x v="0"/>
    <x v="0"/>
    <m/>
    <x v="2"/>
    <x v="11"/>
    <x v="0"/>
  </r>
  <r>
    <d v="2016-03-22T00:00:00"/>
    <s v="A3436800"/>
    <s v="B8960-16G"/>
    <s v="kia"/>
    <x v="0"/>
    <x v="2"/>
    <n v="1"/>
    <x v="0"/>
    <x v="0"/>
    <m/>
    <x v="2"/>
    <x v="11"/>
    <x v="0"/>
  </r>
  <r>
    <d v="2016-03-22T00:00:00"/>
    <s v="A3432601"/>
    <s v="B8088-9S"/>
    <s v="kia"/>
    <x v="0"/>
    <x v="2"/>
    <n v="1"/>
    <x v="0"/>
    <x v="0"/>
    <m/>
    <x v="2"/>
    <x v="11"/>
    <x v="0"/>
  </r>
  <r>
    <d v="2016-03-22T00:00:00"/>
    <s v="A3435491"/>
    <s v="B8025-9U"/>
    <s v="kia"/>
    <x v="0"/>
    <x v="1"/>
    <n v="1"/>
    <x v="0"/>
    <x v="0"/>
    <m/>
    <x v="2"/>
    <x v="11"/>
    <x v="0"/>
  </r>
  <r>
    <d v="2016-03-22T00:00:00"/>
    <s v="A3435130"/>
    <s v="B8088-9S"/>
    <s v="kia"/>
    <x v="0"/>
    <x v="1"/>
    <n v="1"/>
    <x v="0"/>
    <x v="0"/>
    <m/>
    <x v="2"/>
    <x v="11"/>
    <x v="0"/>
  </r>
  <r>
    <d v="2016-03-22T00:00:00"/>
    <s v="A3437970"/>
    <s v="B8025-9U"/>
    <s v="kia"/>
    <x v="0"/>
    <x v="2"/>
    <n v="1"/>
    <x v="0"/>
    <x v="0"/>
    <m/>
    <x v="2"/>
    <x v="11"/>
    <x v="0"/>
  </r>
  <r>
    <d v="2016-03-22T00:00:00"/>
    <s v="A3433987"/>
    <s v="B7925-9N"/>
    <s v="kia"/>
    <x v="0"/>
    <x v="1"/>
    <n v="1"/>
    <x v="0"/>
    <x v="0"/>
    <m/>
    <x v="2"/>
    <x v="11"/>
    <x v="0"/>
  </r>
  <r>
    <d v="2016-03-22T00:00:00"/>
    <s v="A3437722"/>
    <s v="B8099-9H"/>
    <s v="kia"/>
    <x v="0"/>
    <x v="4"/>
    <n v="1"/>
    <x v="0"/>
    <x v="1"/>
    <m/>
    <x v="2"/>
    <x v="11"/>
    <x v="0"/>
  </r>
  <r>
    <d v="2016-03-22T00:00:00"/>
    <s v="A3435775"/>
    <s v="B4324-5P"/>
    <s v="M.JOTHI"/>
    <x v="0"/>
    <x v="1"/>
    <n v="1"/>
    <x v="0"/>
    <x v="1"/>
    <m/>
    <x v="2"/>
    <x v="11"/>
    <x v="0"/>
  </r>
  <r>
    <d v="2016-03-23T00:00:00"/>
    <s v="P2012485"/>
    <s v="AE27A-5P"/>
    <s v="M.JOTHI"/>
    <x v="0"/>
    <x v="1"/>
    <n v="1"/>
    <x v="0"/>
    <x v="0"/>
    <m/>
    <x v="2"/>
    <x v="11"/>
    <x v="0"/>
  </r>
  <r>
    <d v="2016-03-23T00:00:00"/>
    <s v="A3435926"/>
    <s v="B9604-5A"/>
    <s v="chin"/>
    <x v="0"/>
    <x v="2"/>
    <n v="1"/>
    <x v="0"/>
    <x v="0"/>
    <m/>
    <x v="2"/>
    <x v="11"/>
    <x v="0"/>
  </r>
  <r>
    <d v="2016-03-23T00:00:00"/>
    <s v="A3434437"/>
    <s v="B4400-9K"/>
    <s v="chin"/>
    <x v="0"/>
    <x v="0"/>
    <n v="1"/>
    <x v="0"/>
    <x v="0"/>
    <m/>
    <x v="2"/>
    <x v="11"/>
    <x v="0"/>
  </r>
  <r>
    <d v="2016-03-23T00:00:00"/>
    <s v="A3438205"/>
    <s v="B4400-9K"/>
    <s v="chin"/>
    <x v="0"/>
    <x v="0"/>
    <n v="6"/>
    <x v="0"/>
    <x v="0"/>
    <m/>
    <x v="2"/>
    <x v="11"/>
    <x v="0"/>
  </r>
  <r>
    <d v="2016-03-23T00:00:00"/>
    <s v="A3438807"/>
    <s v="B8025-9U"/>
    <s v="chin"/>
    <x v="0"/>
    <x v="2"/>
    <n v="2"/>
    <x v="0"/>
    <x v="0"/>
    <m/>
    <x v="2"/>
    <x v="11"/>
    <x v="0"/>
  </r>
  <r>
    <d v="2016-03-23T00:00:00"/>
    <s v="A3437377"/>
    <s v="B9604-5A"/>
    <s v="chin"/>
    <x v="0"/>
    <x v="2"/>
    <n v="1"/>
    <x v="0"/>
    <x v="0"/>
    <m/>
    <x v="2"/>
    <x v="11"/>
    <x v="0"/>
  </r>
  <r>
    <d v="2016-03-23T00:00:00"/>
    <s v="A3436217"/>
    <s v="B9604-5A"/>
    <s v="chin"/>
    <x v="0"/>
    <x v="1"/>
    <n v="1"/>
    <x v="0"/>
    <x v="0"/>
    <m/>
    <x v="2"/>
    <x v="11"/>
    <x v="0"/>
  </r>
  <r>
    <d v="2016-03-23T00:00:00"/>
    <s v="A3436399"/>
    <s v="B9604-5A"/>
    <s v="chin"/>
    <x v="0"/>
    <x v="1"/>
    <n v="2"/>
    <x v="0"/>
    <x v="0"/>
    <m/>
    <x v="2"/>
    <x v="11"/>
    <x v="0"/>
  </r>
  <r>
    <d v="2016-03-23T00:00:00"/>
    <s v="A3436401"/>
    <s v="B9604-5A"/>
    <s v="chin"/>
    <x v="0"/>
    <x v="1"/>
    <n v="1"/>
    <x v="0"/>
    <x v="0"/>
    <m/>
    <x v="2"/>
    <x v="11"/>
    <x v="0"/>
  </r>
  <r>
    <d v="2016-03-23T00:00:00"/>
    <s v="A3435129"/>
    <s v="B8088-9S"/>
    <s v="chin"/>
    <x v="0"/>
    <x v="2"/>
    <n v="1"/>
    <x v="0"/>
    <x v="0"/>
    <m/>
    <x v="2"/>
    <x v="11"/>
    <x v="0"/>
  </r>
  <r>
    <d v="2016-03-23T00:00:00"/>
    <s v="A3435395"/>
    <s v="B9604-5A"/>
    <s v="chin"/>
    <x v="0"/>
    <x v="1"/>
    <n v="1"/>
    <x v="0"/>
    <x v="0"/>
    <m/>
    <x v="2"/>
    <x v="11"/>
    <x v="0"/>
  </r>
  <r>
    <d v="2016-03-23T00:00:00"/>
    <s v="A3432807"/>
    <s v="B9604-5A"/>
    <s v="chin"/>
    <x v="0"/>
    <x v="2"/>
    <n v="1"/>
    <x v="0"/>
    <x v="0"/>
    <m/>
    <x v="2"/>
    <x v="11"/>
    <x v="0"/>
  </r>
  <r>
    <d v="2016-03-23T00:00:00"/>
    <s v="A3437442"/>
    <s v="B8960-16G"/>
    <s v="chin"/>
    <x v="0"/>
    <x v="2"/>
    <n v="1"/>
    <x v="0"/>
    <x v="0"/>
    <m/>
    <x v="2"/>
    <x v="11"/>
    <x v="0"/>
  </r>
  <r>
    <d v="2016-03-23T00:00:00"/>
    <s v="A3437442"/>
    <s v="B8960-16G"/>
    <s v="chin"/>
    <x v="0"/>
    <x v="0"/>
    <n v="3"/>
    <x v="0"/>
    <x v="0"/>
    <m/>
    <x v="2"/>
    <x v="11"/>
    <x v="0"/>
  </r>
  <r>
    <d v="2016-03-23T00:00:00"/>
    <s v="A3437442"/>
    <s v="B8960-16G"/>
    <s v="chin"/>
    <x v="0"/>
    <x v="1"/>
    <n v="1"/>
    <x v="0"/>
    <x v="0"/>
    <m/>
    <x v="2"/>
    <x v="11"/>
    <x v="0"/>
  </r>
  <r>
    <d v="2016-03-23T00:00:00"/>
    <s v="A3437464"/>
    <s v="B8960-16G"/>
    <s v="M.JOTHI"/>
    <x v="0"/>
    <x v="2"/>
    <n v="1"/>
    <x v="0"/>
    <x v="0"/>
    <m/>
    <x v="2"/>
    <x v="11"/>
    <x v="0"/>
  </r>
  <r>
    <d v="2016-03-23T00:00:00"/>
    <s v="A3437464"/>
    <s v="B8960-16G"/>
    <s v="M.JOTHI"/>
    <x v="0"/>
    <x v="0"/>
    <n v="3"/>
    <x v="0"/>
    <x v="0"/>
    <m/>
    <x v="2"/>
    <x v="11"/>
    <x v="0"/>
  </r>
  <r>
    <d v="2016-03-23T00:00:00"/>
    <s v="A3437464"/>
    <s v="B8960-16G"/>
    <s v="M.JOTHI"/>
    <x v="0"/>
    <x v="8"/>
    <n v="1"/>
    <x v="0"/>
    <x v="0"/>
    <m/>
    <x v="2"/>
    <x v="11"/>
    <x v="0"/>
  </r>
  <r>
    <d v="2016-03-23T00:00:00"/>
    <s v="A3437100"/>
    <s v="B4402-9L"/>
    <s v="M.JOTHI"/>
    <x v="0"/>
    <x v="0"/>
    <n v="1"/>
    <x v="0"/>
    <x v="0"/>
    <m/>
    <x v="2"/>
    <x v="11"/>
    <x v="0"/>
  </r>
  <r>
    <d v="2016-03-23T00:00:00"/>
    <s v="A3435932"/>
    <s v="B9604-5A"/>
    <s v="M.JOTHI"/>
    <x v="0"/>
    <x v="0"/>
    <n v="2"/>
    <x v="0"/>
    <x v="0"/>
    <m/>
    <x v="2"/>
    <x v="11"/>
    <x v="0"/>
  </r>
  <r>
    <d v="2016-03-23T00:00:00"/>
    <s v="A3435863"/>
    <s v="B8029-9N"/>
    <s v="M.JOTHI"/>
    <x v="0"/>
    <x v="1"/>
    <n v="1"/>
    <x v="0"/>
    <x v="0"/>
    <m/>
    <x v="2"/>
    <x v="11"/>
    <x v="0"/>
  </r>
  <r>
    <d v="2016-03-23T00:00:00"/>
    <s v="A3436032"/>
    <s v="B8025-9U"/>
    <s v="M.JOTHI"/>
    <x v="0"/>
    <x v="2"/>
    <n v="1"/>
    <x v="0"/>
    <x v="0"/>
    <m/>
    <x v="2"/>
    <x v="11"/>
    <x v="0"/>
  </r>
  <r>
    <d v="2016-03-23T00:00:00"/>
    <s v="A3432678"/>
    <s v="B9622-5P"/>
    <s v="M.JOTHI"/>
    <x v="0"/>
    <x v="1"/>
    <n v="1"/>
    <x v="0"/>
    <x v="0"/>
    <m/>
    <x v="2"/>
    <x v="11"/>
    <x v="0"/>
  </r>
  <r>
    <d v="2016-03-23T00:00:00"/>
    <s v="A3440233"/>
    <s v="B8099-9H"/>
    <s v="M.JOTHI"/>
    <x v="0"/>
    <x v="0"/>
    <n v="1"/>
    <x v="0"/>
    <x v="0"/>
    <m/>
    <x v="2"/>
    <x v="11"/>
    <x v="0"/>
  </r>
  <r>
    <d v="2016-03-23T00:00:00"/>
    <s v="A3437169"/>
    <s v="B4403-9K"/>
    <s v="M.JOTHI"/>
    <x v="0"/>
    <x v="0"/>
    <n v="1"/>
    <x v="0"/>
    <x v="0"/>
    <m/>
    <x v="2"/>
    <x v="11"/>
    <x v="0"/>
  </r>
  <r>
    <d v="2016-03-23T00:00:00"/>
    <s v="A3437207"/>
    <s v="B4309-5P"/>
    <s v="chin"/>
    <x v="0"/>
    <x v="2"/>
    <n v="1"/>
    <x v="0"/>
    <x v="0"/>
    <m/>
    <x v="2"/>
    <x v="11"/>
    <x v="0"/>
  </r>
  <r>
    <d v="2016-03-23T00:00:00"/>
    <s v="A3437207"/>
    <s v="B4309-5P"/>
    <s v="chin"/>
    <x v="0"/>
    <x v="1"/>
    <n v="1"/>
    <x v="0"/>
    <x v="0"/>
    <m/>
    <x v="2"/>
    <x v="11"/>
    <x v="0"/>
  </r>
  <r>
    <d v="2016-03-23T00:00:00"/>
    <s v="A3436814"/>
    <s v="B4402-9L"/>
    <s v="chin"/>
    <x v="0"/>
    <x v="2"/>
    <n v="1"/>
    <x v="0"/>
    <x v="0"/>
    <m/>
    <x v="2"/>
    <x v="11"/>
    <x v="0"/>
  </r>
  <r>
    <d v="2016-03-23T00:00:00"/>
    <s v="A3437155"/>
    <s v="B4340-9L"/>
    <s v="chin"/>
    <x v="0"/>
    <x v="2"/>
    <n v="1"/>
    <x v="0"/>
    <x v="0"/>
    <m/>
    <x v="2"/>
    <x v="11"/>
    <x v="0"/>
  </r>
  <r>
    <d v="2016-03-23T00:00:00"/>
    <s v="A3436922"/>
    <s v="B4402-9L"/>
    <s v="chin"/>
    <x v="0"/>
    <x v="2"/>
    <n v="1"/>
    <x v="0"/>
    <x v="0"/>
    <m/>
    <x v="2"/>
    <x v="11"/>
    <x v="0"/>
  </r>
  <r>
    <d v="2016-03-23T00:00:00"/>
    <s v="A3437209"/>
    <s v="B4403-9K"/>
    <s v="chin"/>
    <x v="0"/>
    <x v="14"/>
    <n v="1"/>
    <x v="0"/>
    <x v="0"/>
    <m/>
    <x v="2"/>
    <x v="11"/>
    <x v="0"/>
  </r>
  <r>
    <d v="2016-03-23T00:00:00"/>
    <s v="A3437167"/>
    <s v="B4403-9K"/>
    <s v="chin"/>
    <x v="0"/>
    <x v="1"/>
    <n v="1"/>
    <x v="0"/>
    <x v="0"/>
    <m/>
    <x v="2"/>
    <x v="11"/>
    <x v="0"/>
  </r>
  <r>
    <d v="2016-03-23T00:00:00"/>
    <s v="A3435740"/>
    <s v="B4340-9L"/>
    <s v="chin"/>
    <x v="0"/>
    <x v="1"/>
    <n v="1"/>
    <x v="0"/>
    <x v="0"/>
    <m/>
    <x v="2"/>
    <x v="11"/>
    <x v="0"/>
  </r>
  <r>
    <d v="2016-03-23T00:00:00"/>
    <s v="A3432569"/>
    <s v="B4310-5P"/>
    <s v="chin"/>
    <x v="0"/>
    <x v="1"/>
    <n v="1"/>
    <x v="0"/>
    <x v="0"/>
    <m/>
    <x v="2"/>
    <x v="11"/>
    <x v="0"/>
  </r>
  <r>
    <d v="2016-03-23T00:00:00"/>
    <s v="A3436799"/>
    <s v="B8960-16G"/>
    <s v="kia"/>
    <x v="0"/>
    <x v="1"/>
    <n v="2"/>
    <x v="0"/>
    <x v="0"/>
    <m/>
    <x v="2"/>
    <x v="11"/>
    <x v="0"/>
  </r>
  <r>
    <d v="2016-03-23T00:00:00"/>
    <s v="A3434494"/>
    <s v="B8960-16G"/>
    <s v="kia"/>
    <x v="0"/>
    <x v="1"/>
    <n v="3"/>
    <x v="0"/>
    <x v="0"/>
    <m/>
    <x v="2"/>
    <x v="11"/>
    <x v="0"/>
  </r>
  <r>
    <d v="2016-03-23T00:00:00"/>
    <s v="A3434662"/>
    <s v="B8960-16G"/>
    <s v="kia"/>
    <x v="0"/>
    <x v="2"/>
    <n v="1"/>
    <x v="0"/>
    <x v="0"/>
    <m/>
    <x v="2"/>
    <x v="11"/>
    <x v="0"/>
  </r>
  <r>
    <d v="2016-03-23T00:00:00"/>
    <s v="A3434661"/>
    <s v="B8960-16G"/>
    <s v="kia"/>
    <x v="0"/>
    <x v="1"/>
    <n v="2"/>
    <x v="0"/>
    <x v="0"/>
    <m/>
    <x v="2"/>
    <x v="11"/>
    <x v="0"/>
  </r>
  <r>
    <d v="2016-03-23T00:00:00"/>
    <s v="A3436762"/>
    <s v="B8960-16G"/>
    <s v="kia"/>
    <x v="0"/>
    <x v="2"/>
    <n v="1"/>
    <x v="0"/>
    <x v="0"/>
    <m/>
    <x v="2"/>
    <x v="11"/>
    <x v="0"/>
  </r>
  <r>
    <d v="2016-03-23T00:00:00"/>
    <s v="A3438724"/>
    <s v="B8089-9T"/>
    <s v="kia"/>
    <x v="0"/>
    <x v="2"/>
    <n v="3"/>
    <x v="0"/>
    <x v="0"/>
    <m/>
    <x v="2"/>
    <x v="11"/>
    <x v="0"/>
  </r>
  <r>
    <d v="2016-03-23T00:00:00"/>
    <s v="A3438720"/>
    <s v="B8089-9T"/>
    <s v="kia"/>
    <x v="0"/>
    <x v="2"/>
    <n v="1"/>
    <x v="0"/>
    <x v="0"/>
    <m/>
    <x v="2"/>
    <x v="11"/>
    <x v="0"/>
  </r>
  <r>
    <d v="2016-03-23T00:00:00"/>
    <s v="A3436801"/>
    <s v="B8960-16G"/>
    <s v="kia"/>
    <x v="0"/>
    <x v="2"/>
    <n v="1"/>
    <x v="0"/>
    <x v="0"/>
    <m/>
    <x v="2"/>
    <x v="11"/>
    <x v="0"/>
  </r>
  <r>
    <d v="2016-03-23T00:00:00"/>
    <s v="A3435189"/>
    <s v="B8960-16G"/>
    <s v="kia"/>
    <x v="0"/>
    <x v="2"/>
    <n v="2"/>
    <x v="0"/>
    <x v="0"/>
    <m/>
    <x v="2"/>
    <x v="11"/>
    <x v="0"/>
  </r>
  <r>
    <d v="2016-03-23T00:00:00"/>
    <s v="A3434663"/>
    <s v="B8960-16G"/>
    <s v="kia"/>
    <x v="0"/>
    <x v="2"/>
    <n v="1"/>
    <x v="0"/>
    <x v="0"/>
    <m/>
    <x v="2"/>
    <x v="11"/>
    <x v="0"/>
  </r>
  <r>
    <d v="2016-03-24T00:00:00"/>
    <s v="P3036146"/>
    <s v="LY35B-5P"/>
    <s v="M.JOTHI"/>
    <x v="0"/>
    <x v="2"/>
    <n v="1"/>
    <x v="0"/>
    <x v="0"/>
    <m/>
    <x v="2"/>
    <x v="11"/>
    <x v="0"/>
  </r>
  <r>
    <d v="2016-03-24T00:00:00"/>
    <s v="P1024627"/>
    <s v="B8964-16K"/>
    <s v="M.JOTHI"/>
    <x v="0"/>
    <x v="2"/>
    <n v="1"/>
    <x v="0"/>
    <x v="0"/>
    <m/>
    <x v="2"/>
    <x v="11"/>
    <x v="0"/>
  </r>
  <r>
    <d v="2016-03-24T00:00:00"/>
    <s v="A3440294"/>
    <s v="B8960-16G"/>
    <s v="M.JOTHI"/>
    <x v="0"/>
    <x v="0"/>
    <n v="1"/>
    <x v="0"/>
    <x v="0"/>
    <m/>
    <x v="2"/>
    <x v="11"/>
    <x v="0"/>
  </r>
  <r>
    <d v="2016-03-24T00:00:00"/>
    <s v="A3440293"/>
    <s v="B8960-16G"/>
    <s v="M.JOTHI"/>
    <x v="0"/>
    <x v="2"/>
    <n v="1"/>
    <x v="0"/>
    <x v="0"/>
    <m/>
    <x v="2"/>
    <x v="11"/>
    <x v="0"/>
  </r>
  <r>
    <d v="2016-03-24T00:00:00"/>
    <s v="A3440293"/>
    <s v="B8960-16G"/>
    <s v="M.JOTHI"/>
    <x v="0"/>
    <x v="1"/>
    <n v="1"/>
    <x v="0"/>
    <x v="0"/>
    <m/>
    <x v="2"/>
    <x v="11"/>
    <x v="0"/>
  </r>
  <r>
    <d v="2016-03-24T00:00:00"/>
    <s v="A3438722"/>
    <s v="B8089-9T"/>
    <s v="M.JOTHI"/>
    <x v="0"/>
    <x v="2"/>
    <n v="1"/>
    <x v="0"/>
    <x v="0"/>
    <m/>
    <x v="2"/>
    <x v="11"/>
    <x v="0"/>
  </r>
  <r>
    <d v="2016-03-24T00:00:00"/>
    <s v="A3437085"/>
    <s v="B8960-16G"/>
    <s v="chin"/>
    <x v="0"/>
    <x v="2"/>
    <n v="1"/>
    <x v="0"/>
    <x v="0"/>
    <m/>
    <x v="2"/>
    <x v="11"/>
    <x v="0"/>
  </r>
  <r>
    <d v="2016-03-24T00:00:00"/>
    <s v="A3437085"/>
    <s v="B8960-16G"/>
    <s v="chin"/>
    <x v="0"/>
    <x v="1"/>
    <n v="1"/>
    <x v="0"/>
    <x v="0"/>
    <m/>
    <x v="2"/>
    <x v="11"/>
    <x v="0"/>
  </r>
  <r>
    <d v="2016-03-24T00:00:00"/>
    <s v="A3433004"/>
    <s v="B8025-9U"/>
    <s v="chin"/>
    <x v="0"/>
    <x v="2"/>
    <n v="1"/>
    <x v="0"/>
    <x v="0"/>
    <m/>
    <x v="2"/>
    <x v="11"/>
    <x v="0"/>
  </r>
  <r>
    <d v="2016-03-24T00:00:00"/>
    <s v="A3433004"/>
    <s v="B8025-9U"/>
    <s v="chin"/>
    <x v="0"/>
    <x v="1"/>
    <n v="1"/>
    <x v="0"/>
    <x v="0"/>
    <m/>
    <x v="2"/>
    <x v="11"/>
    <x v="0"/>
  </r>
  <r>
    <d v="2016-03-24T00:00:00"/>
    <s v="A3437596"/>
    <s v="B8088-9S"/>
    <s v="chin"/>
    <x v="0"/>
    <x v="1"/>
    <n v="1"/>
    <x v="0"/>
    <x v="0"/>
    <m/>
    <x v="2"/>
    <x v="11"/>
    <x v="0"/>
  </r>
  <r>
    <d v="2016-03-24T00:00:00"/>
    <s v="A3437463"/>
    <s v="B8960-16G"/>
    <s v="chin"/>
    <x v="0"/>
    <x v="2"/>
    <n v="4"/>
    <x v="0"/>
    <x v="0"/>
    <m/>
    <x v="2"/>
    <x v="11"/>
    <x v="0"/>
  </r>
  <r>
    <d v="2016-03-24T00:00:00"/>
    <s v="A3435252"/>
    <s v="B8088-9S"/>
    <s v="kia"/>
    <x v="0"/>
    <x v="0"/>
    <n v="1"/>
    <x v="0"/>
    <x v="0"/>
    <m/>
    <x v="2"/>
    <x v="11"/>
    <x v="0"/>
  </r>
  <r>
    <d v="2016-03-24T00:00:00"/>
    <s v="A3437394"/>
    <s v="B9604-5A"/>
    <s v="kia"/>
    <x v="0"/>
    <x v="2"/>
    <n v="2"/>
    <x v="0"/>
    <x v="0"/>
    <m/>
    <x v="2"/>
    <x v="11"/>
    <x v="0"/>
  </r>
  <r>
    <d v="2016-03-24T00:00:00"/>
    <s v="A3437394"/>
    <s v="B9604-5A"/>
    <s v="kia"/>
    <x v="0"/>
    <x v="1"/>
    <n v="1"/>
    <x v="0"/>
    <x v="0"/>
    <m/>
    <x v="2"/>
    <x v="11"/>
    <x v="0"/>
  </r>
  <r>
    <d v="2016-03-24T00:00:00"/>
    <s v="A3438140"/>
    <s v="B9604-5A"/>
    <s v="kia"/>
    <x v="0"/>
    <x v="1"/>
    <n v="1"/>
    <x v="0"/>
    <x v="0"/>
    <m/>
    <x v="2"/>
    <x v="11"/>
    <x v="0"/>
  </r>
  <r>
    <d v="2016-03-24T00:00:00"/>
    <s v="A3437380"/>
    <s v="B9604-5A"/>
    <s v="kia"/>
    <x v="0"/>
    <x v="2"/>
    <n v="1"/>
    <x v="0"/>
    <x v="0"/>
    <m/>
    <x v="2"/>
    <x v="11"/>
    <x v="0"/>
  </r>
  <r>
    <d v="2016-03-24T00:00:00"/>
    <s v="A3437068"/>
    <s v="B9604-5A"/>
    <s v="PEE"/>
    <x v="0"/>
    <x v="1"/>
    <n v="1"/>
    <x v="0"/>
    <x v="0"/>
    <m/>
    <x v="2"/>
    <x v="11"/>
    <x v="0"/>
  </r>
  <r>
    <d v="2016-03-24T00:00:00"/>
    <s v="A3435523"/>
    <s v="B9604-5A"/>
    <s v="PEE"/>
    <x v="0"/>
    <x v="1"/>
    <n v="3"/>
    <x v="0"/>
    <x v="0"/>
    <m/>
    <x v="2"/>
    <x v="11"/>
    <x v="0"/>
  </r>
  <r>
    <d v="2016-03-24T00:00:00"/>
    <s v="A3438731"/>
    <s v="B8089-9T"/>
    <s v="kia"/>
    <x v="0"/>
    <x v="1"/>
    <n v="1"/>
    <x v="0"/>
    <x v="0"/>
    <m/>
    <x v="2"/>
    <x v="11"/>
    <x v="0"/>
  </r>
  <r>
    <d v="2016-03-24T00:00:00"/>
    <s v="A3440194"/>
    <s v="B8007-9L"/>
    <s v="kia"/>
    <x v="0"/>
    <x v="0"/>
    <n v="1"/>
    <x v="0"/>
    <x v="0"/>
    <m/>
    <x v="2"/>
    <x v="11"/>
    <x v="0"/>
  </r>
  <r>
    <d v="2016-03-24T00:00:00"/>
    <s v="A3440194"/>
    <s v="B8007-9L"/>
    <s v="kia"/>
    <x v="0"/>
    <x v="1"/>
    <n v="1"/>
    <x v="0"/>
    <x v="0"/>
    <m/>
    <x v="2"/>
    <x v="11"/>
    <x v="0"/>
  </r>
  <r>
    <d v="2016-03-24T00:00:00"/>
    <s v="A3440297"/>
    <s v="B8960-16G"/>
    <s v="kia"/>
    <x v="0"/>
    <x v="1"/>
    <n v="2"/>
    <x v="0"/>
    <x v="0"/>
    <m/>
    <x v="2"/>
    <x v="11"/>
    <x v="0"/>
  </r>
  <r>
    <d v="2016-03-24T00:00:00"/>
    <s v="A3438955"/>
    <s v="B9509-10V"/>
    <s v="kia"/>
    <x v="0"/>
    <x v="0"/>
    <n v="1"/>
    <x v="0"/>
    <x v="0"/>
    <m/>
    <x v="2"/>
    <x v="11"/>
    <x v="0"/>
  </r>
  <r>
    <d v="2016-03-24T00:00:00"/>
    <s v="A3440107"/>
    <s v="B9508-10V"/>
    <s v="kia"/>
    <x v="0"/>
    <x v="2"/>
    <n v="1"/>
    <x v="0"/>
    <x v="0"/>
    <m/>
    <x v="2"/>
    <x v="11"/>
    <x v="0"/>
  </r>
  <r>
    <d v="2016-03-24T00:00:00"/>
    <s v="A3440107"/>
    <s v="B9508-10V"/>
    <s v="kia"/>
    <x v="0"/>
    <x v="0"/>
    <n v="1"/>
    <x v="0"/>
    <x v="0"/>
    <m/>
    <x v="2"/>
    <x v="11"/>
    <x v="0"/>
  </r>
  <r>
    <d v="2016-03-24T00:00:00"/>
    <s v="A3440112"/>
    <s v="B9508-10V"/>
    <s v="kia"/>
    <x v="0"/>
    <x v="0"/>
    <n v="2"/>
    <x v="0"/>
    <x v="0"/>
    <m/>
    <x v="2"/>
    <x v="11"/>
    <x v="0"/>
  </r>
  <r>
    <d v="2016-03-24T00:00:00"/>
    <s v="A3440293"/>
    <s v="B8960-16G"/>
    <s v="kia"/>
    <x v="0"/>
    <x v="4"/>
    <n v="1"/>
    <x v="0"/>
    <x v="1"/>
    <m/>
    <x v="2"/>
    <x v="11"/>
    <x v="0"/>
  </r>
  <r>
    <d v="2016-03-24T00:00:00"/>
    <s v="A3434971"/>
    <s v="B8960-16G"/>
    <s v="kia"/>
    <x v="0"/>
    <x v="6"/>
    <n v="2"/>
    <x v="0"/>
    <x v="1"/>
    <m/>
    <x v="2"/>
    <x v="11"/>
    <x v="0"/>
  </r>
  <r>
    <d v="2016-03-25T00:00:00"/>
    <s v="A3438599"/>
    <s v="B7924-9V"/>
    <s v="huang"/>
    <x v="0"/>
    <x v="1"/>
    <n v="2"/>
    <x v="0"/>
    <x v="0"/>
    <m/>
    <x v="2"/>
    <x v="11"/>
    <x v="0"/>
  </r>
  <r>
    <d v="2016-03-25T00:00:00"/>
    <s v="A3436623"/>
    <s v="B8029-9N"/>
    <s v="huang"/>
    <x v="0"/>
    <x v="1"/>
    <n v="1"/>
    <x v="0"/>
    <x v="0"/>
    <m/>
    <x v="2"/>
    <x v="11"/>
    <x v="0"/>
  </r>
  <r>
    <d v="2016-03-25T00:00:00"/>
    <s v="A3436322"/>
    <s v="B8029-9N"/>
    <s v="huang"/>
    <x v="0"/>
    <x v="1"/>
    <n v="1"/>
    <x v="0"/>
    <x v="0"/>
    <m/>
    <x v="2"/>
    <x v="11"/>
    <x v="0"/>
  </r>
  <r>
    <d v="2016-03-25T00:00:00"/>
    <s v="A3434491"/>
    <s v="B8960-16G"/>
    <s v="huang"/>
    <x v="0"/>
    <x v="0"/>
    <n v="1"/>
    <x v="0"/>
    <x v="0"/>
    <m/>
    <x v="2"/>
    <x v="11"/>
    <x v="0"/>
  </r>
  <r>
    <d v="2016-03-25T00:00:00"/>
    <s v="A3434491"/>
    <s v="B8960-16G"/>
    <s v="huang"/>
    <x v="0"/>
    <x v="1"/>
    <n v="1"/>
    <x v="0"/>
    <x v="0"/>
    <m/>
    <x v="2"/>
    <x v="11"/>
    <x v="0"/>
  </r>
  <r>
    <d v="2016-03-25T00:00:00"/>
    <s v="A3438728"/>
    <s v="B8089-9T"/>
    <s v="huang"/>
    <x v="0"/>
    <x v="1"/>
    <n v="1"/>
    <x v="0"/>
    <x v="0"/>
    <m/>
    <x v="2"/>
    <x v="11"/>
    <x v="0"/>
  </r>
  <r>
    <d v="2016-03-25T00:00:00"/>
    <s v="A3435939"/>
    <s v="B9604-5A"/>
    <s v="huang"/>
    <x v="0"/>
    <x v="1"/>
    <n v="1"/>
    <x v="0"/>
    <x v="0"/>
    <m/>
    <x v="2"/>
    <x v="11"/>
    <x v="0"/>
  </r>
  <r>
    <d v="2016-03-25T00:00:00"/>
    <s v="A3437389"/>
    <s v="B9604-5A"/>
    <s v="huang"/>
    <x v="0"/>
    <x v="3"/>
    <n v="1"/>
    <x v="0"/>
    <x v="0"/>
    <m/>
    <x v="2"/>
    <x v="11"/>
    <x v="0"/>
  </r>
  <r>
    <d v="2016-03-25T00:00:00"/>
    <s v="A3438734"/>
    <s v="B8089-9T"/>
    <s v="huang"/>
    <x v="0"/>
    <x v="2"/>
    <n v="1"/>
    <x v="0"/>
    <x v="0"/>
    <m/>
    <x v="2"/>
    <x v="11"/>
    <x v="0"/>
  </r>
  <r>
    <d v="2016-03-25T00:00:00"/>
    <s v="A3437610"/>
    <s v="B8088-9S"/>
    <s v="huang"/>
    <x v="0"/>
    <x v="2"/>
    <n v="2"/>
    <x v="0"/>
    <x v="0"/>
    <m/>
    <x v="2"/>
    <x v="11"/>
    <x v="0"/>
  </r>
  <r>
    <d v="2016-03-25T00:00:00"/>
    <s v="A3437610"/>
    <s v="B8088-9S"/>
    <s v="huang"/>
    <x v="0"/>
    <x v="1"/>
    <n v="1"/>
    <x v="0"/>
    <x v="0"/>
    <m/>
    <x v="2"/>
    <x v="11"/>
    <x v="0"/>
  </r>
  <r>
    <d v="2016-03-25T00:00:00"/>
    <s v="A3438219"/>
    <s v="B8029-9N"/>
    <s v="huang"/>
    <x v="0"/>
    <x v="1"/>
    <n v="1"/>
    <x v="0"/>
    <x v="0"/>
    <m/>
    <x v="2"/>
    <x v="11"/>
    <x v="0"/>
  </r>
  <r>
    <d v="2016-03-25T00:00:00"/>
    <s v="A3437391"/>
    <s v="B9604-5A"/>
    <s v="huang"/>
    <x v="0"/>
    <x v="2"/>
    <n v="1"/>
    <x v="0"/>
    <x v="0"/>
    <m/>
    <x v="2"/>
    <x v="11"/>
    <x v="0"/>
  </r>
  <r>
    <d v="2016-03-25T00:00:00"/>
    <s v="A3437393"/>
    <s v="B9604-5A"/>
    <s v="huang"/>
    <x v="0"/>
    <x v="1"/>
    <n v="1"/>
    <x v="0"/>
    <x v="0"/>
    <m/>
    <x v="2"/>
    <x v="11"/>
    <x v="0"/>
  </r>
  <r>
    <d v="2016-03-25T00:00:00"/>
    <s v="A3436400"/>
    <s v="B9604-5A"/>
    <s v="huang"/>
    <x v="0"/>
    <x v="2"/>
    <n v="1"/>
    <x v="0"/>
    <x v="0"/>
    <m/>
    <x v="2"/>
    <x v="11"/>
    <x v="0"/>
  </r>
  <r>
    <d v="2016-03-25T00:00:00"/>
    <s v="A3441374"/>
    <s v="B9509-10V"/>
    <s v="huang"/>
    <x v="0"/>
    <x v="1"/>
    <n v="1"/>
    <x v="0"/>
    <x v="0"/>
    <m/>
    <x v="2"/>
    <x v="11"/>
    <x v="0"/>
  </r>
  <r>
    <d v="2016-03-25T00:00:00"/>
    <s v="A3433169"/>
    <s v="B8013-9P"/>
    <s v="huang"/>
    <x v="0"/>
    <x v="3"/>
    <n v="1"/>
    <x v="0"/>
    <x v="0"/>
    <m/>
    <x v="2"/>
    <x v="11"/>
    <x v="0"/>
  </r>
  <r>
    <d v="2016-03-25T00:00:00"/>
    <s v="A3438735"/>
    <s v="B8089-9T"/>
    <s v="huang"/>
    <x v="0"/>
    <x v="2"/>
    <n v="1"/>
    <x v="0"/>
    <x v="0"/>
    <m/>
    <x v="2"/>
    <x v="11"/>
    <x v="0"/>
  </r>
  <r>
    <d v="2016-03-25T00:00:00"/>
    <s v="A3440296"/>
    <s v="B8960-16G"/>
    <s v="huang"/>
    <x v="0"/>
    <x v="0"/>
    <n v="2"/>
    <x v="0"/>
    <x v="0"/>
    <m/>
    <x v="2"/>
    <x v="11"/>
    <x v="0"/>
  </r>
  <r>
    <d v="2016-03-25T00:00:00"/>
    <s v="A3435136"/>
    <s v="B8088-9S"/>
    <s v="huang"/>
    <x v="0"/>
    <x v="0"/>
    <n v="1"/>
    <x v="0"/>
    <x v="0"/>
    <m/>
    <x v="2"/>
    <x v="11"/>
    <x v="0"/>
  </r>
  <r>
    <d v="2016-03-25T00:00:00"/>
    <s v="A3438289"/>
    <s v="B4319-5P"/>
    <s v="huang"/>
    <x v="0"/>
    <x v="2"/>
    <n v="1"/>
    <x v="0"/>
    <x v="0"/>
    <m/>
    <x v="2"/>
    <x v="11"/>
    <x v="0"/>
  </r>
  <r>
    <d v="2016-03-25T00:00:00"/>
    <s v="A3439600"/>
    <s v="B8000-9L"/>
    <s v="huang"/>
    <x v="0"/>
    <x v="2"/>
    <n v="1"/>
    <x v="0"/>
    <x v="0"/>
    <m/>
    <x v="2"/>
    <x v="11"/>
    <x v="0"/>
  </r>
  <r>
    <d v="2016-03-25T00:00:00"/>
    <s v="A3438053"/>
    <s v="B8025-9U"/>
    <s v="kia"/>
    <x v="0"/>
    <x v="2"/>
    <n v="1"/>
    <x v="0"/>
    <x v="0"/>
    <m/>
    <x v="2"/>
    <x v="11"/>
    <x v="0"/>
  </r>
  <r>
    <d v="2016-03-25T00:00:00"/>
    <s v="A3438053"/>
    <s v="B8025-9U"/>
    <s v="kia"/>
    <x v="0"/>
    <x v="1"/>
    <n v="1"/>
    <x v="0"/>
    <x v="0"/>
    <m/>
    <x v="2"/>
    <x v="11"/>
    <x v="0"/>
  </r>
  <r>
    <d v="2016-03-25T00:00:00"/>
    <s v="A3437390"/>
    <s v="B9604-5A"/>
    <s v="kia"/>
    <x v="0"/>
    <x v="1"/>
    <n v="2"/>
    <x v="0"/>
    <x v="0"/>
    <m/>
    <x v="2"/>
    <x v="11"/>
    <x v="0"/>
  </r>
  <r>
    <d v="2016-03-25T00:00:00"/>
    <s v="A3438340"/>
    <s v="B8025-9U"/>
    <s v="kia"/>
    <x v="0"/>
    <x v="1"/>
    <n v="1"/>
    <x v="0"/>
    <x v="0"/>
    <m/>
    <x v="2"/>
    <x v="11"/>
    <x v="0"/>
  </r>
  <r>
    <d v="2016-03-25T00:00:00"/>
    <s v="A3438167"/>
    <s v="B8025-9U"/>
    <s v="kia"/>
    <x v="0"/>
    <x v="2"/>
    <n v="1"/>
    <x v="0"/>
    <x v="0"/>
    <m/>
    <x v="2"/>
    <x v="11"/>
    <x v="0"/>
  </r>
  <r>
    <d v="2016-03-25T00:00:00"/>
    <s v="A3441894"/>
    <s v="B8960-16G"/>
    <s v="kia"/>
    <x v="0"/>
    <x v="1"/>
    <n v="1"/>
    <x v="0"/>
    <x v="0"/>
    <m/>
    <x v="2"/>
    <x v="11"/>
    <x v="0"/>
  </r>
  <r>
    <d v="2016-03-25T00:00:00"/>
    <s v="A3434660"/>
    <s v="B8960-16G"/>
    <s v="kia"/>
    <x v="0"/>
    <x v="1"/>
    <n v="2"/>
    <x v="0"/>
    <x v="0"/>
    <m/>
    <x v="2"/>
    <x v="11"/>
    <x v="0"/>
  </r>
  <r>
    <d v="2016-03-25T00:00:00"/>
    <s v="A3437462"/>
    <s v="B8960-16G"/>
    <s v="kia"/>
    <x v="0"/>
    <x v="2"/>
    <n v="3"/>
    <x v="0"/>
    <x v="0"/>
    <m/>
    <x v="2"/>
    <x v="11"/>
    <x v="0"/>
  </r>
  <r>
    <d v="2016-03-25T00:00:00"/>
    <s v="A3437462"/>
    <s v="B8960-16G"/>
    <s v="kia"/>
    <x v="0"/>
    <x v="1"/>
    <n v="3"/>
    <x v="0"/>
    <x v="0"/>
    <m/>
    <x v="2"/>
    <x v="11"/>
    <x v="0"/>
  </r>
  <r>
    <d v="2016-03-25T00:00:00"/>
    <s v="A3437462"/>
    <s v="B8960-16G"/>
    <s v="kia"/>
    <x v="0"/>
    <x v="3"/>
    <n v="1"/>
    <x v="0"/>
    <x v="0"/>
    <m/>
    <x v="2"/>
    <x v="11"/>
    <x v="0"/>
  </r>
  <r>
    <d v="2016-03-25T00:00:00"/>
    <s v="A3436031"/>
    <s v="B8025-9U"/>
    <s v="kia"/>
    <x v="0"/>
    <x v="1"/>
    <n v="1"/>
    <x v="0"/>
    <x v="0"/>
    <m/>
    <x v="2"/>
    <x v="11"/>
    <x v="0"/>
  </r>
  <r>
    <d v="2016-03-25T00:00:00"/>
    <s v="A3439431"/>
    <s v="B4310-5P"/>
    <s v="kia"/>
    <x v="0"/>
    <x v="1"/>
    <n v="4"/>
    <x v="0"/>
    <x v="0"/>
    <m/>
    <x v="2"/>
    <x v="11"/>
    <x v="0"/>
  </r>
  <r>
    <d v="2016-03-25T00:00:00"/>
    <s v="A3441866"/>
    <s v="B8025-9U"/>
    <s v="kia"/>
    <x v="0"/>
    <x v="1"/>
    <n v="1"/>
    <x v="0"/>
    <x v="0"/>
    <m/>
    <x v="2"/>
    <x v="11"/>
    <x v="0"/>
  </r>
  <r>
    <d v="2016-03-25T00:00:00"/>
    <s v="A3441639"/>
    <s v="B8025-9U"/>
    <s v="kia"/>
    <x v="0"/>
    <x v="1"/>
    <n v="1"/>
    <x v="0"/>
    <x v="0"/>
    <m/>
    <x v="2"/>
    <x v="11"/>
    <x v="0"/>
  </r>
  <r>
    <d v="2016-03-25T00:00:00"/>
    <s v="A3441638"/>
    <s v="B8025-9U"/>
    <s v="kia"/>
    <x v="0"/>
    <x v="1"/>
    <n v="2"/>
    <x v="0"/>
    <x v="0"/>
    <m/>
    <x v="2"/>
    <x v="11"/>
    <x v="0"/>
  </r>
  <r>
    <d v="2016-03-25T00:00:00"/>
    <s v="A3436715"/>
    <s v="B8029-9N"/>
    <s v="kia"/>
    <x v="0"/>
    <x v="1"/>
    <n v="2"/>
    <x v="0"/>
    <x v="0"/>
    <m/>
    <x v="2"/>
    <x v="11"/>
    <x v="0"/>
  </r>
  <r>
    <d v="2016-03-25T00:00:00"/>
    <s v="A3438399"/>
    <s v="B8025-9U"/>
    <s v="kia"/>
    <x v="0"/>
    <x v="2"/>
    <n v="2"/>
    <x v="0"/>
    <x v="0"/>
    <m/>
    <x v="2"/>
    <x v="11"/>
    <x v="0"/>
  </r>
  <r>
    <d v="2016-03-25T00:00:00"/>
    <s v="A3438399"/>
    <s v="B8025-9U"/>
    <s v="kia"/>
    <x v="0"/>
    <x v="1"/>
    <n v="2"/>
    <x v="0"/>
    <x v="0"/>
    <m/>
    <x v="2"/>
    <x v="11"/>
    <x v="0"/>
  </r>
  <r>
    <d v="2016-03-25T00:00:00"/>
    <s v="A3438109"/>
    <s v="B8025-9U"/>
    <s v="kia"/>
    <x v="0"/>
    <x v="2"/>
    <n v="1"/>
    <x v="0"/>
    <x v="0"/>
    <m/>
    <x v="2"/>
    <x v="11"/>
    <x v="0"/>
  </r>
  <r>
    <d v="2016-03-25T00:00:00"/>
    <s v="A3438109"/>
    <s v="B8025-9U"/>
    <s v="kia"/>
    <x v="0"/>
    <x v="1"/>
    <n v="2"/>
    <x v="0"/>
    <x v="0"/>
    <m/>
    <x v="2"/>
    <x v="11"/>
    <x v="0"/>
  </r>
  <r>
    <d v="2016-03-25T00:00:00"/>
    <s v="A3439280"/>
    <s v="B8025-9U"/>
    <s v="kia"/>
    <x v="0"/>
    <x v="1"/>
    <n v="2"/>
    <x v="0"/>
    <x v="0"/>
    <m/>
    <x v="2"/>
    <x v="11"/>
    <x v="0"/>
  </r>
  <r>
    <d v="2016-03-25T00:00:00"/>
    <s v="A3438398"/>
    <s v="B8025-9U"/>
    <s v="kia"/>
    <x v="0"/>
    <x v="1"/>
    <n v="1"/>
    <x v="0"/>
    <x v="0"/>
    <m/>
    <x v="2"/>
    <x v="11"/>
    <x v="0"/>
  </r>
  <r>
    <d v="2016-03-25T00:00:00"/>
    <s v="A3437737"/>
    <s v="B8025-9U"/>
    <s v="kia"/>
    <x v="0"/>
    <x v="1"/>
    <n v="3"/>
    <x v="0"/>
    <x v="0"/>
    <m/>
    <x v="2"/>
    <x v="11"/>
    <x v="0"/>
  </r>
  <r>
    <d v="2016-03-25T00:00:00"/>
    <s v="A3438091"/>
    <s v="B8025-9U"/>
    <s v="kia"/>
    <x v="0"/>
    <x v="1"/>
    <n v="1"/>
    <x v="0"/>
    <x v="0"/>
    <m/>
    <x v="2"/>
    <x v="11"/>
    <x v="0"/>
  </r>
  <r>
    <d v="2016-03-25T00:00:00"/>
    <s v="A3440300"/>
    <s v="B8960-16G"/>
    <s v="kia"/>
    <x v="0"/>
    <x v="1"/>
    <n v="6"/>
    <x v="0"/>
    <x v="0"/>
    <m/>
    <x v="2"/>
    <x v="11"/>
    <x v="0"/>
  </r>
  <r>
    <d v="2016-03-25T00:00:00"/>
    <s v="A3440295"/>
    <s v="B8960-16G"/>
    <s v="kia"/>
    <x v="0"/>
    <x v="1"/>
    <n v="3"/>
    <x v="0"/>
    <x v="0"/>
    <m/>
    <x v="2"/>
    <x v="11"/>
    <x v="0"/>
  </r>
  <r>
    <d v="2016-03-25T00:00:00"/>
    <s v="A3438949"/>
    <s v="B9508-10V"/>
    <s v="kia"/>
    <x v="0"/>
    <x v="1"/>
    <n v="1"/>
    <x v="0"/>
    <x v="0"/>
    <m/>
    <x v="2"/>
    <x v="11"/>
    <x v="0"/>
  </r>
  <r>
    <d v="2016-03-25T00:00:00"/>
    <s v="A3441376"/>
    <s v="B9509-10V"/>
    <s v="kia"/>
    <x v="0"/>
    <x v="0"/>
    <n v="2"/>
    <x v="0"/>
    <x v="0"/>
    <m/>
    <x v="2"/>
    <x v="11"/>
    <x v="0"/>
  </r>
  <r>
    <d v="2016-03-25T00:00:00"/>
    <s v="A3441375"/>
    <s v="B9509-10V"/>
    <s v="kia"/>
    <x v="0"/>
    <x v="0"/>
    <n v="1"/>
    <x v="0"/>
    <x v="0"/>
    <m/>
    <x v="2"/>
    <x v="11"/>
    <x v="0"/>
  </r>
  <r>
    <d v="2016-03-25T00:00:00"/>
    <s v="A3438944"/>
    <s v="B9508-10V"/>
    <s v="kia"/>
    <x v="0"/>
    <x v="0"/>
    <n v="1"/>
    <x v="0"/>
    <x v="0"/>
    <m/>
    <x v="2"/>
    <x v="11"/>
    <x v="0"/>
  </r>
  <r>
    <d v="2016-03-25T00:00:00"/>
    <s v="A3438944"/>
    <s v="B9508-10V"/>
    <s v="kia"/>
    <x v="0"/>
    <x v="1"/>
    <n v="1"/>
    <x v="0"/>
    <x v="0"/>
    <m/>
    <x v="2"/>
    <x v="11"/>
    <x v="0"/>
  </r>
  <r>
    <d v="2016-03-25T00:00:00"/>
    <s v="A3438941"/>
    <s v="B9508-10V"/>
    <s v="kia"/>
    <x v="0"/>
    <x v="0"/>
    <n v="4"/>
    <x v="0"/>
    <x v="0"/>
    <m/>
    <x v="2"/>
    <x v="11"/>
    <x v="0"/>
  </r>
  <r>
    <d v="2016-03-25T00:00:00"/>
    <s v="A3440132"/>
    <s v="B9500-10V"/>
    <s v="kia"/>
    <x v="0"/>
    <x v="14"/>
    <n v="3"/>
    <x v="0"/>
    <x v="0"/>
    <m/>
    <x v="2"/>
    <x v="11"/>
    <x v="0"/>
  </r>
  <r>
    <d v="2016-03-25T00:00:00"/>
    <s v="A3438809"/>
    <s v="B8025-9U"/>
    <s v="kia"/>
    <x v="0"/>
    <x v="1"/>
    <n v="1"/>
    <x v="0"/>
    <x v="0"/>
    <m/>
    <x v="2"/>
    <x v="11"/>
    <x v="0"/>
  </r>
  <r>
    <d v="2016-03-26T00:00:00"/>
    <s v="A3437886"/>
    <s v="B8025-9U"/>
    <s v="huang"/>
    <x v="0"/>
    <x v="2"/>
    <n v="2"/>
    <x v="0"/>
    <x v="0"/>
    <m/>
    <x v="2"/>
    <x v="11"/>
    <x v="0"/>
  </r>
  <r>
    <d v="2016-03-26T00:00:00"/>
    <s v="A3436122"/>
    <s v="B4318-5P"/>
    <s v="huang"/>
    <x v="0"/>
    <x v="14"/>
    <n v="1"/>
    <x v="0"/>
    <x v="0"/>
    <m/>
    <x v="2"/>
    <x v="11"/>
    <x v="0"/>
  </r>
  <r>
    <d v="2016-03-26T00:00:00"/>
    <s v="A3437983"/>
    <s v="B8025-9U"/>
    <s v="huang"/>
    <x v="0"/>
    <x v="1"/>
    <n v="1"/>
    <x v="0"/>
    <x v="0"/>
    <m/>
    <x v="2"/>
    <x v="11"/>
    <x v="0"/>
  </r>
  <r>
    <d v="2016-03-26T00:00:00"/>
    <s v="A3437971"/>
    <s v="B8025-9U"/>
    <s v="huang"/>
    <x v="0"/>
    <x v="1"/>
    <n v="1"/>
    <x v="0"/>
    <x v="0"/>
    <m/>
    <x v="2"/>
    <x v="11"/>
    <x v="0"/>
  </r>
  <r>
    <d v="2016-03-26T00:00:00"/>
    <s v="A3438056"/>
    <s v="B8025-9U"/>
    <s v="huang"/>
    <x v="0"/>
    <x v="14"/>
    <n v="1"/>
    <x v="0"/>
    <x v="0"/>
    <m/>
    <x v="2"/>
    <x v="11"/>
    <x v="0"/>
  </r>
  <r>
    <d v="2016-03-26T00:00:00"/>
    <s v="A3439437"/>
    <s v="B4310-5P"/>
    <s v="huang"/>
    <x v="0"/>
    <x v="1"/>
    <n v="1"/>
    <x v="0"/>
    <x v="0"/>
    <m/>
    <x v="2"/>
    <x v="11"/>
    <x v="0"/>
  </r>
  <r>
    <d v="2016-03-26T00:00:00"/>
    <s v="A3435851"/>
    <s v="B8029-9N"/>
    <s v="huang"/>
    <x v="0"/>
    <x v="1"/>
    <n v="1"/>
    <x v="0"/>
    <x v="0"/>
    <m/>
    <x v="2"/>
    <x v="11"/>
    <x v="0"/>
  </r>
  <r>
    <d v="2016-03-26T00:00:00"/>
    <s v="A3440247"/>
    <s v="B4400-9K"/>
    <s v="huang"/>
    <x v="0"/>
    <x v="1"/>
    <n v="2"/>
    <x v="0"/>
    <x v="0"/>
    <m/>
    <x v="2"/>
    <x v="11"/>
    <x v="0"/>
  </r>
  <r>
    <d v="2016-03-26T00:00:00"/>
    <s v="A3437083"/>
    <s v="B8960-16G"/>
    <s v="huang"/>
    <x v="0"/>
    <x v="1"/>
    <n v="1"/>
    <x v="0"/>
    <x v="0"/>
    <m/>
    <x v="2"/>
    <x v="11"/>
    <x v="0"/>
  </r>
  <r>
    <d v="2016-03-26T00:00:00"/>
    <s v="A3441898"/>
    <s v="B8960-16G"/>
    <s v="huang"/>
    <x v="0"/>
    <x v="2"/>
    <n v="2"/>
    <x v="0"/>
    <x v="0"/>
    <m/>
    <x v="2"/>
    <x v="11"/>
    <x v="0"/>
  </r>
  <r>
    <d v="2016-03-26T00:00:00"/>
    <s v="A3441898"/>
    <s v="B8960-16G"/>
    <s v="huang"/>
    <x v="0"/>
    <x v="1"/>
    <n v="1"/>
    <x v="0"/>
    <x v="0"/>
    <m/>
    <x v="2"/>
    <x v="11"/>
    <x v="0"/>
  </r>
  <r>
    <d v="2016-03-26T00:00:00"/>
    <s v="A3441897"/>
    <s v="B8960-16G"/>
    <s v="huang"/>
    <x v="0"/>
    <x v="2"/>
    <n v="1"/>
    <x v="0"/>
    <x v="0"/>
    <m/>
    <x v="2"/>
    <x v="11"/>
    <x v="0"/>
  </r>
  <r>
    <d v="2016-03-26T00:00:00"/>
    <s v="A3441897"/>
    <s v="B8960-16G"/>
    <s v="huang"/>
    <x v="0"/>
    <x v="1"/>
    <n v="2"/>
    <x v="0"/>
    <x v="0"/>
    <m/>
    <x v="2"/>
    <x v="11"/>
    <x v="0"/>
  </r>
  <r>
    <d v="2016-03-26T00:00:00"/>
    <s v="A3440299"/>
    <s v="B8960-16G"/>
    <s v="huang"/>
    <x v="0"/>
    <x v="1"/>
    <n v="1"/>
    <x v="0"/>
    <x v="0"/>
    <m/>
    <x v="2"/>
    <x v="11"/>
    <x v="0"/>
  </r>
  <r>
    <d v="2016-03-26T00:00:00"/>
    <s v="A3435393"/>
    <s v="B9604-5A"/>
    <s v="huang"/>
    <x v="0"/>
    <x v="2"/>
    <n v="2"/>
    <x v="0"/>
    <x v="0"/>
    <m/>
    <x v="2"/>
    <x v="11"/>
    <x v="0"/>
  </r>
  <r>
    <d v="2016-03-26T00:00:00"/>
    <s v="A3435393"/>
    <s v="B9604-5A"/>
    <s v="huang"/>
    <x v="0"/>
    <x v="1"/>
    <n v="2"/>
    <x v="0"/>
    <x v="0"/>
    <m/>
    <x v="2"/>
    <x v="11"/>
    <x v="0"/>
  </r>
  <r>
    <d v="2016-03-26T00:00:00"/>
    <s v="A3439592"/>
    <s v="B8000-9L"/>
    <s v="kia"/>
    <x v="0"/>
    <x v="0"/>
    <n v="1"/>
    <x v="0"/>
    <x v="0"/>
    <m/>
    <x v="2"/>
    <x v="11"/>
    <x v="0"/>
  </r>
  <r>
    <d v="2016-03-26T00:00:00"/>
    <s v="A3441643"/>
    <s v="B8025-9U"/>
    <s v="kia"/>
    <x v="0"/>
    <x v="1"/>
    <n v="2"/>
    <x v="0"/>
    <x v="0"/>
    <m/>
    <x v="2"/>
    <x v="11"/>
    <x v="0"/>
  </r>
  <r>
    <d v="2016-03-26T00:00:00"/>
    <s v="A3439140"/>
    <s v="B8025-9U"/>
    <s v="kia"/>
    <x v="0"/>
    <x v="1"/>
    <n v="2"/>
    <x v="0"/>
    <x v="0"/>
    <m/>
    <x v="2"/>
    <x v="11"/>
    <x v="0"/>
  </r>
  <r>
    <d v="2016-03-26T00:00:00"/>
    <s v="A3440690"/>
    <s v="B4322-9L"/>
    <s v="kia"/>
    <x v="0"/>
    <x v="1"/>
    <n v="1"/>
    <x v="0"/>
    <x v="0"/>
    <m/>
    <x v="2"/>
    <x v="11"/>
    <x v="0"/>
  </r>
  <r>
    <d v="2016-03-26T00:00:00"/>
    <s v="A3441381"/>
    <s v="B9509-10V"/>
    <s v="kia"/>
    <x v="0"/>
    <x v="2"/>
    <n v="2"/>
    <x v="0"/>
    <x v="0"/>
    <m/>
    <x v="2"/>
    <x v="11"/>
    <x v="0"/>
  </r>
  <r>
    <d v="2016-03-26T00:00:00"/>
    <s v="A3440138"/>
    <s v="B9500-10V"/>
    <s v="PEE"/>
    <x v="0"/>
    <x v="0"/>
    <n v="1"/>
    <x v="0"/>
    <x v="0"/>
    <m/>
    <x v="2"/>
    <x v="11"/>
    <x v="0"/>
  </r>
  <r>
    <d v="2016-03-26T00:00:00"/>
    <s v="A3435668"/>
    <s v="B8029-9N"/>
    <s v="kia"/>
    <x v="0"/>
    <x v="1"/>
    <n v="1"/>
    <x v="0"/>
    <x v="0"/>
    <m/>
    <x v="2"/>
    <x v="11"/>
    <x v="0"/>
  </r>
  <r>
    <d v="2016-03-26T00:00:00"/>
    <s v="A3438055"/>
    <s v="B8025-9U"/>
    <s v="kia"/>
    <x v="0"/>
    <x v="1"/>
    <n v="1"/>
    <x v="0"/>
    <x v="0"/>
    <m/>
    <x v="2"/>
    <x v="11"/>
    <x v="0"/>
  </r>
  <r>
    <d v="2016-03-26T00:00:00"/>
    <s v="A3440143"/>
    <s v="B9500-10V"/>
    <s v="kia"/>
    <x v="0"/>
    <x v="1"/>
    <n v="1"/>
    <x v="0"/>
    <x v="0"/>
    <m/>
    <x v="2"/>
    <x v="11"/>
    <x v="0"/>
  </r>
  <r>
    <d v="2016-03-26T00:00:00"/>
    <s v="A3440144"/>
    <s v="B9500-10V"/>
    <s v="kia"/>
    <x v="0"/>
    <x v="2"/>
    <n v="1"/>
    <x v="0"/>
    <x v="0"/>
    <m/>
    <x v="2"/>
    <x v="11"/>
    <x v="0"/>
  </r>
  <r>
    <d v="2016-03-26T00:00:00"/>
    <s v="A3440141"/>
    <s v="B9500-10V"/>
    <s v="kia"/>
    <x v="0"/>
    <x v="0"/>
    <n v="2"/>
    <x v="0"/>
    <x v="0"/>
    <m/>
    <x v="2"/>
    <x v="11"/>
    <x v="0"/>
  </r>
  <r>
    <d v="2016-03-26T00:00:00"/>
    <s v="A3439661"/>
    <s v="B9513-10V"/>
    <s v="kia"/>
    <x v="0"/>
    <x v="2"/>
    <n v="1"/>
    <x v="0"/>
    <x v="0"/>
    <m/>
    <x v="2"/>
    <x v="11"/>
    <x v="0"/>
  </r>
  <r>
    <d v="2016-03-26T00:00:00"/>
    <s v="A3435744"/>
    <s v="B4411-9S"/>
    <s v="huang"/>
    <x v="0"/>
    <x v="6"/>
    <n v="1"/>
    <x v="0"/>
    <x v="1"/>
    <m/>
    <x v="2"/>
    <x v="11"/>
    <x v="0"/>
  </r>
  <r>
    <d v="2016-03-27T00:00:00"/>
    <s v="A3440248"/>
    <s v="B4400-9K"/>
    <s v="huang"/>
    <x v="0"/>
    <x v="1"/>
    <n v="1"/>
    <x v="0"/>
    <x v="0"/>
    <m/>
    <x v="2"/>
    <x v="11"/>
    <x v="0"/>
  </r>
  <r>
    <d v="2016-03-27T00:00:00"/>
    <s v="A3441868"/>
    <s v="B8025-9U"/>
    <s v="huang"/>
    <x v="0"/>
    <x v="0"/>
    <n v="1"/>
    <x v="0"/>
    <x v="0"/>
    <m/>
    <x v="2"/>
    <x v="11"/>
    <x v="0"/>
  </r>
  <r>
    <d v="2016-03-27T00:00:00"/>
    <s v="A3442258"/>
    <s v="B8099-9H"/>
    <s v="huang"/>
    <x v="0"/>
    <x v="1"/>
    <n v="3"/>
    <x v="0"/>
    <x v="0"/>
    <m/>
    <x v="2"/>
    <x v="11"/>
    <x v="0"/>
  </r>
  <r>
    <d v="2016-03-27T00:00:00"/>
    <s v="A3442266"/>
    <s v="B8099-9H"/>
    <s v="huang"/>
    <x v="0"/>
    <x v="1"/>
    <n v="2"/>
    <x v="0"/>
    <x v="0"/>
    <m/>
    <x v="2"/>
    <x v="11"/>
    <x v="0"/>
  </r>
  <r>
    <d v="2016-03-27T00:00:00"/>
    <s v="A3435669"/>
    <s v="B8029-9N"/>
    <s v="huang"/>
    <x v="0"/>
    <x v="1"/>
    <n v="4"/>
    <x v="0"/>
    <x v="0"/>
    <m/>
    <x v="2"/>
    <x v="11"/>
    <x v="0"/>
  </r>
  <r>
    <d v="2016-03-27T00:00:00"/>
    <s v="A3436471"/>
    <s v="B8029-9N"/>
    <s v="huang"/>
    <x v="0"/>
    <x v="1"/>
    <n v="10"/>
    <x v="0"/>
    <x v="0"/>
    <m/>
    <x v="2"/>
    <x v="11"/>
    <x v="0"/>
  </r>
  <r>
    <d v="2016-03-27T00:00:00"/>
    <s v="A3436320"/>
    <s v="B8013-9P"/>
    <s v="huang"/>
    <x v="0"/>
    <x v="0"/>
    <n v="1"/>
    <x v="0"/>
    <x v="0"/>
    <m/>
    <x v="2"/>
    <x v="11"/>
    <x v="0"/>
  </r>
  <r>
    <d v="2016-03-27T00:00:00"/>
    <s v="A3438350"/>
    <s v="B8029-9N"/>
    <s v="huang"/>
    <x v="0"/>
    <x v="14"/>
    <n v="2"/>
    <x v="0"/>
    <x v="0"/>
    <m/>
    <x v="2"/>
    <x v="11"/>
    <x v="0"/>
  </r>
  <r>
    <d v="2016-03-27T00:00:00"/>
    <s v="A3436622"/>
    <s v="B8029-9N"/>
    <s v="huang"/>
    <x v="0"/>
    <x v="2"/>
    <n v="1"/>
    <x v="0"/>
    <x v="0"/>
    <m/>
    <x v="2"/>
    <x v="11"/>
    <x v="0"/>
  </r>
  <r>
    <d v="2016-03-27T00:00:00"/>
    <s v="A3436622"/>
    <s v="B8029-9N"/>
    <s v="huang"/>
    <x v="0"/>
    <x v="0"/>
    <n v="1"/>
    <x v="0"/>
    <x v="0"/>
    <m/>
    <x v="2"/>
    <x v="11"/>
    <x v="0"/>
  </r>
  <r>
    <d v="2016-03-27T00:00:00"/>
    <s v="A3438528"/>
    <s v="B8029-9N"/>
    <s v="huang"/>
    <x v="0"/>
    <x v="2"/>
    <n v="1"/>
    <x v="0"/>
    <x v="0"/>
    <m/>
    <x v="2"/>
    <x v="11"/>
    <x v="0"/>
  </r>
  <r>
    <d v="2016-03-27T00:00:00"/>
    <s v="A3436328"/>
    <s v="B8029-9N"/>
    <s v="huang"/>
    <x v="0"/>
    <x v="2"/>
    <n v="1"/>
    <x v="0"/>
    <x v="0"/>
    <m/>
    <x v="2"/>
    <x v="11"/>
    <x v="0"/>
  </r>
  <r>
    <d v="2016-03-27T00:00:00"/>
    <s v="A3436332"/>
    <s v="B8029-9N"/>
    <s v="huang"/>
    <x v="0"/>
    <x v="0"/>
    <n v="1"/>
    <x v="0"/>
    <x v="0"/>
    <m/>
    <x v="2"/>
    <x v="11"/>
    <x v="0"/>
  </r>
  <r>
    <d v="2016-03-27T00:00:00"/>
    <s v="A3435859"/>
    <s v="B8029-9N"/>
    <s v="huang"/>
    <x v="0"/>
    <x v="2"/>
    <n v="1"/>
    <x v="0"/>
    <x v="0"/>
    <m/>
    <x v="2"/>
    <x v="11"/>
    <x v="0"/>
  </r>
  <r>
    <d v="2016-03-27T00:00:00"/>
    <s v="A3436335"/>
    <s v="B8029-9N"/>
    <s v="kia"/>
    <x v="0"/>
    <x v="1"/>
    <n v="1"/>
    <x v="0"/>
    <x v="0"/>
    <m/>
    <x v="2"/>
    <x v="11"/>
    <x v="0"/>
  </r>
  <r>
    <d v="2016-03-27T00:00:00"/>
    <s v="A3441637"/>
    <s v="B8025-9U"/>
    <s v="kia"/>
    <x v="0"/>
    <x v="2"/>
    <n v="1"/>
    <x v="0"/>
    <x v="0"/>
    <m/>
    <x v="2"/>
    <x v="11"/>
    <x v="0"/>
  </r>
  <r>
    <d v="2016-03-27T00:00:00"/>
    <s v="A3441648"/>
    <s v="B8025-9U"/>
    <s v="kia"/>
    <x v="0"/>
    <x v="1"/>
    <n v="2"/>
    <x v="0"/>
    <x v="0"/>
    <m/>
    <x v="2"/>
    <x v="11"/>
    <x v="0"/>
  </r>
  <r>
    <d v="2016-03-27T00:00:00"/>
    <s v="A3442848"/>
    <s v="B8025-9U"/>
    <s v="kia"/>
    <x v="0"/>
    <x v="2"/>
    <n v="4"/>
    <x v="0"/>
    <x v="0"/>
    <m/>
    <x v="2"/>
    <x v="11"/>
    <x v="0"/>
  </r>
  <r>
    <d v="2016-03-27T00:00:00"/>
    <s v="A3442848"/>
    <s v="B8025-9U"/>
    <s v="kia"/>
    <x v="0"/>
    <x v="1"/>
    <n v="1"/>
    <x v="0"/>
    <x v="0"/>
    <m/>
    <x v="2"/>
    <x v="11"/>
    <x v="0"/>
  </r>
  <r>
    <d v="2016-03-27T00:00:00"/>
    <s v="A3441873"/>
    <s v="B8025-9U"/>
    <s v="kia"/>
    <x v="0"/>
    <x v="2"/>
    <n v="1"/>
    <x v="0"/>
    <x v="0"/>
    <m/>
    <x v="2"/>
    <x v="11"/>
    <x v="0"/>
  </r>
  <r>
    <d v="2016-03-27T00:00:00"/>
    <s v="A3441640"/>
    <s v="B8025-9U"/>
    <s v="kia"/>
    <x v="0"/>
    <x v="2"/>
    <n v="1"/>
    <x v="0"/>
    <x v="0"/>
    <m/>
    <x v="2"/>
    <x v="11"/>
    <x v="0"/>
  </r>
  <r>
    <d v="2016-03-27T00:00:00"/>
    <s v="A3441875"/>
    <s v="B8025-9U"/>
    <s v="kia"/>
    <x v="0"/>
    <x v="2"/>
    <n v="1"/>
    <x v="0"/>
    <x v="0"/>
    <m/>
    <x v="2"/>
    <x v="11"/>
    <x v="0"/>
  </r>
  <r>
    <d v="2016-03-27T00:00:00"/>
    <s v="A3435853"/>
    <s v="B8029-9N"/>
    <s v="kia"/>
    <x v="0"/>
    <x v="2"/>
    <n v="1"/>
    <x v="0"/>
    <x v="0"/>
    <m/>
    <x v="2"/>
    <x v="11"/>
    <x v="0"/>
  </r>
  <r>
    <d v="2016-03-27T00:00:00"/>
    <s v="A3438339"/>
    <s v="B8025-9U"/>
    <s v="PEE"/>
    <x v="0"/>
    <x v="0"/>
    <n v="1"/>
    <x v="0"/>
    <x v="0"/>
    <m/>
    <x v="2"/>
    <x v="11"/>
    <x v="0"/>
  </r>
  <r>
    <d v="2016-03-27T00:00:00"/>
    <s v="A3438339"/>
    <s v="B8025-9U"/>
    <s v="PEE"/>
    <x v="0"/>
    <x v="1"/>
    <n v="2"/>
    <x v="0"/>
    <x v="0"/>
    <m/>
    <x v="2"/>
    <x v="11"/>
    <x v="0"/>
  </r>
  <r>
    <d v="2016-03-27T00:00:00"/>
    <s v="A3438092"/>
    <s v="B8025-9U"/>
    <s v="PEE"/>
    <x v="0"/>
    <x v="1"/>
    <n v="1"/>
    <x v="0"/>
    <x v="0"/>
    <m/>
    <x v="2"/>
    <x v="11"/>
    <x v="0"/>
  </r>
  <r>
    <d v="2016-03-27T00:00:00"/>
    <s v="A3436383"/>
    <s v="B8025-9U"/>
    <s v="PEE"/>
    <x v="0"/>
    <x v="1"/>
    <n v="1"/>
    <x v="0"/>
    <x v="0"/>
    <m/>
    <x v="2"/>
    <x v="11"/>
    <x v="0"/>
  </r>
  <r>
    <d v="2016-03-27T00:00:00"/>
    <s v="A3442265"/>
    <s v="B8099-9H"/>
    <s v="kia"/>
    <x v="0"/>
    <x v="2"/>
    <n v="2"/>
    <x v="0"/>
    <x v="0"/>
    <m/>
    <x v="2"/>
    <x v="11"/>
    <x v="0"/>
  </r>
  <r>
    <d v="2016-03-27T00:00:00"/>
    <s v="A3442159"/>
    <s v="B4411-9S"/>
    <s v="kia"/>
    <x v="0"/>
    <x v="2"/>
    <n v="1"/>
    <x v="0"/>
    <x v="0"/>
    <m/>
    <x v="2"/>
    <x v="11"/>
    <x v="0"/>
  </r>
  <r>
    <d v="2016-03-27T00:00:00"/>
    <s v="A3442159"/>
    <s v="B4411-9S"/>
    <s v="kia"/>
    <x v="0"/>
    <x v="1"/>
    <n v="1"/>
    <x v="0"/>
    <x v="0"/>
    <m/>
    <x v="2"/>
    <x v="11"/>
    <x v="0"/>
  </r>
  <r>
    <d v="2016-03-27T00:00:00"/>
    <s v="A3438597"/>
    <s v="B7924-9V"/>
    <s v="kia"/>
    <x v="0"/>
    <x v="1"/>
    <n v="1"/>
    <x v="0"/>
    <x v="0"/>
    <m/>
    <x v="2"/>
    <x v="11"/>
    <x v="0"/>
  </r>
  <r>
    <d v="2016-03-27T00:00:00"/>
    <s v="A3439587"/>
    <s v="B8000-9L"/>
    <s v="huang"/>
    <x v="0"/>
    <x v="4"/>
    <n v="1"/>
    <x v="0"/>
    <x v="1"/>
    <m/>
    <x v="2"/>
    <x v="11"/>
    <x v="0"/>
  </r>
  <r>
    <d v="2016-03-27T00:00:00"/>
    <s v="A3438338"/>
    <s v="B8025-9U"/>
    <s v="kia"/>
    <x v="0"/>
    <x v="6"/>
    <n v="1"/>
    <x v="0"/>
    <x v="1"/>
    <m/>
    <x v="2"/>
    <x v="11"/>
    <x v="0"/>
  </r>
  <r>
    <d v="2016-03-28T00:00:00"/>
    <s v="A3436951"/>
    <s v="B8029-9N"/>
    <s v="huang"/>
    <x v="0"/>
    <x v="1"/>
    <n v="1"/>
    <x v="0"/>
    <x v="0"/>
    <m/>
    <x v="2"/>
    <x v="12"/>
    <x v="0"/>
  </r>
  <r>
    <d v="2016-03-28T00:00:00"/>
    <s v="A3437330"/>
    <s v="B8018-9P"/>
    <s v="huang"/>
    <x v="0"/>
    <x v="1"/>
    <n v="1"/>
    <x v="0"/>
    <x v="0"/>
    <m/>
    <x v="2"/>
    <x v="12"/>
    <x v="0"/>
  </r>
  <r>
    <d v="2016-03-28T00:00:00"/>
    <s v="A3437130"/>
    <s v="B8029-9N"/>
    <s v="huang"/>
    <x v="0"/>
    <x v="14"/>
    <n v="1"/>
    <x v="0"/>
    <x v="0"/>
    <m/>
    <x v="2"/>
    <x v="12"/>
    <x v="0"/>
  </r>
  <r>
    <d v="2016-03-28T00:00:00"/>
    <s v="A3436329"/>
    <s v="B8029-9N"/>
    <s v="huang"/>
    <x v="0"/>
    <x v="2"/>
    <n v="1"/>
    <x v="0"/>
    <x v="0"/>
    <m/>
    <x v="2"/>
    <x v="12"/>
    <x v="0"/>
  </r>
  <r>
    <d v="2016-03-28T00:00:00"/>
    <s v="A3436329"/>
    <s v="B8029-9N"/>
    <s v="huang"/>
    <x v="0"/>
    <x v="0"/>
    <n v="1"/>
    <x v="0"/>
    <x v="0"/>
    <m/>
    <x v="2"/>
    <x v="12"/>
    <x v="0"/>
  </r>
  <r>
    <d v="2016-03-28T00:00:00"/>
    <s v="A3435162"/>
    <s v="B4302-5M"/>
    <s v="huang"/>
    <x v="0"/>
    <x v="1"/>
    <n v="1"/>
    <x v="0"/>
    <x v="0"/>
    <m/>
    <x v="2"/>
    <x v="12"/>
    <x v="0"/>
  </r>
  <r>
    <d v="2016-03-28T00:00:00"/>
    <s v="A3435463"/>
    <s v="B4305-5M"/>
    <s v="huang"/>
    <x v="0"/>
    <x v="2"/>
    <n v="1"/>
    <x v="0"/>
    <x v="0"/>
    <m/>
    <x v="2"/>
    <x v="12"/>
    <x v="0"/>
  </r>
  <r>
    <d v="2016-03-28T00:00:00"/>
    <s v="A3438009"/>
    <s v="B4403-9K"/>
    <s v="huang"/>
    <x v="0"/>
    <x v="2"/>
    <n v="2"/>
    <x v="0"/>
    <x v="0"/>
    <m/>
    <x v="2"/>
    <x v="12"/>
    <x v="0"/>
  </r>
  <r>
    <d v="2016-03-28T00:00:00"/>
    <s v="A3437200"/>
    <s v="B4403-9K"/>
    <s v="huang"/>
    <x v="0"/>
    <x v="2"/>
    <n v="1"/>
    <x v="0"/>
    <x v="0"/>
    <m/>
    <x v="2"/>
    <x v="12"/>
    <x v="0"/>
  </r>
  <r>
    <d v="2016-03-28T00:00:00"/>
    <s v="A3440358"/>
    <s v="B8092-9F"/>
    <s v="huang"/>
    <x v="0"/>
    <x v="2"/>
    <n v="1"/>
    <x v="0"/>
    <x v="0"/>
    <m/>
    <x v="2"/>
    <x v="12"/>
    <x v="0"/>
  </r>
  <r>
    <d v="2016-03-28T00:00:00"/>
    <s v="A3436466"/>
    <s v="B8025-9U"/>
    <s v="chin"/>
    <x v="0"/>
    <x v="1"/>
    <n v="1"/>
    <x v="0"/>
    <x v="0"/>
    <m/>
    <x v="2"/>
    <x v="12"/>
    <x v="0"/>
  </r>
  <r>
    <d v="2016-03-28T00:00:00"/>
    <s v="A3435464"/>
    <s v="B4305-5M"/>
    <s v="chin"/>
    <x v="0"/>
    <x v="2"/>
    <n v="1"/>
    <x v="0"/>
    <x v="0"/>
    <m/>
    <x v="2"/>
    <x v="12"/>
    <x v="0"/>
  </r>
  <r>
    <d v="2016-03-28T00:00:00"/>
    <s v="A3437134"/>
    <s v="B8029-9N"/>
    <s v="chin"/>
    <x v="0"/>
    <x v="2"/>
    <n v="1"/>
    <x v="0"/>
    <x v="0"/>
    <m/>
    <x v="2"/>
    <x v="12"/>
    <x v="0"/>
  </r>
  <r>
    <d v="2016-03-28T00:00:00"/>
    <s v="A3440007"/>
    <s v="B4405-9L"/>
    <s v="chin"/>
    <x v="0"/>
    <x v="1"/>
    <n v="5"/>
    <x v="0"/>
    <x v="0"/>
    <m/>
    <x v="2"/>
    <x v="12"/>
    <x v="0"/>
  </r>
  <r>
    <d v="2016-03-28T00:00:00"/>
    <s v="A3437891"/>
    <s v="B4402-9L"/>
    <s v="chin"/>
    <x v="0"/>
    <x v="1"/>
    <n v="1"/>
    <x v="0"/>
    <x v="0"/>
    <m/>
    <x v="2"/>
    <x v="12"/>
    <x v="0"/>
  </r>
  <r>
    <d v="2016-03-28T00:00:00"/>
    <s v="A3437604"/>
    <s v="B8088-9S"/>
    <s v="chin"/>
    <x v="0"/>
    <x v="1"/>
    <n v="4"/>
    <x v="0"/>
    <x v="0"/>
    <m/>
    <x v="2"/>
    <x v="12"/>
    <x v="0"/>
  </r>
  <r>
    <d v="2016-03-28T00:00:00"/>
    <s v="A3437600"/>
    <s v="B8088-9S"/>
    <s v="chin"/>
    <x v="0"/>
    <x v="1"/>
    <n v="3"/>
    <x v="0"/>
    <x v="0"/>
    <m/>
    <x v="2"/>
    <x v="12"/>
    <x v="0"/>
  </r>
  <r>
    <d v="2016-03-28T00:00:00"/>
    <s v="A3439591"/>
    <s v="B8000-9L"/>
    <s v="chin"/>
    <x v="0"/>
    <x v="1"/>
    <n v="1"/>
    <x v="0"/>
    <x v="0"/>
    <m/>
    <x v="2"/>
    <x v="12"/>
    <x v="0"/>
  </r>
  <r>
    <d v="2016-03-28T00:00:00"/>
    <s v="A3440195"/>
    <s v="B8007-9L"/>
    <s v="chin"/>
    <x v="0"/>
    <x v="1"/>
    <n v="4"/>
    <x v="0"/>
    <x v="0"/>
    <m/>
    <x v="2"/>
    <x v="12"/>
    <x v="0"/>
  </r>
  <r>
    <d v="2016-03-28T00:00:00"/>
    <s v="A3442268"/>
    <s v="B8099-9H"/>
    <s v="M.JOTHI"/>
    <x v="0"/>
    <x v="0"/>
    <n v="1"/>
    <x v="0"/>
    <x v="0"/>
    <m/>
    <x v="2"/>
    <x v="12"/>
    <x v="0"/>
  </r>
  <r>
    <d v="2016-03-28T00:00:00"/>
    <s v="A3442268"/>
    <s v="B8099-9H"/>
    <s v="M.JOTHI"/>
    <x v="0"/>
    <x v="1"/>
    <n v="1"/>
    <x v="0"/>
    <x v="0"/>
    <m/>
    <x v="2"/>
    <x v="12"/>
    <x v="0"/>
  </r>
  <r>
    <d v="2016-03-28T00:00:00"/>
    <s v="A3442437"/>
    <s v="B8099-9H"/>
    <s v="M.JOTHI"/>
    <x v="0"/>
    <x v="1"/>
    <n v="8"/>
    <x v="0"/>
    <x v="0"/>
    <m/>
    <x v="2"/>
    <x v="12"/>
    <x v="0"/>
  </r>
  <r>
    <d v="2016-03-28T00:00:00"/>
    <s v="A3439435"/>
    <s v="B4310-5P"/>
    <s v="M.JOTHI"/>
    <x v="0"/>
    <x v="1"/>
    <n v="1"/>
    <x v="0"/>
    <x v="0"/>
    <m/>
    <x v="2"/>
    <x v="12"/>
    <x v="0"/>
  </r>
  <r>
    <d v="2016-03-28T00:00:00"/>
    <s v="A3440465"/>
    <s v="B4404-9L"/>
    <s v="M.JOTHI"/>
    <x v="0"/>
    <x v="1"/>
    <n v="2"/>
    <x v="0"/>
    <x v="0"/>
    <m/>
    <x v="2"/>
    <x v="12"/>
    <x v="0"/>
  </r>
  <r>
    <d v="2016-03-28T00:00:00"/>
    <s v="A3437895"/>
    <s v="B4405-9L"/>
    <s v="M.JOTHI"/>
    <x v="0"/>
    <x v="1"/>
    <n v="6"/>
    <x v="0"/>
    <x v="0"/>
    <m/>
    <x v="2"/>
    <x v="12"/>
    <x v="0"/>
  </r>
  <r>
    <d v="2016-03-28T00:00:00"/>
    <s v="A3437202"/>
    <s v="B4403-9K"/>
    <s v="M.JOTHI"/>
    <x v="0"/>
    <x v="1"/>
    <n v="1"/>
    <x v="0"/>
    <x v="0"/>
    <m/>
    <x v="2"/>
    <x v="12"/>
    <x v="0"/>
  </r>
  <r>
    <d v="2016-03-28T00:00:00"/>
    <s v="A3442270"/>
    <s v="B8099-9H"/>
    <s v="M.JOTHI"/>
    <x v="0"/>
    <x v="1"/>
    <n v="2"/>
    <x v="0"/>
    <x v="0"/>
    <m/>
    <x v="2"/>
    <x v="12"/>
    <x v="0"/>
  </r>
  <r>
    <d v="2016-03-28T00:00:00"/>
    <s v="A3442273"/>
    <s v="B8099-9H"/>
    <s v="M.JOTHI"/>
    <x v="0"/>
    <x v="1"/>
    <n v="3"/>
    <x v="0"/>
    <x v="0"/>
    <m/>
    <x v="2"/>
    <x v="12"/>
    <x v="0"/>
  </r>
  <r>
    <d v="2016-03-28T00:00:00"/>
    <s v="A3436627"/>
    <s v="B8029-9N"/>
    <s v="huang"/>
    <x v="0"/>
    <x v="4"/>
    <n v="1"/>
    <x v="0"/>
    <x v="1"/>
    <m/>
    <x v="2"/>
    <x v="12"/>
    <x v="0"/>
  </r>
  <r>
    <d v="2016-03-29T00:00:00"/>
    <s v="A3438977"/>
    <s v="B8025-9U"/>
    <s v="KELLY"/>
    <x v="0"/>
    <x v="2"/>
    <n v="4"/>
    <x v="0"/>
    <x v="0"/>
    <m/>
    <x v="2"/>
    <x v="12"/>
    <x v="0"/>
  </r>
  <r>
    <d v="2016-03-29T00:00:00"/>
    <s v="A3438977"/>
    <s v="B8025-9U"/>
    <s v="KELLY"/>
    <x v="0"/>
    <x v="1"/>
    <n v="2"/>
    <x v="0"/>
    <x v="0"/>
    <m/>
    <x v="2"/>
    <x v="12"/>
    <x v="0"/>
  </r>
  <r>
    <d v="2016-03-29T00:00:00"/>
    <s v="A3437275"/>
    <s v="B4403-9K"/>
    <s v="KELLY"/>
    <x v="0"/>
    <x v="0"/>
    <n v="1"/>
    <x v="0"/>
    <x v="0"/>
    <m/>
    <x v="2"/>
    <x v="12"/>
    <x v="0"/>
  </r>
  <r>
    <d v="2016-03-29T00:00:00"/>
    <s v="A3442438"/>
    <s v="B8099-9H"/>
    <s v="KELLY"/>
    <x v="0"/>
    <x v="2"/>
    <n v="1"/>
    <x v="0"/>
    <x v="0"/>
    <m/>
    <x v="2"/>
    <x v="12"/>
    <x v="0"/>
  </r>
  <r>
    <d v="2016-03-29T00:00:00"/>
    <s v="A3442993"/>
    <s v="B8025-9U"/>
    <s v="KELLY"/>
    <x v="0"/>
    <x v="2"/>
    <n v="1"/>
    <x v="0"/>
    <x v="0"/>
    <m/>
    <x v="2"/>
    <x v="12"/>
    <x v="0"/>
  </r>
  <r>
    <d v="2016-03-29T00:00:00"/>
    <s v="A3442993"/>
    <s v="B8025-9U"/>
    <s v="KELLY"/>
    <x v="0"/>
    <x v="1"/>
    <n v="1"/>
    <x v="0"/>
    <x v="0"/>
    <m/>
    <x v="2"/>
    <x v="12"/>
    <x v="0"/>
  </r>
  <r>
    <d v="2016-03-29T00:00:00"/>
    <s v="A3438168"/>
    <s v="B8025-9U"/>
    <s v="KELLY"/>
    <x v="0"/>
    <x v="2"/>
    <n v="2"/>
    <x v="0"/>
    <x v="0"/>
    <m/>
    <x v="2"/>
    <x v="12"/>
    <x v="0"/>
  </r>
  <r>
    <d v="2016-03-29T00:00:00"/>
    <s v="A3437931"/>
    <s v="B8025-9U"/>
    <s v="KELLY"/>
    <x v="0"/>
    <x v="1"/>
    <n v="1"/>
    <x v="0"/>
    <x v="0"/>
    <m/>
    <x v="2"/>
    <x v="12"/>
    <x v="0"/>
  </r>
  <r>
    <d v="2016-03-29T00:00:00"/>
    <s v="A3442990"/>
    <s v="B8025-9U"/>
    <s v="KELLY"/>
    <x v="0"/>
    <x v="1"/>
    <n v="9"/>
    <x v="0"/>
    <x v="0"/>
    <m/>
    <x v="2"/>
    <x v="12"/>
    <x v="0"/>
  </r>
  <r>
    <d v="2016-03-29T00:00:00"/>
    <s v="A3442857"/>
    <s v="B8025-9U"/>
    <s v="KELLY"/>
    <x v="0"/>
    <x v="1"/>
    <n v="4"/>
    <x v="0"/>
    <x v="0"/>
    <m/>
    <x v="2"/>
    <x v="12"/>
    <x v="0"/>
  </r>
  <r>
    <d v="2016-03-29T00:00:00"/>
    <s v="A3442849"/>
    <s v="B8025-9U"/>
    <s v="KELLY"/>
    <x v="0"/>
    <x v="2"/>
    <n v="1"/>
    <x v="0"/>
    <x v="0"/>
    <m/>
    <x v="2"/>
    <x v="12"/>
    <x v="0"/>
  </r>
  <r>
    <d v="2016-03-29T00:00:00"/>
    <s v="A3442849"/>
    <s v="B8025-9U"/>
    <s v="KELLY"/>
    <x v="0"/>
    <x v="1"/>
    <n v="3"/>
    <x v="0"/>
    <x v="0"/>
    <m/>
    <x v="2"/>
    <x v="12"/>
    <x v="0"/>
  </r>
  <r>
    <d v="2016-03-29T00:00:00"/>
    <s v="A3443242"/>
    <s v="B8025-9U"/>
    <s v="KELLY"/>
    <x v="0"/>
    <x v="1"/>
    <n v="2"/>
    <x v="0"/>
    <x v="0"/>
    <m/>
    <x v="2"/>
    <x v="12"/>
    <x v="0"/>
  </r>
  <r>
    <d v="2016-03-29T00:00:00"/>
    <s v="A3443240"/>
    <s v="B8025-9U"/>
    <s v="KELLY"/>
    <x v="0"/>
    <x v="1"/>
    <n v="3"/>
    <x v="0"/>
    <x v="0"/>
    <m/>
    <x v="2"/>
    <x v="12"/>
    <x v="0"/>
  </r>
  <r>
    <d v="2016-03-29T00:00:00"/>
    <s v="A3443240"/>
    <s v="B8025-9U"/>
    <s v="KELLY"/>
    <x v="0"/>
    <x v="3"/>
    <n v="1"/>
    <x v="0"/>
    <x v="0"/>
    <m/>
    <x v="2"/>
    <x v="12"/>
    <x v="0"/>
  </r>
  <r>
    <d v="2016-03-29T00:00:00"/>
    <s v="A3438337"/>
    <s v="B8025-9U"/>
    <s v="KELLY"/>
    <x v="0"/>
    <x v="1"/>
    <n v="3"/>
    <x v="0"/>
    <x v="0"/>
    <m/>
    <x v="2"/>
    <x v="12"/>
    <x v="0"/>
  </r>
  <r>
    <d v="2016-03-29T00:00:00"/>
    <s v="A3443239"/>
    <s v="B8025-9U"/>
    <s v="KELLY"/>
    <x v="0"/>
    <x v="2"/>
    <n v="1"/>
    <x v="0"/>
    <x v="0"/>
    <m/>
    <x v="2"/>
    <x v="12"/>
    <x v="0"/>
  </r>
  <r>
    <d v="2016-03-29T00:00:00"/>
    <s v="A3443239"/>
    <s v="B8025-9U"/>
    <s v="KELLY"/>
    <x v="0"/>
    <x v="1"/>
    <n v="3"/>
    <x v="0"/>
    <x v="0"/>
    <m/>
    <x v="2"/>
    <x v="12"/>
    <x v="0"/>
  </r>
  <r>
    <d v="2016-03-29T00:00:00"/>
    <s v="A3442851"/>
    <s v="B8025-9U"/>
    <s v="KELLY"/>
    <x v="0"/>
    <x v="0"/>
    <n v="1"/>
    <x v="0"/>
    <x v="0"/>
    <m/>
    <x v="2"/>
    <x v="12"/>
    <x v="0"/>
  </r>
  <r>
    <d v="2016-03-29T00:00:00"/>
    <s v="A3442851"/>
    <s v="B8025-9U"/>
    <s v="KELLY"/>
    <x v="0"/>
    <x v="1"/>
    <n v="2"/>
    <x v="0"/>
    <x v="0"/>
    <m/>
    <x v="2"/>
    <x v="12"/>
    <x v="0"/>
  </r>
  <r>
    <d v="2016-03-29T00:00:00"/>
    <s v="A3442487"/>
    <s v="B8960-16G"/>
    <s v="KELLY"/>
    <x v="0"/>
    <x v="1"/>
    <n v="1"/>
    <x v="0"/>
    <x v="0"/>
    <m/>
    <x v="2"/>
    <x v="12"/>
    <x v="0"/>
  </r>
  <r>
    <d v="2016-03-29T00:00:00"/>
    <s v="A3442263"/>
    <s v="B8099-9H"/>
    <s v="KELLY"/>
    <x v="0"/>
    <x v="1"/>
    <n v="6"/>
    <x v="0"/>
    <x v="0"/>
    <m/>
    <x v="2"/>
    <x v="12"/>
    <x v="0"/>
  </r>
  <r>
    <d v="2016-03-29T00:00:00"/>
    <s v="A3442460"/>
    <s v="B8099-9H"/>
    <s v="KELLY"/>
    <x v="0"/>
    <x v="1"/>
    <n v="5"/>
    <x v="0"/>
    <x v="0"/>
    <m/>
    <x v="2"/>
    <x v="12"/>
    <x v="0"/>
  </r>
  <r>
    <d v="2016-03-29T00:00:00"/>
    <s v="A3442269"/>
    <s v="B8099-9H"/>
    <s v="KELLY"/>
    <x v="0"/>
    <x v="1"/>
    <n v="1"/>
    <x v="0"/>
    <x v="0"/>
    <m/>
    <x v="2"/>
    <x v="12"/>
    <x v="0"/>
  </r>
  <r>
    <d v="2016-03-29T00:00:00"/>
    <s v="A3438208"/>
    <s v="B4400-9K"/>
    <s v="KELLY"/>
    <x v="0"/>
    <x v="1"/>
    <n v="1"/>
    <x v="0"/>
    <x v="0"/>
    <m/>
    <x v="2"/>
    <x v="12"/>
    <x v="0"/>
  </r>
  <r>
    <d v="2016-03-29T00:00:00"/>
    <s v="A3437093"/>
    <s v="B8029-9N"/>
    <s v="huang"/>
    <x v="0"/>
    <x v="2"/>
    <n v="2"/>
    <x v="0"/>
    <x v="0"/>
    <m/>
    <x v="2"/>
    <x v="12"/>
    <x v="0"/>
  </r>
  <r>
    <d v="2016-03-29T00:00:00"/>
    <s v="A3442850"/>
    <s v="B8025-9U"/>
    <s v="huang"/>
    <x v="0"/>
    <x v="2"/>
    <n v="5"/>
    <x v="0"/>
    <x v="0"/>
    <m/>
    <x v="2"/>
    <x v="12"/>
    <x v="0"/>
  </r>
  <r>
    <d v="2016-03-29T00:00:00"/>
    <s v="A3441649"/>
    <s v="B8025-9U"/>
    <s v="huang"/>
    <x v="0"/>
    <x v="2"/>
    <n v="10"/>
    <x v="0"/>
    <x v="0"/>
    <m/>
    <x v="2"/>
    <x v="12"/>
    <x v="0"/>
  </r>
  <r>
    <d v="2016-03-29T00:00:00"/>
    <s v="A3441649"/>
    <s v="B8025-9U"/>
    <s v="huang"/>
    <x v="0"/>
    <x v="1"/>
    <n v="1"/>
    <x v="0"/>
    <x v="0"/>
    <m/>
    <x v="2"/>
    <x v="12"/>
    <x v="0"/>
  </r>
  <r>
    <d v="2016-03-29T00:00:00"/>
    <s v="A3443203"/>
    <s v="B8960-16G"/>
    <s v="huang"/>
    <x v="0"/>
    <x v="2"/>
    <n v="1"/>
    <x v="0"/>
    <x v="0"/>
    <m/>
    <x v="2"/>
    <x v="12"/>
    <x v="0"/>
  </r>
  <r>
    <d v="2016-03-29T00:00:00"/>
    <s v="A3443203"/>
    <s v="B8960-16G"/>
    <s v="huang"/>
    <x v="0"/>
    <x v="1"/>
    <n v="1"/>
    <x v="0"/>
    <x v="0"/>
    <m/>
    <x v="2"/>
    <x v="12"/>
    <x v="0"/>
  </r>
  <r>
    <d v="2016-03-29T00:00:00"/>
    <s v="A3442488"/>
    <s v="B8960-16G"/>
    <s v="huang"/>
    <x v="0"/>
    <x v="2"/>
    <n v="1"/>
    <x v="0"/>
    <x v="0"/>
    <m/>
    <x v="2"/>
    <x v="12"/>
    <x v="0"/>
  </r>
  <r>
    <d v="2016-03-29T00:00:00"/>
    <s v="A3442488"/>
    <s v="B8960-16G"/>
    <s v="huang"/>
    <x v="0"/>
    <x v="1"/>
    <n v="2"/>
    <x v="0"/>
    <x v="0"/>
    <m/>
    <x v="2"/>
    <x v="12"/>
    <x v="0"/>
  </r>
  <r>
    <d v="2016-03-29T00:00:00"/>
    <s v="A3435865"/>
    <s v="B8029-9N"/>
    <s v="huang"/>
    <x v="0"/>
    <x v="2"/>
    <n v="2"/>
    <x v="0"/>
    <x v="0"/>
    <m/>
    <x v="2"/>
    <x v="12"/>
    <x v="0"/>
  </r>
  <r>
    <d v="2016-03-29T00:00:00"/>
    <s v="A3437210"/>
    <s v="B4403-9K"/>
    <s v="huang"/>
    <x v="0"/>
    <x v="0"/>
    <n v="1"/>
    <x v="0"/>
    <x v="0"/>
    <m/>
    <x v="2"/>
    <x v="12"/>
    <x v="0"/>
  </r>
  <r>
    <d v="2016-03-29T00:00:00"/>
    <s v="A3437598"/>
    <s v="B8088-9S"/>
    <s v="huang"/>
    <x v="0"/>
    <x v="2"/>
    <n v="1"/>
    <x v="0"/>
    <x v="0"/>
    <m/>
    <x v="2"/>
    <x v="12"/>
    <x v="0"/>
  </r>
  <r>
    <d v="2016-03-29T00:00:00"/>
    <s v="A3437598"/>
    <s v="B8088-9S"/>
    <s v="huang"/>
    <x v="0"/>
    <x v="1"/>
    <n v="1"/>
    <x v="0"/>
    <x v="0"/>
    <m/>
    <x v="2"/>
    <x v="12"/>
    <x v="0"/>
  </r>
  <r>
    <d v="2016-03-29T00:00:00"/>
    <s v="A3437598"/>
    <s v="B8088-9S"/>
    <s v="huang"/>
    <x v="0"/>
    <x v="3"/>
    <n v="1"/>
    <x v="0"/>
    <x v="0"/>
    <m/>
    <x v="2"/>
    <x v="12"/>
    <x v="0"/>
  </r>
  <r>
    <d v="2016-03-29T00:00:00"/>
    <s v="A3437605"/>
    <s v="B8088-9S"/>
    <s v="huang"/>
    <x v="0"/>
    <x v="2"/>
    <n v="1"/>
    <x v="0"/>
    <x v="0"/>
    <m/>
    <x v="2"/>
    <x v="12"/>
    <x v="0"/>
  </r>
  <r>
    <d v="2016-03-29T00:00:00"/>
    <s v="A3437605"/>
    <s v="B8088-9S"/>
    <s v="huang"/>
    <x v="0"/>
    <x v="1"/>
    <n v="1"/>
    <x v="0"/>
    <x v="0"/>
    <m/>
    <x v="2"/>
    <x v="12"/>
    <x v="0"/>
  </r>
  <r>
    <d v="2016-03-29T00:00:00"/>
    <s v="A3437609"/>
    <s v="B8088-9S"/>
    <s v="huang"/>
    <x v="0"/>
    <x v="1"/>
    <n v="1"/>
    <x v="0"/>
    <x v="0"/>
    <m/>
    <x v="2"/>
    <x v="12"/>
    <x v="0"/>
  </r>
  <r>
    <d v="2016-03-29T00:00:00"/>
    <s v="A3436956"/>
    <s v="B8029-9N"/>
    <s v="huang"/>
    <x v="0"/>
    <x v="2"/>
    <n v="2"/>
    <x v="0"/>
    <x v="0"/>
    <m/>
    <x v="2"/>
    <x v="12"/>
    <x v="0"/>
  </r>
  <r>
    <d v="2016-03-29T00:00:00"/>
    <s v="A3436956"/>
    <s v="B8029-9N"/>
    <s v="huang"/>
    <x v="0"/>
    <x v="1"/>
    <n v="1"/>
    <x v="0"/>
    <x v="0"/>
    <m/>
    <x v="2"/>
    <x v="12"/>
    <x v="0"/>
  </r>
  <r>
    <d v="2016-03-29T00:00:00"/>
    <s v="A3438777"/>
    <s v="B9604-5A"/>
    <s v="chin"/>
    <x v="0"/>
    <x v="0"/>
    <n v="2"/>
    <x v="0"/>
    <x v="0"/>
    <m/>
    <x v="2"/>
    <x v="12"/>
    <x v="0"/>
  </r>
  <r>
    <d v="2016-03-29T00:00:00"/>
    <s v="A3438767"/>
    <s v="B9604-5A"/>
    <s v="chin"/>
    <x v="0"/>
    <x v="1"/>
    <n v="2"/>
    <x v="0"/>
    <x v="0"/>
    <m/>
    <x v="2"/>
    <x v="12"/>
    <x v="0"/>
  </r>
  <r>
    <d v="2016-03-29T00:00:00"/>
    <s v="A3437713"/>
    <s v="B4408-9K"/>
    <s v="chin"/>
    <x v="0"/>
    <x v="1"/>
    <n v="1"/>
    <x v="0"/>
    <x v="0"/>
    <m/>
    <x v="2"/>
    <x v="12"/>
    <x v="0"/>
  </r>
  <r>
    <d v="2016-03-29T00:00:00"/>
    <s v="A3438286"/>
    <s v="B4319-5P"/>
    <s v="chin"/>
    <x v="0"/>
    <x v="1"/>
    <n v="1"/>
    <x v="0"/>
    <x v="0"/>
    <m/>
    <x v="2"/>
    <x v="12"/>
    <x v="0"/>
  </r>
  <r>
    <d v="2016-03-29T00:00:00"/>
    <s v="A3438069"/>
    <s v="B4405-9L"/>
    <s v="chin"/>
    <x v="0"/>
    <x v="1"/>
    <n v="6"/>
    <x v="0"/>
    <x v="0"/>
    <m/>
    <x v="2"/>
    <x v="12"/>
    <x v="0"/>
  </r>
  <r>
    <d v="2016-03-29T00:00:00"/>
    <s v="A3437901"/>
    <s v="B4405-9L"/>
    <s v="chin"/>
    <x v="0"/>
    <x v="1"/>
    <n v="6"/>
    <x v="0"/>
    <x v="0"/>
    <m/>
    <x v="2"/>
    <x v="12"/>
    <x v="0"/>
  </r>
  <r>
    <d v="2016-03-29T00:00:00"/>
    <s v="A3442443"/>
    <s v="B8099-9H"/>
    <s v="chin"/>
    <x v="0"/>
    <x v="1"/>
    <n v="9"/>
    <x v="0"/>
    <x v="0"/>
    <m/>
    <x v="2"/>
    <x v="12"/>
    <x v="0"/>
  </r>
  <r>
    <d v="2016-03-29T00:00:00"/>
    <s v="P1024676"/>
    <s v="B8967-16I"/>
    <s v="chin"/>
    <x v="0"/>
    <x v="1"/>
    <n v="9"/>
    <x v="0"/>
    <x v="0"/>
    <m/>
    <x v="2"/>
    <x v="12"/>
    <x v="0"/>
  </r>
  <r>
    <d v="2016-03-29T00:00:00"/>
    <s v="A3443237"/>
    <s v="B8025-9U"/>
    <s v="M.JOTHI"/>
    <x v="0"/>
    <x v="1"/>
    <n v="4"/>
    <x v="0"/>
    <x v="0"/>
    <m/>
    <x v="2"/>
    <x v="12"/>
    <x v="0"/>
  </r>
  <r>
    <d v="2016-03-29T00:00:00"/>
    <s v="A3442442"/>
    <s v="B8099-9H"/>
    <s v="chin"/>
    <x v="0"/>
    <x v="2"/>
    <n v="1"/>
    <x v="0"/>
    <x v="0"/>
    <m/>
    <x v="2"/>
    <x v="12"/>
    <x v="0"/>
  </r>
  <r>
    <d v="2016-03-29T00:00:00"/>
    <s v="A3441531"/>
    <s v="B4414-9L"/>
    <s v="chin"/>
    <x v="0"/>
    <x v="1"/>
    <n v="1"/>
    <x v="0"/>
    <x v="0"/>
    <m/>
    <x v="2"/>
    <x v="12"/>
    <x v="0"/>
  </r>
  <r>
    <d v="2016-03-29T00:00:00"/>
    <s v="A3438108"/>
    <s v="B8025-9U"/>
    <s v="chin"/>
    <x v="0"/>
    <x v="2"/>
    <n v="5"/>
    <x v="0"/>
    <x v="0"/>
    <m/>
    <x v="2"/>
    <x v="12"/>
    <x v="0"/>
  </r>
  <r>
    <d v="2016-03-29T00:00:00"/>
    <s v="A3438108"/>
    <s v="B8025-9U"/>
    <s v="chin"/>
    <x v="0"/>
    <x v="0"/>
    <n v="1"/>
    <x v="0"/>
    <x v="0"/>
    <m/>
    <x v="2"/>
    <x v="12"/>
    <x v="0"/>
  </r>
  <r>
    <d v="2016-03-29T00:00:00"/>
    <s v="A3438108"/>
    <s v="B8025-9U"/>
    <s v="chin"/>
    <x v="0"/>
    <x v="1"/>
    <n v="3"/>
    <x v="0"/>
    <x v="0"/>
    <m/>
    <x v="2"/>
    <x v="12"/>
    <x v="0"/>
  </r>
  <r>
    <d v="2016-03-29T00:00:00"/>
    <s v="A3443219"/>
    <s v="B8025-9U"/>
    <s v="chin"/>
    <x v="0"/>
    <x v="1"/>
    <n v="4"/>
    <x v="0"/>
    <x v="0"/>
    <m/>
    <x v="2"/>
    <x v="12"/>
    <x v="0"/>
  </r>
  <r>
    <d v="2016-03-29T00:00:00"/>
    <s v="A3442490"/>
    <s v="B8960-16G"/>
    <s v="chin"/>
    <x v="0"/>
    <x v="1"/>
    <n v="1"/>
    <x v="0"/>
    <x v="0"/>
    <m/>
    <x v="2"/>
    <x v="12"/>
    <x v="0"/>
  </r>
  <r>
    <d v="2016-03-29T00:00:00"/>
    <s v="A3442852"/>
    <s v="B8025-9U"/>
    <s v="chin"/>
    <x v="0"/>
    <x v="2"/>
    <n v="1"/>
    <x v="0"/>
    <x v="0"/>
    <m/>
    <x v="2"/>
    <x v="12"/>
    <x v="0"/>
  </r>
  <r>
    <d v="2016-03-29T00:00:00"/>
    <s v="A3442852"/>
    <s v="B8025-9U"/>
    <s v="chin"/>
    <x v="0"/>
    <x v="1"/>
    <n v="2"/>
    <x v="0"/>
    <x v="0"/>
    <m/>
    <x v="2"/>
    <x v="12"/>
    <x v="0"/>
  </r>
  <r>
    <d v="2016-03-29T00:00:00"/>
    <s v="A3442996"/>
    <s v="B8025-9U"/>
    <s v="chin"/>
    <x v="0"/>
    <x v="2"/>
    <n v="3"/>
    <x v="0"/>
    <x v="0"/>
    <m/>
    <x v="2"/>
    <x v="12"/>
    <x v="0"/>
  </r>
  <r>
    <d v="2016-03-29T00:00:00"/>
    <s v="A3443540"/>
    <s v="B8960-16G"/>
    <s v="chin"/>
    <x v="0"/>
    <x v="2"/>
    <n v="2"/>
    <x v="0"/>
    <x v="0"/>
    <m/>
    <x v="2"/>
    <x v="12"/>
    <x v="0"/>
  </r>
  <r>
    <d v="2016-03-29T00:00:00"/>
    <s v="A3443540"/>
    <s v="B8960-16G"/>
    <s v="chin"/>
    <x v="0"/>
    <x v="0"/>
    <n v="3"/>
    <x v="0"/>
    <x v="0"/>
    <m/>
    <x v="2"/>
    <x v="12"/>
    <x v="0"/>
  </r>
  <r>
    <d v="2016-03-29T00:00:00"/>
    <s v="A3443540"/>
    <s v="B8960-16G"/>
    <s v="chin"/>
    <x v="0"/>
    <x v="1"/>
    <n v="3"/>
    <x v="0"/>
    <x v="0"/>
    <m/>
    <x v="2"/>
    <x v="12"/>
    <x v="0"/>
  </r>
  <r>
    <d v="2016-03-29T00:00:00"/>
    <s v="A3436341"/>
    <s v="B8029-9N"/>
    <s v="chin"/>
    <x v="0"/>
    <x v="2"/>
    <n v="1"/>
    <x v="0"/>
    <x v="0"/>
    <m/>
    <x v="2"/>
    <x v="12"/>
    <x v="0"/>
  </r>
  <r>
    <d v="2016-03-29T00:00:00"/>
    <s v="A3436341"/>
    <s v="B8029-9N"/>
    <s v="chin"/>
    <x v="0"/>
    <x v="0"/>
    <n v="1"/>
    <x v="0"/>
    <x v="0"/>
    <m/>
    <x v="2"/>
    <x v="12"/>
    <x v="0"/>
  </r>
  <r>
    <d v="2016-03-29T00:00:00"/>
    <s v="A3437388"/>
    <s v="B9604-5A"/>
    <s v="chin"/>
    <x v="0"/>
    <x v="0"/>
    <n v="1"/>
    <x v="0"/>
    <x v="0"/>
    <m/>
    <x v="2"/>
    <x v="12"/>
    <x v="0"/>
  </r>
  <r>
    <d v="2016-03-29T00:00:00"/>
    <s v="A3437388"/>
    <s v="B9604-5A"/>
    <s v="chin"/>
    <x v="0"/>
    <x v="1"/>
    <n v="2"/>
    <x v="0"/>
    <x v="0"/>
    <m/>
    <x v="2"/>
    <x v="12"/>
    <x v="0"/>
  </r>
  <r>
    <d v="2016-03-29T00:00:00"/>
    <s v="A3439663"/>
    <s v="B9513-10V"/>
    <s v="chin"/>
    <x v="0"/>
    <x v="2"/>
    <n v="1"/>
    <x v="0"/>
    <x v="0"/>
    <m/>
    <x v="2"/>
    <x v="12"/>
    <x v="0"/>
  </r>
  <r>
    <d v="2016-03-29T00:00:00"/>
    <s v="A3439663"/>
    <s v="B9513-10V"/>
    <s v="chin"/>
    <x v="0"/>
    <x v="0"/>
    <n v="2"/>
    <x v="0"/>
    <x v="0"/>
    <m/>
    <x v="2"/>
    <x v="12"/>
    <x v="0"/>
  </r>
  <r>
    <d v="2016-03-29T00:00:00"/>
    <s v="A3442886"/>
    <s v="B4324-5P"/>
    <s v="chin"/>
    <x v="0"/>
    <x v="2"/>
    <n v="1"/>
    <x v="0"/>
    <x v="0"/>
    <m/>
    <x v="2"/>
    <x v="12"/>
    <x v="0"/>
  </r>
  <r>
    <d v="2016-03-29T00:00:00"/>
    <s v="A3442886"/>
    <s v="B4324-5P"/>
    <s v="chin"/>
    <x v="0"/>
    <x v="1"/>
    <n v="1"/>
    <x v="0"/>
    <x v="0"/>
    <m/>
    <x v="2"/>
    <x v="12"/>
    <x v="0"/>
  </r>
  <r>
    <d v="2016-03-29T00:00:00"/>
    <s v="A3438293"/>
    <s v="B4319-5P"/>
    <s v="chin"/>
    <x v="0"/>
    <x v="2"/>
    <n v="2"/>
    <x v="0"/>
    <x v="0"/>
    <m/>
    <x v="2"/>
    <x v="12"/>
    <x v="0"/>
  </r>
  <r>
    <d v="2016-03-29T00:00:00"/>
    <s v="A3442885"/>
    <s v="B4324-5P"/>
    <s v="chin"/>
    <x v="0"/>
    <x v="1"/>
    <n v="1"/>
    <x v="0"/>
    <x v="0"/>
    <m/>
    <x v="2"/>
    <x v="12"/>
    <x v="0"/>
  </r>
  <r>
    <d v="2016-03-29T00:00:00"/>
    <s v="A3442461"/>
    <s v="B8099-9H"/>
    <s v="chin"/>
    <x v="0"/>
    <x v="1"/>
    <n v="7"/>
    <x v="0"/>
    <x v="0"/>
    <m/>
    <x v="2"/>
    <x v="12"/>
    <x v="0"/>
  </r>
  <r>
    <d v="2016-03-29T00:00:00"/>
    <s v="A3441535"/>
    <s v="B4414-9L"/>
    <s v="chin"/>
    <x v="0"/>
    <x v="1"/>
    <n v="4"/>
    <x v="0"/>
    <x v="0"/>
    <m/>
    <x v="2"/>
    <x v="12"/>
    <x v="0"/>
  </r>
  <r>
    <d v="2016-03-29T00:00:00"/>
    <s v="A3438299"/>
    <s v="B8025-9U"/>
    <s v="chin"/>
    <x v="0"/>
    <x v="1"/>
    <n v="3"/>
    <x v="0"/>
    <x v="0"/>
    <m/>
    <x v="2"/>
    <x v="12"/>
    <x v="0"/>
  </r>
  <r>
    <d v="2016-03-29T00:00:00"/>
    <s v="A3443391"/>
    <s v="B9604-5A"/>
    <s v="chin"/>
    <x v="0"/>
    <x v="1"/>
    <n v="3"/>
    <x v="0"/>
    <x v="0"/>
    <m/>
    <x v="2"/>
    <x v="12"/>
    <x v="0"/>
  </r>
  <r>
    <d v="2016-03-29T00:00:00"/>
    <s v="A3436624"/>
    <s v="B8029-9N"/>
    <s v="chin"/>
    <x v="0"/>
    <x v="2"/>
    <n v="1"/>
    <x v="0"/>
    <x v="0"/>
    <m/>
    <x v="2"/>
    <x v="12"/>
    <x v="0"/>
  </r>
  <r>
    <d v="2016-03-29T00:00:00"/>
    <s v="A3436624"/>
    <s v="B8029-9N"/>
    <s v="chin"/>
    <x v="0"/>
    <x v="1"/>
    <n v="7"/>
    <x v="0"/>
    <x v="0"/>
    <m/>
    <x v="2"/>
    <x v="12"/>
    <x v="0"/>
  </r>
  <r>
    <d v="2016-03-29T00:00:00"/>
    <s v="A3437157"/>
    <s v="B4340-9L"/>
    <s v="chin"/>
    <x v="0"/>
    <x v="0"/>
    <n v="1"/>
    <x v="0"/>
    <x v="0"/>
    <m/>
    <x v="2"/>
    <x v="12"/>
    <x v="0"/>
  </r>
  <r>
    <d v="2016-03-29T00:00:00"/>
    <s v="A3437157"/>
    <s v="B4340-9L"/>
    <s v="chin"/>
    <x v="0"/>
    <x v="1"/>
    <n v="3"/>
    <x v="0"/>
    <x v="0"/>
    <m/>
    <x v="2"/>
    <x v="12"/>
    <x v="0"/>
  </r>
  <r>
    <d v="2016-03-29T00:00:00"/>
    <s v="A3441805"/>
    <s v="B4403-9K"/>
    <s v="chin"/>
    <x v="0"/>
    <x v="2"/>
    <n v="1"/>
    <x v="0"/>
    <x v="0"/>
    <m/>
    <x v="2"/>
    <x v="12"/>
    <x v="0"/>
  </r>
  <r>
    <d v="2016-03-29T00:00:00"/>
    <s v="A3444001"/>
    <s v="B4324-5P"/>
    <s v="chin"/>
    <x v="0"/>
    <x v="2"/>
    <n v="1"/>
    <x v="0"/>
    <x v="0"/>
    <m/>
    <x v="2"/>
    <x v="12"/>
    <x v="0"/>
  </r>
  <r>
    <d v="2016-03-29T00:00:00"/>
    <s v="A3438288"/>
    <s v="B4319-5P"/>
    <s v="chin"/>
    <x v="0"/>
    <x v="2"/>
    <n v="1"/>
    <x v="0"/>
    <x v="0"/>
    <m/>
    <x v="2"/>
    <x v="12"/>
    <x v="0"/>
  </r>
  <r>
    <d v="2016-03-29T00:00:00"/>
    <s v="A3442045"/>
    <s v="B4313-5P"/>
    <s v="chin"/>
    <x v="0"/>
    <x v="1"/>
    <n v="2"/>
    <x v="0"/>
    <x v="0"/>
    <m/>
    <x v="2"/>
    <x v="12"/>
    <x v="0"/>
  </r>
  <r>
    <d v="2016-03-29T00:00:00"/>
    <s v="A3442488"/>
    <s v="B8960-16G"/>
    <s v="chin"/>
    <x v="0"/>
    <x v="4"/>
    <n v="1"/>
    <x v="0"/>
    <x v="1"/>
    <m/>
    <x v="2"/>
    <x v="12"/>
    <x v="0"/>
  </r>
  <r>
    <d v="2016-03-29T00:00:00"/>
    <s v="A3442488"/>
    <s v="B8960-16G"/>
    <s v="chin"/>
    <x v="0"/>
    <x v="1"/>
    <n v="1"/>
    <x v="0"/>
    <x v="1"/>
    <m/>
    <x v="2"/>
    <x v="12"/>
    <x v="0"/>
  </r>
  <r>
    <d v="2016-03-29T00:00:00"/>
    <s v="A3439662"/>
    <s v="B9513-10V"/>
    <s v="huang"/>
    <x v="0"/>
    <x v="4"/>
    <n v="1"/>
    <x v="0"/>
    <x v="1"/>
    <m/>
    <x v="2"/>
    <x v="12"/>
    <x v="0"/>
  </r>
  <r>
    <d v="2016-03-30T00:00:00"/>
    <s v="P3036324"/>
    <s v="LY26D-5P"/>
    <s v="huang"/>
    <x v="0"/>
    <x v="1"/>
    <n v="1"/>
    <x v="0"/>
    <x v="0"/>
    <m/>
    <x v="2"/>
    <x v="12"/>
    <x v="0"/>
  </r>
  <r>
    <d v="2016-03-30T00:00:00"/>
    <s v="P3036351"/>
    <s v="AL80B-9M"/>
    <s v="huang"/>
    <x v="0"/>
    <x v="1"/>
    <n v="3"/>
    <x v="0"/>
    <x v="0"/>
    <m/>
    <x v="2"/>
    <x v="12"/>
    <x v="0"/>
  </r>
  <r>
    <d v="2016-03-30T00:00:00"/>
    <s v="A3436333"/>
    <s v="B8029-9N"/>
    <s v="huang"/>
    <x v="0"/>
    <x v="1"/>
    <n v="4"/>
    <x v="0"/>
    <x v="0"/>
    <m/>
    <x v="2"/>
    <x v="12"/>
    <x v="0"/>
  </r>
  <r>
    <d v="2016-03-30T00:00:00"/>
    <s v="A3443209"/>
    <s v="B8960-16G"/>
    <s v="huang"/>
    <x v="0"/>
    <x v="1"/>
    <n v="2"/>
    <x v="0"/>
    <x v="0"/>
    <m/>
    <x v="2"/>
    <x v="12"/>
    <x v="0"/>
  </r>
  <r>
    <d v="2016-03-30T00:00:00"/>
    <s v="A3438003"/>
    <s v="B4403-9K"/>
    <s v="huang"/>
    <x v="0"/>
    <x v="1"/>
    <n v="1"/>
    <x v="0"/>
    <x v="0"/>
    <m/>
    <x v="2"/>
    <x v="12"/>
    <x v="0"/>
  </r>
  <r>
    <d v="2016-03-30T00:00:00"/>
    <s v="A3437129"/>
    <s v="B8029-9N"/>
    <s v="huang"/>
    <x v="0"/>
    <x v="2"/>
    <n v="2"/>
    <x v="0"/>
    <x v="0"/>
    <m/>
    <x v="2"/>
    <x v="12"/>
    <x v="0"/>
  </r>
  <r>
    <d v="2016-03-30T00:00:00"/>
    <s v="A3438290"/>
    <s v="B4319-5P"/>
    <s v="huang"/>
    <x v="0"/>
    <x v="2"/>
    <n v="1"/>
    <x v="0"/>
    <x v="0"/>
    <m/>
    <x v="2"/>
    <x v="12"/>
    <x v="0"/>
  </r>
  <r>
    <d v="2016-03-30T00:00:00"/>
    <s v="A3442458"/>
    <s v="B8099-9H"/>
    <s v="huang"/>
    <x v="0"/>
    <x v="1"/>
    <n v="4"/>
    <x v="0"/>
    <x v="0"/>
    <m/>
    <x v="2"/>
    <x v="12"/>
    <x v="0"/>
  </r>
  <r>
    <d v="2016-03-30T00:00:00"/>
    <s v="A3441774"/>
    <s v="B4403-9K"/>
    <s v="huang"/>
    <x v="0"/>
    <x v="14"/>
    <n v="1"/>
    <x v="0"/>
    <x v="0"/>
    <m/>
    <x v="2"/>
    <x v="12"/>
    <x v="0"/>
  </r>
  <r>
    <d v="2016-03-30T00:00:00"/>
    <s v="A3441642"/>
    <s v="B8025-9U"/>
    <s v="huang"/>
    <x v="0"/>
    <x v="2"/>
    <n v="1"/>
    <x v="0"/>
    <x v="0"/>
    <m/>
    <x v="2"/>
    <x v="12"/>
    <x v="0"/>
  </r>
  <r>
    <d v="2016-03-30T00:00:00"/>
    <s v="A3441642"/>
    <s v="B8025-9U"/>
    <s v="huang"/>
    <x v="0"/>
    <x v="1"/>
    <n v="8"/>
    <x v="0"/>
    <x v="0"/>
    <m/>
    <x v="2"/>
    <x v="12"/>
    <x v="0"/>
  </r>
  <r>
    <d v="2016-03-30T00:00:00"/>
    <s v="A3442261"/>
    <s v="B8099-9H"/>
    <s v="huang"/>
    <x v="0"/>
    <x v="1"/>
    <n v="4"/>
    <x v="0"/>
    <x v="0"/>
    <m/>
    <x v="2"/>
    <x v="12"/>
    <x v="0"/>
  </r>
  <r>
    <d v="2016-03-30T00:00:00"/>
    <s v="A3443720"/>
    <s v="B9604-5A"/>
    <s v="huang"/>
    <x v="0"/>
    <x v="1"/>
    <n v="1"/>
    <x v="0"/>
    <x v="0"/>
    <m/>
    <x v="2"/>
    <x v="12"/>
    <x v="0"/>
  </r>
  <r>
    <d v="2016-03-30T00:00:00"/>
    <s v="A3443220"/>
    <s v="B8025-9U"/>
    <s v="huang"/>
    <x v="0"/>
    <x v="2"/>
    <n v="5"/>
    <x v="0"/>
    <x v="0"/>
    <m/>
    <x v="2"/>
    <x v="12"/>
    <x v="0"/>
  </r>
  <r>
    <d v="2016-03-30T00:00:00"/>
    <s v="A3442252"/>
    <s v="B8099-9H"/>
    <s v="huang"/>
    <x v="0"/>
    <x v="1"/>
    <n v="2"/>
    <x v="0"/>
    <x v="0"/>
    <m/>
    <x v="2"/>
    <x v="12"/>
    <x v="0"/>
  </r>
  <r>
    <d v="2016-03-30T00:00:00"/>
    <s v="A3443234"/>
    <s v="B8025-9U"/>
    <s v="huang"/>
    <x v="0"/>
    <x v="1"/>
    <n v="1"/>
    <x v="0"/>
    <x v="0"/>
    <m/>
    <x v="2"/>
    <x v="12"/>
    <x v="0"/>
  </r>
  <r>
    <d v="2016-03-30T00:00:00"/>
    <s v="A3442997"/>
    <s v="B8025-9U"/>
    <s v="huang"/>
    <x v="0"/>
    <x v="2"/>
    <n v="3"/>
    <x v="0"/>
    <x v="0"/>
    <m/>
    <x v="2"/>
    <x v="12"/>
    <x v="0"/>
  </r>
  <r>
    <d v="2016-03-30T00:00:00"/>
    <s v="A3437893"/>
    <s v="B4405-9L"/>
    <s v="huang"/>
    <x v="0"/>
    <x v="1"/>
    <n v="1"/>
    <x v="0"/>
    <x v="0"/>
    <m/>
    <x v="2"/>
    <x v="12"/>
    <x v="0"/>
  </r>
  <r>
    <d v="2016-03-30T00:00:00"/>
    <s v="A3442043"/>
    <s v="B4313-5P"/>
    <s v="huang"/>
    <x v="0"/>
    <x v="2"/>
    <n v="1"/>
    <x v="0"/>
    <x v="0"/>
    <m/>
    <x v="2"/>
    <x v="12"/>
    <x v="0"/>
  </r>
  <r>
    <d v="2016-03-30T00:00:00"/>
    <s v="A3442853"/>
    <s v="B8025-9U"/>
    <s v="chin"/>
    <x v="0"/>
    <x v="2"/>
    <n v="2"/>
    <x v="0"/>
    <x v="0"/>
    <m/>
    <x v="2"/>
    <x v="12"/>
    <x v="0"/>
  </r>
  <r>
    <d v="2016-03-30T00:00:00"/>
    <s v="A3437717"/>
    <s v="B4402-9L"/>
    <s v="chin"/>
    <x v="0"/>
    <x v="2"/>
    <n v="1"/>
    <x v="0"/>
    <x v="0"/>
    <m/>
    <x v="2"/>
    <x v="12"/>
    <x v="0"/>
  </r>
  <r>
    <d v="2016-03-30T00:00:00"/>
    <s v="A3437199"/>
    <s v="B4403-9K"/>
    <s v="chin"/>
    <x v="0"/>
    <x v="2"/>
    <n v="2"/>
    <x v="0"/>
    <x v="0"/>
    <m/>
    <x v="2"/>
    <x v="12"/>
    <x v="0"/>
  </r>
  <r>
    <d v="2016-03-30T00:00:00"/>
    <s v="A3441563"/>
    <s v="B4410-9L"/>
    <s v="chin"/>
    <x v="0"/>
    <x v="2"/>
    <n v="1"/>
    <x v="0"/>
    <x v="0"/>
    <m/>
    <x v="2"/>
    <x v="12"/>
    <x v="0"/>
  </r>
  <r>
    <d v="2016-03-30T00:00:00"/>
    <s v="A3437718"/>
    <s v="B4402-9L"/>
    <s v="chin"/>
    <x v="0"/>
    <x v="2"/>
    <n v="1"/>
    <x v="0"/>
    <x v="0"/>
    <m/>
    <x v="2"/>
    <x v="12"/>
    <x v="0"/>
  </r>
  <r>
    <d v="2016-03-30T00:00:00"/>
    <s v="A3437889"/>
    <s v="B4402-9L"/>
    <s v="chin"/>
    <x v="0"/>
    <x v="1"/>
    <n v="1"/>
    <x v="0"/>
    <x v="0"/>
    <m/>
    <x v="2"/>
    <x v="12"/>
    <x v="0"/>
  </r>
  <r>
    <d v="2016-03-30T00:00:00"/>
    <s v="P1024708"/>
    <s v="B4353-5P"/>
    <s v="chin"/>
    <x v="0"/>
    <x v="1"/>
    <n v="1"/>
    <x v="0"/>
    <x v="0"/>
    <m/>
    <x v="2"/>
    <x v="12"/>
    <x v="0"/>
  </r>
  <r>
    <d v="2016-03-30T00:00:00"/>
    <s v="A3442856"/>
    <s v="B8025-9U"/>
    <s v="chin"/>
    <x v="0"/>
    <x v="2"/>
    <n v="2"/>
    <x v="0"/>
    <x v="0"/>
    <m/>
    <x v="2"/>
    <x v="12"/>
    <x v="0"/>
  </r>
  <r>
    <d v="2016-03-30T00:00:00"/>
    <s v="A3438347"/>
    <s v="B8029-9N"/>
    <s v="chin"/>
    <x v="0"/>
    <x v="1"/>
    <n v="1"/>
    <x v="0"/>
    <x v="0"/>
    <m/>
    <x v="2"/>
    <x v="12"/>
    <x v="0"/>
  </r>
  <r>
    <d v="2016-03-30T00:00:00"/>
    <s v="A3442982"/>
    <s v="B8960-16G"/>
    <s v="M.JOTHI"/>
    <x v="0"/>
    <x v="2"/>
    <n v="2"/>
    <x v="0"/>
    <x v="0"/>
    <m/>
    <x v="2"/>
    <x v="12"/>
    <x v="0"/>
  </r>
  <r>
    <d v="2016-03-30T00:00:00"/>
    <s v="A3444278"/>
    <s v="B8025-9U"/>
    <s v="M.JOTHI"/>
    <x v="0"/>
    <x v="0"/>
    <n v="1"/>
    <x v="0"/>
    <x v="0"/>
    <m/>
    <x v="2"/>
    <x v="12"/>
    <x v="0"/>
  </r>
  <r>
    <d v="2016-03-30T00:00:00"/>
    <s v="A3443245"/>
    <s v="B8025-9U"/>
    <s v="M.JOTHI"/>
    <x v="0"/>
    <x v="2"/>
    <n v="2"/>
    <x v="0"/>
    <x v="0"/>
    <m/>
    <x v="2"/>
    <x v="12"/>
    <x v="0"/>
  </r>
  <r>
    <d v="2016-03-30T00:00:00"/>
    <s v="A3442863"/>
    <s v="B8025-9U"/>
    <s v="M.JOTHI"/>
    <x v="0"/>
    <x v="2"/>
    <n v="5"/>
    <x v="0"/>
    <x v="0"/>
    <m/>
    <x v="2"/>
    <x v="12"/>
    <x v="0"/>
  </r>
  <r>
    <d v="2016-03-30T00:00:00"/>
    <s v="A3443222"/>
    <s v="B8025-9U"/>
    <s v="M.JOTHI"/>
    <x v="0"/>
    <x v="2"/>
    <n v="7"/>
    <x v="0"/>
    <x v="0"/>
    <m/>
    <x v="2"/>
    <x v="12"/>
    <x v="0"/>
  </r>
  <r>
    <d v="2016-03-30T00:00:00"/>
    <s v="A3437599"/>
    <s v="B8088-9S"/>
    <s v="M.JOTHI"/>
    <x v="0"/>
    <x v="2"/>
    <n v="2"/>
    <x v="0"/>
    <x v="0"/>
    <m/>
    <x v="2"/>
    <x v="12"/>
    <x v="0"/>
  </r>
  <r>
    <d v="2016-03-30T00:00:00"/>
    <s v="A3437951"/>
    <s v="B4405-9L"/>
    <s v="M.JOTHI"/>
    <x v="0"/>
    <x v="0"/>
    <n v="1"/>
    <x v="0"/>
    <x v="0"/>
    <m/>
    <x v="2"/>
    <x v="12"/>
    <x v="0"/>
  </r>
  <r>
    <d v="2016-03-30T00:00:00"/>
    <s v="A3437902"/>
    <s v="B4405-9L"/>
    <s v="M.JOTHI"/>
    <x v="0"/>
    <x v="2"/>
    <n v="1"/>
    <x v="0"/>
    <x v="0"/>
    <m/>
    <x v="2"/>
    <x v="12"/>
    <x v="0"/>
  </r>
  <r>
    <d v="2016-03-30T00:00:00"/>
    <s v="A3437898"/>
    <s v="B4405-9L"/>
    <s v="M.JOTHI"/>
    <x v="0"/>
    <x v="2"/>
    <n v="1"/>
    <x v="0"/>
    <x v="0"/>
    <m/>
    <x v="2"/>
    <x v="12"/>
    <x v="0"/>
  </r>
  <r>
    <d v="2016-03-30T00:00:00"/>
    <s v="A3438774"/>
    <s v="B9604-5A"/>
    <s v="M.JOTHI"/>
    <x v="0"/>
    <x v="1"/>
    <n v="1"/>
    <x v="0"/>
    <x v="0"/>
    <m/>
    <x v="2"/>
    <x v="12"/>
    <x v="0"/>
  </r>
  <r>
    <d v="2016-03-30T00:00:00"/>
    <s v="A3442489"/>
    <s v="B8960-16G"/>
    <s v="chin"/>
    <x v="0"/>
    <x v="6"/>
    <n v="1"/>
    <x v="0"/>
    <x v="1"/>
    <m/>
    <x v="2"/>
    <x v="12"/>
    <x v="0"/>
  </r>
  <r>
    <d v="2016-03-30T00:00:00"/>
    <s v="A3435663"/>
    <s v="B8029-9N"/>
    <s v="kia"/>
    <x v="0"/>
    <x v="4"/>
    <n v="1"/>
    <x v="0"/>
    <x v="1"/>
    <m/>
    <x v="2"/>
    <x v="12"/>
    <x v="0"/>
  </r>
  <r>
    <d v="2016-03-31T00:00:00"/>
    <s v="A3444346"/>
    <s v="B9604-5A"/>
    <s v="KELLY"/>
    <x v="0"/>
    <x v="1"/>
    <n v="1"/>
    <x v="0"/>
    <x v="0"/>
    <m/>
    <x v="2"/>
    <x v="12"/>
    <x v="0"/>
  </r>
  <r>
    <d v="2016-03-31T00:00:00"/>
    <s v="A3440249"/>
    <s v="B4400-9K"/>
    <s v="KELLY"/>
    <x v="0"/>
    <x v="2"/>
    <n v="3"/>
    <x v="0"/>
    <x v="0"/>
    <m/>
    <x v="2"/>
    <x v="12"/>
    <x v="0"/>
  </r>
  <r>
    <d v="2016-03-31T00:00:00"/>
    <s v="A3440463"/>
    <s v="B4404-9L"/>
    <s v="KELLY"/>
    <x v="0"/>
    <x v="1"/>
    <n v="1"/>
    <x v="0"/>
    <x v="0"/>
    <m/>
    <x v="2"/>
    <x v="12"/>
    <x v="0"/>
  </r>
  <r>
    <d v="2016-03-31T00:00:00"/>
    <s v="A3442855"/>
    <s v="B8025-9U"/>
    <s v="KELLY"/>
    <x v="0"/>
    <x v="2"/>
    <n v="2"/>
    <x v="0"/>
    <x v="0"/>
    <m/>
    <x v="2"/>
    <x v="12"/>
    <x v="0"/>
  </r>
  <r>
    <d v="2016-03-31T00:00:00"/>
    <s v="A3442855"/>
    <s v="B8025-9U"/>
    <s v="KELLY"/>
    <x v="0"/>
    <x v="1"/>
    <n v="1"/>
    <x v="0"/>
    <x v="0"/>
    <m/>
    <x v="2"/>
    <x v="12"/>
    <x v="0"/>
  </r>
  <r>
    <d v="2016-03-31T00:00:00"/>
    <s v="A3436949"/>
    <s v="B8029-9N"/>
    <s v="KELLY"/>
    <x v="0"/>
    <x v="2"/>
    <n v="1"/>
    <x v="0"/>
    <x v="0"/>
    <m/>
    <x v="2"/>
    <x v="12"/>
    <x v="0"/>
  </r>
  <r>
    <d v="2016-03-31T00:00:00"/>
    <s v="A3442987"/>
    <s v="B8960-16G"/>
    <s v="KELLY"/>
    <x v="0"/>
    <x v="2"/>
    <n v="1"/>
    <x v="0"/>
    <x v="0"/>
    <m/>
    <x v="2"/>
    <x v="12"/>
    <x v="0"/>
  </r>
  <r>
    <d v="2016-03-31T00:00:00"/>
    <s v="A3442987"/>
    <s v="B8960-16G"/>
    <s v="KELLY"/>
    <x v="0"/>
    <x v="1"/>
    <n v="1"/>
    <x v="0"/>
    <x v="0"/>
    <m/>
    <x v="2"/>
    <x v="12"/>
    <x v="0"/>
  </r>
  <r>
    <d v="2016-03-31T00:00:00"/>
    <s v="A3437716"/>
    <s v="B4408-9K"/>
    <s v="KELLY"/>
    <x v="0"/>
    <x v="1"/>
    <n v="1"/>
    <x v="0"/>
    <x v="0"/>
    <m/>
    <x v="2"/>
    <x v="12"/>
    <x v="0"/>
  </r>
  <r>
    <d v="2016-03-31T00:00:00"/>
    <s v="A3438529"/>
    <s v="B8029-9N"/>
    <s v="KELLY"/>
    <x v="0"/>
    <x v="1"/>
    <n v="1"/>
    <x v="0"/>
    <x v="0"/>
    <m/>
    <x v="2"/>
    <x v="12"/>
    <x v="0"/>
  </r>
  <r>
    <d v="2016-03-31T00:00:00"/>
    <s v="A3436658"/>
    <s v="B8029-9N"/>
    <s v="kia"/>
    <x v="0"/>
    <x v="0"/>
    <n v="1"/>
    <x v="0"/>
    <x v="0"/>
    <m/>
    <x v="2"/>
    <x v="12"/>
    <x v="0"/>
  </r>
  <r>
    <d v="2016-03-31T00:00:00"/>
    <s v="A3435862"/>
    <s v="B8029-9N"/>
    <s v="kia"/>
    <x v="0"/>
    <x v="1"/>
    <n v="2"/>
    <x v="0"/>
    <x v="0"/>
    <m/>
    <x v="2"/>
    <x v="12"/>
    <x v="0"/>
  </r>
  <r>
    <d v="2016-03-31T00:00:00"/>
    <s v="A3443723"/>
    <s v="B9604-5A"/>
    <s v="kia"/>
    <x v="0"/>
    <x v="0"/>
    <n v="1"/>
    <x v="0"/>
    <x v="0"/>
    <m/>
    <x v="2"/>
    <x v="12"/>
    <x v="0"/>
  </r>
  <r>
    <d v="2016-03-31T00:00:00"/>
    <s v="A3437094"/>
    <s v="B8029-9N"/>
    <s v="kia"/>
    <x v="0"/>
    <x v="0"/>
    <n v="1"/>
    <x v="0"/>
    <x v="0"/>
    <m/>
    <x v="2"/>
    <x v="12"/>
    <x v="0"/>
  </r>
  <r>
    <d v="2016-03-31T00:00:00"/>
    <s v="A3436323"/>
    <s v="B8029-9N"/>
    <s v="kia"/>
    <x v="0"/>
    <x v="0"/>
    <n v="1"/>
    <x v="0"/>
    <x v="0"/>
    <m/>
    <x v="2"/>
    <x v="12"/>
    <x v="0"/>
  </r>
  <r>
    <d v="2016-03-31T00:00:00"/>
    <s v="A3436323"/>
    <s v="B8029-9N"/>
    <s v="kia"/>
    <x v="0"/>
    <x v="1"/>
    <n v="1"/>
    <x v="0"/>
    <x v="0"/>
    <m/>
    <x v="2"/>
    <x v="12"/>
    <x v="0"/>
  </r>
  <r>
    <d v="2016-03-31T00:00:00"/>
    <s v="A3443736"/>
    <s v="B9604-5A"/>
    <s v="kia"/>
    <x v="0"/>
    <x v="2"/>
    <n v="1"/>
    <x v="0"/>
    <x v="0"/>
    <m/>
    <x v="2"/>
    <x v="12"/>
    <x v="0"/>
  </r>
  <r>
    <d v="2016-03-31T00:00:00"/>
    <s v="A3438344"/>
    <s v="B8029-9N"/>
    <s v="kia"/>
    <x v="0"/>
    <x v="2"/>
    <n v="1"/>
    <x v="0"/>
    <x v="0"/>
    <m/>
    <x v="2"/>
    <x v="12"/>
    <x v="0"/>
  </r>
  <r>
    <d v="2016-03-31T00:00:00"/>
    <s v="A3437098"/>
    <s v="B8029-9N"/>
    <s v="kia"/>
    <x v="0"/>
    <x v="2"/>
    <n v="3"/>
    <x v="0"/>
    <x v="0"/>
    <m/>
    <x v="2"/>
    <x v="12"/>
    <x v="0"/>
  </r>
  <r>
    <d v="2016-03-31T00:00:00"/>
    <s v="A3437098"/>
    <s v="B8029-9N"/>
    <s v="kia"/>
    <x v="0"/>
    <x v="0"/>
    <n v="1"/>
    <x v="0"/>
    <x v="0"/>
    <m/>
    <x v="2"/>
    <x v="12"/>
    <x v="0"/>
  </r>
  <r>
    <d v="2016-03-31T00:00:00"/>
    <s v="A3436656"/>
    <s v="B8029-9N"/>
    <s v="kia"/>
    <x v="0"/>
    <x v="2"/>
    <n v="2"/>
    <x v="0"/>
    <x v="0"/>
    <m/>
    <x v="2"/>
    <x v="12"/>
    <x v="0"/>
  </r>
  <r>
    <d v="2016-03-31T00:00:00"/>
    <s v="A3436718"/>
    <s v="B8029-9N"/>
    <s v="kia"/>
    <x v="0"/>
    <x v="0"/>
    <n v="2"/>
    <x v="0"/>
    <x v="0"/>
    <m/>
    <x v="2"/>
    <x v="12"/>
    <x v="0"/>
  </r>
  <r>
    <d v="2016-03-31T00:00:00"/>
    <s v="A3436947"/>
    <s v="B8029-9N"/>
    <s v="chin"/>
    <x v="0"/>
    <x v="2"/>
    <n v="1"/>
    <x v="0"/>
    <x v="0"/>
    <m/>
    <x v="2"/>
    <x v="12"/>
    <x v="0"/>
  </r>
  <r>
    <d v="2016-03-31T00:00:00"/>
    <s v="A3443000"/>
    <s v="B8025-9U"/>
    <s v="chin"/>
    <x v="0"/>
    <x v="2"/>
    <n v="1"/>
    <x v="0"/>
    <x v="0"/>
    <m/>
    <x v="2"/>
    <x v="12"/>
    <x v="0"/>
  </r>
  <r>
    <d v="2016-03-31T00:00:00"/>
    <s v="P2012538"/>
    <s v="AE14B-5P"/>
    <s v="chin"/>
    <x v="0"/>
    <x v="2"/>
    <n v="1"/>
    <x v="0"/>
    <x v="0"/>
    <m/>
    <x v="2"/>
    <x v="12"/>
    <x v="0"/>
  </r>
  <r>
    <d v="2016-03-31T00:00:00"/>
    <s v="A3443207"/>
    <s v="B8960-16G"/>
    <s v="chin"/>
    <x v="0"/>
    <x v="1"/>
    <n v="2"/>
    <x v="0"/>
    <x v="0"/>
    <m/>
    <x v="2"/>
    <x v="12"/>
    <x v="0"/>
  </r>
  <r>
    <d v="2016-03-31T00:00:00"/>
    <s v="A3443212"/>
    <s v="B8025-9U"/>
    <s v="chin"/>
    <x v="0"/>
    <x v="0"/>
    <n v="1"/>
    <x v="0"/>
    <x v="0"/>
    <m/>
    <x v="2"/>
    <x v="12"/>
    <x v="0"/>
  </r>
  <r>
    <d v="2016-03-31T00:00:00"/>
    <s v="A3443212"/>
    <s v="B8025-9U"/>
    <s v="chin"/>
    <x v="0"/>
    <x v="1"/>
    <n v="1"/>
    <x v="0"/>
    <x v="0"/>
    <m/>
    <x v="2"/>
    <x v="12"/>
    <x v="0"/>
  </r>
  <r>
    <d v="2016-03-31T00:00:00"/>
    <s v="A3443996"/>
    <s v="B8029-9N"/>
    <s v="chin"/>
    <x v="0"/>
    <x v="0"/>
    <n v="1"/>
    <x v="0"/>
    <x v="0"/>
    <m/>
    <x v="2"/>
    <x v="12"/>
    <x v="0"/>
  </r>
  <r>
    <d v="2016-03-31T00:00:00"/>
    <s v="A3443996"/>
    <s v="B8029-9N"/>
    <s v="chin"/>
    <x v="0"/>
    <x v="1"/>
    <n v="1"/>
    <x v="0"/>
    <x v="0"/>
    <m/>
    <x v="2"/>
    <x v="12"/>
    <x v="0"/>
  </r>
  <r>
    <d v="2016-03-31T00:00:00"/>
    <s v="A3441896"/>
    <s v="B8960-16G"/>
    <s v="chin"/>
    <x v="0"/>
    <x v="0"/>
    <n v="1"/>
    <x v="0"/>
    <x v="0"/>
    <m/>
    <x v="2"/>
    <x v="12"/>
    <x v="0"/>
  </r>
  <r>
    <d v="2016-03-31T00:00:00"/>
    <s v="A3438206"/>
    <s v="B4400-9K"/>
    <s v="chin"/>
    <x v="0"/>
    <x v="2"/>
    <n v="1"/>
    <x v="0"/>
    <x v="0"/>
    <m/>
    <x v="2"/>
    <x v="12"/>
    <x v="0"/>
  </r>
  <r>
    <d v="2016-03-31T00:00:00"/>
    <s v="A3436692"/>
    <s v="B4414-9L"/>
    <s v="chin"/>
    <x v="0"/>
    <x v="2"/>
    <n v="1"/>
    <x v="0"/>
    <x v="0"/>
    <m/>
    <x v="2"/>
    <x v="12"/>
    <x v="0"/>
  </r>
  <r>
    <d v="2016-03-31T00:00:00"/>
    <s v="A3437101"/>
    <s v="B4402-9L"/>
    <s v="chin"/>
    <x v="0"/>
    <x v="2"/>
    <n v="1"/>
    <x v="0"/>
    <x v="0"/>
    <m/>
    <x v="2"/>
    <x v="12"/>
    <x v="0"/>
  </r>
  <r>
    <d v="2016-03-31T00:00:00"/>
    <s v="A3437101"/>
    <s v="B4402-9L"/>
    <s v="chin"/>
    <x v="0"/>
    <x v="1"/>
    <n v="1"/>
    <x v="0"/>
    <x v="0"/>
    <m/>
    <x v="2"/>
    <x v="12"/>
    <x v="0"/>
  </r>
  <r>
    <d v="2016-03-31T00:00:00"/>
    <s v="A3437719"/>
    <s v="B4402-9L"/>
    <s v="chin"/>
    <x v="0"/>
    <x v="0"/>
    <n v="1"/>
    <x v="0"/>
    <x v="0"/>
    <m/>
    <x v="2"/>
    <x v="12"/>
    <x v="0"/>
  </r>
  <r>
    <d v="2016-03-31T00:00:00"/>
    <s v="A3443206"/>
    <s v="B8960-16G"/>
    <s v="chin"/>
    <x v="0"/>
    <x v="0"/>
    <n v="1"/>
    <x v="0"/>
    <x v="0"/>
    <m/>
    <x v="2"/>
    <x v="12"/>
    <x v="0"/>
  </r>
  <r>
    <d v="2016-03-31T00:00:00"/>
    <s v="A3439665"/>
    <s v="B9513-10V"/>
    <s v="kia"/>
    <x v="0"/>
    <x v="4"/>
    <n v="1"/>
    <x v="0"/>
    <x v="1"/>
    <m/>
    <x v="2"/>
    <x v="12"/>
    <x v="0"/>
  </r>
  <r>
    <d v="2016-04-01T00:00:00"/>
    <s v="A3443942"/>
    <s v="B8099-9H"/>
    <s v="kia"/>
    <x v="0"/>
    <x v="2"/>
    <n v="2"/>
    <x v="0"/>
    <x v="0"/>
    <m/>
    <x v="2"/>
    <x v="12"/>
    <x v="0"/>
  </r>
  <r>
    <d v="2016-04-01T00:00:00"/>
    <s v="A3443948"/>
    <s v="B4313-5P"/>
    <s v="kia"/>
    <x v="0"/>
    <x v="1"/>
    <n v="1"/>
    <x v="0"/>
    <x v="0"/>
    <m/>
    <x v="2"/>
    <x v="12"/>
    <x v="0"/>
  </r>
  <r>
    <d v="2016-04-01T00:00:00"/>
    <s v="A3436321"/>
    <s v="B8029-9N"/>
    <s v="kia"/>
    <x v="0"/>
    <x v="1"/>
    <n v="1"/>
    <x v="0"/>
    <x v="0"/>
    <m/>
    <x v="2"/>
    <x v="12"/>
    <x v="0"/>
  </r>
  <r>
    <d v="2016-04-01T00:00:00"/>
    <s v="A3443235"/>
    <s v="B8025-9U"/>
    <s v="kia"/>
    <x v="0"/>
    <x v="2"/>
    <n v="6"/>
    <x v="0"/>
    <x v="0"/>
    <m/>
    <x v="2"/>
    <x v="12"/>
    <x v="0"/>
  </r>
  <r>
    <d v="2016-04-01T00:00:00"/>
    <s v="A3443225"/>
    <s v="B8025-9U"/>
    <s v="kia"/>
    <x v="0"/>
    <x v="0"/>
    <n v="1"/>
    <x v="0"/>
    <x v="0"/>
    <m/>
    <x v="2"/>
    <x v="12"/>
    <x v="0"/>
  </r>
  <r>
    <d v="2016-04-01T00:00:00"/>
    <s v="A3443225"/>
    <s v="B8025-9U"/>
    <s v="kia"/>
    <x v="0"/>
    <x v="1"/>
    <n v="1"/>
    <x v="0"/>
    <x v="0"/>
    <m/>
    <x v="2"/>
    <x v="12"/>
    <x v="0"/>
  </r>
  <r>
    <d v="2016-04-01T00:00:00"/>
    <s v="A3443688"/>
    <s v="B8099-9H"/>
    <s v="kia"/>
    <x v="0"/>
    <x v="1"/>
    <n v="2"/>
    <x v="0"/>
    <x v="0"/>
    <m/>
    <x v="2"/>
    <x v="12"/>
    <x v="0"/>
  </r>
  <r>
    <d v="2016-04-01T00:00:00"/>
    <s v="A3443739"/>
    <s v="B8029-9N"/>
    <s v="kia"/>
    <x v="0"/>
    <x v="1"/>
    <n v="1"/>
    <x v="0"/>
    <x v="0"/>
    <m/>
    <x v="2"/>
    <x v="12"/>
    <x v="0"/>
  </r>
  <r>
    <d v="2016-04-01T00:00:00"/>
    <s v="A3435848"/>
    <s v="B8029-9N"/>
    <s v="kia"/>
    <x v="0"/>
    <x v="2"/>
    <n v="3"/>
    <x v="0"/>
    <x v="0"/>
    <m/>
    <x v="2"/>
    <x v="12"/>
    <x v="0"/>
  </r>
  <r>
    <d v="2016-04-01T00:00:00"/>
    <s v="A3443218"/>
    <s v="B8025-9U"/>
    <s v="kia"/>
    <x v="0"/>
    <x v="2"/>
    <n v="2"/>
    <x v="0"/>
    <x v="0"/>
    <m/>
    <x v="2"/>
    <x v="12"/>
    <x v="0"/>
  </r>
  <r>
    <d v="2016-04-01T00:00:00"/>
    <s v="A3443218"/>
    <s v="B8025-9U"/>
    <s v="kia"/>
    <x v="0"/>
    <x v="1"/>
    <n v="1"/>
    <x v="0"/>
    <x v="0"/>
    <m/>
    <x v="2"/>
    <x v="12"/>
    <x v="0"/>
  </r>
  <r>
    <d v="2016-04-01T00:00:00"/>
    <s v="A3442491"/>
    <s v="B8960-16G"/>
    <s v="kia"/>
    <x v="0"/>
    <x v="1"/>
    <n v="1"/>
    <x v="0"/>
    <x v="0"/>
    <m/>
    <x v="2"/>
    <x v="12"/>
    <x v="0"/>
  </r>
  <r>
    <d v="2016-04-01T00:00:00"/>
    <s v="A3438214"/>
    <s v="B8029-9N"/>
    <s v="kia"/>
    <x v="0"/>
    <x v="2"/>
    <n v="1"/>
    <x v="0"/>
    <x v="0"/>
    <m/>
    <x v="2"/>
    <x v="12"/>
    <x v="0"/>
  </r>
  <r>
    <d v="2016-04-01T00:00:00"/>
    <s v="A3438214"/>
    <s v="B8029-9N"/>
    <s v="kia"/>
    <x v="0"/>
    <x v="0"/>
    <n v="1"/>
    <x v="0"/>
    <x v="0"/>
    <m/>
    <x v="2"/>
    <x v="12"/>
    <x v="0"/>
  </r>
  <r>
    <d v="2016-04-01T00:00:00"/>
    <s v="A3438212"/>
    <s v="B8029-9N"/>
    <s v="kia"/>
    <x v="0"/>
    <x v="0"/>
    <n v="1"/>
    <x v="0"/>
    <x v="0"/>
    <m/>
    <x v="2"/>
    <x v="12"/>
    <x v="0"/>
  </r>
  <r>
    <d v="2016-04-01T00:00:00"/>
    <s v="A3443213"/>
    <s v="B8025-9U"/>
    <s v="kia"/>
    <x v="0"/>
    <x v="1"/>
    <n v="1"/>
    <x v="0"/>
    <x v="0"/>
    <m/>
    <x v="2"/>
    <x v="12"/>
    <x v="0"/>
  </r>
  <r>
    <d v="2016-04-01T00:00:00"/>
    <s v="A3442254"/>
    <s v="B8099-9H"/>
    <s v="kia"/>
    <x v="0"/>
    <x v="0"/>
    <n v="1"/>
    <x v="0"/>
    <x v="0"/>
    <m/>
    <x v="2"/>
    <x v="12"/>
    <x v="0"/>
  </r>
  <r>
    <d v="2016-04-01T00:00:00"/>
    <s v="A3437715"/>
    <s v="B4408-9K"/>
    <s v="chin"/>
    <x v="0"/>
    <x v="0"/>
    <n v="1"/>
    <x v="0"/>
    <x v="0"/>
    <m/>
    <x v="2"/>
    <x v="12"/>
    <x v="0"/>
  </r>
  <r>
    <d v="2016-04-01T00:00:00"/>
    <s v="A3438043"/>
    <s v="B9604-5A"/>
    <s v="chin"/>
    <x v="0"/>
    <x v="1"/>
    <n v="1"/>
    <x v="0"/>
    <x v="0"/>
    <m/>
    <x v="2"/>
    <x v="12"/>
    <x v="0"/>
  </r>
  <r>
    <d v="2016-04-01T00:00:00"/>
    <s v="A3443400"/>
    <s v="B9604-5A"/>
    <s v="chin"/>
    <x v="0"/>
    <x v="1"/>
    <n v="1"/>
    <x v="0"/>
    <x v="0"/>
    <m/>
    <x v="2"/>
    <x v="12"/>
    <x v="0"/>
  </r>
  <r>
    <d v="2016-04-01T00:00:00"/>
    <s v="A3439219"/>
    <s v="B7955-9G"/>
    <s v="chin"/>
    <x v="0"/>
    <x v="2"/>
    <n v="1"/>
    <x v="0"/>
    <x v="0"/>
    <m/>
    <x v="2"/>
    <x v="12"/>
    <x v="0"/>
  </r>
  <r>
    <d v="2016-04-01T00:00:00"/>
    <s v="A3439216"/>
    <s v="B7955-9G"/>
    <s v="chin"/>
    <x v="0"/>
    <x v="2"/>
    <n v="1"/>
    <x v="0"/>
    <x v="0"/>
    <m/>
    <x v="2"/>
    <x v="12"/>
    <x v="0"/>
  </r>
  <r>
    <d v="2016-04-01T00:00:00"/>
    <s v="A3436397"/>
    <s v="B9604-5A"/>
    <s v="chin"/>
    <x v="0"/>
    <x v="1"/>
    <n v="1"/>
    <x v="0"/>
    <x v="0"/>
    <m/>
    <x v="2"/>
    <x v="12"/>
    <x v="0"/>
  </r>
  <r>
    <d v="2016-04-01T00:00:00"/>
    <s v="A3438533"/>
    <s v="B8029-9N"/>
    <s v="chin"/>
    <x v="0"/>
    <x v="2"/>
    <n v="1"/>
    <x v="0"/>
    <x v="0"/>
    <m/>
    <x v="2"/>
    <x v="12"/>
    <x v="0"/>
  </r>
  <r>
    <d v="2016-04-01T00:00:00"/>
    <s v="A3446490"/>
    <s v="B4321-5P"/>
    <s v="chin"/>
    <x v="0"/>
    <x v="2"/>
    <n v="1"/>
    <x v="0"/>
    <x v="0"/>
    <m/>
    <x v="2"/>
    <x v="12"/>
    <x v="0"/>
  </r>
  <r>
    <d v="2016-04-01T00:00:00"/>
    <s v="A3442667"/>
    <s v="B8960-16G"/>
    <s v="chin"/>
    <x v="0"/>
    <x v="2"/>
    <n v="3"/>
    <x v="0"/>
    <x v="0"/>
    <m/>
    <x v="2"/>
    <x v="12"/>
    <x v="0"/>
  </r>
  <r>
    <d v="2016-04-01T00:00:00"/>
    <s v="A3445125"/>
    <s v="B8960-16G"/>
    <s v="chin"/>
    <x v="0"/>
    <x v="2"/>
    <n v="1"/>
    <x v="0"/>
    <x v="0"/>
    <m/>
    <x v="2"/>
    <x v="12"/>
    <x v="0"/>
  </r>
  <r>
    <d v="2016-04-01T00:00:00"/>
    <s v="A3443905"/>
    <s v="B4411-9S"/>
    <s v="chin"/>
    <x v="0"/>
    <x v="2"/>
    <n v="1"/>
    <x v="0"/>
    <x v="0"/>
    <m/>
    <x v="2"/>
    <x v="12"/>
    <x v="0"/>
  </r>
  <r>
    <d v="2016-04-01T00:00:00"/>
    <s v="A3443905"/>
    <s v="B4411-9S"/>
    <s v="chin"/>
    <x v="0"/>
    <x v="1"/>
    <n v="8"/>
    <x v="0"/>
    <x v="0"/>
    <m/>
    <x v="2"/>
    <x v="12"/>
    <x v="0"/>
  </r>
  <r>
    <d v="2016-04-01T00:00:00"/>
    <s v="A3443692"/>
    <s v="B8099-9H"/>
    <s v="chin"/>
    <x v="0"/>
    <x v="1"/>
    <n v="9"/>
    <x v="0"/>
    <x v="0"/>
    <m/>
    <x v="2"/>
    <x v="12"/>
    <x v="0"/>
  </r>
  <r>
    <d v="2016-04-01T00:00:00"/>
    <s v="A3444012"/>
    <s v="B4404-9L"/>
    <s v="chin"/>
    <x v="0"/>
    <x v="1"/>
    <n v="1"/>
    <x v="0"/>
    <x v="0"/>
    <m/>
    <x v="2"/>
    <x v="12"/>
    <x v="0"/>
  </r>
  <r>
    <d v="2016-04-01T00:00:00"/>
    <s v="A3444354"/>
    <s v="B9604-5A"/>
    <s v="chin"/>
    <x v="0"/>
    <x v="1"/>
    <n v="4"/>
    <x v="0"/>
    <x v="0"/>
    <m/>
    <x v="2"/>
    <x v="12"/>
    <x v="0"/>
  </r>
  <r>
    <d v="2016-04-01T00:00:00"/>
    <s v="A3443238"/>
    <s v="B8025-9U"/>
    <s v="chin"/>
    <x v="0"/>
    <x v="1"/>
    <n v="9"/>
    <x v="0"/>
    <x v="0"/>
    <m/>
    <x v="2"/>
    <x v="12"/>
    <x v="0"/>
  </r>
  <r>
    <d v="2016-04-01T00:00:00"/>
    <s v="A3443001"/>
    <s v="B8025-9U"/>
    <s v="chin"/>
    <x v="0"/>
    <x v="1"/>
    <n v="1"/>
    <x v="0"/>
    <x v="0"/>
    <m/>
    <x v="2"/>
    <x v="12"/>
    <x v="0"/>
  </r>
  <r>
    <d v="2016-04-01T00:00:00"/>
    <s v="A3445127"/>
    <s v="B8960-16G"/>
    <s v="chin"/>
    <x v="0"/>
    <x v="2"/>
    <n v="1"/>
    <x v="0"/>
    <x v="0"/>
    <m/>
    <x v="2"/>
    <x v="12"/>
    <x v="0"/>
  </r>
  <r>
    <d v="2016-04-01T00:00:00"/>
    <s v="A3445127"/>
    <s v="B8960-16G"/>
    <s v="chin"/>
    <x v="0"/>
    <x v="0"/>
    <n v="3"/>
    <x v="0"/>
    <x v="0"/>
    <m/>
    <x v="2"/>
    <x v="12"/>
    <x v="0"/>
  </r>
  <r>
    <d v="2016-04-01T00:00:00"/>
    <s v="A3445127"/>
    <s v="B8960-16G"/>
    <s v="chin"/>
    <x v="0"/>
    <x v="1"/>
    <n v="4"/>
    <x v="0"/>
    <x v="0"/>
    <m/>
    <x v="2"/>
    <x v="12"/>
    <x v="0"/>
  </r>
  <r>
    <d v="2016-04-01T00:00:00"/>
    <s v="A3438343"/>
    <s v="B8029-9N"/>
    <s v="chin"/>
    <x v="0"/>
    <x v="1"/>
    <n v="8"/>
    <x v="0"/>
    <x v="0"/>
    <m/>
    <x v="2"/>
    <x v="12"/>
    <x v="0"/>
  </r>
  <r>
    <d v="2016-04-01T00:00:00"/>
    <s v="A3443247"/>
    <s v="B8025-9U"/>
    <s v="chin"/>
    <x v="0"/>
    <x v="1"/>
    <n v="1"/>
    <x v="0"/>
    <x v="0"/>
    <m/>
    <x v="2"/>
    <x v="12"/>
    <x v="0"/>
  </r>
  <r>
    <d v="2016-04-01T00:00:00"/>
    <s v="A3445338"/>
    <s v="B8029-9N"/>
    <s v="chin"/>
    <x v="0"/>
    <x v="2"/>
    <n v="1"/>
    <x v="0"/>
    <x v="0"/>
    <m/>
    <x v="2"/>
    <x v="12"/>
    <x v="0"/>
  </r>
  <r>
    <d v="2016-04-01T00:00:00"/>
    <s v="A3445338"/>
    <s v="B8029-9N"/>
    <s v="chin"/>
    <x v="0"/>
    <x v="1"/>
    <n v="1"/>
    <x v="0"/>
    <x v="0"/>
    <m/>
    <x v="2"/>
    <x v="12"/>
    <x v="0"/>
  </r>
  <r>
    <d v="2016-04-01T00:00:00"/>
    <s v="A3444058"/>
    <s v="B8029-9N"/>
    <s v="chin"/>
    <x v="0"/>
    <x v="2"/>
    <n v="1"/>
    <x v="0"/>
    <x v="0"/>
    <m/>
    <x v="2"/>
    <x v="12"/>
    <x v="0"/>
  </r>
  <r>
    <d v="2016-04-01T00:00:00"/>
    <s v="A3444867"/>
    <s v="B8000-9L"/>
    <s v="chin"/>
    <x v="0"/>
    <x v="1"/>
    <n v="1"/>
    <x v="0"/>
    <x v="0"/>
    <m/>
    <x v="2"/>
    <x v="12"/>
    <x v="0"/>
  </r>
  <r>
    <d v="2016-04-01T00:00:00"/>
    <s v="A3443244"/>
    <s v="B8025-9U"/>
    <s v="chin"/>
    <x v="0"/>
    <x v="1"/>
    <n v="1"/>
    <x v="0"/>
    <x v="0"/>
    <m/>
    <x v="2"/>
    <x v="12"/>
    <x v="0"/>
  </r>
  <r>
    <d v="2016-04-01T00:00:00"/>
    <s v="A3442862"/>
    <s v="B8025-9U"/>
    <s v="chin"/>
    <x v="0"/>
    <x v="2"/>
    <n v="1"/>
    <x v="0"/>
    <x v="0"/>
    <m/>
    <x v="2"/>
    <x v="12"/>
    <x v="0"/>
  </r>
  <r>
    <d v="2016-04-01T00:00:00"/>
    <s v="A3442862"/>
    <s v="B8025-9U"/>
    <s v="chin"/>
    <x v="0"/>
    <x v="1"/>
    <n v="1"/>
    <x v="0"/>
    <x v="0"/>
    <m/>
    <x v="2"/>
    <x v="12"/>
    <x v="0"/>
  </r>
  <r>
    <d v="2016-04-01T00:00:00"/>
    <s v="A3443693"/>
    <s v="B8099-9H"/>
    <s v="chin"/>
    <x v="0"/>
    <x v="1"/>
    <n v="7"/>
    <x v="0"/>
    <x v="0"/>
    <m/>
    <x v="2"/>
    <x v="12"/>
    <x v="0"/>
  </r>
  <r>
    <d v="2016-04-01T00:00:00"/>
    <s v="A3443903"/>
    <s v="B4411-9S"/>
    <s v="chin"/>
    <x v="0"/>
    <x v="1"/>
    <n v="8"/>
    <x v="0"/>
    <x v="0"/>
    <m/>
    <x v="2"/>
    <x v="12"/>
    <x v="0"/>
  </r>
  <r>
    <d v="2016-04-01T00:00:00"/>
    <s v="A3444011"/>
    <s v="B4404-9L"/>
    <s v="chin"/>
    <x v="0"/>
    <x v="1"/>
    <n v="7"/>
    <x v="0"/>
    <x v="0"/>
    <m/>
    <x v="2"/>
    <x v="12"/>
    <x v="0"/>
  </r>
  <r>
    <d v="2016-04-01T00:00:00"/>
    <s v="A3443386"/>
    <s v="B9604-5A"/>
    <s v="chin"/>
    <x v="0"/>
    <x v="1"/>
    <n v="1"/>
    <x v="0"/>
    <x v="0"/>
    <m/>
    <x v="2"/>
    <x v="12"/>
    <x v="0"/>
  </r>
  <r>
    <d v="2016-04-01T00:00:00"/>
    <s v="A3444351"/>
    <s v="B9604-5A"/>
    <s v="chin"/>
    <x v="0"/>
    <x v="1"/>
    <n v="1"/>
    <x v="0"/>
    <x v="0"/>
    <m/>
    <x v="2"/>
    <x v="12"/>
    <x v="0"/>
  </r>
  <r>
    <d v="2016-04-01T00:00:00"/>
    <s v="A3443690"/>
    <s v="B8099-9H"/>
    <s v="chin"/>
    <x v="0"/>
    <x v="1"/>
    <n v="10"/>
    <x v="0"/>
    <x v="0"/>
    <m/>
    <x v="2"/>
    <x v="12"/>
    <x v="0"/>
  </r>
  <r>
    <d v="2016-04-01T00:00:00"/>
    <s v="A3443689"/>
    <s v="B8099-9H"/>
    <s v="chin"/>
    <x v="0"/>
    <x v="1"/>
    <n v="8"/>
    <x v="0"/>
    <x v="0"/>
    <m/>
    <x v="2"/>
    <x v="12"/>
    <x v="0"/>
  </r>
  <r>
    <d v="2016-04-01T00:00:00"/>
    <s v="A3445158"/>
    <s v="B9604-5A"/>
    <s v="chin"/>
    <x v="0"/>
    <x v="1"/>
    <n v="3"/>
    <x v="0"/>
    <x v="0"/>
    <m/>
    <x v="2"/>
    <x v="12"/>
    <x v="0"/>
  </r>
  <r>
    <d v="2016-04-01T00:00:00"/>
    <s v="A3445170"/>
    <s v="B9604-5A"/>
    <s v="chin"/>
    <x v="0"/>
    <x v="1"/>
    <n v="4"/>
    <x v="0"/>
    <x v="0"/>
    <m/>
    <x v="2"/>
    <x v="12"/>
    <x v="0"/>
  </r>
  <r>
    <d v="2016-04-01T00:00:00"/>
    <s v="A3437948"/>
    <s v="B8013-9P"/>
    <s v="chin"/>
    <x v="0"/>
    <x v="1"/>
    <n v="2"/>
    <x v="0"/>
    <x v="0"/>
    <m/>
    <x v="2"/>
    <x v="12"/>
    <x v="0"/>
  </r>
  <r>
    <d v="2016-04-01T00:00:00"/>
    <s v="A3443905"/>
    <s v="B4411-9S"/>
    <s v="huang"/>
    <x v="0"/>
    <x v="9"/>
    <n v="1"/>
    <x v="0"/>
    <x v="1"/>
    <m/>
    <x v="2"/>
    <x v="12"/>
    <x v="0"/>
  </r>
  <r>
    <d v="2016-04-02T00:00:00"/>
    <s v="A3445164"/>
    <s v="B9604-5A"/>
    <s v="huang"/>
    <x v="0"/>
    <x v="1"/>
    <n v="1"/>
    <x v="0"/>
    <x v="0"/>
    <m/>
    <x v="2"/>
    <x v="12"/>
    <x v="0"/>
  </r>
  <r>
    <d v="2016-04-02T00:00:00"/>
    <s v="A3443902"/>
    <s v="B4411-9S"/>
    <s v="huang"/>
    <x v="0"/>
    <x v="1"/>
    <n v="1"/>
    <x v="0"/>
    <x v="0"/>
    <m/>
    <x v="2"/>
    <x v="12"/>
    <x v="0"/>
  </r>
  <r>
    <d v="2016-04-02T00:00:00"/>
    <s v="A3437381"/>
    <s v="B9604-5A"/>
    <s v="huang"/>
    <x v="0"/>
    <x v="2"/>
    <n v="1"/>
    <x v="0"/>
    <x v="0"/>
    <m/>
    <x v="2"/>
    <x v="12"/>
    <x v="0"/>
  </r>
  <r>
    <d v="2016-04-02T00:00:00"/>
    <s v="A3437381"/>
    <s v="B9604-5A"/>
    <s v="huang"/>
    <x v="0"/>
    <x v="1"/>
    <n v="1"/>
    <x v="0"/>
    <x v="0"/>
    <m/>
    <x v="2"/>
    <x v="12"/>
    <x v="0"/>
  </r>
  <r>
    <d v="2016-04-02T00:00:00"/>
    <s v="A3443392"/>
    <s v="B9604-5A"/>
    <s v="huang"/>
    <x v="0"/>
    <x v="1"/>
    <n v="1"/>
    <x v="0"/>
    <x v="0"/>
    <m/>
    <x v="2"/>
    <x v="12"/>
    <x v="0"/>
  </r>
  <r>
    <d v="2016-04-02T00:00:00"/>
    <s v="A3444552"/>
    <s v="B9608-5N"/>
    <s v="kia"/>
    <x v="0"/>
    <x v="1"/>
    <n v="2"/>
    <x v="0"/>
    <x v="0"/>
    <m/>
    <x v="2"/>
    <x v="12"/>
    <x v="0"/>
  </r>
  <r>
    <d v="2016-04-02T00:00:00"/>
    <s v="A3444345"/>
    <s v="B9604-5A"/>
    <s v="kia"/>
    <x v="0"/>
    <x v="1"/>
    <n v="1"/>
    <x v="0"/>
    <x v="0"/>
    <m/>
    <x v="2"/>
    <x v="12"/>
    <x v="0"/>
  </r>
  <r>
    <d v="2016-04-02T00:00:00"/>
    <s v="A3444769"/>
    <s v="B9604-5A"/>
    <s v="huang"/>
    <x v="0"/>
    <x v="0"/>
    <n v="1"/>
    <x v="0"/>
    <x v="0"/>
    <m/>
    <x v="2"/>
    <x v="12"/>
    <x v="0"/>
  </r>
  <r>
    <d v="2016-04-02T00:00:00"/>
    <s v="A3444877"/>
    <s v="B8000-9L"/>
    <s v="huang"/>
    <x v="0"/>
    <x v="2"/>
    <n v="1"/>
    <x v="0"/>
    <x v="0"/>
    <m/>
    <x v="2"/>
    <x v="12"/>
    <x v="0"/>
  </r>
  <r>
    <d v="2016-04-02T00:00:00"/>
    <s v="A3444877"/>
    <s v="B8000-9L"/>
    <s v="huang"/>
    <x v="0"/>
    <x v="0"/>
    <n v="1"/>
    <x v="0"/>
    <x v="0"/>
    <m/>
    <x v="2"/>
    <x v="12"/>
    <x v="0"/>
  </r>
  <r>
    <d v="2016-04-02T00:00:00"/>
    <s v="A3444276"/>
    <s v="B8025-9U"/>
    <s v="huang"/>
    <x v="0"/>
    <x v="2"/>
    <n v="1"/>
    <x v="0"/>
    <x v="0"/>
    <m/>
    <x v="2"/>
    <x v="12"/>
    <x v="0"/>
  </r>
  <r>
    <d v="2016-04-02T00:00:00"/>
    <s v="A3444276"/>
    <s v="B8025-9U"/>
    <s v="huang"/>
    <x v="0"/>
    <x v="0"/>
    <n v="2"/>
    <x v="0"/>
    <x v="0"/>
    <m/>
    <x v="2"/>
    <x v="12"/>
    <x v="0"/>
  </r>
  <r>
    <d v="2016-04-02T00:00:00"/>
    <s v="A3443741"/>
    <s v="B8029-9N"/>
    <s v="huang"/>
    <x v="0"/>
    <x v="0"/>
    <n v="2"/>
    <x v="0"/>
    <x v="0"/>
    <m/>
    <x v="2"/>
    <x v="12"/>
    <x v="0"/>
  </r>
  <r>
    <d v="2016-04-02T00:00:00"/>
    <s v="A3444388"/>
    <s v="B9604-5A"/>
    <s v="huang"/>
    <x v="0"/>
    <x v="1"/>
    <n v="3"/>
    <x v="0"/>
    <x v="0"/>
    <m/>
    <x v="2"/>
    <x v="12"/>
    <x v="0"/>
  </r>
  <r>
    <d v="2016-04-02T00:00:00"/>
    <s v="A3443735"/>
    <s v="B9604-5A"/>
    <s v="huang"/>
    <x v="0"/>
    <x v="1"/>
    <n v="3"/>
    <x v="0"/>
    <x v="0"/>
    <m/>
    <x v="2"/>
    <x v="12"/>
    <x v="0"/>
  </r>
  <r>
    <d v="2016-04-02T00:00:00"/>
    <s v="A3443719"/>
    <s v="B9604-5A"/>
    <s v="huang"/>
    <x v="0"/>
    <x v="2"/>
    <n v="1"/>
    <x v="0"/>
    <x v="0"/>
    <m/>
    <x v="2"/>
    <x v="12"/>
    <x v="0"/>
  </r>
  <r>
    <d v="2016-04-02T00:00:00"/>
    <s v="A3443719"/>
    <s v="B9604-5A"/>
    <s v="huang"/>
    <x v="0"/>
    <x v="1"/>
    <n v="1"/>
    <x v="0"/>
    <x v="0"/>
    <m/>
    <x v="2"/>
    <x v="12"/>
    <x v="0"/>
  </r>
  <r>
    <d v="2016-04-02T00:00:00"/>
    <s v="A3443401"/>
    <s v="B9604-5A"/>
    <s v="huang"/>
    <x v="0"/>
    <x v="1"/>
    <n v="1"/>
    <x v="0"/>
    <x v="0"/>
    <m/>
    <x v="2"/>
    <x v="12"/>
    <x v="0"/>
  </r>
  <r>
    <d v="2016-04-02T00:00:00"/>
    <s v="A3443398"/>
    <s v="B9604-5A"/>
    <s v="huang"/>
    <x v="0"/>
    <x v="1"/>
    <n v="1"/>
    <x v="0"/>
    <x v="0"/>
    <m/>
    <x v="2"/>
    <x v="12"/>
    <x v="0"/>
  </r>
  <r>
    <d v="2016-04-02T00:00:00"/>
    <s v="A3444761"/>
    <s v="B9604-5A"/>
    <s v="huang"/>
    <x v="0"/>
    <x v="2"/>
    <n v="1"/>
    <x v="0"/>
    <x v="0"/>
    <m/>
    <x v="2"/>
    <x v="12"/>
    <x v="0"/>
  </r>
  <r>
    <d v="2016-04-02T00:00:00"/>
    <s v="A3441534"/>
    <s v="B4414-9L"/>
    <s v="huang"/>
    <x v="0"/>
    <x v="2"/>
    <n v="1"/>
    <x v="0"/>
    <x v="0"/>
    <m/>
    <x v="2"/>
    <x v="12"/>
    <x v="0"/>
  </r>
  <r>
    <d v="2016-04-02T00:00:00"/>
    <s v="A3442025"/>
    <s v="B4403-9K"/>
    <s v="huang"/>
    <x v="0"/>
    <x v="1"/>
    <n v="1"/>
    <x v="0"/>
    <x v="0"/>
    <m/>
    <x v="2"/>
    <x v="12"/>
    <x v="0"/>
  </r>
  <r>
    <d v="2016-04-02T00:00:00"/>
    <s v="A3442042"/>
    <s v="B4313-5P"/>
    <s v="huang"/>
    <x v="0"/>
    <x v="2"/>
    <n v="1"/>
    <x v="0"/>
    <x v="0"/>
    <m/>
    <x v="2"/>
    <x v="12"/>
    <x v="0"/>
  </r>
  <r>
    <d v="2016-04-02T00:00:00"/>
    <s v="A3442462"/>
    <s v="B8099-9H"/>
    <s v="huang"/>
    <x v="0"/>
    <x v="2"/>
    <n v="1"/>
    <x v="0"/>
    <x v="0"/>
    <m/>
    <x v="2"/>
    <x v="12"/>
    <x v="0"/>
  </r>
  <r>
    <d v="2016-04-02T00:00:00"/>
    <s v="A3442462"/>
    <s v="B8099-9H"/>
    <s v="huang"/>
    <x v="0"/>
    <x v="1"/>
    <n v="1"/>
    <x v="0"/>
    <x v="0"/>
    <m/>
    <x v="2"/>
    <x v="12"/>
    <x v="0"/>
  </r>
  <r>
    <d v="2016-04-02T00:00:00"/>
    <s v="A3438346"/>
    <s v="B8029-9N"/>
    <s v="huang"/>
    <x v="0"/>
    <x v="2"/>
    <n v="1"/>
    <x v="0"/>
    <x v="0"/>
    <m/>
    <x v="2"/>
    <x v="12"/>
    <x v="0"/>
  </r>
  <r>
    <d v="2016-04-02T00:00:00"/>
    <s v="A3445128"/>
    <s v="B8960-16G"/>
    <s v="M.JOTHI"/>
    <x v="0"/>
    <x v="0"/>
    <n v="1"/>
    <x v="0"/>
    <x v="0"/>
    <m/>
    <x v="2"/>
    <x v="12"/>
    <x v="0"/>
  </r>
  <r>
    <d v="2016-04-02T00:00:00"/>
    <s v="A3445128"/>
    <s v="B8960-16G"/>
    <s v="M.JOTHI"/>
    <x v="0"/>
    <x v="1"/>
    <n v="2"/>
    <x v="0"/>
    <x v="0"/>
    <m/>
    <x v="2"/>
    <x v="12"/>
    <x v="0"/>
  </r>
  <r>
    <d v="2016-04-02T00:00:00"/>
    <s v="P1024849"/>
    <s v="B8014-9U"/>
    <s v="M.JOTHI"/>
    <x v="0"/>
    <x v="0"/>
    <n v="1"/>
    <x v="0"/>
    <x v="0"/>
    <m/>
    <x v="2"/>
    <x v="12"/>
    <x v="0"/>
  </r>
  <r>
    <d v="2016-04-02T00:00:00"/>
    <s v="A3437815"/>
    <s v="B4306-5M"/>
    <s v="M.JOTHI"/>
    <x v="0"/>
    <x v="2"/>
    <n v="1"/>
    <x v="0"/>
    <x v="0"/>
    <m/>
    <x v="2"/>
    <x v="12"/>
    <x v="0"/>
  </r>
  <r>
    <d v="2016-04-02T00:00:00"/>
    <s v="A3437815"/>
    <s v="B4306-5M"/>
    <s v="M.JOTHI"/>
    <x v="0"/>
    <x v="8"/>
    <n v="5"/>
    <x v="0"/>
    <x v="0"/>
    <m/>
    <x v="2"/>
    <x v="12"/>
    <x v="0"/>
  </r>
  <r>
    <d v="2016-04-02T00:00:00"/>
    <s v="A3444071"/>
    <s v="B4313-5P"/>
    <s v="M.JOTHI"/>
    <x v="0"/>
    <x v="2"/>
    <n v="2"/>
    <x v="0"/>
    <x v="0"/>
    <m/>
    <x v="2"/>
    <x v="12"/>
    <x v="0"/>
  </r>
  <r>
    <d v="2016-04-02T00:00:00"/>
    <s v="A3442425"/>
    <s v="B4327-5P"/>
    <s v="M.JOTHI"/>
    <x v="0"/>
    <x v="2"/>
    <n v="2"/>
    <x v="0"/>
    <x v="0"/>
    <m/>
    <x v="2"/>
    <x v="12"/>
    <x v="0"/>
  </r>
  <r>
    <d v="2016-04-02T00:00:00"/>
    <s v="A3442428"/>
    <s v="B4327-5P"/>
    <s v="M.JOTHI"/>
    <x v="0"/>
    <x v="2"/>
    <n v="1"/>
    <x v="0"/>
    <x v="0"/>
    <m/>
    <x v="2"/>
    <x v="12"/>
    <x v="0"/>
  </r>
  <r>
    <d v="2016-04-02T00:00:00"/>
    <s v="A3442427"/>
    <s v="B4327-5P"/>
    <s v="M.JOTHI"/>
    <x v="0"/>
    <x v="1"/>
    <n v="1"/>
    <x v="0"/>
    <x v="0"/>
    <m/>
    <x v="2"/>
    <x v="12"/>
    <x v="0"/>
  </r>
  <r>
    <d v="2016-04-02T00:00:00"/>
    <s v="A3445495"/>
    <s v="B8025-9U"/>
    <s v="M.JOTHI"/>
    <x v="0"/>
    <x v="2"/>
    <n v="1"/>
    <x v="0"/>
    <x v="0"/>
    <m/>
    <x v="2"/>
    <x v="12"/>
    <x v="0"/>
  </r>
  <r>
    <d v="2016-04-02T00:00:00"/>
    <s v="A3439215"/>
    <s v="B7955-9G"/>
    <s v="chin"/>
    <x v="0"/>
    <x v="2"/>
    <n v="1"/>
    <x v="0"/>
    <x v="0"/>
    <m/>
    <x v="2"/>
    <x v="12"/>
    <x v="0"/>
  </r>
  <r>
    <d v="2016-04-02T00:00:00"/>
    <s v="A3444548"/>
    <s v="B9608-5N"/>
    <s v="M.JOTHI"/>
    <x v="0"/>
    <x v="0"/>
    <n v="1"/>
    <x v="0"/>
    <x v="0"/>
    <m/>
    <x v="2"/>
    <x v="12"/>
    <x v="0"/>
  </r>
  <r>
    <d v="2016-04-02T00:00:00"/>
    <s v="A3444602"/>
    <s v="B4318-5P"/>
    <s v="M.JOTHI"/>
    <x v="0"/>
    <x v="2"/>
    <n v="1"/>
    <x v="0"/>
    <x v="0"/>
    <m/>
    <x v="2"/>
    <x v="12"/>
    <x v="0"/>
  </r>
  <r>
    <d v="2016-04-02T00:00:00"/>
    <s v="A3444348"/>
    <s v="B9604-5A"/>
    <s v="M.JOTHI"/>
    <x v="0"/>
    <x v="1"/>
    <n v="1"/>
    <x v="0"/>
    <x v="0"/>
    <m/>
    <x v="2"/>
    <x v="12"/>
    <x v="0"/>
  </r>
  <r>
    <d v="2016-04-02T00:00:00"/>
    <s v="A3443236"/>
    <s v="B8025-9U"/>
    <s v="M.JOTHI"/>
    <x v="0"/>
    <x v="2"/>
    <n v="2"/>
    <x v="0"/>
    <x v="0"/>
    <m/>
    <x v="2"/>
    <x v="12"/>
    <x v="0"/>
  </r>
  <r>
    <d v="2016-04-02T00:00:00"/>
    <s v="A3443236"/>
    <s v="B8025-9U"/>
    <s v="M.JOTHI"/>
    <x v="0"/>
    <x v="1"/>
    <n v="2"/>
    <x v="0"/>
    <x v="0"/>
    <m/>
    <x v="2"/>
    <x v="12"/>
    <x v="0"/>
  </r>
  <r>
    <d v="2016-04-02T00:00:00"/>
    <s v="A3443725"/>
    <s v="B9604-5A"/>
    <s v="M.JOTHI"/>
    <x v="0"/>
    <x v="1"/>
    <n v="1"/>
    <x v="0"/>
    <x v="0"/>
    <m/>
    <x v="2"/>
    <x v="12"/>
    <x v="0"/>
  </r>
  <r>
    <d v="2016-04-02T00:00:00"/>
    <s v="A3444601"/>
    <s v="B4318-5P"/>
    <s v="M.JOTHI"/>
    <x v="0"/>
    <x v="2"/>
    <n v="1"/>
    <x v="0"/>
    <x v="0"/>
    <m/>
    <x v="2"/>
    <x v="12"/>
    <x v="0"/>
  </r>
  <r>
    <d v="2016-04-02T00:00:00"/>
    <s v="A3439207"/>
    <s v="B7955-9G"/>
    <s v="M.JOTHI"/>
    <x v="0"/>
    <x v="2"/>
    <n v="1"/>
    <x v="0"/>
    <x v="0"/>
    <m/>
    <x v="2"/>
    <x v="12"/>
    <x v="0"/>
  </r>
  <r>
    <d v="2016-04-02T00:00:00"/>
    <s v="A3443734"/>
    <s v="B9604-5A"/>
    <s v="M.JOTHI"/>
    <x v="0"/>
    <x v="1"/>
    <n v="1"/>
    <x v="0"/>
    <x v="0"/>
    <m/>
    <x v="2"/>
    <x v="12"/>
    <x v="0"/>
  </r>
  <r>
    <d v="2016-04-02T00:00:00"/>
    <s v="A3444003"/>
    <s v="B4324-5P"/>
    <s v="M.JOTHI"/>
    <x v="0"/>
    <x v="2"/>
    <n v="2"/>
    <x v="0"/>
    <x v="0"/>
    <m/>
    <x v="2"/>
    <x v="12"/>
    <x v="0"/>
  </r>
  <r>
    <d v="2016-04-02T00:00:00"/>
    <s v="A3446190"/>
    <s v="B8960-16G"/>
    <s v="M.JOTHI"/>
    <x v="0"/>
    <x v="1"/>
    <n v="1"/>
    <x v="0"/>
    <x v="0"/>
    <m/>
    <x v="2"/>
    <x v="12"/>
    <x v="0"/>
  </r>
  <r>
    <d v="2016-04-02T00:00:00"/>
    <s v="A3446190"/>
    <s v="B8960-16G"/>
    <s v="M.JOTHI"/>
    <x v="0"/>
    <x v="9"/>
    <n v="1"/>
    <x v="0"/>
    <x v="0"/>
    <m/>
    <x v="2"/>
    <x v="12"/>
    <x v="0"/>
  </r>
  <r>
    <d v="2016-04-02T00:00:00"/>
    <s v="A3441681"/>
    <s v="B4403-9K"/>
    <s v="M.JOTHI"/>
    <x v="0"/>
    <x v="2"/>
    <n v="1"/>
    <x v="0"/>
    <x v="0"/>
    <m/>
    <x v="2"/>
    <x v="12"/>
    <x v="0"/>
  </r>
  <r>
    <d v="2016-04-02T00:00:00"/>
    <s v="A3443992"/>
    <s v="B8029-9N"/>
    <s v="M.JOTHI"/>
    <x v="0"/>
    <x v="1"/>
    <n v="1"/>
    <x v="0"/>
    <x v="0"/>
    <m/>
    <x v="2"/>
    <x v="12"/>
    <x v="0"/>
  </r>
  <r>
    <d v="2016-04-02T00:00:00"/>
    <s v="A3442426"/>
    <s v="B4327-5P"/>
    <s v="M.JOTHI"/>
    <x v="0"/>
    <x v="2"/>
    <n v="3"/>
    <x v="0"/>
    <x v="0"/>
    <m/>
    <x v="2"/>
    <x v="12"/>
    <x v="0"/>
  </r>
  <r>
    <d v="2016-04-02T00:00:00"/>
    <s v="A3442426"/>
    <s v="B4327-5P"/>
    <s v="M.JOTHI"/>
    <x v="0"/>
    <x v="1"/>
    <n v="2"/>
    <x v="0"/>
    <x v="0"/>
    <m/>
    <x v="2"/>
    <x v="12"/>
    <x v="0"/>
  </r>
  <r>
    <d v="2016-04-02T00:00:00"/>
    <s v="A3441682"/>
    <s v="B4403-9K"/>
    <s v="M.JOTHI"/>
    <x v="0"/>
    <x v="1"/>
    <n v="7"/>
    <x v="0"/>
    <x v="0"/>
    <m/>
    <x v="2"/>
    <x v="12"/>
    <x v="0"/>
  </r>
  <r>
    <d v="2016-04-02T00:00:00"/>
    <s v="A3444636"/>
    <s v="B8962"/>
    <s v="WC"/>
    <x v="1"/>
    <x v="15"/>
    <n v="1"/>
    <x v="1"/>
    <x v="2"/>
    <n v="3"/>
    <x v="2"/>
    <x v="12"/>
    <x v="0"/>
  </r>
  <r>
    <d v="2016-04-03T00:00:00"/>
    <s v="A3444634"/>
    <s v="B8962-16I"/>
    <s v="PEE"/>
    <x v="0"/>
    <x v="2"/>
    <n v="1"/>
    <x v="0"/>
    <x v="0"/>
    <m/>
    <x v="2"/>
    <x v="12"/>
    <x v="0"/>
  </r>
  <r>
    <d v="2016-04-03T00:00:00"/>
    <s v="A3444634"/>
    <s v="B8962-16I"/>
    <s v="PEE"/>
    <x v="0"/>
    <x v="1"/>
    <n v="10"/>
    <x v="0"/>
    <x v="0"/>
    <m/>
    <x v="2"/>
    <x v="12"/>
    <x v="0"/>
  </r>
  <r>
    <d v="2016-04-03T00:00:00"/>
    <s v="A3446188"/>
    <s v="B8960-16G"/>
    <s v="PEE"/>
    <x v="0"/>
    <x v="2"/>
    <n v="1"/>
    <x v="0"/>
    <x v="0"/>
    <m/>
    <x v="2"/>
    <x v="12"/>
    <x v="0"/>
  </r>
  <r>
    <d v="2016-04-03T00:00:00"/>
    <s v="A3446188"/>
    <s v="B8960-16G"/>
    <s v="PEE"/>
    <x v="0"/>
    <x v="1"/>
    <n v="5"/>
    <x v="0"/>
    <x v="0"/>
    <m/>
    <x v="2"/>
    <x v="12"/>
    <x v="0"/>
  </r>
  <r>
    <d v="2016-04-03T00:00:00"/>
    <s v="A3446396"/>
    <s v="B8960-16G"/>
    <s v="PEE"/>
    <x v="0"/>
    <x v="1"/>
    <n v="9"/>
    <x v="0"/>
    <x v="0"/>
    <m/>
    <x v="2"/>
    <x v="12"/>
    <x v="0"/>
  </r>
  <r>
    <d v="2016-04-03T00:00:00"/>
    <s v="A3442044"/>
    <s v="B4313-5P"/>
    <s v="PEE"/>
    <x v="0"/>
    <x v="1"/>
    <n v="1"/>
    <x v="0"/>
    <x v="0"/>
    <m/>
    <x v="2"/>
    <x v="12"/>
    <x v="0"/>
  </r>
  <r>
    <d v="2016-04-03T00:00:00"/>
    <s v="A3443677"/>
    <s v="B4402-9L"/>
    <s v="PEE"/>
    <x v="0"/>
    <x v="2"/>
    <n v="2"/>
    <x v="0"/>
    <x v="0"/>
    <m/>
    <x v="2"/>
    <x v="12"/>
    <x v="0"/>
  </r>
  <r>
    <d v="2016-04-03T00:00:00"/>
    <s v="A3445497"/>
    <s v="B8025-9U"/>
    <s v="PEE"/>
    <x v="0"/>
    <x v="2"/>
    <n v="4"/>
    <x v="0"/>
    <x v="0"/>
    <m/>
    <x v="2"/>
    <x v="12"/>
    <x v="0"/>
  </r>
  <r>
    <d v="2016-04-03T00:00:00"/>
    <s v="A3445497"/>
    <s v="B8025-9U"/>
    <s v="PEE"/>
    <x v="0"/>
    <x v="1"/>
    <n v="2"/>
    <x v="0"/>
    <x v="0"/>
    <m/>
    <x v="2"/>
    <x v="12"/>
    <x v="0"/>
  </r>
  <r>
    <d v="2016-04-03T00:00:00"/>
    <s v="A3444068"/>
    <s v="B8029-9N"/>
    <s v="PEE"/>
    <x v="0"/>
    <x v="1"/>
    <n v="1"/>
    <x v="0"/>
    <x v="0"/>
    <m/>
    <x v="2"/>
    <x v="12"/>
    <x v="0"/>
  </r>
  <r>
    <d v="2016-04-03T00:00:00"/>
    <s v="A3443745"/>
    <s v="B8029-9N"/>
    <s v="PEE"/>
    <x v="0"/>
    <x v="1"/>
    <n v="1"/>
    <x v="0"/>
    <x v="0"/>
    <m/>
    <x v="2"/>
    <x v="12"/>
    <x v="0"/>
  </r>
  <r>
    <d v="2016-04-03T00:00:00"/>
    <s v="A3441965"/>
    <s v="B7959-9C"/>
    <s v="PEE"/>
    <x v="0"/>
    <x v="2"/>
    <n v="2"/>
    <x v="0"/>
    <x v="0"/>
    <m/>
    <x v="2"/>
    <x v="12"/>
    <x v="0"/>
  </r>
  <r>
    <d v="2016-04-03T00:00:00"/>
    <s v="A3441966"/>
    <s v="B7959-9C"/>
    <s v="PEE"/>
    <x v="0"/>
    <x v="2"/>
    <n v="1"/>
    <x v="0"/>
    <x v="0"/>
    <m/>
    <x v="2"/>
    <x v="12"/>
    <x v="0"/>
  </r>
  <r>
    <d v="2016-04-03T00:00:00"/>
    <s v="A3441967"/>
    <s v="B7959-9C"/>
    <s v="PEE"/>
    <x v="0"/>
    <x v="2"/>
    <n v="1"/>
    <x v="0"/>
    <x v="0"/>
    <m/>
    <x v="2"/>
    <x v="12"/>
    <x v="0"/>
  </r>
  <r>
    <d v="2016-04-03T00:00:00"/>
    <s v="A3444061"/>
    <s v="B8029-9N"/>
    <s v="KELLY"/>
    <x v="0"/>
    <x v="1"/>
    <n v="3"/>
    <x v="0"/>
    <x v="0"/>
    <m/>
    <x v="2"/>
    <x v="12"/>
    <x v="0"/>
  </r>
  <r>
    <d v="2016-04-03T00:00:00"/>
    <s v="A3439588"/>
    <s v="B8000-9L"/>
    <s v="KELLY"/>
    <x v="0"/>
    <x v="1"/>
    <n v="1"/>
    <x v="0"/>
    <x v="0"/>
    <m/>
    <x v="2"/>
    <x v="12"/>
    <x v="0"/>
  </r>
  <r>
    <d v="2016-04-03T00:00:00"/>
    <s v="A3440002"/>
    <s v="B4405-9L"/>
    <s v="KELLY"/>
    <x v="0"/>
    <x v="3"/>
    <n v="1"/>
    <x v="0"/>
    <x v="0"/>
    <m/>
    <x v="2"/>
    <x v="12"/>
    <x v="0"/>
  </r>
  <r>
    <d v="2016-04-03T00:00:00"/>
    <s v="A3441680"/>
    <s v="B4403-9K"/>
    <s v="KELLY"/>
    <x v="0"/>
    <x v="2"/>
    <n v="4"/>
    <x v="0"/>
    <x v="0"/>
    <m/>
    <x v="2"/>
    <x v="12"/>
    <x v="0"/>
  </r>
  <r>
    <d v="2016-04-03T00:00:00"/>
    <s v="A3442882"/>
    <s v="B4324-5P"/>
    <s v="KELLY"/>
    <x v="0"/>
    <x v="2"/>
    <n v="1"/>
    <x v="0"/>
    <x v="0"/>
    <m/>
    <x v="2"/>
    <x v="12"/>
    <x v="0"/>
  </r>
  <r>
    <d v="2016-04-03T00:00:00"/>
    <s v="A3445329"/>
    <s v="B4307-5P"/>
    <s v="KELLY"/>
    <x v="0"/>
    <x v="1"/>
    <n v="2"/>
    <x v="0"/>
    <x v="0"/>
    <m/>
    <x v="2"/>
    <x v="12"/>
    <x v="0"/>
  </r>
  <r>
    <d v="2016-04-03T00:00:00"/>
    <s v="A3446042"/>
    <s v="B7968-9W"/>
    <s v="KELLY"/>
    <x v="0"/>
    <x v="2"/>
    <n v="2"/>
    <x v="0"/>
    <x v="0"/>
    <m/>
    <x v="2"/>
    <x v="12"/>
    <x v="0"/>
  </r>
  <r>
    <d v="2016-04-03T00:00:00"/>
    <s v="A3443393"/>
    <s v="B9604-5A"/>
    <s v="KELLY"/>
    <x v="0"/>
    <x v="2"/>
    <n v="1"/>
    <x v="0"/>
    <x v="0"/>
    <m/>
    <x v="2"/>
    <x v="12"/>
    <x v="0"/>
  </r>
  <r>
    <d v="2016-04-03T00:00:00"/>
    <s v="A3443393"/>
    <s v="B9604-5A"/>
    <s v="KELLY"/>
    <x v="0"/>
    <x v="1"/>
    <n v="1"/>
    <x v="0"/>
    <x v="0"/>
    <m/>
    <x v="2"/>
    <x v="12"/>
    <x v="0"/>
  </r>
  <r>
    <d v="2016-04-03T00:00:00"/>
    <s v="A3443816"/>
    <s v="B4402-9L"/>
    <s v="KELLY"/>
    <x v="0"/>
    <x v="2"/>
    <n v="1"/>
    <x v="0"/>
    <x v="0"/>
    <m/>
    <x v="2"/>
    <x v="12"/>
    <x v="0"/>
  </r>
  <r>
    <d v="2016-04-03T00:00:00"/>
    <s v="A3444558"/>
    <s v="B9608-5N"/>
    <s v="KELLY"/>
    <x v="0"/>
    <x v="2"/>
    <n v="1"/>
    <x v="0"/>
    <x v="0"/>
    <m/>
    <x v="2"/>
    <x v="12"/>
    <x v="0"/>
  </r>
  <r>
    <d v="2016-04-03T00:00:00"/>
    <s v="A3444607"/>
    <s v="B4318-5P"/>
    <s v="KELLY"/>
    <x v="0"/>
    <x v="2"/>
    <n v="1"/>
    <x v="0"/>
    <x v="0"/>
    <m/>
    <x v="2"/>
    <x v="12"/>
    <x v="0"/>
  </r>
  <r>
    <d v="2016-04-03T00:00:00"/>
    <s v="A3444598"/>
    <s v="B4318-5P"/>
    <s v="KELLY"/>
    <x v="0"/>
    <x v="2"/>
    <n v="1"/>
    <x v="0"/>
    <x v="0"/>
    <m/>
    <x v="2"/>
    <x v="12"/>
    <x v="0"/>
  </r>
  <r>
    <d v="2016-04-03T00:00:00"/>
    <s v="A3444773"/>
    <s v="B9604-5A"/>
    <s v="KELLY"/>
    <x v="0"/>
    <x v="1"/>
    <n v="1"/>
    <x v="0"/>
    <x v="0"/>
    <m/>
    <x v="2"/>
    <x v="12"/>
    <x v="0"/>
  </r>
  <r>
    <d v="2016-04-03T00:00:00"/>
    <s v="A3445328"/>
    <s v="B4307-5P"/>
    <s v="KELLY"/>
    <x v="0"/>
    <x v="2"/>
    <n v="1"/>
    <x v="0"/>
    <x v="0"/>
    <m/>
    <x v="2"/>
    <x v="12"/>
    <x v="0"/>
  </r>
  <r>
    <d v="2016-04-03T00:00:00"/>
    <s v="A3444777"/>
    <s v="B9604-5A"/>
    <s v="KELLY"/>
    <x v="0"/>
    <x v="2"/>
    <n v="1"/>
    <x v="0"/>
    <x v="0"/>
    <m/>
    <x v="2"/>
    <x v="12"/>
    <x v="0"/>
  </r>
  <r>
    <d v="2016-04-03T00:00:00"/>
    <s v="A3444762"/>
    <s v="B9604-5A"/>
    <s v="KELLY"/>
    <x v="0"/>
    <x v="1"/>
    <n v="2"/>
    <x v="0"/>
    <x v="0"/>
    <m/>
    <x v="2"/>
    <x v="12"/>
    <x v="0"/>
  </r>
  <r>
    <d v="2016-04-03T00:00:00"/>
    <s v="A3444355"/>
    <s v="B9604-5A"/>
    <s v="KELLY"/>
    <x v="0"/>
    <x v="2"/>
    <n v="2"/>
    <x v="0"/>
    <x v="0"/>
    <m/>
    <x v="2"/>
    <x v="12"/>
    <x v="0"/>
  </r>
  <r>
    <d v="2016-04-03T00:00:00"/>
    <s v="A3444392"/>
    <s v="B9604-5A"/>
    <s v="KELLY"/>
    <x v="0"/>
    <x v="1"/>
    <n v="2"/>
    <x v="0"/>
    <x v="0"/>
    <m/>
    <x v="2"/>
    <x v="12"/>
    <x v="0"/>
  </r>
  <r>
    <d v="2016-04-03T00:00:00"/>
    <s v="A3446187"/>
    <s v="B8960-16G"/>
    <s v="KELLY"/>
    <x v="0"/>
    <x v="1"/>
    <n v="2"/>
    <x v="0"/>
    <x v="0"/>
    <m/>
    <x v="2"/>
    <x v="12"/>
    <x v="0"/>
  </r>
  <r>
    <d v="2016-04-03T00:00:00"/>
    <s v="A3446607"/>
    <s v="B8960-16G"/>
    <s v="KELLY"/>
    <x v="0"/>
    <x v="1"/>
    <n v="1"/>
    <x v="0"/>
    <x v="0"/>
    <m/>
    <x v="2"/>
    <x v="12"/>
    <x v="0"/>
  </r>
  <r>
    <d v="2016-04-03T00:00:00"/>
    <s v="A3439210"/>
    <s v="B7955-9G"/>
    <s v="KELLY"/>
    <x v="0"/>
    <x v="2"/>
    <n v="1"/>
    <x v="0"/>
    <x v="0"/>
    <m/>
    <x v="2"/>
    <x v="12"/>
    <x v="0"/>
  </r>
  <r>
    <d v="2016-04-03T00:00:00"/>
    <s v="A3444765"/>
    <s v="B9604-5A"/>
    <s v="PEE"/>
    <x v="0"/>
    <x v="1"/>
    <n v="2"/>
    <x v="0"/>
    <x v="0"/>
    <m/>
    <x v="2"/>
    <x v="12"/>
    <x v="0"/>
  </r>
  <r>
    <d v="2016-04-03T00:00:00"/>
    <s v="A3444360"/>
    <s v="B9604-5A"/>
    <s v="PEE"/>
    <x v="0"/>
    <x v="1"/>
    <n v="1"/>
    <x v="0"/>
    <x v="0"/>
    <m/>
    <x v="2"/>
    <x v="12"/>
    <x v="0"/>
  </r>
  <r>
    <d v="2016-04-03T00:00:00"/>
    <s v="A3445156"/>
    <s v="B9604-5A"/>
    <s v="PEE"/>
    <x v="0"/>
    <x v="2"/>
    <n v="1"/>
    <x v="0"/>
    <x v="0"/>
    <m/>
    <x v="2"/>
    <x v="12"/>
    <x v="0"/>
  </r>
  <r>
    <d v="2016-04-03T00:00:00"/>
    <s v="A3444399"/>
    <s v="B9604-5A"/>
    <s v="PEE"/>
    <x v="0"/>
    <x v="0"/>
    <n v="1"/>
    <x v="0"/>
    <x v="0"/>
    <m/>
    <x v="2"/>
    <x v="12"/>
    <x v="0"/>
  </r>
  <r>
    <d v="2016-04-03T00:00:00"/>
    <s v="A3443740"/>
    <s v="B8029-9N"/>
    <s v="PEE"/>
    <x v="0"/>
    <x v="1"/>
    <n v="2"/>
    <x v="0"/>
    <x v="0"/>
    <m/>
    <x v="2"/>
    <x v="12"/>
    <x v="0"/>
  </r>
  <r>
    <d v="2016-04-03T00:00:00"/>
    <s v="A3443686"/>
    <s v="B4402-9L"/>
    <s v="PEE"/>
    <x v="0"/>
    <x v="2"/>
    <n v="1"/>
    <x v="0"/>
    <x v="0"/>
    <m/>
    <x v="2"/>
    <x v="12"/>
    <x v="0"/>
  </r>
  <r>
    <d v="2016-04-03T00:00:00"/>
    <s v="A3443686"/>
    <s v="B4402-9L"/>
    <s v="PEE"/>
    <x v="0"/>
    <x v="1"/>
    <n v="1"/>
    <x v="0"/>
    <x v="0"/>
    <m/>
    <x v="2"/>
    <x v="12"/>
    <x v="0"/>
  </r>
  <r>
    <d v="2016-04-03T00:00:00"/>
    <s v="A3443681"/>
    <s v="B4402-9L"/>
    <s v="PEE"/>
    <x v="0"/>
    <x v="2"/>
    <n v="1"/>
    <x v="0"/>
    <x v="0"/>
    <m/>
    <x v="2"/>
    <x v="12"/>
    <x v="0"/>
  </r>
  <r>
    <d v="2016-04-03T00:00:00"/>
    <s v="A3445497"/>
    <s v="B8025"/>
    <s v="WC"/>
    <x v="1"/>
    <x v="15"/>
    <n v="2"/>
    <x v="1"/>
    <x v="2"/>
    <n v="3"/>
    <x v="2"/>
    <x v="12"/>
    <x v="0"/>
  </r>
  <r>
    <d v="2016-04-04T00:00:00"/>
    <s v="A3446534"/>
    <s v="B8960-16G"/>
    <s v="PEE"/>
    <x v="0"/>
    <x v="1"/>
    <n v="1"/>
    <x v="0"/>
    <x v="0"/>
    <m/>
    <x v="3"/>
    <x v="13"/>
    <x v="1"/>
  </r>
  <r>
    <d v="2016-04-04T00:00:00"/>
    <s v="A3444873"/>
    <s v="B8000-9L"/>
    <s v="PEE"/>
    <x v="0"/>
    <x v="1"/>
    <n v="1"/>
    <x v="0"/>
    <x v="0"/>
    <m/>
    <x v="3"/>
    <x v="13"/>
    <x v="1"/>
  </r>
  <r>
    <d v="2016-04-04T00:00:00"/>
    <s v="A3444763"/>
    <s v="B9604-5A"/>
    <s v="PEE"/>
    <x v="0"/>
    <x v="1"/>
    <n v="2"/>
    <x v="0"/>
    <x v="0"/>
    <m/>
    <x v="3"/>
    <x v="13"/>
    <x v="1"/>
  </r>
  <r>
    <d v="2016-04-04T00:00:00"/>
    <s v="A3444573"/>
    <s v="B9607-5N"/>
    <s v="PEE"/>
    <x v="0"/>
    <x v="1"/>
    <n v="1"/>
    <x v="0"/>
    <x v="0"/>
    <m/>
    <x v="3"/>
    <x v="13"/>
    <x v="1"/>
  </r>
  <r>
    <d v="2016-04-04T00:00:00"/>
    <s v="A3444547"/>
    <s v="B9608-5N"/>
    <s v="PEE"/>
    <x v="0"/>
    <x v="2"/>
    <n v="1"/>
    <x v="0"/>
    <x v="0"/>
    <m/>
    <x v="3"/>
    <x v="13"/>
    <x v="1"/>
  </r>
  <r>
    <d v="2016-04-04T00:00:00"/>
    <s v="A3444556"/>
    <s v="B9608-5N"/>
    <s v="PEE"/>
    <x v="0"/>
    <x v="0"/>
    <n v="1"/>
    <x v="0"/>
    <x v="0"/>
    <m/>
    <x v="3"/>
    <x v="13"/>
    <x v="1"/>
  </r>
  <r>
    <d v="2016-04-04T00:00:00"/>
    <s v="A3444556"/>
    <s v="B9608-5N"/>
    <s v="PEE"/>
    <x v="0"/>
    <x v="1"/>
    <n v="1"/>
    <x v="0"/>
    <x v="0"/>
    <m/>
    <x v="3"/>
    <x v="13"/>
    <x v="1"/>
  </r>
  <r>
    <d v="2016-04-04T00:00:00"/>
    <s v="A3444786"/>
    <s v="B9608-5N"/>
    <s v="PEE"/>
    <x v="0"/>
    <x v="2"/>
    <n v="1"/>
    <x v="0"/>
    <x v="0"/>
    <m/>
    <x v="3"/>
    <x v="13"/>
    <x v="1"/>
  </r>
  <r>
    <d v="2016-04-04T00:00:00"/>
    <s v="A3445502"/>
    <s v="B8025-9U"/>
    <s v="PEE"/>
    <x v="0"/>
    <x v="2"/>
    <n v="1"/>
    <x v="0"/>
    <x v="0"/>
    <m/>
    <x v="3"/>
    <x v="13"/>
    <x v="1"/>
  </r>
  <r>
    <d v="2016-04-04T00:00:00"/>
    <s v="A3445502"/>
    <s v="B8025-9U"/>
    <s v="PEE"/>
    <x v="0"/>
    <x v="1"/>
    <n v="1"/>
    <x v="0"/>
    <x v="0"/>
    <m/>
    <x v="3"/>
    <x v="13"/>
    <x v="1"/>
  </r>
  <r>
    <d v="2016-04-04T00:00:00"/>
    <s v="A3445160"/>
    <s v="B9604-5A"/>
    <s v="PEE"/>
    <x v="0"/>
    <x v="1"/>
    <n v="1"/>
    <x v="0"/>
    <x v="0"/>
    <m/>
    <x v="3"/>
    <x v="13"/>
    <x v="1"/>
  </r>
  <r>
    <d v="2016-04-04T00:00:00"/>
    <s v="A3445173"/>
    <s v="B9604-5A"/>
    <s v="PEE"/>
    <x v="0"/>
    <x v="2"/>
    <n v="1"/>
    <x v="0"/>
    <x v="0"/>
    <m/>
    <x v="3"/>
    <x v="13"/>
    <x v="1"/>
  </r>
  <r>
    <d v="2016-04-04T00:00:00"/>
    <s v="A3445165"/>
    <s v="B9604-5A"/>
    <s v="PEE"/>
    <x v="0"/>
    <x v="1"/>
    <n v="1"/>
    <x v="0"/>
    <x v="0"/>
    <m/>
    <x v="3"/>
    <x v="13"/>
    <x v="1"/>
  </r>
  <r>
    <d v="2016-04-04T00:00:00"/>
    <s v="A3443396"/>
    <s v="B9604-5A"/>
    <s v="PEE"/>
    <x v="0"/>
    <x v="1"/>
    <n v="1"/>
    <x v="0"/>
    <x v="0"/>
    <m/>
    <x v="3"/>
    <x v="13"/>
    <x v="1"/>
  </r>
  <r>
    <d v="2016-04-04T00:00:00"/>
    <s v="A3444347"/>
    <s v="B9604-5A"/>
    <s v="PEE"/>
    <x v="0"/>
    <x v="2"/>
    <n v="1"/>
    <x v="0"/>
    <x v="0"/>
    <m/>
    <x v="3"/>
    <x v="13"/>
    <x v="1"/>
  </r>
  <r>
    <d v="2016-04-04T00:00:00"/>
    <s v="A3444770"/>
    <s v="B9604-5A"/>
    <s v="PEE"/>
    <x v="0"/>
    <x v="1"/>
    <n v="1"/>
    <x v="0"/>
    <x v="0"/>
    <m/>
    <x v="3"/>
    <x v="13"/>
    <x v="1"/>
  </r>
  <r>
    <d v="2016-04-04T00:00:00"/>
    <s v="A3438218"/>
    <s v="B8029-9N"/>
    <s v="PEE"/>
    <x v="0"/>
    <x v="1"/>
    <n v="1"/>
    <x v="0"/>
    <x v="0"/>
    <m/>
    <x v="3"/>
    <x v="13"/>
    <x v="1"/>
  </r>
  <r>
    <d v="2016-04-04T00:00:00"/>
    <s v="A3442272"/>
    <s v="B8099-9H"/>
    <s v="KELLY"/>
    <x v="0"/>
    <x v="3"/>
    <n v="1"/>
    <x v="0"/>
    <x v="0"/>
    <m/>
    <x v="3"/>
    <x v="13"/>
    <x v="1"/>
  </r>
  <r>
    <d v="2016-04-04T00:00:00"/>
    <s v="A3444636"/>
    <s v="B8962-16I"/>
    <s v="KELLY"/>
    <x v="0"/>
    <x v="0"/>
    <n v="1"/>
    <x v="0"/>
    <x v="0"/>
    <m/>
    <x v="3"/>
    <x v="13"/>
    <x v="1"/>
  </r>
  <r>
    <d v="2016-04-04T00:00:00"/>
    <s v="A3445503"/>
    <s v="B8025-9U"/>
    <s v="KELLY"/>
    <x v="0"/>
    <x v="2"/>
    <n v="1"/>
    <x v="0"/>
    <x v="0"/>
    <m/>
    <x v="3"/>
    <x v="13"/>
    <x v="1"/>
  </r>
  <r>
    <d v="2016-04-04T00:00:00"/>
    <s v="A3445503"/>
    <s v="B8025-9U"/>
    <s v="KELLY"/>
    <x v="0"/>
    <x v="3"/>
    <n v="2"/>
    <x v="0"/>
    <x v="0"/>
    <m/>
    <x v="3"/>
    <x v="13"/>
    <x v="1"/>
  </r>
  <r>
    <d v="2016-04-04T00:00:00"/>
    <s v="A3446528"/>
    <s v="B8960-16G"/>
    <s v="KELLY"/>
    <x v="0"/>
    <x v="1"/>
    <n v="2"/>
    <x v="0"/>
    <x v="0"/>
    <m/>
    <x v="3"/>
    <x v="13"/>
    <x v="1"/>
  </r>
  <r>
    <d v="2016-04-04T00:00:00"/>
    <s v="A3446191"/>
    <s v="B8960-16G"/>
    <s v="KELLY"/>
    <x v="0"/>
    <x v="1"/>
    <n v="1"/>
    <x v="0"/>
    <x v="0"/>
    <m/>
    <x v="3"/>
    <x v="13"/>
    <x v="1"/>
  </r>
  <r>
    <d v="2016-04-04T00:00:00"/>
    <s v="A3446513"/>
    <s v="B8960-16G"/>
    <s v="KELLY"/>
    <x v="0"/>
    <x v="1"/>
    <n v="1"/>
    <x v="0"/>
    <x v="0"/>
    <m/>
    <x v="3"/>
    <x v="13"/>
    <x v="1"/>
  </r>
  <r>
    <d v="2016-04-04T00:00:00"/>
    <s v="A3446533"/>
    <s v="B8960-16G"/>
    <s v="KELLY"/>
    <x v="0"/>
    <x v="2"/>
    <n v="1"/>
    <x v="0"/>
    <x v="0"/>
    <m/>
    <x v="3"/>
    <x v="13"/>
    <x v="1"/>
  </r>
  <r>
    <d v="2016-04-04T00:00:00"/>
    <s v="A3446533"/>
    <s v="B8960-16G"/>
    <s v="KELLY"/>
    <x v="0"/>
    <x v="1"/>
    <n v="1"/>
    <x v="0"/>
    <x v="0"/>
    <m/>
    <x v="3"/>
    <x v="13"/>
    <x v="1"/>
  </r>
  <r>
    <d v="2016-04-04T00:00:00"/>
    <s v="A3446533"/>
    <s v="B8960-16G"/>
    <s v="KELLY"/>
    <x v="0"/>
    <x v="3"/>
    <n v="1"/>
    <x v="0"/>
    <x v="0"/>
    <m/>
    <x v="3"/>
    <x v="13"/>
    <x v="1"/>
  </r>
  <r>
    <d v="2016-04-04T00:00:00"/>
    <s v="A3446512"/>
    <s v="B8960-16G"/>
    <s v="KELLY"/>
    <x v="0"/>
    <x v="1"/>
    <n v="3"/>
    <x v="0"/>
    <x v="0"/>
    <m/>
    <x v="3"/>
    <x v="13"/>
    <x v="1"/>
  </r>
  <r>
    <d v="2016-04-04T00:00:00"/>
    <s v="A3446512"/>
    <s v="B8960-16G"/>
    <s v="KELLY"/>
    <x v="0"/>
    <x v="3"/>
    <n v="1"/>
    <x v="0"/>
    <x v="0"/>
    <m/>
    <x v="3"/>
    <x v="13"/>
    <x v="1"/>
  </r>
  <r>
    <d v="2016-04-04T00:00:00"/>
    <s v="A3444821"/>
    <s v="B4318-5P"/>
    <s v="KELLY"/>
    <x v="0"/>
    <x v="2"/>
    <n v="1"/>
    <x v="0"/>
    <x v="0"/>
    <m/>
    <x v="3"/>
    <x v="13"/>
    <x v="1"/>
  </r>
  <r>
    <d v="2016-04-04T00:00:00"/>
    <s v="A3444593"/>
    <s v="B4318-5P"/>
    <s v="KELLY"/>
    <x v="0"/>
    <x v="2"/>
    <n v="2"/>
    <x v="0"/>
    <x v="0"/>
    <m/>
    <x v="3"/>
    <x v="13"/>
    <x v="1"/>
  </r>
  <r>
    <d v="2016-04-04T00:00:00"/>
    <s v="A3444653"/>
    <s v="B4405-9L"/>
    <s v="KELLY"/>
    <x v="0"/>
    <x v="2"/>
    <n v="3"/>
    <x v="0"/>
    <x v="0"/>
    <m/>
    <x v="3"/>
    <x v="13"/>
    <x v="1"/>
  </r>
  <r>
    <d v="2016-04-04T00:00:00"/>
    <s v="A3444653"/>
    <s v="B4405-9L"/>
    <s v="KELLY"/>
    <x v="0"/>
    <x v="0"/>
    <n v="1"/>
    <x v="0"/>
    <x v="0"/>
    <m/>
    <x v="3"/>
    <x v="13"/>
    <x v="1"/>
  </r>
  <r>
    <d v="2016-04-04T00:00:00"/>
    <s v="A3444529"/>
    <s v="B9608-5N"/>
    <s v="KELLY"/>
    <x v="0"/>
    <x v="2"/>
    <n v="1"/>
    <x v="0"/>
    <x v="0"/>
    <m/>
    <x v="3"/>
    <x v="13"/>
    <x v="1"/>
  </r>
  <r>
    <d v="2016-04-04T00:00:00"/>
    <s v="A3444731"/>
    <s v="B4405-9L"/>
    <s v="KELLY"/>
    <x v="0"/>
    <x v="2"/>
    <n v="1"/>
    <x v="0"/>
    <x v="0"/>
    <m/>
    <x v="3"/>
    <x v="13"/>
    <x v="1"/>
  </r>
  <r>
    <d v="2016-04-04T00:00:00"/>
    <s v="A3444819"/>
    <s v="B4318-5P"/>
    <s v="KELLY"/>
    <x v="0"/>
    <x v="0"/>
    <n v="1"/>
    <x v="0"/>
    <x v="0"/>
    <m/>
    <x v="3"/>
    <x v="13"/>
    <x v="1"/>
  </r>
  <r>
    <d v="2016-04-04T00:00:00"/>
    <s v="A3444659"/>
    <s v="B4405-9L"/>
    <s v="KELLY"/>
    <x v="0"/>
    <x v="2"/>
    <n v="2"/>
    <x v="0"/>
    <x v="0"/>
    <m/>
    <x v="3"/>
    <x v="13"/>
    <x v="1"/>
  </r>
  <r>
    <d v="2016-04-04T00:00:00"/>
    <s v="A3445200"/>
    <s v="B4313-5P"/>
    <s v="KELLY"/>
    <x v="0"/>
    <x v="3"/>
    <n v="1"/>
    <x v="0"/>
    <x v="0"/>
    <m/>
    <x v="3"/>
    <x v="13"/>
    <x v="1"/>
  </r>
  <r>
    <d v="2016-04-04T00:00:00"/>
    <s v="A3444703"/>
    <s v="B4319-5P"/>
    <s v="KELLY"/>
    <x v="0"/>
    <x v="1"/>
    <n v="1"/>
    <x v="0"/>
    <x v="0"/>
    <m/>
    <x v="3"/>
    <x v="13"/>
    <x v="1"/>
  </r>
  <r>
    <d v="2016-04-04T00:00:00"/>
    <s v="A3444605"/>
    <s v="B4318-5P"/>
    <s v="KELLY"/>
    <x v="0"/>
    <x v="2"/>
    <n v="1"/>
    <x v="0"/>
    <x v="0"/>
    <m/>
    <x v="3"/>
    <x v="13"/>
    <x v="1"/>
  </r>
  <r>
    <d v="2016-04-04T00:00:00"/>
    <s v="A3444605"/>
    <s v="B4318-5P"/>
    <s v="KELLY"/>
    <x v="0"/>
    <x v="0"/>
    <n v="1"/>
    <x v="0"/>
    <x v="0"/>
    <m/>
    <x v="3"/>
    <x v="13"/>
    <x v="1"/>
  </r>
  <r>
    <d v="2016-04-04T00:00:00"/>
    <s v="A3444605"/>
    <s v="B4318-5P"/>
    <s v="KELLY"/>
    <x v="0"/>
    <x v="1"/>
    <n v="1"/>
    <x v="0"/>
    <x v="0"/>
    <m/>
    <x v="3"/>
    <x v="13"/>
    <x v="1"/>
  </r>
  <r>
    <d v="2016-04-04T00:00:00"/>
    <s v="A3444693."/>
    <s v="B4337-5P"/>
    <s v="KELLY"/>
    <x v="0"/>
    <x v="2"/>
    <n v="2"/>
    <x v="0"/>
    <x v="0"/>
    <m/>
    <x v="3"/>
    <x v="13"/>
    <x v="1"/>
  </r>
  <r>
    <d v="2016-04-04T00:00:00"/>
    <s v="A3445739"/>
    <s v="B4327-5P"/>
    <s v="KELLY"/>
    <x v="0"/>
    <x v="3"/>
    <n v="1"/>
    <x v="0"/>
    <x v="0"/>
    <m/>
    <x v="3"/>
    <x v="13"/>
    <x v="1"/>
  </r>
  <r>
    <d v="2016-04-04T00:00:00"/>
    <s v="A3445737"/>
    <s v="B4327-5P"/>
    <s v="KELLY"/>
    <x v="0"/>
    <x v="2"/>
    <n v="2"/>
    <x v="0"/>
    <x v="0"/>
    <m/>
    <x v="3"/>
    <x v="13"/>
    <x v="1"/>
  </r>
  <r>
    <d v="2016-04-04T00:00:00"/>
    <s v="A3445312"/>
    <s v="B4307-5P"/>
    <s v="KELLY"/>
    <x v="0"/>
    <x v="3"/>
    <n v="2"/>
    <x v="0"/>
    <x v="0"/>
    <m/>
    <x v="3"/>
    <x v="13"/>
    <x v="1"/>
  </r>
  <r>
    <d v="2016-04-04T00:00:00"/>
    <s v="A3446364"/>
    <s v="B4310-5P"/>
    <s v="KELLY"/>
    <x v="0"/>
    <x v="1"/>
    <n v="1"/>
    <x v="0"/>
    <x v="0"/>
    <m/>
    <x v="3"/>
    <x v="13"/>
    <x v="1"/>
  </r>
  <r>
    <d v="2016-04-04T00:00:00"/>
    <s v="A3443820"/>
    <s v="B4402-9L"/>
    <s v="KELLY"/>
    <x v="0"/>
    <x v="2"/>
    <n v="2"/>
    <x v="0"/>
    <x v="0"/>
    <m/>
    <x v="3"/>
    <x v="13"/>
    <x v="1"/>
  </r>
  <r>
    <d v="2016-04-04T00:00:00"/>
    <s v="A3446180"/>
    <s v="B4340-9L"/>
    <s v="KELLY"/>
    <x v="0"/>
    <x v="2"/>
    <n v="2"/>
    <x v="0"/>
    <x v="0"/>
    <m/>
    <x v="3"/>
    <x v="13"/>
    <x v="1"/>
  </r>
  <r>
    <d v="2016-04-04T00:00:00"/>
    <s v="A3446180"/>
    <s v="B4340-9L"/>
    <s v="KELLY"/>
    <x v="0"/>
    <x v="1"/>
    <n v="1"/>
    <x v="0"/>
    <x v="0"/>
    <m/>
    <x v="3"/>
    <x v="13"/>
    <x v="1"/>
  </r>
  <r>
    <d v="2016-04-04T00:00:00"/>
    <s v="A3446182"/>
    <s v="B4340-9L"/>
    <s v="KELLY"/>
    <x v="0"/>
    <x v="1"/>
    <n v="1"/>
    <x v="0"/>
    <x v="0"/>
    <m/>
    <x v="3"/>
    <x v="13"/>
    <x v="1"/>
  </r>
  <r>
    <d v="2016-04-04T00:00:00"/>
    <s v="A3444723"/>
    <s v="B4400-9K"/>
    <s v="KELLY"/>
    <x v="0"/>
    <x v="3"/>
    <n v="1"/>
    <x v="0"/>
    <x v="0"/>
    <m/>
    <x v="3"/>
    <x v="13"/>
    <x v="1"/>
  </r>
  <r>
    <d v="2016-04-04T00:00:00"/>
    <s v="A3444550"/>
    <s v="B9608-5N"/>
    <s v="KELLY"/>
    <x v="0"/>
    <x v="2"/>
    <n v="1"/>
    <x v="0"/>
    <x v="0"/>
    <m/>
    <x v="3"/>
    <x v="13"/>
    <x v="1"/>
  </r>
  <r>
    <d v="2016-04-04T00:00:00"/>
    <s v="A3447133"/>
    <s v="B8960-16G"/>
    <s v="KELLY"/>
    <x v="0"/>
    <x v="2"/>
    <n v="2"/>
    <x v="0"/>
    <x v="0"/>
    <m/>
    <x v="3"/>
    <x v="13"/>
    <x v="1"/>
  </r>
  <r>
    <d v="2016-04-04T00:00:00"/>
    <s v="A3446364"/>
    <s v="B4310"/>
    <s v="WC"/>
    <x v="1"/>
    <x v="15"/>
    <n v="1"/>
    <x v="1"/>
    <x v="2"/>
    <n v="2"/>
    <x v="3"/>
    <x v="13"/>
    <x v="1"/>
  </r>
  <r>
    <d v="2016-04-05T00:00:00"/>
    <s v="A3444610"/>
    <s v="B4318-5P"/>
    <s v="PEE"/>
    <x v="0"/>
    <x v="0"/>
    <n v="1"/>
    <x v="0"/>
    <x v="0"/>
    <m/>
    <x v="3"/>
    <x v="13"/>
    <x v="1"/>
  </r>
  <r>
    <d v="2016-04-05T00:00:00"/>
    <s v="A3444610"/>
    <s v="B4318-5P"/>
    <s v="PEE"/>
    <x v="0"/>
    <x v="1"/>
    <n v="1"/>
    <x v="0"/>
    <x v="0"/>
    <m/>
    <x v="3"/>
    <x v="13"/>
    <x v="1"/>
  </r>
  <r>
    <d v="2016-04-05T00:00:00"/>
    <s v="A3445246"/>
    <s v="B4324-5P"/>
    <s v="PEE"/>
    <x v="0"/>
    <x v="1"/>
    <n v="1"/>
    <x v="0"/>
    <x v="0"/>
    <m/>
    <x v="3"/>
    <x v="13"/>
    <x v="1"/>
  </r>
  <r>
    <d v="2016-04-05T00:00:00"/>
    <s v="A3446393"/>
    <s v="B4319-5P"/>
    <s v="PEE"/>
    <x v="0"/>
    <x v="2"/>
    <n v="1"/>
    <x v="0"/>
    <x v="0"/>
    <m/>
    <x v="3"/>
    <x v="13"/>
    <x v="1"/>
  </r>
  <r>
    <d v="2016-04-05T00:00:00"/>
    <s v="A3446181"/>
    <s v="B4340-9L"/>
    <s v="PEE"/>
    <x v="0"/>
    <x v="2"/>
    <n v="1"/>
    <x v="0"/>
    <x v="0"/>
    <m/>
    <x v="3"/>
    <x v="13"/>
    <x v="1"/>
  </r>
  <r>
    <d v="2016-04-05T00:00:00"/>
    <s v="A3447131"/>
    <s v="B8960-16G"/>
    <s v="PEE"/>
    <x v="0"/>
    <x v="1"/>
    <n v="3"/>
    <x v="0"/>
    <x v="0"/>
    <m/>
    <x v="3"/>
    <x v="13"/>
    <x v="1"/>
  </r>
  <r>
    <d v="2016-04-05T00:00:00"/>
    <s v="A3446610"/>
    <s v="B8960-16G"/>
    <s v="PEE"/>
    <x v="0"/>
    <x v="2"/>
    <n v="1"/>
    <x v="0"/>
    <x v="0"/>
    <m/>
    <x v="3"/>
    <x v="13"/>
    <x v="1"/>
  </r>
  <r>
    <d v="2016-04-05T00:00:00"/>
    <s v="A3446610"/>
    <s v="B8960-16G"/>
    <s v="PEE"/>
    <x v="0"/>
    <x v="1"/>
    <n v="4"/>
    <x v="0"/>
    <x v="0"/>
    <m/>
    <x v="3"/>
    <x v="13"/>
    <x v="1"/>
  </r>
  <r>
    <d v="2016-04-05T00:00:00"/>
    <s v="A3446270"/>
    <s v="B8960-16G"/>
    <s v="PEE"/>
    <x v="0"/>
    <x v="1"/>
    <n v="4"/>
    <x v="0"/>
    <x v="0"/>
    <m/>
    <x v="3"/>
    <x v="13"/>
    <x v="1"/>
  </r>
  <r>
    <d v="2016-04-05T00:00:00"/>
    <s v="A3447132"/>
    <s v="B8960-16G"/>
    <s v="PEE"/>
    <x v="0"/>
    <x v="1"/>
    <n v="6"/>
    <x v="0"/>
    <x v="0"/>
    <m/>
    <x v="3"/>
    <x v="13"/>
    <x v="1"/>
  </r>
  <r>
    <d v="2016-04-05T00:00:00"/>
    <s v="A3446609"/>
    <s v="B8960-16G"/>
    <s v="PEE"/>
    <x v="0"/>
    <x v="1"/>
    <n v="7"/>
    <x v="0"/>
    <x v="0"/>
    <m/>
    <x v="3"/>
    <x v="13"/>
    <x v="1"/>
  </r>
  <r>
    <d v="2016-04-05T00:00:00"/>
    <s v="A3446530"/>
    <s v="B8960-16G"/>
    <s v="PEE"/>
    <x v="0"/>
    <x v="1"/>
    <n v="6"/>
    <x v="0"/>
    <x v="0"/>
    <m/>
    <x v="3"/>
    <x v="13"/>
    <x v="1"/>
  </r>
  <r>
    <d v="2016-04-05T00:00:00"/>
    <s v="A3447135"/>
    <s v="B8960-16G"/>
    <s v="PEE"/>
    <x v="0"/>
    <x v="1"/>
    <n v="3"/>
    <x v="0"/>
    <x v="0"/>
    <m/>
    <x v="3"/>
    <x v="13"/>
    <x v="1"/>
  </r>
  <r>
    <d v="2016-04-05T00:00:00"/>
    <s v="A3446272"/>
    <s v="B8960-16G"/>
    <s v="PEE"/>
    <x v="0"/>
    <x v="1"/>
    <n v="6"/>
    <x v="0"/>
    <x v="0"/>
    <m/>
    <x v="3"/>
    <x v="13"/>
    <x v="1"/>
  </r>
  <r>
    <d v="2016-04-05T00:00:00"/>
    <s v="A3446517"/>
    <s v="B8960-16G"/>
    <s v="PEE"/>
    <x v="0"/>
    <x v="1"/>
    <n v="7"/>
    <x v="0"/>
    <x v="0"/>
    <m/>
    <x v="3"/>
    <x v="13"/>
    <x v="1"/>
  </r>
  <r>
    <d v="2016-04-05T00:00:00"/>
    <s v="A3444356"/>
    <s v="B9604-5A"/>
    <s v="PEE"/>
    <x v="0"/>
    <x v="2"/>
    <n v="1"/>
    <x v="0"/>
    <x v="0"/>
    <m/>
    <x v="3"/>
    <x v="13"/>
    <x v="1"/>
  </r>
  <r>
    <d v="2016-04-05T00:00:00"/>
    <s v="A3444356"/>
    <s v="B9604-5A"/>
    <s v="PEE"/>
    <x v="0"/>
    <x v="1"/>
    <n v="1"/>
    <x v="0"/>
    <x v="0"/>
    <m/>
    <x v="3"/>
    <x v="13"/>
    <x v="1"/>
  </r>
  <r>
    <d v="2016-04-05T00:00:00"/>
    <s v="A3444599"/>
    <s v="B4318-5P"/>
    <s v="KELLY"/>
    <x v="0"/>
    <x v="2"/>
    <n v="5"/>
    <x v="0"/>
    <x v="0"/>
    <m/>
    <x v="3"/>
    <x v="13"/>
    <x v="1"/>
  </r>
  <r>
    <d v="2016-04-05T00:00:00"/>
    <s v="A3444596"/>
    <s v="B4318-5P"/>
    <s v="KELLY"/>
    <x v="0"/>
    <x v="2"/>
    <n v="1"/>
    <x v="0"/>
    <x v="0"/>
    <m/>
    <x v="3"/>
    <x v="13"/>
    <x v="1"/>
  </r>
  <r>
    <d v="2016-04-05T00:00:00"/>
    <s v="A3441560"/>
    <s v="B4410-9L"/>
    <s v="KELLY"/>
    <x v="0"/>
    <x v="1"/>
    <n v="1"/>
    <x v="0"/>
    <x v="0"/>
    <m/>
    <x v="3"/>
    <x v="13"/>
    <x v="1"/>
  </r>
  <r>
    <d v="2016-04-05T00:00:00"/>
    <s v="A3446278"/>
    <s v="B4319-5P"/>
    <s v="KELLY"/>
    <x v="0"/>
    <x v="1"/>
    <n v="1"/>
    <x v="0"/>
    <x v="0"/>
    <m/>
    <x v="3"/>
    <x v="13"/>
    <x v="1"/>
  </r>
  <r>
    <d v="2016-04-05T00:00:00"/>
    <s v="A3438211"/>
    <s v="B8029-9N"/>
    <s v="KELLY"/>
    <x v="0"/>
    <x v="2"/>
    <n v="1"/>
    <x v="0"/>
    <x v="0"/>
    <m/>
    <x v="3"/>
    <x v="13"/>
    <x v="1"/>
  </r>
  <r>
    <d v="2016-04-05T00:00:00"/>
    <s v="A3441588"/>
    <s v="B4402-9L"/>
    <s v="KELLY"/>
    <x v="0"/>
    <x v="2"/>
    <n v="2"/>
    <x v="0"/>
    <x v="0"/>
    <m/>
    <x v="3"/>
    <x v="13"/>
    <x v="1"/>
  </r>
  <r>
    <d v="2016-04-05T00:00:00"/>
    <s v="A3446303"/>
    <s v="B8962-16I"/>
    <s v="KELLY"/>
    <x v="0"/>
    <x v="1"/>
    <n v="2"/>
    <x v="0"/>
    <x v="0"/>
    <m/>
    <x v="3"/>
    <x v="13"/>
    <x v="1"/>
  </r>
  <r>
    <d v="2016-04-05T00:00:00"/>
    <s v="A3443221"/>
    <s v="B8025-9U"/>
    <s v="KELLY"/>
    <x v="0"/>
    <x v="2"/>
    <n v="1"/>
    <x v="0"/>
    <x v="0"/>
    <m/>
    <x v="3"/>
    <x v="13"/>
    <x v="1"/>
  </r>
  <r>
    <d v="2016-04-05T00:00:00"/>
    <s v="A3443221"/>
    <s v="B8025-9U"/>
    <s v="KELLY"/>
    <x v="0"/>
    <x v="1"/>
    <n v="4"/>
    <x v="0"/>
    <x v="0"/>
    <m/>
    <x v="3"/>
    <x v="13"/>
    <x v="1"/>
  </r>
  <r>
    <d v="2016-04-05T00:00:00"/>
    <s v="A3457057"/>
    <s v="B7953-9U"/>
    <s v="kia"/>
    <x v="0"/>
    <x v="9"/>
    <n v="5"/>
    <x v="0"/>
    <x v="0"/>
    <m/>
    <x v="3"/>
    <x v="13"/>
    <x v="1"/>
  </r>
  <r>
    <d v="2016-04-05T00:00:00"/>
    <s v="A3456215"/>
    <s v="B7953-9U"/>
    <s v="kia"/>
    <x v="0"/>
    <x v="9"/>
    <n v="4"/>
    <x v="0"/>
    <x v="0"/>
    <m/>
    <x v="3"/>
    <x v="13"/>
    <x v="1"/>
  </r>
  <r>
    <d v="2016-04-05T00:00:00"/>
    <s v="A3456212"/>
    <s v="B7953-9U"/>
    <s v="kia"/>
    <x v="0"/>
    <x v="9"/>
    <n v="3"/>
    <x v="0"/>
    <x v="0"/>
    <m/>
    <x v="3"/>
    <x v="13"/>
    <x v="1"/>
  </r>
  <r>
    <d v="2016-04-05T00:00:00"/>
    <s v="A3457054"/>
    <s v="B7953-9U"/>
    <s v="kia"/>
    <x v="0"/>
    <x v="9"/>
    <n v="5"/>
    <x v="0"/>
    <x v="0"/>
    <m/>
    <x v="3"/>
    <x v="13"/>
    <x v="1"/>
  </r>
  <r>
    <d v="2016-04-05T00:00:00"/>
    <s v="A3446393"/>
    <s v="B4319"/>
    <s v="QK"/>
    <x v="1"/>
    <x v="15"/>
    <n v="1"/>
    <x v="1"/>
    <x v="2"/>
    <s v="SPT5"/>
    <x v="3"/>
    <x v="13"/>
    <x v="1"/>
  </r>
  <r>
    <d v="2016-04-05T00:00:00"/>
    <s v="A3444184"/>
    <s v="B4304"/>
    <s v="KZ"/>
    <x v="1"/>
    <x v="16"/>
    <n v="1"/>
    <x v="1"/>
    <x v="2"/>
    <n v="4"/>
    <x v="3"/>
    <x v="13"/>
    <x v="1"/>
  </r>
  <r>
    <d v="2016-04-06T00:00:00"/>
    <s v="A3444604"/>
    <s v="B4318-5P"/>
    <s v="KELLY"/>
    <x v="0"/>
    <x v="2"/>
    <n v="1"/>
    <x v="0"/>
    <x v="0"/>
    <m/>
    <x v="3"/>
    <x v="13"/>
    <x v="1"/>
  </r>
  <r>
    <d v="2016-04-06T00:00:00"/>
    <s v="A3445196"/>
    <s v="B4313-5P"/>
    <s v="KELLY"/>
    <x v="0"/>
    <x v="2"/>
    <n v="3"/>
    <x v="0"/>
    <x v="0"/>
    <m/>
    <x v="3"/>
    <x v="13"/>
    <x v="1"/>
  </r>
  <r>
    <d v="2016-04-06T00:00:00"/>
    <s v="A3445315"/>
    <s v="B4307-5P"/>
    <s v="KELLY"/>
    <x v="0"/>
    <x v="2"/>
    <n v="1"/>
    <x v="0"/>
    <x v="0"/>
    <m/>
    <x v="3"/>
    <x v="13"/>
    <x v="1"/>
  </r>
  <r>
    <d v="2016-04-06T00:00:00"/>
    <s v="A3444177"/>
    <s v="B4304-5M"/>
    <s v="KELLY"/>
    <x v="0"/>
    <x v="0"/>
    <n v="1"/>
    <x v="0"/>
    <x v="0"/>
    <m/>
    <x v="3"/>
    <x v="13"/>
    <x v="1"/>
  </r>
  <r>
    <d v="2016-04-06T00:00:00"/>
    <s v="A3445862"/>
    <s v="B4302-5M"/>
    <s v="KELLY"/>
    <x v="0"/>
    <x v="2"/>
    <n v="3"/>
    <x v="0"/>
    <x v="0"/>
    <m/>
    <x v="3"/>
    <x v="13"/>
    <x v="1"/>
  </r>
  <r>
    <d v="2016-04-06T00:00:00"/>
    <s v="A3444687"/>
    <s v="B4337-5P"/>
    <s v="KELLY"/>
    <x v="0"/>
    <x v="2"/>
    <n v="1"/>
    <x v="0"/>
    <x v="0"/>
    <m/>
    <x v="3"/>
    <x v="13"/>
    <x v="1"/>
  </r>
  <r>
    <d v="2016-04-06T00:00:00"/>
    <s v="A3446768"/>
    <s v="B8025-9U"/>
    <s v="M.JOTHI"/>
    <x v="0"/>
    <x v="1"/>
    <n v="1"/>
    <x v="0"/>
    <x v="0"/>
    <m/>
    <x v="3"/>
    <x v="13"/>
    <x v="1"/>
  </r>
  <r>
    <d v="2016-04-06T00:00:00"/>
    <s v="A3447689"/>
    <s v="B8960-16G"/>
    <s v="M.JOTHI"/>
    <x v="0"/>
    <x v="2"/>
    <n v="2"/>
    <x v="0"/>
    <x v="0"/>
    <m/>
    <x v="3"/>
    <x v="13"/>
    <x v="1"/>
  </r>
  <r>
    <d v="2016-04-06T00:00:00"/>
    <s v="P1024417"/>
    <s v="B8025-9U"/>
    <s v="M.JOTHI"/>
    <x v="0"/>
    <x v="2"/>
    <n v="2"/>
    <x v="0"/>
    <x v="0"/>
    <m/>
    <x v="3"/>
    <x v="13"/>
    <x v="1"/>
  </r>
  <r>
    <d v="2016-04-06T00:00:00"/>
    <s v="P1024417"/>
    <s v="B8025-9U"/>
    <s v="M.JOTHI"/>
    <x v="0"/>
    <x v="1"/>
    <n v="1"/>
    <x v="0"/>
    <x v="0"/>
    <m/>
    <x v="3"/>
    <x v="13"/>
    <x v="1"/>
  </r>
  <r>
    <d v="2016-04-06T00:00:00"/>
    <s v="A3445958"/>
    <s v="B4306-5M"/>
    <s v="chin"/>
    <x v="0"/>
    <x v="2"/>
    <n v="1"/>
    <x v="0"/>
    <x v="0"/>
    <m/>
    <x v="3"/>
    <x v="13"/>
    <x v="1"/>
  </r>
  <r>
    <d v="2016-04-06T00:00:00"/>
    <s v="A3447690"/>
    <s v="B8960-16G"/>
    <s v="chin"/>
    <x v="0"/>
    <x v="2"/>
    <n v="1"/>
    <x v="0"/>
    <x v="0"/>
    <m/>
    <x v="3"/>
    <x v="13"/>
    <x v="1"/>
  </r>
  <r>
    <d v="2016-04-06T00:00:00"/>
    <s v="A3447692"/>
    <s v="B8960-16G"/>
    <s v="chin"/>
    <x v="0"/>
    <x v="1"/>
    <n v="1"/>
    <x v="0"/>
    <x v="0"/>
    <m/>
    <x v="3"/>
    <x v="13"/>
    <x v="1"/>
  </r>
  <r>
    <d v="2016-04-06T00:00:00"/>
    <s v="A3447332"/>
    <s v="B8962-16I"/>
    <s v="chin"/>
    <x v="0"/>
    <x v="1"/>
    <n v="1"/>
    <x v="0"/>
    <x v="0"/>
    <m/>
    <x v="3"/>
    <x v="13"/>
    <x v="1"/>
  </r>
  <r>
    <d v="2016-04-06T00:00:00"/>
    <s v="A3447487"/>
    <s v="B9604-5A"/>
    <s v="chin"/>
    <x v="0"/>
    <x v="1"/>
    <n v="1"/>
    <x v="0"/>
    <x v="0"/>
    <m/>
    <x v="3"/>
    <x v="13"/>
    <x v="1"/>
  </r>
  <r>
    <d v="2016-04-06T00:00:00"/>
    <s v="A3447350"/>
    <s v="B8099-9H"/>
    <s v="chin"/>
    <x v="0"/>
    <x v="2"/>
    <n v="1"/>
    <x v="0"/>
    <x v="0"/>
    <m/>
    <x v="3"/>
    <x v="13"/>
    <x v="1"/>
  </r>
  <r>
    <d v="2016-04-06T00:00:00"/>
    <s v="A3444691"/>
    <s v="B4337-5P"/>
    <s v="chin"/>
    <x v="0"/>
    <x v="2"/>
    <n v="1"/>
    <x v="0"/>
    <x v="0"/>
    <m/>
    <x v="3"/>
    <x v="13"/>
    <x v="1"/>
  </r>
  <r>
    <d v="2016-04-06T00:00:00"/>
    <s v="A3447331"/>
    <s v="B8962-16I"/>
    <s v="chin"/>
    <x v="0"/>
    <x v="2"/>
    <n v="1"/>
    <x v="0"/>
    <x v="0"/>
    <m/>
    <x v="3"/>
    <x v="13"/>
    <x v="1"/>
  </r>
  <r>
    <d v="2016-04-06T00:00:00"/>
    <s v="A3444635"/>
    <s v="B8962-16I"/>
    <s v="chin"/>
    <x v="0"/>
    <x v="1"/>
    <n v="1"/>
    <x v="0"/>
    <x v="0"/>
    <m/>
    <x v="3"/>
    <x v="13"/>
    <x v="1"/>
  </r>
  <r>
    <d v="2016-04-06T00:00:00"/>
    <s v="A3447137"/>
    <s v="B8960-16G"/>
    <s v="chin"/>
    <x v="0"/>
    <x v="1"/>
    <n v="1"/>
    <x v="0"/>
    <x v="0"/>
    <m/>
    <x v="3"/>
    <x v="13"/>
    <x v="1"/>
  </r>
  <r>
    <d v="2016-04-06T00:00:00"/>
    <s v="A3444358"/>
    <s v="B9604-5A"/>
    <s v="chin"/>
    <x v="0"/>
    <x v="1"/>
    <n v="1"/>
    <x v="0"/>
    <x v="0"/>
    <m/>
    <x v="3"/>
    <x v="13"/>
    <x v="1"/>
  </r>
  <r>
    <d v="2016-04-06T00:00:00"/>
    <s v="A3444874"/>
    <s v="B8000-9L"/>
    <s v="chin"/>
    <x v="0"/>
    <x v="1"/>
    <n v="1"/>
    <x v="0"/>
    <x v="0"/>
    <m/>
    <x v="3"/>
    <x v="13"/>
    <x v="1"/>
  </r>
  <r>
    <d v="2016-04-06T00:00:00"/>
    <s v="A3446518"/>
    <s v="B8960-16G"/>
    <s v="chin"/>
    <x v="0"/>
    <x v="1"/>
    <n v="1"/>
    <x v="0"/>
    <x v="0"/>
    <m/>
    <x v="3"/>
    <x v="13"/>
    <x v="1"/>
  </r>
  <r>
    <d v="2016-04-06T00:00:00"/>
    <s v="A3445332"/>
    <s v="B4307-5P"/>
    <s v="KELLY"/>
    <x v="0"/>
    <x v="1"/>
    <n v="1"/>
    <x v="0"/>
    <x v="0"/>
    <m/>
    <x v="3"/>
    <x v="13"/>
    <x v="1"/>
  </r>
  <r>
    <d v="2016-04-06T00:00:00"/>
    <s v="A3444972"/>
    <s v="B9607-5N"/>
    <s v="KELLY"/>
    <x v="0"/>
    <x v="0"/>
    <n v="1"/>
    <x v="0"/>
    <x v="0"/>
    <m/>
    <x v="3"/>
    <x v="13"/>
    <x v="1"/>
  </r>
  <r>
    <d v="2016-04-06T00:00:00"/>
    <s v="A3444608"/>
    <s v="B4318-5P"/>
    <s v="KELLY"/>
    <x v="0"/>
    <x v="0"/>
    <n v="1"/>
    <x v="0"/>
    <x v="0"/>
    <m/>
    <x v="3"/>
    <x v="13"/>
    <x v="1"/>
  </r>
  <r>
    <d v="2016-04-06T00:00:00"/>
    <s v="A3447504"/>
    <s v="B9604-5A"/>
    <s v="KELLY"/>
    <x v="0"/>
    <x v="1"/>
    <n v="1"/>
    <x v="0"/>
    <x v="0"/>
    <m/>
    <x v="3"/>
    <x v="13"/>
    <x v="1"/>
  </r>
  <r>
    <d v="2016-04-06T00:00:00"/>
    <s v="A3444871"/>
    <s v="B8000-9L"/>
    <s v="KELLY"/>
    <x v="0"/>
    <x v="1"/>
    <n v="1"/>
    <x v="0"/>
    <x v="0"/>
    <m/>
    <x v="3"/>
    <x v="13"/>
    <x v="1"/>
  </r>
  <r>
    <d v="2016-04-06T00:00:00"/>
    <s v="P1024906"/>
    <s v="B8029-9N"/>
    <s v="KELLY"/>
    <x v="0"/>
    <x v="0"/>
    <n v="1"/>
    <x v="0"/>
    <x v="0"/>
    <m/>
    <x v="3"/>
    <x v="13"/>
    <x v="1"/>
  </r>
  <r>
    <d v="2016-04-06T00:00:00"/>
    <s v="P2012551"/>
    <s v="AE43A-5P"/>
    <s v="KELLY"/>
    <x v="0"/>
    <x v="1"/>
    <n v="1"/>
    <x v="0"/>
    <x v="0"/>
    <m/>
    <x v="3"/>
    <x v="13"/>
    <x v="1"/>
  </r>
  <r>
    <d v="2016-04-06T00:00:00"/>
    <s v="P1024487"/>
    <s v="B8029-9N"/>
    <s v="KELLY"/>
    <x v="0"/>
    <x v="0"/>
    <n v="1"/>
    <x v="0"/>
    <x v="0"/>
    <m/>
    <x v="3"/>
    <x v="13"/>
    <x v="1"/>
  </r>
  <r>
    <d v="2016-04-06T00:00:00"/>
    <s v="A3448133"/>
    <s v="B8960-16G"/>
    <s v="KELLY"/>
    <x v="0"/>
    <x v="1"/>
    <n v="1"/>
    <x v="0"/>
    <x v="0"/>
    <m/>
    <x v="3"/>
    <x v="13"/>
    <x v="1"/>
  </r>
  <r>
    <d v="2016-04-06T00:00:00"/>
    <s v="A3447354"/>
    <s v="B8099-9H"/>
    <s v="KELLY"/>
    <x v="0"/>
    <x v="17"/>
    <n v="9"/>
    <x v="0"/>
    <x v="0"/>
    <m/>
    <x v="3"/>
    <x v="13"/>
    <x v="1"/>
  </r>
  <r>
    <d v="2016-04-06T00:00:00"/>
    <s v="A3447254"/>
    <s v="B9608-5N"/>
    <s v="KELLY"/>
    <x v="0"/>
    <x v="0"/>
    <n v="1"/>
    <x v="0"/>
    <x v="0"/>
    <m/>
    <x v="3"/>
    <x v="13"/>
    <x v="1"/>
  </r>
  <r>
    <d v="2016-04-06T00:00:00"/>
    <s v="A3445494"/>
    <s v="B8025-9U"/>
    <s v="KELLY"/>
    <x v="0"/>
    <x v="1"/>
    <n v="9"/>
    <x v="0"/>
    <x v="0"/>
    <m/>
    <x v="3"/>
    <x v="13"/>
    <x v="1"/>
  </r>
  <r>
    <d v="2016-04-06T00:00:00"/>
    <s v="A3444400"/>
    <s v="B9604-5A"/>
    <s v="KELLY"/>
    <x v="0"/>
    <x v="1"/>
    <n v="7"/>
    <x v="0"/>
    <x v="0"/>
    <m/>
    <x v="3"/>
    <x v="13"/>
    <x v="1"/>
  </r>
  <r>
    <d v="2016-04-06T00:00:00"/>
    <s v="A3447349"/>
    <s v="B8099-9H"/>
    <s v="KELLY"/>
    <x v="0"/>
    <x v="9"/>
    <n v="4"/>
    <x v="0"/>
    <x v="1"/>
    <m/>
    <x v="3"/>
    <x v="13"/>
    <x v="1"/>
  </r>
  <r>
    <d v="2016-04-06T00:00:00"/>
    <s v="A3444533"/>
    <s v="B9608"/>
    <s v="WC"/>
    <x v="1"/>
    <x v="16"/>
    <n v="1"/>
    <x v="1"/>
    <x v="2"/>
    <n v="2"/>
    <x v="3"/>
    <x v="13"/>
    <x v="1"/>
  </r>
  <r>
    <d v="2016-04-06T00:00:00"/>
    <s v="A3445332"/>
    <s v="B4307"/>
    <s v="KZ"/>
    <x v="0"/>
    <x v="15"/>
    <n v="5"/>
    <x v="1"/>
    <x v="3"/>
    <m/>
    <x v="3"/>
    <x v="13"/>
    <x v="1"/>
  </r>
  <r>
    <d v="2016-04-07T00:00:00"/>
    <s v="A3444739"/>
    <s v="B9607-5N"/>
    <s v="KELLY"/>
    <x v="0"/>
    <x v="8"/>
    <n v="1"/>
    <x v="0"/>
    <x v="0"/>
    <m/>
    <x v="3"/>
    <x v="13"/>
    <x v="1"/>
  </r>
  <r>
    <d v="2016-04-07T00:00:00"/>
    <s v="A3444557"/>
    <s v="B9608-5N"/>
    <s v="KELLY"/>
    <x v="0"/>
    <x v="1"/>
    <n v="1"/>
    <x v="0"/>
    <x v="0"/>
    <m/>
    <x v="3"/>
    <x v="13"/>
    <x v="1"/>
  </r>
  <r>
    <d v="2016-04-07T00:00:00"/>
    <s v="A3447485"/>
    <s v="B9604-5A"/>
    <s v="KELLY"/>
    <x v="0"/>
    <x v="2"/>
    <n v="1"/>
    <x v="0"/>
    <x v="0"/>
    <m/>
    <x v="3"/>
    <x v="13"/>
    <x v="1"/>
  </r>
  <r>
    <d v="2016-04-07T00:00:00"/>
    <s v="A3447336"/>
    <s v="B8962-16I"/>
    <s v="chin"/>
    <x v="0"/>
    <x v="1"/>
    <n v="1"/>
    <x v="0"/>
    <x v="0"/>
    <m/>
    <x v="3"/>
    <x v="13"/>
    <x v="1"/>
  </r>
  <r>
    <d v="2016-04-07T00:00:00"/>
    <s v="A3446310"/>
    <s v="B8962-16I"/>
    <s v="chin"/>
    <x v="0"/>
    <x v="2"/>
    <n v="1"/>
    <x v="0"/>
    <x v="0"/>
    <m/>
    <x v="3"/>
    <x v="13"/>
    <x v="1"/>
  </r>
  <r>
    <d v="2016-04-07T00:00:00"/>
    <s v="A3448090"/>
    <s v="B9604-5A"/>
    <s v="chin"/>
    <x v="0"/>
    <x v="0"/>
    <n v="1"/>
    <x v="0"/>
    <x v="0"/>
    <m/>
    <x v="3"/>
    <x v="13"/>
    <x v="1"/>
  </r>
  <r>
    <d v="2016-04-07T00:00:00"/>
    <s v="A3446306"/>
    <s v="B8962-16I"/>
    <s v="chin"/>
    <x v="0"/>
    <x v="9"/>
    <n v="22"/>
    <x v="0"/>
    <x v="0"/>
    <m/>
    <x v="3"/>
    <x v="13"/>
    <x v="1"/>
  </r>
  <r>
    <d v="2016-04-07T00:00:00"/>
    <s v="A3447695"/>
    <s v="B8960-16G"/>
    <s v="M.JOTHI"/>
    <x v="0"/>
    <x v="1"/>
    <n v="2"/>
    <x v="0"/>
    <x v="0"/>
    <m/>
    <x v="3"/>
    <x v="13"/>
    <x v="1"/>
  </r>
  <r>
    <d v="2016-04-07T00:00:00"/>
    <s v="A3444632"/>
    <s v="B8962-16I"/>
    <s v="M.JOTHI"/>
    <x v="0"/>
    <x v="9"/>
    <n v="2"/>
    <x v="0"/>
    <x v="0"/>
    <m/>
    <x v="3"/>
    <x v="13"/>
    <x v="1"/>
  </r>
  <r>
    <d v="2016-04-07T00:00:00"/>
    <s v="A3447335"/>
    <s v="B8962-16I"/>
    <s v="M.JOTHI"/>
    <x v="0"/>
    <x v="1"/>
    <n v="1"/>
    <x v="0"/>
    <x v="0"/>
    <m/>
    <x v="3"/>
    <x v="13"/>
    <x v="1"/>
  </r>
  <r>
    <d v="2016-04-07T00:00:00"/>
    <s v="A3442024"/>
    <s v="B4403-9K"/>
    <s v="M.JOTHI"/>
    <x v="0"/>
    <x v="1"/>
    <n v="1"/>
    <x v="0"/>
    <x v="0"/>
    <m/>
    <x v="3"/>
    <x v="13"/>
    <x v="1"/>
  </r>
  <r>
    <d v="2016-04-07T00:00:00"/>
    <s v="A3447342"/>
    <s v="B4327-5P"/>
    <s v="M.JOTHI"/>
    <x v="0"/>
    <x v="1"/>
    <n v="1"/>
    <x v="0"/>
    <x v="0"/>
    <m/>
    <x v="3"/>
    <x v="13"/>
    <x v="1"/>
  </r>
  <r>
    <d v="2016-04-07T00:00:00"/>
    <s v="A3447257"/>
    <s v="B9608-5N"/>
    <s v="KELLY"/>
    <x v="0"/>
    <x v="1"/>
    <n v="1"/>
    <x v="0"/>
    <x v="0"/>
    <m/>
    <x v="3"/>
    <x v="13"/>
    <x v="1"/>
  </r>
  <r>
    <d v="2016-04-07T00:00:00"/>
    <s v="A3444536"/>
    <s v="B9608-5N"/>
    <s v="KELLY"/>
    <x v="0"/>
    <x v="2"/>
    <n v="1"/>
    <x v="0"/>
    <x v="0"/>
    <m/>
    <x v="3"/>
    <x v="13"/>
    <x v="1"/>
  </r>
  <r>
    <d v="2016-04-07T00:00:00"/>
    <s v="A3444536"/>
    <s v="B9608-5N"/>
    <s v="KELLY"/>
    <x v="0"/>
    <x v="1"/>
    <n v="1"/>
    <x v="0"/>
    <x v="0"/>
    <m/>
    <x v="3"/>
    <x v="13"/>
    <x v="1"/>
  </r>
  <r>
    <d v="2016-04-07T00:00:00"/>
    <s v="A3446359"/>
    <s v="B4310-5P"/>
    <s v="KELLY"/>
    <x v="0"/>
    <x v="2"/>
    <n v="1"/>
    <x v="0"/>
    <x v="0"/>
    <m/>
    <x v="3"/>
    <x v="13"/>
    <x v="1"/>
  </r>
  <r>
    <d v="2016-04-07T00:00:00"/>
    <s v="P3036366"/>
    <s v="LZ86G-9S"/>
    <s v="KELLY"/>
    <x v="0"/>
    <x v="2"/>
    <n v="1"/>
    <x v="0"/>
    <x v="0"/>
    <m/>
    <x v="3"/>
    <x v="13"/>
    <x v="1"/>
  </r>
  <r>
    <d v="2016-04-07T00:00:00"/>
    <s v="A3446307"/>
    <s v="B8962-16I"/>
    <s v="KELLY"/>
    <x v="0"/>
    <x v="17"/>
    <n v="2"/>
    <x v="0"/>
    <x v="0"/>
    <m/>
    <x v="3"/>
    <x v="13"/>
    <x v="1"/>
  </r>
  <r>
    <d v="2016-04-07T00:00:00"/>
    <s v="A3444843"/>
    <s v="B4403-9K"/>
    <s v="KELLY"/>
    <x v="0"/>
    <x v="2"/>
    <n v="1"/>
    <x v="0"/>
    <x v="0"/>
    <m/>
    <x v="3"/>
    <x v="13"/>
    <x v="1"/>
  </r>
  <r>
    <d v="2016-04-07T00:00:00"/>
    <s v="A3444841"/>
    <s v="B4403-9K"/>
    <s v="KELLY"/>
    <x v="0"/>
    <x v="2"/>
    <n v="1"/>
    <x v="0"/>
    <x v="0"/>
    <m/>
    <x v="3"/>
    <x v="13"/>
    <x v="1"/>
  </r>
  <r>
    <d v="2016-04-07T00:00:00"/>
    <s v="A3444842"/>
    <s v="B4403-9K"/>
    <s v="KELLY"/>
    <x v="0"/>
    <x v="17"/>
    <n v="1"/>
    <x v="0"/>
    <x v="0"/>
    <m/>
    <x v="3"/>
    <x v="13"/>
    <x v="1"/>
  </r>
  <r>
    <d v="2016-04-08T00:00:00"/>
    <s v="A3447324"/>
    <s v="B4306-5M"/>
    <s v="chin"/>
    <x v="0"/>
    <x v="1"/>
    <n v="1"/>
    <x v="0"/>
    <x v="0"/>
    <m/>
    <x v="3"/>
    <x v="13"/>
    <x v="1"/>
  </r>
  <r>
    <d v="2016-04-08T00:00:00"/>
    <s v="A3448521"/>
    <s v="B9604-5A"/>
    <s v="chin"/>
    <x v="0"/>
    <x v="2"/>
    <n v="1"/>
    <x v="0"/>
    <x v="0"/>
    <m/>
    <x v="3"/>
    <x v="13"/>
    <x v="1"/>
  </r>
  <r>
    <d v="2016-04-08T00:00:00"/>
    <s v="A3448084"/>
    <s v="B9604-5A"/>
    <s v="chin"/>
    <x v="0"/>
    <x v="8"/>
    <n v="1"/>
    <x v="0"/>
    <x v="0"/>
    <m/>
    <x v="3"/>
    <x v="13"/>
    <x v="1"/>
  </r>
  <r>
    <d v="2016-04-08T00:00:00"/>
    <s v="A3444576"/>
    <s v="B9607-5N"/>
    <s v="chin"/>
    <x v="0"/>
    <x v="8"/>
    <n v="1"/>
    <x v="0"/>
    <x v="0"/>
    <m/>
    <x v="3"/>
    <x v="13"/>
    <x v="1"/>
  </r>
  <r>
    <d v="2016-04-08T00:00:00"/>
    <s v="A3446311"/>
    <s v="B8962-16I"/>
    <s v="chin"/>
    <x v="0"/>
    <x v="2"/>
    <n v="1"/>
    <x v="0"/>
    <x v="0"/>
    <m/>
    <x v="3"/>
    <x v="13"/>
    <x v="1"/>
  </r>
  <r>
    <d v="2016-04-08T00:00:00"/>
    <s v="A3446311"/>
    <s v="B8962-16I"/>
    <s v="chin"/>
    <x v="0"/>
    <x v="17"/>
    <n v="4"/>
    <x v="0"/>
    <x v="0"/>
    <m/>
    <x v="3"/>
    <x v="13"/>
    <x v="1"/>
  </r>
  <r>
    <d v="2016-04-08T00:00:00"/>
    <s v="A3442023"/>
    <s v="B4403-9K"/>
    <s v="chin"/>
    <x v="0"/>
    <x v="0"/>
    <n v="1"/>
    <x v="0"/>
    <x v="0"/>
    <m/>
    <x v="3"/>
    <x v="13"/>
    <x v="1"/>
  </r>
  <r>
    <d v="2016-04-08T00:00:00"/>
    <s v="A3448087"/>
    <s v="B9604-5A"/>
    <s v="chin"/>
    <x v="0"/>
    <x v="1"/>
    <n v="1"/>
    <x v="0"/>
    <x v="0"/>
    <m/>
    <x v="3"/>
    <x v="13"/>
    <x v="1"/>
  </r>
  <r>
    <d v="2016-04-08T00:00:00"/>
    <s v="A3445834"/>
    <s v="B9506-10U"/>
    <s v="KELLY"/>
    <x v="0"/>
    <x v="1"/>
    <n v="1"/>
    <x v="0"/>
    <x v="0"/>
    <m/>
    <x v="3"/>
    <x v="13"/>
    <x v="1"/>
  </r>
  <r>
    <d v="2016-04-08T00:00:00"/>
    <s v="A3447101"/>
    <s v="B4305-5M"/>
    <s v="KELLY"/>
    <x v="0"/>
    <x v="1"/>
    <n v="1"/>
    <x v="0"/>
    <x v="0"/>
    <m/>
    <x v="3"/>
    <x v="13"/>
    <x v="1"/>
  </r>
  <r>
    <d v="2016-04-08T00:00:00"/>
    <s v="A3448086"/>
    <s v="B9604-5A"/>
    <s v="KELLY"/>
    <x v="0"/>
    <x v="13"/>
    <n v="1"/>
    <x v="0"/>
    <x v="0"/>
    <m/>
    <x v="3"/>
    <x v="13"/>
    <x v="1"/>
  </r>
  <r>
    <d v="2016-04-08T00:00:00"/>
    <s v="A3448086"/>
    <s v="B9604-5A"/>
    <s v="KELLY"/>
    <x v="0"/>
    <x v="3"/>
    <n v="1"/>
    <x v="0"/>
    <x v="0"/>
    <m/>
    <x v="3"/>
    <x v="13"/>
    <x v="1"/>
  </r>
  <r>
    <d v="2016-04-08T00:00:00"/>
    <s v="A3445956"/>
    <s v="B4306-5M"/>
    <s v="KELLY"/>
    <x v="0"/>
    <x v="3"/>
    <n v="1"/>
    <x v="0"/>
    <x v="0"/>
    <m/>
    <x v="3"/>
    <x v="13"/>
    <x v="1"/>
  </r>
  <r>
    <d v="2016-04-08T00:00:00"/>
    <s v="A3447265"/>
    <s v="B9608-5N"/>
    <s v="KELLY"/>
    <x v="0"/>
    <x v="3"/>
    <n v="1"/>
    <x v="0"/>
    <x v="0"/>
    <m/>
    <x v="3"/>
    <x v="13"/>
    <x v="1"/>
  </r>
  <r>
    <d v="2016-04-08T00:00:00"/>
    <s v="A3445864"/>
    <s v="B4302-5M"/>
    <s v="KELLY"/>
    <x v="0"/>
    <x v="2"/>
    <n v="1"/>
    <x v="0"/>
    <x v="0"/>
    <m/>
    <x v="3"/>
    <x v="13"/>
    <x v="1"/>
  </r>
  <r>
    <d v="2016-04-08T00:00:00"/>
    <s v="A3443997"/>
    <s v="B4411-9S"/>
    <s v="KELLY"/>
    <x v="0"/>
    <x v="1"/>
    <n v="10"/>
    <x v="0"/>
    <x v="0"/>
    <m/>
    <x v="3"/>
    <x v="13"/>
    <x v="1"/>
  </r>
  <r>
    <d v="2016-04-08T00:00:00"/>
    <s v="A3447270"/>
    <s v="B9608-5N"/>
    <s v="KELLY"/>
    <x v="0"/>
    <x v="3"/>
    <n v="1"/>
    <x v="0"/>
    <x v="0"/>
    <m/>
    <x v="3"/>
    <x v="13"/>
    <x v="1"/>
  </r>
  <r>
    <d v="2016-04-08T00:00:00"/>
    <s v="A3448259"/>
    <s v="B8099-9H"/>
    <s v="KELLY"/>
    <x v="0"/>
    <x v="1"/>
    <n v="1"/>
    <x v="0"/>
    <x v="0"/>
    <m/>
    <x v="3"/>
    <x v="13"/>
    <x v="1"/>
  </r>
  <r>
    <d v="2016-04-08T00:00:00"/>
    <s v="A3443684"/>
    <s v="B4402-9L"/>
    <s v="KELLY"/>
    <x v="0"/>
    <x v="0"/>
    <n v="2"/>
    <x v="0"/>
    <x v="0"/>
    <m/>
    <x v="3"/>
    <x v="13"/>
    <x v="1"/>
  </r>
  <r>
    <d v="2016-04-08T00:00:00"/>
    <s v="A3448875"/>
    <s v="B9604-5A"/>
    <s v="KELLY"/>
    <x v="0"/>
    <x v="10"/>
    <n v="8"/>
    <x v="0"/>
    <x v="0"/>
    <m/>
    <x v="3"/>
    <x v="13"/>
    <x v="1"/>
  </r>
  <r>
    <d v="2016-04-08T00:00:00"/>
    <s v="A3448875"/>
    <s v="B9604-5A"/>
    <s v="KELLY"/>
    <x v="0"/>
    <x v="1"/>
    <n v="1"/>
    <x v="0"/>
    <x v="0"/>
    <m/>
    <x v="3"/>
    <x v="13"/>
    <x v="1"/>
  </r>
  <r>
    <d v="2016-04-08T00:00:00"/>
    <s v="A3448508"/>
    <s v="B9604-5A"/>
    <s v="KELLY"/>
    <x v="0"/>
    <x v="10"/>
    <n v="8"/>
    <x v="0"/>
    <x v="0"/>
    <m/>
    <x v="3"/>
    <x v="13"/>
    <x v="1"/>
  </r>
  <r>
    <d v="2016-04-08T00:00:00"/>
    <s v="A3446186"/>
    <s v="B8960-16G"/>
    <s v="KELLY"/>
    <x v="0"/>
    <x v="3"/>
    <n v="3"/>
    <x v="0"/>
    <x v="0"/>
    <m/>
    <x v="3"/>
    <x v="13"/>
    <x v="1"/>
  </r>
  <r>
    <d v="2016-04-08T00:00:00"/>
    <s v="BCEG698123"/>
    <s v="4R"/>
    <s v="KELLY"/>
    <x v="0"/>
    <x v="3"/>
    <n v="2"/>
    <x v="0"/>
    <x v="0"/>
    <m/>
    <x v="3"/>
    <x v="13"/>
    <x v="1"/>
  </r>
  <r>
    <d v="2016-04-08T00:00:00"/>
    <s v="A3448521"/>
    <s v="B9604-5A"/>
    <s v="chin"/>
    <x v="0"/>
    <x v="7"/>
    <n v="1"/>
    <x v="0"/>
    <x v="1"/>
    <m/>
    <x v="3"/>
    <x v="13"/>
    <x v="1"/>
  </r>
  <r>
    <d v="2016-04-08T00:00:00"/>
    <s v="A3445856"/>
    <s v="B4302-5M"/>
    <s v="chin"/>
    <x v="0"/>
    <x v="4"/>
    <n v="1"/>
    <x v="0"/>
    <x v="1"/>
    <m/>
    <x v="3"/>
    <x v="13"/>
    <x v="1"/>
  </r>
  <r>
    <d v="2016-04-08T00:00:00"/>
    <s v="A3448875"/>
    <s v="B9604-5A"/>
    <s v="huang"/>
    <x v="0"/>
    <x v="4"/>
    <n v="1"/>
    <x v="0"/>
    <x v="1"/>
    <m/>
    <x v="3"/>
    <x v="13"/>
    <x v="1"/>
  </r>
  <r>
    <d v="2016-04-08T00:00:00"/>
    <s v="BCEG698123"/>
    <s v="4R"/>
    <s v="KELLY"/>
    <x v="0"/>
    <x v="3"/>
    <n v="2"/>
    <x v="0"/>
    <x v="1"/>
    <m/>
    <x v="3"/>
    <x v="13"/>
    <x v="1"/>
  </r>
  <r>
    <d v="2016-04-09T00:00:00"/>
    <s v="A3437192"/>
    <s v="B4402-9L"/>
    <s v="chin"/>
    <x v="0"/>
    <x v="2"/>
    <n v="2"/>
    <x v="0"/>
    <x v="0"/>
    <m/>
    <x v="3"/>
    <x v="13"/>
    <x v="1"/>
  </r>
  <r>
    <d v="2016-04-09T00:00:00"/>
    <s v="A3437896"/>
    <s v="B4405-9L"/>
    <s v="chin"/>
    <x v="0"/>
    <x v="2"/>
    <n v="1"/>
    <x v="0"/>
    <x v="0"/>
    <m/>
    <x v="3"/>
    <x v="13"/>
    <x v="1"/>
  </r>
  <r>
    <d v="2016-04-09T00:00:00"/>
    <s v="A3448325"/>
    <s v="B8099-9H"/>
    <s v="chin"/>
    <x v="0"/>
    <x v="2"/>
    <n v="1"/>
    <x v="0"/>
    <x v="0"/>
    <m/>
    <x v="3"/>
    <x v="13"/>
    <x v="1"/>
  </r>
  <r>
    <d v="2016-04-09T00:00:00"/>
    <s v="A3448325"/>
    <s v="B8099-9H"/>
    <s v="chin"/>
    <x v="0"/>
    <x v="1"/>
    <n v="1"/>
    <x v="0"/>
    <x v="0"/>
    <m/>
    <x v="3"/>
    <x v="13"/>
    <x v="1"/>
  </r>
  <r>
    <d v="2016-04-09T00:00:00"/>
    <s v="A3447345"/>
    <s v="B4327-5P"/>
    <s v="chin"/>
    <x v="0"/>
    <x v="2"/>
    <n v="1"/>
    <x v="0"/>
    <x v="0"/>
    <m/>
    <x v="3"/>
    <x v="13"/>
    <x v="1"/>
  </r>
  <r>
    <d v="2016-04-09T00:00:00"/>
    <s v="A3448908"/>
    <s v="B9604-5A"/>
    <s v="chin"/>
    <x v="0"/>
    <x v="1"/>
    <n v="4"/>
    <x v="0"/>
    <x v="0"/>
    <m/>
    <x v="3"/>
    <x v="13"/>
    <x v="1"/>
  </r>
  <r>
    <d v="2016-04-09T00:00:00"/>
    <s v="A3449045"/>
    <s v="B9604-5A"/>
    <s v="chin"/>
    <x v="0"/>
    <x v="1"/>
    <n v="3"/>
    <x v="0"/>
    <x v="0"/>
    <m/>
    <x v="3"/>
    <x v="13"/>
    <x v="1"/>
  </r>
  <r>
    <d v="2016-04-09T00:00:00"/>
    <s v="A3448782"/>
    <s v="B8766-5W"/>
    <s v="chin"/>
    <x v="0"/>
    <x v="1"/>
    <n v="1"/>
    <x v="0"/>
    <x v="0"/>
    <m/>
    <x v="3"/>
    <x v="13"/>
    <x v="1"/>
  </r>
  <r>
    <d v="2016-04-09T00:00:00"/>
    <s v="A3447347"/>
    <s v="B4327-5P"/>
    <s v="chin"/>
    <x v="0"/>
    <x v="1"/>
    <n v="1"/>
    <x v="0"/>
    <x v="0"/>
    <m/>
    <x v="3"/>
    <x v="13"/>
    <x v="1"/>
  </r>
  <r>
    <d v="2016-04-09T00:00:00"/>
    <s v="A3448123"/>
    <s v="B8766-5W"/>
    <s v="chin"/>
    <x v="0"/>
    <x v="2"/>
    <n v="1"/>
    <x v="0"/>
    <x v="0"/>
    <m/>
    <x v="3"/>
    <x v="13"/>
    <x v="1"/>
  </r>
  <r>
    <d v="2016-04-09T00:00:00"/>
    <s v="A3448123"/>
    <s v="B8766-5W"/>
    <s v="chin"/>
    <x v="0"/>
    <x v="1"/>
    <n v="2"/>
    <x v="0"/>
    <x v="0"/>
    <m/>
    <x v="3"/>
    <x v="13"/>
    <x v="1"/>
  </r>
  <r>
    <d v="2016-04-09T00:00:00"/>
    <s v="A3448885"/>
    <s v="B9604-5A"/>
    <s v="chin"/>
    <x v="0"/>
    <x v="0"/>
    <n v="4"/>
    <x v="0"/>
    <x v="0"/>
    <m/>
    <x v="3"/>
    <x v="13"/>
    <x v="1"/>
  </r>
  <r>
    <d v="2016-04-09T00:00:00"/>
    <s v="A3448885"/>
    <s v="B9604-5A"/>
    <s v="chin"/>
    <x v="0"/>
    <x v="1"/>
    <n v="4"/>
    <x v="0"/>
    <x v="0"/>
    <m/>
    <x v="3"/>
    <x v="13"/>
    <x v="1"/>
  </r>
  <r>
    <d v="2016-04-09T00:00:00"/>
    <s v="A3447184"/>
    <s v="B4302-5M"/>
    <s v="chin"/>
    <x v="0"/>
    <x v="2"/>
    <n v="1"/>
    <x v="0"/>
    <x v="0"/>
    <m/>
    <x v="3"/>
    <x v="13"/>
    <x v="1"/>
  </r>
  <r>
    <d v="2016-04-09T00:00:00"/>
    <s v="A3444148"/>
    <s v="B4302-5M"/>
    <s v="chin"/>
    <x v="0"/>
    <x v="2"/>
    <n v="1"/>
    <x v="0"/>
    <x v="0"/>
    <m/>
    <x v="3"/>
    <x v="13"/>
    <x v="1"/>
  </r>
  <r>
    <d v="2016-04-09T00:00:00"/>
    <s v="A3447107"/>
    <s v="B4305-5M"/>
    <s v="chin"/>
    <x v="0"/>
    <x v="1"/>
    <n v="2"/>
    <x v="0"/>
    <x v="0"/>
    <m/>
    <x v="3"/>
    <x v="13"/>
    <x v="1"/>
  </r>
  <r>
    <d v="2016-04-09T00:00:00"/>
    <s v="A3444186"/>
    <s v="B4304-5M"/>
    <s v="chin"/>
    <x v="0"/>
    <x v="1"/>
    <n v="1"/>
    <x v="0"/>
    <x v="0"/>
    <m/>
    <x v="3"/>
    <x v="13"/>
    <x v="1"/>
  </r>
  <r>
    <d v="2016-04-09T00:00:00"/>
    <s v="A3447143"/>
    <s v="B9500-10V"/>
    <s v="chin"/>
    <x v="0"/>
    <x v="0"/>
    <n v="1"/>
    <x v="0"/>
    <x v="0"/>
    <m/>
    <x v="3"/>
    <x v="13"/>
    <x v="1"/>
  </r>
  <r>
    <d v="2016-04-09T00:00:00"/>
    <s v="A3447164"/>
    <s v="B9500-10V"/>
    <s v="chin"/>
    <x v="0"/>
    <x v="1"/>
    <n v="1"/>
    <x v="0"/>
    <x v="0"/>
    <m/>
    <x v="3"/>
    <x v="13"/>
    <x v="1"/>
  </r>
  <r>
    <d v="2016-04-09T00:00:00"/>
    <s v="A3448895"/>
    <s v="B9604-5A"/>
    <s v="chin"/>
    <x v="0"/>
    <x v="1"/>
    <n v="1"/>
    <x v="0"/>
    <x v="0"/>
    <m/>
    <x v="3"/>
    <x v="13"/>
    <x v="1"/>
  </r>
  <r>
    <d v="2016-04-09T00:00:00"/>
    <s v="A3447103"/>
    <s v="B4305-5M"/>
    <s v="chin"/>
    <x v="0"/>
    <x v="1"/>
    <n v="1"/>
    <x v="0"/>
    <x v="0"/>
    <m/>
    <x v="3"/>
    <x v="13"/>
    <x v="1"/>
  </r>
  <r>
    <d v="2016-04-09T00:00:00"/>
    <s v="A3448518"/>
    <s v="B9604-5A"/>
    <s v="chin"/>
    <x v="0"/>
    <x v="2"/>
    <n v="1"/>
    <x v="0"/>
    <x v="0"/>
    <m/>
    <x v="3"/>
    <x v="13"/>
    <x v="1"/>
  </r>
  <r>
    <d v="2016-04-09T00:00:00"/>
    <s v="A3448518"/>
    <s v="B9604-5A"/>
    <s v="chin"/>
    <x v="0"/>
    <x v="1"/>
    <n v="2"/>
    <x v="0"/>
    <x v="0"/>
    <m/>
    <x v="3"/>
    <x v="13"/>
    <x v="1"/>
  </r>
  <r>
    <d v="2016-04-09T00:00:00"/>
    <s v="A3447474"/>
    <s v="B4319-5P"/>
    <s v="M.JOTHI"/>
    <x v="0"/>
    <x v="1"/>
    <n v="1"/>
    <x v="0"/>
    <x v="0"/>
    <m/>
    <x v="3"/>
    <x v="13"/>
    <x v="1"/>
  </r>
  <r>
    <d v="2016-04-09T00:00:00"/>
    <s v="A3446907"/>
    <s v="B9607-5N"/>
    <s v="M.JOTHI"/>
    <x v="0"/>
    <x v="1"/>
    <n v="1"/>
    <x v="0"/>
    <x v="0"/>
    <m/>
    <x v="3"/>
    <x v="13"/>
    <x v="1"/>
  </r>
  <r>
    <d v="2016-04-09T00:00:00"/>
    <s v="A3444538"/>
    <s v="B9608-5N"/>
    <s v="M.JOTHI"/>
    <x v="0"/>
    <x v="1"/>
    <n v="1"/>
    <x v="0"/>
    <x v="0"/>
    <m/>
    <x v="3"/>
    <x v="13"/>
    <x v="1"/>
  </r>
  <r>
    <d v="2016-04-09T00:00:00"/>
    <s v="A3449046"/>
    <s v="B9604-5A"/>
    <s v="huang"/>
    <x v="0"/>
    <x v="10"/>
    <n v="2"/>
    <x v="0"/>
    <x v="0"/>
    <m/>
    <x v="3"/>
    <x v="13"/>
    <x v="1"/>
  </r>
  <r>
    <d v="2016-04-09T00:00:00"/>
    <s v="A3449046"/>
    <s v="B9604-5A"/>
    <s v="huang"/>
    <x v="0"/>
    <x v="1"/>
    <n v="2"/>
    <x v="0"/>
    <x v="0"/>
    <m/>
    <x v="3"/>
    <x v="13"/>
    <x v="1"/>
  </r>
  <r>
    <d v="2016-04-09T00:00:00"/>
    <s v="A3449046"/>
    <s v="B9604-5A"/>
    <s v="huang"/>
    <x v="0"/>
    <x v="3"/>
    <n v="1"/>
    <x v="0"/>
    <x v="0"/>
    <m/>
    <x v="3"/>
    <x v="13"/>
    <x v="1"/>
  </r>
  <r>
    <d v="2016-04-09T00:00:00"/>
    <s v="A3447810"/>
    <s v="B8025-9U"/>
    <s v="huang"/>
    <x v="0"/>
    <x v="2"/>
    <n v="1"/>
    <x v="0"/>
    <x v="0"/>
    <m/>
    <x v="3"/>
    <x v="13"/>
    <x v="1"/>
  </r>
  <r>
    <d v="2016-04-09T00:00:00"/>
    <s v="A3447810"/>
    <s v="B8025-9U"/>
    <s v="huang"/>
    <x v="0"/>
    <x v="1"/>
    <n v="1"/>
    <x v="0"/>
    <x v="0"/>
    <m/>
    <x v="3"/>
    <x v="13"/>
    <x v="1"/>
  </r>
  <r>
    <d v="2016-04-09T00:00:00"/>
    <s v="A3447810"/>
    <s v="B8025-9U"/>
    <s v="huang"/>
    <x v="0"/>
    <x v="3"/>
    <n v="2"/>
    <x v="0"/>
    <x v="0"/>
    <m/>
    <x v="3"/>
    <x v="13"/>
    <x v="1"/>
  </r>
  <r>
    <d v="2016-04-09T00:00:00"/>
    <s v="A3449044"/>
    <s v="B9604-5A"/>
    <s v="huang"/>
    <x v="0"/>
    <x v="10"/>
    <n v="1"/>
    <x v="0"/>
    <x v="0"/>
    <m/>
    <x v="3"/>
    <x v="13"/>
    <x v="1"/>
  </r>
  <r>
    <d v="2016-04-09T00:00:00"/>
    <s v="A3448877"/>
    <s v="B9604-5A"/>
    <s v="huang"/>
    <x v="0"/>
    <x v="10"/>
    <n v="3"/>
    <x v="0"/>
    <x v="0"/>
    <m/>
    <x v="3"/>
    <x v="13"/>
    <x v="1"/>
  </r>
  <r>
    <d v="2016-04-09T00:00:00"/>
    <s v="A3448877"/>
    <s v="B9604-5A"/>
    <s v="huang"/>
    <x v="0"/>
    <x v="0"/>
    <n v="1"/>
    <x v="0"/>
    <x v="0"/>
    <m/>
    <x v="3"/>
    <x v="13"/>
    <x v="1"/>
  </r>
  <r>
    <d v="2016-04-09T00:00:00"/>
    <s v="A3446908"/>
    <s v="B9607-5N"/>
    <s v="huang"/>
    <x v="0"/>
    <x v="1"/>
    <n v="2"/>
    <x v="0"/>
    <x v="0"/>
    <m/>
    <x v="3"/>
    <x v="13"/>
    <x v="1"/>
  </r>
  <r>
    <d v="2016-04-09T00:00:00"/>
    <s v="A3446908"/>
    <s v="B9607-5N"/>
    <s v="huang"/>
    <x v="0"/>
    <x v="9"/>
    <n v="1"/>
    <x v="0"/>
    <x v="0"/>
    <m/>
    <x v="3"/>
    <x v="13"/>
    <x v="1"/>
  </r>
  <r>
    <d v="2016-04-09T00:00:00"/>
    <s v="A3448670"/>
    <s v="B4302-5M"/>
    <s v="huang"/>
    <x v="0"/>
    <x v="2"/>
    <n v="1"/>
    <x v="0"/>
    <x v="0"/>
    <m/>
    <x v="3"/>
    <x v="13"/>
    <x v="1"/>
  </r>
  <r>
    <d v="2016-04-09T00:00:00"/>
    <s v="A3448670"/>
    <s v="B4302-5M"/>
    <s v="huang"/>
    <x v="0"/>
    <x v="1"/>
    <n v="1"/>
    <x v="0"/>
    <x v="0"/>
    <m/>
    <x v="3"/>
    <x v="13"/>
    <x v="1"/>
  </r>
  <r>
    <d v="2016-04-09T00:00:00"/>
    <s v="A3448670"/>
    <s v="B4302-5M"/>
    <s v="huang"/>
    <x v="0"/>
    <x v="3"/>
    <n v="1"/>
    <x v="0"/>
    <x v="0"/>
    <m/>
    <x v="3"/>
    <x v="13"/>
    <x v="1"/>
  </r>
  <r>
    <d v="2016-04-09T00:00:00"/>
    <s v="A3447271"/>
    <s v="B9608-5N"/>
    <s v="huang"/>
    <x v="0"/>
    <x v="1"/>
    <n v="2"/>
    <x v="0"/>
    <x v="0"/>
    <m/>
    <x v="3"/>
    <x v="13"/>
    <x v="1"/>
  </r>
  <r>
    <d v="2016-04-09T00:00:00"/>
    <s v="A3444541"/>
    <s v="B9608-5N"/>
    <s v="huang"/>
    <x v="0"/>
    <x v="1"/>
    <n v="2"/>
    <x v="0"/>
    <x v="0"/>
    <m/>
    <x v="3"/>
    <x v="13"/>
    <x v="1"/>
  </r>
  <r>
    <d v="2016-04-09T00:00:00"/>
    <s v="A3448118"/>
    <s v="B8766-5W"/>
    <s v="huang"/>
    <x v="0"/>
    <x v="2"/>
    <n v="1"/>
    <x v="0"/>
    <x v="0"/>
    <m/>
    <x v="3"/>
    <x v="13"/>
    <x v="1"/>
  </r>
  <r>
    <d v="2016-04-09T00:00:00"/>
    <s v="A3448118"/>
    <s v="B8766-5W"/>
    <s v="huang"/>
    <x v="0"/>
    <x v="1"/>
    <n v="1"/>
    <x v="0"/>
    <x v="0"/>
    <m/>
    <x v="3"/>
    <x v="13"/>
    <x v="1"/>
  </r>
  <r>
    <d v="2016-04-09T00:00:00"/>
    <s v="A3449043"/>
    <s v="B9604-5A"/>
    <s v="huang"/>
    <x v="0"/>
    <x v="10"/>
    <n v="1"/>
    <x v="0"/>
    <x v="0"/>
    <m/>
    <x v="3"/>
    <x v="13"/>
    <x v="1"/>
  </r>
  <r>
    <d v="2016-04-09T00:00:00"/>
    <s v="A3449263"/>
    <s v="B9604-5A"/>
    <s v="huang"/>
    <x v="0"/>
    <x v="10"/>
    <n v="1"/>
    <x v="0"/>
    <x v="0"/>
    <m/>
    <x v="3"/>
    <x v="13"/>
    <x v="1"/>
  </r>
  <r>
    <d v="2016-04-09T00:00:00"/>
    <s v="A3449263"/>
    <s v="B9604-5A"/>
    <s v="huang"/>
    <x v="0"/>
    <x v="1"/>
    <n v="1"/>
    <x v="0"/>
    <x v="0"/>
    <m/>
    <x v="3"/>
    <x v="13"/>
    <x v="1"/>
  </r>
  <r>
    <d v="2016-04-09T00:00:00"/>
    <s v="A3449263"/>
    <s v="B9604-5A"/>
    <s v="huang"/>
    <x v="0"/>
    <x v="3"/>
    <n v="1"/>
    <x v="0"/>
    <x v="0"/>
    <m/>
    <x v="3"/>
    <x v="13"/>
    <x v="1"/>
  </r>
  <r>
    <d v="2016-04-09T00:00:00"/>
    <s v="A3448880"/>
    <s v="B9604-5A"/>
    <s v="huang"/>
    <x v="0"/>
    <x v="10"/>
    <n v="2"/>
    <x v="0"/>
    <x v="0"/>
    <m/>
    <x v="3"/>
    <x v="13"/>
    <x v="1"/>
  </r>
  <r>
    <d v="2016-04-09T00:00:00"/>
    <s v="A3448880"/>
    <s v="B9604-5A"/>
    <s v="huang"/>
    <x v="0"/>
    <x v="1"/>
    <n v="1"/>
    <x v="0"/>
    <x v="0"/>
    <m/>
    <x v="3"/>
    <x v="13"/>
    <x v="1"/>
  </r>
  <r>
    <d v="2016-04-09T00:00:00"/>
    <s v="A3446366"/>
    <s v="B4310-5P"/>
    <s v="huang"/>
    <x v="0"/>
    <x v="1"/>
    <n v="1"/>
    <x v="0"/>
    <x v="0"/>
    <m/>
    <x v="3"/>
    <x v="13"/>
    <x v="1"/>
  </r>
  <r>
    <d v="2016-04-09T00:00:00"/>
    <s v="A3446904"/>
    <s v="B9607-5N"/>
    <s v="huang"/>
    <x v="0"/>
    <x v="1"/>
    <n v="1"/>
    <x v="0"/>
    <x v="0"/>
    <m/>
    <x v="3"/>
    <x v="13"/>
    <x v="1"/>
  </r>
  <r>
    <d v="2016-04-09T00:00:00"/>
    <s v="A3448665"/>
    <s v="B4302-5M"/>
    <s v="huang"/>
    <x v="0"/>
    <x v="1"/>
    <n v="1"/>
    <x v="0"/>
    <x v="0"/>
    <m/>
    <x v="3"/>
    <x v="13"/>
    <x v="1"/>
  </r>
  <r>
    <d v="2016-04-09T00:00:00"/>
    <s v="A3446911"/>
    <s v="B9607-5N"/>
    <s v="huang"/>
    <x v="0"/>
    <x v="1"/>
    <n v="2"/>
    <x v="0"/>
    <x v="0"/>
    <m/>
    <x v="3"/>
    <x v="13"/>
    <x v="1"/>
  </r>
  <r>
    <d v="2016-04-09T00:00:00"/>
    <s v="A3448666"/>
    <s v="B4302-5M"/>
    <s v="huang"/>
    <x v="0"/>
    <x v="1"/>
    <n v="3"/>
    <x v="0"/>
    <x v="0"/>
    <m/>
    <x v="3"/>
    <x v="13"/>
    <x v="1"/>
  </r>
  <r>
    <d v="2016-04-09T00:00:00"/>
    <s v="A3448673"/>
    <s v="B4302-5M"/>
    <s v="huang"/>
    <x v="0"/>
    <x v="0"/>
    <n v="1"/>
    <x v="0"/>
    <x v="0"/>
    <m/>
    <x v="3"/>
    <x v="13"/>
    <x v="1"/>
  </r>
  <r>
    <d v="2016-04-09T00:00:00"/>
    <s v="P2012668."/>
    <s v="AD84A-10W"/>
    <s v="huang"/>
    <x v="0"/>
    <x v="10"/>
    <n v="1"/>
    <x v="0"/>
    <x v="0"/>
    <m/>
    <x v="3"/>
    <x v="13"/>
    <x v="1"/>
  </r>
  <r>
    <d v="2016-04-09T00:00:00"/>
    <s v="P2012668."/>
    <s v="AD84A-10W"/>
    <s v="huang"/>
    <x v="0"/>
    <x v="14"/>
    <n v="3"/>
    <x v="0"/>
    <x v="0"/>
    <m/>
    <x v="3"/>
    <x v="13"/>
    <x v="1"/>
  </r>
  <r>
    <d v="2016-04-09T00:00:00"/>
    <s v="A3448894"/>
    <s v="B9604-5A"/>
    <s v="huang"/>
    <x v="0"/>
    <x v="0"/>
    <n v="1"/>
    <x v="0"/>
    <x v="0"/>
    <m/>
    <x v="3"/>
    <x v="13"/>
    <x v="1"/>
  </r>
  <r>
    <d v="2016-04-09T00:00:00"/>
    <s v="A3449274"/>
    <s v="B9604-5A"/>
    <s v="huang"/>
    <x v="0"/>
    <x v="3"/>
    <n v="1"/>
    <x v="0"/>
    <x v="0"/>
    <m/>
    <x v="3"/>
    <x v="13"/>
    <x v="1"/>
  </r>
  <r>
    <d v="2016-04-09T00:00:00"/>
    <s v="P3036511"/>
    <s v="LY35B-5P"/>
    <s v="huang"/>
    <x v="0"/>
    <x v="0"/>
    <n v="5"/>
    <x v="0"/>
    <x v="0"/>
    <m/>
    <x v="3"/>
    <x v="13"/>
    <x v="1"/>
  </r>
  <r>
    <d v="2016-04-09T00:00:00"/>
    <s v="P3036511"/>
    <s v="LY35B-5P"/>
    <s v="huang"/>
    <x v="0"/>
    <x v="1"/>
    <n v="4"/>
    <x v="0"/>
    <x v="0"/>
    <m/>
    <x v="3"/>
    <x v="13"/>
    <x v="1"/>
  </r>
  <r>
    <d v="2016-04-09T00:00:00"/>
    <s v="A3449324"/>
    <s v="B8025-9U"/>
    <s v="huang"/>
    <x v="0"/>
    <x v="0"/>
    <n v="7"/>
    <x v="0"/>
    <x v="0"/>
    <m/>
    <x v="3"/>
    <x v="13"/>
    <x v="1"/>
  </r>
  <r>
    <d v="2016-04-09T00:00:00"/>
    <s v="A3449324"/>
    <s v="B8025-9U"/>
    <s v="huang"/>
    <x v="0"/>
    <x v="1"/>
    <n v="8"/>
    <x v="0"/>
    <x v="0"/>
    <m/>
    <x v="3"/>
    <x v="13"/>
    <x v="1"/>
  </r>
  <r>
    <d v="2016-04-09T00:00:00"/>
    <s v="A3446766"/>
    <s v="B8025-9U"/>
    <s v="huang"/>
    <x v="0"/>
    <x v="1"/>
    <n v="1"/>
    <x v="0"/>
    <x v="0"/>
    <m/>
    <x v="3"/>
    <x v="13"/>
    <x v="1"/>
  </r>
  <r>
    <d v="2016-04-09T00:00:00"/>
    <s v="A3448407"/>
    <s v="B9509-10V"/>
    <s v="huang"/>
    <x v="0"/>
    <x v="2"/>
    <n v="1"/>
    <x v="0"/>
    <x v="0"/>
    <m/>
    <x v="3"/>
    <x v="13"/>
    <x v="1"/>
  </r>
  <r>
    <d v="2016-04-09T00:00:00"/>
    <s v="A3444147"/>
    <s v="B4302-5M"/>
    <s v="huang"/>
    <x v="0"/>
    <x v="6"/>
    <n v="1"/>
    <x v="0"/>
    <x v="1"/>
    <m/>
    <x v="3"/>
    <x v="13"/>
    <x v="1"/>
  </r>
  <r>
    <d v="2016-04-09T00:00:00"/>
    <s v="A3447150"/>
    <s v="B9500-10V"/>
    <s v="huang"/>
    <x v="0"/>
    <x v="4"/>
    <n v="1"/>
    <x v="0"/>
    <x v="1"/>
    <m/>
    <x v="3"/>
    <x v="13"/>
    <x v="1"/>
  </r>
  <r>
    <d v="2016-04-09T00:00:00"/>
    <s v="A3449267"/>
    <s v="B9604-5A"/>
    <s v="huang"/>
    <x v="0"/>
    <x v="4"/>
    <n v="1"/>
    <x v="0"/>
    <x v="1"/>
    <m/>
    <x v="3"/>
    <x v="13"/>
    <x v="1"/>
  </r>
  <r>
    <d v="2016-04-10T00:00:00"/>
    <s v="A3447353"/>
    <s v="B8099-9H"/>
    <s v="M.JOTHI"/>
    <x v="0"/>
    <x v="1"/>
    <n v="1"/>
    <x v="0"/>
    <x v="0"/>
    <m/>
    <x v="3"/>
    <x v="13"/>
    <x v="1"/>
  </r>
  <r>
    <d v="2016-04-10T00:00:00"/>
    <s v="P3035888"/>
    <s v="E443C-9U"/>
    <s v="M.JOTHI"/>
    <x v="0"/>
    <x v="2"/>
    <n v="1"/>
    <x v="0"/>
    <x v="0"/>
    <m/>
    <x v="3"/>
    <x v="13"/>
    <x v="1"/>
  </r>
  <r>
    <d v="2016-04-10T00:00:00"/>
    <s v="A3448889"/>
    <s v="B9604-5A"/>
    <s v="M.JOTHI"/>
    <x v="0"/>
    <x v="1"/>
    <n v="1"/>
    <x v="0"/>
    <x v="0"/>
    <m/>
    <x v="3"/>
    <x v="13"/>
    <x v="1"/>
  </r>
  <r>
    <d v="2016-04-10T00:00:00"/>
    <s v="A3445961"/>
    <s v="B4306-5M"/>
    <s v="M.JOTHI"/>
    <x v="0"/>
    <x v="1"/>
    <n v="1"/>
    <x v="0"/>
    <x v="0"/>
    <m/>
    <x v="3"/>
    <x v="13"/>
    <x v="1"/>
  </r>
  <r>
    <d v="2016-04-10T00:00:00"/>
    <s v="A3448667"/>
    <s v="B4302-5M"/>
    <s v="M.JOTHI"/>
    <x v="0"/>
    <x v="1"/>
    <n v="1"/>
    <x v="0"/>
    <x v="0"/>
    <m/>
    <x v="3"/>
    <x v="13"/>
    <x v="1"/>
  </r>
  <r>
    <d v="2016-04-10T00:00:00"/>
    <s v="A3448882"/>
    <s v="B9604-5A"/>
    <s v="M.JOTHI"/>
    <x v="0"/>
    <x v="1"/>
    <n v="1"/>
    <x v="0"/>
    <x v="0"/>
    <m/>
    <x v="3"/>
    <x v="13"/>
    <x v="1"/>
  </r>
  <r>
    <d v="2016-04-10T00:00:00"/>
    <s v="A3445857"/>
    <s v="B4302-5M"/>
    <s v="M.JOTHI"/>
    <x v="0"/>
    <x v="1"/>
    <n v="1"/>
    <x v="0"/>
    <x v="0"/>
    <m/>
    <x v="3"/>
    <x v="13"/>
    <x v="1"/>
  </r>
  <r>
    <d v="2016-04-10T00:00:00"/>
    <s v="A3445860"/>
    <s v="B4302-5M"/>
    <s v="M.JOTHI"/>
    <x v="0"/>
    <x v="1"/>
    <n v="1"/>
    <x v="0"/>
    <x v="0"/>
    <m/>
    <x v="3"/>
    <x v="13"/>
    <x v="1"/>
  </r>
  <r>
    <d v="2016-04-10T00:00:00"/>
    <s v="A3441561"/>
    <s v="B4410-9L"/>
    <s v="M.JOTHI"/>
    <x v="0"/>
    <x v="1"/>
    <n v="8"/>
    <x v="0"/>
    <x v="0"/>
    <m/>
    <x v="3"/>
    <x v="13"/>
    <x v="1"/>
  </r>
  <r>
    <d v="2016-04-10T00:00:00"/>
    <s v="A3444654"/>
    <s v="B4405-9L"/>
    <s v="M.JOTHI"/>
    <x v="0"/>
    <x v="1"/>
    <n v="1"/>
    <x v="0"/>
    <x v="0"/>
    <m/>
    <x v="3"/>
    <x v="13"/>
    <x v="1"/>
  </r>
  <r>
    <d v="2016-04-10T00:00:00"/>
    <s v="A3445741"/>
    <s v="B4327-5P"/>
    <s v="huang"/>
    <x v="0"/>
    <x v="1"/>
    <n v="1"/>
    <x v="0"/>
    <x v="0"/>
    <m/>
    <x v="3"/>
    <x v="13"/>
    <x v="1"/>
  </r>
  <r>
    <d v="2016-04-10T00:00:00"/>
    <s v="A3447338"/>
    <s v="B4327-5P"/>
    <s v="huang"/>
    <x v="0"/>
    <x v="1"/>
    <n v="1"/>
    <x v="0"/>
    <x v="0"/>
    <m/>
    <x v="3"/>
    <x v="13"/>
    <x v="1"/>
  </r>
  <r>
    <d v="2016-04-10T00:00:00"/>
    <s v="A3448088"/>
    <s v="B9604-5A"/>
    <s v="huang"/>
    <x v="0"/>
    <x v="1"/>
    <n v="1"/>
    <x v="0"/>
    <x v="0"/>
    <m/>
    <x v="3"/>
    <x v="13"/>
    <x v="1"/>
  </r>
  <r>
    <d v="2016-04-10T00:00:00"/>
    <s v="A3444615"/>
    <s v="B9607-5N"/>
    <s v="huang"/>
    <x v="0"/>
    <x v="14"/>
    <n v="1"/>
    <x v="0"/>
    <x v="0"/>
    <m/>
    <x v="3"/>
    <x v="13"/>
    <x v="1"/>
  </r>
  <r>
    <d v="2016-04-10T00:00:00"/>
    <s v="A3444651"/>
    <s v="B4405-9L"/>
    <s v="huang"/>
    <x v="0"/>
    <x v="1"/>
    <n v="3"/>
    <x v="0"/>
    <x v="0"/>
    <m/>
    <x v="3"/>
    <x v="13"/>
    <x v="1"/>
  </r>
  <r>
    <d v="2016-04-10T00:00:00"/>
    <s v="A3444978"/>
    <s v="B9607-5N"/>
    <s v="huang"/>
    <x v="0"/>
    <x v="1"/>
    <n v="1"/>
    <x v="0"/>
    <x v="0"/>
    <m/>
    <x v="3"/>
    <x v="13"/>
    <x v="1"/>
  </r>
  <r>
    <d v="2016-04-10T00:00:00"/>
    <s v="A3444978"/>
    <s v="B9607-5N"/>
    <s v="huang"/>
    <x v="0"/>
    <x v="14"/>
    <n v="1"/>
    <x v="0"/>
    <x v="0"/>
    <m/>
    <x v="3"/>
    <x v="13"/>
    <x v="1"/>
  </r>
  <r>
    <d v="2016-04-10T00:00:00"/>
    <s v="A3445957"/>
    <s v="B4306-5M"/>
    <s v="huang"/>
    <x v="0"/>
    <x v="2"/>
    <n v="1"/>
    <x v="0"/>
    <x v="0"/>
    <m/>
    <x v="3"/>
    <x v="13"/>
    <x v="1"/>
  </r>
  <r>
    <d v="2016-04-10T00:00:00"/>
    <s v="A3447263"/>
    <s v="B9608-5N"/>
    <s v="huang"/>
    <x v="0"/>
    <x v="2"/>
    <n v="1"/>
    <x v="0"/>
    <x v="0"/>
    <m/>
    <x v="3"/>
    <x v="13"/>
    <x v="1"/>
  </r>
  <r>
    <d v="2016-04-10T00:00:00"/>
    <s v="A3447263"/>
    <s v="B9608-5N"/>
    <s v="huang"/>
    <x v="0"/>
    <x v="1"/>
    <n v="1"/>
    <x v="0"/>
    <x v="0"/>
    <m/>
    <x v="3"/>
    <x v="13"/>
    <x v="1"/>
  </r>
  <r>
    <d v="2016-04-10T00:00:00"/>
    <s v="A3448878"/>
    <s v="B9604-5A"/>
    <s v="huang"/>
    <x v="0"/>
    <x v="1"/>
    <n v="3"/>
    <x v="0"/>
    <x v="0"/>
    <m/>
    <x v="3"/>
    <x v="13"/>
    <x v="1"/>
  </r>
  <r>
    <d v="2016-04-10T00:00:00"/>
    <s v="A3444656"/>
    <s v="B4405-9L"/>
    <s v="huang"/>
    <x v="0"/>
    <x v="1"/>
    <n v="3"/>
    <x v="0"/>
    <x v="0"/>
    <m/>
    <x v="3"/>
    <x v="13"/>
    <x v="1"/>
  </r>
  <r>
    <d v="2016-04-10T00:00:00"/>
    <s v="A3449927"/>
    <s v="B8099-9H"/>
    <s v="huang"/>
    <x v="0"/>
    <x v="1"/>
    <n v="4"/>
    <x v="0"/>
    <x v="0"/>
    <m/>
    <x v="3"/>
    <x v="13"/>
    <x v="1"/>
  </r>
  <r>
    <d v="2016-04-10T00:00:00"/>
    <s v="A3448520"/>
    <s v="B9604-5A"/>
    <s v="huang"/>
    <x v="0"/>
    <x v="1"/>
    <n v="2"/>
    <x v="0"/>
    <x v="0"/>
    <m/>
    <x v="3"/>
    <x v="13"/>
    <x v="1"/>
  </r>
  <r>
    <d v="2016-04-10T00:00:00"/>
    <s v="A3447322"/>
    <s v="B4306-5M"/>
    <s v="huang"/>
    <x v="0"/>
    <x v="1"/>
    <n v="1"/>
    <x v="0"/>
    <x v="0"/>
    <m/>
    <x v="3"/>
    <x v="13"/>
    <x v="1"/>
  </r>
  <r>
    <d v="2016-04-10T00:00:00"/>
    <s v="A3444721"/>
    <s v="B4400-9K"/>
    <s v="huang"/>
    <x v="0"/>
    <x v="1"/>
    <n v="2"/>
    <x v="0"/>
    <x v="0"/>
    <m/>
    <x v="3"/>
    <x v="13"/>
    <x v="1"/>
  </r>
  <r>
    <d v="2016-04-10T00:00:00"/>
    <s v="A3449793"/>
    <s v="B8960-16G"/>
    <s v="huang"/>
    <x v="0"/>
    <x v="1"/>
    <n v="6"/>
    <x v="0"/>
    <x v="0"/>
    <m/>
    <x v="3"/>
    <x v="13"/>
    <x v="1"/>
  </r>
  <r>
    <d v="2016-04-10T00:00:00"/>
    <s v="A3449993"/>
    <s v="B8960-16G"/>
    <s v="huang"/>
    <x v="0"/>
    <x v="1"/>
    <n v="2"/>
    <x v="0"/>
    <x v="0"/>
    <m/>
    <x v="3"/>
    <x v="13"/>
    <x v="1"/>
  </r>
  <r>
    <d v="2016-04-10T00:00:00"/>
    <s v="A3449754"/>
    <s v="B9604-5A"/>
    <s v="huang"/>
    <x v="0"/>
    <x v="1"/>
    <n v="1"/>
    <x v="0"/>
    <x v="0"/>
    <m/>
    <x v="3"/>
    <x v="13"/>
    <x v="1"/>
  </r>
  <r>
    <d v="2016-04-10T00:00:00"/>
    <s v="A3449753"/>
    <s v="B9604-5A"/>
    <s v="huang"/>
    <x v="0"/>
    <x v="1"/>
    <n v="2"/>
    <x v="0"/>
    <x v="0"/>
    <m/>
    <x v="3"/>
    <x v="13"/>
    <x v="1"/>
  </r>
  <r>
    <d v="2016-04-10T00:00:00"/>
    <s v="A3445741"/>
    <s v="B4327"/>
    <s v="SW"/>
    <x v="1"/>
    <x v="15"/>
    <n v="1"/>
    <x v="1"/>
    <x v="2"/>
    <s v="SPT5"/>
    <x v="3"/>
    <x v="13"/>
    <x v="1"/>
  </r>
  <r>
    <d v="2016-04-11T00:00:00"/>
    <s v="A3449794"/>
    <s v="B8960-16G"/>
    <s v="M.JOTHI"/>
    <x v="0"/>
    <x v="1"/>
    <n v="1"/>
    <x v="0"/>
    <x v="0"/>
    <m/>
    <x v="3"/>
    <x v="14"/>
    <x v="1"/>
  </r>
  <r>
    <d v="2016-04-11T00:00:00"/>
    <s v="A3448789"/>
    <s v="B8025-9U"/>
    <s v="M.JOTHI"/>
    <x v="0"/>
    <x v="0"/>
    <n v="2"/>
    <x v="0"/>
    <x v="0"/>
    <m/>
    <x v="3"/>
    <x v="14"/>
    <x v="1"/>
  </r>
  <r>
    <d v="2016-04-11T00:00:00"/>
    <s v="A3440692"/>
    <s v="B4322-9L"/>
    <s v="M.JOTHI"/>
    <x v="0"/>
    <x v="1"/>
    <n v="1"/>
    <x v="0"/>
    <x v="0"/>
    <m/>
    <x v="3"/>
    <x v="14"/>
    <x v="1"/>
  </r>
  <r>
    <d v="2016-04-11T00:00:00"/>
    <s v="A3448684"/>
    <s v="B4325-5M"/>
    <s v="M.JOTHI"/>
    <x v="0"/>
    <x v="1"/>
    <n v="2"/>
    <x v="0"/>
    <x v="0"/>
    <m/>
    <x v="3"/>
    <x v="14"/>
    <x v="1"/>
  </r>
  <r>
    <d v="2016-04-11T00:00:00"/>
    <s v="A3448232"/>
    <s v="B4401-9L"/>
    <s v="M.JOTHI"/>
    <x v="0"/>
    <x v="0"/>
    <n v="1"/>
    <x v="0"/>
    <x v="0"/>
    <m/>
    <x v="3"/>
    <x v="14"/>
    <x v="1"/>
  </r>
  <r>
    <d v="2016-04-11T00:00:00"/>
    <s v="A3449928"/>
    <s v="B8099-9H"/>
    <s v="M.JOTHI"/>
    <x v="0"/>
    <x v="1"/>
    <n v="1"/>
    <x v="0"/>
    <x v="0"/>
    <m/>
    <x v="3"/>
    <x v="14"/>
    <x v="1"/>
  </r>
  <r>
    <d v="2016-04-11T00:00:00"/>
    <s v="A3444067"/>
    <s v="B8029-9N"/>
    <s v="M.JOTHI"/>
    <x v="0"/>
    <x v="1"/>
    <n v="1"/>
    <x v="0"/>
    <x v="0"/>
    <m/>
    <x v="3"/>
    <x v="14"/>
    <x v="1"/>
  </r>
  <r>
    <d v="2016-04-11T00:00:00"/>
    <s v="A3441562"/>
    <s v="B4410-9L"/>
    <s v="chin"/>
    <x v="0"/>
    <x v="3"/>
    <n v="1"/>
    <x v="0"/>
    <x v="0"/>
    <m/>
    <x v="3"/>
    <x v="14"/>
    <x v="1"/>
  </r>
  <r>
    <d v="2016-04-11T00:00:00"/>
    <s v="A3441802"/>
    <s v="B4403-9K"/>
    <s v="chin"/>
    <x v="0"/>
    <x v="1"/>
    <n v="1"/>
    <x v="0"/>
    <x v="0"/>
    <m/>
    <x v="3"/>
    <x v="14"/>
    <x v="1"/>
  </r>
  <r>
    <d v="2016-04-11T00:00:00"/>
    <s v="A3449059"/>
    <s v="B9604-5A"/>
    <s v="chin"/>
    <x v="0"/>
    <x v="2"/>
    <n v="1"/>
    <x v="0"/>
    <x v="0"/>
    <m/>
    <x v="3"/>
    <x v="14"/>
    <x v="1"/>
  </r>
  <r>
    <d v="2016-04-11T00:00:00"/>
    <s v="A3449059"/>
    <s v="B9604-5A"/>
    <s v="chin"/>
    <x v="0"/>
    <x v="1"/>
    <n v="1"/>
    <x v="0"/>
    <x v="0"/>
    <m/>
    <x v="3"/>
    <x v="14"/>
    <x v="1"/>
  </r>
  <r>
    <d v="2016-04-11T00:00:00"/>
    <s v="A3448876"/>
    <s v="B9604-5A"/>
    <s v="chin"/>
    <x v="0"/>
    <x v="1"/>
    <n v="1"/>
    <x v="0"/>
    <x v="0"/>
    <m/>
    <x v="3"/>
    <x v="14"/>
    <x v="1"/>
  </r>
  <r>
    <d v="2016-04-11T00:00:00"/>
    <s v="A3445840"/>
    <s v="B9506-10U"/>
    <s v="chin"/>
    <x v="0"/>
    <x v="2"/>
    <n v="1"/>
    <x v="0"/>
    <x v="0"/>
    <m/>
    <x v="3"/>
    <x v="14"/>
    <x v="1"/>
  </r>
  <r>
    <d v="2016-04-11T00:00:00"/>
    <s v="A3449049"/>
    <s v="B9604-5A"/>
    <s v="PEE"/>
    <x v="0"/>
    <x v="1"/>
    <n v="1"/>
    <x v="0"/>
    <x v="0"/>
    <m/>
    <x v="3"/>
    <x v="14"/>
    <x v="1"/>
  </r>
  <r>
    <d v="2016-04-11T00:00:00"/>
    <s v="A3449336"/>
    <s v="B8025-9U"/>
    <s v="PEE"/>
    <x v="0"/>
    <x v="1"/>
    <n v="1"/>
    <x v="0"/>
    <x v="0"/>
    <m/>
    <x v="3"/>
    <x v="14"/>
    <x v="1"/>
  </r>
  <r>
    <d v="2016-04-11T00:00:00"/>
    <s v="A3448791"/>
    <s v="B8025-9U"/>
    <s v="PEE"/>
    <x v="0"/>
    <x v="1"/>
    <n v="1"/>
    <x v="0"/>
    <x v="0"/>
    <m/>
    <x v="3"/>
    <x v="14"/>
    <x v="1"/>
  </r>
  <r>
    <d v="2016-04-11T00:00:00"/>
    <s v="A3449806"/>
    <s v="B4304-5M"/>
    <s v="PEE"/>
    <x v="0"/>
    <x v="0"/>
    <n v="1"/>
    <x v="0"/>
    <x v="0"/>
    <m/>
    <x v="3"/>
    <x v="14"/>
    <x v="1"/>
  </r>
  <r>
    <d v="2016-04-11T00:00:00"/>
    <s v="A3449806"/>
    <s v="B4304-5M"/>
    <s v="PEE"/>
    <x v="0"/>
    <x v="1"/>
    <n v="1"/>
    <x v="0"/>
    <x v="0"/>
    <m/>
    <x v="3"/>
    <x v="14"/>
    <x v="1"/>
  </r>
  <r>
    <d v="2016-04-11T00:00:00"/>
    <s v="A3443906"/>
    <s v="B4411-9S"/>
    <s v="PEE"/>
    <x v="0"/>
    <x v="1"/>
    <n v="1"/>
    <x v="0"/>
    <x v="0"/>
    <m/>
    <x v="3"/>
    <x v="14"/>
    <x v="1"/>
  </r>
  <r>
    <d v="2016-04-11T00:00:00"/>
    <s v="A3441532"/>
    <s v="B4414-9L"/>
    <s v="PEE"/>
    <x v="0"/>
    <x v="1"/>
    <n v="1"/>
    <x v="0"/>
    <x v="0"/>
    <m/>
    <x v="3"/>
    <x v="14"/>
    <x v="1"/>
  </r>
  <r>
    <d v="2016-04-11T00:00:00"/>
    <s v="A3440653"/>
    <s v="B4349-9L"/>
    <s v="PEE"/>
    <x v="0"/>
    <x v="1"/>
    <n v="2"/>
    <x v="0"/>
    <x v="0"/>
    <m/>
    <x v="3"/>
    <x v="14"/>
    <x v="1"/>
  </r>
  <r>
    <d v="2016-04-11T00:00:00"/>
    <s v="A3449892"/>
    <s v="B8099-9H"/>
    <s v="PEE"/>
    <x v="0"/>
    <x v="1"/>
    <n v="1"/>
    <x v="0"/>
    <x v="0"/>
    <m/>
    <x v="3"/>
    <x v="14"/>
    <x v="1"/>
  </r>
  <r>
    <d v="2016-04-11T00:00:00"/>
    <s v="A3449042"/>
    <s v="B9604-5A"/>
    <s v="PEE"/>
    <x v="0"/>
    <x v="1"/>
    <n v="2"/>
    <x v="0"/>
    <x v="0"/>
    <m/>
    <x v="3"/>
    <x v="14"/>
    <x v="1"/>
  </r>
  <r>
    <d v="2016-04-11T00:00:00"/>
    <s v="A3444650"/>
    <s v="B4405-9L"/>
    <s v="PEE"/>
    <x v="0"/>
    <x v="1"/>
    <n v="1"/>
    <x v="0"/>
    <x v="0"/>
    <m/>
    <x v="3"/>
    <x v="14"/>
    <x v="1"/>
  </r>
  <r>
    <d v="2016-04-11T00:00:00"/>
    <s v="A3449760"/>
    <s v="B9604-5A"/>
    <s v="PEE"/>
    <x v="0"/>
    <x v="1"/>
    <n v="1"/>
    <x v="0"/>
    <x v="0"/>
    <m/>
    <x v="3"/>
    <x v="14"/>
    <x v="1"/>
  </r>
  <r>
    <d v="2016-04-11T00:00:00"/>
    <s v="A3448909"/>
    <s v="B9604-5A"/>
    <s v="PEE"/>
    <x v="0"/>
    <x v="1"/>
    <n v="1"/>
    <x v="0"/>
    <x v="0"/>
    <m/>
    <x v="3"/>
    <x v="14"/>
    <x v="1"/>
  </r>
  <r>
    <d v="2016-04-11T00:00:00"/>
    <s v="A3449059"/>
    <s v="B9604-5A"/>
    <s v="PEE"/>
    <x v="0"/>
    <x v="1"/>
    <n v="1"/>
    <x v="0"/>
    <x v="1"/>
    <m/>
    <x v="3"/>
    <x v="14"/>
    <x v="1"/>
  </r>
  <r>
    <d v="2016-04-11T00:00:00"/>
    <s v="A3443906"/>
    <s v="B4411-9S"/>
    <s v="chin"/>
    <x v="0"/>
    <x v="1"/>
    <n v="1"/>
    <x v="0"/>
    <x v="1"/>
    <m/>
    <x v="3"/>
    <x v="14"/>
    <x v="1"/>
  </r>
  <r>
    <d v="2016-04-11T00:00:00"/>
    <s v="A3441562"/>
    <s v="B4410"/>
    <s v="KZ"/>
    <x v="1"/>
    <x v="15"/>
    <n v="1"/>
    <x v="1"/>
    <x v="2"/>
    <n v="2"/>
    <x v="3"/>
    <x v="14"/>
    <x v="1"/>
  </r>
  <r>
    <d v="2016-04-12T00:00:00"/>
    <s v="A3449795"/>
    <s v="B8960-16G"/>
    <s v="chin"/>
    <x v="0"/>
    <x v="2"/>
    <n v="1"/>
    <x v="0"/>
    <x v="0"/>
    <m/>
    <x v="3"/>
    <x v="14"/>
    <x v="1"/>
  </r>
  <r>
    <d v="2016-04-12T00:00:00"/>
    <s v="A3449795"/>
    <s v="B8960-16G"/>
    <s v="chin"/>
    <x v="0"/>
    <x v="3"/>
    <n v="1"/>
    <x v="0"/>
    <x v="0"/>
    <m/>
    <x v="3"/>
    <x v="14"/>
    <x v="1"/>
  </r>
  <r>
    <d v="2016-04-12T00:00:00"/>
    <s v="A3449935"/>
    <s v="B8099-9H"/>
    <s v="chin"/>
    <x v="0"/>
    <x v="0"/>
    <n v="1"/>
    <x v="0"/>
    <x v="0"/>
    <m/>
    <x v="3"/>
    <x v="14"/>
    <x v="1"/>
  </r>
  <r>
    <d v="2016-04-12T00:00:00"/>
    <s v="A3449929"/>
    <s v="B8099-9H"/>
    <s v="chin"/>
    <x v="0"/>
    <x v="3"/>
    <n v="1"/>
    <x v="0"/>
    <x v="0"/>
    <m/>
    <x v="3"/>
    <x v="14"/>
    <x v="1"/>
  </r>
  <r>
    <d v="2016-04-12T00:00:00"/>
    <s v="A3449889"/>
    <s v="B8099-9H"/>
    <s v="chin"/>
    <x v="0"/>
    <x v="1"/>
    <n v="1"/>
    <x v="0"/>
    <x v="0"/>
    <m/>
    <x v="3"/>
    <x v="14"/>
    <x v="1"/>
  </r>
  <r>
    <d v="2016-04-12T00:00:00"/>
    <s v="A3447815"/>
    <s v="B8025-9U"/>
    <s v="chin"/>
    <x v="0"/>
    <x v="1"/>
    <n v="1"/>
    <x v="0"/>
    <x v="0"/>
    <m/>
    <x v="3"/>
    <x v="14"/>
    <x v="1"/>
  </r>
  <r>
    <d v="2016-04-12T00:00:00"/>
    <s v="A3447815"/>
    <s v="B8025-9U"/>
    <s v="chin"/>
    <x v="0"/>
    <x v="3"/>
    <n v="1"/>
    <x v="0"/>
    <x v="0"/>
    <m/>
    <x v="3"/>
    <x v="14"/>
    <x v="1"/>
  </r>
  <r>
    <d v="2016-04-12T00:00:00"/>
    <s v="A3444655"/>
    <s v="B4405-9L"/>
    <s v="chin"/>
    <x v="0"/>
    <x v="1"/>
    <n v="6"/>
    <x v="0"/>
    <x v="0"/>
    <m/>
    <x v="3"/>
    <x v="14"/>
    <x v="1"/>
  </r>
  <r>
    <d v="2016-04-12T00:00:00"/>
    <s v="A3449745."/>
    <s v="B9604-5A"/>
    <s v="chin"/>
    <x v="0"/>
    <x v="2"/>
    <n v="1"/>
    <x v="0"/>
    <x v="0"/>
    <m/>
    <x v="3"/>
    <x v="14"/>
    <x v="1"/>
  </r>
  <r>
    <d v="2016-04-12T00:00:00"/>
    <s v="A3448253"/>
    <s v="B8099-9H"/>
    <s v="chin"/>
    <x v="0"/>
    <x v="2"/>
    <n v="1"/>
    <x v="0"/>
    <x v="0"/>
    <m/>
    <x v="3"/>
    <x v="14"/>
    <x v="1"/>
  </r>
  <r>
    <d v="2016-04-12T00:00:00"/>
    <s v="A3449931"/>
    <s v="B8099-9H"/>
    <s v="chin"/>
    <x v="0"/>
    <x v="1"/>
    <n v="1"/>
    <x v="0"/>
    <x v="0"/>
    <m/>
    <x v="3"/>
    <x v="14"/>
    <x v="1"/>
  </r>
  <r>
    <d v="2016-04-12T00:00:00"/>
    <s v="A3448679"/>
    <s v="B4325-5M"/>
    <s v="chin"/>
    <x v="0"/>
    <x v="2"/>
    <n v="1"/>
    <x v="0"/>
    <x v="0"/>
    <m/>
    <x v="3"/>
    <x v="14"/>
    <x v="1"/>
  </r>
  <r>
    <d v="2016-04-12T00:00:00"/>
    <s v="A3449888"/>
    <s v="B8099-9H"/>
    <s v="chin"/>
    <x v="0"/>
    <x v="0"/>
    <n v="1"/>
    <x v="0"/>
    <x v="0"/>
    <m/>
    <x v="3"/>
    <x v="14"/>
    <x v="1"/>
  </r>
  <r>
    <d v="2016-04-12T00:00:00"/>
    <s v="A3448083"/>
    <s v="B9604-5A"/>
    <s v="chin"/>
    <x v="0"/>
    <x v="3"/>
    <n v="1"/>
    <x v="0"/>
    <x v="0"/>
    <m/>
    <x v="3"/>
    <x v="14"/>
    <x v="1"/>
  </r>
  <r>
    <d v="2016-04-12T00:00:00"/>
    <s v="A3449269"/>
    <s v="B9604-5A"/>
    <s v="chin"/>
    <x v="0"/>
    <x v="3"/>
    <n v="1"/>
    <x v="0"/>
    <x v="0"/>
    <m/>
    <x v="3"/>
    <x v="14"/>
    <x v="1"/>
  </r>
  <r>
    <d v="2016-04-12T00:00:00"/>
    <s v="A3449269"/>
    <s v="B9604-5A"/>
    <s v="chin"/>
    <x v="0"/>
    <x v="8"/>
    <n v="1"/>
    <x v="0"/>
    <x v="0"/>
    <m/>
    <x v="3"/>
    <x v="14"/>
    <x v="1"/>
  </r>
  <r>
    <d v="2016-04-12T00:00:00"/>
    <s v="A3448786"/>
    <s v="B8025-9U"/>
    <s v="chin"/>
    <x v="0"/>
    <x v="2"/>
    <n v="1"/>
    <x v="0"/>
    <x v="0"/>
    <m/>
    <x v="3"/>
    <x v="14"/>
    <x v="1"/>
  </r>
  <r>
    <d v="2016-04-12T00:00:00"/>
    <s v="A3448786"/>
    <s v="B8025-9U"/>
    <s v="chin"/>
    <x v="0"/>
    <x v="1"/>
    <n v="2"/>
    <x v="0"/>
    <x v="0"/>
    <m/>
    <x v="3"/>
    <x v="14"/>
    <x v="1"/>
  </r>
  <r>
    <d v="2016-04-12T00:00:00"/>
    <s v="P3036501"/>
    <s v="E296Y-9M"/>
    <s v="chin"/>
    <x v="0"/>
    <x v="1"/>
    <n v="1"/>
    <x v="0"/>
    <x v="0"/>
    <m/>
    <x v="3"/>
    <x v="14"/>
    <x v="1"/>
  </r>
  <r>
    <d v="2016-04-12T00:00:00"/>
    <s v="A3448522"/>
    <s v="B9604-5A"/>
    <s v="chin"/>
    <x v="0"/>
    <x v="1"/>
    <n v="1"/>
    <x v="0"/>
    <x v="0"/>
    <m/>
    <x v="3"/>
    <x v="14"/>
    <x v="1"/>
  </r>
  <r>
    <d v="2016-04-12T00:00:00"/>
    <s v="A3448887"/>
    <s v="B9604-5A"/>
    <s v="chin"/>
    <x v="0"/>
    <x v="2"/>
    <n v="1"/>
    <x v="0"/>
    <x v="0"/>
    <m/>
    <x v="3"/>
    <x v="14"/>
    <x v="1"/>
  </r>
  <r>
    <d v="2016-04-12T00:00:00"/>
    <s v="A3449048"/>
    <s v="B9604-5A"/>
    <s v="chin"/>
    <x v="0"/>
    <x v="2"/>
    <n v="1"/>
    <x v="0"/>
    <x v="0"/>
    <m/>
    <x v="3"/>
    <x v="14"/>
    <x v="1"/>
  </r>
  <r>
    <d v="2016-04-12T00:00:00"/>
    <s v="A3449048"/>
    <s v="B9604-5A"/>
    <s v="chin"/>
    <x v="0"/>
    <x v="0"/>
    <n v="1"/>
    <x v="0"/>
    <x v="0"/>
    <m/>
    <x v="3"/>
    <x v="14"/>
    <x v="1"/>
  </r>
  <r>
    <d v="2016-04-12T00:00:00"/>
    <s v="A3449997"/>
    <s v="B8960-16G"/>
    <s v="kia"/>
    <x v="0"/>
    <x v="1"/>
    <n v="2"/>
    <x v="0"/>
    <x v="0"/>
    <m/>
    <x v="3"/>
    <x v="14"/>
    <x v="1"/>
  </r>
  <r>
    <d v="2016-04-12T00:00:00"/>
    <s v="A3449747"/>
    <s v="B9604-5A"/>
    <s v="kia"/>
    <x v="0"/>
    <x v="2"/>
    <n v="1"/>
    <x v="0"/>
    <x v="0"/>
    <m/>
    <x v="3"/>
    <x v="14"/>
    <x v="1"/>
  </r>
  <r>
    <d v="2016-04-12T00:00:00"/>
    <s v="A3449747"/>
    <s v="B9604-5A"/>
    <s v="kia"/>
    <x v="0"/>
    <x v="3"/>
    <n v="1"/>
    <x v="0"/>
    <x v="0"/>
    <m/>
    <x v="3"/>
    <x v="14"/>
    <x v="1"/>
  </r>
  <r>
    <d v="2016-04-12T00:00:00"/>
    <s v="A3447514"/>
    <s v="B9604-5A"/>
    <s v="kia"/>
    <x v="0"/>
    <x v="1"/>
    <n v="1"/>
    <x v="0"/>
    <x v="0"/>
    <m/>
    <x v="3"/>
    <x v="14"/>
    <x v="1"/>
  </r>
  <r>
    <d v="2016-04-12T00:00:00"/>
    <s v="A3448787"/>
    <s v="B8025-9U"/>
    <s v="kia"/>
    <x v="0"/>
    <x v="1"/>
    <n v="1"/>
    <x v="0"/>
    <x v="0"/>
    <m/>
    <x v="3"/>
    <x v="14"/>
    <x v="1"/>
  </r>
  <r>
    <d v="2016-04-12T00:00:00"/>
    <s v="A3448906"/>
    <s v="B9604-5A"/>
    <s v="kia"/>
    <x v="0"/>
    <x v="1"/>
    <n v="1"/>
    <x v="0"/>
    <x v="0"/>
    <m/>
    <x v="3"/>
    <x v="14"/>
    <x v="1"/>
  </r>
  <r>
    <d v="2016-04-12T00:00:00"/>
    <s v="A3450000"/>
    <s v="B8960-16G"/>
    <s v="kia"/>
    <x v="0"/>
    <x v="1"/>
    <n v="10"/>
    <x v="0"/>
    <x v="0"/>
    <m/>
    <x v="3"/>
    <x v="14"/>
    <x v="1"/>
  </r>
  <r>
    <d v="2016-04-12T00:00:00"/>
    <s v="A3449996"/>
    <s v="B8960-16G"/>
    <s v="kia"/>
    <x v="0"/>
    <x v="1"/>
    <n v="15"/>
    <x v="0"/>
    <x v="0"/>
    <m/>
    <x v="3"/>
    <x v="14"/>
    <x v="1"/>
  </r>
  <r>
    <d v="2016-04-12T00:00:00"/>
    <s v="P1024598"/>
    <s v="B8014-9U"/>
    <s v="kia"/>
    <x v="0"/>
    <x v="2"/>
    <n v="1"/>
    <x v="0"/>
    <x v="0"/>
    <m/>
    <x v="3"/>
    <x v="14"/>
    <x v="1"/>
  </r>
  <r>
    <d v="2016-04-12T00:00:00"/>
    <s v="A3449895"/>
    <s v="B8099-9H"/>
    <s v="kia"/>
    <x v="0"/>
    <x v="3"/>
    <n v="1"/>
    <x v="0"/>
    <x v="0"/>
    <m/>
    <x v="3"/>
    <x v="14"/>
    <x v="1"/>
  </r>
  <r>
    <d v="2016-04-12T00:00:00"/>
    <s v="A3446774"/>
    <s v="B8025-9U"/>
    <s v="kia"/>
    <x v="0"/>
    <x v="2"/>
    <n v="2"/>
    <x v="0"/>
    <x v="0"/>
    <m/>
    <x v="3"/>
    <x v="14"/>
    <x v="1"/>
  </r>
  <r>
    <d v="2016-04-12T00:00:00"/>
    <s v="A3446774"/>
    <s v="B8025-9U"/>
    <s v="kia"/>
    <x v="0"/>
    <x v="1"/>
    <n v="5"/>
    <x v="0"/>
    <x v="0"/>
    <m/>
    <x v="3"/>
    <x v="14"/>
    <x v="1"/>
  </r>
  <r>
    <d v="2016-04-12T00:00:00"/>
    <s v="A3449335"/>
    <s v="B8025-9U"/>
    <s v="kia"/>
    <x v="0"/>
    <x v="1"/>
    <n v="8"/>
    <x v="0"/>
    <x v="0"/>
    <m/>
    <x v="3"/>
    <x v="14"/>
    <x v="1"/>
  </r>
  <r>
    <d v="2016-04-12T00:00:00"/>
    <s v="A3450770"/>
    <s v="B4406-9S"/>
    <s v="kia"/>
    <x v="0"/>
    <x v="1"/>
    <n v="2"/>
    <x v="0"/>
    <x v="0"/>
    <m/>
    <x v="3"/>
    <x v="14"/>
    <x v="1"/>
  </r>
  <r>
    <d v="2016-04-12T00:00:00"/>
    <s v="A3449275"/>
    <s v="B9604-5A"/>
    <s v="kia"/>
    <x v="0"/>
    <x v="6"/>
    <n v="3"/>
    <x v="0"/>
    <x v="1"/>
    <m/>
    <x v="3"/>
    <x v="14"/>
    <x v="1"/>
  </r>
  <r>
    <d v="2016-04-12T00:00:00"/>
    <s v="P2012476"/>
    <s v="AD52B-5P"/>
    <s v="kia"/>
    <x v="0"/>
    <x v="6"/>
    <n v="1"/>
    <x v="0"/>
    <x v="1"/>
    <m/>
    <x v="3"/>
    <x v="14"/>
    <x v="1"/>
  </r>
  <r>
    <d v="2016-04-12T00:00:00"/>
    <s v="A3446776"/>
    <s v="B8025-9U"/>
    <s v="kia"/>
    <x v="0"/>
    <x v="6"/>
    <n v="3"/>
    <x v="0"/>
    <x v="1"/>
    <m/>
    <x v="3"/>
    <x v="14"/>
    <x v="1"/>
  </r>
  <r>
    <d v="2016-04-12T00:00:00"/>
    <s v="A3448522"/>
    <s v="B9604-5A"/>
    <s v="kia"/>
    <x v="0"/>
    <x v="1"/>
    <n v="1"/>
    <x v="0"/>
    <x v="1"/>
    <m/>
    <x v="3"/>
    <x v="14"/>
    <x v="1"/>
  </r>
  <r>
    <d v="2016-04-13T00:00:00"/>
    <s v="A3449930"/>
    <s v="B8099-9H"/>
    <s v="kia"/>
    <x v="0"/>
    <x v="1"/>
    <n v="1"/>
    <x v="0"/>
    <x v="0"/>
    <m/>
    <x v="3"/>
    <x v="14"/>
    <x v="1"/>
  </r>
  <r>
    <d v="2016-04-13T00:00:00"/>
    <s v="A3449060"/>
    <s v="B9604-5A"/>
    <s v="KELLY"/>
    <x v="0"/>
    <x v="2"/>
    <n v="1"/>
    <x v="0"/>
    <x v="0"/>
    <m/>
    <x v="3"/>
    <x v="14"/>
    <x v="1"/>
  </r>
  <r>
    <d v="2016-04-13T00:00:00"/>
    <s v="A3446772"/>
    <s v="B8025-9U"/>
    <s v="KELLY"/>
    <x v="0"/>
    <x v="2"/>
    <n v="1"/>
    <x v="0"/>
    <x v="0"/>
    <m/>
    <x v="3"/>
    <x v="14"/>
    <x v="1"/>
  </r>
  <r>
    <d v="2016-04-13T00:00:00"/>
    <s v="A3446773"/>
    <s v="B8025-9U"/>
    <s v="KELLY"/>
    <x v="0"/>
    <x v="1"/>
    <n v="2"/>
    <x v="0"/>
    <x v="0"/>
    <m/>
    <x v="3"/>
    <x v="14"/>
    <x v="1"/>
  </r>
  <r>
    <d v="2016-04-13T00:00:00"/>
    <s v="A3449333"/>
    <s v="B8025-9U"/>
    <s v="KELLY"/>
    <x v="0"/>
    <x v="2"/>
    <n v="1"/>
    <x v="0"/>
    <x v="0"/>
    <m/>
    <x v="3"/>
    <x v="14"/>
    <x v="1"/>
  </r>
  <r>
    <d v="2016-04-13T00:00:00"/>
    <s v="A3449337"/>
    <s v="B8025-9U"/>
    <s v="KELLY"/>
    <x v="0"/>
    <x v="2"/>
    <n v="1"/>
    <x v="0"/>
    <x v="0"/>
    <m/>
    <x v="3"/>
    <x v="14"/>
    <x v="1"/>
  </r>
  <r>
    <d v="2016-04-13T00:00:00"/>
    <s v="A3449995"/>
    <s v="B8960-16G"/>
    <s v="KELLY"/>
    <x v="0"/>
    <x v="1"/>
    <n v="1"/>
    <x v="0"/>
    <x v="0"/>
    <m/>
    <x v="3"/>
    <x v="14"/>
    <x v="1"/>
  </r>
  <r>
    <d v="2016-04-13T00:00:00"/>
    <s v="A3450517"/>
    <s v="B8960-16G"/>
    <s v="KELLY"/>
    <x v="0"/>
    <x v="0"/>
    <n v="1"/>
    <x v="0"/>
    <x v="0"/>
    <m/>
    <x v="3"/>
    <x v="14"/>
    <x v="1"/>
  </r>
  <r>
    <d v="2016-04-13T00:00:00"/>
    <s v="A3449934"/>
    <s v="B8099-9H"/>
    <s v="KELLY"/>
    <x v="0"/>
    <x v="2"/>
    <n v="1"/>
    <x v="0"/>
    <x v="0"/>
    <m/>
    <x v="3"/>
    <x v="14"/>
    <x v="1"/>
  </r>
  <r>
    <d v="2016-04-13T00:00:00"/>
    <s v="A3449934"/>
    <s v="B8099-9H"/>
    <s v="KELLY"/>
    <x v="0"/>
    <x v="3"/>
    <n v="2"/>
    <x v="0"/>
    <x v="0"/>
    <m/>
    <x v="3"/>
    <x v="14"/>
    <x v="1"/>
  </r>
  <r>
    <d v="2016-04-13T00:00:00"/>
    <s v="A3449886"/>
    <s v="B8099-9H"/>
    <s v="KELLY"/>
    <x v="0"/>
    <x v="2"/>
    <n v="1"/>
    <x v="0"/>
    <x v="0"/>
    <m/>
    <x v="3"/>
    <x v="14"/>
    <x v="1"/>
  </r>
  <r>
    <d v="2016-04-13T00:00:00"/>
    <s v="A3450033"/>
    <s v="B8960-16G"/>
    <s v="KELLY"/>
    <x v="0"/>
    <x v="0"/>
    <n v="1"/>
    <x v="0"/>
    <x v="0"/>
    <m/>
    <x v="3"/>
    <x v="14"/>
    <x v="1"/>
  </r>
  <r>
    <d v="2016-04-13T00:00:00"/>
    <s v="A3449932"/>
    <s v="B8099-9H"/>
    <s v="KELLY"/>
    <x v="0"/>
    <x v="1"/>
    <n v="1"/>
    <x v="0"/>
    <x v="0"/>
    <m/>
    <x v="3"/>
    <x v="14"/>
    <x v="1"/>
  </r>
  <r>
    <d v="2016-04-13T00:00:00"/>
    <s v="A3450520"/>
    <s v="B8960-16G"/>
    <s v="KELLY"/>
    <x v="0"/>
    <x v="1"/>
    <n v="1"/>
    <x v="0"/>
    <x v="0"/>
    <m/>
    <x v="3"/>
    <x v="14"/>
    <x v="1"/>
  </r>
  <r>
    <d v="2016-04-13T00:00:00"/>
    <s v="A3450520"/>
    <s v="B8960-16G"/>
    <s v="KELLY"/>
    <x v="0"/>
    <x v="3"/>
    <n v="1"/>
    <x v="0"/>
    <x v="0"/>
    <m/>
    <x v="3"/>
    <x v="14"/>
    <x v="1"/>
  </r>
  <r>
    <d v="2016-04-13T00:00:00"/>
    <s v="A3450521"/>
    <s v="B8960-16G"/>
    <s v="kia"/>
    <x v="0"/>
    <x v="1"/>
    <n v="1"/>
    <x v="0"/>
    <x v="0"/>
    <m/>
    <x v="3"/>
    <x v="14"/>
    <x v="1"/>
  </r>
  <r>
    <d v="2016-04-13T00:00:00"/>
    <s v="A3450809"/>
    <s v="B9604-5A"/>
    <s v="kia"/>
    <x v="0"/>
    <x v="1"/>
    <n v="2"/>
    <x v="0"/>
    <x v="0"/>
    <m/>
    <x v="3"/>
    <x v="14"/>
    <x v="1"/>
  </r>
  <r>
    <d v="2016-04-13T00:00:00"/>
    <s v="A3449345"/>
    <s v="B8025-9U"/>
    <s v="kia"/>
    <x v="0"/>
    <x v="1"/>
    <n v="2"/>
    <x v="0"/>
    <x v="0"/>
    <m/>
    <x v="3"/>
    <x v="14"/>
    <x v="1"/>
  </r>
  <r>
    <d v="2016-04-13T00:00:00"/>
    <s v="A3448785"/>
    <s v="B8025-9U"/>
    <s v="PEE"/>
    <x v="0"/>
    <x v="2"/>
    <n v="1"/>
    <x v="0"/>
    <x v="0"/>
    <m/>
    <x v="3"/>
    <x v="14"/>
    <x v="1"/>
  </r>
  <r>
    <d v="2016-04-13T00:00:00"/>
    <s v="A3448785"/>
    <s v="B8025-9U"/>
    <s v="PEE"/>
    <x v="0"/>
    <x v="1"/>
    <n v="3"/>
    <x v="0"/>
    <x v="0"/>
    <m/>
    <x v="3"/>
    <x v="14"/>
    <x v="1"/>
  </r>
  <r>
    <d v="2016-04-13T00:00:00"/>
    <s v="A3445161"/>
    <s v="B9604-5A"/>
    <s v="PEE"/>
    <x v="0"/>
    <x v="0"/>
    <n v="1"/>
    <x v="0"/>
    <x v="0"/>
    <m/>
    <x v="3"/>
    <x v="14"/>
    <x v="1"/>
  </r>
  <r>
    <d v="2016-04-13T00:00:00"/>
    <s v="A3445161"/>
    <s v="B9604-5A"/>
    <s v="PEE"/>
    <x v="0"/>
    <x v="1"/>
    <n v="1"/>
    <x v="0"/>
    <x v="0"/>
    <m/>
    <x v="3"/>
    <x v="14"/>
    <x v="1"/>
  </r>
  <r>
    <d v="2016-04-13T00:00:00"/>
    <s v="A3447814"/>
    <s v="B8025-9U"/>
    <s v="PEE"/>
    <x v="0"/>
    <x v="1"/>
    <n v="5"/>
    <x v="0"/>
    <x v="0"/>
    <m/>
    <x v="3"/>
    <x v="14"/>
    <x v="1"/>
  </r>
  <r>
    <d v="2016-04-13T00:00:00"/>
    <s v="A3447811"/>
    <s v="B8025-9U"/>
    <s v="PEE"/>
    <x v="0"/>
    <x v="1"/>
    <n v="3"/>
    <x v="0"/>
    <x v="0"/>
    <m/>
    <x v="3"/>
    <x v="14"/>
    <x v="1"/>
  </r>
  <r>
    <d v="2016-04-13T00:00:00"/>
    <s v="A3450591"/>
    <s v="B8029-9N"/>
    <s v="PEE"/>
    <x v="0"/>
    <x v="1"/>
    <n v="5"/>
    <x v="0"/>
    <x v="0"/>
    <m/>
    <x v="3"/>
    <x v="14"/>
    <x v="1"/>
  </r>
  <r>
    <d v="2016-04-13T00:00:00"/>
    <s v="A3449812"/>
    <s v="B4304-5M"/>
    <s v="PEE"/>
    <x v="0"/>
    <x v="1"/>
    <n v="1"/>
    <x v="0"/>
    <x v="0"/>
    <m/>
    <x v="3"/>
    <x v="14"/>
    <x v="1"/>
  </r>
  <r>
    <d v="2016-04-13T00:00:00"/>
    <s v="A3449813"/>
    <s v="B4304-5M"/>
    <s v="PEE"/>
    <x v="0"/>
    <x v="1"/>
    <n v="3"/>
    <x v="0"/>
    <x v="0"/>
    <m/>
    <x v="3"/>
    <x v="14"/>
    <x v="1"/>
  </r>
  <r>
    <d v="2016-04-13T00:00:00"/>
    <s v="A3449802"/>
    <s v="B4304-5M"/>
    <s v="PEE"/>
    <x v="0"/>
    <x v="2"/>
    <n v="1"/>
    <x v="0"/>
    <x v="0"/>
    <m/>
    <x v="3"/>
    <x v="14"/>
    <x v="1"/>
  </r>
  <r>
    <d v="2016-04-13T00:00:00"/>
    <s v="A3449802"/>
    <s v="B4304-5M"/>
    <s v="PEE"/>
    <x v="0"/>
    <x v="1"/>
    <n v="1"/>
    <x v="0"/>
    <x v="0"/>
    <m/>
    <x v="3"/>
    <x v="14"/>
    <x v="1"/>
  </r>
  <r>
    <d v="2016-04-13T00:00:00"/>
    <s v="A3449816"/>
    <s v="B4304-5M"/>
    <s v="PEE"/>
    <x v="0"/>
    <x v="1"/>
    <n v="7"/>
    <x v="0"/>
    <x v="0"/>
    <m/>
    <x v="3"/>
    <x v="14"/>
    <x v="1"/>
  </r>
  <r>
    <d v="2016-04-13T00:00:00"/>
    <s v="A3450256"/>
    <s v="B4324-5P"/>
    <s v="PEE"/>
    <x v="0"/>
    <x v="1"/>
    <n v="2"/>
    <x v="0"/>
    <x v="0"/>
    <m/>
    <x v="3"/>
    <x v="14"/>
    <x v="1"/>
  </r>
  <r>
    <d v="2016-04-13T00:00:00"/>
    <s v="A3449814"/>
    <s v="B4304-5M"/>
    <s v="PEE"/>
    <x v="0"/>
    <x v="1"/>
    <n v="2"/>
    <x v="0"/>
    <x v="0"/>
    <m/>
    <x v="3"/>
    <x v="14"/>
    <x v="1"/>
  </r>
  <r>
    <d v="2016-04-13T00:00:00"/>
    <s v="A3450035"/>
    <s v="B8960-16G"/>
    <s v="PEE"/>
    <x v="0"/>
    <x v="0"/>
    <n v="3"/>
    <x v="0"/>
    <x v="0"/>
    <m/>
    <x v="3"/>
    <x v="14"/>
    <x v="1"/>
  </r>
  <r>
    <d v="2016-04-13T00:00:00"/>
    <s v="A3450035"/>
    <s v="B8960-16G"/>
    <s v="PEE"/>
    <x v="0"/>
    <x v="1"/>
    <n v="1"/>
    <x v="0"/>
    <x v="0"/>
    <m/>
    <x v="3"/>
    <x v="14"/>
    <x v="1"/>
  </r>
  <r>
    <d v="2016-04-13T00:00:00"/>
    <s v="A3449936"/>
    <s v="B8099-9H"/>
    <s v="YI"/>
    <x v="0"/>
    <x v="9"/>
    <n v="1"/>
    <x v="0"/>
    <x v="1"/>
    <m/>
    <x v="3"/>
    <x v="14"/>
    <x v="1"/>
  </r>
  <r>
    <d v="2016-04-13T00:00:00"/>
    <s v="A3450809"/>
    <s v="B9604-5A"/>
    <s v="kia"/>
    <x v="0"/>
    <x v="6"/>
    <n v="1"/>
    <x v="0"/>
    <x v="1"/>
    <m/>
    <x v="3"/>
    <x v="14"/>
    <x v="1"/>
  </r>
  <r>
    <d v="2016-04-13T00:00:00"/>
    <s v="A3446773"/>
    <s v="B8025"/>
    <s v="WC"/>
    <x v="1"/>
    <x v="15"/>
    <n v="1"/>
    <x v="1"/>
    <x v="2"/>
    <m/>
    <x v="3"/>
    <x v="14"/>
    <x v="1"/>
  </r>
  <r>
    <d v="2016-04-14T00:00:00"/>
    <s v="A3447809"/>
    <s v="B8025-9U"/>
    <s v="KELLY"/>
    <x v="0"/>
    <x v="0"/>
    <n v="1"/>
    <x v="0"/>
    <x v="0"/>
    <m/>
    <x v="3"/>
    <x v="14"/>
    <x v="1"/>
  </r>
  <r>
    <d v="2016-04-14T00:00:00"/>
    <s v="A3450036"/>
    <s v="B8960-16G"/>
    <s v="KELLY"/>
    <x v="0"/>
    <x v="1"/>
    <n v="1"/>
    <x v="0"/>
    <x v="0"/>
    <m/>
    <x v="3"/>
    <x v="14"/>
    <x v="1"/>
  </r>
  <r>
    <d v="2016-04-14T00:00:00"/>
    <s v="A3447827"/>
    <s v="B4315-5M"/>
    <s v="KELLY"/>
    <x v="0"/>
    <x v="1"/>
    <n v="1"/>
    <x v="0"/>
    <x v="0"/>
    <m/>
    <x v="3"/>
    <x v="14"/>
    <x v="1"/>
  </r>
  <r>
    <d v="2016-04-14T00:00:00"/>
    <s v="A3449893"/>
    <s v="B8099-9H"/>
    <s v="KELLY"/>
    <x v="0"/>
    <x v="1"/>
    <n v="1"/>
    <x v="0"/>
    <x v="0"/>
    <m/>
    <x v="3"/>
    <x v="14"/>
    <x v="1"/>
  </r>
  <r>
    <d v="2016-04-14T00:00:00"/>
    <s v="A3449999"/>
    <s v="B8960-16G"/>
    <s v="KELLY"/>
    <x v="0"/>
    <x v="2"/>
    <n v="1"/>
    <x v="0"/>
    <x v="0"/>
    <m/>
    <x v="3"/>
    <x v="14"/>
    <x v="1"/>
  </r>
  <r>
    <d v="2016-04-14T00:00:00"/>
    <s v="A3449782"/>
    <s v="B7968-9W"/>
    <s v="chin"/>
    <x v="0"/>
    <x v="0"/>
    <n v="1"/>
    <x v="0"/>
    <x v="0"/>
    <m/>
    <x v="3"/>
    <x v="14"/>
    <x v="1"/>
  </r>
  <r>
    <d v="2016-04-14T00:00:00"/>
    <s v="A3449340"/>
    <s v="B8025-9U"/>
    <s v="chin"/>
    <x v="0"/>
    <x v="2"/>
    <n v="1"/>
    <x v="0"/>
    <x v="0"/>
    <m/>
    <x v="3"/>
    <x v="14"/>
    <x v="1"/>
  </r>
  <r>
    <d v="2016-04-14T00:00:00"/>
    <s v="A3449343"/>
    <s v="B8025-9U"/>
    <s v="chin"/>
    <x v="0"/>
    <x v="2"/>
    <n v="1"/>
    <x v="0"/>
    <x v="0"/>
    <m/>
    <x v="3"/>
    <x v="14"/>
    <x v="1"/>
  </r>
  <r>
    <d v="2016-04-14T00:00:00"/>
    <s v="A3448783"/>
    <s v="B8025-9U"/>
    <s v="chin"/>
    <x v="0"/>
    <x v="1"/>
    <n v="3"/>
    <x v="0"/>
    <x v="0"/>
    <m/>
    <x v="3"/>
    <x v="14"/>
    <x v="1"/>
  </r>
  <r>
    <d v="2016-04-14T00:00:00"/>
    <s v="A3449960"/>
    <s v="B9508-10V"/>
    <s v="chin"/>
    <x v="0"/>
    <x v="2"/>
    <n v="1"/>
    <x v="0"/>
    <x v="0"/>
    <m/>
    <x v="3"/>
    <x v="14"/>
    <x v="1"/>
  </r>
  <r>
    <d v="2016-04-14T00:00:00"/>
    <s v="A3449960"/>
    <s v="B9508-10V"/>
    <s v="chin"/>
    <x v="0"/>
    <x v="3"/>
    <n v="8"/>
    <x v="0"/>
    <x v="0"/>
    <m/>
    <x v="3"/>
    <x v="14"/>
    <x v="1"/>
  </r>
  <r>
    <d v="2016-04-14T00:00:00"/>
    <s v="A3449959"/>
    <s v="B9508-10V"/>
    <s v="chin"/>
    <x v="0"/>
    <x v="3"/>
    <n v="1"/>
    <x v="0"/>
    <x v="0"/>
    <m/>
    <x v="3"/>
    <x v="14"/>
    <x v="1"/>
  </r>
  <r>
    <d v="2016-04-14T00:00:00"/>
    <s v="A3448234"/>
    <s v="B4401-9L"/>
    <s v="chin"/>
    <x v="0"/>
    <x v="1"/>
    <n v="1"/>
    <x v="0"/>
    <x v="0"/>
    <m/>
    <x v="3"/>
    <x v="14"/>
    <x v="1"/>
  </r>
  <r>
    <d v="2016-04-14T00:00:00"/>
    <s v="A3448683"/>
    <s v="B4325-5M"/>
    <s v="chin"/>
    <x v="0"/>
    <x v="2"/>
    <n v="1"/>
    <x v="0"/>
    <x v="0"/>
    <m/>
    <x v="3"/>
    <x v="14"/>
    <x v="1"/>
  </r>
  <r>
    <d v="2016-04-14T00:00:00"/>
    <s v="A3447266"/>
    <s v="B9608-5N"/>
    <s v="chin"/>
    <x v="0"/>
    <x v="0"/>
    <n v="1"/>
    <x v="0"/>
    <x v="0"/>
    <m/>
    <x v="3"/>
    <x v="14"/>
    <x v="1"/>
  </r>
  <r>
    <d v="2016-04-14T00:00:00"/>
    <s v="A3447266"/>
    <s v="B9608-5N"/>
    <s v="chin"/>
    <x v="0"/>
    <x v="1"/>
    <n v="2"/>
    <x v="0"/>
    <x v="0"/>
    <m/>
    <x v="3"/>
    <x v="14"/>
    <x v="1"/>
  </r>
  <r>
    <d v="2016-04-14T00:00:00"/>
    <s v="A3448238"/>
    <s v="B4401-9L"/>
    <s v="chin"/>
    <x v="0"/>
    <x v="1"/>
    <n v="1"/>
    <x v="0"/>
    <x v="0"/>
    <m/>
    <x v="3"/>
    <x v="14"/>
    <x v="1"/>
  </r>
  <r>
    <d v="2016-04-14T00:00:00"/>
    <s v="P3035925"/>
    <s v="AL80B-9M"/>
    <s v="chin"/>
    <x v="0"/>
    <x v="3"/>
    <n v="1"/>
    <x v="0"/>
    <x v="0"/>
    <m/>
    <x v="3"/>
    <x v="14"/>
    <x v="1"/>
  </r>
  <r>
    <d v="2016-04-14T00:00:00"/>
    <s v="A3449798"/>
    <s v="B8960-16G"/>
    <s v="chin"/>
    <x v="0"/>
    <x v="1"/>
    <n v="1"/>
    <x v="0"/>
    <x v="0"/>
    <m/>
    <x v="3"/>
    <x v="14"/>
    <x v="1"/>
  </r>
  <r>
    <d v="2016-04-14T00:00:00"/>
    <s v="A3449798"/>
    <s v="B8960-16G"/>
    <s v="chin"/>
    <x v="0"/>
    <x v="3"/>
    <n v="1"/>
    <x v="0"/>
    <x v="0"/>
    <m/>
    <x v="3"/>
    <x v="14"/>
    <x v="1"/>
  </r>
  <r>
    <d v="2016-04-14T00:00:00"/>
    <s v="A3447823"/>
    <s v="B8025-9U"/>
    <s v="chin"/>
    <x v="0"/>
    <x v="1"/>
    <n v="2"/>
    <x v="0"/>
    <x v="0"/>
    <m/>
    <x v="3"/>
    <x v="14"/>
    <x v="1"/>
  </r>
  <r>
    <d v="2016-04-14T00:00:00"/>
    <s v="A3447823"/>
    <s v="B8025-9U"/>
    <s v="chin"/>
    <x v="0"/>
    <x v="3"/>
    <n v="1"/>
    <x v="0"/>
    <x v="0"/>
    <m/>
    <x v="3"/>
    <x v="14"/>
    <x v="1"/>
  </r>
  <r>
    <d v="2016-04-14T00:00:00"/>
    <s v="A3450536"/>
    <s v="B8020-9L"/>
    <s v="chin"/>
    <x v="0"/>
    <x v="10"/>
    <n v="1"/>
    <x v="0"/>
    <x v="0"/>
    <m/>
    <x v="3"/>
    <x v="14"/>
    <x v="1"/>
  </r>
  <r>
    <d v="2016-04-14T00:00:00"/>
    <s v="A3450536"/>
    <s v="B8020-9L"/>
    <s v="chin"/>
    <x v="0"/>
    <x v="1"/>
    <n v="5"/>
    <x v="0"/>
    <x v="0"/>
    <m/>
    <x v="3"/>
    <x v="14"/>
    <x v="1"/>
  </r>
  <r>
    <d v="2016-04-14T00:00:00"/>
    <s v="A3448682"/>
    <s v="B4325-5M"/>
    <s v="chin"/>
    <x v="0"/>
    <x v="8"/>
    <n v="1"/>
    <x v="0"/>
    <x v="0"/>
    <m/>
    <x v="3"/>
    <x v="14"/>
    <x v="1"/>
  </r>
  <r>
    <d v="2016-04-14T00:00:00"/>
    <s v="A3449962"/>
    <s v="B9508-10V"/>
    <s v="chin"/>
    <x v="0"/>
    <x v="3"/>
    <n v="2"/>
    <x v="0"/>
    <x v="0"/>
    <m/>
    <x v="3"/>
    <x v="14"/>
    <x v="1"/>
  </r>
  <r>
    <d v="2016-04-15T00:00:00"/>
    <s v="A3445243"/>
    <s v="B4324-5P"/>
    <s v="KELLY"/>
    <x v="0"/>
    <x v="3"/>
    <n v="1"/>
    <x v="0"/>
    <x v="0"/>
    <m/>
    <x v="3"/>
    <x v="14"/>
    <x v="1"/>
  </r>
  <r>
    <d v="2016-04-15T00:00:00"/>
    <s v="A3448252"/>
    <s v="B8099-9H"/>
    <s v="KELLY"/>
    <x v="0"/>
    <x v="2"/>
    <n v="1"/>
    <x v="0"/>
    <x v="0"/>
    <m/>
    <x v="3"/>
    <x v="14"/>
    <x v="1"/>
  </r>
  <r>
    <d v="2016-04-15T00:00:00"/>
    <s v="A3448252"/>
    <s v="B8099-9H"/>
    <s v="KELLY"/>
    <x v="0"/>
    <x v="3"/>
    <n v="1"/>
    <x v="0"/>
    <x v="0"/>
    <m/>
    <x v="3"/>
    <x v="14"/>
    <x v="1"/>
  </r>
  <r>
    <d v="2016-04-15T00:00:00"/>
    <s v="A3450531"/>
    <s v="B8015-9N"/>
    <s v="KELLY"/>
    <x v="0"/>
    <x v="1"/>
    <n v="1"/>
    <x v="0"/>
    <x v="0"/>
    <m/>
    <x v="3"/>
    <x v="14"/>
    <x v="1"/>
  </r>
  <r>
    <d v="2016-04-15T00:00:00"/>
    <s v="A3450806"/>
    <s v="B9604-5A"/>
    <s v="KELLY"/>
    <x v="0"/>
    <x v="0"/>
    <n v="1"/>
    <x v="0"/>
    <x v="0"/>
    <m/>
    <x v="3"/>
    <x v="14"/>
    <x v="1"/>
  </r>
  <r>
    <d v="2016-04-15T00:00:00"/>
    <s v="A3450806"/>
    <s v="B9604-5A"/>
    <s v="KELLY"/>
    <x v="0"/>
    <x v="1"/>
    <n v="1"/>
    <x v="0"/>
    <x v="0"/>
    <m/>
    <x v="3"/>
    <x v="14"/>
    <x v="1"/>
  </r>
  <r>
    <d v="2016-04-15T00:00:00"/>
    <s v="A3443936"/>
    <s v="B7932-9V"/>
    <s v="KELLY"/>
    <x v="0"/>
    <x v="3"/>
    <n v="1"/>
    <x v="0"/>
    <x v="0"/>
    <m/>
    <x v="3"/>
    <x v="14"/>
    <x v="1"/>
  </r>
  <r>
    <d v="2016-04-15T00:00:00"/>
    <s v="A3449818"/>
    <s v="B4304-5M"/>
    <s v="KELLY"/>
    <x v="0"/>
    <x v="0"/>
    <n v="3"/>
    <x v="0"/>
    <x v="0"/>
    <m/>
    <x v="3"/>
    <x v="14"/>
    <x v="1"/>
  </r>
  <r>
    <d v="2016-04-15T00:00:00"/>
    <s v="A3449817"/>
    <s v="B4304-5M"/>
    <s v="KELLY"/>
    <x v="0"/>
    <x v="2"/>
    <n v="2"/>
    <x v="0"/>
    <x v="0"/>
    <m/>
    <x v="3"/>
    <x v="14"/>
    <x v="1"/>
  </r>
  <r>
    <d v="2016-04-15T00:00:00"/>
    <s v="A3450825"/>
    <s v="B8099-9H"/>
    <s v="KELLY"/>
    <x v="0"/>
    <x v="1"/>
    <n v="1"/>
    <x v="0"/>
    <x v="0"/>
    <m/>
    <x v="3"/>
    <x v="14"/>
    <x v="1"/>
  </r>
  <r>
    <d v="2016-04-15T00:00:00"/>
    <s v="A3447819"/>
    <s v="B8025-9U"/>
    <s v="KELLY"/>
    <x v="0"/>
    <x v="3"/>
    <n v="1"/>
    <x v="0"/>
    <x v="0"/>
    <m/>
    <x v="3"/>
    <x v="14"/>
    <x v="1"/>
  </r>
  <r>
    <d v="2016-04-15T00:00:00"/>
    <s v="A3450153"/>
    <s v="B4401-9L"/>
    <s v="KELLY"/>
    <x v="0"/>
    <x v="0"/>
    <n v="1"/>
    <x v="0"/>
    <x v="0"/>
    <m/>
    <x v="3"/>
    <x v="14"/>
    <x v="1"/>
  </r>
  <r>
    <d v="2016-04-15T00:00:00"/>
    <s v="A3450796"/>
    <s v="B9604-5A"/>
    <s v="chin"/>
    <x v="0"/>
    <x v="0"/>
    <n v="1"/>
    <x v="0"/>
    <x v="0"/>
    <m/>
    <x v="3"/>
    <x v="14"/>
    <x v="1"/>
  </r>
  <r>
    <d v="2016-04-15T00:00:00"/>
    <s v="A3451363"/>
    <s v="B8020-9L"/>
    <s v="chin"/>
    <x v="0"/>
    <x v="2"/>
    <n v="1"/>
    <x v="0"/>
    <x v="0"/>
    <m/>
    <x v="3"/>
    <x v="14"/>
    <x v="1"/>
  </r>
  <r>
    <d v="2016-04-15T00:00:00"/>
    <s v="A3444594"/>
    <s v="B4318-5P"/>
    <s v="chin"/>
    <x v="0"/>
    <x v="2"/>
    <n v="1"/>
    <x v="0"/>
    <x v="0"/>
    <m/>
    <x v="3"/>
    <x v="14"/>
    <x v="1"/>
  </r>
  <r>
    <d v="2016-04-15T00:00:00"/>
    <s v="A3450587"/>
    <s v="B8029-9N"/>
    <s v="chin"/>
    <x v="0"/>
    <x v="0"/>
    <n v="1"/>
    <x v="0"/>
    <x v="0"/>
    <m/>
    <x v="3"/>
    <x v="14"/>
    <x v="1"/>
  </r>
  <r>
    <d v="2016-04-15T00:00:00"/>
    <s v="A3437975"/>
    <s v="B4306-5M"/>
    <s v="chin"/>
    <x v="0"/>
    <x v="1"/>
    <n v="1"/>
    <x v="0"/>
    <x v="0"/>
    <m/>
    <x v="3"/>
    <x v="14"/>
    <x v="1"/>
  </r>
  <r>
    <d v="2016-04-15T00:00:00"/>
    <s v="A3449271"/>
    <s v="B9604-5A"/>
    <s v="chin"/>
    <x v="0"/>
    <x v="1"/>
    <n v="1"/>
    <x v="0"/>
    <x v="0"/>
    <m/>
    <x v="3"/>
    <x v="14"/>
    <x v="1"/>
  </r>
  <r>
    <d v="2016-04-15T00:00:00"/>
    <s v="A3450808"/>
    <s v="B9604-5A"/>
    <s v="chin"/>
    <x v="0"/>
    <x v="1"/>
    <n v="1"/>
    <x v="0"/>
    <x v="0"/>
    <m/>
    <x v="3"/>
    <x v="14"/>
    <x v="1"/>
  </r>
  <r>
    <d v="2016-04-15T00:00:00"/>
    <s v="A3444875"/>
    <s v="B8000-9L"/>
    <s v="M.JOTHI"/>
    <x v="0"/>
    <x v="1"/>
    <n v="1"/>
    <x v="0"/>
    <x v="0"/>
    <m/>
    <x v="3"/>
    <x v="14"/>
    <x v="1"/>
  </r>
  <r>
    <d v="2016-04-15T00:00:00"/>
    <s v="P1024866"/>
    <s v="B9628-5D"/>
    <s v="M.JOTHI"/>
    <x v="0"/>
    <x v="2"/>
    <n v="1"/>
    <x v="0"/>
    <x v="0"/>
    <m/>
    <x v="3"/>
    <x v="14"/>
    <x v="1"/>
  </r>
  <r>
    <d v="2016-04-15T00:00:00"/>
    <s v="A3449334"/>
    <s v="B8025-9U"/>
    <s v="M.JOTHI"/>
    <x v="0"/>
    <x v="1"/>
    <n v="1"/>
    <x v="0"/>
    <x v="0"/>
    <m/>
    <x v="3"/>
    <x v="14"/>
    <x v="1"/>
  </r>
  <r>
    <d v="2016-04-15T00:00:00"/>
    <s v="A3452508"/>
    <s v="B9607-5N"/>
    <s v="M.JOTHI"/>
    <x v="0"/>
    <x v="8"/>
    <n v="1"/>
    <x v="0"/>
    <x v="0"/>
    <m/>
    <x v="3"/>
    <x v="14"/>
    <x v="1"/>
  </r>
  <r>
    <d v="2016-04-15T00:00:00"/>
    <s v="A3450406"/>
    <s v="B8021-9K"/>
    <s v="KELLY"/>
    <x v="0"/>
    <x v="6"/>
    <n v="1"/>
    <x v="0"/>
    <x v="1"/>
    <m/>
    <x v="3"/>
    <x v="14"/>
    <x v="1"/>
  </r>
  <r>
    <d v="2016-04-15T00:00:00"/>
    <s v="A3447480"/>
    <s v="B4319-5P"/>
    <s v="M.JOTHI"/>
    <x v="0"/>
    <x v="1"/>
    <n v="1"/>
    <x v="0"/>
    <x v="1"/>
    <m/>
    <x v="3"/>
    <x v="14"/>
    <x v="1"/>
  </r>
  <r>
    <d v="2016-04-15T00:00:00"/>
    <s v="A3450248"/>
    <s v="B4324-5P"/>
    <s v="M.JOTHI"/>
    <x v="0"/>
    <x v="1"/>
    <n v="1"/>
    <x v="0"/>
    <x v="1"/>
    <m/>
    <x v="3"/>
    <x v="14"/>
    <x v="1"/>
  </r>
  <r>
    <d v="2016-04-15T00:00:00"/>
    <s v="A3452506"/>
    <s v="B9607-5N"/>
    <s v="M.JOTHI"/>
    <x v="0"/>
    <x v="1"/>
    <n v="1"/>
    <x v="0"/>
    <x v="1"/>
    <m/>
    <x v="3"/>
    <x v="14"/>
    <x v="1"/>
  </r>
  <r>
    <d v="2016-04-15T00:00:00"/>
    <s v="A3449334"/>
    <s v="B8025-9U"/>
    <s v="kia"/>
    <x v="0"/>
    <x v="1"/>
    <n v="1"/>
    <x v="0"/>
    <x v="1"/>
    <m/>
    <x v="3"/>
    <x v="14"/>
    <x v="1"/>
  </r>
  <r>
    <d v="2016-04-15T00:00:00"/>
    <s v="A3449818"/>
    <s v="B4304"/>
    <s v="QK"/>
    <x v="0"/>
    <x v="15"/>
    <n v="2"/>
    <x v="1"/>
    <x v="3"/>
    <s v="SPT6"/>
    <x v="3"/>
    <x v="14"/>
    <x v="1"/>
  </r>
  <r>
    <d v="2016-04-16T00:00:00"/>
    <s v="A3451621"/>
    <s v="B8960-16G"/>
    <s v="KELLY"/>
    <x v="0"/>
    <x v="1"/>
    <n v="1"/>
    <x v="0"/>
    <x v="0"/>
    <m/>
    <x v="3"/>
    <x v="14"/>
    <x v="1"/>
  </r>
  <r>
    <d v="2016-04-16T00:00:00"/>
    <s v="P1024764"/>
    <s v="B4402-9L"/>
    <s v="KELLY"/>
    <x v="0"/>
    <x v="2"/>
    <n v="2"/>
    <x v="0"/>
    <x v="0"/>
    <m/>
    <x v="3"/>
    <x v="14"/>
    <x v="1"/>
  </r>
  <r>
    <d v="2016-04-16T00:00:00"/>
    <s v="P1024867"/>
    <s v="B9628-5D"/>
    <s v="KELLY"/>
    <x v="0"/>
    <x v="2"/>
    <n v="1"/>
    <x v="0"/>
    <x v="0"/>
    <m/>
    <x v="3"/>
    <x v="14"/>
    <x v="1"/>
  </r>
  <r>
    <d v="2016-04-16T00:00:00"/>
    <s v="A3449780"/>
    <s v="B7968-9W"/>
    <s v="KELLY"/>
    <x v="0"/>
    <x v="2"/>
    <n v="1"/>
    <x v="0"/>
    <x v="0"/>
    <m/>
    <x v="3"/>
    <x v="14"/>
    <x v="1"/>
  </r>
  <r>
    <d v="2016-04-16T00:00:00"/>
    <s v="A3452145"/>
    <s v="B9519-10U"/>
    <s v="kia"/>
    <x v="0"/>
    <x v="2"/>
    <n v="1"/>
    <x v="0"/>
    <x v="0"/>
    <m/>
    <x v="3"/>
    <x v="14"/>
    <x v="1"/>
  </r>
  <r>
    <d v="2016-04-16T00:00:00"/>
    <s v="A3450246"/>
    <s v="B4324-5P"/>
    <s v="kia"/>
    <x v="0"/>
    <x v="2"/>
    <n v="1"/>
    <x v="0"/>
    <x v="0"/>
    <m/>
    <x v="3"/>
    <x v="14"/>
    <x v="1"/>
  </r>
  <r>
    <d v="2016-04-16T00:00:00"/>
    <s v="A3450526"/>
    <s v="B8015-9N"/>
    <s v="kia"/>
    <x v="0"/>
    <x v="2"/>
    <n v="1"/>
    <x v="0"/>
    <x v="0"/>
    <m/>
    <x v="3"/>
    <x v="14"/>
    <x v="1"/>
  </r>
  <r>
    <d v="2016-04-16T00:00:00"/>
    <s v="A3451827"/>
    <s v="B9608-5N"/>
    <s v="kia"/>
    <x v="0"/>
    <x v="3"/>
    <n v="1"/>
    <x v="0"/>
    <x v="0"/>
    <m/>
    <x v="3"/>
    <x v="14"/>
    <x v="1"/>
  </r>
  <r>
    <d v="2016-04-16T00:00:00"/>
    <s v="A3452512"/>
    <s v="B9607-5N"/>
    <s v="kia"/>
    <x v="0"/>
    <x v="8"/>
    <n v="1"/>
    <x v="0"/>
    <x v="0"/>
    <m/>
    <x v="3"/>
    <x v="14"/>
    <x v="1"/>
  </r>
  <r>
    <d v="2016-04-16T00:00:00"/>
    <s v="A3448891"/>
    <s v="B9604-5A"/>
    <s v="kia"/>
    <x v="0"/>
    <x v="2"/>
    <n v="1"/>
    <x v="0"/>
    <x v="0"/>
    <m/>
    <x v="3"/>
    <x v="14"/>
    <x v="1"/>
  </r>
  <r>
    <d v="2016-04-16T00:00:00"/>
    <s v="A3443937"/>
    <s v="B7932-9V"/>
    <s v="kia"/>
    <x v="0"/>
    <x v="1"/>
    <n v="1"/>
    <x v="0"/>
    <x v="0"/>
    <m/>
    <x v="3"/>
    <x v="14"/>
    <x v="1"/>
  </r>
  <r>
    <d v="2016-04-16T00:00:00"/>
    <s v="A3444173"/>
    <s v="B4303-5M"/>
    <s v="kia"/>
    <x v="0"/>
    <x v="2"/>
    <n v="1"/>
    <x v="0"/>
    <x v="0"/>
    <m/>
    <x v="3"/>
    <x v="14"/>
    <x v="1"/>
  </r>
  <r>
    <d v="2016-04-16T00:00:00"/>
    <s v="A3452600"/>
    <s v="B8960-16G"/>
    <s v="chin"/>
    <x v="0"/>
    <x v="2"/>
    <n v="1"/>
    <x v="0"/>
    <x v="0"/>
    <m/>
    <x v="3"/>
    <x v="14"/>
    <x v="1"/>
  </r>
  <r>
    <d v="2016-04-16T00:00:00"/>
    <s v="A3450593"/>
    <s v="B8029-9N"/>
    <s v="chin"/>
    <x v="0"/>
    <x v="2"/>
    <n v="1"/>
    <x v="0"/>
    <x v="0"/>
    <m/>
    <x v="3"/>
    <x v="14"/>
    <x v="1"/>
  </r>
  <r>
    <d v="2016-04-16T00:00:00"/>
    <s v="A3450592"/>
    <s v="B8029-9N"/>
    <s v="chin"/>
    <x v="0"/>
    <x v="10"/>
    <n v="1"/>
    <x v="0"/>
    <x v="0"/>
    <m/>
    <x v="3"/>
    <x v="14"/>
    <x v="1"/>
  </r>
  <r>
    <d v="2016-04-16T00:00:00"/>
    <s v="A3450535"/>
    <s v="B8020-9L"/>
    <s v="chin"/>
    <x v="0"/>
    <x v="1"/>
    <n v="1"/>
    <x v="0"/>
    <x v="0"/>
    <m/>
    <x v="3"/>
    <x v="14"/>
    <x v="1"/>
  </r>
  <r>
    <d v="2016-04-16T00:00:00"/>
    <s v="A3449963"/>
    <s v="B9508-10V"/>
    <s v="chin"/>
    <x v="0"/>
    <x v="3"/>
    <n v="1"/>
    <x v="0"/>
    <x v="0"/>
    <m/>
    <x v="3"/>
    <x v="14"/>
    <x v="1"/>
  </r>
  <r>
    <d v="2016-04-16T00:00:00"/>
    <s v="A3449443"/>
    <s v="B9509-10V"/>
    <s v="chin"/>
    <x v="0"/>
    <x v="3"/>
    <n v="1"/>
    <x v="0"/>
    <x v="0"/>
    <m/>
    <x v="3"/>
    <x v="14"/>
    <x v="1"/>
  </r>
  <r>
    <d v="2016-04-16T00:00:00"/>
    <s v="A3452829"/>
    <s v="B7968-9W"/>
    <s v="M.JOTHI"/>
    <x v="0"/>
    <x v="2"/>
    <n v="1"/>
    <x v="0"/>
    <x v="0"/>
    <m/>
    <x v="3"/>
    <x v="14"/>
    <x v="1"/>
  </r>
  <r>
    <d v="2016-04-16T00:00:00"/>
    <s v="A3448237"/>
    <s v="B4401-9L"/>
    <s v="M.JOTHI"/>
    <x v="0"/>
    <x v="2"/>
    <n v="2"/>
    <x v="0"/>
    <x v="0"/>
    <m/>
    <x v="3"/>
    <x v="14"/>
    <x v="1"/>
  </r>
  <r>
    <d v="2016-04-16T00:00:00"/>
    <s v="A3448237"/>
    <s v="B4401-9L"/>
    <s v="M.JOTHI"/>
    <x v="0"/>
    <x v="0"/>
    <n v="2"/>
    <x v="0"/>
    <x v="0"/>
    <m/>
    <x v="3"/>
    <x v="14"/>
    <x v="1"/>
  </r>
  <r>
    <d v="2016-04-16T00:00:00"/>
    <s v="A3452327"/>
    <s v="B8960-16G"/>
    <s v="M.JOTHI"/>
    <x v="0"/>
    <x v="1"/>
    <n v="1"/>
    <x v="0"/>
    <x v="0"/>
    <m/>
    <x v="3"/>
    <x v="14"/>
    <x v="1"/>
  </r>
  <r>
    <d v="2016-04-16T00:00:00"/>
    <s v="A3452469"/>
    <s v="B4412-9R"/>
    <s v="chin"/>
    <x v="0"/>
    <x v="1"/>
    <n v="1"/>
    <x v="0"/>
    <x v="0"/>
    <m/>
    <x v="3"/>
    <x v="14"/>
    <x v="1"/>
  </r>
  <r>
    <d v="2016-04-16T00:00:00"/>
    <s v="A3448657"/>
    <s v="B4409-9L"/>
    <s v="chin"/>
    <x v="0"/>
    <x v="1"/>
    <n v="1"/>
    <x v="0"/>
    <x v="0"/>
    <m/>
    <x v="3"/>
    <x v="14"/>
    <x v="1"/>
  </r>
  <r>
    <d v="2016-04-16T00:00:00"/>
    <s v="A3450529"/>
    <s v="B8015-9N"/>
    <s v="chin"/>
    <x v="0"/>
    <x v="2"/>
    <n v="1"/>
    <x v="0"/>
    <x v="0"/>
    <m/>
    <x v="3"/>
    <x v="14"/>
    <x v="1"/>
  </r>
  <r>
    <d v="2016-04-16T00:00:00"/>
    <s v="A3450529"/>
    <s v="B8015-9N"/>
    <s v="chin"/>
    <x v="0"/>
    <x v="1"/>
    <n v="1"/>
    <x v="0"/>
    <x v="0"/>
    <m/>
    <x v="3"/>
    <x v="14"/>
    <x v="1"/>
  </r>
  <r>
    <d v="2016-04-16T00:00:00"/>
    <s v="A3451577"/>
    <s v="B8029-9N"/>
    <s v="chin"/>
    <x v="0"/>
    <x v="1"/>
    <n v="1"/>
    <x v="0"/>
    <x v="0"/>
    <m/>
    <x v="3"/>
    <x v="14"/>
    <x v="1"/>
  </r>
  <r>
    <d v="2016-04-16T00:00:00"/>
    <s v="A3444170"/>
    <s v="B4303-5M"/>
    <s v="chin"/>
    <x v="0"/>
    <x v="2"/>
    <n v="1"/>
    <x v="0"/>
    <x v="0"/>
    <m/>
    <x v="3"/>
    <x v="14"/>
    <x v="1"/>
  </r>
  <r>
    <d v="2016-04-16T00:00:00"/>
    <s v="A3447267"/>
    <s v="B9608-5N"/>
    <s v="chin"/>
    <x v="0"/>
    <x v="2"/>
    <n v="1"/>
    <x v="0"/>
    <x v="0"/>
    <m/>
    <x v="3"/>
    <x v="14"/>
    <x v="1"/>
  </r>
  <r>
    <d v="2016-04-16T00:00:00"/>
    <s v="A3448669"/>
    <s v="B4302-5M"/>
    <s v="chin"/>
    <x v="0"/>
    <x v="1"/>
    <n v="1"/>
    <x v="0"/>
    <x v="0"/>
    <m/>
    <x v="3"/>
    <x v="14"/>
    <x v="1"/>
  </r>
  <r>
    <d v="2016-04-16T00:00:00"/>
    <s v="A3444726"/>
    <s v="B4405-9L"/>
    <s v="chin"/>
    <x v="0"/>
    <x v="2"/>
    <n v="1"/>
    <x v="0"/>
    <x v="0"/>
    <m/>
    <x v="3"/>
    <x v="14"/>
    <x v="1"/>
  </r>
  <r>
    <d v="2016-04-16T00:00:00"/>
    <s v="A3451227"/>
    <s v="B9502-10U"/>
    <s v="chin"/>
    <x v="0"/>
    <x v="4"/>
    <n v="1"/>
    <x v="0"/>
    <x v="1"/>
    <m/>
    <x v="3"/>
    <x v="14"/>
    <x v="1"/>
  </r>
  <r>
    <d v="2016-04-16T00:00:00"/>
    <s v="A3451580"/>
    <s v="B8029-9N"/>
    <s v="chin"/>
    <x v="0"/>
    <x v="4"/>
    <n v="1"/>
    <x v="0"/>
    <x v="1"/>
    <m/>
    <x v="3"/>
    <x v="14"/>
    <x v="1"/>
  </r>
  <r>
    <d v="2016-04-16T00:00:00"/>
    <s v="A3450154"/>
    <s v="B4401-9L"/>
    <s v="chin"/>
    <x v="0"/>
    <x v="3"/>
    <n v="2"/>
    <x v="0"/>
    <x v="1"/>
    <m/>
    <x v="3"/>
    <x v="14"/>
    <x v="1"/>
  </r>
  <r>
    <d v="2016-04-16T00:00:00"/>
    <s v="A3452830"/>
    <s v="B7968-9W"/>
    <s v="kia"/>
    <x v="0"/>
    <x v="4"/>
    <n v="1"/>
    <x v="0"/>
    <x v="1"/>
    <m/>
    <x v="3"/>
    <x v="14"/>
    <x v="1"/>
  </r>
  <r>
    <d v="2016-04-16T00:00:00"/>
    <s v="A3450535"/>
    <s v="B8020"/>
    <s v="KZ"/>
    <x v="0"/>
    <x v="15"/>
    <n v="1"/>
    <x v="1"/>
    <x v="3"/>
    <s v="SPT5"/>
    <x v="3"/>
    <x v="14"/>
    <x v="1"/>
  </r>
  <r>
    <d v="2016-04-17T00:00:00"/>
    <s v="A3452313"/>
    <s v="B9500-10V"/>
    <s v="kia"/>
    <x v="0"/>
    <x v="3"/>
    <n v="1"/>
    <x v="0"/>
    <x v="0"/>
    <m/>
    <x v="3"/>
    <x v="14"/>
    <x v="1"/>
  </r>
  <r>
    <d v="2016-04-17T00:00:00"/>
    <s v="A3452524"/>
    <s v="B8025-9U"/>
    <s v="kia"/>
    <x v="0"/>
    <x v="1"/>
    <n v="1"/>
    <x v="0"/>
    <x v="0"/>
    <m/>
    <x v="3"/>
    <x v="14"/>
    <x v="1"/>
  </r>
  <r>
    <d v="2016-04-17T00:00:00"/>
    <s v="A3452532"/>
    <s v="B8025-9U"/>
    <s v="kia"/>
    <x v="0"/>
    <x v="2"/>
    <n v="2"/>
    <x v="0"/>
    <x v="0"/>
    <m/>
    <x v="3"/>
    <x v="14"/>
    <x v="1"/>
  </r>
  <r>
    <d v="2016-04-17T00:00:00"/>
    <s v="A3452601"/>
    <s v="B8960-16G"/>
    <s v="kia"/>
    <x v="0"/>
    <x v="2"/>
    <n v="1"/>
    <x v="0"/>
    <x v="0"/>
    <m/>
    <x v="3"/>
    <x v="14"/>
    <x v="1"/>
  </r>
  <r>
    <d v="2016-04-17T00:00:00"/>
    <s v="A3442259"/>
    <s v="B8099-9H"/>
    <s v="kia"/>
    <x v="0"/>
    <x v="3"/>
    <n v="5"/>
    <x v="0"/>
    <x v="0"/>
    <m/>
    <x v="3"/>
    <x v="14"/>
    <x v="1"/>
  </r>
  <r>
    <d v="2016-04-17T00:00:00"/>
    <s v="A3442262"/>
    <s v="B8099-9H"/>
    <s v="kia"/>
    <x v="0"/>
    <x v="2"/>
    <n v="1"/>
    <x v="0"/>
    <x v="0"/>
    <m/>
    <x v="3"/>
    <x v="14"/>
    <x v="1"/>
  </r>
  <r>
    <d v="2016-04-17T00:00:00"/>
    <s v="A3442262"/>
    <s v="B8099-9H"/>
    <s v="kia"/>
    <x v="0"/>
    <x v="3"/>
    <n v="12"/>
    <x v="0"/>
    <x v="0"/>
    <m/>
    <x v="3"/>
    <x v="14"/>
    <x v="1"/>
  </r>
  <r>
    <d v="2016-04-17T00:00:00"/>
    <s v="A3444791"/>
    <s v="B9608-5N"/>
    <s v="kia"/>
    <x v="0"/>
    <x v="1"/>
    <n v="1"/>
    <x v="0"/>
    <x v="0"/>
    <m/>
    <x v="3"/>
    <x v="14"/>
    <x v="1"/>
  </r>
  <r>
    <d v="2016-04-17T00:00:00"/>
    <s v="A3452833"/>
    <s v="B7968-9W"/>
    <s v="kia"/>
    <x v="0"/>
    <x v="2"/>
    <n v="1"/>
    <x v="0"/>
    <x v="0"/>
    <m/>
    <x v="3"/>
    <x v="14"/>
    <x v="1"/>
  </r>
  <r>
    <d v="2016-04-17T00:00:00"/>
    <s v="A3444527"/>
    <s v="B9608-5N"/>
    <s v="kia"/>
    <x v="0"/>
    <x v="3"/>
    <n v="4"/>
    <x v="0"/>
    <x v="0"/>
    <m/>
    <x v="3"/>
    <x v="14"/>
    <x v="1"/>
  </r>
  <r>
    <d v="2016-04-17T00:00:00"/>
    <s v="A3452530"/>
    <s v="B8025-9U"/>
    <s v="kia"/>
    <x v="0"/>
    <x v="1"/>
    <n v="2"/>
    <x v="0"/>
    <x v="0"/>
    <m/>
    <x v="3"/>
    <x v="14"/>
    <x v="1"/>
  </r>
  <r>
    <d v="2016-04-17T00:00:00"/>
    <s v="A3452529"/>
    <s v="B8025-9U"/>
    <s v="kia"/>
    <x v="0"/>
    <x v="1"/>
    <n v="1"/>
    <x v="0"/>
    <x v="0"/>
    <m/>
    <x v="3"/>
    <x v="14"/>
    <x v="1"/>
  </r>
  <r>
    <d v="2016-04-17T00:00:00"/>
    <s v="A3444836"/>
    <s v="B4403-9K"/>
    <s v="chin"/>
    <x v="0"/>
    <x v="1"/>
    <n v="1"/>
    <x v="0"/>
    <x v="0"/>
    <m/>
    <x v="3"/>
    <x v="14"/>
    <x v="1"/>
  </r>
  <r>
    <d v="2016-04-17T00:00:00"/>
    <s v="A3444836"/>
    <s v="B4403-9K"/>
    <s v="chin"/>
    <x v="0"/>
    <x v="3"/>
    <n v="1"/>
    <x v="0"/>
    <x v="0"/>
    <m/>
    <x v="3"/>
    <x v="14"/>
    <x v="1"/>
  </r>
  <r>
    <d v="2016-04-17T00:00:00"/>
    <s v="A3452519"/>
    <s v="B9607-5N"/>
    <s v="chin"/>
    <x v="0"/>
    <x v="1"/>
    <n v="1"/>
    <x v="0"/>
    <x v="0"/>
    <m/>
    <x v="3"/>
    <x v="14"/>
    <x v="1"/>
  </r>
  <r>
    <d v="2016-04-17T00:00:00"/>
    <s v="A3452326"/>
    <s v="B8960-16G"/>
    <s v="chin"/>
    <x v="0"/>
    <x v="1"/>
    <n v="1"/>
    <x v="0"/>
    <x v="0"/>
    <m/>
    <x v="3"/>
    <x v="14"/>
    <x v="1"/>
  </r>
  <r>
    <d v="2016-04-17T00:00:00"/>
    <s v="A3453094"/>
    <s v="B8099-9H"/>
    <s v="kia"/>
    <x v="0"/>
    <x v="6"/>
    <n v="2"/>
    <x v="0"/>
    <x v="1"/>
    <m/>
    <x v="3"/>
    <x v="14"/>
    <x v="1"/>
  </r>
  <r>
    <d v="2016-04-17T00:00:00"/>
    <s v="A3453284"/>
    <s v="B8099-9H"/>
    <s v="kia"/>
    <x v="0"/>
    <x v="6"/>
    <n v="2"/>
    <x v="0"/>
    <x v="1"/>
    <m/>
    <x v="3"/>
    <x v="14"/>
    <x v="1"/>
  </r>
  <r>
    <d v="2016-04-18T00:00:00"/>
    <s v="A3453485"/>
    <s v="B4406-9S"/>
    <s v="kia"/>
    <x v="0"/>
    <x v="2"/>
    <n v="1"/>
    <x v="0"/>
    <x v="0"/>
    <m/>
    <x v="3"/>
    <x v="15"/>
    <x v="1"/>
  </r>
  <r>
    <d v="2016-04-18T00:00:00"/>
    <s v="A3452511"/>
    <s v="B9607-5N"/>
    <s v="kia"/>
    <x v="0"/>
    <x v="1"/>
    <n v="1"/>
    <x v="0"/>
    <x v="0"/>
    <m/>
    <x v="3"/>
    <x v="15"/>
    <x v="1"/>
  </r>
  <r>
    <d v="2016-04-18T00:00:00"/>
    <s v="A3453486"/>
    <s v="B4406-9S"/>
    <s v="kia"/>
    <x v="0"/>
    <x v="3"/>
    <n v="3"/>
    <x v="0"/>
    <x v="0"/>
    <m/>
    <x v="3"/>
    <x v="15"/>
    <x v="1"/>
  </r>
  <r>
    <d v="2016-04-18T00:00:00"/>
    <s v="A3448788"/>
    <s v="B8025-9U"/>
    <s v="kia"/>
    <x v="0"/>
    <x v="2"/>
    <n v="1"/>
    <x v="0"/>
    <x v="0"/>
    <m/>
    <x v="3"/>
    <x v="15"/>
    <x v="1"/>
  </r>
  <r>
    <d v="2016-04-18T00:00:00"/>
    <s v="A3450155"/>
    <s v="B4401-9L"/>
    <s v="kia"/>
    <x v="0"/>
    <x v="3"/>
    <n v="9"/>
    <x v="0"/>
    <x v="0"/>
    <m/>
    <x v="3"/>
    <x v="15"/>
    <x v="1"/>
  </r>
  <r>
    <d v="2016-04-18T00:00:00"/>
    <s v="A3448677"/>
    <s v="B4325-5M"/>
    <s v="kia"/>
    <x v="0"/>
    <x v="0"/>
    <n v="1"/>
    <x v="0"/>
    <x v="0"/>
    <m/>
    <x v="3"/>
    <x v="15"/>
    <x v="1"/>
  </r>
  <r>
    <d v="2016-04-18T00:00:00"/>
    <s v="A3448101"/>
    <s v="B9509-10V"/>
    <s v="kia"/>
    <x v="0"/>
    <x v="0"/>
    <n v="1"/>
    <x v="0"/>
    <x v="0"/>
    <m/>
    <x v="3"/>
    <x v="15"/>
    <x v="1"/>
  </r>
  <r>
    <d v="2016-04-18T00:00:00"/>
    <s v="A3452612"/>
    <s v="B8960-16G"/>
    <s v="PEE"/>
    <x v="0"/>
    <x v="1"/>
    <n v="2"/>
    <x v="0"/>
    <x v="0"/>
    <m/>
    <x v="3"/>
    <x v="15"/>
    <x v="1"/>
  </r>
  <r>
    <d v="2016-04-18T00:00:00"/>
    <s v="A3453437"/>
    <s v="B8960-16G"/>
    <s v="PEE"/>
    <x v="0"/>
    <x v="1"/>
    <n v="1"/>
    <x v="0"/>
    <x v="0"/>
    <m/>
    <x v="3"/>
    <x v="15"/>
    <x v="1"/>
  </r>
  <r>
    <d v="2016-04-18T00:00:00"/>
    <s v="A3452622"/>
    <s v="B8960-16G"/>
    <s v="M.JOTHI"/>
    <x v="0"/>
    <x v="2"/>
    <n v="2"/>
    <x v="0"/>
    <x v="0"/>
    <m/>
    <x v="3"/>
    <x v="15"/>
    <x v="1"/>
  </r>
  <r>
    <d v="2016-04-18T00:00:00"/>
    <s v="A3452613"/>
    <s v="B8960-16G"/>
    <s v="M.JOTHI"/>
    <x v="0"/>
    <x v="1"/>
    <n v="1"/>
    <x v="0"/>
    <x v="0"/>
    <m/>
    <x v="3"/>
    <x v="15"/>
    <x v="1"/>
  </r>
  <r>
    <d v="2016-04-18T00:00:00"/>
    <s v="A3452330"/>
    <s v="B8960-16G"/>
    <s v="M.JOTHI"/>
    <x v="0"/>
    <x v="1"/>
    <n v="1"/>
    <x v="0"/>
    <x v="0"/>
    <m/>
    <x v="3"/>
    <x v="15"/>
    <x v="1"/>
  </r>
  <r>
    <d v="2016-04-18T00:00:00"/>
    <s v="A3452908"/>
    <s v="B8088-9S"/>
    <s v="M.JOTHI"/>
    <x v="0"/>
    <x v="1"/>
    <n v="1"/>
    <x v="0"/>
    <x v="0"/>
    <m/>
    <x v="3"/>
    <x v="15"/>
    <x v="1"/>
  </r>
  <r>
    <d v="2016-04-18T00:00:00"/>
    <s v="A3450405"/>
    <s v="B8021-9K"/>
    <s v="M.JOTHI"/>
    <x v="0"/>
    <x v="2"/>
    <n v="1"/>
    <x v="0"/>
    <x v="0"/>
    <m/>
    <x v="3"/>
    <x v="15"/>
    <x v="1"/>
  </r>
  <r>
    <d v="2016-04-18T00:00:00"/>
    <s v="A3452903"/>
    <s v="B8088-9S"/>
    <s v="M.JOTHI"/>
    <x v="0"/>
    <x v="1"/>
    <n v="4"/>
    <x v="0"/>
    <x v="0"/>
    <m/>
    <x v="3"/>
    <x v="15"/>
    <x v="1"/>
  </r>
  <r>
    <d v="2016-04-18T00:00:00"/>
    <s v="A3453062"/>
    <s v="B7966-9I"/>
    <s v="M.JOTHI"/>
    <x v="0"/>
    <x v="2"/>
    <n v="1"/>
    <x v="0"/>
    <x v="0"/>
    <m/>
    <x v="3"/>
    <x v="15"/>
    <x v="1"/>
  </r>
  <r>
    <d v="2016-04-18T00:00:00"/>
    <s v="A3452903"/>
    <s v="B8088"/>
    <s v="KZ"/>
    <x v="1"/>
    <x v="16"/>
    <n v="1"/>
    <x v="1"/>
    <x v="2"/>
    <n v="3"/>
    <x v="3"/>
    <x v="15"/>
    <x v="1"/>
  </r>
  <r>
    <d v="2016-04-19T00:00:00"/>
    <s v="A3453110"/>
    <s v="B8099-9H"/>
    <s v="kia"/>
    <x v="0"/>
    <x v="2"/>
    <n v="1"/>
    <x v="0"/>
    <x v="0"/>
    <m/>
    <x v="3"/>
    <x v="15"/>
    <x v="1"/>
  </r>
  <r>
    <d v="2016-04-19T00:00:00"/>
    <s v="A3452620"/>
    <s v="B8960-16G"/>
    <s v="kia"/>
    <x v="0"/>
    <x v="1"/>
    <n v="1"/>
    <x v="0"/>
    <x v="0"/>
    <m/>
    <x v="3"/>
    <x v="15"/>
    <x v="1"/>
  </r>
  <r>
    <d v="2016-04-19T00:00:00"/>
    <s v="A3453450"/>
    <s v="B8960-16G"/>
    <s v="kia"/>
    <x v="0"/>
    <x v="1"/>
    <n v="1"/>
    <x v="0"/>
    <x v="0"/>
    <m/>
    <x v="3"/>
    <x v="15"/>
    <x v="1"/>
  </r>
  <r>
    <d v="2016-04-19T00:00:00"/>
    <s v="A3453254"/>
    <s v="B8960-16G"/>
    <s v="kia"/>
    <x v="0"/>
    <x v="2"/>
    <n v="1"/>
    <x v="0"/>
    <x v="0"/>
    <m/>
    <x v="3"/>
    <x v="15"/>
    <x v="1"/>
  </r>
  <r>
    <d v="2016-04-19T00:00:00"/>
    <s v="A3453871"/>
    <s v="B9604-5A"/>
    <s v="M.JOTHI"/>
    <x v="0"/>
    <x v="2"/>
    <n v="1"/>
    <x v="0"/>
    <x v="0"/>
    <m/>
    <x v="3"/>
    <x v="15"/>
    <x v="1"/>
  </r>
  <r>
    <d v="2016-04-19T00:00:00"/>
    <s v="A3453961"/>
    <s v="B8960-16G"/>
    <s v="M.JOTHI"/>
    <x v="0"/>
    <x v="0"/>
    <n v="1"/>
    <x v="0"/>
    <x v="0"/>
    <m/>
    <x v="3"/>
    <x v="15"/>
    <x v="1"/>
  </r>
  <r>
    <d v="2016-04-19T00:00:00"/>
    <s v="A3453961"/>
    <s v="B8960-16G"/>
    <s v="M.JOTHI"/>
    <x v="0"/>
    <x v="1"/>
    <n v="2"/>
    <x v="0"/>
    <x v="0"/>
    <m/>
    <x v="3"/>
    <x v="15"/>
    <x v="1"/>
  </r>
  <r>
    <d v="2016-04-19T00:00:00"/>
    <s v="P2012564"/>
    <s v="AC99A-9S"/>
    <s v="M.JOTHI"/>
    <x v="0"/>
    <x v="0"/>
    <n v="1"/>
    <x v="0"/>
    <x v="0"/>
    <m/>
    <x v="3"/>
    <x v="15"/>
    <x v="1"/>
  </r>
  <r>
    <d v="2016-04-19T00:00:00"/>
    <s v="P2012564"/>
    <s v="AC99A-9S"/>
    <s v="M.JOTHI"/>
    <x v="0"/>
    <x v="1"/>
    <n v="1"/>
    <x v="0"/>
    <x v="0"/>
    <m/>
    <x v="3"/>
    <x v="15"/>
    <x v="1"/>
  </r>
  <r>
    <d v="2016-04-19T00:00:00"/>
    <s v="A3453416"/>
    <s v="B8099-9H"/>
    <s v="M.JOTHI"/>
    <x v="0"/>
    <x v="1"/>
    <n v="1"/>
    <x v="0"/>
    <x v="0"/>
    <m/>
    <x v="3"/>
    <x v="15"/>
    <x v="1"/>
  </r>
  <r>
    <d v="2016-04-19T00:00:00"/>
    <s v="A3453106"/>
    <s v="B8099-9H"/>
    <s v="M.JOTHI"/>
    <x v="0"/>
    <x v="0"/>
    <n v="1"/>
    <x v="0"/>
    <x v="0"/>
    <m/>
    <x v="3"/>
    <x v="15"/>
    <x v="1"/>
  </r>
  <r>
    <d v="2016-04-19T00:00:00"/>
    <s v="A3452619"/>
    <s v="B8960-16G"/>
    <s v="M.JOTHI"/>
    <x v="0"/>
    <x v="1"/>
    <n v="1"/>
    <x v="0"/>
    <x v="0"/>
    <m/>
    <x v="3"/>
    <x v="15"/>
    <x v="1"/>
  </r>
  <r>
    <d v="2016-04-19T00:00:00"/>
    <s v="A3453994"/>
    <s v="B8099-9H"/>
    <s v="M.JOTHI"/>
    <x v="0"/>
    <x v="2"/>
    <n v="1"/>
    <x v="0"/>
    <x v="0"/>
    <m/>
    <x v="3"/>
    <x v="15"/>
    <x v="1"/>
  </r>
  <r>
    <d v="2016-04-19T00:00:00"/>
    <s v="A3454238"/>
    <s v="B4400-9K"/>
    <s v="M.JOTHI"/>
    <x v="0"/>
    <x v="0"/>
    <n v="2"/>
    <x v="0"/>
    <x v="0"/>
    <m/>
    <x v="3"/>
    <x v="15"/>
    <x v="1"/>
  </r>
  <r>
    <d v="2016-04-19T00:00:00"/>
    <s v="A3454238"/>
    <s v="B4400-9K"/>
    <s v="M.JOTHI"/>
    <x v="0"/>
    <x v="1"/>
    <n v="1"/>
    <x v="0"/>
    <x v="0"/>
    <m/>
    <x v="3"/>
    <x v="15"/>
    <x v="1"/>
  </r>
  <r>
    <d v="2016-04-20T00:00:00"/>
    <s v="A3453122"/>
    <s v="B8099-9H"/>
    <s v="PEE"/>
    <x v="0"/>
    <x v="1"/>
    <n v="1"/>
    <x v="0"/>
    <x v="0"/>
    <m/>
    <x v="3"/>
    <x v="15"/>
    <x v="1"/>
  </r>
  <r>
    <d v="2016-04-20T00:00:00"/>
    <s v="A3453418"/>
    <s v="B8099-9H"/>
    <s v="PEE"/>
    <x v="0"/>
    <x v="0"/>
    <n v="1"/>
    <x v="0"/>
    <x v="0"/>
    <m/>
    <x v="3"/>
    <x v="15"/>
    <x v="1"/>
  </r>
  <r>
    <d v="2016-04-20T00:00:00"/>
    <s v="A3453418"/>
    <s v="B8099-9H"/>
    <s v="PEE"/>
    <x v="0"/>
    <x v="1"/>
    <n v="4"/>
    <x v="0"/>
    <x v="0"/>
    <m/>
    <x v="3"/>
    <x v="15"/>
    <x v="1"/>
  </r>
  <r>
    <d v="2016-04-20T00:00:00"/>
    <s v="A3453424"/>
    <s v="B8099-9H"/>
    <s v="PEE"/>
    <x v="0"/>
    <x v="1"/>
    <n v="1"/>
    <x v="0"/>
    <x v="0"/>
    <m/>
    <x v="3"/>
    <x v="15"/>
    <x v="1"/>
  </r>
  <r>
    <d v="2016-04-20T00:00:00"/>
    <s v="A3453412"/>
    <s v="B8099-9H"/>
    <s v="PEE"/>
    <x v="0"/>
    <x v="1"/>
    <n v="3"/>
    <x v="0"/>
    <x v="0"/>
    <m/>
    <x v="3"/>
    <x v="15"/>
    <x v="1"/>
  </r>
  <r>
    <d v="2016-04-20T00:00:00"/>
    <s v="A3453109"/>
    <s v="B8099-9H"/>
    <s v="PEE"/>
    <x v="0"/>
    <x v="1"/>
    <n v="2"/>
    <x v="0"/>
    <x v="0"/>
    <m/>
    <x v="3"/>
    <x v="15"/>
    <x v="1"/>
  </r>
  <r>
    <d v="2016-04-20T00:00:00"/>
    <s v="A3453285"/>
    <s v="B8099-9H"/>
    <s v="PEE"/>
    <x v="0"/>
    <x v="3"/>
    <n v="1"/>
    <x v="0"/>
    <x v="0"/>
    <m/>
    <x v="3"/>
    <x v="15"/>
    <x v="1"/>
  </r>
  <r>
    <d v="2016-04-20T00:00:00"/>
    <s v="A3453447"/>
    <s v="B8960-16G"/>
    <s v="PEE"/>
    <x v="0"/>
    <x v="2"/>
    <n v="1"/>
    <x v="0"/>
    <x v="0"/>
    <m/>
    <x v="3"/>
    <x v="15"/>
    <x v="1"/>
  </r>
  <r>
    <d v="2016-04-20T00:00:00"/>
    <s v="A3453447"/>
    <s v="B8960-16G"/>
    <s v="PEE"/>
    <x v="0"/>
    <x v="0"/>
    <n v="1"/>
    <x v="0"/>
    <x v="0"/>
    <m/>
    <x v="3"/>
    <x v="15"/>
    <x v="1"/>
  </r>
  <r>
    <d v="2016-04-20T00:00:00"/>
    <s v="A3453447"/>
    <s v="B8960-16G"/>
    <s v="PEE"/>
    <x v="0"/>
    <x v="1"/>
    <n v="1"/>
    <x v="0"/>
    <x v="0"/>
    <m/>
    <x v="3"/>
    <x v="15"/>
    <x v="1"/>
  </r>
  <r>
    <d v="2016-04-20T00:00:00"/>
    <s v="A3453256"/>
    <s v="B8960-16G"/>
    <s v="PEE"/>
    <x v="0"/>
    <x v="1"/>
    <n v="1"/>
    <x v="0"/>
    <x v="0"/>
    <m/>
    <x v="3"/>
    <x v="15"/>
    <x v="1"/>
  </r>
  <r>
    <d v="2016-04-20T00:00:00"/>
    <s v="A3452621"/>
    <s v="B8960-16G"/>
    <s v="PEE"/>
    <x v="0"/>
    <x v="2"/>
    <n v="1"/>
    <x v="0"/>
    <x v="0"/>
    <m/>
    <x v="3"/>
    <x v="15"/>
    <x v="1"/>
  </r>
  <r>
    <d v="2016-04-20T00:00:00"/>
    <s v="A3452621"/>
    <s v="B8960-16G"/>
    <s v="PEE"/>
    <x v="0"/>
    <x v="1"/>
    <n v="1"/>
    <x v="0"/>
    <x v="0"/>
    <m/>
    <x v="3"/>
    <x v="15"/>
    <x v="1"/>
  </r>
  <r>
    <d v="2016-04-20T00:00:00"/>
    <s v="A3453259"/>
    <s v="B8960-16G"/>
    <s v="PEE"/>
    <x v="0"/>
    <x v="2"/>
    <n v="1"/>
    <x v="0"/>
    <x v="0"/>
    <m/>
    <x v="3"/>
    <x v="15"/>
    <x v="1"/>
  </r>
  <r>
    <d v="2016-04-20T00:00:00"/>
    <s v="A3453259"/>
    <s v="B8960-16G"/>
    <s v="PEE"/>
    <x v="0"/>
    <x v="1"/>
    <n v="3"/>
    <x v="0"/>
    <x v="0"/>
    <m/>
    <x v="3"/>
    <x v="15"/>
    <x v="1"/>
  </r>
  <r>
    <d v="2016-04-20T00:00:00"/>
    <s v="A3453767"/>
    <s v="B9604-5A"/>
    <s v="PEE"/>
    <x v="0"/>
    <x v="1"/>
    <n v="1"/>
    <x v="0"/>
    <x v="0"/>
    <m/>
    <x v="3"/>
    <x v="15"/>
    <x v="1"/>
  </r>
  <r>
    <d v="2016-04-20T00:00:00"/>
    <s v="A3453768"/>
    <s v="B9604-5A"/>
    <s v="PEE"/>
    <x v="0"/>
    <x v="1"/>
    <n v="1"/>
    <x v="0"/>
    <x v="0"/>
    <m/>
    <x v="3"/>
    <x v="15"/>
    <x v="1"/>
  </r>
  <r>
    <d v="2016-04-20T00:00:00"/>
    <s v="A3453772"/>
    <s v="B9604-5A"/>
    <s v="PEE"/>
    <x v="0"/>
    <x v="2"/>
    <n v="1"/>
    <x v="0"/>
    <x v="0"/>
    <m/>
    <x v="3"/>
    <x v="15"/>
    <x v="1"/>
  </r>
  <r>
    <d v="2016-04-20T00:00:00"/>
    <s v="A3453772"/>
    <s v="B9604-5A"/>
    <s v="PEE"/>
    <x v="0"/>
    <x v="1"/>
    <n v="1"/>
    <x v="0"/>
    <x v="0"/>
    <m/>
    <x v="3"/>
    <x v="15"/>
    <x v="1"/>
  </r>
  <r>
    <d v="2016-04-20T00:00:00"/>
    <s v="A3453408"/>
    <s v="B8099-9H"/>
    <s v="kia"/>
    <x v="0"/>
    <x v="1"/>
    <n v="2"/>
    <x v="0"/>
    <x v="0"/>
    <m/>
    <x v="3"/>
    <x v="15"/>
    <x v="1"/>
  </r>
  <r>
    <d v="2016-04-20T00:00:00"/>
    <s v="A3453120"/>
    <s v="B8099-9H"/>
    <s v="kia"/>
    <x v="0"/>
    <x v="0"/>
    <n v="1"/>
    <x v="0"/>
    <x v="0"/>
    <m/>
    <x v="3"/>
    <x v="15"/>
    <x v="1"/>
  </r>
  <r>
    <d v="2016-04-20T00:00:00"/>
    <s v="A3453120"/>
    <s v="B8099-9H"/>
    <s v="kia"/>
    <x v="0"/>
    <x v="1"/>
    <n v="2"/>
    <x v="0"/>
    <x v="0"/>
    <m/>
    <x v="3"/>
    <x v="15"/>
    <x v="1"/>
  </r>
  <r>
    <d v="2016-04-20T00:00:00"/>
    <s v="A3453409"/>
    <s v="B8099-9H"/>
    <s v="PEE"/>
    <x v="0"/>
    <x v="2"/>
    <n v="1"/>
    <x v="0"/>
    <x v="0"/>
    <m/>
    <x v="3"/>
    <x v="15"/>
    <x v="1"/>
  </r>
  <r>
    <d v="2016-04-20T00:00:00"/>
    <s v="A3453410"/>
    <s v="B8099-9H"/>
    <s v="PEE"/>
    <x v="0"/>
    <x v="0"/>
    <n v="1"/>
    <x v="0"/>
    <x v="0"/>
    <m/>
    <x v="3"/>
    <x v="15"/>
    <x v="1"/>
  </r>
  <r>
    <d v="2016-04-20T00:00:00"/>
    <s v="A3453410"/>
    <s v="B8099-9H"/>
    <s v="PEE"/>
    <x v="0"/>
    <x v="1"/>
    <n v="2"/>
    <x v="0"/>
    <x v="0"/>
    <m/>
    <x v="3"/>
    <x v="15"/>
    <x v="1"/>
  </r>
  <r>
    <d v="2016-04-20T00:00:00"/>
    <s v="A3453430"/>
    <s v="B8099-9H"/>
    <s v="PEE"/>
    <x v="0"/>
    <x v="1"/>
    <n v="4"/>
    <x v="0"/>
    <x v="0"/>
    <m/>
    <x v="3"/>
    <x v="15"/>
    <x v="1"/>
  </r>
  <r>
    <d v="2016-04-20T00:00:00"/>
    <s v="A3453880"/>
    <s v="B9604-5A"/>
    <s v="kia"/>
    <x v="0"/>
    <x v="1"/>
    <n v="1"/>
    <x v="0"/>
    <x v="0"/>
    <m/>
    <x v="3"/>
    <x v="15"/>
    <x v="1"/>
  </r>
  <r>
    <d v="2016-04-20T00:00:00"/>
    <s v="A3453451"/>
    <s v="B8960-16G"/>
    <s v="M.JOTHI"/>
    <x v="0"/>
    <x v="0"/>
    <n v="1"/>
    <x v="0"/>
    <x v="0"/>
    <m/>
    <x v="3"/>
    <x v="15"/>
    <x v="1"/>
  </r>
  <r>
    <d v="2016-04-20T00:00:00"/>
    <s v="A3452626"/>
    <s v="B8960-16G"/>
    <s v="M.JOTHI"/>
    <x v="0"/>
    <x v="2"/>
    <n v="1"/>
    <x v="0"/>
    <x v="0"/>
    <m/>
    <x v="3"/>
    <x v="15"/>
    <x v="1"/>
  </r>
  <r>
    <d v="2016-04-20T00:00:00"/>
    <s v="P1024856"/>
    <s v="B4403-9K"/>
    <s v="M.JOTHI"/>
    <x v="0"/>
    <x v="2"/>
    <n v="1"/>
    <x v="0"/>
    <x v="0"/>
    <m/>
    <x v="3"/>
    <x v="15"/>
    <x v="1"/>
  </r>
  <r>
    <d v="2016-04-20T00:00:00"/>
    <s v="A3453116"/>
    <s v="B8099-9H"/>
    <s v="M.JOTHI"/>
    <x v="0"/>
    <x v="1"/>
    <n v="1"/>
    <x v="0"/>
    <x v="0"/>
    <m/>
    <x v="3"/>
    <x v="15"/>
    <x v="1"/>
  </r>
  <r>
    <d v="2016-04-20T00:00:00"/>
    <s v="A3453415"/>
    <s v="B8099-9H"/>
    <s v="M.JOTHI"/>
    <x v="0"/>
    <x v="1"/>
    <n v="1"/>
    <x v="0"/>
    <x v="0"/>
    <m/>
    <x v="3"/>
    <x v="15"/>
    <x v="1"/>
  </r>
  <r>
    <d v="2016-04-20T00:00:00"/>
    <s v="A3453113"/>
    <s v="B8099-9H"/>
    <s v="M.JOTHI"/>
    <x v="0"/>
    <x v="3"/>
    <n v="1"/>
    <x v="0"/>
    <x v="0"/>
    <m/>
    <x v="3"/>
    <x v="15"/>
    <x v="1"/>
  </r>
  <r>
    <d v="2016-04-20T00:00:00"/>
    <s v="A3453993"/>
    <s v="B8099-9H"/>
    <s v="M.JOTHI"/>
    <x v="0"/>
    <x v="0"/>
    <n v="1"/>
    <x v="0"/>
    <x v="0"/>
    <m/>
    <x v="3"/>
    <x v="15"/>
    <x v="1"/>
  </r>
  <r>
    <d v="2016-04-20T00:00:00"/>
    <s v="A3453997"/>
    <s v="B8099-9H"/>
    <s v="M.JOTHI"/>
    <x v="0"/>
    <x v="0"/>
    <n v="1"/>
    <x v="0"/>
    <x v="0"/>
    <m/>
    <x v="3"/>
    <x v="15"/>
    <x v="1"/>
  </r>
  <r>
    <d v="2016-04-20T00:00:00"/>
    <s v="A3453118"/>
    <s v="B8099-9H"/>
    <s v="M.JOTHI"/>
    <x v="0"/>
    <x v="2"/>
    <n v="1"/>
    <x v="0"/>
    <x v="0"/>
    <m/>
    <x v="3"/>
    <x v="15"/>
    <x v="1"/>
  </r>
  <r>
    <d v="2016-04-21T00:00:00"/>
    <s v="A3453882"/>
    <s v="B9604-5A"/>
    <s v="M.JOTHI"/>
    <x v="0"/>
    <x v="2"/>
    <n v="1"/>
    <x v="0"/>
    <x v="0"/>
    <m/>
    <x v="3"/>
    <x v="15"/>
    <x v="1"/>
  </r>
  <r>
    <d v="2016-04-21T00:00:00"/>
    <s v="P1024962"/>
    <s v="B4306-5M"/>
    <s v="M.JOTHI"/>
    <x v="0"/>
    <x v="0"/>
    <n v="1"/>
    <x v="0"/>
    <x v="0"/>
    <m/>
    <x v="3"/>
    <x v="15"/>
    <x v="1"/>
  </r>
  <r>
    <d v="2016-04-21T00:00:00"/>
    <s v="P3036577"/>
    <s v="B4480-9A"/>
    <s v="M.JOTHI"/>
    <x v="0"/>
    <x v="1"/>
    <n v="1"/>
    <x v="0"/>
    <x v="0"/>
    <m/>
    <x v="3"/>
    <x v="15"/>
    <x v="1"/>
  </r>
  <r>
    <d v="2016-04-21T00:00:00"/>
    <s v="A3453765"/>
    <s v="B9604-5A"/>
    <s v="M.JOTHI"/>
    <x v="0"/>
    <x v="1"/>
    <n v="1"/>
    <x v="0"/>
    <x v="0"/>
    <m/>
    <x v="3"/>
    <x v="15"/>
    <x v="1"/>
  </r>
  <r>
    <d v="2016-04-21T00:00:00"/>
    <s v="A3450403"/>
    <s v="B8021-9K"/>
    <s v="M.JOTHI"/>
    <x v="0"/>
    <x v="14"/>
    <n v="1"/>
    <x v="0"/>
    <x v="0"/>
    <m/>
    <x v="3"/>
    <x v="15"/>
    <x v="1"/>
  </r>
  <r>
    <d v="2016-04-21T00:00:00"/>
    <s v="A3454593"/>
    <s v="B9508-10V"/>
    <s v="PEE"/>
    <x v="0"/>
    <x v="2"/>
    <n v="1"/>
    <x v="0"/>
    <x v="0"/>
    <m/>
    <x v="3"/>
    <x v="15"/>
    <x v="1"/>
  </r>
  <r>
    <d v="2016-04-21T00:00:00"/>
    <s v="A3453065"/>
    <s v="B7966-9I"/>
    <s v="PEE"/>
    <x v="0"/>
    <x v="2"/>
    <n v="1"/>
    <x v="0"/>
    <x v="0"/>
    <m/>
    <x v="3"/>
    <x v="15"/>
    <x v="1"/>
  </r>
  <r>
    <d v="2016-04-21T00:00:00"/>
    <s v="A3453704"/>
    <s v="B8099-9H"/>
    <s v="chin"/>
    <x v="0"/>
    <x v="3"/>
    <n v="1"/>
    <x v="0"/>
    <x v="0"/>
    <m/>
    <x v="3"/>
    <x v="15"/>
    <x v="1"/>
  </r>
  <r>
    <d v="2016-04-21T00:00:00"/>
    <s v="A3454299"/>
    <s v="B4303-5M"/>
    <s v="chin"/>
    <x v="0"/>
    <x v="3"/>
    <n v="1"/>
    <x v="0"/>
    <x v="0"/>
    <m/>
    <x v="3"/>
    <x v="15"/>
    <x v="1"/>
  </r>
  <r>
    <d v="2016-04-21T00:00:00"/>
    <s v="A3454241"/>
    <s v="B4400-9K"/>
    <s v="chin"/>
    <x v="0"/>
    <x v="3"/>
    <n v="2"/>
    <x v="0"/>
    <x v="0"/>
    <m/>
    <x v="3"/>
    <x v="15"/>
    <x v="1"/>
  </r>
  <r>
    <d v="2016-04-21T00:00:00"/>
    <s v="A3454240"/>
    <s v="B4400-9K"/>
    <s v="chin"/>
    <x v="0"/>
    <x v="0"/>
    <n v="1"/>
    <x v="0"/>
    <x v="0"/>
    <m/>
    <x v="3"/>
    <x v="15"/>
    <x v="1"/>
  </r>
  <r>
    <d v="2016-04-21T00:00:00"/>
    <s v="A3454240"/>
    <s v="B4400-9K"/>
    <s v="chin"/>
    <x v="0"/>
    <x v="3"/>
    <n v="1"/>
    <x v="0"/>
    <x v="0"/>
    <m/>
    <x v="3"/>
    <x v="15"/>
    <x v="1"/>
  </r>
  <r>
    <d v="2016-04-21T00:00:00"/>
    <s v="A3454295"/>
    <s v="B4303-5M"/>
    <s v="chin"/>
    <x v="0"/>
    <x v="3"/>
    <n v="1"/>
    <x v="0"/>
    <x v="0"/>
    <m/>
    <x v="3"/>
    <x v="15"/>
    <x v="1"/>
  </r>
  <r>
    <d v="2016-04-21T00:00:00"/>
    <s v="A3454289"/>
    <s v="B4303-5M"/>
    <s v="chin"/>
    <x v="0"/>
    <x v="3"/>
    <n v="2"/>
    <x v="0"/>
    <x v="0"/>
    <m/>
    <x v="3"/>
    <x v="15"/>
    <x v="1"/>
  </r>
  <r>
    <d v="2016-04-21T00:00:00"/>
    <s v="A3454209"/>
    <s v="B4310-5P"/>
    <s v="chin"/>
    <x v="0"/>
    <x v="1"/>
    <n v="1"/>
    <x v="0"/>
    <x v="0"/>
    <m/>
    <x v="3"/>
    <x v="15"/>
    <x v="1"/>
  </r>
  <r>
    <d v="2016-04-21T00:00:00"/>
    <s v="A3454209"/>
    <s v="B4310-5P"/>
    <s v="chin"/>
    <x v="0"/>
    <x v="3"/>
    <n v="2"/>
    <x v="0"/>
    <x v="0"/>
    <m/>
    <x v="3"/>
    <x v="15"/>
    <x v="1"/>
  </r>
  <r>
    <d v="2016-04-21T00:00:00"/>
    <s v="A3453851"/>
    <s v="B4310-5P"/>
    <s v="chin"/>
    <x v="0"/>
    <x v="1"/>
    <n v="1"/>
    <x v="0"/>
    <x v="0"/>
    <m/>
    <x v="3"/>
    <x v="15"/>
    <x v="1"/>
  </r>
  <r>
    <d v="2016-04-21T00:00:00"/>
    <s v="A3454291"/>
    <s v="B4303-5M"/>
    <s v="chin"/>
    <x v="0"/>
    <x v="3"/>
    <n v="2"/>
    <x v="0"/>
    <x v="0"/>
    <m/>
    <x v="3"/>
    <x v="15"/>
    <x v="1"/>
  </r>
  <r>
    <d v="2016-04-21T00:00:00"/>
    <s v="A3454317"/>
    <s v="B4303-5M"/>
    <s v="chin"/>
    <x v="0"/>
    <x v="0"/>
    <n v="2"/>
    <x v="0"/>
    <x v="0"/>
    <m/>
    <x v="3"/>
    <x v="15"/>
    <x v="1"/>
  </r>
  <r>
    <d v="2016-04-21T00:00:00"/>
    <s v="A3454309"/>
    <s v="B4303-5M"/>
    <s v="chin"/>
    <x v="0"/>
    <x v="0"/>
    <n v="1"/>
    <x v="0"/>
    <x v="0"/>
    <m/>
    <x v="3"/>
    <x v="15"/>
    <x v="1"/>
  </r>
  <r>
    <d v="2016-04-21T00:00:00"/>
    <s v="A3454309"/>
    <s v="B4303-5M"/>
    <s v="chin"/>
    <x v="0"/>
    <x v="3"/>
    <n v="3"/>
    <x v="0"/>
    <x v="0"/>
    <m/>
    <x v="3"/>
    <x v="15"/>
    <x v="1"/>
  </r>
  <r>
    <d v="2016-04-21T00:00:00"/>
    <s v="A3453844"/>
    <s v="B4310-5P"/>
    <s v="chin"/>
    <x v="0"/>
    <x v="3"/>
    <n v="1"/>
    <x v="0"/>
    <x v="0"/>
    <m/>
    <x v="3"/>
    <x v="15"/>
    <x v="1"/>
  </r>
  <r>
    <d v="2016-04-21T00:00:00"/>
    <s v="A3454294"/>
    <s v="B4303-5M"/>
    <s v="chin"/>
    <x v="0"/>
    <x v="2"/>
    <n v="1"/>
    <x v="0"/>
    <x v="0"/>
    <m/>
    <x v="3"/>
    <x v="15"/>
    <x v="1"/>
  </r>
  <r>
    <d v="2016-04-21T00:00:00"/>
    <s v="A3454397"/>
    <s v="B4305-5M"/>
    <s v="chin"/>
    <x v="0"/>
    <x v="2"/>
    <n v="1"/>
    <x v="0"/>
    <x v="0"/>
    <m/>
    <x v="3"/>
    <x v="15"/>
    <x v="1"/>
  </r>
  <r>
    <d v="2016-04-21T00:00:00"/>
    <s v="A3453002"/>
    <s v="B8960-16G"/>
    <s v="KELLY"/>
    <x v="0"/>
    <x v="3"/>
    <n v="1"/>
    <x v="0"/>
    <x v="0"/>
    <m/>
    <x v="3"/>
    <x v="15"/>
    <x v="1"/>
  </r>
  <r>
    <d v="2016-04-21T00:00:00"/>
    <s v="A3453457"/>
    <s v="B8960-16G"/>
    <s v="KELLY"/>
    <x v="0"/>
    <x v="2"/>
    <n v="1"/>
    <x v="0"/>
    <x v="0"/>
    <m/>
    <x v="3"/>
    <x v="15"/>
    <x v="1"/>
  </r>
  <r>
    <d v="2016-04-21T00:00:00"/>
    <s v="A3453457"/>
    <s v="B8960-16G"/>
    <s v="KELLY"/>
    <x v="0"/>
    <x v="0"/>
    <n v="1"/>
    <x v="0"/>
    <x v="0"/>
    <m/>
    <x v="3"/>
    <x v="15"/>
    <x v="1"/>
  </r>
  <r>
    <d v="2016-04-21T00:00:00"/>
    <s v="A3453457"/>
    <s v="B8960-16G"/>
    <s v="KELLY"/>
    <x v="0"/>
    <x v="1"/>
    <n v="1"/>
    <x v="0"/>
    <x v="0"/>
    <m/>
    <x v="3"/>
    <x v="15"/>
    <x v="1"/>
  </r>
  <r>
    <d v="2016-04-21T00:00:00"/>
    <s v="A3452322"/>
    <s v="B8960-16G"/>
    <s v="KELLY"/>
    <x v="0"/>
    <x v="1"/>
    <n v="1"/>
    <x v="0"/>
    <x v="0"/>
    <m/>
    <x v="3"/>
    <x v="15"/>
    <x v="1"/>
  </r>
  <r>
    <d v="2016-04-21T00:00:00"/>
    <s v="A3455015"/>
    <s v="B4306-5M"/>
    <s v="KELLY"/>
    <x v="0"/>
    <x v="3"/>
    <n v="1"/>
    <x v="0"/>
    <x v="0"/>
    <m/>
    <x v="3"/>
    <x v="15"/>
    <x v="1"/>
  </r>
  <r>
    <d v="2016-04-21T00:00:00"/>
    <s v="A3453770"/>
    <s v="B9604-5A"/>
    <s v="KELLY"/>
    <x v="0"/>
    <x v="3"/>
    <n v="1"/>
    <x v="0"/>
    <x v="0"/>
    <m/>
    <x v="3"/>
    <x v="15"/>
    <x v="1"/>
  </r>
  <r>
    <d v="2016-04-21T00:00:00"/>
    <s v="A3454721"/>
    <s v="B9604-5A"/>
    <s v="KELLY"/>
    <x v="0"/>
    <x v="2"/>
    <n v="1"/>
    <x v="0"/>
    <x v="0"/>
    <m/>
    <x v="3"/>
    <x v="15"/>
    <x v="1"/>
  </r>
  <r>
    <d v="2016-04-21T00:00:00"/>
    <s v="A3453440"/>
    <s v="B8960-16G"/>
    <s v="KELLY"/>
    <x v="0"/>
    <x v="3"/>
    <n v="1"/>
    <x v="0"/>
    <x v="0"/>
    <m/>
    <x v="3"/>
    <x v="15"/>
    <x v="1"/>
  </r>
  <r>
    <d v="2016-04-21T00:00:00"/>
    <s v="A3453750"/>
    <s v="B9515-10V"/>
    <s v="KELLY"/>
    <x v="0"/>
    <x v="0"/>
    <n v="1"/>
    <x v="0"/>
    <x v="0"/>
    <m/>
    <x v="3"/>
    <x v="15"/>
    <x v="1"/>
  </r>
  <r>
    <d v="2016-04-21T00:00:00"/>
    <s v="A3452322"/>
    <s v="B8960-16G"/>
    <s v="chin"/>
    <x v="0"/>
    <x v="6"/>
    <n v="1"/>
    <x v="0"/>
    <x v="1"/>
    <m/>
    <x v="3"/>
    <x v="15"/>
    <x v="1"/>
  </r>
  <r>
    <d v="2016-04-21T00:00:00"/>
    <s v="A3454721"/>
    <s v="B9604-5A"/>
    <s v="kia"/>
    <x v="0"/>
    <x v="4"/>
    <n v="2"/>
    <x v="0"/>
    <x v="1"/>
    <m/>
    <x v="3"/>
    <x v="15"/>
    <x v="1"/>
  </r>
  <r>
    <d v="2016-04-22T00:00:00"/>
    <s v="A3448105"/>
    <s v="B9509-10V"/>
    <s v="KELLY"/>
    <x v="0"/>
    <x v="0"/>
    <n v="1"/>
    <x v="0"/>
    <x v="0"/>
    <m/>
    <x v="3"/>
    <x v="15"/>
    <x v="1"/>
  </r>
  <r>
    <d v="2016-04-22T00:00:00"/>
    <s v="A3453453"/>
    <s v="B8960-16G"/>
    <s v="KELLY"/>
    <x v="0"/>
    <x v="2"/>
    <n v="1"/>
    <x v="0"/>
    <x v="0"/>
    <m/>
    <x v="3"/>
    <x v="15"/>
    <x v="1"/>
  </r>
  <r>
    <d v="2016-04-22T00:00:00"/>
    <s v="A3453264"/>
    <s v="B8960-16G"/>
    <s v="KELLY"/>
    <x v="0"/>
    <x v="1"/>
    <n v="1"/>
    <x v="0"/>
    <x v="0"/>
    <m/>
    <x v="3"/>
    <x v="15"/>
    <x v="1"/>
  </r>
  <r>
    <d v="2016-04-22T00:00:00"/>
    <s v="A3453966"/>
    <s v="B8960-16G"/>
    <s v="KELLY"/>
    <x v="0"/>
    <x v="1"/>
    <n v="6"/>
    <x v="0"/>
    <x v="0"/>
    <m/>
    <x v="3"/>
    <x v="15"/>
    <x v="1"/>
  </r>
  <r>
    <d v="2016-04-22T00:00:00"/>
    <s v="A3453263"/>
    <s v="B8960-16G"/>
    <s v="kia"/>
    <x v="0"/>
    <x v="1"/>
    <n v="1"/>
    <x v="0"/>
    <x v="0"/>
    <m/>
    <x v="3"/>
    <x v="15"/>
    <x v="1"/>
  </r>
  <r>
    <d v="2016-04-22T00:00:00"/>
    <s v="A3453267"/>
    <s v="B8960-16G"/>
    <s v="kia"/>
    <x v="0"/>
    <x v="2"/>
    <n v="1"/>
    <x v="0"/>
    <x v="0"/>
    <m/>
    <x v="3"/>
    <x v="15"/>
    <x v="1"/>
  </r>
  <r>
    <d v="2016-04-22T00:00:00"/>
    <s v="A3453267"/>
    <s v="B8960-16G"/>
    <s v="kia"/>
    <x v="0"/>
    <x v="1"/>
    <n v="1"/>
    <x v="0"/>
    <x v="0"/>
    <m/>
    <x v="3"/>
    <x v="15"/>
    <x v="1"/>
  </r>
  <r>
    <d v="2016-04-22T00:00:00"/>
    <s v="A3453266"/>
    <s v="B8960-16G"/>
    <s v="kia"/>
    <x v="0"/>
    <x v="0"/>
    <n v="1"/>
    <x v="0"/>
    <x v="0"/>
    <m/>
    <x v="3"/>
    <x v="15"/>
    <x v="1"/>
  </r>
  <r>
    <d v="2016-04-22T00:00:00"/>
    <s v="A3454065"/>
    <s v="B4310-5P"/>
    <s v="kia"/>
    <x v="0"/>
    <x v="1"/>
    <n v="1"/>
    <x v="0"/>
    <x v="0"/>
    <m/>
    <x v="3"/>
    <x v="15"/>
    <x v="1"/>
  </r>
  <r>
    <d v="2016-04-22T00:00:00"/>
    <s v="A3454210"/>
    <s v="B4310-5P"/>
    <s v="kia"/>
    <x v="0"/>
    <x v="2"/>
    <n v="1"/>
    <x v="0"/>
    <x v="0"/>
    <m/>
    <x v="3"/>
    <x v="15"/>
    <x v="1"/>
  </r>
  <r>
    <d v="2016-04-22T00:00:00"/>
    <s v="A3453442"/>
    <s v="B8960-16G"/>
    <s v="chin"/>
    <x v="0"/>
    <x v="3"/>
    <n v="1"/>
    <x v="0"/>
    <x v="0"/>
    <m/>
    <x v="3"/>
    <x v="15"/>
    <x v="1"/>
  </r>
  <r>
    <d v="2016-04-22T00:00:00"/>
    <s v="A3453006"/>
    <s v="B8960-16G"/>
    <s v="KELLY"/>
    <x v="0"/>
    <x v="2"/>
    <n v="1"/>
    <x v="0"/>
    <x v="0"/>
    <m/>
    <x v="3"/>
    <x v="15"/>
    <x v="1"/>
  </r>
  <r>
    <d v="2016-04-22T00:00:00"/>
    <s v="A3453006"/>
    <s v="B8960-16G"/>
    <s v="KELLY"/>
    <x v="0"/>
    <x v="1"/>
    <n v="1"/>
    <x v="0"/>
    <x v="0"/>
    <m/>
    <x v="3"/>
    <x v="15"/>
    <x v="1"/>
  </r>
  <r>
    <d v="2016-04-22T00:00:00"/>
    <s v="A3453446"/>
    <s v="B8960-16G"/>
    <s v="KELLY"/>
    <x v="0"/>
    <x v="1"/>
    <n v="2"/>
    <x v="0"/>
    <x v="0"/>
    <m/>
    <x v="3"/>
    <x v="15"/>
    <x v="1"/>
  </r>
  <r>
    <d v="2016-04-22T00:00:00"/>
    <s v="A3453446"/>
    <s v="B8960-16G"/>
    <s v="KELLY"/>
    <x v="0"/>
    <x v="3"/>
    <n v="1"/>
    <x v="0"/>
    <x v="0"/>
    <m/>
    <x v="3"/>
    <x v="15"/>
    <x v="1"/>
  </r>
  <r>
    <d v="2016-04-22T00:00:00"/>
    <s v="A3453003"/>
    <s v="B8960-16G"/>
    <s v="KELLY"/>
    <x v="0"/>
    <x v="3"/>
    <n v="1"/>
    <x v="0"/>
    <x v="0"/>
    <m/>
    <x v="3"/>
    <x v="15"/>
    <x v="1"/>
  </r>
  <r>
    <d v="2016-04-22T00:00:00"/>
    <s v="A3452334"/>
    <s v="B8960-16G"/>
    <s v="KELLY"/>
    <x v="0"/>
    <x v="1"/>
    <n v="4"/>
    <x v="0"/>
    <x v="0"/>
    <m/>
    <x v="3"/>
    <x v="15"/>
    <x v="1"/>
  </r>
  <r>
    <d v="2016-04-22T00:00:00"/>
    <s v="A3453265"/>
    <s v="B8960-16G"/>
    <s v="KELLY"/>
    <x v="0"/>
    <x v="0"/>
    <n v="1"/>
    <x v="0"/>
    <x v="0"/>
    <m/>
    <x v="3"/>
    <x v="15"/>
    <x v="1"/>
  </r>
  <r>
    <d v="2016-04-22T00:00:00"/>
    <s v="A3453265"/>
    <s v="B8960-16G"/>
    <s v="KELLY"/>
    <x v="0"/>
    <x v="1"/>
    <n v="1"/>
    <x v="0"/>
    <x v="0"/>
    <m/>
    <x v="3"/>
    <x v="15"/>
    <x v="1"/>
  </r>
  <r>
    <d v="2016-04-22T00:00:00"/>
    <s v="A3453968"/>
    <s v="B8960-16G"/>
    <s v="KELLY"/>
    <x v="0"/>
    <x v="2"/>
    <n v="1"/>
    <x v="0"/>
    <x v="0"/>
    <m/>
    <x v="3"/>
    <x v="15"/>
    <x v="1"/>
  </r>
  <r>
    <d v="2016-04-22T00:00:00"/>
    <s v="A3453968"/>
    <s v="B8960-16G"/>
    <s v="KELLY"/>
    <x v="0"/>
    <x v="0"/>
    <n v="1"/>
    <x v="0"/>
    <x v="0"/>
    <m/>
    <x v="3"/>
    <x v="15"/>
    <x v="1"/>
  </r>
  <r>
    <d v="2016-04-22T00:00:00"/>
    <s v="A3453968"/>
    <s v="B8960-16G"/>
    <s v="KELLY"/>
    <x v="0"/>
    <x v="1"/>
    <n v="2"/>
    <x v="0"/>
    <x v="0"/>
    <m/>
    <x v="3"/>
    <x v="15"/>
    <x v="1"/>
  </r>
  <r>
    <d v="2016-04-22T00:00:00"/>
    <s v="A3454697"/>
    <s v="B8960-16G"/>
    <s v="KELLY"/>
    <x v="0"/>
    <x v="1"/>
    <n v="1"/>
    <x v="0"/>
    <x v="0"/>
    <m/>
    <x v="3"/>
    <x v="15"/>
    <x v="1"/>
  </r>
  <r>
    <d v="2016-04-22T00:00:00"/>
    <s v="A3455370"/>
    <s v="B8960-16G"/>
    <s v="KELLY"/>
    <x v="0"/>
    <x v="1"/>
    <n v="1"/>
    <x v="0"/>
    <x v="0"/>
    <m/>
    <x v="3"/>
    <x v="15"/>
    <x v="1"/>
  </r>
  <r>
    <d v="2016-04-22T00:00:00"/>
    <s v="A3453264"/>
    <s v="B8960-16G"/>
    <s v="kia"/>
    <x v="0"/>
    <x v="6"/>
    <n v="1"/>
    <x v="0"/>
    <x v="1"/>
    <m/>
    <x v="3"/>
    <x v="15"/>
    <x v="1"/>
  </r>
  <r>
    <d v="2016-04-22T00:00:00"/>
    <s v="A3453963"/>
    <s v="B8960-16G"/>
    <s v="chin"/>
    <x v="0"/>
    <x v="9"/>
    <n v="1"/>
    <x v="0"/>
    <x v="1"/>
    <m/>
    <x v="3"/>
    <x v="15"/>
    <x v="1"/>
  </r>
  <r>
    <d v="2016-04-22T00:00:00"/>
    <s v="A3453266"/>
    <s v="B8960"/>
    <s v="DB"/>
    <x v="0"/>
    <x v="16"/>
    <n v="1"/>
    <x v="1"/>
    <x v="3"/>
    <s v="SPT6"/>
    <x v="3"/>
    <x v="15"/>
    <x v="1"/>
  </r>
  <r>
    <d v="2016-04-22T00:00:00"/>
    <s v="A3454304"/>
    <s v="B4303"/>
    <s v="KZ"/>
    <x v="1"/>
    <x v="15"/>
    <n v="1"/>
    <x v="1"/>
    <x v="2"/>
    <n v="2"/>
    <x v="3"/>
    <x v="15"/>
    <x v="1"/>
  </r>
  <r>
    <d v="2016-04-23T00:00:00"/>
    <s v="A3453470"/>
    <s v="B8960-16G"/>
    <s v="chin"/>
    <x v="0"/>
    <x v="1"/>
    <n v="2"/>
    <x v="0"/>
    <x v="0"/>
    <m/>
    <x v="3"/>
    <x v="15"/>
    <x v="1"/>
  </r>
  <r>
    <d v="2016-04-23T00:00:00"/>
    <s v="A3453008"/>
    <s v="B8960-16G"/>
    <s v="kia"/>
    <x v="0"/>
    <x v="1"/>
    <n v="4"/>
    <x v="0"/>
    <x v="0"/>
    <m/>
    <x v="3"/>
    <x v="15"/>
    <x v="1"/>
  </r>
  <r>
    <d v="2016-04-23T00:00:00"/>
    <s v="A3453001"/>
    <s v="B8960-16G"/>
    <s v="kia"/>
    <x v="0"/>
    <x v="1"/>
    <n v="3"/>
    <x v="0"/>
    <x v="0"/>
    <m/>
    <x v="3"/>
    <x v="15"/>
    <x v="1"/>
  </r>
  <r>
    <d v="2016-04-23T00:00:00"/>
    <s v="A3454732"/>
    <s v="B8960-16G"/>
    <s v="kia"/>
    <x v="0"/>
    <x v="1"/>
    <n v="2"/>
    <x v="0"/>
    <x v="0"/>
    <m/>
    <x v="3"/>
    <x v="15"/>
    <x v="1"/>
  </r>
  <r>
    <d v="2016-04-23T00:00:00"/>
    <s v="A3454419"/>
    <s v="B4319-5P"/>
    <s v="kia"/>
    <x v="0"/>
    <x v="2"/>
    <n v="1"/>
    <x v="0"/>
    <x v="0"/>
    <m/>
    <x v="3"/>
    <x v="15"/>
    <x v="1"/>
  </r>
  <r>
    <d v="2016-04-23T00:00:00"/>
    <s v="A3454476"/>
    <s v="B4329-5P"/>
    <s v="kia"/>
    <x v="0"/>
    <x v="1"/>
    <n v="1"/>
    <x v="0"/>
    <x v="0"/>
    <m/>
    <x v="3"/>
    <x v="15"/>
    <x v="1"/>
  </r>
  <r>
    <d v="2016-04-23T00:00:00"/>
    <s v="A3455359"/>
    <s v="B4332-5P"/>
    <s v="kia"/>
    <x v="0"/>
    <x v="0"/>
    <n v="1"/>
    <x v="0"/>
    <x v="0"/>
    <m/>
    <x v="3"/>
    <x v="15"/>
    <x v="1"/>
  </r>
  <r>
    <d v="2016-04-23T00:00:00"/>
    <s v="A3453011"/>
    <s v="B8960-16G"/>
    <s v="kia"/>
    <x v="0"/>
    <x v="1"/>
    <n v="10"/>
    <x v="0"/>
    <x v="0"/>
    <m/>
    <x v="3"/>
    <x v="15"/>
    <x v="1"/>
  </r>
  <r>
    <d v="2016-04-23T00:00:00"/>
    <s v="A3453473"/>
    <s v="B8960-16G"/>
    <s v="kia"/>
    <x v="0"/>
    <x v="1"/>
    <n v="1"/>
    <x v="0"/>
    <x v="0"/>
    <m/>
    <x v="3"/>
    <x v="15"/>
    <x v="1"/>
  </r>
  <r>
    <d v="2016-04-23T00:00:00"/>
    <s v="A3453962"/>
    <s v="B8960-16G"/>
    <s v="kia"/>
    <x v="0"/>
    <x v="2"/>
    <n v="1"/>
    <x v="0"/>
    <x v="0"/>
    <m/>
    <x v="3"/>
    <x v="15"/>
    <x v="1"/>
  </r>
  <r>
    <d v="2016-04-23T00:00:00"/>
    <s v="A3453962"/>
    <s v="B8960-16G"/>
    <s v="kia"/>
    <x v="0"/>
    <x v="1"/>
    <n v="7"/>
    <x v="0"/>
    <x v="0"/>
    <m/>
    <x v="3"/>
    <x v="15"/>
    <x v="1"/>
  </r>
  <r>
    <d v="2016-04-23T00:00:00"/>
    <s v="A3454731"/>
    <s v="B8960-16G"/>
    <s v="kia"/>
    <x v="0"/>
    <x v="1"/>
    <n v="4"/>
    <x v="0"/>
    <x v="0"/>
    <m/>
    <x v="3"/>
    <x v="15"/>
    <x v="1"/>
  </r>
  <r>
    <d v="2016-04-23T00:00:00"/>
    <s v="A3455885"/>
    <s v="B9604-5A"/>
    <s v="kia"/>
    <x v="0"/>
    <x v="0"/>
    <n v="1"/>
    <x v="0"/>
    <x v="0"/>
    <m/>
    <x v="3"/>
    <x v="15"/>
    <x v="1"/>
  </r>
  <r>
    <d v="2016-04-23T00:00:00"/>
    <s v="A3455885"/>
    <s v="B9604-5A"/>
    <s v="kia"/>
    <x v="0"/>
    <x v="1"/>
    <n v="2"/>
    <x v="0"/>
    <x v="0"/>
    <m/>
    <x v="3"/>
    <x v="15"/>
    <x v="1"/>
  </r>
  <r>
    <d v="2016-04-23T00:00:00"/>
    <s v="A3454767"/>
    <s v="B8029-9N"/>
    <s v="kia"/>
    <x v="0"/>
    <x v="1"/>
    <n v="3"/>
    <x v="0"/>
    <x v="0"/>
    <m/>
    <x v="3"/>
    <x v="15"/>
    <x v="1"/>
  </r>
  <r>
    <d v="2016-04-23T00:00:00"/>
    <s v="A3454763"/>
    <s v="B8029-9N"/>
    <s v="kia"/>
    <x v="0"/>
    <x v="1"/>
    <n v="1"/>
    <x v="0"/>
    <x v="0"/>
    <m/>
    <x v="3"/>
    <x v="15"/>
    <x v="1"/>
  </r>
  <r>
    <d v="2016-04-23T00:00:00"/>
    <s v="P1024930"/>
    <s v="B8964-16K"/>
    <s v="kia"/>
    <x v="0"/>
    <x v="1"/>
    <n v="3"/>
    <x v="0"/>
    <x v="0"/>
    <m/>
    <x v="3"/>
    <x v="15"/>
    <x v="1"/>
  </r>
  <r>
    <d v="2016-04-23T00:00:00"/>
    <s v="A3455893"/>
    <s v="B9604-5A"/>
    <s v="kia"/>
    <x v="0"/>
    <x v="2"/>
    <n v="1"/>
    <x v="0"/>
    <x v="0"/>
    <m/>
    <x v="3"/>
    <x v="15"/>
    <x v="1"/>
  </r>
  <r>
    <d v="2016-04-23T00:00:00"/>
    <s v="A3454992"/>
    <s v="B9508-10V"/>
    <s v="kia"/>
    <x v="0"/>
    <x v="2"/>
    <n v="1"/>
    <x v="0"/>
    <x v="0"/>
    <m/>
    <x v="3"/>
    <x v="15"/>
    <x v="1"/>
  </r>
  <r>
    <d v="2016-04-23T00:00:00"/>
    <s v="A3453261"/>
    <s v="B8960-16G"/>
    <s v="KELLY"/>
    <x v="0"/>
    <x v="3"/>
    <n v="1"/>
    <x v="0"/>
    <x v="0"/>
    <m/>
    <x v="3"/>
    <x v="15"/>
    <x v="1"/>
  </r>
  <r>
    <d v="2016-04-23T00:00:00"/>
    <s v="A3453007"/>
    <s v="B8960-16G"/>
    <s v="KELLY"/>
    <x v="0"/>
    <x v="1"/>
    <n v="1"/>
    <x v="0"/>
    <x v="0"/>
    <m/>
    <x v="3"/>
    <x v="15"/>
    <x v="1"/>
  </r>
  <r>
    <d v="2016-04-23T00:00:00"/>
    <s v="A3453007"/>
    <s v="B8960-16G"/>
    <s v="KELLY"/>
    <x v="0"/>
    <x v="3"/>
    <n v="4"/>
    <x v="0"/>
    <x v="0"/>
    <m/>
    <x v="3"/>
    <x v="15"/>
    <x v="1"/>
  </r>
  <r>
    <d v="2016-04-23T00:00:00"/>
    <s v="A3453257"/>
    <s v="B8960-16G"/>
    <s v="KELLY"/>
    <x v="0"/>
    <x v="2"/>
    <n v="1"/>
    <x v="0"/>
    <x v="0"/>
    <m/>
    <x v="3"/>
    <x v="15"/>
    <x v="1"/>
  </r>
  <r>
    <d v="2016-04-23T00:00:00"/>
    <s v="A3453257"/>
    <s v="B8960-16G"/>
    <s v="KELLY"/>
    <x v="0"/>
    <x v="1"/>
    <n v="1"/>
    <x v="0"/>
    <x v="0"/>
    <m/>
    <x v="3"/>
    <x v="15"/>
    <x v="1"/>
  </r>
  <r>
    <d v="2016-04-23T00:00:00"/>
    <s v="A3453257"/>
    <s v="B8960-16G"/>
    <s v="KELLY"/>
    <x v="0"/>
    <x v="3"/>
    <n v="1"/>
    <x v="0"/>
    <x v="0"/>
    <m/>
    <x v="3"/>
    <x v="15"/>
    <x v="1"/>
  </r>
  <r>
    <d v="2016-04-23T00:00:00"/>
    <s v="A3453009"/>
    <s v="B8960-16G"/>
    <s v="KELLY"/>
    <x v="0"/>
    <x v="3"/>
    <n v="1"/>
    <x v="0"/>
    <x v="0"/>
    <m/>
    <x v="3"/>
    <x v="15"/>
    <x v="1"/>
  </r>
  <r>
    <d v="2016-04-23T00:00:00"/>
    <s v="A3453973"/>
    <s v="B8960-16G"/>
    <s v="KELLY"/>
    <x v="0"/>
    <x v="2"/>
    <n v="1"/>
    <x v="0"/>
    <x v="0"/>
    <m/>
    <x v="3"/>
    <x v="15"/>
    <x v="1"/>
  </r>
  <r>
    <d v="2016-04-23T00:00:00"/>
    <s v="A3453973"/>
    <s v="B8960-16G"/>
    <s v="KELLY"/>
    <x v="0"/>
    <x v="1"/>
    <n v="1"/>
    <x v="0"/>
    <x v="0"/>
    <m/>
    <x v="3"/>
    <x v="15"/>
    <x v="1"/>
  </r>
  <r>
    <d v="2016-04-23T00:00:00"/>
    <s v="A3453471"/>
    <s v="B8960-16G"/>
    <s v="KELLY"/>
    <x v="0"/>
    <x v="2"/>
    <n v="1"/>
    <x v="0"/>
    <x v="0"/>
    <m/>
    <x v="3"/>
    <x v="15"/>
    <x v="1"/>
  </r>
  <r>
    <d v="2016-04-23T00:00:00"/>
    <s v="A3454738"/>
    <s v="B8960-16G"/>
    <s v="KELLY"/>
    <x v="0"/>
    <x v="2"/>
    <n v="1"/>
    <x v="0"/>
    <x v="0"/>
    <m/>
    <x v="3"/>
    <x v="15"/>
    <x v="1"/>
  </r>
  <r>
    <d v="2016-04-23T00:00:00"/>
    <s v="A3454738"/>
    <s v="B8960-16G"/>
    <s v="KELLY"/>
    <x v="0"/>
    <x v="1"/>
    <n v="1"/>
    <x v="0"/>
    <x v="0"/>
    <m/>
    <x v="3"/>
    <x v="15"/>
    <x v="1"/>
  </r>
  <r>
    <d v="2016-04-23T00:00:00"/>
    <s v="A3453443"/>
    <s v="B8960-16G"/>
    <s v="KELLY"/>
    <x v="0"/>
    <x v="2"/>
    <n v="1"/>
    <x v="0"/>
    <x v="0"/>
    <m/>
    <x v="3"/>
    <x v="15"/>
    <x v="1"/>
  </r>
  <r>
    <d v="2016-04-23T00:00:00"/>
    <s v="A3453443"/>
    <s v="B8960-16G"/>
    <s v="KELLY"/>
    <x v="0"/>
    <x v="1"/>
    <n v="1"/>
    <x v="0"/>
    <x v="0"/>
    <m/>
    <x v="3"/>
    <x v="15"/>
    <x v="1"/>
  </r>
  <r>
    <d v="2016-04-23T00:00:00"/>
    <s v="A3453476"/>
    <s v="B8960-16G"/>
    <s v="KELLY"/>
    <x v="0"/>
    <x v="2"/>
    <n v="1"/>
    <x v="0"/>
    <x v="0"/>
    <m/>
    <x v="3"/>
    <x v="15"/>
    <x v="1"/>
  </r>
  <r>
    <d v="2016-04-23T00:00:00"/>
    <s v="A3453443"/>
    <s v="B8960"/>
    <s v="WC"/>
    <x v="1"/>
    <x v="16"/>
    <n v="1"/>
    <x v="1"/>
    <x v="2"/>
    <n v="3"/>
    <x v="3"/>
    <x v="15"/>
    <x v="1"/>
  </r>
  <r>
    <d v="2016-04-24T00:00:00"/>
    <s v="A3455585"/>
    <s v="B8029-9N"/>
    <s v="KELLY"/>
    <x v="0"/>
    <x v="2"/>
    <n v="1"/>
    <x v="0"/>
    <x v="0"/>
    <m/>
    <x v="3"/>
    <x v="15"/>
    <x v="1"/>
  </r>
  <r>
    <d v="2016-04-24T00:00:00"/>
    <s v="A3455585"/>
    <s v="B8029-9N"/>
    <s v="KELLY"/>
    <x v="0"/>
    <x v="1"/>
    <n v="1"/>
    <x v="0"/>
    <x v="0"/>
    <m/>
    <x v="3"/>
    <x v="15"/>
    <x v="1"/>
  </r>
  <r>
    <d v="2016-04-24T00:00:00"/>
    <s v="A3455381"/>
    <s v="B4305-5M"/>
    <s v="M.JOTHI"/>
    <x v="0"/>
    <x v="2"/>
    <n v="1"/>
    <x v="0"/>
    <x v="0"/>
    <m/>
    <x v="3"/>
    <x v="15"/>
    <x v="1"/>
  </r>
  <r>
    <d v="2016-04-24T00:00:00"/>
    <s v="A3455535"/>
    <s v="B4302-5M"/>
    <s v="M.JOTHI"/>
    <x v="0"/>
    <x v="1"/>
    <n v="1"/>
    <x v="0"/>
    <x v="0"/>
    <m/>
    <x v="3"/>
    <x v="15"/>
    <x v="1"/>
  </r>
  <r>
    <d v="2016-04-24T00:00:00"/>
    <s v="A3454781"/>
    <s v="B4305-5M"/>
    <s v="M.JOTHI"/>
    <x v="0"/>
    <x v="1"/>
    <n v="1"/>
    <x v="0"/>
    <x v="0"/>
    <m/>
    <x v="3"/>
    <x v="15"/>
    <x v="1"/>
  </r>
  <r>
    <d v="2016-04-24T00:00:00"/>
    <s v="A3455364"/>
    <s v="B4332-5P"/>
    <s v="M.JOTHI"/>
    <x v="0"/>
    <x v="1"/>
    <n v="1"/>
    <x v="0"/>
    <x v="0"/>
    <m/>
    <x v="3"/>
    <x v="15"/>
    <x v="1"/>
  </r>
  <r>
    <d v="2016-04-24T00:00:00"/>
    <s v="A3454316"/>
    <s v="B4303-5M"/>
    <s v="M.JOTHI"/>
    <x v="0"/>
    <x v="1"/>
    <n v="1"/>
    <x v="0"/>
    <x v="0"/>
    <m/>
    <x v="3"/>
    <x v="15"/>
    <x v="1"/>
  </r>
  <r>
    <d v="2016-04-24T00:00:00"/>
    <s v="A3455981"/>
    <s v="B8960-16G"/>
    <s v="kia"/>
    <x v="0"/>
    <x v="1"/>
    <n v="1"/>
    <x v="0"/>
    <x v="0"/>
    <m/>
    <x v="3"/>
    <x v="15"/>
    <x v="1"/>
  </r>
  <r>
    <d v="2016-04-24T00:00:00"/>
    <s v="A3456043"/>
    <s v="B9508-10V"/>
    <s v="kia"/>
    <x v="0"/>
    <x v="3"/>
    <n v="1"/>
    <x v="0"/>
    <x v="0"/>
    <m/>
    <x v="3"/>
    <x v="15"/>
    <x v="1"/>
  </r>
  <r>
    <d v="2016-04-24T00:00:00"/>
    <s v="A3456218"/>
    <s v="B9500-10V"/>
    <s v="kia"/>
    <x v="0"/>
    <x v="0"/>
    <n v="1"/>
    <x v="0"/>
    <x v="0"/>
    <m/>
    <x v="3"/>
    <x v="15"/>
    <x v="1"/>
  </r>
  <r>
    <d v="2016-04-24T00:00:00"/>
    <s v="A3456663"/>
    <s v="B9604-5A"/>
    <s v="kia"/>
    <x v="0"/>
    <x v="3"/>
    <n v="1"/>
    <x v="0"/>
    <x v="0"/>
    <m/>
    <x v="3"/>
    <x v="15"/>
    <x v="1"/>
  </r>
  <r>
    <d v="2016-04-24T00:00:00"/>
    <s v="A3456550"/>
    <s v="B8962-16I"/>
    <s v="kia"/>
    <x v="0"/>
    <x v="0"/>
    <n v="1"/>
    <x v="0"/>
    <x v="0"/>
    <m/>
    <x v="3"/>
    <x v="15"/>
    <x v="1"/>
  </r>
  <r>
    <d v="2016-04-24T00:00:00"/>
    <s v="A3456549"/>
    <s v="B8962-16I"/>
    <s v="kia"/>
    <x v="0"/>
    <x v="2"/>
    <n v="3"/>
    <x v="0"/>
    <x v="0"/>
    <m/>
    <x v="3"/>
    <x v="15"/>
    <x v="1"/>
  </r>
  <r>
    <d v="2016-04-24T00:00:00"/>
    <s v="P1024880"/>
    <s v="B4419-9L"/>
    <s v="kia"/>
    <x v="0"/>
    <x v="1"/>
    <n v="1"/>
    <x v="0"/>
    <x v="0"/>
    <m/>
    <x v="3"/>
    <x v="15"/>
    <x v="1"/>
  </r>
  <r>
    <d v="2016-04-24T00:00:00"/>
    <s v="A3454781"/>
    <s v="B4305"/>
    <s v="KZ"/>
    <x v="1"/>
    <x v="16"/>
    <n v="1"/>
    <x v="1"/>
    <x v="2"/>
    <n v="3"/>
    <x v="3"/>
    <x v="15"/>
    <x v="1"/>
  </r>
  <r>
    <d v="2016-04-25T00:00:00"/>
    <s v="A3454723"/>
    <s v="B9604-5A"/>
    <s v="kia"/>
    <x v="0"/>
    <x v="3"/>
    <n v="2"/>
    <x v="0"/>
    <x v="0"/>
    <m/>
    <x v="3"/>
    <x v="16"/>
    <x v="1"/>
  </r>
  <r>
    <d v="2016-04-25T00:00:00"/>
    <s v="A3454737"/>
    <s v="B8960-16G"/>
    <s v="kia"/>
    <x v="0"/>
    <x v="2"/>
    <n v="1"/>
    <x v="0"/>
    <x v="0"/>
    <m/>
    <x v="3"/>
    <x v="16"/>
    <x v="1"/>
  </r>
  <r>
    <d v="2016-04-25T00:00:00"/>
    <s v="A3454207"/>
    <s v="B4310-5P"/>
    <s v="kia"/>
    <x v="0"/>
    <x v="2"/>
    <n v="1"/>
    <x v="0"/>
    <x v="0"/>
    <m/>
    <x v="3"/>
    <x v="16"/>
    <x v="1"/>
  </r>
  <r>
    <d v="2016-04-25T00:00:00"/>
    <s v="A3455901"/>
    <s v="B9604-5A"/>
    <s v="M.JOTHI"/>
    <x v="0"/>
    <x v="0"/>
    <n v="1"/>
    <x v="0"/>
    <x v="0"/>
    <m/>
    <x v="3"/>
    <x v="16"/>
    <x v="1"/>
  </r>
  <r>
    <d v="2016-04-25T00:00:00"/>
    <s v="A3455901"/>
    <s v="B9604-5A"/>
    <s v="M.JOTHI"/>
    <x v="0"/>
    <x v="1"/>
    <n v="1"/>
    <x v="0"/>
    <x v="0"/>
    <m/>
    <x v="3"/>
    <x v="16"/>
    <x v="1"/>
  </r>
  <r>
    <d v="2016-04-25T00:00:00"/>
    <s v="A3454782"/>
    <s v="B4305-5M"/>
    <s v="M.JOTHI"/>
    <x v="0"/>
    <x v="0"/>
    <n v="1"/>
    <x v="0"/>
    <x v="0"/>
    <m/>
    <x v="3"/>
    <x v="16"/>
    <x v="1"/>
  </r>
  <r>
    <d v="2016-04-25T00:00:00"/>
    <s v="A3454312"/>
    <s v="B4303-5M"/>
    <s v="M.JOTHI"/>
    <x v="0"/>
    <x v="1"/>
    <n v="1"/>
    <x v="0"/>
    <x v="0"/>
    <m/>
    <x v="3"/>
    <x v="16"/>
    <x v="1"/>
  </r>
  <r>
    <d v="2016-04-25T00:00:00"/>
    <s v="A3456416"/>
    <s v="B9604-5A"/>
    <s v="KELLY"/>
    <x v="0"/>
    <x v="0"/>
    <n v="1"/>
    <x v="0"/>
    <x v="0"/>
    <m/>
    <x v="3"/>
    <x v="16"/>
    <x v="1"/>
  </r>
  <r>
    <d v="2016-04-25T00:00:00"/>
    <s v="A3454318"/>
    <s v="B4303-5M"/>
    <s v="KELLY"/>
    <x v="0"/>
    <x v="2"/>
    <n v="1"/>
    <x v="0"/>
    <x v="0"/>
    <m/>
    <x v="3"/>
    <x v="16"/>
    <x v="1"/>
  </r>
  <r>
    <d v="2016-04-25T00:00:00"/>
    <s v="A3454318"/>
    <s v="B4303-5M"/>
    <s v="KELLY"/>
    <x v="0"/>
    <x v="1"/>
    <n v="1"/>
    <x v="0"/>
    <x v="0"/>
    <m/>
    <x v="3"/>
    <x v="16"/>
    <x v="1"/>
  </r>
  <r>
    <d v="2016-04-25T00:00:00"/>
    <s v="A3455379"/>
    <s v="B4305-5M"/>
    <s v="KELLY"/>
    <x v="0"/>
    <x v="2"/>
    <n v="1"/>
    <x v="0"/>
    <x v="0"/>
    <m/>
    <x v="3"/>
    <x v="16"/>
    <x v="1"/>
  </r>
  <r>
    <d v="2016-04-25T00:00:00"/>
    <s v="A3454385"/>
    <s v="B4305-5M"/>
    <s v="KELLY"/>
    <x v="0"/>
    <x v="1"/>
    <n v="1"/>
    <x v="0"/>
    <x v="0"/>
    <m/>
    <x v="3"/>
    <x v="16"/>
    <x v="1"/>
  </r>
  <r>
    <d v="2016-04-25T00:00:00"/>
    <s v="A3456420"/>
    <s v="B9604-5A"/>
    <s v="KELLY"/>
    <x v="0"/>
    <x v="2"/>
    <n v="1"/>
    <x v="0"/>
    <x v="0"/>
    <m/>
    <x v="3"/>
    <x v="16"/>
    <x v="1"/>
  </r>
  <r>
    <d v="2016-04-25T00:00:00"/>
    <s v="A3455900"/>
    <s v="B9604-5A"/>
    <s v="KELLY"/>
    <x v="0"/>
    <x v="0"/>
    <n v="1"/>
    <x v="0"/>
    <x v="0"/>
    <m/>
    <x v="3"/>
    <x v="16"/>
    <x v="1"/>
  </r>
  <r>
    <d v="2016-04-25T00:00:00"/>
    <s v="A3457158"/>
    <s v="B8960-16G"/>
    <s v="KELLY"/>
    <x v="0"/>
    <x v="0"/>
    <n v="1"/>
    <x v="0"/>
    <x v="0"/>
    <m/>
    <x v="3"/>
    <x v="16"/>
    <x v="1"/>
  </r>
  <r>
    <d v="2016-04-25T00:00:00"/>
    <s v="A3456150"/>
    <s v="B8960-16G"/>
    <s v="KELLY"/>
    <x v="0"/>
    <x v="0"/>
    <n v="1"/>
    <x v="0"/>
    <x v="0"/>
    <m/>
    <x v="3"/>
    <x v="16"/>
    <x v="1"/>
  </r>
  <r>
    <d v="2016-04-25T00:00:00"/>
    <s v="A3456365"/>
    <s v="B8099-9H"/>
    <s v="KELLY"/>
    <x v="0"/>
    <x v="0"/>
    <n v="1"/>
    <x v="0"/>
    <x v="0"/>
    <m/>
    <x v="3"/>
    <x v="16"/>
    <x v="1"/>
  </r>
  <r>
    <d v="2016-04-25T00:00:00"/>
    <s v="A3456365"/>
    <s v="B8099-9H"/>
    <s v="KELLY"/>
    <x v="0"/>
    <x v="1"/>
    <n v="1"/>
    <x v="0"/>
    <x v="0"/>
    <m/>
    <x v="3"/>
    <x v="16"/>
    <x v="1"/>
  </r>
  <r>
    <d v="2016-04-25T00:00:00"/>
    <s v="A3456365"/>
    <s v="B8099-9H"/>
    <s v="KELLY"/>
    <x v="0"/>
    <x v="3"/>
    <n v="1"/>
    <x v="0"/>
    <x v="0"/>
    <m/>
    <x v="3"/>
    <x v="16"/>
    <x v="1"/>
  </r>
  <r>
    <d v="2016-04-25T00:00:00"/>
    <s v="A3456357"/>
    <s v="B8099-9H"/>
    <s v="KELLY"/>
    <x v="0"/>
    <x v="3"/>
    <n v="1"/>
    <x v="0"/>
    <x v="0"/>
    <m/>
    <x v="3"/>
    <x v="16"/>
    <x v="1"/>
  </r>
  <r>
    <d v="2016-04-25T00:00:00"/>
    <s v="A3456664"/>
    <s v="B9604-5A"/>
    <s v="chin"/>
    <x v="0"/>
    <x v="4"/>
    <n v="1"/>
    <x v="0"/>
    <x v="1"/>
    <m/>
    <x v="3"/>
    <x v="16"/>
    <x v="1"/>
  </r>
  <r>
    <d v="2016-04-25T00:00:00"/>
    <s v="A3456653"/>
    <s v="B9604-5A"/>
    <s v="chin"/>
    <x v="0"/>
    <x v="4"/>
    <n v="1"/>
    <x v="0"/>
    <x v="1"/>
    <m/>
    <x v="3"/>
    <x v="16"/>
    <x v="1"/>
  </r>
  <r>
    <d v="2016-04-25T00:00:00"/>
    <s v="A3453103"/>
    <s v="B8099-9H"/>
    <s v="chin"/>
    <x v="0"/>
    <x v="4"/>
    <n v="1"/>
    <x v="0"/>
    <x v="1"/>
    <m/>
    <x v="3"/>
    <x v="16"/>
    <x v="1"/>
  </r>
  <r>
    <d v="2016-04-26T00:00:00"/>
    <s v="A3455979"/>
    <s v="B8960-16G"/>
    <s v="M.JOTHI"/>
    <x v="0"/>
    <x v="1"/>
    <n v="1"/>
    <x v="0"/>
    <x v="0"/>
    <m/>
    <x v="3"/>
    <x v="16"/>
    <x v="1"/>
  </r>
  <r>
    <d v="2016-04-26T00:00:00"/>
    <s v="A3456355"/>
    <s v="B8099-9H"/>
    <s v="M.JOTHI"/>
    <x v="0"/>
    <x v="1"/>
    <n v="1"/>
    <x v="0"/>
    <x v="0"/>
    <m/>
    <x v="3"/>
    <x v="16"/>
    <x v="1"/>
  </r>
  <r>
    <d v="2016-04-26T00:00:00"/>
    <s v="A3454735"/>
    <s v="B8960-16G"/>
    <s v="M.JOTHI"/>
    <x v="0"/>
    <x v="2"/>
    <n v="1"/>
    <x v="0"/>
    <x v="0"/>
    <m/>
    <x v="3"/>
    <x v="16"/>
    <x v="1"/>
  </r>
  <r>
    <d v="2016-04-26T00:00:00"/>
    <s v="A3456657"/>
    <s v="B9604-5A"/>
    <s v="M.JOTHI"/>
    <x v="0"/>
    <x v="1"/>
    <n v="1"/>
    <x v="0"/>
    <x v="0"/>
    <m/>
    <x v="3"/>
    <x v="16"/>
    <x v="1"/>
  </r>
  <r>
    <d v="2016-04-26T00:00:00"/>
    <s v="A3454675"/>
    <s v="B8029-9N"/>
    <s v="M.JOTHI"/>
    <x v="0"/>
    <x v="0"/>
    <n v="1"/>
    <x v="0"/>
    <x v="0"/>
    <m/>
    <x v="3"/>
    <x v="16"/>
    <x v="1"/>
  </r>
  <r>
    <d v="2016-04-26T00:00:00"/>
    <s v="A3454480"/>
    <s v="B4329-5P"/>
    <s v="M.JOTHI"/>
    <x v="0"/>
    <x v="2"/>
    <n v="1"/>
    <x v="0"/>
    <x v="0"/>
    <m/>
    <x v="3"/>
    <x v="16"/>
    <x v="1"/>
  </r>
  <r>
    <d v="2016-04-26T00:00:00"/>
    <s v="A3454480"/>
    <s v="B4329-5P"/>
    <s v="M.JOTHI"/>
    <x v="0"/>
    <x v="0"/>
    <n v="1"/>
    <x v="0"/>
    <x v="0"/>
    <m/>
    <x v="3"/>
    <x v="16"/>
    <x v="1"/>
  </r>
  <r>
    <d v="2016-04-26T00:00:00"/>
    <s v="A3456649"/>
    <s v="B9604-5A"/>
    <s v="M.JOTHI"/>
    <x v="0"/>
    <x v="2"/>
    <n v="1"/>
    <x v="0"/>
    <x v="0"/>
    <m/>
    <x v="3"/>
    <x v="16"/>
    <x v="1"/>
  </r>
  <r>
    <d v="2016-04-26T00:00:00"/>
    <s v="A3454415"/>
    <s v="B4319-5P"/>
    <s v="M.JOTHI"/>
    <x v="0"/>
    <x v="2"/>
    <n v="1"/>
    <x v="0"/>
    <x v="0"/>
    <m/>
    <x v="3"/>
    <x v="16"/>
    <x v="1"/>
  </r>
  <r>
    <d v="2016-04-26T00:00:00"/>
    <s v="A3454600"/>
    <s v="B7678-9V"/>
    <s v="M.JOTHI"/>
    <x v="0"/>
    <x v="2"/>
    <n v="1"/>
    <x v="0"/>
    <x v="0"/>
    <m/>
    <x v="3"/>
    <x v="16"/>
    <x v="1"/>
  </r>
  <r>
    <d v="2016-04-26T00:00:00"/>
    <s v="A3456220"/>
    <s v="B9500-10V"/>
    <s v="M.JOTHI"/>
    <x v="0"/>
    <x v="9"/>
    <n v="1"/>
    <x v="0"/>
    <x v="0"/>
    <m/>
    <x v="3"/>
    <x v="16"/>
    <x v="1"/>
  </r>
  <r>
    <d v="2016-04-26T00:00:00"/>
    <s v="A3455473"/>
    <s v="B7670-9N"/>
    <s v="KELLY"/>
    <x v="0"/>
    <x v="13"/>
    <n v="1"/>
    <x v="0"/>
    <x v="0"/>
    <m/>
    <x v="3"/>
    <x v="16"/>
    <x v="1"/>
  </r>
  <r>
    <d v="2016-04-26T00:00:00"/>
    <s v="A3455474"/>
    <s v="B7670-9N"/>
    <s v="KELLY"/>
    <x v="0"/>
    <x v="13"/>
    <n v="1"/>
    <x v="0"/>
    <x v="0"/>
    <m/>
    <x v="3"/>
    <x v="16"/>
    <x v="1"/>
  </r>
  <r>
    <d v="2016-04-26T00:00:00"/>
    <s v="A3455353"/>
    <s v="B8029-9N"/>
    <s v="KELLY"/>
    <x v="0"/>
    <x v="3"/>
    <n v="1"/>
    <x v="0"/>
    <x v="0"/>
    <m/>
    <x v="3"/>
    <x v="16"/>
    <x v="1"/>
  </r>
  <r>
    <d v="2016-04-26T00:00:00"/>
    <s v="A3454932"/>
    <s v="B4340-9L"/>
    <s v="KELLY"/>
    <x v="0"/>
    <x v="3"/>
    <n v="1"/>
    <x v="0"/>
    <x v="0"/>
    <m/>
    <x v="3"/>
    <x v="16"/>
    <x v="1"/>
  </r>
  <r>
    <d v="2016-04-26T00:00:00"/>
    <s v="A3454931"/>
    <s v="B4340-9L"/>
    <s v="KELLY"/>
    <x v="0"/>
    <x v="3"/>
    <n v="1"/>
    <x v="0"/>
    <x v="0"/>
    <m/>
    <x v="3"/>
    <x v="16"/>
    <x v="1"/>
  </r>
  <r>
    <d v="2016-04-26T00:00:00"/>
    <s v="A3454717"/>
    <s v="B9604-5A"/>
    <s v="KELLY"/>
    <x v="0"/>
    <x v="1"/>
    <n v="1"/>
    <x v="0"/>
    <x v="0"/>
    <m/>
    <x v="3"/>
    <x v="16"/>
    <x v="1"/>
  </r>
  <r>
    <d v="2016-04-26T00:00:00"/>
    <s v="A3454717"/>
    <s v="B9604-5A"/>
    <s v="KELLY"/>
    <x v="0"/>
    <x v="3"/>
    <n v="1"/>
    <x v="0"/>
    <x v="0"/>
    <m/>
    <x v="3"/>
    <x v="16"/>
    <x v="1"/>
  </r>
  <r>
    <d v="2016-04-26T00:00:00"/>
    <s v="A3456153"/>
    <s v="B8960-16G"/>
    <s v="KELLY"/>
    <x v="0"/>
    <x v="3"/>
    <n v="2"/>
    <x v="0"/>
    <x v="0"/>
    <m/>
    <x v="3"/>
    <x v="16"/>
    <x v="1"/>
  </r>
  <r>
    <d v="2016-04-26T00:00:00"/>
    <s v="A3456677"/>
    <s v="B8960-16G"/>
    <s v="KELLY"/>
    <x v="0"/>
    <x v="1"/>
    <n v="1"/>
    <x v="0"/>
    <x v="0"/>
    <m/>
    <x v="3"/>
    <x v="16"/>
    <x v="1"/>
  </r>
  <r>
    <d v="2016-04-26T00:00:00"/>
    <s v="P1025039"/>
    <s v="B9629-5C"/>
    <s v="KELLY"/>
    <x v="0"/>
    <x v="2"/>
    <n v="1"/>
    <x v="0"/>
    <x v="0"/>
    <m/>
    <x v="3"/>
    <x v="16"/>
    <x v="1"/>
  </r>
  <r>
    <d v="2016-04-26T00:00:00"/>
    <s v="P3036315"/>
    <s v="LS33I-9A"/>
    <s v="KELLY"/>
    <x v="0"/>
    <x v="3"/>
    <n v="1"/>
    <x v="0"/>
    <x v="0"/>
    <m/>
    <x v="3"/>
    <x v="16"/>
    <x v="1"/>
  </r>
  <r>
    <d v="2016-04-26T00:00:00"/>
    <s v="A3456154"/>
    <s v="B8960-16G"/>
    <s v="KELLY"/>
    <x v="0"/>
    <x v="2"/>
    <n v="1"/>
    <x v="0"/>
    <x v="0"/>
    <m/>
    <x v="3"/>
    <x v="16"/>
    <x v="1"/>
  </r>
  <r>
    <d v="2016-04-26T00:00:00"/>
    <s v="A3456152"/>
    <s v="B8960-16G"/>
    <s v="KELLY"/>
    <x v="0"/>
    <x v="1"/>
    <n v="1"/>
    <x v="0"/>
    <x v="0"/>
    <m/>
    <x v="3"/>
    <x v="16"/>
    <x v="1"/>
  </r>
  <r>
    <d v="2016-04-26T00:00:00"/>
    <s v="A3456152"/>
    <s v="B8960-16G"/>
    <s v="KELLY"/>
    <x v="0"/>
    <x v="3"/>
    <n v="1"/>
    <x v="0"/>
    <x v="0"/>
    <m/>
    <x v="3"/>
    <x v="16"/>
    <x v="1"/>
  </r>
  <r>
    <d v="2016-04-26T00:00:00"/>
    <s v="A3456669"/>
    <s v="B8962-16I"/>
    <s v="KELLY"/>
    <x v="0"/>
    <x v="2"/>
    <n v="2"/>
    <x v="0"/>
    <x v="0"/>
    <m/>
    <x v="3"/>
    <x v="16"/>
    <x v="1"/>
  </r>
  <r>
    <d v="2016-04-26T00:00:00"/>
    <s v="P1024936"/>
    <s v="B8035-9P"/>
    <s v="KELLY"/>
    <x v="0"/>
    <x v="3"/>
    <n v="1"/>
    <x v="0"/>
    <x v="0"/>
    <m/>
    <x v="3"/>
    <x v="16"/>
    <x v="1"/>
  </r>
  <r>
    <d v="2016-04-26T00:00:00"/>
    <s v="A3456372"/>
    <s v="B8029-9N"/>
    <s v="KELLY"/>
    <x v="0"/>
    <x v="3"/>
    <n v="1"/>
    <x v="0"/>
    <x v="0"/>
    <m/>
    <x v="3"/>
    <x v="16"/>
    <x v="1"/>
  </r>
  <r>
    <d v="2016-04-26T00:00:00"/>
    <s v="A3454578"/>
    <s v="B8025-9U"/>
    <s v="KELLY"/>
    <x v="0"/>
    <x v="3"/>
    <n v="2"/>
    <x v="0"/>
    <x v="0"/>
    <m/>
    <x v="3"/>
    <x v="16"/>
    <x v="1"/>
  </r>
  <r>
    <d v="2016-04-26T00:00:00"/>
    <s v="A3454678"/>
    <s v="B8029-9N"/>
    <s v="KELLY"/>
    <x v="0"/>
    <x v="1"/>
    <n v="1"/>
    <x v="0"/>
    <x v="0"/>
    <m/>
    <x v="3"/>
    <x v="16"/>
    <x v="1"/>
  </r>
  <r>
    <d v="2016-04-26T00:00:00"/>
    <s v="A3454678"/>
    <s v="B8029-9N"/>
    <s v="KELLY"/>
    <x v="0"/>
    <x v="3"/>
    <n v="1"/>
    <x v="0"/>
    <x v="0"/>
    <m/>
    <x v="3"/>
    <x v="16"/>
    <x v="1"/>
  </r>
  <r>
    <d v="2016-04-26T00:00:00"/>
    <s v="A3455389"/>
    <s v="B4305-5M"/>
    <s v="KELLY"/>
    <x v="0"/>
    <x v="2"/>
    <n v="1"/>
    <x v="0"/>
    <x v="0"/>
    <m/>
    <x v="3"/>
    <x v="16"/>
    <x v="1"/>
  </r>
  <r>
    <d v="2016-04-26T00:00:00"/>
    <s v="A3457633"/>
    <s v="B8078-9A"/>
    <s v="KELLY"/>
    <x v="0"/>
    <x v="3"/>
    <n v="1"/>
    <x v="0"/>
    <x v="0"/>
    <m/>
    <x v="3"/>
    <x v="16"/>
    <x v="1"/>
  </r>
  <r>
    <d v="2016-04-26T00:00:00"/>
    <s v="A3454320"/>
    <s v="B4303-5M"/>
    <s v="KELLY"/>
    <x v="0"/>
    <x v="1"/>
    <n v="1"/>
    <x v="0"/>
    <x v="0"/>
    <m/>
    <x v="3"/>
    <x v="16"/>
    <x v="1"/>
  </r>
  <r>
    <d v="2016-04-26T00:00:00"/>
    <s v="A3454320"/>
    <s v="B4303-5M"/>
    <s v="KELLY"/>
    <x v="0"/>
    <x v="3"/>
    <n v="1"/>
    <x v="0"/>
    <x v="0"/>
    <m/>
    <x v="3"/>
    <x v="16"/>
    <x v="1"/>
  </r>
  <r>
    <d v="2016-04-26T00:00:00"/>
    <s v="A3455017"/>
    <s v="B4306-5M"/>
    <s v="KELLY"/>
    <x v="0"/>
    <x v="3"/>
    <n v="1"/>
    <x v="0"/>
    <x v="0"/>
    <m/>
    <x v="3"/>
    <x v="16"/>
    <x v="1"/>
  </r>
  <r>
    <d v="2016-04-26T00:00:00"/>
    <s v="A3455542"/>
    <s v="B4302-5M"/>
    <s v="KELLY"/>
    <x v="0"/>
    <x v="2"/>
    <n v="1"/>
    <x v="0"/>
    <x v="0"/>
    <m/>
    <x v="3"/>
    <x v="16"/>
    <x v="1"/>
  </r>
  <r>
    <d v="2016-04-26T00:00:00"/>
    <s v="A3455542"/>
    <s v="B4302-5M"/>
    <s v="KELLY"/>
    <x v="0"/>
    <x v="3"/>
    <n v="1"/>
    <x v="0"/>
    <x v="0"/>
    <m/>
    <x v="3"/>
    <x v="16"/>
    <x v="1"/>
  </r>
  <r>
    <d v="2016-04-26T00:00:00"/>
    <s v="A3455953"/>
    <s v="B4305-5M"/>
    <s v="KELLY"/>
    <x v="0"/>
    <x v="3"/>
    <n v="1"/>
    <x v="0"/>
    <x v="0"/>
    <m/>
    <x v="3"/>
    <x v="16"/>
    <x v="1"/>
  </r>
  <r>
    <d v="2016-04-26T00:00:00"/>
    <s v="A3454320"/>
    <s v="B4303-5M"/>
    <s v="chin"/>
    <x v="0"/>
    <x v="6"/>
    <n v="1"/>
    <x v="0"/>
    <x v="1"/>
    <m/>
    <x v="3"/>
    <x v="16"/>
    <x v="1"/>
  </r>
  <r>
    <d v="2016-04-26T00:00:00"/>
    <s v="A3455953"/>
    <s v="B4305-5M"/>
    <s v="kia"/>
    <x v="0"/>
    <x v="4"/>
    <n v="4"/>
    <x v="0"/>
    <x v="1"/>
    <m/>
    <x v="3"/>
    <x v="16"/>
    <x v="1"/>
  </r>
  <r>
    <d v="2016-04-26T00:00:00"/>
    <s v="A3454477"/>
    <s v="B4329"/>
    <s v="KZ"/>
    <x v="0"/>
    <x v="18"/>
    <n v="1"/>
    <x v="1"/>
    <x v="3"/>
    <s v="SPT6"/>
    <x v="3"/>
    <x v="16"/>
    <x v="1"/>
  </r>
  <r>
    <d v="2016-04-26T00:00:00"/>
    <s v="A3455894"/>
    <s v="B9604"/>
    <s v="WC"/>
    <x v="1"/>
    <x v="19"/>
    <n v="1"/>
    <x v="1"/>
    <x v="2"/>
    <n v="4"/>
    <x v="3"/>
    <x v="16"/>
    <x v="1"/>
  </r>
  <r>
    <d v="2016-04-27T00:00:00"/>
    <s v="A3456673"/>
    <s v="B8960-16G"/>
    <s v="M.JOTHI"/>
    <x v="0"/>
    <x v="0"/>
    <n v="1"/>
    <x v="0"/>
    <x v="0"/>
    <m/>
    <x v="3"/>
    <x v="16"/>
    <x v="1"/>
  </r>
  <r>
    <d v="2016-04-27T00:00:00"/>
    <s v="A3456673"/>
    <s v="B8960-16G"/>
    <s v="M.JOTHI"/>
    <x v="0"/>
    <x v="1"/>
    <n v="1"/>
    <x v="0"/>
    <x v="0"/>
    <m/>
    <x v="3"/>
    <x v="16"/>
    <x v="1"/>
  </r>
  <r>
    <d v="2016-04-27T00:00:00"/>
    <s v="A3455547"/>
    <s v="B8029-9N"/>
    <s v="M.JOTHI"/>
    <x v="0"/>
    <x v="1"/>
    <n v="1"/>
    <x v="0"/>
    <x v="0"/>
    <m/>
    <x v="3"/>
    <x v="16"/>
    <x v="1"/>
  </r>
  <r>
    <d v="2016-04-27T00:00:00"/>
    <s v="A3455548"/>
    <s v="B8029-9N"/>
    <s v="M.JOTHI"/>
    <x v="0"/>
    <x v="0"/>
    <n v="2"/>
    <x v="0"/>
    <x v="0"/>
    <m/>
    <x v="3"/>
    <x v="16"/>
    <x v="1"/>
  </r>
  <r>
    <d v="2016-04-27T00:00:00"/>
    <s v="A3454946"/>
    <s v="B8029-9N"/>
    <s v="M.JOTHI"/>
    <x v="0"/>
    <x v="1"/>
    <n v="1"/>
    <x v="0"/>
    <x v="0"/>
    <m/>
    <x v="3"/>
    <x v="16"/>
    <x v="1"/>
  </r>
  <r>
    <d v="2016-04-27T00:00:00"/>
    <s v="A3454934"/>
    <s v="B4340-9L"/>
    <s v="M.JOTHI"/>
    <x v="0"/>
    <x v="0"/>
    <n v="1"/>
    <x v="0"/>
    <x v="0"/>
    <m/>
    <x v="3"/>
    <x v="16"/>
    <x v="1"/>
  </r>
  <r>
    <d v="2016-04-27T00:00:00"/>
    <s v="A3456385"/>
    <s v="B8029-9N"/>
    <s v="M.JOTHI"/>
    <x v="0"/>
    <x v="1"/>
    <n v="1"/>
    <x v="0"/>
    <x v="0"/>
    <m/>
    <x v="3"/>
    <x v="16"/>
    <x v="1"/>
  </r>
  <r>
    <d v="2016-04-27T00:00:00"/>
    <s v="A3456280"/>
    <s v="B8025-9U"/>
    <s v="M.JOTHI"/>
    <x v="0"/>
    <x v="1"/>
    <n v="1"/>
    <x v="0"/>
    <x v="0"/>
    <m/>
    <x v="3"/>
    <x v="16"/>
    <x v="1"/>
  </r>
  <r>
    <d v="2016-04-27T00:00:00"/>
    <s v="A3454609"/>
    <s v="B8025-9U"/>
    <s v="M.JOTHI"/>
    <x v="0"/>
    <x v="1"/>
    <n v="1"/>
    <x v="0"/>
    <x v="0"/>
    <m/>
    <x v="3"/>
    <x v="16"/>
    <x v="1"/>
  </r>
  <r>
    <d v="2016-04-27T00:00:00"/>
    <s v="A3454599"/>
    <s v="B7678-9V"/>
    <s v="M.JOTHI"/>
    <x v="0"/>
    <x v="1"/>
    <n v="1"/>
    <x v="0"/>
    <x v="0"/>
    <m/>
    <x v="3"/>
    <x v="16"/>
    <x v="1"/>
  </r>
  <r>
    <d v="2016-04-27T00:00:00"/>
    <s v="A3456674"/>
    <s v="B8960-16G"/>
    <s v="kia"/>
    <x v="0"/>
    <x v="1"/>
    <n v="1"/>
    <x v="0"/>
    <x v="0"/>
    <m/>
    <x v="3"/>
    <x v="16"/>
    <x v="1"/>
  </r>
  <r>
    <d v="2016-04-27T00:00:00"/>
    <s v="A3457347"/>
    <s v="B8960-16G"/>
    <s v="kia"/>
    <x v="0"/>
    <x v="2"/>
    <n v="1"/>
    <x v="0"/>
    <x v="0"/>
    <m/>
    <x v="3"/>
    <x v="16"/>
    <x v="1"/>
  </r>
  <r>
    <d v="2016-04-27T00:00:00"/>
    <s v="A3457347"/>
    <s v="B8960-16G"/>
    <s v="kia"/>
    <x v="0"/>
    <x v="9"/>
    <n v="1"/>
    <x v="0"/>
    <x v="0"/>
    <m/>
    <x v="3"/>
    <x v="16"/>
    <x v="1"/>
  </r>
  <r>
    <d v="2016-04-27T00:00:00"/>
    <s v="A3457348"/>
    <s v="B8960-16G"/>
    <s v="kia"/>
    <x v="0"/>
    <x v="2"/>
    <n v="1"/>
    <x v="0"/>
    <x v="0"/>
    <m/>
    <x v="3"/>
    <x v="16"/>
    <x v="1"/>
  </r>
  <r>
    <d v="2016-04-27T00:00:00"/>
    <s v="A3453480"/>
    <s v="B8960-16G"/>
    <s v="PEE"/>
    <x v="0"/>
    <x v="10"/>
    <n v="1"/>
    <x v="0"/>
    <x v="0"/>
    <m/>
    <x v="3"/>
    <x v="16"/>
    <x v="1"/>
  </r>
  <r>
    <d v="2016-04-27T00:00:00"/>
    <s v="A3453480"/>
    <s v="B8960-16G"/>
    <s v="PEE"/>
    <x v="0"/>
    <x v="1"/>
    <n v="1"/>
    <x v="0"/>
    <x v="0"/>
    <m/>
    <x v="3"/>
    <x v="16"/>
    <x v="1"/>
  </r>
  <r>
    <d v="2016-04-27T00:00:00"/>
    <s v="A3454730"/>
    <s v="B8960-16G"/>
    <s v="PEE"/>
    <x v="0"/>
    <x v="2"/>
    <n v="1"/>
    <x v="0"/>
    <x v="0"/>
    <m/>
    <x v="3"/>
    <x v="16"/>
    <x v="1"/>
  </r>
  <r>
    <d v="2016-04-27T00:00:00"/>
    <s v="A3457081"/>
    <s v="B4409-9L"/>
    <s v="PEE"/>
    <x v="0"/>
    <x v="2"/>
    <n v="1"/>
    <x v="0"/>
    <x v="0"/>
    <m/>
    <x v="3"/>
    <x v="16"/>
    <x v="1"/>
  </r>
  <r>
    <d v="2016-04-27T00:00:00"/>
    <s v="A3454580"/>
    <s v="B8025-9U"/>
    <s v="PEE"/>
    <x v="0"/>
    <x v="2"/>
    <n v="1"/>
    <x v="0"/>
    <x v="0"/>
    <m/>
    <x v="3"/>
    <x v="16"/>
    <x v="1"/>
  </r>
  <r>
    <d v="2016-04-27T00:00:00"/>
    <s v="A3457647"/>
    <s v="B8078-9A"/>
    <s v="PEE"/>
    <x v="0"/>
    <x v="0"/>
    <n v="1"/>
    <x v="0"/>
    <x v="0"/>
    <m/>
    <x v="3"/>
    <x v="16"/>
    <x v="1"/>
  </r>
  <r>
    <d v="2016-04-27T00:00:00"/>
    <s v="A3457646"/>
    <s v="B8078-9A"/>
    <s v="PEE"/>
    <x v="0"/>
    <x v="3"/>
    <n v="1"/>
    <x v="0"/>
    <x v="0"/>
    <m/>
    <x v="3"/>
    <x v="16"/>
    <x v="1"/>
  </r>
  <r>
    <d v="2016-04-27T00:00:00"/>
    <s v="A3455347"/>
    <s v="B8029-9N"/>
    <s v="PEE"/>
    <x v="0"/>
    <x v="3"/>
    <n v="1"/>
    <x v="0"/>
    <x v="0"/>
    <m/>
    <x v="3"/>
    <x v="16"/>
    <x v="1"/>
  </r>
  <r>
    <d v="2016-04-27T00:00:00"/>
    <s v="A3457086"/>
    <s v="B4402-9L"/>
    <s v="kia"/>
    <x v="0"/>
    <x v="2"/>
    <n v="1"/>
    <x v="0"/>
    <x v="0"/>
    <m/>
    <x v="3"/>
    <x v="16"/>
    <x v="1"/>
  </r>
  <r>
    <d v="2016-04-27T00:00:00"/>
    <s v="A3453980"/>
    <s v="B8960-16G"/>
    <s v="kia"/>
    <x v="0"/>
    <x v="0"/>
    <n v="1"/>
    <x v="0"/>
    <x v="0"/>
    <m/>
    <x v="3"/>
    <x v="16"/>
    <x v="1"/>
  </r>
  <r>
    <d v="2016-04-27T00:00:00"/>
    <s v="A3453980"/>
    <s v="B8960-16G"/>
    <s v="kia"/>
    <x v="0"/>
    <x v="1"/>
    <n v="1"/>
    <x v="0"/>
    <x v="0"/>
    <m/>
    <x v="3"/>
    <x v="16"/>
    <x v="1"/>
  </r>
  <r>
    <d v="2016-04-27T00:00:00"/>
    <s v="A3456156"/>
    <s v="B8960-16G"/>
    <s v="kia"/>
    <x v="0"/>
    <x v="2"/>
    <n v="1"/>
    <x v="0"/>
    <x v="0"/>
    <m/>
    <x v="3"/>
    <x v="16"/>
    <x v="1"/>
  </r>
  <r>
    <d v="2016-04-27T00:00:00"/>
    <s v="A3452333"/>
    <s v="B8960-16G"/>
    <s v="kia"/>
    <x v="0"/>
    <x v="2"/>
    <n v="2"/>
    <x v="0"/>
    <x v="0"/>
    <m/>
    <x v="3"/>
    <x v="16"/>
    <x v="1"/>
  </r>
  <r>
    <d v="2016-04-27T00:00:00"/>
    <s v="A3452333"/>
    <s v="B8960-16G"/>
    <s v="kia"/>
    <x v="0"/>
    <x v="1"/>
    <n v="1"/>
    <x v="0"/>
    <x v="0"/>
    <m/>
    <x v="3"/>
    <x v="16"/>
    <x v="1"/>
  </r>
  <r>
    <d v="2016-04-27T00:00:00"/>
    <s v="A3452333"/>
    <s v="B8960-16G"/>
    <s v="kia"/>
    <x v="0"/>
    <x v="9"/>
    <n v="1"/>
    <x v="0"/>
    <x v="0"/>
    <m/>
    <x v="3"/>
    <x v="16"/>
    <x v="1"/>
  </r>
  <r>
    <d v="2016-04-27T00:00:00"/>
    <s v="A3455985"/>
    <s v="B8960-16G"/>
    <s v="kia"/>
    <x v="0"/>
    <x v="2"/>
    <n v="2"/>
    <x v="0"/>
    <x v="0"/>
    <m/>
    <x v="3"/>
    <x v="16"/>
    <x v="1"/>
  </r>
  <r>
    <d v="2016-04-27T00:00:00"/>
    <s v="A3455988"/>
    <s v="B8960-16G"/>
    <s v="kia"/>
    <x v="0"/>
    <x v="0"/>
    <n v="1"/>
    <x v="0"/>
    <x v="0"/>
    <m/>
    <x v="3"/>
    <x v="16"/>
    <x v="1"/>
  </r>
  <r>
    <d v="2016-04-27T00:00:00"/>
    <s v="A3455547"/>
    <s v="B8029-9N"/>
    <s v="kia"/>
    <x v="0"/>
    <x v="20"/>
    <n v="1"/>
    <x v="0"/>
    <x v="1"/>
    <m/>
    <x v="3"/>
    <x v="16"/>
    <x v="1"/>
  </r>
  <r>
    <d v="2016-04-27T00:00:00"/>
    <s v="A3456380"/>
    <s v="B8029-9N"/>
    <s v="PEE"/>
    <x v="0"/>
    <x v="9"/>
    <n v="1"/>
    <x v="0"/>
    <x v="1"/>
    <m/>
    <x v="3"/>
    <x v="16"/>
    <x v="1"/>
  </r>
  <r>
    <d v="2016-04-27T00:00:00"/>
    <s v="A3455052"/>
    <s v="B8770-5W"/>
    <s v="kia"/>
    <x v="0"/>
    <x v="3"/>
    <n v="3"/>
    <x v="0"/>
    <x v="1"/>
    <m/>
    <x v="3"/>
    <x v="16"/>
    <x v="1"/>
  </r>
  <r>
    <d v="2016-04-27T00:00:00"/>
    <s v="A3454585"/>
    <s v="B8025-9U"/>
    <s v="kia"/>
    <x v="0"/>
    <x v="3"/>
    <n v="1"/>
    <x v="0"/>
    <x v="1"/>
    <m/>
    <x v="3"/>
    <x v="16"/>
    <x v="1"/>
  </r>
  <r>
    <d v="2016-04-27T00:00:00"/>
    <s v="A3454582"/>
    <s v="B8025-9U"/>
    <s v="kia"/>
    <x v="0"/>
    <x v="3"/>
    <n v="1"/>
    <x v="0"/>
    <x v="1"/>
    <m/>
    <x v="3"/>
    <x v="16"/>
    <x v="1"/>
  </r>
  <r>
    <d v="2016-04-27T00:00:00"/>
    <s v="A3456674"/>
    <s v="B8960-16G"/>
    <s v="M.JOTHI"/>
    <x v="0"/>
    <x v="20"/>
    <n v="1"/>
    <x v="0"/>
    <x v="1"/>
    <m/>
    <x v="3"/>
    <x v="16"/>
    <x v="1"/>
  </r>
  <r>
    <d v="2016-04-27T00:00:00"/>
    <s v="A3453480"/>
    <s v="B8960-16G"/>
    <s v="M.JOTHI"/>
    <x v="0"/>
    <x v="1"/>
    <n v="1"/>
    <x v="0"/>
    <x v="1"/>
    <m/>
    <x v="3"/>
    <x v="16"/>
    <x v="1"/>
  </r>
  <r>
    <d v="2016-04-27T00:00:00"/>
    <s v="A3456284"/>
    <s v="B8025-9U"/>
    <s v="M.JOTHI"/>
    <x v="0"/>
    <x v="7"/>
    <n v="1"/>
    <x v="0"/>
    <x v="1"/>
    <m/>
    <x v="3"/>
    <x v="16"/>
    <x v="1"/>
  </r>
  <r>
    <d v="2016-04-27T00:00:00"/>
    <s v="A3453980"/>
    <s v="B8960-16G"/>
    <s v="chin"/>
    <x v="0"/>
    <x v="14"/>
    <n v="2"/>
    <x v="0"/>
    <x v="1"/>
    <m/>
    <x v="3"/>
    <x v="16"/>
    <x v="1"/>
  </r>
  <r>
    <d v="2016-04-27T00:00:00"/>
    <s v="A3456156"/>
    <s v="B8960-16G"/>
    <s v="chin"/>
    <x v="0"/>
    <x v="9"/>
    <n v="1"/>
    <x v="0"/>
    <x v="1"/>
    <m/>
    <x v="3"/>
    <x v="16"/>
    <x v="1"/>
  </r>
  <r>
    <d v="2016-04-27T00:00:00"/>
    <s v="A3457194"/>
    <s v="B8088"/>
    <s v="WC"/>
    <x v="1"/>
    <x v="16"/>
    <n v="1"/>
    <x v="1"/>
    <x v="2"/>
    <n v="2"/>
    <x v="3"/>
    <x v="16"/>
    <x v="1"/>
  </r>
  <r>
    <d v="2016-04-28T00:00:00"/>
    <s v="A3456392"/>
    <s v="B8029-9N"/>
    <s v="M.JOTHI"/>
    <x v="0"/>
    <x v="3"/>
    <n v="1"/>
    <x v="0"/>
    <x v="0"/>
    <m/>
    <x v="3"/>
    <x v="16"/>
    <x v="1"/>
  </r>
  <r>
    <d v="2016-04-28T00:00:00"/>
    <s v="A3457899"/>
    <s v="B8088-9S"/>
    <s v="M.JOTHI"/>
    <x v="0"/>
    <x v="1"/>
    <n v="1"/>
    <x v="0"/>
    <x v="0"/>
    <m/>
    <x v="3"/>
    <x v="16"/>
    <x v="1"/>
  </r>
  <r>
    <d v="2016-04-28T00:00:00"/>
    <s v="A3452901"/>
    <s v="B8088-9S"/>
    <s v="M.JOTHI"/>
    <x v="0"/>
    <x v="0"/>
    <n v="1"/>
    <x v="0"/>
    <x v="0"/>
    <m/>
    <x v="3"/>
    <x v="16"/>
    <x v="1"/>
  </r>
  <r>
    <d v="2016-04-28T00:00:00"/>
    <s v="A3456295"/>
    <s v="B4336-5P"/>
    <s v="M.JOTHI"/>
    <x v="0"/>
    <x v="2"/>
    <n v="1"/>
    <x v="0"/>
    <x v="0"/>
    <m/>
    <x v="3"/>
    <x v="16"/>
    <x v="1"/>
  </r>
  <r>
    <d v="2016-04-28T00:00:00"/>
    <s v="A3456111"/>
    <s v="B4403-9K"/>
    <s v="M.JOTHI"/>
    <x v="0"/>
    <x v="2"/>
    <n v="1"/>
    <x v="0"/>
    <x v="0"/>
    <m/>
    <x v="3"/>
    <x v="16"/>
    <x v="1"/>
  </r>
  <r>
    <d v="2016-04-28T00:00:00"/>
    <s v="A3456111"/>
    <s v="B4403-9K"/>
    <s v="M.JOTHI"/>
    <x v="0"/>
    <x v="1"/>
    <n v="1"/>
    <x v="0"/>
    <x v="0"/>
    <m/>
    <x v="3"/>
    <x v="16"/>
    <x v="1"/>
  </r>
  <r>
    <d v="2016-04-28T00:00:00"/>
    <s v="A3458244"/>
    <s v="B9604-5A"/>
    <s v="M.JOTHI"/>
    <x v="0"/>
    <x v="1"/>
    <n v="1"/>
    <x v="0"/>
    <x v="0"/>
    <m/>
    <x v="3"/>
    <x v="16"/>
    <x v="1"/>
  </r>
  <r>
    <d v="2016-04-28T00:00:00"/>
    <s v="A3455589"/>
    <s v="B8029-9N"/>
    <s v="M.JOTHI"/>
    <x v="0"/>
    <x v="1"/>
    <n v="2"/>
    <x v="0"/>
    <x v="0"/>
    <m/>
    <x v="3"/>
    <x v="16"/>
    <x v="1"/>
  </r>
  <r>
    <d v="2016-04-28T00:00:00"/>
    <s v="A3454791"/>
    <s v="B4305-5M"/>
    <s v="M.JOTHI"/>
    <x v="0"/>
    <x v="9"/>
    <n v="1"/>
    <x v="0"/>
    <x v="0"/>
    <m/>
    <x v="3"/>
    <x v="16"/>
    <x v="1"/>
  </r>
  <r>
    <d v="2016-04-28T00:00:00"/>
    <s v="A3457082"/>
    <s v="B4409-9L"/>
    <s v="M.JOTHI"/>
    <x v="0"/>
    <x v="1"/>
    <n v="1"/>
    <x v="0"/>
    <x v="0"/>
    <m/>
    <x v="3"/>
    <x v="16"/>
    <x v="1"/>
  </r>
  <r>
    <d v="2016-04-28T00:00:00"/>
    <s v="A3454706"/>
    <s v="B4404-9L"/>
    <s v="M.JOTHI"/>
    <x v="0"/>
    <x v="9"/>
    <n v="2"/>
    <x v="0"/>
    <x v="0"/>
    <m/>
    <x v="3"/>
    <x v="16"/>
    <x v="1"/>
  </r>
  <r>
    <d v="2016-04-28T00:00:00"/>
    <s v="A3458083"/>
    <s v="B4400-9K"/>
    <s v="M.JOTHI"/>
    <x v="0"/>
    <x v="2"/>
    <n v="1"/>
    <x v="0"/>
    <x v="0"/>
    <m/>
    <x v="3"/>
    <x v="16"/>
    <x v="1"/>
  </r>
  <r>
    <d v="2016-04-28T00:00:00"/>
    <s v="A3455384"/>
    <s v="B4305-5M"/>
    <s v="M.JOTHI"/>
    <x v="0"/>
    <x v="1"/>
    <n v="1"/>
    <x v="0"/>
    <x v="0"/>
    <m/>
    <x v="3"/>
    <x v="16"/>
    <x v="1"/>
  </r>
  <r>
    <d v="2016-04-28T00:00:00"/>
    <s v="A3457084"/>
    <s v="B4402-9L"/>
    <s v="M.JOTHI"/>
    <x v="0"/>
    <x v="0"/>
    <n v="1"/>
    <x v="0"/>
    <x v="0"/>
    <m/>
    <x v="3"/>
    <x v="16"/>
    <x v="1"/>
  </r>
  <r>
    <d v="2016-04-28T00:00:00"/>
    <s v="A3457084"/>
    <s v="B4402-9L"/>
    <s v="M.JOTHI"/>
    <x v="0"/>
    <x v="1"/>
    <n v="1"/>
    <x v="0"/>
    <x v="0"/>
    <m/>
    <x v="3"/>
    <x v="16"/>
    <x v="1"/>
  </r>
  <r>
    <d v="2016-04-28T00:00:00"/>
    <s v="A3457341"/>
    <s v="B4402-9L"/>
    <s v="M.JOTHI"/>
    <x v="0"/>
    <x v="0"/>
    <n v="1"/>
    <x v="0"/>
    <x v="0"/>
    <m/>
    <x v="3"/>
    <x v="16"/>
    <x v="1"/>
  </r>
  <r>
    <d v="2016-04-28T00:00:00"/>
    <s v="A3457341"/>
    <s v="B4402-9L"/>
    <s v="M.JOTHI"/>
    <x v="0"/>
    <x v="1"/>
    <n v="1"/>
    <x v="0"/>
    <x v="0"/>
    <m/>
    <x v="3"/>
    <x v="16"/>
    <x v="1"/>
  </r>
  <r>
    <d v="2016-04-28T00:00:00"/>
    <s v="A3458233"/>
    <s v="B9604-5A"/>
    <s v="M.JOTHI"/>
    <x v="0"/>
    <x v="1"/>
    <n v="1"/>
    <x v="0"/>
    <x v="0"/>
    <m/>
    <x v="3"/>
    <x v="16"/>
    <x v="1"/>
  </r>
  <r>
    <d v="2016-04-28T00:00:00"/>
    <s v="A3456666"/>
    <s v="B8962-16I"/>
    <s v="PEE"/>
    <x v="0"/>
    <x v="1"/>
    <n v="2"/>
    <x v="0"/>
    <x v="0"/>
    <m/>
    <x v="3"/>
    <x v="16"/>
    <x v="1"/>
  </r>
  <r>
    <d v="2016-04-28T00:00:00"/>
    <s v="A3457160"/>
    <s v="B8960-16G"/>
    <s v="PEE"/>
    <x v="0"/>
    <x v="9"/>
    <n v="1"/>
    <x v="0"/>
    <x v="0"/>
    <m/>
    <x v="3"/>
    <x v="16"/>
    <x v="1"/>
  </r>
  <r>
    <d v="2016-04-28T00:00:00"/>
    <s v="A3456681"/>
    <s v="B8960-16G"/>
    <s v="PEE"/>
    <x v="0"/>
    <x v="1"/>
    <n v="1"/>
    <x v="0"/>
    <x v="0"/>
    <m/>
    <x v="3"/>
    <x v="16"/>
    <x v="1"/>
  </r>
  <r>
    <d v="2016-04-28T00:00:00"/>
    <s v="A3455986"/>
    <s v="B8960-16G"/>
    <s v="PEE"/>
    <x v="0"/>
    <x v="1"/>
    <n v="1"/>
    <x v="0"/>
    <x v="0"/>
    <m/>
    <x v="3"/>
    <x v="16"/>
    <x v="1"/>
  </r>
  <r>
    <d v="2016-04-28T00:00:00"/>
    <s v="A3457874"/>
    <s v="B8021-9K"/>
    <s v="PEE"/>
    <x v="0"/>
    <x v="0"/>
    <n v="1"/>
    <x v="0"/>
    <x v="0"/>
    <m/>
    <x v="3"/>
    <x v="16"/>
    <x v="1"/>
  </r>
  <r>
    <d v="2016-04-28T00:00:00"/>
    <s v="A3456369"/>
    <s v="B8029-9N"/>
    <s v="PEE"/>
    <x v="0"/>
    <x v="9"/>
    <n v="1"/>
    <x v="0"/>
    <x v="0"/>
    <m/>
    <x v="3"/>
    <x v="16"/>
    <x v="1"/>
  </r>
  <r>
    <d v="2016-04-28T00:00:00"/>
    <s v="A3455596"/>
    <s v="B8029-9N"/>
    <s v="PEE"/>
    <x v="0"/>
    <x v="2"/>
    <n v="1"/>
    <x v="0"/>
    <x v="0"/>
    <m/>
    <x v="3"/>
    <x v="16"/>
    <x v="1"/>
  </r>
  <r>
    <d v="2016-04-28T00:00:00"/>
    <s v="A3455586"/>
    <s v="B8029-9N"/>
    <s v="PEE"/>
    <x v="0"/>
    <x v="0"/>
    <n v="1"/>
    <x v="0"/>
    <x v="0"/>
    <m/>
    <x v="3"/>
    <x v="16"/>
    <x v="1"/>
  </r>
  <r>
    <d v="2016-04-28T00:00:00"/>
    <s v="A3455586"/>
    <s v="B8029-9N"/>
    <s v="PEE"/>
    <x v="0"/>
    <x v="1"/>
    <n v="1"/>
    <x v="0"/>
    <x v="0"/>
    <m/>
    <x v="3"/>
    <x v="16"/>
    <x v="1"/>
  </r>
  <r>
    <d v="2016-04-28T00:00:00"/>
    <s v="A3452896"/>
    <s v="B8088-9S"/>
    <s v="PEE"/>
    <x v="0"/>
    <x v="2"/>
    <n v="1"/>
    <x v="0"/>
    <x v="0"/>
    <m/>
    <x v="3"/>
    <x v="16"/>
    <x v="1"/>
  </r>
  <r>
    <d v="2016-04-28T00:00:00"/>
    <s v="A3452896"/>
    <s v="B8088-9S"/>
    <s v="PEE"/>
    <x v="0"/>
    <x v="0"/>
    <n v="1"/>
    <x v="0"/>
    <x v="0"/>
    <m/>
    <x v="3"/>
    <x v="16"/>
    <x v="1"/>
  </r>
  <r>
    <d v="2016-04-28T00:00:00"/>
    <s v="A3455555"/>
    <s v="B8029-9N"/>
    <s v="PEE"/>
    <x v="0"/>
    <x v="2"/>
    <n v="1"/>
    <x v="0"/>
    <x v="0"/>
    <m/>
    <x v="3"/>
    <x v="16"/>
    <x v="1"/>
  </r>
  <r>
    <d v="2016-04-28T00:00:00"/>
    <s v="A3455588"/>
    <s v="B8029-9N"/>
    <s v="PEE"/>
    <x v="0"/>
    <x v="2"/>
    <n v="1"/>
    <x v="0"/>
    <x v="0"/>
    <m/>
    <x v="3"/>
    <x v="16"/>
    <x v="1"/>
  </r>
  <r>
    <d v="2016-04-28T00:00:00"/>
    <s v="A3458082"/>
    <s v="B4400-9K"/>
    <s v="PEE"/>
    <x v="0"/>
    <x v="9"/>
    <n v="1"/>
    <x v="0"/>
    <x v="0"/>
    <m/>
    <x v="3"/>
    <x v="16"/>
    <x v="1"/>
  </r>
  <r>
    <d v="2016-04-28T00:00:00"/>
    <s v="A3457389"/>
    <s v="B4405-9L"/>
    <s v="PEE"/>
    <x v="0"/>
    <x v="2"/>
    <n v="1"/>
    <x v="0"/>
    <x v="0"/>
    <m/>
    <x v="3"/>
    <x v="16"/>
    <x v="1"/>
  </r>
  <r>
    <d v="2016-04-28T00:00:00"/>
    <s v="A3457208"/>
    <s v="B4322-9L"/>
    <s v="PEE"/>
    <x v="0"/>
    <x v="0"/>
    <n v="1"/>
    <x v="0"/>
    <x v="0"/>
    <m/>
    <x v="3"/>
    <x v="16"/>
    <x v="1"/>
  </r>
  <r>
    <d v="2016-04-28T00:00:00"/>
    <s v="A3457208"/>
    <s v="B4322-9L"/>
    <s v="PEE"/>
    <x v="0"/>
    <x v="1"/>
    <n v="1"/>
    <x v="0"/>
    <x v="0"/>
    <m/>
    <x v="3"/>
    <x v="16"/>
    <x v="1"/>
  </r>
  <r>
    <d v="2016-04-28T00:00:00"/>
    <s v="A3456295"/>
    <s v="B4336-5P"/>
    <s v="PEE"/>
    <x v="0"/>
    <x v="20"/>
    <n v="1"/>
    <x v="0"/>
    <x v="1"/>
    <m/>
    <x v="3"/>
    <x v="16"/>
    <x v="1"/>
  </r>
  <r>
    <d v="2016-04-28T00:00:00"/>
    <s v="A3455366"/>
    <s v="B4332-5P"/>
    <s v="PEE"/>
    <x v="0"/>
    <x v="9"/>
    <n v="1"/>
    <x v="0"/>
    <x v="1"/>
    <m/>
    <x v="3"/>
    <x v="16"/>
    <x v="1"/>
  </r>
  <r>
    <d v="2016-04-28T00:00:00"/>
    <s v="A3457082"/>
    <s v="B4409-9L"/>
    <s v="PEE"/>
    <x v="0"/>
    <x v="4"/>
    <n v="1"/>
    <x v="0"/>
    <x v="1"/>
    <m/>
    <x v="3"/>
    <x v="16"/>
    <x v="1"/>
  </r>
  <r>
    <d v="2016-04-28T00:00:00"/>
    <s v="A3454765"/>
    <s v="B8029-9N"/>
    <s v="M.JOTHI"/>
    <x v="0"/>
    <x v="1"/>
    <n v="1"/>
    <x v="0"/>
    <x v="1"/>
    <m/>
    <x v="3"/>
    <x v="16"/>
    <x v="1"/>
  </r>
  <r>
    <d v="2016-04-28T00:00:00"/>
    <s v="A3455588"/>
    <s v="B8029"/>
    <s v="DB"/>
    <x v="1"/>
    <x v="19"/>
    <n v="1"/>
    <x v="1"/>
    <x v="2"/>
    <n v="6"/>
    <x v="3"/>
    <x v="16"/>
    <x v="1"/>
  </r>
  <r>
    <d v="2016-04-29T00:00:00"/>
    <s v="A3456667"/>
    <s v="B8962-16I"/>
    <s v="M.JOTHI"/>
    <x v="0"/>
    <x v="0"/>
    <n v="1"/>
    <x v="0"/>
    <x v="0"/>
    <m/>
    <x v="3"/>
    <x v="16"/>
    <x v="1"/>
  </r>
  <r>
    <d v="2016-04-29T00:00:00"/>
    <s v="A3456667"/>
    <s v="B8962-16I"/>
    <s v="M.JOTHI"/>
    <x v="0"/>
    <x v="1"/>
    <n v="1"/>
    <x v="0"/>
    <x v="0"/>
    <m/>
    <x v="3"/>
    <x v="16"/>
    <x v="1"/>
  </r>
  <r>
    <d v="2016-04-29T00:00:00"/>
    <s v="A3456668"/>
    <s v="B8962-16I"/>
    <s v="M.JOTHI"/>
    <x v="0"/>
    <x v="1"/>
    <n v="1"/>
    <x v="0"/>
    <x v="0"/>
    <m/>
    <x v="3"/>
    <x v="16"/>
    <x v="1"/>
  </r>
  <r>
    <d v="2016-04-29T00:00:00"/>
    <s v="A3455989"/>
    <s v="B8960-16G"/>
    <s v="M.JOTHI"/>
    <x v="0"/>
    <x v="2"/>
    <n v="1"/>
    <x v="0"/>
    <x v="0"/>
    <m/>
    <x v="3"/>
    <x v="16"/>
    <x v="1"/>
  </r>
  <r>
    <d v="2016-04-29T00:00:00"/>
    <s v="A3455989"/>
    <s v="B8960-16G"/>
    <s v="M.JOTHI"/>
    <x v="0"/>
    <x v="1"/>
    <n v="1"/>
    <x v="0"/>
    <x v="0"/>
    <m/>
    <x v="3"/>
    <x v="16"/>
    <x v="1"/>
  </r>
  <r>
    <d v="2016-04-29T00:00:00"/>
    <s v="A3456682"/>
    <s v="B8960-16G"/>
    <s v="M.JOTHI"/>
    <x v="0"/>
    <x v="3"/>
    <n v="1"/>
    <x v="0"/>
    <x v="0"/>
    <m/>
    <x v="3"/>
    <x v="16"/>
    <x v="1"/>
  </r>
  <r>
    <d v="2016-04-29T00:00:00"/>
    <s v="A3456288"/>
    <s v="B8025-9U"/>
    <s v="M.JOTHI"/>
    <x v="0"/>
    <x v="1"/>
    <n v="3"/>
    <x v="0"/>
    <x v="0"/>
    <m/>
    <x v="3"/>
    <x v="16"/>
    <x v="1"/>
  </r>
  <r>
    <d v="2016-04-29T00:00:00"/>
    <s v="A3458491"/>
    <s v="B8014-9U"/>
    <s v="M.JOTHI"/>
    <x v="0"/>
    <x v="1"/>
    <n v="3"/>
    <x v="0"/>
    <x v="0"/>
    <m/>
    <x v="3"/>
    <x v="16"/>
    <x v="1"/>
  </r>
  <r>
    <d v="2016-04-29T00:00:00"/>
    <s v="A3459090"/>
    <s v="B9604-5A"/>
    <s v="M.JOTHI"/>
    <x v="0"/>
    <x v="0"/>
    <n v="1"/>
    <x v="0"/>
    <x v="0"/>
    <m/>
    <x v="3"/>
    <x v="16"/>
    <x v="1"/>
  </r>
  <r>
    <d v="2016-04-29T00:00:00"/>
    <s v="A3457390"/>
    <s v="B4405-9L"/>
    <s v="M.JOTHI"/>
    <x v="0"/>
    <x v="1"/>
    <n v="1"/>
    <x v="0"/>
    <x v="0"/>
    <m/>
    <x v="3"/>
    <x v="16"/>
    <x v="1"/>
  </r>
  <r>
    <d v="2016-04-29T00:00:00"/>
    <s v="A3457199"/>
    <s v="B8088-9S"/>
    <s v="M.JOTHI"/>
    <x v="0"/>
    <x v="8"/>
    <n v="1"/>
    <x v="0"/>
    <x v="0"/>
    <m/>
    <x v="3"/>
    <x v="16"/>
    <x v="1"/>
  </r>
  <r>
    <d v="2016-04-29T00:00:00"/>
    <s v="A3457900"/>
    <s v="B8088-9S"/>
    <s v="M.JOTHI"/>
    <x v="0"/>
    <x v="2"/>
    <n v="2"/>
    <x v="0"/>
    <x v="0"/>
    <m/>
    <x v="3"/>
    <x v="16"/>
    <x v="1"/>
  </r>
  <r>
    <d v="2016-04-29T00:00:00"/>
    <s v="A3458220"/>
    <s v="B8088-9S"/>
    <s v="M.JOTHI"/>
    <x v="0"/>
    <x v="1"/>
    <n v="1"/>
    <x v="0"/>
    <x v="0"/>
    <m/>
    <x v="3"/>
    <x v="16"/>
    <x v="1"/>
  </r>
  <r>
    <d v="2016-04-29T00:00:00"/>
    <s v="A3457906"/>
    <s v="B8088-9S"/>
    <s v="M.JOTHI"/>
    <x v="0"/>
    <x v="1"/>
    <n v="1"/>
    <x v="0"/>
    <x v="0"/>
    <m/>
    <x v="3"/>
    <x v="16"/>
    <x v="1"/>
  </r>
  <r>
    <d v="2016-04-29T00:00:00"/>
    <s v="A3457909"/>
    <s v="B8088-9S"/>
    <s v="M.JOTHI"/>
    <x v="0"/>
    <x v="1"/>
    <n v="1"/>
    <x v="0"/>
    <x v="0"/>
    <m/>
    <x v="3"/>
    <x v="16"/>
    <x v="1"/>
  </r>
  <r>
    <d v="2016-04-29T00:00:00"/>
    <s v="A3454679"/>
    <s v="B8029-9N"/>
    <s v="M.JOTHI"/>
    <x v="0"/>
    <x v="1"/>
    <n v="2"/>
    <x v="0"/>
    <x v="0"/>
    <m/>
    <x v="3"/>
    <x v="16"/>
    <x v="1"/>
  </r>
  <r>
    <d v="2016-04-29T00:00:00"/>
    <s v="A3458234"/>
    <s v="B9604-5A"/>
    <s v="M.JOTHI"/>
    <x v="0"/>
    <x v="2"/>
    <n v="1"/>
    <x v="0"/>
    <x v="0"/>
    <m/>
    <x v="3"/>
    <x v="16"/>
    <x v="1"/>
  </r>
  <r>
    <d v="2016-04-29T00:00:00"/>
    <s v="A3458241"/>
    <s v="B9604-5A"/>
    <s v="M.JOTHI"/>
    <x v="0"/>
    <x v="1"/>
    <n v="1"/>
    <x v="0"/>
    <x v="0"/>
    <m/>
    <x v="3"/>
    <x v="16"/>
    <x v="1"/>
  </r>
  <r>
    <d v="2016-04-29T00:00:00"/>
    <s v="A3457213"/>
    <s v="B4322-9L"/>
    <s v="M.JOTHI"/>
    <x v="0"/>
    <x v="1"/>
    <n v="1"/>
    <x v="0"/>
    <x v="0"/>
    <m/>
    <x v="3"/>
    <x v="16"/>
    <x v="1"/>
  </r>
  <r>
    <d v="2016-04-29T00:00:00"/>
    <s v="A3457637"/>
    <s v="B8078-9A"/>
    <s v="M.JOTHI"/>
    <x v="0"/>
    <x v="1"/>
    <n v="1"/>
    <x v="0"/>
    <x v="0"/>
    <m/>
    <x v="3"/>
    <x v="16"/>
    <x v="1"/>
  </r>
  <r>
    <d v="2016-04-29T00:00:00"/>
    <s v="A3455352"/>
    <s v="B8029-9N"/>
    <s v="KELLY"/>
    <x v="0"/>
    <x v="1"/>
    <n v="5"/>
    <x v="0"/>
    <x v="0"/>
    <m/>
    <x v="3"/>
    <x v="16"/>
    <x v="1"/>
  </r>
  <r>
    <d v="2016-04-29T00:00:00"/>
    <s v="A3455352"/>
    <s v="B8029-9N"/>
    <s v="KELLY"/>
    <x v="0"/>
    <x v="3"/>
    <n v="1"/>
    <x v="0"/>
    <x v="0"/>
    <m/>
    <x v="3"/>
    <x v="16"/>
    <x v="1"/>
  </r>
  <r>
    <d v="2016-04-29T00:00:00"/>
    <s v="A3455590"/>
    <s v="B8029-9N"/>
    <s v="KELLY"/>
    <x v="0"/>
    <x v="1"/>
    <n v="1"/>
    <x v="0"/>
    <x v="0"/>
    <m/>
    <x v="3"/>
    <x v="16"/>
    <x v="1"/>
  </r>
  <r>
    <d v="2016-04-29T00:00:00"/>
    <s v="A3457161"/>
    <s v="B8960-16G"/>
    <s v="KELLY"/>
    <x v="0"/>
    <x v="1"/>
    <n v="2"/>
    <x v="0"/>
    <x v="0"/>
    <m/>
    <x v="3"/>
    <x v="16"/>
    <x v="1"/>
  </r>
  <r>
    <d v="2016-04-29T00:00:00"/>
    <s v="A3452332"/>
    <s v="B8960-16G"/>
    <s v="KELLY"/>
    <x v="0"/>
    <x v="1"/>
    <n v="1"/>
    <x v="0"/>
    <x v="0"/>
    <m/>
    <x v="3"/>
    <x v="16"/>
    <x v="1"/>
  </r>
  <r>
    <d v="2016-04-29T00:00:00"/>
    <s v="A3459091"/>
    <s v="B9604-5A"/>
    <s v="KELLY"/>
    <x v="0"/>
    <x v="0"/>
    <n v="1"/>
    <x v="0"/>
    <x v="0"/>
    <m/>
    <x v="3"/>
    <x v="16"/>
    <x v="1"/>
  </r>
  <r>
    <d v="2016-04-29T00:00:00"/>
    <s v="A3459097"/>
    <s v="B9604-5A"/>
    <s v="KELLY"/>
    <x v="0"/>
    <x v="1"/>
    <n v="1"/>
    <x v="0"/>
    <x v="0"/>
    <m/>
    <x v="3"/>
    <x v="16"/>
    <x v="1"/>
  </r>
  <r>
    <d v="2016-04-29T00:00:00"/>
    <s v="A3455601"/>
    <s v="B8029-9N"/>
    <s v="KELLY"/>
    <x v="0"/>
    <x v="1"/>
    <n v="6"/>
    <x v="0"/>
    <x v="0"/>
    <m/>
    <x v="3"/>
    <x v="16"/>
    <x v="1"/>
  </r>
  <r>
    <d v="2016-04-29T00:00:00"/>
    <s v="A3455552"/>
    <s v="B8029-9N"/>
    <s v="KELLY"/>
    <x v="0"/>
    <x v="1"/>
    <n v="1"/>
    <x v="0"/>
    <x v="0"/>
    <m/>
    <x v="3"/>
    <x v="16"/>
    <x v="1"/>
  </r>
  <r>
    <d v="2016-04-29T00:00:00"/>
    <s v="A3458219"/>
    <s v="B8088-9S"/>
    <s v="KELLY"/>
    <x v="0"/>
    <x v="1"/>
    <n v="2"/>
    <x v="0"/>
    <x v="0"/>
    <m/>
    <x v="3"/>
    <x v="16"/>
    <x v="1"/>
  </r>
  <r>
    <d v="2016-04-29T00:00:00"/>
    <s v="A3458221"/>
    <s v="B8088-9S"/>
    <s v="KELLY"/>
    <x v="0"/>
    <x v="1"/>
    <n v="2"/>
    <x v="0"/>
    <x v="0"/>
    <m/>
    <x v="3"/>
    <x v="16"/>
    <x v="1"/>
  </r>
  <r>
    <d v="2016-04-29T00:00:00"/>
    <s v="A3458513"/>
    <s v="B4403-9K"/>
    <s v="KELLY"/>
    <x v="0"/>
    <x v="0"/>
    <n v="1"/>
    <x v="0"/>
    <x v="0"/>
    <m/>
    <x v="3"/>
    <x v="16"/>
    <x v="1"/>
  </r>
  <r>
    <d v="2016-04-29T00:00:00"/>
    <s v="A3458514"/>
    <s v="B4403-9K"/>
    <s v="KELLY"/>
    <x v="0"/>
    <x v="0"/>
    <n v="2"/>
    <x v="0"/>
    <x v="0"/>
    <m/>
    <x v="3"/>
    <x v="16"/>
    <x v="1"/>
  </r>
  <r>
    <d v="2016-04-29T00:00:00"/>
    <s v="A3457869"/>
    <s v="B8092-9F"/>
    <s v="KELLY"/>
    <x v="0"/>
    <x v="1"/>
    <n v="1"/>
    <x v="0"/>
    <x v="0"/>
    <m/>
    <x v="3"/>
    <x v="16"/>
    <x v="1"/>
  </r>
  <r>
    <d v="2016-04-29T00:00:00"/>
    <s v="A3454944"/>
    <s v="B8029-9N"/>
    <s v="KELLY"/>
    <x v="0"/>
    <x v="1"/>
    <n v="2"/>
    <x v="0"/>
    <x v="0"/>
    <m/>
    <x v="3"/>
    <x v="16"/>
    <x v="1"/>
  </r>
  <r>
    <d v="2016-04-29T00:00:00"/>
    <s v="A3454095"/>
    <s v="B8029-9N"/>
    <s v="KELLY"/>
    <x v="0"/>
    <x v="2"/>
    <n v="1"/>
    <x v="0"/>
    <x v="0"/>
    <m/>
    <x v="3"/>
    <x v="16"/>
    <x v="1"/>
  </r>
  <r>
    <d v="2016-04-29T00:00:00"/>
    <s v="A3454095"/>
    <s v="B8029-9N"/>
    <s v="KELLY"/>
    <x v="0"/>
    <x v="1"/>
    <n v="5"/>
    <x v="0"/>
    <x v="0"/>
    <m/>
    <x v="3"/>
    <x v="16"/>
    <x v="1"/>
  </r>
  <r>
    <d v="2016-04-29T00:00:00"/>
    <s v="A3458491"/>
    <s v="B8014-9U"/>
    <s v="huang"/>
    <x v="0"/>
    <x v="4"/>
    <n v="1"/>
    <x v="0"/>
    <x v="1"/>
    <m/>
    <x v="3"/>
    <x v="16"/>
    <x v="1"/>
  </r>
  <r>
    <d v="2016-04-29T00:00:00"/>
    <s v="A3457161"/>
    <s v="B8960-16G"/>
    <s v="huang"/>
    <x v="0"/>
    <x v="9"/>
    <n v="3"/>
    <x v="0"/>
    <x v="1"/>
    <m/>
    <x v="3"/>
    <x v="16"/>
    <x v="1"/>
  </r>
  <r>
    <d v="2016-04-29T00:00:00"/>
    <s v="A3457637"/>
    <s v="B8078"/>
    <s v="QK"/>
    <x v="1"/>
    <x v="19"/>
    <n v="1"/>
    <x v="1"/>
    <x v="2"/>
    <n v="2"/>
    <x v="3"/>
    <x v="16"/>
    <x v="1"/>
  </r>
  <r>
    <d v="2016-04-30T00:00:00"/>
    <s v="A3454950"/>
    <s v="B8029-9N"/>
    <s v="KELLY"/>
    <x v="0"/>
    <x v="1"/>
    <n v="1"/>
    <x v="0"/>
    <x v="0"/>
    <m/>
    <x v="3"/>
    <x v="16"/>
    <x v="1"/>
  </r>
  <r>
    <d v="2016-04-30T00:00:00"/>
    <s v="P1024857"/>
    <s v="B4383-10W"/>
    <s v="KELLY"/>
    <x v="0"/>
    <x v="0"/>
    <n v="1"/>
    <x v="0"/>
    <x v="0"/>
    <m/>
    <x v="3"/>
    <x v="16"/>
    <x v="1"/>
  </r>
  <r>
    <d v="2016-04-30T00:00:00"/>
    <s v="P1024857"/>
    <s v="B4383-10W"/>
    <s v="KELLY"/>
    <x v="0"/>
    <x v="1"/>
    <n v="1"/>
    <x v="0"/>
    <x v="0"/>
    <m/>
    <x v="3"/>
    <x v="16"/>
    <x v="1"/>
  </r>
  <r>
    <d v="2016-04-30T00:00:00"/>
    <s v="A3457410"/>
    <s v="B8960-16G"/>
    <s v="KELLY"/>
    <x v="0"/>
    <x v="0"/>
    <n v="1"/>
    <x v="0"/>
    <x v="0"/>
    <m/>
    <x v="3"/>
    <x v="16"/>
    <x v="1"/>
  </r>
  <r>
    <d v="2016-04-30T00:00:00"/>
    <s v="A3457394"/>
    <s v="B8960-16G"/>
    <s v="KELLY"/>
    <x v="0"/>
    <x v="1"/>
    <n v="1"/>
    <x v="0"/>
    <x v="0"/>
    <m/>
    <x v="3"/>
    <x v="16"/>
    <x v="1"/>
  </r>
  <r>
    <d v="2016-04-30T00:00:00"/>
    <s v="A3458887"/>
    <s v="B7921-9V"/>
    <s v="KELLY"/>
    <x v="0"/>
    <x v="1"/>
    <n v="1"/>
    <x v="0"/>
    <x v="0"/>
    <m/>
    <x v="3"/>
    <x v="16"/>
    <x v="1"/>
  </r>
  <r>
    <d v="2016-04-30T00:00:00"/>
    <s v="A3456714"/>
    <s v="B7959-9C"/>
    <s v="KELLY"/>
    <x v="0"/>
    <x v="2"/>
    <n v="2"/>
    <x v="0"/>
    <x v="0"/>
    <m/>
    <x v="3"/>
    <x v="16"/>
    <x v="1"/>
  </r>
  <r>
    <d v="2016-04-30T00:00:00"/>
    <s v="A3457196"/>
    <s v="B8088-9S"/>
    <s v="huang"/>
    <x v="0"/>
    <x v="0"/>
    <n v="1"/>
    <x v="0"/>
    <x v="0"/>
    <m/>
    <x v="3"/>
    <x v="16"/>
    <x v="1"/>
  </r>
  <r>
    <d v="2016-04-30T00:00:00"/>
    <s v="A3457196"/>
    <s v="B8088-9S"/>
    <s v="huang"/>
    <x v="0"/>
    <x v="1"/>
    <n v="1"/>
    <x v="0"/>
    <x v="0"/>
    <m/>
    <x v="3"/>
    <x v="16"/>
    <x v="1"/>
  </r>
  <r>
    <d v="2016-04-30T00:00:00"/>
    <s v="A3459107"/>
    <s v="B9604-5A"/>
    <s v="huang"/>
    <x v="0"/>
    <x v="0"/>
    <n v="1"/>
    <x v="0"/>
    <x v="0"/>
    <m/>
    <x v="3"/>
    <x v="16"/>
    <x v="1"/>
  </r>
  <r>
    <d v="2016-04-30T00:00:00"/>
    <s v="A3457165"/>
    <s v="B8960-16G"/>
    <s v="huang"/>
    <x v="0"/>
    <x v="2"/>
    <n v="1"/>
    <x v="0"/>
    <x v="0"/>
    <m/>
    <x v="3"/>
    <x v="16"/>
    <x v="1"/>
  </r>
  <r>
    <d v="2016-04-30T00:00:00"/>
    <s v="A3456711"/>
    <s v="B7959-9C"/>
    <s v="huang"/>
    <x v="0"/>
    <x v="2"/>
    <n v="3"/>
    <x v="0"/>
    <x v="0"/>
    <m/>
    <x v="3"/>
    <x v="16"/>
    <x v="1"/>
  </r>
  <r>
    <d v="2016-04-30T00:00:00"/>
    <s v="A3455024"/>
    <s v="B7968-9W"/>
    <s v="huang"/>
    <x v="0"/>
    <x v="2"/>
    <n v="1"/>
    <x v="0"/>
    <x v="0"/>
    <m/>
    <x v="3"/>
    <x v="16"/>
    <x v="1"/>
  </r>
  <r>
    <d v="2016-04-30T00:00:00"/>
    <s v="A3456715"/>
    <s v="B7959-9C"/>
    <s v="huang"/>
    <x v="0"/>
    <x v="2"/>
    <n v="2"/>
    <x v="0"/>
    <x v="0"/>
    <m/>
    <x v="3"/>
    <x v="16"/>
    <x v="1"/>
  </r>
  <r>
    <d v="2016-04-30T00:00:00"/>
    <s v="A3456685"/>
    <s v="B8960-16G"/>
    <s v="huang"/>
    <x v="0"/>
    <x v="2"/>
    <n v="1"/>
    <x v="0"/>
    <x v="0"/>
    <m/>
    <x v="3"/>
    <x v="16"/>
    <x v="1"/>
  </r>
  <r>
    <d v="2016-04-30T00:00:00"/>
    <s v="A3458977"/>
    <s v="B8960-16G"/>
    <s v="huang"/>
    <x v="0"/>
    <x v="0"/>
    <n v="2"/>
    <x v="0"/>
    <x v="0"/>
    <m/>
    <x v="3"/>
    <x v="16"/>
    <x v="1"/>
  </r>
  <r>
    <d v="2016-04-30T00:00:00"/>
    <s v="A3458977"/>
    <s v="B8960-16G"/>
    <s v="huang"/>
    <x v="0"/>
    <x v="1"/>
    <n v="2"/>
    <x v="0"/>
    <x v="0"/>
    <m/>
    <x v="3"/>
    <x v="16"/>
    <x v="1"/>
  </r>
  <r>
    <d v="2016-04-30T00:00:00"/>
    <s v="A3456388"/>
    <s v="B8029-9N"/>
    <s v="huang"/>
    <x v="0"/>
    <x v="0"/>
    <n v="1"/>
    <x v="0"/>
    <x v="0"/>
    <m/>
    <x v="3"/>
    <x v="16"/>
    <x v="1"/>
  </r>
  <r>
    <d v="2016-04-30T00:00:00"/>
    <s v="A3457189"/>
    <s v="B8088-9S"/>
    <s v="kia"/>
    <x v="0"/>
    <x v="2"/>
    <n v="1"/>
    <x v="0"/>
    <x v="0"/>
    <m/>
    <x v="3"/>
    <x v="16"/>
    <x v="1"/>
  </r>
  <r>
    <d v="2016-04-30T00:00:00"/>
    <s v="A3458230"/>
    <s v="B8088-9S"/>
    <s v="kia"/>
    <x v="0"/>
    <x v="1"/>
    <n v="1"/>
    <x v="0"/>
    <x v="0"/>
    <m/>
    <x v="3"/>
    <x v="16"/>
    <x v="1"/>
  </r>
  <r>
    <d v="2016-04-30T00:00:00"/>
    <s v="A3457407"/>
    <s v="B8960-16G"/>
    <s v="kia"/>
    <x v="0"/>
    <x v="3"/>
    <n v="1"/>
    <x v="0"/>
    <x v="0"/>
    <m/>
    <x v="3"/>
    <x v="16"/>
    <x v="1"/>
  </r>
  <r>
    <d v="2016-04-30T00:00:00"/>
    <s v="A3457408"/>
    <s v="B8960-16G"/>
    <s v="PEE"/>
    <x v="0"/>
    <x v="9"/>
    <n v="1"/>
    <x v="0"/>
    <x v="0"/>
    <m/>
    <x v="3"/>
    <x v="16"/>
    <x v="1"/>
  </r>
  <r>
    <d v="2016-04-30T00:00:00"/>
    <s v="P2012681"/>
    <s v="E443C-9U"/>
    <s v="PEE"/>
    <x v="0"/>
    <x v="2"/>
    <n v="1"/>
    <x v="0"/>
    <x v="0"/>
    <m/>
    <x v="3"/>
    <x v="16"/>
    <x v="1"/>
  </r>
  <r>
    <d v="2016-04-30T00:00:00"/>
    <s v="P2012681"/>
    <s v="E443C-9U"/>
    <s v="PEE"/>
    <x v="0"/>
    <x v="1"/>
    <n v="2"/>
    <x v="0"/>
    <x v="0"/>
    <m/>
    <x v="3"/>
    <x v="16"/>
    <x v="1"/>
  </r>
  <r>
    <d v="2016-04-30T00:00:00"/>
    <s v="A3458813"/>
    <s v="B8025-9U"/>
    <s v="kia"/>
    <x v="0"/>
    <x v="2"/>
    <n v="2"/>
    <x v="0"/>
    <x v="0"/>
    <m/>
    <x v="3"/>
    <x v="16"/>
    <x v="1"/>
  </r>
  <r>
    <d v="2016-04-30T00:00:00"/>
    <s v="A3458175"/>
    <s v="B8967-16I"/>
    <s v="kia"/>
    <x v="0"/>
    <x v="1"/>
    <n v="3"/>
    <x v="0"/>
    <x v="0"/>
    <m/>
    <x v="3"/>
    <x v="16"/>
    <x v="1"/>
  </r>
  <r>
    <d v="2016-04-30T00:00:00"/>
    <s v="A3458235"/>
    <s v="B9604-5A"/>
    <s v="kia"/>
    <x v="0"/>
    <x v="1"/>
    <n v="1"/>
    <x v="0"/>
    <x v="0"/>
    <m/>
    <x v="3"/>
    <x v="16"/>
    <x v="1"/>
  </r>
  <r>
    <d v="2016-04-30T00:00:00"/>
    <s v="A3458581"/>
    <s v="B4406-9S"/>
    <s v="kia"/>
    <x v="0"/>
    <x v="1"/>
    <n v="1"/>
    <x v="0"/>
    <x v="0"/>
    <m/>
    <x v="3"/>
    <x v="16"/>
    <x v="1"/>
  </r>
  <r>
    <d v="2016-04-30T00:00:00"/>
    <s v="A3457090"/>
    <s v="B4405-9L"/>
    <s v="kia"/>
    <x v="0"/>
    <x v="0"/>
    <n v="1"/>
    <x v="0"/>
    <x v="0"/>
    <m/>
    <x v="3"/>
    <x v="16"/>
    <x v="1"/>
  </r>
  <r>
    <d v="2016-04-30T00:00:00"/>
    <s v="A3457345"/>
    <s v="B4402-9L"/>
    <s v="kia"/>
    <x v="0"/>
    <x v="10"/>
    <n v="1"/>
    <x v="0"/>
    <x v="0"/>
    <m/>
    <x v="3"/>
    <x v="16"/>
    <x v="1"/>
  </r>
  <r>
    <d v="2016-04-30T00:00:00"/>
    <s v="A3457345"/>
    <s v="B4402-9L"/>
    <s v="kia"/>
    <x v="0"/>
    <x v="3"/>
    <n v="1"/>
    <x v="0"/>
    <x v="0"/>
    <m/>
    <x v="3"/>
    <x v="16"/>
    <x v="1"/>
  </r>
  <r>
    <d v="2016-04-30T00:00:00"/>
    <s v="A3458583"/>
    <s v="B4406-9S"/>
    <s v="kia"/>
    <x v="0"/>
    <x v="2"/>
    <n v="1"/>
    <x v="0"/>
    <x v="0"/>
    <m/>
    <x v="3"/>
    <x v="16"/>
    <x v="1"/>
  </r>
  <r>
    <d v="2016-04-30T00:00:00"/>
    <s v="A3454670"/>
    <s v="B4401-9L"/>
    <s v="kia"/>
    <x v="0"/>
    <x v="0"/>
    <n v="1"/>
    <x v="0"/>
    <x v="0"/>
    <m/>
    <x v="3"/>
    <x v="16"/>
    <x v="1"/>
  </r>
  <r>
    <d v="2016-04-30T00:00:00"/>
    <s v="A3454670"/>
    <s v="B4401-9L"/>
    <s v="kia"/>
    <x v="0"/>
    <x v="1"/>
    <n v="2"/>
    <x v="0"/>
    <x v="0"/>
    <m/>
    <x v="3"/>
    <x v="16"/>
    <x v="1"/>
  </r>
  <r>
    <d v="2016-04-30T00:00:00"/>
    <s v="A3457414"/>
    <s v="B8960-16G"/>
    <s v="kia"/>
    <x v="0"/>
    <x v="2"/>
    <n v="1"/>
    <x v="0"/>
    <x v="0"/>
    <m/>
    <x v="3"/>
    <x v="16"/>
    <x v="1"/>
  </r>
  <r>
    <d v="2016-04-30T00:00:00"/>
    <s v="A3457402"/>
    <s v="B8960-16G"/>
    <s v="kia"/>
    <x v="0"/>
    <x v="0"/>
    <n v="1"/>
    <x v="0"/>
    <x v="0"/>
    <m/>
    <x v="3"/>
    <x v="16"/>
    <x v="1"/>
  </r>
  <r>
    <d v="2016-04-30T00:00:00"/>
    <s v="A3459721"/>
    <s v="B8960-16G"/>
    <s v="kia"/>
    <x v="0"/>
    <x v="1"/>
    <n v="1"/>
    <x v="0"/>
    <x v="0"/>
    <m/>
    <x v="3"/>
    <x v="16"/>
    <x v="1"/>
  </r>
  <r>
    <d v="2016-04-30T00:00:00"/>
    <s v="A3458816"/>
    <s v="B8025-9U"/>
    <s v="kia"/>
    <x v="0"/>
    <x v="2"/>
    <n v="1"/>
    <x v="0"/>
    <x v="0"/>
    <m/>
    <x v="3"/>
    <x v="16"/>
    <x v="1"/>
  </r>
  <r>
    <d v="2016-04-30T00:00:00"/>
    <s v="A3458819"/>
    <s v="B8025-9U"/>
    <s v="kia"/>
    <x v="0"/>
    <x v="0"/>
    <n v="1"/>
    <x v="0"/>
    <x v="0"/>
    <m/>
    <x v="3"/>
    <x v="16"/>
    <x v="1"/>
  </r>
  <r>
    <d v="2016-04-30T00:00:00"/>
    <s v="A3459106"/>
    <s v="B9604-5A"/>
    <s v="kia"/>
    <x v="0"/>
    <x v="0"/>
    <n v="1"/>
    <x v="0"/>
    <x v="0"/>
    <m/>
    <x v="3"/>
    <x v="16"/>
    <x v="1"/>
  </r>
  <r>
    <d v="2016-04-30T00:00:00"/>
    <s v="A3455021"/>
    <s v="B7968-9W"/>
    <s v="kia"/>
    <x v="0"/>
    <x v="2"/>
    <n v="1"/>
    <x v="0"/>
    <x v="0"/>
    <m/>
    <x v="3"/>
    <x v="16"/>
    <x v="1"/>
  </r>
  <r>
    <d v="2016-04-30T00:00:00"/>
    <s v="A3458053"/>
    <s v="B7678-9V"/>
    <s v="kia"/>
    <x v="0"/>
    <x v="4"/>
    <n v="2"/>
    <x v="0"/>
    <x v="1"/>
    <m/>
    <x v="3"/>
    <x v="16"/>
    <x v="1"/>
  </r>
  <r>
    <d v="2016-04-30T00:00:00"/>
    <s v="A3456715"/>
    <s v="B7959-9C"/>
    <s v="kia"/>
    <x v="0"/>
    <x v="9"/>
    <n v="1"/>
    <x v="0"/>
    <x v="1"/>
    <m/>
    <x v="3"/>
    <x v="16"/>
    <x v="1"/>
  </r>
  <r>
    <d v="2016-04-30T00:00:00"/>
    <s v="A3456685"/>
    <s v="B8960-16G"/>
    <s v="kia"/>
    <x v="0"/>
    <x v="4"/>
    <n v="1"/>
    <x v="0"/>
    <x v="1"/>
    <m/>
    <x v="3"/>
    <x v="16"/>
    <x v="1"/>
  </r>
  <r>
    <d v="2016-04-30T00:00:00"/>
    <s v="A3454066"/>
    <s v="B4310-5p"/>
    <s v="kia"/>
    <x v="0"/>
    <x v="3"/>
    <n v="3"/>
    <x v="0"/>
    <x v="1"/>
    <m/>
    <x v="3"/>
    <x v="16"/>
    <x v="1"/>
  </r>
  <r>
    <d v="2016-04-30T00:00:00"/>
    <s v="A3459338"/>
    <s v="B9500-10V"/>
    <s v="kia"/>
    <x v="0"/>
    <x v="4"/>
    <n v="1"/>
    <x v="0"/>
    <x v="1"/>
    <m/>
    <x v="3"/>
    <x v="16"/>
    <x v="1"/>
  </r>
  <r>
    <d v="2016-04-30T00:00:00"/>
    <s v="A3458223"/>
    <s v="B8088-9S"/>
    <s v="kia"/>
    <x v="0"/>
    <x v="4"/>
    <n v="1"/>
    <x v="0"/>
    <x v="1"/>
    <m/>
    <x v="3"/>
    <x v="16"/>
    <x v="1"/>
  </r>
  <r>
    <d v="2016-04-30T00:00:00"/>
    <s v="A3457413"/>
    <s v="B8960-16G"/>
    <s v="kia"/>
    <x v="0"/>
    <x v="4"/>
    <n v="1"/>
    <x v="0"/>
    <x v="1"/>
    <m/>
    <x v="3"/>
    <x v="16"/>
    <x v="1"/>
  </r>
  <r>
    <d v="2016-05-01T00:00:00"/>
    <s v="A3459447"/>
    <s v="B8960-16G"/>
    <s v="KELLY"/>
    <x v="0"/>
    <x v="1"/>
    <n v="1"/>
    <x v="0"/>
    <x v="0"/>
    <m/>
    <x v="3"/>
    <x v="16"/>
    <x v="1"/>
  </r>
  <r>
    <d v="2016-05-01T00:00:00"/>
    <s v="A3459099"/>
    <s v="B9604-5A"/>
    <s v="KELLY"/>
    <x v="0"/>
    <x v="3"/>
    <n v="1"/>
    <x v="0"/>
    <x v="0"/>
    <m/>
    <x v="3"/>
    <x v="16"/>
    <x v="1"/>
  </r>
  <r>
    <d v="2016-05-01T00:00:00"/>
    <s v="A3458493"/>
    <s v="B8014-9U"/>
    <s v="KELLY"/>
    <x v="0"/>
    <x v="0"/>
    <n v="1"/>
    <x v="0"/>
    <x v="0"/>
    <m/>
    <x v="3"/>
    <x v="16"/>
    <x v="1"/>
  </r>
  <r>
    <d v="2016-05-01T00:00:00"/>
    <s v="A3458493"/>
    <s v="B8014-9U"/>
    <s v="KELLY"/>
    <x v="0"/>
    <x v="1"/>
    <n v="1"/>
    <x v="0"/>
    <x v="0"/>
    <m/>
    <x v="3"/>
    <x v="16"/>
    <x v="1"/>
  </r>
  <r>
    <d v="2016-05-01T00:00:00"/>
    <s v="A3458811"/>
    <s v="B8025-9U"/>
    <s v="KELLY"/>
    <x v="0"/>
    <x v="3"/>
    <n v="1"/>
    <x v="0"/>
    <x v="0"/>
    <m/>
    <x v="3"/>
    <x v="16"/>
    <x v="1"/>
  </r>
  <r>
    <d v="2016-05-01T00:00:00"/>
    <s v="A3457401"/>
    <s v="B8960-16G"/>
    <s v="KELLY"/>
    <x v="0"/>
    <x v="3"/>
    <n v="3"/>
    <x v="0"/>
    <x v="0"/>
    <m/>
    <x v="3"/>
    <x v="16"/>
    <x v="1"/>
  </r>
  <r>
    <d v="2016-05-01T00:00:00"/>
    <s v="A3457234"/>
    <s v="B8960-16G"/>
    <s v="kia"/>
    <x v="0"/>
    <x v="2"/>
    <n v="1"/>
    <x v="0"/>
    <x v="0"/>
    <m/>
    <x v="3"/>
    <x v="16"/>
    <x v="1"/>
  </r>
  <r>
    <d v="2016-05-01T00:00:00"/>
    <s v="A3457399"/>
    <s v="B8960-16G"/>
    <s v="kia"/>
    <x v="0"/>
    <x v="2"/>
    <n v="1"/>
    <x v="0"/>
    <x v="0"/>
    <m/>
    <x v="3"/>
    <x v="16"/>
    <x v="1"/>
  </r>
  <r>
    <d v="2016-05-01T00:00:00"/>
    <s v="A3457399"/>
    <s v="B8960-16G"/>
    <s v="kia"/>
    <x v="0"/>
    <x v="1"/>
    <n v="1"/>
    <x v="0"/>
    <x v="0"/>
    <m/>
    <x v="3"/>
    <x v="16"/>
    <x v="1"/>
  </r>
  <r>
    <d v="2016-05-01T00:00:00"/>
    <s v="A3457236"/>
    <s v="B8960-16G"/>
    <s v="kia"/>
    <x v="0"/>
    <x v="1"/>
    <n v="1"/>
    <x v="0"/>
    <x v="0"/>
    <m/>
    <x v="3"/>
    <x v="16"/>
    <x v="1"/>
  </r>
  <r>
    <d v="2016-05-01T00:00:00"/>
    <s v="A3457639"/>
    <s v="B8078-9A"/>
    <s v="kia"/>
    <x v="0"/>
    <x v="1"/>
    <n v="1"/>
    <x v="0"/>
    <x v="0"/>
    <m/>
    <x v="3"/>
    <x v="16"/>
    <x v="1"/>
  </r>
  <r>
    <d v="2016-05-01T00:00:00"/>
    <s v="A3456898"/>
    <s v="B8078-9A"/>
    <s v="kia"/>
    <x v="0"/>
    <x v="0"/>
    <n v="1"/>
    <x v="0"/>
    <x v="0"/>
    <m/>
    <x v="3"/>
    <x v="16"/>
    <x v="1"/>
  </r>
  <r>
    <d v="2016-05-01T00:00:00"/>
    <s v="A3456898"/>
    <s v="B8078-9A"/>
    <s v="kia"/>
    <x v="0"/>
    <x v="1"/>
    <n v="2"/>
    <x v="0"/>
    <x v="0"/>
    <m/>
    <x v="3"/>
    <x v="16"/>
    <x v="1"/>
  </r>
  <r>
    <d v="2016-05-01T00:00:00"/>
    <s v="A3458500"/>
    <s v="B8014-9U"/>
    <s v="kia"/>
    <x v="0"/>
    <x v="2"/>
    <n v="1"/>
    <x v="0"/>
    <x v="0"/>
    <m/>
    <x v="3"/>
    <x v="16"/>
    <x v="1"/>
  </r>
  <r>
    <d v="2016-05-01T00:00:00"/>
    <s v="A3458500"/>
    <s v="B8014-9U"/>
    <s v="kia"/>
    <x v="0"/>
    <x v="1"/>
    <n v="1"/>
    <x v="0"/>
    <x v="0"/>
    <m/>
    <x v="3"/>
    <x v="16"/>
    <x v="1"/>
  </r>
  <r>
    <d v="2016-05-01T00:00:00"/>
    <s v="A3457236"/>
    <s v="B8960-16G"/>
    <s v="kia"/>
    <x v="0"/>
    <x v="4"/>
    <n v="1"/>
    <x v="0"/>
    <x v="1"/>
    <m/>
    <x v="3"/>
    <x v="16"/>
    <x v="1"/>
  </r>
  <r>
    <d v="2016-05-01T00:00:00"/>
    <s v="A3456899"/>
    <s v="B8078-9A"/>
    <s v="kia"/>
    <x v="0"/>
    <x v="4"/>
    <n v="1"/>
    <x v="0"/>
    <x v="1"/>
    <m/>
    <x v="3"/>
    <x v="16"/>
    <x v="1"/>
  </r>
  <r>
    <d v="2016-05-02T00:00:00"/>
    <s v="A3458225"/>
    <s v="B8088-9S"/>
    <s v="KELLY"/>
    <x v="0"/>
    <x v="3"/>
    <n v="3"/>
    <x v="0"/>
    <x v="0"/>
    <m/>
    <x v="4"/>
    <x v="17"/>
    <x v="1"/>
  </r>
  <r>
    <d v="2016-05-02T00:00:00"/>
    <s v="A3456906"/>
    <s v="B8078-9A"/>
    <s v="kia"/>
    <x v="0"/>
    <x v="2"/>
    <n v="1"/>
    <x v="0"/>
    <x v="0"/>
    <m/>
    <x v="4"/>
    <x v="17"/>
    <x v="1"/>
  </r>
  <r>
    <d v="2016-05-02T00:00:00"/>
    <s v="A3456906"/>
    <s v="B8078-9A"/>
    <s v="kia"/>
    <x v="0"/>
    <x v="0"/>
    <n v="2"/>
    <x v="0"/>
    <x v="0"/>
    <m/>
    <x v="4"/>
    <x v="17"/>
    <x v="1"/>
  </r>
  <r>
    <d v="2016-05-02T00:00:00"/>
    <s v="A3456906"/>
    <s v="B8078-9A"/>
    <s v="kia"/>
    <x v="0"/>
    <x v="1"/>
    <n v="1"/>
    <x v="0"/>
    <x v="0"/>
    <m/>
    <x v="4"/>
    <x v="17"/>
    <x v="1"/>
  </r>
  <r>
    <d v="2016-05-02T00:00:00"/>
    <s v="A3459452"/>
    <s v="B8960-16G"/>
    <s v="kia"/>
    <x v="0"/>
    <x v="2"/>
    <n v="1"/>
    <x v="0"/>
    <x v="0"/>
    <m/>
    <x v="4"/>
    <x v="17"/>
    <x v="1"/>
  </r>
  <r>
    <d v="2016-05-02T00:00:00"/>
    <s v="A3459452"/>
    <s v="B8960-16G"/>
    <s v="kia"/>
    <x v="0"/>
    <x v="0"/>
    <n v="1"/>
    <x v="0"/>
    <x v="0"/>
    <m/>
    <x v="4"/>
    <x v="17"/>
    <x v="1"/>
  </r>
  <r>
    <d v="2016-05-02T00:00:00"/>
    <s v="A3459452"/>
    <s v="B8960-16G"/>
    <s v="kia"/>
    <x v="0"/>
    <x v="1"/>
    <n v="2"/>
    <x v="0"/>
    <x v="0"/>
    <m/>
    <x v="4"/>
    <x v="17"/>
    <x v="1"/>
  </r>
  <r>
    <d v="2016-05-02T00:00:00"/>
    <s v="A3457233"/>
    <s v="B8960-16G"/>
    <s v="kia"/>
    <x v="0"/>
    <x v="2"/>
    <n v="1"/>
    <x v="0"/>
    <x v="0"/>
    <m/>
    <x v="4"/>
    <x v="17"/>
    <x v="1"/>
  </r>
  <r>
    <d v="2016-05-02T00:00:00"/>
    <s v="A3457233"/>
    <s v="B8960-16G"/>
    <s v="kia"/>
    <x v="0"/>
    <x v="1"/>
    <n v="2"/>
    <x v="0"/>
    <x v="0"/>
    <m/>
    <x v="4"/>
    <x v="17"/>
    <x v="1"/>
  </r>
  <r>
    <d v="2016-05-02T00:00:00"/>
    <s v="A3457233"/>
    <s v="B8960-16G"/>
    <s v="kia"/>
    <x v="0"/>
    <x v="3"/>
    <n v="22"/>
    <x v="0"/>
    <x v="0"/>
    <m/>
    <x v="4"/>
    <x v="17"/>
    <x v="1"/>
  </r>
  <r>
    <d v="2016-05-02T00:00:00"/>
    <s v="A3459450"/>
    <s v="B8960-16G"/>
    <s v="kia"/>
    <x v="0"/>
    <x v="2"/>
    <n v="1"/>
    <x v="0"/>
    <x v="0"/>
    <m/>
    <x v="4"/>
    <x v="17"/>
    <x v="1"/>
  </r>
  <r>
    <d v="2016-05-02T00:00:00"/>
    <s v="A3458499"/>
    <s v="B8014-9U"/>
    <s v="kia"/>
    <x v="0"/>
    <x v="1"/>
    <n v="1"/>
    <x v="0"/>
    <x v="0"/>
    <m/>
    <x v="4"/>
    <x v="17"/>
    <x v="1"/>
  </r>
  <r>
    <d v="2016-05-02T00:00:00"/>
    <s v="A3458499"/>
    <s v="B8014-9U"/>
    <s v="kia"/>
    <x v="0"/>
    <x v="3"/>
    <n v="11"/>
    <x v="0"/>
    <x v="0"/>
    <m/>
    <x v="4"/>
    <x v="17"/>
    <x v="1"/>
  </r>
  <r>
    <d v="2016-05-02T00:00:00"/>
    <s v="A3458496"/>
    <s v="B8014-9U"/>
    <s v="kia"/>
    <x v="0"/>
    <x v="1"/>
    <n v="1"/>
    <x v="0"/>
    <x v="0"/>
    <m/>
    <x v="4"/>
    <x v="17"/>
    <x v="1"/>
  </r>
  <r>
    <d v="2016-05-02T00:00:00"/>
    <s v="A3458496"/>
    <s v="B8014-9U"/>
    <s v="kia"/>
    <x v="0"/>
    <x v="3"/>
    <n v="11"/>
    <x v="0"/>
    <x v="0"/>
    <m/>
    <x v="4"/>
    <x v="17"/>
    <x v="1"/>
  </r>
  <r>
    <d v="2016-05-02T00:00:00"/>
    <s v="A3456894"/>
    <s v="B8078-9A"/>
    <s v="kia"/>
    <x v="0"/>
    <x v="0"/>
    <n v="1"/>
    <x v="0"/>
    <x v="0"/>
    <m/>
    <x v="4"/>
    <x v="17"/>
    <x v="1"/>
  </r>
  <r>
    <d v="2016-05-02T00:00:00"/>
    <s v="A3456894"/>
    <s v="B8078-9A"/>
    <s v="kia"/>
    <x v="0"/>
    <x v="1"/>
    <n v="1"/>
    <x v="0"/>
    <x v="0"/>
    <m/>
    <x v="4"/>
    <x v="17"/>
    <x v="1"/>
  </r>
  <r>
    <d v="2016-05-02T00:00:00"/>
    <s v="A3456086"/>
    <s v="B8026-9P"/>
    <s v="kia"/>
    <x v="0"/>
    <x v="3"/>
    <n v="7"/>
    <x v="0"/>
    <x v="0"/>
    <m/>
    <x v="4"/>
    <x v="17"/>
    <x v="1"/>
  </r>
  <r>
    <d v="2016-05-02T00:00:00"/>
    <s v="A3459453"/>
    <s v="B8960-16G"/>
    <s v="PEE"/>
    <x v="0"/>
    <x v="3"/>
    <n v="3"/>
    <x v="0"/>
    <x v="0"/>
    <m/>
    <x v="4"/>
    <x v="17"/>
    <x v="1"/>
  </r>
  <r>
    <d v="2016-05-02T00:00:00"/>
    <s v="A3456680"/>
    <s v="B8960-16G"/>
    <s v="PEE"/>
    <x v="0"/>
    <x v="1"/>
    <n v="7"/>
    <x v="0"/>
    <x v="0"/>
    <m/>
    <x v="4"/>
    <x v="17"/>
    <x v="1"/>
  </r>
  <r>
    <d v="2016-05-02T00:00:00"/>
    <s v="A3456680"/>
    <s v="B8960-16G"/>
    <s v="PEE"/>
    <x v="0"/>
    <x v="12"/>
    <n v="22"/>
    <x v="0"/>
    <x v="0"/>
    <m/>
    <x v="4"/>
    <x v="17"/>
    <x v="1"/>
  </r>
  <r>
    <d v="2016-05-02T00:00:00"/>
    <s v="A3460035"/>
    <s v="B7670-9N"/>
    <s v="PEE"/>
    <x v="0"/>
    <x v="2"/>
    <n v="1"/>
    <x v="0"/>
    <x v="0"/>
    <m/>
    <x v="4"/>
    <x v="17"/>
    <x v="1"/>
  </r>
  <r>
    <d v="2016-05-02T00:00:00"/>
    <s v="A3458225"/>
    <s v="B8088-9S"/>
    <s v="kia"/>
    <x v="0"/>
    <x v="4"/>
    <n v="1"/>
    <x v="0"/>
    <x v="1"/>
    <m/>
    <x v="4"/>
    <x v="17"/>
    <x v="1"/>
  </r>
  <r>
    <d v="2016-05-02T00:00:00"/>
    <s v="A3458499"/>
    <s v="B8014-9U"/>
    <s v="kia"/>
    <x v="0"/>
    <x v="20"/>
    <n v="1"/>
    <x v="0"/>
    <x v="1"/>
    <m/>
    <x v="4"/>
    <x v="17"/>
    <x v="1"/>
  </r>
  <r>
    <d v="2016-05-02T00:00:00"/>
    <s v="A3458496"/>
    <s v="B8014-9U"/>
    <s v="kia"/>
    <x v="0"/>
    <x v="20"/>
    <n v="1"/>
    <x v="0"/>
    <x v="1"/>
    <m/>
    <x v="4"/>
    <x v="17"/>
    <x v="1"/>
  </r>
  <r>
    <d v="2016-05-02T00:00:00"/>
    <s v="A3456894"/>
    <s v="B8078-9A"/>
    <s v="kia"/>
    <x v="0"/>
    <x v="6"/>
    <n v="1"/>
    <x v="0"/>
    <x v="1"/>
    <m/>
    <x v="4"/>
    <x v="17"/>
    <x v="1"/>
  </r>
  <r>
    <d v="2016-05-02T00:00:00"/>
    <s v="P1025191"/>
    <s v="B8964-16K"/>
    <s v="kia"/>
    <x v="0"/>
    <x v="20"/>
    <n v="1"/>
    <x v="0"/>
    <x v="1"/>
    <m/>
    <x v="4"/>
    <x v="17"/>
    <x v="1"/>
  </r>
  <r>
    <d v="2016-05-03T00:00:00"/>
    <s v="A3456909"/>
    <s v="B8078-9A"/>
    <s v="KELLY"/>
    <x v="0"/>
    <x v="3"/>
    <n v="1"/>
    <x v="0"/>
    <x v="0"/>
    <m/>
    <x v="4"/>
    <x v="17"/>
    <x v="1"/>
  </r>
  <r>
    <d v="2016-05-03T00:00:00"/>
    <s v="A3456909"/>
    <s v="B8078-9A"/>
    <s v="KELLY"/>
    <x v="0"/>
    <x v="9"/>
    <n v="2"/>
    <x v="0"/>
    <x v="0"/>
    <m/>
    <x v="4"/>
    <x v="17"/>
    <x v="1"/>
  </r>
  <r>
    <d v="2016-05-03T00:00:00"/>
    <s v="A3456907"/>
    <s v="B8078-9A"/>
    <s v="KELLY"/>
    <x v="0"/>
    <x v="0"/>
    <n v="1"/>
    <x v="0"/>
    <x v="0"/>
    <m/>
    <x v="4"/>
    <x v="17"/>
    <x v="1"/>
  </r>
  <r>
    <d v="2016-05-03T00:00:00"/>
    <s v="A3456911"/>
    <s v="B8078-9A"/>
    <s v="KELLY"/>
    <x v="0"/>
    <x v="3"/>
    <n v="5"/>
    <x v="0"/>
    <x v="0"/>
    <m/>
    <x v="4"/>
    <x v="17"/>
    <x v="1"/>
  </r>
  <r>
    <d v="2016-05-03T00:00:00"/>
    <s v="A3456911"/>
    <s v="B8078-9A"/>
    <s v="KELLY"/>
    <x v="0"/>
    <x v="9"/>
    <n v="1"/>
    <x v="0"/>
    <x v="0"/>
    <m/>
    <x v="4"/>
    <x v="17"/>
    <x v="1"/>
  </r>
  <r>
    <d v="2016-05-03T00:00:00"/>
    <s v="A3457398"/>
    <s v="B8960-16G"/>
    <s v="KELLY"/>
    <x v="0"/>
    <x v="3"/>
    <n v="3"/>
    <x v="0"/>
    <x v="0"/>
    <m/>
    <x v="4"/>
    <x v="17"/>
    <x v="1"/>
  </r>
  <r>
    <d v="2016-05-03T00:00:00"/>
    <s v="A3457237"/>
    <s v="B8960-16G"/>
    <s v="KELLY"/>
    <x v="0"/>
    <x v="0"/>
    <n v="1"/>
    <x v="0"/>
    <x v="0"/>
    <m/>
    <x v="4"/>
    <x v="17"/>
    <x v="1"/>
  </r>
  <r>
    <d v="2016-05-03T00:00:00"/>
    <s v="A3457237"/>
    <s v="B8960-16G"/>
    <s v="KELLY"/>
    <x v="0"/>
    <x v="1"/>
    <n v="1"/>
    <x v="0"/>
    <x v="0"/>
    <m/>
    <x v="4"/>
    <x v="17"/>
    <x v="1"/>
  </r>
  <r>
    <d v="2016-05-03T00:00:00"/>
    <s v="A3457237"/>
    <s v="B8960-16G"/>
    <s v="KELLY"/>
    <x v="0"/>
    <x v="9"/>
    <n v="1"/>
    <x v="0"/>
    <x v="0"/>
    <m/>
    <x v="4"/>
    <x v="17"/>
    <x v="1"/>
  </r>
  <r>
    <d v="2016-05-03T00:00:00"/>
    <s v="A3459457"/>
    <s v="B8960-16G"/>
    <s v="KELLY"/>
    <x v="0"/>
    <x v="1"/>
    <n v="3"/>
    <x v="0"/>
    <x v="0"/>
    <m/>
    <x v="4"/>
    <x v="17"/>
    <x v="1"/>
  </r>
  <r>
    <d v="2016-05-03T00:00:00"/>
    <s v="A3459457"/>
    <s v="B8960-16G"/>
    <s v="KELLY"/>
    <x v="0"/>
    <x v="3"/>
    <n v="1"/>
    <x v="0"/>
    <x v="0"/>
    <m/>
    <x v="4"/>
    <x v="17"/>
    <x v="1"/>
  </r>
  <r>
    <d v="2016-05-03T00:00:00"/>
    <s v="A3456913"/>
    <s v="B8078-9A"/>
    <s v="KELLY"/>
    <x v="0"/>
    <x v="3"/>
    <n v="3"/>
    <x v="0"/>
    <x v="0"/>
    <m/>
    <x v="4"/>
    <x v="17"/>
    <x v="1"/>
  </r>
  <r>
    <d v="2016-05-03T00:00:00"/>
    <s v="A3456910"/>
    <s v="B8078-9A"/>
    <s v="KELLY"/>
    <x v="0"/>
    <x v="3"/>
    <n v="12"/>
    <x v="0"/>
    <x v="0"/>
    <m/>
    <x v="4"/>
    <x v="17"/>
    <x v="1"/>
  </r>
  <r>
    <d v="2016-05-03T00:00:00"/>
    <s v="A3456910"/>
    <s v="B8078-9A"/>
    <s v="KELLY"/>
    <x v="0"/>
    <x v="9"/>
    <n v="1"/>
    <x v="0"/>
    <x v="0"/>
    <m/>
    <x v="4"/>
    <x v="17"/>
    <x v="1"/>
  </r>
  <r>
    <d v="2016-05-03T00:00:00"/>
    <s v="A3456897"/>
    <s v="B8078-9A"/>
    <s v="KELLY"/>
    <x v="0"/>
    <x v="0"/>
    <n v="1"/>
    <x v="0"/>
    <x v="0"/>
    <m/>
    <x v="4"/>
    <x v="17"/>
    <x v="1"/>
  </r>
  <r>
    <d v="2016-05-03T00:00:00"/>
    <s v="A3456897"/>
    <s v="B8078-9A"/>
    <s v="KELLY"/>
    <x v="0"/>
    <x v="1"/>
    <n v="1"/>
    <x v="0"/>
    <x v="0"/>
    <m/>
    <x v="4"/>
    <x v="17"/>
    <x v="1"/>
  </r>
  <r>
    <d v="2016-05-03T00:00:00"/>
    <s v="A3456897"/>
    <s v="B8078-9A"/>
    <s v="KELLY"/>
    <x v="0"/>
    <x v="3"/>
    <n v="2"/>
    <x v="0"/>
    <x v="0"/>
    <m/>
    <x v="4"/>
    <x v="17"/>
    <x v="1"/>
  </r>
  <r>
    <d v="2016-05-03T00:00:00"/>
    <s v="A3456912."/>
    <s v="B8078-9A"/>
    <s v="KELLY"/>
    <x v="0"/>
    <x v="3"/>
    <n v="1"/>
    <x v="0"/>
    <x v="0"/>
    <m/>
    <x v="4"/>
    <x v="17"/>
    <x v="1"/>
  </r>
  <r>
    <d v="2016-05-03T00:00:00"/>
    <s v="A3456912."/>
    <s v="B8078-9A"/>
    <s v="KELLY"/>
    <x v="0"/>
    <x v="9"/>
    <n v="1"/>
    <x v="0"/>
    <x v="0"/>
    <m/>
    <x v="4"/>
    <x v="17"/>
    <x v="1"/>
  </r>
  <r>
    <d v="2016-05-03T00:00:00"/>
    <s v="A3456901"/>
    <s v="B8078-9A"/>
    <s v="KELLY"/>
    <x v="0"/>
    <x v="3"/>
    <n v="2"/>
    <x v="0"/>
    <x v="0"/>
    <m/>
    <x v="4"/>
    <x v="17"/>
    <x v="1"/>
  </r>
  <r>
    <d v="2016-05-03T00:00:00"/>
    <s v="A3456901"/>
    <s v="B8078-9A"/>
    <s v="KELLY"/>
    <x v="0"/>
    <x v="9"/>
    <n v="1"/>
    <x v="0"/>
    <x v="0"/>
    <m/>
    <x v="4"/>
    <x v="17"/>
    <x v="1"/>
  </r>
  <r>
    <d v="2016-05-03T00:00:00"/>
    <s v="A3456903"/>
    <s v="B8078-9A"/>
    <s v="KELLY"/>
    <x v="0"/>
    <x v="12"/>
    <n v="11"/>
    <x v="0"/>
    <x v="0"/>
    <m/>
    <x v="4"/>
    <x v="17"/>
    <x v="1"/>
  </r>
  <r>
    <d v="2016-05-03T00:00:00"/>
    <s v="A3456903"/>
    <s v="B8078-9A"/>
    <s v="KELLY"/>
    <x v="0"/>
    <x v="3"/>
    <n v="11"/>
    <x v="0"/>
    <x v="0"/>
    <m/>
    <x v="4"/>
    <x v="17"/>
    <x v="1"/>
  </r>
  <r>
    <d v="2016-05-03T00:00:00"/>
    <s v="A3456905"/>
    <s v="B8078-9A"/>
    <s v="KELLY"/>
    <x v="0"/>
    <x v="3"/>
    <n v="1"/>
    <x v="0"/>
    <x v="0"/>
    <m/>
    <x v="4"/>
    <x v="17"/>
    <x v="1"/>
  </r>
  <r>
    <d v="2016-05-03T00:00:00"/>
    <s v="A3456905"/>
    <s v="B8078-9A"/>
    <s v="KELLY"/>
    <x v="0"/>
    <x v="9"/>
    <n v="3"/>
    <x v="0"/>
    <x v="0"/>
    <m/>
    <x v="4"/>
    <x v="17"/>
    <x v="1"/>
  </r>
  <r>
    <d v="2016-05-03T00:00:00"/>
    <s v="A3458229"/>
    <s v="B8088-9S"/>
    <s v="M.JOTHI"/>
    <x v="0"/>
    <x v="1"/>
    <n v="1"/>
    <x v="0"/>
    <x v="0"/>
    <m/>
    <x v="4"/>
    <x v="17"/>
    <x v="1"/>
  </r>
  <r>
    <d v="2016-05-03T00:00:00"/>
    <s v="A3457913"/>
    <s v="B8088-9S"/>
    <s v="M.JOTHI"/>
    <x v="0"/>
    <x v="1"/>
    <n v="1"/>
    <x v="0"/>
    <x v="0"/>
    <m/>
    <x v="4"/>
    <x v="17"/>
    <x v="1"/>
  </r>
  <r>
    <d v="2016-05-03T00:00:00"/>
    <s v="A3458227"/>
    <s v="B8088-9S"/>
    <s v="M.JOTHI"/>
    <x v="0"/>
    <x v="1"/>
    <n v="1"/>
    <x v="0"/>
    <x v="0"/>
    <m/>
    <x v="4"/>
    <x v="17"/>
    <x v="1"/>
  </r>
  <r>
    <d v="2016-05-03T00:00:00"/>
    <s v="A3458174"/>
    <s v="B8967-16I"/>
    <s v="M.JOTHI"/>
    <x v="0"/>
    <x v="1"/>
    <n v="1"/>
    <x v="0"/>
    <x v="0"/>
    <m/>
    <x v="4"/>
    <x v="17"/>
    <x v="1"/>
  </r>
  <r>
    <d v="2016-05-03T00:00:00"/>
    <s v="A3460947"/>
    <s v="B8960-16G"/>
    <s v="M.JOTHI"/>
    <x v="0"/>
    <x v="1"/>
    <n v="2"/>
    <x v="0"/>
    <x v="0"/>
    <m/>
    <x v="4"/>
    <x v="17"/>
    <x v="1"/>
  </r>
  <r>
    <d v="2016-05-03T00:00:00"/>
    <s v="A3459455"/>
    <s v="B8960-16G"/>
    <s v="M.JOTHI"/>
    <x v="0"/>
    <x v="2"/>
    <n v="1"/>
    <x v="0"/>
    <x v="0"/>
    <m/>
    <x v="4"/>
    <x v="17"/>
    <x v="1"/>
  </r>
  <r>
    <d v="2016-05-03T00:00:00"/>
    <s v="A3457903"/>
    <s v="B8088-9S"/>
    <s v="M.JOTHI"/>
    <x v="0"/>
    <x v="0"/>
    <n v="2"/>
    <x v="0"/>
    <x v="0"/>
    <m/>
    <x v="4"/>
    <x v="17"/>
    <x v="1"/>
  </r>
  <r>
    <d v="2016-05-03T00:00:00"/>
    <s v="A3457056"/>
    <s v="B7953-9U"/>
    <s v="M.JOTHI"/>
    <x v="0"/>
    <x v="12"/>
    <n v="3"/>
    <x v="0"/>
    <x v="0"/>
    <m/>
    <x v="4"/>
    <x v="17"/>
    <x v="1"/>
  </r>
  <r>
    <d v="2016-05-03T00:00:00"/>
    <s v="A3457409"/>
    <s v="B8960-16G"/>
    <s v="M.JOTHI"/>
    <x v="0"/>
    <x v="0"/>
    <n v="1"/>
    <x v="0"/>
    <x v="0"/>
    <m/>
    <x v="4"/>
    <x v="17"/>
    <x v="1"/>
  </r>
  <r>
    <d v="2016-05-03T00:00:00"/>
    <s v="A3457409"/>
    <s v="B8960-16G"/>
    <s v="M.JOTHI"/>
    <x v="0"/>
    <x v="1"/>
    <n v="1"/>
    <x v="0"/>
    <x v="0"/>
    <m/>
    <x v="4"/>
    <x v="17"/>
    <x v="1"/>
  </r>
  <r>
    <d v="2016-05-03T00:00:00"/>
    <s v="A3457403"/>
    <s v="B8960-16G"/>
    <s v="M.JOTHI"/>
    <x v="0"/>
    <x v="3"/>
    <n v="3"/>
    <x v="0"/>
    <x v="0"/>
    <m/>
    <x v="4"/>
    <x v="17"/>
    <x v="1"/>
  </r>
  <r>
    <d v="2016-05-03T00:00:00"/>
    <s v="A3457238"/>
    <s v="B8960-16G"/>
    <s v="M.JOTHI"/>
    <x v="0"/>
    <x v="2"/>
    <n v="1"/>
    <x v="0"/>
    <x v="0"/>
    <m/>
    <x v="4"/>
    <x v="17"/>
    <x v="1"/>
  </r>
  <r>
    <d v="2016-05-03T00:00:00"/>
    <s v="A3457238"/>
    <s v="B8960-16G"/>
    <s v="M.JOTHI"/>
    <x v="0"/>
    <x v="1"/>
    <n v="1"/>
    <x v="0"/>
    <x v="0"/>
    <m/>
    <x v="4"/>
    <x v="17"/>
    <x v="1"/>
  </r>
  <r>
    <d v="2016-05-03T00:00:00"/>
    <s v="A3458176"/>
    <s v="B8967-16I"/>
    <s v="M.JOTHI"/>
    <x v="0"/>
    <x v="0"/>
    <n v="1"/>
    <x v="0"/>
    <x v="0"/>
    <m/>
    <x v="4"/>
    <x v="17"/>
    <x v="1"/>
  </r>
  <r>
    <d v="2016-05-03T00:00:00"/>
    <s v="A3459460"/>
    <s v="B8960-16G"/>
    <s v="M.JOTHI"/>
    <x v="0"/>
    <x v="3"/>
    <n v="1"/>
    <x v="0"/>
    <x v="0"/>
    <m/>
    <x v="4"/>
    <x v="17"/>
    <x v="1"/>
  </r>
  <r>
    <d v="2016-05-03T00:00:00"/>
    <s v="A3458177"/>
    <s v="B8967-16I"/>
    <s v="M.JOTHI"/>
    <x v="0"/>
    <x v="2"/>
    <n v="1"/>
    <x v="0"/>
    <x v="0"/>
    <m/>
    <x v="4"/>
    <x v="17"/>
    <x v="1"/>
  </r>
  <r>
    <d v="2016-05-03T00:00:00"/>
    <s v="A3458180"/>
    <s v="B8967-16I"/>
    <s v="M.JOTHI"/>
    <x v="0"/>
    <x v="0"/>
    <n v="1"/>
    <x v="0"/>
    <x v="0"/>
    <m/>
    <x v="4"/>
    <x v="17"/>
    <x v="1"/>
  </r>
  <r>
    <d v="2016-05-03T00:00:00"/>
    <s v="A3458180"/>
    <s v="B8967-16I"/>
    <s v="M.JOTHI"/>
    <x v="0"/>
    <x v="1"/>
    <n v="1"/>
    <x v="0"/>
    <x v="0"/>
    <m/>
    <x v="4"/>
    <x v="17"/>
    <x v="1"/>
  </r>
  <r>
    <d v="2016-05-03T00:00:00"/>
    <s v="A3458180"/>
    <s v="B8967-16I"/>
    <s v="M.JOTHI"/>
    <x v="0"/>
    <x v="3"/>
    <n v="1"/>
    <x v="0"/>
    <x v="0"/>
    <m/>
    <x v="4"/>
    <x v="17"/>
    <x v="1"/>
  </r>
  <r>
    <d v="2016-05-03T00:00:00"/>
    <s v="A3458178"/>
    <s v="B8967-16I"/>
    <s v="M.JOTHI"/>
    <x v="0"/>
    <x v="0"/>
    <n v="1"/>
    <x v="0"/>
    <x v="0"/>
    <m/>
    <x v="4"/>
    <x v="17"/>
    <x v="1"/>
  </r>
  <r>
    <d v="2016-05-03T00:00:00"/>
    <s v="A3459458"/>
    <s v="B8960-16G"/>
    <s v="M.JOTHI"/>
    <x v="0"/>
    <x v="1"/>
    <n v="1"/>
    <x v="0"/>
    <x v="0"/>
    <m/>
    <x v="4"/>
    <x v="17"/>
    <x v="1"/>
  </r>
  <r>
    <d v="2016-05-03T00:00:00"/>
    <s v="A3456684"/>
    <s v="B8960-16G"/>
    <s v="M.JOTHI"/>
    <x v="0"/>
    <x v="1"/>
    <n v="2"/>
    <x v="0"/>
    <x v="0"/>
    <m/>
    <x v="4"/>
    <x v="17"/>
    <x v="1"/>
  </r>
  <r>
    <d v="2016-05-03T00:00:00"/>
    <s v="A3456684"/>
    <s v="B8960-16G"/>
    <s v="M.JOTHI"/>
    <x v="0"/>
    <x v="3"/>
    <n v="2"/>
    <x v="0"/>
    <x v="0"/>
    <m/>
    <x v="4"/>
    <x v="17"/>
    <x v="1"/>
  </r>
  <r>
    <d v="2016-05-03T00:00:00"/>
    <s v="A3459449"/>
    <s v="B8960-16G"/>
    <s v="M.JOTHI"/>
    <x v="0"/>
    <x v="3"/>
    <n v="2"/>
    <x v="0"/>
    <x v="0"/>
    <m/>
    <x v="4"/>
    <x v="17"/>
    <x v="1"/>
  </r>
  <r>
    <d v="2016-05-03T00:00:00"/>
    <s v="A3459446"/>
    <s v="B8078-9A"/>
    <s v="M.JOTHI"/>
    <x v="0"/>
    <x v="9"/>
    <n v="3"/>
    <x v="0"/>
    <x v="0"/>
    <m/>
    <x v="4"/>
    <x v="17"/>
    <x v="1"/>
  </r>
  <r>
    <d v="2016-05-03T00:00:00"/>
    <s v="A3458182"/>
    <s v="B8967-16I"/>
    <s v="M.JOTHI"/>
    <x v="0"/>
    <x v="3"/>
    <n v="2"/>
    <x v="0"/>
    <x v="0"/>
    <m/>
    <x v="4"/>
    <x v="17"/>
    <x v="1"/>
  </r>
  <r>
    <d v="2016-05-03T00:00:00"/>
    <s v="A3456963"/>
    <s v="B8078-9A"/>
    <s v="M.JOTHI"/>
    <x v="0"/>
    <x v="3"/>
    <n v="5"/>
    <x v="0"/>
    <x v="0"/>
    <m/>
    <x v="4"/>
    <x v="17"/>
    <x v="1"/>
  </r>
  <r>
    <d v="2016-05-03T00:00:00"/>
    <s v="A3457411"/>
    <s v="B8960-16G"/>
    <s v="M.JOTHI"/>
    <x v="0"/>
    <x v="0"/>
    <n v="1"/>
    <x v="0"/>
    <x v="0"/>
    <m/>
    <x v="4"/>
    <x v="17"/>
    <x v="1"/>
  </r>
  <r>
    <d v="2016-05-03T00:00:00"/>
    <s v="A3457411"/>
    <s v="B8960-16G"/>
    <s v="M.JOTHI"/>
    <x v="0"/>
    <x v="1"/>
    <n v="1"/>
    <x v="0"/>
    <x v="0"/>
    <m/>
    <x v="4"/>
    <x v="17"/>
    <x v="1"/>
  </r>
  <r>
    <d v="2016-05-03T00:00:00"/>
    <s v="A3457411"/>
    <s v="B8960-16G"/>
    <s v="M.JOTHI"/>
    <x v="0"/>
    <x v="3"/>
    <n v="4"/>
    <x v="0"/>
    <x v="0"/>
    <m/>
    <x v="4"/>
    <x v="17"/>
    <x v="1"/>
  </r>
  <r>
    <d v="2016-05-03T00:00:00"/>
    <s v="A3461086"/>
    <s v="B8960-16G"/>
    <s v="M.JOTHI"/>
    <x v="0"/>
    <x v="3"/>
    <n v="1"/>
    <x v="0"/>
    <x v="0"/>
    <m/>
    <x v="4"/>
    <x v="17"/>
    <x v="1"/>
  </r>
  <r>
    <d v="2016-05-03T00:00:00"/>
    <s v="A3458177"/>
    <s v="B8967"/>
    <s v="KZ"/>
    <x v="1"/>
    <x v="18"/>
    <n v="1"/>
    <x v="1"/>
    <x v="2"/>
    <n v="3"/>
    <x v="4"/>
    <x v="17"/>
    <x v="1"/>
  </r>
  <r>
    <d v="2016-05-03T00:00:00"/>
    <s v="A3459457"/>
    <s v="B8960-16G"/>
    <s v="KELLY"/>
    <x v="0"/>
    <x v="20"/>
    <n v="1"/>
    <x v="0"/>
    <x v="1"/>
    <m/>
    <x v="4"/>
    <x v="17"/>
    <x v="1"/>
  </r>
  <r>
    <d v="2016-05-03T00:00:00"/>
    <s v="A3459460"/>
    <s v="B8960-16G"/>
    <s v="kia"/>
    <x v="0"/>
    <x v="20"/>
    <n v="1"/>
    <x v="0"/>
    <x v="1"/>
    <m/>
    <x v="4"/>
    <x v="17"/>
    <x v="1"/>
  </r>
  <r>
    <d v="2016-05-03T00:00:00"/>
    <s v="A3456969"/>
    <s v="B8078-9A"/>
    <s v="kia"/>
    <x v="0"/>
    <x v="6"/>
    <n v="1"/>
    <x v="0"/>
    <x v="1"/>
    <m/>
    <x v="4"/>
    <x v="17"/>
    <x v="1"/>
  </r>
  <r>
    <d v="2016-05-04T00:00:00"/>
    <s v="A3461297"/>
    <s v="B8078-9A"/>
    <s v="kia"/>
    <x v="0"/>
    <x v="0"/>
    <n v="2"/>
    <x v="0"/>
    <x v="0"/>
    <m/>
    <x v="4"/>
    <x v="17"/>
    <x v="1"/>
  </r>
  <r>
    <d v="2016-05-04T00:00:00"/>
    <s v="A3461297"/>
    <s v="B8078-9A"/>
    <s v="kia"/>
    <x v="0"/>
    <x v="1"/>
    <n v="1"/>
    <x v="0"/>
    <x v="0"/>
    <m/>
    <x v="4"/>
    <x v="17"/>
    <x v="1"/>
  </r>
  <r>
    <d v="2016-05-04T00:00:00"/>
    <s v="A3456915"/>
    <s v="B8078-9A"/>
    <s v="kia"/>
    <x v="0"/>
    <x v="0"/>
    <n v="1"/>
    <x v="0"/>
    <x v="0"/>
    <m/>
    <x v="4"/>
    <x v="17"/>
    <x v="1"/>
  </r>
  <r>
    <d v="2016-05-04T00:00:00"/>
    <s v="A3456968"/>
    <s v="B8078-9A"/>
    <s v="kia"/>
    <x v="0"/>
    <x v="2"/>
    <n v="2"/>
    <x v="0"/>
    <x v="0"/>
    <m/>
    <x v="4"/>
    <x v="17"/>
    <x v="1"/>
  </r>
  <r>
    <d v="2016-05-04T00:00:00"/>
    <s v="A3460604"/>
    <s v="B8960-16G"/>
    <s v="kia"/>
    <x v="0"/>
    <x v="1"/>
    <n v="1"/>
    <x v="0"/>
    <x v="0"/>
    <m/>
    <x v="4"/>
    <x v="17"/>
    <x v="1"/>
  </r>
  <r>
    <d v="2016-05-04T00:00:00"/>
    <s v="A3460604"/>
    <s v="B8960-16G"/>
    <s v="kia"/>
    <x v="0"/>
    <x v="3"/>
    <n v="1"/>
    <x v="0"/>
    <x v="0"/>
    <m/>
    <x v="4"/>
    <x v="17"/>
    <x v="1"/>
  </r>
  <r>
    <d v="2016-05-04T00:00:00"/>
    <s v="A3460034"/>
    <s v="B7670-9N"/>
    <s v="kia"/>
    <x v="0"/>
    <x v="0"/>
    <n v="1"/>
    <x v="0"/>
    <x v="0"/>
    <m/>
    <x v="4"/>
    <x v="17"/>
    <x v="1"/>
  </r>
  <r>
    <d v="2016-05-04T00:00:00"/>
    <s v="A3460239"/>
    <s v="B7677-9V"/>
    <s v="kia"/>
    <x v="0"/>
    <x v="0"/>
    <n v="1"/>
    <x v="0"/>
    <x v="0"/>
    <m/>
    <x v="4"/>
    <x v="17"/>
    <x v="1"/>
  </r>
  <r>
    <d v="2016-05-04T00:00:00"/>
    <s v="A3460242"/>
    <s v="B7677-9V"/>
    <s v="kia"/>
    <x v="0"/>
    <x v="9"/>
    <n v="1"/>
    <x v="0"/>
    <x v="0"/>
    <m/>
    <x v="4"/>
    <x v="17"/>
    <x v="1"/>
  </r>
  <r>
    <d v="2016-05-04T00:00:00"/>
    <s v="P1025096"/>
    <s v="B4303-5M"/>
    <s v="kia"/>
    <x v="0"/>
    <x v="1"/>
    <n v="1"/>
    <x v="0"/>
    <x v="0"/>
    <m/>
    <x v="4"/>
    <x v="17"/>
    <x v="1"/>
  </r>
  <r>
    <d v="2016-05-04T00:00:00"/>
    <s v="P1025087"/>
    <s v="B4401-9L"/>
    <s v="kia"/>
    <x v="0"/>
    <x v="3"/>
    <n v="6"/>
    <x v="0"/>
    <x v="0"/>
    <m/>
    <x v="4"/>
    <x v="17"/>
    <x v="1"/>
  </r>
  <r>
    <d v="2016-05-04T00:00:00"/>
    <s v="A3458853"/>
    <s v="B8031-9M"/>
    <s v="kia"/>
    <x v="0"/>
    <x v="2"/>
    <n v="3"/>
    <x v="0"/>
    <x v="0"/>
    <m/>
    <x v="4"/>
    <x v="17"/>
    <x v="1"/>
  </r>
  <r>
    <d v="2016-05-04T00:00:00"/>
    <s v="A3458853"/>
    <s v="B8031-9M"/>
    <s v="kia"/>
    <x v="0"/>
    <x v="0"/>
    <n v="1"/>
    <x v="0"/>
    <x v="0"/>
    <m/>
    <x v="4"/>
    <x v="17"/>
    <x v="1"/>
  </r>
  <r>
    <d v="2016-05-04T00:00:00"/>
    <s v="A3461055"/>
    <s v="B4402-9L"/>
    <s v="kia"/>
    <x v="0"/>
    <x v="1"/>
    <n v="1"/>
    <x v="0"/>
    <x v="0"/>
    <m/>
    <x v="4"/>
    <x v="17"/>
    <x v="1"/>
  </r>
  <r>
    <d v="2016-05-04T00:00:00"/>
    <s v="A3461052"/>
    <s v="B4402-9L"/>
    <s v="kia"/>
    <x v="0"/>
    <x v="1"/>
    <n v="1"/>
    <x v="0"/>
    <x v="0"/>
    <m/>
    <x v="4"/>
    <x v="17"/>
    <x v="1"/>
  </r>
  <r>
    <d v="2016-05-04T00:00:00"/>
    <s v="A3461037"/>
    <s v="B8078-9A"/>
    <s v="M.JOTHI"/>
    <x v="0"/>
    <x v="1"/>
    <n v="1"/>
    <x v="0"/>
    <x v="0"/>
    <m/>
    <x v="4"/>
    <x v="17"/>
    <x v="1"/>
  </r>
  <r>
    <d v="2016-05-04T00:00:00"/>
    <s v="A3457190"/>
    <s v="B8088-9S"/>
    <s v="M.JOTHI"/>
    <x v="0"/>
    <x v="2"/>
    <n v="1"/>
    <x v="0"/>
    <x v="0"/>
    <m/>
    <x v="4"/>
    <x v="17"/>
    <x v="1"/>
  </r>
  <r>
    <d v="2016-05-04T00:00:00"/>
    <s v="A3461005"/>
    <s v="B8960-16G"/>
    <s v="M.JOTHI"/>
    <x v="0"/>
    <x v="2"/>
    <n v="1"/>
    <x v="0"/>
    <x v="0"/>
    <m/>
    <x v="4"/>
    <x v="17"/>
    <x v="1"/>
  </r>
  <r>
    <d v="2016-05-04T00:00:00"/>
    <s v="A3461003"/>
    <s v="B8960-16G"/>
    <s v="M.JOTHI"/>
    <x v="0"/>
    <x v="0"/>
    <n v="1"/>
    <x v="0"/>
    <x v="0"/>
    <m/>
    <x v="4"/>
    <x v="17"/>
    <x v="1"/>
  </r>
  <r>
    <d v="2016-05-04T00:00:00"/>
    <s v="A3456966"/>
    <s v="B8078-9A"/>
    <s v="M.JOTHI"/>
    <x v="0"/>
    <x v="2"/>
    <n v="1"/>
    <x v="0"/>
    <x v="0"/>
    <m/>
    <x v="4"/>
    <x v="17"/>
    <x v="1"/>
  </r>
  <r>
    <d v="2016-05-04T00:00:00"/>
    <s v="A3456213"/>
    <s v="B7953-9U"/>
    <s v="M.JOTHI"/>
    <x v="0"/>
    <x v="9"/>
    <n v="20"/>
    <x v="0"/>
    <x v="0"/>
    <m/>
    <x v="4"/>
    <x v="17"/>
    <x v="1"/>
  </r>
  <r>
    <d v="2016-05-04T00:00:00"/>
    <s v="A3457055"/>
    <s v="B7953-9U"/>
    <s v="M.JOTHI"/>
    <x v="0"/>
    <x v="9"/>
    <n v="4"/>
    <x v="0"/>
    <x v="0"/>
    <m/>
    <x v="4"/>
    <x v="17"/>
    <x v="1"/>
  </r>
  <r>
    <d v="2016-05-04T00:00:00"/>
    <s v="A3457058"/>
    <s v="B7953-9U"/>
    <s v="M.JOTHI"/>
    <x v="0"/>
    <x v="9"/>
    <n v="7"/>
    <x v="0"/>
    <x v="0"/>
    <m/>
    <x v="4"/>
    <x v="17"/>
    <x v="1"/>
  </r>
  <r>
    <d v="2016-05-04T00:00:00"/>
    <s v="A3461009"/>
    <s v="B8960-16G"/>
    <s v="M.JOTHI"/>
    <x v="0"/>
    <x v="3"/>
    <n v="1"/>
    <x v="0"/>
    <x v="0"/>
    <m/>
    <x v="4"/>
    <x v="17"/>
    <x v="1"/>
  </r>
  <r>
    <d v="2016-05-04T00:00:00"/>
    <s v="A3460605"/>
    <s v="B8960-16G"/>
    <s v="M.JOTHI"/>
    <x v="0"/>
    <x v="0"/>
    <n v="2"/>
    <x v="0"/>
    <x v="0"/>
    <m/>
    <x v="4"/>
    <x v="17"/>
    <x v="1"/>
  </r>
  <r>
    <d v="2016-05-04T00:00:00"/>
    <s v="A3461006"/>
    <s v="B8960-16G"/>
    <s v="M.JOTHI"/>
    <x v="0"/>
    <x v="1"/>
    <n v="1"/>
    <x v="0"/>
    <x v="0"/>
    <m/>
    <x v="4"/>
    <x v="17"/>
    <x v="1"/>
  </r>
  <r>
    <d v="2016-05-04T00:00:00"/>
    <s v="A3457912"/>
    <s v="B8088-9S"/>
    <s v="M.JOTHI"/>
    <x v="0"/>
    <x v="2"/>
    <n v="1"/>
    <x v="0"/>
    <x v="0"/>
    <m/>
    <x v="4"/>
    <x v="17"/>
    <x v="1"/>
  </r>
  <r>
    <d v="2016-05-04T00:00:00"/>
    <s v="A3461033"/>
    <s v="B8078-9A"/>
    <s v="M.JOTHI"/>
    <x v="0"/>
    <x v="0"/>
    <n v="2"/>
    <x v="0"/>
    <x v="0"/>
    <m/>
    <x v="4"/>
    <x v="17"/>
    <x v="1"/>
  </r>
  <r>
    <d v="2016-05-04T00:00:00"/>
    <s v="A3460606"/>
    <s v="B8960-16G"/>
    <s v="M.JOTHI"/>
    <x v="0"/>
    <x v="1"/>
    <n v="1"/>
    <x v="0"/>
    <x v="0"/>
    <m/>
    <x v="4"/>
    <x v="17"/>
    <x v="1"/>
  </r>
  <r>
    <d v="2016-05-04T00:00:00"/>
    <s v="A3456966"/>
    <s v="B8078"/>
    <s v="QK"/>
    <x v="1"/>
    <x v="18"/>
    <n v="1"/>
    <x v="1"/>
    <x v="2"/>
    <n v="6"/>
    <x v="4"/>
    <x v="17"/>
    <x v="1"/>
  </r>
  <r>
    <d v="2016-05-04T00:00:00"/>
    <s v="A3459717"/>
    <s v="B7920-9V"/>
    <s v="kia"/>
    <x v="0"/>
    <x v="4"/>
    <n v="1"/>
    <x v="0"/>
    <x v="1"/>
    <m/>
    <x v="4"/>
    <x v="17"/>
    <x v="1"/>
  </r>
  <r>
    <d v="2016-05-04T00:00:00"/>
    <s v="A3460606"/>
    <s v="B8960-16G"/>
    <s v="KELLY"/>
    <x v="0"/>
    <x v="7"/>
    <n v="1"/>
    <x v="0"/>
    <x v="1"/>
    <m/>
    <x v="4"/>
    <x v="17"/>
    <x v="1"/>
  </r>
  <r>
    <d v="2016-05-05T00:00:00"/>
    <s v="P1025126"/>
    <s v="B4330-5P"/>
    <s v="M.JOTHI"/>
    <x v="0"/>
    <x v="0"/>
    <n v="2"/>
    <x v="0"/>
    <x v="0"/>
    <m/>
    <x v="4"/>
    <x v="17"/>
    <x v="1"/>
  </r>
  <r>
    <d v="2016-05-05T00:00:00"/>
    <s v="P1025126"/>
    <s v="B4330-5P"/>
    <s v="M.JOTHI"/>
    <x v="0"/>
    <x v="1"/>
    <n v="1"/>
    <x v="0"/>
    <x v="0"/>
    <m/>
    <x v="4"/>
    <x v="17"/>
    <x v="1"/>
  </r>
  <r>
    <d v="2016-05-05T00:00:00"/>
    <s v="A3457241"/>
    <s v="B8960-16G"/>
    <s v="KELLY"/>
    <x v="0"/>
    <x v="0"/>
    <n v="1"/>
    <x v="0"/>
    <x v="0"/>
    <m/>
    <x v="4"/>
    <x v="17"/>
    <x v="1"/>
  </r>
  <r>
    <d v="2016-05-05T00:00:00"/>
    <s v="A3457241"/>
    <s v="B8960-16G"/>
    <s v="KELLY"/>
    <x v="0"/>
    <x v="1"/>
    <n v="1"/>
    <x v="0"/>
    <x v="0"/>
    <m/>
    <x v="4"/>
    <x v="17"/>
    <x v="1"/>
  </r>
  <r>
    <d v="2016-05-05T00:00:00"/>
    <s v="A3460603"/>
    <s v="B8960-16G"/>
    <s v="KELLY"/>
    <x v="0"/>
    <x v="0"/>
    <n v="2"/>
    <x v="0"/>
    <x v="0"/>
    <m/>
    <x v="4"/>
    <x v="17"/>
    <x v="1"/>
  </r>
  <r>
    <d v="2016-05-05T00:00:00"/>
    <s v="A3460603"/>
    <s v="B8960-16G"/>
    <s v="KELLY"/>
    <x v="0"/>
    <x v="1"/>
    <n v="4"/>
    <x v="0"/>
    <x v="0"/>
    <m/>
    <x v="4"/>
    <x v="17"/>
    <x v="1"/>
  </r>
  <r>
    <d v="2016-05-05T00:00:00"/>
    <s v="A3460603"/>
    <s v="B8960-16G"/>
    <s v="KELLY"/>
    <x v="0"/>
    <x v="3"/>
    <n v="2"/>
    <x v="0"/>
    <x v="0"/>
    <m/>
    <x v="4"/>
    <x v="17"/>
    <x v="1"/>
  </r>
  <r>
    <d v="2016-05-05T00:00:00"/>
    <s v="A3460603"/>
    <s v="B8960-16G"/>
    <s v="KELLY"/>
    <x v="0"/>
    <x v="9"/>
    <n v="3"/>
    <x v="0"/>
    <x v="0"/>
    <m/>
    <x v="4"/>
    <x v="17"/>
    <x v="1"/>
  </r>
  <r>
    <d v="2016-05-05T00:00:00"/>
    <s v="A3460608"/>
    <s v="B8960-16G"/>
    <s v="KELLY"/>
    <x v="0"/>
    <x v="3"/>
    <n v="1"/>
    <x v="0"/>
    <x v="0"/>
    <m/>
    <x v="4"/>
    <x v="17"/>
    <x v="1"/>
  </r>
  <r>
    <d v="2016-05-05T00:00:00"/>
    <s v="A3460607"/>
    <s v="B8960-16G"/>
    <s v="KELLY"/>
    <x v="0"/>
    <x v="1"/>
    <n v="7"/>
    <x v="0"/>
    <x v="0"/>
    <m/>
    <x v="4"/>
    <x v="17"/>
    <x v="1"/>
  </r>
  <r>
    <d v="2016-05-05T00:00:00"/>
    <s v="P1025145"/>
    <s v="B4311-5P"/>
    <s v="KELLY"/>
    <x v="0"/>
    <x v="2"/>
    <n v="1"/>
    <x v="0"/>
    <x v="0"/>
    <m/>
    <x v="4"/>
    <x v="17"/>
    <x v="1"/>
  </r>
  <r>
    <d v="2016-05-05T00:00:00"/>
    <s v="A3461035"/>
    <s v="B8078-9A"/>
    <s v="KELLY"/>
    <x v="0"/>
    <x v="1"/>
    <n v="1"/>
    <x v="0"/>
    <x v="0"/>
    <m/>
    <x v="4"/>
    <x v="17"/>
    <x v="1"/>
  </r>
  <r>
    <d v="2016-05-05T00:00:00"/>
    <s v="A3461035"/>
    <s v="B8078-9A"/>
    <s v="KELLY"/>
    <x v="0"/>
    <x v="9"/>
    <n v="5"/>
    <x v="0"/>
    <x v="0"/>
    <m/>
    <x v="4"/>
    <x v="17"/>
    <x v="1"/>
  </r>
  <r>
    <d v="2016-05-05T00:00:00"/>
    <s v="A3461040"/>
    <s v="B8078-9A"/>
    <s v="KELLY"/>
    <x v="0"/>
    <x v="2"/>
    <n v="1"/>
    <x v="0"/>
    <x v="0"/>
    <m/>
    <x v="4"/>
    <x v="17"/>
    <x v="1"/>
  </r>
  <r>
    <d v="2016-05-05T00:00:00"/>
    <s v="A3461040"/>
    <s v="B8078-9A"/>
    <s v="KELLY"/>
    <x v="0"/>
    <x v="1"/>
    <n v="1"/>
    <x v="0"/>
    <x v="0"/>
    <m/>
    <x v="4"/>
    <x v="17"/>
    <x v="1"/>
  </r>
  <r>
    <d v="2016-05-05T00:00:00"/>
    <s v="A3460610"/>
    <s v="B8960-16G"/>
    <s v="KELLY"/>
    <x v="0"/>
    <x v="3"/>
    <n v="1"/>
    <x v="0"/>
    <x v="0"/>
    <m/>
    <x v="4"/>
    <x v="17"/>
    <x v="1"/>
  </r>
  <r>
    <d v="2016-05-05T00:00:00"/>
    <s v="A3460611"/>
    <s v="B8960-16G"/>
    <s v="KELLY"/>
    <x v="0"/>
    <x v="2"/>
    <n v="1"/>
    <x v="0"/>
    <x v="0"/>
    <m/>
    <x v="4"/>
    <x v="17"/>
    <x v="1"/>
  </r>
  <r>
    <d v="2016-05-05T00:00:00"/>
    <s v="A3461575"/>
    <s v="B9508-10V"/>
    <s v="KELLY"/>
    <x v="0"/>
    <x v="9"/>
    <n v="1"/>
    <x v="0"/>
    <x v="0"/>
    <m/>
    <x v="4"/>
    <x v="17"/>
    <x v="1"/>
  </r>
  <r>
    <d v="2016-05-05T00:00:00"/>
    <s v="A3461013"/>
    <s v="B8960-16G"/>
    <s v="M.JOTHI"/>
    <x v="0"/>
    <x v="1"/>
    <n v="1"/>
    <x v="0"/>
    <x v="0"/>
    <m/>
    <x v="4"/>
    <x v="17"/>
    <x v="1"/>
  </r>
  <r>
    <d v="2016-05-05T00:00:00"/>
    <s v="A3461047"/>
    <s v="B8078-9A"/>
    <s v="M.JOTHI"/>
    <x v="0"/>
    <x v="0"/>
    <n v="1"/>
    <x v="0"/>
    <x v="0"/>
    <m/>
    <x v="4"/>
    <x v="17"/>
    <x v="1"/>
  </r>
  <r>
    <d v="2016-05-05T00:00:00"/>
    <s v="A3461047"/>
    <s v="B8078-9A"/>
    <s v="M.JOTHI"/>
    <x v="0"/>
    <x v="1"/>
    <n v="1"/>
    <x v="0"/>
    <x v="0"/>
    <m/>
    <x v="4"/>
    <x v="17"/>
    <x v="1"/>
  </r>
  <r>
    <d v="2016-05-05T00:00:00"/>
    <s v="A3461047"/>
    <s v="B8078-9A"/>
    <s v="M.JOTHI"/>
    <x v="0"/>
    <x v="3"/>
    <n v="1"/>
    <x v="0"/>
    <x v="0"/>
    <m/>
    <x v="4"/>
    <x v="17"/>
    <x v="1"/>
  </r>
  <r>
    <d v="2016-05-05T00:00:00"/>
    <s v="A3461046"/>
    <s v="B8078-9A"/>
    <s v="M.JOTHI"/>
    <x v="0"/>
    <x v="9"/>
    <n v="12"/>
    <x v="0"/>
    <x v="0"/>
    <m/>
    <x v="4"/>
    <x v="17"/>
    <x v="1"/>
  </r>
  <r>
    <d v="2016-05-05T00:00:00"/>
    <s v="P1025146"/>
    <s v="B4309-5P"/>
    <s v="M.JOTHI"/>
    <x v="0"/>
    <x v="2"/>
    <n v="1"/>
    <x v="0"/>
    <x v="0"/>
    <m/>
    <x v="4"/>
    <x v="17"/>
    <x v="1"/>
  </r>
  <r>
    <d v="2016-05-05T00:00:00"/>
    <s v="A3456970"/>
    <s v="B8078-9A"/>
    <s v="M.JOTHI"/>
    <x v="0"/>
    <x v="9"/>
    <n v="2"/>
    <x v="0"/>
    <x v="0"/>
    <m/>
    <x v="4"/>
    <x v="17"/>
    <x v="1"/>
  </r>
  <r>
    <d v="2016-05-05T00:00:00"/>
    <s v="A3461034"/>
    <s v="B8078-9A"/>
    <s v="M.JOTHI"/>
    <x v="0"/>
    <x v="9"/>
    <n v="12"/>
    <x v="0"/>
    <x v="0"/>
    <m/>
    <x v="4"/>
    <x v="17"/>
    <x v="1"/>
  </r>
  <r>
    <d v="2016-05-05T00:00:00"/>
    <s v="A3461600"/>
    <s v="B4403-9K"/>
    <s v="chin"/>
    <x v="0"/>
    <x v="2"/>
    <n v="1"/>
    <x v="0"/>
    <x v="0"/>
    <m/>
    <x v="4"/>
    <x v="17"/>
    <x v="1"/>
  </r>
  <r>
    <d v="2016-05-05T00:00:00"/>
    <s v="A3461600"/>
    <s v="B4403-9K"/>
    <s v="chin"/>
    <x v="0"/>
    <x v="3"/>
    <n v="2"/>
    <x v="0"/>
    <x v="0"/>
    <m/>
    <x v="4"/>
    <x v="17"/>
    <x v="1"/>
  </r>
  <r>
    <d v="2016-05-05T00:00:00"/>
    <s v="A3461690"/>
    <s v="B4319-5P"/>
    <s v="chin"/>
    <x v="0"/>
    <x v="1"/>
    <n v="1"/>
    <x v="0"/>
    <x v="0"/>
    <m/>
    <x v="4"/>
    <x v="17"/>
    <x v="1"/>
  </r>
  <r>
    <d v="2016-05-05T00:00:00"/>
    <s v="A3461690"/>
    <s v="B4319-5P"/>
    <s v="chin"/>
    <x v="0"/>
    <x v="3"/>
    <n v="1"/>
    <x v="0"/>
    <x v="0"/>
    <m/>
    <x v="4"/>
    <x v="17"/>
    <x v="1"/>
  </r>
  <r>
    <d v="2016-05-05T00:00:00"/>
    <s v="A3461602"/>
    <s v="B4403-9K"/>
    <s v="chin"/>
    <x v="0"/>
    <x v="0"/>
    <n v="1"/>
    <x v="0"/>
    <x v="0"/>
    <m/>
    <x v="4"/>
    <x v="17"/>
    <x v="1"/>
  </r>
  <r>
    <d v="2016-05-05T00:00:00"/>
    <s v="A3461602"/>
    <s v="B4403-9K"/>
    <s v="chin"/>
    <x v="0"/>
    <x v="1"/>
    <n v="1"/>
    <x v="0"/>
    <x v="0"/>
    <m/>
    <x v="4"/>
    <x v="17"/>
    <x v="1"/>
  </r>
  <r>
    <d v="2016-05-05T00:00:00"/>
    <s v="A3461590"/>
    <s v="B4309-5P"/>
    <s v="chin"/>
    <x v="0"/>
    <x v="3"/>
    <n v="1"/>
    <x v="0"/>
    <x v="0"/>
    <m/>
    <x v="4"/>
    <x v="17"/>
    <x v="1"/>
  </r>
  <r>
    <d v="2016-05-05T00:00:00"/>
    <s v="A3461689"/>
    <s v="B4319-5P"/>
    <s v="chin"/>
    <x v="0"/>
    <x v="3"/>
    <n v="1"/>
    <x v="0"/>
    <x v="0"/>
    <m/>
    <x v="4"/>
    <x v="17"/>
    <x v="1"/>
  </r>
  <r>
    <d v="2016-05-05T00:00:00"/>
    <s v="A3461303"/>
    <s v="B4320-5M"/>
    <s v="chin"/>
    <x v="0"/>
    <x v="1"/>
    <n v="1"/>
    <x v="0"/>
    <x v="0"/>
    <m/>
    <x v="4"/>
    <x v="17"/>
    <x v="1"/>
  </r>
  <r>
    <d v="2016-05-05T00:00:00"/>
    <s v="A3461303"/>
    <s v="B4320-5M"/>
    <s v="chin"/>
    <x v="0"/>
    <x v="3"/>
    <n v="1"/>
    <x v="0"/>
    <x v="0"/>
    <m/>
    <x v="4"/>
    <x v="17"/>
    <x v="1"/>
  </r>
  <r>
    <d v="2016-05-05T00:00:00"/>
    <s v="A3461310"/>
    <s v="B4320-5M"/>
    <s v="chin"/>
    <x v="0"/>
    <x v="3"/>
    <n v="3"/>
    <x v="0"/>
    <x v="0"/>
    <m/>
    <x v="4"/>
    <x v="17"/>
    <x v="1"/>
  </r>
  <r>
    <d v="2016-05-05T00:00:00"/>
    <s v="A3461690"/>
    <s v="B4319"/>
    <s v="KZ"/>
    <x v="1"/>
    <x v="16"/>
    <n v="1"/>
    <x v="1"/>
    <x v="2"/>
    <n v="2"/>
    <x v="4"/>
    <x v="17"/>
    <x v="1"/>
  </r>
  <r>
    <d v="2016-05-05T00:00:00"/>
    <s v="A3461689"/>
    <s v="B4319-5P"/>
    <s v="M.JOTHI"/>
    <x v="0"/>
    <x v="6"/>
    <n v="1"/>
    <x v="0"/>
    <x v="1"/>
    <m/>
    <x v="4"/>
    <x v="17"/>
    <x v="1"/>
  </r>
  <r>
    <d v="2016-05-06T00:00:00"/>
    <s v="A3461010"/>
    <s v="B8960-16G"/>
    <s v="PEE"/>
    <x v="0"/>
    <x v="1"/>
    <n v="1"/>
    <x v="0"/>
    <x v="0"/>
    <m/>
    <x v="4"/>
    <x v="17"/>
    <x v="1"/>
  </r>
  <r>
    <d v="2016-05-06T00:00:00"/>
    <s v="A3461011"/>
    <s v="B8960-16G"/>
    <s v="PEE"/>
    <x v="0"/>
    <x v="2"/>
    <n v="1"/>
    <x v="0"/>
    <x v="0"/>
    <m/>
    <x v="4"/>
    <x v="17"/>
    <x v="1"/>
  </r>
  <r>
    <d v="2016-05-06T00:00:00"/>
    <s v="A3461012"/>
    <s v="B8960-16G"/>
    <s v="PEE"/>
    <x v="0"/>
    <x v="1"/>
    <n v="2"/>
    <x v="0"/>
    <x v="0"/>
    <m/>
    <x v="4"/>
    <x v="17"/>
    <x v="1"/>
  </r>
  <r>
    <d v="2016-05-06T00:00:00"/>
    <s v="A3461589"/>
    <s v="B4309-5P"/>
    <s v="PEE"/>
    <x v="0"/>
    <x v="0"/>
    <n v="1"/>
    <x v="0"/>
    <x v="0"/>
    <m/>
    <x v="4"/>
    <x v="17"/>
    <x v="1"/>
  </r>
  <r>
    <d v="2016-05-06T00:00:00"/>
    <s v="A3461601"/>
    <s v="B4403-9K"/>
    <s v="PEE"/>
    <x v="0"/>
    <x v="0"/>
    <n v="2"/>
    <x v="0"/>
    <x v="0"/>
    <m/>
    <x v="4"/>
    <x v="17"/>
    <x v="1"/>
  </r>
  <r>
    <d v="2016-05-06T00:00:00"/>
    <s v="A3457211"/>
    <s v="B4322-9L"/>
    <s v="PEE"/>
    <x v="0"/>
    <x v="2"/>
    <n v="1"/>
    <x v="0"/>
    <x v="0"/>
    <m/>
    <x v="4"/>
    <x v="17"/>
    <x v="1"/>
  </r>
  <r>
    <d v="2016-05-06T00:00:00"/>
    <s v="A3461309"/>
    <s v="B4320-5M"/>
    <s v="PEE"/>
    <x v="0"/>
    <x v="3"/>
    <n v="8"/>
    <x v="0"/>
    <x v="0"/>
    <m/>
    <x v="4"/>
    <x v="17"/>
    <x v="1"/>
  </r>
  <r>
    <d v="2016-05-06T00:00:00"/>
    <s v="A3461693"/>
    <s v="B4319-5P"/>
    <s v="M.JOTHI"/>
    <x v="0"/>
    <x v="3"/>
    <n v="1"/>
    <x v="0"/>
    <x v="0"/>
    <m/>
    <x v="4"/>
    <x v="17"/>
    <x v="1"/>
  </r>
  <r>
    <d v="2016-05-06T00:00:00"/>
    <s v="A3461622"/>
    <s v="B8004-9H"/>
    <s v="M.JOTHI"/>
    <x v="0"/>
    <x v="3"/>
    <n v="1"/>
    <x v="0"/>
    <x v="0"/>
    <m/>
    <x v="4"/>
    <x v="17"/>
    <x v="1"/>
  </r>
  <r>
    <d v="2016-05-06T00:00:00"/>
    <s v="A3461622"/>
    <s v="B8004-9H"/>
    <s v="M.JOTHI"/>
    <x v="0"/>
    <x v="9"/>
    <n v="1"/>
    <x v="0"/>
    <x v="0"/>
    <m/>
    <x v="4"/>
    <x v="17"/>
    <x v="1"/>
  </r>
  <r>
    <d v="2016-05-06T00:00:00"/>
    <s v="A3461908"/>
    <s v="B9604-5A"/>
    <s v="M.JOTHI"/>
    <x v="0"/>
    <x v="1"/>
    <n v="1"/>
    <x v="0"/>
    <x v="0"/>
    <m/>
    <x v="4"/>
    <x v="17"/>
    <x v="1"/>
  </r>
  <r>
    <d v="2016-05-06T00:00:00"/>
    <s v="A3462053"/>
    <s v="B4319-5P"/>
    <s v="M.JOTHI"/>
    <x v="0"/>
    <x v="0"/>
    <n v="1"/>
    <x v="0"/>
    <x v="0"/>
    <m/>
    <x v="4"/>
    <x v="17"/>
    <x v="1"/>
  </r>
  <r>
    <d v="2016-05-06T00:00:00"/>
    <s v="A3462055"/>
    <s v="B4319-5P"/>
    <s v="M.JOTHI"/>
    <x v="0"/>
    <x v="1"/>
    <n v="1"/>
    <x v="0"/>
    <x v="0"/>
    <m/>
    <x v="4"/>
    <x v="17"/>
    <x v="1"/>
  </r>
  <r>
    <d v="2016-05-06T00:00:00"/>
    <s v="A3461593"/>
    <s v="B4309-5P"/>
    <s v="M.JOTHI"/>
    <x v="0"/>
    <x v="2"/>
    <n v="1"/>
    <x v="0"/>
    <x v="0"/>
    <m/>
    <x v="4"/>
    <x v="17"/>
    <x v="1"/>
  </r>
  <r>
    <d v="2016-05-06T00:00:00"/>
    <s v="A3461691"/>
    <s v="B4319-5P"/>
    <s v="M.JOTHI"/>
    <x v="0"/>
    <x v="0"/>
    <n v="1"/>
    <x v="0"/>
    <x v="0"/>
    <m/>
    <x v="4"/>
    <x v="17"/>
    <x v="1"/>
  </r>
  <r>
    <d v="2016-05-06T00:00:00"/>
    <s v="A3461595"/>
    <s v="B4309-5P"/>
    <s v="M.JOTHI"/>
    <x v="0"/>
    <x v="3"/>
    <n v="1"/>
    <x v="0"/>
    <x v="0"/>
    <m/>
    <x v="4"/>
    <x v="17"/>
    <x v="1"/>
  </r>
  <r>
    <d v="2016-05-06T00:00:00"/>
    <s v="A3461692"/>
    <s v="B4319-5P"/>
    <s v="M.JOTHI"/>
    <x v="0"/>
    <x v="1"/>
    <n v="1"/>
    <x v="0"/>
    <x v="0"/>
    <m/>
    <x v="4"/>
    <x v="17"/>
    <x v="1"/>
  </r>
  <r>
    <d v="2016-05-06T00:00:00"/>
    <s v="A3461036"/>
    <s v="B8078"/>
    <s v="KZ"/>
    <x v="1"/>
    <x v="16"/>
    <n v="1"/>
    <x v="1"/>
    <x v="2"/>
    <n v="3"/>
    <x v="4"/>
    <x v="17"/>
    <x v="1"/>
  </r>
  <r>
    <d v="2016-05-06T00:00:00"/>
    <s v="A3457211"/>
    <s v="B4322-9L"/>
    <s v="PEE"/>
    <x v="0"/>
    <x v="20"/>
    <n v="1"/>
    <x v="0"/>
    <x v="1"/>
    <m/>
    <x v="4"/>
    <x v="17"/>
    <x v="1"/>
  </r>
  <r>
    <d v="2016-05-06T00:00:00"/>
    <s v="A3461580"/>
    <s v="B9508-10V"/>
    <s v="PEE"/>
    <x v="0"/>
    <x v="4"/>
    <n v="1"/>
    <x v="0"/>
    <x v="1"/>
    <m/>
    <x v="4"/>
    <x v="17"/>
    <x v="1"/>
  </r>
  <r>
    <d v="2016-05-06T00:00:00"/>
    <s v="A3461908"/>
    <s v="B9604-5A"/>
    <s v="chin"/>
    <x v="0"/>
    <x v="6"/>
    <n v="1"/>
    <x v="0"/>
    <x v="1"/>
    <m/>
    <x v="4"/>
    <x v="17"/>
    <x v="1"/>
  </r>
  <r>
    <d v="2016-05-07T00:00:00"/>
    <s v="A3461604"/>
    <s v="B4403-9K"/>
    <s v="PEE"/>
    <x v="0"/>
    <x v="2"/>
    <n v="1"/>
    <x v="0"/>
    <x v="0"/>
    <m/>
    <x v="4"/>
    <x v="17"/>
    <x v="1"/>
  </r>
  <r>
    <d v="2016-05-07T00:00:00"/>
    <s v="A3461746"/>
    <s v="B4405-9L"/>
    <s v="PEE"/>
    <x v="0"/>
    <x v="2"/>
    <n v="1"/>
    <x v="0"/>
    <x v="0"/>
    <m/>
    <x v="4"/>
    <x v="17"/>
    <x v="1"/>
  </r>
  <r>
    <d v="2016-05-07T00:00:00"/>
    <s v="A3461745"/>
    <s v="B4405-9L"/>
    <s v="PEE"/>
    <x v="0"/>
    <x v="1"/>
    <n v="2"/>
    <x v="0"/>
    <x v="0"/>
    <m/>
    <x v="4"/>
    <x v="17"/>
    <x v="1"/>
  </r>
  <r>
    <d v="2016-05-07T00:00:00"/>
    <s v="A3461018"/>
    <s v="B8960-16G"/>
    <s v="chin"/>
    <x v="0"/>
    <x v="2"/>
    <n v="1"/>
    <x v="0"/>
    <x v="0"/>
    <m/>
    <x v="4"/>
    <x v="17"/>
    <x v="1"/>
  </r>
  <r>
    <d v="2016-05-07T00:00:00"/>
    <s v="A3461018"/>
    <s v="B8960-16G"/>
    <s v="chin"/>
    <x v="0"/>
    <x v="1"/>
    <n v="1"/>
    <x v="0"/>
    <x v="0"/>
    <m/>
    <x v="4"/>
    <x v="17"/>
    <x v="1"/>
  </r>
  <r>
    <d v="2016-05-07T00:00:00"/>
    <s v="A3461018"/>
    <s v="B8960-16G"/>
    <s v="chin"/>
    <x v="0"/>
    <x v="3"/>
    <n v="4"/>
    <x v="0"/>
    <x v="0"/>
    <m/>
    <x v="4"/>
    <x v="17"/>
    <x v="1"/>
  </r>
  <r>
    <d v="2016-05-07T00:00:00"/>
    <s v="A3457396"/>
    <s v="B8960-16G"/>
    <s v="chin"/>
    <x v="0"/>
    <x v="1"/>
    <n v="2"/>
    <x v="0"/>
    <x v="0"/>
    <m/>
    <x v="4"/>
    <x v="17"/>
    <x v="1"/>
  </r>
  <r>
    <d v="2016-05-07T00:00:00"/>
    <s v="A3457396"/>
    <s v="B8960-16G"/>
    <s v="chin"/>
    <x v="0"/>
    <x v="3"/>
    <n v="4"/>
    <x v="0"/>
    <x v="0"/>
    <m/>
    <x v="4"/>
    <x v="17"/>
    <x v="1"/>
  </r>
  <r>
    <d v="2016-05-07T00:00:00"/>
    <s v="A3461866"/>
    <s v="B8960-16G"/>
    <s v="chin"/>
    <x v="0"/>
    <x v="0"/>
    <n v="2"/>
    <x v="0"/>
    <x v="0"/>
    <m/>
    <x v="4"/>
    <x v="17"/>
    <x v="1"/>
  </r>
  <r>
    <d v="2016-05-07T00:00:00"/>
    <s v="A3461866"/>
    <s v="B8960-16G"/>
    <s v="chin"/>
    <x v="0"/>
    <x v="3"/>
    <n v="4"/>
    <x v="0"/>
    <x v="0"/>
    <m/>
    <x v="4"/>
    <x v="17"/>
    <x v="1"/>
  </r>
  <r>
    <d v="2016-05-07T00:00:00"/>
    <s v="A3461866"/>
    <s v="B8960-16G"/>
    <s v="chin"/>
    <x v="0"/>
    <x v="9"/>
    <n v="1"/>
    <x v="0"/>
    <x v="0"/>
    <m/>
    <x v="4"/>
    <x v="17"/>
    <x v="1"/>
  </r>
  <r>
    <d v="2016-05-07T00:00:00"/>
    <s v="A3461048"/>
    <s v="B8078-9A"/>
    <s v="chin"/>
    <x v="0"/>
    <x v="3"/>
    <n v="1"/>
    <x v="0"/>
    <x v="0"/>
    <m/>
    <x v="4"/>
    <x v="17"/>
    <x v="1"/>
  </r>
  <r>
    <d v="2016-05-07T00:00:00"/>
    <s v="A3461041"/>
    <s v="B8078-9A"/>
    <s v="chin"/>
    <x v="0"/>
    <x v="3"/>
    <n v="2"/>
    <x v="0"/>
    <x v="0"/>
    <m/>
    <x v="4"/>
    <x v="17"/>
    <x v="1"/>
  </r>
  <r>
    <d v="2016-05-07T00:00:00"/>
    <s v="A3462533"/>
    <s v="B4403-9K"/>
    <s v="chin"/>
    <x v="0"/>
    <x v="0"/>
    <n v="3"/>
    <x v="0"/>
    <x v="0"/>
    <m/>
    <x v="4"/>
    <x v="17"/>
    <x v="1"/>
  </r>
  <r>
    <d v="2016-05-07T00:00:00"/>
    <s v="A3462119"/>
    <s v="B4410-9L"/>
    <s v="chin"/>
    <x v="0"/>
    <x v="0"/>
    <n v="1"/>
    <x v="0"/>
    <x v="0"/>
    <m/>
    <x v="4"/>
    <x v="17"/>
    <x v="1"/>
  </r>
  <r>
    <d v="2016-05-07T00:00:00"/>
    <s v="A3462119"/>
    <s v="B4410-9L"/>
    <s v="chin"/>
    <x v="0"/>
    <x v="3"/>
    <n v="1"/>
    <x v="0"/>
    <x v="0"/>
    <m/>
    <x v="4"/>
    <x v="17"/>
    <x v="1"/>
  </r>
  <r>
    <d v="2016-05-07T00:00:00"/>
    <s v="A3461042"/>
    <s v="B8078-9A"/>
    <s v="chin"/>
    <x v="0"/>
    <x v="2"/>
    <n v="1"/>
    <x v="0"/>
    <x v="0"/>
    <m/>
    <x v="4"/>
    <x v="17"/>
    <x v="1"/>
  </r>
  <r>
    <d v="2016-05-07T00:00:00"/>
    <s v="A3461042"/>
    <s v="B8078-9A"/>
    <s v="chin"/>
    <x v="0"/>
    <x v="0"/>
    <n v="1"/>
    <x v="0"/>
    <x v="0"/>
    <m/>
    <x v="4"/>
    <x v="17"/>
    <x v="1"/>
  </r>
  <r>
    <d v="2016-05-07T00:00:00"/>
    <s v="A3461050"/>
    <s v="B8078-9A"/>
    <s v="chin"/>
    <x v="0"/>
    <x v="0"/>
    <n v="1"/>
    <x v="0"/>
    <x v="0"/>
    <m/>
    <x v="4"/>
    <x v="17"/>
    <x v="1"/>
  </r>
  <r>
    <d v="2016-05-07T00:00:00"/>
    <s v="A3461017"/>
    <s v="B8960-16G"/>
    <s v="chin"/>
    <x v="0"/>
    <x v="9"/>
    <n v="1"/>
    <x v="0"/>
    <x v="0"/>
    <m/>
    <x v="4"/>
    <x v="17"/>
    <x v="1"/>
  </r>
  <r>
    <d v="2016-05-07T00:00:00"/>
    <s v="A3461912"/>
    <s v="B9604-5A"/>
    <s v="chin"/>
    <x v="0"/>
    <x v="2"/>
    <n v="1"/>
    <x v="0"/>
    <x v="0"/>
    <m/>
    <x v="4"/>
    <x v="17"/>
    <x v="1"/>
  </r>
  <r>
    <d v="2016-05-07T00:00:00"/>
    <s v="A3462118"/>
    <s v="B4410-9L"/>
    <s v="chin"/>
    <x v="0"/>
    <x v="3"/>
    <n v="1"/>
    <x v="0"/>
    <x v="0"/>
    <m/>
    <x v="4"/>
    <x v="17"/>
    <x v="1"/>
  </r>
  <r>
    <d v="2016-05-07T00:00:00"/>
    <s v="A3461910"/>
    <s v="B9604-5A"/>
    <s v="chin"/>
    <x v="0"/>
    <x v="3"/>
    <n v="1"/>
    <x v="0"/>
    <x v="0"/>
    <m/>
    <x v="4"/>
    <x v="17"/>
    <x v="1"/>
  </r>
  <r>
    <d v="2016-05-07T00:00:00"/>
    <s v="A3461313"/>
    <s v="B4320-5M"/>
    <s v="chin"/>
    <x v="0"/>
    <x v="3"/>
    <n v="1"/>
    <x v="0"/>
    <x v="0"/>
    <m/>
    <x v="4"/>
    <x v="17"/>
    <x v="1"/>
  </r>
  <r>
    <d v="2016-05-07T00:00:00"/>
    <s v="A3462572"/>
    <s v="B4302-5M"/>
    <s v="chin"/>
    <x v="0"/>
    <x v="3"/>
    <n v="1"/>
    <x v="0"/>
    <x v="0"/>
    <m/>
    <x v="4"/>
    <x v="17"/>
    <x v="1"/>
  </r>
  <r>
    <d v="2016-05-07T00:00:00"/>
    <s v="A3461591"/>
    <s v="B4309-5P"/>
    <s v="chin"/>
    <x v="0"/>
    <x v="3"/>
    <n v="1"/>
    <x v="0"/>
    <x v="0"/>
    <m/>
    <x v="4"/>
    <x v="17"/>
    <x v="1"/>
  </r>
  <r>
    <d v="2016-05-07T00:00:00"/>
    <s v="A3461597"/>
    <s v="B4309-5P"/>
    <s v="chin"/>
    <x v="0"/>
    <x v="1"/>
    <n v="1"/>
    <x v="0"/>
    <x v="0"/>
    <m/>
    <x v="4"/>
    <x v="17"/>
    <x v="1"/>
  </r>
  <r>
    <d v="2016-05-07T00:00:00"/>
    <s v="A3462570"/>
    <s v="B4302-5M"/>
    <s v="chin"/>
    <x v="0"/>
    <x v="3"/>
    <n v="1"/>
    <x v="0"/>
    <x v="0"/>
    <m/>
    <x v="4"/>
    <x v="17"/>
    <x v="1"/>
  </r>
  <r>
    <d v="2016-05-07T00:00:00"/>
    <s v="A3462111"/>
    <s v="B4410-9L"/>
    <s v="chin"/>
    <x v="0"/>
    <x v="1"/>
    <n v="1"/>
    <x v="0"/>
    <x v="0"/>
    <m/>
    <x v="4"/>
    <x v="17"/>
    <x v="1"/>
  </r>
  <r>
    <d v="2016-05-07T00:00:00"/>
    <s v="A3462111"/>
    <s v="B4410-9L"/>
    <s v="chin"/>
    <x v="0"/>
    <x v="3"/>
    <n v="1"/>
    <x v="0"/>
    <x v="0"/>
    <m/>
    <x v="4"/>
    <x v="17"/>
    <x v="1"/>
  </r>
  <r>
    <d v="2016-05-07T00:00:00"/>
    <s v="A3461305"/>
    <s v="B4320-5M"/>
    <s v="chin"/>
    <x v="0"/>
    <x v="3"/>
    <n v="1"/>
    <x v="0"/>
    <x v="0"/>
    <m/>
    <x v="4"/>
    <x v="17"/>
    <x v="1"/>
  </r>
  <r>
    <d v="2016-05-07T00:00:00"/>
    <s v="A3460037"/>
    <s v="B7670-9N"/>
    <s v="chin"/>
    <x v="0"/>
    <x v="3"/>
    <n v="1"/>
    <x v="0"/>
    <x v="0"/>
    <m/>
    <x v="4"/>
    <x v="17"/>
    <x v="1"/>
  </r>
  <r>
    <d v="2016-05-07T00:00:00"/>
    <s v="A3461624"/>
    <s v="B8004-9H"/>
    <s v="KELLY"/>
    <x v="0"/>
    <x v="2"/>
    <n v="1"/>
    <x v="0"/>
    <x v="0"/>
    <m/>
    <x v="4"/>
    <x v="17"/>
    <x v="1"/>
  </r>
  <r>
    <d v="2016-05-07T00:00:00"/>
    <s v="A3461628"/>
    <s v="B8004-9H"/>
    <s v="KELLY"/>
    <x v="0"/>
    <x v="9"/>
    <n v="1"/>
    <x v="0"/>
    <x v="0"/>
    <m/>
    <x v="4"/>
    <x v="17"/>
    <x v="1"/>
  </r>
  <r>
    <d v="2016-05-07T00:00:00"/>
    <s v="A3461907"/>
    <s v="B9604"/>
    <s v="KZ"/>
    <x v="1"/>
    <x v="16"/>
    <n v="1"/>
    <x v="1"/>
    <x v="2"/>
    <n v="3"/>
    <x v="4"/>
    <x v="17"/>
    <x v="1"/>
  </r>
  <r>
    <d v="2016-05-07T00:00:00"/>
    <s v="A3461018"/>
    <s v="B8960"/>
    <s v="WC"/>
    <x v="1"/>
    <x v="19"/>
    <n v="1"/>
    <x v="1"/>
    <x v="2"/>
    <n v="6"/>
    <x v="4"/>
    <x v="17"/>
    <x v="1"/>
  </r>
  <r>
    <d v="2016-05-07T00:00:00"/>
    <s v="A3461745"/>
    <s v="B4405-9L"/>
    <s v="PEE"/>
    <x v="0"/>
    <x v="6"/>
    <n v="1"/>
    <x v="0"/>
    <x v="1"/>
    <m/>
    <x v="4"/>
    <x v="17"/>
    <x v="1"/>
  </r>
  <r>
    <d v="2016-05-08T00:00:00"/>
    <s v="A3462961"/>
    <s v="B8029-9N"/>
    <s v="PEE"/>
    <x v="0"/>
    <x v="1"/>
    <n v="1"/>
    <x v="0"/>
    <x v="0"/>
    <m/>
    <x v="4"/>
    <x v="17"/>
    <x v="1"/>
  </r>
  <r>
    <d v="2016-05-08T00:00:00"/>
    <s v="A3461015"/>
    <s v="B8960-16G"/>
    <s v="PEE"/>
    <x v="0"/>
    <x v="1"/>
    <n v="3"/>
    <x v="0"/>
    <x v="0"/>
    <m/>
    <x v="4"/>
    <x v="17"/>
    <x v="1"/>
  </r>
  <r>
    <d v="2016-05-08T00:00:00"/>
    <s v="A3461868"/>
    <s v="B8960-16G"/>
    <s v="PEE"/>
    <x v="0"/>
    <x v="1"/>
    <n v="2"/>
    <x v="0"/>
    <x v="0"/>
    <m/>
    <x v="4"/>
    <x v="17"/>
    <x v="1"/>
  </r>
  <r>
    <d v="2016-05-08T00:00:00"/>
    <s v="A3462063"/>
    <s v="B8960-16G"/>
    <s v="PEE"/>
    <x v="0"/>
    <x v="1"/>
    <n v="1"/>
    <x v="0"/>
    <x v="0"/>
    <m/>
    <x v="4"/>
    <x v="17"/>
    <x v="1"/>
  </r>
  <r>
    <d v="2016-05-08T00:00:00"/>
    <s v="A3462957"/>
    <s v="B8029-9N"/>
    <s v="chin"/>
    <x v="0"/>
    <x v="0"/>
    <n v="2"/>
    <x v="0"/>
    <x v="0"/>
    <m/>
    <x v="4"/>
    <x v="17"/>
    <x v="1"/>
  </r>
  <r>
    <d v="2016-05-08T00:00:00"/>
    <s v="A3462959"/>
    <s v="B8029-9N"/>
    <s v="chin"/>
    <x v="0"/>
    <x v="0"/>
    <n v="2"/>
    <x v="0"/>
    <x v="0"/>
    <m/>
    <x v="4"/>
    <x v="17"/>
    <x v="1"/>
  </r>
  <r>
    <d v="2016-05-08T00:00:00"/>
    <s v="A3462071"/>
    <s v="B8960-16G"/>
    <s v="chin"/>
    <x v="0"/>
    <x v="3"/>
    <n v="1"/>
    <x v="0"/>
    <x v="0"/>
    <m/>
    <x v="4"/>
    <x v="17"/>
    <x v="1"/>
  </r>
  <r>
    <d v="2016-05-08T00:00:00"/>
    <s v="A3461871"/>
    <s v="B8960-16G"/>
    <s v="chin"/>
    <x v="0"/>
    <x v="3"/>
    <n v="1"/>
    <x v="0"/>
    <x v="0"/>
    <m/>
    <x v="4"/>
    <x v="17"/>
    <x v="1"/>
  </r>
  <r>
    <d v="2016-05-08T00:00:00"/>
    <s v="A3462962"/>
    <s v="B8029-9N"/>
    <s v="chin"/>
    <x v="0"/>
    <x v="3"/>
    <n v="1"/>
    <x v="0"/>
    <x v="0"/>
    <m/>
    <x v="4"/>
    <x v="17"/>
    <x v="1"/>
  </r>
  <r>
    <d v="2016-05-08T00:00:00"/>
    <s v="A3462956"/>
    <s v="B8029-9N"/>
    <s v="chin"/>
    <x v="0"/>
    <x v="1"/>
    <n v="1"/>
    <x v="0"/>
    <x v="0"/>
    <m/>
    <x v="4"/>
    <x v="17"/>
    <x v="1"/>
  </r>
  <r>
    <d v="2016-05-08T00:00:00"/>
    <s v="A3461630"/>
    <s v="B8004-9H"/>
    <s v="chin"/>
    <x v="0"/>
    <x v="2"/>
    <n v="1"/>
    <x v="0"/>
    <x v="0"/>
    <m/>
    <x v="4"/>
    <x v="17"/>
    <x v="1"/>
  </r>
  <r>
    <d v="2016-05-08T00:00:00"/>
    <s v="A3462965"/>
    <s v="B8029-9N"/>
    <s v="chin"/>
    <x v="0"/>
    <x v="1"/>
    <n v="1"/>
    <x v="0"/>
    <x v="0"/>
    <m/>
    <x v="4"/>
    <x v="17"/>
    <x v="1"/>
  </r>
  <r>
    <d v="2016-05-08T00:00:00"/>
    <s v="A3462067"/>
    <s v="B8960-16G"/>
    <s v="chin"/>
    <x v="0"/>
    <x v="2"/>
    <n v="1"/>
    <x v="0"/>
    <x v="0"/>
    <m/>
    <x v="4"/>
    <x v="17"/>
    <x v="1"/>
  </r>
  <r>
    <d v="2016-05-08T00:00:00"/>
    <s v="A3462532"/>
    <s v="B4403-9K"/>
    <s v="chin"/>
    <x v="0"/>
    <x v="1"/>
    <n v="2"/>
    <x v="0"/>
    <x v="0"/>
    <m/>
    <x v="4"/>
    <x v="17"/>
    <x v="1"/>
  </r>
  <r>
    <d v="2016-05-08T00:00:00"/>
    <s v="A3461307"/>
    <s v="B4320-5M"/>
    <s v="chin"/>
    <x v="0"/>
    <x v="3"/>
    <n v="1"/>
    <x v="0"/>
    <x v="0"/>
    <m/>
    <x v="4"/>
    <x v="17"/>
    <x v="1"/>
  </r>
  <r>
    <d v="2016-05-08T00:00:00"/>
    <s v="A3462961"/>
    <s v="B8029"/>
    <s v="DB"/>
    <x v="1"/>
    <x v="19"/>
    <n v="1"/>
    <x v="1"/>
    <x v="2"/>
    <n v="5"/>
    <x v="4"/>
    <x v="17"/>
    <x v="1"/>
  </r>
  <r>
    <d v="2016-05-08T00:00:00"/>
    <s v="A3462063"/>
    <s v="B8960-16G"/>
    <s v="PEE"/>
    <x v="0"/>
    <x v="21"/>
    <n v="1"/>
    <x v="0"/>
    <x v="1"/>
    <m/>
    <x v="4"/>
    <x v="17"/>
    <x v="1"/>
  </r>
  <r>
    <d v="2016-05-09T00:00:00"/>
    <s v="A3462073"/>
    <s v="B8960-16G"/>
    <s v="PEE"/>
    <x v="0"/>
    <x v="1"/>
    <n v="5"/>
    <x v="0"/>
    <x v="0"/>
    <m/>
    <x v="4"/>
    <x v="18"/>
    <x v="1"/>
  </r>
  <r>
    <d v="2016-05-09T00:00:00"/>
    <s v="A3462069"/>
    <s v="B8960-16G"/>
    <s v="PEE"/>
    <x v="0"/>
    <x v="1"/>
    <n v="6"/>
    <x v="0"/>
    <x v="0"/>
    <m/>
    <x v="4"/>
    <x v="18"/>
    <x v="1"/>
  </r>
  <r>
    <d v="2016-05-09T00:00:00"/>
    <s v="A3462958"/>
    <s v="B8029-9N"/>
    <s v="PEE"/>
    <x v="0"/>
    <x v="2"/>
    <n v="1"/>
    <x v="0"/>
    <x v="0"/>
    <m/>
    <x v="4"/>
    <x v="18"/>
    <x v="1"/>
  </r>
  <r>
    <d v="2016-05-09T00:00:00"/>
    <s v="A3462958"/>
    <s v="B8029-9N"/>
    <s v="PEE"/>
    <x v="0"/>
    <x v="1"/>
    <n v="5"/>
    <x v="0"/>
    <x v="0"/>
    <m/>
    <x v="4"/>
    <x v="18"/>
    <x v="1"/>
  </r>
  <r>
    <d v="2016-05-09T00:00:00"/>
    <s v="A3463652"/>
    <s v="B9604-5A"/>
    <s v="PEE"/>
    <x v="0"/>
    <x v="1"/>
    <n v="1"/>
    <x v="0"/>
    <x v="0"/>
    <m/>
    <x v="4"/>
    <x v="18"/>
    <x v="1"/>
  </r>
  <r>
    <d v="2016-05-09T00:00:00"/>
    <s v="A3462966"/>
    <s v="B8029-9N"/>
    <s v="PEE"/>
    <x v="0"/>
    <x v="1"/>
    <n v="4"/>
    <x v="0"/>
    <x v="0"/>
    <m/>
    <x v="4"/>
    <x v="18"/>
    <x v="1"/>
  </r>
  <r>
    <d v="2016-05-09T00:00:00"/>
    <s v="A3460248"/>
    <s v="B8029-9N"/>
    <s v="PEE"/>
    <x v="0"/>
    <x v="1"/>
    <n v="2"/>
    <x v="0"/>
    <x v="0"/>
    <m/>
    <x v="4"/>
    <x v="18"/>
    <x v="1"/>
  </r>
  <r>
    <d v="2016-05-09T00:00:00"/>
    <s v="A3461631"/>
    <s v="B8004-9H"/>
    <s v="PEE"/>
    <x v="0"/>
    <x v="2"/>
    <n v="1"/>
    <x v="0"/>
    <x v="0"/>
    <m/>
    <x v="4"/>
    <x v="18"/>
    <x v="1"/>
  </r>
  <r>
    <d v="2016-05-09T00:00:00"/>
    <s v="A3461631"/>
    <s v="B8004-9H"/>
    <s v="PEE"/>
    <x v="0"/>
    <x v="1"/>
    <n v="1"/>
    <x v="0"/>
    <x v="0"/>
    <m/>
    <x v="4"/>
    <x v="18"/>
    <x v="1"/>
  </r>
  <r>
    <d v="2016-05-09T00:00:00"/>
    <s v="A3462072"/>
    <s v="B8960-16G"/>
    <s v="PEE"/>
    <x v="0"/>
    <x v="2"/>
    <n v="1"/>
    <x v="0"/>
    <x v="0"/>
    <m/>
    <x v="4"/>
    <x v="18"/>
    <x v="1"/>
  </r>
  <r>
    <d v="2016-05-09T00:00:00"/>
    <s v="A3462072"/>
    <s v="B8960-16G"/>
    <s v="PEE"/>
    <x v="0"/>
    <x v="1"/>
    <n v="3"/>
    <x v="0"/>
    <x v="0"/>
    <m/>
    <x v="4"/>
    <x v="18"/>
    <x v="1"/>
  </r>
  <r>
    <d v="2016-05-09T00:00:00"/>
    <s v="A3462072"/>
    <s v="B8960-16G"/>
    <s v="PEE"/>
    <x v="0"/>
    <x v="3"/>
    <n v="3"/>
    <x v="0"/>
    <x v="0"/>
    <m/>
    <x v="4"/>
    <x v="18"/>
    <x v="1"/>
  </r>
  <r>
    <d v="2016-05-09T00:00:00"/>
    <s v="A3462573"/>
    <s v="B4302-5M"/>
    <s v="PEE"/>
    <x v="0"/>
    <x v="1"/>
    <n v="1"/>
    <x v="0"/>
    <x v="0"/>
    <m/>
    <x v="4"/>
    <x v="18"/>
    <x v="1"/>
  </r>
  <r>
    <d v="2016-05-09T00:00:00"/>
    <s v="A3460250"/>
    <s v="B8029-9N"/>
    <s v="KELLY"/>
    <x v="0"/>
    <x v="1"/>
    <n v="1"/>
    <x v="0"/>
    <x v="0"/>
    <m/>
    <x v="4"/>
    <x v="18"/>
    <x v="1"/>
  </r>
  <r>
    <d v="2016-05-09T00:00:00"/>
    <s v="A3460250"/>
    <s v="B8029-9N"/>
    <s v="KELLY"/>
    <x v="0"/>
    <x v="9"/>
    <n v="1"/>
    <x v="0"/>
    <x v="0"/>
    <m/>
    <x v="4"/>
    <x v="18"/>
    <x v="1"/>
  </r>
  <r>
    <d v="2016-05-09T00:00:00"/>
    <s v="A3460251"/>
    <s v="B8029-9N"/>
    <s v="KELLY"/>
    <x v="0"/>
    <x v="3"/>
    <n v="2"/>
    <x v="0"/>
    <x v="0"/>
    <m/>
    <x v="4"/>
    <x v="18"/>
    <x v="1"/>
  </r>
  <r>
    <d v="2016-05-09T00:00:00"/>
    <s v="A3462066"/>
    <s v="B8960-16G"/>
    <s v="KELLY"/>
    <x v="0"/>
    <x v="3"/>
    <n v="2"/>
    <x v="0"/>
    <x v="0"/>
    <m/>
    <x v="4"/>
    <x v="18"/>
    <x v="1"/>
  </r>
  <r>
    <d v="2016-05-09T00:00:00"/>
    <s v="A3462836"/>
    <s v="B8960-16G"/>
    <s v="KELLY"/>
    <x v="0"/>
    <x v="1"/>
    <n v="1"/>
    <x v="0"/>
    <x v="0"/>
    <m/>
    <x v="4"/>
    <x v="18"/>
    <x v="1"/>
  </r>
  <r>
    <d v="2016-05-09T00:00:00"/>
    <s v="A3462836"/>
    <s v="B8960-16G"/>
    <s v="KELLY"/>
    <x v="0"/>
    <x v="3"/>
    <n v="2"/>
    <x v="0"/>
    <x v="0"/>
    <m/>
    <x v="4"/>
    <x v="18"/>
    <x v="1"/>
  </r>
  <r>
    <d v="2016-05-09T00:00:00"/>
    <s v="A3462836"/>
    <s v="B8960-16G"/>
    <s v="KELLY"/>
    <x v="0"/>
    <x v="9"/>
    <n v="1"/>
    <x v="0"/>
    <x v="0"/>
    <m/>
    <x v="4"/>
    <x v="18"/>
    <x v="1"/>
  </r>
  <r>
    <d v="2016-05-09T00:00:00"/>
    <s v="A3462080"/>
    <s v="B8960-16G"/>
    <s v="KELLY"/>
    <x v="0"/>
    <x v="3"/>
    <n v="2"/>
    <x v="0"/>
    <x v="0"/>
    <m/>
    <x v="4"/>
    <x v="18"/>
    <x v="1"/>
  </r>
  <r>
    <d v="2016-05-09T00:00:00"/>
    <s v="A3462080"/>
    <s v="B8960-16G"/>
    <s v="KELLY"/>
    <x v="0"/>
    <x v="8"/>
    <n v="3"/>
    <x v="0"/>
    <x v="0"/>
    <m/>
    <x v="4"/>
    <x v="18"/>
    <x v="1"/>
  </r>
  <r>
    <d v="2016-05-09T00:00:00"/>
    <s v="A3462837"/>
    <s v="B8960-16G"/>
    <s v="KELLY"/>
    <x v="0"/>
    <x v="3"/>
    <n v="1"/>
    <x v="0"/>
    <x v="0"/>
    <m/>
    <x v="4"/>
    <x v="18"/>
    <x v="1"/>
  </r>
  <r>
    <d v="2016-05-09T00:00:00"/>
    <s v="A3462079"/>
    <s v="B8960-16G"/>
    <s v="KELLY"/>
    <x v="0"/>
    <x v="1"/>
    <n v="1"/>
    <x v="0"/>
    <x v="0"/>
    <m/>
    <x v="4"/>
    <x v="18"/>
    <x v="1"/>
  </r>
  <r>
    <d v="2016-05-09T00:00:00"/>
    <s v="A3462079"/>
    <s v="B8960-16G"/>
    <s v="KELLY"/>
    <x v="0"/>
    <x v="3"/>
    <n v="2"/>
    <x v="0"/>
    <x v="0"/>
    <m/>
    <x v="4"/>
    <x v="18"/>
    <x v="1"/>
  </r>
  <r>
    <d v="2016-05-09T00:00:00"/>
    <s v="A3462079"/>
    <s v="B8960-16G"/>
    <s v="KELLY"/>
    <x v="0"/>
    <x v="8"/>
    <n v="1"/>
    <x v="0"/>
    <x v="0"/>
    <m/>
    <x v="4"/>
    <x v="18"/>
    <x v="1"/>
  </r>
  <r>
    <d v="2016-05-09T00:00:00"/>
    <s v="A3461014"/>
    <s v="B8960-16G"/>
    <s v="KELLY"/>
    <x v="0"/>
    <x v="2"/>
    <n v="4"/>
    <x v="0"/>
    <x v="0"/>
    <m/>
    <x v="4"/>
    <x v="18"/>
    <x v="1"/>
  </r>
  <r>
    <d v="2016-05-09T00:00:00"/>
    <s v="A3461014"/>
    <s v="B8960-16G"/>
    <s v="KELLY"/>
    <x v="0"/>
    <x v="1"/>
    <n v="2"/>
    <x v="0"/>
    <x v="0"/>
    <m/>
    <x v="4"/>
    <x v="18"/>
    <x v="1"/>
  </r>
  <r>
    <d v="2016-05-09T00:00:00"/>
    <s v="A3461014"/>
    <s v="B8960-16G"/>
    <s v="KELLY"/>
    <x v="0"/>
    <x v="3"/>
    <n v="1"/>
    <x v="0"/>
    <x v="0"/>
    <m/>
    <x v="4"/>
    <x v="18"/>
    <x v="1"/>
  </r>
  <r>
    <d v="2016-05-09T00:00:00"/>
    <s v="A3463591"/>
    <s v="B8960-16G"/>
    <s v="KELLY"/>
    <x v="0"/>
    <x v="1"/>
    <n v="1"/>
    <x v="0"/>
    <x v="0"/>
    <m/>
    <x v="4"/>
    <x v="18"/>
    <x v="1"/>
  </r>
  <r>
    <d v="2016-05-09T00:00:00"/>
    <s v="A3461016"/>
    <s v="B8960-16G"/>
    <s v="KELLY"/>
    <x v="0"/>
    <x v="1"/>
    <n v="1"/>
    <x v="0"/>
    <x v="0"/>
    <m/>
    <x v="4"/>
    <x v="18"/>
    <x v="1"/>
  </r>
  <r>
    <d v="2016-05-09T00:00:00"/>
    <s v="A3463590"/>
    <s v="B8960-16G"/>
    <s v="PEE"/>
    <x v="0"/>
    <x v="20"/>
    <n v="1"/>
    <x v="0"/>
    <x v="1"/>
    <m/>
    <x v="4"/>
    <x v="18"/>
    <x v="1"/>
  </r>
  <r>
    <d v="2016-05-09T00:00:00"/>
    <s v="A3463644"/>
    <s v="B9604-5A"/>
    <s v="kia"/>
    <x v="0"/>
    <x v="3"/>
    <n v="8"/>
    <x v="0"/>
    <x v="1"/>
    <m/>
    <x v="4"/>
    <x v="18"/>
    <x v="1"/>
  </r>
  <r>
    <d v="2016-05-09T00:00:00"/>
    <s v="A3462076"/>
    <s v="B8960-16G"/>
    <s v="kia"/>
    <x v="0"/>
    <x v="6"/>
    <n v="1"/>
    <x v="0"/>
    <x v="1"/>
    <m/>
    <x v="4"/>
    <x v="18"/>
    <x v="1"/>
  </r>
  <r>
    <d v="2016-05-10T00:00:00"/>
    <s v="A3462075"/>
    <s v="B8960-16G"/>
    <s v="kia"/>
    <x v="0"/>
    <x v="1"/>
    <n v="2"/>
    <x v="0"/>
    <x v="0"/>
    <m/>
    <x v="4"/>
    <x v="18"/>
    <x v="1"/>
  </r>
  <r>
    <d v="2016-05-10T00:00:00"/>
    <s v="A3462842"/>
    <s v="B8960-16G"/>
    <s v="kia"/>
    <x v="0"/>
    <x v="1"/>
    <n v="1"/>
    <x v="0"/>
    <x v="0"/>
    <m/>
    <x v="4"/>
    <x v="18"/>
    <x v="1"/>
  </r>
  <r>
    <d v="2016-05-10T00:00:00"/>
    <s v="A3463648"/>
    <s v="B9604-5A"/>
    <s v="kia"/>
    <x v="0"/>
    <x v="1"/>
    <n v="1"/>
    <x v="0"/>
    <x v="0"/>
    <m/>
    <x v="4"/>
    <x v="18"/>
    <x v="1"/>
  </r>
  <r>
    <d v="2016-05-10T00:00:00"/>
    <s v="A3463648"/>
    <s v="B9604-5A"/>
    <s v="kia"/>
    <x v="0"/>
    <x v="3"/>
    <n v="8"/>
    <x v="0"/>
    <x v="0"/>
    <m/>
    <x v="4"/>
    <x v="18"/>
    <x v="1"/>
  </r>
  <r>
    <d v="2016-05-10T00:00:00"/>
    <s v="A3463746"/>
    <s v="B9604-5A"/>
    <s v="kia"/>
    <x v="0"/>
    <x v="3"/>
    <n v="8"/>
    <x v="0"/>
    <x v="0"/>
    <m/>
    <x v="4"/>
    <x v="18"/>
    <x v="1"/>
  </r>
  <r>
    <d v="2016-05-10T00:00:00"/>
    <s v="A3463645"/>
    <s v="B9604-5A"/>
    <s v="kia"/>
    <x v="0"/>
    <x v="3"/>
    <n v="5"/>
    <x v="0"/>
    <x v="0"/>
    <m/>
    <x v="4"/>
    <x v="18"/>
    <x v="1"/>
  </r>
  <r>
    <d v="2016-05-10T00:00:00"/>
    <s v="A3463734"/>
    <s v="B9604-5A"/>
    <s v="kia"/>
    <x v="0"/>
    <x v="3"/>
    <n v="8"/>
    <x v="0"/>
    <x v="0"/>
    <m/>
    <x v="4"/>
    <x v="18"/>
    <x v="1"/>
  </r>
  <r>
    <d v="2016-05-10T00:00:00"/>
    <s v="A3463741"/>
    <s v="B9604-5A"/>
    <s v="kia"/>
    <x v="0"/>
    <x v="1"/>
    <n v="2"/>
    <x v="0"/>
    <x v="0"/>
    <m/>
    <x v="4"/>
    <x v="18"/>
    <x v="1"/>
  </r>
  <r>
    <d v="2016-05-10T00:00:00"/>
    <s v="A3463737"/>
    <s v="B9604-5A"/>
    <s v="kia"/>
    <x v="0"/>
    <x v="1"/>
    <n v="1"/>
    <x v="0"/>
    <x v="0"/>
    <m/>
    <x v="4"/>
    <x v="18"/>
    <x v="1"/>
  </r>
  <r>
    <d v="2016-05-10T00:00:00"/>
    <s v="A3462838"/>
    <s v="B8960-16G"/>
    <s v="kia"/>
    <x v="0"/>
    <x v="2"/>
    <n v="1"/>
    <x v="0"/>
    <x v="0"/>
    <m/>
    <x v="4"/>
    <x v="18"/>
    <x v="1"/>
  </r>
  <r>
    <d v="2016-05-10T00:00:00"/>
    <s v="A3462838"/>
    <s v="B8960-16G"/>
    <s v="kia"/>
    <x v="0"/>
    <x v="0"/>
    <n v="1"/>
    <x v="0"/>
    <x v="0"/>
    <m/>
    <x v="4"/>
    <x v="18"/>
    <x v="1"/>
  </r>
  <r>
    <d v="2016-05-10T00:00:00"/>
    <s v="A3462838"/>
    <s v="B8960-16G"/>
    <s v="kia"/>
    <x v="0"/>
    <x v="1"/>
    <n v="3"/>
    <x v="0"/>
    <x v="0"/>
    <m/>
    <x v="4"/>
    <x v="18"/>
    <x v="1"/>
  </r>
  <r>
    <d v="2016-05-10T00:00:00"/>
    <s v="A3462835"/>
    <s v="B8960-16G"/>
    <s v="kia"/>
    <x v="0"/>
    <x v="0"/>
    <n v="3"/>
    <x v="0"/>
    <x v="0"/>
    <m/>
    <x v="4"/>
    <x v="18"/>
    <x v="1"/>
  </r>
  <r>
    <d v="2016-05-10T00:00:00"/>
    <s v="A3462835"/>
    <s v="B8960-16G"/>
    <s v="kia"/>
    <x v="0"/>
    <x v="1"/>
    <n v="1"/>
    <x v="0"/>
    <x v="0"/>
    <m/>
    <x v="4"/>
    <x v="18"/>
    <x v="1"/>
  </r>
  <r>
    <d v="2016-05-10T00:00:00"/>
    <s v="A3462835"/>
    <s v="B8960-16G"/>
    <s v="kia"/>
    <x v="0"/>
    <x v="3"/>
    <n v="1"/>
    <x v="0"/>
    <x v="0"/>
    <m/>
    <x v="4"/>
    <x v="18"/>
    <x v="1"/>
  </r>
  <r>
    <d v="2016-05-10T00:00:00"/>
    <s v="A3463633"/>
    <s v="B8962-16I"/>
    <s v="kia"/>
    <x v="0"/>
    <x v="2"/>
    <n v="3"/>
    <x v="0"/>
    <x v="0"/>
    <m/>
    <x v="4"/>
    <x v="18"/>
    <x v="1"/>
  </r>
  <r>
    <d v="2016-05-10T00:00:00"/>
    <s v="A3463633"/>
    <s v="B8962-16I"/>
    <s v="kia"/>
    <x v="0"/>
    <x v="1"/>
    <n v="4"/>
    <x v="0"/>
    <x v="0"/>
    <m/>
    <x v="4"/>
    <x v="18"/>
    <x v="1"/>
  </r>
  <r>
    <d v="2016-05-10T00:00:00"/>
    <s v="A3463943"/>
    <s v="B8960-16G"/>
    <s v="PEE"/>
    <x v="0"/>
    <x v="2"/>
    <n v="2"/>
    <x v="0"/>
    <x v="0"/>
    <m/>
    <x v="4"/>
    <x v="18"/>
    <x v="1"/>
  </r>
  <r>
    <d v="2016-05-10T00:00:00"/>
    <s v="A3463943"/>
    <s v="B8960-16G"/>
    <s v="PEE"/>
    <x v="0"/>
    <x v="1"/>
    <n v="1"/>
    <x v="0"/>
    <x v="0"/>
    <m/>
    <x v="4"/>
    <x v="18"/>
    <x v="1"/>
  </r>
  <r>
    <d v="2016-05-10T00:00:00"/>
    <s v="A3462843"/>
    <s v="B8960-16G"/>
    <s v="PEE"/>
    <x v="0"/>
    <x v="3"/>
    <n v="1"/>
    <x v="0"/>
    <x v="0"/>
    <m/>
    <x v="4"/>
    <x v="18"/>
    <x v="1"/>
  </r>
  <r>
    <d v="2016-05-10T00:00:00"/>
    <s v="A3460255"/>
    <s v="B8029-9N"/>
    <s v="PEE"/>
    <x v="0"/>
    <x v="2"/>
    <n v="1"/>
    <x v="0"/>
    <x v="0"/>
    <m/>
    <x v="4"/>
    <x v="18"/>
    <x v="1"/>
  </r>
  <r>
    <d v="2016-05-10T00:00:00"/>
    <s v="A3460255"/>
    <s v="B8029-9N"/>
    <s v="PEE"/>
    <x v="0"/>
    <x v="0"/>
    <n v="3"/>
    <x v="0"/>
    <x v="0"/>
    <m/>
    <x v="4"/>
    <x v="18"/>
    <x v="1"/>
  </r>
  <r>
    <d v="2016-05-10T00:00:00"/>
    <s v="A3463643"/>
    <s v="B9604-5A"/>
    <s v="KELLY"/>
    <x v="0"/>
    <x v="2"/>
    <n v="1"/>
    <x v="0"/>
    <x v="0"/>
    <m/>
    <x v="4"/>
    <x v="18"/>
    <x v="1"/>
  </r>
  <r>
    <d v="2016-05-10T00:00:00"/>
    <s v="A3463643"/>
    <s v="B9604-5A"/>
    <s v="KELLY"/>
    <x v="0"/>
    <x v="3"/>
    <n v="1"/>
    <x v="0"/>
    <x v="0"/>
    <m/>
    <x v="4"/>
    <x v="18"/>
    <x v="1"/>
  </r>
  <r>
    <d v="2016-05-10T00:00:00"/>
    <s v="A3462844"/>
    <s v="B8960-16G"/>
    <s v="KELLY"/>
    <x v="0"/>
    <x v="2"/>
    <n v="1"/>
    <x v="0"/>
    <x v="0"/>
    <m/>
    <x v="4"/>
    <x v="18"/>
    <x v="1"/>
  </r>
  <r>
    <d v="2016-05-10T00:00:00"/>
    <s v="P1025147"/>
    <s v="B4383-10W"/>
    <s v="KELLY"/>
    <x v="0"/>
    <x v="0"/>
    <n v="1"/>
    <x v="0"/>
    <x v="0"/>
    <m/>
    <x v="4"/>
    <x v="18"/>
    <x v="1"/>
  </r>
  <r>
    <d v="2016-05-10T00:00:00"/>
    <s v="A3460256"/>
    <s v="B8029-9N"/>
    <s v="KELLY"/>
    <x v="0"/>
    <x v="0"/>
    <n v="1"/>
    <x v="0"/>
    <x v="0"/>
    <m/>
    <x v="4"/>
    <x v="18"/>
    <x v="1"/>
  </r>
  <r>
    <d v="2016-05-10T00:00:00"/>
    <s v="A3460256"/>
    <s v="B8029-9N"/>
    <s v="KELLY"/>
    <x v="0"/>
    <x v="1"/>
    <n v="1"/>
    <x v="0"/>
    <x v="0"/>
    <m/>
    <x v="4"/>
    <x v="18"/>
    <x v="1"/>
  </r>
  <r>
    <d v="2016-05-10T00:00:00"/>
    <s v="A3461864"/>
    <s v="B8960-16G"/>
    <s v="KELLY"/>
    <x v="0"/>
    <x v="1"/>
    <n v="5"/>
    <x v="0"/>
    <x v="0"/>
    <m/>
    <x v="4"/>
    <x v="18"/>
    <x v="1"/>
  </r>
  <r>
    <d v="2016-05-10T00:00:00"/>
    <s v="A3461864"/>
    <s v="B8960-16G"/>
    <s v="KELLY"/>
    <x v="0"/>
    <x v="3"/>
    <n v="5"/>
    <x v="0"/>
    <x v="0"/>
    <m/>
    <x v="4"/>
    <x v="18"/>
    <x v="1"/>
  </r>
  <r>
    <d v="2016-05-10T00:00:00"/>
    <s v="A3464280"/>
    <s v="B8960-16G"/>
    <s v="KELLY"/>
    <x v="0"/>
    <x v="0"/>
    <n v="2"/>
    <x v="0"/>
    <x v="0"/>
    <m/>
    <x v="4"/>
    <x v="18"/>
    <x v="1"/>
  </r>
  <r>
    <d v="2016-05-10T00:00:00"/>
    <s v="A3463634"/>
    <s v="B8962-16I"/>
    <s v="KELLY"/>
    <x v="0"/>
    <x v="0"/>
    <n v="1"/>
    <x v="0"/>
    <x v="0"/>
    <m/>
    <x v="4"/>
    <x v="18"/>
    <x v="1"/>
  </r>
  <r>
    <d v="2016-05-10T00:00:00"/>
    <s v="A3463634"/>
    <s v="B8962-16I"/>
    <s v="KELLY"/>
    <x v="0"/>
    <x v="3"/>
    <n v="3"/>
    <x v="0"/>
    <x v="0"/>
    <m/>
    <x v="4"/>
    <x v="18"/>
    <x v="1"/>
  </r>
  <r>
    <d v="2016-05-10T00:00:00"/>
    <s v="A3462839"/>
    <s v="B8960-16G"/>
    <s v="KELLY"/>
    <x v="0"/>
    <x v="13"/>
    <n v="1"/>
    <x v="0"/>
    <x v="0"/>
    <m/>
    <x v="4"/>
    <x v="18"/>
    <x v="1"/>
  </r>
  <r>
    <d v="2016-05-10T00:00:00"/>
    <s v="A3463716"/>
    <s v="B4319-5P"/>
    <s v="KELLY"/>
    <x v="0"/>
    <x v="0"/>
    <n v="1"/>
    <x v="0"/>
    <x v="0"/>
    <m/>
    <x v="4"/>
    <x v="18"/>
    <x v="1"/>
  </r>
  <r>
    <d v="2016-05-10T00:00:00"/>
    <s v="A3460255"/>
    <s v="B8029"/>
    <s v="QK"/>
    <x v="1"/>
    <x v="18"/>
    <n v="1"/>
    <x v="1"/>
    <x v="2"/>
    <s v="SPT5"/>
    <x v="4"/>
    <x v="18"/>
    <x v="1"/>
  </r>
  <r>
    <d v="2016-05-10T00:00:00"/>
    <s v="A3463742"/>
    <s v="B9604"/>
    <s v="DB"/>
    <x v="1"/>
    <x v="19"/>
    <n v="1"/>
    <x v="1"/>
    <x v="2"/>
    <m/>
    <x v="4"/>
    <x v="18"/>
    <x v="1"/>
  </r>
  <r>
    <d v="2016-05-10T00:00:00"/>
    <s v="A3463643"/>
    <s v="B9604"/>
    <s v="DB"/>
    <x v="1"/>
    <x v="18"/>
    <n v="1"/>
    <x v="1"/>
    <x v="2"/>
    <m/>
    <x v="4"/>
    <x v="18"/>
    <x v="1"/>
  </r>
  <r>
    <d v="2016-05-10T00:00:00"/>
    <s v="P1025147"/>
    <s v="B4383"/>
    <s v="QK"/>
    <x v="1"/>
    <x v="22"/>
    <n v="1"/>
    <x v="1"/>
    <x v="2"/>
    <s v="SPT6"/>
    <x v="4"/>
    <x v="18"/>
    <x v="1"/>
  </r>
  <r>
    <d v="2016-05-10T00:00:00"/>
    <s v="A3463653"/>
    <s v="B9604-5A"/>
    <s v="kia"/>
    <x v="0"/>
    <x v="3"/>
    <n v="1"/>
    <x v="0"/>
    <x v="1"/>
    <m/>
    <x v="4"/>
    <x v="18"/>
    <x v="1"/>
  </r>
  <r>
    <d v="2016-05-11T00:00:00"/>
    <s v="A3463727"/>
    <s v="B4405-9L"/>
    <s v="PEE"/>
    <x v="0"/>
    <x v="1"/>
    <n v="1"/>
    <x v="0"/>
    <x v="0"/>
    <m/>
    <x v="4"/>
    <x v="18"/>
    <x v="1"/>
  </r>
  <r>
    <d v="2016-05-11T00:00:00"/>
    <s v="A3464235"/>
    <s v="B8960-16G"/>
    <s v="PEE"/>
    <x v="0"/>
    <x v="0"/>
    <n v="2"/>
    <x v="0"/>
    <x v="0"/>
    <m/>
    <x v="4"/>
    <x v="18"/>
    <x v="1"/>
  </r>
  <r>
    <d v="2016-05-11T00:00:00"/>
    <s v="A3464235"/>
    <s v="B8960-16G"/>
    <s v="PEE"/>
    <x v="0"/>
    <x v="1"/>
    <n v="1"/>
    <x v="0"/>
    <x v="0"/>
    <m/>
    <x v="4"/>
    <x v="18"/>
    <x v="1"/>
  </r>
  <r>
    <d v="2016-05-11T00:00:00"/>
    <s v="A3464279"/>
    <s v="B8960-16G"/>
    <s v="PEE"/>
    <x v="0"/>
    <x v="1"/>
    <n v="3"/>
    <x v="0"/>
    <x v="0"/>
    <m/>
    <x v="4"/>
    <x v="18"/>
    <x v="1"/>
  </r>
  <r>
    <d v="2016-05-11T00:00:00"/>
    <s v="A3463635"/>
    <s v="B8962-16I"/>
    <s v="PEE"/>
    <x v="0"/>
    <x v="1"/>
    <n v="3"/>
    <x v="0"/>
    <x v="0"/>
    <m/>
    <x v="4"/>
    <x v="18"/>
    <x v="1"/>
  </r>
  <r>
    <d v="2016-05-11T00:00:00"/>
    <s v="A3463636"/>
    <s v="B8962-16I"/>
    <s v="PEE"/>
    <x v="0"/>
    <x v="2"/>
    <n v="1"/>
    <x v="0"/>
    <x v="0"/>
    <m/>
    <x v="4"/>
    <x v="18"/>
    <x v="1"/>
  </r>
  <r>
    <d v="2016-05-11T00:00:00"/>
    <s v="A3463894"/>
    <s v="B4321-5P"/>
    <s v="PEE"/>
    <x v="0"/>
    <x v="1"/>
    <n v="1"/>
    <x v="0"/>
    <x v="0"/>
    <m/>
    <x v="4"/>
    <x v="18"/>
    <x v="1"/>
  </r>
  <r>
    <d v="2016-05-11T00:00:00"/>
    <s v="A3464119"/>
    <s v="B8025-9U"/>
    <s v="PEE"/>
    <x v="0"/>
    <x v="2"/>
    <n v="2"/>
    <x v="0"/>
    <x v="0"/>
    <m/>
    <x v="4"/>
    <x v="18"/>
    <x v="1"/>
  </r>
  <r>
    <d v="2016-05-11T00:00:00"/>
    <s v="A3464119"/>
    <s v="B8025-9U"/>
    <s v="PEE"/>
    <x v="0"/>
    <x v="1"/>
    <n v="2"/>
    <x v="0"/>
    <x v="0"/>
    <m/>
    <x v="4"/>
    <x v="18"/>
    <x v="1"/>
  </r>
  <r>
    <d v="2016-05-11T00:00:00"/>
    <s v="A3464417"/>
    <s v="B9604-5A"/>
    <s v="PEE"/>
    <x v="0"/>
    <x v="0"/>
    <n v="1"/>
    <x v="0"/>
    <x v="0"/>
    <m/>
    <x v="4"/>
    <x v="18"/>
    <x v="1"/>
  </r>
  <r>
    <d v="2016-05-11T00:00:00"/>
    <s v="A3464417"/>
    <s v="B9604-5A"/>
    <s v="PEE"/>
    <x v="0"/>
    <x v="1"/>
    <n v="1"/>
    <x v="0"/>
    <x v="0"/>
    <m/>
    <x v="4"/>
    <x v="18"/>
    <x v="1"/>
  </r>
  <r>
    <d v="2016-05-11T00:00:00"/>
    <s v="A3464225"/>
    <s v="B4405-9L"/>
    <s v="KELLY"/>
    <x v="0"/>
    <x v="8"/>
    <n v="3"/>
    <x v="0"/>
    <x v="0"/>
    <m/>
    <x v="4"/>
    <x v="18"/>
    <x v="1"/>
  </r>
  <r>
    <d v="2016-05-11T00:00:00"/>
    <s v="A3463731"/>
    <s v="B4405-9L"/>
    <s v="KELLY"/>
    <x v="0"/>
    <x v="8"/>
    <n v="1"/>
    <x v="0"/>
    <x v="0"/>
    <m/>
    <x v="4"/>
    <x v="18"/>
    <x v="1"/>
  </r>
  <r>
    <d v="2016-05-11T00:00:00"/>
    <s v="A3463718"/>
    <s v="B4319-5P"/>
    <s v="KELLY"/>
    <x v="0"/>
    <x v="3"/>
    <n v="3"/>
    <x v="0"/>
    <x v="0"/>
    <m/>
    <x v="4"/>
    <x v="18"/>
    <x v="1"/>
  </r>
  <r>
    <d v="2016-05-11T00:00:00"/>
    <s v="A3464309"/>
    <s v="B9604-5A"/>
    <s v="KELLY"/>
    <x v="0"/>
    <x v="2"/>
    <n v="1"/>
    <x v="0"/>
    <x v="0"/>
    <m/>
    <x v="4"/>
    <x v="18"/>
    <x v="1"/>
  </r>
  <r>
    <d v="2016-05-11T00:00:00"/>
    <s v="A3462839"/>
    <s v="B8960"/>
    <s v="QK"/>
    <x v="1"/>
    <x v="22"/>
    <n v="2"/>
    <x v="1"/>
    <x v="2"/>
    <m/>
    <x v="4"/>
    <x v="18"/>
    <x v="1"/>
  </r>
  <r>
    <d v="2016-05-11T00:00:00"/>
    <s v="A3464224"/>
    <s v="B4405"/>
    <s v="DB"/>
    <x v="1"/>
    <x v="18"/>
    <n v="3"/>
    <x v="1"/>
    <x v="2"/>
    <m/>
    <x v="4"/>
    <x v="18"/>
    <x v="1"/>
  </r>
  <r>
    <d v="2016-05-12T00:00:00"/>
    <s v="A3464111"/>
    <s v="B8025-9U"/>
    <s v="M.JOTHI"/>
    <x v="0"/>
    <x v="0"/>
    <n v="2"/>
    <x v="0"/>
    <x v="0"/>
    <m/>
    <x v="4"/>
    <x v="18"/>
    <x v="1"/>
  </r>
  <r>
    <d v="2016-05-12T00:00:00"/>
    <s v="A3464866"/>
    <s v="B8025-9U"/>
    <s v="M.JOTHI"/>
    <x v="0"/>
    <x v="0"/>
    <n v="1"/>
    <x v="0"/>
    <x v="0"/>
    <m/>
    <x v="4"/>
    <x v="18"/>
    <x v="1"/>
  </r>
  <r>
    <d v="2016-05-12T00:00:00"/>
    <s v="A3464624"/>
    <s v="B4313-5P"/>
    <s v="M.JOTHI"/>
    <x v="0"/>
    <x v="0"/>
    <n v="1"/>
    <x v="0"/>
    <x v="0"/>
    <m/>
    <x v="4"/>
    <x v="18"/>
    <x v="1"/>
  </r>
  <r>
    <d v="2016-05-12T00:00:00"/>
    <s v="A3464019"/>
    <s v="B4403-9K"/>
    <s v="M.JOTHI"/>
    <x v="0"/>
    <x v="8"/>
    <n v="1"/>
    <x v="0"/>
    <x v="0"/>
    <m/>
    <x v="4"/>
    <x v="18"/>
    <x v="1"/>
  </r>
  <r>
    <d v="2016-05-12T00:00:00"/>
    <s v="A3464018"/>
    <s v="B4403-9K"/>
    <s v="M.JOTHI"/>
    <x v="0"/>
    <x v="2"/>
    <n v="2"/>
    <x v="0"/>
    <x v="0"/>
    <m/>
    <x v="4"/>
    <x v="18"/>
    <x v="1"/>
  </r>
  <r>
    <d v="2016-05-12T00:00:00"/>
    <s v="A3464018"/>
    <s v="B4403-9K"/>
    <s v="M.JOTHI"/>
    <x v="0"/>
    <x v="0"/>
    <n v="1"/>
    <x v="0"/>
    <x v="0"/>
    <m/>
    <x v="4"/>
    <x v="18"/>
    <x v="1"/>
  </r>
  <r>
    <d v="2016-05-12T00:00:00"/>
    <s v="A3464269"/>
    <s v="B8960-16G"/>
    <s v="M.JOTHI"/>
    <x v="0"/>
    <x v="2"/>
    <n v="1"/>
    <x v="0"/>
    <x v="0"/>
    <m/>
    <x v="4"/>
    <x v="18"/>
    <x v="1"/>
  </r>
  <r>
    <d v="2016-05-12T00:00:00"/>
    <s v="A3464023"/>
    <s v="B4403-9K"/>
    <s v="KELLY"/>
    <x v="0"/>
    <x v="0"/>
    <n v="1"/>
    <x v="0"/>
    <x v="0"/>
    <m/>
    <x v="4"/>
    <x v="18"/>
    <x v="1"/>
  </r>
  <r>
    <d v="2016-05-12T00:00:00"/>
    <s v="A3464023"/>
    <s v="B4403-9K"/>
    <s v="KELLY"/>
    <x v="0"/>
    <x v="3"/>
    <n v="7"/>
    <x v="0"/>
    <x v="0"/>
    <m/>
    <x v="4"/>
    <x v="18"/>
    <x v="1"/>
  </r>
  <r>
    <d v="2016-05-12T00:00:00"/>
    <s v="A3464626"/>
    <s v="B4313-5P"/>
    <s v="KELLY"/>
    <x v="0"/>
    <x v="1"/>
    <n v="1"/>
    <x v="0"/>
    <x v="0"/>
    <m/>
    <x v="4"/>
    <x v="18"/>
    <x v="1"/>
  </r>
  <r>
    <d v="2016-05-12T00:00:00"/>
    <s v="A3464626"/>
    <s v="B4313-5P"/>
    <s v="KELLY"/>
    <x v="0"/>
    <x v="3"/>
    <n v="1"/>
    <x v="0"/>
    <x v="0"/>
    <m/>
    <x v="4"/>
    <x v="18"/>
    <x v="1"/>
  </r>
  <r>
    <d v="2016-05-12T00:00:00"/>
    <s v="A3463639"/>
    <s v="B8962-16I"/>
    <s v="KELLY"/>
    <x v="0"/>
    <x v="2"/>
    <n v="2"/>
    <x v="0"/>
    <x v="0"/>
    <m/>
    <x v="4"/>
    <x v="18"/>
    <x v="1"/>
  </r>
  <r>
    <d v="2016-05-12T00:00:00"/>
    <s v="A3464029"/>
    <s v="B8960-16G"/>
    <s v="KELLY"/>
    <x v="0"/>
    <x v="1"/>
    <n v="2"/>
    <x v="0"/>
    <x v="0"/>
    <m/>
    <x v="4"/>
    <x v="18"/>
    <x v="1"/>
  </r>
  <r>
    <d v="2016-05-12T00:00:00"/>
    <s v="A3464232"/>
    <s v="B8962-16I"/>
    <s v="KELLY"/>
    <x v="0"/>
    <x v="3"/>
    <n v="1"/>
    <x v="0"/>
    <x v="0"/>
    <m/>
    <x v="4"/>
    <x v="18"/>
    <x v="1"/>
  </r>
  <r>
    <d v="2016-05-12T00:00:00"/>
    <s v="A3464026"/>
    <s v="B8960-16G"/>
    <s v="KELLY"/>
    <x v="0"/>
    <x v="1"/>
    <n v="1"/>
    <x v="0"/>
    <x v="0"/>
    <m/>
    <x v="4"/>
    <x v="18"/>
    <x v="1"/>
  </r>
  <r>
    <d v="2016-05-12T00:00:00"/>
    <s v="A3464239"/>
    <s v="B8960-16G"/>
    <s v="KELLY"/>
    <x v="0"/>
    <x v="3"/>
    <n v="4"/>
    <x v="0"/>
    <x v="0"/>
    <m/>
    <x v="4"/>
    <x v="18"/>
    <x v="1"/>
  </r>
  <r>
    <d v="2016-05-12T00:00:00"/>
    <s v="A3464306"/>
    <s v="B9604-5A"/>
    <s v="KELLY"/>
    <x v="0"/>
    <x v="2"/>
    <n v="1"/>
    <x v="0"/>
    <x v="0"/>
    <m/>
    <x v="4"/>
    <x v="18"/>
    <x v="1"/>
  </r>
  <r>
    <d v="2016-05-12T00:00:00"/>
    <s v="A3464241"/>
    <s v="B8960-16G"/>
    <s v="KELLY"/>
    <x v="0"/>
    <x v="2"/>
    <n v="1"/>
    <x v="0"/>
    <x v="0"/>
    <m/>
    <x v="4"/>
    <x v="18"/>
    <x v="1"/>
  </r>
  <r>
    <d v="2016-05-12T00:00:00"/>
    <s v="A3464241"/>
    <s v="B8960-16G"/>
    <s v="KELLY"/>
    <x v="0"/>
    <x v="3"/>
    <n v="1"/>
    <x v="0"/>
    <x v="0"/>
    <m/>
    <x v="4"/>
    <x v="18"/>
    <x v="1"/>
  </r>
  <r>
    <d v="2016-05-12T00:00:00"/>
    <s v="A3464311"/>
    <s v="B9604-5A"/>
    <s v="KELLY"/>
    <x v="0"/>
    <x v="7"/>
    <n v="1"/>
    <x v="0"/>
    <x v="1"/>
    <m/>
    <x v="4"/>
    <x v="18"/>
    <x v="1"/>
  </r>
  <r>
    <d v="2016-05-13T00:00:00"/>
    <s v="A3464238"/>
    <s v="B8960-16G"/>
    <s v="KELLY"/>
    <x v="0"/>
    <x v="2"/>
    <n v="1"/>
    <x v="0"/>
    <x v="0"/>
    <m/>
    <x v="4"/>
    <x v="18"/>
    <x v="1"/>
  </r>
  <r>
    <d v="2016-05-13T00:00:00"/>
    <s v="A3464238"/>
    <s v="B8960-16G"/>
    <s v="KELLY"/>
    <x v="0"/>
    <x v="0"/>
    <n v="1"/>
    <x v="0"/>
    <x v="0"/>
    <m/>
    <x v="4"/>
    <x v="18"/>
    <x v="1"/>
  </r>
  <r>
    <d v="2016-05-13T00:00:00"/>
    <s v="A3464117"/>
    <s v="B8025-9U"/>
    <s v="KELLY"/>
    <x v="0"/>
    <x v="2"/>
    <n v="1"/>
    <x v="0"/>
    <x v="0"/>
    <m/>
    <x v="4"/>
    <x v="18"/>
    <x v="1"/>
  </r>
  <r>
    <d v="2016-05-13T00:00:00"/>
    <s v="P1025199"/>
    <s v="B4337-5P"/>
    <s v="KELLY"/>
    <x v="0"/>
    <x v="0"/>
    <n v="1"/>
    <x v="0"/>
    <x v="0"/>
    <m/>
    <x v="4"/>
    <x v="18"/>
    <x v="1"/>
  </r>
  <r>
    <d v="2016-05-13T00:00:00"/>
    <s v="A3464021"/>
    <s v="B4403-9K"/>
    <s v="KELLY"/>
    <x v="0"/>
    <x v="0"/>
    <n v="1"/>
    <x v="0"/>
    <x v="0"/>
    <m/>
    <x v="4"/>
    <x v="18"/>
    <x v="1"/>
  </r>
  <r>
    <d v="2016-05-13T00:00:00"/>
    <s v="A3464021"/>
    <s v="B4403-9K"/>
    <s v="KELLY"/>
    <x v="0"/>
    <x v="9"/>
    <n v="1"/>
    <x v="0"/>
    <x v="0"/>
    <m/>
    <x v="4"/>
    <x v="18"/>
    <x v="1"/>
  </r>
  <r>
    <d v="2016-05-13T00:00:00"/>
    <s v="A3464020"/>
    <s v="B4403-9K"/>
    <s v="KELLY"/>
    <x v="0"/>
    <x v="2"/>
    <n v="1"/>
    <x v="0"/>
    <x v="0"/>
    <m/>
    <x v="4"/>
    <x v="18"/>
    <x v="1"/>
  </r>
  <r>
    <d v="2016-05-13T00:00:00"/>
    <s v="A3464783"/>
    <s v="B4318-5P"/>
    <s v="KELLY"/>
    <x v="0"/>
    <x v="9"/>
    <n v="1"/>
    <x v="0"/>
    <x v="0"/>
    <m/>
    <x v="4"/>
    <x v="18"/>
    <x v="1"/>
  </r>
  <r>
    <d v="2016-05-13T00:00:00"/>
    <s v="A3464796"/>
    <s v="B4313-5P"/>
    <s v="KELLY"/>
    <x v="0"/>
    <x v="3"/>
    <n v="1"/>
    <x v="0"/>
    <x v="0"/>
    <m/>
    <x v="4"/>
    <x v="18"/>
    <x v="1"/>
  </r>
  <r>
    <d v="2016-05-13T00:00:00"/>
    <s v="A3464796"/>
    <s v="B4313-5P"/>
    <s v="KELLY"/>
    <x v="0"/>
    <x v="8"/>
    <n v="1"/>
    <x v="0"/>
    <x v="0"/>
    <m/>
    <x v="4"/>
    <x v="18"/>
    <x v="1"/>
  </r>
  <r>
    <d v="2016-05-13T00:00:00"/>
    <s v="A3464782"/>
    <s v="B4318-5P"/>
    <s v="KELLY"/>
    <x v="0"/>
    <x v="1"/>
    <n v="1"/>
    <x v="0"/>
    <x v="0"/>
    <m/>
    <x v="4"/>
    <x v="18"/>
    <x v="1"/>
  </r>
  <r>
    <d v="2016-05-13T00:00:00"/>
    <s v="A3462531"/>
    <s v="B4403-9K"/>
    <s v="KELLY"/>
    <x v="0"/>
    <x v="3"/>
    <n v="5"/>
    <x v="0"/>
    <x v="0"/>
    <m/>
    <x v="4"/>
    <x v="18"/>
    <x v="1"/>
  </r>
  <r>
    <d v="2016-05-13T00:00:00"/>
    <s v="A3464875"/>
    <s v="B8025-9U"/>
    <s v="KELLY"/>
    <x v="0"/>
    <x v="1"/>
    <n v="1"/>
    <x v="0"/>
    <x v="0"/>
    <m/>
    <x v="4"/>
    <x v="18"/>
    <x v="1"/>
  </r>
  <r>
    <d v="2016-05-13T00:00:00"/>
    <s v="A3464875"/>
    <s v="B8025-9U"/>
    <s v="KELLY"/>
    <x v="0"/>
    <x v="3"/>
    <n v="1"/>
    <x v="0"/>
    <x v="0"/>
    <m/>
    <x v="4"/>
    <x v="18"/>
    <x v="1"/>
  </r>
  <r>
    <d v="2016-05-14T00:00:00"/>
    <s v="A3464748"/>
    <s v="B8960-16G"/>
    <s v="KELLY"/>
    <x v="0"/>
    <x v="3"/>
    <n v="1"/>
    <x v="0"/>
    <x v="0"/>
    <m/>
    <x v="4"/>
    <x v="18"/>
    <x v="1"/>
  </r>
  <r>
    <d v="2016-05-14T00:00:00"/>
    <s v="A3464414"/>
    <s v="B9604-5A"/>
    <s v="KELLY"/>
    <x v="0"/>
    <x v="0"/>
    <n v="1"/>
    <x v="0"/>
    <x v="0"/>
    <m/>
    <x v="4"/>
    <x v="18"/>
    <x v="1"/>
  </r>
  <r>
    <d v="2016-05-14T00:00:00"/>
    <s v="A3464120"/>
    <s v="B8025-9U"/>
    <s v="M.JOTHI"/>
    <x v="0"/>
    <x v="0"/>
    <n v="3"/>
    <x v="0"/>
    <x v="0"/>
    <m/>
    <x v="4"/>
    <x v="18"/>
    <x v="1"/>
  </r>
  <r>
    <d v="2016-05-14T00:00:00"/>
    <s v="A3464120"/>
    <s v="B8025-9U"/>
    <s v="M.JOTHI"/>
    <x v="0"/>
    <x v="3"/>
    <n v="1"/>
    <x v="0"/>
    <x v="0"/>
    <m/>
    <x v="4"/>
    <x v="18"/>
    <x v="1"/>
  </r>
  <r>
    <d v="2016-05-14T00:00:00"/>
    <s v="A3461867"/>
    <s v="B8960-16G"/>
    <s v="M.JOTHI"/>
    <x v="0"/>
    <x v="0"/>
    <n v="1"/>
    <x v="0"/>
    <x v="0"/>
    <m/>
    <x v="4"/>
    <x v="18"/>
    <x v="1"/>
  </r>
  <r>
    <d v="2016-05-14T00:00:00"/>
    <s v="A3461867"/>
    <s v="B8960-16G"/>
    <s v="M.JOTHI"/>
    <x v="0"/>
    <x v="1"/>
    <n v="1"/>
    <x v="0"/>
    <x v="0"/>
    <m/>
    <x v="4"/>
    <x v="18"/>
    <x v="1"/>
  </r>
  <r>
    <d v="2016-05-14T00:00:00"/>
    <s v="A3461867"/>
    <s v="B8960-16G"/>
    <s v="M.JOTHI"/>
    <x v="0"/>
    <x v="3"/>
    <n v="1"/>
    <x v="0"/>
    <x v="0"/>
    <m/>
    <x v="4"/>
    <x v="18"/>
    <x v="1"/>
  </r>
  <r>
    <d v="2016-05-14T00:00:00"/>
    <s v="A3464035"/>
    <s v="B8960-16G"/>
    <s v="M.JOTHI"/>
    <x v="0"/>
    <x v="2"/>
    <n v="1"/>
    <x v="0"/>
    <x v="0"/>
    <m/>
    <x v="4"/>
    <x v="18"/>
    <x v="1"/>
  </r>
  <r>
    <d v="2016-05-14T00:00:00"/>
    <s v="P2012827"/>
    <s v="AE50A-9L"/>
    <s v="M.JOTHI"/>
    <x v="0"/>
    <x v="2"/>
    <n v="1"/>
    <x v="0"/>
    <x v="0"/>
    <m/>
    <x v="4"/>
    <x v="18"/>
    <x v="1"/>
  </r>
  <r>
    <d v="2016-05-14T00:00:00"/>
    <s v="A3464122"/>
    <s v="B8025-9U"/>
    <s v="M.JOTHI"/>
    <x v="0"/>
    <x v="1"/>
    <n v="2"/>
    <x v="0"/>
    <x v="0"/>
    <m/>
    <x v="4"/>
    <x v="18"/>
    <x v="1"/>
  </r>
  <r>
    <d v="2016-05-14T00:00:00"/>
    <s v="A3464118"/>
    <s v="B8025-9U"/>
    <s v="M.JOTHI"/>
    <x v="0"/>
    <x v="2"/>
    <n v="1"/>
    <x v="0"/>
    <x v="0"/>
    <m/>
    <x v="4"/>
    <x v="18"/>
    <x v="1"/>
  </r>
  <r>
    <d v="2016-05-14T00:00:00"/>
    <s v="A3464786"/>
    <s v="B4318-5P"/>
    <s v="M.JOTHI"/>
    <x v="0"/>
    <x v="0"/>
    <n v="1"/>
    <x v="0"/>
    <x v="0"/>
    <m/>
    <x v="4"/>
    <x v="18"/>
    <x v="1"/>
  </r>
  <r>
    <d v="2016-05-14T00:00:00"/>
    <s v="A3464787"/>
    <s v="B4318-5P"/>
    <s v="M.JOTHI"/>
    <x v="0"/>
    <x v="3"/>
    <n v="1"/>
    <x v="0"/>
    <x v="0"/>
    <m/>
    <x v="4"/>
    <x v="18"/>
    <x v="1"/>
  </r>
  <r>
    <d v="2016-05-14T00:00:00"/>
    <s v="A3464025"/>
    <s v="B8960-16G"/>
    <s v="M.JOTHI"/>
    <x v="0"/>
    <x v="1"/>
    <n v="2"/>
    <x v="0"/>
    <x v="0"/>
    <m/>
    <x v="4"/>
    <x v="18"/>
    <x v="1"/>
  </r>
  <r>
    <d v="2016-05-14T00:00:00"/>
    <s v="A3464037"/>
    <s v="B8960-16G"/>
    <s v="M.JOTHI"/>
    <x v="0"/>
    <x v="1"/>
    <n v="1"/>
    <x v="0"/>
    <x v="0"/>
    <m/>
    <x v="4"/>
    <x v="18"/>
    <x v="1"/>
  </r>
  <r>
    <d v="2016-05-14T00:00:00"/>
    <s v="A3462074"/>
    <s v="B8960-16G"/>
    <s v="M.JOTHI"/>
    <x v="0"/>
    <x v="1"/>
    <n v="1"/>
    <x v="0"/>
    <x v="0"/>
    <m/>
    <x v="4"/>
    <x v="18"/>
    <x v="1"/>
  </r>
  <r>
    <d v="2016-05-14T00:00:00"/>
    <s v="A3464033"/>
    <s v="B8960-16G"/>
    <s v="M.JOTHI"/>
    <x v="0"/>
    <x v="1"/>
    <n v="1"/>
    <x v="0"/>
    <x v="0"/>
    <m/>
    <x v="4"/>
    <x v="18"/>
    <x v="1"/>
  </r>
  <r>
    <d v="2016-05-14T00:00:00"/>
    <s v="A3464123"/>
    <s v="B8025-9U"/>
    <s v="M.JOTHI"/>
    <x v="0"/>
    <x v="0"/>
    <n v="2"/>
    <x v="0"/>
    <x v="0"/>
    <m/>
    <x v="4"/>
    <x v="18"/>
    <x v="1"/>
  </r>
  <r>
    <d v="2016-05-14T00:00:00"/>
    <s v="A3464123"/>
    <s v="B8025-9U"/>
    <s v="M.JOTHI"/>
    <x v="0"/>
    <x v="1"/>
    <n v="1"/>
    <x v="0"/>
    <x v="0"/>
    <m/>
    <x v="4"/>
    <x v="18"/>
    <x v="1"/>
  </r>
  <r>
    <d v="2016-05-14T00:00:00"/>
    <s v="A3465662"/>
    <s v="B8960-16G"/>
    <s v="KELLY"/>
    <x v="0"/>
    <x v="14"/>
    <n v="1"/>
    <x v="0"/>
    <x v="0"/>
    <m/>
    <x v="4"/>
    <x v="18"/>
    <x v="1"/>
  </r>
  <r>
    <d v="2016-05-14T00:00:00"/>
    <s v="A3464041"/>
    <s v="B8960-16G"/>
    <s v="KELLY"/>
    <x v="0"/>
    <x v="1"/>
    <n v="2"/>
    <x v="0"/>
    <x v="0"/>
    <m/>
    <x v="4"/>
    <x v="18"/>
    <x v="1"/>
  </r>
  <r>
    <d v="2016-05-14T00:00:00"/>
    <s v="A3463240"/>
    <s v="B8960-16G"/>
    <s v="KELLY"/>
    <x v="0"/>
    <x v="0"/>
    <n v="1"/>
    <x v="0"/>
    <x v="0"/>
    <m/>
    <x v="4"/>
    <x v="18"/>
    <x v="1"/>
  </r>
  <r>
    <d v="2016-05-14T00:00:00"/>
    <s v="A3465661"/>
    <s v="B8960-16G"/>
    <s v="KELLY"/>
    <x v="0"/>
    <x v="0"/>
    <n v="1"/>
    <x v="0"/>
    <x v="0"/>
    <m/>
    <x v="4"/>
    <x v="18"/>
    <x v="1"/>
  </r>
  <r>
    <d v="2016-05-14T00:00:00"/>
    <s v="A3464876"/>
    <s v="B8025-9U"/>
    <s v="KELLY"/>
    <x v="0"/>
    <x v="2"/>
    <n v="1"/>
    <x v="0"/>
    <x v="0"/>
    <m/>
    <x v="4"/>
    <x v="18"/>
    <x v="1"/>
  </r>
  <r>
    <d v="2016-05-14T00:00:00"/>
    <s v="A3464876"/>
    <s v="B8025-9U"/>
    <s v="KELLY"/>
    <x v="0"/>
    <x v="3"/>
    <n v="2"/>
    <x v="0"/>
    <x v="0"/>
    <m/>
    <x v="4"/>
    <x v="18"/>
    <x v="1"/>
  </r>
  <r>
    <d v="2016-05-14T00:00:00"/>
    <s v="A3464868"/>
    <s v="B8025-9U"/>
    <s v="KELLY"/>
    <x v="0"/>
    <x v="2"/>
    <n v="1"/>
    <x v="0"/>
    <x v="0"/>
    <m/>
    <x v="4"/>
    <x v="18"/>
    <x v="1"/>
  </r>
  <r>
    <d v="2016-05-14T00:00:00"/>
    <s v="A3464877"/>
    <s v="B8025-9U"/>
    <s v="KELLY"/>
    <x v="0"/>
    <x v="1"/>
    <n v="1"/>
    <x v="0"/>
    <x v="0"/>
    <m/>
    <x v="4"/>
    <x v="18"/>
    <x v="1"/>
  </r>
  <r>
    <d v="2016-05-14T00:00:00"/>
    <s v="A3465663"/>
    <s v="B8960-16G"/>
    <s v="KELLY"/>
    <x v="0"/>
    <x v="2"/>
    <n v="4"/>
    <x v="0"/>
    <x v="0"/>
    <m/>
    <x v="4"/>
    <x v="18"/>
    <x v="1"/>
  </r>
  <r>
    <d v="2016-05-14T00:00:00"/>
    <s v="A3461865"/>
    <s v="B8960-16G"/>
    <s v="KELLY"/>
    <x v="0"/>
    <x v="2"/>
    <n v="1"/>
    <x v="0"/>
    <x v="0"/>
    <m/>
    <x v="4"/>
    <x v="18"/>
    <x v="1"/>
  </r>
  <r>
    <d v="2016-05-14T00:00:00"/>
    <s v="A3461865"/>
    <s v="B8960-16G"/>
    <s v="KELLY"/>
    <x v="0"/>
    <x v="1"/>
    <n v="2"/>
    <x v="0"/>
    <x v="0"/>
    <m/>
    <x v="4"/>
    <x v="18"/>
    <x v="1"/>
  </r>
  <r>
    <d v="2016-05-14T00:00:00"/>
    <s v="A3461865"/>
    <s v="B8960-16G"/>
    <s v="KELLY"/>
    <x v="0"/>
    <x v="3"/>
    <n v="4"/>
    <x v="0"/>
    <x v="0"/>
    <m/>
    <x v="4"/>
    <x v="18"/>
    <x v="1"/>
  </r>
  <r>
    <d v="2016-05-14T00:00:00"/>
    <s v="A3464044"/>
    <s v="B8960-16G"/>
    <s v="KELLY"/>
    <x v="0"/>
    <x v="2"/>
    <n v="2"/>
    <x v="0"/>
    <x v="0"/>
    <m/>
    <x v="4"/>
    <x v="18"/>
    <x v="1"/>
  </r>
  <r>
    <d v="2016-05-14T00:00:00"/>
    <s v="A3464044"/>
    <s v="B8960-16G"/>
    <s v="KELLY"/>
    <x v="0"/>
    <x v="0"/>
    <n v="1"/>
    <x v="0"/>
    <x v="0"/>
    <m/>
    <x v="4"/>
    <x v="18"/>
    <x v="1"/>
  </r>
  <r>
    <d v="2016-05-14T00:00:00"/>
    <s v="A3464038"/>
    <s v="B8960-16G"/>
    <s v="KELLY"/>
    <x v="0"/>
    <x v="2"/>
    <n v="1"/>
    <x v="0"/>
    <x v="0"/>
    <m/>
    <x v="4"/>
    <x v="18"/>
    <x v="1"/>
  </r>
  <r>
    <d v="2016-05-14T00:00:00"/>
    <s v="A3464038"/>
    <s v="B8960-16G"/>
    <s v="KELLY"/>
    <x v="0"/>
    <x v="0"/>
    <n v="2"/>
    <x v="0"/>
    <x v="0"/>
    <m/>
    <x v="4"/>
    <x v="18"/>
    <x v="1"/>
  </r>
  <r>
    <d v="2016-05-14T00:00:00"/>
    <s v="A3465335"/>
    <s v="B8078-9A"/>
    <s v="KELLY"/>
    <x v="0"/>
    <x v="1"/>
    <n v="1"/>
    <x v="0"/>
    <x v="0"/>
    <m/>
    <x v="4"/>
    <x v="18"/>
    <x v="1"/>
  </r>
  <r>
    <d v="2016-05-14T00:00:00"/>
    <s v="A3464948"/>
    <s v="B8099-9H"/>
    <s v="KELLY"/>
    <x v="0"/>
    <x v="3"/>
    <n v="2"/>
    <x v="0"/>
    <x v="0"/>
    <m/>
    <x v="4"/>
    <x v="18"/>
    <x v="1"/>
  </r>
  <r>
    <d v="2016-05-14T00:00:00"/>
    <s v="A3464867"/>
    <s v="B8025-9U"/>
    <s v="KELLY"/>
    <x v="0"/>
    <x v="3"/>
    <n v="1"/>
    <x v="0"/>
    <x v="0"/>
    <m/>
    <x v="4"/>
    <x v="18"/>
    <x v="1"/>
  </r>
  <r>
    <d v="2016-05-14T00:00:00"/>
    <s v="A3464411"/>
    <s v="B4405-9L"/>
    <s v="KELLY"/>
    <x v="0"/>
    <x v="2"/>
    <n v="1"/>
    <x v="0"/>
    <x v="0"/>
    <m/>
    <x v="4"/>
    <x v="18"/>
    <x v="1"/>
  </r>
  <r>
    <d v="2016-05-14T00:00:00"/>
    <s v="A3465340"/>
    <s v="B8078-9A"/>
    <s v="KELLY"/>
    <x v="0"/>
    <x v="1"/>
    <n v="1"/>
    <x v="0"/>
    <x v="0"/>
    <m/>
    <x v="4"/>
    <x v="18"/>
    <x v="1"/>
  </r>
  <r>
    <d v="2016-05-14T00:00:00"/>
    <s v="A3465340"/>
    <s v="B8078-9A"/>
    <s v="KELLY"/>
    <x v="0"/>
    <x v="3"/>
    <n v="1"/>
    <x v="0"/>
    <x v="0"/>
    <m/>
    <x v="4"/>
    <x v="18"/>
    <x v="1"/>
  </r>
  <r>
    <d v="2016-05-14T00:00:00"/>
    <s v="A3464878"/>
    <s v="B8025-9U"/>
    <s v="KELLY"/>
    <x v="0"/>
    <x v="2"/>
    <n v="1"/>
    <x v="0"/>
    <x v="0"/>
    <m/>
    <x v="4"/>
    <x v="18"/>
    <x v="1"/>
  </r>
  <r>
    <d v="2016-05-14T00:00:00"/>
    <s v="A3464878"/>
    <s v="B8025-9U"/>
    <s v="KELLY"/>
    <x v="0"/>
    <x v="1"/>
    <n v="1"/>
    <x v="0"/>
    <x v="0"/>
    <m/>
    <x v="4"/>
    <x v="18"/>
    <x v="1"/>
  </r>
  <r>
    <d v="2016-05-14T00:00:00"/>
    <s v="A3464453"/>
    <s v="B4410-9L"/>
    <s v="KELLY"/>
    <x v="0"/>
    <x v="0"/>
    <n v="1"/>
    <x v="0"/>
    <x v="0"/>
    <m/>
    <x v="4"/>
    <x v="18"/>
    <x v="1"/>
  </r>
  <r>
    <d v="2016-05-14T00:00:00"/>
    <s v="A3464042"/>
    <s v="B8960-16G"/>
    <s v="KELLY"/>
    <x v="0"/>
    <x v="0"/>
    <n v="1"/>
    <x v="0"/>
    <x v="0"/>
    <m/>
    <x v="4"/>
    <x v="18"/>
    <x v="1"/>
  </r>
  <r>
    <d v="2016-05-14T00:00:00"/>
    <s v="A3464116 / A3464123"/>
    <s v="B8025"/>
    <s v="KZ"/>
    <x v="1"/>
    <x v="16"/>
    <m/>
    <x v="1"/>
    <x v="2"/>
    <m/>
    <x v="4"/>
    <x v="18"/>
    <x v="1"/>
  </r>
  <r>
    <d v="2016-05-14T00:00:00"/>
    <s v="A3463642"/>
    <s v="B8962-16I"/>
    <s v="chin"/>
    <x v="0"/>
    <x v="20"/>
    <n v="1"/>
    <x v="0"/>
    <x v="1"/>
    <m/>
    <x v="4"/>
    <x v="18"/>
    <x v="1"/>
  </r>
  <r>
    <d v="2016-05-14T00:00:00"/>
    <s v="A3464037"/>
    <s v="B8960-16G"/>
    <s v="KELLY"/>
    <x v="0"/>
    <x v="20"/>
    <n v="1"/>
    <x v="0"/>
    <x v="1"/>
    <m/>
    <x v="4"/>
    <x v="18"/>
    <x v="1"/>
  </r>
  <r>
    <d v="2016-05-15T00:00:00"/>
    <s v="A3464788"/>
    <s v="B4318-5P"/>
    <s v="M.JOTHI"/>
    <x v="0"/>
    <x v="2"/>
    <n v="1"/>
    <x v="0"/>
    <x v="0"/>
    <m/>
    <x v="4"/>
    <x v="18"/>
    <x v="1"/>
  </r>
  <r>
    <d v="2016-05-15T00:00:00"/>
    <s v="A3465336"/>
    <s v="B8078-9A"/>
    <s v="M.JOTHI"/>
    <x v="0"/>
    <x v="1"/>
    <n v="1"/>
    <x v="0"/>
    <x v="0"/>
    <m/>
    <x v="4"/>
    <x v="18"/>
    <x v="1"/>
  </r>
  <r>
    <d v="2016-05-15T00:00:00"/>
    <s v="A3464872"/>
    <s v="B8025-9U"/>
    <s v="M.JOTHI"/>
    <x v="0"/>
    <x v="0"/>
    <n v="1"/>
    <x v="0"/>
    <x v="0"/>
    <m/>
    <x v="4"/>
    <x v="18"/>
    <x v="1"/>
  </r>
  <r>
    <d v="2016-05-15T00:00:00"/>
    <s v="A3464940"/>
    <s v="B8099-9H"/>
    <s v="M.JOTHI"/>
    <x v="0"/>
    <x v="14"/>
    <n v="1"/>
    <x v="0"/>
    <x v="0"/>
    <m/>
    <x v="4"/>
    <x v="18"/>
    <x v="1"/>
  </r>
  <r>
    <d v="2016-05-15T00:00:00"/>
    <s v="A3464449"/>
    <s v="B4410-9L"/>
    <s v="M.JOTHI"/>
    <x v="0"/>
    <x v="0"/>
    <n v="2"/>
    <x v="0"/>
    <x v="0"/>
    <m/>
    <x v="4"/>
    <x v="18"/>
    <x v="1"/>
  </r>
  <r>
    <d v="2016-05-15T00:00:00"/>
    <s v="A3464449"/>
    <s v="B4410-9L"/>
    <s v="M.JOTHI"/>
    <x v="0"/>
    <x v="1"/>
    <n v="2"/>
    <x v="0"/>
    <x v="0"/>
    <m/>
    <x v="4"/>
    <x v="18"/>
    <x v="1"/>
  </r>
  <r>
    <d v="2016-05-15T00:00:00"/>
    <s v="A3465667"/>
    <s v="B8960-16G"/>
    <s v="M.JOTHI"/>
    <x v="0"/>
    <x v="1"/>
    <n v="3"/>
    <x v="0"/>
    <x v="0"/>
    <m/>
    <x v="4"/>
    <x v="18"/>
    <x v="1"/>
  </r>
  <r>
    <d v="2016-05-15T00:00:00"/>
    <s v="A3465665"/>
    <s v="B8960-16G"/>
    <s v="M.JOTHI"/>
    <x v="0"/>
    <x v="2"/>
    <n v="2"/>
    <x v="0"/>
    <x v="0"/>
    <m/>
    <x v="4"/>
    <x v="18"/>
    <x v="1"/>
  </r>
  <r>
    <d v="2016-05-15T00:00:00"/>
    <s v="A3465341"/>
    <s v="B8078-9A"/>
    <s v="M.JOTHI"/>
    <x v="0"/>
    <x v="1"/>
    <n v="1"/>
    <x v="0"/>
    <x v="0"/>
    <m/>
    <x v="4"/>
    <x v="18"/>
    <x v="1"/>
  </r>
  <r>
    <d v="2016-05-15T00:00:00"/>
    <s v="A3464412"/>
    <s v="B9604-5A"/>
    <s v="M.JOTHI"/>
    <x v="0"/>
    <x v="1"/>
    <n v="1"/>
    <x v="0"/>
    <x v="0"/>
    <m/>
    <x v="4"/>
    <x v="18"/>
    <x v="1"/>
  </r>
  <r>
    <d v="2016-05-15T00:00:00"/>
    <s v="A3464869"/>
    <s v="B8025-9U"/>
    <s v="M.JOTHI"/>
    <x v="0"/>
    <x v="0"/>
    <n v="2"/>
    <x v="0"/>
    <x v="0"/>
    <m/>
    <x v="4"/>
    <x v="18"/>
    <x v="1"/>
  </r>
  <r>
    <d v="2016-05-15T00:00:00"/>
    <s v="A3464246"/>
    <s v="B8960-16G"/>
    <s v="M.JOTHI"/>
    <x v="0"/>
    <x v="1"/>
    <n v="1"/>
    <x v="0"/>
    <x v="0"/>
    <m/>
    <x v="4"/>
    <x v="18"/>
    <x v="1"/>
  </r>
  <r>
    <d v="2016-05-15T00:00:00"/>
    <s v="A3465991"/>
    <s v="B8960-16G"/>
    <s v="KELLY"/>
    <x v="0"/>
    <x v="1"/>
    <n v="1"/>
    <x v="0"/>
    <x v="0"/>
    <m/>
    <x v="4"/>
    <x v="18"/>
    <x v="1"/>
  </r>
  <r>
    <d v="2016-05-15T00:00:00"/>
    <s v="P1025237"/>
    <s v="B4310-5P"/>
    <s v="KELLY"/>
    <x v="0"/>
    <x v="3"/>
    <n v="1"/>
    <x v="0"/>
    <x v="0"/>
    <m/>
    <x v="4"/>
    <x v="18"/>
    <x v="1"/>
  </r>
  <r>
    <d v="2016-05-15T00:00:00"/>
    <s v="A3462661"/>
    <s v="B7955-9G"/>
    <s v="KELLY"/>
    <x v="0"/>
    <x v="23"/>
    <n v="1"/>
    <x v="0"/>
    <x v="0"/>
    <m/>
    <x v="4"/>
    <x v="18"/>
    <x v="1"/>
  </r>
  <r>
    <d v="2016-05-15T00:00:00"/>
    <s v="A3462665"/>
    <s v="B7955-9G"/>
    <s v="KELLY"/>
    <x v="0"/>
    <x v="1"/>
    <n v="1"/>
    <x v="0"/>
    <x v="0"/>
    <m/>
    <x v="4"/>
    <x v="18"/>
    <x v="1"/>
  </r>
  <r>
    <d v="2016-05-15T00:00:00"/>
    <s v="A3464944"/>
    <s v="B8099-9H"/>
    <s v="KELLY"/>
    <x v="0"/>
    <x v="2"/>
    <n v="1"/>
    <x v="0"/>
    <x v="0"/>
    <m/>
    <x v="4"/>
    <x v="18"/>
    <x v="1"/>
  </r>
  <r>
    <d v="2016-05-15T00:00:00"/>
    <s v="A3464944"/>
    <s v="B8099-9H"/>
    <s v="KELLY"/>
    <x v="0"/>
    <x v="1"/>
    <n v="1"/>
    <x v="0"/>
    <x v="0"/>
    <m/>
    <x v="4"/>
    <x v="18"/>
    <x v="1"/>
  </r>
  <r>
    <d v="2016-05-15T00:00:00"/>
    <s v="A3464944"/>
    <s v="B8099-9H"/>
    <s v="KELLY"/>
    <x v="0"/>
    <x v="3"/>
    <n v="1"/>
    <x v="0"/>
    <x v="0"/>
    <m/>
    <x v="4"/>
    <x v="18"/>
    <x v="1"/>
  </r>
  <r>
    <d v="2016-05-15T00:00:00"/>
    <s v="A3464947"/>
    <s v="B8099-9H"/>
    <s v="KELLY"/>
    <x v="0"/>
    <x v="3"/>
    <n v="2"/>
    <x v="0"/>
    <x v="0"/>
    <m/>
    <x v="4"/>
    <x v="18"/>
    <x v="1"/>
  </r>
  <r>
    <d v="2016-05-15T00:00:00"/>
    <s v="A3465669"/>
    <s v="B8960-16G"/>
    <s v="KELLY"/>
    <x v="0"/>
    <x v="3"/>
    <n v="2"/>
    <x v="0"/>
    <x v="0"/>
    <m/>
    <x v="4"/>
    <x v="18"/>
    <x v="1"/>
  </r>
  <r>
    <d v="2016-05-15T00:00:00"/>
    <s v="A3465989"/>
    <s v="B8960-16G"/>
    <s v="KELLY"/>
    <x v="0"/>
    <x v="0"/>
    <n v="1"/>
    <x v="0"/>
    <x v="0"/>
    <m/>
    <x v="4"/>
    <x v="18"/>
    <x v="1"/>
  </r>
  <r>
    <d v="2016-05-15T00:00:00"/>
    <s v="A3465672"/>
    <s v="B8960-16G"/>
    <s v="KELLY"/>
    <x v="0"/>
    <x v="0"/>
    <n v="14"/>
    <x v="0"/>
    <x v="0"/>
    <m/>
    <x v="4"/>
    <x v="18"/>
    <x v="1"/>
  </r>
  <r>
    <d v="2016-05-15T00:00:00"/>
    <s v="A3465672"/>
    <s v="B8960-16G"/>
    <s v="KELLY"/>
    <x v="0"/>
    <x v="3"/>
    <n v="1"/>
    <x v="0"/>
    <x v="0"/>
    <m/>
    <x v="4"/>
    <x v="18"/>
    <x v="1"/>
  </r>
  <r>
    <d v="2016-05-15T00:00:00"/>
    <s v="A3464296"/>
    <s v="B9604-5A"/>
    <s v="M.JOTHI"/>
    <x v="0"/>
    <x v="1"/>
    <n v="2"/>
    <x v="0"/>
    <x v="1"/>
    <m/>
    <x v="4"/>
    <x v="18"/>
    <x v="1"/>
  </r>
  <r>
    <d v="2016-05-16T00:00:00"/>
    <s v="A3464276"/>
    <s v="B8960-16G"/>
    <s v="M.JOTHI"/>
    <x v="0"/>
    <x v="1"/>
    <n v="2"/>
    <x v="0"/>
    <x v="0"/>
    <m/>
    <x v="4"/>
    <x v="19"/>
    <x v="1"/>
  </r>
  <r>
    <d v="2016-05-16T00:00:00"/>
    <s v="A3466325"/>
    <s v="B8962-16I"/>
    <s v="M.JOTHI"/>
    <x v="0"/>
    <x v="0"/>
    <n v="1"/>
    <x v="0"/>
    <x v="0"/>
    <m/>
    <x v="4"/>
    <x v="19"/>
    <x v="1"/>
  </r>
  <r>
    <d v="2016-05-16T00:00:00"/>
    <s v="A3465670"/>
    <s v="B8960-16G"/>
    <s v="M.JOTHI"/>
    <x v="0"/>
    <x v="2"/>
    <n v="1"/>
    <x v="0"/>
    <x v="0"/>
    <m/>
    <x v="4"/>
    <x v="19"/>
    <x v="1"/>
  </r>
  <r>
    <d v="2016-05-16T00:00:00"/>
    <s v="A3465670"/>
    <s v="B8960-16G"/>
    <s v="M.JOTHI"/>
    <x v="0"/>
    <x v="1"/>
    <n v="1"/>
    <x v="0"/>
    <x v="0"/>
    <m/>
    <x v="4"/>
    <x v="19"/>
    <x v="1"/>
  </r>
  <r>
    <d v="2016-05-16T00:00:00"/>
    <s v="A3465993"/>
    <s v="B8960-16G"/>
    <s v="M.JOTHI"/>
    <x v="0"/>
    <x v="0"/>
    <n v="1"/>
    <x v="0"/>
    <x v="0"/>
    <m/>
    <x v="4"/>
    <x v="19"/>
    <x v="1"/>
  </r>
  <r>
    <d v="2016-05-16T00:00:00"/>
    <s v="A3466487"/>
    <s v="B9604-5A"/>
    <s v="M.JOTHI"/>
    <x v="0"/>
    <x v="0"/>
    <n v="1"/>
    <x v="0"/>
    <x v="0"/>
    <m/>
    <x v="4"/>
    <x v="19"/>
    <x v="1"/>
  </r>
  <r>
    <d v="2016-05-16T00:00:00"/>
    <s v="A3466492"/>
    <s v="B9604-5A"/>
    <s v="M.JOTHI"/>
    <x v="0"/>
    <x v="1"/>
    <n v="1"/>
    <x v="0"/>
    <x v="0"/>
    <m/>
    <x v="4"/>
    <x v="19"/>
    <x v="1"/>
  </r>
  <r>
    <d v="2016-05-16T00:00:00"/>
    <s v="A3465674"/>
    <s v="B8960-16G"/>
    <s v="PEE"/>
    <x v="0"/>
    <x v="1"/>
    <n v="3"/>
    <x v="0"/>
    <x v="0"/>
    <m/>
    <x v="4"/>
    <x v="19"/>
    <x v="1"/>
  </r>
  <r>
    <d v="2016-05-16T00:00:00"/>
    <s v="A3465678"/>
    <s v="B8960-16G"/>
    <s v="PEE"/>
    <x v="0"/>
    <x v="2"/>
    <n v="1"/>
    <x v="0"/>
    <x v="0"/>
    <m/>
    <x v="4"/>
    <x v="19"/>
    <x v="1"/>
  </r>
  <r>
    <d v="2016-05-16T00:00:00"/>
    <s v="A3465678"/>
    <s v="B8960-16G"/>
    <s v="PEE"/>
    <x v="0"/>
    <x v="0"/>
    <n v="1"/>
    <x v="0"/>
    <x v="0"/>
    <m/>
    <x v="4"/>
    <x v="19"/>
    <x v="1"/>
  </r>
  <r>
    <d v="2016-05-16T00:00:00"/>
    <s v="A3465677"/>
    <s v="B8960-16G"/>
    <s v="PEE"/>
    <x v="0"/>
    <x v="2"/>
    <n v="1"/>
    <x v="0"/>
    <x v="0"/>
    <m/>
    <x v="4"/>
    <x v="19"/>
    <x v="1"/>
  </r>
  <r>
    <d v="2016-05-16T00:00:00"/>
    <s v="A3465677"/>
    <s v="B8960-16G"/>
    <s v="PEE"/>
    <x v="0"/>
    <x v="1"/>
    <n v="10"/>
    <x v="0"/>
    <x v="0"/>
    <m/>
    <x v="4"/>
    <x v="19"/>
    <x v="1"/>
  </r>
  <r>
    <d v="2016-05-16T00:00:00"/>
    <s v="A3465676"/>
    <s v="B8960-16G"/>
    <s v="PEE"/>
    <x v="0"/>
    <x v="1"/>
    <n v="2"/>
    <x v="0"/>
    <x v="0"/>
    <m/>
    <x v="4"/>
    <x v="19"/>
    <x v="1"/>
  </r>
  <r>
    <d v="2016-05-16T00:00:00"/>
    <s v="A3466794"/>
    <s v="B8960-16G"/>
    <s v="PEE"/>
    <x v="0"/>
    <x v="1"/>
    <n v="4"/>
    <x v="0"/>
    <x v="0"/>
    <m/>
    <x v="4"/>
    <x v="19"/>
    <x v="1"/>
  </r>
  <r>
    <d v="2016-05-16T00:00:00"/>
    <s v="A3465362"/>
    <s v="B8078-9A"/>
    <s v="PEE"/>
    <x v="0"/>
    <x v="2"/>
    <n v="1"/>
    <x v="0"/>
    <x v="0"/>
    <m/>
    <x v="4"/>
    <x v="19"/>
    <x v="1"/>
  </r>
  <r>
    <d v="2016-05-16T00:00:00"/>
    <s v="A3465709"/>
    <s v="B8029-9N"/>
    <s v="PEE"/>
    <x v="0"/>
    <x v="1"/>
    <n v="1"/>
    <x v="0"/>
    <x v="0"/>
    <m/>
    <x v="4"/>
    <x v="19"/>
    <x v="1"/>
  </r>
  <r>
    <d v="2016-05-16T00:00:00"/>
    <s v="A3465711"/>
    <s v="B8029-9N"/>
    <s v="PEE"/>
    <x v="0"/>
    <x v="0"/>
    <n v="1"/>
    <x v="0"/>
    <x v="0"/>
    <m/>
    <x v="4"/>
    <x v="19"/>
    <x v="1"/>
  </r>
  <r>
    <d v="2016-05-16T00:00:00"/>
    <s v="A3465712"/>
    <s v="B8029-9N"/>
    <s v="PEE"/>
    <x v="0"/>
    <x v="2"/>
    <n v="1"/>
    <x v="0"/>
    <x v="0"/>
    <m/>
    <x v="4"/>
    <x v="19"/>
    <x v="1"/>
  </r>
  <r>
    <d v="2016-05-16T00:00:00"/>
    <s v="A3465712"/>
    <s v="B8029-9N"/>
    <s v="PEE"/>
    <x v="0"/>
    <x v="3"/>
    <n v="1"/>
    <x v="0"/>
    <x v="0"/>
    <m/>
    <x v="4"/>
    <x v="19"/>
    <x v="1"/>
  </r>
  <r>
    <d v="2016-05-16T00:00:00"/>
    <s v="A3466727"/>
    <s v="B9604-5A"/>
    <s v="PEE"/>
    <x v="0"/>
    <x v="1"/>
    <n v="1"/>
    <x v="0"/>
    <x v="0"/>
    <m/>
    <x v="4"/>
    <x v="19"/>
    <x v="1"/>
  </r>
  <r>
    <d v="2016-05-16T00:00:00"/>
    <s v="A3466489"/>
    <s v="B9604-5A"/>
    <s v="PEE"/>
    <x v="0"/>
    <x v="1"/>
    <n v="1"/>
    <x v="0"/>
    <x v="0"/>
    <m/>
    <x v="4"/>
    <x v="19"/>
    <x v="1"/>
  </r>
  <r>
    <d v="2016-05-16T00:00:00"/>
    <s v="A3466497"/>
    <s v="B9604-5A"/>
    <s v="PEE"/>
    <x v="0"/>
    <x v="6"/>
    <n v="1"/>
    <x v="0"/>
    <x v="1"/>
    <m/>
    <x v="4"/>
    <x v="19"/>
    <x v="1"/>
  </r>
  <r>
    <d v="2016-05-16T00:00:00"/>
    <s v="A3466497"/>
    <s v="B9604-5A"/>
    <s v="PEE"/>
    <x v="0"/>
    <x v="20"/>
    <n v="1"/>
    <x v="0"/>
    <x v="1"/>
    <m/>
    <x v="4"/>
    <x v="19"/>
    <x v="1"/>
  </r>
  <r>
    <d v="2016-05-17T00:00:00"/>
    <s v="A3465704"/>
    <s v="B8029-9N"/>
    <s v="KELLY"/>
    <x v="0"/>
    <x v="3"/>
    <n v="3"/>
    <x v="0"/>
    <x v="0"/>
    <m/>
    <x v="4"/>
    <x v="19"/>
    <x v="1"/>
  </r>
  <r>
    <d v="2016-05-17T00:00:00"/>
    <s v="A3465715"/>
    <s v="B8029-9N"/>
    <s v="KELLY"/>
    <x v="0"/>
    <x v="3"/>
    <n v="2"/>
    <x v="0"/>
    <x v="0"/>
    <m/>
    <x v="4"/>
    <x v="19"/>
    <x v="1"/>
  </r>
  <r>
    <d v="2016-05-17T00:00:00"/>
    <s v="A3465705"/>
    <s v="B8029-9N"/>
    <s v="KELLY"/>
    <x v="0"/>
    <x v="3"/>
    <n v="2"/>
    <x v="0"/>
    <x v="0"/>
    <m/>
    <x v="4"/>
    <x v="19"/>
    <x v="1"/>
  </r>
  <r>
    <d v="2016-05-17T00:00:00"/>
    <s v="A3464272"/>
    <s v="B8960-16G"/>
    <s v="PEE"/>
    <x v="0"/>
    <x v="1"/>
    <n v="1"/>
    <x v="0"/>
    <x v="0"/>
    <m/>
    <x v="4"/>
    <x v="19"/>
    <x v="1"/>
  </r>
  <r>
    <d v="2016-05-17T00:00:00"/>
    <s v="A3465941"/>
    <s v="B8967-16I"/>
    <s v="PEE"/>
    <x v="0"/>
    <x v="1"/>
    <n v="1"/>
    <x v="0"/>
    <x v="0"/>
    <m/>
    <x v="4"/>
    <x v="19"/>
    <x v="1"/>
  </r>
  <r>
    <d v="2016-05-17T00:00:00"/>
    <s v="A3465997"/>
    <s v="B8960-16G"/>
    <s v="PEE"/>
    <x v="0"/>
    <x v="0"/>
    <n v="1"/>
    <x v="0"/>
    <x v="0"/>
    <m/>
    <x v="4"/>
    <x v="19"/>
    <x v="1"/>
  </r>
  <r>
    <d v="2016-05-17T00:00:00"/>
    <s v="A3465997"/>
    <s v="B8960-16G"/>
    <s v="PEE"/>
    <x v="0"/>
    <x v="1"/>
    <n v="1"/>
    <x v="0"/>
    <x v="0"/>
    <m/>
    <x v="4"/>
    <x v="19"/>
    <x v="1"/>
  </r>
  <r>
    <d v="2016-05-18T00:00:00"/>
    <s v="A3465945"/>
    <s v="B8967-16I"/>
    <s v="KELLY"/>
    <x v="0"/>
    <x v="1"/>
    <n v="2"/>
    <x v="0"/>
    <x v="0"/>
    <m/>
    <x v="4"/>
    <x v="19"/>
    <x v="1"/>
  </r>
  <r>
    <d v="2016-05-18T00:00:00"/>
    <s v="A3465675"/>
    <s v="B8960-16G"/>
    <s v="KELLY"/>
    <x v="0"/>
    <x v="9"/>
    <n v="1"/>
    <x v="0"/>
    <x v="0"/>
    <m/>
    <x v="4"/>
    <x v="19"/>
    <x v="1"/>
  </r>
  <r>
    <d v="2016-05-18T00:00:00"/>
    <s v="A3465996"/>
    <s v="B8960-16G"/>
    <s v="KELLY"/>
    <x v="0"/>
    <x v="2"/>
    <n v="1"/>
    <x v="0"/>
    <x v="0"/>
    <m/>
    <x v="4"/>
    <x v="19"/>
    <x v="1"/>
  </r>
  <r>
    <d v="2016-05-18T00:00:00"/>
    <s v="A3465996"/>
    <s v="B8960-16G"/>
    <s v="KELLY"/>
    <x v="0"/>
    <x v="1"/>
    <n v="1"/>
    <x v="0"/>
    <x v="0"/>
    <m/>
    <x v="4"/>
    <x v="19"/>
    <x v="1"/>
  </r>
  <r>
    <d v="2016-05-18T00:00:00"/>
    <s v="A3465996"/>
    <s v="B8960-16G"/>
    <s v="KELLY"/>
    <x v="0"/>
    <x v="3"/>
    <n v="1"/>
    <x v="0"/>
    <x v="0"/>
    <m/>
    <x v="4"/>
    <x v="19"/>
    <x v="1"/>
  </r>
  <r>
    <d v="2016-05-18T00:00:00"/>
    <s v="A3465680"/>
    <s v="B8960-16G"/>
    <s v="KELLY"/>
    <x v="0"/>
    <x v="9"/>
    <n v="3"/>
    <x v="0"/>
    <x v="0"/>
    <m/>
    <x v="4"/>
    <x v="19"/>
    <x v="1"/>
  </r>
  <r>
    <d v="2016-05-18T00:00:00"/>
    <s v="A3467547"/>
    <s v="B9604-5A"/>
    <s v="KELLY"/>
    <x v="0"/>
    <x v="1"/>
    <n v="2"/>
    <x v="0"/>
    <x v="0"/>
    <m/>
    <x v="4"/>
    <x v="19"/>
    <x v="1"/>
  </r>
  <r>
    <d v="2016-05-18T00:00:00"/>
    <s v="A3467547"/>
    <s v="B9604-5A"/>
    <s v="KELLY"/>
    <x v="0"/>
    <x v="3"/>
    <n v="1"/>
    <x v="0"/>
    <x v="0"/>
    <m/>
    <x v="4"/>
    <x v="19"/>
    <x v="1"/>
  </r>
  <r>
    <d v="2016-05-18T00:00:00"/>
    <s v="A3467542"/>
    <s v="B9604-5A"/>
    <s v="KELLY"/>
    <x v="0"/>
    <x v="3"/>
    <n v="1"/>
    <x v="0"/>
    <x v="0"/>
    <m/>
    <x v="4"/>
    <x v="19"/>
    <x v="1"/>
  </r>
  <r>
    <d v="2016-05-18T00:00:00"/>
    <s v="A3466719"/>
    <s v="B9604-5A"/>
    <s v="KELLY"/>
    <x v="0"/>
    <x v="1"/>
    <n v="1"/>
    <x v="0"/>
    <x v="0"/>
    <m/>
    <x v="4"/>
    <x v="19"/>
    <x v="1"/>
  </r>
  <r>
    <d v="2016-05-18T00:00:00"/>
    <s v="A3466488"/>
    <s v="B9604-5A"/>
    <s v="KELLY"/>
    <x v="0"/>
    <x v="3"/>
    <n v="1"/>
    <x v="0"/>
    <x v="0"/>
    <m/>
    <x v="4"/>
    <x v="19"/>
    <x v="1"/>
  </r>
  <r>
    <d v="2016-05-18T00:00:00"/>
    <s v="A3465374"/>
    <s v="B8078-9A"/>
    <s v="KELLY"/>
    <x v="0"/>
    <x v="3"/>
    <n v="1"/>
    <x v="0"/>
    <x v="0"/>
    <m/>
    <x v="4"/>
    <x v="19"/>
    <x v="1"/>
  </r>
  <r>
    <d v="2016-05-18T00:00:00"/>
    <s v="A3465389"/>
    <s v="B7678-9V"/>
    <s v="KELLY"/>
    <x v="0"/>
    <x v="3"/>
    <n v="1"/>
    <x v="0"/>
    <x v="0"/>
    <m/>
    <x v="4"/>
    <x v="19"/>
    <x v="1"/>
  </r>
  <r>
    <d v="2016-05-18T00:00:00"/>
    <s v="A3465388"/>
    <s v="B7678-9V"/>
    <s v="KELLY"/>
    <x v="0"/>
    <x v="3"/>
    <n v="1"/>
    <x v="0"/>
    <x v="0"/>
    <m/>
    <x v="4"/>
    <x v="19"/>
    <x v="1"/>
  </r>
  <r>
    <d v="2016-05-18T00:00:00"/>
    <s v="A3465673"/>
    <s v="B8960-16G"/>
    <s v="KELLY"/>
    <x v="0"/>
    <x v="2"/>
    <n v="1"/>
    <x v="0"/>
    <x v="0"/>
    <m/>
    <x v="4"/>
    <x v="19"/>
    <x v="1"/>
  </r>
  <r>
    <d v="2016-05-18T00:00:00"/>
    <s v="A3465673"/>
    <s v="B8960-16G"/>
    <s v="KELLY"/>
    <x v="0"/>
    <x v="1"/>
    <n v="1"/>
    <x v="0"/>
    <x v="0"/>
    <m/>
    <x v="4"/>
    <x v="19"/>
    <x v="1"/>
  </r>
  <r>
    <d v="2016-05-18T00:00:00"/>
    <s v="A3467219"/>
    <s v="B8960-16G"/>
    <s v="PEE"/>
    <x v="0"/>
    <x v="1"/>
    <n v="2"/>
    <x v="0"/>
    <x v="0"/>
    <m/>
    <x v="4"/>
    <x v="19"/>
    <x v="1"/>
  </r>
  <r>
    <d v="2016-05-18T00:00:00"/>
    <s v="A3466070"/>
    <s v="B8967-16I"/>
    <s v="PEE"/>
    <x v="0"/>
    <x v="2"/>
    <n v="1"/>
    <x v="0"/>
    <x v="0"/>
    <m/>
    <x v="4"/>
    <x v="19"/>
    <x v="1"/>
  </r>
  <r>
    <d v="2016-05-18T00:00:00"/>
    <s v="A3466070"/>
    <s v="B8967-16I"/>
    <s v="PEE"/>
    <x v="0"/>
    <x v="1"/>
    <n v="2"/>
    <x v="0"/>
    <x v="0"/>
    <m/>
    <x v="4"/>
    <x v="19"/>
    <x v="1"/>
  </r>
  <r>
    <d v="2016-05-18T00:00:00"/>
    <s v="A3467551"/>
    <s v="B9604-5A"/>
    <s v="PEE"/>
    <x v="0"/>
    <x v="1"/>
    <n v="1"/>
    <x v="0"/>
    <x v="0"/>
    <m/>
    <x v="4"/>
    <x v="19"/>
    <x v="1"/>
  </r>
  <r>
    <d v="2016-05-18T00:00:00"/>
    <s v="A3466113"/>
    <s v="B7678-9V"/>
    <s v="PEE"/>
    <x v="0"/>
    <x v="1"/>
    <n v="1"/>
    <x v="0"/>
    <x v="0"/>
    <m/>
    <x v="4"/>
    <x v="19"/>
    <x v="1"/>
  </r>
  <r>
    <d v="2016-05-18T00:00:00"/>
    <s v="A3466073"/>
    <s v="B8967-16I"/>
    <s v="PEE"/>
    <x v="0"/>
    <x v="20"/>
    <n v="1"/>
    <x v="0"/>
    <x v="1"/>
    <m/>
    <x v="4"/>
    <x v="19"/>
    <x v="1"/>
  </r>
  <r>
    <d v="2016-05-19T00:00:00"/>
    <s v="A3465202"/>
    <s v="B8960-16G"/>
    <s v="KELLY"/>
    <x v="0"/>
    <x v="2"/>
    <n v="2"/>
    <x v="0"/>
    <x v="0"/>
    <m/>
    <x v="4"/>
    <x v="19"/>
    <x v="1"/>
  </r>
  <r>
    <d v="2016-05-19T00:00:00"/>
    <s v="A3465202"/>
    <s v="B8960-16G"/>
    <s v="KELLY"/>
    <x v="0"/>
    <x v="1"/>
    <n v="1"/>
    <x v="0"/>
    <x v="0"/>
    <m/>
    <x v="4"/>
    <x v="19"/>
    <x v="1"/>
  </r>
  <r>
    <d v="2016-05-19T00:00:00"/>
    <s v="A3466912"/>
    <s v="B8960-16G"/>
    <s v="KELLY"/>
    <x v="0"/>
    <x v="3"/>
    <n v="1"/>
    <x v="0"/>
    <x v="0"/>
    <m/>
    <x v="4"/>
    <x v="19"/>
    <x v="1"/>
  </r>
  <r>
    <d v="2016-05-19T00:00:00"/>
    <s v="A3465204"/>
    <s v="B8960-16G"/>
    <s v="KELLY"/>
    <x v="0"/>
    <x v="1"/>
    <n v="3"/>
    <x v="0"/>
    <x v="0"/>
    <m/>
    <x v="4"/>
    <x v="19"/>
    <x v="1"/>
  </r>
  <r>
    <d v="2016-05-19T00:00:00"/>
    <s v="A3467145"/>
    <s v="B8025-9U"/>
    <s v="KELLY"/>
    <x v="0"/>
    <x v="3"/>
    <n v="1"/>
    <x v="0"/>
    <x v="0"/>
    <m/>
    <x v="4"/>
    <x v="19"/>
    <x v="1"/>
  </r>
  <r>
    <d v="2016-05-19T00:00:00"/>
    <s v="A3467139"/>
    <s v="B4310-5P"/>
    <s v="KELLY"/>
    <x v="0"/>
    <x v="3"/>
    <n v="2"/>
    <x v="0"/>
    <x v="0"/>
    <m/>
    <x v="4"/>
    <x v="19"/>
    <x v="1"/>
  </r>
  <r>
    <d v="2016-05-19T00:00:00"/>
    <s v="A3467314"/>
    <s v="B8088-9S"/>
    <s v="KELLY"/>
    <x v="0"/>
    <x v="1"/>
    <n v="1"/>
    <x v="0"/>
    <x v="0"/>
    <m/>
    <x v="4"/>
    <x v="19"/>
    <x v="1"/>
  </r>
  <r>
    <d v="2016-05-19T00:00:00"/>
    <s v="A3467155"/>
    <s v="B8025-9U"/>
    <s v="KELLY"/>
    <x v="0"/>
    <x v="1"/>
    <n v="2"/>
    <x v="0"/>
    <x v="0"/>
    <m/>
    <x v="4"/>
    <x v="19"/>
    <x v="1"/>
  </r>
  <r>
    <d v="2016-05-19T00:00:00"/>
    <s v="A3467155"/>
    <s v="B8025-9U"/>
    <s v="KELLY"/>
    <x v="0"/>
    <x v="3"/>
    <n v="1"/>
    <x v="0"/>
    <x v="0"/>
    <m/>
    <x v="4"/>
    <x v="19"/>
    <x v="1"/>
  </r>
  <r>
    <d v="2016-05-19T00:00:00"/>
    <s v="A3464790"/>
    <s v="B4318-5P"/>
    <s v="KELLY"/>
    <x v="0"/>
    <x v="3"/>
    <n v="5"/>
    <x v="0"/>
    <x v="0"/>
    <m/>
    <x v="4"/>
    <x v="19"/>
    <x v="1"/>
  </r>
  <r>
    <d v="2016-05-19T00:00:00"/>
    <s v="A3467149"/>
    <s v="B8025-9U"/>
    <s v="KELLY"/>
    <x v="0"/>
    <x v="2"/>
    <n v="1"/>
    <x v="0"/>
    <x v="0"/>
    <m/>
    <x v="4"/>
    <x v="19"/>
    <x v="1"/>
  </r>
  <r>
    <d v="2016-05-19T00:00:00"/>
    <s v="A3467149"/>
    <s v="B8025-9U"/>
    <s v="KELLY"/>
    <x v="0"/>
    <x v="0"/>
    <n v="1"/>
    <x v="0"/>
    <x v="0"/>
    <m/>
    <x v="4"/>
    <x v="19"/>
    <x v="1"/>
  </r>
  <r>
    <d v="2016-05-19T00:00:00"/>
    <s v="A3466079"/>
    <s v="B8967-16I"/>
    <s v="PEE"/>
    <x v="0"/>
    <x v="2"/>
    <n v="1"/>
    <x v="0"/>
    <x v="0"/>
    <m/>
    <x v="4"/>
    <x v="19"/>
    <x v="1"/>
  </r>
  <r>
    <d v="2016-05-19T00:00:00"/>
    <s v="A3466079"/>
    <s v="B8967-16I"/>
    <s v="PEE"/>
    <x v="0"/>
    <x v="1"/>
    <n v="1"/>
    <x v="0"/>
    <x v="0"/>
    <m/>
    <x v="4"/>
    <x v="19"/>
    <x v="1"/>
  </r>
  <r>
    <d v="2016-05-19T00:00:00"/>
    <s v="A3466914"/>
    <s v="B8960-16G"/>
    <s v="PEE"/>
    <x v="0"/>
    <x v="2"/>
    <n v="1"/>
    <x v="0"/>
    <x v="0"/>
    <m/>
    <x v="4"/>
    <x v="19"/>
    <x v="1"/>
  </r>
  <r>
    <d v="2016-05-19T00:00:00"/>
    <s v="A3466080"/>
    <s v="B8967-16I"/>
    <s v="PEE"/>
    <x v="0"/>
    <x v="1"/>
    <n v="3"/>
    <x v="0"/>
    <x v="0"/>
    <m/>
    <x v="4"/>
    <x v="19"/>
    <x v="1"/>
  </r>
  <r>
    <d v="2016-05-19T00:00:00"/>
    <s v="A3467582"/>
    <s v="B4408-9K"/>
    <s v="PEE"/>
    <x v="0"/>
    <x v="2"/>
    <n v="1"/>
    <x v="0"/>
    <x v="0"/>
    <m/>
    <x v="4"/>
    <x v="19"/>
    <x v="1"/>
  </r>
  <r>
    <d v="2016-05-19T00:00:00"/>
    <s v="A3467222"/>
    <s v="B8960-16G"/>
    <s v="M.JOTHI"/>
    <x v="0"/>
    <x v="1"/>
    <n v="1"/>
    <x v="0"/>
    <x v="1"/>
    <m/>
    <x v="4"/>
    <x v="19"/>
    <x v="1"/>
  </r>
  <r>
    <d v="2016-05-20T00:00:00"/>
    <s v="A3467646"/>
    <s v="B4302-5M"/>
    <s v="M.JOTHI"/>
    <x v="0"/>
    <x v="0"/>
    <n v="1"/>
    <x v="0"/>
    <x v="0"/>
    <m/>
    <x v="4"/>
    <x v="19"/>
    <x v="1"/>
  </r>
  <r>
    <d v="2016-05-20T00:00:00"/>
    <s v="A3467775"/>
    <s v="B8029-9N"/>
    <s v="M.JOTHI"/>
    <x v="0"/>
    <x v="0"/>
    <n v="2"/>
    <x v="0"/>
    <x v="0"/>
    <m/>
    <x v="4"/>
    <x v="19"/>
    <x v="1"/>
  </r>
  <r>
    <d v="2016-05-20T00:00:00"/>
    <s v="A3467785"/>
    <s v="B8029-9N"/>
    <s v="M.JOTHI"/>
    <x v="0"/>
    <x v="0"/>
    <n v="1"/>
    <x v="0"/>
    <x v="0"/>
    <m/>
    <x v="4"/>
    <x v="19"/>
    <x v="1"/>
  </r>
  <r>
    <d v="2016-05-20T00:00:00"/>
    <s v="A3465206"/>
    <s v="B8960-16G"/>
    <s v="PEE"/>
    <x v="0"/>
    <x v="3"/>
    <n v="1"/>
    <x v="0"/>
    <x v="0"/>
    <m/>
    <x v="4"/>
    <x v="19"/>
    <x v="1"/>
  </r>
  <r>
    <d v="2016-05-20T00:00:00"/>
    <s v="A3467227"/>
    <s v="B8960-16G"/>
    <s v="PEE"/>
    <x v="0"/>
    <x v="1"/>
    <n v="2"/>
    <x v="0"/>
    <x v="0"/>
    <m/>
    <x v="4"/>
    <x v="19"/>
    <x v="1"/>
  </r>
  <r>
    <d v="2016-05-20T00:00:00"/>
    <s v="A3468282"/>
    <s v="B4417-9L"/>
    <s v="PEE"/>
    <x v="0"/>
    <x v="2"/>
    <n v="1"/>
    <x v="0"/>
    <x v="0"/>
    <m/>
    <x v="4"/>
    <x v="19"/>
    <x v="1"/>
  </r>
  <r>
    <d v="2016-05-20T00:00:00"/>
    <s v="A3467779"/>
    <s v="B8029-9N"/>
    <s v="PEE"/>
    <x v="0"/>
    <x v="1"/>
    <n v="1"/>
    <x v="0"/>
    <x v="0"/>
    <m/>
    <x v="4"/>
    <x v="19"/>
    <x v="1"/>
  </r>
  <r>
    <d v="2016-05-20T00:00:00"/>
    <s v="A3465205"/>
    <s v="B8960-16G"/>
    <s v="PEE"/>
    <x v="0"/>
    <x v="2"/>
    <n v="1"/>
    <x v="0"/>
    <x v="0"/>
    <m/>
    <x v="4"/>
    <x v="19"/>
    <x v="1"/>
  </r>
  <r>
    <d v="2016-05-20T00:00:00"/>
    <s v="A3467876"/>
    <s v="B9604-5A"/>
    <s v="PEE"/>
    <x v="0"/>
    <x v="2"/>
    <n v="1"/>
    <x v="0"/>
    <x v="0"/>
    <m/>
    <x v="4"/>
    <x v="19"/>
    <x v="1"/>
  </r>
  <r>
    <d v="2016-05-20T00:00:00"/>
    <s v="A3467781"/>
    <s v="B8029-9N"/>
    <s v="PEE"/>
    <x v="0"/>
    <x v="3"/>
    <n v="1"/>
    <x v="0"/>
    <x v="0"/>
    <m/>
    <x v="4"/>
    <x v="19"/>
    <x v="1"/>
  </r>
  <r>
    <d v="2016-05-20T00:00:00"/>
    <s v="A3467858"/>
    <s v="B8088-9S"/>
    <s v="PEE"/>
    <x v="0"/>
    <x v="1"/>
    <n v="1"/>
    <x v="0"/>
    <x v="0"/>
    <m/>
    <x v="4"/>
    <x v="19"/>
    <x v="1"/>
  </r>
  <r>
    <d v="2016-05-20T00:00:00"/>
    <s v="A3467788"/>
    <s v="B8029-9N"/>
    <s v="PEE"/>
    <x v="0"/>
    <x v="3"/>
    <n v="1"/>
    <x v="0"/>
    <x v="0"/>
    <m/>
    <x v="4"/>
    <x v="19"/>
    <x v="1"/>
  </r>
  <r>
    <d v="2016-05-20T00:00:00"/>
    <s v="A3467787"/>
    <s v="B8029-9N"/>
    <s v="PEE"/>
    <x v="0"/>
    <x v="1"/>
    <n v="6"/>
    <x v="0"/>
    <x v="0"/>
    <m/>
    <x v="4"/>
    <x v="19"/>
    <x v="1"/>
  </r>
  <r>
    <d v="2016-05-20T00:00:00"/>
    <s v="A3467588"/>
    <s v="B4408-9K"/>
    <s v="PEE"/>
    <x v="0"/>
    <x v="1"/>
    <n v="1"/>
    <x v="0"/>
    <x v="0"/>
    <m/>
    <x v="4"/>
    <x v="19"/>
    <x v="1"/>
  </r>
  <r>
    <d v="2016-05-21T00:00:00"/>
    <s v="A3467964"/>
    <s v="B9604-5A"/>
    <s v="huang"/>
    <x v="0"/>
    <x v="10"/>
    <n v="1"/>
    <x v="0"/>
    <x v="0"/>
    <m/>
    <x v="4"/>
    <x v="19"/>
    <x v="1"/>
  </r>
  <r>
    <d v="2016-05-21T00:00:00"/>
    <s v="A3468345"/>
    <s v="B8078-9A"/>
    <s v="huang"/>
    <x v="0"/>
    <x v="10"/>
    <n v="1"/>
    <x v="0"/>
    <x v="0"/>
    <m/>
    <x v="4"/>
    <x v="19"/>
    <x v="1"/>
  </r>
  <r>
    <d v="2016-05-21T00:00:00"/>
    <s v="A3468345"/>
    <s v="B8078-9A"/>
    <s v="huang"/>
    <x v="0"/>
    <x v="1"/>
    <n v="1"/>
    <x v="0"/>
    <x v="0"/>
    <m/>
    <x v="4"/>
    <x v="19"/>
    <x v="1"/>
  </r>
  <r>
    <d v="2016-05-21T00:00:00"/>
    <s v="A3465381"/>
    <s v="B8078-9A"/>
    <s v="huang"/>
    <x v="0"/>
    <x v="10"/>
    <n v="1"/>
    <x v="0"/>
    <x v="0"/>
    <m/>
    <x v="4"/>
    <x v="19"/>
    <x v="1"/>
  </r>
  <r>
    <d v="2016-05-21T00:00:00"/>
    <s v="A3465381"/>
    <s v="B8078-9A"/>
    <s v="huang"/>
    <x v="0"/>
    <x v="9"/>
    <n v="1"/>
    <x v="0"/>
    <x v="0"/>
    <m/>
    <x v="4"/>
    <x v="19"/>
    <x v="1"/>
  </r>
  <r>
    <d v="2016-05-21T00:00:00"/>
    <s v="A3467584"/>
    <s v="B4408-9K"/>
    <s v="huang"/>
    <x v="0"/>
    <x v="1"/>
    <n v="2"/>
    <x v="0"/>
    <x v="0"/>
    <m/>
    <x v="4"/>
    <x v="19"/>
    <x v="1"/>
  </r>
  <r>
    <d v="2016-05-21T00:00:00"/>
    <s v="A3467584"/>
    <s v="B4408-9K"/>
    <s v="huang"/>
    <x v="0"/>
    <x v="9"/>
    <n v="1"/>
    <x v="0"/>
    <x v="0"/>
    <m/>
    <x v="4"/>
    <x v="19"/>
    <x v="1"/>
  </r>
  <r>
    <d v="2016-05-21T00:00:00"/>
    <s v="A3465382"/>
    <s v="B8078-9A"/>
    <s v="huang"/>
    <x v="0"/>
    <x v="10"/>
    <n v="1"/>
    <x v="0"/>
    <x v="0"/>
    <m/>
    <x v="4"/>
    <x v="19"/>
    <x v="1"/>
  </r>
  <r>
    <d v="2016-05-21T00:00:00"/>
    <s v="A3465382"/>
    <s v="B8078-9A"/>
    <s v="huang"/>
    <x v="0"/>
    <x v="1"/>
    <n v="1"/>
    <x v="0"/>
    <x v="0"/>
    <m/>
    <x v="4"/>
    <x v="19"/>
    <x v="1"/>
  </r>
  <r>
    <d v="2016-05-21T00:00:00"/>
    <s v="A3466915"/>
    <s v="B8960-16G"/>
    <s v="huang"/>
    <x v="0"/>
    <x v="10"/>
    <n v="2"/>
    <x v="0"/>
    <x v="0"/>
    <m/>
    <x v="4"/>
    <x v="19"/>
    <x v="1"/>
  </r>
  <r>
    <d v="2016-05-21T00:00:00"/>
    <s v="A3465208"/>
    <s v="B8960-16G"/>
    <s v="huang"/>
    <x v="0"/>
    <x v="10"/>
    <n v="2"/>
    <x v="0"/>
    <x v="0"/>
    <m/>
    <x v="4"/>
    <x v="19"/>
    <x v="1"/>
  </r>
  <r>
    <d v="2016-05-21T00:00:00"/>
    <s v="A3465208"/>
    <s v="B8960-16G"/>
    <s v="huang"/>
    <x v="0"/>
    <x v="2"/>
    <n v="1"/>
    <x v="0"/>
    <x v="0"/>
    <m/>
    <x v="4"/>
    <x v="19"/>
    <x v="1"/>
  </r>
  <r>
    <d v="2016-05-21T00:00:00"/>
    <s v="A3465208"/>
    <s v="B8960-16G"/>
    <s v="huang"/>
    <x v="0"/>
    <x v="1"/>
    <n v="1"/>
    <x v="0"/>
    <x v="0"/>
    <m/>
    <x v="4"/>
    <x v="19"/>
    <x v="1"/>
  </r>
  <r>
    <d v="2016-05-21T00:00:00"/>
    <s v="A3465377"/>
    <s v="B8078-9A"/>
    <s v="huang"/>
    <x v="0"/>
    <x v="10"/>
    <n v="1"/>
    <x v="0"/>
    <x v="0"/>
    <m/>
    <x v="4"/>
    <x v="19"/>
    <x v="1"/>
  </r>
  <r>
    <d v="2016-05-21T00:00:00"/>
    <s v="A3467958"/>
    <s v="B9604-5A"/>
    <s v="huang"/>
    <x v="0"/>
    <x v="9"/>
    <n v="1"/>
    <x v="0"/>
    <x v="0"/>
    <m/>
    <x v="4"/>
    <x v="19"/>
    <x v="1"/>
  </r>
  <r>
    <d v="2016-05-21T00:00:00"/>
    <s v="A3468344"/>
    <s v="B8078-9A"/>
    <s v="huang"/>
    <x v="0"/>
    <x v="1"/>
    <n v="1"/>
    <x v="0"/>
    <x v="0"/>
    <m/>
    <x v="4"/>
    <x v="19"/>
    <x v="1"/>
  </r>
  <r>
    <d v="2016-05-21T00:00:00"/>
    <s v="P1025284"/>
    <s v="B4333-5P"/>
    <s v="huang"/>
    <x v="0"/>
    <x v="9"/>
    <n v="1"/>
    <x v="0"/>
    <x v="0"/>
    <m/>
    <x v="4"/>
    <x v="19"/>
    <x v="1"/>
  </r>
  <r>
    <d v="2016-05-21T00:00:00"/>
    <s v="A3463970"/>
    <s v="B9314-10I"/>
    <s v="M.JOTHI"/>
    <x v="0"/>
    <x v="0"/>
    <n v="1"/>
    <x v="0"/>
    <x v="0"/>
    <m/>
    <x v="4"/>
    <x v="19"/>
    <x v="1"/>
  </r>
  <r>
    <d v="2016-05-21T00:00:00"/>
    <s v="A3465210"/>
    <s v="B8960-16G"/>
    <s v="M.JOTHI"/>
    <x v="0"/>
    <x v="8"/>
    <n v="1"/>
    <x v="0"/>
    <x v="0"/>
    <m/>
    <x v="4"/>
    <x v="19"/>
    <x v="1"/>
  </r>
  <r>
    <d v="2016-05-21T00:00:00"/>
    <s v="A3465379"/>
    <s v="B8078"/>
    <s v="QK"/>
    <x v="1"/>
    <x v="15"/>
    <n v="1"/>
    <x v="1"/>
    <x v="2"/>
    <m/>
    <x v="4"/>
    <x v="19"/>
    <x v="1"/>
  </r>
  <r>
    <d v="2016-05-22T00:00:00"/>
    <s v="A3467965"/>
    <s v="B9604-5A"/>
    <s v="kia"/>
    <x v="0"/>
    <x v="3"/>
    <n v="4"/>
    <x v="0"/>
    <x v="0"/>
    <m/>
    <x v="4"/>
    <x v="19"/>
    <x v="1"/>
  </r>
  <r>
    <d v="2016-05-22T00:00:00"/>
    <s v="A3468740"/>
    <s v="B8099-9H"/>
    <s v="kia"/>
    <x v="0"/>
    <x v="3"/>
    <n v="2"/>
    <x v="0"/>
    <x v="0"/>
    <m/>
    <x v="4"/>
    <x v="19"/>
    <x v="1"/>
  </r>
  <r>
    <d v="2016-05-22T00:00:00"/>
    <s v="A3468843"/>
    <s v="B8099-9H"/>
    <s v="kia"/>
    <x v="0"/>
    <x v="1"/>
    <n v="1"/>
    <x v="0"/>
    <x v="0"/>
    <m/>
    <x v="4"/>
    <x v="19"/>
    <x v="1"/>
  </r>
  <r>
    <d v="2016-05-22T00:00:00"/>
    <s v="A3468843"/>
    <s v="B8099-9H"/>
    <s v="kia"/>
    <x v="0"/>
    <x v="3"/>
    <n v="4"/>
    <x v="0"/>
    <x v="0"/>
    <m/>
    <x v="4"/>
    <x v="19"/>
    <x v="1"/>
  </r>
  <r>
    <d v="2016-05-22T00:00:00"/>
    <s v="A3466082"/>
    <s v="B8967-16I"/>
    <s v="kia"/>
    <x v="0"/>
    <x v="0"/>
    <n v="1"/>
    <x v="0"/>
    <x v="0"/>
    <m/>
    <x v="4"/>
    <x v="19"/>
    <x v="1"/>
  </r>
  <r>
    <d v="2016-05-22T00:00:00"/>
    <s v="A3466086"/>
    <s v="B8967-16I"/>
    <s v="kia"/>
    <x v="0"/>
    <x v="0"/>
    <n v="1"/>
    <x v="0"/>
    <x v="0"/>
    <m/>
    <x v="4"/>
    <x v="19"/>
    <x v="1"/>
  </r>
  <r>
    <d v="2016-05-22T00:00:00"/>
    <s v="A3466086"/>
    <s v="B8967-16I"/>
    <s v="kia"/>
    <x v="0"/>
    <x v="1"/>
    <n v="2"/>
    <x v="0"/>
    <x v="0"/>
    <m/>
    <x v="4"/>
    <x v="19"/>
    <x v="1"/>
  </r>
  <r>
    <d v="2016-05-22T00:00:00"/>
    <s v="A3466085"/>
    <s v="B8967-16I"/>
    <s v="kia"/>
    <x v="0"/>
    <x v="2"/>
    <n v="1"/>
    <x v="0"/>
    <x v="0"/>
    <m/>
    <x v="4"/>
    <x v="19"/>
    <x v="1"/>
  </r>
  <r>
    <d v="2016-05-22T00:00:00"/>
    <s v="A3466917"/>
    <s v="B8960-16G"/>
    <s v="kia"/>
    <x v="0"/>
    <x v="9"/>
    <n v="1"/>
    <x v="0"/>
    <x v="0"/>
    <m/>
    <x v="4"/>
    <x v="19"/>
    <x v="1"/>
  </r>
  <r>
    <d v="2016-05-22T00:00:00"/>
    <s v="A3468579"/>
    <s v="B8960-16G"/>
    <s v="kia"/>
    <x v="0"/>
    <x v="2"/>
    <n v="1"/>
    <x v="0"/>
    <x v="0"/>
    <m/>
    <x v="4"/>
    <x v="19"/>
    <x v="1"/>
  </r>
  <r>
    <d v="2016-05-22T00:00:00"/>
    <s v="A3467950"/>
    <s v="B9604-5A"/>
    <s v="kia"/>
    <x v="0"/>
    <x v="0"/>
    <n v="1"/>
    <x v="0"/>
    <x v="0"/>
    <m/>
    <x v="4"/>
    <x v="19"/>
    <x v="1"/>
  </r>
  <r>
    <d v="2016-05-22T00:00:00"/>
    <s v="A3467950"/>
    <s v="B9604-5A"/>
    <s v="kia"/>
    <x v="0"/>
    <x v="3"/>
    <n v="4"/>
    <x v="0"/>
    <x v="0"/>
    <m/>
    <x v="4"/>
    <x v="19"/>
    <x v="1"/>
  </r>
  <r>
    <d v="2016-05-22T00:00:00"/>
    <s v="A3467859"/>
    <s v="B9604-5A"/>
    <s v="kia"/>
    <x v="0"/>
    <x v="0"/>
    <n v="1"/>
    <x v="0"/>
    <x v="0"/>
    <m/>
    <x v="4"/>
    <x v="19"/>
    <x v="1"/>
  </r>
  <r>
    <d v="2016-05-22T00:00:00"/>
    <s v="A3467559"/>
    <s v="B9604-5A"/>
    <s v="kia"/>
    <x v="0"/>
    <x v="1"/>
    <n v="1"/>
    <x v="0"/>
    <x v="0"/>
    <m/>
    <x v="4"/>
    <x v="19"/>
    <x v="1"/>
  </r>
  <r>
    <d v="2016-05-22T00:00:00"/>
    <s v="A3467549"/>
    <s v="B9604-5A"/>
    <s v="kia"/>
    <x v="0"/>
    <x v="1"/>
    <n v="3"/>
    <x v="0"/>
    <x v="0"/>
    <m/>
    <x v="4"/>
    <x v="19"/>
    <x v="1"/>
  </r>
  <r>
    <d v="2016-05-22T00:00:00"/>
    <s v="A3467548"/>
    <s v="B9604-5A"/>
    <s v="kia"/>
    <x v="0"/>
    <x v="2"/>
    <n v="1"/>
    <x v="0"/>
    <x v="0"/>
    <m/>
    <x v="4"/>
    <x v="19"/>
    <x v="1"/>
  </r>
  <r>
    <d v="2016-05-22T00:00:00"/>
    <s v="A3467548"/>
    <s v="B9604-5A"/>
    <s v="kia"/>
    <x v="0"/>
    <x v="0"/>
    <n v="1"/>
    <x v="0"/>
    <x v="0"/>
    <m/>
    <x v="4"/>
    <x v="19"/>
    <x v="1"/>
  </r>
  <r>
    <d v="2016-05-22T00:00:00"/>
    <s v="A3467548"/>
    <s v="B9604-5A"/>
    <s v="kia"/>
    <x v="0"/>
    <x v="3"/>
    <n v="8"/>
    <x v="0"/>
    <x v="0"/>
    <m/>
    <x v="4"/>
    <x v="19"/>
    <x v="1"/>
  </r>
  <r>
    <d v="2016-05-22T00:00:00"/>
    <s v="A3465379"/>
    <s v="B8078-9A"/>
    <s v="kia"/>
    <x v="0"/>
    <x v="1"/>
    <n v="1"/>
    <x v="0"/>
    <x v="0"/>
    <m/>
    <x v="4"/>
    <x v="19"/>
    <x v="1"/>
  </r>
  <r>
    <d v="2016-05-22T00:00:00"/>
    <s v="A3468336"/>
    <s v="B8960-16G"/>
    <s v="kia"/>
    <x v="0"/>
    <x v="2"/>
    <n v="1"/>
    <x v="0"/>
    <x v="0"/>
    <m/>
    <x v="4"/>
    <x v="19"/>
    <x v="1"/>
  </r>
  <r>
    <d v="2016-05-22T00:00:00"/>
    <s v="A3468336"/>
    <s v="B8960-16G"/>
    <s v="kia"/>
    <x v="0"/>
    <x v="3"/>
    <n v="2"/>
    <x v="0"/>
    <x v="0"/>
    <m/>
    <x v="4"/>
    <x v="19"/>
    <x v="1"/>
  </r>
  <r>
    <d v="2016-05-22T00:00:00"/>
    <s v="A3466918"/>
    <s v="B8960-16G"/>
    <s v="kia"/>
    <x v="0"/>
    <x v="9"/>
    <n v="1"/>
    <x v="0"/>
    <x v="0"/>
    <m/>
    <x v="4"/>
    <x v="19"/>
    <x v="1"/>
  </r>
  <r>
    <d v="2016-05-22T00:00:00"/>
    <s v="A3468504"/>
    <s v="B9509-10V"/>
    <s v="kia"/>
    <x v="0"/>
    <x v="3"/>
    <n v="3"/>
    <x v="0"/>
    <x v="0"/>
    <m/>
    <x v="4"/>
    <x v="19"/>
    <x v="1"/>
  </r>
  <r>
    <d v="2016-05-22T00:00:00"/>
    <s v="A3468504"/>
    <s v="B9509-10V"/>
    <s v="kia"/>
    <x v="0"/>
    <x v="9"/>
    <n v="1"/>
    <x v="0"/>
    <x v="0"/>
    <m/>
    <x v="4"/>
    <x v="19"/>
    <x v="1"/>
  </r>
  <r>
    <d v="2016-05-22T00:00:00"/>
    <s v="A3468497"/>
    <s v="B9509-10V"/>
    <s v="kia"/>
    <x v="0"/>
    <x v="3"/>
    <n v="2"/>
    <x v="0"/>
    <x v="0"/>
    <m/>
    <x v="4"/>
    <x v="19"/>
    <x v="1"/>
  </r>
  <r>
    <d v="2016-05-22T00:00:00"/>
    <s v="A3468497"/>
    <s v="B9509-10V"/>
    <s v="kia"/>
    <x v="0"/>
    <x v="9"/>
    <n v="4"/>
    <x v="0"/>
    <x v="0"/>
    <m/>
    <x v="4"/>
    <x v="19"/>
    <x v="1"/>
  </r>
  <r>
    <d v="2016-05-22T00:00:00"/>
    <s v="A3468743"/>
    <s v="B8099-9H"/>
    <s v="M.JOTHI"/>
    <x v="0"/>
    <x v="8"/>
    <n v="1"/>
    <x v="0"/>
    <x v="0"/>
    <m/>
    <x v="4"/>
    <x v="19"/>
    <x v="1"/>
  </r>
  <r>
    <d v="2016-05-22T00:00:00"/>
    <s v="A3468737"/>
    <s v="B8099-9H"/>
    <s v="M.JOTHI"/>
    <x v="0"/>
    <x v="1"/>
    <n v="1"/>
    <x v="0"/>
    <x v="0"/>
    <m/>
    <x v="4"/>
    <x v="19"/>
    <x v="1"/>
  </r>
  <r>
    <d v="2016-05-22T00:00:00"/>
    <s v="A3466086"/>
    <s v="B8967-16I"/>
    <s v="chin"/>
    <x v="0"/>
    <x v="6"/>
    <n v="1"/>
    <x v="0"/>
    <x v="1"/>
    <m/>
    <x v="4"/>
    <x v="19"/>
    <x v="1"/>
  </r>
  <r>
    <d v="2016-05-23T00:00:00"/>
    <s v="A3469303"/>
    <s v="B9609-5L"/>
    <s v="kia"/>
    <x v="0"/>
    <x v="0"/>
    <n v="1"/>
    <x v="0"/>
    <x v="0"/>
    <m/>
    <x v="4"/>
    <x v="20"/>
    <x v="1"/>
  </r>
  <r>
    <d v="2016-05-23T00:00:00"/>
    <s v="A3469296"/>
    <s v="B9609-5L"/>
    <s v="kia"/>
    <x v="0"/>
    <x v="2"/>
    <n v="1"/>
    <x v="0"/>
    <x v="0"/>
    <m/>
    <x v="4"/>
    <x v="20"/>
    <x v="1"/>
  </r>
  <r>
    <d v="2016-05-23T00:00:00"/>
    <s v="A3469205"/>
    <s v="B9609-5L"/>
    <s v="kia"/>
    <x v="0"/>
    <x v="3"/>
    <n v="1"/>
    <x v="0"/>
    <x v="0"/>
    <m/>
    <x v="4"/>
    <x v="20"/>
    <x v="1"/>
  </r>
  <r>
    <d v="2016-05-23T00:00:00"/>
    <s v="A3469194"/>
    <s v="B9609-5L"/>
    <s v="kia"/>
    <x v="0"/>
    <x v="3"/>
    <n v="3"/>
    <x v="0"/>
    <x v="0"/>
    <m/>
    <x v="4"/>
    <x v="20"/>
    <x v="1"/>
  </r>
  <r>
    <d v="2016-05-23T00:00:00"/>
    <s v="A3469202"/>
    <s v="B9609-5L"/>
    <s v="kia"/>
    <x v="0"/>
    <x v="3"/>
    <n v="3"/>
    <x v="0"/>
    <x v="0"/>
    <m/>
    <x v="4"/>
    <x v="20"/>
    <x v="1"/>
  </r>
  <r>
    <d v="2016-05-23T00:00:00"/>
    <s v="A3469286"/>
    <s v="B9609-5L"/>
    <s v="kia"/>
    <x v="0"/>
    <x v="3"/>
    <n v="8"/>
    <x v="0"/>
    <x v="0"/>
    <m/>
    <x v="4"/>
    <x v="20"/>
    <x v="1"/>
  </r>
  <r>
    <d v="2016-05-23T00:00:00"/>
    <s v="A3468921"/>
    <s v="B4329-5P"/>
    <s v="kia"/>
    <x v="0"/>
    <x v="3"/>
    <n v="4"/>
    <x v="0"/>
    <x v="0"/>
    <m/>
    <x v="4"/>
    <x v="20"/>
    <x v="1"/>
  </r>
  <r>
    <d v="2016-05-23T00:00:00"/>
    <s v="A3467786"/>
    <s v="B8029-9N"/>
    <s v="kia"/>
    <x v="0"/>
    <x v="1"/>
    <n v="1"/>
    <x v="0"/>
    <x v="0"/>
    <m/>
    <x v="4"/>
    <x v="20"/>
    <x v="1"/>
  </r>
  <r>
    <d v="2016-05-23T00:00:00"/>
    <s v="A3467786"/>
    <s v="B8029-9N"/>
    <s v="kia"/>
    <x v="0"/>
    <x v="3"/>
    <n v="12"/>
    <x v="0"/>
    <x v="0"/>
    <m/>
    <x v="4"/>
    <x v="20"/>
    <x v="1"/>
  </r>
  <r>
    <d v="2016-05-23T00:00:00"/>
    <s v="A3468986"/>
    <s v="B4315-5M"/>
    <s v="kia"/>
    <x v="0"/>
    <x v="3"/>
    <n v="5"/>
    <x v="0"/>
    <x v="0"/>
    <m/>
    <x v="4"/>
    <x v="20"/>
    <x v="1"/>
  </r>
  <r>
    <d v="2016-05-23T00:00:00"/>
    <s v="A3469185"/>
    <s v="B4340-9L"/>
    <s v="kia"/>
    <x v="0"/>
    <x v="3"/>
    <n v="2"/>
    <x v="0"/>
    <x v="0"/>
    <m/>
    <x v="4"/>
    <x v="20"/>
    <x v="1"/>
  </r>
  <r>
    <d v="2016-05-23T00:00:00"/>
    <s v="A3468745"/>
    <s v="B8099-9H"/>
    <s v="kia"/>
    <x v="0"/>
    <x v="1"/>
    <n v="1"/>
    <x v="0"/>
    <x v="0"/>
    <m/>
    <x v="4"/>
    <x v="20"/>
    <x v="1"/>
  </r>
  <r>
    <d v="2016-05-23T00:00:00"/>
    <s v="A3468739"/>
    <s v="B8099-9H"/>
    <s v="kia"/>
    <x v="0"/>
    <x v="1"/>
    <n v="1"/>
    <x v="0"/>
    <x v="0"/>
    <m/>
    <x v="4"/>
    <x v="20"/>
    <x v="1"/>
  </r>
  <r>
    <d v="2016-05-23T00:00:00"/>
    <s v="A3467777"/>
    <s v="B8029-9N"/>
    <s v="kia"/>
    <x v="0"/>
    <x v="1"/>
    <n v="2"/>
    <x v="0"/>
    <x v="0"/>
    <m/>
    <x v="4"/>
    <x v="20"/>
    <x v="1"/>
  </r>
  <r>
    <d v="2016-05-23T00:00:00"/>
    <s v="A3467777"/>
    <s v="B8029-9N"/>
    <s v="kia"/>
    <x v="0"/>
    <x v="9"/>
    <n v="1"/>
    <x v="0"/>
    <x v="0"/>
    <m/>
    <x v="4"/>
    <x v="20"/>
    <x v="1"/>
  </r>
  <r>
    <d v="2016-05-23T00:00:00"/>
    <s v="A3469022"/>
    <s v="B8960-16G"/>
    <s v="M.JOTHI"/>
    <x v="0"/>
    <x v="0"/>
    <n v="1"/>
    <x v="0"/>
    <x v="0"/>
    <m/>
    <x v="4"/>
    <x v="20"/>
    <x v="1"/>
  </r>
  <r>
    <d v="2016-05-23T00:00:00"/>
    <s v="A3468340"/>
    <s v="B8960-16G"/>
    <s v="M.JOTHI"/>
    <x v="0"/>
    <x v="0"/>
    <n v="2"/>
    <x v="0"/>
    <x v="0"/>
    <m/>
    <x v="4"/>
    <x v="20"/>
    <x v="1"/>
  </r>
  <r>
    <d v="2016-05-23T00:00:00"/>
    <s v="A3469350"/>
    <s v="B8960-16G"/>
    <s v="M.JOTHI"/>
    <x v="0"/>
    <x v="9"/>
    <n v="2"/>
    <x v="0"/>
    <x v="0"/>
    <m/>
    <x v="4"/>
    <x v="20"/>
    <x v="1"/>
  </r>
  <r>
    <d v="2016-05-23T00:00:00"/>
    <s v="A3467681"/>
    <s v="B8078-9A"/>
    <s v="chin"/>
    <x v="0"/>
    <x v="0"/>
    <n v="2"/>
    <x v="0"/>
    <x v="0"/>
    <m/>
    <x v="4"/>
    <x v="20"/>
    <x v="1"/>
  </r>
  <r>
    <d v="2016-05-23T00:00:00"/>
    <s v="A3467681"/>
    <s v="B8078-9A"/>
    <s v="chin"/>
    <x v="0"/>
    <x v="1"/>
    <n v="1"/>
    <x v="0"/>
    <x v="0"/>
    <m/>
    <x v="4"/>
    <x v="20"/>
    <x v="1"/>
  </r>
  <r>
    <d v="2016-05-23T00:00:00"/>
    <s v="A3465343"/>
    <s v="B8078-9A"/>
    <s v="chin"/>
    <x v="0"/>
    <x v="0"/>
    <n v="1"/>
    <x v="0"/>
    <x v="0"/>
    <m/>
    <x v="4"/>
    <x v="20"/>
    <x v="1"/>
  </r>
  <r>
    <d v="2016-05-23T00:00:00"/>
    <s v="A3465346"/>
    <s v="B8078-9A"/>
    <s v="chin"/>
    <x v="0"/>
    <x v="1"/>
    <n v="1"/>
    <x v="0"/>
    <x v="0"/>
    <m/>
    <x v="4"/>
    <x v="20"/>
    <x v="1"/>
  </r>
  <r>
    <d v="2016-05-23T00:00:00"/>
    <s v="A3469044"/>
    <s v="B8960-16G"/>
    <s v="M.JOTHI"/>
    <x v="0"/>
    <x v="1"/>
    <n v="1"/>
    <x v="0"/>
    <x v="0"/>
    <m/>
    <x v="4"/>
    <x v="20"/>
    <x v="1"/>
  </r>
  <r>
    <d v="2016-05-23T00:00:00"/>
    <s v="A3469048"/>
    <s v="B8960-16G"/>
    <s v="chin"/>
    <x v="0"/>
    <x v="0"/>
    <n v="2"/>
    <x v="0"/>
    <x v="0"/>
    <m/>
    <x v="4"/>
    <x v="20"/>
    <x v="1"/>
  </r>
  <r>
    <d v="2016-05-23T00:00:00"/>
    <s v="A3469048"/>
    <s v="B8960-16G"/>
    <s v="chin"/>
    <x v="0"/>
    <x v="1"/>
    <n v="1"/>
    <x v="0"/>
    <x v="0"/>
    <m/>
    <x v="4"/>
    <x v="20"/>
    <x v="1"/>
  </r>
  <r>
    <d v="2016-05-23T00:00:00"/>
    <s v="A3468582"/>
    <s v="B8960-16G"/>
    <s v="M.JOTHI"/>
    <x v="0"/>
    <x v="1"/>
    <n v="1"/>
    <x v="0"/>
    <x v="0"/>
    <m/>
    <x v="4"/>
    <x v="20"/>
    <x v="1"/>
  </r>
  <r>
    <d v="2016-05-24T00:00:00"/>
    <s v="A3469040"/>
    <s v="B8960-16G"/>
    <s v="PEE"/>
    <x v="0"/>
    <x v="0"/>
    <n v="1"/>
    <x v="0"/>
    <x v="0"/>
    <m/>
    <x v="4"/>
    <x v="20"/>
    <x v="1"/>
  </r>
  <r>
    <d v="2016-05-24T00:00:00"/>
    <s v="A3469195"/>
    <s v="B9609-5L"/>
    <s v="PEE"/>
    <x v="0"/>
    <x v="1"/>
    <n v="2"/>
    <x v="0"/>
    <x v="0"/>
    <m/>
    <x v="4"/>
    <x v="20"/>
    <x v="1"/>
  </r>
  <r>
    <d v="2016-05-24T00:00:00"/>
    <s v="A3469193"/>
    <s v="B9609-5L"/>
    <s v="PEE"/>
    <x v="0"/>
    <x v="8"/>
    <n v="1"/>
    <x v="0"/>
    <x v="0"/>
    <m/>
    <x v="4"/>
    <x v="20"/>
    <x v="1"/>
  </r>
  <r>
    <d v="2016-05-24T00:00:00"/>
    <s v="A3469299"/>
    <s v="B9609-5L"/>
    <s v="PEE"/>
    <x v="0"/>
    <x v="0"/>
    <n v="1"/>
    <x v="0"/>
    <x v="0"/>
    <m/>
    <x v="4"/>
    <x v="20"/>
    <x v="1"/>
  </r>
  <r>
    <d v="2016-05-24T00:00:00"/>
    <s v="A3469299"/>
    <s v="B9609-5L"/>
    <s v="PEE"/>
    <x v="0"/>
    <x v="1"/>
    <n v="1"/>
    <x v="0"/>
    <x v="0"/>
    <m/>
    <x v="4"/>
    <x v="20"/>
    <x v="1"/>
  </r>
  <r>
    <d v="2016-05-24T00:00:00"/>
    <s v="A3469301"/>
    <s v="B9609-5L"/>
    <s v="PEE"/>
    <x v="0"/>
    <x v="1"/>
    <n v="1"/>
    <x v="0"/>
    <x v="0"/>
    <m/>
    <x v="4"/>
    <x v="20"/>
    <x v="1"/>
  </r>
  <r>
    <d v="2016-05-24T00:00:00"/>
    <s v="A3469203"/>
    <s v="B9609-5L"/>
    <s v="PEE"/>
    <x v="0"/>
    <x v="2"/>
    <n v="1"/>
    <x v="0"/>
    <x v="0"/>
    <m/>
    <x v="4"/>
    <x v="20"/>
    <x v="1"/>
  </r>
  <r>
    <d v="2016-05-24T00:00:00"/>
    <s v="A3469203"/>
    <s v="B9609-5L"/>
    <s v="PEE"/>
    <x v="0"/>
    <x v="1"/>
    <n v="1"/>
    <x v="0"/>
    <x v="0"/>
    <m/>
    <x v="4"/>
    <x v="20"/>
    <x v="1"/>
  </r>
  <r>
    <d v="2016-05-24T00:00:00"/>
    <s v="A3468990"/>
    <s v="B4315-5M"/>
    <s v="PEE"/>
    <x v="0"/>
    <x v="0"/>
    <n v="2"/>
    <x v="0"/>
    <x v="0"/>
    <m/>
    <x v="4"/>
    <x v="20"/>
    <x v="1"/>
  </r>
  <r>
    <d v="2016-05-24T00:00:00"/>
    <s v="A3469778"/>
    <s v="B8029-9N"/>
    <s v="PEE"/>
    <x v="0"/>
    <x v="0"/>
    <n v="1"/>
    <x v="0"/>
    <x v="0"/>
    <m/>
    <x v="4"/>
    <x v="20"/>
    <x v="1"/>
  </r>
  <r>
    <d v="2016-05-24T00:00:00"/>
    <s v="A3468851"/>
    <s v="B8099-9H"/>
    <s v="PEE"/>
    <x v="0"/>
    <x v="1"/>
    <n v="1"/>
    <x v="0"/>
    <x v="0"/>
    <m/>
    <x v="4"/>
    <x v="20"/>
    <x v="1"/>
  </r>
  <r>
    <d v="2016-05-24T00:00:00"/>
    <s v="A3469569"/>
    <s v="B7678-9V"/>
    <s v="PEE"/>
    <x v="0"/>
    <x v="3"/>
    <n v="1"/>
    <x v="0"/>
    <x v="0"/>
    <m/>
    <x v="4"/>
    <x v="20"/>
    <x v="1"/>
  </r>
  <r>
    <d v="2016-05-24T00:00:00"/>
    <s v="A3469297"/>
    <s v="B9609-5L"/>
    <s v="PEE"/>
    <x v="0"/>
    <x v="1"/>
    <n v="1"/>
    <x v="0"/>
    <x v="0"/>
    <m/>
    <x v="4"/>
    <x v="20"/>
    <x v="1"/>
  </r>
  <r>
    <d v="2016-05-24T00:00:00"/>
    <s v="A3469196"/>
    <s v="B9609-5L"/>
    <s v="PEE"/>
    <x v="0"/>
    <x v="1"/>
    <n v="1"/>
    <x v="0"/>
    <x v="0"/>
    <m/>
    <x v="4"/>
    <x v="20"/>
    <x v="1"/>
  </r>
  <r>
    <d v="2016-05-24T00:00:00"/>
    <s v="A3469291"/>
    <s v="B9609-5L"/>
    <s v="PEE"/>
    <x v="0"/>
    <x v="2"/>
    <n v="1"/>
    <x v="0"/>
    <x v="0"/>
    <m/>
    <x v="4"/>
    <x v="20"/>
    <x v="1"/>
  </r>
  <r>
    <d v="2016-05-24T00:00:00"/>
    <s v="A3469186"/>
    <s v="B4340-9L"/>
    <s v="PEE"/>
    <x v="0"/>
    <x v="0"/>
    <n v="1"/>
    <x v="0"/>
    <x v="0"/>
    <m/>
    <x v="4"/>
    <x v="20"/>
    <x v="1"/>
  </r>
  <r>
    <d v="2016-05-24T00:00:00"/>
    <s v="A3468845"/>
    <s v="B8099-9H"/>
    <s v="PEE"/>
    <x v="0"/>
    <x v="0"/>
    <n v="1"/>
    <x v="0"/>
    <x v="0"/>
    <m/>
    <x v="4"/>
    <x v="20"/>
    <x v="1"/>
  </r>
  <r>
    <d v="2016-05-24T00:00:00"/>
    <s v="A3466913"/>
    <s v="B8960-16G"/>
    <s v="M.JOTHI"/>
    <x v="0"/>
    <x v="0"/>
    <n v="1"/>
    <x v="0"/>
    <x v="0"/>
    <m/>
    <x v="4"/>
    <x v="20"/>
    <x v="1"/>
  </r>
  <r>
    <d v="2016-05-24T00:00:00"/>
    <s v="A3466913"/>
    <s v="B8960-16G"/>
    <s v="M.JOTHI"/>
    <x v="0"/>
    <x v="1"/>
    <n v="5"/>
    <x v="0"/>
    <x v="0"/>
    <m/>
    <x v="4"/>
    <x v="20"/>
    <x v="1"/>
  </r>
  <r>
    <d v="2016-05-24T00:00:00"/>
    <s v="A3465352"/>
    <s v="B8078-9A"/>
    <s v="M.JOTHI"/>
    <x v="0"/>
    <x v="1"/>
    <n v="1"/>
    <x v="0"/>
    <x v="0"/>
    <m/>
    <x v="4"/>
    <x v="20"/>
    <x v="1"/>
  </r>
  <r>
    <d v="2016-05-24T00:00:00"/>
    <s v="A3469768"/>
    <s v="B8088-9S"/>
    <s v="M.JOTHI"/>
    <x v="0"/>
    <x v="1"/>
    <n v="1"/>
    <x v="0"/>
    <x v="0"/>
    <m/>
    <x v="4"/>
    <x v="20"/>
    <x v="1"/>
  </r>
  <r>
    <d v="2016-05-24T00:00:00"/>
    <s v="A3465384"/>
    <s v="B7953-9U"/>
    <s v="M.JOTHI"/>
    <x v="0"/>
    <x v="9"/>
    <n v="1"/>
    <x v="0"/>
    <x v="0"/>
    <m/>
    <x v="4"/>
    <x v="20"/>
    <x v="1"/>
  </r>
  <r>
    <d v="2016-05-24T00:00:00"/>
    <s v="A3465355"/>
    <s v="B8078-9A"/>
    <s v="M.JOTHI"/>
    <x v="0"/>
    <x v="2"/>
    <n v="1"/>
    <x v="0"/>
    <x v="0"/>
    <m/>
    <x v="4"/>
    <x v="20"/>
    <x v="1"/>
  </r>
  <r>
    <d v="2016-05-24T00:00:00"/>
    <s v="A3468583"/>
    <s v="B8960-16G"/>
    <s v="chin"/>
    <x v="0"/>
    <x v="2"/>
    <n v="1"/>
    <x v="0"/>
    <x v="0"/>
    <m/>
    <x v="4"/>
    <x v="20"/>
    <x v="1"/>
  </r>
  <r>
    <d v="2016-05-25T00:00:00"/>
    <s v="A3467225"/>
    <s v="B8960-16G"/>
    <s v="PEE"/>
    <x v="0"/>
    <x v="1"/>
    <n v="3"/>
    <x v="0"/>
    <x v="0"/>
    <m/>
    <x v="4"/>
    <x v="20"/>
    <x v="1"/>
  </r>
  <r>
    <d v="2016-05-25T00:00:00"/>
    <s v="A3469815"/>
    <s v="B8960-16G"/>
    <s v="PEE"/>
    <x v="0"/>
    <x v="1"/>
    <n v="9"/>
    <x v="0"/>
    <x v="0"/>
    <m/>
    <x v="4"/>
    <x v="20"/>
    <x v="1"/>
  </r>
  <r>
    <d v="2016-05-25T00:00:00"/>
    <s v="A3469042"/>
    <s v="B8960-16G"/>
    <s v="PEE"/>
    <x v="0"/>
    <x v="1"/>
    <n v="2"/>
    <x v="0"/>
    <x v="0"/>
    <m/>
    <x v="4"/>
    <x v="20"/>
    <x v="1"/>
  </r>
  <r>
    <d v="2016-05-25T00:00:00"/>
    <s v="A3469041"/>
    <s v="B8960-16G"/>
    <s v="PEE"/>
    <x v="0"/>
    <x v="1"/>
    <n v="5"/>
    <x v="0"/>
    <x v="0"/>
    <m/>
    <x v="4"/>
    <x v="20"/>
    <x v="1"/>
  </r>
  <r>
    <d v="2016-05-25T00:00:00"/>
    <s v="A3470324"/>
    <s v="B9604-5A"/>
    <s v="PEE"/>
    <x v="0"/>
    <x v="1"/>
    <n v="1"/>
    <x v="0"/>
    <x v="0"/>
    <m/>
    <x v="4"/>
    <x v="20"/>
    <x v="1"/>
  </r>
  <r>
    <d v="2016-05-25T00:00:00"/>
    <s v="A3470327"/>
    <s v="B9604-5A"/>
    <s v="PEE"/>
    <x v="0"/>
    <x v="1"/>
    <n v="1"/>
    <x v="0"/>
    <x v="0"/>
    <m/>
    <x v="4"/>
    <x v="20"/>
    <x v="1"/>
  </r>
  <r>
    <d v="2016-05-25T00:00:00"/>
    <s v="A3467680"/>
    <s v="B8078-9A"/>
    <s v="PEE"/>
    <x v="0"/>
    <x v="1"/>
    <n v="1"/>
    <x v="0"/>
    <x v="0"/>
    <m/>
    <x v="4"/>
    <x v="20"/>
    <x v="1"/>
  </r>
  <r>
    <d v="2016-05-25T00:00:00"/>
    <s v="A3465354"/>
    <s v="B8078-9A"/>
    <s v="PEE"/>
    <x v="0"/>
    <x v="0"/>
    <n v="1"/>
    <x v="0"/>
    <x v="0"/>
    <m/>
    <x v="4"/>
    <x v="20"/>
    <x v="1"/>
  </r>
  <r>
    <d v="2016-05-25T00:00:00"/>
    <s v="A3465354"/>
    <s v="B8078-9A"/>
    <s v="PEE"/>
    <x v="0"/>
    <x v="1"/>
    <n v="1"/>
    <x v="0"/>
    <x v="0"/>
    <m/>
    <x v="4"/>
    <x v="20"/>
    <x v="1"/>
  </r>
  <r>
    <d v="2016-05-25T00:00:00"/>
    <s v="A3465354"/>
    <s v="B8078-9A"/>
    <s v="PEE"/>
    <x v="0"/>
    <x v="3"/>
    <n v="1"/>
    <x v="0"/>
    <x v="0"/>
    <m/>
    <x v="4"/>
    <x v="20"/>
    <x v="1"/>
  </r>
  <r>
    <d v="2016-05-25T00:00:00"/>
    <s v="A3469734"/>
    <s v="B8088-9S"/>
    <s v="PEE"/>
    <x v="0"/>
    <x v="1"/>
    <n v="1"/>
    <x v="0"/>
    <x v="0"/>
    <m/>
    <x v="4"/>
    <x v="20"/>
    <x v="1"/>
  </r>
  <r>
    <d v="2016-05-25T00:00:00"/>
    <s v="A3467688"/>
    <s v="B8078-9A"/>
    <s v="PEE"/>
    <x v="0"/>
    <x v="1"/>
    <n v="1"/>
    <x v="0"/>
    <x v="0"/>
    <m/>
    <x v="4"/>
    <x v="20"/>
    <x v="1"/>
  </r>
  <r>
    <d v="2016-05-25T00:00:00"/>
    <s v="A3469742"/>
    <s v="B8088-9S"/>
    <s v="PEE"/>
    <x v="0"/>
    <x v="1"/>
    <n v="1"/>
    <x v="0"/>
    <x v="0"/>
    <m/>
    <x v="4"/>
    <x v="20"/>
    <x v="1"/>
  </r>
  <r>
    <d v="2016-05-25T00:00:00"/>
    <s v="A3470374"/>
    <s v="B9609-5L"/>
    <s v="PEE"/>
    <x v="0"/>
    <x v="0"/>
    <n v="1"/>
    <x v="0"/>
    <x v="0"/>
    <m/>
    <x v="4"/>
    <x v="20"/>
    <x v="1"/>
  </r>
  <r>
    <d v="2016-05-25T00:00:00"/>
    <s v="A3470374"/>
    <s v="B9609-5L"/>
    <s v="PEE"/>
    <x v="0"/>
    <x v="3"/>
    <n v="1"/>
    <x v="0"/>
    <x v="0"/>
    <m/>
    <x v="4"/>
    <x v="20"/>
    <x v="1"/>
  </r>
  <r>
    <d v="2016-05-25T00:00:00"/>
    <s v="A3469025"/>
    <s v="B8960-16G"/>
    <s v="PEE"/>
    <x v="0"/>
    <x v="3"/>
    <n v="1"/>
    <x v="0"/>
    <x v="0"/>
    <m/>
    <x v="4"/>
    <x v="20"/>
    <x v="1"/>
  </r>
  <r>
    <d v="2016-05-25T00:00:00"/>
    <s v="A3469988"/>
    <s v="B8960-16G"/>
    <s v="M.JOTHI"/>
    <x v="0"/>
    <x v="0"/>
    <n v="1"/>
    <x v="0"/>
    <x v="0"/>
    <m/>
    <x v="4"/>
    <x v="20"/>
    <x v="1"/>
  </r>
  <r>
    <d v="2016-05-25T00:00:00"/>
    <s v="A3469988"/>
    <s v="B8960-16G"/>
    <s v="M.JOTHI"/>
    <x v="0"/>
    <x v="3"/>
    <n v="1"/>
    <x v="0"/>
    <x v="0"/>
    <m/>
    <x v="4"/>
    <x v="20"/>
    <x v="1"/>
  </r>
  <r>
    <d v="2016-05-25T00:00:00"/>
    <s v="A3469786"/>
    <s v="B8029-9N"/>
    <s v="M.JOTHI"/>
    <x v="0"/>
    <x v="1"/>
    <n v="1"/>
    <x v="0"/>
    <x v="0"/>
    <m/>
    <x v="4"/>
    <x v="20"/>
    <x v="1"/>
  </r>
  <r>
    <d v="2016-05-25T00:00:00"/>
    <s v="A3469781"/>
    <s v="B8029-9N"/>
    <s v="M.JOTHI"/>
    <x v="0"/>
    <x v="1"/>
    <n v="1"/>
    <x v="0"/>
    <x v="0"/>
    <m/>
    <x v="4"/>
    <x v="20"/>
    <x v="1"/>
  </r>
  <r>
    <d v="2016-05-25T00:00:00"/>
    <s v="A3469370"/>
    <s v="B8960-16G"/>
    <s v="M.JOTHI"/>
    <x v="0"/>
    <x v="0"/>
    <n v="1"/>
    <x v="0"/>
    <x v="0"/>
    <m/>
    <x v="4"/>
    <x v="20"/>
    <x v="1"/>
  </r>
  <r>
    <d v="2016-05-25T00:00:00"/>
    <s v="A3469354"/>
    <s v="B8960-16G"/>
    <s v="M.JOTHI"/>
    <x v="0"/>
    <x v="0"/>
    <n v="1"/>
    <x v="0"/>
    <x v="0"/>
    <m/>
    <x v="4"/>
    <x v="20"/>
    <x v="1"/>
  </r>
  <r>
    <d v="2016-05-25T00:00:00"/>
    <s v="A3469354"/>
    <s v="B8960-16G"/>
    <s v="M.JOTHI"/>
    <x v="0"/>
    <x v="1"/>
    <n v="1"/>
    <x v="0"/>
    <x v="0"/>
    <m/>
    <x v="4"/>
    <x v="20"/>
    <x v="1"/>
  </r>
  <r>
    <d v="2016-05-25T00:00:00"/>
    <s v="A3469817"/>
    <s v="B8960-16G"/>
    <s v="M.JOTHI"/>
    <x v="0"/>
    <x v="2"/>
    <n v="1"/>
    <x v="0"/>
    <x v="0"/>
    <m/>
    <x v="4"/>
    <x v="20"/>
    <x v="1"/>
  </r>
  <r>
    <d v="2016-05-25T00:00:00"/>
    <s v="A3469817"/>
    <s v="B8960-16G"/>
    <s v="M.JOTHI"/>
    <x v="0"/>
    <x v="1"/>
    <n v="1"/>
    <x v="0"/>
    <x v="0"/>
    <m/>
    <x v="4"/>
    <x v="20"/>
    <x v="1"/>
  </r>
  <r>
    <d v="2016-05-25T00:00:00"/>
    <s v="A3467687"/>
    <s v="B8078-9A"/>
    <s v="M.JOTHI"/>
    <x v="0"/>
    <x v="0"/>
    <n v="1"/>
    <x v="0"/>
    <x v="0"/>
    <m/>
    <x v="4"/>
    <x v="20"/>
    <x v="1"/>
  </r>
  <r>
    <d v="2016-05-25T00:00:00"/>
    <s v="A3471084"/>
    <s v="B9604-5A"/>
    <s v="M.JOTHI"/>
    <x v="0"/>
    <x v="2"/>
    <n v="1"/>
    <x v="0"/>
    <x v="0"/>
    <m/>
    <x v="4"/>
    <x v="20"/>
    <x v="1"/>
  </r>
  <r>
    <d v="2016-05-25T00:00:00"/>
    <s v="A3471084"/>
    <s v="B9604-5A"/>
    <s v="M.JOTHI"/>
    <x v="0"/>
    <x v="1"/>
    <n v="1"/>
    <x v="0"/>
    <x v="0"/>
    <m/>
    <x v="4"/>
    <x v="20"/>
    <x v="1"/>
  </r>
  <r>
    <d v="2016-05-25T00:00:00"/>
    <s v="A3469991"/>
    <s v="B8960-16G"/>
    <s v="M.JOTHI"/>
    <x v="0"/>
    <x v="1"/>
    <n v="1"/>
    <x v="0"/>
    <x v="0"/>
    <m/>
    <x v="4"/>
    <x v="20"/>
    <x v="1"/>
  </r>
  <r>
    <d v="2016-05-25T00:00:00"/>
    <s v="A3467225"/>
    <s v="B8960-16G"/>
    <s v="PEE"/>
    <x v="0"/>
    <x v="1"/>
    <n v="1"/>
    <x v="0"/>
    <x v="1"/>
    <m/>
    <x v="4"/>
    <x v="20"/>
    <x v="1"/>
  </r>
  <r>
    <d v="2016-05-25T00:00:00"/>
    <s v="A3469025"/>
    <s v="B8960-16G"/>
    <s v="M.JOTHI"/>
    <x v="0"/>
    <x v="7"/>
    <n v="1"/>
    <x v="0"/>
    <x v="1"/>
    <m/>
    <x v="4"/>
    <x v="20"/>
    <x v="1"/>
  </r>
  <r>
    <d v="2016-05-26T00:00:00"/>
    <s v="A3469994"/>
    <s v="B8960-16G"/>
    <s v="PEE"/>
    <x v="0"/>
    <x v="1"/>
    <n v="1"/>
    <x v="0"/>
    <x v="0"/>
    <m/>
    <x v="4"/>
    <x v="20"/>
    <x v="1"/>
  </r>
  <r>
    <d v="2016-05-26T00:00:00"/>
    <s v="A3469818"/>
    <s v="B8960-16G"/>
    <s v="PEE"/>
    <x v="0"/>
    <x v="1"/>
    <n v="2"/>
    <x v="0"/>
    <x v="0"/>
    <m/>
    <x v="4"/>
    <x v="20"/>
    <x v="1"/>
  </r>
  <r>
    <d v="2016-05-26T00:00:00"/>
    <s v="A3468983"/>
    <s v="B8967-16I"/>
    <s v="PEE"/>
    <x v="0"/>
    <x v="2"/>
    <n v="3"/>
    <x v="0"/>
    <x v="0"/>
    <m/>
    <x v="4"/>
    <x v="20"/>
    <x v="1"/>
  </r>
  <r>
    <d v="2016-05-26T00:00:00"/>
    <s v="A3468983"/>
    <s v="B8967-16I"/>
    <s v="PEE"/>
    <x v="0"/>
    <x v="3"/>
    <n v="1"/>
    <x v="0"/>
    <x v="0"/>
    <m/>
    <x v="4"/>
    <x v="20"/>
    <x v="1"/>
  </r>
  <r>
    <d v="2016-05-26T00:00:00"/>
    <s v="A3469774"/>
    <s v="B8088-9S"/>
    <s v="PEE"/>
    <x v="0"/>
    <x v="1"/>
    <n v="1"/>
    <x v="0"/>
    <x v="0"/>
    <m/>
    <x v="4"/>
    <x v="20"/>
    <x v="1"/>
  </r>
  <r>
    <d v="2016-05-26T00:00:00"/>
    <s v="A3467685"/>
    <s v="B8078-9A"/>
    <s v="PEE"/>
    <x v="0"/>
    <x v="0"/>
    <n v="2"/>
    <x v="0"/>
    <x v="0"/>
    <m/>
    <x v="4"/>
    <x v="20"/>
    <x v="1"/>
  </r>
  <r>
    <d v="2016-05-26T00:00:00"/>
    <s v="A3470376"/>
    <s v="B9609-5L"/>
    <s v="PEE"/>
    <x v="0"/>
    <x v="1"/>
    <n v="1"/>
    <x v="0"/>
    <x v="0"/>
    <m/>
    <x v="4"/>
    <x v="20"/>
    <x v="1"/>
  </r>
  <r>
    <d v="2016-05-26T00:00:00"/>
    <s v="A3469744"/>
    <s v="B8088-9S"/>
    <s v="PEE"/>
    <x v="0"/>
    <x v="3"/>
    <n v="1"/>
    <x v="0"/>
    <x v="0"/>
    <m/>
    <x v="4"/>
    <x v="20"/>
    <x v="1"/>
  </r>
  <r>
    <d v="2016-05-26T00:00:00"/>
    <s v="A3466074"/>
    <s v="B8967-16I"/>
    <s v="PEE"/>
    <x v="0"/>
    <x v="2"/>
    <n v="1"/>
    <x v="0"/>
    <x v="0"/>
    <m/>
    <x v="4"/>
    <x v="20"/>
    <x v="1"/>
  </r>
  <r>
    <d v="2016-05-26T00:00:00"/>
    <s v="A3466074"/>
    <s v="B8967-16I"/>
    <s v="PEE"/>
    <x v="0"/>
    <x v="3"/>
    <n v="1"/>
    <x v="0"/>
    <x v="0"/>
    <m/>
    <x v="4"/>
    <x v="20"/>
    <x v="1"/>
  </r>
  <r>
    <d v="2016-05-26T00:00:00"/>
    <s v="A3469019"/>
    <s v="B8960-16G"/>
    <s v="PEE"/>
    <x v="0"/>
    <x v="3"/>
    <n v="1"/>
    <x v="0"/>
    <x v="0"/>
    <m/>
    <x v="4"/>
    <x v="20"/>
    <x v="1"/>
  </r>
  <r>
    <d v="2016-05-26T00:00:00"/>
    <s v="A3467689"/>
    <s v="B8078-9A"/>
    <s v="chin"/>
    <x v="0"/>
    <x v="0"/>
    <n v="3"/>
    <x v="0"/>
    <x v="0"/>
    <m/>
    <x v="4"/>
    <x v="20"/>
    <x v="1"/>
  </r>
  <r>
    <d v="2016-05-26T00:00:00"/>
    <s v="A3467689"/>
    <s v="B8078-9A"/>
    <s v="chin"/>
    <x v="0"/>
    <x v="1"/>
    <n v="1"/>
    <x v="0"/>
    <x v="0"/>
    <m/>
    <x v="4"/>
    <x v="20"/>
    <x v="1"/>
  </r>
  <r>
    <d v="2016-05-26T00:00:00"/>
    <s v="A3467686"/>
    <s v="B8078-9A"/>
    <s v="chin"/>
    <x v="0"/>
    <x v="1"/>
    <n v="1"/>
    <x v="0"/>
    <x v="0"/>
    <m/>
    <x v="4"/>
    <x v="20"/>
    <x v="1"/>
  </r>
  <r>
    <d v="2016-05-26T00:00:00"/>
    <s v="A3469813"/>
    <s v="B8960-16G"/>
    <s v="KELLY"/>
    <x v="0"/>
    <x v="2"/>
    <n v="1"/>
    <x v="0"/>
    <x v="0"/>
    <m/>
    <x v="4"/>
    <x v="20"/>
    <x v="1"/>
  </r>
  <r>
    <d v="2016-05-26T00:00:00"/>
    <s v="A3469351"/>
    <s v="B8960-16G"/>
    <s v="chin"/>
    <x v="0"/>
    <x v="2"/>
    <n v="1"/>
    <x v="0"/>
    <x v="0"/>
    <m/>
    <x v="4"/>
    <x v="20"/>
    <x v="1"/>
  </r>
  <r>
    <d v="2016-05-26T00:00:00"/>
    <s v="A3469351"/>
    <s v="B8960-16G"/>
    <s v="chin"/>
    <x v="0"/>
    <x v="1"/>
    <n v="1"/>
    <x v="0"/>
    <x v="0"/>
    <m/>
    <x v="4"/>
    <x v="20"/>
    <x v="1"/>
  </r>
  <r>
    <d v="2016-05-26T00:00:00"/>
    <s v="A3467691"/>
    <s v="B8078"/>
    <s v="SW"/>
    <x v="0"/>
    <x v="15"/>
    <n v="2"/>
    <x v="1"/>
    <x v="3"/>
    <s v="SPT6"/>
    <x v="4"/>
    <x v="20"/>
    <x v="1"/>
  </r>
  <r>
    <d v="2016-05-26T00:00:00"/>
    <s v="A3466074"/>
    <s v="B8967-16I"/>
    <s v="chin"/>
    <x v="0"/>
    <x v="7"/>
    <n v="1"/>
    <x v="0"/>
    <x v="1"/>
    <m/>
    <x v="4"/>
    <x v="20"/>
    <x v="1"/>
  </r>
  <r>
    <d v="2016-05-26T00:00:00"/>
    <s v="A3468574"/>
    <s v="B8960-16G"/>
    <s v="PEE"/>
    <x v="0"/>
    <x v="20"/>
    <n v="1"/>
    <x v="0"/>
    <x v="1"/>
    <m/>
    <x v="4"/>
    <x v="20"/>
    <x v="1"/>
  </r>
  <r>
    <d v="2016-05-27T00:00:00"/>
    <s v="A3469820"/>
    <s v="B8960-16G"/>
    <s v="PEE"/>
    <x v="0"/>
    <x v="1"/>
    <n v="3"/>
    <x v="0"/>
    <x v="0"/>
    <m/>
    <x v="4"/>
    <x v="20"/>
    <x v="1"/>
  </r>
  <r>
    <d v="2016-05-27T00:00:00"/>
    <s v="A3469353"/>
    <s v="B8960-16G"/>
    <s v="PEE"/>
    <x v="0"/>
    <x v="2"/>
    <n v="1"/>
    <x v="0"/>
    <x v="0"/>
    <m/>
    <x v="4"/>
    <x v="20"/>
    <x v="1"/>
  </r>
  <r>
    <d v="2016-05-27T00:00:00"/>
    <s v="A3469353"/>
    <s v="B8960-16G"/>
    <s v="PEE"/>
    <x v="0"/>
    <x v="1"/>
    <n v="1"/>
    <x v="0"/>
    <x v="0"/>
    <m/>
    <x v="4"/>
    <x v="20"/>
    <x v="1"/>
  </r>
  <r>
    <d v="2016-05-27T00:00:00"/>
    <s v="A3469021"/>
    <s v="B8960-16G"/>
    <s v="PEE"/>
    <x v="0"/>
    <x v="2"/>
    <n v="1"/>
    <x v="0"/>
    <x v="0"/>
    <m/>
    <x v="4"/>
    <x v="20"/>
    <x v="1"/>
  </r>
  <r>
    <d v="2016-05-27T00:00:00"/>
    <s v="A3468581"/>
    <s v="B8960-16G"/>
    <s v="PEE"/>
    <x v="0"/>
    <x v="0"/>
    <n v="1"/>
    <x v="0"/>
    <x v="0"/>
    <m/>
    <x v="4"/>
    <x v="20"/>
    <x v="1"/>
  </r>
  <r>
    <d v="2016-05-27T00:00:00"/>
    <s v="A3468581"/>
    <s v="B8960-16G"/>
    <s v="PEE"/>
    <x v="0"/>
    <x v="1"/>
    <n v="1"/>
    <x v="0"/>
    <x v="0"/>
    <m/>
    <x v="4"/>
    <x v="20"/>
    <x v="1"/>
  </r>
  <r>
    <d v="2016-05-27T00:00:00"/>
    <s v="A3470365"/>
    <s v="B8960-16G"/>
    <s v="PEE"/>
    <x v="0"/>
    <x v="2"/>
    <n v="1"/>
    <x v="0"/>
    <x v="0"/>
    <m/>
    <x v="4"/>
    <x v="20"/>
    <x v="1"/>
  </r>
  <r>
    <d v="2016-05-27T00:00:00"/>
    <s v="A3470365"/>
    <s v="B8960-16G"/>
    <s v="PEE"/>
    <x v="0"/>
    <x v="1"/>
    <n v="1"/>
    <x v="0"/>
    <x v="0"/>
    <m/>
    <x v="4"/>
    <x v="20"/>
    <x v="1"/>
  </r>
  <r>
    <d v="2016-05-27T00:00:00"/>
    <s v="A3470816"/>
    <s v="B9609-5L"/>
    <s v="PEE"/>
    <x v="0"/>
    <x v="1"/>
    <n v="2"/>
    <x v="0"/>
    <x v="0"/>
    <m/>
    <x v="4"/>
    <x v="20"/>
    <x v="1"/>
  </r>
  <r>
    <d v="2016-05-27T00:00:00"/>
    <s v="A3470817"/>
    <s v="B9609-5L"/>
    <s v="PEE"/>
    <x v="0"/>
    <x v="1"/>
    <n v="1"/>
    <x v="0"/>
    <x v="0"/>
    <m/>
    <x v="4"/>
    <x v="20"/>
    <x v="1"/>
  </r>
  <r>
    <d v="2016-05-27T00:00:00"/>
    <s v="A3467691"/>
    <s v="B8078-9A"/>
    <s v="PEE"/>
    <x v="0"/>
    <x v="0"/>
    <n v="1"/>
    <x v="0"/>
    <x v="0"/>
    <m/>
    <x v="4"/>
    <x v="20"/>
    <x v="1"/>
  </r>
  <r>
    <d v="2016-05-27T00:00:00"/>
    <s v="A3467691"/>
    <s v="B8078-9A"/>
    <s v="PEE"/>
    <x v="0"/>
    <x v="1"/>
    <n v="2"/>
    <x v="0"/>
    <x v="0"/>
    <m/>
    <x v="4"/>
    <x v="20"/>
    <x v="1"/>
  </r>
  <r>
    <d v="2016-05-27T00:00:00"/>
    <s v="A3470526"/>
    <s v="B8078-9A"/>
    <s v="PEE"/>
    <x v="0"/>
    <x v="2"/>
    <n v="2"/>
    <x v="0"/>
    <x v="0"/>
    <m/>
    <x v="4"/>
    <x v="20"/>
    <x v="1"/>
  </r>
  <r>
    <d v="2016-05-27T00:00:00"/>
    <s v="A3470526"/>
    <s v="B8078-9A"/>
    <s v="PEE"/>
    <x v="0"/>
    <x v="0"/>
    <n v="1"/>
    <x v="0"/>
    <x v="0"/>
    <m/>
    <x v="4"/>
    <x v="20"/>
    <x v="1"/>
  </r>
  <r>
    <d v="2016-05-27T00:00:00"/>
    <s v="A3467606"/>
    <s v="B8015-9N"/>
    <s v="PEE"/>
    <x v="0"/>
    <x v="3"/>
    <n v="1"/>
    <x v="0"/>
    <x v="0"/>
    <m/>
    <x v="4"/>
    <x v="20"/>
    <x v="1"/>
  </r>
  <r>
    <d v="2016-05-27T00:00:00"/>
    <s v="A3470633"/>
    <s v="B9604-5A"/>
    <s v="PEE"/>
    <x v="0"/>
    <x v="0"/>
    <n v="1"/>
    <x v="0"/>
    <x v="0"/>
    <m/>
    <x v="4"/>
    <x v="20"/>
    <x v="1"/>
  </r>
  <r>
    <d v="2016-05-27T00:00:00"/>
    <s v="A3470633"/>
    <s v="B9604-5A"/>
    <s v="PEE"/>
    <x v="0"/>
    <x v="1"/>
    <n v="2"/>
    <x v="0"/>
    <x v="0"/>
    <m/>
    <x v="4"/>
    <x v="20"/>
    <x v="1"/>
  </r>
  <r>
    <d v="2016-05-27T00:00:00"/>
    <s v="A3470961"/>
    <s v="B4321-5P"/>
    <s v="PEE"/>
    <x v="0"/>
    <x v="2"/>
    <n v="1"/>
    <x v="0"/>
    <x v="0"/>
    <m/>
    <x v="4"/>
    <x v="20"/>
    <x v="1"/>
  </r>
  <r>
    <d v="2016-05-27T00:00:00"/>
    <s v="A3470960"/>
    <s v="B4321-5P"/>
    <s v="PEE"/>
    <x v="0"/>
    <x v="0"/>
    <n v="1"/>
    <x v="0"/>
    <x v="0"/>
    <m/>
    <x v="4"/>
    <x v="20"/>
    <x v="1"/>
  </r>
  <r>
    <d v="2016-05-27T00:00:00"/>
    <s v="A3469790"/>
    <s v="B8029-9N"/>
    <s v="PEE"/>
    <x v="0"/>
    <x v="1"/>
    <n v="1"/>
    <x v="0"/>
    <x v="0"/>
    <m/>
    <x v="4"/>
    <x v="20"/>
    <x v="1"/>
  </r>
  <r>
    <d v="2016-05-27T00:00:00"/>
    <s v="A3469783"/>
    <s v="B8029-9N"/>
    <s v="KELLY"/>
    <x v="0"/>
    <x v="0"/>
    <n v="1"/>
    <x v="0"/>
    <x v="0"/>
    <m/>
    <x v="4"/>
    <x v="20"/>
    <x v="1"/>
  </r>
  <r>
    <d v="2016-05-27T00:00:00"/>
    <s v="A3469783"/>
    <s v="B8029-9N"/>
    <s v="KELLY"/>
    <x v="0"/>
    <x v="1"/>
    <n v="2"/>
    <x v="0"/>
    <x v="0"/>
    <m/>
    <x v="4"/>
    <x v="20"/>
    <x v="1"/>
  </r>
  <r>
    <d v="2016-05-27T00:00:00"/>
    <s v="A3465706"/>
    <s v="B8029-9N"/>
    <s v="KELLY"/>
    <x v="0"/>
    <x v="0"/>
    <n v="1"/>
    <x v="0"/>
    <x v="0"/>
    <m/>
    <x v="4"/>
    <x v="20"/>
    <x v="1"/>
  </r>
  <r>
    <d v="2016-05-27T00:00:00"/>
    <s v="A3465706"/>
    <s v="B8029-9N"/>
    <s v="KELLY"/>
    <x v="0"/>
    <x v="3"/>
    <n v="1"/>
    <x v="0"/>
    <x v="0"/>
    <m/>
    <x v="4"/>
    <x v="20"/>
    <x v="1"/>
  </r>
  <r>
    <d v="2016-05-27T00:00:00"/>
    <s v="A3469787"/>
    <s v="B8029-9N"/>
    <s v="KELLY"/>
    <x v="0"/>
    <x v="1"/>
    <n v="1"/>
    <x v="0"/>
    <x v="0"/>
    <m/>
    <x v="4"/>
    <x v="20"/>
    <x v="1"/>
  </r>
  <r>
    <d v="2016-05-27T00:00:00"/>
    <s v="A3470810"/>
    <s v="B9609-5L"/>
    <s v="KELLY"/>
    <x v="0"/>
    <x v="3"/>
    <n v="1"/>
    <x v="0"/>
    <x v="0"/>
    <m/>
    <x v="4"/>
    <x v="20"/>
    <x v="1"/>
  </r>
  <r>
    <d v="2016-05-27T00:00:00"/>
    <s v="A3470630"/>
    <s v="B9604-5A"/>
    <s v="KELLY"/>
    <x v="0"/>
    <x v="1"/>
    <n v="1"/>
    <x v="0"/>
    <x v="0"/>
    <m/>
    <x v="4"/>
    <x v="20"/>
    <x v="1"/>
  </r>
  <r>
    <d v="2016-05-28T00:00:00"/>
    <s v="A3467228"/>
    <s v="B8960-16G"/>
    <s v="PEE"/>
    <x v="0"/>
    <x v="0"/>
    <n v="2"/>
    <x v="0"/>
    <x v="0"/>
    <m/>
    <x v="4"/>
    <x v="20"/>
    <x v="1"/>
  </r>
  <r>
    <d v="2016-05-28T00:00:00"/>
    <s v="A3471987"/>
    <s v="B8960-16G"/>
    <s v="KELLY"/>
    <x v="0"/>
    <x v="0"/>
    <n v="1"/>
    <x v="0"/>
    <x v="0"/>
    <m/>
    <x v="4"/>
    <x v="20"/>
    <x v="1"/>
  </r>
  <r>
    <d v="2016-05-28T00:00:00"/>
    <s v="A3471987"/>
    <s v="B8960-16G"/>
    <s v="KELLY"/>
    <x v="0"/>
    <x v="1"/>
    <n v="1"/>
    <x v="0"/>
    <x v="0"/>
    <m/>
    <x v="4"/>
    <x v="20"/>
    <x v="1"/>
  </r>
  <r>
    <d v="2016-05-28T00:00:00"/>
    <s v="A3470983"/>
    <s v="B4321-5P"/>
    <s v="KELLY"/>
    <x v="0"/>
    <x v="3"/>
    <n v="2"/>
    <x v="0"/>
    <x v="0"/>
    <m/>
    <x v="4"/>
    <x v="20"/>
    <x v="1"/>
  </r>
  <r>
    <d v="2016-05-28T00:00:00"/>
    <s v="A3469364"/>
    <s v="B8960-16G"/>
    <s v="KELLY"/>
    <x v="0"/>
    <x v="2"/>
    <n v="1"/>
    <x v="0"/>
    <x v="0"/>
    <m/>
    <x v="4"/>
    <x v="20"/>
    <x v="1"/>
  </r>
  <r>
    <d v="2016-05-28T00:00:00"/>
    <s v="A3469356"/>
    <s v="B8960-16G"/>
    <s v="KELLY"/>
    <x v="0"/>
    <x v="1"/>
    <n v="1"/>
    <x v="0"/>
    <x v="0"/>
    <m/>
    <x v="4"/>
    <x v="20"/>
    <x v="1"/>
  </r>
  <r>
    <d v="2016-05-28T00:00:00"/>
    <s v="P3036411"/>
    <s v="AL80B-9M"/>
    <s v="KELLY"/>
    <x v="0"/>
    <x v="2"/>
    <n v="1"/>
    <x v="0"/>
    <x v="0"/>
    <m/>
    <x v="4"/>
    <x v="20"/>
    <x v="1"/>
  </r>
  <r>
    <d v="2016-05-28T00:00:00"/>
    <s v="A3470970"/>
    <s v="B4321-5P"/>
    <s v="chin"/>
    <x v="0"/>
    <x v="20"/>
    <n v="1"/>
    <x v="0"/>
    <x v="1"/>
    <m/>
    <x v="4"/>
    <x v="20"/>
    <x v="1"/>
  </r>
  <r>
    <d v="2016-05-28T00:00:00"/>
    <s v="A3471986"/>
    <s v="B8960-16G"/>
    <s v="chin"/>
    <x v="0"/>
    <x v="9"/>
    <n v="1"/>
    <x v="0"/>
    <x v="1"/>
    <m/>
    <x v="4"/>
    <x v="20"/>
    <x v="1"/>
  </r>
  <r>
    <d v="2016-05-28T00:00:00"/>
    <s v="P3037090"/>
    <s v="AC57D-16H"/>
    <s v="chin"/>
    <x v="0"/>
    <x v="7"/>
    <n v="1"/>
    <x v="0"/>
    <x v="1"/>
    <m/>
    <x v="4"/>
    <x v="20"/>
    <x v="1"/>
  </r>
  <r>
    <d v="2016-05-29T00:00:00"/>
    <s v="A3471056"/>
    <s v="B8960-16G"/>
    <s v="chin"/>
    <x v="0"/>
    <x v="1"/>
    <n v="1"/>
    <x v="0"/>
    <x v="0"/>
    <m/>
    <x v="4"/>
    <x v="20"/>
    <x v="1"/>
  </r>
  <r>
    <d v="2016-05-29T00:00:00"/>
    <s v="A3470369"/>
    <s v="B8960-16G"/>
    <s v="chin"/>
    <x v="0"/>
    <x v="2"/>
    <n v="1"/>
    <x v="0"/>
    <x v="0"/>
    <m/>
    <x v="4"/>
    <x v="20"/>
    <x v="1"/>
  </r>
  <r>
    <d v="2016-05-29T00:00:00"/>
    <s v="A3470369"/>
    <s v="B8960-16G"/>
    <s v="chin"/>
    <x v="0"/>
    <x v="1"/>
    <n v="1"/>
    <x v="0"/>
    <x v="0"/>
    <m/>
    <x v="4"/>
    <x v="20"/>
    <x v="1"/>
  </r>
  <r>
    <d v="2016-05-29T00:00:00"/>
    <s v="A3464289"/>
    <s v="B8960-16G"/>
    <s v="chin"/>
    <x v="0"/>
    <x v="0"/>
    <n v="1"/>
    <x v="0"/>
    <x v="0"/>
    <m/>
    <x v="4"/>
    <x v="20"/>
    <x v="1"/>
  </r>
  <r>
    <d v="2016-05-29T00:00:00"/>
    <s v="A3464289"/>
    <s v="B8960-16G"/>
    <s v="chin"/>
    <x v="0"/>
    <x v="1"/>
    <n v="1"/>
    <x v="0"/>
    <x v="0"/>
    <m/>
    <x v="4"/>
    <x v="20"/>
    <x v="1"/>
  </r>
  <r>
    <d v="2016-05-29T00:00:00"/>
    <s v="A3470261"/>
    <s v="B8960-16G"/>
    <s v="chin"/>
    <x v="0"/>
    <x v="1"/>
    <n v="1"/>
    <x v="0"/>
    <x v="0"/>
    <m/>
    <x v="4"/>
    <x v="20"/>
    <x v="1"/>
  </r>
  <r>
    <d v="2016-05-29T00:00:00"/>
    <s v="A3471224"/>
    <s v="B8960-16G"/>
    <s v="chin"/>
    <x v="0"/>
    <x v="0"/>
    <n v="1"/>
    <x v="0"/>
    <x v="0"/>
    <m/>
    <x v="4"/>
    <x v="20"/>
    <x v="1"/>
  </r>
  <r>
    <d v="2016-05-29T00:00:00"/>
    <s v="A3464282"/>
    <s v="B8960-16G"/>
    <s v="chin"/>
    <x v="0"/>
    <x v="1"/>
    <n v="1"/>
    <x v="0"/>
    <x v="0"/>
    <m/>
    <x v="4"/>
    <x v="20"/>
    <x v="1"/>
  </r>
  <r>
    <d v="2016-05-29T00:00:00"/>
    <s v="A3471410"/>
    <s v="B4402-9L"/>
    <s v="chin"/>
    <x v="0"/>
    <x v="1"/>
    <n v="1"/>
    <x v="0"/>
    <x v="0"/>
    <m/>
    <x v="4"/>
    <x v="20"/>
    <x v="1"/>
  </r>
  <r>
    <d v="2016-05-29T00:00:00"/>
    <s v="A3471628"/>
    <s v="B4400-9K"/>
    <s v="chin"/>
    <x v="0"/>
    <x v="1"/>
    <n v="1"/>
    <x v="0"/>
    <x v="0"/>
    <m/>
    <x v="4"/>
    <x v="20"/>
    <x v="1"/>
  </r>
  <r>
    <d v="2016-05-29T00:00:00"/>
    <s v="A3469363"/>
    <s v="B8960-16G"/>
    <s v="KELLY"/>
    <x v="0"/>
    <x v="2"/>
    <n v="1"/>
    <x v="0"/>
    <x v="0"/>
    <m/>
    <x v="4"/>
    <x v="20"/>
    <x v="1"/>
  </r>
  <r>
    <d v="2016-05-29T00:00:00"/>
    <s v="A3470260"/>
    <s v="B8960-16G"/>
    <s v="KELLY"/>
    <x v="0"/>
    <x v="2"/>
    <n v="2"/>
    <x v="0"/>
    <x v="0"/>
    <m/>
    <x v="4"/>
    <x v="20"/>
    <x v="1"/>
  </r>
  <r>
    <d v="2016-05-29T00:00:00"/>
    <s v="A3470260"/>
    <s v="B8960-16G"/>
    <s v="KELLY"/>
    <x v="0"/>
    <x v="1"/>
    <n v="1"/>
    <x v="0"/>
    <x v="0"/>
    <m/>
    <x v="4"/>
    <x v="20"/>
    <x v="1"/>
  </r>
  <r>
    <d v="2016-05-29T00:00:00"/>
    <s v="A3470260"/>
    <s v="B8960-16G"/>
    <s v="KELLY"/>
    <x v="0"/>
    <x v="3"/>
    <n v="1"/>
    <x v="0"/>
    <x v="0"/>
    <m/>
    <x v="4"/>
    <x v="20"/>
    <x v="1"/>
  </r>
  <r>
    <d v="2016-05-29T00:00:00"/>
    <s v="A3472193"/>
    <s v="B8072-9L"/>
    <s v="KELLY"/>
    <x v="0"/>
    <x v="3"/>
    <n v="1"/>
    <x v="0"/>
    <x v="0"/>
    <m/>
    <x v="4"/>
    <x v="20"/>
    <x v="1"/>
  </r>
  <r>
    <d v="2016-05-29T00:00:00"/>
    <s v="A3471546"/>
    <s v="B4402-9L"/>
    <s v="KELLY"/>
    <x v="0"/>
    <x v="2"/>
    <n v="1"/>
    <x v="0"/>
    <x v="0"/>
    <m/>
    <x v="4"/>
    <x v="20"/>
    <x v="1"/>
  </r>
  <r>
    <d v="2016-05-29T00:00:00"/>
    <s v="A3471105"/>
    <s v="B4309-5P"/>
    <s v="KELLY"/>
    <x v="0"/>
    <x v="3"/>
    <n v="1"/>
    <x v="0"/>
    <x v="0"/>
    <m/>
    <x v="4"/>
    <x v="20"/>
    <x v="1"/>
  </r>
  <r>
    <d v="2016-05-29T00:00:00"/>
    <s v="A3472190"/>
    <s v="B8072-9L"/>
    <s v="KELLY"/>
    <x v="0"/>
    <x v="3"/>
    <n v="1"/>
    <x v="0"/>
    <x v="0"/>
    <m/>
    <x v="4"/>
    <x v="20"/>
    <x v="1"/>
  </r>
  <r>
    <d v="2016-05-29T00:00:00"/>
    <s v="A3471299"/>
    <s v="B8960-16G"/>
    <s v="KELLY"/>
    <x v="0"/>
    <x v="1"/>
    <n v="1"/>
    <x v="0"/>
    <x v="0"/>
    <m/>
    <x v="4"/>
    <x v="20"/>
    <x v="1"/>
  </r>
  <r>
    <d v="2016-05-29T00:00:00"/>
    <s v="A3469367"/>
    <s v="B8960-16G"/>
    <s v="KELLY"/>
    <x v="0"/>
    <x v="1"/>
    <n v="1"/>
    <x v="0"/>
    <x v="0"/>
    <m/>
    <x v="4"/>
    <x v="20"/>
    <x v="1"/>
  </r>
  <r>
    <d v="2016-05-29T00:00:00"/>
    <s v="A3469366"/>
    <s v="B8960-16G"/>
    <s v="KELLY"/>
    <x v="0"/>
    <x v="2"/>
    <n v="1"/>
    <x v="0"/>
    <x v="0"/>
    <m/>
    <x v="4"/>
    <x v="20"/>
    <x v="1"/>
  </r>
  <r>
    <d v="2016-05-29T00:00:00"/>
    <s v="A3471209"/>
    <s v="B4306-5M"/>
    <s v="KELLY"/>
    <x v="0"/>
    <x v="1"/>
    <n v="1"/>
    <x v="0"/>
    <x v="0"/>
    <m/>
    <x v="4"/>
    <x v="20"/>
    <x v="1"/>
  </r>
  <r>
    <d v="2016-05-29T00:00:00"/>
    <s v="A3471661"/>
    <s v="B8088-9S"/>
    <s v="KELLY"/>
    <x v="0"/>
    <x v="1"/>
    <n v="1"/>
    <x v="0"/>
    <x v="0"/>
    <m/>
    <x v="4"/>
    <x v="20"/>
    <x v="1"/>
  </r>
  <r>
    <d v="2016-05-29T00:00:00"/>
    <s v="A3471410"/>
    <s v="B4402"/>
    <s v="KZ"/>
    <x v="1"/>
    <x v="16"/>
    <n v="1"/>
    <x v="1"/>
    <x v="2"/>
    <n v="2"/>
    <x v="4"/>
    <x v="20"/>
    <x v="1"/>
  </r>
  <r>
    <d v="2016-05-29T00:00:00"/>
    <s v="A3472619"/>
    <s v="B9514-10U"/>
    <s v="KELLY"/>
    <x v="0"/>
    <x v="4"/>
    <n v="1"/>
    <x v="0"/>
    <x v="1"/>
    <m/>
    <x v="4"/>
    <x v="20"/>
    <x v="1"/>
  </r>
  <r>
    <d v="2016-05-30T00:00:00"/>
    <s v="A3469361"/>
    <s v="B8960-16G"/>
    <s v="M.JOTHI"/>
    <x v="0"/>
    <x v="1"/>
    <n v="3"/>
    <x v="0"/>
    <x v="0"/>
    <m/>
    <x v="5"/>
    <x v="21"/>
    <x v="1"/>
  </r>
  <r>
    <d v="2016-05-30T00:00:00"/>
    <s v="A3471516"/>
    <s v="B8960-16G"/>
    <s v="M.JOTHI"/>
    <x v="0"/>
    <x v="2"/>
    <n v="1"/>
    <x v="0"/>
    <x v="0"/>
    <m/>
    <x v="5"/>
    <x v="21"/>
    <x v="1"/>
  </r>
  <r>
    <d v="2016-05-30T00:00:00"/>
    <s v="A3464288"/>
    <s v="B8960-16G"/>
    <s v="M.JOTHI"/>
    <x v="0"/>
    <x v="1"/>
    <n v="1"/>
    <x v="0"/>
    <x v="0"/>
    <m/>
    <x v="5"/>
    <x v="21"/>
    <x v="1"/>
  </r>
  <r>
    <d v="2016-05-30T00:00:00"/>
    <s v="A3470820"/>
    <s v="B9609-5L"/>
    <s v="M.JOTHI"/>
    <x v="0"/>
    <x v="1"/>
    <n v="1"/>
    <x v="0"/>
    <x v="0"/>
    <m/>
    <x v="5"/>
    <x v="21"/>
    <x v="1"/>
  </r>
  <r>
    <d v="2016-05-30T00:00:00"/>
    <s v="A3470818"/>
    <s v="B9609-5L"/>
    <s v="M.JOTHI"/>
    <x v="0"/>
    <x v="1"/>
    <n v="1"/>
    <x v="0"/>
    <x v="0"/>
    <m/>
    <x v="5"/>
    <x v="21"/>
    <x v="1"/>
  </r>
  <r>
    <d v="2016-05-30T00:00:00"/>
    <s v="A3469368"/>
    <s v="B8960-16G"/>
    <s v="M.JOTHI"/>
    <x v="0"/>
    <x v="1"/>
    <n v="2"/>
    <x v="0"/>
    <x v="0"/>
    <m/>
    <x v="5"/>
    <x v="21"/>
    <x v="1"/>
  </r>
  <r>
    <d v="2016-05-30T00:00:00"/>
    <s v="A3470814"/>
    <s v="B9609-5L"/>
    <s v="M.JOTHI"/>
    <x v="0"/>
    <x v="2"/>
    <n v="1"/>
    <x v="0"/>
    <x v="0"/>
    <m/>
    <x v="5"/>
    <x v="21"/>
    <x v="1"/>
  </r>
  <r>
    <d v="2016-05-30T00:00:00"/>
    <s v="A3470814"/>
    <s v="B9609-5L"/>
    <s v="M.JOTHI"/>
    <x v="0"/>
    <x v="1"/>
    <n v="2"/>
    <x v="0"/>
    <x v="0"/>
    <m/>
    <x v="5"/>
    <x v="21"/>
    <x v="1"/>
  </r>
  <r>
    <d v="2016-05-30T00:00:00"/>
    <s v="A3467694"/>
    <s v="B8078-9A"/>
    <s v="M.JOTHI"/>
    <x v="0"/>
    <x v="2"/>
    <n v="1"/>
    <x v="0"/>
    <x v="0"/>
    <m/>
    <x v="5"/>
    <x v="21"/>
    <x v="1"/>
  </r>
  <r>
    <d v="2016-05-30T00:00:00"/>
    <s v="A3471413"/>
    <s v="B4402-9L"/>
    <s v="M.JOTHI"/>
    <x v="0"/>
    <x v="2"/>
    <n v="1"/>
    <x v="0"/>
    <x v="0"/>
    <m/>
    <x v="5"/>
    <x v="21"/>
    <x v="1"/>
  </r>
  <r>
    <d v="2016-05-30T00:00:00"/>
    <s v="A3471413"/>
    <s v="B4402-9L"/>
    <s v="M.JOTHI"/>
    <x v="0"/>
    <x v="1"/>
    <n v="1"/>
    <x v="0"/>
    <x v="0"/>
    <m/>
    <x v="5"/>
    <x v="21"/>
    <x v="1"/>
  </r>
  <r>
    <d v="2016-05-30T00:00:00"/>
    <s v="A3471547"/>
    <s v="B4402-9L"/>
    <s v="KELLY"/>
    <x v="0"/>
    <x v="2"/>
    <n v="1"/>
    <x v="0"/>
    <x v="0"/>
    <m/>
    <x v="5"/>
    <x v="21"/>
    <x v="1"/>
  </r>
  <r>
    <d v="2016-05-30T00:00:00"/>
    <s v="A3470814"/>
    <s v="B9609-5L"/>
    <s v="KELLY"/>
    <x v="0"/>
    <x v="6"/>
    <n v="1"/>
    <x v="0"/>
    <x v="1"/>
    <m/>
    <x v="5"/>
    <x v="21"/>
    <x v="1"/>
  </r>
  <r>
    <d v="2016-05-31T00:00:00"/>
    <s v="A3471298"/>
    <s v="B8960-16G"/>
    <s v="M.JOTHI"/>
    <x v="0"/>
    <x v="2"/>
    <n v="1"/>
    <x v="0"/>
    <x v="0"/>
    <m/>
    <x v="5"/>
    <x v="21"/>
    <x v="1"/>
  </r>
  <r>
    <d v="2016-05-31T00:00:00"/>
    <s v="A3471496"/>
    <s v="B8078-9A"/>
    <s v="M.JOTHI"/>
    <x v="0"/>
    <x v="2"/>
    <n v="1"/>
    <x v="0"/>
    <x v="0"/>
    <m/>
    <x v="5"/>
    <x v="21"/>
    <x v="1"/>
  </r>
  <r>
    <d v="2016-05-31T00:00:00"/>
    <s v="P2012883"/>
    <s v="AD53B-5P"/>
    <s v="M.JOTHI"/>
    <x v="0"/>
    <x v="0"/>
    <n v="1"/>
    <x v="0"/>
    <x v="0"/>
    <m/>
    <x v="5"/>
    <x v="21"/>
    <x v="1"/>
  </r>
  <r>
    <d v="2016-05-31T00:00:00"/>
    <s v="P2012883"/>
    <s v="AD53B-5P"/>
    <s v="M.JOTHI"/>
    <x v="0"/>
    <x v="1"/>
    <n v="1"/>
    <x v="0"/>
    <x v="0"/>
    <m/>
    <x v="5"/>
    <x v="21"/>
    <x v="1"/>
  </r>
  <r>
    <d v="2016-05-31T00:00:00"/>
    <s v="A3471717"/>
    <s v="B8960-16G"/>
    <s v="M.JOTHI"/>
    <x v="0"/>
    <x v="2"/>
    <n v="1"/>
    <x v="0"/>
    <x v="0"/>
    <m/>
    <x v="5"/>
    <x v="21"/>
    <x v="1"/>
  </r>
  <r>
    <d v="2016-05-31T00:00:00"/>
    <s v="A3467696"/>
    <s v="B8078-9A"/>
    <s v="M.JOTHI"/>
    <x v="0"/>
    <x v="1"/>
    <n v="1"/>
    <x v="0"/>
    <x v="0"/>
    <m/>
    <x v="5"/>
    <x v="21"/>
    <x v="1"/>
  </r>
  <r>
    <d v="2016-05-31T00:00:00"/>
    <s v="A3471502"/>
    <s v="B8078-9A"/>
    <s v="M.JOTHI"/>
    <x v="0"/>
    <x v="2"/>
    <n v="1"/>
    <x v="0"/>
    <x v="0"/>
    <m/>
    <x v="5"/>
    <x v="21"/>
    <x v="1"/>
  </r>
  <r>
    <d v="2016-05-31T00:00:00"/>
    <s v="A3471503"/>
    <s v="B8078-9A"/>
    <s v="M.JOTHI"/>
    <x v="0"/>
    <x v="1"/>
    <n v="1"/>
    <x v="0"/>
    <x v="0"/>
    <m/>
    <x v="5"/>
    <x v="21"/>
    <x v="1"/>
  </r>
  <r>
    <d v="2016-05-31T00:00:00"/>
    <s v="A3471545"/>
    <s v="B4402-9L"/>
    <s v="KELLY"/>
    <x v="0"/>
    <x v="2"/>
    <n v="1"/>
    <x v="0"/>
    <x v="0"/>
    <m/>
    <x v="5"/>
    <x v="21"/>
    <x v="1"/>
  </r>
  <r>
    <d v="2016-05-31T00:00:00"/>
    <s v="A3471329"/>
    <s v="B4305-5M"/>
    <s v="KELLY"/>
    <x v="0"/>
    <x v="1"/>
    <n v="1"/>
    <x v="0"/>
    <x v="0"/>
    <m/>
    <x v="5"/>
    <x v="21"/>
    <x v="1"/>
  </r>
  <r>
    <d v="2016-05-31T00:00:00"/>
    <s v="A3470370"/>
    <s v="B8960-16G"/>
    <s v="KELLY"/>
    <x v="0"/>
    <x v="1"/>
    <n v="1"/>
    <x v="0"/>
    <x v="0"/>
    <m/>
    <x v="5"/>
    <x v="21"/>
    <x v="1"/>
  </r>
  <r>
    <d v="2016-05-31T00:00:00"/>
    <s v="A3471062"/>
    <s v="B8960-16G"/>
    <s v="KELLY"/>
    <x v="0"/>
    <x v="1"/>
    <n v="1"/>
    <x v="0"/>
    <x v="0"/>
    <m/>
    <x v="5"/>
    <x v="21"/>
    <x v="1"/>
  </r>
  <r>
    <d v="2016-05-01T00:00:00"/>
    <s v="A3459447"/>
    <s v="B8960-16G"/>
    <s v="KELLY"/>
    <x v="0"/>
    <x v="1"/>
    <n v="1"/>
    <x v="0"/>
    <x v="0"/>
    <m/>
    <x v="3"/>
    <x v="16"/>
    <x v="1"/>
  </r>
  <r>
    <d v="2016-05-01T00:00:00"/>
    <s v="A3459099"/>
    <s v="B9604-5A"/>
    <s v="KELLY"/>
    <x v="0"/>
    <x v="3"/>
    <n v="1"/>
    <x v="0"/>
    <x v="0"/>
    <m/>
    <x v="3"/>
    <x v="16"/>
    <x v="1"/>
  </r>
  <r>
    <d v="2016-05-01T00:00:00"/>
    <s v="A3458493"/>
    <s v="B8014-9U"/>
    <s v="KELLY"/>
    <x v="0"/>
    <x v="0"/>
    <n v="1"/>
    <x v="0"/>
    <x v="0"/>
    <m/>
    <x v="3"/>
    <x v="16"/>
    <x v="1"/>
  </r>
  <r>
    <d v="2016-05-01T00:00:00"/>
    <s v="A3458493"/>
    <s v="B8014-9U"/>
    <s v="KELLY"/>
    <x v="0"/>
    <x v="1"/>
    <n v="1"/>
    <x v="0"/>
    <x v="0"/>
    <m/>
    <x v="3"/>
    <x v="16"/>
    <x v="1"/>
  </r>
  <r>
    <d v="2016-05-01T00:00:00"/>
    <s v="A3458811"/>
    <s v="B8025-9U"/>
    <s v="KELLY"/>
    <x v="0"/>
    <x v="3"/>
    <n v="1"/>
    <x v="0"/>
    <x v="0"/>
    <m/>
    <x v="3"/>
    <x v="16"/>
    <x v="1"/>
  </r>
  <r>
    <d v="2016-05-01T00:00:00"/>
    <s v="A3457401"/>
    <s v="B8960-16G"/>
    <s v="KELLY"/>
    <x v="0"/>
    <x v="3"/>
    <n v="3"/>
    <x v="0"/>
    <x v="0"/>
    <m/>
    <x v="3"/>
    <x v="16"/>
    <x v="1"/>
  </r>
  <r>
    <d v="2016-05-01T00:00:00"/>
    <s v="A3457234"/>
    <s v="B8960-16G"/>
    <s v="kia"/>
    <x v="0"/>
    <x v="2"/>
    <n v="1"/>
    <x v="0"/>
    <x v="0"/>
    <m/>
    <x v="3"/>
    <x v="16"/>
    <x v="1"/>
  </r>
  <r>
    <d v="2016-05-01T00:00:00"/>
    <s v="A3457399"/>
    <s v="B8960-16G"/>
    <s v="kia"/>
    <x v="0"/>
    <x v="2"/>
    <n v="1"/>
    <x v="0"/>
    <x v="0"/>
    <m/>
    <x v="3"/>
    <x v="16"/>
    <x v="1"/>
  </r>
  <r>
    <d v="2016-05-01T00:00:00"/>
    <s v="A3457399"/>
    <s v="B8960-16G"/>
    <s v="kia"/>
    <x v="0"/>
    <x v="1"/>
    <n v="1"/>
    <x v="0"/>
    <x v="0"/>
    <m/>
    <x v="3"/>
    <x v="16"/>
    <x v="1"/>
  </r>
  <r>
    <d v="2016-05-01T00:00:00"/>
    <s v="A3457236"/>
    <s v="B8960-16G"/>
    <s v="kia"/>
    <x v="0"/>
    <x v="1"/>
    <n v="1"/>
    <x v="0"/>
    <x v="0"/>
    <m/>
    <x v="3"/>
    <x v="16"/>
    <x v="1"/>
  </r>
  <r>
    <d v="2016-05-01T00:00:00"/>
    <s v="A3457639"/>
    <s v="B8078-9A"/>
    <s v="kia"/>
    <x v="0"/>
    <x v="1"/>
    <n v="1"/>
    <x v="0"/>
    <x v="0"/>
    <m/>
    <x v="3"/>
    <x v="16"/>
    <x v="1"/>
  </r>
  <r>
    <d v="2016-05-01T00:00:00"/>
    <s v="A3456898"/>
    <s v="B8078-9A"/>
    <s v="kia"/>
    <x v="0"/>
    <x v="0"/>
    <n v="1"/>
    <x v="0"/>
    <x v="0"/>
    <m/>
    <x v="3"/>
    <x v="16"/>
    <x v="1"/>
  </r>
  <r>
    <d v="2016-05-01T00:00:00"/>
    <s v="A3456898"/>
    <s v="B8078-9A"/>
    <s v="kia"/>
    <x v="0"/>
    <x v="1"/>
    <n v="2"/>
    <x v="0"/>
    <x v="0"/>
    <m/>
    <x v="3"/>
    <x v="16"/>
    <x v="1"/>
  </r>
  <r>
    <d v="2016-05-02T00:00:00"/>
    <s v="A3458225"/>
    <s v="B8088-9S"/>
    <s v="KELLY"/>
    <x v="0"/>
    <x v="3"/>
    <n v="3"/>
    <x v="0"/>
    <x v="0"/>
    <m/>
    <x v="4"/>
    <x v="17"/>
    <x v="1"/>
  </r>
  <r>
    <d v="2016-05-01T00:00:00"/>
    <s v="A3458500"/>
    <s v="B8014-9U"/>
    <s v="kia"/>
    <x v="0"/>
    <x v="2"/>
    <n v="1"/>
    <x v="0"/>
    <x v="0"/>
    <m/>
    <x v="3"/>
    <x v="16"/>
    <x v="1"/>
  </r>
  <r>
    <d v="2016-05-01T00:00:00"/>
    <s v="A3458500"/>
    <s v="B8014-9U"/>
    <s v="kia"/>
    <x v="0"/>
    <x v="1"/>
    <n v="1"/>
    <x v="0"/>
    <x v="0"/>
    <m/>
    <x v="3"/>
    <x v="16"/>
    <x v="1"/>
  </r>
  <r>
    <d v="2016-05-02T00:00:00"/>
    <s v="A3456906"/>
    <s v="B8078-9A"/>
    <s v="kia"/>
    <x v="0"/>
    <x v="2"/>
    <n v="1"/>
    <x v="0"/>
    <x v="0"/>
    <m/>
    <x v="4"/>
    <x v="17"/>
    <x v="1"/>
  </r>
  <r>
    <d v="2016-05-02T00:00:00"/>
    <s v="A3456906"/>
    <s v="B8078-9A"/>
    <s v="kia"/>
    <x v="0"/>
    <x v="0"/>
    <n v="2"/>
    <x v="0"/>
    <x v="0"/>
    <m/>
    <x v="4"/>
    <x v="17"/>
    <x v="1"/>
  </r>
  <r>
    <d v="2016-05-02T00:00:00"/>
    <s v="A3456906"/>
    <s v="B8078-9A"/>
    <s v="kia"/>
    <x v="0"/>
    <x v="1"/>
    <n v="1"/>
    <x v="0"/>
    <x v="0"/>
    <m/>
    <x v="4"/>
    <x v="17"/>
    <x v="1"/>
  </r>
  <r>
    <d v="2016-05-02T00:00:00"/>
    <s v="A3459452"/>
    <s v="B8960-16G"/>
    <s v="kia"/>
    <x v="0"/>
    <x v="2"/>
    <n v="1"/>
    <x v="0"/>
    <x v="0"/>
    <m/>
    <x v="4"/>
    <x v="17"/>
    <x v="1"/>
  </r>
  <r>
    <d v="2016-05-02T00:00:00"/>
    <s v="A3459452"/>
    <s v="B8960-16G"/>
    <s v="kia"/>
    <x v="0"/>
    <x v="0"/>
    <n v="1"/>
    <x v="0"/>
    <x v="0"/>
    <m/>
    <x v="4"/>
    <x v="17"/>
    <x v="1"/>
  </r>
  <r>
    <d v="2016-05-02T00:00:00"/>
    <s v="A3459452"/>
    <s v="B8960-16G"/>
    <s v="kia"/>
    <x v="0"/>
    <x v="1"/>
    <n v="2"/>
    <x v="0"/>
    <x v="0"/>
    <m/>
    <x v="4"/>
    <x v="17"/>
    <x v="1"/>
  </r>
  <r>
    <d v="2016-05-02T00:00:00"/>
    <s v="A3457233"/>
    <s v="B8960-16G"/>
    <s v="kia"/>
    <x v="0"/>
    <x v="2"/>
    <n v="1"/>
    <x v="0"/>
    <x v="0"/>
    <m/>
    <x v="4"/>
    <x v="17"/>
    <x v="1"/>
  </r>
  <r>
    <d v="2016-05-02T00:00:00"/>
    <s v="A3457233"/>
    <s v="B8960-16G"/>
    <s v="kia"/>
    <x v="0"/>
    <x v="1"/>
    <n v="2"/>
    <x v="0"/>
    <x v="0"/>
    <m/>
    <x v="4"/>
    <x v="17"/>
    <x v="1"/>
  </r>
  <r>
    <d v="2016-05-02T00:00:00"/>
    <s v="A3457233"/>
    <s v="B8960-16G"/>
    <s v="kia"/>
    <x v="0"/>
    <x v="3"/>
    <n v="22"/>
    <x v="0"/>
    <x v="0"/>
    <m/>
    <x v="4"/>
    <x v="17"/>
    <x v="1"/>
  </r>
  <r>
    <d v="2016-05-02T00:00:00"/>
    <s v="A3459450"/>
    <s v="B8960-16G"/>
    <s v="kia"/>
    <x v="0"/>
    <x v="2"/>
    <n v="1"/>
    <x v="0"/>
    <x v="0"/>
    <m/>
    <x v="4"/>
    <x v="17"/>
    <x v="1"/>
  </r>
  <r>
    <d v="2016-05-02T00:00:00"/>
    <s v="A3458499"/>
    <s v="B8014-9U"/>
    <s v="kia"/>
    <x v="0"/>
    <x v="1"/>
    <n v="1"/>
    <x v="0"/>
    <x v="0"/>
    <m/>
    <x v="4"/>
    <x v="17"/>
    <x v="1"/>
  </r>
  <r>
    <d v="2016-05-02T00:00:00"/>
    <s v="A3458499"/>
    <s v="B8014-9U"/>
    <s v="kia"/>
    <x v="0"/>
    <x v="3"/>
    <n v="11"/>
    <x v="0"/>
    <x v="0"/>
    <m/>
    <x v="4"/>
    <x v="17"/>
    <x v="1"/>
  </r>
  <r>
    <d v="2016-05-02T00:00:00"/>
    <s v="A3458496"/>
    <s v="B8014-9U"/>
    <s v="kia"/>
    <x v="0"/>
    <x v="1"/>
    <n v="1"/>
    <x v="0"/>
    <x v="0"/>
    <m/>
    <x v="4"/>
    <x v="17"/>
    <x v="1"/>
  </r>
  <r>
    <d v="2016-05-02T00:00:00"/>
    <s v="A3458496"/>
    <s v="B8014-9U"/>
    <s v="kia"/>
    <x v="0"/>
    <x v="3"/>
    <n v="11"/>
    <x v="0"/>
    <x v="0"/>
    <m/>
    <x v="4"/>
    <x v="17"/>
    <x v="1"/>
  </r>
  <r>
    <d v="2016-05-02T00:00:00"/>
    <s v="A3456894"/>
    <s v="B8078-9A"/>
    <s v="kia"/>
    <x v="0"/>
    <x v="0"/>
    <n v="1"/>
    <x v="0"/>
    <x v="0"/>
    <m/>
    <x v="4"/>
    <x v="17"/>
    <x v="1"/>
  </r>
  <r>
    <d v="2016-05-02T00:00:00"/>
    <s v="A3456894"/>
    <s v="B8078-9A"/>
    <s v="kia"/>
    <x v="0"/>
    <x v="1"/>
    <n v="1"/>
    <x v="0"/>
    <x v="0"/>
    <m/>
    <x v="4"/>
    <x v="17"/>
    <x v="1"/>
  </r>
  <r>
    <d v="2016-05-02T00:00:00"/>
    <s v="A3456086"/>
    <s v="B8026-9P"/>
    <s v="kia"/>
    <x v="0"/>
    <x v="3"/>
    <n v="7"/>
    <x v="0"/>
    <x v="0"/>
    <m/>
    <x v="4"/>
    <x v="17"/>
    <x v="1"/>
  </r>
  <r>
    <d v="2016-05-02T00:00:00"/>
    <s v="A3459453"/>
    <s v="B8960-16G"/>
    <s v="PEE"/>
    <x v="0"/>
    <x v="3"/>
    <n v="3"/>
    <x v="0"/>
    <x v="0"/>
    <m/>
    <x v="4"/>
    <x v="17"/>
    <x v="1"/>
  </r>
  <r>
    <d v="2016-05-02T00:00:00"/>
    <s v="A3456680"/>
    <s v="B8960-16G"/>
    <s v="PEE"/>
    <x v="0"/>
    <x v="1"/>
    <n v="7"/>
    <x v="0"/>
    <x v="0"/>
    <m/>
    <x v="4"/>
    <x v="17"/>
    <x v="1"/>
  </r>
  <r>
    <d v="2016-05-02T00:00:00"/>
    <s v="A3456680"/>
    <s v="B8960-16G"/>
    <s v="PEE"/>
    <x v="0"/>
    <x v="12"/>
    <n v="22"/>
    <x v="0"/>
    <x v="0"/>
    <m/>
    <x v="4"/>
    <x v="17"/>
    <x v="1"/>
  </r>
  <r>
    <d v="2016-05-02T00:00:00"/>
    <s v="A3460035"/>
    <s v="B7670-9N"/>
    <s v="PEE"/>
    <x v="0"/>
    <x v="2"/>
    <n v="1"/>
    <x v="0"/>
    <x v="0"/>
    <m/>
    <x v="4"/>
    <x v="17"/>
    <x v="1"/>
  </r>
  <r>
    <d v="2016-05-03T00:00:00"/>
    <s v="A3456909"/>
    <s v="B8078-9A"/>
    <s v="KELLY"/>
    <x v="0"/>
    <x v="3"/>
    <n v="1"/>
    <x v="0"/>
    <x v="0"/>
    <m/>
    <x v="4"/>
    <x v="17"/>
    <x v="1"/>
  </r>
  <r>
    <d v="2016-05-03T00:00:00"/>
    <s v="A3456909"/>
    <s v="B8078-9A"/>
    <s v="KELLY"/>
    <x v="0"/>
    <x v="9"/>
    <n v="2"/>
    <x v="0"/>
    <x v="0"/>
    <m/>
    <x v="4"/>
    <x v="17"/>
    <x v="1"/>
  </r>
  <r>
    <d v="2016-05-03T00:00:00"/>
    <s v="A3456907"/>
    <s v="B8078-9A"/>
    <s v="KELLY"/>
    <x v="0"/>
    <x v="0"/>
    <n v="1"/>
    <x v="0"/>
    <x v="0"/>
    <m/>
    <x v="4"/>
    <x v="17"/>
    <x v="1"/>
  </r>
  <r>
    <d v="2016-05-03T00:00:00"/>
    <s v="A3456911"/>
    <s v="B8078-9A"/>
    <s v="KELLY"/>
    <x v="0"/>
    <x v="3"/>
    <n v="5"/>
    <x v="0"/>
    <x v="0"/>
    <m/>
    <x v="4"/>
    <x v="17"/>
    <x v="1"/>
  </r>
  <r>
    <d v="2016-05-03T00:00:00"/>
    <s v="A3456911"/>
    <s v="B8078-9A"/>
    <s v="KELLY"/>
    <x v="0"/>
    <x v="9"/>
    <n v="1"/>
    <x v="0"/>
    <x v="0"/>
    <m/>
    <x v="4"/>
    <x v="17"/>
    <x v="1"/>
  </r>
  <r>
    <d v="2016-05-03T00:00:00"/>
    <s v="A3457398"/>
    <s v="B8960-16G"/>
    <s v="KELLY"/>
    <x v="0"/>
    <x v="3"/>
    <n v="3"/>
    <x v="0"/>
    <x v="0"/>
    <m/>
    <x v="4"/>
    <x v="17"/>
    <x v="1"/>
  </r>
  <r>
    <d v="2016-05-03T00:00:00"/>
    <s v="A3457237"/>
    <s v="B8960-16G"/>
    <s v="KELLY"/>
    <x v="0"/>
    <x v="0"/>
    <n v="1"/>
    <x v="0"/>
    <x v="0"/>
    <m/>
    <x v="4"/>
    <x v="17"/>
    <x v="1"/>
  </r>
  <r>
    <d v="2016-05-03T00:00:00"/>
    <s v="A3457237"/>
    <s v="B8960-16G"/>
    <s v="KELLY"/>
    <x v="0"/>
    <x v="1"/>
    <n v="1"/>
    <x v="0"/>
    <x v="0"/>
    <m/>
    <x v="4"/>
    <x v="17"/>
    <x v="1"/>
  </r>
  <r>
    <d v="2016-05-03T00:00:00"/>
    <s v="A3457237"/>
    <s v="B8960-16G"/>
    <s v="KELLY"/>
    <x v="0"/>
    <x v="9"/>
    <n v="1"/>
    <x v="0"/>
    <x v="0"/>
    <m/>
    <x v="4"/>
    <x v="17"/>
    <x v="1"/>
  </r>
  <r>
    <d v="2016-05-03T00:00:00"/>
    <s v="A3459457"/>
    <s v="B8960-16G"/>
    <s v="KELLY"/>
    <x v="0"/>
    <x v="1"/>
    <n v="3"/>
    <x v="0"/>
    <x v="0"/>
    <m/>
    <x v="4"/>
    <x v="17"/>
    <x v="1"/>
  </r>
  <r>
    <d v="2016-05-03T00:00:00"/>
    <s v="A3459457"/>
    <s v="B8960-16G"/>
    <s v="KELLY"/>
    <x v="0"/>
    <x v="3"/>
    <n v="1"/>
    <x v="0"/>
    <x v="0"/>
    <m/>
    <x v="4"/>
    <x v="17"/>
    <x v="1"/>
  </r>
  <r>
    <d v="2016-05-03T00:00:00"/>
    <s v="A3456913"/>
    <s v="B8078-9A"/>
    <s v="KELLY"/>
    <x v="0"/>
    <x v="3"/>
    <n v="3"/>
    <x v="0"/>
    <x v="0"/>
    <m/>
    <x v="4"/>
    <x v="17"/>
    <x v="1"/>
  </r>
  <r>
    <d v="2016-05-03T00:00:00"/>
    <s v="A3456910"/>
    <s v="B8078-9A"/>
    <s v="KELLY"/>
    <x v="0"/>
    <x v="3"/>
    <n v="12"/>
    <x v="0"/>
    <x v="0"/>
    <m/>
    <x v="4"/>
    <x v="17"/>
    <x v="1"/>
  </r>
  <r>
    <d v="2016-05-03T00:00:00"/>
    <s v="A3456910"/>
    <s v="B8078-9A"/>
    <s v="KELLY"/>
    <x v="0"/>
    <x v="9"/>
    <n v="1"/>
    <x v="0"/>
    <x v="0"/>
    <m/>
    <x v="4"/>
    <x v="17"/>
    <x v="1"/>
  </r>
  <r>
    <d v="2016-05-03T00:00:00"/>
    <s v="A3456897"/>
    <s v="B8078-9A"/>
    <s v="KELLY"/>
    <x v="0"/>
    <x v="0"/>
    <n v="1"/>
    <x v="0"/>
    <x v="0"/>
    <m/>
    <x v="4"/>
    <x v="17"/>
    <x v="1"/>
  </r>
  <r>
    <d v="2016-05-03T00:00:00"/>
    <s v="A3456897"/>
    <s v="B8078-9A"/>
    <s v="KELLY"/>
    <x v="0"/>
    <x v="1"/>
    <n v="1"/>
    <x v="0"/>
    <x v="0"/>
    <m/>
    <x v="4"/>
    <x v="17"/>
    <x v="1"/>
  </r>
  <r>
    <d v="2016-05-03T00:00:00"/>
    <s v="A3456897"/>
    <s v="B8078-9A"/>
    <s v="KELLY"/>
    <x v="0"/>
    <x v="3"/>
    <n v="2"/>
    <x v="0"/>
    <x v="0"/>
    <m/>
    <x v="4"/>
    <x v="17"/>
    <x v="1"/>
  </r>
  <r>
    <d v="2016-05-03T00:00:00"/>
    <s v="A3456912."/>
    <s v="B8078-9A"/>
    <s v="KELLY"/>
    <x v="0"/>
    <x v="3"/>
    <n v="1"/>
    <x v="0"/>
    <x v="0"/>
    <m/>
    <x v="4"/>
    <x v="17"/>
    <x v="1"/>
  </r>
  <r>
    <d v="2016-05-03T00:00:00"/>
    <s v="A3456912."/>
    <s v="B8078-9A"/>
    <s v="KELLY"/>
    <x v="0"/>
    <x v="9"/>
    <n v="1"/>
    <x v="0"/>
    <x v="0"/>
    <m/>
    <x v="4"/>
    <x v="17"/>
    <x v="1"/>
  </r>
  <r>
    <d v="2016-05-03T00:00:00"/>
    <s v="A3456901"/>
    <s v="B8078-9A"/>
    <s v="KELLY"/>
    <x v="0"/>
    <x v="3"/>
    <n v="2"/>
    <x v="0"/>
    <x v="0"/>
    <m/>
    <x v="4"/>
    <x v="17"/>
    <x v="1"/>
  </r>
  <r>
    <d v="2016-05-03T00:00:00"/>
    <s v="A3456901"/>
    <s v="B8078-9A"/>
    <s v="KELLY"/>
    <x v="0"/>
    <x v="9"/>
    <n v="1"/>
    <x v="0"/>
    <x v="0"/>
    <m/>
    <x v="4"/>
    <x v="17"/>
    <x v="1"/>
  </r>
  <r>
    <d v="2016-05-03T00:00:00"/>
    <s v="A3456903"/>
    <s v="B8078-9A"/>
    <s v="KELLY"/>
    <x v="0"/>
    <x v="12"/>
    <n v="11"/>
    <x v="0"/>
    <x v="0"/>
    <m/>
    <x v="4"/>
    <x v="17"/>
    <x v="1"/>
  </r>
  <r>
    <d v="2016-05-03T00:00:00"/>
    <s v="A3456903"/>
    <s v="B8078-9A"/>
    <s v="KELLY"/>
    <x v="0"/>
    <x v="3"/>
    <n v="11"/>
    <x v="0"/>
    <x v="0"/>
    <m/>
    <x v="4"/>
    <x v="17"/>
    <x v="1"/>
  </r>
  <r>
    <d v="2016-05-03T00:00:00"/>
    <s v="A3456905"/>
    <s v="B8078-9A"/>
    <s v="KELLY"/>
    <x v="0"/>
    <x v="3"/>
    <n v="1"/>
    <x v="0"/>
    <x v="0"/>
    <m/>
    <x v="4"/>
    <x v="17"/>
    <x v="1"/>
  </r>
  <r>
    <d v="2016-05-03T00:00:00"/>
    <s v="A3456905"/>
    <s v="B8078-9A"/>
    <s v="KELLY"/>
    <x v="0"/>
    <x v="9"/>
    <n v="3"/>
    <x v="0"/>
    <x v="0"/>
    <m/>
    <x v="4"/>
    <x v="17"/>
    <x v="1"/>
  </r>
  <r>
    <d v="2016-05-03T00:00:00"/>
    <s v="A3458229"/>
    <s v="B8088-9S"/>
    <s v="M.JOTHI"/>
    <x v="0"/>
    <x v="1"/>
    <n v="1"/>
    <x v="0"/>
    <x v="0"/>
    <m/>
    <x v="4"/>
    <x v="17"/>
    <x v="1"/>
  </r>
  <r>
    <d v="2016-05-03T00:00:00"/>
    <s v="A3457913"/>
    <s v="B8088-9S"/>
    <s v="M.JOTHI"/>
    <x v="0"/>
    <x v="1"/>
    <n v="1"/>
    <x v="0"/>
    <x v="0"/>
    <m/>
    <x v="4"/>
    <x v="17"/>
    <x v="1"/>
  </r>
  <r>
    <d v="2016-05-03T00:00:00"/>
    <s v="A3458227"/>
    <s v="B8088-9S"/>
    <s v="M.JOTHI"/>
    <x v="0"/>
    <x v="1"/>
    <n v="1"/>
    <x v="0"/>
    <x v="0"/>
    <m/>
    <x v="4"/>
    <x v="17"/>
    <x v="1"/>
  </r>
  <r>
    <d v="2016-05-03T00:00:00"/>
    <s v="A3458174"/>
    <s v="B8967-16I"/>
    <s v="M.JOTHI"/>
    <x v="0"/>
    <x v="1"/>
    <n v="1"/>
    <x v="0"/>
    <x v="0"/>
    <m/>
    <x v="4"/>
    <x v="17"/>
    <x v="1"/>
  </r>
  <r>
    <d v="2016-05-03T00:00:00"/>
    <s v="A3460947"/>
    <s v="B8960-16G"/>
    <s v="M.JOTHI"/>
    <x v="0"/>
    <x v="1"/>
    <n v="2"/>
    <x v="0"/>
    <x v="0"/>
    <m/>
    <x v="4"/>
    <x v="17"/>
    <x v="1"/>
  </r>
  <r>
    <d v="2016-05-03T00:00:00"/>
    <s v="A3459455"/>
    <s v="B8960-16G"/>
    <s v="M.JOTHI"/>
    <x v="0"/>
    <x v="2"/>
    <n v="1"/>
    <x v="0"/>
    <x v="0"/>
    <m/>
    <x v="4"/>
    <x v="17"/>
    <x v="1"/>
  </r>
  <r>
    <d v="2016-05-03T00:00:00"/>
    <s v="A3457903"/>
    <s v="B8088-9S"/>
    <s v="M.JOTHI"/>
    <x v="0"/>
    <x v="0"/>
    <n v="2"/>
    <x v="0"/>
    <x v="0"/>
    <m/>
    <x v="4"/>
    <x v="17"/>
    <x v="1"/>
  </r>
  <r>
    <d v="2016-05-03T00:00:00"/>
    <s v="A3457056"/>
    <s v="B7953-9U"/>
    <s v="M.JOTHI"/>
    <x v="0"/>
    <x v="12"/>
    <n v="3"/>
    <x v="0"/>
    <x v="0"/>
    <m/>
    <x v="4"/>
    <x v="17"/>
    <x v="1"/>
  </r>
  <r>
    <d v="2016-05-03T00:00:00"/>
    <s v="A3457409"/>
    <s v="B8960-16G"/>
    <s v="M.JOTHI"/>
    <x v="0"/>
    <x v="0"/>
    <n v="1"/>
    <x v="0"/>
    <x v="0"/>
    <m/>
    <x v="4"/>
    <x v="17"/>
    <x v="1"/>
  </r>
  <r>
    <d v="2016-05-03T00:00:00"/>
    <s v="A3457409"/>
    <s v="B8960-16G"/>
    <s v="M.JOTHI"/>
    <x v="0"/>
    <x v="1"/>
    <n v="1"/>
    <x v="0"/>
    <x v="0"/>
    <m/>
    <x v="4"/>
    <x v="17"/>
    <x v="1"/>
  </r>
  <r>
    <d v="2016-05-03T00:00:00"/>
    <s v="A3457403"/>
    <s v="B8960-16G"/>
    <s v="M.JOTHI"/>
    <x v="0"/>
    <x v="3"/>
    <n v="3"/>
    <x v="0"/>
    <x v="0"/>
    <m/>
    <x v="4"/>
    <x v="17"/>
    <x v="1"/>
  </r>
  <r>
    <d v="2016-05-03T00:00:00"/>
    <s v="A3457238"/>
    <s v="B8960-16G"/>
    <s v="M.JOTHI"/>
    <x v="0"/>
    <x v="2"/>
    <n v="1"/>
    <x v="0"/>
    <x v="0"/>
    <m/>
    <x v="4"/>
    <x v="17"/>
    <x v="1"/>
  </r>
  <r>
    <d v="2016-05-03T00:00:00"/>
    <s v="A3457238"/>
    <s v="B8960-16G"/>
    <s v="M.JOTHI"/>
    <x v="0"/>
    <x v="1"/>
    <n v="1"/>
    <x v="0"/>
    <x v="0"/>
    <m/>
    <x v="4"/>
    <x v="17"/>
    <x v="1"/>
  </r>
  <r>
    <d v="2016-05-03T00:00:00"/>
    <s v="A3458176"/>
    <s v="B8967-16I"/>
    <s v="M.JOTHI"/>
    <x v="0"/>
    <x v="0"/>
    <n v="1"/>
    <x v="0"/>
    <x v="0"/>
    <m/>
    <x v="4"/>
    <x v="17"/>
    <x v="1"/>
  </r>
  <r>
    <d v="2016-05-03T00:00:00"/>
    <s v="A3459460"/>
    <s v="B8960-16G"/>
    <s v="M.JOTHI"/>
    <x v="0"/>
    <x v="3"/>
    <n v="1"/>
    <x v="0"/>
    <x v="0"/>
    <m/>
    <x v="4"/>
    <x v="17"/>
    <x v="1"/>
  </r>
  <r>
    <d v="2016-05-03T00:00:00"/>
    <s v="A3458177"/>
    <s v="B8967-16I"/>
    <s v="M.JOTHI"/>
    <x v="0"/>
    <x v="2"/>
    <n v="1"/>
    <x v="0"/>
    <x v="0"/>
    <m/>
    <x v="4"/>
    <x v="17"/>
    <x v="1"/>
  </r>
  <r>
    <d v="2016-05-03T00:00:00"/>
    <s v="A3458180"/>
    <s v="B8967-16I"/>
    <s v="M.JOTHI"/>
    <x v="0"/>
    <x v="0"/>
    <n v="1"/>
    <x v="0"/>
    <x v="0"/>
    <m/>
    <x v="4"/>
    <x v="17"/>
    <x v="1"/>
  </r>
  <r>
    <d v="2016-05-03T00:00:00"/>
    <s v="A3458180"/>
    <s v="B8967-16I"/>
    <s v="M.JOTHI"/>
    <x v="0"/>
    <x v="1"/>
    <n v="1"/>
    <x v="0"/>
    <x v="0"/>
    <m/>
    <x v="4"/>
    <x v="17"/>
    <x v="1"/>
  </r>
  <r>
    <d v="2016-05-03T00:00:00"/>
    <s v="A3458180"/>
    <s v="B8967-16I"/>
    <s v="M.JOTHI"/>
    <x v="0"/>
    <x v="3"/>
    <n v="1"/>
    <x v="0"/>
    <x v="0"/>
    <m/>
    <x v="4"/>
    <x v="17"/>
    <x v="1"/>
  </r>
  <r>
    <d v="2016-05-03T00:00:00"/>
    <s v="A3458178"/>
    <s v="B8967-16I"/>
    <s v="M.JOTHI"/>
    <x v="0"/>
    <x v="0"/>
    <n v="1"/>
    <x v="0"/>
    <x v="0"/>
    <m/>
    <x v="4"/>
    <x v="17"/>
    <x v="1"/>
  </r>
  <r>
    <d v="2016-05-03T00:00:00"/>
    <s v="A3459458"/>
    <s v="B8960-16G"/>
    <s v="M.JOTHI"/>
    <x v="0"/>
    <x v="1"/>
    <n v="1"/>
    <x v="0"/>
    <x v="0"/>
    <m/>
    <x v="4"/>
    <x v="17"/>
    <x v="1"/>
  </r>
  <r>
    <d v="2016-05-03T00:00:00"/>
    <s v="A3456684"/>
    <s v="B8960-16G"/>
    <s v="M.JOTHI"/>
    <x v="0"/>
    <x v="1"/>
    <n v="2"/>
    <x v="0"/>
    <x v="0"/>
    <m/>
    <x v="4"/>
    <x v="17"/>
    <x v="1"/>
  </r>
  <r>
    <d v="2016-05-03T00:00:00"/>
    <s v="A3456684"/>
    <s v="B8960-16G"/>
    <s v="M.JOTHI"/>
    <x v="0"/>
    <x v="3"/>
    <n v="2"/>
    <x v="0"/>
    <x v="0"/>
    <m/>
    <x v="4"/>
    <x v="17"/>
    <x v="1"/>
  </r>
  <r>
    <d v="2016-05-03T00:00:00"/>
    <s v="A3459449"/>
    <s v="B8960-16G"/>
    <s v="M.JOTHI"/>
    <x v="0"/>
    <x v="3"/>
    <n v="2"/>
    <x v="0"/>
    <x v="0"/>
    <m/>
    <x v="4"/>
    <x v="17"/>
    <x v="1"/>
  </r>
  <r>
    <d v="2016-05-03T00:00:00"/>
    <s v="A3459446"/>
    <s v="B8078-9A"/>
    <s v="M.JOTHI"/>
    <x v="0"/>
    <x v="9"/>
    <n v="3"/>
    <x v="0"/>
    <x v="0"/>
    <m/>
    <x v="4"/>
    <x v="17"/>
    <x v="1"/>
  </r>
  <r>
    <d v="2016-05-03T00:00:00"/>
    <s v="A3458182"/>
    <s v="B8967-16I"/>
    <s v="M.JOTHI"/>
    <x v="0"/>
    <x v="3"/>
    <n v="2"/>
    <x v="0"/>
    <x v="0"/>
    <m/>
    <x v="4"/>
    <x v="17"/>
    <x v="1"/>
  </r>
  <r>
    <d v="2016-05-03T00:00:00"/>
    <s v="A3456963"/>
    <s v="B8078-9A"/>
    <s v="M.JOTHI"/>
    <x v="0"/>
    <x v="3"/>
    <n v="5"/>
    <x v="0"/>
    <x v="0"/>
    <m/>
    <x v="4"/>
    <x v="17"/>
    <x v="1"/>
  </r>
  <r>
    <d v="2016-05-03T00:00:00"/>
    <s v="A3457411"/>
    <s v="B8960-16G"/>
    <s v="M.JOTHI"/>
    <x v="0"/>
    <x v="0"/>
    <n v="1"/>
    <x v="0"/>
    <x v="0"/>
    <m/>
    <x v="4"/>
    <x v="17"/>
    <x v="1"/>
  </r>
  <r>
    <d v="2016-05-03T00:00:00"/>
    <s v="A3457411"/>
    <s v="B8960-16G"/>
    <s v="M.JOTHI"/>
    <x v="0"/>
    <x v="1"/>
    <n v="1"/>
    <x v="0"/>
    <x v="0"/>
    <m/>
    <x v="4"/>
    <x v="17"/>
    <x v="1"/>
  </r>
  <r>
    <d v="2016-05-03T00:00:00"/>
    <s v="A3457411"/>
    <s v="B8960-16G"/>
    <s v="M.JOTHI"/>
    <x v="0"/>
    <x v="3"/>
    <n v="4"/>
    <x v="0"/>
    <x v="0"/>
    <m/>
    <x v="4"/>
    <x v="17"/>
    <x v="1"/>
  </r>
  <r>
    <d v="2016-05-03T00:00:00"/>
    <s v="A3461086"/>
    <s v="B8960-16G"/>
    <s v="M.JOTHI"/>
    <x v="0"/>
    <x v="3"/>
    <n v="1"/>
    <x v="0"/>
    <x v="0"/>
    <m/>
    <x v="4"/>
    <x v="17"/>
    <x v="1"/>
  </r>
  <r>
    <d v="2016-05-04T00:00:00"/>
    <s v="A3461297"/>
    <s v="B8078-9A"/>
    <s v="kia"/>
    <x v="0"/>
    <x v="0"/>
    <n v="2"/>
    <x v="0"/>
    <x v="0"/>
    <m/>
    <x v="4"/>
    <x v="17"/>
    <x v="1"/>
  </r>
  <r>
    <d v="2016-05-04T00:00:00"/>
    <s v="A3461297"/>
    <s v="B8078-9A"/>
    <s v="kia"/>
    <x v="0"/>
    <x v="1"/>
    <n v="1"/>
    <x v="0"/>
    <x v="0"/>
    <m/>
    <x v="4"/>
    <x v="17"/>
    <x v="1"/>
  </r>
  <r>
    <d v="2016-05-04T00:00:00"/>
    <s v="A3456915"/>
    <s v="B8078-9A"/>
    <s v="kia"/>
    <x v="0"/>
    <x v="0"/>
    <n v="1"/>
    <x v="0"/>
    <x v="0"/>
    <m/>
    <x v="4"/>
    <x v="17"/>
    <x v="1"/>
  </r>
  <r>
    <d v="2016-05-04T00:00:00"/>
    <s v="A3456968"/>
    <s v="B8078-9A"/>
    <s v="kia"/>
    <x v="0"/>
    <x v="2"/>
    <n v="2"/>
    <x v="0"/>
    <x v="0"/>
    <m/>
    <x v="4"/>
    <x v="17"/>
    <x v="1"/>
  </r>
  <r>
    <d v="2016-05-04T00:00:00"/>
    <s v="A3460604"/>
    <s v="B8960-16G"/>
    <s v="kia"/>
    <x v="0"/>
    <x v="1"/>
    <n v="1"/>
    <x v="0"/>
    <x v="0"/>
    <m/>
    <x v="4"/>
    <x v="17"/>
    <x v="1"/>
  </r>
  <r>
    <d v="2016-05-04T00:00:00"/>
    <s v="A3460604"/>
    <s v="B8960-16G"/>
    <s v="kia"/>
    <x v="0"/>
    <x v="3"/>
    <n v="1"/>
    <x v="0"/>
    <x v="0"/>
    <m/>
    <x v="4"/>
    <x v="17"/>
    <x v="1"/>
  </r>
  <r>
    <d v="2016-05-04T00:00:00"/>
    <s v="A3460034"/>
    <s v="B7670-9N"/>
    <s v="kia"/>
    <x v="0"/>
    <x v="0"/>
    <n v="1"/>
    <x v="0"/>
    <x v="0"/>
    <m/>
    <x v="4"/>
    <x v="17"/>
    <x v="1"/>
  </r>
  <r>
    <d v="2016-05-04T00:00:00"/>
    <s v="A3460239"/>
    <s v="B7677-9V"/>
    <s v="kia"/>
    <x v="0"/>
    <x v="0"/>
    <n v="1"/>
    <x v="0"/>
    <x v="0"/>
    <m/>
    <x v="4"/>
    <x v="17"/>
    <x v="1"/>
  </r>
  <r>
    <d v="2016-04-05T00:00:00"/>
    <s v="A3457057"/>
    <s v="B7953-9U"/>
    <s v="kia"/>
    <x v="0"/>
    <x v="9"/>
    <n v="5"/>
    <x v="0"/>
    <x v="0"/>
    <m/>
    <x v="3"/>
    <x v="13"/>
    <x v="1"/>
  </r>
  <r>
    <d v="2016-04-05T00:00:00"/>
    <s v="A3456215"/>
    <s v="B7953-9U"/>
    <s v="kia"/>
    <x v="0"/>
    <x v="9"/>
    <n v="4"/>
    <x v="0"/>
    <x v="0"/>
    <m/>
    <x v="3"/>
    <x v="13"/>
    <x v="1"/>
  </r>
  <r>
    <d v="2016-05-04T00:00:00"/>
    <s v="A3460242"/>
    <s v="B7677-9V"/>
    <s v="kia"/>
    <x v="0"/>
    <x v="9"/>
    <n v="1"/>
    <x v="0"/>
    <x v="0"/>
    <m/>
    <x v="4"/>
    <x v="17"/>
    <x v="1"/>
  </r>
  <r>
    <d v="2016-04-05T00:00:00"/>
    <s v="A3456212"/>
    <s v="B7953-9U"/>
    <s v="kia"/>
    <x v="0"/>
    <x v="9"/>
    <n v="3"/>
    <x v="0"/>
    <x v="0"/>
    <m/>
    <x v="3"/>
    <x v="13"/>
    <x v="1"/>
  </r>
  <r>
    <d v="2016-04-05T00:00:00"/>
    <s v="A3457054"/>
    <s v="B7953-9U"/>
    <s v="kia"/>
    <x v="0"/>
    <x v="9"/>
    <n v="5"/>
    <x v="0"/>
    <x v="0"/>
    <m/>
    <x v="3"/>
    <x v="13"/>
    <x v="1"/>
  </r>
  <r>
    <d v="2016-05-04T00:00:00"/>
    <s v="P1025096"/>
    <s v="B4303-5M"/>
    <s v="kia"/>
    <x v="0"/>
    <x v="1"/>
    <n v="1"/>
    <x v="0"/>
    <x v="0"/>
    <m/>
    <x v="4"/>
    <x v="17"/>
    <x v="1"/>
  </r>
  <r>
    <d v="2016-05-04T00:00:00"/>
    <s v="P1025087"/>
    <s v="B4401-9L"/>
    <s v="kia"/>
    <x v="0"/>
    <x v="3"/>
    <n v="6"/>
    <x v="0"/>
    <x v="0"/>
    <m/>
    <x v="4"/>
    <x v="17"/>
    <x v="1"/>
  </r>
  <r>
    <d v="2016-05-04T00:00:00"/>
    <s v="A3458853"/>
    <s v="B8031-9M"/>
    <s v="kia"/>
    <x v="0"/>
    <x v="2"/>
    <n v="3"/>
    <x v="0"/>
    <x v="0"/>
    <m/>
    <x v="4"/>
    <x v="17"/>
    <x v="1"/>
  </r>
  <r>
    <d v="2016-05-04T00:00:00"/>
    <s v="A3458853"/>
    <s v="B8031-9M"/>
    <s v="kia"/>
    <x v="0"/>
    <x v="0"/>
    <n v="1"/>
    <x v="0"/>
    <x v="0"/>
    <m/>
    <x v="4"/>
    <x v="17"/>
    <x v="1"/>
  </r>
  <r>
    <d v="2016-05-04T00:00:00"/>
    <s v="A3461055"/>
    <s v="B4402-9L"/>
    <s v="kia"/>
    <x v="0"/>
    <x v="1"/>
    <n v="1"/>
    <x v="0"/>
    <x v="0"/>
    <m/>
    <x v="4"/>
    <x v="17"/>
    <x v="1"/>
  </r>
  <r>
    <d v="2016-05-04T00:00:00"/>
    <s v="A3461052"/>
    <s v="B4402-9L"/>
    <s v="kia"/>
    <x v="0"/>
    <x v="1"/>
    <n v="1"/>
    <x v="0"/>
    <x v="0"/>
    <m/>
    <x v="4"/>
    <x v="17"/>
    <x v="1"/>
  </r>
  <r>
    <d v="2016-05-04T00:00:00"/>
    <s v="A3461037"/>
    <s v="B8078-9A"/>
    <s v="M.JOTHI"/>
    <x v="0"/>
    <x v="1"/>
    <n v="1"/>
    <x v="0"/>
    <x v="0"/>
    <m/>
    <x v="4"/>
    <x v="17"/>
    <x v="1"/>
  </r>
  <r>
    <d v="2016-05-04T00:00:00"/>
    <s v="A3457190"/>
    <s v="B8088-9S"/>
    <s v="M.JOTHI"/>
    <x v="0"/>
    <x v="2"/>
    <n v="1"/>
    <x v="0"/>
    <x v="0"/>
    <m/>
    <x v="4"/>
    <x v="17"/>
    <x v="1"/>
  </r>
  <r>
    <d v="2016-05-04T00:00:00"/>
    <s v="A3461005"/>
    <s v="B8960-16G"/>
    <s v="M.JOTHI"/>
    <x v="0"/>
    <x v="2"/>
    <n v="1"/>
    <x v="0"/>
    <x v="0"/>
    <m/>
    <x v="4"/>
    <x v="17"/>
    <x v="1"/>
  </r>
  <r>
    <d v="2016-05-04T00:00:00"/>
    <s v="A3461003"/>
    <s v="B8960-16G"/>
    <s v="M.JOTHI"/>
    <x v="0"/>
    <x v="0"/>
    <n v="1"/>
    <x v="0"/>
    <x v="0"/>
    <m/>
    <x v="4"/>
    <x v="17"/>
    <x v="1"/>
  </r>
  <r>
    <d v="2016-05-04T00:00:00"/>
    <s v="A3456966"/>
    <s v="B8078-9A"/>
    <s v="M.JOTHI"/>
    <x v="0"/>
    <x v="2"/>
    <n v="1"/>
    <x v="0"/>
    <x v="0"/>
    <m/>
    <x v="4"/>
    <x v="17"/>
    <x v="1"/>
  </r>
  <r>
    <d v="2016-05-04T00:00:00"/>
    <s v="A3456213"/>
    <s v="B7953-9U"/>
    <s v="M.JOTHI"/>
    <x v="0"/>
    <x v="9"/>
    <n v="20"/>
    <x v="0"/>
    <x v="0"/>
    <m/>
    <x v="4"/>
    <x v="17"/>
    <x v="1"/>
  </r>
  <r>
    <d v="2016-05-04T00:00:00"/>
    <s v="A3457055"/>
    <s v="B7953-9U"/>
    <s v="M.JOTHI"/>
    <x v="0"/>
    <x v="9"/>
    <n v="4"/>
    <x v="0"/>
    <x v="0"/>
    <m/>
    <x v="4"/>
    <x v="17"/>
    <x v="1"/>
  </r>
  <r>
    <d v="2016-05-04T00:00:00"/>
    <s v="A3457058"/>
    <s v="B7953-9U"/>
    <s v="M.JOTHI"/>
    <x v="0"/>
    <x v="9"/>
    <n v="7"/>
    <x v="0"/>
    <x v="0"/>
    <m/>
    <x v="4"/>
    <x v="17"/>
    <x v="1"/>
  </r>
  <r>
    <d v="2016-05-04T00:00:00"/>
    <s v="A3461009"/>
    <s v="B8960-16G"/>
    <s v="M.JOTHI"/>
    <x v="0"/>
    <x v="3"/>
    <n v="1"/>
    <x v="0"/>
    <x v="0"/>
    <m/>
    <x v="4"/>
    <x v="17"/>
    <x v="1"/>
  </r>
  <r>
    <d v="2016-05-04T00:00:00"/>
    <s v="A3460605"/>
    <s v="B8960-16G"/>
    <s v="M.JOTHI"/>
    <x v="0"/>
    <x v="0"/>
    <n v="2"/>
    <x v="0"/>
    <x v="0"/>
    <m/>
    <x v="4"/>
    <x v="17"/>
    <x v="1"/>
  </r>
  <r>
    <d v="2016-05-04T00:00:00"/>
    <s v="A3461006"/>
    <s v="B8960-16G"/>
    <s v="M.JOTHI"/>
    <x v="0"/>
    <x v="1"/>
    <n v="1"/>
    <x v="0"/>
    <x v="0"/>
    <m/>
    <x v="4"/>
    <x v="17"/>
    <x v="1"/>
  </r>
  <r>
    <d v="2016-05-04T00:00:00"/>
    <s v="A3457912"/>
    <s v="B8088-9S"/>
    <s v="M.JOTHI"/>
    <x v="0"/>
    <x v="2"/>
    <n v="1"/>
    <x v="0"/>
    <x v="0"/>
    <m/>
    <x v="4"/>
    <x v="17"/>
    <x v="1"/>
  </r>
  <r>
    <d v="2016-05-04T00:00:00"/>
    <s v="A3461033"/>
    <s v="B8078-9A"/>
    <s v="M.JOTHI"/>
    <x v="0"/>
    <x v="0"/>
    <n v="2"/>
    <x v="0"/>
    <x v="0"/>
    <m/>
    <x v="4"/>
    <x v="17"/>
    <x v="1"/>
  </r>
  <r>
    <d v="2016-05-04T00:00:00"/>
    <s v="A3460606"/>
    <s v="B8960-16G"/>
    <s v="M.JOTHI"/>
    <x v="0"/>
    <x v="1"/>
    <n v="1"/>
    <x v="0"/>
    <x v="0"/>
    <m/>
    <x v="4"/>
    <x v="17"/>
    <x v="1"/>
  </r>
  <r>
    <d v="2016-05-05T00:00:00"/>
    <s v="P1025126"/>
    <s v="B4330-5P"/>
    <s v="M.JOTHI"/>
    <x v="0"/>
    <x v="0"/>
    <n v="2"/>
    <x v="0"/>
    <x v="0"/>
    <m/>
    <x v="4"/>
    <x v="17"/>
    <x v="1"/>
  </r>
  <r>
    <d v="2016-05-05T00:00:00"/>
    <s v="P1025126"/>
    <s v="B4330-5P"/>
    <s v="M.JOTHI"/>
    <x v="0"/>
    <x v="1"/>
    <n v="1"/>
    <x v="0"/>
    <x v="0"/>
    <m/>
    <x v="4"/>
    <x v="17"/>
    <x v="1"/>
  </r>
  <r>
    <d v="2016-05-05T00:00:00"/>
    <s v="A3457241"/>
    <s v="B8960-16G"/>
    <s v="KELLY"/>
    <x v="0"/>
    <x v="0"/>
    <n v="1"/>
    <x v="0"/>
    <x v="0"/>
    <m/>
    <x v="4"/>
    <x v="17"/>
    <x v="1"/>
  </r>
  <r>
    <d v="2016-05-05T00:00:00"/>
    <s v="A3457241"/>
    <s v="B8960-16G"/>
    <s v="KELLY"/>
    <x v="0"/>
    <x v="1"/>
    <n v="1"/>
    <x v="0"/>
    <x v="0"/>
    <m/>
    <x v="4"/>
    <x v="17"/>
    <x v="1"/>
  </r>
  <r>
    <d v="2016-05-05T00:00:00"/>
    <s v="A3460603"/>
    <s v="B8960-16G"/>
    <s v="KELLY"/>
    <x v="0"/>
    <x v="0"/>
    <n v="2"/>
    <x v="0"/>
    <x v="0"/>
    <m/>
    <x v="4"/>
    <x v="17"/>
    <x v="1"/>
  </r>
  <r>
    <d v="2016-05-05T00:00:00"/>
    <s v="A3460603"/>
    <s v="B8960-16G"/>
    <s v="KELLY"/>
    <x v="0"/>
    <x v="1"/>
    <n v="4"/>
    <x v="0"/>
    <x v="0"/>
    <m/>
    <x v="4"/>
    <x v="17"/>
    <x v="1"/>
  </r>
  <r>
    <d v="2016-05-05T00:00:00"/>
    <s v="A3460603"/>
    <s v="B8960-16G"/>
    <s v="KELLY"/>
    <x v="0"/>
    <x v="3"/>
    <n v="2"/>
    <x v="0"/>
    <x v="0"/>
    <m/>
    <x v="4"/>
    <x v="17"/>
    <x v="1"/>
  </r>
  <r>
    <d v="2016-05-05T00:00:00"/>
    <s v="A3460603"/>
    <s v="B8960-16G"/>
    <s v="KELLY"/>
    <x v="0"/>
    <x v="9"/>
    <n v="3"/>
    <x v="0"/>
    <x v="0"/>
    <m/>
    <x v="4"/>
    <x v="17"/>
    <x v="1"/>
  </r>
  <r>
    <d v="2016-05-05T00:00:00"/>
    <s v="A3460608"/>
    <s v="B8960-16G"/>
    <s v="KELLY"/>
    <x v="0"/>
    <x v="3"/>
    <n v="1"/>
    <x v="0"/>
    <x v="0"/>
    <m/>
    <x v="4"/>
    <x v="17"/>
    <x v="1"/>
  </r>
  <r>
    <d v="2016-05-05T00:00:00"/>
    <s v="A3460607"/>
    <s v="B8960-16G"/>
    <s v="KELLY"/>
    <x v="0"/>
    <x v="1"/>
    <n v="7"/>
    <x v="0"/>
    <x v="0"/>
    <m/>
    <x v="4"/>
    <x v="17"/>
    <x v="1"/>
  </r>
  <r>
    <d v="2016-05-05T00:00:00"/>
    <s v="P1025145"/>
    <s v="B4311-5P"/>
    <s v="KELLY"/>
    <x v="0"/>
    <x v="2"/>
    <n v="1"/>
    <x v="0"/>
    <x v="0"/>
    <m/>
    <x v="4"/>
    <x v="17"/>
    <x v="1"/>
  </r>
  <r>
    <d v="2016-05-05T00:00:00"/>
    <s v="A3461035"/>
    <s v="B8078-9A"/>
    <s v="KELLY"/>
    <x v="0"/>
    <x v="1"/>
    <n v="1"/>
    <x v="0"/>
    <x v="0"/>
    <m/>
    <x v="4"/>
    <x v="17"/>
    <x v="1"/>
  </r>
  <r>
    <d v="2016-05-05T00:00:00"/>
    <s v="A3461035"/>
    <s v="B8078-9A"/>
    <s v="KELLY"/>
    <x v="0"/>
    <x v="9"/>
    <n v="5"/>
    <x v="0"/>
    <x v="0"/>
    <m/>
    <x v="4"/>
    <x v="17"/>
    <x v="1"/>
  </r>
  <r>
    <d v="2016-05-05T00:00:00"/>
    <s v="A3461040"/>
    <s v="B8078-9A"/>
    <s v="KELLY"/>
    <x v="0"/>
    <x v="2"/>
    <n v="1"/>
    <x v="0"/>
    <x v="0"/>
    <m/>
    <x v="4"/>
    <x v="17"/>
    <x v="1"/>
  </r>
  <r>
    <d v="2016-05-05T00:00:00"/>
    <s v="A3461040"/>
    <s v="B8078-9A"/>
    <s v="KELLY"/>
    <x v="0"/>
    <x v="1"/>
    <n v="1"/>
    <x v="0"/>
    <x v="0"/>
    <m/>
    <x v="4"/>
    <x v="17"/>
    <x v="1"/>
  </r>
  <r>
    <d v="2016-05-05T00:00:00"/>
    <s v="A3460610"/>
    <s v="B8960-16G"/>
    <s v="KELLY"/>
    <x v="0"/>
    <x v="3"/>
    <n v="1"/>
    <x v="0"/>
    <x v="0"/>
    <m/>
    <x v="4"/>
    <x v="17"/>
    <x v="1"/>
  </r>
  <r>
    <d v="2016-05-05T00:00:00"/>
    <s v="A3460611"/>
    <s v="B8960-16G"/>
    <s v="KELLY"/>
    <x v="0"/>
    <x v="2"/>
    <n v="1"/>
    <x v="0"/>
    <x v="0"/>
    <m/>
    <x v="4"/>
    <x v="17"/>
    <x v="1"/>
  </r>
  <r>
    <d v="2016-05-05T00:00:00"/>
    <s v="A3461575"/>
    <s v="B9508-10V"/>
    <s v="KELLY"/>
    <x v="0"/>
    <x v="9"/>
    <n v="1"/>
    <x v="0"/>
    <x v="0"/>
    <m/>
    <x v="4"/>
    <x v="17"/>
    <x v="1"/>
  </r>
  <r>
    <d v="2016-05-05T00:00:00"/>
    <s v="A3461013"/>
    <s v="B8960-16G"/>
    <s v="M.JOTHI"/>
    <x v="0"/>
    <x v="1"/>
    <n v="1"/>
    <x v="0"/>
    <x v="0"/>
    <m/>
    <x v="4"/>
    <x v="17"/>
    <x v="1"/>
  </r>
  <r>
    <d v="2016-05-05T00:00:00"/>
    <s v="A3461047"/>
    <s v="B8078-9A"/>
    <s v="M.JOTHI"/>
    <x v="0"/>
    <x v="0"/>
    <n v="1"/>
    <x v="0"/>
    <x v="0"/>
    <m/>
    <x v="4"/>
    <x v="17"/>
    <x v="1"/>
  </r>
  <r>
    <d v="2016-05-05T00:00:00"/>
    <s v="A3461047"/>
    <s v="B8078-9A"/>
    <s v="M.JOTHI"/>
    <x v="0"/>
    <x v="1"/>
    <n v="1"/>
    <x v="0"/>
    <x v="0"/>
    <m/>
    <x v="4"/>
    <x v="17"/>
    <x v="1"/>
  </r>
  <r>
    <d v="2016-05-05T00:00:00"/>
    <s v="A3461047"/>
    <s v="B8078-9A"/>
    <s v="M.JOTHI"/>
    <x v="0"/>
    <x v="3"/>
    <n v="1"/>
    <x v="0"/>
    <x v="0"/>
    <m/>
    <x v="4"/>
    <x v="17"/>
    <x v="1"/>
  </r>
  <r>
    <d v="2016-05-05T00:00:00"/>
    <s v="A3461046"/>
    <s v="B8078-9A"/>
    <s v="M.JOTHI"/>
    <x v="0"/>
    <x v="9"/>
    <n v="12"/>
    <x v="0"/>
    <x v="0"/>
    <m/>
    <x v="4"/>
    <x v="17"/>
    <x v="1"/>
  </r>
  <r>
    <d v="2016-05-05T00:00:00"/>
    <s v="P1025146"/>
    <s v="B4309-5P"/>
    <s v="M.JOTHI"/>
    <x v="0"/>
    <x v="2"/>
    <n v="1"/>
    <x v="0"/>
    <x v="0"/>
    <m/>
    <x v="4"/>
    <x v="17"/>
    <x v="1"/>
  </r>
  <r>
    <d v="2016-05-05T00:00:00"/>
    <s v="A3456970"/>
    <s v="B8078-9A"/>
    <s v="M.JOTHI"/>
    <x v="0"/>
    <x v="9"/>
    <n v="2"/>
    <x v="0"/>
    <x v="0"/>
    <m/>
    <x v="4"/>
    <x v="17"/>
    <x v="1"/>
  </r>
  <r>
    <d v="2016-05-05T00:00:00"/>
    <s v="A3461034"/>
    <s v="B8078-9A"/>
    <s v="M.JOTHI"/>
    <x v="0"/>
    <x v="9"/>
    <n v="12"/>
    <x v="0"/>
    <x v="0"/>
    <m/>
    <x v="4"/>
    <x v="17"/>
    <x v="1"/>
  </r>
  <r>
    <d v="2016-05-05T00:00:00"/>
    <s v="A3461600"/>
    <s v="B4403-9K"/>
    <s v="chin"/>
    <x v="0"/>
    <x v="2"/>
    <n v="1"/>
    <x v="0"/>
    <x v="0"/>
    <m/>
    <x v="4"/>
    <x v="17"/>
    <x v="1"/>
  </r>
  <r>
    <d v="2016-05-05T00:00:00"/>
    <s v="A3461600"/>
    <s v="B4403-9K"/>
    <s v="chin"/>
    <x v="0"/>
    <x v="3"/>
    <n v="2"/>
    <x v="0"/>
    <x v="0"/>
    <m/>
    <x v="4"/>
    <x v="17"/>
    <x v="1"/>
  </r>
  <r>
    <d v="2016-05-05T00:00:00"/>
    <s v="A3461690"/>
    <s v="B4319-5P"/>
    <s v="chin"/>
    <x v="0"/>
    <x v="1"/>
    <n v="1"/>
    <x v="0"/>
    <x v="0"/>
    <m/>
    <x v="4"/>
    <x v="17"/>
    <x v="1"/>
  </r>
  <r>
    <d v="2016-05-05T00:00:00"/>
    <s v="A3461690"/>
    <s v="B4319-5P"/>
    <s v="chin"/>
    <x v="0"/>
    <x v="3"/>
    <n v="1"/>
    <x v="0"/>
    <x v="0"/>
    <m/>
    <x v="4"/>
    <x v="17"/>
    <x v="1"/>
  </r>
  <r>
    <d v="2016-05-05T00:00:00"/>
    <s v="A3461602"/>
    <s v="B4403-9K"/>
    <s v="chin"/>
    <x v="0"/>
    <x v="0"/>
    <n v="1"/>
    <x v="0"/>
    <x v="0"/>
    <m/>
    <x v="4"/>
    <x v="17"/>
    <x v="1"/>
  </r>
  <r>
    <d v="2016-05-05T00:00:00"/>
    <s v="A3461602"/>
    <s v="B4403-9K"/>
    <s v="chin"/>
    <x v="0"/>
    <x v="1"/>
    <n v="1"/>
    <x v="0"/>
    <x v="0"/>
    <m/>
    <x v="4"/>
    <x v="17"/>
    <x v="1"/>
  </r>
  <r>
    <d v="2016-05-05T00:00:00"/>
    <s v="A3461590"/>
    <s v="B4309-5P"/>
    <s v="chin"/>
    <x v="0"/>
    <x v="3"/>
    <n v="1"/>
    <x v="0"/>
    <x v="0"/>
    <m/>
    <x v="4"/>
    <x v="17"/>
    <x v="1"/>
  </r>
  <r>
    <d v="2016-05-05T00:00:00"/>
    <s v="A3461689"/>
    <s v="B4319-5P"/>
    <s v="chin"/>
    <x v="0"/>
    <x v="3"/>
    <n v="1"/>
    <x v="0"/>
    <x v="0"/>
    <m/>
    <x v="4"/>
    <x v="17"/>
    <x v="1"/>
  </r>
  <r>
    <d v="2016-05-05T00:00:00"/>
    <s v="A3461303"/>
    <s v="B4320-5M"/>
    <s v="chin"/>
    <x v="0"/>
    <x v="1"/>
    <n v="1"/>
    <x v="0"/>
    <x v="0"/>
    <m/>
    <x v="4"/>
    <x v="17"/>
    <x v="1"/>
  </r>
  <r>
    <d v="2016-05-05T00:00:00"/>
    <s v="A3461303"/>
    <s v="B4320-5M"/>
    <s v="chin"/>
    <x v="0"/>
    <x v="3"/>
    <n v="1"/>
    <x v="0"/>
    <x v="0"/>
    <m/>
    <x v="4"/>
    <x v="17"/>
    <x v="1"/>
  </r>
  <r>
    <d v="2016-05-05T00:00:00"/>
    <s v="A3461310"/>
    <s v="B4320-5M"/>
    <s v="chin"/>
    <x v="0"/>
    <x v="3"/>
    <n v="3"/>
    <x v="0"/>
    <x v="0"/>
    <m/>
    <x v="4"/>
    <x v="17"/>
    <x v="1"/>
  </r>
  <r>
    <d v="2016-05-06T00:00:00"/>
    <s v="A3461010"/>
    <s v="B8960-16G"/>
    <s v="PEE"/>
    <x v="0"/>
    <x v="1"/>
    <n v="1"/>
    <x v="0"/>
    <x v="0"/>
    <m/>
    <x v="4"/>
    <x v="17"/>
    <x v="1"/>
  </r>
  <r>
    <d v="2016-05-06T00:00:00"/>
    <s v="A3461011"/>
    <s v="B8960-16G"/>
    <s v="PEE"/>
    <x v="0"/>
    <x v="2"/>
    <n v="1"/>
    <x v="0"/>
    <x v="0"/>
    <m/>
    <x v="4"/>
    <x v="17"/>
    <x v="1"/>
  </r>
  <r>
    <d v="2016-05-06T00:00:00"/>
    <s v="A3461012"/>
    <s v="B8960-16G"/>
    <s v="PEE"/>
    <x v="0"/>
    <x v="1"/>
    <n v="2"/>
    <x v="0"/>
    <x v="0"/>
    <m/>
    <x v="4"/>
    <x v="17"/>
    <x v="1"/>
  </r>
  <r>
    <d v="2016-05-06T00:00:00"/>
    <s v="A3461589"/>
    <s v="B4309-5P"/>
    <s v="PEE"/>
    <x v="0"/>
    <x v="0"/>
    <n v="1"/>
    <x v="0"/>
    <x v="0"/>
    <m/>
    <x v="4"/>
    <x v="17"/>
    <x v="1"/>
  </r>
  <r>
    <d v="2016-05-06T00:00:00"/>
    <s v="A3461601"/>
    <s v="B4403-9K"/>
    <s v="PEE"/>
    <x v="0"/>
    <x v="0"/>
    <n v="2"/>
    <x v="0"/>
    <x v="0"/>
    <m/>
    <x v="4"/>
    <x v="17"/>
    <x v="1"/>
  </r>
  <r>
    <d v="2016-05-06T00:00:00"/>
    <s v="A3457211"/>
    <s v="B4322-9L"/>
    <s v="PEE"/>
    <x v="0"/>
    <x v="2"/>
    <n v="1"/>
    <x v="0"/>
    <x v="0"/>
    <m/>
    <x v="4"/>
    <x v="17"/>
    <x v="1"/>
  </r>
  <r>
    <d v="2016-05-06T00:00:00"/>
    <s v="A3461309"/>
    <s v="B4320-5M"/>
    <s v="PEE"/>
    <x v="0"/>
    <x v="3"/>
    <n v="8"/>
    <x v="0"/>
    <x v="0"/>
    <m/>
    <x v="4"/>
    <x v="17"/>
    <x v="1"/>
  </r>
  <r>
    <d v="2016-05-06T00:00:00"/>
    <s v="A3461693"/>
    <s v="B4319-5P"/>
    <s v="M.JOTHI"/>
    <x v="0"/>
    <x v="3"/>
    <n v="1"/>
    <x v="0"/>
    <x v="0"/>
    <m/>
    <x v="4"/>
    <x v="17"/>
    <x v="1"/>
  </r>
  <r>
    <d v="2016-05-06T00:00:00"/>
    <s v="A3461622"/>
    <s v="B8004-9H"/>
    <s v="M.JOTHI"/>
    <x v="0"/>
    <x v="3"/>
    <n v="1"/>
    <x v="0"/>
    <x v="0"/>
    <m/>
    <x v="4"/>
    <x v="17"/>
    <x v="1"/>
  </r>
  <r>
    <d v="2016-05-06T00:00:00"/>
    <s v="A3461622"/>
    <s v="B8004-9H"/>
    <s v="M.JOTHI"/>
    <x v="0"/>
    <x v="9"/>
    <n v="1"/>
    <x v="0"/>
    <x v="0"/>
    <m/>
    <x v="4"/>
    <x v="17"/>
    <x v="1"/>
  </r>
  <r>
    <d v="2016-05-06T00:00:00"/>
    <s v="A3461908"/>
    <s v="B9604-5A"/>
    <s v="M.JOTHI"/>
    <x v="0"/>
    <x v="1"/>
    <n v="1"/>
    <x v="0"/>
    <x v="0"/>
    <m/>
    <x v="4"/>
    <x v="17"/>
    <x v="1"/>
  </r>
  <r>
    <d v="2016-05-06T00:00:00"/>
    <s v="A3462053"/>
    <s v="B4319-5P"/>
    <s v="M.JOTHI"/>
    <x v="0"/>
    <x v="0"/>
    <n v="1"/>
    <x v="0"/>
    <x v="0"/>
    <m/>
    <x v="4"/>
    <x v="17"/>
    <x v="1"/>
  </r>
  <r>
    <d v="2016-05-06T00:00:00"/>
    <s v="A3462055"/>
    <s v="B4319-5P"/>
    <s v="M.JOTHI"/>
    <x v="0"/>
    <x v="1"/>
    <n v="1"/>
    <x v="0"/>
    <x v="0"/>
    <m/>
    <x v="4"/>
    <x v="17"/>
    <x v="1"/>
  </r>
  <r>
    <d v="2016-05-06T00:00:00"/>
    <s v="A3461593"/>
    <s v="B4309-5P"/>
    <s v="M.JOTHI"/>
    <x v="0"/>
    <x v="2"/>
    <n v="1"/>
    <x v="0"/>
    <x v="0"/>
    <m/>
    <x v="4"/>
    <x v="17"/>
    <x v="1"/>
  </r>
  <r>
    <d v="2016-05-06T00:00:00"/>
    <s v="A3461691"/>
    <s v="B4319-5P"/>
    <s v="M.JOTHI"/>
    <x v="0"/>
    <x v="0"/>
    <n v="1"/>
    <x v="0"/>
    <x v="0"/>
    <m/>
    <x v="4"/>
    <x v="17"/>
    <x v="1"/>
  </r>
  <r>
    <d v="2016-05-06T00:00:00"/>
    <s v="A3461595"/>
    <s v="B4309-5P"/>
    <s v="M.JOTHI"/>
    <x v="0"/>
    <x v="3"/>
    <n v="1"/>
    <x v="0"/>
    <x v="0"/>
    <m/>
    <x v="4"/>
    <x v="17"/>
    <x v="1"/>
  </r>
  <r>
    <d v="2016-05-06T00:00:00"/>
    <s v="A3461692"/>
    <s v="B4319-5P"/>
    <s v="M.JOTHI"/>
    <x v="0"/>
    <x v="1"/>
    <n v="1"/>
    <x v="0"/>
    <x v="0"/>
    <m/>
    <x v="4"/>
    <x v="17"/>
    <x v="1"/>
  </r>
  <r>
    <d v="2016-05-07T00:00:00"/>
    <s v="A3461604"/>
    <s v="B4403-9K"/>
    <s v="PEE"/>
    <x v="0"/>
    <x v="2"/>
    <n v="1"/>
    <x v="0"/>
    <x v="0"/>
    <m/>
    <x v="4"/>
    <x v="17"/>
    <x v="1"/>
  </r>
  <r>
    <d v="2016-05-07T00:00:00"/>
    <s v="A3461746"/>
    <s v="B4405-9L"/>
    <s v="PEE"/>
    <x v="0"/>
    <x v="2"/>
    <n v="1"/>
    <x v="0"/>
    <x v="0"/>
    <m/>
    <x v="4"/>
    <x v="17"/>
    <x v="1"/>
  </r>
  <r>
    <d v="2016-05-07T00:00:00"/>
    <s v="A3461745"/>
    <s v="B4405-9L"/>
    <s v="PEE"/>
    <x v="0"/>
    <x v="1"/>
    <n v="2"/>
    <x v="0"/>
    <x v="0"/>
    <m/>
    <x v="4"/>
    <x v="17"/>
    <x v="1"/>
  </r>
  <r>
    <d v="2016-05-07T00:00:00"/>
    <s v="A3461018"/>
    <s v="B8960-16G"/>
    <s v="chin"/>
    <x v="0"/>
    <x v="2"/>
    <n v="1"/>
    <x v="0"/>
    <x v="0"/>
    <m/>
    <x v="4"/>
    <x v="17"/>
    <x v="1"/>
  </r>
  <r>
    <d v="2016-05-07T00:00:00"/>
    <s v="A3461018"/>
    <s v="B8960-16G"/>
    <s v="chin"/>
    <x v="0"/>
    <x v="1"/>
    <n v="1"/>
    <x v="0"/>
    <x v="0"/>
    <m/>
    <x v="4"/>
    <x v="17"/>
    <x v="1"/>
  </r>
  <r>
    <d v="2016-05-07T00:00:00"/>
    <s v="A3461018"/>
    <s v="B8960-16G"/>
    <s v="chin"/>
    <x v="0"/>
    <x v="3"/>
    <n v="4"/>
    <x v="0"/>
    <x v="0"/>
    <m/>
    <x v="4"/>
    <x v="17"/>
    <x v="1"/>
  </r>
  <r>
    <d v="2016-05-07T00:00:00"/>
    <s v="A3457396"/>
    <s v="B8960-16G"/>
    <s v="chin"/>
    <x v="0"/>
    <x v="1"/>
    <n v="2"/>
    <x v="0"/>
    <x v="0"/>
    <m/>
    <x v="4"/>
    <x v="17"/>
    <x v="1"/>
  </r>
  <r>
    <d v="2016-05-07T00:00:00"/>
    <s v="A3457396"/>
    <s v="B8960-16G"/>
    <s v="chin"/>
    <x v="0"/>
    <x v="3"/>
    <n v="4"/>
    <x v="0"/>
    <x v="0"/>
    <m/>
    <x v="4"/>
    <x v="17"/>
    <x v="1"/>
  </r>
  <r>
    <d v="2016-05-07T00:00:00"/>
    <s v="A3461866"/>
    <s v="B8960-16G"/>
    <s v="chin"/>
    <x v="0"/>
    <x v="0"/>
    <n v="2"/>
    <x v="0"/>
    <x v="0"/>
    <m/>
    <x v="4"/>
    <x v="17"/>
    <x v="1"/>
  </r>
  <r>
    <d v="2016-05-07T00:00:00"/>
    <s v="A3461866"/>
    <s v="B8960-16G"/>
    <s v="chin"/>
    <x v="0"/>
    <x v="3"/>
    <n v="4"/>
    <x v="0"/>
    <x v="0"/>
    <m/>
    <x v="4"/>
    <x v="17"/>
    <x v="1"/>
  </r>
  <r>
    <d v="2016-05-07T00:00:00"/>
    <s v="A3461866"/>
    <s v="B8960-16G"/>
    <s v="chin"/>
    <x v="0"/>
    <x v="9"/>
    <n v="1"/>
    <x v="0"/>
    <x v="0"/>
    <m/>
    <x v="4"/>
    <x v="17"/>
    <x v="1"/>
  </r>
  <r>
    <d v="2016-05-07T00:00:00"/>
    <s v="A3461048"/>
    <s v="B8078-9A"/>
    <s v="chin"/>
    <x v="0"/>
    <x v="3"/>
    <n v="1"/>
    <x v="0"/>
    <x v="0"/>
    <m/>
    <x v="4"/>
    <x v="17"/>
    <x v="1"/>
  </r>
  <r>
    <d v="2016-05-07T00:00:00"/>
    <s v="A3461041"/>
    <s v="B8078-9A"/>
    <s v="chin"/>
    <x v="0"/>
    <x v="3"/>
    <n v="2"/>
    <x v="0"/>
    <x v="0"/>
    <m/>
    <x v="4"/>
    <x v="17"/>
    <x v="1"/>
  </r>
  <r>
    <d v="2016-05-07T00:00:00"/>
    <s v="A3462533"/>
    <s v="B4403-9K"/>
    <s v="chin"/>
    <x v="0"/>
    <x v="0"/>
    <n v="3"/>
    <x v="0"/>
    <x v="0"/>
    <m/>
    <x v="4"/>
    <x v="17"/>
    <x v="1"/>
  </r>
  <r>
    <d v="2016-05-07T00:00:00"/>
    <s v="A3462119"/>
    <s v="B4410-9L"/>
    <s v="chin"/>
    <x v="0"/>
    <x v="0"/>
    <n v="1"/>
    <x v="0"/>
    <x v="0"/>
    <m/>
    <x v="4"/>
    <x v="17"/>
    <x v="1"/>
  </r>
  <r>
    <d v="2016-05-07T00:00:00"/>
    <s v="A3462119"/>
    <s v="B4410-9L"/>
    <s v="chin"/>
    <x v="0"/>
    <x v="3"/>
    <n v="1"/>
    <x v="0"/>
    <x v="0"/>
    <m/>
    <x v="4"/>
    <x v="17"/>
    <x v="1"/>
  </r>
  <r>
    <d v="2016-05-07T00:00:00"/>
    <s v="A3461042"/>
    <s v="B8078-9A"/>
    <s v="chin"/>
    <x v="0"/>
    <x v="2"/>
    <n v="1"/>
    <x v="0"/>
    <x v="0"/>
    <m/>
    <x v="4"/>
    <x v="17"/>
    <x v="1"/>
  </r>
  <r>
    <d v="2016-05-07T00:00:00"/>
    <s v="A3461042"/>
    <s v="B8078-9A"/>
    <s v="chin"/>
    <x v="0"/>
    <x v="0"/>
    <n v="1"/>
    <x v="0"/>
    <x v="0"/>
    <m/>
    <x v="4"/>
    <x v="17"/>
    <x v="1"/>
  </r>
  <r>
    <d v="2016-05-07T00:00:00"/>
    <s v="A3461050"/>
    <s v="B8078-9A"/>
    <s v="chin"/>
    <x v="0"/>
    <x v="0"/>
    <n v="1"/>
    <x v="0"/>
    <x v="0"/>
    <m/>
    <x v="4"/>
    <x v="17"/>
    <x v="1"/>
  </r>
  <r>
    <d v="2016-05-07T00:00:00"/>
    <s v="A3461017"/>
    <s v="B8960-16G"/>
    <s v="chin"/>
    <x v="0"/>
    <x v="9"/>
    <n v="1"/>
    <x v="0"/>
    <x v="0"/>
    <m/>
    <x v="4"/>
    <x v="17"/>
    <x v="1"/>
  </r>
  <r>
    <d v="2016-05-07T00:00:00"/>
    <s v="A3461912"/>
    <s v="B9604-5A"/>
    <s v="chin"/>
    <x v="0"/>
    <x v="2"/>
    <n v="1"/>
    <x v="0"/>
    <x v="0"/>
    <m/>
    <x v="4"/>
    <x v="17"/>
    <x v="1"/>
  </r>
  <r>
    <d v="2016-05-07T00:00:00"/>
    <s v="A3462118"/>
    <s v="B4410-9L"/>
    <s v="chin"/>
    <x v="0"/>
    <x v="3"/>
    <n v="1"/>
    <x v="0"/>
    <x v="0"/>
    <m/>
    <x v="4"/>
    <x v="17"/>
    <x v="1"/>
  </r>
  <r>
    <d v="2016-05-07T00:00:00"/>
    <s v="A3461910"/>
    <s v="B9604-5A"/>
    <s v="chin"/>
    <x v="0"/>
    <x v="3"/>
    <n v="1"/>
    <x v="0"/>
    <x v="0"/>
    <m/>
    <x v="4"/>
    <x v="17"/>
    <x v="1"/>
  </r>
  <r>
    <d v="2016-05-07T00:00:00"/>
    <s v="A3461313"/>
    <s v="B4320-5M"/>
    <s v="chin"/>
    <x v="0"/>
    <x v="3"/>
    <n v="1"/>
    <x v="0"/>
    <x v="0"/>
    <m/>
    <x v="4"/>
    <x v="17"/>
    <x v="1"/>
  </r>
  <r>
    <d v="2016-05-07T00:00:00"/>
    <s v="A3462572"/>
    <s v="B4302-5M"/>
    <s v="chin"/>
    <x v="0"/>
    <x v="3"/>
    <n v="1"/>
    <x v="0"/>
    <x v="0"/>
    <m/>
    <x v="4"/>
    <x v="17"/>
    <x v="1"/>
  </r>
  <r>
    <d v="2016-05-07T00:00:00"/>
    <s v="A3461591"/>
    <s v="B4309-5P"/>
    <s v="chin"/>
    <x v="0"/>
    <x v="3"/>
    <n v="1"/>
    <x v="0"/>
    <x v="0"/>
    <m/>
    <x v="4"/>
    <x v="17"/>
    <x v="1"/>
  </r>
  <r>
    <d v="2016-05-07T00:00:00"/>
    <s v="A3461597"/>
    <s v="B4309-5P"/>
    <s v="chin"/>
    <x v="0"/>
    <x v="1"/>
    <n v="1"/>
    <x v="0"/>
    <x v="0"/>
    <m/>
    <x v="4"/>
    <x v="17"/>
    <x v="1"/>
  </r>
  <r>
    <d v="2016-05-07T00:00:00"/>
    <s v="A3462570"/>
    <s v="B4302-5M"/>
    <s v="chin"/>
    <x v="0"/>
    <x v="3"/>
    <n v="1"/>
    <x v="0"/>
    <x v="0"/>
    <m/>
    <x v="4"/>
    <x v="17"/>
    <x v="1"/>
  </r>
  <r>
    <d v="2016-05-07T00:00:00"/>
    <s v="A3462111"/>
    <s v="B4410-9L"/>
    <s v="chin"/>
    <x v="0"/>
    <x v="1"/>
    <n v="1"/>
    <x v="0"/>
    <x v="0"/>
    <m/>
    <x v="4"/>
    <x v="17"/>
    <x v="1"/>
  </r>
  <r>
    <d v="2016-05-07T00:00:00"/>
    <s v="A3462111"/>
    <s v="B4410-9L"/>
    <s v="chin"/>
    <x v="0"/>
    <x v="3"/>
    <n v="1"/>
    <x v="0"/>
    <x v="0"/>
    <m/>
    <x v="4"/>
    <x v="17"/>
    <x v="1"/>
  </r>
  <r>
    <d v="2016-05-07T00:00:00"/>
    <s v="A3461305"/>
    <s v="B4320-5M"/>
    <s v="chin"/>
    <x v="0"/>
    <x v="3"/>
    <n v="1"/>
    <x v="0"/>
    <x v="0"/>
    <m/>
    <x v="4"/>
    <x v="17"/>
    <x v="1"/>
  </r>
  <r>
    <d v="2016-05-07T00:00:00"/>
    <s v="A3460037"/>
    <s v="B7670-9N"/>
    <s v="chin"/>
    <x v="0"/>
    <x v="3"/>
    <n v="1"/>
    <x v="0"/>
    <x v="0"/>
    <m/>
    <x v="4"/>
    <x v="17"/>
    <x v="1"/>
  </r>
  <r>
    <d v="2016-05-07T00:00:00"/>
    <s v="A3461624"/>
    <s v="B8004-9H"/>
    <s v="KELLY"/>
    <x v="0"/>
    <x v="2"/>
    <n v="1"/>
    <x v="0"/>
    <x v="0"/>
    <m/>
    <x v="4"/>
    <x v="17"/>
    <x v="1"/>
  </r>
  <r>
    <d v="2016-05-07T00:00:00"/>
    <s v="A3461628"/>
    <s v="B8004-9H"/>
    <s v="KELLY"/>
    <x v="0"/>
    <x v="9"/>
    <n v="1"/>
    <x v="0"/>
    <x v="0"/>
    <m/>
    <x v="4"/>
    <x v="17"/>
    <x v="1"/>
  </r>
  <r>
    <d v="2016-05-08T00:00:00"/>
    <s v="A3462961"/>
    <s v="B8029-9N"/>
    <s v="PEE"/>
    <x v="0"/>
    <x v="1"/>
    <n v="1"/>
    <x v="0"/>
    <x v="0"/>
    <m/>
    <x v="4"/>
    <x v="17"/>
    <x v="1"/>
  </r>
  <r>
    <d v="2016-05-08T00:00:00"/>
    <s v="A3461015"/>
    <s v="B8960-16G"/>
    <s v="PEE"/>
    <x v="0"/>
    <x v="1"/>
    <n v="3"/>
    <x v="0"/>
    <x v="0"/>
    <m/>
    <x v="4"/>
    <x v="17"/>
    <x v="1"/>
  </r>
  <r>
    <d v="2016-05-08T00:00:00"/>
    <s v="A3461868"/>
    <s v="B8960-16G"/>
    <s v="PEE"/>
    <x v="0"/>
    <x v="1"/>
    <n v="2"/>
    <x v="0"/>
    <x v="0"/>
    <m/>
    <x v="4"/>
    <x v="17"/>
    <x v="1"/>
  </r>
  <r>
    <d v="2016-05-08T00:00:00"/>
    <s v="A3462063"/>
    <s v="B8960-16G"/>
    <s v="PEE"/>
    <x v="0"/>
    <x v="1"/>
    <n v="1"/>
    <x v="0"/>
    <x v="0"/>
    <m/>
    <x v="4"/>
    <x v="17"/>
    <x v="1"/>
  </r>
  <r>
    <d v="2016-05-08T00:00:00"/>
    <s v="A3462957"/>
    <s v="B8029-9N"/>
    <s v="chin"/>
    <x v="0"/>
    <x v="0"/>
    <n v="2"/>
    <x v="0"/>
    <x v="0"/>
    <m/>
    <x v="4"/>
    <x v="17"/>
    <x v="1"/>
  </r>
  <r>
    <d v="2016-05-08T00:00:00"/>
    <s v="A3462959"/>
    <s v="B8029-9N"/>
    <s v="chin"/>
    <x v="0"/>
    <x v="0"/>
    <n v="2"/>
    <x v="0"/>
    <x v="0"/>
    <m/>
    <x v="4"/>
    <x v="17"/>
    <x v="1"/>
  </r>
  <r>
    <d v="2016-05-08T00:00:00"/>
    <s v="A3462071"/>
    <s v="B8960-16G"/>
    <s v="chin"/>
    <x v="0"/>
    <x v="3"/>
    <n v="1"/>
    <x v="0"/>
    <x v="0"/>
    <m/>
    <x v="4"/>
    <x v="17"/>
    <x v="1"/>
  </r>
  <r>
    <d v="2016-05-08T00:00:00"/>
    <s v="A3461871"/>
    <s v="B8960-16G"/>
    <s v="chin"/>
    <x v="0"/>
    <x v="3"/>
    <n v="1"/>
    <x v="0"/>
    <x v="0"/>
    <m/>
    <x v="4"/>
    <x v="17"/>
    <x v="1"/>
  </r>
  <r>
    <d v="2016-05-08T00:00:00"/>
    <s v="A3462962"/>
    <s v="B8029-9N"/>
    <s v="chin"/>
    <x v="0"/>
    <x v="3"/>
    <n v="1"/>
    <x v="0"/>
    <x v="0"/>
    <m/>
    <x v="4"/>
    <x v="17"/>
    <x v="1"/>
  </r>
  <r>
    <d v="2016-05-08T00:00:00"/>
    <s v="A3462956"/>
    <s v="B8029-9N"/>
    <s v="chin"/>
    <x v="0"/>
    <x v="1"/>
    <n v="1"/>
    <x v="0"/>
    <x v="0"/>
    <m/>
    <x v="4"/>
    <x v="17"/>
    <x v="1"/>
  </r>
  <r>
    <d v="2016-05-08T00:00:00"/>
    <s v="A3461630"/>
    <s v="B8004-9H"/>
    <s v="chin"/>
    <x v="0"/>
    <x v="2"/>
    <n v="1"/>
    <x v="0"/>
    <x v="0"/>
    <m/>
    <x v="4"/>
    <x v="17"/>
    <x v="1"/>
  </r>
  <r>
    <d v="2016-05-08T00:00:00"/>
    <s v="A3462965"/>
    <s v="B8029-9N"/>
    <s v="chin"/>
    <x v="0"/>
    <x v="1"/>
    <n v="1"/>
    <x v="0"/>
    <x v="0"/>
    <m/>
    <x v="4"/>
    <x v="17"/>
    <x v="1"/>
  </r>
  <r>
    <d v="2016-05-08T00:00:00"/>
    <s v="A3462067"/>
    <s v="B8960-16G"/>
    <s v="chin"/>
    <x v="0"/>
    <x v="2"/>
    <n v="1"/>
    <x v="0"/>
    <x v="0"/>
    <m/>
    <x v="4"/>
    <x v="17"/>
    <x v="1"/>
  </r>
  <r>
    <d v="2016-05-08T00:00:00"/>
    <s v="A3462532"/>
    <s v="B4403-9K"/>
    <s v="chin"/>
    <x v="0"/>
    <x v="1"/>
    <n v="2"/>
    <x v="0"/>
    <x v="0"/>
    <m/>
    <x v="4"/>
    <x v="17"/>
    <x v="1"/>
  </r>
  <r>
    <d v="2016-05-08T00:00:00"/>
    <s v="A3461307"/>
    <s v="B4320-5M"/>
    <s v="chin"/>
    <x v="0"/>
    <x v="3"/>
    <n v="1"/>
    <x v="0"/>
    <x v="0"/>
    <m/>
    <x v="4"/>
    <x v="17"/>
    <x v="1"/>
  </r>
  <r>
    <d v="2016-05-09T00:00:00"/>
    <s v="A3462073"/>
    <s v="B8960-16G"/>
    <s v="PEE"/>
    <x v="0"/>
    <x v="1"/>
    <n v="5"/>
    <x v="0"/>
    <x v="0"/>
    <m/>
    <x v="4"/>
    <x v="18"/>
    <x v="1"/>
  </r>
  <r>
    <d v="2016-05-09T00:00:00"/>
    <s v="A3462069"/>
    <s v="B8960-16G"/>
    <s v="PEE"/>
    <x v="0"/>
    <x v="1"/>
    <n v="6"/>
    <x v="0"/>
    <x v="0"/>
    <m/>
    <x v="4"/>
    <x v="18"/>
    <x v="1"/>
  </r>
  <r>
    <d v="2016-05-09T00:00:00"/>
    <s v="A3462958"/>
    <s v="B8029-9N"/>
    <s v="PEE"/>
    <x v="0"/>
    <x v="2"/>
    <n v="1"/>
    <x v="0"/>
    <x v="0"/>
    <m/>
    <x v="4"/>
    <x v="18"/>
    <x v="1"/>
  </r>
  <r>
    <d v="2016-05-09T00:00:00"/>
    <s v="A3462958"/>
    <s v="B8029-9N"/>
    <s v="PEE"/>
    <x v="0"/>
    <x v="1"/>
    <n v="5"/>
    <x v="0"/>
    <x v="0"/>
    <m/>
    <x v="4"/>
    <x v="18"/>
    <x v="1"/>
  </r>
  <r>
    <d v="2016-05-09T00:00:00"/>
    <s v="A3463652"/>
    <s v="B9604-5A"/>
    <s v="PEE"/>
    <x v="0"/>
    <x v="1"/>
    <n v="1"/>
    <x v="0"/>
    <x v="0"/>
    <m/>
    <x v="4"/>
    <x v="18"/>
    <x v="1"/>
  </r>
  <r>
    <d v="2016-05-09T00:00:00"/>
    <s v="A3462966"/>
    <s v="B8029-9N"/>
    <s v="PEE"/>
    <x v="0"/>
    <x v="1"/>
    <n v="4"/>
    <x v="0"/>
    <x v="0"/>
    <m/>
    <x v="4"/>
    <x v="18"/>
    <x v="1"/>
  </r>
  <r>
    <d v="2016-05-09T00:00:00"/>
    <s v="A3460248"/>
    <s v="B8029-9N"/>
    <s v="PEE"/>
    <x v="0"/>
    <x v="1"/>
    <n v="2"/>
    <x v="0"/>
    <x v="0"/>
    <m/>
    <x v="4"/>
    <x v="18"/>
    <x v="1"/>
  </r>
  <r>
    <d v="2016-05-09T00:00:00"/>
    <s v="A3461631"/>
    <s v="B8004-9H"/>
    <s v="PEE"/>
    <x v="0"/>
    <x v="2"/>
    <n v="1"/>
    <x v="0"/>
    <x v="0"/>
    <m/>
    <x v="4"/>
    <x v="18"/>
    <x v="1"/>
  </r>
  <r>
    <d v="2016-05-09T00:00:00"/>
    <s v="A3461631"/>
    <s v="B8004-9H"/>
    <s v="PEE"/>
    <x v="0"/>
    <x v="1"/>
    <n v="1"/>
    <x v="0"/>
    <x v="0"/>
    <m/>
    <x v="4"/>
    <x v="18"/>
    <x v="1"/>
  </r>
  <r>
    <d v="2016-05-09T00:00:00"/>
    <s v="A3462072"/>
    <s v="B8960-16G"/>
    <s v="PEE"/>
    <x v="0"/>
    <x v="2"/>
    <n v="1"/>
    <x v="0"/>
    <x v="0"/>
    <m/>
    <x v="4"/>
    <x v="18"/>
    <x v="1"/>
  </r>
  <r>
    <d v="2016-05-09T00:00:00"/>
    <s v="A3462072"/>
    <s v="B8960-16G"/>
    <s v="PEE"/>
    <x v="0"/>
    <x v="1"/>
    <n v="3"/>
    <x v="0"/>
    <x v="0"/>
    <m/>
    <x v="4"/>
    <x v="18"/>
    <x v="1"/>
  </r>
  <r>
    <d v="2016-05-09T00:00:00"/>
    <s v="A3462072"/>
    <s v="B8960-16G"/>
    <s v="PEE"/>
    <x v="0"/>
    <x v="3"/>
    <n v="3"/>
    <x v="0"/>
    <x v="0"/>
    <m/>
    <x v="4"/>
    <x v="18"/>
    <x v="1"/>
  </r>
  <r>
    <d v="2016-05-09T00:00:00"/>
    <s v="A3462573"/>
    <s v="B4302-5M"/>
    <s v="PEE"/>
    <x v="0"/>
    <x v="1"/>
    <n v="1"/>
    <x v="0"/>
    <x v="0"/>
    <m/>
    <x v="4"/>
    <x v="18"/>
    <x v="1"/>
  </r>
  <r>
    <d v="2016-05-09T00:00:00"/>
    <s v="A3460250"/>
    <s v="B8029-9N"/>
    <s v="KELLY"/>
    <x v="0"/>
    <x v="1"/>
    <n v="1"/>
    <x v="0"/>
    <x v="0"/>
    <m/>
    <x v="4"/>
    <x v="18"/>
    <x v="1"/>
  </r>
  <r>
    <d v="2016-05-09T00:00:00"/>
    <s v="A3460250"/>
    <s v="B8029-9N"/>
    <s v="KELLY"/>
    <x v="0"/>
    <x v="9"/>
    <n v="1"/>
    <x v="0"/>
    <x v="0"/>
    <m/>
    <x v="4"/>
    <x v="18"/>
    <x v="1"/>
  </r>
  <r>
    <d v="2016-05-09T00:00:00"/>
    <s v="A3460251"/>
    <s v="B8029-9N"/>
    <s v="KELLY"/>
    <x v="0"/>
    <x v="3"/>
    <n v="2"/>
    <x v="0"/>
    <x v="0"/>
    <m/>
    <x v="4"/>
    <x v="18"/>
    <x v="1"/>
  </r>
  <r>
    <d v="2016-05-09T00:00:00"/>
    <s v="A3462066"/>
    <s v="B8960-16G"/>
    <s v="KELLY"/>
    <x v="0"/>
    <x v="3"/>
    <n v="2"/>
    <x v="0"/>
    <x v="0"/>
    <m/>
    <x v="4"/>
    <x v="18"/>
    <x v="1"/>
  </r>
  <r>
    <d v="2016-05-09T00:00:00"/>
    <s v="A3462836"/>
    <s v="B8960-16G"/>
    <s v="KELLY"/>
    <x v="0"/>
    <x v="1"/>
    <n v="1"/>
    <x v="0"/>
    <x v="0"/>
    <m/>
    <x v="4"/>
    <x v="18"/>
    <x v="1"/>
  </r>
  <r>
    <d v="2016-05-09T00:00:00"/>
    <s v="A3462836"/>
    <s v="B8960-16G"/>
    <s v="KELLY"/>
    <x v="0"/>
    <x v="3"/>
    <n v="2"/>
    <x v="0"/>
    <x v="0"/>
    <m/>
    <x v="4"/>
    <x v="18"/>
    <x v="1"/>
  </r>
  <r>
    <d v="2016-05-09T00:00:00"/>
    <s v="A3462836"/>
    <s v="B8960-16G"/>
    <s v="KELLY"/>
    <x v="0"/>
    <x v="9"/>
    <n v="1"/>
    <x v="0"/>
    <x v="0"/>
    <m/>
    <x v="4"/>
    <x v="18"/>
    <x v="1"/>
  </r>
  <r>
    <d v="2016-05-09T00:00:00"/>
    <s v="A3462080"/>
    <s v="B8960-16G"/>
    <s v="KELLY"/>
    <x v="0"/>
    <x v="3"/>
    <n v="2"/>
    <x v="0"/>
    <x v="0"/>
    <m/>
    <x v="4"/>
    <x v="18"/>
    <x v="1"/>
  </r>
  <r>
    <d v="2016-05-09T00:00:00"/>
    <s v="A3462080"/>
    <s v="B8960-16G"/>
    <s v="KELLY"/>
    <x v="0"/>
    <x v="8"/>
    <n v="3"/>
    <x v="0"/>
    <x v="0"/>
    <m/>
    <x v="4"/>
    <x v="18"/>
    <x v="1"/>
  </r>
  <r>
    <d v="2016-05-09T00:00:00"/>
    <s v="A3462837"/>
    <s v="B8960-16G"/>
    <s v="KELLY"/>
    <x v="0"/>
    <x v="3"/>
    <n v="1"/>
    <x v="0"/>
    <x v="0"/>
    <m/>
    <x v="4"/>
    <x v="18"/>
    <x v="1"/>
  </r>
  <r>
    <d v="2016-05-09T00:00:00"/>
    <s v="A3462079"/>
    <s v="B8960-16G"/>
    <s v="KELLY"/>
    <x v="0"/>
    <x v="1"/>
    <n v="1"/>
    <x v="0"/>
    <x v="0"/>
    <m/>
    <x v="4"/>
    <x v="18"/>
    <x v="1"/>
  </r>
  <r>
    <d v="2016-05-09T00:00:00"/>
    <s v="A3462079"/>
    <s v="B8960-16G"/>
    <s v="KELLY"/>
    <x v="0"/>
    <x v="3"/>
    <n v="2"/>
    <x v="0"/>
    <x v="0"/>
    <m/>
    <x v="4"/>
    <x v="18"/>
    <x v="1"/>
  </r>
  <r>
    <d v="2016-05-09T00:00:00"/>
    <s v="A3462079"/>
    <s v="B8960-16G"/>
    <s v="KELLY"/>
    <x v="0"/>
    <x v="8"/>
    <n v="1"/>
    <x v="0"/>
    <x v="0"/>
    <m/>
    <x v="4"/>
    <x v="18"/>
    <x v="1"/>
  </r>
  <r>
    <d v="2016-05-09T00:00:00"/>
    <s v="A3461014"/>
    <s v="B8960-16G"/>
    <s v="KELLY"/>
    <x v="0"/>
    <x v="2"/>
    <n v="4"/>
    <x v="0"/>
    <x v="0"/>
    <m/>
    <x v="4"/>
    <x v="18"/>
    <x v="1"/>
  </r>
  <r>
    <d v="2016-05-09T00:00:00"/>
    <s v="A3461014"/>
    <s v="B8960-16G"/>
    <s v="KELLY"/>
    <x v="0"/>
    <x v="1"/>
    <n v="2"/>
    <x v="0"/>
    <x v="0"/>
    <m/>
    <x v="4"/>
    <x v="18"/>
    <x v="1"/>
  </r>
  <r>
    <d v="2016-05-09T00:00:00"/>
    <s v="A3461014"/>
    <s v="B8960-16G"/>
    <s v="KELLY"/>
    <x v="0"/>
    <x v="3"/>
    <n v="1"/>
    <x v="0"/>
    <x v="0"/>
    <m/>
    <x v="4"/>
    <x v="18"/>
    <x v="1"/>
  </r>
  <r>
    <d v="2016-05-09T00:00:00"/>
    <s v="A3463591"/>
    <s v="B8960-16G"/>
    <s v="KELLY"/>
    <x v="0"/>
    <x v="1"/>
    <n v="1"/>
    <x v="0"/>
    <x v="0"/>
    <m/>
    <x v="4"/>
    <x v="18"/>
    <x v="1"/>
  </r>
  <r>
    <d v="2016-05-09T00:00:00"/>
    <s v="A3461016"/>
    <s v="B8960-16G"/>
    <s v="KELLY"/>
    <x v="0"/>
    <x v="1"/>
    <n v="1"/>
    <x v="0"/>
    <x v="0"/>
    <m/>
    <x v="4"/>
    <x v="18"/>
    <x v="1"/>
  </r>
  <r>
    <d v="2016-05-10T00:00:00"/>
    <s v="A3462075"/>
    <s v="B8960-16G"/>
    <s v="kia"/>
    <x v="0"/>
    <x v="1"/>
    <n v="2"/>
    <x v="0"/>
    <x v="0"/>
    <m/>
    <x v="4"/>
    <x v="18"/>
    <x v="1"/>
  </r>
  <r>
    <d v="2016-05-10T00:00:00"/>
    <s v="A3462842"/>
    <s v="B8960-16G"/>
    <s v="kia"/>
    <x v="0"/>
    <x v="1"/>
    <n v="1"/>
    <x v="0"/>
    <x v="0"/>
    <m/>
    <x v="4"/>
    <x v="18"/>
    <x v="1"/>
  </r>
  <r>
    <d v="2016-05-10T00:00:00"/>
    <s v="A3463648"/>
    <s v="B9604-5A"/>
    <s v="kia"/>
    <x v="0"/>
    <x v="1"/>
    <n v="1"/>
    <x v="0"/>
    <x v="0"/>
    <m/>
    <x v="4"/>
    <x v="18"/>
    <x v="1"/>
  </r>
  <r>
    <d v="2016-05-10T00:00:00"/>
    <s v="A3463648"/>
    <s v="B9604-5A"/>
    <s v="kia"/>
    <x v="0"/>
    <x v="3"/>
    <n v="8"/>
    <x v="0"/>
    <x v="0"/>
    <m/>
    <x v="4"/>
    <x v="18"/>
    <x v="1"/>
  </r>
  <r>
    <d v="2016-05-10T00:00:00"/>
    <s v="A3463746"/>
    <s v="B9604-5A"/>
    <s v="kia"/>
    <x v="0"/>
    <x v="3"/>
    <n v="8"/>
    <x v="0"/>
    <x v="0"/>
    <m/>
    <x v="4"/>
    <x v="18"/>
    <x v="1"/>
  </r>
  <r>
    <d v="2016-05-10T00:00:00"/>
    <s v="A3463645"/>
    <s v="B9604-5A"/>
    <s v="kia"/>
    <x v="0"/>
    <x v="3"/>
    <n v="5"/>
    <x v="0"/>
    <x v="0"/>
    <m/>
    <x v="4"/>
    <x v="18"/>
    <x v="1"/>
  </r>
  <r>
    <d v="2016-05-10T00:00:00"/>
    <s v="A3463734"/>
    <s v="B9604-5A"/>
    <s v="kia"/>
    <x v="0"/>
    <x v="3"/>
    <n v="8"/>
    <x v="0"/>
    <x v="0"/>
    <m/>
    <x v="4"/>
    <x v="18"/>
    <x v="1"/>
  </r>
  <r>
    <d v="2016-05-10T00:00:00"/>
    <s v="A3463741"/>
    <s v="B9604-5A"/>
    <s v="kia"/>
    <x v="0"/>
    <x v="1"/>
    <n v="2"/>
    <x v="0"/>
    <x v="0"/>
    <m/>
    <x v="4"/>
    <x v="18"/>
    <x v="1"/>
  </r>
  <r>
    <d v="2016-05-10T00:00:00"/>
    <s v="A3463737"/>
    <s v="B9604-5A"/>
    <s v="kia"/>
    <x v="0"/>
    <x v="1"/>
    <n v="1"/>
    <x v="0"/>
    <x v="0"/>
    <m/>
    <x v="4"/>
    <x v="18"/>
    <x v="1"/>
  </r>
  <r>
    <d v="2016-05-10T00:00:00"/>
    <s v="A3462838"/>
    <s v="B8960-16G"/>
    <s v="kia"/>
    <x v="0"/>
    <x v="2"/>
    <n v="1"/>
    <x v="0"/>
    <x v="0"/>
    <m/>
    <x v="4"/>
    <x v="18"/>
    <x v="1"/>
  </r>
  <r>
    <d v="2016-05-10T00:00:00"/>
    <s v="A3462838"/>
    <s v="B8960-16G"/>
    <s v="kia"/>
    <x v="0"/>
    <x v="0"/>
    <n v="1"/>
    <x v="0"/>
    <x v="0"/>
    <m/>
    <x v="4"/>
    <x v="18"/>
    <x v="1"/>
  </r>
  <r>
    <d v="2016-05-10T00:00:00"/>
    <s v="A3462838"/>
    <s v="B8960-16G"/>
    <s v="kia"/>
    <x v="0"/>
    <x v="1"/>
    <n v="3"/>
    <x v="0"/>
    <x v="0"/>
    <m/>
    <x v="4"/>
    <x v="18"/>
    <x v="1"/>
  </r>
  <r>
    <d v="2016-05-10T00:00:00"/>
    <s v="A3462835"/>
    <s v="B8960-16G"/>
    <s v="kia"/>
    <x v="0"/>
    <x v="0"/>
    <n v="3"/>
    <x v="0"/>
    <x v="0"/>
    <m/>
    <x v="4"/>
    <x v="18"/>
    <x v="1"/>
  </r>
  <r>
    <d v="2016-05-10T00:00:00"/>
    <s v="A3462835"/>
    <s v="B8960-16G"/>
    <s v="kia"/>
    <x v="0"/>
    <x v="1"/>
    <n v="1"/>
    <x v="0"/>
    <x v="0"/>
    <m/>
    <x v="4"/>
    <x v="18"/>
    <x v="1"/>
  </r>
  <r>
    <d v="2016-05-10T00:00:00"/>
    <s v="A3462835"/>
    <s v="B8960-16G"/>
    <s v="kia"/>
    <x v="0"/>
    <x v="3"/>
    <n v="1"/>
    <x v="0"/>
    <x v="0"/>
    <m/>
    <x v="4"/>
    <x v="18"/>
    <x v="1"/>
  </r>
  <r>
    <d v="2016-05-10T00:00:00"/>
    <s v="A3463633"/>
    <s v="B8962-16I"/>
    <s v="kia"/>
    <x v="0"/>
    <x v="2"/>
    <n v="3"/>
    <x v="0"/>
    <x v="0"/>
    <m/>
    <x v="4"/>
    <x v="18"/>
    <x v="1"/>
  </r>
  <r>
    <d v="2016-05-10T00:00:00"/>
    <s v="A3463633"/>
    <s v="B8962-16I"/>
    <s v="kia"/>
    <x v="0"/>
    <x v="1"/>
    <n v="4"/>
    <x v="0"/>
    <x v="0"/>
    <m/>
    <x v="4"/>
    <x v="18"/>
    <x v="1"/>
  </r>
  <r>
    <d v="2016-05-10T00:00:00"/>
    <s v="A3463943"/>
    <s v="B8960-16G"/>
    <s v="PEE"/>
    <x v="0"/>
    <x v="2"/>
    <n v="2"/>
    <x v="0"/>
    <x v="0"/>
    <m/>
    <x v="4"/>
    <x v="18"/>
    <x v="1"/>
  </r>
  <r>
    <d v="2016-05-10T00:00:00"/>
    <s v="A3463943"/>
    <s v="B8960-16G"/>
    <s v="PEE"/>
    <x v="0"/>
    <x v="1"/>
    <n v="1"/>
    <x v="0"/>
    <x v="0"/>
    <m/>
    <x v="4"/>
    <x v="18"/>
    <x v="1"/>
  </r>
  <r>
    <d v="2016-05-10T00:00:00"/>
    <s v="A3462843"/>
    <s v="B8960-16G"/>
    <s v="PEE"/>
    <x v="0"/>
    <x v="3"/>
    <n v="1"/>
    <x v="0"/>
    <x v="0"/>
    <m/>
    <x v="4"/>
    <x v="18"/>
    <x v="1"/>
  </r>
  <r>
    <d v="2016-05-10T00:00:00"/>
    <s v="A3460255"/>
    <s v="B8029-9N"/>
    <s v="PEE"/>
    <x v="0"/>
    <x v="2"/>
    <n v="1"/>
    <x v="0"/>
    <x v="0"/>
    <m/>
    <x v="4"/>
    <x v="18"/>
    <x v="1"/>
  </r>
  <r>
    <d v="2016-05-10T00:00:00"/>
    <s v="A3460255"/>
    <s v="B8029-9N"/>
    <s v="PEE"/>
    <x v="0"/>
    <x v="0"/>
    <n v="3"/>
    <x v="0"/>
    <x v="0"/>
    <m/>
    <x v="4"/>
    <x v="18"/>
    <x v="1"/>
  </r>
  <r>
    <d v="2016-05-10T00:00:00"/>
    <s v="A3463643"/>
    <s v="B9604-5A"/>
    <s v="KELLY"/>
    <x v="0"/>
    <x v="2"/>
    <n v="1"/>
    <x v="0"/>
    <x v="0"/>
    <m/>
    <x v="4"/>
    <x v="18"/>
    <x v="1"/>
  </r>
  <r>
    <d v="2016-05-10T00:00:00"/>
    <s v="A3463643"/>
    <s v="B9604-5A"/>
    <s v="KELLY"/>
    <x v="0"/>
    <x v="3"/>
    <n v="1"/>
    <x v="0"/>
    <x v="0"/>
    <m/>
    <x v="4"/>
    <x v="18"/>
    <x v="1"/>
  </r>
  <r>
    <d v="2016-05-10T00:00:00"/>
    <s v="A3462844"/>
    <s v="B8960-16G"/>
    <s v="KELLY"/>
    <x v="0"/>
    <x v="2"/>
    <n v="1"/>
    <x v="0"/>
    <x v="0"/>
    <m/>
    <x v="4"/>
    <x v="18"/>
    <x v="1"/>
  </r>
  <r>
    <d v="2016-05-10T00:00:00"/>
    <s v="P1025147"/>
    <s v="B4383-10W"/>
    <s v="KELLY"/>
    <x v="0"/>
    <x v="0"/>
    <n v="1"/>
    <x v="0"/>
    <x v="0"/>
    <m/>
    <x v="4"/>
    <x v="18"/>
    <x v="1"/>
  </r>
  <r>
    <d v="2016-05-10T00:00:00"/>
    <s v="A3460256"/>
    <s v="B8029-9N"/>
    <s v="KELLY"/>
    <x v="0"/>
    <x v="0"/>
    <n v="1"/>
    <x v="0"/>
    <x v="0"/>
    <m/>
    <x v="4"/>
    <x v="18"/>
    <x v="1"/>
  </r>
  <r>
    <d v="2016-05-10T00:00:00"/>
    <s v="A3460256"/>
    <s v="B8029-9N"/>
    <s v="KELLY"/>
    <x v="0"/>
    <x v="1"/>
    <n v="1"/>
    <x v="0"/>
    <x v="0"/>
    <m/>
    <x v="4"/>
    <x v="18"/>
    <x v="1"/>
  </r>
  <r>
    <d v="2016-05-10T00:00:00"/>
    <s v="A3461864"/>
    <s v="B8960-16G"/>
    <s v="KELLY"/>
    <x v="0"/>
    <x v="1"/>
    <n v="5"/>
    <x v="0"/>
    <x v="0"/>
    <m/>
    <x v="4"/>
    <x v="18"/>
    <x v="1"/>
  </r>
  <r>
    <d v="2016-05-10T00:00:00"/>
    <s v="A3461864"/>
    <s v="B8960-16G"/>
    <s v="KELLY"/>
    <x v="0"/>
    <x v="3"/>
    <n v="5"/>
    <x v="0"/>
    <x v="0"/>
    <m/>
    <x v="4"/>
    <x v="18"/>
    <x v="1"/>
  </r>
  <r>
    <d v="2016-05-10T00:00:00"/>
    <s v="A3464280"/>
    <s v="B8960-16G"/>
    <s v="KELLY"/>
    <x v="0"/>
    <x v="0"/>
    <n v="2"/>
    <x v="0"/>
    <x v="0"/>
    <m/>
    <x v="4"/>
    <x v="18"/>
    <x v="1"/>
  </r>
  <r>
    <d v="2016-05-10T00:00:00"/>
    <s v="A3463634"/>
    <s v="B8962-16I"/>
    <s v="KELLY"/>
    <x v="0"/>
    <x v="0"/>
    <n v="1"/>
    <x v="0"/>
    <x v="0"/>
    <m/>
    <x v="4"/>
    <x v="18"/>
    <x v="1"/>
  </r>
  <r>
    <d v="2016-05-10T00:00:00"/>
    <s v="A3463634"/>
    <s v="B8962-16I"/>
    <s v="KELLY"/>
    <x v="0"/>
    <x v="3"/>
    <n v="3"/>
    <x v="0"/>
    <x v="0"/>
    <m/>
    <x v="4"/>
    <x v="18"/>
    <x v="1"/>
  </r>
  <r>
    <d v="2016-05-10T00:00:00"/>
    <s v="A3462839"/>
    <s v="B8960-16G"/>
    <s v="KELLY"/>
    <x v="0"/>
    <x v="13"/>
    <n v="1"/>
    <x v="0"/>
    <x v="0"/>
    <m/>
    <x v="4"/>
    <x v="18"/>
    <x v="1"/>
  </r>
  <r>
    <d v="2016-05-10T00:00:00"/>
    <s v="A3463716"/>
    <s v="B4319-5P"/>
    <s v="KELLY"/>
    <x v="0"/>
    <x v="0"/>
    <n v="1"/>
    <x v="0"/>
    <x v="0"/>
    <m/>
    <x v="4"/>
    <x v="18"/>
    <x v="1"/>
  </r>
  <r>
    <d v="2016-05-11T00:00:00"/>
    <s v="A3463727"/>
    <s v="B4405-9L"/>
    <s v="PEE"/>
    <x v="0"/>
    <x v="1"/>
    <n v="1"/>
    <x v="0"/>
    <x v="0"/>
    <m/>
    <x v="4"/>
    <x v="18"/>
    <x v="1"/>
  </r>
  <r>
    <d v="2016-05-11T00:00:00"/>
    <s v="A3464235"/>
    <s v="B8960-16G"/>
    <s v="PEE"/>
    <x v="0"/>
    <x v="0"/>
    <n v="2"/>
    <x v="0"/>
    <x v="0"/>
    <m/>
    <x v="4"/>
    <x v="18"/>
    <x v="1"/>
  </r>
  <r>
    <d v="2016-05-11T00:00:00"/>
    <s v="A3464235"/>
    <s v="B8960-16G"/>
    <s v="PEE"/>
    <x v="0"/>
    <x v="1"/>
    <n v="1"/>
    <x v="0"/>
    <x v="0"/>
    <m/>
    <x v="4"/>
    <x v="18"/>
    <x v="1"/>
  </r>
  <r>
    <d v="2016-05-11T00:00:00"/>
    <s v="A3464279"/>
    <s v="B8960-16G"/>
    <s v="PEE"/>
    <x v="0"/>
    <x v="1"/>
    <n v="3"/>
    <x v="0"/>
    <x v="0"/>
    <m/>
    <x v="4"/>
    <x v="18"/>
    <x v="1"/>
  </r>
  <r>
    <d v="2016-05-11T00:00:00"/>
    <s v="A3463635"/>
    <s v="B8962-16I"/>
    <s v="PEE"/>
    <x v="0"/>
    <x v="1"/>
    <n v="3"/>
    <x v="0"/>
    <x v="0"/>
    <m/>
    <x v="4"/>
    <x v="18"/>
    <x v="1"/>
  </r>
  <r>
    <d v="2016-05-11T00:00:00"/>
    <s v="A3463636"/>
    <s v="B8962-16I"/>
    <s v="PEE"/>
    <x v="0"/>
    <x v="2"/>
    <n v="1"/>
    <x v="0"/>
    <x v="0"/>
    <m/>
    <x v="4"/>
    <x v="18"/>
    <x v="1"/>
  </r>
  <r>
    <d v="2016-05-11T00:00:00"/>
    <s v="A3463894"/>
    <s v="B4321-5P"/>
    <s v="PEE"/>
    <x v="0"/>
    <x v="1"/>
    <n v="1"/>
    <x v="0"/>
    <x v="0"/>
    <m/>
    <x v="4"/>
    <x v="18"/>
    <x v="1"/>
  </r>
  <r>
    <d v="2016-05-11T00:00:00"/>
    <s v="A3464119"/>
    <s v="B8025-9U"/>
    <s v="PEE"/>
    <x v="0"/>
    <x v="2"/>
    <n v="2"/>
    <x v="0"/>
    <x v="0"/>
    <m/>
    <x v="4"/>
    <x v="18"/>
    <x v="1"/>
  </r>
  <r>
    <d v="2016-05-11T00:00:00"/>
    <s v="A3464119"/>
    <s v="B8025-9U"/>
    <s v="PEE"/>
    <x v="0"/>
    <x v="1"/>
    <n v="2"/>
    <x v="0"/>
    <x v="0"/>
    <m/>
    <x v="4"/>
    <x v="18"/>
    <x v="1"/>
  </r>
  <r>
    <d v="2016-05-11T00:00:00"/>
    <s v="A3464417"/>
    <s v="B9604-5A"/>
    <s v="PEE"/>
    <x v="0"/>
    <x v="0"/>
    <n v="1"/>
    <x v="0"/>
    <x v="0"/>
    <m/>
    <x v="4"/>
    <x v="18"/>
    <x v="1"/>
  </r>
  <r>
    <d v="2016-05-11T00:00:00"/>
    <s v="A3464417"/>
    <s v="B9604-5A"/>
    <s v="PEE"/>
    <x v="0"/>
    <x v="1"/>
    <n v="1"/>
    <x v="0"/>
    <x v="0"/>
    <m/>
    <x v="4"/>
    <x v="18"/>
    <x v="1"/>
  </r>
  <r>
    <d v="2016-05-11T00:00:00"/>
    <s v="A3464225"/>
    <s v="B4405-9L"/>
    <s v="KELLY"/>
    <x v="0"/>
    <x v="8"/>
    <n v="3"/>
    <x v="0"/>
    <x v="0"/>
    <m/>
    <x v="4"/>
    <x v="18"/>
    <x v="1"/>
  </r>
  <r>
    <d v="2016-05-11T00:00:00"/>
    <s v="A3463731"/>
    <s v="B4405-9L"/>
    <s v="KELLY"/>
    <x v="0"/>
    <x v="8"/>
    <n v="1"/>
    <x v="0"/>
    <x v="0"/>
    <m/>
    <x v="4"/>
    <x v="18"/>
    <x v="1"/>
  </r>
  <r>
    <d v="2016-05-11T00:00:00"/>
    <s v="A3463718"/>
    <s v="B4319-5P"/>
    <s v="KELLY"/>
    <x v="0"/>
    <x v="3"/>
    <n v="3"/>
    <x v="0"/>
    <x v="0"/>
    <m/>
    <x v="4"/>
    <x v="18"/>
    <x v="1"/>
  </r>
  <r>
    <d v="2016-05-11T00:00:00"/>
    <s v="A3464309"/>
    <s v="B9604-5A"/>
    <s v="KELLY"/>
    <x v="0"/>
    <x v="2"/>
    <n v="1"/>
    <x v="0"/>
    <x v="0"/>
    <m/>
    <x v="4"/>
    <x v="18"/>
    <x v="1"/>
  </r>
  <r>
    <d v="2016-05-12T00:00:00"/>
    <s v="A3464111"/>
    <s v="B8025-9U"/>
    <s v="M.JOTHI"/>
    <x v="0"/>
    <x v="0"/>
    <n v="2"/>
    <x v="0"/>
    <x v="0"/>
    <m/>
    <x v="4"/>
    <x v="18"/>
    <x v="1"/>
  </r>
  <r>
    <d v="2016-05-12T00:00:00"/>
    <s v="A3464866"/>
    <s v="B8025-9U"/>
    <s v="M.JOTHI"/>
    <x v="0"/>
    <x v="0"/>
    <n v="1"/>
    <x v="0"/>
    <x v="0"/>
    <m/>
    <x v="4"/>
    <x v="18"/>
    <x v="1"/>
  </r>
  <r>
    <d v="2016-05-12T00:00:00"/>
    <s v="A3464624"/>
    <s v="B4313-5P"/>
    <s v="M.JOTHI"/>
    <x v="0"/>
    <x v="0"/>
    <n v="1"/>
    <x v="0"/>
    <x v="0"/>
    <m/>
    <x v="4"/>
    <x v="18"/>
    <x v="1"/>
  </r>
  <r>
    <d v="2016-05-12T00:00:00"/>
    <s v="A3464019"/>
    <s v="B4403-9K"/>
    <s v="M.JOTHI"/>
    <x v="0"/>
    <x v="8"/>
    <n v="1"/>
    <x v="0"/>
    <x v="0"/>
    <m/>
    <x v="4"/>
    <x v="18"/>
    <x v="1"/>
  </r>
  <r>
    <d v="2016-05-12T00:00:00"/>
    <s v="A3464018"/>
    <s v="B4403-9K"/>
    <s v="M.JOTHI"/>
    <x v="0"/>
    <x v="2"/>
    <n v="2"/>
    <x v="0"/>
    <x v="0"/>
    <m/>
    <x v="4"/>
    <x v="18"/>
    <x v="1"/>
  </r>
  <r>
    <d v="2016-05-12T00:00:00"/>
    <s v="A3464018"/>
    <s v="B4403-9K"/>
    <s v="M.JOTHI"/>
    <x v="0"/>
    <x v="0"/>
    <n v="1"/>
    <x v="0"/>
    <x v="0"/>
    <m/>
    <x v="4"/>
    <x v="18"/>
    <x v="1"/>
  </r>
  <r>
    <d v="2016-05-12T00:00:00"/>
    <s v="A3464269"/>
    <s v="B8960-16G"/>
    <s v="M.JOTHI"/>
    <x v="0"/>
    <x v="2"/>
    <n v="1"/>
    <x v="0"/>
    <x v="0"/>
    <m/>
    <x v="4"/>
    <x v="18"/>
    <x v="1"/>
  </r>
  <r>
    <d v="2016-05-12T00:00:00"/>
    <s v="A3464023"/>
    <s v="B4403-9K"/>
    <s v="KELLY"/>
    <x v="0"/>
    <x v="0"/>
    <n v="1"/>
    <x v="0"/>
    <x v="0"/>
    <m/>
    <x v="4"/>
    <x v="18"/>
    <x v="1"/>
  </r>
  <r>
    <d v="2016-05-12T00:00:00"/>
    <s v="A3464023"/>
    <s v="B4403-9K"/>
    <s v="KELLY"/>
    <x v="0"/>
    <x v="3"/>
    <n v="7"/>
    <x v="0"/>
    <x v="0"/>
    <m/>
    <x v="4"/>
    <x v="18"/>
    <x v="1"/>
  </r>
  <r>
    <d v="2016-05-12T00:00:00"/>
    <s v="A3464626"/>
    <s v="B4313-5P"/>
    <s v="KELLY"/>
    <x v="0"/>
    <x v="1"/>
    <n v="1"/>
    <x v="0"/>
    <x v="0"/>
    <m/>
    <x v="4"/>
    <x v="18"/>
    <x v="1"/>
  </r>
  <r>
    <d v="2016-05-12T00:00:00"/>
    <s v="A3464626"/>
    <s v="B4313-5P"/>
    <s v="KELLY"/>
    <x v="0"/>
    <x v="3"/>
    <n v="1"/>
    <x v="0"/>
    <x v="0"/>
    <m/>
    <x v="4"/>
    <x v="18"/>
    <x v="1"/>
  </r>
  <r>
    <d v="2016-05-12T00:00:00"/>
    <s v="A3463639"/>
    <s v="B8962-16I"/>
    <s v="KELLY"/>
    <x v="0"/>
    <x v="2"/>
    <n v="2"/>
    <x v="0"/>
    <x v="0"/>
    <m/>
    <x v="4"/>
    <x v="18"/>
    <x v="1"/>
  </r>
  <r>
    <d v="2016-05-12T00:00:00"/>
    <s v="A3464029"/>
    <s v="B8960-16G"/>
    <s v="KELLY"/>
    <x v="0"/>
    <x v="1"/>
    <n v="2"/>
    <x v="0"/>
    <x v="0"/>
    <m/>
    <x v="4"/>
    <x v="18"/>
    <x v="1"/>
  </r>
  <r>
    <d v="2016-05-12T00:00:00"/>
    <s v="A3464232"/>
    <s v="B8962-16I"/>
    <s v="KELLY"/>
    <x v="0"/>
    <x v="3"/>
    <n v="1"/>
    <x v="0"/>
    <x v="0"/>
    <m/>
    <x v="4"/>
    <x v="18"/>
    <x v="1"/>
  </r>
  <r>
    <d v="2016-05-12T00:00:00"/>
    <s v="A3464026"/>
    <s v="B8960-16G"/>
    <s v="KELLY"/>
    <x v="0"/>
    <x v="1"/>
    <n v="1"/>
    <x v="0"/>
    <x v="0"/>
    <m/>
    <x v="4"/>
    <x v="18"/>
    <x v="1"/>
  </r>
  <r>
    <d v="2016-05-12T00:00:00"/>
    <s v="A3464239"/>
    <s v="B8960-16G"/>
    <s v="KELLY"/>
    <x v="0"/>
    <x v="3"/>
    <n v="4"/>
    <x v="0"/>
    <x v="0"/>
    <m/>
    <x v="4"/>
    <x v="18"/>
    <x v="1"/>
  </r>
  <r>
    <d v="2016-05-12T00:00:00"/>
    <s v="A3464306"/>
    <s v="B9604-5A"/>
    <s v="KELLY"/>
    <x v="0"/>
    <x v="2"/>
    <n v="1"/>
    <x v="0"/>
    <x v="0"/>
    <m/>
    <x v="4"/>
    <x v="18"/>
    <x v="1"/>
  </r>
  <r>
    <d v="2016-05-12T00:00:00"/>
    <s v="A3464241"/>
    <s v="B8960-16G"/>
    <s v="KELLY"/>
    <x v="0"/>
    <x v="2"/>
    <n v="1"/>
    <x v="0"/>
    <x v="0"/>
    <m/>
    <x v="4"/>
    <x v="18"/>
    <x v="1"/>
  </r>
  <r>
    <d v="2016-05-12T00:00:00"/>
    <s v="A3464241"/>
    <s v="B8960-16G"/>
    <s v="KELLY"/>
    <x v="0"/>
    <x v="3"/>
    <n v="1"/>
    <x v="0"/>
    <x v="0"/>
    <m/>
    <x v="4"/>
    <x v="18"/>
    <x v="1"/>
  </r>
  <r>
    <d v="2016-05-13T00:00:00"/>
    <s v="A3464238"/>
    <s v="B8960-16G"/>
    <s v="KELLY"/>
    <x v="0"/>
    <x v="2"/>
    <n v="1"/>
    <x v="0"/>
    <x v="0"/>
    <m/>
    <x v="4"/>
    <x v="18"/>
    <x v="1"/>
  </r>
  <r>
    <d v="2016-05-13T00:00:00"/>
    <s v="A3464238"/>
    <s v="B8960-16G"/>
    <s v="KELLY"/>
    <x v="0"/>
    <x v="0"/>
    <n v="1"/>
    <x v="0"/>
    <x v="0"/>
    <m/>
    <x v="4"/>
    <x v="18"/>
    <x v="1"/>
  </r>
  <r>
    <d v="2016-05-13T00:00:00"/>
    <s v="A3464117"/>
    <s v="B8025-9U"/>
    <s v="KELLY"/>
    <x v="0"/>
    <x v="2"/>
    <n v="1"/>
    <x v="0"/>
    <x v="0"/>
    <m/>
    <x v="4"/>
    <x v="18"/>
    <x v="1"/>
  </r>
  <r>
    <d v="2016-05-13T00:00:00"/>
    <s v="P1025199"/>
    <s v="B4337-5P"/>
    <s v="KELLY"/>
    <x v="0"/>
    <x v="0"/>
    <n v="1"/>
    <x v="0"/>
    <x v="0"/>
    <m/>
    <x v="4"/>
    <x v="18"/>
    <x v="1"/>
  </r>
  <r>
    <d v="2016-05-13T00:00:00"/>
    <s v="A3464021"/>
    <s v="B4403-9K"/>
    <s v="KELLY"/>
    <x v="0"/>
    <x v="0"/>
    <n v="1"/>
    <x v="0"/>
    <x v="0"/>
    <m/>
    <x v="4"/>
    <x v="18"/>
    <x v="1"/>
  </r>
  <r>
    <d v="2016-05-13T00:00:00"/>
    <s v="A3464021"/>
    <s v="B4403-9K"/>
    <s v="KELLY"/>
    <x v="0"/>
    <x v="9"/>
    <n v="1"/>
    <x v="0"/>
    <x v="0"/>
    <m/>
    <x v="4"/>
    <x v="18"/>
    <x v="1"/>
  </r>
  <r>
    <d v="2016-05-13T00:00:00"/>
    <s v="A3464020"/>
    <s v="B4403-9K"/>
    <s v="KELLY"/>
    <x v="0"/>
    <x v="2"/>
    <n v="1"/>
    <x v="0"/>
    <x v="0"/>
    <m/>
    <x v="4"/>
    <x v="18"/>
    <x v="1"/>
  </r>
  <r>
    <d v="2016-05-13T00:00:00"/>
    <s v="A3464783"/>
    <s v="B4318-5P"/>
    <s v="KELLY"/>
    <x v="0"/>
    <x v="9"/>
    <n v="1"/>
    <x v="0"/>
    <x v="0"/>
    <m/>
    <x v="4"/>
    <x v="18"/>
    <x v="1"/>
  </r>
  <r>
    <d v="2016-05-13T00:00:00"/>
    <s v="A3464796"/>
    <s v="B4313-5P"/>
    <s v="KELLY"/>
    <x v="0"/>
    <x v="3"/>
    <n v="1"/>
    <x v="0"/>
    <x v="0"/>
    <m/>
    <x v="4"/>
    <x v="18"/>
    <x v="1"/>
  </r>
  <r>
    <d v="2016-05-13T00:00:00"/>
    <s v="A3464796"/>
    <s v="B4313-5P"/>
    <s v="KELLY"/>
    <x v="0"/>
    <x v="8"/>
    <n v="1"/>
    <x v="0"/>
    <x v="0"/>
    <m/>
    <x v="4"/>
    <x v="18"/>
    <x v="1"/>
  </r>
  <r>
    <d v="2016-05-13T00:00:00"/>
    <s v="A3464782"/>
    <s v="B4318-5P"/>
    <s v="KELLY"/>
    <x v="0"/>
    <x v="1"/>
    <n v="1"/>
    <x v="0"/>
    <x v="0"/>
    <m/>
    <x v="4"/>
    <x v="18"/>
    <x v="1"/>
  </r>
  <r>
    <d v="2016-05-13T00:00:00"/>
    <s v="A3462531"/>
    <s v="B4403-9K"/>
    <s v="KELLY"/>
    <x v="0"/>
    <x v="3"/>
    <n v="5"/>
    <x v="0"/>
    <x v="0"/>
    <m/>
    <x v="4"/>
    <x v="18"/>
    <x v="1"/>
  </r>
  <r>
    <d v="2016-05-13T00:00:00"/>
    <s v="A3464875"/>
    <s v="B8025-9U"/>
    <s v="KELLY"/>
    <x v="0"/>
    <x v="1"/>
    <n v="1"/>
    <x v="0"/>
    <x v="0"/>
    <m/>
    <x v="4"/>
    <x v="18"/>
    <x v="1"/>
  </r>
  <r>
    <d v="2016-05-13T00:00:00"/>
    <s v="A3464875"/>
    <s v="B8025-9U"/>
    <s v="KELLY"/>
    <x v="0"/>
    <x v="3"/>
    <n v="1"/>
    <x v="0"/>
    <x v="0"/>
    <m/>
    <x v="4"/>
    <x v="18"/>
    <x v="1"/>
  </r>
  <r>
    <d v="2016-05-14T00:00:00"/>
    <s v="A3464748"/>
    <s v="B8960-16G"/>
    <s v="KELLY"/>
    <x v="0"/>
    <x v="3"/>
    <n v="1"/>
    <x v="0"/>
    <x v="0"/>
    <m/>
    <x v="4"/>
    <x v="18"/>
    <x v="1"/>
  </r>
  <r>
    <d v="2016-05-14T00:00:00"/>
    <s v="A3464414"/>
    <s v="B9604-5A"/>
    <s v="KELLY"/>
    <x v="0"/>
    <x v="0"/>
    <n v="1"/>
    <x v="0"/>
    <x v="0"/>
    <m/>
    <x v="4"/>
    <x v="18"/>
    <x v="1"/>
  </r>
  <r>
    <d v="2016-05-14T00:00:00"/>
    <s v="A3464120"/>
    <s v="B8025-9U"/>
    <s v="M.JOTHI"/>
    <x v="0"/>
    <x v="0"/>
    <n v="3"/>
    <x v="0"/>
    <x v="0"/>
    <m/>
    <x v="4"/>
    <x v="18"/>
    <x v="1"/>
  </r>
  <r>
    <d v="2016-05-14T00:00:00"/>
    <s v="A3464120"/>
    <s v="B8025-9U"/>
    <s v="M.JOTHI"/>
    <x v="0"/>
    <x v="3"/>
    <n v="1"/>
    <x v="0"/>
    <x v="0"/>
    <m/>
    <x v="4"/>
    <x v="18"/>
    <x v="1"/>
  </r>
  <r>
    <d v="2016-05-14T00:00:00"/>
    <s v="A3461867"/>
    <s v="B8960-16G"/>
    <s v="M.JOTHI"/>
    <x v="0"/>
    <x v="0"/>
    <n v="1"/>
    <x v="0"/>
    <x v="0"/>
    <m/>
    <x v="4"/>
    <x v="18"/>
    <x v="1"/>
  </r>
  <r>
    <d v="2016-05-14T00:00:00"/>
    <s v="A3461867"/>
    <s v="B8960-16G"/>
    <s v="M.JOTHI"/>
    <x v="0"/>
    <x v="1"/>
    <n v="1"/>
    <x v="0"/>
    <x v="0"/>
    <m/>
    <x v="4"/>
    <x v="18"/>
    <x v="1"/>
  </r>
  <r>
    <d v="2016-05-14T00:00:00"/>
    <s v="A3461867"/>
    <s v="B8960-16G"/>
    <s v="M.JOTHI"/>
    <x v="0"/>
    <x v="3"/>
    <n v="1"/>
    <x v="0"/>
    <x v="0"/>
    <m/>
    <x v="4"/>
    <x v="18"/>
    <x v="1"/>
  </r>
  <r>
    <d v="2016-05-14T00:00:00"/>
    <s v="A3464035"/>
    <s v="B8960-16G"/>
    <s v="M.JOTHI"/>
    <x v="0"/>
    <x v="2"/>
    <n v="1"/>
    <x v="0"/>
    <x v="0"/>
    <m/>
    <x v="4"/>
    <x v="18"/>
    <x v="1"/>
  </r>
  <r>
    <d v="2016-05-14T00:00:00"/>
    <s v="P2012827"/>
    <s v="AE50A-9L"/>
    <s v="M.JOTHI"/>
    <x v="0"/>
    <x v="2"/>
    <n v="1"/>
    <x v="0"/>
    <x v="0"/>
    <m/>
    <x v="4"/>
    <x v="18"/>
    <x v="1"/>
  </r>
  <r>
    <d v="2016-05-14T00:00:00"/>
    <s v="A3464122"/>
    <s v="B8025-9U"/>
    <s v="M.JOTHI"/>
    <x v="0"/>
    <x v="1"/>
    <n v="2"/>
    <x v="0"/>
    <x v="0"/>
    <m/>
    <x v="4"/>
    <x v="18"/>
    <x v="1"/>
  </r>
  <r>
    <d v="2016-05-14T00:00:00"/>
    <s v="A3464118"/>
    <s v="B8025-9U"/>
    <s v="M.JOTHI"/>
    <x v="0"/>
    <x v="2"/>
    <n v="1"/>
    <x v="0"/>
    <x v="0"/>
    <m/>
    <x v="4"/>
    <x v="18"/>
    <x v="1"/>
  </r>
  <r>
    <d v="2016-05-14T00:00:00"/>
    <s v="A3464786"/>
    <s v="B4318-5P"/>
    <s v="M.JOTHI"/>
    <x v="0"/>
    <x v="0"/>
    <n v="1"/>
    <x v="0"/>
    <x v="0"/>
    <m/>
    <x v="4"/>
    <x v="18"/>
    <x v="1"/>
  </r>
  <r>
    <d v="2016-05-14T00:00:00"/>
    <s v="A3464787"/>
    <s v="B4318-5P"/>
    <s v="M.JOTHI"/>
    <x v="0"/>
    <x v="3"/>
    <n v="1"/>
    <x v="0"/>
    <x v="0"/>
    <m/>
    <x v="4"/>
    <x v="18"/>
    <x v="1"/>
  </r>
  <r>
    <d v="2016-05-14T00:00:00"/>
    <s v="A3464025"/>
    <s v="B8960-16G"/>
    <s v="M.JOTHI"/>
    <x v="0"/>
    <x v="1"/>
    <n v="2"/>
    <x v="0"/>
    <x v="0"/>
    <m/>
    <x v="4"/>
    <x v="18"/>
    <x v="1"/>
  </r>
  <r>
    <d v="2016-05-14T00:00:00"/>
    <s v="A3464037"/>
    <s v="B8960-16G"/>
    <s v="M.JOTHI"/>
    <x v="0"/>
    <x v="1"/>
    <n v="1"/>
    <x v="0"/>
    <x v="0"/>
    <m/>
    <x v="4"/>
    <x v="18"/>
    <x v="1"/>
  </r>
  <r>
    <d v="2016-05-14T00:00:00"/>
    <s v="A3462074"/>
    <s v="B8960-16G"/>
    <s v="M.JOTHI"/>
    <x v="0"/>
    <x v="1"/>
    <n v="1"/>
    <x v="0"/>
    <x v="0"/>
    <m/>
    <x v="4"/>
    <x v="18"/>
    <x v="1"/>
  </r>
  <r>
    <d v="2016-05-14T00:00:00"/>
    <s v="A3464033"/>
    <s v="B8960-16G"/>
    <s v="M.JOTHI"/>
    <x v="0"/>
    <x v="1"/>
    <n v="1"/>
    <x v="0"/>
    <x v="0"/>
    <m/>
    <x v="4"/>
    <x v="18"/>
    <x v="1"/>
  </r>
  <r>
    <d v="2016-05-14T00:00:00"/>
    <s v="A3464123"/>
    <s v="B8025-9U"/>
    <s v="M.JOTHI"/>
    <x v="0"/>
    <x v="0"/>
    <n v="2"/>
    <x v="0"/>
    <x v="0"/>
    <m/>
    <x v="4"/>
    <x v="18"/>
    <x v="1"/>
  </r>
  <r>
    <d v="2016-05-14T00:00:00"/>
    <s v="A3464123"/>
    <s v="B8025-9U"/>
    <s v="M.JOTHI"/>
    <x v="0"/>
    <x v="1"/>
    <n v="1"/>
    <x v="0"/>
    <x v="0"/>
    <m/>
    <x v="4"/>
    <x v="18"/>
    <x v="1"/>
  </r>
  <r>
    <d v="2016-05-14T00:00:00"/>
    <s v="A3465662"/>
    <s v="B8960-16G"/>
    <s v="KELLY"/>
    <x v="0"/>
    <x v="14"/>
    <n v="1"/>
    <x v="0"/>
    <x v="0"/>
    <m/>
    <x v="4"/>
    <x v="18"/>
    <x v="1"/>
  </r>
  <r>
    <d v="2016-05-14T00:00:00"/>
    <s v="A3464041"/>
    <s v="B8960-16G"/>
    <s v="KELLY"/>
    <x v="0"/>
    <x v="1"/>
    <n v="2"/>
    <x v="0"/>
    <x v="0"/>
    <m/>
    <x v="4"/>
    <x v="18"/>
    <x v="1"/>
  </r>
  <r>
    <d v="2016-05-14T00:00:00"/>
    <s v="A3463240"/>
    <s v="B8960-16G"/>
    <s v="KELLY"/>
    <x v="0"/>
    <x v="0"/>
    <n v="1"/>
    <x v="0"/>
    <x v="0"/>
    <m/>
    <x v="4"/>
    <x v="18"/>
    <x v="1"/>
  </r>
  <r>
    <d v="2016-05-14T00:00:00"/>
    <s v="A3465661"/>
    <s v="B8960-16G"/>
    <s v="KELLY"/>
    <x v="0"/>
    <x v="0"/>
    <n v="1"/>
    <x v="0"/>
    <x v="0"/>
    <m/>
    <x v="4"/>
    <x v="18"/>
    <x v="1"/>
  </r>
  <r>
    <d v="2016-05-14T00:00:00"/>
    <s v="A3464876"/>
    <s v="B8025-9U"/>
    <s v="KELLY"/>
    <x v="0"/>
    <x v="2"/>
    <n v="1"/>
    <x v="0"/>
    <x v="0"/>
    <m/>
    <x v="4"/>
    <x v="18"/>
    <x v="1"/>
  </r>
  <r>
    <d v="2016-05-14T00:00:00"/>
    <s v="A3464876"/>
    <s v="B8025-9U"/>
    <s v="KELLY"/>
    <x v="0"/>
    <x v="3"/>
    <n v="2"/>
    <x v="0"/>
    <x v="0"/>
    <m/>
    <x v="4"/>
    <x v="18"/>
    <x v="1"/>
  </r>
  <r>
    <d v="2016-05-14T00:00:00"/>
    <s v="A3464868"/>
    <s v="B8025-9U"/>
    <s v="KELLY"/>
    <x v="0"/>
    <x v="2"/>
    <n v="1"/>
    <x v="0"/>
    <x v="0"/>
    <m/>
    <x v="4"/>
    <x v="18"/>
    <x v="1"/>
  </r>
  <r>
    <d v="2016-05-14T00:00:00"/>
    <s v="A3464877"/>
    <s v="B8025-9U"/>
    <s v="KELLY"/>
    <x v="0"/>
    <x v="1"/>
    <n v="1"/>
    <x v="0"/>
    <x v="0"/>
    <m/>
    <x v="4"/>
    <x v="18"/>
    <x v="1"/>
  </r>
  <r>
    <d v="2016-05-14T00:00:00"/>
    <s v="A3465663"/>
    <s v="B8960-16G"/>
    <s v="KELLY"/>
    <x v="0"/>
    <x v="2"/>
    <n v="4"/>
    <x v="0"/>
    <x v="0"/>
    <m/>
    <x v="4"/>
    <x v="18"/>
    <x v="1"/>
  </r>
  <r>
    <d v="2016-05-14T00:00:00"/>
    <s v="A3461865"/>
    <s v="B8960-16G"/>
    <s v="KELLY"/>
    <x v="0"/>
    <x v="2"/>
    <n v="1"/>
    <x v="0"/>
    <x v="0"/>
    <m/>
    <x v="4"/>
    <x v="18"/>
    <x v="1"/>
  </r>
  <r>
    <d v="2016-05-14T00:00:00"/>
    <s v="A3461865"/>
    <s v="B8960-16G"/>
    <s v="KELLY"/>
    <x v="0"/>
    <x v="1"/>
    <n v="2"/>
    <x v="0"/>
    <x v="0"/>
    <m/>
    <x v="4"/>
    <x v="18"/>
    <x v="1"/>
  </r>
  <r>
    <d v="2016-05-14T00:00:00"/>
    <s v="A3461865"/>
    <s v="B8960-16G"/>
    <s v="KELLY"/>
    <x v="0"/>
    <x v="3"/>
    <n v="4"/>
    <x v="0"/>
    <x v="0"/>
    <m/>
    <x v="4"/>
    <x v="18"/>
    <x v="1"/>
  </r>
  <r>
    <d v="2016-05-14T00:00:00"/>
    <s v="A3464044"/>
    <s v="B8960-16G"/>
    <s v="KELLY"/>
    <x v="0"/>
    <x v="2"/>
    <n v="2"/>
    <x v="0"/>
    <x v="0"/>
    <m/>
    <x v="4"/>
    <x v="18"/>
    <x v="1"/>
  </r>
  <r>
    <d v="2016-05-14T00:00:00"/>
    <s v="A3464044"/>
    <s v="B8960-16G"/>
    <s v="KELLY"/>
    <x v="0"/>
    <x v="0"/>
    <n v="1"/>
    <x v="0"/>
    <x v="0"/>
    <m/>
    <x v="4"/>
    <x v="18"/>
    <x v="1"/>
  </r>
  <r>
    <d v="2016-05-14T00:00:00"/>
    <s v="A3464038"/>
    <s v="B8960-16G"/>
    <s v="KELLY"/>
    <x v="0"/>
    <x v="2"/>
    <n v="1"/>
    <x v="0"/>
    <x v="0"/>
    <m/>
    <x v="4"/>
    <x v="18"/>
    <x v="1"/>
  </r>
  <r>
    <d v="2016-05-14T00:00:00"/>
    <s v="A3464038"/>
    <s v="B8960-16G"/>
    <s v="KELLY"/>
    <x v="0"/>
    <x v="0"/>
    <n v="2"/>
    <x v="0"/>
    <x v="0"/>
    <m/>
    <x v="4"/>
    <x v="18"/>
    <x v="1"/>
  </r>
  <r>
    <d v="2016-05-14T00:00:00"/>
    <s v="A3465335"/>
    <s v="B8078-9A"/>
    <s v="KELLY"/>
    <x v="0"/>
    <x v="1"/>
    <n v="1"/>
    <x v="0"/>
    <x v="0"/>
    <m/>
    <x v="4"/>
    <x v="18"/>
    <x v="1"/>
  </r>
  <r>
    <d v="2016-05-14T00:00:00"/>
    <s v="A3464948"/>
    <s v="B8099-9H"/>
    <s v="KELLY"/>
    <x v="0"/>
    <x v="3"/>
    <n v="2"/>
    <x v="0"/>
    <x v="0"/>
    <m/>
    <x v="4"/>
    <x v="18"/>
    <x v="1"/>
  </r>
  <r>
    <d v="2016-05-14T00:00:00"/>
    <s v="A3464867"/>
    <s v="B8025-9U"/>
    <s v="KELLY"/>
    <x v="0"/>
    <x v="3"/>
    <n v="1"/>
    <x v="0"/>
    <x v="0"/>
    <m/>
    <x v="4"/>
    <x v="18"/>
    <x v="1"/>
  </r>
  <r>
    <d v="2016-05-14T00:00:00"/>
    <s v="A3464411"/>
    <s v="B4405-9L"/>
    <s v="KELLY"/>
    <x v="0"/>
    <x v="2"/>
    <n v="1"/>
    <x v="0"/>
    <x v="0"/>
    <m/>
    <x v="4"/>
    <x v="18"/>
    <x v="1"/>
  </r>
  <r>
    <d v="2016-05-14T00:00:00"/>
    <s v="A3465340"/>
    <s v="B8078-9A"/>
    <s v="KELLY"/>
    <x v="0"/>
    <x v="1"/>
    <n v="1"/>
    <x v="0"/>
    <x v="0"/>
    <m/>
    <x v="4"/>
    <x v="18"/>
    <x v="1"/>
  </r>
  <r>
    <d v="2016-05-14T00:00:00"/>
    <s v="A3465340"/>
    <s v="B8078-9A"/>
    <s v="KELLY"/>
    <x v="0"/>
    <x v="3"/>
    <n v="1"/>
    <x v="0"/>
    <x v="0"/>
    <m/>
    <x v="4"/>
    <x v="18"/>
    <x v="1"/>
  </r>
  <r>
    <d v="2016-05-14T00:00:00"/>
    <s v="A3464878"/>
    <s v="B8025-9U"/>
    <s v="KELLY"/>
    <x v="0"/>
    <x v="2"/>
    <n v="1"/>
    <x v="0"/>
    <x v="0"/>
    <m/>
    <x v="4"/>
    <x v="18"/>
    <x v="1"/>
  </r>
  <r>
    <d v="2016-05-14T00:00:00"/>
    <s v="A3464878"/>
    <s v="B8025-9U"/>
    <s v="KELLY"/>
    <x v="0"/>
    <x v="1"/>
    <n v="1"/>
    <x v="0"/>
    <x v="0"/>
    <m/>
    <x v="4"/>
    <x v="18"/>
    <x v="1"/>
  </r>
  <r>
    <d v="2016-05-14T00:00:00"/>
    <s v="A3464453"/>
    <s v="B4410-9L"/>
    <s v="KELLY"/>
    <x v="0"/>
    <x v="0"/>
    <n v="1"/>
    <x v="0"/>
    <x v="0"/>
    <m/>
    <x v="4"/>
    <x v="18"/>
    <x v="1"/>
  </r>
  <r>
    <d v="2016-05-14T00:00:00"/>
    <s v="A3464042"/>
    <s v="B8960-16G"/>
    <s v="KELLY"/>
    <x v="0"/>
    <x v="0"/>
    <n v="1"/>
    <x v="0"/>
    <x v="0"/>
    <m/>
    <x v="4"/>
    <x v="18"/>
    <x v="1"/>
  </r>
  <r>
    <d v="2016-05-15T00:00:00"/>
    <s v="A3464788"/>
    <s v="B4318-5P"/>
    <s v="M.JOTHI"/>
    <x v="0"/>
    <x v="2"/>
    <n v="1"/>
    <x v="0"/>
    <x v="0"/>
    <m/>
    <x v="4"/>
    <x v="18"/>
    <x v="1"/>
  </r>
  <r>
    <d v="2016-05-15T00:00:00"/>
    <s v="A3465336"/>
    <s v="B8078-9A"/>
    <s v="M.JOTHI"/>
    <x v="0"/>
    <x v="1"/>
    <n v="1"/>
    <x v="0"/>
    <x v="0"/>
    <m/>
    <x v="4"/>
    <x v="18"/>
    <x v="1"/>
  </r>
  <r>
    <d v="2016-05-15T00:00:00"/>
    <s v="A3464872"/>
    <s v="B8025-9U"/>
    <s v="M.JOTHI"/>
    <x v="0"/>
    <x v="0"/>
    <n v="1"/>
    <x v="0"/>
    <x v="0"/>
    <m/>
    <x v="4"/>
    <x v="18"/>
    <x v="1"/>
  </r>
  <r>
    <d v="2016-05-15T00:00:00"/>
    <s v="A3464940"/>
    <s v="B8099-9H"/>
    <s v="M.JOTHI"/>
    <x v="0"/>
    <x v="14"/>
    <n v="1"/>
    <x v="0"/>
    <x v="0"/>
    <m/>
    <x v="4"/>
    <x v="18"/>
    <x v="1"/>
  </r>
  <r>
    <d v="2016-05-15T00:00:00"/>
    <s v="A3464449"/>
    <s v="B4410-9L"/>
    <s v="M.JOTHI"/>
    <x v="0"/>
    <x v="0"/>
    <n v="2"/>
    <x v="0"/>
    <x v="0"/>
    <m/>
    <x v="4"/>
    <x v="18"/>
    <x v="1"/>
  </r>
  <r>
    <d v="2016-05-15T00:00:00"/>
    <s v="A3464449"/>
    <s v="B4410-9L"/>
    <s v="M.JOTHI"/>
    <x v="0"/>
    <x v="1"/>
    <n v="2"/>
    <x v="0"/>
    <x v="0"/>
    <m/>
    <x v="4"/>
    <x v="18"/>
    <x v="1"/>
  </r>
  <r>
    <d v="2016-05-15T00:00:00"/>
    <s v="A3465667"/>
    <s v="B8960-16G"/>
    <s v="M.JOTHI"/>
    <x v="0"/>
    <x v="1"/>
    <n v="3"/>
    <x v="0"/>
    <x v="0"/>
    <m/>
    <x v="4"/>
    <x v="18"/>
    <x v="1"/>
  </r>
  <r>
    <d v="2016-05-15T00:00:00"/>
    <s v="A3465665"/>
    <s v="B8960-16G"/>
    <s v="M.JOTHI"/>
    <x v="0"/>
    <x v="2"/>
    <n v="2"/>
    <x v="0"/>
    <x v="0"/>
    <m/>
    <x v="4"/>
    <x v="18"/>
    <x v="1"/>
  </r>
  <r>
    <d v="2016-05-15T00:00:00"/>
    <s v="A3465341"/>
    <s v="B8078-9A"/>
    <s v="M.JOTHI"/>
    <x v="0"/>
    <x v="1"/>
    <n v="1"/>
    <x v="0"/>
    <x v="0"/>
    <m/>
    <x v="4"/>
    <x v="18"/>
    <x v="1"/>
  </r>
  <r>
    <d v="2016-05-15T00:00:00"/>
    <s v="A3464412"/>
    <s v="B9604-5A"/>
    <s v="M.JOTHI"/>
    <x v="0"/>
    <x v="1"/>
    <n v="1"/>
    <x v="0"/>
    <x v="0"/>
    <m/>
    <x v="4"/>
    <x v="18"/>
    <x v="1"/>
  </r>
  <r>
    <d v="2016-05-15T00:00:00"/>
    <s v="A3464869"/>
    <s v="B8025-9U"/>
    <s v="M.JOTHI"/>
    <x v="0"/>
    <x v="0"/>
    <n v="2"/>
    <x v="0"/>
    <x v="0"/>
    <m/>
    <x v="4"/>
    <x v="18"/>
    <x v="1"/>
  </r>
  <r>
    <d v="2016-05-15T00:00:00"/>
    <s v="A3464246"/>
    <s v="B8960-16G"/>
    <s v="M.JOTHI"/>
    <x v="0"/>
    <x v="1"/>
    <n v="1"/>
    <x v="0"/>
    <x v="0"/>
    <m/>
    <x v="4"/>
    <x v="18"/>
    <x v="1"/>
  </r>
  <r>
    <d v="2016-05-15T00:00:00"/>
    <s v="A3465991"/>
    <s v="B8960-16G"/>
    <s v="KELLY"/>
    <x v="0"/>
    <x v="1"/>
    <n v="1"/>
    <x v="0"/>
    <x v="0"/>
    <m/>
    <x v="4"/>
    <x v="18"/>
    <x v="1"/>
  </r>
  <r>
    <d v="2016-05-15T00:00:00"/>
    <s v="P1025237"/>
    <s v="B4310-5P"/>
    <s v="KELLY"/>
    <x v="0"/>
    <x v="3"/>
    <n v="1"/>
    <x v="0"/>
    <x v="0"/>
    <m/>
    <x v="4"/>
    <x v="18"/>
    <x v="1"/>
  </r>
  <r>
    <d v="2016-05-15T00:00:00"/>
    <s v="A3462661"/>
    <s v="B7955-9G"/>
    <s v="KELLY"/>
    <x v="0"/>
    <x v="23"/>
    <n v="1"/>
    <x v="0"/>
    <x v="0"/>
    <m/>
    <x v="4"/>
    <x v="18"/>
    <x v="1"/>
  </r>
  <r>
    <d v="2016-05-15T00:00:00"/>
    <s v="A3462665"/>
    <s v="B7955-9G"/>
    <s v="KELLY"/>
    <x v="0"/>
    <x v="1"/>
    <n v="1"/>
    <x v="0"/>
    <x v="0"/>
    <m/>
    <x v="4"/>
    <x v="18"/>
    <x v="1"/>
  </r>
  <r>
    <d v="2016-05-15T00:00:00"/>
    <s v="A3464944"/>
    <s v="B8099-9H"/>
    <s v="KELLY"/>
    <x v="0"/>
    <x v="2"/>
    <n v="1"/>
    <x v="0"/>
    <x v="0"/>
    <m/>
    <x v="4"/>
    <x v="18"/>
    <x v="1"/>
  </r>
  <r>
    <d v="2016-05-15T00:00:00"/>
    <s v="A3464944"/>
    <s v="B8099-9H"/>
    <s v="KELLY"/>
    <x v="0"/>
    <x v="1"/>
    <n v="1"/>
    <x v="0"/>
    <x v="0"/>
    <m/>
    <x v="4"/>
    <x v="18"/>
    <x v="1"/>
  </r>
  <r>
    <d v="2016-05-15T00:00:00"/>
    <s v="A3464944"/>
    <s v="B8099-9H"/>
    <s v="KELLY"/>
    <x v="0"/>
    <x v="3"/>
    <n v="1"/>
    <x v="0"/>
    <x v="0"/>
    <m/>
    <x v="4"/>
    <x v="18"/>
    <x v="1"/>
  </r>
  <r>
    <d v="2016-05-15T00:00:00"/>
    <s v="A3464947"/>
    <s v="B8099-9H"/>
    <s v="KELLY"/>
    <x v="0"/>
    <x v="3"/>
    <n v="2"/>
    <x v="0"/>
    <x v="0"/>
    <m/>
    <x v="4"/>
    <x v="18"/>
    <x v="1"/>
  </r>
  <r>
    <d v="2016-05-15T00:00:00"/>
    <s v="A3465669"/>
    <s v="B8960-16G"/>
    <s v="KELLY"/>
    <x v="0"/>
    <x v="3"/>
    <n v="2"/>
    <x v="0"/>
    <x v="0"/>
    <m/>
    <x v="4"/>
    <x v="18"/>
    <x v="1"/>
  </r>
  <r>
    <d v="2016-05-15T00:00:00"/>
    <s v="A3465989"/>
    <s v="B8960-16G"/>
    <s v="KELLY"/>
    <x v="0"/>
    <x v="0"/>
    <n v="1"/>
    <x v="0"/>
    <x v="0"/>
    <m/>
    <x v="4"/>
    <x v="18"/>
    <x v="1"/>
  </r>
  <r>
    <d v="2016-05-15T00:00:00"/>
    <s v="A3465672"/>
    <s v="B8960-16G"/>
    <s v="KELLY"/>
    <x v="0"/>
    <x v="0"/>
    <n v="14"/>
    <x v="0"/>
    <x v="0"/>
    <m/>
    <x v="4"/>
    <x v="18"/>
    <x v="1"/>
  </r>
  <r>
    <d v="2016-05-15T00:00:00"/>
    <s v="A3465672"/>
    <s v="B8960-16G"/>
    <s v="KELLY"/>
    <x v="0"/>
    <x v="3"/>
    <n v="1"/>
    <x v="0"/>
    <x v="0"/>
    <m/>
    <x v="4"/>
    <x v="18"/>
    <x v="1"/>
  </r>
  <r>
    <d v="2016-05-16T00:00:00"/>
    <s v="A3464276"/>
    <s v="B8960-16G"/>
    <s v="M.JOTHI"/>
    <x v="0"/>
    <x v="1"/>
    <n v="2"/>
    <x v="0"/>
    <x v="0"/>
    <m/>
    <x v="4"/>
    <x v="19"/>
    <x v="1"/>
  </r>
  <r>
    <d v="2016-05-16T00:00:00"/>
    <s v="A3466325"/>
    <s v="B8962-16I"/>
    <s v="M.JOTHI"/>
    <x v="0"/>
    <x v="0"/>
    <n v="1"/>
    <x v="0"/>
    <x v="0"/>
    <m/>
    <x v="4"/>
    <x v="19"/>
    <x v="1"/>
  </r>
  <r>
    <d v="2016-05-16T00:00:00"/>
    <s v="A3465670"/>
    <s v="B8960-16G"/>
    <s v="M.JOTHI"/>
    <x v="0"/>
    <x v="2"/>
    <n v="1"/>
    <x v="0"/>
    <x v="0"/>
    <m/>
    <x v="4"/>
    <x v="19"/>
    <x v="1"/>
  </r>
  <r>
    <d v="2016-05-16T00:00:00"/>
    <s v="A3465670"/>
    <s v="B8960-16G"/>
    <s v="M.JOTHI"/>
    <x v="0"/>
    <x v="1"/>
    <n v="1"/>
    <x v="0"/>
    <x v="0"/>
    <m/>
    <x v="4"/>
    <x v="19"/>
    <x v="1"/>
  </r>
  <r>
    <d v="2016-05-16T00:00:00"/>
    <s v="A3465993"/>
    <s v="B8960-16G"/>
    <s v="M.JOTHI"/>
    <x v="0"/>
    <x v="0"/>
    <n v="1"/>
    <x v="0"/>
    <x v="0"/>
    <m/>
    <x v="4"/>
    <x v="19"/>
    <x v="1"/>
  </r>
  <r>
    <d v="2016-05-16T00:00:00"/>
    <s v="A3466487"/>
    <s v="B9604-5A"/>
    <s v="M.JOTHI"/>
    <x v="0"/>
    <x v="0"/>
    <n v="1"/>
    <x v="0"/>
    <x v="0"/>
    <m/>
    <x v="4"/>
    <x v="19"/>
    <x v="1"/>
  </r>
  <r>
    <d v="2016-05-16T00:00:00"/>
    <s v="A3466492"/>
    <s v="B9604-5A"/>
    <s v="M.JOTHI"/>
    <x v="0"/>
    <x v="1"/>
    <n v="1"/>
    <x v="0"/>
    <x v="0"/>
    <m/>
    <x v="4"/>
    <x v="19"/>
    <x v="1"/>
  </r>
  <r>
    <d v="2016-05-16T00:00:00"/>
    <s v="A3465674"/>
    <s v="B8960-16G"/>
    <s v="PEE"/>
    <x v="0"/>
    <x v="1"/>
    <n v="3"/>
    <x v="0"/>
    <x v="0"/>
    <m/>
    <x v="4"/>
    <x v="19"/>
    <x v="1"/>
  </r>
  <r>
    <d v="2016-05-16T00:00:00"/>
    <s v="A3465678"/>
    <s v="B8960-16G"/>
    <s v="PEE"/>
    <x v="0"/>
    <x v="2"/>
    <n v="1"/>
    <x v="0"/>
    <x v="0"/>
    <m/>
    <x v="4"/>
    <x v="19"/>
    <x v="1"/>
  </r>
  <r>
    <d v="2016-05-16T00:00:00"/>
    <s v="A3465678"/>
    <s v="B8960-16G"/>
    <s v="PEE"/>
    <x v="0"/>
    <x v="0"/>
    <n v="1"/>
    <x v="0"/>
    <x v="0"/>
    <m/>
    <x v="4"/>
    <x v="19"/>
    <x v="1"/>
  </r>
  <r>
    <d v="2016-05-16T00:00:00"/>
    <s v="A3465677"/>
    <s v="B8960-16G"/>
    <s v="PEE"/>
    <x v="0"/>
    <x v="2"/>
    <n v="1"/>
    <x v="0"/>
    <x v="0"/>
    <m/>
    <x v="4"/>
    <x v="19"/>
    <x v="1"/>
  </r>
  <r>
    <d v="2016-05-16T00:00:00"/>
    <s v="A3465677"/>
    <s v="B8960-16G"/>
    <s v="PEE"/>
    <x v="0"/>
    <x v="1"/>
    <n v="10"/>
    <x v="0"/>
    <x v="0"/>
    <m/>
    <x v="4"/>
    <x v="19"/>
    <x v="1"/>
  </r>
  <r>
    <d v="2016-05-16T00:00:00"/>
    <s v="A3465676"/>
    <s v="B8960-16G"/>
    <s v="PEE"/>
    <x v="0"/>
    <x v="1"/>
    <n v="2"/>
    <x v="0"/>
    <x v="0"/>
    <m/>
    <x v="4"/>
    <x v="19"/>
    <x v="1"/>
  </r>
  <r>
    <d v="2016-05-16T00:00:00"/>
    <s v="A3466794"/>
    <s v="B8960-16G"/>
    <s v="PEE"/>
    <x v="0"/>
    <x v="1"/>
    <n v="4"/>
    <x v="0"/>
    <x v="0"/>
    <m/>
    <x v="4"/>
    <x v="19"/>
    <x v="1"/>
  </r>
  <r>
    <d v="2016-05-16T00:00:00"/>
    <s v="A3465362"/>
    <s v="B8078-9A"/>
    <s v="PEE"/>
    <x v="0"/>
    <x v="2"/>
    <n v="1"/>
    <x v="0"/>
    <x v="0"/>
    <m/>
    <x v="4"/>
    <x v="19"/>
    <x v="1"/>
  </r>
  <r>
    <d v="2016-05-16T00:00:00"/>
    <s v="A3465709"/>
    <s v="B8029-9N"/>
    <s v="PEE"/>
    <x v="0"/>
    <x v="1"/>
    <n v="1"/>
    <x v="0"/>
    <x v="0"/>
    <m/>
    <x v="4"/>
    <x v="19"/>
    <x v="1"/>
  </r>
  <r>
    <d v="2016-05-16T00:00:00"/>
    <s v="A3465711"/>
    <s v="B8029-9N"/>
    <s v="PEE"/>
    <x v="0"/>
    <x v="0"/>
    <n v="1"/>
    <x v="0"/>
    <x v="0"/>
    <m/>
    <x v="4"/>
    <x v="19"/>
    <x v="1"/>
  </r>
  <r>
    <d v="2016-05-16T00:00:00"/>
    <s v="A3465712"/>
    <s v="B8029-9N"/>
    <s v="PEE"/>
    <x v="0"/>
    <x v="2"/>
    <n v="1"/>
    <x v="0"/>
    <x v="0"/>
    <m/>
    <x v="4"/>
    <x v="19"/>
    <x v="1"/>
  </r>
  <r>
    <d v="2016-05-16T00:00:00"/>
    <s v="A3465712"/>
    <s v="B8029-9N"/>
    <s v="PEE"/>
    <x v="0"/>
    <x v="3"/>
    <n v="1"/>
    <x v="0"/>
    <x v="0"/>
    <m/>
    <x v="4"/>
    <x v="19"/>
    <x v="1"/>
  </r>
  <r>
    <d v="2016-05-16T00:00:00"/>
    <s v="A3466727"/>
    <s v="B9604-5A"/>
    <s v="PEE"/>
    <x v="0"/>
    <x v="1"/>
    <n v="1"/>
    <x v="0"/>
    <x v="0"/>
    <m/>
    <x v="4"/>
    <x v="19"/>
    <x v="1"/>
  </r>
  <r>
    <d v="2016-05-16T00:00:00"/>
    <s v="A3466489"/>
    <s v="B9604-5A"/>
    <s v="PEE"/>
    <x v="0"/>
    <x v="1"/>
    <n v="1"/>
    <x v="0"/>
    <x v="0"/>
    <m/>
    <x v="4"/>
    <x v="19"/>
    <x v="1"/>
  </r>
  <r>
    <d v="2016-05-17T00:00:00"/>
    <s v="A3465704"/>
    <s v="B8029-9N"/>
    <s v="KELLY"/>
    <x v="0"/>
    <x v="3"/>
    <n v="3"/>
    <x v="0"/>
    <x v="0"/>
    <m/>
    <x v="4"/>
    <x v="19"/>
    <x v="1"/>
  </r>
  <r>
    <d v="2016-05-17T00:00:00"/>
    <s v="A3465715"/>
    <s v="B8029-9N"/>
    <s v="KELLY"/>
    <x v="0"/>
    <x v="3"/>
    <n v="2"/>
    <x v="0"/>
    <x v="0"/>
    <m/>
    <x v="4"/>
    <x v="19"/>
    <x v="1"/>
  </r>
  <r>
    <d v="2016-05-17T00:00:00"/>
    <s v="A3465705"/>
    <s v="B8029-9N"/>
    <s v="KELLY"/>
    <x v="0"/>
    <x v="3"/>
    <n v="2"/>
    <x v="0"/>
    <x v="0"/>
    <m/>
    <x v="4"/>
    <x v="19"/>
    <x v="1"/>
  </r>
  <r>
    <d v="2016-05-17T00:00:00"/>
    <s v="A3464272"/>
    <s v="B8960-16G"/>
    <s v="PEE"/>
    <x v="0"/>
    <x v="1"/>
    <n v="1"/>
    <x v="0"/>
    <x v="0"/>
    <m/>
    <x v="4"/>
    <x v="19"/>
    <x v="1"/>
  </r>
  <r>
    <d v="2016-05-17T00:00:00"/>
    <s v="A3465941"/>
    <s v="B8967-16I"/>
    <s v="PEE"/>
    <x v="0"/>
    <x v="1"/>
    <n v="1"/>
    <x v="0"/>
    <x v="0"/>
    <m/>
    <x v="4"/>
    <x v="19"/>
    <x v="1"/>
  </r>
  <r>
    <d v="2016-05-17T00:00:00"/>
    <s v="A3465997"/>
    <s v="B8960-16G"/>
    <s v="PEE"/>
    <x v="0"/>
    <x v="0"/>
    <n v="1"/>
    <x v="0"/>
    <x v="0"/>
    <m/>
    <x v="4"/>
    <x v="19"/>
    <x v="1"/>
  </r>
  <r>
    <d v="2016-05-17T00:00:00"/>
    <s v="A3465997"/>
    <s v="B8960-16G"/>
    <s v="PEE"/>
    <x v="0"/>
    <x v="1"/>
    <n v="1"/>
    <x v="0"/>
    <x v="0"/>
    <m/>
    <x v="4"/>
    <x v="19"/>
    <x v="1"/>
  </r>
  <r>
    <d v="2016-05-18T00:00:00"/>
    <s v="A3465945"/>
    <s v="B8967-16I"/>
    <s v="KELLY"/>
    <x v="0"/>
    <x v="1"/>
    <n v="2"/>
    <x v="0"/>
    <x v="0"/>
    <m/>
    <x v="4"/>
    <x v="19"/>
    <x v="1"/>
  </r>
  <r>
    <d v="2016-05-18T00:00:00"/>
    <s v="A3465675"/>
    <s v="B8960-16G"/>
    <s v="KELLY"/>
    <x v="0"/>
    <x v="9"/>
    <n v="1"/>
    <x v="0"/>
    <x v="0"/>
    <m/>
    <x v="4"/>
    <x v="19"/>
    <x v="1"/>
  </r>
  <r>
    <d v="2016-05-18T00:00:00"/>
    <s v="A3465996"/>
    <s v="B8960-16G"/>
    <s v="KELLY"/>
    <x v="0"/>
    <x v="2"/>
    <n v="1"/>
    <x v="0"/>
    <x v="0"/>
    <m/>
    <x v="4"/>
    <x v="19"/>
    <x v="1"/>
  </r>
  <r>
    <d v="2016-05-18T00:00:00"/>
    <s v="A3465996"/>
    <s v="B8960-16G"/>
    <s v="KELLY"/>
    <x v="0"/>
    <x v="1"/>
    <n v="1"/>
    <x v="0"/>
    <x v="0"/>
    <m/>
    <x v="4"/>
    <x v="19"/>
    <x v="1"/>
  </r>
  <r>
    <d v="2016-05-18T00:00:00"/>
    <s v="A3465996"/>
    <s v="B8960-16G"/>
    <s v="KELLY"/>
    <x v="0"/>
    <x v="3"/>
    <n v="1"/>
    <x v="0"/>
    <x v="0"/>
    <m/>
    <x v="4"/>
    <x v="19"/>
    <x v="1"/>
  </r>
  <r>
    <d v="2016-05-18T00:00:00"/>
    <s v="A3465680"/>
    <s v="B8960-16G"/>
    <s v="KELLY"/>
    <x v="0"/>
    <x v="9"/>
    <n v="3"/>
    <x v="0"/>
    <x v="0"/>
    <m/>
    <x v="4"/>
    <x v="19"/>
    <x v="1"/>
  </r>
  <r>
    <d v="2016-05-18T00:00:00"/>
    <s v="A3467547"/>
    <s v="B9604-5A"/>
    <s v="KELLY"/>
    <x v="0"/>
    <x v="1"/>
    <n v="2"/>
    <x v="0"/>
    <x v="0"/>
    <m/>
    <x v="4"/>
    <x v="19"/>
    <x v="1"/>
  </r>
  <r>
    <d v="2016-05-18T00:00:00"/>
    <s v="A3467547"/>
    <s v="B9604-5A"/>
    <s v="KELLY"/>
    <x v="0"/>
    <x v="3"/>
    <n v="1"/>
    <x v="0"/>
    <x v="0"/>
    <m/>
    <x v="4"/>
    <x v="19"/>
    <x v="1"/>
  </r>
  <r>
    <d v="2016-05-18T00:00:00"/>
    <s v="A3467542"/>
    <s v="B9604-5A"/>
    <s v="KELLY"/>
    <x v="0"/>
    <x v="3"/>
    <n v="1"/>
    <x v="0"/>
    <x v="0"/>
    <m/>
    <x v="4"/>
    <x v="19"/>
    <x v="1"/>
  </r>
  <r>
    <d v="2016-05-18T00:00:00"/>
    <s v="A3466719"/>
    <s v="B9604-5A"/>
    <s v="KELLY"/>
    <x v="0"/>
    <x v="1"/>
    <n v="1"/>
    <x v="0"/>
    <x v="0"/>
    <m/>
    <x v="4"/>
    <x v="19"/>
    <x v="1"/>
  </r>
  <r>
    <d v="2016-05-18T00:00:00"/>
    <s v="A3466488"/>
    <s v="B9604-5A"/>
    <s v="KELLY"/>
    <x v="0"/>
    <x v="3"/>
    <n v="1"/>
    <x v="0"/>
    <x v="0"/>
    <m/>
    <x v="4"/>
    <x v="19"/>
    <x v="1"/>
  </r>
  <r>
    <d v="2016-05-18T00:00:00"/>
    <s v="A3465374"/>
    <s v="B8078-9A"/>
    <s v="KELLY"/>
    <x v="0"/>
    <x v="3"/>
    <n v="1"/>
    <x v="0"/>
    <x v="0"/>
    <m/>
    <x v="4"/>
    <x v="19"/>
    <x v="1"/>
  </r>
  <r>
    <d v="2016-05-18T00:00:00"/>
    <s v="A3465389"/>
    <s v="B7678-9V"/>
    <s v="KELLY"/>
    <x v="0"/>
    <x v="3"/>
    <n v="1"/>
    <x v="0"/>
    <x v="0"/>
    <m/>
    <x v="4"/>
    <x v="19"/>
    <x v="1"/>
  </r>
  <r>
    <d v="2016-05-18T00:00:00"/>
    <s v="A3465388"/>
    <s v="B7678-9V"/>
    <s v="KELLY"/>
    <x v="0"/>
    <x v="3"/>
    <n v="1"/>
    <x v="0"/>
    <x v="0"/>
    <m/>
    <x v="4"/>
    <x v="19"/>
    <x v="1"/>
  </r>
  <r>
    <d v="2016-05-18T00:00:00"/>
    <s v="A3465673"/>
    <s v="B8960-16G"/>
    <s v="KELLY"/>
    <x v="0"/>
    <x v="2"/>
    <n v="1"/>
    <x v="0"/>
    <x v="0"/>
    <m/>
    <x v="4"/>
    <x v="19"/>
    <x v="1"/>
  </r>
  <r>
    <d v="2016-05-18T00:00:00"/>
    <s v="A3465673"/>
    <s v="B8960-16G"/>
    <s v="KELLY"/>
    <x v="0"/>
    <x v="1"/>
    <n v="1"/>
    <x v="0"/>
    <x v="0"/>
    <m/>
    <x v="4"/>
    <x v="19"/>
    <x v="1"/>
  </r>
  <r>
    <d v="2016-05-18T00:00:00"/>
    <s v="A3467219"/>
    <s v="B8960-16G"/>
    <s v="PEE"/>
    <x v="0"/>
    <x v="1"/>
    <n v="2"/>
    <x v="0"/>
    <x v="0"/>
    <m/>
    <x v="4"/>
    <x v="19"/>
    <x v="1"/>
  </r>
  <r>
    <d v="2016-05-18T00:00:00"/>
    <s v="A3466070"/>
    <s v="B8967-16I"/>
    <s v="PEE"/>
    <x v="0"/>
    <x v="2"/>
    <n v="1"/>
    <x v="0"/>
    <x v="0"/>
    <m/>
    <x v="4"/>
    <x v="19"/>
    <x v="1"/>
  </r>
  <r>
    <d v="2016-05-18T00:00:00"/>
    <s v="A3466070"/>
    <s v="B8967-16I"/>
    <s v="PEE"/>
    <x v="0"/>
    <x v="1"/>
    <n v="2"/>
    <x v="0"/>
    <x v="0"/>
    <m/>
    <x v="4"/>
    <x v="19"/>
    <x v="1"/>
  </r>
  <r>
    <d v="2016-05-18T00:00:00"/>
    <s v="A3467551"/>
    <s v="B9604-5A"/>
    <s v="PEE"/>
    <x v="0"/>
    <x v="1"/>
    <n v="1"/>
    <x v="0"/>
    <x v="0"/>
    <m/>
    <x v="4"/>
    <x v="19"/>
    <x v="1"/>
  </r>
  <r>
    <d v="2016-05-18T00:00:00"/>
    <s v="A3466113"/>
    <s v="B7678-9V"/>
    <s v="PEE"/>
    <x v="0"/>
    <x v="1"/>
    <n v="1"/>
    <x v="0"/>
    <x v="0"/>
    <m/>
    <x v="4"/>
    <x v="19"/>
    <x v="1"/>
  </r>
  <r>
    <d v="2016-05-19T00:00:00"/>
    <s v="A3465202"/>
    <s v="B8960-16G"/>
    <s v="KELLY"/>
    <x v="0"/>
    <x v="2"/>
    <n v="2"/>
    <x v="0"/>
    <x v="0"/>
    <m/>
    <x v="4"/>
    <x v="19"/>
    <x v="1"/>
  </r>
  <r>
    <d v="2016-05-19T00:00:00"/>
    <s v="A3465202"/>
    <s v="B8960-16G"/>
    <s v="KELLY"/>
    <x v="0"/>
    <x v="1"/>
    <n v="1"/>
    <x v="0"/>
    <x v="0"/>
    <m/>
    <x v="4"/>
    <x v="19"/>
    <x v="1"/>
  </r>
  <r>
    <d v="2016-05-19T00:00:00"/>
    <s v="A3466912"/>
    <s v="B8960-16G"/>
    <s v="KELLY"/>
    <x v="0"/>
    <x v="3"/>
    <n v="1"/>
    <x v="0"/>
    <x v="0"/>
    <m/>
    <x v="4"/>
    <x v="19"/>
    <x v="1"/>
  </r>
  <r>
    <d v="2016-05-19T00:00:00"/>
    <s v="A3465204"/>
    <s v="B8960-16G"/>
    <s v="KELLY"/>
    <x v="0"/>
    <x v="1"/>
    <n v="3"/>
    <x v="0"/>
    <x v="0"/>
    <m/>
    <x v="4"/>
    <x v="19"/>
    <x v="1"/>
  </r>
  <r>
    <d v="2016-05-19T00:00:00"/>
    <s v="A3467145"/>
    <s v="B8025-9U"/>
    <s v="KELLY"/>
    <x v="0"/>
    <x v="3"/>
    <n v="1"/>
    <x v="0"/>
    <x v="0"/>
    <m/>
    <x v="4"/>
    <x v="19"/>
    <x v="1"/>
  </r>
  <r>
    <d v="2016-05-19T00:00:00"/>
    <s v="A3467139"/>
    <s v="B4310-5P"/>
    <s v="KELLY"/>
    <x v="0"/>
    <x v="3"/>
    <n v="2"/>
    <x v="0"/>
    <x v="0"/>
    <m/>
    <x v="4"/>
    <x v="19"/>
    <x v="1"/>
  </r>
  <r>
    <d v="2016-05-19T00:00:00"/>
    <s v="A3467314"/>
    <s v="B8088-9S"/>
    <s v="KELLY"/>
    <x v="0"/>
    <x v="1"/>
    <n v="1"/>
    <x v="0"/>
    <x v="0"/>
    <m/>
    <x v="4"/>
    <x v="19"/>
    <x v="1"/>
  </r>
  <r>
    <d v="2016-05-19T00:00:00"/>
    <s v="A3467155"/>
    <s v="B8025-9U"/>
    <s v="KELLY"/>
    <x v="0"/>
    <x v="1"/>
    <n v="2"/>
    <x v="0"/>
    <x v="0"/>
    <m/>
    <x v="4"/>
    <x v="19"/>
    <x v="1"/>
  </r>
  <r>
    <d v="2016-05-19T00:00:00"/>
    <s v="A3467155"/>
    <s v="B8025-9U"/>
    <s v="KELLY"/>
    <x v="0"/>
    <x v="3"/>
    <n v="1"/>
    <x v="0"/>
    <x v="0"/>
    <m/>
    <x v="4"/>
    <x v="19"/>
    <x v="1"/>
  </r>
  <r>
    <d v="2016-05-19T00:00:00"/>
    <s v="A3464790"/>
    <s v="B4318-5P"/>
    <s v="KELLY"/>
    <x v="0"/>
    <x v="3"/>
    <n v="5"/>
    <x v="0"/>
    <x v="0"/>
    <m/>
    <x v="4"/>
    <x v="19"/>
    <x v="1"/>
  </r>
  <r>
    <d v="2016-05-19T00:00:00"/>
    <s v="A3467149"/>
    <s v="B8025-9U"/>
    <s v="KELLY"/>
    <x v="0"/>
    <x v="2"/>
    <n v="1"/>
    <x v="0"/>
    <x v="0"/>
    <m/>
    <x v="4"/>
    <x v="19"/>
    <x v="1"/>
  </r>
  <r>
    <d v="2016-05-19T00:00:00"/>
    <s v="A3467149"/>
    <s v="B8025-9U"/>
    <s v="KELLY"/>
    <x v="0"/>
    <x v="0"/>
    <n v="1"/>
    <x v="0"/>
    <x v="0"/>
    <m/>
    <x v="4"/>
    <x v="19"/>
    <x v="1"/>
  </r>
  <r>
    <d v="2016-05-19T00:00:00"/>
    <s v="A3466079"/>
    <s v="B8967-16I"/>
    <s v="PEE"/>
    <x v="0"/>
    <x v="2"/>
    <n v="1"/>
    <x v="0"/>
    <x v="0"/>
    <m/>
    <x v="4"/>
    <x v="19"/>
    <x v="1"/>
  </r>
  <r>
    <d v="2016-05-19T00:00:00"/>
    <s v="A3466079"/>
    <s v="B8967-16I"/>
    <s v="PEE"/>
    <x v="0"/>
    <x v="1"/>
    <n v="1"/>
    <x v="0"/>
    <x v="0"/>
    <m/>
    <x v="4"/>
    <x v="19"/>
    <x v="1"/>
  </r>
  <r>
    <d v="2016-05-19T00:00:00"/>
    <s v="A3466914"/>
    <s v="B8960-16G"/>
    <s v="PEE"/>
    <x v="0"/>
    <x v="2"/>
    <n v="1"/>
    <x v="0"/>
    <x v="0"/>
    <m/>
    <x v="4"/>
    <x v="19"/>
    <x v="1"/>
  </r>
  <r>
    <d v="2016-05-19T00:00:00"/>
    <s v="A3466080"/>
    <s v="B8967-16I"/>
    <s v="PEE"/>
    <x v="0"/>
    <x v="1"/>
    <n v="3"/>
    <x v="0"/>
    <x v="0"/>
    <m/>
    <x v="4"/>
    <x v="19"/>
    <x v="1"/>
  </r>
  <r>
    <d v="2016-05-19T00:00:00"/>
    <s v="A3467582"/>
    <s v="B4408-9K"/>
    <s v="PEE"/>
    <x v="0"/>
    <x v="2"/>
    <n v="1"/>
    <x v="0"/>
    <x v="0"/>
    <m/>
    <x v="4"/>
    <x v="19"/>
    <x v="1"/>
  </r>
  <r>
    <d v="2016-05-20T00:00:00"/>
    <s v="A3467646"/>
    <s v="B4302-5M"/>
    <s v="M.JOTHI"/>
    <x v="0"/>
    <x v="0"/>
    <n v="1"/>
    <x v="0"/>
    <x v="0"/>
    <m/>
    <x v="4"/>
    <x v="19"/>
    <x v="1"/>
  </r>
  <r>
    <d v="2016-05-20T00:00:00"/>
    <s v="A3467775"/>
    <s v="B8029-9N"/>
    <s v="M.JOTHI"/>
    <x v="0"/>
    <x v="0"/>
    <n v="2"/>
    <x v="0"/>
    <x v="0"/>
    <m/>
    <x v="4"/>
    <x v="19"/>
    <x v="1"/>
  </r>
  <r>
    <d v="2016-05-20T00:00:00"/>
    <s v="A3467785"/>
    <s v="B8029-9N"/>
    <s v="M.JOTHI"/>
    <x v="0"/>
    <x v="0"/>
    <n v="1"/>
    <x v="0"/>
    <x v="0"/>
    <m/>
    <x v="4"/>
    <x v="19"/>
    <x v="1"/>
  </r>
  <r>
    <d v="2016-05-20T00:00:00"/>
    <s v="A3465206"/>
    <s v="B8960-16G"/>
    <s v="PEE"/>
    <x v="0"/>
    <x v="3"/>
    <n v="1"/>
    <x v="0"/>
    <x v="0"/>
    <m/>
    <x v="4"/>
    <x v="19"/>
    <x v="1"/>
  </r>
  <r>
    <d v="2016-05-20T00:00:00"/>
    <s v="A3467227"/>
    <s v="B8960-16G"/>
    <s v="PEE"/>
    <x v="0"/>
    <x v="1"/>
    <n v="2"/>
    <x v="0"/>
    <x v="0"/>
    <m/>
    <x v="4"/>
    <x v="19"/>
    <x v="1"/>
  </r>
  <r>
    <d v="2016-05-20T00:00:00"/>
    <s v="A3468282"/>
    <s v="B4417-9L"/>
    <s v="PEE"/>
    <x v="0"/>
    <x v="2"/>
    <n v="1"/>
    <x v="0"/>
    <x v="0"/>
    <m/>
    <x v="4"/>
    <x v="19"/>
    <x v="1"/>
  </r>
  <r>
    <d v="2016-05-20T00:00:00"/>
    <s v="A3467779"/>
    <s v="B8029-9N"/>
    <s v="PEE"/>
    <x v="0"/>
    <x v="1"/>
    <n v="1"/>
    <x v="0"/>
    <x v="0"/>
    <m/>
    <x v="4"/>
    <x v="19"/>
    <x v="1"/>
  </r>
  <r>
    <d v="2016-05-20T00:00:00"/>
    <s v="A3465205"/>
    <s v="B8960-16G"/>
    <s v="PEE"/>
    <x v="0"/>
    <x v="2"/>
    <n v="1"/>
    <x v="0"/>
    <x v="0"/>
    <m/>
    <x v="4"/>
    <x v="19"/>
    <x v="1"/>
  </r>
  <r>
    <d v="2016-05-20T00:00:00"/>
    <s v="A3467876"/>
    <s v="B9604-5A"/>
    <s v="PEE"/>
    <x v="0"/>
    <x v="2"/>
    <n v="1"/>
    <x v="0"/>
    <x v="0"/>
    <m/>
    <x v="4"/>
    <x v="19"/>
    <x v="1"/>
  </r>
  <r>
    <d v="2016-05-20T00:00:00"/>
    <s v="A3467781"/>
    <s v="B8029-9N"/>
    <s v="PEE"/>
    <x v="0"/>
    <x v="3"/>
    <n v="1"/>
    <x v="0"/>
    <x v="0"/>
    <m/>
    <x v="4"/>
    <x v="19"/>
    <x v="1"/>
  </r>
  <r>
    <d v="2016-05-20T00:00:00"/>
    <s v="A3467858"/>
    <s v="B8088-9S"/>
    <s v="PEE"/>
    <x v="0"/>
    <x v="1"/>
    <n v="1"/>
    <x v="0"/>
    <x v="0"/>
    <m/>
    <x v="4"/>
    <x v="19"/>
    <x v="1"/>
  </r>
  <r>
    <d v="2016-05-20T00:00:00"/>
    <s v="A3467788"/>
    <s v="B8029-9N"/>
    <s v="PEE"/>
    <x v="0"/>
    <x v="3"/>
    <n v="1"/>
    <x v="0"/>
    <x v="0"/>
    <m/>
    <x v="4"/>
    <x v="19"/>
    <x v="1"/>
  </r>
  <r>
    <d v="2016-05-20T00:00:00"/>
    <s v="A3467787"/>
    <s v="B8029-9N"/>
    <s v="PEE"/>
    <x v="0"/>
    <x v="1"/>
    <n v="6"/>
    <x v="0"/>
    <x v="0"/>
    <m/>
    <x v="4"/>
    <x v="19"/>
    <x v="1"/>
  </r>
  <r>
    <d v="2016-05-20T00:00:00"/>
    <s v="A3467588"/>
    <s v="B4408-9K"/>
    <s v="PEE"/>
    <x v="0"/>
    <x v="1"/>
    <n v="1"/>
    <x v="0"/>
    <x v="0"/>
    <m/>
    <x v="4"/>
    <x v="19"/>
    <x v="1"/>
  </r>
  <r>
    <d v="2016-05-21T00:00:00"/>
    <s v="A3467964"/>
    <s v="B9604-5A"/>
    <s v="huang"/>
    <x v="0"/>
    <x v="10"/>
    <n v="1"/>
    <x v="0"/>
    <x v="0"/>
    <m/>
    <x v="4"/>
    <x v="19"/>
    <x v="1"/>
  </r>
  <r>
    <d v="2016-05-21T00:00:00"/>
    <s v="A3468345"/>
    <s v="B8078-9A"/>
    <s v="huang"/>
    <x v="0"/>
    <x v="10"/>
    <n v="1"/>
    <x v="0"/>
    <x v="0"/>
    <m/>
    <x v="4"/>
    <x v="19"/>
    <x v="1"/>
  </r>
  <r>
    <d v="2016-05-21T00:00:00"/>
    <s v="A3468345"/>
    <s v="B8078-9A"/>
    <s v="huang"/>
    <x v="0"/>
    <x v="1"/>
    <n v="1"/>
    <x v="0"/>
    <x v="0"/>
    <m/>
    <x v="4"/>
    <x v="19"/>
    <x v="1"/>
  </r>
  <r>
    <d v="2016-05-21T00:00:00"/>
    <s v="A3465381"/>
    <s v="B8078-9A"/>
    <s v="huang"/>
    <x v="0"/>
    <x v="10"/>
    <n v="1"/>
    <x v="0"/>
    <x v="0"/>
    <m/>
    <x v="4"/>
    <x v="19"/>
    <x v="1"/>
  </r>
  <r>
    <d v="2016-05-21T00:00:00"/>
    <s v="A3465381"/>
    <s v="B8078-9A"/>
    <s v="huang"/>
    <x v="0"/>
    <x v="9"/>
    <n v="1"/>
    <x v="0"/>
    <x v="0"/>
    <m/>
    <x v="4"/>
    <x v="19"/>
    <x v="1"/>
  </r>
  <r>
    <d v="2016-05-21T00:00:00"/>
    <s v="A3467584"/>
    <s v="B4408-9K"/>
    <s v="huang"/>
    <x v="0"/>
    <x v="1"/>
    <n v="2"/>
    <x v="0"/>
    <x v="0"/>
    <m/>
    <x v="4"/>
    <x v="19"/>
    <x v="1"/>
  </r>
  <r>
    <d v="2016-05-21T00:00:00"/>
    <s v="A3467584"/>
    <s v="B4408-9K"/>
    <s v="huang"/>
    <x v="0"/>
    <x v="9"/>
    <n v="1"/>
    <x v="0"/>
    <x v="0"/>
    <m/>
    <x v="4"/>
    <x v="19"/>
    <x v="1"/>
  </r>
  <r>
    <d v="2016-05-21T00:00:00"/>
    <s v="A3465382"/>
    <s v="B8078-9A"/>
    <s v="huang"/>
    <x v="0"/>
    <x v="10"/>
    <n v="1"/>
    <x v="0"/>
    <x v="0"/>
    <m/>
    <x v="4"/>
    <x v="19"/>
    <x v="1"/>
  </r>
  <r>
    <d v="2016-05-21T00:00:00"/>
    <s v="A3465382"/>
    <s v="B8078-9A"/>
    <s v="huang"/>
    <x v="0"/>
    <x v="1"/>
    <n v="1"/>
    <x v="0"/>
    <x v="0"/>
    <m/>
    <x v="4"/>
    <x v="19"/>
    <x v="1"/>
  </r>
  <r>
    <d v="2016-05-21T00:00:00"/>
    <s v="A3466915"/>
    <s v="B8960-16G"/>
    <s v="huang"/>
    <x v="0"/>
    <x v="10"/>
    <n v="2"/>
    <x v="0"/>
    <x v="0"/>
    <m/>
    <x v="4"/>
    <x v="19"/>
    <x v="1"/>
  </r>
  <r>
    <d v="2016-05-21T00:00:00"/>
    <s v="A3465208"/>
    <s v="B8960-16G"/>
    <s v="huang"/>
    <x v="0"/>
    <x v="10"/>
    <n v="2"/>
    <x v="0"/>
    <x v="0"/>
    <m/>
    <x v="4"/>
    <x v="19"/>
    <x v="1"/>
  </r>
  <r>
    <d v="2016-05-21T00:00:00"/>
    <s v="A3465208"/>
    <s v="B8960-16G"/>
    <s v="huang"/>
    <x v="0"/>
    <x v="2"/>
    <n v="1"/>
    <x v="0"/>
    <x v="0"/>
    <m/>
    <x v="4"/>
    <x v="19"/>
    <x v="1"/>
  </r>
  <r>
    <d v="2016-05-21T00:00:00"/>
    <s v="A3465208"/>
    <s v="B8960-16G"/>
    <s v="huang"/>
    <x v="0"/>
    <x v="1"/>
    <n v="1"/>
    <x v="0"/>
    <x v="0"/>
    <m/>
    <x v="4"/>
    <x v="19"/>
    <x v="1"/>
  </r>
  <r>
    <d v="2016-05-21T00:00:00"/>
    <s v="A3465377"/>
    <s v="B8078-9A"/>
    <s v="huang"/>
    <x v="0"/>
    <x v="10"/>
    <n v="1"/>
    <x v="0"/>
    <x v="0"/>
    <m/>
    <x v="4"/>
    <x v="19"/>
    <x v="1"/>
  </r>
  <r>
    <d v="2016-05-21T00:00:00"/>
    <s v="A3467958"/>
    <s v="B9604-5A"/>
    <s v="huang"/>
    <x v="0"/>
    <x v="9"/>
    <n v="1"/>
    <x v="0"/>
    <x v="0"/>
    <m/>
    <x v="4"/>
    <x v="19"/>
    <x v="1"/>
  </r>
  <r>
    <d v="2016-05-21T00:00:00"/>
    <s v="A3468344"/>
    <s v="B8078-9A"/>
    <s v="huang"/>
    <x v="0"/>
    <x v="1"/>
    <n v="1"/>
    <x v="0"/>
    <x v="0"/>
    <m/>
    <x v="4"/>
    <x v="19"/>
    <x v="1"/>
  </r>
  <r>
    <d v="2016-05-21T00:00:00"/>
    <s v="P1025284"/>
    <s v="B4333-5P"/>
    <s v="huang"/>
    <x v="0"/>
    <x v="9"/>
    <n v="1"/>
    <x v="0"/>
    <x v="0"/>
    <m/>
    <x v="4"/>
    <x v="19"/>
    <x v="1"/>
  </r>
  <r>
    <d v="2016-05-21T00:00:00"/>
    <s v="A3463970"/>
    <s v="B9314-10I"/>
    <s v="M.JOTHI"/>
    <x v="0"/>
    <x v="0"/>
    <n v="1"/>
    <x v="0"/>
    <x v="0"/>
    <m/>
    <x v="4"/>
    <x v="19"/>
    <x v="1"/>
  </r>
  <r>
    <d v="2016-05-21T00:00:00"/>
    <s v="A3465210"/>
    <s v="B8960-16G"/>
    <s v="M.JOTHI"/>
    <x v="0"/>
    <x v="8"/>
    <n v="1"/>
    <x v="0"/>
    <x v="0"/>
    <m/>
    <x v="4"/>
    <x v="19"/>
    <x v="1"/>
  </r>
  <r>
    <d v="2016-05-22T00:00:00"/>
    <s v="A3467965"/>
    <s v="B9604-5A"/>
    <s v="kia"/>
    <x v="0"/>
    <x v="3"/>
    <n v="4"/>
    <x v="0"/>
    <x v="0"/>
    <m/>
    <x v="4"/>
    <x v="19"/>
    <x v="1"/>
  </r>
  <r>
    <d v="2016-05-22T00:00:00"/>
    <s v="A3468740"/>
    <s v="B8099-9H"/>
    <s v="kia"/>
    <x v="0"/>
    <x v="3"/>
    <n v="2"/>
    <x v="0"/>
    <x v="0"/>
    <m/>
    <x v="4"/>
    <x v="19"/>
    <x v="1"/>
  </r>
  <r>
    <d v="2016-05-22T00:00:00"/>
    <s v="A3468843"/>
    <s v="B8099-9H"/>
    <s v="kia"/>
    <x v="0"/>
    <x v="1"/>
    <n v="1"/>
    <x v="0"/>
    <x v="0"/>
    <m/>
    <x v="4"/>
    <x v="19"/>
    <x v="1"/>
  </r>
  <r>
    <d v="2016-05-22T00:00:00"/>
    <s v="A3468843"/>
    <s v="B8099-9H"/>
    <s v="kia"/>
    <x v="0"/>
    <x v="3"/>
    <n v="4"/>
    <x v="0"/>
    <x v="0"/>
    <m/>
    <x v="4"/>
    <x v="19"/>
    <x v="1"/>
  </r>
  <r>
    <d v="2016-05-22T00:00:00"/>
    <s v="A3466082"/>
    <s v="B8967-16I"/>
    <s v="kia"/>
    <x v="0"/>
    <x v="0"/>
    <n v="1"/>
    <x v="0"/>
    <x v="0"/>
    <m/>
    <x v="4"/>
    <x v="19"/>
    <x v="1"/>
  </r>
  <r>
    <d v="2016-05-22T00:00:00"/>
    <s v="A3466086"/>
    <s v="B8967-16I"/>
    <s v="kia"/>
    <x v="0"/>
    <x v="0"/>
    <n v="1"/>
    <x v="0"/>
    <x v="0"/>
    <m/>
    <x v="4"/>
    <x v="19"/>
    <x v="1"/>
  </r>
  <r>
    <d v="2016-05-22T00:00:00"/>
    <s v="A3466086"/>
    <s v="B8967-16I"/>
    <s v="kia"/>
    <x v="0"/>
    <x v="1"/>
    <n v="2"/>
    <x v="0"/>
    <x v="0"/>
    <m/>
    <x v="4"/>
    <x v="19"/>
    <x v="1"/>
  </r>
  <r>
    <d v="2016-05-22T00:00:00"/>
    <s v="A3466085"/>
    <s v="B8967-16I"/>
    <s v="kia"/>
    <x v="0"/>
    <x v="2"/>
    <n v="1"/>
    <x v="0"/>
    <x v="0"/>
    <m/>
    <x v="4"/>
    <x v="19"/>
    <x v="1"/>
  </r>
  <r>
    <d v="2016-05-22T00:00:00"/>
    <s v="A3466917"/>
    <s v="B8960-16G"/>
    <s v="kia"/>
    <x v="0"/>
    <x v="9"/>
    <n v="1"/>
    <x v="0"/>
    <x v="0"/>
    <m/>
    <x v="4"/>
    <x v="19"/>
    <x v="1"/>
  </r>
  <r>
    <d v="2016-05-22T00:00:00"/>
    <s v="A3468579"/>
    <s v="B8960-16G"/>
    <s v="kia"/>
    <x v="0"/>
    <x v="2"/>
    <n v="1"/>
    <x v="0"/>
    <x v="0"/>
    <m/>
    <x v="4"/>
    <x v="19"/>
    <x v="1"/>
  </r>
  <r>
    <d v="2016-05-22T00:00:00"/>
    <s v="A3467950"/>
    <s v="B9604-5A"/>
    <s v="kia"/>
    <x v="0"/>
    <x v="0"/>
    <n v="1"/>
    <x v="0"/>
    <x v="0"/>
    <m/>
    <x v="4"/>
    <x v="19"/>
    <x v="1"/>
  </r>
  <r>
    <d v="2016-05-22T00:00:00"/>
    <s v="A3467950"/>
    <s v="B9604-5A"/>
    <s v="kia"/>
    <x v="0"/>
    <x v="3"/>
    <n v="4"/>
    <x v="0"/>
    <x v="0"/>
    <m/>
    <x v="4"/>
    <x v="19"/>
    <x v="1"/>
  </r>
  <r>
    <d v="2016-05-22T00:00:00"/>
    <s v="A3467859"/>
    <s v="B9604-5A"/>
    <s v="kia"/>
    <x v="0"/>
    <x v="0"/>
    <n v="1"/>
    <x v="0"/>
    <x v="0"/>
    <m/>
    <x v="4"/>
    <x v="19"/>
    <x v="1"/>
  </r>
  <r>
    <d v="2016-05-22T00:00:00"/>
    <s v="A3467559"/>
    <s v="B9604-5A"/>
    <s v="kia"/>
    <x v="0"/>
    <x v="1"/>
    <n v="1"/>
    <x v="0"/>
    <x v="0"/>
    <m/>
    <x v="4"/>
    <x v="19"/>
    <x v="1"/>
  </r>
  <r>
    <d v="2016-05-22T00:00:00"/>
    <s v="A3467549"/>
    <s v="B9604-5A"/>
    <s v="kia"/>
    <x v="0"/>
    <x v="1"/>
    <n v="3"/>
    <x v="0"/>
    <x v="0"/>
    <m/>
    <x v="4"/>
    <x v="19"/>
    <x v="1"/>
  </r>
  <r>
    <d v="2016-05-22T00:00:00"/>
    <s v="A3467548"/>
    <s v="B9604-5A"/>
    <s v="kia"/>
    <x v="0"/>
    <x v="2"/>
    <n v="1"/>
    <x v="0"/>
    <x v="0"/>
    <m/>
    <x v="4"/>
    <x v="19"/>
    <x v="1"/>
  </r>
  <r>
    <d v="2016-05-22T00:00:00"/>
    <s v="A3467548"/>
    <s v="B9604-5A"/>
    <s v="kia"/>
    <x v="0"/>
    <x v="0"/>
    <n v="1"/>
    <x v="0"/>
    <x v="0"/>
    <m/>
    <x v="4"/>
    <x v="19"/>
    <x v="1"/>
  </r>
  <r>
    <d v="2016-05-22T00:00:00"/>
    <s v="A3467548"/>
    <s v="B9604-5A"/>
    <s v="kia"/>
    <x v="0"/>
    <x v="3"/>
    <n v="8"/>
    <x v="0"/>
    <x v="0"/>
    <m/>
    <x v="4"/>
    <x v="19"/>
    <x v="1"/>
  </r>
  <r>
    <d v="2016-05-22T00:00:00"/>
    <s v="A3465379"/>
    <s v="B8078-9A"/>
    <s v="kia"/>
    <x v="0"/>
    <x v="1"/>
    <n v="1"/>
    <x v="0"/>
    <x v="0"/>
    <m/>
    <x v="4"/>
    <x v="19"/>
    <x v="1"/>
  </r>
  <r>
    <d v="2016-05-22T00:00:00"/>
    <s v="A3468336"/>
    <s v="B8960-16G"/>
    <s v="kia"/>
    <x v="0"/>
    <x v="2"/>
    <n v="1"/>
    <x v="0"/>
    <x v="0"/>
    <m/>
    <x v="4"/>
    <x v="19"/>
    <x v="1"/>
  </r>
  <r>
    <d v="2016-05-22T00:00:00"/>
    <s v="A3468336"/>
    <s v="B8960-16G"/>
    <s v="kia"/>
    <x v="0"/>
    <x v="3"/>
    <n v="2"/>
    <x v="0"/>
    <x v="0"/>
    <m/>
    <x v="4"/>
    <x v="19"/>
    <x v="1"/>
  </r>
  <r>
    <d v="2016-05-22T00:00:00"/>
    <s v="A3466918"/>
    <s v="B8960-16G"/>
    <s v="kia"/>
    <x v="0"/>
    <x v="9"/>
    <n v="1"/>
    <x v="0"/>
    <x v="0"/>
    <m/>
    <x v="4"/>
    <x v="19"/>
    <x v="1"/>
  </r>
  <r>
    <d v="2016-05-22T00:00:00"/>
    <s v="A3468504"/>
    <s v="B9509-10V"/>
    <s v="kia"/>
    <x v="0"/>
    <x v="3"/>
    <n v="3"/>
    <x v="0"/>
    <x v="0"/>
    <m/>
    <x v="4"/>
    <x v="19"/>
    <x v="1"/>
  </r>
  <r>
    <d v="2016-05-22T00:00:00"/>
    <s v="A3468504"/>
    <s v="B9509-10V"/>
    <s v="kia"/>
    <x v="0"/>
    <x v="9"/>
    <n v="1"/>
    <x v="0"/>
    <x v="0"/>
    <m/>
    <x v="4"/>
    <x v="19"/>
    <x v="1"/>
  </r>
  <r>
    <d v="2016-05-22T00:00:00"/>
    <s v="A3468497"/>
    <s v="B9509-10V"/>
    <s v="kia"/>
    <x v="0"/>
    <x v="3"/>
    <n v="2"/>
    <x v="0"/>
    <x v="0"/>
    <m/>
    <x v="4"/>
    <x v="19"/>
    <x v="1"/>
  </r>
  <r>
    <d v="2016-05-22T00:00:00"/>
    <s v="A3468497"/>
    <s v="B9509-10V"/>
    <s v="kia"/>
    <x v="0"/>
    <x v="9"/>
    <n v="4"/>
    <x v="0"/>
    <x v="0"/>
    <m/>
    <x v="4"/>
    <x v="19"/>
    <x v="1"/>
  </r>
  <r>
    <d v="2016-05-22T00:00:00"/>
    <s v="A3468743"/>
    <s v="B8099-9H"/>
    <s v="M.JOTHI"/>
    <x v="0"/>
    <x v="8"/>
    <n v="1"/>
    <x v="0"/>
    <x v="0"/>
    <m/>
    <x v="4"/>
    <x v="19"/>
    <x v="1"/>
  </r>
  <r>
    <d v="2016-05-22T00:00:00"/>
    <s v="A3468737"/>
    <s v="B8099-9H"/>
    <s v="M.JOTHI"/>
    <x v="0"/>
    <x v="1"/>
    <n v="1"/>
    <x v="0"/>
    <x v="0"/>
    <m/>
    <x v="4"/>
    <x v="19"/>
    <x v="1"/>
  </r>
  <r>
    <d v="2016-05-23T00:00:00"/>
    <s v="A3469303"/>
    <s v="B9609-5L"/>
    <s v="kia"/>
    <x v="0"/>
    <x v="0"/>
    <n v="1"/>
    <x v="0"/>
    <x v="0"/>
    <m/>
    <x v="4"/>
    <x v="20"/>
    <x v="1"/>
  </r>
  <r>
    <d v="2016-05-23T00:00:00"/>
    <s v="A3469296"/>
    <s v="B9609-5L"/>
    <s v="kia"/>
    <x v="0"/>
    <x v="2"/>
    <n v="1"/>
    <x v="0"/>
    <x v="0"/>
    <m/>
    <x v="4"/>
    <x v="20"/>
    <x v="1"/>
  </r>
  <r>
    <d v="2016-05-23T00:00:00"/>
    <s v="A3469205"/>
    <s v="B9609-5L"/>
    <s v="kia"/>
    <x v="0"/>
    <x v="3"/>
    <n v="1"/>
    <x v="0"/>
    <x v="0"/>
    <m/>
    <x v="4"/>
    <x v="20"/>
    <x v="1"/>
  </r>
  <r>
    <d v="2016-05-23T00:00:00"/>
    <s v="A3469194"/>
    <s v="B9609-5L"/>
    <s v="kia"/>
    <x v="0"/>
    <x v="3"/>
    <n v="3"/>
    <x v="0"/>
    <x v="0"/>
    <m/>
    <x v="4"/>
    <x v="20"/>
    <x v="1"/>
  </r>
  <r>
    <d v="2016-05-23T00:00:00"/>
    <s v="A3469202"/>
    <s v="B9609-5L"/>
    <s v="kia"/>
    <x v="0"/>
    <x v="3"/>
    <n v="3"/>
    <x v="0"/>
    <x v="0"/>
    <m/>
    <x v="4"/>
    <x v="20"/>
    <x v="1"/>
  </r>
  <r>
    <d v="2016-05-23T00:00:00"/>
    <s v="A3469286"/>
    <s v="B9609-5L"/>
    <s v="kia"/>
    <x v="0"/>
    <x v="3"/>
    <n v="8"/>
    <x v="0"/>
    <x v="0"/>
    <m/>
    <x v="4"/>
    <x v="20"/>
    <x v="1"/>
  </r>
  <r>
    <d v="2016-05-23T00:00:00"/>
    <s v="A3468921"/>
    <s v="B4329-5P"/>
    <s v="kia"/>
    <x v="0"/>
    <x v="3"/>
    <n v="4"/>
    <x v="0"/>
    <x v="0"/>
    <m/>
    <x v="4"/>
    <x v="20"/>
    <x v="1"/>
  </r>
  <r>
    <d v="2016-05-23T00:00:00"/>
    <s v="A3467786"/>
    <s v="B8029-9N"/>
    <s v="kia"/>
    <x v="0"/>
    <x v="1"/>
    <n v="1"/>
    <x v="0"/>
    <x v="0"/>
    <m/>
    <x v="4"/>
    <x v="20"/>
    <x v="1"/>
  </r>
  <r>
    <d v="2016-05-23T00:00:00"/>
    <s v="A3467786"/>
    <s v="B8029-9N"/>
    <s v="kia"/>
    <x v="0"/>
    <x v="3"/>
    <n v="12"/>
    <x v="0"/>
    <x v="0"/>
    <m/>
    <x v="4"/>
    <x v="20"/>
    <x v="1"/>
  </r>
  <r>
    <d v="2016-05-23T00:00:00"/>
    <s v="A3468986"/>
    <s v="B4315-5M"/>
    <s v="kia"/>
    <x v="0"/>
    <x v="3"/>
    <n v="5"/>
    <x v="0"/>
    <x v="0"/>
    <m/>
    <x v="4"/>
    <x v="20"/>
    <x v="1"/>
  </r>
  <r>
    <d v="2016-05-23T00:00:00"/>
    <s v="A3469185"/>
    <s v="B4340-9L"/>
    <s v="kia"/>
    <x v="0"/>
    <x v="3"/>
    <n v="2"/>
    <x v="0"/>
    <x v="0"/>
    <m/>
    <x v="4"/>
    <x v="20"/>
    <x v="1"/>
  </r>
  <r>
    <d v="2016-05-23T00:00:00"/>
    <s v="A3468745"/>
    <s v="B8099-9H"/>
    <s v="kia"/>
    <x v="0"/>
    <x v="1"/>
    <n v="1"/>
    <x v="0"/>
    <x v="0"/>
    <m/>
    <x v="4"/>
    <x v="20"/>
    <x v="1"/>
  </r>
  <r>
    <d v="2016-05-23T00:00:00"/>
    <s v="A3468739"/>
    <s v="B8099-9H"/>
    <s v="kia"/>
    <x v="0"/>
    <x v="1"/>
    <n v="1"/>
    <x v="0"/>
    <x v="0"/>
    <m/>
    <x v="4"/>
    <x v="20"/>
    <x v="1"/>
  </r>
  <r>
    <d v="2016-05-23T00:00:00"/>
    <s v="A3467777"/>
    <s v="B8029-9N"/>
    <s v="kia"/>
    <x v="0"/>
    <x v="1"/>
    <n v="2"/>
    <x v="0"/>
    <x v="0"/>
    <m/>
    <x v="4"/>
    <x v="20"/>
    <x v="1"/>
  </r>
  <r>
    <d v="2016-05-23T00:00:00"/>
    <s v="A3467777"/>
    <s v="B8029-9N"/>
    <s v="kia"/>
    <x v="0"/>
    <x v="9"/>
    <n v="1"/>
    <x v="0"/>
    <x v="0"/>
    <m/>
    <x v="4"/>
    <x v="20"/>
    <x v="1"/>
  </r>
  <r>
    <d v="2016-05-23T00:00:00"/>
    <s v="A3469022"/>
    <s v="B8960-16G"/>
    <s v="M.JOTHI"/>
    <x v="0"/>
    <x v="0"/>
    <n v="1"/>
    <x v="0"/>
    <x v="0"/>
    <m/>
    <x v="4"/>
    <x v="20"/>
    <x v="1"/>
  </r>
  <r>
    <d v="2016-05-23T00:00:00"/>
    <s v="A3468340"/>
    <s v="B8960-16G"/>
    <s v="M.JOTHI"/>
    <x v="0"/>
    <x v="0"/>
    <n v="2"/>
    <x v="0"/>
    <x v="0"/>
    <m/>
    <x v="4"/>
    <x v="20"/>
    <x v="1"/>
  </r>
  <r>
    <d v="2016-05-23T00:00:00"/>
    <s v="A3469350"/>
    <s v="B8960-16G"/>
    <s v="M.JOTHI"/>
    <x v="0"/>
    <x v="9"/>
    <n v="2"/>
    <x v="0"/>
    <x v="0"/>
    <m/>
    <x v="4"/>
    <x v="20"/>
    <x v="1"/>
  </r>
  <r>
    <d v="2016-05-23T00:00:00"/>
    <s v="A3467681"/>
    <s v="B8078-9A"/>
    <s v="chin"/>
    <x v="0"/>
    <x v="0"/>
    <n v="2"/>
    <x v="0"/>
    <x v="0"/>
    <m/>
    <x v="4"/>
    <x v="20"/>
    <x v="1"/>
  </r>
  <r>
    <d v="2016-05-23T00:00:00"/>
    <s v="A3467681"/>
    <s v="B8078-9A"/>
    <s v="chin"/>
    <x v="0"/>
    <x v="1"/>
    <n v="1"/>
    <x v="0"/>
    <x v="0"/>
    <m/>
    <x v="4"/>
    <x v="20"/>
    <x v="1"/>
  </r>
  <r>
    <d v="2016-05-23T00:00:00"/>
    <s v="A3465343"/>
    <s v="B8078-9A"/>
    <s v="chin"/>
    <x v="0"/>
    <x v="0"/>
    <n v="1"/>
    <x v="0"/>
    <x v="0"/>
    <m/>
    <x v="4"/>
    <x v="20"/>
    <x v="1"/>
  </r>
  <r>
    <d v="2016-05-23T00:00:00"/>
    <s v="A3465346"/>
    <s v="B8078-9A"/>
    <s v="chin"/>
    <x v="0"/>
    <x v="1"/>
    <n v="1"/>
    <x v="0"/>
    <x v="0"/>
    <m/>
    <x v="4"/>
    <x v="20"/>
    <x v="1"/>
  </r>
  <r>
    <d v="2016-05-23T00:00:00"/>
    <s v="A3469044"/>
    <s v="B8960-16G"/>
    <s v="M.JOTHI"/>
    <x v="0"/>
    <x v="1"/>
    <n v="1"/>
    <x v="0"/>
    <x v="0"/>
    <m/>
    <x v="4"/>
    <x v="20"/>
    <x v="1"/>
  </r>
  <r>
    <d v="2016-05-23T00:00:00"/>
    <s v="A3469048"/>
    <s v="B8960-16G"/>
    <s v="chin"/>
    <x v="0"/>
    <x v="0"/>
    <n v="2"/>
    <x v="0"/>
    <x v="0"/>
    <m/>
    <x v="4"/>
    <x v="20"/>
    <x v="1"/>
  </r>
  <r>
    <d v="2016-05-23T00:00:00"/>
    <s v="A3469048"/>
    <s v="B8960-16G"/>
    <s v="chin"/>
    <x v="0"/>
    <x v="1"/>
    <n v="1"/>
    <x v="0"/>
    <x v="0"/>
    <m/>
    <x v="4"/>
    <x v="20"/>
    <x v="1"/>
  </r>
  <r>
    <d v="2016-05-23T00:00:00"/>
    <s v="A3468582"/>
    <s v="B8960-16G"/>
    <s v="M.JOTHI"/>
    <x v="0"/>
    <x v="1"/>
    <n v="1"/>
    <x v="0"/>
    <x v="0"/>
    <m/>
    <x v="4"/>
    <x v="20"/>
    <x v="1"/>
  </r>
  <r>
    <d v="2016-05-24T00:00:00"/>
    <s v="A3469040"/>
    <s v="B8960-16G"/>
    <s v="PEE"/>
    <x v="0"/>
    <x v="0"/>
    <n v="1"/>
    <x v="0"/>
    <x v="0"/>
    <m/>
    <x v="4"/>
    <x v="20"/>
    <x v="1"/>
  </r>
  <r>
    <d v="2016-05-24T00:00:00"/>
    <s v="A3469195"/>
    <s v="B9609-5L"/>
    <s v="PEE"/>
    <x v="0"/>
    <x v="1"/>
    <n v="2"/>
    <x v="0"/>
    <x v="0"/>
    <m/>
    <x v="4"/>
    <x v="20"/>
    <x v="1"/>
  </r>
  <r>
    <d v="2016-05-24T00:00:00"/>
    <s v="A3469193"/>
    <s v="B9609-5L"/>
    <s v="PEE"/>
    <x v="0"/>
    <x v="8"/>
    <n v="1"/>
    <x v="0"/>
    <x v="0"/>
    <m/>
    <x v="4"/>
    <x v="20"/>
    <x v="1"/>
  </r>
  <r>
    <d v="2016-05-24T00:00:00"/>
    <s v="A3469299"/>
    <s v="B9609-5L"/>
    <s v="PEE"/>
    <x v="0"/>
    <x v="0"/>
    <n v="1"/>
    <x v="0"/>
    <x v="0"/>
    <m/>
    <x v="4"/>
    <x v="20"/>
    <x v="1"/>
  </r>
  <r>
    <d v="2016-05-24T00:00:00"/>
    <s v="A3469299"/>
    <s v="B9609-5L"/>
    <s v="PEE"/>
    <x v="0"/>
    <x v="1"/>
    <n v="1"/>
    <x v="0"/>
    <x v="0"/>
    <m/>
    <x v="4"/>
    <x v="20"/>
    <x v="1"/>
  </r>
  <r>
    <d v="2016-05-24T00:00:00"/>
    <s v="A3469301"/>
    <s v="B9609-5L"/>
    <s v="PEE"/>
    <x v="0"/>
    <x v="1"/>
    <n v="1"/>
    <x v="0"/>
    <x v="0"/>
    <m/>
    <x v="4"/>
    <x v="20"/>
    <x v="1"/>
  </r>
  <r>
    <d v="2016-05-24T00:00:00"/>
    <s v="A3469203"/>
    <s v="B9609-5L"/>
    <s v="PEE"/>
    <x v="0"/>
    <x v="2"/>
    <n v="1"/>
    <x v="0"/>
    <x v="0"/>
    <m/>
    <x v="4"/>
    <x v="20"/>
    <x v="1"/>
  </r>
  <r>
    <d v="2016-05-24T00:00:00"/>
    <s v="A3469203"/>
    <s v="B9609-5L"/>
    <s v="PEE"/>
    <x v="0"/>
    <x v="1"/>
    <n v="1"/>
    <x v="0"/>
    <x v="0"/>
    <m/>
    <x v="4"/>
    <x v="20"/>
    <x v="1"/>
  </r>
  <r>
    <d v="2016-05-24T00:00:00"/>
    <s v="A3468990"/>
    <s v="B4315-5M"/>
    <s v="PEE"/>
    <x v="0"/>
    <x v="0"/>
    <n v="2"/>
    <x v="0"/>
    <x v="0"/>
    <m/>
    <x v="4"/>
    <x v="20"/>
    <x v="1"/>
  </r>
  <r>
    <d v="2016-05-24T00:00:00"/>
    <s v="A3469778"/>
    <s v="B8029-9N"/>
    <s v="PEE"/>
    <x v="0"/>
    <x v="0"/>
    <n v="1"/>
    <x v="0"/>
    <x v="0"/>
    <m/>
    <x v="4"/>
    <x v="20"/>
    <x v="1"/>
  </r>
  <r>
    <d v="2016-05-24T00:00:00"/>
    <s v="A3468851"/>
    <s v="B8099-9H"/>
    <s v="PEE"/>
    <x v="0"/>
    <x v="1"/>
    <n v="1"/>
    <x v="0"/>
    <x v="0"/>
    <m/>
    <x v="4"/>
    <x v="20"/>
    <x v="1"/>
  </r>
  <r>
    <d v="2016-05-24T00:00:00"/>
    <s v="A3469569"/>
    <s v="B7678-9V"/>
    <s v="PEE"/>
    <x v="0"/>
    <x v="3"/>
    <n v="1"/>
    <x v="0"/>
    <x v="0"/>
    <m/>
    <x v="4"/>
    <x v="20"/>
    <x v="1"/>
  </r>
  <r>
    <d v="2016-05-24T00:00:00"/>
    <s v="A3469297"/>
    <s v="B9609-5L"/>
    <s v="PEE"/>
    <x v="0"/>
    <x v="1"/>
    <n v="1"/>
    <x v="0"/>
    <x v="0"/>
    <m/>
    <x v="4"/>
    <x v="20"/>
    <x v="1"/>
  </r>
  <r>
    <d v="2016-05-24T00:00:00"/>
    <s v="A3469196"/>
    <s v="B9609-5L"/>
    <s v="PEE"/>
    <x v="0"/>
    <x v="1"/>
    <n v="1"/>
    <x v="0"/>
    <x v="0"/>
    <m/>
    <x v="4"/>
    <x v="20"/>
    <x v="1"/>
  </r>
  <r>
    <d v="2016-05-24T00:00:00"/>
    <s v="A3469291"/>
    <s v="B9609-5L"/>
    <s v="PEE"/>
    <x v="0"/>
    <x v="2"/>
    <n v="1"/>
    <x v="0"/>
    <x v="0"/>
    <m/>
    <x v="4"/>
    <x v="20"/>
    <x v="1"/>
  </r>
  <r>
    <d v="2016-05-24T00:00:00"/>
    <s v="A3469186"/>
    <s v="B4340-9L"/>
    <s v="PEE"/>
    <x v="0"/>
    <x v="0"/>
    <n v="1"/>
    <x v="0"/>
    <x v="0"/>
    <m/>
    <x v="4"/>
    <x v="20"/>
    <x v="1"/>
  </r>
  <r>
    <d v="2016-05-24T00:00:00"/>
    <s v="A3468845"/>
    <s v="B8099-9H"/>
    <s v="PEE"/>
    <x v="0"/>
    <x v="0"/>
    <n v="1"/>
    <x v="0"/>
    <x v="0"/>
    <m/>
    <x v="4"/>
    <x v="20"/>
    <x v="1"/>
  </r>
  <r>
    <d v="2016-05-24T00:00:00"/>
    <s v="A3466913"/>
    <s v="B8960-16G"/>
    <s v="M.JOTHI"/>
    <x v="0"/>
    <x v="0"/>
    <n v="1"/>
    <x v="0"/>
    <x v="0"/>
    <m/>
    <x v="4"/>
    <x v="20"/>
    <x v="1"/>
  </r>
  <r>
    <d v="2016-05-24T00:00:00"/>
    <s v="A3466913"/>
    <s v="B8960-16G"/>
    <s v="M.JOTHI"/>
    <x v="0"/>
    <x v="1"/>
    <n v="5"/>
    <x v="0"/>
    <x v="0"/>
    <m/>
    <x v="4"/>
    <x v="20"/>
    <x v="1"/>
  </r>
  <r>
    <d v="2016-05-24T00:00:00"/>
    <s v="A3465352"/>
    <s v="B8078-9A"/>
    <s v="M.JOTHI"/>
    <x v="0"/>
    <x v="1"/>
    <n v="1"/>
    <x v="0"/>
    <x v="0"/>
    <m/>
    <x v="4"/>
    <x v="20"/>
    <x v="1"/>
  </r>
  <r>
    <d v="2016-05-24T00:00:00"/>
    <s v="A3469768"/>
    <s v="B8088-9S"/>
    <s v="M.JOTHI"/>
    <x v="0"/>
    <x v="1"/>
    <n v="1"/>
    <x v="0"/>
    <x v="0"/>
    <m/>
    <x v="4"/>
    <x v="20"/>
    <x v="1"/>
  </r>
  <r>
    <d v="2016-05-24T00:00:00"/>
    <s v="A3465384"/>
    <s v="B7953-9U"/>
    <s v="M.JOTHI"/>
    <x v="0"/>
    <x v="9"/>
    <n v="1"/>
    <x v="0"/>
    <x v="0"/>
    <m/>
    <x v="4"/>
    <x v="20"/>
    <x v="1"/>
  </r>
  <r>
    <d v="2016-05-24T00:00:00"/>
    <s v="A3465355"/>
    <s v="B8078-9A"/>
    <s v="M.JOTHI"/>
    <x v="0"/>
    <x v="2"/>
    <n v="1"/>
    <x v="0"/>
    <x v="0"/>
    <m/>
    <x v="4"/>
    <x v="20"/>
    <x v="1"/>
  </r>
  <r>
    <d v="2016-05-24T00:00:00"/>
    <s v="A3468583"/>
    <s v="B8960-16G"/>
    <s v="chin"/>
    <x v="0"/>
    <x v="2"/>
    <n v="1"/>
    <x v="0"/>
    <x v="0"/>
    <m/>
    <x v="4"/>
    <x v="20"/>
    <x v="1"/>
  </r>
  <r>
    <d v="2016-05-25T00:00:00"/>
    <s v="A3467225"/>
    <s v="B8960-16G"/>
    <s v="PEE"/>
    <x v="0"/>
    <x v="1"/>
    <n v="3"/>
    <x v="0"/>
    <x v="0"/>
    <m/>
    <x v="4"/>
    <x v="20"/>
    <x v="1"/>
  </r>
  <r>
    <d v="2016-05-25T00:00:00"/>
    <s v="A3469815"/>
    <s v="B8960-16G"/>
    <s v="PEE"/>
    <x v="0"/>
    <x v="1"/>
    <n v="9"/>
    <x v="0"/>
    <x v="0"/>
    <m/>
    <x v="4"/>
    <x v="20"/>
    <x v="1"/>
  </r>
  <r>
    <d v="2016-05-25T00:00:00"/>
    <s v="A3469042"/>
    <s v="B8960-16G"/>
    <s v="PEE"/>
    <x v="0"/>
    <x v="1"/>
    <n v="2"/>
    <x v="0"/>
    <x v="0"/>
    <m/>
    <x v="4"/>
    <x v="20"/>
    <x v="1"/>
  </r>
  <r>
    <d v="2016-05-25T00:00:00"/>
    <s v="A3469041"/>
    <s v="B8960-16G"/>
    <s v="PEE"/>
    <x v="0"/>
    <x v="1"/>
    <n v="5"/>
    <x v="0"/>
    <x v="0"/>
    <m/>
    <x v="4"/>
    <x v="20"/>
    <x v="1"/>
  </r>
  <r>
    <d v="2016-05-25T00:00:00"/>
    <s v="A3470324"/>
    <s v="B9604-5A"/>
    <s v="PEE"/>
    <x v="0"/>
    <x v="1"/>
    <n v="1"/>
    <x v="0"/>
    <x v="0"/>
    <m/>
    <x v="4"/>
    <x v="20"/>
    <x v="1"/>
  </r>
  <r>
    <d v="2016-05-25T00:00:00"/>
    <s v="A3470327"/>
    <s v="B9604-5A"/>
    <s v="PEE"/>
    <x v="0"/>
    <x v="1"/>
    <n v="1"/>
    <x v="0"/>
    <x v="0"/>
    <m/>
    <x v="4"/>
    <x v="20"/>
    <x v="1"/>
  </r>
  <r>
    <d v="2016-05-25T00:00:00"/>
    <s v="A3467680"/>
    <s v="B8078-9A"/>
    <s v="PEE"/>
    <x v="0"/>
    <x v="1"/>
    <n v="1"/>
    <x v="0"/>
    <x v="0"/>
    <m/>
    <x v="4"/>
    <x v="20"/>
    <x v="1"/>
  </r>
  <r>
    <d v="2016-05-25T00:00:00"/>
    <s v="A3465354"/>
    <s v="B8078-9A"/>
    <s v="PEE"/>
    <x v="0"/>
    <x v="0"/>
    <n v="1"/>
    <x v="0"/>
    <x v="0"/>
    <m/>
    <x v="4"/>
    <x v="20"/>
    <x v="1"/>
  </r>
  <r>
    <d v="2016-05-25T00:00:00"/>
    <s v="A3465354"/>
    <s v="B8078-9A"/>
    <s v="PEE"/>
    <x v="0"/>
    <x v="1"/>
    <n v="1"/>
    <x v="0"/>
    <x v="0"/>
    <m/>
    <x v="4"/>
    <x v="20"/>
    <x v="1"/>
  </r>
  <r>
    <d v="2016-05-25T00:00:00"/>
    <s v="A3465354"/>
    <s v="B8078-9A"/>
    <s v="PEE"/>
    <x v="0"/>
    <x v="3"/>
    <n v="1"/>
    <x v="0"/>
    <x v="0"/>
    <m/>
    <x v="4"/>
    <x v="20"/>
    <x v="1"/>
  </r>
  <r>
    <d v="2016-05-25T00:00:00"/>
    <s v="A3469734"/>
    <s v="B8088-9S"/>
    <s v="PEE"/>
    <x v="0"/>
    <x v="1"/>
    <n v="1"/>
    <x v="0"/>
    <x v="0"/>
    <m/>
    <x v="4"/>
    <x v="20"/>
    <x v="1"/>
  </r>
  <r>
    <d v="2016-05-25T00:00:00"/>
    <s v="A3467688"/>
    <s v="B8078-9A"/>
    <s v="PEE"/>
    <x v="0"/>
    <x v="1"/>
    <n v="1"/>
    <x v="0"/>
    <x v="0"/>
    <m/>
    <x v="4"/>
    <x v="20"/>
    <x v="1"/>
  </r>
  <r>
    <d v="2016-05-25T00:00:00"/>
    <s v="A3469742"/>
    <s v="B8088-9S"/>
    <s v="PEE"/>
    <x v="0"/>
    <x v="1"/>
    <n v="1"/>
    <x v="0"/>
    <x v="0"/>
    <m/>
    <x v="4"/>
    <x v="20"/>
    <x v="1"/>
  </r>
  <r>
    <d v="2016-05-25T00:00:00"/>
    <s v="A3470374"/>
    <s v="B9609-5L"/>
    <s v="PEE"/>
    <x v="0"/>
    <x v="0"/>
    <n v="1"/>
    <x v="0"/>
    <x v="0"/>
    <m/>
    <x v="4"/>
    <x v="20"/>
    <x v="1"/>
  </r>
  <r>
    <d v="2016-05-25T00:00:00"/>
    <s v="A3470374"/>
    <s v="B9609-5L"/>
    <s v="PEE"/>
    <x v="0"/>
    <x v="3"/>
    <n v="1"/>
    <x v="0"/>
    <x v="0"/>
    <m/>
    <x v="4"/>
    <x v="20"/>
    <x v="1"/>
  </r>
  <r>
    <d v="2016-05-25T00:00:00"/>
    <s v="A3469025"/>
    <s v="B8960-16G"/>
    <s v="PEE"/>
    <x v="0"/>
    <x v="3"/>
    <n v="1"/>
    <x v="0"/>
    <x v="0"/>
    <m/>
    <x v="4"/>
    <x v="20"/>
    <x v="1"/>
  </r>
  <r>
    <d v="2016-05-25T00:00:00"/>
    <s v="A3469988"/>
    <s v="B8960-16G"/>
    <s v="M.JOTHI"/>
    <x v="0"/>
    <x v="0"/>
    <n v="1"/>
    <x v="0"/>
    <x v="0"/>
    <m/>
    <x v="4"/>
    <x v="20"/>
    <x v="1"/>
  </r>
  <r>
    <d v="2016-05-25T00:00:00"/>
    <s v="A3469988"/>
    <s v="B8960-16G"/>
    <s v="M.JOTHI"/>
    <x v="0"/>
    <x v="3"/>
    <n v="1"/>
    <x v="0"/>
    <x v="0"/>
    <m/>
    <x v="4"/>
    <x v="20"/>
    <x v="1"/>
  </r>
  <r>
    <d v="2016-05-25T00:00:00"/>
    <s v="A3469786"/>
    <s v="B8029-9N"/>
    <s v="M.JOTHI"/>
    <x v="0"/>
    <x v="1"/>
    <n v="1"/>
    <x v="0"/>
    <x v="0"/>
    <m/>
    <x v="4"/>
    <x v="20"/>
    <x v="1"/>
  </r>
  <r>
    <d v="2016-05-25T00:00:00"/>
    <s v="A3469781"/>
    <s v="B8029-9N"/>
    <s v="M.JOTHI"/>
    <x v="0"/>
    <x v="1"/>
    <n v="1"/>
    <x v="0"/>
    <x v="0"/>
    <m/>
    <x v="4"/>
    <x v="20"/>
    <x v="1"/>
  </r>
  <r>
    <d v="2016-05-25T00:00:00"/>
    <s v="A3469370"/>
    <s v="B8960-16G"/>
    <s v="M.JOTHI"/>
    <x v="0"/>
    <x v="0"/>
    <n v="1"/>
    <x v="0"/>
    <x v="0"/>
    <m/>
    <x v="4"/>
    <x v="20"/>
    <x v="1"/>
  </r>
  <r>
    <d v="2016-05-25T00:00:00"/>
    <s v="A3469354"/>
    <s v="B8960-16G"/>
    <s v="M.JOTHI"/>
    <x v="0"/>
    <x v="0"/>
    <n v="1"/>
    <x v="0"/>
    <x v="0"/>
    <m/>
    <x v="4"/>
    <x v="20"/>
    <x v="1"/>
  </r>
  <r>
    <d v="2016-05-25T00:00:00"/>
    <s v="A3469354"/>
    <s v="B8960-16G"/>
    <s v="M.JOTHI"/>
    <x v="0"/>
    <x v="1"/>
    <n v="1"/>
    <x v="0"/>
    <x v="0"/>
    <m/>
    <x v="4"/>
    <x v="20"/>
    <x v="1"/>
  </r>
  <r>
    <d v="2016-05-25T00:00:00"/>
    <s v="A3469817"/>
    <s v="B8960-16G"/>
    <s v="M.JOTHI"/>
    <x v="0"/>
    <x v="2"/>
    <n v="1"/>
    <x v="0"/>
    <x v="0"/>
    <m/>
    <x v="4"/>
    <x v="20"/>
    <x v="1"/>
  </r>
  <r>
    <d v="2016-05-25T00:00:00"/>
    <s v="A3469817"/>
    <s v="B8960-16G"/>
    <s v="M.JOTHI"/>
    <x v="0"/>
    <x v="1"/>
    <n v="1"/>
    <x v="0"/>
    <x v="0"/>
    <m/>
    <x v="4"/>
    <x v="20"/>
    <x v="1"/>
  </r>
  <r>
    <d v="2016-05-25T00:00:00"/>
    <s v="A3467687"/>
    <s v="B8078-9A"/>
    <s v="M.JOTHI"/>
    <x v="0"/>
    <x v="0"/>
    <n v="1"/>
    <x v="0"/>
    <x v="0"/>
    <m/>
    <x v="4"/>
    <x v="20"/>
    <x v="1"/>
  </r>
  <r>
    <d v="2016-05-25T00:00:00"/>
    <s v="A3471084"/>
    <s v="B9604-5A"/>
    <s v="M.JOTHI"/>
    <x v="0"/>
    <x v="2"/>
    <n v="1"/>
    <x v="0"/>
    <x v="0"/>
    <m/>
    <x v="4"/>
    <x v="20"/>
    <x v="1"/>
  </r>
  <r>
    <d v="2016-05-25T00:00:00"/>
    <s v="A3471084"/>
    <s v="B9604-5A"/>
    <s v="M.JOTHI"/>
    <x v="0"/>
    <x v="1"/>
    <n v="1"/>
    <x v="0"/>
    <x v="0"/>
    <m/>
    <x v="4"/>
    <x v="20"/>
    <x v="1"/>
  </r>
  <r>
    <d v="2016-05-25T00:00:00"/>
    <s v="A3469991"/>
    <s v="B8960-16G"/>
    <s v="M.JOTHI"/>
    <x v="0"/>
    <x v="1"/>
    <n v="1"/>
    <x v="0"/>
    <x v="0"/>
    <m/>
    <x v="4"/>
    <x v="20"/>
    <x v="1"/>
  </r>
  <r>
    <d v="2016-05-26T00:00:00"/>
    <s v="A3469994"/>
    <s v="B8960-16G"/>
    <s v="PEE"/>
    <x v="0"/>
    <x v="1"/>
    <n v="1"/>
    <x v="0"/>
    <x v="0"/>
    <m/>
    <x v="4"/>
    <x v="20"/>
    <x v="1"/>
  </r>
  <r>
    <d v="2016-05-26T00:00:00"/>
    <s v="A3469818"/>
    <s v="B8960-16G"/>
    <s v="PEE"/>
    <x v="0"/>
    <x v="1"/>
    <n v="2"/>
    <x v="0"/>
    <x v="0"/>
    <m/>
    <x v="4"/>
    <x v="20"/>
    <x v="1"/>
  </r>
  <r>
    <d v="2016-05-26T00:00:00"/>
    <s v="A3468983"/>
    <s v="B8967-16I"/>
    <s v="PEE"/>
    <x v="0"/>
    <x v="2"/>
    <n v="3"/>
    <x v="0"/>
    <x v="0"/>
    <m/>
    <x v="4"/>
    <x v="20"/>
    <x v="1"/>
  </r>
  <r>
    <d v="2016-05-26T00:00:00"/>
    <s v="A3468983"/>
    <s v="B8967-16I"/>
    <s v="PEE"/>
    <x v="0"/>
    <x v="3"/>
    <n v="1"/>
    <x v="0"/>
    <x v="0"/>
    <m/>
    <x v="4"/>
    <x v="20"/>
    <x v="1"/>
  </r>
  <r>
    <d v="2016-05-26T00:00:00"/>
    <s v="A3469774"/>
    <s v="B8088-9S"/>
    <s v="PEE"/>
    <x v="0"/>
    <x v="1"/>
    <n v="1"/>
    <x v="0"/>
    <x v="0"/>
    <m/>
    <x v="4"/>
    <x v="20"/>
    <x v="1"/>
  </r>
  <r>
    <d v="2016-05-26T00:00:00"/>
    <s v="A3467685"/>
    <s v="B8078-9A"/>
    <s v="PEE"/>
    <x v="0"/>
    <x v="0"/>
    <n v="2"/>
    <x v="0"/>
    <x v="0"/>
    <m/>
    <x v="4"/>
    <x v="20"/>
    <x v="1"/>
  </r>
  <r>
    <d v="2016-05-26T00:00:00"/>
    <s v="A3470376"/>
    <s v="B9609-5L"/>
    <s v="PEE"/>
    <x v="0"/>
    <x v="1"/>
    <n v="1"/>
    <x v="0"/>
    <x v="0"/>
    <m/>
    <x v="4"/>
    <x v="20"/>
    <x v="1"/>
  </r>
  <r>
    <d v="2016-05-26T00:00:00"/>
    <s v="A3469744"/>
    <s v="B8088-9S"/>
    <s v="PEE"/>
    <x v="0"/>
    <x v="3"/>
    <n v="1"/>
    <x v="0"/>
    <x v="0"/>
    <m/>
    <x v="4"/>
    <x v="20"/>
    <x v="1"/>
  </r>
  <r>
    <d v="2016-05-26T00:00:00"/>
    <s v="A3466074"/>
    <s v="B8967-16I"/>
    <s v="PEE"/>
    <x v="0"/>
    <x v="2"/>
    <n v="1"/>
    <x v="0"/>
    <x v="0"/>
    <m/>
    <x v="4"/>
    <x v="20"/>
    <x v="1"/>
  </r>
  <r>
    <d v="2016-05-26T00:00:00"/>
    <s v="A3466074"/>
    <s v="B8967-16I"/>
    <s v="PEE"/>
    <x v="0"/>
    <x v="3"/>
    <n v="1"/>
    <x v="0"/>
    <x v="0"/>
    <m/>
    <x v="4"/>
    <x v="20"/>
    <x v="1"/>
  </r>
  <r>
    <d v="2016-05-26T00:00:00"/>
    <s v="A3469019"/>
    <s v="B8960-16G"/>
    <s v="PEE"/>
    <x v="0"/>
    <x v="3"/>
    <n v="1"/>
    <x v="0"/>
    <x v="0"/>
    <m/>
    <x v="4"/>
    <x v="20"/>
    <x v="1"/>
  </r>
  <r>
    <d v="2016-05-26T00:00:00"/>
    <s v="A3467689"/>
    <s v="B8078-9A"/>
    <s v="chin"/>
    <x v="0"/>
    <x v="0"/>
    <n v="3"/>
    <x v="0"/>
    <x v="0"/>
    <m/>
    <x v="4"/>
    <x v="20"/>
    <x v="1"/>
  </r>
  <r>
    <d v="2016-05-26T00:00:00"/>
    <s v="A3467689"/>
    <s v="B8078-9A"/>
    <s v="chin"/>
    <x v="0"/>
    <x v="1"/>
    <n v="1"/>
    <x v="0"/>
    <x v="0"/>
    <m/>
    <x v="4"/>
    <x v="20"/>
    <x v="1"/>
  </r>
  <r>
    <d v="2016-05-26T00:00:00"/>
    <s v="A3467686"/>
    <s v="B8078-9A"/>
    <s v="chin"/>
    <x v="0"/>
    <x v="1"/>
    <n v="1"/>
    <x v="0"/>
    <x v="0"/>
    <m/>
    <x v="4"/>
    <x v="20"/>
    <x v="1"/>
  </r>
  <r>
    <d v="2016-05-26T00:00:00"/>
    <s v="A3469813"/>
    <s v="B8960-16G"/>
    <s v="KELLY"/>
    <x v="0"/>
    <x v="2"/>
    <n v="1"/>
    <x v="0"/>
    <x v="0"/>
    <m/>
    <x v="4"/>
    <x v="20"/>
    <x v="1"/>
  </r>
  <r>
    <d v="2016-05-26T00:00:00"/>
    <s v="A3469351"/>
    <s v="B8960-16G"/>
    <s v="chin"/>
    <x v="0"/>
    <x v="2"/>
    <n v="1"/>
    <x v="0"/>
    <x v="0"/>
    <m/>
    <x v="4"/>
    <x v="20"/>
    <x v="1"/>
  </r>
  <r>
    <d v="2016-05-26T00:00:00"/>
    <s v="A3469351"/>
    <s v="B8960-16G"/>
    <s v="chin"/>
    <x v="0"/>
    <x v="1"/>
    <n v="1"/>
    <x v="0"/>
    <x v="0"/>
    <m/>
    <x v="4"/>
    <x v="20"/>
    <x v="1"/>
  </r>
  <r>
    <d v="2016-05-27T00:00:00"/>
    <s v="A3469820"/>
    <s v="B8960-16G"/>
    <s v="PEE"/>
    <x v="0"/>
    <x v="1"/>
    <n v="3"/>
    <x v="0"/>
    <x v="0"/>
    <m/>
    <x v="4"/>
    <x v="20"/>
    <x v="1"/>
  </r>
  <r>
    <d v="2016-05-27T00:00:00"/>
    <s v="A3469353"/>
    <s v="B8960-16G"/>
    <s v="PEE"/>
    <x v="0"/>
    <x v="2"/>
    <n v="1"/>
    <x v="0"/>
    <x v="0"/>
    <m/>
    <x v="4"/>
    <x v="20"/>
    <x v="1"/>
  </r>
  <r>
    <d v="2016-05-27T00:00:00"/>
    <s v="A3469353"/>
    <s v="B8960-16G"/>
    <s v="PEE"/>
    <x v="0"/>
    <x v="1"/>
    <n v="1"/>
    <x v="0"/>
    <x v="0"/>
    <m/>
    <x v="4"/>
    <x v="20"/>
    <x v="1"/>
  </r>
  <r>
    <d v="2016-05-27T00:00:00"/>
    <s v="A3469021"/>
    <s v="B8960-16G"/>
    <s v="PEE"/>
    <x v="0"/>
    <x v="2"/>
    <n v="1"/>
    <x v="0"/>
    <x v="0"/>
    <m/>
    <x v="4"/>
    <x v="20"/>
    <x v="1"/>
  </r>
  <r>
    <d v="2016-05-27T00:00:00"/>
    <s v="A3468581"/>
    <s v="B8960-16G"/>
    <s v="PEE"/>
    <x v="0"/>
    <x v="0"/>
    <n v="1"/>
    <x v="0"/>
    <x v="0"/>
    <m/>
    <x v="4"/>
    <x v="20"/>
    <x v="1"/>
  </r>
  <r>
    <d v="2016-05-27T00:00:00"/>
    <s v="A3468581"/>
    <s v="B8960-16G"/>
    <s v="PEE"/>
    <x v="0"/>
    <x v="1"/>
    <n v="1"/>
    <x v="0"/>
    <x v="0"/>
    <m/>
    <x v="4"/>
    <x v="20"/>
    <x v="1"/>
  </r>
  <r>
    <d v="2016-05-27T00:00:00"/>
    <s v="A3470365"/>
    <s v="B8960-16G"/>
    <s v="PEE"/>
    <x v="0"/>
    <x v="2"/>
    <n v="1"/>
    <x v="0"/>
    <x v="0"/>
    <m/>
    <x v="4"/>
    <x v="20"/>
    <x v="1"/>
  </r>
  <r>
    <d v="2016-05-27T00:00:00"/>
    <s v="A3470365"/>
    <s v="B8960-16G"/>
    <s v="PEE"/>
    <x v="0"/>
    <x v="1"/>
    <n v="1"/>
    <x v="0"/>
    <x v="0"/>
    <m/>
    <x v="4"/>
    <x v="20"/>
    <x v="1"/>
  </r>
  <r>
    <d v="2016-05-27T00:00:00"/>
    <s v="A3470816"/>
    <s v="B9609-5L"/>
    <s v="PEE"/>
    <x v="0"/>
    <x v="1"/>
    <n v="2"/>
    <x v="0"/>
    <x v="0"/>
    <m/>
    <x v="4"/>
    <x v="20"/>
    <x v="1"/>
  </r>
  <r>
    <d v="2016-05-27T00:00:00"/>
    <s v="A3470817"/>
    <s v="B9609-5L"/>
    <s v="PEE"/>
    <x v="0"/>
    <x v="1"/>
    <n v="1"/>
    <x v="0"/>
    <x v="0"/>
    <m/>
    <x v="4"/>
    <x v="20"/>
    <x v="1"/>
  </r>
  <r>
    <d v="2016-05-27T00:00:00"/>
    <s v="A3467691"/>
    <s v="B8078-9A"/>
    <s v="PEE"/>
    <x v="0"/>
    <x v="0"/>
    <n v="1"/>
    <x v="0"/>
    <x v="0"/>
    <m/>
    <x v="4"/>
    <x v="20"/>
    <x v="1"/>
  </r>
  <r>
    <d v="2016-05-27T00:00:00"/>
    <s v="A3467691"/>
    <s v="B8078-9A"/>
    <s v="PEE"/>
    <x v="0"/>
    <x v="1"/>
    <n v="2"/>
    <x v="0"/>
    <x v="0"/>
    <m/>
    <x v="4"/>
    <x v="20"/>
    <x v="1"/>
  </r>
  <r>
    <d v="2016-05-27T00:00:00"/>
    <s v="A3470526"/>
    <s v="B8078-9A"/>
    <s v="PEE"/>
    <x v="0"/>
    <x v="2"/>
    <n v="2"/>
    <x v="0"/>
    <x v="0"/>
    <m/>
    <x v="4"/>
    <x v="20"/>
    <x v="1"/>
  </r>
  <r>
    <d v="2016-05-27T00:00:00"/>
    <s v="A3470526"/>
    <s v="B8078-9A"/>
    <s v="PEE"/>
    <x v="0"/>
    <x v="0"/>
    <n v="1"/>
    <x v="0"/>
    <x v="0"/>
    <m/>
    <x v="4"/>
    <x v="20"/>
    <x v="1"/>
  </r>
  <r>
    <d v="2016-05-27T00:00:00"/>
    <s v="A3467606"/>
    <s v="B8015-9N"/>
    <s v="PEE"/>
    <x v="0"/>
    <x v="3"/>
    <n v="1"/>
    <x v="0"/>
    <x v="0"/>
    <m/>
    <x v="4"/>
    <x v="20"/>
    <x v="1"/>
  </r>
  <r>
    <d v="2016-05-27T00:00:00"/>
    <s v="A3470633"/>
    <s v="B9604-5A"/>
    <s v="PEE"/>
    <x v="0"/>
    <x v="0"/>
    <n v="1"/>
    <x v="0"/>
    <x v="0"/>
    <m/>
    <x v="4"/>
    <x v="20"/>
    <x v="1"/>
  </r>
  <r>
    <d v="2016-05-27T00:00:00"/>
    <s v="A3470633"/>
    <s v="B9604-5A"/>
    <s v="PEE"/>
    <x v="0"/>
    <x v="1"/>
    <n v="2"/>
    <x v="0"/>
    <x v="0"/>
    <m/>
    <x v="4"/>
    <x v="20"/>
    <x v="1"/>
  </r>
  <r>
    <d v="2016-05-27T00:00:00"/>
    <s v="A3470961"/>
    <s v="B4321-5P"/>
    <s v="PEE"/>
    <x v="0"/>
    <x v="2"/>
    <n v="1"/>
    <x v="0"/>
    <x v="0"/>
    <m/>
    <x v="4"/>
    <x v="20"/>
    <x v="1"/>
  </r>
  <r>
    <d v="2016-05-27T00:00:00"/>
    <s v="A3470960"/>
    <s v="B4321-5P"/>
    <s v="PEE"/>
    <x v="0"/>
    <x v="0"/>
    <n v="1"/>
    <x v="0"/>
    <x v="0"/>
    <m/>
    <x v="4"/>
    <x v="20"/>
    <x v="1"/>
  </r>
  <r>
    <d v="2016-05-27T00:00:00"/>
    <s v="A3469790"/>
    <s v="B8029-9N"/>
    <s v="PEE"/>
    <x v="0"/>
    <x v="1"/>
    <n v="1"/>
    <x v="0"/>
    <x v="0"/>
    <m/>
    <x v="4"/>
    <x v="20"/>
    <x v="1"/>
  </r>
  <r>
    <d v="2016-05-27T00:00:00"/>
    <s v="A3469783"/>
    <s v="B8029-9N"/>
    <s v="KELLY"/>
    <x v="0"/>
    <x v="0"/>
    <n v="1"/>
    <x v="0"/>
    <x v="0"/>
    <m/>
    <x v="4"/>
    <x v="20"/>
    <x v="1"/>
  </r>
  <r>
    <d v="2016-05-27T00:00:00"/>
    <s v="A3469783"/>
    <s v="B8029-9N"/>
    <s v="KELLY"/>
    <x v="0"/>
    <x v="1"/>
    <n v="2"/>
    <x v="0"/>
    <x v="0"/>
    <m/>
    <x v="4"/>
    <x v="20"/>
    <x v="1"/>
  </r>
  <r>
    <d v="2016-05-27T00:00:00"/>
    <s v="A3465706"/>
    <s v="B8029-9N"/>
    <s v="KELLY"/>
    <x v="0"/>
    <x v="0"/>
    <n v="1"/>
    <x v="0"/>
    <x v="0"/>
    <m/>
    <x v="4"/>
    <x v="20"/>
    <x v="1"/>
  </r>
  <r>
    <d v="2016-05-27T00:00:00"/>
    <s v="A3465706"/>
    <s v="B8029-9N"/>
    <s v="KELLY"/>
    <x v="0"/>
    <x v="3"/>
    <n v="1"/>
    <x v="0"/>
    <x v="0"/>
    <m/>
    <x v="4"/>
    <x v="20"/>
    <x v="1"/>
  </r>
  <r>
    <d v="2016-05-27T00:00:00"/>
    <s v="A3469787"/>
    <s v="B8029-9N"/>
    <s v="KELLY"/>
    <x v="0"/>
    <x v="1"/>
    <n v="1"/>
    <x v="0"/>
    <x v="0"/>
    <m/>
    <x v="4"/>
    <x v="20"/>
    <x v="1"/>
  </r>
  <r>
    <d v="2016-05-27T00:00:00"/>
    <s v="A3470810"/>
    <s v="B9609-5L"/>
    <s v="KELLY"/>
    <x v="0"/>
    <x v="3"/>
    <n v="1"/>
    <x v="0"/>
    <x v="0"/>
    <m/>
    <x v="4"/>
    <x v="20"/>
    <x v="1"/>
  </r>
  <r>
    <d v="2016-05-27T00:00:00"/>
    <s v="A3470630"/>
    <s v="B9604-5A"/>
    <s v="KELLY"/>
    <x v="0"/>
    <x v="1"/>
    <n v="1"/>
    <x v="0"/>
    <x v="0"/>
    <m/>
    <x v="4"/>
    <x v="20"/>
    <x v="1"/>
  </r>
  <r>
    <d v="2016-05-28T00:00:00"/>
    <s v="A3467228"/>
    <s v="B8960-16G"/>
    <s v="PEE"/>
    <x v="0"/>
    <x v="0"/>
    <n v="2"/>
    <x v="0"/>
    <x v="0"/>
    <m/>
    <x v="4"/>
    <x v="20"/>
    <x v="1"/>
  </r>
  <r>
    <d v="2016-05-28T00:00:00"/>
    <s v="A3471987"/>
    <s v="B8960-16G"/>
    <s v="KELLY"/>
    <x v="0"/>
    <x v="0"/>
    <n v="1"/>
    <x v="0"/>
    <x v="0"/>
    <m/>
    <x v="4"/>
    <x v="20"/>
    <x v="1"/>
  </r>
  <r>
    <d v="2016-05-28T00:00:00"/>
    <s v="A3471987"/>
    <s v="B8960-16G"/>
    <s v="KELLY"/>
    <x v="0"/>
    <x v="1"/>
    <n v="1"/>
    <x v="0"/>
    <x v="0"/>
    <m/>
    <x v="4"/>
    <x v="20"/>
    <x v="1"/>
  </r>
  <r>
    <d v="2016-05-28T00:00:00"/>
    <s v="A3470983"/>
    <s v="B4321-5P"/>
    <s v="KELLY"/>
    <x v="0"/>
    <x v="3"/>
    <n v="2"/>
    <x v="0"/>
    <x v="0"/>
    <m/>
    <x v="4"/>
    <x v="20"/>
    <x v="1"/>
  </r>
  <r>
    <d v="2016-05-28T00:00:00"/>
    <s v="A3469364"/>
    <s v="B8960-16G"/>
    <s v="KELLY"/>
    <x v="0"/>
    <x v="2"/>
    <n v="1"/>
    <x v="0"/>
    <x v="0"/>
    <m/>
    <x v="4"/>
    <x v="20"/>
    <x v="1"/>
  </r>
  <r>
    <d v="2016-05-28T00:00:00"/>
    <s v="A3469356"/>
    <s v="B8960-16G"/>
    <s v="KELLY"/>
    <x v="0"/>
    <x v="1"/>
    <n v="1"/>
    <x v="0"/>
    <x v="0"/>
    <m/>
    <x v="4"/>
    <x v="20"/>
    <x v="1"/>
  </r>
  <r>
    <d v="2016-05-28T00:00:00"/>
    <s v="P3036411"/>
    <s v="AL80B-9M"/>
    <s v="KELLY"/>
    <x v="0"/>
    <x v="2"/>
    <n v="1"/>
    <x v="0"/>
    <x v="0"/>
    <m/>
    <x v="4"/>
    <x v="20"/>
    <x v="1"/>
  </r>
  <r>
    <d v="2016-05-29T00:00:00"/>
    <s v="A3471056"/>
    <s v="B8960-16G"/>
    <s v="chin"/>
    <x v="0"/>
    <x v="1"/>
    <n v="1"/>
    <x v="0"/>
    <x v="0"/>
    <m/>
    <x v="4"/>
    <x v="20"/>
    <x v="1"/>
  </r>
  <r>
    <d v="2016-05-29T00:00:00"/>
    <s v="A3470369"/>
    <s v="B8960-16G"/>
    <s v="chin"/>
    <x v="0"/>
    <x v="2"/>
    <n v="1"/>
    <x v="0"/>
    <x v="0"/>
    <m/>
    <x v="4"/>
    <x v="20"/>
    <x v="1"/>
  </r>
  <r>
    <d v="2016-05-29T00:00:00"/>
    <s v="A3470369"/>
    <s v="B8960-16G"/>
    <s v="chin"/>
    <x v="0"/>
    <x v="1"/>
    <n v="1"/>
    <x v="0"/>
    <x v="0"/>
    <m/>
    <x v="4"/>
    <x v="20"/>
    <x v="1"/>
  </r>
  <r>
    <d v="2016-05-29T00:00:00"/>
    <s v="A3464289"/>
    <s v="B8960-16G"/>
    <s v="chin"/>
    <x v="0"/>
    <x v="0"/>
    <n v="1"/>
    <x v="0"/>
    <x v="0"/>
    <m/>
    <x v="4"/>
    <x v="20"/>
    <x v="1"/>
  </r>
  <r>
    <d v="2016-05-29T00:00:00"/>
    <s v="A3464289"/>
    <s v="B8960-16G"/>
    <s v="chin"/>
    <x v="0"/>
    <x v="1"/>
    <n v="1"/>
    <x v="0"/>
    <x v="0"/>
    <m/>
    <x v="4"/>
    <x v="20"/>
    <x v="1"/>
  </r>
  <r>
    <d v="2016-05-29T00:00:00"/>
    <s v="A3470261"/>
    <s v="B8960-16G"/>
    <s v="chin"/>
    <x v="0"/>
    <x v="1"/>
    <n v="1"/>
    <x v="0"/>
    <x v="0"/>
    <m/>
    <x v="4"/>
    <x v="20"/>
    <x v="1"/>
  </r>
  <r>
    <d v="2016-05-29T00:00:00"/>
    <s v="A3471224"/>
    <s v="B8960-16G"/>
    <s v="chin"/>
    <x v="0"/>
    <x v="0"/>
    <n v="1"/>
    <x v="0"/>
    <x v="0"/>
    <m/>
    <x v="4"/>
    <x v="20"/>
    <x v="1"/>
  </r>
  <r>
    <d v="2016-05-29T00:00:00"/>
    <s v="A3464282"/>
    <s v="B8960-16G"/>
    <s v="chin"/>
    <x v="0"/>
    <x v="1"/>
    <n v="1"/>
    <x v="0"/>
    <x v="0"/>
    <m/>
    <x v="4"/>
    <x v="20"/>
    <x v="1"/>
  </r>
  <r>
    <d v="2016-05-29T00:00:00"/>
    <s v="A3471410"/>
    <s v="B4402-9L"/>
    <s v="chin"/>
    <x v="0"/>
    <x v="1"/>
    <n v="1"/>
    <x v="0"/>
    <x v="0"/>
    <m/>
    <x v="4"/>
    <x v="20"/>
    <x v="1"/>
  </r>
  <r>
    <d v="2016-05-29T00:00:00"/>
    <s v="A3471628"/>
    <s v="B4400-9K"/>
    <s v="chin"/>
    <x v="0"/>
    <x v="1"/>
    <n v="1"/>
    <x v="0"/>
    <x v="0"/>
    <m/>
    <x v="4"/>
    <x v="20"/>
    <x v="1"/>
  </r>
  <r>
    <d v="2016-05-29T00:00:00"/>
    <s v="A3469363"/>
    <s v="B8960-16G"/>
    <s v="KELLY"/>
    <x v="0"/>
    <x v="2"/>
    <n v="1"/>
    <x v="0"/>
    <x v="0"/>
    <m/>
    <x v="4"/>
    <x v="20"/>
    <x v="1"/>
  </r>
  <r>
    <d v="2016-05-29T00:00:00"/>
    <s v="A3470260"/>
    <s v="B8960-16G"/>
    <s v="KELLY"/>
    <x v="0"/>
    <x v="2"/>
    <n v="2"/>
    <x v="0"/>
    <x v="0"/>
    <m/>
    <x v="4"/>
    <x v="20"/>
    <x v="1"/>
  </r>
  <r>
    <d v="2016-05-29T00:00:00"/>
    <s v="A3470260"/>
    <s v="B8960-16G"/>
    <s v="KELLY"/>
    <x v="0"/>
    <x v="1"/>
    <n v="1"/>
    <x v="0"/>
    <x v="0"/>
    <m/>
    <x v="4"/>
    <x v="20"/>
    <x v="1"/>
  </r>
  <r>
    <d v="2016-05-29T00:00:00"/>
    <s v="A3470260"/>
    <s v="B8960-16G"/>
    <s v="KELLY"/>
    <x v="0"/>
    <x v="3"/>
    <n v="1"/>
    <x v="0"/>
    <x v="0"/>
    <m/>
    <x v="4"/>
    <x v="20"/>
    <x v="1"/>
  </r>
  <r>
    <d v="2016-05-29T00:00:00"/>
    <s v="A3472193"/>
    <s v="B8072-9L"/>
    <s v="KELLY"/>
    <x v="0"/>
    <x v="3"/>
    <n v="1"/>
    <x v="0"/>
    <x v="0"/>
    <m/>
    <x v="4"/>
    <x v="20"/>
    <x v="1"/>
  </r>
  <r>
    <d v="2016-05-29T00:00:00"/>
    <s v="A3471546"/>
    <s v="B4402-9L"/>
    <s v="KELLY"/>
    <x v="0"/>
    <x v="2"/>
    <n v="1"/>
    <x v="0"/>
    <x v="0"/>
    <m/>
    <x v="4"/>
    <x v="20"/>
    <x v="1"/>
  </r>
  <r>
    <d v="2016-05-29T00:00:00"/>
    <s v="A3471105"/>
    <s v="B4309-5P"/>
    <s v="KELLY"/>
    <x v="0"/>
    <x v="3"/>
    <n v="1"/>
    <x v="0"/>
    <x v="0"/>
    <m/>
    <x v="4"/>
    <x v="20"/>
    <x v="1"/>
  </r>
  <r>
    <d v="2016-05-29T00:00:00"/>
    <s v="A3472190"/>
    <s v="B8072-9L"/>
    <s v="KELLY"/>
    <x v="0"/>
    <x v="3"/>
    <n v="1"/>
    <x v="0"/>
    <x v="0"/>
    <m/>
    <x v="4"/>
    <x v="20"/>
    <x v="1"/>
  </r>
  <r>
    <d v="2016-05-29T00:00:00"/>
    <s v="A3471299"/>
    <s v="B8960-16G"/>
    <s v="KELLY"/>
    <x v="0"/>
    <x v="1"/>
    <n v="1"/>
    <x v="0"/>
    <x v="0"/>
    <m/>
    <x v="4"/>
    <x v="20"/>
    <x v="1"/>
  </r>
  <r>
    <d v="2016-05-29T00:00:00"/>
    <s v="A3469367"/>
    <s v="B8960-16G"/>
    <s v="KELLY"/>
    <x v="0"/>
    <x v="1"/>
    <n v="1"/>
    <x v="0"/>
    <x v="0"/>
    <m/>
    <x v="4"/>
    <x v="20"/>
    <x v="1"/>
  </r>
  <r>
    <d v="2016-05-29T00:00:00"/>
    <s v="A3469366"/>
    <s v="B8960-16G"/>
    <s v="KELLY"/>
    <x v="0"/>
    <x v="2"/>
    <n v="1"/>
    <x v="0"/>
    <x v="0"/>
    <m/>
    <x v="4"/>
    <x v="20"/>
    <x v="1"/>
  </r>
  <r>
    <d v="2016-05-29T00:00:00"/>
    <s v="A3471209"/>
    <s v="B4306-5M"/>
    <s v="KELLY"/>
    <x v="0"/>
    <x v="1"/>
    <n v="1"/>
    <x v="0"/>
    <x v="0"/>
    <m/>
    <x v="4"/>
    <x v="20"/>
    <x v="1"/>
  </r>
  <r>
    <d v="2016-05-29T00:00:00"/>
    <s v="A3471661"/>
    <s v="B8088-9S"/>
    <s v="KELLY"/>
    <x v="0"/>
    <x v="1"/>
    <n v="1"/>
    <x v="0"/>
    <x v="0"/>
    <m/>
    <x v="4"/>
    <x v="20"/>
    <x v="1"/>
  </r>
  <r>
    <d v="2016-05-30T00:00:00"/>
    <s v="A3469361"/>
    <s v="B8960-16G"/>
    <s v="M.JOTHI"/>
    <x v="0"/>
    <x v="1"/>
    <n v="3"/>
    <x v="0"/>
    <x v="0"/>
    <m/>
    <x v="5"/>
    <x v="21"/>
    <x v="1"/>
  </r>
  <r>
    <d v="2016-05-30T00:00:00"/>
    <s v="A3471516"/>
    <s v="B8960-16G"/>
    <s v="M.JOTHI"/>
    <x v="0"/>
    <x v="2"/>
    <n v="1"/>
    <x v="0"/>
    <x v="0"/>
    <m/>
    <x v="5"/>
    <x v="21"/>
    <x v="1"/>
  </r>
  <r>
    <d v="2016-05-30T00:00:00"/>
    <s v="A3464288"/>
    <s v="B8960-16G"/>
    <s v="M.JOTHI"/>
    <x v="0"/>
    <x v="1"/>
    <n v="1"/>
    <x v="0"/>
    <x v="0"/>
    <m/>
    <x v="5"/>
    <x v="21"/>
    <x v="1"/>
  </r>
  <r>
    <d v="2016-05-30T00:00:00"/>
    <s v="A3470820"/>
    <s v="B9609-5L"/>
    <s v="M.JOTHI"/>
    <x v="0"/>
    <x v="1"/>
    <n v="1"/>
    <x v="0"/>
    <x v="0"/>
    <m/>
    <x v="5"/>
    <x v="21"/>
    <x v="1"/>
  </r>
  <r>
    <d v="2016-05-30T00:00:00"/>
    <s v="A3470818"/>
    <s v="B9609-5L"/>
    <s v="M.JOTHI"/>
    <x v="0"/>
    <x v="1"/>
    <n v="1"/>
    <x v="0"/>
    <x v="0"/>
    <m/>
    <x v="5"/>
    <x v="21"/>
    <x v="1"/>
  </r>
  <r>
    <d v="2016-05-30T00:00:00"/>
    <s v="A3469368"/>
    <s v="B8960-16G"/>
    <s v="M.JOTHI"/>
    <x v="0"/>
    <x v="1"/>
    <n v="2"/>
    <x v="0"/>
    <x v="0"/>
    <m/>
    <x v="5"/>
    <x v="21"/>
    <x v="1"/>
  </r>
  <r>
    <d v="2016-05-30T00:00:00"/>
    <s v="A3470814"/>
    <s v="B9609-5L"/>
    <s v="M.JOTHI"/>
    <x v="0"/>
    <x v="2"/>
    <n v="1"/>
    <x v="0"/>
    <x v="0"/>
    <m/>
    <x v="5"/>
    <x v="21"/>
    <x v="1"/>
  </r>
  <r>
    <d v="2016-05-30T00:00:00"/>
    <s v="A3470814"/>
    <s v="B9609-5L"/>
    <s v="M.JOTHI"/>
    <x v="0"/>
    <x v="1"/>
    <n v="2"/>
    <x v="0"/>
    <x v="0"/>
    <m/>
    <x v="5"/>
    <x v="21"/>
    <x v="1"/>
  </r>
  <r>
    <d v="2016-05-30T00:00:00"/>
    <s v="A3467694"/>
    <s v="B8078-9A"/>
    <s v="M.JOTHI"/>
    <x v="0"/>
    <x v="2"/>
    <n v="1"/>
    <x v="0"/>
    <x v="0"/>
    <m/>
    <x v="5"/>
    <x v="21"/>
    <x v="1"/>
  </r>
  <r>
    <d v="2016-05-30T00:00:00"/>
    <s v="A3471413"/>
    <s v="B4402-9L"/>
    <s v="M.JOTHI"/>
    <x v="0"/>
    <x v="2"/>
    <n v="1"/>
    <x v="0"/>
    <x v="0"/>
    <m/>
    <x v="5"/>
    <x v="21"/>
    <x v="1"/>
  </r>
  <r>
    <d v="2016-05-30T00:00:00"/>
    <s v="A3471413"/>
    <s v="B4402-9L"/>
    <s v="M.JOTHI"/>
    <x v="0"/>
    <x v="1"/>
    <n v="1"/>
    <x v="0"/>
    <x v="0"/>
    <m/>
    <x v="5"/>
    <x v="21"/>
    <x v="1"/>
  </r>
  <r>
    <d v="2016-05-30T00:00:00"/>
    <s v="A3471547"/>
    <s v="B4402-9L"/>
    <s v="KELLY"/>
    <x v="0"/>
    <x v="2"/>
    <n v="1"/>
    <x v="0"/>
    <x v="0"/>
    <m/>
    <x v="5"/>
    <x v="21"/>
    <x v="1"/>
  </r>
  <r>
    <d v="2016-05-31T00:00:00"/>
    <s v="A3471298"/>
    <s v="B8960-16G"/>
    <s v="M.JOTHI"/>
    <x v="0"/>
    <x v="2"/>
    <n v="1"/>
    <x v="0"/>
    <x v="0"/>
    <m/>
    <x v="5"/>
    <x v="21"/>
    <x v="1"/>
  </r>
  <r>
    <d v="2016-05-31T00:00:00"/>
    <s v="A3471496"/>
    <s v="B8078-9A"/>
    <s v="M.JOTHI"/>
    <x v="0"/>
    <x v="2"/>
    <n v="1"/>
    <x v="0"/>
    <x v="0"/>
    <m/>
    <x v="5"/>
    <x v="21"/>
    <x v="1"/>
  </r>
  <r>
    <d v="2016-05-31T00:00:00"/>
    <s v="P2012883"/>
    <s v="AD53B-5P"/>
    <s v="M.JOTHI"/>
    <x v="0"/>
    <x v="0"/>
    <n v="1"/>
    <x v="0"/>
    <x v="0"/>
    <m/>
    <x v="5"/>
    <x v="21"/>
    <x v="1"/>
  </r>
  <r>
    <d v="2016-05-31T00:00:00"/>
    <s v="P2012883"/>
    <s v="AD53B-5P"/>
    <s v="M.JOTHI"/>
    <x v="0"/>
    <x v="1"/>
    <n v="1"/>
    <x v="0"/>
    <x v="0"/>
    <m/>
    <x v="5"/>
    <x v="21"/>
    <x v="1"/>
  </r>
  <r>
    <d v="2016-05-31T00:00:00"/>
    <s v="A3471717"/>
    <s v="B8960-16G"/>
    <s v="M.JOTHI"/>
    <x v="0"/>
    <x v="2"/>
    <n v="1"/>
    <x v="0"/>
    <x v="0"/>
    <m/>
    <x v="5"/>
    <x v="21"/>
    <x v="1"/>
  </r>
  <r>
    <d v="2016-05-31T00:00:00"/>
    <s v="A3467696"/>
    <s v="B8078-9A"/>
    <s v="M.JOTHI"/>
    <x v="0"/>
    <x v="1"/>
    <n v="1"/>
    <x v="0"/>
    <x v="0"/>
    <m/>
    <x v="5"/>
    <x v="21"/>
    <x v="1"/>
  </r>
  <r>
    <d v="2016-05-31T00:00:00"/>
    <s v="A3471502"/>
    <s v="B8078-9A"/>
    <s v="M.JOTHI"/>
    <x v="0"/>
    <x v="2"/>
    <n v="1"/>
    <x v="0"/>
    <x v="0"/>
    <m/>
    <x v="5"/>
    <x v="21"/>
    <x v="1"/>
  </r>
  <r>
    <d v="2016-05-31T00:00:00"/>
    <s v="A3471503"/>
    <s v="B8078-9A"/>
    <s v="M.JOTHI"/>
    <x v="0"/>
    <x v="1"/>
    <n v="1"/>
    <x v="0"/>
    <x v="0"/>
    <m/>
    <x v="5"/>
    <x v="21"/>
    <x v="1"/>
  </r>
  <r>
    <d v="2016-05-31T00:00:00"/>
    <s v="A3471545"/>
    <s v="B4402-9L"/>
    <s v="KELLY"/>
    <x v="0"/>
    <x v="2"/>
    <n v="1"/>
    <x v="0"/>
    <x v="0"/>
    <m/>
    <x v="5"/>
    <x v="21"/>
    <x v="1"/>
  </r>
  <r>
    <d v="2016-05-31T00:00:00"/>
    <s v="A3471329"/>
    <s v="B4305-5M"/>
    <s v="KELLY"/>
    <x v="0"/>
    <x v="1"/>
    <n v="1"/>
    <x v="0"/>
    <x v="0"/>
    <m/>
    <x v="5"/>
    <x v="21"/>
    <x v="1"/>
  </r>
  <r>
    <d v="2016-05-31T00:00:00"/>
    <s v="A3470370"/>
    <s v="B8960-16G"/>
    <s v="KELLY"/>
    <x v="0"/>
    <x v="1"/>
    <n v="1"/>
    <x v="0"/>
    <x v="0"/>
    <m/>
    <x v="5"/>
    <x v="21"/>
    <x v="1"/>
  </r>
  <r>
    <d v="2016-05-31T00:00:00"/>
    <s v="A3471062"/>
    <s v="B8960-16G"/>
    <s v="KELLY"/>
    <x v="0"/>
    <x v="1"/>
    <n v="1"/>
    <x v="0"/>
    <x v="0"/>
    <m/>
    <x v="5"/>
    <x v="21"/>
    <x v="1"/>
  </r>
  <r>
    <d v="2016-05-01T00:00:00"/>
    <s v="A3458493"/>
    <s v="B8014"/>
    <s v="QK"/>
    <x v="2"/>
    <x v="18"/>
    <n v="1"/>
    <x v="1"/>
    <x v="4"/>
    <s v="SPT 6"/>
    <x v="3"/>
    <x v="16"/>
    <x v="1"/>
  </r>
  <r>
    <d v="2016-05-03T00:00:00"/>
    <s v="A3458177"/>
    <s v="B8967"/>
    <s v="KZ"/>
    <x v="1"/>
    <x v="18"/>
    <n v="1"/>
    <x v="1"/>
    <x v="2"/>
    <n v="3"/>
    <x v="4"/>
    <x v="17"/>
    <x v="1"/>
  </r>
  <r>
    <d v="2016-05-04T00:00:00"/>
    <s v="A3456966"/>
    <s v="B8078"/>
    <s v="QK"/>
    <x v="1"/>
    <x v="18"/>
    <n v="1"/>
    <x v="1"/>
    <x v="2"/>
    <n v="6"/>
    <x v="4"/>
    <x v="17"/>
    <x v="1"/>
  </r>
  <r>
    <d v="2016-05-05T00:00:00"/>
    <s v="A3461690"/>
    <s v="B4319"/>
    <s v="KZ"/>
    <x v="1"/>
    <x v="16"/>
    <n v="1"/>
    <x v="1"/>
    <x v="2"/>
    <n v="2"/>
    <x v="4"/>
    <x v="17"/>
    <x v="1"/>
  </r>
  <r>
    <d v="2016-05-05T00:00:00"/>
    <s v="A3461602"/>
    <s v="B4403"/>
    <s v="KZ"/>
    <x v="2"/>
    <x v="18"/>
    <n v="1"/>
    <x v="1"/>
    <x v="4"/>
    <s v="SPT 5"/>
    <x v="4"/>
    <x v="17"/>
    <x v="1"/>
  </r>
  <r>
    <d v="2016-05-06T00:00:00"/>
    <s v="A3461036"/>
    <s v="B8078"/>
    <s v="KZ"/>
    <x v="1"/>
    <x v="16"/>
    <n v="1"/>
    <x v="1"/>
    <x v="2"/>
    <n v="3"/>
    <x v="4"/>
    <x v="17"/>
    <x v="1"/>
  </r>
  <r>
    <d v="2016-05-07T00:00:00"/>
    <s v="A3461907"/>
    <s v="B9604"/>
    <s v="KZ"/>
    <x v="1"/>
    <x v="16"/>
    <n v="1"/>
    <x v="1"/>
    <x v="2"/>
    <n v="3"/>
    <x v="4"/>
    <x v="17"/>
    <x v="1"/>
  </r>
  <r>
    <d v="2016-05-07T00:00:00"/>
    <s v="A3461018"/>
    <s v="B8960"/>
    <s v="WC"/>
    <x v="1"/>
    <x v="19"/>
    <n v="1"/>
    <x v="1"/>
    <x v="2"/>
    <n v="6"/>
    <x v="4"/>
    <x v="17"/>
    <x v="1"/>
  </r>
  <r>
    <d v="2016-05-08T00:00:00"/>
    <s v="A3462961"/>
    <s v="B8029"/>
    <s v="DB"/>
    <x v="1"/>
    <x v="19"/>
    <n v="1"/>
    <x v="1"/>
    <x v="2"/>
    <n v="5"/>
    <x v="4"/>
    <x v="17"/>
    <x v="1"/>
  </r>
  <r>
    <d v="2016-05-10T00:00:00"/>
    <s v="A3460255"/>
    <s v="B8029"/>
    <s v="QK"/>
    <x v="1"/>
    <x v="18"/>
    <n v="1"/>
    <x v="1"/>
    <x v="2"/>
    <s v="SPT5"/>
    <x v="4"/>
    <x v="18"/>
    <x v="1"/>
  </r>
  <r>
    <d v="2016-05-10T00:00:00"/>
    <s v="A3463742"/>
    <s v="B9604"/>
    <s v="DB"/>
    <x v="1"/>
    <x v="19"/>
    <n v="1"/>
    <x v="1"/>
    <x v="2"/>
    <m/>
    <x v="4"/>
    <x v="18"/>
    <x v="1"/>
  </r>
  <r>
    <d v="2016-05-10T00:00:00"/>
    <s v="A3463643"/>
    <s v="B9604"/>
    <s v="DB"/>
    <x v="1"/>
    <x v="18"/>
    <n v="1"/>
    <x v="1"/>
    <x v="2"/>
    <m/>
    <x v="4"/>
    <x v="18"/>
    <x v="1"/>
  </r>
  <r>
    <d v="2016-05-10T00:00:00"/>
    <s v="P1025147"/>
    <s v="B4383"/>
    <s v="QK"/>
    <x v="1"/>
    <x v="22"/>
    <n v="1"/>
    <x v="1"/>
    <x v="2"/>
    <s v="SPT 6"/>
    <x v="4"/>
    <x v="18"/>
    <x v="1"/>
  </r>
  <r>
    <d v="2016-05-11T00:00:00"/>
    <s v="A3462839"/>
    <s v="B8960"/>
    <s v="QK"/>
    <x v="1"/>
    <x v="22"/>
    <n v="2"/>
    <x v="1"/>
    <x v="2"/>
    <m/>
    <x v="4"/>
    <x v="18"/>
    <x v="1"/>
  </r>
  <r>
    <d v="2016-05-11T00:00:00"/>
    <s v="A3464224"/>
    <s v="B4405"/>
    <s v="DB"/>
    <x v="1"/>
    <x v="18"/>
    <n v="3"/>
    <x v="1"/>
    <x v="2"/>
    <m/>
    <x v="4"/>
    <x v="18"/>
    <x v="1"/>
  </r>
  <r>
    <d v="2016-05-12T00:00:00"/>
    <s v="A3464023"/>
    <s v="B4403"/>
    <s v="YL"/>
    <x v="2"/>
    <x v="18"/>
    <n v="1"/>
    <x v="1"/>
    <x v="4"/>
    <s v="SPT 6"/>
    <x v="4"/>
    <x v="18"/>
    <x v="1"/>
  </r>
  <r>
    <d v="2016-05-13T00:00:00"/>
    <s v="A3464033"/>
    <s v="B8960"/>
    <s v="YL"/>
    <x v="2"/>
    <x v="15"/>
    <n v="1"/>
    <x v="1"/>
    <x v="4"/>
    <m/>
    <x v="4"/>
    <x v="18"/>
    <x v="1"/>
  </r>
  <r>
    <d v="2016-05-13T00:00:00"/>
    <s v="P1025199"/>
    <s v="B4337"/>
    <s v="QK"/>
    <x v="2"/>
    <x v="22"/>
    <n v="1"/>
    <x v="1"/>
    <x v="4"/>
    <s v="SPT5"/>
    <x v="4"/>
    <x v="18"/>
    <x v="1"/>
  </r>
  <r>
    <d v="2016-05-14T00:00:00"/>
    <s v="A3464120"/>
    <s v="B8025"/>
    <s v="GW"/>
    <x v="2"/>
    <x v="18"/>
    <n v="2"/>
    <x v="1"/>
    <x v="4"/>
    <s v="SPT6"/>
    <x v="4"/>
    <x v="18"/>
    <x v="1"/>
  </r>
  <r>
    <d v="2016-05-14T00:00:00"/>
    <s v="A3464116 / A3464123"/>
    <s v="B8025"/>
    <s v="KZ"/>
    <x v="1"/>
    <x v="16"/>
    <m/>
    <x v="1"/>
    <x v="2"/>
    <m/>
    <x v="4"/>
    <x v="18"/>
    <x v="1"/>
  </r>
  <r>
    <d v="2016-05-15T00:00:00"/>
    <s v="A3464867"/>
    <s v="B8025"/>
    <s v="QK"/>
    <x v="2"/>
    <x v="22"/>
    <n v="1"/>
    <x v="1"/>
    <x v="4"/>
    <s v="SPT 5"/>
    <x v="4"/>
    <x v="18"/>
    <x v="1"/>
  </r>
  <r>
    <d v="2016-05-15T00:00:00"/>
    <s v="A3464872"/>
    <s v="B8025"/>
    <s v="QK"/>
    <x v="2"/>
    <x v="22"/>
    <n v="1"/>
    <x v="1"/>
    <x v="4"/>
    <s v="SPT 5"/>
    <x v="4"/>
    <x v="18"/>
    <x v="1"/>
  </r>
  <r>
    <d v="2016-05-15T00:00:00"/>
    <s v="A3464869"/>
    <s v="B8025"/>
    <s v="KZ"/>
    <x v="2"/>
    <x v="18"/>
    <n v="1"/>
    <x v="1"/>
    <x v="4"/>
    <s v="SPT 6"/>
    <x v="4"/>
    <x v="18"/>
    <x v="1"/>
  </r>
  <r>
    <d v="2016-05-19T00:00:00"/>
    <s v="A3467149"/>
    <s v="B8025"/>
    <s v="SW"/>
    <x v="2"/>
    <x v="18"/>
    <n v="1"/>
    <x v="1"/>
    <x v="4"/>
    <s v="SPT6"/>
    <x v="4"/>
    <x v="19"/>
    <x v="1"/>
  </r>
  <r>
    <d v="2016-05-19T00:00:00"/>
    <s v="A3466914"/>
    <s v="B8960"/>
    <s v="QK"/>
    <x v="1"/>
    <x v="18"/>
    <n v="2"/>
    <x v="1"/>
    <x v="2"/>
    <s v="SPT 5"/>
    <x v="4"/>
    <x v="19"/>
    <x v="1"/>
  </r>
  <r>
    <d v="2016-05-21T00:00:00"/>
    <s v="A3465379"/>
    <s v="B8078"/>
    <s v="QK"/>
    <x v="1"/>
    <x v="15"/>
    <n v="1"/>
    <x v="1"/>
    <x v="2"/>
    <m/>
    <x v="4"/>
    <x v="19"/>
    <x v="1"/>
  </r>
  <r>
    <d v="2016-05-22T00:00:00"/>
    <s v="A3467859"/>
    <s v="B9604"/>
    <s v="QK"/>
    <x v="2"/>
    <x v="22"/>
    <n v="1"/>
    <x v="1"/>
    <x v="4"/>
    <s v="SPT 5"/>
    <x v="4"/>
    <x v="19"/>
    <x v="1"/>
  </r>
  <r>
    <d v="2016-05-22T00:00:00"/>
    <s v="A3467950"/>
    <s v="B9604"/>
    <s v="QK"/>
    <x v="2"/>
    <x v="22"/>
    <n v="1"/>
    <x v="1"/>
    <x v="4"/>
    <s v="SPT 5"/>
    <x v="4"/>
    <x v="19"/>
    <x v="1"/>
  </r>
  <r>
    <d v="2016-05-22T00:00:00"/>
    <s v="A3467559"/>
    <s v="B9604"/>
    <s v="QK"/>
    <x v="2"/>
    <x v="22"/>
    <n v="1"/>
    <x v="1"/>
    <x v="4"/>
    <s v="SPT 5"/>
    <x v="4"/>
    <x v="19"/>
    <x v="1"/>
  </r>
  <r>
    <d v="2016-05-22T00:00:00"/>
    <s v="A3467594"/>
    <s v="B9604"/>
    <s v="QK"/>
    <x v="2"/>
    <x v="22"/>
    <n v="2"/>
    <x v="1"/>
    <x v="4"/>
    <s v="SPT 5"/>
    <x v="4"/>
    <x v="19"/>
    <x v="1"/>
  </r>
  <r>
    <d v="2016-05-22T00:00:00"/>
    <s v="A3467548"/>
    <s v="B9604"/>
    <s v="QK"/>
    <x v="2"/>
    <x v="22"/>
    <n v="2"/>
    <x v="1"/>
    <x v="4"/>
    <s v="SPT 5"/>
    <x v="4"/>
    <x v="19"/>
    <x v="1"/>
  </r>
  <r>
    <d v="2016-05-25T00:00:00"/>
    <s v="A3465352"/>
    <s v="B8078"/>
    <s v="QK"/>
    <x v="1"/>
    <x v="18"/>
    <n v="1"/>
    <x v="1"/>
    <x v="2"/>
    <s v="SPT 6"/>
    <x v="4"/>
    <x v="20"/>
    <x v="1"/>
  </r>
  <r>
    <d v="2016-05-25T00:00:00"/>
    <s v="A3465207"/>
    <s v="B8960"/>
    <s v="QK"/>
    <x v="1"/>
    <x v="18"/>
    <n v="1"/>
    <x v="1"/>
    <x v="2"/>
    <s v="SPT 5"/>
    <x v="4"/>
    <x v="20"/>
    <x v="1"/>
  </r>
  <r>
    <d v="2016-05-25T00:00:00"/>
    <s v="A3466913"/>
    <s v="B8960"/>
    <s v="QK"/>
    <x v="2"/>
    <x v="16"/>
    <n v="6"/>
    <x v="1"/>
    <x v="4"/>
    <s v="SPT 5"/>
    <x v="4"/>
    <x v="20"/>
    <x v="1"/>
  </r>
  <r>
    <d v="2016-05-25T00:00:00"/>
    <s v="A3469817"/>
    <s v="B8960"/>
    <s v="WC"/>
    <x v="2"/>
    <x v="18"/>
    <n v="1"/>
    <x v="1"/>
    <x v="4"/>
    <s v="SPT 6"/>
    <x v="4"/>
    <x v="20"/>
    <x v="1"/>
  </r>
  <r>
    <d v="2016-05-26T00:00:00"/>
    <s v="A3467691"/>
    <s v="B8078"/>
    <s v="SW"/>
    <x v="0"/>
    <x v="15"/>
    <n v="2"/>
    <x v="1"/>
    <x v="4"/>
    <s v="SPT 6"/>
    <x v="4"/>
    <x v="20"/>
    <x v="1"/>
  </r>
  <r>
    <d v="2016-05-28T00:00:00"/>
    <s v="p3036411"/>
    <s v="AL80B"/>
    <s v="bo"/>
    <x v="1"/>
    <x v="18"/>
    <n v="1"/>
    <x v="1"/>
    <x v="2"/>
    <s v="SPT6"/>
    <x v="4"/>
    <x v="20"/>
    <x v="1"/>
  </r>
  <r>
    <d v="2016-05-29T00:00:00"/>
    <s v="A3471410"/>
    <s v="B4402"/>
    <s v="KZ"/>
    <x v="1"/>
    <x v="16"/>
    <n v="1"/>
    <x v="1"/>
    <x v="2"/>
    <n v="2"/>
    <x v="4"/>
    <x v="20"/>
    <x v="1"/>
  </r>
  <r>
    <d v="2016-05-29T00:00:00"/>
    <s v="A3471546"/>
    <s v="B4402"/>
    <s v="QK"/>
    <x v="1"/>
    <x v="18"/>
    <n v="1"/>
    <x v="1"/>
    <x v="2"/>
    <n v="5"/>
    <x v="4"/>
    <x v="20"/>
    <x v="1"/>
  </r>
  <r>
    <d v="2016-05-01T00:00:00"/>
    <s v="A3458493"/>
    <s v="B8014"/>
    <s v="QK"/>
    <x v="2"/>
    <x v="18"/>
    <n v="1"/>
    <x v="1"/>
    <x v="4"/>
    <s v="SPT 6"/>
    <x v="3"/>
    <x v="16"/>
    <x v="1"/>
  </r>
  <r>
    <d v="2016-05-03T00:00:00"/>
    <s v="A3458177"/>
    <s v="B8967"/>
    <s v="KZ"/>
    <x v="1"/>
    <x v="18"/>
    <n v="1"/>
    <x v="1"/>
    <x v="2"/>
    <n v="3"/>
    <x v="4"/>
    <x v="17"/>
    <x v="1"/>
  </r>
  <r>
    <d v="2016-05-04T00:00:00"/>
    <s v="A3456966"/>
    <s v="B8078"/>
    <s v="QK"/>
    <x v="1"/>
    <x v="18"/>
    <n v="1"/>
    <x v="1"/>
    <x v="2"/>
    <n v="6"/>
    <x v="4"/>
    <x v="17"/>
    <x v="1"/>
  </r>
  <r>
    <d v="2016-05-05T00:00:00"/>
    <s v="A3461690"/>
    <s v="B4319"/>
    <s v="KZ"/>
    <x v="1"/>
    <x v="16"/>
    <n v="1"/>
    <x v="1"/>
    <x v="2"/>
    <n v="2"/>
    <x v="4"/>
    <x v="17"/>
    <x v="1"/>
  </r>
  <r>
    <d v="2016-05-05T00:00:00"/>
    <s v="A3461602"/>
    <s v="B4403"/>
    <s v="KZ"/>
    <x v="2"/>
    <x v="18"/>
    <n v="1"/>
    <x v="1"/>
    <x v="4"/>
    <s v="SPT 5"/>
    <x v="4"/>
    <x v="17"/>
    <x v="1"/>
  </r>
  <r>
    <d v="2016-05-06T00:00:00"/>
    <s v="A3461036"/>
    <s v="B8078"/>
    <s v="KZ"/>
    <x v="1"/>
    <x v="16"/>
    <n v="1"/>
    <x v="1"/>
    <x v="2"/>
    <n v="3"/>
    <x v="4"/>
    <x v="17"/>
    <x v="1"/>
  </r>
  <r>
    <d v="2016-05-07T00:00:00"/>
    <s v="A3461907"/>
    <s v="B9604"/>
    <s v="KZ"/>
    <x v="1"/>
    <x v="16"/>
    <n v="1"/>
    <x v="1"/>
    <x v="2"/>
    <n v="3"/>
    <x v="4"/>
    <x v="17"/>
    <x v="1"/>
  </r>
  <r>
    <d v="2016-05-07T00:00:00"/>
    <s v="A3461018"/>
    <s v="B8960"/>
    <s v="WC"/>
    <x v="1"/>
    <x v="19"/>
    <n v="1"/>
    <x v="1"/>
    <x v="2"/>
    <n v="6"/>
    <x v="4"/>
    <x v="17"/>
    <x v="1"/>
  </r>
  <r>
    <d v="2016-05-08T00:00:00"/>
    <s v="A3462961"/>
    <s v="B8029"/>
    <s v="DB"/>
    <x v="1"/>
    <x v="19"/>
    <n v="1"/>
    <x v="1"/>
    <x v="2"/>
    <n v="5"/>
    <x v="4"/>
    <x v="17"/>
    <x v="1"/>
  </r>
  <r>
    <d v="2016-05-10T00:00:00"/>
    <s v="A3460255"/>
    <s v="B8029"/>
    <s v="QK"/>
    <x v="1"/>
    <x v="18"/>
    <n v="1"/>
    <x v="1"/>
    <x v="2"/>
    <s v="SPT5"/>
    <x v="4"/>
    <x v="18"/>
    <x v="1"/>
  </r>
  <r>
    <d v="2016-05-10T00:00:00"/>
    <s v="A3463742"/>
    <s v="B9604"/>
    <s v="DB"/>
    <x v="1"/>
    <x v="19"/>
    <n v="1"/>
    <x v="1"/>
    <x v="2"/>
    <m/>
    <x v="4"/>
    <x v="18"/>
    <x v="1"/>
  </r>
  <r>
    <d v="2016-05-10T00:00:00"/>
    <s v="A3463643"/>
    <s v="B9604"/>
    <s v="DB"/>
    <x v="1"/>
    <x v="18"/>
    <n v="1"/>
    <x v="1"/>
    <x v="2"/>
    <m/>
    <x v="4"/>
    <x v="18"/>
    <x v="1"/>
  </r>
  <r>
    <d v="2016-05-10T00:00:00"/>
    <s v="P1025147"/>
    <s v="B4383"/>
    <s v="QK"/>
    <x v="1"/>
    <x v="22"/>
    <n v="1"/>
    <x v="1"/>
    <x v="2"/>
    <s v="SPT 6"/>
    <x v="4"/>
    <x v="18"/>
    <x v="1"/>
  </r>
  <r>
    <d v="2016-05-11T00:00:00"/>
    <s v="A3462839"/>
    <s v="B8960"/>
    <s v="QK"/>
    <x v="1"/>
    <x v="22"/>
    <n v="2"/>
    <x v="1"/>
    <x v="2"/>
    <m/>
    <x v="4"/>
    <x v="18"/>
    <x v="1"/>
  </r>
  <r>
    <d v="2016-05-11T00:00:00"/>
    <s v="A3464224"/>
    <s v="B4405"/>
    <s v="DB"/>
    <x v="1"/>
    <x v="18"/>
    <n v="3"/>
    <x v="1"/>
    <x v="2"/>
    <m/>
    <x v="4"/>
    <x v="18"/>
    <x v="1"/>
  </r>
  <r>
    <d v="2016-05-12T00:00:00"/>
    <s v="A3464023"/>
    <s v="B4403"/>
    <s v="YL"/>
    <x v="2"/>
    <x v="18"/>
    <n v="1"/>
    <x v="1"/>
    <x v="4"/>
    <s v="SPT 6"/>
    <x v="4"/>
    <x v="18"/>
    <x v="1"/>
  </r>
  <r>
    <d v="2016-05-13T00:00:00"/>
    <s v="A3464033"/>
    <s v="B8960"/>
    <s v="YL"/>
    <x v="2"/>
    <x v="15"/>
    <n v="1"/>
    <x v="1"/>
    <x v="4"/>
    <m/>
    <x v="4"/>
    <x v="18"/>
    <x v="1"/>
  </r>
  <r>
    <d v="2016-05-13T00:00:00"/>
    <s v="P1025199"/>
    <s v="B4337"/>
    <s v="QK"/>
    <x v="2"/>
    <x v="22"/>
    <n v="1"/>
    <x v="1"/>
    <x v="4"/>
    <s v="SPT5"/>
    <x v="4"/>
    <x v="18"/>
    <x v="1"/>
  </r>
  <r>
    <d v="2016-05-14T00:00:00"/>
    <s v="A3464120"/>
    <s v="B8025"/>
    <s v="GW"/>
    <x v="2"/>
    <x v="18"/>
    <n v="2"/>
    <x v="1"/>
    <x v="4"/>
    <s v="SPT6"/>
    <x v="4"/>
    <x v="18"/>
    <x v="1"/>
  </r>
  <r>
    <d v="2016-05-14T00:00:00"/>
    <s v="A3464116 / A3464123"/>
    <s v="B8025"/>
    <s v="KZ"/>
    <x v="1"/>
    <x v="16"/>
    <m/>
    <x v="1"/>
    <x v="2"/>
    <m/>
    <x v="4"/>
    <x v="18"/>
    <x v="1"/>
  </r>
  <r>
    <d v="2016-05-15T00:00:00"/>
    <s v="A3464867"/>
    <s v="B8025"/>
    <s v="QK"/>
    <x v="2"/>
    <x v="22"/>
    <n v="1"/>
    <x v="1"/>
    <x v="4"/>
    <s v="SPT 5"/>
    <x v="4"/>
    <x v="18"/>
    <x v="1"/>
  </r>
  <r>
    <d v="2016-05-15T00:00:00"/>
    <s v="A3464872"/>
    <s v="B8025"/>
    <s v="QK"/>
    <x v="2"/>
    <x v="22"/>
    <n v="1"/>
    <x v="1"/>
    <x v="4"/>
    <s v="SPT 5"/>
    <x v="4"/>
    <x v="18"/>
    <x v="1"/>
  </r>
  <r>
    <d v="2016-05-15T00:00:00"/>
    <s v="A3464869"/>
    <s v="B8025"/>
    <s v="KZ"/>
    <x v="2"/>
    <x v="18"/>
    <n v="1"/>
    <x v="1"/>
    <x v="4"/>
    <s v="SPT 6"/>
    <x v="4"/>
    <x v="18"/>
    <x v="1"/>
  </r>
  <r>
    <d v="2016-05-19T00:00:00"/>
    <s v="A3467149"/>
    <s v="B8025"/>
    <s v="SW"/>
    <x v="2"/>
    <x v="18"/>
    <n v="1"/>
    <x v="1"/>
    <x v="4"/>
    <s v="SPT6"/>
    <x v="4"/>
    <x v="19"/>
    <x v="1"/>
  </r>
  <r>
    <d v="2016-05-19T00:00:00"/>
    <s v="A3466914"/>
    <s v="B8960"/>
    <s v="QK"/>
    <x v="1"/>
    <x v="18"/>
    <n v="2"/>
    <x v="1"/>
    <x v="2"/>
    <s v="SPT 5"/>
    <x v="4"/>
    <x v="19"/>
    <x v="1"/>
  </r>
  <r>
    <d v="2016-05-21T00:00:00"/>
    <s v="A3465379"/>
    <s v="B8078"/>
    <s v="QK"/>
    <x v="1"/>
    <x v="15"/>
    <n v="1"/>
    <x v="1"/>
    <x v="2"/>
    <m/>
    <x v="4"/>
    <x v="19"/>
    <x v="1"/>
  </r>
  <r>
    <d v="2016-05-22T00:00:00"/>
    <s v="A3467859"/>
    <s v="B9604"/>
    <s v="QK"/>
    <x v="2"/>
    <x v="22"/>
    <n v="1"/>
    <x v="1"/>
    <x v="4"/>
    <s v="SPT 5"/>
    <x v="4"/>
    <x v="19"/>
    <x v="1"/>
  </r>
  <r>
    <d v="2016-05-22T00:00:00"/>
    <s v="A3467950"/>
    <s v="B9604"/>
    <s v="QK"/>
    <x v="2"/>
    <x v="22"/>
    <n v="1"/>
    <x v="1"/>
    <x v="4"/>
    <s v="SPT 5"/>
    <x v="4"/>
    <x v="19"/>
    <x v="1"/>
  </r>
  <r>
    <d v="2016-05-22T00:00:00"/>
    <s v="A3467559"/>
    <s v="B9604"/>
    <s v="QK"/>
    <x v="2"/>
    <x v="22"/>
    <n v="1"/>
    <x v="1"/>
    <x v="4"/>
    <s v="SPT 5"/>
    <x v="4"/>
    <x v="19"/>
    <x v="1"/>
  </r>
  <r>
    <d v="2016-05-22T00:00:00"/>
    <s v="A3467594"/>
    <s v="B9604"/>
    <s v="QK"/>
    <x v="2"/>
    <x v="22"/>
    <n v="2"/>
    <x v="1"/>
    <x v="4"/>
    <s v="SPT 5"/>
    <x v="4"/>
    <x v="19"/>
    <x v="1"/>
  </r>
  <r>
    <d v="2016-05-22T00:00:00"/>
    <s v="A3467548"/>
    <s v="B9604"/>
    <s v="QK"/>
    <x v="2"/>
    <x v="22"/>
    <n v="2"/>
    <x v="1"/>
    <x v="4"/>
    <s v="SPT 5"/>
    <x v="4"/>
    <x v="19"/>
    <x v="1"/>
  </r>
  <r>
    <d v="2016-05-25T00:00:00"/>
    <s v="A3465352"/>
    <s v="B8078"/>
    <s v="QK"/>
    <x v="1"/>
    <x v="18"/>
    <n v="1"/>
    <x v="1"/>
    <x v="2"/>
    <s v="SPT 6"/>
    <x v="4"/>
    <x v="20"/>
    <x v="1"/>
  </r>
  <r>
    <d v="2016-05-25T00:00:00"/>
    <s v="A3465207"/>
    <s v="B8960"/>
    <s v="QK"/>
    <x v="1"/>
    <x v="18"/>
    <n v="1"/>
    <x v="1"/>
    <x v="2"/>
    <s v="SPT 5"/>
    <x v="4"/>
    <x v="20"/>
    <x v="1"/>
  </r>
  <r>
    <d v="2016-05-25T00:00:00"/>
    <s v="A3466913"/>
    <s v="B8960"/>
    <s v="QK"/>
    <x v="2"/>
    <x v="16"/>
    <n v="6"/>
    <x v="1"/>
    <x v="4"/>
    <s v="SPT 5"/>
    <x v="4"/>
    <x v="20"/>
    <x v="1"/>
  </r>
  <r>
    <d v="2016-05-25T00:00:00"/>
    <s v="A3469817"/>
    <s v="B8960"/>
    <s v="WC"/>
    <x v="2"/>
    <x v="18"/>
    <n v="1"/>
    <x v="1"/>
    <x v="4"/>
    <s v="SPT 6"/>
    <x v="4"/>
    <x v="20"/>
    <x v="1"/>
  </r>
  <r>
    <d v="2016-05-26T00:00:00"/>
    <s v="A3467691"/>
    <s v="B8078"/>
    <s v="SW"/>
    <x v="0"/>
    <x v="15"/>
    <n v="2"/>
    <x v="1"/>
    <x v="4"/>
    <s v="SPT 6"/>
    <x v="4"/>
    <x v="20"/>
    <x v="1"/>
  </r>
  <r>
    <d v="2016-05-28T00:00:00"/>
    <s v="p3036411"/>
    <s v="AL80B"/>
    <s v="bo"/>
    <x v="1"/>
    <x v="18"/>
    <n v="1"/>
    <x v="1"/>
    <x v="2"/>
    <s v="SPT6"/>
    <x v="4"/>
    <x v="20"/>
    <x v="1"/>
  </r>
  <r>
    <d v="2016-05-29T00:00:00"/>
    <s v="A3471410"/>
    <s v="B4402"/>
    <s v="KZ"/>
    <x v="1"/>
    <x v="16"/>
    <n v="1"/>
    <x v="1"/>
    <x v="2"/>
    <n v="2"/>
    <x v="4"/>
    <x v="20"/>
    <x v="1"/>
  </r>
  <r>
    <d v="2016-05-29T00:00:00"/>
    <s v="A3471546"/>
    <s v="B4402"/>
    <s v="QK"/>
    <x v="1"/>
    <x v="18"/>
    <n v="1"/>
    <x v="1"/>
    <x v="2"/>
    <n v="5"/>
    <x v="4"/>
    <x v="20"/>
    <x v="1"/>
  </r>
  <r>
    <d v="2016-05-01T00:00:00"/>
    <s v="A3458493"/>
    <s v="B8014"/>
    <s v="QK"/>
    <x v="2"/>
    <x v="18"/>
    <n v="1"/>
    <x v="1"/>
    <x v="4"/>
    <s v="SPT 6"/>
    <x v="3"/>
    <x v="16"/>
    <x v="1"/>
  </r>
  <r>
    <d v="2016-05-03T00:00:00"/>
    <s v="A3458177"/>
    <s v="B8967"/>
    <s v="KZ"/>
    <x v="1"/>
    <x v="18"/>
    <n v="1"/>
    <x v="1"/>
    <x v="2"/>
    <n v="3"/>
    <x v="4"/>
    <x v="17"/>
    <x v="1"/>
  </r>
  <r>
    <d v="2016-05-04T00:00:00"/>
    <s v="A3456966"/>
    <s v="B8078"/>
    <s v="QK"/>
    <x v="1"/>
    <x v="18"/>
    <n v="1"/>
    <x v="1"/>
    <x v="2"/>
    <n v="6"/>
    <x v="4"/>
    <x v="17"/>
    <x v="1"/>
  </r>
  <r>
    <d v="2016-05-05T00:00:00"/>
    <s v="A3461690"/>
    <s v="B4319"/>
    <s v="KZ"/>
    <x v="1"/>
    <x v="16"/>
    <n v="1"/>
    <x v="1"/>
    <x v="2"/>
    <n v="2"/>
    <x v="4"/>
    <x v="17"/>
    <x v="1"/>
  </r>
  <r>
    <d v="2016-05-05T00:00:00"/>
    <s v="A3461602"/>
    <s v="B4403"/>
    <s v="KZ"/>
    <x v="2"/>
    <x v="18"/>
    <n v="1"/>
    <x v="1"/>
    <x v="4"/>
    <s v="SPT 5"/>
    <x v="4"/>
    <x v="17"/>
    <x v="1"/>
  </r>
  <r>
    <d v="2016-05-06T00:00:00"/>
    <s v="A3461036"/>
    <s v="B8078"/>
    <s v="KZ"/>
    <x v="1"/>
    <x v="16"/>
    <n v="1"/>
    <x v="1"/>
    <x v="2"/>
    <n v="3"/>
    <x v="4"/>
    <x v="17"/>
    <x v="1"/>
  </r>
  <r>
    <d v="2016-05-07T00:00:00"/>
    <s v="A3461907"/>
    <s v="B9604"/>
    <s v="KZ"/>
    <x v="1"/>
    <x v="16"/>
    <n v="1"/>
    <x v="1"/>
    <x v="2"/>
    <n v="3"/>
    <x v="4"/>
    <x v="17"/>
    <x v="1"/>
  </r>
  <r>
    <d v="2016-05-07T00:00:00"/>
    <s v="A3461018"/>
    <s v="B8960"/>
    <s v="WC"/>
    <x v="1"/>
    <x v="19"/>
    <n v="1"/>
    <x v="1"/>
    <x v="2"/>
    <n v="6"/>
    <x v="4"/>
    <x v="17"/>
    <x v="1"/>
  </r>
  <r>
    <d v="2016-05-08T00:00:00"/>
    <s v="A3462961"/>
    <s v="B8029"/>
    <s v="DB"/>
    <x v="1"/>
    <x v="19"/>
    <n v="1"/>
    <x v="1"/>
    <x v="2"/>
    <n v="5"/>
    <x v="4"/>
    <x v="17"/>
    <x v="1"/>
  </r>
  <r>
    <d v="2016-05-10T00:00:00"/>
    <s v="A3460255"/>
    <s v="B8029"/>
    <s v="QK"/>
    <x v="1"/>
    <x v="18"/>
    <n v="1"/>
    <x v="1"/>
    <x v="2"/>
    <s v="SPT5"/>
    <x v="4"/>
    <x v="18"/>
    <x v="1"/>
  </r>
  <r>
    <d v="2016-05-10T00:00:00"/>
    <s v="A3463742"/>
    <s v="B9604"/>
    <s v="DB"/>
    <x v="1"/>
    <x v="19"/>
    <n v="1"/>
    <x v="1"/>
    <x v="2"/>
    <m/>
    <x v="4"/>
    <x v="18"/>
    <x v="1"/>
  </r>
  <r>
    <d v="2016-05-10T00:00:00"/>
    <s v="A3463643"/>
    <s v="B9604"/>
    <s v="DB"/>
    <x v="1"/>
    <x v="18"/>
    <n v="1"/>
    <x v="1"/>
    <x v="2"/>
    <m/>
    <x v="4"/>
    <x v="18"/>
    <x v="1"/>
  </r>
  <r>
    <d v="2016-05-10T00:00:00"/>
    <s v="P1025147"/>
    <s v="B4383"/>
    <s v="QK"/>
    <x v="1"/>
    <x v="22"/>
    <n v="1"/>
    <x v="1"/>
    <x v="2"/>
    <s v="SPT 6"/>
    <x v="4"/>
    <x v="18"/>
    <x v="1"/>
  </r>
  <r>
    <d v="2016-05-11T00:00:00"/>
    <s v="A3462839"/>
    <s v="B8960"/>
    <s v="QK"/>
    <x v="1"/>
    <x v="22"/>
    <n v="2"/>
    <x v="1"/>
    <x v="2"/>
    <m/>
    <x v="4"/>
    <x v="18"/>
    <x v="1"/>
  </r>
  <r>
    <d v="2016-05-11T00:00:00"/>
    <s v="A3464224"/>
    <s v="B4405"/>
    <s v="DB"/>
    <x v="1"/>
    <x v="18"/>
    <n v="3"/>
    <x v="1"/>
    <x v="2"/>
    <m/>
    <x v="4"/>
    <x v="18"/>
    <x v="1"/>
  </r>
  <r>
    <d v="2016-05-12T00:00:00"/>
    <s v="A3464023"/>
    <s v="B4403"/>
    <s v="YL"/>
    <x v="2"/>
    <x v="18"/>
    <n v="1"/>
    <x v="1"/>
    <x v="4"/>
    <s v="SPT 6"/>
    <x v="4"/>
    <x v="18"/>
    <x v="1"/>
  </r>
  <r>
    <d v="2016-05-13T00:00:00"/>
    <s v="A3464033"/>
    <s v="B8960"/>
    <s v="YL"/>
    <x v="2"/>
    <x v="15"/>
    <n v="1"/>
    <x v="1"/>
    <x v="4"/>
    <m/>
    <x v="4"/>
    <x v="18"/>
    <x v="1"/>
  </r>
  <r>
    <d v="2016-05-13T00:00:00"/>
    <s v="P1025199"/>
    <s v="B4337"/>
    <s v="QK"/>
    <x v="2"/>
    <x v="22"/>
    <n v="1"/>
    <x v="1"/>
    <x v="4"/>
    <s v="SPT5"/>
    <x v="4"/>
    <x v="18"/>
    <x v="1"/>
  </r>
  <r>
    <d v="2016-05-14T00:00:00"/>
    <s v="A3464120"/>
    <s v="B8025"/>
    <s v="GW"/>
    <x v="2"/>
    <x v="18"/>
    <n v="2"/>
    <x v="1"/>
    <x v="4"/>
    <s v="SPT6"/>
    <x v="4"/>
    <x v="18"/>
    <x v="1"/>
  </r>
  <r>
    <d v="2016-05-14T00:00:00"/>
    <s v="A3464116 / A3464123"/>
    <s v="B8025"/>
    <s v="KZ"/>
    <x v="1"/>
    <x v="16"/>
    <m/>
    <x v="1"/>
    <x v="2"/>
    <m/>
    <x v="4"/>
    <x v="18"/>
    <x v="1"/>
  </r>
  <r>
    <d v="2016-05-15T00:00:00"/>
    <s v="A3464867"/>
    <s v="B8025"/>
    <s v="QK"/>
    <x v="2"/>
    <x v="22"/>
    <n v="1"/>
    <x v="1"/>
    <x v="4"/>
    <s v="SPT 5"/>
    <x v="4"/>
    <x v="18"/>
    <x v="1"/>
  </r>
  <r>
    <d v="2016-05-15T00:00:00"/>
    <s v="A3464872"/>
    <s v="B8025"/>
    <s v="QK"/>
    <x v="2"/>
    <x v="22"/>
    <n v="1"/>
    <x v="1"/>
    <x v="4"/>
    <s v="SPT 5"/>
    <x v="4"/>
    <x v="18"/>
    <x v="1"/>
  </r>
  <r>
    <d v="2016-05-15T00:00:00"/>
    <s v="A3464869"/>
    <s v="B8025"/>
    <s v="KZ"/>
    <x v="2"/>
    <x v="18"/>
    <n v="1"/>
    <x v="1"/>
    <x v="4"/>
    <s v="SPT 6"/>
    <x v="4"/>
    <x v="18"/>
    <x v="1"/>
  </r>
  <r>
    <d v="2016-05-19T00:00:00"/>
    <s v="A3467149"/>
    <s v="B8025"/>
    <s v="SW"/>
    <x v="2"/>
    <x v="18"/>
    <n v="1"/>
    <x v="1"/>
    <x v="4"/>
    <s v="SPT6"/>
    <x v="4"/>
    <x v="19"/>
    <x v="1"/>
  </r>
  <r>
    <d v="2016-05-19T00:00:00"/>
    <s v="A3466914"/>
    <s v="B8960"/>
    <s v="QK"/>
    <x v="1"/>
    <x v="18"/>
    <n v="2"/>
    <x v="1"/>
    <x v="2"/>
    <s v="SPT 5"/>
    <x v="4"/>
    <x v="19"/>
    <x v="1"/>
  </r>
  <r>
    <d v="2016-05-21T00:00:00"/>
    <s v="A3465379"/>
    <s v="B8078"/>
    <s v="QK"/>
    <x v="1"/>
    <x v="15"/>
    <n v="1"/>
    <x v="1"/>
    <x v="2"/>
    <m/>
    <x v="4"/>
    <x v="19"/>
    <x v="1"/>
  </r>
  <r>
    <d v="2016-05-22T00:00:00"/>
    <s v="A3467859"/>
    <s v="B9604"/>
    <s v="QK"/>
    <x v="2"/>
    <x v="22"/>
    <n v="1"/>
    <x v="1"/>
    <x v="4"/>
    <s v="SPT 5"/>
    <x v="4"/>
    <x v="19"/>
    <x v="1"/>
  </r>
  <r>
    <d v="2016-05-22T00:00:00"/>
    <s v="A3467950"/>
    <s v="B9604"/>
    <s v="QK"/>
    <x v="2"/>
    <x v="22"/>
    <n v="1"/>
    <x v="1"/>
    <x v="4"/>
    <s v="SPT 5"/>
    <x v="4"/>
    <x v="19"/>
    <x v="1"/>
  </r>
  <r>
    <d v="2016-05-22T00:00:00"/>
    <s v="A3467559"/>
    <s v="B9604"/>
    <s v="QK"/>
    <x v="2"/>
    <x v="22"/>
    <n v="1"/>
    <x v="1"/>
    <x v="4"/>
    <s v="SPT 5"/>
    <x v="4"/>
    <x v="19"/>
    <x v="1"/>
  </r>
  <r>
    <d v="2016-05-22T00:00:00"/>
    <s v="A3467594"/>
    <s v="B9604"/>
    <s v="QK"/>
    <x v="2"/>
    <x v="22"/>
    <n v="2"/>
    <x v="1"/>
    <x v="4"/>
    <s v="SPT 5"/>
    <x v="4"/>
    <x v="19"/>
    <x v="1"/>
  </r>
  <r>
    <d v="2016-05-22T00:00:00"/>
    <s v="A3467548"/>
    <s v="B9604"/>
    <s v="QK"/>
    <x v="2"/>
    <x v="22"/>
    <n v="2"/>
    <x v="1"/>
    <x v="4"/>
    <s v="SPT 5"/>
    <x v="4"/>
    <x v="19"/>
    <x v="1"/>
  </r>
  <r>
    <d v="2016-05-25T00:00:00"/>
    <s v="A3465352"/>
    <s v="B8078"/>
    <s v="QK"/>
    <x v="1"/>
    <x v="18"/>
    <n v="1"/>
    <x v="1"/>
    <x v="2"/>
    <s v="SPT 6"/>
    <x v="4"/>
    <x v="20"/>
    <x v="1"/>
  </r>
  <r>
    <d v="2016-05-25T00:00:00"/>
    <s v="A3465207"/>
    <s v="B8960"/>
    <s v="QK"/>
    <x v="1"/>
    <x v="18"/>
    <n v="1"/>
    <x v="1"/>
    <x v="2"/>
    <s v="SPT 5"/>
    <x v="4"/>
    <x v="20"/>
    <x v="1"/>
  </r>
  <r>
    <d v="2016-05-25T00:00:00"/>
    <s v="A3466913"/>
    <s v="B8960"/>
    <s v="QK"/>
    <x v="2"/>
    <x v="16"/>
    <n v="6"/>
    <x v="1"/>
    <x v="4"/>
    <s v="SPT 5"/>
    <x v="4"/>
    <x v="20"/>
    <x v="1"/>
  </r>
  <r>
    <d v="2016-05-25T00:00:00"/>
    <s v="A3469817"/>
    <s v="B8960"/>
    <s v="WC"/>
    <x v="2"/>
    <x v="18"/>
    <n v="1"/>
    <x v="1"/>
    <x v="4"/>
    <s v="SPT 6"/>
    <x v="4"/>
    <x v="20"/>
    <x v="1"/>
  </r>
  <r>
    <d v="2016-05-26T00:00:00"/>
    <s v="A3467691"/>
    <s v="B8078"/>
    <s v="SW"/>
    <x v="0"/>
    <x v="15"/>
    <n v="2"/>
    <x v="1"/>
    <x v="4"/>
    <s v="SPT 6"/>
    <x v="4"/>
    <x v="20"/>
    <x v="1"/>
  </r>
  <r>
    <d v="2016-05-28T00:00:00"/>
    <s v="p3036411"/>
    <s v="AL80B"/>
    <s v="bo"/>
    <x v="1"/>
    <x v="18"/>
    <n v="1"/>
    <x v="1"/>
    <x v="2"/>
    <s v="SPT6"/>
    <x v="4"/>
    <x v="20"/>
    <x v="1"/>
  </r>
  <r>
    <d v="2016-05-29T00:00:00"/>
    <s v="A3471410"/>
    <s v="B4402"/>
    <s v="KZ"/>
    <x v="1"/>
    <x v="16"/>
    <n v="1"/>
    <x v="1"/>
    <x v="2"/>
    <n v="2"/>
    <x v="4"/>
    <x v="20"/>
    <x v="1"/>
  </r>
  <r>
    <d v="2016-05-29T00:00:00"/>
    <s v="A3471546"/>
    <s v="B4402"/>
    <s v="QK"/>
    <x v="1"/>
    <x v="18"/>
    <n v="1"/>
    <x v="1"/>
    <x v="2"/>
    <n v="5"/>
    <x v="4"/>
    <x v="20"/>
    <x v="1"/>
  </r>
  <r>
    <d v="2016-05-01T00:00:00"/>
    <s v="A3458493"/>
    <s v="B8014"/>
    <s v="QK"/>
    <x v="2"/>
    <x v="18"/>
    <n v="1"/>
    <x v="1"/>
    <x v="4"/>
    <s v="SPT 6"/>
    <x v="3"/>
    <x v="16"/>
    <x v="1"/>
  </r>
  <r>
    <d v="2016-05-03T00:00:00"/>
    <s v="A3458177"/>
    <s v="B8967"/>
    <s v="KZ"/>
    <x v="1"/>
    <x v="18"/>
    <n v="1"/>
    <x v="1"/>
    <x v="2"/>
    <n v="3"/>
    <x v="4"/>
    <x v="17"/>
    <x v="1"/>
  </r>
  <r>
    <d v="2016-05-04T00:00:00"/>
    <s v="A3456966"/>
    <s v="B8078"/>
    <s v="QK"/>
    <x v="1"/>
    <x v="18"/>
    <n v="1"/>
    <x v="1"/>
    <x v="2"/>
    <n v="6"/>
    <x v="4"/>
    <x v="17"/>
    <x v="1"/>
  </r>
  <r>
    <d v="2016-05-05T00:00:00"/>
    <s v="A3461690"/>
    <s v="B4319"/>
    <s v="KZ"/>
    <x v="1"/>
    <x v="16"/>
    <n v="1"/>
    <x v="1"/>
    <x v="2"/>
    <n v="2"/>
    <x v="4"/>
    <x v="17"/>
    <x v="1"/>
  </r>
  <r>
    <d v="2016-05-05T00:00:00"/>
    <s v="A3461602"/>
    <s v="B4403"/>
    <s v="KZ"/>
    <x v="2"/>
    <x v="18"/>
    <n v="1"/>
    <x v="1"/>
    <x v="4"/>
    <s v="SPT 5"/>
    <x v="4"/>
    <x v="17"/>
    <x v="1"/>
  </r>
  <r>
    <d v="2016-05-06T00:00:00"/>
    <s v="A3461036"/>
    <s v="B8078"/>
    <s v="KZ"/>
    <x v="1"/>
    <x v="16"/>
    <n v="1"/>
    <x v="1"/>
    <x v="2"/>
    <n v="3"/>
    <x v="4"/>
    <x v="17"/>
    <x v="1"/>
  </r>
  <r>
    <d v="2016-05-07T00:00:00"/>
    <s v="A3461907"/>
    <s v="B9604"/>
    <s v="KZ"/>
    <x v="1"/>
    <x v="16"/>
    <n v="1"/>
    <x v="1"/>
    <x v="2"/>
    <n v="3"/>
    <x v="4"/>
    <x v="17"/>
    <x v="1"/>
  </r>
  <r>
    <d v="2016-05-07T00:00:00"/>
    <s v="A3461018"/>
    <s v="B8960"/>
    <s v="WC"/>
    <x v="1"/>
    <x v="19"/>
    <n v="1"/>
    <x v="1"/>
    <x v="2"/>
    <n v="6"/>
    <x v="4"/>
    <x v="17"/>
    <x v="1"/>
  </r>
  <r>
    <d v="2016-05-08T00:00:00"/>
    <s v="A3462961"/>
    <s v="B8029"/>
    <s v="DB"/>
    <x v="1"/>
    <x v="19"/>
    <n v="1"/>
    <x v="1"/>
    <x v="2"/>
    <n v="5"/>
    <x v="4"/>
    <x v="17"/>
    <x v="1"/>
  </r>
  <r>
    <d v="2016-05-10T00:00:00"/>
    <s v="A3460255"/>
    <s v="B8029"/>
    <s v="QK"/>
    <x v="1"/>
    <x v="18"/>
    <n v="1"/>
    <x v="1"/>
    <x v="2"/>
    <s v="SPT5"/>
    <x v="4"/>
    <x v="18"/>
    <x v="1"/>
  </r>
  <r>
    <d v="2016-05-10T00:00:00"/>
    <s v="A3463742"/>
    <s v="B9604"/>
    <s v="DB"/>
    <x v="1"/>
    <x v="19"/>
    <n v="1"/>
    <x v="1"/>
    <x v="2"/>
    <m/>
    <x v="4"/>
    <x v="18"/>
    <x v="1"/>
  </r>
  <r>
    <d v="2016-05-10T00:00:00"/>
    <s v="A3463643"/>
    <s v="B9604"/>
    <s v="DB"/>
    <x v="1"/>
    <x v="18"/>
    <n v="1"/>
    <x v="1"/>
    <x v="2"/>
    <m/>
    <x v="4"/>
    <x v="18"/>
    <x v="1"/>
  </r>
  <r>
    <d v="2016-05-10T00:00:00"/>
    <s v="P1025147"/>
    <s v="B4383"/>
    <s v="QK"/>
    <x v="1"/>
    <x v="22"/>
    <n v="1"/>
    <x v="1"/>
    <x v="2"/>
    <s v="SPT 6"/>
    <x v="4"/>
    <x v="18"/>
    <x v="1"/>
  </r>
  <r>
    <d v="2016-05-11T00:00:00"/>
    <s v="A3462839"/>
    <s v="B8960"/>
    <s v="QK"/>
    <x v="1"/>
    <x v="22"/>
    <n v="2"/>
    <x v="1"/>
    <x v="2"/>
    <m/>
    <x v="4"/>
    <x v="18"/>
    <x v="1"/>
  </r>
  <r>
    <d v="2016-05-11T00:00:00"/>
    <s v="A3464224"/>
    <s v="B4405"/>
    <s v="DB"/>
    <x v="1"/>
    <x v="18"/>
    <n v="3"/>
    <x v="1"/>
    <x v="2"/>
    <m/>
    <x v="4"/>
    <x v="18"/>
    <x v="1"/>
  </r>
  <r>
    <d v="2016-05-12T00:00:00"/>
    <s v="A3464023"/>
    <s v="B4403"/>
    <s v="YL"/>
    <x v="2"/>
    <x v="18"/>
    <n v="1"/>
    <x v="1"/>
    <x v="4"/>
    <s v="SPT 6"/>
    <x v="4"/>
    <x v="18"/>
    <x v="1"/>
  </r>
  <r>
    <d v="2016-05-13T00:00:00"/>
    <s v="A3464033"/>
    <s v="B8960"/>
    <s v="YL"/>
    <x v="2"/>
    <x v="15"/>
    <n v="1"/>
    <x v="1"/>
    <x v="4"/>
    <m/>
    <x v="4"/>
    <x v="18"/>
    <x v="1"/>
  </r>
  <r>
    <d v="2016-05-13T00:00:00"/>
    <s v="P1025199"/>
    <s v="B4337"/>
    <s v="QK"/>
    <x v="2"/>
    <x v="22"/>
    <n v="1"/>
    <x v="1"/>
    <x v="4"/>
    <s v="SPT5"/>
    <x v="4"/>
    <x v="18"/>
    <x v="1"/>
  </r>
  <r>
    <d v="2016-05-14T00:00:00"/>
    <s v="A3464120"/>
    <s v="B8025"/>
    <s v="GW"/>
    <x v="2"/>
    <x v="18"/>
    <n v="2"/>
    <x v="1"/>
    <x v="4"/>
    <s v="SPT6"/>
    <x v="4"/>
    <x v="18"/>
    <x v="1"/>
  </r>
  <r>
    <d v="2016-05-14T00:00:00"/>
    <s v="A3464116 / A3464123"/>
    <s v="B8025"/>
    <s v="KZ"/>
    <x v="1"/>
    <x v="16"/>
    <m/>
    <x v="1"/>
    <x v="2"/>
    <m/>
    <x v="4"/>
    <x v="18"/>
    <x v="1"/>
  </r>
  <r>
    <d v="2016-05-15T00:00:00"/>
    <s v="A3464867"/>
    <s v="B8025"/>
    <s v="QK"/>
    <x v="2"/>
    <x v="22"/>
    <n v="1"/>
    <x v="1"/>
    <x v="4"/>
    <s v="SPT 5"/>
    <x v="4"/>
    <x v="18"/>
    <x v="1"/>
  </r>
  <r>
    <d v="2016-05-15T00:00:00"/>
    <s v="A3464872"/>
    <s v="B8025"/>
    <s v="QK"/>
    <x v="2"/>
    <x v="22"/>
    <n v="1"/>
    <x v="1"/>
    <x v="4"/>
    <s v="SPT 5"/>
    <x v="4"/>
    <x v="18"/>
    <x v="1"/>
  </r>
  <r>
    <d v="2016-05-15T00:00:00"/>
    <s v="A3464869"/>
    <s v="B8025"/>
    <s v="KZ"/>
    <x v="2"/>
    <x v="18"/>
    <n v="1"/>
    <x v="1"/>
    <x v="4"/>
    <s v="SPT 6"/>
    <x v="4"/>
    <x v="18"/>
    <x v="1"/>
  </r>
  <r>
    <d v="2016-05-19T00:00:00"/>
    <s v="A3467149"/>
    <s v="B8025"/>
    <s v="SW"/>
    <x v="2"/>
    <x v="18"/>
    <n v="1"/>
    <x v="1"/>
    <x v="4"/>
    <s v="SPT6"/>
    <x v="4"/>
    <x v="19"/>
    <x v="1"/>
  </r>
  <r>
    <d v="2016-05-19T00:00:00"/>
    <s v="A3466914"/>
    <s v="B8960"/>
    <s v="QK"/>
    <x v="1"/>
    <x v="18"/>
    <n v="2"/>
    <x v="1"/>
    <x v="2"/>
    <s v="SPT 5"/>
    <x v="4"/>
    <x v="19"/>
    <x v="1"/>
  </r>
  <r>
    <d v="2016-05-21T00:00:00"/>
    <s v="A3465379"/>
    <s v="B8078"/>
    <s v="QK"/>
    <x v="1"/>
    <x v="15"/>
    <n v="1"/>
    <x v="1"/>
    <x v="2"/>
    <m/>
    <x v="4"/>
    <x v="19"/>
    <x v="1"/>
  </r>
  <r>
    <d v="2016-05-22T00:00:00"/>
    <s v="A3467859"/>
    <s v="B9604"/>
    <s v="QK"/>
    <x v="2"/>
    <x v="22"/>
    <n v="1"/>
    <x v="1"/>
    <x v="4"/>
    <s v="SPT 5"/>
    <x v="4"/>
    <x v="19"/>
    <x v="1"/>
  </r>
  <r>
    <d v="2016-05-22T00:00:00"/>
    <s v="A3467950"/>
    <s v="B9604"/>
    <s v="QK"/>
    <x v="2"/>
    <x v="22"/>
    <n v="1"/>
    <x v="1"/>
    <x v="4"/>
    <s v="SPT 5"/>
    <x v="4"/>
    <x v="19"/>
    <x v="1"/>
  </r>
  <r>
    <d v="2016-05-22T00:00:00"/>
    <s v="A3467559"/>
    <s v="B9604"/>
    <s v="QK"/>
    <x v="2"/>
    <x v="22"/>
    <n v="1"/>
    <x v="1"/>
    <x v="4"/>
    <s v="SPT 5"/>
    <x v="4"/>
    <x v="19"/>
    <x v="1"/>
  </r>
  <r>
    <d v="2016-05-22T00:00:00"/>
    <s v="A3467594"/>
    <s v="B9604"/>
    <s v="QK"/>
    <x v="2"/>
    <x v="22"/>
    <n v="2"/>
    <x v="1"/>
    <x v="4"/>
    <s v="SPT 5"/>
    <x v="4"/>
    <x v="19"/>
    <x v="1"/>
  </r>
  <r>
    <d v="2016-05-22T00:00:00"/>
    <s v="A3467548"/>
    <s v="B9604"/>
    <s v="QK"/>
    <x v="2"/>
    <x v="22"/>
    <n v="2"/>
    <x v="1"/>
    <x v="4"/>
    <s v="SPT 5"/>
    <x v="4"/>
    <x v="19"/>
    <x v="1"/>
  </r>
  <r>
    <d v="2016-05-25T00:00:00"/>
    <s v="A3465352"/>
    <s v="B8078"/>
    <s v="QK"/>
    <x v="1"/>
    <x v="18"/>
    <n v="1"/>
    <x v="1"/>
    <x v="2"/>
    <s v="SPT 6"/>
    <x v="4"/>
    <x v="20"/>
    <x v="1"/>
  </r>
  <r>
    <d v="2016-05-25T00:00:00"/>
    <s v="A3465207"/>
    <s v="B8960"/>
    <s v="QK"/>
    <x v="1"/>
    <x v="18"/>
    <n v="1"/>
    <x v="1"/>
    <x v="2"/>
    <s v="SPT 5"/>
    <x v="4"/>
    <x v="20"/>
    <x v="1"/>
  </r>
  <r>
    <d v="2016-05-25T00:00:00"/>
    <s v="A3466913"/>
    <s v="B8960"/>
    <s v="QK"/>
    <x v="2"/>
    <x v="16"/>
    <n v="6"/>
    <x v="1"/>
    <x v="4"/>
    <s v="SPT 5"/>
    <x v="4"/>
    <x v="20"/>
    <x v="1"/>
  </r>
  <r>
    <d v="2016-05-25T00:00:00"/>
    <s v="A3469817"/>
    <s v="B8960"/>
    <s v="WC"/>
    <x v="2"/>
    <x v="18"/>
    <n v="1"/>
    <x v="1"/>
    <x v="4"/>
    <s v="SPT 6"/>
    <x v="4"/>
    <x v="20"/>
    <x v="1"/>
  </r>
  <r>
    <d v="2016-05-26T00:00:00"/>
    <s v="A3467691"/>
    <s v="B8078"/>
    <s v="SW"/>
    <x v="0"/>
    <x v="15"/>
    <n v="2"/>
    <x v="1"/>
    <x v="4"/>
    <s v="SPT 6"/>
    <x v="4"/>
    <x v="20"/>
    <x v="1"/>
  </r>
  <r>
    <d v="2016-05-28T00:00:00"/>
    <s v="p3036411"/>
    <s v="AL80B"/>
    <s v="bo"/>
    <x v="1"/>
    <x v="18"/>
    <n v="1"/>
    <x v="1"/>
    <x v="2"/>
    <s v="SPT6"/>
    <x v="4"/>
    <x v="20"/>
    <x v="1"/>
  </r>
  <r>
    <d v="2016-05-29T00:00:00"/>
    <s v="A3471410"/>
    <s v="B4402"/>
    <s v="KZ"/>
    <x v="1"/>
    <x v="16"/>
    <n v="1"/>
    <x v="1"/>
    <x v="2"/>
    <n v="2"/>
    <x v="4"/>
    <x v="20"/>
    <x v="1"/>
  </r>
  <r>
    <d v="2016-05-29T00:00:00"/>
    <s v="A3471546"/>
    <s v="B4402"/>
    <s v="QK"/>
    <x v="1"/>
    <x v="18"/>
    <n v="1"/>
    <x v="1"/>
    <x v="2"/>
    <n v="5"/>
    <x v="4"/>
    <x v="20"/>
    <x v="1"/>
  </r>
  <r>
    <d v="2016-06-09T00:00:00"/>
    <s v="A3477682"/>
    <s v="B9508"/>
    <s v="YL"/>
    <x v="0"/>
    <x v="16"/>
    <n v="1"/>
    <x v="1"/>
    <x v="2"/>
    <m/>
    <x v="5"/>
    <x v="22"/>
    <x v="1"/>
  </r>
  <r>
    <d v="2016-06-10T00:00:00"/>
    <s v="A3477861"/>
    <s v="B8960"/>
    <s v="SW"/>
    <x v="0"/>
    <x v="16"/>
    <n v="1"/>
    <x v="1"/>
    <x v="2"/>
    <m/>
    <x v="5"/>
    <x v="22"/>
    <x v="1"/>
  </r>
  <r>
    <d v="2016-06-10T00:00:00"/>
    <s v="A3477866"/>
    <s v="B8960"/>
    <s v="SW"/>
    <x v="0"/>
    <x v="16"/>
    <n v="1"/>
    <x v="1"/>
    <x v="2"/>
    <m/>
    <x v="5"/>
    <x v="22"/>
    <x v="1"/>
  </r>
  <r>
    <d v="2016-06-10T00:00:00"/>
    <s v="A3477679"/>
    <s v="B9508"/>
    <s v="SW"/>
    <x v="0"/>
    <x v="3"/>
    <n v="1"/>
    <x v="1"/>
    <x v="2"/>
    <m/>
    <x v="5"/>
    <x v="22"/>
    <x v="1"/>
  </r>
  <r>
    <d v="2016-06-10T00:00:00"/>
    <s v="A3478083"/>
    <s v="B8092"/>
    <s v="Yuen"/>
    <x v="0"/>
    <x v="3"/>
    <n v="1"/>
    <x v="1"/>
    <x v="2"/>
    <m/>
    <x v="5"/>
    <x v="22"/>
    <x v="1"/>
  </r>
  <r>
    <d v="2016-06-10T00:00:00"/>
    <s v="A3477856"/>
    <s v="B8960"/>
    <s v="SW"/>
    <x v="0"/>
    <x v="3"/>
    <n v="1"/>
    <x v="1"/>
    <x v="2"/>
    <m/>
    <x v="5"/>
    <x v="22"/>
    <x v="1"/>
  </r>
  <r>
    <d v="2016-06-10T00:00:00"/>
    <s v="A3478084"/>
    <s v="B8092"/>
    <s v="SW"/>
    <x v="0"/>
    <x v="24"/>
    <n v="1"/>
    <x v="1"/>
    <x v="2"/>
    <m/>
    <x v="5"/>
    <x v="22"/>
    <x v="1"/>
  </r>
  <r>
    <d v="2016-06-10T00:00:00"/>
    <s v="A3476706"/>
    <s v="B7679"/>
    <s v="SW"/>
    <x v="0"/>
    <x v="25"/>
    <n v="2"/>
    <x v="1"/>
    <x v="2"/>
    <m/>
    <x v="5"/>
    <x v="22"/>
    <x v="1"/>
  </r>
  <r>
    <d v="2016-06-10T00:00:00"/>
    <s v="A3477858"/>
    <s v="B8960"/>
    <s v="KZ"/>
    <x v="0"/>
    <x v="16"/>
    <n v="1"/>
    <x v="1"/>
    <x v="2"/>
    <m/>
    <x v="5"/>
    <x v="22"/>
    <x v="1"/>
  </r>
  <r>
    <d v="2016-06-10T00:00:00"/>
    <s v="A3477683"/>
    <s v="B9508"/>
    <s v="KZ"/>
    <x v="0"/>
    <x v="25"/>
    <n v="1"/>
    <x v="1"/>
    <x v="2"/>
    <m/>
    <x v="5"/>
    <x v="22"/>
    <x v="1"/>
  </r>
  <r>
    <d v="2016-06-11T00:00:00"/>
    <s v="A3477716"/>
    <s v="B4400"/>
    <s v="Yuen"/>
    <x v="0"/>
    <x v="16"/>
    <n v="1"/>
    <x v="1"/>
    <x v="2"/>
    <m/>
    <x v="5"/>
    <x v="22"/>
    <x v="1"/>
  </r>
  <r>
    <d v="2016-06-11T00:00:00"/>
    <s v="A3477712"/>
    <s v="B4400"/>
    <s v="YS"/>
    <x v="0"/>
    <x v="25"/>
    <n v="1"/>
    <x v="1"/>
    <x v="2"/>
    <m/>
    <x v="5"/>
    <x v="22"/>
    <x v="1"/>
  </r>
  <r>
    <d v="2016-06-11T00:00:00"/>
    <s v="A3477712"/>
    <s v="B4400"/>
    <s v="YS"/>
    <x v="0"/>
    <x v="3"/>
    <n v="1"/>
    <x v="1"/>
    <x v="2"/>
    <m/>
    <x v="5"/>
    <x v="22"/>
    <x v="1"/>
  </r>
  <r>
    <d v="2016-06-11T00:00:00"/>
    <s v="A3477662"/>
    <s v="B4405"/>
    <s v="YS"/>
    <x v="0"/>
    <x v="16"/>
    <n v="2"/>
    <x v="1"/>
    <x v="2"/>
    <m/>
    <x v="5"/>
    <x v="22"/>
    <x v="1"/>
  </r>
  <r>
    <d v="2016-06-11T00:00:00"/>
    <s v="A3477670"/>
    <s v="B8960"/>
    <s v="Yuen"/>
    <x v="0"/>
    <x v="26"/>
    <n v="1"/>
    <x v="1"/>
    <x v="2"/>
    <m/>
    <x v="5"/>
    <x v="22"/>
    <x v="1"/>
  </r>
  <r>
    <d v="2016-06-11T00:00:00"/>
    <s v="A3477671"/>
    <s v="B8960"/>
    <s v="Yuen"/>
    <x v="0"/>
    <x v="26"/>
    <n v="1"/>
    <x v="1"/>
    <x v="2"/>
    <m/>
    <x v="5"/>
    <x v="22"/>
    <x v="1"/>
  </r>
  <r>
    <d v="2016-06-11T00:00:00"/>
    <s v="A3477671"/>
    <s v="B8960"/>
    <s v="Yuen"/>
    <x v="0"/>
    <x v="16"/>
    <n v="2"/>
    <x v="1"/>
    <x v="2"/>
    <m/>
    <x v="5"/>
    <x v="22"/>
    <x v="1"/>
  </r>
  <r>
    <d v="2016-06-11T00:00:00"/>
    <s v="A3477671"/>
    <s v="B8960"/>
    <s v="Yuen"/>
    <x v="0"/>
    <x v="27"/>
    <n v="2"/>
    <x v="1"/>
    <x v="2"/>
    <m/>
    <x v="5"/>
    <x v="22"/>
    <x v="1"/>
  </r>
  <r>
    <d v="2016-06-11T00:00:00"/>
    <s v="A3477720"/>
    <s v="B8092"/>
    <s v="Yuen"/>
    <x v="0"/>
    <x v="28"/>
    <n v="1"/>
    <x v="1"/>
    <x v="2"/>
    <m/>
    <x v="5"/>
    <x v="22"/>
    <x v="1"/>
  </r>
  <r>
    <d v="2016-06-11T00:00:00"/>
    <s v="A3478302"/>
    <s v="B9513"/>
    <s v="Yuen"/>
    <x v="0"/>
    <x v="27"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x v="1"/>
    <x v="2"/>
    <m/>
    <x v="5"/>
    <x v="22"/>
    <x v="1"/>
  </r>
  <r>
    <d v="2016-06-11T00:00:00"/>
    <s v="A3478302"/>
    <s v="B9513"/>
    <s v="Yuen"/>
    <x v="0"/>
    <x v="25"/>
    <n v="2"/>
    <x v="1"/>
    <x v="2"/>
    <m/>
    <x v="5"/>
    <x v="22"/>
    <x v="1"/>
  </r>
  <r>
    <d v="2016-06-11T00:00:00"/>
    <s v="A3478302"/>
    <s v="B9513"/>
    <s v="Yuen"/>
    <x v="0"/>
    <x v="28"/>
    <n v="1"/>
    <x v="1"/>
    <x v="2"/>
    <m/>
    <x v="5"/>
    <x v="22"/>
    <x v="1"/>
  </r>
  <r>
    <d v="2016-06-11T00:00:00"/>
    <s v="A3477870"/>
    <s v="B8960"/>
    <s v="Yuen"/>
    <x v="0"/>
    <x v="28"/>
    <n v="1"/>
    <x v="1"/>
    <x v="2"/>
    <m/>
    <x v="5"/>
    <x v="22"/>
    <x v="1"/>
  </r>
  <r>
    <d v="2016-06-11T00:00:00"/>
    <s v="A3476692"/>
    <s v="B7955"/>
    <s v="Yuen"/>
    <x v="0"/>
    <x v="25"/>
    <n v="2"/>
    <x v="1"/>
    <x v="2"/>
    <m/>
    <x v="5"/>
    <x v="22"/>
    <x v="1"/>
  </r>
  <r>
    <d v="2016-06-11T00:00:00"/>
    <s v="A3476692"/>
    <s v="B7955"/>
    <s v="Yuen"/>
    <x v="0"/>
    <x v="29"/>
    <n v="13"/>
    <x v="1"/>
    <x v="2"/>
    <m/>
    <x v="5"/>
    <x v="22"/>
    <x v="1"/>
  </r>
  <r>
    <d v="2016-06-11T00:00:00"/>
    <s v="A3478622"/>
    <s v="B8960"/>
    <s v="Yuen"/>
    <x v="0"/>
    <x v="3"/>
    <n v="2"/>
    <x v="1"/>
    <x v="2"/>
    <m/>
    <x v="5"/>
    <x v="22"/>
    <x v="1"/>
  </r>
  <r>
    <d v="2016-06-11T00:00:00"/>
    <s v="A3478307"/>
    <s v="B9513"/>
    <s v="Yuen"/>
    <x v="0"/>
    <x v="3"/>
    <n v="1"/>
    <x v="1"/>
    <x v="2"/>
    <m/>
    <x v="5"/>
    <x v="22"/>
    <x v="1"/>
  </r>
  <r>
    <d v="2016-06-11T00:00:00"/>
    <s v="A3478307"/>
    <s v="B9513"/>
    <s v="Yuen"/>
    <x v="0"/>
    <x v="28"/>
    <n v="1"/>
    <x v="1"/>
    <x v="2"/>
    <m/>
    <x v="5"/>
    <x v="22"/>
    <x v="1"/>
  </r>
  <r>
    <d v="2016-06-11T00:00:00"/>
    <s v="A3478704"/>
    <s v="B9500"/>
    <s v="Yuen"/>
    <x v="0"/>
    <x v="3"/>
    <n v="2"/>
    <x v="1"/>
    <x v="2"/>
    <m/>
    <x v="5"/>
    <x v="22"/>
    <x v="1"/>
  </r>
  <r>
    <d v="2016-06-11T00:00:00"/>
    <s v="A3478777"/>
    <s v="B8960"/>
    <s v="Yuen"/>
    <x v="0"/>
    <x v="16"/>
    <n v="2"/>
    <x v="1"/>
    <x v="2"/>
    <m/>
    <x v="5"/>
    <x v="22"/>
    <x v="1"/>
  </r>
  <r>
    <d v="2016-06-11T00:00:00"/>
    <s v="A3478711"/>
    <s v="B8960"/>
    <s v="Yuen"/>
    <x v="0"/>
    <x v="16"/>
    <n v="1"/>
    <x v="1"/>
    <x v="2"/>
    <m/>
    <x v="5"/>
    <x v="22"/>
    <x v="1"/>
  </r>
  <r>
    <d v="2016-06-11T00:00:00"/>
    <s v="A3478711"/>
    <s v="B8960"/>
    <s v="Yuen"/>
    <x v="0"/>
    <x v="27"/>
    <n v="1"/>
    <x v="1"/>
    <x v="2"/>
    <m/>
    <x v="5"/>
    <x v="22"/>
    <x v="1"/>
  </r>
  <r>
    <d v="2016-06-11T00:00:00"/>
    <s v="A3476705"/>
    <s v="B7955"/>
    <s v="Yuen"/>
    <x v="0"/>
    <x v="3"/>
    <n v="2"/>
    <x v="1"/>
    <x v="2"/>
    <m/>
    <x v="5"/>
    <x v="22"/>
    <x v="1"/>
  </r>
  <r>
    <d v="2016-06-11T00:00:00"/>
    <s v="A3478702"/>
    <s v="B9500"/>
    <s v="Yuen"/>
    <x v="0"/>
    <x v="28"/>
    <n v="1"/>
    <x v="1"/>
    <x v="2"/>
    <m/>
    <x v="5"/>
    <x v="22"/>
    <x v="1"/>
  </r>
  <r>
    <d v="2016-06-11T00:00:00"/>
    <s v="A3478713"/>
    <s v="B8960"/>
    <s v="Yuen"/>
    <x v="0"/>
    <x v="16"/>
    <n v="3"/>
    <x v="1"/>
    <x v="2"/>
    <m/>
    <x v="5"/>
    <x v="22"/>
    <x v="1"/>
  </r>
  <r>
    <d v="2016-06-11T00:00:00"/>
    <s v="A3478619"/>
    <s v="B8960"/>
    <s v="Yuen"/>
    <x v="0"/>
    <x v="3"/>
    <n v="1"/>
    <x v="1"/>
    <x v="2"/>
    <m/>
    <x v="5"/>
    <x v="22"/>
    <x v="1"/>
  </r>
  <r>
    <d v="2016-06-11T00:00:00"/>
    <s v="A3478321"/>
    <s v="B8088"/>
    <s v="KZ"/>
    <x v="0"/>
    <x v="16"/>
    <n v="1"/>
    <x v="1"/>
    <x v="2"/>
    <m/>
    <x v="5"/>
    <x v="22"/>
    <x v="1"/>
  </r>
  <r>
    <d v="2016-06-11T00:00:00"/>
    <s v="A3476167"/>
    <s v="B7670"/>
    <s v="KZ"/>
    <x v="0"/>
    <x v="16"/>
    <n v="1"/>
    <x v="1"/>
    <x v="2"/>
    <m/>
    <x v="5"/>
    <x v="22"/>
    <x v="1"/>
  </r>
  <r>
    <d v="2016-06-11T00:00:00"/>
    <s v="A3478621"/>
    <s v="B8960"/>
    <s v="KZ"/>
    <x v="0"/>
    <x v="27"/>
    <n v="1"/>
    <x v="1"/>
    <x v="2"/>
    <m/>
    <x v="5"/>
    <x v="22"/>
    <x v="1"/>
  </r>
  <r>
    <d v="2016-06-11T00:00:00"/>
    <s v="A3478715"/>
    <s v="B8960"/>
    <s v="KZ"/>
    <x v="0"/>
    <x v="16"/>
    <n v="1"/>
    <x v="1"/>
    <x v="2"/>
    <m/>
    <x v="5"/>
    <x v="22"/>
    <x v="1"/>
  </r>
  <r>
    <d v="2016-06-11T00:00:00"/>
    <s v="A3478715"/>
    <s v="B8960"/>
    <s v="KZ"/>
    <x v="0"/>
    <x v="27"/>
    <n v="1"/>
    <x v="1"/>
    <x v="2"/>
    <m/>
    <x v="5"/>
    <x v="22"/>
    <x v="1"/>
  </r>
  <r>
    <d v="2016-06-11T00:00:00"/>
    <s v="A3478870"/>
    <s v="B9301"/>
    <s v="KZ"/>
    <x v="0"/>
    <x v="28"/>
    <n v="1"/>
    <x v="1"/>
    <x v="2"/>
    <m/>
    <x v="5"/>
    <x v="22"/>
    <x v="1"/>
  </r>
  <r>
    <d v="2016-06-12T00:00:00"/>
    <s v="A3478615"/>
    <s v="B8021"/>
    <s v="Yuen"/>
    <x v="0"/>
    <x v="3"/>
    <n v="1"/>
    <x v="1"/>
    <x v="2"/>
    <m/>
    <x v="5"/>
    <x v="22"/>
    <x v="1"/>
  </r>
  <r>
    <d v="2016-06-12T00:00:00"/>
    <s v="A3478718"/>
    <s v="B8960"/>
    <s v="Yuen"/>
    <x v="0"/>
    <x v="16"/>
    <n v="1"/>
    <x v="1"/>
    <x v="2"/>
    <m/>
    <x v="5"/>
    <x v="22"/>
    <x v="1"/>
  </r>
  <r>
    <d v="2016-06-12T00:00:00"/>
    <s v="A3478718"/>
    <s v="B8960"/>
    <s v="Yuen"/>
    <x v="0"/>
    <x v="24"/>
    <n v="3"/>
    <x v="1"/>
    <x v="2"/>
    <m/>
    <x v="5"/>
    <x v="22"/>
    <x v="1"/>
  </r>
  <r>
    <d v="2016-06-12T00:00:00"/>
    <s v="A3477869"/>
    <s v="B8960"/>
    <s v="Yuen"/>
    <x v="0"/>
    <x v="26"/>
    <n v="1"/>
    <x v="1"/>
    <x v="2"/>
    <m/>
    <x v="5"/>
    <x v="22"/>
    <x v="1"/>
  </r>
  <r>
    <d v="2016-06-12T00:00:00"/>
    <s v="A3477869"/>
    <s v="B8960"/>
    <s v="Yuen"/>
    <x v="0"/>
    <x v="3"/>
    <n v="1"/>
    <x v="1"/>
    <x v="2"/>
    <m/>
    <x v="5"/>
    <x v="22"/>
    <x v="1"/>
  </r>
  <r>
    <d v="2016-06-12T00:00:00"/>
    <s v="A3477869"/>
    <s v="B8960"/>
    <s v="Yuen"/>
    <x v="0"/>
    <x v="28"/>
    <n v="1"/>
    <x v="1"/>
    <x v="2"/>
    <m/>
    <x v="5"/>
    <x v="22"/>
    <x v="1"/>
  </r>
  <r>
    <d v="2016-06-12T00:00:00"/>
    <s v="A3478778"/>
    <s v="B8960"/>
    <s v="Yuen"/>
    <x v="0"/>
    <x v="26"/>
    <n v="1"/>
    <x v="1"/>
    <x v="2"/>
    <m/>
    <x v="5"/>
    <x v="22"/>
    <x v="1"/>
  </r>
  <r>
    <d v="2016-06-12T00:00:00"/>
    <s v="A3478778"/>
    <s v="B8960"/>
    <s v="Yuen"/>
    <x v="0"/>
    <x v="16"/>
    <n v="2"/>
    <x v="1"/>
    <x v="2"/>
    <m/>
    <x v="5"/>
    <x v="22"/>
    <x v="1"/>
  </r>
  <r>
    <d v="2016-06-12T00:00:00"/>
    <s v="A3478778"/>
    <s v="B8960"/>
    <s v="Yuen"/>
    <x v="0"/>
    <x v="27"/>
    <n v="1"/>
    <x v="1"/>
    <x v="2"/>
    <m/>
    <x v="5"/>
    <x v="22"/>
    <x v="1"/>
  </r>
  <r>
    <d v="2016-06-12T00:00:00"/>
    <s v="A3478320"/>
    <s v="B8088"/>
    <s v="Yuen"/>
    <x v="0"/>
    <x v="16"/>
    <n v="1"/>
    <x v="1"/>
    <x v="2"/>
    <m/>
    <x v="5"/>
    <x v="22"/>
    <x v="1"/>
  </r>
  <r>
    <d v="2016-06-12T00:00:00"/>
    <s v="A3478613"/>
    <s v="B8021"/>
    <s v="Yuen"/>
    <x v="0"/>
    <x v="27"/>
    <n v="1"/>
    <x v="1"/>
    <x v="2"/>
    <m/>
    <x v="5"/>
    <x v="22"/>
    <x v="1"/>
  </r>
  <r>
    <d v="2016-06-12T00:00:00"/>
    <s v="A3478613"/>
    <s v="B8021"/>
    <s v="Yuen"/>
    <x v="0"/>
    <x v="28"/>
    <n v="1"/>
    <x v="1"/>
    <x v="2"/>
    <m/>
    <x v="5"/>
    <x v="22"/>
    <x v="1"/>
  </r>
  <r>
    <d v="2016-06-12T00:00:00"/>
    <s v="A3479539"/>
    <s v="B8960"/>
    <s v="GW"/>
    <x v="0"/>
    <x v="16"/>
    <n v="1"/>
    <x v="1"/>
    <x v="2"/>
    <m/>
    <x v="5"/>
    <x v="22"/>
    <x v="1"/>
  </r>
  <r>
    <d v="2016-06-12T00:00:00"/>
    <s v="A3478721"/>
    <s v="B8960"/>
    <s v="GW"/>
    <x v="0"/>
    <x v="16"/>
    <n v="1"/>
    <x v="1"/>
    <x v="2"/>
    <m/>
    <x v="5"/>
    <x v="22"/>
    <x v="1"/>
  </r>
  <r>
    <d v="2016-06-12T00:00:00"/>
    <s v="A3479173"/>
    <s v="B9609"/>
    <s v="GW"/>
    <x v="0"/>
    <x v="16"/>
    <n v="1"/>
    <x v="1"/>
    <x v="2"/>
    <m/>
    <x v="5"/>
    <x v="22"/>
    <x v="1"/>
  </r>
  <r>
    <d v="2016-06-12T00:00:00"/>
    <s v="A3479174"/>
    <s v="B9609"/>
    <s v="GW"/>
    <x v="0"/>
    <x v="16"/>
    <n v="1"/>
    <x v="1"/>
    <x v="2"/>
    <m/>
    <x v="5"/>
    <x v="22"/>
    <x v="1"/>
  </r>
  <r>
    <d v="2016-06-12T00:00:00"/>
    <s v="A3477853"/>
    <s v="B8960"/>
    <s v="GW"/>
    <x v="0"/>
    <x v="16"/>
    <n v="1"/>
    <x v="1"/>
    <x v="2"/>
    <m/>
    <x v="5"/>
    <x v="22"/>
    <x v="1"/>
  </r>
  <r>
    <d v="2016-06-12T00:00:00"/>
    <s v="A3477853"/>
    <s v="B8960"/>
    <s v="GW"/>
    <x v="0"/>
    <x v="27"/>
    <n v="1"/>
    <x v="1"/>
    <x v="2"/>
    <m/>
    <x v="5"/>
    <x v="22"/>
    <x v="1"/>
  </r>
  <r>
    <d v="2016-06-12T00:00:00"/>
    <s v="A3478781"/>
    <s v="B8960"/>
    <s v="GW"/>
    <x v="0"/>
    <x v="16"/>
    <n v="1"/>
    <x v="1"/>
    <x v="2"/>
    <m/>
    <x v="5"/>
    <x v="22"/>
    <x v="1"/>
  </r>
  <r>
    <d v="2016-06-12T00:00:00"/>
    <s v="A3479122"/>
    <s v="B8960"/>
    <s v="GW"/>
    <x v="0"/>
    <x v="16"/>
    <n v="1"/>
    <x v="1"/>
    <x v="2"/>
    <m/>
    <x v="5"/>
    <x v="22"/>
    <x v="1"/>
  </r>
  <r>
    <d v="2016-06-12T00:00:00"/>
    <s v="A3479122"/>
    <s v="B8960"/>
    <s v="GW"/>
    <x v="0"/>
    <x v="27"/>
    <n v="1"/>
    <x v="1"/>
    <x v="2"/>
    <m/>
    <x v="5"/>
    <x v="22"/>
    <x v="1"/>
  </r>
  <r>
    <d v="2016-06-12T00:00:00"/>
    <s v="A3479123"/>
    <s v="B8960"/>
    <s v="GW"/>
    <x v="0"/>
    <x v="26"/>
    <n v="1"/>
    <x v="1"/>
    <x v="2"/>
    <m/>
    <x v="5"/>
    <x v="22"/>
    <x v="1"/>
  </r>
  <r>
    <d v="2016-06-12T00:00:00"/>
    <s v="A3478087"/>
    <s v="B8099"/>
    <s v="GW"/>
    <x v="0"/>
    <x v="16"/>
    <n v="1"/>
    <x v="1"/>
    <x v="2"/>
    <m/>
    <x v="5"/>
    <x v="22"/>
    <x v="1"/>
  </r>
  <r>
    <d v="2016-06-12T00:00:00"/>
    <s v="A3478089"/>
    <s v="B8099"/>
    <s v="GW"/>
    <x v="0"/>
    <x v="16"/>
    <n v="1"/>
    <x v="1"/>
    <x v="2"/>
    <m/>
    <x v="5"/>
    <x v="22"/>
    <x v="1"/>
  </r>
  <r>
    <d v="2016-06-12T00:00:00"/>
    <s v="A3478088"/>
    <s v="B8099"/>
    <s v="GW"/>
    <x v="0"/>
    <x v="14"/>
    <n v="2"/>
    <x v="1"/>
    <x v="2"/>
    <m/>
    <x v="5"/>
    <x v="22"/>
    <x v="1"/>
  </r>
  <r>
    <d v="2016-06-12T00:00:00"/>
    <s v="A3478088"/>
    <s v="B8099"/>
    <s v="GW"/>
    <x v="0"/>
    <x v="28"/>
    <n v="1"/>
    <x v="1"/>
    <x v="2"/>
    <m/>
    <x v="5"/>
    <x v="22"/>
    <x v="1"/>
  </r>
  <r>
    <d v="2016-06-13T00:00:00"/>
    <s v="A3478316"/>
    <s v="B8088"/>
    <s v="Yuen"/>
    <x v="0"/>
    <x v="16"/>
    <n v="4"/>
    <x v="1"/>
    <x v="2"/>
    <m/>
    <x v="5"/>
    <x v="23"/>
    <x v="1"/>
  </r>
  <r>
    <d v="2016-06-13T00:00:00"/>
    <s v="A3479164"/>
    <s v="B9609"/>
    <s v="Yuen"/>
    <x v="0"/>
    <x v="16"/>
    <n v="1"/>
    <x v="1"/>
    <x v="2"/>
    <m/>
    <x v="5"/>
    <x v="23"/>
    <x v="1"/>
  </r>
  <r>
    <d v="2016-06-13T00:00:00"/>
    <s v="A3479164"/>
    <s v="B9609"/>
    <s v="Yuen"/>
    <x v="0"/>
    <x v="3"/>
    <n v="1"/>
    <x v="1"/>
    <x v="2"/>
    <m/>
    <x v="5"/>
    <x v="23"/>
    <x v="1"/>
  </r>
  <r>
    <d v="2016-06-13T00:00:00"/>
    <s v="A3478319"/>
    <s v="B8088"/>
    <s v="Yuen"/>
    <x v="0"/>
    <x v="16"/>
    <n v="2"/>
    <x v="1"/>
    <x v="2"/>
    <m/>
    <x v="5"/>
    <x v="23"/>
    <x v="1"/>
  </r>
  <r>
    <d v="2016-06-13T00:00:00"/>
    <s v="A3478319"/>
    <s v="B8088"/>
    <s v="Yuen"/>
    <x v="0"/>
    <x v="27"/>
    <n v="1"/>
    <x v="1"/>
    <x v="2"/>
    <m/>
    <x v="5"/>
    <x v="23"/>
    <x v="1"/>
  </r>
  <r>
    <d v="2016-06-13T00:00:00"/>
    <s v="A3479681"/>
    <s v="B8960"/>
    <s v="Yuen"/>
    <x v="0"/>
    <x v="16"/>
    <n v="1"/>
    <x v="1"/>
    <x v="2"/>
    <m/>
    <x v="5"/>
    <x v="23"/>
    <x v="1"/>
  </r>
  <r>
    <d v="2016-06-13T00:00:00"/>
    <s v="A3479681"/>
    <s v="B8960"/>
    <s v="Yuen"/>
    <x v="0"/>
    <x v="3"/>
    <n v="2"/>
    <x v="1"/>
    <x v="2"/>
    <m/>
    <x v="5"/>
    <x v="23"/>
    <x v="1"/>
  </r>
  <r>
    <d v="2016-06-13T00:00:00"/>
    <s v="A3479331"/>
    <s v="B8960"/>
    <s v="Yuen"/>
    <x v="0"/>
    <x v="16"/>
    <n v="1"/>
    <x v="1"/>
    <x v="2"/>
    <m/>
    <x v="5"/>
    <x v="23"/>
    <x v="1"/>
  </r>
  <r>
    <d v="2016-06-13T00:00:00"/>
    <s v="A3478616"/>
    <s v="B8021"/>
    <s v="Yuen"/>
    <x v="0"/>
    <x v="26"/>
    <n v="1"/>
    <x v="1"/>
    <x v="2"/>
    <m/>
    <x v="5"/>
    <x v="23"/>
    <x v="1"/>
  </r>
  <r>
    <d v="2016-06-13T00:00:00"/>
    <s v="A3478616"/>
    <s v="B8021"/>
    <s v="Yuen"/>
    <x v="0"/>
    <x v="16"/>
    <n v="1"/>
    <x v="1"/>
    <x v="2"/>
    <m/>
    <x v="5"/>
    <x v="23"/>
    <x v="1"/>
  </r>
  <r>
    <d v="2016-06-13T00:00:00"/>
    <s v="A3478616"/>
    <s v="B8021"/>
    <s v="Yuen"/>
    <x v="0"/>
    <x v="27"/>
    <n v="1"/>
    <x v="1"/>
    <x v="2"/>
    <m/>
    <x v="5"/>
    <x v="23"/>
    <x v="1"/>
  </r>
  <r>
    <d v="2016-06-13T00:00:00"/>
    <s v="A3479545"/>
    <s v="B8960"/>
    <s v="Yuen"/>
    <x v="0"/>
    <x v="16"/>
    <n v="3"/>
    <x v="1"/>
    <x v="2"/>
    <m/>
    <x v="5"/>
    <x v="23"/>
    <x v="1"/>
  </r>
  <r>
    <d v="2016-06-13T00:00:00"/>
    <s v="A3479620"/>
    <s v="B8960"/>
    <s v="Yuen"/>
    <x v="0"/>
    <x v="16"/>
    <n v="3"/>
    <x v="1"/>
    <x v="2"/>
    <m/>
    <x v="5"/>
    <x v="23"/>
    <x v="1"/>
  </r>
  <r>
    <d v="2016-06-13T00:00:00"/>
    <s v="A3478717"/>
    <s v="B8960"/>
    <s v="Yuen"/>
    <x v="0"/>
    <x v="26"/>
    <n v="1"/>
    <x v="1"/>
    <x v="2"/>
    <m/>
    <x v="5"/>
    <x v="23"/>
    <x v="1"/>
  </r>
  <r>
    <d v="2016-06-13T00:00:00"/>
    <s v="A3478717"/>
    <s v="B8960"/>
    <s v="Yuen"/>
    <x v="0"/>
    <x v="27"/>
    <n v="1"/>
    <x v="1"/>
    <x v="2"/>
    <m/>
    <x v="5"/>
    <x v="23"/>
    <x v="1"/>
  </r>
  <r>
    <d v="2016-06-13T00:00:00"/>
    <s v="A3478717"/>
    <s v="B8960"/>
    <s v="Yuen"/>
    <x v="0"/>
    <x v="25"/>
    <n v="1"/>
    <x v="1"/>
    <x v="2"/>
    <m/>
    <x v="5"/>
    <x v="23"/>
    <x v="1"/>
  </r>
  <r>
    <d v="2016-06-13T00:00:00"/>
    <s v="A3478717"/>
    <s v="B8960"/>
    <s v="Yuen"/>
    <x v="0"/>
    <x v="3"/>
    <n v="1"/>
    <x v="1"/>
    <x v="2"/>
    <m/>
    <x v="5"/>
    <x v="23"/>
    <x v="1"/>
  </r>
  <r>
    <d v="2016-06-13T00:00:00"/>
    <s v="A3478717"/>
    <s v="B8960"/>
    <s v="Yuen"/>
    <x v="0"/>
    <x v="29"/>
    <n v="2"/>
    <x v="1"/>
    <x v="2"/>
    <m/>
    <x v="5"/>
    <x v="23"/>
    <x v="1"/>
  </r>
  <r>
    <d v="2016-06-13T00:00:00"/>
    <s v="A3478624"/>
    <s v="B8960"/>
    <s v="Yuen"/>
    <x v="0"/>
    <x v="16"/>
    <n v="1"/>
    <x v="1"/>
    <x v="2"/>
    <m/>
    <x v="5"/>
    <x v="23"/>
    <x v="1"/>
  </r>
  <r>
    <d v="2016-06-13T00:00:00"/>
    <s v="A3478624"/>
    <s v="B8960"/>
    <s v="Yuen"/>
    <x v="0"/>
    <x v="27"/>
    <n v="1"/>
    <x v="1"/>
    <x v="2"/>
    <m/>
    <x v="5"/>
    <x v="23"/>
    <x v="1"/>
  </r>
  <r>
    <d v="2016-06-13T00:00:00"/>
    <s v="A3478624"/>
    <s v="B8960"/>
    <s v="Yuen"/>
    <x v="0"/>
    <x v="3"/>
    <n v="1"/>
    <x v="1"/>
    <x v="2"/>
    <m/>
    <x v="5"/>
    <x v="23"/>
    <x v="1"/>
  </r>
  <r>
    <d v="2016-06-13T00:00:00"/>
    <s v="A3475008"/>
    <s v="B8960"/>
    <s v="Yuen"/>
    <x v="0"/>
    <x v="26"/>
    <n v="4"/>
    <x v="1"/>
    <x v="2"/>
    <m/>
    <x v="5"/>
    <x v="23"/>
    <x v="1"/>
  </r>
  <r>
    <d v="2016-06-13T00:00:00"/>
    <s v="A3475008"/>
    <s v="B8960"/>
    <s v="Yuen"/>
    <x v="0"/>
    <x v="16"/>
    <n v="6"/>
    <x v="1"/>
    <x v="2"/>
    <m/>
    <x v="5"/>
    <x v="23"/>
    <x v="1"/>
  </r>
  <r>
    <d v="2016-06-13T00:00:00"/>
    <s v="A3479546"/>
    <s v="B8960"/>
    <s v="Yuen"/>
    <x v="0"/>
    <x v="16"/>
    <n v="1"/>
    <x v="1"/>
    <x v="2"/>
    <m/>
    <x v="5"/>
    <x v="23"/>
    <x v="1"/>
  </r>
  <r>
    <d v="2016-06-13T00:00:00"/>
    <s v="A3479121"/>
    <s v="B8960"/>
    <s v="Yuen"/>
    <x v="0"/>
    <x v="26"/>
    <n v="1"/>
    <x v="1"/>
    <x v="2"/>
    <m/>
    <x v="5"/>
    <x v="23"/>
    <x v="1"/>
  </r>
  <r>
    <d v="2016-06-13T00:00:00"/>
    <s v="A3479121"/>
    <s v="B8960"/>
    <s v="Yuen"/>
    <x v="0"/>
    <x v="16"/>
    <n v="1"/>
    <x v="1"/>
    <x v="2"/>
    <m/>
    <x v="5"/>
    <x v="23"/>
    <x v="1"/>
  </r>
  <r>
    <d v="2016-06-13T00:00:00"/>
    <s v="A3479028"/>
    <s v="B4411"/>
    <s v="Yuen"/>
    <x v="0"/>
    <x v="16"/>
    <n v="3"/>
    <x v="1"/>
    <x v="2"/>
    <m/>
    <x v="5"/>
    <x v="23"/>
    <x v="1"/>
  </r>
  <r>
    <d v="2016-06-13T00:00:00"/>
    <s v="A3479025"/>
    <s v="B4411"/>
    <s v="Yuen"/>
    <x v="0"/>
    <x v="16"/>
    <n v="1"/>
    <x v="1"/>
    <x v="2"/>
    <m/>
    <x v="5"/>
    <x v="23"/>
    <x v="1"/>
  </r>
  <r>
    <d v="2016-06-13T00:00:00"/>
    <s v="A3478436"/>
    <s v="B8099"/>
    <s v="Yuen"/>
    <x v="0"/>
    <x v="3"/>
    <n v="1"/>
    <x v="1"/>
    <x v="2"/>
    <m/>
    <x v="5"/>
    <x v="23"/>
    <x v="1"/>
  </r>
  <r>
    <d v="2016-06-13T00:00:00"/>
    <s v="A3478442"/>
    <s v="B8099"/>
    <s v="Yuen"/>
    <x v="0"/>
    <x v="26"/>
    <n v="1"/>
    <x v="1"/>
    <x v="2"/>
    <m/>
    <x v="5"/>
    <x v="23"/>
    <x v="1"/>
  </r>
  <r>
    <d v="2016-06-13T00:00:00"/>
    <s v="A3478442"/>
    <s v="B8099"/>
    <s v="Yuen"/>
    <x v="0"/>
    <x v="16"/>
    <n v="1"/>
    <x v="1"/>
    <x v="2"/>
    <m/>
    <x v="5"/>
    <x v="23"/>
    <x v="1"/>
  </r>
  <r>
    <d v="2016-06-13T00:00:00"/>
    <s v="A3478442"/>
    <s v="B8099"/>
    <s v="Yuen"/>
    <x v="0"/>
    <x v="3"/>
    <n v="1"/>
    <x v="1"/>
    <x v="2"/>
    <m/>
    <x v="5"/>
    <x v="23"/>
    <x v="1"/>
  </r>
  <r>
    <d v="2016-06-13T00:00:00"/>
    <s v="A3479027"/>
    <s v="B4411"/>
    <s v="Yuen"/>
    <x v="0"/>
    <x v="16"/>
    <n v="1"/>
    <x v="1"/>
    <x v="2"/>
    <m/>
    <x v="5"/>
    <x v="23"/>
    <x v="1"/>
  </r>
  <r>
    <d v="2016-06-13T00:00:00"/>
    <s v="A3479027"/>
    <s v="B4411"/>
    <s v="Yuen"/>
    <x v="0"/>
    <x v="3"/>
    <n v="2"/>
    <x v="1"/>
    <x v="2"/>
    <m/>
    <x v="5"/>
    <x v="23"/>
    <x v="1"/>
  </r>
  <r>
    <d v="2016-06-13T00:00:00"/>
    <s v="A3478435"/>
    <s v="B8099"/>
    <s v="GW"/>
    <x v="0"/>
    <x v="16"/>
    <n v="4"/>
    <x v="1"/>
    <x v="2"/>
    <m/>
    <x v="5"/>
    <x v="23"/>
    <x v="1"/>
  </r>
  <r>
    <d v="2016-06-13T00:00:00"/>
    <s v="A3478434"/>
    <s v="B8099"/>
    <s v="GW"/>
    <x v="0"/>
    <x v="16"/>
    <n v="1"/>
    <x v="1"/>
    <x v="2"/>
    <m/>
    <x v="5"/>
    <x v="23"/>
    <x v="1"/>
  </r>
  <r>
    <d v="2016-06-13T00:00:00"/>
    <s v="A3478434"/>
    <s v="B8099"/>
    <s v="GW"/>
    <x v="0"/>
    <x v="24"/>
    <n v="1"/>
    <x v="1"/>
    <x v="2"/>
    <m/>
    <x v="5"/>
    <x v="23"/>
    <x v="1"/>
  </r>
  <r>
    <d v="2016-06-13T00:00:00"/>
    <s v="A3479547"/>
    <s v="B8960"/>
    <s v="GW"/>
    <x v="0"/>
    <x v="16"/>
    <n v="1"/>
    <x v="1"/>
    <x v="2"/>
    <m/>
    <x v="5"/>
    <x v="23"/>
    <x v="1"/>
  </r>
  <r>
    <d v="2016-06-13T00:00:00"/>
    <s v="A3478783"/>
    <s v="B8960"/>
    <s v="GW"/>
    <x v="0"/>
    <x v="16"/>
    <n v="1"/>
    <x v="1"/>
    <x v="2"/>
    <m/>
    <x v="5"/>
    <x v="23"/>
    <x v="1"/>
  </r>
  <r>
    <d v="2016-06-13T00:00:00"/>
    <s v="A3479541"/>
    <s v="B8960"/>
    <s v="GW"/>
    <x v="0"/>
    <x v="16"/>
    <n v="1"/>
    <x v="1"/>
    <x v="2"/>
    <m/>
    <x v="5"/>
    <x v="23"/>
    <x v="1"/>
  </r>
  <r>
    <d v="2016-06-13T00:00:00"/>
    <s v="A3479541"/>
    <s v="B8960"/>
    <s v="GW"/>
    <x v="0"/>
    <x v="27"/>
    <n v="1"/>
    <x v="1"/>
    <x v="2"/>
    <m/>
    <x v="5"/>
    <x v="23"/>
    <x v="1"/>
  </r>
  <r>
    <d v="2016-06-13T00:00:00"/>
    <s v="A3479541"/>
    <s v="B8960"/>
    <s v="GW"/>
    <x v="0"/>
    <x v="25"/>
    <n v="2"/>
    <x v="1"/>
    <x v="2"/>
    <m/>
    <x v="5"/>
    <x v="23"/>
    <x v="1"/>
  </r>
  <r>
    <d v="2016-06-13T00:00:00"/>
    <s v="A3479541"/>
    <s v="B8960"/>
    <s v="GW"/>
    <x v="0"/>
    <x v="3"/>
    <n v="1"/>
    <x v="1"/>
    <x v="2"/>
    <m/>
    <x v="5"/>
    <x v="23"/>
    <x v="1"/>
  </r>
  <r>
    <d v="2016-06-13T00:00:00"/>
    <s v="A3478782"/>
    <s v="B8960"/>
    <s v="GW"/>
    <x v="0"/>
    <x v="26"/>
    <n v="12"/>
    <x v="1"/>
    <x v="2"/>
    <m/>
    <x v="5"/>
    <x v="23"/>
    <x v="1"/>
  </r>
  <r>
    <d v="2016-06-13T00:00:00"/>
    <s v="A3479540"/>
    <s v="B8960"/>
    <s v="GW"/>
    <x v="0"/>
    <x v="16"/>
    <n v="1"/>
    <x v="1"/>
    <x v="2"/>
    <m/>
    <x v="5"/>
    <x v="23"/>
    <x v="1"/>
  </r>
  <r>
    <d v="2016-06-14T00:00:00"/>
    <s v="A3479611"/>
    <s v="B8099"/>
    <s v="Yuen"/>
    <x v="0"/>
    <x v="16"/>
    <n v="3"/>
    <x v="1"/>
    <x v="2"/>
    <m/>
    <x v="5"/>
    <x v="23"/>
    <x v="1"/>
  </r>
  <r>
    <d v="2016-06-14T00:00:00"/>
    <s v="A3478090"/>
    <s v="B8099"/>
    <s v="Yuen"/>
    <x v="0"/>
    <x v="16"/>
    <n v="1"/>
    <x v="1"/>
    <x v="2"/>
    <m/>
    <x v="5"/>
    <x v="23"/>
    <x v="1"/>
  </r>
  <r>
    <d v="2016-06-14T00:00:00"/>
    <s v="A3478090"/>
    <s v="B8099"/>
    <s v="Yuen"/>
    <x v="0"/>
    <x v="27"/>
    <n v="2"/>
    <x v="1"/>
    <x v="2"/>
    <m/>
    <x v="5"/>
    <x v="23"/>
    <x v="1"/>
  </r>
  <r>
    <d v="2016-06-14T00:00:00"/>
    <s v="A3478090"/>
    <s v="B8099"/>
    <s v="Yuen"/>
    <x v="0"/>
    <x v="24"/>
    <n v="2"/>
    <x v="1"/>
    <x v="2"/>
    <m/>
    <x v="5"/>
    <x v="23"/>
    <x v="1"/>
  </r>
  <r>
    <d v="2016-06-14T00:00:00"/>
    <s v="A3479471"/>
    <s v="B8099"/>
    <s v="Yuen"/>
    <x v="0"/>
    <x v="16"/>
    <n v="1"/>
    <x v="1"/>
    <x v="2"/>
    <m/>
    <x v="5"/>
    <x v="23"/>
    <x v="1"/>
  </r>
  <r>
    <d v="2016-06-14T00:00:00"/>
    <s v="A3479471"/>
    <s v="B8099"/>
    <s v="Yuen"/>
    <x v="0"/>
    <x v="27"/>
    <n v="1"/>
    <x v="1"/>
    <x v="2"/>
    <m/>
    <x v="5"/>
    <x v="23"/>
    <x v="1"/>
  </r>
  <r>
    <d v="2016-06-14T00:00:00"/>
    <s v="A3480131"/>
    <s v="B8960"/>
    <s v="Yuen"/>
    <x v="0"/>
    <x v="16"/>
    <n v="3"/>
    <x v="1"/>
    <x v="2"/>
    <m/>
    <x v="5"/>
    <x v="23"/>
    <x v="1"/>
  </r>
  <r>
    <d v="2016-06-14T00:00:00"/>
    <s v="A3480614"/>
    <s v="B8960"/>
    <s v="Yuen"/>
    <x v="0"/>
    <x v="16"/>
    <n v="3"/>
    <x v="1"/>
    <x v="2"/>
    <m/>
    <x v="5"/>
    <x v="23"/>
    <x v="1"/>
  </r>
  <r>
    <d v="2016-06-14T00:00:00"/>
    <s v="A3480614"/>
    <s v="B8960"/>
    <s v="Yuen"/>
    <x v="0"/>
    <x v="28"/>
    <n v="1"/>
    <x v="1"/>
    <x v="2"/>
    <m/>
    <x v="5"/>
    <x v="23"/>
    <x v="1"/>
  </r>
  <r>
    <d v="2016-06-14T00:00:00"/>
    <s v="A3480132"/>
    <s v="B8960"/>
    <s v="Yuen"/>
    <x v="0"/>
    <x v="16"/>
    <n v="3"/>
    <x v="1"/>
    <x v="2"/>
    <m/>
    <x v="5"/>
    <x v="23"/>
    <x v="1"/>
  </r>
  <r>
    <d v="2016-06-14T00:00:00"/>
    <s v="A3480132"/>
    <s v="B8960"/>
    <s v="Yuen"/>
    <x v="0"/>
    <x v="27"/>
    <n v="1"/>
    <x v="1"/>
    <x v="2"/>
    <m/>
    <x v="5"/>
    <x v="23"/>
    <x v="1"/>
  </r>
  <r>
    <d v="2016-06-14T00:00:00"/>
    <s v="A3477871"/>
    <s v="B8960"/>
    <s v="Yuen"/>
    <x v="0"/>
    <x v="26"/>
    <n v="2"/>
    <x v="1"/>
    <x v="2"/>
    <m/>
    <x v="5"/>
    <x v="23"/>
    <x v="1"/>
  </r>
  <r>
    <d v="2016-06-14T00:00:00"/>
    <s v="A3480359"/>
    <s v="B8960"/>
    <s v="Yuen"/>
    <x v="0"/>
    <x v="16"/>
    <n v="2"/>
    <x v="1"/>
    <x v="2"/>
    <m/>
    <x v="5"/>
    <x v="23"/>
    <x v="1"/>
  </r>
  <r>
    <d v="2016-06-14T00:00:00"/>
    <s v="A3477857"/>
    <s v="B8960"/>
    <s v="Yuen"/>
    <x v="0"/>
    <x v="26"/>
    <n v="9"/>
    <x v="1"/>
    <x v="2"/>
    <m/>
    <x v="5"/>
    <x v="23"/>
    <x v="1"/>
  </r>
  <r>
    <d v="2016-06-14T00:00:00"/>
    <s v="A3477857"/>
    <s v="B8960"/>
    <s v="Yuen"/>
    <x v="0"/>
    <x v="16"/>
    <n v="2"/>
    <x v="1"/>
    <x v="2"/>
    <m/>
    <x v="5"/>
    <x v="23"/>
    <x v="1"/>
  </r>
  <r>
    <d v="2016-06-14T00:00:00"/>
    <s v="A3479542"/>
    <s v="B8960"/>
    <s v="Yuen"/>
    <x v="0"/>
    <x v="26"/>
    <n v="5"/>
    <x v="1"/>
    <x v="2"/>
    <m/>
    <x v="5"/>
    <x v="23"/>
    <x v="1"/>
  </r>
  <r>
    <d v="2016-06-14T00:00:00"/>
    <s v="A3479542"/>
    <s v="B8960"/>
    <s v="Yuen"/>
    <x v="0"/>
    <x v="16"/>
    <n v="1"/>
    <x v="1"/>
    <x v="2"/>
    <m/>
    <x v="5"/>
    <x v="23"/>
    <x v="1"/>
  </r>
  <r>
    <d v="2016-06-14T00:00:00"/>
    <s v="A3479124"/>
    <s v="B8960"/>
    <s v="Yuen"/>
    <x v="0"/>
    <x v="26"/>
    <n v="5"/>
    <x v="1"/>
    <x v="2"/>
    <m/>
    <x v="5"/>
    <x v="23"/>
    <x v="1"/>
  </r>
  <r>
    <d v="2016-06-14T00:00:00"/>
    <s v="A3479124"/>
    <s v="B8960"/>
    <s v="Yuen"/>
    <x v="0"/>
    <x v="16"/>
    <n v="2"/>
    <x v="1"/>
    <x v="2"/>
    <m/>
    <x v="5"/>
    <x v="23"/>
    <x v="1"/>
  </r>
  <r>
    <d v="2016-06-14T00:00:00"/>
    <s v="A3479124"/>
    <s v="B8960"/>
    <s v="Yuen"/>
    <x v="0"/>
    <x v="24"/>
    <n v="1"/>
    <x v="1"/>
    <x v="2"/>
    <m/>
    <x v="5"/>
    <x v="23"/>
    <x v="1"/>
  </r>
  <r>
    <d v="2016-06-14T00:00:00"/>
    <s v="P1025642"/>
    <s v="B8771"/>
    <s v="Yuen"/>
    <x v="0"/>
    <x v="16"/>
    <n v="3"/>
    <x v="1"/>
    <x v="2"/>
    <m/>
    <x v="5"/>
    <x v="23"/>
    <x v="1"/>
  </r>
  <r>
    <d v="2016-06-14T00:00:00"/>
    <s v="A3480360"/>
    <s v="B8960"/>
    <s v="Yuen"/>
    <x v="0"/>
    <x v="16"/>
    <n v="3"/>
    <x v="1"/>
    <x v="2"/>
    <m/>
    <x v="5"/>
    <x v="23"/>
    <x v="1"/>
  </r>
  <r>
    <d v="2016-06-14T00:00:00"/>
    <s v="P2012746"/>
    <s v="AC99B"/>
    <s v="Yuen"/>
    <x v="0"/>
    <x v="24"/>
    <n v="1"/>
    <x v="1"/>
    <x v="2"/>
    <m/>
    <x v="5"/>
    <x v="23"/>
    <x v="1"/>
  </r>
  <r>
    <d v="2016-06-14T00:00:00"/>
    <s v="P2012746"/>
    <s v="AC99B"/>
    <s v="Yuen"/>
    <x v="0"/>
    <x v="14"/>
    <n v="1"/>
    <x v="1"/>
    <x v="2"/>
    <m/>
    <x v="5"/>
    <x v="23"/>
    <x v="1"/>
  </r>
  <r>
    <d v="2016-06-14T00:00:00"/>
    <s v="P2012746"/>
    <s v="AC99B"/>
    <s v="Yuen"/>
    <x v="0"/>
    <x v="3"/>
    <n v="1"/>
    <x v="1"/>
    <x v="2"/>
    <m/>
    <x v="5"/>
    <x v="23"/>
    <x v="1"/>
  </r>
  <r>
    <d v="2016-06-14T00:00:00"/>
    <s v="P3037466"/>
    <s v="AC38I"/>
    <s v="Yuen"/>
    <x v="0"/>
    <x v="27"/>
    <n v="1"/>
    <x v="1"/>
    <x v="2"/>
    <m/>
    <x v="5"/>
    <x v="23"/>
    <x v="1"/>
  </r>
  <r>
    <d v="2016-06-14T00:00:00"/>
    <s v="P3037466"/>
    <s v="AC38I"/>
    <s v="Yuen"/>
    <x v="0"/>
    <x v="24"/>
    <n v="1"/>
    <x v="1"/>
    <x v="2"/>
    <m/>
    <x v="5"/>
    <x v="23"/>
    <x v="1"/>
  </r>
  <r>
    <d v="2016-06-14T00:00:00"/>
    <s v="P3037466"/>
    <s v="AC38I"/>
    <s v="Yuen"/>
    <x v="0"/>
    <x v="3"/>
    <n v="2"/>
    <x v="1"/>
    <x v="2"/>
    <m/>
    <x v="5"/>
    <x v="23"/>
    <x v="1"/>
  </r>
  <r>
    <d v="2016-06-14T00:00:00"/>
    <s v="A3480361"/>
    <s v="B8960"/>
    <s v="Yuen"/>
    <x v="0"/>
    <x v="16"/>
    <n v="7"/>
    <x v="1"/>
    <x v="2"/>
    <m/>
    <x v="5"/>
    <x v="23"/>
    <x v="1"/>
  </r>
  <r>
    <d v="2016-06-14T00:00:00"/>
    <s v="A3479478"/>
    <s v="B8099"/>
    <s v="KZ"/>
    <x v="0"/>
    <x v="16"/>
    <n v="8"/>
    <x v="1"/>
    <x v="2"/>
    <m/>
    <x v="5"/>
    <x v="23"/>
    <x v="1"/>
  </r>
  <r>
    <d v="2016-06-14T00:00:00"/>
    <s v="A3479478"/>
    <s v="B8099"/>
    <s v="KZ"/>
    <x v="0"/>
    <x v="27"/>
    <n v="1"/>
    <x v="1"/>
    <x v="2"/>
    <m/>
    <x v="5"/>
    <x v="23"/>
    <x v="1"/>
  </r>
  <r>
    <d v="2016-06-14T00:00:00"/>
    <s v="A3479476"/>
    <s v="B8099"/>
    <s v="KZ"/>
    <x v="0"/>
    <x v="28"/>
    <n v="1"/>
    <x v="1"/>
    <x v="2"/>
    <m/>
    <x v="5"/>
    <x v="23"/>
    <x v="1"/>
  </r>
  <r>
    <d v="2016-06-14T00:00:00"/>
    <s v="A3478091"/>
    <s v="B8099"/>
    <s v="KZ"/>
    <x v="0"/>
    <x v="16"/>
    <n v="1"/>
    <x v="1"/>
    <x v="2"/>
    <m/>
    <x v="5"/>
    <x v="23"/>
    <x v="1"/>
  </r>
  <r>
    <d v="2016-06-14T00:00:00"/>
    <s v="A3479481"/>
    <s v="B8099"/>
    <s v="KZ"/>
    <x v="0"/>
    <x v="16"/>
    <n v="1"/>
    <x v="1"/>
    <x v="2"/>
    <m/>
    <x v="5"/>
    <x v="23"/>
    <x v="1"/>
  </r>
  <r>
    <d v="2016-06-14T00:00:00"/>
    <s v="A3479481"/>
    <s v="B8099"/>
    <s v="KZ"/>
    <x v="0"/>
    <x v="25"/>
    <n v="4"/>
    <x v="1"/>
    <x v="2"/>
    <m/>
    <x v="5"/>
    <x v="23"/>
    <x v="1"/>
  </r>
  <r>
    <d v="2016-06-14T00:00:00"/>
    <s v="A3479612"/>
    <s v="B8099"/>
    <s v="KZ"/>
    <x v="0"/>
    <x v="16"/>
    <n v="4"/>
    <x v="1"/>
    <x v="2"/>
    <m/>
    <x v="5"/>
    <x v="23"/>
    <x v="1"/>
  </r>
  <r>
    <d v="2016-06-14T00:00:00"/>
    <s v="A3479612"/>
    <s v="B8099"/>
    <s v="KZ"/>
    <x v="0"/>
    <x v="27"/>
    <n v="1"/>
    <x v="1"/>
    <x v="2"/>
    <m/>
    <x v="5"/>
    <x v="23"/>
    <x v="1"/>
  </r>
  <r>
    <d v="2016-06-14T00:00:00"/>
    <s v="A3479619"/>
    <s v="B8099"/>
    <s v="KZ"/>
    <x v="0"/>
    <x v="16"/>
    <n v="1"/>
    <x v="1"/>
    <x v="2"/>
    <m/>
    <x v="5"/>
    <x v="23"/>
    <x v="1"/>
  </r>
  <r>
    <d v="2016-06-14T00:00:00"/>
    <s v="A3479619"/>
    <s v="B8099"/>
    <s v="KZ"/>
    <x v="0"/>
    <x v="27"/>
    <n v="1"/>
    <x v="1"/>
    <x v="2"/>
    <m/>
    <x v="5"/>
    <x v="23"/>
    <x v="1"/>
  </r>
  <r>
    <d v="2016-06-14T00:00:00"/>
    <s v="A3479619"/>
    <s v="B8099"/>
    <s v="KZ"/>
    <x v="0"/>
    <x v="28"/>
    <n v="1"/>
    <x v="1"/>
    <x v="2"/>
    <m/>
    <x v="5"/>
    <x v="23"/>
    <x v="1"/>
  </r>
  <r>
    <d v="2016-06-15T00:00:00"/>
    <s v="A3479480"/>
    <s v="B8099"/>
    <s v="Yuen"/>
    <x v="0"/>
    <x v="16"/>
    <n v="3"/>
    <x v="1"/>
    <x v="2"/>
    <m/>
    <x v="5"/>
    <x v="23"/>
    <x v="1"/>
  </r>
  <r>
    <d v="2016-06-15T00:00:00"/>
    <s v="A3479480"/>
    <s v="B8099"/>
    <s v="Yuen"/>
    <x v="0"/>
    <x v="27"/>
    <n v="1"/>
    <x v="1"/>
    <x v="2"/>
    <m/>
    <x v="5"/>
    <x v="23"/>
    <x v="1"/>
  </r>
  <r>
    <d v="2016-06-15T00:00:00"/>
    <s v="A3480676"/>
    <s v="B8960"/>
    <s v="Yuen"/>
    <x v="0"/>
    <x v="16"/>
    <n v="4"/>
    <x v="1"/>
    <x v="2"/>
    <m/>
    <x v="5"/>
    <x v="23"/>
    <x v="1"/>
  </r>
  <r>
    <d v="2016-06-15T00:00:00"/>
    <s v="A3480668"/>
    <s v="B8960"/>
    <s v="Yuen"/>
    <x v="0"/>
    <x v="16"/>
    <n v="1"/>
    <x v="1"/>
    <x v="2"/>
    <m/>
    <x v="5"/>
    <x v="23"/>
    <x v="1"/>
  </r>
  <r>
    <d v="2016-06-15T00:00:00"/>
    <s v="A3480668"/>
    <s v="B8960"/>
    <s v="Yuen"/>
    <x v="0"/>
    <x v="28"/>
    <n v="1"/>
    <x v="1"/>
    <x v="2"/>
    <m/>
    <x v="5"/>
    <x v="23"/>
    <x v="1"/>
  </r>
  <r>
    <d v="2016-06-15T00:00:00"/>
    <s v="A3480669"/>
    <s v="B8960"/>
    <s v="Yuen"/>
    <x v="0"/>
    <x v="16"/>
    <n v="3"/>
    <x v="1"/>
    <x v="2"/>
    <m/>
    <x v="5"/>
    <x v="23"/>
    <x v="1"/>
  </r>
  <r>
    <d v="2016-06-15T00:00:00"/>
    <s v="A3480670"/>
    <s v="B8960"/>
    <s v="Yuen"/>
    <x v="0"/>
    <x v="16"/>
    <n v="1"/>
    <x v="1"/>
    <x v="2"/>
    <m/>
    <x v="5"/>
    <x v="23"/>
    <x v="1"/>
  </r>
  <r>
    <d v="2016-06-15T00:00:00"/>
    <s v="A3480670"/>
    <s v="B8960"/>
    <s v="Yuen"/>
    <x v="0"/>
    <x v="28"/>
    <n v="1"/>
    <x v="1"/>
    <x v="2"/>
    <m/>
    <x v="5"/>
    <x v="23"/>
    <x v="1"/>
  </r>
  <r>
    <d v="2016-06-15T00:00:00"/>
    <s v="A3480670"/>
    <s v="B8960"/>
    <s v="Yuen"/>
    <x v="0"/>
    <x v="29"/>
    <n v="1"/>
    <x v="1"/>
    <x v="2"/>
    <m/>
    <x v="5"/>
    <x v="23"/>
    <x v="1"/>
  </r>
  <r>
    <d v="2016-06-15T00:00:00"/>
    <s v="P1025041"/>
    <s v="B8025"/>
    <s v="XJ"/>
    <x v="0"/>
    <x v="16"/>
    <n v="1"/>
    <x v="1"/>
    <x v="2"/>
    <m/>
    <x v="5"/>
    <x v="23"/>
    <x v="1"/>
  </r>
  <r>
    <d v="2016-06-15T00:00:00"/>
    <s v="P1025798"/>
    <s v="B8024"/>
    <s v="XJ"/>
    <x v="0"/>
    <x v="16"/>
    <n v="1"/>
    <x v="1"/>
    <x v="2"/>
    <m/>
    <x v="5"/>
    <x v="23"/>
    <x v="1"/>
  </r>
  <r>
    <d v="2016-06-15T00:00:00"/>
    <s v="A3480672"/>
    <s v="B8960"/>
    <s v="XJ"/>
    <x v="0"/>
    <x v="16"/>
    <n v="4"/>
    <x v="1"/>
    <x v="2"/>
    <m/>
    <x v="5"/>
    <x v="23"/>
    <x v="1"/>
  </r>
  <r>
    <d v="2016-06-15T00:00:00"/>
    <s v="A3481099"/>
    <s v="B8960"/>
    <s v="XJ"/>
    <x v="0"/>
    <x v="16"/>
    <n v="4"/>
    <x v="1"/>
    <x v="2"/>
    <m/>
    <x v="5"/>
    <x v="23"/>
    <x v="1"/>
  </r>
  <r>
    <d v="2016-06-15T00:00:00"/>
    <s v="A3477865"/>
    <s v="B8960"/>
    <s v="XJ"/>
    <x v="0"/>
    <x v="16"/>
    <n v="4"/>
    <x v="1"/>
    <x v="2"/>
    <m/>
    <x v="5"/>
    <x v="23"/>
    <x v="1"/>
  </r>
  <r>
    <d v="2016-06-15T00:00:00"/>
    <s v="A3477865"/>
    <s v="B8960"/>
    <s v="XJ"/>
    <x v="0"/>
    <x v="24"/>
    <n v="1"/>
    <x v="1"/>
    <x v="2"/>
    <m/>
    <x v="5"/>
    <x v="23"/>
    <x v="1"/>
  </r>
  <r>
    <d v="2016-06-15T00:00:00"/>
    <s v="A3477865"/>
    <s v="B8960"/>
    <s v="XJ"/>
    <x v="0"/>
    <x v="30"/>
    <n v="2"/>
    <x v="1"/>
    <x v="2"/>
    <m/>
    <x v="5"/>
    <x v="23"/>
    <x v="1"/>
  </r>
  <r>
    <d v="2016-06-15T00:00:00"/>
    <s v="A3480621"/>
    <s v="B8960"/>
    <s v="XJ"/>
    <x v="0"/>
    <x v="16"/>
    <n v="5"/>
    <x v="1"/>
    <x v="2"/>
    <m/>
    <x v="5"/>
    <x v="23"/>
    <x v="1"/>
  </r>
  <r>
    <d v="2016-06-15T00:00:00"/>
    <s v="A3480621"/>
    <s v="B8960"/>
    <s v="XJ"/>
    <x v="0"/>
    <x v="27"/>
    <n v="1"/>
    <x v="1"/>
    <x v="2"/>
    <m/>
    <x v="5"/>
    <x v="23"/>
    <x v="1"/>
  </r>
  <r>
    <d v="2016-06-15T00:00:00"/>
    <s v="A3480621"/>
    <s v="B8960"/>
    <s v="XJ"/>
    <x v="0"/>
    <x v="25"/>
    <n v="2"/>
    <x v="1"/>
    <x v="2"/>
    <m/>
    <x v="5"/>
    <x v="23"/>
    <x v="1"/>
  </r>
  <r>
    <d v="2016-06-15T00:00:00"/>
    <s v="A3480615"/>
    <s v="B8960"/>
    <s v="XJ"/>
    <x v="0"/>
    <x v="16"/>
    <n v="4"/>
    <x v="1"/>
    <x v="2"/>
    <m/>
    <x v="5"/>
    <x v="23"/>
    <x v="1"/>
  </r>
  <r>
    <d v="2016-06-15T00:00:00"/>
    <s v="A3480615"/>
    <s v="B8960"/>
    <s v="XJ"/>
    <x v="0"/>
    <x v="25"/>
    <n v="2"/>
    <x v="1"/>
    <x v="2"/>
    <m/>
    <x v="5"/>
    <x v="23"/>
    <x v="1"/>
  </r>
  <r>
    <d v="2016-06-15T00:00:00"/>
    <s v="A3480677"/>
    <s v="B8960"/>
    <s v="KZ"/>
    <x v="0"/>
    <x v="16"/>
    <n v="3"/>
    <x v="1"/>
    <x v="2"/>
    <m/>
    <x v="5"/>
    <x v="23"/>
    <x v="1"/>
  </r>
  <r>
    <d v="2016-06-15T00:00:00"/>
    <s v="A3480671"/>
    <s v="B8960"/>
    <s v="KZ"/>
    <x v="0"/>
    <x v="16"/>
    <n v="1"/>
    <x v="1"/>
    <x v="2"/>
    <m/>
    <x v="5"/>
    <x v="23"/>
    <x v="1"/>
  </r>
  <r>
    <d v="2016-06-15T00:00:00"/>
    <s v="A3478318"/>
    <s v="B8088"/>
    <s v="KZ"/>
    <x v="0"/>
    <x v="16"/>
    <n v="1"/>
    <x v="1"/>
    <x v="2"/>
    <m/>
    <x v="5"/>
    <x v="23"/>
    <x v="1"/>
  </r>
  <r>
    <d v="2016-06-15T00:00:00"/>
    <s v="A3478318"/>
    <s v="B8088"/>
    <s v="KZ"/>
    <x v="0"/>
    <x v="27"/>
    <n v="1"/>
    <x v="1"/>
    <x v="2"/>
    <m/>
    <x v="5"/>
    <x v="23"/>
    <x v="1"/>
  </r>
  <r>
    <d v="2016-06-16T00:00:00"/>
    <s v="A3481097"/>
    <s v="B8960"/>
    <s v="XJ"/>
    <x v="0"/>
    <x v="16"/>
    <n v="4"/>
    <x v="1"/>
    <x v="2"/>
    <m/>
    <x v="5"/>
    <x v="23"/>
    <x v="1"/>
  </r>
  <r>
    <d v="2016-06-16T00:00:00"/>
    <s v="A3481097"/>
    <s v="B8960"/>
    <s v="XJ"/>
    <x v="0"/>
    <x v="27"/>
    <n v="1"/>
    <x v="1"/>
    <x v="2"/>
    <m/>
    <x v="5"/>
    <x v="23"/>
    <x v="1"/>
  </r>
  <r>
    <d v="2016-06-16T00:00:00"/>
    <s v="A3481097"/>
    <s v="B8960"/>
    <s v="XJ"/>
    <x v="0"/>
    <x v="25"/>
    <n v="2"/>
    <x v="1"/>
    <x v="2"/>
    <m/>
    <x v="5"/>
    <x v="23"/>
    <x v="1"/>
  </r>
  <r>
    <d v="2016-06-16T00:00:00"/>
    <s v="A3481097"/>
    <s v="B8960"/>
    <s v="XJ"/>
    <x v="0"/>
    <x v="3"/>
    <n v="1"/>
    <x v="1"/>
    <x v="2"/>
    <m/>
    <x v="5"/>
    <x v="23"/>
    <x v="1"/>
  </r>
  <r>
    <d v="2016-06-16T00:00:00"/>
    <s v="A3480616"/>
    <s v="B8960"/>
    <s v="XJ"/>
    <x v="0"/>
    <x v="25"/>
    <n v="3"/>
    <x v="1"/>
    <x v="2"/>
    <m/>
    <x v="5"/>
    <x v="23"/>
    <x v="1"/>
  </r>
  <r>
    <d v="2016-06-16T00:00:00"/>
    <s v="A3480616"/>
    <s v="B8960"/>
    <s v="XJ"/>
    <x v="0"/>
    <x v="3"/>
    <n v="1"/>
    <x v="1"/>
    <x v="2"/>
    <m/>
    <x v="5"/>
    <x v="23"/>
    <x v="1"/>
  </r>
  <r>
    <d v="2016-06-16T00:00:00"/>
    <s v="A3478317"/>
    <s v="B8088"/>
    <s v="XJ"/>
    <x v="0"/>
    <x v="26"/>
    <n v="1"/>
    <x v="1"/>
    <x v="2"/>
    <m/>
    <x v="5"/>
    <x v="23"/>
    <x v="1"/>
  </r>
  <r>
    <d v="2016-06-16T00:00:00"/>
    <s v="A3478317"/>
    <s v="B8088"/>
    <s v="XJ"/>
    <x v="0"/>
    <x v="16"/>
    <n v="3"/>
    <x v="1"/>
    <x v="2"/>
    <m/>
    <x v="5"/>
    <x v="23"/>
    <x v="1"/>
  </r>
  <r>
    <d v="2016-06-16T00:00:00"/>
    <s v="A3478317"/>
    <s v="B8088"/>
    <s v="XJ"/>
    <x v="0"/>
    <x v="25"/>
    <n v="1"/>
    <x v="1"/>
    <x v="2"/>
    <m/>
    <x v="5"/>
    <x v="23"/>
    <x v="1"/>
  </r>
  <r>
    <d v="2016-06-16T00:00:00"/>
    <s v="A3481098"/>
    <s v="B8960"/>
    <s v="XJ"/>
    <x v="0"/>
    <x v="25"/>
    <n v="3"/>
    <x v="1"/>
    <x v="2"/>
    <m/>
    <x v="5"/>
    <x v="23"/>
    <x v="1"/>
  </r>
  <r>
    <d v="2016-06-16T00:00:00"/>
    <s v="A3480620"/>
    <s v="B8960"/>
    <s v="XJ"/>
    <x v="0"/>
    <x v="16"/>
    <n v="4"/>
    <x v="1"/>
    <x v="2"/>
    <m/>
    <x v="5"/>
    <x v="23"/>
    <x v="1"/>
  </r>
  <r>
    <d v="2016-06-16T00:00:00"/>
    <s v="A3480620"/>
    <s v="B8960"/>
    <s v="XJ"/>
    <x v="0"/>
    <x v="3"/>
    <n v="5"/>
    <x v="1"/>
    <x v="2"/>
    <m/>
    <x v="5"/>
    <x v="23"/>
    <x v="1"/>
  </r>
  <r>
    <d v="2016-06-16T00:00:00"/>
    <s v="A3477851"/>
    <s v="B8960"/>
    <s v="XJ"/>
    <x v="0"/>
    <x v="26"/>
    <n v="1"/>
    <x v="1"/>
    <x v="2"/>
    <m/>
    <x v="5"/>
    <x v="23"/>
    <x v="1"/>
  </r>
  <r>
    <d v="2016-06-16T00:00:00"/>
    <s v="A3477851"/>
    <s v="B8960"/>
    <s v="XJ"/>
    <x v="0"/>
    <x v="16"/>
    <n v="5"/>
    <x v="1"/>
    <x v="2"/>
    <m/>
    <x v="5"/>
    <x v="23"/>
    <x v="1"/>
  </r>
  <r>
    <d v="2016-06-16T00:00:00"/>
    <s v="A3480618"/>
    <s v="B8960"/>
    <s v="XJ"/>
    <x v="0"/>
    <x v="16"/>
    <n v="2"/>
    <x v="1"/>
    <x v="2"/>
    <m/>
    <x v="5"/>
    <x v="23"/>
    <x v="1"/>
  </r>
  <r>
    <d v="2016-06-16T00:00:00"/>
    <s v="A3480618"/>
    <s v="B8960"/>
    <s v="XJ"/>
    <x v="0"/>
    <x v="27"/>
    <n v="1"/>
    <x v="1"/>
    <x v="2"/>
    <m/>
    <x v="5"/>
    <x v="23"/>
    <x v="1"/>
  </r>
  <r>
    <d v="2016-06-16T00:00:00"/>
    <s v="A3480618"/>
    <s v="B8960"/>
    <s v="XJ"/>
    <x v="0"/>
    <x v="3"/>
    <n v="7"/>
    <x v="1"/>
    <x v="2"/>
    <m/>
    <x v="5"/>
    <x v="23"/>
    <x v="1"/>
  </r>
  <r>
    <d v="2016-06-16T00:00:00"/>
    <s v="A3480618"/>
    <s v="B8960"/>
    <s v="XJ"/>
    <x v="0"/>
    <x v="28"/>
    <n v="1"/>
    <x v="1"/>
    <x v="2"/>
    <m/>
    <x v="5"/>
    <x v="23"/>
    <x v="1"/>
  </r>
  <r>
    <d v="2016-06-16T00:00:00"/>
    <s v="A3478618"/>
    <s v="B8960"/>
    <s v="XJ"/>
    <x v="0"/>
    <x v="16"/>
    <n v="7"/>
    <x v="1"/>
    <x v="2"/>
    <m/>
    <x v="5"/>
    <x v="23"/>
    <x v="1"/>
  </r>
  <r>
    <d v="2016-06-16T00:00:00"/>
    <s v="A3478618"/>
    <s v="B8960"/>
    <s v="XJ"/>
    <x v="0"/>
    <x v="25"/>
    <n v="4"/>
    <x v="1"/>
    <x v="2"/>
    <m/>
    <x v="5"/>
    <x v="23"/>
    <x v="1"/>
  </r>
  <r>
    <d v="2016-06-16T00:00:00"/>
    <s v="A3479618"/>
    <s v="B8099"/>
    <s v="XJ"/>
    <x v="0"/>
    <x v="16"/>
    <n v="1"/>
    <x v="1"/>
    <x v="2"/>
    <m/>
    <x v="5"/>
    <x v="23"/>
    <x v="1"/>
  </r>
  <r>
    <d v="2016-06-16T00:00:00"/>
    <s v="A3479618"/>
    <s v="B8099"/>
    <s v="XJ"/>
    <x v="0"/>
    <x v="25"/>
    <n v="2"/>
    <x v="1"/>
    <x v="2"/>
    <m/>
    <x v="5"/>
    <x v="23"/>
    <x v="1"/>
  </r>
  <r>
    <d v="2016-06-16T00:00:00"/>
    <s v="A3479615"/>
    <s v="B8099"/>
    <s v="XJ"/>
    <x v="0"/>
    <x v="16"/>
    <n v="3"/>
    <x v="1"/>
    <x v="2"/>
    <m/>
    <x v="5"/>
    <x v="23"/>
    <x v="1"/>
  </r>
  <r>
    <d v="2016-06-17T00:00:00"/>
    <s v="A3480619"/>
    <s v="B8960"/>
    <s v="XJ"/>
    <x v="0"/>
    <x v="16"/>
    <n v="1"/>
    <x v="1"/>
    <x v="2"/>
    <m/>
    <x v="5"/>
    <x v="23"/>
    <x v="1"/>
  </r>
  <r>
    <d v="2016-06-17T00:00:00"/>
    <s v="A3480619"/>
    <s v="B8960"/>
    <s v="XJ"/>
    <x v="0"/>
    <x v="3"/>
    <n v="1"/>
    <x v="1"/>
    <x v="2"/>
    <m/>
    <x v="5"/>
    <x v="23"/>
    <x v="1"/>
  </r>
  <r>
    <d v="2016-06-17T00:00:00"/>
    <s v="A3480619"/>
    <s v="B8960"/>
    <s v="XJ"/>
    <x v="0"/>
    <x v="31"/>
    <n v="2"/>
    <x v="1"/>
    <x v="2"/>
    <m/>
    <x v="5"/>
    <x v="23"/>
    <x v="1"/>
  </r>
  <r>
    <d v="2016-06-17T00:00:00"/>
    <s v="A3481387"/>
    <s v="B7679"/>
    <s v="XJ"/>
    <x v="0"/>
    <x v="16"/>
    <n v="1"/>
    <x v="1"/>
    <x v="2"/>
    <m/>
    <x v="5"/>
    <x v="23"/>
    <x v="1"/>
  </r>
  <r>
    <d v="2016-06-17T00:00:00"/>
    <s v="A3480756"/>
    <s v="B7678"/>
    <s v="XJ"/>
    <x v="0"/>
    <x v="16"/>
    <n v="1"/>
    <x v="1"/>
    <x v="2"/>
    <m/>
    <x v="5"/>
    <x v="23"/>
    <x v="1"/>
  </r>
  <r>
    <d v="2016-06-17T00:00:00"/>
    <s v="A3480756"/>
    <s v="B7678"/>
    <s v="XJ"/>
    <x v="0"/>
    <x v="25"/>
    <n v="2"/>
    <x v="1"/>
    <x v="2"/>
    <m/>
    <x v="5"/>
    <x v="23"/>
    <x v="1"/>
  </r>
  <r>
    <d v="2016-06-17T00:00:00"/>
    <s v="A3480756"/>
    <s v="B7678"/>
    <s v="XJ"/>
    <x v="0"/>
    <x v="28"/>
    <n v="1"/>
    <x v="1"/>
    <x v="2"/>
    <m/>
    <x v="5"/>
    <x v="23"/>
    <x v="1"/>
  </r>
  <r>
    <d v="2016-06-17T00:00:00"/>
    <s v="A3480757"/>
    <s v="B7678"/>
    <s v="XJ"/>
    <x v="0"/>
    <x v="28"/>
    <n v="2"/>
    <x v="1"/>
    <x v="2"/>
    <m/>
    <x v="5"/>
    <x v="23"/>
    <x v="1"/>
  </r>
  <r>
    <d v="2016-06-17T00:00:00"/>
    <s v="A3480763"/>
    <s v="B9500"/>
    <s v="XJ"/>
    <x v="0"/>
    <x v="16"/>
    <n v="1"/>
    <x v="1"/>
    <x v="2"/>
    <m/>
    <x v="5"/>
    <x v="23"/>
    <x v="1"/>
  </r>
  <r>
    <d v="2016-06-17T00:00:00"/>
    <s v="A3480761"/>
    <s v="B9500"/>
    <s v="XJ"/>
    <x v="0"/>
    <x v="25"/>
    <n v="1"/>
    <x v="1"/>
    <x v="2"/>
    <m/>
    <x v="5"/>
    <x v="23"/>
    <x v="1"/>
  </r>
  <r>
    <d v="2016-06-17T00:00:00"/>
    <s v="A3480760"/>
    <s v="B9500"/>
    <s v="XJ"/>
    <x v="0"/>
    <x v="16"/>
    <n v="1"/>
    <x v="1"/>
    <x v="2"/>
    <m/>
    <x v="5"/>
    <x v="23"/>
    <x v="1"/>
  </r>
  <r>
    <d v="2016-06-17T00:00:00"/>
    <s v="A3481107"/>
    <s v="B8960"/>
    <s v="XJ"/>
    <x v="0"/>
    <x v="16"/>
    <n v="1"/>
    <x v="1"/>
    <x v="2"/>
    <m/>
    <x v="5"/>
    <x v="23"/>
    <x v="1"/>
  </r>
  <r>
    <d v="2016-06-17T00:00:00"/>
    <s v="A3481107"/>
    <s v="B8960"/>
    <s v="XJ"/>
    <x v="0"/>
    <x v="28"/>
    <n v="2"/>
    <x v="1"/>
    <x v="2"/>
    <m/>
    <x v="5"/>
    <x v="23"/>
    <x v="1"/>
  </r>
  <r>
    <d v="2016-06-17T00:00:00"/>
    <s v="A3481107"/>
    <s v="B8960"/>
    <s v="XJ"/>
    <x v="0"/>
    <x v="31"/>
    <n v="1"/>
    <x v="1"/>
    <x v="2"/>
    <m/>
    <x v="5"/>
    <x v="23"/>
    <x v="1"/>
  </r>
  <r>
    <d v="2016-06-17T00:00:00"/>
    <s v="A3481351"/>
    <s v="B8960"/>
    <s v="XJ"/>
    <x v="0"/>
    <x v="27"/>
    <n v="1"/>
    <x v="1"/>
    <x v="2"/>
    <m/>
    <x v="5"/>
    <x v="23"/>
    <x v="1"/>
  </r>
  <r>
    <d v="2016-06-17T00:00:00"/>
    <s v="A3481351"/>
    <s v="B8960"/>
    <s v="XJ"/>
    <x v="0"/>
    <x v="25"/>
    <n v="5"/>
    <x v="1"/>
    <x v="2"/>
    <m/>
    <x v="5"/>
    <x v="23"/>
    <x v="1"/>
  </r>
  <r>
    <d v="2016-06-17T00:00:00"/>
    <s v="A3481351"/>
    <s v="B8960"/>
    <s v="XJ"/>
    <x v="0"/>
    <x v="28"/>
    <n v="4"/>
    <x v="1"/>
    <x v="2"/>
    <m/>
    <x v="5"/>
    <x v="23"/>
    <x v="1"/>
  </r>
  <r>
    <d v="2016-06-17T00:00:00"/>
    <s v="A3481351"/>
    <s v="B8960"/>
    <s v="XJ"/>
    <x v="0"/>
    <x v="31"/>
    <n v="2"/>
    <x v="1"/>
    <x v="2"/>
    <m/>
    <x v="5"/>
    <x v="23"/>
    <x v="1"/>
  </r>
  <r>
    <d v="2016-06-17T00:00:00"/>
    <s v="A3480994"/>
    <s v="B8960"/>
    <s v="XJ"/>
    <x v="0"/>
    <x v="26"/>
    <n v="1"/>
    <x v="1"/>
    <x v="2"/>
    <m/>
    <x v="5"/>
    <x v="23"/>
    <x v="1"/>
  </r>
  <r>
    <d v="2016-06-17T00:00:00"/>
    <s v="A3480994"/>
    <s v="B8960"/>
    <s v="XJ"/>
    <x v="0"/>
    <x v="16"/>
    <n v="2"/>
    <x v="1"/>
    <x v="2"/>
    <m/>
    <x v="5"/>
    <x v="23"/>
    <x v="1"/>
  </r>
  <r>
    <d v="2016-06-17T00:00:00"/>
    <s v="A3480994"/>
    <s v="B8960"/>
    <s v="XJ"/>
    <x v="0"/>
    <x v="27"/>
    <n v="1"/>
    <x v="1"/>
    <x v="2"/>
    <m/>
    <x v="5"/>
    <x v="23"/>
    <x v="1"/>
  </r>
  <r>
    <d v="2016-06-17T00:00:00"/>
    <s v="A3480994"/>
    <s v="B8960"/>
    <s v="XJ"/>
    <x v="0"/>
    <x v="24"/>
    <n v="4"/>
    <x v="1"/>
    <x v="2"/>
    <m/>
    <x v="5"/>
    <x v="23"/>
    <x v="1"/>
  </r>
  <r>
    <d v="2016-06-17T00:00:00"/>
    <s v="A3480994"/>
    <s v="B8960"/>
    <s v="XJ"/>
    <x v="0"/>
    <x v="3"/>
    <n v="2"/>
    <x v="1"/>
    <x v="2"/>
    <m/>
    <x v="5"/>
    <x v="23"/>
    <x v="1"/>
  </r>
  <r>
    <d v="2016-06-17T00:00:00"/>
    <s v="A3480994"/>
    <s v="B8960"/>
    <s v="XJ"/>
    <x v="0"/>
    <x v="28"/>
    <n v="1"/>
    <x v="1"/>
    <x v="2"/>
    <m/>
    <x v="5"/>
    <x v="23"/>
    <x v="1"/>
  </r>
  <r>
    <d v="2016-06-17T00:00:00"/>
    <s v="A3480994"/>
    <s v="B8960"/>
    <s v="XJ"/>
    <x v="0"/>
    <x v="31"/>
    <n v="5"/>
    <x v="1"/>
    <x v="2"/>
    <m/>
    <x v="5"/>
    <x v="23"/>
    <x v="1"/>
  </r>
  <r>
    <d v="2016-06-17T00:00:00"/>
    <s v="A3478719"/>
    <s v="B8960"/>
    <s v="XJ"/>
    <x v="0"/>
    <x v="26"/>
    <n v="1"/>
    <x v="1"/>
    <x v="2"/>
    <m/>
    <x v="5"/>
    <x v="23"/>
    <x v="1"/>
  </r>
  <r>
    <d v="2016-06-17T00:00:00"/>
    <s v="A3478719"/>
    <s v="B8960"/>
    <s v="XJ"/>
    <x v="0"/>
    <x v="16"/>
    <n v="2"/>
    <x v="1"/>
    <x v="2"/>
    <m/>
    <x v="5"/>
    <x v="23"/>
    <x v="1"/>
  </r>
  <r>
    <d v="2016-06-17T00:00:00"/>
    <s v="A3478719"/>
    <s v="B8960"/>
    <s v="XJ"/>
    <x v="0"/>
    <x v="31"/>
    <n v="6"/>
    <x v="1"/>
    <x v="2"/>
    <m/>
    <x v="5"/>
    <x v="23"/>
    <x v="1"/>
  </r>
  <r>
    <d v="2016-06-17T00:00:00"/>
    <s v="A3481100"/>
    <s v="B8960"/>
    <s v="XJ"/>
    <x v="0"/>
    <x v="26"/>
    <n v="2"/>
    <x v="1"/>
    <x v="2"/>
    <m/>
    <x v="5"/>
    <x v="23"/>
    <x v="1"/>
  </r>
  <r>
    <d v="2016-06-17T00:00:00"/>
    <s v="A3481100"/>
    <s v="B8960"/>
    <s v="XJ"/>
    <x v="0"/>
    <x v="16"/>
    <n v="5"/>
    <x v="1"/>
    <x v="2"/>
    <m/>
    <x v="5"/>
    <x v="23"/>
    <x v="1"/>
  </r>
  <r>
    <d v="2016-06-17T00:00:00"/>
    <s v="A3480992"/>
    <s v="B8960"/>
    <s v="XJ"/>
    <x v="0"/>
    <x v="16"/>
    <n v="2"/>
    <x v="1"/>
    <x v="2"/>
    <m/>
    <x v="5"/>
    <x v="23"/>
    <x v="1"/>
  </r>
  <r>
    <d v="2016-06-17T00:00:00"/>
    <s v="A3480992"/>
    <s v="B8960"/>
    <s v="XJ"/>
    <x v="0"/>
    <x v="3"/>
    <n v="2"/>
    <x v="1"/>
    <x v="2"/>
    <m/>
    <x v="5"/>
    <x v="23"/>
    <x v="1"/>
  </r>
  <r>
    <d v="2016-06-17T00:00:00"/>
    <s v="A3478720"/>
    <s v="B8960"/>
    <s v="XJ"/>
    <x v="0"/>
    <x v="26"/>
    <n v="1"/>
    <x v="1"/>
    <x v="2"/>
    <m/>
    <x v="5"/>
    <x v="23"/>
    <x v="1"/>
  </r>
  <r>
    <d v="2016-06-17T00:00:00"/>
    <s v="A3478720"/>
    <s v="B8960"/>
    <s v="XJ"/>
    <x v="0"/>
    <x v="16"/>
    <n v="1"/>
    <x v="1"/>
    <x v="2"/>
    <m/>
    <x v="5"/>
    <x v="23"/>
    <x v="1"/>
  </r>
  <r>
    <d v="2016-06-17T00:00:00"/>
    <s v="A3478720"/>
    <s v="B8960"/>
    <s v="XJ"/>
    <x v="0"/>
    <x v="24"/>
    <n v="1"/>
    <x v="1"/>
    <x v="2"/>
    <m/>
    <x v="5"/>
    <x v="23"/>
    <x v="1"/>
  </r>
  <r>
    <d v="2016-06-17T00:00:00"/>
    <s v="A3481108"/>
    <s v="B8960"/>
    <s v="XJ"/>
    <x v="0"/>
    <x v="16"/>
    <n v="3"/>
    <x v="1"/>
    <x v="2"/>
    <m/>
    <x v="5"/>
    <x v="23"/>
    <x v="1"/>
  </r>
  <r>
    <d v="2016-06-17T00:00:00"/>
    <s v="A3481108"/>
    <s v="B8960"/>
    <s v="XJ"/>
    <x v="0"/>
    <x v="25"/>
    <n v="3"/>
    <x v="1"/>
    <x v="2"/>
    <m/>
    <x v="5"/>
    <x v="23"/>
    <x v="1"/>
  </r>
  <r>
    <d v="2016-06-17T00:00:00"/>
    <s v="A3481108"/>
    <s v="B8960"/>
    <s v="XJ"/>
    <x v="0"/>
    <x v="28"/>
    <n v="2"/>
    <x v="1"/>
    <x v="2"/>
    <m/>
    <x v="5"/>
    <x v="23"/>
    <x v="1"/>
  </r>
  <r>
    <d v="2016-06-17T00:00:00"/>
    <s v="A3481108"/>
    <s v="B8960"/>
    <s v="XJ"/>
    <x v="0"/>
    <x v="31"/>
    <n v="4"/>
    <x v="1"/>
    <x v="2"/>
    <m/>
    <x v="5"/>
    <x v="23"/>
    <x v="1"/>
  </r>
  <r>
    <d v="2016-06-17T00:00:00"/>
    <s v="A3481349"/>
    <s v="B8960"/>
    <s v="XJ"/>
    <x v="0"/>
    <x v="16"/>
    <n v="7"/>
    <x v="1"/>
    <x v="2"/>
    <m/>
    <x v="5"/>
    <x v="23"/>
    <x v="1"/>
  </r>
  <r>
    <d v="2016-06-17T00:00:00"/>
    <s v="A3481349"/>
    <s v="B8960"/>
    <s v="XJ"/>
    <x v="0"/>
    <x v="3"/>
    <n v="2"/>
    <x v="1"/>
    <x v="2"/>
    <m/>
    <x v="5"/>
    <x v="23"/>
    <x v="1"/>
  </r>
  <r>
    <d v="2016-06-17T00:00:00"/>
    <s v="A3481349"/>
    <s v="B8960"/>
    <s v="XJ"/>
    <x v="0"/>
    <x v="31"/>
    <n v="1"/>
    <x v="1"/>
    <x v="2"/>
    <m/>
    <x v="5"/>
    <x v="23"/>
    <x v="1"/>
  </r>
  <r>
    <d v="2016-06-17T00:00:00"/>
    <s v="A3480674"/>
    <s v="B8960"/>
    <s v="XJ"/>
    <x v="0"/>
    <x v="16"/>
    <n v="1"/>
    <x v="1"/>
    <x v="2"/>
    <m/>
    <x v="5"/>
    <x v="23"/>
    <x v="1"/>
  </r>
  <r>
    <d v="2016-06-17T00:00:00"/>
    <s v="A3480674"/>
    <s v="B8960"/>
    <s v="XJ"/>
    <x v="0"/>
    <x v="3"/>
    <n v="1"/>
    <x v="1"/>
    <x v="2"/>
    <m/>
    <x v="5"/>
    <x v="23"/>
    <x v="1"/>
  </r>
  <r>
    <d v="2016-06-17T00:00:00"/>
    <s v="A3480674"/>
    <s v="B8960"/>
    <s v="XJ"/>
    <x v="0"/>
    <x v="31"/>
    <n v="1"/>
    <x v="1"/>
    <x v="2"/>
    <m/>
    <x v="5"/>
    <x v="23"/>
    <x v="1"/>
  </r>
  <r>
    <d v="2016-06-17T00:00:00"/>
    <s v="A3481106"/>
    <s v="B8960"/>
    <s v="XJ"/>
    <x v="0"/>
    <x v="3"/>
    <n v="1"/>
    <x v="1"/>
    <x v="2"/>
    <m/>
    <x v="5"/>
    <x v="23"/>
    <x v="1"/>
  </r>
  <r>
    <d v="2016-06-17T00:00:00"/>
    <s v="A3481106"/>
    <s v="B8960"/>
    <s v="XJ"/>
    <x v="0"/>
    <x v="28"/>
    <n v="2"/>
    <x v="1"/>
    <x v="2"/>
    <m/>
    <x v="5"/>
    <x v="23"/>
    <x v="1"/>
  </r>
  <r>
    <d v="2016-06-17T00:00:00"/>
    <s v="A3480617"/>
    <s v="B8960"/>
    <s v="XJ"/>
    <x v="0"/>
    <x v="3"/>
    <n v="2"/>
    <x v="1"/>
    <x v="2"/>
    <m/>
    <x v="5"/>
    <x v="23"/>
    <x v="1"/>
  </r>
  <r>
    <d v="2016-06-17T00:00:00"/>
    <s v="A3480617"/>
    <s v="B8960"/>
    <s v="XJ"/>
    <x v="0"/>
    <x v="31"/>
    <n v="1"/>
    <x v="1"/>
    <x v="2"/>
    <m/>
    <x v="5"/>
    <x v="23"/>
    <x v="1"/>
  </r>
  <r>
    <d v="2016-06-17T00:00:00"/>
    <s v="A3480991"/>
    <s v="B8960"/>
    <s v="XJ"/>
    <x v="0"/>
    <x v="16"/>
    <n v="1"/>
    <x v="1"/>
    <x v="2"/>
    <m/>
    <x v="5"/>
    <x v="23"/>
    <x v="1"/>
  </r>
  <r>
    <d v="2016-06-17T00:00:00"/>
    <s v="A3480991"/>
    <s v="B8960"/>
    <s v="XJ"/>
    <x v="0"/>
    <x v="28"/>
    <n v="3"/>
    <x v="1"/>
    <x v="2"/>
    <m/>
    <x v="5"/>
    <x v="23"/>
    <x v="1"/>
  </r>
  <r>
    <d v="2016-06-17T00:00:00"/>
    <s v="A3481102"/>
    <s v="B8960"/>
    <s v="XJ"/>
    <x v="0"/>
    <x v="16"/>
    <n v="1"/>
    <x v="1"/>
    <x v="2"/>
    <m/>
    <x v="5"/>
    <x v="23"/>
    <x v="1"/>
  </r>
  <r>
    <d v="2016-06-17T00:00:00"/>
    <s v="A3481102"/>
    <s v="B8960"/>
    <s v="XJ"/>
    <x v="0"/>
    <x v="25"/>
    <n v="3"/>
    <x v="1"/>
    <x v="2"/>
    <m/>
    <x v="5"/>
    <x v="23"/>
    <x v="1"/>
  </r>
  <r>
    <d v="2016-06-17T00:00:00"/>
    <s v="A3481102"/>
    <s v="B8960"/>
    <s v="XJ"/>
    <x v="0"/>
    <x v="29"/>
    <n v="12"/>
    <x v="1"/>
    <x v="2"/>
    <m/>
    <x v="5"/>
    <x v="23"/>
    <x v="1"/>
  </r>
  <r>
    <d v="2016-06-17T00:00:00"/>
    <s v="A3481350"/>
    <s v="B8960"/>
    <s v="XJ"/>
    <x v="0"/>
    <x v="16"/>
    <n v="2"/>
    <x v="1"/>
    <x v="2"/>
    <m/>
    <x v="5"/>
    <x v="23"/>
    <x v="1"/>
  </r>
  <r>
    <d v="2016-06-17T00:00:00"/>
    <s v="A3481350"/>
    <s v="B8960"/>
    <s v="XJ"/>
    <x v="0"/>
    <x v="28"/>
    <n v="2"/>
    <x v="1"/>
    <x v="2"/>
    <m/>
    <x v="5"/>
    <x v="23"/>
    <x v="1"/>
  </r>
  <r>
    <d v="2016-06-17T00:00:00"/>
    <s v="A3481350"/>
    <s v="B8960"/>
    <s v="XJ"/>
    <x v="0"/>
    <x v="31"/>
    <n v="2"/>
    <x v="1"/>
    <x v="2"/>
    <m/>
    <x v="5"/>
    <x v="23"/>
    <x v="1"/>
  </r>
  <r>
    <d v="2016-06-17T00:00:00"/>
    <s v="A3481104"/>
    <s v="B8960"/>
    <s v="XJ"/>
    <x v="0"/>
    <x v="16"/>
    <n v="2"/>
    <x v="1"/>
    <x v="2"/>
    <m/>
    <x v="5"/>
    <x v="23"/>
    <x v="1"/>
  </r>
  <r>
    <d v="2016-06-17T00:00:00"/>
    <s v="A3481104"/>
    <s v="B8960"/>
    <s v="XJ"/>
    <x v="0"/>
    <x v="25"/>
    <n v="5"/>
    <x v="1"/>
    <x v="2"/>
    <m/>
    <x v="5"/>
    <x v="23"/>
    <x v="1"/>
  </r>
  <r>
    <d v="2016-06-17T00:00:00"/>
    <s v="A3481104"/>
    <s v="B8960"/>
    <s v="XJ"/>
    <x v="0"/>
    <x v="28"/>
    <n v="1"/>
    <x v="1"/>
    <x v="2"/>
    <m/>
    <x v="5"/>
    <x v="23"/>
    <x v="1"/>
  </r>
  <r>
    <d v="2016-06-17T00:00:00"/>
    <s v="A3480996"/>
    <s v="B8960"/>
    <s v="XJ"/>
    <x v="0"/>
    <x v="25"/>
    <n v="2"/>
    <x v="1"/>
    <x v="2"/>
    <m/>
    <x v="5"/>
    <x v="23"/>
    <x v="1"/>
  </r>
  <r>
    <d v="2016-06-17T00:00:00"/>
    <s v="A3480996"/>
    <s v="B8960"/>
    <s v="XJ"/>
    <x v="0"/>
    <x v="28"/>
    <n v="1"/>
    <x v="1"/>
    <x v="2"/>
    <m/>
    <x v="5"/>
    <x v="23"/>
    <x v="1"/>
  </r>
  <r>
    <d v="2016-06-17T00:00:00"/>
    <s v="A3481753"/>
    <s v="B8960"/>
    <s v="XJ"/>
    <x v="0"/>
    <x v="25"/>
    <n v="3"/>
    <x v="1"/>
    <x v="2"/>
    <m/>
    <x v="5"/>
    <x v="23"/>
    <x v="1"/>
  </r>
  <r>
    <d v="2016-06-17T00:00:00"/>
    <s v="A3481753"/>
    <s v="B8960"/>
    <s v="XJ"/>
    <x v="0"/>
    <x v="29"/>
    <n v="1"/>
    <x v="1"/>
    <x v="2"/>
    <m/>
    <x v="5"/>
    <x v="23"/>
    <x v="1"/>
  </r>
  <r>
    <d v="2016-06-17T00:00:00"/>
    <s v="A3481348"/>
    <s v="B8960"/>
    <s v="XJ"/>
    <x v="0"/>
    <x v="16"/>
    <n v="2"/>
    <x v="1"/>
    <x v="2"/>
    <m/>
    <x v="5"/>
    <x v="23"/>
    <x v="1"/>
  </r>
  <r>
    <d v="2016-06-17T00:00:00"/>
    <s v="A3481348"/>
    <s v="B8960"/>
    <s v="XJ"/>
    <x v="0"/>
    <x v="25"/>
    <n v="1"/>
    <x v="1"/>
    <x v="2"/>
    <m/>
    <x v="5"/>
    <x v="23"/>
    <x v="1"/>
  </r>
  <r>
    <d v="2016-06-17T00:00:00"/>
    <s v="A3480997"/>
    <s v="B8960"/>
    <s v="XJ"/>
    <x v="0"/>
    <x v="16"/>
    <n v="1"/>
    <x v="1"/>
    <x v="2"/>
    <m/>
    <x v="5"/>
    <x v="23"/>
    <x v="1"/>
  </r>
  <r>
    <d v="2016-06-17T00:00:00"/>
    <s v="A3480997"/>
    <s v="B8960"/>
    <s v="XJ"/>
    <x v="0"/>
    <x v="25"/>
    <n v="1"/>
    <x v="1"/>
    <x v="2"/>
    <m/>
    <x v="5"/>
    <x v="23"/>
    <x v="1"/>
  </r>
  <r>
    <d v="2016-06-17T00:00:00"/>
    <s v="A3480997"/>
    <s v="B8960"/>
    <s v="XJ"/>
    <x v="0"/>
    <x v="31"/>
    <n v="5"/>
    <x v="1"/>
    <x v="2"/>
    <m/>
    <x v="5"/>
    <x v="23"/>
    <x v="1"/>
  </r>
  <r>
    <d v="2016-06-17T00:00:00"/>
    <s v="A3481441"/>
    <s v="B8960"/>
    <s v="XJ"/>
    <x v="0"/>
    <x v="16"/>
    <n v="1"/>
    <x v="1"/>
    <x v="2"/>
    <m/>
    <x v="5"/>
    <x v="23"/>
    <x v="1"/>
  </r>
  <r>
    <d v="2016-06-17T00:00:00"/>
    <s v="A3481441"/>
    <s v="B8960"/>
    <s v="XJ"/>
    <x v="0"/>
    <x v="25"/>
    <n v="4"/>
    <x v="1"/>
    <x v="2"/>
    <m/>
    <x v="5"/>
    <x v="23"/>
    <x v="1"/>
  </r>
  <r>
    <d v="2016-06-17T00:00:00"/>
    <s v="A3481441"/>
    <s v="B8960"/>
    <s v="XJ"/>
    <x v="0"/>
    <x v="28"/>
    <n v="1"/>
    <x v="1"/>
    <x v="2"/>
    <m/>
    <x v="5"/>
    <x v="23"/>
    <x v="1"/>
  </r>
  <r>
    <d v="2016-06-17T00:00:00"/>
    <s v="A3480993"/>
    <s v="B8960"/>
    <s v="XJ"/>
    <x v="0"/>
    <x v="16"/>
    <n v="5"/>
    <x v="1"/>
    <x v="2"/>
    <m/>
    <x v="5"/>
    <x v="23"/>
    <x v="1"/>
  </r>
  <r>
    <d v="2016-06-17T00:00:00"/>
    <s v="A3480993"/>
    <s v="B8960"/>
    <s v="XJ"/>
    <x v="0"/>
    <x v="27"/>
    <n v="2"/>
    <x v="1"/>
    <x v="2"/>
    <m/>
    <x v="5"/>
    <x v="23"/>
    <x v="1"/>
  </r>
  <r>
    <d v="2016-06-17T00:00:00"/>
    <s v="A3480993"/>
    <s v="B8960"/>
    <s v="XJ"/>
    <x v="0"/>
    <x v="25"/>
    <n v="3"/>
    <x v="1"/>
    <x v="2"/>
    <m/>
    <x v="5"/>
    <x v="23"/>
    <x v="1"/>
  </r>
  <r>
    <d v="2016-06-17T00:00:00"/>
    <s v="A3480993"/>
    <s v="B8960"/>
    <s v="XJ"/>
    <x v="0"/>
    <x v="31"/>
    <n v="6"/>
    <x v="1"/>
    <x v="2"/>
    <m/>
    <x v="5"/>
    <x v="23"/>
    <x v="1"/>
  </r>
  <r>
    <d v="2016-06-17T00:00:00"/>
    <s v="A3480995"/>
    <s v="B8960"/>
    <s v="GW"/>
    <x v="0"/>
    <x v="16"/>
    <n v="14"/>
    <x v="1"/>
    <x v="2"/>
    <m/>
    <x v="5"/>
    <x v="23"/>
    <x v="1"/>
  </r>
  <r>
    <d v="2016-06-17T00:00:00"/>
    <s v="A3480995"/>
    <s v="B8960"/>
    <s v="GW"/>
    <x v="0"/>
    <x v="27"/>
    <n v="1"/>
    <x v="1"/>
    <x v="2"/>
    <m/>
    <x v="5"/>
    <x v="23"/>
    <x v="1"/>
  </r>
  <r>
    <d v="2016-06-17T00:00:00"/>
    <s v="A3481786"/>
    <s v="B8034"/>
    <s v="GW"/>
    <x v="0"/>
    <x v="16"/>
    <n v="1"/>
    <x v="1"/>
    <x v="2"/>
    <m/>
    <x v="5"/>
    <x v="23"/>
    <x v="1"/>
  </r>
  <r>
    <d v="2016-06-17T00:00:00"/>
    <s v="A3481786"/>
    <s v="B8034"/>
    <s v="GW"/>
    <x v="0"/>
    <x v="27"/>
    <n v="1"/>
    <x v="1"/>
    <x v="2"/>
    <m/>
    <x v="5"/>
    <x v="23"/>
    <x v="1"/>
  </r>
  <r>
    <d v="2016-06-18T00:00:00"/>
    <s v="A3481325"/>
    <s v="B4417"/>
    <s v="YS"/>
    <x v="0"/>
    <x v="16"/>
    <n v="7"/>
    <x v="1"/>
    <x v="2"/>
    <m/>
    <x v="5"/>
    <x v="23"/>
    <x v="1"/>
  </r>
  <r>
    <d v="2016-06-18T00:00:00"/>
    <s v="A3481325"/>
    <s v="B4417"/>
    <s v="YS"/>
    <x v="0"/>
    <x v="31"/>
    <n v="9"/>
    <x v="1"/>
    <x v="2"/>
    <m/>
    <x v="5"/>
    <x v="23"/>
    <x v="1"/>
  </r>
  <r>
    <d v="2016-06-18T00:00:00"/>
    <s v="A3481531"/>
    <s v="B4401"/>
    <s v="YS"/>
    <x v="0"/>
    <x v="16"/>
    <n v="2"/>
    <x v="1"/>
    <x v="2"/>
    <m/>
    <x v="5"/>
    <x v="23"/>
    <x v="1"/>
  </r>
  <r>
    <d v="2016-06-18T00:00:00"/>
    <s v="A3481531"/>
    <s v="B4401"/>
    <s v="YS"/>
    <x v="0"/>
    <x v="31"/>
    <n v="1"/>
    <x v="1"/>
    <x v="2"/>
    <m/>
    <x v="5"/>
    <x v="23"/>
    <x v="1"/>
  </r>
  <r>
    <d v="2016-06-18T00:00:00"/>
    <s v="A3481531"/>
    <s v="B4401"/>
    <s v="YS"/>
    <x v="0"/>
    <x v="29"/>
    <n v="10"/>
    <x v="1"/>
    <x v="2"/>
    <m/>
    <x v="5"/>
    <x v="23"/>
    <x v="1"/>
  </r>
  <r>
    <d v="2016-06-18T00:00:00"/>
    <s v="A3476384"/>
    <s v="B4403"/>
    <s v="YS"/>
    <x v="0"/>
    <x v="16"/>
    <n v="3"/>
    <x v="1"/>
    <x v="2"/>
    <m/>
    <x v="5"/>
    <x v="23"/>
    <x v="1"/>
  </r>
  <r>
    <d v="2016-06-18T00:00:00"/>
    <s v="A3476384"/>
    <s v="B4403"/>
    <s v="YS"/>
    <x v="0"/>
    <x v="3"/>
    <n v="1"/>
    <x v="1"/>
    <x v="2"/>
    <m/>
    <x v="5"/>
    <x v="23"/>
    <x v="1"/>
  </r>
  <r>
    <d v="2016-06-18T00:00:00"/>
    <s v="A3476385"/>
    <s v="B4403"/>
    <s v="YS"/>
    <x v="0"/>
    <x v="3"/>
    <n v="3"/>
    <x v="1"/>
    <x v="2"/>
    <m/>
    <x v="5"/>
    <x v="23"/>
    <x v="1"/>
  </r>
  <r>
    <d v="2016-06-18T00:00:00"/>
    <s v="A3476383"/>
    <s v="B4403"/>
    <s v="XJ"/>
    <x v="0"/>
    <x v="16"/>
    <n v="1"/>
    <x v="1"/>
    <x v="2"/>
    <m/>
    <x v="5"/>
    <x v="23"/>
    <x v="1"/>
  </r>
  <r>
    <d v="2016-06-18T00:00:00"/>
    <s v="A3476383"/>
    <s v="B4403"/>
    <s v="XJ"/>
    <x v="0"/>
    <x v="27"/>
    <n v="1"/>
    <x v="1"/>
    <x v="2"/>
    <m/>
    <x v="5"/>
    <x v="23"/>
    <x v="1"/>
  </r>
  <r>
    <d v="2016-06-18T00:00:00"/>
    <s v="A3481530"/>
    <s v="B4401"/>
    <s v="XJ"/>
    <x v="0"/>
    <x v="16"/>
    <n v="4"/>
    <x v="1"/>
    <x v="2"/>
    <m/>
    <x v="5"/>
    <x v="23"/>
    <x v="1"/>
  </r>
  <r>
    <d v="2016-06-18T00:00:00"/>
    <s v="A3481105"/>
    <s v="B8960"/>
    <s v="XJ"/>
    <x v="0"/>
    <x v="16"/>
    <n v="1"/>
    <x v="1"/>
    <x v="2"/>
    <m/>
    <x v="5"/>
    <x v="23"/>
    <x v="1"/>
  </r>
  <r>
    <d v="2016-06-18T00:00:00"/>
    <s v="A3481105"/>
    <s v="B8960"/>
    <s v="XJ"/>
    <x v="0"/>
    <x v="25"/>
    <n v="1"/>
    <x v="1"/>
    <x v="2"/>
    <m/>
    <x v="5"/>
    <x v="23"/>
    <x v="1"/>
  </r>
  <r>
    <d v="2016-06-18T00:00:00"/>
    <s v="A3481105"/>
    <s v="B8960"/>
    <s v="XJ"/>
    <x v="0"/>
    <x v="28"/>
    <n v="1"/>
    <x v="1"/>
    <x v="2"/>
    <m/>
    <x v="5"/>
    <x v="23"/>
    <x v="1"/>
  </r>
  <r>
    <d v="2016-06-18T00:00:00"/>
    <s v="A3481105"/>
    <s v="B8960"/>
    <s v="XJ"/>
    <x v="0"/>
    <x v="31"/>
    <n v="2"/>
    <x v="1"/>
    <x v="2"/>
    <m/>
    <x v="5"/>
    <x v="23"/>
    <x v="1"/>
  </r>
  <r>
    <d v="2016-06-18T00:00:00"/>
    <s v="A3481342"/>
    <s v="B8960"/>
    <s v="XJ"/>
    <x v="0"/>
    <x v="26"/>
    <n v="1"/>
    <x v="1"/>
    <x v="2"/>
    <m/>
    <x v="5"/>
    <x v="23"/>
    <x v="1"/>
  </r>
  <r>
    <d v="2016-06-18T00:00:00"/>
    <s v="A3481342"/>
    <s v="B8960"/>
    <s v="XJ"/>
    <x v="0"/>
    <x v="16"/>
    <n v="2"/>
    <x v="1"/>
    <x v="2"/>
    <m/>
    <x v="5"/>
    <x v="23"/>
    <x v="1"/>
  </r>
  <r>
    <d v="2016-06-18T00:00:00"/>
    <s v="A3481342"/>
    <s v="B8960"/>
    <s v="XJ"/>
    <x v="0"/>
    <x v="28"/>
    <n v="4"/>
    <x v="1"/>
    <x v="2"/>
    <m/>
    <x v="5"/>
    <x v="23"/>
    <x v="1"/>
  </r>
  <r>
    <d v="2016-06-18T00:00:00"/>
    <s v="A3481342"/>
    <s v="B8960"/>
    <s v="XJ"/>
    <x v="0"/>
    <x v="31"/>
    <n v="5"/>
    <x v="1"/>
    <x v="2"/>
    <m/>
    <x v="5"/>
    <x v="23"/>
    <x v="1"/>
  </r>
  <r>
    <d v="2016-06-18T00:00:00"/>
    <s v="A3481368"/>
    <s v="B8020"/>
    <s v="KZ"/>
    <x v="0"/>
    <x v="16"/>
    <n v="1"/>
    <x v="1"/>
    <x v="2"/>
    <m/>
    <x v="5"/>
    <x v="23"/>
    <x v="1"/>
  </r>
  <r>
    <d v="2016-06-18T00:00:00"/>
    <s v="A3481346"/>
    <s v="B8960"/>
    <s v="XJ"/>
    <x v="0"/>
    <x v="26"/>
    <n v="1"/>
    <x v="1"/>
    <x v="2"/>
    <m/>
    <x v="5"/>
    <x v="23"/>
    <x v="1"/>
  </r>
  <r>
    <d v="2016-06-18T00:00:00"/>
    <s v="A3481346"/>
    <s v="B8960"/>
    <s v="XJ"/>
    <x v="0"/>
    <x v="16"/>
    <n v="1"/>
    <x v="1"/>
    <x v="2"/>
    <m/>
    <x v="5"/>
    <x v="23"/>
    <x v="1"/>
  </r>
  <r>
    <d v="2016-06-18T00:00:00"/>
    <s v="A3481346"/>
    <s v="B8960"/>
    <s v="XJ"/>
    <x v="0"/>
    <x v="25"/>
    <n v="5"/>
    <x v="1"/>
    <x v="2"/>
    <m/>
    <x v="5"/>
    <x v="23"/>
    <x v="1"/>
  </r>
  <r>
    <d v="2016-06-18T00:00:00"/>
    <s v="A3481346"/>
    <s v="B8960"/>
    <s v="XJ"/>
    <x v="0"/>
    <x v="28"/>
    <n v="4"/>
    <x v="1"/>
    <x v="2"/>
    <m/>
    <x v="5"/>
    <x v="23"/>
    <x v="1"/>
  </r>
  <r>
    <d v="2016-06-18T00:00:00"/>
    <s v="A3481386"/>
    <s v="B7679"/>
    <s v="XJ"/>
    <x v="0"/>
    <x v="16"/>
    <n v="1"/>
    <x v="1"/>
    <x v="2"/>
    <m/>
    <x v="5"/>
    <x v="23"/>
    <x v="1"/>
  </r>
  <r>
    <d v="2016-06-18T00:00:00"/>
    <s v="A3481386"/>
    <s v="B7679"/>
    <s v="XJ"/>
    <x v="0"/>
    <x v="24"/>
    <n v="4"/>
    <x v="1"/>
    <x v="2"/>
    <m/>
    <x v="5"/>
    <x v="23"/>
    <x v="1"/>
  </r>
  <r>
    <d v="2016-06-18T00:00:00"/>
    <s v="A3481386"/>
    <s v="B7679"/>
    <s v="XJ"/>
    <x v="0"/>
    <x v="3"/>
    <n v="1"/>
    <x v="1"/>
    <x v="2"/>
    <m/>
    <x v="5"/>
    <x v="23"/>
    <x v="1"/>
  </r>
  <r>
    <d v="2016-06-18T00:00:00"/>
    <s v="A3481788"/>
    <s v="B8034"/>
    <s v="XJ"/>
    <x v="0"/>
    <x v="16"/>
    <n v="1"/>
    <x v="1"/>
    <x v="2"/>
    <m/>
    <x v="5"/>
    <x v="23"/>
    <x v="1"/>
  </r>
  <r>
    <d v="2016-06-18T00:00:00"/>
    <s v="A3481870"/>
    <s v="B8960"/>
    <s v="XJ"/>
    <x v="0"/>
    <x v="16"/>
    <n v="1"/>
    <x v="1"/>
    <x v="2"/>
    <m/>
    <x v="5"/>
    <x v="23"/>
    <x v="1"/>
  </r>
  <r>
    <d v="2016-06-18T00:00:00"/>
    <s v="A3481870"/>
    <s v="B8960"/>
    <s v="XJ"/>
    <x v="0"/>
    <x v="27"/>
    <n v="1"/>
    <x v="1"/>
    <x v="2"/>
    <m/>
    <x v="5"/>
    <x v="23"/>
    <x v="1"/>
  </r>
  <r>
    <d v="2016-06-18T00:00:00"/>
    <s v="A3481870"/>
    <s v="B8960"/>
    <s v="XJ"/>
    <x v="0"/>
    <x v="25"/>
    <n v="3"/>
    <x v="1"/>
    <x v="2"/>
    <m/>
    <x v="5"/>
    <x v="23"/>
    <x v="1"/>
  </r>
  <r>
    <d v="2016-06-18T00:00:00"/>
    <s v="A3481870"/>
    <s v="B8960"/>
    <s v="XJ"/>
    <x v="0"/>
    <x v="28"/>
    <n v="2"/>
    <x v="1"/>
    <x v="2"/>
    <m/>
    <x v="5"/>
    <x v="23"/>
    <x v="1"/>
  </r>
  <r>
    <d v="2016-06-18T00:00:00"/>
    <s v="A3481685"/>
    <s v="B9508"/>
    <s v="XJ"/>
    <x v="0"/>
    <x v="16"/>
    <n v="1"/>
    <x v="1"/>
    <x v="2"/>
    <m/>
    <x v="5"/>
    <x v="23"/>
    <x v="1"/>
  </r>
  <r>
    <d v="2016-06-18T00:00:00"/>
    <s v="A3481787"/>
    <s v="B8034"/>
    <s v="XJ"/>
    <x v="0"/>
    <x v="16"/>
    <n v="1"/>
    <x v="1"/>
    <x v="2"/>
    <m/>
    <x v="5"/>
    <x v="23"/>
    <x v="1"/>
  </r>
  <r>
    <d v="2016-06-18T00:00:00"/>
    <s v="A3481787"/>
    <s v="B8034"/>
    <s v="XJ"/>
    <x v="0"/>
    <x v="25"/>
    <n v="2"/>
    <x v="1"/>
    <x v="2"/>
    <m/>
    <x v="5"/>
    <x v="23"/>
    <x v="1"/>
  </r>
  <r>
    <d v="2016-06-18T00:00:00"/>
    <s v="A3481787"/>
    <s v="B8034"/>
    <s v="XJ"/>
    <x v="0"/>
    <x v="3"/>
    <n v="3"/>
    <x v="1"/>
    <x v="2"/>
    <m/>
    <x v="5"/>
    <x v="23"/>
    <x v="1"/>
  </r>
  <r>
    <d v="2016-06-18T00:00:00"/>
    <s v="A3480998"/>
    <s v="B8960"/>
    <s v="XJ"/>
    <x v="0"/>
    <x v="16"/>
    <n v="6"/>
    <x v="1"/>
    <x v="2"/>
    <m/>
    <x v="5"/>
    <x v="23"/>
    <x v="1"/>
  </r>
  <r>
    <d v="2016-06-18T00:00:00"/>
    <s v="A3481789"/>
    <s v="B8034"/>
    <s v="XJ"/>
    <x v="0"/>
    <x v="16"/>
    <n v="1"/>
    <x v="1"/>
    <x v="2"/>
    <m/>
    <x v="5"/>
    <x v="23"/>
    <x v="1"/>
  </r>
  <r>
    <d v="2016-06-18T00:00:00"/>
    <s v="A3481789"/>
    <s v="B8034"/>
    <s v="XJ"/>
    <x v="0"/>
    <x v="25"/>
    <n v="2"/>
    <x v="1"/>
    <x v="2"/>
    <m/>
    <x v="5"/>
    <x v="23"/>
    <x v="1"/>
  </r>
  <r>
    <d v="2016-06-18T00:00:00"/>
    <s v="A3481789"/>
    <s v="B8034"/>
    <s v="XJ"/>
    <x v="0"/>
    <x v="28"/>
    <n v="1"/>
    <x v="1"/>
    <x v="2"/>
    <m/>
    <x v="5"/>
    <x v="23"/>
    <x v="1"/>
  </r>
  <r>
    <d v="2016-06-18T00:00:00"/>
    <s v="A3482020"/>
    <s v="B9513"/>
    <s v="XJ"/>
    <x v="0"/>
    <x v="25"/>
    <n v="1"/>
    <x v="1"/>
    <x v="2"/>
    <m/>
    <x v="5"/>
    <x v="23"/>
    <x v="1"/>
  </r>
  <r>
    <d v="2016-06-18T00:00:00"/>
    <s v="A3480999"/>
    <s v="B8960"/>
    <s v="XJ"/>
    <x v="0"/>
    <x v="16"/>
    <n v="3"/>
    <x v="1"/>
    <x v="2"/>
    <m/>
    <x v="5"/>
    <x v="23"/>
    <x v="1"/>
  </r>
  <r>
    <d v="2016-06-18T00:00:00"/>
    <s v="A3480999"/>
    <s v="B8960"/>
    <s v="XJ"/>
    <x v="0"/>
    <x v="25"/>
    <n v="1"/>
    <x v="1"/>
    <x v="2"/>
    <m/>
    <x v="5"/>
    <x v="23"/>
    <x v="1"/>
  </r>
  <r>
    <d v="2016-06-18T00:00:00"/>
    <s v="A3480999"/>
    <s v="B8960"/>
    <s v="XJ"/>
    <x v="0"/>
    <x v="3"/>
    <n v="1"/>
    <x v="1"/>
    <x v="2"/>
    <m/>
    <x v="5"/>
    <x v="23"/>
    <x v="1"/>
  </r>
  <r>
    <d v="2016-06-18T00:00:00"/>
    <s v="A3480999"/>
    <s v="B8960"/>
    <s v="XJ"/>
    <x v="0"/>
    <x v="28"/>
    <n v="1"/>
    <x v="1"/>
    <x v="2"/>
    <m/>
    <x v="5"/>
    <x v="23"/>
    <x v="1"/>
  </r>
  <r>
    <d v="2016-06-18T00:00:00"/>
    <s v="A3482305"/>
    <s v="B9508"/>
    <s v="XJ"/>
    <x v="0"/>
    <x v="25"/>
    <n v="2"/>
    <x v="1"/>
    <x v="2"/>
    <m/>
    <x v="5"/>
    <x v="23"/>
    <x v="1"/>
  </r>
  <r>
    <d v="2016-06-18T00:00:00"/>
    <s v="A3482305"/>
    <s v="B9508"/>
    <s v="XJ"/>
    <x v="0"/>
    <x v="28"/>
    <n v="1"/>
    <x v="1"/>
    <x v="2"/>
    <m/>
    <x v="5"/>
    <x v="23"/>
    <x v="1"/>
  </r>
  <r>
    <d v="2016-06-18T00:00:00"/>
    <s v="A3480974"/>
    <s v="B7968"/>
    <s v="XJ"/>
    <x v="0"/>
    <x v="25"/>
    <n v="2"/>
    <x v="1"/>
    <x v="2"/>
    <m/>
    <x v="5"/>
    <x v="23"/>
    <x v="1"/>
  </r>
  <r>
    <d v="2016-06-18T00:00:00"/>
    <s v="A3480973"/>
    <s v="B7968"/>
    <s v="XJ"/>
    <x v="0"/>
    <x v="25"/>
    <n v="1"/>
    <x v="1"/>
    <x v="2"/>
    <m/>
    <x v="5"/>
    <x v="23"/>
    <x v="1"/>
  </r>
  <r>
    <d v="2016-06-18T00:00:00"/>
    <s v="A3480973"/>
    <s v="B7968"/>
    <s v="XJ"/>
    <x v="0"/>
    <x v="28"/>
    <n v="1"/>
    <x v="1"/>
    <x v="2"/>
    <m/>
    <x v="5"/>
    <x v="23"/>
    <x v="1"/>
  </r>
  <r>
    <d v="2016-06-18T00:00:00"/>
    <s v="A3480973"/>
    <s v="B7968"/>
    <s v="XJ"/>
    <x v="0"/>
    <x v="31"/>
    <n v="2"/>
    <x v="1"/>
    <x v="2"/>
    <m/>
    <x v="5"/>
    <x v="23"/>
    <x v="1"/>
  </r>
  <r>
    <d v="2016-06-18T00:00:00"/>
    <s v="A3482022"/>
    <s v="B9513"/>
    <s v="XJ"/>
    <x v="0"/>
    <x v="28"/>
    <n v="1"/>
    <x v="1"/>
    <x v="2"/>
    <m/>
    <x v="5"/>
    <x v="23"/>
    <x v="1"/>
  </r>
  <r>
    <d v="2016-06-18T00:00:00"/>
    <s v="P2013069"/>
    <s v="AD84A"/>
    <s v="XJ"/>
    <x v="0"/>
    <x v="27"/>
    <n v="4"/>
    <x v="1"/>
    <x v="2"/>
    <m/>
    <x v="5"/>
    <x v="23"/>
    <x v="1"/>
  </r>
  <r>
    <d v="2016-06-18T00:00:00"/>
    <s v="A3481343"/>
    <s v="B8960"/>
    <s v="XJ"/>
    <x v="0"/>
    <x v="25"/>
    <n v="5"/>
    <x v="1"/>
    <x v="2"/>
    <m/>
    <x v="5"/>
    <x v="23"/>
    <x v="1"/>
  </r>
  <r>
    <d v="2016-06-18T00:00:00"/>
    <s v="A3481343"/>
    <s v="B8960"/>
    <s v="XJ"/>
    <x v="0"/>
    <x v="28"/>
    <n v="5"/>
    <x v="1"/>
    <x v="2"/>
    <m/>
    <x v="5"/>
    <x v="23"/>
    <x v="1"/>
  </r>
  <r>
    <d v="2016-06-18T00:00:00"/>
    <s v="A3481343"/>
    <s v="B8960"/>
    <s v="XJ"/>
    <x v="0"/>
    <x v="31"/>
    <n v="5"/>
    <x v="1"/>
    <x v="2"/>
    <m/>
    <x v="5"/>
    <x v="23"/>
    <x v="1"/>
  </r>
  <r>
    <d v="2016-06-18T00:00:00"/>
    <s v="A3481002"/>
    <s v="B8960"/>
    <s v="XJ"/>
    <x v="0"/>
    <x v="26"/>
    <n v="1"/>
    <x v="1"/>
    <x v="2"/>
    <m/>
    <x v="5"/>
    <x v="23"/>
    <x v="1"/>
  </r>
  <r>
    <d v="2016-06-18T00:00:00"/>
    <s v="A3481002"/>
    <s v="B8960"/>
    <s v="XJ"/>
    <x v="0"/>
    <x v="16"/>
    <n v="2"/>
    <x v="1"/>
    <x v="2"/>
    <m/>
    <x v="5"/>
    <x v="23"/>
    <x v="1"/>
  </r>
  <r>
    <d v="2016-06-18T00:00:00"/>
    <s v="A3481002"/>
    <s v="B8960"/>
    <s v="XJ"/>
    <x v="0"/>
    <x v="25"/>
    <n v="3"/>
    <x v="1"/>
    <x v="2"/>
    <m/>
    <x v="5"/>
    <x v="23"/>
    <x v="1"/>
  </r>
  <r>
    <d v="2016-06-18T00:00:00"/>
    <s v="A3481002"/>
    <s v="B8960"/>
    <s v="XJ"/>
    <x v="0"/>
    <x v="31"/>
    <n v="9"/>
    <x v="1"/>
    <x v="2"/>
    <m/>
    <x v="5"/>
    <x v="23"/>
    <x v="1"/>
  </r>
  <r>
    <d v="2016-06-18T00:00:00"/>
    <s v="A3481444"/>
    <s v="B8960"/>
    <s v="XJ"/>
    <x v="0"/>
    <x v="16"/>
    <n v="1"/>
    <x v="1"/>
    <x v="2"/>
    <m/>
    <x v="5"/>
    <x v="23"/>
    <x v="1"/>
  </r>
  <r>
    <d v="2016-06-18T00:00:00"/>
    <s v="A3481444"/>
    <s v="B8960"/>
    <s v="XJ"/>
    <x v="0"/>
    <x v="25"/>
    <n v="4"/>
    <x v="1"/>
    <x v="2"/>
    <m/>
    <x v="5"/>
    <x v="23"/>
    <x v="1"/>
  </r>
  <r>
    <d v="2016-06-18T00:00:00"/>
    <s v="A3481444"/>
    <s v="B8960"/>
    <s v="XJ"/>
    <x v="0"/>
    <x v="3"/>
    <n v="2"/>
    <x v="1"/>
    <x v="2"/>
    <m/>
    <x v="5"/>
    <x v="23"/>
    <x v="1"/>
  </r>
  <r>
    <d v="2016-06-18T00:00:00"/>
    <s v="A3481444"/>
    <s v="B8960"/>
    <s v="XJ"/>
    <x v="0"/>
    <x v="28"/>
    <n v="1"/>
    <x v="1"/>
    <x v="2"/>
    <m/>
    <x v="5"/>
    <x v="23"/>
    <x v="1"/>
  </r>
  <r>
    <d v="2016-06-18T00:00:00"/>
    <s v="A3481444"/>
    <s v="B8960"/>
    <s v="XJ"/>
    <x v="0"/>
    <x v="31"/>
    <n v="1"/>
    <x v="1"/>
    <x v="2"/>
    <m/>
    <x v="5"/>
    <x v="23"/>
    <x v="1"/>
  </r>
  <r>
    <d v="2016-06-18T00:00:00"/>
    <s v="A3481445"/>
    <s v="B8960"/>
    <s v="XJ"/>
    <x v="0"/>
    <x v="16"/>
    <n v="1"/>
    <x v="1"/>
    <x v="2"/>
    <m/>
    <x v="5"/>
    <x v="23"/>
    <x v="1"/>
  </r>
  <r>
    <d v="2016-06-18T00:00:00"/>
    <s v="A3481445"/>
    <s v="B8960"/>
    <s v="XJ"/>
    <x v="0"/>
    <x v="24"/>
    <n v="1"/>
    <x v="1"/>
    <x v="2"/>
    <m/>
    <x v="5"/>
    <x v="23"/>
    <x v="1"/>
  </r>
  <r>
    <d v="2016-06-18T00:00:00"/>
    <s v="A3481445"/>
    <s v="B8960"/>
    <s v="XJ"/>
    <x v="0"/>
    <x v="25"/>
    <n v="1"/>
    <x v="1"/>
    <x v="2"/>
    <m/>
    <x v="5"/>
    <x v="23"/>
    <x v="1"/>
  </r>
  <r>
    <d v="2016-06-18T00:00:00"/>
    <s v="A3481326"/>
    <s v="B4417"/>
    <s v="XJ"/>
    <x v="0"/>
    <x v="16"/>
    <n v="6"/>
    <x v="1"/>
    <x v="2"/>
    <m/>
    <x v="5"/>
    <x v="23"/>
    <x v="1"/>
  </r>
  <r>
    <d v="2016-06-18T00:00:00"/>
    <s v="A3481326"/>
    <s v="B4417"/>
    <s v="XJ"/>
    <x v="0"/>
    <x v="25"/>
    <n v="3"/>
    <x v="1"/>
    <x v="2"/>
    <m/>
    <x v="5"/>
    <x v="23"/>
    <x v="1"/>
  </r>
  <r>
    <d v="2016-06-18T00:00:00"/>
    <s v="A3479614"/>
    <s v="B8099"/>
    <s v="XJ"/>
    <x v="0"/>
    <x v="3"/>
    <n v="1"/>
    <x v="1"/>
    <x v="2"/>
    <m/>
    <x v="5"/>
    <x v="23"/>
    <x v="1"/>
  </r>
  <r>
    <d v="2016-06-18T00:00:00"/>
    <s v="A3479614"/>
    <s v="B8099"/>
    <s v="XJ"/>
    <x v="0"/>
    <x v="28"/>
    <n v="1"/>
    <x v="1"/>
    <x v="2"/>
    <m/>
    <x v="5"/>
    <x v="23"/>
    <x v="1"/>
  </r>
  <r>
    <d v="2016-06-19T00:00:00"/>
    <s v="A3481873"/>
    <s v="B8960"/>
    <s v="XJ"/>
    <x v="0"/>
    <x v="16"/>
    <n v="1"/>
    <x v="1"/>
    <x v="2"/>
    <m/>
    <x v="5"/>
    <x v="23"/>
    <x v="1"/>
  </r>
  <r>
    <d v="2016-06-19T00:00:00"/>
    <s v="A3481873"/>
    <s v="B8960"/>
    <s v="XJ"/>
    <x v="0"/>
    <x v="27"/>
    <n v="2"/>
    <x v="1"/>
    <x v="2"/>
    <m/>
    <x v="5"/>
    <x v="23"/>
    <x v="1"/>
  </r>
  <r>
    <d v="2016-06-19T00:00:00"/>
    <s v="A3481873"/>
    <s v="B8960"/>
    <s v="XJ"/>
    <x v="0"/>
    <x v="25"/>
    <n v="9"/>
    <x v="1"/>
    <x v="2"/>
    <m/>
    <x v="5"/>
    <x v="23"/>
    <x v="1"/>
  </r>
  <r>
    <d v="2016-06-19T00:00:00"/>
    <s v="A3481873"/>
    <s v="B8960"/>
    <s v="XJ"/>
    <x v="0"/>
    <x v="28"/>
    <n v="2"/>
    <x v="1"/>
    <x v="2"/>
    <m/>
    <x v="5"/>
    <x v="23"/>
    <x v="1"/>
  </r>
  <r>
    <d v="2016-06-19T00:00:00"/>
    <s v="A3481446"/>
    <s v="B8960"/>
    <s v="XJ"/>
    <x v="0"/>
    <x v="25"/>
    <n v="6"/>
    <x v="1"/>
    <x v="2"/>
    <m/>
    <x v="5"/>
    <x v="23"/>
    <x v="1"/>
  </r>
  <r>
    <d v="2016-06-19T00:00:00"/>
    <s v="A3481446"/>
    <s v="B8960"/>
    <s v="XJ"/>
    <x v="0"/>
    <x v="28"/>
    <n v="1"/>
    <x v="1"/>
    <x v="2"/>
    <m/>
    <x v="5"/>
    <x v="23"/>
    <x v="1"/>
  </r>
  <r>
    <d v="2016-06-19T00:00:00"/>
    <s v="A3481446"/>
    <s v="B8960"/>
    <s v="XJ"/>
    <x v="0"/>
    <x v="31"/>
    <n v="1"/>
    <x v="1"/>
    <x v="2"/>
    <m/>
    <x v="5"/>
    <x v="23"/>
    <x v="1"/>
  </r>
  <r>
    <d v="2016-06-19T00:00:00"/>
    <s v="A3481000"/>
    <s v="B8960"/>
    <s v="XJ"/>
    <x v="0"/>
    <x v="26"/>
    <n v="1"/>
    <x v="1"/>
    <x v="2"/>
    <m/>
    <x v="5"/>
    <x v="23"/>
    <x v="1"/>
  </r>
  <r>
    <d v="2016-06-19T00:00:00"/>
    <s v="A3481000"/>
    <s v="B8960"/>
    <s v="XJ"/>
    <x v="0"/>
    <x v="16"/>
    <n v="4"/>
    <x v="1"/>
    <x v="2"/>
    <m/>
    <x v="5"/>
    <x v="23"/>
    <x v="1"/>
  </r>
  <r>
    <d v="2016-06-19T00:00:00"/>
    <s v="A3481000"/>
    <s v="B8960"/>
    <s v="XJ"/>
    <x v="0"/>
    <x v="25"/>
    <n v="6"/>
    <x v="1"/>
    <x v="2"/>
    <m/>
    <x v="5"/>
    <x v="23"/>
    <x v="1"/>
  </r>
  <r>
    <d v="2016-06-19T00:00:00"/>
    <s v="A3481000"/>
    <s v="B8960"/>
    <s v="XJ"/>
    <x v="0"/>
    <x v="28"/>
    <n v="1"/>
    <x v="1"/>
    <x v="2"/>
    <m/>
    <x v="5"/>
    <x v="23"/>
    <x v="1"/>
  </r>
  <r>
    <d v="2016-06-19T00:00:00"/>
    <s v="A3481000"/>
    <s v="B8960"/>
    <s v="XJ"/>
    <x v="0"/>
    <x v="31"/>
    <n v="3"/>
    <x v="1"/>
    <x v="2"/>
    <m/>
    <x v="5"/>
    <x v="23"/>
    <x v="1"/>
  </r>
  <r>
    <d v="2016-06-19T00:00:00"/>
    <s v="A3481451"/>
    <s v="B8960"/>
    <s v="XJ"/>
    <x v="0"/>
    <x v="25"/>
    <n v="6"/>
    <x v="1"/>
    <x v="2"/>
    <m/>
    <x v="5"/>
    <x v="23"/>
    <x v="1"/>
  </r>
  <r>
    <d v="2016-06-19T00:00:00"/>
    <s v="A3481451"/>
    <s v="B8960"/>
    <s v="XJ"/>
    <x v="0"/>
    <x v="31"/>
    <n v="1"/>
    <x v="1"/>
    <x v="2"/>
    <m/>
    <x v="5"/>
    <x v="23"/>
    <x v="1"/>
  </r>
  <r>
    <d v="2016-06-19T00:00:00"/>
    <s v="A3482226"/>
    <s v="B8960"/>
    <s v="GW"/>
    <x v="0"/>
    <x v="26"/>
    <n v="1"/>
    <x v="1"/>
    <x v="2"/>
    <m/>
    <x v="5"/>
    <x v="23"/>
    <x v="1"/>
  </r>
  <r>
    <d v="2016-06-19T00:00:00"/>
    <s v="A3482226"/>
    <s v="B8960"/>
    <s v="GW"/>
    <x v="0"/>
    <x v="16"/>
    <n v="4"/>
    <x v="1"/>
    <x v="2"/>
    <m/>
    <x v="5"/>
    <x v="23"/>
    <x v="1"/>
  </r>
  <r>
    <d v="2016-06-19T00:00:00"/>
    <s v="A3482226"/>
    <s v="B8960"/>
    <s v="GW"/>
    <x v="0"/>
    <x v="27"/>
    <n v="1"/>
    <x v="1"/>
    <x v="2"/>
    <m/>
    <x v="5"/>
    <x v="23"/>
    <x v="1"/>
  </r>
  <r>
    <d v="2016-06-19T00:00:00"/>
    <s v="A3481871"/>
    <s v="B8960"/>
    <s v="GW"/>
    <x v="0"/>
    <x v="26"/>
    <n v="1"/>
    <x v="1"/>
    <x v="2"/>
    <m/>
    <x v="5"/>
    <x v="23"/>
    <x v="1"/>
  </r>
  <r>
    <d v="2016-06-19T00:00:00"/>
    <s v="A3481871"/>
    <s v="B8960"/>
    <s v="GW"/>
    <x v="0"/>
    <x v="16"/>
    <n v="2"/>
    <x v="1"/>
    <x v="2"/>
    <m/>
    <x v="5"/>
    <x v="23"/>
    <x v="1"/>
  </r>
  <r>
    <d v="2016-06-19T00:00:00"/>
    <s v="A3481345"/>
    <s v="B8960"/>
    <s v="GW"/>
    <x v="0"/>
    <x v="16"/>
    <n v="2"/>
    <x v="1"/>
    <x v="2"/>
    <m/>
    <x v="5"/>
    <x v="23"/>
    <x v="1"/>
  </r>
  <r>
    <d v="2016-06-19T00:00:00"/>
    <s v="A3482743"/>
    <s v="B8960"/>
    <s v="XJ"/>
    <x v="0"/>
    <x v="16"/>
    <n v="3"/>
    <x v="1"/>
    <x v="2"/>
    <m/>
    <x v="5"/>
    <x v="23"/>
    <x v="1"/>
  </r>
  <r>
    <d v="2016-06-19T00:00:00"/>
    <s v="A3482743"/>
    <s v="B8960"/>
    <s v="XJ"/>
    <x v="0"/>
    <x v="24"/>
    <n v="1"/>
    <x v="1"/>
    <x v="2"/>
    <m/>
    <x v="5"/>
    <x v="23"/>
    <x v="1"/>
  </r>
  <r>
    <d v="2016-06-19T00:00:00"/>
    <s v="A3482743"/>
    <s v="B8960"/>
    <s v="XJ"/>
    <x v="0"/>
    <x v="28"/>
    <n v="3"/>
    <x v="1"/>
    <x v="2"/>
    <m/>
    <x v="5"/>
    <x v="23"/>
    <x v="1"/>
  </r>
  <r>
    <d v="2016-06-19T00:00:00"/>
    <s v="A3482743"/>
    <s v="B8960"/>
    <s v="XJ"/>
    <x v="0"/>
    <x v="31"/>
    <n v="1"/>
    <x v="1"/>
    <x v="2"/>
    <m/>
    <x v="5"/>
    <x v="23"/>
    <x v="1"/>
  </r>
  <r>
    <d v="2016-06-19T00:00:00"/>
    <s v="A3482221"/>
    <s v="B8960"/>
    <s v="YS"/>
    <x v="0"/>
    <x v="16"/>
    <n v="1"/>
    <x v="1"/>
    <x v="2"/>
    <m/>
    <x v="5"/>
    <x v="23"/>
    <x v="1"/>
  </r>
  <r>
    <d v="2016-06-19T00:00:00"/>
    <s v="A3482221"/>
    <s v="B8960"/>
    <s v="YS"/>
    <x v="0"/>
    <x v="25"/>
    <n v="4"/>
    <x v="1"/>
    <x v="2"/>
    <m/>
    <x v="5"/>
    <x v="23"/>
    <x v="1"/>
  </r>
  <r>
    <d v="2016-06-19T00:00:00"/>
    <s v="A3482221"/>
    <s v="B8960"/>
    <s v="YS"/>
    <x v="0"/>
    <x v="3"/>
    <n v="1"/>
    <x v="1"/>
    <x v="2"/>
    <m/>
    <x v="5"/>
    <x v="23"/>
    <x v="1"/>
  </r>
  <r>
    <d v="2016-06-19T00:00:00"/>
    <s v="A3482221"/>
    <s v="B8960"/>
    <s v="YS"/>
    <x v="0"/>
    <x v="31"/>
    <n v="1"/>
    <x v="1"/>
    <x v="2"/>
    <m/>
    <x v="5"/>
    <x v="23"/>
    <x v="1"/>
  </r>
  <r>
    <d v="2016-06-19T00:00:00"/>
    <s v="A3481872"/>
    <s v="B8960"/>
    <s v="YS"/>
    <x v="0"/>
    <x v="24"/>
    <n v="2"/>
    <x v="1"/>
    <x v="2"/>
    <m/>
    <x v="5"/>
    <x v="23"/>
    <x v="1"/>
  </r>
  <r>
    <d v="2016-06-19T00:00:00"/>
    <s v="A3481872"/>
    <s v="B8960"/>
    <s v="YS"/>
    <x v="0"/>
    <x v="25"/>
    <n v="5"/>
    <x v="1"/>
    <x v="2"/>
    <m/>
    <x v="5"/>
    <x v="23"/>
    <x v="1"/>
  </r>
  <r>
    <d v="2016-06-19T00:00:00"/>
    <s v="A3481872"/>
    <s v="B8960"/>
    <s v="YS"/>
    <x v="0"/>
    <x v="31"/>
    <n v="5"/>
    <x v="1"/>
    <x v="2"/>
    <m/>
    <x v="5"/>
    <x v="23"/>
    <x v="1"/>
  </r>
  <r>
    <d v="2016-06-19T00:00:00"/>
    <s v="A3482223"/>
    <s v="B8960"/>
    <s v="XJ"/>
    <x v="0"/>
    <x v="16"/>
    <n v="2"/>
    <x v="1"/>
    <x v="2"/>
    <m/>
    <x v="5"/>
    <x v="23"/>
    <x v="1"/>
  </r>
  <r>
    <d v="2016-06-19T00:00:00"/>
    <s v="A3482223"/>
    <s v="B8960"/>
    <s v="XJ"/>
    <x v="0"/>
    <x v="25"/>
    <n v="4"/>
    <x v="1"/>
    <x v="2"/>
    <m/>
    <x v="5"/>
    <x v="23"/>
    <x v="1"/>
  </r>
  <r>
    <d v="2016-06-19T00:00:00"/>
    <s v="A3482223"/>
    <s v="B8960"/>
    <s v="XJ"/>
    <x v="0"/>
    <x v="31"/>
    <n v="1"/>
    <x v="1"/>
    <x v="2"/>
    <m/>
    <x v="5"/>
    <x v="23"/>
    <x v="1"/>
  </r>
  <r>
    <d v="2016-06-19T00:00:00"/>
    <s v="A3481673"/>
    <s v="B8960"/>
    <s v="XJ"/>
    <x v="0"/>
    <x v="16"/>
    <n v="1"/>
    <x v="1"/>
    <x v="2"/>
    <m/>
    <x v="5"/>
    <x v="23"/>
    <x v="1"/>
  </r>
  <r>
    <d v="2016-06-19T00:00:00"/>
    <s v="A3481673"/>
    <s v="B8960"/>
    <s v="XJ"/>
    <x v="0"/>
    <x v="3"/>
    <n v="1"/>
    <x v="1"/>
    <x v="2"/>
    <m/>
    <x v="5"/>
    <x v="23"/>
    <x v="1"/>
  </r>
  <r>
    <d v="2016-06-19T00:00:00"/>
    <s v="A3482222"/>
    <s v="B8960"/>
    <s v="XJ"/>
    <x v="0"/>
    <x v="16"/>
    <n v="1"/>
    <x v="1"/>
    <x v="2"/>
    <m/>
    <x v="5"/>
    <x v="23"/>
    <x v="1"/>
  </r>
  <r>
    <d v="2016-06-19T00:00:00"/>
    <s v="A3482222"/>
    <s v="B8960"/>
    <s v="XJ"/>
    <x v="0"/>
    <x v="25"/>
    <n v="3"/>
    <x v="1"/>
    <x v="2"/>
    <m/>
    <x v="5"/>
    <x v="23"/>
    <x v="1"/>
  </r>
  <r>
    <d v="2016-06-19T00:00:00"/>
    <s v="A3482222"/>
    <s v="B8960"/>
    <s v="XJ"/>
    <x v="0"/>
    <x v="31"/>
    <n v="3"/>
    <x v="1"/>
    <x v="2"/>
    <m/>
    <x v="5"/>
    <x v="23"/>
    <x v="1"/>
  </r>
  <r>
    <d v="2016-06-19T00:00:00"/>
    <s v="A3481878"/>
    <s v="B8960"/>
    <s v="XJ"/>
    <x v="0"/>
    <x v="16"/>
    <n v="3"/>
    <x v="1"/>
    <x v="2"/>
    <m/>
    <x v="5"/>
    <x v="23"/>
    <x v="1"/>
  </r>
  <r>
    <d v="2016-06-19T00:00:00"/>
    <s v="A3481878"/>
    <s v="B8960"/>
    <s v="XJ"/>
    <x v="0"/>
    <x v="25"/>
    <n v="4"/>
    <x v="1"/>
    <x v="2"/>
    <m/>
    <x v="5"/>
    <x v="23"/>
    <x v="1"/>
  </r>
  <r>
    <d v="2016-06-19T00:00:00"/>
    <s v="A3481878"/>
    <s v="B8960"/>
    <s v="XJ"/>
    <x v="0"/>
    <x v="31"/>
    <n v="2"/>
    <x v="1"/>
    <x v="2"/>
    <m/>
    <x v="5"/>
    <x v="23"/>
    <x v="1"/>
  </r>
  <r>
    <d v="2016-06-19T00:00:00"/>
    <s v="A3481452"/>
    <s v="B8960"/>
    <s v="YS"/>
    <x v="0"/>
    <x v="25"/>
    <n v="1"/>
    <x v="1"/>
    <x v="2"/>
    <m/>
    <x v="5"/>
    <x v="23"/>
    <x v="1"/>
  </r>
  <r>
    <d v="2016-06-19T00:00:00"/>
    <s v="A3481452"/>
    <s v="B8960"/>
    <s v="YS"/>
    <x v="0"/>
    <x v="3"/>
    <n v="1"/>
    <x v="1"/>
    <x v="2"/>
    <m/>
    <x v="5"/>
    <x v="23"/>
    <x v="1"/>
  </r>
  <r>
    <d v="2016-06-19T00:00:00"/>
    <s v="A3481879"/>
    <s v="B8960"/>
    <s v="YS"/>
    <x v="0"/>
    <x v="16"/>
    <n v="4"/>
    <x v="1"/>
    <x v="2"/>
    <m/>
    <x v="5"/>
    <x v="23"/>
    <x v="1"/>
  </r>
  <r>
    <d v="2016-06-19T00:00:00"/>
    <s v="A3481879"/>
    <s v="B8960"/>
    <s v="YS"/>
    <x v="0"/>
    <x v="27"/>
    <n v="2"/>
    <x v="1"/>
    <x v="2"/>
    <m/>
    <x v="5"/>
    <x v="23"/>
    <x v="1"/>
  </r>
  <r>
    <d v="2016-06-19T00:00:00"/>
    <s v="A3481879"/>
    <s v="B8960"/>
    <s v="YS"/>
    <x v="0"/>
    <x v="25"/>
    <n v="2"/>
    <x v="1"/>
    <x v="2"/>
    <m/>
    <x v="5"/>
    <x v="23"/>
    <x v="1"/>
  </r>
  <r>
    <d v="2016-06-19T00:00:00"/>
    <s v="A3481879"/>
    <s v="B8960"/>
    <s v="YS"/>
    <x v="0"/>
    <x v="3"/>
    <n v="2"/>
    <x v="1"/>
    <x v="2"/>
    <m/>
    <x v="5"/>
    <x v="23"/>
    <x v="1"/>
  </r>
  <r>
    <d v="2016-06-19T00:00:00"/>
    <s v="A3481879"/>
    <s v="B8960"/>
    <s v="YS"/>
    <x v="0"/>
    <x v="31"/>
    <n v="1"/>
    <x v="1"/>
    <x v="2"/>
    <m/>
    <x v="5"/>
    <x v="23"/>
    <x v="1"/>
  </r>
  <r>
    <d v="2016-06-19T00:00:00"/>
    <s v="A3481880"/>
    <s v="B8960"/>
    <s v="YS"/>
    <x v="0"/>
    <x v="16"/>
    <n v="2"/>
    <x v="1"/>
    <x v="2"/>
    <m/>
    <x v="5"/>
    <x v="23"/>
    <x v="1"/>
  </r>
  <r>
    <d v="2016-06-19T00:00:00"/>
    <s v="A3481880"/>
    <s v="B8960"/>
    <s v="YS"/>
    <x v="0"/>
    <x v="27"/>
    <n v="1"/>
    <x v="1"/>
    <x v="2"/>
    <m/>
    <x v="5"/>
    <x v="23"/>
    <x v="1"/>
  </r>
  <r>
    <d v="2016-06-19T00:00:00"/>
    <s v="A3481880"/>
    <s v="B8960"/>
    <s v="YS"/>
    <x v="0"/>
    <x v="25"/>
    <n v="1"/>
    <x v="1"/>
    <x v="2"/>
    <m/>
    <x v="5"/>
    <x v="23"/>
    <x v="1"/>
  </r>
  <r>
    <d v="2016-06-19T00:00:00"/>
    <s v="A3481880"/>
    <s v="B8960"/>
    <s v="YS"/>
    <x v="0"/>
    <x v="3"/>
    <n v="1"/>
    <x v="1"/>
    <x v="2"/>
    <m/>
    <x v="5"/>
    <x v="23"/>
    <x v="1"/>
  </r>
  <r>
    <d v="2016-06-19T00:00:00"/>
    <s v="A3482503"/>
    <s v="B9502"/>
    <s v="XJ"/>
    <x v="0"/>
    <x v="25"/>
    <n v="2"/>
    <x v="1"/>
    <x v="2"/>
    <m/>
    <x v="5"/>
    <x v="23"/>
    <x v="1"/>
  </r>
  <r>
    <d v="2016-06-19T00:00:00"/>
    <s v="A3482503"/>
    <s v="B9502"/>
    <s v="XJ"/>
    <x v="0"/>
    <x v="28"/>
    <n v="2"/>
    <x v="1"/>
    <x v="2"/>
    <m/>
    <x v="5"/>
    <x v="23"/>
    <x v="1"/>
  </r>
  <r>
    <d v="2016-06-19T00:00:00"/>
    <s v="A3482308"/>
    <s v="B9508"/>
    <s v="XJ"/>
    <x v="0"/>
    <x v="25"/>
    <n v="1"/>
    <x v="1"/>
    <x v="2"/>
    <m/>
    <x v="5"/>
    <x v="23"/>
    <x v="1"/>
  </r>
  <r>
    <d v="2016-06-19T00:00:00"/>
    <s v="A3481675"/>
    <s v="B8960"/>
    <s v="XJ"/>
    <x v="0"/>
    <x v="16"/>
    <n v="1"/>
    <x v="1"/>
    <x v="2"/>
    <m/>
    <x v="5"/>
    <x v="23"/>
    <x v="1"/>
  </r>
  <r>
    <d v="2016-06-19T00:00:00"/>
    <s v="A3481675"/>
    <s v="B8960"/>
    <s v="XJ"/>
    <x v="0"/>
    <x v="25"/>
    <n v="4"/>
    <x v="1"/>
    <x v="2"/>
    <m/>
    <x v="5"/>
    <x v="23"/>
    <x v="1"/>
  </r>
  <r>
    <d v="2016-06-19T00:00:00"/>
    <s v="A3481675"/>
    <s v="B8960"/>
    <s v="XJ"/>
    <x v="0"/>
    <x v="28"/>
    <n v="1"/>
    <x v="1"/>
    <x v="2"/>
    <m/>
    <x v="5"/>
    <x v="23"/>
    <x v="1"/>
  </r>
  <r>
    <d v="2016-06-19T00:00:00"/>
    <s v="A3481447"/>
    <s v="B8960"/>
    <s v="XJ"/>
    <x v="0"/>
    <x v="16"/>
    <n v="2"/>
    <x v="1"/>
    <x v="2"/>
    <m/>
    <x v="5"/>
    <x v="23"/>
    <x v="1"/>
  </r>
  <r>
    <d v="2016-06-19T00:00:00"/>
    <s v="A3481447"/>
    <s v="B8960"/>
    <s v="XJ"/>
    <x v="0"/>
    <x v="27"/>
    <n v="1"/>
    <x v="1"/>
    <x v="2"/>
    <m/>
    <x v="5"/>
    <x v="23"/>
    <x v="1"/>
  </r>
  <r>
    <d v="2016-06-19T00:00:00"/>
    <s v="A3481447"/>
    <s v="B8960"/>
    <s v="XJ"/>
    <x v="0"/>
    <x v="25"/>
    <n v="3"/>
    <x v="1"/>
    <x v="2"/>
    <m/>
    <x v="5"/>
    <x v="23"/>
    <x v="1"/>
  </r>
  <r>
    <d v="2016-06-20T00:00:00"/>
    <s v="A3481881"/>
    <s v="B8960"/>
    <s v="XJ"/>
    <x v="0"/>
    <x v="16"/>
    <n v="1"/>
    <x v="1"/>
    <x v="2"/>
    <m/>
    <x v="5"/>
    <x v="24"/>
    <x v="1"/>
  </r>
  <r>
    <d v="2016-06-20T00:00:00"/>
    <s v="A3481881"/>
    <s v="B8960"/>
    <s v="XJ"/>
    <x v="0"/>
    <x v="25"/>
    <n v="5"/>
    <x v="1"/>
    <x v="2"/>
    <m/>
    <x v="5"/>
    <x v="24"/>
    <x v="1"/>
  </r>
  <r>
    <d v="2016-06-20T00:00:00"/>
    <s v="A3481881"/>
    <s v="B8960"/>
    <s v="XJ"/>
    <x v="0"/>
    <x v="3"/>
    <n v="1"/>
    <x v="1"/>
    <x v="2"/>
    <m/>
    <x v="5"/>
    <x v="24"/>
    <x v="1"/>
  </r>
  <r>
    <d v="2016-06-20T00:00:00"/>
    <s v="A3481881"/>
    <s v="B8960"/>
    <s v="XJ"/>
    <x v="0"/>
    <x v="28"/>
    <n v="2"/>
    <x v="1"/>
    <x v="2"/>
    <m/>
    <x v="5"/>
    <x v="24"/>
    <x v="1"/>
  </r>
  <r>
    <d v="2016-06-20T00:00:00"/>
    <s v="A3481881"/>
    <s v="B8960"/>
    <s v="XJ"/>
    <x v="0"/>
    <x v="31"/>
    <n v="2"/>
    <x v="1"/>
    <x v="2"/>
    <m/>
    <x v="5"/>
    <x v="24"/>
    <x v="1"/>
  </r>
  <r>
    <d v="2016-06-20T00:00:00"/>
    <s v="A3482228"/>
    <s v="B8960"/>
    <s v="XJ"/>
    <x v="0"/>
    <x v="26"/>
    <n v="2"/>
    <x v="1"/>
    <x v="2"/>
    <m/>
    <x v="5"/>
    <x v="24"/>
    <x v="1"/>
  </r>
  <r>
    <d v="2016-06-20T00:00:00"/>
    <s v="A3482228"/>
    <s v="B8960"/>
    <s v="XJ"/>
    <x v="0"/>
    <x v="16"/>
    <n v="3"/>
    <x v="1"/>
    <x v="2"/>
    <m/>
    <x v="5"/>
    <x v="24"/>
    <x v="1"/>
  </r>
  <r>
    <d v="2016-06-20T00:00:00"/>
    <s v="A3482228"/>
    <s v="B8960"/>
    <s v="XJ"/>
    <x v="0"/>
    <x v="27"/>
    <n v="3"/>
    <x v="1"/>
    <x v="2"/>
    <m/>
    <x v="5"/>
    <x v="24"/>
    <x v="1"/>
  </r>
  <r>
    <d v="2016-06-20T00:00:00"/>
    <s v="A3482228"/>
    <s v="B8960"/>
    <s v="XJ"/>
    <x v="0"/>
    <x v="25"/>
    <n v="9"/>
    <x v="1"/>
    <x v="2"/>
    <m/>
    <x v="5"/>
    <x v="24"/>
    <x v="1"/>
  </r>
  <r>
    <d v="2016-06-20T00:00:00"/>
    <s v="A3482228"/>
    <s v="B8960"/>
    <s v="XJ"/>
    <x v="0"/>
    <x v="28"/>
    <n v="6"/>
    <x v="1"/>
    <x v="2"/>
    <m/>
    <x v="5"/>
    <x v="24"/>
    <x v="1"/>
  </r>
  <r>
    <d v="2016-06-20T00:00:00"/>
    <s v="A3482228"/>
    <s v="B8960"/>
    <s v="XJ"/>
    <x v="0"/>
    <x v="31"/>
    <n v="1"/>
    <x v="1"/>
    <x v="2"/>
    <m/>
    <x v="5"/>
    <x v="24"/>
    <x v="1"/>
  </r>
  <r>
    <d v="2016-06-20T00:00:00"/>
    <s v="A3481875"/>
    <s v="B8960"/>
    <s v="XJ"/>
    <x v="0"/>
    <x v="26"/>
    <n v="1"/>
    <x v="1"/>
    <x v="2"/>
    <m/>
    <x v="5"/>
    <x v="24"/>
    <x v="1"/>
  </r>
  <r>
    <d v="2016-06-20T00:00:00"/>
    <s v="A3481875"/>
    <s v="B8960"/>
    <s v="XJ"/>
    <x v="0"/>
    <x v="16"/>
    <n v="1"/>
    <x v="1"/>
    <x v="2"/>
    <m/>
    <x v="5"/>
    <x v="24"/>
    <x v="1"/>
  </r>
  <r>
    <d v="2016-06-20T00:00:00"/>
    <s v="A3481875"/>
    <s v="B8960"/>
    <s v="XJ"/>
    <x v="0"/>
    <x v="25"/>
    <n v="5"/>
    <x v="1"/>
    <x v="2"/>
    <m/>
    <x v="5"/>
    <x v="24"/>
    <x v="1"/>
  </r>
  <r>
    <d v="2016-06-20T00:00:00"/>
    <s v="A3481875"/>
    <s v="B8960"/>
    <s v="XJ"/>
    <x v="0"/>
    <x v="31"/>
    <n v="3"/>
    <x v="1"/>
    <x v="2"/>
    <m/>
    <x v="5"/>
    <x v="24"/>
    <x v="1"/>
  </r>
  <r>
    <d v="2016-06-20T00:00:00"/>
    <s v="A3482745"/>
    <s v="B8960"/>
    <s v="XJ"/>
    <x v="0"/>
    <x v="16"/>
    <n v="5"/>
    <x v="1"/>
    <x v="2"/>
    <m/>
    <x v="5"/>
    <x v="24"/>
    <x v="1"/>
  </r>
  <r>
    <d v="2016-06-20T00:00:00"/>
    <s v="A3482745"/>
    <s v="B8960"/>
    <s v="XJ"/>
    <x v="0"/>
    <x v="25"/>
    <n v="2"/>
    <x v="1"/>
    <x v="2"/>
    <m/>
    <x v="5"/>
    <x v="24"/>
    <x v="1"/>
  </r>
  <r>
    <d v="2016-06-20T00:00:00"/>
    <s v="A3482745"/>
    <s v="B8960"/>
    <s v="XJ"/>
    <x v="0"/>
    <x v="31"/>
    <n v="2"/>
    <x v="1"/>
    <x v="2"/>
    <m/>
    <x v="5"/>
    <x v="24"/>
    <x v="1"/>
  </r>
  <r>
    <d v="2016-06-20T00:00:00"/>
    <s v="A3481449"/>
    <s v="B8960"/>
    <s v="XJ"/>
    <x v="0"/>
    <x v="16"/>
    <n v="2"/>
    <x v="1"/>
    <x v="2"/>
    <m/>
    <x v="5"/>
    <x v="24"/>
    <x v="1"/>
  </r>
  <r>
    <d v="2016-06-20T00:00:00"/>
    <s v="A3481449"/>
    <s v="B8960"/>
    <s v="XJ"/>
    <x v="0"/>
    <x v="27"/>
    <n v="1"/>
    <x v="1"/>
    <x v="2"/>
    <m/>
    <x v="5"/>
    <x v="24"/>
    <x v="1"/>
  </r>
  <r>
    <d v="2016-06-20T00:00:00"/>
    <s v="A3481449"/>
    <s v="B8960"/>
    <s v="XJ"/>
    <x v="0"/>
    <x v="25"/>
    <n v="5"/>
    <x v="1"/>
    <x v="2"/>
    <m/>
    <x v="5"/>
    <x v="24"/>
    <x v="1"/>
  </r>
  <r>
    <d v="2016-06-20T00:00:00"/>
    <s v="A3481449"/>
    <s v="B8960"/>
    <s v="XJ"/>
    <x v="0"/>
    <x v="28"/>
    <n v="1"/>
    <x v="1"/>
    <x v="2"/>
    <m/>
    <x v="5"/>
    <x v="24"/>
    <x v="1"/>
  </r>
  <r>
    <d v="2016-06-20T00:00:00"/>
    <s v="A3482227"/>
    <s v="B8960"/>
    <s v="XJ"/>
    <x v="0"/>
    <x v="16"/>
    <n v="4"/>
    <x v="1"/>
    <x v="2"/>
    <m/>
    <x v="5"/>
    <x v="24"/>
    <x v="1"/>
  </r>
  <r>
    <d v="2016-06-20T00:00:00"/>
    <s v="A3482227"/>
    <s v="B8960"/>
    <s v="XJ"/>
    <x v="0"/>
    <x v="25"/>
    <n v="4"/>
    <x v="1"/>
    <x v="2"/>
    <m/>
    <x v="5"/>
    <x v="24"/>
    <x v="1"/>
  </r>
  <r>
    <d v="2016-06-20T00:00:00"/>
    <s v="A3482227"/>
    <s v="B8960"/>
    <s v="XJ"/>
    <x v="0"/>
    <x v="3"/>
    <n v="2"/>
    <x v="1"/>
    <x v="2"/>
    <m/>
    <x v="5"/>
    <x v="24"/>
    <x v="1"/>
  </r>
  <r>
    <d v="2016-06-20T00:00:00"/>
    <s v="A3482227"/>
    <s v="B8960"/>
    <s v="XJ"/>
    <x v="0"/>
    <x v="28"/>
    <n v="3"/>
    <x v="1"/>
    <x v="2"/>
    <m/>
    <x v="5"/>
    <x v="24"/>
    <x v="1"/>
  </r>
  <r>
    <d v="2016-06-20T00:00:00"/>
    <s v="A3482227"/>
    <s v="B8960"/>
    <s v="XJ"/>
    <x v="0"/>
    <x v="31"/>
    <n v="1"/>
    <x v="1"/>
    <x v="2"/>
    <m/>
    <x v="5"/>
    <x v="24"/>
    <x v="1"/>
  </r>
  <r>
    <d v="2016-06-20T00:00:00"/>
    <s v="A3481448"/>
    <s v="B8960"/>
    <s v="XJ"/>
    <x v="0"/>
    <x v="16"/>
    <n v="1"/>
    <x v="1"/>
    <x v="2"/>
    <m/>
    <x v="5"/>
    <x v="24"/>
    <x v="1"/>
  </r>
  <r>
    <d v="2016-06-20T00:00:00"/>
    <s v="A3481448"/>
    <s v="B8960"/>
    <s v="XJ"/>
    <x v="0"/>
    <x v="25"/>
    <n v="5"/>
    <x v="1"/>
    <x v="2"/>
    <m/>
    <x v="5"/>
    <x v="24"/>
    <x v="1"/>
  </r>
  <r>
    <d v="2016-06-20T00:00:00"/>
    <s v="A3481448"/>
    <s v="B8960"/>
    <s v="XJ"/>
    <x v="0"/>
    <x v="28"/>
    <n v="1"/>
    <x v="1"/>
    <x v="2"/>
    <m/>
    <x v="5"/>
    <x v="24"/>
    <x v="1"/>
  </r>
  <r>
    <d v="2016-06-20T00:00:00"/>
    <s v="A3481448"/>
    <s v="B8960"/>
    <s v="XJ"/>
    <x v="0"/>
    <x v="31"/>
    <n v="3"/>
    <x v="1"/>
    <x v="2"/>
    <m/>
    <x v="5"/>
    <x v="24"/>
    <x v="1"/>
  </r>
  <r>
    <d v="2016-06-20T00:00:00"/>
    <s v="A3481443"/>
    <s v="B8960"/>
    <s v="XJ"/>
    <x v="0"/>
    <x v="16"/>
    <n v="2"/>
    <x v="1"/>
    <x v="2"/>
    <m/>
    <x v="5"/>
    <x v="24"/>
    <x v="1"/>
  </r>
  <r>
    <d v="2016-06-20T00:00:00"/>
    <s v="A3481443"/>
    <s v="B8960"/>
    <s v="XJ"/>
    <x v="0"/>
    <x v="25"/>
    <n v="1"/>
    <x v="1"/>
    <x v="2"/>
    <m/>
    <x v="5"/>
    <x v="24"/>
    <x v="1"/>
  </r>
  <r>
    <d v="2016-06-20T00:00:00"/>
    <s v="A3481453"/>
    <s v="B8960"/>
    <s v="GW"/>
    <x v="0"/>
    <x v="16"/>
    <n v="4"/>
    <x v="1"/>
    <x v="2"/>
    <m/>
    <x v="5"/>
    <x v="24"/>
    <x v="1"/>
  </r>
  <r>
    <d v="2016-06-20T00:00:00"/>
    <s v="A3482742"/>
    <s v="B8960"/>
    <s v="XJ"/>
    <x v="0"/>
    <x v="16"/>
    <n v="4"/>
    <x v="1"/>
    <x v="2"/>
    <m/>
    <x v="5"/>
    <x v="24"/>
    <x v="1"/>
  </r>
  <r>
    <d v="2016-06-20T00:00:00"/>
    <s v="A3482742"/>
    <s v="B8960"/>
    <s v="XJ"/>
    <x v="0"/>
    <x v="28"/>
    <n v="1"/>
    <x v="1"/>
    <x v="2"/>
    <m/>
    <x v="5"/>
    <x v="24"/>
    <x v="1"/>
  </r>
  <r>
    <d v="2016-06-20T00:00:00"/>
    <s v="A3482742"/>
    <s v="B8960"/>
    <s v="XJ"/>
    <x v="0"/>
    <x v="31"/>
    <n v="2"/>
    <x v="1"/>
    <x v="2"/>
    <m/>
    <x v="5"/>
    <x v="24"/>
    <x v="1"/>
  </r>
  <r>
    <d v="2016-06-20T00:00:00"/>
    <s v="A3482744"/>
    <s v="B8960"/>
    <s v="XJ"/>
    <x v="0"/>
    <x v="16"/>
    <n v="3"/>
    <x v="1"/>
    <x v="2"/>
    <m/>
    <x v="5"/>
    <x v="24"/>
    <x v="1"/>
  </r>
  <r>
    <d v="2016-06-20T00:00:00"/>
    <s v="A3482744"/>
    <s v="B8960"/>
    <s v="XJ"/>
    <x v="0"/>
    <x v="25"/>
    <n v="3"/>
    <x v="1"/>
    <x v="2"/>
    <m/>
    <x v="5"/>
    <x v="24"/>
    <x v="1"/>
  </r>
  <r>
    <d v="2016-06-20T00:00:00"/>
    <s v="A3482744"/>
    <s v="B8960"/>
    <s v="XJ"/>
    <x v="0"/>
    <x v="3"/>
    <n v="1"/>
    <x v="1"/>
    <x v="2"/>
    <m/>
    <x v="5"/>
    <x v="24"/>
    <x v="1"/>
  </r>
  <r>
    <d v="2016-06-20T00:00:00"/>
    <s v="A3482744"/>
    <s v="B8960"/>
    <s v="XJ"/>
    <x v="0"/>
    <x v="28"/>
    <n v="2"/>
    <x v="1"/>
    <x v="2"/>
    <m/>
    <x v="5"/>
    <x v="24"/>
    <x v="1"/>
  </r>
  <r>
    <d v="2016-06-20T00:00:00"/>
    <s v="A3481874"/>
    <s v="B8960"/>
    <s v="XJ"/>
    <x v="0"/>
    <x v="16"/>
    <n v="6"/>
    <x v="1"/>
    <x v="2"/>
    <m/>
    <x v="5"/>
    <x v="24"/>
    <x v="1"/>
  </r>
  <r>
    <d v="2016-06-20T00:00:00"/>
    <s v="A3481874"/>
    <s v="B8960"/>
    <s v="XJ"/>
    <x v="0"/>
    <x v="25"/>
    <n v="3"/>
    <x v="1"/>
    <x v="2"/>
    <m/>
    <x v="5"/>
    <x v="24"/>
    <x v="1"/>
  </r>
  <r>
    <d v="2016-06-20T00:00:00"/>
    <s v="A3481874"/>
    <s v="B8960"/>
    <s v="XJ"/>
    <x v="0"/>
    <x v="28"/>
    <n v="2"/>
    <x v="1"/>
    <x v="2"/>
    <m/>
    <x v="5"/>
    <x v="24"/>
    <x v="1"/>
  </r>
  <r>
    <d v="2016-06-20T00:00:00"/>
    <s v="A3481877"/>
    <s v="B8960"/>
    <s v="XJ"/>
    <x v="0"/>
    <x v="26"/>
    <n v="1"/>
    <x v="1"/>
    <x v="2"/>
    <m/>
    <x v="5"/>
    <x v="24"/>
    <x v="1"/>
  </r>
  <r>
    <d v="2016-06-20T00:00:00"/>
    <s v="A3481877"/>
    <s v="B8960"/>
    <s v="XJ"/>
    <x v="0"/>
    <x v="16"/>
    <n v="5"/>
    <x v="1"/>
    <x v="2"/>
    <m/>
    <x v="5"/>
    <x v="24"/>
    <x v="1"/>
  </r>
  <r>
    <d v="2016-06-20T00:00:00"/>
    <s v="A3481877"/>
    <s v="B8960"/>
    <s v="XJ"/>
    <x v="0"/>
    <x v="25"/>
    <n v="2"/>
    <x v="1"/>
    <x v="2"/>
    <m/>
    <x v="5"/>
    <x v="24"/>
    <x v="1"/>
  </r>
  <r>
    <d v="2016-06-20T00:00:00"/>
    <s v="A3481877"/>
    <s v="B8960"/>
    <s v="XJ"/>
    <x v="0"/>
    <x v="28"/>
    <n v="1"/>
    <x v="1"/>
    <x v="2"/>
    <m/>
    <x v="5"/>
    <x v="24"/>
    <x v="1"/>
  </r>
  <r>
    <d v="2016-06-20T00:00:00"/>
    <s v="A3481877"/>
    <s v="B8960"/>
    <s v="XJ"/>
    <x v="0"/>
    <x v="31"/>
    <n v="4"/>
    <x v="1"/>
    <x v="2"/>
    <m/>
    <x v="5"/>
    <x v="24"/>
    <x v="1"/>
  </r>
  <r>
    <d v="2016-06-20T00:00:00"/>
    <s v="A3482025"/>
    <s v="B9513"/>
    <s v="Yuen"/>
    <x v="0"/>
    <x v="3"/>
    <n v="1"/>
    <x v="1"/>
    <x v="2"/>
    <m/>
    <x v="5"/>
    <x v="24"/>
    <x v="1"/>
  </r>
  <r>
    <d v="2016-06-20T00:00:00"/>
    <s v="A3482602"/>
    <s v="B9515"/>
    <s v="Yuen"/>
    <x v="0"/>
    <x v="25"/>
    <n v="1"/>
    <x v="1"/>
    <x v="2"/>
    <m/>
    <x v="5"/>
    <x v="24"/>
    <x v="1"/>
  </r>
  <r>
    <d v="2016-06-20T00:00:00"/>
    <s v="A3482602"/>
    <s v="B9515"/>
    <s v="Yuen"/>
    <x v="0"/>
    <x v="3"/>
    <n v="2"/>
    <x v="1"/>
    <x v="2"/>
    <m/>
    <x v="5"/>
    <x v="24"/>
    <x v="1"/>
  </r>
  <r>
    <d v="2016-06-20T00:00:00"/>
    <s v="P1025777"/>
    <s v="B8963"/>
    <s v="Yuen"/>
    <x v="0"/>
    <x v="27"/>
    <n v="1"/>
    <x v="1"/>
    <x v="2"/>
    <m/>
    <x v="5"/>
    <x v="24"/>
    <x v="1"/>
  </r>
  <r>
    <d v="2016-06-20T00:00:00"/>
    <s v="P1025777"/>
    <s v="B8963"/>
    <s v="Yuen"/>
    <x v="0"/>
    <x v="24"/>
    <n v="1"/>
    <x v="1"/>
    <x v="2"/>
    <m/>
    <x v="5"/>
    <x v="24"/>
    <x v="1"/>
  </r>
  <r>
    <d v="2016-06-20T00:00:00"/>
    <s v="A3482024"/>
    <s v="B9513"/>
    <s v="Yuen"/>
    <x v="0"/>
    <x v="3"/>
    <n v="2"/>
    <x v="1"/>
    <x v="2"/>
    <m/>
    <x v="5"/>
    <x v="24"/>
    <x v="1"/>
  </r>
  <r>
    <d v="2016-06-20T00:00:00"/>
    <s v="A3482231"/>
    <s v="B8960"/>
    <s v="XJ"/>
    <x v="0"/>
    <x v="26"/>
    <n v="1"/>
    <x v="1"/>
    <x v="2"/>
    <m/>
    <x v="5"/>
    <x v="24"/>
    <x v="1"/>
  </r>
  <r>
    <d v="2016-06-20T00:00:00"/>
    <s v="A3482231"/>
    <s v="B8960"/>
    <s v="XJ"/>
    <x v="0"/>
    <x v="16"/>
    <n v="6"/>
    <x v="1"/>
    <x v="2"/>
    <m/>
    <x v="5"/>
    <x v="24"/>
    <x v="1"/>
  </r>
  <r>
    <d v="2016-06-20T00:00:00"/>
    <s v="A3482231"/>
    <s v="B8960"/>
    <s v="XJ"/>
    <x v="0"/>
    <x v="25"/>
    <n v="3"/>
    <x v="1"/>
    <x v="2"/>
    <m/>
    <x v="5"/>
    <x v="24"/>
    <x v="1"/>
  </r>
  <r>
    <d v="2016-06-20T00:00:00"/>
    <s v="A3482230"/>
    <s v="B8960"/>
    <s v="Yuen"/>
    <x v="0"/>
    <x v="27"/>
    <n v="1"/>
    <x v="1"/>
    <x v="2"/>
    <m/>
    <x v="5"/>
    <x v="24"/>
    <x v="1"/>
  </r>
  <r>
    <d v="2016-06-20T00:00:00"/>
    <s v="A3482230"/>
    <s v="B8960"/>
    <s v="Yuen"/>
    <x v="0"/>
    <x v="31"/>
    <n v="2"/>
    <x v="1"/>
    <x v="2"/>
    <m/>
    <x v="5"/>
    <x v="24"/>
    <x v="1"/>
  </r>
  <r>
    <d v="2016-06-20T00:00:00"/>
    <s v="A3481674"/>
    <s v="B8960"/>
    <s v="Yuen"/>
    <x v="0"/>
    <x v="16"/>
    <n v="3"/>
    <x v="1"/>
    <x v="2"/>
    <m/>
    <x v="5"/>
    <x v="24"/>
    <x v="1"/>
  </r>
  <r>
    <d v="2016-06-20T00:00:00"/>
    <s v="A3481674"/>
    <s v="B8960"/>
    <s v="Yuen"/>
    <x v="0"/>
    <x v="31"/>
    <n v="2"/>
    <x v="1"/>
    <x v="2"/>
    <m/>
    <x v="5"/>
    <x v="24"/>
    <x v="1"/>
  </r>
  <r>
    <d v="2016-06-20T00:00:00"/>
    <s v="A3481001"/>
    <s v="B8960"/>
    <s v="Yuen"/>
    <x v="0"/>
    <x v="31"/>
    <n v="1"/>
    <x v="1"/>
    <x v="2"/>
    <m/>
    <x v="5"/>
    <x v="24"/>
    <x v="1"/>
  </r>
  <r>
    <d v="2016-06-20T00:00:00"/>
    <s v="A3482028"/>
    <s v="B9500"/>
    <s v="Yuen"/>
    <x v="0"/>
    <x v="29"/>
    <n v="1"/>
    <x v="1"/>
    <x v="2"/>
    <m/>
    <x v="5"/>
    <x v="24"/>
    <x v="1"/>
  </r>
  <r>
    <d v="2016-06-20T00:00:00"/>
    <s v="A3482027"/>
    <s v="B9513"/>
    <s v="Yuen"/>
    <x v="0"/>
    <x v="29"/>
    <n v="1"/>
    <x v="1"/>
    <x v="2"/>
    <m/>
    <x v="5"/>
    <x v="24"/>
    <x v="1"/>
  </r>
  <r>
    <d v="2016-06-20T00:00:00"/>
    <s v="A3482232"/>
    <s v="B8960"/>
    <s v="Yuen"/>
    <x v="0"/>
    <x v="26"/>
    <n v="1"/>
    <x v="1"/>
    <x v="2"/>
    <m/>
    <x v="5"/>
    <x v="24"/>
    <x v="1"/>
  </r>
  <r>
    <d v="2016-06-20T00:00:00"/>
    <s v="A3482232"/>
    <s v="B8960"/>
    <s v="Yuen"/>
    <x v="0"/>
    <x v="16"/>
    <n v="5"/>
    <x v="1"/>
    <x v="2"/>
    <m/>
    <x v="5"/>
    <x v="24"/>
    <x v="1"/>
  </r>
  <r>
    <d v="2016-06-20T00:00:00"/>
    <s v="A3482232"/>
    <s v="B8960"/>
    <s v="Yuen"/>
    <x v="0"/>
    <x v="28"/>
    <n v="1"/>
    <x v="1"/>
    <x v="2"/>
    <m/>
    <x v="5"/>
    <x v="24"/>
    <x v="1"/>
  </r>
  <r>
    <d v="2016-06-20T00:00:00"/>
    <s v="A3481454"/>
    <s v="B8960"/>
    <s v="Yuen"/>
    <x v="0"/>
    <x v="26"/>
    <n v="1"/>
    <x v="1"/>
    <x v="2"/>
    <m/>
    <x v="5"/>
    <x v="24"/>
    <x v="1"/>
  </r>
  <r>
    <d v="2016-06-20T00:00:00"/>
    <s v="A3481454"/>
    <s v="B8960"/>
    <s v="Yuen"/>
    <x v="0"/>
    <x v="16"/>
    <n v="2"/>
    <x v="1"/>
    <x v="2"/>
    <m/>
    <x v="5"/>
    <x v="24"/>
    <x v="1"/>
  </r>
  <r>
    <d v="2016-06-20T00:00:00"/>
    <s v="A3481454"/>
    <s v="B8960"/>
    <s v="Yuen"/>
    <x v="0"/>
    <x v="27"/>
    <n v="1"/>
    <x v="1"/>
    <x v="2"/>
    <m/>
    <x v="5"/>
    <x v="24"/>
    <x v="1"/>
  </r>
  <r>
    <d v="2016-06-20T00:00:00"/>
    <s v="A3481454"/>
    <s v="B8960"/>
    <s v="Yuen"/>
    <x v="0"/>
    <x v="3"/>
    <n v="1"/>
    <x v="1"/>
    <x v="2"/>
    <m/>
    <x v="5"/>
    <x v="24"/>
    <x v="1"/>
  </r>
  <r>
    <d v="2016-06-20T00:00:00"/>
    <s v="A3481454"/>
    <s v="B8960"/>
    <s v="Yuen"/>
    <x v="0"/>
    <x v="31"/>
    <n v="1"/>
    <x v="1"/>
    <x v="2"/>
    <m/>
    <x v="5"/>
    <x v="24"/>
    <x v="1"/>
  </r>
  <r>
    <d v="2016-06-20T00:00:00"/>
    <s v="A3482029"/>
    <s v="B9500"/>
    <s v="WC"/>
    <x v="0"/>
    <x v="28"/>
    <n v="1"/>
    <x v="1"/>
    <x v="2"/>
    <m/>
    <x v="5"/>
    <x v="24"/>
    <x v="1"/>
  </r>
  <r>
    <d v="2016-06-20T00:00:00"/>
    <s v="A3483051"/>
    <s v="B8960"/>
    <s v="WC"/>
    <x v="0"/>
    <x v="27"/>
    <n v="1"/>
    <x v="1"/>
    <x v="2"/>
    <m/>
    <x v="5"/>
    <x v="24"/>
    <x v="1"/>
  </r>
  <r>
    <d v="2016-06-20T00:00:00"/>
    <s v="A3483051"/>
    <s v="B8960"/>
    <s v="WC"/>
    <x v="0"/>
    <x v="3"/>
    <n v="2"/>
    <x v="1"/>
    <x v="2"/>
    <m/>
    <x v="5"/>
    <x v="24"/>
    <x v="1"/>
  </r>
  <r>
    <d v="2016-06-20T00:00:00"/>
    <s v="A3483051"/>
    <s v="B8960"/>
    <s v="WC"/>
    <x v="0"/>
    <x v="31"/>
    <n v="3"/>
    <x v="1"/>
    <x v="2"/>
    <m/>
    <x v="5"/>
    <x v="24"/>
    <x v="1"/>
  </r>
  <r>
    <d v="2016-06-20T00:00:00"/>
    <s v="A3482740"/>
    <s v="B8960"/>
    <s v="WC"/>
    <x v="0"/>
    <x v="16"/>
    <n v="3"/>
    <x v="1"/>
    <x v="2"/>
    <m/>
    <x v="5"/>
    <x v="24"/>
    <x v="1"/>
  </r>
  <r>
    <d v="2016-06-20T00:00:00"/>
    <s v="A3482740"/>
    <s v="B8960"/>
    <s v="WC"/>
    <x v="0"/>
    <x v="3"/>
    <n v="1"/>
    <x v="1"/>
    <x v="2"/>
    <m/>
    <x v="5"/>
    <x v="24"/>
    <x v="1"/>
  </r>
  <r>
    <d v="2016-06-20T00:00:00"/>
    <s v="A3482740"/>
    <s v="B8960"/>
    <s v="WC"/>
    <x v="0"/>
    <x v="28"/>
    <n v="2"/>
    <x v="1"/>
    <x v="2"/>
    <m/>
    <x v="5"/>
    <x v="24"/>
    <x v="1"/>
  </r>
  <r>
    <d v="2016-06-20T00:00:00"/>
    <s v="A3482740"/>
    <s v="B8960"/>
    <s v="WC"/>
    <x v="0"/>
    <x v="31"/>
    <n v="1"/>
    <x v="1"/>
    <x v="2"/>
    <m/>
    <x v="5"/>
    <x v="24"/>
    <x v="1"/>
  </r>
  <r>
    <d v="2016-06-21T00:00:00"/>
    <s v="A3482741"/>
    <s v="B8960"/>
    <s v="Yuen"/>
    <x v="0"/>
    <x v="28"/>
    <n v="1"/>
    <x v="1"/>
    <x v="2"/>
    <m/>
    <x v="5"/>
    <x v="24"/>
    <x v="1"/>
  </r>
  <r>
    <d v="2016-06-21T00:00:00"/>
    <s v="A3482741"/>
    <s v="B8960"/>
    <s v="Yuen"/>
    <x v="0"/>
    <x v="31"/>
    <n v="1"/>
    <x v="1"/>
    <x v="2"/>
    <m/>
    <x v="5"/>
    <x v="24"/>
    <x v="1"/>
  </r>
  <r>
    <d v="2016-06-21T00:00:00"/>
    <s v="A3482741"/>
    <s v="B8960"/>
    <s v="Yuen"/>
    <x v="0"/>
    <x v="29"/>
    <n v="1"/>
    <x v="1"/>
    <x v="2"/>
    <m/>
    <x v="5"/>
    <x v="24"/>
    <x v="1"/>
  </r>
  <r>
    <d v="2016-06-21T00:00:00"/>
    <s v="A3481882"/>
    <s v="B8960"/>
    <s v="XJ"/>
    <x v="0"/>
    <x v="26"/>
    <n v="1"/>
    <x v="1"/>
    <x v="2"/>
    <m/>
    <x v="5"/>
    <x v="24"/>
    <x v="1"/>
  </r>
  <r>
    <d v="2016-06-21T00:00:00"/>
    <s v="A3481882"/>
    <s v="B8960"/>
    <s v="XJ"/>
    <x v="0"/>
    <x v="16"/>
    <n v="2"/>
    <x v="1"/>
    <x v="2"/>
    <m/>
    <x v="5"/>
    <x v="24"/>
    <x v="1"/>
  </r>
  <r>
    <d v="2016-06-21T00:00:00"/>
    <s v="A3481882"/>
    <s v="B8960"/>
    <s v="XJ"/>
    <x v="0"/>
    <x v="27"/>
    <n v="4"/>
    <x v="1"/>
    <x v="2"/>
    <m/>
    <x v="5"/>
    <x v="24"/>
    <x v="1"/>
  </r>
  <r>
    <d v="2016-06-21T00:00:00"/>
    <s v="A3481882"/>
    <s v="B8960"/>
    <s v="XJ"/>
    <x v="0"/>
    <x v="25"/>
    <n v="8"/>
    <x v="1"/>
    <x v="2"/>
    <m/>
    <x v="5"/>
    <x v="24"/>
    <x v="1"/>
  </r>
  <r>
    <d v="2016-06-21T00:00:00"/>
    <s v="A3481882"/>
    <s v="B8960"/>
    <s v="XJ"/>
    <x v="0"/>
    <x v="28"/>
    <n v="5"/>
    <x v="1"/>
    <x v="2"/>
    <m/>
    <x v="5"/>
    <x v="24"/>
    <x v="1"/>
  </r>
  <r>
    <d v="2016-06-21T00:00:00"/>
    <s v="A3481882"/>
    <s v="B8960"/>
    <s v="XJ"/>
    <x v="0"/>
    <x v="31"/>
    <n v="1"/>
    <x v="1"/>
    <x v="2"/>
    <m/>
    <x v="5"/>
    <x v="24"/>
    <x v="1"/>
  </r>
  <r>
    <d v="2016-06-21T00:00:00"/>
    <s v="A3483442"/>
    <s v="B7953"/>
    <s v="Yuen"/>
    <x v="0"/>
    <x v="25"/>
    <n v="3"/>
    <x v="1"/>
    <x v="2"/>
    <m/>
    <x v="5"/>
    <x v="24"/>
    <x v="1"/>
  </r>
  <r>
    <d v="2016-06-21T00:00:00"/>
    <s v="A3483062"/>
    <s v="B8960"/>
    <s v="XJ"/>
    <x v="0"/>
    <x v="16"/>
    <n v="3"/>
    <x v="1"/>
    <x v="2"/>
    <m/>
    <x v="5"/>
    <x v="24"/>
    <x v="1"/>
  </r>
  <r>
    <d v="2016-06-21T00:00:00"/>
    <s v="A3483062"/>
    <s v="B8960"/>
    <s v="XJ"/>
    <x v="0"/>
    <x v="28"/>
    <n v="2"/>
    <x v="1"/>
    <x v="2"/>
    <m/>
    <x v="5"/>
    <x v="24"/>
    <x v="1"/>
  </r>
  <r>
    <d v="2016-06-21T00:00:00"/>
    <s v="A3483062"/>
    <s v="B8960"/>
    <s v="XJ"/>
    <x v="0"/>
    <x v="31"/>
    <n v="11"/>
    <x v="1"/>
    <x v="2"/>
    <m/>
    <x v="5"/>
    <x v="24"/>
    <x v="1"/>
  </r>
  <r>
    <d v="2016-06-21T00:00:00"/>
    <s v="A3483052"/>
    <s v="B8960"/>
    <s v="XJ"/>
    <x v="0"/>
    <x v="16"/>
    <n v="1"/>
    <x v="1"/>
    <x v="2"/>
    <m/>
    <x v="5"/>
    <x v="24"/>
    <x v="1"/>
  </r>
  <r>
    <d v="2016-06-21T00:00:00"/>
    <s v="A3483052"/>
    <s v="B8960"/>
    <s v="XJ"/>
    <x v="0"/>
    <x v="28"/>
    <n v="2"/>
    <x v="1"/>
    <x v="2"/>
    <m/>
    <x v="5"/>
    <x v="24"/>
    <x v="1"/>
  </r>
  <r>
    <d v="2016-06-21T00:00:00"/>
    <s v="A3483052"/>
    <s v="B8960"/>
    <s v="XJ"/>
    <x v="0"/>
    <x v="31"/>
    <n v="5"/>
    <x v="1"/>
    <x v="2"/>
    <m/>
    <x v="5"/>
    <x v="24"/>
    <x v="1"/>
  </r>
  <r>
    <d v="2016-06-21T00:00:00"/>
    <s v="A3483920"/>
    <s v="B9604"/>
    <s v="KZ"/>
    <x v="0"/>
    <x v="28"/>
    <n v="2"/>
    <x v="1"/>
    <x v="2"/>
    <m/>
    <x v="5"/>
    <x v="24"/>
    <x v="1"/>
  </r>
  <r>
    <d v="2016-06-21T00:00:00"/>
    <s v="A3483921"/>
    <s v="B9604"/>
    <s v="KZ"/>
    <x v="0"/>
    <x v="28"/>
    <n v="3"/>
    <x v="1"/>
    <x v="2"/>
    <m/>
    <x v="5"/>
    <x v="24"/>
    <x v="1"/>
  </r>
  <r>
    <d v="2016-06-21T00:00:00"/>
    <s v="A3482031"/>
    <s v="B9500"/>
    <s v="KZ"/>
    <x v="0"/>
    <x v="26"/>
    <n v="3"/>
    <x v="1"/>
    <x v="2"/>
    <m/>
    <x v="5"/>
    <x v="24"/>
    <x v="1"/>
  </r>
  <r>
    <d v="2016-06-21T00:00:00"/>
    <s v="A3482307"/>
    <s v="B9508"/>
    <s v="KZ"/>
    <x v="0"/>
    <x v="24"/>
    <n v="1"/>
    <x v="1"/>
    <x v="2"/>
    <m/>
    <x v="5"/>
    <x v="24"/>
    <x v="1"/>
  </r>
  <r>
    <d v="2016-06-21T00:00:00"/>
    <s v="A3482229"/>
    <s v="B8960"/>
    <s v="Yuen"/>
    <x v="0"/>
    <x v="26"/>
    <n v="1"/>
    <x v="1"/>
    <x v="2"/>
    <m/>
    <x v="5"/>
    <x v="24"/>
    <x v="1"/>
  </r>
  <r>
    <d v="2016-06-21T00:00:00"/>
    <s v="A3482229"/>
    <s v="B8960"/>
    <s v="Yuen"/>
    <x v="0"/>
    <x v="16"/>
    <n v="2"/>
    <x v="1"/>
    <x v="2"/>
    <m/>
    <x v="5"/>
    <x v="24"/>
    <x v="1"/>
  </r>
  <r>
    <d v="2016-06-21T00:00:00"/>
    <s v="A3482229"/>
    <s v="B8960"/>
    <s v="Yuen"/>
    <x v="0"/>
    <x v="27"/>
    <n v="2"/>
    <x v="1"/>
    <x v="2"/>
    <m/>
    <x v="5"/>
    <x v="24"/>
    <x v="1"/>
  </r>
  <r>
    <d v="2016-06-21T00:00:00"/>
    <s v="A3482229"/>
    <s v="B8960"/>
    <s v="Yuen"/>
    <x v="0"/>
    <x v="31"/>
    <n v="2"/>
    <x v="1"/>
    <x v="2"/>
    <m/>
    <x v="5"/>
    <x v="24"/>
    <x v="1"/>
  </r>
  <r>
    <d v="2016-06-21T00:00:00"/>
    <s v="A3482746"/>
    <s v="B8960"/>
    <s v="KZ"/>
    <x v="0"/>
    <x v="26"/>
    <n v="4"/>
    <x v="1"/>
    <x v="2"/>
    <m/>
    <x v="5"/>
    <x v="24"/>
    <x v="1"/>
  </r>
  <r>
    <d v="2016-06-21T00:00:00"/>
    <s v="A3482746"/>
    <s v="B8960"/>
    <s v="KZ"/>
    <x v="0"/>
    <x v="16"/>
    <n v="2"/>
    <x v="1"/>
    <x v="2"/>
    <m/>
    <x v="5"/>
    <x v="24"/>
    <x v="1"/>
  </r>
  <r>
    <d v="2016-06-21T00:00:00"/>
    <s v="A3482746"/>
    <s v="B8960"/>
    <s v="KZ"/>
    <x v="0"/>
    <x v="27"/>
    <n v="1"/>
    <x v="1"/>
    <x v="2"/>
    <m/>
    <x v="5"/>
    <x v="24"/>
    <x v="1"/>
  </r>
  <r>
    <d v="2016-06-21T00:00:00"/>
    <s v="A3482746"/>
    <s v="B8960"/>
    <s v="KZ"/>
    <x v="0"/>
    <x v="25"/>
    <n v="2"/>
    <x v="1"/>
    <x v="2"/>
    <m/>
    <x v="5"/>
    <x v="24"/>
    <x v="1"/>
  </r>
  <r>
    <d v="2016-06-21T00:00:00"/>
    <s v="A3482746"/>
    <s v="B8960"/>
    <s v="KZ"/>
    <x v="0"/>
    <x v="28"/>
    <n v="5"/>
    <x v="1"/>
    <x v="2"/>
    <m/>
    <x v="5"/>
    <x v="24"/>
    <x v="1"/>
  </r>
  <r>
    <d v="2016-06-21T00:00:00"/>
    <s v="A3483922"/>
    <s v="B9604"/>
    <s v="XJ"/>
    <x v="0"/>
    <x v="16"/>
    <n v="1"/>
    <x v="1"/>
    <x v="2"/>
    <m/>
    <x v="5"/>
    <x v="24"/>
    <x v="1"/>
  </r>
  <r>
    <d v="2016-06-21T00:00:00"/>
    <s v="A3483922"/>
    <s v="B9604"/>
    <s v="XJ"/>
    <x v="0"/>
    <x v="25"/>
    <n v="1"/>
    <x v="1"/>
    <x v="2"/>
    <m/>
    <x v="5"/>
    <x v="24"/>
    <x v="1"/>
  </r>
  <r>
    <d v="2016-06-21T00:00:00"/>
    <s v="A3483922"/>
    <s v="B9604"/>
    <s v="XJ"/>
    <x v="0"/>
    <x v="28"/>
    <n v="1"/>
    <x v="1"/>
    <x v="2"/>
    <m/>
    <x v="5"/>
    <x v="24"/>
    <x v="1"/>
  </r>
  <r>
    <d v="2016-06-21T00:00:00"/>
    <s v="A3483922"/>
    <s v="B9604"/>
    <s v="XJ"/>
    <x v="0"/>
    <x v="31"/>
    <n v="1"/>
    <x v="1"/>
    <x v="2"/>
    <m/>
    <x v="5"/>
    <x v="24"/>
    <x v="1"/>
  </r>
  <r>
    <d v="2016-06-21T00:00:00"/>
    <s v="A3483883"/>
    <s v="B8960"/>
    <s v="XJ"/>
    <x v="0"/>
    <x v="25"/>
    <n v="1"/>
    <x v="1"/>
    <x v="2"/>
    <m/>
    <x v="5"/>
    <x v="24"/>
    <x v="1"/>
  </r>
  <r>
    <d v="2016-06-21T00:00:00"/>
    <s v="A3483057"/>
    <s v="B8960"/>
    <s v="KZ"/>
    <x v="0"/>
    <x v="27"/>
    <n v="1"/>
    <x v="1"/>
    <x v="2"/>
    <m/>
    <x v="5"/>
    <x v="24"/>
    <x v="1"/>
  </r>
  <r>
    <d v="2016-06-21T00:00:00"/>
    <s v="A3483882"/>
    <s v="B8960"/>
    <s v="XJ"/>
    <x v="0"/>
    <x v="16"/>
    <n v="1"/>
    <x v="1"/>
    <x v="2"/>
    <m/>
    <x v="5"/>
    <x v="24"/>
    <x v="1"/>
  </r>
  <r>
    <d v="2016-06-21T00:00:00"/>
    <s v="A3483882"/>
    <s v="B8960"/>
    <s v="XJ"/>
    <x v="0"/>
    <x v="25"/>
    <n v="9"/>
    <x v="1"/>
    <x v="2"/>
    <m/>
    <x v="5"/>
    <x v="24"/>
    <x v="1"/>
  </r>
  <r>
    <d v="2016-06-21T00:00:00"/>
    <s v="A3483882"/>
    <s v="B8960"/>
    <s v="XJ"/>
    <x v="0"/>
    <x v="28"/>
    <n v="4"/>
    <x v="1"/>
    <x v="2"/>
    <m/>
    <x v="5"/>
    <x v="24"/>
    <x v="1"/>
  </r>
  <r>
    <d v="2016-06-21T00:00:00"/>
    <s v="A3483882"/>
    <s v="B8960"/>
    <s v="XJ"/>
    <x v="0"/>
    <x v="31"/>
    <n v="7"/>
    <x v="1"/>
    <x v="2"/>
    <m/>
    <x v="5"/>
    <x v="24"/>
    <x v="1"/>
  </r>
  <r>
    <d v="2016-06-21T00:00:00"/>
    <s v="A3484118"/>
    <s v="B8960"/>
    <s v="XJ"/>
    <x v="0"/>
    <x v="28"/>
    <n v="1"/>
    <x v="1"/>
    <x v="2"/>
    <m/>
    <x v="5"/>
    <x v="24"/>
    <x v="1"/>
  </r>
  <r>
    <d v="2016-06-21T00:00:00"/>
    <s v="A3483930"/>
    <s v="B9604"/>
    <s v="XJ"/>
    <x v="0"/>
    <x v="16"/>
    <n v="1"/>
    <x v="1"/>
    <x v="2"/>
    <m/>
    <x v="5"/>
    <x v="24"/>
    <x v="1"/>
  </r>
  <r>
    <d v="2016-06-21T00:00:00"/>
    <s v="A3483526"/>
    <s v="B8088"/>
    <s v="LT"/>
    <x v="0"/>
    <x v="3"/>
    <n v="3"/>
    <x v="1"/>
    <x v="2"/>
    <m/>
    <x v="5"/>
    <x v="24"/>
    <x v="1"/>
  </r>
  <r>
    <d v="2016-06-21T00:00:00"/>
    <s v="A3482034"/>
    <s v="B9500"/>
    <s v="LT"/>
    <x v="0"/>
    <x v="25"/>
    <n v="3"/>
    <x v="1"/>
    <x v="2"/>
    <m/>
    <x v="5"/>
    <x v="24"/>
    <x v="1"/>
  </r>
  <r>
    <d v="2016-06-21T00:00:00"/>
    <s v="A3482033"/>
    <s v="B9500"/>
    <s v="LT"/>
    <x v="0"/>
    <x v="25"/>
    <n v="2"/>
    <x v="1"/>
    <x v="2"/>
    <m/>
    <x v="5"/>
    <x v="24"/>
    <x v="1"/>
  </r>
  <r>
    <d v="2016-06-21T00:00:00"/>
    <s v="A3483606"/>
    <s v="B8099"/>
    <s v="LT"/>
    <x v="0"/>
    <x v="16"/>
    <n v="2"/>
    <x v="1"/>
    <x v="2"/>
    <m/>
    <x v="5"/>
    <x v="24"/>
    <x v="1"/>
  </r>
  <r>
    <d v="2016-06-21T00:00:00"/>
    <s v="A3483571"/>
    <s v="B8088"/>
    <s v="LT"/>
    <x v="0"/>
    <x v="25"/>
    <n v="1"/>
    <x v="1"/>
    <x v="2"/>
    <m/>
    <x v="5"/>
    <x v="24"/>
    <x v="1"/>
  </r>
  <r>
    <d v="2016-06-21T00:00:00"/>
    <s v="A3483494"/>
    <s v="B8099"/>
    <s v="LT"/>
    <x v="0"/>
    <x v="16"/>
    <n v="2"/>
    <x v="1"/>
    <x v="2"/>
    <m/>
    <x v="5"/>
    <x v="24"/>
    <x v="1"/>
  </r>
  <r>
    <d v="2016-06-21T00:00:00"/>
    <s v="A3483494"/>
    <s v="B8099"/>
    <s v="LT"/>
    <x v="0"/>
    <x v="29"/>
    <n v="1"/>
    <x v="1"/>
    <x v="2"/>
    <m/>
    <x v="5"/>
    <x v="24"/>
    <x v="1"/>
  </r>
  <r>
    <d v="2016-06-21T00:00:00"/>
    <s v="A3483522"/>
    <s v="B8088"/>
    <s v="LT"/>
    <x v="0"/>
    <x v="16"/>
    <n v="1"/>
    <x v="1"/>
    <x v="2"/>
    <m/>
    <x v="5"/>
    <x v="24"/>
    <x v="1"/>
  </r>
  <r>
    <d v="2016-06-21T00:00:00"/>
    <s v="A3483522"/>
    <s v="B8088"/>
    <s v="LT"/>
    <x v="0"/>
    <x v="24"/>
    <n v="1"/>
    <x v="1"/>
    <x v="2"/>
    <m/>
    <x v="5"/>
    <x v="24"/>
    <x v="1"/>
  </r>
  <r>
    <d v="2016-06-21T00:00:00"/>
    <s v="A3483522"/>
    <s v="B8088"/>
    <s v="LT"/>
    <x v="0"/>
    <x v="25"/>
    <n v="1"/>
    <x v="1"/>
    <x v="2"/>
    <m/>
    <x v="5"/>
    <x v="24"/>
    <x v="1"/>
  </r>
  <r>
    <d v="2016-06-21T00:00:00"/>
    <s v="A3479617"/>
    <s v="B8099"/>
    <s v="LT"/>
    <x v="0"/>
    <x v="27"/>
    <n v="1"/>
    <x v="1"/>
    <x v="2"/>
    <m/>
    <x v="5"/>
    <x v="24"/>
    <x v="1"/>
  </r>
  <r>
    <d v="2016-06-21T00:00:00"/>
    <s v="A3483985"/>
    <s v="b8960"/>
    <s v="LT"/>
    <x v="0"/>
    <x v="16"/>
    <n v="1"/>
    <x v="1"/>
    <x v="2"/>
    <m/>
    <x v="5"/>
    <x v="24"/>
    <x v="1"/>
  </r>
  <r>
    <d v="2016-06-21T00:00:00"/>
    <s v="A3483985"/>
    <s v="b8960"/>
    <s v="LT"/>
    <x v="0"/>
    <x v="27"/>
    <n v="1"/>
    <x v="1"/>
    <x v="2"/>
    <m/>
    <x v="5"/>
    <x v="24"/>
    <x v="1"/>
  </r>
  <r>
    <d v="2016-06-21T00:00:00"/>
    <s v="A3483985"/>
    <s v="b8960"/>
    <s v="LT"/>
    <x v="0"/>
    <x v="25"/>
    <n v="2"/>
    <x v="1"/>
    <x v="2"/>
    <m/>
    <x v="5"/>
    <x v="24"/>
    <x v="1"/>
  </r>
  <r>
    <d v="2016-06-21T00:00:00"/>
    <s v="A3483985"/>
    <s v="b8960"/>
    <s v="LT"/>
    <x v="0"/>
    <x v="28"/>
    <n v="1"/>
    <x v="1"/>
    <x v="2"/>
    <m/>
    <x v="5"/>
    <x v="24"/>
    <x v="1"/>
  </r>
  <r>
    <d v="2016-06-21T00:00:00"/>
    <s v="A3483926"/>
    <s v="B9604"/>
    <s v="LT"/>
    <x v="0"/>
    <x v="3"/>
    <n v="3"/>
    <x v="1"/>
    <x v="2"/>
    <m/>
    <x v="5"/>
    <x v="24"/>
    <x v="1"/>
  </r>
  <r>
    <d v="2016-06-21T00:00:00"/>
    <s v="A3483926"/>
    <s v="B9604"/>
    <s v="LT"/>
    <x v="0"/>
    <x v="28"/>
    <n v="1"/>
    <x v="1"/>
    <x v="2"/>
    <m/>
    <x v="5"/>
    <x v="24"/>
    <x v="1"/>
  </r>
  <r>
    <d v="2016-06-21T00:00:00"/>
    <s v="A3483923"/>
    <s v="B9604"/>
    <s v="LT"/>
    <x v="0"/>
    <x v="27"/>
    <n v="1"/>
    <x v="1"/>
    <x v="2"/>
    <m/>
    <x v="5"/>
    <x v="24"/>
    <x v="1"/>
  </r>
  <r>
    <d v="2016-06-21T00:00:00"/>
    <s v="A3484029"/>
    <s v="B8960"/>
    <s v="LT"/>
    <x v="0"/>
    <x v="16"/>
    <n v="1"/>
    <x v="1"/>
    <x v="2"/>
    <m/>
    <x v="5"/>
    <x v="24"/>
    <x v="1"/>
  </r>
  <r>
    <d v="2016-06-21T00:00:00"/>
    <s v="A3484029"/>
    <s v="B8960"/>
    <s v="LT"/>
    <x v="0"/>
    <x v="25"/>
    <n v="1"/>
    <x v="1"/>
    <x v="2"/>
    <m/>
    <x v="5"/>
    <x v="24"/>
    <x v="1"/>
  </r>
  <r>
    <d v="2016-06-21T00:00:00"/>
    <s v="A3484029"/>
    <s v="B8960"/>
    <s v="LT"/>
    <x v="0"/>
    <x v="28"/>
    <n v="1"/>
    <x v="1"/>
    <x v="2"/>
    <m/>
    <x v="5"/>
    <x v="24"/>
    <x v="1"/>
  </r>
  <r>
    <d v="2016-06-22T00:00:00"/>
    <s v="A3481442"/>
    <s v="B8960"/>
    <s v="XJ"/>
    <x v="0"/>
    <x v="16"/>
    <n v="1"/>
    <x v="1"/>
    <x v="2"/>
    <m/>
    <x v="5"/>
    <x v="24"/>
    <x v="1"/>
  </r>
  <r>
    <d v="2016-06-22T00:00:00"/>
    <s v="A3481442"/>
    <s v="B8960"/>
    <s v="XJ"/>
    <x v="0"/>
    <x v="28"/>
    <n v="3"/>
    <x v="1"/>
    <x v="2"/>
    <m/>
    <x v="5"/>
    <x v="24"/>
    <x v="1"/>
  </r>
  <r>
    <d v="2016-06-22T00:00:00"/>
    <s v="A3481442"/>
    <s v="B8960"/>
    <s v="XJ"/>
    <x v="0"/>
    <x v="31"/>
    <n v="2"/>
    <x v="1"/>
    <x v="2"/>
    <m/>
    <x v="5"/>
    <x v="24"/>
    <x v="1"/>
  </r>
  <r>
    <d v="2016-06-22T00:00:00"/>
    <s v="A3483885"/>
    <s v="B8960"/>
    <s v="XJ"/>
    <x v="0"/>
    <x v="16"/>
    <n v="2"/>
    <x v="1"/>
    <x v="2"/>
    <m/>
    <x v="5"/>
    <x v="24"/>
    <x v="1"/>
  </r>
  <r>
    <d v="2016-06-22T00:00:00"/>
    <s v="A3483885"/>
    <s v="B8960"/>
    <s v="XJ"/>
    <x v="0"/>
    <x v="25"/>
    <n v="3"/>
    <x v="1"/>
    <x v="2"/>
    <m/>
    <x v="5"/>
    <x v="24"/>
    <x v="1"/>
  </r>
  <r>
    <d v="2016-06-22T00:00:00"/>
    <s v="A3483885"/>
    <s v="B8960"/>
    <s v="XJ"/>
    <x v="0"/>
    <x v="3"/>
    <n v="1"/>
    <x v="1"/>
    <x v="2"/>
    <m/>
    <x v="5"/>
    <x v="24"/>
    <x v="1"/>
  </r>
  <r>
    <d v="2016-06-22T00:00:00"/>
    <s v="A3483885"/>
    <s v="B8960"/>
    <s v="XJ"/>
    <x v="0"/>
    <x v="28"/>
    <n v="2"/>
    <x v="1"/>
    <x v="2"/>
    <m/>
    <x v="5"/>
    <x v="24"/>
    <x v="1"/>
  </r>
  <r>
    <d v="2016-06-22T00:00:00"/>
    <s v="A3483885"/>
    <s v="B8960"/>
    <s v="XJ"/>
    <x v="0"/>
    <x v="31"/>
    <n v="1"/>
    <x v="1"/>
    <x v="2"/>
    <m/>
    <x v="5"/>
    <x v="24"/>
    <x v="1"/>
  </r>
  <r>
    <d v="2016-06-22T00:00:00"/>
    <s v="A3483445"/>
    <s v="B7953"/>
    <s v="YS"/>
    <x v="0"/>
    <x v="16"/>
    <n v="1"/>
    <x v="1"/>
    <x v="2"/>
    <m/>
    <x v="5"/>
    <x v="24"/>
    <x v="1"/>
  </r>
  <r>
    <d v="2016-06-22T00:00:00"/>
    <s v="A3483445"/>
    <s v="B7953"/>
    <s v="YS"/>
    <x v="0"/>
    <x v="3"/>
    <n v="1"/>
    <x v="1"/>
    <x v="2"/>
    <m/>
    <x v="5"/>
    <x v="24"/>
    <x v="1"/>
  </r>
  <r>
    <d v="2016-06-22T00:00:00"/>
    <s v="A3483986"/>
    <s v="B8960"/>
    <s v="XJ"/>
    <x v="0"/>
    <x v="16"/>
    <n v="2"/>
    <x v="1"/>
    <x v="2"/>
    <m/>
    <x v="5"/>
    <x v="24"/>
    <x v="1"/>
  </r>
  <r>
    <d v="2016-06-22T00:00:00"/>
    <s v="A3483986"/>
    <s v="B8960"/>
    <s v="XJ"/>
    <x v="0"/>
    <x v="27"/>
    <n v="1"/>
    <x v="1"/>
    <x v="2"/>
    <m/>
    <x v="5"/>
    <x v="24"/>
    <x v="1"/>
  </r>
  <r>
    <d v="2016-06-22T00:00:00"/>
    <s v="A3483986"/>
    <s v="B8960"/>
    <s v="XJ"/>
    <x v="0"/>
    <x v="25"/>
    <n v="4"/>
    <x v="1"/>
    <x v="2"/>
    <m/>
    <x v="5"/>
    <x v="24"/>
    <x v="1"/>
  </r>
  <r>
    <d v="2016-06-22T00:00:00"/>
    <s v="A3483986"/>
    <s v="B8960"/>
    <s v="XJ"/>
    <x v="0"/>
    <x v="3"/>
    <n v="1"/>
    <x v="1"/>
    <x v="2"/>
    <m/>
    <x v="5"/>
    <x v="24"/>
    <x v="1"/>
  </r>
  <r>
    <d v="2016-06-22T00:00:00"/>
    <s v="A3483986"/>
    <s v="B8960"/>
    <s v="XJ"/>
    <x v="0"/>
    <x v="28"/>
    <n v="1"/>
    <x v="1"/>
    <x v="2"/>
    <m/>
    <x v="5"/>
    <x v="24"/>
    <x v="1"/>
  </r>
  <r>
    <d v="2016-06-22T00:00:00"/>
    <s v="A3483986"/>
    <s v="B8960"/>
    <s v="XJ"/>
    <x v="0"/>
    <x v="31"/>
    <n v="1"/>
    <x v="1"/>
    <x v="2"/>
    <m/>
    <x v="5"/>
    <x v="24"/>
    <x v="1"/>
  </r>
  <r>
    <d v="2016-06-22T00:00:00"/>
    <s v="A3482036"/>
    <s v="B9500"/>
    <s v="XJ"/>
    <x v="0"/>
    <x v="16"/>
    <n v="1"/>
    <x v="1"/>
    <x v="2"/>
    <m/>
    <x v="5"/>
    <x v="24"/>
    <x v="1"/>
  </r>
  <r>
    <d v="2016-06-22T00:00:00"/>
    <s v="A3484028"/>
    <s v="B8960"/>
    <s v="XJ"/>
    <x v="0"/>
    <x v="16"/>
    <n v="1"/>
    <x v="1"/>
    <x v="2"/>
    <m/>
    <x v="5"/>
    <x v="24"/>
    <x v="1"/>
  </r>
  <r>
    <d v="2016-06-22T00:00:00"/>
    <s v="A3484028"/>
    <s v="B8960"/>
    <s v="XJ"/>
    <x v="0"/>
    <x v="25"/>
    <n v="3"/>
    <x v="1"/>
    <x v="2"/>
    <m/>
    <x v="5"/>
    <x v="24"/>
    <x v="1"/>
  </r>
  <r>
    <d v="2016-06-22T00:00:00"/>
    <s v="A3484028"/>
    <s v="B8960"/>
    <s v="XJ"/>
    <x v="0"/>
    <x v="28"/>
    <n v="5"/>
    <x v="1"/>
    <x v="2"/>
    <m/>
    <x v="5"/>
    <x v="24"/>
    <x v="1"/>
  </r>
  <r>
    <d v="2016-06-22T00:00:00"/>
    <s v="A3484028"/>
    <s v="B8960"/>
    <s v="XJ"/>
    <x v="0"/>
    <x v="31"/>
    <n v="9"/>
    <x v="1"/>
    <x v="2"/>
    <m/>
    <x v="5"/>
    <x v="24"/>
    <x v="1"/>
  </r>
  <r>
    <d v="2016-06-22T00:00:00"/>
    <s v="A3483058"/>
    <s v="B8960"/>
    <s v="XJ"/>
    <x v="0"/>
    <x v="27"/>
    <n v="2"/>
    <x v="1"/>
    <x v="2"/>
    <m/>
    <x v="5"/>
    <x v="24"/>
    <x v="1"/>
  </r>
  <r>
    <d v="2016-06-22T00:00:00"/>
    <s v="A3483058"/>
    <s v="B8960"/>
    <s v="XJ"/>
    <x v="0"/>
    <x v="25"/>
    <n v="3"/>
    <x v="1"/>
    <x v="2"/>
    <m/>
    <x v="5"/>
    <x v="24"/>
    <x v="1"/>
  </r>
  <r>
    <d v="2016-06-22T00:00:00"/>
    <s v="A3483058"/>
    <s v="B8960"/>
    <s v="XJ"/>
    <x v="0"/>
    <x v="28"/>
    <n v="2"/>
    <x v="1"/>
    <x v="2"/>
    <m/>
    <x v="5"/>
    <x v="24"/>
    <x v="1"/>
  </r>
  <r>
    <d v="2016-06-22T00:00:00"/>
    <s v="A3483058"/>
    <s v="B8960"/>
    <s v="XJ"/>
    <x v="0"/>
    <x v="31"/>
    <n v="3"/>
    <x v="1"/>
    <x v="2"/>
    <m/>
    <x v="5"/>
    <x v="24"/>
    <x v="1"/>
  </r>
  <r>
    <d v="2016-06-22T00:00:00"/>
    <s v="A3483932"/>
    <s v="B9604"/>
    <s v="XJ"/>
    <x v="0"/>
    <x v="16"/>
    <n v="1"/>
    <x v="1"/>
    <x v="2"/>
    <m/>
    <x v="5"/>
    <x v="24"/>
    <x v="1"/>
  </r>
  <r>
    <d v="2016-06-22T00:00:00"/>
    <s v="A3483932"/>
    <s v="B9604"/>
    <s v="XJ"/>
    <x v="0"/>
    <x v="25"/>
    <n v="1"/>
    <x v="1"/>
    <x v="2"/>
    <m/>
    <x v="5"/>
    <x v="24"/>
    <x v="1"/>
  </r>
  <r>
    <d v="2016-06-22T00:00:00"/>
    <s v="A3483934"/>
    <s v="B9604"/>
    <s v="XJ"/>
    <x v="0"/>
    <x v="16"/>
    <n v="1"/>
    <x v="1"/>
    <x v="2"/>
    <m/>
    <x v="5"/>
    <x v="24"/>
    <x v="1"/>
  </r>
  <r>
    <d v="2016-06-22T00:00:00"/>
    <s v="A3483927"/>
    <s v="B9604"/>
    <s v="YS"/>
    <x v="0"/>
    <x v="28"/>
    <n v="1"/>
    <x v="1"/>
    <x v="2"/>
    <m/>
    <x v="5"/>
    <x v="24"/>
    <x v="1"/>
  </r>
  <r>
    <d v="2016-06-22T00:00:00"/>
    <s v="A3484025"/>
    <s v="B8960"/>
    <s v="YS"/>
    <x v="0"/>
    <x v="16"/>
    <n v="5"/>
    <x v="1"/>
    <x v="2"/>
    <m/>
    <x v="5"/>
    <x v="24"/>
    <x v="1"/>
  </r>
  <r>
    <d v="2016-06-22T00:00:00"/>
    <s v="A3484025"/>
    <s v="B8960"/>
    <s v="YS"/>
    <x v="0"/>
    <x v="3"/>
    <n v="1"/>
    <x v="1"/>
    <x v="2"/>
    <m/>
    <x v="5"/>
    <x v="24"/>
    <x v="1"/>
  </r>
  <r>
    <d v="2016-06-22T00:00:00"/>
    <s v="A3482500"/>
    <s v="B9502"/>
    <s v="YS"/>
    <x v="0"/>
    <x v="24"/>
    <n v="1"/>
    <x v="1"/>
    <x v="2"/>
    <m/>
    <x v="5"/>
    <x v="24"/>
    <x v="1"/>
  </r>
  <r>
    <d v="2016-06-22T00:00:00"/>
    <s v="A3482500"/>
    <s v="B9502"/>
    <s v="YS"/>
    <x v="0"/>
    <x v="3"/>
    <n v="2"/>
    <x v="1"/>
    <x v="2"/>
    <m/>
    <x v="5"/>
    <x v="24"/>
    <x v="1"/>
  </r>
  <r>
    <d v="2016-06-22T00:00:00"/>
    <s v="A3483884"/>
    <s v="B8960"/>
    <s v="YS"/>
    <x v="0"/>
    <x v="16"/>
    <n v="5"/>
    <x v="1"/>
    <x v="2"/>
    <m/>
    <x v="5"/>
    <x v="24"/>
    <x v="1"/>
  </r>
  <r>
    <d v="2016-06-22T00:00:00"/>
    <s v="A3483884"/>
    <s v="B8960"/>
    <s v="YS"/>
    <x v="0"/>
    <x v="24"/>
    <n v="1"/>
    <x v="1"/>
    <x v="2"/>
    <m/>
    <x v="5"/>
    <x v="24"/>
    <x v="1"/>
  </r>
  <r>
    <d v="2016-06-22T00:00:00"/>
    <s v="A3483884"/>
    <s v="B8960"/>
    <s v="YS"/>
    <x v="0"/>
    <x v="28"/>
    <n v="1"/>
    <x v="1"/>
    <x v="2"/>
    <m/>
    <x v="5"/>
    <x v="24"/>
    <x v="1"/>
  </r>
  <r>
    <d v="2016-06-22T00:00:00"/>
    <s v="A3483054"/>
    <s v="B8960"/>
    <s v="YS"/>
    <x v="0"/>
    <x v="16"/>
    <n v="2"/>
    <x v="1"/>
    <x v="2"/>
    <m/>
    <x v="5"/>
    <x v="24"/>
    <x v="1"/>
  </r>
  <r>
    <d v="2016-06-22T00:00:00"/>
    <s v="A3483054"/>
    <s v="B8960"/>
    <s v="YS"/>
    <x v="0"/>
    <x v="25"/>
    <n v="2"/>
    <x v="1"/>
    <x v="2"/>
    <m/>
    <x v="5"/>
    <x v="24"/>
    <x v="1"/>
  </r>
  <r>
    <d v="2016-06-22T00:00:00"/>
    <s v="A3483523"/>
    <s v="B8088"/>
    <s v="XJ"/>
    <x v="0"/>
    <x v="31"/>
    <n v="1"/>
    <x v="1"/>
    <x v="2"/>
    <m/>
    <x v="5"/>
    <x v="24"/>
    <x v="1"/>
  </r>
  <r>
    <d v="2016-06-22T00:00:00"/>
    <s v="A3483496"/>
    <s v="B8099"/>
    <s v="XJ"/>
    <x v="0"/>
    <x v="28"/>
    <n v="2"/>
    <x v="1"/>
    <x v="2"/>
    <m/>
    <x v="5"/>
    <x v="24"/>
    <x v="1"/>
  </r>
  <r>
    <d v="2016-06-22T00:00:00"/>
    <s v="A3483607"/>
    <s v="B8099"/>
    <s v="XJ"/>
    <x v="0"/>
    <x v="16"/>
    <n v="2"/>
    <x v="1"/>
    <x v="2"/>
    <m/>
    <x v="5"/>
    <x v="24"/>
    <x v="1"/>
  </r>
  <r>
    <d v="2016-06-22T00:00:00"/>
    <s v="A3483607"/>
    <s v="B8099"/>
    <s v="XJ"/>
    <x v="0"/>
    <x v="25"/>
    <n v="4"/>
    <x v="1"/>
    <x v="2"/>
    <m/>
    <x v="5"/>
    <x v="24"/>
    <x v="1"/>
  </r>
  <r>
    <d v="2016-06-22T00:00:00"/>
    <s v="A3483575"/>
    <s v="B8088"/>
    <s v="XJ"/>
    <x v="0"/>
    <x v="16"/>
    <n v="1"/>
    <x v="1"/>
    <x v="2"/>
    <m/>
    <x v="5"/>
    <x v="24"/>
    <x v="1"/>
  </r>
  <r>
    <d v="2016-06-22T00:00:00"/>
    <s v="A3483575"/>
    <s v="B8088"/>
    <s v="XJ"/>
    <x v="0"/>
    <x v="25"/>
    <n v="1"/>
    <x v="1"/>
    <x v="2"/>
    <m/>
    <x v="5"/>
    <x v="24"/>
    <x v="1"/>
  </r>
  <r>
    <d v="2016-06-22T00:00:00"/>
    <s v="A3483575"/>
    <s v="B8088"/>
    <s v="XJ"/>
    <x v="0"/>
    <x v="3"/>
    <n v="2"/>
    <x v="1"/>
    <x v="2"/>
    <m/>
    <x v="5"/>
    <x v="24"/>
    <x v="1"/>
  </r>
  <r>
    <d v="2016-06-22T00:00:00"/>
    <s v="A3483497"/>
    <s v="B8099"/>
    <s v="XJ"/>
    <x v="0"/>
    <x v="16"/>
    <n v="1"/>
    <x v="1"/>
    <x v="2"/>
    <m/>
    <x v="5"/>
    <x v="24"/>
    <x v="1"/>
  </r>
  <r>
    <d v="2016-06-22T00:00:00"/>
    <s v="A3483497"/>
    <s v="B8099"/>
    <s v="XJ"/>
    <x v="0"/>
    <x v="27"/>
    <n v="1"/>
    <x v="1"/>
    <x v="2"/>
    <m/>
    <x v="5"/>
    <x v="24"/>
    <x v="1"/>
  </r>
  <r>
    <d v="2016-06-22T00:00:00"/>
    <s v="A3483497"/>
    <s v="B8099"/>
    <s v="XJ"/>
    <x v="0"/>
    <x v="25"/>
    <n v="1"/>
    <x v="1"/>
    <x v="2"/>
    <m/>
    <x v="5"/>
    <x v="24"/>
    <x v="1"/>
  </r>
  <r>
    <d v="2016-06-22T00:00:00"/>
    <s v="A3483497"/>
    <s v="B8099"/>
    <s v="XJ"/>
    <x v="0"/>
    <x v="28"/>
    <n v="1"/>
    <x v="1"/>
    <x v="2"/>
    <m/>
    <x v="5"/>
    <x v="24"/>
    <x v="1"/>
  </r>
  <r>
    <d v="2016-06-22T00:00:00"/>
    <s v="A3483497"/>
    <s v="B8099"/>
    <s v="XJ"/>
    <x v="0"/>
    <x v="31"/>
    <n v="1"/>
    <x v="1"/>
    <x v="2"/>
    <m/>
    <x v="5"/>
    <x v="24"/>
    <x v="1"/>
  </r>
  <r>
    <d v="2016-06-22T00:00:00"/>
    <s v="A3483609"/>
    <s v="B8099"/>
    <s v="XJ"/>
    <x v="0"/>
    <x v="16"/>
    <n v="1"/>
    <x v="1"/>
    <x v="2"/>
    <m/>
    <x v="5"/>
    <x v="24"/>
    <x v="1"/>
  </r>
  <r>
    <d v="2016-06-22T00:00:00"/>
    <s v="A3483609"/>
    <s v="B8099"/>
    <s v="XJ"/>
    <x v="0"/>
    <x v="27"/>
    <n v="1"/>
    <x v="1"/>
    <x v="2"/>
    <m/>
    <x v="5"/>
    <x v="24"/>
    <x v="1"/>
  </r>
  <r>
    <d v="2016-06-22T00:00:00"/>
    <s v="A3483609"/>
    <s v="B8099"/>
    <s v="XJ"/>
    <x v="0"/>
    <x v="28"/>
    <n v="1"/>
    <x v="1"/>
    <x v="2"/>
    <m/>
    <x v="5"/>
    <x v="24"/>
    <x v="1"/>
  </r>
  <r>
    <d v="2016-06-22T00:00:00"/>
    <s v="A3482501"/>
    <s v="B9502"/>
    <s v="XJ"/>
    <x v="0"/>
    <x v="16"/>
    <n v="3"/>
    <x v="1"/>
    <x v="2"/>
    <m/>
    <x v="5"/>
    <x v="24"/>
    <x v="1"/>
  </r>
  <r>
    <d v="2016-06-22T00:00:00"/>
    <s v="A3482501"/>
    <s v="B9502"/>
    <s v="XJ"/>
    <x v="0"/>
    <x v="25"/>
    <n v="1"/>
    <x v="1"/>
    <x v="2"/>
    <m/>
    <x v="5"/>
    <x v="24"/>
    <x v="1"/>
  </r>
  <r>
    <d v="2016-06-22T00:00:00"/>
    <s v="A3482501"/>
    <s v="B9502"/>
    <s v="XJ"/>
    <x v="0"/>
    <x v="28"/>
    <n v="1"/>
    <x v="1"/>
    <x v="2"/>
    <m/>
    <x v="5"/>
    <x v="24"/>
    <x v="1"/>
  </r>
  <r>
    <d v="2016-06-22T00:00:00"/>
    <s v="A3482035"/>
    <s v="B9500"/>
    <s v="XJ"/>
    <x v="0"/>
    <x v="16"/>
    <n v="1"/>
    <x v="1"/>
    <x v="2"/>
    <m/>
    <x v="5"/>
    <x v="24"/>
    <x v="1"/>
  </r>
  <r>
    <d v="2016-06-22T00:00:00"/>
    <s v="A3482035"/>
    <s v="B9500"/>
    <s v="XJ"/>
    <x v="0"/>
    <x v="25"/>
    <n v="1"/>
    <x v="1"/>
    <x v="2"/>
    <m/>
    <x v="5"/>
    <x v="24"/>
    <x v="1"/>
  </r>
  <r>
    <d v="2016-06-22T00:00:00"/>
    <s v="A3483059"/>
    <s v="B8960"/>
    <s v="YS"/>
    <x v="0"/>
    <x v="16"/>
    <n v="1"/>
    <x v="1"/>
    <x v="2"/>
    <m/>
    <x v="5"/>
    <x v="24"/>
    <x v="1"/>
  </r>
  <r>
    <d v="2016-06-22T00:00:00"/>
    <s v="A3483059"/>
    <s v="B8960"/>
    <s v="YS"/>
    <x v="0"/>
    <x v="25"/>
    <n v="2"/>
    <x v="1"/>
    <x v="2"/>
    <m/>
    <x v="5"/>
    <x v="24"/>
    <x v="1"/>
  </r>
  <r>
    <d v="2016-06-22T00:00:00"/>
    <s v="A3484026"/>
    <s v="B8960"/>
    <s v="XJ"/>
    <x v="0"/>
    <x v="16"/>
    <n v="5"/>
    <x v="1"/>
    <x v="2"/>
    <m/>
    <x v="5"/>
    <x v="24"/>
    <x v="1"/>
  </r>
  <r>
    <d v="2016-06-22T00:00:00"/>
    <s v="A3484026"/>
    <s v="B8960"/>
    <s v="XJ"/>
    <x v="0"/>
    <x v="25"/>
    <n v="4"/>
    <x v="1"/>
    <x v="2"/>
    <m/>
    <x v="5"/>
    <x v="24"/>
    <x v="1"/>
  </r>
  <r>
    <d v="2016-06-22T00:00:00"/>
    <s v="A3484026"/>
    <s v="B8960"/>
    <s v="XJ"/>
    <x v="0"/>
    <x v="28"/>
    <n v="3"/>
    <x v="1"/>
    <x v="2"/>
    <m/>
    <x v="5"/>
    <x v="24"/>
    <x v="1"/>
  </r>
  <r>
    <d v="2016-06-22T00:00:00"/>
    <s v="A3484026"/>
    <s v="B8960"/>
    <s v="XJ"/>
    <x v="0"/>
    <x v="31"/>
    <n v="3"/>
    <x v="1"/>
    <x v="2"/>
    <m/>
    <x v="5"/>
    <x v="24"/>
    <x v="1"/>
  </r>
  <r>
    <d v="2016-06-22T00:00:00"/>
    <s v="A3483886"/>
    <s v="B8960"/>
    <s v="YS"/>
    <x v="0"/>
    <x v="3"/>
    <n v="1"/>
    <x v="1"/>
    <x v="2"/>
    <m/>
    <x v="5"/>
    <x v="24"/>
    <x v="1"/>
  </r>
  <r>
    <d v="2016-06-22T00:00:00"/>
    <s v="A3483886"/>
    <s v="B8960"/>
    <s v="YS"/>
    <x v="0"/>
    <x v="31"/>
    <n v="1"/>
    <x v="1"/>
    <x v="2"/>
    <m/>
    <x v="5"/>
    <x v="24"/>
    <x v="1"/>
  </r>
  <r>
    <d v="2016-06-22T00:00:00"/>
    <s v="A3483982"/>
    <s v="B8960"/>
    <s v="XJ"/>
    <x v="0"/>
    <x v="16"/>
    <n v="2"/>
    <x v="1"/>
    <x v="2"/>
    <m/>
    <x v="5"/>
    <x v="24"/>
    <x v="1"/>
  </r>
  <r>
    <d v="2016-06-22T00:00:00"/>
    <s v="A3483982"/>
    <s v="B8960"/>
    <s v="XJ"/>
    <x v="0"/>
    <x v="25"/>
    <n v="5"/>
    <x v="1"/>
    <x v="2"/>
    <m/>
    <x v="5"/>
    <x v="24"/>
    <x v="1"/>
  </r>
  <r>
    <d v="2016-06-22T00:00:00"/>
    <s v="A3483982"/>
    <s v="B8960"/>
    <s v="XJ"/>
    <x v="0"/>
    <x v="28"/>
    <n v="6"/>
    <x v="1"/>
    <x v="2"/>
    <m/>
    <x v="5"/>
    <x v="24"/>
    <x v="1"/>
  </r>
  <r>
    <d v="2016-06-22T00:00:00"/>
    <s v="A3483982"/>
    <s v="B8960"/>
    <s v="XJ"/>
    <x v="0"/>
    <x v="31"/>
    <n v="5"/>
    <x v="1"/>
    <x v="2"/>
    <m/>
    <x v="5"/>
    <x v="24"/>
    <x v="1"/>
  </r>
  <r>
    <d v="2016-06-22T00:00:00"/>
    <s v="P3037422"/>
    <s v="LW98D"/>
    <s v="XJ"/>
    <x v="0"/>
    <x v="16"/>
    <n v="1"/>
    <x v="1"/>
    <x v="2"/>
    <m/>
    <x v="5"/>
    <x v="24"/>
    <x v="1"/>
  </r>
  <r>
    <d v="2016-06-22T00:00:00"/>
    <s v="P3037422"/>
    <s v="LW98D"/>
    <s v="XJ"/>
    <x v="0"/>
    <x v="25"/>
    <n v="1"/>
    <x v="1"/>
    <x v="2"/>
    <m/>
    <x v="5"/>
    <x v="24"/>
    <x v="1"/>
  </r>
  <r>
    <d v="2016-06-22T00:00:00"/>
    <s v="P3037422"/>
    <s v="LW98D"/>
    <s v="XJ"/>
    <x v="0"/>
    <x v="28"/>
    <n v="2"/>
    <x v="1"/>
    <x v="2"/>
    <m/>
    <x v="5"/>
    <x v="24"/>
    <x v="1"/>
  </r>
  <r>
    <d v="2016-06-22T00:00:00"/>
    <s v="A3484357"/>
    <s v="B8025"/>
    <s v="YS"/>
    <x v="0"/>
    <x v="16"/>
    <n v="2"/>
    <x v="1"/>
    <x v="2"/>
    <m/>
    <x v="5"/>
    <x v="24"/>
    <x v="1"/>
  </r>
  <r>
    <d v="2016-06-22T00:00:00"/>
    <s v="A3484357"/>
    <s v="B8025"/>
    <s v="YS"/>
    <x v="0"/>
    <x v="3"/>
    <n v="1"/>
    <x v="1"/>
    <x v="2"/>
    <m/>
    <x v="5"/>
    <x v="24"/>
    <x v="1"/>
  </r>
  <r>
    <d v="2016-06-22T00:00:00"/>
    <s v="A3484357"/>
    <s v="B8025"/>
    <s v="YS"/>
    <x v="0"/>
    <x v="28"/>
    <n v="1"/>
    <x v="1"/>
    <x v="2"/>
    <m/>
    <x v="5"/>
    <x v="24"/>
    <x v="1"/>
  </r>
  <r>
    <d v="2016-06-22T00:00:00"/>
    <s v="A3484264"/>
    <s v="B8960"/>
    <s v="YS"/>
    <x v="0"/>
    <x v="16"/>
    <n v="2"/>
    <x v="1"/>
    <x v="2"/>
    <m/>
    <x v="5"/>
    <x v="24"/>
    <x v="1"/>
  </r>
  <r>
    <d v="2016-06-22T00:00:00"/>
    <s v="A3484264"/>
    <s v="B8960"/>
    <s v="YS"/>
    <x v="0"/>
    <x v="25"/>
    <n v="1"/>
    <x v="1"/>
    <x v="2"/>
    <m/>
    <x v="5"/>
    <x v="24"/>
    <x v="1"/>
  </r>
  <r>
    <d v="2016-06-22T00:00:00"/>
    <s v="A3483065"/>
    <s v="B8960"/>
    <s v="Yuen"/>
    <x v="0"/>
    <x v="16"/>
    <n v="5"/>
    <x v="1"/>
    <x v="2"/>
    <m/>
    <x v="5"/>
    <x v="24"/>
    <x v="1"/>
  </r>
  <r>
    <d v="2016-06-22T00:00:00"/>
    <s v="A3483065"/>
    <s v="B8960"/>
    <s v="Yuen"/>
    <x v="0"/>
    <x v="31"/>
    <n v="4"/>
    <x v="1"/>
    <x v="2"/>
    <m/>
    <x v="5"/>
    <x v="24"/>
    <x v="1"/>
  </r>
  <r>
    <d v="2016-06-22T00:00:00"/>
    <s v="A3483065"/>
    <s v="B8960"/>
    <s v="Yuen"/>
    <x v="0"/>
    <x v="29"/>
    <n v="2"/>
    <x v="1"/>
    <x v="2"/>
    <m/>
    <x v="5"/>
    <x v="24"/>
    <x v="1"/>
  </r>
  <r>
    <d v="2016-06-22T00:00:00"/>
    <s v="A3484032"/>
    <s v="B8960"/>
    <s v="YS"/>
    <x v="0"/>
    <x v="16"/>
    <n v="1"/>
    <x v="1"/>
    <x v="2"/>
    <m/>
    <x v="5"/>
    <x v="24"/>
    <x v="1"/>
  </r>
  <r>
    <d v="2016-06-22T00:00:00"/>
    <s v="A3484032"/>
    <s v="B8960"/>
    <s v="YS"/>
    <x v="0"/>
    <x v="24"/>
    <n v="2"/>
    <x v="1"/>
    <x v="2"/>
    <m/>
    <x v="5"/>
    <x v="24"/>
    <x v="1"/>
  </r>
  <r>
    <d v="2016-06-22T00:00:00"/>
    <s v="A3484032"/>
    <s v="B8960"/>
    <s v="YS"/>
    <x v="0"/>
    <x v="25"/>
    <n v="3"/>
    <x v="1"/>
    <x v="2"/>
    <m/>
    <x v="5"/>
    <x v="24"/>
    <x v="1"/>
  </r>
  <r>
    <d v="2016-06-22T00:00:00"/>
    <s v="A3484032"/>
    <s v="B8960"/>
    <s v="YS"/>
    <x v="0"/>
    <x v="3"/>
    <n v="2"/>
    <x v="1"/>
    <x v="2"/>
    <m/>
    <x v="5"/>
    <x v="24"/>
    <x v="1"/>
  </r>
  <r>
    <d v="2016-06-22T00:00:00"/>
    <s v="A3484032"/>
    <s v="B8960"/>
    <s v="YS"/>
    <x v="0"/>
    <x v="31"/>
    <n v="5"/>
    <x v="1"/>
    <x v="2"/>
    <m/>
    <x v="5"/>
    <x v="24"/>
    <x v="1"/>
  </r>
  <r>
    <d v="2016-06-22T00:00:00"/>
    <s v="A3483981"/>
    <s v="B8960"/>
    <s v="Yuen"/>
    <x v="0"/>
    <x v="16"/>
    <n v="5"/>
    <x v="1"/>
    <x v="2"/>
    <m/>
    <x v="5"/>
    <x v="24"/>
    <x v="1"/>
  </r>
  <r>
    <d v="2016-06-22T00:00:00"/>
    <s v="A3483981"/>
    <s v="B8960"/>
    <s v="Yuen"/>
    <x v="0"/>
    <x v="28"/>
    <n v="1"/>
    <x v="1"/>
    <x v="2"/>
    <m/>
    <x v="5"/>
    <x v="24"/>
    <x v="1"/>
  </r>
  <r>
    <d v="2016-06-22T00:00:00"/>
    <s v="A3483981"/>
    <s v="B8960"/>
    <s v="Yuen"/>
    <x v="0"/>
    <x v="31"/>
    <n v="4"/>
    <x v="1"/>
    <x v="2"/>
    <m/>
    <x v="5"/>
    <x v="24"/>
    <x v="1"/>
  </r>
  <r>
    <d v="2016-06-23T00:00:00"/>
    <s v="A3484263"/>
    <s v="B8960"/>
    <s v="Yuen"/>
    <x v="0"/>
    <x v="16"/>
    <n v="2"/>
    <x v="1"/>
    <x v="2"/>
    <m/>
    <x v="5"/>
    <x v="24"/>
    <x v="1"/>
  </r>
  <r>
    <d v="2016-06-23T00:00:00"/>
    <s v="A3484263"/>
    <s v="B8960"/>
    <s v="Yuen"/>
    <x v="0"/>
    <x v="28"/>
    <n v="1"/>
    <x v="1"/>
    <x v="2"/>
    <m/>
    <x v="5"/>
    <x v="24"/>
    <x v="1"/>
  </r>
  <r>
    <d v="2016-06-23T00:00:00"/>
    <s v="A3484263"/>
    <s v="B8960"/>
    <s v="Yuen"/>
    <x v="0"/>
    <x v="31"/>
    <n v="1"/>
    <x v="1"/>
    <x v="2"/>
    <m/>
    <x v="5"/>
    <x v="24"/>
    <x v="1"/>
  </r>
  <r>
    <d v="2016-06-23T00:00:00"/>
    <s v="A3484265"/>
    <s v="B8960"/>
    <s v="YS"/>
    <x v="0"/>
    <x v="16"/>
    <n v="1"/>
    <x v="1"/>
    <x v="2"/>
    <m/>
    <x v="5"/>
    <x v="24"/>
    <x v="1"/>
  </r>
  <r>
    <d v="2016-06-23T00:00:00"/>
    <s v="A3484265"/>
    <s v="B8960"/>
    <s v="YS"/>
    <x v="0"/>
    <x v="24"/>
    <n v="2"/>
    <x v="1"/>
    <x v="2"/>
    <m/>
    <x v="5"/>
    <x v="24"/>
    <x v="1"/>
  </r>
  <r>
    <d v="2016-06-23T00:00:00"/>
    <s v="A3484265"/>
    <s v="B8960"/>
    <s v="YS"/>
    <x v="0"/>
    <x v="3"/>
    <n v="1"/>
    <x v="1"/>
    <x v="2"/>
    <m/>
    <x v="5"/>
    <x v="24"/>
    <x v="1"/>
  </r>
  <r>
    <d v="2016-06-23T00:00:00"/>
    <s v="A3484265"/>
    <s v="B8960"/>
    <s v="YS"/>
    <x v="0"/>
    <x v="28"/>
    <n v="2"/>
    <x v="1"/>
    <x v="2"/>
    <m/>
    <x v="5"/>
    <x v="24"/>
    <x v="1"/>
  </r>
  <r>
    <d v="2016-06-23T00:00:00"/>
    <s v="A3484265"/>
    <s v="B8960"/>
    <s v="YS"/>
    <x v="0"/>
    <x v="31"/>
    <n v="1"/>
    <x v="1"/>
    <x v="2"/>
    <m/>
    <x v="5"/>
    <x v="24"/>
    <x v="1"/>
  </r>
  <r>
    <d v="2016-06-23T00:00:00"/>
    <s v="A3484581"/>
    <s v="B9604"/>
    <s v="Yuen"/>
    <x v="0"/>
    <x v="16"/>
    <n v="2"/>
    <x v="1"/>
    <x v="2"/>
    <m/>
    <x v="5"/>
    <x v="24"/>
    <x v="1"/>
  </r>
  <r>
    <d v="2016-06-23T00:00:00"/>
    <s v="A3484108"/>
    <s v="B9604"/>
    <s v="Yuen"/>
    <x v="0"/>
    <x v="16"/>
    <n v="1"/>
    <x v="1"/>
    <x v="2"/>
    <m/>
    <x v="5"/>
    <x v="24"/>
    <x v="1"/>
  </r>
  <r>
    <d v="2016-06-23T00:00:00"/>
    <s v="A3484108"/>
    <s v="B9604"/>
    <s v="Yuen"/>
    <x v="0"/>
    <x v="28"/>
    <n v="1"/>
    <x v="1"/>
    <x v="2"/>
    <m/>
    <x v="5"/>
    <x v="24"/>
    <x v="1"/>
  </r>
  <r>
    <d v="2016-06-23T00:00:00"/>
    <s v="A3484111"/>
    <s v="B9604"/>
    <s v="Yuen"/>
    <x v="0"/>
    <x v="16"/>
    <n v="1"/>
    <x v="1"/>
    <x v="2"/>
    <m/>
    <x v="5"/>
    <x v="24"/>
    <x v="1"/>
  </r>
  <r>
    <d v="2016-06-23T00:00:00"/>
    <s v="A3483063"/>
    <s v="B8960"/>
    <m/>
    <x v="0"/>
    <x v="16"/>
    <n v="1"/>
    <x v="1"/>
    <x v="2"/>
    <m/>
    <x v="5"/>
    <x v="24"/>
    <x v="1"/>
  </r>
  <r>
    <d v="2016-06-23T00:00:00"/>
    <s v="A3483063"/>
    <s v="B8960"/>
    <m/>
    <x v="0"/>
    <x v="27"/>
    <n v="1"/>
    <x v="1"/>
    <x v="2"/>
    <m/>
    <x v="5"/>
    <x v="24"/>
    <x v="1"/>
  </r>
  <r>
    <d v="2016-06-23T00:00:00"/>
    <s v="A3483063"/>
    <s v="B8960"/>
    <m/>
    <x v="0"/>
    <x v="25"/>
    <n v="3"/>
    <x v="1"/>
    <x v="2"/>
    <m/>
    <x v="5"/>
    <x v="24"/>
    <x v="1"/>
  </r>
  <r>
    <d v="2016-06-23T00:00:00"/>
    <s v="A3483053"/>
    <s v="B8960"/>
    <s v="YS"/>
    <x v="0"/>
    <x v="16"/>
    <n v="1"/>
    <x v="1"/>
    <x v="2"/>
    <m/>
    <x v="5"/>
    <x v="24"/>
    <x v="1"/>
  </r>
  <r>
    <d v="2016-06-23T00:00:00"/>
    <s v="A3483053"/>
    <s v="B8960"/>
    <s v="YS"/>
    <x v="0"/>
    <x v="24"/>
    <n v="2"/>
    <x v="1"/>
    <x v="2"/>
    <m/>
    <x v="5"/>
    <x v="24"/>
    <x v="1"/>
  </r>
  <r>
    <d v="2016-06-23T00:00:00"/>
    <s v="A3483053"/>
    <s v="B8960"/>
    <s v="YS"/>
    <x v="0"/>
    <x v="25"/>
    <n v="5"/>
    <x v="1"/>
    <x v="2"/>
    <m/>
    <x v="5"/>
    <x v="24"/>
    <x v="1"/>
  </r>
  <r>
    <d v="2016-06-23T00:00:00"/>
    <s v="A3483053"/>
    <s v="B8960"/>
    <s v="YS"/>
    <x v="0"/>
    <x v="3"/>
    <n v="1"/>
    <x v="1"/>
    <x v="2"/>
    <m/>
    <x v="5"/>
    <x v="24"/>
    <x v="1"/>
  </r>
  <r>
    <d v="2016-06-23T00:00:00"/>
    <s v="A3483053"/>
    <s v="B8960"/>
    <s v="YS"/>
    <x v="0"/>
    <x v="28"/>
    <n v="2"/>
    <x v="1"/>
    <x v="2"/>
    <m/>
    <x v="5"/>
    <x v="24"/>
    <x v="1"/>
  </r>
  <r>
    <d v="2016-06-23T00:00:00"/>
    <s v="A3481101"/>
    <s v="B8960"/>
    <s v="YS"/>
    <x v="0"/>
    <x v="16"/>
    <n v="2"/>
    <x v="1"/>
    <x v="2"/>
    <m/>
    <x v="5"/>
    <x v="24"/>
    <x v="1"/>
  </r>
  <r>
    <d v="2016-06-23T00:00:00"/>
    <s v="A3481101"/>
    <s v="B8960"/>
    <s v="YS"/>
    <x v="0"/>
    <x v="27"/>
    <n v="5"/>
    <x v="1"/>
    <x v="2"/>
    <m/>
    <x v="5"/>
    <x v="24"/>
    <x v="1"/>
  </r>
  <r>
    <d v="2016-06-23T00:00:00"/>
    <s v="A3481101"/>
    <s v="B8960"/>
    <s v="YS"/>
    <x v="0"/>
    <x v="24"/>
    <n v="1"/>
    <x v="1"/>
    <x v="2"/>
    <m/>
    <x v="5"/>
    <x v="24"/>
    <x v="1"/>
  </r>
  <r>
    <d v="2016-06-23T00:00:00"/>
    <s v="A3483928"/>
    <s v="B9604"/>
    <m/>
    <x v="0"/>
    <x v="16"/>
    <n v="3"/>
    <x v="1"/>
    <x v="2"/>
    <m/>
    <x v="5"/>
    <x v="24"/>
    <x v="1"/>
  </r>
  <r>
    <d v="2016-06-23T00:00:00"/>
    <s v="A3483983"/>
    <s v="B8960"/>
    <s v="Yuen"/>
    <x v="0"/>
    <x v="16"/>
    <n v="4"/>
    <x v="1"/>
    <x v="2"/>
    <m/>
    <x v="5"/>
    <x v="24"/>
    <x v="1"/>
  </r>
  <r>
    <d v="2016-06-23T00:00:00"/>
    <s v="A3483983"/>
    <s v="B8960"/>
    <s v="Yuen"/>
    <x v="0"/>
    <x v="31"/>
    <n v="1"/>
    <x v="1"/>
    <x v="2"/>
    <m/>
    <x v="5"/>
    <x v="24"/>
    <x v="1"/>
  </r>
  <r>
    <d v="2016-06-23T00:00:00"/>
    <s v="A3484582"/>
    <s v="B9604"/>
    <s v="Yuen"/>
    <x v="0"/>
    <x v="16"/>
    <n v="2"/>
    <x v="1"/>
    <x v="2"/>
    <m/>
    <x v="5"/>
    <x v="24"/>
    <x v="1"/>
  </r>
  <r>
    <d v="2016-06-23T00:00:00"/>
    <s v="A3484582"/>
    <s v="B9604"/>
    <s v="Yuen"/>
    <x v="0"/>
    <x v="29"/>
    <n v="1"/>
    <x v="1"/>
    <x v="2"/>
    <m/>
    <x v="5"/>
    <x v="24"/>
    <x v="1"/>
  </r>
  <r>
    <d v="2016-06-23T00:00:00"/>
    <s v="A3484365"/>
    <s v="B8025"/>
    <s v="YS"/>
    <x v="0"/>
    <x v="16"/>
    <n v="1"/>
    <x v="1"/>
    <x v="2"/>
    <m/>
    <x v="5"/>
    <x v="24"/>
    <x v="1"/>
  </r>
  <r>
    <d v="2016-06-23T00:00:00"/>
    <s v="A3484365"/>
    <s v="B8025"/>
    <s v="YS"/>
    <x v="0"/>
    <x v="25"/>
    <n v="3"/>
    <x v="1"/>
    <x v="2"/>
    <m/>
    <x v="5"/>
    <x v="24"/>
    <x v="1"/>
  </r>
  <r>
    <d v="2016-06-23T00:00:00"/>
    <s v="A3484365"/>
    <s v="B8025"/>
    <s v="YS"/>
    <x v="0"/>
    <x v="28"/>
    <n v="1"/>
    <x v="1"/>
    <x v="2"/>
    <m/>
    <x v="5"/>
    <x v="24"/>
    <x v="1"/>
  </r>
  <r>
    <d v="2016-06-23T00:00:00"/>
    <s v="A3484365"/>
    <s v="B8025"/>
    <s v="YS"/>
    <x v="0"/>
    <x v="31"/>
    <n v="1"/>
    <x v="1"/>
    <x v="2"/>
    <m/>
    <x v="5"/>
    <x v="24"/>
    <x v="1"/>
  </r>
  <r>
    <d v="2016-06-23T00:00:00"/>
    <s v="A3484358"/>
    <s v="B8025"/>
    <s v="YS"/>
    <x v="0"/>
    <x v="25"/>
    <n v="2"/>
    <x v="1"/>
    <x v="2"/>
    <m/>
    <x v="5"/>
    <x v="24"/>
    <x v="1"/>
  </r>
  <r>
    <d v="2016-06-23T00:00:00"/>
    <s v="A3484358"/>
    <s v="B8025"/>
    <s v="YS"/>
    <x v="0"/>
    <x v="3"/>
    <n v="1"/>
    <x v="1"/>
    <x v="2"/>
    <m/>
    <x v="5"/>
    <x v="24"/>
    <x v="1"/>
  </r>
  <r>
    <d v="2016-06-23T00:00:00"/>
    <s v="A3484575"/>
    <s v="B9604"/>
    <s v="YS"/>
    <x v="0"/>
    <x v="16"/>
    <n v="1"/>
    <x v="1"/>
    <x v="2"/>
    <m/>
    <x v="5"/>
    <x v="24"/>
    <x v="1"/>
  </r>
  <r>
    <d v="2016-06-23T00:00:00"/>
    <s v="A3484575"/>
    <s v="B9604"/>
    <s v="YS"/>
    <x v="0"/>
    <x v="3"/>
    <n v="1"/>
    <x v="1"/>
    <x v="2"/>
    <m/>
    <x v="5"/>
    <x v="24"/>
    <x v="1"/>
  </r>
  <r>
    <d v="2016-06-23T00:00:00"/>
    <s v="A3484575"/>
    <s v="B9604"/>
    <s v="YS"/>
    <x v="0"/>
    <x v="31"/>
    <n v="2"/>
    <x v="1"/>
    <x v="2"/>
    <m/>
    <x v="5"/>
    <x v="24"/>
    <x v="1"/>
  </r>
  <r>
    <d v="2016-06-23T00:00:00"/>
    <s v="A3484572"/>
    <s v="B9604"/>
    <s v="YS"/>
    <x v="0"/>
    <x v="16"/>
    <n v="1"/>
    <x v="1"/>
    <x v="2"/>
    <m/>
    <x v="5"/>
    <x v="24"/>
    <x v="1"/>
  </r>
  <r>
    <d v="2016-06-23T00:00:00"/>
    <s v="A3484572"/>
    <s v="B9604"/>
    <s v="YS"/>
    <x v="0"/>
    <x v="3"/>
    <n v="1"/>
    <x v="1"/>
    <x v="2"/>
    <m/>
    <x v="5"/>
    <x v="24"/>
    <x v="1"/>
  </r>
  <r>
    <d v="2016-06-23T00:00:00"/>
    <s v="A3484572"/>
    <s v="B9604"/>
    <s v="YS"/>
    <x v="0"/>
    <x v="31"/>
    <n v="1"/>
    <x v="1"/>
    <x v="2"/>
    <m/>
    <x v="5"/>
    <x v="24"/>
    <x v="1"/>
  </r>
  <r>
    <d v="2016-06-23T00:00:00"/>
    <s v="A3484576"/>
    <s v="B9604"/>
    <s v="YS"/>
    <x v="0"/>
    <x v="3"/>
    <n v="2"/>
    <x v="1"/>
    <x v="2"/>
    <m/>
    <x v="5"/>
    <x v="24"/>
    <x v="1"/>
  </r>
  <r>
    <d v="2016-06-23T00:00:00"/>
    <s v="A3484576"/>
    <s v="B9604"/>
    <s v="YS"/>
    <x v="0"/>
    <x v="31"/>
    <n v="1"/>
    <x v="1"/>
    <x v="2"/>
    <m/>
    <x v="5"/>
    <x v="24"/>
    <x v="1"/>
  </r>
  <r>
    <d v="2016-06-23T00:00:00"/>
    <s v="A3484578"/>
    <s v="B9604"/>
    <s v="XJ"/>
    <x v="0"/>
    <x v="16"/>
    <n v="1"/>
    <x v="1"/>
    <x v="2"/>
    <m/>
    <x v="5"/>
    <x v="24"/>
    <x v="1"/>
  </r>
  <r>
    <d v="2016-06-23T00:00:00"/>
    <s v="A3484578"/>
    <s v="B9604"/>
    <s v="XJ"/>
    <x v="0"/>
    <x v="3"/>
    <n v="1"/>
    <x v="1"/>
    <x v="2"/>
    <m/>
    <x v="5"/>
    <x v="24"/>
    <x v="1"/>
  </r>
  <r>
    <d v="2016-06-23T00:00:00"/>
    <s v="A3484748"/>
    <s v="B9604"/>
    <s v="XJ"/>
    <x v="0"/>
    <x v="16"/>
    <n v="1"/>
    <x v="1"/>
    <x v="2"/>
    <m/>
    <x v="5"/>
    <x v="24"/>
    <x v="1"/>
  </r>
  <r>
    <d v="2016-06-23T00:00:00"/>
    <s v="A3484748"/>
    <s v="B9604"/>
    <s v="XJ"/>
    <x v="0"/>
    <x v="3"/>
    <n v="1"/>
    <x v="1"/>
    <x v="2"/>
    <m/>
    <x v="5"/>
    <x v="24"/>
    <x v="1"/>
  </r>
  <r>
    <d v="2016-06-23T00:00:00"/>
    <s v="A3484749"/>
    <s v="B9604"/>
    <s v="XJ"/>
    <x v="0"/>
    <x v="16"/>
    <n v="1"/>
    <x v="1"/>
    <x v="2"/>
    <m/>
    <x v="5"/>
    <x v="24"/>
    <x v="1"/>
  </r>
  <r>
    <d v="2016-06-23T00:00:00"/>
    <s v="A3484749"/>
    <s v="B9604"/>
    <s v="XJ"/>
    <x v="0"/>
    <x v="28"/>
    <n v="2"/>
    <x v="1"/>
    <x v="2"/>
    <m/>
    <x v="5"/>
    <x v="24"/>
    <x v="1"/>
  </r>
  <r>
    <d v="2016-06-23T00:00:00"/>
    <s v="A3483061"/>
    <s v="B8960"/>
    <s v="YS"/>
    <x v="0"/>
    <x v="16"/>
    <n v="1"/>
    <x v="1"/>
    <x v="2"/>
    <m/>
    <x v="5"/>
    <x v="24"/>
    <x v="1"/>
  </r>
  <r>
    <d v="2016-06-23T00:00:00"/>
    <s v="A3483061"/>
    <s v="B8960"/>
    <s v="YS"/>
    <x v="0"/>
    <x v="24"/>
    <n v="1"/>
    <x v="1"/>
    <x v="2"/>
    <m/>
    <x v="5"/>
    <x v="24"/>
    <x v="1"/>
  </r>
  <r>
    <d v="2016-06-23T00:00:00"/>
    <s v="A3483061"/>
    <s v="B8960"/>
    <s v="YS"/>
    <x v="0"/>
    <x v="25"/>
    <n v="9"/>
    <x v="1"/>
    <x v="2"/>
    <m/>
    <x v="5"/>
    <x v="24"/>
    <x v="1"/>
  </r>
  <r>
    <d v="2016-06-23T00:00:00"/>
    <s v="A3483061"/>
    <s v="B8960"/>
    <s v="YS"/>
    <x v="0"/>
    <x v="3"/>
    <n v="1"/>
    <x v="1"/>
    <x v="2"/>
    <m/>
    <x v="5"/>
    <x v="24"/>
    <x v="1"/>
  </r>
  <r>
    <d v="2016-06-23T00:00:00"/>
    <s v="A3484031"/>
    <s v="B8960"/>
    <s v="XJ"/>
    <x v="0"/>
    <x v="16"/>
    <n v="2"/>
    <x v="1"/>
    <x v="2"/>
    <m/>
    <x v="5"/>
    <x v="24"/>
    <x v="1"/>
  </r>
  <r>
    <d v="2016-06-23T00:00:00"/>
    <s v="A3484031"/>
    <s v="B8960"/>
    <s v="XJ"/>
    <x v="0"/>
    <x v="25"/>
    <n v="4"/>
    <x v="1"/>
    <x v="2"/>
    <m/>
    <x v="5"/>
    <x v="24"/>
    <x v="1"/>
  </r>
  <r>
    <d v="2016-06-23T00:00:00"/>
    <s v="A3484031"/>
    <s v="B8960"/>
    <s v="XJ"/>
    <x v="0"/>
    <x v="28"/>
    <n v="2"/>
    <x v="1"/>
    <x v="2"/>
    <m/>
    <x v="5"/>
    <x v="24"/>
    <x v="1"/>
  </r>
  <r>
    <d v="2016-06-23T00:00:00"/>
    <s v="A3484360"/>
    <s v="B8025"/>
    <s v="XJ"/>
    <x v="0"/>
    <x v="16"/>
    <n v="1"/>
    <x v="1"/>
    <x v="2"/>
    <m/>
    <x v="5"/>
    <x v="24"/>
    <x v="1"/>
  </r>
  <r>
    <d v="2016-06-23T00:00:00"/>
    <s v="A3484360"/>
    <s v="B8025"/>
    <s v="XJ"/>
    <x v="0"/>
    <x v="25"/>
    <n v="2"/>
    <x v="1"/>
    <x v="2"/>
    <m/>
    <x v="5"/>
    <x v="24"/>
    <x v="1"/>
  </r>
  <r>
    <d v="2016-06-23T00:00:00"/>
    <s v="A3484360"/>
    <s v="B8025"/>
    <s v="XJ"/>
    <x v="0"/>
    <x v="28"/>
    <n v="6"/>
    <x v="1"/>
    <x v="2"/>
    <m/>
    <x v="5"/>
    <x v="24"/>
    <x v="1"/>
  </r>
  <r>
    <d v="2016-06-23T00:00:00"/>
    <s v="A3484360"/>
    <s v="B8025"/>
    <s v="XJ"/>
    <x v="0"/>
    <x v="31"/>
    <n v="1"/>
    <x v="1"/>
    <x v="2"/>
    <m/>
    <x v="5"/>
    <x v="24"/>
    <x v="1"/>
  </r>
  <r>
    <d v="2016-06-23T00:00:00"/>
    <s v="A3484106"/>
    <s v="B9604"/>
    <s v="XJ"/>
    <x v="0"/>
    <x v="25"/>
    <n v="1"/>
    <x v="1"/>
    <x v="2"/>
    <m/>
    <x v="5"/>
    <x v="24"/>
    <x v="1"/>
  </r>
  <r>
    <d v="2016-06-23T00:00:00"/>
    <s v="A3484106"/>
    <s v="B9604"/>
    <s v="XJ"/>
    <x v="0"/>
    <x v="28"/>
    <n v="2"/>
    <x v="1"/>
    <x v="2"/>
    <m/>
    <x v="5"/>
    <x v="24"/>
    <x v="1"/>
  </r>
  <r>
    <d v="2016-06-23T00:00:00"/>
    <s v="A3484179"/>
    <s v="B8099"/>
    <s v="XJ"/>
    <x v="0"/>
    <x v="16"/>
    <n v="3"/>
    <x v="1"/>
    <x v="2"/>
    <m/>
    <x v="5"/>
    <x v="24"/>
    <x v="1"/>
  </r>
  <r>
    <d v="2016-06-23T00:00:00"/>
    <s v="A3484179"/>
    <s v="B8099"/>
    <s v="XJ"/>
    <x v="0"/>
    <x v="28"/>
    <n v="1"/>
    <x v="1"/>
    <x v="2"/>
    <m/>
    <x v="5"/>
    <x v="24"/>
    <x v="1"/>
  </r>
  <r>
    <d v="2016-06-23T00:00:00"/>
    <s v="A3483610"/>
    <s v="B8099"/>
    <s v="XJ"/>
    <x v="0"/>
    <x v="3"/>
    <n v="1"/>
    <x v="1"/>
    <x v="2"/>
    <m/>
    <x v="5"/>
    <x v="24"/>
    <x v="1"/>
  </r>
  <r>
    <d v="2016-06-23T00:00:00"/>
    <s v="A3483610"/>
    <s v="B8099"/>
    <s v="XJ"/>
    <x v="0"/>
    <x v="28"/>
    <n v="1"/>
    <x v="1"/>
    <x v="2"/>
    <m/>
    <x v="5"/>
    <x v="24"/>
    <x v="1"/>
  </r>
  <r>
    <d v="2016-06-23T00:00:00"/>
    <s v="A3483500"/>
    <s v="B8099"/>
    <s v="XJ"/>
    <x v="0"/>
    <x v="16"/>
    <n v="1"/>
    <x v="1"/>
    <x v="2"/>
    <m/>
    <x v="5"/>
    <x v="24"/>
    <x v="1"/>
  </r>
  <r>
    <d v="2016-06-23T00:00:00"/>
    <s v="A3483500"/>
    <s v="B8099"/>
    <s v="XJ"/>
    <x v="0"/>
    <x v="3"/>
    <n v="1"/>
    <x v="1"/>
    <x v="2"/>
    <m/>
    <x v="5"/>
    <x v="24"/>
    <x v="1"/>
  </r>
  <r>
    <d v="2016-06-23T00:00:00"/>
    <s v="A3483500"/>
    <s v="B8099"/>
    <s v="XJ"/>
    <x v="0"/>
    <x v="28"/>
    <n v="1"/>
    <x v="1"/>
    <x v="2"/>
    <m/>
    <x v="5"/>
    <x v="24"/>
    <x v="1"/>
  </r>
  <r>
    <d v="2016-06-23T00:00:00"/>
    <s v="A3483500"/>
    <s v="B8099"/>
    <s v="XJ"/>
    <x v="0"/>
    <x v="31"/>
    <n v="1"/>
    <x v="1"/>
    <x v="2"/>
    <m/>
    <x v="5"/>
    <x v="24"/>
    <x v="1"/>
  </r>
  <r>
    <d v="2016-06-23T00:00:00"/>
    <s v="A3483608"/>
    <s v="B8099"/>
    <s v="XJ"/>
    <x v="0"/>
    <x v="16"/>
    <n v="1"/>
    <x v="1"/>
    <x v="2"/>
    <m/>
    <x v="5"/>
    <x v="24"/>
    <x v="1"/>
  </r>
  <r>
    <d v="2016-06-23T00:00:00"/>
    <s v="A3483608"/>
    <s v="B8099"/>
    <s v="XJ"/>
    <x v="0"/>
    <x v="25"/>
    <n v="1"/>
    <x v="1"/>
    <x v="2"/>
    <m/>
    <x v="5"/>
    <x v="24"/>
    <x v="1"/>
  </r>
  <r>
    <d v="2016-06-23T00:00:00"/>
    <s v="A3484650"/>
    <s v="B4301"/>
    <s v="XJ"/>
    <x v="0"/>
    <x v="25"/>
    <n v="1"/>
    <x v="1"/>
    <x v="2"/>
    <m/>
    <x v="5"/>
    <x v="24"/>
    <x v="1"/>
  </r>
  <r>
    <d v="2016-06-23T00:00:00"/>
    <s v="A3484650"/>
    <s v="B4301"/>
    <s v="XJ"/>
    <x v="0"/>
    <x v="28"/>
    <n v="1"/>
    <x v="1"/>
    <x v="2"/>
    <m/>
    <x v="5"/>
    <x v="24"/>
    <x v="1"/>
  </r>
  <r>
    <d v="2016-06-23T00:00:00"/>
    <s v="A3484679"/>
    <s v="B4310"/>
    <s v="XJ"/>
    <x v="0"/>
    <x v="16"/>
    <n v="1"/>
    <x v="1"/>
    <x v="2"/>
    <m/>
    <x v="5"/>
    <x v="24"/>
    <x v="1"/>
  </r>
  <r>
    <d v="2016-06-23T00:00:00"/>
    <s v="A3484679"/>
    <s v="B4310"/>
    <s v="XJ"/>
    <x v="0"/>
    <x v="25"/>
    <n v="1"/>
    <x v="1"/>
    <x v="2"/>
    <m/>
    <x v="5"/>
    <x v="24"/>
    <x v="1"/>
  </r>
  <r>
    <d v="2016-06-23T00:00:00"/>
    <s v="A3484683"/>
    <s v="B4310"/>
    <s v="XJ"/>
    <x v="0"/>
    <x v="16"/>
    <n v="2"/>
    <x v="1"/>
    <x v="2"/>
    <m/>
    <x v="5"/>
    <x v="24"/>
    <x v="1"/>
  </r>
  <r>
    <d v="2016-06-23T00:00:00"/>
    <s v="A3484370"/>
    <s v="B9607"/>
    <s v="XJ"/>
    <x v="0"/>
    <x v="25"/>
    <n v="1"/>
    <x v="1"/>
    <x v="2"/>
    <m/>
    <x v="5"/>
    <x v="24"/>
    <x v="1"/>
  </r>
  <r>
    <d v="2016-06-24T00:00:00"/>
    <s v="A3484465"/>
    <s v="B8025"/>
    <m/>
    <x v="0"/>
    <x v="16"/>
    <n v="3"/>
    <x v="1"/>
    <x v="2"/>
    <m/>
    <x v="5"/>
    <x v="24"/>
    <x v="1"/>
  </r>
  <r>
    <d v="2016-06-24T00:00:00"/>
    <s v="A3484465"/>
    <s v="B8025"/>
    <m/>
    <x v="0"/>
    <x v="25"/>
    <n v="1"/>
    <x v="1"/>
    <x v="2"/>
    <m/>
    <x v="5"/>
    <x v="24"/>
    <x v="1"/>
  </r>
  <r>
    <d v="2016-06-24T00:00:00"/>
    <s v="A3484359"/>
    <s v="B8025"/>
    <m/>
    <x v="0"/>
    <x v="16"/>
    <n v="2"/>
    <x v="1"/>
    <x v="2"/>
    <m/>
    <x v="5"/>
    <x v="24"/>
    <x v="1"/>
  </r>
  <r>
    <d v="2016-06-24T00:00:00"/>
    <s v="A3484359"/>
    <s v="B8025"/>
    <m/>
    <x v="0"/>
    <x v="27"/>
    <n v="1"/>
    <x v="1"/>
    <x v="2"/>
    <m/>
    <x v="5"/>
    <x v="24"/>
    <x v="1"/>
  </r>
  <r>
    <d v="2016-06-24T00:00:00"/>
    <s v="A3484359"/>
    <s v="B8025"/>
    <m/>
    <x v="0"/>
    <x v="24"/>
    <n v="1"/>
    <x v="1"/>
    <x v="2"/>
    <m/>
    <x v="5"/>
    <x v="24"/>
    <x v="1"/>
  </r>
  <r>
    <d v="2016-06-24T00:00:00"/>
    <s v="A3484359"/>
    <s v="B8025"/>
    <m/>
    <x v="0"/>
    <x v="25"/>
    <n v="2"/>
    <x v="1"/>
    <x v="2"/>
    <m/>
    <x v="5"/>
    <x v="24"/>
    <x v="1"/>
  </r>
  <r>
    <d v="2016-06-24T00:00:00"/>
    <s v="A3484105"/>
    <s v="B9604"/>
    <m/>
    <x v="0"/>
    <x v="16"/>
    <n v="1"/>
    <x v="1"/>
    <x v="2"/>
    <m/>
    <x v="5"/>
    <x v="24"/>
    <x v="1"/>
  </r>
  <r>
    <d v="2016-06-24T00:00:00"/>
    <s v="A3484105"/>
    <s v="B9604"/>
    <m/>
    <x v="0"/>
    <x v="3"/>
    <n v="2"/>
    <x v="1"/>
    <x v="2"/>
    <m/>
    <x v="5"/>
    <x v="24"/>
    <x v="1"/>
  </r>
  <r>
    <d v="2016-06-24T00:00:00"/>
    <s v="A3484105"/>
    <s v="B9604"/>
    <m/>
    <x v="0"/>
    <x v="29"/>
    <n v="1"/>
    <x v="1"/>
    <x v="2"/>
    <m/>
    <x v="5"/>
    <x v="24"/>
    <x v="1"/>
  </r>
  <r>
    <d v="2016-06-24T00:00:00"/>
    <s v="A3484314"/>
    <s v="B8029"/>
    <m/>
    <x v="0"/>
    <x v="16"/>
    <n v="3"/>
    <x v="1"/>
    <x v="2"/>
    <m/>
    <x v="5"/>
    <x v="24"/>
    <x v="1"/>
  </r>
  <r>
    <d v="2016-06-24T00:00:00"/>
    <s v="A3484577"/>
    <s v="B9604"/>
    <m/>
    <x v="0"/>
    <x v="3"/>
    <n v="1"/>
    <x v="1"/>
    <x v="2"/>
    <m/>
    <x v="5"/>
    <x v="24"/>
    <x v="1"/>
  </r>
  <r>
    <d v="2016-06-24T00:00:00"/>
    <s v="A3484114"/>
    <s v="B9604"/>
    <m/>
    <x v="0"/>
    <x v="16"/>
    <n v="1"/>
    <x v="1"/>
    <x v="2"/>
    <m/>
    <x v="5"/>
    <x v="24"/>
    <x v="1"/>
  </r>
  <r>
    <d v="2016-06-24T00:00:00"/>
    <s v="A3484588"/>
    <s v="B9604"/>
    <m/>
    <x v="0"/>
    <x v="16"/>
    <n v="2"/>
    <x v="1"/>
    <x v="2"/>
    <m/>
    <x v="5"/>
    <x v="24"/>
    <x v="1"/>
  </r>
  <r>
    <d v="2016-06-24T00:00:00"/>
    <s v="A3484588"/>
    <s v="B9604"/>
    <m/>
    <x v="0"/>
    <x v="25"/>
    <n v="2"/>
    <x v="1"/>
    <x v="2"/>
    <m/>
    <x v="5"/>
    <x v="24"/>
    <x v="1"/>
  </r>
  <r>
    <d v="2016-06-24T00:00:00"/>
    <s v="A3484922"/>
    <s v="B8029"/>
    <m/>
    <x v="0"/>
    <x v="24"/>
    <n v="1"/>
    <x v="1"/>
    <x v="2"/>
    <m/>
    <x v="5"/>
    <x v="24"/>
    <x v="1"/>
  </r>
  <r>
    <d v="2016-06-24T00:00:00"/>
    <s v="A3484267"/>
    <s v="B8960"/>
    <m/>
    <x v="0"/>
    <x v="16"/>
    <n v="6"/>
    <x v="1"/>
    <x v="2"/>
    <m/>
    <x v="5"/>
    <x v="24"/>
    <x v="1"/>
  </r>
  <r>
    <d v="2016-06-24T00:00:00"/>
    <s v="A3484267"/>
    <s v="B8960"/>
    <m/>
    <x v="0"/>
    <x v="25"/>
    <n v="1"/>
    <x v="1"/>
    <x v="2"/>
    <m/>
    <x v="5"/>
    <x v="24"/>
    <x v="1"/>
  </r>
  <r>
    <d v="2016-06-24T00:00:00"/>
    <s v="A3484267"/>
    <s v="B8960"/>
    <m/>
    <x v="0"/>
    <x v="3"/>
    <n v="2"/>
    <x v="1"/>
    <x v="2"/>
    <m/>
    <x v="5"/>
    <x v="24"/>
    <x v="1"/>
  </r>
  <r>
    <d v="2016-06-24T00:00:00"/>
    <s v="A3484267"/>
    <s v="B8960"/>
    <m/>
    <x v="0"/>
    <x v="28"/>
    <n v="2"/>
    <x v="1"/>
    <x v="2"/>
    <m/>
    <x v="5"/>
    <x v="24"/>
    <x v="1"/>
  </r>
  <r>
    <d v="2016-06-24T00:00:00"/>
    <s v="A3482224"/>
    <s v="B8960"/>
    <m/>
    <x v="0"/>
    <x v="16"/>
    <n v="1"/>
    <x v="1"/>
    <x v="2"/>
    <m/>
    <x v="5"/>
    <x v="24"/>
    <x v="1"/>
  </r>
  <r>
    <d v="2016-06-24T00:00:00"/>
    <s v="A3482224"/>
    <s v="B8960"/>
    <m/>
    <x v="0"/>
    <x v="24"/>
    <n v="1"/>
    <x v="1"/>
    <x v="2"/>
    <m/>
    <x v="5"/>
    <x v="24"/>
    <x v="1"/>
  </r>
  <r>
    <d v="2016-06-24T00:00:00"/>
    <s v="A3482224"/>
    <s v="B8960"/>
    <m/>
    <x v="0"/>
    <x v="25"/>
    <n v="3"/>
    <x v="1"/>
    <x v="2"/>
    <m/>
    <x v="5"/>
    <x v="24"/>
    <x v="1"/>
  </r>
  <r>
    <d v="2016-06-24T00:00:00"/>
    <s v="A3482224"/>
    <s v="B8960"/>
    <m/>
    <x v="0"/>
    <x v="3"/>
    <n v="1"/>
    <x v="1"/>
    <x v="2"/>
    <m/>
    <x v="5"/>
    <x v="24"/>
    <x v="1"/>
  </r>
  <r>
    <d v="2016-06-24T00:00:00"/>
    <s v="A3484994"/>
    <s v="B8091"/>
    <m/>
    <x v="0"/>
    <x v="16"/>
    <n v="2"/>
    <x v="1"/>
    <x v="2"/>
    <m/>
    <x v="5"/>
    <x v="24"/>
    <x v="1"/>
  </r>
  <r>
    <d v="2016-06-24T00:00:00"/>
    <s v="A3484750"/>
    <s v="B9604"/>
    <m/>
    <x v="0"/>
    <x v="24"/>
    <n v="1"/>
    <x v="1"/>
    <x v="2"/>
    <m/>
    <x v="5"/>
    <x v="24"/>
    <x v="1"/>
  </r>
  <r>
    <d v="2016-06-24T00:00:00"/>
    <s v="A3484579"/>
    <s v="B9604"/>
    <m/>
    <x v="0"/>
    <x v="16"/>
    <n v="4"/>
    <x v="1"/>
    <x v="2"/>
    <m/>
    <x v="5"/>
    <x v="24"/>
    <x v="1"/>
  </r>
  <r>
    <d v="2016-06-24T00:00:00"/>
    <s v="A3483936"/>
    <s v="B9604"/>
    <m/>
    <x v="0"/>
    <x v="16"/>
    <n v="1"/>
    <x v="1"/>
    <x v="2"/>
    <m/>
    <x v="5"/>
    <x v="24"/>
    <x v="1"/>
  </r>
  <r>
    <d v="2016-06-24T00:00:00"/>
    <s v="A3483449"/>
    <s v="B8967"/>
    <m/>
    <x v="0"/>
    <x v="16"/>
    <n v="2"/>
    <x v="1"/>
    <x v="2"/>
    <m/>
    <x v="5"/>
    <x v="24"/>
    <x v="1"/>
  </r>
  <r>
    <d v="2016-06-24T00:00:00"/>
    <s v="A3483449"/>
    <s v="B8967"/>
    <m/>
    <x v="0"/>
    <x v="25"/>
    <n v="3"/>
    <x v="1"/>
    <x v="2"/>
    <m/>
    <x v="5"/>
    <x v="24"/>
    <x v="1"/>
  </r>
  <r>
    <d v="2016-06-24T00:00:00"/>
    <s v="A3483449"/>
    <s v="B8967"/>
    <m/>
    <x v="0"/>
    <x v="3"/>
    <n v="1"/>
    <x v="1"/>
    <x v="2"/>
    <m/>
    <x v="5"/>
    <x v="24"/>
    <x v="1"/>
  </r>
  <r>
    <d v="2016-06-24T00:00:00"/>
    <s v="A3483449"/>
    <s v="B8967"/>
    <m/>
    <x v="0"/>
    <x v="28"/>
    <n v="1"/>
    <x v="1"/>
    <x v="2"/>
    <m/>
    <x v="5"/>
    <x v="24"/>
    <x v="1"/>
  </r>
  <r>
    <d v="2016-06-24T00:00:00"/>
    <s v="A3483449"/>
    <s v="B8967"/>
    <m/>
    <x v="0"/>
    <x v="31"/>
    <n v="1"/>
    <x v="1"/>
    <x v="2"/>
    <m/>
    <x v="5"/>
    <x v="24"/>
    <x v="1"/>
  </r>
  <r>
    <d v="2016-06-24T00:00:00"/>
    <s v="A3477538"/>
    <s v="B9604"/>
    <m/>
    <x v="0"/>
    <x v="3"/>
    <n v="1"/>
    <x v="1"/>
    <x v="2"/>
    <m/>
    <x v="5"/>
    <x v="24"/>
    <x v="1"/>
  </r>
  <r>
    <d v="2016-06-24T00:00:00"/>
    <s v="A3483935"/>
    <s v="B9604"/>
    <m/>
    <x v="0"/>
    <x v="16"/>
    <n v="2"/>
    <x v="1"/>
    <x v="2"/>
    <m/>
    <x v="5"/>
    <x v="24"/>
    <x v="1"/>
  </r>
  <r>
    <d v="2016-06-24T00:00:00"/>
    <s v="A3483935"/>
    <s v="B9604"/>
    <m/>
    <x v="0"/>
    <x v="3"/>
    <n v="1"/>
    <x v="1"/>
    <x v="2"/>
    <m/>
    <x v="5"/>
    <x v="24"/>
    <x v="1"/>
  </r>
  <r>
    <d v="2016-06-24T00:00:00"/>
    <s v="A3483935"/>
    <s v="B9604"/>
    <m/>
    <x v="0"/>
    <x v="28"/>
    <n v="1"/>
    <x v="1"/>
    <x v="2"/>
    <m/>
    <x v="5"/>
    <x v="24"/>
    <x v="1"/>
  </r>
  <r>
    <d v="2016-06-24T00:00:00"/>
    <s v="A3484300"/>
    <s v="B8029"/>
    <s v="Yuen"/>
    <x v="0"/>
    <x v="16"/>
    <n v="1"/>
    <x v="1"/>
    <x v="2"/>
    <m/>
    <x v="5"/>
    <x v="24"/>
    <x v="1"/>
  </r>
  <r>
    <d v="2016-06-24T00:00:00"/>
    <s v="A3482750"/>
    <s v="B8962"/>
    <s v="Yuen"/>
    <x v="0"/>
    <x v="16"/>
    <n v="7"/>
    <x v="1"/>
    <x v="2"/>
    <m/>
    <x v="5"/>
    <x v="24"/>
    <x v="1"/>
  </r>
  <r>
    <d v="2016-06-24T00:00:00"/>
    <s v="A3482750"/>
    <s v="B8962"/>
    <s v="Yuen"/>
    <x v="0"/>
    <x v="31"/>
    <n v="1"/>
    <x v="1"/>
    <x v="2"/>
    <m/>
    <x v="5"/>
    <x v="24"/>
    <x v="1"/>
  </r>
  <r>
    <d v="2016-06-24T00:00:00"/>
    <s v="A3484648"/>
    <s v="B4301"/>
    <s v="Yuen"/>
    <x v="0"/>
    <x v="24"/>
    <n v="1"/>
    <x v="1"/>
    <x v="2"/>
    <m/>
    <x v="5"/>
    <x v="24"/>
    <x v="1"/>
  </r>
  <r>
    <d v="2016-06-24T00:00:00"/>
    <s v="A3484680"/>
    <s v="B4310"/>
    <s v="Yuen"/>
    <x v="0"/>
    <x v="16"/>
    <n v="3"/>
    <x v="1"/>
    <x v="2"/>
    <m/>
    <x v="5"/>
    <x v="24"/>
    <x v="1"/>
  </r>
  <r>
    <d v="2016-06-24T00:00:00"/>
    <s v="A3484680"/>
    <s v="B4310"/>
    <s v="Yuen"/>
    <x v="0"/>
    <x v="25"/>
    <n v="1"/>
    <x v="1"/>
    <x v="2"/>
    <m/>
    <x v="5"/>
    <x v="24"/>
    <x v="1"/>
  </r>
  <r>
    <d v="2016-06-24T00:00:00"/>
    <s v="A3483605"/>
    <s v="B8099"/>
    <s v="Yuen"/>
    <x v="0"/>
    <x v="16"/>
    <n v="2"/>
    <x v="1"/>
    <x v="2"/>
    <m/>
    <x v="5"/>
    <x v="24"/>
    <x v="1"/>
  </r>
  <r>
    <d v="2016-06-24T00:00:00"/>
    <s v="A3483605"/>
    <s v="B8099"/>
    <s v="Yuen"/>
    <x v="0"/>
    <x v="28"/>
    <n v="1"/>
    <x v="1"/>
    <x v="2"/>
    <m/>
    <x v="5"/>
    <x v="24"/>
    <x v="1"/>
  </r>
  <r>
    <d v="2016-06-24T00:00:00"/>
    <s v="A3484651"/>
    <s v="B4301"/>
    <s v="Yuen"/>
    <x v="0"/>
    <x v="24"/>
    <n v="1"/>
    <x v="1"/>
    <x v="2"/>
    <m/>
    <x v="5"/>
    <x v="24"/>
    <x v="1"/>
  </r>
  <r>
    <d v="2016-06-24T00:00:00"/>
    <s v="A3484430"/>
    <s v="B9608"/>
    <s v="Yuen"/>
    <x v="0"/>
    <x v="16"/>
    <n v="1"/>
    <x v="1"/>
    <x v="2"/>
    <m/>
    <x v="5"/>
    <x v="24"/>
    <x v="1"/>
  </r>
  <r>
    <d v="2016-06-24T00:00:00"/>
    <s v="A3484430"/>
    <s v="B9608"/>
    <s v="Yuen"/>
    <x v="0"/>
    <x v="25"/>
    <n v="3"/>
    <x v="1"/>
    <x v="2"/>
    <m/>
    <x v="5"/>
    <x v="24"/>
    <x v="1"/>
  </r>
  <r>
    <d v="2016-06-24T00:00:00"/>
    <s v="A3484652"/>
    <s v="B4301"/>
    <s v="Yuen"/>
    <x v="0"/>
    <x v="16"/>
    <n v="1"/>
    <x v="1"/>
    <x v="2"/>
    <m/>
    <x v="5"/>
    <x v="24"/>
    <x v="1"/>
  </r>
  <r>
    <d v="2016-06-24T00:00:00"/>
    <s v="A3484584"/>
    <s v="B9604"/>
    <s v="YS"/>
    <x v="0"/>
    <x v="16"/>
    <n v="1"/>
    <x v="1"/>
    <x v="2"/>
    <m/>
    <x v="5"/>
    <x v="24"/>
    <x v="1"/>
  </r>
  <r>
    <d v="2016-06-24T00:00:00"/>
    <s v="A3485000"/>
    <s v="B8960"/>
    <s v="YS"/>
    <x v="0"/>
    <x v="25"/>
    <n v="5"/>
    <x v="1"/>
    <x v="2"/>
    <m/>
    <x v="5"/>
    <x v="24"/>
    <x v="1"/>
  </r>
  <r>
    <d v="2016-06-24T00:00:00"/>
    <s v="A3485000"/>
    <s v="B8960"/>
    <s v="YS"/>
    <x v="0"/>
    <x v="3"/>
    <n v="1"/>
    <x v="1"/>
    <x v="2"/>
    <m/>
    <x v="5"/>
    <x v="24"/>
    <x v="1"/>
  </r>
  <r>
    <d v="2016-06-24T00:00:00"/>
    <s v="A3485000"/>
    <s v="B8960"/>
    <s v="YS"/>
    <x v="0"/>
    <x v="28"/>
    <n v="1"/>
    <x v="1"/>
    <x v="2"/>
    <m/>
    <x v="5"/>
    <x v="24"/>
    <x v="1"/>
  </r>
  <r>
    <d v="2016-06-24T00:00:00"/>
    <s v="A3485135"/>
    <s v="B8960"/>
    <s v="YS"/>
    <x v="0"/>
    <x v="16"/>
    <n v="2"/>
    <x v="1"/>
    <x v="2"/>
    <m/>
    <x v="5"/>
    <x v="24"/>
    <x v="1"/>
  </r>
  <r>
    <d v="2016-06-24T00:00:00"/>
    <s v="A3485135"/>
    <s v="B8960"/>
    <s v="YS"/>
    <x v="0"/>
    <x v="27"/>
    <n v="1"/>
    <x v="1"/>
    <x v="2"/>
    <m/>
    <x v="5"/>
    <x v="24"/>
    <x v="1"/>
  </r>
  <r>
    <d v="2016-06-24T00:00:00"/>
    <s v="A3485135"/>
    <s v="B8960"/>
    <s v="YS"/>
    <x v="0"/>
    <x v="25"/>
    <n v="1"/>
    <x v="1"/>
    <x v="2"/>
    <m/>
    <x v="5"/>
    <x v="24"/>
    <x v="1"/>
  </r>
  <r>
    <d v="2016-06-24T00:00:00"/>
    <s v="A3485001"/>
    <s v="B8960"/>
    <s v="LT"/>
    <x v="0"/>
    <x v="16"/>
    <n v="5"/>
    <x v="1"/>
    <x v="2"/>
    <m/>
    <x v="5"/>
    <x v="24"/>
    <x v="1"/>
  </r>
  <r>
    <d v="2016-06-24T00:00:00"/>
    <s v="A3485001"/>
    <s v="B8960"/>
    <s v="LT"/>
    <x v="0"/>
    <x v="25"/>
    <n v="3"/>
    <x v="1"/>
    <x v="2"/>
    <m/>
    <x v="5"/>
    <x v="24"/>
    <x v="1"/>
  </r>
  <r>
    <d v="2016-06-24T00:00:00"/>
    <s v="A3485001"/>
    <s v="B8960"/>
    <s v="LT"/>
    <x v="0"/>
    <x v="28"/>
    <n v="1"/>
    <x v="1"/>
    <x v="2"/>
    <m/>
    <x v="5"/>
    <x v="24"/>
    <x v="1"/>
  </r>
  <r>
    <d v="2016-06-24T00:00:00"/>
    <s v="A3483984"/>
    <s v="B8960"/>
    <s v="LT"/>
    <x v="0"/>
    <x v="16"/>
    <n v="3"/>
    <x v="1"/>
    <x v="2"/>
    <m/>
    <x v="5"/>
    <x v="24"/>
    <x v="1"/>
  </r>
  <r>
    <d v="2016-06-24T00:00:00"/>
    <s v="A3483984"/>
    <s v="B8960"/>
    <s v="LT"/>
    <x v="0"/>
    <x v="27"/>
    <n v="4"/>
    <x v="1"/>
    <x v="2"/>
    <m/>
    <x v="5"/>
    <x v="24"/>
    <x v="1"/>
  </r>
  <r>
    <d v="2016-06-24T00:00:00"/>
    <s v="A3483984"/>
    <s v="B8960"/>
    <s v="LT"/>
    <x v="0"/>
    <x v="25"/>
    <n v="8"/>
    <x v="1"/>
    <x v="2"/>
    <m/>
    <x v="5"/>
    <x v="24"/>
    <x v="1"/>
  </r>
  <r>
    <d v="2016-06-24T00:00:00"/>
    <s v="A3484305"/>
    <s v="B8029"/>
    <s v="Yuen"/>
    <x v="0"/>
    <x v="25"/>
    <n v="1"/>
    <x v="1"/>
    <x v="2"/>
    <m/>
    <x v="5"/>
    <x v="24"/>
    <x v="1"/>
  </r>
  <r>
    <d v="2016-06-24T00:00:00"/>
    <s v="A3484997"/>
    <s v="B8091"/>
    <s v="Yuen"/>
    <x v="0"/>
    <x v="16"/>
    <n v="1"/>
    <x v="1"/>
    <x v="2"/>
    <m/>
    <x v="5"/>
    <x v="24"/>
    <x v="1"/>
  </r>
  <r>
    <d v="2016-06-24T00:00:00"/>
    <s v="A3484585"/>
    <s v="B9604"/>
    <s v="GW"/>
    <x v="0"/>
    <x v="16"/>
    <n v="1"/>
    <x v="1"/>
    <x v="2"/>
    <m/>
    <x v="5"/>
    <x v="24"/>
    <x v="1"/>
  </r>
  <r>
    <d v="2016-06-24T00:00:00"/>
    <s v="A3477534"/>
    <s v="B9604"/>
    <s v="Yuen"/>
    <x v="0"/>
    <x v="16"/>
    <n v="1"/>
    <x v="1"/>
    <x v="2"/>
    <m/>
    <x v="5"/>
    <x v="24"/>
    <x v="1"/>
  </r>
  <r>
    <d v="2016-06-24T00:00:00"/>
    <s v="A3484751"/>
    <s v="B9604"/>
    <s v="Yuen"/>
    <x v="0"/>
    <x v="16"/>
    <n v="2"/>
    <x v="1"/>
    <x v="2"/>
    <m/>
    <x v="5"/>
    <x v="24"/>
    <x v="1"/>
  </r>
  <r>
    <d v="2016-06-24T00:00:00"/>
    <s v="A3484751"/>
    <s v="B9604"/>
    <s v="Yuen"/>
    <x v="0"/>
    <x v="27"/>
    <n v="1"/>
    <x v="1"/>
    <x v="2"/>
    <m/>
    <x v="5"/>
    <x v="24"/>
    <x v="1"/>
  </r>
  <r>
    <d v="2016-06-24T00:00:00"/>
    <s v="A3484753"/>
    <s v="B9604"/>
    <s v="LT"/>
    <x v="0"/>
    <x v="16"/>
    <n v="3"/>
    <x v="1"/>
    <x v="2"/>
    <m/>
    <x v="5"/>
    <x v="24"/>
    <x v="1"/>
  </r>
  <r>
    <d v="2016-06-24T00:00:00"/>
    <s v="A3484753"/>
    <s v="B9604"/>
    <s v="LT"/>
    <x v="0"/>
    <x v="27"/>
    <n v="1"/>
    <x v="1"/>
    <x v="2"/>
    <m/>
    <x v="5"/>
    <x v="24"/>
    <x v="1"/>
  </r>
  <r>
    <d v="2016-06-24T00:00:00"/>
    <s v="A3484647"/>
    <s v="B8960"/>
    <s v="LT"/>
    <x v="0"/>
    <x v="16"/>
    <n v="1"/>
    <x v="1"/>
    <x v="2"/>
    <m/>
    <x v="5"/>
    <x v="24"/>
    <x v="1"/>
  </r>
  <r>
    <d v="2016-06-24T00:00:00"/>
    <s v="A3484573"/>
    <s v="B9604"/>
    <s v="LT"/>
    <x v="1"/>
    <x v="16"/>
    <n v="1"/>
    <x v="1"/>
    <x v="2"/>
    <m/>
    <x v="5"/>
    <x v="24"/>
    <x v="1"/>
  </r>
  <r>
    <d v="2016-06-24T00:00:00"/>
    <s v="A3484573"/>
    <s v="B9604"/>
    <s v="LT"/>
    <x v="0"/>
    <x v="16"/>
    <n v="1"/>
    <x v="1"/>
    <x v="2"/>
    <m/>
    <x v="5"/>
    <x v="24"/>
    <x v="1"/>
  </r>
  <r>
    <d v="2016-06-24T00:00:00"/>
    <s v="A3484573"/>
    <s v="B9604"/>
    <s v="LT"/>
    <x v="0"/>
    <x v="28"/>
    <n v="1"/>
    <x v="1"/>
    <x v="2"/>
    <m/>
    <x v="5"/>
    <x v="24"/>
    <x v="1"/>
  </r>
  <r>
    <d v="2016-06-24T00:00:00"/>
    <s v="A3484759"/>
    <s v="B9604"/>
    <s v="LT"/>
    <x v="0"/>
    <x v="16"/>
    <n v="4"/>
    <x v="1"/>
    <x v="2"/>
    <m/>
    <x v="5"/>
    <x v="24"/>
    <x v="1"/>
  </r>
  <r>
    <d v="2016-06-24T00:00:00"/>
    <s v="A3484754"/>
    <s v="B9604"/>
    <s v="LT"/>
    <x v="0"/>
    <x v="16"/>
    <n v="2"/>
    <x v="1"/>
    <x v="2"/>
    <m/>
    <x v="5"/>
    <x v="24"/>
    <x v="1"/>
  </r>
  <r>
    <d v="2016-06-24T00:00:00"/>
    <s v="A3484754"/>
    <s v="B9604"/>
    <s v="LT"/>
    <x v="0"/>
    <x v="28"/>
    <n v="2"/>
    <x v="1"/>
    <x v="2"/>
    <m/>
    <x v="5"/>
    <x v="24"/>
    <x v="1"/>
  </r>
  <r>
    <d v="2016-06-24T00:00:00"/>
    <s v="A3484754"/>
    <s v="B9604"/>
    <s v="LT"/>
    <x v="0"/>
    <x v="31"/>
    <n v="1"/>
    <x v="1"/>
    <x v="2"/>
    <m/>
    <x v="5"/>
    <x v="24"/>
    <x v="1"/>
  </r>
  <r>
    <d v="2016-06-24T00:00:00"/>
    <s v="A3483446"/>
    <s v="B8967"/>
    <s v="Yuen"/>
    <x v="0"/>
    <x v="28"/>
    <n v="1"/>
    <x v="1"/>
    <x v="2"/>
    <m/>
    <x v="5"/>
    <x v="24"/>
    <x v="1"/>
  </r>
  <r>
    <d v="2016-06-24T00:00:00"/>
    <s v="A3483446"/>
    <s v="B8967"/>
    <s v="Yuen"/>
    <x v="0"/>
    <x v="31"/>
    <n v="1"/>
    <x v="1"/>
    <x v="2"/>
    <m/>
    <x v="5"/>
    <x v="24"/>
    <x v="1"/>
  </r>
  <r>
    <d v="2016-06-24T00:00:00"/>
    <s v="A3484752"/>
    <s v="B9604"/>
    <s v="XJ"/>
    <x v="0"/>
    <x v="16"/>
    <n v="1"/>
    <x v="1"/>
    <x v="2"/>
    <m/>
    <x v="5"/>
    <x v="24"/>
    <x v="1"/>
  </r>
  <r>
    <d v="2016-06-24T00:00:00"/>
    <s v="A3484752"/>
    <s v="B9604"/>
    <s v="XJ"/>
    <x v="0"/>
    <x v="25"/>
    <n v="1"/>
    <x v="1"/>
    <x v="2"/>
    <m/>
    <x v="5"/>
    <x v="24"/>
    <x v="1"/>
  </r>
  <r>
    <d v="2016-06-24T00:00:00"/>
    <s v="A3484752"/>
    <s v="B9604"/>
    <s v="XJ"/>
    <x v="0"/>
    <x v="3"/>
    <n v="1"/>
    <x v="1"/>
    <x v="2"/>
    <m/>
    <x v="5"/>
    <x v="24"/>
    <x v="1"/>
  </r>
  <r>
    <d v="2016-06-24T00:00:00"/>
    <s v="A3484752"/>
    <s v="B9604"/>
    <s v="XJ"/>
    <x v="0"/>
    <x v="28"/>
    <n v="1"/>
    <x v="1"/>
    <x v="2"/>
    <m/>
    <x v="5"/>
    <x v="24"/>
    <x v="1"/>
  </r>
  <r>
    <d v="2016-06-24T00:00:00"/>
    <s v="A3484763"/>
    <s v="B9604"/>
    <s v="YS"/>
    <x v="0"/>
    <x v="16"/>
    <n v="1"/>
    <x v="1"/>
    <x v="2"/>
    <m/>
    <x v="5"/>
    <x v="24"/>
    <x v="1"/>
  </r>
  <r>
    <d v="2016-06-24T00:00:00"/>
    <s v="A3484763"/>
    <s v="B9604"/>
    <s v="YS"/>
    <x v="0"/>
    <x v="27"/>
    <n v="1"/>
    <x v="1"/>
    <x v="2"/>
    <m/>
    <x v="5"/>
    <x v="24"/>
    <x v="1"/>
  </r>
  <r>
    <d v="2016-06-24T00:00:00"/>
    <s v="A3484269"/>
    <s v="B8960"/>
    <s v="XJ"/>
    <x v="0"/>
    <x v="25"/>
    <n v="4"/>
    <x v="1"/>
    <x v="2"/>
    <m/>
    <x v="5"/>
    <x v="24"/>
    <x v="1"/>
  </r>
  <r>
    <d v="2016-06-24T00:00:00"/>
    <s v="A3484269"/>
    <s v="B8960"/>
    <s v="XJ"/>
    <x v="0"/>
    <x v="28"/>
    <n v="2"/>
    <x v="1"/>
    <x v="2"/>
    <m/>
    <x v="5"/>
    <x v="24"/>
    <x v="1"/>
  </r>
  <r>
    <d v="2016-06-24T00:00:00"/>
    <s v="A3485004"/>
    <s v="B8960"/>
    <s v="YS"/>
    <x v="0"/>
    <x v="16"/>
    <n v="1"/>
    <x v="1"/>
    <x v="2"/>
    <m/>
    <x v="5"/>
    <x v="24"/>
    <x v="1"/>
  </r>
  <r>
    <d v="2016-06-24T00:00:00"/>
    <s v="A3485004"/>
    <s v="B8960"/>
    <s v="YS"/>
    <x v="0"/>
    <x v="27"/>
    <n v="1"/>
    <x v="1"/>
    <x v="2"/>
    <m/>
    <x v="5"/>
    <x v="24"/>
    <x v="1"/>
  </r>
  <r>
    <d v="2016-06-24T00:00:00"/>
    <s v="A3485004"/>
    <s v="B8960"/>
    <s v="YS"/>
    <x v="0"/>
    <x v="25"/>
    <n v="1"/>
    <x v="1"/>
    <x v="2"/>
    <m/>
    <x v="5"/>
    <x v="24"/>
    <x v="1"/>
  </r>
  <r>
    <d v="2016-06-24T00:00:00"/>
    <s v="A3485004"/>
    <s v="B8960"/>
    <s v="YS"/>
    <x v="0"/>
    <x v="3"/>
    <n v="1"/>
    <x v="1"/>
    <x v="2"/>
    <m/>
    <x v="5"/>
    <x v="24"/>
    <x v="1"/>
  </r>
  <r>
    <d v="2016-06-24T00:00:00"/>
    <s v="A3485004"/>
    <s v="B8960"/>
    <s v="YS"/>
    <x v="0"/>
    <x v="28"/>
    <n v="2"/>
    <x v="1"/>
    <x v="2"/>
    <m/>
    <x v="5"/>
    <x v="24"/>
    <x v="1"/>
  </r>
  <r>
    <d v="2016-06-24T00:00:00"/>
    <s v="A3484266"/>
    <s v="B8960"/>
    <s v="XJ"/>
    <x v="0"/>
    <x v="16"/>
    <n v="2"/>
    <x v="1"/>
    <x v="2"/>
    <m/>
    <x v="5"/>
    <x v="24"/>
    <x v="1"/>
  </r>
  <r>
    <d v="2016-06-24T00:00:00"/>
    <s v="A3484266"/>
    <s v="B8960"/>
    <s v="XJ"/>
    <x v="0"/>
    <x v="27"/>
    <n v="1"/>
    <x v="1"/>
    <x v="2"/>
    <m/>
    <x v="5"/>
    <x v="24"/>
    <x v="1"/>
  </r>
  <r>
    <d v="2016-06-24T00:00:00"/>
    <s v="A3484266"/>
    <s v="B8960"/>
    <s v="XJ"/>
    <x v="0"/>
    <x v="25"/>
    <n v="5"/>
    <x v="1"/>
    <x v="2"/>
    <m/>
    <x v="5"/>
    <x v="24"/>
    <x v="1"/>
  </r>
  <r>
    <d v="2016-06-24T00:00:00"/>
    <s v="A3484266"/>
    <s v="B8960"/>
    <s v="XJ"/>
    <x v="0"/>
    <x v="3"/>
    <n v="1"/>
    <x v="1"/>
    <x v="2"/>
    <m/>
    <x v="5"/>
    <x v="24"/>
    <x v="1"/>
  </r>
  <r>
    <d v="2016-06-24T00:00:00"/>
    <s v="A3484266"/>
    <s v="B8960"/>
    <s v="XJ"/>
    <x v="0"/>
    <x v="28"/>
    <n v="4"/>
    <x v="1"/>
    <x v="2"/>
    <m/>
    <x v="5"/>
    <x v="24"/>
    <x v="1"/>
  </r>
  <r>
    <d v="2016-06-24T00:00:00"/>
    <s v="A3484266"/>
    <s v="B8960"/>
    <s v="XJ"/>
    <x v="0"/>
    <x v="31"/>
    <n v="4"/>
    <x v="1"/>
    <x v="2"/>
    <m/>
    <x v="5"/>
    <x v="24"/>
    <x v="1"/>
  </r>
  <r>
    <d v="2016-06-24T00:00:00"/>
    <s v="A3481103"/>
    <s v="B8960"/>
    <s v="XJ"/>
    <x v="0"/>
    <x v="16"/>
    <n v="2"/>
    <x v="1"/>
    <x v="2"/>
    <m/>
    <x v="5"/>
    <x v="24"/>
    <x v="1"/>
  </r>
  <r>
    <d v="2016-06-24T00:00:00"/>
    <s v="A3481103"/>
    <s v="B8960"/>
    <s v="XJ"/>
    <x v="0"/>
    <x v="27"/>
    <n v="3"/>
    <x v="1"/>
    <x v="2"/>
    <m/>
    <x v="5"/>
    <x v="24"/>
    <x v="1"/>
  </r>
  <r>
    <d v="2016-06-24T00:00:00"/>
    <s v="A3481103"/>
    <s v="B8960"/>
    <s v="XJ"/>
    <x v="0"/>
    <x v="28"/>
    <n v="2"/>
    <x v="1"/>
    <x v="2"/>
    <m/>
    <x v="5"/>
    <x v="24"/>
    <x v="1"/>
  </r>
  <r>
    <d v="2016-06-24T00:00:00"/>
    <s v="A3481103"/>
    <s v="B8960"/>
    <s v="XJ"/>
    <x v="0"/>
    <x v="31"/>
    <n v="7"/>
    <x v="1"/>
    <x v="2"/>
    <m/>
    <x v="5"/>
    <x v="24"/>
    <x v="1"/>
  </r>
  <r>
    <d v="2016-06-24T00:00:00"/>
    <s v="A3483452"/>
    <s v="B8967"/>
    <s v="YS"/>
    <x v="0"/>
    <x v="27"/>
    <n v="1"/>
    <x v="1"/>
    <x v="2"/>
    <m/>
    <x v="5"/>
    <x v="24"/>
    <x v="1"/>
  </r>
  <r>
    <d v="2016-06-24T00:00:00"/>
    <s v="A3483452"/>
    <s v="B8967"/>
    <s v="YS"/>
    <x v="0"/>
    <x v="25"/>
    <n v="2"/>
    <x v="1"/>
    <x v="2"/>
    <m/>
    <x v="5"/>
    <x v="24"/>
    <x v="1"/>
  </r>
  <r>
    <d v="2016-06-24T00:00:00"/>
    <s v="A3483452"/>
    <s v="B8967"/>
    <s v="YS"/>
    <x v="0"/>
    <x v="31"/>
    <n v="4"/>
    <x v="1"/>
    <x v="2"/>
    <m/>
    <x v="5"/>
    <x v="24"/>
    <x v="1"/>
  </r>
  <r>
    <d v="2016-06-24T00:00:00"/>
    <s v="A3481347"/>
    <s v="B8960"/>
    <s v="XJ"/>
    <x v="0"/>
    <x v="16"/>
    <n v="4"/>
    <x v="1"/>
    <x v="2"/>
    <m/>
    <x v="5"/>
    <x v="24"/>
    <x v="1"/>
  </r>
  <r>
    <d v="2016-06-24T00:00:00"/>
    <s v="A3481347"/>
    <s v="B8960"/>
    <s v="XJ"/>
    <x v="0"/>
    <x v="25"/>
    <n v="1"/>
    <x v="1"/>
    <x v="2"/>
    <m/>
    <x v="5"/>
    <x v="24"/>
    <x v="1"/>
  </r>
  <r>
    <d v="2016-06-24T00:00:00"/>
    <s v="A3481347"/>
    <s v="B8960"/>
    <s v="XJ"/>
    <x v="0"/>
    <x v="3"/>
    <n v="1"/>
    <x v="1"/>
    <x v="2"/>
    <m/>
    <x v="5"/>
    <x v="24"/>
    <x v="1"/>
  </r>
  <r>
    <d v="2016-06-24T00:00:00"/>
    <s v="A3481347"/>
    <s v="B8960"/>
    <s v="XJ"/>
    <x v="0"/>
    <x v="28"/>
    <n v="1"/>
    <x v="1"/>
    <x v="2"/>
    <m/>
    <x v="5"/>
    <x v="24"/>
    <x v="1"/>
  </r>
  <r>
    <d v="2016-06-24T00:00:00"/>
    <s v="A3481347"/>
    <s v="B8960"/>
    <s v="XJ"/>
    <x v="0"/>
    <x v="31"/>
    <n v="2"/>
    <x v="1"/>
    <x v="2"/>
    <m/>
    <x v="5"/>
    <x v="24"/>
    <x v="1"/>
  </r>
  <r>
    <d v="2016-06-24T00:00:00"/>
    <s v="A3484762"/>
    <s v="B9604"/>
    <s v="LT"/>
    <x v="0"/>
    <x v="16"/>
    <n v="2"/>
    <x v="1"/>
    <x v="2"/>
    <m/>
    <x v="5"/>
    <x v="24"/>
    <x v="1"/>
  </r>
  <r>
    <d v="2016-06-24T00:00:00"/>
    <s v="P3037276"/>
    <s v="AE24B"/>
    <s v="LT"/>
    <x v="0"/>
    <x v="16"/>
    <n v="1"/>
    <x v="1"/>
    <x v="2"/>
    <m/>
    <x v="5"/>
    <x v="24"/>
    <x v="1"/>
  </r>
  <r>
    <d v="2016-06-24T00:00:00"/>
    <s v="P3037276"/>
    <s v="AE24B"/>
    <s v="LT"/>
    <x v="0"/>
    <x v="25"/>
    <n v="11"/>
    <x v="1"/>
    <x v="2"/>
    <m/>
    <x v="5"/>
    <x v="24"/>
    <x v="1"/>
  </r>
  <r>
    <d v="2016-06-24T00:00:00"/>
    <s v="A3482749"/>
    <s v="B8962"/>
    <s v="XJ"/>
    <x v="0"/>
    <x v="16"/>
    <n v="3"/>
    <x v="1"/>
    <x v="2"/>
    <m/>
    <x v="5"/>
    <x v="24"/>
    <x v="1"/>
  </r>
  <r>
    <d v="2016-06-24T00:00:00"/>
    <s v="A3482749"/>
    <s v="B8962"/>
    <s v="XJ"/>
    <x v="0"/>
    <x v="28"/>
    <n v="2"/>
    <x v="1"/>
    <x v="2"/>
    <m/>
    <x v="5"/>
    <x v="24"/>
    <x v="1"/>
  </r>
  <r>
    <d v="2016-06-24T00:00:00"/>
    <s v="A3482749"/>
    <s v="B8962"/>
    <s v="XJ"/>
    <x v="0"/>
    <x v="31"/>
    <n v="3"/>
    <x v="1"/>
    <x v="2"/>
    <m/>
    <x v="5"/>
    <x v="24"/>
    <x v="1"/>
  </r>
  <r>
    <d v="2016-06-24T00:00:00"/>
    <s v="A3484998"/>
    <s v="B8091"/>
    <s v="LT"/>
    <x v="0"/>
    <x v="25"/>
    <n v="2"/>
    <x v="1"/>
    <x v="2"/>
    <m/>
    <x v="5"/>
    <x v="24"/>
    <x v="1"/>
  </r>
  <r>
    <d v="2016-06-24T00:00:00"/>
    <s v="A3483451"/>
    <s v="B8967"/>
    <s v="YS"/>
    <x v="0"/>
    <x v="16"/>
    <n v="3"/>
    <x v="1"/>
    <x v="2"/>
    <m/>
    <x v="5"/>
    <x v="24"/>
    <x v="1"/>
  </r>
  <r>
    <d v="2016-06-24T00:00:00"/>
    <s v="A3483451"/>
    <s v="B8967"/>
    <s v="YS"/>
    <x v="0"/>
    <x v="28"/>
    <n v="1"/>
    <x v="1"/>
    <x v="2"/>
    <m/>
    <x v="5"/>
    <x v="24"/>
    <x v="1"/>
  </r>
  <r>
    <d v="2016-06-24T00:00:00"/>
    <s v="A3477535"/>
    <s v="B9604"/>
    <s v="YS"/>
    <x v="0"/>
    <x v="16"/>
    <n v="2"/>
    <x v="1"/>
    <x v="2"/>
    <m/>
    <x v="5"/>
    <x v="24"/>
    <x v="1"/>
  </r>
  <r>
    <d v="2016-06-24T00:00:00"/>
    <s v="A3477535"/>
    <s v="B9604"/>
    <s v="YS"/>
    <x v="0"/>
    <x v="3"/>
    <n v="2"/>
    <x v="1"/>
    <x v="2"/>
    <m/>
    <x v="5"/>
    <x v="24"/>
    <x v="1"/>
  </r>
  <r>
    <d v="2016-06-24T00:00:00"/>
    <s v="A3477532"/>
    <s v="B9604"/>
    <s v="YS"/>
    <x v="0"/>
    <x v="16"/>
    <n v="1"/>
    <x v="1"/>
    <x v="2"/>
    <m/>
    <x v="5"/>
    <x v="24"/>
    <x v="1"/>
  </r>
  <r>
    <d v="2016-06-24T00:00:00"/>
    <s v="A3484756"/>
    <s v="B9604"/>
    <s v="YS"/>
    <x v="0"/>
    <x v="25"/>
    <n v="2"/>
    <x v="1"/>
    <x v="2"/>
    <m/>
    <x v="5"/>
    <x v="24"/>
    <x v="1"/>
  </r>
  <r>
    <d v="2016-06-24T00:00:00"/>
    <s v="A3485146"/>
    <s v="B8960"/>
    <s v="LT"/>
    <x v="0"/>
    <x v="16"/>
    <n v="2"/>
    <x v="1"/>
    <x v="2"/>
    <m/>
    <x v="5"/>
    <x v="24"/>
    <x v="1"/>
  </r>
  <r>
    <d v="2016-06-25T00:00:00"/>
    <s v="A3484583"/>
    <s v="B9604"/>
    <s v="YS"/>
    <x v="0"/>
    <x v="16"/>
    <n v="2"/>
    <x v="1"/>
    <x v="2"/>
    <m/>
    <x v="5"/>
    <x v="24"/>
    <x v="1"/>
  </r>
  <r>
    <d v="2016-06-25T00:00:00"/>
    <s v="A3484583"/>
    <s v="B9604"/>
    <s v="YS"/>
    <x v="0"/>
    <x v="25"/>
    <n v="1"/>
    <x v="1"/>
    <x v="2"/>
    <m/>
    <x v="5"/>
    <x v="24"/>
    <x v="1"/>
  </r>
  <r>
    <d v="2016-06-25T00:00:00"/>
    <s v="A3484583"/>
    <s v="B9604"/>
    <s v="YS"/>
    <x v="0"/>
    <x v="28"/>
    <n v="1"/>
    <x v="1"/>
    <x v="2"/>
    <m/>
    <x v="5"/>
    <x v="24"/>
    <x v="1"/>
  </r>
  <r>
    <d v="2016-06-25T00:00:00"/>
    <s v="A3484109"/>
    <s v="B9604"/>
    <s v="YS"/>
    <x v="0"/>
    <x v="16"/>
    <n v="3"/>
    <x v="1"/>
    <x v="2"/>
    <m/>
    <x v="5"/>
    <x v="24"/>
    <x v="1"/>
  </r>
  <r>
    <d v="2016-06-25T00:00:00"/>
    <s v="A3484274"/>
    <s v="B8960"/>
    <s v="YS"/>
    <x v="0"/>
    <x v="16"/>
    <n v="1"/>
    <x v="1"/>
    <x v="2"/>
    <m/>
    <x v="5"/>
    <x v="24"/>
    <x v="1"/>
  </r>
  <r>
    <d v="2016-06-25T00:00:00"/>
    <s v="A3484274"/>
    <s v="B8960"/>
    <s v="YS"/>
    <x v="0"/>
    <x v="25"/>
    <n v="1"/>
    <x v="1"/>
    <x v="2"/>
    <m/>
    <x v="5"/>
    <x v="24"/>
    <x v="1"/>
  </r>
  <r>
    <d v="2016-06-25T00:00:00"/>
    <s v="A3484274"/>
    <s v="B8960"/>
    <s v="YS"/>
    <x v="0"/>
    <x v="28"/>
    <n v="3"/>
    <x v="1"/>
    <x v="2"/>
    <m/>
    <x v="5"/>
    <x v="24"/>
    <x v="1"/>
  </r>
  <r>
    <d v="2016-06-25T00:00:00"/>
    <s v="A3484761"/>
    <s v="B9604"/>
    <s v="YS"/>
    <x v="0"/>
    <x v="16"/>
    <n v="2"/>
    <x v="1"/>
    <x v="2"/>
    <m/>
    <x v="5"/>
    <x v="24"/>
    <x v="1"/>
  </r>
  <r>
    <d v="2016-06-25T00:00:00"/>
    <s v="A3484761"/>
    <s v="B9604"/>
    <s v="YS"/>
    <x v="0"/>
    <x v="3"/>
    <n v="1"/>
    <x v="1"/>
    <x v="2"/>
    <m/>
    <x v="5"/>
    <x v="24"/>
    <x v="1"/>
  </r>
  <r>
    <d v="2016-06-25T00:00:00"/>
    <s v="A3484580"/>
    <s v="B9604"/>
    <s v="YS"/>
    <x v="0"/>
    <x v="16"/>
    <n v="2"/>
    <x v="1"/>
    <x v="2"/>
    <m/>
    <x v="5"/>
    <x v="24"/>
    <x v="1"/>
  </r>
  <r>
    <d v="2016-06-25T00:00:00"/>
    <s v="A3484580"/>
    <s v="B9604"/>
    <s v="YS"/>
    <x v="0"/>
    <x v="25"/>
    <n v="1"/>
    <x v="1"/>
    <x v="2"/>
    <m/>
    <x v="5"/>
    <x v="24"/>
    <x v="1"/>
  </r>
  <r>
    <d v="2016-06-25T00:00:00"/>
    <s v="A3477540"/>
    <s v="B9604"/>
    <s v="YS"/>
    <x v="0"/>
    <x v="16"/>
    <n v="3"/>
    <x v="1"/>
    <x v="2"/>
    <m/>
    <x v="5"/>
    <x v="24"/>
    <x v="1"/>
  </r>
  <r>
    <d v="2016-06-25T00:00:00"/>
    <s v="A3477540"/>
    <s v="B9604"/>
    <s v="YS"/>
    <x v="0"/>
    <x v="3"/>
    <n v="1"/>
    <x v="1"/>
    <x v="2"/>
    <m/>
    <x v="5"/>
    <x v="24"/>
    <x v="1"/>
  </r>
  <r>
    <d v="2016-06-25T00:00:00"/>
    <s v="A3485008"/>
    <s v="B8960"/>
    <s v="XJ"/>
    <x v="0"/>
    <x v="16"/>
    <n v="1"/>
    <x v="1"/>
    <x v="2"/>
    <m/>
    <x v="5"/>
    <x v="24"/>
    <x v="1"/>
  </r>
  <r>
    <d v="2016-06-25T00:00:00"/>
    <s v="A3485008"/>
    <s v="B8960"/>
    <s v="XJ"/>
    <x v="0"/>
    <x v="25"/>
    <n v="3"/>
    <x v="1"/>
    <x v="2"/>
    <m/>
    <x v="5"/>
    <x v="24"/>
    <x v="1"/>
  </r>
  <r>
    <d v="2016-06-25T00:00:00"/>
    <s v="A3485008"/>
    <s v="B8960"/>
    <s v="XJ"/>
    <x v="0"/>
    <x v="28"/>
    <n v="5"/>
    <x v="1"/>
    <x v="2"/>
    <m/>
    <x v="5"/>
    <x v="24"/>
    <x v="1"/>
  </r>
  <r>
    <d v="2016-06-25T00:00:00"/>
    <s v="A3485008"/>
    <s v="B8960"/>
    <s v="XJ"/>
    <x v="0"/>
    <x v="31"/>
    <n v="1"/>
    <x v="1"/>
    <x v="2"/>
    <m/>
    <x v="5"/>
    <x v="24"/>
    <x v="1"/>
  </r>
  <r>
    <d v="2016-06-25T00:00:00"/>
    <s v="A3481672"/>
    <s v="B8960"/>
    <s v="YS"/>
    <x v="0"/>
    <x v="16"/>
    <n v="1"/>
    <x v="1"/>
    <x v="2"/>
    <m/>
    <x v="5"/>
    <x v="24"/>
    <x v="1"/>
  </r>
  <r>
    <d v="2016-06-25T00:00:00"/>
    <s v="A3481672"/>
    <s v="B8960"/>
    <s v="YS"/>
    <x v="0"/>
    <x v="24"/>
    <n v="1"/>
    <x v="1"/>
    <x v="2"/>
    <m/>
    <x v="5"/>
    <x v="24"/>
    <x v="1"/>
  </r>
  <r>
    <d v="2016-06-25T00:00:00"/>
    <s v="A3481672"/>
    <s v="B8960"/>
    <s v="YS"/>
    <x v="0"/>
    <x v="25"/>
    <n v="1"/>
    <x v="1"/>
    <x v="2"/>
    <m/>
    <x v="5"/>
    <x v="24"/>
    <x v="1"/>
  </r>
  <r>
    <d v="2016-06-25T00:00:00"/>
    <s v="A3481672"/>
    <s v="B8960"/>
    <s v="YS"/>
    <x v="0"/>
    <x v="28"/>
    <n v="2"/>
    <x v="1"/>
    <x v="2"/>
    <m/>
    <x v="5"/>
    <x v="24"/>
    <x v="1"/>
  </r>
  <r>
    <d v="2016-06-25T00:00:00"/>
    <s v="A3481672"/>
    <s v="B8960"/>
    <s v="YS"/>
    <x v="0"/>
    <x v="31"/>
    <n v="1"/>
    <x v="1"/>
    <x v="2"/>
    <m/>
    <x v="5"/>
    <x v="24"/>
    <x v="1"/>
  </r>
  <r>
    <d v="2016-06-25T00:00:00"/>
    <s v="A3484270"/>
    <s v="B8960"/>
    <s v="YS"/>
    <x v="0"/>
    <x v="16"/>
    <n v="1"/>
    <x v="1"/>
    <x v="2"/>
    <m/>
    <x v="5"/>
    <x v="24"/>
    <x v="1"/>
  </r>
  <r>
    <d v="2016-06-25T00:00:00"/>
    <s v="A3484270"/>
    <s v="B8960"/>
    <s v="YS"/>
    <x v="0"/>
    <x v="28"/>
    <n v="4"/>
    <x v="1"/>
    <x v="2"/>
    <m/>
    <x v="5"/>
    <x v="24"/>
    <x v="1"/>
  </r>
  <r>
    <d v="2016-06-25T00:00:00"/>
    <s v="A3484270"/>
    <s v="B8960"/>
    <s v="YS"/>
    <x v="0"/>
    <x v="31"/>
    <n v="1"/>
    <x v="1"/>
    <x v="2"/>
    <m/>
    <x v="5"/>
    <x v="24"/>
    <x v="1"/>
  </r>
  <r>
    <d v="2016-06-25T00:00:00"/>
    <s v="A3484467"/>
    <s v="B8025"/>
    <s v="XJ"/>
    <x v="0"/>
    <x v="16"/>
    <n v="5"/>
    <x v="1"/>
    <x v="2"/>
    <m/>
    <x v="5"/>
    <x v="24"/>
    <x v="1"/>
  </r>
  <r>
    <d v="2016-06-25T00:00:00"/>
    <s v="A3484467"/>
    <s v="B8025"/>
    <s v="XJ"/>
    <x v="0"/>
    <x v="27"/>
    <n v="1"/>
    <x v="1"/>
    <x v="2"/>
    <m/>
    <x v="5"/>
    <x v="24"/>
    <x v="1"/>
  </r>
  <r>
    <d v="2016-06-25T00:00:00"/>
    <s v="A3484467"/>
    <s v="B8025"/>
    <s v="XJ"/>
    <x v="0"/>
    <x v="25"/>
    <n v="1"/>
    <x v="1"/>
    <x v="2"/>
    <m/>
    <x v="5"/>
    <x v="24"/>
    <x v="1"/>
  </r>
  <r>
    <d v="2016-06-25T00:00:00"/>
    <s v="A3484467"/>
    <s v="B8025"/>
    <s v="XJ"/>
    <x v="0"/>
    <x v="28"/>
    <n v="3"/>
    <x v="1"/>
    <x v="2"/>
    <m/>
    <x v="5"/>
    <x v="24"/>
    <x v="1"/>
  </r>
  <r>
    <d v="2016-06-25T00:00:00"/>
    <s v="A3485019"/>
    <s v="B4402"/>
    <s v="XJ"/>
    <x v="0"/>
    <x v="25"/>
    <n v="2"/>
    <x v="1"/>
    <x v="2"/>
    <m/>
    <x v="5"/>
    <x v="24"/>
    <x v="1"/>
  </r>
  <r>
    <d v="2016-06-25T00:00:00"/>
    <s v="A3485019"/>
    <s v="B4402"/>
    <s v="XJ"/>
    <x v="0"/>
    <x v="28"/>
    <n v="2"/>
    <x v="1"/>
    <x v="2"/>
    <m/>
    <x v="5"/>
    <x v="24"/>
    <x v="1"/>
  </r>
  <r>
    <d v="2016-06-25T00:00:00"/>
    <s v="A3485015"/>
    <s v="B4402"/>
    <s v="YS"/>
    <x v="0"/>
    <x v="16"/>
    <n v="1"/>
    <x v="1"/>
    <x v="2"/>
    <m/>
    <x v="5"/>
    <x v="24"/>
    <x v="1"/>
  </r>
  <r>
    <d v="2016-06-25T00:00:00"/>
    <s v="A3485015"/>
    <s v="B4402"/>
    <s v="YS"/>
    <x v="0"/>
    <x v="27"/>
    <n v="1"/>
    <x v="1"/>
    <x v="2"/>
    <m/>
    <x v="5"/>
    <x v="24"/>
    <x v="1"/>
  </r>
  <r>
    <d v="2016-06-25T00:00:00"/>
    <s v="A3485015"/>
    <s v="B4402"/>
    <s v="YS"/>
    <x v="0"/>
    <x v="25"/>
    <n v="3"/>
    <x v="1"/>
    <x v="2"/>
    <m/>
    <x v="5"/>
    <x v="24"/>
    <x v="1"/>
  </r>
  <r>
    <d v="2016-06-25T00:00:00"/>
    <s v="A3485015"/>
    <s v="B4402"/>
    <s v="YS"/>
    <x v="0"/>
    <x v="28"/>
    <n v="1"/>
    <x v="1"/>
    <x v="2"/>
    <m/>
    <x v="5"/>
    <x v="24"/>
    <x v="1"/>
  </r>
  <r>
    <d v="2016-06-25T00:00:00"/>
    <s v="A3485015"/>
    <s v="B4402"/>
    <s v="YS"/>
    <x v="0"/>
    <x v="31"/>
    <n v="2"/>
    <x v="1"/>
    <x v="2"/>
    <m/>
    <x v="5"/>
    <x v="24"/>
    <x v="1"/>
  </r>
  <r>
    <d v="2016-06-25T00:00:00"/>
    <s v="A3478094"/>
    <s v="B8099"/>
    <s v="YS"/>
    <x v="0"/>
    <x v="16"/>
    <n v="1"/>
    <x v="1"/>
    <x v="2"/>
    <m/>
    <x v="5"/>
    <x v="24"/>
    <x v="1"/>
  </r>
  <r>
    <d v="2016-06-25T00:00:00"/>
    <s v="A3478094"/>
    <s v="B8099"/>
    <s v="YS"/>
    <x v="0"/>
    <x v="28"/>
    <n v="1"/>
    <x v="1"/>
    <x v="2"/>
    <m/>
    <x v="5"/>
    <x v="24"/>
    <x v="1"/>
  </r>
  <r>
    <d v="2016-06-25T00:00:00"/>
    <s v="A3484268"/>
    <s v="B8960"/>
    <s v="XJ"/>
    <x v="0"/>
    <x v="16"/>
    <n v="3"/>
    <x v="1"/>
    <x v="2"/>
    <m/>
    <x v="5"/>
    <x v="24"/>
    <x v="1"/>
  </r>
  <r>
    <d v="2016-06-25T00:00:00"/>
    <s v="A3484268"/>
    <s v="B8960"/>
    <s v="XJ"/>
    <x v="0"/>
    <x v="25"/>
    <n v="1"/>
    <x v="1"/>
    <x v="2"/>
    <m/>
    <x v="5"/>
    <x v="24"/>
    <x v="1"/>
  </r>
  <r>
    <d v="2016-06-25T00:00:00"/>
    <s v="A3484268"/>
    <s v="B8960"/>
    <s v="XJ"/>
    <x v="0"/>
    <x v="3"/>
    <n v="1"/>
    <x v="1"/>
    <x v="2"/>
    <m/>
    <x v="5"/>
    <x v="24"/>
    <x v="1"/>
  </r>
  <r>
    <d v="2016-06-25T00:00:00"/>
    <s v="A3484268"/>
    <s v="B8960"/>
    <s v="XJ"/>
    <x v="0"/>
    <x v="28"/>
    <n v="1"/>
    <x v="1"/>
    <x v="2"/>
    <m/>
    <x v="5"/>
    <x v="24"/>
    <x v="1"/>
  </r>
  <r>
    <d v="2016-06-25T00:00:00"/>
    <s v="A3484268"/>
    <s v="B8960"/>
    <s v="XJ"/>
    <x v="0"/>
    <x v="31"/>
    <n v="2"/>
    <x v="1"/>
    <x v="2"/>
    <m/>
    <x v="5"/>
    <x v="24"/>
    <x v="1"/>
  </r>
  <r>
    <d v="2016-06-25T00:00:00"/>
    <s v="A3484463"/>
    <s v="B8025"/>
    <s v="XJ"/>
    <x v="0"/>
    <x v="16"/>
    <n v="1"/>
    <x v="1"/>
    <x v="2"/>
    <m/>
    <x v="5"/>
    <x v="24"/>
    <x v="1"/>
  </r>
  <r>
    <d v="2016-06-25T00:00:00"/>
    <s v="A3484463"/>
    <s v="B8025"/>
    <s v="XJ"/>
    <x v="0"/>
    <x v="25"/>
    <n v="5"/>
    <x v="1"/>
    <x v="2"/>
    <m/>
    <x v="5"/>
    <x v="24"/>
    <x v="1"/>
  </r>
  <r>
    <d v="2016-06-25T00:00:00"/>
    <s v="A3484366"/>
    <s v="B8025"/>
    <s v="XJ"/>
    <x v="0"/>
    <x v="16"/>
    <n v="3"/>
    <x v="1"/>
    <x v="2"/>
    <m/>
    <x v="5"/>
    <x v="24"/>
    <x v="1"/>
  </r>
  <r>
    <d v="2016-06-25T00:00:00"/>
    <s v="A3484366"/>
    <s v="B8025"/>
    <s v="XJ"/>
    <x v="0"/>
    <x v="25"/>
    <n v="3"/>
    <x v="1"/>
    <x v="2"/>
    <m/>
    <x v="5"/>
    <x v="24"/>
    <x v="1"/>
  </r>
  <r>
    <d v="2016-06-25T00:00:00"/>
    <s v="A3484366"/>
    <s v="B8025"/>
    <s v="XJ"/>
    <x v="0"/>
    <x v="31"/>
    <n v="1"/>
    <x v="1"/>
    <x v="2"/>
    <m/>
    <x v="5"/>
    <x v="24"/>
    <x v="1"/>
  </r>
  <r>
    <d v="2016-06-25T00:00:00"/>
    <s v="A3484271"/>
    <s v="B8960"/>
    <s v="XJ"/>
    <x v="0"/>
    <x v="16"/>
    <n v="1"/>
    <x v="1"/>
    <x v="2"/>
    <m/>
    <x v="5"/>
    <x v="24"/>
    <x v="1"/>
  </r>
  <r>
    <d v="2016-06-25T00:00:00"/>
    <s v="A3484271"/>
    <s v="B8960"/>
    <s v="XJ"/>
    <x v="0"/>
    <x v="25"/>
    <n v="3"/>
    <x v="1"/>
    <x v="2"/>
    <m/>
    <x v="5"/>
    <x v="24"/>
    <x v="1"/>
  </r>
  <r>
    <d v="2016-06-25T00:00:00"/>
    <s v="A3484271"/>
    <s v="B8960"/>
    <s v="XJ"/>
    <x v="0"/>
    <x v="28"/>
    <n v="2"/>
    <x v="1"/>
    <x v="2"/>
    <m/>
    <x v="5"/>
    <x v="24"/>
    <x v="1"/>
  </r>
  <r>
    <d v="2016-06-25T00:00:00"/>
    <s v="A3484271"/>
    <s v="B8960"/>
    <s v="XJ"/>
    <x v="0"/>
    <x v="31"/>
    <n v="1"/>
    <x v="1"/>
    <x v="2"/>
    <m/>
    <x v="5"/>
    <x v="24"/>
    <x v="1"/>
  </r>
  <r>
    <d v="2016-06-25T00:00:00"/>
    <s v="A3485006"/>
    <s v="B8960"/>
    <s v="XJ"/>
    <x v="0"/>
    <x v="16"/>
    <n v="4"/>
    <x v="1"/>
    <x v="2"/>
    <m/>
    <x v="5"/>
    <x v="24"/>
    <x v="1"/>
  </r>
  <r>
    <d v="2016-06-25T00:00:00"/>
    <s v="A3485006"/>
    <s v="B8960"/>
    <s v="XJ"/>
    <x v="0"/>
    <x v="27"/>
    <n v="2"/>
    <x v="1"/>
    <x v="2"/>
    <m/>
    <x v="5"/>
    <x v="24"/>
    <x v="1"/>
  </r>
  <r>
    <d v="2016-06-25T00:00:00"/>
    <s v="A3485006"/>
    <s v="B8960"/>
    <s v="XJ"/>
    <x v="0"/>
    <x v="25"/>
    <n v="5"/>
    <x v="1"/>
    <x v="2"/>
    <m/>
    <x v="5"/>
    <x v="24"/>
    <x v="1"/>
  </r>
  <r>
    <d v="2016-06-25T00:00:00"/>
    <s v="A3485006"/>
    <s v="B8960"/>
    <s v="XJ"/>
    <x v="0"/>
    <x v="3"/>
    <n v="1"/>
    <x v="1"/>
    <x v="2"/>
    <m/>
    <x v="5"/>
    <x v="24"/>
    <x v="1"/>
  </r>
  <r>
    <d v="2016-06-25T00:00:00"/>
    <s v="A3485006"/>
    <s v="B8960"/>
    <s v="XJ"/>
    <x v="0"/>
    <x v="28"/>
    <n v="3"/>
    <x v="1"/>
    <x v="2"/>
    <m/>
    <x v="5"/>
    <x v="24"/>
    <x v="1"/>
  </r>
  <r>
    <d v="2016-06-25T00:00:00"/>
    <s v="A3485601"/>
    <s v="B8967"/>
    <s v="XJ"/>
    <x v="0"/>
    <x v="16"/>
    <n v="2"/>
    <x v="1"/>
    <x v="2"/>
    <m/>
    <x v="5"/>
    <x v="24"/>
    <x v="1"/>
  </r>
  <r>
    <d v="2016-06-25T00:00:00"/>
    <s v="A3485601"/>
    <s v="B8967"/>
    <s v="XJ"/>
    <x v="0"/>
    <x v="27"/>
    <n v="1"/>
    <x v="1"/>
    <x v="2"/>
    <m/>
    <x v="5"/>
    <x v="24"/>
    <x v="1"/>
  </r>
  <r>
    <d v="2016-06-25T00:00:00"/>
    <s v="A3485601"/>
    <s v="B8967"/>
    <s v="XJ"/>
    <x v="0"/>
    <x v="25"/>
    <n v="6"/>
    <x v="1"/>
    <x v="2"/>
    <m/>
    <x v="5"/>
    <x v="24"/>
    <x v="1"/>
  </r>
  <r>
    <d v="2016-06-25T00:00:00"/>
    <s v="A3485601"/>
    <s v="B8967"/>
    <s v="XJ"/>
    <x v="0"/>
    <x v="28"/>
    <n v="3"/>
    <x v="1"/>
    <x v="2"/>
    <m/>
    <x v="5"/>
    <x v="24"/>
    <x v="1"/>
  </r>
  <r>
    <d v="2016-06-25T00:00:00"/>
    <s v="A3485601"/>
    <s v="B8967"/>
    <s v="XJ"/>
    <x v="0"/>
    <x v="31"/>
    <n v="3"/>
    <x v="1"/>
    <x v="2"/>
    <m/>
    <x v="5"/>
    <x v="24"/>
    <x v="1"/>
  </r>
  <r>
    <d v="2016-06-25T00:00:00"/>
    <s v="A3482752"/>
    <s v="B8962"/>
    <s v="XJ"/>
    <x v="0"/>
    <x v="25"/>
    <n v="3"/>
    <x v="1"/>
    <x v="2"/>
    <m/>
    <x v="5"/>
    <x v="24"/>
    <x v="1"/>
  </r>
  <r>
    <d v="2016-06-25T00:00:00"/>
    <s v="A3482752"/>
    <s v="B8962"/>
    <s v="XJ"/>
    <x v="0"/>
    <x v="28"/>
    <n v="2"/>
    <x v="1"/>
    <x v="2"/>
    <m/>
    <x v="5"/>
    <x v="24"/>
    <x v="1"/>
  </r>
  <r>
    <d v="2016-06-25T00:00:00"/>
    <s v="A3482752"/>
    <s v="B8962"/>
    <s v="XJ"/>
    <x v="0"/>
    <x v="31"/>
    <n v="2"/>
    <x v="1"/>
    <x v="2"/>
    <m/>
    <x v="5"/>
    <x v="24"/>
    <x v="1"/>
  </r>
  <r>
    <d v="2016-06-25T00:00:00"/>
    <s v="A3483447"/>
    <s v="B8967"/>
    <s v="YS"/>
    <x v="0"/>
    <x v="16"/>
    <n v="4"/>
    <x v="1"/>
    <x v="2"/>
    <m/>
    <x v="5"/>
    <x v="24"/>
    <x v="1"/>
  </r>
  <r>
    <d v="2016-06-25T00:00:00"/>
    <s v="A3483447"/>
    <s v="B8967"/>
    <s v="YS"/>
    <x v="0"/>
    <x v="25"/>
    <n v="2"/>
    <x v="1"/>
    <x v="2"/>
    <m/>
    <x v="5"/>
    <x v="24"/>
    <x v="1"/>
  </r>
  <r>
    <d v="2016-06-25T00:00:00"/>
    <s v="A3484272"/>
    <s v="B8960"/>
    <s v="YS"/>
    <x v="0"/>
    <x v="16"/>
    <n v="1"/>
    <x v="1"/>
    <x v="2"/>
    <m/>
    <x v="5"/>
    <x v="24"/>
    <x v="1"/>
  </r>
  <r>
    <d v="2016-06-25T00:00:00"/>
    <s v="A3484272"/>
    <s v="B8960"/>
    <s v="YS"/>
    <x v="0"/>
    <x v="27"/>
    <n v="1"/>
    <x v="1"/>
    <x v="2"/>
    <m/>
    <x v="5"/>
    <x v="24"/>
    <x v="1"/>
  </r>
  <r>
    <d v="2016-06-25T00:00:00"/>
    <s v="A3484272"/>
    <s v="B8960"/>
    <s v="YS"/>
    <x v="0"/>
    <x v="28"/>
    <n v="3"/>
    <x v="1"/>
    <x v="2"/>
    <m/>
    <x v="5"/>
    <x v="24"/>
    <x v="1"/>
  </r>
  <r>
    <d v="2016-06-25T00:00:00"/>
    <s v="A3484311"/>
    <s v="B8029"/>
    <s v="XJ"/>
    <x v="0"/>
    <x v="28"/>
    <n v="1"/>
    <x v="1"/>
    <x v="2"/>
    <m/>
    <x v="5"/>
    <x v="24"/>
    <x v="1"/>
  </r>
  <r>
    <d v="2016-06-25T00:00:00"/>
    <s v="A3484934"/>
    <s v="B8029"/>
    <s v="XJ"/>
    <x v="0"/>
    <x v="16"/>
    <n v="1"/>
    <x v="1"/>
    <x v="2"/>
    <m/>
    <x v="5"/>
    <x v="24"/>
    <x v="1"/>
  </r>
  <r>
    <d v="2016-06-25T00:00:00"/>
    <s v="A3484934"/>
    <s v="B8029"/>
    <s v="XJ"/>
    <x v="0"/>
    <x v="25"/>
    <n v="1"/>
    <x v="1"/>
    <x v="2"/>
    <m/>
    <x v="5"/>
    <x v="24"/>
    <x v="1"/>
  </r>
  <r>
    <d v="2016-06-25T00:00:00"/>
    <s v="A3484934"/>
    <s v="B8029"/>
    <s v="XJ"/>
    <x v="0"/>
    <x v="28"/>
    <n v="1"/>
    <x v="1"/>
    <x v="2"/>
    <m/>
    <x v="5"/>
    <x v="24"/>
    <x v="1"/>
  </r>
  <r>
    <d v="2016-06-25T00:00:00"/>
    <s v="A3484934"/>
    <s v="B8029"/>
    <s v="XJ"/>
    <x v="0"/>
    <x v="31"/>
    <n v="1"/>
    <x v="1"/>
    <x v="2"/>
    <m/>
    <x v="5"/>
    <x v="24"/>
    <x v="1"/>
  </r>
  <r>
    <d v="2016-06-25T00:00:00"/>
    <s v="A3483448"/>
    <s v="B8967"/>
    <s v="XJ"/>
    <x v="0"/>
    <x v="16"/>
    <n v="2"/>
    <x v="1"/>
    <x v="2"/>
    <m/>
    <x v="5"/>
    <x v="24"/>
    <x v="1"/>
  </r>
  <r>
    <d v="2016-06-25T00:00:00"/>
    <s v="A3483448"/>
    <s v="B8967"/>
    <s v="XJ"/>
    <x v="0"/>
    <x v="25"/>
    <n v="12"/>
    <x v="1"/>
    <x v="2"/>
    <m/>
    <x v="5"/>
    <x v="24"/>
    <x v="1"/>
  </r>
  <r>
    <d v="2016-06-25T00:00:00"/>
    <s v="A3483448"/>
    <s v="B8967"/>
    <s v="XJ"/>
    <x v="0"/>
    <x v="3"/>
    <n v="1"/>
    <x v="1"/>
    <x v="2"/>
    <m/>
    <x v="5"/>
    <x v="24"/>
    <x v="1"/>
  </r>
  <r>
    <d v="2016-06-25T00:00:00"/>
    <s v="A3483448"/>
    <s v="B8967"/>
    <s v="XJ"/>
    <x v="0"/>
    <x v="28"/>
    <n v="4"/>
    <x v="1"/>
    <x v="2"/>
    <m/>
    <x v="5"/>
    <x v="24"/>
    <x v="1"/>
  </r>
  <r>
    <d v="2016-06-25T00:00:00"/>
    <s v="A3483448"/>
    <s v="B8967"/>
    <s v="XJ"/>
    <x v="0"/>
    <x v="31"/>
    <n v="2"/>
    <x v="1"/>
    <x v="2"/>
    <m/>
    <x v="5"/>
    <x v="24"/>
    <x v="1"/>
  </r>
  <r>
    <d v="2016-06-25T00:00:00"/>
    <s v="A3484764"/>
    <s v="B9604"/>
    <s v="XJ"/>
    <x v="0"/>
    <x v="16"/>
    <n v="1"/>
    <x v="1"/>
    <x v="2"/>
    <m/>
    <x v="5"/>
    <x v="24"/>
    <x v="1"/>
  </r>
  <r>
    <d v="2016-06-25T00:00:00"/>
    <s v="A3477544"/>
    <s v="B9604"/>
    <s v="XJ"/>
    <x v="0"/>
    <x v="16"/>
    <n v="2"/>
    <x v="1"/>
    <x v="2"/>
    <m/>
    <x v="5"/>
    <x v="24"/>
    <x v="1"/>
  </r>
  <r>
    <d v="2016-06-25T00:00:00"/>
    <s v="A3477544"/>
    <s v="B9604"/>
    <s v="XJ"/>
    <x v="0"/>
    <x v="28"/>
    <n v="1"/>
    <x v="1"/>
    <x v="2"/>
    <m/>
    <x v="5"/>
    <x v="24"/>
    <x v="1"/>
  </r>
  <r>
    <d v="2016-06-25T00:00:00"/>
    <s v="A3483455"/>
    <s v="B8967"/>
    <s v="XJ"/>
    <x v="0"/>
    <x v="16"/>
    <n v="1"/>
    <x v="1"/>
    <x v="2"/>
    <m/>
    <x v="5"/>
    <x v="24"/>
    <x v="1"/>
  </r>
  <r>
    <d v="2016-06-25T00:00:00"/>
    <s v="A3483455"/>
    <s v="B8967"/>
    <s v="XJ"/>
    <x v="0"/>
    <x v="25"/>
    <n v="4"/>
    <x v="1"/>
    <x v="2"/>
    <m/>
    <x v="5"/>
    <x v="24"/>
    <x v="1"/>
  </r>
  <r>
    <d v="2016-06-25T00:00:00"/>
    <s v="A3483455"/>
    <s v="B8967"/>
    <s v="XJ"/>
    <x v="0"/>
    <x v="3"/>
    <n v="2"/>
    <x v="1"/>
    <x v="2"/>
    <m/>
    <x v="5"/>
    <x v="24"/>
    <x v="1"/>
  </r>
  <r>
    <d v="2016-06-25T00:00:00"/>
    <s v="A3483455"/>
    <s v="B8967"/>
    <s v="XJ"/>
    <x v="0"/>
    <x v="28"/>
    <n v="1"/>
    <x v="1"/>
    <x v="2"/>
    <m/>
    <x v="5"/>
    <x v="24"/>
    <x v="1"/>
  </r>
  <r>
    <d v="2016-06-25T00:00:00"/>
    <s v="A3483454"/>
    <s v="B8967"/>
    <s v="GW"/>
    <x v="0"/>
    <x v="16"/>
    <n v="2"/>
    <x v="1"/>
    <x v="2"/>
    <m/>
    <x v="5"/>
    <x v="24"/>
    <x v="1"/>
  </r>
  <r>
    <d v="2016-06-25T00:00:00"/>
    <s v="A3483454"/>
    <s v="B8967"/>
    <s v="GW"/>
    <x v="0"/>
    <x v="25"/>
    <n v="1"/>
    <x v="1"/>
    <x v="2"/>
    <m/>
    <x v="5"/>
    <x v="24"/>
    <x v="1"/>
  </r>
  <r>
    <d v="2016-06-25T00:00:00"/>
    <s v="A3483454"/>
    <s v="B8967"/>
    <s v="GW"/>
    <x v="0"/>
    <x v="28"/>
    <n v="1"/>
    <x v="1"/>
    <x v="2"/>
    <m/>
    <x v="5"/>
    <x v="24"/>
    <x v="1"/>
  </r>
  <r>
    <d v="2016-06-25T00:00:00"/>
    <s v="A3483064"/>
    <s v="B8960"/>
    <s v="GW"/>
    <x v="0"/>
    <x v="16"/>
    <n v="6"/>
    <x v="1"/>
    <x v="2"/>
    <m/>
    <x v="5"/>
    <x v="24"/>
    <x v="1"/>
  </r>
  <r>
    <d v="2016-06-25T00:00:00"/>
    <s v="A3483453"/>
    <s v="B8967"/>
    <s v="GW"/>
    <x v="0"/>
    <x v="16"/>
    <n v="1"/>
    <x v="1"/>
    <x v="2"/>
    <m/>
    <x v="5"/>
    <x v="24"/>
    <x v="1"/>
  </r>
  <r>
    <d v="2016-06-25T00:00:00"/>
    <s v="A3477531"/>
    <s v="B9604"/>
    <s v="GW"/>
    <x v="0"/>
    <x v="16"/>
    <n v="1"/>
    <x v="1"/>
    <x v="2"/>
    <m/>
    <x v="5"/>
    <x v="24"/>
    <x v="1"/>
  </r>
  <r>
    <d v="2016-06-25T00:00:00"/>
    <s v="A3484468"/>
    <s v="B8025"/>
    <s v="GW"/>
    <x v="0"/>
    <x v="16"/>
    <n v="5"/>
    <x v="1"/>
    <x v="2"/>
    <m/>
    <x v="5"/>
    <x v="24"/>
    <x v="1"/>
  </r>
  <r>
    <d v="2016-06-25T00:00:00"/>
    <s v="A3483611"/>
    <s v="B8099"/>
    <s v="GW"/>
    <x v="0"/>
    <x v="16"/>
    <n v="1"/>
    <x v="1"/>
    <x v="2"/>
    <m/>
    <x v="5"/>
    <x v="24"/>
    <x v="1"/>
  </r>
  <r>
    <d v="2016-06-25T00:00:00"/>
    <s v="A3483614"/>
    <s v="B8099"/>
    <s v="GW"/>
    <x v="0"/>
    <x v="16"/>
    <n v="1"/>
    <x v="1"/>
    <x v="2"/>
    <m/>
    <x v="5"/>
    <x v="24"/>
    <x v="1"/>
  </r>
  <r>
    <d v="2016-06-25T00:00:00"/>
    <s v="A3483614"/>
    <s v="B8099"/>
    <s v="GW"/>
    <x v="0"/>
    <x v="27"/>
    <n v="1"/>
    <x v="1"/>
    <x v="2"/>
    <m/>
    <x v="5"/>
    <x v="24"/>
    <x v="1"/>
  </r>
  <r>
    <d v="2016-06-25T00:00:00"/>
    <s v="A3484432"/>
    <s v="B9608"/>
    <s v="GW"/>
    <x v="0"/>
    <x v="16"/>
    <n v="1"/>
    <x v="1"/>
    <x v="2"/>
    <m/>
    <x v="5"/>
    <x v="24"/>
    <x v="1"/>
  </r>
  <r>
    <d v="2016-06-25T00:00:00"/>
    <s v="A3483501"/>
    <s v="B8099"/>
    <s v="GW"/>
    <x v="0"/>
    <x v="16"/>
    <n v="1"/>
    <x v="1"/>
    <x v="2"/>
    <m/>
    <x v="5"/>
    <x v="24"/>
    <x v="1"/>
  </r>
  <r>
    <d v="2016-06-25T00:00:00"/>
    <s v="A3483501"/>
    <s v="B8099"/>
    <s v="GW"/>
    <x v="0"/>
    <x v="27"/>
    <n v="1"/>
    <x v="1"/>
    <x v="2"/>
    <m/>
    <x v="5"/>
    <x v="24"/>
    <x v="1"/>
  </r>
  <r>
    <d v="2016-06-25T00:00:00"/>
    <s v="A3483524"/>
    <s v="B8088"/>
    <s v="GW"/>
    <x v="0"/>
    <x v="16"/>
    <n v="1"/>
    <x v="1"/>
    <x v="2"/>
    <m/>
    <x v="5"/>
    <x v="24"/>
    <x v="1"/>
  </r>
  <r>
    <d v="2016-06-25T00:00:00"/>
    <s v="A3484795"/>
    <s v="B4400"/>
    <s v="Yuen"/>
    <x v="0"/>
    <x v="27"/>
    <n v="1"/>
    <x v="1"/>
    <x v="2"/>
    <m/>
    <x v="5"/>
    <x v="24"/>
    <x v="1"/>
  </r>
  <r>
    <d v="2016-06-25T00:00:00"/>
    <s v="A3484796"/>
    <s v="B4400"/>
    <s v="Yuen"/>
    <x v="0"/>
    <x v="16"/>
    <n v="3"/>
    <x v="1"/>
    <x v="2"/>
    <m/>
    <x v="5"/>
    <x v="24"/>
    <x v="1"/>
  </r>
  <r>
    <d v="2016-06-25T00:00:00"/>
    <s v="A3484187"/>
    <s v="B8099"/>
    <s v="Yuen"/>
    <x v="0"/>
    <x v="16"/>
    <n v="2"/>
    <x v="1"/>
    <x v="2"/>
    <m/>
    <x v="5"/>
    <x v="24"/>
    <x v="1"/>
  </r>
  <r>
    <d v="2016-06-25T00:00:00"/>
    <s v="A3484181"/>
    <s v="B8099"/>
    <s v="Yuen"/>
    <x v="0"/>
    <x v="16"/>
    <n v="2"/>
    <x v="1"/>
    <x v="2"/>
    <m/>
    <x v="5"/>
    <x v="24"/>
    <x v="1"/>
  </r>
  <r>
    <d v="2016-06-25T00:00:00"/>
    <s v="A3484181"/>
    <s v="B8099"/>
    <s v="Yuen"/>
    <x v="0"/>
    <x v="27"/>
    <n v="1"/>
    <x v="1"/>
    <x v="2"/>
    <m/>
    <x v="5"/>
    <x v="24"/>
    <x v="1"/>
  </r>
  <r>
    <d v="2016-06-25T00:00:00"/>
    <s v="A3484190"/>
    <s v="B8099"/>
    <s v="Yuen"/>
    <x v="0"/>
    <x v="16"/>
    <n v="4"/>
    <x v="1"/>
    <x v="2"/>
    <m/>
    <x v="5"/>
    <x v="24"/>
    <x v="1"/>
  </r>
  <r>
    <d v="2016-06-25T00:00:00"/>
    <s v="A3484375"/>
    <s v="B9607"/>
    <s v="GW"/>
    <x v="0"/>
    <x v="16"/>
    <n v="2"/>
    <x v="1"/>
    <x v="2"/>
    <m/>
    <x v="5"/>
    <x v="24"/>
    <x v="1"/>
  </r>
  <r>
    <d v="2016-06-25T00:00:00"/>
    <s v="A3484375"/>
    <s v="B9607"/>
    <s v="GW"/>
    <x v="0"/>
    <x v="27"/>
    <n v="1"/>
    <x v="1"/>
    <x v="2"/>
    <m/>
    <x v="5"/>
    <x v="24"/>
    <x v="1"/>
  </r>
  <r>
    <d v="2016-06-25T00:00:00"/>
    <s v="A3484431"/>
    <s v="B9608"/>
    <s v="GW"/>
    <x v="0"/>
    <x v="16"/>
    <n v="2"/>
    <x v="1"/>
    <x v="2"/>
    <m/>
    <x v="5"/>
    <x v="24"/>
    <x v="1"/>
  </r>
  <r>
    <d v="2016-06-25T00:00:00"/>
    <s v="A3484184"/>
    <s v="B8099"/>
    <s v="Yuen"/>
    <x v="0"/>
    <x v="25"/>
    <n v="1"/>
    <x v="1"/>
    <x v="2"/>
    <m/>
    <x v="5"/>
    <x v="24"/>
    <x v="1"/>
  </r>
  <r>
    <d v="2016-06-25T00:00:00"/>
    <s v="A3484183"/>
    <s v="B8099"/>
    <s v="YS"/>
    <x v="0"/>
    <x v="16"/>
    <n v="1"/>
    <x v="1"/>
    <x v="2"/>
    <m/>
    <x v="5"/>
    <x v="24"/>
    <x v="1"/>
  </r>
  <r>
    <d v="2016-06-25T00:00:00"/>
    <s v="A3484183"/>
    <s v="B8099"/>
    <s v="YS"/>
    <x v="0"/>
    <x v="27"/>
    <n v="1"/>
    <x v="1"/>
    <x v="2"/>
    <m/>
    <x v="5"/>
    <x v="24"/>
    <x v="1"/>
  </r>
  <r>
    <d v="2016-06-25T00:00:00"/>
    <s v="A3484183"/>
    <s v="B8099"/>
    <s v="YS"/>
    <x v="0"/>
    <x v="25"/>
    <n v="2"/>
    <x v="1"/>
    <x v="2"/>
    <m/>
    <x v="5"/>
    <x v="24"/>
    <x v="1"/>
  </r>
  <r>
    <d v="2016-06-25T00:00:00"/>
    <s v="A3484183"/>
    <s v="B8099"/>
    <s v="YS"/>
    <x v="0"/>
    <x v="3"/>
    <n v="3"/>
    <x v="1"/>
    <x v="2"/>
    <m/>
    <x v="5"/>
    <x v="24"/>
    <x v="1"/>
  </r>
  <r>
    <d v="2016-06-25T00:00:00"/>
    <s v="A3484797"/>
    <s v="B4400"/>
    <s v="YS"/>
    <x v="0"/>
    <x v="16"/>
    <n v="3"/>
    <x v="1"/>
    <x v="2"/>
    <m/>
    <x v="5"/>
    <x v="24"/>
    <x v="1"/>
  </r>
  <r>
    <d v="2016-06-25T00:00:00"/>
    <s v="A3484797"/>
    <s v="B4400"/>
    <s v="YS"/>
    <x v="0"/>
    <x v="27"/>
    <n v="1"/>
    <x v="1"/>
    <x v="2"/>
    <m/>
    <x v="5"/>
    <x v="24"/>
    <x v="1"/>
  </r>
  <r>
    <d v="2016-06-25T00:00:00"/>
    <s v="A3484797"/>
    <s v="B4400"/>
    <s v="YS"/>
    <x v="0"/>
    <x v="24"/>
    <n v="1"/>
    <x v="1"/>
    <x v="2"/>
    <m/>
    <x v="5"/>
    <x v="24"/>
    <x v="1"/>
  </r>
  <r>
    <d v="2016-06-25T00:00:00"/>
    <s v="A3484797"/>
    <s v="B4400"/>
    <s v="YS"/>
    <x v="0"/>
    <x v="3"/>
    <n v="1"/>
    <x v="1"/>
    <x v="2"/>
    <m/>
    <x v="5"/>
    <x v="24"/>
    <x v="1"/>
  </r>
  <r>
    <d v="2016-06-25T00:00:00"/>
    <s v="A3483498"/>
    <s v="B8099"/>
    <s v="YS"/>
    <x v="0"/>
    <x v="16"/>
    <n v="1"/>
    <x v="1"/>
    <x v="2"/>
    <m/>
    <x v="5"/>
    <x v="24"/>
    <x v="1"/>
  </r>
  <r>
    <d v="2016-06-25T00:00:00"/>
    <s v="A3484177"/>
    <s v="B8099"/>
    <s v="YS"/>
    <x v="0"/>
    <x v="16"/>
    <n v="2"/>
    <x v="1"/>
    <x v="2"/>
    <m/>
    <x v="5"/>
    <x v="24"/>
    <x v="1"/>
  </r>
  <r>
    <d v="2016-06-25T00:00:00"/>
    <s v="A3484297"/>
    <s v="B8029"/>
    <s v="GW"/>
    <x v="0"/>
    <x v="16"/>
    <n v="1"/>
    <x v="1"/>
    <x v="2"/>
    <m/>
    <x v="5"/>
    <x v="24"/>
    <x v="1"/>
  </r>
  <r>
    <d v="2016-06-25T00:00:00"/>
    <s v="A3484297"/>
    <s v="B8029"/>
    <s v="GW"/>
    <x v="0"/>
    <x v="28"/>
    <n v="1"/>
    <x v="1"/>
    <x v="2"/>
    <m/>
    <x v="5"/>
    <x v="24"/>
    <x v="1"/>
  </r>
  <r>
    <d v="2016-06-25T00:00:00"/>
    <s v="A3477537"/>
    <s v="B9604"/>
    <s v="GW"/>
    <x v="0"/>
    <x v="16"/>
    <n v="1"/>
    <x v="1"/>
    <x v="2"/>
    <m/>
    <x v="5"/>
    <x v="24"/>
    <x v="1"/>
  </r>
  <r>
    <d v="2016-06-25T00:00:00"/>
    <s v="A3484469"/>
    <s v="B8025"/>
    <s v="Yuen"/>
    <x v="0"/>
    <x v="16"/>
    <n v="1"/>
    <x v="1"/>
    <x v="2"/>
    <m/>
    <x v="5"/>
    <x v="24"/>
    <x v="1"/>
  </r>
  <r>
    <d v="2016-06-25T00:00:00"/>
    <s v="A3484469"/>
    <s v="B8025"/>
    <s v="Yuen"/>
    <x v="0"/>
    <x v="3"/>
    <n v="1"/>
    <x v="1"/>
    <x v="2"/>
    <m/>
    <x v="5"/>
    <x v="24"/>
    <x v="1"/>
  </r>
  <r>
    <d v="2016-06-25T00:00:00"/>
    <s v="A3484367"/>
    <s v="B8025"/>
    <s v="Yuen"/>
    <x v="0"/>
    <x v="16"/>
    <n v="1"/>
    <x v="1"/>
    <x v="2"/>
    <m/>
    <x v="5"/>
    <x v="24"/>
    <x v="1"/>
  </r>
  <r>
    <d v="2016-06-25T00:00:00"/>
    <s v="A3484102"/>
    <s v="B9604"/>
    <s v="Yuen"/>
    <x v="0"/>
    <x v="16"/>
    <n v="3"/>
    <x v="1"/>
    <x v="2"/>
    <m/>
    <x v="5"/>
    <x v="24"/>
    <x v="1"/>
  </r>
  <r>
    <d v="2016-06-25T00:00:00"/>
    <s v="A3484363"/>
    <s v="B8025"/>
    <s v="Yuen"/>
    <x v="0"/>
    <x v="16"/>
    <n v="1"/>
    <x v="1"/>
    <x v="2"/>
    <m/>
    <x v="5"/>
    <x v="24"/>
    <x v="1"/>
  </r>
  <r>
    <d v="2016-06-25T00:00:00"/>
    <s v="A3484363"/>
    <s v="B8025"/>
    <s v="Yuen"/>
    <x v="0"/>
    <x v="27"/>
    <n v="1"/>
    <x v="1"/>
    <x v="2"/>
    <m/>
    <x v="5"/>
    <x v="24"/>
    <x v="1"/>
  </r>
  <r>
    <d v="2016-06-25T00:00:00"/>
    <s v="A3484765"/>
    <s v="B9604"/>
    <s v="YS"/>
    <x v="0"/>
    <x v="16"/>
    <n v="1"/>
    <x v="1"/>
    <x v="2"/>
    <m/>
    <x v="5"/>
    <x v="24"/>
    <x v="1"/>
  </r>
  <r>
    <d v="2016-06-25T00:00:00"/>
    <s v="A3482753"/>
    <s v="B8962"/>
    <s v="YS"/>
    <x v="0"/>
    <x v="16"/>
    <n v="1"/>
    <x v="1"/>
    <x v="2"/>
    <m/>
    <x v="5"/>
    <x v="24"/>
    <x v="1"/>
  </r>
  <r>
    <d v="2016-06-25T00:00:00"/>
    <s v="A3482753"/>
    <s v="B8962"/>
    <s v="YS"/>
    <x v="0"/>
    <x v="25"/>
    <n v="2"/>
    <x v="1"/>
    <x v="2"/>
    <m/>
    <x v="5"/>
    <x v="24"/>
    <x v="1"/>
  </r>
  <r>
    <d v="2016-06-25T00:00:00"/>
    <s v="A3482753"/>
    <s v="B8962"/>
    <s v="YS"/>
    <x v="0"/>
    <x v="3"/>
    <n v="1"/>
    <x v="1"/>
    <x v="2"/>
    <m/>
    <x v="5"/>
    <x v="24"/>
    <x v="1"/>
  </r>
  <r>
    <d v="2016-06-25T00:00:00"/>
    <s v="A3482754"/>
    <s v="B8962"/>
    <s v="GW"/>
    <x v="0"/>
    <x v="16"/>
    <n v="4"/>
    <x v="1"/>
    <x v="2"/>
    <m/>
    <x v="5"/>
    <x v="24"/>
    <x v="1"/>
  </r>
  <r>
    <d v="2016-06-25T00:00:00"/>
    <s v="A3484925"/>
    <s v="B8029"/>
    <s v="YS"/>
    <x v="0"/>
    <x v="3"/>
    <n v="1"/>
    <x v="1"/>
    <x v="2"/>
    <m/>
    <x v="5"/>
    <x v="24"/>
    <x v="1"/>
  </r>
  <r>
    <d v="2016-06-25T00:00:00"/>
    <s v="A3484925"/>
    <s v="B8029"/>
    <s v="YS"/>
    <x v="0"/>
    <x v="31"/>
    <n v="1"/>
    <x v="1"/>
    <x v="2"/>
    <m/>
    <x v="5"/>
    <x v="24"/>
    <x v="1"/>
  </r>
  <r>
    <d v="2016-06-25T00:00:00"/>
    <s v="A3484461"/>
    <s v="B8025"/>
    <s v="YS"/>
    <x v="0"/>
    <x v="25"/>
    <n v="1"/>
    <x v="1"/>
    <x v="2"/>
    <m/>
    <x v="5"/>
    <x v="24"/>
    <x v="1"/>
  </r>
  <r>
    <d v="2016-06-25T00:00:00"/>
    <s v="A3484461"/>
    <s v="B8025"/>
    <s v="YS"/>
    <x v="0"/>
    <x v="31"/>
    <n v="1"/>
    <x v="1"/>
    <x v="2"/>
    <m/>
    <x v="5"/>
    <x v="24"/>
    <x v="1"/>
  </r>
  <r>
    <d v="2016-06-25T00:00:00"/>
    <s v="A3482747"/>
    <s v="B8962"/>
    <s v="YS"/>
    <x v="0"/>
    <x v="16"/>
    <n v="1"/>
    <x v="1"/>
    <x v="2"/>
    <m/>
    <x v="5"/>
    <x v="24"/>
    <x v="1"/>
  </r>
  <r>
    <d v="2016-06-25T00:00:00"/>
    <s v="A3482747"/>
    <s v="B8962"/>
    <s v="YS"/>
    <x v="0"/>
    <x v="25"/>
    <n v="5"/>
    <x v="1"/>
    <x v="2"/>
    <m/>
    <x v="5"/>
    <x v="24"/>
    <x v="1"/>
  </r>
  <r>
    <d v="2016-06-25T00:00:00"/>
    <s v="A3482747"/>
    <s v="B8962"/>
    <s v="YS"/>
    <x v="0"/>
    <x v="3"/>
    <n v="1"/>
    <x v="1"/>
    <x v="2"/>
    <m/>
    <x v="5"/>
    <x v="24"/>
    <x v="1"/>
  </r>
  <r>
    <d v="2016-06-25T00:00:00"/>
    <s v="A3482758"/>
    <s v="B8962"/>
    <s v="Yuen"/>
    <x v="0"/>
    <x v="16"/>
    <n v="12"/>
    <x v="1"/>
    <x v="2"/>
    <m/>
    <x v="5"/>
    <x v="24"/>
    <x v="1"/>
  </r>
  <r>
    <d v="2016-06-25T00:00:00"/>
    <s v="A3482758"/>
    <s v="B8962"/>
    <s v="Yuen"/>
    <x v="0"/>
    <x v="24"/>
    <n v="1"/>
    <x v="1"/>
    <x v="2"/>
    <m/>
    <x v="5"/>
    <x v="24"/>
    <x v="1"/>
  </r>
  <r>
    <d v="2016-06-25T00:00:00"/>
    <s v="A3482758"/>
    <s v="B8962"/>
    <s v="Yuen"/>
    <x v="0"/>
    <x v="25"/>
    <n v="1"/>
    <x v="1"/>
    <x v="2"/>
    <m/>
    <x v="5"/>
    <x v="24"/>
    <x v="1"/>
  </r>
  <r>
    <d v="2016-06-25T00:00:00"/>
    <s v="A3482758"/>
    <s v="B8962"/>
    <s v="Yuen"/>
    <x v="0"/>
    <x v="28"/>
    <n v="1"/>
    <x v="1"/>
    <x v="2"/>
    <m/>
    <x v="5"/>
    <x v="24"/>
    <x v="1"/>
  </r>
  <r>
    <d v="2016-06-25T00:00:00"/>
    <s v="A3482758"/>
    <s v="B8962"/>
    <s v="Yuen"/>
    <x v="0"/>
    <x v="31"/>
    <n v="2"/>
    <x v="1"/>
    <x v="2"/>
    <m/>
    <x v="5"/>
    <x v="24"/>
    <x v="1"/>
  </r>
  <r>
    <d v="2016-06-26T00:00:00"/>
    <s v="A3485099"/>
    <s v="B4402"/>
    <s v="Yuen"/>
    <x v="0"/>
    <x v="16"/>
    <n v="2"/>
    <x v="1"/>
    <x v="2"/>
    <m/>
    <x v="5"/>
    <x v="24"/>
    <x v="1"/>
  </r>
  <r>
    <d v="2016-06-26T00:00:00"/>
    <s v="A3485016"/>
    <s v="B4402"/>
    <s v="Yuen"/>
    <x v="0"/>
    <x v="16"/>
    <n v="3"/>
    <x v="1"/>
    <x v="2"/>
    <m/>
    <x v="5"/>
    <x v="24"/>
    <x v="1"/>
  </r>
  <r>
    <d v="2016-06-26T00:00:00"/>
    <s v="A3484871"/>
    <s v="B4403"/>
    <s v="Yuen"/>
    <x v="0"/>
    <x v="16"/>
    <n v="5"/>
    <x v="1"/>
    <x v="2"/>
    <m/>
    <x v="5"/>
    <x v="24"/>
    <x v="1"/>
  </r>
  <r>
    <d v="2016-06-26T00:00:00"/>
    <s v="A3484191"/>
    <s v="B8099"/>
    <s v="LT"/>
    <x v="0"/>
    <x v="16"/>
    <n v="1"/>
    <x v="1"/>
    <x v="2"/>
    <m/>
    <x v="5"/>
    <x v="24"/>
    <x v="1"/>
  </r>
  <r>
    <d v="2016-06-26T00:00:00"/>
    <s v="A3484191"/>
    <s v="B8099"/>
    <s v="LT"/>
    <x v="0"/>
    <x v="25"/>
    <n v="1"/>
    <x v="1"/>
    <x v="2"/>
    <m/>
    <x v="5"/>
    <x v="24"/>
    <x v="1"/>
  </r>
  <r>
    <d v="2016-06-26T00:00:00"/>
    <s v="A3485017"/>
    <s v="B4402"/>
    <s v="Yuen"/>
    <x v="0"/>
    <x v="16"/>
    <n v="4"/>
    <x v="1"/>
    <x v="2"/>
    <m/>
    <x v="5"/>
    <x v="24"/>
    <x v="1"/>
  </r>
  <r>
    <d v="2016-06-26T00:00:00"/>
    <s v="A3484192"/>
    <s v="B8099"/>
    <s v="Yuen"/>
    <x v="0"/>
    <x v="16"/>
    <n v="4"/>
    <x v="1"/>
    <x v="2"/>
    <m/>
    <x v="5"/>
    <x v="24"/>
    <x v="1"/>
  </r>
  <r>
    <d v="2016-06-26T00:00:00"/>
    <s v="A3484192"/>
    <s v="B8099"/>
    <s v="Yuen"/>
    <x v="0"/>
    <x v="27"/>
    <n v="1"/>
    <x v="1"/>
    <x v="2"/>
    <m/>
    <x v="5"/>
    <x v="24"/>
    <x v="1"/>
  </r>
  <r>
    <d v="2016-06-26T00:00:00"/>
    <s v="A3483576"/>
    <s v="B8088"/>
    <s v="Yuen"/>
    <x v="0"/>
    <x v="16"/>
    <n v="1"/>
    <x v="1"/>
    <x v="2"/>
    <m/>
    <x v="5"/>
    <x v="24"/>
    <x v="1"/>
  </r>
  <r>
    <d v="2016-06-26T00:00:00"/>
    <s v="A3484379"/>
    <s v="B9607"/>
    <s v="Yuen"/>
    <x v="0"/>
    <x v="16"/>
    <n v="1"/>
    <x v="1"/>
    <x v="2"/>
    <m/>
    <x v="5"/>
    <x v="24"/>
    <x v="1"/>
  </r>
  <r>
    <d v="2016-06-26T00:00:00"/>
    <s v="A3484382"/>
    <s v="B9607"/>
    <s v="Yuen"/>
    <x v="0"/>
    <x v="16"/>
    <n v="1"/>
    <x v="1"/>
    <x v="2"/>
    <m/>
    <x v="5"/>
    <x v="24"/>
    <x v="1"/>
  </r>
  <r>
    <d v="2016-06-26T00:00:00"/>
    <s v="A3483573"/>
    <s v="B8088"/>
    <s v="Yuen"/>
    <x v="0"/>
    <x v="27"/>
    <n v="1"/>
    <x v="1"/>
    <x v="2"/>
    <m/>
    <x v="5"/>
    <x v="24"/>
    <x v="1"/>
  </r>
  <r>
    <d v="2016-06-26T00:00:00"/>
    <s v="A3484434"/>
    <s v="B9608"/>
    <s v="Yuen"/>
    <x v="0"/>
    <x v="16"/>
    <n v="2"/>
    <x v="1"/>
    <x v="2"/>
    <m/>
    <x v="5"/>
    <x v="24"/>
    <x v="1"/>
  </r>
  <r>
    <d v="2016-06-26T00:00:00"/>
    <s v="A3484434"/>
    <s v="B9608"/>
    <s v="Yuen"/>
    <x v="0"/>
    <x v="25"/>
    <n v="1"/>
    <x v="1"/>
    <x v="2"/>
    <m/>
    <x v="5"/>
    <x v="24"/>
    <x v="1"/>
  </r>
  <r>
    <d v="2016-06-26T00:00:00"/>
    <s v="A3484434"/>
    <s v="B9608"/>
    <s v="Yuen"/>
    <x v="0"/>
    <x v="28"/>
    <n v="1"/>
    <x v="1"/>
    <x v="2"/>
    <m/>
    <x v="5"/>
    <x v="24"/>
    <x v="1"/>
  </r>
  <r>
    <d v="2016-06-26T00:00:00"/>
    <s v="A3484380"/>
    <s v="B9607"/>
    <s v="Yuen"/>
    <x v="0"/>
    <x v="16"/>
    <n v="1"/>
    <x v="1"/>
    <x v="2"/>
    <m/>
    <x v="5"/>
    <x v="24"/>
    <x v="1"/>
  </r>
  <r>
    <d v="2016-06-26T00:00:00"/>
    <s v="A3484380"/>
    <s v="B9607"/>
    <s v="Yuen"/>
    <x v="0"/>
    <x v="25"/>
    <n v="1"/>
    <x v="1"/>
    <x v="2"/>
    <m/>
    <x v="5"/>
    <x v="24"/>
    <x v="1"/>
  </r>
  <r>
    <d v="2016-06-26T00:00:00"/>
    <s v="A3483499"/>
    <s v="B8099"/>
    <s v="Yuen"/>
    <x v="0"/>
    <x v="16"/>
    <n v="1"/>
    <x v="1"/>
    <x v="2"/>
    <m/>
    <x v="5"/>
    <x v="24"/>
    <x v="1"/>
  </r>
  <r>
    <d v="2016-06-26T00:00:00"/>
    <s v="A3483499"/>
    <s v="B8099"/>
    <s v="Yuen"/>
    <x v="0"/>
    <x v="27"/>
    <n v="1"/>
    <x v="1"/>
    <x v="2"/>
    <m/>
    <x v="5"/>
    <x v="24"/>
    <x v="1"/>
  </r>
  <r>
    <d v="2016-06-26T00:00:00"/>
    <s v="A3483499"/>
    <s v="B8099"/>
    <s v="Yuen"/>
    <x v="0"/>
    <x v="3"/>
    <n v="2"/>
    <x v="1"/>
    <x v="2"/>
    <m/>
    <x v="5"/>
    <x v="24"/>
    <x v="1"/>
  </r>
  <r>
    <d v="2016-06-26T00:00:00"/>
    <s v="A3484378"/>
    <s v="B9607"/>
    <s v="Yuen"/>
    <x v="0"/>
    <x v="16"/>
    <n v="1"/>
    <x v="1"/>
    <x v="2"/>
    <m/>
    <x v="5"/>
    <x v="24"/>
    <x v="1"/>
  </r>
  <r>
    <d v="2016-06-26T00:00:00"/>
    <s v="A3484374"/>
    <s v="B9607"/>
    <s v="Yuen"/>
    <x v="0"/>
    <x v="16"/>
    <n v="1"/>
    <x v="1"/>
    <x v="2"/>
    <m/>
    <x v="5"/>
    <x v="24"/>
    <x v="1"/>
  </r>
  <r>
    <d v="2016-06-26T00:00:00"/>
    <s v="A3484374"/>
    <s v="B9607"/>
    <s v="Yuen"/>
    <x v="0"/>
    <x v="3"/>
    <n v="1"/>
    <x v="1"/>
    <x v="2"/>
    <m/>
    <x v="5"/>
    <x v="24"/>
    <x v="1"/>
  </r>
  <r>
    <d v="2016-06-26T00:00:00"/>
    <s v="A3482751"/>
    <s v="B8962"/>
    <s v="LT"/>
    <x v="0"/>
    <x v="16"/>
    <n v="7"/>
    <x v="1"/>
    <x v="2"/>
    <m/>
    <x v="5"/>
    <x v="24"/>
    <x v="1"/>
  </r>
  <r>
    <d v="2016-06-26T00:00:00"/>
    <s v="A3482751"/>
    <s v="B8962"/>
    <s v="LT"/>
    <x v="0"/>
    <x v="25"/>
    <n v="2"/>
    <x v="1"/>
    <x v="2"/>
    <m/>
    <x v="5"/>
    <x v="24"/>
    <x v="1"/>
  </r>
  <r>
    <d v="2016-06-26T00:00:00"/>
    <s v="A3482751"/>
    <s v="B8962"/>
    <s v="LT"/>
    <x v="0"/>
    <x v="3"/>
    <n v="1"/>
    <x v="1"/>
    <x v="2"/>
    <m/>
    <x v="5"/>
    <x v="24"/>
    <x v="1"/>
  </r>
  <r>
    <d v="2016-06-26T00:00:00"/>
    <s v="A3482751"/>
    <s v="B8962"/>
    <s v="LT"/>
    <x v="0"/>
    <x v="28"/>
    <n v="1"/>
    <x v="1"/>
    <x v="2"/>
    <m/>
    <x v="5"/>
    <x v="24"/>
    <x v="1"/>
  </r>
  <r>
    <d v="2016-06-26T00:00:00"/>
    <s v="A3484298"/>
    <s v="B8029"/>
    <s v="LT"/>
    <x v="0"/>
    <x v="16"/>
    <n v="1"/>
    <x v="1"/>
    <x v="2"/>
    <m/>
    <x v="5"/>
    <x v="24"/>
    <x v="1"/>
  </r>
  <r>
    <d v="2016-06-26T00:00:00"/>
    <s v="A3484307"/>
    <s v="B8029"/>
    <s v="XJ"/>
    <x v="0"/>
    <x v="16"/>
    <n v="1"/>
    <x v="1"/>
    <x v="2"/>
    <m/>
    <x v="5"/>
    <x v="24"/>
    <x v="1"/>
  </r>
  <r>
    <d v="2016-06-26T00:00:00"/>
    <s v="A3484307"/>
    <s v="B8029"/>
    <s v="XJ"/>
    <x v="0"/>
    <x v="25"/>
    <n v="2"/>
    <x v="1"/>
    <x v="2"/>
    <m/>
    <x v="5"/>
    <x v="24"/>
    <x v="1"/>
  </r>
  <r>
    <d v="2016-06-26T00:00:00"/>
    <s v="A3484307"/>
    <s v="B8029"/>
    <s v="XJ"/>
    <x v="0"/>
    <x v="28"/>
    <n v="3"/>
    <x v="1"/>
    <x v="2"/>
    <m/>
    <x v="5"/>
    <x v="24"/>
    <x v="1"/>
  </r>
  <r>
    <d v="2016-06-26T00:00:00"/>
    <s v="A3484302"/>
    <s v="B8029"/>
    <s v="XJ"/>
    <x v="0"/>
    <x v="16"/>
    <n v="3"/>
    <x v="1"/>
    <x v="2"/>
    <m/>
    <x v="5"/>
    <x v="24"/>
    <x v="1"/>
  </r>
  <r>
    <d v="2016-06-26T00:00:00"/>
    <s v="A3484302"/>
    <s v="B8029"/>
    <s v="XJ"/>
    <x v="0"/>
    <x v="25"/>
    <n v="2"/>
    <x v="1"/>
    <x v="2"/>
    <m/>
    <x v="5"/>
    <x v="24"/>
    <x v="1"/>
  </r>
  <r>
    <d v="2016-06-26T00:00:00"/>
    <s v="A3484302"/>
    <s v="B8029"/>
    <s v="XJ"/>
    <x v="0"/>
    <x v="28"/>
    <n v="1"/>
    <x v="1"/>
    <x v="2"/>
    <m/>
    <x v="5"/>
    <x v="24"/>
    <x v="1"/>
  </r>
  <r>
    <d v="2016-06-26T00:00:00"/>
    <s v="A3485224"/>
    <s v="B8960"/>
    <s v="YS"/>
    <x v="0"/>
    <x v="16"/>
    <n v="2"/>
    <x v="1"/>
    <x v="2"/>
    <m/>
    <x v="5"/>
    <x v="24"/>
    <x v="1"/>
  </r>
  <r>
    <d v="2016-06-26T00:00:00"/>
    <s v="A3485224"/>
    <s v="B8960"/>
    <s v="YS"/>
    <x v="0"/>
    <x v="25"/>
    <n v="2"/>
    <x v="1"/>
    <x v="2"/>
    <m/>
    <x v="5"/>
    <x v="24"/>
    <x v="1"/>
  </r>
  <r>
    <d v="2016-06-26T00:00:00"/>
    <s v="A3485224"/>
    <s v="B8960"/>
    <s v="YS"/>
    <x v="0"/>
    <x v="28"/>
    <n v="5"/>
    <x v="1"/>
    <x v="2"/>
    <m/>
    <x v="5"/>
    <x v="24"/>
    <x v="1"/>
  </r>
  <r>
    <d v="2016-06-26T00:00:00"/>
    <s v="A3485224"/>
    <s v="B8960"/>
    <s v="YS"/>
    <x v="0"/>
    <x v="29"/>
    <n v="1"/>
    <x v="1"/>
    <x v="2"/>
    <m/>
    <x v="5"/>
    <x v="24"/>
    <x v="1"/>
  </r>
  <r>
    <d v="2016-06-26T00:00:00"/>
    <s v="A3484927"/>
    <s v="B8029"/>
    <s v="LT"/>
    <x v="0"/>
    <x v="16"/>
    <n v="1"/>
    <x v="1"/>
    <x v="2"/>
    <m/>
    <x v="5"/>
    <x v="24"/>
    <x v="1"/>
  </r>
  <r>
    <d v="2016-06-26T00:00:00"/>
    <s v="A3484927"/>
    <s v="B8029"/>
    <s v="LT"/>
    <x v="0"/>
    <x v="25"/>
    <n v="1"/>
    <x v="1"/>
    <x v="2"/>
    <m/>
    <x v="5"/>
    <x v="24"/>
    <x v="1"/>
  </r>
  <r>
    <d v="2016-06-26T00:00:00"/>
    <s v="A3484273"/>
    <s v="B8960"/>
    <s v="YS"/>
    <x v="0"/>
    <x v="25"/>
    <n v="1"/>
    <x v="1"/>
    <x v="2"/>
    <m/>
    <x v="5"/>
    <x v="24"/>
    <x v="1"/>
  </r>
  <r>
    <d v="2016-06-26T00:00:00"/>
    <s v="A3484273"/>
    <s v="B8960"/>
    <s v="YS"/>
    <x v="0"/>
    <x v="28"/>
    <n v="1"/>
    <x v="1"/>
    <x v="2"/>
    <m/>
    <x v="5"/>
    <x v="24"/>
    <x v="1"/>
  </r>
  <r>
    <d v="2016-06-26T00:00:00"/>
    <s v="A3482756"/>
    <s v="B8962"/>
    <s v="YS"/>
    <x v="0"/>
    <x v="16"/>
    <n v="7"/>
    <x v="1"/>
    <x v="2"/>
    <m/>
    <x v="5"/>
    <x v="24"/>
    <x v="1"/>
  </r>
  <r>
    <d v="2016-06-26T00:00:00"/>
    <s v="A3482756"/>
    <s v="B8962"/>
    <s v="YS"/>
    <x v="0"/>
    <x v="25"/>
    <n v="1"/>
    <x v="1"/>
    <x v="2"/>
    <m/>
    <x v="5"/>
    <x v="24"/>
    <x v="1"/>
  </r>
  <r>
    <d v="2016-06-26T00:00:00"/>
    <s v="A3482756"/>
    <s v="B8962"/>
    <s v="YS"/>
    <x v="0"/>
    <x v="28"/>
    <n v="2"/>
    <x v="1"/>
    <x v="2"/>
    <m/>
    <x v="5"/>
    <x v="24"/>
    <x v="1"/>
  </r>
  <r>
    <d v="2016-06-26T00:00:00"/>
    <s v="A3482755"/>
    <s v="B8962"/>
    <s v="YS"/>
    <x v="0"/>
    <x v="27"/>
    <n v="1"/>
    <x v="1"/>
    <x v="2"/>
    <m/>
    <x v="5"/>
    <x v="24"/>
    <x v="1"/>
  </r>
  <r>
    <d v="2016-06-26T00:00:00"/>
    <s v="A3482755"/>
    <s v="B8962"/>
    <s v="YS"/>
    <x v="0"/>
    <x v="25"/>
    <n v="2"/>
    <x v="1"/>
    <x v="2"/>
    <m/>
    <x v="5"/>
    <x v="24"/>
    <x v="1"/>
  </r>
  <r>
    <d v="2016-06-26T00:00:00"/>
    <s v="A3482755"/>
    <s v="B8962"/>
    <s v="YS"/>
    <x v="0"/>
    <x v="28"/>
    <n v="1"/>
    <x v="1"/>
    <x v="2"/>
    <m/>
    <x v="5"/>
    <x v="24"/>
    <x v="1"/>
  </r>
  <r>
    <d v="2016-06-26T00:00:00"/>
    <s v="A3482755"/>
    <s v="B8962"/>
    <s v="YS"/>
    <x v="0"/>
    <x v="31"/>
    <n v="1"/>
    <x v="1"/>
    <x v="2"/>
    <m/>
    <x v="5"/>
    <x v="24"/>
    <x v="1"/>
  </r>
  <r>
    <d v="2016-06-26T00:00:00"/>
    <s v="A3485225"/>
    <s v="B8960"/>
    <s v="YS"/>
    <x v="0"/>
    <x v="16"/>
    <n v="5"/>
    <x v="1"/>
    <x v="2"/>
    <m/>
    <x v="5"/>
    <x v="24"/>
    <x v="1"/>
  </r>
  <r>
    <d v="2016-06-26T00:00:00"/>
    <s v="A3485225"/>
    <s v="B8960"/>
    <s v="YS"/>
    <x v="0"/>
    <x v="25"/>
    <n v="4"/>
    <x v="1"/>
    <x v="2"/>
    <m/>
    <x v="5"/>
    <x v="24"/>
    <x v="1"/>
  </r>
  <r>
    <d v="2016-06-26T00:00:00"/>
    <s v="A3485225"/>
    <s v="B8960"/>
    <s v="YS"/>
    <x v="0"/>
    <x v="28"/>
    <n v="1"/>
    <x v="1"/>
    <x v="2"/>
    <m/>
    <x v="5"/>
    <x v="24"/>
    <x v="1"/>
  </r>
  <r>
    <d v="2016-06-26T00:00:00"/>
    <s v="A3485009"/>
    <s v="B8960"/>
    <s v="YS"/>
    <x v="0"/>
    <x v="16"/>
    <n v="3"/>
    <x v="1"/>
    <x v="2"/>
    <m/>
    <x v="5"/>
    <x v="24"/>
    <x v="1"/>
  </r>
  <r>
    <d v="2016-06-26T00:00:00"/>
    <s v="A3485009"/>
    <s v="B8960"/>
    <s v="YS"/>
    <x v="0"/>
    <x v="25"/>
    <n v="2"/>
    <x v="1"/>
    <x v="2"/>
    <m/>
    <x v="5"/>
    <x v="24"/>
    <x v="1"/>
  </r>
  <r>
    <d v="2016-06-26T00:00:00"/>
    <s v="A3485009"/>
    <s v="B8960"/>
    <s v="YS"/>
    <x v="0"/>
    <x v="28"/>
    <n v="2"/>
    <x v="1"/>
    <x v="2"/>
    <m/>
    <x v="5"/>
    <x v="24"/>
    <x v="1"/>
  </r>
  <r>
    <d v="2016-06-26T00:00:00"/>
    <s v="A3484275"/>
    <s v="B8960"/>
    <s v="LT"/>
    <x v="0"/>
    <x v="27"/>
    <n v="1"/>
    <x v="1"/>
    <x v="2"/>
    <m/>
    <x v="5"/>
    <x v="24"/>
    <x v="1"/>
  </r>
  <r>
    <d v="2016-06-26T00:00:00"/>
    <s v="A3485005"/>
    <s v="B8960"/>
    <s v="XJ"/>
    <x v="0"/>
    <x v="16"/>
    <n v="5"/>
    <x v="1"/>
    <x v="2"/>
    <m/>
    <x v="5"/>
    <x v="24"/>
    <x v="1"/>
  </r>
  <r>
    <d v="2016-06-26T00:00:00"/>
    <s v="A3485005"/>
    <s v="B8960"/>
    <s v="XJ"/>
    <x v="0"/>
    <x v="27"/>
    <n v="3"/>
    <x v="1"/>
    <x v="2"/>
    <m/>
    <x v="5"/>
    <x v="24"/>
    <x v="1"/>
  </r>
  <r>
    <d v="2016-06-26T00:00:00"/>
    <s v="A3485005"/>
    <s v="B8960"/>
    <s v="XJ"/>
    <x v="0"/>
    <x v="25"/>
    <n v="3"/>
    <x v="1"/>
    <x v="2"/>
    <m/>
    <x v="5"/>
    <x v="24"/>
    <x v="1"/>
  </r>
  <r>
    <d v="2016-06-26T00:00:00"/>
    <s v="A3485005"/>
    <s v="B8960"/>
    <s v="XJ"/>
    <x v="0"/>
    <x v="28"/>
    <n v="4"/>
    <x v="1"/>
    <x v="2"/>
    <m/>
    <x v="5"/>
    <x v="24"/>
    <x v="1"/>
  </r>
  <r>
    <d v="2016-06-26T00:00:00"/>
    <s v="A3485076"/>
    <s v="B8960"/>
    <s v="XJ"/>
    <x v="0"/>
    <x v="16"/>
    <n v="1"/>
    <x v="1"/>
    <x v="2"/>
    <m/>
    <x v="5"/>
    <x v="24"/>
    <x v="1"/>
  </r>
  <r>
    <d v="2016-06-26T00:00:00"/>
    <s v="A3485603"/>
    <s v="B8967"/>
    <s v="XJ"/>
    <x v="0"/>
    <x v="25"/>
    <n v="3"/>
    <x v="1"/>
    <x v="2"/>
    <m/>
    <x v="5"/>
    <x v="24"/>
    <x v="1"/>
  </r>
  <r>
    <d v="2016-06-26T00:00:00"/>
    <s v="A3485603"/>
    <s v="B8967"/>
    <s v="XJ"/>
    <x v="0"/>
    <x v="28"/>
    <n v="2"/>
    <x v="1"/>
    <x v="2"/>
    <m/>
    <x v="5"/>
    <x v="24"/>
    <x v="1"/>
  </r>
  <r>
    <d v="2016-06-26T00:00:00"/>
    <s v="A3484932"/>
    <s v="B8029"/>
    <s v="XJ"/>
    <x v="0"/>
    <x v="16"/>
    <n v="1"/>
    <x v="1"/>
    <x v="2"/>
    <m/>
    <x v="5"/>
    <x v="24"/>
    <x v="1"/>
  </r>
  <r>
    <d v="2016-06-26T00:00:00"/>
    <s v="A3485998"/>
    <s v="B8015"/>
    <s v="XJ"/>
    <x v="0"/>
    <x v="27"/>
    <n v="1"/>
    <x v="1"/>
    <x v="2"/>
    <m/>
    <x v="5"/>
    <x v="24"/>
    <x v="1"/>
  </r>
  <r>
    <d v="2016-06-26T00:00:00"/>
    <s v="A3485998"/>
    <s v="B8015"/>
    <s v="XJ"/>
    <x v="0"/>
    <x v="25"/>
    <n v="1"/>
    <x v="1"/>
    <x v="2"/>
    <m/>
    <x v="5"/>
    <x v="24"/>
    <x v="1"/>
  </r>
  <r>
    <d v="2016-06-26T00:00:00"/>
    <s v="A3486233"/>
    <s v="B8015"/>
    <s v="XJ"/>
    <x v="0"/>
    <x v="3"/>
    <n v="1"/>
    <x v="1"/>
    <x v="2"/>
    <m/>
    <x v="5"/>
    <x v="24"/>
    <x v="1"/>
  </r>
  <r>
    <d v="2016-06-26T00:00:00"/>
    <s v="A3485999"/>
    <s v="B8015"/>
    <s v="XJ"/>
    <x v="1"/>
    <x v="16"/>
    <n v="1"/>
    <x v="1"/>
    <x v="2"/>
    <m/>
    <x v="5"/>
    <x v="24"/>
    <x v="1"/>
  </r>
  <r>
    <d v="2016-06-26T00:00:00"/>
    <s v="A3485999"/>
    <s v="B8015"/>
    <s v="XJ"/>
    <x v="0"/>
    <x v="16"/>
    <n v="2"/>
    <x v="1"/>
    <x v="2"/>
    <m/>
    <x v="5"/>
    <x v="24"/>
    <x v="1"/>
  </r>
  <r>
    <d v="2016-06-26T00:00:00"/>
    <s v="A3485999"/>
    <s v="B8015"/>
    <s v="XJ"/>
    <x v="0"/>
    <x v="28"/>
    <n v="1"/>
    <x v="1"/>
    <x v="2"/>
    <m/>
    <x v="5"/>
    <x v="24"/>
    <x v="1"/>
  </r>
  <r>
    <d v="2016-06-26T00:00:00"/>
    <s v="A3484755"/>
    <s v="B9604"/>
    <s v="LT"/>
    <x v="0"/>
    <x v="16"/>
    <n v="1"/>
    <x v="1"/>
    <x v="2"/>
    <m/>
    <x v="5"/>
    <x v="24"/>
    <x v="1"/>
  </r>
  <r>
    <d v="2016-06-26T00:00:00"/>
    <s v="P1025871"/>
    <s v="B4339"/>
    <s v="LT"/>
    <x v="0"/>
    <x v="16"/>
    <n v="1"/>
    <x v="1"/>
    <x v="2"/>
    <m/>
    <x v="5"/>
    <x v="24"/>
    <x v="1"/>
  </r>
  <r>
    <d v="2016-06-26T00:00:00"/>
    <s v="A3485600"/>
    <s v="B8967"/>
    <s v="XJ"/>
    <x v="0"/>
    <x v="25"/>
    <n v="4"/>
    <x v="1"/>
    <x v="2"/>
    <m/>
    <x v="5"/>
    <x v="24"/>
    <x v="1"/>
  </r>
  <r>
    <d v="2016-06-26T00:00:00"/>
    <s v="A3485600"/>
    <s v="B8967"/>
    <s v="XJ"/>
    <x v="0"/>
    <x v="28"/>
    <n v="3"/>
    <x v="1"/>
    <x v="2"/>
    <m/>
    <x v="5"/>
    <x v="24"/>
    <x v="1"/>
  </r>
  <r>
    <d v="2016-06-26T00:00:00"/>
    <s v="A3485600"/>
    <s v="B8967"/>
    <s v="XJ"/>
    <x v="0"/>
    <x v="31"/>
    <n v="1"/>
    <x v="1"/>
    <x v="2"/>
    <m/>
    <x v="5"/>
    <x v="24"/>
    <x v="1"/>
  </r>
  <r>
    <d v="2016-06-26T00:00:00"/>
    <s v="A3483748"/>
    <s v="B8967"/>
    <s v="XJ"/>
    <x v="0"/>
    <x v="16"/>
    <n v="1"/>
    <x v="1"/>
    <x v="2"/>
    <m/>
    <x v="5"/>
    <x v="24"/>
    <x v="1"/>
  </r>
  <r>
    <d v="2016-06-26T00:00:00"/>
    <s v="A3483748"/>
    <s v="B8967"/>
    <s v="XJ"/>
    <x v="0"/>
    <x v="25"/>
    <n v="6"/>
    <x v="1"/>
    <x v="2"/>
    <m/>
    <x v="5"/>
    <x v="24"/>
    <x v="1"/>
  </r>
  <r>
    <d v="2016-06-26T00:00:00"/>
    <s v="A3483748"/>
    <s v="B8967"/>
    <s v="XJ"/>
    <x v="0"/>
    <x v="28"/>
    <n v="6"/>
    <x v="1"/>
    <x v="2"/>
    <m/>
    <x v="5"/>
    <x v="24"/>
    <x v="1"/>
  </r>
  <r>
    <d v="2016-06-26T00:00:00"/>
    <s v="A3483748"/>
    <s v="B8967"/>
    <s v="XJ"/>
    <x v="0"/>
    <x v="31"/>
    <n v="5"/>
    <x v="1"/>
    <x v="2"/>
    <m/>
    <x v="5"/>
    <x v="24"/>
    <x v="1"/>
  </r>
  <r>
    <d v="2016-06-26T00:00:00"/>
    <s v="A3484462"/>
    <s v="B8025"/>
    <s v="XJ"/>
    <x v="0"/>
    <x v="25"/>
    <n v="1"/>
    <x v="1"/>
    <x v="2"/>
    <m/>
    <x v="5"/>
    <x v="24"/>
    <x v="1"/>
  </r>
  <r>
    <d v="2016-06-26T00:00:00"/>
    <s v="A3484462"/>
    <s v="B8025"/>
    <s v="XJ"/>
    <x v="0"/>
    <x v="28"/>
    <n v="1"/>
    <x v="1"/>
    <x v="2"/>
    <m/>
    <x v="5"/>
    <x v="24"/>
    <x v="1"/>
  </r>
  <r>
    <d v="2016-06-26T00:00:00"/>
    <s v="A3484301"/>
    <s v="B8029"/>
    <s v="XJ"/>
    <x v="0"/>
    <x v="16"/>
    <n v="1"/>
    <x v="1"/>
    <x v="2"/>
    <m/>
    <x v="5"/>
    <x v="24"/>
    <x v="1"/>
  </r>
  <r>
    <d v="2016-06-26T00:00:00"/>
    <s v="A3484364"/>
    <s v="B8025"/>
    <s v="ZW"/>
    <x v="0"/>
    <x v="25"/>
    <n v="1"/>
    <x v="1"/>
    <x v="2"/>
    <m/>
    <x v="5"/>
    <x v="24"/>
    <x v="1"/>
  </r>
  <r>
    <d v="2016-06-26T00:00:00"/>
    <s v="A3484364"/>
    <s v="B8025"/>
    <s v="ZW"/>
    <x v="0"/>
    <x v="28"/>
    <n v="1"/>
    <x v="1"/>
    <x v="2"/>
    <m/>
    <x v="5"/>
    <x v="24"/>
    <x v="1"/>
  </r>
  <r>
    <d v="2016-06-26T00:00:00"/>
    <s v="A3485604"/>
    <s v="B8967"/>
    <s v="XJ"/>
    <x v="0"/>
    <x v="16"/>
    <n v="1"/>
    <x v="1"/>
    <x v="2"/>
    <m/>
    <x v="5"/>
    <x v="24"/>
    <x v="1"/>
  </r>
  <r>
    <d v="2016-06-26T00:00:00"/>
    <s v="A3485604"/>
    <s v="B8967"/>
    <s v="XJ"/>
    <x v="0"/>
    <x v="25"/>
    <n v="2"/>
    <x v="1"/>
    <x v="2"/>
    <m/>
    <x v="5"/>
    <x v="24"/>
    <x v="1"/>
  </r>
  <r>
    <d v="2016-06-26T00:00:00"/>
    <s v="A3485604"/>
    <s v="B8967"/>
    <s v="XJ"/>
    <x v="0"/>
    <x v="31"/>
    <n v="1"/>
    <x v="1"/>
    <x v="2"/>
    <m/>
    <x v="5"/>
    <x v="24"/>
    <x v="1"/>
  </r>
  <r>
    <d v="2016-06-26T00:00:00"/>
    <s v="A3485007"/>
    <s v="B8960"/>
    <s v="XJ"/>
    <x v="0"/>
    <x v="25"/>
    <n v="8"/>
    <x v="1"/>
    <x v="2"/>
    <m/>
    <x v="5"/>
    <x v="24"/>
    <x v="1"/>
  </r>
  <r>
    <d v="2016-06-26T00:00:00"/>
    <s v="A3485007"/>
    <s v="B8960"/>
    <s v="XJ"/>
    <x v="0"/>
    <x v="28"/>
    <n v="3"/>
    <x v="1"/>
    <x v="2"/>
    <m/>
    <x v="5"/>
    <x v="24"/>
    <x v="1"/>
  </r>
  <r>
    <d v="2016-06-26T00:00:00"/>
    <s v="A3485602"/>
    <s v="B8967"/>
    <s v="XJ"/>
    <x v="0"/>
    <x v="16"/>
    <n v="1"/>
    <x v="1"/>
    <x v="2"/>
    <m/>
    <x v="5"/>
    <x v="24"/>
    <x v="1"/>
  </r>
  <r>
    <d v="2016-06-26T00:00:00"/>
    <s v="A3485602"/>
    <s v="B8967"/>
    <s v="XJ"/>
    <x v="0"/>
    <x v="25"/>
    <n v="2"/>
    <x v="1"/>
    <x v="2"/>
    <m/>
    <x v="5"/>
    <x v="24"/>
    <x v="1"/>
  </r>
  <r>
    <d v="2016-06-26T00:00:00"/>
    <s v="A3485602"/>
    <s v="B8967"/>
    <s v="XJ"/>
    <x v="0"/>
    <x v="28"/>
    <n v="1"/>
    <x v="1"/>
    <x v="2"/>
    <m/>
    <x v="5"/>
    <x v="24"/>
    <x v="1"/>
  </r>
  <r>
    <d v="2016-06-26T00:00:00"/>
    <s v="A3485602"/>
    <s v="B8967"/>
    <s v="XJ"/>
    <x v="0"/>
    <x v="31"/>
    <n v="4"/>
    <x v="1"/>
    <x v="2"/>
    <m/>
    <x v="5"/>
    <x v="24"/>
    <x v="1"/>
  </r>
  <r>
    <d v="2016-06-26T00:00:00"/>
    <s v="A3482757"/>
    <s v="B8962"/>
    <s v="XJ"/>
    <x v="0"/>
    <x v="16"/>
    <n v="1"/>
    <x v="1"/>
    <x v="2"/>
    <m/>
    <x v="5"/>
    <x v="24"/>
    <x v="1"/>
  </r>
  <r>
    <d v="2016-06-26T00:00:00"/>
    <s v="A3482757"/>
    <s v="B8962"/>
    <s v="XJ"/>
    <x v="0"/>
    <x v="25"/>
    <n v="4"/>
    <x v="1"/>
    <x v="2"/>
    <m/>
    <x v="5"/>
    <x v="24"/>
    <x v="1"/>
  </r>
  <r>
    <d v="2016-06-26T00:00:00"/>
    <s v="A3482757"/>
    <s v="B8962"/>
    <s v="XJ"/>
    <x v="0"/>
    <x v="3"/>
    <n v="2"/>
    <x v="1"/>
    <x v="2"/>
    <m/>
    <x v="5"/>
    <x v="24"/>
    <x v="1"/>
  </r>
  <r>
    <d v="2016-06-26T00:00:00"/>
    <s v="A3482757"/>
    <s v="B8962"/>
    <s v="XJ"/>
    <x v="0"/>
    <x v="28"/>
    <n v="3"/>
    <x v="1"/>
    <x v="2"/>
    <m/>
    <x v="5"/>
    <x v="24"/>
    <x v="1"/>
  </r>
  <r>
    <d v="2016-06-26T00:00:00"/>
    <s v="A3482757"/>
    <s v="B8962"/>
    <s v="XJ"/>
    <x v="0"/>
    <x v="31"/>
    <n v="1"/>
    <x v="1"/>
    <x v="2"/>
    <m/>
    <x v="5"/>
    <x v="24"/>
    <x v="1"/>
  </r>
  <r>
    <d v="2016-06-26T00:00:00"/>
    <s v="A3486000"/>
    <s v="B8015"/>
    <s v="XJ"/>
    <x v="0"/>
    <x v="16"/>
    <n v="1"/>
    <x v="1"/>
    <x v="2"/>
    <m/>
    <x v="5"/>
    <x v="24"/>
    <x v="1"/>
  </r>
  <r>
    <d v="2016-06-26T00:00:00"/>
    <s v="A3482748"/>
    <s v="B8962"/>
    <s v="XJ"/>
    <x v="0"/>
    <x v="16"/>
    <n v="5"/>
    <x v="1"/>
    <x v="2"/>
    <m/>
    <x v="5"/>
    <x v="24"/>
    <x v="1"/>
  </r>
  <r>
    <d v="2016-06-26T00:00:00"/>
    <s v="A3482748"/>
    <s v="B8962"/>
    <s v="XJ"/>
    <x v="0"/>
    <x v="25"/>
    <n v="4"/>
    <x v="1"/>
    <x v="2"/>
    <m/>
    <x v="5"/>
    <x v="24"/>
    <x v="1"/>
  </r>
  <r>
    <d v="2016-06-26T00:00:00"/>
    <s v="A3482748"/>
    <s v="B8962"/>
    <s v="XJ"/>
    <x v="0"/>
    <x v="3"/>
    <n v="2"/>
    <x v="1"/>
    <x v="2"/>
    <m/>
    <x v="5"/>
    <x v="24"/>
    <x v="1"/>
  </r>
  <r>
    <d v="2016-06-26T00:00:00"/>
    <s v="A3482748"/>
    <s v="B8962"/>
    <s v="XJ"/>
    <x v="0"/>
    <x v="28"/>
    <n v="2"/>
    <x v="1"/>
    <x v="2"/>
    <m/>
    <x v="5"/>
    <x v="24"/>
    <x v="1"/>
  </r>
  <r>
    <d v="2016-06-26T00:00:00"/>
    <s v="A3482748"/>
    <s v="B8962"/>
    <s v="XJ"/>
    <x v="0"/>
    <x v="31"/>
    <n v="5"/>
    <x v="1"/>
    <x v="2"/>
    <m/>
    <x v="5"/>
    <x v="24"/>
    <x v="1"/>
  </r>
  <r>
    <d v="2016-06-26T00:00:00"/>
    <s v="A3484933"/>
    <s v="B8029"/>
    <s v="XJ"/>
    <x v="0"/>
    <x v="16"/>
    <n v="1"/>
    <x v="1"/>
    <x v="2"/>
    <m/>
    <x v="5"/>
    <x v="24"/>
    <x v="1"/>
  </r>
  <r>
    <d v="2016-06-26T00:00:00"/>
    <s v="A3483060"/>
    <s v="B8960"/>
    <s v="XJ"/>
    <x v="0"/>
    <x v="16"/>
    <n v="6"/>
    <x v="1"/>
    <x v="2"/>
    <m/>
    <x v="5"/>
    <x v="24"/>
    <x v="1"/>
  </r>
  <r>
    <d v="2016-06-26T00:00:00"/>
    <s v="A3483060"/>
    <s v="B8960"/>
    <s v="XJ"/>
    <x v="0"/>
    <x v="14"/>
    <n v="2"/>
    <x v="1"/>
    <x v="2"/>
    <m/>
    <x v="5"/>
    <x v="24"/>
    <x v="1"/>
  </r>
  <r>
    <d v="2016-06-26T00:00:00"/>
    <s v="A3483060"/>
    <s v="B8960"/>
    <s v="XJ"/>
    <x v="0"/>
    <x v="28"/>
    <n v="2"/>
    <x v="1"/>
    <x v="2"/>
    <m/>
    <x v="5"/>
    <x v="24"/>
    <x v="1"/>
  </r>
  <r>
    <d v="2016-06-26T00:00:00"/>
    <s v="A3483060"/>
    <s v="B8960"/>
    <s v="XJ"/>
    <x v="0"/>
    <x v="31"/>
    <n v="1"/>
    <x v="1"/>
    <x v="2"/>
    <m/>
    <x v="5"/>
    <x v="24"/>
    <x v="1"/>
  </r>
  <r>
    <d v="2016-06-26T00:00:00"/>
    <s v="A3483529"/>
    <s v="B8088"/>
    <s v="LT"/>
    <x v="0"/>
    <x v="16"/>
    <n v="1"/>
    <x v="1"/>
    <x v="2"/>
    <m/>
    <x v="5"/>
    <x v="24"/>
    <x v="1"/>
  </r>
  <r>
    <d v="2016-06-26T00:00:00"/>
    <s v="A3485012"/>
    <s v="B4402"/>
    <s v="LT"/>
    <x v="0"/>
    <x v="16"/>
    <n v="3"/>
    <x v="1"/>
    <x v="2"/>
    <m/>
    <x v="5"/>
    <x v="24"/>
    <x v="1"/>
  </r>
  <r>
    <d v="2016-06-26T00:00:00"/>
    <s v="A3485020"/>
    <s v="B4402"/>
    <s v="LT"/>
    <x v="0"/>
    <x v="16"/>
    <n v="4"/>
    <x v="1"/>
    <x v="2"/>
    <m/>
    <x v="5"/>
    <x v="24"/>
    <x v="1"/>
  </r>
  <r>
    <d v="2016-06-26T00:00:00"/>
    <s v="A3485020"/>
    <s v="B4402"/>
    <s v="LT"/>
    <x v="0"/>
    <x v="25"/>
    <n v="1"/>
    <x v="1"/>
    <x v="2"/>
    <m/>
    <x v="5"/>
    <x v="24"/>
    <x v="1"/>
  </r>
  <r>
    <d v="2016-06-26T00:00:00"/>
    <s v="A3485010"/>
    <s v="B4402"/>
    <s v="LT"/>
    <x v="0"/>
    <x v="16"/>
    <n v="5"/>
    <x v="1"/>
    <x v="2"/>
    <m/>
    <x v="5"/>
    <x v="24"/>
    <x v="1"/>
  </r>
  <r>
    <d v="2016-06-26T00:00:00"/>
    <s v="A3485230"/>
    <s v="B8960"/>
    <s v="XJ"/>
    <x v="0"/>
    <x v="25"/>
    <n v="8"/>
    <x v="1"/>
    <x v="2"/>
    <m/>
    <x v="5"/>
    <x v="24"/>
    <x v="1"/>
  </r>
  <r>
    <d v="2016-06-26T00:00:00"/>
    <s v="A3485230"/>
    <s v="B8960"/>
    <s v="XJ"/>
    <x v="0"/>
    <x v="3"/>
    <n v="2"/>
    <x v="1"/>
    <x v="2"/>
    <m/>
    <x v="5"/>
    <x v="24"/>
    <x v="1"/>
  </r>
  <r>
    <d v="2016-06-26T00:00:00"/>
    <s v="A3485230"/>
    <s v="B8960"/>
    <s v="XJ"/>
    <x v="0"/>
    <x v="28"/>
    <n v="3"/>
    <x v="1"/>
    <x v="2"/>
    <m/>
    <x v="5"/>
    <x v="24"/>
    <x v="1"/>
  </r>
  <r>
    <d v="2016-06-26T00:00:00"/>
    <s v="A3484420"/>
    <s v="B7955"/>
    <s v="XJ"/>
    <x v="0"/>
    <x v="25"/>
    <n v="1"/>
    <x v="1"/>
    <x v="2"/>
    <m/>
    <x v="5"/>
    <x v="24"/>
    <x v="1"/>
  </r>
  <r>
    <d v="2016-06-26T00:00:00"/>
    <s v="A3483747"/>
    <s v="B8967"/>
    <s v="XJ"/>
    <x v="0"/>
    <x v="16"/>
    <n v="1"/>
    <x v="1"/>
    <x v="2"/>
    <m/>
    <x v="5"/>
    <x v="24"/>
    <x v="1"/>
  </r>
  <r>
    <d v="2016-06-26T00:00:00"/>
    <s v="A3483747"/>
    <s v="B8967"/>
    <s v="XJ"/>
    <x v="0"/>
    <x v="27"/>
    <n v="1"/>
    <x v="1"/>
    <x v="2"/>
    <m/>
    <x v="5"/>
    <x v="24"/>
    <x v="1"/>
  </r>
  <r>
    <d v="2016-06-26T00:00:00"/>
    <s v="A3484414"/>
    <s v="B7955"/>
    <s v="XJ"/>
    <x v="0"/>
    <x v="25"/>
    <n v="1"/>
    <x v="1"/>
    <x v="2"/>
    <m/>
    <x v="5"/>
    <x v="24"/>
    <x v="1"/>
  </r>
  <r>
    <d v="2016-06-26T00:00:00"/>
    <s v="A3484421"/>
    <s v="B7955"/>
    <s v="XJ"/>
    <x v="0"/>
    <x v="25"/>
    <n v="1"/>
    <x v="1"/>
    <x v="2"/>
    <m/>
    <x v="5"/>
    <x v="24"/>
    <x v="1"/>
  </r>
  <r>
    <d v="2016-06-26T00:00:00"/>
    <s v="A3484417"/>
    <s v="B7955"/>
    <s v="XJ"/>
    <x v="0"/>
    <x v="25"/>
    <n v="1"/>
    <x v="1"/>
    <x v="2"/>
    <m/>
    <x v="5"/>
    <x v="24"/>
    <x v="1"/>
  </r>
  <r>
    <d v="2016-06-26T00:00:00"/>
    <s v="A3485226"/>
    <s v="B8960"/>
    <s v="LT"/>
    <x v="0"/>
    <x v="16"/>
    <n v="5"/>
    <x v="1"/>
    <x v="2"/>
    <m/>
    <x v="5"/>
    <x v="24"/>
    <x v="1"/>
  </r>
  <r>
    <d v="2016-06-26T00:00:00"/>
    <s v="A3485255"/>
    <s v="B8034"/>
    <s v="LT"/>
    <x v="0"/>
    <x v="16"/>
    <n v="1"/>
    <x v="1"/>
    <x v="2"/>
    <m/>
    <x v="5"/>
    <x v="24"/>
    <x v="1"/>
  </r>
  <r>
    <d v="2016-06-26T00:00:00"/>
    <s v="A3485199"/>
    <s v="B8034"/>
    <s v="LT"/>
    <x v="0"/>
    <x v="16"/>
    <n v="1"/>
    <x v="1"/>
    <x v="2"/>
    <m/>
    <x v="5"/>
    <x v="24"/>
    <x v="1"/>
  </r>
  <r>
    <d v="2016-06-26T00:00:00"/>
    <s v="A3486234"/>
    <s v="B8960"/>
    <s v="LT"/>
    <x v="0"/>
    <x v="16"/>
    <n v="3"/>
    <x v="1"/>
    <x v="2"/>
    <m/>
    <x v="5"/>
    <x v="24"/>
    <x v="1"/>
  </r>
  <r>
    <d v="2016-06-26T00:00:00"/>
    <s v="A3486234"/>
    <s v="B8960"/>
    <s v="LT"/>
    <x v="0"/>
    <x v="28"/>
    <n v="2"/>
    <x v="1"/>
    <x v="2"/>
    <m/>
    <x v="5"/>
    <x v="24"/>
    <x v="1"/>
  </r>
  <r>
    <d v="2016-06-26T00:00:00"/>
    <s v="A3486236"/>
    <s v="B8960"/>
    <s v="LT"/>
    <x v="0"/>
    <x v="27"/>
    <n v="1"/>
    <x v="1"/>
    <x v="2"/>
    <m/>
    <x v="5"/>
    <x v="24"/>
    <x v="1"/>
  </r>
  <r>
    <d v="2016-06-26T00:00:00"/>
    <s v="A3486236"/>
    <s v="B8960"/>
    <s v="LT"/>
    <x v="0"/>
    <x v="25"/>
    <n v="2"/>
    <x v="1"/>
    <x v="2"/>
    <m/>
    <x v="5"/>
    <x v="24"/>
    <x v="1"/>
  </r>
  <r>
    <d v="2016-06-26T00:00:00"/>
    <s v="A3486236"/>
    <s v="B8960"/>
    <s v="LT"/>
    <x v="0"/>
    <x v="31"/>
    <n v="2"/>
    <x v="1"/>
    <x v="2"/>
    <m/>
    <x v="5"/>
    <x v="24"/>
    <x v="1"/>
  </r>
  <r>
    <d v="2016-06-27T00:00:00"/>
    <s v="A3485011"/>
    <s v="B4402"/>
    <s v="YS"/>
    <x v="0"/>
    <x v="16"/>
    <n v="1"/>
    <x v="1"/>
    <x v="2"/>
    <m/>
    <x v="5"/>
    <x v="25"/>
    <x v="1"/>
  </r>
  <r>
    <d v="2016-06-27T00:00:00"/>
    <s v="A3485011"/>
    <s v="B4402"/>
    <s v="YS"/>
    <x v="0"/>
    <x v="3"/>
    <n v="1"/>
    <x v="1"/>
    <x v="2"/>
    <m/>
    <x v="5"/>
    <x v="25"/>
    <x v="1"/>
  </r>
  <r>
    <d v="2016-06-27T00:00:00"/>
    <s v="A3485100"/>
    <s v="B4402"/>
    <s v="YS"/>
    <x v="0"/>
    <x v="16"/>
    <n v="1"/>
    <x v="1"/>
    <x v="2"/>
    <m/>
    <x v="5"/>
    <x v="25"/>
    <x v="1"/>
  </r>
  <r>
    <d v="2016-06-27T00:00:00"/>
    <s v="A3485100"/>
    <s v="B4402"/>
    <s v="YS"/>
    <x v="0"/>
    <x v="3"/>
    <n v="1"/>
    <x v="1"/>
    <x v="2"/>
    <m/>
    <x v="5"/>
    <x v="25"/>
    <x v="1"/>
  </r>
  <r>
    <d v="2016-06-27T00:00:00"/>
    <s v="A3484189"/>
    <s v="B8099"/>
    <s v="YS"/>
    <x v="0"/>
    <x v="27"/>
    <n v="1"/>
    <x v="1"/>
    <x v="2"/>
    <m/>
    <x v="5"/>
    <x v="25"/>
    <x v="1"/>
  </r>
  <r>
    <d v="2016-06-27T00:00:00"/>
    <s v="A3484189"/>
    <s v="B8099"/>
    <s v="YS"/>
    <x v="0"/>
    <x v="3"/>
    <n v="1"/>
    <x v="1"/>
    <x v="2"/>
    <m/>
    <x v="5"/>
    <x v="25"/>
    <x v="1"/>
  </r>
  <r>
    <d v="2016-06-27T00:00:00"/>
    <s v="A3484189"/>
    <s v="B8099"/>
    <s v="YS"/>
    <x v="0"/>
    <x v="28"/>
    <n v="1"/>
    <x v="1"/>
    <x v="2"/>
    <m/>
    <x v="5"/>
    <x v="25"/>
    <x v="1"/>
  </r>
  <r>
    <d v="2016-06-27T00:00:00"/>
    <s v="A3484180"/>
    <s v="B8099"/>
    <s v="YS"/>
    <x v="0"/>
    <x v="3"/>
    <n v="1"/>
    <x v="1"/>
    <x v="2"/>
    <m/>
    <x v="5"/>
    <x v="25"/>
    <x v="1"/>
  </r>
  <r>
    <d v="2016-06-27T00:00:00"/>
    <s v="A3484176"/>
    <s v="B8099"/>
    <s v="YS"/>
    <x v="0"/>
    <x v="16"/>
    <n v="1"/>
    <x v="1"/>
    <x v="2"/>
    <m/>
    <x v="5"/>
    <x v="25"/>
    <x v="1"/>
  </r>
  <r>
    <d v="2016-06-27T00:00:00"/>
    <s v="A3484176"/>
    <s v="B8099"/>
    <s v="YS"/>
    <x v="0"/>
    <x v="3"/>
    <n v="2"/>
    <x v="1"/>
    <x v="2"/>
    <m/>
    <x v="5"/>
    <x v="25"/>
    <x v="1"/>
  </r>
  <r>
    <d v="2016-06-27T00:00:00"/>
    <s v="A3482032"/>
    <s v="B9500"/>
    <s v="YS"/>
    <x v="0"/>
    <x v="27"/>
    <n v="1"/>
    <x v="1"/>
    <x v="2"/>
    <m/>
    <x v="5"/>
    <x v="25"/>
    <x v="1"/>
  </r>
  <r>
    <d v="2016-06-27T00:00:00"/>
    <s v="A3482032"/>
    <s v="B9500"/>
    <s v="YS"/>
    <x v="0"/>
    <x v="24"/>
    <n v="1"/>
    <x v="1"/>
    <x v="2"/>
    <m/>
    <x v="5"/>
    <x v="25"/>
    <x v="1"/>
  </r>
  <r>
    <d v="2016-06-27T00:00:00"/>
    <s v="A3482032"/>
    <s v="B9500"/>
    <s v="YS"/>
    <x v="0"/>
    <x v="25"/>
    <n v="1"/>
    <x v="1"/>
    <x v="2"/>
    <m/>
    <x v="5"/>
    <x v="25"/>
    <x v="1"/>
  </r>
  <r>
    <d v="2016-06-27T00:00:00"/>
    <s v="A3482037"/>
    <s v="B9500"/>
    <s v="YS"/>
    <x v="0"/>
    <x v="28"/>
    <n v="2"/>
    <x v="1"/>
    <x v="2"/>
    <m/>
    <x v="5"/>
    <x v="25"/>
    <x v="1"/>
  </r>
  <r>
    <d v="2016-06-27T00:00:00"/>
    <s v="A3485101"/>
    <s v="B4402"/>
    <s v="YS"/>
    <x v="0"/>
    <x v="16"/>
    <n v="2"/>
    <x v="1"/>
    <x v="2"/>
    <m/>
    <x v="5"/>
    <x v="25"/>
    <x v="1"/>
  </r>
  <r>
    <d v="2016-06-27T00:00:00"/>
    <s v="A3485101"/>
    <s v="B4402"/>
    <s v="YS"/>
    <x v="0"/>
    <x v="25"/>
    <n v="1"/>
    <x v="1"/>
    <x v="2"/>
    <m/>
    <x v="5"/>
    <x v="25"/>
    <x v="1"/>
  </r>
  <r>
    <d v="2016-06-27T00:00:00"/>
    <s v="A3485101"/>
    <s v="B4402"/>
    <s v="YS"/>
    <x v="0"/>
    <x v="3"/>
    <n v="1"/>
    <x v="1"/>
    <x v="2"/>
    <m/>
    <x v="5"/>
    <x v="25"/>
    <x v="1"/>
  </r>
  <r>
    <d v="2016-06-27T00:00:00"/>
    <s v="A3484185"/>
    <s v="B8099"/>
    <s v="YS"/>
    <x v="0"/>
    <x v="16"/>
    <n v="1"/>
    <x v="1"/>
    <x v="2"/>
    <m/>
    <x v="5"/>
    <x v="25"/>
    <x v="1"/>
  </r>
  <r>
    <d v="2016-06-27T00:00:00"/>
    <s v="A3484185"/>
    <s v="B8099"/>
    <s v="YS"/>
    <x v="0"/>
    <x v="25"/>
    <n v="1"/>
    <x v="1"/>
    <x v="2"/>
    <m/>
    <x v="5"/>
    <x v="25"/>
    <x v="1"/>
  </r>
  <r>
    <d v="2016-06-27T00:00:00"/>
    <s v="A3484185"/>
    <s v="B8099"/>
    <s v="YS"/>
    <x v="0"/>
    <x v="31"/>
    <n v="1"/>
    <x v="1"/>
    <x v="2"/>
    <m/>
    <x v="5"/>
    <x v="25"/>
    <x v="1"/>
  </r>
  <r>
    <d v="2016-06-27T00:00:00"/>
    <s v="A3485102"/>
    <s v="B4402"/>
    <s v="ZW"/>
    <x v="0"/>
    <x v="16"/>
    <n v="2"/>
    <x v="1"/>
    <x v="2"/>
    <m/>
    <x v="5"/>
    <x v="25"/>
    <x v="1"/>
  </r>
  <r>
    <d v="2016-06-27T00:00:00"/>
    <s v="A3486237"/>
    <s v="B8960"/>
    <m/>
    <x v="0"/>
    <x v="16"/>
    <n v="2"/>
    <x v="1"/>
    <x v="2"/>
    <m/>
    <x v="5"/>
    <x v="25"/>
    <x v="1"/>
  </r>
  <r>
    <d v="2016-06-27T00:00:00"/>
    <s v="A3486237"/>
    <s v="B8960"/>
    <m/>
    <x v="0"/>
    <x v="25"/>
    <n v="1"/>
    <x v="1"/>
    <x v="2"/>
    <m/>
    <x v="5"/>
    <x v="25"/>
    <x v="1"/>
  </r>
  <r>
    <d v="2016-06-27T00:00:00"/>
    <s v="A3486237"/>
    <s v="B8960"/>
    <m/>
    <x v="0"/>
    <x v="28"/>
    <n v="1"/>
    <x v="1"/>
    <x v="2"/>
    <m/>
    <x v="5"/>
    <x v="25"/>
    <x v="1"/>
  </r>
  <r>
    <d v="2016-06-27T00:00:00"/>
    <s v="A3486598"/>
    <s v="B9604"/>
    <s v="YS"/>
    <x v="0"/>
    <x v="16"/>
    <n v="1"/>
    <x v="1"/>
    <x v="2"/>
    <m/>
    <x v="5"/>
    <x v="25"/>
    <x v="1"/>
  </r>
  <r>
    <d v="2016-06-27T00:00:00"/>
    <s v="A3486598"/>
    <s v="B9604"/>
    <s v="YS"/>
    <x v="0"/>
    <x v="3"/>
    <n v="3"/>
    <x v="1"/>
    <x v="2"/>
    <m/>
    <x v="5"/>
    <x v="25"/>
    <x v="1"/>
  </r>
  <r>
    <d v="2016-06-27T00:00:00"/>
    <s v="A3486598"/>
    <s v="B9604"/>
    <s v="YS"/>
    <x v="0"/>
    <x v="31"/>
    <n v="1"/>
    <x v="1"/>
    <x v="2"/>
    <m/>
    <x v="5"/>
    <x v="25"/>
    <x v="1"/>
  </r>
  <r>
    <d v="2016-06-27T00:00:00"/>
    <s v="A3477530"/>
    <s v="B9604"/>
    <s v="YS"/>
    <x v="0"/>
    <x v="16"/>
    <n v="1"/>
    <x v="1"/>
    <x v="2"/>
    <m/>
    <x v="5"/>
    <x v="25"/>
    <x v="1"/>
  </r>
  <r>
    <d v="2016-06-27T00:00:00"/>
    <s v="A3477530"/>
    <s v="B9604"/>
    <s v="YS"/>
    <x v="0"/>
    <x v="3"/>
    <n v="3"/>
    <x v="1"/>
    <x v="2"/>
    <m/>
    <x v="5"/>
    <x v="25"/>
    <x v="1"/>
  </r>
  <r>
    <d v="2016-06-27T00:00:00"/>
    <s v="A3486605"/>
    <s v="B9604"/>
    <s v="YS"/>
    <x v="0"/>
    <x v="25"/>
    <n v="1"/>
    <x v="1"/>
    <x v="2"/>
    <m/>
    <x v="5"/>
    <x v="25"/>
    <x v="1"/>
  </r>
  <r>
    <d v="2016-06-27T00:00:00"/>
    <s v="A3483055"/>
    <s v="B8960"/>
    <m/>
    <x v="0"/>
    <x v="16"/>
    <n v="3"/>
    <x v="1"/>
    <x v="2"/>
    <m/>
    <x v="5"/>
    <x v="25"/>
    <x v="1"/>
  </r>
  <r>
    <d v="2016-06-27T00:00:00"/>
    <s v="A3483055"/>
    <s v="B8960"/>
    <m/>
    <x v="0"/>
    <x v="25"/>
    <n v="1"/>
    <x v="1"/>
    <x v="2"/>
    <m/>
    <x v="5"/>
    <x v="25"/>
    <x v="1"/>
  </r>
  <r>
    <d v="2016-06-27T00:00:00"/>
    <s v="A3483055"/>
    <s v="B8960"/>
    <m/>
    <x v="0"/>
    <x v="3"/>
    <n v="1"/>
    <x v="1"/>
    <x v="2"/>
    <m/>
    <x v="5"/>
    <x v="25"/>
    <x v="1"/>
  </r>
  <r>
    <d v="2016-06-27T00:00:00"/>
    <s v="A3485148"/>
    <s v="B7677"/>
    <s v="Yuen"/>
    <x v="1"/>
    <x v="16"/>
    <n v="1"/>
    <x v="1"/>
    <x v="2"/>
    <m/>
    <x v="5"/>
    <x v="25"/>
    <x v="1"/>
  </r>
  <r>
    <d v="2016-06-27T00:00:00"/>
    <s v="A3486612"/>
    <s v="B9604"/>
    <s v="Yuen"/>
    <x v="0"/>
    <x v="27"/>
    <n v="1"/>
    <x v="1"/>
    <x v="2"/>
    <m/>
    <x v="5"/>
    <x v="25"/>
    <x v="1"/>
  </r>
  <r>
    <d v="2016-06-27T00:00:00"/>
    <s v="A3486846"/>
    <s v="B9604"/>
    <s v="Yuen"/>
    <x v="0"/>
    <x v="16"/>
    <n v="1"/>
    <x v="1"/>
    <x v="2"/>
    <m/>
    <x v="5"/>
    <x v="25"/>
    <x v="1"/>
  </r>
  <r>
    <d v="2016-06-27T00:00:00"/>
    <s v="A3480972"/>
    <s v="B7678"/>
    <s v="YS"/>
    <x v="0"/>
    <x v="16"/>
    <n v="1"/>
    <x v="1"/>
    <x v="2"/>
    <m/>
    <x v="5"/>
    <x v="25"/>
    <x v="1"/>
  </r>
  <r>
    <d v="2016-06-27T00:00:00"/>
    <s v="A3480972"/>
    <s v="B7678"/>
    <s v="YS"/>
    <x v="0"/>
    <x v="24"/>
    <n v="1"/>
    <x v="1"/>
    <x v="2"/>
    <m/>
    <x v="5"/>
    <x v="25"/>
    <x v="1"/>
  </r>
  <r>
    <d v="2016-06-27T00:00:00"/>
    <s v="A3480972"/>
    <s v="B7678"/>
    <s v="YS"/>
    <x v="0"/>
    <x v="3"/>
    <n v="2"/>
    <x v="1"/>
    <x v="2"/>
    <m/>
    <x v="5"/>
    <x v="25"/>
    <x v="1"/>
  </r>
  <r>
    <d v="2016-06-27T00:00:00"/>
    <s v="A3484419"/>
    <s v="B7955"/>
    <s v="YS"/>
    <x v="0"/>
    <x v="24"/>
    <n v="1"/>
    <x v="1"/>
    <x v="2"/>
    <m/>
    <x v="5"/>
    <x v="25"/>
    <x v="1"/>
  </r>
  <r>
    <d v="2016-06-27T00:00:00"/>
    <s v="A3484419"/>
    <s v="B7955"/>
    <s v="YS"/>
    <x v="0"/>
    <x v="25"/>
    <n v="3"/>
    <x v="1"/>
    <x v="2"/>
    <m/>
    <x v="5"/>
    <x v="25"/>
    <x v="1"/>
  </r>
  <r>
    <d v="2016-06-27T00:00:00"/>
    <s v="A3484419"/>
    <s v="B7955"/>
    <s v="YS"/>
    <x v="0"/>
    <x v="28"/>
    <n v="2"/>
    <x v="1"/>
    <x v="2"/>
    <m/>
    <x v="5"/>
    <x v="25"/>
    <x v="1"/>
  </r>
  <r>
    <d v="2016-06-27T00:00:00"/>
    <s v="A3484413"/>
    <s v="B7955"/>
    <s v="YS"/>
    <x v="0"/>
    <x v="25"/>
    <n v="1"/>
    <x v="1"/>
    <x v="2"/>
    <m/>
    <x v="5"/>
    <x v="25"/>
    <x v="1"/>
  </r>
  <r>
    <d v="2016-06-27T00:00:00"/>
    <s v="A3484422"/>
    <s v="B7955"/>
    <s v="Yuen"/>
    <x v="0"/>
    <x v="27"/>
    <n v="1"/>
    <x v="1"/>
    <x v="2"/>
    <m/>
    <x v="5"/>
    <x v="25"/>
    <x v="1"/>
  </r>
  <r>
    <d v="2016-06-27T00:00:00"/>
    <s v="A3484422"/>
    <s v="B7955"/>
    <s v="Yuen"/>
    <x v="0"/>
    <x v="25"/>
    <n v="1"/>
    <x v="1"/>
    <x v="2"/>
    <m/>
    <x v="5"/>
    <x v="25"/>
    <x v="1"/>
  </r>
  <r>
    <d v="2016-06-27T00:00:00"/>
    <s v="A3486599"/>
    <s v="B9604"/>
    <s v="YS"/>
    <x v="0"/>
    <x v="3"/>
    <n v="1"/>
    <x v="1"/>
    <x v="2"/>
    <m/>
    <x v="5"/>
    <x v="25"/>
    <x v="1"/>
  </r>
  <r>
    <d v="2016-06-27T00:00:00"/>
    <s v="A3486599"/>
    <s v="B9604"/>
    <s v="YS"/>
    <x v="0"/>
    <x v="28"/>
    <n v="1"/>
    <x v="1"/>
    <x v="2"/>
    <m/>
    <x v="5"/>
    <x v="25"/>
    <x v="1"/>
  </r>
  <r>
    <d v="2016-06-27T00:00:00"/>
    <s v="A3486613"/>
    <s v="B9604"/>
    <s v="YS"/>
    <x v="0"/>
    <x v="3"/>
    <n v="1"/>
    <x v="1"/>
    <x v="2"/>
    <m/>
    <x v="5"/>
    <x v="25"/>
    <x v="1"/>
  </r>
  <r>
    <d v="2016-06-27T00:00:00"/>
    <s v="A3486613"/>
    <s v="B9604"/>
    <s v="YS"/>
    <x v="0"/>
    <x v="31"/>
    <n v="1"/>
    <x v="1"/>
    <x v="2"/>
    <m/>
    <x v="5"/>
    <x v="25"/>
    <x v="1"/>
  </r>
  <r>
    <d v="2016-06-27T00:00:00"/>
    <s v="A3486607"/>
    <s v="B9604"/>
    <s v="YS"/>
    <x v="0"/>
    <x v="16"/>
    <n v="1"/>
    <x v="1"/>
    <x v="2"/>
    <m/>
    <x v="5"/>
    <x v="25"/>
    <x v="1"/>
  </r>
  <r>
    <d v="2016-06-27T00:00:00"/>
    <s v="A3486616"/>
    <s v="B9604"/>
    <s v="Yuen"/>
    <x v="0"/>
    <x v="16"/>
    <n v="1"/>
    <x v="1"/>
    <x v="2"/>
    <m/>
    <x v="5"/>
    <x v="25"/>
    <x v="1"/>
  </r>
  <r>
    <d v="2016-06-27T00:00:00"/>
    <s v="A3486614"/>
    <s v="B9604"/>
    <s v="Yuen"/>
    <x v="0"/>
    <x v="16"/>
    <n v="1"/>
    <x v="1"/>
    <x v="2"/>
    <m/>
    <x v="5"/>
    <x v="25"/>
    <x v="1"/>
  </r>
  <r>
    <d v="2016-06-27T00:00:00"/>
    <s v="A3486600"/>
    <s v="B9604"/>
    <s v="Yuen"/>
    <x v="0"/>
    <x v="16"/>
    <n v="2"/>
    <x v="1"/>
    <x v="2"/>
    <m/>
    <x v="5"/>
    <x v="25"/>
    <x v="1"/>
  </r>
  <r>
    <d v="2016-06-27T00:00:00"/>
    <s v="A3486606"/>
    <s v="B9604"/>
    <s v="YS"/>
    <x v="0"/>
    <x v="3"/>
    <n v="1"/>
    <x v="1"/>
    <x v="2"/>
    <m/>
    <x v="5"/>
    <x v="25"/>
    <x v="1"/>
  </r>
  <r>
    <d v="2016-06-27T00:00:00"/>
    <s v="A3486606"/>
    <s v="B9604"/>
    <s v="YS"/>
    <x v="0"/>
    <x v="28"/>
    <n v="2"/>
    <x v="1"/>
    <x v="2"/>
    <m/>
    <x v="5"/>
    <x v="25"/>
    <x v="1"/>
  </r>
  <r>
    <d v="2016-06-27T00:00:00"/>
    <s v="A3486615"/>
    <s v="B9604"/>
    <s v="YS"/>
    <x v="0"/>
    <x v="3"/>
    <n v="3"/>
    <x v="1"/>
    <x v="2"/>
    <m/>
    <x v="5"/>
    <x v="25"/>
    <x v="1"/>
  </r>
  <r>
    <d v="2016-06-27T00:00:00"/>
    <s v="A3486597"/>
    <s v="B9604"/>
    <s v="YS"/>
    <x v="0"/>
    <x v="28"/>
    <n v="2"/>
    <x v="1"/>
    <x v="2"/>
    <m/>
    <x v="5"/>
    <x v="25"/>
    <x v="1"/>
  </r>
  <r>
    <d v="2016-06-27T00:00:00"/>
    <s v="A3485202"/>
    <s v="B8034"/>
    <s v="YS"/>
    <x v="0"/>
    <x v="16"/>
    <n v="2"/>
    <x v="1"/>
    <x v="2"/>
    <m/>
    <x v="5"/>
    <x v="25"/>
    <x v="1"/>
  </r>
  <r>
    <d v="2016-06-27T00:00:00"/>
    <s v="A3485202"/>
    <s v="B8034"/>
    <s v="YS"/>
    <x v="0"/>
    <x v="27"/>
    <n v="1"/>
    <x v="1"/>
    <x v="2"/>
    <m/>
    <x v="5"/>
    <x v="25"/>
    <x v="1"/>
  </r>
  <r>
    <d v="2016-06-27T00:00:00"/>
    <s v="A3485202"/>
    <s v="B8034"/>
    <s v="YS"/>
    <x v="0"/>
    <x v="3"/>
    <n v="1"/>
    <x v="1"/>
    <x v="2"/>
    <m/>
    <x v="5"/>
    <x v="25"/>
    <x v="1"/>
  </r>
  <r>
    <d v="2016-06-27T00:00:00"/>
    <s v="A3485202"/>
    <s v="B8034"/>
    <s v="YS"/>
    <x v="0"/>
    <x v="28"/>
    <n v="3"/>
    <x v="1"/>
    <x v="2"/>
    <m/>
    <x v="5"/>
    <x v="25"/>
    <x v="1"/>
  </r>
  <r>
    <d v="2016-06-27T00:00:00"/>
    <s v="A3485202"/>
    <s v="B8034"/>
    <s v="YS"/>
    <x v="0"/>
    <x v="31"/>
    <n v="2"/>
    <x v="1"/>
    <x v="2"/>
    <m/>
    <x v="5"/>
    <x v="25"/>
    <x v="1"/>
  </r>
  <r>
    <d v="2016-06-27T00:00:00"/>
    <s v="A3484386"/>
    <s v="B9607"/>
    <s v="GW"/>
    <x v="0"/>
    <x v="16"/>
    <n v="2"/>
    <x v="1"/>
    <x v="2"/>
    <m/>
    <x v="5"/>
    <x v="25"/>
    <x v="1"/>
  </r>
  <r>
    <d v="2016-06-27T00:00:00"/>
    <s v="A3484437"/>
    <s v="B9608"/>
    <s v="GW"/>
    <x v="0"/>
    <x v="16"/>
    <n v="3"/>
    <x v="1"/>
    <x v="2"/>
    <m/>
    <x v="5"/>
    <x v="25"/>
    <x v="1"/>
  </r>
  <r>
    <d v="2016-06-27T00:00:00"/>
    <s v="A3484437"/>
    <s v="B9608"/>
    <s v="GW"/>
    <x v="0"/>
    <x v="27"/>
    <n v="1"/>
    <x v="1"/>
    <x v="2"/>
    <m/>
    <x v="5"/>
    <x v="25"/>
    <x v="1"/>
  </r>
  <r>
    <d v="2016-06-27T00:00:00"/>
    <s v="A3484439"/>
    <s v="B9608"/>
    <s v="GW"/>
    <x v="0"/>
    <x v="16"/>
    <n v="3"/>
    <x v="1"/>
    <x v="2"/>
    <m/>
    <x v="5"/>
    <x v="25"/>
    <x v="1"/>
  </r>
  <r>
    <d v="2016-06-27T00:00:00"/>
    <s v="A3485227"/>
    <s v="B8960"/>
    <s v="GW"/>
    <x v="0"/>
    <x v="16"/>
    <n v="1"/>
    <x v="1"/>
    <x v="2"/>
    <m/>
    <x v="5"/>
    <x v="25"/>
    <x v="1"/>
  </r>
  <r>
    <d v="2016-06-27T00:00:00"/>
    <s v="A3485227"/>
    <s v="B8960"/>
    <s v="GW"/>
    <x v="0"/>
    <x v="27"/>
    <n v="1"/>
    <x v="1"/>
    <x v="2"/>
    <m/>
    <x v="5"/>
    <x v="25"/>
    <x v="1"/>
  </r>
  <r>
    <d v="2016-06-27T00:00:00"/>
    <s v="A3485227"/>
    <s v="B8960"/>
    <s v="GW"/>
    <x v="0"/>
    <x v="28"/>
    <n v="1"/>
    <x v="1"/>
    <x v="2"/>
    <m/>
    <x v="5"/>
    <x v="25"/>
    <x v="1"/>
  </r>
  <r>
    <d v="2016-06-27T00:00:00"/>
    <s v="A3486859"/>
    <s v="B9604"/>
    <s v="GW"/>
    <x v="0"/>
    <x v="16"/>
    <n v="3"/>
    <x v="1"/>
    <x v="2"/>
    <m/>
    <x v="5"/>
    <x v="25"/>
    <x v="1"/>
  </r>
  <r>
    <d v="2016-06-27T00:00:00"/>
    <s v="A3485231"/>
    <s v="B8960"/>
    <s v="GW"/>
    <x v="0"/>
    <x v="16"/>
    <n v="1"/>
    <x v="1"/>
    <x v="2"/>
    <m/>
    <x v="5"/>
    <x v="25"/>
    <x v="1"/>
  </r>
  <r>
    <d v="2016-06-27T00:00:00"/>
    <s v="A3485231"/>
    <s v="B8960"/>
    <s v="GW"/>
    <x v="0"/>
    <x v="25"/>
    <n v="1"/>
    <x v="1"/>
    <x v="2"/>
    <m/>
    <x v="5"/>
    <x v="25"/>
    <x v="1"/>
  </r>
  <r>
    <d v="2016-06-27T00:00:00"/>
    <s v="A3485231"/>
    <s v="B8960"/>
    <s v="GW"/>
    <x v="0"/>
    <x v="3"/>
    <n v="1"/>
    <x v="1"/>
    <x v="2"/>
    <m/>
    <x v="5"/>
    <x v="25"/>
    <x v="1"/>
  </r>
  <r>
    <d v="2016-06-27T00:00:00"/>
    <s v="A3483753"/>
    <s v="B8967"/>
    <s v="GW"/>
    <x v="0"/>
    <x v="16"/>
    <n v="1"/>
    <x v="1"/>
    <x v="2"/>
    <m/>
    <x v="5"/>
    <x v="25"/>
    <x v="1"/>
  </r>
  <r>
    <d v="2016-06-27T00:00:00"/>
    <s v="A3486601"/>
    <s v="B9604"/>
    <s v="GW"/>
    <x v="0"/>
    <x v="27"/>
    <n v="1"/>
    <x v="1"/>
    <x v="2"/>
    <m/>
    <x v="5"/>
    <x v="25"/>
    <x v="1"/>
  </r>
  <r>
    <d v="2016-06-28T00:00:00"/>
    <s v="A3486623"/>
    <s v="B8020"/>
    <m/>
    <x v="0"/>
    <x v="16"/>
    <n v="1"/>
    <x v="1"/>
    <x v="2"/>
    <m/>
    <x v="5"/>
    <x v="25"/>
    <x v="1"/>
  </r>
  <r>
    <d v="2016-06-28T00:00:00"/>
    <s v="A3484116"/>
    <s v="B9604"/>
    <s v="YS"/>
    <x v="0"/>
    <x v="16"/>
    <n v="2"/>
    <x v="1"/>
    <x v="2"/>
    <m/>
    <x v="5"/>
    <x v="25"/>
    <x v="1"/>
  </r>
  <r>
    <d v="2016-06-28T00:00:00"/>
    <s v="A3484116"/>
    <s v="B9604"/>
    <s v="YS"/>
    <x v="0"/>
    <x v="3"/>
    <n v="1"/>
    <x v="1"/>
    <x v="2"/>
    <m/>
    <x v="5"/>
    <x v="25"/>
    <x v="1"/>
  </r>
  <r>
    <d v="2016-06-28T00:00:00"/>
    <s v="A3484116"/>
    <s v="B9604"/>
    <s v="YS"/>
    <x v="0"/>
    <x v="28"/>
    <n v="1"/>
    <x v="1"/>
    <x v="2"/>
    <m/>
    <x v="5"/>
    <x v="25"/>
    <x v="1"/>
  </r>
  <r>
    <d v="2016-06-28T00:00:00"/>
    <s v="A3484587"/>
    <s v="B9604"/>
    <s v="YS"/>
    <x v="0"/>
    <x v="16"/>
    <n v="3"/>
    <x v="1"/>
    <x v="2"/>
    <m/>
    <x v="5"/>
    <x v="25"/>
    <x v="1"/>
  </r>
  <r>
    <d v="2016-06-28T00:00:00"/>
    <s v="A3484587"/>
    <s v="B9604"/>
    <s v="YS"/>
    <x v="0"/>
    <x v="3"/>
    <n v="1"/>
    <x v="1"/>
    <x v="2"/>
    <m/>
    <x v="5"/>
    <x v="25"/>
    <x v="1"/>
  </r>
  <r>
    <d v="2016-06-28T00:00:00"/>
    <s v="A3484589"/>
    <s v="B9604"/>
    <s v="YS"/>
    <x v="0"/>
    <x v="16"/>
    <n v="1"/>
    <x v="1"/>
    <x v="2"/>
    <m/>
    <x v="5"/>
    <x v="25"/>
    <x v="1"/>
  </r>
  <r>
    <d v="2016-06-28T00:00:00"/>
    <s v="A3486856"/>
    <s v="B9604"/>
    <s v="Yuen"/>
    <x v="0"/>
    <x v="16"/>
    <n v="1"/>
    <x v="1"/>
    <x v="2"/>
    <m/>
    <x v="5"/>
    <x v="25"/>
    <x v="1"/>
  </r>
  <r>
    <d v="2016-06-28T00:00:00"/>
    <s v="A3486847"/>
    <s v="B9604"/>
    <s v="Yuen"/>
    <x v="0"/>
    <x v="16"/>
    <n v="1"/>
    <x v="1"/>
    <x v="2"/>
    <m/>
    <x v="5"/>
    <x v="25"/>
    <x v="1"/>
  </r>
  <r>
    <d v="2016-06-28T00:00:00"/>
    <s v="A3486847"/>
    <s v="B9604"/>
    <s v="Yuen"/>
    <x v="0"/>
    <x v="3"/>
    <n v="2"/>
    <x v="1"/>
    <x v="2"/>
    <m/>
    <x v="5"/>
    <x v="25"/>
    <x v="1"/>
  </r>
  <r>
    <d v="2016-06-28T00:00:00"/>
    <s v="P1025817"/>
    <s v="B9629"/>
    <s v="Yuen"/>
    <x v="0"/>
    <x v="16"/>
    <n v="2"/>
    <x v="1"/>
    <x v="2"/>
    <m/>
    <x v="5"/>
    <x v="25"/>
    <x v="1"/>
  </r>
  <r>
    <d v="2016-06-28T00:00:00"/>
    <s v="A3485232"/>
    <s v="B8960"/>
    <s v="Yuen"/>
    <x v="0"/>
    <x v="16"/>
    <n v="2"/>
    <x v="1"/>
    <x v="2"/>
    <m/>
    <x v="5"/>
    <x v="25"/>
    <x v="1"/>
  </r>
  <r>
    <d v="2016-06-28T00:00:00"/>
    <s v="A3485232"/>
    <s v="B8960"/>
    <s v="Yuen"/>
    <x v="0"/>
    <x v="31"/>
    <n v="1"/>
    <x v="1"/>
    <x v="2"/>
    <m/>
    <x v="5"/>
    <x v="25"/>
    <x v="1"/>
  </r>
  <r>
    <d v="2016-06-28T00:00:00"/>
    <s v="A3484555"/>
    <s v="B8960"/>
    <s v="YS"/>
    <x v="0"/>
    <x v="25"/>
    <n v="2"/>
    <x v="1"/>
    <x v="2"/>
    <m/>
    <x v="5"/>
    <x v="25"/>
    <x v="1"/>
  </r>
  <r>
    <d v="2016-06-28T00:00:00"/>
    <s v="A3484555"/>
    <s v="B8960"/>
    <s v="YS"/>
    <x v="0"/>
    <x v="28"/>
    <n v="1"/>
    <x v="1"/>
    <x v="2"/>
    <m/>
    <x v="5"/>
    <x v="25"/>
    <x v="1"/>
  </r>
  <r>
    <d v="2016-06-28T00:00:00"/>
    <s v="A3484427"/>
    <s v="B7955"/>
    <s v="YS"/>
    <x v="0"/>
    <x v="24"/>
    <n v="1"/>
    <x v="1"/>
    <x v="2"/>
    <m/>
    <x v="5"/>
    <x v="25"/>
    <x v="1"/>
  </r>
  <r>
    <d v="2016-06-28T00:00:00"/>
    <s v="A3484427"/>
    <s v="B7955"/>
    <s v="YS"/>
    <x v="0"/>
    <x v="25"/>
    <n v="2"/>
    <x v="1"/>
    <x v="2"/>
    <m/>
    <x v="5"/>
    <x v="25"/>
    <x v="1"/>
  </r>
  <r>
    <d v="2016-06-28T00:00:00"/>
    <s v="A3484427"/>
    <s v="B7955"/>
    <s v="YS"/>
    <x v="0"/>
    <x v="31"/>
    <n v="1"/>
    <x v="1"/>
    <x v="2"/>
    <m/>
    <x v="5"/>
    <x v="25"/>
    <x v="1"/>
  </r>
  <r>
    <d v="2016-06-28T00:00:00"/>
    <s v="A3484427"/>
    <s v="B7955"/>
    <s v="YS"/>
    <x v="0"/>
    <x v="29"/>
    <n v="3"/>
    <x v="1"/>
    <x v="2"/>
    <m/>
    <x v="5"/>
    <x v="25"/>
    <x v="1"/>
  </r>
  <r>
    <d v="2016-06-28T00:00:00"/>
    <s v="A3483754"/>
    <s v="B8967"/>
    <s v="YS"/>
    <x v="0"/>
    <x v="25"/>
    <n v="3"/>
    <x v="1"/>
    <x v="2"/>
    <m/>
    <x v="5"/>
    <x v="25"/>
    <x v="1"/>
  </r>
  <r>
    <d v="2016-06-28T00:00:00"/>
    <s v="A3483754"/>
    <s v="B8967"/>
    <s v="YS"/>
    <x v="0"/>
    <x v="3"/>
    <n v="1"/>
    <x v="1"/>
    <x v="2"/>
    <m/>
    <x v="5"/>
    <x v="25"/>
    <x v="1"/>
  </r>
  <r>
    <d v="2016-06-28T00:00:00"/>
    <s v="A3484928"/>
    <s v="B8029"/>
    <s v="YS"/>
    <x v="0"/>
    <x v="16"/>
    <n v="1"/>
    <x v="1"/>
    <x v="2"/>
    <m/>
    <x v="5"/>
    <x v="25"/>
    <x v="1"/>
  </r>
  <r>
    <d v="2016-06-28T00:00:00"/>
    <s v="A3484928"/>
    <s v="B8029"/>
    <s v="YS"/>
    <x v="0"/>
    <x v="25"/>
    <n v="1"/>
    <x v="1"/>
    <x v="2"/>
    <m/>
    <x v="5"/>
    <x v="25"/>
    <x v="1"/>
  </r>
  <r>
    <d v="2016-06-28T00:00:00"/>
    <s v="A3484924"/>
    <s v="B8029"/>
    <s v="YS"/>
    <x v="0"/>
    <x v="16"/>
    <n v="2"/>
    <x v="1"/>
    <x v="2"/>
    <m/>
    <x v="5"/>
    <x v="25"/>
    <x v="1"/>
  </r>
  <r>
    <d v="2016-06-28T00:00:00"/>
    <s v="A3486855"/>
    <s v="B9604"/>
    <s v="YS"/>
    <x v="0"/>
    <x v="16"/>
    <n v="1"/>
    <x v="1"/>
    <x v="2"/>
    <m/>
    <x v="5"/>
    <x v="25"/>
    <x v="1"/>
  </r>
  <r>
    <d v="2016-06-28T00:00:00"/>
    <s v="A3486855"/>
    <s v="B9604"/>
    <s v="YS"/>
    <x v="0"/>
    <x v="25"/>
    <n v="1"/>
    <x v="1"/>
    <x v="2"/>
    <m/>
    <x v="5"/>
    <x v="25"/>
    <x v="1"/>
  </r>
  <r>
    <d v="2016-06-28T00:00:00"/>
    <s v="A3484115"/>
    <s v="B9604"/>
    <s v="YS"/>
    <x v="0"/>
    <x v="3"/>
    <n v="1"/>
    <x v="1"/>
    <x v="2"/>
    <m/>
    <x v="5"/>
    <x v="25"/>
    <x v="1"/>
  </r>
  <r>
    <d v="2016-06-28T00:00:00"/>
    <s v="A3485229"/>
    <s v="B8960"/>
    <s v="YS"/>
    <x v="0"/>
    <x v="16"/>
    <n v="2"/>
    <x v="1"/>
    <x v="2"/>
    <m/>
    <x v="5"/>
    <x v="25"/>
    <x v="1"/>
  </r>
  <r>
    <d v="2016-06-28T00:00:00"/>
    <s v="A3485229"/>
    <s v="B8960"/>
    <s v="YS"/>
    <x v="0"/>
    <x v="27"/>
    <n v="2"/>
    <x v="1"/>
    <x v="2"/>
    <m/>
    <x v="5"/>
    <x v="25"/>
    <x v="1"/>
  </r>
  <r>
    <d v="2016-06-28T00:00:00"/>
    <s v="A3485229"/>
    <s v="B8960"/>
    <s v="YS"/>
    <x v="0"/>
    <x v="25"/>
    <n v="2"/>
    <x v="1"/>
    <x v="2"/>
    <m/>
    <x v="5"/>
    <x v="25"/>
    <x v="1"/>
  </r>
  <r>
    <d v="2016-06-28T00:00:00"/>
    <s v="A3485229"/>
    <s v="B8960"/>
    <s v="YS"/>
    <x v="0"/>
    <x v="28"/>
    <n v="2"/>
    <x v="1"/>
    <x v="2"/>
    <m/>
    <x v="5"/>
    <x v="25"/>
    <x v="1"/>
  </r>
  <r>
    <d v="2016-06-28T00:00:00"/>
    <s v="A3485234"/>
    <s v="B8960"/>
    <s v="Yuen"/>
    <x v="0"/>
    <x v="3"/>
    <n v="2"/>
    <x v="1"/>
    <x v="2"/>
    <m/>
    <x v="5"/>
    <x v="25"/>
    <x v="1"/>
  </r>
  <r>
    <d v="2016-06-28T00:00:00"/>
    <s v="A3485234"/>
    <s v="B8960"/>
    <s v="Yuen"/>
    <x v="0"/>
    <x v="28"/>
    <n v="1"/>
    <x v="1"/>
    <x v="2"/>
    <m/>
    <x v="5"/>
    <x v="25"/>
    <x v="1"/>
  </r>
  <r>
    <d v="2016-06-28T00:00:00"/>
    <s v="A3484440"/>
    <s v="B9608"/>
    <s v="YS"/>
    <x v="0"/>
    <x v="16"/>
    <n v="2"/>
    <x v="1"/>
    <x v="2"/>
    <m/>
    <x v="5"/>
    <x v="25"/>
    <x v="1"/>
  </r>
  <r>
    <d v="2016-06-28T00:00:00"/>
    <s v="A3484440"/>
    <s v="B9608"/>
    <s v="YS"/>
    <x v="0"/>
    <x v="25"/>
    <n v="1"/>
    <x v="1"/>
    <x v="2"/>
    <m/>
    <x v="5"/>
    <x v="25"/>
    <x v="1"/>
  </r>
  <r>
    <d v="2016-06-28T00:00:00"/>
    <s v="A3484440"/>
    <s v="B9608"/>
    <s v="YS"/>
    <x v="0"/>
    <x v="29"/>
    <n v="2"/>
    <x v="1"/>
    <x v="2"/>
    <m/>
    <x v="5"/>
    <x v="25"/>
    <x v="1"/>
  </r>
  <r>
    <d v="2016-06-28T00:00:00"/>
    <s v="A3486629"/>
    <s v="B8099"/>
    <s v="Yuen"/>
    <x v="0"/>
    <x v="16"/>
    <n v="1"/>
    <x v="1"/>
    <x v="2"/>
    <m/>
    <x v="5"/>
    <x v="25"/>
    <x v="1"/>
  </r>
  <r>
    <d v="2016-06-28T00:00:00"/>
    <s v="A3486629"/>
    <s v="B8099"/>
    <s v="Yuen"/>
    <x v="0"/>
    <x v="25"/>
    <n v="1"/>
    <x v="1"/>
    <x v="2"/>
    <m/>
    <x v="5"/>
    <x v="25"/>
    <x v="1"/>
  </r>
  <r>
    <d v="2016-06-28T00:00:00"/>
    <s v="A3486632"/>
    <s v="B8099"/>
    <s v="YS"/>
    <x v="0"/>
    <x v="16"/>
    <n v="1"/>
    <x v="1"/>
    <x v="2"/>
    <m/>
    <x v="5"/>
    <x v="25"/>
    <x v="1"/>
  </r>
  <r>
    <d v="2016-06-28T00:00:00"/>
    <s v="A3486969"/>
    <s v="B4400"/>
    <s v="YS"/>
    <x v="0"/>
    <x v="16"/>
    <n v="2"/>
    <x v="1"/>
    <x v="2"/>
    <m/>
    <x v="5"/>
    <x v="25"/>
    <x v="1"/>
  </r>
  <r>
    <d v="2016-06-28T00:00:00"/>
    <s v="A3485228"/>
    <s v="B8960"/>
    <s v="XJ"/>
    <x v="0"/>
    <x v="16"/>
    <n v="2"/>
    <x v="1"/>
    <x v="2"/>
    <m/>
    <x v="5"/>
    <x v="25"/>
    <x v="1"/>
  </r>
  <r>
    <d v="2016-06-28T00:00:00"/>
    <s v="A3485228"/>
    <s v="B8960"/>
    <s v="XJ"/>
    <x v="0"/>
    <x v="25"/>
    <n v="4"/>
    <x v="1"/>
    <x v="2"/>
    <m/>
    <x v="5"/>
    <x v="25"/>
    <x v="1"/>
  </r>
  <r>
    <d v="2016-06-28T00:00:00"/>
    <s v="A3485228"/>
    <s v="B8960"/>
    <s v="XJ"/>
    <x v="0"/>
    <x v="28"/>
    <n v="3"/>
    <x v="1"/>
    <x v="2"/>
    <m/>
    <x v="5"/>
    <x v="25"/>
    <x v="1"/>
  </r>
  <r>
    <d v="2016-06-28T00:00:00"/>
    <s v="A3485237"/>
    <s v="B8960"/>
    <s v="XJ"/>
    <x v="0"/>
    <x v="25"/>
    <n v="1"/>
    <x v="1"/>
    <x v="2"/>
    <m/>
    <x v="5"/>
    <x v="25"/>
    <x v="1"/>
  </r>
  <r>
    <d v="2016-06-28T00:00:00"/>
    <s v="A3485237"/>
    <s v="B8960"/>
    <s v="XJ"/>
    <x v="0"/>
    <x v="3"/>
    <n v="1"/>
    <x v="1"/>
    <x v="2"/>
    <m/>
    <x v="5"/>
    <x v="25"/>
    <x v="1"/>
  </r>
  <r>
    <d v="2016-06-28T00:00:00"/>
    <s v="A3485237"/>
    <s v="B8960"/>
    <s v="XJ"/>
    <x v="0"/>
    <x v="28"/>
    <n v="6"/>
    <x v="1"/>
    <x v="2"/>
    <m/>
    <x v="5"/>
    <x v="25"/>
    <x v="1"/>
  </r>
  <r>
    <d v="2016-06-28T00:00:00"/>
    <s v="A3485237"/>
    <s v="B8960"/>
    <s v="XJ"/>
    <x v="0"/>
    <x v="29"/>
    <n v="4"/>
    <x v="1"/>
    <x v="2"/>
    <m/>
    <x v="5"/>
    <x v="25"/>
    <x v="1"/>
  </r>
  <r>
    <d v="2016-06-28T00:00:00"/>
    <s v="P1025858"/>
    <s v="B4351"/>
    <s v="XJ"/>
    <x v="0"/>
    <x v="16"/>
    <n v="2"/>
    <x v="1"/>
    <x v="2"/>
    <m/>
    <x v="5"/>
    <x v="25"/>
    <x v="1"/>
  </r>
  <r>
    <d v="2016-06-28T00:00:00"/>
    <s v="P1025858"/>
    <s v="B4351"/>
    <s v="XJ"/>
    <x v="0"/>
    <x v="25"/>
    <n v="2"/>
    <x v="1"/>
    <x v="2"/>
    <m/>
    <x v="5"/>
    <x v="25"/>
    <x v="1"/>
  </r>
  <r>
    <d v="2016-06-28T00:00:00"/>
    <s v="A3486851"/>
    <s v="B9604"/>
    <s v="XJ"/>
    <x v="0"/>
    <x v="25"/>
    <n v="1"/>
    <x v="1"/>
    <x v="2"/>
    <m/>
    <x v="5"/>
    <x v="25"/>
    <x v="1"/>
  </r>
  <r>
    <d v="2016-06-28T00:00:00"/>
    <s v="A3486857"/>
    <s v="B9604"/>
    <s v="XJ"/>
    <x v="0"/>
    <x v="25"/>
    <n v="1"/>
    <x v="1"/>
    <x v="2"/>
    <m/>
    <x v="5"/>
    <x v="25"/>
    <x v="1"/>
  </r>
  <r>
    <d v="2016-06-28T00:00:00"/>
    <s v="A3487159"/>
    <s v="B9604"/>
    <s v="XJ"/>
    <x v="0"/>
    <x v="3"/>
    <n v="1"/>
    <x v="1"/>
    <x v="2"/>
    <m/>
    <x v="5"/>
    <x v="25"/>
    <x v="1"/>
  </r>
  <r>
    <d v="2016-06-28T00:00:00"/>
    <s v="A3487154"/>
    <s v="B9604"/>
    <s v="XJ"/>
    <x v="0"/>
    <x v="16"/>
    <n v="1"/>
    <x v="1"/>
    <x v="2"/>
    <m/>
    <x v="5"/>
    <x v="25"/>
    <x v="1"/>
  </r>
  <r>
    <d v="2016-06-28T00:00:00"/>
    <s v="A3487154"/>
    <s v="B9604"/>
    <s v="XJ"/>
    <x v="0"/>
    <x v="27"/>
    <n v="1"/>
    <x v="1"/>
    <x v="2"/>
    <m/>
    <x v="5"/>
    <x v="25"/>
    <x v="1"/>
  </r>
  <r>
    <d v="2016-06-28T00:00:00"/>
    <s v="A3486848"/>
    <s v="B9604"/>
    <s v="XJ"/>
    <x v="0"/>
    <x v="28"/>
    <n v="1"/>
    <x v="1"/>
    <x v="2"/>
    <m/>
    <x v="5"/>
    <x v="25"/>
    <x v="1"/>
  </r>
  <r>
    <d v="2016-06-28T00:00:00"/>
    <s v="A3484557"/>
    <s v="B8960"/>
    <s v="XJ"/>
    <x v="0"/>
    <x v="16"/>
    <n v="2"/>
    <x v="1"/>
    <x v="2"/>
    <m/>
    <x v="5"/>
    <x v="25"/>
    <x v="1"/>
  </r>
  <r>
    <d v="2016-06-28T00:00:00"/>
    <s v="A3484557"/>
    <s v="B8960"/>
    <s v="XJ"/>
    <x v="0"/>
    <x v="25"/>
    <n v="2"/>
    <x v="1"/>
    <x v="2"/>
    <m/>
    <x v="5"/>
    <x v="25"/>
    <x v="1"/>
  </r>
  <r>
    <d v="2016-06-28T00:00:00"/>
    <s v="A3484557"/>
    <s v="B8960"/>
    <s v="XJ"/>
    <x v="0"/>
    <x v="28"/>
    <n v="1"/>
    <x v="1"/>
    <x v="2"/>
    <m/>
    <x v="5"/>
    <x v="25"/>
    <x v="1"/>
  </r>
  <r>
    <d v="2016-06-28T00:00:00"/>
    <s v="A3481344"/>
    <s v="B8960"/>
    <s v="XJ"/>
    <x v="0"/>
    <x v="16"/>
    <n v="1"/>
    <x v="1"/>
    <x v="2"/>
    <m/>
    <x v="5"/>
    <x v="25"/>
    <x v="1"/>
  </r>
  <r>
    <d v="2016-06-28T00:00:00"/>
    <s v="A3481344"/>
    <s v="B8960"/>
    <s v="XJ"/>
    <x v="0"/>
    <x v="25"/>
    <n v="5"/>
    <x v="1"/>
    <x v="2"/>
    <m/>
    <x v="5"/>
    <x v="25"/>
    <x v="1"/>
  </r>
  <r>
    <d v="2016-06-28T00:00:00"/>
    <s v="A3481344"/>
    <s v="B8960"/>
    <s v="XJ"/>
    <x v="0"/>
    <x v="28"/>
    <n v="1"/>
    <x v="1"/>
    <x v="2"/>
    <m/>
    <x v="5"/>
    <x v="25"/>
    <x v="1"/>
  </r>
  <r>
    <d v="2016-06-28T00:00:00"/>
    <s v="A3481344"/>
    <s v="B8960"/>
    <s v="XJ"/>
    <x v="0"/>
    <x v="31"/>
    <n v="2"/>
    <x v="1"/>
    <x v="2"/>
    <m/>
    <x v="5"/>
    <x v="25"/>
    <x v="1"/>
  </r>
  <r>
    <d v="2016-06-28T00:00:00"/>
    <s v="A3486239"/>
    <s v="B8960"/>
    <s v="XJ"/>
    <x v="0"/>
    <x v="16"/>
    <n v="1"/>
    <x v="1"/>
    <x v="2"/>
    <m/>
    <x v="5"/>
    <x v="25"/>
    <x v="1"/>
  </r>
  <r>
    <d v="2016-06-28T00:00:00"/>
    <s v="A3486239"/>
    <s v="B8960"/>
    <s v="XJ"/>
    <x v="0"/>
    <x v="25"/>
    <n v="4"/>
    <x v="1"/>
    <x v="2"/>
    <m/>
    <x v="5"/>
    <x v="25"/>
    <x v="1"/>
  </r>
  <r>
    <d v="2016-06-28T00:00:00"/>
    <s v="A3486239"/>
    <s v="B8960"/>
    <s v="XJ"/>
    <x v="0"/>
    <x v="28"/>
    <n v="3"/>
    <x v="1"/>
    <x v="2"/>
    <m/>
    <x v="5"/>
    <x v="25"/>
    <x v="1"/>
  </r>
  <r>
    <d v="2016-06-28T00:00:00"/>
    <s v="A3487158"/>
    <s v="B9604"/>
    <s v="XJ"/>
    <x v="0"/>
    <x v="16"/>
    <n v="1"/>
    <x v="1"/>
    <x v="2"/>
    <m/>
    <x v="5"/>
    <x v="25"/>
    <x v="1"/>
  </r>
  <r>
    <d v="2016-06-28T00:00:00"/>
    <s v="A3487158"/>
    <s v="B9604"/>
    <s v="XJ"/>
    <x v="0"/>
    <x v="25"/>
    <n v="1"/>
    <x v="1"/>
    <x v="2"/>
    <m/>
    <x v="5"/>
    <x v="25"/>
    <x v="1"/>
  </r>
  <r>
    <d v="2016-06-28T00:00:00"/>
    <s v="A3487158"/>
    <s v="B9604"/>
    <s v="XJ"/>
    <x v="0"/>
    <x v="28"/>
    <n v="3"/>
    <x v="1"/>
    <x v="2"/>
    <m/>
    <x v="5"/>
    <x v="25"/>
    <x v="1"/>
  </r>
  <r>
    <d v="2016-06-28T00:00:00"/>
    <s v="A3487465"/>
    <s v="B9604"/>
    <s v="XJ"/>
    <x v="0"/>
    <x v="16"/>
    <n v="1"/>
    <x v="1"/>
    <x v="2"/>
    <m/>
    <x v="5"/>
    <x v="25"/>
    <x v="1"/>
  </r>
  <r>
    <d v="2016-06-28T00:00:00"/>
    <s v="A3487465"/>
    <s v="B9604"/>
    <s v="XJ"/>
    <x v="0"/>
    <x v="25"/>
    <n v="2"/>
    <x v="1"/>
    <x v="2"/>
    <m/>
    <x v="5"/>
    <x v="25"/>
    <x v="1"/>
  </r>
  <r>
    <d v="2016-06-28T00:00:00"/>
    <s v="A3486714"/>
    <s v="B8088"/>
    <s v="XJ"/>
    <x v="0"/>
    <x v="16"/>
    <n v="2"/>
    <x v="1"/>
    <x v="2"/>
    <m/>
    <x v="5"/>
    <x v="25"/>
    <x v="1"/>
  </r>
  <r>
    <d v="2016-06-28T00:00:00"/>
    <s v="A3486714"/>
    <s v="B8088"/>
    <s v="XJ"/>
    <x v="0"/>
    <x v="25"/>
    <n v="1"/>
    <x v="1"/>
    <x v="2"/>
    <m/>
    <x v="5"/>
    <x v="25"/>
    <x v="1"/>
  </r>
  <r>
    <d v="2016-06-28T00:00:00"/>
    <s v="A3486714"/>
    <s v="B8088"/>
    <s v="XJ"/>
    <x v="0"/>
    <x v="28"/>
    <n v="2"/>
    <x v="1"/>
    <x v="2"/>
    <m/>
    <x v="5"/>
    <x v="25"/>
    <x v="1"/>
  </r>
  <r>
    <d v="2016-06-28T00:00:00"/>
    <s v="A3486717"/>
    <s v="B8088"/>
    <s v="XJ"/>
    <x v="0"/>
    <x v="25"/>
    <n v="2"/>
    <x v="1"/>
    <x v="2"/>
    <m/>
    <x v="5"/>
    <x v="25"/>
    <x v="1"/>
  </r>
  <r>
    <d v="2016-06-28T00:00:00"/>
    <s v="A3486710"/>
    <s v="B8088"/>
    <s v="XJ"/>
    <x v="0"/>
    <x v="25"/>
    <n v="1"/>
    <x v="1"/>
    <x v="2"/>
    <m/>
    <x v="5"/>
    <x v="25"/>
    <x v="1"/>
  </r>
  <r>
    <d v="2016-06-28T00:00:00"/>
    <s v="A3486710"/>
    <s v="B8088"/>
    <s v="XJ"/>
    <x v="0"/>
    <x v="28"/>
    <n v="2"/>
    <x v="1"/>
    <x v="2"/>
    <m/>
    <x v="5"/>
    <x v="25"/>
    <x v="1"/>
  </r>
  <r>
    <d v="2016-06-28T00:00:00"/>
    <s v="A3486710"/>
    <s v="B8088"/>
    <s v="XJ"/>
    <x v="0"/>
    <x v="31"/>
    <n v="1"/>
    <x v="1"/>
    <x v="2"/>
    <m/>
    <x v="5"/>
    <x v="25"/>
    <x v="1"/>
  </r>
  <r>
    <d v="2016-06-28T00:00:00"/>
    <s v="A3486716"/>
    <s v="B8088"/>
    <s v="XJ"/>
    <x v="0"/>
    <x v="16"/>
    <n v="1"/>
    <x v="1"/>
    <x v="2"/>
    <m/>
    <x v="5"/>
    <x v="25"/>
    <x v="1"/>
  </r>
  <r>
    <d v="2016-06-28T00:00:00"/>
    <s v="A3486716"/>
    <s v="B8088"/>
    <s v="XJ"/>
    <x v="0"/>
    <x v="25"/>
    <n v="3"/>
    <x v="1"/>
    <x v="2"/>
    <m/>
    <x v="5"/>
    <x v="25"/>
    <x v="1"/>
  </r>
  <r>
    <d v="2016-06-28T00:00:00"/>
    <s v="A3486716"/>
    <s v="B8088"/>
    <s v="XJ"/>
    <x v="0"/>
    <x v="28"/>
    <n v="1"/>
    <x v="1"/>
    <x v="2"/>
    <m/>
    <x v="5"/>
    <x v="25"/>
    <x v="1"/>
  </r>
  <r>
    <d v="2016-06-28T00:00:00"/>
    <s v="A3487170"/>
    <s v="B9604"/>
    <s v="XJ"/>
    <x v="0"/>
    <x v="16"/>
    <n v="1"/>
    <x v="1"/>
    <x v="2"/>
    <m/>
    <x v="5"/>
    <x v="25"/>
    <x v="1"/>
  </r>
  <r>
    <d v="2016-06-28T00:00:00"/>
    <s v="A3487160"/>
    <s v="B9604"/>
    <s v="XJ"/>
    <x v="0"/>
    <x v="16"/>
    <n v="2"/>
    <x v="1"/>
    <x v="2"/>
    <m/>
    <x v="5"/>
    <x v="25"/>
    <x v="1"/>
  </r>
  <r>
    <d v="2016-06-28T00:00:00"/>
    <s v="A3486970"/>
    <s v="B4400"/>
    <s v="XJ"/>
    <x v="0"/>
    <x v="16"/>
    <n v="1"/>
    <x v="1"/>
    <x v="2"/>
    <m/>
    <x v="5"/>
    <x v="25"/>
    <x v="1"/>
  </r>
  <r>
    <d v="2016-06-28T00:00:00"/>
    <s v="A3486924"/>
    <s v="B4400"/>
    <s v="XJ"/>
    <x v="0"/>
    <x v="25"/>
    <n v="1"/>
    <x v="1"/>
    <x v="2"/>
    <m/>
    <x v="5"/>
    <x v="25"/>
    <x v="1"/>
  </r>
  <r>
    <d v="2016-06-28T00:00:00"/>
    <s v="A3486924"/>
    <s v="B4400"/>
    <s v="XJ"/>
    <x v="0"/>
    <x v="28"/>
    <n v="1"/>
    <x v="1"/>
    <x v="2"/>
    <m/>
    <x v="5"/>
    <x v="25"/>
    <x v="1"/>
  </r>
  <r>
    <d v="2016-06-28T00:00:00"/>
    <s v="A3486924"/>
    <s v="B4400"/>
    <s v="XJ"/>
    <x v="0"/>
    <x v="31"/>
    <n v="1"/>
    <x v="1"/>
    <x v="2"/>
    <m/>
    <x v="5"/>
    <x v="25"/>
    <x v="1"/>
  </r>
  <r>
    <d v="2016-06-28T00:00:00"/>
    <s v="A3486625"/>
    <s v="B8099"/>
    <s v="XJ"/>
    <x v="0"/>
    <x v="16"/>
    <n v="1"/>
    <x v="1"/>
    <x v="2"/>
    <m/>
    <x v="5"/>
    <x v="25"/>
    <x v="1"/>
  </r>
  <r>
    <d v="2016-06-28T00:00:00"/>
    <s v="A3486625"/>
    <s v="B8099"/>
    <s v="XJ"/>
    <x v="0"/>
    <x v="28"/>
    <n v="1"/>
    <x v="1"/>
    <x v="2"/>
    <m/>
    <x v="5"/>
    <x v="25"/>
    <x v="1"/>
  </r>
  <r>
    <d v="2016-06-28T00:00:00"/>
    <s v="A3485043"/>
    <s v="B4414"/>
    <s v="XJ"/>
    <x v="0"/>
    <x v="16"/>
    <n v="1"/>
    <x v="1"/>
    <x v="2"/>
    <m/>
    <x v="5"/>
    <x v="25"/>
    <x v="1"/>
  </r>
  <r>
    <d v="2016-06-28T00:00:00"/>
    <s v="A3485043"/>
    <s v="B4414"/>
    <s v="XJ"/>
    <x v="0"/>
    <x v="25"/>
    <n v="1"/>
    <x v="1"/>
    <x v="2"/>
    <m/>
    <x v="5"/>
    <x v="25"/>
    <x v="1"/>
  </r>
  <r>
    <d v="2016-06-28T00:00:00"/>
    <s v="A3486922"/>
    <s v="B4400"/>
    <s v="XJ"/>
    <x v="0"/>
    <x v="16"/>
    <n v="1"/>
    <x v="1"/>
    <x v="2"/>
    <m/>
    <x v="5"/>
    <x v="25"/>
    <x v="1"/>
  </r>
  <r>
    <d v="2016-06-28T00:00:00"/>
    <s v="A3486968"/>
    <s v="B4400"/>
    <s v="XJ"/>
    <x v="0"/>
    <x v="25"/>
    <n v="2"/>
    <x v="1"/>
    <x v="2"/>
    <m/>
    <x v="5"/>
    <x v="25"/>
    <x v="1"/>
  </r>
  <r>
    <d v="2016-06-28T00:00:00"/>
    <s v="A3486624"/>
    <s v="B8099"/>
    <s v="XJ"/>
    <x v="0"/>
    <x v="16"/>
    <n v="1"/>
    <x v="1"/>
    <x v="2"/>
    <m/>
    <x v="5"/>
    <x v="25"/>
    <x v="1"/>
  </r>
  <r>
    <d v="2016-06-28T00:00:00"/>
    <s v="A3486624"/>
    <s v="B8099"/>
    <s v="XJ"/>
    <x v="0"/>
    <x v="25"/>
    <n v="1"/>
    <x v="1"/>
    <x v="2"/>
    <m/>
    <x v="5"/>
    <x v="25"/>
    <x v="1"/>
  </r>
  <r>
    <d v="2016-06-28T00:00:00"/>
    <s v="A3486630"/>
    <s v="B8099"/>
    <s v="XJ"/>
    <x v="0"/>
    <x v="16"/>
    <n v="2"/>
    <x v="1"/>
    <x v="2"/>
    <m/>
    <x v="5"/>
    <x v="25"/>
    <x v="1"/>
  </r>
  <r>
    <d v="2016-06-28T00:00:00"/>
    <s v="A3486630"/>
    <s v="B8099"/>
    <s v="XJ"/>
    <x v="0"/>
    <x v="28"/>
    <n v="1"/>
    <x v="1"/>
    <x v="2"/>
    <m/>
    <x v="5"/>
    <x v="25"/>
    <x v="1"/>
  </r>
  <r>
    <d v="2016-06-29T00:00:00"/>
    <s v="A3487747"/>
    <s v="B9604"/>
    <s v="YS"/>
    <x v="0"/>
    <x v="16"/>
    <n v="1"/>
    <x v="1"/>
    <x v="2"/>
    <m/>
    <x v="5"/>
    <x v="25"/>
    <x v="1"/>
  </r>
  <r>
    <d v="2016-06-29T00:00:00"/>
    <s v="A3487747"/>
    <s v="B9604"/>
    <s v="YS"/>
    <x v="0"/>
    <x v="25"/>
    <n v="3"/>
    <x v="1"/>
    <x v="2"/>
    <m/>
    <x v="5"/>
    <x v="25"/>
    <x v="1"/>
  </r>
  <r>
    <d v="2016-06-29T00:00:00"/>
    <s v="A3487747"/>
    <s v="B9604"/>
    <s v="YS"/>
    <x v="0"/>
    <x v="3"/>
    <n v="1"/>
    <x v="1"/>
    <x v="2"/>
    <m/>
    <x v="5"/>
    <x v="25"/>
    <x v="1"/>
  </r>
  <r>
    <d v="2016-06-29T00:00:00"/>
    <s v="A3487464"/>
    <s v="B9604"/>
    <s v="YS"/>
    <x v="0"/>
    <x v="25"/>
    <n v="1"/>
    <x v="1"/>
    <x v="2"/>
    <m/>
    <x v="5"/>
    <x v="25"/>
    <x v="1"/>
  </r>
  <r>
    <d v="2016-06-29T00:00:00"/>
    <s v="A3487464"/>
    <s v="B9604"/>
    <s v="YS"/>
    <x v="0"/>
    <x v="31"/>
    <n v="1"/>
    <x v="1"/>
    <x v="2"/>
    <m/>
    <x v="5"/>
    <x v="25"/>
    <x v="1"/>
  </r>
  <r>
    <d v="2016-06-29T00:00:00"/>
    <s v="A3487456"/>
    <s v="B9604"/>
    <s v="LT"/>
    <x v="0"/>
    <x v="16"/>
    <n v="1"/>
    <x v="1"/>
    <x v="2"/>
    <m/>
    <x v="5"/>
    <x v="25"/>
    <x v="1"/>
  </r>
  <r>
    <d v="2016-06-29T00:00:00"/>
    <s v="A3487451"/>
    <s v="B9604"/>
    <s v="LT"/>
    <x v="0"/>
    <x v="16"/>
    <n v="2"/>
    <x v="1"/>
    <x v="2"/>
    <m/>
    <x v="5"/>
    <x v="25"/>
    <x v="1"/>
  </r>
  <r>
    <d v="2016-06-29T00:00:00"/>
    <s v="A3485837"/>
    <s v="B8960"/>
    <s v="LT"/>
    <x v="0"/>
    <x v="16"/>
    <n v="3"/>
    <x v="1"/>
    <x v="2"/>
    <m/>
    <x v="5"/>
    <x v="25"/>
    <x v="1"/>
  </r>
  <r>
    <d v="2016-06-29T00:00:00"/>
    <s v="A3485837"/>
    <s v="B8960"/>
    <s v="LT"/>
    <x v="0"/>
    <x v="27"/>
    <n v="1"/>
    <x v="1"/>
    <x v="2"/>
    <m/>
    <x v="5"/>
    <x v="25"/>
    <x v="1"/>
  </r>
  <r>
    <d v="2016-06-29T00:00:00"/>
    <s v="A3485837"/>
    <s v="B8960"/>
    <s v="LT"/>
    <x v="0"/>
    <x v="25"/>
    <n v="2"/>
    <x v="1"/>
    <x v="2"/>
    <m/>
    <x v="5"/>
    <x v="25"/>
    <x v="1"/>
  </r>
  <r>
    <d v="2016-06-29T00:00:00"/>
    <s v="A3485837"/>
    <s v="B8960"/>
    <s v="LT"/>
    <x v="0"/>
    <x v="3"/>
    <n v="1"/>
    <x v="1"/>
    <x v="2"/>
    <m/>
    <x v="5"/>
    <x v="25"/>
    <x v="1"/>
  </r>
  <r>
    <d v="2016-06-29T00:00:00"/>
    <s v="A3485832"/>
    <s v="B8960"/>
    <s v="LT"/>
    <x v="0"/>
    <x v="16"/>
    <n v="3"/>
    <x v="1"/>
    <x v="2"/>
    <m/>
    <x v="5"/>
    <x v="25"/>
    <x v="1"/>
  </r>
  <r>
    <d v="2016-06-29T00:00:00"/>
    <s v="A3486853"/>
    <s v="B9604"/>
    <s v="LT"/>
    <x v="0"/>
    <x v="16"/>
    <n v="1"/>
    <x v="1"/>
    <x v="2"/>
    <m/>
    <x v="5"/>
    <x v="25"/>
    <x v="1"/>
  </r>
  <r>
    <d v="2016-06-29T00:00:00"/>
    <s v="A3486853"/>
    <s v="B9604"/>
    <s v="LT"/>
    <x v="0"/>
    <x v="3"/>
    <n v="1"/>
    <x v="1"/>
    <x v="2"/>
    <m/>
    <x v="5"/>
    <x v="25"/>
    <x v="1"/>
  </r>
  <r>
    <d v="2016-06-29T00:00:00"/>
    <s v="A3485835"/>
    <s v="B8960"/>
    <s v="LT"/>
    <x v="0"/>
    <x v="25"/>
    <n v="1"/>
    <x v="1"/>
    <x v="2"/>
    <m/>
    <x v="5"/>
    <x v="25"/>
    <x v="1"/>
  </r>
  <r>
    <d v="2016-06-29T00:00:00"/>
    <s v="A3485835"/>
    <s v="B8960"/>
    <s v="LT"/>
    <x v="0"/>
    <x v="28"/>
    <n v="1"/>
    <x v="1"/>
    <x v="2"/>
    <m/>
    <x v="5"/>
    <x v="25"/>
    <x v="1"/>
  </r>
  <r>
    <d v="2016-06-29T00:00:00"/>
    <s v="A3486656"/>
    <s v="B8960"/>
    <s v="YS"/>
    <x v="0"/>
    <x v="16"/>
    <n v="2"/>
    <x v="1"/>
    <x v="2"/>
    <m/>
    <x v="5"/>
    <x v="25"/>
    <x v="1"/>
  </r>
  <r>
    <d v="2016-06-29T00:00:00"/>
    <s v="A3485233"/>
    <s v="B8960"/>
    <s v="LT"/>
    <x v="0"/>
    <x v="16"/>
    <n v="2"/>
    <x v="1"/>
    <x v="2"/>
    <m/>
    <x v="5"/>
    <x v="25"/>
    <x v="1"/>
  </r>
  <r>
    <d v="2016-06-29T00:00:00"/>
    <s v="A3485233"/>
    <s v="B8960"/>
    <s v="LT"/>
    <x v="0"/>
    <x v="27"/>
    <n v="1"/>
    <x v="1"/>
    <x v="2"/>
    <m/>
    <x v="5"/>
    <x v="25"/>
    <x v="1"/>
  </r>
  <r>
    <d v="2016-06-29T00:00:00"/>
    <s v="A3485233"/>
    <s v="B8960"/>
    <s v="LT"/>
    <x v="0"/>
    <x v="25"/>
    <n v="1"/>
    <x v="1"/>
    <x v="2"/>
    <m/>
    <x v="5"/>
    <x v="25"/>
    <x v="1"/>
  </r>
  <r>
    <d v="2016-06-29T00:00:00"/>
    <s v="A3484556"/>
    <s v="B8960"/>
    <s v="YS"/>
    <x v="0"/>
    <x v="3"/>
    <n v="1"/>
    <x v="1"/>
    <x v="2"/>
    <m/>
    <x v="5"/>
    <x v="25"/>
    <x v="1"/>
  </r>
  <r>
    <d v="2016-06-29T00:00:00"/>
    <s v="A3487492"/>
    <s v="B8960"/>
    <s v="YS"/>
    <x v="0"/>
    <x v="16"/>
    <n v="2"/>
    <x v="1"/>
    <x v="2"/>
    <m/>
    <x v="5"/>
    <x v="25"/>
    <x v="1"/>
  </r>
  <r>
    <d v="2016-06-29T00:00:00"/>
    <s v="A3487412"/>
    <s v="B8088"/>
    <m/>
    <x v="0"/>
    <x v="16"/>
    <n v="2"/>
    <x v="1"/>
    <x v="2"/>
    <m/>
    <x v="5"/>
    <x v="25"/>
    <x v="1"/>
  </r>
  <r>
    <d v="2016-06-29T00:00:00"/>
    <s v="A3487412"/>
    <s v="B8088"/>
    <m/>
    <x v="0"/>
    <x v="25"/>
    <n v="1"/>
    <x v="1"/>
    <x v="2"/>
    <m/>
    <x v="5"/>
    <x v="25"/>
    <x v="1"/>
  </r>
  <r>
    <d v="2016-06-29T00:00:00"/>
    <s v="A3487459"/>
    <s v="B9604"/>
    <s v="LT"/>
    <x v="0"/>
    <x v="27"/>
    <n v="1"/>
    <x v="1"/>
    <x v="2"/>
    <m/>
    <x v="5"/>
    <x v="25"/>
    <x v="1"/>
  </r>
  <r>
    <d v="2016-06-29T00:00:00"/>
    <s v="A3486858"/>
    <s v="B9604"/>
    <s v="LT"/>
    <x v="0"/>
    <x v="27"/>
    <n v="1"/>
    <x v="1"/>
    <x v="2"/>
    <m/>
    <x v="5"/>
    <x v="25"/>
    <x v="1"/>
  </r>
  <r>
    <d v="2016-06-29T00:00:00"/>
    <s v="A3487162"/>
    <s v="B9604"/>
    <s v="LT"/>
    <x v="0"/>
    <x v="16"/>
    <n v="1"/>
    <x v="1"/>
    <x v="2"/>
    <m/>
    <x v="5"/>
    <x v="25"/>
    <x v="1"/>
  </r>
  <r>
    <d v="2016-06-29T00:00:00"/>
    <s v="A3487162"/>
    <s v="B9604"/>
    <s v="LT"/>
    <x v="0"/>
    <x v="27"/>
    <n v="1"/>
    <x v="1"/>
    <x v="2"/>
    <m/>
    <x v="5"/>
    <x v="25"/>
    <x v="1"/>
  </r>
  <r>
    <d v="2016-06-29T00:00:00"/>
    <s v="A3486860"/>
    <s v="B9604"/>
    <s v="LT"/>
    <x v="0"/>
    <x v="28"/>
    <n v="1"/>
    <x v="1"/>
    <x v="2"/>
    <m/>
    <x v="5"/>
    <x v="25"/>
    <x v="1"/>
  </r>
  <r>
    <d v="2016-06-29T00:00:00"/>
    <s v="A3487157"/>
    <s v="B9604"/>
    <s v="LT"/>
    <x v="0"/>
    <x v="16"/>
    <n v="1"/>
    <x v="1"/>
    <x v="2"/>
    <m/>
    <x v="5"/>
    <x v="25"/>
    <x v="1"/>
  </r>
  <r>
    <d v="2016-06-29T00:00:00"/>
    <s v="A3486238"/>
    <s v="B8960"/>
    <m/>
    <x v="0"/>
    <x v="16"/>
    <n v="1"/>
    <x v="1"/>
    <x v="2"/>
    <m/>
    <x v="5"/>
    <x v="25"/>
    <x v="1"/>
  </r>
  <r>
    <d v="2016-06-29T00:00:00"/>
    <s v="A3486238"/>
    <s v="B8960"/>
    <m/>
    <x v="0"/>
    <x v="25"/>
    <n v="1"/>
    <x v="1"/>
    <x v="2"/>
    <m/>
    <x v="5"/>
    <x v="25"/>
    <x v="1"/>
  </r>
  <r>
    <d v="2016-06-29T00:00:00"/>
    <s v="A3483750"/>
    <s v="B8967"/>
    <s v="YS"/>
    <x v="0"/>
    <x v="16"/>
    <n v="1"/>
    <x v="1"/>
    <x v="2"/>
    <m/>
    <x v="5"/>
    <x v="25"/>
    <x v="1"/>
  </r>
  <r>
    <d v="2016-06-29T00:00:00"/>
    <s v="A3484558"/>
    <s v="B8960"/>
    <s v="LT"/>
    <x v="0"/>
    <x v="16"/>
    <n v="2"/>
    <x v="1"/>
    <x v="2"/>
    <m/>
    <x v="5"/>
    <x v="25"/>
    <x v="1"/>
  </r>
  <r>
    <d v="2016-06-29T00:00:00"/>
    <s v="A3485238"/>
    <s v="B8960"/>
    <s v="YS"/>
    <x v="0"/>
    <x v="16"/>
    <n v="1"/>
    <x v="1"/>
    <x v="2"/>
    <m/>
    <x v="5"/>
    <x v="25"/>
    <x v="1"/>
  </r>
  <r>
    <d v="2016-06-29T00:00:00"/>
    <s v="A3485238"/>
    <s v="B8960"/>
    <s v="YS"/>
    <x v="0"/>
    <x v="27"/>
    <n v="1"/>
    <x v="1"/>
    <x v="2"/>
    <m/>
    <x v="5"/>
    <x v="25"/>
    <x v="1"/>
  </r>
  <r>
    <d v="2016-06-29T00:00:00"/>
    <s v="A3485238"/>
    <s v="B8960"/>
    <s v="YS"/>
    <x v="0"/>
    <x v="25"/>
    <n v="1"/>
    <x v="1"/>
    <x v="2"/>
    <m/>
    <x v="5"/>
    <x v="25"/>
    <x v="1"/>
  </r>
  <r>
    <d v="2016-06-29T00:00:00"/>
    <s v="A3485235"/>
    <s v="B8960"/>
    <s v="SW"/>
    <x v="0"/>
    <x v="27"/>
    <n v="2"/>
    <x v="1"/>
    <x v="2"/>
    <m/>
    <x v="5"/>
    <x v="25"/>
    <x v="1"/>
  </r>
  <r>
    <d v="2016-06-29T00:00:00"/>
    <s v="A3485235"/>
    <s v="B8960"/>
    <s v="SW"/>
    <x v="0"/>
    <x v="25"/>
    <n v="4"/>
    <x v="1"/>
    <x v="2"/>
    <m/>
    <x v="5"/>
    <x v="25"/>
    <x v="1"/>
  </r>
  <r>
    <d v="2016-06-29T00:00:00"/>
    <s v="A3485235"/>
    <s v="B8960"/>
    <s v="SW"/>
    <x v="0"/>
    <x v="28"/>
    <n v="1"/>
    <x v="1"/>
    <x v="2"/>
    <m/>
    <x v="5"/>
    <x v="25"/>
    <x v="1"/>
  </r>
  <r>
    <d v="2016-06-29T00:00:00"/>
    <s v="A3485235"/>
    <s v="B8960"/>
    <s v="SW"/>
    <x v="0"/>
    <x v="31"/>
    <n v="1"/>
    <x v="1"/>
    <x v="2"/>
    <m/>
    <x v="5"/>
    <x v="25"/>
    <x v="1"/>
  </r>
  <r>
    <d v="2016-06-29T00:00:00"/>
    <s v="A3486653"/>
    <s v="B8960"/>
    <s v="YS"/>
    <x v="0"/>
    <x v="16"/>
    <n v="3"/>
    <x v="1"/>
    <x v="2"/>
    <m/>
    <x v="5"/>
    <x v="25"/>
    <x v="1"/>
  </r>
  <r>
    <d v="2016-06-29T00:00:00"/>
    <s v="A3486653"/>
    <s v="B8960"/>
    <s v="YS"/>
    <x v="0"/>
    <x v="25"/>
    <n v="1"/>
    <x v="1"/>
    <x v="2"/>
    <m/>
    <x v="5"/>
    <x v="25"/>
    <x v="1"/>
  </r>
  <r>
    <d v="2016-06-29T00:00:00"/>
    <s v="A3486653"/>
    <s v="B8960"/>
    <s v="YS"/>
    <x v="0"/>
    <x v="28"/>
    <n v="2"/>
    <x v="1"/>
    <x v="2"/>
    <m/>
    <x v="5"/>
    <x v="25"/>
    <x v="1"/>
  </r>
  <r>
    <d v="2016-06-29T00:00:00"/>
    <s v="A3484560"/>
    <s v="B8960"/>
    <s v="YS"/>
    <x v="0"/>
    <x v="16"/>
    <n v="1"/>
    <x v="1"/>
    <x v="2"/>
    <m/>
    <x v="5"/>
    <x v="25"/>
    <x v="1"/>
  </r>
  <r>
    <d v="2016-06-29T00:00:00"/>
    <s v="A3484560"/>
    <s v="B8960"/>
    <s v="YS"/>
    <x v="0"/>
    <x v="27"/>
    <n v="1"/>
    <x v="1"/>
    <x v="2"/>
    <m/>
    <x v="5"/>
    <x v="25"/>
    <x v="1"/>
  </r>
  <r>
    <d v="2016-06-29T00:00:00"/>
    <s v="A3484560"/>
    <s v="B8960"/>
    <s v="YS"/>
    <x v="0"/>
    <x v="28"/>
    <n v="1"/>
    <x v="1"/>
    <x v="2"/>
    <m/>
    <x v="5"/>
    <x v="25"/>
    <x v="1"/>
  </r>
  <r>
    <d v="2016-06-29T00:00:00"/>
    <s v="A3484929"/>
    <s v="B8029"/>
    <m/>
    <x v="0"/>
    <x v="16"/>
    <n v="1"/>
    <x v="1"/>
    <x v="2"/>
    <m/>
    <x v="5"/>
    <x v="25"/>
    <x v="1"/>
  </r>
  <r>
    <d v="2016-06-29T00:00:00"/>
    <s v="A3487719"/>
    <s v="B9604"/>
    <s v="LT"/>
    <x v="0"/>
    <x v="3"/>
    <n v="1"/>
    <x v="1"/>
    <x v="2"/>
    <m/>
    <x v="5"/>
    <x v="25"/>
    <x v="1"/>
  </r>
  <r>
    <d v="2016-06-29T00:00:00"/>
    <s v="A3484276"/>
    <s v="B8960"/>
    <s v="SW"/>
    <x v="0"/>
    <x v="16"/>
    <n v="1"/>
    <x v="1"/>
    <x v="2"/>
    <m/>
    <x v="5"/>
    <x v="25"/>
    <x v="1"/>
  </r>
  <r>
    <d v="2016-06-29T00:00:00"/>
    <s v="A3484276"/>
    <s v="B8960"/>
    <s v="SW"/>
    <x v="0"/>
    <x v="3"/>
    <n v="2"/>
    <x v="1"/>
    <x v="2"/>
    <m/>
    <x v="5"/>
    <x v="25"/>
    <x v="1"/>
  </r>
  <r>
    <d v="2016-06-29T00:00:00"/>
    <s v="A3484276"/>
    <s v="B8960"/>
    <s v="SW"/>
    <x v="0"/>
    <x v="31"/>
    <n v="1"/>
    <x v="1"/>
    <x v="2"/>
    <m/>
    <x v="5"/>
    <x v="25"/>
    <x v="1"/>
  </r>
  <r>
    <d v="2016-06-29T00:00:00"/>
    <s v="A3486652"/>
    <s v="B8960"/>
    <s v="YS"/>
    <x v="0"/>
    <x v="16"/>
    <n v="5"/>
    <x v="1"/>
    <x v="2"/>
    <m/>
    <x v="5"/>
    <x v="25"/>
    <x v="1"/>
  </r>
  <r>
    <d v="2016-06-29T00:00:00"/>
    <s v="A3486652"/>
    <s v="B8960"/>
    <s v="YS"/>
    <x v="0"/>
    <x v="28"/>
    <n v="3"/>
    <x v="1"/>
    <x v="2"/>
    <m/>
    <x v="5"/>
    <x v="25"/>
    <x v="1"/>
  </r>
  <r>
    <d v="2016-06-29T00:00:00"/>
    <s v="A3487454"/>
    <s v="B9604"/>
    <s v="LT"/>
    <x v="0"/>
    <x v="25"/>
    <n v="1"/>
    <x v="1"/>
    <x v="2"/>
    <m/>
    <x v="5"/>
    <x v="25"/>
    <x v="1"/>
  </r>
  <r>
    <d v="2016-06-29T00:00:00"/>
    <s v="A3484571"/>
    <s v="B8960"/>
    <s v="YS"/>
    <x v="0"/>
    <x v="31"/>
    <n v="1"/>
    <x v="1"/>
    <x v="2"/>
    <m/>
    <x v="5"/>
    <x v="25"/>
    <x v="1"/>
  </r>
  <r>
    <d v="2016-06-29T00:00:00"/>
    <s v="A3485833"/>
    <s v="B8960"/>
    <s v="KZ"/>
    <x v="0"/>
    <x v="27"/>
    <n v="3"/>
    <x v="1"/>
    <x v="2"/>
    <m/>
    <x v="5"/>
    <x v="25"/>
    <x v="1"/>
  </r>
  <r>
    <d v="2016-06-29T00:00:00"/>
    <s v="A3486622"/>
    <s v="B8020"/>
    <s v="KZ"/>
    <x v="0"/>
    <x v="27"/>
    <n v="1"/>
    <x v="1"/>
    <x v="2"/>
    <m/>
    <x v="5"/>
    <x v="25"/>
    <x v="1"/>
  </r>
  <r>
    <d v="2016-06-30T00:00:00"/>
    <s v="A3487388"/>
    <s v="B4310"/>
    <s v="LT"/>
    <x v="0"/>
    <x v="25"/>
    <n v="1"/>
    <x v="1"/>
    <x v="2"/>
    <m/>
    <x v="5"/>
    <x v="25"/>
    <x v="1"/>
  </r>
  <r>
    <d v="2016-06-30T00:00:00"/>
    <s v="A3487388"/>
    <s v="B4310"/>
    <s v="LT"/>
    <x v="0"/>
    <x v="3"/>
    <n v="1"/>
    <x v="1"/>
    <x v="2"/>
    <m/>
    <x v="5"/>
    <x v="25"/>
    <x v="1"/>
  </r>
  <r>
    <d v="2016-06-30T00:00:00"/>
    <s v="A3486634"/>
    <s v="B8099"/>
    <s v="Yuen"/>
    <x v="0"/>
    <x v="16"/>
    <n v="1"/>
    <x v="1"/>
    <x v="2"/>
    <m/>
    <x v="5"/>
    <x v="25"/>
    <x v="1"/>
  </r>
  <r>
    <d v="2016-06-30T00:00:00"/>
    <s v="A3484441"/>
    <s v="B9608"/>
    <s v="LT"/>
    <x v="0"/>
    <x v="16"/>
    <n v="2"/>
    <x v="1"/>
    <x v="2"/>
    <m/>
    <x v="5"/>
    <x v="25"/>
    <x v="1"/>
  </r>
  <r>
    <d v="2016-06-30T00:00:00"/>
    <s v="A3484441"/>
    <s v="B9608"/>
    <s v="LT"/>
    <x v="0"/>
    <x v="25"/>
    <n v="1"/>
    <x v="1"/>
    <x v="2"/>
    <m/>
    <x v="5"/>
    <x v="25"/>
    <x v="1"/>
  </r>
  <r>
    <d v="2016-06-30T00:00:00"/>
    <s v="A3487387"/>
    <s v="B4310"/>
    <s v="LT"/>
    <x v="0"/>
    <x v="16"/>
    <n v="1"/>
    <x v="1"/>
    <x v="2"/>
    <m/>
    <x v="5"/>
    <x v="25"/>
    <x v="1"/>
  </r>
  <r>
    <d v="2016-06-30T00:00:00"/>
    <s v="A3487387"/>
    <s v="B4310"/>
    <s v="LT"/>
    <x v="0"/>
    <x v="27"/>
    <n v="1"/>
    <x v="1"/>
    <x v="2"/>
    <m/>
    <x v="5"/>
    <x v="25"/>
    <x v="1"/>
  </r>
  <r>
    <d v="2016-06-30T00:00:00"/>
    <s v="A3486626"/>
    <s v="B8099"/>
    <s v="Yuen"/>
    <x v="0"/>
    <x v="16"/>
    <n v="3"/>
    <x v="1"/>
    <x v="2"/>
    <m/>
    <x v="5"/>
    <x v="25"/>
    <x v="1"/>
  </r>
  <r>
    <d v="2016-06-30T00:00:00"/>
    <s v="A3486626"/>
    <s v="B8099"/>
    <s v="Yuen"/>
    <x v="0"/>
    <x v="27"/>
    <n v="1"/>
    <x v="1"/>
    <x v="2"/>
    <m/>
    <x v="5"/>
    <x v="25"/>
    <x v="1"/>
  </r>
  <r>
    <d v="2016-06-30T00:00:00"/>
    <s v="A3485839"/>
    <s v="B8960"/>
    <s v="LT"/>
    <x v="0"/>
    <x v="16"/>
    <n v="2"/>
    <x v="1"/>
    <x v="2"/>
    <m/>
    <x v="5"/>
    <x v="25"/>
    <x v="1"/>
  </r>
  <r>
    <d v="2016-06-30T00:00:00"/>
    <s v="A3486718"/>
    <s v="B8088"/>
    <s v="LT"/>
    <x v="0"/>
    <x v="16"/>
    <n v="1"/>
    <x v="1"/>
    <x v="2"/>
    <m/>
    <x v="5"/>
    <x v="25"/>
    <x v="1"/>
  </r>
  <r>
    <d v="2016-06-30T00:00:00"/>
    <s v="A3487408"/>
    <s v="B8088"/>
    <s v="LT"/>
    <x v="0"/>
    <x v="27"/>
    <n v="2"/>
    <x v="1"/>
    <x v="2"/>
    <m/>
    <x v="5"/>
    <x v="25"/>
    <x v="1"/>
  </r>
  <r>
    <d v="2016-06-30T00:00:00"/>
    <s v="A3487408"/>
    <s v="B8088"/>
    <s v="LT"/>
    <x v="0"/>
    <x v="25"/>
    <n v="2"/>
    <x v="1"/>
    <x v="2"/>
    <m/>
    <x v="5"/>
    <x v="25"/>
    <x v="1"/>
  </r>
  <r>
    <d v="2016-06-30T00:00:00"/>
    <s v="A3484568"/>
    <s v="B8960"/>
    <s v="LT"/>
    <x v="0"/>
    <x v="16"/>
    <n v="2"/>
    <x v="1"/>
    <x v="2"/>
    <m/>
    <x v="5"/>
    <x v="25"/>
    <x v="1"/>
  </r>
  <r>
    <d v="2016-06-30T00:00:00"/>
    <s v="A3484568"/>
    <s v="B8960"/>
    <s v="LT"/>
    <x v="0"/>
    <x v="27"/>
    <n v="3"/>
    <x v="1"/>
    <x v="2"/>
    <m/>
    <x v="5"/>
    <x v="25"/>
    <x v="1"/>
  </r>
  <r>
    <d v="2016-06-30T00:00:00"/>
    <s v="A3484568"/>
    <s v="B8960"/>
    <s v="LT"/>
    <x v="0"/>
    <x v="25"/>
    <n v="2"/>
    <x v="1"/>
    <x v="2"/>
    <m/>
    <x v="5"/>
    <x v="25"/>
    <x v="1"/>
  </r>
  <r>
    <d v="2016-06-30T00:00:00"/>
    <s v="A3485834"/>
    <s v="B8960"/>
    <s v="LT"/>
    <x v="0"/>
    <x v="16"/>
    <n v="4"/>
    <x v="1"/>
    <x v="2"/>
    <m/>
    <x v="5"/>
    <x v="25"/>
    <x v="1"/>
  </r>
  <r>
    <d v="2016-06-30T00:00:00"/>
    <s v="A3485834"/>
    <s v="B8960"/>
    <s v="LT"/>
    <x v="0"/>
    <x v="25"/>
    <n v="1"/>
    <x v="1"/>
    <x v="2"/>
    <m/>
    <x v="5"/>
    <x v="25"/>
    <x v="1"/>
  </r>
  <r>
    <d v="2016-06-30T00:00:00"/>
    <s v="A3485834"/>
    <s v="B8960"/>
    <s v="LT"/>
    <x v="0"/>
    <x v="3"/>
    <n v="1"/>
    <x v="1"/>
    <x v="2"/>
    <m/>
    <x v="5"/>
    <x v="25"/>
    <x v="1"/>
  </r>
  <r>
    <d v="2016-06-30T00:00:00"/>
    <s v="A3487745"/>
    <s v="B9604"/>
    <s v="LT"/>
    <x v="0"/>
    <x v="16"/>
    <n v="1"/>
    <x v="1"/>
    <x v="2"/>
    <m/>
    <x v="5"/>
    <x v="25"/>
    <x v="1"/>
  </r>
  <r>
    <d v="2016-06-30T00:00:00"/>
    <s v="A3487745"/>
    <s v="B9604"/>
    <s v="LT"/>
    <x v="0"/>
    <x v="25"/>
    <n v="1"/>
    <x v="1"/>
    <x v="2"/>
    <m/>
    <x v="5"/>
    <x v="25"/>
    <x v="1"/>
  </r>
  <r>
    <d v="2016-06-30T00:00:00"/>
    <s v="A3487726"/>
    <s v="B9604"/>
    <s v="LT"/>
    <x v="0"/>
    <x v="16"/>
    <n v="5"/>
    <x v="1"/>
    <x v="2"/>
    <m/>
    <x v="5"/>
    <x v="25"/>
    <x v="1"/>
  </r>
  <r>
    <d v="2016-06-30T00:00:00"/>
    <s v="A3487753"/>
    <s v="B9604"/>
    <s v="LT"/>
    <x v="0"/>
    <x v="16"/>
    <n v="1"/>
    <x v="1"/>
    <x v="2"/>
    <m/>
    <x v="5"/>
    <x v="25"/>
    <x v="1"/>
  </r>
  <r>
    <d v="2016-06-30T00:00:00"/>
    <s v="A3487059"/>
    <s v="B8960"/>
    <s v="LT"/>
    <x v="0"/>
    <x v="16"/>
    <n v="3"/>
    <x v="1"/>
    <x v="2"/>
    <m/>
    <x v="5"/>
    <x v="25"/>
    <x v="1"/>
  </r>
  <r>
    <d v="2016-06-30T00:00:00"/>
    <s v="A3487059"/>
    <s v="B8960"/>
    <s v="LT"/>
    <x v="0"/>
    <x v="25"/>
    <n v="2"/>
    <x v="1"/>
    <x v="2"/>
    <m/>
    <x v="5"/>
    <x v="25"/>
    <x v="1"/>
  </r>
  <r>
    <d v="2016-06-30T00:00:00"/>
    <s v="A3487723"/>
    <s v="B9604"/>
    <s v="LT"/>
    <x v="0"/>
    <x v="16"/>
    <n v="3"/>
    <x v="1"/>
    <x v="2"/>
    <m/>
    <x v="5"/>
    <x v="25"/>
    <x v="1"/>
  </r>
  <r>
    <d v="2016-06-30T00:00:00"/>
    <s v="A3487723"/>
    <s v="B9604"/>
    <s v="LT"/>
    <x v="0"/>
    <x v="27"/>
    <n v="1"/>
    <x v="1"/>
    <x v="2"/>
    <m/>
    <x v="5"/>
    <x v="25"/>
    <x v="1"/>
  </r>
  <r>
    <d v="2016-06-30T00:00:00"/>
    <s v="A3487723"/>
    <s v="B9604"/>
    <s v="LT"/>
    <x v="0"/>
    <x v="3"/>
    <n v="1"/>
    <x v="1"/>
    <x v="2"/>
    <m/>
    <x v="5"/>
    <x v="25"/>
    <x v="1"/>
  </r>
  <r>
    <d v="2016-06-30T00:00:00"/>
    <s v="A3484565"/>
    <s v="B8960"/>
    <s v="LT"/>
    <x v="0"/>
    <x v="16"/>
    <n v="3"/>
    <x v="1"/>
    <x v="2"/>
    <m/>
    <x v="5"/>
    <x v="25"/>
    <x v="1"/>
  </r>
  <r>
    <d v="2016-06-30T00:00:00"/>
    <s v="A3484565"/>
    <s v="B8960"/>
    <s v="LT"/>
    <x v="0"/>
    <x v="27"/>
    <n v="1"/>
    <x v="1"/>
    <x v="2"/>
    <m/>
    <x v="5"/>
    <x v="25"/>
    <x v="1"/>
  </r>
  <r>
    <d v="2016-06-30T00:00:00"/>
    <s v="A3484562"/>
    <s v="B8960"/>
    <s v="LT"/>
    <x v="0"/>
    <x v="16"/>
    <n v="2"/>
    <x v="1"/>
    <x v="2"/>
    <m/>
    <x v="5"/>
    <x v="25"/>
    <x v="1"/>
  </r>
  <r>
    <d v="2016-06-30T00:00:00"/>
    <s v="A3486711"/>
    <s v="B8088"/>
    <s v="LT"/>
    <x v="0"/>
    <x v="16"/>
    <n v="1"/>
    <x v="1"/>
    <x v="2"/>
    <m/>
    <x v="5"/>
    <x v="25"/>
    <x v="1"/>
  </r>
  <r>
    <d v="2016-06-30T00:00:00"/>
    <s v="A3487410"/>
    <s v="B8088"/>
    <s v="LT"/>
    <x v="0"/>
    <x v="16"/>
    <n v="1"/>
    <x v="1"/>
    <x v="2"/>
    <m/>
    <x v="5"/>
    <x v="25"/>
    <x v="1"/>
  </r>
  <r>
    <d v="2016-06-30T00:00:00"/>
    <s v="A3487410"/>
    <s v="B8088"/>
    <s v="LT"/>
    <x v="0"/>
    <x v="25"/>
    <n v="1"/>
    <x v="1"/>
    <x v="2"/>
    <m/>
    <x v="5"/>
    <x v="25"/>
    <x v="1"/>
  </r>
  <r>
    <d v="2016-06-30T00:00:00"/>
    <s v="A3487754"/>
    <s v="B9604"/>
    <s v="Yuen"/>
    <x v="0"/>
    <x v="25"/>
    <n v="1"/>
    <x v="1"/>
    <x v="2"/>
    <m/>
    <x v="5"/>
    <x v="25"/>
    <x v="1"/>
  </r>
  <r>
    <d v="2016-06-30T00:00:00"/>
    <s v="A3487715"/>
    <s v="B9604"/>
    <s v="Yuen"/>
    <x v="0"/>
    <x v="16"/>
    <n v="1"/>
    <x v="1"/>
    <x v="2"/>
    <m/>
    <x v="5"/>
    <x v="25"/>
    <x v="1"/>
  </r>
  <r>
    <d v="2016-06-30T00:00:00"/>
    <s v="A3487748"/>
    <s v="B9604"/>
    <s v="Yuen"/>
    <x v="0"/>
    <x v="16"/>
    <n v="1"/>
    <x v="1"/>
    <x v="2"/>
    <m/>
    <x v="5"/>
    <x v="25"/>
    <x v="1"/>
  </r>
  <r>
    <d v="2016-06-30T00:00:00"/>
    <s v="A3487748"/>
    <s v="B9604"/>
    <s v="Yuen"/>
    <x v="0"/>
    <x v="25"/>
    <n v="1"/>
    <x v="1"/>
    <x v="2"/>
    <m/>
    <x v="5"/>
    <x v="25"/>
    <x v="1"/>
  </r>
  <r>
    <d v="2016-06-30T00:00:00"/>
    <s v="A3485838"/>
    <s v="B8960"/>
    <s v="XJ"/>
    <x v="0"/>
    <x v="16"/>
    <n v="1"/>
    <x v="1"/>
    <x v="2"/>
    <m/>
    <x v="5"/>
    <x v="25"/>
    <x v="1"/>
  </r>
  <r>
    <d v="2016-06-30T00:00:00"/>
    <s v="A3485838"/>
    <s v="B8960"/>
    <s v="XJ"/>
    <x v="0"/>
    <x v="25"/>
    <n v="3"/>
    <x v="1"/>
    <x v="2"/>
    <m/>
    <x v="5"/>
    <x v="25"/>
    <x v="1"/>
  </r>
  <r>
    <d v="2016-06-30T00:00:00"/>
    <s v="A3485838"/>
    <s v="B8960"/>
    <s v="XJ"/>
    <x v="0"/>
    <x v="3"/>
    <n v="1"/>
    <x v="1"/>
    <x v="2"/>
    <m/>
    <x v="5"/>
    <x v="25"/>
    <x v="1"/>
  </r>
  <r>
    <d v="2016-06-30T00:00:00"/>
    <s v="A3485838"/>
    <s v="B8960"/>
    <s v="XJ"/>
    <x v="0"/>
    <x v="28"/>
    <n v="1"/>
    <x v="1"/>
    <x v="2"/>
    <m/>
    <x v="5"/>
    <x v="25"/>
    <x v="1"/>
  </r>
  <r>
    <d v="2016-06-30T00:00:00"/>
    <s v="A3486657"/>
    <s v="B8960"/>
    <s v="XJ"/>
    <x v="0"/>
    <x v="16"/>
    <n v="4"/>
    <x v="1"/>
    <x v="2"/>
    <m/>
    <x v="5"/>
    <x v="25"/>
    <x v="1"/>
  </r>
  <r>
    <d v="2016-06-30T00:00:00"/>
    <s v="A3486657"/>
    <s v="B8960"/>
    <s v="XJ"/>
    <x v="0"/>
    <x v="25"/>
    <n v="4"/>
    <x v="1"/>
    <x v="2"/>
    <m/>
    <x v="5"/>
    <x v="25"/>
    <x v="1"/>
  </r>
  <r>
    <d v="2016-06-30T00:00:00"/>
    <s v="A3486657"/>
    <s v="B8960"/>
    <s v="XJ"/>
    <x v="0"/>
    <x v="3"/>
    <n v="1"/>
    <x v="1"/>
    <x v="2"/>
    <m/>
    <x v="5"/>
    <x v="25"/>
    <x v="1"/>
  </r>
  <r>
    <d v="2016-06-30T00:00:00"/>
    <s v="A3486657"/>
    <s v="B8960"/>
    <s v="XJ"/>
    <x v="0"/>
    <x v="28"/>
    <n v="2"/>
    <x v="1"/>
    <x v="2"/>
    <m/>
    <x v="5"/>
    <x v="25"/>
    <x v="1"/>
  </r>
  <r>
    <d v="2016-06-30T00:00:00"/>
    <s v="A3484567"/>
    <s v="B8960"/>
    <s v="XJ"/>
    <x v="0"/>
    <x v="16"/>
    <n v="2"/>
    <x v="1"/>
    <x v="2"/>
    <m/>
    <x v="5"/>
    <x v="25"/>
    <x v="1"/>
  </r>
  <r>
    <d v="2016-06-30T00:00:00"/>
    <s v="A3484567"/>
    <s v="B8960"/>
    <s v="XJ"/>
    <x v="0"/>
    <x v="24"/>
    <n v="1"/>
    <x v="1"/>
    <x v="2"/>
    <m/>
    <x v="5"/>
    <x v="25"/>
    <x v="1"/>
  </r>
  <r>
    <d v="2016-06-30T00:00:00"/>
    <s v="A3484567"/>
    <s v="B8960"/>
    <s v="XJ"/>
    <x v="0"/>
    <x v="25"/>
    <n v="2"/>
    <x v="1"/>
    <x v="2"/>
    <m/>
    <x v="5"/>
    <x v="25"/>
    <x v="1"/>
  </r>
  <r>
    <d v="2016-06-30T00:00:00"/>
    <s v="A3484567"/>
    <s v="B8960"/>
    <s v="XJ"/>
    <x v="0"/>
    <x v="28"/>
    <n v="5"/>
    <x v="1"/>
    <x v="2"/>
    <m/>
    <x v="5"/>
    <x v="25"/>
    <x v="1"/>
  </r>
  <r>
    <d v="2016-06-30T00:00:00"/>
    <s v="A3484567"/>
    <s v="B8960"/>
    <s v="XJ"/>
    <x v="0"/>
    <x v="31"/>
    <n v="1"/>
    <x v="1"/>
    <x v="2"/>
    <m/>
    <x v="5"/>
    <x v="25"/>
    <x v="1"/>
  </r>
  <r>
    <d v="2016-06-30T00:00:00"/>
    <s v="A3487755"/>
    <s v="B9604"/>
    <s v="XJ"/>
    <x v="0"/>
    <x v="27"/>
    <n v="1"/>
    <x v="1"/>
    <x v="2"/>
    <m/>
    <x v="5"/>
    <x v="25"/>
    <x v="1"/>
  </r>
  <r>
    <d v="2016-06-30T00:00:00"/>
    <s v="A3487755"/>
    <s v="B9604"/>
    <s v="XJ"/>
    <x v="0"/>
    <x v="24"/>
    <n v="1"/>
    <x v="1"/>
    <x v="2"/>
    <m/>
    <x v="5"/>
    <x v="25"/>
    <x v="1"/>
  </r>
  <r>
    <d v="2016-06-30T00:00:00"/>
    <s v="A3487718"/>
    <s v="B9604"/>
    <s v="XJ"/>
    <x v="0"/>
    <x v="27"/>
    <n v="1"/>
    <x v="1"/>
    <x v="2"/>
    <m/>
    <x v="5"/>
    <x v="25"/>
    <x v="1"/>
  </r>
  <r>
    <d v="2016-06-30T00:00:00"/>
    <s v="A3487877"/>
    <s v="B9604"/>
    <s v="XJ"/>
    <x v="0"/>
    <x v="25"/>
    <n v="1"/>
    <x v="1"/>
    <x v="2"/>
    <m/>
    <x v="5"/>
    <x v="25"/>
    <x v="1"/>
  </r>
  <r>
    <d v="2016-06-30T00:00:00"/>
    <s v="A3487169"/>
    <s v="B9604"/>
    <s v="XJ"/>
    <x v="0"/>
    <x v="16"/>
    <n v="1"/>
    <x v="1"/>
    <x v="2"/>
    <m/>
    <x v="5"/>
    <x v="25"/>
    <x v="1"/>
  </r>
  <r>
    <d v="2016-06-30T00:00:00"/>
    <s v="A3487169"/>
    <s v="B9604"/>
    <s v="XJ"/>
    <x v="0"/>
    <x v="27"/>
    <n v="1"/>
    <x v="1"/>
    <x v="2"/>
    <m/>
    <x v="5"/>
    <x v="25"/>
    <x v="1"/>
  </r>
  <r>
    <d v="2016-06-30T00:00:00"/>
    <s v="A3487169"/>
    <s v="B9604"/>
    <s v="XJ"/>
    <x v="0"/>
    <x v="24"/>
    <n v="1"/>
    <x v="1"/>
    <x v="2"/>
    <m/>
    <x v="5"/>
    <x v="25"/>
    <x v="1"/>
  </r>
  <r>
    <d v="2016-06-30T00:00:00"/>
    <s v="A3485840"/>
    <s v="B8960"/>
    <s v="XJ"/>
    <x v="0"/>
    <x v="16"/>
    <n v="1"/>
    <x v="1"/>
    <x v="2"/>
    <m/>
    <x v="5"/>
    <x v="25"/>
    <x v="1"/>
  </r>
  <r>
    <d v="2016-06-30T00:00:00"/>
    <s v="A3485840"/>
    <s v="B8960"/>
    <s v="XJ"/>
    <x v="0"/>
    <x v="27"/>
    <n v="2"/>
    <x v="1"/>
    <x v="2"/>
    <m/>
    <x v="5"/>
    <x v="25"/>
    <x v="1"/>
  </r>
  <r>
    <d v="2016-06-30T00:00:00"/>
    <s v="A3485840"/>
    <s v="B8960"/>
    <s v="XJ"/>
    <x v="0"/>
    <x v="25"/>
    <n v="6"/>
    <x v="1"/>
    <x v="2"/>
    <m/>
    <x v="5"/>
    <x v="25"/>
    <x v="1"/>
  </r>
  <r>
    <d v="2016-06-30T00:00:00"/>
    <s v="A3485840"/>
    <s v="B8960"/>
    <s v="XJ"/>
    <x v="0"/>
    <x v="28"/>
    <n v="1"/>
    <x v="1"/>
    <x v="2"/>
    <m/>
    <x v="5"/>
    <x v="25"/>
    <x v="1"/>
  </r>
  <r>
    <d v="2016-06-30T00:00:00"/>
    <s v="A3487366"/>
    <s v="B8960"/>
    <s v="Yuen"/>
    <x v="0"/>
    <x v="16"/>
    <n v="5"/>
    <x v="1"/>
    <x v="2"/>
    <m/>
    <x v="5"/>
    <x v="25"/>
    <x v="1"/>
  </r>
  <r>
    <d v="2016-06-30T00:00:00"/>
    <s v="A3487366"/>
    <s v="B8960"/>
    <s v="Yuen"/>
    <x v="0"/>
    <x v="28"/>
    <n v="1"/>
    <x v="1"/>
    <x v="2"/>
    <m/>
    <x v="5"/>
    <x v="25"/>
    <x v="1"/>
  </r>
  <r>
    <d v="2016-06-30T00:00:00"/>
    <s v="A3484561"/>
    <s v="B8960"/>
    <s v="XJ"/>
    <x v="0"/>
    <x v="16"/>
    <n v="3"/>
    <x v="1"/>
    <x v="2"/>
    <m/>
    <x v="5"/>
    <x v="25"/>
    <x v="1"/>
  </r>
  <r>
    <d v="2016-06-30T00:00:00"/>
    <s v="A3484561"/>
    <s v="B8960"/>
    <s v="XJ"/>
    <x v="0"/>
    <x v="3"/>
    <n v="1"/>
    <x v="1"/>
    <x v="2"/>
    <m/>
    <x v="5"/>
    <x v="25"/>
    <x v="1"/>
  </r>
  <r>
    <d v="2016-06-30T00:00:00"/>
    <s v="A3484561"/>
    <s v="B8960"/>
    <s v="XJ"/>
    <x v="0"/>
    <x v="31"/>
    <n v="1"/>
    <x v="1"/>
    <x v="2"/>
    <m/>
    <x v="5"/>
    <x v="25"/>
    <x v="1"/>
  </r>
  <r>
    <d v="2016-06-30T00:00:00"/>
    <s v="A3487894"/>
    <s v="B9500"/>
    <s v="XJ"/>
    <x v="0"/>
    <x v="25"/>
    <n v="3"/>
    <x v="1"/>
    <x v="2"/>
    <m/>
    <x v="5"/>
    <x v="25"/>
    <x v="1"/>
  </r>
  <r>
    <d v="2016-06-30T00:00:00"/>
    <s v="A3487752"/>
    <s v="B9604"/>
    <s v="XJ"/>
    <x v="0"/>
    <x v="25"/>
    <n v="1"/>
    <x v="1"/>
    <x v="2"/>
    <m/>
    <x v="5"/>
    <x v="25"/>
    <x v="1"/>
  </r>
  <r>
    <d v="2016-06-30T00:00:00"/>
    <s v="A3487882"/>
    <s v="B9604"/>
    <s v="XJ"/>
    <x v="0"/>
    <x v="25"/>
    <n v="1"/>
    <x v="1"/>
    <x v="2"/>
    <m/>
    <x v="5"/>
    <x v="25"/>
    <x v="1"/>
  </r>
  <r>
    <d v="2016-06-30T00:00:00"/>
    <s v="A3487882"/>
    <s v="B9604"/>
    <s v="XJ"/>
    <x v="0"/>
    <x v="28"/>
    <n v="1"/>
    <x v="1"/>
    <x v="2"/>
    <m/>
    <x v="5"/>
    <x v="25"/>
    <x v="1"/>
  </r>
  <r>
    <d v="2016-06-30T00:00:00"/>
    <s v="A3487882"/>
    <s v="B9604"/>
    <s v="XJ"/>
    <x v="0"/>
    <x v="31"/>
    <n v="1"/>
    <x v="1"/>
    <x v="2"/>
    <m/>
    <x v="5"/>
    <x v="25"/>
    <x v="1"/>
  </r>
  <r>
    <d v="2016-06-30T00:00:00"/>
    <s v="A3487168"/>
    <s v="B9604"/>
    <s v="XJ"/>
    <x v="0"/>
    <x v="16"/>
    <n v="2"/>
    <x v="1"/>
    <x v="2"/>
    <m/>
    <x v="5"/>
    <x v="25"/>
    <x v="1"/>
  </r>
  <r>
    <d v="2016-06-30T00:00:00"/>
    <s v="A3486628"/>
    <s v="B8099"/>
    <s v="XJ"/>
    <x v="0"/>
    <x v="25"/>
    <n v="1"/>
    <x v="1"/>
    <x v="2"/>
    <m/>
    <x v="5"/>
    <x v="25"/>
    <x v="1"/>
  </r>
  <r>
    <d v="2016-06-30T00:00:00"/>
    <s v="A3486631"/>
    <s v="B8099"/>
    <s v="XJ"/>
    <x v="0"/>
    <x v="16"/>
    <n v="2"/>
    <x v="1"/>
    <x v="2"/>
    <m/>
    <x v="5"/>
    <x v="25"/>
    <x v="1"/>
  </r>
  <r>
    <d v="2016-06-30T00:00:00"/>
    <s v="A3485042"/>
    <s v="B4414"/>
    <s v="XJ"/>
    <x v="0"/>
    <x v="16"/>
    <n v="2"/>
    <x v="1"/>
    <x v="2"/>
    <m/>
    <x v="5"/>
    <x v="25"/>
    <x v="1"/>
  </r>
  <r>
    <d v="2016-06-30T00:00:00"/>
    <s v="A3485042"/>
    <s v="B4414"/>
    <s v="XJ"/>
    <x v="0"/>
    <x v="27"/>
    <n v="1"/>
    <x v="1"/>
    <x v="2"/>
    <m/>
    <x v="5"/>
    <x v="25"/>
    <x v="1"/>
  </r>
  <r>
    <d v="2016-06-30T00:00:00"/>
    <s v="A3485042"/>
    <s v="B4414"/>
    <s v="XJ"/>
    <x v="0"/>
    <x v="25"/>
    <n v="1"/>
    <x v="1"/>
    <x v="2"/>
    <m/>
    <x v="5"/>
    <x v="25"/>
    <x v="1"/>
  </r>
  <r>
    <d v="2016-06-30T00:00:00"/>
    <s v="A3485042"/>
    <s v="B4414"/>
    <s v="XJ"/>
    <x v="0"/>
    <x v="3"/>
    <n v="1"/>
    <x v="1"/>
    <x v="2"/>
    <m/>
    <x v="5"/>
    <x v="25"/>
    <x v="1"/>
  </r>
  <r>
    <d v="2016-06-30T00:00:00"/>
    <s v="A3486627"/>
    <s v="B8099"/>
    <s v="XJ"/>
    <x v="0"/>
    <x v="16"/>
    <n v="1"/>
    <x v="1"/>
    <x v="2"/>
    <m/>
    <x v="5"/>
    <x v="25"/>
    <x v="1"/>
  </r>
  <r>
    <d v="2016-06-30T00:00:00"/>
    <s v="A3486633"/>
    <s v="B8099"/>
    <s v="XJ"/>
    <x v="0"/>
    <x v="16"/>
    <n v="2"/>
    <x v="1"/>
    <x v="2"/>
    <m/>
    <x v="5"/>
    <x v="25"/>
    <x v="1"/>
  </r>
  <r>
    <d v="2016-06-30T00:00:00"/>
    <s v="A3486633"/>
    <s v="B8099"/>
    <s v="XJ"/>
    <x v="0"/>
    <x v="25"/>
    <n v="1"/>
    <x v="1"/>
    <x v="2"/>
    <m/>
    <x v="5"/>
    <x v="25"/>
    <x v="1"/>
  </r>
  <r>
    <d v="2016-06-30T00:00:00"/>
    <s v="A3486633"/>
    <s v="B8099"/>
    <s v="XJ"/>
    <x v="0"/>
    <x v="3"/>
    <n v="1"/>
    <x v="1"/>
    <x v="2"/>
    <m/>
    <x v="5"/>
    <x v="25"/>
    <x v="1"/>
  </r>
  <r>
    <d v="2016-06-30T00:00:00"/>
    <s v="A3486655"/>
    <s v="B8960"/>
    <s v="XJ"/>
    <x v="0"/>
    <x v="16"/>
    <n v="5"/>
    <x v="1"/>
    <x v="2"/>
    <m/>
    <x v="5"/>
    <x v="25"/>
    <x v="1"/>
  </r>
  <r>
    <d v="2016-06-30T00:00:00"/>
    <s v="A3486655"/>
    <s v="B8960"/>
    <s v="XJ"/>
    <x v="0"/>
    <x v="27"/>
    <n v="1"/>
    <x v="1"/>
    <x v="2"/>
    <m/>
    <x v="5"/>
    <x v="25"/>
    <x v="1"/>
  </r>
  <r>
    <d v="2016-06-30T00:00:00"/>
    <s v="A3486655"/>
    <s v="B8960"/>
    <s v="XJ"/>
    <x v="0"/>
    <x v="25"/>
    <n v="2"/>
    <x v="1"/>
    <x v="2"/>
    <m/>
    <x v="5"/>
    <x v="25"/>
    <x v="1"/>
  </r>
  <r>
    <d v="2016-06-30T00:00:00"/>
    <s v="A3486655"/>
    <s v="B8960"/>
    <s v="XJ"/>
    <x v="0"/>
    <x v="28"/>
    <n v="3"/>
    <x v="1"/>
    <x v="2"/>
    <m/>
    <x v="5"/>
    <x v="25"/>
    <x v="1"/>
  </r>
  <r>
    <d v="2016-06-30T00:00:00"/>
    <s v="A3485236"/>
    <s v="B8960"/>
    <s v="XJ"/>
    <x v="0"/>
    <x v="16"/>
    <n v="1"/>
    <x v="1"/>
    <x v="2"/>
    <m/>
    <x v="5"/>
    <x v="25"/>
    <x v="1"/>
  </r>
  <r>
    <d v="2016-06-30T00:00:00"/>
    <s v="A3488430"/>
    <s v="B9604"/>
    <s v="XJ"/>
    <x v="0"/>
    <x v="25"/>
    <n v="1"/>
    <x v="1"/>
    <x v="2"/>
    <m/>
    <x v="5"/>
    <x v="25"/>
    <x v="1"/>
  </r>
  <r>
    <d v="2016-06-30T00:00:00"/>
    <s v="A3487887"/>
    <s v="B9604"/>
    <s v="XJ"/>
    <x v="0"/>
    <x v="25"/>
    <n v="1"/>
    <x v="1"/>
    <x v="2"/>
    <m/>
    <x v="5"/>
    <x v="25"/>
    <x v="1"/>
  </r>
  <r>
    <d v="2016-06-30T00:00:00"/>
    <s v="A3487887"/>
    <s v="B9604"/>
    <s v="XJ"/>
    <x v="0"/>
    <x v="28"/>
    <n v="1"/>
    <x v="1"/>
    <x v="2"/>
    <m/>
    <x v="5"/>
    <x v="25"/>
    <x v="1"/>
  </r>
  <r>
    <d v="2016-06-30T00:00:00"/>
    <s v="A3487453"/>
    <s v="B9604"/>
    <s v="XJ"/>
    <x v="0"/>
    <x v="16"/>
    <n v="1"/>
    <x v="1"/>
    <x v="2"/>
    <m/>
    <x v="5"/>
    <x v="25"/>
    <x v="1"/>
  </r>
  <r>
    <d v="2016-06-30T00:00:00"/>
    <s v="A3487710"/>
    <s v="B9604"/>
    <s v="XJ"/>
    <x v="0"/>
    <x v="16"/>
    <n v="1"/>
    <x v="1"/>
    <x v="2"/>
    <m/>
    <x v="5"/>
    <x v="25"/>
    <x v="1"/>
  </r>
  <r>
    <d v="2016-06-30T00:00:00"/>
    <s v="A3487710"/>
    <s v="B9604"/>
    <s v="XJ"/>
    <x v="0"/>
    <x v="25"/>
    <n v="1"/>
    <x v="1"/>
    <x v="2"/>
    <m/>
    <x v="5"/>
    <x v="25"/>
    <x v="1"/>
  </r>
  <r>
    <d v="2016-06-30T00:00:00"/>
    <s v="A3487710"/>
    <s v="B9604"/>
    <s v="XJ"/>
    <x v="0"/>
    <x v="28"/>
    <n v="1"/>
    <x v="1"/>
    <x v="2"/>
    <m/>
    <x v="5"/>
    <x v="25"/>
    <x v="1"/>
  </r>
  <r>
    <d v="2016-06-30T00:00:00"/>
    <s v="P1025912"/>
    <s v="B8965"/>
    <s v="XJ"/>
    <x v="0"/>
    <x v="25"/>
    <n v="3"/>
    <x v="1"/>
    <x v="2"/>
    <m/>
    <x v="5"/>
    <x v="25"/>
    <x v="1"/>
  </r>
  <r>
    <d v="2016-06-30T00:00:00"/>
    <s v="P1025912"/>
    <s v="B8965"/>
    <s v="XJ"/>
    <x v="0"/>
    <x v="3"/>
    <n v="1"/>
    <x v="1"/>
    <x v="2"/>
    <m/>
    <x v="5"/>
    <x v="25"/>
    <x v="1"/>
  </r>
  <r>
    <d v="2016-06-30T00:00:00"/>
    <s v="P1025912"/>
    <s v="B8965"/>
    <s v="XJ"/>
    <x v="0"/>
    <x v="28"/>
    <n v="2"/>
    <x v="1"/>
    <x v="2"/>
    <m/>
    <x v="5"/>
    <x v="25"/>
    <x v="1"/>
  </r>
  <r>
    <d v="2016-06-30T00:00:00"/>
    <s v="P1025912"/>
    <s v="B8965"/>
    <s v="XJ"/>
    <x v="0"/>
    <x v="31"/>
    <n v="4"/>
    <x v="1"/>
    <x v="2"/>
    <m/>
    <x v="5"/>
    <x v="25"/>
    <x v="1"/>
  </r>
  <r>
    <d v="2016-06-19T00:00:00"/>
    <s v="A3480756"/>
    <s v="B7678"/>
    <s v="DB"/>
    <x v="1"/>
    <x v="16"/>
    <n v="1"/>
    <x v="1"/>
    <x v="3"/>
    <n v="6"/>
    <x v="5"/>
    <x v="23"/>
    <x v="1"/>
  </r>
  <r>
    <d v="2016-06-20T00:00:00"/>
    <s v="A3479614"/>
    <s v="B8099"/>
    <s v="WC"/>
    <x v="0"/>
    <x v="29"/>
    <n v="1"/>
    <x v="1"/>
    <x v="3"/>
    <n v="5"/>
    <x v="5"/>
    <x v="24"/>
    <x v="1"/>
  </r>
  <r>
    <d v="2016-06-25T00:00:00"/>
    <s v="A3484267"/>
    <s v="B8960"/>
    <s v="SW"/>
    <x v="1"/>
    <x v="27"/>
    <n v="1"/>
    <x v="1"/>
    <x v="3"/>
    <n v="8"/>
    <x v="5"/>
    <x v="24"/>
    <x v="1"/>
  </r>
  <r>
    <d v="2016-06-29T00:00:00"/>
    <s v="A3486714"/>
    <s v="B8088"/>
    <s v="GW"/>
    <x v="1"/>
    <x v="16"/>
    <n v="1"/>
    <x v="1"/>
    <x v="3"/>
    <n v="6"/>
    <x v="5"/>
    <x v="25"/>
    <x v="1"/>
  </r>
  <r>
    <d v="2016-06-30T00:00:00"/>
    <s v="A3485837"/>
    <s v="B8960"/>
    <s v="GW"/>
    <x v="1"/>
    <x v="27"/>
    <n v="1"/>
    <x v="1"/>
    <x v="3"/>
    <n v="8"/>
    <x v="5"/>
    <x v="25"/>
    <x v="1"/>
  </r>
  <r>
    <d v="2016-06-30T00:00:00"/>
    <s v="A3483749"/>
    <s v="B8967"/>
    <s v="GW"/>
    <x v="1"/>
    <x v="16"/>
    <n v="1"/>
    <x v="1"/>
    <x v="3"/>
    <n v="8"/>
    <x v="5"/>
    <x v="25"/>
    <x v="1"/>
  </r>
  <r>
    <d v="2016-06-30T00:00:00"/>
    <s v="A3482604"/>
    <s v="B9515"/>
    <s v="DB"/>
    <x v="0"/>
    <x v="29"/>
    <n v="1"/>
    <x v="1"/>
    <x v="3"/>
    <n v="6"/>
    <x v="5"/>
    <x v="25"/>
    <x v="1"/>
  </r>
  <r>
    <d v="2016-06-01T00:00:00"/>
    <s v="A3466909"/>
    <s v="B8967-16I"/>
    <s v="M.JOTHI"/>
    <x v="0"/>
    <x v="1"/>
    <n v="1"/>
    <x v="0"/>
    <x v="0"/>
    <m/>
    <x v="5"/>
    <x v="21"/>
    <x v="1"/>
  </r>
  <r>
    <d v="2016-06-01T00:00:00"/>
    <s v="A3470695"/>
    <s v="B8960-16G"/>
    <s v="M.JOTHI"/>
    <x v="0"/>
    <x v="2"/>
    <n v="1"/>
    <x v="0"/>
    <x v="0"/>
    <m/>
    <x v="5"/>
    <x v="21"/>
    <x v="1"/>
  </r>
  <r>
    <d v="2016-06-01T00:00:00"/>
    <s v="A3471543"/>
    <s v="B8960-16G"/>
    <s v="M.JOTHI"/>
    <x v="0"/>
    <x v="1"/>
    <n v="1"/>
    <x v="0"/>
    <x v="0"/>
    <m/>
    <x v="5"/>
    <x v="21"/>
    <x v="1"/>
  </r>
  <r>
    <d v="2016-06-01T00:00:00"/>
    <s v="A3473138"/>
    <s v="B7932-9V"/>
    <s v="M.JOTHI"/>
    <x v="0"/>
    <x v="1"/>
    <n v="1"/>
    <x v="0"/>
    <x v="0"/>
    <m/>
    <x v="5"/>
    <x v="21"/>
    <x v="1"/>
  </r>
  <r>
    <d v="2016-06-01T00:00:00"/>
    <s v="A3470562"/>
    <s v="B8960-16G"/>
    <s v="YI"/>
    <x v="0"/>
    <x v="1"/>
    <n v="1"/>
    <x v="0"/>
    <x v="0"/>
    <m/>
    <x v="5"/>
    <x v="21"/>
    <x v="1"/>
  </r>
  <r>
    <d v="2016-06-01T00:00:00"/>
    <s v="A3470699"/>
    <s v="B8960-16G"/>
    <s v="YI"/>
    <x v="0"/>
    <x v="1"/>
    <n v="1"/>
    <x v="0"/>
    <x v="0"/>
    <m/>
    <x v="5"/>
    <x v="21"/>
    <x v="1"/>
  </r>
  <r>
    <d v="2016-06-01T00:00:00"/>
    <s v="A3470557"/>
    <s v="B8960-16G"/>
    <s v="YI"/>
    <x v="0"/>
    <x v="1"/>
    <n v="1"/>
    <x v="0"/>
    <x v="0"/>
    <m/>
    <x v="5"/>
    <x v="21"/>
    <x v="1"/>
  </r>
  <r>
    <d v="2016-06-01T00:00:00"/>
    <s v="A3473212"/>
    <s v="B8072-9L"/>
    <s v="M.JOTHI"/>
    <x v="0"/>
    <x v="17"/>
    <n v="6"/>
    <x v="0"/>
    <x v="0"/>
    <m/>
    <x v="5"/>
    <x v="21"/>
    <x v="1"/>
  </r>
  <r>
    <d v="2016-06-01T00:00:00"/>
    <s v="A3473211"/>
    <s v="B8072-9L"/>
    <s v="M.JOTHI"/>
    <x v="0"/>
    <x v="17"/>
    <n v="1"/>
    <x v="0"/>
    <x v="0"/>
    <m/>
    <x v="5"/>
    <x v="21"/>
    <x v="1"/>
  </r>
  <r>
    <d v="2016-06-02T00:00:00"/>
    <s v="A3471228"/>
    <s v="B8960-16G"/>
    <s v="M.JOTHI"/>
    <x v="0"/>
    <x v="2"/>
    <n v="1"/>
    <x v="0"/>
    <x v="0"/>
    <m/>
    <x v="5"/>
    <x v="21"/>
    <x v="1"/>
  </r>
  <r>
    <d v="2016-06-02T00:00:00"/>
    <s v="A3472544"/>
    <s v="B8960-16G"/>
    <s v="M.JOTHI"/>
    <x v="0"/>
    <x v="1"/>
    <n v="3"/>
    <x v="0"/>
    <x v="0"/>
    <m/>
    <x v="5"/>
    <x v="21"/>
    <x v="1"/>
  </r>
  <r>
    <d v="2016-06-02T00:00:00"/>
    <s v="A3472547"/>
    <s v="B8967-16I"/>
    <s v="M.JOTHI"/>
    <x v="0"/>
    <x v="1"/>
    <n v="1"/>
    <x v="0"/>
    <x v="0"/>
    <m/>
    <x v="5"/>
    <x v="21"/>
    <x v="1"/>
  </r>
  <r>
    <d v="2016-06-02T00:00:00"/>
    <s v="A3472006"/>
    <s v="B8960-16G"/>
    <s v="M.JOTHI"/>
    <x v="0"/>
    <x v="2"/>
    <n v="1"/>
    <x v="0"/>
    <x v="0"/>
    <m/>
    <x v="5"/>
    <x v="21"/>
    <x v="1"/>
  </r>
  <r>
    <d v="2016-06-02T00:00:00"/>
    <s v="A3472009"/>
    <s v="B8960-16G"/>
    <s v="M.JOTHI"/>
    <x v="0"/>
    <x v="1"/>
    <n v="1"/>
    <x v="0"/>
    <x v="0"/>
    <m/>
    <x v="5"/>
    <x v="21"/>
    <x v="1"/>
  </r>
  <r>
    <d v="2016-06-02T00:00:00"/>
    <s v="A3472550"/>
    <s v="B8967-16I"/>
    <s v="M.JOTHI"/>
    <x v="0"/>
    <x v="2"/>
    <n v="1"/>
    <x v="0"/>
    <x v="0"/>
    <m/>
    <x v="5"/>
    <x v="21"/>
    <x v="1"/>
  </r>
  <r>
    <d v="2016-06-02T00:00:00"/>
    <s v="A3466902"/>
    <s v="B8967-16I"/>
    <s v="M.JOTHI"/>
    <x v="0"/>
    <x v="1"/>
    <n v="1"/>
    <x v="0"/>
    <x v="0"/>
    <m/>
    <x v="5"/>
    <x v="21"/>
    <x v="1"/>
  </r>
  <r>
    <d v="2016-06-02T00:00:00"/>
    <s v="A3472546"/>
    <s v="B8967-16I"/>
    <s v="M.JOTHI"/>
    <x v="0"/>
    <x v="8"/>
    <n v="1"/>
    <x v="0"/>
    <x v="0"/>
    <m/>
    <x v="5"/>
    <x v="21"/>
    <x v="1"/>
  </r>
  <r>
    <d v="2016-06-02T00:00:00"/>
    <s v="A3466910"/>
    <s v="B8967-16I"/>
    <s v="PEE"/>
    <x v="0"/>
    <x v="1"/>
    <n v="1"/>
    <x v="0"/>
    <x v="0"/>
    <m/>
    <x v="5"/>
    <x v="21"/>
    <x v="1"/>
  </r>
  <r>
    <d v="2016-06-02T00:00:00"/>
    <s v="A3473504"/>
    <s v="B8960-16G"/>
    <s v="PEE"/>
    <x v="0"/>
    <x v="3"/>
    <n v="1"/>
    <x v="0"/>
    <x v="0"/>
    <m/>
    <x v="5"/>
    <x v="21"/>
    <x v="1"/>
  </r>
  <r>
    <d v="2016-06-02T00:00:00"/>
    <s v="A3473902"/>
    <s v="B8960-16G"/>
    <s v="PEE"/>
    <x v="0"/>
    <x v="1"/>
    <n v="5"/>
    <x v="0"/>
    <x v="0"/>
    <m/>
    <x v="5"/>
    <x v="21"/>
    <x v="1"/>
  </r>
  <r>
    <d v="2016-06-02T00:00:00"/>
    <s v="A3471714"/>
    <s v="B8960-16G"/>
    <s v="PEE"/>
    <x v="0"/>
    <x v="1"/>
    <n v="1"/>
    <x v="0"/>
    <x v="0"/>
    <m/>
    <x v="5"/>
    <x v="21"/>
    <x v="1"/>
  </r>
  <r>
    <d v="2016-06-02T00:00:00"/>
    <s v="A3471053"/>
    <s v="B8960-16G"/>
    <s v="PEE"/>
    <x v="0"/>
    <x v="2"/>
    <n v="1"/>
    <x v="0"/>
    <x v="0"/>
    <m/>
    <x v="5"/>
    <x v="21"/>
    <x v="1"/>
  </r>
  <r>
    <d v="2016-06-02T00:00:00"/>
    <s v="A3471057"/>
    <s v="B8960-16G"/>
    <s v="PEE"/>
    <x v="0"/>
    <x v="3"/>
    <n v="1"/>
    <x v="0"/>
    <x v="0"/>
    <m/>
    <x v="5"/>
    <x v="21"/>
    <x v="1"/>
  </r>
  <r>
    <d v="2016-06-03T00:00:00"/>
    <s v="A3470371"/>
    <s v="B8960-16G"/>
    <s v="M.JOTHI"/>
    <x v="0"/>
    <x v="2"/>
    <n v="1"/>
    <x v="0"/>
    <x v="0"/>
    <m/>
    <x v="5"/>
    <x v="21"/>
    <x v="1"/>
  </r>
  <r>
    <d v="2016-06-03T00:00:00"/>
    <s v="A3472005"/>
    <s v="B8960-16G"/>
    <s v="M.JOTHI"/>
    <x v="0"/>
    <x v="2"/>
    <n v="1"/>
    <x v="0"/>
    <x v="0"/>
    <m/>
    <x v="5"/>
    <x v="21"/>
    <x v="1"/>
  </r>
  <r>
    <d v="2016-06-03T00:00:00"/>
    <s v="A3472005"/>
    <s v="B8960-16G"/>
    <s v="M.JOTHI"/>
    <x v="0"/>
    <x v="1"/>
    <n v="1"/>
    <x v="0"/>
    <x v="0"/>
    <m/>
    <x v="5"/>
    <x v="21"/>
    <x v="1"/>
  </r>
  <r>
    <d v="2016-06-03T00:00:00"/>
    <s v="A3473093"/>
    <s v="B8960-16G"/>
    <s v="M.JOTHI"/>
    <x v="0"/>
    <x v="1"/>
    <n v="1"/>
    <x v="0"/>
    <x v="0"/>
    <m/>
    <x v="5"/>
    <x v="21"/>
    <x v="1"/>
  </r>
  <r>
    <d v="2016-06-03T00:00:00"/>
    <s v="A3472552"/>
    <s v="B8960-16G"/>
    <s v="PEE"/>
    <x v="0"/>
    <x v="1"/>
    <n v="3"/>
    <x v="0"/>
    <x v="0"/>
    <m/>
    <x v="5"/>
    <x v="21"/>
    <x v="1"/>
  </r>
  <r>
    <d v="2016-06-03T00:00:00"/>
    <s v="A3472552"/>
    <s v="B8960-16G"/>
    <s v="PEE"/>
    <x v="0"/>
    <x v="3"/>
    <n v="1"/>
    <x v="0"/>
    <x v="0"/>
    <m/>
    <x v="5"/>
    <x v="21"/>
    <x v="1"/>
  </r>
  <r>
    <d v="2016-06-03T00:00:00"/>
    <s v="A3471993"/>
    <s v="B8960-16G"/>
    <s v="PEE"/>
    <x v="0"/>
    <x v="2"/>
    <n v="1"/>
    <x v="0"/>
    <x v="0"/>
    <m/>
    <x v="5"/>
    <x v="21"/>
    <x v="1"/>
  </r>
  <r>
    <d v="2016-06-03T00:00:00"/>
    <s v="A3472553"/>
    <s v="B8960-16G"/>
    <s v="PEE"/>
    <x v="0"/>
    <x v="2"/>
    <n v="1"/>
    <x v="0"/>
    <x v="0"/>
    <m/>
    <x v="5"/>
    <x v="21"/>
    <x v="1"/>
  </r>
  <r>
    <d v="2016-06-03T00:00:00"/>
    <s v="A3470262"/>
    <s v="B8960-16G"/>
    <s v="PEE"/>
    <x v="0"/>
    <x v="2"/>
    <n v="1"/>
    <x v="0"/>
    <x v="0"/>
    <m/>
    <x v="5"/>
    <x v="21"/>
    <x v="1"/>
  </r>
  <r>
    <d v="2016-06-03T00:00:00"/>
    <s v="A3466900"/>
    <s v="B8967-16I"/>
    <s v="PEE"/>
    <x v="0"/>
    <x v="2"/>
    <n v="2"/>
    <x v="0"/>
    <x v="0"/>
    <m/>
    <x v="5"/>
    <x v="21"/>
    <x v="1"/>
  </r>
  <r>
    <d v="2016-06-04T00:00:00"/>
    <s v="A3472898"/>
    <s v="B8967-16I"/>
    <s v="M.JOTHI"/>
    <x v="0"/>
    <x v="1"/>
    <n v="1"/>
    <x v="0"/>
    <x v="0"/>
    <m/>
    <x v="5"/>
    <x v="21"/>
    <x v="1"/>
  </r>
  <r>
    <d v="2016-06-04T00:00:00"/>
    <s v="A3470765"/>
    <s v="B8960-16G"/>
    <s v="M.JOTHI"/>
    <x v="0"/>
    <x v="2"/>
    <n v="1"/>
    <x v="0"/>
    <x v="0"/>
    <m/>
    <x v="5"/>
    <x v="21"/>
    <x v="1"/>
  </r>
  <r>
    <d v="2016-06-04T00:00:00"/>
    <s v="A3470765"/>
    <s v="B8960-16G"/>
    <s v="M.JOTHI"/>
    <x v="0"/>
    <x v="1"/>
    <n v="1"/>
    <x v="0"/>
    <x v="0"/>
    <m/>
    <x v="5"/>
    <x v="21"/>
    <x v="1"/>
  </r>
  <r>
    <d v="2016-06-04T00:00:00"/>
    <s v="A3474382"/>
    <s v="B7953-9U"/>
    <s v="M.JOTHI"/>
    <x v="0"/>
    <x v="9"/>
    <n v="3"/>
    <x v="0"/>
    <x v="0"/>
    <m/>
    <x v="5"/>
    <x v="21"/>
    <x v="1"/>
  </r>
  <r>
    <d v="2016-06-04T00:00:00"/>
    <s v="A3472896"/>
    <s v="B8967-16I"/>
    <s v="M.JOTHI"/>
    <x v="0"/>
    <x v="2"/>
    <n v="1"/>
    <x v="0"/>
    <x v="0"/>
    <m/>
    <x v="5"/>
    <x v="21"/>
    <x v="1"/>
  </r>
  <r>
    <d v="2016-06-04T00:00:00"/>
    <s v="A3473893"/>
    <s v="B8960-16G"/>
    <s v="M.JOTHI"/>
    <x v="0"/>
    <x v="3"/>
    <n v="1"/>
    <x v="0"/>
    <x v="0"/>
    <m/>
    <x v="5"/>
    <x v="21"/>
    <x v="1"/>
  </r>
  <r>
    <d v="2016-06-04T00:00:00"/>
    <s v="A3473896"/>
    <s v="B8960-16G"/>
    <s v="M.JOTHI"/>
    <x v="0"/>
    <x v="1"/>
    <n v="1"/>
    <x v="0"/>
    <x v="0"/>
    <m/>
    <x v="5"/>
    <x v="21"/>
    <x v="1"/>
  </r>
  <r>
    <d v="2016-06-04T00:00:00"/>
    <s v="A3473717"/>
    <s v="B8960-16G"/>
    <s v="M.JOTHI"/>
    <x v="0"/>
    <x v="1"/>
    <n v="1"/>
    <x v="0"/>
    <x v="0"/>
    <m/>
    <x v="5"/>
    <x v="21"/>
    <x v="1"/>
  </r>
  <r>
    <d v="2016-06-04T00:00:00"/>
    <s v="A3474187"/>
    <s v="B8960-16G"/>
    <s v="M.JOTHI"/>
    <x v="0"/>
    <x v="1"/>
    <n v="1"/>
    <x v="0"/>
    <x v="0"/>
    <m/>
    <x v="5"/>
    <x v="21"/>
    <x v="1"/>
  </r>
  <r>
    <d v="2016-06-04T00:00:00"/>
    <s v="A3474191"/>
    <s v="B8960-16G"/>
    <s v="M.JOTHI"/>
    <x v="0"/>
    <x v="1"/>
    <n v="1"/>
    <x v="0"/>
    <x v="0"/>
    <m/>
    <x v="5"/>
    <x v="21"/>
    <x v="1"/>
  </r>
  <r>
    <d v="2016-06-04T00:00:00"/>
    <s v="A3471517"/>
    <s v="B8960-16G"/>
    <s v="M.JOTHI"/>
    <x v="0"/>
    <x v="0"/>
    <n v="1"/>
    <x v="0"/>
    <x v="0"/>
    <m/>
    <x v="5"/>
    <x v="21"/>
    <x v="1"/>
  </r>
  <r>
    <d v="2016-06-04T00:00:00"/>
    <s v="A3474424"/>
    <s v="B8960-16G"/>
    <s v="M.JOTHI"/>
    <x v="0"/>
    <x v="0"/>
    <n v="1"/>
    <x v="0"/>
    <x v="0"/>
    <m/>
    <x v="5"/>
    <x v="21"/>
    <x v="1"/>
  </r>
  <r>
    <d v="2016-06-04T00:00:00"/>
    <s v="A3474424"/>
    <s v="B8960-16G"/>
    <s v="M.JOTHI"/>
    <x v="0"/>
    <x v="1"/>
    <n v="1"/>
    <x v="0"/>
    <x v="0"/>
    <m/>
    <x v="5"/>
    <x v="21"/>
    <x v="1"/>
  </r>
  <r>
    <d v="2016-06-04T00:00:00"/>
    <s v="A3474424"/>
    <s v="B8960-16G"/>
    <s v="M.JOTHI"/>
    <x v="0"/>
    <x v="3"/>
    <n v="1"/>
    <x v="0"/>
    <x v="0"/>
    <m/>
    <x v="5"/>
    <x v="21"/>
    <x v="1"/>
  </r>
  <r>
    <d v="2016-06-04T00:00:00"/>
    <s v="A3473782"/>
    <s v="B8967-16I"/>
    <s v="M.JOTHI"/>
    <x v="0"/>
    <x v="1"/>
    <n v="1"/>
    <x v="0"/>
    <x v="0"/>
    <m/>
    <x v="5"/>
    <x v="21"/>
    <x v="1"/>
  </r>
  <r>
    <d v="2016-06-04T00:00:00"/>
    <s v="A3473097"/>
    <s v="B8960-16G"/>
    <s v="M.JOTHI"/>
    <x v="0"/>
    <x v="2"/>
    <n v="1"/>
    <x v="0"/>
    <x v="0"/>
    <m/>
    <x v="5"/>
    <x v="21"/>
    <x v="1"/>
  </r>
  <r>
    <d v="2016-06-04T00:00:00"/>
    <s v="A3473716"/>
    <s v="B8960-16G"/>
    <s v="PEE"/>
    <x v="0"/>
    <x v="1"/>
    <n v="2"/>
    <x v="0"/>
    <x v="0"/>
    <m/>
    <x v="5"/>
    <x v="21"/>
    <x v="1"/>
  </r>
  <r>
    <d v="2016-06-04T00:00:00"/>
    <s v="A3474824"/>
    <s v="B9604-5A"/>
    <s v="PEE"/>
    <x v="0"/>
    <x v="2"/>
    <n v="1"/>
    <x v="0"/>
    <x v="0"/>
    <m/>
    <x v="5"/>
    <x v="21"/>
    <x v="1"/>
  </r>
  <r>
    <d v="2016-06-04T00:00:00"/>
    <s v="A3474830"/>
    <s v="B9604-5A"/>
    <s v="PEE"/>
    <x v="0"/>
    <x v="0"/>
    <n v="1"/>
    <x v="0"/>
    <x v="0"/>
    <m/>
    <x v="5"/>
    <x v="21"/>
    <x v="1"/>
  </r>
  <r>
    <d v="2016-06-04T00:00:00"/>
    <s v="A3474497"/>
    <s v="B9604-5A"/>
    <s v="PEE"/>
    <x v="0"/>
    <x v="1"/>
    <n v="1"/>
    <x v="0"/>
    <x v="0"/>
    <m/>
    <x v="5"/>
    <x v="21"/>
    <x v="1"/>
  </r>
  <r>
    <d v="2016-06-04T00:00:00"/>
    <s v="A3474492"/>
    <s v="B9604-5A"/>
    <s v="PEE"/>
    <x v="0"/>
    <x v="2"/>
    <n v="1"/>
    <x v="0"/>
    <x v="0"/>
    <m/>
    <x v="5"/>
    <x v="21"/>
    <x v="1"/>
  </r>
  <r>
    <d v="2016-06-05T00:00:00"/>
    <s v="A3475015"/>
    <s v="B8960-16G"/>
    <s v="KELLY"/>
    <x v="0"/>
    <x v="1"/>
    <n v="1"/>
    <x v="0"/>
    <x v="0"/>
    <m/>
    <x v="5"/>
    <x v="21"/>
    <x v="1"/>
  </r>
  <r>
    <d v="2016-06-05T00:00:00"/>
    <s v="A3473900"/>
    <s v="B8960-16G"/>
    <s v="KELLY"/>
    <x v="0"/>
    <x v="0"/>
    <n v="1"/>
    <x v="0"/>
    <x v="0"/>
    <m/>
    <x v="5"/>
    <x v="21"/>
    <x v="1"/>
  </r>
  <r>
    <d v="2016-06-05T00:00:00"/>
    <s v="A3473900"/>
    <s v="B8960-16G"/>
    <s v="KELLY"/>
    <x v="0"/>
    <x v="1"/>
    <n v="22"/>
    <x v="0"/>
    <x v="0"/>
    <m/>
    <x v="5"/>
    <x v="21"/>
    <x v="1"/>
  </r>
  <r>
    <d v="2016-06-05T00:00:00"/>
    <s v="A3474548"/>
    <s v="B8960-16G"/>
    <s v="KELLY"/>
    <x v="0"/>
    <x v="1"/>
    <n v="11"/>
    <x v="0"/>
    <x v="0"/>
    <m/>
    <x v="5"/>
    <x v="21"/>
    <x v="1"/>
  </r>
  <r>
    <d v="2016-06-05T00:00:00"/>
    <s v="A3474939"/>
    <s v="B8960-16G"/>
    <s v="KELLY"/>
    <x v="0"/>
    <x v="1"/>
    <n v="3"/>
    <x v="0"/>
    <x v="0"/>
    <m/>
    <x v="5"/>
    <x v="21"/>
    <x v="1"/>
  </r>
  <r>
    <d v="2016-06-05T00:00:00"/>
    <s v="A3474384"/>
    <s v="B7953-9U"/>
    <s v="chin"/>
    <x v="0"/>
    <x v="8"/>
    <n v="1"/>
    <x v="0"/>
    <x v="0"/>
    <m/>
    <x v="5"/>
    <x v="21"/>
    <x v="1"/>
  </r>
  <r>
    <d v="2016-06-05T00:00:00"/>
    <s v="A3474383"/>
    <s v="B7953-9U"/>
    <s v="chin"/>
    <x v="0"/>
    <x v="8"/>
    <n v="1"/>
    <x v="0"/>
    <x v="0"/>
    <m/>
    <x v="5"/>
    <x v="21"/>
    <x v="1"/>
  </r>
  <r>
    <d v="2016-06-05T00:00:00"/>
    <s v="A3474356"/>
    <s v="B8960-16G"/>
    <s v="chin"/>
    <x v="0"/>
    <x v="2"/>
    <n v="1"/>
    <x v="0"/>
    <x v="0"/>
    <m/>
    <x v="5"/>
    <x v="21"/>
    <x v="1"/>
  </r>
  <r>
    <d v="2016-06-05T00:00:00"/>
    <s v="A3474825"/>
    <s v="B9604-5A"/>
    <s v="chin"/>
    <x v="0"/>
    <x v="0"/>
    <n v="1"/>
    <x v="0"/>
    <x v="0"/>
    <m/>
    <x v="5"/>
    <x v="21"/>
    <x v="1"/>
  </r>
  <r>
    <d v="2016-06-05T00:00:00"/>
    <s v="A3474825"/>
    <s v="B9604-5A"/>
    <s v="chin"/>
    <x v="0"/>
    <x v="1"/>
    <n v="7"/>
    <x v="0"/>
    <x v="0"/>
    <m/>
    <x v="5"/>
    <x v="21"/>
    <x v="1"/>
  </r>
  <r>
    <d v="2016-06-05T00:00:00"/>
    <s v="A3474832"/>
    <s v="B9604-5A"/>
    <s v="chin"/>
    <x v="0"/>
    <x v="1"/>
    <n v="1"/>
    <x v="0"/>
    <x v="0"/>
    <m/>
    <x v="5"/>
    <x v="21"/>
    <x v="1"/>
  </r>
  <r>
    <d v="2016-06-05T00:00:00"/>
    <s v="A3474189"/>
    <s v="B8960-16G"/>
    <s v="chin"/>
    <x v="0"/>
    <x v="3"/>
    <n v="1"/>
    <x v="0"/>
    <x v="0"/>
    <m/>
    <x v="5"/>
    <x v="21"/>
    <x v="1"/>
  </r>
  <r>
    <d v="2016-06-05T00:00:00"/>
    <s v="A3474550"/>
    <s v="B8960-16G"/>
    <s v="chin"/>
    <x v="0"/>
    <x v="1"/>
    <n v="2"/>
    <x v="0"/>
    <x v="0"/>
    <m/>
    <x v="5"/>
    <x v="21"/>
    <x v="1"/>
  </r>
  <r>
    <d v="2016-06-05T00:00:00"/>
    <s v="A3474961"/>
    <s v="B9604-5A"/>
    <s v="chin"/>
    <x v="0"/>
    <x v="0"/>
    <n v="2"/>
    <x v="0"/>
    <x v="0"/>
    <m/>
    <x v="5"/>
    <x v="21"/>
    <x v="1"/>
  </r>
  <r>
    <d v="2016-06-05T00:00:00"/>
    <s v="A3474961"/>
    <s v="B9604-5A"/>
    <s v="chin"/>
    <x v="0"/>
    <x v="1"/>
    <n v="8"/>
    <x v="0"/>
    <x v="0"/>
    <m/>
    <x v="5"/>
    <x v="21"/>
    <x v="1"/>
  </r>
  <r>
    <d v="2016-06-05T00:00:00"/>
    <s v="A3474967"/>
    <s v="B9604-5A"/>
    <s v="chin"/>
    <x v="0"/>
    <x v="1"/>
    <n v="8"/>
    <x v="0"/>
    <x v="0"/>
    <m/>
    <x v="5"/>
    <x v="21"/>
    <x v="1"/>
  </r>
  <r>
    <d v="2016-06-05T00:00:00"/>
    <s v="A3474968"/>
    <s v="B9604-5A"/>
    <s v="chin"/>
    <x v="0"/>
    <x v="0"/>
    <n v="2"/>
    <x v="0"/>
    <x v="0"/>
    <m/>
    <x v="5"/>
    <x v="21"/>
    <x v="1"/>
  </r>
  <r>
    <d v="2016-06-05T00:00:00"/>
    <s v="A3474968"/>
    <s v="B9604-5A"/>
    <s v="chin"/>
    <x v="0"/>
    <x v="1"/>
    <n v="8"/>
    <x v="0"/>
    <x v="0"/>
    <m/>
    <x v="5"/>
    <x v="21"/>
    <x v="1"/>
  </r>
  <r>
    <d v="2016-06-05T00:00:00"/>
    <s v="A3474941"/>
    <s v="B8960-16G"/>
    <s v="PEE"/>
    <x v="0"/>
    <x v="1"/>
    <n v="1"/>
    <x v="0"/>
    <x v="0"/>
    <m/>
    <x v="5"/>
    <x v="21"/>
    <x v="1"/>
  </r>
  <r>
    <d v="2016-06-05T00:00:00"/>
    <s v="A3474546"/>
    <s v="B8960-16G"/>
    <s v="PEE"/>
    <x v="0"/>
    <x v="1"/>
    <n v="2"/>
    <x v="0"/>
    <x v="0"/>
    <m/>
    <x v="5"/>
    <x v="21"/>
    <x v="1"/>
  </r>
  <r>
    <d v="2016-06-05T00:00:00"/>
    <s v="A3474193"/>
    <s v="B8960-16G"/>
    <s v="PEE"/>
    <x v="0"/>
    <x v="0"/>
    <n v="1"/>
    <x v="0"/>
    <x v="0"/>
    <m/>
    <x v="5"/>
    <x v="21"/>
    <x v="1"/>
  </r>
  <r>
    <d v="2016-06-05T00:00:00"/>
    <s v="A3474193"/>
    <s v="B8960-16G"/>
    <s v="PEE"/>
    <x v="0"/>
    <x v="1"/>
    <n v="1"/>
    <x v="0"/>
    <x v="0"/>
    <m/>
    <x v="5"/>
    <x v="21"/>
    <x v="1"/>
  </r>
  <r>
    <d v="2016-06-05T00:00:00"/>
    <s v="A3470768"/>
    <s v="B8960-16G"/>
    <s v="PEE"/>
    <x v="0"/>
    <x v="2"/>
    <n v="1"/>
    <x v="0"/>
    <x v="0"/>
    <m/>
    <x v="5"/>
    <x v="21"/>
    <x v="1"/>
  </r>
  <r>
    <d v="2016-06-05T00:00:00"/>
    <s v="A3474188"/>
    <s v="B8960-16G"/>
    <s v="PEE"/>
    <x v="0"/>
    <x v="1"/>
    <n v="2"/>
    <x v="0"/>
    <x v="0"/>
    <m/>
    <x v="5"/>
    <x v="21"/>
    <x v="1"/>
  </r>
  <r>
    <d v="2016-06-05T00:00:00"/>
    <s v="A3474188"/>
    <s v="B8960-16G"/>
    <s v="PEE"/>
    <x v="0"/>
    <x v="3"/>
    <n v="1"/>
    <x v="0"/>
    <x v="0"/>
    <m/>
    <x v="5"/>
    <x v="21"/>
    <x v="1"/>
  </r>
  <r>
    <d v="2016-06-05T00:00:00"/>
    <s v="A3473711"/>
    <s v="B8960-16G"/>
    <s v="PEE"/>
    <x v="0"/>
    <x v="1"/>
    <n v="1"/>
    <x v="0"/>
    <x v="0"/>
    <m/>
    <x v="5"/>
    <x v="21"/>
    <x v="1"/>
  </r>
  <r>
    <d v="2016-06-05T00:00:00"/>
    <s v="A3474972"/>
    <s v="B9604-5A"/>
    <s v="PEE"/>
    <x v="0"/>
    <x v="2"/>
    <n v="1"/>
    <x v="0"/>
    <x v="0"/>
    <m/>
    <x v="5"/>
    <x v="21"/>
    <x v="1"/>
  </r>
  <r>
    <d v="2016-06-05T00:00:00"/>
    <s v="A3474972"/>
    <s v="B9604-5A"/>
    <s v="PEE"/>
    <x v="0"/>
    <x v="1"/>
    <n v="1"/>
    <x v="0"/>
    <x v="0"/>
    <m/>
    <x v="5"/>
    <x v="21"/>
    <x v="1"/>
  </r>
  <r>
    <d v="2016-06-06T00:00:00"/>
    <s v="A3474385"/>
    <s v="B7953-9U"/>
    <s v="KELLY"/>
    <x v="0"/>
    <x v="9"/>
    <n v="1"/>
    <x v="0"/>
    <x v="0"/>
    <m/>
    <x v="5"/>
    <x v="22"/>
    <x v="1"/>
  </r>
  <r>
    <d v="2016-06-06T00:00:00"/>
    <s v="A3474509"/>
    <s v="B8960-16G"/>
    <s v="KELLY"/>
    <x v="0"/>
    <x v="2"/>
    <n v="1"/>
    <x v="0"/>
    <x v="0"/>
    <m/>
    <x v="5"/>
    <x v="22"/>
    <x v="1"/>
  </r>
  <r>
    <d v="2016-06-06T00:00:00"/>
    <s v="A3474423"/>
    <s v="B8960-16G"/>
    <s v="KELLY"/>
    <x v="0"/>
    <x v="2"/>
    <n v="1"/>
    <x v="0"/>
    <x v="0"/>
    <m/>
    <x v="5"/>
    <x v="22"/>
    <x v="1"/>
  </r>
  <r>
    <d v="2016-06-06T00:00:00"/>
    <s v="A3474423"/>
    <s v="B8960-16G"/>
    <s v="KELLY"/>
    <x v="0"/>
    <x v="1"/>
    <n v="1"/>
    <x v="0"/>
    <x v="0"/>
    <m/>
    <x v="5"/>
    <x v="22"/>
    <x v="1"/>
  </r>
  <r>
    <d v="2016-06-06T00:00:00"/>
    <s v="A3475268"/>
    <s v="B8960-16G"/>
    <s v="KELLY"/>
    <x v="0"/>
    <x v="1"/>
    <n v="2"/>
    <x v="0"/>
    <x v="0"/>
    <m/>
    <x v="5"/>
    <x v="22"/>
    <x v="1"/>
  </r>
  <r>
    <d v="2016-06-06T00:00:00"/>
    <s v="A3475268"/>
    <s v="B8960-16G"/>
    <s v="KELLY"/>
    <x v="0"/>
    <x v="3"/>
    <n v="3"/>
    <x v="0"/>
    <x v="0"/>
    <m/>
    <x v="5"/>
    <x v="22"/>
    <x v="1"/>
  </r>
  <r>
    <d v="2016-06-06T00:00:00"/>
    <s v="A3475268"/>
    <s v="B8960-16G"/>
    <s v="KELLY"/>
    <x v="0"/>
    <x v="9"/>
    <n v="1"/>
    <x v="0"/>
    <x v="0"/>
    <m/>
    <x v="5"/>
    <x v="22"/>
    <x v="1"/>
  </r>
  <r>
    <d v="2016-06-06T00:00:00"/>
    <s v="A3474357"/>
    <s v="B8960-16G"/>
    <s v="KELLY"/>
    <x v="0"/>
    <x v="3"/>
    <n v="2"/>
    <x v="0"/>
    <x v="0"/>
    <m/>
    <x v="5"/>
    <x v="22"/>
    <x v="1"/>
  </r>
  <r>
    <d v="2016-06-06T00:00:00"/>
    <s v="A3474357"/>
    <s v="B8960-16G"/>
    <s v="KELLY"/>
    <x v="0"/>
    <x v="9"/>
    <n v="1"/>
    <x v="0"/>
    <x v="0"/>
    <m/>
    <x v="5"/>
    <x v="22"/>
    <x v="1"/>
  </r>
  <r>
    <d v="2016-06-06T00:00:00"/>
    <s v="A3473713"/>
    <s v="B8960-16G"/>
    <s v="KELLY"/>
    <x v="0"/>
    <x v="3"/>
    <n v="2"/>
    <x v="0"/>
    <x v="0"/>
    <m/>
    <x v="5"/>
    <x v="22"/>
    <x v="1"/>
  </r>
  <r>
    <d v="2016-06-06T00:00:00"/>
    <s v="A3474507"/>
    <s v="B8960-16G"/>
    <s v="KELLY"/>
    <x v="0"/>
    <x v="2"/>
    <n v="1"/>
    <x v="0"/>
    <x v="0"/>
    <m/>
    <x v="5"/>
    <x v="22"/>
    <x v="1"/>
  </r>
  <r>
    <d v="2016-06-06T00:00:00"/>
    <s v="A3474507"/>
    <s v="B8960-16G"/>
    <s v="KELLY"/>
    <x v="0"/>
    <x v="3"/>
    <n v="2"/>
    <x v="0"/>
    <x v="0"/>
    <m/>
    <x v="5"/>
    <x v="22"/>
    <x v="1"/>
  </r>
  <r>
    <d v="2016-06-06T00:00:00"/>
    <s v="A3474507"/>
    <s v="B8960-16G"/>
    <s v="KELLY"/>
    <x v="0"/>
    <x v="9"/>
    <n v="1"/>
    <x v="0"/>
    <x v="0"/>
    <m/>
    <x v="5"/>
    <x v="22"/>
    <x v="1"/>
  </r>
  <r>
    <d v="2016-06-06T00:00:00"/>
    <s v="A3475733"/>
    <s v="B9604-5A"/>
    <s v="KELLY"/>
    <x v="0"/>
    <x v="2"/>
    <n v="1"/>
    <x v="0"/>
    <x v="0"/>
    <m/>
    <x v="5"/>
    <x v="22"/>
    <x v="1"/>
  </r>
  <r>
    <d v="2016-06-06T00:00:00"/>
    <s v="A3474551"/>
    <s v="B8960-16G"/>
    <s v="KELLY"/>
    <x v="0"/>
    <x v="3"/>
    <n v="1"/>
    <x v="0"/>
    <x v="0"/>
    <m/>
    <x v="5"/>
    <x v="22"/>
    <x v="1"/>
  </r>
  <r>
    <d v="2016-06-06T00:00:00"/>
    <s v="A3474942"/>
    <s v="B8960-16G"/>
    <s v="PEE"/>
    <x v="0"/>
    <x v="2"/>
    <n v="1"/>
    <x v="0"/>
    <x v="0"/>
    <m/>
    <x v="5"/>
    <x v="22"/>
    <x v="1"/>
  </r>
  <r>
    <d v="2016-06-06T00:00:00"/>
    <s v="A3475421"/>
    <s v="B8960-16G"/>
    <s v="PEE"/>
    <x v="0"/>
    <x v="1"/>
    <n v="7"/>
    <x v="0"/>
    <x v="0"/>
    <m/>
    <x v="5"/>
    <x v="22"/>
    <x v="1"/>
  </r>
  <r>
    <d v="2016-06-06T00:00:00"/>
    <s v="A3474943"/>
    <s v="B8960-16G"/>
    <s v="PEE"/>
    <x v="0"/>
    <x v="1"/>
    <n v="1"/>
    <x v="0"/>
    <x v="0"/>
    <m/>
    <x v="5"/>
    <x v="22"/>
    <x v="1"/>
  </r>
  <r>
    <d v="2016-06-06T00:00:00"/>
    <s v="A3474547"/>
    <s v="B8960-16G"/>
    <s v="PEE"/>
    <x v="0"/>
    <x v="1"/>
    <n v="4"/>
    <x v="0"/>
    <x v="0"/>
    <m/>
    <x v="5"/>
    <x v="22"/>
    <x v="1"/>
  </r>
  <r>
    <d v="2016-06-06T00:00:00"/>
    <s v="A3474785"/>
    <s v="B8960-16G"/>
    <s v="PEE"/>
    <x v="0"/>
    <x v="1"/>
    <n v="1"/>
    <x v="0"/>
    <x v="0"/>
    <m/>
    <x v="5"/>
    <x v="22"/>
    <x v="1"/>
  </r>
  <r>
    <d v="2016-06-06T00:00:00"/>
    <s v="A3474862"/>
    <s v="B8960-16G"/>
    <s v="chin"/>
    <x v="0"/>
    <x v="2"/>
    <n v="1"/>
    <x v="0"/>
    <x v="0"/>
    <m/>
    <x v="5"/>
    <x v="22"/>
    <x v="1"/>
  </r>
  <r>
    <d v="2016-06-06T00:00:00"/>
    <s v="A3475012"/>
    <s v="B8960-16G"/>
    <s v="chin"/>
    <x v="0"/>
    <x v="1"/>
    <n v="3"/>
    <x v="0"/>
    <x v="0"/>
    <m/>
    <x v="5"/>
    <x v="22"/>
    <x v="1"/>
  </r>
  <r>
    <d v="2016-06-06T00:00:00"/>
    <s v="A3475012"/>
    <s v="B8960-16G"/>
    <s v="chin"/>
    <x v="0"/>
    <x v="3"/>
    <n v="1"/>
    <x v="0"/>
    <x v="0"/>
    <m/>
    <x v="5"/>
    <x v="22"/>
    <x v="1"/>
  </r>
  <r>
    <d v="2016-06-06T00:00:00"/>
    <s v="A3473521"/>
    <s v="B8960-16G"/>
    <s v="chin"/>
    <x v="0"/>
    <x v="1"/>
    <n v="1"/>
    <x v="0"/>
    <x v="0"/>
    <m/>
    <x v="5"/>
    <x v="22"/>
    <x v="1"/>
  </r>
  <r>
    <d v="2016-06-06T00:00:00"/>
    <s v="A3473521"/>
    <s v="B8960-16G"/>
    <s v="chin"/>
    <x v="0"/>
    <x v="3"/>
    <n v="1"/>
    <x v="0"/>
    <x v="0"/>
    <m/>
    <x v="5"/>
    <x v="22"/>
    <x v="1"/>
  </r>
  <r>
    <d v="2016-06-06T00:00:00"/>
    <s v="A3475265"/>
    <s v="B8960-16G"/>
    <s v="chin"/>
    <x v="0"/>
    <x v="1"/>
    <n v="1"/>
    <x v="0"/>
    <x v="0"/>
    <m/>
    <x v="5"/>
    <x v="22"/>
    <x v="1"/>
  </r>
  <r>
    <d v="2016-06-06T00:00:00"/>
    <s v="A3475265"/>
    <s v="B8960-16G"/>
    <s v="chin"/>
    <x v="0"/>
    <x v="3"/>
    <n v="2"/>
    <x v="0"/>
    <x v="0"/>
    <m/>
    <x v="5"/>
    <x v="22"/>
    <x v="1"/>
  </r>
  <r>
    <d v="2016-06-06T00:00:00"/>
    <s v="A3474511"/>
    <s v="B8960-16G"/>
    <s v="PEE"/>
    <x v="0"/>
    <x v="1"/>
    <n v="1"/>
    <x v="0"/>
    <x v="0"/>
    <m/>
    <x v="5"/>
    <x v="22"/>
    <x v="1"/>
  </r>
  <r>
    <d v="2016-06-06T00:00:00"/>
    <s v="A3475738"/>
    <s v="B9604-5A"/>
    <s v="PEE"/>
    <x v="0"/>
    <x v="2"/>
    <n v="1"/>
    <x v="0"/>
    <x v="0"/>
    <m/>
    <x v="5"/>
    <x v="22"/>
    <x v="1"/>
  </r>
  <r>
    <d v="2016-06-07T00:00:00"/>
    <s v="A3474864"/>
    <s v="B8960-16G"/>
    <s v="KELLY"/>
    <x v="0"/>
    <x v="2"/>
    <n v="1"/>
    <x v="0"/>
    <x v="0"/>
    <m/>
    <x v="5"/>
    <x v="22"/>
    <x v="1"/>
  </r>
  <r>
    <d v="2016-06-07T00:00:00"/>
    <s v="A3475285"/>
    <s v="B8960-16G"/>
    <s v="KELLY"/>
    <x v="0"/>
    <x v="2"/>
    <n v="2"/>
    <x v="0"/>
    <x v="0"/>
    <m/>
    <x v="5"/>
    <x v="22"/>
    <x v="1"/>
  </r>
  <r>
    <d v="2016-06-07T00:00:00"/>
    <s v="A3475285"/>
    <s v="B8960-16G"/>
    <s v="KELLY"/>
    <x v="0"/>
    <x v="0"/>
    <n v="1"/>
    <x v="0"/>
    <x v="0"/>
    <m/>
    <x v="5"/>
    <x v="22"/>
    <x v="1"/>
  </r>
  <r>
    <d v="2016-06-07T00:00:00"/>
    <s v="A3474782"/>
    <s v="B8960-16G"/>
    <s v="KELLY"/>
    <x v="0"/>
    <x v="2"/>
    <n v="1"/>
    <x v="0"/>
    <x v="0"/>
    <m/>
    <x v="5"/>
    <x v="22"/>
    <x v="1"/>
  </r>
  <r>
    <d v="2016-06-07T00:00:00"/>
    <s v="A3475920"/>
    <s v="B8960-16G"/>
    <s v="KELLY"/>
    <x v="0"/>
    <x v="3"/>
    <n v="1"/>
    <x v="0"/>
    <x v="0"/>
    <m/>
    <x v="5"/>
    <x v="22"/>
    <x v="1"/>
  </r>
  <r>
    <d v="2016-06-07T00:00:00"/>
    <s v="P3036861"/>
    <s v="AE42A-8U"/>
    <s v="KELLY"/>
    <x v="0"/>
    <x v="0"/>
    <n v="1"/>
    <x v="0"/>
    <x v="0"/>
    <m/>
    <x v="5"/>
    <x v="22"/>
    <x v="1"/>
  </r>
  <r>
    <d v="2016-06-07T00:00:00"/>
    <s v="A3475262"/>
    <s v="B8960-16G"/>
    <s v="KELLY"/>
    <x v="0"/>
    <x v="1"/>
    <n v="7"/>
    <x v="0"/>
    <x v="0"/>
    <m/>
    <x v="5"/>
    <x v="22"/>
    <x v="1"/>
  </r>
  <r>
    <d v="2016-06-07T00:00:00"/>
    <s v="A3474944"/>
    <s v="B8960-16G"/>
    <s v="KELLY"/>
    <x v="0"/>
    <x v="1"/>
    <n v="2"/>
    <x v="0"/>
    <x v="0"/>
    <m/>
    <x v="5"/>
    <x v="22"/>
    <x v="1"/>
  </r>
  <r>
    <d v="2016-06-07T00:00:00"/>
    <s v="A3475017"/>
    <s v="B8960-16G"/>
    <s v="KELLY"/>
    <x v="0"/>
    <x v="2"/>
    <n v="1"/>
    <x v="0"/>
    <x v="0"/>
    <m/>
    <x v="5"/>
    <x v="22"/>
    <x v="1"/>
  </r>
  <r>
    <d v="2016-06-07T00:00:00"/>
    <s v="A3474379"/>
    <s v="B8960-16G"/>
    <s v="KELLY"/>
    <x v="0"/>
    <x v="2"/>
    <n v="1"/>
    <x v="0"/>
    <x v="0"/>
    <m/>
    <x v="5"/>
    <x v="22"/>
    <x v="1"/>
  </r>
  <r>
    <d v="2016-06-07T00:00:00"/>
    <s v="A3474379"/>
    <s v="B8960-16G"/>
    <s v="KELLY"/>
    <x v="0"/>
    <x v="1"/>
    <n v="2"/>
    <x v="0"/>
    <x v="0"/>
    <m/>
    <x v="5"/>
    <x v="22"/>
    <x v="1"/>
  </r>
  <r>
    <d v="2016-06-07T00:00:00"/>
    <s v="A3473714"/>
    <s v="B8960-16G"/>
    <s v="KELLY"/>
    <x v="0"/>
    <x v="1"/>
    <n v="7"/>
    <x v="0"/>
    <x v="0"/>
    <m/>
    <x v="5"/>
    <x v="22"/>
    <x v="1"/>
  </r>
  <r>
    <d v="2016-06-07T00:00:00"/>
    <s v="A3474512"/>
    <s v="B8960-16G"/>
    <s v="KELLY"/>
    <x v="0"/>
    <x v="1"/>
    <n v="1"/>
    <x v="0"/>
    <x v="0"/>
    <m/>
    <x v="5"/>
    <x v="22"/>
    <x v="1"/>
  </r>
  <r>
    <d v="2016-06-07T00:00:00"/>
    <s v="A3476173"/>
    <s v="B8960-16G"/>
    <s v="KELLY"/>
    <x v="0"/>
    <x v="1"/>
    <n v="10"/>
    <x v="0"/>
    <x v="0"/>
    <m/>
    <x v="5"/>
    <x v="22"/>
    <x v="1"/>
  </r>
  <r>
    <d v="2016-06-07T00:00:00"/>
    <s v="A3475286"/>
    <s v="B8960-16G"/>
    <s v="KELLY"/>
    <x v="0"/>
    <x v="3"/>
    <n v="1"/>
    <x v="0"/>
    <x v="0"/>
    <m/>
    <x v="5"/>
    <x v="22"/>
    <x v="1"/>
  </r>
  <r>
    <d v="2016-06-07T00:00:00"/>
    <s v="A3473522"/>
    <s v="B8960-16G"/>
    <s v="KELLY"/>
    <x v="0"/>
    <x v="2"/>
    <n v="1"/>
    <x v="0"/>
    <x v="0"/>
    <m/>
    <x v="5"/>
    <x v="22"/>
    <x v="1"/>
  </r>
  <r>
    <d v="2016-06-07T00:00:00"/>
    <s v="A3473523"/>
    <s v="B8960-16G"/>
    <s v="KELLY"/>
    <x v="0"/>
    <x v="1"/>
    <n v="4"/>
    <x v="0"/>
    <x v="0"/>
    <m/>
    <x v="5"/>
    <x v="22"/>
    <x v="1"/>
  </r>
  <r>
    <d v="2016-06-07T00:00:00"/>
    <s v="A3475011"/>
    <s v="B8960-16G"/>
    <s v="KELLY"/>
    <x v="0"/>
    <x v="2"/>
    <n v="1"/>
    <x v="0"/>
    <x v="0"/>
    <m/>
    <x v="5"/>
    <x v="22"/>
    <x v="1"/>
  </r>
  <r>
    <d v="2016-06-07T00:00:00"/>
    <s v="A3475011"/>
    <s v="B8960-16G"/>
    <s v="KELLY"/>
    <x v="0"/>
    <x v="1"/>
    <n v="5"/>
    <x v="0"/>
    <x v="0"/>
    <m/>
    <x v="5"/>
    <x v="22"/>
    <x v="1"/>
  </r>
  <r>
    <d v="2016-06-07T00:00:00"/>
    <s v="A3475922"/>
    <s v="B8960-16G"/>
    <s v="KELLY"/>
    <x v="0"/>
    <x v="1"/>
    <n v="3"/>
    <x v="0"/>
    <x v="0"/>
    <m/>
    <x v="5"/>
    <x v="22"/>
    <x v="1"/>
  </r>
  <r>
    <d v="2016-06-07T00:00:00"/>
    <s v="A3473901"/>
    <s v="B8960-16G"/>
    <s v="KELLY"/>
    <x v="0"/>
    <x v="1"/>
    <n v="2"/>
    <x v="0"/>
    <x v="0"/>
    <m/>
    <x v="5"/>
    <x v="22"/>
    <x v="1"/>
  </r>
  <r>
    <d v="2016-06-07T00:00:00"/>
    <s v="A3475424"/>
    <s v="B8960-16G"/>
    <s v="M.JOTHI"/>
    <x v="0"/>
    <x v="1"/>
    <n v="2"/>
    <x v="0"/>
    <x v="0"/>
    <m/>
    <x v="5"/>
    <x v="22"/>
    <x v="1"/>
  </r>
  <r>
    <d v="2016-06-07T00:00:00"/>
    <s v="A3474378"/>
    <s v="B8960-16G"/>
    <s v="M.JOTHI"/>
    <x v="0"/>
    <x v="1"/>
    <n v="2"/>
    <x v="0"/>
    <x v="0"/>
    <m/>
    <x v="5"/>
    <x v="22"/>
    <x v="1"/>
  </r>
  <r>
    <d v="2016-06-07T00:00:00"/>
    <s v="A3475425"/>
    <s v="B8960-16G"/>
    <s v="M.JOTHI"/>
    <x v="0"/>
    <x v="1"/>
    <n v="4"/>
    <x v="0"/>
    <x v="0"/>
    <m/>
    <x v="5"/>
    <x v="22"/>
    <x v="1"/>
  </r>
  <r>
    <d v="2016-06-07T00:00:00"/>
    <s v="A3476172"/>
    <s v="B8960-16G"/>
    <s v="M.JOTHI"/>
    <x v="0"/>
    <x v="0"/>
    <n v="2"/>
    <x v="0"/>
    <x v="0"/>
    <m/>
    <x v="5"/>
    <x v="22"/>
    <x v="1"/>
  </r>
  <r>
    <d v="2016-06-07T00:00:00"/>
    <s v="A3476172"/>
    <s v="B8960-16G"/>
    <s v="M.JOTHI"/>
    <x v="0"/>
    <x v="1"/>
    <n v="5"/>
    <x v="0"/>
    <x v="0"/>
    <m/>
    <x v="5"/>
    <x v="22"/>
    <x v="1"/>
  </r>
  <r>
    <d v="2016-06-07T00:00:00"/>
    <s v="A3476176"/>
    <s v="B8960-16G"/>
    <s v="M.JOTHI"/>
    <x v="0"/>
    <x v="1"/>
    <n v="6"/>
    <x v="0"/>
    <x v="0"/>
    <m/>
    <x v="5"/>
    <x v="22"/>
    <x v="1"/>
  </r>
  <r>
    <d v="2016-06-07T00:00:00"/>
    <s v="A3474359"/>
    <s v="B8960-16G"/>
    <s v="M.JOTHI"/>
    <x v="0"/>
    <x v="2"/>
    <n v="1"/>
    <x v="0"/>
    <x v="0"/>
    <m/>
    <x v="5"/>
    <x v="22"/>
    <x v="1"/>
  </r>
  <r>
    <d v="2016-06-07T00:00:00"/>
    <s v="A3474359"/>
    <s v="B8960-16G"/>
    <s v="M.JOTHI"/>
    <x v="0"/>
    <x v="0"/>
    <n v="1"/>
    <x v="0"/>
    <x v="0"/>
    <m/>
    <x v="5"/>
    <x v="22"/>
    <x v="1"/>
  </r>
  <r>
    <d v="2016-06-07T00:00:00"/>
    <s v="A3475917"/>
    <s v="B8960-16G"/>
    <s v="M.JOTHI"/>
    <x v="0"/>
    <x v="2"/>
    <n v="1"/>
    <x v="0"/>
    <x v="0"/>
    <m/>
    <x v="5"/>
    <x v="22"/>
    <x v="1"/>
  </r>
  <r>
    <d v="2016-06-07T00:00:00"/>
    <s v="A3475917"/>
    <s v="B8960-16G"/>
    <s v="M.JOTHI"/>
    <x v="0"/>
    <x v="1"/>
    <n v="1"/>
    <x v="0"/>
    <x v="0"/>
    <m/>
    <x v="5"/>
    <x v="22"/>
    <x v="1"/>
  </r>
  <r>
    <d v="2016-06-07T00:00:00"/>
    <s v="A3475423"/>
    <s v="B8960-16G"/>
    <s v="M.JOTHI"/>
    <x v="0"/>
    <x v="0"/>
    <n v="1"/>
    <x v="0"/>
    <x v="0"/>
    <m/>
    <x v="5"/>
    <x v="22"/>
    <x v="1"/>
  </r>
  <r>
    <d v="2016-06-07T00:00:00"/>
    <s v="A3476174"/>
    <s v="B8960-16G"/>
    <s v="M.JOTHI"/>
    <x v="0"/>
    <x v="1"/>
    <n v="4"/>
    <x v="0"/>
    <x v="0"/>
    <m/>
    <x v="5"/>
    <x v="22"/>
    <x v="1"/>
  </r>
  <r>
    <d v="2016-06-07T00:00:00"/>
    <s v="A3476647"/>
    <s v="B8960-16G"/>
    <s v="M.JOTHI"/>
    <x v="0"/>
    <x v="0"/>
    <n v="1"/>
    <x v="0"/>
    <x v="0"/>
    <m/>
    <x v="5"/>
    <x v="22"/>
    <x v="1"/>
  </r>
  <r>
    <d v="2016-06-07T00:00:00"/>
    <s v="A3476647"/>
    <s v="B8960-16G"/>
    <s v="M.JOTHI"/>
    <x v="0"/>
    <x v="1"/>
    <n v="10"/>
    <x v="0"/>
    <x v="0"/>
    <m/>
    <x v="5"/>
    <x v="22"/>
    <x v="1"/>
  </r>
  <r>
    <d v="2016-06-07T00:00:00"/>
    <s v="A3476649"/>
    <s v="B8960-16G"/>
    <s v="M.JOTHI"/>
    <x v="0"/>
    <x v="1"/>
    <n v="7"/>
    <x v="0"/>
    <x v="0"/>
    <m/>
    <x v="5"/>
    <x v="22"/>
    <x v="1"/>
  </r>
  <r>
    <d v="2016-06-07T00:00:00"/>
    <s v="A3476649"/>
    <s v="B8960-16G"/>
    <s v="M.JOTHI"/>
    <x v="0"/>
    <x v="8"/>
    <n v="1"/>
    <x v="0"/>
    <x v="0"/>
    <m/>
    <x v="5"/>
    <x v="22"/>
    <x v="1"/>
  </r>
  <r>
    <d v="2016-06-07T00:00:00"/>
    <s v="A3475918"/>
    <s v="B8960-16G"/>
    <s v="M.JOTHI"/>
    <x v="0"/>
    <x v="1"/>
    <n v="6"/>
    <x v="0"/>
    <x v="0"/>
    <m/>
    <x v="5"/>
    <x v="22"/>
    <x v="1"/>
  </r>
  <r>
    <d v="2016-06-07T00:00:00"/>
    <s v="A3476407"/>
    <s v="B8962-16I"/>
    <s v="M.JOTHI"/>
    <x v="0"/>
    <x v="1"/>
    <n v="1"/>
    <x v="0"/>
    <x v="0"/>
    <m/>
    <x v="5"/>
    <x v="22"/>
    <x v="1"/>
  </r>
  <r>
    <d v="2016-06-07T00:00:00"/>
    <s v="A3476403"/>
    <s v="B8962-16I"/>
    <s v="M.JOTHI"/>
    <x v="0"/>
    <x v="0"/>
    <n v="1"/>
    <x v="0"/>
    <x v="0"/>
    <m/>
    <x v="5"/>
    <x v="22"/>
    <x v="1"/>
  </r>
  <r>
    <d v="2016-06-07T00:00:00"/>
    <s v="A3473611"/>
    <s v="B8078-9A"/>
    <s v="M.JOTHI"/>
    <x v="0"/>
    <x v="2"/>
    <n v="1"/>
    <x v="0"/>
    <x v="0"/>
    <m/>
    <x v="5"/>
    <x v="22"/>
    <x v="1"/>
  </r>
  <r>
    <d v="2016-06-08T00:00:00"/>
    <s v="A3476651"/>
    <s v="B8960-16G"/>
    <s v="KELLY"/>
    <x v="0"/>
    <x v="2"/>
    <n v="1"/>
    <x v="0"/>
    <x v="0"/>
    <m/>
    <x v="5"/>
    <x v="22"/>
    <x v="1"/>
  </r>
  <r>
    <d v="2016-06-08T00:00:00"/>
    <s v="A3475287"/>
    <s v="B8960-16G"/>
    <s v="KELLY"/>
    <x v="0"/>
    <x v="1"/>
    <n v="4"/>
    <x v="0"/>
    <x v="0"/>
    <m/>
    <x v="5"/>
    <x v="22"/>
    <x v="1"/>
  </r>
  <r>
    <d v="2016-06-08T00:00:00"/>
    <s v="A3476652"/>
    <s v="B8960-16G"/>
    <s v="KELLY"/>
    <x v="0"/>
    <x v="2"/>
    <n v="1"/>
    <x v="0"/>
    <x v="0"/>
    <m/>
    <x v="5"/>
    <x v="22"/>
    <x v="1"/>
  </r>
  <r>
    <d v="2016-06-08T00:00:00"/>
    <s v="A3476652"/>
    <s v="B8960-16G"/>
    <s v="KELLY"/>
    <x v="0"/>
    <x v="0"/>
    <n v="1"/>
    <x v="0"/>
    <x v="0"/>
    <m/>
    <x v="5"/>
    <x v="22"/>
    <x v="1"/>
  </r>
  <r>
    <d v="2016-06-08T00:00:00"/>
    <s v="A3477194"/>
    <s v="B8960-16G"/>
    <s v="KELLY"/>
    <x v="0"/>
    <x v="2"/>
    <n v="1"/>
    <x v="0"/>
    <x v="0"/>
    <m/>
    <x v="5"/>
    <x v="22"/>
    <x v="1"/>
  </r>
  <r>
    <d v="2016-06-08T00:00:00"/>
    <s v="A3477194"/>
    <s v="B8960-16G"/>
    <s v="KELLY"/>
    <x v="0"/>
    <x v="1"/>
    <n v="1"/>
    <x v="0"/>
    <x v="0"/>
    <m/>
    <x v="5"/>
    <x v="22"/>
    <x v="1"/>
  </r>
  <r>
    <d v="2016-06-08T00:00:00"/>
    <s v="A3475264"/>
    <s v="B8960-16G"/>
    <s v="KELLY"/>
    <x v="0"/>
    <x v="1"/>
    <n v="1"/>
    <x v="0"/>
    <x v="0"/>
    <m/>
    <x v="5"/>
    <x v="22"/>
    <x v="1"/>
  </r>
  <r>
    <d v="2016-06-08T00:00:00"/>
    <s v="A3476862"/>
    <s v="B8960-16G"/>
    <s v="KELLY"/>
    <x v="0"/>
    <x v="1"/>
    <n v="3"/>
    <x v="0"/>
    <x v="0"/>
    <m/>
    <x v="5"/>
    <x v="22"/>
    <x v="1"/>
  </r>
  <r>
    <d v="2016-06-08T00:00:00"/>
    <s v="A3476409"/>
    <s v="B8962-16I"/>
    <s v="KELLY"/>
    <x v="0"/>
    <x v="3"/>
    <n v="1"/>
    <x v="0"/>
    <x v="0"/>
    <m/>
    <x v="5"/>
    <x v="22"/>
    <x v="1"/>
  </r>
  <r>
    <d v="2016-06-08T00:00:00"/>
    <s v="A3476408"/>
    <s v="B8962-16I"/>
    <s v="KELLY"/>
    <x v="0"/>
    <x v="3"/>
    <n v="4"/>
    <x v="0"/>
    <x v="0"/>
    <m/>
    <x v="5"/>
    <x v="22"/>
    <x v="1"/>
  </r>
  <r>
    <d v="2016-06-08T00:00:00"/>
    <s v="A3476410"/>
    <s v="B8962-16I"/>
    <s v="KELLY"/>
    <x v="0"/>
    <x v="1"/>
    <n v="1"/>
    <x v="0"/>
    <x v="0"/>
    <m/>
    <x v="5"/>
    <x v="22"/>
    <x v="1"/>
  </r>
  <r>
    <d v="2016-06-08T00:00:00"/>
    <s v="A3476410"/>
    <s v="B8962-16I"/>
    <s v="KELLY"/>
    <x v="0"/>
    <x v="3"/>
    <n v="6"/>
    <x v="0"/>
    <x v="0"/>
    <m/>
    <x v="5"/>
    <x v="22"/>
    <x v="1"/>
  </r>
  <r>
    <d v="2016-06-08T00:00:00"/>
    <s v="A3475915"/>
    <s v="B4339-5P"/>
    <s v="KELLY"/>
    <x v="0"/>
    <x v="2"/>
    <n v="1"/>
    <x v="0"/>
    <x v="0"/>
    <m/>
    <x v="5"/>
    <x v="22"/>
    <x v="1"/>
  </r>
  <r>
    <d v="2016-06-08T00:00:00"/>
    <s v="A3476196"/>
    <s v="B4406-9S"/>
    <s v="KELLY"/>
    <x v="0"/>
    <x v="1"/>
    <n v="1"/>
    <x v="0"/>
    <x v="0"/>
    <m/>
    <x v="5"/>
    <x v="22"/>
    <x v="1"/>
  </r>
  <r>
    <d v="2016-06-08T00:00:00"/>
    <s v="A3474964"/>
    <s v="B9604-5A"/>
    <s v="KELLY"/>
    <x v="0"/>
    <x v="1"/>
    <n v="1"/>
    <x v="0"/>
    <x v="0"/>
    <m/>
    <x v="5"/>
    <x v="22"/>
    <x v="1"/>
  </r>
  <r>
    <d v="2016-06-08T00:00:00"/>
    <s v="A3476401"/>
    <s v="B8962-16I"/>
    <s v="KELLY"/>
    <x v="0"/>
    <x v="1"/>
    <n v="11"/>
    <x v="0"/>
    <x v="0"/>
    <m/>
    <x v="5"/>
    <x v="22"/>
    <x v="1"/>
  </r>
  <r>
    <d v="2016-06-08T00:00:00"/>
    <s v="A3477193"/>
    <s v="B8960-16G"/>
    <s v="KELLY"/>
    <x v="0"/>
    <x v="2"/>
    <n v="1"/>
    <x v="0"/>
    <x v="0"/>
    <m/>
    <x v="5"/>
    <x v="22"/>
    <x v="1"/>
  </r>
  <r>
    <d v="2016-06-08T00:00:00"/>
    <s v="A3477195"/>
    <s v="B8960-16G"/>
    <s v="M.JOTHI"/>
    <x v="0"/>
    <x v="1"/>
    <n v="1"/>
    <x v="0"/>
    <x v="0"/>
    <m/>
    <x v="5"/>
    <x v="22"/>
    <x v="1"/>
  </r>
  <r>
    <d v="2016-06-08T00:00:00"/>
    <s v="A3476864"/>
    <s v="B8960-16G"/>
    <s v="M.JOTHI"/>
    <x v="0"/>
    <x v="1"/>
    <n v="8"/>
    <x v="0"/>
    <x v="0"/>
    <m/>
    <x v="5"/>
    <x v="22"/>
    <x v="1"/>
  </r>
  <r>
    <d v="2016-06-08T00:00:00"/>
    <s v="A3474381"/>
    <s v="B8960-16G"/>
    <s v="M.JOTHI"/>
    <x v="0"/>
    <x v="1"/>
    <n v="3"/>
    <x v="0"/>
    <x v="0"/>
    <m/>
    <x v="5"/>
    <x v="22"/>
    <x v="1"/>
  </r>
  <r>
    <d v="2016-06-08T00:00:00"/>
    <s v="A3474381"/>
    <s v="B8960-16G"/>
    <s v="M.JOTHI"/>
    <x v="0"/>
    <x v="3"/>
    <n v="2"/>
    <x v="0"/>
    <x v="0"/>
    <m/>
    <x v="5"/>
    <x v="22"/>
    <x v="1"/>
  </r>
  <r>
    <d v="2016-06-08T00:00:00"/>
    <s v="A3475419"/>
    <s v="B8960-16G"/>
    <s v="M.JOTHI"/>
    <x v="0"/>
    <x v="1"/>
    <n v="1"/>
    <x v="0"/>
    <x v="0"/>
    <m/>
    <x v="5"/>
    <x v="22"/>
    <x v="1"/>
  </r>
  <r>
    <d v="2016-06-08T00:00:00"/>
    <s v="A3476863"/>
    <s v="B8960-16G"/>
    <s v="M.JOTHI"/>
    <x v="0"/>
    <x v="1"/>
    <n v="6"/>
    <x v="0"/>
    <x v="0"/>
    <m/>
    <x v="5"/>
    <x v="22"/>
    <x v="1"/>
  </r>
  <r>
    <d v="2016-06-08T00:00:00"/>
    <s v="A3476863"/>
    <s v="B8960-16G"/>
    <s v="M.JOTHI"/>
    <x v="0"/>
    <x v="3"/>
    <n v="1"/>
    <x v="0"/>
    <x v="0"/>
    <m/>
    <x v="5"/>
    <x v="22"/>
    <x v="1"/>
  </r>
  <r>
    <d v="2016-06-08T00:00:00"/>
    <s v="A3476865"/>
    <s v="B8960-16G"/>
    <s v="M.JOTHI"/>
    <x v="0"/>
    <x v="1"/>
    <n v="7"/>
    <x v="0"/>
    <x v="0"/>
    <m/>
    <x v="5"/>
    <x v="22"/>
    <x v="1"/>
  </r>
  <r>
    <d v="2016-06-08T00:00:00"/>
    <s v="A3476865"/>
    <s v="B8960-16G"/>
    <s v="M.JOTHI"/>
    <x v="0"/>
    <x v="3"/>
    <n v="1"/>
    <x v="0"/>
    <x v="0"/>
    <m/>
    <x v="5"/>
    <x v="22"/>
    <x v="1"/>
  </r>
  <r>
    <d v="2016-06-08T00:00:00"/>
    <s v="A3474971"/>
    <s v="B9604-5A"/>
    <s v="M.JOTHI"/>
    <x v="0"/>
    <x v="1"/>
    <n v="1"/>
    <x v="0"/>
    <x v="0"/>
    <m/>
    <x v="5"/>
    <x v="22"/>
    <x v="1"/>
  </r>
  <r>
    <d v="2016-06-08T00:00:00"/>
    <s v="A3476201"/>
    <s v="B4406-9S"/>
    <s v="chin"/>
    <x v="0"/>
    <x v="1"/>
    <n v="1"/>
    <x v="0"/>
    <x v="0"/>
    <m/>
    <x v="5"/>
    <x v="22"/>
    <x v="1"/>
  </r>
  <r>
    <d v="2016-06-08T00:00:00"/>
    <s v="A3475919"/>
    <s v="B8960-16G"/>
    <s v="chin"/>
    <x v="0"/>
    <x v="1"/>
    <n v="2"/>
    <x v="0"/>
    <x v="0"/>
    <m/>
    <x v="5"/>
    <x v="22"/>
    <x v="1"/>
  </r>
  <r>
    <d v="2016-06-08T00:00:00"/>
    <s v="A3476194"/>
    <s v="B4406-9S"/>
    <s v="chin"/>
    <x v="0"/>
    <x v="1"/>
    <n v="1"/>
    <x v="0"/>
    <x v="0"/>
    <m/>
    <x v="5"/>
    <x v="22"/>
    <x v="1"/>
  </r>
  <r>
    <d v="2016-06-08T00:00:00"/>
    <s v="A3476194"/>
    <s v="B4406-9S"/>
    <s v="chin"/>
    <x v="0"/>
    <x v="3"/>
    <n v="1"/>
    <x v="0"/>
    <x v="0"/>
    <m/>
    <x v="5"/>
    <x v="22"/>
    <x v="1"/>
  </r>
  <r>
    <d v="2016-06-08T00:00:00"/>
    <s v="A3476194"/>
    <s v="B4406-9S"/>
    <s v="chin"/>
    <x v="0"/>
    <x v="8"/>
    <n v="1"/>
    <x v="0"/>
    <x v="0"/>
    <m/>
    <x v="5"/>
    <x v="22"/>
    <x v="1"/>
  </r>
  <r>
    <d v="2016-06-08T00:00:00"/>
    <s v="A3476195"/>
    <s v="B4406-9S"/>
    <s v="chin"/>
    <x v="0"/>
    <x v="0"/>
    <n v="1"/>
    <x v="0"/>
    <x v="0"/>
    <m/>
    <x v="5"/>
    <x v="22"/>
    <x v="1"/>
  </r>
  <r>
    <d v="2016-06-08T00:00:00"/>
    <s v="A3476195"/>
    <s v="B4406-9S"/>
    <s v="chin"/>
    <x v="0"/>
    <x v="8"/>
    <n v="1"/>
    <x v="0"/>
    <x v="0"/>
    <m/>
    <x v="5"/>
    <x v="22"/>
    <x v="1"/>
  </r>
  <r>
    <d v="2016-06-08T00:00:00"/>
    <s v="A3477667"/>
    <s v="B8960-16G"/>
    <s v="chin"/>
    <x v="0"/>
    <x v="1"/>
    <n v="5"/>
    <x v="0"/>
    <x v="0"/>
    <m/>
    <x v="5"/>
    <x v="22"/>
    <x v="1"/>
  </r>
  <r>
    <d v="2016-06-08T00:00:00"/>
    <s v="A3477667"/>
    <s v="B8960-16G"/>
    <s v="chin"/>
    <x v="0"/>
    <x v="3"/>
    <n v="1"/>
    <x v="0"/>
    <x v="0"/>
    <m/>
    <x v="5"/>
    <x v="22"/>
    <x v="1"/>
  </r>
  <r>
    <d v="2016-06-08T00:00:00"/>
    <s v="A3477263"/>
    <s v="B8960-16G"/>
    <s v="chin"/>
    <x v="0"/>
    <x v="2"/>
    <n v="1"/>
    <x v="0"/>
    <x v="0"/>
    <m/>
    <x v="5"/>
    <x v="22"/>
    <x v="1"/>
  </r>
  <r>
    <d v="2016-06-08T00:00:00"/>
    <s v="A3477263"/>
    <s v="B8960-16G"/>
    <s v="chin"/>
    <x v="0"/>
    <x v="1"/>
    <n v="2"/>
    <x v="0"/>
    <x v="0"/>
    <m/>
    <x v="5"/>
    <x v="22"/>
    <x v="1"/>
  </r>
  <r>
    <d v="2016-06-08T00:00:00"/>
    <s v="A3477263"/>
    <s v="B8960-16G"/>
    <s v="chin"/>
    <x v="0"/>
    <x v="8"/>
    <n v="1"/>
    <x v="0"/>
    <x v="0"/>
    <m/>
    <x v="5"/>
    <x v="22"/>
    <x v="1"/>
  </r>
  <r>
    <d v="2016-06-08T00:00:00"/>
    <s v="A3476381"/>
    <s v="B4403-9K"/>
    <s v="KELLY"/>
    <x v="0"/>
    <x v="2"/>
    <n v="1"/>
    <x v="0"/>
    <x v="0"/>
    <m/>
    <x v="5"/>
    <x v="22"/>
    <x v="1"/>
  </r>
  <r>
    <d v="2016-06-08T00:00:00"/>
    <s v="A3476381"/>
    <s v="B4403-9K"/>
    <s v="KELLY"/>
    <x v="0"/>
    <x v="1"/>
    <n v="1"/>
    <x v="0"/>
    <x v="0"/>
    <m/>
    <x v="5"/>
    <x v="22"/>
    <x v="1"/>
  </r>
  <r>
    <d v="2016-06-08T00:00:00"/>
    <s v="A3476381"/>
    <s v="B4403-9K"/>
    <s v="KELLY"/>
    <x v="0"/>
    <x v="3"/>
    <n v="2"/>
    <x v="0"/>
    <x v="0"/>
    <m/>
    <x v="5"/>
    <x v="22"/>
    <x v="1"/>
  </r>
  <r>
    <d v="2016-06-08T00:00:00"/>
    <s v="A3476197"/>
    <s v="B4406-9S"/>
    <s v="KELLY"/>
    <x v="0"/>
    <x v="3"/>
    <n v="1"/>
    <x v="0"/>
    <x v="0"/>
    <m/>
    <x v="5"/>
    <x v="22"/>
    <x v="1"/>
  </r>
  <r>
    <d v="2016-06-09T00:00:00"/>
    <s v="A3476200"/>
    <s v="B4406-9S"/>
    <s v="KELLY"/>
    <x v="0"/>
    <x v="3"/>
    <n v="1"/>
    <x v="0"/>
    <x v="0"/>
    <m/>
    <x v="5"/>
    <x v="22"/>
    <x v="1"/>
  </r>
  <r>
    <d v="2016-06-09T00:00:00"/>
    <s v="A3477652"/>
    <s v="B8962-16I"/>
    <s v="KELLY"/>
    <x v="0"/>
    <x v="2"/>
    <n v="1"/>
    <x v="0"/>
    <x v="0"/>
    <m/>
    <x v="5"/>
    <x v="22"/>
    <x v="1"/>
  </r>
  <r>
    <d v="2016-06-09T00:00:00"/>
    <s v="A3476867"/>
    <s v="B8960-16G"/>
    <s v="KELLY"/>
    <x v="0"/>
    <x v="3"/>
    <n v="1"/>
    <x v="0"/>
    <x v="0"/>
    <m/>
    <x v="5"/>
    <x v="22"/>
    <x v="1"/>
  </r>
  <r>
    <d v="2016-06-09T00:00:00"/>
    <s v="A3477352"/>
    <s v="B8960-16G"/>
    <s v="KELLY"/>
    <x v="0"/>
    <x v="1"/>
    <n v="1"/>
    <x v="0"/>
    <x v="0"/>
    <m/>
    <x v="5"/>
    <x v="22"/>
    <x v="1"/>
  </r>
  <r>
    <d v="2016-06-09T00:00:00"/>
    <s v="A3477352"/>
    <s v="B8960-16G"/>
    <s v="KELLY"/>
    <x v="0"/>
    <x v="3"/>
    <n v="1"/>
    <x v="0"/>
    <x v="0"/>
    <m/>
    <x v="5"/>
    <x v="22"/>
    <x v="1"/>
  </r>
  <r>
    <d v="2016-06-09T00:00:00"/>
    <s v="A3477718"/>
    <s v="B8092-9F"/>
    <s v="M.JOTHI"/>
    <x v="0"/>
    <x v="2"/>
    <n v="1"/>
    <x v="0"/>
    <x v="0"/>
    <m/>
    <x v="5"/>
    <x v="22"/>
    <x v="1"/>
  </r>
  <r>
    <d v="2016-06-09T00:00:00"/>
    <s v="A3477265"/>
    <s v="B8960-16G"/>
    <s v="M.JOTHI"/>
    <x v="0"/>
    <x v="0"/>
    <n v="1"/>
    <x v="0"/>
    <x v="0"/>
    <m/>
    <x v="5"/>
    <x v="22"/>
    <x v="1"/>
  </r>
  <r>
    <d v="2016-06-09T00:00:00"/>
    <s v="A3477265"/>
    <s v="B8960-16G"/>
    <s v="M.JOTHI"/>
    <x v="0"/>
    <x v="1"/>
    <n v="3"/>
    <x v="0"/>
    <x v="0"/>
    <m/>
    <x v="5"/>
    <x v="22"/>
    <x v="1"/>
  </r>
  <r>
    <d v="2016-06-09T00:00:00"/>
    <s v="A3477265"/>
    <s v="B8960-16G"/>
    <s v="M.JOTHI"/>
    <x v="0"/>
    <x v="3"/>
    <n v="1"/>
    <x v="0"/>
    <x v="0"/>
    <m/>
    <x v="5"/>
    <x v="22"/>
    <x v="1"/>
  </r>
  <r>
    <d v="2016-06-09T00:00:00"/>
    <s v="A3477265"/>
    <s v="B8960-16G"/>
    <s v="M.JOTHI"/>
    <x v="0"/>
    <x v="8"/>
    <n v="1"/>
    <x v="0"/>
    <x v="0"/>
    <m/>
    <x v="5"/>
    <x v="22"/>
    <x v="1"/>
  </r>
  <r>
    <d v="2016-06-09T00:00:00"/>
    <s v="A3477198"/>
    <s v="B8960-16G"/>
    <s v="M.JOTHI"/>
    <x v="0"/>
    <x v="0"/>
    <n v="1"/>
    <x v="0"/>
    <x v="0"/>
    <m/>
    <x v="5"/>
    <x v="22"/>
    <x v="1"/>
  </r>
  <r>
    <d v="2016-06-09T00:00:00"/>
    <s v="A3477198"/>
    <s v="B8960-16G"/>
    <s v="M.JOTHI"/>
    <x v="0"/>
    <x v="1"/>
    <n v="6"/>
    <x v="0"/>
    <x v="0"/>
    <m/>
    <x v="5"/>
    <x v="22"/>
    <x v="1"/>
  </r>
  <r>
    <d v="2016-06-09T00:00:00"/>
    <s v="A3477830"/>
    <s v="B8962-16I"/>
    <s v="M.JOTHI"/>
    <x v="0"/>
    <x v="0"/>
    <n v="1"/>
    <x v="0"/>
    <x v="0"/>
    <m/>
    <x v="5"/>
    <x v="22"/>
    <x v="1"/>
  </r>
  <r>
    <d v="2016-06-09T00:00:00"/>
    <s v="A3477830"/>
    <s v="B8962-16I"/>
    <s v="M.JOTHI"/>
    <x v="0"/>
    <x v="1"/>
    <n v="1"/>
    <x v="0"/>
    <x v="0"/>
    <m/>
    <x v="5"/>
    <x v="22"/>
    <x v="1"/>
  </r>
  <r>
    <d v="2016-06-10T00:00:00"/>
    <s v="A3477828"/>
    <s v="B8960-16G"/>
    <s v="KELLY"/>
    <x v="0"/>
    <x v="1"/>
    <n v="3"/>
    <x v="0"/>
    <x v="0"/>
    <m/>
    <x v="5"/>
    <x v="22"/>
    <x v="1"/>
  </r>
  <r>
    <d v="2016-06-10T00:00:00"/>
    <s v="A3477456"/>
    <s v="B8960-16G"/>
    <s v="KELLY"/>
    <x v="0"/>
    <x v="1"/>
    <n v="1"/>
    <x v="0"/>
    <x v="0"/>
    <m/>
    <x v="5"/>
    <x v="22"/>
    <x v="1"/>
  </r>
  <r>
    <d v="2016-06-10T00:00:00"/>
    <s v="A3477349"/>
    <s v="B8960-16G"/>
    <s v="KELLY"/>
    <x v="0"/>
    <x v="1"/>
    <n v="2"/>
    <x v="0"/>
    <x v="0"/>
    <m/>
    <x v="5"/>
    <x v="22"/>
    <x v="1"/>
  </r>
  <r>
    <d v="2016-06-10T00:00:00"/>
    <s v="A3477349"/>
    <s v="B8960-16G"/>
    <s v="KELLY"/>
    <x v="0"/>
    <x v="3"/>
    <n v="2"/>
    <x v="0"/>
    <x v="0"/>
    <m/>
    <x v="5"/>
    <x v="22"/>
    <x v="1"/>
  </r>
  <r>
    <d v="2016-06-10T00:00:00"/>
    <s v="A3477197"/>
    <s v="B8960-16G"/>
    <s v="KELLY"/>
    <x v="0"/>
    <x v="1"/>
    <n v="1"/>
    <x v="0"/>
    <x v="0"/>
    <m/>
    <x v="5"/>
    <x v="22"/>
    <x v="1"/>
  </r>
  <r>
    <d v="2016-06-10T00:00:00"/>
    <s v="A3477197"/>
    <s v="B8960-16G"/>
    <s v="KELLY"/>
    <x v="0"/>
    <x v="3"/>
    <n v="1"/>
    <x v="0"/>
    <x v="0"/>
    <m/>
    <x v="5"/>
    <x v="22"/>
    <x v="1"/>
  </r>
  <r>
    <d v="2016-06-10T00:00:00"/>
    <s v="A3477458"/>
    <s v="B8960-16G"/>
    <s v="KELLY"/>
    <x v="0"/>
    <x v="1"/>
    <n v="2"/>
    <x v="0"/>
    <x v="0"/>
    <m/>
    <x v="5"/>
    <x v="22"/>
    <x v="1"/>
  </r>
  <r>
    <d v="2016-06-10T00:00:00"/>
    <s v="A3477859"/>
    <s v="B8960-16G"/>
    <s v="KELLY"/>
    <x v="0"/>
    <x v="1"/>
    <n v="2"/>
    <x v="0"/>
    <x v="0"/>
    <m/>
    <x v="5"/>
    <x v="22"/>
    <x v="1"/>
  </r>
  <r>
    <d v="2016-06-10T00:00:00"/>
    <s v="A3477676"/>
    <s v="B9508-10V"/>
    <s v="M.JOTHI"/>
    <x v="0"/>
    <x v="1"/>
    <n v="1"/>
    <x v="0"/>
    <x v="0"/>
    <m/>
    <x v="5"/>
    <x v="22"/>
    <x v="1"/>
  </r>
  <r>
    <d v="2016-06-10T00:00:00"/>
    <s v="A3476382"/>
    <s v="B4403-9K"/>
    <s v="M.JOTHI"/>
    <x v="0"/>
    <x v="1"/>
    <n v="2"/>
    <x v="0"/>
    <x v="0"/>
    <m/>
    <x v="5"/>
    <x v="22"/>
    <x v="1"/>
  </r>
  <r>
    <d v="2016-06-10T00:00:00"/>
    <s v="A3476406"/>
    <s v="B8962-16I"/>
    <s v="M.JOTHI"/>
    <x v="0"/>
    <x v="3"/>
    <n v="2"/>
    <x v="0"/>
    <x v="0"/>
    <m/>
    <x v="5"/>
    <x v="22"/>
    <x v="1"/>
  </r>
  <r>
    <d v="2016-06-10T00:00:00"/>
    <s v="A3477680"/>
    <s v="B9508-10V"/>
    <s v="chin"/>
    <x v="0"/>
    <x v="1"/>
    <n v="1"/>
    <x v="0"/>
    <x v="0"/>
    <m/>
    <x v="5"/>
    <x v="22"/>
    <x v="1"/>
  </r>
  <r>
    <d v="2016-06-10T00:00:00"/>
    <s v="A3477682"/>
    <s v="B9508-10V"/>
    <s v="chin"/>
    <x v="0"/>
    <x v="1"/>
    <n v="1"/>
    <x v="0"/>
    <x v="0"/>
    <m/>
    <x v="5"/>
    <x v="22"/>
    <x v="1"/>
  </r>
  <r>
    <d v="2016-06-10T00:00:00"/>
    <s v="A3477861"/>
    <s v="B8960-16G"/>
    <s v="chin"/>
    <x v="0"/>
    <x v="1"/>
    <n v="1"/>
    <x v="0"/>
    <x v="0"/>
    <m/>
    <x v="5"/>
    <x v="22"/>
    <x v="1"/>
  </r>
  <r>
    <d v="2016-06-10T00:00:00"/>
    <s v="A3477850"/>
    <s v="B8960-16G"/>
    <s v="chin"/>
    <x v="0"/>
    <x v="0"/>
    <n v="1"/>
    <x v="0"/>
    <x v="0"/>
    <m/>
    <x v="5"/>
    <x v="22"/>
    <x v="1"/>
  </r>
  <r>
    <d v="2016-06-10T00:00:00"/>
    <s v="A3477669"/>
    <s v="B8960-16G"/>
    <s v="M.JOTHI"/>
    <x v="0"/>
    <x v="1"/>
    <n v="1"/>
    <x v="0"/>
    <x v="0"/>
    <m/>
    <x v="5"/>
    <x v="22"/>
    <x v="1"/>
  </r>
  <r>
    <d v="2016-06-10T00:00:00"/>
    <s v="A3477267"/>
    <s v="B8960-16G"/>
    <s v="M.JOTHI"/>
    <x v="0"/>
    <x v="1"/>
    <n v="1"/>
    <x v="0"/>
    <x v="0"/>
    <m/>
    <x v="5"/>
    <x v="22"/>
    <x v="1"/>
  </r>
  <r>
    <d v="2016-06-10T00:00:00"/>
    <s v="A3477714"/>
    <s v="B4400-9K"/>
    <s v="M.JOTHI"/>
    <x v="0"/>
    <x v="0"/>
    <n v="1"/>
    <x v="0"/>
    <x v="0"/>
    <m/>
    <x v="5"/>
    <x v="22"/>
    <x v="1"/>
  </r>
  <r>
    <d v="2016-06-10T00:00:00"/>
    <s v="A3477714"/>
    <s v="B4400-9K"/>
    <s v="M.JOTHI"/>
    <x v="0"/>
    <x v="3"/>
    <n v="1"/>
    <x v="0"/>
    <x v="0"/>
    <m/>
    <x v="5"/>
    <x v="22"/>
    <x v="1"/>
  </r>
  <r>
    <d v="2016-06-10T00:00:00"/>
    <s v="A3477664"/>
    <s v="B4405-9L"/>
    <s v="M.JOTHI"/>
    <x v="0"/>
    <x v="0"/>
    <n v="1"/>
    <x v="0"/>
    <x v="0"/>
    <m/>
    <x v="5"/>
    <x v="22"/>
    <x v="1"/>
  </r>
  <r>
    <d v="2016-06-10T00:00:00"/>
    <s v="A3477664"/>
    <s v="B4405-9L"/>
    <s v="M.JOTHI"/>
    <x v="0"/>
    <x v="8"/>
    <n v="1"/>
    <x v="0"/>
    <x v="0"/>
    <m/>
    <x v="5"/>
    <x v="22"/>
    <x v="1"/>
  </r>
  <r>
    <d v="2016-06-11T00:00:00"/>
    <s v="A3477715"/>
    <s v="B4400-9K"/>
    <s v="PEE"/>
    <x v="0"/>
    <x v="0"/>
    <n v="2"/>
    <x v="0"/>
    <x v="0"/>
    <m/>
    <x v="5"/>
    <x v="22"/>
    <x v="1"/>
  </r>
  <r>
    <d v="2016-06-11T00:00:00"/>
    <s v="A3477854"/>
    <s v="B8960-16G"/>
    <s v="PEE"/>
    <x v="0"/>
    <x v="2"/>
    <n v="1"/>
    <x v="0"/>
    <x v="0"/>
    <m/>
    <x v="5"/>
    <x v="22"/>
    <x v="1"/>
  </r>
  <r>
    <d v="2016-06-11T00:00:00"/>
    <s v="A3477854"/>
    <s v="B8960-16G"/>
    <s v="PEE"/>
    <x v="0"/>
    <x v="1"/>
    <n v="1"/>
    <x v="0"/>
    <x v="0"/>
    <m/>
    <x v="5"/>
    <x v="22"/>
    <x v="1"/>
  </r>
  <r>
    <d v="2016-06-11T00:00:00"/>
    <s v="A3477668"/>
    <s v="B8960-16G"/>
    <s v="PEE"/>
    <x v="0"/>
    <x v="1"/>
    <n v="3"/>
    <x v="0"/>
    <x v="0"/>
    <m/>
    <x v="5"/>
    <x v="22"/>
    <x v="1"/>
  </r>
  <r>
    <d v="2016-06-11T00:00:00"/>
    <s v="A3477849"/>
    <s v="B8960-16G"/>
    <s v="PEE"/>
    <x v="0"/>
    <x v="3"/>
    <n v="1"/>
    <x v="0"/>
    <x v="0"/>
    <m/>
    <x v="5"/>
    <x v="22"/>
    <x v="1"/>
  </r>
  <r>
    <d v="2016-06-11T00:00:00"/>
    <s v="A3477619"/>
    <s v="B8960-16G"/>
    <s v="PEE"/>
    <x v="0"/>
    <x v="1"/>
    <n v="1"/>
    <x v="0"/>
    <x v="0"/>
    <m/>
    <x v="5"/>
    <x v="22"/>
    <x v="1"/>
  </r>
  <r>
    <d v="2016-06-11T00:00:00"/>
    <s v="A3476684"/>
    <s v="B7955-9G"/>
    <s v="PEE"/>
    <x v="0"/>
    <x v="2"/>
    <n v="1"/>
    <x v="0"/>
    <x v="0"/>
    <m/>
    <x v="5"/>
    <x v="22"/>
    <x v="1"/>
  </r>
  <r>
    <d v="2016-06-11T00:00:00"/>
    <s v="A3476686"/>
    <s v="B7955-9G"/>
    <s v="PEE"/>
    <x v="0"/>
    <x v="2"/>
    <n v="1"/>
    <x v="0"/>
    <x v="0"/>
    <m/>
    <x v="5"/>
    <x v="22"/>
    <x v="1"/>
  </r>
  <r>
    <d v="2016-06-11T00:00:00"/>
    <s v="A3476686"/>
    <s v="B7955-9G"/>
    <s v="PEE"/>
    <x v="0"/>
    <x v="1"/>
    <n v="1"/>
    <x v="0"/>
    <x v="0"/>
    <m/>
    <x v="5"/>
    <x v="22"/>
    <x v="1"/>
  </r>
  <r>
    <d v="2016-06-11T00:00:00"/>
    <s v="A3477852"/>
    <s v="B8960-16G"/>
    <s v="chin"/>
    <x v="0"/>
    <x v="1"/>
    <n v="1"/>
    <x v="0"/>
    <x v="0"/>
    <m/>
    <x v="5"/>
    <x v="22"/>
    <x v="1"/>
  </r>
  <r>
    <d v="2016-06-11T00:00:00"/>
    <s v="A3477864"/>
    <s v="B8960-16G"/>
    <s v="chin"/>
    <x v="0"/>
    <x v="1"/>
    <n v="1"/>
    <x v="0"/>
    <x v="0"/>
    <m/>
    <x v="5"/>
    <x v="22"/>
    <x v="1"/>
  </r>
  <r>
    <d v="2016-06-11T00:00:00"/>
    <s v="A3477670"/>
    <s v="B8960-16G"/>
    <s v="chin"/>
    <x v="0"/>
    <x v="2"/>
    <n v="1"/>
    <x v="0"/>
    <x v="0"/>
    <m/>
    <x v="5"/>
    <x v="22"/>
    <x v="1"/>
  </r>
  <r>
    <d v="2016-06-11T00:00:00"/>
    <s v="A3477670"/>
    <s v="B8960-16G"/>
    <s v="chin"/>
    <x v="0"/>
    <x v="1"/>
    <n v="4"/>
    <x v="0"/>
    <x v="0"/>
    <m/>
    <x v="5"/>
    <x v="22"/>
    <x v="1"/>
  </r>
  <r>
    <d v="2016-06-11T00:00:00"/>
    <s v="A3477264"/>
    <s v="B8960-16G"/>
    <s v="chin"/>
    <x v="0"/>
    <x v="2"/>
    <n v="2"/>
    <x v="0"/>
    <x v="0"/>
    <m/>
    <x v="5"/>
    <x v="22"/>
    <x v="1"/>
  </r>
  <r>
    <d v="2016-06-11T00:00:00"/>
    <s v="A3477264"/>
    <s v="B8960-16G"/>
    <s v="chin"/>
    <x v="0"/>
    <x v="1"/>
    <n v="8"/>
    <x v="0"/>
    <x v="0"/>
    <m/>
    <x v="5"/>
    <x v="22"/>
    <x v="1"/>
  </r>
  <r>
    <d v="2016-06-11T00:00:00"/>
    <s v="A3477264"/>
    <s v="B8960-16G"/>
    <s v="chin"/>
    <x v="0"/>
    <x v="3"/>
    <n v="4"/>
    <x v="0"/>
    <x v="0"/>
    <m/>
    <x v="5"/>
    <x v="22"/>
    <x v="1"/>
  </r>
  <r>
    <d v="2016-06-11T00:00:00"/>
    <s v="A3476866"/>
    <s v="B8960-16G"/>
    <s v="chin"/>
    <x v="0"/>
    <x v="1"/>
    <n v="10"/>
    <x v="0"/>
    <x v="0"/>
    <m/>
    <x v="5"/>
    <x v="22"/>
    <x v="1"/>
  </r>
  <r>
    <d v="2016-06-11T00:00:00"/>
    <s v="A3477460"/>
    <s v="B8960-16G"/>
    <s v="chin"/>
    <x v="0"/>
    <x v="1"/>
    <n v="1"/>
    <x v="0"/>
    <x v="0"/>
    <m/>
    <x v="5"/>
    <x v="22"/>
    <x v="1"/>
  </r>
  <r>
    <d v="2016-06-11T00:00:00"/>
    <s v="A3477868"/>
    <s v="B8960-16G"/>
    <s v="chin"/>
    <x v="0"/>
    <x v="1"/>
    <n v="1"/>
    <x v="0"/>
    <x v="0"/>
    <m/>
    <x v="5"/>
    <x v="22"/>
    <x v="1"/>
  </r>
  <r>
    <d v="2016-06-11T00:00:00"/>
    <s v="A3477868"/>
    <s v="B8960-16G"/>
    <s v="chin"/>
    <x v="0"/>
    <x v="8"/>
    <n v="1"/>
    <x v="0"/>
    <x v="0"/>
    <m/>
    <x v="5"/>
    <x v="22"/>
    <x v="1"/>
  </r>
  <r>
    <d v="2016-06-12T00:00:00"/>
    <s v="A3477716"/>
    <s v="B4400-9K"/>
    <s v="PEE"/>
    <x v="0"/>
    <x v="0"/>
    <n v="1"/>
    <x v="0"/>
    <x v="0"/>
    <m/>
    <x v="5"/>
    <x v="22"/>
    <x v="1"/>
  </r>
  <r>
    <d v="2016-06-12T00:00:00"/>
    <s v="A3477716"/>
    <s v="B4400-9K"/>
    <s v="PEE"/>
    <x v="0"/>
    <x v="1"/>
    <n v="1"/>
    <x v="0"/>
    <x v="0"/>
    <m/>
    <x v="5"/>
    <x v="22"/>
    <x v="1"/>
  </r>
  <r>
    <d v="2016-06-12T00:00:00"/>
    <s v="A3478084"/>
    <s v="B8092-9F"/>
    <s v="PEE"/>
    <x v="0"/>
    <x v="0"/>
    <n v="1"/>
    <x v="0"/>
    <x v="0"/>
    <m/>
    <x v="5"/>
    <x v="22"/>
    <x v="1"/>
  </r>
  <r>
    <d v="2016-06-12T00:00:00"/>
    <s v="A3478083"/>
    <s v="B8092-9F"/>
    <s v="PEE"/>
    <x v="0"/>
    <x v="3"/>
    <n v="1"/>
    <x v="0"/>
    <x v="0"/>
    <m/>
    <x v="5"/>
    <x v="22"/>
    <x v="1"/>
  </r>
  <r>
    <d v="2016-06-12T00:00:00"/>
    <s v="A3478323"/>
    <s v="B8088-9S"/>
    <s v="PEE"/>
    <x v="0"/>
    <x v="1"/>
    <n v="1"/>
    <x v="0"/>
    <x v="0"/>
    <m/>
    <x v="5"/>
    <x v="22"/>
    <x v="1"/>
  </r>
  <r>
    <d v="2016-06-12T00:00:00"/>
    <s v="A3477712"/>
    <s v="B4400-9K"/>
    <s v="PEE"/>
    <x v="0"/>
    <x v="1"/>
    <n v="1"/>
    <x v="0"/>
    <x v="0"/>
    <m/>
    <x v="5"/>
    <x v="22"/>
    <x v="1"/>
  </r>
  <r>
    <d v="2016-06-12T00:00:00"/>
    <s v="A3477662"/>
    <s v="B4405-9L"/>
    <s v="PEE"/>
    <x v="0"/>
    <x v="1"/>
    <n v="2"/>
    <x v="0"/>
    <x v="0"/>
    <m/>
    <x v="5"/>
    <x v="22"/>
    <x v="1"/>
  </r>
  <r>
    <d v="2016-06-12T00:00:00"/>
    <s v="A3476412"/>
    <s v="B8962-16I"/>
    <s v="PEE"/>
    <x v="0"/>
    <x v="0"/>
    <n v="2"/>
    <x v="0"/>
    <x v="0"/>
    <m/>
    <x v="5"/>
    <x v="22"/>
    <x v="1"/>
  </r>
  <r>
    <d v="2016-06-12T00:00:00"/>
    <s v="A3476412"/>
    <s v="B8962-16I"/>
    <s v="PEE"/>
    <x v="0"/>
    <x v="1"/>
    <n v="4"/>
    <x v="0"/>
    <x v="0"/>
    <m/>
    <x v="5"/>
    <x v="22"/>
    <x v="1"/>
  </r>
  <r>
    <d v="2016-06-12T00:00:00"/>
    <s v="A3476412"/>
    <s v="B8962-16I"/>
    <s v="PEE"/>
    <x v="0"/>
    <x v="3"/>
    <n v="2"/>
    <x v="0"/>
    <x v="0"/>
    <m/>
    <x v="5"/>
    <x v="22"/>
    <x v="1"/>
  </r>
  <r>
    <d v="2016-06-12T00:00:00"/>
    <s v="A3478711"/>
    <s v="B8960-16G"/>
    <s v="PEE"/>
    <x v="0"/>
    <x v="2"/>
    <n v="1"/>
    <x v="0"/>
    <x v="0"/>
    <m/>
    <x v="5"/>
    <x v="22"/>
    <x v="1"/>
  </r>
  <r>
    <d v="2016-06-12T00:00:00"/>
    <s v="A3478711"/>
    <s v="B8960-16G"/>
    <s v="PEE"/>
    <x v="0"/>
    <x v="1"/>
    <n v="1"/>
    <x v="0"/>
    <x v="0"/>
    <m/>
    <x v="5"/>
    <x v="22"/>
    <x v="1"/>
  </r>
  <r>
    <d v="2016-06-12T00:00:00"/>
    <s v="A3477860"/>
    <s v="B8960-16G"/>
    <s v="PEE"/>
    <x v="0"/>
    <x v="1"/>
    <n v="1"/>
    <x v="0"/>
    <x v="0"/>
    <m/>
    <x v="5"/>
    <x v="22"/>
    <x v="1"/>
  </r>
  <r>
    <d v="2016-06-12T00:00:00"/>
    <s v="A3478713"/>
    <s v="B8960-16G"/>
    <s v="PEE"/>
    <x v="0"/>
    <x v="1"/>
    <n v="3"/>
    <x v="0"/>
    <x v="0"/>
    <m/>
    <x v="5"/>
    <x v="22"/>
    <x v="1"/>
  </r>
  <r>
    <d v="2016-06-12T00:00:00"/>
    <s v="A3478622"/>
    <s v="B8960-16G"/>
    <s v="PEE"/>
    <x v="0"/>
    <x v="2"/>
    <n v="1"/>
    <x v="0"/>
    <x v="0"/>
    <m/>
    <x v="5"/>
    <x v="22"/>
    <x v="1"/>
  </r>
  <r>
    <d v="2016-06-12T00:00:00"/>
    <s v="A3478622"/>
    <s v="B8960-16G"/>
    <s v="PEE"/>
    <x v="0"/>
    <x v="1"/>
    <n v="2"/>
    <x v="0"/>
    <x v="0"/>
    <m/>
    <x v="5"/>
    <x v="22"/>
    <x v="1"/>
  </r>
  <r>
    <d v="2016-06-12T00:00:00"/>
    <s v="A3477858"/>
    <s v="B8960-16G"/>
    <s v="PEE"/>
    <x v="0"/>
    <x v="1"/>
    <n v="1"/>
    <x v="0"/>
    <x v="0"/>
    <m/>
    <x v="5"/>
    <x v="22"/>
    <x v="1"/>
  </r>
  <r>
    <d v="2016-06-12T00:00:00"/>
    <s v="A3477848"/>
    <s v="B8960-16G"/>
    <s v="M.JOTHI"/>
    <x v="0"/>
    <x v="1"/>
    <n v="1"/>
    <x v="0"/>
    <x v="0"/>
    <m/>
    <x v="5"/>
    <x v="22"/>
    <x v="1"/>
  </r>
  <r>
    <d v="2016-06-12T00:00:00"/>
    <s v="A3478777"/>
    <s v="B8960-16G"/>
    <s v="M.JOTHI"/>
    <x v="0"/>
    <x v="1"/>
    <n v="1"/>
    <x v="0"/>
    <x v="0"/>
    <m/>
    <x v="5"/>
    <x v="22"/>
    <x v="1"/>
  </r>
  <r>
    <d v="2016-06-12T00:00:00"/>
    <s v="A3478621"/>
    <s v="B8960-16G"/>
    <s v="M.JOTHI"/>
    <x v="0"/>
    <x v="2"/>
    <n v="1"/>
    <x v="0"/>
    <x v="0"/>
    <m/>
    <x v="5"/>
    <x v="22"/>
    <x v="1"/>
  </r>
  <r>
    <d v="2016-06-12T00:00:00"/>
    <s v="A3478715"/>
    <s v="B8960-16G"/>
    <s v="M.JOTHI"/>
    <x v="0"/>
    <x v="0"/>
    <n v="1"/>
    <x v="0"/>
    <x v="0"/>
    <m/>
    <x v="5"/>
    <x v="22"/>
    <x v="1"/>
  </r>
  <r>
    <d v="2016-06-12T00:00:00"/>
    <s v="A3478715"/>
    <s v="B8960-16G"/>
    <s v="M.JOTHI"/>
    <x v="0"/>
    <x v="1"/>
    <n v="1"/>
    <x v="0"/>
    <x v="0"/>
    <m/>
    <x v="5"/>
    <x v="22"/>
    <x v="1"/>
  </r>
  <r>
    <d v="2016-06-12T00:00:00"/>
    <s v="A3477671"/>
    <s v="B8960-16G"/>
    <s v="M.JOTHI"/>
    <x v="0"/>
    <x v="2"/>
    <n v="2"/>
    <x v="0"/>
    <x v="0"/>
    <m/>
    <x v="5"/>
    <x v="22"/>
    <x v="1"/>
  </r>
  <r>
    <d v="2016-06-12T00:00:00"/>
    <s v="A3477671"/>
    <s v="B8960-16G"/>
    <s v="M.JOTHI"/>
    <x v="0"/>
    <x v="1"/>
    <n v="2"/>
    <x v="0"/>
    <x v="0"/>
    <m/>
    <x v="5"/>
    <x v="22"/>
    <x v="1"/>
  </r>
  <r>
    <d v="2016-06-12T00:00:00"/>
    <s v="A3478321"/>
    <s v="B8088-9S"/>
    <s v="M.JOTHI"/>
    <x v="0"/>
    <x v="1"/>
    <n v="1"/>
    <x v="0"/>
    <x v="0"/>
    <m/>
    <x v="5"/>
    <x v="22"/>
    <x v="1"/>
  </r>
  <r>
    <d v="2016-06-12T00:00:00"/>
    <s v="A3478324"/>
    <s v="B8088-9S"/>
    <s v="M.JOTHI"/>
    <x v="0"/>
    <x v="1"/>
    <n v="1"/>
    <x v="0"/>
    <x v="0"/>
    <m/>
    <x v="5"/>
    <x v="22"/>
    <x v="1"/>
  </r>
  <r>
    <d v="2016-06-12T00:00:00"/>
    <s v="A3476693"/>
    <s v="B7955-9G"/>
    <s v="M.JOTHI"/>
    <x v="0"/>
    <x v="2"/>
    <n v="1"/>
    <x v="0"/>
    <x v="0"/>
    <m/>
    <x v="5"/>
    <x v="22"/>
    <x v="1"/>
  </r>
  <r>
    <d v="2016-06-12T00:00:00"/>
    <s v="A3478620"/>
    <s v="B8960-16G"/>
    <s v="M.JOTHI"/>
    <x v="0"/>
    <x v="1"/>
    <n v="1"/>
    <x v="0"/>
    <x v="0"/>
    <m/>
    <x v="5"/>
    <x v="22"/>
    <x v="1"/>
  </r>
  <r>
    <d v="2016-06-12T00:00:00"/>
    <s v="A3478712"/>
    <s v="B8960-16G"/>
    <s v="M.JOTHI"/>
    <x v="0"/>
    <x v="0"/>
    <n v="1"/>
    <x v="0"/>
    <x v="0"/>
    <m/>
    <x v="5"/>
    <x v="22"/>
    <x v="1"/>
  </r>
  <r>
    <d v="2016-06-12T00:00:00"/>
    <s v="A3478712"/>
    <s v="B8960-16G"/>
    <s v="M.JOTHI"/>
    <x v="0"/>
    <x v="1"/>
    <n v="1"/>
    <x v="0"/>
    <x v="0"/>
    <m/>
    <x v="5"/>
    <x v="22"/>
    <x v="1"/>
  </r>
  <r>
    <s v="13/6/2016"/>
    <s v="A3477869"/>
    <s v="B8960-16G"/>
    <s v="PEE"/>
    <x v="0"/>
    <x v="1"/>
    <n v="5"/>
    <x v="0"/>
    <x v="0"/>
    <m/>
    <x v="5"/>
    <x v="23"/>
    <x v="1"/>
  </r>
  <r>
    <s v="13/6/2016"/>
    <s v="A3478718"/>
    <s v="B8960-16G"/>
    <s v="PEE"/>
    <x v="0"/>
    <x v="2"/>
    <n v="1"/>
    <x v="0"/>
    <x v="0"/>
    <m/>
    <x v="5"/>
    <x v="23"/>
    <x v="1"/>
  </r>
  <r>
    <s v="13/6/2016"/>
    <s v="A3478718"/>
    <s v="B8960-16G"/>
    <s v="PEE"/>
    <x v="0"/>
    <x v="0"/>
    <n v="1"/>
    <x v="0"/>
    <x v="0"/>
    <m/>
    <x v="5"/>
    <x v="23"/>
    <x v="1"/>
  </r>
  <r>
    <s v="13/6/2016"/>
    <s v="A3479123"/>
    <s v="B8960-16G"/>
    <s v="PEE"/>
    <x v="0"/>
    <x v="1"/>
    <n v="1"/>
    <x v="0"/>
    <x v="0"/>
    <m/>
    <x v="5"/>
    <x v="23"/>
    <x v="1"/>
  </r>
  <r>
    <s v="13/6/2016"/>
    <s v="A3479123"/>
    <s v="B8960-16G"/>
    <s v="PEE"/>
    <x v="0"/>
    <x v="3"/>
    <n v="1"/>
    <x v="0"/>
    <x v="0"/>
    <m/>
    <x v="5"/>
    <x v="23"/>
    <x v="1"/>
  </r>
  <r>
    <s v="13/6/2016"/>
    <s v="A3478778"/>
    <s v="B8960-16G"/>
    <s v="PEE"/>
    <x v="0"/>
    <x v="2"/>
    <n v="1"/>
    <x v="0"/>
    <x v="0"/>
    <m/>
    <x v="5"/>
    <x v="23"/>
    <x v="1"/>
  </r>
  <r>
    <s v="13/6/2016"/>
    <s v="A3478778"/>
    <s v="B8960-16G"/>
    <s v="PEE"/>
    <x v="0"/>
    <x v="1"/>
    <n v="1"/>
    <x v="0"/>
    <x v="0"/>
    <m/>
    <x v="5"/>
    <x v="23"/>
    <x v="1"/>
  </r>
  <r>
    <s v="13/6/2016"/>
    <s v="A3478721"/>
    <s v="B8960-16G"/>
    <s v="PEE"/>
    <x v="0"/>
    <x v="2"/>
    <n v="1"/>
    <x v="0"/>
    <x v="0"/>
    <m/>
    <x v="5"/>
    <x v="23"/>
    <x v="1"/>
  </r>
  <r>
    <s v="13/6/2016"/>
    <s v="A3478721"/>
    <s v="B8960-16G"/>
    <s v="PEE"/>
    <x v="0"/>
    <x v="1"/>
    <n v="1"/>
    <x v="0"/>
    <x v="0"/>
    <m/>
    <x v="5"/>
    <x v="23"/>
    <x v="1"/>
  </r>
  <r>
    <s v="13/6/2016"/>
    <s v="A3479120"/>
    <s v="B8960-16G"/>
    <s v="PEE"/>
    <x v="0"/>
    <x v="1"/>
    <n v="2"/>
    <x v="0"/>
    <x v="0"/>
    <m/>
    <x v="5"/>
    <x v="23"/>
    <x v="1"/>
  </r>
  <r>
    <s v="13/6/2016"/>
    <s v="A3479539"/>
    <s v="B8960-16G"/>
    <s v="PEE"/>
    <x v="0"/>
    <x v="1"/>
    <n v="1"/>
    <x v="0"/>
    <x v="0"/>
    <m/>
    <x v="5"/>
    <x v="23"/>
    <x v="1"/>
  </r>
  <r>
    <s v="13/6/2016"/>
    <s v="A3479119"/>
    <s v="B8960-16G"/>
    <s v="PEE"/>
    <x v="0"/>
    <x v="0"/>
    <n v="1"/>
    <x v="0"/>
    <x v="0"/>
    <m/>
    <x v="5"/>
    <x v="23"/>
    <x v="1"/>
  </r>
  <r>
    <s v="13/6/2016"/>
    <s v="A3477853"/>
    <s v="B8960-16G"/>
    <s v="PEE"/>
    <x v="0"/>
    <x v="2"/>
    <n v="2"/>
    <x v="0"/>
    <x v="0"/>
    <m/>
    <x v="5"/>
    <x v="23"/>
    <x v="1"/>
  </r>
  <r>
    <s v="13/6/2016"/>
    <s v="A3477853"/>
    <s v="B8960-16G"/>
    <s v="PEE"/>
    <x v="0"/>
    <x v="1"/>
    <n v="1"/>
    <x v="0"/>
    <x v="0"/>
    <m/>
    <x v="5"/>
    <x v="23"/>
    <x v="1"/>
  </r>
  <r>
    <s v="13/6/2016"/>
    <s v="A3479122"/>
    <s v="B8960-16G"/>
    <s v="PEE"/>
    <x v="0"/>
    <x v="1"/>
    <n v="1"/>
    <x v="0"/>
    <x v="0"/>
    <m/>
    <x v="5"/>
    <x v="23"/>
    <x v="1"/>
  </r>
  <r>
    <s v="13/6/2016"/>
    <s v="A3479122"/>
    <s v="B8960-16G"/>
    <s v="PEE"/>
    <x v="0"/>
    <x v="8"/>
    <n v="1"/>
    <x v="0"/>
    <x v="0"/>
    <m/>
    <x v="5"/>
    <x v="23"/>
    <x v="1"/>
  </r>
  <r>
    <s v="13/6/2016"/>
    <s v="A3478781"/>
    <s v="B8960-16G"/>
    <s v="PEE"/>
    <x v="0"/>
    <x v="1"/>
    <n v="1"/>
    <x v="0"/>
    <x v="0"/>
    <m/>
    <x v="5"/>
    <x v="23"/>
    <x v="1"/>
  </r>
  <r>
    <s v="13/6/2016"/>
    <s v="A3479173"/>
    <s v="B9609-5L"/>
    <s v="M.JOTHI"/>
    <x v="0"/>
    <x v="1"/>
    <n v="1"/>
    <x v="0"/>
    <x v="0"/>
    <m/>
    <x v="5"/>
    <x v="23"/>
    <x v="1"/>
  </r>
  <r>
    <s v="13/6/2016"/>
    <s v="A3478087"/>
    <s v="B8099-9H"/>
    <s v="M.JOTHI"/>
    <x v="0"/>
    <x v="1"/>
    <n v="1"/>
    <x v="0"/>
    <x v="0"/>
    <m/>
    <x v="5"/>
    <x v="23"/>
    <x v="1"/>
  </r>
  <r>
    <s v="13/6/2016"/>
    <s v="A3478089"/>
    <s v="B8099-9H"/>
    <s v="M.JOTHI"/>
    <x v="0"/>
    <x v="2"/>
    <n v="1"/>
    <x v="0"/>
    <x v="0"/>
    <m/>
    <x v="5"/>
    <x v="23"/>
    <x v="1"/>
  </r>
  <r>
    <s v="14/6/2016"/>
    <s v="A3479681"/>
    <s v="B8960-16G"/>
    <s v="PEE"/>
    <x v="0"/>
    <x v="1"/>
    <n v="1"/>
    <x v="0"/>
    <x v="0"/>
    <m/>
    <x v="5"/>
    <x v="23"/>
    <x v="1"/>
  </r>
  <r>
    <s v="14/6/2016"/>
    <s v="A3478717"/>
    <s v="B8960-16G"/>
    <s v="PEE"/>
    <x v="0"/>
    <x v="2"/>
    <n v="1"/>
    <x v="0"/>
    <x v="0"/>
    <m/>
    <x v="5"/>
    <x v="23"/>
    <x v="1"/>
  </r>
  <r>
    <s v="14/6/2016"/>
    <s v="A3478717"/>
    <s v="B8960-16G"/>
    <s v="PEE"/>
    <x v="0"/>
    <x v="1"/>
    <n v="4"/>
    <x v="0"/>
    <x v="0"/>
    <m/>
    <x v="5"/>
    <x v="23"/>
    <x v="1"/>
  </r>
  <r>
    <s v="14/6/2016"/>
    <s v="A3478624"/>
    <s v="B8960-16G"/>
    <s v="PEE"/>
    <x v="0"/>
    <x v="2"/>
    <n v="1"/>
    <x v="0"/>
    <x v="0"/>
    <m/>
    <x v="5"/>
    <x v="23"/>
    <x v="1"/>
  </r>
  <r>
    <s v="14/6/2016"/>
    <s v="A3478624"/>
    <s v="B8960-16G"/>
    <s v="PEE"/>
    <x v="0"/>
    <x v="1"/>
    <n v="2"/>
    <x v="0"/>
    <x v="0"/>
    <m/>
    <x v="5"/>
    <x v="23"/>
    <x v="1"/>
  </r>
  <r>
    <s v="14/6/2016"/>
    <s v="A3479546"/>
    <s v="B8960-16G"/>
    <s v="PEE"/>
    <x v="0"/>
    <x v="3"/>
    <n v="1"/>
    <x v="0"/>
    <x v="0"/>
    <m/>
    <x v="5"/>
    <x v="23"/>
    <x v="1"/>
  </r>
  <r>
    <s v="14/6/2016"/>
    <s v="A3478319"/>
    <s v="B8088-9S"/>
    <s v="KELLY"/>
    <x v="0"/>
    <x v="2"/>
    <n v="1"/>
    <x v="0"/>
    <x v="0"/>
    <m/>
    <x v="5"/>
    <x v="23"/>
    <x v="1"/>
  </r>
  <r>
    <s v="14/6/2016"/>
    <s v="A3478616"/>
    <s v="B8021-9K"/>
    <s v="KELLY"/>
    <x v="0"/>
    <x v="2"/>
    <n v="1"/>
    <x v="0"/>
    <x v="0"/>
    <m/>
    <x v="5"/>
    <x v="23"/>
    <x v="1"/>
  </r>
  <r>
    <s v="14/6/2016"/>
    <s v="A3478616"/>
    <s v="B8021-9K"/>
    <s v="KELLY"/>
    <x v="0"/>
    <x v="1"/>
    <n v="2"/>
    <x v="0"/>
    <x v="0"/>
    <m/>
    <x v="5"/>
    <x v="23"/>
    <x v="1"/>
  </r>
  <r>
    <s v="14/6/2016"/>
    <s v="A3479028"/>
    <s v="B4411-9S"/>
    <s v="KELLY"/>
    <x v="0"/>
    <x v="2"/>
    <n v="1"/>
    <x v="0"/>
    <x v="0"/>
    <m/>
    <x v="5"/>
    <x v="23"/>
    <x v="1"/>
  </r>
  <r>
    <s v="14/6/2016"/>
    <s v="A3479028"/>
    <s v="B4411-9S"/>
    <s v="KELLY"/>
    <x v="0"/>
    <x v="1"/>
    <n v="2"/>
    <x v="0"/>
    <x v="0"/>
    <m/>
    <x v="5"/>
    <x v="23"/>
    <x v="1"/>
  </r>
  <r>
    <s v="14/6/2016"/>
    <s v="A3479025"/>
    <s v="B4411-9S"/>
    <s v="KELLY"/>
    <x v="0"/>
    <x v="1"/>
    <n v="1"/>
    <x v="0"/>
    <x v="0"/>
    <m/>
    <x v="5"/>
    <x v="23"/>
    <x v="1"/>
  </r>
  <r>
    <s v="14/6/2016"/>
    <s v="A3479164"/>
    <s v="B9609-5L"/>
    <s v="KELLY"/>
    <x v="0"/>
    <x v="1"/>
    <n v="1"/>
    <x v="0"/>
    <x v="0"/>
    <m/>
    <x v="5"/>
    <x v="23"/>
    <x v="1"/>
  </r>
  <r>
    <s v="14/6/2016"/>
    <s v="A3478316"/>
    <s v="B8088-9S"/>
    <s v="KELLY"/>
    <x v="0"/>
    <x v="1"/>
    <n v="6"/>
    <x v="0"/>
    <x v="0"/>
    <m/>
    <x v="5"/>
    <x v="23"/>
    <x v="1"/>
  </r>
  <r>
    <s v="14/6/2016"/>
    <s v="A3479545"/>
    <s v="B8960-16G"/>
    <s v="KELLY"/>
    <x v="0"/>
    <x v="1"/>
    <n v="3"/>
    <x v="0"/>
    <x v="0"/>
    <m/>
    <x v="5"/>
    <x v="23"/>
    <x v="1"/>
  </r>
  <r>
    <s v="14/6/2016"/>
    <s v="A3479545"/>
    <s v="B8960-16G"/>
    <s v="KELLY"/>
    <x v="0"/>
    <x v="3"/>
    <n v="1"/>
    <x v="0"/>
    <x v="0"/>
    <m/>
    <x v="5"/>
    <x v="23"/>
    <x v="1"/>
  </r>
  <r>
    <s v="14/6/2016"/>
    <s v="A3479620"/>
    <s v="B8960-16G"/>
    <s v="KELLY"/>
    <x v="0"/>
    <x v="1"/>
    <n v="4"/>
    <x v="0"/>
    <x v="0"/>
    <m/>
    <x v="5"/>
    <x v="23"/>
    <x v="1"/>
  </r>
  <r>
    <s v="14/6/2016"/>
    <s v="A3479121"/>
    <s v="B8960-16G"/>
    <s v="KELLY"/>
    <x v="0"/>
    <x v="2"/>
    <n v="1"/>
    <x v="0"/>
    <x v="0"/>
    <m/>
    <x v="5"/>
    <x v="23"/>
    <x v="1"/>
  </r>
  <r>
    <s v="14/6/2016"/>
    <s v="A3479121"/>
    <s v="B8960-16G"/>
    <s v="KELLY"/>
    <x v="0"/>
    <x v="1"/>
    <n v="2"/>
    <x v="0"/>
    <x v="0"/>
    <m/>
    <x v="5"/>
    <x v="23"/>
    <x v="1"/>
  </r>
  <r>
    <s v="14/6/2016"/>
    <s v="A3479540"/>
    <s v="B8960-16G"/>
    <s v="KELLY"/>
    <x v="0"/>
    <x v="1"/>
    <n v="1"/>
    <x v="0"/>
    <x v="0"/>
    <m/>
    <x v="5"/>
    <x v="23"/>
    <x v="1"/>
  </r>
  <r>
    <s v="14/6/2016"/>
    <s v="A3478442"/>
    <s v="B8099-9H"/>
    <s v="KELLY"/>
    <x v="0"/>
    <x v="1"/>
    <n v="1"/>
    <x v="0"/>
    <x v="0"/>
    <m/>
    <x v="5"/>
    <x v="23"/>
    <x v="1"/>
  </r>
  <r>
    <s v="14/6/2016"/>
    <s v="P1025640"/>
    <s v="B4305-5M"/>
    <s v="KELLY"/>
    <x v="0"/>
    <x v="1"/>
    <n v="1"/>
    <x v="0"/>
    <x v="0"/>
    <m/>
    <x v="5"/>
    <x v="23"/>
    <x v="1"/>
  </r>
  <r>
    <s v="14/6/2016"/>
    <s v="A3478783"/>
    <s v="B8960-16G"/>
    <s v="KELLY"/>
    <x v="0"/>
    <x v="1"/>
    <n v="1"/>
    <x v="0"/>
    <x v="0"/>
    <m/>
    <x v="5"/>
    <x v="23"/>
    <x v="1"/>
  </r>
  <r>
    <s v="14/6/2016"/>
    <s v="A3479547"/>
    <s v="B8960-16G"/>
    <s v="KELLY"/>
    <x v="0"/>
    <x v="1"/>
    <n v="1"/>
    <x v="0"/>
    <x v="0"/>
    <m/>
    <x v="5"/>
    <x v="23"/>
    <x v="1"/>
  </r>
  <r>
    <s v="14/6/2016"/>
    <s v="A3478434"/>
    <s v="B8099-9H"/>
    <s v="KELLY"/>
    <x v="0"/>
    <x v="0"/>
    <n v="1"/>
    <x v="0"/>
    <x v="0"/>
    <m/>
    <x v="5"/>
    <x v="23"/>
    <x v="1"/>
  </r>
  <r>
    <s v="14/6/2016"/>
    <s v="A3478434"/>
    <s v="B8099-9H"/>
    <s v="KELLY"/>
    <x v="0"/>
    <x v="1"/>
    <n v="1"/>
    <x v="0"/>
    <x v="0"/>
    <m/>
    <x v="5"/>
    <x v="23"/>
    <x v="1"/>
  </r>
  <r>
    <s v="14/6/2016"/>
    <s v="A3478435"/>
    <s v="B8099-9H"/>
    <s v="KELLY"/>
    <x v="0"/>
    <x v="1"/>
    <n v="4"/>
    <x v="0"/>
    <x v="0"/>
    <m/>
    <x v="5"/>
    <x v="23"/>
    <x v="1"/>
  </r>
  <r>
    <s v="14/6/2016"/>
    <s v="A3479541"/>
    <s v="B8960-16G"/>
    <s v="KELLY"/>
    <x v="0"/>
    <x v="2"/>
    <n v="2"/>
    <x v="0"/>
    <x v="0"/>
    <m/>
    <x v="5"/>
    <x v="23"/>
    <x v="1"/>
  </r>
  <r>
    <s v="14/6/2016"/>
    <s v="A3479541"/>
    <s v="B8960-16G"/>
    <s v="KELLY"/>
    <x v="0"/>
    <x v="1"/>
    <n v="1"/>
    <x v="0"/>
    <x v="0"/>
    <m/>
    <x v="5"/>
    <x v="23"/>
    <x v="1"/>
  </r>
  <r>
    <s v="14/6/2016"/>
    <s v="A3480359"/>
    <s v="B8960-16G"/>
    <s v="KELLY"/>
    <x v="0"/>
    <x v="1"/>
    <n v="1"/>
    <x v="0"/>
    <x v="0"/>
    <m/>
    <x v="5"/>
    <x v="23"/>
    <x v="1"/>
  </r>
  <r>
    <s v="14/6/2016"/>
    <s v="A3480131"/>
    <s v="B8960-16G"/>
    <s v="KELLY"/>
    <x v="0"/>
    <x v="1"/>
    <n v="3"/>
    <x v="0"/>
    <x v="0"/>
    <m/>
    <x v="5"/>
    <x v="23"/>
    <x v="1"/>
  </r>
  <r>
    <s v="15/6/2016"/>
    <s v="A3477871"/>
    <s v="B8960-16G"/>
    <s v="PEE"/>
    <x v="0"/>
    <x v="0"/>
    <n v="1"/>
    <x v="0"/>
    <x v="0"/>
    <m/>
    <x v="5"/>
    <x v="23"/>
    <x v="1"/>
  </r>
  <r>
    <s v="15/6/2016"/>
    <s v="A3477871"/>
    <s v="B8960-16G"/>
    <s v="PEE"/>
    <x v="0"/>
    <x v="1"/>
    <n v="5"/>
    <x v="0"/>
    <x v="0"/>
    <m/>
    <x v="5"/>
    <x v="23"/>
    <x v="1"/>
  </r>
  <r>
    <s v="15/6/2016"/>
    <s v="A3478782"/>
    <s v="B8960-16G"/>
    <s v="PEE"/>
    <x v="0"/>
    <x v="2"/>
    <n v="1"/>
    <x v="0"/>
    <x v="0"/>
    <m/>
    <x v="5"/>
    <x v="23"/>
    <x v="1"/>
  </r>
  <r>
    <s v="15/6/2016"/>
    <s v="A3478782"/>
    <s v="B8960-16G"/>
    <s v="PEE"/>
    <x v="0"/>
    <x v="1"/>
    <n v="8"/>
    <x v="0"/>
    <x v="0"/>
    <m/>
    <x v="5"/>
    <x v="23"/>
    <x v="1"/>
  </r>
  <r>
    <s v="15/6/2016"/>
    <s v="A3480130"/>
    <s v="B8960-16G"/>
    <s v="PEE"/>
    <x v="0"/>
    <x v="1"/>
    <n v="4"/>
    <x v="0"/>
    <x v="0"/>
    <m/>
    <x v="5"/>
    <x v="23"/>
    <x v="1"/>
  </r>
  <r>
    <s v="15/6/2016"/>
    <s v="A3479623"/>
    <s v="B8960-16G"/>
    <s v="PEE"/>
    <x v="0"/>
    <x v="1"/>
    <n v="5"/>
    <x v="0"/>
    <x v="0"/>
    <m/>
    <x v="5"/>
    <x v="23"/>
    <x v="1"/>
  </r>
  <r>
    <s v="15/6/2016"/>
    <s v="A3478780"/>
    <s v="B8960-16G"/>
    <s v="PEE"/>
    <x v="0"/>
    <x v="1"/>
    <n v="2"/>
    <x v="0"/>
    <x v="0"/>
    <m/>
    <x v="5"/>
    <x v="23"/>
    <x v="1"/>
  </r>
  <r>
    <s v="15/6/2016"/>
    <s v="A3479622"/>
    <s v="B8960-16G"/>
    <s v="PEE"/>
    <x v="0"/>
    <x v="1"/>
    <n v="1"/>
    <x v="0"/>
    <x v="0"/>
    <m/>
    <x v="5"/>
    <x v="23"/>
    <x v="1"/>
  </r>
  <r>
    <s v="15/6/2016"/>
    <s v="A3477857"/>
    <s v="B8960-16G"/>
    <s v="PEE"/>
    <x v="0"/>
    <x v="1"/>
    <n v="3"/>
    <x v="0"/>
    <x v="0"/>
    <m/>
    <x v="5"/>
    <x v="23"/>
    <x v="1"/>
  </r>
  <r>
    <s v="15/6/2016"/>
    <s v="A3478407"/>
    <s v="B7677-9V"/>
    <s v="PEE"/>
    <x v="0"/>
    <x v="3"/>
    <n v="1"/>
    <x v="0"/>
    <x v="0"/>
    <m/>
    <x v="5"/>
    <x v="23"/>
    <x v="1"/>
  </r>
  <r>
    <s v="15/6/2016"/>
    <s v="A3479124"/>
    <s v="B8960-16G"/>
    <s v="PEE"/>
    <x v="0"/>
    <x v="0"/>
    <n v="1"/>
    <x v="0"/>
    <x v="0"/>
    <m/>
    <x v="5"/>
    <x v="23"/>
    <x v="1"/>
  </r>
  <r>
    <s v="15/6/2016"/>
    <s v="A3479124"/>
    <s v="B8960-16G"/>
    <s v="PEE"/>
    <x v="0"/>
    <x v="1"/>
    <n v="1"/>
    <x v="0"/>
    <x v="0"/>
    <m/>
    <x v="5"/>
    <x v="23"/>
    <x v="1"/>
  </r>
  <r>
    <s v="15/6/2016"/>
    <s v="A3480360"/>
    <s v="B8960-16G"/>
    <s v="PEE"/>
    <x v="0"/>
    <x v="1"/>
    <n v="4"/>
    <x v="0"/>
    <x v="0"/>
    <m/>
    <x v="5"/>
    <x v="23"/>
    <x v="1"/>
  </r>
  <r>
    <s v="15/6/2016"/>
    <s v="A3479543"/>
    <s v="B8960-16G"/>
    <s v="PEE"/>
    <x v="0"/>
    <x v="1"/>
    <n v="5"/>
    <x v="0"/>
    <x v="0"/>
    <m/>
    <x v="5"/>
    <x v="23"/>
    <x v="1"/>
  </r>
  <r>
    <s v="15/6/2016"/>
    <s v="A3480132"/>
    <s v="B8960-16G"/>
    <s v="PEE"/>
    <x v="0"/>
    <x v="2"/>
    <n v="1"/>
    <x v="0"/>
    <x v="0"/>
    <m/>
    <x v="5"/>
    <x v="23"/>
    <x v="1"/>
  </r>
  <r>
    <s v="15/6/2016"/>
    <s v="A3480132"/>
    <s v="B8960-16G"/>
    <s v="PEE"/>
    <x v="0"/>
    <x v="1"/>
    <n v="4"/>
    <x v="0"/>
    <x v="0"/>
    <m/>
    <x v="5"/>
    <x v="23"/>
    <x v="1"/>
  </r>
  <r>
    <s v="15/6/2016"/>
    <s v="A3479476"/>
    <s v="B8099-9H"/>
    <s v="PEE"/>
    <x v="0"/>
    <x v="1"/>
    <n v="2"/>
    <x v="0"/>
    <x v="0"/>
    <m/>
    <x v="5"/>
    <x v="23"/>
    <x v="1"/>
  </r>
  <r>
    <s v="15/6/2016"/>
    <s v="A3478091"/>
    <s v="B8099-9H"/>
    <s v="PEE"/>
    <x v="0"/>
    <x v="1"/>
    <n v="1"/>
    <x v="0"/>
    <x v="0"/>
    <m/>
    <x v="5"/>
    <x v="23"/>
    <x v="1"/>
  </r>
  <r>
    <s v="15/6/2016"/>
    <s v="P1025642"/>
    <s v="B8771-5P"/>
    <s v="PEE"/>
    <x v="0"/>
    <x v="1"/>
    <n v="2"/>
    <x v="0"/>
    <x v="0"/>
    <m/>
    <x v="5"/>
    <x v="23"/>
    <x v="1"/>
  </r>
  <r>
    <d v="2016-06-15T00:00:00"/>
    <s v="A3480361"/>
    <s v="B8960-16G"/>
    <s v="KELLY"/>
    <x v="0"/>
    <x v="1"/>
    <n v="7"/>
    <x v="0"/>
    <x v="0"/>
    <m/>
    <x v="5"/>
    <x v="23"/>
    <x v="1"/>
  </r>
  <r>
    <s v="15/6/2016"/>
    <s v="A3479612"/>
    <s v="B8099-9H"/>
    <s v="KELLY"/>
    <x v="0"/>
    <x v="2"/>
    <n v="2"/>
    <x v="0"/>
    <x v="0"/>
    <m/>
    <x v="5"/>
    <x v="23"/>
    <x v="1"/>
  </r>
  <r>
    <s v="15/6/2016"/>
    <s v="A3479612"/>
    <s v="B8099-9H"/>
    <s v="KELLY"/>
    <x v="0"/>
    <x v="1"/>
    <n v="4"/>
    <x v="0"/>
    <x v="0"/>
    <m/>
    <x v="5"/>
    <x v="23"/>
    <x v="1"/>
  </r>
  <r>
    <s v="15/6/2016"/>
    <s v="A3479619"/>
    <s v="B8099-9H"/>
    <s v="KELLY"/>
    <x v="0"/>
    <x v="2"/>
    <n v="1"/>
    <x v="0"/>
    <x v="0"/>
    <m/>
    <x v="5"/>
    <x v="23"/>
    <x v="1"/>
  </r>
  <r>
    <s v="15/6/2016"/>
    <s v="A3479619"/>
    <s v="B8099-9H"/>
    <s v="KELLY"/>
    <x v="0"/>
    <x v="1"/>
    <n v="1"/>
    <x v="0"/>
    <x v="0"/>
    <m/>
    <x v="5"/>
    <x v="23"/>
    <x v="1"/>
  </r>
  <r>
    <s v="15/6/2016"/>
    <s v="A3480614"/>
    <s v="B8960-16G"/>
    <s v="KELLY"/>
    <x v="0"/>
    <x v="1"/>
    <n v="6"/>
    <x v="0"/>
    <x v="0"/>
    <m/>
    <x v="5"/>
    <x v="23"/>
    <x v="1"/>
  </r>
  <r>
    <s v="15/6/2016"/>
    <s v="A3479478"/>
    <s v="B8099-9H"/>
    <s v="KELLY"/>
    <x v="0"/>
    <x v="2"/>
    <n v="1"/>
    <x v="0"/>
    <x v="0"/>
    <m/>
    <x v="5"/>
    <x v="23"/>
    <x v="1"/>
  </r>
  <r>
    <s v="15/6/2016"/>
    <s v="A3479478"/>
    <s v="B8099-9H"/>
    <s v="KELLY"/>
    <x v="0"/>
    <x v="1"/>
    <n v="8"/>
    <x v="0"/>
    <x v="0"/>
    <m/>
    <x v="5"/>
    <x v="23"/>
    <x v="1"/>
  </r>
  <r>
    <s v="15/6/2016"/>
    <s v="A3479542"/>
    <s v="B8960-16G"/>
    <s v="KELLY"/>
    <x v="0"/>
    <x v="1"/>
    <n v="2"/>
    <x v="0"/>
    <x v="0"/>
    <m/>
    <x v="5"/>
    <x v="23"/>
    <x v="1"/>
  </r>
  <r>
    <s v="15/6/2016"/>
    <s v="A3479542"/>
    <s v="B8960-16G"/>
    <s v="KELLY"/>
    <x v="0"/>
    <x v="3"/>
    <n v="1"/>
    <x v="0"/>
    <x v="0"/>
    <m/>
    <x v="5"/>
    <x v="23"/>
    <x v="1"/>
  </r>
  <r>
    <s v="15/6/2016"/>
    <s v="A3479481"/>
    <s v="B8099-9H"/>
    <s v="KELLY"/>
    <x v="0"/>
    <x v="1"/>
    <n v="1"/>
    <x v="0"/>
    <x v="0"/>
    <m/>
    <x v="5"/>
    <x v="23"/>
    <x v="1"/>
  </r>
  <r>
    <s v="15/6/2016"/>
    <s v="P2012746"/>
    <s v="AC99B-9S"/>
    <s v="KELLY"/>
    <x v="0"/>
    <x v="0"/>
    <n v="1"/>
    <x v="0"/>
    <x v="0"/>
    <m/>
    <x v="5"/>
    <x v="23"/>
    <x v="1"/>
  </r>
  <r>
    <s v="15/6/2016"/>
    <s v="P2012746"/>
    <s v="AC99B-9S"/>
    <s v="KELLY"/>
    <x v="0"/>
    <x v="1"/>
    <n v="1"/>
    <x v="0"/>
    <x v="0"/>
    <m/>
    <x v="5"/>
    <x v="23"/>
    <x v="1"/>
  </r>
  <r>
    <s v="15/6/2016"/>
    <s v="P2012746"/>
    <s v="AC99B-9S"/>
    <s v="KELLY"/>
    <x v="0"/>
    <x v="3"/>
    <n v="1"/>
    <x v="0"/>
    <x v="0"/>
    <m/>
    <x v="5"/>
    <x v="23"/>
    <x v="1"/>
  </r>
  <r>
    <s v="15/6/2016"/>
    <s v="P2012746"/>
    <s v="AC99B-9S"/>
    <s v="KELLY"/>
    <x v="0"/>
    <x v="7"/>
    <n v="1"/>
    <x v="0"/>
    <x v="0"/>
    <m/>
    <x v="5"/>
    <x v="23"/>
    <x v="1"/>
  </r>
  <r>
    <s v="15/6/2016"/>
    <s v="P3037466"/>
    <s v="AC38I-16K"/>
    <s v="KELLY"/>
    <x v="0"/>
    <x v="2"/>
    <n v="1"/>
    <x v="0"/>
    <x v="0"/>
    <m/>
    <x v="5"/>
    <x v="23"/>
    <x v="1"/>
  </r>
  <r>
    <s v="15/6/2016"/>
    <s v="P3037466"/>
    <s v="AC38I-16K"/>
    <s v="KELLY"/>
    <x v="0"/>
    <x v="3"/>
    <n v="1"/>
    <x v="0"/>
    <x v="0"/>
    <m/>
    <x v="5"/>
    <x v="23"/>
    <x v="1"/>
  </r>
  <r>
    <s v="15/6/2016"/>
    <s v="A3479480"/>
    <s v="B8099-9H"/>
    <s v="KELLY"/>
    <x v="0"/>
    <x v="2"/>
    <n v="1"/>
    <x v="0"/>
    <x v="0"/>
    <m/>
    <x v="5"/>
    <x v="23"/>
    <x v="1"/>
  </r>
  <r>
    <s v="15/6/2016"/>
    <s v="A3479480"/>
    <s v="B8099-9H"/>
    <s v="KELLY"/>
    <x v="0"/>
    <x v="1"/>
    <n v="3"/>
    <x v="0"/>
    <x v="0"/>
    <m/>
    <x v="5"/>
    <x v="23"/>
    <x v="1"/>
  </r>
  <r>
    <s v="15/6/2016"/>
    <s v="A3478090"/>
    <s v="B8099-9H"/>
    <s v="KELLY"/>
    <x v="0"/>
    <x v="2"/>
    <n v="3"/>
    <x v="0"/>
    <x v="0"/>
    <m/>
    <x v="5"/>
    <x v="23"/>
    <x v="1"/>
  </r>
  <r>
    <s v="15/6/2016"/>
    <s v="A3478090"/>
    <s v="B8099-9H"/>
    <s v="KELLY"/>
    <x v="0"/>
    <x v="0"/>
    <n v="1"/>
    <x v="0"/>
    <x v="0"/>
    <m/>
    <x v="5"/>
    <x v="23"/>
    <x v="1"/>
  </r>
  <r>
    <s v="15/6/2016"/>
    <s v="A3478090"/>
    <s v="B8099-9H"/>
    <s v="KELLY"/>
    <x v="0"/>
    <x v="1"/>
    <n v="1"/>
    <x v="0"/>
    <x v="0"/>
    <m/>
    <x v="5"/>
    <x v="23"/>
    <x v="1"/>
  </r>
  <r>
    <s v="15/6/2016"/>
    <s v="A3479611"/>
    <s v="B8099-9H"/>
    <s v="KELLY"/>
    <x v="0"/>
    <x v="1"/>
    <n v="2"/>
    <x v="0"/>
    <x v="0"/>
    <m/>
    <x v="5"/>
    <x v="23"/>
    <x v="1"/>
  </r>
  <r>
    <s v="15/6/2016"/>
    <s v="A3479471"/>
    <s v="B8099-9H"/>
    <s v="KELLY"/>
    <x v="0"/>
    <x v="2"/>
    <n v="1"/>
    <x v="0"/>
    <x v="0"/>
    <m/>
    <x v="5"/>
    <x v="23"/>
    <x v="1"/>
  </r>
  <r>
    <s v="15/6/2016"/>
    <s v="A3479471"/>
    <s v="B8099-9H"/>
    <s v="KELLY"/>
    <x v="0"/>
    <x v="1"/>
    <n v="1"/>
    <x v="0"/>
    <x v="0"/>
    <m/>
    <x v="5"/>
    <x v="23"/>
    <x v="1"/>
  </r>
  <r>
    <s v="15/6/2016"/>
    <s v="A3480668"/>
    <s v="B8960-16G"/>
    <s v="KELLY"/>
    <x v="0"/>
    <x v="1"/>
    <n v="1"/>
    <x v="0"/>
    <x v="0"/>
    <m/>
    <x v="5"/>
    <x v="23"/>
    <x v="1"/>
  </r>
  <r>
    <s v="15/6/2016"/>
    <s v="A3480669"/>
    <s v="B8960-16G"/>
    <s v="KELLY"/>
    <x v="0"/>
    <x v="1"/>
    <n v="3"/>
    <x v="0"/>
    <x v="0"/>
    <m/>
    <x v="5"/>
    <x v="23"/>
    <x v="1"/>
  </r>
  <r>
    <s v="15/6/2016"/>
    <s v="A3480676"/>
    <s v="B8960-16G"/>
    <s v="KELLY"/>
    <x v="0"/>
    <x v="1"/>
    <n v="3"/>
    <x v="0"/>
    <x v="0"/>
    <m/>
    <x v="5"/>
    <x v="23"/>
    <x v="1"/>
  </r>
  <r>
    <s v="15/6/2016"/>
    <s v="A3480670"/>
    <s v="B8960-16G"/>
    <s v="KELLY"/>
    <x v="0"/>
    <x v="1"/>
    <n v="1"/>
    <x v="0"/>
    <x v="0"/>
    <m/>
    <x v="5"/>
    <x v="23"/>
    <x v="1"/>
  </r>
  <r>
    <s v="16/6/2016"/>
    <s v="P1025041"/>
    <s v="B8025-9U"/>
    <s v="PEE"/>
    <x v="0"/>
    <x v="1"/>
    <n v="1"/>
    <x v="0"/>
    <x v="0"/>
    <m/>
    <x v="5"/>
    <x v="23"/>
    <x v="1"/>
  </r>
  <r>
    <s v="16/6/2016"/>
    <s v="A3477865"/>
    <s v="B8960-16G"/>
    <s v="PEE"/>
    <x v="0"/>
    <x v="1"/>
    <n v="1"/>
    <x v="0"/>
    <x v="0"/>
    <m/>
    <x v="5"/>
    <x v="23"/>
    <x v="1"/>
  </r>
  <r>
    <s v="16/6/2016"/>
    <s v="A3480615"/>
    <s v="B8960-16G"/>
    <s v="PEE"/>
    <x v="0"/>
    <x v="1"/>
    <n v="3"/>
    <x v="0"/>
    <x v="0"/>
    <m/>
    <x v="5"/>
    <x v="23"/>
    <x v="1"/>
  </r>
  <r>
    <s v="16/6/2016"/>
    <s v="A3481099"/>
    <s v="B8960-16G"/>
    <s v="PEE"/>
    <x v="0"/>
    <x v="1"/>
    <n v="2"/>
    <x v="0"/>
    <x v="0"/>
    <m/>
    <x v="5"/>
    <x v="23"/>
    <x v="1"/>
  </r>
  <r>
    <s v="16/6/2016"/>
    <s v="A3480672"/>
    <s v="B8960-16G"/>
    <s v="PEE"/>
    <x v="0"/>
    <x v="1"/>
    <n v="4"/>
    <x v="0"/>
    <x v="0"/>
    <m/>
    <x v="5"/>
    <x v="23"/>
    <x v="1"/>
  </r>
  <r>
    <s v="16/6/2016"/>
    <s v="A3480621"/>
    <s v="B8960-16G"/>
    <s v="PEE"/>
    <x v="0"/>
    <x v="2"/>
    <n v="1"/>
    <x v="0"/>
    <x v="0"/>
    <m/>
    <x v="5"/>
    <x v="23"/>
    <x v="1"/>
  </r>
  <r>
    <s v="16/6/2016"/>
    <s v="A3480621"/>
    <s v="B8960-16G"/>
    <s v="PEE"/>
    <x v="0"/>
    <x v="1"/>
    <n v="8"/>
    <x v="0"/>
    <x v="0"/>
    <m/>
    <x v="5"/>
    <x v="23"/>
    <x v="1"/>
  </r>
  <r>
    <s v="16/6/2016"/>
    <s v="A3480671"/>
    <s v="B8960-16G"/>
    <s v="PEE"/>
    <x v="0"/>
    <x v="1"/>
    <n v="1"/>
    <x v="0"/>
    <x v="0"/>
    <m/>
    <x v="5"/>
    <x v="23"/>
    <x v="1"/>
  </r>
  <r>
    <s v="16/6/2016"/>
    <s v="A3478318"/>
    <s v="B8088-9S"/>
    <s v="PEE"/>
    <x v="0"/>
    <x v="1"/>
    <n v="1"/>
    <x v="0"/>
    <x v="0"/>
    <m/>
    <x v="5"/>
    <x v="23"/>
    <x v="1"/>
  </r>
  <r>
    <s v="16/6/2016"/>
    <s v="A3480620"/>
    <s v="B8960-16G"/>
    <s v="KELLY"/>
    <x v="0"/>
    <x v="1"/>
    <n v="4"/>
    <x v="0"/>
    <x v="0"/>
    <m/>
    <x v="5"/>
    <x v="23"/>
    <x v="1"/>
  </r>
  <r>
    <s v="16/6/2016"/>
    <s v="A3480618"/>
    <s v="B8960-16G"/>
    <s v="KELLY"/>
    <x v="0"/>
    <x v="2"/>
    <n v="1"/>
    <x v="0"/>
    <x v="0"/>
    <m/>
    <x v="5"/>
    <x v="23"/>
    <x v="1"/>
  </r>
  <r>
    <s v="16/6/2016"/>
    <s v="A3480618"/>
    <s v="B8960-16G"/>
    <s v="KELLY"/>
    <x v="0"/>
    <x v="1"/>
    <n v="2"/>
    <x v="0"/>
    <x v="0"/>
    <m/>
    <x v="5"/>
    <x v="23"/>
    <x v="1"/>
  </r>
  <r>
    <s v="16/6/2016"/>
    <s v="A3478317"/>
    <s v="B8088-9S"/>
    <s v="KELLY"/>
    <x v="0"/>
    <x v="0"/>
    <n v="1"/>
    <x v="0"/>
    <x v="0"/>
    <m/>
    <x v="5"/>
    <x v="23"/>
    <x v="1"/>
  </r>
  <r>
    <s v="16/6/2016"/>
    <s v="A3478317"/>
    <s v="B8088-9S"/>
    <s v="KELLY"/>
    <x v="0"/>
    <x v="1"/>
    <n v="5"/>
    <x v="0"/>
    <x v="0"/>
    <m/>
    <x v="5"/>
    <x v="23"/>
    <x v="1"/>
  </r>
  <r>
    <s v="16/6/2016"/>
    <s v="A3481097"/>
    <s v="B8960-16G"/>
    <s v="KELLY"/>
    <x v="0"/>
    <x v="2"/>
    <n v="1"/>
    <x v="0"/>
    <x v="0"/>
    <m/>
    <x v="5"/>
    <x v="23"/>
    <x v="1"/>
  </r>
  <r>
    <s v="16/6/2016"/>
    <s v="A3481097"/>
    <s v="B8960-16G"/>
    <s v="KELLY"/>
    <x v="0"/>
    <x v="1"/>
    <n v="3"/>
    <x v="0"/>
    <x v="0"/>
    <m/>
    <x v="5"/>
    <x v="23"/>
    <x v="1"/>
  </r>
  <r>
    <s v="16/6/2016"/>
    <s v="A3478618"/>
    <s v="B8960-16G"/>
    <s v="KELLY"/>
    <x v="0"/>
    <x v="1"/>
    <n v="9"/>
    <x v="0"/>
    <x v="0"/>
    <m/>
    <x v="5"/>
    <x v="23"/>
    <x v="1"/>
  </r>
  <r>
    <s v="17/6/2016"/>
    <s v="A3479618"/>
    <s v="B8099-9H"/>
    <s v="KELLY"/>
    <x v="0"/>
    <x v="1"/>
    <n v="1"/>
    <x v="0"/>
    <x v="0"/>
    <m/>
    <x v="5"/>
    <x v="23"/>
    <x v="1"/>
  </r>
  <r>
    <s v="17/6/2016"/>
    <s v="A3479615"/>
    <s v="B8099-9H"/>
    <s v="KELLY"/>
    <x v="0"/>
    <x v="1"/>
    <n v="3"/>
    <x v="0"/>
    <x v="0"/>
    <m/>
    <x v="5"/>
    <x v="23"/>
    <x v="1"/>
  </r>
  <r>
    <s v="17/6/2016"/>
    <s v="A3480674"/>
    <s v="B8960-16G"/>
    <s v="KELLY"/>
    <x v="0"/>
    <x v="1"/>
    <n v="1"/>
    <x v="0"/>
    <x v="0"/>
    <m/>
    <x v="5"/>
    <x v="23"/>
    <x v="1"/>
  </r>
  <r>
    <s v="17/6/2016"/>
    <s v="A3481107"/>
    <s v="B8960-16G"/>
    <s v="KELLY"/>
    <x v="0"/>
    <x v="1"/>
    <n v="4"/>
    <x v="0"/>
    <x v="0"/>
    <m/>
    <x v="5"/>
    <x v="23"/>
    <x v="1"/>
  </r>
  <r>
    <s v="17/6/2016"/>
    <s v="A3481349"/>
    <s v="B8960-16G"/>
    <s v="KELLY"/>
    <x v="0"/>
    <x v="2"/>
    <n v="1"/>
    <x v="0"/>
    <x v="0"/>
    <m/>
    <x v="5"/>
    <x v="23"/>
    <x v="1"/>
  </r>
  <r>
    <s v="17/6/2016"/>
    <s v="A3481349"/>
    <s v="B8960-16G"/>
    <s v="KELLY"/>
    <x v="0"/>
    <x v="1"/>
    <n v="9"/>
    <x v="0"/>
    <x v="0"/>
    <m/>
    <x v="5"/>
    <x v="23"/>
    <x v="1"/>
  </r>
  <r>
    <s v="17/6/2016"/>
    <s v="A3478720"/>
    <s v="B8960-16G"/>
    <s v="KELLY"/>
    <x v="0"/>
    <x v="0"/>
    <n v="1"/>
    <x v="0"/>
    <x v="0"/>
    <m/>
    <x v="5"/>
    <x v="23"/>
    <x v="1"/>
  </r>
  <r>
    <s v="17/6/2016"/>
    <s v="A3478720"/>
    <s v="B8960-16G"/>
    <s v="KELLY"/>
    <x v="0"/>
    <x v="1"/>
    <n v="2"/>
    <x v="0"/>
    <x v="0"/>
    <m/>
    <x v="5"/>
    <x v="23"/>
    <x v="1"/>
  </r>
  <r>
    <s v="17/6/2016"/>
    <s v="A3480992"/>
    <s v="B8960-16G"/>
    <s v="KELLY"/>
    <x v="0"/>
    <x v="1"/>
    <n v="3"/>
    <x v="0"/>
    <x v="0"/>
    <m/>
    <x v="5"/>
    <x v="23"/>
    <x v="1"/>
  </r>
  <r>
    <s v="18/6/2016"/>
    <s v="A3481387"/>
    <s v="B7679-9V"/>
    <s v="chin"/>
    <x v="0"/>
    <x v="1"/>
    <n v="1"/>
    <x v="0"/>
    <x v="0"/>
    <m/>
    <x v="5"/>
    <x v="23"/>
    <x v="1"/>
  </r>
  <r>
    <s v="18/6/2016"/>
    <s v="A3481100"/>
    <s v="B8960-16G"/>
    <s v="chin"/>
    <x v="0"/>
    <x v="2"/>
    <n v="1"/>
    <x v="0"/>
    <x v="0"/>
    <m/>
    <x v="5"/>
    <x v="23"/>
    <x v="1"/>
  </r>
  <r>
    <s v="18/6/2016"/>
    <s v="A3481100"/>
    <s v="B8960-16G"/>
    <s v="chin"/>
    <x v="0"/>
    <x v="1"/>
    <n v="5"/>
    <x v="0"/>
    <x v="0"/>
    <m/>
    <x v="5"/>
    <x v="23"/>
    <x v="1"/>
  </r>
  <r>
    <s v="18/6/2016"/>
    <s v="A3478719"/>
    <s v="B8960-16G"/>
    <s v="chin"/>
    <x v="0"/>
    <x v="2"/>
    <n v="1"/>
    <x v="0"/>
    <x v="0"/>
    <m/>
    <x v="5"/>
    <x v="23"/>
    <x v="1"/>
  </r>
  <r>
    <s v="18/6/2016"/>
    <s v="A3478719"/>
    <s v="B8960-16G"/>
    <s v="chin"/>
    <x v="0"/>
    <x v="0"/>
    <n v="1"/>
    <x v="0"/>
    <x v="0"/>
    <m/>
    <x v="5"/>
    <x v="23"/>
    <x v="1"/>
  </r>
  <r>
    <s v="18/6/2016"/>
    <s v="A3478719"/>
    <s v="B8960-16G"/>
    <s v="chin"/>
    <x v="0"/>
    <x v="1"/>
    <n v="2"/>
    <x v="0"/>
    <x v="0"/>
    <m/>
    <x v="5"/>
    <x v="23"/>
    <x v="1"/>
  </r>
  <r>
    <s v="18/6/2016"/>
    <s v="A3480994"/>
    <s v="B8960-16G"/>
    <s v="chin"/>
    <x v="0"/>
    <x v="2"/>
    <n v="5"/>
    <x v="0"/>
    <x v="0"/>
    <m/>
    <x v="5"/>
    <x v="23"/>
    <x v="1"/>
  </r>
  <r>
    <s v="18/6/2016"/>
    <s v="A3480994"/>
    <s v="B8960-16G"/>
    <s v="chin"/>
    <x v="0"/>
    <x v="1"/>
    <n v="2"/>
    <x v="0"/>
    <x v="0"/>
    <m/>
    <x v="5"/>
    <x v="23"/>
    <x v="1"/>
  </r>
  <r>
    <s v="18/6/2016"/>
    <s v="A3481351"/>
    <s v="B8960-16G"/>
    <s v="chin"/>
    <x v="0"/>
    <x v="2"/>
    <n v="1"/>
    <x v="0"/>
    <x v="0"/>
    <m/>
    <x v="5"/>
    <x v="23"/>
    <x v="1"/>
  </r>
  <r>
    <s v="18/6/2016"/>
    <s v="A3480991"/>
    <s v="B8960-16G"/>
    <s v="chin"/>
    <x v="0"/>
    <x v="1"/>
    <n v="1"/>
    <x v="0"/>
    <x v="0"/>
    <m/>
    <x v="5"/>
    <x v="23"/>
    <x v="1"/>
  </r>
  <r>
    <s v="18/6/2016"/>
    <s v="A3481108"/>
    <s v="B8960-16G"/>
    <s v="chin"/>
    <x v="0"/>
    <x v="1"/>
    <n v="3"/>
    <x v="0"/>
    <x v="0"/>
    <m/>
    <x v="5"/>
    <x v="23"/>
    <x v="1"/>
  </r>
  <r>
    <s v="18/6/2016"/>
    <s v="A3481366"/>
    <s v="B8020-9L"/>
    <s v="chin"/>
    <x v="0"/>
    <x v="10"/>
    <n v="1"/>
    <x v="0"/>
    <x v="0"/>
    <m/>
    <x v="5"/>
    <x v="23"/>
    <x v="1"/>
  </r>
  <r>
    <s v="18/6/2016"/>
    <s v="A3481366"/>
    <s v="B8020-9L"/>
    <s v="chin"/>
    <x v="0"/>
    <x v="1"/>
    <n v="6"/>
    <x v="0"/>
    <x v="0"/>
    <m/>
    <x v="5"/>
    <x v="23"/>
    <x v="1"/>
  </r>
  <r>
    <s v="18/6/2016"/>
    <s v="A3481365"/>
    <s v="B8020-9L"/>
    <s v="chin"/>
    <x v="0"/>
    <x v="1"/>
    <n v="4"/>
    <x v="0"/>
    <x v="0"/>
    <m/>
    <x v="5"/>
    <x v="23"/>
    <x v="1"/>
  </r>
  <r>
    <s v="18/6/2016"/>
    <s v="A3480619"/>
    <s v="B8960-16G"/>
    <s v="chin"/>
    <x v="0"/>
    <x v="10"/>
    <n v="1"/>
    <x v="0"/>
    <x v="0"/>
    <m/>
    <x v="5"/>
    <x v="23"/>
    <x v="1"/>
  </r>
  <r>
    <s v="18/6/2016"/>
    <s v="A3480619"/>
    <s v="B8960-16G"/>
    <s v="chin"/>
    <x v="0"/>
    <x v="2"/>
    <n v="1"/>
    <x v="0"/>
    <x v="0"/>
    <m/>
    <x v="5"/>
    <x v="23"/>
    <x v="1"/>
  </r>
  <r>
    <s v="18/6/2016"/>
    <s v="A3480619"/>
    <s v="B8960-16G"/>
    <s v="chin"/>
    <x v="0"/>
    <x v="1"/>
    <n v="1"/>
    <x v="0"/>
    <x v="0"/>
    <m/>
    <x v="5"/>
    <x v="23"/>
    <x v="1"/>
  </r>
  <r>
    <s v="18/6/2016"/>
    <s v="A3480756"/>
    <s v="B7678-9V"/>
    <s v="KELLY"/>
    <x v="0"/>
    <x v="1"/>
    <n v="1"/>
    <x v="0"/>
    <x v="0"/>
    <m/>
    <x v="5"/>
    <x v="23"/>
    <x v="1"/>
  </r>
  <r>
    <s v="18/6/2016"/>
    <s v="A3481786"/>
    <s v="B8034-9M"/>
    <s v="KELLY"/>
    <x v="0"/>
    <x v="2"/>
    <n v="1"/>
    <x v="0"/>
    <x v="0"/>
    <m/>
    <x v="5"/>
    <x v="23"/>
    <x v="1"/>
  </r>
  <r>
    <s v="18/6/2016"/>
    <s v="A3481786"/>
    <s v="B8034-9M"/>
    <s v="KELLY"/>
    <x v="0"/>
    <x v="1"/>
    <n v="1"/>
    <x v="0"/>
    <x v="0"/>
    <m/>
    <x v="5"/>
    <x v="23"/>
    <x v="1"/>
  </r>
  <r>
    <s v="18/6/2016"/>
    <s v="A3481786"/>
    <s v="B8034-9M"/>
    <s v="KELLY"/>
    <x v="0"/>
    <x v="3"/>
    <n v="1"/>
    <x v="0"/>
    <x v="0"/>
    <m/>
    <x v="5"/>
    <x v="23"/>
    <x v="1"/>
  </r>
  <r>
    <s v="18/6/2016"/>
    <s v="A3481367"/>
    <s v="B8020-9L"/>
    <s v="KELLY"/>
    <x v="0"/>
    <x v="1"/>
    <n v="5"/>
    <x v="0"/>
    <x v="0"/>
    <m/>
    <x v="5"/>
    <x v="23"/>
    <x v="1"/>
  </r>
  <r>
    <s v="18/6/2016"/>
    <s v="A3481367"/>
    <s v="B8020-9L"/>
    <s v="KELLY"/>
    <x v="0"/>
    <x v="3"/>
    <n v="1"/>
    <x v="0"/>
    <x v="0"/>
    <m/>
    <x v="5"/>
    <x v="23"/>
    <x v="1"/>
  </r>
  <r>
    <s v="18/6/2016"/>
    <s v="A3481364"/>
    <s v="B8020-9L"/>
    <s v="KELLY"/>
    <x v="0"/>
    <x v="2"/>
    <n v="1"/>
    <x v="0"/>
    <x v="0"/>
    <m/>
    <x v="5"/>
    <x v="23"/>
    <x v="1"/>
  </r>
  <r>
    <s v="18/6/2016"/>
    <s v="A3481364"/>
    <s v="B8020-9L"/>
    <s v="KELLY"/>
    <x v="0"/>
    <x v="1"/>
    <n v="4"/>
    <x v="0"/>
    <x v="0"/>
    <m/>
    <x v="5"/>
    <x v="23"/>
    <x v="1"/>
  </r>
  <r>
    <s v="18/6/2016"/>
    <s v="A3480993"/>
    <s v="B8960-16G"/>
    <s v="KELLY"/>
    <x v="0"/>
    <x v="2"/>
    <n v="2"/>
    <x v="0"/>
    <x v="0"/>
    <m/>
    <x v="5"/>
    <x v="23"/>
    <x v="1"/>
  </r>
  <r>
    <s v="18/6/2016"/>
    <s v="A3480993"/>
    <s v="B8960-16G"/>
    <s v="KELLY"/>
    <x v="0"/>
    <x v="1"/>
    <n v="8"/>
    <x v="0"/>
    <x v="0"/>
    <m/>
    <x v="5"/>
    <x v="23"/>
    <x v="1"/>
  </r>
  <r>
    <s v="18/6/2016"/>
    <s v="A3480997"/>
    <s v="B8960-16G"/>
    <s v="KELLY"/>
    <x v="0"/>
    <x v="1"/>
    <n v="1"/>
    <x v="0"/>
    <x v="0"/>
    <m/>
    <x v="5"/>
    <x v="23"/>
    <x v="1"/>
  </r>
  <r>
    <s v="18/6/2016"/>
    <s v="A3480996"/>
    <s v="B8960-16G"/>
    <s v="KELLY"/>
    <x v="0"/>
    <x v="1"/>
    <n v="4"/>
    <x v="0"/>
    <x v="0"/>
    <m/>
    <x v="5"/>
    <x v="23"/>
    <x v="1"/>
  </r>
  <r>
    <s v="18/6/2016"/>
    <s v="A3481441"/>
    <s v="B8960-16G"/>
    <s v="KELLY"/>
    <x v="0"/>
    <x v="1"/>
    <n v="1"/>
    <x v="0"/>
    <x v="0"/>
    <m/>
    <x v="5"/>
    <x v="23"/>
    <x v="1"/>
  </r>
  <r>
    <s v="18/6/2016"/>
    <s v="A3481350"/>
    <s v="B8960-16G"/>
    <s v="KELLY"/>
    <x v="0"/>
    <x v="1"/>
    <n v="2"/>
    <x v="0"/>
    <x v="0"/>
    <m/>
    <x v="5"/>
    <x v="23"/>
    <x v="1"/>
  </r>
  <r>
    <s v="18/6/2016"/>
    <s v="A3481102"/>
    <s v="B8960-16G"/>
    <s v="KELLY"/>
    <x v="0"/>
    <x v="1"/>
    <n v="1"/>
    <x v="0"/>
    <x v="0"/>
    <m/>
    <x v="5"/>
    <x v="23"/>
    <x v="1"/>
  </r>
  <r>
    <s v="18/6/2016"/>
    <s v="A3481104"/>
    <s v="B8960-16G"/>
    <s v="KELLY"/>
    <x v="0"/>
    <x v="1"/>
    <n v="2"/>
    <x v="0"/>
    <x v="0"/>
    <m/>
    <x v="5"/>
    <x v="23"/>
    <x v="1"/>
  </r>
  <r>
    <s v="18/6/2016"/>
    <s v="A3481348"/>
    <s v="B8960-16G"/>
    <s v="KELLY"/>
    <x v="0"/>
    <x v="1"/>
    <n v="2"/>
    <x v="0"/>
    <x v="0"/>
    <m/>
    <x v="5"/>
    <x v="23"/>
    <x v="1"/>
  </r>
  <r>
    <s v="18/6/2016"/>
    <s v="A3481870"/>
    <s v="B8960-16G"/>
    <s v="KELLY"/>
    <x v="0"/>
    <x v="2"/>
    <n v="1"/>
    <x v="0"/>
    <x v="0"/>
    <m/>
    <x v="5"/>
    <x v="23"/>
    <x v="1"/>
  </r>
  <r>
    <s v="18/6/2016"/>
    <s v="A3481870"/>
    <s v="B8960-16G"/>
    <s v="KELLY"/>
    <x v="0"/>
    <x v="1"/>
    <n v="1"/>
    <x v="0"/>
    <x v="0"/>
    <m/>
    <x v="5"/>
    <x v="23"/>
    <x v="1"/>
  </r>
  <r>
    <s v="18/6/2016"/>
    <s v="A3481870"/>
    <s v="B8960-16G"/>
    <s v="KELLY"/>
    <x v="0"/>
    <x v="3"/>
    <n v="1"/>
    <x v="0"/>
    <x v="0"/>
    <m/>
    <x v="5"/>
    <x v="23"/>
    <x v="1"/>
  </r>
  <r>
    <s v="18/6/2016"/>
    <s v="A3481342"/>
    <s v="B8960-16G"/>
    <s v="KELLY"/>
    <x v="0"/>
    <x v="2"/>
    <n v="1"/>
    <x v="0"/>
    <x v="0"/>
    <m/>
    <x v="5"/>
    <x v="23"/>
    <x v="1"/>
  </r>
  <r>
    <s v="18/6/2016"/>
    <s v="A3481342"/>
    <s v="B8960-16G"/>
    <s v="KELLY"/>
    <x v="0"/>
    <x v="1"/>
    <n v="1"/>
    <x v="0"/>
    <x v="0"/>
    <m/>
    <x v="5"/>
    <x v="23"/>
    <x v="1"/>
  </r>
  <r>
    <s v="18/6/2016"/>
    <s v="A3481342"/>
    <s v="B8960-16G"/>
    <s v="KELLY"/>
    <x v="0"/>
    <x v="3"/>
    <n v="3"/>
    <x v="0"/>
    <x v="0"/>
    <m/>
    <x v="5"/>
    <x v="23"/>
    <x v="1"/>
  </r>
  <r>
    <s v="18/6/2016"/>
    <s v="A3480995"/>
    <s v="B8960-16G"/>
    <s v="KELLY"/>
    <x v="0"/>
    <x v="2"/>
    <n v="1"/>
    <x v="0"/>
    <x v="0"/>
    <m/>
    <x v="5"/>
    <x v="23"/>
    <x v="1"/>
  </r>
  <r>
    <s v="18/6/2016"/>
    <s v="A3480995"/>
    <s v="B8960-16G"/>
    <s v="KELLY"/>
    <x v="0"/>
    <x v="1"/>
    <n v="14"/>
    <x v="0"/>
    <x v="0"/>
    <m/>
    <x v="5"/>
    <x v="23"/>
    <x v="1"/>
  </r>
  <r>
    <s v="19/6/2016"/>
    <s v="A3476384"/>
    <s v="B4403-9K"/>
    <s v="M.JOTHI"/>
    <x v="0"/>
    <x v="1"/>
    <n v="3"/>
    <x v="0"/>
    <x v="0"/>
    <m/>
    <x v="5"/>
    <x v="23"/>
    <x v="1"/>
  </r>
  <r>
    <s v="19/6/2016"/>
    <s v="A3476385"/>
    <s v="B4403-9K"/>
    <s v="M.JOTHI"/>
    <x v="0"/>
    <x v="8"/>
    <n v="1"/>
    <x v="0"/>
    <x v="0"/>
    <m/>
    <x v="5"/>
    <x v="23"/>
    <x v="1"/>
  </r>
  <r>
    <s v="19/6/2016"/>
    <s v="A3481341"/>
    <s v="B8960-16G"/>
    <s v="M.JOTHI"/>
    <x v="0"/>
    <x v="8"/>
    <n v="2"/>
    <x v="0"/>
    <x v="0"/>
    <m/>
    <x v="5"/>
    <x v="23"/>
    <x v="1"/>
  </r>
  <r>
    <s v="19/6/2016"/>
    <s v="A3481787"/>
    <s v="B8034-9M"/>
    <s v="M.JOTHI"/>
    <x v="0"/>
    <x v="1"/>
    <n v="1"/>
    <x v="0"/>
    <x v="0"/>
    <m/>
    <x v="5"/>
    <x v="23"/>
    <x v="1"/>
  </r>
  <r>
    <s v="19/6/2016"/>
    <s v="A3481105"/>
    <s v="B8960-16G"/>
    <s v="M.JOTHI"/>
    <x v="0"/>
    <x v="1"/>
    <n v="1"/>
    <x v="0"/>
    <x v="0"/>
    <m/>
    <x v="5"/>
    <x v="23"/>
    <x v="1"/>
  </r>
  <r>
    <s v="19/6/2016"/>
    <s v="A3481788"/>
    <s v="B8034-9M"/>
    <s v="M.JOTHI"/>
    <x v="0"/>
    <x v="0"/>
    <n v="1"/>
    <x v="0"/>
    <x v="0"/>
    <m/>
    <x v="5"/>
    <x v="23"/>
    <x v="1"/>
  </r>
  <r>
    <s v="19/6/2016"/>
    <s v="A3481685"/>
    <s v="B9508-10V"/>
    <s v="KELLY"/>
    <x v="0"/>
    <x v="1"/>
    <n v="1"/>
    <x v="0"/>
    <x v="0"/>
    <m/>
    <x v="5"/>
    <x v="23"/>
    <x v="1"/>
  </r>
  <r>
    <s v="19/6/2016"/>
    <s v="A3481325"/>
    <s v="B4417-9L"/>
    <s v="KELLY"/>
    <x v="0"/>
    <x v="1"/>
    <n v="7"/>
    <x v="0"/>
    <x v="0"/>
    <m/>
    <x v="5"/>
    <x v="23"/>
    <x v="1"/>
  </r>
  <r>
    <s v="19/6/2016"/>
    <s v="A3481531"/>
    <s v="B4401-9L"/>
    <s v="KELLY"/>
    <x v="0"/>
    <x v="1"/>
    <n v="5"/>
    <x v="0"/>
    <x v="0"/>
    <m/>
    <x v="5"/>
    <x v="23"/>
    <x v="1"/>
  </r>
  <r>
    <s v="19/6/2016"/>
    <s v="A3481789"/>
    <s v="B8034-9M"/>
    <s v="KELLY"/>
    <x v="0"/>
    <x v="1"/>
    <n v="1"/>
    <x v="0"/>
    <x v="0"/>
    <m/>
    <x v="5"/>
    <x v="23"/>
    <x v="1"/>
  </r>
  <r>
    <s v="19/6/2016"/>
    <s v="A3481386"/>
    <s v="B7679-9V"/>
    <s v="KELLY"/>
    <x v="0"/>
    <x v="1"/>
    <n v="1"/>
    <x v="0"/>
    <x v="0"/>
    <m/>
    <x v="5"/>
    <x v="23"/>
    <x v="1"/>
  </r>
  <r>
    <s v="19/6/2016"/>
    <s v="A3480999"/>
    <s v="B8960-16G"/>
    <s v="KELLY"/>
    <x v="0"/>
    <x v="1"/>
    <n v="3"/>
    <x v="0"/>
    <x v="0"/>
    <m/>
    <x v="5"/>
    <x v="23"/>
    <x v="1"/>
  </r>
  <r>
    <s v="19/6/2016"/>
    <s v="A3481444"/>
    <s v="B8960-16G"/>
    <s v="KELLY"/>
    <x v="0"/>
    <x v="3"/>
    <n v="1"/>
    <x v="0"/>
    <x v="0"/>
    <m/>
    <x v="5"/>
    <x v="23"/>
    <x v="1"/>
  </r>
  <r>
    <s v="19/6/2016"/>
    <s v="A3481444"/>
    <s v="B8960-16G"/>
    <s v="KELLY"/>
    <x v="0"/>
    <x v="9"/>
    <n v="1"/>
    <x v="0"/>
    <x v="0"/>
    <m/>
    <x v="5"/>
    <x v="23"/>
    <x v="1"/>
  </r>
  <r>
    <s v="19/6/2016"/>
    <s v="A3481002"/>
    <s v="B8960-16G"/>
    <s v="KELLY"/>
    <x v="0"/>
    <x v="2"/>
    <n v="1"/>
    <x v="0"/>
    <x v="0"/>
    <m/>
    <x v="5"/>
    <x v="23"/>
    <x v="1"/>
  </r>
  <r>
    <s v="19/6/2016"/>
    <s v="A3481002"/>
    <s v="B8960-16G"/>
    <s v="KELLY"/>
    <x v="0"/>
    <x v="1"/>
    <n v="2"/>
    <x v="0"/>
    <x v="0"/>
    <m/>
    <x v="5"/>
    <x v="23"/>
    <x v="1"/>
  </r>
  <r>
    <s v="19/6/2016"/>
    <s v="A3476383"/>
    <s v="B4403-9K"/>
    <s v="KELLY"/>
    <x v="0"/>
    <x v="1"/>
    <n v="1"/>
    <x v="0"/>
    <x v="0"/>
    <m/>
    <x v="5"/>
    <x v="23"/>
    <x v="1"/>
  </r>
  <r>
    <s v="19/6/2016"/>
    <s v="A3481530"/>
    <s v="B4401-9L"/>
    <s v="KELLY"/>
    <x v="0"/>
    <x v="1"/>
    <n v="4"/>
    <x v="0"/>
    <x v="0"/>
    <m/>
    <x v="5"/>
    <x v="23"/>
    <x v="1"/>
  </r>
  <r>
    <s v="19/6/2016"/>
    <s v="A3480998"/>
    <s v="B8960-16G"/>
    <s v="KELLY"/>
    <x v="0"/>
    <x v="1"/>
    <n v="6"/>
    <x v="0"/>
    <x v="0"/>
    <m/>
    <x v="5"/>
    <x v="23"/>
    <x v="1"/>
  </r>
  <r>
    <s v="19/6/2016"/>
    <s v="A3481445"/>
    <s v="B8960-16G"/>
    <s v="KELLY"/>
    <x v="0"/>
    <x v="0"/>
    <n v="1"/>
    <x v="0"/>
    <x v="0"/>
    <m/>
    <x v="5"/>
    <x v="23"/>
    <x v="1"/>
  </r>
  <r>
    <s v="19/6/2016"/>
    <s v="A3481445"/>
    <s v="B8960-16G"/>
    <s v="KELLY"/>
    <x v="0"/>
    <x v="1"/>
    <n v="1"/>
    <x v="0"/>
    <x v="0"/>
    <m/>
    <x v="5"/>
    <x v="23"/>
    <x v="1"/>
  </r>
  <r>
    <s v="19/6/2016"/>
    <s v="A3481445"/>
    <s v="B8960-16G"/>
    <s v="KELLY"/>
    <x v="0"/>
    <x v="8"/>
    <n v="1"/>
    <x v="0"/>
    <x v="0"/>
    <m/>
    <x v="5"/>
    <x v="23"/>
    <x v="1"/>
  </r>
  <r>
    <s v="19/6/2016"/>
    <s v="P2013069"/>
    <s v="AD84A-10W"/>
    <s v="KELLY"/>
    <x v="0"/>
    <x v="2"/>
    <n v="4"/>
    <x v="0"/>
    <x v="0"/>
    <m/>
    <x v="5"/>
    <x v="23"/>
    <x v="1"/>
  </r>
  <r>
    <s v="20/6/2016"/>
    <s v="A3482743"/>
    <s v="B8960-16G"/>
    <s v="M.JOTHI"/>
    <x v="0"/>
    <x v="0"/>
    <n v="1"/>
    <x v="0"/>
    <x v="0"/>
    <m/>
    <x v="5"/>
    <x v="24"/>
    <x v="1"/>
  </r>
  <r>
    <s v="20/6/2016"/>
    <s v="A3482743"/>
    <s v="B8960-16G"/>
    <s v="M.JOTHI"/>
    <x v="0"/>
    <x v="1"/>
    <n v="3"/>
    <x v="0"/>
    <x v="0"/>
    <m/>
    <x v="5"/>
    <x v="24"/>
    <x v="1"/>
  </r>
  <r>
    <s v="20/6/2016"/>
    <s v="A3482743"/>
    <s v="B8960-16G"/>
    <s v="M.JOTHI"/>
    <x v="0"/>
    <x v="3"/>
    <n v="2"/>
    <x v="0"/>
    <x v="0"/>
    <m/>
    <x v="5"/>
    <x v="24"/>
    <x v="1"/>
  </r>
  <r>
    <s v="20/6/2016"/>
    <s v="A3481871"/>
    <s v="B8960-16G"/>
    <s v="M.JOTHI"/>
    <x v="0"/>
    <x v="1"/>
    <n v="2"/>
    <x v="0"/>
    <x v="0"/>
    <m/>
    <x v="5"/>
    <x v="24"/>
    <x v="1"/>
  </r>
  <r>
    <s v="20/6/2016"/>
    <s v="A3481446"/>
    <s v="B8960-16G"/>
    <s v="M.JOTHI"/>
    <x v="0"/>
    <x v="3"/>
    <n v="2"/>
    <x v="0"/>
    <x v="0"/>
    <m/>
    <x v="5"/>
    <x v="24"/>
    <x v="1"/>
  </r>
  <r>
    <s v="20/6/2016"/>
    <s v="A3481873"/>
    <s v="B8960-16G"/>
    <s v="M.JOTHI"/>
    <x v="0"/>
    <x v="1"/>
    <n v="1"/>
    <x v="0"/>
    <x v="0"/>
    <m/>
    <x v="5"/>
    <x v="24"/>
    <x v="1"/>
  </r>
  <r>
    <s v="20/6/2016"/>
    <s v="A3481345"/>
    <s v="B8960-16G"/>
    <s v="M.JOTHI"/>
    <x v="0"/>
    <x v="1"/>
    <n v="1"/>
    <x v="0"/>
    <x v="0"/>
    <m/>
    <x v="5"/>
    <x v="24"/>
    <x v="1"/>
  </r>
  <r>
    <s v="20/6/2016"/>
    <s v="A3481326"/>
    <s v="B4417-9L"/>
    <s v="M.JOTHI"/>
    <x v="0"/>
    <x v="1"/>
    <n v="6"/>
    <x v="0"/>
    <x v="0"/>
    <m/>
    <x v="5"/>
    <x v="24"/>
    <x v="1"/>
  </r>
  <r>
    <s v="20/6/2016"/>
    <s v="A3482019"/>
    <s v="B9513-10V"/>
    <s v="M.JOTHI"/>
    <x v="0"/>
    <x v="0"/>
    <n v="1"/>
    <x v="0"/>
    <x v="0"/>
    <m/>
    <x v="5"/>
    <x v="24"/>
    <x v="1"/>
  </r>
  <r>
    <s v="20/6/2016"/>
    <s v="A3479567"/>
    <s v="B7953-9U"/>
    <s v="M.JOTHI"/>
    <x v="0"/>
    <x v="9"/>
    <n v="1"/>
    <x v="0"/>
    <x v="0"/>
    <m/>
    <x v="5"/>
    <x v="24"/>
    <x v="1"/>
  </r>
  <r>
    <s v="20/6/2016"/>
    <s v="A3482226"/>
    <s v="B8960-16G"/>
    <s v="M.JOTHI"/>
    <x v="0"/>
    <x v="1"/>
    <n v="4"/>
    <x v="0"/>
    <x v="0"/>
    <m/>
    <x v="5"/>
    <x v="24"/>
    <x v="1"/>
  </r>
  <r>
    <s v="20/6/2016"/>
    <s v="A3481872"/>
    <s v="B8960-16G"/>
    <s v="M.JOTHI"/>
    <x v="0"/>
    <x v="1"/>
    <n v="2"/>
    <x v="0"/>
    <x v="0"/>
    <m/>
    <x v="5"/>
    <x v="24"/>
    <x v="1"/>
  </r>
  <r>
    <s v="20/6/2016"/>
    <s v="A3481000"/>
    <s v="B8960-16G"/>
    <s v="M.JOTHI"/>
    <x v="0"/>
    <x v="2"/>
    <n v="1"/>
    <x v="0"/>
    <x v="0"/>
    <m/>
    <x v="5"/>
    <x v="24"/>
    <x v="1"/>
  </r>
  <r>
    <s v="20/6/2016"/>
    <s v="A3481000"/>
    <s v="B8960-16G"/>
    <s v="M.JOTHI"/>
    <x v="0"/>
    <x v="1"/>
    <n v="5"/>
    <x v="0"/>
    <x v="0"/>
    <m/>
    <x v="5"/>
    <x v="24"/>
    <x v="1"/>
  </r>
  <r>
    <s v="20/6/2016"/>
    <s v="A3482221"/>
    <s v="B8960-16G"/>
    <s v="M.JOTHI"/>
    <x v="0"/>
    <x v="1"/>
    <n v="1"/>
    <x v="0"/>
    <x v="0"/>
    <m/>
    <x v="5"/>
    <x v="24"/>
    <x v="1"/>
  </r>
  <r>
    <s v="20/6/2016"/>
    <s v="A3481880"/>
    <s v="B8960-16G"/>
    <s v="KELLY"/>
    <x v="0"/>
    <x v="2"/>
    <n v="1"/>
    <x v="0"/>
    <x v="0"/>
    <m/>
    <x v="5"/>
    <x v="24"/>
    <x v="1"/>
  </r>
  <r>
    <s v="20/6/2016"/>
    <s v="A3481880"/>
    <s v="B8960-16G"/>
    <s v="KELLY"/>
    <x v="0"/>
    <x v="1"/>
    <n v="6"/>
    <x v="0"/>
    <x v="0"/>
    <m/>
    <x v="5"/>
    <x v="24"/>
    <x v="1"/>
  </r>
  <r>
    <s v="20/6/2016"/>
    <s v="A3481878"/>
    <s v="B8960-16G"/>
    <s v="KELLY"/>
    <x v="0"/>
    <x v="1"/>
    <n v="3"/>
    <x v="0"/>
    <x v="0"/>
    <m/>
    <x v="5"/>
    <x v="24"/>
    <x v="1"/>
  </r>
  <r>
    <s v="20/6/2016"/>
    <s v="A3481879"/>
    <s v="B8960-16G"/>
    <s v="KELLY"/>
    <x v="0"/>
    <x v="1"/>
    <n v="4"/>
    <x v="0"/>
    <x v="0"/>
    <m/>
    <x v="5"/>
    <x v="24"/>
    <x v="1"/>
  </r>
  <r>
    <s v="20/6/2016"/>
    <s v="A3482222"/>
    <s v="B8960-16G"/>
    <s v="KELLY"/>
    <x v="0"/>
    <x v="1"/>
    <n v="1"/>
    <x v="0"/>
    <x v="0"/>
    <m/>
    <x v="5"/>
    <x v="24"/>
    <x v="1"/>
  </r>
  <r>
    <s v="20/6/2016"/>
    <s v="A3482223"/>
    <s v="B8960-16G"/>
    <s v="KELLY"/>
    <x v="0"/>
    <x v="1"/>
    <n v="2"/>
    <x v="0"/>
    <x v="0"/>
    <m/>
    <x v="5"/>
    <x v="24"/>
    <x v="1"/>
  </r>
  <r>
    <s v="20/6/2016"/>
    <s v="A3481675"/>
    <s v="B8960-16G"/>
    <s v="KELLY"/>
    <x v="0"/>
    <x v="1"/>
    <n v="1"/>
    <x v="0"/>
    <x v="0"/>
    <m/>
    <x v="5"/>
    <x v="24"/>
    <x v="1"/>
  </r>
  <r>
    <s v="20/6/2016"/>
    <s v="P1025777"/>
    <s v="B8963-17L"/>
    <s v="KELLY"/>
    <x v="0"/>
    <x v="2"/>
    <n v="3"/>
    <x v="0"/>
    <x v="0"/>
    <m/>
    <x v="5"/>
    <x v="24"/>
    <x v="1"/>
  </r>
  <r>
    <s v="20/6/2016"/>
    <s v="P1025777"/>
    <s v="B8963-17L"/>
    <s v="KELLY"/>
    <x v="0"/>
    <x v="1"/>
    <n v="1"/>
    <x v="0"/>
    <x v="0"/>
    <m/>
    <x v="5"/>
    <x v="24"/>
    <x v="1"/>
  </r>
  <r>
    <s v="20/6/2016"/>
    <s v="P1025777"/>
    <s v="B8963-17L"/>
    <s v="KELLY"/>
    <x v="0"/>
    <x v="3"/>
    <n v="4"/>
    <x v="0"/>
    <x v="0"/>
    <m/>
    <x v="5"/>
    <x v="24"/>
    <x v="1"/>
  </r>
  <r>
    <s v="20/6/2016"/>
    <s v="A3479568"/>
    <s v="B7953-9U"/>
    <s v="KELLY"/>
    <x v="0"/>
    <x v="7"/>
    <n v="5"/>
    <x v="0"/>
    <x v="0"/>
    <m/>
    <x v="5"/>
    <x v="24"/>
    <x v="1"/>
  </r>
  <r>
    <s v="20/6/2016"/>
    <s v="A3479569"/>
    <s v="B7953-9U"/>
    <s v="KELLY"/>
    <x v="0"/>
    <x v="7"/>
    <n v="1"/>
    <x v="0"/>
    <x v="0"/>
    <m/>
    <x v="5"/>
    <x v="24"/>
    <x v="1"/>
  </r>
  <r>
    <s v="20/6/2016"/>
    <s v="A3481453"/>
    <s v="B8960-16G"/>
    <s v="KELLY"/>
    <x v="0"/>
    <x v="13"/>
    <n v="8"/>
    <x v="0"/>
    <x v="0"/>
    <m/>
    <x v="5"/>
    <x v="24"/>
    <x v="1"/>
  </r>
  <r>
    <s v="20/6/2016"/>
    <s v="A3481453"/>
    <s v="B8960-16G"/>
    <s v="KELLY"/>
    <x v="0"/>
    <x v="1"/>
    <n v="4"/>
    <x v="0"/>
    <x v="0"/>
    <m/>
    <x v="5"/>
    <x v="24"/>
    <x v="1"/>
  </r>
  <r>
    <s v="20/6/2016"/>
    <s v="A3482744"/>
    <s v="B8960-16G"/>
    <s v="KELLY"/>
    <x v="0"/>
    <x v="1"/>
    <n v="3"/>
    <x v="0"/>
    <x v="0"/>
    <m/>
    <x v="5"/>
    <x v="24"/>
    <x v="1"/>
  </r>
  <r>
    <s v="20/6/2016"/>
    <s v="A3481447"/>
    <s v="B8960-16G"/>
    <s v="KELLY"/>
    <x v="0"/>
    <x v="2"/>
    <n v="2"/>
    <x v="0"/>
    <x v="0"/>
    <m/>
    <x v="5"/>
    <x v="24"/>
    <x v="1"/>
  </r>
  <r>
    <s v="20/6/2016"/>
    <s v="A3481447"/>
    <s v="B8960-16G"/>
    <s v="KELLY"/>
    <x v="0"/>
    <x v="1"/>
    <n v="2"/>
    <x v="0"/>
    <x v="0"/>
    <m/>
    <x v="5"/>
    <x v="24"/>
    <x v="1"/>
  </r>
  <r>
    <s v="20/6/2016"/>
    <s v="A3482742"/>
    <s v="B8960-16G"/>
    <s v="KELLY"/>
    <x v="0"/>
    <x v="2"/>
    <n v="1"/>
    <x v="0"/>
    <x v="0"/>
    <m/>
    <x v="5"/>
    <x v="24"/>
    <x v="1"/>
  </r>
  <r>
    <s v="20/6/2016"/>
    <s v="A3482742"/>
    <s v="B8960-16G"/>
    <s v="KELLY"/>
    <x v="0"/>
    <x v="1"/>
    <n v="5"/>
    <x v="0"/>
    <x v="0"/>
    <m/>
    <x v="5"/>
    <x v="24"/>
    <x v="1"/>
  </r>
  <r>
    <s v="20/6/2016"/>
    <s v="A3481874"/>
    <s v="B8960-16G"/>
    <s v="KELLY"/>
    <x v="0"/>
    <x v="1"/>
    <n v="6"/>
    <x v="0"/>
    <x v="0"/>
    <m/>
    <x v="5"/>
    <x v="24"/>
    <x v="1"/>
  </r>
  <r>
    <s v="20/6/2016"/>
    <s v="A3481443"/>
    <s v="B8960-16G"/>
    <s v="KELLY"/>
    <x v="0"/>
    <x v="1"/>
    <n v="2"/>
    <x v="0"/>
    <x v="0"/>
    <m/>
    <x v="5"/>
    <x v="24"/>
    <x v="1"/>
  </r>
  <r>
    <s v="21/6/2016"/>
    <s v="A3481875"/>
    <s v="B8960-16G"/>
    <s v="M.JOTHI"/>
    <x v="0"/>
    <x v="2"/>
    <n v="1"/>
    <x v="0"/>
    <x v="0"/>
    <m/>
    <x v="5"/>
    <x v="24"/>
    <x v="1"/>
  </r>
  <r>
    <s v="21/6/2016"/>
    <s v="A3481875"/>
    <s v="B8960-16G"/>
    <s v="M.JOTHI"/>
    <x v="0"/>
    <x v="1"/>
    <n v="1"/>
    <x v="0"/>
    <x v="0"/>
    <m/>
    <x v="5"/>
    <x v="24"/>
    <x v="1"/>
  </r>
  <r>
    <s v="21/6/2016"/>
    <s v="A3483051"/>
    <s v="B8960-16G"/>
    <s v="M.JOTHI"/>
    <x v="0"/>
    <x v="2"/>
    <n v="1"/>
    <x v="0"/>
    <x v="0"/>
    <m/>
    <x v="5"/>
    <x v="24"/>
    <x v="1"/>
  </r>
  <r>
    <s v="21/6/2016"/>
    <s v="A3483051"/>
    <s v="B8960-16G"/>
    <s v="M.JOTHI"/>
    <x v="0"/>
    <x v="1"/>
    <n v="4"/>
    <x v="0"/>
    <x v="0"/>
    <m/>
    <x v="5"/>
    <x v="24"/>
    <x v="1"/>
  </r>
  <r>
    <s v="21/6/2016"/>
    <s v="A3481876"/>
    <s v="B8960-16G"/>
    <s v="M.JOTHI"/>
    <x v="0"/>
    <x v="1"/>
    <n v="2"/>
    <x v="0"/>
    <x v="0"/>
    <m/>
    <x v="5"/>
    <x v="24"/>
    <x v="1"/>
  </r>
  <r>
    <s v="21/6/2016"/>
    <s v="A3481449"/>
    <s v="B8960-16G"/>
    <s v="M.JOTHI"/>
    <x v="0"/>
    <x v="2"/>
    <n v="1"/>
    <x v="0"/>
    <x v="0"/>
    <m/>
    <x v="5"/>
    <x v="24"/>
    <x v="1"/>
  </r>
  <r>
    <s v="21/6/2016"/>
    <s v="A3481449"/>
    <s v="B8960-16G"/>
    <s v="M.JOTHI"/>
    <x v="0"/>
    <x v="1"/>
    <n v="5"/>
    <x v="0"/>
    <x v="0"/>
    <m/>
    <x v="5"/>
    <x v="24"/>
    <x v="1"/>
  </r>
  <r>
    <s v="21/6/2016"/>
    <s v="A3482230"/>
    <s v="B8960-16G"/>
    <s v="M.JOTHI"/>
    <x v="0"/>
    <x v="0"/>
    <n v="1"/>
    <x v="0"/>
    <x v="0"/>
    <m/>
    <x v="5"/>
    <x v="24"/>
    <x v="1"/>
  </r>
  <r>
    <s v="21/6/2016"/>
    <s v="A3482230"/>
    <s v="B8960-16G"/>
    <s v="M.JOTHI"/>
    <x v="0"/>
    <x v="1"/>
    <n v="1"/>
    <x v="0"/>
    <x v="0"/>
    <m/>
    <x v="5"/>
    <x v="24"/>
    <x v="1"/>
  </r>
  <r>
    <s v="21/6/2016"/>
    <s v="A3481881"/>
    <s v="B8960-16G"/>
    <s v="M.JOTHI"/>
    <x v="0"/>
    <x v="1"/>
    <n v="1"/>
    <x v="0"/>
    <x v="0"/>
    <m/>
    <x v="5"/>
    <x v="24"/>
    <x v="1"/>
  </r>
  <r>
    <s v="21/6/2016"/>
    <s v="A3482227"/>
    <s v="B8960-16G"/>
    <s v="M.JOTHI"/>
    <x v="0"/>
    <x v="1"/>
    <n v="3"/>
    <x v="0"/>
    <x v="0"/>
    <m/>
    <x v="5"/>
    <x v="24"/>
    <x v="1"/>
  </r>
  <r>
    <s v="21/6/2016"/>
    <s v="A3482228"/>
    <s v="B8960-16G"/>
    <s v="M.JOTHI"/>
    <x v="0"/>
    <x v="2"/>
    <n v="3"/>
    <x v="0"/>
    <x v="0"/>
    <m/>
    <x v="5"/>
    <x v="24"/>
    <x v="1"/>
  </r>
  <r>
    <s v="21/6/2016"/>
    <s v="A3482228"/>
    <s v="B8960-16G"/>
    <s v="M.JOTHI"/>
    <x v="0"/>
    <x v="1"/>
    <n v="8"/>
    <x v="0"/>
    <x v="0"/>
    <m/>
    <x v="5"/>
    <x v="24"/>
    <x v="1"/>
  </r>
  <r>
    <s v="21/6/2016"/>
    <s v="A3482745"/>
    <s v="B8960-16G"/>
    <s v="M.JOTHI"/>
    <x v="0"/>
    <x v="1"/>
    <n v="5"/>
    <x v="0"/>
    <x v="0"/>
    <m/>
    <x v="5"/>
    <x v="24"/>
    <x v="1"/>
  </r>
  <r>
    <s v="21/6/2016"/>
    <s v="A3482232"/>
    <s v="B8960-16G"/>
    <s v="M.JOTHI"/>
    <x v="0"/>
    <x v="2"/>
    <n v="1"/>
    <x v="0"/>
    <x v="0"/>
    <m/>
    <x v="5"/>
    <x v="24"/>
    <x v="1"/>
  </r>
  <r>
    <s v="21/6/2016"/>
    <s v="A3482232"/>
    <s v="B8960-16G"/>
    <s v="M.JOTHI"/>
    <x v="0"/>
    <x v="1"/>
    <n v="9"/>
    <x v="0"/>
    <x v="0"/>
    <m/>
    <x v="5"/>
    <x v="24"/>
    <x v="1"/>
  </r>
  <r>
    <s v="21/6/2016"/>
    <s v="A3481454"/>
    <s v="B8960-16G"/>
    <s v="M.JOTHI"/>
    <x v="0"/>
    <x v="1"/>
    <n v="1"/>
    <x v="0"/>
    <x v="0"/>
    <m/>
    <x v="5"/>
    <x v="24"/>
    <x v="1"/>
  </r>
  <r>
    <s v="21/6/2016"/>
    <s v="A3481454"/>
    <s v="B8960-16G"/>
    <s v="M.JOTHI"/>
    <x v="0"/>
    <x v="12"/>
    <n v="4"/>
    <x v="0"/>
    <x v="0"/>
    <m/>
    <x v="5"/>
    <x v="24"/>
    <x v="1"/>
  </r>
  <r>
    <s v="21/6/2016"/>
    <s v="A3481448"/>
    <s v="B8960-16G"/>
    <s v="M.JOTHI"/>
    <x v="0"/>
    <x v="1"/>
    <n v="10"/>
    <x v="0"/>
    <x v="0"/>
    <m/>
    <x v="5"/>
    <x v="24"/>
    <x v="1"/>
  </r>
  <r>
    <s v="21/6/2016"/>
    <s v="A3481448"/>
    <s v="B8960-16G"/>
    <s v="M.JOTHI"/>
    <x v="0"/>
    <x v="8"/>
    <n v="2"/>
    <x v="0"/>
    <x v="0"/>
    <m/>
    <x v="5"/>
    <x v="24"/>
    <x v="1"/>
  </r>
  <r>
    <s v="21/6/2016"/>
    <s v="A3481674"/>
    <s v="B8960-16G"/>
    <s v="M.JOTHI"/>
    <x v="0"/>
    <x v="1"/>
    <n v="1"/>
    <x v="0"/>
    <x v="0"/>
    <m/>
    <x v="5"/>
    <x v="24"/>
    <x v="1"/>
  </r>
  <r>
    <s v="21/6/2016"/>
    <s v="A3481877"/>
    <s v="B8960-16G"/>
    <s v="chin"/>
    <x v="0"/>
    <x v="2"/>
    <n v="1"/>
    <x v="0"/>
    <x v="0"/>
    <m/>
    <x v="5"/>
    <x v="24"/>
    <x v="1"/>
  </r>
  <r>
    <s v="21/6/2016"/>
    <s v="A3481877"/>
    <s v="B8960-16G"/>
    <s v="chin"/>
    <x v="0"/>
    <x v="0"/>
    <n v="2"/>
    <x v="0"/>
    <x v="0"/>
    <m/>
    <x v="5"/>
    <x v="24"/>
    <x v="1"/>
  </r>
  <r>
    <s v="21/6/2016"/>
    <s v="A3481877"/>
    <s v="B8960-16G"/>
    <s v="chin"/>
    <x v="0"/>
    <x v="1"/>
    <n v="6"/>
    <x v="0"/>
    <x v="0"/>
    <m/>
    <x v="5"/>
    <x v="24"/>
    <x v="1"/>
  </r>
  <r>
    <s v="21/6/2016"/>
    <s v="A3482740"/>
    <s v="B8960-16G"/>
    <s v="chin"/>
    <x v="0"/>
    <x v="1"/>
    <n v="3"/>
    <x v="0"/>
    <x v="0"/>
    <m/>
    <x v="5"/>
    <x v="24"/>
    <x v="1"/>
  </r>
  <r>
    <s v="21/6/2016"/>
    <s v="A3482231"/>
    <s v="B8960-16G"/>
    <s v="chin"/>
    <x v="0"/>
    <x v="2"/>
    <n v="1"/>
    <x v="0"/>
    <x v="0"/>
    <m/>
    <x v="5"/>
    <x v="24"/>
    <x v="1"/>
  </r>
  <r>
    <s v="21/6/2016"/>
    <s v="A3482231"/>
    <s v="B8960-16G"/>
    <s v="chin"/>
    <x v="0"/>
    <x v="1"/>
    <n v="6"/>
    <x v="0"/>
    <x v="0"/>
    <m/>
    <x v="5"/>
    <x v="24"/>
    <x v="1"/>
  </r>
  <r>
    <s v="21/6/2016"/>
    <s v="A3483442"/>
    <s v="B7953-9U"/>
    <s v="PEE"/>
    <x v="0"/>
    <x v="9"/>
    <n v="4"/>
    <x v="0"/>
    <x v="0"/>
    <m/>
    <x v="5"/>
    <x v="24"/>
    <x v="1"/>
  </r>
  <r>
    <s v="21/6/2016"/>
    <s v="A3482746"/>
    <s v="B8960-16G"/>
    <s v="PEE"/>
    <x v="0"/>
    <x v="1"/>
    <n v="2"/>
    <x v="0"/>
    <x v="0"/>
    <m/>
    <x v="5"/>
    <x v="24"/>
    <x v="1"/>
  </r>
  <r>
    <s v="21/6/2016"/>
    <s v="A3481882"/>
    <s v="B8960-16G"/>
    <s v="PEE"/>
    <x v="0"/>
    <x v="2"/>
    <n v="3"/>
    <x v="0"/>
    <x v="0"/>
    <m/>
    <x v="5"/>
    <x v="24"/>
    <x v="1"/>
  </r>
  <r>
    <s v="21/6/2016"/>
    <s v="A3481882"/>
    <s v="B8960-16G"/>
    <s v="PEE"/>
    <x v="0"/>
    <x v="1"/>
    <n v="2"/>
    <x v="0"/>
    <x v="0"/>
    <m/>
    <x v="5"/>
    <x v="24"/>
    <x v="1"/>
  </r>
  <r>
    <s v="21/6/2016"/>
    <s v="A3483882"/>
    <s v="B8960-16G"/>
    <s v="PEE"/>
    <x v="0"/>
    <x v="1"/>
    <n v="1"/>
    <x v="0"/>
    <x v="0"/>
    <m/>
    <x v="5"/>
    <x v="24"/>
    <x v="1"/>
  </r>
  <r>
    <s v="21/6/2016"/>
    <s v="A3483052"/>
    <s v="B8960-16G"/>
    <s v="PEE"/>
    <x v="0"/>
    <x v="2"/>
    <n v="1"/>
    <x v="0"/>
    <x v="0"/>
    <m/>
    <x v="5"/>
    <x v="24"/>
    <x v="1"/>
  </r>
  <r>
    <s v="21/6/2016"/>
    <s v="A3483052"/>
    <s v="B8960-16G"/>
    <s v="PEE"/>
    <x v="0"/>
    <x v="1"/>
    <n v="1"/>
    <x v="0"/>
    <x v="0"/>
    <m/>
    <x v="5"/>
    <x v="24"/>
    <x v="1"/>
  </r>
  <r>
    <s v="21/6/2016"/>
    <s v="A3483883"/>
    <s v="B8960-16G"/>
    <s v="PEE"/>
    <x v="0"/>
    <x v="1"/>
    <n v="1"/>
    <x v="0"/>
    <x v="0"/>
    <m/>
    <x v="5"/>
    <x v="24"/>
    <x v="1"/>
  </r>
  <r>
    <s v="21/6/2016"/>
    <s v="A3483922"/>
    <s v="B9604-5A"/>
    <s v="PEE"/>
    <x v="0"/>
    <x v="2"/>
    <n v="1"/>
    <x v="0"/>
    <x v="0"/>
    <m/>
    <x v="5"/>
    <x v="24"/>
    <x v="1"/>
  </r>
  <r>
    <s v="21/6/2016"/>
    <s v="A3483922"/>
    <s v="B9604-5A"/>
    <s v="PEE"/>
    <x v="0"/>
    <x v="1"/>
    <n v="1"/>
    <x v="0"/>
    <x v="0"/>
    <m/>
    <x v="5"/>
    <x v="24"/>
    <x v="1"/>
  </r>
  <r>
    <s v="21/6/2016"/>
    <s v="A3483444"/>
    <s v="B7953-9U"/>
    <s v="PEE"/>
    <x v="0"/>
    <x v="9"/>
    <n v="1"/>
    <x v="0"/>
    <x v="0"/>
    <m/>
    <x v="5"/>
    <x v="24"/>
    <x v="1"/>
  </r>
  <r>
    <s v="22/6/2016"/>
    <s v="A3483062"/>
    <s v="B8960-16G"/>
    <s v="chin"/>
    <x v="0"/>
    <x v="1"/>
    <n v="5"/>
    <x v="0"/>
    <x v="0"/>
    <m/>
    <x v="5"/>
    <x v="24"/>
    <x v="1"/>
  </r>
  <r>
    <s v="22/6/2016"/>
    <s v="A3482229"/>
    <s v="B8960-16G"/>
    <s v="chin"/>
    <x v="0"/>
    <x v="2"/>
    <n v="2"/>
    <x v="0"/>
    <x v="0"/>
    <m/>
    <x v="5"/>
    <x v="24"/>
    <x v="1"/>
  </r>
  <r>
    <s v="22/6/2016"/>
    <s v="A3482229"/>
    <s v="B8960-16G"/>
    <s v="chin"/>
    <x v="0"/>
    <x v="1"/>
    <n v="2"/>
    <x v="0"/>
    <x v="0"/>
    <m/>
    <x v="5"/>
    <x v="24"/>
    <x v="1"/>
  </r>
  <r>
    <s v="22/6/2016"/>
    <s v="A3483057"/>
    <s v="B8960-16G"/>
    <s v="chin"/>
    <x v="0"/>
    <x v="2"/>
    <n v="1"/>
    <x v="0"/>
    <x v="0"/>
    <m/>
    <x v="5"/>
    <x v="24"/>
    <x v="1"/>
  </r>
  <r>
    <s v="22/6/2016"/>
    <s v="A3483057"/>
    <s v="B8960-16G"/>
    <s v="chin"/>
    <x v="0"/>
    <x v="1"/>
    <n v="1"/>
    <x v="0"/>
    <x v="0"/>
    <m/>
    <x v="5"/>
    <x v="24"/>
    <x v="1"/>
  </r>
  <r>
    <s v="22/6/2016"/>
    <s v="A3479617"/>
    <s v="B8099-9H"/>
    <s v="chin"/>
    <x v="0"/>
    <x v="2"/>
    <n v="1"/>
    <x v="0"/>
    <x v="0"/>
    <m/>
    <x v="5"/>
    <x v="24"/>
    <x v="1"/>
  </r>
  <r>
    <s v="22/6/2016"/>
    <s v="A3483985"/>
    <s v="B8960-16G"/>
    <s v="M.JOTHI"/>
    <x v="0"/>
    <x v="1"/>
    <n v="1"/>
    <x v="0"/>
    <x v="0"/>
    <m/>
    <x v="5"/>
    <x v="24"/>
    <x v="1"/>
  </r>
  <r>
    <s v="22/6/2016"/>
    <s v="A3483571"/>
    <s v="B8088-9S"/>
    <s v="M.JOTHI"/>
    <x v="0"/>
    <x v="1"/>
    <n v="1"/>
    <x v="0"/>
    <x v="0"/>
    <m/>
    <x v="5"/>
    <x v="24"/>
    <x v="1"/>
  </r>
  <r>
    <s v="22/6/2016"/>
    <s v="A3483606"/>
    <s v="B8099-9H"/>
    <s v="M.JOTHI"/>
    <x v="0"/>
    <x v="1"/>
    <n v="2"/>
    <x v="0"/>
    <x v="0"/>
    <m/>
    <x v="5"/>
    <x v="24"/>
    <x v="1"/>
  </r>
  <r>
    <s v="22/6/2016"/>
    <s v="A3483526"/>
    <s v="B8088-9S"/>
    <s v="M.JOTHI"/>
    <x v="0"/>
    <x v="1"/>
    <n v="1"/>
    <x v="0"/>
    <x v="0"/>
    <m/>
    <x v="5"/>
    <x v="24"/>
    <x v="1"/>
  </r>
  <r>
    <s v="22/6/2016"/>
    <s v="A3483522"/>
    <s v="B8088-9S"/>
    <s v="M.JOTHI"/>
    <x v="0"/>
    <x v="1"/>
    <n v="1"/>
    <x v="0"/>
    <x v="0"/>
    <m/>
    <x v="5"/>
    <x v="24"/>
    <x v="1"/>
  </r>
  <r>
    <s v="22/6/2016"/>
    <s v="A3483494"/>
    <s v="B8099-9H"/>
    <s v="M.JOTHI"/>
    <x v="0"/>
    <x v="1"/>
    <n v="2"/>
    <x v="0"/>
    <x v="0"/>
    <m/>
    <x v="5"/>
    <x v="24"/>
    <x v="1"/>
  </r>
  <r>
    <s v="22/6/2016"/>
    <s v="A3483494"/>
    <s v="B8099-9H"/>
    <s v="M.JOTHI"/>
    <x v="0"/>
    <x v="3"/>
    <n v="1"/>
    <x v="0"/>
    <x v="0"/>
    <m/>
    <x v="5"/>
    <x v="24"/>
    <x v="1"/>
  </r>
  <r>
    <s v="22/6/2016"/>
    <s v="A3483570"/>
    <s v="B8088-9S"/>
    <s v="chin"/>
    <x v="0"/>
    <x v="1"/>
    <n v="1"/>
    <x v="0"/>
    <x v="0"/>
    <m/>
    <x v="5"/>
    <x v="24"/>
    <x v="1"/>
  </r>
  <r>
    <s v="22/6/2016"/>
    <s v="A3483525"/>
    <s v="B8088-9S"/>
    <s v="chin"/>
    <x v="0"/>
    <x v="2"/>
    <n v="1"/>
    <x v="0"/>
    <x v="0"/>
    <m/>
    <x v="5"/>
    <x v="24"/>
    <x v="1"/>
  </r>
  <r>
    <s v="22/6/2016"/>
    <s v="A3483525"/>
    <s v="B8088-9S"/>
    <s v="chin"/>
    <x v="0"/>
    <x v="1"/>
    <n v="1"/>
    <x v="0"/>
    <x v="0"/>
    <m/>
    <x v="5"/>
    <x v="24"/>
    <x v="1"/>
  </r>
  <r>
    <s v="22/6/2016"/>
    <s v="A3484030"/>
    <s v="B8960-16G"/>
    <s v="chin"/>
    <x v="0"/>
    <x v="1"/>
    <n v="2"/>
    <x v="0"/>
    <x v="0"/>
    <m/>
    <x v="5"/>
    <x v="24"/>
    <x v="1"/>
  </r>
  <r>
    <s v="22/6/2016"/>
    <s v="A3481352"/>
    <s v="B8960-16G"/>
    <s v="chin"/>
    <x v="0"/>
    <x v="1"/>
    <n v="7"/>
    <x v="0"/>
    <x v="0"/>
    <m/>
    <x v="5"/>
    <x v="24"/>
    <x v="1"/>
  </r>
  <r>
    <s v="22/6/2016"/>
    <s v="A3484029"/>
    <s v="B8960-16G"/>
    <s v="chin"/>
    <x v="0"/>
    <x v="0"/>
    <n v="1"/>
    <x v="0"/>
    <x v="0"/>
    <m/>
    <x v="5"/>
    <x v="24"/>
    <x v="1"/>
  </r>
  <r>
    <s v="22/6/2016"/>
    <s v="A3484029"/>
    <s v="B8960-16G"/>
    <s v="chin"/>
    <x v="0"/>
    <x v="1"/>
    <n v="1"/>
    <x v="0"/>
    <x v="0"/>
    <m/>
    <x v="5"/>
    <x v="24"/>
    <x v="1"/>
  </r>
  <r>
    <s v="22/6/2016"/>
    <s v="A3483572"/>
    <s v="B8088-9S"/>
    <s v="chin"/>
    <x v="0"/>
    <x v="0"/>
    <n v="1"/>
    <x v="0"/>
    <x v="0"/>
    <m/>
    <x v="5"/>
    <x v="24"/>
    <x v="1"/>
  </r>
  <r>
    <s v="22/6/2016"/>
    <s v="A3483493"/>
    <s v="B8099-9H"/>
    <s v="chin"/>
    <x v="0"/>
    <x v="2"/>
    <n v="1"/>
    <x v="0"/>
    <x v="0"/>
    <m/>
    <x v="5"/>
    <x v="24"/>
    <x v="1"/>
  </r>
  <r>
    <s v="22/6/2016"/>
    <s v="A3483932"/>
    <s v="B9604-5A"/>
    <s v="PEE"/>
    <x v="0"/>
    <x v="1"/>
    <n v="1"/>
    <x v="0"/>
    <x v="0"/>
    <m/>
    <x v="5"/>
    <x v="24"/>
    <x v="1"/>
  </r>
  <r>
    <s v="22/6/2016"/>
    <s v="A3483934"/>
    <s v="B9604-5A"/>
    <s v="PEE"/>
    <x v="0"/>
    <x v="1"/>
    <n v="1"/>
    <x v="0"/>
    <x v="0"/>
    <m/>
    <x v="5"/>
    <x v="24"/>
    <x v="1"/>
  </r>
  <r>
    <s v="22/6/2016"/>
    <s v="A3483927"/>
    <s v="B9604-5A"/>
    <s v="PEE"/>
    <x v="0"/>
    <x v="1"/>
    <n v="1"/>
    <x v="0"/>
    <x v="0"/>
    <m/>
    <x v="5"/>
    <x v="24"/>
    <x v="1"/>
  </r>
  <r>
    <d v="2016-06-22T00:00:00"/>
    <s v="A3483607"/>
    <s v="B8099-9H"/>
    <s v="PEE"/>
    <x v="0"/>
    <x v="1"/>
    <n v="2"/>
    <x v="0"/>
    <x v="0"/>
    <m/>
    <x v="5"/>
    <x v="24"/>
    <x v="1"/>
  </r>
  <r>
    <d v="2016-06-22T00:00:00"/>
    <s v="A3484026"/>
    <s v="B8960-16G"/>
    <s v="PEE"/>
    <x v="0"/>
    <x v="1"/>
    <n v="6"/>
    <x v="0"/>
    <x v="0"/>
    <m/>
    <x v="5"/>
    <x v="24"/>
    <x v="1"/>
  </r>
  <r>
    <d v="2016-06-22T00:00:00"/>
    <s v="A3483986"/>
    <s v="B8960-16G"/>
    <s v="PEE"/>
    <x v="0"/>
    <x v="1"/>
    <n v="2"/>
    <x v="0"/>
    <x v="0"/>
    <m/>
    <x v="5"/>
    <x v="24"/>
    <x v="1"/>
  </r>
  <r>
    <d v="2016-06-22T00:00:00"/>
    <s v="A3483884"/>
    <s v="B8960-16G"/>
    <s v="PEE"/>
    <x v="0"/>
    <x v="1"/>
    <n v="4"/>
    <x v="0"/>
    <x v="0"/>
    <m/>
    <x v="5"/>
    <x v="24"/>
    <x v="1"/>
  </r>
  <r>
    <d v="2016-06-22T00:00:00"/>
    <s v="A3482035"/>
    <s v="B9500-10V"/>
    <s v="PEE"/>
    <x v="0"/>
    <x v="12"/>
    <n v="1"/>
    <x v="0"/>
    <x v="0"/>
    <m/>
    <x v="5"/>
    <x v="24"/>
    <x v="1"/>
  </r>
  <r>
    <d v="2016-06-22T00:00:00"/>
    <s v="A3482501"/>
    <s v="B9502-10U"/>
    <s v="PEE"/>
    <x v="0"/>
    <x v="12"/>
    <n v="3"/>
    <x v="0"/>
    <x v="0"/>
    <m/>
    <x v="5"/>
    <x v="24"/>
    <x v="1"/>
  </r>
  <r>
    <d v="2016-06-22T00:00:00"/>
    <s v="A3483443"/>
    <s v="B7953-9U"/>
    <s v="PEE"/>
    <x v="0"/>
    <x v="9"/>
    <n v="2"/>
    <x v="0"/>
    <x v="0"/>
    <m/>
    <x v="5"/>
    <x v="24"/>
    <x v="1"/>
  </r>
  <r>
    <s v="23/6/2016"/>
    <s v="P3037422"/>
    <s v="LW98D-10U"/>
    <s v="KELLY"/>
    <x v="0"/>
    <x v="1"/>
    <n v="1"/>
    <x v="0"/>
    <x v="0"/>
    <m/>
    <x v="5"/>
    <x v="24"/>
    <x v="1"/>
  </r>
  <r>
    <s v="23/6/2016"/>
    <s v="A3483575"/>
    <s v="B8088-9S"/>
    <s v="KELLY"/>
    <x v="0"/>
    <x v="1"/>
    <n v="1"/>
    <x v="0"/>
    <x v="0"/>
    <m/>
    <x v="5"/>
    <x v="24"/>
    <x v="1"/>
  </r>
  <r>
    <s v="23/6/2016"/>
    <s v="A3484025"/>
    <s v="B8960-16G"/>
    <s v="KELLY"/>
    <x v="0"/>
    <x v="1"/>
    <n v="4"/>
    <x v="0"/>
    <x v="0"/>
    <m/>
    <x v="5"/>
    <x v="24"/>
    <x v="1"/>
  </r>
  <r>
    <s v="23/6/2016"/>
    <s v="A3483885"/>
    <s v="B8960-16G"/>
    <s v="KELLY"/>
    <x v="0"/>
    <x v="1"/>
    <n v="2"/>
    <x v="0"/>
    <x v="0"/>
    <m/>
    <x v="5"/>
    <x v="24"/>
    <x v="1"/>
  </r>
  <r>
    <s v="23/6/2016"/>
    <s v="A3484028"/>
    <s v="B8960-16G"/>
    <s v="KELLY"/>
    <x v="0"/>
    <x v="1"/>
    <n v="2"/>
    <x v="0"/>
    <x v="0"/>
    <m/>
    <x v="5"/>
    <x v="24"/>
    <x v="1"/>
  </r>
  <r>
    <s v="23/6/2016"/>
    <s v="A3483054"/>
    <s v="B8960-16G"/>
    <s v="KELLY"/>
    <x v="0"/>
    <x v="2"/>
    <n v="1"/>
    <x v="0"/>
    <x v="0"/>
    <m/>
    <x v="5"/>
    <x v="24"/>
    <x v="1"/>
  </r>
  <r>
    <s v="23/6/2016"/>
    <s v="A3483054"/>
    <s v="B8960-16G"/>
    <s v="KELLY"/>
    <x v="0"/>
    <x v="1"/>
    <n v="2"/>
    <x v="0"/>
    <x v="0"/>
    <m/>
    <x v="5"/>
    <x v="24"/>
    <x v="1"/>
  </r>
  <r>
    <s v="23/6/2016"/>
    <s v="A3483609"/>
    <s v="B8099-9H"/>
    <s v="KELLY"/>
    <x v="0"/>
    <x v="2"/>
    <n v="1"/>
    <x v="0"/>
    <x v="0"/>
    <m/>
    <x v="5"/>
    <x v="24"/>
    <x v="1"/>
  </r>
  <r>
    <s v="23/6/2016"/>
    <s v="A3483609"/>
    <s v="B8099-9H"/>
    <s v="KELLY"/>
    <x v="0"/>
    <x v="1"/>
    <n v="1"/>
    <x v="0"/>
    <x v="0"/>
    <m/>
    <x v="5"/>
    <x v="24"/>
    <x v="1"/>
  </r>
  <r>
    <s v="23/6/2016"/>
    <s v="A3483497"/>
    <s v="B8099-9H"/>
    <s v="KELLY"/>
    <x v="0"/>
    <x v="2"/>
    <n v="1"/>
    <x v="0"/>
    <x v="0"/>
    <m/>
    <x v="5"/>
    <x v="24"/>
    <x v="1"/>
  </r>
  <r>
    <s v="23/6/2016"/>
    <s v="A3483497"/>
    <s v="B8099-9H"/>
    <s v="KELLY"/>
    <x v="0"/>
    <x v="1"/>
    <n v="1"/>
    <x v="0"/>
    <x v="0"/>
    <m/>
    <x v="5"/>
    <x v="24"/>
    <x v="1"/>
  </r>
  <r>
    <s v="23/6/2016"/>
    <s v="A3483058"/>
    <s v="B8960-16G"/>
    <s v="KELLY"/>
    <x v="0"/>
    <x v="2"/>
    <n v="2"/>
    <x v="0"/>
    <x v="0"/>
    <m/>
    <x v="5"/>
    <x v="24"/>
    <x v="1"/>
  </r>
  <r>
    <s v="23/6/2016"/>
    <s v="A3481442"/>
    <s v="B8960-16G"/>
    <s v="KELLY"/>
    <x v="0"/>
    <x v="1"/>
    <n v="1"/>
    <x v="0"/>
    <x v="0"/>
    <m/>
    <x v="5"/>
    <x v="24"/>
    <x v="1"/>
  </r>
  <r>
    <s v="23/6/2016"/>
    <s v="A3483982"/>
    <s v="B8960-16G"/>
    <s v="KELLY"/>
    <x v="0"/>
    <x v="1"/>
    <n v="5"/>
    <x v="0"/>
    <x v="0"/>
    <m/>
    <x v="5"/>
    <x v="24"/>
    <x v="1"/>
  </r>
  <r>
    <s v="23/6/2016"/>
    <s v="A3484032"/>
    <s v="B8960-16G"/>
    <s v="KELLY"/>
    <x v="0"/>
    <x v="1"/>
    <n v="1"/>
    <x v="0"/>
    <x v="0"/>
    <m/>
    <x v="5"/>
    <x v="24"/>
    <x v="1"/>
  </r>
  <r>
    <s v="23/6/2016"/>
    <s v="A3483065"/>
    <s v="B8960-16G"/>
    <s v="KELLY"/>
    <x v="0"/>
    <x v="1"/>
    <n v="4"/>
    <x v="0"/>
    <x v="0"/>
    <m/>
    <x v="5"/>
    <x v="24"/>
    <x v="1"/>
  </r>
  <r>
    <s v="23/6/2016"/>
    <s v="A3484357"/>
    <s v="B8025-9U"/>
    <s v="KELLY"/>
    <x v="0"/>
    <x v="0"/>
    <n v="1"/>
    <x v="0"/>
    <x v="0"/>
    <m/>
    <x v="5"/>
    <x v="24"/>
    <x v="1"/>
  </r>
  <r>
    <s v="23/6/2016"/>
    <s v="A3484357"/>
    <s v="B8025-9U"/>
    <s v="KELLY"/>
    <x v="0"/>
    <x v="1"/>
    <n v="2"/>
    <x v="0"/>
    <x v="0"/>
    <m/>
    <x v="5"/>
    <x v="24"/>
    <x v="1"/>
  </r>
  <r>
    <s v="23/6/2016"/>
    <s v="A3484264"/>
    <s v="B8960-16G"/>
    <s v="KELLY"/>
    <x v="0"/>
    <x v="1"/>
    <n v="2"/>
    <x v="0"/>
    <x v="0"/>
    <m/>
    <x v="5"/>
    <x v="24"/>
    <x v="1"/>
  </r>
  <r>
    <s v="23/6/2016"/>
    <s v="A3483059"/>
    <s v="B8960-16G"/>
    <s v="PEE"/>
    <x v="0"/>
    <x v="1"/>
    <n v="1"/>
    <x v="0"/>
    <x v="0"/>
    <m/>
    <x v="5"/>
    <x v="24"/>
    <x v="1"/>
  </r>
  <r>
    <s v="23/6/2016"/>
    <s v="A3484582"/>
    <s v="B9604-5A"/>
    <s v="PEE"/>
    <x v="0"/>
    <x v="1"/>
    <n v="2"/>
    <x v="0"/>
    <x v="0"/>
    <m/>
    <x v="5"/>
    <x v="24"/>
    <x v="1"/>
  </r>
  <r>
    <s v="23/6/2016"/>
    <s v="A3483981"/>
    <s v="B8960-16G"/>
    <s v="PEE"/>
    <x v="0"/>
    <x v="1"/>
    <n v="6"/>
    <x v="0"/>
    <x v="0"/>
    <m/>
    <x v="5"/>
    <x v="24"/>
    <x v="1"/>
  </r>
  <r>
    <s v="23/6/2016"/>
    <s v="A3483928"/>
    <s v="B9604-5A"/>
    <s v="PEE"/>
    <x v="0"/>
    <x v="1"/>
    <n v="4"/>
    <x v="0"/>
    <x v="0"/>
    <m/>
    <x v="5"/>
    <x v="24"/>
    <x v="1"/>
  </r>
  <r>
    <s v="23/6/2016"/>
    <s v="A3483053"/>
    <s v="B8960-16G"/>
    <s v="PEE"/>
    <x v="0"/>
    <x v="1"/>
    <n v="1"/>
    <x v="0"/>
    <x v="0"/>
    <m/>
    <x v="5"/>
    <x v="24"/>
    <x v="1"/>
  </r>
  <r>
    <s v="23/6/2016"/>
    <s v="A3484112"/>
    <s v="B9604-5A"/>
    <s v="PEE"/>
    <x v="0"/>
    <x v="1"/>
    <n v="1"/>
    <x v="0"/>
    <x v="0"/>
    <m/>
    <x v="5"/>
    <x v="24"/>
    <x v="1"/>
  </r>
  <r>
    <s v="23/6/2016"/>
    <s v="A3484111"/>
    <s v="B9604-5A"/>
    <s v="PEE"/>
    <x v="0"/>
    <x v="1"/>
    <n v="1"/>
    <x v="0"/>
    <x v="0"/>
    <m/>
    <x v="5"/>
    <x v="24"/>
    <x v="1"/>
  </r>
  <r>
    <s v="23/6/2016"/>
    <s v="A3484581"/>
    <s v="B9604-5A"/>
    <s v="PEE"/>
    <x v="0"/>
    <x v="0"/>
    <n v="1"/>
    <x v="0"/>
    <x v="0"/>
    <m/>
    <x v="5"/>
    <x v="24"/>
    <x v="1"/>
  </r>
  <r>
    <s v="23/6/2016"/>
    <s v="A3484581"/>
    <s v="B9604-5A"/>
    <s v="PEE"/>
    <x v="0"/>
    <x v="1"/>
    <n v="3"/>
    <x v="0"/>
    <x v="0"/>
    <m/>
    <x v="5"/>
    <x v="24"/>
    <x v="1"/>
  </r>
  <r>
    <s v="23/6/2016"/>
    <s v="A3484108"/>
    <s v="B9604-5A"/>
    <s v="PEE"/>
    <x v="0"/>
    <x v="1"/>
    <n v="1"/>
    <x v="0"/>
    <x v="0"/>
    <m/>
    <x v="5"/>
    <x v="24"/>
    <x v="1"/>
  </r>
  <r>
    <s v="24/6/2016"/>
    <s v="A3483063"/>
    <s v="B8960-16G"/>
    <s v="chin"/>
    <x v="0"/>
    <x v="1"/>
    <n v="2"/>
    <x v="0"/>
    <x v="0"/>
    <m/>
    <x v="5"/>
    <x v="24"/>
    <x v="1"/>
  </r>
  <r>
    <s v="24/6/2016"/>
    <s v="A3483983"/>
    <s v="B8960-16G"/>
    <s v="chin"/>
    <x v="0"/>
    <x v="1"/>
    <n v="3"/>
    <x v="0"/>
    <x v="0"/>
    <m/>
    <x v="5"/>
    <x v="24"/>
    <x v="1"/>
  </r>
  <r>
    <s v="24/6/2016"/>
    <s v="A3484265"/>
    <s v="B8960-16G"/>
    <s v="chin"/>
    <x v="0"/>
    <x v="1"/>
    <n v="1"/>
    <x v="0"/>
    <x v="0"/>
    <m/>
    <x v="5"/>
    <x v="24"/>
    <x v="1"/>
  </r>
  <r>
    <s v="24/6/2016"/>
    <s v="A3484263"/>
    <s v="B8960-16G"/>
    <s v="chin"/>
    <x v="0"/>
    <x v="2"/>
    <n v="1"/>
    <x v="0"/>
    <x v="0"/>
    <m/>
    <x v="5"/>
    <x v="24"/>
    <x v="1"/>
  </r>
  <r>
    <s v="24/6/2016"/>
    <s v="A3484263"/>
    <s v="B8960-16G"/>
    <s v="chin"/>
    <x v="0"/>
    <x v="1"/>
    <n v="3"/>
    <x v="0"/>
    <x v="0"/>
    <m/>
    <x v="5"/>
    <x v="24"/>
    <x v="1"/>
  </r>
  <r>
    <s v="24/6/2016"/>
    <s v="A3483061"/>
    <s v="B8960-16G"/>
    <s v="chin"/>
    <x v="0"/>
    <x v="1"/>
    <n v="1"/>
    <x v="0"/>
    <x v="0"/>
    <m/>
    <x v="5"/>
    <x v="24"/>
    <x v="1"/>
  </r>
  <r>
    <s v="24/6/2016"/>
    <s v="A3484748"/>
    <s v="B9604-5A"/>
    <s v="chin"/>
    <x v="0"/>
    <x v="1"/>
    <n v="1"/>
    <x v="0"/>
    <x v="0"/>
    <m/>
    <x v="5"/>
    <x v="24"/>
    <x v="1"/>
  </r>
  <r>
    <s v="24/6/2016"/>
    <s v="A3484578"/>
    <s v="B9604-5A"/>
    <s v="chin"/>
    <x v="0"/>
    <x v="1"/>
    <n v="1"/>
    <x v="0"/>
    <x v="0"/>
    <m/>
    <x v="5"/>
    <x v="24"/>
    <x v="1"/>
  </r>
  <r>
    <s v="24/6/2016"/>
    <s v="A3484749"/>
    <s v="B9604-5A"/>
    <s v="chin"/>
    <x v="0"/>
    <x v="1"/>
    <n v="1"/>
    <x v="0"/>
    <x v="0"/>
    <m/>
    <x v="5"/>
    <x v="24"/>
    <x v="1"/>
  </r>
  <r>
    <s v="24/6/2016"/>
    <s v="A3484365"/>
    <s v="B8025-9U"/>
    <s v="KELLY"/>
    <x v="0"/>
    <x v="1"/>
    <n v="1"/>
    <x v="0"/>
    <x v="0"/>
    <m/>
    <x v="5"/>
    <x v="24"/>
    <x v="1"/>
  </r>
  <r>
    <s v="24/6/2016"/>
    <s v="A3481101"/>
    <s v="B8960-16G"/>
    <s v="KELLY"/>
    <x v="0"/>
    <x v="2"/>
    <n v="6"/>
    <x v="0"/>
    <x v="0"/>
    <m/>
    <x v="5"/>
    <x v="24"/>
    <x v="1"/>
  </r>
  <r>
    <s v="24/6/2016"/>
    <s v="A3481101"/>
    <s v="B8960-16G"/>
    <s v="KELLY"/>
    <x v="0"/>
    <x v="1"/>
    <n v="2"/>
    <x v="0"/>
    <x v="0"/>
    <m/>
    <x v="5"/>
    <x v="24"/>
    <x v="1"/>
  </r>
  <r>
    <s v="24/6/2016"/>
    <s v="A3484031"/>
    <s v="B8960-16G"/>
    <s v="KELLY"/>
    <x v="0"/>
    <x v="1"/>
    <n v="2"/>
    <x v="0"/>
    <x v="0"/>
    <m/>
    <x v="5"/>
    <x v="24"/>
    <x v="1"/>
  </r>
  <r>
    <s v="24/6/2016"/>
    <s v="A3484106"/>
    <s v="B9604-5A"/>
    <s v="KELLY"/>
    <x v="0"/>
    <x v="1"/>
    <n v="1"/>
    <x v="0"/>
    <x v="0"/>
    <m/>
    <x v="5"/>
    <x v="24"/>
    <x v="1"/>
  </r>
  <r>
    <s v="24/6/2016"/>
    <s v="A3483608"/>
    <s v="B8099-9H"/>
    <s v="KELLY"/>
    <x v="0"/>
    <x v="1"/>
    <n v="1"/>
    <x v="0"/>
    <x v="0"/>
    <m/>
    <x v="5"/>
    <x v="24"/>
    <x v="1"/>
  </r>
  <r>
    <s v="24/6/2016"/>
    <s v="A3483500"/>
    <s v="B8099-9H"/>
    <s v="KELLY"/>
    <x v="0"/>
    <x v="1"/>
    <n v="1"/>
    <x v="0"/>
    <x v="0"/>
    <m/>
    <x v="5"/>
    <x v="24"/>
    <x v="1"/>
  </r>
  <r>
    <s v="24/6/2016"/>
    <s v="A3484683"/>
    <s v="B4310-5P"/>
    <s v="KELLY"/>
    <x v="0"/>
    <x v="1"/>
    <n v="2"/>
    <x v="0"/>
    <x v="0"/>
    <m/>
    <x v="5"/>
    <x v="24"/>
    <x v="1"/>
  </r>
  <r>
    <s v="24/6/2016"/>
    <s v="A3484679"/>
    <s v="B4310-5P"/>
    <s v="KELLY"/>
    <x v="0"/>
    <x v="1"/>
    <n v="1"/>
    <x v="0"/>
    <x v="0"/>
    <m/>
    <x v="5"/>
    <x v="24"/>
    <x v="1"/>
  </r>
  <r>
    <s v="24/6/2016"/>
    <s v="A3484650"/>
    <s v="B4301-5P"/>
    <s v="KELLY"/>
    <x v="0"/>
    <x v="3"/>
    <n v="1"/>
    <x v="0"/>
    <x v="0"/>
    <m/>
    <x v="5"/>
    <x v="24"/>
    <x v="1"/>
  </r>
  <r>
    <s v="25/6/2016"/>
    <s v="A3484359"/>
    <s v="B8025-9U"/>
    <s v="chin"/>
    <x v="0"/>
    <x v="2"/>
    <n v="1"/>
    <x v="0"/>
    <x v="0"/>
    <m/>
    <x v="5"/>
    <x v="24"/>
    <x v="1"/>
  </r>
  <r>
    <s v="25/6/2016"/>
    <s v="A3484359"/>
    <s v="B8025-9U"/>
    <s v="chin"/>
    <x v="0"/>
    <x v="1"/>
    <n v="2"/>
    <x v="0"/>
    <x v="0"/>
    <m/>
    <x v="5"/>
    <x v="24"/>
    <x v="1"/>
  </r>
  <r>
    <s v="25/6/2016"/>
    <s v="A3484105"/>
    <s v="B9604-5A"/>
    <s v="chin"/>
    <x v="0"/>
    <x v="1"/>
    <n v="1"/>
    <x v="0"/>
    <x v="0"/>
    <m/>
    <x v="5"/>
    <x v="24"/>
    <x v="1"/>
  </r>
  <r>
    <s v="25/6/2016"/>
    <s v="A3484647"/>
    <s v="B8960-16G"/>
    <s v="chin"/>
    <x v="0"/>
    <x v="1"/>
    <n v="1"/>
    <x v="0"/>
    <x v="0"/>
    <m/>
    <x v="5"/>
    <x v="24"/>
    <x v="1"/>
  </r>
  <r>
    <s v="25/6/2016"/>
    <s v="A3484753"/>
    <s v="B9604-5A"/>
    <s v="chin"/>
    <x v="0"/>
    <x v="1"/>
    <n v="3"/>
    <x v="0"/>
    <x v="0"/>
    <m/>
    <x v="5"/>
    <x v="24"/>
    <x v="1"/>
  </r>
  <r>
    <s v="25/6/2016"/>
    <s v="A3484994"/>
    <s v="B8091-9L"/>
    <s v="chin"/>
    <x v="0"/>
    <x v="1"/>
    <n v="2"/>
    <x v="0"/>
    <x v="0"/>
    <m/>
    <x v="5"/>
    <x v="24"/>
    <x v="1"/>
  </r>
  <r>
    <s v="25/6/2016"/>
    <s v="A3484922"/>
    <s v="B8029-9N"/>
    <s v="chin"/>
    <x v="0"/>
    <x v="2"/>
    <n v="1"/>
    <x v="0"/>
    <x v="0"/>
    <m/>
    <x v="5"/>
    <x v="24"/>
    <x v="1"/>
  </r>
  <r>
    <s v="25/6/2016"/>
    <s v="A3484923"/>
    <s v="B8029-9N"/>
    <s v="chin"/>
    <x v="0"/>
    <x v="1"/>
    <n v="1"/>
    <x v="0"/>
    <x v="0"/>
    <m/>
    <x v="5"/>
    <x v="24"/>
    <x v="1"/>
  </r>
  <r>
    <s v="25/6/2016"/>
    <s v="A3484314"/>
    <s v="B8029-9N"/>
    <s v="chin"/>
    <x v="0"/>
    <x v="1"/>
    <n v="3"/>
    <x v="0"/>
    <x v="0"/>
    <m/>
    <x v="5"/>
    <x v="24"/>
    <x v="1"/>
  </r>
  <r>
    <s v="25/6/2016"/>
    <s v="A3484465"/>
    <s v="B8025-9U"/>
    <s v="chin"/>
    <x v="0"/>
    <x v="1"/>
    <n v="3"/>
    <x v="0"/>
    <x v="0"/>
    <m/>
    <x v="5"/>
    <x v="24"/>
    <x v="1"/>
  </r>
  <r>
    <s v="25/6/2016"/>
    <s v="A3484179"/>
    <s v="B8099-9H"/>
    <s v="chin"/>
    <x v="0"/>
    <x v="1"/>
    <n v="3"/>
    <x v="0"/>
    <x v="0"/>
    <m/>
    <x v="5"/>
    <x v="24"/>
    <x v="1"/>
  </r>
  <r>
    <s v="25/6/2016"/>
    <s v="A3484103"/>
    <s v="B9604-5A"/>
    <s v="chin"/>
    <x v="0"/>
    <x v="1"/>
    <n v="1"/>
    <x v="0"/>
    <x v="0"/>
    <m/>
    <x v="5"/>
    <x v="24"/>
    <x v="1"/>
  </r>
  <r>
    <s v="25/6/2016"/>
    <s v="A3485001"/>
    <s v="B8960-16G"/>
    <s v="chin"/>
    <x v="0"/>
    <x v="1"/>
    <n v="5"/>
    <x v="0"/>
    <x v="0"/>
    <m/>
    <x v="5"/>
    <x v="24"/>
    <x v="1"/>
  </r>
  <r>
    <s v="25/6/2016"/>
    <s v="A3483984"/>
    <s v="B8960-16G"/>
    <s v="chin"/>
    <x v="0"/>
    <x v="2"/>
    <n v="4"/>
    <x v="0"/>
    <x v="0"/>
    <m/>
    <x v="5"/>
    <x v="24"/>
    <x v="1"/>
  </r>
  <r>
    <s v="25/6/2016"/>
    <s v="A3483984"/>
    <s v="B8960-16G"/>
    <s v="chin"/>
    <x v="0"/>
    <x v="1"/>
    <n v="2"/>
    <x v="0"/>
    <x v="0"/>
    <m/>
    <x v="5"/>
    <x v="24"/>
    <x v="1"/>
  </r>
  <r>
    <s v="25/6/2016"/>
    <s v="A3484572"/>
    <s v="B9604-5A"/>
    <s v="chin"/>
    <x v="0"/>
    <x v="1"/>
    <n v="1"/>
    <x v="0"/>
    <x v="0"/>
    <m/>
    <x v="5"/>
    <x v="24"/>
    <x v="1"/>
  </r>
  <r>
    <s v="25/6/2016"/>
    <s v="A3484575"/>
    <s v="B9604-5A"/>
    <s v="chin"/>
    <x v="0"/>
    <x v="1"/>
    <n v="1"/>
    <x v="0"/>
    <x v="0"/>
    <m/>
    <x v="5"/>
    <x v="24"/>
    <x v="1"/>
  </r>
  <r>
    <s v="25/6/2016"/>
    <s v="A3484114"/>
    <s v="B9604-5A"/>
    <s v="chin"/>
    <x v="0"/>
    <x v="0"/>
    <n v="1"/>
    <x v="0"/>
    <x v="0"/>
    <m/>
    <x v="5"/>
    <x v="24"/>
    <x v="1"/>
  </r>
  <r>
    <s v="25/6/2016"/>
    <s v="A3484114"/>
    <s v="B9604-5A"/>
    <s v="chin"/>
    <x v="0"/>
    <x v="1"/>
    <n v="1"/>
    <x v="0"/>
    <x v="0"/>
    <m/>
    <x v="5"/>
    <x v="24"/>
    <x v="1"/>
  </r>
  <r>
    <s v="25/6/2016"/>
    <s v="A3484588"/>
    <s v="B9604-5A"/>
    <s v="chin"/>
    <x v="0"/>
    <x v="1"/>
    <n v="2"/>
    <x v="0"/>
    <x v="0"/>
    <m/>
    <x v="5"/>
    <x v="24"/>
    <x v="1"/>
  </r>
  <r>
    <s v="25/6/2016"/>
    <s v="A3484750"/>
    <s v="B9604-5A"/>
    <s v="chin"/>
    <x v="0"/>
    <x v="2"/>
    <n v="1"/>
    <x v="0"/>
    <x v="0"/>
    <m/>
    <x v="5"/>
    <x v="24"/>
    <x v="1"/>
  </r>
  <r>
    <s v="25/6/2016"/>
    <s v="A3484579"/>
    <s v="B9604-5A"/>
    <s v="chin"/>
    <x v="0"/>
    <x v="1"/>
    <n v="4"/>
    <x v="0"/>
    <x v="0"/>
    <m/>
    <x v="5"/>
    <x v="24"/>
    <x v="1"/>
  </r>
  <r>
    <s v="25/6/2016"/>
    <s v="A3483936"/>
    <s v="B9604-5A"/>
    <s v="chin"/>
    <x v="0"/>
    <x v="1"/>
    <n v="1"/>
    <x v="0"/>
    <x v="0"/>
    <m/>
    <x v="5"/>
    <x v="24"/>
    <x v="1"/>
  </r>
  <r>
    <s v="25/6/2016"/>
    <s v="A3483935"/>
    <s v="B9604-5A"/>
    <s v="chin"/>
    <x v="0"/>
    <x v="1"/>
    <n v="1"/>
    <x v="0"/>
    <x v="0"/>
    <m/>
    <x v="5"/>
    <x v="24"/>
    <x v="1"/>
  </r>
  <r>
    <s v="25/6/2016"/>
    <s v="A3484361"/>
    <s v="B8025-9U"/>
    <s v="chin"/>
    <x v="0"/>
    <x v="1"/>
    <n v="1"/>
    <x v="0"/>
    <x v="0"/>
    <m/>
    <x v="5"/>
    <x v="24"/>
    <x v="1"/>
  </r>
  <r>
    <s v="25/6/2016"/>
    <s v="A3484104"/>
    <s v="B9604-5A"/>
    <s v="chin"/>
    <x v="0"/>
    <x v="1"/>
    <n v="1"/>
    <x v="0"/>
    <x v="0"/>
    <m/>
    <x v="5"/>
    <x v="24"/>
    <x v="1"/>
  </r>
  <r>
    <s v="25/6/2016"/>
    <s v="A3484429"/>
    <s v="B9608-5N"/>
    <s v="chin"/>
    <x v="0"/>
    <x v="0"/>
    <n v="1"/>
    <x v="0"/>
    <x v="0"/>
    <m/>
    <x v="5"/>
    <x v="24"/>
    <x v="1"/>
  </r>
  <r>
    <s v="25/6/2016"/>
    <s v="A3484429"/>
    <s v="B9608-5N"/>
    <s v="chin"/>
    <x v="0"/>
    <x v="1"/>
    <n v="1"/>
    <x v="0"/>
    <x v="0"/>
    <m/>
    <x v="5"/>
    <x v="24"/>
    <x v="1"/>
  </r>
  <r>
    <s v="25/6/2016"/>
    <s v="A3484428"/>
    <s v="B9608-5N"/>
    <s v="chin"/>
    <x v="0"/>
    <x v="1"/>
    <n v="1"/>
    <x v="0"/>
    <x v="0"/>
    <m/>
    <x v="5"/>
    <x v="24"/>
    <x v="1"/>
  </r>
  <r>
    <s v="25/6/2016"/>
    <s v="A3484373"/>
    <s v="B9607-5N"/>
    <s v="chin"/>
    <x v="0"/>
    <x v="0"/>
    <n v="1"/>
    <x v="0"/>
    <x v="0"/>
    <m/>
    <x v="5"/>
    <x v="24"/>
    <x v="1"/>
  </r>
  <r>
    <s v="25/6/2016"/>
    <s v="A3484373"/>
    <s v="B9607-5N"/>
    <s v="chin"/>
    <x v="0"/>
    <x v="1"/>
    <n v="2"/>
    <x v="0"/>
    <x v="0"/>
    <m/>
    <x v="5"/>
    <x v="24"/>
    <x v="1"/>
  </r>
  <r>
    <s v="25/6/2016"/>
    <s v="A3483449"/>
    <s v="B8967-16I"/>
    <s v="chin"/>
    <x v="0"/>
    <x v="1"/>
    <n v="2"/>
    <x v="0"/>
    <x v="0"/>
    <m/>
    <x v="5"/>
    <x v="24"/>
    <x v="1"/>
  </r>
  <r>
    <s v="25/6/2016"/>
    <s v="A3482224"/>
    <s v="B8960-16G"/>
    <s v="chin"/>
    <x v="0"/>
    <x v="1"/>
    <n v="1"/>
    <x v="0"/>
    <x v="0"/>
    <m/>
    <x v="5"/>
    <x v="24"/>
    <x v="1"/>
  </r>
  <r>
    <s v="25/6/2016"/>
    <s v="A3484267"/>
    <s v="B8960-16G"/>
    <s v="chin"/>
    <x v="0"/>
    <x v="1"/>
    <n v="6"/>
    <x v="0"/>
    <x v="0"/>
    <m/>
    <x v="5"/>
    <x v="24"/>
    <x v="1"/>
  </r>
  <r>
    <s v="25/6/2016"/>
    <s v="A3485002"/>
    <s v="B8960-16G"/>
    <s v="PEE"/>
    <x v="0"/>
    <x v="1"/>
    <n v="5"/>
    <x v="0"/>
    <x v="0"/>
    <m/>
    <x v="5"/>
    <x v="24"/>
    <x v="1"/>
  </r>
  <r>
    <s v="25/6/2016"/>
    <s v="A3481103"/>
    <s v="B8960-16G"/>
    <s v="PEE"/>
    <x v="0"/>
    <x v="2"/>
    <n v="3"/>
    <x v="0"/>
    <x v="0"/>
    <m/>
    <x v="5"/>
    <x v="24"/>
    <x v="1"/>
  </r>
  <r>
    <s v="25/6/2016"/>
    <s v="A3481103"/>
    <s v="B8960-16G"/>
    <s v="PEE"/>
    <x v="0"/>
    <x v="1"/>
    <n v="3"/>
    <x v="0"/>
    <x v="0"/>
    <m/>
    <x v="5"/>
    <x v="24"/>
    <x v="1"/>
  </r>
  <r>
    <s v="25/6/2016"/>
    <s v="A3484027"/>
    <s v="B8960-16G"/>
    <s v="PEE"/>
    <x v="0"/>
    <x v="1"/>
    <n v="2"/>
    <x v="0"/>
    <x v="0"/>
    <m/>
    <x v="5"/>
    <x v="24"/>
    <x v="1"/>
  </r>
  <r>
    <s v="25/6/2016"/>
    <s v="A3482750"/>
    <s v="B8962-16I"/>
    <s v="PEE"/>
    <x v="0"/>
    <x v="2"/>
    <n v="1"/>
    <x v="0"/>
    <x v="0"/>
    <m/>
    <x v="5"/>
    <x v="24"/>
    <x v="1"/>
  </r>
  <r>
    <s v="25/6/2016"/>
    <s v="A3482750"/>
    <s v="B8962-16I"/>
    <s v="PEE"/>
    <x v="0"/>
    <x v="1"/>
    <n v="8"/>
    <x v="0"/>
    <x v="0"/>
    <m/>
    <x v="5"/>
    <x v="24"/>
    <x v="1"/>
  </r>
  <r>
    <s v="25/6/2016"/>
    <s v="A3484751"/>
    <s v="B9604-5A"/>
    <s v="PEE"/>
    <x v="0"/>
    <x v="2"/>
    <n v="1"/>
    <x v="0"/>
    <x v="0"/>
    <m/>
    <x v="5"/>
    <x v="24"/>
    <x v="1"/>
  </r>
  <r>
    <s v="25/6/2016"/>
    <s v="A3484751"/>
    <s v="B9604-5A"/>
    <s v="PEE"/>
    <x v="0"/>
    <x v="1"/>
    <n v="2"/>
    <x v="0"/>
    <x v="0"/>
    <m/>
    <x v="5"/>
    <x v="24"/>
    <x v="1"/>
  </r>
  <r>
    <s v="25/6/2016"/>
    <s v="A3484306"/>
    <s v="B8029-9N"/>
    <s v="PEE"/>
    <x v="0"/>
    <x v="1"/>
    <n v="1"/>
    <x v="0"/>
    <x v="0"/>
    <m/>
    <x v="5"/>
    <x v="24"/>
    <x v="1"/>
  </r>
  <r>
    <s v="25/6/2016"/>
    <s v="A3484995"/>
    <s v="B8091-9L"/>
    <s v="PEE"/>
    <x v="0"/>
    <x v="1"/>
    <n v="3"/>
    <x v="0"/>
    <x v="0"/>
    <m/>
    <x v="5"/>
    <x v="24"/>
    <x v="1"/>
  </r>
  <r>
    <s v="25/6/2016"/>
    <s v="A3484585"/>
    <s v="B9604-5A"/>
    <s v="PEE"/>
    <x v="0"/>
    <x v="1"/>
    <n v="1"/>
    <x v="0"/>
    <x v="0"/>
    <m/>
    <x v="5"/>
    <x v="24"/>
    <x v="1"/>
  </r>
  <r>
    <s v="25/6/2016"/>
    <s v="A3477534"/>
    <s v="B9604-5A"/>
    <s v="PEE"/>
    <x v="0"/>
    <x v="1"/>
    <n v="1"/>
    <x v="0"/>
    <x v="0"/>
    <m/>
    <x v="5"/>
    <x v="24"/>
    <x v="1"/>
  </r>
  <r>
    <s v="25/6/2016"/>
    <s v="A3484997"/>
    <s v="B8091-9L"/>
    <s v="PEE"/>
    <x v="0"/>
    <x v="1"/>
    <n v="1"/>
    <x v="0"/>
    <x v="0"/>
    <m/>
    <x v="5"/>
    <x v="24"/>
    <x v="1"/>
  </r>
  <r>
    <s v="25/6/2016"/>
    <s v="A3484312"/>
    <s v="B8029-9N"/>
    <s v="PEE"/>
    <x v="0"/>
    <x v="1"/>
    <n v="1"/>
    <x v="0"/>
    <x v="0"/>
    <m/>
    <x v="5"/>
    <x v="24"/>
    <x v="1"/>
  </r>
  <r>
    <s v="25/6/2016"/>
    <s v="A3484752"/>
    <s v="B9604-5A"/>
    <s v="PEE"/>
    <x v="0"/>
    <x v="1"/>
    <n v="1"/>
    <x v="0"/>
    <x v="0"/>
    <m/>
    <x v="5"/>
    <x v="24"/>
    <x v="1"/>
  </r>
  <r>
    <s v="25/6/2016"/>
    <s v="A3484763"/>
    <s v="B9604-5A"/>
    <s v="PEE"/>
    <x v="0"/>
    <x v="1"/>
    <n v="1"/>
    <x v="0"/>
    <x v="0"/>
    <m/>
    <x v="5"/>
    <x v="24"/>
    <x v="1"/>
  </r>
  <r>
    <s v="25/6/2016"/>
    <s v="A3485004"/>
    <s v="B8960-16G"/>
    <s v="PEE"/>
    <x v="0"/>
    <x v="1"/>
    <n v="1"/>
    <x v="0"/>
    <x v="0"/>
    <m/>
    <x v="5"/>
    <x v="24"/>
    <x v="1"/>
  </r>
  <r>
    <s v="25/6/2016"/>
    <s v="P3037276"/>
    <s v="AE24B-9P"/>
    <s v="PEE"/>
    <x v="0"/>
    <x v="1"/>
    <n v="1"/>
    <x v="0"/>
    <x v="0"/>
    <m/>
    <x v="5"/>
    <x v="24"/>
    <x v="1"/>
  </r>
  <r>
    <s v="25/6/2016"/>
    <s v="A3485135"/>
    <s v="B8960-16G"/>
    <s v="PEE"/>
    <x v="0"/>
    <x v="1"/>
    <n v="2"/>
    <x v="0"/>
    <x v="0"/>
    <m/>
    <x v="5"/>
    <x v="24"/>
    <x v="1"/>
  </r>
  <r>
    <s v="26/6/2016"/>
    <s v="A3482749"/>
    <s v="B8962-16I"/>
    <s v="chin"/>
    <x v="0"/>
    <x v="1"/>
    <n v="3"/>
    <x v="0"/>
    <x v="0"/>
    <m/>
    <x v="5"/>
    <x v="24"/>
    <x v="1"/>
  </r>
  <r>
    <s v="26/6/2016"/>
    <s v="A3481347"/>
    <s v="B8960-16G"/>
    <s v="chin"/>
    <x v="0"/>
    <x v="1"/>
    <n v="3"/>
    <x v="0"/>
    <x v="0"/>
    <m/>
    <x v="5"/>
    <x v="24"/>
    <x v="1"/>
  </r>
  <r>
    <s v="26/6/2016"/>
    <s v="A3485146"/>
    <s v="B8960-16G"/>
    <s v="chin"/>
    <x v="0"/>
    <x v="1"/>
    <n v="2"/>
    <x v="0"/>
    <x v="0"/>
    <m/>
    <x v="5"/>
    <x v="24"/>
    <x v="1"/>
  </r>
  <r>
    <s v="26/6/2016"/>
    <s v="A3484266"/>
    <s v="B8960-16G"/>
    <s v="chin"/>
    <x v="0"/>
    <x v="1"/>
    <n v="2"/>
    <x v="0"/>
    <x v="0"/>
    <m/>
    <x v="5"/>
    <x v="24"/>
    <x v="1"/>
  </r>
  <r>
    <s v="26/6/2016"/>
    <s v="A3484271"/>
    <s v="B8960-16G"/>
    <s v="chin"/>
    <x v="0"/>
    <x v="1"/>
    <n v="1"/>
    <x v="0"/>
    <x v="0"/>
    <m/>
    <x v="5"/>
    <x v="24"/>
    <x v="1"/>
  </r>
  <r>
    <s v="26/6/2016"/>
    <s v="A3484652"/>
    <s v="B4301-5P"/>
    <s v="chin"/>
    <x v="0"/>
    <x v="1"/>
    <n v="1"/>
    <x v="0"/>
    <x v="0"/>
    <m/>
    <x v="5"/>
    <x v="24"/>
    <x v="1"/>
  </r>
  <r>
    <s v="26/6/2016"/>
    <s v="A3484430"/>
    <s v="B9608-5N"/>
    <s v="chin"/>
    <x v="0"/>
    <x v="1"/>
    <n v="1"/>
    <x v="0"/>
    <x v="0"/>
    <m/>
    <x v="5"/>
    <x v="24"/>
    <x v="1"/>
  </r>
  <r>
    <s v="26/6/2016"/>
    <s v="A3484584"/>
    <s v="B9604-5A"/>
    <s v="chin"/>
    <x v="0"/>
    <x v="1"/>
    <n v="1"/>
    <x v="0"/>
    <x v="0"/>
    <m/>
    <x v="5"/>
    <x v="24"/>
    <x v="1"/>
  </r>
  <r>
    <s v="26/6/2016"/>
    <s v="A3484583"/>
    <s v="B9604-5A"/>
    <s v="chin"/>
    <x v="0"/>
    <x v="1"/>
    <n v="1"/>
    <x v="0"/>
    <x v="0"/>
    <m/>
    <x v="5"/>
    <x v="24"/>
    <x v="1"/>
  </r>
  <r>
    <s v="26/6/2016"/>
    <s v="A3484109"/>
    <s v="B9604-5A"/>
    <s v="chin"/>
    <x v="0"/>
    <x v="1"/>
    <n v="3"/>
    <x v="0"/>
    <x v="0"/>
    <m/>
    <x v="5"/>
    <x v="24"/>
    <x v="1"/>
  </r>
  <r>
    <s v="26/6/2016"/>
    <s v="A3484754"/>
    <s v="B9604-5A"/>
    <s v="chin"/>
    <x v="0"/>
    <x v="1"/>
    <n v="2"/>
    <x v="0"/>
    <x v="0"/>
    <m/>
    <x v="5"/>
    <x v="24"/>
    <x v="1"/>
  </r>
  <r>
    <s v="26/6/2016"/>
    <s v="A3484759"/>
    <s v="B9604-5A"/>
    <s v="chin"/>
    <x v="0"/>
    <x v="1"/>
    <n v="3"/>
    <x v="0"/>
    <x v="0"/>
    <m/>
    <x v="5"/>
    <x v="24"/>
    <x v="1"/>
  </r>
  <r>
    <s v="26/6/2016"/>
    <s v="A3484573"/>
    <s v="B9604-5A"/>
    <s v="chin"/>
    <x v="0"/>
    <x v="1"/>
    <n v="1"/>
    <x v="0"/>
    <x v="0"/>
    <m/>
    <x v="5"/>
    <x v="24"/>
    <x v="1"/>
  </r>
  <r>
    <s v="26/6/2016"/>
    <s v="A3477535"/>
    <s v="B9604-5A"/>
    <s v="chin"/>
    <x v="0"/>
    <x v="1"/>
    <n v="2"/>
    <x v="0"/>
    <x v="0"/>
    <m/>
    <x v="5"/>
    <x v="24"/>
    <x v="1"/>
  </r>
  <r>
    <s v="26/6/2016"/>
    <s v="A3477532"/>
    <s v="B9604-5A"/>
    <s v="chin"/>
    <x v="0"/>
    <x v="1"/>
    <n v="1"/>
    <x v="0"/>
    <x v="0"/>
    <m/>
    <x v="5"/>
    <x v="24"/>
    <x v="1"/>
  </r>
  <r>
    <s v="26/6/2016"/>
    <s v="A3484756"/>
    <s v="B9604-5A"/>
    <s v="chin"/>
    <x v="0"/>
    <x v="7"/>
    <n v="1"/>
    <x v="0"/>
    <x v="0"/>
    <m/>
    <x v="5"/>
    <x v="24"/>
    <x v="1"/>
  </r>
  <r>
    <s v="26/6/2016"/>
    <s v="A3483605"/>
    <s v="B8099-9H"/>
    <s v="chin"/>
    <x v="0"/>
    <x v="1"/>
    <n v="2"/>
    <x v="0"/>
    <x v="0"/>
    <m/>
    <x v="5"/>
    <x v="24"/>
    <x v="1"/>
  </r>
  <r>
    <s v="26/6/2016"/>
    <s v="A3484680"/>
    <s v="B4310-5P"/>
    <s v="chin"/>
    <x v="0"/>
    <x v="1"/>
    <n v="3"/>
    <x v="0"/>
    <x v="0"/>
    <m/>
    <x v="5"/>
    <x v="24"/>
    <x v="1"/>
  </r>
  <r>
    <s v="26/6/2016"/>
    <s v="A3483455"/>
    <s v="B8967-16I"/>
    <s v="M.JOTHI"/>
    <x v="0"/>
    <x v="1"/>
    <n v="1"/>
    <x v="0"/>
    <x v="0"/>
    <m/>
    <x v="5"/>
    <x v="24"/>
    <x v="1"/>
  </r>
  <r>
    <s v="26/6/2016"/>
    <s v="A3483447"/>
    <s v="B8967-16I"/>
    <s v="M.JOTHI"/>
    <x v="0"/>
    <x v="1"/>
    <n v="3"/>
    <x v="0"/>
    <x v="0"/>
    <m/>
    <x v="5"/>
    <x v="24"/>
    <x v="1"/>
  </r>
  <r>
    <s v="26/6/2016"/>
    <s v="A3483451"/>
    <s v="B8967-16I"/>
    <s v="M.JOTHI"/>
    <x v="0"/>
    <x v="1"/>
    <n v="4"/>
    <x v="0"/>
    <x v="0"/>
    <m/>
    <x v="5"/>
    <x v="24"/>
    <x v="1"/>
  </r>
  <r>
    <s v="26/6/2016"/>
    <s v="A3483448"/>
    <s v="B8967-16I"/>
    <s v="M.JOTHI"/>
    <x v="0"/>
    <x v="1"/>
    <n v="3"/>
    <x v="0"/>
    <x v="0"/>
    <m/>
    <x v="5"/>
    <x v="24"/>
    <x v="1"/>
  </r>
  <r>
    <s v="26/6/2016"/>
    <s v="A3485601"/>
    <s v="B8967-16I"/>
    <s v="M.JOTHI"/>
    <x v="0"/>
    <x v="1"/>
    <n v="1"/>
    <x v="0"/>
    <x v="0"/>
    <m/>
    <x v="5"/>
    <x v="24"/>
    <x v="1"/>
  </r>
  <r>
    <s v="26/6/2016"/>
    <s v="A3485006"/>
    <s v="B8960-16G"/>
    <s v="M.JOTHI"/>
    <x v="0"/>
    <x v="2"/>
    <n v="2"/>
    <x v="0"/>
    <x v="0"/>
    <m/>
    <x v="5"/>
    <x v="24"/>
    <x v="1"/>
  </r>
  <r>
    <s v="26/6/2016"/>
    <s v="A3485006"/>
    <s v="B8960-16G"/>
    <s v="M.JOTHI"/>
    <x v="0"/>
    <x v="1"/>
    <n v="4"/>
    <x v="0"/>
    <x v="0"/>
    <m/>
    <x v="5"/>
    <x v="24"/>
    <x v="1"/>
  </r>
  <r>
    <s v="26/6/2016"/>
    <s v="A3484268"/>
    <s v="B8960-16G"/>
    <s v="M.JOTHI"/>
    <x v="0"/>
    <x v="1"/>
    <n v="3"/>
    <x v="0"/>
    <x v="0"/>
    <m/>
    <x v="5"/>
    <x v="24"/>
    <x v="1"/>
  </r>
  <r>
    <s v="26/6/2016"/>
    <s v="A3477544"/>
    <s v="B9604-5A"/>
    <s v="M.JOTHI"/>
    <x v="0"/>
    <x v="1"/>
    <n v="2"/>
    <x v="0"/>
    <x v="0"/>
    <m/>
    <x v="5"/>
    <x v="24"/>
    <x v="1"/>
  </r>
  <r>
    <s v="26/6/2016"/>
    <s v="A3484764"/>
    <s v="B9604-5A"/>
    <s v="M.JOTHI"/>
    <x v="0"/>
    <x v="1"/>
    <n v="1"/>
    <x v="0"/>
    <x v="0"/>
    <m/>
    <x v="5"/>
    <x v="24"/>
    <x v="1"/>
  </r>
  <r>
    <s v="26/6/2016"/>
    <s v="A3484467"/>
    <s v="B8025-9U"/>
    <s v="M.JOTHI"/>
    <x v="0"/>
    <x v="1"/>
    <n v="4"/>
    <x v="0"/>
    <x v="0"/>
    <m/>
    <x v="5"/>
    <x v="24"/>
    <x v="1"/>
  </r>
  <r>
    <s v="26/6/2016"/>
    <s v="A3484463"/>
    <s v="B8025-9U"/>
    <s v="M.JOTHI"/>
    <x v="0"/>
    <x v="1"/>
    <n v="1"/>
    <x v="0"/>
    <x v="0"/>
    <m/>
    <x v="5"/>
    <x v="24"/>
    <x v="1"/>
  </r>
  <r>
    <s v="26/6/2016"/>
    <s v="A3484366"/>
    <s v="B8025-9U"/>
    <s v="M.JOTHI"/>
    <x v="0"/>
    <x v="1"/>
    <n v="3"/>
    <x v="0"/>
    <x v="0"/>
    <m/>
    <x v="5"/>
    <x v="24"/>
    <x v="1"/>
  </r>
  <r>
    <s v="26/6/2016"/>
    <s v="A3485019"/>
    <s v="B4402-9L"/>
    <s v="M.JOTHI"/>
    <x v="0"/>
    <x v="17"/>
    <n v="2"/>
    <x v="0"/>
    <x v="0"/>
    <m/>
    <x v="5"/>
    <x v="24"/>
    <x v="1"/>
  </r>
  <r>
    <s v="26/6/2016"/>
    <s v="A3484934"/>
    <s v="B8029-9N"/>
    <s v="M.JOTHI"/>
    <x v="0"/>
    <x v="0"/>
    <n v="1"/>
    <x v="0"/>
    <x v="0"/>
    <m/>
    <x v="5"/>
    <x v="24"/>
    <x v="1"/>
  </r>
  <r>
    <s v="26/6/2016"/>
    <s v="A3484934"/>
    <s v="B8029-9N"/>
    <s v="M.JOTHI"/>
    <x v="0"/>
    <x v="1"/>
    <n v="1"/>
    <x v="0"/>
    <x v="0"/>
    <m/>
    <x v="5"/>
    <x v="24"/>
    <x v="1"/>
  </r>
  <r>
    <s v="26/6/2016"/>
    <s v="A3484761"/>
    <s v="B9604-5A"/>
    <s v="M.JOTHI"/>
    <x v="0"/>
    <x v="1"/>
    <n v="2"/>
    <x v="0"/>
    <x v="0"/>
    <m/>
    <x v="5"/>
    <x v="24"/>
    <x v="1"/>
  </r>
  <r>
    <s v="26/6/2016"/>
    <s v="A3484580"/>
    <s v="B9604-5A"/>
    <s v="M.JOTHI"/>
    <x v="0"/>
    <x v="1"/>
    <n v="2"/>
    <x v="0"/>
    <x v="0"/>
    <m/>
    <x v="5"/>
    <x v="24"/>
    <x v="1"/>
  </r>
  <r>
    <s v="26/6/2016"/>
    <s v="A3477540"/>
    <s v="B9604-5A"/>
    <s v="M.JOTHI"/>
    <x v="0"/>
    <x v="1"/>
    <n v="3"/>
    <x v="0"/>
    <x v="0"/>
    <m/>
    <x v="5"/>
    <x v="24"/>
    <x v="1"/>
  </r>
  <r>
    <s v="26/6/2016"/>
    <s v="A3478094"/>
    <s v="B8099-9H"/>
    <s v="M.JOTHI"/>
    <x v="0"/>
    <x v="1"/>
    <n v="2"/>
    <x v="0"/>
    <x v="0"/>
    <m/>
    <x v="5"/>
    <x v="24"/>
    <x v="1"/>
  </r>
  <r>
    <s v="26/6/2016"/>
    <s v="A3485015"/>
    <s v="B4402-9L"/>
    <s v="M.JOTHI"/>
    <x v="0"/>
    <x v="1"/>
    <n v="1"/>
    <x v="0"/>
    <x v="0"/>
    <m/>
    <x v="5"/>
    <x v="24"/>
    <x v="1"/>
  </r>
  <r>
    <s v="26/6/2016"/>
    <s v="A3484102"/>
    <s v="B9604-5A"/>
    <s v="M.JOTHI"/>
    <x v="0"/>
    <x v="1"/>
    <n v="3"/>
    <x v="0"/>
    <x v="0"/>
    <m/>
    <x v="5"/>
    <x v="24"/>
    <x v="1"/>
  </r>
  <r>
    <s v="26/6/2016"/>
    <s v="A3484363"/>
    <s v="B8025-9U"/>
    <s v="M.JOTHI"/>
    <x v="0"/>
    <x v="1"/>
    <n v="1"/>
    <x v="0"/>
    <x v="0"/>
    <m/>
    <x v="5"/>
    <x v="24"/>
    <x v="1"/>
  </r>
  <r>
    <s v="26/6/2016"/>
    <s v="A3484765"/>
    <s v="B9604-5A"/>
    <s v="M.JOTHI"/>
    <x v="0"/>
    <x v="1"/>
    <n v="1"/>
    <x v="0"/>
    <x v="0"/>
    <m/>
    <x v="5"/>
    <x v="24"/>
    <x v="1"/>
  </r>
  <r>
    <s v="26/6/2016"/>
    <s v="A3482753"/>
    <s v="B8962-16I"/>
    <s v="M.JOTHI"/>
    <x v="0"/>
    <x v="1"/>
    <n v="1"/>
    <x v="0"/>
    <x v="0"/>
    <m/>
    <x v="5"/>
    <x v="24"/>
    <x v="1"/>
  </r>
  <r>
    <s v="26/6/2016"/>
    <s v="A3482758"/>
    <s v="B8962-16I"/>
    <s v="M.JOTHI"/>
    <x v="0"/>
    <x v="2"/>
    <n v="1"/>
    <x v="0"/>
    <x v="0"/>
    <m/>
    <x v="5"/>
    <x v="24"/>
    <x v="1"/>
  </r>
  <r>
    <s v="26/6/2016"/>
    <s v="A3482758"/>
    <s v="B8962-16I"/>
    <s v="M.JOTHI"/>
    <x v="0"/>
    <x v="1"/>
    <n v="10"/>
    <x v="0"/>
    <x v="0"/>
    <m/>
    <x v="5"/>
    <x v="24"/>
    <x v="1"/>
  </r>
  <r>
    <s v="26/6/2016"/>
    <s v="A3482747"/>
    <s v="B8962-16I"/>
    <s v="M.JOTHI"/>
    <x v="0"/>
    <x v="1"/>
    <n v="1"/>
    <x v="0"/>
    <x v="0"/>
    <m/>
    <x v="5"/>
    <x v="24"/>
    <x v="1"/>
  </r>
  <r>
    <s v="26/6/2016"/>
    <s v="A3485008"/>
    <s v="B8960-16G"/>
    <s v="M.JOTHI"/>
    <x v="0"/>
    <x v="1"/>
    <n v="2"/>
    <x v="0"/>
    <x v="0"/>
    <m/>
    <x v="5"/>
    <x v="24"/>
    <x v="1"/>
  </r>
  <r>
    <s v="26/6/2016"/>
    <s v="A3484274"/>
    <s v="B8960-16G"/>
    <s v="M.JOTHI"/>
    <x v="0"/>
    <x v="1"/>
    <n v="1"/>
    <x v="0"/>
    <x v="0"/>
    <m/>
    <x v="5"/>
    <x v="24"/>
    <x v="1"/>
  </r>
  <r>
    <s v="26/6/2016"/>
    <s v="A3484270"/>
    <s v="B8960-16G"/>
    <s v="M.JOTHI"/>
    <x v="0"/>
    <x v="1"/>
    <n v="1"/>
    <x v="0"/>
    <x v="0"/>
    <m/>
    <x v="5"/>
    <x v="24"/>
    <x v="1"/>
  </r>
  <r>
    <s v="26/6/2016"/>
    <s v="A3481672"/>
    <s v="B8960-16G"/>
    <s v="M.JOTHI"/>
    <x v="0"/>
    <x v="1"/>
    <n v="1"/>
    <x v="0"/>
    <x v="0"/>
    <m/>
    <x v="5"/>
    <x v="24"/>
    <x v="1"/>
  </r>
  <r>
    <s v="26/6/2016"/>
    <s v="A3484469"/>
    <s v="B8025-9U"/>
    <s v="PEE"/>
    <x v="0"/>
    <x v="1"/>
    <n v="1"/>
    <x v="0"/>
    <x v="0"/>
    <m/>
    <x v="5"/>
    <x v="24"/>
    <x v="1"/>
  </r>
  <r>
    <s v="26/6/2016"/>
    <s v="A3484367"/>
    <s v="B8025-9U"/>
    <s v="PEE"/>
    <x v="0"/>
    <x v="1"/>
    <n v="1"/>
    <x v="0"/>
    <x v="0"/>
    <m/>
    <x v="5"/>
    <x v="24"/>
    <x v="1"/>
  </r>
  <r>
    <s v="26/6/2016"/>
    <s v="A3484367"/>
    <s v="B8025-9U"/>
    <s v="PEE"/>
    <x v="0"/>
    <x v="3"/>
    <n v="1"/>
    <x v="0"/>
    <x v="0"/>
    <m/>
    <x v="5"/>
    <x v="24"/>
    <x v="1"/>
  </r>
  <r>
    <s v="26/6/2016"/>
    <s v="A3484177"/>
    <s v="B8099-9H"/>
    <s v="PEE"/>
    <x v="0"/>
    <x v="1"/>
    <n v="2"/>
    <x v="0"/>
    <x v="0"/>
    <m/>
    <x v="5"/>
    <x v="24"/>
    <x v="1"/>
  </r>
  <r>
    <s v="26/6/2016"/>
    <s v="A3483498"/>
    <s v="B8099-9H"/>
    <s v="PEE"/>
    <x v="0"/>
    <x v="1"/>
    <n v="1"/>
    <x v="0"/>
    <x v="0"/>
    <m/>
    <x v="5"/>
    <x v="24"/>
    <x v="1"/>
  </r>
  <r>
    <s v="26/6/2016"/>
    <s v="A3484797"/>
    <s v="B4400-9K"/>
    <s v="PEE"/>
    <x v="0"/>
    <x v="1"/>
    <n v="3"/>
    <x v="0"/>
    <x v="0"/>
    <m/>
    <x v="5"/>
    <x v="24"/>
    <x v="1"/>
  </r>
  <r>
    <s v="26/6/2016"/>
    <s v="A3484183"/>
    <s v="B8099-9H"/>
    <s v="PEE"/>
    <x v="0"/>
    <x v="1"/>
    <n v="1"/>
    <x v="0"/>
    <x v="0"/>
    <m/>
    <x v="5"/>
    <x v="24"/>
    <x v="1"/>
  </r>
  <r>
    <s v="26/6/2016"/>
    <s v="A3484181"/>
    <s v="B8099-9H"/>
    <s v="PEE"/>
    <x v="0"/>
    <x v="1"/>
    <n v="2"/>
    <x v="0"/>
    <x v="0"/>
    <m/>
    <x v="5"/>
    <x v="24"/>
    <x v="1"/>
  </r>
  <r>
    <s v="26/6/2016"/>
    <s v="A3484187"/>
    <s v="B8099-9H"/>
    <s v="PEE"/>
    <x v="0"/>
    <x v="1"/>
    <n v="2"/>
    <x v="0"/>
    <x v="0"/>
    <m/>
    <x v="5"/>
    <x v="24"/>
    <x v="1"/>
  </r>
  <r>
    <s v="26/6/2016"/>
    <s v="A3484190"/>
    <s v="B8099-9H"/>
    <s v="PEE"/>
    <x v="0"/>
    <x v="1"/>
    <n v="5"/>
    <x v="0"/>
    <x v="0"/>
    <m/>
    <x v="5"/>
    <x v="24"/>
    <x v="1"/>
  </r>
  <r>
    <s v="26/6/2016"/>
    <s v="A3484796"/>
    <s v="B4400-9K"/>
    <s v="PEE"/>
    <x v="0"/>
    <x v="1"/>
    <n v="2"/>
    <x v="0"/>
    <x v="0"/>
    <m/>
    <x v="5"/>
    <x v="24"/>
    <x v="1"/>
  </r>
  <r>
    <s v="26/6/2016"/>
    <s v="A3484795"/>
    <s v="B4400-9K"/>
    <s v="PEE"/>
    <x v="0"/>
    <x v="0"/>
    <n v="1"/>
    <x v="0"/>
    <x v="0"/>
    <m/>
    <x v="5"/>
    <x v="24"/>
    <x v="1"/>
  </r>
  <r>
    <s v="26/6/2016"/>
    <s v="A3484468"/>
    <s v="B8025-9U"/>
    <s v="PEE"/>
    <x v="0"/>
    <x v="1"/>
    <n v="5"/>
    <x v="0"/>
    <x v="0"/>
    <m/>
    <x v="5"/>
    <x v="24"/>
    <x v="1"/>
  </r>
  <r>
    <s v="26/6/2016"/>
    <s v="A3483454"/>
    <s v="B8967-16I"/>
    <s v="PEE"/>
    <x v="0"/>
    <x v="2"/>
    <n v="1"/>
    <x v="0"/>
    <x v="0"/>
    <m/>
    <x v="5"/>
    <x v="24"/>
    <x v="1"/>
  </r>
  <r>
    <s v="26/6/2016"/>
    <s v="A3483454"/>
    <s v="B8967-16I"/>
    <s v="PEE"/>
    <x v="0"/>
    <x v="1"/>
    <n v="1"/>
    <x v="0"/>
    <x v="0"/>
    <m/>
    <x v="5"/>
    <x v="24"/>
    <x v="1"/>
  </r>
  <r>
    <s v="26/6/2016"/>
    <s v="A3484272"/>
    <s v="B8960-16G"/>
    <s v="PEE"/>
    <x v="0"/>
    <x v="1"/>
    <n v="1"/>
    <x v="0"/>
    <x v="0"/>
    <m/>
    <x v="5"/>
    <x v="24"/>
    <x v="1"/>
  </r>
  <r>
    <s v="26/6/2016"/>
    <s v="A3483064"/>
    <s v="B8960-16G"/>
    <s v="PEE"/>
    <x v="0"/>
    <x v="1"/>
    <n v="6"/>
    <x v="0"/>
    <x v="0"/>
    <m/>
    <x v="5"/>
    <x v="24"/>
    <x v="1"/>
  </r>
  <r>
    <s v="27/6/2016"/>
    <s v="A3483524"/>
    <s v="B8088-9S"/>
    <s v="PEE"/>
    <x v="0"/>
    <x v="2"/>
    <n v="1"/>
    <x v="0"/>
    <x v="0"/>
    <m/>
    <x v="5"/>
    <x v="25"/>
    <x v="1"/>
  </r>
  <r>
    <s v="27/6/2016"/>
    <s v="A3483524"/>
    <s v="B8088-9S"/>
    <s v="PEE"/>
    <x v="0"/>
    <x v="1"/>
    <n v="1"/>
    <x v="0"/>
    <x v="0"/>
    <m/>
    <x v="5"/>
    <x v="25"/>
    <x v="1"/>
  </r>
  <r>
    <s v="27/6/2016"/>
    <s v="A3484192"/>
    <s v="B8099-9H"/>
    <s v="PEE"/>
    <x v="0"/>
    <x v="1"/>
    <n v="4"/>
    <x v="0"/>
    <x v="0"/>
    <m/>
    <x v="5"/>
    <x v="25"/>
    <x v="1"/>
  </r>
  <r>
    <s v="27/6/2016"/>
    <s v="A3484192"/>
    <s v="B4402-9L"/>
    <s v="PEE"/>
    <x v="0"/>
    <x v="1"/>
    <n v="1"/>
    <x v="0"/>
    <x v="0"/>
    <m/>
    <x v="5"/>
    <x v="25"/>
    <x v="1"/>
  </r>
  <r>
    <s v="27/6/2016"/>
    <s v="A3484431"/>
    <s v="B9608-5N"/>
    <s v="PEE"/>
    <x v="0"/>
    <x v="1"/>
    <n v="2"/>
    <x v="0"/>
    <x v="0"/>
    <m/>
    <x v="5"/>
    <x v="25"/>
    <x v="1"/>
  </r>
  <r>
    <s v="27/6/2016"/>
    <s v="A3484375"/>
    <s v="B9607-5N"/>
    <s v="PEE"/>
    <x v="0"/>
    <x v="1"/>
    <n v="3"/>
    <x v="0"/>
    <x v="0"/>
    <m/>
    <x v="5"/>
    <x v="25"/>
    <x v="1"/>
  </r>
  <r>
    <s v="27/6/2016"/>
    <s v="A3484374"/>
    <s v="B9607-5N"/>
    <s v="PEE"/>
    <x v="0"/>
    <x v="1"/>
    <n v="1"/>
    <x v="0"/>
    <x v="0"/>
    <m/>
    <x v="5"/>
    <x v="25"/>
    <x v="1"/>
  </r>
  <r>
    <s v="27/6/2016"/>
    <s v="A3484378"/>
    <s v="B9607-5N"/>
    <s v="PEE"/>
    <x v="0"/>
    <x v="1"/>
    <n v="1"/>
    <x v="0"/>
    <x v="0"/>
    <m/>
    <x v="5"/>
    <x v="25"/>
    <x v="1"/>
  </r>
  <r>
    <s v="27/6/2016"/>
    <s v="A3484376"/>
    <s v="B9607-5N"/>
    <s v="PEE"/>
    <x v="0"/>
    <x v="1"/>
    <n v="1"/>
    <x v="0"/>
    <x v="0"/>
    <m/>
    <x v="5"/>
    <x v="25"/>
    <x v="1"/>
  </r>
  <r>
    <s v="27/6/2016"/>
    <s v="A3485016"/>
    <s v="B4402-9L"/>
    <s v="PEE"/>
    <x v="0"/>
    <x v="0"/>
    <n v="1"/>
    <x v="0"/>
    <x v="0"/>
    <m/>
    <x v="5"/>
    <x v="25"/>
    <x v="1"/>
  </r>
  <r>
    <s v="27/6/2016"/>
    <s v="A3485016"/>
    <s v="B4402-9L"/>
    <s v="PEE"/>
    <x v="0"/>
    <x v="1"/>
    <n v="3"/>
    <x v="0"/>
    <x v="0"/>
    <m/>
    <x v="5"/>
    <x v="25"/>
    <x v="1"/>
  </r>
  <r>
    <s v="27/6/2016"/>
    <s v="A3485099"/>
    <s v="B4402-9L"/>
    <s v="PEE"/>
    <x v="0"/>
    <x v="1"/>
    <n v="2"/>
    <x v="0"/>
    <x v="0"/>
    <m/>
    <x v="5"/>
    <x v="25"/>
    <x v="1"/>
  </r>
  <r>
    <s v="27/6/2016"/>
    <s v="A3477531"/>
    <s v="B9604-5A"/>
    <s v="PEE"/>
    <x v="0"/>
    <x v="1"/>
    <n v="1"/>
    <x v="0"/>
    <x v="0"/>
    <m/>
    <x v="5"/>
    <x v="25"/>
    <x v="1"/>
  </r>
  <r>
    <s v="27/6/2016"/>
    <s v="A3483453"/>
    <s v="B8967-16I"/>
    <s v="PEE"/>
    <x v="0"/>
    <x v="1"/>
    <n v="1"/>
    <x v="0"/>
    <x v="0"/>
    <m/>
    <x v="5"/>
    <x v="25"/>
    <x v="1"/>
  </r>
  <r>
    <s v="27/6/2016"/>
    <s v="A3482754"/>
    <s v="B8962-16I"/>
    <s v="PEE"/>
    <x v="0"/>
    <x v="1"/>
    <n v="4"/>
    <x v="0"/>
    <x v="0"/>
    <m/>
    <x v="5"/>
    <x v="25"/>
    <x v="1"/>
  </r>
  <r>
    <s v="27/6/2016"/>
    <s v="A3485005"/>
    <s v="B8960-16G"/>
    <s v="PEE"/>
    <x v="0"/>
    <x v="2"/>
    <n v="1"/>
    <x v="0"/>
    <x v="0"/>
    <m/>
    <x v="5"/>
    <x v="25"/>
    <x v="1"/>
  </r>
  <r>
    <s v="27/6/2016"/>
    <s v="A3485005"/>
    <s v="B8960-16G"/>
    <s v="PEE"/>
    <x v="0"/>
    <x v="1"/>
    <n v="5"/>
    <x v="0"/>
    <x v="0"/>
    <m/>
    <x v="5"/>
    <x v="25"/>
    <x v="1"/>
  </r>
  <r>
    <s v="27/6/2016"/>
    <s v="A3484297"/>
    <s v="B8029-9N"/>
    <s v="PEE"/>
    <x v="0"/>
    <x v="1"/>
    <n v="1"/>
    <x v="0"/>
    <x v="0"/>
    <m/>
    <x v="5"/>
    <x v="25"/>
    <x v="1"/>
  </r>
  <r>
    <s v="27/6/2016"/>
    <s v="A3477537"/>
    <s v="B9604-5A"/>
    <s v="PEE"/>
    <x v="0"/>
    <x v="1"/>
    <n v="1"/>
    <x v="0"/>
    <x v="0"/>
    <m/>
    <x v="5"/>
    <x v="25"/>
    <x v="1"/>
  </r>
  <r>
    <s v="27/6/2016"/>
    <s v="A3483614"/>
    <s v="B8099-9H"/>
    <s v="PEE"/>
    <x v="0"/>
    <x v="2"/>
    <n v="1"/>
    <x v="0"/>
    <x v="0"/>
    <m/>
    <x v="5"/>
    <x v="25"/>
    <x v="1"/>
  </r>
  <r>
    <s v="27/6/2016"/>
    <s v="A3483614"/>
    <s v="B8099-9H"/>
    <s v="PEE"/>
    <x v="0"/>
    <x v="1"/>
    <n v="1"/>
    <x v="0"/>
    <x v="0"/>
    <m/>
    <x v="5"/>
    <x v="25"/>
    <x v="1"/>
  </r>
  <r>
    <s v="27/6/2016"/>
    <s v="A3483614"/>
    <s v="B8099-9H"/>
    <s v="PEE"/>
    <x v="0"/>
    <x v="17"/>
    <n v="3"/>
    <x v="0"/>
    <x v="0"/>
    <m/>
    <x v="5"/>
    <x v="25"/>
    <x v="1"/>
  </r>
  <r>
    <s v="27/6/2016"/>
    <s v="A3483611"/>
    <s v="B8099-9H"/>
    <s v="PEE"/>
    <x v="0"/>
    <x v="1"/>
    <n v="1"/>
    <x v="0"/>
    <x v="0"/>
    <m/>
    <x v="5"/>
    <x v="25"/>
    <x v="1"/>
  </r>
  <r>
    <s v="27/6/2016"/>
    <s v="A3484432"/>
    <s v="B9608-5N"/>
    <s v="PEE"/>
    <x v="0"/>
    <x v="1"/>
    <n v="1"/>
    <x v="0"/>
    <x v="0"/>
    <m/>
    <x v="5"/>
    <x v="25"/>
    <x v="1"/>
  </r>
  <r>
    <s v="27/6/2016"/>
    <s v="A3483501"/>
    <s v="B8099-9H"/>
    <s v="PEE"/>
    <x v="0"/>
    <x v="1"/>
    <n v="2"/>
    <x v="0"/>
    <x v="0"/>
    <m/>
    <x v="5"/>
    <x v="25"/>
    <x v="1"/>
  </r>
  <r>
    <s v="27/6/2016"/>
    <s v="A3483747"/>
    <s v="B8967-16I"/>
    <s v="M.JOTHI"/>
    <x v="0"/>
    <x v="1"/>
    <n v="2"/>
    <x v="0"/>
    <x v="0"/>
    <m/>
    <x v="5"/>
    <x v="25"/>
    <x v="1"/>
  </r>
  <r>
    <s v="27/6/2016"/>
    <s v="A3484273"/>
    <s v="B8960-16G"/>
    <s v="M.JOTHI"/>
    <x v="0"/>
    <x v="1"/>
    <n v="1"/>
    <x v="0"/>
    <x v="0"/>
    <m/>
    <x v="5"/>
    <x v="25"/>
    <x v="1"/>
  </r>
  <r>
    <s v="27/6/2016"/>
    <s v="A3485224"/>
    <s v="B8960-16G"/>
    <s v="M.JOTHI"/>
    <x v="0"/>
    <x v="1"/>
    <n v="2"/>
    <x v="0"/>
    <x v="0"/>
    <m/>
    <x v="5"/>
    <x v="25"/>
    <x v="1"/>
  </r>
  <r>
    <s v="27/6/2016"/>
    <s v="A3484755"/>
    <s v="B9604-5A"/>
    <s v="M.JOTHI"/>
    <x v="0"/>
    <x v="1"/>
    <n v="1"/>
    <x v="0"/>
    <x v="0"/>
    <m/>
    <x v="5"/>
    <x v="25"/>
    <x v="1"/>
  </r>
  <r>
    <s v="27/6/2016"/>
    <s v="P1025871"/>
    <s v="B4339-5P"/>
    <s v="M.JOTHI"/>
    <x v="0"/>
    <x v="1"/>
    <n v="1"/>
    <x v="0"/>
    <x v="0"/>
    <m/>
    <x v="5"/>
    <x v="25"/>
    <x v="1"/>
  </r>
  <r>
    <s v="27/6/2016"/>
    <s v="A3485007"/>
    <s v="B8960-16G"/>
    <s v="M.JOTHI"/>
    <x v="0"/>
    <x v="1"/>
    <n v="1"/>
    <x v="0"/>
    <x v="0"/>
    <m/>
    <x v="5"/>
    <x v="25"/>
    <x v="1"/>
  </r>
  <r>
    <s v="27/6/2016"/>
    <s v="A3486231"/>
    <s v="B8015-9N"/>
    <s v="M.JOTHI"/>
    <x v="0"/>
    <x v="1"/>
    <n v="1"/>
    <x v="0"/>
    <x v="0"/>
    <m/>
    <x v="5"/>
    <x v="25"/>
    <x v="1"/>
  </r>
  <r>
    <s v="27/6/2016"/>
    <s v="A3486000"/>
    <s v="B8015-9N"/>
    <s v="M.JOTHI"/>
    <x v="0"/>
    <x v="1"/>
    <n v="1"/>
    <x v="0"/>
    <x v="0"/>
    <m/>
    <x v="5"/>
    <x v="25"/>
    <x v="1"/>
  </r>
  <r>
    <s v="27/6/2016"/>
    <s v="A3484417"/>
    <s v="B7955-9G"/>
    <s v="chin"/>
    <x v="0"/>
    <x v="2"/>
    <n v="1"/>
    <x v="0"/>
    <x v="0"/>
    <m/>
    <x v="5"/>
    <x v="25"/>
    <x v="1"/>
  </r>
  <r>
    <s v="27/6/2016"/>
    <s v="A3485009"/>
    <s v="B8960-16G"/>
    <s v="chin"/>
    <x v="0"/>
    <x v="1"/>
    <n v="6"/>
    <x v="0"/>
    <x v="0"/>
    <m/>
    <x v="5"/>
    <x v="25"/>
    <x v="1"/>
  </r>
  <r>
    <s v="27/6/2016"/>
    <s v="A3484275"/>
    <s v="B8960-16G"/>
    <s v="chin"/>
    <x v="0"/>
    <x v="1"/>
    <n v="2"/>
    <x v="0"/>
    <x v="0"/>
    <m/>
    <x v="5"/>
    <x v="25"/>
    <x v="1"/>
  </r>
  <r>
    <s v="27/6/2016"/>
    <s v="A3482751"/>
    <s v="B8962-16I"/>
    <s v="M.JOTHI"/>
    <x v="0"/>
    <x v="1"/>
    <n v="7"/>
    <x v="0"/>
    <x v="0"/>
    <m/>
    <x v="5"/>
    <x v="25"/>
    <x v="1"/>
  </r>
  <r>
    <s v="27/6/2016"/>
    <s v="A3482755"/>
    <s v="B8962-16I"/>
    <s v="M.JOTHI"/>
    <x v="0"/>
    <x v="1"/>
    <n v="7"/>
    <x v="0"/>
    <x v="0"/>
    <m/>
    <x v="5"/>
    <x v="25"/>
    <x v="1"/>
  </r>
  <r>
    <s v="27/6/2016"/>
    <s v="A3485602"/>
    <s v="B8967-16I"/>
    <s v="M.JOTHI"/>
    <x v="0"/>
    <x v="1"/>
    <n v="2"/>
    <x v="0"/>
    <x v="0"/>
    <m/>
    <x v="5"/>
    <x v="25"/>
    <x v="1"/>
  </r>
  <r>
    <s v="27/6/2016"/>
    <s v="A3482748"/>
    <s v="B8962-16I"/>
    <s v="M.JOTHI"/>
    <x v="0"/>
    <x v="1"/>
    <n v="12"/>
    <x v="0"/>
    <x v="0"/>
    <m/>
    <x v="5"/>
    <x v="25"/>
    <x v="1"/>
  </r>
  <r>
    <s v="27/6/2016"/>
    <s v="A3483748"/>
    <s v="B8967-16I"/>
    <s v="M.JOTHI"/>
    <x v="0"/>
    <x v="1"/>
    <n v="1"/>
    <x v="0"/>
    <x v="0"/>
    <m/>
    <x v="5"/>
    <x v="25"/>
    <x v="1"/>
  </r>
  <r>
    <s v="27/6/2016"/>
    <s v="A3483060"/>
    <s v="B8960-16G"/>
    <s v="M.JOTHI"/>
    <x v="0"/>
    <x v="1"/>
    <n v="6"/>
    <x v="0"/>
    <x v="0"/>
    <m/>
    <x v="5"/>
    <x v="25"/>
    <x v="1"/>
  </r>
  <r>
    <s v="27/6/2016"/>
    <s v="A3484933"/>
    <s v="B8029-9N"/>
    <s v="M.JOTHI"/>
    <x v="0"/>
    <x v="1"/>
    <n v="2"/>
    <x v="0"/>
    <x v="0"/>
    <m/>
    <x v="5"/>
    <x v="25"/>
    <x v="1"/>
  </r>
  <r>
    <s v="27/6/2016"/>
    <s v="A3484869"/>
    <s v="B4403-9K"/>
    <s v="M.JOTHI"/>
    <x v="0"/>
    <x v="1"/>
    <n v="2"/>
    <x v="0"/>
    <x v="0"/>
    <m/>
    <x v="5"/>
    <x v="25"/>
    <x v="1"/>
  </r>
  <r>
    <s v="27/6/2016"/>
    <s v="A3483499"/>
    <s v="B8099-9H"/>
    <s v="M.JOTHI"/>
    <x v="0"/>
    <x v="1"/>
    <n v="1"/>
    <x v="0"/>
    <x v="0"/>
    <m/>
    <x v="5"/>
    <x v="25"/>
    <x v="1"/>
  </r>
  <r>
    <s v="27/6/2016"/>
    <s v="A3484435"/>
    <s v="B9608-5N"/>
    <s v="M.JOTHI"/>
    <x v="0"/>
    <x v="1"/>
    <n v="1"/>
    <x v="0"/>
    <x v="0"/>
    <m/>
    <x v="5"/>
    <x v="25"/>
    <x v="1"/>
  </r>
  <r>
    <s v="27/6/2016"/>
    <s v="A3484307"/>
    <s v="B8029-9N"/>
    <s v="M.JOTHI"/>
    <x v="0"/>
    <x v="1"/>
    <n v="1"/>
    <x v="0"/>
    <x v="0"/>
    <m/>
    <x v="5"/>
    <x v="25"/>
    <x v="1"/>
  </r>
  <r>
    <s v="27/6/2016"/>
    <s v="A3484302"/>
    <s v="B8029-9N"/>
    <s v="M.JOTHI"/>
    <x v="0"/>
    <x v="1"/>
    <n v="4"/>
    <x v="0"/>
    <x v="0"/>
    <m/>
    <x v="5"/>
    <x v="25"/>
    <x v="1"/>
  </r>
  <r>
    <s v="27/6/2016"/>
    <s v="P1025871"/>
    <s v="B4339-5P"/>
    <s v="M.JOTHI"/>
    <x v="0"/>
    <x v="1"/>
    <n v="1"/>
    <x v="0"/>
    <x v="0"/>
    <m/>
    <x v="5"/>
    <x v="25"/>
    <x v="1"/>
  </r>
  <r>
    <s v="27/6/2016"/>
    <s v="A3484755"/>
    <s v="B9604-5A"/>
    <s v="M.JOTHI"/>
    <x v="0"/>
    <x v="1"/>
    <n v="1"/>
    <x v="0"/>
    <x v="0"/>
    <m/>
    <x v="5"/>
    <x v="25"/>
    <x v="1"/>
  </r>
  <r>
    <s v="28/6/2016"/>
    <s v="A3484871"/>
    <s v="B4403-9K"/>
    <s v="PEE"/>
    <x v="0"/>
    <x v="1"/>
    <n v="5"/>
    <x v="0"/>
    <x v="0"/>
    <m/>
    <x v="5"/>
    <x v="25"/>
    <x v="1"/>
  </r>
  <r>
    <s v="28/6/2016"/>
    <s v="A3483573"/>
    <s v="B8088-9S"/>
    <s v="PEE"/>
    <x v="0"/>
    <x v="1"/>
    <n v="1"/>
    <x v="0"/>
    <x v="0"/>
    <m/>
    <x v="5"/>
    <x v="25"/>
    <x v="1"/>
  </r>
  <r>
    <s v="28/6/2016"/>
    <s v="A3484382"/>
    <s v="B9607-5N"/>
    <s v="PEE"/>
    <x v="0"/>
    <x v="1"/>
    <n v="1"/>
    <x v="0"/>
    <x v="0"/>
    <m/>
    <x v="5"/>
    <x v="25"/>
    <x v="1"/>
  </r>
  <r>
    <s v="28/6/2016"/>
    <s v="A3483576"/>
    <s v="B8088-9S"/>
    <s v="PEE"/>
    <x v="0"/>
    <x v="1"/>
    <n v="4"/>
    <x v="0"/>
    <x v="0"/>
    <m/>
    <x v="5"/>
    <x v="25"/>
    <x v="1"/>
  </r>
  <r>
    <s v="28/6/2016"/>
    <s v="A3483576"/>
    <s v="B8088-9S"/>
    <s v="PEE"/>
    <x v="0"/>
    <x v="3"/>
    <n v="1"/>
    <x v="0"/>
    <x v="0"/>
    <m/>
    <x v="5"/>
    <x v="25"/>
    <x v="1"/>
  </r>
  <r>
    <s v="28/6/2016"/>
    <s v="A3484870"/>
    <s v="B4403-9K"/>
    <s v="PEE"/>
    <x v="0"/>
    <x v="2"/>
    <n v="1"/>
    <x v="0"/>
    <x v="0"/>
    <m/>
    <x v="5"/>
    <x v="25"/>
    <x v="1"/>
  </r>
  <r>
    <s v="28/6/2016"/>
    <s v="A3484870"/>
    <s v="B4403-9K"/>
    <s v="PEE"/>
    <x v="0"/>
    <x v="0"/>
    <n v="1"/>
    <x v="0"/>
    <x v="0"/>
    <m/>
    <x v="5"/>
    <x v="25"/>
    <x v="1"/>
  </r>
  <r>
    <s v="28/6/2016"/>
    <s v="A3484870"/>
    <s v="B4403-9K"/>
    <s v="PEE"/>
    <x v="0"/>
    <x v="1"/>
    <n v="3"/>
    <x v="0"/>
    <x v="0"/>
    <m/>
    <x v="5"/>
    <x v="25"/>
    <x v="1"/>
  </r>
  <r>
    <s v="28/6/2016"/>
    <s v="A3484191"/>
    <s v="B8099-9H"/>
    <s v="PEE"/>
    <x v="0"/>
    <x v="1"/>
    <n v="1"/>
    <x v="0"/>
    <x v="0"/>
    <m/>
    <x v="5"/>
    <x v="25"/>
    <x v="1"/>
  </r>
  <r>
    <s v="28/6/2016"/>
    <s v="A3484191"/>
    <s v="B8099-9H"/>
    <s v="PEE"/>
    <x v="0"/>
    <x v="3"/>
    <n v="2"/>
    <x v="0"/>
    <x v="0"/>
    <m/>
    <x v="5"/>
    <x v="25"/>
    <x v="1"/>
  </r>
  <r>
    <s v="28/6/2016"/>
    <s v="A3484303"/>
    <s v="B8029-9N"/>
    <s v="PEE"/>
    <x v="0"/>
    <x v="1"/>
    <n v="1"/>
    <x v="0"/>
    <x v="0"/>
    <m/>
    <x v="5"/>
    <x v="25"/>
    <x v="1"/>
  </r>
  <r>
    <s v="28/6/2016"/>
    <s v="A3485999"/>
    <s v="B8015-9N"/>
    <s v="PEE"/>
    <x v="0"/>
    <x v="1"/>
    <n v="2"/>
    <x v="0"/>
    <x v="0"/>
    <m/>
    <x v="5"/>
    <x v="25"/>
    <x v="1"/>
  </r>
  <r>
    <s v="28/6/2016"/>
    <s v="A3485998"/>
    <s v="B8015-9N"/>
    <s v="PEE"/>
    <x v="0"/>
    <x v="1"/>
    <n v="1"/>
    <x v="0"/>
    <x v="0"/>
    <m/>
    <x v="5"/>
    <x v="25"/>
    <x v="1"/>
  </r>
  <r>
    <s v="28/6/2016"/>
    <s v="A3484298"/>
    <s v="B8029-9N"/>
    <s v="PEE"/>
    <x v="0"/>
    <x v="1"/>
    <n v="1"/>
    <x v="0"/>
    <x v="0"/>
    <m/>
    <x v="5"/>
    <x v="25"/>
    <x v="1"/>
  </r>
  <r>
    <s v="28/6/2016"/>
    <s v="A3484304"/>
    <s v="B8029-9N"/>
    <s v="PEE"/>
    <x v="0"/>
    <x v="0"/>
    <n v="1"/>
    <x v="0"/>
    <x v="0"/>
    <m/>
    <x v="5"/>
    <x v="25"/>
    <x v="1"/>
  </r>
  <r>
    <s v="28/6/2016"/>
    <s v="A3484873"/>
    <s v="B4403-9K"/>
    <s v="PEE"/>
    <x v="0"/>
    <x v="3"/>
    <n v="1"/>
    <x v="0"/>
    <x v="0"/>
    <m/>
    <x v="5"/>
    <x v="25"/>
    <x v="1"/>
  </r>
  <r>
    <s v="28/6/2016"/>
    <s v="A3485012"/>
    <s v="B4402-9L"/>
    <s v="PEE"/>
    <x v="0"/>
    <x v="1"/>
    <n v="4"/>
    <x v="0"/>
    <x v="0"/>
    <m/>
    <x v="5"/>
    <x v="25"/>
    <x v="1"/>
  </r>
  <r>
    <s v="28/6/2016"/>
    <s v="A3484301"/>
    <s v="B8029-9N"/>
    <s v="PEE"/>
    <x v="0"/>
    <x v="1"/>
    <n v="1"/>
    <x v="0"/>
    <x v="0"/>
    <m/>
    <x v="5"/>
    <x v="25"/>
    <x v="1"/>
  </r>
  <r>
    <s v="28/6/2016"/>
    <s v="A3485255"/>
    <s v="B8034-9M"/>
    <s v="PEE"/>
    <x v="0"/>
    <x v="1"/>
    <n v="1"/>
    <x v="0"/>
    <x v="0"/>
    <m/>
    <x v="5"/>
    <x v="25"/>
    <x v="1"/>
  </r>
  <r>
    <s v="28/6/2016"/>
    <s v="A3486234"/>
    <s v="B8960-16G"/>
    <s v="PEE"/>
    <x v="0"/>
    <x v="1"/>
    <n v="3"/>
    <x v="0"/>
    <x v="0"/>
    <m/>
    <x v="5"/>
    <x v="25"/>
    <x v="1"/>
  </r>
  <r>
    <s v="28/6/2016"/>
    <s v="A3485226"/>
    <s v="B8960-16G"/>
    <s v="PEE"/>
    <x v="0"/>
    <x v="1"/>
    <n v="5"/>
    <x v="0"/>
    <x v="0"/>
    <m/>
    <x v="5"/>
    <x v="25"/>
    <x v="1"/>
  </r>
  <r>
    <s v="28/6/2016"/>
    <s v="A3484413"/>
    <s v="B7955-9G"/>
    <s v="M.JOTHI"/>
    <x v="0"/>
    <x v="2"/>
    <n v="1"/>
    <x v="0"/>
    <x v="0"/>
    <m/>
    <x v="5"/>
    <x v="25"/>
    <x v="1"/>
  </r>
  <r>
    <s v="28/6/2016"/>
    <s v="A3485147"/>
    <s v="B7677-9V"/>
    <s v="M.JOTHI"/>
    <x v="0"/>
    <x v="1"/>
    <n v="1"/>
    <x v="0"/>
    <x v="0"/>
    <m/>
    <x v="5"/>
    <x v="25"/>
    <x v="1"/>
  </r>
  <r>
    <s v="28/6/2016"/>
    <s v="A3484176"/>
    <s v="B8099-9H"/>
    <s v="M.JOTHI"/>
    <x v="0"/>
    <x v="1"/>
    <n v="1"/>
    <x v="0"/>
    <x v="0"/>
    <m/>
    <x v="5"/>
    <x v="25"/>
    <x v="1"/>
  </r>
  <r>
    <s v="28/6/2016"/>
    <s v="A3483529"/>
    <s v="B8088-9S"/>
    <s v="M.JOTHI"/>
    <x v="0"/>
    <x v="1"/>
    <n v="1"/>
    <x v="0"/>
    <x v="0"/>
    <m/>
    <x v="5"/>
    <x v="25"/>
    <x v="1"/>
  </r>
  <r>
    <s v="28/6/2016"/>
    <s v="A3485199"/>
    <s v="B8034-9M"/>
    <s v="M.JOTHI"/>
    <x v="0"/>
    <x v="1"/>
    <n v="2"/>
    <x v="0"/>
    <x v="0"/>
    <m/>
    <x v="5"/>
    <x v="25"/>
    <x v="1"/>
  </r>
  <r>
    <s v="28/6/2016"/>
    <s v="A3485199"/>
    <s v="B8034-9M"/>
    <s v="M.JOTHI"/>
    <x v="0"/>
    <x v="3"/>
    <n v="1"/>
    <x v="0"/>
    <x v="0"/>
    <m/>
    <x v="5"/>
    <x v="25"/>
    <x v="1"/>
  </r>
  <r>
    <s v="28/6/2016"/>
    <s v="A3485202"/>
    <s v="B8034-9M"/>
    <s v="M.JOTHI"/>
    <x v="0"/>
    <x v="1"/>
    <n v="2"/>
    <x v="0"/>
    <x v="0"/>
    <m/>
    <x v="5"/>
    <x v="25"/>
    <x v="1"/>
  </r>
  <r>
    <s v="28/6/2016"/>
    <s v="A3485101"/>
    <s v="B4402-9L"/>
    <s v="M.JOTHI"/>
    <x v="0"/>
    <x v="1"/>
    <n v="2"/>
    <x v="0"/>
    <x v="0"/>
    <m/>
    <x v="5"/>
    <x v="25"/>
    <x v="1"/>
  </r>
  <r>
    <s v="28/6/2016"/>
    <s v="A3484185"/>
    <s v="B8099-9H"/>
    <s v="M.JOTHI"/>
    <x v="0"/>
    <x v="1"/>
    <n v="2"/>
    <x v="0"/>
    <x v="0"/>
    <m/>
    <x v="5"/>
    <x v="25"/>
    <x v="1"/>
  </r>
  <r>
    <s v="28/6/2016"/>
    <s v="A3484185"/>
    <s v="B8099-9H"/>
    <s v="M.JOTHI"/>
    <x v="0"/>
    <x v="3"/>
    <n v="1"/>
    <x v="0"/>
    <x v="0"/>
    <m/>
    <x v="5"/>
    <x v="25"/>
    <x v="1"/>
  </r>
  <r>
    <s v="28/6/2016"/>
    <s v="A3485102"/>
    <s v="B4402-9L"/>
    <s v="M.JOTHI"/>
    <x v="0"/>
    <x v="1"/>
    <n v="3"/>
    <x v="0"/>
    <x v="0"/>
    <m/>
    <x v="5"/>
    <x v="25"/>
    <x v="1"/>
  </r>
  <r>
    <s v="28/6/2016"/>
    <s v="A3485100"/>
    <s v="B4402-9L"/>
    <s v="M.JOTHI"/>
    <x v="0"/>
    <x v="1"/>
    <n v="1"/>
    <x v="0"/>
    <x v="0"/>
    <m/>
    <x v="5"/>
    <x v="25"/>
    <x v="1"/>
  </r>
  <r>
    <s v="28/6/2016"/>
    <s v="A3485011"/>
    <s v="B4402-9L"/>
    <s v="M.JOTHI"/>
    <x v="0"/>
    <x v="1"/>
    <n v="1"/>
    <x v="0"/>
    <x v="0"/>
    <m/>
    <x v="5"/>
    <x v="25"/>
    <x v="1"/>
  </r>
  <r>
    <s v="28/6/2016"/>
    <s v="A3485010"/>
    <s v="B4402-9L"/>
    <s v="M.JOTHI"/>
    <x v="0"/>
    <x v="1"/>
    <n v="6"/>
    <x v="0"/>
    <x v="0"/>
    <m/>
    <x v="5"/>
    <x v="25"/>
    <x v="1"/>
  </r>
  <r>
    <s v="28/6/2016"/>
    <s v="A3485020"/>
    <s v="B4402-9L"/>
    <s v="M.JOTHI"/>
    <x v="0"/>
    <x v="1"/>
    <n v="4"/>
    <x v="0"/>
    <x v="0"/>
    <m/>
    <x v="5"/>
    <x v="25"/>
    <x v="1"/>
  </r>
  <r>
    <s v="28/6/2016"/>
    <s v="A3486607"/>
    <s v="B9604-5A"/>
    <s v="M.JOTHI"/>
    <x v="0"/>
    <x v="1"/>
    <n v="1"/>
    <x v="0"/>
    <x v="0"/>
    <m/>
    <x v="5"/>
    <x v="25"/>
    <x v="1"/>
  </r>
  <r>
    <s v="28/6/2016"/>
    <s v="A3486237"/>
    <s v="B8960-16G"/>
    <s v="M.JOTHI"/>
    <x v="0"/>
    <x v="1"/>
    <n v="2"/>
    <x v="0"/>
    <x v="0"/>
    <m/>
    <x v="5"/>
    <x v="25"/>
    <x v="1"/>
  </r>
  <r>
    <s v="28/6/2016"/>
    <s v="A3484422"/>
    <s v="B7955-9G"/>
    <s v="M.JOTHI"/>
    <x v="0"/>
    <x v="2"/>
    <n v="1"/>
    <x v="0"/>
    <x v="0"/>
    <m/>
    <x v="5"/>
    <x v="25"/>
    <x v="1"/>
  </r>
  <r>
    <s v="28/6/2016"/>
    <s v="A3480972"/>
    <s v="B7678-9V"/>
    <s v="M.JOTHI"/>
    <x v="0"/>
    <x v="1"/>
    <n v="1"/>
    <x v="0"/>
    <x v="0"/>
    <m/>
    <x v="5"/>
    <x v="25"/>
    <x v="1"/>
  </r>
  <r>
    <s v="28/6/2016"/>
    <s v="A3484423"/>
    <s v="B7955-9G"/>
    <s v="chin"/>
    <x v="0"/>
    <x v="2"/>
    <n v="1"/>
    <x v="0"/>
    <x v="0"/>
    <m/>
    <x v="5"/>
    <x v="25"/>
    <x v="1"/>
  </r>
  <r>
    <s v="28/6/2016"/>
    <s v="A3484416"/>
    <s v="B7955-9G"/>
    <s v="chin"/>
    <x v="0"/>
    <x v="2"/>
    <n v="1"/>
    <x v="0"/>
    <x v="0"/>
    <m/>
    <x v="5"/>
    <x v="25"/>
    <x v="1"/>
  </r>
  <r>
    <s v="28/6/2016"/>
    <s v="A3486846"/>
    <s v="B9604-5A"/>
    <s v="chin"/>
    <x v="0"/>
    <x v="1"/>
    <n v="1"/>
    <x v="0"/>
    <x v="0"/>
    <m/>
    <x v="5"/>
    <x v="25"/>
    <x v="1"/>
  </r>
  <r>
    <s v="28/6/2016"/>
    <s v="A3486614"/>
    <s v="B9604-5A"/>
    <s v="chin"/>
    <x v="0"/>
    <x v="1"/>
    <n v="2"/>
    <x v="0"/>
    <x v="0"/>
    <m/>
    <x v="5"/>
    <x v="25"/>
    <x v="1"/>
  </r>
  <r>
    <s v="28/6/2016"/>
    <s v="A3486616"/>
    <s v="B9604-5A"/>
    <s v="chin"/>
    <x v="0"/>
    <x v="1"/>
    <n v="1"/>
    <x v="0"/>
    <x v="0"/>
    <m/>
    <x v="5"/>
    <x v="25"/>
    <x v="1"/>
  </r>
  <r>
    <s v="28/6/2016"/>
    <s v="A3486600"/>
    <s v="B9604-5A"/>
    <s v="chin"/>
    <x v="0"/>
    <x v="1"/>
    <n v="2"/>
    <x v="0"/>
    <x v="0"/>
    <m/>
    <x v="5"/>
    <x v="25"/>
    <x v="1"/>
  </r>
  <r>
    <s v="28/6/2016"/>
    <s v="A3486615"/>
    <s v="B9604-5A"/>
    <s v="chin"/>
    <x v="0"/>
    <x v="0"/>
    <n v="1"/>
    <x v="0"/>
    <x v="0"/>
    <m/>
    <x v="5"/>
    <x v="25"/>
    <x v="1"/>
  </r>
  <r>
    <s v="28/6/2016"/>
    <s v="A3486601"/>
    <s v="B9604-5A"/>
    <s v="chin"/>
    <x v="0"/>
    <x v="2"/>
    <n v="1"/>
    <x v="0"/>
    <x v="0"/>
    <m/>
    <x v="5"/>
    <x v="25"/>
    <x v="1"/>
  </r>
  <r>
    <s v="28/6/2016"/>
    <s v="A3484437"/>
    <s v="B9608-5N"/>
    <s v="chin"/>
    <x v="0"/>
    <x v="1"/>
    <n v="4"/>
    <x v="0"/>
    <x v="0"/>
    <m/>
    <x v="5"/>
    <x v="25"/>
    <x v="1"/>
  </r>
  <r>
    <s v="28/6/2016"/>
    <s v="A3484386"/>
    <s v="B9607-5N"/>
    <s v="chin"/>
    <x v="0"/>
    <x v="1"/>
    <n v="2"/>
    <x v="0"/>
    <x v="0"/>
    <m/>
    <x v="5"/>
    <x v="25"/>
    <x v="1"/>
  </r>
  <r>
    <s v="28/6/2016"/>
    <s v="A3483055"/>
    <s v="B8960-16G"/>
    <s v="chin"/>
    <x v="0"/>
    <x v="1"/>
    <n v="3"/>
    <x v="0"/>
    <x v="0"/>
    <m/>
    <x v="5"/>
    <x v="25"/>
    <x v="1"/>
  </r>
  <r>
    <s v="29/6/2016"/>
    <s v="A3485227"/>
    <s v="B8960-16G"/>
    <s v="PEE"/>
    <x v="0"/>
    <x v="2"/>
    <n v="1"/>
    <x v="0"/>
    <x v="0"/>
    <m/>
    <x v="5"/>
    <x v="25"/>
    <x v="1"/>
  </r>
  <r>
    <s v="29/6/2016"/>
    <s v="A3485227"/>
    <s v="B8960-16G"/>
    <s v="PEE"/>
    <x v="0"/>
    <x v="1"/>
    <n v="1"/>
    <x v="0"/>
    <x v="0"/>
    <m/>
    <x v="5"/>
    <x v="25"/>
    <x v="1"/>
  </r>
  <r>
    <s v="29/6/2016"/>
    <s v="A3485229"/>
    <s v="B8960-16G"/>
    <s v="PEE"/>
    <x v="0"/>
    <x v="2"/>
    <n v="1"/>
    <x v="0"/>
    <x v="0"/>
    <m/>
    <x v="5"/>
    <x v="25"/>
    <x v="1"/>
  </r>
  <r>
    <s v="29/6/2016"/>
    <s v="A3485229"/>
    <s v="B8960-16G"/>
    <s v="PEE"/>
    <x v="0"/>
    <x v="1"/>
    <n v="2"/>
    <x v="0"/>
    <x v="0"/>
    <m/>
    <x v="5"/>
    <x v="25"/>
    <x v="1"/>
  </r>
  <r>
    <s v="29/6/2016"/>
    <s v="A3485231"/>
    <s v="B8960-16G"/>
    <s v="PEE"/>
    <x v="0"/>
    <x v="1"/>
    <n v="1"/>
    <x v="0"/>
    <x v="0"/>
    <m/>
    <x v="5"/>
    <x v="25"/>
    <x v="1"/>
  </r>
  <r>
    <s v="29/6/2016"/>
    <s v="A3486629"/>
    <s v="B8099-9H"/>
    <s v="PEE"/>
    <x v="0"/>
    <x v="1"/>
    <n v="1"/>
    <x v="0"/>
    <x v="0"/>
    <m/>
    <x v="5"/>
    <x v="25"/>
    <x v="1"/>
  </r>
  <r>
    <s v="29/6/2016"/>
    <s v="P1025817"/>
    <s v="B9629-5C"/>
    <s v="PEE"/>
    <x v="0"/>
    <x v="1"/>
    <n v="2"/>
    <x v="0"/>
    <x v="0"/>
    <m/>
    <x v="5"/>
    <x v="25"/>
    <x v="1"/>
  </r>
  <r>
    <s v="29/6/2016"/>
    <s v="A3485232"/>
    <s v="B8960-16G"/>
    <s v="PEE"/>
    <x v="0"/>
    <x v="1"/>
    <n v="2"/>
    <x v="0"/>
    <x v="0"/>
    <m/>
    <x v="5"/>
    <x v="25"/>
    <x v="1"/>
  </r>
  <r>
    <s v="29/6/2016"/>
    <s v="A3477530"/>
    <s v="B9604-5A"/>
    <s v="PEE"/>
    <x v="0"/>
    <x v="1"/>
    <n v="1"/>
    <x v="0"/>
    <x v="0"/>
    <m/>
    <x v="5"/>
    <x v="25"/>
    <x v="1"/>
  </r>
  <r>
    <s v="29/6/2016"/>
    <s v="A3486598"/>
    <s v="B9604-5A"/>
    <s v="PEE"/>
    <x v="0"/>
    <x v="1"/>
    <n v="1"/>
    <x v="0"/>
    <x v="0"/>
    <m/>
    <x v="5"/>
    <x v="25"/>
    <x v="1"/>
  </r>
  <r>
    <s v="29/6/2016"/>
    <s v="A3486719"/>
    <s v="B8088-9S"/>
    <s v="PEE"/>
    <x v="0"/>
    <x v="1"/>
    <n v="1"/>
    <x v="0"/>
    <x v="0"/>
    <m/>
    <x v="5"/>
    <x v="25"/>
    <x v="1"/>
  </r>
  <r>
    <s v="29/6/2016"/>
    <s v="A3481344"/>
    <s v="B8960-16G"/>
    <s v="M.JOTHI"/>
    <x v="0"/>
    <x v="1"/>
    <n v="1"/>
    <x v="0"/>
    <x v="0"/>
    <m/>
    <x v="5"/>
    <x v="25"/>
    <x v="1"/>
  </r>
  <r>
    <s v="29/6/2016"/>
    <s v="A3484557"/>
    <s v="B8960-16G"/>
    <s v="M.JOTHI"/>
    <x v="0"/>
    <x v="1"/>
    <n v="3"/>
    <x v="0"/>
    <x v="0"/>
    <m/>
    <x v="5"/>
    <x v="25"/>
    <x v="1"/>
  </r>
  <r>
    <s v="29/6/2016"/>
    <s v="P1025858"/>
    <s v="B4351-9P"/>
    <s v="M.JOTHI"/>
    <x v="0"/>
    <x v="1"/>
    <n v="2"/>
    <x v="0"/>
    <x v="0"/>
    <m/>
    <x v="5"/>
    <x v="25"/>
    <x v="1"/>
  </r>
  <r>
    <s v="29/6/2016"/>
    <s v="A3485228"/>
    <s v="B8960-16G"/>
    <s v="M.JOTHI"/>
    <x v="0"/>
    <x v="1"/>
    <n v="3"/>
    <x v="0"/>
    <x v="0"/>
    <m/>
    <x v="5"/>
    <x v="25"/>
    <x v="1"/>
  </r>
  <r>
    <s v="29/6/2016"/>
    <s v="A3486239"/>
    <s v="B8960-16G"/>
    <s v="M.JOTHI"/>
    <x v="0"/>
    <x v="1"/>
    <n v="1"/>
    <x v="0"/>
    <x v="0"/>
    <m/>
    <x v="5"/>
    <x v="25"/>
    <x v="1"/>
  </r>
  <r>
    <s v="29/6/2016"/>
    <s v="A3486859"/>
    <s v="B9604-5A"/>
    <s v="M.JOTHI"/>
    <x v="0"/>
    <x v="1"/>
    <n v="8"/>
    <x v="0"/>
    <x v="0"/>
    <m/>
    <x v="5"/>
    <x v="25"/>
    <x v="1"/>
  </r>
  <r>
    <s v="29/6/2016"/>
    <s v="A3486861"/>
    <s v="B9604-5A"/>
    <s v="M.JOTHI"/>
    <x v="0"/>
    <x v="0"/>
    <n v="1"/>
    <x v="0"/>
    <x v="0"/>
    <m/>
    <x v="5"/>
    <x v="25"/>
    <x v="1"/>
  </r>
  <r>
    <s v="29/6/2016"/>
    <s v="A3486861"/>
    <s v="B9604-5A"/>
    <s v="M.JOTHI"/>
    <x v="0"/>
    <x v="1"/>
    <n v="1"/>
    <x v="0"/>
    <x v="0"/>
    <m/>
    <x v="5"/>
    <x v="25"/>
    <x v="1"/>
  </r>
  <r>
    <s v="29/6/2016"/>
    <s v="A3487450"/>
    <s v="B9604-5A"/>
    <s v="M.JOTHI"/>
    <x v="0"/>
    <x v="1"/>
    <n v="1"/>
    <x v="0"/>
    <x v="0"/>
    <m/>
    <x v="5"/>
    <x v="25"/>
    <x v="1"/>
  </r>
  <r>
    <s v="29/6/2016"/>
    <s v="A3487450"/>
    <s v="B9604-5A"/>
    <s v="M.JOTHI"/>
    <x v="0"/>
    <x v="3"/>
    <n v="1"/>
    <x v="0"/>
    <x v="0"/>
    <m/>
    <x v="5"/>
    <x v="25"/>
    <x v="1"/>
  </r>
  <r>
    <s v="29/6/2016"/>
    <s v="A3486856"/>
    <s v="B9604-5A"/>
    <s v="M.JOTHI"/>
    <x v="0"/>
    <x v="1"/>
    <n v="1"/>
    <x v="0"/>
    <x v="0"/>
    <m/>
    <x v="5"/>
    <x v="25"/>
    <x v="1"/>
  </r>
  <r>
    <s v="29/6/2016"/>
    <s v="A3486847"/>
    <s v="B9604-5A"/>
    <s v="M.JOTHI"/>
    <x v="0"/>
    <x v="1"/>
    <n v="1"/>
    <x v="0"/>
    <x v="0"/>
    <m/>
    <x v="5"/>
    <x v="25"/>
    <x v="1"/>
  </r>
  <r>
    <s v="29/6/2016"/>
    <s v="A3486632"/>
    <s v="B8099-9H"/>
    <s v="M.JOTHI"/>
    <x v="0"/>
    <x v="1"/>
    <n v="1"/>
    <x v="0"/>
    <x v="0"/>
    <m/>
    <x v="5"/>
    <x v="25"/>
    <x v="1"/>
  </r>
  <r>
    <s v="29/6/2016"/>
    <s v="A3486969"/>
    <s v="B4400-9K"/>
    <s v="M.JOTHI"/>
    <x v="0"/>
    <x v="1"/>
    <n v="3"/>
    <x v="0"/>
    <x v="0"/>
    <m/>
    <x v="5"/>
    <x v="25"/>
    <x v="1"/>
  </r>
  <r>
    <s v="29/6/2016"/>
    <s v="A3484928"/>
    <s v="B8029-9N"/>
    <s v="M.JOTHI"/>
    <x v="0"/>
    <x v="1"/>
    <n v="1"/>
    <x v="0"/>
    <x v="0"/>
    <m/>
    <x v="5"/>
    <x v="25"/>
    <x v="1"/>
  </r>
  <r>
    <s v="29/6/2016"/>
    <s v="A3484924"/>
    <s v="B8029-9N"/>
    <s v="M.JOTHI"/>
    <x v="0"/>
    <x v="1"/>
    <n v="2"/>
    <x v="0"/>
    <x v="0"/>
    <m/>
    <x v="5"/>
    <x v="25"/>
    <x v="1"/>
  </r>
  <r>
    <s v="29/6/2016"/>
    <s v="A3484587"/>
    <s v="B9604-5A"/>
    <s v="M.JOTHI"/>
    <x v="0"/>
    <x v="1"/>
    <n v="3"/>
    <x v="0"/>
    <x v="0"/>
    <m/>
    <x v="5"/>
    <x v="25"/>
    <x v="1"/>
  </r>
  <r>
    <s v="29/6/2016"/>
    <s v="A3484116"/>
    <s v="B9604-5A"/>
    <s v="M.JOTHI"/>
    <x v="0"/>
    <x v="1"/>
    <n v="2"/>
    <x v="0"/>
    <x v="0"/>
    <m/>
    <x v="5"/>
    <x v="25"/>
    <x v="1"/>
  </r>
  <r>
    <s v="29/6/2016"/>
    <s v="A3484589"/>
    <s v="B9604-5A"/>
    <s v="M.JOTHI"/>
    <x v="0"/>
    <x v="1"/>
    <n v="1"/>
    <x v="0"/>
    <x v="0"/>
    <m/>
    <x v="5"/>
    <x v="25"/>
    <x v="1"/>
  </r>
  <r>
    <s v="29/6/2016"/>
    <s v="A3484439"/>
    <s v="B9608-5N"/>
    <s v="M.JOTHI"/>
    <x v="0"/>
    <x v="1"/>
    <n v="3"/>
    <x v="0"/>
    <x v="0"/>
    <m/>
    <x v="5"/>
    <x v="25"/>
    <x v="1"/>
  </r>
  <r>
    <s v="29/6/2016"/>
    <s v="A3486922"/>
    <s v="B4400-9K"/>
    <s v="KELLY"/>
    <x v="0"/>
    <x v="1"/>
    <n v="2"/>
    <x v="0"/>
    <x v="0"/>
    <m/>
    <x v="5"/>
    <x v="25"/>
    <x v="1"/>
  </r>
  <r>
    <s v="29/6/2016"/>
    <s v="A3486968"/>
    <s v="B4400-9K"/>
    <s v="KELLY"/>
    <x v="0"/>
    <x v="1"/>
    <n v="1"/>
    <x v="0"/>
    <x v="0"/>
    <m/>
    <x v="5"/>
    <x v="25"/>
    <x v="1"/>
  </r>
  <r>
    <s v="29/6/2016"/>
    <s v="A3487154"/>
    <s v="B9604-5A"/>
    <s v="KELLY"/>
    <x v="0"/>
    <x v="1"/>
    <n v="1"/>
    <x v="0"/>
    <x v="0"/>
    <m/>
    <x v="5"/>
    <x v="25"/>
    <x v="1"/>
  </r>
  <r>
    <s v="29/6/2016"/>
    <s v="A3486848"/>
    <s v="B9604-5A"/>
    <s v="KELLY"/>
    <x v="0"/>
    <x v="2"/>
    <n v="1"/>
    <x v="0"/>
    <x v="0"/>
    <m/>
    <x v="5"/>
    <x v="25"/>
    <x v="1"/>
  </r>
  <r>
    <s v="29/6/2016"/>
    <s v="A3486848"/>
    <s v="B9604-5A"/>
    <s v="KELLY"/>
    <x v="0"/>
    <x v="1"/>
    <n v="1"/>
    <x v="0"/>
    <x v="0"/>
    <m/>
    <x v="5"/>
    <x v="25"/>
    <x v="1"/>
  </r>
  <r>
    <s v="29/6/2016"/>
    <s v="A3486625"/>
    <s v="B8099-9H"/>
    <s v="KELLY"/>
    <x v="0"/>
    <x v="1"/>
    <n v="1"/>
    <x v="0"/>
    <x v="0"/>
    <m/>
    <x v="5"/>
    <x v="25"/>
    <x v="1"/>
  </r>
  <r>
    <s v="29/6/2016"/>
    <s v="A3486970"/>
    <s v="B4400-9K"/>
    <s v="KELLY"/>
    <x v="0"/>
    <x v="1"/>
    <n v="1"/>
    <x v="0"/>
    <x v="0"/>
    <m/>
    <x v="5"/>
    <x v="25"/>
    <x v="1"/>
  </r>
  <r>
    <s v="29/6/2016"/>
    <s v="A3485832"/>
    <s v="B8960-16G"/>
    <s v="KELLY"/>
    <x v="0"/>
    <x v="1"/>
    <n v="2"/>
    <x v="0"/>
    <x v="0"/>
    <m/>
    <x v="5"/>
    <x v="25"/>
    <x v="1"/>
  </r>
  <r>
    <s v="29/6/2016"/>
    <s v="A3485237"/>
    <s v="B8960-16G"/>
    <s v="KELLY"/>
    <x v="0"/>
    <x v="3"/>
    <n v="2"/>
    <x v="0"/>
    <x v="0"/>
    <m/>
    <x v="5"/>
    <x v="25"/>
    <x v="1"/>
  </r>
  <r>
    <s v="29/6/2016"/>
    <s v="A3485233"/>
    <s v="B8960-16G"/>
    <s v="KELLY"/>
    <x v="0"/>
    <x v="2"/>
    <n v="1"/>
    <x v="0"/>
    <x v="0"/>
    <m/>
    <x v="5"/>
    <x v="25"/>
    <x v="1"/>
  </r>
  <r>
    <s v="29/6/2016"/>
    <s v="A3485233"/>
    <s v="B8960-16G"/>
    <s v="KELLY"/>
    <x v="0"/>
    <x v="1"/>
    <n v="2"/>
    <x v="0"/>
    <x v="0"/>
    <m/>
    <x v="5"/>
    <x v="25"/>
    <x v="1"/>
  </r>
  <r>
    <s v="29/6/2016"/>
    <s v="A3484559"/>
    <s v="B8960-16G"/>
    <s v="KELLY"/>
    <x v="0"/>
    <x v="9"/>
    <n v="1"/>
    <x v="0"/>
    <x v="0"/>
    <m/>
    <x v="5"/>
    <x v="25"/>
    <x v="1"/>
  </r>
  <r>
    <s v="29/6/2016"/>
    <s v="A3487170"/>
    <s v="B9604-5A"/>
    <s v="KELLY"/>
    <x v="0"/>
    <x v="1"/>
    <n v="1"/>
    <x v="0"/>
    <x v="0"/>
    <m/>
    <x v="5"/>
    <x v="25"/>
    <x v="1"/>
  </r>
  <r>
    <s v="29/6/2016"/>
    <s v="A3487160"/>
    <s v="B9604-5A"/>
    <s v="KELLY"/>
    <x v="0"/>
    <x v="1"/>
    <n v="2"/>
    <x v="0"/>
    <x v="0"/>
    <m/>
    <x v="5"/>
    <x v="25"/>
    <x v="1"/>
  </r>
  <r>
    <s v="29/6/2016"/>
    <s v="A3484436"/>
    <s v="B9608-5N"/>
    <s v="KELLY"/>
    <x v="0"/>
    <x v="1"/>
    <n v="1"/>
    <x v="0"/>
    <x v="0"/>
    <m/>
    <x v="5"/>
    <x v="25"/>
    <x v="1"/>
  </r>
  <r>
    <s v="29/6/2016"/>
    <s v="A3484440"/>
    <s v="B9608-5N"/>
    <s v="KELLY"/>
    <x v="0"/>
    <x v="1"/>
    <n v="2"/>
    <x v="0"/>
    <x v="0"/>
    <m/>
    <x v="5"/>
    <x v="25"/>
    <x v="1"/>
  </r>
  <r>
    <s v="29/6/2016"/>
    <s v="A3486855"/>
    <s v="B9604-5A"/>
    <s v="KELLY"/>
    <x v="0"/>
    <x v="1"/>
    <n v="1"/>
    <x v="0"/>
    <x v="0"/>
    <m/>
    <x v="5"/>
    <x v="25"/>
    <x v="1"/>
  </r>
  <r>
    <s v="29/6/2016"/>
    <s v="A3486864"/>
    <s v="B9604-5A"/>
    <s v="KELLY"/>
    <x v="0"/>
    <x v="3"/>
    <n v="1"/>
    <x v="0"/>
    <x v="0"/>
    <m/>
    <x v="5"/>
    <x v="25"/>
    <x v="1"/>
  </r>
  <r>
    <s v="29/6/2016"/>
    <s v="A3484115"/>
    <s v="B9604-5A"/>
    <s v="KELLY"/>
    <x v="0"/>
    <x v="2"/>
    <n v="1"/>
    <x v="0"/>
    <x v="0"/>
    <m/>
    <x v="5"/>
    <x v="25"/>
    <x v="1"/>
  </r>
  <r>
    <s v="29/6/2016"/>
    <s v="A3484115"/>
    <s v="B9604-5A"/>
    <s v="KELLY"/>
    <x v="0"/>
    <x v="1"/>
    <n v="1"/>
    <x v="0"/>
    <x v="0"/>
    <m/>
    <x v="5"/>
    <x v="25"/>
    <x v="1"/>
  </r>
  <r>
    <s v="29/6/2016"/>
    <s v="A3487158"/>
    <s v="B9604-5A"/>
    <s v="KELLY"/>
    <x v="0"/>
    <x v="1"/>
    <n v="1"/>
    <x v="0"/>
    <x v="0"/>
    <m/>
    <x v="5"/>
    <x v="25"/>
    <x v="1"/>
  </r>
  <r>
    <s v="29/6/2016"/>
    <s v="A3487465"/>
    <s v="B9604-5A"/>
    <s v="KELLY"/>
    <x v="0"/>
    <x v="1"/>
    <n v="1"/>
    <x v="0"/>
    <x v="0"/>
    <m/>
    <x v="5"/>
    <x v="25"/>
    <x v="1"/>
  </r>
  <r>
    <s v="29/6/2016"/>
    <s v="A3486714"/>
    <s v="B8088-9S"/>
    <s v="KELLY"/>
    <x v="0"/>
    <x v="1"/>
    <n v="2"/>
    <x v="0"/>
    <x v="0"/>
    <m/>
    <x v="5"/>
    <x v="25"/>
    <x v="1"/>
  </r>
  <r>
    <s v="29/6/2016"/>
    <s v="A3486717"/>
    <s v="B8088-9S"/>
    <s v="KELLY"/>
    <x v="0"/>
    <x v="1"/>
    <n v="1"/>
    <x v="0"/>
    <x v="0"/>
    <m/>
    <x v="5"/>
    <x v="25"/>
    <x v="1"/>
  </r>
  <r>
    <s v="29/6/2016"/>
    <s v="A3486716"/>
    <s v="B8088-9S"/>
    <s v="KELLY"/>
    <x v="0"/>
    <x v="1"/>
    <n v="1"/>
    <x v="0"/>
    <x v="0"/>
    <m/>
    <x v="5"/>
    <x v="25"/>
    <x v="1"/>
  </r>
  <r>
    <s v="30/6/2016"/>
    <s v="A3485835"/>
    <s v="B8960-16G"/>
    <s v="KELLY"/>
    <x v="0"/>
    <x v="1"/>
    <n v="3"/>
    <x v="0"/>
    <x v="0"/>
    <m/>
    <x v="5"/>
    <x v="25"/>
    <x v="1"/>
  </r>
  <r>
    <s v="30/6/2016"/>
    <s v="A3486656"/>
    <s v="B8960-16G"/>
    <s v="KELLY"/>
    <x v="0"/>
    <x v="1"/>
    <n v="3"/>
    <x v="0"/>
    <x v="0"/>
    <m/>
    <x v="5"/>
    <x v="25"/>
    <x v="1"/>
  </r>
  <r>
    <s v="30/6/2016"/>
    <s v="A3483749"/>
    <s v="B8967-16I"/>
    <s v="KELLY"/>
    <x v="0"/>
    <x v="2"/>
    <n v="1"/>
    <x v="0"/>
    <x v="0"/>
    <m/>
    <x v="5"/>
    <x v="25"/>
    <x v="1"/>
  </r>
  <r>
    <s v="30/6/2016"/>
    <s v="A3483749"/>
    <s v="B8967-16I"/>
    <s v="KELLY"/>
    <x v="0"/>
    <x v="1"/>
    <n v="2"/>
    <x v="0"/>
    <x v="0"/>
    <m/>
    <x v="5"/>
    <x v="25"/>
    <x v="1"/>
  </r>
  <r>
    <s v="30/6/2016"/>
    <s v="A3483750"/>
    <s v="B8967-16I"/>
    <s v="KELLY"/>
    <x v="0"/>
    <x v="1"/>
    <n v="1"/>
    <x v="0"/>
    <x v="0"/>
    <m/>
    <x v="5"/>
    <x v="25"/>
    <x v="1"/>
  </r>
  <r>
    <s v="30/6/2016"/>
    <s v="A3487492"/>
    <s v="B8960-16G"/>
    <s v="KELLY"/>
    <x v="0"/>
    <x v="1"/>
    <n v="5"/>
    <x v="0"/>
    <x v="0"/>
    <m/>
    <x v="5"/>
    <x v="25"/>
    <x v="1"/>
  </r>
  <r>
    <s v="30/6/2016"/>
    <s v="A3487156"/>
    <s v="B9604-5A"/>
    <s v="KELLY"/>
    <x v="0"/>
    <x v="3"/>
    <n v="1"/>
    <x v="0"/>
    <x v="0"/>
    <m/>
    <x v="5"/>
    <x v="25"/>
    <x v="1"/>
  </r>
  <r>
    <s v="30/6/2016"/>
    <s v="A3486853"/>
    <s v="B9604-5A"/>
    <s v="KELLY"/>
    <x v="0"/>
    <x v="1"/>
    <n v="1"/>
    <x v="0"/>
    <x v="0"/>
    <m/>
    <x v="5"/>
    <x v="25"/>
    <x v="1"/>
  </r>
  <r>
    <s v="30/6/2016"/>
    <s v="A3486858"/>
    <s v="B9604-5A"/>
    <s v="KELLY"/>
    <x v="0"/>
    <x v="2"/>
    <n v="1"/>
    <x v="0"/>
    <x v="0"/>
    <m/>
    <x v="5"/>
    <x v="25"/>
    <x v="1"/>
  </r>
  <r>
    <s v="30/6/2016"/>
    <s v="A3487459"/>
    <s v="B9604-5A"/>
    <s v="KELLY"/>
    <x v="0"/>
    <x v="0"/>
    <n v="1"/>
    <x v="0"/>
    <x v="0"/>
    <m/>
    <x v="5"/>
    <x v="25"/>
    <x v="1"/>
  </r>
  <r>
    <s v="30/6/2016"/>
    <s v="A3487459"/>
    <s v="B9604-5A"/>
    <s v="KELLY"/>
    <x v="0"/>
    <x v="1"/>
    <n v="1"/>
    <x v="0"/>
    <x v="0"/>
    <m/>
    <x v="5"/>
    <x v="25"/>
    <x v="1"/>
  </r>
  <r>
    <s v="30/6/2016"/>
    <s v="A3485043"/>
    <s v="B4414-9L"/>
    <s v="KELLY"/>
    <x v="0"/>
    <x v="1"/>
    <n v="1"/>
    <x v="0"/>
    <x v="0"/>
    <m/>
    <x v="5"/>
    <x v="25"/>
    <x v="1"/>
  </r>
  <r>
    <s v="30/6/2016"/>
    <s v="A3485837"/>
    <s v="B8960-16G"/>
    <s v="KELLY"/>
    <x v="0"/>
    <x v="2"/>
    <n v="1"/>
    <x v="0"/>
    <x v="0"/>
    <m/>
    <x v="5"/>
    <x v="25"/>
    <x v="1"/>
  </r>
  <r>
    <s v="30/6/2016"/>
    <s v="A3485837"/>
    <s v="B8960-16G"/>
    <s v="KELLY"/>
    <x v="0"/>
    <x v="1"/>
    <n v="5"/>
    <x v="0"/>
    <x v="0"/>
    <m/>
    <x v="5"/>
    <x v="25"/>
    <x v="1"/>
  </r>
  <r>
    <s v="30/6/2016"/>
    <s v="A3484558"/>
    <s v="B8960-16G"/>
    <s v="KELLY"/>
    <x v="0"/>
    <x v="1"/>
    <n v="2"/>
    <x v="0"/>
    <x v="0"/>
    <m/>
    <x v="5"/>
    <x v="25"/>
    <x v="1"/>
  </r>
  <r>
    <s v="30/6/2016"/>
    <s v="A3487411"/>
    <s v="B8088-9S"/>
    <s v="KELLY"/>
    <x v="0"/>
    <x v="2"/>
    <n v="1"/>
    <x v="0"/>
    <x v="0"/>
    <m/>
    <x v="5"/>
    <x v="25"/>
    <x v="1"/>
  </r>
  <r>
    <s v="30/6/2016"/>
    <s v="A3485258"/>
    <s v="B8015-9N"/>
    <s v="KELLY"/>
    <x v="0"/>
    <x v="1"/>
    <n v="3"/>
    <x v="0"/>
    <x v="0"/>
    <m/>
    <x v="5"/>
    <x v="25"/>
    <x v="1"/>
  </r>
  <r>
    <s v="30/6/2016"/>
    <s v="A3487451"/>
    <s v="B9604-5A"/>
    <s v="KELLY"/>
    <x v="0"/>
    <x v="1"/>
    <n v="2"/>
    <x v="0"/>
    <x v="0"/>
    <m/>
    <x v="5"/>
    <x v="25"/>
    <x v="1"/>
  </r>
  <r>
    <s v="30/6/2016"/>
    <s v="A3487456"/>
    <s v="B9604-5A"/>
    <s v="KELLY"/>
    <x v="0"/>
    <x v="1"/>
    <n v="1"/>
    <x v="0"/>
    <x v="0"/>
    <m/>
    <x v="5"/>
    <x v="25"/>
    <x v="1"/>
  </r>
  <r>
    <s v="30/6/2016"/>
    <s v="A3486652"/>
    <s v="B8960-16G"/>
    <s v="KELLY"/>
    <x v="0"/>
    <x v="1"/>
    <n v="6"/>
    <x v="0"/>
    <x v="0"/>
    <m/>
    <x v="5"/>
    <x v="25"/>
    <x v="1"/>
  </r>
  <r>
    <s v="30/6/2016"/>
    <s v="A3485235"/>
    <s v="B8960-16G"/>
    <s v="KELLY"/>
    <x v="0"/>
    <x v="2"/>
    <n v="2"/>
    <x v="0"/>
    <x v="0"/>
    <m/>
    <x v="5"/>
    <x v="25"/>
    <x v="1"/>
  </r>
  <r>
    <s v="30/6/2016"/>
    <s v="A3484560"/>
    <s v="B8960-16G"/>
    <s v="KELLY"/>
    <x v="0"/>
    <x v="0"/>
    <n v="1"/>
    <x v="0"/>
    <x v="0"/>
    <m/>
    <x v="5"/>
    <x v="25"/>
    <x v="1"/>
  </r>
  <r>
    <s v="30/6/2016"/>
    <s v="A3484560"/>
    <s v="B8960-16G"/>
    <s v="KELLY"/>
    <x v="0"/>
    <x v="1"/>
    <n v="2"/>
    <x v="0"/>
    <x v="0"/>
    <m/>
    <x v="5"/>
    <x v="25"/>
    <x v="1"/>
  </r>
  <r>
    <s v="30/6/2016"/>
    <s v="A3485238"/>
    <s v="B8960-16G"/>
    <s v="KELLY"/>
    <x v="0"/>
    <x v="2"/>
    <n v="1"/>
    <x v="0"/>
    <x v="0"/>
    <m/>
    <x v="5"/>
    <x v="25"/>
    <x v="1"/>
  </r>
  <r>
    <s v="30/6/2016"/>
    <s v="A3485238"/>
    <s v="B8960-16G"/>
    <s v="KELLY"/>
    <x v="0"/>
    <x v="0"/>
    <n v="1"/>
    <x v="0"/>
    <x v="0"/>
    <m/>
    <x v="5"/>
    <x v="25"/>
    <x v="1"/>
  </r>
  <r>
    <s v="30/6/2016"/>
    <s v="A3485238"/>
    <s v="B8960-16G"/>
    <s v="KELLY"/>
    <x v="0"/>
    <x v="1"/>
    <n v="1"/>
    <x v="0"/>
    <x v="0"/>
    <m/>
    <x v="5"/>
    <x v="25"/>
    <x v="1"/>
  </r>
  <r>
    <s v="30/6/2016"/>
    <s v="A3485833"/>
    <s v="B8960-16G"/>
    <s v="M.JOTHI"/>
    <x v="0"/>
    <x v="1"/>
    <n v="2"/>
    <x v="0"/>
    <x v="0"/>
    <m/>
    <x v="5"/>
    <x v="25"/>
    <x v="1"/>
  </r>
  <r>
    <s v="30/6/2016"/>
    <s v="A3486852"/>
    <s v="B9604-5A"/>
    <s v="M.JOTHI"/>
    <x v="0"/>
    <x v="1"/>
    <n v="2"/>
    <x v="0"/>
    <x v="0"/>
    <m/>
    <x v="5"/>
    <x v="25"/>
    <x v="1"/>
  </r>
  <r>
    <s v="30/6/2016"/>
    <s v="A3486630"/>
    <s v="B8099-9H"/>
    <s v="M.JOTHI"/>
    <x v="0"/>
    <x v="1"/>
    <n v="2"/>
    <x v="0"/>
    <x v="0"/>
    <m/>
    <x v="5"/>
    <x v="25"/>
    <x v="1"/>
  </r>
  <r>
    <s v="30/6/2016"/>
    <s v="A3486624"/>
    <s v="B8099-9H"/>
    <s v="M.JOTHI"/>
    <x v="0"/>
    <x v="1"/>
    <n v="1"/>
    <x v="0"/>
    <x v="0"/>
    <m/>
    <x v="5"/>
    <x v="25"/>
    <x v="1"/>
  </r>
  <r>
    <s v="30/6/2016"/>
    <s v="A3487455"/>
    <s v="B9604-5A"/>
    <s v="M.JOTHI"/>
    <x v="0"/>
    <x v="1"/>
    <n v="1"/>
    <x v="0"/>
    <x v="0"/>
    <m/>
    <x v="5"/>
    <x v="25"/>
    <x v="1"/>
  </r>
  <r>
    <s v="30/6/2016"/>
    <s v="A3486238"/>
    <s v="B8960-16G"/>
    <s v="M.JOTHI"/>
    <x v="0"/>
    <x v="1"/>
    <n v="1"/>
    <x v="0"/>
    <x v="0"/>
    <m/>
    <x v="5"/>
    <x v="25"/>
    <x v="1"/>
  </r>
  <r>
    <s v="30/6/2016"/>
    <s v="A3484568"/>
    <s v="B8960-16G"/>
    <s v="M.JOTHI"/>
    <x v="0"/>
    <x v="2"/>
    <n v="1"/>
    <x v="0"/>
    <x v="0"/>
    <m/>
    <x v="5"/>
    <x v="25"/>
    <x v="1"/>
  </r>
  <r>
    <s v="30/6/2016"/>
    <s v="A3484568"/>
    <s v="B8960-16G"/>
    <s v="M.JOTHI"/>
    <x v="0"/>
    <x v="1"/>
    <n v="2"/>
    <x v="0"/>
    <x v="0"/>
    <m/>
    <x v="5"/>
    <x v="25"/>
    <x v="1"/>
  </r>
  <r>
    <s v="30/6/2016"/>
    <s v="A3484565"/>
    <s v="B8960-16G"/>
    <s v="M.JOTHI"/>
    <x v="0"/>
    <x v="1"/>
    <n v="3"/>
    <x v="0"/>
    <x v="0"/>
    <m/>
    <x v="5"/>
    <x v="25"/>
    <x v="1"/>
  </r>
  <r>
    <s v="30/6/2016"/>
    <s v="A3485834"/>
    <s v="B8960-16G"/>
    <s v="M.JOTHI"/>
    <x v="0"/>
    <x v="1"/>
    <n v="4"/>
    <x v="0"/>
    <x v="0"/>
    <m/>
    <x v="5"/>
    <x v="25"/>
    <x v="1"/>
  </r>
  <r>
    <s v="30/6/2016"/>
    <s v="A3484562"/>
    <s v="B8960-16G"/>
    <s v="M.JOTHI"/>
    <x v="0"/>
    <x v="1"/>
    <n v="2"/>
    <x v="0"/>
    <x v="0"/>
    <m/>
    <x v="5"/>
    <x v="25"/>
    <x v="1"/>
  </r>
  <r>
    <s v="30/6/2016"/>
    <s v="A3486653"/>
    <s v="B8960-16G"/>
    <s v="M.JOTHI"/>
    <x v="0"/>
    <x v="1"/>
    <n v="3"/>
    <x v="0"/>
    <x v="0"/>
    <m/>
    <x v="5"/>
    <x v="25"/>
    <x v="1"/>
  </r>
  <r>
    <s v="30/6/2016"/>
    <s v="A3487412"/>
    <s v="B8088-9S"/>
    <s v="M.JOTHI"/>
    <x v="0"/>
    <x v="1"/>
    <n v="2"/>
    <x v="0"/>
    <x v="0"/>
    <m/>
    <x v="5"/>
    <x v="25"/>
    <x v="1"/>
  </r>
  <r>
    <s v="30/6/2016"/>
    <s v="A3487162"/>
    <s v="B9604-5A"/>
    <s v="M.JOTHI"/>
    <x v="0"/>
    <x v="1"/>
    <n v="1"/>
    <x v="0"/>
    <x v="0"/>
    <m/>
    <x v="5"/>
    <x v="25"/>
    <x v="1"/>
  </r>
  <r>
    <s v="30/6/2016"/>
    <s v="A3487157"/>
    <s v="B9604-5A"/>
    <s v="M.JOTHI"/>
    <x v="0"/>
    <x v="1"/>
    <n v="1"/>
    <x v="0"/>
    <x v="0"/>
    <m/>
    <x v="5"/>
    <x v="25"/>
    <x v="1"/>
  </r>
  <r>
    <s v="30/6/2016"/>
    <s v="A3487726"/>
    <s v="B9604-5A"/>
    <s v="M.JOTHI"/>
    <x v="0"/>
    <x v="1"/>
    <n v="4"/>
    <x v="0"/>
    <x v="0"/>
    <m/>
    <x v="5"/>
    <x v="25"/>
    <x v="1"/>
  </r>
  <r>
    <s v="30/6/2016"/>
    <s v="A3487753"/>
    <s v="B9604-5A"/>
    <s v="M.JOTHI"/>
    <x v="0"/>
    <x v="1"/>
    <n v="1"/>
    <x v="0"/>
    <x v="0"/>
    <m/>
    <x v="5"/>
    <x v="25"/>
    <x v="1"/>
  </r>
  <r>
    <s v="30/6/2016"/>
    <s v="A3487745"/>
    <s v="B9604-5A"/>
    <s v="M.JOTHI"/>
    <x v="0"/>
    <x v="1"/>
    <n v="1"/>
    <x v="0"/>
    <x v="0"/>
    <m/>
    <x v="5"/>
    <x v="25"/>
    <x v="1"/>
  </r>
  <r>
    <d v="2016-06-01T00:00:00"/>
    <s v="A3473502"/>
    <s v="B8088-9S"/>
    <s v="M.JOTHI"/>
    <x v="0"/>
    <x v="7"/>
    <n v="1"/>
    <x v="0"/>
    <x v="1"/>
    <m/>
    <x v="5"/>
    <x v="21"/>
    <x v="1"/>
  </r>
  <r>
    <d v="2016-06-02T00:00:00"/>
    <s v="A3471057"/>
    <s v="B8960-16G"/>
    <s v="chin"/>
    <x v="0"/>
    <x v="7"/>
    <n v="1"/>
    <x v="0"/>
    <x v="1"/>
    <m/>
    <x v="5"/>
    <x v="21"/>
    <x v="1"/>
  </r>
  <r>
    <d v="2016-06-04T00:00:00"/>
    <s v="A3472549"/>
    <s v="B8967-16I"/>
    <s v="PEE"/>
    <x v="0"/>
    <x v="4"/>
    <n v="1"/>
    <x v="0"/>
    <x v="1"/>
    <m/>
    <x v="5"/>
    <x v="21"/>
    <x v="1"/>
  </r>
  <r>
    <d v="2016-06-04T00:00:00"/>
    <s v="P3037072"/>
    <s v="LS41D-5A"/>
    <s v="PEE"/>
    <x v="0"/>
    <x v="1"/>
    <n v="1"/>
    <x v="0"/>
    <x v="1"/>
    <m/>
    <x v="5"/>
    <x v="21"/>
    <x v="1"/>
  </r>
  <r>
    <d v="2016-06-04T00:00:00"/>
    <s v="A3473097"/>
    <s v="B8960-16G"/>
    <s v="PEE"/>
    <x v="0"/>
    <x v="9"/>
    <n v="1"/>
    <x v="0"/>
    <x v="1"/>
    <m/>
    <x v="5"/>
    <x v="21"/>
    <x v="1"/>
  </r>
  <r>
    <d v="2016-06-05T00:00:00"/>
    <s v="A3474384"/>
    <s v="B7953-9U"/>
    <s v="chin"/>
    <x v="0"/>
    <x v="9"/>
    <n v="1"/>
    <x v="0"/>
    <x v="1"/>
    <m/>
    <x v="5"/>
    <x v="21"/>
    <x v="1"/>
  </r>
  <r>
    <d v="2016-06-05T00:00:00"/>
    <s v="A3475016"/>
    <s v="B8960-16G"/>
    <s v="PEE"/>
    <x v="0"/>
    <x v="20"/>
    <n v="1"/>
    <x v="0"/>
    <x v="1"/>
    <m/>
    <x v="5"/>
    <x v="21"/>
    <x v="1"/>
  </r>
  <r>
    <d v="2016-06-06T00:00:00"/>
    <s v="A3474385"/>
    <s v="B7953-9U"/>
    <s v="KELLY"/>
    <x v="0"/>
    <x v="9"/>
    <n v="8"/>
    <x v="0"/>
    <x v="1"/>
    <m/>
    <x v="5"/>
    <x v="22"/>
    <x v="1"/>
  </r>
  <r>
    <d v="2016-06-06T00:00:00"/>
    <s v="A3475884"/>
    <s v="B7953-9U"/>
    <s v="KELLY"/>
    <x v="0"/>
    <x v="9"/>
    <n v="2"/>
    <x v="0"/>
    <x v="1"/>
    <m/>
    <x v="5"/>
    <x v="22"/>
    <x v="1"/>
  </r>
  <r>
    <d v="2016-06-06T00:00:00"/>
    <s v="A3475885"/>
    <s v="B7953-9U"/>
    <s v="KELLY"/>
    <x v="0"/>
    <x v="9"/>
    <n v="4"/>
    <x v="0"/>
    <x v="1"/>
    <m/>
    <x v="5"/>
    <x v="22"/>
    <x v="1"/>
  </r>
  <r>
    <d v="2016-06-07T00:00:00"/>
    <s v="A3475882"/>
    <s v="B7953-9U"/>
    <s v="KELLY"/>
    <x v="0"/>
    <x v="9"/>
    <n v="7"/>
    <x v="0"/>
    <x v="1"/>
    <m/>
    <x v="5"/>
    <x v="22"/>
    <x v="1"/>
  </r>
  <r>
    <s v="13/6/2016"/>
    <s v="A3478778"/>
    <s v="B8960-16G"/>
    <s v="PEE"/>
    <x v="0"/>
    <x v="7"/>
    <n v="1"/>
    <x v="0"/>
    <x v="1"/>
    <m/>
    <x v="5"/>
    <x v="23"/>
    <x v="1"/>
  </r>
  <r>
    <s v="14/6/2016"/>
    <s v="A3476702"/>
    <s v="B7955-9G"/>
    <s v="KELLY"/>
    <x v="0"/>
    <x v="6"/>
    <n v="2"/>
    <x v="0"/>
    <x v="1"/>
    <m/>
    <x v="5"/>
    <x v="23"/>
    <x v="1"/>
  </r>
  <r>
    <s v="15/6/2016"/>
    <s v="A3479573"/>
    <s v="B7678-9V"/>
    <s v="KELLY"/>
    <x v="0"/>
    <x v="6"/>
    <n v="2"/>
    <x v="0"/>
    <x v="1"/>
    <m/>
    <x v="5"/>
    <x v="23"/>
    <x v="1"/>
  </r>
  <r>
    <s v="15/6/2016"/>
    <s v="A3479480"/>
    <s v="B8099-9H"/>
    <s v="PEE"/>
    <x v="0"/>
    <x v="32"/>
    <n v="1"/>
    <x v="0"/>
    <x v="1"/>
    <m/>
    <x v="5"/>
    <x v="23"/>
    <x v="1"/>
  </r>
  <r>
    <s v="15/6/2016"/>
    <s v="A3479471"/>
    <s v="B8099-9H"/>
    <s v="PEE"/>
    <x v="0"/>
    <x v="4"/>
    <n v="1"/>
    <x v="0"/>
    <x v="1"/>
    <m/>
    <x v="5"/>
    <x v="23"/>
    <x v="1"/>
  </r>
  <r>
    <s v="20/6/2016"/>
    <s v="A3481451"/>
    <s v="B8960-16G"/>
    <s v="PEE"/>
    <x v="0"/>
    <x v="4"/>
    <n v="1"/>
    <x v="0"/>
    <x v="1"/>
    <m/>
    <x v="5"/>
    <x v="24"/>
    <x v="1"/>
  </r>
  <r>
    <s v="20/6/2016"/>
    <s v="A3481446"/>
    <s v="B8960-16G"/>
    <s v="PEE"/>
    <x v="0"/>
    <x v="4"/>
    <n v="1"/>
    <x v="0"/>
    <x v="1"/>
    <m/>
    <x v="5"/>
    <x v="24"/>
    <x v="1"/>
  </r>
  <r>
    <s v="20/6/2016"/>
    <s v="A3479614"/>
    <s v="B8099-9H"/>
    <s v="PEE"/>
    <x v="0"/>
    <x v="9"/>
    <n v="2"/>
    <x v="0"/>
    <x v="1"/>
    <m/>
    <x v="5"/>
    <x v="24"/>
    <x v="1"/>
  </r>
  <r>
    <s v="20/6/2016"/>
    <s v="A3479475"/>
    <s v="B8099-9H"/>
    <s v="PEE"/>
    <x v="0"/>
    <x v="9"/>
    <n v="3"/>
    <x v="0"/>
    <x v="1"/>
    <m/>
    <x v="5"/>
    <x v="24"/>
    <x v="1"/>
  </r>
  <r>
    <s v="20/6/2016"/>
    <s v="A3482744"/>
    <s v="B8960-16G"/>
    <s v="PEE"/>
    <x v="0"/>
    <x v="4"/>
    <n v="1"/>
    <x v="0"/>
    <x v="1"/>
    <m/>
    <x v="5"/>
    <x v="24"/>
    <x v="1"/>
  </r>
  <r>
    <s v="21/6/2016"/>
    <s v="A3483441"/>
    <s v="B7953-9U"/>
    <s v="KELLY"/>
    <x v="0"/>
    <x v="9"/>
    <n v="5"/>
    <x v="0"/>
    <x v="1"/>
    <m/>
    <x v="5"/>
    <x v="24"/>
    <x v="1"/>
  </r>
  <r>
    <s v="22/6/2016"/>
    <s v="A3483570"/>
    <s v="B8088-9S"/>
    <s v="PEE"/>
    <x v="0"/>
    <x v="20"/>
    <n v="1"/>
    <x v="0"/>
    <x v="1"/>
    <m/>
    <x v="5"/>
    <x v="24"/>
    <x v="1"/>
  </r>
  <r>
    <s v="22/6/2016"/>
    <s v="A3484030"/>
    <s v="B8960-16G"/>
    <s v="PEE"/>
    <x v="0"/>
    <x v="6"/>
    <n v="1"/>
    <x v="0"/>
    <x v="1"/>
    <m/>
    <x v="5"/>
    <x v="24"/>
    <x v="1"/>
  </r>
  <r>
    <d v="2016-06-22T00:00:00"/>
    <s v="A3483496"/>
    <s v="B8099-9H"/>
    <s v="KELLY"/>
    <x v="0"/>
    <x v="9"/>
    <n v="2"/>
    <x v="0"/>
    <x v="1"/>
    <m/>
    <x v="5"/>
    <x v="24"/>
    <x v="1"/>
  </r>
  <r>
    <d v="2016-06-22T00:00:00"/>
    <s v="A3483443"/>
    <s v="B7953-9U"/>
    <s v="KELLY"/>
    <x v="0"/>
    <x v="9"/>
    <n v="3"/>
    <x v="0"/>
    <x v="1"/>
    <m/>
    <x v="5"/>
    <x v="24"/>
    <x v="1"/>
  </r>
  <r>
    <s v="24/6/2016"/>
    <s v="A3483608"/>
    <s v="B8099-9H"/>
    <s v="PEE"/>
    <x v="0"/>
    <x v="1"/>
    <n v="1"/>
    <x v="0"/>
    <x v="1"/>
    <m/>
    <x v="5"/>
    <x v="24"/>
    <x v="1"/>
  </r>
  <r>
    <s v="25/6/2016"/>
    <s v="A3483935"/>
    <s v="B9604-5A"/>
    <s v="PEE"/>
    <x v="0"/>
    <x v="20"/>
    <n v="1"/>
    <x v="0"/>
    <x v="1"/>
    <m/>
    <x v="5"/>
    <x v="24"/>
    <x v="1"/>
  </r>
  <r>
    <s v="25/6/2016"/>
    <s v="A3483449"/>
    <s v="B8967-16I"/>
    <s v="chin"/>
    <x v="0"/>
    <x v="7"/>
    <n v="1"/>
    <x v="0"/>
    <x v="1"/>
    <m/>
    <x v="5"/>
    <x v="24"/>
    <x v="1"/>
  </r>
  <r>
    <s v="25/6/2016"/>
    <s v="A3482224"/>
    <s v="B8960-16G"/>
    <s v="chin"/>
    <x v="0"/>
    <x v="1"/>
    <n v="1"/>
    <x v="0"/>
    <x v="1"/>
    <m/>
    <x v="5"/>
    <x v="24"/>
    <x v="1"/>
  </r>
  <r>
    <s v="25/6/2016"/>
    <s v="A3483446"/>
    <s v="B8967-16I"/>
    <s v="chin"/>
    <x v="0"/>
    <x v="20"/>
    <n v="1"/>
    <x v="0"/>
    <x v="1"/>
    <m/>
    <x v="5"/>
    <x v="24"/>
    <x v="1"/>
  </r>
  <r>
    <s v="26/6/2016"/>
    <s v="A3485019"/>
    <s v="B4402-9L"/>
    <s v="M.JOTHI"/>
    <x v="0"/>
    <x v="9"/>
    <n v="2"/>
    <x v="0"/>
    <x v="1"/>
    <m/>
    <x v="5"/>
    <x v="24"/>
    <x v="1"/>
  </r>
  <r>
    <s v="26/6/2016"/>
    <s v="A3482758"/>
    <s v="B8962-16I"/>
    <s v="PEE"/>
    <x v="0"/>
    <x v="3"/>
    <n v="1"/>
    <x v="0"/>
    <x v="1"/>
    <m/>
    <x v="5"/>
    <x v="24"/>
    <x v="1"/>
  </r>
  <r>
    <s v="26/6/2016"/>
    <s v="A3485008"/>
    <s v="B8960-16G"/>
    <s v="PEE"/>
    <x v="0"/>
    <x v="20"/>
    <n v="1"/>
    <x v="0"/>
    <x v="1"/>
    <m/>
    <x v="5"/>
    <x v="24"/>
    <x v="1"/>
  </r>
  <r>
    <s v="26/6/2016"/>
    <s v="A3484274"/>
    <s v="B8960-16G"/>
    <s v="PEE"/>
    <x v="0"/>
    <x v="3"/>
    <n v="1"/>
    <x v="0"/>
    <x v="1"/>
    <m/>
    <x v="5"/>
    <x v="24"/>
    <x v="1"/>
  </r>
  <r>
    <s v="27/6/2016"/>
    <s v="A3483614"/>
    <s v="B8099-9H"/>
    <s v="M.JOTHI"/>
    <x v="0"/>
    <x v="9"/>
    <n v="1"/>
    <x v="0"/>
    <x v="1"/>
    <m/>
    <x v="5"/>
    <x v="25"/>
    <x v="1"/>
  </r>
  <r>
    <s v="27/6/2016"/>
    <s v="A3482751"/>
    <s v="B8962-16I"/>
    <s v="PEE"/>
    <x v="0"/>
    <x v="6"/>
    <n v="1"/>
    <x v="0"/>
    <x v="1"/>
    <m/>
    <x v="5"/>
    <x v="25"/>
    <x v="1"/>
  </r>
  <r>
    <s v="28/6/2016"/>
    <s v="A3485199"/>
    <s v="B8034-9M"/>
    <s v="chin"/>
    <x v="0"/>
    <x v="1"/>
    <n v="1"/>
    <x v="0"/>
    <x v="1"/>
    <m/>
    <x v="5"/>
    <x v="25"/>
    <x v="1"/>
  </r>
  <r>
    <s v="28/6/2016"/>
    <s v="A3484386"/>
    <s v="B9607-5N"/>
    <s v="chin"/>
    <x v="0"/>
    <x v="4"/>
    <n v="2"/>
    <x v="0"/>
    <x v="1"/>
    <m/>
    <x v="5"/>
    <x v="25"/>
    <x v="1"/>
  </r>
  <r>
    <s v="29/6/2016"/>
    <s v="A3486847"/>
    <s v="B9604-5A"/>
    <s v="KELLY"/>
    <x v="0"/>
    <x v="1"/>
    <n v="1"/>
    <x v="0"/>
    <x v="1"/>
    <m/>
    <x v="5"/>
    <x v="25"/>
    <x v="1"/>
  </r>
  <r>
    <s v="30/6/2016"/>
    <s v="A3487456"/>
    <s v="B9604-5A"/>
    <s v="chin"/>
    <x v="0"/>
    <x v="6"/>
    <n v="1"/>
    <x v="0"/>
    <x v="1"/>
    <m/>
    <x v="5"/>
    <x v="25"/>
    <x v="1"/>
  </r>
  <r>
    <s v="30/6/2016"/>
    <s v="A3484562"/>
    <s v="B8960-16G"/>
    <s v="chin"/>
    <x v="0"/>
    <x v="6"/>
    <n v="1"/>
    <x v="0"/>
    <x v="1"/>
    <m/>
    <x v="5"/>
    <x v="25"/>
    <x v="1"/>
  </r>
  <r>
    <d v="2016-07-01T00:00:00"/>
    <s v="A3485843"/>
    <s v="B8960"/>
    <s v="LT"/>
    <x v="2"/>
    <x v="16"/>
    <n v="3"/>
    <x v="1"/>
    <x v="2"/>
    <m/>
    <x v="5"/>
    <x v="25"/>
    <x v="1"/>
  </r>
  <r>
    <d v="2016-07-01T00:00:00"/>
    <s v="A3486654"/>
    <s v="B8960"/>
    <s v="LT"/>
    <x v="2"/>
    <x v="16"/>
    <n v="10"/>
    <x v="1"/>
    <x v="2"/>
    <m/>
    <x v="5"/>
    <x v="25"/>
    <x v="1"/>
  </r>
  <r>
    <d v="2016-07-01T00:00:00"/>
    <s v="A3487061"/>
    <s v="B8960"/>
    <s v="LT"/>
    <x v="2"/>
    <x v="16"/>
    <n v="12"/>
    <x v="1"/>
    <x v="2"/>
    <m/>
    <x v="5"/>
    <x v="25"/>
    <x v="1"/>
  </r>
  <r>
    <d v="2016-07-01T00:00:00"/>
    <s v="A3487365"/>
    <s v="B8960"/>
    <s v="LT"/>
    <x v="2"/>
    <x v="16"/>
    <n v="5"/>
    <x v="1"/>
    <x v="2"/>
    <m/>
    <x v="5"/>
    <x v="25"/>
    <x v="1"/>
  </r>
  <r>
    <d v="2016-07-01T00:00:00"/>
    <s v="A3488426"/>
    <s v="B9604"/>
    <s v="LT"/>
    <x v="2"/>
    <x v="16"/>
    <n v="1"/>
    <x v="1"/>
    <x v="2"/>
    <m/>
    <x v="5"/>
    <x v="25"/>
    <x v="1"/>
  </r>
  <r>
    <d v="2016-07-01T00:00:00"/>
    <s v="A3487880"/>
    <s v="B9604"/>
    <s v="XJ"/>
    <x v="0"/>
    <x v="33"/>
    <n v="2"/>
    <x v="1"/>
    <x v="2"/>
    <m/>
    <x v="5"/>
    <x v="25"/>
    <x v="1"/>
  </r>
  <r>
    <d v="2016-07-01T00:00:00"/>
    <s v="A3487060"/>
    <s v="B8960"/>
    <s v="LT"/>
    <x v="2"/>
    <x v="16"/>
    <n v="11"/>
    <x v="1"/>
    <x v="2"/>
    <m/>
    <x v="5"/>
    <x v="25"/>
    <x v="1"/>
  </r>
  <r>
    <d v="2016-07-01T00:00:00"/>
    <s v="A3486535"/>
    <s v="B8020"/>
    <s v="LT"/>
    <x v="2"/>
    <x v="16"/>
    <n v="2"/>
    <x v="1"/>
    <x v="2"/>
    <m/>
    <x v="5"/>
    <x v="25"/>
    <x v="1"/>
  </r>
  <r>
    <d v="2016-07-01T00:00:00"/>
    <s v="A3486535"/>
    <s v="B8020"/>
    <s v="LT"/>
    <x v="0"/>
    <x v="33"/>
    <n v="1"/>
    <x v="1"/>
    <x v="2"/>
    <m/>
    <x v="5"/>
    <x v="25"/>
    <x v="1"/>
  </r>
  <r>
    <d v="2016-07-01T00:00:00"/>
    <s v="A3487261"/>
    <s v="B9500"/>
    <s v="LT"/>
    <x v="0"/>
    <x v="33"/>
    <n v="1"/>
    <x v="1"/>
    <x v="2"/>
    <m/>
    <x v="5"/>
    <x v="25"/>
    <x v="1"/>
  </r>
  <r>
    <d v="2016-07-01T00:00:00"/>
    <s v="A3487261"/>
    <s v="B9500"/>
    <s v="LT"/>
    <x v="0"/>
    <x v="34"/>
    <n v="1"/>
    <x v="1"/>
    <x v="2"/>
    <m/>
    <x v="5"/>
    <x v="25"/>
    <x v="1"/>
  </r>
  <r>
    <d v="2016-07-01T00:00:00"/>
    <s v="A3487266"/>
    <s v="B9500"/>
    <s v="LT"/>
    <x v="0"/>
    <x v="34"/>
    <n v="1"/>
    <x v="1"/>
    <x v="2"/>
    <m/>
    <x v="5"/>
    <x v="25"/>
    <x v="1"/>
  </r>
  <r>
    <d v="2016-07-01T00:00:00"/>
    <s v="A3485841"/>
    <s v="B8960"/>
    <s v="LT"/>
    <x v="2"/>
    <x v="16"/>
    <n v="1"/>
    <x v="1"/>
    <x v="2"/>
    <m/>
    <x v="5"/>
    <x v="25"/>
    <x v="1"/>
  </r>
  <r>
    <d v="2016-07-01T00:00:00"/>
    <s v="A3485841"/>
    <s v="B8960"/>
    <s v="LT"/>
    <x v="0"/>
    <x v="34"/>
    <n v="1"/>
    <x v="1"/>
    <x v="2"/>
    <m/>
    <x v="5"/>
    <x v="25"/>
    <x v="1"/>
  </r>
  <r>
    <d v="2016-07-01T00:00:00"/>
    <s v="A3485201"/>
    <s v="B8034"/>
    <s v="LT"/>
    <x v="2"/>
    <x v="16"/>
    <n v="2"/>
    <x v="1"/>
    <x v="2"/>
    <m/>
    <x v="5"/>
    <x v="25"/>
    <x v="1"/>
  </r>
  <r>
    <d v="2016-07-01T00:00:00"/>
    <s v="A3485201"/>
    <s v="B8034"/>
    <s v="LT"/>
    <x v="0"/>
    <x v="33"/>
    <n v="2"/>
    <x v="1"/>
    <x v="2"/>
    <m/>
    <x v="5"/>
    <x v="25"/>
    <x v="1"/>
  </r>
  <r>
    <d v="2016-07-01T00:00:00"/>
    <s v="A3487367"/>
    <s v="B8960"/>
    <s v="LT"/>
    <x v="2"/>
    <x v="16"/>
    <n v="3"/>
    <x v="1"/>
    <x v="2"/>
    <m/>
    <x v="5"/>
    <x v="25"/>
    <x v="1"/>
  </r>
  <r>
    <d v="2016-07-01T00:00:00"/>
    <s v="A3487367"/>
    <s v="B8960"/>
    <s v="LT"/>
    <x v="0"/>
    <x v="3"/>
    <n v="1"/>
    <x v="1"/>
    <x v="2"/>
    <m/>
    <x v="5"/>
    <x v="25"/>
    <x v="1"/>
  </r>
  <r>
    <d v="2016-07-01T00:00:00"/>
    <s v="A3487462"/>
    <s v="B9604"/>
    <s v="LT"/>
    <x v="2"/>
    <x v="16"/>
    <n v="1"/>
    <x v="1"/>
    <x v="2"/>
    <m/>
    <x v="5"/>
    <x v="25"/>
    <x v="1"/>
  </r>
  <r>
    <d v="2016-07-01T00:00:00"/>
    <s v="A3487267"/>
    <s v="B9500"/>
    <s v="LT"/>
    <x v="0"/>
    <x v="33"/>
    <n v="1"/>
    <x v="1"/>
    <x v="2"/>
    <m/>
    <x v="5"/>
    <x v="25"/>
    <x v="1"/>
  </r>
  <r>
    <d v="2016-07-01T00:00:00"/>
    <s v="A3485844"/>
    <s v="B8960"/>
    <s v="LT"/>
    <x v="0"/>
    <x v="33"/>
    <n v="2"/>
    <x v="1"/>
    <x v="2"/>
    <m/>
    <x v="5"/>
    <x v="25"/>
    <x v="1"/>
  </r>
  <r>
    <d v="2016-07-01T00:00:00"/>
    <s v="A3485844"/>
    <s v="B8960"/>
    <s v="LT"/>
    <x v="0"/>
    <x v="3"/>
    <n v="1"/>
    <x v="1"/>
    <x v="2"/>
    <m/>
    <x v="5"/>
    <x v="25"/>
    <x v="1"/>
  </r>
  <r>
    <d v="2016-07-01T00:00:00"/>
    <s v="A3485844"/>
    <s v="B8960"/>
    <s v="LT"/>
    <x v="0"/>
    <x v="34"/>
    <n v="2"/>
    <x v="1"/>
    <x v="2"/>
    <m/>
    <x v="5"/>
    <x v="25"/>
    <x v="1"/>
  </r>
  <r>
    <d v="2016-07-01T00:00:00"/>
    <s v="A3487062"/>
    <s v="B8960"/>
    <s v="LT"/>
    <x v="2"/>
    <x v="16"/>
    <n v="10"/>
    <x v="1"/>
    <x v="2"/>
    <m/>
    <x v="5"/>
    <x v="25"/>
    <x v="1"/>
  </r>
  <r>
    <d v="2016-07-01T00:00:00"/>
    <s v="A3484564"/>
    <s v="B8960"/>
    <s v="LT"/>
    <x v="2"/>
    <x v="16"/>
    <n v="1"/>
    <x v="1"/>
    <x v="2"/>
    <m/>
    <x v="5"/>
    <x v="25"/>
    <x v="1"/>
  </r>
  <r>
    <d v="2016-07-01T00:00:00"/>
    <s v="A3484564"/>
    <s v="B8960"/>
    <s v="LT"/>
    <x v="0"/>
    <x v="33"/>
    <n v="1"/>
    <x v="1"/>
    <x v="2"/>
    <m/>
    <x v="5"/>
    <x v="25"/>
    <x v="1"/>
  </r>
  <r>
    <d v="2016-07-01T00:00:00"/>
    <s v="A3487712"/>
    <s v="B9604"/>
    <s v="LT"/>
    <x v="2"/>
    <x v="27"/>
    <n v="1"/>
    <x v="1"/>
    <x v="2"/>
    <m/>
    <x v="5"/>
    <x v="25"/>
    <x v="1"/>
  </r>
  <r>
    <d v="2016-07-01T00:00:00"/>
    <s v="A3488431"/>
    <s v="B9604"/>
    <s v="LT"/>
    <x v="0"/>
    <x v="33"/>
    <n v="1"/>
    <x v="1"/>
    <x v="2"/>
    <m/>
    <x v="5"/>
    <x v="25"/>
    <x v="1"/>
  </r>
  <r>
    <d v="2016-07-01T00:00:00"/>
    <s v="A3488431"/>
    <s v="B9604"/>
    <s v="LT"/>
    <x v="0"/>
    <x v="3"/>
    <n v="1"/>
    <x v="1"/>
    <x v="2"/>
    <m/>
    <x v="5"/>
    <x v="25"/>
    <x v="1"/>
  </r>
  <r>
    <d v="2016-07-01T00:00:00"/>
    <s v="A3487746"/>
    <s v="B9604"/>
    <s v="LT"/>
    <x v="0"/>
    <x v="33"/>
    <n v="1"/>
    <x v="1"/>
    <x v="2"/>
    <m/>
    <x v="5"/>
    <x v="25"/>
    <x v="1"/>
  </r>
  <r>
    <d v="2016-07-01T00:00:00"/>
    <s v="A3487889"/>
    <s v="B9604"/>
    <s v="LT"/>
    <x v="2"/>
    <x v="16"/>
    <n v="1"/>
    <x v="1"/>
    <x v="2"/>
    <m/>
    <x v="5"/>
    <x v="25"/>
    <x v="1"/>
  </r>
  <r>
    <d v="2016-07-01T00:00:00"/>
    <s v="A3488582"/>
    <s v="B8967"/>
    <s v="XJ"/>
    <x v="0"/>
    <x v="33"/>
    <n v="1"/>
    <x v="1"/>
    <x v="2"/>
    <m/>
    <x v="5"/>
    <x v="25"/>
    <x v="1"/>
  </r>
  <r>
    <d v="2016-07-01T00:00:00"/>
    <s v="A3488581"/>
    <s v="B8967"/>
    <s v="YS"/>
    <x v="2"/>
    <x v="27"/>
    <n v="1"/>
    <x v="1"/>
    <x v="2"/>
    <m/>
    <x v="5"/>
    <x v="25"/>
    <x v="1"/>
  </r>
  <r>
    <d v="2016-07-01T00:00:00"/>
    <s v="A3488581"/>
    <s v="B8967"/>
    <s v="YS"/>
    <x v="0"/>
    <x v="33"/>
    <n v="3"/>
    <x v="1"/>
    <x v="2"/>
    <m/>
    <x v="5"/>
    <x v="25"/>
    <x v="1"/>
  </r>
  <r>
    <d v="2016-07-01T00:00:00"/>
    <s v="A3488432"/>
    <s v="B9604"/>
    <s v="XJ"/>
    <x v="2"/>
    <x v="27"/>
    <n v="1"/>
    <x v="1"/>
    <x v="2"/>
    <m/>
    <x v="5"/>
    <x v="25"/>
    <x v="1"/>
  </r>
  <r>
    <d v="2016-07-01T00:00:00"/>
    <s v="A3488422"/>
    <s v="B9604"/>
    <s v="XJ"/>
    <x v="0"/>
    <x v="33"/>
    <n v="1"/>
    <x v="1"/>
    <x v="2"/>
    <m/>
    <x v="5"/>
    <x v="25"/>
    <x v="1"/>
  </r>
  <r>
    <d v="2016-07-01T00:00:00"/>
    <s v="A3488422"/>
    <s v="B9604"/>
    <s v="XJ"/>
    <x v="0"/>
    <x v="34"/>
    <n v="1"/>
    <x v="1"/>
    <x v="2"/>
    <m/>
    <x v="5"/>
    <x v="25"/>
    <x v="1"/>
  </r>
  <r>
    <d v="2016-07-01T00:00:00"/>
    <s v="A3487362"/>
    <s v="B8960"/>
    <s v="XJ"/>
    <x v="2"/>
    <x v="16"/>
    <n v="5"/>
    <x v="1"/>
    <x v="2"/>
    <m/>
    <x v="5"/>
    <x v="25"/>
    <x v="1"/>
  </r>
  <r>
    <d v="2016-07-01T00:00:00"/>
    <s v="A3487362"/>
    <s v="B8960"/>
    <s v="XJ"/>
    <x v="0"/>
    <x v="33"/>
    <n v="3"/>
    <x v="1"/>
    <x v="2"/>
    <m/>
    <x v="5"/>
    <x v="25"/>
    <x v="1"/>
  </r>
  <r>
    <d v="2016-07-01T00:00:00"/>
    <s v="A3487362"/>
    <s v="B8960"/>
    <s v="XJ"/>
    <x v="0"/>
    <x v="34"/>
    <n v="3"/>
    <x v="1"/>
    <x v="2"/>
    <m/>
    <x v="5"/>
    <x v="25"/>
    <x v="1"/>
  </r>
  <r>
    <d v="2016-07-01T00:00:00"/>
    <s v="A3487414"/>
    <s v="B8088"/>
    <s v="YS"/>
    <x v="2"/>
    <x v="27"/>
    <n v="1"/>
    <x v="1"/>
    <x v="2"/>
    <m/>
    <x v="5"/>
    <x v="25"/>
    <x v="1"/>
  </r>
  <r>
    <d v="2016-07-01T00:00:00"/>
    <s v="A3487414"/>
    <s v="B8088"/>
    <s v="YS"/>
    <x v="0"/>
    <x v="34"/>
    <n v="1"/>
    <x v="1"/>
    <x v="2"/>
    <m/>
    <x v="5"/>
    <x v="25"/>
    <x v="1"/>
  </r>
  <r>
    <d v="2016-07-01T00:00:00"/>
    <s v="A3486537"/>
    <s v="B8020"/>
    <s v="YS"/>
    <x v="2"/>
    <x v="16"/>
    <n v="1"/>
    <x v="1"/>
    <x v="2"/>
    <m/>
    <x v="5"/>
    <x v="25"/>
    <x v="1"/>
  </r>
  <r>
    <d v="2016-07-01T00:00:00"/>
    <s v="A3486537"/>
    <s v="B8020"/>
    <s v="YS"/>
    <x v="2"/>
    <x v="27"/>
    <n v="1"/>
    <x v="1"/>
    <x v="2"/>
    <m/>
    <x v="5"/>
    <x v="25"/>
    <x v="1"/>
  </r>
  <r>
    <d v="2016-07-01T00:00:00"/>
    <s v="A3488417"/>
    <s v="B9604"/>
    <s v="YS"/>
    <x v="2"/>
    <x v="27"/>
    <n v="2"/>
    <x v="1"/>
    <x v="2"/>
    <m/>
    <x v="5"/>
    <x v="25"/>
    <x v="1"/>
  </r>
  <r>
    <d v="2016-07-01T00:00:00"/>
    <s v="A3488417"/>
    <s v="B9604"/>
    <s v="YS"/>
    <x v="0"/>
    <x v="33"/>
    <n v="1"/>
    <x v="1"/>
    <x v="2"/>
    <m/>
    <x v="5"/>
    <x v="25"/>
    <x v="1"/>
  </r>
  <r>
    <d v="2016-07-01T00:00:00"/>
    <s v="A3488417"/>
    <s v="B9604"/>
    <s v="YS"/>
    <x v="0"/>
    <x v="34"/>
    <n v="1"/>
    <x v="1"/>
    <x v="2"/>
    <m/>
    <x v="5"/>
    <x v="25"/>
    <x v="1"/>
  </r>
  <r>
    <d v="2016-07-01T00:00:00"/>
    <s v="A3488414"/>
    <s v="B9604"/>
    <s v="YS"/>
    <x v="2"/>
    <x v="16"/>
    <n v="2"/>
    <x v="1"/>
    <x v="2"/>
    <m/>
    <x v="5"/>
    <x v="25"/>
    <x v="1"/>
  </r>
  <r>
    <d v="2016-07-01T00:00:00"/>
    <s v="A3487363"/>
    <s v="B8960"/>
    <s v="YS"/>
    <x v="2"/>
    <x v="16"/>
    <n v="4"/>
    <x v="1"/>
    <x v="2"/>
    <m/>
    <x v="5"/>
    <x v="25"/>
    <x v="1"/>
  </r>
  <r>
    <d v="2016-07-01T00:00:00"/>
    <s v="A3488416"/>
    <s v="B9604"/>
    <s v="YS"/>
    <x v="2"/>
    <x v="16"/>
    <n v="1"/>
    <x v="1"/>
    <x v="2"/>
    <m/>
    <x v="5"/>
    <x v="25"/>
    <x v="1"/>
  </r>
  <r>
    <d v="2016-07-01T00:00:00"/>
    <s v="A3488416"/>
    <s v="B9604"/>
    <s v="YS"/>
    <x v="2"/>
    <x v="27"/>
    <n v="1"/>
    <x v="1"/>
    <x v="2"/>
    <m/>
    <x v="5"/>
    <x v="25"/>
    <x v="1"/>
  </r>
  <r>
    <d v="2016-07-01T00:00:00"/>
    <s v="A3488117"/>
    <s v="B8960"/>
    <s v="YS"/>
    <x v="2"/>
    <x v="16"/>
    <n v="2"/>
    <x v="1"/>
    <x v="2"/>
    <m/>
    <x v="5"/>
    <x v="25"/>
    <x v="1"/>
  </r>
  <r>
    <d v="2016-07-01T00:00:00"/>
    <s v="A3488117"/>
    <s v="B8960"/>
    <s v="YS"/>
    <x v="2"/>
    <x v="24"/>
    <n v="2"/>
    <x v="1"/>
    <x v="2"/>
    <m/>
    <x v="5"/>
    <x v="25"/>
    <x v="1"/>
  </r>
  <r>
    <d v="2016-07-01T00:00:00"/>
    <s v="A3488117"/>
    <s v="B8960"/>
    <s v="YS"/>
    <x v="0"/>
    <x v="33"/>
    <n v="2"/>
    <x v="1"/>
    <x v="2"/>
    <m/>
    <x v="5"/>
    <x v="25"/>
    <x v="1"/>
  </r>
  <r>
    <d v="2016-07-01T00:00:00"/>
    <s v="A3487542"/>
    <s v="B8960"/>
    <s v="YS"/>
    <x v="2"/>
    <x v="16"/>
    <n v="7"/>
    <x v="1"/>
    <x v="2"/>
    <m/>
    <x v="5"/>
    <x v="25"/>
    <x v="1"/>
  </r>
  <r>
    <d v="2016-07-01T00:00:00"/>
    <s v="A3487542"/>
    <s v="B8960"/>
    <s v="YS"/>
    <x v="2"/>
    <x v="27"/>
    <n v="1"/>
    <x v="1"/>
    <x v="2"/>
    <m/>
    <x v="5"/>
    <x v="25"/>
    <x v="1"/>
  </r>
  <r>
    <d v="2016-07-01T00:00:00"/>
    <s v="A3487542"/>
    <s v="B8960"/>
    <s v="YS"/>
    <x v="0"/>
    <x v="34"/>
    <n v="1"/>
    <x v="1"/>
    <x v="2"/>
    <m/>
    <x v="5"/>
    <x v="25"/>
    <x v="1"/>
  </r>
  <r>
    <d v="2016-07-01T00:00:00"/>
    <s v="A3488415"/>
    <s v="B9604"/>
    <s v="XJ"/>
    <x v="2"/>
    <x v="16"/>
    <n v="4"/>
    <x v="1"/>
    <x v="2"/>
    <m/>
    <x v="5"/>
    <x v="25"/>
    <x v="1"/>
  </r>
  <r>
    <d v="2016-07-01T00:00:00"/>
    <s v="A3488415"/>
    <s v="B9604"/>
    <s v="XJ"/>
    <x v="0"/>
    <x v="34"/>
    <n v="1"/>
    <x v="1"/>
    <x v="2"/>
    <m/>
    <x v="5"/>
    <x v="25"/>
    <x v="1"/>
  </r>
  <r>
    <d v="2016-07-01T00:00:00"/>
    <s v="A3488419"/>
    <s v="B9604"/>
    <s v="XJ"/>
    <x v="2"/>
    <x v="27"/>
    <n v="2"/>
    <x v="1"/>
    <x v="2"/>
    <m/>
    <x v="5"/>
    <x v="25"/>
    <x v="1"/>
  </r>
  <r>
    <d v="2016-07-01T00:00:00"/>
    <s v="A3488419"/>
    <s v="B9604"/>
    <s v="XJ"/>
    <x v="0"/>
    <x v="34"/>
    <n v="2"/>
    <x v="1"/>
    <x v="2"/>
    <m/>
    <x v="5"/>
    <x v="25"/>
    <x v="1"/>
  </r>
  <r>
    <d v="2016-07-01T00:00:00"/>
    <s v="A3487539"/>
    <s v="B8960"/>
    <s v="XJ"/>
    <x v="2"/>
    <x v="16"/>
    <n v="1"/>
    <x v="1"/>
    <x v="2"/>
    <m/>
    <x v="5"/>
    <x v="25"/>
    <x v="1"/>
  </r>
  <r>
    <d v="2016-07-01T00:00:00"/>
    <s v="A3487539"/>
    <s v="B8960"/>
    <s v="XJ"/>
    <x v="0"/>
    <x v="33"/>
    <n v="4"/>
    <x v="1"/>
    <x v="2"/>
    <m/>
    <x v="5"/>
    <x v="25"/>
    <x v="1"/>
  </r>
  <r>
    <d v="2016-07-01T00:00:00"/>
    <s v="A3487539"/>
    <s v="B8960"/>
    <s v="XJ"/>
    <x v="0"/>
    <x v="34"/>
    <n v="1"/>
    <x v="1"/>
    <x v="2"/>
    <m/>
    <x v="5"/>
    <x v="25"/>
    <x v="1"/>
  </r>
  <r>
    <d v="2016-07-01T00:00:00"/>
    <s v="A3488544"/>
    <s v="B8099"/>
    <s v="XJ"/>
    <x v="2"/>
    <x v="16"/>
    <n v="2"/>
    <x v="1"/>
    <x v="2"/>
    <m/>
    <x v="5"/>
    <x v="25"/>
    <x v="1"/>
  </r>
  <r>
    <d v="2016-07-01T00:00:00"/>
    <s v="A3488544"/>
    <s v="B8099"/>
    <s v="XJ"/>
    <x v="0"/>
    <x v="33"/>
    <n v="6"/>
    <x v="1"/>
    <x v="2"/>
    <m/>
    <x v="5"/>
    <x v="25"/>
    <x v="1"/>
  </r>
  <r>
    <d v="2016-07-01T00:00:00"/>
    <s v="A3486638"/>
    <s v="B4405"/>
    <s v="XJ"/>
    <x v="0"/>
    <x v="33"/>
    <n v="4"/>
    <x v="1"/>
    <x v="2"/>
    <m/>
    <x v="5"/>
    <x v="25"/>
    <x v="1"/>
  </r>
  <r>
    <d v="2016-07-01T00:00:00"/>
    <s v="A3486638"/>
    <s v="B4405"/>
    <s v="XJ"/>
    <x v="0"/>
    <x v="34"/>
    <n v="2"/>
    <x v="1"/>
    <x v="2"/>
    <m/>
    <x v="5"/>
    <x v="25"/>
    <x v="1"/>
  </r>
  <r>
    <d v="2016-07-01T00:00:00"/>
    <s v="A3486636"/>
    <s v="B4405"/>
    <s v="XJ"/>
    <x v="0"/>
    <x v="33"/>
    <n v="2"/>
    <x v="1"/>
    <x v="2"/>
    <m/>
    <x v="5"/>
    <x v="25"/>
    <x v="1"/>
  </r>
  <r>
    <d v="2016-07-01T00:00:00"/>
    <s v="A3486637"/>
    <s v="B4405"/>
    <s v="XJ"/>
    <x v="2"/>
    <x v="16"/>
    <n v="3"/>
    <x v="1"/>
    <x v="2"/>
    <m/>
    <x v="5"/>
    <x v="25"/>
    <x v="1"/>
  </r>
  <r>
    <d v="2016-07-01T00:00:00"/>
    <s v="A3486637"/>
    <s v="B4405"/>
    <s v="XJ"/>
    <x v="0"/>
    <x v="33"/>
    <n v="1"/>
    <x v="1"/>
    <x v="2"/>
    <m/>
    <x v="5"/>
    <x v="25"/>
    <x v="1"/>
  </r>
  <r>
    <d v="2016-07-01T00:00:00"/>
    <s v="A3486637"/>
    <s v="B4405"/>
    <s v="XJ"/>
    <x v="0"/>
    <x v="34"/>
    <n v="2"/>
    <x v="1"/>
    <x v="2"/>
    <m/>
    <x v="5"/>
    <x v="25"/>
    <x v="1"/>
  </r>
  <r>
    <d v="2016-07-01T00:00:00"/>
    <s v="A3488004"/>
    <s v="B8025"/>
    <s v="XJ"/>
    <x v="2"/>
    <x v="16"/>
    <n v="2"/>
    <x v="1"/>
    <x v="2"/>
    <m/>
    <x v="5"/>
    <x v="25"/>
    <x v="1"/>
  </r>
  <r>
    <d v="2016-07-01T00:00:00"/>
    <s v="A3488004"/>
    <s v="B8025"/>
    <s v="XJ"/>
    <x v="2"/>
    <x v="24"/>
    <n v="1"/>
    <x v="1"/>
    <x v="2"/>
    <m/>
    <x v="5"/>
    <x v="25"/>
    <x v="1"/>
  </r>
  <r>
    <d v="2016-07-01T00:00:00"/>
    <s v="A3488004"/>
    <s v="B8025"/>
    <s v="XJ"/>
    <x v="0"/>
    <x v="33"/>
    <n v="2"/>
    <x v="1"/>
    <x v="2"/>
    <m/>
    <x v="5"/>
    <x v="25"/>
    <x v="1"/>
  </r>
  <r>
    <d v="2016-07-01T00:00:00"/>
    <s v="A3488004"/>
    <s v="B8025"/>
    <s v="XJ"/>
    <x v="0"/>
    <x v="34"/>
    <n v="2"/>
    <x v="1"/>
    <x v="2"/>
    <m/>
    <x v="5"/>
    <x v="25"/>
    <x v="1"/>
  </r>
  <r>
    <d v="2016-07-01T00:00:00"/>
    <s v="A3488267"/>
    <s v="B8099"/>
    <s v="XJ"/>
    <x v="0"/>
    <x v="33"/>
    <n v="4"/>
    <x v="1"/>
    <x v="2"/>
    <m/>
    <x v="5"/>
    <x v="25"/>
    <x v="1"/>
  </r>
  <r>
    <d v="2016-07-01T00:00:00"/>
    <s v="A3488267"/>
    <s v="B8099"/>
    <s v="XJ"/>
    <x v="0"/>
    <x v="3"/>
    <n v="1"/>
    <x v="1"/>
    <x v="2"/>
    <m/>
    <x v="5"/>
    <x v="25"/>
    <x v="1"/>
  </r>
  <r>
    <d v="2016-07-01T00:00:00"/>
    <s v="A3488267"/>
    <s v="B8099"/>
    <s v="XJ"/>
    <x v="0"/>
    <x v="34"/>
    <n v="2"/>
    <x v="1"/>
    <x v="2"/>
    <m/>
    <x v="5"/>
    <x v="25"/>
    <x v="1"/>
  </r>
  <r>
    <d v="2016-07-01T00:00:00"/>
    <s v="A3488266"/>
    <s v="B8099"/>
    <s v="XJ"/>
    <x v="0"/>
    <x v="34"/>
    <n v="2"/>
    <x v="1"/>
    <x v="2"/>
    <m/>
    <x v="5"/>
    <x v="25"/>
    <x v="1"/>
  </r>
  <r>
    <d v="2016-07-01T00:00:00"/>
    <s v="A3488262"/>
    <s v="B8099"/>
    <s v="XJ"/>
    <x v="0"/>
    <x v="33"/>
    <n v="5"/>
    <x v="1"/>
    <x v="2"/>
    <m/>
    <x v="5"/>
    <x v="25"/>
    <x v="1"/>
  </r>
  <r>
    <d v="2016-07-01T00:00:00"/>
    <s v="A3485196"/>
    <s v="B8034"/>
    <s v="XJ"/>
    <x v="2"/>
    <x v="16"/>
    <n v="1"/>
    <x v="1"/>
    <x v="2"/>
    <m/>
    <x v="5"/>
    <x v="25"/>
    <x v="1"/>
  </r>
  <r>
    <d v="2016-07-01T00:00:00"/>
    <s v="A3485196"/>
    <s v="B8034"/>
    <s v="XJ"/>
    <x v="0"/>
    <x v="33"/>
    <n v="5"/>
    <x v="1"/>
    <x v="2"/>
    <m/>
    <x v="5"/>
    <x v="25"/>
    <x v="1"/>
  </r>
  <r>
    <d v="2016-07-01T00:00:00"/>
    <s v="A3485196"/>
    <s v="B8034"/>
    <s v="XJ"/>
    <x v="0"/>
    <x v="34"/>
    <n v="4"/>
    <x v="1"/>
    <x v="2"/>
    <m/>
    <x v="5"/>
    <x v="25"/>
    <x v="1"/>
  </r>
  <r>
    <d v="2016-07-01T00:00:00"/>
    <s v="A3486235"/>
    <s v="B8960"/>
    <s v="XJ"/>
    <x v="2"/>
    <x v="16"/>
    <n v="4"/>
    <x v="1"/>
    <x v="2"/>
    <m/>
    <x v="5"/>
    <x v="25"/>
    <x v="1"/>
  </r>
  <r>
    <d v="2016-07-01T00:00:00"/>
    <s v="A3486235"/>
    <s v="B8960"/>
    <s v="XJ"/>
    <x v="0"/>
    <x v="33"/>
    <n v="2"/>
    <x v="1"/>
    <x v="2"/>
    <m/>
    <x v="5"/>
    <x v="25"/>
    <x v="1"/>
  </r>
  <r>
    <d v="2016-07-01T00:00:00"/>
    <s v="A3486235"/>
    <s v="B8960"/>
    <s v="XJ"/>
    <x v="0"/>
    <x v="34"/>
    <n v="5"/>
    <x v="1"/>
    <x v="2"/>
    <m/>
    <x v="5"/>
    <x v="25"/>
    <x v="1"/>
  </r>
  <r>
    <d v="2016-07-01T00:00:00"/>
    <s v="A3486235"/>
    <s v="B8960"/>
    <s v="XJ"/>
    <x v="0"/>
    <x v="31"/>
    <n v="1"/>
    <x v="1"/>
    <x v="2"/>
    <m/>
    <x v="5"/>
    <x v="25"/>
    <x v="1"/>
  </r>
  <r>
    <d v="2016-07-01T00:00:00"/>
    <s v="A3487541"/>
    <s v="B8960"/>
    <s v="XJ"/>
    <x v="2"/>
    <x v="16"/>
    <n v="10"/>
    <x v="1"/>
    <x v="2"/>
    <m/>
    <x v="5"/>
    <x v="25"/>
    <x v="1"/>
  </r>
  <r>
    <d v="2016-07-01T00:00:00"/>
    <s v="A3487541"/>
    <s v="B8960"/>
    <s v="XJ"/>
    <x v="0"/>
    <x v="33"/>
    <n v="6"/>
    <x v="1"/>
    <x v="2"/>
    <m/>
    <x v="5"/>
    <x v="25"/>
    <x v="1"/>
  </r>
  <r>
    <d v="2016-07-01T00:00:00"/>
    <s v="A3487541"/>
    <s v="B8960"/>
    <s v="XJ"/>
    <x v="0"/>
    <x v="34"/>
    <n v="3"/>
    <x v="1"/>
    <x v="2"/>
    <m/>
    <x v="5"/>
    <x v="25"/>
    <x v="1"/>
  </r>
  <r>
    <d v="2016-07-01T00:00:00"/>
    <s v="A3485197"/>
    <s v="B8034"/>
    <s v="XJ"/>
    <x v="2"/>
    <x v="16"/>
    <n v="1"/>
    <x v="1"/>
    <x v="2"/>
    <m/>
    <x v="5"/>
    <x v="25"/>
    <x v="1"/>
  </r>
  <r>
    <d v="2016-07-01T00:00:00"/>
    <s v="A3485197"/>
    <s v="B8034"/>
    <s v="XJ"/>
    <x v="0"/>
    <x v="33"/>
    <n v="5"/>
    <x v="1"/>
    <x v="2"/>
    <m/>
    <x v="5"/>
    <x v="25"/>
    <x v="1"/>
  </r>
  <r>
    <d v="2016-07-01T00:00:00"/>
    <s v="A3485197"/>
    <s v="B8034"/>
    <s v="XJ"/>
    <x v="0"/>
    <x v="34"/>
    <n v="7"/>
    <x v="1"/>
    <x v="2"/>
    <m/>
    <x v="5"/>
    <x v="25"/>
    <x v="1"/>
  </r>
  <r>
    <d v="2016-07-02T00:00:00"/>
    <s v="A3488002"/>
    <s v="B8025"/>
    <s v="Yuen"/>
    <x v="2"/>
    <x v="16"/>
    <n v="1"/>
    <x v="1"/>
    <x v="2"/>
    <m/>
    <x v="5"/>
    <x v="25"/>
    <x v="1"/>
  </r>
  <r>
    <d v="2016-07-02T00:00:00"/>
    <s v="A3488002"/>
    <s v="B8025"/>
    <s v="Yuen"/>
    <x v="2"/>
    <x v="24"/>
    <n v="1"/>
    <x v="1"/>
    <x v="2"/>
    <m/>
    <x v="5"/>
    <x v="25"/>
    <x v="1"/>
  </r>
  <r>
    <d v="2016-07-02T00:00:00"/>
    <s v="A3488374"/>
    <s v="B4320"/>
    <s v="Yuen"/>
    <x v="2"/>
    <x v="16"/>
    <n v="1"/>
    <x v="1"/>
    <x v="2"/>
    <m/>
    <x v="5"/>
    <x v="25"/>
    <x v="1"/>
  </r>
  <r>
    <d v="2016-07-02T00:00:00"/>
    <s v="A3488374"/>
    <s v="B4320"/>
    <s v="Yuen"/>
    <x v="2"/>
    <x v="24"/>
    <n v="1"/>
    <x v="1"/>
    <x v="2"/>
    <m/>
    <x v="5"/>
    <x v="25"/>
    <x v="1"/>
  </r>
  <r>
    <d v="2016-07-02T00:00:00"/>
    <s v="A3486639"/>
    <s v="B4405"/>
    <s v="LT"/>
    <x v="2"/>
    <x v="16"/>
    <n v="1"/>
    <x v="1"/>
    <x v="2"/>
    <m/>
    <x v="5"/>
    <x v="25"/>
    <x v="1"/>
  </r>
  <r>
    <d v="2016-07-02T00:00:00"/>
    <s v="A3486639"/>
    <s v="B4405"/>
    <s v="LT"/>
    <x v="0"/>
    <x v="33"/>
    <n v="1"/>
    <x v="1"/>
    <x v="2"/>
    <m/>
    <x v="5"/>
    <x v="25"/>
    <x v="1"/>
  </r>
  <r>
    <d v="2016-07-02T00:00:00"/>
    <s v="A3486639"/>
    <s v="B4405"/>
    <s v="LT"/>
    <x v="0"/>
    <x v="34"/>
    <n v="1"/>
    <x v="1"/>
    <x v="2"/>
    <m/>
    <x v="5"/>
    <x v="25"/>
    <x v="1"/>
  </r>
  <r>
    <d v="2016-07-02T00:00:00"/>
    <s v="A3488493"/>
    <s v="B8099"/>
    <s v="LT"/>
    <x v="2"/>
    <x v="16"/>
    <n v="1"/>
    <x v="1"/>
    <x v="2"/>
    <m/>
    <x v="5"/>
    <x v="25"/>
    <x v="1"/>
  </r>
  <r>
    <d v="2016-07-02T00:00:00"/>
    <s v="A3488263"/>
    <s v="B8099"/>
    <s v="LT"/>
    <x v="2"/>
    <x v="16"/>
    <n v="1"/>
    <x v="1"/>
    <x v="2"/>
    <m/>
    <x v="5"/>
    <x v="25"/>
    <x v="1"/>
  </r>
  <r>
    <d v="2016-07-02T00:00:00"/>
    <s v="A3488263"/>
    <s v="B8099"/>
    <s v="LT"/>
    <x v="0"/>
    <x v="3"/>
    <n v="1"/>
    <x v="1"/>
    <x v="2"/>
    <m/>
    <x v="5"/>
    <x v="25"/>
    <x v="1"/>
  </r>
  <r>
    <d v="2016-07-02T00:00:00"/>
    <s v="A3488007"/>
    <s v="B8025"/>
    <s v="LT"/>
    <x v="2"/>
    <x v="16"/>
    <n v="1"/>
    <x v="1"/>
    <x v="2"/>
    <m/>
    <x v="5"/>
    <x v="25"/>
    <x v="1"/>
  </r>
  <r>
    <d v="2016-07-02T00:00:00"/>
    <s v="A3488007"/>
    <s v="B8025"/>
    <s v="LT"/>
    <x v="0"/>
    <x v="3"/>
    <n v="1"/>
    <x v="1"/>
    <x v="2"/>
    <m/>
    <x v="5"/>
    <x v="25"/>
    <x v="1"/>
  </r>
  <r>
    <d v="2016-07-02T00:00:00"/>
    <s v="A3487364"/>
    <s v="B8960"/>
    <s v="LT"/>
    <x v="2"/>
    <x v="16"/>
    <n v="5"/>
    <x v="1"/>
    <x v="2"/>
    <m/>
    <x v="5"/>
    <x v="25"/>
    <x v="1"/>
  </r>
  <r>
    <d v="2016-07-02T00:00:00"/>
    <s v="A3485257"/>
    <s v="B8034"/>
    <s v="LT"/>
    <x v="2"/>
    <x v="16"/>
    <n v="1"/>
    <x v="1"/>
    <x v="2"/>
    <m/>
    <x v="5"/>
    <x v="25"/>
    <x v="1"/>
  </r>
  <r>
    <d v="2016-07-02T00:00:00"/>
    <s v="A3485257"/>
    <s v="B8034"/>
    <s v="LT"/>
    <x v="0"/>
    <x v="33"/>
    <n v="1"/>
    <x v="1"/>
    <x v="2"/>
    <m/>
    <x v="5"/>
    <x v="25"/>
    <x v="1"/>
  </r>
  <r>
    <d v="2016-07-02T00:00:00"/>
    <s v="A3487543"/>
    <s v="B8960"/>
    <s v="LT"/>
    <x v="2"/>
    <x v="16"/>
    <n v="4"/>
    <x v="1"/>
    <x v="2"/>
    <m/>
    <x v="5"/>
    <x v="25"/>
    <x v="1"/>
  </r>
  <r>
    <d v="2016-07-02T00:00:00"/>
    <s v="A3488859"/>
    <s v="B9604"/>
    <s v="Yuen"/>
    <x v="2"/>
    <x v="16"/>
    <n v="1"/>
    <x v="1"/>
    <x v="2"/>
    <m/>
    <x v="5"/>
    <x v="25"/>
    <x v="1"/>
  </r>
  <r>
    <d v="2016-07-02T00:00:00"/>
    <s v="A3488859"/>
    <s v="B9604"/>
    <s v="Yuen"/>
    <x v="2"/>
    <x v="27"/>
    <n v="1"/>
    <x v="1"/>
    <x v="2"/>
    <m/>
    <x v="5"/>
    <x v="25"/>
    <x v="1"/>
  </r>
  <r>
    <d v="2016-07-02T00:00:00"/>
    <s v="A3488862"/>
    <s v="B9604"/>
    <s v="Yuen"/>
    <x v="2"/>
    <x v="16"/>
    <n v="3"/>
    <x v="1"/>
    <x v="2"/>
    <m/>
    <x v="5"/>
    <x v="25"/>
    <x v="1"/>
  </r>
  <r>
    <d v="2016-07-02T00:00:00"/>
    <s v="A3488863"/>
    <s v="B9604"/>
    <s v="Yuen"/>
    <x v="0"/>
    <x v="34"/>
    <n v="1"/>
    <x v="1"/>
    <x v="2"/>
    <m/>
    <x v="5"/>
    <x v="25"/>
    <x v="1"/>
  </r>
  <r>
    <d v="2016-07-02T00:00:00"/>
    <s v="A3486887"/>
    <s v="B8960"/>
    <s v="LT"/>
    <x v="2"/>
    <x v="16"/>
    <n v="4"/>
    <x v="1"/>
    <x v="2"/>
    <m/>
    <x v="5"/>
    <x v="25"/>
    <x v="1"/>
  </r>
  <r>
    <d v="2016-07-02T00:00:00"/>
    <s v="A3487544"/>
    <s v="B8960"/>
    <s v="LT"/>
    <x v="0"/>
    <x v="3"/>
    <n v="1"/>
    <x v="1"/>
    <x v="2"/>
    <m/>
    <x v="5"/>
    <x v="25"/>
    <x v="1"/>
  </r>
  <r>
    <d v="2016-07-02T00:00:00"/>
    <s v="A3485193"/>
    <s v="B8034"/>
    <s v="LT"/>
    <x v="2"/>
    <x v="16"/>
    <n v="3"/>
    <x v="1"/>
    <x v="2"/>
    <m/>
    <x v="5"/>
    <x v="25"/>
    <x v="1"/>
  </r>
  <r>
    <d v="2016-07-02T00:00:00"/>
    <s v="A3487538"/>
    <s v="B8960"/>
    <s v="LT"/>
    <x v="2"/>
    <x v="16"/>
    <n v="1"/>
    <x v="1"/>
    <x v="2"/>
    <m/>
    <x v="5"/>
    <x v="25"/>
    <x v="1"/>
  </r>
  <r>
    <d v="2016-07-02T00:00:00"/>
    <s v="A3487538"/>
    <s v="B8960"/>
    <s v="LT"/>
    <x v="0"/>
    <x v="33"/>
    <n v="1"/>
    <x v="1"/>
    <x v="2"/>
    <m/>
    <x v="5"/>
    <x v="25"/>
    <x v="1"/>
  </r>
  <r>
    <d v="2016-07-02T00:00:00"/>
    <s v="A3487538"/>
    <s v="B8960"/>
    <s v="LT"/>
    <x v="0"/>
    <x v="34"/>
    <n v="1"/>
    <x v="1"/>
    <x v="2"/>
    <m/>
    <x v="5"/>
    <x v="25"/>
    <x v="1"/>
  </r>
  <r>
    <d v="2016-07-02T00:00:00"/>
    <s v="A3488855"/>
    <s v="B9604"/>
    <s v="LT"/>
    <x v="2"/>
    <x v="16"/>
    <n v="8"/>
    <x v="1"/>
    <x v="2"/>
    <m/>
    <x v="5"/>
    <x v="25"/>
    <x v="1"/>
  </r>
  <r>
    <d v="2016-07-02T00:00:00"/>
    <s v="A3488849"/>
    <s v="B9604"/>
    <s v="LT"/>
    <x v="2"/>
    <x v="16"/>
    <n v="3"/>
    <x v="1"/>
    <x v="2"/>
    <m/>
    <x v="5"/>
    <x v="25"/>
    <x v="1"/>
  </r>
  <r>
    <d v="2016-07-02T00:00:00"/>
    <s v="A3488865"/>
    <s v="B9604"/>
    <s v="LT"/>
    <x v="2"/>
    <x v="16"/>
    <n v="1"/>
    <x v="1"/>
    <x v="2"/>
    <m/>
    <x v="5"/>
    <x v="25"/>
    <x v="1"/>
  </r>
  <r>
    <d v="2016-07-02T00:00:00"/>
    <s v="A3487063"/>
    <s v="B8960"/>
    <s v="LT"/>
    <x v="2"/>
    <x v="16"/>
    <n v="8"/>
    <x v="1"/>
    <x v="2"/>
    <m/>
    <x v="5"/>
    <x v="25"/>
    <x v="1"/>
  </r>
  <r>
    <d v="2016-07-02T00:00:00"/>
    <s v="A3487063"/>
    <s v="B8960"/>
    <s v="LT"/>
    <x v="2"/>
    <x v="27"/>
    <n v="1"/>
    <x v="1"/>
    <x v="2"/>
    <m/>
    <x v="5"/>
    <x v="25"/>
    <x v="1"/>
  </r>
  <r>
    <d v="2016-07-02T00:00:00"/>
    <s v="A3487063"/>
    <s v="B8960"/>
    <s v="LT"/>
    <x v="0"/>
    <x v="33"/>
    <n v="2"/>
    <x v="1"/>
    <x v="2"/>
    <m/>
    <x v="5"/>
    <x v="25"/>
    <x v="1"/>
  </r>
  <r>
    <d v="2016-07-02T00:00:00"/>
    <s v="A3488116"/>
    <s v="B8960"/>
    <s v="LT"/>
    <x v="2"/>
    <x v="16"/>
    <n v="3"/>
    <x v="1"/>
    <x v="2"/>
    <m/>
    <x v="5"/>
    <x v="25"/>
    <x v="1"/>
  </r>
  <r>
    <d v="2016-07-02T00:00:00"/>
    <s v="A3488116"/>
    <s v="B8960"/>
    <s v="LT"/>
    <x v="0"/>
    <x v="3"/>
    <n v="1"/>
    <x v="1"/>
    <x v="2"/>
    <m/>
    <x v="5"/>
    <x v="25"/>
    <x v="1"/>
  </r>
  <r>
    <d v="2016-07-02T00:00:00"/>
    <s v="A3488858"/>
    <s v="B9604"/>
    <s v="LT"/>
    <x v="2"/>
    <x v="16"/>
    <n v="1"/>
    <x v="1"/>
    <x v="2"/>
    <m/>
    <x v="5"/>
    <x v="25"/>
    <x v="1"/>
  </r>
  <r>
    <d v="2016-07-02T00:00:00"/>
    <s v="A3488858"/>
    <s v="B9604"/>
    <s v="LT"/>
    <x v="2"/>
    <x v="27"/>
    <n v="1"/>
    <x v="1"/>
    <x v="2"/>
    <m/>
    <x v="5"/>
    <x v="25"/>
    <x v="1"/>
  </r>
  <r>
    <d v="2016-07-02T00:00:00"/>
    <s v="A3488418"/>
    <s v="B9604"/>
    <s v="LT"/>
    <x v="2"/>
    <x v="16"/>
    <n v="2"/>
    <x v="1"/>
    <x v="2"/>
    <m/>
    <x v="5"/>
    <x v="25"/>
    <x v="1"/>
  </r>
  <r>
    <d v="2016-07-02T00:00:00"/>
    <s v="A3488418"/>
    <s v="B9604"/>
    <s v="LT"/>
    <x v="0"/>
    <x v="33"/>
    <n v="1"/>
    <x v="1"/>
    <x v="2"/>
    <m/>
    <x v="5"/>
    <x v="25"/>
    <x v="1"/>
  </r>
  <r>
    <d v="2016-07-02T00:00:00"/>
    <s v="A3485195"/>
    <s v="B8034"/>
    <s v="LT"/>
    <x v="2"/>
    <x v="27"/>
    <n v="1"/>
    <x v="1"/>
    <x v="2"/>
    <m/>
    <x v="5"/>
    <x v="25"/>
    <x v="1"/>
  </r>
  <r>
    <d v="2016-07-02T00:00:00"/>
    <s v="A3485195"/>
    <s v="B8034"/>
    <s v="LT"/>
    <x v="0"/>
    <x v="33"/>
    <n v="1"/>
    <x v="1"/>
    <x v="2"/>
    <m/>
    <x v="5"/>
    <x v="25"/>
    <x v="1"/>
  </r>
  <r>
    <d v="2016-07-02T00:00:00"/>
    <s v="A3488119"/>
    <s v="B8960"/>
    <s v="LT"/>
    <x v="2"/>
    <x v="16"/>
    <n v="3"/>
    <x v="1"/>
    <x v="2"/>
    <m/>
    <x v="5"/>
    <x v="25"/>
    <x v="1"/>
  </r>
  <r>
    <d v="2016-07-02T00:00:00"/>
    <s v="A3488119"/>
    <s v="B8960"/>
    <s v="LT"/>
    <x v="2"/>
    <x v="27"/>
    <n v="1"/>
    <x v="1"/>
    <x v="2"/>
    <m/>
    <x v="5"/>
    <x v="25"/>
    <x v="1"/>
  </r>
  <r>
    <d v="2016-07-02T00:00:00"/>
    <s v="A3483746"/>
    <s v="B8967"/>
    <s v="LT"/>
    <x v="2"/>
    <x v="16"/>
    <n v="1"/>
    <x v="1"/>
    <x v="2"/>
    <m/>
    <x v="5"/>
    <x v="25"/>
    <x v="1"/>
  </r>
  <r>
    <d v="2016-07-02T00:00:00"/>
    <s v="A3483746"/>
    <s v="B8967"/>
    <s v="LT"/>
    <x v="2"/>
    <x v="27"/>
    <n v="1"/>
    <x v="1"/>
    <x v="2"/>
    <m/>
    <x v="5"/>
    <x v="25"/>
    <x v="1"/>
  </r>
  <r>
    <d v="2016-07-02T00:00:00"/>
    <s v="A3484563"/>
    <s v="B8960"/>
    <s v="YS"/>
    <x v="2"/>
    <x v="16"/>
    <n v="4"/>
    <x v="1"/>
    <x v="2"/>
    <m/>
    <x v="5"/>
    <x v="25"/>
    <x v="1"/>
  </r>
  <r>
    <d v="2016-07-02T00:00:00"/>
    <s v="A3488864"/>
    <s v="B9604"/>
    <s v="YS"/>
    <x v="2"/>
    <x v="16"/>
    <n v="1"/>
    <x v="1"/>
    <x v="2"/>
    <m/>
    <x v="5"/>
    <x v="25"/>
    <x v="1"/>
  </r>
  <r>
    <d v="2016-07-02T00:00:00"/>
    <s v="A3488864"/>
    <s v="B9604"/>
    <s v="YS"/>
    <x v="0"/>
    <x v="3"/>
    <n v="2"/>
    <x v="1"/>
    <x v="2"/>
    <m/>
    <x v="5"/>
    <x v="25"/>
    <x v="1"/>
  </r>
  <r>
    <d v="2016-07-02T00:00:00"/>
    <s v="A3488857"/>
    <s v="B9604"/>
    <s v="YS"/>
    <x v="2"/>
    <x v="16"/>
    <n v="1"/>
    <x v="1"/>
    <x v="2"/>
    <m/>
    <x v="5"/>
    <x v="25"/>
    <x v="1"/>
  </r>
  <r>
    <d v="2016-07-02T00:00:00"/>
    <s v="A3485260"/>
    <s v="B8015"/>
    <s v="XJ"/>
    <x v="2"/>
    <x v="16"/>
    <n v="1"/>
    <x v="1"/>
    <x v="2"/>
    <m/>
    <x v="5"/>
    <x v="25"/>
    <x v="1"/>
  </r>
  <r>
    <d v="2016-07-02T00:00:00"/>
    <s v="A3487885"/>
    <s v="B9604"/>
    <s v="XJ"/>
    <x v="2"/>
    <x v="16"/>
    <n v="1"/>
    <x v="1"/>
    <x v="2"/>
    <m/>
    <x v="5"/>
    <x v="25"/>
    <x v="1"/>
  </r>
  <r>
    <d v="2016-07-02T00:00:00"/>
    <s v="A3487885"/>
    <s v="B9604"/>
    <s v="XJ"/>
    <x v="0"/>
    <x v="33"/>
    <n v="1"/>
    <x v="1"/>
    <x v="2"/>
    <m/>
    <x v="5"/>
    <x v="25"/>
    <x v="1"/>
  </r>
  <r>
    <d v="2016-07-02T00:00:00"/>
    <s v="A3487885"/>
    <s v="B9604"/>
    <s v="XJ"/>
    <x v="0"/>
    <x v="34"/>
    <n v="1"/>
    <x v="1"/>
    <x v="2"/>
    <m/>
    <x v="5"/>
    <x v="25"/>
    <x v="1"/>
  </r>
  <r>
    <d v="2016-07-02T00:00:00"/>
    <s v="A3484566"/>
    <s v="B8960"/>
    <s v="XJ"/>
    <x v="2"/>
    <x v="16"/>
    <n v="1"/>
    <x v="1"/>
    <x v="2"/>
    <m/>
    <x v="5"/>
    <x v="25"/>
    <x v="1"/>
  </r>
  <r>
    <d v="2016-07-02T00:00:00"/>
    <s v="A3484566"/>
    <s v="B8960"/>
    <s v="XJ"/>
    <x v="0"/>
    <x v="33"/>
    <n v="1"/>
    <x v="1"/>
    <x v="2"/>
    <m/>
    <x v="5"/>
    <x v="25"/>
    <x v="1"/>
  </r>
  <r>
    <d v="2016-07-02T00:00:00"/>
    <s v="A3484566"/>
    <s v="B8960"/>
    <s v="XJ"/>
    <x v="0"/>
    <x v="31"/>
    <n v="2"/>
    <x v="1"/>
    <x v="2"/>
    <m/>
    <x v="5"/>
    <x v="25"/>
    <x v="1"/>
  </r>
  <r>
    <d v="2016-07-02T00:00:00"/>
    <s v="A3488433"/>
    <s v="B9604"/>
    <s v="XJ"/>
    <x v="2"/>
    <x v="16"/>
    <n v="4"/>
    <x v="1"/>
    <x v="2"/>
    <m/>
    <x v="5"/>
    <x v="25"/>
    <x v="1"/>
  </r>
  <r>
    <d v="2016-07-02T00:00:00"/>
    <s v="A3488433"/>
    <s v="B9604"/>
    <s v="XJ"/>
    <x v="0"/>
    <x v="33"/>
    <n v="1"/>
    <x v="1"/>
    <x v="2"/>
    <m/>
    <x v="5"/>
    <x v="25"/>
    <x v="1"/>
  </r>
  <r>
    <d v="2016-07-02T00:00:00"/>
    <s v="A3488867"/>
    <s v="B9604"/>
    <s v="XJ"/>
    <x v="2"/>
    <x v="16"/>
    <n v="1"/>
    <x v="1"/>
    <x v="2"/>
    <m/>
    <x v="5"/>
    <x v="25"/>
    <x v="1"/>
  </r>
  <r>
    <d v="2016-07-02T00:00:00"/>
    <s v="A3487575"/>
    <s v="B8960"/>
    <s v="YS"/>
    <x v="2"/>
    <x v="16"/>
    <n v="7"/>
    <x v="1"/>
    <x v="2"/>
    <m/>
    <x v="5"/>
    <x v="25"/>
    <x v="1"/>
  </r>
  <r>
    <d v="2016-07-02T00:00:00"/>
    <s v="A3487575"/>
    <s v="B8960"/>
    <s v="YS"/>
    <x v="0"/>
    <x v="33"/>
    <n v="1"/>
    <x v="1"/>
    <x v="2"/>
    <m/>
    <x v="5"/>
    <x v="25"/>
    <x v="1"/>
  </r>
  <r>
    <d v="2016-07-02T00:00:00"/>
    <s v="A3487575"/>
    <s v="B8960"/>
    <s v="YS"/>
    <x v="0"/>
    <x v="3"/>
    <n v="2"/>
    <x v="1"/>
    <x v="2"/>
    <m/>
    <x v="5"/>
    <x v="25"/>
    <x v="1"/>
  </r>
  <r>
    <d v="2016-07-02T00:00:00"/>
    <s v="A3488673"/>
    <s v="B8960"/>
    <s v="XJ"/>
    <x v="0"/>
    <x v="33"/>
    <n v="2"/>
    <x v="1"/>
    <x v="2"/>
    <m/>
    <x v="5"/>
    <x v="25"/>
    <x v="1"/>
  </r>
  <r>
    <d v="2016-07-02T00:00:00"/>
    <s v="A3488673"/>
    <s v="B8960"/>
    <s v="XJ"/>
    <x v="0"/>
    <x v="3"/>
    <n v="2"/>
    <x v="1"/>
    <x v="2"/>
    <m/>
    <x v="5"/>
    <x v="25"/>
    <x v="1"/>
  </r>
  <r>
    <d v="2016-07-02T00:00:00"/>
    <s v="A3487401"/>
    <s v="B8960"/>
    <s v="XJ"/>
    <x v="0"/>
    <x v="33"/>
    <n v="5"/>
    <x v="1"/>
    <x v="2"/>
    <m/>
    <x v="5"/>
    <x v="25"/>
    <x v="1"/>
  </r>
  <r>
    <d v="2016-07-02T00:00:00"/>
    <s v="A3487401"/>
    <s v="B8960"/>
    <s v="XJ"/>
    <x v="0"/>
    <x v="34"/>
    <n v="4"/>
    <x v="1"/>
    <x v="2"/>
    <m/>
    <x v="5"/>
    <x v="25"/>
    <x v="1"/>
  </r>
  <r>
    <d v="2016-07-02T00:00:00"/>
    <s v="A3486885"/>
    <s v="B8960"/>
    <s v="YS"/>
    <x v="2"/>
    <x v="16"/>
    <n v="7"/>
    <x v="1"/>
    <x v="2"/>
    <m/>
    <x v="5"/>
    <x v="25"/>
    <x v="1"/>
  </r>
  <r>
    <d v="2016-07-02T00:00:00"/>
    <s v="A3486885"/>
    <s v="B8960"/>
    <s v="YS"/>
    <x v="0"/>
    <x v="33"/>
    <n v="2"/>
    <x v="1"/>
    <x v="2"/>
    <m/>
    <x v="5"/>
    <x v="25"/>
    <x v="1"/>
  </r>
  <r>
    <d v="2016-07-02T00:00:00"/>
    <s v="A3486885"/>
    <s v="B8960"/>
    <s v="YS"/>
    <x v="0"/>
    <x v="34"/>
    <n v="1"/>
    <x v="1"/>
    <x v="2"/>
    <m/>
    <x v="5"/>
    <x v="25"/>
    <x v="1"/>
  </r>
  <r>
    <d v="2016-07-02T00:00:00"/>
    <s v="A3484926"/>
    <s v="B8029"/>
    <s v="YS"/>
    <x v="2"/>
    <x v="27"/>
    <n v="1"/>
    <x v="1"/>
    <x v="2"/>
    <m/>
    <x v="5"/>
    <x v="25"/>
    <x v="1"/>
  </r>
  <r>
    <d v="2016-07-02T00:00:00"/>
    <s v="A3487725"/>
    <s v="B9604"/>
    <s v="YS"/>
    <x v="2"/>
    <x v="16"/>
    <n v="2"/>
    <x v="1"/>
    <x v="2"/>
    <m/>
    <x v="5"/>
    <x v="25"/>
    <x v="1"/>
  </r>
  <r>
    <d v="2016-07-02T00:00:00"/>
    <s v="A3487725"/>
    <s v="B9604"/>
    <s v="YS"/>
    <x v="0"/>
    <x v="31"/>
    <n v="1"/>
    <x v="1"/>
    <x v="2"/>
    <m/>
    <x v="5"/>
    <x v="25"/>
    <x v="1"/>
  </r>
  <r>
    <d v="2016-07-02T00:00:00"/>
    <s v="A3487404"/>
    <s v="B8960"/>
    <s v="YS"/>
    <x v="2"/>
    <x v="16"/>
    <n v="1"/>
    <x v="1"/>
    <x v="2"/>
    <m/>
    <x v="5"/>
    <x v="25"/>
    <x v="1"/>
  </r>
  <r>
    <d v="2016-07-02T00:00:00"/>
    <s v="A3487404"/>
    <s v="B8960"/>
    <s v="YS"/>
    <x v="0"/>
    <x v="3"/>
    <n v="1"/>
    <x v="1"/>
    <x v="2"/>
    <m/>
    <x v="5"/>
    <x v="25"/>
    <x v="1"/>
  </r>
  <r>
    <d v="2016-07-02T00:00:00"/>
    <s v="A3487404"/>
    <s v="B8960"/>
    <s v="YS"/>
    <x v="0"/>
    <x v="31"/>
    <n v="1"/>
    <x v="1"/>
    <x v="2"/>
    <m/>
    <x v="5"/>
    <x v="25"/>
    <x v="1"/>
  </r>
  <r>
    <d v="2016-07-02T00:00:00"/>
    <s v="A3487070"/>
    <s v="B8960"/>
    <s v="YS"/>
    <x v="2"/>
    <x v="16"/>
    <n v="1"/>
    <x v="1"/>
    <x v="2"/>
    <m/>
    <x v="5"/>
    <x v="25"/>
    <x v="1"/>
  </r>
  <r>
    <d v="2016-07-02T00:00:00"/>
    <s v="A3487070"/>
    <s v="B8960"/>
    <s v="YS"/>
    <x v="0"/>
    <x v="34"/>
    <n v="2"/>
    <x v="1"/>
    <x v="2"/>
    <m/>
    <x v="5"/>
    <x v="25"/>
    <x v="1"/>
  </r>
  <r>
    <d v="2016-07-02T00:00:00"/>
    <s v="A3487599"/>
    <s v="B8960"/>
    <s v="YS"/>
    <x v="2"/>
    <x v="16"/>
    <n v="6"/>
    <x v="1"/>
    <x v="2"/>
    <m/>
    <x v="5"/>
    <x v="25"/>
    <x v="1"/>
  </r>
  <r>
    <d v="2016-07-02T00:00:00"/>
    <s v="A3487599"/>
    <s v="B8960"/>
    <s v="YS"/>
    <x v="2"/>
    <x v="27"/>
    <n v="1"/>
    <x v="1"/>
    <x v="2"/>
    <m/>
    <x v="5"/>
    <x v="25"/>
    <x v="1"/>
  </r>
  <r>
    <d v="2016-07-02T00:00:00"/>
    <s v="A3487599"/>
    <s v="B8960"/>
    <s v="YS"/>
    <x v="0"/>
    <x v="3"/>
    <n v="2"/>
    <x v="1"/>
    <x v="2"/>
    <m/>
    <x v="5"/>
    <x v="25"/>
    <x v="1"/>
  </r>
  <r>
    <d v="2016-07-02T00:00:00"/>
    <s v="A3487599"/>
    <s v="B8960"/>
    <s v="YS"/>
    <x v="0"/>
    <x v="34"/>
    <n v="1"/>
    <x v="1"/>
    <x v="2"/>
    <m/>
    <x v="5"/>
    <x v="25"/>
    <x v="1"/>
  </r>
  <r>
    <d v="2016-07-02T00:00:00"/>
    <s v="A3488860"/>
    <s v="B9604"/>
    <s v="YS"/>
    <x v="2"/>
    <x v="16"/>
    <n v="2"/>
    <x v="1"/>
    <x v="2"/>
    <m/>
    <x v="5"/>
    <x v="25"/>
    <x v="1"/>
  </r>
  <r>
    <d v="2016-07-02T00:00:00"/>
    <s v="A3488850"/>
    <s v="B9604"/>
    <s v="YS"/>
    <x v="2"/>
    <x v="16"/>
    <n v="1"/>
    <x v="1"/>
    <x v="2"/>
    <m/>
    <x v="5"/>
    <x v="25"/>
    <x v="1"/>
  </r>
  <r>
    <d v="2016-07-02T00:00:00"/>
    <s v="A3488850"/>
    <s v="B9604"/>
    <s v="YS"/>
    <x v="2"/>
    <x v="27"/>
    <n v="1"/>
    <x v="1"/>
    <x v="2"/>
    <m/>
    <x v="5"/>
    <x v="25"/>
    <x v="1"/>
  </r>
  <r>
    <d v="2016-07-03T00:00:00"/>
    <s v="A3489152"/>
    <s v="B8034"/>
    <s v="Yuen"/>
    <x v="2"/>
    <x v="16"/>
    <n v="7"/>
    <x v="1"/>
    <x v="2"/>
    <m/>
    <x v="5"/>
    <x v="25"/>
    <x v="1"/>
  </r>
  <r>
    <d v="2016-07-03T00:00:00"/>
    <s v="A3487603"/>
    <s v="B8960"/>
    <s v="LT"/>
    <x v="2"/>
    <x v="16"/>
    <n v="7"/>
    <x v="1"/>
    <x v="2"/>
    <m/>
    <x v="5"/>
    <x v="25"/>
    <x v="1"/>
  </r>
  <r>
    <d v="2016-07-03T00:00:00"/>
    <s v="A3487603"/>
    <s v="B8960"/>
    <s v="LT"/>
    <x v="2"/>
    <x v="27"/>
    <n v="1"/>
    <x v="1"/>
    <x v="2"/>
    <m/>
    <x v="5"/>
    <x v="25"/>
    <x v="1"/>
  </r>
  <r>
    <d v="2016-07-03T00:00:00"/>
    <s v="A3487603"/>
    <s v="B8960"/>
    <s v="LT"/>
    <x v="0"/>
    <x v="33"/>
    <n v="1"/>
    <x v="1"/>
    <x v="2"/>
    <m/>
    <x v="5"/>
    <x v="25"/>
    <x v="1"/>
  </r>
  <r>
    <d v="2016-07-03T00:00:00"/>
    <s v="A3487572"/>
    <s v="B8960"/>
    <s v="LT"/>
    <x v="2"/>
    <x v="16"/>
    <n v="5"/>
    <x v="1"/>
    <x v="2"/>
    <m/>
    <x v="5"/>
    <x v="25"/>
    <x v="1"/>
  </r>
  <r>
    <d v="2016-07-03T00:00:00"/>
    <s v="A3487572"/>
    <s v="B8960"/>
    <s v="LT"/>
    <x v="2"/>
    <x v="27"/>
    <n v="1"/>
    <x v="1"/>
    <x v="2"/>
    <m/>
    <x v="5"/>
    <x v="25"/>
    <x v="1"/>
  </r>
  <r>
    <d v="2016-07-03T00:00:00"/>
    <s v="A3487071"/>
    <s v="B8960"/>
    <s v="LT"/>
    <x v="2"/>
    <x v="16"/>
    <n v="1"/>
    <x v="1"/>
    <x v="2"/>
    <m/>
    <x v="5"/>
    <x v="25"/>
    <x v="1"/>
  </r>
  <r>
    <d v="2016-07-03T00:00:00"/>
    <s v="A3487071"/>
    <s v="B8960"/>
    <s v="LT"/>
    <x v="0"/>
    <x v="33"/>
    <n v="1"/>
    <x v="1"/>
    <x v="2"/>
    <m/>
    <x v="5"/>
    <x v="25"/>
    <x v="1"/>
  </r>
  <r>
    <d v="2016-07-03T00:00:00"/>
    <s v="A3489151"/>
    <s v="B8034"/>
    <s v="LT"/>
    <x v="2"/>
    <x v="16"/>
    <n v="1"/>
    <x v="1"/>
    <x v="2"/>
    <m/>
    <x v="5"/>
    <x v="25"/>
    <x v="1"/>
  </r>
  <r>
    <d v="2016-07-03T00:00:00"/>
    <s v="A3489151"/>
    <s v="B8034"/>
    <s v="LT"/>
    <x v="0"/>
    <x v="3"/>
    <n v="1"/>
    <x v="1"/>
    <x v="2"/>
    <m/>
    <x v="5"/>
    <x v="25"/>
    <x v="1"/>
  </r>
  <r>
    <d v="2016-07-03T00:00:00"/>
    <s v="A3488866"/>
    <s v="B9604"/>
    <s v="Yuen"/>
    <x v="2"/>
    <x v="16"/>
    <n v="4"/>
    <x v="1"/>
    <x v="2"/>
    <m/>
    <x v="5"/>
    <x v="25"/>
    <x v="1"/>
  </r>
  <r>
    <d v="2016-07-03T00:00:00"/>
    <s v="A3487884"/>
    <s v="B9604"/>
    <s v="Yuen"/>
    <x v="2"/>
    <x v="27"/>
    <n v="1"/>
    <x v="1"/>
    <x v="2"/>
    <m/>
    <x v="5"/>
    <x v="25"/>
    <x v="1"/>
  </r>
  <r>
    <d v="2016-07-03T00:00:00"/>
    <s v="A3487884"/>
    <s v="B9604"/>
    <s v="Yuen"/>
    <x v="0"/>
    <x v="33"/>
    <n v="1"/>
    <x v="1"/>
    <x v="2"/>
    <m/>
    <x v="5"/>
    <x v="25"/>
    <x v="1"/>
  </r>
  <r>
    <d v="2016-07-03T00:00:00"/>
    <s v="A3487066"/>
    <s v="B8960"/>
    <s v="Yuen"/>
    <x v="2"/>
    <x v="16"/>
    <n v="1"/>
    <x v="1"/>
    <x v="2"/>
    <m/>
    <x v="5"/>
    <x v="25"/>
    <x v="1"/>
  </r>
  <r>
    <d v="2016-07-03T00:00:00"/>
    <s v="A3487066"/>
    <s v="B8960"/>
    <s v="Yuen"/>
    <x v="0"/>
    <x v="3"/>
    <n v="1"/>
    <x v="1"/>
    <x v="2"/>
    <m/>
    <x v="5"/>
    <x v="25"/>
    <x v="1"/>
  </r>
  <r>
    <d v="2016-07-03T00:00:00"/>
    <s v="A3487066"/>
    <s v="B8960"/>
    <s v="Yuen"/>
    <x v="0"/>
    <x v="31"/>
    <n v="1"/>
    <x v="1"/>
    <x v="2"/>
    <m/>
    <x v="5"/>
    <x v="25"/>
    <x v="1"/>
  </r>
  <r>
    <d v="2016-07-03T00:00:00"/>
    <s v="A3486646"/>
    <s v="B8960"/>
    <s v="Yuen"/>
    <x v="2"/>
    <x v="16"/>
    <n v="1"/>
    <x v="1"/>
    <x v="2"/>
    <m/>
    <x v="5"/>
    <x v="25"/>
    <x v="1"/>
  </r>
  <r>
    <d v="2016-07-03T00:00:00"/>
    <s v="A3486646"/>
    <s v="B8960"/>
    <s v="Yuen"/>
    <x v="0"/>
    <x v="3"/>
    <n v="1"/>
    <x v="1"/>
    <x v="2"/>
    <m/>
    <x v="5"/>
    <x v="25"/>
    <x v="1"/>
  </r>
  <r>
    <d v="2016-07-03T00:00:00"/>
    <s v="A3486646"/>
    <s v="B8960"/>
    <s v="Yuen"/>
    <x v="0"/>
    <x v="34"/>
    <n v="1"/>
    <x v="1"/>
    <x v="2"/>
    <m/>
    <x v="5"/>
    <x v="25"/>
    <x v="1"/>
  </r>
  <r>
    <d v="2016-07-03T00:00:00"/>
    <s v="A3486646"/>
    <s v="B8960"/>
    <s v="Yuen"/>
    <x v="0"/>
    <x v="31"/>
    <n v="1"/>
    <x v="1"/>
    <x v="2"/>
    <m/>
    <x v="5"/>
    <x v="25"/>
    <x v="1"/>
  </r>
  <r>
    <d v="2016-07-03T00:00:00"/>
    <s v="A3487576"/>
    <s v="B8960"/>
    <s v="Yuen"/>
    <x v="2"/>
    <x v="16"/>
    <n v="5"/>
    <x v="1"/>
    <x v="2"/>
    <m/>
    <x v="5"/>
    <x v="25"/>
    <x v="1"/>
  </r>
  <r>
    <d v="2016-07-03T00:00:00"/>
    <s v="A3488954"/>
    <s v="B8021"/>
    <s v="LT"/>
    <x v="2"/>
    <x v="16"/>
    <n v="2"/>
    <x v="1"/>
    <x v="2"/>
    <m/>
    <x v="5"/>
    <x v="25"/>
    <x v="1"/>
  </r>
  <r>
    <d v="2016-07-03T00:00:00"/>
    <s v="A3488953"/>
    <s v="B8021"/>
    <s v="LT"/>
    <x v="2"/>
    <x v="16"/>
    <n v="4"/>
    <x v="1"/>
    <x v="2"/>
    <m/>
    <x v="5"/>
    <x v="25"/>
    <x v="1"/>
  </r>
  <r>
    <d v="2016-07-03T00:00:00"/>
    <s v="A3487601"/>
    <s v="B8960"/>
    <s v="Yuen"/>
    <x v="2"/>
    <x v="16"/>
    <n v="5"/>
    <x v="1"/>
    <x v="2"/>
    <m/>
    <x v="5"/>
    <x v="25"/>
    <x v="1"/>
  </r>
  <r>
    <d v="2016-07-03T00:00:00"/>
    <s v="A3487601"/>
    <s v="B8960"/>
    <s v="Yuen"/>
    <x v="0"/>
    <x v="31"/>
    <n v="1"/>
    <x v="1"/>
    <x v="2"/>
    <m/>
    <x v="5"/>
    <x v="25"/>
    <x v="1"/>
  </r>
  <r>
    <d v="2016-07-03T00:00:00"/>
    <s v="A3488008"/>
    <s v="B8025"/>
    <s v="LT"/>
    <x v="2"/>
    <x v="16"/>
    <n v="2"/>
    <x v="1"/>
    <x v="2"/>
    <m/>
    <x v="5"/>
    <x v="25"/>
    <x v="1"/>
  </r>
  <r>
    <d v="2016-07-03T00:00:00"/>
    <s v="A3488559"/>
    <s v="B8099"/>
    <s v="LT"/>
    <x v="2"/>
    <x v="16"/>
    <n v="1"/>
    <x v="1"/>
    <x v="2"/>
    <m/>
    <x v="5"/>
    <x v="25"/>
    <x v="1"/>
  </r>
  <r>
    <d v="2016-07-03T00:00:00"/>
    <s v="A3488554"/>
    <s v="B8099"/>
    <s v="LT"/>
    <x v="2"/>
    <x v="16"/>
    <n v="3"/>
    <x v="1"/>
    <x v="2"/>
    <m/>
    <x v="5"/>
    <x v="25"/>
    <x v="1"/>
  </r>
  <r>
    <d v="2016-07-03T00:00:00"/>
    <s v="A3488554"/>
    <s v="B8099"/>
    <s v="LT"/>
    <x v="0"/>
    <x v="33"/>
    <n v="1"/>
    <x v="1"/>
    <x v="2"/>
    <m/>
    <x v="5"/>
    <x v="25"/>
    <x v="1"/>
  </r>
  <r>
    <d v="2016-07-03T00:00:00"/>
    <s v="A3488265"/>
    <s v="B8099"/>
    <s v="LT"/>
    <x v="2"/>
    <x v="16"/>
    <n v="2"/>
    <x v="1"/>
    <x v="2"/>
    <m/>
    <x v="5"/>
    <x v="25"/>
    <x v="1"/>
  </r>
  <r>
    <d v="2016-07-03T00:00:00"/>
    <s v="A3488270"/>
    <s v="B8099"/>
    <s v="LT"/>
    <x v="0"/>
    <x v="33"/>
    <n v="1"/>
    <x v="1"/>
    <x v="2"/>
    <m/>
    <x v="5"/>
    <x v="25"/>
    <x v="1"/>
  </r>
  <r>
    <d v="2016-07-03T00:00:00"/>
    <s v="A3488557"/>
    <s v="B8099"/>
    <s v="LT"/>
    <x v="2"/>
    <x v="16"/>
    <n v="3"/>
    <x v="1"/>
    <x v="2"/>
    <m/>
    <x v="5"/>
    <x v="25"/>
    <x v="1"/>
  </r>
  <r>
    <d v="2016-07-03T00:00:00"/>
    <s v="A3488557"/>
    <s v="B8099"/>
    <s v="LT"/>
    <x v="2"/>
    <x v="27"/>
    <n v="1"/>
    <x v="1"/>
    <x v="2"/>
    <m/>
    <x v="5"/>
    <x v="25"/>
    <x v="1"/>
  </r>
  <r>
    <d v="2016-07-03T00:00:00"/>
    <s v="A3488557"/>
    <s v="B8099"/>
    <s v="LT"/>
    <x v="0"/>
    <x v="3"/>
    <n v="1"/>
    <x v="1"/>
    <x v="2"/>
    <m/>
    <x v="5"/>
    <x v="25"/>
    <x v="1"/>
  </r>
  <r>
    <d v="2016-07-03T00:00:00"/>
    <s v="A3488268"/>
    <s v="B8099"/>
    <s v="LT"/>
    <x v="2"/>
    <x v="16"/>
    <n v="3"/>
    <x v="1"/>
    <x v="2"/>
    <m/>
    <x v="5"/>
    <x v="25"/>
    <x v="1"/>
  </r>
  <r>
    <d v="2016-07-03T00:00:00"/>
    <s v="A3488269"/>
    <s v="B8099"/>
    <s v="LT"/>
    <x v="2"/>
    <x v="16"/>
    <n v="1"/>
    <x v="1"/>
    <x v="2"/>
    <m/>
    <x v="5"/>
    <x v="25"/>
    <x v="1"/>
  </r>
  <r>
    <d v="2016-07-03T00:00:00"/>
    <s v="A3488269"/>
    <s v="B8099"/>
    <s v="LT"/>
    <x v="0"/>
    <x v="33"/>
    <n v="2"/>
    <x v="1"/>
    <x v="2"/>
    <m/>
    <x v="5"/>
    <x v="25"/>
    <x v="1"/>
  </r>
  <r>
    <d v="2016-07-03T00:00:00"/>
    <s v="A3488376"/>
    <s v="B4320"/>
    <s v="LT"/>
    <x v="2"/>
    <x v="16"/>
    <n v="1"/>
    <x v="1"/>
    <x v="2"/>
    <m/>
    <x v="5"/>
    <x v="25"/>
    <x v="1"/>
  </r>
  <r>
    <d v="2016-07-03T00:00:00"/>
    <s v="A3488553"/>
    <s v="B8099"/>
    <s v="LT"/>
    <x v="2"/>
    <x v="16"/>
    <n v="2"/>
    <x v="1"/>
    <x v="2"/>
    <m/>
    <x v="5"/>
    <x v="25"/>
    <x v="1"/>
  </r>
  <r>
    <d v="2016-07-03T00:00:00"/>
    <s v="A3488547"/>
    <s v="B8099"/>
    <s v="LT"/>
    <x v="2"/>
    <x v="16"/>
    <n v="2"/>
    <x v="1"/>
    <x v="2"/>
    <m/>
    <x v="5"/>
    <x v="25"/>
    <x v="1"/>
  </r>
  <r>
    <d v="2016-07-03T00:00:00"/>
    <s v="A3488547"/>
    <s v="B8099"/>
    <s v="LT"/>
    <x v="2"/>
    <x v="27"/>
    <n v="1"/>
    <x v="1"/>
    <x v="2"/>
    <m/>
    <x v="5"/>
    <x v="25"/>
    <x v="1"/>
  </r>
  <r>
    <d v="2016-07-03T00:00:00"/>
    <s v="A3488547"/>
    <s v="B8099"/>
    <s v="LT"/>
    <x v="0"/>
    <x v="33"/>
    <n v="1"/>
    <x v="1"/>
    <x v="2"/>
    <m/>
    <x v="5"/>
    <x v="25"/>
    <x v="1"/>
  </r>
  <r>
    <d v="2016-07-03T00:00:00"/>
    <s v="A3488545"/>
    <s v="B8099"/>
    <s v="LT"/>
    <x v="2"/>
    <x v="16"/>
    <n v="1"/>
    <x v="1"/>
    <x v="2"/>
    <m/>
    <x v="5"/>
    <x v="25"/>
    <x v="1"/>
  </r>
  <r>
    <d v="2016-07-03T00:00:00"/>
    <s v="A3488264"/>
    <s v="B8099"/>
    <s v="LT"/>
    <x v="2"/>
    <x v="27"/>
    <n v="2"/>
    <x v="1"/>
    <x v="2"/>
    <m/>
    <x v="5"/>
    <x v="25"/>
    <x v="1"/>
  </r>
  <r>
    <d v="2016-07-03T00:00:00"/>
    <s v="A3488003"/>
    <s v="B8025"/>
    <s v="LT"/>
    <x v="2"/>
    <x v="27"/>
    <n v="1"/>
    <x v="1"/>
    <x v="2"/>
    <m/>
    <x v="5"/>
    <x v="25"/>
    <x v="1"/>
  </r>
  <r>
    <d v="2016-07-03T00:00:00"/>
    <s v="A3488003"/>
    <s v="B8025"/>
    <s v="LT"/>
    <x v="0"/>
    <x v="34"/>
    <n v="1"/>
    <x v="1"/>
    <x v="2"/>
    <m/>
    <x v="5"/>
    <x v="25"/>
    <x v="1"/>
  </r>
  <r>
    <d v="2016-07-04T00:00:00"/>
    <s v="A3487573"/>
    <s v="B8960"/>
    <s v="SW"/>
    <x v="2"/>
    <x v="16"/>
    <n v="5"/>
    <x v="1"/>
    <x v="2"/>
    <m/>
    <x v="6"/>
    <x v="26"/>
    <x v="2"/>
  </r>
  <r>
    <d v="2016-07-04T00:00:00"/>
    <s v="A3487573"/>
    <s v="B8960"/>
    <s v="SW"/>
    <x v="0"/>
    <x v="33"/>
    <n v="2"/>
    <x v="1"/>
    <x v="2"/>
    <m/>
    <x v="6"/>
    <x v="26"/>
    <x v="2"/>
  </r>
  <r>
    <d v="2016-07-04T00:00:00"/>
    <s v="A3487573"/>
    <s v="B8960"/>
    <s v="SW"/>
    <x v="0"/>
    <x v="34"/>
    <n v="1"/>
    <x v="1"/>
    <x v="2"/>
    <m/>
    <x v="6"/>
    <x v="26"/>
    <x v="2"/>
  </r>
  <r>
    <d v="2016-07-04T00:00:00"/>
    <s v="A3487573"/>
    <s v="B8960"/>
    <s v="SW"/>
    <x v="0"/>
    <x v="31"/>
    <n v="4"/>
    <x v="1"/>
    <x v="2"/>
    <m/>
    <x v="6"/>
    <x v="26"/>
    <x v="2"/>
  </r>
  <r>
    <d v="2016-07-04T00:00:00"/>
    <s v="A3487067"/>
    <s v="B8960"/>
    <s v="SW"/>
    <x v="2"/>
    <x v="16"/>
    <n v="3"/>
    <x v="1"/>
    <x v="2"/>
    <m/>
    <x v="6"/>
    <x v="26"/>
    <x v="2"/>
  </r>
  <r>
    <d v="2016-07-04T00:00:00"/>
    <s v="A3487067"/>
    <s v="B8960"/>
    <s v="SW"/>
    <x v="0"/>
    <x v="33"/>
    <n v="3"/>
    <x v="1"/>
    <x v="2"/>
    <m/>
    <x v="6"/>
    <x v="26"/>
    <x v="2"/>
  </r>
  <r>
    <d v="2016-07-04T00:00:00"/>
    <s v="A3487067"/>
    <s v="B8960"/>
    <s v="SW"/>
    <x v="0"/>
    <x v="31"/>
    <n v="4"/>
    <x v="1"/>
    <x v="2"/>
    <m/>
    <x v="6"/>
    <x v="26"/>
    <x v="2"/>
  </r>
  <r>
    <d v="2016-07-04T00:00:00"/>
    <s v="A3487072"/>
    <s v="B8960"/>
    <s v="SW"/>
    <x v="2"/>
    <x v="16"/>
    <n v="1"/>
    <x v="1"/>
    <x v="2"/>
    <m/>
    <x v="6"/>
    <x v="26"/>
    <x v="2"/>
  </r>
  <r>
    <d v="2016-07-04T00:00:00"/>
    <s v="A3487072"/>
    <s v="B8960"/>
    <s v="SW"/>
    <x v="0"/>
    <x v="33"/>
    <n v="3"/>
    <x v="1"/>
    <x v="2"/>
    <m/>
    <x v="6"/>
    <x v="26"/>
    <x v="2"/>
  </r>
  <r>
    <d v="2016-07-04T00:00:00"/>
    <s v="A3487072"/>
    <s v="B8960"/>
    <s v="SW"/>
    <x v="0"/>
    <x v="34"/>
    <n v="2"/>
    <x v="1"/>
    <x v="2"/>
    <m/>
    <x v="6"/>
    <x v="26"/>
    <x v="2"/>
  </r>
  <r>
    <d v="2016-07-04T00:00:00"/>
    <s v="A3487072"/>
    <s v="B8960"/>
    <s v="SW"/>
    <x v="0"/>
    <x v="31"/>
    <n v="2"/>
    <x v="1"/>
    <x v="2"/>
    <m/>
    <x v="6"/>
    <x v="26"/>
    <x v="2"/>
  </r>
  <r>
    <d v="2016-07-04T00:00:00"/>
    <s v="A3488956"/>
    <s v="B8021"/>
    <s v="SW"/>
    <x v="0"/>
    <x v="33"/>
    <n v="1"/>
    <x v="1"/>
    <x v="2"/>
    <m/>
    <x v="6"/>
    <x v="26"/>
    <x v="2"/>
  </r>
  <r>
    <d v="2016-07-04T00:00:00"/>
    <s v="A3488956"/>
    <s v="B8021"/>
    <s v="SW"/>
    <x v="0"/>
    <x v="34"/>
    <n v="2"/>
    <x v="1"/>
    <x v="2"/>
    <m/>
    <x v="6"/>
    <x v="26"/>
    <x v="2"/>
  </r>
  <r>
    <d v="2016-07-04T00:00:00"/>
    <s v="A3487402"/>
    <s v="B8960"/>
    <s v="SW"/>
    <x v="2"/>
    <x v="16"/>
    <n v="1"/>
    <x v="1"/>
    <x v="2"/>
    <m/>
    <x v="6"/>
    <x v="26"/>
    <x v="2"/>
  </r>
  <r>
    <d v="2016-07-04T00:00:00"/>
    <s v="A3487402"/>
    <s v="B8960"/>
    <s v="SW"/>
    <x v="0"/>
    <x v="33"/>
    <n v="2"/>
    <x v="1"/>
    <x v="2"/>
    <m/>
    <x v="6"/>
    <x v="26"/>
    <x v="2"/>
  </r>
  <r>
    <d v="2016-07-04T00:00:00"/>
    <s v="A3487402"/>
    <s v="B8960"/>
    <s v="SW"/>
    <x v="0"/>
    <x v="3"/>
    <n v="1"/>
    <x v="1"/>
    <x v="2"/>
    <m/>
    <x v="6"/>
    <x v="26"/>
    <x v="2"/>
  </r>
  <r>
    <d v="2016-07-04T00:00:00"/>
    <s v="A3487402"/>
    <s v="B8960"/>
    <s v="SW"/>
    <x v="0"/>
    <x v="34"/>
    <n v="4"/>
    <x v="1"/>
    <x v="2"/>
    <m/>
    <x v="6"/>
    <x v="26"/>
    <x v="2"/>
  </r>
  <r>
    <d v="2016-07-04T00:00:00"/>
    <s v="A3487402"/>
    <s v="B8960"/>
    <s v="SW"/>
    <x v="0"/>
    <x v="31"/>
    <n v="2"/>
    <x v="1"/>
    <x v="2"/>
    <m/>
    <x v="6"/>
    <x v="26"/>
    <x v="2"/>
  </r>
  <r>
    <d v="2016-07-04T00:00:00"/>
    <s v="A3489341"/>
    <s v="B4318"/>
    <s v="LT"/>
    <x v="2"/>
    <x v="27"/>
    <n v="1"/>
    <x v="1"/>
    <x v="2"/>
    <m/>
    <x v="6"/>
    <x v="26"/>
    <x v="2"/>
  </r>
  <r>
    <d v="2016-07-04T00:00:00"/>
    <s v="A3489341"/>
    <s v="B4318"/>
    <s v="LT"/>
    <x v="0"/>
    <x v="33"/>
    <n v="1"/>
    <x v="1"/>
    <x v="2"/>
    <m/>
    <x v="6"/>
    <x v="26"/>
    <x v="2"/>
  </r>
  <r>
    <d v="2016-07-04T00:00:00"/>
    <s v="A3489339"/>
    <s v="B4318"/>
    <s v="LT"/>
    <x v="2"/>
    <x v="16"/>
    <n v="1"/>
    <x v="1"/>
    <x v="2"/>
    <m/>
    <x v="6"/>
    <x v="26"/>
    <x v="2"/>
  </r>
  <r>
    <d v="2016-07-04T00:00:00"/>
    <s v="A3489339"/>
    <s v="B4318"/>
    <s v="LT"/>
    <x v="0"/>
    <x v="33"/>
    <n v="1"/>
    <x v="1"/>
    <x v="2"/>
    <m/>
    <x v="6"/>
    <x v="26"/>
    <x v="2"/>
  </r>
  <r>
    <d v="2016-07-04T00:00:00"/>
    <s v="A3489339"/>
    <s v="B4318"/>
    <s v="LT"/>
    <x v="0"/>
    <x v="34"/>
    <n v="1"/>
    <x v="1"/>
    <x v="2"/>
    <m/>
    <x v="6"/>
    <x v="26"/>
    <x v="2"/>
  </r>
  <r>
    <d v="2016-07-04T00:00:00"/>
    <s v="A3489576"/>
    <s v="B4319"/>
    <s v="LT"/>
    <x v="2"/>
    <x v="16"/>
    <n v="1"/>
    <x v="1"/>
    <x v="2"/>
    <m/>
    <x v="6"/>
    <x v="26"/>
    <x v="2"/>
  </r>
  <r>
    <d v="2016-07-04T00:00:00"/>
    <s v="A3489576"/>
    <s v="B4319"/>
    <s v="LT"/>
    <x v="0"/>
    <x v="33"/>
    <n v="1"/>
    <x v="1"/>
    <x v="2"/>
    <m/>
    <x v="6"/>
    <x v="26"/>
    <x v="2"/>
  </r>
  <r>
    <d v="2016-07-04T00:00:00"/>
    <s v="A3489336"/>
    <s v="B4318"/>
    <s v="LT"/>
    <x v="0"/>
    <x v="33"/>
    <n v="1"/>
    <x v="1"/>
    <x v="2"/>
    <m/>
    <x v="6"/>
    <x v="26"/>
    <x v="2"/>
  </r>
  <r>
    <d v="2016-07-04T00:00:00"/>
    <s v="A3489579"/>
    <s v="B4319"/>
    <s v="LT"/>
    <x v="2"/>
    <x v="16"/>
    <n v="1"/>
    <x v="1"/>
    <x v="2"/>
    <m/>
    <x v="6"/>
    <x v="26"/>
    <x v="2"/>
  </r>
  <r>
    <d v="2016-07-04T00:00:00"/>
    <s v="A3489577"/>
    <s v="B4319"/>
    <s v="LT"/>
    <x v="2"/>
    <x v="16"/>
    <n v="2"/>
    <x v="1"/>
    <x v="2"/>
    <m/>
    <x v="6"/>
    <x v="26"/>
    <x v="2"/>
  </r>
  <r>
    <d v="2016-07-04T00:00:00"/>
    <s v="A3489335"/>
    <s v="B4318"/>
    <s v="SW"/>
    <x v="2"/>
    <x v="16"/>
    <n v="1"/>
    <x v="1"/>
    <x v="2"/>
    <m/>
    <x v="6"/>
    <x v="26"/>
    <x v="2"/>
  </r>
  <r>
    <d v="2016-07-04T00:00:00"/>
    <s v="A3489335"/>
    <s v="B4318"/>
    <s v="SW"/>
    <x v="0"/>
    <x v="34"/>
    <n v="1"/>
    <x v="1"/>
    <x v="2"/>
    <m/>
    <x v="6"/>
    <x v="26"/>
    <x v="2"/>
  </r>
  <r>
    <d v="2016-07-04T00:00:00"/>
    <s v="A3489338"/>
    <s v="B4318"/>
    <s v="SW"/>
    <x v="2"/>
    <x v="16"/>
    <n v="1"/>
    <x v="1"/>
    <x v="2"/>
    <m/>
    <x v="6"/>
    <x v="26"/>
    <x v="2"/>
  </r>
  <r>
    <d v="2016-07-04T00:00:00"/>
    <s v="A3489338"/>
    <s v="B4318"/>
    <s v="SW"/>
    <x v="0"/>
    <x v="3"/>
    <n v="2"/>
    <x v="1"/>
    <x v="2"/>
    <m/>
    <x v="6"/>
    <x v="26"/>
    <x v="2"/>
  </r>
  <r>
    <d v="2016-07-04T00:00:00"/>
    <s v="A3489338"/>
    <s v="B4318"/>
    <s v="SW"/>
    <x v="0"/>
    <x v="34"/>
    <n v="1"/>
    <x v="1"/>
    <x v="2"/>
    <m/>
    <x v="6"/>
    <x v="26"/>
    <x v="2"/>
  </r>
  <r>
    <d v="2016-07-04T00:00:00"/>
    <s v="A3488009"/>
    <s v="B8025"/>
    <s v="SW"/>
    <x v="2"/>
    <x v="16"/>
    <n v="1"/>
    <x v="1"/>
    <x v="2"/>
    <m/>
    <x v="6"/>
    <x v="26"/>
    <x v="2"/>
  </r>
  <r>
    <d v="2016-07-04T00:00:00"/>
    <s v="A3489575"/>
    <s v="B4319"/>
    <s v="LT"/>
    <x v="0"/>
    <x v="33"/>
    <n v="1"/>
    <x v="1"/>
    <x v="2"/>
    <m/>
    <x v="6"/>
    <x v="26"/>
    <x v="2"/>
  </r>
  <r>
    <d v="2016-07-04T00:00:00"/>
    <s v="A3488496"/>
    <s v="B8099"/>
    <s v="LT"/>
    <x v="2"/>
    <x v="16"/>
    <n v="1"/>
    <x v="1"/>
    <x v="2"/>
    <m/>
    <x v="6"/>
    <x v="26"/>
    <x v="2"/>
  </r>
  <r>
    <d v="2016-07-04T00:00:00"/>
    <s v="A3488010"/>
    <s v="B8025"/>
    <s v="LT"/>
    <x v="2"/>
    <x v="16"/>
    <n v="1"/>
    <x v="1"/>
    <x v="2"/>
    <m/>
    <x v="6"/>
    <x v="26"/>
    <x v="2"/>
  </r>
  <r>
    <d v="2016-07-04T00:00:00"/>
    <s v="A3488010"/>
    <s v="B8025"/>
    <s v="LT"/>
    <x v="2"/>
    <x v="27"/>
    <n v="1"/>
    <x v="1"/>
    <x v="2"/>
    <m/>
    <x v="6"/>
    <x v="26"/>
    <x v="2"/>
  </r>
  <r>
    <d v="2016-07-04T00:00:00"/>
    <s v="A3487403"/>
    <s v="B8960"/>
    <s v="SW"/>
    <x v="2"/>
    <x v="16"/>
    <n v="1"/>
    <x v="1"/>
    <x v="2"/>
    <m/>
    <x v="6"/>
    <x v="26"/>
    <x v="2"/>
  </r>
  <r>
    <d v="2016-07-04T00:00:00"/>
    <s v="A3487403"/>
    <s v="B8960"/>
    <s v="SW"/>
    <x v="0"/>
    <x v="33"/>
    <n v="1"/>
    <x v="1"/>
    <x v="2"/>
    <m/>
    <x v="6"/>
    <x v="26"/>
    <x v="2"/>
  </r>
  <r>
    <d v="2016-07-04T00:00:00"/>
    <s v="A3487403"/>
    <s v="B8960"/>
    <s v="SW"/>
    <x v="0"/>
    <x v="31"/>
    <n v="1"/>
    <x v="1"/>
    <x v="2"/>
    <m/>
    <x v="6"/>
    <x v="26"/>
    <x v="2"/>
  </r>
  <r>
    <d v="2016-07-04T00:00:00"/>
    <s v="A3488121"/>
    <s v="B8960"/>
    <s v="LT"/>
    <x v="2"/>
    <x v="16"/>
    <n v="1"/>
    <x v="1"/>
    <x v="2"/>
    <m/>
    <x v="6"/>
    <x v="26"/>
    <x v="2"/>
  </r>
  <r>
    <d v="2016-07-04T00:00:00"/>
    <s v="A3488121"/>
    <s v="B8960"/>
    <s v="LT"/>
    <x v="0"/>
    <x v="3"/>
    <n v="1"/>
    <x v="1"/>
    <x v="2"/>
    <m/>
    <x v="6"/>
    <x v="26"/>
    <x v="2"/>
  </r>
  <r>
    <d v="2016-07-04T00:00:00"/>
    <s v="A3488854"/>
    <s v="B9604"/>
    <s v="SW"/>
    <x v="0"/>
    <x v="34"/>
    <n v="1"/>
    <x v="1"/>
    <x v="2"/>
    <m/>
    <x v="6"/>
    <x v="26"/>
    <x v="2"/>
  </r>
  <r>
    <d v="2016-07-04T00:00:00"/>
    <s v="A3488961"/>
    <s v="B8021"/>
    <s v="SW"/>
    <x v="0"/>
    <x v="33"/>
    <n v="1"/>
    <x v="1"/>
    <x v="2"/>
    <m/>
    <x v="6"/>
    <x v="26"/>
    <x v="2"/>
  </r>
  <r>
    <d v="2016-07-04T00:00:00"/>
    <s v="A3488961"/>
    <s v="B8021"/>
    <s v="SW"/>
    <x v="0"/>
    <x v="34"/>
    <n v="1"/>
    <x v="1"/>
    <x v="2"/>
    <m/>
    <x v="6"/>
    <x v="26"/>
    <x v="2"/>
  </r>
  <r>
    <d v="2016-07-04T00:00:00"/>
    <s v="A3488957"/>
    <s v="B8021"/>
    <s v="SW"/>
    <x v="2"/>
    <x v="27"/>
    <n v="1"/>
    <x v="1"/>
    <x v="2"/>
    <m/>
    <x v="6"/>
    <x v="26"/>
    <x v="2"/>
  </r>
  <r>
    <d v="2016-07-04T00:00:00"/>
    <s v="A3488957"/>
    <s v="B8021"/>
    <s v="SW"/>
    <x v="0"/>
    <x v="33"/>
    <n v="1"/>
    <x v="1"/>
    <x v="2"/>
    <m/>
    <x v="6"/>
    <x v="26"/>
    <x v="2"/>
  </r>
  <r>
    <d v="2016-07-04T00:00:00"/>
    <s v="A3487881"/>
    <s v="B9604"/>
    <s v="LT"/>
    <x v="2"/>
    <x v="16"/>
    <n v="1"/>
    <x v="1"/>
    <x v="2"/>
    <m/>
    <x v="6"/>
    <x v="26"/>
    <x v="2"/>
  </r>
  <r>
    <d v="2016-07-04T00:00:00"/>
    <s v="A3488166"/>
    <s v="B8960"/>
    <s v="LT"/>
    <x v="2"/>
    <x v="16"/>
    <n v="5"/>
    <x v="1"/>
    <x v="2"/>
    <m/>
    <x v="6"/>
    <x v="26"/>
    <x v="2"/>
  </r>
  <r>
    <d v="2016-07-04T00:00:00"/>
    <s v="A3488166"/>
    <s v="B8960"/>
    <s v="LT"/>
    <x v="0"/>
    <x v="33"/>
    <n v="1"/>
    <x v="1"/>
    <x v="2"/>
    <m/>
    <x v="6"/>
    <x v="26"/>
    <x v="2"/>
  </r>
  <r>
    <d v="2016-07-04T00:00:00"/>
    <s v="A3487886"/>
    <s v="B9604"/>
    <s v="LT"/>
    <x v="0"/>
    <x v="3"/>
    <n v="1"/>
    <x v="1"/>
    <x v="2"/>
    <m/>
    <x v="6"/>
    <x v="26"/>
    <x v="2"/>
  </r>
  <r>
    <d v="2016-07-04T00:00:00"/>
    <s v="A3485845"/>
    <s v="B8960"/>
    <s v="LT"/>
    <x v="2"/>
    <x v="16"/>
    <n v="1"/>
    <x v="1"/>
    <x v="2"/>
    <m/>
    <x v="6"/>
    <x v="26"/>
    <x v="2"/>
  </r>
  <r>
    <d v="2016-07-04T00:00:00"/>
    <s v="A3485845"/>
    <s v="B8960"/>
    <s v="LT"/>
    <x v="0"/>
    <x v="33"/>
    <n v="1"/>
    <x v="1"/>
    <x v="2"/>
    <m/>
    <x v="6"/>
    <x v="26"/>
    <x v="2"/>
  </r>
  <r>
    <d v="2016-07-04T00:00:00"/>
    <s v="A3486647"/>
    <s v="B8960"/>
    <s v="LT"/>
    <x v="2"/>
    <x v="24"/>
    <n v="1"/>
    <x v="1"/>
    <x v="2"/>
    <m/>
    <x v="6"/>
    <x v="26"/>
    <x v="2"/>
  </r>
  <r>
    <d v="2016-07-04T00:00:00"/>
    <s v="A3488958"/>
    <s v="B8021"/>
    <s v="LT"/>
    <x v="2"/>
    <x v="16"/>
    <n v="1"/>
    <x v="1"/>
    <x v="2"/>
    <m/>
    <x v="6"/>
    <x v="26"/>
    <x v="2"/>
  </r>
  <r>
    <d v="2016-07-04T00:00:00"/>
    <s v="A3488958"/>
    <s v="B8021"/>
    <s v="LT"/>
    <x v="0"/>
    <x v="33"/>
    <n v="1"/>
    <x v="1"/>
    <x v="2"/>
    <m/>
    <x v="6"/>
    <x v="26"/>
    <x v="2"/>
  </r>
  <r>
    <d v="2016-07-04T00:00:00"/>
    <s v="A3488960"/>
    <s v="B8021"/>
    <s v="LT"/>
    <x v="2"/>
    <x v="16"/>
    <n v="1"/>
    <x v="1"/>
    <x v="2"/>
    <m/>
    <x v="6"/>
    <x v="26"/>
    <x v="2"/>
  </r>
  <r>
    <d v="2016-07-04T00:00:00"/>
    <s v="A3488960"/>
    <s v="B8021"/>
    <s v="LT"/>
    <x v="0"/>
    <x v="33"/>
    <n v="1"/>
    <x v="1"/>
    <x v="2"/>
    <m/>
    <x v="6"/>
    <x v="26"/>
    <x v="2"/>
  </r>
  <r>
    <d v="2016-07-04T00:00:00"/>
    <s v="A3489237"/>
    <s v="B8960"/>
    <s v="LT"/>
    <x v="2"/>
    <x v="16"/>
    <n v="3"/>
    <x v="1"/>
    <x v="2"/>
    <m/>
    <x v="6"/>
    <x v="26"/>
    <x v="2"/>
  </r>
  <r>
    <d v="2016-07-04T00:00:00"/>
    <s v="A3489237"/>
    <s v="B8960"/>
    <s v="LT"/>
    <x v="2"/>
    <x v="24"/>
    <n v="1"/>
    <x v="1"/>
    <x v="2"/>
    <m/>
    <x v="6"/>
    <x v="26"/>
    <x v="2"/>
  </r>
  <r>
    <d v="2016-07-04T00:00:00"/>
    <s v="A3489237"/>
    <s v="B8960"/>
    <s v="LT"/>
    <x v="0"/>
    <x v="33"/>
    <n v="1"/>
    <x v="1"/>
    <x v="2"/>
    <m/>
    <x v="6"/>
    <x v="26"/>
    <x v="2"/>
  </r>
  <r>
    <d v="2016-07-04T00:00:00"/>
    <s v="A3486649"/>
    <s v="B8960"/>
    <s v="LT"/>
    <x v="2"/>
    <x v="16"/>
    <n v="4"/>
    <x v="1"/>
    <x v="2"/>
    <m/>
    <x v="6"/>
    <x v="26"/>
    <x v="2"/>
  </r>
  <r>
    <d v="2016-07-04T00:00:00"/>
    <s v="A3486649"/>
    <s v="B8960"/>
    <s v="LT"/>
    <x v="0"/>
    <x v="3"/>
    <n v="2"/>
    <x v="1"/>
    <x v="2"/>
    <m/>
    <x v="6"/>
    <x v="26"/>
    <x v="2"/>
  </r>
  <r>
    <d v="2016-07-04T00:00:00"/>
    <s v="A3488952"/>
    <s v="B8021"/>
    <s v="LT"/>
    <x v="2"/>
    <x v="16"/>
    <n v="1"/>
    <x v="1"/>
    <x v="2"/>
    <m/>
    <x v="6"/>
    <x v="26"/>
    <x v="2"/>
  </r>
  <r>
    <d v="2016-07-04T00:00:00"/>
    <s v="A3488952"/>
    <s v="B8021"/>
    <s v="LT"/>
    <x v="0"/>
    <x v="33"/>
    <n v="2"/>
    <x v="1"/>
    <x v="2"/>
    <m/>
    <x v="6"/>
    <x v="26"/>
    <x v="2"/>
  </r>
  <r>
    <d v="2016-07-04T00:00:00"/>
    <s v="A3488952"/>
    <s v="B8021"/>
    <s v="LT"/>
    <x v="0"/>
    <x v="34"/>
    <n v="1"/>
    <x v="1"/>
    <x v="2"/>
    <m/>
    <x v="6"/>
    <x v="26"/>
    <x v="2"/>
  </r>
  <r>
    <d v="2016-07-04T00:00:00"/>
    <s v="A3486640"/>
    <s v="B8960"/>
    <s v="LT"/>
    <x v="2"/>
    <x v="16"/>
    <n v="3"/>
    <x v="1"/>
    <x v="2"/>
    <m/>
    <x v="6"/>
    <x v="26"/>
    <x v="2"/>
  </r>
  <r>
    <d v="2016-07-04T00:00:00"/>
    <s v="A3486640"/>
    <s v="B8960"/>
    <s v="LT"/>
    <x v="0"/>
    <x v="33"/>
    <n v="2"/>
    <x v="1"/>
    <x v="2"/>
    <m/>
    <x v="6"/>
    <x v="26"/>
    <x v="2"/>
  </r>
  <r>
    <d v="2016-07-04T00:00:00"/>
    <s v="A3487571"/>
    <s v="B8960"/>
    <s v="LT"/>
    <x v="2"/>
    <x v="16"/>
    <n v="3"/>
    <x v="1"/>
    <x v="2"/>
    <m/>
    <x v="6"/>
    <x v="26"/>
    <x v="2"/>
  </r>
  <r>
    <d v="2016-07-04T00:00:00"/>
    <s v="A3487571"/>
    <s v="B8960"/>
    <s v="LT"/>
    <x v="0"/>
    <x v="33"/>
    <n v="1"/>
    <x v="1"/>
    <x v="2"/>
    <m/>
    <x v="6"/>
    <x v="26"/>
    <x v="2"/>
  </r>
  <r>
    <d v="2016-07-04T00:00:00"/>
    <s v="A3489378"/>
    <s v="B8034"/>
    <s v="LT"/>
    <x v="2"/>
    <x v="16"/>
    <n v="3"/>
    <x v="1"/>
    <x v="2"/>
    <m/>
    <x v="6"/>
    <x v="26"/>
    <x v="2"/>
  </r>
  <r>
    <d v="2016-07-04T00:00:00"/>
    <s v="A3489377"/>
    <s v="B8034"/>
    <s v="LT"/>
    <x v="2"/>
    <x v="16"/>
    <n v="1"/>
    <x v="1"/>
    <x v="2"/>
    <m/>
    <x v="6"/>
    <x v="26"/>
    <x v="2"/>
  </r>
  <r>
    <d v="2016-07-04T00:00:00"/>
    <s v="A3489382"/>
    <s v="B8034"/>
    <s v="LT"/>
    <x v="2"/>
    <x v="16"/>
    <n v="2"/>
    <x v="1"/>
    <x v="2"/>
    <m/>
    <x v="6"/>
    <x v="26"/>
    <x v="2"/>
  </r>
  <r>
    <d v="2016-07-04T00:00:00"/>
    <s v="A3489376"/>
    <s v="B8034"/>
    <s v="LT"/>
    <x v="2"/>
    <x v="16"/>
    <n v="1"/>
    <x v="1"/>
    <x v="2"/>
    <m/>
    <x v="6"/>
    <x v="26"/>
    <x v="2"/>
  </r>
  <r>
    <d v="2016-07-04T00:00:00"/>
    <s v="A3483056"/>
    <s v="B8960"/>
    <s v="Yuen"/>
    <x v="2"/>
    <x v="16"/>
    <n v="4"/>
    <x v="1"/>
    <x v="2"/>
    <m/>
    <x v="6"/>
    <x v="26"/>
    <x v="2"/>
  </r>
  <r>
    <d v="2016-07-04T00:00:00"/>
    <s v="A3483056"/>
    <s v="B8960"/>
    <s v="Yuen"/>
    <x v="0"/>
    <x v="33"/>
    <n v="2"/>
    <x v="1"/>
    <x v="2"/>
    <m/>
    <x v="6"/>
    <x v="26"/>
    <x v="2"/>
  </r>
  <r>
    <d v="2016-07-04T00:00:00"/>
    <s v="A3483056"/>
    <s v="B8960"/>
    <s v="Yuen"/>
    <x v="0"/>
    <x v="34"/>
    <n v="1"/>
    <x v="1"/>
    <x v="2"/>
    <m/>
    <x v="6"/>
    <x v="26"/>
    <x v="2"/>
  </r>
  <r>
    <d v="2016-07-04T00:00:00"/>
    <s v="A3483056"/>
    <s v="B8960"/>
    <s v="Yuen"/>
    <x v="0"/>
    <x v="31"/>
    <n v="2"/>
    <x v="1"/>
    <x v="2"/>
    <m/>
    <x v="6"/>
    <x v="26"/>
    <x v="2"/>
  </r>
  <r>
    <d v="2016-07-04T00:00:00"/>
    <s v="A3488169"/>
    <s v="B8960"/>
    <s v="SW"/>
    <x v="2"/>
    <x v="16"/>
    <n v="4"/>
    <x v="1"/>
    <x v="2"/>
    <m/>
    <x v="6"/>
    <x v="26"/>
    <x v="2"/>
  </r>
  <r>
    <d v="2016-07-04T00:00:00"/>
    <s v="A3488169"/>
    <s v="B8960"/>
    <s v="SW"/>
    <x v="2"/>
    <x v="24"/>
    <n v="1"/>
    <x v="1"/>
    <x v="2"/>
    <m/>
    <x v="6"/>
    <x v="26"/>
    <x v="2"/>
  </r>
  <r>
    <d v="2016-07-04T00:00:00"/>
    <s v="A3488169"/>
    <s v="B8960"/>
    <s v="SW"/>
    <x v="0"/>
    <x v="31"/>
    <n v="1"/>
    <x v="1"/>
    <x v="2"/>
    <m/>
    <x v="6"/>
    <x v="26"/>
    <x v="2"/>
  </r>
  <r>
    <d v="2016-07-04T00:00:00"/>
    <s v="A3489483"/>
    <s v="B8960"/>
    <s v="SW"/>
    <x v="2"/>
    <x v="16"/>
    <n v="2"/>
    <x v="1"/>
    <x v="2"/>
    <m/>
    <x v="6"/>
    <x v="26"/>
    <x v="2"/>
  </r>
  <r>
    <d v="2016-07-04T00:00:00"/>
    <s v="A3489483"/>
    <s v="B8960"/>
    <s v="SW"/>
    <x v="0"/>
    <x v="33"/>
    <n v="1"/>
    <x v="1"/>
    <x v="2"/>
    <m/>
    <x v="6"/>
    <x v="26"/>
    <x v="2"/>
  </r>
  <r>
    <d v="2016-07-04T00:00:00"/>
    <s v="A3489380"/>
    <s v="B8034"/>
    <s v="SW"/>
    <x v="0"/>
    <x v="33"/>
    <n v="3"/>
    <x v="1"/>
    <x v="2"/>
    <m/>
    <x v="6"/>
    <x v="26"/>
    <x v="2"/>
  </r>
  <r>
    <d v="2016-07-04T00:00:00"/>
    <s v="A3488165"/>
    <s v="B8960"/>
    <s v="SW"/>
    <x v="2"/>
    <x v="16"/>
    <n v="6"/>
    <x v="1"/>
    <x v="2"/>
    <m/>
    <x v="6"/>
    <x v="26"/>
    <x v="2"/>
  </r>
  <r>
    <d v="2016-07-04T00:00:00"/>
    <s v="A3488165"/>
    <s v="B8960"/>
    <s v="SW"/>
    <x v="0"/>
    <x v="33"/>
    <n v="1"/>
    <x v="1"/>
    <x v="2"/>
    <m/>
    <x v="6"/>
    <x v="26"/>
    <x v="2"/>
  </r>
  <r>
    <d v="2016-07-04T00:00:00"/>
    <s v="A3488165"/>
    <s v="B8960"/>
    <s v="SW"/>
    <x v="0"/>
    <x v="3"/>
    <n v="1"/>
    <x v="1"/>
    <x v="2"/>
    <m/>
    <x v="6"/>
    <x v="26"/>
    <x v="2"/>
  </r>
  <r>
    <d v="2016-07-04T00:00:00"/>
    <s v="A3489530"/>
    <s v="B8960"/>
    <s v="SW"/>
    <x v="2"/>
    <x v="16"/>
    <n v="3"/>
    <x v="1"/>
    <x v="2"/>
    <m/>
    <x v="6"/>
    <x v="26"/>
    <x v="2"/>
  </r>
  <r>
    <d v="2016-07-04T00:00:00"/>
    <s v="A3489530"/>
    <s v="B8960"/>
    <s v="SW"/>
    <x v="2"/>
    <x v="27"/>
    <n v="1"/>
    <x v="1"/>
    <x v="2"/>
    <m/>
    <x v="6"/>
    <x v="26"/>
    <x v="2"/>
  </r>
  <r>
    <d v="2016-07-04T00:00:00"/>
    <s v="A3489530"/>
    <s v="B8960"/>
    <s v="SW"/>
    <x v="0"/>
    <x v="33"/>
    <n v="1"/>
    <x v="1"/>
    <x v="2"/>
    <m/>
    <x v="6"/>
    <x v="26"/>
    <x v="2"/>
  </r>
  <r>
    <d v="2016-07-04T00:00:00"/>
    <s v="A3489530"/>
    <s v="B8960"/>
    <s v="SW"/>
    <x v="0"/>
    <x v="31"/>
    <n v="1"/>
    <x v="1"/>
    <x v="2"/>
    <m/>
    <x v="6"/>
    <x v="26"/>
    <x v="2"/>
  </r>
  <r>
    <d v="2016-07-04T00:00:00"/>
    <s v="P1025928"/>
    <s v="B4417"/>
    <s v="SW"/>
    <x v="2"/>
    <x v="16"/>
    <n v="2"/>
    <x v="1"/>
    <x v="2"/>
    <m/>
    <x v="6"/>
    <x v="26"/>
    <x v="2"/>
  </r>
  <r>
    <d v="2016-07-05T00:00:00"/>
    <s v="A3489383"/>
    <s v="B8034"/>
    <s v="XJ"/>
    <x v="2"/>
    <x v="16"/>
    <n v="1"/>
    <x v="1"/>
    <x v="2"/>
    <m/>
    <x v="6"/>
    <x v="26"/>
    <x v="2"/>
  </r>
  <r>
    <d v="2016-07-05T00:00:00"/>
    <s v="A3489383"/>
    <s v="B8034"/>
    <s v="XJ"/>
    <x v="2"/>
    <x v="27"/>
    <n v="1"/>
    <x v="1"/>
    <x v="2"/>
    <m/>
    <x v="6"/>
    <x v="26"/>
    <x v="2"/>
  </r>
  <r>
    <d v="2016-07-05T00:00:00"/>
    <s v="A3489383"/>
    <s v="B8034"/>
    <s v="XJ"/>
    <x v="0"/>
    <x v="33"/>
    <n v="3"/>
    <x v="1"/>
    <x v="2"/>
    <m/>
    <x v="6"/>
    <x v="26"/>
    <x v="2"/>
  </r>
  <r>
    <d v="2016-07-05T00:00:00"/>
    <s v="A3489383"/>
    <s v="B8034"/>
    <s v="XJ"/>
    <x v="0"/>
    <x v="34"/>
    <n v="3"/>
    <x v="1"/>
    <x v="2"/>
    <m/>
    <x v="6"/>
    <x v="26"/>
    <x v="2"/>
  </r>
  <r>
    <d v="2016-07-05T00:00:00"/>
    <s v="A3487069"/>
    <s v="B8960"/>
    <s v="XJ"/>
    <x v="2"/>
    <x v="16"/>
    <n v="2"/>
    <x v="1"/>
    <x v="2"/>
    <m/>
    <x v="6"/>
    <x v="26"/>
    <x v="2"/>
  </r>
  <r>
    <d v="2016-07-05T00:00:00"/>
    <s v="A3487069"/>
    <s v="B8960"/>
    <s v="XJ"/>
    <x v="0"/>
    <x v="33"/>
    <n v="2"/>
    <x v="1"/>
    <x v="2"/>
    <m/>
    <x v="6"/>
    <x v="26"/>
    <x v="2"/>
  </r>
  <r>
    <d v="2016-07-05T00:00:00"/>
    <s v="A3487069"/>
    <s v="B8960"/>
    <s v="XJ"/>
    <x v="0"/>
    <x v="34"/>
    <n v="1"/>
    <x v="1"/>
    <x v="2"/>
    <m/>
    <x v="6"/>
    <x v="26"/>
    <x v="2"/>
  </r>
  <r>
    <d v="2016-07-05T00:00:00"/>
    <s v="A3489984"/>
    <s v="B8960"/>
    <s v="XJ"/>
    <x v="2"/>
    <x v="16"/>
    <n v="2"/>
    <x v="1"/>
    <x v="2"/>
    <m/>
    <x v="6"/>
    <x v="26"/>
    <x v="2"/>
  </r>
  <r>
    <d v="2016-07-05T00:00:00"/>
    <s v="A3489984"/>
    <s v="B8960"/>
    <s v="XJ"/>
    <x v="0"/>
    <x v="33"/>
    <n v="4"/>
    <x v="1"/>
    <x v="2"/>
    <m/>
    <x v="6"/>
    <x v="26"/>
    <x v="2"/>
  </r>
  <r>
    <d v="2016-07-05T00:00:00"/>
    <s v="A3489984"/>
    <s v="B8960"/>
    <s v="XJ"/>
    <x v="0"/>
    <x v="34"/>
    <n v="2"/>
    <x v="1"/>
    <x v="2"/>
    <m/>
    <x v="6"/>
    <x v="26"/>
    <x v="2"/>
  </r>
  <r>
    <d v="2016-07-05T00:00:00"/>
    <s v="A3487405"/>
    <s v="B8960"/>
    <s v="XJ"/>
    <x v="2"/>
    <x v="16"/>
    <n v="1"/>
    <x v="1"/>
    <x v="2"/>
    <m/>
    <x v="6"/>
    <x v="26"/>
    <x v="2"/>
  </r>
  <r>
    <d v="2016-07-05T00:00:00"/>
    <s v="A3487405"/>
    <s v="B8960"/>
    <s v="XJ"/>
    <x v="0"/>
    <x v="33"/>
    <n v="2"/>
    <x v="1"/>
    <x v="2"/>
    <m/>
    <x v="6"/>
    <x v="26"/>
    <x v="2"/>
  </r>
  <r>
    <d v="2016-07-05T00:00:00"/>
    <s v="A3487405"/>
    <s v="B8960"/>
    <s v="XJ"/>
    <x v="0"/>
    <x v="3"/>
    <n v="2"/>
    <x v="1"/>
    <x v="2"/>
    <m/>
    <x v="6"/>
    <x v="26"/>
    <x v="2"/>
  </r>
  <r>
    <d v="2016-07-05T00:00:00"/>
    <s v="A3487405"/>
    <s v="B8960"/>
    <s v="XJ"/>
    <x v="0"/>
    <x v="34"/>
    <n v="1"/>
    <x v="1"/>
    <x v="2"/>
    <m/>
    <x v="6"/>
    <x v="26"/>
    <x v="2"/>
  </r>
  <r>
    <d v="2016-07-05T00:00:00"/>
    <s v="A3486648"/>
    <s v="B8960"/>
    <s v="XJ"/>
    <x v="2"/>
    <x v="16"/>
    <n v="2"/>
    <x v="1"/>
    <x v="2"/>
    <m/>
    <x v="6"/>
    <x v="26"/>
    <x v="2"/>
  </r>
  <r>
    <d v="2016-07-05T00:00:00"/>
    <s v="A3486648"/>
    <s v="B8960"/>
    <s v="XJ"/>
    <x v="0"/>
    <x v="34"/>
    <n v="2"/>
    <x v="1"/>
    <x v="2"/>
    <m/>
    <x v="6"/>
    <x v="26"/>
    <x v="2"/>
  </r>
  <r>
    <d v="2016-07-05T00:00:00"/>
    <s v="A3486643"/>
    <s v="B8960"/>
    <s v="XJ"/>
    <x v="0"/>
    <x v="33"/>
    <n v="3"/>
    <x v="1"/>
    <x v="2"/>
    <m/>
    <x v="6"/>
    <x v="26"/>
    <x v="2"/>
  </r>
  <r>
    <d v="2016-07-05T00:00:00"/>
    <s v="A3486643"/>
    <s v="B8960"/>
    <s v="XJ"/>
    <x v="0"/>
    <x v="34"/>
    <n v="3"/>
    <x v="1"/>
    <x v="2"/>
    <m/>
    <x v="6"/>
    <x v="26"/>
    <x v="2"/>
  </r>
  <r>
    <d v="2016-07-05T00:00:00"/>
    <s v="A3486643"/>
    <s v="B8960"/>
    <s v="XJ"/>
    <x v="0"/>
    <x v="31"/>
    <n v="1"/>
    <x v="1"/>
    <x v="2"/>
    <m/>
    <x v="6"/>
    <x v="26"/>
    <x v="2"/>
  </r>
  <r>
    <d v="2016-07-05T00:00:00"/>
    <s v="A3487400"/>
    <s v="B8960"/>
    <s v="XJ"/>
    <x v="2"/>
    <x v="16"/>
    <n v="3"/>
    <x v="1"/>
    <x v="2"/>
    <m/>
    <x v="6"/>
    <x v="26"/>
    <x v="2"/>
  </r>
  <r>
    <d v="2016-07-05T00:00:00"/>
    <s v="A3487400"/>
    <s v="B8960"/>
    <s v="XJ"/>
    <x v="0"/>
    <x v="33"/>
    <n v="3"/>
    <x v="1"/>
    <x v="2"/>
    <m/>
    <x v="6"/>
    <x v="26"/>
    <x v="2"/>
  </r>
  <r>
    <d v="2016-07-05T00:00:00"/>
    <s v="A3487400"/>
    <s v="B8960"/>
    <s v="XJ"/>
    <x v="0"/>
    <x v="34"/>
    <n v="3"/>
    <x v="1"/>
    <x v="2"/>
    <m/>
    <x v="6"/>
    <x v="26"/>
    <x v="2"/>
  </r>
  <r>
    <d v="2016-07-05T00:00:00"/>
    <s v="A3489532"/>
    <s v="B8960"/>
    <s v="XJ"/>
    <x v="2"/>
    <x v="16"/>
    <n v="8"/>
    <x v="1"/>
    <x v="2"/>
    <m/>
    <x v="6"/>
    <x v="26"/>
    <x v="2"/>
  </r>
  <r>
    <d v="2016-07-05T00:00:00"/>
    <s v="A3489532"/>
    <s v="B8960"/>
    <s v="XJ"/>
    <x v="0"/>
    <x v="33"/>
    <n v="4"/>
    <x v="1"/>
    <x v="2"/>
    <m/>
    <x v="6"/>
    <x v="26"/>
    <x v="2"/>
  </r>
  <r>
    <d v="2016-07-05T00:00:00"/>
    <s v="A3489240"/>
    <s v="B8960"/>
    <s v="XJ"/>
    <x v="0"/>
    <x v="33"/>
    <n v="2"/>
    <x v="1"/>
    <x v="2"/>
    <m/>
    <x v="6"/>
    <x v="26"/>
    <x v="2"/>
  </r>
  <r>
    <d v="2016-07-05T00:00:00"/>
    <s v="A3489240"/>
    <s v="B8960"/>
    <s v="XJ"/>
    <x v="0"/>
    <x v="34"/>
    <n v="2"/>
    <x v="1"/>
    <x v="2"/>
    <m/>
    <x v="6"/>
    <x v="26"/>
    <x v="2"/>
  </r>
  <r>
    <d v="2016-07-05T00:00:00"/>
    <s v="A3489498"/>
    <s v="B8021"/>
    <s v="XJ"/>
    <x v="0"/>
    <x v="33"/>
    <n v="3"/>
    <x v="1"/>
    <x v="2"/>
    <m/>
    <x v="6"/>
    <x v="26"/>
    <x v="2"/>
  </r>
  <r>
    <d v="2016-07-05T00:00:00"/>
    <s v="A3489498"/>
    <s v="B8021"/>
    <s v="XJ"/>
    <x v="0"/>
    <x v="34"/>
    <n v="4"/>
    <x v="1"/>
    <x v="2"/>
    <m/>
    <x v="6"/>
    <x v="26"/>
    <x v="2"/>
  </r>
  <r>
    <d v="2016-07-05T00:00:00"/>
    <s v="A3489498"/>
    <s v="B8021"/>
    <s v="XJ"/>
    <x v="0"/>
    <x v="35"/>
    <n v="1"/>
    <x v="1"/>
    <x v="2"/>
    <m/>
    <x v="6"/>
    <x v="26"/>
    <x v="2"/>
  </r>
  <r>
    <d v="2016-07-05T00:00:00"/>
    <s v="A3488170"/>
    <s v="B8960"/>
    <s v="XJ"/>
    <x v="2"/>
    <x v="16"/>
    <n v="2"/>
    <x v="1"/>
    <x v="2"/>
    <m/>
    <x v="6"/>
    <x v="26"/>
    <x v="2"/>
  </r>
  <r>
    <d v="2016-07-05T00:00:00"/>
    <s v="A3488170"/>
    <s v="B8960"/>
    <s v="XJ"/>
    <x v="0"/>
    <x v="33"/>
    <n v="5"/>
    <x v="1"/>
    <x v="2"/>
    <m/>
    <x v="6"/>
    <x v="26"/>
    <x v="2"/>
  </r>
  <r>
    <d v="2016-07-05T00:00:00"/>
    <s v="A3488170"/>
    <s v="B8960"/>
    <s v="XJ"/>
    <x v="0"/>
    <x v="3"/>
    <n v="1"/>
    <x v="1"/>
    <x v="2"/>
    <m/>
    <x v="6"/>
    <x v="26"/>
    <x v="2"/>
  </r>
  <r>
    <d v="2016-07-05T00:00:00"/>
    <s v="A3488170"/>
    <s v="B8960"/>
    <s v="XJ"/>
    <x v="0"/>
    <x v="34"/>
    <n v="2"/>
    <x v="1"/>
    <x v="2"/>
    <m/>
    <x v="6"/>
    <x v="26"/>
    <x v="2"/>
  </r>
  <r>
    <d v="2016-07-05T00:00:00"/>
    <s v="A3490297"/>
    <s v="B8960"/>
    <s v="XJ"/>
    <x v="2"/>
    <x v="16"/>
    <n v="1"/>
    <x v="1"/>
    <x v="2"/>
    <m/>
    <x v="6"/>
    <x v="26"/>
    <x v="2"/>
  </r>
  <r>
    <d v="2016-07-05T00:00:00"/>
    <s v="A3490297"/>
    <s v="B8960"/>
    <s v="XJ"/>
    <x v="2"/>
    <x v="27"/>
    <n v="1"/>
    <x v="1"/>
    <x v="2"/>
    <m/>
    <x v="6"/>
    <x v="26"/>
    <x v="2"/>
  </r>
  <r>
    <d v="2016-07-05T00:00:00"/>
    <s v="A3490297"/>
    <s v="B8960"/>
    <s v="XJ"/>
    <x v="0"/>
    <x v="33"/>
    <n v="1"/>
    <x v="1"/>
    <x v="2"/>
    <m/>
    <x v="6"/>
    <x v="26"/>
    <x v="2"/>
  </r>
  <r>
    <d v="2016-07-05T00:00:00"/>
    <s v="A3490297"/>
    <s v="B8960"/>
    <s v="XJ"/>
    <x v="0"/>
    <x v="34"/>
    <n v="2"/>
    <x v="1"/>
    <x v="2"/>
    <m/>
    <x v="6"/>
    <x v="26"/>
    <x v="2"/>
  </r>
  <r>
    <d v="2016-07-05T00:00:00"/>
    <s v="A3490124"/>
    <s v="B8960"/>
    <s v="XJ"/>
    <x v="2"/>
    <x v="16"/>
    <n v="1"/>
    <x v="1"/>
    <x v="2"/>
    <m/>
    <x v="6"/>
    <x v="26"/>
    <x v="2"/>
  </r>
  <r>
    <d v="2016-07-05T00:00:00"/>
    <s v="A3490124"/>
    <s v="B8960"/>
    <s v="XJ"/>
    <x v="0"/>
    <x v="33"/>
    <n v="4"/>
    <x v="1"/>
    <x v="2"/>
    <m/>
    <x v="6"/>
    <x v="26"/>
    <x v="2"/>
  </r>
  <r>
    <d v="2016-07-05T00:00:00"/>
    <s v="A3490124"/>
    <s v="B8960"/>
    <s v="XJ"/>
    <x v="0"/>
    <x v="34"/>
    <n v="4"/>
    <x v="1"/>
    <x v="2"/>
    <m/>
    <x v="6"/>
    <x v="26"/>
    <x v="2"/>
  </r>
  <r>
    <d v="2016-07-05T00:00:00"/>
    <s v="A3487600"/>
    <s v="B8960"/>
    <s v="XJ"/>
    <x v="0"/>
    <x v="3"/>
    <n v="1"/>
    <x v="1"/>
    <x v="2"/>
    <m/>
    <x v="6"/>
    <x v="26"/>
    <x v="2"/>
  </r>
  <r>
    <d v="2016-07-05T00:00:00"/>
    <s v="A3487600"/>
    <s v="B8960"/>
    <s v="XJ"/>
    <x v="0"/>
    <x v="34"/>
    <n v="1"/>
    <x v="1"/>
    <x v="2"/>
    <m/>
    <x v="6"/>
    <x v="26"/>
    <x v="2"/>
  </r>
  <r>
    <d v="2016-07-05T00:00:00"/>
    <s v="A3489504"/>
    <s v="B8021"/>
    <s v="XJ"/>
    <x v="0"/>
    <x v="33"/>
    <n v="2"/>
    <x v="1"/>
    <x v="2"/>
    <m/>
    <x v="6"/>
    <x v="26"/>
    <x v="2"/>
  </r>
  <r>
    <d v="2016-07-05T00:00:00"/>
    <s v="A3489504"/>
    <s v="B8021"/>
    <s v="XJ"/>
    <x v="0"/>
    <x v="34"/>
    <n v="2"/>
    <x v="1"/>
    <x v="2"/>
    <m/>
    <x v="6"/>
    <x v="26"/>
    <x v="2"/>
  </r>
  <r>
    <d v="2016-07-05T00:00:00"/>
    <s v="A3489502"/>
    <s v="B8021"/>
    <s v="XJ"/>
    <x v="0"/>
    <x v="33"/>
    <n v="3"/>
    <x v="1"/>
    <x v="2"/>
    <m/>
    <x v="6"/>
    <x v="26"/>
    <x v="2"/>
  </r>
  <r>
    <d v="2016-07-05T00:00:00"/>
    <s v="A3489502"/>
    <s v="B8021"/>
    <s v="XJ"/>
    <x v="0"/>
    <x v="34"/>
    <n v="5"/>
    <x v="1"/>
    <x v="2"/>
    <m/>
    <x v="6"/>
    <x v="26"/>
    <x v="2"/>
  </r>
  <r>
    <d v="2016-07-05T00:00:00"/>
    <s v="A3489236"/>
    <s v="B8960"/>
    <s v="XJ"/>
    <x v="2"/>
    <x v="16"/>
    <n v="5"/>
    <x v="1"/>
    <x v="2"/>
    <m/>
    <x v="6"/>
    <x v="26"/>
    <x v="2"/>
  </r>
  <r>
    <d v="2016-07-05T00:00:00"/>
    <s v="A3489236"/>
    <s v="B8960"/>
    <s v="XJ"/>
    <x v="0"/>
    <x v="33"/>
    <n v="4"/>
    <x v="1"/>
    <x v="2"/>
    <m/>
    <x v="6"/>
    <x v="26"/>
    <x v="2"/>
  </r>
  <r>
    <d v="2016-07-05T00:00:00"/>
    <s v="A3489236"/>
    <s v="B8960"/>
    <s v="XJ"/>
    <x v="0"/>
    <x v="3"/>
    <n v="2"/>
    <x v="1"/>
    <x v="2"/>
    <m/>
    <x v="6"/>
    <x v="26"/>
    <x v="2"/>
  </r>
  <r>
    <d v="2016-07-05T00:00:00"/>
    <s v="A3489236"/>
    <s v="B8960"/>
    <s v="XJ"/>
    <x v="0"/>
    <x v="34"/>
    <n v="1"/>
    <x v="1"/>
    <x v="2"/>
    <m/>
    <x v="6"/>
    <x v="26"/>
    <x v="2"/>
  </r>
  <r>
    <d v="2016-07-05T00:00:00"/>
    <s v="A3486651"/>
    <s v="B8960"/>
    <s v="XJ"/>
    <x v="2"/>
    <x v="16"/>
    <n v="2"/>
    <x v="1"/>
    <x v="2"/>
    <m/>
    <x v="6"/>
    <x v="26"/>
    <x v="2"/>
  </r>
  <r>
    <d v="2016-07-05T00:00:00"/>
    <s v="A3486651"/>
    <s v="B8960"/>
    <s v="XJ"/>
    <x v="0"/>
    <x v="33"/>
    <n v="5"/>
    <x v="1"/>
    <x v="2"/>
    <m/>
    <x v="6"/>
    <x v="26"/>
    <x v="2"/>
  </r>
  <r>
    <d v="2016-07-05T00:00:00"/>
    <s v="A3486651"/>
    <s v="B8960"/>
    <s v="XJ"/>
    <x v="0"/>
    <x v="31"/>
    <n v="1"/>
    <x v="1"/>
    <x v="2"/>
    <m/>
    <x v="6"/>
    <x v="26"/>
    <x v="2"/>
  </r>
  <r>
    <d v="2016-07-05T00:00:00"/>
    <s v="A3486642"/>
    <s v="B8960"/>
    <s v="XJ"/>
    <x v="2"/>
    <x v="16"/>
    <n v="3"/>
    <x v="1"/>
    <x v="2"/>
    <m/>
    <x v="6"/>
    <x v="26"/>
    <x v="2"/>
  </r>
  <r>
    <d v="2016-07-05T00:00:00"/>
    <s v="A3486642"/>
    <s v="B8960"/>
    <s v="XJ"/>
    <x v="0"/>
    <x v="33"/>
    <n v="2"/>
    <x v="1"/>
    <x v="2"/>
    <m/>
    <x v="6"/>
    <x v="26"/>
    <x v="2"/>
  </r>
  <r>
    <d v="2016-07-05T00:00:00"/>
    <s v="A3488168"/>
    <s v="B8960"/>
    <s v="XJ"/>
    <x v="2"/>
    <x v="16"/>
    <n v="6"/>
    <x v="1"/>
    <x v="2"/>
    <m/>
    <x v="6"/>
    <x v="26"/>
    <x v="2"/>
  </r>
  <r>
    <d v="2016-07-05T00:00:00"/>
    <s v="A3488168"/>
    <s v="B8960"/>
    <s v="XJ"/>
    <x v="0"/>
    <x v="33"/>
    <n v="3"/>
    <x v="1"/>
    <x v="2"/>
    <m/>
    <x v="6"/>
    <x v="26"/>
    <x v="2"/>
  </r>
  <r>
    <d v="2016-07-05T00:00:00"/>
    <s v="A3488168"/>
    <s v="B8960"/>
    <s v="XJ"/>
    <x v="0"/>
    <x v="34"/>
    <n v="2"/>
    <x v="1"/>
    <x v="2"/>
    <m/>
    <x v="6"/>
    <x v="26"/>
    <x v="2"/>
  </r>
  <r>
    <d v="2016-07-05T00:00:00"/>
    <s v="A3488168"/>
    <s v="B8960"/>
    <s v="XJ"/>
    <x v="0"/>
    <x v="31"/>
    <n v="1"/>
    <x v="1"/>
    <x v="2"/>
    <m/>
    <x v="6"/>
    <x v="26"/>
    <x v="2"/>
  </r>
  <r>
    <d v="2016-07-05T00:00:00"/>
    <s v="A3489238"/>
    <s v="B8960"/>
    <s v="XJ"/>
    <x v="0"/>
    <x v="33"/>
    <n v="2"/>
    <x v="1"/>
    <x v="2"/>
    <m/>
    <x v="6"/>
    <x v="26"/>
    <x v="2"/>
  </r>
  <r>
    <d v="2016-07-05T00:00:00"/>
    <s v="A3489238"/>
    <s v="B8960"/>
    <s v="XJ"/>
    <x v="0"/>
    <x v="34"/>
    <n v="3"/>
    <x v="1"/>
    <x v="2"/>
    <m/>
    <x v="6"/>
    <x v="26"/>
    <x v="2"/>
  </r>
  <r>
    <d v="2016-07-05T00:00:00"/>
    <s v="A3489484"/>
    <s v="B8960"/>
    <s v="XJ"/>
    <x v="0"/>
    <x v="33"/>
    <n v="5"/>
    <x v="1"/>
    <x v="2"/>
    <m/>
    <x v="6"/>
    <x v="26"/>
    <x v="2"/>
  </r>
  <r>
    <d v="2016-07-05T00:00:00"/>
    <s v="A3489484"/>
    <s v="B8960"/>
    <s v="XJ"/>
    <x v="0"/>
    <x v="34"/>
    <n v="3"/>
    <x v="1"/>
    <x v="2"/>
    <m/>
    <x v="6"/>
    <x v="26"/>
    <x v="2"/>
  </r>
  <r>
    <d v="2016-07-05T00:00:00"/>
    <s v="A3489379"/>
    <s v="B8034"/>
    <s v="XJ"/>
    <x v="0"/>
    <x v="34"/>
    <n v="1"/>
    <x v="1"/>
    <x v="2"/>
    <m/>
    <x v="6"/>
    <x v="26"/>
    <x v="2"/>
  </r>
  <r>
    <d v="2016-07-05T00:00:00"/>
    <s v="A3489482"/>
    <s v="B8960"/>
    <s v="XJ"/>
    <x v="2"/>
    <x v="16"/>
    <n v="1"/>
    <x v="1"/>
    <x v="2"/>
    <m/>
    <x v="6"/>
    <x v="26"/>
    <x v="2"/>
  </r>
  <r>
    <d v="2016-07-05T00:00:00"/>
    <s v="A3489482"/>
    <s v="B8960"/>
    <s v="XJ"/>
    <x v="0"/>
    <x v="33"/>
    <n v="2"/>
    <x v="1"/>
    <x v="2"/>
    <m/>
    <x v="6"/>
    <x v="26"/>
    <x v="2"/>
  </r>
  <r>
    <d v="2016-07-05T00:00:00"/>
    <s v="A3489482"/>
    <s v="B8960"/>
    <s v="XJ"/>
    <x v="0"/>
    <x v="34"/>
    <n v="1"/>
    <x v="1"/>
    <x v="2"/>
    <m/>
    <x v="6"/>
    <x v="26"/>
    <x v="2"/>
  </r>
  <r>
    <d v="2016-07-05T00:00:00"/>
    <s v="A3489482"/>
    <s v="B8960"/>
    <s v="XJ"/>
    <x v="0"/>
    <x v="31"/>
    <n v="2"/>
    <x v="1"/>
    <x v="2"/>
    <m/>
    <x v="6"/>
    <x v="26"/>
    <x v="2"/>
  </r>
  <r>
    <d v="2016-07-05T00:00:00"/>
    <s v="A3486923"/>
    <s v="B4400"/>
    <s v="YS"/>
    <x v="0"/>
    <x v="33"/>
    <n v="1"/>
    <x v="1"/>
    <x v="2"/>
    <m/>
    <x v="6"/>
    <x v="26"/>
    <x v="2"/>
  </r>
  <r>
    <d v="2016-07-05T00:00:00"/>
    <s v="A3486923"/>
    <s v="B4400"/>
    <s v="YS"/>
    <x v="0"/>
    <x v="34"/>
    <n v="1"/>
    <x v="1"/>
    <x v="2"/>
    <m/>
    <x v="6"/>
    <x v="26"/>
    <x v="2"/>
  </r>
  <r>
    <d v="2016-07-05T00:00:00"/>
    <s v="A3490325"/>
    <s v="B4400"/>
    <s v="YS"/>
    <x v="2"/>
    <x v="16"/>
    <n v="1"/>
    <x v="1"/>
    <x v="2"/>
    <m/>
    <x v="6"/>
    <x v="26"/>
    <x v="2"/>
  </r>
  <r>
    <d v="2016-07-05T00:00:00"/>
    <s v="A3490325"/>
    <s v="B4400"/>
    <s v="YS"/>
    <x v="2"/>
    <x v="27"/>
    <n v="1"/>
    <x v="1"/>
    <x v="2"/>
    <m/>
    <x v="6"/>
    <x v="26"/>
    <x v="2"/>
  </r>
  <r>
    <d v="2016-07-05T00:00:00"/>
    <s v="A3490325"/>
    <s v="B4400"/>
    <s v="YS"/>
    <x v="0"/>
    <x v="34"/>
    <n v="1"/>
    <x v="1"/>
    <x v="2"/>
    <m/>
    <x v="6"/>
    <x v="26"/>
    <x v="2"/>
  </r>
  <r>
    <d v="2016-07-05T00:00:00"/>
    <s v="A3488005"/>
    <s v="B8025"/>
    <s v="YS"/>
    <x v="2"/>
    <x v="16"/>
    <n v="2"/>
    <x v="1"/>
    <x v="2"/>
    <m/>
    <x v="6"/>
    <x v="26"/>
    <x v="2"/>
  </r>
  <r>
    <d v="2016-07-05T00:00:00"/>
    <s v="A3488005"/>
    <s v="B8025"/>
    <s v="YS"/>
    <x v="0"/>
    <x v="3"/>
    <n v="1"/>
    <x v="1"/>
    <x v="2"/>
    <m/>
    <x v="6"/>
    <x v="26"/>
    <x v="2"/>
  </r>
  <r>
    <d v="2016-07-05T00:00:00"/>
    <s v="A3488005"/>
    <s v="B8025"/>
    <s v="YS"/>
    <x v="0"/>
    <x v="31"/>
    <n v="2"/>
    <x v="1"/>
    <x v="2"/>
    <m/>
    <x v="6"/>
    <x v="26"/>
    <x v="2"/>
  </r>
  <r>
    <d v="2016-07-05T00:00:00"/>
    <s v="A3488548"/>
    <s v="B8099"/>
    <s v="YS"/>
    <x v="2"/>
    <x v="16"/>
    <n v="1"/>
    <x v="1"/>
    <x v="2"/>
    <m/>
    <x v="6"/>
    <x v="26"/>
    <x v="2"/>
  </r>
  <r>
    <d v="2016-07-05T00:00:00"/>
    <s v="A3488548"/>
    <s v="B8099"/>
    <s v="YS"/>
    <x v="0"/>
    <x v="33"/>
    <n v="1"/>
    <x v="1"/>
    <x v="2"/>
    <m/>
    <x v="6"/>
    <x v="26"/>
    <x v="2"/>
  </r>
  <r>
    <d v="2016-07-05T00:00:00"/>
    <s v="A3488556"/>
    <s v="B8099"/>
    <s v="YS"/>
    <x v="0"/>
    <x v="33"/>
    <n v="2"/>
    <x v="1"/>
    <x v="2"/>
    <m/>
    <x v="6"/>
    <x v="26"/>
    <x v="2"/>
  </r>
  <r>
    <d v="2016-07-05T00:00:00"/>
    <s v="A3488556"/>
    <s v="B8099"/>
    <s v="YS"/>
    <x v="0"/>
    <x v="3"/>
    <n v="2"/>
    <x v="1"/>
    <x v="2"/>
    <m/>
    <x v="6"/>
    <x v="26"/>
    <x v="2"/>
  </r>
  <r>
    <d v="2016-07-05T00:00:00"/>
    <s v="A3488556"/>
    <s v="B8099"/>
    <s v="YS"/>
    <x v="0"/>
    <x v="31"/>
    <n v="3"/>
    <x v="1"/>
    <x v="2"/>
    <m/>
    <x v="6"/>
    <x v="26"/>
    <x v="2"/>
  </r>
  <r>
    <d v="2016-07-05T00:00:00"/>
    <s v="A3488499"/>
    <s v="B8099"/>
    <s v="YS"/>
    <x v="2"/>
    <x v="16"/>
    <n v="1"/>
    <x v="1"/>
    <x v="2"/>
    <m/>
    <x v="6"/>
    <x v="26"/>
    <x v="2"/>
  </r>
  <r>
    <d v="2016-07-05T00:00:00"/>
    <s v="A3488499"/>
    <s v="B8099"/>
    <s v="YS"/>
    <x v="2"/>
    <x v="27"/>
    <n v="1"/>
    <x v="1"/>
    <x v="2"/>
    <m/>
    <x v="6"/>
    <x v="26"/>
    <x v="2"/>
  </r>
  <r>
    <d v="2016-07-05T00:00:00"/>
    <s v="A3488499"/>
    <s v="B8099"/>
    <s v="YS"/>
    <x v="0"/>
    <x v="31"/>
    <n v="1"/>
    <x v="1"/>
    <x v="2"/>
    <m/>
    <x v="6"/>
    <x v="26"/>
    <x v="2"/>
  </r>
  <r>
    <d v="2016-07-05T00:00:00"/>
    <s v="A3488498"/>
    <s v="B8099"/>
    <s v="SW"/>
    <x v="2"/>
    <x v="24"/>
    <n v="1"/>
    <x v="1"/>
    <x v="2"/>
    <m/>
    <x v="6"/>
    <x v="26"/>
    <x v="2"/>
  </r>
  <r>
    <d v="2016-07-05T00:00:00"/>
    <s v="A3488498"/>
    <s v="B8099"/>
    <s v="SW"/>
    <x v="0"/>
    <x v="34"/>
    <n v="1"/>
    <x v="1"/>
    <x v="2"/>
    <m/>
    <x v="6"/>
    <x v="26"/>
    <x v="2"/>
  </r>
  <r>
    <d v="2016-07-05T00:00:00"/>
    <s v="A3488497"/>
    <s v="B8099"/>
    <s v="SW"/>
    <x v="0"/>
    <x v="34"/>
    <n v="1"/>
    <x v="1"/>
    <x v="2"/>
    <m/>
    <x v="6"/>
    <x v="26"/>
    <x v="2"/>
  </r>
  <r>
    <d v="2016-07-05T00:00:00"/>
    <s v="p1025907"/>
    <s v="b4406"/>
    <s v="SW"/>
    <x v="2"/>
    <x v="16"/>
    <n v="1"/>
    <x v="1"/>
    <x v="2"/>
    <m/>
    <x v="6"/>
    <x v="26"/>
    <x v="2"/>
  </r>
  <r>
    <d v="2016-07-05T00:00:00"/>
    <s v="p1025907"/>
    <s v="b4406"/>
    <s v="SW"/>
    <x v="0"/>
    <x v="33"/>
    <n v="1"/>
    <x v="1"/>
    <x v="2"/>
    <m/>
    <x v="6"/>
    <x v="26"/>
    <x v="2"/>
  </r>
  <r>
    <d v="2016-07-05T00:00:00"/>
    <s v="A3489487"/>
    <s v="B8960"/>
    <s v="YS"/>
    <x v="2"/>
    <x v="16"/>
    <n v="6"/>
    <x v="1"/>
    <x v="2"/>
    <m/>
    <x v="6"/>
    <x v="26"/>
    <x v="2"/>
  </r>
  <r>
    <d v="2016-07-05T00:00:00"/>
    <s v="A3489487"/>
    <s v="B8960"/>
    <s v="YS"/>
    <x v="2"/>
    <x v="27"/>
    <n v="1"/>
    <x v="1"/>
    <x v="2"/>
    <m/>
    <x v="6"/>
    <x v="26"/>
    <x v="2"/>
  </r>
  <r>
    <d v="2016-07-05T00:00:00"/>
    <s v="A3489487"/>
    <s v="B8960"/>
    <s v="YS"/>
    <x v="0"/>
    <x v="33"/>
    <n v="1"/>
    <x v="1"/>
    <x v="2"/>
    <m/>
    <x v="6"/>
    <x v="26"/>
    <x v="2"/>
  </r>
  <r>
    <d v="2016-07-05T00:00:00"/>
    <s v="A3489487"/>
    <s v="B8960"/>
    <s v="YS"/>
    <x v="0"/>
    <x v="34"/>
    <n v="3"/>
    <x v="1"/>
    <x v="2"/>
    <m/>
    <x v="6"/>
    <x v="26"/>
    <x v="2"/>
  </r>
  <r>
    <d v="2016-07-05T00:00:00"/>
    <s v="A3489485"/>
    <s v="B8960"/>
    <s v="SW"/>
    <x v="2"/>
    <x v="16"/>
    <n v="1"/>
    <x v="1"/>
    <x v="2"/>
    <m/>
    <x v="6"/>
    <x v="26"/>
    <x v="2"/>
  </r>
  <r>
    <d v="2016-07-05T00:00:00"/>
    <s v="A3489485"/>
    <s v="B8960"/>
    <s v="SW"/>
    <x v="0"/>
    <x v="33"/>
    <n v="1"/>
    <x v="1"/>
    <x v="2"/>
    <m/>
    <x v="6"/>
    <x v="26"/>
    <x v="2"/>
  </r>
  <r>
    <d v="2016-07-05T00:00:00"/>
    <s v="A3489485"/>
    <s v="B8960"/>
    <s v="SW"/>
    <x v="0"/>
    <x v="34"/>
    <n v="2"/>
    <x v="1"/>
    <x v="2"/>
    <m/>
    <x v="6"/>
    <x v="26"/>
    <x v="2"/>
  </r>
  <r>
    <d v="2016-07-05T00:00:00"/>
    <s v="A3489485"/>
    <s v="B8960"/>
    <s v="SW"/>
    <x v="0"/>
    <x v="31"/>
    <n v="2"/>
    <x v="1"/>
    <x v="2"/>
    <m/>
    <x v="6"/>
    <x v="26"/>
    <x v="2"/>
  </r>
  <r>
    <d v="2016-07-05T00:00:00"/>
    <s v="A3488012"/>
    <s v="B8025"/>
    <s v="SW"/>
    <x v="2"/>
    <x v="16"/>
    <n v="1"/>
    <x v="1"/>
    <x v="2"/>
    <m/>
    <x v="6"/>
    <x v="26"/>
    <x v="2"/>
  </r>
  <r>
    <d v="2016-07-05T00:00:00"/>
    <s v="A3488012"/>
    <s v="B8025"/>
    <s v="SW"/>
    <x v="2"/>
    <x v="27"/>
    <n v="2"/>
    <x v="1"/>
    <x v="2"/>
    <m/>
    <x v="6"/>
    <x v="26"/>
    <x v="2"/>
  </r>
  <r>
    <d v="2016-07-05T00:00:00"/>
    <s v="A3488012"/>
    <s v="B8025"/>
    <s v="SW"/>
    <x v="0"/>
    <x v="33"/>
    <n v="1"/>
    <x v="1"/>
    <x v="2"/>
    <m/>
    <x v="6"/>
    <x v="26"/>
    <x v="2"/>
  </r>
  <r>
    <d v="2016-07-05T00:00:00"/>
    <s v="A3490395"/>
    <s v="B4335"/>
    <s v="YS"/>
    <x v="0"/>
    <x v="33"/>
    <n v="1"/>
    <x v="1"/>
    <x v="2"/>
    <m/>
    <x v="6"/>
    <x v="26"/>
    <x v="2"/>
  </r>
  <r>
    <d v="2016-07-05T00:00:00"/>
    <s v="A3490395"/>
    <s v="B4335"/>
    <s v="YS"/>
    <x v="0"/>
    <x v="31"/>
    <n v="1"/>
    <x v="1"/>
    <x v="2"/>
    <m/>
    <x v="6"/>
    <x v="26"/>
    <x v="2"/>
  </r>
  <r>
    <d v="2016-07-05T00:00:00"/>
    <s v="A3488703"/>
    <s v="B4405"/>
    <s v="SW"/>
    <x v="2"/>
    <x v="16"/>
    <n v="2"/>
    <x v="1"/>
    <x v="2"/>
    <m/>
    <x v="6"/>
    <x v="26"/>
    <x v="2"/>
  </r>
  <r>
    <d v="2016-07-05T00:00:00"/>
    <s v="A3488703"/>
    <s v="B4405"/>
    <s v="SW"/>
    <x v="0"/>
    <x v="33"/>
    <n v="1"/>
    <x v="1"/>
    <x v="2"/>
    <m/>
    <x v="6"/>
    <x v="26"/>
    <x v="2"/>
  </r>
  <r>
    <d v="2016-07-05T00:00:00"/>
    <s v="A3488702"/>
    <s v="B4405"/>
    <s v="SW"/>
    <x v="2"/>
    <x v="16"/>
    <n v="1"/>
    <x v="1"/>
    <x v="2"/>
    <m/>
    <x v="6"/>
    <x v="26"/>
    <x v="2"/>
  </r>
  <r>
    <d v="2016-07-05T00:00:00"/>
    <s v="A3488702"/>
    <s v="B4405"/>
    <s v="SW"/>
    <x v="0"/>
    <x v="3"/>
    <n v="1"/>
    <x v="1"/>
    <x v="2"/>
    <m/>
    <x v="6"/>
    <x v="26"/>
    <x v="2"/>
  </r>
  <r>
    <d v="2016-07-05T00:00:00"/>
    <s v="A3488558"/>
    <s v="B8099"/>
    <s v="YS"/>
    <x v="2"/>
    <x v="16"/>
    <n v="1"/>
    <x v="1"/>
    <x v="2"/>
    <m/>
    <x v="6"/>
    <x v="26"/>
    <x v="2"/>
  </r>
  <r>
    <d v="2016-07-05T00:00:00"/>
    <s v="A3488558"/>
    <s v="B8099"/>
    <s v="YS"/>
    <x v="0"/>
    <x v="33"/>
    <n v="3"/>
    <x v="1"/>
    <x v="2"/>
    <m/>
    <x v="6"/>
    <x v="26"/>
    <x v="2"/>
  </r>
  <r>
    <d v="2016-07-05T00:00:00"/>
    <s v="A3488558"/>
    <s v="B8099"/>
    <s v="YS"/>
    <x v="0"/>
    <x v="31"/>
    <n v="1"/>
    <x v="1"/>
    <x v="2"/>
    <m/>
    <x v="6"/>
    <x v="26"/>
    <x v="2"/>
  </r>
  <r>
    <d v="2016-07-05T00:00:00"/>
    <s v="A3488501"/>
    <s v="B8099"/>
    <s v="YS"/>
    <x v="2"/>
    <x v="16"/>
    <n v="1"/>
    <x v="1"/>
    <x v="2"/>
    <m/>
    <x v="6"/>
    <x v="26"/>
    <x v="2"/>
  </r>
  <r>
    <d v="2016-07-05T00:00:00"/>
    <s v="A3489499"/>
    <s v="B8021"/>
    <s v="YS"/>
    <x v="2"/>
    <x v="27"/>
    <n v="1"/>
    <x v="1"/>
    <x v="2"/>
    <m/>
    <x v="6"/>
    <x v="26"/>
    <x v="2"/>
  </r>
  <r>
    <d v="2016-07-05T00:00:00"/>
    <s v="A3488495"/>
    <s v="B8099"/>
    <s v="SW"/>
    <x v="2"/>
    <x v="27"/>
    <n v="2"/>
    <x v="1"/>
    <x v="2"/>
    <m/>
    <x v="6"/>
    <x v="26"/>
    <x v="2"/>
  </r>
  <r>
    <d v="2016-07-05T00:00:00"/>
    <s v="A3489802"/>
    <s v="B4319"/>
    <s v="YS"/>
    <x v="2"/>
    <x v="16"/>
    <n v="1"/>
    <x v="1"/>
    <x v="2"/>
    <m/>
    <x v="6"/>
    <x v="26"/>
    <x v="2"/>
  </r>
  <r>
    <d v="2016-07-05T00:00:00"/>
    <s v="A3489344"/>
    <s v="B4318"/>
    <s v="SW"/>
    <x v="0"/>
    <x v="3"/>
    <n v="1"/>
    <x v="1"/>
    <x v="2"/>
    <m/>
    <x v="6"/>
    <x v="26"/>
    <x v="2"/>
  </r>
  <r>
    <d v="2016-07-05T00:00:00"/>
    <s v="A3490326"/>
    <s v="B4400"/>
    <s v="SW"/>
    <x v="2"/>
    <x v="16"/>
    <n v="1"/>
    <x v="1"/>
    <x v="2"/>
    <m/>
    <x v="6"/>
    <x v="26"/>
    <x v="2"/>
  </r>
  <r>
    <d v="2016-07-05T00:00:00"/>
    <s v="A3490326"/>
    <s v="B4400"/>
    <s v="SW"/>
    <x v="2"/>
    <x v="24"/>
    <n v="1"/>
    <x v="1"/>
    <x v="2"/>
    <m/>
    <x v="6"/>
    <x v="26"/>
    <x v="2"/>
  </r>
  <r>
    <d v="2016-07-05T00:00:00"/>
    <s v="A3488701"/>
    <s v="B4405"/>
    <s v="SW"/>
    <x v="2"/>
    <x v="16"/>
    <n v="1"/>
    <x v="1"/>
    <x v="2"/>
    <m/>
    <x v="6"/>
    <x v="26"/>
    <x v="2"/>
  </r>
  <r>
    <d v="2016-07-05T00:00:00"/>
    <s v="A3488701"/>
    <s v="B4405"/>
    <s v="SW"/>
    <x v="0"/>
    <x v="33"/>
    <n v="1"/>
    <x v="1"/>
    <x v="2"/>
    <m/>
    <x v="6"/>
    <x v="26"/>
    <x v="2"/>
  </r>
  <r>
    <d v="2016-07-05T00:00:00"/>
    <s v="A3488013"/>
    <s v="B8025"/>
    <s v="SW"/>
    <x v="2"/>
    <x v="16"/>
    <n v="2"/>
    <x v="1"/>
    <x v="2"/>
    <m/>
    <x v="6"/>
    <x v="26"/>
    <x v="2"/>
  </r>
  <r>
    <d v="2016-07-05T00:00:00"/>
    <s v="A3488015"/>
    <s v="B8025"/>
    <s v="SW"/>
    <x v="2"/>
    <x v="16"/>
    <n v="2"/>
    <x v="1"/>
    <x v="2"/>
    <m/>
    <x v="6"/>
    <x v="26"/>
    <x v="2"/>
  </r>
  <r>
    <d v="2016-07-05T00:00:00"/>
    <s v="A3488015"/>
    <s v="B8025"/>
    <s v="SW"/>
    <x v="2"/>
    <x v="27"/>
    <n v="1"/>
    <x v="1"/>
    <x v="2"/>
    <m/>
    <x v="6"/>
    <x v="26"/>
    <x v="2"/>
  </r>
  <r>
    <d v="2016-07-05T00:00:00"/>
    <s v="A3488015"/>
    <s v="B8025"/>
    <s v="SW"/>
    <x v="0"/>
    <x v="33"/>
    <n v="2"/>
    <x v="1"/>
    <x v="2"/>
    <m/>
    <x v="6"/>
    <x v="26"/>
    <x v="2"/>
  </r>
  <r>
    <d v="2016-07-05T00:00:00"/>
    <s v="A3489762"/>
    <s v="B9608"/>
    <s v="SW"/>
    <x v="2"/>
    <x v="16"/>
    <n v="1"/>
    <x v="1"/>
    <x v="2"/>
    <m/>
    <x v="6"/>
    <x v="26"/>
    <x v="2"/>
  </r>
  <r>
    <d v="2016-07-05T00:00:00"/>
    <s v="A3489762"/>
    <s v="B9608"/>
    <s v="SW"/>
    <x v="2"/>
    <x v="27"/>
    <n v="1"/>
    <x v="1"/>
    <x v="2"/>
    <m/>
    <x v="6"/>
    <x v="26"/>
    <x v="2"/>
  </r>
  <r>
    <d v="2016-07-05T00:00:00"/>
    <s v="A3489762"/>
    <s v="B9608"/>
    <s v="SW"/>
    <x v="0"/>
    <x v="34"/>
    <n v="1"/>
    <x v="1"/>
    <x v="2"/>
    <m/>
    <x v="6"/>
    <x v="26"/>
    <x v="2"/>
  </r>
  <r>
    <d v="2016-07-05T00:00:00"/>
    <s v="A3489761"/>
    <s v="B9608"/>
    <s v="SW"/>
    <x v="0"/>
    <x v="33"/>
    <n v="1"/>
    <x v="1"/>
    <x v="2"/>
    <m/>
    <x v="6"/>
    <x v="26"/>
    <x v="2"/>
  </r>
  <r>
    <d v="2016-07-05T00:00:00"/>
    <s v="A3489759"/>
    <s v="B9608"/>
    <s v="SW"/>
    <x v="0"/>
    <x v="33"/>
    <n v="1"/>
    <x v="1"/>
    <x v="2"/>
    <m/>
    <x v="6"/>
    <x v="26"/>
    <x v="2"/>
  </r>
  <r>
    <d v="2016-07-05T00:00:00"/>
    <s v="A3486883"/>
    <s v="B8960"/>
    <s v="XJ"/>
    <x v="2"/>
    <x v="16"/>
    <n v="4"/>
    <x v="1"/>
    <x v="2"/>
    <m/>
    <x v="6"/>
    <x v="26"/>
    <x v="2"/>
  </r>
  <r>
    <d v="2016-07-05T00:00:00"/>
    <s v="A3486883"/>
    <s v="B8960"/>
    <s v="XJ"/>
    <x v="2"/>
    <x v="27"/>
    <n v="1"/>
    <x v="1"/>
    <x v="2"/>
    <m/>
    <x v="6"/>
    <x v="26"/>
    <x v="2"/>
  </r>
  <r>
    <d v="2016-07-05T00:00:00"/>
    <s v="A3486883"/>
    <s v="B8960"/>
    <s v="XJ"/>
    <x v="0"/>
    <x v="34"/>
    <n v="1"/>
    <x v="1"/>
    <x v="2"/>
    <m/>
    <x v="6"/>
    <x v="26"/>
    <x v="2"/>
  </r>
  <r>
    <d v="2016-07-05T00:00:00"/>
    <s v="A3489241"/>
    <s v="B8960"/>
    <s v="XJ"/>
    <x v="2"/>
    <x v="16"/>
    <n v="1"/>
    <x v="1"/>
    <x v="2"/>
    <m/>
    <x v="6"/>
    <x v="26"/>
    <x v="2"/>
  </r>
  <r>
    <d v="2016-07-05T00:00:00"/>
    <s v="A3489241"/>
    <s v="B8960"/>
    <s v="XJ"/>
    <x v="0"/>
    <x v="33"/>
    <n v="5"/>
    <x v="1"/>
    <x v="2"/>
    <m/>
    <x v="6"/>
    <x v="26"/>
    <x v="2"/>
  </r>
  <r>
    <d v="2016-07-05T00:00:00"/>
    <s v="A3489241"/>
    <s v="B8960"/>
    <s v="XJ"/>
    <x v="0"/>
    <x v="34"/>
    <n v="3"/>
    <x v="1"/>
    <x v="2"/>
    <m/>
    <x v="6"/>
    <x v="26"/>
    <x v="2"/>
  </r>
  <r>
    <d v="2016-07-05T00:00:00"/>
    <s v="A3488955"/>
    <s v="B8021"/>
    <s v="XJ"/>
    <x v="0"/>
    <x v="33"/>
    <n v="1"/>
    <x v="1"/>
    <x v="2"/>
    <m/>
    <x v="6"/>
    <x v="26"/>
    <x v="2"/>
  </r>
  <r>
    <d v="2016-07-05T00:00:00"/>
    <s v="A3488955"/>
    <s v="B8021"/>
    <s v="XJ"/>
    <x v="0"/>
    <x v="34"/>
    <n v="3"/>
    <x v="1"/>
    <x v="2"/>
    <m/>
    <x v="6"/>
    <x v="26"/>
    <x v="2"/>
  </r>
  <r>
    <d v="2016-07-05T00:00:00"/>
    <s v="A3488955"/>
    <s v="B8021"/>
    <s v="XJ"/>
    <x v="0"/>
    <x v="31"/>
    <n v="1"/>
    <x v="1"/>
    <x v="2"/>
    <m/>
    <x v="6"/>
    <x v="26"/>
    <x v="2"/>
  </r>
  <r>
    <d v="2016-07-05T00:00:00"/>
    <s v="A3489501"/>
    <s v="B8021"/>
    <s v="XJ"/>
    <x v="2"/>
    <x v="16"/>
    <n v="1"/>
    <x v="1"/>
    <x v="2"/>
    <m/>
    <x v="6"/>
    <x v="26"/>
    <x v="2"/>
  </r>
  <r>
    <d v="2016-07-05T00:00:00"/>
    <s v="A3489501"/>
    <s v="B8021"/>
    <s v="XJ"/>
    <x v="0"/>
    <x v="33"/>
    <n v="4"/>
    <x v="1"/>
    <x v="2"/>
    <m/>
    <x v="6"/>
    <x v="26"/>
    <x v="2"/>
  </r>
  <r>
    <d v="2016-07-05T00:00:00"/>
    <s v="A3489501"/>
    <s v="B8021"/>
    <s v="XJ"/>
    <x v="0"/>
    <x v="34"/>
    <n v="2"/>
    <x v="1"/>
    <x v="2"/>
    <m/>
    <x v="6"/>
    <x v="26"/>
    <x v="2"/>
  </r>
  <r>
    <d v="2016-07-05T00:00:00"/>
    <s v="A3489239"/>
    <s v="B8960"/>
    <s v="XJ"/>
    <x v="0"/>
    <x v="33"/>
    <n v="4"/>
    <x v="1"/>
    <x v="2"/>
    <m/>
    <x v="6"/>
    <x v="26"/>
    <x v="2"/>
  </r>
  <r>
    <d v="2016-07-05T00:00:00"/>
    <s v="A3489239"/>
    <s v="B8960"/>
    <s v="XJ"/>
    <x v="0"/>
    <x v="34"/>
    <n v="3"/>
    <x v="1"/>
    <x v="2"/>
    <m/>
    <x v="6"/>
    <x v="26"/>
    <x v="2"/>
  </r>
  <r>
    <d v="2016-07-05T00:00:00"/>
    <s v="A3489239"/>
    <s v="B8960"/>
    <s v="XJ"/>
    <x v="0"/>
    <x v="31"/>
    <n v="1"/>
    <x v="1"/>
    <x v="2"/>
    <m/>
    <x v="6"/>
    <x v="26"/>
    <x v="2"/>
  </r>
  <r>
    <d v="2016-07-05T00:00:00"/>
    <s v="A3487574"/>
    <s v="B8960"/>
    <s v="XJ"/>
    <x v="2"/>
    <x v="16"/>
    <n v="5"/>
    <x v="1"/>
    <x v="2"/>
    <m/>
    <x v="6"/>
    <x v="26"/>
    <x v="2"/>
  </r>
  <r>
    <d v="2016-07-05T00:00:00"/>
    <s v="A3487574"/>
    <s v="B8960"/>
    <s v="XJ"/>
    <x v="0"/>
    <x v="33"/>
    <n v="2"/>
    <x v="1"/>
    <x v="2"/>
    <m/>
    <x v="6"/>
    <x v="26"/>
    <x v="2"/>
  </r>
  <r>
    <d v="2016-07-05T00:00:00"/>
    <s v="A3487574"/>
    <s v="B8960"/>
    <s v="XJ"/>
    <x v="0"/>
    <x v="34"/>
    <n v="2"/>
    <x v="1"/>
    <x v="2"/>
    <m/>
    <x v="6"/>
    <x v="26"/>
    <x v="2"/>
  </r>
  <r>
    <d v="2016-07-05T00:00:00"/>
    <s v="A3490296"/>
    <s v="B8960"/>
    <s v="XJ"/>
    <x v="2"/>
    <x v="16"/>
    <n v="1"/>
    <x v="1"/>
    <x v="2"/>
    <m/>
    <x v="6"/>
    <x v="26"/>
    <x v="2"/>
  </r>
  <r>
    <d v="2016-07-05T00:00:00"/>
    <s v="A3490296"/>
    <s v="B8960"/>
    <s v="XJ"/>
    <x v="0"/>
    <x v="33"/>
    <n v="3"/>
    <x v="1"/>
    <x v="2"/>
    <m/>
    <x v="6"/>
    <x v="26"/>
    <x v="2"/>
  </r>
  <r>
    <d v="2016-07-05T00:00:00"/>
    <s v="A3490296"/>
    <s v="B8960"/>
    <s v="XJ"/>
    <x v="0"/>
    <x v="34"/>
    <n v="3"/>
    <x v="1"/>
    <x v="2"/>
    <m/>
    <x v="6"/>
    <x v="26"/>
    <x v="2"/>
  </r>
  <r>
    <d v="2016-07-06T00:00:00"/>
    <s v="A3489533"/>
    <s v="B8960"/>
    <s v="XJ"/>
    <x v="2"/>
    <x v="16"/>
    <n v="6"/>
    <x v="1"/>
    <x v="2"/>
    <m/>
    <x v="6"/>
    <x v="26"/>
    <x v="2"/>
  </r>
  <r>
    <d v="2016-07-06T00:00:00"/>
    <s v="A3489533"/>
    <s v="B8960"/>
    <s v="XJ"/>
    <x v="0"/>
    <x v="33"/>
    <n v="5"/>
    <x v="1"/>
    <x v="2"/>
    <m/>
    <x v="6"/>
    <x v="26"/>
    <x v="2"/>
  </r>
  <r>
    <d v="2016-07-06T00:00:00"/>
    <s v="A3489533"/>
    <s v="B8960"/>
    <s v="XJ"/>
    <x v="0"/>
    <x v="34"/>
    <n v="1"/>
    <x v="1"/>
    <x v="2"/>
    <m/>
    <x v="6"/>
    <x v="26"/>
    <x v="2"/>
  </r>
  <r>
    <d v="2016-07-06T00:00:00"/>
    <s v="A3486884"/>
    <s v="B8960"/>
    <s v="XJ"/>
    <x v="2"/>
    <x v="16"/>
    <n v="6"/>
    <x v="1"/>
    <x v="2"/>
    <m/>
    <x v="6"/>
    <x v="26"/>
    <x v="2"/>
  </r>
  <r>
    <d v="2016-07-06T00:00:00"/>
    <s v="A3486884"/>
    <s v="B8960"/>
    <s v="XJ"/>
    <x v="0"/>
    <x v="33"/>
    <n v="2"/>
    <x v="1"/>
    <x v="2"/>
    <m/>
    <x v="6"/>
    <x v="26"/>
    <x v="2"/>
  </r>
  <r>
    <d v="2016-07-06T00:00:00"/>
    <s v="A3486884"/>
    <s v="B8960"/>
    <s v="XJ"/>
    <x v="0"/>
    <x v="34"/>
    <n v="1"/>
    <x v="1"/>
    <x v="2"/>
    <m/>
    <x v="6"/>
    <x v="26"/>
    <x v="2"/>
  </r>
  <r>
    <d v="2016-07-06T00:00:00"/>
    <s v="A3488167"/>
    <s v="B8960"/>
    <s v="XJ"/>
    <x v="2"/>
    <x v="16"/>
    <n v="7"/>
    <x v="1"/>
    <x v="2"/>
    <m/>
    <x v="6"/>
    <x v="26"/>
    <x v="2"/>
  </r>
  <r>
    <d v="2016-07-06T00:00:00"/>
    <s v="A3488167"/>
    <s v="B8960"/>
    <s v="XJ"/>
    <x v="0"/>
    <x v="33"/>
    <n v="3"/>
    <x v="1"/>
    <x v="2"/>
    <m/>
    <x v="6"/>
    <x v="26"/>
    <x v="2"/>
  </r>
  <r>
    <d v="2016-07-06T00:00:00"/>
    <s v="A3489486"/>
    <s v="B8960"/>
    <s v="XJ"/>
    <x v="2"/>
    <x v="16"/>
    <n v="7"/>
    <x v="1"/>
    <x v="2"/>
    <m/>
    <x v="6"/>
    <x v="26"/>
    <x v="2"/>
  </r>
  <r>
    <d v="2016-07-06T00:00:00"/>
    <s v="A3489486"/>
    <s v="B8960"/>
    <s v="XJ"/>
    <x v="0"/>
    <x v="33"/>
    <n v="3"/>
    <x v="1"/>
    <x v="2"/>
    <m/>
    <x v="6"/>
    <x v="26"/>
    <x v="2"/>
  </r>
  <r>
    <d v="2016-07-06T00:00:00"/>
    <s v="A3489486"/>
    <s v="B8960"/>
    <s v="XJ"/>
    <x v="0"/>
    <x v="34"/>
    <n v="2"/>
    <x v="1"/>
    <x v="2"/>
    <m/>
    <x v="6"/>
    <x v="26"/>
    <x v="2"/>
  </r>
  <r>
    <d v="2016-07-06T00:00:00"/>
    <s v="A3489982"/>
    <s v="B8960"/>
    <s v="XJ"/>
    <x v="2"/>
    <x v="16"/>
    <n v="1"/>
    <x v="1"/>
    <x v="2"/>
    <m/>
    <x v="6"/>
    <x v="26"/>
    <x v="2"/>
  </r>
  <r>
    <d v="2016-07-06T00:00:00"/>
    <s v="A3489982"/>
    <s v="B8960"/>
    <s v="XJ"/>
    <x v="2"/>
    <x v="27"/>
    <n v="2"/>
    <x v="1"/>
    <x v="2"/>
    <m/>
    <x v="6"/>
    <x v="26"/>
    <x v="2"/>
  </r>
  <r>
    <d v="2016-07-06T00:00:00"/>
    <s v="A3489982"/>
    <s v="B8960"/>
    <s v="XJ"/>
    <x v="0"/>
    <x v="33"/>
    <n v="3"/>
    <x v="1"/>
    <x v="2"/>
    <m/>
    <x v="6"/>
    <x v="26"/>
    <x v="2"/>
  </r>
  <r>
    <d v="2016-07-06T00:00:00"/>
    <s v="A3489982"/>
    <s v="B8960"/>
    <s v="XJ"/>
    <x v="0"/>
    <x v="3"/>
    <n v="1"/>
    <x v="1"/>
    <x v="2"/>
    <m/>
    <x v="6"/>
    <x v="26"/>
    <x v="2"/>
  </r>
  <r>
    <d v="2016-07-06T00:00:00"/>
    <s v="A3489982"/>
    <s v="B8960"/>
    <s v="XJ"/>
    <x v="0"/>
    <x v="34"/>
    <n v="4"/>
    <x v="1"/>
    <x v="2"/>
    <m/>
    <x v="6"/>
    <x v="26"/>
    <x v="2"/>
  </r>
  <r>
    <d v="2016-07-06T00:00:00"/>
    <s v="A3487064"/>
    <s v="B8960"/>
    <s v="XJ"/>
    <x v="2"/>
    <x v="16"/>
    <n v="4"/>
    <x v="1"/>
    <x v="2"/>
    <m/>
    <x v="6"/>
    <x v="26"/>
    <x v="2"/>
  </r>
  <r>
    <d v="2016-07-06T00:00:00"/>
    <s v="A3487064"/>
    <s v="B8960"/>
    <s v="XJ"/>
    <x v="0"/>
    <x v="33"/>
    <n v="3"/>
    <x v="1"/>
    <x v="2"/>
    <m/>
    <x v="6"/>
    <x v="26"/>
    <x v="2"/>
  </r>
  <r>
    <d v="2016-07-06T00:00:00"/>
    <s v="A3487064"/>
    <s v="B8960"/>
    <s v="XJ"/>
    <x v="0"/>
    <x v="34"/>
    <n v="1"/>
    <x v="1"/>
    <x v="2"/>
    <m/>
    <x v="6"/>
    <x v="26"/>
    <x v="2"/>
  </r>
  <r>
    <d v="2016-07-06T00:00:00"/>
    <s v="A3487602"/>
    <s v="B8960"/>
    <s v="SW"/>
    <x v="2"/>
    <x v="16"/>
    <n v="2"/>
    <x v="1"/>
    <x v="2"/>
    <m/>
    <x v="6"/>
    <x v="26"/>
    <x v="2"/>
  </r>
  <r>
    <d v="2016-07-06T00:00:00"/>
    <s v="A3487602"/>
    <s v="B8960"/>
    <s v="SW"/>
    <x v="0"/>
    <x v="33"/>
    <n v="2"/>
    <x v="1"/>
    <x v="2"/>
    <m/>
    <x v="6"/>
    <x v="26"/>
    <x v="2"/>
  </r>
  <r>
    <d v="2016-07-06T00:00:00"/>
    <s v="A3490213"/>
    <s v="B8088"/>
    <s v="XJ"/>
    <x v="0"/>
    <x v="34"/>
    <n v="1"/>
    <x v="1"/>
    <x v="2"/>
    <m/>
    <x v="6"/>
    <x v="26"/>
    <x v="2"/>
  </r>
  <r>
    <d v="2016-07-06T00:00:00"/>
    <s v="A3486888"/>
    <s v="B8960"/>
    <s v="XJ"/>
    <x v="2"/>
    <x v="16"/>
    <n v="2"/>
    <x v="1"/>
    <x v="2"/>
    <m/>
    <x v="6"/>
    <x v="26"/>
    <x v="2"/>
  </r>
  <r>
    <d v="2016-07-06T00:00:00"/>
    <s v="A3486888"/>
    <s v="B8960"/>
    <s v="XJ"/>
    <x v="0"/>
    <x v="33"/>
    <n v="1"/>
    <x v="1"/>
    <x v="2"/>
    <m/>
    <x v="6"/>
    <x v="26"/>
    <x v="2"/>
  </r>
  <r>
    <d v="2016-07-06T00:00:00"/>
    <s v="A3486888"/>
    <s v="B8960"/>
    <s v="XJ"/>
    <x v="0"/>
    <x v="34"/>
    <n v="1"/>
    <x v="1"/>
    <x v="2"/>
    <m/>
    <x v="6"/>
    <x v="26"/>
    <x v="2"/>
  </r>
  <r>
    <d v="2016-07-06T00:00:00"/>
    <s v="A3485842"/>
    <s v="B8960"/>
    <s v="SW"/>
    <x v="2"/>
    <x v="16"/>
    <n v="3"/>
    <x v="1"/>
    <x v="2"/>
    <m/>
    <x v="6"/>
    <x v="26"/>
    <x v="2"/>
  </r>
  <r>
    <d v="2016-07-06T00:00:00"/>
    <s v="A3485842"/>
    <s v="B8960"/>
    <s v="SW"/>
    <x v="0"/>
    <x v="34"/>
    <n v="2"/>
    <x v="1"/>
    <x v="2"/>
    <m/>
    <x v="6"/>
    <x v="26"/>
    <x v="2"/>
  </r>
  <r>
    <d v="2016-07-06T00:00:00"/>
    <s v="A3490696"/>
    <s v="B9604"/>
    <s v="XJ"/>
    <x v="0"/>
    <x v="33"/>
    <n v="1"/>
    <x v="1"/>
    <x v="2"/>
    <m/>
    <x v="6"/>
    <x v="26"/>
    <x v="2"/>
  </r>
  <r>
    <d v="2016-07-06T00:00:00"/>
    <s v="A3489531"/>
    <s v="B8960"/>
    <s v="SW"/>
    <x v="2"/>
    <x v="16"/>
    <n v="11"/>
    <x v="1"/>
    <x v="2"/>
    <m/>
    <x v="6"/>
    <x v="26"/>
    <x v="2"/>
  </r>
  <r>
    <d v="2016-07-06T00:00:00"/>
    <s v="A3489531"/>
    <s v="B8960"/>
    <s v="SW"/>
    <x v="2"/>
    <x v="27"/>
    <n v="1"/>
    <x v="1"/>
    <x v="2"/>
    <m/>
    <x v="6"/>
    <x v="26"/>
    <x v="2"/>
  </r>
  <r>
    <d v="2016-07-06T00:00:00"/>
    <s v="A3489531"/>
    <s v="B8960"/>
    <s v="SW"/>
    <x v="0"/>
    <x v="33"/>
    <n v="2"/>
    <x v="1"/>
    <x v="2"/>
    <m/>
    <x v="6"/>
    <x v="26"/>
    <x v="2"/>
  </r>
  <r>
    <d v="2016-07-06T00:00:00"/>
    <s v="A3489531"/>
    <s v="B8960"/>
    <s v="SW"/>
    <x v="0"/>
    <x v="31"/>
    <n v="1"/>
    <x v="1"/>
    <x v="2"/>
    <m/>
    <x v="6"/>
    <x v="26"/>
    <x v="2"/>
  </r>
  <r>
    <d v="2016-07-06T00:00:00"/>
    <s v="A3486886"/>
    <s v="B8960"/>
    <s v="XJ"/>
    <x v="2"/>
    <x v="16"/>
    <n v="5"/>
    <x v="1"/>
    <x v="2"/>
    <m/>
    <x v="6"/>
    <x v="26"/>
    <x v="2"/>
  </r>
  <r>
    <d v="2016-07-06T00:00:00"/>
    <s v="A3486886"/>
    <s v="B8960"/>
    <s v="XJ"/>
    <x v="0"/>
    <x v="33"/>
    <n v="2"/>
    <x v="1"/>
    <x v="2"/>
    <m/>
    <x v="6"/>
    <x v="26"/>
    <x v="2"/>
  </r>
  <r>
    <d v="2016-07-06T00:00:00"/>
    <s v="A3486886"/>
    <s v="B8960"/>
    <s v="XJ"/>
    <x v="0"/>
    <x v="34"/>
    <n v="1"/>
    <x v="1"/>
    <x v="2"/>
    <m/>
    <x v="6"/>
    <x v="26"/>
    <x v="2"/>
  </r>
  <r>
    <d v="2016-07-06T00:00:00"/>
    <s v="A3490689"/>
    <s v="B9604"/>
    <s v="XJ"/>
    <x v="2"/>
    <x v="24"/>
    <n v="2"/>
    <x v="1"/>
    <x v="2"/>
    <m/>
    <x v="6"/>
    <x v="26"/>
    <x v="2"/>
  </r>
  <r>
    <d v="2016-07-06T00:00:00"/>
    <s v="A3490214"/>
    <s v="B8088"/>
    <s v="XJ"/>
    <x v="2"/>
    <x v="16"/>
    <n v="1"/>
    <x v="1"/>
    <x v="2"/>
    <m/>
    <x v="6"/>
    <x v="26"/>
    <x v="2"/>
  </r>
  <r>
    <d v="2016-07-06T00:00:00"/>
    <s v="A3489503"/>
    <s v="B8021"/>
    <s v="XJ"/>
    <x v="0"/>
    <x v="33"/>
    <n v="1"/>
    <x v="1"/>
    <x v="2"/>
    <m/>
    <x v="6"/>
    <x v="26"/>
    <x v="2"/>
  </r>
  <r>
    <d v="2016-07-06T00:00:00"/>
    <s v="A3489503"/>
    <s v="B8021"/>
    <s v="XJ"/>
    <x v="0"/>
    <x v="34"/>
    <n v="1"/>
    <x v="1"/>
    <x v="2"/>
    <m/>
    <x v="6"/>
    <x v="26"/>
    <x v="2"/>
  </r>
  <r>
    <d v="2016-07-06T00:00:00"/>
    <s v="A3490119"/>
    <s v="B8960"/>
    <s v="XJ"/>
    <x v="0"/>
    <x v="33"/>
    <n v="2"/>
    <x v="1"/>
    <x v="2"/>
    <m/>
    <x v="6"/>
    <x v="26"/>
    <x v="2"/>
  </r>
  <r>
    <d v="2016-07-06T00:00:00"/>
    <s v="A3490119"/>
    <s v="B8960"/>
    <s v="XJ"/>
    <x v="0"/>
    <x v="31"/>
    <n v="2"/>
    <x v="1"/>
    <x v="2"/>
    <m/>
    <x v="6"/>
    <x v="26"/>
    <x v="2"/>
  </r>
  <r>
    <d v="2016-07-06T00:00:00"/>
    <s v="A3489986"/>
    <s v="B8960"/>
    <s v="SW"/>
    <x v="2"/>
    <x v="16"/>
    <n v="5"/>
    <x v="1"/>
    <x v="2"/>
    <m/>
    <x v="6"/>
    <x v="26"/>
    <x v="2"/>
  </r>
  <r>
    <d v="2016-07-06T00:00:00"/>
    <s v="A3489986"/>
    <s v="B8960"/>
    <s v="SW"/>
    <x v="0"/>
    <x v="33"/>
    <n v="1"/>
    <x v="1"/>
    <x v="2"/>
    <m/>
    <x v="6"/>
    <x v="26"/>
    <x v="2"/>
  </r>
  <r>
    <d v="2016-07-06T00:00:00"/>
    <s v="A3489986"/>
    <s v="B8960"/>
    <s v="SW"/>
    <x v="0"/>
    <x v="31"/>
    <n v="3"/>
    <x v="1"/>
    <x v="2"/>
    <m/>
    <x v="6"/>
    <x v="26"/>
    <x v="2"/>
  </r>
  <r>
    <d v="2016-07-06T00:00:00"/>
    <s v="A3489505"/>
    <s v="B8021"/>
    <s v="XJ"/>
    <x v="2"/>
    <x v="16"/>
    <n v="1"/>
    <x v="1"/>
    <x v="2"/>
    <m/>
    <x v="6"/>
    <x v="26"/>
    <x v="2"/>
  </r>
  <r>
    <d v="2016-07-06T00:00:00"/>
    <s v="A3489505"/>
    <s v="B8021"/>
    <s v="XJ"/>
    <x v="2"/>
    <x v="24"/>
    <n v="1"/>
    <x v="1"/>
    <x v="2"/>
    <m/>
    <x v="6"/>
    <x v="26"/>
    <x v="2"/>
  </r>
  <r>
    <d v="2016-07-06T00:00:00"/>
    <s v="A3489505"/>
    <s v="B8021"/>
    <s v="XJ"/>
    <x v="0"/>
    <x v="33"/>
    <n v="1"/>
    <x v="1"/>
    <x v="2"/>
    <m/>
    <x v="6"/>
    <x v="26"/>
    <x v="2"/>
  </r>
  <r>
    <d v="2016-07-06T00:00:00"/>
    <s v="A3489505"/>
    <s v="B8021"/>
    <s v="XJ"/>
    <x v="0"/>
    <x v="34"/>
    <n v="1"/>
    <x v="1"/>
    <x v="2"/>
    <m/>
    <x v="6"/>
    <x v="26"/>
    <x v="2"/>
  </r>
  <r>
    <d v="2016-07-06T00:00:00"/>
    <s v="A3490120"/>
    <s v="B8960"/>
    <s v="SW"/>
    <x v="0"/>
    <x v="31"/>
    <n v="1"/>
    <x v="1"/>
    <x v="2"/>
    <m/>
    <x v="6"/>
    <x v="26"/>
    <x v="2"/>
  </r>
  <r>
    <d v="2016-07-06T00:00:00"/>
    <s v="A3486641"/>
    <s v="B8960"/>
    <s v="XJ"/>
    <x v="2"/>
    <x v="16"/>
    <n v="2"/>
    <x v="1"/>
    <x v="2"/>
    <m/>
    <x v="6"/>
    <x v="26"/>
    <x v="2"/>
  </r>
  <r>
    <d v="2016-07-06T00:00:00"/>
    <s v="A3486641"/>
    <s v="B8960"/>
    <s v="XJ"/>
    <x v="0"/>
    <x v="33"/>
    <n v="2"/>
    <x v="1"/>
    <x v="2"/>
    <m/>
    <x v="6"/>
    <x v="26"/>
    <x v="2"/>
  </r>
  <r>
    <d v="2016-07-06T00:00:00"/>
    <s v="A3486641"/>
    <s v="B8960"/>
    <s v="XJ"/>
    <x v="0"/>
    <x v="34"/>
    <n v="4"/>
    <x v="1"/>
    <x v="2"/>
    <m/>
    <x v="6"/>
    <x v="26"/>
    <x v="2"/>
  </r>
  <r>
    <d v="2016-07-06T00:00:00"/>
    <s v="A3490121"/>
    <s v="B8960"/>
    <s v="XJ"/>
    <x v="2"/>
    <x v="16"/>
    <n v="4"/>
    <x v="1"/>
    <x v="2"/>
    <m/>
    <x v="6"/>
    <x v="26"/>
    <x v="2"/>
  </r>
  <r>
    <d v="2016-07-06T00:00:00"/>
    <s v="A3490121"/>
    <s v="B8960"/>
    <s v="XJ"/>
    <x v="2"/>
    <x v="24"/>
    <n v="1"/>
    <x v="1"/>
    <x v="2"/>
    <m/>
    <x v="6"/>
    <x v="26"/>
    <x v="2"/>
  </r>
  <r>
    <d v="2016-07-06T00:00:00"/>
    <s v="A3490121"/>
    <s v="B8960"/>
    <s v="XJ"/>
    <x v="0"/>
    <x v="33"/>
    <n v="3"/>
    <x v="1"/>
    <x v="2"/>
    <m/>
    <x v="6"/>
    <x v="26"/>
    <x v="2"/>
  </r>
  <r>
    <d v="2016-07-06T00:00:00"/>
    <s v="A3490121"/>
    <s v="B8960"/>
    <s v="XJ"/>
    <x v="0"/>
    <x v="34"/>
    <n v="2"/>
    <x v="1"/>
    <x v="2"/>
    <m/>
    <x v="6"/>
    <x v="26"/>
    <x v="2"/>
  </r>
  <r>
    <d v="2016-07-06T00:00:00"/>
    <s v="A3489676"/>
    <s v="B8960"/>
    <s v="XJ"/>
    <x v="2"/>
    <x v="16"/>
    <n v="2"/>
    <x v="1"/>
    <x v="2"/>
    <m/>
    <x v="6"/>
    <x v="26"/>
    <x v="2"/>
  </r>
  <r>
    <d v="2016-07-06T00:00:00"/>
    <s v="A3489676"/>
    <s v="B8960"/>
    <s v="XJ"/>
    <x v="0"/>
    <x v="33"/>
    <n v="1"/>
    <x v="1"/>
    <x v="2"/>
    <m/>
    <x v="6"/>
    <x v="26"/>
    <x v="2"/>
  </r>
  <r>
    <d v="2016-07-06T00:00:00"/>
    <s v="A3489676"/>
    <s v="B8960"/>
    <s v="XJ"/>
    <x v="0"/>
    <x v="34"/>
    <n v="1"/>
    <x v="1"/>
    <x v="2"/>
    <m/>
    <x v="6"/>
    <x v="26"/>
    <x v="2"/>
  </r>
  <r>
    <d v="2016-07-06T00:00:00"/>
    <s v="A3489983"/>
    <s v="B8960"/>
    <s v="SW"/>
    <x v="2"/>
    <x v="16"/>
    <n v="1"/>
    <x v="1"/>
    <x v="2"/>
    <m/>
    <x v="6"/>
    <x v="26"/>
    <x v="2"/>
  </r>
  <r>
    <d v="2016-07-06T00:00:00"/>
    <s v="A3489983"/>
    <s v="B8960"/>
    <s v="SW"/>
    <x v="2"/>
    <x v="24"/>
    <n v="1"/>
    <x v="1"/>
    <x v="2"/>
    <m/>
    <x v="6"/>
    <x v="26"/>
    <x v="2"/>
  </r>
  <r>
    <d v="2016-07-06T00:00:00"/>
    <s v="A3489983"/>
    <s v="B8960"/>
    <s v="SW"/>
    <x v="0"/>
    <x v="34"/>
    <n v="1"/>
    <x v="1"/>
    <x v="2"/>
    <m/>
    <x v="6"/>
    <x v="26"/>
    <x v="2"/>
  </r>
  <r>
    <d v="2016-07-06T00:00:00"/>
    <s v="A3489983"/>
    <s v="B8960"/>
    <s v="SW"/>
    <x v="0"/>
    <x v="31"/>
    <n v="4"/>
    <x v="1"/>
    <x v="2"/>
    <m/>
    <x v="6"/>
    <x v="26"/>
    <x v="2"/>
  </r>
  <r>
    <d v="2016-07-06T00:00:00"/>
    <s v="A3486650"/>
    <s v="B8960"/>
    <s v="XJ"/>
    <x v="2"/>
    <x v="16"/>
    <n v="1"/>
    <x v="1"/>
    <x v="2"/>
    <m/>
    <x v="6"/>
    <x v="26"/>
    <x v="2"/>
  </r>
  <r>
    <d v="2016-07-06T00:00:00"/>
    <s v="A3486650"/>
    <s v="B8960"/>
    <s v="XJ"/>
    <x v="0"/>
    <x v="33"/>
    <n v="3"/>
    <x v="1"/>
    <x v="2"/>
    <m/>
    <x v="6"/>
    <x v="26"/>
    <x v="2"/>
  </r>
  <r>
    <d v="2016-07-06T00:00:00"/>
    <s v="A3486650"/>
    <s v="B8960"/>
    <s v="XJ"/>
    <x v="0"/>
    <x v="34"/>
    <n v="1"/>
    <x v="1"/>
    <x v="2"/>
    <m/>
    <x v="6"/>
    <x v="26"/>
    <x v="2"/>
  </r>
  <r>
    <d v="2016-07-06T00:00:00"/>
    <s v="A3490327"/>
    <s v="B4400"/>
    <s v="SW"/>
    <x v="0"/>
    <x v="33"/>
    <n v="2"/>
    <x v="1"/>
    <x v="2"/>
    <m/>
    <x v="6"/>
    <x v="26"/>
    <x v="2"/>
  </r>
  <r>
    <d v="2016-07-06T00:00:00"/>
    <s v="A3490330"/>
    <s v="B4400"/>
    <s v="SW"/>
    <x v="2"/>
    <x v="16"/>
    <n v="1"/>
    <x v="1"/>
    <x v="2"/>
    <m/>
    <x v="6"/>
    <x v="26"/>
    <x v="2"/>
  </r>
  <r>
    <d v="2016-07-06T00:00:00"/>
    <s v="A3490211"/>
    <s v="B8088"/>
    <s v="SW"/>
    <x v="2"/>
    <x v="16"/>
    <n v="1"/>
    <x v="1"/>
    <x v="2"/>
    <m/>
    <x v="6"/>
    <x v="26"/>
    <x v="2"/>
  </r>
  <r>
    <d v="2016-07-06T00:00:00"/>
    <s v="A3490211"/>
    <s v="B8088"/>
    <s v="SW"/>
    <x v="2"/>
    <x v="27"/>
    <n v="1"/>
    <x v="1"/>
    <x v="2"/>
    <m/>
    <x v="6"/>
    <x v="26"/>
    <x v="2"/>
  </r>
  <r>
    <d v="2016-07-06T00:00:00"/>
    <s v="A3488959"/>
    <s v="B8021"/>
    <s v="SW"/>
    <x v="2"/>
    <x v="16"/>
    <n v="1"/>
    <x v="1"/>
    <x v="2"/>
    <m/>
    <x v="6"/>
    <x v="26"/>
    <x v="2"/>
  </r>
  <r>
    <d v="2016-07-06T00:00:00"/>
    <s v="A3488959"/>
    <s v="B8021"/>
    <s v="SW"/>
    <x v="0"/>
    <x v="33"/>
    <n v="2"/>
    <x v="1"/>
    <x v="2"/>
    <m/>
    <x v="6"/>
    <x v="26"/>
    <x v="2"/>
  </r>
  <r>
    <d v="2016-07-06T00:00:00"/>
    <s v="A3490693"/>
    <s v="B9604"/>
    <s v="SW"/>
    <x v="2"/>
    <x v="16"/>
    <n v="1"/>
    <x v="1"/>
    <x v="2"/>
    <m/>
    <x v="6"/>
    <x v="26"/>
    <x v="2"/>
  </r>
  <r>
    <d v="2016-07-06T00:00:00"/>
    <s v="A3490693"/>
    <s v="B9604"/>
    <s v="SW"/>
    <x v="0"/>
    <x v="33"/>
    <n v="1"/>
    <x v="1"/>
    <x v="2"/>
    <m/>
    <x v="6"/>
    <x v="26"/>
    <x v="2"/>
  </r>
  <r>
    <d v="2016-07-06T00:00:00"/>
    <s v="A3490693"/>
    <s v="B9604"/>
    <s v="SW"/>
    <x v="0"/>
    <x v="34"/>
    <n v="1"/>
    <x v="1"/>
    <x v="2"/>
    <m/>
    <x v="6"/>
    <x v="26"/>
    <x v="2"/>
  </r>
  <r>
    <d v="2016-07-06T00:00:00"/>
    <s v="A3490692"/>
    <s v="B9604"/>
    <s v="SW"/>
    <x v="2"/>
    <x v="16"/>
    <n v="1"/>
    <x v="1"/>
    <x v="2"/>
    <m/>
    <x v="6"/>
    <x v="26"/>
    <x v="2"/>
  </r>
  <r>
    <d v="2016-07-06T00:00:00"/>
    <s v="A3490692"/>
    <s v="B9604"/>
    <s v="SW"/>
    <x v="0"/>
    <x v="34"/>
    <n v="1"/>
    <x v="1"/>
    <x v="2"/>
    <m/>
    <x v="6"/>
    <x v="26"/>
    <x v="2"/>
  </r>
  <r>
    <d v="2016-07-06T00:00:00"/>
    <s v="A3490697"/>
    <s v="B9604"/>
    <s v="SW"/>
    <x v="2"/>
    <x v="27"/>
    <n v="2"/>
    <x v="1"/>
    <x v="2"/>
    <m/>
    <x v="6"/>
    <x v="26"/>
    <x v="2"/>
  </r>
  <r>
    <d v="2016-07-06T00:00:00"/>
    <s v="A3490691"/>
    <s v="B9604"/>
    <s v="SW"/>
    <x v="2"/>
    <x v="27"/>
    <n v="2"/>
    <x v="1"/>
    <x v="2"/>
    <m/>
    <x v="6"/>
    <x v="26"/>
    <x v="2"/>
  </r>
  <r>
    <d v="2016-07-06T00:00:00"/>
    <s v="A3490691"/>
    <s v="B9604"/>
    <s v="SW"/>
    <x v="0"/>
    <x v="33"/>
    <n v="2"/>
    <x v="1"/>
    <x v="2"/>
    <m/>
    <x v="6"/>
    <x v="26"/>
    <x v="2"/>
  </r>
  <r>
    <d v="2016-07-06T00:00:00"/>
    <s v="A3490691"/>
    <s v="B9604"/>
    <s v="SW"/>
    <x v="0"/>
    <x v="3"/>
    <n v="1"/>
    <x v="1"/>
    <x v="2"/>
    <m/>
    <x v="6"/>
    <x v="26"/>
    <x v="2"/>
  </r>
  <r>
    <d v="2016-07-06T00:00:00"/>
    <s v="A3490699"/>
    <s v="B9604"/>
    <s v="SW"/>
    <x v="0"/>
    <x v="3"/>
    <n v="1"/>
    <x v="1"/>
    <x v="2"/>
    <m/>
    <x v="6"/>
    <x v="26"/>
    <x v="2"/>
  </r>
  <r>
    <d v="2016-07-06T00:00:00"/>
    <s v="A3489680"/>
    <s v="B8960"/>
    <s v="SW"/>
    <x v="2"/>
    <x v="16"/>
    <n v="1"/>
    <x v="1"/>
    <x v="2"/>
    <m/>
    <x v="6"/>
    <x v="26"/>
    <x v="2"/>
  </r>
  <r>
    <d v="2016-07-06T00:00:00"/>
    <s v="A3489680"/>
    <s v="B8960"/>
    <s v="SW"/>
    <x v="0"/>
    <x v="33"/>
    <n v="3"/>
    <x v="1"/>
    <x v="2"/>
    <m/>
    <x v="6"/>
    <x v="26"/>
    <x v="2"/>
  </r>
  <r>
    <d v="2016-07-06T00:00:00"/>
    <s v="A3489680"/>
    <s v="B8960"/>
    <s v="SW"/>
    <x v="0"/>
    <x v="31"/>
    <n v="3"/>
    <x v="1"/>
    <x v="2"/>
    <m/>
    <x v="6"/>
    <x v="26"/>
    <x v="2"/>
  </r>
  <r>
    <d v="2016-07-06T00:00:00"/>
    <s v="A3489981"/>
    <s v="B8960"/>
    <s v="SW"/>
    <x v="2"/>
    <x v="16"/>
    <n v="3"/>
    <x v="1"/>
    <x v="2"/>
    <m/>
    <x v="6"/>
    <x v="26"/>
    <x v="2"/>
  </r>
  <r>
    <d v="2016-07-06T00:00:00"/>
    <s v="A3489981"/>
    <s v="B8960"/>
    <s v="SW"/>
    <x v="0"/>
    <x v="31"/>
    <n v="1"/>
    <x v="1"/>
    <x v="2"/>
    <m/>
    <x v="6"/>
    <x v="26"/>
    <x v="2"/>
  </r>
  <r>
    <d v="2016-07-06T00:00:00"/>
    <s v="A3489914"/>
    <s v="B8960"/>
    <s v="KZ"/>
    <x v="2"/>
    <x v="16"/>
    <n v="5"/>
    <x v="1"/>
    <x v="2"/>
    <m/>
    <x v="6"/>
    <x v="26"/>
    <x v="2"/>
  </r>
  <r>
    <d v="2016-07-06T00:00:00"/>
    <s v="A3489914"/>
    <s v="B8960"/>
    <s v="KZ"/>
    <x v="2"/>
    <x v="24"/>
    <n v="1"/>
    <x v="1"/>
    <x v="2"/>
    <m/>
    <x v="6"/>
    <x v="26"/>
    <x v="2"/>
  </r>
  <r>
    <d v="2016-07-06T00:00:00"/>
    <s v="A3489914"/>
    <s v="B8960"/>
    <s v="KZ"/>
    <x v="0"/>
    <x v="3"/>
    <n v="5"/>
    <x v="1"/>
    <x v="2"/>
    <m/>
    <x v="6"/>
    <x v="26"/>
    <x v="2"/>
  </r>
  <r>
    <d v="2016-07-06T00:00:00"/>
    <s v="A3489914"/>
    <s v="B8960"/>
    <s v="KZ"/>
    <x v="0"/>
    <x v="34"/>
    <n v="1"/>
    <x v="1"/>
    <x v="2"/>
    <m/>
    <x v="6"/>
    <x v="26"/>
    <x v="2"/>
  </r>
  <r>
    <d v="2016-07-06T00:00:00"/>
    <s v="A3489605"/>
    <s v="B8962"/>
    <s v="SW"/>
    <x v="0"/>
    <x v="16"/>
    <n v="1"/>
    <x v="1"/>
    <x v="2"/>
    <m/>
    <x v="6"/>
    <x v="26"/>
    <x v="2"/>
  </r>
  <r>
    <d v="2016-07-06T00:00:00"/>
    <s v="A3489605"/>
    <s v="B8962"/>
    <s v="SW"/>
    <x v="2"/>
    <x v="16"/>
    <n v="2"/>
    <x v="1"/>
    <x v="2"/>
    <m/>
    <x v="6"/>
    <x v="26"/>
    <x v="2"/>
  </r>
  <r>
    <d v="2016-07-06T00:00:00"/>
    <s v="A3489605"/>
    <s v="B8962"/>
    <s v="SW"/>
    <x v="0"/>
    <x v="33"/>
    <n v="3"/>
    <x v="1"/>
    <x v="2"/>
    <m/>
    <x v="6"/>
    <x v="26"/>
    <x v="2"/>
  </r>
  <r>
    <d v="2016-07-06T00:00:00"/>
    <s v="A3489605"/>
    <s v="B8962"/>
    <s v="SW"/>
    <x v="0"/>
    <x v="3"/>
    <n v="1"/>
    <x v="1"/>
    <x v="2"/>
    <m/>
    <x v="6"/>
    <x v="26"/>
    <x v="2"/>
  </r>
  <r>
    <d v="2016-07-06T00:00:00"/>
    <s v="A3489605"/>
    <s v="B8962"/>
    <s v="SW"/>
    <x v="0"/>
    <x v="34"/>
    <n v="1"/>
    <x v="1"/>
    <x v="2"/>
    <m/>
    <x v="6"/>
    <x v="26"/>
    <x v="2"/>
  </r>
  <r>
    <d v="2016-07-06T00:00:00"/>
    <s v="A3489605"/>
    <s v="B8962"/>
    <s v="SW"/>
    <x v="0"/>
    <x v="31"/>
    <n v="2"/>
    <x v="1"/>
    <x v="2"/>
    <m/>
    <x v="6"/>
    <x v="26"/>
    <x v="2"/>
  </r>
  <r>
    <d v="2016-07-06T00:00:00"/>
    <s v="A3490702"/>
    <s v="B9604"/>
    <s v="SW"/>
    <x v="0"/>
    <x v="33"/>
    <n v="1"/>
    <x v="1"/>
    <x v="2"/>
    <m/>
    <x v="6"/>
    <x v="26"/>
    <x v="2"/>
  </r>
  <r>
    <d v="2016-07-06T00:00:00"/>
    <s v="A3490702"/>
    <s v="B9604"/>
    <s v="SW"/>
    <x v="0"/>
    <x v="34"/>
    <n v="1"/>
    <x v="1"/>
    <x v="2"/>
    <m/>
    <x v="6"/>
    <x v="26"/>
    <x v="2"/>
  </r>
  <r>
    <d v="2016-07-06T00:00:00"/>
    <s v="A3490698"/>
    <s v="B9604"/>
    <s v="SW"/>
    <x v="0"/>
    <x v="33"/>
    <n v="1"/>
    <x v="1"/>
    <x v="2"/>
    <m/>
    <x v="6"/>
    <x v="26"/>
    <x v="2"/>
  </r>
  <r>
    <d v="2016-07-06T00:00:00"/>
    <s v="A3490701"/>
    <s v="B9604"/>
    <s v="SW"/>
    <x v="2"/>
    <x v="27"/>
    <n v="1"/>
    <x v="1"/>
    <x v="2"/>
    <m/>
    <x v="6"/>
    <x v="26"/>
    <x v="2"/>
  </r>
  <r>
    <d v="2016-07-06T00:00:00"/>
    <s v="A3489677"/>
    <s v="B8960"/>
    <s v="SW"/>
    <x v="2"/>
    <x v="27"/>
    <n v="1"/>
    <x v="1"/>
    <x v="2"/>
    <m/>
    <x v="6"/>
    <x v="26"/>
    <x v="2"/>
  </r>
  <r>
    <d v="2016-07-06T00:00:00"/>
    <s v="A3489677"/>
    <s v="B8960"/>
    <s v="SW"/>
    <x v="0"/>
    <x v="33"/>
    <n v="2"/>
    <x v="1"/>
    <x v="2"/>
    <m/>
    <x v="6"/>
    <x v="26"/>
    <x v="2"/>
  </r>
  <r>
    <d v="2016-07-06T00:00:00"/>
    <s v="A3489677"/>
    <s v="B8960"/>
    <s v="SW"/>
    <x v="0"/>
    <x v="3"/>
    <n v="1"/>
    <x v="1"/>
    <x v="2"/>
    <m/>
    <x v="6"/>
    <x v="26"/>
    <x v="2"/>
  </r>
  <r>
    <d v="2016-07-06T00:00:00"/>
    <s v="A3489677"/>
    <s v="B8960"/>
    <s v="SW"/>
    <x v="0"/>
    <x v="31"/>
    <n v="1"/>
    <x v="1"/>
    <x v="2"/>
    <m/>
    <x v="6"/>
    <x v="26"/>
    <x v="2"/>
  </r>
  <r>
    <d v="2016-07-06T00:00:00"/>
    <s v="P3037460"/>
    <s v="AE63A"/>
    <s v="SW"/>
    <x v="2"/>
    <x v="27"/>
    <n v="1"/>
    <x v="1"/>
    <x v="2"/>
    <m/>
    <x v="6"/>
    <x v="26"/>
    <x v="2"/>
  </r>
  <r>
    <d v="2016-07-06T00:00:00"/>
    <s v="A3489607"/>
    <s v="B8962"/>
    <s v="SW"/>
    <x v="2"/>
    <x v="27"/>
    <n v="1"/>
    <x v="1"/>
    <x v="2"/>
    <m/>
    <x v="6"/>
    <x v="26"/>
    <x v="2"/>
  </r>
  <r>
    <d v="2016-07-06T00:00:00"/>
    <s v="A3489607"/>
    <s v="B8962"/>
    <s v="SW"/>
    <x v="0"/>
    <x v="33"/>
    <n v="2"/>
    <x v="1"/>
    <x v="2"/>
    <m/>
    <x v="6"/>
    <x v="26"/>
    <x v="2"/>
  </r>
  <r>
    <d v="2016-07-06T00:00:00"/>
    <s v="A3489607"/>
    <s v="B8962"/>
    <s v="SW"/>
    <x v="0"/>
    <x v="34"/>
    <n v="1"/>
    <x v="1"/>
    <x v="2"/>
    <m/>
    <x v="6"/>
    <x v="26"/>
    <x v="2"/>
  </r>
  <r>
    <d v="2016-07-06T00:00:00"/>
    <s v="A3489607"/>
    <s v="B8962"/>
    <s v="SW"/>
    <x v="0"/>
    <x v="31"/>
    <n v="1"/>
    <x v="1"/>
    <x v="2"/>
    <m/>
    <x v="6"/>
    <x v="26"/>
    <x v="2"/>
  </r>
  <r>
    <d v="2016-07-06T00:00:00"/>
    <s v="A3489606"/>
    <s v="B8962"/>
    <s v="SW"/>
    <x v="0"/>
    <x v="24"/>
    <n v="1"/>
    <x v="1"/>
    <x v="2"/>
    <m/>
    <x v="6"/>
    <x v="26"/>
    <x v="2"/>
  </r>
  <r>
    <d v="2016-07-06T00:00:00"/>
    <s v="A3489606"/>
    <s v="B8962"/>
    <s v="SW"/>
    <x v="2"/>
    <x v="27"/>
    <n v="1"/>
    <x v="1"/>
    <x v="2"/>
    <m/>
    <x v="6"/>
    <x v="26"/>
    <x v="2"/>
  </r>
  <r>
    <d v="2016-07-06T00:00:00"/>
    <s v="A3489606"/>
    <s v="B8962"/>
    <s v="SW"/>
    <x v="0"/>
    <x v="33"/>
    <n v="3"/>
    <x v="1"/>
    <x v="2"/>
    <m/>
    <x v="6"/>
    <x v="26"/>
    <x v="2"/>
  </r>
  <r>
    <d v="2016-07-06T00:00:00"/>
    <s v="A3489606"/>
    <s v="B8962"/>
    <s v="SW"/>
    <x v="0"/>
    <x v="3"/>
    <n v="1"/>
    <x v="1"/>
    <x v="2"/>
    <m/>
    <x v="6"/>
    <x v="26"/>
    <x v="2"/>
  </r>
  <r>
    <d v="2016-07-06T00:00:00"/>
    <s v="A3489606"/>
    <s v="B8962"/>
    <s v="SW"/>
    <x v="0"/>
    <x v="34"/>
    <n v="1"/>
    <x v="1"/>
    <x v="2"/>
    <m/>
    <x v="6"/>
    <x v="26"/>
    <x v="2"/>
  </r>
  <r>
    <d v="2016-07-06T00:00:00"/>
    <s v="A3489606"/>
    <s v="B8962"/>
    <s v="SW"/>
    <x v="0"/>
    <x v="31"/>
    <n v="1"/>
    <x v="1"/>
    <x v="2"/>
    <m/>
    <x v="6"/>
    <x v="26"/>
    <x v="2"/>
  </r>
  <r>
    <d v="2016-07-06T00:00:00"/>
    <s v="A3490368"/>
    <s v="B8099"/>
    <s v="SW"/>
    <x v="2"/>
    <x v="27"/>
    <n v="1"/>
    <x v="1"/>
    <x v="2"/>
    <m/>
    <x v="6"/>
    <x v="26"/>
    <x v="2"/>
  </r>
  <r>
    <d v="2016-07-06T00:00:00"/>
    <s v="A3490368"/>
    <s v="B8099"/>
    <s v="SW"/>
    <x v="0"/>
    <x v="34"/>
    <n v="1"/>
    <x v="1"/>
    <x v="2"/>
    <m/>
    <x v="6"/>
    <x v="26"/>
    <x v="2"/>
  </r>
  <r>
    <d v="2016-07-06T00:00:00"/>
    <s v="A3490368"/>
    <s v="B8099"/>
    <s v="SW"/>
    <x v="0"/>
    <x v="31"/>
    <n v="1"/>
    <x v="1"/>
    <x v="2"/>
    <m/>
    <x v="6"/>
    <x v="26"/>
    <x v="2"/>
  </r>
  <r>
    <d v="2016-07-06T00:00:00"/>
    <s v="A3490373"/>
    <s v="B8099"/>
    <s v="XJ"/>
    <x v="0"/>
    <x v="33"/>
    <n v="2"/>
    <x v="1"/>
    <x v="2"/>
    <m/>
    <x v="6"/>
    <x v="26"/>
    <x v="2"/>
  </r>
  <r>
    <d v="2016-07-06T00:00:00"/>
    <s v="A3488006"/>
    <s v="B8025"/>
    <s v="XJ"/>
    <x v="0"/>
    <x v="33"/>
    <n v="1"/>
    <x v="1"/>
    <x v="2"/>
    <m/>
    <x v="6"/>
    <x v="26"/>
    <x v="2"/>
  </r>
  <r>
    <d v="2016-07-06T00:00:00"/>
    <s v="A3488006"/>
    <s v="B8025"/>
    <s v="XJ"/>
    <x v="0"/>
    <x v="34"/>
    <n v="5"/>
    <x v="1"/>
    <x v="2"/>
    <m/>
    <x v="6"/>
    <x v="26"/>
    <x v="2"/>
  </r>
  <r>
    <d v="2016-07-06T00:00:00"/>
    <s v="A3490363"/>
    <s v="B8099"/>
    <s v="XJ"/>
    <x v="0"/>
    <x v="16"/>
    <n v="2"/>
    <x v="1"/>
    <x v="2"/>
    <m/>
    <x v="6"/>
    <x v="26"/>
    <x v="2"/>
  </r>
  <r>
    <d v="2016-07-06T00:00:00"/>
    <s v="A3490363"/>
    <s v="B8099"/>
    <s v="XJ"/>
    <x v="0"/>
    <x v="33"/>
    <n v="1"/>
    <x v="1"/>
    <x v="2"/>
    <m/>
    <x v="6"/>
    <x v="26"/>
    <x v="2"/>
  </r>
  <r>
    <d v="2016-07-06T00:00:00"/>
    <s v="A3490700"/>
    <s v="B9604"/>
    <s v="XJ"/>
    <x v="0"/>
    <x v="33"/>
    <n v="1"/>
    <x v="1"/>
    <x v="2"/>
    <m/>
    <x v="6"/>
    <x v="26"/>
    <x v="2"/>
  </r>
  <r>
    <d v="2016-07-06T00:00:00"/>
    <s v="A3490700"/>
    <s v="B9604"/>
    <s v="XJ"/>
    <x v="0"/>
    <x v="31"/>
    <n v="1"/>
    <x v="1"/>
    <x v="2"/>
    <m/>
    <x v="6"/>
    <x v="26"/>
    <x v="2"/>
  </r>
  <r>
    <d v="2016-07-06T00:00:00"/>
    <s v="A3490871"/>
    <s v="B8092"/>
    <s v="XJ"/>
    <x v="2"/>
    <x v="27"/>
    <n v="1"/>
    <x v="1"/>
    <x v="2"/>
    <m/>
    <x v="6"/>
    <x v="26"/>
    <x v="2"/>
  </r>
  <r>
    <d v="2016-07-06T00:00:00"/>
    <s v="A3490871"/>
    <s v="B8092"/>
    <s v="XJ"/>
    <x v="0"/>
    <x v="34"/>
    <n v="2"/>
    <x v="1"/>
    <x v="2"/>
    <m/>
    <x v="6"/>
    <x v="26"/>
    <x v="2"/>
  </r>
  <r>
    <d v="2016-07-06T00:00:00"/>
    <s v="A3489144"/>
    <s v="B8960"/>
    <s v="XJ"/>
    <x v="2"/>
    <x v="16"/>
    <n v="2"/>
    <x v="1"/>
    <x v="2"/>
    <m/>
    <x v="6"/>
    <x v="26"/>
    <x v="2"/>
  </r>
  <r>
    <d v="2016-07-06T00:00:00"/>
    <s v="A3489144"/>
    <s v="B8960"/>
    <s v="XJ"/>
    <x v="2"/>
    <x v="27"/>
    <n v="1"/>
    <x v="1"/>
    <x v="2"/>
    <m/>
    <x v="6"/>
    <x v="26"/>
    <x v="2"/>
  </r>
  <r>
    <d v="2016-07-06T00:00:00"/>
    <s v="A3489144"/>
    <s v="B8960"/>
    <s v="XJ"/>
    <x v="0"/>
    <x v="33"/>
    <n v="3"/>
    <x v="1"/>
    <x v="2"/>
    <m/>
    <x v="6"/>
    <x v="26"/>
    <x v="2"/>
  </r>
  <r>
    <d v="2016-07-06T00:00:00"/>
    <s v="A3489144"/>
    <s v="B8960"/>
    <s v="XJ"/>
    <x v="0"/>
    <x v="34"/>
    <n v="1"/>
    <x v="1"/>
    <x v="2"/>
    <m/>
    <x v="6"/>
    <x v="26"/>
    <x v="2"/>
  </r>
  <r>
    <d v="2016-07-06T00:00:00"/>
    <s v="A3489144"/>
    <s v="B8960"/>
    <s v="XJ"/>
    <x v="0"/>
    <x v="31"/>
    <n v="3"/>
    <x v="1"/>
    <x v="2"/>
    <m/>
    <x v="6"/>
    <x v="26"/>
    <x v="2"/>
  </r>
  <r>
    <d v="2016-07-06T00:00:00"/>
    <s v="A3490869"/>
    <s v="B8092"/>
    <s v="XJ"/>
    <x v="2"/>
    <x v="16"/>
    <n v="1"/>
    <x v="1"/>
    <x v="2"/>
    <m/>
    <x v="6"/>
    <x v="26"/>
    <x v="2"/>
  </r>
  <r>
    <d v="2016-07-06T00:00:00"/>
    <s v="A3490869"/>
    <s v="B8092"/>
    <s v="XJ"/>
    <x v="2"/>
    <x v="27"/>
    <n v="2"/>
    <x v="1"/>
    <x v="2"/>
    <m/>
    <x v="6"/>
    <x v="26"/>
    <x v="2"/>
  </r>
  <r>
    <d v="2016-07-06T00:00:00"/>
    <s v="A3490869"/>
    <s v="B8092"/>
    <s v="XJ"/>
    <x v="0"/>
    <x v="33"/>
    <n v="1"/>
    <x v="1"/>
    <x v="2"/>
    <m/>
    <x v="6"/>
    <x v="26"/>
    <x v="2"/>
  </r>
  <r>
    <d v="2016-07-06T00:00:00"/>
    <s v="A3490869"/>
    <s v="B8092"/>
    <s v="XJ"/>
    <x v="0"/>
    <x v="34"/>
    <n v="1"/>
    <x v="1"/>
    <x v="2"/>
    <m/>
    <x v="6"/>
    <x v="26"/>
    <x v="2"/>
  </r>
  <r>
    <d v="2016-07-06T00:00:00"/>
    <s v="A3490869"/>
    <s v="B8092"/>
    <s v="XJ"/>
    <x v="0"/>
    <x v="31"/>
    <n v="1"/>
    <x v="1"/>
    <x v="2"/>
    <m/>
    <x v="6"/>
    <x v="26"/>
    <x v="2"/>
  </r>
  <r>
    <d v="2016-07-07T00:00:00"/>
    <s v="A3489145"/>
    <s v="B8960"/>
    <s v="BJ"/>
    <x v="2"/>
    <x v="16"/>
    <n v="3"/>
    <x v="1"/>
    <x v="2"/>
    <m/>
    <x v="6"/>
    <x v="26"/>
    <x v="2"/>
  </r>
  <r>
    <d v="2016-07-07T00:00:00"/>
    <s v="A3489145"/>
    <s v="B8960"/>
    <s v="BJ"/>
    <x v="0"/>
    <x v="33"/>
    <n v="1"/>
    <x v="1"/>
    <x v="2"/>
    <m/>
    <x v="6"/>
    <x v="26"/>
    <x v="2"/>
  </r>
  <r>
    <d v="2016-07-07T00:00:00"/>
    <s v="A3491221"/>
    <s v="B9604"/>
    <s v="BJ"/>
    <x v="2"/>
    <x v="16"/>
    <n v="1"/>
    <x v="1"/>
    <x v="2"/>
    <m/>
    <x v="6"/>
    <x v="26"/>
    <x v="2"/>
  </r>
  <r>
    <d v="2016-07-07T00:00:00"/>
    <s v="A3491221"/>
    <s v="B9604"/>
    <s v="BJ"/>
    <x v="0"/>
    <x v="33"/>
    <n v="1"/>
    <x v="1"/>
    <x v="2"/>
    <m/>
    <x v="6"/>
    <x v="26"/>
    <x v="2"/>
  </r>
  <r>
    <d v="2016-07-07T00:00:00"/>
    <s v="A3491217"/>
    <s v="B9604"/>
    <s v="BJ"/>
    <x v="2"/>
    <x v="16"/>
    <n v="1"/>
    <x v="1"/>
    <x v="2"/>
    <m/>
    <x v="6"/>
    <x v="26"/>
    <x v="2"/>
  </r>
  <r>
    <d v="2016-07-07T00:00:00"/>
    <s v="A3489681"/>
    <s v="B8960"/>
    <s v="XJ"/>
    <x v="2"/>
    <x v="24"/>
    <n v="1"/>
    <x v="1"/>
    <x v="2"/>
    <m/>
    <x v="6"/>
    <x v="26"/>
    <x v="2"/>
  </r>
  <r>
    <d v="2016-07-07T00:00:00"/>
    <s v="A3489681"/>
    <s v="B8960"/>
    <s v="XJ"/>
    <x v="0"/>
    <x v="33"/>
    <n v="3"/>
    <x v="1"/>
    <x v="2"/>
    <m/>
    <x v="6"/>
    <x v="26"/>
    <x v="2"/>
  </r>
  <r>
    <d v="2016-07-07T00:00:00"/>
    <s v="A3489681"/>
    <s v="B8960"/>
    <s v="XJ"/>
    <x v="0"/>
    <x v="34"/>
    <n v="3"/>
    <x v="1"/>
    <x v="2"/>
    <m/>
    <x v="6"/>
    <x v="26"/>
    <x v="2"/>
  </r>
  <r>
    <d v="2016-07-07T00:00:00"/>
    <s v="A3489292"/>
    <s v="B9500"/>
    <s v="FF"/>
    <x v="0"/>
    <x v="33"/>
    <n v="4"/>
    <x v="1"/>
    <x v="2"/>
    <m/>
    <x v="6"/>
    <x v="26"/>
    <x v="2"/>
  </r>
  <r>
    <d v="2016-07-07T00:00:00"/>
    <s v="A3489292"/>
    <s v="B9500"/>
    <s v="FF"/>
    <x v="0"/>
    <x v="3"/>
    <n v="10"/>
    <x v="1"/>
    <x v="2"/>
    <m/>
    <x v="6"/>
    <x v="26"/>
    <x v="2"/>
  </r>
  <r>
    <d v="2016-07-07T00:00:00"/>
    <s v="A3489294"/>
    <s v="B9500"/>
    <s v="FF"/>
    <x v="0"/>
    <x v="33"/>
    <n v="1"/>
    <x v="1"/>
    <x v="2"/>
    <m/>
    <x v="6"/>
    <x v="26"/>
    <x v="2"/>
  </r>
  <r>
    <d v="2016-07-07T00:00:00"/>
    <s v="A3489294"/>
    <s v="B9500"/>
    <s v="FF"/>
    <x v="0"/>
    <x v="3"/>
    <n v="5"/>
    <x v="1"/>
    <x v="2"/>
    <m/>
    <x v="6"/>
    <x v="26"/>
    <x v="2"/>
  </r>
  <r>
    <d v="2016-07-07T00:00:00"/>
    <s v="A3489147"/>
    <s v="B8960"/>
    <s v="XJ"/>
    <x v="2"/>
    <x v="16"/>
    <n v="3"/>
    <x v="1"/>
    <x v="2"/>
    <m/>
    <x v="6"/>
    <x v="26"/>
    <x v="2"/>
  </r>
  <r>
    <d v="2016-07-07T00:00:00"/>
    <s v="A3489147"/>
    <s v="B8960"/>
    <s v="XJ"/>
    <x v="0"/>
    <x v="34"/>
    <n v="1"/>
    <x v="1"/>
    <x v="2"/>
    <m/>
    <x v="6"/>
    <x v="26"/>
    <x v="2"/>
  </r>
  <r>
    <d v="2016-07-07T00:00:00"/>
    <s v="A3489147"/>
    <s v="B8960"/>
    <s v="XJ"/>
    <x v="0"/>
    <x v="31"/>
    <n v="1"/>
    <x v="1"/>
    <x v="2"/>
    <m/>
    <x v="6"/>
    <x v="26"/>
    <x v="2"/>
  </r>
  <r>
    <d v="2016-07-07T00:00:00"/>
    <s v="A3489146"/>
    <s v="B8960"/>
    <s v="KZ"/>
    <x v="2"/>
    <x v="16"/>
    <n v="3"/>
    <x v="1"/>
    <x v="2"/>
    <m/>
    <x v="6"/>
    <x v="26"/>
    <x v="2"/>
  </r>
  <r>
    <d v="2016-07-07T00:00:00"/>
    <s v="A3489146"/>
    <s v="B8960"/>
    <s v="KZ"/>
    <x v="0"/>
    <x v="3"/>
    <n v="2"/>
    <x v="1"/>
    <x v="2"/>
    <m/>
    <x v="6"/>
    <x v="26"/>
    <x v="2"/>
  </r>
  <r>
    <d v="2016-07-07T00:00:00"/>
    <s v="A3489146"/>
    <s v="B8960"/>
    <s v="KZ"/>
    <x v="0"/>
    <x v="34"/>
    <n v="2"/>
    <x v="1"/>
    <x v="2"/>
    <m/>
    <x v="6"/>
    <x v="26"/>
    <x v="2"/>
  </r>
  <r>
    <d v="2016-07-07T00:00:00"/>
    <s v="A3489146"/>
    <s v="B8960"/>
    <s v="KZ"/>
    <x v="0"/>
    <x v="31"/>
    <n v="5"/>
    <x v="1"/>
    <x v="2"/>
    <m/>
    <x v="6"/>
    <x v="26"/>
    <x v="2"/>
  </r>
  <r>
    <d v="2016-07-07T00:00:00"/>
    <s v="A3490870"/>
    <s v="B8092"/>
    <s v="KZ"/>
    <x v="0"/>
    <x v="3"/>
    <n v="2"/>
    <x v="1"/>
    <x v="2"/>
    <m/>
    <x v="6"/>
    <x v="26"/>
    <x v="2"/>
  </r>
  <r>
    <d v="2016-07-07T00:00:00"/>
    <s v="A3489608"/>
    <s v="B8962"/>
    <s v="XJ"/>
    <x v="2"/>
    <x v="24"/>
    <n v="1"/>
    <x v="1"/>
    <x v="2"/>
    <m/>
    <x v="6"/>
    <x v="26"/>
    <x v="2"/>
  </r>
  <r>
    <d v="2016-07-07T00:00:00"/>
    <s v="A3489608"/>
    <s v="B8962"/>
    <s v="XJ"/>
    <x v="0"/>
    <x v="33"/>
    <n v="3"/>
    <x v="1"/>
    <x v="2"/>
    <m/>
    <x v="6"/>
    <x v="26"/>
    <x v="2"/>
  </r>
  <r>
    <d v="2016-07-07T00:00:00"/>
    <s v="A3489608"/>
    <s v="B8962"/>
    <s v="XJ"/>
    <x v="0"/>
    <x v="34"/>
    <n v="7"/>
    <x v="1"/>
    <x v="2"/>
    <m/>
    <x v="6"/>
    <x v="26"/>
    <x v="2"/>
  </r>
  <r>
    <d v="2016-07-07T00:00:00"/>
    <s v="A3489608"/>
    <s v="B8962"/>
    <s v="XJ"/>
    <x v="0"/>
    <x v="31"/>
    <n v="1"/>
    <x v="1"/>
    <x v="2"/>
    <m/>
    <x v="6"/>
    <x v="26"/>
    <x v="2"/>
  </r>
  <r>
    <d v="2016-07-07T00:00:00"/>
    <s v="A3485846"/>
    <s v="B8960"/>
    <s v="XJ"/>
    <x v="2"/>
    <x v="16"/>
    <n v="1"/>
    <x v="1"/>
    <x v="2"/>
    <m/>
    <x v="6"/>
    <x v="26"/>
    <x v="2"/>
  </r>
  <r>
    <d v="2016-07-07T00:00:00"/>
    <s v="A3485846"/>
    <s v="B8960"/>
    <s v="XJ"/>
    <x v="0"/>
    <x v="33"/>
    <n v="3"/>
    <x v="1"/>
    <x v="2"/>
    <m/>
    <x v="6"/>
    <x v="26"/>
    <x v="2"/>
  </r>
  <r>
    <d v="2016-07-07T00:00:00"/>
    <s v="A3485846"/>
    <s v="B8960"/>
    <s v="XJ"/>
    <x v="0"/>
    <x v="34"/>
    <n v="3"/>
    <x v="1"/>
    <x v="2"/>
    <m/>
    <x v="6"/>
    <x v="26"/>
    <x v="2"/>
  </r>
  <r>
    <d v="2016-07-07T00:00:00"/>
    <s v="A3485846"/>
    <s v="B8960"/>
    <s v="XJ"/>
    <x v="0"/>
    <x v="31"/>
    <n v="4"/>
    <x v="1"/>
    <x v="2"/>
    <m/>
    <x v="6"/>
    <x v="26"/>
    <x v="2"/>
  </r>
  <r>
    <d v="2016-07-07T00:00:00"/>
    <s v="A3489609"/>
    <s v="B8962"/>
    <s v="XJ"/>
    <x v="2"/>
    <x v="16"/>
    <n v="2"/>
    <x v="1"/>
    <x v="2"/>
    <m/>
    <x v="6"/>
    <x v="26"/>
    <x v="2"/>
  </r>
  <r>
    <d v="2016-07-07T00:00:00"/>
    <s v="A3489609"/>
    <s v="B8962"/>
    <s v="XJ"/>
    <x v="0"/>
    <x v="33"/>
    <n v="4"/>
    <x v="1"/>
    <x v="2"/>
    <m/>
    <x v="6"/>
    <x v="26"/>
    <x v="2"/>
  </r>
  <r>
    <d v="2016-07-07T00:00:00"/>
    <s v="A3489609"/>
    <s v="B8962"/>
    <s v="XJ"/>
    <x v="0"/>
    <x v="34"/>
    <n v="5"/>
    <x v="1"/>
    <x v="2"/>
    <m/>
    <x v="6"/>
    <x v="26"/>
    <x v="2"/>
  </r>
  <r>
    <d v="2016-07-07T00:00:00"/>
    <s v="A3489609"/>
    <s v="B8962"/>
    <s v="XJ"/>
    <x v="0"/>
    <x v="31"/>
    <n v="1"/>
    <x v="1"/>
    <x v="2"/>
    <m/>
    <x v="6"/>
    <x v="26"/>
    <x v="2"/>
  </r>
  <r>
    <d v="2016-07-07T00:00:00"/>
    <s v="A3489912"/>
    <s v="B8960"/>
    <s v="XJ"/>
    <x v="2"/>
    <x v="16"/>
    <n v="5"/>
    <x v="1"/>
    <x v="2"/>
    <m/>
    <x v="6"/>
    <x v="26"/>
    <x v="2"/>
  </r>
  <r>
    <d v="2016-07-07T00:00:00"/>
    <s v="A3489912"/>
    <s v="B8960"/>
    <s v="XJ"/>
    <x v="0"/>
    <x v="33"/>
    <n v="2"/>
    <x v="1"/>
    <x v="2"/>
    <m/>
    <x v="6"/>
    <x v="26"/>
    <x v="2"/>
  </r>
  <r>
    <d v="2016-07-07T00:00:00"/>
    <s v="A3489912"/>
    <s v="B8960"/>
    <s v="XJ"/>
    <x v="0"/>
    <x v="34"/>
    <n v="2"/>
    <x v="1"/>
    <x v="2"/>
    <m/>
    <x v="6"/>
    <x v="26"/>
    <x v="2"/>
  </r>
  <r>
    <d v="2016-07-07T00:00:00"/>
    <s v="A3490705"/>
    <s v="B9604"/>
    <s v="XJ"/>
    <x v="0"/>
    <x v="3"/>
    <n v="1"/>
    <x v="1"/>
    <x v="2"/>
    <m/>
    <x v="6"/>
    <x v="26"/>
    <x v="2"/>
  </r>
  <r>
    <d v="2016-07-07T00:00:00"/>
    <s v="A3490705"/>
    <s v="B9604"/>
    <s v="XJ"/>
    <x v="0"/>
    <x v="34"/>
    <n v="1"/>
    <x v="1"/>
    <x v="2"/>
    <m/>
    <x v="6"/>
    <x v="26"/>
    <x v="2"/>
  </r>
  <r>
    <d v="2016-07-07T00:00:00"/>
    <s v="A3489678"/>
    <s v="B8960"/>
    <s v="FF"/>
    <x v="0"/>
    <x v="33"/>
    <n v="3"/>
    <x v="1"/>
    <x v="2"/>
    <m/>
    <x v="6"/>
    <x v="26"/>
    <x v="2"/>
  </r>
  <r>
    <d v="2016-07-07T00:00:00"/>
    <s v="A3489678"/>
    <s v="B8960"/>
    <s v="FF"/>
    <x v="0"/>
    <x v="3"/>
    <n v="9"/>
    <x v="1"/>
    <x v="2"/>
    <m/>
    <x v="6"/>
    <x v="26"/>
    <x v="2"/>
  </r>
  <r>
    <d v="2016-07-07T00:00:00"/>
    <s v="A3489678"/>
    <s v="B8960"/>
    <s v="FF"/>
    <x v="0"/>
    <x v="34"/>
    <n v="2"/>
    <x v="1"/>
    <x v="2"/>
    <m/>
    <x v="6"/>
    <x v="26"/>
    <x v="2"/>
  </r>
  <r>
    <d v="2016-07-07T00:00:00"/>
    <s v="A3489678"/>
    <s v="B8960"/>
    <s v="FF"/>
    <x v="0"/>
    <x v="31"/>
    <n v="4"/>
    <x v="1"/>
    <x v="2"/>
    <m/>
    <x v="6"/>
    <x v="26"/>
    <x v="2"/>
  </r>
  <r>
    <d v="2016-07-07T00:00:00"/>
    <s v="A3491599"/>
    <s v="B8960"/>
    <s v="QK"/>
    <x v="0"/>
    <x v="33"/>
    <n v="2"/>
    <x v="1"/>
    <x v="2"/>
    <m/>
    <x v="6"/>
    <x v="26"/>
    <x v="2"/>
  </r>
  <r>
    <d v="2016-07-07T00:00:00"/>
    <s v="A3491599"/>
    <s v="B8960"/>
    <s v="QK"/>
    <x v="0"/>
    <x v="34"/>
    <n v="1"/>
    <x v="1"/>
    <x v="2"/>
    <m/>
    <x v="6"/>
    <x v="26"/>
    <x v="2"/>
  </r>
  <r>
    <d v="2016-07-07T00:00:00"/>
    <s v="A3489148"/>
    <s v="B8960"/>
    <s v="SW"/>
    <x v="2"/>
    <x v="16"/>
    <n v="1"/>
    <x v="1"/>
    <x v="2"/>
    <m/>
    <x v="6"/>
    <x v="26"/>
    <x v="2"/>
  </r>
  <r>
    <d v="2016-07-07T00:00:00"/>
    <s v="A3489148"/>
    <s v="B8960"/>
    <s v="SW"/>
    <x v="0"/>
    <x v="34"/>
    <n v="1"/>
    <x v="1"/>
    <x v="2"/>
    <m/>
    <x v="6"/>
    <x v="26"/>
    <x v="2"/>
  </r>
  <r>
    <d v="2016-07-07T00:00:00"/>
    <s v="A3489148"/>
    <s v="B8960"/>
    <s v="SW"/>
    <x v="0"/>
    <x v="31"/>
    <n v="3"/>
    <x v="1"/>
    <x v="2"/>
    <m/>
    <x v="6"/>
    <x v="26"/>
    <x v="2"/>
  </r>
  <r>
    <d v="2016-07-07T00:00:00"/>
    <s v="A3490480"/>
    <s v="B7670"/>
    <s v="YS"/>
    <x v="0"/>
    <x v="33"/>
    <n v="1"/>
    <x v="1"/>
    <x v="2"/>
    <m/>
    <x v="6"/>
    <x v="26"/>
    <x v="2"/>
  </r>
  <r>
    <d v="2016-07-07T00:00:00"/>
    <s v="A3490480"/>
    <s v="B7670"/>
    <s v="YS"/>
    <x v="0"/>
    <x v="3"/>
    <n v="2"/>
    <x v="1"/>
    <x v="2"/>
    <m/>
    <x v="6"/>
    <x v="26"/>
    <x v="2"/>
  </r>
  <r>
    <d v="2016-07-07T00:00:00"/>
    <s v="A3490480"/>
    <s v="B7670"/>
    <s v="YS"/>
    <x v="0"/>
    <x v="34"/>
    <n v="1"/>
    <x v="1"/>
    <x v="2"/>
    <m/>
    <x v="6"/>
    <x v="26"/>
    <x v="2"/>
  </r>
  <r>
    <d v="2016-07-08T00:00:00"/>
    <s v="A3490588"/>
    <s v="B4400"/>
    <s v="XJ"/>
    <x v="2"/>
    <x v="16"/>
    <n v="4"/>
    <x v="1"/>
    <x v="2"/>
    <m/>
    <x v="6"/>
    <x v="26"/>
    <x v="2"/>
  </r>
  <r>
    <d v="2016-07-08T00:00:00"/>
    <s v="A3490588"/>
    <s v="B4400"/>
    <s v="XJ"/>
    <x v="2"/>
    <x v="27"/>
    <n v="5"/>
    <x v="1"/>
    <x v="2"/>
    <m/>
    <x v="6"/>
    <x v="26"/>
    <x v="2"/>
  </r>
  <r>
    <d v="2016-07-08T00:00:00"/>
    <s v="A3490588"/>
    <s v="B4400"/>
    <s v="XJ"/>
    <x v="0"/>
    <x v="33"/>
    <n v="1"/>
    <x v="1"/>
    <x v="2"/>
    <m/>
    <x v="6"/>
    <x v="26"/>
    <x v="2"/>
  </r>
  <r>
    <d v="2016-07-08T00:00:00"/>
    <s v="A3490588"/>
    <s v="B4400"/>
    <s v="XJ"/>
    <x v="0"/>
    <x v="34"/>
    <n v="3"/>
    <x v="1"/>
    <x v="2"/>
    <m/>
    <x v="6"/>
    <x v="26"/>
    <x v="2"/>
  </r>
  <r>
    <d v="2016-07-08T00:00:00"/>
    <s v="A3490367"/>
    <s v="B8099"/>
    <s v="XJ"/>
    <x v="2"/>
    <x v="16"/>
    <n v="2"/>
    <x v="1"/>
    <x v="2"/>
    <m/>
    <x v="6"/>
    <x v="26"/>
    <x v="2"/>
  </r>
  <r>
    <d v="2016-07-08T00:00:00"/>
    <s v="A3490367"/>
    <s v="B8099"/>
    <s v="XJ"/>
    <x v="0"/>
    <x v="33"/>
    <n v="3"/>
    <x v="1"/>
    <x v="2"/>
    <m/>
    <x v="6"/>
    <x v="26"/>
    <x v="2"/>
  </r>
  <r>
    <d v="2016-07-08T00:00:00"/>
    <s v="A3490592"/>
    <s v="B4400"/>
    <s v="XJ"/>
    <x v="2"/>
    <x v="27"/>
    <n v="1"/>
    <x v="1"/>
    <x v="2"/>
    <m/>
    <x v="6"/>
    <x v="26"/>
    <x v="2"/>
  </r>
  <r>
    <d v="2016-07-08T00:00:00"/>
    <s v="A3490592"/>
    <s v="B4400"/>
    <s v="XJ"/>
    <x v="0"/>
    <x v="34"/>
    <n v="2"/>
    <x v="1"/>
    <x v="2"/>
    <m/>
    <x v="6"/>
    <x v="26"/>
    <x v="2"/>
  </r>
  <r>
    <d v="2016-07-08T00:00:00"/>
    <s v="A3491022"/>
    <s v="B4324"/>
    <s v="XJ"/>
    <x v="2"/>
    <x v="27"/>
    <n v="1"/>
    <x v="1"/>
    <x v="2"/>
    <m/>
    <x v="6"/>
    <x v="26"/>
    <x v="2"/>
  </r>
  <r>
    <d v="2016-07-08T00:00:00"/>
    <s v="A3491022"/>
    <s v="B4324"/>
    <s v="XJ"/>
    <x v="0"/>
    <x v="33"/>
    <n v="1"/>
    <x v="1"/>
    <x v="2"/>
    <m/>
    <x v="6"/>
    <x v="26"/>
    <x v="2"/>
  </r>
  <r>
    <d v="2016-07-08T00:00:00"/>
    <s v="A3491022"/>
    <s v="B4324"/>
    <s v="XJ"/>
    <x v="0"/>
    <x v="34"/>
    <n v="1"/>
    <x v="1"/>
    <x v="2"/>
    <m/>
    <x v="6"/>
    <x v="26"/>
    <x v="2"/>
  </r>
  <r>
    <d v="2016-07-08T00:00:00"/>
    <s v="A3491023"/>
    <s v="B4324"/>
    <s v="FF"/>
    <x v="2"/>
    <x v="16"/>
    <n v="1"/>
    <x v="1"/>
    <x v="2"/>
    <m/>
    <x v="6"/>
    <x v="26"/>
    <x v="2"/>
  </r>
  <r>
    <d v="2016-07-08T00:00:00"/>
    <s v="A3488272"/>
    <s v="B8099"/>
    <s v="FF"/>
    <x v="0"/>
    <x v="33"/>
    <n v="1"/>
    <x v="1"/>
    <x v="2"/>
    <m/>
    <x v="6"/>
    <x v="26"/>
    <x v="2"/>
  </r>
  <r>
    <d v="2016-07-08T00:00:00"/>
    <s v="A3490201"/>
    <s v="B8088"/>
    <s v="XJ"/>
    <x v="2"/>
    <x v="16"/>
    <n v="1"/>
    <x v="1"/>
    <x v="2"/>
    <m/>
    <x v="6"/>
    <x v="26"/>
    <x v="2"/>
  </r>
  <r>
    <d v="2016-07-08T00:00:00"/>
    <s v="A3490201"/>
    <s v="B8088"/>
    <s v="XJ"/>
    <x v="2"/>
    <x v="27"/>
    <n v="1"/>
    <x v="1"/>
    <x v="2"/>
    <m/>
    <x v="6"/>
    <x v="26"/>
    <x v="2"/>
  </r>
  <r>
    <d v="2016-07-08T00:00:00"/>
    <s v="A3490201"/>
    <s v="B8088"/>
    <s v="XJ"/>
    <x v="0"/>
    <x v="33"/>
    <n v="2"/>
    <x v="1"/>
    <x v="2"/>
    <m/>
    <x v="6"/>
    <x v="26"/>
    <x v="2"/>
  </r>
  <r>
    <d v="2016-07-08T00:00:00"/>
    <s v="A3490201"/>
    <s v="B8088"/>
    <s v="XJ"/>
    <x v="0"/>
    <x v="34"/>
    <n v="1"/>
    <x v="1"/>
    <x v="2"/>
    <m/>
    <x v="6"/>
    <x v="26"/>
    <x v="2"/>
  </r>
  <r>
    <d v="2016-07-08T00:00:00"/>
    <s v="A3490201"/>
    <s v="B8088"/>
    <s v="XJ"/>
    <x v="0"/>
    <x v="31"/>
    <n v="1"/>
    <x v="1"/>
    <x v="2"/>
    <m/>
    <x v="6"/>
    <x v="26"/>
    <x v="2"/>
  </r>
  <r>
    <d v="2016-07-08T00:00:00"/>
    <s v="A3489500"/>
    <s v="B8021"/>
    <s v="XJ"/>
    <x v="0"/>
    <x v="33"/>
    <n v="2"/>
    <x v="1"/>
    <x v="2"/>
    <m/>
    <x v="6"/>
    <x v="26"/>
    <x v="2"/>
  </r>
  <r>
    <d v="2016-07-08T00:00:00"/>
    <s v="A3489500"/>
    <s v="B8021"/>
    <s v="XJ"/>
    <x v="0"/>
    <x v="3"/>
    <n v="1"/>
    <x v="1"/>
    <x v="2"/>
    <m/>
    <x v="6"/>
    <x v="26"/>
    <x v="2"/>
  </r>
  <r>
    <d v="2016-07-08T00:00:00"/>
    <s v="A3490726"/>
    <s v="B4400"/>
    <s v="XJ"/>
    <x v="0"/>
    <x v="34"/>
    <n v="1"/>
    <x v="1"/>
    <x v="2"/>
    <m/>
    <x v="6"/>
    <x v="26"/>
    <x v="2"/>
  </r>
  <r>
    <d v="2016-07-08T00:00:00"/>
    <s v="A3490726"/>
    <s v="B4400"/>
    <s v="XJ"/>
    <x v="0"/>
    <x v="31"/>
    <n v="1"/>
    <x v="1"/>
    <x v="2"/>
    <m/>
    <x v="6"/>
    <x v="26"/>
    <x v="2"/>
  </r>
  <r>
    <d v="2016-07-08T00:00:00"/>
    <s v="A3490589"/>
    <s v="B4400"/>
    <s v="XJ"/>
    <x v="2"/>
    <x v="16"/>
    <n v="1"/>
    <x v="1"/>
    <x v="2"/>
    <m/>
    <x v="6"/>
    <x v="26"/>
    <x v="2"/>
  </r>
  <r>
    <d v="2016-07-08T00:00:00"/>
    <s v="A3490589"/>
    <s v="B4400"/>
    <s v="XJ"/>
    <x v="0"/>
    <x v="33"/>
    <n v="2"/>
    <x v="1"/>
    <x v="2"/>
    <m/>
    <x v="6"/>
    <x v="26"/>
    <x v="2"/>
  </r>
  <r>
    <d v="2016-07-08T00:00:00"/>
    <s v="A3490589"/>
    <s v="B4400"/>
    <s v="XJ"/>
    <x v="0"/>
    <x v="34"/>
    <n v="2"/>
    <x v="1"/>
    <x v="2"/>
    <m/>
    <x v="6"/>
    <x v="26"/>
    <x v="2"/>
  </r>
  <r>
    <d v="2016-07-08T00:00:00"/>
    <s v="A3490725"/>
    <s v="B4400"/>
    <s v="XJ"/>
    <x v="0"/>
    <x v="33"/>
    <n v="2"/>
    <x v="1"/>
    <x v="2"/>
    <m/>
    <x v="6"/>
    <x v="26"/>
    <x v="2"/>
  </r>
  <r>
    <d v="2016-07-08T00:00:00"/>
    <s v="A3489805"/>
    <s v="B4319"/>
    <s v="XJ"/>
    <x v="0"/>
    <x v="33"/>
    <n v="1"/>
    <x v="1"/>
    <x v="2"/>
    <m/>
    <x v="6"/>
    <x v="26"/>
    <x v="2"/>
  </r>
  <r>
    <d v="2016-07-08T00:00:00"/>
    <s v="A3488562"/>
    <s v="B8099"/>
    <s v="XJ"/>
    <x v="2"/>
    <x v="16"/>
    <n v="1"/>
    <x v="1"/>
    <x v="2"/>
    <m/>
    <x v="6"/>
    <x v="26"/>
    <x v="2"/>
  </r>
  <r>
    <d v="2016-07-08T00:00:00"/>
    <s v="A3488562"/>
    <s v="B8099"/>
    <s v="XJ"/>
    <x v="0"/>
    <x v="33"/>
    <n v="1"/>
    <x v="1"/>
    <x v="2"/>
    <m/>
    <x v="6"/>
    <x v="26"/>
    <x v="2"/>
  </r>
  <r>
    <d v="2016-07-08T00:00:00"/>
    <s v="A3490203"/>
    <s v="B8088"/>
    <s v="XJ"/>
    <x v="2"/>
    <x v="24"/>
    <n v="1"/>
    <x v="1"/>
    <x v="2"/>
    <m/>
    <x v="6"/>
    <x v="26"/>
    <x v="2"/>
  </r>
  <r>
    <d v="2016-07-08T00:00:00"/>
    <s v="A3490203"/>
    <s v="B8088"/>
    <s v="XJ"/>
    <x v="0"/>
    <x v="33"/>
    <n v="1"/>
    <x v="1"/>
    <x v="2"/>
    <m/>
    <x v="6"/>
    <x v="26"/>
    <x v="2"/>
  </r>
  <r>
    <d v="2016-07-08T00:00:00"/>
    <s v="A3490203"/>
    <s v="B8088"/>
    <s v="XJ"/>
    <x v="0"/>
    <x v="34"/>
    <n v="2"/>
    <x v="1"/>
    <x v="2"/>
    <m/>
    <x v="6"/>
    <x v="26"/>
    <x v="2"/>
  </r>
  <r>
    <d v="2016-07-08T00:00:00"/>
    <s v="A3490329"/>
    <s v="B4400"/>
    <s v="XJ"/>
    <x v="0"/>
    <x v="33"/>
    <n v="1"/>
    <x v="1"/>
    <x v="2"/>
    <m/>
    <x v="6"/>
    <x v="26"/>
    <x v="2"/>
  </r>
  <r>
    <d v="2016-07-08T00:00:00"/>
    <s v="A3490329"/>
    <s v="B4400"/>
    <s v="XJ"/>
    <x v="0"/>
    <x v="34"/>
    <n v="1"/>
    <x v="1"/>
    <x v="2"/>
    <m/>
    <x v="6"/>
    <x v="26"/>
    <x v="2"/>
  </r>
  <r>
    <d v="2016-07-08T00:00:00"/>
    <s v="A3489340"/>
    <s v="B4318"/>
    <s v="XJ"/>
    <x v="2"/>
    <x v="16"/>
    <n v="1"/>
    <x v="1"/>
    <x v="2"/>
    <m/>
    <x v="6"/>
    <x v="26"/>
    <x v="2"/>
  </r>
  <r>
    <d v="2016-07-08T00:00:00"/>
    <s v="A3490372"/>
    <s v="B8099"/>
    <s v="FF"/>
    <x v="2"/>
    <x v="16"/>
    <n v="1"/>
    <x v="1"/>
    <x v="2"/>
    <m/>
    <x v="6"/>
    <x v="26"/>
    <x v="2"/>
  </r>
  <r>
    <d v="2016-07-08T00:00:00"/>
    <s v="A3490202"/>
    <s v="B8088"/>
    <s v="FF"/>
    <x v="2"/>
    <x v="16"/>
    <n v="4"/>
    <x v="1"/>
    <x v="2"/>
    <m/>
    <x v="6"/>
    <x v="26"/>
    <x v="2"/>
  </r>
  <r>
    <d v="2016-07-08T00:00:00"/>
    <s v="A3491224"/>
    <s v="B9604"/>
    <s v="XJ"/>
    <x v="2"/>
    <x v="16"/>
    <n v="2"/>
    <x v="1"/>
    <x v="2"/>
    <m/>
    <x v="6"/>
    <x v="26"/>
    <x v="2"/>
  </r>
  <r>
    <d v="2016-07-08T00:00:00"/>
    <s v="A3491224"/>
    <s v="B9604"/>
    <s v="XJ"/>
    <x v="0"/>
    <x v="33"/>
    <n v="1"/>
    <x v="1"/>
    <x v="2"/>
    <m/>
    <x v="6"/>
    <x v="26"/>
    <x v="2"/>
  </r>
  <r>
    <d v="2016-07-08T00:00:00"/>
    <s v="A3491688"/>
    <s v="B9604"/>
    <s v="XJ"/>
    <x v="2"/>
    <x v="16"/>
    <n v="1"/>
    <x v="1"/>
    <x v="2"/>
    <m/>
    <x v="6"/>
    <x v="26"/>
    <x v="2"/>
  </r>
  <r>
    <d v="2016-07-08T00:00:00"/>
    <s v="A3491688"/>
    <s v="B9604"/>
    <s v="XJ"/>
    <x v="0"/>
    <x v="33"/>
    <n v="2"/>
    <x v="1"/>
    <x v="2"/>
    <m/>
    <x v="6"/>
    <x v="26"/>
    <x v="2"/>
  </r>
  <r>
    <d v="2016-07-08T00:00:00"/>
    <s v="A3491213"/>
    <s v="B9604"/>
    <s v="XJ"/>
    <x v="0"/>
    <x v="33"/>
    <n v="2"/>
    <x v="1"/>
    <x v="2"/>
    <m/>
    <x v="6"/>
    <x v="26"/>
    <x v="2"/>
  </r>
  <r>
    <d v="2016-07-08T00:00:00"/>
    <s v="A3491213"/>
    <s v="B9604"/>
    <s v="XJ"/>
    <x v="0"/>
    <x v="34"/>
    <n v="1"/>
    <x v="1"/>
    <x v="2"/>
    <m/>
    <x v="6"/>
    <x v="26"/>
    <x v="2"/>
  </r>
  <r>
    <d v="2016-07-08T00:00:00"/>
    <s v="A3490196"/>
    <s v="B8960"/>
    <s v="XJ"/>
    <x v="0"/>
    <x v="33"/>
    <n v="2"/>
    <x v="1"/>
    <x v="2"/>
    <m/>
    <x v="6"/>
    <x v="26"/>
    <x v="2"/>
  </r>
  <r>
    <d v="2016-07-08T00:00:00"/>
    <s v="A3490196"/>
    <s v="B8960"/>
    <s v="XJ"/>
    <x v="0"/>
    <x v="34"/>
    <n v="2"/>
    <x v="1"/>
    <x v="2"/>
    <m/>
    <x v="6"/>
    <x v="26"/>
    <x v="2"/>
  </r>
  <r>
    <d v="2016-07-08T00:00:00"/>
    <s v="A3490196"/>
    <s v="B8960"/>
    <s v="XJ"/>
    <x v="0"/>
    <x v="31"/>
    <n v="2"/>
    <x v="1"/>
    <x v="2"/>
    <m/>
    <x v="6"/>
    <x v="26"/>
    <x v="2"/>
  </r>
  <r>
    <d v="2016-07-08T00:00:00"/>
    <s v="A3491222"/>
    <s v="B9604"/>
    <s v="FF"/>
    <x v="0"/>
    <x v="33"/>
    <n v="1"/>
    <x v="1"/>
    <x v="2"/>
    <m/>
    <x v="6"/>
    <x v="26"/>
    <x v="2"/>
  </r>
  <r>
    <d v="2016-07-08T00:00:00"/>
    <s v="A3491218"/>
    <s v="B9604"/>
    <s v="FF"/>
    <x v="2"/>
    <x v="16"/>
    <n v="1"/>
    <x v="1"/>
    <x v="2"/>
    <m/>
    <x v="6"/>
    <x v="26"/>
    <x v="2"/>
  </r>
  <r>
    <d v="2016-07-08T00:00:00"/>
    <s v="A3491218"/>
    <s v="B9604"/>
    <s v="FF"/>
    <x v="0"/>
    <x v="33"/>
    <n v="1"/>
    <x v="1"/>
    <x v="2"/>
    <m/>
    <x v="6"/>
    <x v="26"/>
    <x v="2"/>
  </r>
  <r>
    <d v="2016-07-08T00:00:00"/>
    <s v="A3491153"/>
    <s v="B9509"/>
    <s v="KZ"/>
    <x v="2"/>
    <x v="16"/>
    <n v="1"/>
    <x v="1"/>
    <x v="2"/>
    <m/>
    <x v="6"/>
    <x v="26"/>
    <x v="2"/>
  </r>
  <r>
    <d v="2016-07-08T00:00:00"/>
    <s v="A3491586"/>
    <s v="B8034"/>
    <s v="XJ"/>
    <x v="2"/>
    <x v="16"/>
    <n v="1"/>
    <x v="1"/>
    <x v="2"/>
    <m/>
    <x v="6"/>
    <x v="26"/>
    <x v="2"/>
  </r>
  <r>
    <d v="2016-07-08T00:00:00"/>
    <s v="A3491586"/>
    <s v="B8034"/>
    <s v="XJ"/>
    <x v="0"/>
    <x v="33"/>
    <n v="2"/>
    <x v="1"/>
    <x v="2"/>
    <m/>
    <x v="6"/>
    <x v="26"/>
    <x v="2"/>
  </r>
  <r>
    <d v="2016-07-08T00:00:00"/>
    <s v="A3491586"/>
    <s v="B8034"/>
    <s v="XJ"/>
    <x v="0"/>
    <x v="3"/>
    <n v="2"/>
    <x v="1"/>
    <x v="2"/>
    <m/>
    <x v="6"/>
    <x v="26"/>
    <x v="2"/>
  </r>
  <r>
    <d v="2016-07-08T00:00:00"/>
    <s v="A3491586"/>
    <s v="B8034"/>
    <s v="XJ"/>
    <x v="0"/>
    <x v="34"/>
    <n v="4"/>
    <x v="1"/>
    <x v="2"/>
    <m/>
    <x v="6"/>
    <x v="26"/>
    <x v="2"/>
  </r>
  <r>
    <d v="2016-07-08T00:00:00"/>
    <s v="A3491586"/>
    <s v="B8034"/>
    <s v="XJ"/>
    <x v="0"/>
    <x v="31"/>
    <n v="1"/>
    <x v="1"/>
    <x v="2"/>
    <m/>
    <x v="6"/>
    <x v="26"/>
    <x v="2"/>
  </r>
  <r>
    <d v="2016-07-08T00:00:00"/>
    <s v="A3491582"/>
    <s v="B8034"/>
    <s v="XJ"/>
    <x v="0"/>
    <x v="34"/>
    <n v="1"/>
    <x v="1"/>
    <x v="2"/>
    <m/>
    <x v="6"/>
    <x v="26"/>
    <x v="2"/>
  </r>
  <r>
    <d v="2016-07-08T00:00:00"/>
    <s v="A3491216"/>
    <s v="B9604"/>
    <s v="FF"/>
    <x v="2"/>
    <x v="27"/>
    <n v="1"/>
    <x v="1"/>
    <x v="2"/>
    <m/>
    <x v="6"/>
    <x v="26"/>
    <x v="2"/>
  </r>
  <r>
    <d v="2016-07-08T00:00:00"/>
    <s v="A3491754"/>
    <s v="B9604"/>
    <s v="FF"/>
    <x v="0"/>
    <x v="33"/>
    <n v="1"/>
    <x v="1"/>
    <x v="2"/>
    <m/>
    <x v="6"/>
    <x v="26"/>
    <x v="2"/>
  </r>
  <r>
    <d v="2016-07-08T00:00:00"/>
    <s v="A3490018"/>
    <s v="B7670"/>
    <s v="LT"/>
    <x v="0"/>
    <x v="33"/>
    <n v="1"/>
    <x v="1"/>
    <x v="2"/>
    <m/>
    <x v="6"/>
    <x v="26"/>
    <x v="2"/>
  </r>
  <r>
    <d v="2016-07-08T00:00:00"/>
    <s v="A3490018"/>
    <s v="B7670"/>
    <s v="LT"/>
    <x v="0"/>
    <x v="3"/>
    <n v="1"/>
    <x v="1"/>
    <x v="2"/>
    <m/>
    <x v="6"/>
    <x v="26"/>
    <x v="2"/>
  </r>
  <r>
    <d v="2016-07-08T00:00:00"/>
    <s v="A3490020"/>
    <s v="B7670"/>
    <s v="LT"/>
    <x v="0"/>
    <x v="33"/>
    <n v="2"/>
    <x v="1"/>
    <x v="2"/>
    <m/>
    <x v="6"/>
    <x v="26"/>
    <x v="2"/>
  </r>
  <r>
    <d v="2016-07-08T00:00:00"/>
    <s v="A3490017"/>
    <s v="B7670"/>
    <s v="YS"/>
    <x v="2"/>
    <x v="27"/>
    <n v="1"/>
    <x v="1"/>
    <x v="2"/>
    <m/>
    <x v="6"/>
    <x v="26"/>
    <x v="2"/>
  </r>
  <r>
    <d v="2016-07-08T00:00:00"/>
    <s v="A3490017"/>
    <s v="B7670"/>
    <s v="YS"/>
    <x v="0"/>
    <x v="3"/>
    <n v="1"/>
    <x v="1"/>
    <x v="2"/>
    <m/>
    <x v="6"/>
    <x v="26"/>
    <x v="2"/>
  </r>
  <r>
    <d v="2016-07-08T00:00:00"/>
    <s v="A3490017"/>
    <s v="B7670"/>
    <s v="YS"/>
    <x v="0"/>
    <x v="31"/>
    <n v="1"/>
    <x v="1"/>
    <x v="2"/>
    <m/>
    <x v="6"/>
    <x v="26"/>
    <x v="2"/>
  </r>
  <r>
    <d v="2016-07-08T00:00:00"/>
    <s v="A3491149"/>
    <s v="B9506"/>
    <s v="YS"/>
    <x v="2"/>
    <x v="27"/>
    <n v="1"/>
    <x v="1"/>
    <x v="2"/>
    <m/>
    <x v="6"/>
    <x v="26"/>
    <x v="2"/>
  </r>
  <r>
    <d v="2016-07-08T00:00:00"/>
    <s v="A3491149"/>
    <s v="B9506"/>
    <s v="YS"/>
    <x v="0"/>
    <x v="33"/>
    <n v="1"/>
    <x v="1"/>
    <x v="2"/>
    <m/>
    <x v="6"/>
    <x v="26"/>
    <x v="2"/>
  </r>
  <r>
    <d v="2016-07-08T00:00:00"/>
    <s v="A3491150"/>
    <s v="B9506"/>
    <s v="YS"/>
    <x v="0"/>
    <x v="34"/>
    <n v="1"/>
    <x v="1"/>
    <x v="2"/>
    <m/>
    <x v="6"/>
    <x v="26"/>
    <x v="2"/>
  </r>
  <r>
    <d v="2016-07-08T00:00:00"/>
    <s v="A3491653"/>
    <s v="B8967"/>
    <s v="LT"/>
    <x v="2"/>
    <x v="16"/>
    <n v="6"/>
    <x v="1"/>
    <x v="2"/>
    <m/>
    <x v="6"/>
    <x v="26"/>
    <x v="2"/>
  </r>
  <r>
    <d v="2016-07-08T00:00:00"/>
    <s v="A3491653"/>
    <s v="B8967"/>
    <s v="LT"/>
    <x v="0"/>
    <x v="3"/>
    <n v="1"/>
    <x v="1"/>
    <x v="2"/>
    <m/>
    <x v="6"/>
    <x v="26"/>
    <x v="2"/>
  </r>
  <r>
    <d v="2016-07-08T00:00:00"/>
    <s v="A3491653"/>
    <s v="B8967"/>
    <s v="LT"/>
    <x v="0"/>
    <x v="34"/>
    <n v="1"/>
    <x v="1"/>
    <x v="2"/>
    <m/>
    <x v="6"/>
    <x v="26"/>
    <x v="2"/>
  </r>
  <r>
    <d v="2016-07-08T00:00:00"/>
    <s v="A3491597"/>
    <s v="B8967"/>
    <s v="LT"/>
    <x v="2"/>
    <x v="16"/>
    <n v="2"/>
    <x v="1"/>
    <x v="2"/>
    <m/>
    <x v="6"/>
    <x v="26"/>
    <x v="2"/>
  </r>
  <r>
    <d v="2016-07-08T00:00:00"/>
    <s v="A3491597"/>
    <s v="B8967"/>
    <s v="LT"/>
    <x v="0"/>
    <x v="33"/>
    <n v="2"/>
    <x v="1"/>
    <x v="2"/>
    <m/>
    <x v="6"/>
    <x v="26"/>
    <x v="2"/>
  </r>
  <r>
    <d v="2016-07-08T00:00:00"/>
    <s v="A3491285"/>
    <s v="B9508"/>
    <s v="LT"/>
    <x v="0"/>
    <x v="33"/>
    <n v="1"/>
    <x v="1"/>
    <x v="2"/>
    <m/>
    <x v="6"/>
    <x v="26"/>
    <x v="2"/>
  </r>
  <r>
    <d v="2016-07-08T00:00:00"/>
    <s v="A3491285"/>
    <s v="B9508"/>
    <s v="LT"/>
    <x v="0"/>
    <x v="34"/>
    <n v="1"/>
    <x v="1"/>
    <x v="2"/>
    <m/>
    <x v="6"/>
    <x v="26"/>
    <x v="2"/>
  </r>
  <r>
    <d v="2016-07-08T00:00:00"/>
    <s v="A3491293"/>
    <s v="B9508"/>
    <s v="LT"/>
    <x v="2"/>
    <x v="27"/>
    <n v="1"/>
    <x v="1"/>
    <x v="2"/>
    <m/>
    <x v="6"/>
    <x v="26"/>
    <x v="2"/>
  </r>
  <r>
    <d v="2016-07-08T00:00:00"/>
    <s v="A3488160"/>
    <s v="B8960"/>
    <s v="LT"/>
    <x v="2"/>
    <x v="16"/>
    <n v="8"/>
    <x v="1"/>
    <x v="2"/>
    <m/>
    <x v="6"/>
    <x v="26"/>
    <x v="2"/>
  </r>
  <r>
    <d v="2016-07-08T00:00:00"/>
    <s v="A3488160"/>
    <s v="B8960"/>
    <s v="LT"/>
    <x v="2"/>
    <x v="27"/>
    <n v="1"/>
    <x v="1"/>
    <x v="2"/>
    <m/>
    <x v="6"/>
    <x v="26"/>
    <x v="2"/>
  </r>
  <r>
    <d v="2016-07-08T00:00:00"/>
    <s v="A3488161"/>
    <s v="B8960"/>
    <s v="LT"/>
    <x v="2"/>
    <x v="16"/>
    <n v="2"/>
    <x v="1"/>
    <x v="2"/>
    <m/>
    <x v="6"/>
    <x v="26"/>
    <x v="2"/>
  </r>
  <r>
    <d v="2016-07-08T00:00:00"/>
    <s v="A3488161"/>
    <s v="B8960"/>
    <s v="LT"/>
    <x v="0"/>
    <x v="3"/>
    <n v="1"/>
    <x v="1"/>
    <x v="2"/>
    <m/>
    <x v="6"/>
    <x v="26"/>
    <x v="2"/>
  </r>
  <r>
    <d v="2016-07-08T00:00:00"/>
    <s v="A3490123"/>
    <s v="B8960"/>
    <s v="YS"/>
    <x v="2"/>
    <x v="16"/>
    <n v="8"/>
    <x v="1"/>
    <x v="2"/>
    <m/>
    <x v="6"/>
    <x v="26"/>
    <x v="2"/>
  </r>
  <r>
    <d v="2016-07-08T00:00:00"/>
    <s v="A3490123"/>
    <s v="B8960"/>
    <s v="YS"/>
    <x v="0"/>
    <x v="31"/>
    <n v="1"/>
    <x v="1"/>
    <x v="2"/>
    <m/>
    <x v="6"/>
    <x v="26"/>
    <x v="2"/>
  </r>
  <r>
    <d v="2016-07-08T00:00:00"/>
    <s v="A3491284"/>
    <s v="B9508"/>
    <s v="YS"/>
    <x v="0"/>
    <x v="3"/>
    <n v="1"/>
    <x v="1"/>
    <x v="2"/>
    <m/>
    <x v="6"/>
    <x v="26"/>
    <x v="2"/>
  </r>
  <r>
    <d v="2016-07-08T00:00:00"/>
    <s v="A3491699"/>
    <s v="B9604"/>
    <s v="YS"/>
    <x v="2"/>
    <x v="16"/>
    <n v="1"/>
    <x v="1"/>
    <x v="2"/>
    <m/>
    <x v="6"/>
    <x v="26"/>
    <x v="2"/>
  </r>
  <r>
    <d v="2016-07-08T00:00:00"/>
    <s v="A3491699"/>
    <s v="B9604"/>
    <s v="YS"/>
    <x v="0"/>
    <x v="31"/>
    <n v="1"/>
    <x v="1"/>
    <x v="2"/>
    <m/>
    <x v="6"/>
    <x v="26"/>
    <x v="2"/>
  </r>
  <r>
    <d v="2016-07-08T00:00:00"/>
    <s v="A3491288"/>
    <s v="B9508"/>
    <s v="LT"/>
    <x v="0"/>
    <x v="34"/>
    <n v="1"/>
    <x v="1"/>
    <x v="2"/>
    <m/>
    <x v="6"/>
    <x v="26"/>
    <x v="2"/>
  </r>
  <r>
    <d v="2016-07-09T00:00:00"/>
    <s v="A3491756"/>
    <s v="B9604"/>
    <s v="YS"/>
    <x v="0"/>
    <x v="33"/>
    <n v="1"/>
    <x v="1"/>
    <x v="2"/>
    <m/>
    <x v="6"/>
    <x v="26"/>
    <x v="2"/>
  </r>
  <r>
    <d v="2016-07-09T00:00:00"/>
    <s v="A3491756"/>
    <s v="B9604"/>
    <s v="YS"/>
    <x v="0"/>
    <x v="34"/>
    <n v="1"/>
    <x v="1"/>
    <x v="2"/>
    <m/>
    <x v="6"/>
    <x v="26"/>
    <x v="2"/>
  </r>
  <r>
    <d v="2016-07-09T00:00:00"/>
    <s v="A3491760"/>
    <s v="B9604"/>
    <s v="YS"/>
    <x v="2"/>
    <x v="27"/>
    <n v="1"/>
    <x v="1"/>
    <x v="2"/>
    <m/>
    <x v="6"/>
    <x v="26"/>
    <x v="2"/>
  </r>
  <r>
    <d v="2016-07-09T00:00:00"/>
    <s v="A3491758"/>
    <s v="B9604"/>
    <s v="LT"/>
    <x v="2"/>
    <x v="16"/>
    <n v="1"/>
    <x v="1"/>
    <x v="2"/>
    <m/>
    <x v="6"/>
    <x v="26"/>
    <x v="2"/>
  </r>
  <r>
    <d v="2016-07-09T00:00:00"/>
    <s v="A3491686"/>
    <s v="B9604"/>
    <s v="LT"/>
    <x v="0"/>
    <x v="33"/>
    <n v="1"/>
    <x v="1"/>
    <x v="2"/>
    <m/>
    <x v="6"/>
    <x v="26"/>
    <x v="2"/>
  </r>
  <r>
    <d v="2016-07-09T00:00:00"/>
    <s v="A3488159"/>
    <s v="B8960"/>
    <s v="YS"/>
    <x v="2"/>
    <x v="16"/>
    <n v="5"/>
    <x v="1"/>
    <x v="2"/>
    <m/>
    <x v="6"/>
    <x v="26"/>
    <x v="2"/>
  </r>
  <r>
    <d v="2016-07-09T00:00:00"/>
    <s v="A3488159"/>
    <s v="B8960"/>
    <s v="YS"/>
    <x v="0"/>
    <x v="34"/>
    <n v="1"/>
    <x v="1"/>
    <x v="2"/>
    <m/>
    <x v="6"/>
    <x v="26"/>
    <x v="2"/>
  </r>
  <r>
    <d v="2016-07-09T00:00:00"/>
    <s v="A3491227"/>
    <s v="B9604"/>
    <s v="YS"/>
    <x v="2"/>
    <x v="16"/>
    <n v="1"/>
    <x v="1"/>
    <x v="2"/>
    <m/>
    <x v="6"/>
    <x v="26"/>
    <x v="2"/>
  </r>
  <r>
    <d v="2016-07-09T00:00:00"/>
    <s v="A3491227"/>
    <s v="B9604"/>
    <s v="YS"/>
    <x v="0"/>
    <x v="3"/>
    <n v="1"/>
    <x v="1"/>
    <x v="2"/>
    <m/>
    <x v="6"/>
    <x v="26"/>
    <x v="2"/>
  </r>
  <r>
    <d v="2016-07-09T00:00:00"/>
    <s v="A3491696"/>
    <s v="B9604"/>
    <s v="YS"/>
    <x v="0"/>
    <x v="3"/>
    <n v="1"/>
    <x v="1"/>
    <x v="2"/>
    <m/>
    <x v="6"/>
    <x v="26"/>
    <x v="2"/>
  </r>
  <r>
    <d v="2016-07-09T00:00:00"/>
    <s v="A3491691"/>
    <s v="B9604"/>
    <s v="YS"/>
    <x v="2"/>
    <x v="16"/>
    <n v="2"/>
    <x v="1"/>
    <x v="2"/>
    <m/>
    <x v="6"/>
    <x v="26"/>
    <x v="2"/>
  </r>
  <r>
    <d v="2016-07-09T00:00:00"/>
    <s v="A3491691"/>
    <s v="B9604"/>
    <s v="YS"/>
    <x v="0"/>
    <x v="3"/>
    <n v="1"/>
    <x v="1"/>
    <x v="2"/>
    <m/>
    <x v="6"/>
    <x v="26"/>
    <x v="2"/>
  </r>
  <r>
    <d v="2016-07-09T00:00:00"/>
    <s v="A3491691"/>
    <s v="B9604"/>
    <s v="YS"/>
    <x v="0"/>
    <x v="34"/>
    <n v="1"/>
    <x v="1"/>
    <x v="2"/>
    <m/>
    <x v="6"/>
    <x v="26"/>
    <x v="2"/>
  </r>
  <r>
    <d v="2016-07-09T00:00:00"/>
    <s v="A3491700"/>
    <s v="B9604"/>
    <s v="YS"/>
    <x v="2"/>
    <x v="16"/>
    <n v="1"/>
    <x v="1"/>
    <x v="2"/>
    <m/>
    <x v="6"/>
    <x v="26"/>
    <x v="2"/>
  </r>
  <r>
    <d v="2016-07-09T00:00:00"/>
    <s v="A3491700"/>
    <s v="B9604"/>
    <s v="YS"/>
    <x v="0"/>
    <x v="33"/>
    <n v="1"/>
    <x v="1"/>
    <x v="2"/>
    <m/>
    <x v="6"/>
    <x v="26"/>
    <x v="2"/>
  </r>
  <r>
    <d v="2016-07-09T00:00:00"/>
    <s v="A3491700"/>
    <s v="B9604"/>
    <s v="YS"/>
    <x v="0"/>
    <x v="3"/>
    <n v="1"/>
    <x v="1"/>
    <x v="2"/>
    <m/>
    <x v="6"/>
    <x v="26"/>
    <x v="2"/>
  </r>
  <r>
    <d v="2016-07-09T00:00:00"/>
    <s v="A3491278"/>
    <s v="B4302"/>
    <s v="XJ"/>
    <x v="0"/>
    <x v="33"/>
    <n v="2"/>
    <x v="1"/>
    <x v="2"/>
    <m/>
    <x v="6"/>
    <x v="26"/>
    <x v="2"/>
  </r>
  <r>
    <d v="2016-07-09T00:00:00"/>
    <s v="A3490724"/>
    <s v="B4400"/>
    <s v="XJ"/>
    <x v="0"/>
    <x v="33"/>
    <n v="2"/>
    <x v="1"/>
    <x v="2"/>
    <m/>
    <x v="6"/>
    <x v="26"/>
    <x v="2"/>
  </r>
  <r>
    <d v="2016-07-09T00:00:00"/>
    <s v="A3488375"/>
    <s v="B4320"/>
    <s v="XJ"/>
    <x v="0"/>
    <x v="34"/>
    <n v="1"/>
    <x v="1"/>
    <x v="2"/>
    <m/>
    <x v="6"/>
    <x v="26"/>
    <x v="2"/>
  </r>
  <r>
    <d v="2016-07-09T00:00:00"/>
    <s v="A3491025"/>
    <s v="B4324"/>
    <s v="XJ"/>
    <x v="2"/>
    <x v="16"/>
    <n v="1"/>
    <x v="1"/>
    <x v="2"/>
    <m/>
    <x v="6"/>
    <x v="26"/>
    <x v="2"/>
  </r>
  <r>
    <d v="2016-07-09T00:00:00"/>
    <s v="A3491025"/>
    <s v="B4324"/>
    <s v="XJ"/>
    <x v="2"/>
    <x v="27"/>
    <n v="1"/>
    <x v="1"/>
    <x v="2"/>
    <m/>
    <x v="6"/>
    <x v="26"/>
    <x v="2"/>
  </r>
  <r>
    <d v="2016-07-09T00:00:00"/>
    <s v="A3490362"/>
    <s v="B8099"/>
    <s v="XJ"/>
    <x v="2"/>
    <x v="16"/>
    <n v="2"/>
    <x v="1"/>
    <x v="2"/>
    <m/>
    <x v="6"/>
    <x v="26"/>
    <x v="2"/>
  </r>
  <r>
    <d v="2016-07-09T00:00:00"/>
    <s v="A3490362"/>
    <s v="B8099"/>
    <s v="XJ"/>
    <x v="0"/>
    <x v="33"/>
    <n v="1"/>
    <x v="1"/>
    <x v="2"/>
    <m/>
    <x v="6"/>
    <x v="26"/>
    <x v="2"/>
  </r>
  <r>
    <d v="2016-07-09T00:00:00"/>
    <s v="A3490366"/>
    <s v="B8099"/>
    <s v="XJ"/>
    <x v="0"/>
    <x v="33"/>
    <n v="1"/>
    <x v="1"/>
    <x v="2"/>
    <m/>
    <x v="6"/>
    <x v="26"/>
    <x v="2"/>
  </r>
  <r>
    <d v="2016-07-09T00:00:00"/>
    <s v="A3491018"/>
    <s v="B4310"/>
    <s v="XJ"/>
    <x v="2"/>
    <x v="16"/>
    <n v="1"/>
    <x v="1"/>
    <x v="2"/>
    <m/>
    <x v="6"/>
    <x v="26"/>
    <x v="2"/>
  </r>
  <r>
    <d v="2016-07-09T00:00:00"/>
    <s v="A3491018"/>
    <s v="B4310"/>
    <s v="XJ"/>
    <x v="0"/>
    <x v="3"/>
    <n v="1"/>
    <x v="1"/>
    <x v="2"/>
    <m/>
    <x v="6"/>
    <x v="26"/>
    <x v="2"/>
  </r>
  <r>
    <d v="2016-07-09T00:00:00"/>
    <s v="A3491018"/>
    <s v="B4310"/>
    <s v="XJ"/>
    <x v="0"/>
    <x v="34"/>
    <n v="1"/>
    <x v="1"/>
    <x v="2"/>
    <m/>
    <x v="6"/>
    <x v="26"/>
    <x v="2"/>
  </r>
  <r>
    <d v="2016-07-09T00:00:00"/>
    <s v="A3490396"/>
    <s v="B4335"/>
    <s v="XJ"/>
    <x v="2"/>
    <x v="16"/>
    <n v="1"/>
    <x v="1"/>
    <x v="2"/>
    <m/>
    <x v="6"/>
    <x v="26"/>
    <x v="2"/>
  </r>
  <r>
    <d v="2016-07-09T00:00:00"/>
    <s v="A3491281"/>
    <s v="B4302"/>
    <s v="XJ"/>
    <x v="2"/>
    <x v="16"/>
    <n v="5"/>
    <x v="1"/>
    <x v="2"/>
    <m/>
    <x v="6"/>
    <x v="26"/>
    <x v="2"/>
  </r>
  <r>
    <d v="2016-07-09T00:00:00"/>
    <s v="A3491281"/>
    <s v="B4302"/>
    <s v="XJ"/>
    <x v="0"/>
    <x v="33"/>
    <n v="2"/>
    <x v="1"/>
    <x v="2"/>
    <m/>
    <x v="6"/>
    <x v="26"/>
    <x v="2"/>
  </r>
  <r>
    <d v="2016-07-09T00:00:00"/>
    <s v="A3490370"/>
    <s v="B8099"/>
    <s v="XJ"/>
    <x v="2"/>
    <x v="16"/>
    <n v="1"/>
    <x v="1"/>
    <x v="2"/>
    <m/>
    <x v="6"/>
    <x v="26"/>
    <x v="2"/>
  </r>
  <r>
    <d v="2016-07-09T00:00:00"/>
    <s v="A3490370"/>
    <s v="B8099"/>
    <s v="XJ"/>
    <x v="0"/>
    <x v="33"/>
    <n v="1"/>
    <x v="1"/>
    <x v="2"/>
    <m/>
    <x v="6"/>
    <x v="26"/>
    <x v="2"/>
  </r>
  <r>
    <d v="2016-07-09T00:00:00"/>
    <s v="A3490370"/>
    <s v="B8099"/>
    <s v="XJ"/>
    <x v="0"/>
    <x v="31"/>
    <n v="1"/>
    <x v="1"/>
    <x v="2"/>
    <m/>
    <x v="6"/>
    <x v="26"/>
    <x v="2"/>
  </r>
  <r>
    <d v="2016-07-09T00:00:00"/>
    <s v="A3490365"/>
    <s v="B8099"/>
    <s v="XJ"/>
    <x v="2"/>
    <x v="27"/>
    <n v="1"/>
    <x v="1"/>
    <x v="2"/>
    <m/>
    <x v="6"/>
    <x v="26"/>
    <x v="2"/>
  </r>
  <r>
    <d v="2016-07-09T00:00:00"/>
    <s v="A3490365"/>
    <s v="B8099"/>
    <s v="XJ"/>
    <x v="0"/>
    <x v="33"/>
    <n v="1"/>
    <x v="1"/>
    <x v="2"/>
    <m/>
    <x v="6"/>
    <x v="26"/>
    <x v="2"/>
  </r>
  <r>
    <d v="2016-07-09T00:00:00"/>
    <s v="A3490365"/>
    <s v="B8099"/>
    <s v="XJ"/>
    <x v="0"/>
    <x v="34"/>
    <n v="1"/>
    <x v="1"/>
    <x v="2"/>
    <m/>
    <x v="6"/>
    <x v="26"/>
    <x v="2"/>
  </r>
  <r>
    <d v="2016-07-09T00:00:00"/>
    <s v="A3490815"/>
    <s v="B8960"/>
    <s v="XJ"/>
    <x v="2"/>
    <x v="16"/>
    <n v="3"/>
    <x v="1"/>
    <x v="2"/>
    <m/>
    <x v="6"/>
    <x v="26"/>
    <x v="2"/>
  </r>
  <r>
    <d v="2016-07-09T00:00:00"/>
    <s v="A3490815"/>
    <s v="B8960"/>
    <s v="XJ"/>
    <x v="0"/>
    <x v="33"/>
    <n v="4"/>
    <x v="1"/>
    <x v="2"/>
    <m/>
    <x v="6"/>
    <x v="26"/>
    <x v="2"/>
  </r>
  <r>
    <d v="2016-07-09T00:00:00"/>
    <s v="A3490815"/>
    <s v="B8960"/>
    <s v="XJ"/>
    <x v="0"/>
    <x v="34"/>
    <n v="2"/>
    <x v="1"/>
    <x v="2"/>
    <m/>
    <x v="6"/>
    <x v="26"/>
    <x v="2"/>
  </r>
  <r>
    <d v="2016-07-09T00:00:00"/>
    <s v="A3490815"/>
    <s v="B8960"/>
    <s v="XJ"/>
    <x v="0"/>
    <x v="31"/>
    <n v="6"/>
    <x v="1"/>
    <x v="2"/>
    <m/>
    <x v="6"/>
    <x v="26"/>
    <x v="2"/>
  </r>
  <r>
    <d v="2016-07-09T00:00:00"/>
    <s v="A3491587"/>
    <s v="B8034"/>
    <s v="XJ"/>
    <x v="2"/>
    <x v="16"/>
    <n v="2"/>
    <x v="1"/>
    <x v="2"/>
    <m/>
    <x v="6"/>
    <x v="26"/>
    <x v="2"/>
  </r>
  <r>
    <d v="2016-07-09T00:00:00"/>
    <s v="A3491587"/>
    <s v="B8034"/>
    <s v="XJ"/>
    <x v="0"/>
    <x v="33"/>
    <n v="4"/>
    <x v="1"/>
    <x v="2"/>
    <m/>
    <x v="6"/>
    <x v="26"/>
    <x v="2"/>
  </r>
  <r>
    <d v="2016-07-09T00:00:00"/>
    <s v="A3491587"/>
    <s v="B8034"/>
    <s v="XJ"/>
    <x v="0"/>
    <x v="3"/>
    <n v="1"/>
    <x v="1"/>
    <x v="2"/>
    <m/>
    <x v="6"/>
    <x v="26"/>
    <x v="2"/>
  </r>
  <r>
    <d v="2016-07-09T00:00:00"/>
    <s v="A3491587"/>
    <s v="B8034"/>
    <s v="XJ"/>
    <x v="0"/>
    <x v="34"/>
    <n v="5"/>
    <x v="1"/>
    <x v="2"/>
    <m/>
    <x v="6"/>
    <x v="26"/>
    <x v="2"/>
  </r>
  <r>
    <d v="2016-07-09T00:00:00"/>
    <s v="A3491587"/>
    <s v="B8034"/>
    <s v="XJ"/>
    <x v="0"/>
    <x v="31"/>
    <n v="1"/>
    <x v="1"/>
    <x v="2"/>
    <m/>
    <x v="6"/>
    <x v="26"/>
    <x v="2"/>
  </r>
  <r>
    <d v="2016-07-09T00:00:00"/>
    <s v="A3491584"/>
    <s v="B8034"/>
    <s v="XJ"/>
    <x v="2"/>
    <x v="16"/>
    <n v="1"/>
    <x v="1"/>
    <x v="2"/>
    <m/>
    <x v="6"/>
    <x v="26"/>
    <x v="2"/>
  </r>
  <r>
    <d v="2016-07-09T00:00:00"/>
    <s v="A3491584"/>
    <s v="B8034"/>
    <s v="XJ"/>
    <x v="0"/>
    <x v="34"/>
    <n v="3"/>
    <x v="1"/>
    <x v="2"/>
    <m/>
    <x v="6"/>
    <x v="26"/>
    <x v="2"/>
  </r>
  <r>
    <d v="2016-07-09T00:00:00"/>
    <s v="A3491583"/>
    <s v="B8034"/>
    <s v="XJ"/>
    <x v="0"/>
    <x v="33"/>
    <n v="4"/>
    <x v="1"/>
    <x v="2"/>
    <m/>
    <x v="6"/>
    <x v="26"/>
    <x v="2"/>
  </r>
  <r>
    <d v="2016-07-09T00:00:00"/>
    <s v="A3491583"/>
    <s v="B8034"/>
    <s v="XJ"/>
    <x v="0"/>
    <x v="34"/>
    <n v="6"/>
    <x v="1"/>
    <x v="2"/>
    <m/>
    <x v="6"/>
    <x v="26"/>
    <x v="2"/>
  </r>
  <r>
    <d v="2016-07-09T00:00:00"/>
    <s v="A3490816"/>
    <s v="B8960"/>
    <s v="XJ"/>
    <x v="2"/>
    <x v="16"/>
    <n v="2"/>
    <x v="1"/>
    <x v="2"/>
    <m/>
    <x v="6"/>
    <x v="26"/>
    <x v="2"/>
  </r>
  <r>
    <d v="2016-07-09T00:00:00"/>
    <s v="A3490816"/>
    <s v="B8960"/>
    <s v="XJ"/>
    <x v="0"/>
    <x v="33"/>
    <n v="1"/>
    <x v="1"/>
    <x v="2"/>
    <m/>
    <x v="6"/>
    <x v="26"/>
    <x v="2"/>
  </r>
  <r>
    <d v="2016-07-09T00:00:00"/>
    <s v="A3490816"/>
    <s v="B8960"/>
    <s v="XJ"/>
    <x v="0"/>
    <x v="31"/>
    <n v="3"/>
    <x v="1"/>
    <x v="2"/>
    <m/>
    <x v="6"/>
    <x v="26"/>
    <x v="2"/>
  </r>
  <r>
    <d v="2016-07-09T00:00:00"/>
    <s v="A3490197"/>
    <s v="B8960"/>
    <s v="XJ"/>
    <x v="2"/>
    <x v="16"/>
    <n v="1"/>
    <x v="1"/>
    <x v="2"/>
    <m/>
    <x v="6"/>
    <x v="26"/>
    <x v="2"/>
  </r>
  <r>
    <d v="2016-07-09T00:00:00"/>
    <s v="A3490197"/>
    <s v="B8960"/>
    <s v="XJ"/>
    <x v="0"/>
    <x v="33"/>
    <n v="1"/>
    <x v="1"/>
    <x v="2"/>
    <m/>
    <x v="6"/>
    <x v="26"/>
    <x v="2"/>
  </r>
  <r>
    <d v="2016-07-09T00:00:00"/>
    <s v="A3490197"/>
    <s v="B8960"/>
    <s v="XJ"/>
    <x v="0"/>
    <x v="34"/>
    <n v="1"/>
    <x v="1"/>
    <x v="2"/>
    <m/>
    <x v="6"/>
    <x v="26"/>
    <x v="2"/>
  </r>
  <r>
    <d v="2016-07-09T00:00:00"/>
    <s v="A3491292"/>
    <s v="B9508"/>
    <s v="XJ"/>
    <x v="0"/>
    <x v="34"/>
    <n v="1"/>
    <x v="1"/>
    <x v="2"/>
    <m/>
    <x v="6"/>
    <x v="26"/>
    <x v="2"/>
  </r>
  <r>
    <d v="2016-07-09T00:00:00"/>
    <s v="A3492302"/>
    <s v="B9604"/>
    <s v="XJ"/>
    <x v="2"/>
    <x v="16"/>
    <n v="1"/>
    <x v="1"/>
    <x v="2"/>
    <m/>
    <x v="6"/>
    <x v="26"/>
    <x v="2"/>
  </r>
  <r>
    <d v="2016-07-09T00:00:00"/>
    <s v="A3492302"/>
    <s v="B9604"/>
    <s v="XJ"/>
    <x v="2"/>
    <x v="24"/>
    <n v="1"/>
    <x v="1"/>
    <x v="2"/>
    <m/>
    <x v="6"/>
    <x v="26"/>
    <x v="2"/>
  </r>
  <r>
    <d v="2016-07-09T00:00:00"/>
    <s v="A3492302"/>
    <s v="B9604"/>
    <s v="XJ"/>
    <x v="0"/>
    <x v="33"/>
    <n v="1"/>
    <x v="1"/>
    <x v="2"/>
    <m/>
    <x v="6"/>
    <x v="26"/>
    <x v="2"/>
  </r>
  <r>
    <d v="2016-07-09T00:00:00"/>
    <s v="A3491151"/>
    <s v="B9506"/>
    <s v="XJ"/>
    <x v="0"/>
    <x v="33"/>
    <n v="1"/>
    <x v="1"/>
    <x v="2"/>
    <m/>
    <x v="6"/>
    <x v="26"/>
    <x v="2"/>
  </r>
  <r>
    <d v="2016-07-09T00:00:00"/>
    <s v="A3491151"/>
    <s v="B9506"/>
    <s v="XJ"/>
    <x v="0"/>
    <x v="34"/>
    <n v="1"/>
    <x v="1"/>
    <x v="2"/>
    <m/>
    <x v="6"/>
    <x v="26"/>
    <x v="2"/>
  </r>
  <r>
    <d v="2016-07-09T00:00:00"/>
    <s v="A3492028"/>
    <s v="B9604"/>
    <s v="XJ"/>
    <x v="2"/>
    <x v="16"/>
    <n v="1"/>
    <x v="1"/>
    <x v="2"/>
    <m/>
    <x v="6"/>
    <x v="26"/>
    <x v="2"/>
  </r>
  <r>
    <d v="2016-07-09T00:00:00"/>
    <s v="A3492028"/>
    <s v="B9604"/>
    <s v="XJ"/>
    <x v="0"/>
    <x v="33"/>
    <n v="1"/>
    <x v="1"/>
    <x v="2"/>
    <m/>
    <x v="6"/>
    <x v="26"/>
    <x v="2"/>
  </r>
  <r>
    <d v="2016-07-09T00:00:00"/>
    <s v="A3492035"/>
    <s v="B9604"/>
    <s v="XJ"/>
    <x v="2"/>
    <x v="27"/>
    <n v="1"/>
    <x v="1"/>
    <x v="2"/>
    <m/>
    <x v="6"/>
    <x v="26"/>
    <x v="2"/>
  </r>
  <r>
    <d v="2016-07-09T00:00:00"/>
    <s v="A3492035"/>
    <s v="B9604"/>
    <s v="XJ"/>
    <x v="0"/>
    <x v="33"/>
    <n v="1"/>
    <x v="1"/>
    <x v="2"/>
    <m/>
    <x v="6"/>
    <x v="26"/>
    <x v="2"/>
  </r>
  <r>
    <d v="2016-07-09T00:00:00"/>
    <s v="A3491588"/>
    <s v="B8034"/>
    <s v="XJ"/>
    <x v="2"/>
    <x v="16"/>
    <n v="1"/>
    <x v="1"/>
    <x v="2"/>
    <m/>
    <x v="6"/>
    <x v="26"/>
    <x v="2"/>
  </r>
  <r>
    <d v="2016-07-09T00:00:00"/>
    <s v="P3037856"/>
    <s v="AE24C"/>
    <s v="XJ"/>
    <x v="0"/>
    <x v="33"/>
    <n v="1"/>
    <x v="1"/>
    <x v="2"/>
    <m/>
    <x v="6"/>
    <x v="26"/>
    <x v="2"/>
  </r>
  <r>
    <d v="2016-07-09T00:00:00"/>
    <s v="A3491759"/>
    <s v="B9604"/>
    <s v="XJ"/>
    <x v="2"/>
    <x v="16"/>
    <n v="3"/>
    <x v="1"/>
    <x v="2"/>
    <m/>
    <x v="6"/>
    <x v="26"/>
    <x v="2"/>
  </r>
  <r>
    <d v="2016-07-09T00:00:00"/>
    <s v="A3491759"/>
    <s v="B9604"/>
    <s v="XJ"/>
    <x v="0"/>
    <x v="33"/>
    <n v="1"/>
    <x v="1"/>
    <x v="2"/>
    <m/>
    <x v="6"/>
    <x v="26"/>
    <x v="2"/>
  </r>
  <r>
    <d v="2016-07-09T00:00:00"/>
    <s v="A3491759"/>
    <s v="B9604"/>
    <s v="XJ"/>
    <x v="0"/>
    <x v="3"/>
    <n v="1"/>
    <x v="1"/>
    <x v="2"/>
    <m/>
    <x v="6"/>
    <x v="26"/>
    <x v="2"/>
  </r>
  <r>
    <d v="2016-07-09T00:00:00"/>
    <s v="A3491759"/>
    <s v="B9604"/>
    <s v="XJ"/>
    <x v="0"/>
    <x v="34"/>
    <n v="2"/>
    <x v="1"/>
    <x v="2"/>
    <m/>
    <x v="6"/>
    <x v="26"/>
    <x v="2"/>
  </r>
  <r>
    <d v="2016-07-09T00:00:00"/>
    <s v="A3491702"/>
    <s v="B9604"/>
    <s v="XJ"/>
    <x v="2"/>
    <x v="16"/>
    <n v="3"/>
    <x v="1"/>
    <x v="2"/>
    <m/>
    <x v="6"/>
    <x v="26"/>
    <x v="2"/>
  </r>
  <r>
    <d v="2016-07-09T00:00:00"/>
    <s v="A3491702"/>
    <s v="B9604"/>
    <s v="XJ"/>
    <x v="2"/>
    <x v="27"/>
    <n v="1"/>
    <x v="1"/>
    <x v="2"/>
    <m/>
    <x v="6"/>
    <x v="26"/>
    <x v="2"/>
  </r>
  <r>
    <d v="2016-07-09T00:00:00"/>
    <s v="P1025934"/>
    <s v="B4315"/>
    <s v="XJ"/>
    <x v="0"/>
    <x v="33"/>
    <n v="2"/>
    <x v="1"/>
    <x v="2"/>
    <m/>
    <x v="6"/>
    <x v="26"/>
    <x v="2"/>
  </r>
  <r>
    <d v="2016-07-09T00:00:00"/>
    <s v="P1025934"/>
    <s v="B4315"/>
    <s v="XJ"/>
    <x v="0"/>
    <x v="34"/>
    <n v="1"/>
    <x v="1"/>
    <x v="2"/>
    <m/>
    <x v="6"/>
    <x v="26"/>
    <x v="2"/>
  </r>
  <r>
    <d v="2016-07-09T00:00:00"/>
    <s v="P3037071"/>
    <s v="AL39D"/>
    <s v="XJ"/>
    <x v="2"/>
    <x v="16"/>
    <n v="1"/>
    <x v="1"/>
    <x v="2"/>
    <m/>
    <x v="6"/>
    <x v="26"/>
    <x v="2"/>
  </r>
  <r>
    <d v="2016-07-09T00:00:00"/>
    <s v="P3037071"/>
    <s v="AL39D"/>
    <s v="XJ"/>
    <x v="0"/>
    <x v="34"/>
    <n v="1"/>
    <x v="1"/>
    <x v="2"/>
    <m/>
    <x v="6"/>
    <x v="26"/>
    <x v="2"/>
  </r>
  <r>
    <d v="2016-07-09T00:00:00"/>
    <s v="A3488565"/>
    <s v="B8960"/>
    <s v="LT"/>
    <x v="2"/>
    <x v="16"/>
    <n v="4"/>
    <x v="1"/>
    <x v="2"/>
    <m/>
    <x v="6"/>
    <x v="26"/>
    <x v="2"/>
  </r>
  <r>
    <d v="2016-07-09T00:00:00"/>
    <s v="A3488565"/>
    <s v="B8960"/>
    <s v="LT"/>
    <x v="0"/>
    <x v="33"/>
    <n v="3"/>
    <x v="1"/>
    <x v="2"/>
    <m/>
    <x v="6"/>
    <x v="26"/>
    <x v="2"/>
  </r>
  <r>
    <d v="2016-07-09T00:00:00"/>
    <s v="A3489535"/>
    <s v="B8960"/>
    <s v="LT"/>
    <x v="2"/>
    <x v="16"/>
    <n v="8"/>
    <x v="1"/>
    <x v="2"/>
    <m/>
    <x v="6"/>
    <x v="26"/>
    <x v="2"/>
  </r>
  <r>
    <d v="2016-07-09T00:00:00"/>
    <s v="A3489913"/>
    <s v="B8960"/>
    <s v="LT"/>
    <x v="2"/>
    <x v="16"/>
    <n v="7"/>
    <x v="1"/>
    <x v="2"/>
    <m/>
    <x v="6"/>
    <x v="26"/>
    <x v="2"/>
  </r>
  <r>
    <d v="2016-07-09T00:00:00"/>
    <s v="A3489913"/>
    <s v="B8960"/>
    <s v="LT"/>
    <x v="0"/>
    <x v="3"/>
    <n v="1"/>
    <x v="1"/>
    <x v="2"/>
    <m/>
    <x v="6"/>
    <x v="26"/>
    <x v="2"/>
  </r>
  <r>
    <d v="2016-07-09T00:00:00"/>
    <s v="A3489909"/>
    <s v="B8960"/>
    <s v="LT"/>
    <x v="2"/>
    <x v="16"/>
    <n v="6"/>
    <x v="1"/>
    <x v="2"/>
    <m/>
    <x v="6"/>
    <x v="26"/>
    <x v="2"/>
  </r>
  <r>
    <d v="2016-07-09T00:00:00"/>
    <s v="A3489909"/>
    <s v="B8960"/>
    <s v="LT"/>
    <x v="2"/>
    <x v="27"/>
    <n v="1"/>
    <x v="1"/>
    <x v="2"/>
    <m/>
    <x v="6"/>
    <x v="26"/>
    <x v="2"/>
  </r>
  <r>
    <d v="2016-07-09T00:00:00"/>
    <s v="A3488115"/>
    <s v="B8960"/>
    <s v="LT"/>
    <x v="2"/>
    <x v="16"/>
    <n v="1"/>
    <x v="1"/>
    <x v="2"/>
    <m/>
    <x v="6"/>
    <x v="26"/>
    <x v="2"/>
  </r>
  <r>
    <d v="2016-07-09T00:00:00"/>
    <s v="A3488115"/>
    <s v="B8960"/>
    <s v="LT"/>
    <x v="2"/>
    <x v="24"/>
    <n v="1"/>
    <x v="1"/>
    <x v="2"/>
    <m/>
    <x v="6"/>
    <x v="26"/>
    <x v="2"/>
  </r>
  <r>
    <d v="2016-07-09T00:00:00"/>
    <s v="A3488564"/>
    <s v="B8960"/>
    <s v="LT"/>
    <x v="2"/>
    <x v="16"/>
    <n v="2"/>
    <x v="1"/>
    <x v="2"/>
    <m/>
    <x v="6"/>
    <x v="26"/>
    <x v="2"/>
  </r>
  <r>
    <d v="2016-07-09T00:00:00"/>
    <s v="A3488564"/>
    <s v="B8960"/>
    <s v="LT"/>
    <x v="0"/>
    <x v="33"/>
    <n v="1"/>
    <x v="1"/>
    <x v="2"/>
    <m/>
    <x v="6"/>
    <x v="26"/>
    <x v="2"/>
  </r>
  <r>
    <d v="2016-07-09T00:00:00"/>
    <s v="A3492328"/>
    <s v="B8967"/>
    <s v="LT"/>
    <x v="2"/>
    <x v="16"/>
    <n v="3"/>
    <x v="1"/>
    <x v="2"/>
    <m/>
    <x v="6"/>
    <x v="26"/>
    <x v="2"/>
  </r>
  <r>
    <d v="2016-07-09T00:00:00"/>
    <s v="A3492328"/>
    <s v="B8967"/>
    <s v="LT"/>
    <x v="0"/>
    <x v="33"/>
    <n v="4"/>
    <x v="1"/>
    <x v="2"/>
    <m/>
    <x v="6"/>
    <x v="26"/>
    <x v="2"/>
  </r>
  <r>
    <d v="2016-07-09T00:00:00"/>
    <s v="A3488539"/>
    <s v="B8960"/>
    <s v="LT"/>
    <x v="2"/>
    <x v="16"/>
    <n v="7"/>
    <x v="1"/>
    <x v="2"/>
    <m/>
    <x v="6"/>
    <x v="26"/>
    <x v="2"/>
  </r>
  <r>
    <d v="2016-07-09T00:00:00"/>
    <s v="A3488539"/>
    <s v="B8960"/>
    <s v="LT"/>
    <x v="0"/>
    <x v="33"/>
    <n v="1"/>
    <x v="1"/>
    <x v="2"/>
    <m/>
    <x v="6"/>
    <x v="26"/>
    <x v="2"/>
  </r>
  <r>
    <d v="2016-07-09T00:00:00"/>
    <s v="A3488539"/>
    <s v="B8960"/>
    <s v="LT"/>
    <x v="0"/>
    <x v="34"/>
    <n v="1"/>
    <x v="1"/>
    <x v="2"/>
    <m/>
    <x v="6"/>
    <x v="26"/>
    <x v="2"/>
  </r>
  <r>
    <d v="2016-07-09T00:00:00"/>
    <s v="A3491596"/>
    <s v="B8967"/>
    <s v="LT"/>
    <x v="2"/>
    <x v="16"/>
    <n v="4"/>
    <x v="1"/>
    <x v="2"/>
    <m/>
    <x v="6"/>
    <x v="26"/>
    <x v="2"/>
  </r>
  <r>
    <d v="2016-07-09T00:00:00"/>
    <s v="A3491287"/>
    <s v="B9508"/>
    <s v="LT"/>
    <x v="0"/>
    <x v="33"/>
    <n v="2"/>
    <x v="1"/>
    <x v="2"/>
    <m/>
    <x v="6"/>
    <x v="26"/>
    <x v="2"/>
  </r>
  <r>
    <d v="2016-07-09T00:00:00"/>
    <s v="A3491646"/>
    <s v="B9522"/>
    <s v="LT"/>
    <x v="0"/>
    <x v="33"/>
    <n v="1"/>
    <x v="1"/>
    <x v="2"/>
    <m/>
    <x v="6"/>
    <x v="26"/>
    <x v="2"/>
  </r>
  <r>
    <d v="2016-07-09T00:00:00"/>
    <s v="A3491211"/>
    <s v="B9604"/>
    <s v="LT"/>
    <x v="2"/>
    <x v="27"/>
    <n v="1"/>
    <x v="1"/>
    <x v="2"/>
    <m/>
    <x v="6"/>
    <x v="26"/>
    <x v="2"/>
  </r>
  <r>
    <d v="2016-07-09T00:00:00"/>
    <s v="A3489590"/>
    <s v="B7678"/>
    <s v="XJ"/>
    <x v="0"/>
    <x v="34"/>
    <n v="1"/>
    <x v="1"/>
    <x v="2"/>
    <m/>
    <x v="6"/>
    <x v="26"/>
    <x v="2"/>
  </r>
  <r>
    <d v="2016-07-09T00:00:00"/>
    <s v="A3492091"/>
    <s v="B7670"/>
    <s v="LT"/>
    <x v="0"/>
    <x v="34"/>
    <n v="1"/>
    <x v="1"/>
    <x v="2"/>
    <m/>
    <x v="6"/>
    <x v="26"/>
    <x v="2"/>
  </r>
  <r>
    <d v="2016-07-09T00:00:00"/>
    <s v="A3491693"/>
    <s v="B9604"/>
    <s v="XJ"/>
    <x v="2"/>
    <x v="16"/>
    <n v="1"/>
    <x v="1"/>
    <x v="2"/>
    <m/>
    <x v="6"/>
    <x v="26"/>
    <x v="2"/>
  </r>
  <r>
    <d v="2016-07-09T00:00:00"/>
    <s v="A3491693"/>
    <s v="B9604"/>
    <s v="XJ"/>
    <x v="0"/>
    <x v="34"/>
    <n v="1"/>
    <x v="1"/>
    <x v="2"/>
    <m/>
    <x v="6"/>
    <x v="26"/>
    <x v="2"/>
  </r>
  <r>
    <d v="2016-07-09T00:00:00"/>
    <s v="A3491697"/>
    <s v="B9604"/>
    <s v="XJ"/>
    <x v="2"/>
    <x v="16"/>
    <n v="1"/>
    <x v="1"/>
    <x v="2"/>
    <m/>
    <x v="6"/>
    <x v="26"/>
    <x v="2"/>
  </r>
  <r>
    <d v="2016-07-09T00:00:00"/>
    <s v="A3491697"/>
    <s v="B9604"/>
    <s v="XJ"/>
    <x v="0"/>
    <x v="33"/>
    <n v="2"/>
    <x v="1"/>
    <x v="2"/>
    <m/>
    <x v="6"/>
    <x v="26"/>
    <x v="2"/>
  </r>
  <r>
    <d v="2016-07-09T00:00:00"/>
    <s v="A3491697"/>
    <s v="B9604"/>
    <s v="XJ"/>
    <x v="0"/>
    <x v="34"/>
    <n v="3"/>
    <x v="1"/>
    <x v="2"/>
    <m/>
    <x v="6"/>
    <x v="26"/>
    <x v="2"/>
  </r>
  <r>
    <d v="2016-07-09T00:00:00"/>
    <s v="A3492314"/>
    <s v="B9604"/>
    <s v="XJ"/>
    <x v="0"/>
    <x v="33"/>
    <n v="1"/>
    <x v="1"/>
    <x v="2"/>
    <m/>
    <x v="6"/>
    <x v="26"/>
    <x v="2"/>
  </r>
  <r>
    <d v="2016-07-09T00:00:00"/>
    <s v="A3491763"/>
    <s v="B9604"/>
    <s v="XJ"/>
    <x v="0"/>
    <x v="33"/>
    <n v="2"/>
    <x v="1"/>
    <x v="2"/>
    <m/>
    <x v="6"/>
    <x v="26"/>
    <x v="2"/>
  </r>
  <r>
    <d v="2016-07-09T00:00:00"/>
    <s v="A3491764"/>
    <s v="B9604"/>
    <s v="XJ"/>
    <x v="0"/>
    <x v="33"/>
    <n v="1"/>
    <x v="1"/>
    <x v="2"/>
    <m/>
    <x v="6"/>
    <x v="26"/>
    <x v="2"/>
  </r>
  <r>
    <d v="2016-07-09T00:00:00"/>
    <s v="A3491654"/>
    <s v="B8967"/>
    <s v="XJ"/>
    <x v="2"/>
    <x v="16"/>
    <n v="3"/>
    <x v="1"/>
    <x v="2"/>
    <m/>
    <x v="6"/>
    <x v="26"/>
    <x v="2"/>
  </r>
  <r>
    <d v="2016-07-09T00:00:00"/>
    <s v="A3491654"/>
    <s v="B8967"/>
    <s v="XJ"/>
    <x v="0"/>
    <x v="33"/>
    <n v="5"/>
    <x v="1"/>
    <x v="2"/>
    <m/>
    <x v="6"/>
    <x v="26"/>
    <x v="2"/>
  </r>
  <r>
    <d v="2016-07-09T00:00:00"/>
    <s v="A3491654"/>
    <s v="B8967"/>
    <s v="XJ"/>
    <x v="0"/>
    <x v="34"/>
    <n v="2"/>
    <x v="1"/>
    <x v="2"/>
    <m/>
    <x v="6"/>
    <x v="26"/>
    <x v="2"/>
  </r>
  <r>
    <d v="2016-07-09T00:00:00"/>
    <s v="A3491654"/>
    <s v="B8967"/>
    <s v="XJ"/>
    <x v="0"/>
    <x v="31"/>
    <n v="1"/>
    <x v="1"/>
    <x v="2"/>
    <m/>
    <x v="6"/>
    <x v="26"/>
    <x v="2"/>
  </r>
  <r>
    <d v="2016-07-09T00:00:00"/>
    <s v="A3490477"/>
    <s v="B7670"/>
    <s v="LT"/>
    <x v="0"/>
    <x v="3"/>
    <n v="1"/>
    <x v="1"/>
    <x v="2"/>
    <m/>
    <x v="6"/>
    <x v="26"/>
    <x v="2"/>
  </r>
  <r>
    <d v="2016-07-09T00:00:00"/>
    <s v="A3489589"/>
    <s v="B7678"/>
    <s v="LT"/>
    <x v="2"/>
    <x v="16"/>
    <n v="1"/>
    <x v="1"/>
    <x v="2"/>
    <m/>
    <x v="6"/>
    <x v="26"/>
    <x v="2"/>
  </r>
  <r>
    <d v="2016-07-09T00:00:00"/>
    <s v="A3489610"/>
    <s v="B8962"/>
    <s v="LT"/>
    <x v="0"/>
    <x v="34"/>
    <n v="2"/>
    <x v="1"/>
    <x v="2"/>
    <m/>
    <x v="6"/>
    <x v="26"/>
    <x v="2"/>
  </r>
  <r>
    <d v="2016-07-09T00:00:00"/>
    <s v="A3491215"/>
    <s v="B9604"/>
    <s v="XJ"/>
    <x v="0"/>
    <x v="34"/>
    <n v="2"/>
    <x v="1"/>
    <x v="2"/>
    <m/>
    <x v="6"/>
    <x v="26"/>
    <x v="2"/>
  </r>
  <r>
    <d v="2016-07-09T00:00:00"/>
    <s v="A3491757"/>
    <s v="B9604"/>
    <s v="XJ"/>
    <x v="0"/>
    <x v="33"/>
    <n v="2"/>
    <x v="1"/>
    <x v="2"/>
    <m/>
    <x v="6"/>
    <x v="26"/>
    <x v="2"/>
  </r>
  <r>
    <d v="2016-07-09T00:00:00"/>
    <s v="A3491757"/>
    <s v="B9604"/>
    <s v="XJ"/>
    <x v="0"/>
    <x v="34"/>
    <n v="2"/>
    <x v="1"/>
    <x v="2"/>
    <m/>
    <x v="6"/>
    <x v="26"/>
    <x v="2"/>
  </r>
  <r>
    <d v="2016-07-09T00:00:00"/>
    <s v="A3491761"/>
    <s v="B9604"/>
    <s v="XJ"/>
    <x v="2"/>
    <x v="16"/>
    <n v="2"/>
    <x v="1"/>
    <x v="2"/>
    <m/>
    <x v="6"/>
    <x v="26"/>
    <x v="2"/>
  </r>
  <r>
    <d v="2016-07-09T00:00:00"/>
    <s v="A3491761"/>
    <s v="B9604"/>
    <s v="XJ"/>
    <x v="0"/>
    <x v="33"/>
    <n v="2"/>
    <x v="1"/>
    <x v="2"/>
    <m/>
    <x v="6"/>
    <x v="26"/>
    <x v="2"/>
  </r>
  <r>
    <d v="2016-07-09T00:00:00"/>
    <s v="A3491761"/>
    <s v="B9604"/>
    <s v="XJ"/>
    <x v="0"/>
    <x v="34"/>
    <n v="3"/>
    <x v="1"/>
    <x v="2"/>
    <m/>
    <x v="6"/>
    <x v="26"/>
    <x v="2"/>
  </r>
  <r>
    <d v="2016-07-09T00:00:00"/>
    <s v="A3490194"/>
    <s v="B8960"/>
    <s v="LT"/>
    <x v="2"/>
    <x v="16"/>
    <n v="2"/>
    <x v="1"/>
    <x v="2"/>
    <m/>
    <x v="6"/>
    <x v="26"/>
    <x v="2"/>
  </r>
  <r>
    <d v="2016-07-09T00:00:00"/>
    <s v="A3490194"/>
    <s v="B8960"/>
    <s v="LT"/>
    <x v="0"/>
    <x v="33"/>
    <n v="2"/>
    <x v="1"/>
    <x v="2"/>
    <m/>
    <x v="6"/>
    <x v="26"/>
    <x v="2"/>
  </r>
  <r>
    <d v="2016-07-09T00:00:00"/>
    <s v="A3492036"/>
    <s v="B9604"/>
    <s v="LT"/>
    <x v="2"/>
    <x v="16"/>
    <n v="1"/>
    <x v="1"/>
    <x v="2"/>
    <m/>
    <x v="6"/>
    <x v="26"/>
    <x v="2"/>
  </r>
  <r>
    <d v="2016-07-09T00:00:00"/>
    <s v="A3492036"/>
    <s v="B9604"/>
    <s v="LT"/>
    <x v="0"/>
    <x v="33"/>
    <n v="1"/>
    <x v="1"/>
    <x v="2"/>
    <m/>
    <x v="6"/>
    <x v="26"/>
    <x v="2"/>
  </r>
  <r>
    <d v="2016-07-09T00:00:00"/>
    <s v="A3492031"/>
    <s v="B9604"/>
    <s v="LT"/>
    <x v="0"/>
    <x v="33"/>
    <n v="1"/>
    <x v="1"/>
    <x v="2"/>
    <m/>
    <x v="6"/>
    <x v="26"/>
    <x v="2"/>
  </r>
  <r>
    <d v="2016-07-09T00:00:00"/>
    <s v="A3492032"/>
    <s v="B9604"/>
    <s v="LT"/>
    <x v="2"/>
    <x v="16"/>
    <n v="3"/>
    <x v="1"/>
    <x v="2"/>
    <m/>
    <x v="6"/>
    <x v="26"/>
    <x v="2"/>
  </r>
  <r>
    <d v="2016-07-09T00:00:00"/>
    <s v="A3492032"/>
    <s v="B9604"/>
    <s v="LT"/>
    <x v="0"/>
    <x v="31"/>
    <n v="1"/>
    <x v="1"/>
    <x v="2"/>
    <m/>
    <x v="6"/>
    <x v="26"/>
    <x v="2"/>
  </r>
  <r>
    <d v="2016-07-09T00:00:00"/>
    <s v="A3492310"/>
    <s v="B9604"/>
    <s v="XJ"/>
    <x v="2"/>
    <x v="27"/>
    <n v="1"/>
    <x v="1"/>
    <x v="2"/>
    <m/>
    <x v="6"/>
    <x v="26"/>
    <x v="2"/>
  </r>
  <r>
    <d v="2016-07-09T00:00:00"/>
    <s v="A3492310"/>
    <s v="B9604"/>
    <s v="XJ"/>
    <x v="0"/>
    <x v="33"/>
    <n v="2"/>
    <x v="1"/>
    <x v="2"/>
    <m/>
    <x v="6"/>
    <x v="26"/>
    <x v="2"/>
  </r>
  <r>
    <d v="2016-07-09T00:00:00"/>
    <s v="A3492040"/>
    <s v="B9604"/>
    <s v="XJ"/>
    <x v="2"/>
    <x v="16"/>
    <n v="1"/>
    <x v="1"/>
    <x v="2"/>
    <m/>
    <x v="6"/>
    <x v="26"/>
    <x v="2"/>
  </r>
  <r>
    <d v="2016-07-09T00:00:00"/>
    <s v="A3492040"/>
    <s v="B9604"/>
    <s v="XJ"/>
    <x v="0"/>
    <x v="33"/>
    <n v="2"/>
    <x v="1"/>
    <x v="2"/>
    <m/>
    <x v="6"/>
    <x v="26"/>
    <x v="2"/>
  </r>
  <r>
    <d v="2016-07-09T00:00:00"/>
    <s v="A3492040"/>
    <s v="B9604"/>
    <s v="XJ"/>
    <x v="0"/>
    <x v="31"/>
    <n v="1"/>
    <x v="1"/>
    <x v="2"/>
    <m/>
    <x v="6"/>
    <x v="26"/>
    <x v="2"/>
  </r>
  <r>
    <d v="2016-07-09T00:00:00"/>
    <s v="A3490369"/>
    <s v="B8099"/>
    <s v="XJ"/>
    <x v="2"/>
    <x v="16"/>
    <n v="2"/>
    <x v="1"/>
    <x v="2"/>
    <m/>
    <x v="6"/>
    <x v="26"/>
    <x v="2"/>
  </r>
  <r>
    <d v="2016-07-09T00:00:00"/>
    <s v="A3490369"/>
    <s v="B8099"/>
    <s v="XJ"/>
    <x v="0"/>
    <x v="33"/>
    <n v="1"/>
    <x v="1"/>
    <x v="2"/>
    <m/>
    <x v="6"/>
    <x v="26"/>
    <x v="2"/>
  </r>
  <r>
    <d v="2016-07-09T00:00:00"/>
    <s v="A3490378"/>
    <s v="B8099"/>
    <s v="XJ"/>
    <x v="0"/>
    <x v="16"/>
    <n v="1"/>
    <x v="1"/>
    <x v="2"/>
    <m/>
    <x v="6"/>
    <x v="26"/>
    <x v="2"/>
  </r>
  <r>
    <d v="2016-07-09T00:00:00"/>
    <s v="A3490378"/>
    <s v="B8099"/>
    <s v="XJ"/>
    <x v="0"/>
    <x v="33"/>
    <n v="3"/>
    <x v="1"/>
    <x v="2"/>
    <m/>
    <x v="6"/>
    <x v="26"/>
    <x v="2"/>
  </r>
  <r>
    <d v="2016-07-09T00:00:00"/>
    <s v="A3490204"/>
    <s v="B8088"/>
    <s v="XJ"/>
    <x v="0"/>
    <x v="33"/>
    <n v="2"/>
    <x v="1"/>
    <x v="2"/>
    <m/>
    <x v="6"/>
    <x v="26"/>
    <x v="2"/>
  </r>
  <r>
    <d v="2016-07-09T00:00:00"/>
    <s v="A3489769"/>
    <s v="B9608"/>
    <s v="XJ"/>
    <x v="2"/>
    <x v="16"/>
    <n v="1"/>
    <x v="1"/>
    <x v="2"/>
    <m/>
    <x v="6"/>
    <x v="26"/>
    <x v="2"/>
  </r>
  <r>
    <d v="2016-07-09T00:00:00"/>
    <s v="A3490364"/>
    <s v="B8099"/>
    <s v="XJ"/>
    <x v="2"/>
    <x v="16"/>
    <n v="1"/>
    <x v="1"/>
    <x v="2"/>
    <m/>
    <x v="6"/>
    <x v="26"/>
    <x v="2"/>
  </r>
  <r>
    <d v="2016-07-09T00:00:00"/>
    <s v="A3490364"/>
    <s v="B8099"/>
    <s v="XJ"/>
    <x v="0"/>
    <x v="34"/>
    <n v="1"/>
    <x v="1"/>
    <x v="2"/>
    <m/>
    <x v="6"/>
    <x v="26"/>
    <x v="2"/>
  </r>
  <r>
    <d v="2016-07-09T00:00:00"/>
    <s v="A3490375"/>
    <s v="B8099"/>
    <s v="XJ"/>
    <x v="0"/>
    <x v="33"/>
    <n v="3"/>
    <x v="1"/>
    <x v="2"/>
    <m/>
    <x v="6"/>
    <x v="26"/>
    <x v="2"/>
  </r>
  <r>
    <d v="2016-07-09T00:00:00"/>
    <s v="A3490377"/>
    <s v="B8099"/>
    <s v="LT"/>
    <x v="2"/>
    <x v="16"/>
    <n v="1"/>
    <x v="1"/>
    <x v="2"/>
    <m/>
    <x v="6"/>
    <x v="26"/>
    <x v="2"/>
  </r>
  <r>
    <d v="2016-07-09T00:00:00"/>
    <s v="A3490377"/>
    <s v="B8099"/>
    <s v="LT"/>
    <x v="2"/>
    <x v="27"/>
    <n v="1"/>
    <x v="1"/>
    <x v="2"/>
    <m/>
    <x v="6"/>
    <x v="26"/>
    <x v="2"/>
  </r>
  <r>
    <d v="2016-07-09T00:00:00"/>
    <s v="A3490376"/>
    <s v="B8099"/>
    <s v="LT"/>
    <x v="2"/>
    <x v="16"/>
    <n v="1"/>
    <x v="1"/>
    <x v="2"/>
    <m/>
    <x v="6"/>
    <x v="26"/>
    <x v="2"/>
  </r>
  <r>
    <d v="2016-07-10T00:00:00"/>
    <s v="A3491027"/>
    <s v="B4324"/>
    <s v="XJ"/>
    <x v="0"/>
    <x v="33"/>
    <n v="1"/>
    <x v="1"/>
    <x v="2"/>
    <m/>
    <x v="6"/>
    <x v="26"/>
    <x v="2"/>
  </r>
  <r>
    <d v="2016-07-10T00:00:00"/>
    <s v="A3490206"/>
    <s v="B8088"/>
    <s v="XJ"/>
    <x v="0"/>
    <x v="33"/>
    <n v="1"/>
    <x v="1"/>
    <x v="2"/>
    <m/>
    <x v="6"/>
    <x v="26"/>
    <x v="2"/>
  </r>
  <r>
    <d v="2016-07-10T00:00:00"/>
    <s v="A3490206"/>
    <s v="B8088"/>
    <s v="XJ"/>
    <x v="0"/>
    <x v="31"/>
    <n v="1"/>
    <x v="1"/>
    <x v="2"/>
    <m/>
    <x v="6"/>
    <x v="26"/>
    <x v="2"/>
  </r>
  <r>
    <d v="2016-07-10T00:00:00"/>
    <s v="A3489765"/>
    <s v="B9608"/>
    <s v="XJ"/>
    <x v="2"/>
    <x v="16"/>
    <n v="1"/>
    <x v="1"/>
    <x v="2"/>
    <m/>
    <x v="6"/>
    <x v="26"/>
    <x v="2"/>
  </r>
  <r>
    <d v="2016-07-10T00:00:00"/>
    <s v="A3489765"/>
    <s v="B9608"/>
    <s v="XJ"/>
    <x v="0"/>
    <x v="34"/>
    <n v="1"/>
    <x v="1"/>
    <x v="2"/>
    <m/>
    <x v="6"/>
    <x v="26"/>
    <x v="2"/>
  </r>
  <r>
    <d v="2016-07-10T00:00:00"/>
    <s v="A3489766"/>
    <s v="B9608"/>
    <s v="XJ"/>
    <x v="0"/>
    <x v="16"/>
    <n v="1"/>
    <x v="1"/>
    <x v="2"/>
    <m/>
    <x v="6"/>
    <x v="26"/>
    <x v="2"/>
  </r>
  <r>
    <d v="2016-07-10T00:00:00"/>
    <s v="A3489766"/>
    <s v="B9608"/>
    <s v="XJ"/>
    <x v="2"/>
    <x v="27"/>
    <n v="1"/>
    <x v="1"/>
    <x v="2"/>
    <m/>
    <x v="6"/>
    <x v="26"/>
    <x v="2"/>
  </r>
  <r>
    <d v="2016-07-10T00:00:00"/>
    <s v="A3489766"/>
    <s v="B9608"/>
    <s v="XJ"/>
    <x v="0"/>
    <x v="33"/>
    <n v="1"/>
    <x v="1"/>
    <x v="2"/>
    <m/>
    <x v="6"/>
    <x v="26"/>
    <x v="2"/>
  </r>
  <r>
    <d v="2016-07-10T00:00:00"/>
    <s v="A3489767"/>
    <s v="B9608"/>
    <s v="XJ"/>
    <x v="0"/>
    <x v="33"/>
    <n v="1"/>
    <x v="1"/>
    <x v="2"/>
    <m/>
    <x v="6"/>
    <x v="26"/>
    <x v="2"/>
  </r>
  <r>
    <d v="2016-07-10T00:00:00"/>
    <s v="A3489767"/>
    <s v="B9608"/>
    <s v="XJ"/>
    <x v="0"/>
    <x v="31"/>
    <n v="1"/>
    <x v="1"/>
    <x v="2"/>
    <m/>
    <x v="6"/>
    <x v="26"/>
    <x v="2"/>
  </r>
  <r>
    <d v="2016-07-10T00:00:00"/>
    <s v="A3492034"/>
    <s v="B9604"/>
    <s v="XJ"/>
    <x v="2"/>
    <x v="16"/>
    <n v="1"/>
    <x v="1"/>
    <x v="2"/>
    <m/>
    <x v="6"/>
    <x v="26"/>
    <x v="2"/>
  </r>
  <r>
    <d v="2016-07-10T00:00:00"/>
    <s v="A3492034"/>
    <s v="B9604"/>
    <s v="XJ"/>
    <x v="0"/>
    <x v="33"/>
    <n v="2"/>
    <x v="1"/>
    <x v="2"/>
    <m/>
    <x v="6"/>
    <x v="26"/>
    <x v="2"/>
  </r>
  <r>
    <d v="2016-07-10T00:00:00"/>
    <s v="A3492034"/>
    <s v="B9604"/>
    <s v="XJ"/>
    <x v="0"/>
    <x v="34"/>
    <n v="2"/>
    <x v="1"/>
    <x v="2"/>
    <m/>
    <x v="6"/>
    <x v="26"/>
    <x v="2"/>
  </r>
  <r>
    <d v="2016-07-10T00:00:00"/>
    <s v="A3492299"/>
    <s v="B9604"/>
    <s v="XJ"/>
    <x v="2"/>
    <x v="16"/>
    <n v="2"/>
    <x v="1"/>
    <x v="2"/>
    <m/>
    <x v="6"/>
    <x v="26"/>
    <x v="2"/>
  </r>
  <r>
    <d v="2016-07-10T00:00:00"/>
    <s v="A3492299"/>
    <s v="B9604"/>
    <s v="XJ"/>
    <x v="0"/>
    <x v="34"/>
    <n v="2"/>
    <x v="1"/>
    <x v="2"/>
    <m/>
    <x v="6"/>
    <x v="26"/>
    <x v="2"/>
  </r>
  <r>
    <d v="2016-07-10T00:00:00"/>
    <s v="A3490318"/>
    <s v="B8960"/>
    <s v="LT"/>
    <x v="2"/>
    <x v="16"/>
    <n v="3"/>
    <x v="1"/>
    <x v="2"/>
    <m/>
    <x v="6"/>
    <x v="26"/>
    <x v="2"/>
  </r>
  <r>
    <d v="2016-07-10T00:00:00"/>
    <s v="A3490318"/>
    <s v="B8960"/>
    <s v="LT"/>
    <x v="0"/>
    <x v="33"/>
    <n v="1"/>
    <x v="1"/>
    <x v="2"/>
    <m/>
    <x v="6"/>
    <x v="26"/>
    <x v="2"/>
  </r>
  <r>
    <d v="2016-07-10T00:00:00"/>
    <s v="A3490198"/>
    <s v="B8960"/>
    <s v="LT"/>
    <x v="2"/>
    <x v="16"/>
    <n v="4"/>
    <x v="1"/>
    <x v="2"/>
    <m/>
    <x v="6"/>
    <x v="26"/>
    <x v="2"/>
  </r>
  <r>
    <d v="2016-07-10T00:00:00"/>
    <s v="A3490198"/>
    <s v="B8960"/>
    <s v="LT"/>
    <x v="2"/>
    <x v="27"/>
    <n v="2"/>
    <x v="1"/>
    <x v="2"/>
    <m/>
    <x v="6"/>
    <x v="26"/>
    <x v="2"/>
  </r>
  <r>
    <d v="2016-07-10T00:00:00"/>
    <s v="A3490198"/>
    <s v="B8960"/>
    <s v="LT"/>
    <x v="0"/>
    <x v="34"/>
    <n v="6"/>
    <x v="1"/>
    <x v="2"/>
    <m/>
    <x v="6"/>
    <x v="26"/>
    <x v="2"/>
  </r>
  <r>
    <d v="2016-07-10T00:00:00"/>
    <s v="A3488164"/>
    <s v="B8960"/>
    <s v="XJ"/>
    <x v="2"/>
    <x v="16"/>
    <n v="3"/>
    <x v="1"/>
    <x v="2"/>
    <m/>
    <x v="6"/>
    <x v="26"/>
    <x v="2"/>
  </r>
  <r>
    <d v="2016-07-10T00:00:00"/>
    <s v="A3488164"/>
    <s v="B8960"/>
    <s v="XJ"/>
    <x v="0"/>
    <x v="33"/>
    <n v="2"/>
    <x v="1"/>
    <x v="2"/>
    <m/>
    <x v="6"/>
    <x v="26"/>
    <x v="2"/>
  </r>
  <r>
    <d v="2016-07-10T00:00:00"/>
    <s v="A3488164"/>
    <s v="B8960"/>
    <s v="XJ"/>
    <x v="0"/>
    <x v="34"/>
    <n v="2"/>
    <x v="1"/>
    <x v="2"/>
    <m/>
    <x v="6"/>
    <x v="26"/>
    <x v="2"/>
  </r>
  <r>
    <d v="2016-07-10T00:00:00"/>
    <s v="A3488567"/>
    <s v="B8960"/>
    <s v="XJ"/>
    <x v="2"/>
    <x v="16"/>
    <n v="7"/>
    <x v="1"/>
    <x v="2"/>
    <m/>
    <x v="6"/>
    <x v="26"/>
    <x v="2"/>
  </r>
  <r>
    <d v="2016-07-10T00:00:00"/>
    <s v="A3488567"/>
    <s v="B8960"/>
    <s v="XJ"/>
    <x v="0"/>
    <x v="33"/>
    <n v="6"/>
    <x v="1"/>
    <x v="2"/>
    <m/>
    <x v="6"/>
    <x v="26"/>
    <x v="2"/>
  </r>
  <r>
    <d v="2016-07-10T00:00:00"/>
    <s v="A3488567"/>
    <s v="B8960"/>
    <s v="XJ"/>
    <x v="0"/>
    <x v="3"/>
    <n v="1"/>
    <x v="1"/>
    <x v="2"/>
    <m/>
    <x v="6"/>
    <x v="26"/>
    <x v="2"/>
  </r>
  <r>
    <d v="2016-07-10T00:00:00"/>
    <s v="A3488567"/>
    <s v="B8960"/>
    <s v="XJ"/>
    <x v="0"/>
    <x v="34"/>
    <n v="1"/>
    <x v="1"/>
    <x v="2"/>
    <m/>
    <x v="6"/>
    <x v="26"/>
    <x v="2"/>
  </r>
  <r>
    <d v="2016-07-10T00:00:00"/>
    <s v="A3490320"/>
    <s v="B8960"/>
    <s v="LT"/>
    <x v="2"/>
    <x v="16"/>
    <n v="1"/>
    <x v="1"/>
    <x v="2"/>
    <m/>
    <x v="6"/>
    <x v="26"/>
    <x v="2"/>
  </r>
  <r>
    <d v="2016-07-10T00:00:00"/>
    <s v="A3490320"/>
    <s v="B8960"/>
    <s v="LT"/>
    <x v="0"/>
    <x v="33"/>
    <n v="2"/>
    <x v="1"/>
    <x v="2"/>
    <m/>
    <x v="6"/>
    <x v="26"/>
    <x v="2"/>
  </r>
  <r>
    <d v="2016-07-10T00:00:00"/>
    <s v="A3490819"/>
    <s v="B8960"/>
    <s v="XJ"/>
    <x v="2"/>
    <x v="16"/>
    <n v="1"/>
    <x v="1"/>
    <x v="2"/>
    <m/>
    <x v="6"/>
    <x v="26"/>
    <x v="2"/>
  </r>
  <r>
    <d v="2016-07-10T00:00:00"/>
    <s v="A3490819"/>
    <s v="B8960"/>
    <s v="XJ"/>
    <x v="0"/>
    <x v="33"/>
    <n v="1"/>
    <x v="1"/>
    <x v="2"/>
    <m/>
    <x v="6"/>
    <x v="26"/>
    <x v="2"/>
  </r>
  <r>
    <d v="2016-07-10T00:00:00"/>
    <s v="A3490819"/>
    <s v="B8960"/>
    <s v="XJ"/>
    <x v="0"/>
    <x v="34"/>
    <n v="3"/>
    <x v="1"/>
    <x v="2"/>
    <m/>
    <x v="6"/>
    <x v="26"/>
    <x v="2"/>
  </r>
  <r>
    <d v="2016-07-10T00:00:00"/>
    <s v="A3490819"/>
    <s v="B8960"/>
    <s v="XJ"/>
    <x v="0"/>
    <x v="31"/>
    <n v="1"/>
    <x v="1"/>
    <x v="2"/>
    <m/>
    <x v="6"/>
    <x v="26"/>
    <x v="2"/>
  </r>
  <r>
    <d v="2016-07-10T00:00:00"/>
    <s v="A3488163"/>
    <s v="B8960"/>
    <s v="LT"/>
    <x v="2"/>
    <x v="16"/>
    <n v="7"/>
    <x v="1"/>
    <x v="2"/>
    <m/>
    <x v="6"/>
    <x v="26"/>
    <x v="2"/>
  </r>
  <r>
    <d v="2016-07-10T00:00:00"/>
    <s v="A3488163"/>
    <s v="B8960"/>
    <s v="LT"/>
    <x v="2"/>
    <x v="27"/>
    <n v="1"/>
    <x v="1"/>
    <x v="2"/>
    <m/>
    <x v="6"/>
    <x v="26"/>
    <x v="2"/>
  </r>
  <r>
    <d v="2016-07-10T00:00:00"/>
    <s v="A3488163"/>
    <s v="B8960"/>
    <s v="LT"/>
    <x v="0"/>
    <x v="33"/>
    <n v="2"/>
    <x v="1"/>
    <x v="2"/>
    <m/>
    <x v="6"/>
    <x v="26"/>
    <x v="2"/>
  </r>
  <r>
    <d v="2016-07-10T00:00:00"/>
    <s v="A3490195"/>
    <s v="B8960"/>
    <s v="LT"/>
    <x v="2"/>
    <x v="16"/>
    <n v="2"/>
    <x v="1"/>
    <x v="2"/>
    <m/>
    <x v="6"/>
    <x v="26"/>
    <x v="2"/>
  </r>
  <r>
    <d v="2016-07-10T00:00:00"/>
    <s v="A3490195"/>
    <s v="B8960"/>
    <s v="LT"/>
    <x v="2"/>
    <x v="27"/>
    <n v="1"/>
    <x v="1"/>
    <x v="2"/>
    <m/>
    <x v="6"/>
    <x v="26"/>
    <x v="2"/>
  </r>
  <r>
    <d v="2016-07-10T00:00:00"/>
    <s v="A3490195"/>
    <s v="B8960"/>
    <s v="LT"/>
    <x v="0"/>
    <x v="33"/>
    <n v="1"/>
    <x v="1"/>
    <x v="2"/>
    <m/>
    <x v="6"/>
    <x v="26"/>
    <x v="2"/>
  </r>
  <r>
    <d v="2016-07-10T00:00:00"/>
    <s v="A3490818"/>
    <s v="B8960"/>
    <s v="XJ"/>
    <x v="2"/>
    <x v="16"/>
    <n v="1"/>
    <x v="1"/>
    <x v="2"/>
    <m/>
    <x v="6"/>
    <x v="26"/>
    <x v="2"/>
  </r>
  <r>
    <d v="2016-07-10T00:00:00"/>
    <s v="A3490818"/>
    <s v="B8960"/>
    <s v="XJ"/>
    <x v="2"/>
    <x v="24"/>
    <n v="1"/>
    <x v="1"/>
    <x v="2"/>
    <m/>
    <x v="6"/>
    <x v="26"/>
    <x v="2"/>
  </r>
  <r>
    <d v="2016-07-10T00:00:00"/>
    <s v="A3490818"/>
    <s v="B8960"/>
    <s v="XJ"/>
    <x v="0"/>
    <x v="33"/>
    <n v="7"/>
    <x v="1"/>
    <x v="2"/>
    <m/>
    <x v="6"/>
    <x v="26"/>
    <x v="2"/>
  </r>
  <r>
    <d v="2016-07-10T00:00:00"/>
    <s v="A3490818"/>
    <s v="B8960"/>
    <s v="XJ"/>
    <x v="0"/>
    <x v="34"/>
    <n v="2"/>
    <x v="1"/>
    <x v="2"/>
    <m/>
    <x v="6"/>
    <x v="26"/>
    <x v="2"/>
  </r>
  <r>
    <d v="2016-07-10T00:00:00"/>
    <s v="A3490818"/>
    <s v="B8960"/>
    <s v="XJ"/>
    <x v="0"/>
    <x v="31"/>
    <n v="2"/>
    <x v="1"/>
    <x v="2"/>
    <m/>
    <x v="6"/>
    <x v="26"/>
    <x v="2"/>
  </r>
  <r>
    <d v="2016-07-10T00:00:00"/>
    <s v="A3488540"/>
    <s v="B8960"/>
    <s v="XJ"/>
    <x v="2"/>
    <x v="16"/>
    <n v="1"/>
    <x v="1"/>
    <x v="2"/>
    <m/>
    <x v="6"/>
    <x v="26"/>
    <x v="2"/>
  </r>
  <r>
    <d v="2016-07-10T00:00:00"/>
    <s v="A3488540"/>
    <s v="B8960"/>
    <s v="XJ"/>
    <x v="0"/>
    <x v="33"/>
    <n v="4"/>
    <x v="1"/>
    <x v="2"/>
    <m/>
    <x v="6"/>
    <x v="26"/>
    <x v="2"/>
  </r>
  <r>
    <d v="2016-07-10T00:00:00"/>
    <s v="A3488540"/>
    <s v="B8960"/>
    <s v="XJ"/>
    <x v="0"/>
    <x v="34"/>
    <n v="5"/>
    <x v="1"/>
    <x v="2"/>
    <m/>
    <x v="6"/>
    <x v="26"/>
    <x v="2"/>
  </r>
  <r>
    <d v="2016-07-10T00:00:00"/>
    <s v="A3488162"/>
    <s v="B8960"/>
    <s v="XJ"/>
    <x v="2"/>
    <x v="16"/>
    <n v="6"/>
    <x v="1"/>
    <x v="2"/>
    <m/>
    <x v="6"/>
    <x v="26"/>
    <x v="2"/>
  </r>
  <r>
    <d v="2016-07-10T00:00:00"/>
    <s v="A3488162"/>
    <s v="B8960"/>
    <s v="XJ"/>
    <x v="0"/>
    <x v="34"/>
    <n v="2"/>
    <x v="1"/>
    <x v="2"/>
    <m/>
    <x v="6"/>
    <x v="26"/>
    <x v="2"/>
  </r>
  <r>
    <d v="2016-07-10T00:00:00"/>
    <s v="A3488162"/>
    <s v="B8960"/>
    <s v="XJ"/>
    <x v="0"/>
    <x v="31"/>
    <n v="1"/>
    <x v="1"/>
    <x v="2"/>
    <m/>
    <x v="6"/>
    <x v="26"/>
    <x v="2"/>
  </r>
  <r>
    <d v="2016-07-10T00:00:00"/>
    <s v="A3491585"/>
    <s v="B8034"/>
    <s v="XJ"/>
    <x v="0"/>
    <x v="34"/>
    <n v="1"/>
    <x v="1"/>
    <x v="2"/>
    <m/>
    <x v="6"/>
    <x v="26"/>
    <x v="2"/>
  </r>
  <r>
    <d v="2016-07-10T00:00:00"/>
    <s v="A3489911"/>
    <s v="B8960"/>
    <s v="XJ"/>
    <x v="2"/>
    <x v="16"/>
    <n v="3"/>
    <x v="1"/>
    <x v="2"/>
    <m/>
    <x v="6"/>
    <x v="26"/>
    <x v="2"/>
  </r>
  <r>
    <d v="2016-07-10T00:00:00"/>
    <s v="A3489911"/>
    <s v="B8960"/>
    <s v="XJ"/>
    <x v="0"/>
    <x v="33"/>
    <n v="1"/>
    <x v="1"/>
    <x v="2"/>
    <m/>
    <x v="6"/>
    <x v="26"/>
    <x v="2"/>
  </r>
  <r>
    <d v="2016-07-10T00:00:00"/>
    <s v="A3489911"/>
    <s v="B8960"/>
    <s v="XJ"/>
    <x v="0"/>
    <x v="34"/>
    <n v="1"/>
    <x v="1"/>
    <x v="2"/>
    <m/>
    <x v="6"/>
    <x v="26"/>
    <x v="2"/>
  </r>
  <r>
    <d v="2016-07-10T00:00:00"/>
    <s v="A3492312"/>
    <s v="B9604"/>
    <s v="XJ"/>
    <x v="2"/>
    <x v="16"/>
    <n v="1"/>
    <x v="1"/>
    <x v="2"/>
    <m/>
    <x v="6"/>
    <x v="26"/>
    <x v="2"/>
  </r>
  <r>
    <d v="2016-07-10T00:00:00"/>
    <s v="A3492312"/>
    <s v="B9604"/>
    <s v="XJ"/>
    <x v="0"/>
    <x v="33"/>
    <n v="1"/>
    <x v="1"/>
    <x v="2"/>
    <m/>
    <x v="6"/>
    <x v="26"/>
    <x v="2"/>
  </r>
  <r>
    <d v="2016-07-10T00:00:00"/>
    <s v="A3492312"/>
    <s v="B9604"/>
    <s v="XJ"/>
    <x v="0"/>
    <x v="31"/>
    <n v="1"/>
    <x v="1"/>
    <x v="2"/>
    <m/>
    <x v="6"/>
    <x v="26"/>
    <x v="2"/>
  </r>
  <r>
    <d v="2016-07-10T00:00:00"/>
    <s v="A3492313"/>
    <s v="B9604"/>
    <s v="XJ"/>
    <x v="2"/>
    <x v="16"/>
    <n v="1"/>
    <x v="1"/>
    <x v="2"/>
    <m/>
    <x v="6"/>
    <x v="26"/>
    <x v="2"/>
  </r>
  <r>
    <d v="2016-07-10T00:00:00"/>
    <s v="A3492313"/>
    <s v="B9604"/>
    <s v="XJ"/>
    <x v="0"/>
    <x v="33"/>
    <n v="2"/>
    <x v="1"/>
    <x v="2"/>
    <m/>
    <x v="6"/>
    <x v="26"/>
    <x v="2"/>
  </r>
  <r>
    <d v="2016-07-10T00:00:00"/>
    <s v="A3492313"/>
    <s v="B9604"/>
    <s v="XJ"/>
    <x v="0"/>
    <x v="34"/>
    <n v="2"/>
    <x v="1"/>
    <x v="2"/>
    <m/>
    <x v="6"/>
    <x v="26"/>
    <x v="2"/>
  </r>
  <r>
    <d v="2016-07-10T00:00:00"/>
    <s v="A3492041"/>
    <s v="B9604"/>
    <s v="XJ"/>
    <x v="0"/>
    <x v="33"/>
    <n v="1"/>
    <x v="1"/>
    <x v="2"/>
    <m/>
    <x v="6"/>
    <x v="26"/>
    <x v="2"/>
  </r>
  <r>
    <d v="2016-07-10T00:00:00"/>
    <s v="A3492041"/>
    <s v="B9604"/>
    <s v="XJ"/>
    <x v="0"/>
    <x v="3"/>
    <n v="1"/>
    <x v="1"/>
    <x v="2"/>
    <m/>
    <x v="6"/>
    <x v="26"/>
    <x v="2"/>
  </r>
  <r>
    <d v="2016-07-10T00:00:00"/>
    <s v="A3492041"/>
    <s v="B9604"/>
    <s v="XJ"/>
    <x v="0"/>
    <x v="34"/>
    <n v="1"/>
    <x v="1"/>
    <x v="2"/>
    <m/>
    <x v="6"/>
    <x v="26"/>
    <x v="2"/>
  </r>
  <r>
    <d v="2016-07-10T00:00:00"/>
    <s v="A3491704"/>
    <s v="B9604"/>
    <s v="XJ"/>
    <x v="2"/>
    <x v="16"/>
    <n v="3"/>
    <x v="1"/>
    <x v="2"/>
    <m/>
    <x v="6"/>
    <x v="26"/>
    <x v="2"/>
  </r>
  <r>
    <d v="2016-07-10T00:00:00"/>
    <s v="A3492303"/>
    <s v="B9604"/>
    <s v="XJ"/>
    <x v="0"/>
    <x v="33"/>
    <n v="1"/>
    <x v="1"/>
    <x v="2"/>
    <m/>
    <x v="6"/>
    <x v="26"/>
    <x v="2"/>
  </r>
  <r>
    <d v="2016-07-10T00:00:00"/>
    <s v="A3491765"/>
    <s v="B9604"/>
    <s v="XJ"/>
    <x v="2"/>
    <x v="16"/>
    <n v="1"/>
    <x v="1"/>
    <x v="2"/>
    <m/>
    <x v="6"/>
    <x v="26"/>
    <x v="2"/>
  </r>
  <r>
    <d v="2016-07-10T00:00:00"/>
    <s v="A3491765"/>
    <s v="B9604"/>
    <s v="XJ"/>
    <x v="0"/>
    <x v="33"/>
    <n v="1"/>
    <x v="1"/>
    <x v="2"/>
    <m/>
    <x v="6"/>
    <x v="26"/>
    <x v="2"/>
  </r>
  <r>
    <d v="2016-07-10T00:00:00"/>
    <s v="A3491765"/>
    <s v="B9604"/>
    <s v="XJ"/>
    <x v="0"/>
    <x v="31"/>
    <n v="1"/>
    <x v="1"/>
    <x v="2"/>
    <m/>
    <x v="6"/>
    <x v="26"/>
    <x v="2"/>
  </r>
  <r>
    <d v="2016-07-10T00:00:00"/>
    <s v="A3490662"/>
    <s v="B8960"/>
    <s v="LT"/>
    <x v="2"/>
    <x v="16"/>
    <n v="3"/>
    <x v="1"/>
    <x v="2"/>
    <m/>
    <x v="6"/>
    <x v="26"/>
    <x v="2"/>
  </r>
  <r>
    <d v="2016-07-10T00:00:00"/>
    <s v="A3490662"/>
    <s v="B8960"/>
    <s v="LT"/>
    <x v="2"/>
    <x v="27"/>
    <n v="1"/>
    <x v="1"/>
    <x v="2"/>
    <m/>
    <x v="6"/>
    <x v="26"/>
    <x v="2"/>
  </r>
  <r>
    <d v="2016-07-10T00:00:00"/>
    <s v="A3490662"/>
    <s v="B8960"/>
    <s v="LT"/>
    <x v="0"/>
    <x v="33"/>
    <n v="2"/>
    <x v="1"/>
    <x v="2"/>
    <m/>
    <x v="6"/>
    <x v="26"/>
    <x v="2"/>
  </r>
  <r>
    <d v="2016-07-10T00:00:00"/>
    <s v="A3491625"/>
    <s v="B8967"/>
    <s v="LT"/>
    <x v="2"/>
    <x v="16"/>
    <n v="2"/>
    <x v="1"/>
    <x v="2"/>
    <m/>
    <x v="6"/>
    <x v="26"/>
    <x v="2"/>
  </r>
  <r>
    <d v="2016-07-10T00:00:00"/>
    <s v="A3491625"/>
    <s v="B8967"/>
    <s v="LT"/>
    <x v="0"/>
    <x v="33"/>
    <n v="1"/>
    <x v="1"/>
    <x v="2"/>
    <m/>
    <x v="6"/>
    <x v="26"/>
    <x v="2"/>
  </r>
  <r>
    <d v="2016-07-10T00:00:00"/>
    <s v="A3491625"/>
    <s v="B8967"/>
    <s v="LT"/>
    <x v="0"/>
    <x v="34"/>
    <n v="1"/>
    <x v="1"/>
    <x v="2"/>
    <m/>
    <x v="6"/>
    <x v="26"/>
    <x v="2"/>
  </r>
  <r>
    <d v="2016-07-10T00:00:00"/>
    <s v="A3490659"/>
    <s v="B8960"/>
    <s v="LT"/>
    <x v="2"/>
    <x v="16"/>
    <n v="3"/>
    <x v="1"/>
    <x v="2"/>
    <m/>
    <x v="6"/>
    <x v="26"/>
    <x v="2"/>
  </r>
  <r>
    <d v="2016-07-10T00:00:00"/>
    <s v="A3490659"/>
    <s v="B8960"/>
    <s v="LT"/>
    <x v="0"/>
    <x v="33"/>
    <n v="1"/>
    <x v="1"/>
    <x v="2"/>
    <m/>
    <x v="6"/>
    <x v="26"/>
    <x v="2"/>
  </r>
  <r>
    <d v="2016-07-10T00:00:00"/>
    <s v="A3491626"/>
    <s v="B8967"/>
    <s v="LT"/>
    <x v="2"/>
    <x v="16"/>
    <n v="2"/>
    <x v="1"/>
    <x v="2"/>
    <m/>
    <x v="6"/>
    <x v="26"/>
    <x v="2"/>
  </r>
  <r>
    <d v="2016-07-10T00:00:00"/>
    <s v="A3491626"/>
    <s v="B8967"/>
    <s v="LT"/>
    <x v="0"/>
    <x v="33"/>
    <n v="5"/>
    <x v="1"/>
    <x v="2"/>
    <m/>
    <x v="6"/>
    <x v="26"/>
    <x v="2"/>
  </r>
  <r>
    <d v="2016-07-10T00:00:00"/>
    <s v="A3490322"/>
    <s v="B8960"/>
    <s v="YS"/>
    <x v="2"/>
    <x v="16"/>
    <n v="1"/>
    <x v="1"/>
    <x v="2"/>
    <m/>
    <x v="6"/>
    <x v="26"/>
    <x v="2"/>
  </r>
  <r>
    <d v="2016-07-10T00:00:00"/>
    <s v="A3490322"/>
    <s v="B8960"/>
    <s v="YS"/>
    <x v="0"/>
    <x v="33"/>
    <n v="2"/>
    <x v="1"/>
    <x v="2"/>
    <m/>
    <x v="6"/>
    <x v="26"/>
    <x v="2"/>
  </r>
  <r>
    <d v="2016-07-10T00:00:00"/>
    <s v="A3490322"/>
    <s v="B8960"/>
    <s v="YS"/>
    <x v="0"/>
    <x v="34"/>
    <n v="2"/>
    <x v="1"/>
    <x v="2"/>
    <m/>
    <x v="6"/>
    <x v="26"/>
    <x v="2"/>
  </r>
  <r>
    <d v="2016-07-10T00:00:00"/>
    <s v="A3490322"/>
    <s v="B8960"/>
    <s v="YS"/>
    <x v="0"/>
    <x v="31"/>
    <n v="1"/>
    <x v="1"/>
    <x v="2"/>
    <m/>
    <x v="6"/>
    <x v="26"/>
    <x v="2"/>
  </r>
  <r>
    <d v="2016-07-10T00:00:00"/>
    <s v="A3490834"/>
    <s v="B8960"/>
    <s v="LT"/>
    <x v="2"/>
    <x v="16"/>
    <n v="6"/>
    <x v="1"/>
    <x v="2"/>
    <m/>
    <x v="6"/>
    <x v="26"/>
    <x v="2"/>
  </r>
  <r>
    <d v="2016-07-10T00:00:00"/>
    <s v="A3490834"/>
    <s v="B8960"/>
    <s v="LT"/>
    <x v="0"/>
    <x v="33"/>
    <n v="2"/>
    <x v="1"/>
    <x v="2"/>
    <m/>
    <x v="6"/>
    <x v="26"/>
    <x v="2"/>
  </r>
  <r>
    <d v="2016-07-10T00:00:00"/>
    <s v="A3487504"/>
    <s v="B7968"/>
    <s v="LT"/>
    <x v="2"/>
    <x v="27"/>
    <n v="1"/>
    <x v="1"/>
    <x v="2"/>
    <m/>
    <x v="6"/>
    <x v="26"/>
    <x v="2"/>
  </r>
  <r>
    <d v="2016-07-10T00:00:00"/>
    <s v="A3490321"/>
    <s v="B8960"/>
    <s v="LT"/>
    <x v="2"/>
    <x v="16"/>
    <n v="1"/>
    <x v="1"/>
    <x v="2"/>
    <m/>
    <x v="6"/>
    <x v="26"/>
    <x v="2"/>
  </r>
  <r>
    <d v="2016-07-10T00:00:00"/>
    <s v="A3490321"/>
    <s v="B8960"/>
    <s v="LT"/>
    <x v="2"/>
    <x v="27"/>
    <n v="1"/>
    <x v="1"/>
    <x v="2"/>
    <m/>
    <x v="6"/>
    <x v="26"/>
    <x v="2"/>
  </r>
  <r>
    <d v="2016-07-10T00:00:00"/>
    <s v="A3490321"/>
    <s v="B8960"/>
    <s v="LT"/>
    <x v="0"/>
    <x v="33"/>
    <n v="1"/>
    <x v="1"/>
    <x v="2"/>
    <m/>
    <x v="6"/>
    <x v="26"/>
    <x v="2"/>
  </r>
  <r>
    <d v="2016-07-10T00:00:00"/>
    <s v="A3491576"/>
    <s v="B8960"/>
    <s v="LT"/>
    <x v="2"/>
    <x v="16"/>
    <n v="6"/>
    <x v="1"/>
    <x v="2"/>
    <m/>
    <x v="6"/>
    <x v="26"/>
    <x v="2"/>
  </r>
  <r>
    <d v="2016-07-10T00:00:00"/>
    <s v="A3491574"/>
    <s v="B8960"/>
    <s v="FF"/>
    <x v="2"/>
    <x v="27"/>
    <n v="1"/>
    <x v="1"/>
    <x v="2"/>
    <m/>
    <x v="6"/>
    <x v="26"/>
    <x v="2"/>
  </r>
  <r>
    <d v="2016-07-10T00:00:00"/>
    <s v="A3491574"/>
    <s v="B8960"/>
    <s v="FF"/>
    <x v="2"/>
    <x v="24"/>
    <n v="1"/>
    <x v="1"/>
    <x v="2"/>
    <m/>
    <x v="6"/>
    <x v="26"/>
    <x v="2"/>
  </r>
  <r>
    <d v="2016-07-10T00:00:00"/>
    <s v="A3491627"/>
    <s v="B8967"/>
    <s v="LT"/>
    <x v="0"/>
    <x v="33"/>
    <n v="3"/>
    <x v="1"/>
    <x v="2"/>
    <m/>
    <x v="6"/>
    <x v="26"/>
    <x v="2"/>
  </r>
  <r>
    <d v="2016-07-10T00:00:00"/>
    <s v="A3491627"/>
    <s v="B8967"/>
    <s v="LT"/>
    <x v="0"/>
    <x v="3"/>
    <n v="1"/>
    <x v="1"/>
    <x v="2"/>
    <m/>
    <x v="6"/>
    <x v="26"/>
    <x v="2"/>
  </r>
  <r>
    <d v="2016-07-10T00:00:00"/>
    <s v="A3491627"/>
    <s v="B8967"/>
    <s v="LT"/>
    <x v="0"/>
    <x v="34"/>
    <n v="1"/>
    <x v="1"/>
    <x v="2"/>
    <m/>
    <x v="6"/>
    <x v="26"/>
    <x v="2"/>
  </r>
  <r>
    <d v="2016-07-10T00:00:00"/>
    <s v="A3492246"/>
    <s v="B9509"/>
    <s v="FF"/>
    <x v="0"/>
    <x v="16"/>
    <n v="1"/>
    <x v="1"/>
    <x v="2"/>
    <m/>
    <x v="6"/>
    <x v="26"/>
    <x v="2"/>
  </r>
  <r>
    <d v="2016-07-10T00:00:00"/>
    <s v="A3492246"/>
    <s v="B9509"/>
    <s v="FF"/>
    <x v="2"/>
    <x v="16"/>
    <n v="1"/>
    <x v="1"/>
    <x v="2"/>
    <m/>
    <x v="6"/>
    <x v="26"/>
    <x v="2"/>
  </r>
  <r>
    <d v="2016-07-10T00:00:00"/>
    <s v="A3492245"/>
    <s v="B9509"/>
    <s v="YS"/>
    <x v="0"/>
    <x v="33"/>
    <n v="1"/>
    <x v="1"/>
    <x v="2"/>
    <m/>
    <x v="6"/>
    <x v="26"/>
    <x v="2"/>
  </r>
  <r>
    <d v="2016-07-10T00:00:00"/>
    <s v="P2013229"/>
    <s v="AE49B"/>
    <s v="LT"/>
    <x v="2"/>
    <x v="16"/>
    <n v="1"/>
    <x v="1"/>
    <x v="2"/>
    <m/>
    <x v="6"/>
    <x v="26"/>
    <x v="2"/>
  </r>
  <r>
    <d v="2016-07-10T00:00:00"/>
    <s v="A3490210"/>
    <s v="B8088"/>
    <s v="LT"/>
    <x v="0"/>
    <x v="33"/>
    <n v="1"/>
    <x v="1"/>
    <x v="2"/>
    <m/>
    <x v="6"/>
    <x v="26"/>
    <x v="2"/>
  </r>
  <r>
    <d v="2016-07-10T00:00:00"/>
    <s v="A3492045"/>
    <s v="B9604"/>
    <s v="LT"/>
    <x v="2"/>
    <x v="16"/>
    <n v="1"/>
    <x v="1"/>
    <x v="2"/>
    <m/>
    <x v="6"/>
    <x v="26"/>
    <x v="2"/>
  </r>
  <r>
    <d v="2016-07-10T00:00:00"/>
    <s v="A3491689"/>
    <s v="B9604"/>
    <s v="FF"/>
    <x v="2"/>
    <x v="24"/>
    <n v="1"/>
    <x v="1"/>
    <x v="2"/>
    <m/>
    <x v="6"/>
    <x v="26"/>
    <x v="2"/>
  </r>
  <r>
    <d v="2016-07-10T00:00:00"/>
    <s v="A3492309"/>
    <s v="B9604"/>
    <s v="FF"/>
    <x v="2"/>
    <x v="27"/>
    <n v="1"/>
    <x v="1"/>
    <x v="2"/>
    <m/>
    <x v="6"/>
    <x v="26"/>
    <x v="2"/>
  </r>
  <r>
    <d v="2016-07-10T00:00:00"/>
    <s v="A3492309"/>
    <s v="B9604"/>
    <s v="FF"/>
    <x v="0"/>
    <x v="33"/>
    <n v="1"/>
    <x v="1"/>
    <x v="2"/>
    <m/>
    <x v="6"/>
    <x v="26"/>
    <x v="2"/>
  </r>
  <r>
    <d v="2016-07-10T00:00:00"/>
    <s v="A3492309"/>
    <s v="B9604"/>
    <s v="FF"/>
    <x v="0"/>
    <x v="34"/>
    <n v="1"/>
    <x v="1"/>
    <x v="2"/>
    <m/>
    <x v="6"/>
    <x v="26"/>
    <x v="2"/>
  </r>
  <r>
    <d v="2016-07-10T00:00:00"/>
    <s v="A3492044"/>
    <s v="B9604"/>
    <s v="LT"/>
    <x v="2"/>
    <x v="27"/>
    <n v="1"/>
    <x v="1"/>
    <x v="2"/>
    <m/>
    <x v="6"/>
    <x v="26"/>
    <x v="2"/>
  </r>
  <r>
    <d v="2016-07-10T00:00:00"/>
    <s v="A3492037"/>
    <s v="B9604"/>
    <s v="LT"/>
    <x v="2"/>
    <x v="27"/>
    <n v="1"/>
    <x v="1"/>
    <x v="2"/>
    <m/>
    <x v="6"/>
    <x v="26"/>
    <x v="2"/>
  </r>
  <r>
    <d v="2016-07-10T00:00:00"/>
    <s v="A3488541"/>
    <s v="B8960"/>
    <s v="LT"/>
    <x v="0"/>
    <x v="3"/>
    <n v="1"/>
    <x v="1"/>
    <x v="2"/>
    <m/>
    <x v="6"/>
    <x v="26"/>
    <x v="2"/>
  </r>
  <r>
    <d v="2016-07-10T00:00:00"/>
    <s v="A3491664"/>
    <s v="B8960"/>
    <s v="LT"/>
    <x v="2"/>
    <x v="16"/>
    <n v="1"/>
    <x v="1"/>
    <x v="2"/>
    <m/>
    <x v="6"/>
    <x v="26"/>
    <x v="2"/>
  </r>
  <r>
    <d v="2016-07-10T00:00:00"/>
    <s v="A3491223"/>
    <s v="B9604"/>
    <s v="YS"/>
    <x v="2"/>
    <x v="16"/>
    <n v="1"/>
    <x v="1"/>
    <x v="2"/>
    <m/>
    <x v="6"/>
    <x v="26"/>
    <x v="2"/>
  </r>
  <r>
    <d v="2016-07-10T00:00:00"/>
    <s v="A3491223"/>
    <s v="B9604"/>
    <s v="YS"/>
    <x v="2"/>
    <x v="24"/>
    <n v="1"/>
    <x v="1"/>
    <x v="2"/>
    <m/>
    <x v="6"/>
    <x v="26"/>
    <x v="2"/>
  </r>
  <r>
    <d v="2016-07-10T00:00:00"/>
    <s v="A3491223"/>
    <s v="B9604"/>
    <s v="YS"/>
    <x v="0"/>
    <x v="31"/>
    <n v="2"/>
    <x v="1"/>
    <x v="2"/>
    <m/>
    <x v="6"/>
    <x v="26"/>
    <x v="2"/>
  </r>
  <r>
    <d v="2016-07-10T00:00:00"/>
    <s v="A3492308"/>
    <s v="B9604"/>
    <s v="YS"/>
    <x v="2"/>
    <x v="27"/>
    <n v="1"/>
    <x v="1"/>
    <x v="2"/>
    <m/>
    <x v="6"/>
    <x v="26"/>
    <x v="2"/>
  </r>
  <r>
    <d v="2016-07-10T00:00:00"/>
    <s v="A3492308"/>
    <s v="B9604"/>
    <s v="YS"/>
    <x v="0"/>
    <x v="33"/>
    <n v="1"/>
    <x v="1"/>
    <x v="2"/>
    <m/>
    <x v="6"/>
    <x v="26"/>
    <x v="2"/>
  </r>
  <r>
    <d v="2016-07-10T00:00:00"/>
    <s v="A3492308"/>
    <s v="B9604"/>
    <s v="YS"/>
    <x v="0"/>
    <x v="3"/>
    <n v="1"/>
    <x v="1"/>
    <x v="2"/>
    <m/>
    <x v="6"/>
    <x v="26"/>
    <x v="2"/>
  </r>
  <r>
    <d v="2016-07-10T00:00:00"/>
    <s v="A3492042"/>
    <s v="B9604"/>
    <s v="LT"/>
    <x v="2"/>
    <x v="16"/>
    <n v="1"/>
    <x v="1"/>
    <x v="2"/>
    <m/>
    <x v="6"/>
    <x v="26"/>
    <x v="2"/>
  </r>
  <r>
    <d v="2016-07-10T00:00:00"/>
    <s v="A3492043"/>
    <s v="B9604"/>
    <s v="LT"/>
    <x v="2"/>
    <x v="16"/>
    <n v="1"/>
    <x v="1"/>
    <x v="2"/>
    <m/>
    <x v="6"/>
    <x v="26"/>
    <x v="2"/>
  </r>
  <r>
    <d v="2016-07-10T00:00:00"/>
    <s v="A3492043"/>
    <s v="B9604"/>
    <s v="LT"/>
    <x v="0"/>
    <x v="33"/>
    <n v="1"/>
    <x v="1"/>
    <x v="2"/>
    <m/>
    <x v="6"/>
    <x v="26"/>
    <x v="2"/>
  </r>
  <r>
    <d v="2016-07-10T00:00:00"/>
    <s v="A3488568"/>
    <s v="B8960"/>
    <s v="LT"/>
    <x v="2"/>
    <x v="16"/>
    <n v="4"/>
    <x v="1"/>
    <x v="2"/>
    <m/>
    <x v="6"/>
    <x v="26"/>
    <x v="2"/>
  </r>
  <r>
    <d v="2016-07-10T00:00:00"/>
    <s v="A3489536"/>
    <s v="B8960"/>
    <s v="LT"/>
    <x v="2"/>
    <x v="16"/>
    <n v="5"/>
    <x v="1"/>
    <x v="2"/>
    <m/>
    <x v="6"/>
    <x v="26"/>
    <x v="2"/>
  </r>
  <r>
    <d v="2016-07-10T00:00:00"/>
    <s v="A3492644"/>
    <s v="B9604"/>
    <s v="LT"/>
    <x v="2"/>
    <x v="27"/>
    <n v="1"/>
    <x v="1"/>
    <x v="2"/>
    <m/>
    <x v="6"/>
    <x v="26"/>
    <x v="2"/>
  </r>
  <r>
    <d v="2016-07-10T00:00:00"/>
    <s v="A3490817"/>
    <s v="B8960"/>
    <s v="LT"/>
    <x v="2"/>
    <x v="16"/>
    <n v="2"/>
    <x v="1"/>
    <x v="2"/>
    <m/>
    <x v="6"/>
    <x v="26"/>
    <x v="2"/>
  </r>
  <r>
    <d v="2016-07-10T00:00:00"/>
    <s v="A3490658"/>
    <s v="B8960"/>
    <s v="LT"/>
    <x v="2"/>
    <x v="16"/>
    <n v="1"/>
    <x v="1"/>
    <x v="2"/>
    <m/>
    <x v="6"/>
    <x v="26"/>
    <x v="2"/>
  </r>
  <r>
    <d v="2016-07-10T00:00:00"/>
    <s v="A3490658"/>
    <s v="B8960"/>
    <s v="LT"/>
    <x v="2"/>
    <x v="27"/>
    <n v="1"/>
    <x v="1"/>
    <x v="2"/>
    <m/>
    <x v="6"/>
    <x v="26"/>
    <x v="2"/>
  </r>
  <r>
    <d v="2016-07-10T00:00:00"/>
    <s v="A3491279"/>
    <s v="B4302"/>
    <s v="LT"/>
    <x v="2"/>
    <x v="27"/>
    <n v="2"/>
    <x v="1"/>
    <x v="2"/>
    <m/>
    <x v="6"/>
    <x v="26"/>
    <x v="2"/>
  </r>
  <r>
    <d v="2016-07-10T00:00:00"/>
    <s v="A3491279"/>
    <s v="B4302"/>
    <s v="LT"/>
    <x v="0"/>
    <x v="33"/>
    <n v="1"/>
    <x v="1"/>
    <x v="2"/>
    <m/>
    <x v="6"/>
    <x v="26"/>
    <x v="2"/>
  </r>
  <r>
    <d v="2016-07-10T00:00:00"/>
    <s v="A3490209"/>
    <s v="B8088"/>
    <s v="FF"/>
    <x v="2"/>
    <x v="16"/>
    <n v="1"/>
    <x v="1"/>
    <x v="2"/>
    <m/>
    <x v="6"/>
    <x v="26"/>
    <x v="2"/>
  </r>
  <r>
    <d v="2016-07-10T00:00:00"/>
    <s v="A3490209"/>
    <s v="B8088"/>
    <s v="FF"/>
    <x v="0"/>
    <x v="33"/>
    <n v="1"/>
    <x v="1"/>
    <x v="2"/>
    <m/>
    <x v="6"/>
    <x v="26"/>
    <x v="2"/>
  </r>
  <r>
    <d v="2016-07-10T00:00:00"/>
    <s v="A3492335"/>
    <s v="B8099"/>
    <s v="LT"/>
    <x v="2"/>
    <x v="16"/>
    <n v="1"/>
    <x v="1"/>
    <x v="2"/>
    <m/>
    <x v="6"/>
    <x v="26"/>
    <x v="2"/>
  </r>
  <r>
    <d v="2016-07-10T00:00:00"/>
    <s v="A3492335"/>
    <s v="B8099"/>
    <s v="LT"/>
    <x v="0"/>
    <x v="33"/>
    <n v="1"/>
    <x v="1"/>
    <x v="2"/>
    <m/>
    <x v="6"/>
    <x v="26"/>
    <x v="2"/>
  </r>
  <r>
    <d v="2016-07-10T00:00:00"/>
    <s v="A3492906"/>
    <s v="B4408"/>
    <s v="LT"/>
    <x v="2"/>
    <x v="16"/>
    <n v="1"/>
    <x v="1"/>
    <x v="2"/>
    <m/>
    <x v="6"/>
    <x v="26"/>
    <x v="2"/>
  </r>
  <r>
    <d v="2016-07-10T00:00:00"/>
    <s v="A3492906"/>
    <s v="B4408"/>
    <s v="LT"/>
    <x v="2"/>
    <x v="27"/>
    <n v="2"/>
    <x v="1"/>
    <x v="2"/>
    <m/>
    <x v="6"/>
    <x v="26"/>
    <x v="2"/>
  </r>
  <r>
    <d v="2016-07-10T00:00:00"/>
    <s v="A3491280"/>
    <s v="B4302"/>
    <s v="LT"/>
    <x v="2"/>
    <x v="16"/>
    <n v="3"/>
    <x v="1"/>
    <x v="2"/>
    <m/>
    <x v="6"/>
    <x v="26"/>
    <x v="2"/>
  </r>
  <r>
    <d v="2016-07-10T00:00:00"/>
    <s v="A3491280"/>
    <s v="B4302"/>
    <s v="LT"/>
    <x v="0"/>
    <x v="33"/>
    <n v="3"/>
    <x v="1"/>
    <x v="2"/>
    <m/>
    <x v="6"/>
    <x v="26"/>
    <x v="2"/>
  </r>
  <r>
    <d v="2016-07-10T00:00:00"/>
    <s v="A3491280"/>
    <s v="B4302"/>
    <s v="LT"/>
    <x v="0"/>
    <x v="3"/>
    <n v="1"/>
    <x v="1"/>
    <x v="2"/>
    <m/>
    <x v="6"/>
    <x v="26"/>
    <x v="2"/>
  </r>
  <r>
    <d v="2016-07-10T00:00:00"/>
    <s v="A3490207"/>
    <s v="B8088"/>
    <s v="LT"/>
    <x v="0"/>
    <x v="33"/>
    <n v="1"/>
    <x v="1"/>
    <x v="2"/>
    <m/>
    <x v="6"/>
    <x v="26"/>
    <x v="2"/>
  </r>
  <r>
    <d v="2016-07-10T00:00:00"/>
    <s v="A3489770"/>
    <s v="B9608"/>
    <s v="LT"/>
    <x v="0"/>
    <x v="33"/>
    <n v="1"/>
    <x v="1"/>
    <x v="2"/>
    <m/>
    <x v="6"/>
    <x v="26"/>
    <x v="2"/>
  </r>
  <r>
    <d v="2016-07-10T00:00:00"/>
    <s v="A3491683"/>
    <s v="B4411"/>
    <s v="FF"/>
    <x v="2"/>
    <x v="16"/>
    <n v="1"/>
    <x v="1"/>
    <x v="2"/>
    <m/>
    <x v="6"/>
    <x v="26"/>
    <x v="2"/>
  </r>
  <r>
    <d v="2016-07-10T00:00:00"/>
    <s v="A3491682"/>
    <s v="B4411"/>
    <s v="FF"/>
    <x v="0"/>
    <x v="33"/>
    <n v="2"/>
    <x v="1"/>
    <x v="2"/>
    <m/>
    <x v="6"/>
    <x v="26"/>
    <x v="2"/>
  </r>
  <r>
    <d v="2016-07-10T00:00:00"/>
    <s v="A3491682"/>
    <s v="B4411"/>
    <s v="FF"/>
    <x v="0"/>
    <x v="35"/>
    <n v="1"/>
    <x v="1"/>
    <x v="2"/>
    <m/>
    <x v="6"/>
    <x v="26"/>
    <x v="2"/>
  </r>
  <r>
    <d v="2016-07-10T00:00:00"/>
    <s v="A3491024"/>
    <s v="B4324"/>
    <s v="LT"/>
    <x v="2"/>
    <x v="27"/>
    <n v="1"/>
    <x v="1"/>
    <x v="2"/>
    <m/>
    <x v="6"/>
    <x v="26"/>
    <x v="2"/>
  </r>
  <r>
    <d v="2016-07-10T00:00:00"/>
    <s v="A3491024"/>
    <s v="B4324"/>
    <s v="LT"/>
    <x v="0"/>
    <x v="33"/>
    <n v="1"/>
    <x v="1"/>
    <x v="2"/>
    <m/>
    <x v="6"/>
    <x v="26"/>
    <x v="2"/>
  </r>
  <r>
    <d v="2016-07-10T00:00:00"/>
    <s v="A3491685"/>
    <s v="B4411"/>
    <s v="LT"/>
    <x v="2"/>
    <x v="16"/>
    <n v="1"/>
    <x v="1"/>
    <x v="2"/>
    <m/>
    <x v="6"/>
    <x v="26"/>
    <x v="2"/>
  </r>
  <r>
    <d v="2016-07-10T00:00:00"/>
    <s v="A3490208"/>
    <s v="B8088"/>
    <s v="FF"/>
    <x v="0"/>
    <x v="33"/>
    <n v="1"/>
    <x v="1"/>
    <x v="2"/>
    <m/>
    <x v="6"/>
    <x v="26"/>
    <x v="2"/>
  </r>
  <r>
    <d v="2016-07-10T00:00:00"/>
    <s v="A3492331"/>
    <s v="B8099"/>
    <s v="FF"/>
    <x v="2"/>
    <x v="16"/>
    <n v="2"/>
    <x v="1"/>
    <x v="2"/>
    <m/>
    <x v="6"/>
    <x v="26"/>
    <x v="2"/>
  </r>
  <r>
    <d v="2016-07-10T00:00:00"/>
    <s v="A3492331"/>
    <s v="B8099"/>
    <s v="FF"/>
    <x v="0"/>
    <x v="33"/>
    <n v="1"/>
    <x v="1"/>
    <x v="2"/>
    <m/>
    <x v="6"/>
    <x v="26"/>
    <x v="2"/>
  </r>
  <r>
    <d v="2016-07-10T00:00:00"/>
    <s v="A3492923"/>
    <s v="B8099"/>
    <s v="LT"/>
    <x v="2"/>
    <x v="16"/>
    <n v="1"/>
    <x v="1"/>
    <x v="2"/>
    <m/>
    <x v="6"/>
    <x v="26"/>
    <x v="2"/>
  </r>
  <r>
    <d v="2016-07-10T00:00:00"/>
    <s v="A3492923"/>
    <s v="B8099"/>
    <s v="LT"/>
    <x v="0"/>
    <x v="33"/>
    <n v="1"/>
    <x v="1"/>
    <x v="2"/>
    <m/>
    <x v="6"/>
    <x v="26"/>
    <x v="2"/>
  </r>
  <r>
    <d v="2016-07-10T00:00:00"/>
    <s v="A3492923"/>
    <s v="B8099"/>
    <s v="LT"/>
    <x v="0"/>
    <x v="3"/>
    <n v="1"/>
    <x v="1"/>
    <x v="2"/>
    <m/>
    <x v="6"/>
    <x v="26"/>
    <x v="2"/>
  </r>
  <r>
    <d v="2016-07-10T00:00:00"/>
    <s v="A3491026"/>
    <s v="B4324"/>
    <s v="LT"/>
    <x v="2"/>
    <x v="16"/>
    <n v="1"/>
    <x v="1"/>
    <x v="2"/>
    <m/>
    <x v="6"/>
    <x v="26"/>
    <x v="2"/>
  </r>
  <r>
    <d v="2016-07-10T00:00:00"/>
    <s v="A3491026"/>
    <s v="B4324"/>
    <s v="LT"/>
    <x v="0"/>
    <x v="34"/>
    <n v="1"/>
    <x v="1"/>
    <x v="2"/>
    <m/>
    <x v="6"/>
    <x v="26"/>
    <x v="2"/>
  </r>
  <r>
    <d v="2016-07-10T00:00:00"/>
    <s v="A3492922"/>
    <s v="B8099"/>
    <s v="YS"/>
    <x v="2"/>
    <x v="16"/>
    <n v="1"/>
    <x v="1"/>
    <x v="2"/>
    <m/>
    <x v="6"/>
    <x v="26"/>
    <x v="2"/>
  </r>
  <r>
    <d v="2016-07-10T00:00:00"/>
    <s v="A3492922"/>
    <s v="B8099"/>
    <s v="YS"/>
    <x v="0"/>
    <x v="3"/>
    <n v="2"/>
    <x v="1"/>
    <x v="2"/>
    <m/>
    <x v="6"/>
    <x v="26"/>
    <x v="2"/>
  </r>
  <r>
    <d v="2016-07-10T00:00:00"/>
    <s v="A3491283"/>
    <s v="B4302"/>
    <s v="YS"/>
    <x v="0"/>
    <x v="3"/>
    <n v="1"/>
    <x v="1"/>
    <x v="2"/>
    <m/>
    <x v="6"/>
    <x v="26"/>
    <x v="2"/>
  </r>
  <r>
    <d v="2016-07-10T00:00:00"/>
    <s v="A3491283"/>
    <s v="B4302"/>
    <s v="YS"/>
    <x v="0"/>
    <x v="34"/>
    <n v="1"/>
    <x v="1"/>
    <x v="2"/>
    <m/>
    <x v="6"/>
    <x v="26"/>
    <x v="2"/>
  </r>
  <r>
    <d v="2016-07-10T00:00:00"/>
    <s v="A3492339"/>
    <s v="B8099"/>
    <s v="YS"/>
    <x v="2"/>
    <x v="16"/>
    <n v="8"/>
    <x v="1"/>
    <x v="2"/>
    <m/>
    <x v="6"/>
    <x v="26"/>
    <x v="2"/>
  </r>
  <r>
    <d v="2016-07-10T00:00:00"/>
    <s v="A3489772"/>
    <s v="B9608"/>
    <s v="YS"/>
    <x v="2"/>
    <x v="16"/>
    <n v="1"/>
    <x v="1"/>
    <x v="2"/>
    <m/>
    <x v="6"/>
    <x v="26"/>
    <x v="2"/>
  </r>
  <r>
    <d v="2016-07-10T00:00:00"/>
    <s v="A3492300"/>
    <s v="B9604"/>
    <s v="LT"/>
    <x v="2"/>
    <x v="16"/>
    <n v="2"/>
    <x v="1"/>
    <x v="2"/>
    <m/>
    <x v="6"/>
    <x v="26"/>
    <x v="2"/>
  </r>
  <r>
    <d v="2016-07-10T00:00:00"/>
    <s v="A3492914"/>
    <s v="B8960"/>
    <s v="LT"/>
    <x v="2"/>
    <x v="16"/>
    <n v="6"/>
    <x v="1"/>
    <x v="2"/>
    <m/>
    <x v="6"/>
    <x v="26"/>
    <x v="2"/>
  </r>
  <r>
    <d v="2016-07-10T00:00:00"/>
    <s v="A3492914"/>
    <s v="B8960"/>
    <s v="LT"/>
    <x v="0"/>
    <x v="33"/>
    <n v="1"/>
    <x v="1"/>
    <x v="2"/>
    <m/>
    <x v="6"/>
    <x v="26"/>
    <x v="2"/>
  </r>
  <r>
    <d v="2016-07-10T00:00:00"/>
    <s v="A3492911"/>
    <s v="B8960"/>
    <s v="LT"/>
    <x v="2"/>
    <x v="16"/>
    <n v="3"/>
    <x v="1"/>
    <x v="2"/>
    <m/>
    <x v="6"/>
    <x v="26"/>
    <x v="2"/>
  </r>
  <r>
    <d v="2016-07-10T00:00:00"/>
    <s v="A3492911"/>
    <s v="B8960"/>
    <s v="LT"/>
    <x v="2"/>
    <x v="27"/>
    <n v="1"/>
    <x v="1"/>
    <x v="2"/>
    <m/>
    <x v="6"/>
    <x v="26"/>
    <x v="2"/>
  </r>
  <r>
    <d v="2016-07-10T00:00:00"/>
    <s v="A3492911"/>
    <s v="B8960"/>
    <s v="LT"/>
    <x v="0"/>
    <x v="33"/>
    <n v="2"/>
    <x v="1"/>
    <x v="2"/>
    <m/>
    <x v="6"/>
    <x v="26"/>
    <x v="2"/>
  </r>
  <r>
    <d v="2016-07-10T00:00:00"/>
    <s v="A3492911"/>
    <s v="B8960"/>
    <s v="LT"/>
    <x v="0"/>
    <x v="3"/>
    <n v="1"/>
    <x v="1"/>
    <x v="2"/>
    <m/>
    <x v="6"/>
    <x v="26"/>
    <x v="2"/>
  </r>
  <r>
    <d v="2016-07-10T00:00:00"/>
    <s v="A3491220"/>
    <s v="B9604"/>
    <s v="LT"/>
    <x v="2"/>
    <x v="16"/>
    <n v="1"/>
    <x v="1"/>
    <x v="2"/>
    <m/>
    <x v="6"/>
    <x v="26"/>
    <x v="2"/>
  </r>
  <r>
    <d v="2016-07-10T00:00:00"/>
    <s v="A3492913"/>
    <s v="B8960"/>
    <s v="LT"/>
    <x v="2"/>
    <x v="16"/>
    <n v="1"/>
    <x v="1"/>
    <x v="2"/>
    <m/>
    <x v="6"/>
    <x v="26"/>
    <x v="2"/>
  </r>
  <r>
    <d v="2016-07-10T00:00:00"/>
    <s v="A3492913"/>
    <s v="B8960"/>
    <s v="LT"/>
    <x v="2"/>
    <x v="27"/>
    <n v="1"/>
    <x v="1"/>
    <x v="2"/>
    <m/>
    <x v="6"/>
    <x v="26"/>
    <x v="2"/>
  </r>
  <r>
    <d v="2016-07-10T00:00:00"/>
    <s v="A3492913"/>
    <s v="B8960"/>
    <s v="LT"/>
    <x v="0"/>
    <x v="33"/>
    <n v="2"/>
    <x v="1"/>
    <x v="2"/>
    <m/>
    <x v="6"/>
    <x v="26"/>
    <x v="2"/>
  </r>
  <r>
    <d v="2016-07-10T00:00:00"/>
    <s v="A3492330"/>
    <s v="B8967"/>
    <s v="LT"/>
    <x v="2"/>
    <x v="16"/>
    <n v="1"/>
    <x v="1"/>
    <x v="2"/>
    <m/>
    <x v="6"/>
    <x v="26"/>
    <x v="2"/>
  </r>
  <r>
    <d v="2016-07-10T00:00:00"/>
    <s v="A3492038"/>
    <s v="B9604"/>
    <s v="LT"/>
    <x v="2"/>
    <x v="16"/>
    <n v="1"/>
    <x v="1"/>
    <x v="2"/>
    <m/>
    <x v="6"/>
    <x v="26"/>
    <x v="2"/>
  </r>
  <r>
    <d v="2016-07-10T00:00:00"/>
    <s v="A3492030"/>
    <s v="B9604"/>
    <s v="LT"/>
    <x v="2"/>
    <x v="16"/>
    <n v="1"/>
    <x v="1"/>
    <x v="2"/>
    <m/>
    <x v="6"/>
    <x v="26"/>
    <x v="2"/>
  </r>
  <r>
    <d v="2016-07-10T00:00:00"/>
    <s v="P1025939"/>
    <s v="B4412"/>
    <s v="LT"/>
    <x v="0"/>
    <x v="33"/>
    <n v="1"/>
    <x v="1"/>
    <x v="2"/>
    <m/>
    <x v="6"/>
    <x v="26"/>
    <x v="2"/>
  </r>
  <r>
    <d v="2016-07-10T00:00:00"/>
    <s v="A3492329"/>
    <s v="B8967"/>
    <s v="YS"/>
    <x v="2"/>
    <x v="16"/>
    <n v="2"/>
    <x v="1"/>
    <x v="2"/>
    <m/>
    <x v="6"/>
    <x v="26"/>
    <x v="2"/>
  </r>
  <r>
    <d v="2016-07-10T00:00:00"/>
    <s v="A3492329"/>
    <s v="B8967"/>
    <s v="YS"/>
    <x v="0"/>
    <x v="33"/>
    <n v="2"/>
    <x v="1"/>
    <x v="2"/>
    <m/>
    <x v="6"/>
    <x v="26"/>
    <x v="2"/>
  </r>
  <r>
    <d v="2016-07-10T00:00:00"/>
    <s v="A3491628"/>
    <s v="B8967"/>
    <s v="YS"/>
    <x v="2"/>
    <x v="16"/>
    <n v="3"/>
    <x v="1"/>
    <x v="2"/>
    <m/>
    <x v="6"/>
    <x v="26"/>
    <x v="2"/>
  </r>
  <r>
    <d v="2016-07-10T00:00:00"/>
    <s v="A3491628"/>
    <s v="B8967"/>
    <s v="YS"/>
    <x v="2"/>
    <x v="27"/>
    <n v="1"/>
    <x v="1"/>
    <x v="2"/>
    <m/>
    <x v="6"/>
    <x v="26"/>
    <x v="2"/>
  </r>
  <r>
    <d v="2016-07-10T00:00:00"/>
    <s v="A3492584"/>
    <s v="B8960"/>
    <s v="LT"/>
    <x v="2"/>
    <x v="16"/>
    <n v="2"/>
    <x v="1"/>
    <x v="2"/>
    <m/>
    <x v="6"/>
    <x v="26"/>
    <x v="2"/>
  </r>
  <r>
    <d v="2016-07-10T00:00:00"/>
    <s v="A3492584"/>
    <s v="B8960"/>
    <s v="LT"/>
    <x v="0"/>
    <x v="3"/>
    <n v="1"/>
    <x v="1"/>
    <x v="2"/>
    <m/>
    <x v="6"/>
    <x v="26"/>
    <x v="2"/>
  </r>
  <r>
    <d v="2016-07-10T00:00:00"/>
    <s v="A3493273"/>
    <s v="B9604"/>
    <s v="LT"/>
    <x v="2"/>
    <x v="16"/>
    <n v="1"/>
    <x v="1"/>
    <x v="2"/>
    <m/>
    <x v="6"/>
    <x v="26"/>
    <x v="2"/>
  </r>
  <r>
    <d v="2016-07-10T00:00:00"/>
    <s v="A3491629"/>
    <s v="B8967"/>
    <s v="YS"/>
    <x v="2"/>
    <x v="16"/>
    <n v="3"/>
    <x v="1"/>
    <x v="2"/>
    <m/>
    <x v="6"/>
    <x v="26"/>
    <x v="2"/>
  </r>
  <r>
    <d v="2016-07-10T00:00:00"/>
    <s v="A3491629"/>
    <s v="B8967"/>
    <s v="YS"/>
    <x v="0"/>
    <x v="33"/>
    <n v="1"/>
    <x v="1"/>
    <x v="2"/>
    <m/>
    <x v="6"/>
    <x v="26"/>
    <x v="2"/>
  </r>
  <r>
    <d v="2016-07-10T00:00:00"/>
    <s v="A3491629"/>
    <s v="B8967"/>
    <s v="YS"/>
    <x v="0"/>
    <x v="3"/>
    <n v="1"/>
    <x v="1"/>
    <x v="2"/>
    <m/>
    <x v="6"/>
    <x v="26"/>
    <x v="2"/>
  </r>
  <r>
    <d v="2016-07-11T00:00:00"/>
    <s v="A3493388"/>
    <s v="B8967"/>
    <s v="LT"/>
    <x v="2"/>
    <x v="16"/>
    <n v="2"/>
    <x v="1"/>
    <x v="2"/>
    <m/>
    <x v="6"/>
    <x v="27"/>
    <x v="2"/>
  </r>
  <r>
    <d v="2016-07-11T00:00:00"/>
    <s v="A3492311"/>
    <s v="B9604"/>
    <s v="XJ"/>
    <x v="0"/>
    <x v="33"/>
    <n v="3"/>
    <x v="1"/>
    <x v="2"/>
    <m/>
    <x v="6"/>
    <x v="27"/>
    <x v="2"/>
  </r>
  <r>
    <d v="2016-07-11T00:00:00"/>
    <s v="A3491687"/>
    <s v="B9604"/>
    <s v="XJ"/>
    <x v="2"/>
    <x v="16"/>
    <n v="1"/>
    <x v="1"/>
    <x v="2"/>
    <m/>
    <x v="6"/>
    <x v="27"/>
    <x v="2"/>
  </r>
  <r>
    <d v="2016-07-11T00:00:00"/>
    <s v="A3492023"/>
    <s v="B8960"/>
    <s v="LT"/>
    <x v="2"/>
    <x v="16"/>
    <n v="1"/>
    <x v="1"/>
    <x v="2"/>
    <m/>
    <x v="6"/>
    <x v="27"/>
    <x v="2"/>
  </r>
  <r>
    <d v="2016-07-11T00:00:00"/>
    <s v="A3492023"/>
    <s v="B8960"/>
    <s v="LT"/>
    <x v="2"/>
    <x v="27"/>
    <n v="1"/>
    <x v="1"/>
    <x v="2"/>
    <m/>
    <x v="6"/>
    <x v="27"/>
    <x v="2"/>
  </r>
  <r>
    <d v="2016-07-11T00:00:00"/>
    <s v="A3492803"/>
    <s v="B8960"/>
    <s v="LT"/>
    <x v="2"/>
    <x v="16"/>
    <n v="3"/>
    <x v="1"/>
    <x v="2"/>
    <m/>
    <x v="6"/>
    <x v="27"/>
    <x v="2"/>
  </r>
  <r>
    <d v="2016-07-11T00:00:00"/>
    <s v="A3492803"/>
    <s v="B8960"/>
    <s v="LT"/>
    <x v="2"/>
    <x v="27"/>
    <n v="1"/>
    <x v="1"/>
    <x v="2"/>
    <m/>
    <x v="6"/>
    <x v="27"/>
    <x v="2"/>
  </r>
  <r>
    <d v="2016-07-11T00:00:00"/>
    <s v="A3491695"/>
    <s v="B9604"/>
    <s v="XJ"/>
    <x v="0"/>
    <x v="34"/>
    <n v="1"/>
    <x v="1"/>
    <x v="2"/>
    <m/>
    <x v="6"/>
    <x v="27"/>
    <x v="2"/>
  </r>
  <r>
    <d v="2016-07-11T00:00:00"/>
    <s v="A3492033"/>
    <s v="B9604"/>
    <s v="XJ"/>
    <x v="2"/>
    <x v="16"/>
    <n v="2"/>
    <x v="1"/>
    <x v="2"/>
    <m/>
    <x v="6"/>
    <x v="27"/>
    <x v="2"/>
  </r>
  <r>
    <d v="2016-07-11T00:00:00"/>
    <s v="A3491964"/>
    <s v="B8960"/>
    <s v="LT"/>
    <x v="0"/>
    <x v="16"/>
    <n v="1"/>
    <x v="1"/>
    <x v="2"/>
    <m/>
    <x v="6"/>
    <x v="27"/>
    <x v="2"/>
  </r>
  <r>
    <d v="2016-07-11T00:00:00"/>
    <s v="A3491964"/>
    <s v="B8960"/>
    <s v="LT"/>
    <x v="2"/>
    <x v="16"/>
    <n v="1"/>
    <x v="1"/>
    <x v="2"/>
    <m/>
    <x v="6"/>
    <x v="27"/>
    <x v="2"/>
  </r>
  <r>
    <d v="2016-07-11T00:00:00"/>
    <s v="A3493295"/>
    <s v="B9604"/>
    <s v="YS"/>
    <x v="2"/>
    <x v="16"/>
    <n v="1"/>
    <x v="1"/>
    <x v="2"/>
    <m/>
    <x v="6"/>
    <x v="27"/>
    <x v="2"/>
  </r>
  <r>
    <d v="2016-07-11T00:00:00"/>
    <s v="A3493271"/>
    <s v="B9604"/>
    <s v="YS"/>
    <x v="2"/>
    <x v="27"/>
    <n v="1"/>
    <x v="1"/>
    <x v="2"/>
    <m/>
    <x v="6"/>
    <x v="27"/>
    <x v="2"/>
  </r>
  <r>
    <d v="2016-07-11T00:00:00"/>
    <s v="A3491753"/>
    <s v="B9604"/>
    <s v="LT"/>
    <x v="0"/>
    <x v="33"/>
    <n v="1"/>
    <x v="1"/>
    <x v="2"/>
    <m/>
    <x v="6"/>
    <x v="27"/>
    <x v="2"/>
  </r>
  <r>
    <d v="2016-07-11T00:00:00"/>
    <s v="A3491762"/>
    <s v="B9604"/>
    <s v="LT"/>
    <x v="2"/>
    <x v="16"/>
    <n v="1"/>
    <x v="1"/>
    <x v="2"/>
    <m/>
    <x v="6"/>
    <x v="27"/>
    <x v="2"/>
  </r>
  <r>
    <d v="2016-07-11T00:00:00"/>
    <s v="A3493294"/>
    <s v="B9604"/>
    <s v="LT"/>
    <x v="2"/>
    <x v="16"/>
    <n v="1"/>
    <x v="1"/>
    <x v="2"/>
    <m/>
    <x v="6"/>
    <x v="27"/>
    <x v="2"/>
  </r>
  <r>
    <d v="2016-07-11T00:00:00"/>
    <s v="A3493294"/>
    <s v="B9604"/>
    <s v="LT"/>
    <x v="0"/>
    <x v="34"/>
    <n v="1"/>
    <x v="1"/>
    <x v="2"/>
    <m/>
    <x v="6"/>
    <x v="27"/>
    <x v="2"/>
  </r>
  <r>
    <d v="2016-07-11T00:00:00"/>
    <s v="A3492917"/>
    <s v="B8960"/>
    <s v="LT"/>
    <x v="2"/>
    <x v="16"/>
    <n v="1"/>
    <x v="1"/>
    <x v="2"/>
    <m/>
    <x v="6"/>
    <x v="27"/>
    <x v="2"/>
  </r>
  <r>
    <d v="2016-07-11T00:00:00"/>
    <s v="A3490199"/>
    <s v="B8960"/>
    <s v="YS"/>
    <x v="2"/>
    <x v="16"/>
    <n v="7"/>
    <x v="1"/>
    <x v="2"/>
    <m/>
    <x v="6"/>
    <x v="27"/>
    <x v="2"/>
  </r>
  <r>
    <d v="2016-07-11T00:00:00"/>
    <s v="A3490199"/>
    <s v="B8960"/>
    <s v="YS"/>
    <x v="0"/>
    <x v="33"/>
    <n v="1"/>
    <x v="1"/>
    <x v="2"/>
    <m/>
    <x v="6"/>
    <x v="27"/>
    <x v="2"/>
  </r>
  <r>
    <d v="2016-07-12T00:00:00"/>
    <s v="A3493019"/>
    <s v="B4418"/>
    <s v="YS"/>
    <x v="2"/>
    <x v="16"/>
    <n v="2"/>
    <x v="1"/>
    <x v="2"/>
    <m/>
    <x v="6"/>
    <x v="27"/>
    <x v="2"/>
  </r>
  <r>
    <d v="2016-07-12T00:00:00"/>
    <s v="A3493019"/>
    <s v="B4418"/>
    <s v="YS"/>
    <x v="0"/>
    <x v="34"/>
    <n v="1"/>
    <x v="1"/>
    <x v="2"/>
    <m/>
    <x v="6"/>
    <x v="27"/>
    <x v="2"/>
  </r>
  <r>
    <d v="2016-07-12T00:00:00"/>
    <s v="A3493120"/>
    <s v="B4418"/>
    <s v="XJ"/>
    <x v="2"/>
    <x v="16"/>
    <n v="1"/>
    <x v="1"/>
    <x v="2"/>
    <m/>
    <x v="6"/>
    <x v="27"/>
    <x v="2"/>
  </r>
  <r>
    <d v="2016-07-12T00:00:00"/>
    <s v="A3493120"/>
    <s v="B4418"/>
    <s v="XJ"/>
    <x v="0"/>
    <x v="34"/>
    <n v="1"/>
    <x v="1"/>
    <x v="2"/>
    <m/>
    <x v="6"/>
    <x v="27"/>
    <x v="2"/>
  </r>
  <r>
    <d v="2016-07-12T00:00:00"/>
    <s v="A3493119"/>
    <s v="B4418"/>
    <s v="XJ"/>
    <x v="0"/>
    <x v="33"/>
    <n v="1"/>
    <x v="1"/>
    <x v="2"/>
    <m/>
    <x v="6"/>
    <x v="27"/>
    <x v="2"/>
  </r>
  <r>
    <d v="2016-07-12T00:00:00"/>
    <s v="A3493119"/>
    <s v="B4418"/>
    <s v="XJ"/>
    <x v="0"/>
    <x v="34"/>
    <n v="1"/>
    <x v="1"/>
    <x v="2"/>
    <m/>
    <x v="6"/>
    <x v="27"/>
    <x v="2"/>
  </r>
  <r>
    <d v="2016-07-12T00:00:00"/>
    <s v="A3492341"/>
    <s v="B8099"/>
    <s v="YS"/>
    <x v="2"/>
    <x v="16"/>
    <n v="1"/>
    <x v="1"/>
    <x v="2"/>
    <m/>
    <x v="6"/>
    <x v="27"/>
    <x v="2"/>
  </r>
  <r>
    <d v="2016-07-12T00:00:00"/>
    <s v="A3492336"/>
    <s v="B8099"/>
    <s v="YS"/>
    <x v="2"/>
    <x v="27"/>
    <n v="1"/>
    <x v="1"/>
    <x v="2"/>
    <m/>
    <x v="6"/>
    <x v="27"/>
    <x v="2"/>
  </r>
  <r>
    <d v="2016-07-12T00:00:00"/>
    <s v="A3492908"/>
    <s v="B4408"/>
    <s v="YS"/>
    <x v="2"/>
    <x v="27"/>
    <n v="1"/>
    <x v="1"/>
    <x v="2"/>
    <m/>
    <x v="6"/>
    <x v="27"/>
    <x v="2"/>
  </r>
  <r>
    <d v="2016-07-12T00:00:00"/>
    <s v="A3492908"/>
    <s v="B4408"/>
    <s v="YS"/>
    <x v="0"/>
    <x v="33"/>
    <n v="2"/>
    <x v="1"/>
    <x v="2"/>
    <m/>
    <x v="6"/>
    <x v="27"/>
    <x v="2"/>
  </r>
  <r>
    <d v="2016-07-12T00:00:00"/>
    <s v="A3492908"/>
    <s v="B4408"/>
    <s v="YS"/>
    <x v="0"/>
    <x v="3"/>
    <n v="1"/>
    <x v="1"/>
    <x v="2"/>
    <m/>
    <x v="6"/>
    <x v="27"/>
    <x v="2"/>
  </r>
  <r>
    <d v="2016-07-12T00:00:00"/>
    <s v="A3492337"/>
    <s v="B8099"/>
    <s v="FF"/>
    <x v="0"/>
    <x v="34"/>
    <n v="1"/>
    <x v="1"/>
    <x v="2"/>
    <m/>
    <x v="6"/>
    <x v="27"/>
    <x v="2"/>
  </r>
  <r>
    <d v="2016-07-12T00:00:00"/>
    <s v="A3493022"/>
    <s v="B4405"/>
    <s v="FF"/>
    <x v="0"/>
    <x v="33"/>
    <n v="3"/>
    <x v="1"/>
    <x v="2"/>
    <m/>
    <x v="6"/>
    <x v="27"/>
    <x v="2"/>
  </r>
  <r>
    <d v="2016-07-12T00:00:00"/>
    <s v="A3493022"/>
    <s v="B4405"/>
    <s v="FF"/>
    <x v="0"/>
    <x v="34"/>
    <n v="1"/>
    <x v="1"/>
    <x v="2"/>
    <m/>
    <x v="6"/>
    <x v="27"/>
    <x v="2"/>
  </r>
  <r>
    <d v="2016-07-12T00:00:00"/>
    <s v="A3492921"/>
    <s v="B8099"/>
    <s v="XJ"/>
    <x v="2"/>
    <x v="16"/>
    <n v="2"/>
    <x v="1"/>
    <x v="2"/>
    <m/>
    <x v="6"/>
    <x v="27"/>
    <x v="2"/>
  </r>
  <r>
    <d v="2016-07-12T00:00:00"/>
    <s v="A3492921"/>
    <s v="B8099"/>
    <s v="XJ"/>
    <x v="0"/>
    <x v="33"/>
    <n v="1"/>
    <x v="1"/>
    <x v="2"/>
    <m/>
    <x v="6"/>
    <x v="27"/>
    <x v="2"/>
  </r>
  <r>
    <d v="2016-07-12T00:00:00"/>
    <s v="A3492921"/>
    <s v="B8099"/>
    <s v="XJ"/>
    <x v="0"/>
    <x v="34"/>
    <n v="2"/>
    <x v="1"/>
    <x v="2"/>
    <m/>
    <x v="6"/>
    <x v="27"/>
    <x v="2"/>
  </r>
  <r>
    <d v="2016-07-12T00:00:00"/>
    <s v="A3492920"/>
    <s v="B8099"/>
    <s v="XJ"/>
    <x v="2"/>
    <x v="16"/>
    <n v="1"/>
    <x v="1"/>
    <x v="2"/>
    <m/>
    <x v="6"/>
    <x v="27"/>
    <x v="2"/>
  </r>
  <r>
    <d v="2016-07-12T00:00:00"/>
    <s v="A3492920"/>
    <s v="B8099"/>
    <s v="XJ"/>
    <x v="0"/>
    <x v="33"/>
    <n v="1"/>
    <x v="1"/>
    <x v="2"/>
    <m/>
    <x v="6"/>
    <x v="27"/>
    <x v="2"/>
  </r>
  <r>
    <d v="2016-07-12T00:00:00"/>
    <s v="A3492905"/>
    <s v="B4408"/>
    <s v="XJ"/>
    <x v="0"/>
    <x v="33"/>
    <n v="7"/>
    <x v="1"/>
    <x v="2"/>
    <m/>
    <x v="6"/>
    <x v="27"/>
    <x v="2"/>
  </r>
  <r>
    <d v="2016-07-12T00:00:00"/>
    <s v="A3492905"/>
    <s v="B4408"/>
    <s v="XJ"/>
    <x v="0"/>
    <x v="34"/>
    <n v="3"/>
    <x v="1"/>
    <x v="2"/>
    <m/>
    <x v="6"/>
    <x v="27"/>
    <x v="2"/>
  </r>
  <r>
    <d v="2016-07-12T00:00:00"/>
    <s v="A3493020"/>
    <s v="B4418"/>
    <s v="XJ"/>
    <x v="0"/>
    <x v="33"/>
    <n v="1"/>
    <x v="1"/>
    <x v="2"/>
    <m/>
    <x v="6"/>
    <x v="27"/>
    <x v="2"/>
  </r>
  <r>
    <d v="2016-07-12T00:00:00"/>
    <s v="A3490660"/>
    <s v="B8960"/>
    <s v="XJ"/>
    <x v="0"/>
    <x v="33"/>
    <n v="4"/>
    <x v="1"/>
    <x v="2"/>
    <m/>
    <x v="6"/>
    <x v="27"/>
    <x v="2"/>
  </r>
  <r>
    <d v="2016-07-12T00:00:00"/>
    <s v="A3490660"/>
    <s v="B8960"/>
    <s v="XJ"/>
    <x v="0"/>
    <x v="34"/>
    <n v="2"/>
    <x v="1"/>
    <x v="2"/>
    <m/>
    <x v="6"/>
    <x v="27"/>
    <x v="2"/>
  </r>
  <r>
    <d v="2016-07-12T00:00:00"/>
    <s v="A3493296"/>
    <s v="B9604"/>
    <s v="YS"/>
    <x v="2"/>
    <x v="16"/>
    <n v="1"/>
    <x v="1"/>
    <x v="2"/>
    <m/>
    <x v="6"/>
    <x v="27"/>
    <x v="2"/>
  </r>
  <r>
    <d v="2016-07-12T00:00:00"/>
    <s v="A3491965"/>
    <s v="B8960"/>
    <s v="XJ"/>
    <x v="2"/>
    <x v="16"/>
    <n v="2"/>
    <x v="1"/>
    <x v="2"/>
    <m/>
    <x v="6"/>
    <x v="27"/>
    <x v="2"/>
  </r>
  <r>
    <d v="2016-07-12T00:00:00"/>
    <s v="A3491965"/>
    <s v="B8960"/>
    <s v="XJ"/>
    <x v="2"/>
    <x v="27"/>
    <n v="1"/>
    <x v="1"/>
    <x v="2"/>
    <m/>
    <x v="6"/>
    <x v="27"/>
    <x v="2"/>
  </r>
  <r>
    <d v="2016-07-12T00:00:00"/>
    <s v="A3491965"/>
    <s v="B8960"/>
    <s v="XJ"/>
    <x v="0"/>
    <x v="33"/>
    <n v="5"/>
    <x v="1"/>
    <x v="2"/>
    <m/>
    <x v="6"/>
    <x v="27"/>
    <x v="2"/>
  </r>
  <r>
    <d v="2016-07-12T00:00:00"/>
    <s v="A3491965"/>
    <s v="B8960"/>
    <s v="XJ"/>
    <x v="0"/>
    <x v="3"/>
    <n v="2"/>
    <x v="1"/>
    <x v="2"/>
    <m/>
    <x v="6"/>
    <x v="27"/>
    <x v="2"/>
  </r>
  <r>
    <d v="2016-07-12T00:00:00"/>
    <s v="A3491965"/>
    <s v="B8960"/>
    <s v="XJ"/>
    <x v="0"/>
    <x v="34"/>
    <n v="1"/>
    <x v="1"/>
    <x v="2"/>
    <m/>
    <x v="6"/>
    <x v="27"/>
    <x v="2"/>
  </r>
  <r>
    <d v="2016-07-12T00:00:00"/>
    <s v="A3492327"/>
    <s v="B8967"/>
    <s v="FF"/>
    <x v="2"/>
    <x v="16"/>
    <n v="2"/>
    <x v="1"/>
    <x v="2"/>
    <m/>
    <x v="6"/>
    <x v="27"/>
    <x v="2"/>
  </r>
  <r>
    <d v="2016-07-12T00:00:00"/>
    <s v="A3492327"/>
    <s v="B8967"/>
    <s v="FF"/>
    <x v="2"/>
    <x v="27"/>
    <n v="1"/>
    <x v="1"/>
    <x v="2"/>
    <m/>
    <x v="6"/>
    <x v="27"/>
    <x v="2"/>
  </r>
  <r>
    <d v="2016-07-12T00:00:00"/>
    <s v="A3492327"/>
    <s v="B8967"/>
    <s v="FF"/>
    <x v="0"/>
    <x v="33"/>
    <n v="1"/>
    <x v="1"/>
    <x v="2"/>
    <m/>
    <x v="6"/>
    <x v="27"/>
    <x v="2"/>
  </r>
  <r>
    <d v="2016-07-12T00:00:00"/>
    <s v="A3492327"/>
    <s v="B8967"/>
    <s v="FF"/>
    <x v="0"/>
    <x v="34"/>
    <n v="3"/>
    <x v="1"/>
    <x v="2"/>
    <m/>
    <x v="6"/>
    <x v="27"/>
    <x v="2"/>
  </r>
  <r>
    <d v="2016-07-12T00:00:00"/>
    <s v="A3493079"/>
    <s v="B8960"/>
    <s v="YS"/>
    <x v="2"/>
    <x v="16"/>
    <n v="1"/>
    <x v="1"/>
    <x v="2"/>
    <m/>
    <x v="6"/>
    <x v="27"/>
    <x v="2"/>
  </r>
  <r>
    <d v="2016-07-12T00:00:00"/>
    <s v="A3493079"/>
    <s v="B8960"/>
    <s v="YS"/>
    <x v="2"/>
    <x v="27"/>
    <n v="1"/>
    <x v="1"/>
    <x v="2"/>
    <m/>
    <x v="6"/>
    <x v="27"/>
    <x v="2"/>
  </r>
  <r>
    <d v="2016-07-12T00:00:00"/>
    <s v="A3491575"/>
    <s v="B8960"/>
    <s v="YS"/>
    <x v="2"/>
    <x v="16"/>
    <n v="1"/>
    <x v="1"/>
    <x v="2"/>
    <m/>
    <x v="6"/>
    <x v="27"/>
    <x v="2"/>
  </r>
  <r>
    <d v="2016-07-12T00:00:00"/>
    <s v="A3490835"/>
    <s v="B8960"/>
    <s v="XJ"/>
    <x v="2"/>
    <x v="16"/>
    <n v="4"/>
    <x v="1"/>
    <x v="2"/>
    <m/>
    <x v="6"/>
    <x v="27"/>
    <x v="2"/>
  </r>
  <r>
    <d v="2016-07-12T00:00:00"/>
    <s v="A3490835"/>
    <s v="B8960"/>
    <s v="XJ"/>
    <x v="2"/>
    <x v="27"/>
    <n v="1"/>
    <x v="1"/>
    <x v="2"/>
    <m/>
    <x v="6"/>
    <x v="27"/>
    <x v="2"/>
  </r>
  <r>
    <d v="2016-07-12T00:00:00"/>
    <s v="A3490835"/>
    <s v="B8960"/>
    <s v="XJ"/>
    <x v="0"/>
    <x v="33"/>
    <n v="4"/>
    <x v="1"/>
    <x v="2"/>
    <m/>
    <x v="6"/>
    <x v="27"/>
    <x v="2"/>
  </r>
  <r>
    <d v="2016-07-12T00:00:00"/>
    <s v="A3490835"/>
    <s v="B8960"/>
    <s v="XJ"/>
    <x v="0"/>
    <x v="34"/>
    <n v="4"/>
    <x v="1"/>
    <x v="2"/>
    <m/>
    <x v="6"/>
    <x v="27"/>
    <x v="2"/>
  </r>
  <r>
    <d v="2016-07-12T00:00:00"/>
    <s v="A3492915"/>
    <s v="B8960"/>
    <s v="YS"/>
    <x v="2"/>
    <x v="16"/>
    <n v="8"/>
    <x v="1"/>
    <x v="2"/>
    <m/>
    <x v="6"/>
    <x v="27"/>
    <x v="2"/>
  </r>
  <r>
    <d v="2016-07-12T00:00:00"/>
    <s v="A3492915"/>
    <s v="B8960"/>
    <s v="YS"/>
    <x v="2"/>
    <x v="27"/>
    <n v="1"/>
    <x v="1"/>
    <x v="2"/>
    <m/>
    <x v="6"/>
    <x v="27"/>
    <x v="2"/>
  </r>
  <r>
    <d v="2016-07-12T00:00:00"/>
    <s v="A3492807"/>
    <s v="B8960"/>
    <s v="YS"/>
    <x v="2"/>
    <x v="16"/>
    <n v="1"/>
    <x v="1"/>
    <x v="2"/>
    <m/>
    <x v="6"/>
    <x v="27"/>
    <x v="2"/>
  </r>
  <r>
    <d v="2016-07-12T00:00:00"/>
    <s v="A3492807"/>
    <s v="B8960"/>
    <s v="YS"/>
    <x v="0"/>
    <x v="33"/>
    <n v="4"/>
    <x v="1"/>
    <x v="2"/>
    <m/>
    <x v="6"/>
    <x v="27"/>
    <x v="2"/>
  </r>
  <r>
    <d v="2016-07-12T00:00:00"/>
    <s v="A3492807"/>
    <s v="B8960"/>
    <s v="YS"/>
    <x v="0"/>
    <x v="34"/>
    <n v="1"/>
    <x v="1"/>
    <x v="2"/>
    <m/>
    <x v="6"/>
    <x v="27"/>
    <x v="2"/>
  </r>
  <r>
    <d v="2016-07-12T00:00:00"/>
    <s v="A3491111"/>
    <s v="B8960"/>
    <s v="XJ"/>
    <x v="2"/>
    <x v="16"/>
    <n v="1"/>
    <x v="1"/>
    <x v="2"/>
    <m/>
    <x v="6"/>
    <x v="27"/>
    <x v="2"/>
  </r>
  <r>
    <d v="2016-07-12T00:00:00"/>
    <s v="A3491111"/>
    <s v="B8960"/>
    <s v="XJ"/>
    <x v="2"/>
    <x v="27"/>
    <n v="1"/>
    <x v="1"/>
    <x v="2"/>
    <m/>
    <x v="6"/>
    <x v="27"/>
    <x v="2"/>
  </r>
  <r>
    <d v="2016-07-12T00:00:00"/>
    <s v="A3491111"/>
    <s v="B8960"/>
    <s v="XJ"/>
    <x v="0"/>
    <x v="33"/>
    <n v="3"/>
    <x v="1"/>
    <x v="2"/>
    <m/>
    <x v="6"/>
    <x v="27"/>
    <x v="2"/>
  </r>
  <r>
    <d v="2016-07-12T00:00:00"/>
    <s v="A3491111"/>
    <s v="B8960"/>
    <s v="XJ"/>
    <x v="0"/>
    <x v="34"/>
    <n v="7"/>
    <x v="1"/>
    <x v="2"/>
    <m/>
    <x v="6"/>
    <x v="27"/>
    <x v="2"/>
  </r>
  <r>
    <d v="2016-07-12T00:00:00"/>
    <s v="A3492021"/>
    <s v="B8960"/>
    <s v="LT"/>
    <x v="0"/>
    <x v="16"/>
    <n v="1"/>
    <x v="1"/>
    <x v="2"/>
    <m/>
    <x v="6"/>
    <x v="27"/>
    <x v="2"/>
  </r>
  <r>
    <d v="2016-07-12T00:00:00"/>
    <s v="A3492021"/>
    <s v="B8960"/>
    <s v="LT"/>
    <x v="2"/>
    <x v="16"/>
    <n v="5"/>
    <x v="1"/>
    <x v="2"/>
    <m/>
    <x v="6"/>
    <x v="27"/>
    <x v="2"/>
  </r>
  <r>
    <d v="2016-07-12T00:00:00"/>
    <s v="A3492021"/>
    <s v="B8960"/>
    <s v="LT"/>
    <x v="2"/>
    <x v="27"/>
    <n v="1"/>
    <x v="1"/>
    <x v="2"/>
    <m/>
    <x v="6"/>
    <x v="27"/>
    <x v="2"/>
  </r>
  <r>
    <d v="2016-07-12T00:00:00"/>
    <s v="A3492021"/>
    <s v="B8960"/>
    <s v="LT"/>
    <x v="2"/>
    <x v="24"/>
    <n v="1"/>
    <x v="1"/>
    <x v="2"/>
    <m/>
    <x v="6"/>
    <x v="27"/>
    <x v="2"/>
  </r>
  <r>
    <d v="2016-07-12T00:00:00"/>
    <s v="A3492021"/>
    <s v="B8960"/>
    <s v="LT"/>
    <x v="0"/>
    <x v="33"/>
    <n v="1"/>
    <x v="1"/>
    <x v="2"/>
    <m/>
    <x v="6"/>
    <x v="27"/>
    <x v="2"/>
  </r>
  <r>
    <d v="2016-07-12T00:00:00"/>
    <s v="A3491571"/>
    <s v="B8960"/>
    <s v="LT"/>
    <x v="2"/>
    <x v="16"/>
    <n v="2"/>
    <x v="1"/>
    <x v="2"/>
    <m/>
    <x v="6"/>
    <x v="27"/>
    <x v="2"/>
  </r>
  <r>
    <d v="2016-07-12T00:00:00"/>
    <s v="A3491651"/>
    <s v="B8967"/>
    <s v="LT"/>
    <x v="2"/>
    <x v="16"/>
    <n v="2"/>
    <x v="1"/>
    <x v="2"/>
    <m/>
    <x v="6"/>
    <x v="27"/>
    <x v="2"/>
  </r>
  <r>
    <d v="2016-07-12T00:00:00"/>
    <s v="A3490472"/>
    <s v="B8960"/>
    <s v="LT"/>
    <x v="2"/>
    <x v="16"/>
    <n v="1"/>
    <x v="1"/>
    <x v="2"/>
    <m/>
    <x v="6"/>
    <x v="27"/>
    <x v="2"/>
  </r>
  <r>
    <d v="2016-07-12T00:00:00"/>
    <s v="A3490472"/>
    <s v="B8960"/>
    <s v="LT"/>
    <x v="0"/>
    <x v="33"/>
    <n v="2"/>
    <x v="1"/>
    <x v="2"/>
    <m/>
    <x v="6"/>
    <x v="27"/>
    <x v="2"/>
  </r>
  <r>
    <d v="2016-07-12T00:00:00"/>
    <s v="A3490837"/>
    <s v="B8960"/>
    <s v="LT"/>
    <x v="2"/>
    <x v="16"/>
    <n v="5"/>
    <x v="1"/>
    <x v="2"/>
    <m/>
    <x v="6"/>
    <x v="27"/>
    <x v="2"/>
  </r>
  <r>
    <d v="2016-07-12T00:00:00"/>
    <s v="A3490837"/>
    <s v="B8960"/>
    <s v="LT"/>
    <x v="0"/>
    <x v="33"/>
    <n v="1"/>
    <x v="1"/>
    <x v="2"/>
    <m/>
    <x v="6"/>
    <x v="27"/>
    <x v="2"/>
  </r>
  <r>
    <d v="2016-07-12T00:00:00"/>
    <s v="A3491592"/>
    <s v="B8967"/>
    <s v="LT"/>
    <x v="2"/>
    <x v="16"/>
    <n v="1"/>
    <x v="1"/>
    <x v="2"/>
    <m/>
    <x v="6"/>
    <x v="27"/>
    <x v="2"/>
  </r>
  <r>
    <d v="2016-07-12T00:00:00"/>
    <s v="A3491592"/>
    <s v="B8967"/>
    <s v="LT"/>
    <x v="2"/>
    <x v="27"/>
    <n v="1"/>
    <x v="1"/>
    <x v="2"/>
    <m/>
    <x v="6"/>
    <x v="27"/>
    <x v="2"/>
  </r>
  <r>
    <d v="2016-07-12T00:00:00"/>
    <s v="A3491592"/>
    <s v="B8967"/>
    <s v="LT"/>
    <x v="0"/>
    <x v="33"/>
    <n v="1"/>
    <x v="1"/>
    <x v="2"/>
    <m/>
    <x v="6"/>
    <x v="27"/>
    <x v="2"/>
  </r>
  <r>
    <d v="2016-07-12T00:00:00"/>
    <s v="A3491116"/>
    <s v="B8960"/>
    <s v="LT"/>
    <x v="2"/>
    <x v="16"/>
    <n v="3"/>
    <x v="1"/>
    <x v="2"/>
    <m/>
    <x v="6"/>
    <x v="27"/>
    <x v="2"/>
  </r>
  <r>
    <d v="2016-07-12T00:00:00"/>
    <s v="A3491116"/>
    <s v="B8960"/>
    <s v="LT"/>
    <x v="0"/>
    <x v="33"/>
    <n v="2"/>
    <x v="1"/>
    <x v="2"/>
    <m/>
    <x v="6"/>
    <x v="27"/>
    <x v="2"/>
  </r>
  <r>
    <d v="2016-07-12T00:00:00"/>
    <s v="A3491573"/>
    <s v="B8960"/>
    <s v="LT"/>
    <x v="2"/>
    <x v="16"/>
    <n v="4"/>
    <x v="1"/>
    <x v="2"/>
    <m/>
    <x v="6"/>
    <x v="27"/>
    <x v="2"/>
  </r>
  <r>
    <d v="2016-07-12T00:00:00"/>
    <s v="A3491573"/>
    <s v="B8960"/>
    <s v="LT"/>
    <x v="0"/>
    <x v="33"/>
    <n v="4"/>
    <x v="1"/>
    <x v="2"/>
    <m/>
    <x v="6"/>
    <x v="27"/>
    <x v="2"/>
  </r>
  <r>
    <d v="2016-07-12T00:00:00"/>
    <s v="A3491573"/>
    <s v="B8960"/>
    <s v="LT"/>
    <x v="0"/>
    <x v="34"/>
    <n v="1"/>
    <x v="1"/>
    <x v="2"/>
    <m/>
    <x v="6"/>
    <x v="27"/>
    <x v="2"/>
  </r>
  <r>
    <d v="2016-07-12T00:00:00"/>
    <s v="A3492926"/>
    <s v="B8099"/>
    <s v="LT"/>
    <x v="2"/>
    <x v="16"/>
    <n v="4"/>
    <x v="1"/>
    <x v="2"/>
    <m/>
    <x v="6"/>
    <x v="27"/>
    <x v="2"/>
  </r>
  <r>
    <d v="2016-07-12T00:00:00"/>
    <s v="A3492340"/>
    <s v="B8099"/>
    <s v="LT"/>
    <x v="2"/>
    <x v="16"/>
    <n v="1"/>
    <x v="1"/>
    <x v="2"/>
    <m/>
    <x v="6"/>
    <x v="27"/>
    <x v="2"/>
  </r>
  <r>
    <d v="2016-07-12T00:00:00"/>
    <s v="A3492340"/>
    <s v="B8099"/>
    <s v="LT"/>
    <x v="2"/>
    <x v="27"/>
    <n v="1"/>
    <x v="1"/>
    <x v="2"/>
    <m/>
    <x v="6"/>
    <x v="27"/>
    <x v="2"/>
  </r>
  <r>
    <d v="2016-07-12T00:00:00"/>
    <s v="A3492340"/>
    <s v="B8099"/>
    <s v="LT"/>
    <x v="0"/>
    <x v="33"/>
    <n v="1"/>
    <x v="1"/>
    <x v="2"/>
    <m/>
    <x v="6"/>
    <x v="27"/>
    <x v="2"/>
  </r>
  <r>
    <d v="2016-07-12T00:00:00"/>
    <s v="A3492925"/>
    <s v="B8099"/>
    <s v="LT"/>
    <x v="2"/>
    <x v="16"/>
    <n v="1"/>
    <x v="1"/>
    <x v="2"/>
    <m/>
    <x v="6"/>
    <x v="27"/>
    <x v="2"/>
  </r>
  <r>
    <d v="2016-07-12T00:00:00"/>
    <s v="A3492918"/>
    <s v="B8099"/>
    <s v="LT"/>
    <x v="2"/>
    <x v="16"/>
    <n v="1"/>
    <x v="1"/>
    <x v="2"/>
    <m/>
    <x v="6"/>
    <x v="27"/>
    <x v="2"/>
  </r>
  <r>
    <d v="2016-07-12T00:00:00"/>
    <s v="A3493036"/>
    <s v="B4401"/>
    <s v="LT"/>
    <x v="2"/>
    <x v="16"/>
    <n v="2"/>
    <x v="1"/>
    <x v="2"/>
    <m/>
    <x v="6"/>
    <x v="27"/>
    <x v="2"/>
  </r>
  <r>
    <d v="2016-07-13T00:00:00"/>
    <s v="A3491105"/>
    <s v="B8967"/>
    <s v="LT"/>
    <x v="2"/>
    <x v="16"/>
    <n v="7"/>
    <x v="1"/>
    <x v="2"/>
    <m/>
    <x v="6"/>
    <x v="27"/>
    <x v="2"/>
  </r>
  <r>
    <d v="2016-07-13T00:00:00"/>
    <s v="A3491105"/>
    <s v="B8967"/>
    <s v="LT"/>
    <x v="0"/>
    <x v="33"/>
    <n v="2"/>
    <x v="1"/>
    <x v="2"/>
    <m/>
    <x v="6"/>
    <x v="27"/>
    <x v="2"/>
  </r>
  <r>
    <d v="2016-07-13T00:00:00"/>
    <s v="A3491105"/>
    <s v="B8967"/>
    <s v="LT"/>
    <x v="0"/>
    <x v="3"/>
    <n v="2"/>
    <x v="1"/>
    <x v="2"/>
    <m/>
    <x v="6"/>
    <x v="27"/>
    <x v="2"/>
  </r>
  <r>
    <d v="2016-07-13T00:00:00"/>
    <s v="A3491113"/>
    <s v="B8960"/>
    <s v="LT"/>
    <x v="2"/>
    <x v="16"/>
    <n v="5"/>
    <x v="1"/>
    <x v="2"/>
    <m/>
    <x v="6"/>
    <x v="27"/>
    <x v="2"/>
  </r>
  <r>
    <d v="2016-07-13T00:00:00"/>
    <s v="A3491113"/>
    <s v="B8960"/>
    <s v="LT"/>
    <x v="2"/>
    <x v="27"/>
    <n v="2"/>
    <x v="1"/>
    <x v="2"/>
    <m/>
    <x v="6"/>
    <x v="27"/>
    <x v="2"/>
  </r>
  <r>
    <d v="2016-07-13T00:00:00"/>
    <s v="A3491593"/>
    <s v="B8967"/>
    <s v="Yuen"/>
    <x v="2"/>
    <x v="16"/>
    <n v="1"/>
    <x v="1"/>
    <x v="2"/>
    <m/>
    <x v="6"/>
    <x v="27"/>
    <x v="2"/>
  </r>
  <r>
    <d v="2016-07-13T00:00:00"/>
    <s v="A3491578"/>
    <s v="B8967"/>
    <s v="FF"/>
    <x v="2"/>
    <x v="16"/>
    <n v="4"/>
    <x v="1"/>
    <x v="2"/>
    <m/>
    <x v="6"/>
    <x v="27"/>
    <x v="2"/>
  </r>
  <r>
    <d v="2016-07-13T00:00:00"/>
    <s v="A3491578"/>
    <s v="B8967"/>
    <s v="FF"/>
    <x v="0"/>
    <x v="33"/>
    <n v="7"/>
    <x v="1"/>
    <x v="2"/>
    <m/>
    <x v="6"/>
    <x v="27"/>
    <x v="2"/>
  </r>
  <r>
    <d v="2016-07-13T00:00:00"/>
    <s v="A3491578"/>
    <s v="B8967"/>
    <s v="FF"/>
    <x v="0"/>
    <x v="34"/>
    <n v="2"/>
    <x v="1"/>
    <x v="2"/>
    <m/>
    <x v="6"/>
    <x v="27"/>
    <x v="2"/>
  </r>
  <r>
    <d v="2016-07-13T00:00:00"/>
    <s v="A3491649"/>
    <s v="B8967"/>
    <s v="Yuen"/>
    <x v="2"/>
    <x v="16"/>
    <n v="4"/>
    <x v="1"/>
    <x v="2"/>
    <m/>
    <x v="6"/>
    <x v="27"/>
    <x v="2"/>
  </r>
  <r>
    <d v="2016-07-13T00:00:00"/>
    <s v="A3491649"/>
    <s v="B8967"/>
    <s v="Yuen"/>
    <x v="2"/>
    <x v="27"/>
    <n v="1"/>
    <x v="1"/>
    <x v="2"/>
    <m/>
    <x v="6"/>
    <x v="27"/>
    <x v="2"/>
  </r>
  <r>
    <d v="2016-07-13T00:00:00"/>
    <s v="A3491648"/>
    <s v="B8967"/>
    <s v="Yuen"/>
    <x v="2"/>
    <x v="16"/>
    <n v="1"/>
    <x v="1"/>
    <x v="2"/>
    <m/>
    <x v="6"/>
    <x v="27"/>
    <x v="2"/>
  </r>
  <r>
    <d v="2016-07-13T00:00:00"/>
    <s v="A3491648"/>
    <s v="B8967"/>
    <s v="Yuen"/>
    <x v="2"/>
    <x v="27"/>
    <n v="1"/>
    <x v="1"/>
    <x v="2"/>
    <m/>
    <x v="6"/>
    <x v="27"/>
    <x v="2"/>
  </r>
  <r>
    <d v="2016-07-13T00:00:00"/>
    <s v="A3490471"/>
    <s v="B8960"/>
    <s v="LT"/>
    <x v="2"/>
    <x v="16"/>
    <n v="6"/>
    <x v="1"/>
    <x v="2"/>
    <m/>
    <x v="6"/>
    <x v="27"/>
    <x v="2"/>
  </r>
  <r>
    <d v="2016-07-13T00:00:00"/>
    <s v="A3490471"/>
    <s v="B8960"/>
    <s v="LT"/>
    <x v="0"/>
    <x v="33"/>
    <n v="2"/>
    <x v="1"/>
    <x v="2"/>
    <m/>
    <x v="6"/>
    <x v="27"/>
    <x v="2"/>
  </r>
  <r>
    <d v="2016-07-13T00:00:00"/>
    <s v="A3490471"/>
    <s v="B8960"/>
    <s v="LT"/>
    <x v="0"/>
    <x v="3"/>
    <n v="1"/>
    <x v="1"/>
    <x v="2"/>
    <m/>
    <x v="6"/>
    <x v="27"/>
    <x v="2"/>
  </r>
  <r>
    <d v="2016-07-13T00:00:00"/>
    <s v="A3488542"/>
    <s v="B8960"/>
    <s v="LT"/>
    <x v="2"/>
    <x v="16"/>
    <n v="10"/>
    <x v="1"/>
    <x v="2"/>
    <m/>
    <x v="6"/>
    <x v="27"/>
    <x v="2"/>
  </r>
  <r>
    <d v="2016-07-13T00:00:00"/>
    <s v="A3488542"/>
    <s v="B8960"/>
    <s v="LT"/>
    <x v="2"/>
    <x v="24"/>
    <n v="1"/>
    <x v="1"/>
    <x v="2"/>
    <m/>
    <x v="6"/>
    <x v="27"/>
    <x v="2"/>
  </r>
  <r>
    <d v="2016-07-13T00:00:00"/>
    <s v="A3488542"/>
    <s v="B8960"/>
    <s v="LT"/>
    <x v="0"/>
    <x v="33"/>
    <n v="2"/>
    <x v="1"/>
    <x v="2"/>
    <m/>
    <x v="6"/>
    <x v="27"/>
    <x v="2"/>
  </r>
  <r>
    <d v="2016-07-13T00:00:00"/>
    <s v="A3492830"/>
    <s v="B8960"/>
    <s v="XJ"/>
    <x v="2"/>
    <x v="16"/>
    <n v="4"/>
    <x v="1"/>
    <x v="2"/>
    <m/>
    <x v="6"/>
    <x v="27"/>
    <x v="2"/>
  </r>
  <r>
    <d v="2016-07-13T00:00:00"/>
    <s v="A3492830"/>
    <s v="B8960"/>
    <s v="XJ"/>
    <x v="0"/>
    <x v="33"/>
    <n v="5"/>
    <x v="1"/>
    <x v="2"/>
    <m/>
    <x v="6"/>
    <x v="27"/>
    <x v="2"/>
  </r>
  <r>
    <d v="2016-07-13T00:00:00"/>
    <s v="A3492830"/>
    <s v="B8960"/>
    <s v="XJ"/>
    <x v="0"/>
    <x v="3"/>
    <n v="2"/>
    <x v="1"/>
    <x v="2"/>
    <m/>
    <x v="6"/>
    <x v="27"/>
    <x v="2"/>
  </r>
  <r>
    <d v="2016-07-13T00:00:00"/>
    <s v="A3492830"/>
    <s v="B8960"/>
    <s v="XJ"/>
    <x v="0"/>
    <x v="34"/>
    <n v="2"/>
    <x v="1"/>
    <x v="2"/>
    <m/>
    <x v="6"/>
    <x v="27"/>
    <x v="2"/>
  </r>
  <r>
    <d v="2016-07-13T00:00:00"/>
    <s v="P1026013"/>
    <s v="B4342"/>
    <s v="Yuen"/>
    <x v="2"/>
    <x v="16"/>
    <n v="1"/>
    <x v="1"/>
    <x v="2"/>
    <m/>
    <x v="6"/>
    <x v="27"/>
    <x v="2"/>
  </r>
  <r>
    <d v="2016-07-13T00:00:00"/>
    <s v="A3489149"/>
    <s v="B8960"/>
    <s v="SW"/>
    <x v="2"/>
    <x v="16"/>
    <n v="3"/>
    <x v="1"/>
    <x v="2"/>
    <m/>
    <x v="6"/>
    <x v="27"/>
    <x v="2"/>
  </r>
  <r>
    <d v="2016-07-13T00:00:00"/>
    <s v="A3489149"/>
    <s v="B8960"/>
    <s v="SW"/>
    <x v="0"/>
    <x v="33"/>
    <n v="1"/>
    <x v="1"/>
    <x v="2"/>
    <m/>
    <x v="6"/>
    <x v="27"/>
    <x v="2"/>
  </r>
  <r>
    <d v="2016-07-13T00:00:00"/>
    <s v="A3489149"/>
    <s v="B8960"/>
    <s v="SW"/>
    <x v="0"/>
    <x v="31"/>
    <n v="1"/>
    <x v="1"/>
    <x v="2"/>
    <m/>
    <x v="6"/>
    <x v="27"/>
    <x v="2"/>
  </r>
  <r>
    <d v="2016-07-13T00:00:00"/>
    <s v="A3492026"/>
    <s v="B8960"/>
    <s v="SW"/>
    <x v="2"/>
    <x v="16"/>
    <n v="3"/>
    <x v="1"/>
    <x v="2"/>
    <m/>
    <x v="6"/>
    <x v="27"/>
    <x v="2"/>
  </r>
  <r>
    <d v="2016-07-13T00:00:00"/>
    <s v="A3492026"/>
    <s v="B8960"/>
    <s v="SW"/>
    <x v="0"/>
    <x v="33"/>
    <n v="1"/>
    <x v="1"/>
    <x v="2"/>
    <m/>
    <x v="6"/>
    <x v="27"/>
    <x v="2"/>
  </r>
  <r>
    <d v="2016-07-13T00:00:00"/>
    <s v="A3490200"/>
    <s v="B8960"/>
    <s v="XJ"/>
    <x v="0"/>
    <x v="33"/>
    <n v="1"/>
    <x v="1"/>
    <x v="2"/>
    <m/>
    <x v="6"/>
    <x v="27"/>
    <x v="2"/>
  </r>
  <r>
    <d v="2016-07-13T00:00:00"/>
    <s v="A3493897"/>
    <s v="B8960"/>
    <s v="XJ"/>
    <x v="2"/>
    <x v="16"/>
    <n v="1"/>
    <x v="1"/>
    <x v="2"/>
    <m/>
    <x v="6"/>
    <x v="27"/>
    <x v="2"/>
  </r>
  <r>
    <d v="2016-07-13T00:00:00"/>
    <s v="A3493897"/>
    <s v="B8960"/>
    <s v="XJ"/>
    <x v="0"/>
    <x v="33"/>
    <n v="2"/>
    <x v="1"/>
    <x v="2"/>
    <m/>
    <x v="6"/>
    <x v="27"/>
    <x v="2"/>
  </r>
  <r>
    <d v="2016-07-13T00:00:00"/>
    <s v="A3494387"/>
    <s v="B8960"/>
    <s v="XJ"/>
    <x v="0"/>
    <x v="33"/>
    <n v="1"/>
    <x v="1"/>
    <x v="2"/>
    <m/>
    <x v="6"/>
    <x v="27"/>
    <x v="2"/>
  </r>
  <r>
    <d v="2016-07-13T00:00:00"/>
    <s v="A3494387"/>
    <s v="B8960"/>
    <s v="XJ"/>
    <x v="0"/>
    <x v="34"/>
    <n v="1"/>
    <x v="1"/>
    <x v="2"/>
    <m/>
    <x v="6"/>
    <x v="27"/>
    <x v="2"/>
  </r>
  <r>
    <d v="2016-07-13T00:00:00"/>
    <s v="A3491106"/>
    <s v="B8967"/>
    <s v="XJ"/>
    <x v="2"/>
    <x v="16"/>
    <n v="11"/>
    <x v="1"/>
    <x v="2"/>
    <m/>
    <x v="6"/>
    <x v="27"/>
    <x v="2"/>
  </r>
  <r>
    <d v="2016-07-13T00:00:00"/>
    <s v="A3491106"/>
    <s v="B8967"/>
    <s v="XJ"/>
    <x v="0"/>
    <x v="33"/>
    <n v="6"/>
    <x v="1"/>
    <x v="2"/>
    <m/>
    <x v="6"/>
    <x v="27"/>
    <x v="2"/>
  </r>
  <r>
    <d v="2016-07-13T00:00:00"/>
    <s v="A3491106"/>
    <s v="B8967"/>
    <s v="XJ"/>
    <x v="0"/>
    <x v="34"/>
    <n v="1"/>
    <x v="1"/>
    <x v="2"/>
    <m/>
    <x v="6"/>
    <x v="27"/>
    <x v="2"/>
  </r>
  <r>
    <d v="2016-07-13T00:00:00"/>
    <s v="A3490323"/>
    <s v="B8960"/>
    <s v="FF"/>
    <x v="2"/>
    <x v="16"/>
    <n v="2"/>
    <x v="1"/>
    <x v="2"/>
    <m/>
    <x v="6"/>
    <x v="27"/>
    <x v="2"/>
  </r>
  <r>
    <d v="2016-07-13T00:00:00"/>
    <s v="A3490323"/>
    <s v="B8960"/>
    <s v="FF"/>
    <x v="0"/>
    <x v="33"/>
    <n v="3"/>
    <x v="1"/>
    <x v="2"/>
    <m/>
    <x v="6"/>
    <x v="27"/>
    <x v="2"/>
  </r>
  <r>
    <d v="2016-07-13T00:00:00"/>
    <s v="A3490323"/>
    <s v="B8960"/>
    <s v="FF"/>
    <x v="0"/>
    <x v="31"/>
    <n v="1"/>
    <x v="1"/>
    <x v="2"/>
    <m/>
    <x v="6"/>
    <x v="27"/>
    <x v="2"/>
  </r>
  <r>
    <d v="2016-07-13T00:00:00"/>
    <s v="A3494296"/>
    <s v="B4313"/>
    <s v="XJ"/>
    <x v="0"/>
    <x v="34"/>
    <n v="1"/>
    <x v="1"/>
    <x v="2"/>
    <m/>
    <x v="6"/>
    <x v="27"/>
    <x v="2"/>
  </r>
  <r>
    <d v="2016-07-13T00:00:00"/>
    <s v="A3489574"/>
    <s v="B4319"/>
    <s v="XJ"/>
    <x v="0"/>
    <x v="16"/>
    <n v="1"/>
    <x v="1"/>
    <x v="2"/>
    <m/>
    <x v="6"/>
    <x v="27"/>
    <x v="2"/>
  </r>
  <r>
    <d v="2016-07-13T00:00:00"/>
    <s v="A3493156"/>
    <s v="B4401"/>
    <s v="XJ"/>
    <x v="2"/>
    <x v="16"/>
    <n v="2"/>
    <x v="1"/>
    <x v="2"/>
    <m/>
    <x v="6"/>
    <x v="27"/>
    <x v="2"/>
  </r>
  <r>
    <d v="2016-07-13T00:00:00"/>
    <s v="A3493156"/>
    <s v="B4401"/>
    <s v="XJ"/>
    <x v="0"/>
    <x v="34"/>
    <n v="1"/>
    <x v="1"/>
    <x v="2"/>
    <m/>
    <x v="6"/>
    <x v="27"/>
    <x v="2"/>
  </r>
  <r>
    <d v="2016-07-13T00:00:00"/>
    <s v="A3493466"/>
    <s v="B4402"/>
    <s v="XJ"/>
    <x v="0"/>
    <x v="33"/>
    <n v="1"/>
    <x v="1"/>
    <x v="2"/>
    <m/>
    <x v="6"/>
    <x v="27"/>
    <x v="2"/>
  </r>
  <r>
    <d v="2016-07-13T00:00:00"/>
    <s v="A3493466"/>
    <s v="B4402"/>
    <s v="XJ"/>
    <x v="0"/>
    <x v="34"/>
    <n v="1"/>
    <x v="1"/>
    <x v="2"/>
    <m/>
    <x v="6"/>
    <x v="27"/>
    <x v="2"/>
  </r>
  <r>
    <d v="2016-07-13T00:00:00"/>
    <s v="A3493155"/>
    <s v="B4401"/>
    <s v="XJ"/>
    <x v="0"/>
    <x v="33"/>
    <n v="1"/>
    <x v="1"/>
    <x v="2"/>
    <m/>
    <x v="6"/>
    <x v="27"/>
    <x v="2"/>
  </r>
  <r>
    <d v="2016-07-13T00:00:00"/>
    <s v="A3491031"/>
    <s v="B4324"/>
    <s v="FF"/>
    <x v="2"/>
    <x v="16"/>
    <n v="1"/>
    <x v="1"/>
    <x v="2"/>
    <m/>
    <x v="6"/>
    <x v="27"/>
    <x v="2"/>
  </r>
  <r>
    <d v="2016-07-13T00:00:00"/>
    <s v="A3491031"/>
    <s v="B4324"/>
    <s v="FF"/>
    <x v="0"/>
    <x v="33"/>
    <n v="1"/>
    <x v="1"/>
    <x v="2"/>
    <m/>
    <x v="6"/>
    <x v="27"/>
    <x v="2"/>
  </r>
  <r>
    <d v="2016-07-13T00:00:00"/>
    <s v="A3494259"/>
    <s v="B4313"/>
    <s v="XJ"/>
    <x v="0"/>
    <x v="33"/>
    <n v="1"/>
    <x v="1"/>
    <x v="2"/>
    <m/>
    <x v="6"/>
    <x v="27"/>
    <x v="2"/>
  </r>
  <r>
    <d v="2016-07-13T00:00:00"/>
    <s v="A3491019"/>
    <s v="B4310"/>
    <s v="XJ"/>
    <x v="2"/>
    <x v="16"/>
    <n v="1"/>
    <x v="1"/>
    <x v="2"/>
    <m/>
    <x v="6"/>
    <x v="27"/>
    <x v="2"/>
  </r>
  <r>
    <d v="2016-07-13T00:00:00"/>
    <s v="A3491019"/>
    <s v="B4310"/>
    <s v="XJ"/>
    <x v="0"/>
    <x v="33"/>
    <n v="1"/>
    <x v="1"/>
    <x v="2"/>
    <m/>
    <x v="6"/>
    <x v="27"/>
    <x v="2"/>
  </r>
  <r>
    <d v="2016-07-13T00:00:00"/>
    <s v="A3491019"/>
    <s v="B4310"/>
    <s v="XJ"/>
    <x v="0"/>
    <x v="34"/>
    <n v="1"/>
    <x v="1"/>
    <x v="2"/>
    <m/>
    <x v="6"/>
    <x v="27"/>
    <x v="2"/>
  </r>
  <r>
    <d v="2016-07-13T00:00:00"/>
    <s v="A3493291"/>
    <s v="B4402"/>
    <s v="XJ"/>
    <x v="2"/>
    <x v="24"/>
    <n v="1"/>
    <x v="1"/>
    <x v="2"/>
    <m/>
    <x v="6"/>
    <x v="27"/>
    <x v="2"/>
  </r>
  <r>
    <d v="2016-07-13T00:00:00"/>
    <s v="A3493464"/>
    <s v="B4402"/>
    <s v="XJ"/>
    <x v="0"/>
    <x v="33"/>
    <n v="1"/>
    <x v="1"/>
    <x v="2"/>
    <m/>
    <x v="6"/>
    <x v="27"/>
    <x v="2"/>
  </r>
  <r>
    <d v="2016-07-13T00:00:00"/>
    <s v="A3494489"/>
    <s v="B9604"/>
    <s v="LT"/>
    <x v="2"/>
    <x v="16"/>
    <n v="3"/>
    <x v="1"/>
    <x v="2"/>
    <m/>
    <x v="6"/>
    <x v="27"/>
    <x v="2"/>
  </r>
  <r>
    <d v="2016-07-13T00:00:00"/>
    <s v="A3493274"/>
    <s v="B9604"/>
    <s v="LT"/>
    <x v="2"/>
    <x v="16"/>
    <n v="1"/>
    <x v="1"/>
    <x v="2"/>
    <m/>
    <x v="6"/>
    <x v="27"/>
    <x v="2"/>
  </r>
  <r>
    <d v="2016-07-13T00:00:00"/>
    <s v="A3493277"/>
    <s v="B9604"/>
    <s v="LT"/>
    <x v="2"/>
    <x v="16"/>
    <n v="1"/>
    <x v="1"/>
    <x v="2"/>
    <m/>
    <x v="6"/>
    <x v="27"/>
    <x v="2"/>
  </r>
  <r>
    <d v="2016-07-13T00:00:00"/>
    <s v="A3493302"/>
    <s v="B9604"/>
    <s v="LT"/>
    <x v="2"/>
    <x v="24"/>
    <n v="1"/>
    <x v="1"/>
    <x v="2"/>
    <m/>
    <x v="6"/>
    <x v="27"/>
    <x v="2"/>
  </r>
  <r>
    <d v="2016-07-13T00:00:00"/>
    <s v="A3494496"/>
    <s v="B9604"/>
    <s v="LT"/>
    <x v="2"/>
    <x v="16"/>
    <n v="1"/>
    <x v="1"/>
    <x v="2"/>
    <m/>
    <x v="6"/>
    <x v="27"/>
    <x v="2"/>
  </r>
  <r>
    <d v="2016-07-13T00:00:00"/>
    <s v="A3494496"/>
    <s v="B9604"/>
    <s v="LT"/>
    <x v="2"/>
    <x v="27"/>
    <n v="1"/>
    <x v="1"/>
    <x v="2"/>
    <m/>
    <x v="6"/>
    <x v="27"/>
    <x v="2"/>
  </r>
  <r>
    <d v="2016-07-13T00:00:00"/>
    <s v="A3493299"/>
    <s v="B9604"/>
    <s v="LT"/>
    <x v="2"/>
    <x v="16"/>
    <n v="1"/>
    <x v="1"/>
    <x v="2"/>
    <m/>
    <x v="6"/>
    <x v="27"/>
    <x v="2"/>
  </r>
  <r>
    <d v="2016-07-13T00:00:00"/>
    <s v="A3493299"/>
    <s v="B9604"/>
    <s v="LT"/>
    <x v="2"/>
    <x v="27"/>
    <n v="1"/>
    <x v="1"/>
    <x v="2"/>
    <m/>
    <x v="6"/>
    <x v="27"/>
    <x v="2"/>
  </r>
  <r>
    <d v="2016-07-13T00:00:00"/>
    <s v="A3494491"/>
    <s v="B9604"/>
    <s v="LT"/>
    <x v="0"/>
    <x v="33"/>
    <n v="1"/>
    <x v="1"/>
    <x v="2"/>
    <m/>
    <x v="6"/>
    <x v="27"/>
    <x v="2"/>
  </r>
  <r>
    <d v="2016-07-13T00:00:00"/>
    <s v="A3494498"/>
    <s v="B9604"/>
    <s v="LT"/>
    <x v="2"/>
    <x v="16"/>
    <n v="2"/>
    <x v="1"/>
    <x v="2"/>
    <m/>
    <x v="6"/>
    <x v="27"/>
    <x v="2"/>
  </r>
  <r>
    <d v="2016-07-13T00:00:00"/>
    <s v="A3491579"/>
    <s v="B8967"/>
    <s v="LT"/>
    <x v="2"/>
    <x v="16"/>
    <n v="3"/>
    <x v="1"/>
    <x v="2"/>
    <m/>
    <x v="6"/>
    <x v="27"/>
    <x v="2"/>
  </r>
  <r>
    <d v="2016-07-13T00:00:00"/>
    <s v="A3491579"/>
    <s v="B8967"/>
    <s v="LT"/>
    <x v="0"/>
    <x v="33"/>
    <n v="1"/>
    <x v="1"/>
    <x v="2"/>
    <m/>
    <x v="6"/>
    <x v="27"/>
    <x v="2"/>
  </r>
  <r>
    <d v="2016-07-13T00:00:00"/>
    <s v="A3491579"/>
    <s v="B8967"/>
    <s v="LT"/>
    <x v="0"/>
    <x v="3"/>
    <n v="1"/>
    <x v="1"/>
    <x v="2"/>
    <m/>
    <x v="6"/>
    <x v="27"/>
    <x v="2"/>
  </r>
  <r>
    <d v="2016-07-13T00:00:00"/>
    <s v="A3491631"/>
    <s v="B8967"/>
    <s v="LT"/>
    <x v="2"/>
    <x v="16"/>
    <n v="1"/>
    <x v="1"/>
    <x v="2"/>
    <m/>
    <x v="6"/>
    <x v="27"/>
    <x v="2"/>
  </r>
  <r>
    <d v="2016-07-13T00:00:00"/>
    <s v="A3491631"/>
    <s v="B8967"/>
    <s v="LT"/>
    <x v="2"/>
    <x v="27"/>
    <n v="1"/>
    <x v="1"/>
    <x v="2"/>
    <m/>
    <x v="6"/>
    <x v="27"/>
    <x v="2"/>
  </r>
  <r>
    <d v="2016-07-13T00:00:00"/>
    <s v="A3491631"/>
    <s v="B8967"/>
    <s v="LT"/>
    <x v="0"/>
    <x v="33"/>
    <n v="1"/>
    <x v="1"/>
    <x v="2"/>
    <m/>
    <x v="6"/>
    <x v="27"/>
    <x v="2"/>
  </r>
  <r>
    <d v="2016-07-13T00:00:00"/>
    <s v="A3491631"/>
    <s v="B8967"/>
    <s v="LT"/>
    <x v="0"/>
    <x v="3"/>
    <n v="1"/>
    <x v="1"/>
    <x v="2"/>
    <m/>
    <x v="6"/>
    <x v="27"/>
    <x v="2"/>
  </r>
  <r>
    <d v="2016-07-13T00:00:00"/>
    <s v="A3493276"/>
    <s v="B9604"/>
    <s v="LT"/>
    <x v="2"/>
    <x v="16"/>
    <n v="3"/>
    <x v="1"/>
    <x v="2"/>
    <m/>
    <x v="6"/>
    <x v="27"/>
    <x v="2"/>
  </r>
  <r>
    <d v="2016-07-13T00:00:00"/>
    <s v="A3493276"/>
    <s v="B9604"/>
    <s v="LT"/>
    <x v="0"/>
    <x v="33"/>
    <n v="1"/>
    <x v="1"/>
    <x v="2"/>
    <m/>
    <x v="6"/>
    <x v="27"/>
    <x v="2"/>
  </r>
  <r>
    <d v="2016-07-13T00:00:00"/>
    <s v="A3491580"/>
    <s v="B8967"/>
    <s v="LT"/>
    <x v="2"/>
    <x v="16"/>
    <n v="1"/>
    <x v="1"/>
    <x v="2"/>
    <m/>
    <x v="6"/>
    <x v="27"/>
    <x v="2"/>
  </r>
  <r>
    <d v="2016-07-13T00:00:00"/>
    <s v="A3494495"/>
    <s v="B9604"/>
    <s v="LT"/>
    <x v="2"/>
    <x v="16"/>
    <n v="2"/>
    <x v="1"/>
    <x v="2"/>
    <m/>
    <x v="6"/>
    <x v="27"/>
    <x v="2"/>
  </r>
  <r>
    <d v="2016-07-13T00:00:00"/>
    <s v="A3493286"/>
    <s v="B9604"/>
    <s v="LT"/>
    <x v="2"/>
    <x v="16"/>
    <n v="1"/>
    <x v="1"/>
    <x v="2"/>
    <m/>
    <x v="6"/>
    <x v="27"/>
    <x v="2"/>
  </r>
  <r>
    <d v="2016-07-13T00:00:00"/>
    <s v="A3493297"/>
    <s v="B9604"/>
    <s v="LT"/>
    <x v="2"/>
    <x v="16"/>
    <n v="2"/>
    <x v="1"/>
    <x v="2"/>
    <m/>
    <x v="6"/>
    <x v="27"/>
    <x v="2"/>
  </r>
  <r>
    <d v="2016-07-13T00:00:00"/>
    <s v="A3493297"/>
    <s v="B9604"/>
    <s v="LT"/>
    <x v="2"/>
    <x v="27"/>
    <n v="1"/>
    <x v="1"/>
    <x v="2"/>
    <m/>
    <x v="6"/>
    <x v="27"/>
    <x v="2"/>
  </r>
  <r>
    <d v="2016-07-13T00:00:00"/>
    <s v="A3492909"/>
    <s v="B4408"/>
    <s v="LT"/>
    <x v="2"/>
    <x v="16"/>
    <n v="1"/>
    <x v="1"/>
    <x v="2"/>
    <m/>
    <x v="6"/>
    <x v="27"/>
    <x v="2"/>
  </r>
  <r>
    <d v="2016-07-13T00:00:00"/>
    <s v="A3493026"/>
    <s v="B4405"/>
    <s v="LT"/>
    <x v="2"/>
    <x v="16"/>
    <n v="1"/>
    <x v="1"/>
    <x v="2"/>
    <m/>
    <x v="6"/>
    <x v="27"/>
    <x v="2"/>
  </r>
  <r>
    <d v="2016-07-13T00:00:00"/>
    <s v="A3493026"/>
    <s v="B4405"/>
    <s v="LT"/>
    <x v="2"/>
    <x v="27"/>
    <n v="1"/>
    <x v="1"/>
    <x v="2"/>
    <m/>
    <x v="6"/>
    <x v="27"/>
    <x v="2"/>
  </r>
  <r>
    <d v="2016-07-13T00:00:00"/>
    <s v="A3493030"/>
    <s v="B4405"/>
    <s v="LT"/>
    <x v="2"/>
    <x v="16"/>
    <n v="1"/>
    <x v="1"/>
    <x v="2"/>
    <m/>
    <x v="6"/>
    <x v="27"/>
    <x v="2"/>
  </r>
  <r>
    <d v="2016-07-13T00:00:00"/>
    <s v="A3493473"/>
    <s v="B4402"/>
    <s v="FF"/>
    <x v="0"/>
    <x v="33"/>
    <n v="1"/>
    <x v="1"/>
    <x v="2"/>
    <m/>
    <x v="6"/>
    <x v="27"/>
    <x v="2"/>
  </r>
  <r>
    <d v="2016-07-13T00:00:00"/>
    <s v="A3493463"/>
    <s v="B4402"/>
    <s v="FF"/>
    <x v="2"/>
    <x v="16"/>
    <n v="1"/>
    <x v="1"/>
    <x v="2"/>
    <m/>
    <x v="6"/>
    <x v="27"/>
    <x v="2"/>
  </r>
  <r>
    <d v="2016-07-13T00:00:00"/>
    <s v="A3493463"/>
    <s v="B4402"/>
    <s v="FF"/>
    <x v="2"/>
    <x v="24"/>
    <n v="1"/>
    <x v="1"/>
    <x v="2"/>
    <m/>
    <x v="6"/>
    <x v="27"/>
    <x v="2"/>
  </r>
  <r>
    <d v="2016-07-13T00:00:00"/>
    <s v="A3493463"/>
    <s v="B4402"/>
    <s v="FF"/>
    <x v="0"/>
    <x v="33"/>
    <n v="2"/>
    <x v="1"/>
    <x v="2"/>
    <m/>
    <x v="6"/>
    <x v="27"/>
    <x v="2"/>
  </r>
  <r>
    <d v="2016-07-13T00:00:00"/>
    <s v="A3493463"/>
    <s v="B4402"/>
    <s v="FF"/>
    <x v="0"/>
    <x v="34"/>
    <n v="1"/>
    <x v="1"/>
    <x v="2"/>
    <m/>
    <x v="6"/>
    <x v="27"/>
    <x v="2"/>
  </r>
  <r>
    <d v="2016-07-13T00:00:00"/>
    <s v="A3492907"/>
    <s v="B4408"/>
    <s v="LT"/>
    <x v="2"/>
    <x v="27"/>
    <n v="1"/>
    <x v="1"/>
    <x v="2"/>
    <m/>
    <x v="6"/>
    <x v="27"/>
    <x v="2"/>
  </r>
  <r>
    <d v="2016-07-13T00:00:00"/>
    <s v="A3492907"/>
    <s v="B4408"/>
    <s v="LT"/>
    <x v="0"/>
    <x v="33"/>
    <n v="1"/>
    <x v="1"/>
    <x v="2"/>
    <m/>
    <x v="6"/>
    <x v="27"/>
    <x v="2"/>
  </r>
  <r>
    <d v="2016-07-13T00:00:00"/>
    <s v="A3493024"/>
    <s v="B4405"/>
    <s v="LT"/>
    <x v="2"/>
    <x v="16"/>
    <n v="2"/>
    <x v="1"/>
    <x v="2"/>
    <m/>
    <x v="6"/>
    <x v="27"/>
    <x v="2"/>
  </r>
  <r>
    <d v="2016-07-14T00:00:00"/>
    <s v="A3492832"/>
    <s v="B8960"/>
    <s v="Yuen"/>
    <x v="2"/>
    <x v="16"/>
    <n v="3"/>
    <x v="1"/>
    <x v="2"/>
    <m/>
    <x v="6"/>
    <x v="27"/>
    <x v="2"/>
  </r>
  <r>
    <d v="2016-07-14T00:00:00"/>
    <s v="A3492832"/>
    <s v="B8960"/>
    <s v="Yuen"/>
    <x v="0"/>
    <x v="31"/>
    <n v="1"/>
    <x v="1"/>
    <x v="2"/>
    <m/>
    <x v="6"/>
    <x v="27"/>
    <x v="2"/>
  </r>
  <r>
    <d v="2016-07-14T00:00:00"/>
    <s v="A3494252"/>
    <s v="B8967"/>
    <s v="YS"/>
    <x v="2"/>
    <x v="16"/>
    <n v="6"/>
    <x v="1"/>
    <x v="2"/>
    <m/>
    <x v="6"/>
    <x v="27"/>
    <x v="2"/>
  </r>
  <r>
    <d v="2016-07-14T00:00:00"/>
    <s v="A3494252"/>
    <s v="B8967"/>
    <s v="YS"/>
    <x v="0"/>
    <x v="33"/>
    <n v="2"/>
    <x v="1"/>
    <x v="2"/>
    <m/>
    <x v="6"/>
    <x v="27"/>
    <x v="2"/>
  </r>
  <r>
    <d v="2016-07-14T00:00:00"/>
    <s v="A3494252"/>
    <s v="B8967"/>
    <s v="YS"/>
    <x v="0"/>
    <x v="3"/>
    <n v="2"/>
    <x v="1"/>
    <x v="2"/>
    <m/>
    <x v="6"/>
    <x v="27"/>
    <x v="2"/>
  </r>
  <r>
    <d v="2016-07-14T00:00:00"/>
    <s v="A3494507"/>
    <s v="B8020"/>
    <m/>
    <x v="2"/>
    <x v="16"/>
    <n v="1"/>
    <x v="1"/>
    <x v="2"/>
    <m/>
    <x v="6"/>
    <x v="27"/>
    <x v="2"/>
  </r>
  <r>
    <d v="2016-07-14T00:00:00"/>
    <s v="A3491112"/>
    <s v="B8960"/>
    <s v="FF"/>
    <x v="2"/>
    <x v="16"/>
    <n v="1"/>
    <x v="1"/>
    <x v="2"/>
    <m/>
    <x v="6"/>
    <x v="27"/>
    <x v="2"/>
  </r>
  <r>
    <d v="2016-07-14T00:00:00"/>
    <s v="A3491112"/>
    <s v="B8960"/>
    <s v="FF"/>
    <x v="2"/>
    <x v="27"/>
    <n v="1"/>
    <x v="1"/>
    <x v="2"/>
    <m/>
    <x v="6"/>
    <x v="27"/>
    <x v="2"/>
  </r>
  <r>
    <d v="2016-07-14T00:00:00"/>
    <s v="A3491112"/>
    <s v="B8960"/>
    <s v="FF"/>
    <x v="0"/>
    <x v="33"/>
    <n v="5"/>
    <x v="1"/>
    <x v="2"/>
    <m/>
    <x v="6"/>
    <x v="27"/>
    <x v="2"/>
  </r>
  <r>
    <d v="2016-07-14T00:00:00"/>
    <s v="A3494253"/>
    <s v="B8967"/>
    <s v="Yuen"/>
    <x v="2"/>
    <x v="16"/>
    <n v="2"/>
    <x v="1"/>
    <x v="2"/>
    <m/>
    <x v="6"/>
    <x v="27"/>
    <x v="2"/>
  </r>
  <r>
    <d v="2016-07-14T00:00:00"/>
    <s v="A3492833"/>
    <s v="B8960"/>
    <s v="YS"/>
    <x v="2"/>
    <x v="16"/>
    <n v="1"/>
    <x v="1"/>
    <x v="2"/>
    <m/>
    <x v="6"/>
    <x v="27"/>
    <x v="2"/>
  </r>
  <r>
    <d v="2016-07-14T00:00:00"/>
    <s v="A3491108"/>
    <s v="B8967"/>
    <s v="YS"/>
    <x v="2"/>
    <x v="16"/>
    <n v="1"/>
    <x v="1"/>
    <x v="2"/>
    <m/>
    <x v="6"/>
    <x v="27"/>
    <x v="2"/>
  </r>
  <r>
    <d v="2016-07-14T00:00:00"/>
    <s v="A3491108"/>
    <s v="B8967"/>
    <s v="YS"/>
    <x v="0"/>
    <x v="3"/>
    <n v="1"/>
    <x v="1"/>
    <x v="2"/>
    <m/>
    <x v="6"/>
    <x v="27"/>
    <x v="2"/>
  </r>
  <r>
    <d v="2016-07-14T00:00:00"/>
    <s v="A3491125"/>
    <s v="B8960"/>
    <s v="YS"/>
    <x v="2"/>
    <x v="16"/>
    <n v="2"/>
    <x v="1"/>
    <x v="2"/>
    <m/>
    <x v="6"/>
    <x v="27"/>
    <x v="2"/>
  </r>
  <r>
    <d v="2016-07-14T00:00:00"/>
    <s v="A3491125"/>
    <s v="B8960"/>
    <s v="YS"/>
    <x v="0"/>
    <x v="3"/>
    <n v="1"/>
    <x v="1"/>
    <x v="2"/>
    <m/>
    <x v="6"/>
    <x v="27"/>
    <x v="2"/>
  </r>
  <r>
    <d v="2016-07-14T00:00:00"/>
    <s v="A3494137"/>
    <s v="B8967"/>
    <s v="Yuen"/>
    <x v="0"/>
    <x v="34"/>
    <n v="1"/>
    <x v="1"/>
    <x v="2"/>
    <m/>
    <x v="6"/>
    <x v="27"/>
    <x v="2"/>
  </r>
  <r>
    <d v="2016-07-14T00:00:00"/>
    <s v="A3494137"/>
    <s v="B8967"/>
    <s v="Yuen"/>
    <x v="0"/>
    <x v="31"/>
    <n v="3"/>
    <x v="1"/>
    <x v="2"/>
    <m/>
    <x v="6"/>
    <x v="27"/>
    <x v="2"/>
  </r>
  <r>
    <d v="2016-07-14T00:00:00"/>
    <s v="A3491986"/>
    <s v="B8960"/>
    <s v="YS"/>
    <x v="2"/>
    <x v="16"/>
    <n v="4"/>
    <x v="1"/>
    <x v="2"/>
    <m/>
    <x v="6"/>
    <x v="27"/>
    <x v="2"/>
  </r>
  <r>
    <d v="2016-07-14T00:00:00"/>
    <s v="A3491118"/>
    <s v="B8960"/>
    <s v="FF"/>
    <x v="2"/>
    <x v="16"/>
    <n v="3"/>
    <x v="1"/>
    <x v="2"/>
    <m/>
    <x v="6"/>
    <x v="27"/>
    <x v="2"/>
  </r>
  <r>
    <d v="2016-07-14T00:00:00"/>
    <s v="A3491988"/>
    <s v="B8960"/>
    <s v="FF"/>
    <x v="2"/>
    <x v="16"/>
    <n v="1"/>
    <x v="1"/>
    <x v="2"/>
    <m/>
    <x v="6"/>
    <x v="27"/>
    <x v="2"/>
  </r>
  <r>
    <d v="2016-07-14T00:00:00"/>
    <s v="A3491988"/>
    <s v="B8960"/>
    <s v="FF"/>
    <x v="0"/>
    <x v="33"/>
    <n v="2"/>
    <x v="1"/>
    <x v="2"/>
    <m/>
    <x v="6"/>
    <x v="27"/>
    <x v="2"/>
  </r>
  <r>
    <d v="2016-07-14T00:00:00"/>
    <s v="A3491988"/>
    <s v="B8960"/>
    <s v="FF"/>
    <x v="0"/>
    <x v="34"/>
    <n v="3"/>
    <x v="1"/>
    <x v="2"/>
    <m/>
    <x v="6"/>
    <x v="27"/>
    <x v="2"/>
  </r>
  <r>
    <d v="2016-07-14T00:00:00"/>
    <s v="A3491988"/>
    <s v="B8960"/>
    <s v="FF"/>
    <x v="0"/>
    <x v="31"/>
    <n v="1"/>
    <x v="1"/>
    <x v="2"/>
    <m/>
    <x v="6"/>
    <x v="27"/>
    <x v="2"/>
  </r>
  <r>
    <d v="2016-07-14T00:00:00"/>
    <s v="A3486539"/>
    <s v="B8020"/>
    <s v="FF"/>
    <x v="0"/>
    <x v="34"/>
    <n v="1"/>
    <x v="1"/>
    <x v="2"/>
    <m/>
    <x v="6"/>
    <x v="27"/>
    <x v="2"/>
  </r>
  <r>
    <d v="2016-07-14T00:00:00"/>
    <s v="A3493283"/>
    <s v="B9604"/>
    <s v="FF"/>
    <x v="2"/>
    <x v="16"/>
    <n v="1"/>
    <x v="1"/>
    <x v="2"/>
    <m/>
    <x v="6"/>
    <x v="27"/>
    <x v="2"/>
  </r>
  <r>
    <d v="2016-07-14T00:00:00"/>
    <s v="A3493283"/>
    <s v="B9604"/>
    <s v="FF"/>
    <x v="0"/>
    <x v="33"/>
    <n v="1"/>
    <x v="1"/>
    <x v="2"/>
    <m/>
    <x v="6"/>
    <x v="27"/>
    <x v="2"/>
  </r>
  <r>
    <d v="2016-07-14T00:00:00"/>
    <s v="A3493275"/>
    <s v="B9604"/>
    <s v="FF"/>
    <x v="2"/>
    <x v="16"/>
    <n v="1"/>
    <x v="1"/>
    <x v="2"/>
    <m/>
    <x v="6"/>
    <x v="27"/>
    <x v="2"/>
  </r>
  <r>
    <d v="2016-07-14T00:00:00"/>
    <s v="A3493275"/>
    <s v="B9604"/>
    <s v="FF"/>
    <x v="0"/>
    <x v="33"/>
    <n v="1"/>
    <x v="1"/>
    <x v="2"/>
    <m/>
    <x v="6"/>
    <x v="27"/>
    <x v="2"/>
  </r>
  <r>
    <d v="2016-07-14T00:00:00"/>
    <s v="A3494488"/>
    <s v="B9604"/>
    <s v="FF"/>
    <x v="2"/>
    <x v="16"/>
    <n v="1"/>
    <x v="1"/>
    <x v="2"/>
    <m/>
    <x v="6"/>
    <x v="27"/>
    <x v="2"/>
  </r>
  <r>
    <d v="2016-07-14T00:00:00"/>
    <s v="A3494500"/>
    <s v="B9604"/>
    <s v="YS"/>
    <x v="2"/>
    <x v="16"/>
    <n v="1"/>
    <x v="1"/>
    <x v="2"/>
    <m/>
    <x v="6"/>
    <x v="27"/>
    <x v="2"/>
  </r>
  <r>
    <d v="2016-07-14T00:00:00"/>
    <s v="A3494500"/>
    <s v="B9604"/>
    <s v="YS"/>
    <x v="0"/>
    <x v="3"/>
    <n v="1"/>
    <x v="1"/>
    <x v="2"/>
    <m/>
    <x v="6"/>
    <x v="27"/>
    <x v="2"/>
  </r>
  <r>
    <d v="2016-07-14T00:00:00"/>
    <s v="A3494493"/>
    <s v="B9604"/>
    <s v="YS"/>
    <x v="2"/>
    <x v="16"/>
    <n v="1"/>
    <x v="1"/>
    <x v="2"/>
    <m/>
    <x v="6"/>
    <x v="27"/>
    <x v="2"/>
  </r>
  <r>
    <d v="2016-07-14T00:00:00"/>
    <s v="A3491123"/>
    <s v="B8960"/>
    <s v="XJ"/>
    <x v="2"/>
    <x v="16"/>
    <n v="3"/>
    <x v="1"/>
    <x v="2"/>
    <m/>
    <x v="6"/>
    <x v="27"/>
    <x v="2"/>
  </r>
  <r>
    <d v="2016-07-14T00:00:00"/>
    <s v="A3491123"/>
    <s v="B8960"/>
    <s v="XJ"/>
    <x v="0"/>
    <x v="33"/>
    <n v="3"/>
    <x v="1"/>
    <x v="2"/>
    <m/>
    <x v="6"/>
    <x v="27"/>
    <x v="2"/>
  </r>
  <r>
    <d v="2016-07-14T00:00:00"/>
    <s v="A3491123"/>
    <s v="B8960"/>
    <s v="XJ"/>
    <x v="0"/>
    <x v="34"/>
    <n v="2"/>
    <x v="1"/>
    <x v="2"/>
    <m/>
    <x v="6"/>
    <x v="27"/>
    <x v="2"/>
  </r>
  <r>
    <d v="2016-07-14T00:00:00"/>
    <s v="A3491123"/>
    <s v="B8960"/>
    <s v="XJ"/>
    <x v="0"/>
    <x v="31"/>
    <n v="1"/>
    <x v="1"/>
    <x v="2"/>
    <m/>
    <x v="6"/>
    <x v="27"/>
    <x v="2"/>
  </r>
  <r>
    <d v="2016-07-14T00:00:00"/>
    <s v="A3494503"/>
    <s v="B9604"/>
    <s v="XJ"/>
    <x v="2"/>
    <x v="16"/>
    <n v="1"/>
    <x v="1"/>
    <x v="2"/>
    <m/>
    <x v="6"/>
    <x v="27"/>
    <x v="2"/>
  </r>
  <r>
    <d v="2016-07-14T00:00:00"/>
    <s v="A3494503"/>
    <s v="B9604"/>
    <s v="XJ"/>
    <x v="0"/>
    <x v="33"/>
    <n v="2"/>
    <x v="1"/>
    <x v="2"/>
    <m/>
    <x v="6"/>
    <x v="27"/>
    <x v="2"/>
  </r>
  <r>
    <d v="2016-07-14T00:00:00"/>
    <s v="A3494503"/>
    <s v="B9604"/>
    <s v="XJ"/>
    <x v="0"/>
    <x v="34"/>
    <n v="1"/>
    <x v="1"/>
    <x v="2"/>
    <m/>
    <x v="6"/>
    <x v="27"/>
    <x v="2"/>
  </r>
  <r>
    <d v="2016-07-14T00:00:00"/>
    <s v="A3494499"/>
    <s v="B9604"/>
    <s v="XJ"/>
    <x v="0"/>
    <x v="33"/>
    <n v="1"/>
    <x v="1"/>
    <x v="2"/>
    <m/>
    <x v="6"/>
    <x v="27"/>
    <x v="2"/>
  </r>
  <r>
    <d v="2016-07-14T00:00:00"/>
    <s v="A3494499"/>
    <s v="B9604"/>
    <s v="XJ"/>
    <x v="0"/>
    <x v="34"/>
    <n v="2"/>
    <x v="1"/>
    <x v="2"/>
    <m/>
    <x v="6"/>
    <x v="27"/>
    <x v="2"/>
  </r>
  <r>
    <d v="2016-07-14T00:00:00"/>
    <s v="A3493304"/>
    <s v="B9604"/>
    <s v="XJ"/>
    <x v="2"/>
    <x v="16"/>
    <n v="1"/>
    <x v="1"/>
    <x v="2"/>
    <m/>
    <x v="6"/>
    <x v="27"/>
    <x v="2"/>
  </r>
  <r>
    <d v="2016-07-14T00:00:00"/>
    <s v="A3492835"/>
    <s v="B8960"/>
    <s v="XJ"/>
    <x v="2"/>
    <x v="16"/>
    <n v="2"/>
    <x v="1"/>
    <x v="2"/>
    <m/>
    <x v="6"/>
    <x v="27"/>
    <x v="2"/>
  </r>
  <r>
    <d v="2016-07-14T00:00:00"/>
    <s v="A3492835"/>
    <s v="B8960"/>
    <s v="XJ"/>
    <x v="0"/>
    <x v="33"/>
    <n v="4"/>
    <x v="1"/>
    <x v="2"/>
    <m/>
    <x v="6"/>
    <x v="27"/>
    <x v="2"/>
  </r>
  <r>
    <d v="2016-07-14T00:00:00"/>
    <s v="A3492835"/>
    <s v="B8960"/>
    <s v="XJ"/>
    <x v="0"/>
    <x v="34"/>
    <n v="2"/>
    <x v="1"/>
    <x v="2"/>
    <m/>
    <x v="6"/>
    <x v="27"/>
    <x v="2"/>
  </r>
  <r>
    <d v="2016-07-14T00:00:00"/>
    <s v="A3492835"/>
    <s v="B8960"/>
    <s v="XJ"/>
    <x v="0"/>
    <x v="31"/>
    <n v="1"/>
    <x v="1"/>
    <x v="2"/>
    <m/>
    <x v="6"/>
    <x v="27"/>
    <x v="2"/>
  </r>
  <r>
    <d v="2016-07-14T00:00:00"/>
    <s v="A3494501"/>
    <s v="B9604"/>
    <s v="XJ"/>
    <x v="2"/>
    <x v="27"/>
    <n v="1"/>
    <x v="1"/>
    <x v="2"/>
    <m/>
    <x v="6"/>
    <x v="27"/>
    <x v="2"/>
  </r>
  <r>
    <d v="2016-07-14T00:00:00"/>
    <s v="A3490475"/>
    <s v="B8960"/>
    <s v="XJ"/>
    <x v="2"/>
    <x v="16"/>
    <n v="2"/>
    <x v="1"/>
    <x v="2"/>
    <m/>
    <x v="6"/>
    <x v="27"/>
    <x v="2"/>
  </r>
  <r>
    <d v="2016-07-14T00:00:00"/>
    <s v="A3490475"/>
    <s v="B8960"/>
    <s v="XJ"/>
    <x v="2"/>
    <x v="24"/>
    <n v="1"/>
    <x v="1"/>
    <x v="2"/>
    <m/>
    <x v="6"/>
    <x v="27"/>
    <x v="2"/>
  </r>
  <r>
    <d v="2016-07-14T00:00:00"/>
    <s v="A3490475"/>
    <s v="B8960"/>
    <s v="XJ"/>
    <x v="0"/>
    <x v="31"/>
    <n v="2"/>
    <x v="1"/>
    <x v="2"/>
    <m/>
    <x v="6"/>
    <x v="27"/>
    <x v="2"/>
  </r>
  <r>
    <d v="2016-07-14T00:00:00"/>
    <s v="A3492024"/>
    <s v="B8960"/>
    <s v="XJ"/>
    <x v="2"/>
    <x v="16"/>
    <n v="1"/>
    <x v="1"/>
    <x v="2"/>
    <m/>
    <x v="6"/>
    <x v="27"/>
    <x v="2"/>
  </r>
  <r>
    <d v="2016-07-14T00:00:00"/>
    <s v="A3492024"/>
    <s v="B8960"/>
    <s v="XJ"/>
    <x v="0"/>
    <x v="33"/>
    <n v="13"/>
    <x v="1"/>
    <x v="2"/>
    <m/>
    <x v="6"/>
    <x v="27"/>
    <x v="2"/>
  </r>
  <r>
    <d v="2016-07-14T00:00:00"/>
    <s v="A3492024"/>
    <s v="B8960"/>
    <s v="XJ"/>
    <x v="0"/>
    <x v="3"/>
    <n v="1"/>
    <x v="1"/>
    <x v="2"/>
    <m/>
    <x v="6"/>
    <x v="27"/>
    <x v="2"/>
  </r>
  <r>
    <d v="2016-07-14T00:00:00"/>
    <s v="A3492024"/>
    <s v="B8960"/>
    <s v="XJ"/>
    <x v="0"/>
    <x v="34"/>
    <n v="5"/>
    <x v="1"/>
    <x v="2"/>
    <m/>
    <x v="6"/>
    <x v="27"/>
    <x v="2"/>
  </r>
  <r>
    <d v="2016-07-14T00:00:00"/>
    <s v="A3492024"/>
    <s v="B8960"/>
    <s v="XJ"/>
    <x v="0"/>
    <x v="31"/>
    <n v="1"/>
    <x v="1"/>
    <x v="2"/>
    <m/>
    <x v="6"/>
    <x v="27"/>
    <x v="2"/>
  </r>
  <r>
    <d v="2016-07-14T00:00:00"/>
    <s v="A3491119"/>
    <s v="B8960"/>
    <s v="XJ"/>
    <x v="2"/>
    <x v="16"/>
    <n v="1"/>
    <x v="1"/>
    <x v="2"/>
    <m/>
    <x v="6"/>
    <x v="27"/>
    <x v="2"/>
  </r>
  <r>
    <d v="2016-07-14T00:00:00"/>
    <s v="A3491119"/>
    <s v="B8960"/>
    <s v="XJ"/>
    <x v="0"/>
    <x v="33"/>
    <n v="4"/>
    <x v="1"/>
    <x v="2"/>
    <m/>
    <x v="6"/>
    <x v="27"/>
    <x v="2"/>
  </r>
  <r>
    <d v="2016-07-14T00:00:00"/>
    <s v="A3491119"/>
    <s v="B8960"/>
    <s v="XJ"/>
    <x v="0"/>
    <x v="34"/>
    <n v="1"/>
    <x v="1"/>
    <x v="2"/>
    <m/>
    <x v="6"/>
    <x v="27"/>
    <x v="2"/>
  </r>
  <r>
    <d v="2016-07-14T00:00:00"/>
    <s v="A3492836"/>
    <s v="B8960"/>
    <s v="LT"/>
    <x v="2"/>
    <x v="16"/>
    <n v="4"/>
    <x v="1"/>
    <x v="2"/>
    <m/>
    <x v="6"/>
    <x v="27"/>
    <x v="2"/>
  </r>
  <r>
    <d v="2016-07-14T00:00:00"/>
    <s v="A3492836"/>
    <s v="B8960"/>
    <s v="LT"/>
    <x v="0"/>
    <x v="33"/>
    <n v="3"/>
    <x v="1"/>
    <x v="2"/>
    <m/>
    <x v="6"/>
    <x v="27"/>
    <x v="2"/>
  </r>
  <r>
    <d v="2016-07-14T00:00:00"/>
    <s v="A3491122"/>
    <s v="B8960"/>
    <s v="XJ"/>
    <x v="2"/>
    <x v="16"/>
    <n v="5"/>
    <x v="1"/>
    <x v="2"/>
    <m/>
    <x v="6"/>
    <x v="27"/>
    <x v="2"/>
  </r>
  <r>
    <d v="2016-07-14T00:00:00"/>
    <s v="A3491122"/>
    <s v="B8960"/>
    <s v="XJ"/>
    <x v="0"/>
    <x v="33"/>
    <n v="3"/>
    <x v="1"/>
    <x v="2"/>
    <m/>
    <x v="6"/>
    <x v="27"/>
    <x v="2"/>
  </r>
  <r>
    <d v="2016-07-14T00:00:00"/>
    <s v="A3491122"/>
    <s v="B8960"/>
    <s v="XJ"/>
    <x v="0"/>
    <x v="34"/>
    <n v="2"/>
    <x v="1"/>
    <x v="2"/>
    <m/>
    <x v="6"/>
    <x v="27"/>
    <x v="2"/>
  </r>
  <r>
    <d v="2016-07-14T00:00:00"/>
    <s v="A3491122"/>
    <s v="B8960"/>
    <s v="XJ"/>
    <x v="0"/>
    <x v="31"/>
    <n v="2"/>
    <x v="1"/>
    <x v="2"/>
    <m/>
    <x v="6"/>
    <x v="27"/>
    <x v="2"/>
  </r>
  <r>
    <d v="2016-07-14T00:00:00"/>
    <s v="A3491987"/>
    <s v="B8960"/>
    <s v="XJ"/>
    <x v="0"/>
    <x v="33"/>
    <n v="6"/>
    <x v="1"/>
    <x v="2"/>
    <m/>
    <x v="6"/>
    <x v="27"/>
    <x v="2"/>
  </r>
  <r>
    <d v="2016-07-14T00:00:00"/>
    <s v="A3491987"/>
    <s v="B8960"/>
    <s v="XJ"/>
    <x v="0"/>
    <x v="34"/>
    <n v="4"/>
    <x v="1"/>
    <x v="2"/>
    <m/>
    <x v="6"/>
    <x v="27"/>
    <x v="2"/>
  </r>
  <r>
    <d v="2016-07-14T00:00:00"/>
    <s v="A3491987"/>
    <s v="B8960"/>
    <s v="XJ"/>
    <x v="0"/>
    <x v="31"/>
    <n v="1"/>
    <x v="1"/>
    <x v="2"/>
    <m/>
    <x v="6"/>
    <x v="27"/>
    <x v="2"/>
  </r>
  <r>
    <d v="2016-07-14T00:00:00"/>
    <s v="A3493180"/>
    <s v="B8960"/>
    <s v="XJ"/>
    <x v="2"/>
    <x v="16"/>
    <n v="2"/>
    <x v="1"/>
    <x v="2"/>
    <m/>
    <x v="6"/>
    <x v="27"/>
    <x v="2"/>
  </r>
  <r>
    <d v="2016-07-14T00:00:00"/>
    <s v="A3491984"/>
    <s v="B8960"/>
    <s v="XJ"/>
    <x v="2"/>
    <x v="16"/>
    <n v="2"/>
    <x v="1"/>
    <x v="2"/>
    <m/>
    <x v="6"/>
    <x v="27"/>
    <x v="2"/>
  </r>
  <r>
    <d v="2016-07-14T00:00:00"/>
    <s v="A3491984"/>
    <s v="B8960"/>
    <s v="XJ"/>
    <x v="0"/>
    <x v="33"/>
    <n v="6"/>
    <x v="1"/>
    <x v="2"/>
    <m/>
    <x v="6"/>
    <x v="27"/>
    <x v="2"/>
  </r>
  <r>
    <d v="2016-07-14T00:00:00"/>
    <s v="A3491984"/>
    <s v="B8960"/>
    <s v="XJ"/>
    <x v="0"/>
    <x v="34"/>
    <n v="1"/>
    <x v="1"/>
    <x v="2"/>
    <m/>
    <x v="6"/>
    <x v="27"/>
    <x v="2"/>
  </r>
  <r>
    <d v="2016-07-14T00:00:00"/>
    <s v="A3491984"/>
    <s v="B8960"/>
    <s v="XJ"/>
    <x v="0"/>
    <x v="31"/>
    <n v="3"/>
    <x v="1"/>
    <x v="2"/>
    <m/>
    <x v="6"/>
    <x v="27"/>
    <x v="2"/>
  </r>
  <r>
    <d v="2016-07-14T00:00:00"/>
    <s v="A3492025"/>
    <s v="B8960"/>
    <s v="XJ"/>
    <x v="2"/>
    <x v="16"/>
    <n v="2"/>
    <x v="1"/>
    <x v="2"/>
    <m/>
    <x v="6"/>
    <x v="27"/>
    <x v="2"/>
  </r>
  <r>
    <d v="2016-07-14T00:00:00"/>
    <s v="A3492025"/>
    <s v="B8960"/>
    <s v="XJ"/>
    <x v="0"/>
    <x v="33"/>
    <n v="7"/>
    <x v="1"/>
    <x v="2"/>
    <m/>
    <x v="6"/>
    <x v="27"/>
    <x v="2"/>
  </r>
  <r>
    <d v="2016-07-14T00:00:00"/>
    <s v="A3492025"/>
    <s v="B8960"/>
    <s v="XJ"/>
    <x v="0"/>
    <x v="34"/>
    <n v="4"/>
    <x v="1"/>
    <x v="2"/>
    <m/>
    <x v="6"/>
    <x v="27"/>
    <x v="2"/>
  </r>
  <r>
    <d v="2016-07-14T00:00:00"/>
    <s v="A3492025"/>
    <s v="B8960"/>
    <s v="XJ"/>
    <x v="0"/>
    <x v="31"/>
    <n v="1"/>
    <x v="1"/>
    <x v="2"/>
    <m/>
    <x v="6"/>
    <x v="27"/>
    <x v="2"/>
  </r>
  <r>
    <d v="2016-07-14T00:00:00"/>
    <s v="A3491127"/>
    <s v="B8960"/>
    <s v="XJ"/>
    <x v="2"/>
    <x v="16"/>
    <n v="1"/>
    <x v="1"/>
    <x v="2"/>
    <m/>
    <x v="6"/>
    <x v="27"/>
    <x v="2"/>
  </r>
  <r>
    <d v="2016-07-14T00:00:00"/>
    <s v="A3491127"/>
    <s v="B8960"/>
    <s v="XJ"/>
    <x v="0"/>
    <x v="33"/>
    <n v="5"/>
    <x v="1"/>
    <x v="2"/>
    <m/>
    <x v="6"/>
    <x v="27"/>
    <x v="2"/>
  </r>
  <r>
    <d v="2016-07-14T00:00:00"/>
    <s v="A3491127"/>
    <s v="B8960"/>
    <s v="XJ"/>
    <x v="0"/>
    <x v="34"/>
    <n v="4"/>
    <x v="1"/>
    <x v="2"/>
    <m/>
    <x v="6"/>
    <x v="27"/>
    <x v="2"/>
  </r>
  <r>
    <d v="2016-07-14T00:00:00"/>
    <s v="A3492837"/>
    <s v="B8960"/>
    <s v="XJ"/>
    <x v="2"/>
    <x v="16"/>
    <n v="2"/>
    <x v="1"/>
    <x v="2"/>
    <m/>
    <x v="6"/>
    <x v="27"/>
    <x v="2"/>
  </r>
  <r>
    <d v="2016-07-14T00:00:00"/>
    <s v="A3492837"/>
    <s v="B8960"/>
    <s v="XJ"/>
    <x v="2"/>
    <x v="27"/>
    <n v="1"/>
    <x v="1"/>
    <x v="2"/>
    <m/>
    <x v="6"/>
    <x v="27"/>
    <x v="2"/>
  </r>
  <r>
    <d v="2016-07-14T00:00:00"/>
    <s v="A3492837"/>
    <s v="B8960"/>
    <s v="XJ"/>
    <x v="0"/>
    <x v="33"/>
    <n v="9"/>
    <x v="1"/>
    <x v="2"/>
    <m/>
    <x v="6"/>
    <x v="27"/>
    <x v="2"/>
  </r>
  <r>
    <d v="2016-07-14T00:00:00"/>
    <s v="A3492837"/>
    <s v="B8960"/>
    <s v="XJ"/>
    <x v="0"/>
    <x v="34"/>
    <n v="1"/>
    <x v="1"/>
    <x v="2"/>
    <m/>
    <x v="6"/>
    <x v="27"/>
    <x v="2"/>
  </r>
  <r>
    <d v="2016-07-14T00:00:00"/>
    <s v="A3493391"/>
    <s v="B8015"/>
    <s v="XJ"/>
    <x v="2"/>
    <x v="16"/>
    <n v="1"/>
    <x v="1"/>
    <x v="2"/>
    <m/>
    <x v="6"/>
    <x v="27"/>
    <x v="2"/>
  </r>
  <r>
    <d v="2016-07-14T00:00:00"/>
    <s v="A3494352"/>
    <s v="B4313"/>
    <s v="LT"/>
    <x v="2"/>
    <x v="16"/>
    <n v="1"/>
    <x v="1"/>
    <x v="2"/>
    <m/>
    <x v="6"/>
    <x v="27"/>
    <x v="2"/>
  </r>
  <r>
    <d v="2016-07-14T00:00:00"/>
    <s v="A3494352"/>
    <s v="B4313"/>
    <s v="LT"/>
    <x v="2"/>
    <x v="24"/>
    <n v="1"/>
    <x v="1"/>
    <x v="2"/>
    <m/>
    <x v="6"/>
    <x v="27"/>
    <x v="2"/>
  </r>
  <r>
    <d v="2016-07-14T00:00:00"/>
    <s v="A3494348"/>
    <s v="B4313"/>
    <s v="LT"/>
    <x v="2"/>
    <x v="16"/>
    <n v="1"/>
    <x v="1"/>
    <x v="2"/>
    <m/>
    <x v="6"/>
    <x v="27"/>
    <x v="2"/>
  </r>
  <r>
    <d v="2016-07-14T00:00:00"/>
    <s v="A3493288"/>
    <s v="B4402"/>
    <s v="FF"/>
    <x v="2"/>
    <x v="16"/>
    <n v="2"/>
    <x v="1"/>
    <x v="2"/>
    <m/>
    <x v="6"/>
    <x v="27"/>
    <x v="2"/>
  </r>
  <r>
    <d v="2016-07-14T00:00:00"/>
    <s v="A3493290"/>
    <s v="B4402"/>
    <s v="FF"/>
    <x v="2"/>
    <x v="16"/>
    <n v="1"/>
    <x v="1"/>
    <x v="2"/>
    <m/>
    <x v="6"/>
    <x v="27"/>
    <x v="2"/>
  </r>
  <r>
    <d v="2016-07-14T00:00:00"/>
    <s v="A3493290"/>
    <s v="B4402"/>
    <s v="FF"/>
    <x v="0"/>
    <x v="33"/>
    <n v="2"/>
    <x v="1"/>
    <x v="2"/>
    <m/>
    <x v="6"/>
    <x v="27"/>
    <x v="2"/>
  </r>
  <r>
    <d v="2016-07-14T00:00:00"/>
    <s v="A3493290"/>
    <s v="B4402"/>
    <s v="FF"/>
    <x v="0"/>
    <x v="34"/>
    <n v="1"/>
    <x v="1"/>
    <x v="2"/>
    <m/>
    <x v="6"/>
    <x v="27"/>
    <x v="2"/>
  </r>
  <r>
    <d v="2016-07-14T00:00:00"/>
    <s v="A3494295"/>
    <s v="B4313"/>
    <s v="FF"/>
    <x v="2"/>
    <x v="16"/>
    <n v="1"/>
    <x v="1"/>
    <x v="2"/>
    <m/>
    <x v="6"/>
    <x v="27"/>
    <x v="2"/>
  </r>
  <r>
    <d v="2016-07-14T00:00:00"/>
    <s v="A3493468"/>
    <s v="B4402"/>
    <s v="FF"/>
    <x v="0"/>
    <x v="33"/>
    <n v="1"/>
    <x v="1"/>
    <x v="2"/>
    <m/>
    <x v="6"/>
    <x v="27"/>
    <x v="2"/>
  </r>
  <r>
    <d v="2016-07-14T00:00:00"/>
    <s v="A3493289"/>
    <s v="B4402"/>
    <s v="FF"/>
    <x v="2"/>
    <x v="16"/>
    <n v="2"/>
    <x v="1"/>
    <x v="2"/>
    <m/>
    <x v="6"/>
    <x v="27"/>
    <x v="2"/>
  </r>
  <r>
    <d v="2016-07-14T00:00:00"/>
    <s v="A3494262"/>
    <s v="B4313"/>
    <s v="LT"/>
    <x v="2"/>
    <x v="16"/>
    <n v="1"/>
    <x v="1"/>
    <x v="2"/>
    <m/>
    <x v="6"/>
    <x v="27"/>
    <x v="2"/>
  </r>
  <r>
    <d v="2016-07-14T00:00:00"/>
    <s v="A3494260"/>
    <s v="B4313"/>
    <s v="LT"/>
    <x v="2"/>
    <x v="16"/>
    <n v="1"/>
    <x v="1"/>
    <x v="2"/>
    <m/>
    <x v="6"/>
    <x v="27"/>
    <x v="2"/>
  </r>
  <r>
    <d v="2016-07-14T00:00:00"/>
    <s v="A3493467"/>
    <s v="B4402"/>
    <s v="FF"/>
    <x v="2"/>
    <x v="16"/>
    <n v="2"/>
    <x v="1"/>
    <x v="2"/>
    <m/>
    <x v="6"/>
    <x v="27"/>
    <x v="2"/>
  </r>
  <r>
    <d v="2016-07-14T00:00:00"/>
    <s v="A3493467"/>
    <s v="B4402"/>
    <s v="FF"/>
    <x v="2"/>
    <x v="24"/>
    <n v="1"/>
    <x v="1"/>
    <x v="2"/>
    <m/>
    <x v="6"/>
    <x v="27"/>
    <x v="2"/>
  </r>
  <r>
    <d v="2016-07-14T00:00:00"/>
    <s v="A3493467"/>
    <s v="B4402"/>
    <s v="FF"/>
    <x v="0"/>
    <x v="33"/>
    <n v="2"/>
    <x v="1"/>
    <x v="2"/>
    <m/>
    <x v="6"/>
    <x v="27"/>
    <x v="2"/>
  </r>
  <r>
    <d v="2016-07-14T00:00:00"/>
    <s v="A3493467"/>
    <s v="B4402"/>
    <s v="FF"/>
    <x v="0"/>
    <x v="34"/>
    <n v="1"/>
    <x v="1"/>
    <x v="2"/>
    <m/>
    <x v="6"/>
    <x v="27"/>
    <x v="2"/>
  </r>
  <r>
    <d v="2016-07-14T00:00:00"/>
    <s v="A3486538"/>
    <s v="B8020"/>
    <s v="FF"/>
    <x v="0"/>
    <x v="33"/>
    <n v="2"/>
    <x v="1"/>
    <x v="2"/>
    <m/>
    <x v="6"/>
    <x v="27"/>
    <x v="2"/>
  </r>
  <r>
    <d v="2016-07-14T00:00:00"/>
    <s v="A3486538"/>
    <s v="B8020"/>
    <s v="FF"/>
    <x v="0"/>
    <x v="34"/>
    <n v="2"/>
    <x v="1"/>
    <x v="2"/>
    <m/>
    <x v="6"/>
    <x v="27"/>
    <x v="2"/>
  </r>
  <r>
    <d v="2016-07-14T00:00:00"/>
    <s v="A3486538"/>
    <s v="B8020"/>
    <s v="FF"/>
    <x v="0"/>
    <x v="31"/>
    <n v="1"/>
    <x v="1"/>
    <x v="2"/>
    <m/>
    <x v="6"/>
    <x v="27"/>
    <x v="2"/>
  </r>
  <r>
    <d v="2016-07-15T00:00:00"/>
    <s v="A3493076"/>
    <s v="B8960"/>
    <s v="YS"/>
    <x v="2"/>
    <x v="16"/>
    <n v="5"/>
    <x v="1"/>
    <x v="2"/>
    <m/>
    <x v="6"/>
    <x v="27"/>
    <x v="2"/>
  </r>
  <r>
    <d v="2016-07-15T00:00:00"/>
    <s v="A3493076"/>
    <s v="B8960"/>
    <s v="YS"/>
    <x v="0"/>
    <x v="33"/>
    <n v="4"/>
    <x v="1"/>
    <x v="2"/>
    <m/>
    <x v="6"/>
    <x v="27"/>
    <x v="2"/>
  </r>
  <r>
    <d v="2016-07-15T00:00:00"/>
    <s v="A3493076"/>
    <s v="B8960"/>
    <s v="YS"/>
    <x v="0"/>
    <x v="3"/>
    <n v="1"/>
    <x v="1"/>
    <x v="2"/>
    <m/>
    <x v="6"/>
    <x v="27"/>
    <x v="2"/>
  </r>
  <r>
    <d v="2016-07-15T00:00:00"/>
    <s v="A3492834"/>
    <s v="B8960"/>
    <s v="LT"/>
    <x v="2"/>
    <x v="16"/>
    <n v="6"/>
    <x v="1"/>
    <x v="2"/>
    <m/>
    <x v="6"/>
    <x v="27"/>
    <x v="2"/>
  </r>
  <r>
    <d v="2016-07-15T00:00:00"/>
    <s v="A3492834"/>
    <s v="B8960"/>
    <s v="LT"/>
    <x v="0"/>
    <x v="33"/>
    <n v="2"/>
    <x v="1"/>
    <x v="2"/>
    <m/>
    <x v="6"/>
    <x v="27"/>
    <x v="2"/>
  </r>
  <r>
    <d v="2016-07-15T00:00:00"/>
    <s v="A3490661"/>
    <s v="B8960"/>
    <s v="LT"/>
    <x v="2"/>
    <x v="16"/>
    <n v="1"/>
    <x v="1"/>
    <x v="2"/>
    <m/>
    <x v="6"/>
    <x v="27"/>
    <x v="2"/>
  </r>
  <r>
    <d v="2016-07-15T00:00:00"/>
    <s v="A3490661"/>
    <s v="B8960"/>
    <s v="LT"/>
    <x v="0"/>
    <x v="33"/>
    <n v="1"/>
    <x v="1"/>
    <x v="2"/>
    <m/>
    <x v="6"/>
    <x v="27"/>
    <x v="2"/>
  </r>
  <r>
    <d v="2016-07-15T00:00:00"/>
    <s v="A3491963"/>
    <s v="B8960"/>
    <s v="LT"/>
    <x v="2"/>
    <x v="16"/>
    <n v="2"/>
    <x v="1"/>
    <x v="2"/>
    <m/>
    <x v="6"/>
    <x v="27"/>
    <x v="2"/>
  </r>
  <r>
    <d v="2016-07-15T00:00:00"/>
    <s v="A3491963"/>
    <s v="B8960"/>
    <s v="LT"/>
    <x v="2"/>
    <x v="27"/>
    <n v="1"/>
    <x v="1"/>
    <x v="2"/>
    <m/>
    <x v="6"/>
    <x v="27"/>
    <x v="2"/>
  </r>
  <r>
    <d v="2016-07-15T00:00:00"/>
    <s v="A3492022"/>
    <s v="B8960"/>
    <s v="LT"/>
    <x v="2"/>
    <x v="16"/>
    <n v="2"/>
    <x v="1"/>
    <x v="2"/>
    <m/>
    <x v="6"/>
    <x v="27"/>
    <x v="2"/>
  </r>
  <r>
    <d v="2016-07-15T00:00:00"/>
    <s v="A3492022"/>
    <s v="B8960"/>
    <s v="LT"/>
    <x v="2"/>
    <x v="27"/>
    <n v="1"/>
    <x v="1"/>
    <x v="2"/>
    <m/>
    <x v="6"/>
    <x v="27"/>
    <x v="2"/>
  </r>
  <r>
    <d v="2016-07-15T00:00:00"/>
    <s v="A3492808"/>
    <s v="B8960"/>
    <s v="FF"/>
    <x v="2"/>
    <x v="27"/>
    <n v="3"/>
    <x v="1"/>
    <x v="2"/>
    <m/>
    <x v="6"/>
    <x v="27"/>
    <x v="2"/>
  </r>
  <r>
    <d v="2016-07-15T00:00:00"/>
    <s v="A3492808"/>
    <s v="B8960"/>
    <s v="FF"/>
    <x v="0"/>
    <x v="33"/>
    <n v="4"/>
    <x v="1"/>
    <x v="2"/>
    <m/>
    <x v="6"/>
    <x v="27"/>
    <x v="2"/>
  </r>
  <r>
    <d v="2016-07-15T00:00:00"/>
    <s v="A3492808"/>
    <s v="B8960"/>
    <s v="FF"/>
    <x v="0"/>
    <x v="34"/>
    <n v="1"/>
    <x v="1"/>
    <x v="2"/>
    <m/>
    <x v="6"/>
    <x v="27"/>
    <x v="2"/>
  </r>
  <r>
    <d v="2016-07-15T00:00:00"/>
    <s v="A3491107"/>
    <s v="B8967"/>
    <s v="LT"/>
    <x v="2"/>
    <x v="16"/>
    <n v="1"/>
    <x v="1"/>
    <x v="2"/>
    <m/>
    <x v="6"/>
    <x v="27"/>
    <x v="2"/>
  </r>
  <r>
    <d v="2016-07-15T00:00:00"/>
    <s v="A3491107"/>
    <s v="B8967"/>
    <s v="LT"/>
    <x v="0"/>
    <x v="33"/>
    <n v="1"/>
    <x v="1"/>
    <x v="2"/>
    <m/>
    <x v="6"/>
    <x v="27"/>
    <x v="2"/>
  </r>
  <r>
    <d v="2016-07-15T00:00:00"/>
    <s v="A3494134"/>
    <s v="B8021"/>
    <s v="FF"/>
    <x v="2"/>
    <x v="16"/>
    <n v="2"/>
    <x v="1"/>
    <x v="2"/>
    <m/>
    <x v="6"/>
    <x v="27"/>
    <x v="2"/>
  </r>
  <r>
    <d v="2016-07-15T00:00:00"/>
    <s v="A3494134"/>
    <s v="B8021"/>
    <s v="FF"/>
    <x v="0"/>
    <x v="33"/>
    <n v="1"/>
    <x v="1"/>
    <x v="2"/>
    <m/>
    <x v="6"/>
    <x v="27"/>
    <x v="2"/>
  </r>
  <r>
    <d v="2016-07-15T00:00:00"/>
    <s v="A3493390"/>
    <s v="B8015"/>
    <s v="FF"/>
    <x v="0"/>
    <x v="33"/>
    <n v="1"/>
    <x v="1"/>
    <x v="2"/>
    <m/>
    <x v="6"/>
    <x v="27"/>
    <x v="2"/>
  </r>
  <r>
    <d v="2016-07-15T00:00:00"/>
    <s v="A3493390"/>
    <s v="B8015"/>
    <s v="FF"/>
    <x v="0"/>
    <x v="34"/>
    <n v="1"/>
    <x v="1"/>
    <x v="2"/>
    <m/>
    <x v="6"/>
    <x v="27"/>
    <x v="2"/>
  </r>
  <r>
    <d v="2016-07-15T00:00:00"/>
    <s v="A3492006"/>
    <s v="B8967"/>
    <s v="LT"/>
    <x v="2"/>
    <x v="16"/>
    <n v="7"/>
    <x v="1"/>
    <x v="2"/>
    <m/>
    <x v="6"/>
    <x v="27"/>
    <x v="2"/>
  </r>
  <r>
    <d v="2016-07-15T00:00:00"/>
    <s v="A3493116"/>
    <s v="B8960"/>
    <s v="LT"/>
    <x v="2"/>
    <x v="16"/>
    <n v="1"/>
    <x v="1"/>
    <x v="2"/>
    <m/>
    <x v="6"/>
    <x v="27"/>
    <x v="2"/>
  </r>
  <r>
    <d v="2016-07-15T00:00:00"/>
    <s v="A3493116"/>
    <s v="B8960"/>
    <s v="LT"/>
    <x v="2"/>
    <x v="27"/>
    <n v="1"/>
    <x v="1"/>
    <x v="2"/>
    <m/>
    <x v="6"/>
    <x v="27"/>
    <x v="2"/>
  </r>
  <r>
    <d v="2016-07-15T00:00:00"/>
    <s v="A3493116"/>
    <s v="B8960"/>
    <s v="LT"/>
    <x v="0"/>
    <x v="33"/>
    <n v="2"/>
    <x v="1"/>
    <x v="2"/>
    <m/>
    <x v="6"/>
    <x v="27"/>
    <x v="2"/>
  </r>
  <r>
    <d v="2016-07-15T00:00:00"/>
    <s v="A3491632"/>
    <s v="B8967"/>
    <s v="LT"/>
    <x v="2"/>
    <x v="16"/>
    <n v="3"/>
    <x v="1"/>
    <x v="2"/>
    <m/>
    <x v="6"/>
    <x v="27"/>
    <x v="2"/>
  </r>
  <r>
    <d v="2016-07-15T00:00:00"/>
    <s v="A3491126"/>
    <s v="B8960"/>
    <s v="LT"/>
    <x v="0"/>
    <x v="16"/>
    <n v="1"/>
    <x v="1"/>
    <x v="2"/>
    <m/>
    <x v="6"/>
    <x v="27"/>
    <x v="2"/>
  </r>
  <r>
    <d v="2016-07-15T00:00:00"/>
    <s v="A3491126"/>
    <s v="B8960"/>
    <s v="LT"/>
    <x v="2"/>
    <x v="16"/>
    <n v="3"/>
    <x v="1"/>
    <x v="2"/>
    <m/>
    <x v="6"/>
    <x v="27"/>
    <x v="2"/>
  </r>
  <r>
    <d v="2016-07-15T00:00:00"/>
    <s v="A3491126"/>
    <s v="B8960"/>
    <s v="LT"/>
    <x v="0"/>
    <x v="33"/>
    <n v="1"/>
    <x v="1"/>
    <x v="2"/>
    <m/>
    <x v="6"/>
    <x v="27"/>
    <x v="2"/>
  </r>
  <r>
    <d v="2016-07-15T00:00:00"/>
    <s v="A3491966"/>
    <s v="B8960"/>
    <s v="FF"/>
    <x v="2"/>
    <x v="16"/>
    <n v="1"/>
    <x v="1"/>
    <x v="2"/>
    <m/>
    <x v="6"/>
    <x v="27"/>
    <x v="2"/>
  </r>
  <r>
    <d v="2016-07-15T00:00:00"/>
    <s v="A3491966"/>
    <s v="B8960"/>
    <s v="FF"/>
    <x v="0"/>
    <x v="33"/>
    <n v="4"/>
    <x v="1"/>
    <x v="2"/>
    <m/>
    <x v="6"/>
    <x v="27"/>
    <x v="2"/>
  </r>
  <r>
    <d v="2016-07-15T00:00:00"/>
    <s v="A3491966"/>
    <s v="B8960"/>
    <s v="FF"/>
    <x v="0"/>
    <x v="34"/>
    <n v="3"/>
    <x v="1"/>
    <x v="2"/>
    <m/>
    <x v="6"/>
    <x v="27"/>
    <x v="2"/>
  </r>
  <r>
    <d v="2016-07-15T00:00:00"/>
    <s v="A3493080"/>
    <s v="B8960"/>
    <s v="YS"/>
    <x v="2"/>
    <x v="16"/>
    <n v="4"/>
    <x v="1"/>
    <x v="2"/>
    <m/>
    <x v="6"/>
    <x v="27"/>
    <x v="2"/>
  </r>
  <r>
    <d v="2016-07-15T00:00:00"/>
    <s v="A3494141"/>
    <s v="B8967"/>
    <s v="YS"/>
    <x v="2"/>
    <x v="16"/>
    <n v="2"/>
    <x v="1"/>
    <x v="2"/>
    <m/>
    <x v="6"/>
    <x v="27"/>
    <x v="2"/>
  </r>
  <r>
    <d v="2016-07-15T00:00:00"/>
    <s v="A3494141"/>
    <s v="B8967"/>
    <s v="YS"/>
    <x v="0"/>
    <x v="31"/>
    <n v="2"/>
    <x v="1"/>
    <x v="2"/>
    <m/>
    <x v="6"/>
    <x v="27"/>
    <x v="2"/>
  </r>
  <r>
    <d v="2016-07-15T00:00:00"/>
    <s v="A3494505"/>
    <s v="B9604"/>
    <s v="LT"/>
    <x v="2"/>
    <x v="16"/>
    <n v="1"/>
    <x v="1"/>
    <x v="2"/>
    <m/>
    <x v="6"/>
    <x v="27"/>
    <x v="2"/>
  </r>
  <r>
    <d v="2016-07-15T00:00:00"/>
    <s v="A3494502"/>
    <s v="B9604"/>
    <s v="LT"/>
    <x v="2"/>
    <x v="16"/>
    <n v="5"/>
    <x v="1"/>
    <x v="2"/>
    <m/>
    <x v="6"/>
    <x v="27"/>
    <x v="2"/>
  </r>
  <r>
    <d v="2016-07-15T00:00:00"/>
    <s v="A3493471"/>
    <s v="B4402"/>
    <s v="LT"/>
    <x v="2"/>
    <x v="16"/>
    <n v="2"/>
    <x v="1"/>
    <x v="2"/>
    <m/>
    <x v="6"/>
    <x v="27"/>
    <x v="2"/>
  </r>
  <r>
    <d v="2016-07-15T00:00:00"/>
    <s v="A3493471"/>
    <s v="B4402"/>
    <s v="LT"/>
    <x v="0"/>
    <x v="33"/>
    <n v="1"/>
    <x v="1"/>
    <x v="2"/>
    <m/>
    <x v="6"/>
    <x v="27"/>
    <x v="2"/>
  </r>
  <r>
    <d v="2016-07-15T00:00:00"/>
    <s v="A3494297"/>
    <s v="B4313"/>
    <s v="FF"/>
    <x v="2"/>
    <x v="16"/>
    <n v="1"/>
    <x v="1"/>
    <x v="2"/>
    <m/>
    <x v="6"/>
    <x v="27"/>
    <x v="2"/>
  </r>
  <r>
    <d v="2016-07-15T00:00:00"/>
    <s v="A3494297"/>
    <s v="B4313"/>
    <s v="FF"/>
    <x v="0"/>
    <x v="33"/>
    <n v="1"/>
    <x v="1"/>
    <x v="2"/>
    <m/>
    <x v="6"/>
    <x v="27"/>
    <x v="2"/>
  </r>
  <r>
    <d v="2016-07-15T00:00:00"/>
    <s v="A3494353"/>
    <s v="B4313"/>
    <s v="LT"/>
    <x v="2"/>
    <x v="16"/>
    <n v="1"/>
    <x v="1"/>
    <x v="2"/>
    <m/>
    <x v="6"/>
    <x v="27"/>
    <x v="2"/>
  </r>
  <r>
    <d v="2016-07-15T00:00:00"/>
    <s v="A3494353"/>
    <s v="B4313"/>
    <s v="LT"/>
    <x v="2"/>
    <x v="27"/>
    <n v="1"/>
    <x v="1"/>
    <x v="2"/>
    <m/>
    <x v="6"/>
    <x v="27"/>
    <x v="2"/>
  </r>
  <r>
    <d v="2016-07-15T00:00:00"/>
    <s v="A3494266"/>
    <s v="B4313"/>
    <s v="LT"/>
    <x v="2"/>
    <x v="16"/>
    <n v="1"/>
    <x v="1"/>
    <x v="2"/>
    <m/>
    <x v="6"/>
    <x v="27"/>
    <x v="2"/>
  </r>
  <r>
    <d v="2016-07-15T00:00:00"/>
    <s v="A3493470"/>
    <s v="B4402"/>
    <s v="YS"/>
    <x v="2"/>
    <x v="16"/>
    <n v="3"/>
    <x v="1"/>
    <x v="2"/>
    <m/>
    <x v="6"/>
    <x v="27"/>
    <x v="2"/>
  </r>
  <r>
    <d v="2016-07-15T00:00:00"/>
    <s v="A3494265"/>
    <s v="B4313"/>
    <s v="YS"/>
    <x v="2"/>
    <x v="27"/>
    <n v="1"/>
    <x v="1"/>
    <x v="2"/>
    <m/>
    <x v="6"/>
    <x v="27"/>
    <x v="2"/>
  </r>
  <r>
    <d v="2016-07-15T00:00:00"/>
    <s v="A3493034"/>
    <s v="B4401"/>
    <s v="LT"/>
    <x v="2"/>
    <x v="16"/>
    <n v="2"/>
    <x v="1"/>
    <x v="2"/>
    <m/>
    <x v="6"/>
    <x v="27"/>
    <x v="2"/>
  </r>
  <r>
    <d v="2016-07-15T00:00:00"/>
    <s v="A3491681"/>
    <s v="B4411"/>
    <s v="LT"/>
    <x v="2"/>
    <x v="16"/>
    <n v="1"/>
    <x v="1"/>
    <x v="2"/>
    <m/>
    <x v="6"/>
    <x v="27"/>
    <x v="2"/>
  </r>
  <r>
    <d v="2016-07-15T00:00:00"/>
    <s v="A3493025"/>
    <s v="B4405"/>
    <s v="YS"/>
    <x v="0"/>
    <x v="33"/>
    <n v="1"/>
    <x v="1"/>
    <x v="2"/>
    <m/>
    <x v="6"/>
    <x v="27"/>
    <x v="2"/>
  </r>
  <r>
    <d v="2016-07-15T00:00:00"/>
    <s v="A3493028"/>
    <s v="B4405"/>
    <s v="YS"/>
    <x v="2"/>
    <x v="16"/>
    <n v="1"/>
    <x v="1"/>
    <x v="2"/>
    <m/>
    <x v="6"/>
    <x v="27"/>
    <x v="2"/>
  </r>
  <r>
    <d v="2016-07-15T00:00:00"/>
    <s v="A3490664"/>
    <s v="B8960"/>
    <s v="YS"/>
    <x v="2"/>
    <x v="16"/>
    <n v="2"/>
    <x v="1"/>
    <x v="2"/>
    <m/>
    <x v="6"/>
    <x v="27"/>
    <x v="2"/>
  </r>
  <r>
    <d v="2016-07-15T00:00:00"/>
    <s v="A3490664"/>
    <s v="B8960"/>
    <s v="YS"/>
    <x v="0"/>
    <x v="34"/>
    <n v="1"/>
    <x v="1"/>
    <x v="2"/>
    <m/>
    <x v="6"/>
    <x v="27"/>
    <x v="2"/>
  </r>
  <r>
    <d v="2016-07-15T00:00:00"/>
    <s v="A3492805"/>
    <s v="B8960"/>
    <s v="XJ"/>
    <x v="0"/>
    <x v="16"/>
    <n v="1"/>
    <x v="1"/>
    <x v="2"/>
    <m/>
    <x v="6"/>
    <x v="27"/>
    <x v="2"/>
  </r>
  <r>
    <d v="2016-07-15T00:00:00"/>
    <s v="A3492805"/>
    <s v="B8960"/>
    <s v="XJ"/>
    <x v="2"/>
    <x v="16"/>
    <n v="5"/>
    <x v="1"/>
    <x v="2"/>
    <m/>
    <x v="6"/>
    <x v="27"/>
    <x v="2"/>
  </r>
  <r>
    <d v="2016-07-15T00:00:00"/>
    <s v="A3492805"/>
    <s v="B8960"/>
    <s v="XJ"/>
    <x v="2"/>
    <x v="27"/>
    <n v="1"/>
    <x v="1"/>
    <x v="2"/>
    <m/>
    <x v="6"/>
    <x v="27"/>
    <x v="2"/>
  </r>
  <r>
    <d v="2016-07-15T00:00:00"/>
    <s v="A3492805"/>
    <s v="B8960"/>
    <s v="XJ"/>
    <x v="0"/>
    <x v="33"/>
    <n v="5"/>
    <x v="1"/>
    <x v="2"/>
    <m/>
    <x v="6"/>
    <x v="27"/>
    <x v="2"/>
  </r>
  <r>
    <d v="2016-07-15T00:00:00"/>
    <s v="A3492805"/>
    <s v="B8960"/>
    <s v="XJ"/>
    <x v="0"/>
    <x v="34"/>
    <n v="2"/>
    <x v="1"/>
    <x v="2"/>
    <m/>
    <x v="6"/>
    <x v="27"/>
    <x v="2"/>
  </r>
  <r>
    <d v="2016-07-15T00:00:00"/>
    <s v="A3494450"/>
    <s v="B8960"/>
    <s v="XJ"/>
    <x v="2"/>
    <x v="16"/>
    <n v="2"/>
    <x v="1"/>
    <x v="2"/>
    <m/>
    <x v="6"/>
    <x v="27"/>
    <x v="2"/>
  </r>
  <r>
    <d v="2016-07-15T00:00:00"/>
    <s v="A3494450"/>
    <s v="B8960"/>
    <s v="XJ"/>
    <x v="0"/>
    <x v="33"/>
    <n v="2"/>
    <x v="1"/>
    <x v="2"/>
    <m/>
    <x v="6"/>
    <x v="27"/>
    <x v="2"/>
  </r>
  <r>
    <d v="2016-07-15T00:00:00"/>
    <s v="A3494450"/>
    <s v="B8960"/>
    <s v="XJ"/>
    <x v="0"/>
    <x v="34"/>
    <n v="1"/>
    <x v="1"/>
    <x v="2"/>
    <m/>
    <x v="6"/>
    <x v="27"/>
    <x v="2"/>
  </r>
  <r>
    <d v="2016-07-15T00:00:00"/>
    <s v="A3491985"/>
    <s v="B8960"/>
    <s v="XJ"/>
    <x v="2"/>
    <x v="16"/>
    <n v="2"/>
    <x v="1"/>
    <x v="2"/>
    <m/>
    <x v="6"/>
    <x v="27"/>
    <x v="2"/>
  </r>
  <r>
    <d v="2016-07-15T00:00:00"/>
    <s v="A3491985"/>
    <s v="B8960"/>
    <s v="XJ"/>
    <x v="0"/>
    <x v="33"/>
    <n v="3"/>
    <x v="1"/>
    <x v="2"/>
    <m/>
    <x v="6"/>
    <x v="27"/>
    <x v="2"/>
  </r>
  <r>
    <d v="2016-07-15T00:00:00"/>
    <s v="A3491985"/>
    <s v="B8960"/>
    <s v="XJ"/>
    <x v="0"/>
    <x v="3"/>
    <n v="1"/>
    <x v="1"/>
    <x v="2"/>
    <m/>
    <x v="6"/>
    <x v="27"/>
    <x v="2"/>
  </r>
  <r>
    <d v="2016-07-15T00:00:00"/>
    <s v="A3494136"/>
    <s v="B8967"/>
    <s v="XJ"/>
    <x v="2"/>
    <x v="16"/>
    <n v="1"/>
    <x v="1"/>
    <x v="2"/>
    <m/>
    <x v="6"/>
    <x v="27"/>
    <x v="2"/>
  </r>
  <r>
    <d v="2016-07-15T00:00:00"/>
    <s v="A3494136"/>
    <s v="B8967"/>
    <s v="XJ"/>
    <x v="2"/>
    <x v="27"/>
    <n v="1"/>
    <x v="1"/>
    <x v="2"/>
    <m/>
    <x v="6"/>
    <x v="27"/>
    <x v="2"/>
  </r>
  <r>
    <d v="2016-07-15T00:00:00"/>
    <s v="A3494136"/>
    <s v="B8967"/>
    <s v="XJ"/>
    <x v="0"/>
    <x v="33"/>
    <n v="5"/>
    <x v="1"/>
    <x v="2"/>
    <m/>
    <x v="6"/>
    <x v="27"/>
    <x v="2"/>
  </r>
  <r>
    <d v="2016-07-15T00:00:00"/>
    <s v="A3494136"/>
    <s v="B8967"/>
    <s v="XJ"/>
    <x v="0"/>
    <x v="34"/>
    <n v="2"/>
    <x v="1"/>
    <x v="2"/>
    <m/>
    <x v="6"/>
    <x v="27"/>
    <x v="2"/>
  </r>
  <r>
    <d v="2016-07-15T00:00:00"/>
    <s v="A3494138"/>
    <s v="B8967"/>
    <s v="XJ"/>
    <x v="2"/>
    <x v="16"/>
    <n v="2"/>
    <x v="1"/>
    <x v="2"/>
    <m/>
    <x v="6"/>
    <x v="27"/>
    <x v="2"/>
  </r>
  <r>
    <d v="2016-07-15T00:00:00"/>
    <s v="A3494138"/>
    <s v="B8967"/>
    <s v="XJ"/>
    <x v="0"/>
    <x v="33"/>
    <n v="2"/>
    <x v="1"/>
    <x v="2"/>
    <m/>
    <x v="6"/>
    <x v="27"/>
    <x v="2"/>
  </r>
  <r>
    <d v="2016-07-15T00:00:00"/>
    <s v="A3494138"/>
    <s v="B8967"/>
    <s v="XJ"/>
    <x v="0"/>
    <x v="34"/>
    <n v="2"/>
    <x v="1"/>
    <x v="2"/>
    <m/>
    <x v="6"/>
    <x v="27"/>
    <x v="2"/>
  </r>
  <r>
    <d v="2016-07-15T00:00:00"/>
    <s v="A3494256"/>
    <s v="B8967"/>
    <s v="XJ"/>
    <x v="2"/>
    <x v="16"/>
    <n v="4"/>
    <x v="1"/>
    <x v="2"/>
    <m/>
    <x v="6"/>
    <x v="27"/>
    <x v="2"/>
  </r>
  <r>
    <d v="2016-07-15T00:00:00"/>
    <s v="A3494256"/>
    <s v="B8967"/>
    <s v="XJ"/>
    <x v="0"/>
    <x v="33"/>
    <n v="4"/>
    <x v="1"/>
    <x v="2"/>
    <m/>
    <x v="6"/>
    <x v="27"/>
    <x v="2"/>
  </r>
  <r>
    <d v="2016-07-15T00:00:00"/>
    <s v="A3494257"/>
    <s v="B8967"/>
    <s v="XJ"/>
    <x v="2"/>
    <x v="27"/>
    <n v="1"/>
    <x v="1"/>
    <x v="2"/>
    <m/>
    <x v="6"/>
    <x v="27"/>
    <x v="2"/>
  </r>
  <r>
    <d v="2016-07-15T00:00:00"/>
    <s v="A3494257"/>
    <s v="B8967"/>
    <s v="XJ"/>
    <x v="0"/>
    <x v="33"/>
    <n v="5"/>
    <x v="1"/>
    <x v="2"/>
    <m/>
    <x v="6"/>
    <x v="27"/>
    <x v="2"/>
  </r>
  <r>
    <d v="2016-07-15T00:00:00"/>
    <s v="A3494257"/>
    <s v="B8967"/>
    <s v="XJ"/>
    <x v="0"/>
    <x v="34"/>
    <n v="5"/>
    <x v="1"/>
    <x v="2"/>
    <m/>
    <x v="6"/>
    <x v="27"/>
    <x v="2"/>
  </r>
  <r>
    <d v="2016-07-15T00:00:00"/>
    <s v="A3491115"/>
    <s v="B8960"/>
    <s v="XJ"/>
    <x v="2"/>
    <x v="16"/>
    <n v="4"/>
    <x v="1"/>
    <x v="2"/>
    <m/>
    <x v="6"/>
    <x v="27"/>
    <x v="2"/>
  </r>
  <r>
    <d v="2016-07-15T00:00:00"/>
    <s v="A3491115"/>
    <s v="B8960"/>
    <s v="XJ"/>
    <x v="0"/>
    <x v="33"/>
    <n v="1"/>
    <x v="1"/>
    <x v="2"/>
    <m/>
    <x v="6"/>
    <x v="27"/>
    <x v="2"/>
  </r>
  <r>
    <d v="2016-07-15T00:00:00"/>
    <s v="A3491115"/>
    <s v="B8960"/>
    <s v="XJ"/>
    <x v="0"/>
    <x v="31"/>
    <n v="1"/>
    <x v="1"/>
    <x v="2"/>
    <m/>
    <x v="6"/>
    <x v="27"/>
    <x v="2"/>
  </r>
  <r>
    <d v="2016-07-15T00:00:00"/>
    <s v="A3494140"/>
    <s v="B8967"/>
    <s v="XJ"/>
    <x v="2"/>
    <x v="16"/>
    <n v="1"/>
    <x v="1"/>
    <x v="2"/>
    <m/>
    <x v="6"/>
    <x v="27"/>
    <x v="2"/>
  </r>
  <r>
    <d v="2016-07-15T00:00:00"/>
    <s v="A3494140"/>
    <s v="B8967"/>
    <s v="XJ"/>
    <x v="0"/>
    <x v="33"/>
    <n v="5"/>
    <x v="1"/>
    <x v="2"/>
    <m/>
    <x v="6"/>
    <x v="27"/>
    <x v="2"/>
  </r>
  <r>
    <d v="2016-07-15T00:00:00"/>
    <s v="A3490470"/>
    <s v="B8960"/>
    <s v="XJ"/>
    <x v="2"/>
    <x v="16"/>
    <n v="1"/>
    <x v="1"/>
    <x v="2"/>
    <m/>
    <x v="6"/>
    <x v="27"/>
    <x v="2"/>
  </r>
  <r>
    <d v="2016-07-15T00:00:00"/>
    <s v="A3490470"/>
    <s v="B8960"/>
    <s v="XJ"/>
    <x v="0"/>
    <x v="33"/>
    <n v="3"/>
    <x v="1"/>
    <x v="2"/>
    <m/>
    <x v="6"/>
    <x v="27"/>
    <x v="2"/>
  </r>
  <r>
    <d v="2016-07-15T00:00:00"/>
    <s v="A3490470"/>
    <s v="B8960"/>
    <s v="XJ"/>
    <x v="0"/>
    <x v="34"/>
    <n v="3"/>
    <x v="1"/>
    <x v="2"/>
    <m/>
    <x v="6"/>
    <x v="27"/>
    <x v="2"/>
  </r>
  <r>
    <d v="2016-07-15T00:00:00"/>
    <s v="A3493181"/>
    <s v="B8960"/>
    <s v="XJ"/>
    <x v="2"/>
    <x v="16"/>
    <n v="1"/>
    <x v="1"/>
    <x v="2"/>
    <m/>
    <x v="6"/>
    <x v="27"/>
    <x v="2"/>
  </r>
  <r>
    <d v="2016-07-15T00:00:00"/>
    <s v="A3493181"/>
    <s v="B8960"/>
    <s v="XJ"/>
    <x v="0"/>
    <x v="33"/>
    <n v="5"/>
    <x v="1"/>
    <x v="2"/>
    <m/>
    <x v="6"/>
    <x v="27"/>
    <x v="2"/>
  </r>
  <r>
    <d v="2016-07-15T00:00:00"/>
    <s v="A3493181"/>
    <s v="B8960"/>
    <s v="XJ"/>
    <x v="0"/>
    <x v="34"/>
    <n v="1"/>
    <x v="1"/>
    <x v="2"/>
    <m/>
    <x v="6"/>
    <x v="27"/>
    <x v="2"/>
  </r>
  <r>
    <d v="2016-07-15T00:00:00"/>
    <s v="A3494139"/>
    <s v="B8967"/>
    <s v="XJ"/>
    <x v="2"/>
    <x v="16"/>
    <n v="2"/>
    <x v="1"/>
    <x v="2"/>
    <m/>
    <x v="6"/>
    <x v="27"/>
    <x v="2"/>
  </r>
  <r>
    <d v="2016-07-15T00:00:00"/>
    <s v="A3494139"/>
    <s v="B8967"/>
    <s v="XJ"/>
    <x v="0"/>
    <x v="33"/>
    <n v="6"/>
    <x v="1"/>
    <x v="2"/>
    <m/>
    <x v="6"/>
    <x v="27"/>
    <x v="2"/>
  </r>
  <r>
    <d v="2016-07-15T00:00:00"/>
    <s v="A3494139"/>
    <s v="B8967"/>
    <s v="XJ"/>
    <x v="0"/>
    <x v="34"/>
    <n v="5"/>
    <x v="1"/>
    <x v="2"/>
    <m/>
    <x v="6"/>
    <x v="27"/>
    <x v="2"/>
  </r>
  <r>
    <d v="2016-07-15T00:00:00"/>
    <s v="A3494254"/>
    <s v="B8967"/>
    <s v="XJ"/>
    <x v="2"/>
    <x v="16"/>
    <n v="1"/>
    <x v="1"/>
    <x v="2"/>
    <m/>
    <x v="6"/>
    <x v="27"/>
    <x v="2"/>
  </r>
  <r>
    <d v="2016-07-15T00:00:00"/>
    <s v="A3494254"/>
    <s v="B8967"/>
    <s v="XJ"/>
    <x v="0"/>
    <x v="33"/>
    <n v="4"/>
    <x v="1"/>
    <x v="2"/>
    <m/>
    <x v="6"/>
    <x v="27"/>
    <x v="2"/>
  </r>
  <r>
    <d v="2016-07-15T00:00:00"/>
    <s v="A3494254"/>
    <s v="B8967"/>
    <s v="XJ"/>
    <x v="0"/>
    <x v="34"/>
    <n v="3"/>
    <x v="1"/>
    <x v="2"/>
    <m/>
    <x v="6"/>
    <x v="27"/>
    <x v="2"/>
  </r>
  <r>
    <d v="2016-07-15T00:00:00"/>
    <s v="A3490474"/>
    <s v="B8960"/>
    <s v="XJ"/>
    <x v="0"/>
    <x v="33"/>
    <n v="2"/>
    <x v="1"/>
    <x v="2"/>
    <m/>
    <x v="6"/>
    <x v="27"/>
    <x v="2"/>
  </r>
  <r>
    <d v="2016-07-15T00:00:00"/>
    <s v="A3490474"/>
    <s v="B8960"/>
    <s v="XJ"/>
    <x v="0"/>
    <x v="34"/>
    <n v="1"/>
    <x v="1"/>
    <x v="2"/>
    <m/>
    <x v="6"/>
    <x v="27"/>
    <x v="2"/>
  </r>
  <r>
    <d v="2016-07-15T00:00:00"/>
    <s v="A3490474"/>
    <s v="B8960"/>
    <s v="XJ"/>
    <x v="0"/>
    <x v="31"/>
    <n v="1"/>
    <x v="1"/>
    <x v="2"/>
    <m/>
    <x v="6"/>
    <x v="27"/>
    <x v="2"/>
  </r>
  <r>
    <d v="2016-07-15T00:00:00"/>
    <s v="A3494255"/>
    <s v="B8967"/>
    <s v="YS"/>
    <x v="2"/>
    <x v="16"/>
    <n v="1"/>
    <x v="1"/>
    <x v="2"/>
    <m/>
    <x v="6"/>
    <x v="27"/>
    <x v="2"/>
  </r>
  <r>
    <d v="2016-07-15T00:00:00"/>
    <s v="A3492831"/>
    <s v="B8960"/>
    <s v="XJ"/>
    <x v="0"/>
    <x v="33"/>
    <n v="2"/>
    <x v="1"/>
    <x v="2"/>
    <m/>
    <x v="6"/>
    <x v="27"/>
    <x v="2"/>
  </r>
  <r>
    <d v="2016-07-15T00:00:00"/>
    <s v="A3492831"/>
    <s v="B8960"/>
    <s v="XJ"/>
    <x v="0"/>
    <x v="31"/>
    <n v="2"/>
    <x v="1"/>
    <x v="2"/>
    <m/>
    <x v="6"/>
    <x v="27"/>
    <x v="2"/>
  </r>
  <r>
    <d v="2016-07-15T00:00:00"/>
    <s v="A3491962"/>
    <s v="B8960"/>
    <s v="XJ"/>
    <x v="2"/>
    <x v="16"/>
    <n v="1"/>
    <x v="1"/>
    <x v="2"/>
    <m/>
    <x v="6"/>
    <x v="27"/>
    <x v="2"/>
  </r>
  <r>
    <d v="2016-07-15T00:00:00"/>
    <s v="A3491962"/>
    <s v="B8960"/>
    <s v="XJ"/>
    <x v="0"/>
    <x v="33"/>
    <n v="4"/>
    <x v="1"/>
    <x v="2"/>
    <m/>
    <x v="6"/>
    <x v="27"/>
    <x v="2"/>
  </r>
  <r>
    <d v="2016-07-15T00:00:00"/>
    <s v="A3491962"/>
    <s v="B8960"/>
    <s v="XJ"/>
    <x v="0"/>
    <x v="3"/>
    <n v="1"/>
    <x v="1"/>
    <x v="2"/>
    <m/>
    <x v="6"/>
    <x v="27"/>
    <x v="2"/>
  </r>
  <r>
    <d v="2016-07-15T00:00:00"/>
    <s v="A3491962"/>
    <s v="B8960"/>
    <s v="XJ"/>
    <x v="0"/>
    <x v="34"/>
    <n v="5"/>
    <x v="1"/>
    <x v="2"/>
    <m/>
    <x v="6"/>
    <x v="27"/>
    <x v="2"/>
  </r>
  <r>
    <d v="2016-07-15T00:00:00"/>
    <s v="A3493114"/>
    <s v="B8960"/>
    <s v="XJ"/>
    <x v="0"/>
    <x v="16"/>
    <n v="1"/>
    <x v="1"/>
    <x v="2"/>
    <m/>
    <x v="6"/>
    <x v="27"/>
    <x v="2"/>
  </r>
  <r>
    <d v="2016-07-15T00:00:00"/>
    <s v="A3493114"/>
    <s v="B8960"/>
    <s v="XJ"/>
    <x v="2"/>
    <x v="16"/>
    <n v="2"/>
    <x v="1"/>
    <x v="2"/>
    <m/>
    <x v="6"/>
    <x v="27"/>
    <x v="2"/>
  </r>
  <r>
    <d v="2016-07-15T00:00:00"/>
    <s v="A3493114"/>
    <s v="B8960"/>
    <s v="XJ"/>
    <x v="0"/>
    <x v="34"/>
    <n v="2"/>
    <x v="1"/>
    <x v="2"/>
    <m/>
    <x v="6"/>
    <x v="27"/>
    <x v="2"/>
  </r>
  <r>
    <d v="2016-07-15T00:00:00"/>
    <s v="A3493114"/>
    <s v="B8960"/>
    <s v="XJ"/>
    <x v="0"/>
    <x v="31"/>
    <n v="2"/>
    <x v="1"/>
    <x v="2"/>
    <m/>
    <x v="6"/>
    <x v="27"/>
    <x v="2"/>
  </r>
  <r>
    <d v="2016-07-15T00:00:00"/>
    <s v="A3494258"/>
    <s v="B8967"/>
    <s v="XJ"/>
    <x v="2"/>
    <x v="16"/>
    <n v="1"/>
    <x v="1"/>
    <x v="2"/>
    <m/>
    <x v="6"/>
    <x v="27"/>
    <x v="2"/>
  </r>
  <r>
    <d v="2016-07-15T00:00:00"/>
    <s v="A3494258"/>
    <s v="B8967"/>
    <s v="XJ"/>
    <x v="0"/>
    <x v="33"/>
    <n v="1"/>
    <x v="1"/>
    <x v="2"/>
    <m/>
    <x v="6"/>
    <x v="27"/>
    <x v="2"/>
  </r>
  <r>
    <d v="2016-07-15T00:00:00"/>
    <s v="A3494258"/>
    <s v="B8967"/>
    <s v="XJ"/>
    <x v="0"/>
    <x v="31"/>
    <n v="2"/>
    <x v="1"/>
    <x v="2"/>
    <m/>
    <x v="6"/>
    <x v="27"/>
    <x v="2"/>
  </r>
  <r>
    <d v="2016-07-15T00:00:00"/>
    <s v="A3494142"/>
    <s v="B8967"/>
    <s v="XJ"/>
    <x v="0"/>
    <x v="33"/>
    <n v="1"/>
    <x v="1"/>
    <x v="2"/>
    <m/>
    <x v="6"/>
    <x v="27"/>
    <x v="2"/>
  </r>
  <r>
    <d v="2016-07-15T00:00:00"/>
    <s v="A3494448"/>
    <s v="B8960"/>
    <s v="LT"/>
    <x v="2"/>
    <x v="16"/>
    <n v="4"/>
    <x v="1"/>
    <x v="2"/>
    <m/>
    <x v="6"/>
    <x v="27"/>
    <x v="2"/>
  </r>
  <r>
    <d v="2016-07-15T00:00:00"/>
    <s v="A3494448"/>
    <s v="B8960"/>
    <s v="LT"/>
    <x v="0"/>
    <x v="33"/>
    <n v="2"/>
    <x v="1"/>
    <x v="2"/>
    <m/>
    <x v="6"/>
    <x v="27"/>
    <x v="2"/>
  </r>
  <r>
    <d v="2016-07-15T00:00:00"/>
    <s v="A3492093"/>
    <s v="B7670"/>
    <s v="YS"/>
    <x v="0"/>
    <x v="3"/>
    <n v="2"/>
    <x v="1"/>
    <x v="2"/>
    <m/>
    <x v="6"/>
    <x v="27"/>
    <x v="2"/>
  </r>
  <r>
    <d v="2016-07-15T00:00:00"/>
    <s v="A3493115"/>
    <s v="B8960"/>
    <s v="YS"/>
    <x v="2"/>
    <x v="16"/>
    <n v="3"/>
    <x v="1"/>
    <x v="2"/>
    <m/>
    <x v="6"/>
    <x v="27"/>
    <x v="2"/>
  </r>
  <r>
    <d v="2016-07-15T00:00:00"/>
    <s v="A3493115"/>
    <s v="B8960"/>
    <s v="YS"/>
    <x v="0"/>
    <x v="34"/>
    <n v="2"/>
    <x v="1"/>
    <x v="2"/>
    <m/>
    <x v="6"/>
    <x v="27"/>
    <x v="2"/>
  </r>
  <r>
    <d v="2016-07-15T00:00:00"/>
    <s v="A3494884"/>
    <s v="B8020"/>
    <s v="YS"/>
    <x v="2"/>
    <x v="16"/>
    <n v="1"/>
    <x v="1"/>
    <x v="2"/>
    <m/>
    <x v="6"/>
    <x v="27"/>
    <x v="2"/>
  </r>
  <r>
    <d v="2016-07-15T00:00:00"/>
    <s v="A3494884"/>
    <s v="B8020"/>
    <s v="YS"/>
    <x v="0"/>
    <x v="33"/>
    <n v="1"/>
    <x v="1"/>
    <x v="2"/>
    <m/>
    <x v="6"/>
    <x v="27"/>
    <x v="2"/>
  </r>
  <r>
    <d v="2016-07-15T00:00:00"/>
    <s v="A3494883"/>
    <s v="B8020"/>
    <s v="XJ"/>
    <x v="2"/>
    <x v="16"/>
    <n v="9"/>
    <x v="1"/>
    <x v="2"/>
    <m/>
    <x v="6"/>
    <x v="27"/>
    <x v="2"/>
  </r>
  <r>
    <d v="2016-07-15T00:00:00"/>
    <s v="A3494883"/>
    <s v="B8020"/>
    <s v="XJ"/>
    <x v="0"/>
    <x v="33"/>
    <n v="3"/>
    <x v="1"/>
    <x v="2"/>
    <m/>
    <x v="6"/>
    <x v="27"/>
    <x v="2"/>
  </r>
  <r>
    <d v="2016-07-15T00:00:00"/>
    <s v="A3494883"/>
    <s v="B8020"/>
    <s v="XJ"/>
    <x v="0"/>
    <x v="34"/>
    <n v="1"/>
    <x v="1"/>
    <x v="2"/>
    <m/>
    <x v="6"/>
    <x v="27"/>
    <x v="2"/>
  </r>
  <r>
    <d v="2016-07-15T00:00:00"/>
    <s v="A3494445"/>
    <s v="B8960"/>
    <s v="YS"/>
    <x v="2"/>
    <x v="16"/>
    <n v="1"/>
    <x v="1"/>
    <x v="2"/>
    <m/>
    <x v="6"/>
    <x v="27"/>
    <x v="2"/>
  </r>
  <r>
    <d v="2016-07-15T00:00:00"/>
    <s v="A3494445"/>
    <s v="B8960"/>
    <s v="YS"/>
    <x v="0"/>
    <x v="33"/>
    <n v="1"/>
    <x v="1"/>
    <x v="2"/>
    <m/>
    <x v="6"/>
    <x v="27"/>
    <x v="2"/>
  </r>
  <r>
    <d v="2016-07-15T00:00:00"/>
    <s v="A3494445"/>
    <s v="B8960"/>
    <s v="YS"/>
    <x v="0"/>
    <x v="3"/>
    <n v="2"/>
    <x v="1"/>
    <x v="2"/>
    <m/>
    <x v="6"/>
    <x v="27"/>
    <x v="2"/>
  </r>
  <r>
    <d v="2016-07-15T00:00:00"/>
    <s v="A3494445"/>
    <s v="B8960"/>
    <s v="YS"/>
    <x v="0"/>
    <x v="31"/>
    <n v="2"/>
    <x v="1"/>
    <x v="2"/>
    <m/>
    <x v="6"/>
    <x v="27"/>
    <x v="2"/>
  </r>
  <r>
    <d v="2016-07-15T00:00:00"/>
    <s v="A3494449"/>
    <s v="B8960"/>
    <s v="YS"/>
    <x v="0"/>
    <x v="3"/>
    <n v="2"/>
    <x v="1"/>
    <x v="2"/>
    <m/>
    <x v="6"/>
    <x v="27"/>
    <x v="2"/>
  </r>
  <r>
    <d v="2016-07-15T00:00:00"/>
    <s v="A3494449"/>
    <s v="B8960"/>
    <s v="YS"/>
    <x v="0"/>
    <x v="31"/>
    <n v="1"/>
    <x v="1"/>
    <x v="2"/>
    <m/>
    <x v="6"/>
    <x v="27"/>
    <x v="2"/>
  </r>
  <r>
    <d v="2016-07-16T00:00:00"/>
    <s v="A3493175"/>
    <s v="B8960"/>
    <s v="LT"/>
    <x v="2"/>
    <x v="16"/>
    <n v="1"/>
    <x v="1"/>
    <x v="2"/>
    <m/>
    <x v="6"/>
    <x v="27"/>
    <x v="2"/>
  </r>
  <r>
    <d v="2016-07-16T00:00:00"/>
    <s v="A3493175"/>
    <s v="B8960"/>
    <s v="LT"/>
    <x v="0"/>
    <x v="33"/>
    <n v="3"/>
    <x v="1"/>
    <x v="2"/>
    <m/>
    <x v="6"/>
    <x v="27"/>
    <x v="2"/>
  </r>
  <r>
    <d v="2016-07-16T00:00:00"/>
    <s v="A3493077"/>
    <s v="B8960"/>
    <s v="LT"/>
    <x v="2"/>
    <x v="16"/>
    <n v="9"/>
    <x v="1"/>
    <x v="2"/>
    <m/>
    <x v="6"/>
    <x v="27"/>
    <x v="2"/>
  </r>
  <r>
    <d v="2016-07-16T00:00:00"/>
    <s v="A3493077"/>
    <s v="B8960"/>
    <s v="LT"/>
    <x v="0"/>
    <x v="33"/>
    <n v="3"/>
    <x v="1"/>
    <x v="2"/>
    <m/>
    <x v="6"/>
    <x v="27"/>
    <x v="2"/>
  </r>
  <r>
    <d v="2016-07-16T00:00:00"/>
    <s v="A3493077"/>
    <s v="B8960"/>
    <s v="LT"/>
    <x v="0"/>
    <x v="3"/>
    <n v="1"/>
    <x v="1"/>
    <x v="2"/>
    <m/>
    <x v="6"/>
    <x v="27"/>
    <x v="2"/>
  </r>
  <r>
    <d v="2016-07-16T00:00:00"/>
    <s v="A3496177"/>
    <s v="B8034"/>
    <s v="LT"/>
    <x v="2"/>
    <x v="27"/>
    <n v="1"/>
    <x v="1"/>
    <x v="2"/>
    <m/>
    <x v="6"/>
    <x v="27"/>
    <x v="2"/>
  </r>
  <r>
    <d v="2016-07-16T00:00:00"/>
    <s v="A3496177"/>
    <s v="B8034"/>
    <s v="LT"/>
    <x v="0"/>
    <x v="33"/>
    <n v="3"/>
    <x v="1"/>
    <x v="2"/>
    <m/>
    <x v="6"/>
    <x v="27"/>
    <x v="2"/>
  </r>
  <r>
    <d v="2016-07-16T00:00:00"/>
    <s v="A3492804"/>
    <s v="B8960"/>
    <s v="LT"/>
    <x v="2"/>
    <x v="16"/>
    <n v="3"/>
    <x v="1"/>
    <x v="2"/>
    <m/>
    <x v="6"/>
    <x v="27"/>
    <x v="2"/>
  </r>
  <r>
    <d v="2016-07-16T00:00:00"/>
    <s v="A3492804"/>
    <s v="B8960"/>
    <s v="LT"/>
    <x v="0"/>
    <x v="33"/>
    <n v="3"/>
    <x v="1"/>
    <x v="2"/>
    <m/>
    <x v="6"/>
    <x v="27"/>
    <x v="2"/>
  </r>
  <r>
    <d v="2016-07-16T00:00:00"/>
    <s v="A3491989"/>
    <s v="B8960"/>
    <s v="LT"/>
    <x v="0"/>
    <x v="33"/>
    <n v="1"/>
    <x v="1"/>
    <x v="2"/>
    <m/>
    <x v="6"/>
    <x v="27"/>
    <x v="2"/>
  </r>
  <r>
    <d v="2016-07-16T00:00:00"/>
    <s v="A3494447"/>
    <s v="B8960"/>
    <s v="LT"/>
    <x v="2"/>
    <x v="16"/>
    <n v="6"/>
    <x v="1"/>
    <x v="2"/>
    <m/>
    <x v="6"/>
    <x v="27"/>
    <x v="2"/>
  </r>
  <r>
    <d v="2016-07-16T00:00:00"/>
    <s v="A3494447"/>
    <s v="B8960"/>
    <s v="LT"/>
    <x v="0"/>
    <x v="33"/>
    <n v="3"/>
    <x v="1"/>
    <x v="2"/>
    <m/>
    <x v="6"/>
    <x v="27"/>
    <x v="2"/>
  </r>
  <r>
    <d v="2016-07-16T00:00:00"/>
    <s v="A3494447"/>
    <s v="B8960"/>
    <s v="LT"/>
    <x v="0"/>
    <x v="3"/>
    <n v="1"/>
    <x v="1"/>
    <x v="2"/>
    <m/>
    <x v="6"/>
    <x v="27"/>
    <x v="2"/>
  </r>
  <r>
    <d v="2016-07-16T00:00:00"/>
    <s v="A3495912"/>
    <s v="B9604"/>
    <s v="LT"/>
    <x v="0"/>
    <x v="3"/>
    <n v="1"/>
    <x v="1"/>
    <x v="2"/>
    <m/>
    <x v="6"/>
    <x v="27"/>
    <x v="2"/>
  </r>
  <r>
    <d v="2016-07-16T00:00:00"/>
    <s v="A3496165"/>
    <s v="B8034"/>
    <s v="LT"/>
    <x v="2"/>
    <x v="16"/>
    <n v="4"/>
    <x v="1"/>
    <x v="2"/>
    <m/>
    <x v="6"/>
    <x v="27"/>
    <x v="2"/>
  </r>
  <r>
    <d v="2016-07-16T00:00:00"/>
    <s v="A3496165"/>
    <s v="B8034"/>
    <s v="LT"/>
    <x v="2"/>
    <x v="27"/>
    <n v="2"/>
    <x v="1"/>
    <x v="2"/>
    <m/>
    <x v="6"/>
    <x v="27"/>
    <x v="2"/>
  </r>
  <r>
    <d v="2016-07-16T00:00:00"/>
    <s v="A3496165"/>
    <s v="B8034"/>
    <s v="LT"/>
    <x v="0"/>
    <x v="33"/>
    <n v="3"/>
    <x v="1"/>
    <x v="2"/>
    <m/>
    <x v="6"/>
    <x v="27"/>
    <x v="2"/>
  </r>
  <r>
    <d v="2016-07-16T00:00:00"/>
    <s v="A3493177"/>
    <s v="B8960"/>
    <s v="LT"/>
    <x v="2"/>
    <x v="16"/>
    <n v="1"/>
    <x v="1"/>
    <x v="2"/>
    <m/>
    <x v="6"/>
    <x v="27"/>
    <x v="2"/>
  </r>
  <r>
    <d v="2016-07-16T00:00:00"/>
    <s v="A3493177"/>
    <s v="B8960"/>
    <s v="LT"/>
    <x v="0"/>
    <x v="31"/>
    <n v="1"/>
    <x v="1"/>
    <x v="2"/>
    <m/>
    <x v="6"/>
    <x v="27"/>
    <x v="2"/>
  </r>
  <r>
    <d v="2016-07-16T00:00:00"/>
    <s v="A3491121"/>
    <s v="B8960"/>
    <s v="LT"/>
    <x v="2"/>
    <x v="16"/>
    <n v="5"/>
    <x v="1"/>
    <x v="2"/>
    <m/>
    <x v="6"/>
    <x v="27"/>
    <x v="2"/>
  </r>
  <r>
    <d v="2016-07-16T00:00:00"/>
    <s v="A3491121"/>
    <s v="B8960"/>
    <s v="LT"/>
    <x v="0"/>
    <x v="33"/>
    <n v="1"/>
    <x v="1"/>
    <x v="2"/>
    <m/>
    <x v="6"/>
    <x v="27"/>
    <x v="2"/>
  </r>
  <r>
    <d v="2016-07-16T00:00:00"/>
    <s v="A3491121"/>
    <s v="B8960"/>
    <s v="LT"/>
    <x v="0"/>
    <x v="34"/>
    <n v="1"/>
    <x v="1"/>
    <x v="2"/>
    <m/>
    <x v="6"/>
    <x v="27"/>
    <x v="2"/>
  </r>
  <r>
    <d v="2016-07-16T00:00:00"/>
    <s v="A3495909"/>
    <s v="B9604"/>
    <s v="LT"/>
    <x v="0"/>
    <x v="33"/>
    <n v="1"/>
    <x v="1"/>
    <x v="2"/>
    <m/>
    <x v="6"/>
    <x v="27"/>
    <x v="2"/>
  </r>
  <r>
    <d v="2016-07-16T00:00:00"/>
    <s v="A3495910"/>
    <s v="B9604"/>
    <s v="LT"/>
    <x v="2"/>
    <x v="16"/>
    <n v="1"/>
    <x v="1"/>
    <x v="2"/>
    <m/>
    <x v="6"/>
    <x v="27"/>
    <x v="2"/>
  </r>
  <r>
    <d v="2016-07-16T00:00:00"/>
    <s v="A3495914"/>
    <s v="B9604"/>
    <s v="LT"/>
    <x v="2"/>
    <x v="16"/>
    <n v="1"/>
    <x v="1"/>
    <x v="2"/>
    <m/>
    <x v="6"/>
    <x v="27"/>
    <x v="2"/>
  </r>
  <r>
    <d v="2016-07-16T00:00:00"/>
    <s v="A3495914"/>
    <s v="B9604"/>
    <s v="LT"/>
    <x v="0"/>
    <x v="3"/>
    <n v="2"/>
    <x v="1"/>
    <x v="2"/>
    <m/>
    <x v="6"/>
    <x v="27"/>
    <x v="2"/>
  </r>
  <r>
    <d v="2016-07-16T00:00:00"/>
    <s v="A3494886"/>
    <s v="B8020"/>
    <s v="XJ"/>
    <x v="0"/>
    <x v="33"/>
    <n v="3"/>
    <x v="1"/>
    <x v="2"/>
    <m/>
    <x v="6"/>
    <x v="27"/>
    <x v="2"/>
  </r>
  <r>
    <d v="2016-07-16T00:00:00"/>
    <s v="A3494886"/>
    <s v="B8020"/>
    <s v="XJ"/>
    <x v="0"/>
    <x v="34"/>
    <n v="1"/>
    <x v="1"/>
    <x v="2"/>
    <m/>
    <x v="6"/>
    <x v="27"/>
    <x v="2"/>
  </r>
  <r>
    <d v="2016-07-16T00:00:00"/>
    <s v="A3494583"/>
    <s v="B8960"/>
    <s v="XJ"/>
    <x v="2"/>
    <x v="16"/>
    <n v="3"/>
    <x v="1"/>
    <x v="2"/>
    <m/>
    <x v="6"/>
    <x v="27"/>
    <x v="2"/>
  </r>
  <r>
    <d v="2016-07-16T00:00:00"/>
    <s v="A3494583"/>
    <s v="B8960"/>
    <s v="XJ"/>
    <x v="0"/>
    <x v="33"/>
    <n v="3"/>
    <x v="1"/>
    <x v="2"/>
    <m/>
    <x v="6"/>
    <x v="27"/>
    <x v="2"/>
  </r>
  <r>
    <d v="2016-07-16T00:00:00"/>
    <s v="A3494583"/>
    <s v="B8960"/>
    <s v="XJ"/>
    <x v="0"/>
    <x v="34"/>
    <n v="1"/>
    <x v="1"/>
    <x v="2"/>
    <m/>
    <x v="6"/>
    <x v="27"/>
    <x v="2"/>
  </r>
  <r>
    <d v="2016-07-16T00:00:00"/>
    <s v="A3494584"/>
    <s v="B8960"/>
    <s v="XJ"/>
    <x v="2"/>
    <x v="16"/>
    <n v="3"/>
    <x v="1"/>
    <x v="2"/>
    <m/>
    <x v="6"/>
    <x v="27"/>
    <x v="2"/>
  </r>
  <r>
    <d v="2016-07-16T00:00:00"/>
    <s v="A3494584"/>
    <s v="B8960"/>
    <s v="XJ"/>
    <x v="2"/>
    <x v="27"/>
    <n v="2"/>
    <x v="1"/>
    <x v="2"/>
    <m/>
    <x v="6"/>
    <x v="27"/>
    <x v="2"/>
  </r>
  <r>
    <d v="2016-07-16T00:00:00"/>
    <s v="A3494584"/>
    <s v="B8960"/>
    <s v="XJ"/>
    <x v="0"/>
    <x v="33"/>
    <n v="3"/>
    <x v="1"/>
    <x v="2"/>
    <m/>
    <x v="6"/>
    <x v="27"/>
    <x v="2"/>
  </r>
  <r>
    <d v="2016-07-16T00:00:00"/>
    <s v="A3494584"/>
    <s v="B8960"/>
    <s v="XJ"/>
    <x v="0"/>
    <x v="34"/>
    <n v="2"/>
    <x v="1"/>
    <x v="2"/>
    <m/>
    <x v="6"/>
    <x v="27"/>
    <x v="2"/>
  </r>
  <r>
    <d v="2016-07-16T00:00:00"/>
    <s v="A3494708"/>
    <s v="B8960"/>
    <s v="XJ"/>
    <x v="2"/>
    <x v="16"/>
    <n v="1"/>
    <x v="1"/>
    <x v="2"/>
    <m/>
    <x v="6"/>
    <x v="27"/>
    <x v="2"/>
  </r>
  <r>
    <d v="2016-07-16T00:00:00"/>
    <s v="A3494708"/>
    <s v="B8960"/>
    <s v="XJ"/>
    <x v="2"/>
    <x v="27"/>
    <n v="1"/>
    <x v="1"/>
    <x v="2"/>
    <m/>
    <x v="6"/>
    <x v="27"/>
    <x v="2"/>
  </r>
  <r>
    <d v="2016-07-16T00:00:00"/>
    <s v="A3494708"/>
    <s v="B8960"/>
    <s v="XJ"/>
    <x v="0"/>
    <x v="33"/>
    <n v="4"/>
    <x v="1"/>
    <x v="2"/>
    <m/>
    <x v="6"/>
    <x v="27"/>
    <x v="2"/>
  </r>
  <r>
    <d v="2016-07-16T00:00:00"/>
    <s v="A3494708"/>
    <s v="B8960"/>
    <s v="XJ"/>
    <x v="0"/>
    <x v="34"/>
    <n v="2"/>
    <x v="1"/>
    <x v="2"/>
    <m/>
    <x v="6"/>
    <x v="27"/>
    <x v="2"/>
  </r>
  <r>
    <d v="2016-07-16T00:00:00"/>
    <s v="A3494708"/>
    <s v="B8960"/>
    <s v="XJ"/>
    <x v="0"/>
    <x v="31"/>
    <n v="1"/>
    <x v="1"/>
    <x v="2"/>
    <m/>
    <x v="6"/>
    <x v="27"/>
    <x v="2"/>
  </r>
  <r>
    <d v="2016-07-16T00:00:00"/>
    <s v="A3494707"/>
    <s v="B8960"/>
    <s v="XJ"/>
    <x v="0"/>
    <x v="33"/>
    <n v="6"/>
    <x v="1"/>
    <x v="2"/>
    <m/>
    <x v="6"/>
    <x v="27"/>
    <x v="2"/>
  </r>
  <r>
    <d v="2016-07-16T00:00:00"/>
    <s v="A3494707"/>
    <s v="B8960"/>
    <s v="XJ"/>
    <x v="0"/>
    <x v="34"/>
    <n v="1"/>
    <x v="1"/>
    <x v="2"/>
    <m/>
    <x v="6"/>
    <x v="27"/>
    <x v="2"/>
  </r>
  <r>
    <d v="2016-07-16T00:00:00"/>
    <s v="A3494707"/>
    <s v="B8960"/>
    <s v="XJ"/>
    <x v="0"/>
    <x v="31"/>
    <n v="1"/>
    <x v="1"/>
    <x v="2"/>
    <m/>
    <x v="6"/>
    <x v="27"/>
    <x v="2"/>
  </r>
  <r>
    <d v="2016-07-16T00:00:00"/>
    <s v="A3491124"/>
    <s v="B8960"/>
    <s v="YS"/>
    <x v="2"/>
    <x v="16"/>
    <n v="1"/>
    <x v="1"/>
    <x v="2"/>
    <m/>
    <x v="6"/>
    <x v="27"/>
    <x v="2"/>
  </r>
  <r>
    <d v="2016-07-16T00:00:00"/>
    <s v="A3491124"/>
    <s v="B8960"/>
    <s v="YS"/>
    <x v="0"/>
    <x v="33"/>
    <n v="1"/>
    <x v="1"/>
    <x v="2"/>
    <m/>
    <x v="6"/>
    <x v="27"/>
    <x v="2"/>
  </r>
  <r>
    <d v="2016-07-16T00:00:00"/>
    <s v="A3491124"/>
    <s v="B8960"/>
    <s v="YS"/>
    <x v="0"/>
    <x v="31"/>
    <n v="1"/>
    <x v="1"/>
    <x v="2"/>
    <m/>
    <x v="6"/>
    <x v="27"/>
    <x v="2"/>
  </r>
  <r>
    <d v="2016-07-16T00:00:00"/>
    <s v="A3491572"/>
    <s v="B8960"/>
    <s v="XJ"/>
    <x v="2"/>
    <x v="16"/>
    <n v="5"/>
    <x v="1"/>
    <x v="2"/>
    <m/>
    <x v="6"/>
    <x v="27"/>
    <x v="2"/>
  </r>
  <r>
    <d v="2016-07-16T00:00:00"/>
    <s v="A3491572"/>
    <s v="B8960"/>
    <s v="XJ"/>
    <x v="0"/>
    <x v="33"/>
    <n v="4"/>
    <x v="1"/>
    <x v="2"/>
    <m/>
    <x v="6"/>
    <x v="27"/>
    <x v="2"/>
  </r>
  <r>
    <d v="2016-07-16T00:00:00"/>
    <s v="A3491572"/>
    <s v="B8960"/>
    <s v="XJ"/>
    <x v="0"/>
    <x v="31"/>
    <n v="3"/>
    <x v="1"/>
    <x v="2"/>
    <m/>
    <x v="6"/>
    <x v="27"/>
    <x v="2"/>
  </r>
  <r>
    <d v="2016-07-16T00:00:00"/>
    <s v="A3491110"/>
    <s v="B8960"/>
    <s v="LT"/>
    <x v="2"/>
    <x v="16"/>
    <n v="2"/>
    <x v="1"/>
    <x v="2"/>
    <m/>
    <x v="6"/>
    <x v="27"/>
    <x v="2"/>
  </r>
  <r>
    <d v="2016-07-16T00:00:00"/>
    <s v="A3493182"/>
    <s v="B8960"/>
    <s v="XJ"/>
    <x v="2"/>
    <x v="16"/>
    <n v="1"/>
    <x v="1"/>
    <x v="2"/>
    <m/>
    <x v="6"/>
    <x v="27"/>
    <x v="2"/>
  </r>
  <r>
    <d v="2016-07-16T00:00:00"/>
    <s v="A3493182"/>
    <s v="B8960"/>
    <s v="XJ"/>
    <x v="2"/>
    <x v="27"/>
    <n v="1"/>
    <x v="1"/>
    <x v="2"/>
    <m/>
    <x v="6"/>
    <x v="27"/>
    <x v="2"/>
  </r>
  <r>
    <d v="2016-07-16T00:00:00"/>
    <s v="A3493182"/>
    <s v="B8960"/>
    <s v="XJ"/>
    <x v="0"/>
    <x v="33"/>
    <n v="9"/>
    <x v="1"/>
    <x v="2"/>
    <m/>
    <x v="6"/>
    <x v="27"/>
    <x v="2"/>
  </r>
  <r>
    <d v="2016-07-16T00:00:00"/>
    <s v="A3493182"/>
    <s v="B8960"/>
    <s v="XJ"/>
    <x v="0"/>
    <x v="34"/>
    <n v="1"/>
    <x v="1"/>
    <x v="2"/>
    <m/>
    <x v="6"/>
    <x v="27"/>
    <x v="2"/>
  </r>
  <r>
    <d v="2016-07-16T00:00:00"/>
    <s v="A3494587"/>
    <s v="B8960"/>
    <s v="XJ"/>
    <x v="0"/>
    <x v="33"/>
    <n v="8"/>
    <x v="1"/>
    <x v="2"/>
    <m/>
    <x v="6"/>
    <x v="27"/>
    <x v="2"/>
  </r>
  <r>
    <d v="2016-07-16T00:00:00"/>
    <s v="A3494587"/>
    <s v="B8960"/>
    <s v="XJ"/>
    <x v="0"/>
    <x v="34"/>
    <n v="5"/>
    <x v="1"/>
    <x v="2"/>
    <m/>
    <x v="6"/>
    <x v="27"/>
    <x v="2"/>
  </r>
  <r>
    <d v="2016-07-16T00:00:00"/>
    <s v="A3495581"/>
    <s v="B7968"/>
    <s v="YS"/>
    <x v="0"/>
    <x v="34"/>
    <n v="1"/>
    <x v="1"/>
    <x v="2"/>
    <m/>
    <x v="6"/>
    <x v="27"/>
    <x v="2"/>
  </r>
  <r>
    <d v="2016-07-16T00:00:00"/>
    <s v="A3496180"/>
    <s v="B8034"/>
    <s v="XJ"/>
    <x v="2"/>
    <x v="16"/>
    <n v="2"/>
    <x v="1"/>
    <x v="2"/>
    <m/>
    <x v="6"/>
    <x v="27"/>
    <x v="2"/>
  </r>
  <r>
    <d v="2016-07-16T00:00:00"/>
    <s v="A3496180"/>
    <s v="B8034"/>
    <s v="XJ"/>
    <x v="0"/>
    <x v="33"/>
    <n v="2"/>
    <x v="1"/>
    <x v="2"/>
    <m/>
    <x v="6"/>
    <x v="27"/>
    <x v="2"/>
  </r>
  <r>
    <d v="2016-07-16T00:00:00"/>
    <s v="A3496180"/>
    <s v="B8034"/>
    <s v="XJ"/>
    <x v="0"/>
    <x v="34"/>
    <n v="1"/>
    <x v="1"/>
    <x v="2"/>
    <m/>
    <x v="6"/>
    <x v="27"/>
    <x v="2"/>
  </r>
  <r>
    <d v="2016-07-16T00:00:00"/>
    <s v="A3496179"/>
    <s v="B8034"/>
    <s v="XJ"/>
    <x v="0"/>
    <x v="33"/>
    <n v="2"/>
    <x v="1"/>
    <x v="2"/>
    <m/>
    <x v="6"/>
    <x v="27"/>
    <x v="2"/>
  </r>
  <r>
    <d v="2016-07-16T00:00:00"/>
    <s v="A3496179"/>
    <s v="B8034"/>
    <s v="XJ"/>
    <x v="0"/>
    <x v="34"/>
    <n v="4"/>
    <x v="1"/>
    <x v="2"/>
    <m/>
    <x v="6"/>
    <x v="27"/>
    <x v="2"/>
  </r>
  <r>
    <d v="2016-07-16T00:00:00"/>
    <s v="A3496166"/>
    <s v="B8034"/>
    <s v="XJ"/>
    <x v="0"/>
    <x v="33"/>
    <n v="3"/>
    <x v="1"/>
    <x v="2"/>
    <m/>
    <x v="6"/>
    <x v="27"/>
    <x v="2"/>
  </r>
  <r>
    <d v="2016-07-16T00:00:00"/>
    <s v="A3496166"/>
    <s v="B8034"/>
    <s v="XJ"/>
    <x v="0"/>
    <x v="34"/>
    <n v="3"/>
    <x v="1"/>
    <x v="2"/>
    <m/>
    <x v="6"/>
    <x v="27"/>
    <x v="2"/>
  </r>
  <r>
    <d v="2016-07-16T00:00:00"/>
    <s v="A3496167"/>
    <s v="B8034"/>
    <s v="XJ"/>
    <x v="2"/>
    <x v="16"/>
    <n v="1"/>
    <x v="1"/>
    <x v="2"/>
    <m/>
    <x v="6"/>
    <x v="27"/>
    <x v="2"/>
  </r>
  <r>
    <d v="2016-07-16T00:00:00"/>
    <s v="A3496167"/>
    <s v="B8034"/>
    <s v="XJ"/>
    <x v="2"/>
    <x v="27"/>
    <n v="1"/>
    <x v="1"/>
    <x v="2"/>
    <m/>
    <x v="6"/>
    <x v="27"/>
    <x v="2"/>
  </r>
  <r>
    <d v="2016-07-16T00:00:00"/>
    <s v="A3496167"/>
    <s v="B8034"/>
    <s v="XJ"/>
    <x v="0"/>
    <x v="33"/>
    <n v="3"/>
    <x v="1"/>
    <x v="2"/>
    <m/>
    <x v="6"/>
    <x v="27"/>
    <x v="2"/>
  </r>
  <r>
    <d v="2016-07-16T00:00:00"/>
    <s v="A3496167"/>
    <s v="B8034"/>
    <s v="XJ"/>
    <x v="0"/>
    <x v="34"/>
    <n v="2"/>
    <x v="1"/>
    <x v="2"/>
    <m/>
    <x v="6"/>
    <x v="27"/>
    <x v="2"/>
  </r>
  <r>
    <d v="2016-07-16T00:00:00"/>
    <s v="A3496164"/>
    <s v="B8034"/>
    <s v="XJ"/>
    <x v="0"/>
    <x v="33"/>
    <n v="3"/>
    <x v="1"/>
    <x v="2"/>
    <m/>
    <x v="6"/>
    <x v="27"/>
    <x v="2"/>
  </r>
  <r>
    <d v="2016-07-16T00:00:00"/>
    <s v="A3496164"/>
    <s v="B8034"/>
    <s v="XJ"/>
    <x v="0"/>
    <x v="34"/>
    <n v="1"/>
    <x v="1"/>
    <x v="2"/>
    <m/>
    <x v="6"/>
    <x v="27"/>
    <x v="2"/>
  </r>
  <r>
    <d v="2016-07-16T00:00:00"/>
    <s v="A3496178"/>
    <s v="B8034"/>
    <s v="XJ"/>
    <x v="2"/>
    <x v="16"/>
    <n v="1"/>
    <x v="1"/>
    <x v="2"/>
    <m/>
    <x v="6"/>
    <x v="27"/>
    <x v="2"/>
  </r>
  <r>
    <d v="2016-07-16T00:00:00"/>
    <s v="A3496178"/>
    <s v="B8034"/>
    <s v="XJ"/>
    <x v="0"/>
    <x v="33"/>
    <n v="3"/>
    <x v="1"/>
    <x v="2"/>
    <m/>
    <x v="6"/>
    <x v="27"/>
    <x v="2"/>
  </r>
  <r>
    <d v="2016-07-16T00:00:00"/>
    <s v="A3496178"/>
    <s v="B8034"/>
    <s v="XJ"/>
    <x v="0"/>
    <x v="34"/>
    <n v="2"/>
    <x v="1"/>
    <x v="2"/>
    <m/>
    <x v="6"/>
    <x v="27"/>
    <x v="2"/>
  </r>
  <r>
    <d v="2016-07-16T00:00:00"/>
    <s v="A3494585"/>
    <s v="B8960"/>
    <s v="XJ"/>
    <x v="2"/>
    <x v="16"/>
    <n v="1"/>
    <x v="1"/>
    <x v="2"/>
    <m/>
    <x v="6"/>
    <x v="27"/>
    <x v="2"/>
  </r>
  <r>
    <d v="2016-07-16T00:00:00"/>
    <s v="A3494585"/>
    <s v="B8960"/>
    <s v="XJ"/>
    <x v="2"/>
    <x v="27"/>
    <n v="2"/>
    <x v="1"/>
    <x v="2"/>
    <m/>
    <x v="6"/>
    <x v="27"/>
    <x v="2"/>
  </r>
  <r>
    <d v="2016-07-16T00:00:00"/>
    <s v="A3494585"/>
    <s v="B8960"/>
    <s v="XJ"/>
    <x v="0"/>
    <x v="33"/>
    <n v="3"/>
    <x v="1"/>
    <x v="2"/>
    <m/>
    <x v="6"/>
    <x v="27"/>
    <x v="2"/>
  </r>
  <r>
    <d v="2016-07-16T00:00:00"/>
    <s v="A3494585"/>
    <s v="B8960"/>
    <s v="XJ"/>
    <x v="0"/>
    <x v="34"/>
    <n v="2"/>
    <x v="1"/>
    <x v="2"/>
    <m/>
    <x v="6"/>
    <x v="27"/>
    <x v="2"/>
  </r>
  <r>
    <d v="2016-07-16T00:00:00"/>
    <s v="A3493176"/>
    <s v="B8960"/>
    <s v="XJ"/>
    <x v="2"/>
    <x v="16"/>
    <n v="1"/>
    <x v="1"/>
    <x v="2"/>
    <m/>
    <x v="6"/>
    <x v="27"/>
    <x v="2"/>
  </r>
  <r>
    <d v="2016-07-16T00:00:00"/>
    <s v="A3493176"/>
    <s v="B8960"/>
    <s v="XJ"/>
    <x v="0"/>
    <x v="33"/>
    <n v="7"/>
    <x v="1"/>
    <x v="2"/>
    <m/>
    <x v="6"/>
    <x v="27"/>
    <x v="2"/>
  </r>
  <r>
    <d v="2016-07-16T00:00:00"/>
    <s v="A3493176"/>
    <s v="B8960"/>
    <s v="XJ"/>
    <x v="0"/>
    <x v="34"/>
    <n v="2"/>
    <x v="1"/>
    <x v="2"/>
    <m/>
    <x v="6"/>
    <x v="27"/>
    <x v="2"/>
  </r>
  <r>
    <d v="2016-07-16T00:00:00"/>
    <s v="A3493176"/>
    <s v="B8960"/>
    <s v="XJ"/>
    <x v="0"/>
    <x v="31"/>
    <n v="2"/>
    <x v="1"/>
    <x v="2"/>
    <m/>
    <x v="6"/>
    <x v="27"/>
    <x v="2"/>
  </r>
  <r>
    <d v="2016-07-16T00:00:00"/>
    <s v="A3490833"/>
    <s v="B8960"/>
    <s v="XJ"/>
    <x v="2"/>
    <x v="16"/>
    <n v="6"/>
    <x v="1"/>
    <x v="2"/>
    <m/>
    <x v="6"/>
    <x v="27"/>
    <x v="2"/>
  </r>
  <r>
    <d v="2016-07-16T00:00:00"/>
    <s v="A3490833"/>
    <s v="B8960"/>
    <s v="XJ"/>
    <x v="0"/>
    <x v="33"/>
    <n v="2"/>
    <x v="1"/>
    <x v="2"/>
    <m/>
    <x v="6"/>
    <x v="27"/>
    <x v="2"/>
  </r>
  <r>
    <d v="2016-07-16T00:00:00"/>
    <s v="A3493118"/>
    <s v="B8960"/>
    <s v="XJ"/>
    <x v="2"/>
    <x v="16"/>
    <n v="5"/>
    <x v="1"/>
    <x v="2"/>
    <m/>
    <x v="6"/>
    <x v="27"/>
    <x v="2"/>
  </r>
  <r>
    <d v="2016-07-16T00:00:00"/>
    <s v="A3493118"/>
    <s v="B8960"/>
    <s v="XJ"/>
    <x v="0"/>
    <x v="33"/>
    <n v="2"/>
    <x v="1"/>
    <x v="2"/>
    <m/>
    <x v="6"/>
    <x v="27"/>
    <x v="2"/>
  </r>
  <r>
    <d v="2016-07-16T00:00:00"/>
    <s v="A3493118"/>
    <s v="B8960"/>
    <s v="XJ"/>
    <x v="0"/>
    <x v="31"/>
    <n v="1"/>
    <x v="1"/>
    <x v="2"/>
    <m/>
    <x v="6"/>
    <x v="27"/>
    <x v="2"/>
  </r>
  <r>
    <d v="2016-07-16T00:00:00"/>
    <s v="A3493183"/>
    <s v="B8960"/>
    <s v="XJ"/>
    <x v="2"/>
    <x v="16"/>
    <n v="4"/>
    <x v="1"/>
    <x v="2"/>
    <m/>
    <x v="6"/>
    <x v="27"/>
    <x v="2"/>
  </r>
  <r>
    <d v="2016-07-16T00:00:00"/>
    <s v="A3493183"/>
    <s v="B8960"/>
    <s v="XJ"/>
    <x v="0"/>
    <x v="33"/>
    <n v="1"/>
    <x v="1"/>
    <x v="2"/>
    <m/>
    <x v="6"/>
    <x v="27"/>
    <x v="2"/>
  </r>
  <r>
    <d v="2016-07-16T00:00:00"/>
    <s v="A3493183"/>
    <s v="B8960"/>
    <s v="XJ"/>
    <x v="0"/>
    <x v="31"/>
    <n v="2"/>
    <x v="1"/>
    <x v="2"/>
    <m/>
    <x v="6"/>
    <x v="27"/>
    <x v="2"/>
  </r>
  <r>
    <d v="2016-07-16T00:00:00"/>
    <s v="A3495016"/>
    <s v="B8960"/>
    <s v="XJ"/>
    <x v="2"/>
    <x v="27"/>
    <n v="1"/>
    <x v="1"/>
    <x v="2"/>
    <m/>
    <x v="6"/>
    <x v="27"/>
    <x v="2"/>
  </r>
  <r>
    <d v="2016-07-16T00:00:00"/>
    <s v="A3495016"/>
    <s v="B8960"/>
    <s v="XJ"/>
    <x v="0"/>
    <x v="33"/>
    <n v="3"/>
    <x v="1"/>
    <x v="2"/>
    <m/>
    <x v="6"/>
    <x v="27"/>
    <x v="2"/>
  </r>
  <r>
    <d v="2016-07-16T00:00:00"/>
    <s v="A3494709"/>
    <s v="B8960"/>
    <s v="XJ"/>
    <x v="2"/>
    <x v="16"/>
    <n v="1"/>
    <x v="1"/>
    <x v="2"/>
    <m/>
    <x v="6"/>
    <x v="27"/>
    <x v="2"/>
  </r>
  <r>
    <d v="2016-07-16T00:00:00"/>
    <s v="A3494709"/>
    <s v="B8960"/>
    <s v="XJ"/>
    <x v="0"/>
    <x v="33"/>
    <n v="4"/>
    <x v="1"/>
    <x v="2"/>
    <m/>
    <x v="6"/>
    <x v="27"/>
    <x v="2"/>
  </r>
  <r>
    <d v="2016-07-16T00:00:00"/>
    <s v="A3494709"/>
    <s v="B8960"/>
    <s v="XJ"/>
    <x v="0"/>
    <x v="34"/>
    <n v="3"/>
    <x v="1"/>
    <x v="2"/>
    <m/>
    <x v="6"/>
    <x v="27"/>
    <x v="2"/>
  </r>
  <r>
    <d v="2016-07-16T00:00:00"/>
    <s v="A3494709"/>
    <s v="B8960"/>
    <s v="XJ"/>
    <x v="0"/>
    <x v="31"/>
    <n v="1"/>
    <x v="1"/>
    <x v="2"/>
    <m/>
    <x v="6"/>
    <x v="27"/>
    <x v="2"/>
  </r>
  <r>
    <d v="2016-07-16T00:00:00"/>
    <s v="A3494446"/>
    <s v="B8960"/>
    <s v="XJ"/>
    <x v="2"/>
    <x v="16"/>
    <n v="4"/>
    <x v="1"/>
    <x v="2"/>
    <m/>
    <x v="6"/>
    <x v="27"/>
    <x v="2"/>
  </r>
  <r>
    <d v="2016-07-16T00:00:00"/>
    <s v="A3494446"/>
    <s v="B8960"/>
    <s v="XJ"/>
    <x v="0"/>
    <x v="33"/>
    <n v="4"/>
    <x v="1"/>
    <x v="2"/>
    <m/>
    <x v="6"/>
    <x v="27"/>
    <x v="2"/>
  </r>
  <r>
    <d v="2016-07-16T00:00:00"/>
    <s v="A3494446"/>
    <s v="B8960"/>
    <s v="XJ"/>
    <x v="0"/>
    <x v="34"/>
    <n v="3"/>
    <x v="1"/>
    <x v="2"/>
    <m/>
    <x v="6"/>
    <x v="27"/>
    <x v="2"/>
  </r>
  <r>
    <d v="2016-07-16T00:00:00"/>
    <s v="A3493222"/>
    <s v="B9506"/>
    <s v="XJ"/>
    <x v="0"/>
    <x v="16"/>
    <n v="1"/>
    <x v="1"/>
    <x v="2"/>
    <m/>
    <x v="6"/>
    <x v="27"/>
    <x v="2"/>
  </r>
  <r>
    <d v="2016-07-16T00:00:00"/>
    <s v="A3494443"/>
    <s v="B4412"/>
    <s v="Yuen"/>
    <x v="2"/>
    <x v="16"/>
    <n v="1"/>
    <x v="1"/>
    <x v="2"/>
    <m/>
    <x v="6"/>
    <x v="27"/>
    <x v="2"/>
  </r>
  <r>
    <d v="2016-07-16T00:00:00"/>
    <s v="A3494440"/>
    <s v="B4412"/>
    <s v="LT"/>
    <x v="2"/>
    <x v="16"/>
    <n v="1"/>
    <x v="1"/>
    <x v="2"/>
    <m/>
    <x v="6"/>
    <x v="27"/>
    <x v="2"/>
  </r>
  <r>
    <d v="2016-07-16T00:00:00"/>
    <s v="A3494299"/>
    <s v="B4313"/>
    <s v="LT"/>
    <x v="0"/>
    <x v="27"/>
    <n v="1"/>
    <x v="1"/>
    <x v="2"/>
    <m/>
    <x v="6"/>
    <x v="27"/>
    <x v="2"/>
  </r>
  <r>
    <d v="2016-07-16T00:00:00"/>
    <s v="A3494299"/>
    <s v="B4313"/>
    <s v="LT"/>
    <x v="2"/>
    <x v="16"/>
    <n v="1"/>
    <x v="1"/>
    <x v="2"/>
    <m/>
    <x v="6"/>
    <x v="27"/>
    <x v="2"/>
  </r>
  <r>
    <d v="2016-07-16T00:00:00"/>
    <s v="A3494355"/>
    <s v="B4313"/>
    <s v="Yuen"/>
    <x v="2"/>
    <x v="16"/>
    <n v="1"/>
    <x v="1"/>
    <x v="2"/>
    <m/>
    <x v="6"/>
    <x v="27"/>
    <x v="2"/>
  </r>
  <r>
    <d v="2016-07-16T00:00:00"/>
    <s v="A3494442"/>
    <s v="B4412"/>
    <s v="Yuen"/>
    <x v="0"/>
    <x v="3"/>
    <n v="3"/>
    <x v="1"/>
    <x v="2"/>
    <m/>
    <x v="6"/>
    <x v="27"/>
    <x v="2"/>
  </r>
  <r>
    <d v="2016-07-16T00:00:00"/>
    <s v="A3493035"/>
    <s v="B4401"/>
    <s v="Yuen"/>
    <x v="2"/>
    <x v="16"/>
    <n v="1"/>
    <x v="1"/>
    <x v="2"/>
    <m/>
    <x v="6"/>
    <x v="27"/>
    <x v="2"/>
  </r>
  <r>
    <d v="2016-07-16T00:00:00"/>
    <s v="A3493035"/>
    <s v="B4401"/>
    <s v="Yuen"/>
    <x v="0"/>
    <x v="3"/>
    <n v="1"/>
    <x v="1"/>
    <x v="2"/>
    <m/>
    <x v="6"/>
    <x v="27"/>
    <x v="2"/>
  </r>
  <r>
    <d v="2016-07-16T00:00:00"/>
    <s v="A3493033"/>
    <s v="B4401"/>
    <s v="LT"/>
    <x v="2"/>
    <x v="16"/>
    <n v="4"/>
    <x v="1"/>
    <x v="2"/>
    <m/>
    <x v="6"/>
    <x v="27"/>
    <x v="2"/>
  </r>
  <r>
    <d v="2016-07-16T00:00:00"/>
    <s v="A3493033"/>
    <s v="B4401"/>
    <s v="LT"/>
    <x v="2"/>
    <x v="24"/>
    <n v="1"/>
    <x v="1"/>
    <x v="2"/>
    <m/>
    <x v="6"/>
    <x v="27"/>
    <x v="2"/>
  </r>
  <r>
    <d v="2016-07-16T00:00:00"/>
    <s v="A3494441"/>
    <s v="B4412"/>
    <s v="LT"/>
    <x v="2"/>
    <x v="16"/>
    <n v="1"/>
    <x v="1"/>
    <x v="2"/>
    <m/>
    <x v="6"/>
    <x v="27"/>
    <x v="2"/>
  </r>
  <r>
    <d v="2016-07-16T00:00:00"/>
    <s v="A3493031"/>
    <s v="B4405"/>
    <s v="LT"/>
    <x v="2"/>
    <x v="16"/>
    <n v="3"/>
    <x v="1"/>
    <x v="2"/>
    <m/>
    <x v="6"/>
    <x v="27"/>
    <x v="2"/>
  </r>
  <r>
    <d v="2016-07-16T00:00:00"/>
    <s v="A3493287"/>
    <s v="B4402"/>
    <s v="LT"/>
    <x v="2"/>
    <x v="16"/>
    <n v="3"/>
    <x v="1"/>
    <x v="2"/>
    <m/>
    <x v="6"/>
    <x v="27"/>
    <x v="2"/>
  </r>
  <r>
    <d v="2016-07-16T00:00:00"/>
    <s v="A3494302"/>
    <s v="B4313"/>
    <s v="Yuen"/>
    <x v="2"/>
    <x v="16"/>
    <n v="1"/>
    <x v="1"/>
    <x v="2"/>
    <m/>
    <x v="6"/>
    <x v="27"/>
    <x v="2"/>
  </r>
  <r>
    <d v="2016-07-16T00:00:00"/>
    <s v="A3494350"/>
    <s v="B4313"/>
    <s v="Yuen"/>
    <x v="2"/>
    <x v="16"/>
    <n v="2"/>
    <x v="1"/>
    <x v="2"/>
    <m/>
    <x v="6"/>
    <x v="27"/>
    <x v="2"/>
  </r>
  <r>
    <d v="2016-07-16T00:00:00"/>
    <s v="A3494350"/>
    <s v="B4313"/>
    <s v="Yuen"/>
    <x v="2"/>
    <x v="27"/>
    <n v="1"/>
    <x v="1"/>
    <x v="2"/>
    <m/>
    <x v="6"/>
    <x v="27"/>
    <x v="2"/>
  </r>
  <r>
    <d v="2016-07-17T00:00:00"/>
    <s v="A3496130"/>
    <s v="B9604"/>
    <s v="LT"/>
    <x v="2"/>
    <x v="16"/>
    <n v="1"/>
    <x v="1"/>
    <x v="2"/>
    <m/>
    <x v="6"/>
    <x v="27"/>
    <x v="2"/>
  </r>
  <r>
    <d v="2016-07-17T00:00:00"/>
    <s v="A3491577"/>
    <s v="B8960"/>
    <s v="LT"/>
    <x v="2"/>
    <x v="16"/>
    <n v="7"/>
    <x v="1"/>
    <x v="2"/>
    <m/>
    <x v="6"/>
    <x v="27"/>
    <x v="2"/>
  </r>
  <r>
    <d v="2016-07-17T00:00:00"/>
    <s v="A3491577"/>
    <s v="B8960"/>
    <s v="LT"/>
    <x v="0"/>
    <x v="34"/>
    <n v="3"/>
    <x v="1"/>
    <x v="2"/>
    <m/>
    <x v="6"/>
    <x v="27"/>
    <x v="2"/>
  </r>
  <r>
    <d v="2016-07-17T00:00:00"/>
    <s v="A3491577"/>
    <s v="B8960"/>
    <s v="LT"/>
    <x v="0"/>
    <x v="31"/>
    <n v="1"/>
    <x v="1"/>
    <x v="2"/>
    <m/>
    <x v="6"/>
    <x v="27"/>
    <x v="2"/>
  </r>
  <r>
    <d v="2016-07-17T00:00:00"/>
    <s v="A3490820"/>
    <s v="B8960"/>
    <s v="LT"/>
    <x v="0"/>
    <x v="16"/>
    <n v="6"/>
    <x v="1"/>
    <x v="2"/>
    <m/>
    <x v="6"/>
    <x v="27"/>
    <x v="2"/>
  </r>
  <r>
    <d v="2016-07-17T00:00:00"/>
    <s v="A3490820"/>
    <s v="B8960"/>
    <s v="LT"/>
    <x v="2"/>
    <x v="16"/>
    <n v="2"/>
    <x v="1"/>
    <x v="2"/>
    <m/>
    <x v="6"/>
    <x v="27"/>
    <x v="2"/>
  </r>
  <r>
    <d v="2016-07-17T00:00:00"/>
    <s v="A3490820"/>
    <s v="B8960"/>
    <s v="LT"/>
    <x v="0"/>
    <x v="33"/>
    <n v="5"/>
    <x v="1"/>
    <x v="2"/>
    <m/>
    <x v="6"/>
    <x v="27"/>
    <x v="2"/>
  </r>
  <r>
    <d v="2016-07-17T00:00:00"/>
    <s v="A3493173"/>
    <s v="B8960"/>
    <s v="LT"/>
    <x v="2"/>
    <x v="16"/>
    <n v="2"/>
    <x v="1"/>
    <x v="2"/>
    <m/>
    <x v="6"/>
    <x v="27"/>
    <x v="2"/>
  </r>
  <r>
    <d v="2016-07-17T00:00:00"/>
    <s v="A3493173"/>
    <s v="B8960"/>
    <s v="LT"/>
    <x v="0"/>
    <x v="33"/>
    <n v="4"/>
    <x v="1"/>
    <x v="2"/>
    <m/>
    <x v="6"/>
    <x v="27"/>
    <x v="2"/>
  </r>
  <r>
    <d v="2016-07-17T00:00:00"/>
    <s v="A3495915"/>
    <s v="B9604"/>
    <s v="LT"/>
    <x v="2"/>
    <x v="16"/>
    <n v="1"/>
    <x v="1"/>
    <x v="2"/>
    <m/>
    <x v="6"/>
    <x v="27"/>
    <x v="2"/>
  </r>
  <r>
    <d v="2016-07-17T00:00:00"/>
    <s v="A3495918"/>
    <s v="B9604"/>
    <s v="LT"/>
    <x v="2"/>
    <x v="27"/>
    <n v="1"/>
    <x v="1"/>
    <x v="2"/>
    <m/>
    <x v="6"/>
    <x v="27"/>
    <x v="2"/>
  </r>
  <r>
    <d v="2016-07-17T00:00:00"/>
    <s v="A3495006"/>
    <s v="B8960"/>
    <s v="LT"/>
    <x v="2"/>
    <x v="16"/>
    <n v="1"/>
    <x v="1"/>
    <x v="2"/>
    <m/>
    <x v="6"/>
    <x v="27"/>
    <x v="2"/>
  </r>
  <r>
    <d v="2016-07-17T00:00:00"/>
    <s v="A3495006"/>
    <s v="B8960"/>
    <s v="LT"/>
    <x v="0"/>
    <x v="34"/>
    <n v="1"/>
    <x v="1"/>
    <x v="2"/>
    <m/>
    <x v="6"/>
    <x v="27"/>
    <x v="2"/>
  </r>
  <r>
    <d v="2016-07-17T00:00:00"/>
    <s v="A3493074"/>
    <s v="B8960"/>
    <s v="LT"/>
    <x v="0"/>
    <x v="16"/>
    <n v="1"/>
    <x v="1"/>
    <x v="2"/>
    <m/>
    <x v="6"/>
    <x v="27"/>
    <x v="2"/>
  </r>
  <r>
    <d v="2016-07-17T00:00:00"/>
    <s v="A3493074"/>
    <s v="B8960"/>
    <s v="LT"/>
    <x v="2"/>
    <x v="16"/>
    <n v="4"/>
    <x v="1"/>
    <x v="2"/>
    <m/>
    <x v="6"/>
    <x v="27"/>
    <x v="2"/>
  </r>
  <r>
    <d v="2016-07-17T00:00:00"/>
    <s v="A3493074"/>
    <s v="B8960"/>
    <s v="LT"/>
    <x v="0"/>
    <x v="33"/>
    <n v="2"/>
    <x v="1"/>
    <x v="2"/>
    <m/>
    <x v="6"/>
    <x v="27"/>
    <x v="2"/>
  </r>
  <r>
    <d v="2016-07-17T00:00:00"/>
    <s v="A3493074"/>
    <s v="B8960"/>
    <s v="LT"/>
    <x v="0"/>
    <x v="3"/>
    <n v="1"/>
    <x v="1"/>
    <x v="2"/>
    <m/>
    <x v="6"/>
    <x v="27"/>
    <x v="2"/>
  </r>
  <r>
    <d v="2016-07-17T00:00:00"/>
    <s v="A3490319"/>
    <s v="B8960"/>
    <s v="Yuen"/>
    <x v="2"/>
    <x v="24"/>
    <n v="1"/>
    <x v="1"/>
    <x v="2"/>
    <m/>
    <x v="6"/>
    <x v="27"/>
    <x v="2"/>
  </r>
  <r>
    <d v="2016-07-17T00:00:00"/>
    <s v="A3493939"/>
    <s v="B9515"/>
    <s v="Yuen"/>
    <x v="0"/>
    <x v="34"/>
    <n v="1"/>
    <x v="1"/>
    <x v="2"/>
    <m/>
    <x v="6"/>
    <x v="27"/>
    <x v="2"/>
  </r>
  <r>
    <d v="2016-07-17T00:00:00"/>
    <s v="A3490838"/>
    <s v="B8960"/>
    <s v="LT"/>
    <x v="2"/>
    <x v="16"/>
    <n v="8"/>
    <x v="1"/>
    <x v="2"/>
    <m/>
    <x v="6"/>
    <x v="27"/>
    <x v="2"/>
  </r>
  <r>
    <d v="2016-07-17T00:00:00"/>
    <s v="A3490838"/>
    <s v="B8960"/>
    <s v="LT"/>
    <x v="0"/>
    <x v="33"/>
    <n v="3"/>
    <x v="1"/>
    <x v="2"/>
    <m/>
    <x v="6"/>
    <x v="27"/>
    <x v="2"/>
  </r>
  <r>
    <d v="2016-07-17T00:00:00"/>
    <s v="A3490838"/>
    <s v="B8960"/>
    <s v="LT"/>
    <x v="0"/>
    <x v="31"/>
    <n v="1"/>
    <x v="1"/>
    <x v="2"/>
    <m/>
    <x v="6"/>
    <x v="27"/>
    <x v="2"/>
  </r>
  <r>
    <d v="2016-07-17T00:00:00"/>
    <s v="A3495017"/>
    <s v="B8960"/>
    <s v="LT"/>
    <x v="2"/>
    <x v="16"/>
    <n v="3"/>
    <x v="1"/>
    <x v="2"/>
    <m/>
    <x v="6"/>
    <x v="27"/>
    <x v="2"/>
  </r>
  <r>
    <d v="2016-07-17T00:00:00"/>
    <s v="A3495017"/>
    <s v="B8960"/>
    <s v="LT"/>
    <x v="0"/>
    <x v="33"/>
    <n v="1"/>
    <x v="1"/>
    <x v="2"/>
    <m/>
    <x v="6"/>
    <x v="27"/>
    <x v="2"/>
  </r>
  <r>
    <d v="2016-07-17T00:00:00"/>
    <s v="A3495017"/>
    <s v="B8960"/>
    <s v="LT"/>
    <x v="0"/>
    <x v="3"/>
    <n v="1"/>
    <x v="1"/>
    <x v="2"/>
    <m/>
    <x v="6"/>
    <x v="27"/>
    <x v="2"/>
  </r>
  <r>
    <d v="2016-07-17T00:00:00"/>
    <s v="A3495724"/>
    <s v="B8960"/>
    <s v="LT"/>
    <x v="2"/>
    <x v="16"/>
    <n v="1"/>
    <x v="1"/>
    <x v="2"/>
    <m/>
    <x v="6"/>
    <x v="27"/>
    <x v="2"/>
  </r>
  <r>
    <d v="2016-07-17T00:00:00"/>
    <s v="A3495916"/>
    <s v="B9604"/>
    <s v="LT"/>
    <x v="0"/>
    <x v="3"/>
    <n v="1"/>
    <x v="1"/>
    <x v="2"/>
    <m/>
    <x v="6"/>
    <x v="27"/>
    <x v="2"/>
  </r>
  <r>
    <d v="2016-07-17T00:00:00"/>
    <s v="A3496129"/>
    <s v="B9604"/>
    <s v="LT"/>
    <x v="0"/>
    <x v="3"/>
    <n v="1"/>
    <x v="1"/>
    <x v="2"/>
    <m/>
    <x v="6"/>
    <x v="27"/>
    <x v="2"/>
  </r>
  <r>
    <d v="2016-07-17T00:00:00"/>
    <s v="A3496129"/>
    <s v="B9604"/>
    <s v="LT"/>
    <x v="0"/>
    <x v="31"/>
    <n v="1"/>
    <x v="1"/>
    <x v="2"/>
    <m/>
    <x v="6"/>
    <x v="27"/>
    <x v="2"/>
  </r>
  <r>
    <d v="2016-07-17T00:00:00"/>
    <s v="A3496131"/>
    <s v="B9604"/>
    <s v="LT"/>
    <x v="2"/>
    <x v="27"/>
    <n v="1"/>
    <x v="1"/>
    <x v="2"/>
    <m/>
    <x v="6"/>
    <x v="27"/>
    <x v="2"/>
  </r>
  <r>
    <d v="2016-07-17T00:00:00"/>
    <s v="A3493174"/>
    <s v="B8960"/>
    <s v="LT"/>
    <x v="2"/>
    <x v="16"/>
    <n v="1"/>
    <x v="1"/>
    <x v="2"/>
    <m/>
    <x v="6"/>
    <x v="27"/>
    <x v="2"/>
  </r>
  <r>
    <d v="2016-07-17T00:00:00"/>
    <s v="A3493174"/>
    <s v="B8960"/>
    <s v="LT"/>
    <x v="0"/>
    <x v="33"/>
    <n v="1"/>
    <x v="1"/>
    <x v="2"/>
    <m/>
    <x v="6"/>
    <x v="27"/>
    <x v="2"/>
  </r>
  <r>
    <d v="2016-07-17T00:00:00"/>
    <s v="A3492806"/>
    <s v="B8960"/>
    <s v="LT"/>
    <x v="2"/>
    <x v="16"/>
    <n v="1"/>
    <x v="1"/>
    <x v="2"/>
    <m/>
    <x v="6"/>
    <x v="27"/>
    <x v="2"/>
  </r>
  <r>
    <d v="2016-07-17T00:00:00"/>
    <s v="A3492806"/>
    <s v="B8960"/>
    <s v="LT"/>
    <x v="0"/>
    <x v="33"/>
    <n v="2"/>
    <x v="1"/>
    <x v="2"/>
    <m/>
    <x v="6"/>
    <x v="27"/>
    <x v="2"/>
  </r>
  <r>
    <d v="2016-07-17T00:00:00"/>
    <s v="A3492806"/>
    <s v="B8960"/>
    <s v="LT"/>
    <x v="0"/>
    <x v="3"/>
    <n v="1"/>
    <x v="1"/>
    <x v="2"/>
    <m/>
    <x v="6"/>
    <x v="27"/>
    <x v="2"/>
  </r>
  <r>
    <d v="2016-07-17T00:00:00"/>
    <s v="A3496326"/>
    <s v="B8967"/>
    <s v="LT"/>
    <x v="0"/>
    <x v="33"/>
    <n v="4"/>
    <x v="1"/>
    <x v="2"/>
    <m/>
    <x v="6"/>
    <x v="27"/>
    <x v="2"/>
  </r>
  <r>
    <d v="2016-07-17T00:00:00"/>
    <s v="A3496326"/>
    <s v="B8967"/>
    <s v="LT"/>
    <x v="0"/>
    <x v="31"/>
    <n v="5"/>
    <x v="1"/>
    <x v="2"/>
    <m/>
    <x v="6"/>
    <x v="27"/>
    <x v="2"/>
  </r>
  <r>
    <d v="2016-07-17T00:00:00"/>
    <s v="A3496371"/>
    <s v="B9604"/>
    <s v="XJ"/>
    <x v="0"/>
    <x v="33"/>
    <n v="1"/>
    <x v="1"/>
    <x v="2"/>
    <m/>
    <x v="6"/>
    <x v="27"/>
    <x v="2"/>
  </r>
  <r>
    <d v="2016-07-17T00:00:00"/>
    <s v="A3496295"/>
    <s v="B8967"/>
    <s v="XJ"/>
    <x v="2"/>
    <x v="16"/>
    <n v="1"/>
    <x v="1"/>
    <x v="2"/>
    <m/>
    <x v="6"/>
    <x v="27"/>
    <x v="2"/>
  </r>
  <r>
    <d v="2016-07-17T00:00:00"/>
    <s v="A3496295"/>
    <s v="B8967"/>
    <s v="XJ"/>
    <x v="0"/>
    <x v="34"/>
    <n v="3"/>
    <x v="1"/>
    <x v="2"/>
    <m/>
    <x v="6"/>
    <x v="27"/>
    <x v="2"/>
  </r>
  <r>
    <d v="2016-07-17T00:00:00"/>
    <s v="A3495518"/>
    <s v="B8078"/>
    <s v="XJ"/>
    <x v="0"/>
    <x v="33"/>
    <n v="3"/>
    <x v="1"/>
    <x v="2"/>
    <m/>
    <x v="6"/>
    <x v="27"/>
    <x v="2"/>
  </r>
  <r>
    <d v="2016-07-17T00:00:00"/>
    <s v="A3495518"/>
    <s v="B8078"/>
    <s v="XJ"/>
    <x v="0"/>
    <x v="31"/>
    <n v="5"/>
    <x v="1"/>
    <x v="2"/>
    <m/>
    <x v="6"/>
    <x v="27"/>
    <x v="2"/>
  </r>
  <r>
    <d v="2016-07-17T00:00:00"/>
    <s v="A3495517"/>
    <s v="B8078"/>
    <s v="XJ"/>
    <x v="2"/>
    <x v="16"/>
    <n v="2"/>
    <x v="1"/>
    <x v="2"/>
    <m/>
    <x v="6"/>
    <x v="27"/>
    <x v="2"/>
  </r>
  <r>
    <d v="2016-07-17T00:00:00"/>
    <s v="A3495517"/>
    <s v="B8078"/>
    <s v="XJ"/>
    <x v="2"/>
    <x v="27"/>
    <n v="1"/>
    <x v="1"/>
    <x v="2"/>
    <m/>
    <x v="6"/>
    <x v="27"/>
    <x v="2"/>
  </r>
  <r>
    <d v="2016-07-17T00:00:00"/>
    <s v="A3495517"/>
    <s v="B8078"/>
    <s v="XJ"/>
    <x v="0"/>
    <x v="33"/>
    <n v="1"/>
    <x v="1"/>
    <x v="2"/>
    <m/>
    <x v="6"/>
    <x v="27"/>
    <x v="2"/>
  </r>
  <r>
    <d v="2016-07-17T00:00:00"/>
    <s v="A3495517"/>
    <s v="B8078"/>
    <s v="XJ"/>
    <x v="0"/>
    <x v="31"/>
    <n v="7"/>
    <x v="1"/>
    <x v="2"/>
    <m/>
    <x v="6"/>
    <x v="27"/>
    <x v="2"/>
  </r>
  <r>
    <d v="2016-07-17T00:00:00"/>
    <s v="A3495008"/>
    <s v="B8960"/>
    <s v="XJ"/>
    <x v="0"/>
    <x v="33"/>
    <n v="5"/>
    <x v="1"/>
    <x v="2"/>
    <m/>
    <x v="6"/>
    <x v="27"/>
    <x v="2"/>
  </r>
  <r>
    <d v="2016-07-17T00:00:00"/>
    <s v="A3495008"/>
    <s v="B8960"/>
    <s v="XJ"/>
    <x v="0"/>
    <x v="34"/>
    <n v="2"/>
    <x v="1"/>
    <x v="2"/>
    <m/>
    <x v="6"/>
    <x v="27"/>
    <x v="2"/>
  </r>
  <r>
    <d v="2016-07-17T00:00:00"/>
    <s v="A3495008"/>
    <s v="B8960"/>
    <s v="XJ"/>
    <x v="0"/>
    <x v="31"/>
    <n v="2"/>
    <x v="1"/>
    <x v="2"/>
    <m/>
    <x v="6"/>
    <x v="27"/>
    <x v="2"/>
  </r>
  <r>
    <d v="2016-07-17T00:00:00"/>
    <s v="A3495903"/>
    <s v="B9604"/>
    <s v="XJ"/>
    <x v="2"/>
    <x v="16"/>
    <n v="1"/>
    <x v="1"/>
    <x v="2"/>
    <m/>
    <x v="6"/>
    <x v="27"/>
    <x v="2"/>
  </r>
  <r>
    <d v="2016-07-17T00:00:00"/>
    <s v="A3496327"/>
    <s v="B8967"/>
    <s v="XJ"/>
    <x v="2"/>
    <x v="16"/>
    <n v="1"/>
    <x v="1"/>
    <x v="2"/>
    <m/>
    <x v="6"/>
    <x v="27"/>
    <x v="2"/>
  </r>
  <r>
    <d v="2016-07-17T00:00:00"/>
    <s v="A3496327"/>
    <s v="B8967"/>
    <s v="XJ"/>
    <x v="0"/>
    <x v="33"/>
    <n v="2"/>
    <x v="1"/>
    <x v="2"/>
    <m/>
    <x v="6"/>
    <x v="27"/>
    <x v="2"/>
  </r>
  <r>
    <d v="2016-07-17T00:00:00"/>
    <s v="A3495020"/>
    <s v="B8960"/>
    <s v="LT"/>
    <x v="2"/>
    <x v="16"/>
    <n v="1"/>
    <x v="1"/>
    <x v="2"/>
    <m/>
    <x v="6"/>
    <x v="27"/>
    <x v="2"/>
  </r>
  <r>
    <d v="2016-07-17T00:00:00"/>
    <s v="A3495020"/>
    <s v="B8960"/>
    <s v="LT"/>
    <x v="0"/>
    <x v="33"/>
    <n v="2"/>
    <x v="1"/>
    <x v="2"/>
    <m/>
    <x v="6"/>
    <x v="27"/>
    <x v="2"/>
  </r>
  <r>
    <d v="2016-07-17T00:00:00"/>
    <s v="A3495020"/>
    <s v="B8960"/>
    <s v="LT"/>
    <x v="0"/>
    <x v="3"/>
    <n v="1"/>
    <x v="1"/>
    <x v="2"/>
    <m/>
    <x v="6"/>
    <x v="27"/>
    <x v="2"/>
  </r>
  <r>
    <d v="2016-07-17T00:00:00"/>
    <s v="A3495020"/>
    <s v="B8960"/>
    <s v="LT"/>
    <x v="0"/>
    <x v="34"/>
    <n v="1"/>
    <x v="1"/>
    <x v="2"/>
    <m/>
    <x v="6"/>
    <x v="27"/>
    <x v="2"/>
  </r>
  <r>
    <d v="2016-07-17T00:00:00"/>
    <s v="A3494586"/>
    <s v="B8960"/>
    <s v="LT"/>
    <x v="2"/>
    <x v="16"/>
    <n v="2"/>
    <x v="1"/>
    <x v="2"/>
    <m/>
    <x v="6"/>
    <x v="27"/>
    <x v="2"/>
  </r>
  <r>
    <d v="2016-07-17T00:00:00"/>
    <s v="A3494586"/>
    <s v="B8960"/>
    <s v="LT"/>
    <x v="0"/>
    <x v="31"/>
    <n v="2"/>
    <x v="1"/>
    <x v="2"/>
    <m/>
    <x v="6"/>
    <x v="27"/>
    <x v="2"/>
  </r>
  <r>
    <d v="2016-07-17T00:00:00"/>
    <s v="A3493027"/>
    <s v="B4405"/>
    <s v="XJ"/>
    <x v="2"/>
    <x v="16"/>
    <n v="2"/>
    <x v="1"/>
    <x v="2"/>
    <m/>
    <x v="6"/>
    <x v="27"/>
    <x v="2"/>
  </r>
  <r>
    <d v="2016-07-17T00:00:00"/>
    <s v="A3493027"/>
    <s v="B4405"/>
    <s v="XJ"/>
    <x v="0"/>
    <x v="34"/>
    <n v="1"/>
    <x v="1"/>
    <x v="2"/>
    <m/>
    <x v="6"/>
    <x v="27"/>
    <x v="2"/>
  </r>
  <r>
    <d v="2016-07-17T00:00:00"/>
    <s v="A3494322"/>
    <s v="B4324"/>
    <s v="XJ"/>
    <x v="2"/>
    <x v="16"/>
    <n v="3"/>
    <x v="1"/>
    <x v="2"/>
    <m/>
    <x v="6"/>
    <x v="27"/>
    <x v="2"/>
  </r>
  <r>
    <d v="2016-07-17T00:00:00"/>
    <s v="A3494444"/>
    <s v="B4412"/>
    <s v="XJ"/>
    <x v="2"/>
    <x v="27"/>
    <n v="1"/>
    <x v="1"/>
    <x v="2"/>
    <m/>
    <x v="6"/>
    <x v="27"/>
    <x v="2"/>
  </r>
  <r>
    <d v="2016-07-17T00:00:00"/>
    <s v="A3494444"/>
    <s v="B4412"/>
    <s v="XJ"/>
    <x v="0"/>
    <x v="33"/>
    <n v="3"/>
    <x v="1"/>
    <x v="2"/>
    <m/>
    <x v="6"/>
    <x v="27"/>
    <x v="2"/>
  </r>
  <r>
    <d v="2016-07-17T00:00:00"/>
    <s v="A3494444"/>
    <s v="B4412"/>
    <s v="XJ"/>
    <x v="0"/>
    <x v="34"/>
    <n v="1"/>
    <x v="1"/>
    <x v="2"/>
    <m/>
    <x v="6"/>
    <x v="27"/>
    <x v="2"/>
  </r>
  <r>
    <d v="2016-07-17T00:00:00"/>
    <s v="A3494301"/>
    <s v="B4313"/>
    <s v="XJ"/>
    <x v="2"/>
    <x v="16"/>
    <n v="1"/>
    <x v="1"/>
    <x v="2"/>
    <m/>
    <x v="6"/>
    <x v="27"/>
    <x v="2"/>
  </r>
  <r>
    <d v="2016-07-17T00:00:00"/>
    <s v="A3495577"/>
    <s v="B4313"/>
    <s v="XJ"/>
    <x v="2"/>
    <x v="16"/>
    <n v="1"/>
    <x v="1"/>
    <x v="2"/>
    <m/>
    <x v="6"/>
    <x v="27"/>
    <x v="2"/>
  </r>
  <r>
    <d v="2016-07-17T00:00:00"/>
    <s v="A3494326"/>
    <s v="B4324"/>
    <s v="XJ"/>
    <x v="2"/>
    <x v="16"/>
    <n v="3"/>
    <x v="1"/>
    <x v="2"/>
    <m/>
    <x v="6"/>
    <x v="27"/>
    <x v="2"/>
  </r>
  <r>
    <d v="2016-07-17T00:00:00"/>
    <s v="A3494326"/>
    <s v="B4324"/>
    <s v="XJ"/>
    <x v="0"/>
    <x v="34"/>
    <n v="1"/>
    <x v="1"/>
    <x v="2"/>
    <m/>
    <x v="6"/>
    <x v="27"/>
    <x v="2"/>
  </r>
  <r>
    <d v="2016-07-17T00:00:00"/>
    <s v="A3494323"/>
    <s v="B4324"/>
    <s v="XJ"/>
    <x v="2"/>
    <x v="16"/>
    <n v="1"/>
    <x v="1"/>
    <x v="2"/>
    <m/>
    <x v="6"/>
    <x v="27"/>
    <x v="2"/>
  </r>
  <r>
    <d v="2016-07-17T00:00:00"/>
    <s v="A3492333"/>
    <s v="B8099"/>
    <s v="XJ"/>
    <x v="2"/>
    <x v="16"/>
    <n v="1"/>
    <x v="1"/>
    <x v="2"/>
    <m/>
    <x v="6"/>
    <x v="27"/>
    <x v="2"/>
  </r>
  <r>
    <d v="2016-07-17T00:00:00"/>
    <s v="A3492333"/>
    <s v="B8099"/>
    <s v="XJ"/>
    <x v="0"/>
    <x v="33"/>
    <n v="1"/>
    <x v="1"/>
    <x v="2"/>
    <m/>
    <x v="6"/>
    <x v="27"/>
    <x v="2"/>
  </r>
  <r>
    <d v="2016-07-17T00:00:00"/>
    <s v="A3492333"/>
    <s v="B8099"/>
    <s v="XJ"/>
    <x v="0"/>
    <x v="34"/>
    <n v="1"/>
    <x v="1"/>
    <x v="2"/>
    <m/>
    <x v="6"/>
    <x v="27"/>
    <x v="2"/>
  </r>
  <r>
    <d v="2016-07-17T00:00:00"/>
    <s v="A3493023"/>
    <s v="B4405"/>
    <s v="XJ"/>
    <x v="2"/>
    <x v="16"/>
    <n v="1"/>
    <x v="1"/>
    <x v="2"/>
    <m/>
    <x v="6"/>
    <x v="27"/>
    <x v="2"/>
  </r>
  <r>
    <d v="2016-07-17T00:00:00"/>
    <s v="A3493023"/>
    <s v="B4405"/>
    <s v="XJ"/>
    <x v="0"/>
    <x v="33"/>
    <n v="1"/>
    <x v="1"/>
    <x v="2"/>
    <m/>
    <x v="6"/>
    <x v="27"/>
    <x v="2"/>
  </r>
  <r>
    <d v="2016-07-17T00:00:00"/>
    <s v="A3493023"/>
    <s v="B4405"/>
    <s v="XJ"/>
    <x v="0"/>
    <x v="34"/>
    <n v="2"/>
    <x v="1"/>
    <x v="2"/>
    <m/>
    <x v="6"/>
    <x v="27"/>
    <x v="2"/>
  </r>
  <r>
    <d v="2016-07-17T00:00:00"/>
    <s v="A3493154"/>
    <s v="B4401"/>
    <s v="XJ"/>
    <x v="2"/>
    <x v="16"/>
    <n v="1"/>
    <x v="1"/>
    <x v="2"/>
    <m/>
    <x v="6"/>
    <x v="27"/>
    <x v="2"/>
  </r>
  <r>
    <d v="2016-07-17T00:00:00"/>
    <s v="A3493154"/>
    <s v="B4401"/>
    <s v="XJ"/>
    <x v="0"/>
    <x v="3"/>
    <n v="1"/>
    <x v="1"/>
    <x v="2"/>
    <m/>
    <x v="6"/>
    <x v="27"/>
    <x v="2"/>
  </r>
  <r>
    <d v="2016-07-18T00:00:00"/>
    <s v="A3494588"/>
    <s v="B8960"/>
    <s v="LT"/>
    <x v="2"/>
    <x v="16"/>
    <n v="3"/>
    <x v="1"/>
    <x v="2"/>
    <m/>
    <x v="6"/>
    <x v="28"/>
    <x v="2"/>
  </r>
  <r>
    <d v="2016-07-18T00:00:00"/>
    <s v="A3493075"/>
    <s v="B8960"/>
    <s v="FF"/>
    <x v="2"/>
    <x v="16"/>
    <n v="17"/>
    <x v="1"/>
    <x v="2"/>
    <m/>
    <x v="6"/>
    <x v="28"/>
    <x v="2"/>
  </r>
  <r>
    <d v="2016-07-18T00:00:00"/>
    <s v="A3493075"/>
    <s v="B8960"/>
    <s v="FF"/>
    <x v="0"/>
    <x v="33"/>
    <n v="5"/>
    <x v="1"/>
    <x v="2"/>
    <m/>
    <x v="6"/>
    <x v="28"/>
    <x v="2"/>
  </r>
  <r>
    <d v="2016-07-18T00:00:00"/>
    <s v="A3493075"/>
    <s v="B8960"/>
    <s v="FF"/>
    <x v="0"/>
    <x v="31"/>
    <n v="1"/>
    <x v="1"/>
    <x v="2"/>
    <m/>
    <x v="6"/>
    <x v="28"/>
    <x v="2"/>
  </r>
  <r>
    <d v="2016-07-18T00:00:00"/>
    <s v="A3495010"/>
    <s v="B8960"/>
    <s v="Yuen"/>
    <x v="2"/>
    <x v="16"/>
    <n v="3"/>
    <x v="1"/>
    <x v="2"/>
    <m/>
    <x v="6"/>
    <x v="28"/>
    <x v="2"/>
  </r>
  <r>
    <d v="2016-07-18T00:00:00"/>
    <s v="A3495019"/>
    <s v="B8960"/>
    <s v="LT"/>
    <x v="2"/>
    <x v="16"/>
    <n v="3"/>
    <x v="1"/>
    <x v="2"/>
    <m/>
    <x v="6"/>
    <x v="28"/>
    <x v="2"/>
  </r>
  <r>
    <d v="2016-07-18T00:00:00"/>
    <s v="A3493184"/>
    <s v="B8960"/>
    <s v="LT"/>
    <x v="2"/>
    <x v="16"/>
    <n v="1"/>
    <x v="1"/>
    <x v="2"/>
    <m/>
    <x v="6"/>
    <x v="28"/>
    <x v="2"/>
  </r>
  <r>
    <d v="2016-07-18T00:00:00"/>
    <s v="A3493184"/>
    <s v="B8960"/>
    <s v="LT"/>
    <x v="0"/>
    <x v="3"/>
    <n v="1"/>
    <x v="1"/>
    <x v="2"/>
    <m/>
    <x v="6"/>
    <x v="28"/>
    <x v="2"/>
  </r>
  <r>
    <d v="2016-07-18T00:00:00"/>
    <s v="A3495007"/>
    <s v="B8960"/>
    <s v="LT"/>
    <x v="2"/>
    <x v="16"/>
    <n v="2"/>
    <x v="1"/>
    <x v="2"/>
    <m/>
    <x v="6"/>
    <x v="28"/>
    <x v="2"/>
  </r>
  <r>
    <d v="2016-07-18T00:00:00"/>
    <s v="A3495018"/>
    <s v="B8960"/>
    <s v="LT"/>
    <x v="0"/>
    <x v="33"/>
    <n v="2"/>
    <x v="1"/>
    <x v="2"/>
    <m/>
    <x v="6"/>
    <x v="28"/>
    <x v="2"/>
  </r>
  <r>
    <d v="2016-07-18T00:00:00"/>
    <s v="A3496958"/>
    <s v="B9604"/>
    <s v="LT"/>
    <x v="2"/>
    <x v="16"/>
    <n v="1"/>
    <x v="1"/>
    <x v="2"/>
    <m/>
    <x v="6"/>
    <x v="28"/>
    <x v="2"/>
  </r>
  <r>
    <d v="2016-07-18T00:00:00"/>
    <s v="A3496958"/>
    <s v="B9604"/>
    <s v="LT"/>
    <x v="0"/>
    <x v="33"/>
    <n v="1"/>
    <x v="1"/>
    <x v="2"/>
    <m/>
    <x v="6"/>
    <x v="28"/>
    <x v="2"/>
  </r>
  <r>
    <d v="2016-07-18T00:00:00"/>
    <s v="A3496132"/>
    <s v="B9604"/>
    <s v="LT"/>
    <x v="2"/>
    <x v="16"/>
    <n v="1"/>
    <x v="1"/>
    <x v="2"/>
    <m/>
    <x v="6"/>
    <x v="28"/>
    <x v="2"/>
  </r>
  <r>
    <d v="2016-07-18T00:00:00"/>
    <s v="A3496382"/>
    <s v="B9604"/>
    <s v="XJ"/>
    <x v="2"/>
    <x v="16"/>
    <n v="1"/>
    <x v="1"/>
    <x v="2"/>
    <m/>
    <x v="6"/>
    <x v="28"/>
    <x v="2"/>
  </r>
  <r>
    <d v="2016-07-18T00:00:00"/>
    <s v="A3496369"/>
    <s v="B9604"/>
    <s v="LT"/>
    <x v="2"/>
    <x v="16"/>
    <n v="1"/>
    <x v="1"/>
    <x v="2"/>
    <m/>
    <x v="6"/>
    <x v="28"/>
    <x v="2"/>
  </r>
  <r>
    <d v="2016-07-18T00:00:00"/>
    <s v="A3496370"/>
    <s v="B9604"/>
    <s v="LT"/>
    <x v="2"/>
    <x v="16"/>
    <n v="1"/>
    <x v="1"/>
    <x v="2"/>
    <m/>
    <x v="6"/>
    <x v="28"/>
    <x v="2"/>
  </r>
  <r>
    <d v="2016-07-18T00:00:00"/>
    <s v="A3496370"/>
    <s v="B9604"/>
    <s v="LT"/>
    <x v="0"/>
    <x v="33"/>
    <n v="1"/>
    <x v="1"/>
    <x v="2"/>
    <m/>
    <x v="6"/>
    <x v="28"/>
    <x v="2"/>
  </r>
  <r>
    <d v="2016-07-18T00:00:00"/>
    <s v="A3496370"/>
    <s v="B9604"/>
    <s v="LT"/>
    <x v="0"/>
    <x v="3"/>
    <n v="3"/>
    <x v="1"/>
    <x v="2"/>
    <m/>
    <x v="6"/>
    <x v="28"/>
    <x v="2"/>
  </r>
  <r>
    <d v="2016-07-18T00:00:00"/>
    <s v="A3496374"/>
    <s v="B9604"/>
    <s v="LT"/>
    <x v="2"/>
    <x v="27"/>
    <n v="1"/>
    <x v="1"/>
    <x v="2"/>
    <m/>
    <x v="6"/>
    <x v="28"/>
    <x v="2"/>
  </r>
  <r>
    <d v="2016-07-18T00:00:00"/>
    <s v="A3496296"/>
    <s v="B8967"/>
    <s v="YUEN "/>
    <x v="2"/>
    <x v="16"/>
    <n v="1"/>
    <x v="1"/>
    <x v="2"/>
    <m/>
    <x v="6"/>
    <x v="28"/>
    <x v="2"/>
  </r>
  <r>
    <d v="2016-07-18T00:00:00"/>
    <s v="A3495475"/>
    <s v="B8960"/>
    <s v="XJ"/>
    <x v="0"/>
    <x v="33"/>
    <n v="1"/>
    <x v="1"/>
    <x v="2"/>
    <m/>
    <x v="6"/>
    <x v="28"/>
    <x v="2"/>
  </r>
  <r>
    <d v="2016-07-18T00:00:00"/>
    <s v="A3495475"/>
    <s v="B8960"/>
    <s v="XJ"/>
    <x v="0"/>
    <x v="34"/>
    <n v="1"/>
    <x v="1"/>
    <x v="2"/>
    <m/>
    <x v="6"/>
    <x v="28"/>
    <x v="2"/>
  </r>
  <r>
    <d v="2016-07-18T00:00:00"/>
    <s v="A3495905"/>
    <s v="B9604"/>
    <s v="LT"/>
    <x v="0"/>
    <x v="33"/>
    <n v="1"/>
    <x v="1"/>
    <x v="2"/>
    <m/>
    <x v="6"/>
    <x v="28"/>
    <x v="2"/>
  </r>
  <r>
    <d v="2016-07-18T00:00:00"/>
    <s v="A3496451"/>
    <s v="B8960"/>
    <s v="LT"/>
    <x v="2"/>
    <x v="16"/>
    <n v="2"/>
    <x v="1"/>
    <x v="2"/>
    <m/>
    <x v="6"/>
    <x v="28"/>
    <x v="2"/>
  </r>
  <r>
    <d v="2016-07-18T00:00:00"/>
    <s v="A3496451"/>
    <s v="B8960"/>
    <s v="LT"/>
    <x v="2"/>
    <x v="27"/>
    <n v="1"/>
    <x v="1"/>
    <x v="2"/>
    <m/>
    <x v="6"/>
    <x v="28"/>
    <x v="2"/>
  </r>
  <r>
    <d v="2016-07-18T00:00:00"/>
    <s v="A3496451"/>
    <s v="B8960"/>
    <s v="LT"/>
    <x v="0"/>
    <x v="33"/>
    <n v="2"/>
    <x v="1"/>
    <x v="2"/>
    <m/>
    <x v="6"/>
    <x v="28"/>
    <x v="2"/>
  </r>
  <r>
    <d v="2016-07-18T00:00:00"/>
    <s v="A3494888"/>
    <s v="B8020"/>
    <s v="XJ"/>
    <x v="0"/>
    <x v="33"/>
    <n v="1"/>
    <x v="1"/>
    <x v="2"/>
    <m/>
    <x v="6"/>
    <x v="28"/>
    <x v="2"/>
  </r>
  <r>
    <d v="2016-07-18T00:00:00"/>
    <s v="A3495527"/>
    <s v="B8078"/>
    <s v="Yuen"/>
    <x v="0"/>
    <x v="31"/>
    <n v="12"/>
    <x v="1"/>
    <x v="2"/>
    <m/>
    <x v="6"/>
    <x v="28"/>
    <x v="2"/>
  </r>
  <r>
    <d v="2016-07-18T00:00:00"/>
    <s v="A3495030"/>
    <s v="B8078"/>
    <s v="Yuen"/>
    <x v="0"/>
    <x v="31"/>
    <n v="12"/>
    <x v="1"/>
    <x v="2"/>
    <m/>
    <x v="6"/>
    <x v="28"/>
    <x v="2"/>
  </r>
  <r>
    <d v="2016-07-18T00:00:00"/>
    <s v="A3496450"/>
    <s v="B8960"/>
    <s v="FF"/>
    <x v="2"/>
    <x v="16"/>
    <n v="3"/>
    <x v="1"/>
    <x v="2"/>
    <m/>
    <x v="6"/>
    <x v="28"/>
    <x v="2"/>
  </r>
  <r>
    <d v="2016-07-18T00:00:00"/>
    <s v="A3496450"/>
    <s v="B8960"/>
    <s v="FF"/>
    <x v="0"/>
    <x v="33"/>
    <n v="3"/>
    <x v="1"/>
    <x v="2"/>
    <m/>
    <x v="6"/>
    <x v="28"/>
    <x v="2"/>
  </r>
  <r>
    <d v="2016-07-18T00:00:00"/>
    <s v="A3496450"/>
    <s v="B8960"/>
    <s v="FF"/>
    <x v="0"/>
    <x v="34"/>
    <n v="1"/>
    <x v="1"/>
    <x v="2"/>
    <m/>
    <x v="6"/>
    <x v="28"/>
    <x v="2"/>
  </r>
  <r>
    <d v="2016-07-18T00:00:00"/>
    <s v="A3495900"/>
    <s v="B9604"/>
    <s v="LT"/>
    <x v="2"/>
    <x v="16"/>
    <n v="1"/>
    <x v="1"/>
    <x v="2"/>
    <m/>
    <x v="6"/>
    <x v="28"/>
    <x v="2"/>
  </r>
  <r>
    <d v="2016-07-18T00:00:00"/>
    <s v="A3495005"/>
    <s v="B8960"/>
    <s v="LT"/>
    <x v="2"/>
    <x v="16"/>
    <n v="7"/>
    <x v="1"/>
    <x v="2"/>
    <m/>
    <x v="6"/>
    <x v="28"/>
    <x v="2"/>
  </r>
  <r>
    <d v="2016-07-18T00:00:00"/>
    <s v="A3496353"/>
    <s v="B8960"/>
    <s v="LT"/>
    <x v="0"/>
    <x v="33"/>
    <n v="3"/>
    <x v="1"/>
    <x v="2"/>
    <m/>
    <x v="6"/>
    <x v="28"/>
    <x v="2"/>
  </r>
  <r>
    <d v="2016-07-18T00:00:00"/>
    <s v="A3496353"/>
    <s v="B8960"/>
    <s v="LT"/>
    <x v="0"/>
    <x v="3"/>
    <n v="1"/>
    <x v="1"/>
    <x v="2"/>
    <m/>
    <x v="6"/>
    <x v="28"/>
    <x v="2"/>
  </r>
  <r>
    <d v="2016-07-18T00:00:00"/>
    <s v="A3496353"/>
    <s v="B8960"/>
    <s v="LT"/>
    <x v="0"/>
    <x v="34"/>
    <n v="1"/>
    <x v="1"/>
    <x v="2"/>
    <m/>
    <x v="6"/>
    <x v="28"/>
    <x v="2"/>
  </r>
  <r>
    <d v="2016-07-18T00:00:00"/>
    <s v="A3493078"/>
    <s v="B8960"/>
    <s v="FF"/>
    <x v="2"/>
    <x v="16"/>
    <n v="8"/>
    <x v="1"/>
    <x v="2"/>
    <m/>
    <x v="6"/>
    <x v="28"/>
    <x v="2"/>
  </r>
  <r>
    <d v="2016-07-18T00:00:00"/>
    <s v="A3493078"/>
    <s v="B8960"/>
    <s v="FF"/>
    <x v="0"/>
    <x v="33"/>
    <n v="2"/>
    <x v="1"/>
    <x v="2"/>
    <m/>
    <x v="6"/>
    <x v="28"/>
    <x v="2"/>
  </r>
  <r>
    <d v="2016-07-18T00:00:00"/>
    <s v="A3493078"/>
    <s v="B8960"/>
    <s v="FF"/>
    <x v="0"/>
    <x v="34"/>
    <n v="1"/>
    <x v="1"/>
    <x v="2"/>
    <m/>
    <x v="6"/>
    <x v="28"/>
    <x v="2"/>
  </r>
  <r>
    <d v="2016-07-18T00:00:00"/>
    <s v="A3494705"/>
    <s v="B8960"/>
    <s v="FF"/>
    <x v="2"/>
    <x v="16"/>
    <n v="7"/>
    <x v="1"/>
    <x v="2"/>
    <m/>
    <x v="6"/>
    <x v="28"/>
    <x v="2"/>
  </r>
  <r>
    <d v="2016-07-18T00:00:00"/>
    <s v="A3494705"/>
    <s v="B8960"/>
    <s v="FF"/>
    <x v="2"/>
    <x v="24"/>
    <n v="1"/>
    <x v="1"/>
    <x v="2"/>
    <m/>
    <x v="6"/>
    <x v="28"/>
    <x v="2"/>
  </r>
  <r>
    <d v="2016-07-18T00:00:00"/>
    <s v="A3494705"/>
    <s v="B8960"/>
    <s v="FF"/>
    <x v="0"/>
    <x v="33"/>
    <n v="9"/>
    <x v="1"/>
    <x v="2"/>
    <m/>
    <x v="6"/>
    <x v="28"/>
    <x v="2"/>
  </r>
  <r>
    <d v="2016-07-18T00:00:00"/>
    <s v="A3496697"/>
    <s v="B4318"/>
    <s v="Yuen"/>
    <x v="2"/>
    <x v="16"/>
    <n v="1"/>
    <x v="1"/>
    <x v="2"/>
    <m/>
    <x v="6"/>
    <x v="28"/>
    <x v="2"/>
  </r>
  <r>
    <d v="2016-07-18T00:00:00"/>
    <s v="A3496696"/>
    <s v="B4318"/>
    <s v="Yuen"/>
    <x v="2"/>
    <x v="16"/>
    <n v="1"/>
    <x v="1"/>
    <x v="2"/>
    <m/>
    <x v="6"/>
    <x v="28"/>
    <x v="2"/>
  </r>
  <r>
    <d v="2016-07-18T00:00:00"/>
    <s v="A3496696"/>
    <s v="B4318"/>
    <s v="Yuen"/>
    <x v="2"/>
    <x v="27"/>
    <n v="1"/>
    <x v="1"/>
    <x v="2"/>
    <m/>
    <x v="6"/>
    <x v="28"/>
    <x v="2"/>
  </r>
  <r>
    <d v="2016-07-18T00:00:00"/>
    <s v="A3496696"/>
    <s v="B4318"/>
    <s v="Yuen"/>
    <x v="0"/>
    <x v="3"/>
    <n v="1"/>
    <x v="1"/>
    <x v="2"/>
    <m/>
    <x v="6"/>
    <x v="28"/>
    <x v="2"/>
  </r>
  <r>
    <d v="2016-07-18T00:00:00"/>
    <s v="A3495370"/>
    <s v="B4324"/>
    <s v="XJ"/>
    <x v="0"/>
    <x v="33"/>
    <n v="1"/>
    <x v="1"/>
    <x v="2"/>
    <m/>
    <x v="6"/>
    <x v="28"/>
    <x v="2"/>
  </r>
  <r>
    <d v="2016-07-18T00:00:00"/>
    <s v="A3494300"/>
    <s v="B4313"/>
    <s v="XJ"/>
    <x v="2"/>
    <x v="16"/>
    <n v="4"/>
    <x v="1"/>
    <x v="2"/>
    <m/>
    <x v="6"/>
    <x v="28"/>
    <x v="2"/>
  </r>
  <r>
    <d v="2016-07-18T00:00:00"/>
    <s v="A3494300"/>
    <s v="B4313"/>
    <s v="XJ"/>
    <x v="0"/>
    <x v="33"/>
    <n v="1"/>
    <x v="1"/>
    <x v="2"/>
    <m/>
    <x v="6"/>
    <x v="28"/>
    <x v="2"/>
  </r>
  <r>
    <d v="2016-07-18T00:00:00"/>
    <s v="A3492334"/>
    <s v="B8099"/>
    <s v="XJ"/>
    <x v="2"/>
    <x v="16"/>
    <n v="1"/>
    <x v="1"/>
    <x v="2"/>
    <m/>
    <x v="6"/>
    <x v="28"/>
    <x v="2"/>
  </r>
  <r>
    <d v="2016-07-18T00:00:00"/>
    <s v="A3496693"/>
    <s v="B4318"/>
    <s v="Yuen"/>
    <x v="2"/>
    <x v="16"/>
    <n v="1"/>
    <x v="1"/>
    <x v="2"/>
    <m/>
    <x v="6"/>
    <x v="28"/>
    <x v="2"/>
  </r>
  <r>
    <d v="2016-07-18T00:00:00"/>
    <s v="A3494363"/>
    <s v="B4313"/>
    <s v="Yuen"/>
    <x v="0"/>
    <x v="16"/>
    <n v="1"/>
    <x v="1"/>
    <x v="2"/>
    <m/>
    <x v="6"/>
    <x v="28"/>
    <x v="2"/>
  </r>
  <r>
    <d v="2016-07-18T00:00:00"/>
    <s v="A3494574"/>
    <s v="B4313"/>
    <s v="Yuen"/>
    <x v="2"/>
    <x v="16"/>
    <n v="3"/>
    <x v="1"/>
    <x v="2"/>
    <m/>
    <x v="6"/>
    <x v="28"/>
    <x v="2"/>
  </r>
  <r>
    <d v="2016-07-18T00:00:00"/>
    <s v="A3496675"/>
    <s v="B8960"/>
    <s v="XJ"/>
    <x v="2"/>
    <x v="16"/>
    <n v="1"/>
    <x v="1"/>
    <x v="2"/>
    <m/>
    <x v="6"/>
    <x v="28"/>
    <x v="2"/>
  </r>
  <r>
    <d v="2016-07-18T00:00:00"/>
    <s v="A3496675"/>
    <s v="B8960"/>
    <s v="XJ"/>
    <x v="0"/>
    <x v="33"/>
    <n v="5"/>
    <x v="1"/>
    <x v="2"/>
    <m/>
    <x v="6"/>
    <x v="28"/>
    <x v="2"/>
  </r>
  <r>
    <d v="2016-07-18T00:00:00"/>
    <s v="A3496675"/>
    <s v="B8960"/>
    <s v="XJ"/>
    <x v="0"/>
    <x v="34"/>
    <n v="3"/>
    <x v="1"/>
    <x v="2"/>
    <m/>
    <x v="6"/>
    <x v="28"/>
    <x v="2"/>
  </r>
  <r>
    <d v="2016-07-18T00:00:00"/>
    <s v="A3496675"/>
    <s v="B8960"/>
    <s v="XJ"/>
    <x v="0"/>
    <x v="31"/>
    <n v="1"/>
    <x v="1"/>
    <x v="2"/>
    <m/>
    <x v="6"/>
    <x v="28"/>
    <x v="2"/>
  </r>
  <r>
    <d v="2016-07-18T00:00:00"/>
    <s v="A3493940"/>
    <s v="B9500"/>
    <s v="XJ"/>
    <x v="0"/>
    <x v="34"/>
    <n v="2"/>
    <x v="1"/>
    <x v="2"/>
    <m/>
    <x v="6"/>
    <x v="28"/>
    <x v="2"/>
  </r>
  <r>
    <d v="2016-07-18T00:00:00"/>
    <s v="A3496384"/>
    <s v="B9604"/>
    <s v="XJ"/>
    <x v="2"/>
    <x v="16"/>
    <n v="1"/>
    <x v="1"/>
    <x v="2"/>
    <m/>
    <x v="6"/>
    <x v="28"/>
    <x v="2"/>
  </r>
  <r>
    <d v="2016-07-18T00:00:00"/>
    <s v="A3496384"/>
    <s v="B9604"/>
    <s v="XJ"/>
    <x v="2"/>
    <x v="27"/>
    <n v="1"/>
    <x v="1"/>
    <x v="2"/>
    <m/>
    <x v="6"/>
    <x v="28"/>
    <x v="2"/>
  </r>
  <r>
    <d v="2016-07-18T00:00:00"/>
    <s v="A3496384"/>
    <s v="B9604"/>
    <s v="XJ"/>
    <x v="0"/>
    <x v="33"/>
    <n v="1"/>
    <x v="1"/>
    <x v="2"/>
    <m/>
    <x v="6"/>
    <x v="28"/>
    <x v="2"/>
  </r>
  <r>
    <d v="2016-07-18T00:00:00"/>
    <s v="A3496971"/>
    <s v="B9604"/>
    <s v="XJ"/>
    <x v="2"/>
    <x v="27"/>
    <n v="1"/>
    <x v="1"/>
    <x v="2"/>
    <m/>
    <x v="6"/>
    <x v="28"/>
    <x v="2"/>
  </r>
  <r>
    <d v="2016-07-18T00:00:00"/>
    <s v="A3496971"/>
    <s v="B9604"/>
    <s v="XJ"/>
    <x v="0"/>
    <x v="33"/>
    <n v="1"/>
    <x v="1"/>
    <x v="2"/>
    <m/>
    <x v="6"/>
    <x v="28"/>
    <x v="2"/>
  </r>
  <r>
    <d v="2016-07-18T00:00:00"/>
    <s v="A3496971"/>
    <s v="B9604"/>
    <s v="XJ"/>
    <x v="0"/>
    <x v="34"/>
    <n v="2"/>
    <x v="1"/>
    <x v="2"/>
    <m/>
    <x v="6"/>
    <x v="28"/>
    <x v="2"/>
  </r>
  <r>
    <d v="2016-07-18T00:00:00"/>
    <s v="A3493941"/>
    <s v="B9500"/>
    <s v="XJ"/>
    <x v="0"/>
    <x v="16"/>
    <n v="1"/>
    <x v="1"/>
    <x v="2"/>
    <m/>
    <x v="6"/>
    <x v="28"/>
    <x v="2"/>
  </r>
  <r>
    <d v="2016-07-18T00:00:00"/>
    <s v="A3493938"/>
    <s v="B9515"/>
    <s v="XJ"/>
    <x v="0"/>
    <x v="34"/>
    <n v="3"/>
    <x v="1"/>
    <x v="2"/>
    <m/>
    <x v="6"/>
    <x v="28"/>
    <x v="2"/>
  </r>
  <r>
    <d v="2016-07-18T00:00:00"/>
    <s v="A3496355"/>
    <s v="B8960"/>
    <s v="XJ"/>
    <x v="2"/>
    <x v="27"/>
    <n v="2"/>
    <x v="1"/>
    <x v="2"/>
    <m/>
    <x v="6"/>
    <x v="28"/>
    <x v="2"/>
  </r>
  <r>
    <d v="2016-07-18T00:00:00"/>
    <s v="A3496355"/>
    <s v="B8960"/>
    <s v="XJ"/>
    <x v="0"/>
    <x v="33"/>
    <n v="8"/>
    <x v="1"/>
    <x v="2"/>
    <m/>
    <x v="6"/>
    <x v="28"/>
    <x v="2"/>
  </r>
  <r>
    <d v="2016-07-18T00:00:00"/>
    <s v="A3496355"/>
    <s v="B8960"/>
    <s v="XJ"/>
    <x v="0"/>
    <x v="34"/>
    <n v="5"/>
    <x v="1"/>
    <x v="2"/>
    <m/>
    <x v="6"/>
    <x v="28"/>
    <x v="2"/>
  </r>
  <r>
    <d v="2016-07-18T00:00:00"/>
    <s v="A3496381"/>
    <s v="B9604"/>
    <s v="XJ"/>
    <x v="0"/>
    <x v="34"/>
    <n v="1"/>
    <x v="1"/>
    <x v="2"/>
    <m/>
    <x v="6"/>
    <x v="28"/>
    <x v="2"/>
  </r>
  <r>
    <d v="2016-07-18T00:00:00"/>
    <s v="A3496379"/>
    <s v="B9604"/>
    <s v="XJ"/>
    <x v="2"/>
    <x v="16"/>
    <n v="2"/>
    <x v="1"/>
    <x v="2"/>
    <m/>
    <x v="6"/>
    <x v="28"/>
    <x v="2"/>
  </r>
  <r>
    <d v="2016-07-18T00:00:00"/>
    <s v="A3496379"/>
    <s v="B9604"/>
    <s v="XJ"/>
    <x v="0"/>
    <x v="33"/>
    <n v="1"/>
    <x v="1"/>
    <x v="2"/>
    <m/>
    <x v="6"/>
    <x v="28"/>
    <x v="2"/>
  </r>
  <r>
    <d v="2016-07-18T00:00:00"/>
    <s v="A3496379"/>
    <s v="B9604"/>
    <s v="XJ"/>
    <x v="0"/>
    <x v="34"/>
    <n v="2"/>
    <x v="1"/>
    <x v="2"/>
    <m/>
    <x v="6"/>
    <x v="28"/>
    <x v="2"/>
  </r>
  <r>
    <d v="2016-07-18T00:00:00"/>
    <s v="A3496377"/>
    <s v="B9604"/>
    <s v="XJ"/>
    <x v="0"/>
    <x v="34"/>
    <n v="2"/>
    <x v="1"/>
    <x v="2"/>
    <m/>
    <x v="6"/>
    <x v="28"/>
    <x v="2"/>
  </r>
  <r>
    <d v="2016-07-18T00:00:00"/>
    <s v="A3497103"/>
    <s v="B9604"/>
    <s v="XJ"/>
    <x v="0"/>
    <x v="16"/>
    <n v="1"/>
    <x v="1"/>
    <x v="2"/>
    <m/>
    <x v="6"/>
    <x v="28"/>
    <x v="2"/>
  </r>
  <r>
    <d v="2016-07-18T00:00:00"/>
    <s v="A3495041"/>
    <s v="B8078"/>
    <s v="XJ"/>
    <x v="2"/>
    <x v="24"/>
    <n v="1"/>
    <x v="1"/>
    <x v="2"/>
    <m/>
    <x v="6"/>
    <x v="28"/>
    <x v="2"/>
  </r>
  <r>
    <d v="2016-07-18T00:00:00"/>
    <s v="A3495041"/>
    <s v="B8078"/>
    <s v="XJ"/>
    <x v="0"/>
    <x v="33"/>
    <n v="3"/>
    <x v="1"/>
    <x v="2"/>
    <m/>
    <x v="6"/>
    <x v="28"/>
    <x v="2"/>
  </r>
  <r>
    <d v="2016-07-18T00:00:00"/>
    <s v="A3495041"/>
    <s v="B8078"/>
    <s v="XJ"/>
    <x v="0"/>
    <x v="34"/>
    <n v="2"/>
    <x v="1"/>
    <x v="2"/>
    <m/>
    <x v="6"/>
    <x v="28"/>
    <x v="2"/>
  </r>
  <r>
    <d v="2016-07-18T00:00:00"/>
    <s v="A3495041"/>
    <s v="B8078"/>
    <s v="XJ"/>
    <x v="0"/>
    <x v="31"/>
    <n v="4"/>
    <x v="1"/>
    <x v="2"/>
    <m/>
    <x v="6"/>
    <x v="28"/>
    <x v="2"/>
  </r>
  <r>
    <d v="2016-07-18T00:00:00"/>
    <s v="A3495532"/>
    <s v="B8078"/>
    <s v="XJ"/>
    <x v="2"/>
    <x v="16"/>
    <n v="1"/>
    <x v="1"/>
    <x v="2"/>
    <m/>
    <x v="6"/>
    <x v="28"/>
    <x v="2"/>
  </r>
  <r>
    <d v="2016-07-18T00:00:00"/>
    <s v="A3495532"/>
    <s v="B8078"/>
    <s v="XJ"/>
    <x v="0"/>
    <x v="33"/>
    <n v="1"/>
    <x v="1"/>
    <x v="2"/>
    <m/>
    <x v="6"/>
    <x v="28"/>
    <x v="2"/>
  </r>
  <r>
    <d v="2016-07-18T00:00:00"/>
    <s v="A3495532"/>
    <s v="B8078"/>
    <s v="XJ"/>
    <x v="0"/>
    <x v="34"/>
    <n v="2"/>
    <x v="1"/>
    <x v="2"/>
    <m/>
    <x v="6"/>
    <x v="28"/>
    <x v="2"/>
  </r>
  <r>
    <d v="2016-07-18T00:00:00"/>
    <s v="A3495532"/>
    <s v="B8078"/>
    <s v="XJ"/>
    <x v="0"/>
    <x v="31"/>
    <n v="7"/>
    <x v="1"/>
    <x v="2"/>
    <m/>
    <x v="6"/>
    <x v="28"/>
    <x v="2"/>
  </r>
  <r>
    <d v="2016-07-18T00:00:00"/>
    <s v="A3496452"/>
    <s v="B8960"/>
    <s v="XJ"/>
    <x v="2"/>
    <x v="16"/>
    <n v="8"/>
    <x v="1"/>
    <x v="2"/>
    <m/>
    <x v="6"/>
    <x v="28"/>
    <x v="2"/>
  </r>
  <r>
    <d v="2016-07-18T00:00:00"/>
    <s v="A3496452"/>
    <s v="B8960"/>
    <s v="XJ"/>
    <x v="2"/>
    <x v="27"/>
    <n v="1"/>
    <x v="1"/>
    <x v="2"/>
    <m/>
    <x v="6"/>
    <x v="28"/>
    <x v="2"/>
  </r>
  <r>
    <d v="2016-07-18T00:00:00"/>
    <s v="A3496452"/>
    <s v="B8960"/>
    <s v="XJ"/>
    <x v="0"/>
    <x v="33"/>
    <n v="4"/>
    <x v="1"/>
    <x v="2"/>
    <m/>
    <x v="6"/>
    <x v="28"/>
    <x v="2"/>
  </r>
  <r>
    <d v="2016-07-18T00:00:00"/>
    <s v="A3496452"/>
    <s v="B8960"/>
    <s v="XJ"/>
    <x v="0"/>
    <x v="34"/>
    <n v="3"/>
    <x v="1"/>
    <x v="2"/>
    <m/>
    <x v="6"/>
    <x v="28"/>
    <x v="2"/>
  </r>
  <r>
    <d v="2016-07-18T00:00:00"/>
    <s v="A3496452"/>
    <s v="B8960"/>
    <s v="XJ"/>
    <x v="0"/>
    <x v="31"/>
    <n v="1"/>
    <x v="1"/>
    <x v="2"/>
    <m/>
    <x v="6"/>
    <x v="28"/>
    <x v="2"/>
  </r>
  <r>
    <d v="2016-07-18T00:00:00"/>
    <s v="A3496711"/>
    <s v="B9604"/>
    <s v="XJ"/>
    <x v="2"/>
    <x v="16"/>
    <n v="1"/>
    <x v="1"/>
    <x v="2"/>
    <m/>
    <x v="6"/>
    <x v="28"/>
    <x v="2"/>
  </r>
  <r>
    <d v="2016-07-18T00:00:00"/>
    <s v="A3496711"/>
    <s v="B9604"/>
    <s v="XJ"/>
    <x v="0"/>
    <x v="33"/>
    <n v="1"/>
    <x v="1"/>
    <x v="2"/>
    <m/>
    <x v="6"/>
    <x v="28"/>
    <x v="2"/>
  </r>
  <r>
    <d v="2016-07-18T00:00:00"/>
    <s v="A3495904"/>
    <s v="B9604"/>
    <s v="XJ"/>
    <x v="2"/>
    <x v="27"/>
    <n v="1"/>
    <x v="1"/>
    <x v="2"/>
    <m/>
    <x v="6"/>
    <x v="28"/>
    <x v="2"/>
  </r>
  <r>
    <d v="2016-07-18T00:00:00"/>
    <s v="A3493117"/>
    <s v="B8960"/>
    <s v="XJ"/>
    <x v="0"/>
    <x v="33"/>
    <n v="1"/>
    <x v="1"/>
    <x v="2"/>
    <m/>
    <x v="6"/>
    <x v="28"/>
    <x v="2"/>
  </r>
  <r>
    <d v="2016-07-18T00:00:00"/>
    <s v="A3497242"/>
    <s v="B8967"/>
    <s v="XJ"/>
    <x v="0"/>
    <x v="33"/>
    <n v="2"/>
    <x v="1"/>
    <x v="2"/>
    <m/>
    <x v="6"/>
    <x v="28"/>
    <x v="2"/>
  </r>
  <r>
    <d v="2016-07-18T00:00:00"/>
    <s v="A3497242"/>
    <s v="B8967"/>
    <s v="XJ"/>
    <x v="0"/>
    <x v="34"/>
    <n v="2"/>
    <x v="1"/>
    <x v="2"/>
    <m/>
    <x v="6"/>
    <x v="28"/>
    <x v="2"/>
  </r>
  <r>
    <d v="2016-07-18T00:00:00"/>
    <s v="A3497242"/>
    <s v="B8967"/>
    <s v="XJ"/>
    <x v="0"/>
    <x v="31"/>
    <n v="1"/>
    <x v="1"/>
    <x v="2"/>
    <m/>
    <x v="6"/>
    <x v="28"/>
    <x v="2"/>
  </r>
  <r>
    <d v="2016-07-18T00:00:00"/>
    <s v="A3496329"/>
    <s v="B8967"/>
    <s v="XJ"/>
    <x v="0"/>
    <x v="33"/>
    <n v="1"/>
    <x v="1"/>
    <x v="2"/>
    <m/>
    <x v="6"/>
    <x v="28"/>
    <x v="2"/>
  </r>
  <r>
    <d v="2016-07-18T00:00:00"/>
    <s v="A3496329"/>
    <s v="B8967"/>
    <s v="XJ"/>
    <x v="0"/>
    <x v="34"/>
    <n v="1"/>
    <x v="1"/>
    <x v="2"/>
    <m/>
    <x v="6"/>
    <x v="28"/>
    <x v="2"/>
  </r>
  <r>
    <d v="2016-07-18T00:00:00"/>
    <s v="A3496297"/>
    <s v="B8967"/>
    <s v="XJ"/>
    <x v="2"/>
    <x v="16"/>
    <n v="1"/>
    <x v="1"/>
    <x v="2"/>
    <m/>
    <x v="6"/>
    <x v="28"/>
    <x v="2"/>
  </r>
  <r>
    <d v="2016-07-18T00:00:00"/>
    <s v="A3496297"/>
    <s v="B8967"/>
    <s v="XJ"/>
    <x v="0"/>
    <x v="33"/>
    <n v="8"/>
    <x v="1"/>
    <x v="2"/>
    <m/>
    <x v="6"/>
    <x v="28"/>
    <x v="2"/>
  </r>
  <r>
    <d v="2016-07-18T00:00:00"/>
    <s v="A3496297"/>
    <s v="B8967"/>
    <s v="XJ"/>
    <x v="0"/>
    <x v="34"/>
    <n v="1"/>
    <x v="1"/>
    <x v="2"/>
    <m/>
    <x v="6"/>
    <x v="28"/>
    <x v="2"/>
  </r>
  <r>
    <d v="2016-07-18T00:00:00"/>
    <s v="A3494510"/>
    <s v="B7678"/>
    <s v="XJ"/>
    <x v="0"/>
    <x v="34"/>
    <n v="3"/>
    <x v="1"/>
    <x v="2"/>
    <m/>
    <x v="6"/>
    <x v="28"/>
    <x v="2"/>
  </r>
  <r>
    <d v="2016-07-18T00:00:00"/>
    <s v="A3494509"/>
    <s v="B7678"/>
    <s v="Yuen"/>
    <x v="2"/>
    <x v="27"/>
    <n v="1"/>
    <x v="1"/>
    <x v="2"/>
    <m/>
    <x v="6"/>
    <x v="28"/>
    <x v="2"/>
  </r>
  <r>
    <d v="2016-07-18T00:00:00"/>
    <s v="A3496352"/>
    <s v="B8960"/>
    <s v="XJ"/>
    <x v="2"/>
    <x v="16"/>
    <n v="1"/>
    <x v="1"/>
    <x v="2"/>
    <m/>
    <x v="6"/>
    <x v="28"/>
    <x v="2"/>
  </r>
  <r>
    <d v="2016-07-18T00:00:00"/>
    <s v="A3496352"/>
    <s v="B8960"/>
    <s v="XJ"/>
    <x v="0"/>
    <x v="33"/>
    <n v="1"/>
    <x v="1"/>
    <x v="2"/>
    <m/>
    <x v="6"/>
    <x v="28"/>
    <x v="2"/>
  </r>
  <r>
    <d v="2016-07-18T00:00:00"/>
    <s v="A3496352"/>
    <s v="B8960"/>
    <s v="XJ"/>
    <x v="0"/>
    <x v="3"/>
    <n v="1"/>
    <x v="1"/>
    <x v="2"/>
    <m/>
    <x v="6"/>
    <x v="28"/>
    <x v="2"/>
  </r>
  <r>
    <d v="2016-07-18T00:00:00"/>
    <s v="A3496352"/>
    <s v="B8960"/>
    <s v="XJ"/>
    <x v="0"/>
    <x v="34"/>
    <n v="1"/>
    <x v="1"/>
    <x v="2"/>
    <m/>
    <x v="6"/>
    <x v="28"/>
    <x v="2"/>
  </r>
  <r>
    <d v="2016-07-18T00:00:00"/>
    <s v="A3496448"/>
    <s v="B8960"/>
    <s v="XJ"/>
    <x v="2"/>
    <x v="16"/>
    <n v="1"/>
    <x v="1"/>
    <x v="2"/>
    <m/>
    <x v="6"/>
    <x v="28"/>
    <x v="2"/>
  </r>
  <r>
    <d v="2016-07-18T00:00:00"/>
    <s v="A3496448"/>
    <s v="B8960"/>
    <s v="XJ"/>
    <x v="0"/>
    <x v="33"/>
    <n v="6"/>
    <x v="1"/>
    <x v="2"/>
    <m/>
    <x v="6"/>
    <x v="28"/>
    <x v="2"/>
  </r>
  <r>
    <d v="2016-07-18T00:00:00"/>
    <s v="A3496448"/>
    <s v="B8960"/>
    <s v="XJ"/>
    <x v="0"/>
    <x v="34"/>
    <n v="3"/>
    <x v="1"/>
    <x v="2"/>
    <m/>
    <x v="6"/>
    <x v="28"/>
    <x v="2"/>
  </r>
  <r>
    <d v="2016-07-18T00:00:00"/>
    <s v="A3496448"/>
    <s v="B8960"/>
    <s v="XJ"/>
    <x v="0"/>
    <x v="31"/>
    <n v="4"/>
    <x v="1"/>
    <x v="2"/>
    <m/>
    <x v="6"/>
    <x v="28"/>
    <x v="2"/>
  </r>
  <r>
    <d v="2016-07-19T00:00:00"/>
    <s v="A3496447"/>
    <s v="B8960"/>
    <s v="FF"/>
    <x v="2"/>
    <x v="16"/>
    <n v="2"/>
    <x v="1"/>
    <x v="2"/>
    <m/>
    <x v="6"/>
    <x v="28"/>
    <x v="2"/>
  </r>
  <r>
    <d v="2016-07-19T00:00:00"/>
    <s v="A3496447"/>
    <s v="B8960"/>
    <s v="FF"/>
    <x v="0"/>
    <x v="33"/>
    <n v="1"/>
    <x v="1"/>
    <x v="2"/>
    <m/>
    <x v="6"/>
    <x v="28"/>
    <x v="2"/>
  </r>
  <r>
    <d v="2016-07-19T00:00:00"/>
    <s v="A3496447"/>
    <s v="B8960"/>
    <s v="FF"/>
    <x v="0"/>
    <x v="34"/>
    <n v="1"/>
    <x v="1"/>
    <x v="2"/>
    <m/>
    <x v="6"/>
    <x v="28"/>
    <x v="2"/>
  </r>
  <r>
    <d v="2016-07-19T00:00:00"/>
    <s v="A3495021"/>
    <s v="B8960"/>
    <s v="LT"/>
    <x v="0"/>
    <x v="33"/>
    <n v="1"/>
    <x v="1"/>
    <x v="2"/>
    <m/>
    <x v="6"/>
    <x v="28"/>
    <x v="2"/>
  </r>
  <r>
    <d v="2016-07-19T00:00:00"/>
    <s v="A3495021"/>
    <s v="B8960"/>
    <s v="LT"/>
    <x v="0"/>
    <x v="31"/>
    <n v="1"/>
    <x v="1"/>
    <x v="2"/>
    <m/>
    <x v="6"/>
    <x v="28"/>
    <x v="2"/>
  </r>
  <r>
    <d v="2016-07-19T00:00:00"/>
    <s v="A3496718"/>
    <s v="B9604"/>
    <s v="LT"/>
    <x v="2"/>
    <x v="16"/>
    <n v="2"/>
    <x v="1"/>
    <x v="2"/>
    <m/>
    <x v="6"/>
    <x v="28"/>
    <x v="2"/>
  </r>
  <r>
    <d v="2016-07-19T00:00:00"/>
    <s v="A3496449"/>
    <s v="B8960"/>
    <s v="LT"/>
    <x v="2"/>
    <x v="16"/>
    <n v="2"/>
    <x v="1"/>
    <x v="2"/>
    <m/>
    <x v="6"/>
    <x v="28"/>
    <x v="2"/>
  </r>
  <r>
    <d v="2016-07-19T00:00:00"/>
    <s v="A3497421"/>
    <s v="B9604"/>
    <s v="FF"/>
    <x v="2"/>
    <x v="16"/>
    <n v="3"/>
    <x v="1"/>
    <x v="2"/>
    <m/>
    <x v="6"/>
    <x v="28"/>
    <x v="2"/>
  </r>
  <r>
    <d v="2016-07-19T00:00:00"/>
    <s v="A3497421"/>
    <s v="B9604"/>
    <s v="FF"/>
    <x v="0"/>
    <x v="33"/>
    <n v="1"/>
    <x v="1"/>
    <x v="2"/>
    <m/>
    <x v="6"/>
    <x v="28"/>
    <x v="2"/>
  </r>
  <r>
    <d v="2016-07-19T00:00:00"/>
    <s v="A3495529"/>
    <s v="B8078"/>
    <s v="FF"/>
    <x v="2"/>
    <x v="16"/>
    <n v="2"/>
    <x v="1"/>
    <x v="2"/>
    <m/>
    <x v="6"/>
    <x v="28"/>
    <x v="2"/>
  </r>
  <r>
    <d v="2016-07-19T00:00:00"/>
    <s v="A3495529"/>
    <s v="B8078"/>
    <s v="FF"/>
    <x v="2"/>
    <x v="24"/>
    <n v="2"/>
    <x v="1"/>
    <x v="2"/>
    <m/>
    <x v="6"/>
    <x v="28"/>
    <x v="2"/>
  </r>
  <r>
    <d v="2016-07-19T00:00:00"/>
    <s v="A3495529"/>
    <s v="B8078"/>
    <s v="FF"/>
    <x v="0"/>
    <x v="33"/>
    <n v="2"/>
    <x v="1"/>
    <x v="2"/>
    <m/>
    <x v="6"/>
    <x v="28"/>
    <x v="2"/>
  </r>
  <r>
    <d v="2016-07-19T00:00:00"/>
    <s v="A3496356"/>
    <s v="B8960"/>
    <s v="LT"/>
    <x v="2"/>
    <x v="16"/>
    <n v="1"/>
    <x v="1"/>
    <x v="2"/>
    <m/>
    <x v="6"/>
    <x v="28"/>
    <x v="2"/>
  </r>
  <r>
    <d v="2016-07-19T00:00:00"/>
    <s v="A3496356"/>
    <s v="B8960"/>
    <s v="LT"/>
    <x v="2"/>
    <x v="27"/>
    <n v="1"/>
    <x v="1"/>
    <x v="2"/>
    <m/>
    <x v="6"/>
    <x v="28"/>
    <x v="2"/>
  </r>
  <r>
    <d v="2016-07-19T00:00:00"/>
    <s v="A3496356"/>
    <s v="B8960"/>
    <s v="LT"/>
    <x v="0"/>
    <x v="33"/>
    <n v="3"/>
    <x v="1"/>
    <x v="2"/>
    <m/>
    <x v="6"/>
    <x v="28"/>
    <x v="2"/>
  </r>
  <r>
    <d v="2016-07-19T00:00:00"/>
    <s v="A3496356"/>
    <s v="B8960"/>
    <s v="LT"/>
    <x v="0"/>
    <x v="3"/>
    <n v="1"/>
    <x v="1"/>
    <x v="2"/>
    <m/>
    <x v="6"/>
    <x v="28"/>
    <x v="2"/>
  </r>
  <r>
    <d v="2016-07-19T00:00:00"/>
    <s v="A3496356"/>
    <s v="B8960"/>
    <s v="LT"/>
    <x v="0"/>
    <x v="34"/>
    <n v="2"/>
    <x v="1"/>
    <x v="2"/>
    <m/>
    <x v="6"/>
    <x v="28"/>
    <x v="2"/>
  </r>
  <r>
    <d v="2016-07-19T00:00:00"/>
    <s v="A3496138"/>
    <s v="B9604"/>
    <s v="FF"/>
    <x v="2"/>
    <x v="16"/>
    <n v="1"/>
    <x v="1"/>
    <x v="2"/>
    <m/>
    <x v="6"/>
    <x v="28"/>
    <x v="2"/>
  </r>
  <r>
    <d v="2016-07-19T00:00:00"/>
    <s v="A3494452"/>
    <s v="B7679"/>
    <s v="LT"/>
    <x v="0"/>
    <x v="34"/>
    <n v="1"/>
    <x v="1"/>
    <x v="2"/>
    <m/>
    <x v="6"/>
    <x v="28"/>
    <x v="2"/>
  </r>
  <r>
    <d v="2016-07-19T00:00:00"/>
    <s v="A3496676"/>
    <s v="B8960"/>
    <s v="LT"/>
    <x v="2"/>
    <x v="16"/>
    <n v="4"/>
    <x v="1"/>
    <x v="2"/>
    <m/>
    <x v="6"/>
    <x v="28"/>
    <x v="2"/>
  </r>
  <r>
    <d v="2016-07-19T00:00:00"/>
    <s v="A3496676"/>
    <s v="B8960"/>
    <s v="LT"/>
    <x v="2"/>
    <x v="27"/>
    <n v="2"/>
    <x v="1"/>
    <x v="2"/>
    <m/>
    <x v="6"/>
    <x v="28"/>
    <x v="2"/>
  </r>
  <r>
    <d v="2016-07-19T00:00:00"/>
    <s v="A3496676"/>
    <s v="B8960"/>
    <s v="LT"/>
    <x v="0"/>
    <x v="33"/>
    <n v="2"/>
    <x v="1"/>
    <x v="2"/>
    <m/>
    <x v="6"/>
    <x v="28"/>
    <x v="2"/>
  </r>
  <r>
    <d v="2016-07-19T00:00:00"/>
    <s v="A3496676"/>
    <s v="B8960"/>
    <s v="LT"/>
    <x v="0"/>
    <x v="34"/>
    <n v="1"/>
    <x v="1"/>
    <x v="2"/>
    <m/>
    <x v="6"/>
    <x v="28"/>
    <x v="2"/>
  </r>
  <r>
    <d v="2016-07-19T00:00:00"/>
    <s v="A3496354"/>
    <s v="B8960"/>
    <s v="LT"/>
    <x v="2"/>
    <x v="16"/>
    <n v="2"/>
    <x v="1"/>
    <x v="2"/>
    <m/>
    <x v="6"/>
    <x v="28"/>
    <x v="2"/>
  </r>
  <r>
    <d v="2016-07-19T00:00:00"/>
    <s v="A3496354"/>
    <s v="B8960"/>
    <s v="LT"/>
    <x v="0"/>
    <x v="33"/>
    <n v="2"/>
    <x v="1"/>
    <x v="2"/>
    <m/>
    <x v="6"/>
    <x v="28"/>
    <x v="2"/>
  </r>
  <r>
    <d v="2016-07-19T00:00:00"/>
    <s v="A3494706"/>
    <s v="B8960"/>
    <s v="LT"/>
    <x v="2"/>
    <x v="16"/>
    <n v="2"/>
    <x v="1"/>
    <x v="2"/>
    <m/>
    <x v="6"/>
    <x v="28"/>
    <x v="2"/>
  </r>
  <r>
    <d v="2016-07-19T00:00:00"/>
    <s v="A3494706"/>
    <s v="B8960"/>
    <s v="LT"/>
    <x v="0"/>
    <x v="33"/>
    <n v="2"/>
    <x v="1"/>
    <x v="2"/>
    <m/>
    <x v="6"/>
    <x v="28"/>
    <x v="2"/>
  </r>
  <r>
    <d v="2016-07-19T00:00:00"/>
    <s v="A3494706"/>
    <s v="B8960"/>
    <s v="LT"/>
    <x v="0"/>
    <x v="31"/>
    <n v="1"/>
    <x v="1"/>
    <x v="2"/>
    <m/>
    <x v="6"/>
    <x v="28"/>
    <x v="2"/>
  </r>
  <r>
    <d v="2016-07-19T00:00:00"/>
    <s v="A3493185"/>
    <s v="B8960"/>
    <s v="LT"/>
    <x v="2"/>
    <x v="16"/>
    <n v="1"/>
    <x v="1"/>
    <x v="2"/>
    <m/>
    <x v="6"/>
    <x v="28"/>
    <x v="2"/>
  </r>
  <r>
    <d v="2016-07-19T00:00:00"/>
    <s v="A3493178"/>
    <s v="B8960"/>
    <s v="LT"/>
    <x v="2"/>
    <x v="16"/>
    <n v="2"/>
    <x v="1"/>
    <x v="2"/>
    <m/>
    <x v="6"/>
    <x v="28"/>
    <x v="2"/>
  </r>
  <r>
    <d v="2016-07-19T00:00:00"/>
    <s v="A3493178"/>
    <s v="B8960"/>
    <s v="LT"/>
    <x v="2"/>
    <x v="27"/>
    <n v="1"/>
    <x v="1"/>
    <x v="2"/>
    <m/>
    <x v="6"/>
    <x v="28"/>
    <x v="2"/>
  </r>
  <r>
    <d v="2016-07-19T00:00:00"/>
    <s v="A3496674"/>
    <s v="B8960"/>
    <s v="LT"/>
    <x v="2"/>
    <x v="16"/>
    <n v="1"/>
    <x v="1"/>
    <x v="2"/>
    <m/>
    <x v="6"/>
    <x v="28"/>
    <x v="2"/>
  </r>
  <r>
    <d v="2016-07-19T00:00:00"/>
    <s v="A3496674"/>
    <s v="B8960"/>
    <s v="LT"/>
    <x v="0"/>
    <x v="33"/>
    <n v="3"/>
    <x v="1"/>
    <x v="2"/>
    <m/>
    <x v="6"/>
    <x v="28"/>
    <x v="2"/>
  </r>
  <r>
    <d v="2016-07-19T00:00:00"/>
    <s v="A3496674"/>
    <s v="B8960"/>
    <s v="LT"/>
    <x v="0"/>
    <x v="3"/>
    <n v="1"/>
    <x v="1"/>
    <x v="2"/>
    <m/>
    <x v="6"/>
    <x v="28"/>
    <x v="2"/>
  </r>
  <r>
    <d v="2016-07-19T00:00:00"/>
    <s v="A3496674"/>
    <s v="B8960"/>
    <s v="LT"/>
    <x v="0"/>
    <x v="34"/>
    <n v="1"/>
    <x v="1"/>
    <x v="2"/>
    <m/>
    <x v="6"/>
    <x v="28"/>
    <x v="2"/>
  </r>
  <r>
    <d v="2016-07-19T00:00:00"/>
    <s v="A3495034"/>
    <s v="B8078"/>
    <s v="FF"/>
    <x v="2"/>
    <x v="16"/>
    <n v="2"/>
    <x v="1"/>
    <x v="2"/>
    <m/>
    <x v="6"/>
    <x v="28"/>
    <x v="2"/>
  </r>
  <r>
    <d v="2016-07-19T00:00:00"/>
    <s v="A3495034"/>
    <s v="B8078"/>
    <s v="FF"/>
    <x v="0"/>
    <x v="33"/>
    <n v="4"/>
    <x v="1"/>
    <x v="2"/>
    <m/>
    <x v="6"/>
    <x v="28"/>
    <x v="2"/>
  </r>
  <r>
    <d v="2016-07-19T00:00:00"/>
    <s v="A3495034"/>
    <s v="B8078"/>
    <s v="FF"/>
    <x v="0"/>
    <x v="34"/>
    <n v="1"/>
    <x v="1"/>
    <x v="2"/>
    <m/>
    <x v="6"/>
    <x v="28"/>
    <x v="2"/>
  </r>
  <r>
    <d v="2016-07-19T00:00:00"/>
    <s v="A3495536"/>
    <s v="B8078"/>
    <s v="FF"/>
    <x v="2"/>
    <x v="24"/>
    <n v="1"/>
    <x v="1"/>
    <x v="2"/>
    <m/>
    <x v="6"/>
    <x v="28"/>
    <x v="2"/>
  </r>
  <r>
    <d v="2016-07-19T00:00:00"/>
    <s v="A3495536"/>
    <s v="B8078"/>
    <s v="FF"/>
    <x v="0"/>
    <x v="33"/>
    <n v="1"/>
    <x v="1"/>
    <x v="2"/>
    <m/>
    <x v="6"/>
    <x v="28"/>
    <x v="2"/>
  </r>
  <r>
    <d v="2016-07-19T00:00:00"/>
    <s v="A3495875"/>
    <s v="B7678"/>
    <s v="FF"/>
    <x v="0"/>
    <x v="33"/>
    <n v="1"/>
    <x v="1"/>
    <x v="2"/>
    <m/>
    <x v="6"/>
    <x v="28"/>
    <x v="2"/>
  </r>
  <r>
    <d v="2016-07-19T00:00:00"/>
    <s v="A3494454"/>
    <s v="B7679"/>
    <s v="LT"/>
    <x v="0"/>
    <x v="33"/>
    <n v="1"/>
    <x v="1"/>
    <x v="2"/>
    <m/>
    <x v="6"/>
    <x v="28"/>
    <x v="2"/>
  </r>
  <r>
    <d v="2016-07-19T00:00:00"/>
    <s v="A3495528"/>
    <s v="B8078"/>
    <s v="FF"/>
    <x v="2"/>
    <x v="16"/>
    <n v="1"/>
    <x v="1"/>
    <x v="2"/>
    <m/>
    <x v="6"/>
    <x v="28"/>
    <x v="2"/>
  </r>
  <r>
    <d v="2016-07-19T00:00:00"/>
    <s v="A3496959"/>
    <s v="B9604"/>
    <s v="FF"/>
    <x v="0"/>
    <x v="33"/>
    <n v="2"/>
    <x v="1"/>
    <x v="2"/>
    <m/>
    <x v="6"/>
    <x v="28"/>
    <x v="2"/>
  </r>
  <r>
    <d v="2016-07-19T00:00:00"/>
    <s v="A3495009"/>
    <s v="B8960"/>
    <s v="FF"/>
    <x v="2"/>
    <x v="16"/>
    <n v="9"/>
    <x v="1"/>
    <x v="2"/>
    <m/>
    <x v="6"/>
    <x v="28"/>
    <x v="2"/>
  </r>
  <r>
    <d v="2016-07-19T00:00:00"/>
    <s v="A3495009"/>
    <s v="B8960"/>
    <s v="FF"/>
    <x v="2"/>
    <x v="24"/>
    <n v="3"/>
    <x v="1"/>
    <x v="2"/>
    <m/>
    <x v="6"/>
    <x v="28"/>
    <x v="2"/>
  </r>
  <r>
    <d v="2016-07-19T00:00:00"/>
    <s v="A3495009"/>
    <s v="B8960"/>
    <s v="FF"/>
    <x v="0"/>
    <x v="33"/>
    <n v="7"/>
    <x v="1"/>
    <x v="2"/>
    <m/>
    <x v="6"/>
    <x v="28"/>
    <x v="2"/>
  </r>
  <r>
    <d v="2016-07-19T00:00:00"/>
    <s v="A3496372"/>
    <s v="B9604"/>
    <s v="XJ"/>
    <x v="2"/>
    <x v="16"/>
    <n v="1"/>
    <x v="1"/>
    <x v="2"/>
    <m/>
    <x v="6"/>
    <x v="28"/>
    <x v="2"/>
  </r>
  <r>
    <d v="2016-07-19T00:00:00"/>
    <s v="A3496256"/>
    <s v="B9604"/>
    <s v="XJ"/>
    <x v="2"/>
    <x v="16"/>
    <n v="2"/>
    <x v="1"/>
    <x v="2"/>
    <m/>
    <x v="6"/>
    <x v="28"/>
    <x v="2"/>
  </r>
  <r>
    <d v="2016-07-19T00:00:00"/>
    <s v="A3496256"/>
    <s v="B9604"/>
    <s v="XJ"/>
    <x v="0"/>
    <x v="34"/>
    <n v="1"/>
    <x v="1"/>
    <x v="2"/>
    <m/>
    <x v="6"/>
    <x v="28"/>
    <x v="2"/>
  </r>
  <r>
    <d v="2016-07-19T00:00:00"/>
    <s v="A3497431"/>
    <s v="B9604"/>
    <s v="XJ"/>
    <x v="2"/>
    <x v="16"/>
    <n v="2"/>
    <x v="1"/>
    <x v="2"/>
    <m/>
    <x v="6"/>
    <x v="28"/>
    <x v="2"/>
  </r>
  <r>
    <d v="2016-07-19T00:00:00"/>
    <s v="A3497431"/>
    <s v="B9604"/>
    <s v="XJ"/>
    <x v="0"/>
    <x v="33"/>
    <n v="2"/>
    <x v="1"/>
    <x v="2"/>
    <m/>
    <x v="6"/>
    <x v="28"/>
    <x v="2"/>
  </r>
  <r>
    <d v="2016-07-19T00:00:00"/>
    <s v="A3497431"/>
    <s v="B9604"/>
    <s v="XJ"/>
    <x v="0"/>
    <x v="34"/>
    <n v="1"/>
    <x v="1"/>
    <x v="2"/>
    <m/>
    <x v="6"/>
    <x v="28"/>
    <x v="2"/>
  </r>
  <r>
    <d v="2016-07-19T00:00:00"/>
    <s v="A3496257"/>
    <s v="B9604"/>
    <s v="XJ"/>
    <x v="2"/>
    <x v="16"/>
    <n v="1"/>
    <x v="1"/>
    <x v="2"/>
    <m/>
    <x v="6"/>
    <x v="28"/>
    <x v="2"/>
  </r>
  <r>
    <d v="2016-07-19T00:00:00"/>
    <s v="A3495031"/>
    <s v="B8078"/>
    <s v="XJ"/>
    <x v="2"/>
    <x v="16"/>
    <n v="3"/>
    <x v="1"/>
    <x v="2"/>
    <m/>
    <x v="6"/>
    <x v="28"/>
    <x v="2"/>
  </r>
  <r>
    <d v="2016-07-19T00:00:00"/>
    <s v="A3495031"/>
    <s v="B8078"/>
    <s v="XJ"/>
    <x v="0"/>
    <x v="33"/>
    <n v="1"/>
    <x v="1"/>
    <x v="2"/>
    <m/>
    <x v="6"/>
    <x v="28"/>
    <x v="2"/>
  </r>
  <r>
    <d v="2016-07-19T00:00:00"/>
    <s v="A3495031"/>
    <s v="B8078"/>
    <s v="XJ"/>
    <x v="0"/>
    <x v="31"/>
    <n v="3"/>
    <x v="1"/>
    <x v="2"/>
    <m/>
    <x v="6"/>
    <x v="28"/>
    <x v="2"/>
  </r>
  <r>
    <d v="2016-07-19T00:00:00"/>
    <s v="A3495037"/>
    <s v="B8078"/>
    <s v="XJ"/>
    <x v="2"/>
    <x v="27"/>
    <n v="1"/>
    <x v="1"/>
    <x v="2"/>
    <m/>
    <x v="6"/>
    <x v="28"/>
    <x v="2"/>
  </r>
  <r>
    <d v="2016-07-19T00:00:00"/>
    <s v="A3495037"/>
    <s v="B8078"/>
    <s v="XJ"/>
    <x v="0"/>
    <x v="34"/>
    <n v="2"/>
    <x v="1"/>
    <x v="2"/>
    <m/>
    <x v="6"/>
    <x v="28"/>
    <x v="2"/>
  </r>
  <r>
    <d v="2016-07-19T00:00:00"/>
    <s v="A3496255"/>
    <s v="B9604"/>
    <s v="XJ"/>
    <x v="2"/>
    <x v="16"/>
    <n v="1"/>
    <x v="1"/>
    <x v="2"/>
    <m/>
    <x v="6"/>
    <x v="28"/>
    <x v="2"/>
  </r>
  <r>
    <d v="2016-07-19T00:00:00"/>
    <s v="A3495539"/>
    <s v="B8078"/>
    <s v="XJ"/>
    <x v="2"/>
    <x v="27"/>
    <n v="1"/>
    <x v="1"/>
    <x v="2"/>
    <m/>
    <x v="6"/>
    <x v="28"/>
    <x v="2"/>
  </r>
  <r>
    <d v="2016-07-19T00:00:00"/>
    <s v="A3495539"/>
    <s v="B8078"/>
    <s v="XJ"/>
    <x v="0"/>
    <x v="31"/>
    <n v="6"/>
    <x v="1"/>
    <x v="2"/>
    <m/>
    <x v="6"/>
    <x v="28"/>
    <x v="2"/>
  </r>
  <r>
    <d v="2016-07-19T00:00:00"/>
    <s v="A3496260"/>
    <s v="B9604"/>
    <s v="XJ"/>
    <x v="2"/>
    <x v="16"/>
    <n v="1"/>
    <x v="1"/>
    <x v="2"/>
    <m/>
    <x v="6"/>
    <x v="28"/>
    <x v="2"/>
  </r>
  <r>
    <d v="2016-07-19T00:00:00"/>
    <s v="A3496260"/>
    <s v="B9604"/>
    <s v="XJ"/>
    <x v="0"/>
    <x v="34"/>
    <n v="1"/>
    <x v="1"/>
    <x v="2"/>
    <m/>
    <x v="6"/>
    <x v="28"/>
    <x v="2"/>
  </r>
  <r>
    <d v="2016-07-19T00:00:00"/>
    <s v="A3497334"/>
    <s v="B8960"/>
    <s v="XJ"/>
    <x v="0"/>
    <x v="33"/>
    <n v="3"/>
    <x v="1"/>
    <x v="2"/>
    <m/>
    <x v="6"/>
    <x v="28"/>
    <x v="2"/>
  </r>
  <r>
    <d v="2016-07-19T00:00:00"/>
    <s v="A3497334"/>
    <s v="B8960"/>
    <s v="XJ"/>
    <x v="0"/>
    <x v="34"/>
    <n v="4"/>
    <x v="1"/>
    <x v="2"/>
    <m/>
    <x v="6"/>
    <x v="28"/>
    <x v="2"/>
  </r>
  <r>
    <d v="2016-07-19T00:00:00"/>
    <s v="A3497058"/>
    <s v="B8960"/>
    <s v="XJ"/>
    <x v="0"/>
    <x v="33"/>
    <n v="5"/>
    <x v="1"/>
    <x v="2"/>
    <m/>
    <x v="6"/>
    <x v="28"/>
    <x v="2"/>
  </r>
  <r>
    <d v="2016-07-19T00:00:00"/>
    <s v="A3497058"/>
    <s v="B8960"/>
    <s v="XJ"/>
    <x v="0"/>
    <x v="34"/>
    <n v="4"/>
    <x v="1"/>
    <x v="2"/>
    <m/>
    <x v="6"/>
    <x v="28"/>
    <x v="2"/>
  </r>
  <r>
    <d v="2016-07-19T00:00:00"/>
    <s v="A3497097"/>
    <s v="B8960"/>
    <s v="XJ"/>
    <x v="2"/>
    <x v="16"/>
    <n v="2"/>
    <x v="1"/>
    <x v="2"/>
    <m/>
    <x v="6"/>
    <x v="28"/>
    <x v="2"/>
  </r>
  <r>
    <d v="2016-07-19T00:00:00"/>
    <s v="A3497097"/>
    <s v="B8960"/>
    <s v="XJ"/>
    <x v="0"/>
    <x v="33"/>
    <n v="5"/>
    <x v="1"/>
    <x v="2"/>
    <m/>
    <x v="6"/>
    <x v="28"/>
    <x v="2"/>
  </r>
  <r>
    <d v="2016-07-19T00:00:00"/>
    <s v="A3497097"/>
    <s v="B8960"/>
    <s v="XJ"/>
    <x v="0"/>
    <x v="34"/>
    <n v="5"/>
    <x v="1"/>
    <x v="2"/>
    <m/>
    <x v="6"/>
    <x v="28"/>
    <x v="2"/>
  </r>
  <r>
    <d v="2016-07-19T00:00:00"/>
    <s v="A3496678"/>
    <s v="B8960"/>
    <s v="XJ"/>
    <x v="2"/>
    <x v="16"/>
    <n v="3"/>
    <x v="1"/>
    <x v="2"/>
    <m/>
    <x v="6"/>
    <x v="28"/>
    <x v="2"/>
  </r>
  <r>
    <d v="2016-07-19T00:00:00"/>
    <s v="A3496678"/>
    <s v="B8960"/>
    <s v="XJ"/>
    <x v="0"/>
    <x v="33"/>
    <n v="3"/>
    <x v="1"/>
    <x v="2"/>
    <m/>
    <x v="6"/>
    <x v="28"/>
    <x v="2"/>
  </r>
  <r>
    <d v="2016-07-19T00:00:00"/>
    <s v="A3496678"/>
    <s v="B8960"/>
    <s v="XJ"/>
    <x v="0"/>
    <x v="34"/>
    <n v="4"/>
    <x v="1"/>
    <x v="2"/>
    <m/>
    <x v="6"/>
    <x v="28"/>
    <x v="2"/>
  </r>
  <r>
    <d v="2016-07-19T00:00:00"/>
    <s v="A3497057"/>
    <s v="B8960"/>
    <s v="XJ"/>
    <x v="2"/>
    <x v="27"/>
    <n v="1"/>
    <x v="1"/>
    <x v="2"/>
    <m/>
    <x v="6"/>
    <x v="28"/>
    <x v="2"/>
  </r>
  <r>
    <d v="2016-07-19T00:00:00"/>
    <s v="A3497057"/>
    <s v="B8960"/>
    <s v="XJ"/>
    <x v="0"/>
    <x v="33"/>
    <n v="2"/>
    <x v="1"/>
    <x v="2"/>
    <m/>
    <x v="6"/>
    <x v="28"/>
    <x v="2"/>
  </r>
  <r>
    <d v="2016-07-19T00:00:00"/>
    <s v="A3497057"/>
    <s v="B8960"/>
    <s v="XJ"/>
    <x v="0"/>
    <x v="31"/>
    <n v="1"/>
    <x v="1"/>
    <x v="2"/>
    <m/>
    <x v="6"/>
    <x v="28"/>
    <x v="2"/>
  </r>
  <r>
    <d v="2016-07-19T00:00:00"/>
    <s v="A3497333"/>
    <s v="B8960"/>
    <s v="XJ"/>
    <x v="0"/>
    <x v="16"/>
    <n v="1"/>
    <x v="1"/>
    <x v="2"/>
    <m/>
    <x v="6"/>
    <x v="28"/>
    <x v="2"/>
  </r>
  <r>
    <d v="2016-07-19T00:00:00"/>
    <s v="A3497333"/>
    <s v="B8960"/>
    <s v="XJ"/>
    <x v="0"/>
    <x v="33"/>
    <n v="8"/>
    <x v="1"/>
    <x v="2"/>
    <m/>
    <x v="6"/>
    <x v="28"/>
    <x v="2"/>
  </r>
  <r>
    <d v="2016-07-19T00:00:00"/>
    <s v="A3497333"/>
    <s v="B8960"/>
    <s v="XJ"/>
    <x v="0"/>
    <x v="34"/>
    <n v="2"/>
    <x v="1"/>
    <x v="2"/>
    <m/>
    <x v="6"/>
    <x v="28"/>
    <x v="2"/>
  </r>
  <r>
    <d v="2016-07-19T00:00:00"/>
    <s v="A3497099"/>
    <s v="B8960"/>
    <s v="XJ"/>
    <x v="2"/>
    <x v="16"/>
    <n v="1"/>
    <x v="1"/>
    <x v="2"/>
    <m/>
    <x v="6"/>
    <x v="28"/>
    <x v="2"/>
  </r>
  <r>
    <d v="2016-07-19T00:00:00"/>
    <s v="A3497099"/>
    <s v="B8960"/>
    <s v="XJ"/>
    <x v="0"/>
    <x v="33"/>
    <n v="3"/>
    <x v="1"/>
    <x v="2"/>
    <m/>
    <x v="6"/>
    <x v="28"/>
    <x v="2"/>
  </r>
  <r>
    <d v="2016-07-19T00:00:00"/>
    <s v="A3497099"/>
    <s v="B8960"/>
    <s v="XJ"/>
    <x v="0"/>
    <x v="34"/>
    <n v="2"/>
    <x v="1"/>
    <x v="2"/>
    <m/>
    <x v="6"/>
    <x v="28"/>
    <x v="2"/>
  </r>
  <r>
    <d v="2016-07-19T00:00:00"/>
    <s v="A3497100"/>
    <s v="B8960"/>
    <s v="XJ"/>
    <x v="2"/>
    <x v="16"/>
    <n v="1"/>
    <x v="1"/>
    <x v="2"/>
    <m/>
    <x v="6"/>
    <x v="28"/>
    <x v="2"/>
  </r>
  <r>
    <d v="2016-07-19T00:00:00"/>
    <s v="A3497100"/>
    <s v="B8960"/>
    <s v="XJ"/>
    <x v="0"/>
    <x v="33"/>
    <n v="5"/>
    <x v="1"/>
    <x v="2"/>
    <m/>
    <x v="6"/>
    <x v="28"/>
    <x v="2"/>
  </r>
  <r>
    <d v="2016-07-19T00:00:00"/>
    <s v="A3497100"/>
    <s v="B8960"/>
    <s v="XJ"/>
    <x v="0"/>
    <x v="3"/>
    <n v="1"/>
    <x v="1"/>
    <x v="2"/>
    <m/>
    <x v="6"/>
    <x v="28"/>
    <x v="2"/>
  </r>
  <r>
    <d v="2016-07-19T00:00:00"/>
    <s v="A3497100"/>
    <s v="B8960"/>
    <s v="XJ"/>
    <x v="0"/>
    <x v="34"/>
    <n v="2"/>
    <x v="1"/>
    <x v="2"/>
    <m/>
    <x v="6"/>
    <x v="28"/>
    <x v="2"/>
  </r>
  <r>
    <d v="2016-07-19T00:00:00"/>
    <s v="A3497100"/>
    <s v="B8960"/>
    <s v="XJ"/>
    <x v="0"/>
    <x v="31"/>
    <n v="1"/>
    <x v="1"/>
    <x v="2"/>
    <m/>
    <x v="6"/>
    <x v="28"/>
    <x v="2"/>
  </r>
  <r>
    <d v="2016-07-19T00:00:00"/>
    <s v="A3497096"/>
    <s v="B8960"/>
    <s v="XJ"/>
    <x v="2"/>
    <x v="16"/>
    <n v="3"/>
    <x v="1"/>
    <x v="2"/>
    <m/>
    <x v="6"/>
    <x v="28"/>
    <x v="2"/>
  </r>
  <r>
    <d v="2016-07-19T00:00:00"/>
    <s v="A3497096"/>
    <s v="B8960"/>
    <s v="XJ"/>
    <x v="0"/>
    <x v="33"/>
    <n v="4"/>
    <x v="1"/>
    <x v="2"/>
    <m/>
    <x v="6"/>
    <x v="28"/>
    <x v="2"/>
  </r>
  <r>
    <d v="2016-07-19T00:00:00"/>
    <s v="A3496679"/>
    <s v="B8960"/>
    <s v="XJ"/>
    <x v="2"/>
    <x v="16"/>
    <n v="2"/>
    <x v="1"/>
    <x v="2"/>
    <m/>
    <x v="6"/>
    <x v="28"/>
    <x v="2"/>
  </r>
  <r>
    <d v="2016-07-19T00:00:00"/>
    <s v="A3496679"/>
    <s v="B8960"/>
    <s v="XJ"/>
    <x v="0"/>
    <x v="33"/>
    <n v="1"/>
    <x v="1"/>
    <x v="2"/>
    <m/>
    <x v="6"/>
    <x v="28"/>
    <x v="2"/>
  </r>
  <r>
    <d v="2016-07-19T00:00:00"/>
    <s v="A3496679"/>
    <s v="B8960"/>
    <s v="XJ"/>
    <x v="0"/>
    <x v="34"/>
    <n v="5"/>
    <x v="1"/>
    <x v="2"/>
    <m/>
    <x v="6"/>
    <x v="28"/>
    <x v="2"/>
  </r>
  <r>
    <d v="2016-07-19T00:00:00"/>
    <s v="A3495580"/>
    <s v="B4313"/>
    <s v="XJ"/>
    <x v="2"/>
    <x v="16"/>
    <n v="1"/>
    <x v="1"/>
    <x v="2"/>
    <m/>
    <x v="6"/>
    <x v="28"/>
    <x v="2"/>
  </r>
  <r>
    <d v="2016-07-19T00:00:00"/>
    <s v="A3496701"/>
    <s v="B4318"/>
    <s v="XJ"/>
    <x v="2"/>
    <x v="16"/>
    <n v="5"/>
    <x v="1"/>
    <x v="2"/>
    <m/>
    <x v="6"/>
    <x v="28"/>
    <x v="2"/>
  </r>
  <r>
    <d v="2016-07-19T00:00:00"/>
    <s v="A3495379"/>
    <s v="B4324"/>
    <s v="XJ"/>
    <x v="2"/>
    <x v="16"/>
    <n v="2"/>
    <x v="1"/>
    <x v="2"/>
    <m/>
    <x v="6"/>
    <x v="28"/>
    <x v="2"/>
  </r>
  <r>
    <d v="2016-07-19T00:00:00"/>
    <s v="A3495368"/>
    <s v="B4324"/>
    <s v="XJ"/>
    <x v="2"/>
    <x v="16"/>
    <n v="2"/>
    <x v="1"/>
    <x v="2"/>
    <m/>
    <x v="6"/>
    <x v="28"/>
    <x v="2"/>
  </r>
  <r>
    <d v="2016-07-19T00:00:00"/>
    <s v="A3495374"/>
    <s v="B4324"/>
    <s v="XJ"/>
    <x v="2"/>
    <x v="16"/>
    <n v="2"/>
    <x v="1"/>
    <x v="2"/>
    <m/>
    <x v="6"/>
    <x v="28"/>
    <x v="2"/>
  </r>
  <r>
    <d v="2016-07-19T00:00:00"/>
    <s v="A3495032"/>
    <s v="B8078"/>
    <s v="LT"/>
    <x v="2"/>
    <x v="16"/>
    <n v="1"/>
    <x v="1"/>
    <x v="2"/>
    <m/>
    <x v="6"/>
    <x v="28"/>
    <x v="2"/>
  </r>
  <r>
    <d v="2016-07-19T00:00:00"/>
    <s v="A3496954"/>
    <s v="B9604"/>
    <s v="FF"/>
    <x v="2"/>
    <x v="16"/>
    <n v="1"/>
    <x v="1"/>
    <x v="2"/>
    <m/>
    <x v="6"/>
    <x v="28"/>
    <x v="2"/>
  </r>
  <r>
    <d v="2016-07-19T00:00:00"/>
    <s v="A3496954"/>
    <s v="B9604"/>
    <s v="FF"/>
    <x v="0"/>
    <x v="33"/>
    <n v="1"/>
    <x v="1"/>
    <x v="2"/>
    <m/>
    <x v="6"/>
    <x v="28"/>
    <x v="2"/>
  </r>
  <r>
    <d v="2016-07-19T00:00:00"/>
    <s v="A3496954"/>
    <s v="B9604"/>
    <s v="FF"/>
    <x v="0"/>
    <x v="34"/>
    <n v="2"/>
    <x v="1"/>
    <x v="2"/>
    <m/>
    <x v="6"/>
    <x v="28"/>
    <x v="2"/>
  </r>
  <r>
    <d v="2016-07-19T00:00:00"/>
    <s v="A3497426"/>
    <s v="B9604"/>
    <s v="FF"/>
    <x v="0"/>
    <x v="33"/>
    <n v="1"/>
    <x v="1"/>
    <x v="2"/>
    <m/>
    <x v="6"/>
    <x v="28"/>
    <x v="2"/>
  </r>
  <r>
    <d v="2016-07-19T00:00:00"/>
    <s v="A3497426"/>
    <s v="B9604"/>
    <s v="FF"/>
    <x v="0"/>
    <x v="34"/>
    <n v="1"/>
    <x v="1"/>
    <x v="2"/>
    <m/>
    <x v="6"/>
    <x v="28"/>
    <x v="2"/>
  </r>
  <r>
    <d v="2016-07-19T00:00:00"/>
    <s v="A3496970"/>
    <s v="B9604"/>
    <s v="FF"/>
    <x v="0"/>
    <x v="34"/>
    <n v="1"/>
    <x v="1"/>
    <x v="2"/>
    <m/>
    <x v="6"/>
    <x v="28"/>
    <x v="2"/>
  </r>
  <r>
    <d v="2016-07-19T00:00:00"/>
    <s v="A3496955"/>
    <s v="B9604"/>
    <s v="FF"/>
    <x v="2"/>
    <x v="16"/>
    <n v="5"/>
    <x v="1"/>
    <x v="2"/>
    <m/>
    <x v="6"/>
    <x v="28"/>
    <x v="2"/>
  </r>
  <r>
    <d v="2016-07-19T00:00:00"/>
    <s v="A3496955"/>
    <s v="B9604"/>
    <s v="FF"/>
    <x v="0"/>
    <x v="33"/>
    <n v="1"/>
    <x v="1"/>
    <x v="2"/>
    <m/>
    <x v="6"/>
    <x v="28"/>
    <x v="2"/>
  </r>
  <r>
    <d v="2016-07-19T00:00:00"/>
    <s v="A3496955"/>
    <s v="B9604"/>
    <s v="FF"/>
    <x v="0"/>
    <x v="34"/>
    <n v="2"/>
    <x v="1"/>
    <x v="2"/>
    <m/>
    <x v="6"/>
    <x v="28"/>
    <x v="2"/>
  </r>
  <r>
    <d v="2016-07-19T00:00:00"/>
    <s v="A3496254"/>
    <s v="B9604"/>
    <s v="XJ"/>
    <x v="0"/>
    <x v="3"/>
    <n v="1"/>
    <x v="1"/>
    <x v="2"/>
    <m/>
    <x v="6"/>
    <x v="28"/>
    <x v="2"/>
  </r>
  <r>
    <d v="2016-07-19T00:00:00"/>
    <s v="A3496254"/>
    <s v="B9604"/>
    <s v="XJ"/>
    <x v="0"/>
    <x v="34"/>
    <n v="1"/>
    <x v="1"/>
    <x v="2"/>
    <m/>
    <x v="6"/>
    <x v="28"/>
    <x v="2"/>
  </r>
  <r>
    <d v="2016-07-19T00:00:00"/>
    <s v="A3495913"/>
    <s v="B9604"/>
    <s v="XJ"/>
    <x v="0"/>
    <x v="33"/>
    <n v="2"/>
    <x v="1"/>
    <x v="2"/>
    <m/>
    <x v="6"/>
    <x v="28"/>
    <x v="2"/>
  </r>
  <r>
    <d v="2016-07-19T00:00:00"/>
    <s v="A3497409"/>
    <s v="B7679"/>
    <s v="FF"/>
    <x v="0"/>
    <x v="16"/>
    <n v="1"/>
    <x v="1"/>
    <x v="2"/>
    <m/>
    <x v="6"/>
    <x v="28"/>
    <x v="2"/>
  </r>
  <r>
    <d v="2016-07-20T00:00:00"/>
    <s v="A3497458"/>
    <s v="B8099"/>
    <s v="YS"/>
    <x v="2"/>
    <x v="16"/>
    <n v="1"/>
    <x v="1"/>
    <x v="2"/>
    <m/>
    <x v="6"/>
    <x v="28"/>
    <x v="2"/>
  </r>
  <r>
    <d v="2016-07-20T00:00:00"/>
    <s v="A3497458"/>
    <s v="B8099"/>
    <s v="YS"/>
    <x v="0"/>
    <x v="3"/>
    <n v="1"/>
    <x v="1"/>
    <x v="2"/>
    <m/>
    <x v="6"/>
    <x v="28"/>
    <x v="2"/>
  </r>
  <r>
    <d v="2016-07-20T00:00:00"/>
    <s v="A3494362"/>
    <s v="B4313"/>
    <s v="YS"/>
    <x v="0"/>
    <x v="33"/>
    <n v="1"/>
    <x v="1"/>
    <x v="2"/>
    <m/>
    <x v="6"/>
    <x v="28"/>
    <x v="2"/>
  </r>
  <r>
    <d v="2016-07-20T00:00:00"/>
    <s v="A3494362"/>
    <s v="B4313"/>
    <s v="YS"/>
    <x v="0"/>
    <x v="31"/>
    <n v="1"/>
    <x v="1"/>
    <x v="2"/>
    <m/>
    <x v="6"/>
    <x v="28"/>
    <x v="2"/>
  </r>
  <r>
    <d v="2016-07-20T00:00:00"/>
    <s v="A3494354"/>
    <s v="B4313"/>
    <s v="YS"/>
    <x v="0"/>
    <x v="31"/>
    <n v="1"/>
    <x v="1"/>
    <x v="2"/>
    <m/>
    <x v="6"/>
    <x v="28"/>
    <x v="2"/>
  </r>
  <r>
    <d v="2016-07-20T00:00:00"/>
    <s v="A3495376"/>
    <s v="B4324"/>
    <s v="LT"/>
    <x v="2"/>
    <x v="16"/>
    <n v="1"/>
    <x v="1"/>
    <x v="2"/>
    <m/>
    <x v="6"/>
    <x v="28"/>
    <x v="2"/>
  </r>
  <r>
    <d v="2016-07-20T00:00:00"/>
    <s v="A3495376"/>
    <s v="B4324"/>
    <s v="LT"/>
    <x v="0"/>
    <x v="3"/>
    <n v="1"/>
    <x v="1"/>
    <x v="2"/>
    <m/>
    <x v="6"/>
    <x v="28"/>
    <x v="2"/>
  </r>
  <r>
    <d v="2016-07-20T00:00:00"/>
    <s v="A3494579"/>
    <s v="B4313"/>
    <s v="LT"/>
    <x v="0"/>
    <x v="3"/>
    <n v="2"/>
    <x v="1"/>
    <x v="2"/>
    <m/>
    <x v="6"/>
    <x v="28"/>
    <x v="2"/>
  </r>
  <r>
    <d v="2016-07-20T00:00:00"/>
    <s v="A3494576"/>
    <s v="B4313"/>
    <s v="LT"/>
    <x v="0"/>
    <x v="3"/>
    <n v="3"/>
    <x v="1"/>
    <x v="2"/>
    <m/>
    <x v="6"/>
    <x v="28"/>
    <x v="2"/>
  </r>
  <r>
    <d v="2016-07-20T00:00:00"/>
    <s v="A3497456"/>
    <s v="B8099"/>
    <s v="LT"/>
    <x v="2"/>
    <x v="27"/>
    <n v="1"/>
    <x v="1"/>
    <x v="2"/>
    <m/>
    <x v="6"/>
    <x v="28"/>
    <x v="2"/>
  </r>
  <r>
    <d v="2016-07-20T00:00:00"/>
    <s v="A3497456"/>
    <s v="B8099"/>
    <s v="LT"/>
    <x v="0"/>
    <x v="3"/>
    <n v="2"/>
    <x v="1"/>
    <x v="2"/>
    <m/>
    <x v="6"/>
    <x v="28"/>
    <x v="2"/>
  </r>
  <r>
    <d v="2016-07-20T00:00:00"/>
    <s v="A3497424"/>
    <s v="B9604"/>
    <s v="LT"/>
    <x v="2"/>
    <x v="16"/>
    <n v="1"/>
    <x v="1"/>
    <x v="2"/>
    <m/>
    <x v="6"/>
    <x v="28"/>
    <x v="2"/>
  </r>
  <r>
    <d v="2016-07-20T00:00:00"/>
    <s v="A3497424"/>
    <s v="B9604"/>
    <s v="LT"/>
    <x v="2"/>
    <x v="27"/>
    <n v="1"/>
    <x v="1"/>
    <x v="2"/>
    <m/>
    <x v="6"/>
    <x v="28"/>
    <x v="2"/>
  </r>
  <r>
    <d v="2016-07-20T00:00:00"/>
    <s v="A3494710"/>
    <s v="B8960"/>
    <s v="LT"/>
    <x v="2"/>
    <x v="16"/>
    <n v="1"/>
    <x v="1"/>
    <x v="2"/>
    <m/>
    <x v="6"/>
    <x v="28"/>
    <x v="2"/>
  </r>
  <r>
    <d v="2016-07-20T00:00:00"/>
    <s v="A3494710"/>
    <s v="B8960"/>
    <s v="LT"/>
    <x v="0"/>
    <x v="33"/>
    <n v="1"/>
    <x v="1"/>
    <x v="2"/>
    <m/>
    <x v="6"/>
    <x v="28"/>
    <x v="2"/>
  </r>
  <r>
    <d v="2016-07-20T00:00:00"/>
    <s v="A3496357"/>
    <s v="B8960"/>
    <s v="LT"/>
    <x v="2"/>
    <x v="16"/>
    <n v="1"/>
    <x v="1"/>
    <x v="2"/>
    <m/>
    <x v="6"/>
    <x v="28"/>
    <x v="2"/>
  </r>
  <r>
    <d v="2016-07-20T00:00:00"/>
    <s v="A3496357"/>
    <s v="B8960"/>
    <s v="LT"/>
    <x v="0"/>
    <x v="33"/>
    <n v="2"/>
    <x v="1"/>
    <x v="2"/>
    <m/>
    <x v="6"/>
    <x v="28"/>
    <x v="2"/>
  </r>
  <r>
    <d v="2016-07-20T00:00:00"/>
    <s v="A3497410"/>
    <s v="B7679"/>
    <s v="LT"/>
    <x v="0"/>
    <x v="3"/>
    <n v="1"/>
    <x v="1"/>
    <x v="2"/>
    <m/>
    <x v="6"/>
    <x v="28"/>
    <x v="2"/>
  </r>
  <r>
    <d v="2016-07-20T00:00:00"/>
    <s v="A3497720"/>
    <s v="B9502"/>
    <s v="LT"/>
    <x v="0"/>
    <x v="34"/>
    <n v="1"/>
    <x v="1"/>
    <x v="2"/>
    <m/>
    <x v="6"/>
    <x v="28"/>
    <x v="2"/>
  </r>
  <r>
    <d v="2016-07-20T00:00:00"/>
    <s v="A3497332"/>
    <s v="B8960"/>
    <s v="LT"/>
    <x v="2"/>
    <x v="16"/>
    <n v="1"/>
    <x v="1"/>
    <x v="2"/>
    <m/>
    <x v="6"/>
    <x v="28"/>
    <x v="2"/>
  </r>
  <r>
    <d v="2016-07-20T00:00:00"/>
    <s v="A3497332"/>
    <s v="B8960"/>
    <s v="LT"/>
    <x v="2"/>
    <x v="27"/>
    <n v="2"/>
    <x v="1"/>
    <x v="2"/>
    <m/>
    <x v="6"/>
    <x v="28"/>
    <x v="2"/>
  </r>
  <r>
    <d v="2016-07-20T00:00:00"/>
    <s v="A3497332"/>
    <s v="B8960"/>
    <s v="LT"/>
    <x v="0"/>
    <x v="33"/>
    <n v="1"/>
    <x v="1"/>
    <x v="2"/>
    <m/>
    <x v="6"/>
    <x v="28"/>
    <x v="2"/>
  </r>
  <r>
    <d v="2016-07-20T00:00:00"/>
    <s v="A3497332"/>
    <s v="B8960"/>
    <s v="LT"/>
    <x v="0"/>
    <x v="3"/>
    <n v="1"/>
    <x v="1"/>
    <x v="2"/>
    <m/>
    <x v="6"/>
    <x v="28"/>
    <x v="2"/>
  </r>
  <r>
    <d v="2016-07-20T00:00:00"/>
    <s v="A3496143"/>
    <s v="B9604"/>
    <s v="FF"/>
    <x v="2"/>
    <x v="16"/>
    <n v="1"/>
    <x v="1"/>
    <x v="2"/>
    <m/>
    <x v="6"/>
    <x v="28"/>
    <x v="2"/>
  </r>
  <r>
    <d v="2016-07-20T00:00:00"/>
    <s v="A3497425"/>
    <s v="B9604"/>
    <s v="FF"/>
    <x v="2"/>
    <x v="16"/>
    <n v="1"/>
    <x v="1"/>
    <x v="2"/>
    <m/>
    <x v="6"/>
    <x v="28"/>
    <x v="2"/>
  </r>
  <r>
    <d v="2016-07-20T00:00:00"/>
    <s v="A3497425"/>
    <s v="B9604"/>
    <s v="FF"/>
    <x v="0"/>
    <x v="33"/>
    <n v="1"/>
    <x v="1"/>
    <x v="2"/>
    <m/>
    <x v="6"/>
    <x v="28"/>
    <x v="2"/>
  </r>
  <r>
    <d v="2016-07-20T00:00:00"/>
    <s v="A3496258"/>
    <s v="B9604"/>
    <s v="FF"/>
    <x v="0"/>
    <x v="33"/>
    <n v="1"/>
    <x v="1"/>
    <x v="2"/>
    <m/>
    <x v="6"/>
    <x v="28"/>
    <x v="2"/>
  </r>
  <r>
    <d v="2016-07-20T00:00:00"/>
    <s v="A3495520"/>
    <s v="B8078"/>
    <s v="FF"/>
    <x v="2"/>
    <x v="16"/>
    <n v="1"/>
    <x v="1"/>
    <x v="2"/>
    <m/>
    <x v="6"/>
    <x v="28"/>
    <x v="2"/>
  </r>
  <r>
    <d v="2016-07-20T00:00:00"/>
    <s v="A3495520"/>
    <s v="B8078"/>
    <s v="FF"/>
    <x v="0"/>
    <x v="33"/>
    <n v="1"/>
    <x v="1"/>
    <x v="2"/>
    <m/>
    <x v="6"/>
    <x v="28"/>
    <x v="2"/>
  </r>
  <r>
    <d v="2016-07-20T00:00:00"/>
    <s v="A3495520"/>
    <s v="B8078"/>
    <s v="FF"/>
    <x v="0"/>
    <x v="31"/>
    <n v="1"/>
    <x v="1"/>
    <x v="2"/>
    <m/>
    <x v="6"/>
    <x v="28"/>
    <x v="2"/>
  </r>
  <r>
    <d v="2016-07-20T00:00:00"/>
    <s v="a3497719"/>
    <s v="B9502"/>
    <s v="FF"/>
    <x v="0"/>
    <x v="33"/>
    <n v="1"/>
    <x v="1"/>
    <x v="2"/>
    <m/>
    <x v="6"/>
    <x v="28"/>
    <x v="2"/>
  </r>
  <r>
    <d v="2016-07-20T00:00:00"/>
    <s v="A3497718"/>
    <s v="B9502"/>
    <s v="FF"/>
    <x v="2"/>
    <x v="24"/>
    <n v="1"/>
    <x v="1"/>
    <x v="2"/>
    <m/>
    <x v="6"/>
    <x v="28"/>
    <x v="2"/>
  </r>
  <r>
    <d v="2016-07-20T00:00:00"/>
    <s v="A3497718"/>
    <s v="B9502"/>
    <s v="FF"/>
    <x v="0"/>
    <x v="34"/>
    <n v="1"/>
    <x v="1"/>
    <x v="2"/>
    <m/>
    <x v="6"/>
    <x v="28"/>
    <x v="2"/>
  </r>
  <r>
    <d v="2016-07-20T00:00:00"/>
    <s v="A3495876"/>
    <s v="B7678"/>
    <s v="FF"/>
    <x v="0"/>
    <x v="33"/>
    <n v="1"/>
    <x v="1"/>
    <x v="2"/>
    <m/>
    <x v="6"/>
    <x v="28"/>
    <x v="2"/>
  </r>
  <r>
    <d v="2016-07-20T00:00:00"/>
    <s v="A3496510"/>
    <s v="B8960"/>
    <s v="LT"/>
    <x v="2"/>
    <x v="16"/>
    <n v="3"/>
    <x v="1"/>
    <x v="2"/>
    <m/>
    <x v="6"/>
    <x v="28"/>
    <x v="2"/>
  </r>
  <r>
    <d v="2016-07-20T00:00:00"/>
    <s v="A3496510"/>
    <s v="B8960"/>
    <s v="LT"/>
    <x v="0"/>
    <x v="33"/>
    <n v="2"/>
    <x v="1"/>
    <x v="2"/>
    <m/>
    <x v="6"/>
    <x v="28"/>
    <x v="2"/>
  </r>
  <r>
    <d v="2016-07-20T00:00:00"/>
    <s v="A3496514"/>
    <s v="B8960"/>
    <s v="LT"/>
    <x v="2"/>
    <x v="16"/>
    <n v="1"/>
    <x v="1"/>
    <x v="2"/>
    <m/>
    <x v="6"/>
    <x v="28"/>
    <x v="2"/>
  </r>
  <r>
    <d v="2016-07-20T00:00:00"/>
    <s v="A3496514"/>
    <s v="B8960"/>
    <s v="LT"/>
    <x v="0"/>
    <x v="33"/>
    <n v="3"/>
    <x v="1"/>
    <x v="2"/>
    <m/>
    <x v="6"/>
    <x v="28"/>
    <x v="2"/>
  </r>
  <r>
    <d v="2016-07-20T00:00:00"/>
    <s v="A3496514"/>
    <s v="B8960"/>
    <s v="LT"/>
    <x v="0"/>
    <x v="3"/>
    <n v="1"/>
    <x v="1"/>
    <x v="2"/>
    <m/>
    <x v="6"/>
    <x v="28"/>
    <x v="2"/>
  </r>
  <r>
    <d v="2016-07-20T00:00:00"/>
    <s v="A3497411"/>
    <s v="B7679"/>
    <s v="LT"/>
    <x v="0"/>
    <x v="31"/>
    <n v="1"/>
    <x v="1"/>
    <x v="2"/>
    <m/>
    <x v="6"/>
    <x v="28"/>
    <x v="2"/>
  </r>
  <r>
    <d v="2016-07-20T00:00:00"/>
    <s v="A3497056"/>
    <s v="B8960"/>
    <s v="FF"/>
    <x v="2"/>
    <x v="16"/>
    <n v="1"/>
    <x v="1"/>
    <x v="2"/>
    <m/>
    <x v="6"/>
    <x v="28"/>
    <x v="2"/>
  </r>
  <r>
    <d v="2016-07-20T00:00:00"/>
    <s v="A3497056"/>
    <s v="B8960"/>
    <s v="FF"/>
    <x v="2"/>
    <x v="24"/>
    <n v="1"/>
    <x v="1"/>
    <x v="2"/>
    <m/>
    <x v="6"/>
    <x v="28"/>
    <x v="2"/>
  </r>
  <r>
    <d v="2016-07-20T00:00:00"/>
    <s v="A3497056"/>
    <s v="B8960"/>
    <s v="FF"/>
    <x v="0"/>
    <x v="33"/>
    <n v="3"/>
    <x v="1"/>
    <x v="2"/>
    <m/>
    <x v="6"/>
    <x v="28"/>
    <x v="2"/>
  </r>
  <r>
    <d v="2016-07-20T00:00:00"/>
    <s v="A3497098"/>
    <s v="B8960"/>
    <s v="FF"/>
    <x v="2"/>
    <x v="16"/>
    <n v="4"/>
    <x v="1"/>
    <x v="2"/>
    <m/>
    <x v="6"/>
    <x v="28"/>
    <x v="2"/>
  </r>
  <r>
    <d v="2016-07-20T00:00:00"/>
    <s v="A3497098"/>
    <s v="B8960"/>
    <s v="FF"/>
    <x v="0"/>
    <x v="33"/>
    <n v="4"/>
    <x v="1"/>
    <x v="2"/>
    <m/>
    <x v="6"/>
    <x v="28"/>
    <x v="2"/>
  </r>
  <r>
    <d v="2016-07-20T00:00:00"/>
    <s v="A3495537"/>
    <s v="B8078"/>
    <s v="FF"/>
    <x v="2"/>
    <x v="16"/>
    <n v="2"/>
    <x v="1"/>
    <x v="2"/>
    <m/>
    <x v="6"/>
    <x v="28"/>
    <x v="2"/>
  </r>
  <r>
    <d v="2016-07-20T00:00:00"/>
    <s v="A3495029"/>
    <s v="B8078"/>
    <s v="FF"/>
    <x v="0"/>
    <x v="33"/>
    <n v="1"/>
    <x v="1"/>
    <x v="2"/>
    <m/>
    <x v="6"/>
    <x v="28"/>
    <x v="2"/>
  </r>
  <r>
    <d v="2016-07-20T00:00:00"/>
    <s v="A3496922"/>
    <s v="B7678"/>
    <s v="LT"/>
    <x v="0"/>
    <x v="3"/>
    <n v="2"/>
    <x v="1"/>
    <x v="2"/>
    <m/>
    <x v="6"/>
    <x v="28"/>
    <x v="2"/>
  </r>
  <r>
    <d v="2016-07-20T00:00:00"/>
    <s v="A3497330"/>
    <s v="B8960"/>
    <s v="FF"/>
    <x v="2"/>
    <x v="16"/>
    <n v="2"/>
    <x v="1"/>
    <x v="2"/>
    <m/>
    <x v="6"/>
    <x v="28"/>
    <x v="2"/>
  </r>
  <r>
    <d v="2016-07-20T00:00:00"/>
    <s v="A3497330"/>
    <s v="B8960"/>
    <s v="FF"/>
    <x v="2"/>
    <x v="27"/>
    <n v="1"/>
    <x v="1"/>
    <x v="2"/>
    <m/>
    <x v="6"/>
    <x v="28"/>
    <x v="2"/>
  </r>
  <r>
    <d v="2016-07-20T00:00:00"/>
    <s v="A3497330"/>
    <s v="B8960"/>
    <s v="FF"/>
    <x v="2"/>
    <x v="24"/>
    <n v="2"/>
    <x v="1"/>
    <x v="2"/>
    <m/>
    <x v="6"/>
    <x v="28"/>
    <x v="2"/>
  </r>
  <r>
    <d v="2016-07-20T00:00:00"/>
    <s v="A3497330"/>
    <s v="B8960"/>
    <s v="FF"/>
    <x v="0"/>
    <x v="33"/>
    <n v="4"/>
    <x v="1"/>
    <x v="2"/>
    <m/>
    <x v="6"/>
    <x v="28"/>
    <x v="2"/>
  </r>
  <r>
    <d v="2016-07-20T00:00:00"/>
    <s v="A3495038"/>
    <s v="B8078"/>
    <s v="FF"/>
    <x v="0"/>
    <x v="33"/>
    <n v="6"/>
    <x v="1"/>
    <x v="2"/>
    <m/>
    <x v="6"/>
    <x v="28"/>
    <x v="2"/>
  </r>
  <r>
    <d v="2016-07-20T00:00:00"/>
    <s v="A3495038"/>
    <s v="B8078"/>
    <s v="FF"/>
    <x v="0"/>
    <x v="34"/>
    <n v="1"/>
    <x v="1"/>
    <x v="2"/>
    <m/>
    <x v="6"/>
    <x v="28"/>
    <x v="2"/>
  </r>
  <r>
    <d v="2016-07-20T00:00:00"/>
    <s v="A3496956"/>
    <s v="B9604"/>
    <s v="FF"/>
    <x v="2"/>
    <x v="16"/>
    <n v="2"/>
    <x v="1"/>
    <x v="2"/>
    <m/>
    <x v="6"/>
    <x v="28"/>
    <x v="2"/>
  </r>
  <r>
    <d v="2016-07-20T00:00:00"/>
    <s v="A3496956"/>
    <s v="B9604"/>
    <s v="FF"/>
    <x v="0"/>
    <x v="33"/>
    <n v="1"/>
    <x v="1"/>
    <x v="2"/>
    <m/>
    <x v="6"/>
    <x v="28"/>
    <x v="2"/>
  </r>
  <r>
    <d v="2016-07-20T00:00:00"/>
    <s v="A3496513"/>
    <s v="B8960"/>
    <s v="LT"/>
    <x v="2"/>
    <x v="16"/>
    <n v="2"/>
    <x v="1"/>
    <x v="2"/>
    <m/>
    <x v="6"/>
    <x v="28"/>
    <x v="2"/>
  </r>
  <r>
    <d v="2016-07-20T00:00:00"/>
    <s v="A3496513"/>
    <s v="B8960"/>
    <s v="LT"/>
    <x v="2"/>
    <x v="27"/>
    <n v="1"/>
    <x v="1"/>
    <x v="2"/>
    <m/>
    <x v="6"/>
    <x v="28"/>
    <x v="2"/>
  </r>
  <r>
    <d v="2016-07-20T00:00:00"/>
    <s v="A3497408"/>
    <s v="B7679"/>
    <s v="LT"/>
    <x v="0"/>
    <x v="33"/>
    <n v="1"/>
    <x v="1"/>
    <x v="2"/>
    <m/>
    <x v="6"/>
    <x v="28"/>
    <x v="2"/>
  </r>
  <r>
    <d v="2016-07-20T00:00:00"/>
    <s v="A3495039"/>
    <s v="B8078"/>
    <s v="LT"/>
    <x v="2"/>
    <x v="16"/>
    <n v="3"/>
    <x v="1"/>
    <x v="2"/>
    <m/>
    <x v="6"/>
    <x v="28"/>
    <x v="2"/>
  </r>
  <r>
    <d v="2016-07-20T00:00:00"/>
    <s v="A3495039"/>
    <s v="B8078"/>
    <s v="LT"/>
    <x v="0"/>
    <x v="31"/>
    <n v="2"/>
    <x v="1"/>
    <x v="2"/>
    <m/>
    <x v="6"/>
    <x v="28"/>
    <x v="2"/>
  </r>
  <r>
    <d v="2016-07-20T00:00:00"/>
    <s v="A3496512"/>
    <s v="B8960"/>
    <s v="YS"/>
    <x v="2"/>
    <x v="16"/>
    <n v="3"/>
    <x v="1"/>
    <x v="2"/>
    <m/>
    <x v="6"/>
    <x v="28"/>
    <x v="2"/>
  </r>
  <r>
    <d v="2016-07-20T00:00:00"/>
    <s v="A3496512"/>
    <s v="B8960"/>
    <s v="YS"/>
    <x v="0"/>
    <x v="33"/>
    <n v="1"/>
    <x v="1"/>
    <x v="2"/>
    <m/>
    <x v="6"/>
    <x v="28"/>
    <x v="2"/>
  </r>
  <r>
    <d v="2016-07-20T00:00:00"/>
    <s v="A3496512"/>
    <s v="B8960"/>
    <s v="YS"/>
    <x v="0"/>
    <x v="34"/>
    <n v="1"/>
    <x v="1"/>
    <x v="2"/>
    <m/>
    <x v="6"/>
    <x v="28"/>
    <x v="2"/>
  </r>
  <r>
    <d v="2016-07-20T00:00:00"/>
    <s v="A3496963"/>
    <s v="B9604"/>
    <s v="YS"/>
    <x v="0"/>
    <x v="3"/>
    <n v="1"/>
    <x v="1"/>
    <x v="2"/>
    <m/>
    <x v="6"/>
    <x v="28"/>
    <x v="2"/>
  </r>
  <r>
    <d v="2016-07-20T00:00:00"/>
    <s v="A3496963"/>
    <s v="B9604"/>
    <s v="YS"/>
    <x v="0"/>
    <x v="34"/>
    <n v="1"/>
    <x v="1"/>
    <x v="2"/>
    <m/>
    <x v="6"/>
    <x v="28"/>
    <x v="2"/>
  </r>
  <r>
    <d v="2016-07-20T00:00:00"/>
    <s v="A3497433"/>
    <s v="B9604"/>
    <s v="YS"/>
    <x v="2"/>
    <x v="16"/>
    <n v="1"/>
    <x v="1"/>
    <x v="2"/>
    <m/>
    <x v="6"/>
    <x v="28"/>
    <x v="2"/>
  </r>
  <r>
    <d v="2016-07-20T00:00:00"/>
    <s v="A3497433"/>
    <s v="B9604"/>
    <s v="YS"/>
    <x v="0"/>
    <x v="3"/>
    <n v="1"/>
    <x v="1"/>
    <x v="2"/>
    <m/>
    <x v="6"/>
    <x v="28"/>
    <x v="2"/>
  </r>
  <r>
    <d v="2016-07-20T00:00:00"/>
    <s v="A3497427"/>
    <s v="B9604"/>
    <s v="YS"/>
    <x v="2"/>
    <x v="16"/>
    <n v="1"/>
    <x v="1"/>
    <x v="2"/>
    <m/>
    <x v="6"/>
    <x v="28"/>
    <x v="2"/>
  </r>
  <r>
    <d v="2016-07-20T00:00:00"/>
    <s v="A3497427"/>
    <s v="B9604"/>
    <s v="YS"/>
    <x v="0"/>
    <x v="34"/>
    <n v="1"/>
    <x v="1"/>
    <x v="2"/>
    <m/>
    <x v="6"/>
    <x v="28"/>
    <x v="2"/>
  </r>
  <r>
    <d v="2016-07-20T00:00:00"/>
    <s v="A3496728"/>
    <s v="B9604"/>
    <s v="YS"/>
    <x v="0"/>
    <x v="34"/>
    <n v="1"/>
    <x v="1"/>
    <x v="2"/>
    <m/>
    <x v="6"/>
    <x v="28"/>
    <x v="2"/>
  </r>
  <r>
    <d v="2016-07-20T00:00:00"/>
    <s v="A3496966"/>
    <s v="B9604"/>
    <s v="YS"/>
    <x v="2"/>
    <x v="16"/>
    <n v="1"/>
    <x v="1"/>
    <x v="2"/>
    <m/>
    <x v="6"/>
    <x v="28"/>
    <x v="2"/>
  </r>
  <r>
    <d v="2016-07-20T00:00:00"/>
    <s v="A3496966"/>
    <s v="B9604"/>
    <s v="YS"/>
    <x v="0"/>
    <x v="34"/>
    <n v="2"/>
    <x v="1"/>
    <x v="2"/>
    <m/>
    <x v="6"/>
    <x v="28"/>
    <x v="2"/>
  </r>
  <r>
    <d v="2016-07-20T00:00:00"/>
    <s v="A3498095"/>
    <s v="B9604"/>
    <s v="YS"/>
    <x v="2"/>
    <x v="16"/>
    <n v="1"/>
    <x v="1"/>
    <x v="2"/>
    <m/>
    <x v="6"/>
    <x v="28"/>
    <x v="2"/>
  </r>
  <r>
    <d v="2016-07-20T00:00:00"/>
    <s v="A3498095"/>
    <s v="B9604"/>
    <s v="YS"/>
    <x v="0"/>
    <x v="34"/>
    <n v="1"/>
    <x v="1"/>
    <x v="2"/>
    <m/>
    <x v="6"/>
    <x v="28"/>
    <x v="2"/>
  </r>
  <r>
    <d v="2016-07-20T00:00:00"/>
    <s v="A3496146"/>
    <s v="B9604"/>
    <s v="YS"/>
    <x v="2"/>
    <x v="16"/>
    <n v="1"/>
    <x v="1"/>
    <x v="2"/>
    <m/>
    <x v="6"/>
    <x v="28"/>
    <x v="2"/>
  </r>
  <r>
    <d v="2016-07-20T00:00:00"/>
    <s v="A3496146"/>
    <s v="B9604"/>
    <s v="YS"/>
    <x v="0"/>
    <x v="34"/>
    <n v="1"/>
    <x v="1"/>
    <x v="2"/>
    <m/>
    <x v="6"/>
    <x v="28"/>
    <x v="2"/>
  </r>
  <r>
    <d v="2016-07-20T00:00:00"/>
    <s v="A3496146"/>
    <s v="B9604"/>
    <s v="YS"/>
    <x v="0"/>
    <x v="31"/>
    <n v="1"/>
    <x v="1"/>
    <x v="2"/>
    <m/>
    <x v="6"/>
    <x v="28"/>
    <x v="2"/>
  </r>
  <r>
    <d v="2016-07-20T00:00:00"/>
    <s v="A3495033"/>
    <s v="B8078"/>
    <s v="YS"/>
    <x v="2"/>
    <x v="16"/>
    <n v="2"/>
    <x v="1"/>
    <x v="2"/>
    <m/>
    <x v="6"/>
    <x v="28"/>
    <x v="2"/>
  </r>
  <r>
    <d v="2016-07-20T00:00:00"/>
    <s v="A3495033"/>
    <s v="B8078"/>
    <s v="YS"/>
    <x v="0"/>
    <x v="34"/>
    <n v="2"/>
    <x v="1"/>
    <x v="2"/>
    <m/>
    <x v="6"/>
    <x v="28"/>
    <x v="2"/>
  </r>
  <r>
    <d v="2016-07-20T00:00:00"/>
    <s v="A3498093"/>
    <s v="B9604"/>
    <s v="YS"/>
    <x v="2"/>
    <x v="16"/>
    <n v="1"/>
    <x v="1"/>
    <x v="2"/>
    <m/>
    <x v="6"/>
    <x v="28"/>
    <x v="2"/>
  </r>
  <r>
    <d v="2016-07-20T00:00:00"/>
    <s v="A3498093"/>
    <s v="B9604"/>
    <s v="YS"/>
    <x v="2"/>
    <x v="24"/>
    <n v="1"/>
    <x v="1"/>
    <x v="2"/>
    <m/>
    <x v="6"/>
    <x v="28"/>
    <x v="2"/>
  </r>
  <r>
    <d v="2016-07-20T00:00:00"/>
    <s v="A3498093"/>
    <s v="B9604"/>
    <s v="YS"/>
    <x v="0"/>
    <x v="34"/>
    <n v="1"/>
    <x v="1"/>
    <x v="2"/>
    <m/>
    <x v="6"/>
    <x v="28"/>
    <x v="2"/>
  </r>
  <r>
    <d v="2016-07-20T00:00:00"/>
    <s v="A3496264"/>
    <s v="B9604"/>
    <s v="YS"/>
    <x v="0"/>
    <x v="34"/>
    <n v="1"/>
    <x v="1"/>
    <x v="2"/>
    <m/>
    <x v="6"/>
    <x v="28"/>
    <x v="2"/>
  </r>
  <r>
    <d v="2016-07-20T00:00:00"/>
    <s v="A3496259"/>
    <s v="B9604"/>
    <s v="YS"/>
    <x v="0"/>
    <x v="34"/>
    <n v="2"/>
    <x v="1"/>
    <x v="2"/>
    <m/>
    <x v="6"/>
    <x v="28"/>
    <x v="2"/>
  </r>
  <r>
    <d v="2016-07-20T00:00:00"/>
    <s v="A3496259"/>
    <s v="B9604"/>
    <s v="YS"/>
    <x v="0"/>
    <x v="31"/>
    <n v="2"/>
    <x v="1"/>
    <x v="2"/>
    <m/>
    <x v="6"/>
    <x v="28"/>
    <x v="2"/>
  </r>
  <r>
    <d v="2016-07-20T00:00:00"/>
    <s v="A3496726"/>
    <s v="B9604"/>
    <s v="YS"/>
    <x v="0"/>
    <x v="34"/>
    <n v="2"/>
    <x v="1"/>
    <x v="2"/>
    <m/>
    <x v="6"/>
    <x v="28"/>
    <x v="2"/>
  </r>
  <r>
    <d v="2016-07-20T00:00:00"/>
    <s v="A3497054"/>
    <s v="B8960"/>
    <s v="YS"/>
    <x v="2"/>
    <x v="16"/>
    <n v="1"/>
    <x v="1"/>
    <x v="2"/>
    <m/>
    <x v="6"/>
    <x v="28"/>
    <x v="2"/>
  </r>
  <r>
    <d v="2016-07-20T00:00:00"/>
    <s v="A3497054"/>
    <s v="B8960"/>
    <s v="YS"/>
    <x v="0"/>
    <x v="34"/>
    <n v="4"/>
    <x v="1"/>
    <x v="2"/>
    <m/>
    <x v="6"/>
    <x v="28"/>
    <x v="2"/>
  </r>
  <r>
    <d v="2016-07-20T00:00:00"/>
    <s v="A3497054"/>
    <s v="B8960"/>
    <s v="YS"/>
    <x v="0"/>
    <x v="31"/>
    <n v="1"/>
    <x v="1"/>
    <x v="2"/>
    <m/>
    <x v="6"/>
    <x v="28"/>
    <x v="2"/>
  </r>
  <r>
    <d v="2016-07-20T00:00:00"/>
    <s v="P2013183"/>
    <s v="AE62A"/>
    <s v="YS"/>
    <x v="2"/>
    <x v="16"/>
    <n v="1"/>
    <x v="1"/>
    <x v="2"/>
    <m/>
    <x v="6"/>
    <x v="28"/>
    <x v="2"/>
  </r>
  <r>
    <d v="2016-07-20T00:00:00"/>
    <s v="P2013183"/>
    <s v="AE62A"/>
    <s v="YS"/>
    <x v="0"/>
    <x v="3"/>
    <n v="1"/>
    <x v="1"/>
    <x v="2"/>
    <m/>
    <x v="6"/>
    <x v="28"/>
    <x v="2"/>
  </r>
  <r>
    <d v="2016-07-20T00:00:00"/>
    <s v="P2013183"/>
    <s v="AE62A"/>
    <s v="YS"/>
    <x v="0"/>
    <x v="34"/>
    <n v="1"/>
    <x v="1"/>
    <x v="2"/>
    <m/>
    <x v="6"/>
    <x v="28"/>
    <x v="2"/>
  </r>
  <r>
    <d v="2016-07-20T00:00:00"/>
    <s v="A3497459"/>
    <s v="B8099"/>
    <s v="YS"/>
    <x v="2"/>
    <x v="16"/>
    <n v="1"/>
    <x v="1"/>
    <x v="2"/>
    <m/>
    <x v="6"/>
    <x v="28"/>
    <x v="2"/>
  </r>
  <r>
    <d v="2016-07-20T00:00:00"/>
    <s v="A3497459"/>
    <s v="B8099"/>
    <s v="YS"/>
    <x v="0"/>
    <x v="3"/>
    <n v="6"/>
    <x v="1"/>
    <x v="2"/>
    <m/>
    <x v="6"/>
    <x v="28"/>
    <x v="2"/>
  </r>
  <r>
    <d v="2016-07-20T00:00:00"/>
    <s v="A3497469"/>
    <s v="B8099"/>
    <s v="YS"/>
    <x v="0"/>
    <x v="3"/>
    <n v="1"/>
    <x v="1"/>
    <x v="2"/>
    <m/>
    <x v="6"/>
    <x v="28"/>
    <x v="2"/>
  </r>
  <r>
    <d v="2016-07-20T00:00:00"/>
    <s v="A3497470"/>
    <s v="B8099"/>
    <s v="YS"/>
    <x v="2"/>
    <x v="16"/>
    <n v="4"/>
    <x v="1"/>
    <x v="2"/>
    <m/>
    <x v="6"/>
    <x v="28"/>
    <x v="2"/>
  </r>
  <r>
    <d v="2016-07-20T00:00:00"/>
    <s v="A3497470"/>
    <s v="B8099"/>
    <s v="YS"/>
    <x v="2"/>
    <x v="27"/>
    <n v="1"/>
    <x v="1"/>
    <x v="2"/>
    <m/>
    <x v="6"/>
    <x v="28"/>
    <x v="2"/>
  </r>
  <r>
    <d v="2016-07-20T00:00:00"/>
    <s v="A3496700"/>
    <s v="B4318"/>
    <s v="YS"/>
    <x v="2"/>
    <x v="16"/>
    <n v="1"/>
    <x v="1"/>
    <x v="2"/>
    <m/>
    <x v="6"/>
    <x v="28"/>
    <x v="2"/>
  </r>
  <r>
    <d v="2016-07-20T00:00:00"/>
    <s v="A3496700"/>
    <s v="B4318"/>
    <s v="YS"/>
    <x v="0"/>
    <x v="31"/>
    <n v="1"/>
    <x v="1"/>
    <x v="2"/>
    <m/>
    <x v="6"/>
    <x v="28"/>
    <x v="2"/>
  </r>
  <r>
    <d v="2016-07-20T00:00:00"/>
    <s v="A3496141"/>
    <s v="B9604"/>
    <s v="YS"/>
    <x v="2"/>
    <x v="16"/>
    <n v="1"/>
    <x v="1"/>
    <x v="2"/>
    <m/>
    <x v="6"/>
    <x v="28"/>
    <x v="2"/>
  </r>
  <r>
    <d v="2016-07-20T00:00:00"/>
    <s v="A3496141"/>
    <s v="B9604"/>
    <s v="YS"/>
    <x v="0"/>
    <x v="3"/>
    <n v="1"/>
    <x v="1"/>
    <x v="2"/>
    <m/>
    <x v="6"/>
    <x v="28"/>
    <x v="2"/>
  </r>
  <r>
    <d v="2016-07-20T00:00:00"/>
    <s v="A3496141"/>
    <s v="B9604"/>
    <s v="YS"/>
    <x v="0"/>
    <x v="31"/>
    <n v="1"/>
    <x v="1"/>
    <x v="2"/>
    <m/>
    <x v="6"/>
    <x v="28"/>
    <x v="2"/>
  </r>
  <r>
    <d v="2016-07-20T00:00:00"/>
    <s v="A3496263"/>
    <s v="B9604"/>
    <s v="YS"/>
    <x v="0"/>
    <x v="3"/>
    <n v="1"/>
    <x v="1"/>
    <x v="2"/>
    <m/>
    <x v="6"/>
    <x v="28"/>
    <x v="2"/>
  </r>
  <r>
    <d v="2016-07-20T00:00:00"/>
    <s v="A3496511"/>
    <s v="B8960"/>
    <s v="YS"/>
    <x v="2"/>
    <x v="16"/>
    <n v="2"/>
    <x v="1"/>
    <x v="2"/>
    <m/>
    <x v="6"/>
    <x v="28"/>
    <x v="2"/>
  </r>
  <r>
    <d v="2016-07-20T00:00:00"/>
    <s v="A3496511"/>
    <s v="B8960"/>
    <s v="YS"/>
    <x v="2"/>
    <x v="27"/>
    <n v="1"/>
    <x v="1"/>
    <x v="2"/>
    <m/>
    <x v="6"/>
    <x v="28"/>
    <x v="2"/>
  </r>
  <r>
    <d v="2016-07-20T00:00:00"/>
    <s v="A3496511"/>
    <s v="B8960"/>
    <s v="YS"/>
    <x v="0"/>
    <x v="33"/>
    <n v="1"/>
    <x v="1"/>
    <x v="2"/>
    <m/>
    <x v="6"/>
    <x v="28"/>
    <x v="2"/>
  </r>
  <r>
    <d v="2016-07-20T00:00:00"/>
    <s v="A3496511"/>
    <s v="B8960"/>
    <s v="YS"/>
    <x v="0"/>
    <x v="34"/>
    <n v="3"/>
    <x v="1"/>
    <x v="2"/>
    <m/>
    <x v="6"/>
    <x v="28"/>
    <x v="2"/>
  </r>
  <r>
    <d v="2016-07-20T00:00:00"/>
    <s v="A3496261"/>
    <s v="B9604"/>
    <s v="YS"/>
    <x v="0"/>
    <x v="3"/>
    <n v="1"/>
    <x v="1"/>
    <x v="2"/>
    <m/>
    <x v="6"/>
    <x v="28"/>
    <x v="2"/>
  </r>
  <r>
    <d v="2016-07-20T00:00:00"/>
    <s v="A3496261"/>
    <s v="B9604"/>
    <s v="YS"/>
    <x v="0"/>
    <x v="34"/>
    <n v="1"/>
    <x v="1"/>
    <x v="2"/>
    <m/>
    <x v="6"/>
    <x v="28"/>
    <x v="2"/>
  </r>
  <r>
    <d v="2016-07-20T00:00:00"/>
    <s v="A3496725"/>
    <s v="B9604"/>
    <s v="YS"/>
    <x v="0"/>
    <x v="3"/>
    <n v="1"/>
    <x v="1"/>
    <x v="2"/>
    <m/>
    <x v="6"/>
    <x v="28"/>
    <x v="2"/>
  </r>
  <r>
    <d v="2016-07-20T00:00:00"/>
    <s v="A3496725"/>
    <s v="B9604"/>
    <s v="YS"/>
    <x v="0"/>
    <x v="34"/>
    <n v="2"/>
    <x v="1"/>
    <x v="2"/>
    <m/>
    <x v="6"/>
    <x v="28"/>
    <x v="2"/>
  </r>
  <r>
    <d v="2016-07-20T00:00:00"/>
    <s v="A3496968"/>
    <s v="B9604"/>
    <s v="YS"/>
    <x v="0"/>
    <x v="33"/>
    <n v="1"/>
    <x v="1"/>
    <x v="2"/>
    <m/>
    <x v="6"/>
    <x v="28"/>
    <x v="2"/>
  </r>
  <r>
    <d v="2016-07-20T00:00:00"/>
    <s v="A3497432"/>
    <s v="B9604"/>
    <s v="YS"/>
    <x v="2"/>
    <x v="27"/>
    <n v="1"/>
    <x v="1"/>
    <x v="2"/>
    <m/>
    <x v="6"/>
    <x v="28"/>
    <x v="2"/>
  </r>
  <r>
    <d v="2016-07-20T00:00:00"/>
    <s v="A3497432"/>
    <s v="B9604"/>
    <s v="YS"/>
    <x v="0"/>
    <x v="34"/>
    <n v="1"/>
    <x v="1"/>
    <x v="2"/>
    <m/>
    <x v="6"/>
    <x v="28"/>
    <x v="2"/>
  </r>
  <r>
    <d v="2016-07-20T00:00:00"/>
    <s v="A3497938"/>
    <s v="B9604"/>
    <s v="YS"/>
    <x v="0"/>
    <x v="34"/>
    <n v="1"/>
    <x v="1"/>
    <x v="2"/>
    <m/>
    <x v="6"/>
    <x v="28"/>
    <x v="2"/>
  </r>
  <r>
    <d v="2016-07-21T00:00:00"/>
    <s v="A3495387"/>
    <s v="B4324"/>
    <s v="Yuen"/>
    <x v="2"/>
    <x v="16"/>
    <n v="2"/>
    <x v="1"/>
    <x v="2"/>
    <m/>
    <x v="6"/>
    <x v="28"/>
    <x v="2"/>
  </r>
  <r>
    <d v="2016-07-21T00:00:00"/>
    <s v="A3497149"/>
    <s v="B9607"/>
    <s v="Yuen"/>
    <x v="2"/>
    <x v="16"/>
    <n v="1"/>
    <x v="1"/>
    <x v="2"/>
    <m/>
    <x v="6"/>
    <x v="28"/>
    <x v="2"/>
  </r>
  <r>
    <d v="2016-07-21T00:00:00"/>
    <s v="A3494608"/>
    <s v="B4403"/>
    <s v="YS"/>
    <x v="2"/>
    <x v="16"/>
    <n v="1"/>
    <x v="1"/>
    <x v="2"/>
    <m/>
    <x v="6"/>
    <x v="28"/>
    <x v="2"/>
  </r>
  <r>
    <d v="2016-07-21T00:00:00"/>
    <s v="A3494540"/>
    <s v="B4403"/>
    <s v="Yuen"/>
    <x v="2"/>
    <x v="16"/>
    <n v="1"/>
    <x v="1"/>
    <x v="2"/>
    <m/>
    <x v="6"/>
    <x v="28"/>
    <x v="2"/>
  </r>
  <r>
    <d v="2016-07-21T00:00:00"/>
    <s v="A3494540"/>
    <s v="B4403"/>
    <s v="Yuen"/>
    <x v="2"/>
    <x v="27"/>
    <n v="2"/>
    <x v="1"/>
    <x v="2"/>
    <m/>
    <x v="6"/>
    <x v="28"/>
    <x v="2"/>
  </r>
  <r>
    <d v="2016-07-21T00:00:00"/>
    <s v="A3494610"/>
    <s v="B4403"/>
    <s v="Yuen"/>
    <x v="2"/>
    <x v="16"/>
    <n v="4"/>
    <x v="1"/>
    <x v="2"/>
    <m/>
    <x v="6"/>
    <x v="28"/>
    <x v="2"/>
  </r>
  <r>
    <d v="2016-07-21T00:00:00"/>
    <s v="A3497461"/>
    <s v="B8099"/>
    <s v="YS"/>
    <x v="2"/>
    <x v="16"/>
    <n v="1"/>
    <x v="1"/>
    <x v="2"/>
    <m/>
    <x v="6"/>
    <x v="28"/>
    <x v="2"/>
  </r>
  <r>
    <d v="2016-07-21T00:00:00"/>
    <s v="A3494612"/>
    <s v="B4403"/>
    <s v="YS"/>
    <x v="2"/>
    <x v="16"/>
    <n v="2"/>
    <x v="1"/>
    <x v="2"/>
    <m/>
    <x v="6"/>
    <x v="28"/>
    <x v="2"/>
  </r>
  <r>
    <d v="2016-07-21T00:00:00"/>
    <s v="A3494612"/>
    <s v="B4403"/>
    <s v="YS"/>
    <x v="2"/>
    <x v="27"/>
    <n v="1"/>
    <x v="1"/>
    <x v="2"/>
    <m/>
    <x v="6"/>
    <x v="28"/>
    <x v="2"/>
  </r>
  <r>
    <d v="2016-07-21T00:00:00"/>
    <s v="A3495571"/>
    <s v="B4401"/>
    <s v="YS"/>
    <x v="2"/>
    <x v="16"/>
    <n v="5"/>
    <x v="1"/>
    <x v="2"/>
    <m/>
    <x v="6"/>
    <x v="28"/>
    <x v="2"/>
  </r>
  <r>
    <d v="2016-07-21T00:00:00"/>
    <s v="A3497148"/>
    <s v="B9607"/>
    <s v="YS"/>
    <x v="0"/>
    <x v="34"/>
    <n v="1"/>
    <x v="1"/>
    <x v="2"/>
    <m/>
    <x v="6"/>
    <x v="28"/>
    <x v="2"/>
  </r>
  <r>
    <d v="2016-07-21T00:00:00"/>
    <s v="A3497471"/>
    <s v="B8099"/>
    <s v="FF"/>
    <x v="2"/>
    <x v="16"/>
    <n v="1"/>
    <x v="1"/>
    <x v="2"/>
    <m/>
    <x v="6"/>
    <x v="28"/>
    <x v="2"/>
  </r>
  <r>
    <d v="2016-07-21T00:00:00"/>
    <s v="A3494607"/>
    <s v="B4403"/>
    <s v="YS"/>
    <x v="0"/>
    <x v="33"/>
    <n v="1"/>
    <x v="1"/>
    <x v="2"/>
    <m/>
    <x v="6"/>
    <x v="28"/>
    <x v="2"/>
  </r>
  <r>
    <d v="2016-07-21T00:00:00"/>
    <s v="P3037832"/>
    <s v="AC57D"/>
    <s v="LT"/>
    <x v="0"/>
    <x v="3"/>
    <n v="2"/>
    <x v="1"/>
    <x v="2"/>
    <m/>
    <x v="6"/>
    <x v="28"/>
    <x v="2"/>
  </r>
  <r>
    <d v="2016-07-21T00:00:00"/>
    <s v="A3498094"/>
    <s v="B9604"/>
    <s v="LT"/>
    <x v="2"/>
    <x v="27"/>
    <n v="1"/>
    <x v="1"/>
    <x v="2"/>
    <m/>
    <x v="6"/>
    <x v="28"/>
    <x v="2"/>
  </r>
  <r>
    <d v="2016-07-21T00:00:00"/>
    <s v="A3496385"/>
    <s v="B9604"/>
    <s v="YS"/>
    <x v="0"/>
    <x v="3"/>
    <n v="1"/>
    <x v="1"/>
    <x v="2"/>
    <m/>
    <x v="6"/>
    <x v="28"/>
    <x v="2"/>
  </r>
  <r>
    <d v="2016-07-21T00:00:00"/>
    <s v="A3493301"/>
    <s v="B9604"/>
    <s v="YS"/>
    <x v="2"/>
    <x v="16"/>
    <n v="2"/>
    <x v="1"/>
    <x v="2"/>
    <m/>
    <x v="6"/>
    <x v="28"/>
    <x v="2"/>
  </r>
  <r>
    <d v="2016-07-21T00:00:00"/>
    <s v="A3493301"/>
    <s v="B9604"/>
    <s v="YS"/>
    <x v="0"/>
    <x v="3"/>
    <n v="2"/>
    <x v="1"/>
    <x v="2"/>
    <m/>
    <x v="6"/>
    <x v="28"/>
    <x v="2"/>
  </r>
  <r>
    <d v="2016-07-21T00:00:00"/>
    <s v="A3497521"/>
    <s v="B8960"/>
    <s v="LT"/>
    <x v="2"/>
    <x v="27"/>
    <n v="1"/>
    <x v="1"/>
    <x v="2"/>
    <m/>
    <x v="6"/>
    <x v="28"/>
    <x v="2"/>
  </r>
  <r>
    <d v="2016-07-21T00:00:00"/>
    <s v="A3497003"/>
    <s v="B8960"/>
    <s v="FF"/>
    <x v="2"/>
    <x v="16"/>
    <n v="1"/>
    <x v="1"/>
    <x v="2"/>
    <m/>
    <x v="6"/>
    <x v="28"/>
    <x v="2"/>
  </r>
  <r>
    <d v="2016-07-21T00:00:00"/>
    <s v="A3497003"/>
    <s v="B8960"/>
    <s v="FF"/>
    <x v="0"/>
    <x v="33"/>
    <n v="3"/>
    <x v="1"/>
    <x v="2"/>
    <m/>
    <x v="6"/>
    <x v="28"/>
    <x v="2"/>
  </r>
  <r>
    <d v="2016-07-21T00:00:00"/>
    <s v="A3497518"/>
    <s v="B8960"/>
    <s v="LT"/>
    <x v="2"/>
    <x v="16"/>
    <n v="5"/>
    <x v="1"/>
    <x v="2"/>
    <m/>
    <x v="6"/>
    <x v="28"/>
    <x v="2"/>
  </r>
  <r>
    <d v="2016-07-21T00:00:00"/>
    <s v="A3497518"/>
    <s v="B8960"/>
    <s v="LT"/>
    <x v="0"/>
    <x v="33"/>
    <n v="1"/>
    <x v="1"/>
    <x v="2"/>
    <m/>
    <x v="6"/>
    <x v="28"/>
    <x v="2"/>
  </r>
  <r>
    <d v="2016-07-21T00:00:00"/>
    <s v="A3497518"/>
    <s v="B8960"/>
    <s v="LT"/>
    <x v="0"/>
    <x v="3"/>
    <n v="1"/>
    <x v="1"/>
    <x v="2"/>
    <m/>
    <x v="6"/>
    <x v="28"/>
    <x v="2"/>
  </r>
  <r>
    <d v="2016-07-21T00:00:00"/>
    <s v="A3497517"/>
    <s v="B8960"/>
    <s v="Yuen"/>
    <x v="2"/>
    <x v="16"/>
    <n v="1"/>
    <x v="1"/>
    <x v="2"/>
    <m/>
    <x v="6"/>
    <x v="28"/>
    <x v="2"/>
  </r>
  <r>
    <d v="2016-07-21T00:00:00"/>
    <s v="A3497517"/>
    <s v="B8960"/>
    <s v="Yuen"/>
    <x v="2"/>
    <x v="27"/>
    <n v="1"/>
    <x v="1"/>
    <x v="2"/>
    <m/>
    <x v="6"/>
    <x v="28"/>
    <x v="2"/>
  </r>
  <r>
    <d v="2016-07-21T00:00:00"/>
    <s v="A3491117"/>
    <s v="B8960"/>
    <s v="LT"/>
    <x v="2"/>
    <x v="16"/>
    <n v="6"/>
    <x v="1"/>
    <x v="2"/>
    <m/>
    <x v="6"/>
    <x v="28"/>
    <x v="2"/>
  </r>
  <r>
    <d v="2016-07-21T00:00:00"/>
    <s v="A3491117"/>
    <s v="B8960"/>
    <s v="LT"/>
    <x v="0"/>
    <x v="33"/>
    <n v="1"/>
    <x v="1"/>
    <x v="2"/>
    <m/>
    <x v="6"/>
    <x v="28"/>
    <x v="2"/>
  </r>
  <r>
    <d v="2016-07-21T00:00:00"/>
    <s v="A3491117"/>
    <s v="B8960"/>
    <s v="LT"/>
    <x v="0"/>
    <x v="3"/>
    <n v="1"/>
    <x v="1"/>
    <x v="2"/>
    <m/>
    <x v="6"/>
    <x v="28"/>
    <x v="2"/>
  </r>
  <r>
    <d v="2016-07-21T00:00:00"/>
    <s v="A3497101"/>
    <s v="B8960"/>
    <s v="FF"/>
    <x v="2"/>
    <x v="16"/>
    <n v="5"/>
    <x v="1"/>
    <x v="2"/>
    <m/>
    <x v="6"/>
    <x v="28"/>
    <x v="2"/>
  </r>
  <r>
    <d v="2016-07-21T00:00:00"/>
    <s v="A3497101"/>
    <s v="B8960"/>
    <s v="FF"/>
    <x v="0"/>
    <x v="33"/>
    <n v="4"/>
    <x v="1"/>
    <x v="2"/>
    <m/>
    <x v="6"/>
    <x v="28"/>
    <x v="2"/>
  </r>
  <r>
    <d v="2016-07-21T00:00:00"/>
    <s v="A3497053"/>
    <s v="B8960"/>
    <s v="FF"/>
    <x v="2"/>
    <x v="24"/>
    <n v="1"/>
    <x v="1"/>
    <x v="2"/>
    <m/>
    <x v="6"/>
    <x v="28"/>
    <x v="2"/>
  </r>
  <r>
    <d v="2016-07-21T00:00:00"/>
    <s v="A3497053"/>
    <s v="B8960"/>
    <s v="FF"/>
    <x v="0"/>
    <x v="33"/>
    <n v="4"/>
    <x v="1"/>
    <x v="2"/>
    <m/>
    <x v="6"/>
    <x v="28"/>
    <x v="2"/>
  </r>
  <r>
    <d v="2016-07-21T00:00:00"/>
    <s v="A3490836"/>
    <s v="B8960"/>
    <s v="FF"/>
    <x v="2"/>
    <x v="16"/>
    <n v="8"/>
    <x v="1"/>
    <x v="2"/>
    <m/>
    <x v="6"/>
    <x v="28"/>
    <x v="2"/>
  </r>
  <r>
    <d v="2016-07-21T00:00:00"/>
    <s v="A3497464"/>
    <s v="B8099"/>
    <s v="YS"/>
    <x v="2"/>
    <x v="16"/>
    <n v="6"/>
    <x v="1"/>
    <x v="2"/>
    <m/>
    <x v="6"/>
    <x v="28"/>
    <x v="2"/>
  </r>
  <r>
    <d v="2016-07-21T00:00:00"/>
    <s v="A3497462"/>
    <s v="B8099"/>
    <s v="YS"/>
    <x v="2"/>
    <x v="16"/>
    <n v="2"/>
    <x v="1"/>
    <x v="2"/>
    <m/>
    <x v="6"/>
    <x v="28"/>
    <x v="2"/>
  </r>
  <r>
    <d v="2016-07-21T00:00:00"/>
    <s v="A3497462"/>
    <s v="B8099"/>
    <s v="YS"/>
    <x v="0"/>
    <x v="33"/>
    <n v="1"/>
    <x v="1"/>
    <x v="2"/>
    <m/>
    <x v="6"/>
    <x v="28"/>
    <x v="2"/>
  </r>
  <r>
    <d v="2016-07-21T00:00:00"/>
    <s v="A3497462"/>
    <s v="B8099"/>
    <s v="YS"/>
    <x v="0"/>
    <x v="3"/>
    <n v="2"/>
    <x v="1"/>
    <x v="2"/>
    <m/>
    <x v="6"/>
    <x v="28"/>
    <x v="2"/>
  </r>
  <r>
    <d v="2016-07-21T00:00:00"/>
    <s v="A3497457"/>
    <s v="B8099"/>
    <s v="YS"/>
    <x v="2"/>
    <x v="16"/>
    <n v="1"/>
    <x v="1"/>
    <x v="2"/>
    <m/>
    <x v="6"/>
    <x v="28"/>
    <x v="2"/>
  </r>
  <r>
    <d v="2016-07-21T00:00:00"/>
    <s v="A3496516"/>
    <s v="B8960"/>
    <s v="YS"/>
    <x v="2"/>
    <x v="16"/>
    <n v="2"/>
    <x v="1"/>
    <x v="2"/>
    <m/>
    <x v="6"/>
    <x v="28"/>
    <x v="2"/>
  </r>
  <r>
    <d v="2016-07-21T00:00:00"/>
    <s v="A3496516"/>
    <s v="B8960"/>
    <s v="YS"/>
    <x v="0"/>
    <x v="3"/>
    <n v="1"/>
    <x v="1"/>
    <x v="2"/>
    <m/>
    <x v="6"/>
    <x v="28"/>
    <x v="2"/>
  </r>
  <r>
    <d v="2016-07-21T00:00:00"/>
    <s v="A3497346"/>
    <s v="B8960"/>
    <s v="YS"/>
    <x v="2"/>
    <x v="16"/>
    <n v="3"/>
    <x v="1"/>
    <x v="2"/>
    <m/>
    <x v="6"/>
    <x v="28"/>
    <x v="2"/>
  </r>
  <r>
    <d v="2016-07-21T00:00:00"/>
    <s v="A3497346"/>
    <s v="B8960"/>
    <s v="YS"/>
    <x v="0"/>
    <x v="33"/>
    <n v="1"/>
    <x v="1"/>
    <x v="2"/>
    <m/>
    <x v="6"/>
    <x v="28"/>
    <x v="2"/>
  </r>
  <r>
    <d v="2016-07-21T00:00:00"/>
    <s v="A3498091"/>
    <s v="B9604"/>
    <s v="YS"/>
    <x v="2"/>
    <x v="16"/>
    <n v="1"/>
    <x v="1"/>
    <x v="2"/>
    <m/>
    <x v="6"/>
    <x v="28"/>
    <x v="2"/>
  </r>
  <r>
    <d v="2016-07-21T00:00:00"/>
    <s v="A3496268"/>
    <s v="B9604"/>
    <s v="YS"/>
    <x v="0"/>
    <x v="34"/>
    <n v="1"/>
    <x v="1"/>
    <x v="2"/>
    <m/>
    <x v="6"/>
    <x v="28"/>
    <x v="2"/>
  </r>
  <r>
    <d v="2016-07-21T00:00:00"/>
    <s v="A3498180"/>
    <s v="B9604"/>
    <s v="YS"/>
    <x v="0"/>
    <x v="31"/>
    <n v="1"/>
    <x v="1"/>
    <x v="2"/>
    <m/>
    <x v="6"/>
    <x v="28"/>
    <x v="2"/>
  </r>
  <r>
    <d v="2016-07-21T00:00:00"/>
    <s v="A3499077"/>
    <s v="B8034"/>
    <s v="YS"/>
    <x v="2"/>
    <x v="16"/>
    <n v="1"/>
    <x v="1"/>
    <x v="2"/>
    <m/>
    <x v="6"/>
    <x v="28"/>
    <x v="2"/>
  </r>
  <r>
    <d v="2016-07-21T00:00:00"/>
    <s v="A3497329"/>
    <s v="B8960"/>
    <s v="YS"/>
    <x v="2"/>
    <x v="16"/>
    <n v="10"/>
    <x v="1"/>
    <x v="2"/>
    <m/>
    <x v="6"/>
    <x v="28"/>
    <x v="2"/>
  </r>
  <r>
    <d v="2016-07-21T00:00:00"/>
    <s v="A3497329"/>
    <s v="B8960"/>
    <s v="YS"/>
    <x v="2"/>
    <x v="27"/>
    <n v="1"/>
    <x v="1"/>
    <x v="2"/>
    <m/>
    <x v="6"/>
    <x v="28"/>
    <x v="2"/>
  </r>
  <r>
    <d v="2016-07-21T00:00:00"/>
    <s v="A3497329"/>
    <s v="B8960"/>
    <s v="YS"/>
    <x v="0"/>
    <x v="33"/>
    <n v="2"/>
    <x v="1"/>
    <x v="2"/>
    <m/>
    <x v="6"/>
    <x v="28"/>
    <x v="2"/>
  </r>
  <r>
    <d v="2016-07-21T00:00:00"/>
    <s v="A3497001"/>
    <s v="B8960"/>
    <s v="YS"/>
    <x v="0"/>
    <x v="33"/>
    <n v="3"/>
    <x v="1"/>
    <x v="2"/>
    <m/>
    <x v="6"/>
    <x v="28"/>
    <x v="2"/>
  </r>
  <r>
    <d v="2016-07-21T00:00:00"/>
    <s v="A3497001"/>
    <s v="B8960"/>
    <s v="YS"/>
    <x v="0"/>
    <x v="34"/>
    <n v="1"/>
    <x v="1"/>
    <x v="2"/>
    <m/>
    <x v="6"/>
    <x v="28"/>
    <x v="2"/>
  </r>
  <r>
    <d v="2016-07-21T00:00:00"/>
    <s v="A3497002"/>
    <s v="B8960"/>
    <s v="YS"/>
    <x v="2"/>
    <x v="16"/>
    <n v="1"/>
    <x v="1"/>
    <x v="2"/>
    <m/>
    <x v="6"/>
    <x v="28"/>
    <x v="2"/>
  </r>
  <r>
    <d v="2016-07-21T00:00:00"/>
    <s v="A3497002"/>
    <s v="B8960"/>
    <s v="YS"/>
    <x v="0"/>
    <x v="33"/>
    <n v="1"/>
    <x v="1"/>
    <x v="2"/>
    <m/>
    <x v="6"/>
    <x v="28"/>
    <x v="2"/>
  </r>
  <r>
    <d v="2016-07-21T00:00:00"/>
    <s v="A3497934"/>
    <s v="B9604"/>
    <s v="YS"/>
    <x v="0"/>
    <x v="3"/>
    <n v="2"/>
    <x v="1"/>
    <x v="2"/>
    <m/>
    <x v="6"/>
    <x v="28"/>
    <x v="2"/>
  </r>
  <r>
    <d v="2016-07-21T00:00:00"/>
    <s v="A3495859"/>
    <s v="B9081"/>
    <s v="YS"/>
    <x v="0"/>
    <x v="3"/>
    <n v="1"/>
    <x v="1"/>
    <x v="2"/>
    <m/>
    <x v="6"/>
    <x v="28"/>
    <x v="2"/>
  </r>
  <r>
    <d v="2016-07-22T00:00:00"/>
    <s v="A3497726"/>
    <s v="B8960"/>
    <s v="FF"/>
    <x v="2"/>
    <x v="16"/>
    <n v="4"/>
    <x v="1"/>
    <x v="2"/>
    <m/>
    <x v="6"/>
    <x v="28"/>
    <x v="2"/>
  </r>
  <r>
    <d v="2016-07-22T00:00:00"/>
    <s v="A3497726"/>
    <s v="B8960"/>
    <s v="FF"/>
    <x v="2"/>
    <x v="27"/>
    <n v="1"/>
    <x v="1"/>
    <x v="2"/>
    <m/>
    <x v="6"/>
    <x v="28"/>
    <x v="2"/>
  </r>
  <r>
    <d v="2016-07-22T00:00:00"/>
    <s v="A3497726"/>
    <s v="B8960"/>
    <s v="FF"/>
    <x v="2"/>
    <x v="24"/>
    <n v="1"/>
    <x v="1"/>
    <x v="2"/>
    <m/>
    <x v="6"/>
    <x v="28"/>
    <x v="2"/>
  </r>
  <r>
    <d v="2016-07-22T00:00:00"/>
    <s v="A3497726"/>
    <s v="B8960"/>
    <s v="FF"/>
    <x v="0"/>
    <x v="33"/>
    <n v="7"/>
    <x v="1"/>
    <x v="2"/>
    <m/>
    <x v="6"/>
    <x v="28"/>
    <x v="2"/>
  </r>
  <r>
    <d v="2016-07-22T00:00:00"/>
    <s v="A3497726"/>
    <s v="B8960"/>
    <s v="FF"/>
    <x v="0"/>
    <x v="34"/>
    <n v="1"/>
    <x v="1"/>
    <x v="2"/>
    <m/>
    <x v="6"/>
    <x v="28"/>
    <x v="2"/>
  </r>
  <r>
    <d v="2016-07-22T00:00:00"/>
    <s v="A3498199"/>
    <s v="B7932"/>
    <s v="LT"/>
    <x v="0"/>
    <x v="3"/>
    <n v="3"/>
    <x v="1"/>
    <x v="2"/>
    <m/>
    <x v="6"/>
    <x v="28"/>
    <x v="2"/>
  </r>
  <r>
    <d v="2016-07-22T00:00:00"/>
    <s v="A3497520"/>
    <s v="B8960"/>
    <s v="FF"/>
    <x v="2"/>
    <x v="16"/>
    <n v="2"/>
    <x v="1"/>
    <x v="2"/>
    <m/>
    <x v="6"/>
    <x v="28"/>
    <x v="2"/>
  </r>
  <r>
    <d v="2016-07-22T00:00:00"/>
    <s v="A3497520"/>
    <s v="B8960"/>
    <s v="FF"/>
    <x v="2"/>
    <x v="27"/>
    <n v="1"/>
    <x v="1"/>
    <x v="2"/>
    <m/>
    <x v="6"/>
    <x v="28"/>
    <x v="2"/>
  </r>
  <r>
    <d v="2016-07-22T00:00:00"/>
    <s v="A3497520"/>
    <s v="B8960"/>
    <s v="FF"/>
    <x v="0"/>
    <x v="33"/>
    <n v="2"/>
    <x v="1"/>
    <x v="2"/>
    <m/>
    <x v="6"/>
    <x v="28"/>
    <x v="2"/>
  </r>
  <r>
    <d v="2016-07-22T00:00:00"/>
    <s v="A3498188"/>
    <s v="B9604"/>
    <s v="FF"/>
    <x v="2"/>
    <x v="16"/>
    <n v="2"/>
    <x v="1"/>
    <x v="2"/>
    <m/>
    <x v="6"/>
    <x v="28"/>
    <x v="2"/>
  </r>
  <r>
    <d v="2016-07-22T00:00:00"/>
    <s v="A3498188"/>
    <s v="B9604"/>
    <s v="FF"/>
    <x v="0"/>
    <x v="33"/>
    <n v="1"/>
    <x v="1"/>
    <x v="2"/>
    <m/>
    <x v="6"/>
    <x v="28"/>
    <x v="2"/>
  </r>
  <r>
    <d v="2016-07-22T00:00:00"/>
    <s v="A3497721"/>
    <s v="B9502"/>
    <s v="LT"/>
    <x v="0"/>
    <x v="27"/>
    <n v="1"/>
    <x v="1"/>
    <x v="2"/>
    <m/>
    <x v="6"/>
    <x v="28"/>
    <x v="2"/>
  </r>
  <r>
    <d v="2016-07-22T00:00:00"/>
    <s v="A3497721"/>
    <s v="B9502"/>
    <s v="LT"/>
    <x v="0"/>
    <x v="33"/>
    <n v="1"/>
    <x v="1"/>
    <x v="2"/>
    <m/>
    <x v="6"/>
    <x v="28"/>
    <x v="2"/>
  </r>
  <r>
    <d v="2016-07-22T00:00:00"/>
    <s v="A3497721"/>
    <s v="B9502"/>
    <s v="LT"/>
    <x v="0"/>
    <x v="34"/>
    <n v="1"/>
    <x v="1"/>
    <x v="2"/>
    <m/>
    <x v="6"/>
    <x v="28"/>
    <x v="2"/>
  </r>
  <r>
    <d v="2016-07-22T00:00:00"/>
    <s v="A3498817"/>
    <s v="B8960"/>
    <s v="LT"/>
    <x v="2"/>
    <x v="16"/>
    <n v="1"/>
    <x v="1"/>
    <x v="2"/>
    <m/>
    <x v="6"/>
    <x v="28"/>
    <x v="2"/>
  </r>
  <r>
    <d v="2016-07-22T00:00:00"/>
    <s v="A3498817"/>
    <s v="B8960"/>
    <s v="LT"/>
    <x v="0"/>
    <x v="33"/>
    <n v="2"/>
    <x v="1"/>
    <x v="2"/>
    <m/>
    <x v="6"/>
    <x v="28"/>
    <x v="2"/>
  </r>
  <r>
    <d v="2016-07-22T00:00:00"/>
    <s v="A3498817"/>
    <s v="B8960"/>
    <s v="LT"/>
    <x v="0"/>
    <x v="34"/>
    <n v="2"/>
    <x v="1"/>
    <x v="2"/>
    <m/>
    <x v="6"/>
    <x v="28"/>
    <x v="2"/>
  </r>
  <r>
    <d v="2016-07-22T00:00:00"/>
    <s v="A3496135"/>
    <s v="B9604"/>
    <s v="FF"/>
    <x v="2"/>
    <x v="27"/>
    <n v="1"/>
    <x v="1"/>
    <x v="2"/>
    <m/>
    <x v="6"/>
    <x v="28"/>
    <x v="2"/>
  </r>
  <r>
    <d v="2016-07-22T00:00:00"/>
    <s v="A3496135"/>
    <s v="B9604"/>
    <s v="FF"/>
    <x v="0"/>
    <x v="33"/>
    <n v="1"/>
    <x v="1"/>
    <x v="2"/>
    <m/>
    <x v="6"/>
    <x v="28"/>
    <x v="2"/>
  </r>
  <r>
    <d v="2016-07-22T00:00:00"/>
    <s v="A3496135"/>
    <s v="B9604"/>
    <s v="FF"/>
    <x v="0"/>
    <x v="3"/>
    <n v="1"/>
    <x v="1"/>
    <x v="2"/>
    <m/>
    <x v="6"/>
    <x v="28"/>
    <x v="2"/>
  </r>
  <r>
    <d v="2016-07-22T00:00:00"/>
    <s v="A3495911"/>
    <s v="B9604"/>
    <s v="FF"/>
    <x v="2"/>
    <x v="16"/>
    <n v="2"/>
    <x v="1"/>
    <x v="2"/>
    <m/>
    <x v="6"/>
    <x v="28"/>
    <x v="2"/>
  </r>
  <r>
    <d v="2016-07-22T00:00:00"/>
    <s v="A3495911"/>
    <s v="B9604"/>
    <s v="FF"/>
    <x v="2"/>
    <x v="27"/>
    <n v="1"/>
    <x v="1"/>
    <x v="2"/>
    <m/>
    <x v="6"/>
    <x v="28"/>
    <x v="2"/>
  </r>
  <r>
    <d v="2016-07-22T00:00:00"/>
    <s v="A3497429"/>
    <s v="B9604"/>
    <s v="FF"/>
    <x v="0"/>
    <x v="33"/>
    <n v="1"/>
    <x v="1"/>
    <x v="2"/>
    <m/>
    <x v="6"/>
    <x v="28"/>
    <x v="2"/>
  </r>
  <r>
    <d v="2016-07-22T00:00:00"/>
    <s v="A3496270"/>
    <s v="B9604"/>
    <s v="FF"/>
    <x v="0"/>
    <x v="31"/>
    <n v="1"/>
    <x v="1"/>
    <x v="2"/>
    <m/>
    <x v="6"/>
    <x v="28"/>
    <x v="2"/>
  </r>
  <r>
    <d v="2016-07-22T00:00:00"/>
    <s v="A3496727"/>
    <s v="B9604"/>
    <s v="FF"/>
    <x v="2"/>
    <x v="16"/>
    <n v="2"/>
    <x v="1"/>
    <x v="2"/>
    <m/>
    <x v="6"/>
    <x v="28"/>
    <x v="2"/>
  </r>
  <r>
    <d v="2016-07-22T00:00:00"/>
    <s v="A3497343"/>
    <s v="B8960"/>
    <s v="LT"/>
    <x v="2"/>
    <x v="16"/>
    <n v="2"/>
    <x v="1"/>
    <x v="2"/>
    <m/>
    <x v="6"/>
    <x v="28"/>
    <x v="2"/>
  </r>
  <r>
    <d v="2016-07-22T00:00:00"/>
    <s v="A3496328"/>
    <s v="B8967"/>
    <s v="FF"/>
    <x v="2"/>
    <x v="24"/>
    <n v="1"/>
    <x v="1"/>
    <x v="2"/>
    <m/>
    <x v="6"/>
    <x v="28"/>
    <x v="2"/>
  </r>
  <r>
    <d v="2016-07-22T00:00:00"/>
    <s v="A3496328"/>
    <s v="B8967"/>
    <s v="FF"/>
    <x v="0"/>
    <x v="33"/>
    <n v="4"/>
    <x v="1"/>
    <x v="2"/>
    <m/>
    <x v="6"/>
    <x v="28"/>
    <x v="2"/>
  </r>
  <r>
    <d v="2016-07-22T00:00:00"/>
    <s v="A3496328"/>
    <s v="B8967"/>
    <s v="FF"/>
    <x v="0"/>
    <x v="34"/>
    <n v="2"/>
    <x v="1"/>
    <x v="2"/>
    <m/>
    <x v="6"/>
    <x v="28"/>
    <x v="2"/>
  </r>
  <r>
    <d v="2016-07-22T00:00:00"/>
    <s v="A3496964"/>
    <s v="B9604"/>
    <s v="LT"/>
    <x v="2"/>
    <x v="16"/>
    <n v="1"/>
    <x v="1"/>
    <x v="2"/>
    <m/>
    <x v="6"/>
    <x v="28"/>
    <x v="2"/>
  </r>
  <r>
    <d v="2016-07-22T00:00:00"/>
    <s v="A3497347"/>
    <s v="B8960"/>
    <s v="LT"/>
    <x v="2"/>
    <x v="16"/>
    <n v="1"/>
    <x v="1"/>
    <x v="2"/>
    <m/>
    <x v="6"/>
    <x v="28"/>
    <x v="2"/>
  </r>
  <r>
    <d v="2016-07-22T00:00:00"/>
    <s v="A3495523"/>
    <s v="B8078"/>
    <s v="FF"/>
    <x v="0"/>
    <x v="33"/>
    <n v="1"/>
    <x v="1"/>
    <x v="2"/>
    <m/>
    <x v="6"/>
    <x v="28"/>
    <x v="2"/>
  </r>
  <r>
    <d v="2016-07-22T00:00:00"/>
    <s v="A3495044"/>
    <s v="B8078"/>
    <s v="FF"/>
    <x v="0"/>
    <x v="33"/>
    <n v="6"/>
    <x v="1"/>
    <x v="2"/>
    <m/>
    <x v="6"/>
    <x v="28"/>
    <x v="2"/>
  </r>
  <r>
    <d v="2016-07-22T00:00:00"/>
    <s v="A3497335"/>
    <s v="B8960"/>
    <s v="LT"/>
    <x v="2"/>
    <x v="16"/>
    <n v="1"/>
    <x v="1"/>
    <x v="2"/>
    <m/>
    <x v="6"/>
    <x v="28"/>
    <x v="2"/>
  </r>
  <r>
    <d v="2016-07-22T00:00:00"/>
    <s v="A3497335"/>
    <s v="B8960"/>
    <s v="LT"/>
    <x v="0"/>
    <x v="33"/>
    <n v="3"/>
    <x v="1"/>
    <x v="2"/>
    <m/>
    <x v="6"/>
    <x v="28"/>
    <x v="2"/>
  </r>
  <r>
    <d v="2016-07-22T00:00:00"/>
    <s v="A3497335"/>
    <s v="B8960"/>
    <s v="LT"/>
    <x v="0"/>
    <x v="3"/>
    <n v="2"/>
    <x v="1"/>
    <x v="2"/>
    <m/>
    <x v="6"/>
    <x v="28"/>
    <x v="2"/>
  </r>
  <r>
    <d v="2016-07-22T00:00:00"/>
    <s v="A3497945"/>
    <s v="B9604"/>
    <s v="LT"/>
    <x v="2"/>
    <x v="16"/>
    <n v="1"/>
    <x v="1"/>
    <x v="2"/>
    <m/>
    <x v="6"/>
    <x v="28"/>
    <x v="2"/>
  </r>
  <r>
    <d v="2016-07-22T00:00:00"/>
    <s v="A3497945"/>
    <s v="B9604"/>
    <s v="LT"/>
    <x v="0"/>
    <x v="3"/>
    <n v="1"/>
    <x v="1"/>
    <x v="2"/>
    <m/>
    <x v="6"/>
    <x v="28"/>
    <x v="2"/>
  </r>
  <r>
    <d v="2016-07-22T00:00:00"/>
    <s v="A3495521"/>
    <s v="B8078"/>
    <s v="XJ"/>
    <x v="0"/>
    <x v="31"/>
    <n v="12"/>
    <x v="1"/>
    <x v="2"/>
    <m/>
    <x v="6"/>
    <x v="28"/>
    <x v="2"/>
  </r>
  <r>
    <d v="2016-07-22T00:00:00"/>
    <s v="A3495522"/>
    <s v="B8078"/>
    <s v="XJ"/>
    <x v="0"/>
    <x v="31"/>
    <n v="12"/>
    <x v="1"/>
    <x v="2"/>
    <m/>
    <x v="6"/>
    <x v="28"/>
    <x v="2"/>
  </r>
  <r>
    <d v="2016-07-22T00:00:00"/>
    <s v="A3497004"/>
    <s v="B8960"/>
    <s v="LT"/>
    <x v="2"/>
    <x v="16"/>
    <n v="1"/>
    <x v="1"/>
    <x v="2"/>
    <m/>
    <x v="6"/>
    <x v="28"/>
    <x v="2"/>
  </r>
  <r>
    <d v="2016-07-22T00:00:00"/>
    <s v="A3497004"/>
    <s v="B8960"/>
    <s v="LT"/>
    <x v="0"/>
    <x v="33"/>
    <n v="2"/>
    <x v="1"/>
    <x v="2"/>
    <m/>
    <x v="6"/>
    <x v="28"/>
    <x v="2"/>
  </r>
  <r>
    <d v="2016-07-22T00:00:00"/>
    <s v="A3497534"/>
    <s v="B8078"/>
    <s v="YS"/>
    <x v="2"/>
    <x v="16"/>
    <n v="2"/>
    <x v="1"/>
    <x v="2"/>
    <m/>
    <x v="6"/>
    <x v="28"/>
    <x v="2"/>
  </r>
  <r>
    <d v="2016-07-22T00:00:00"/>
    <s v="A3497519"/>
    <s v="B8960"/>
    <s v="YS"/>
    <x v="2"/>
    <x v="16"/>
    <n v="3"/>
    <x v="1"/>
    <x v="2"/>
    <m/>
    <x v="6"/>
    <x v="28"/>
    <x v="2"/>
  </r>
  <r>
    <d v="2016-07-22T00:00:00"/>
    <s v="A3498194"/>
    <s v="B9604"/>
    <s v="XJ"/>
    <x v="0"/>
    <x v="33"/>
    <n v="1"/>
    <x v="1"/>
    <x v="2"/>
    <m/>
    <x v="6"/>
    <x v="28"/>
    <x v="2"/>
  </r>
  <r>
    <d v="2016-07-22T00:00:00"/>
    <s v="A3498194"/>
    <s v="B9604"/>
    <s v="XJ"/>
    <x v="0"/>
    <x v="3"/>
    <n v="1"/>
    <x v="1"/>
    <x v="2"/>
    <m/>
    <x v="6"/>
    <x v="28"/>
    <x v="2"/>
  </r>
  <r>
    <d v="2016-07-22T00:00:00"/>
    <s v="A3498194"/>
    <s v="B9604"/>
    <s v="XJ"/>
    <x v="0"/>
    <x v="34"/>
    <n v="1"/>
    <x v="1"/>
    <x v="2"/>
    <m/>
    <x v="6"/>
    <x v="28"/>
    <x v="2"/>
  </r>
  <r>
    <d v="2016-07-22T00:00:00"/>
    <s v="A3498186"/>
    <s v="B9604"/>
    <s v="XJ"/>
    <x v="2"/>
    <x v="16"/>
    <n v="1"/>
    <x v="1"/>
    <x v="2"/>
    <m/>
    <x v="6"/>
    <x v="28"/>
    <x v="2"/>
  </r>
  <r>
    <d v="2016-07-22T00:00:00"/>
    <s v="A3498186"/>
    <s v="B9604"/>
    <s v="XJ"/>
    <x v="2"/>
    <x v="27"/>
    <n v="1"/>
    <x v="1"/>
    <x v="2"/>
    <m/>
    <x v="6"/>
    <x v="28"/>
    <x v="2"/>
  </r>
  <r>
    <d v="2016-07-22T00:00:00"/>
    <s v="A3498186"/>
    <s v="B9604"/>
    <s v="XJ"/>
    <x v="0"/>
    <x v="34"/>
    <n v="1"/>
    <x v="1"/>
    <x v="2"/>
    <m/>
    <x v="6"/>
    <x v="28"/>
    <x v="2"/>
  </r>
  <r>
    <d v="2016-07-22T00:00:00"/>
    <s v="A3496324"/>
    <s v="B7670"/>
    <s v="XJ"/>
    <x v="0"/>
    <x v="33"/>
    <n v="3"/>
    <x v="1"/>
    <x v="2"/>
    <m/>
    <x v="6"/>
    <x v="28"/>
    <x v="2"/>
  </r>
  <r>
    <d v="2016-07-22T00:00:00"/>
    <s v="A3498679"/>
    <s v="B9604"/>
    <s v="XJ"/>
    <x v="2"/>
    <x v="16"/>
    <n v="2"/>
    <x v="1"/>
    <x v="2"/>
    <m/>
    <x v="6"/>
    <x v="28"/>
    <x v="2"/>
  </r>
  <r>
    <d v="2016-07-22T00:00:00"/>
    <s v="A3499243"/>
    <s v="B9604"/>
    <s v="XJ"/>
    <x v="2"/>
    <x v="16"/>
    <n v="1"/>
    <x v="1"/>
    <x v="2"/>
    <m/>
    <x v="6"/>
    <x v="28"/>
    <x v="2"/>
  </r>
  <r>
    <d v="2016-07-22T00:00:00"/>
    <s v="A3496716"/>
    <s v="B9604"/>
    <s v="YS"/>
    <x v="0"/>
    <x v="34"/>
    <n v="1"/>
    <x v="1"/>
    <x v="2"/>
    <m/>
    <x v="6"/>
    <x v="28"/>
    <x v="2"/>
  </r>
  <r>
    <d v="2016-07-22T00:00:00"/>
    <s v="A3496716"/>
    <s v="B9604"/>
    <s v="YS"/>
    <x v="0"/>
    <x v="31"/>
    <n v="1"/>
    <x v="1"/>
    <x v="2"/>
    <m/>
    <x v="6"/>
    <x v="28"/>
    <x v="2"/>
  </r>
  <r>
    <d v="2016-07-22T00:00:00"/>
    <s v="A3496724"/>
    <s v="B9604"/>
    <s v="YS"/>
    <x v="0"/>
    <x v="3"/>
    <n v="2"/>
    <x v="1"/>
    <x v="2"/>
    <m/>
    <x v="6"/>
    <x v="28"/>
    <x v="2"/>
  </r>
  <r>
    <d v="2016-07-22T00:00:00"/>
    <s v="A3496724"/>
    <s v="B9604"/>
    <s v="YS"/>
    <x v="0"/>
    <x v="31"/>
    <n v="1"/>
    <x v="1"/>
    <x v="2"/>
    <m/>
    <x v="6"/>
    <x v="28"/>
    <x v="2"/>
  </r>
  <r>
    <d v="2016-07-22T00:00:00"/>
    <s v="A3493280"/>
    <s v="B9604"/>
    <s v="YS"/>
    <x v="0"/>
    <x v="3"/>
    <n v="1"/>
    <x v="1"/>
    <x v="2"/>
    <m/>
    <x v="6"/>
    <x v="28"/>
    <x v="2"/>
  </r>
  <r>
    <d v="2016-07-22T00:00:00"/>
    <s v="A3492092"/>
    <s v="B7670"/>
    <s v="XJ"/>
    <x v="0"/>
    <x v="33"/>
    <n v="1"/>
    <x v="1"/>
    <x v="2"/>
    <m/>
    <x v="6"/>
    <x v="28"/>
    <x v="2"/>
  </r>
  <r>
    <d v="2016-07-22T00:00:00"/>
    <s v="A3492092"/>
    <s v="B7670"/>
    <s v="XJ"/>
    <x v="0"/>
    <x v="34"/>
    <n v="4"/>
    <x v="1"/>
    <x v="2"/>
    <m/>
    <x v="6"/>
    <x v="28"/>
    <x v="2"/>
  </r>
  <r>
    <d v="2016-07-22T00:00:00"/>
    <s v="A3496325"/>
    <s v="B7670"/>
    <s v="XJ"/>
    <x v="0"/>
    <x v="33"/>
    <n v="1"/>
    <x v="1"/>
    <x v="2"/>
    <m/>
    <x v="6"/>
    <x v="28"/>
    <x v="2"/>
  </r>
  <r>
    <d v="2016-07-22T00:00:00"/>
    <s v="A3496325"/>
    <s v="B7670"/>
    <s v="XJ"/>
    <x v="0"/>
    <x v="34"/>
    <n v="1"/>
    <x v="1"/>
    <x v="2"/>
    <m/>
    <x v="6"/>
    <x v="28"/>
    <x v="2"/>
  </r>
  <r>
    <d v="2016-07-22T00:00:00"/>
    <s v="A3496323"/>
    <s v="B7670"/>
    <s v="XJ"/>
    <x v="0"/>
    <x v="34"/>
    <n v="1"/>
    <x v="1"/>
    <x v="2"/>
    <m/>
    <x v="6"/>
    <x v="28"/>
    <x v="2"/>
  </r>
  <r>
    <d v="2016-07-22T00:00:00"/>
    <s v="A3494455"/>
    <s v="B7679"/>
    <s v="XJ"/>
    <x v="0"/>
    <x v="16"/>
    <n v="1"/>
    <x v="1"/>
    <x v="2"/>
    <m/>
    <x v="6"/>
    <x v="28"/>
    <x v="2"/>
  </r>
  <r>
    <d v="2016-07-22T00:00:00"/>
    <s v="A3496368"/>
    <s v="B9604"/>
    <s v="XJ"/>
    <x v="2"/>
    <x v="16"/>
    <n v="1"/>
    <x v="1"/>
    <x v="2"/>
    <m/>
    <x v="6"/>
    <x v="28"/>
    <x v="2"/>
  </r>
  <r>
    <d v="2016-07-22T00:00:00"/>
    <s v="A3498184"/>
    <s v="B9604"/>
    <s v="XJ"/>
    <x v="2"/>
    <x v="16"/>
    <n v="1"/>
    <x v="1"/>
    <x v="2"/>
    <m/>
    <x v="6"/>
    <x v="28"/>
    <x v="2"/>
  </r>
  <r>
    <d v="2016-07-22T00:00:00"/>
    <s v="A3498184"/>
    <s v="B9604"/>
    <s v="XJ"/>
    <x v="0"/>
    <x v="33"/>
    <n v="1"/>
    <x v="1"/>
    <x v="2"/>
    <m/>
    <x v="6"/>
    <x v="28"/>
    <x v="2"/>
  </r>
  <r>
    <d v="2016-07-22T00:00:00"/>
    <s v="A3495384"/>
    <s v="B4324"/>
    <s v="XJ"/>
    <x v="2"/>
    <x v="16"/>
    <n v="1"/>
    <x v="1"/>
    <x v="2"/>
    <m/>
    <x v="6"/>
    <x v="28"/>
    <x v="2"/>
  </r>
  <r>
    <d v="2016-07-22T00:00:00"/>
    <s v="A3497147"/>
    <s v="B9607"/>
    <s v="XJ"/>
    <x v="0"/>
    <x v="3"/>
    <n v="1"/>
    <x v="1"/>
    <x v="2"/>
    <m/>
    <x v="6"/>
    <x v="28"/>
    <x v="2"/>
  </r>
  <r>
    <d v="2016-07-22T00:00:00"/>
    <s v="A3497147"/>
    <s v="B9607"/>
    <s v="XJ"/>
    <x v="0"/>
    <x v="34"/>
    <n v="1"/>
    <x v="1"/>
    <x v="2"/>
    <m/>
    <x v="6"/>
    <x v="28"/>
    <x v="2"/>
  </r>
  <r>
    <d v="2016-07-22T00:00:00"/>
    <s v="A3497476"/>
    <s v="B8099"/>
    <s v="XJ"/>
    <x v="0"/>
    <x v="3"/>
    <n v="1"/>
    <x v="1"/>
    <x v="2"/>
    <m/>
    <x v="6"/>
    <x v="28"/>
    <x v="2"/>
  </r>
  <r>
    <d v="2016-07-22T00:00:00"/>
    <s v="A3497475"/>
    <s v="B8099"/>
    <s v="XJ"/>
    <x v="0"/>
    <x v="33"/>
    <n v="1"/>
    <x v="1"/>
    <x v="2"/>
    <m/>
    <x v="6"/>
    <x v="28"/>
    <x v="2"/>
  </r>
  <r>
    <d v="2016-07-22T00:00:00"/>
    <s v="A3497475"/>
    <s v="B8099"/>
    <s v="XJ"/>
    <x v="0"/>
    <x v="3"/>
    <n v="1"/>
    <x v="1"/>
    <x v="2"/>
    <m/>
    <x v="6"/>
    <x v="28"/>
    <x v="2"/>
  </r>
  <r>
    <d v="2016-07-23T00:00:00"/>
    <s v="A3496383"/>
    <s v="B9604"/>
    <s v="XJ"/>
    <x v="0"/>
    <x v="33"/>
    <n v="2"/>
    <x v="1"/>
    <x v="2"/>
    <m/>
    <x v="6"/>
    <x v="28"/>
    <x v="2"/>
  </r>
  <r>
    <d v="2016-07-23T00:00:00"/>
    <s v="A3498031"/>
    <s v="B9604"/>
    <s v="XJ"/>
    <x v="2"/>
    <x v="16"/>
    <n v="1"/>
    <x v="1"/>
    <x v="2"/>
    <m/>
    <x v="6"/>
    <x v="28"/>
    <x v="2"/>
  </r>
  <r>
    <d v="2016-07-23T00:00:00"/>
    <s v="A3498031"/>
    <s v="B9604"/>
    <s v="XJ"/>
    <x v="0"/>
    <x v="3"/>
    <n v="1"/>
    <x v="1"/>
    <x v="2"/>
    <m/>
    <x v="6"/>
    <x v="28"/>
    <x v="2"/>
  </r>
  <r>
    <d v="2016-07-23T00:00:00"/>
    <s v="A3498187"/>
    <s v="B9604"/>
    <s v="XJ"/>
    <x v="0"/>
    <x v="33"/>
    <n v="1"/>
    <x v="1"/>
    <x v="2"/>
    <m/>
    <x v="6"/>
    <x v="28"/>
    <x v="2"/>
  </r>
  <r>
    <d v="2016-07-23T00:00:00"/>
    <s v="A3497939"/>
    <s v="B9604"/>
    <s v="XJ"/>
    <x v="0"/>
    <x v="33"/>
    <n v="1"/>
    <x v="1"/>
    <x v="2"/>
    <m/>
    <x v="6"/>
    <x v="28"/>
    <x v="2"/>
  </r>
  <r>
    <d v="2016-07-23T00:00:00"/>
    <s v="A3498098"/>
    <s v="B9604"/>
    <s v="XJ"/>
    <x v="2"/>
    <x v="16"/>
    <n v="2"/>
    <x v="1"/>
    <x v="2"/>
    <m/>
    <x v="6"/>
    <x v="28"/>
    <x v="2"/>
  </r>
  <r>
    <d v="2016-07-23T00:00:00"/>
    <s v="A3498098"/>
    <s v="B9604"/>
    <s v="XJ"/>
    <x v="0"/>
    <x v="33"/>
    <n v="1"/>
    <x v="1"/>
    <x v="2"/>
    <m/>
    <x v="6"/>
    <x v="28"/>
    <x v="2"/>
  </r>
  <r>
    <d v="2016-07-23T00:00:00"/>
    <s v="A3498683"/>
    <s v="B9604"/>
    <s v="XJ"/>
    <x v="2"/>
    <x v="16"/>
    <n v="1"/>
    <x v="1"/>
    <x v="2"/>
    <m/>
    <x v="6"/>
    <x v="28"/>
    <x v="2"/>
  </r>
  <r>
    <d v="2016-07-23T00:00:00"/>
    <s v="A3498683"/>
    <s v="B9604"/>
    <s v="XJ"/>
    <x v="0"/>
    <x v="33"/>
    <n v="2"/>
    <x v="1"/>
    <x v="2"/>
    <m/>
    <x v="6"/>
    <x v="28"/>
    <x v="2"/>
  </r>
  <r>
    <d v="2016-07-23T00:00:00"/>
    <s v="A3498683"/>
    <s v="B9604"/>
    <s v="XJ"/>
    <x v="0"/>
    <x v="34"/>
    <n v="1"/>
    <x v="1"/>
    <x v="2"/>
    <m/>
    <x v="6"/>
    <x v="28"/>
    <x v="2"/>
  </r>
  <r>
    <d v="2016-07-23T00:00:00"/>
    <s v="A3498104"/>
    <s v="B9604"/>
    <s v="XJ"/>
    <x v="2"/>
    <x v="16"/>
    <n v="1"/>
    <x v="1"/>
    <x v="2"/>
    <m/>
    <x v="6"/>
    <x v="28"/>
    <x v="2"/>
  </r>
  <r>
    <d v="2016-07-23T00:00:00"/>
    <s v="A3496273"/>
    <s v="B9604"/>
    <s v="XJ"/>
    <x v="2"/>
    <x v="16"/>
    <n v="1"/>
    <x v="1"/>
    <x v="2"/>
    <m/>
    <x v="6"/>
    <x v="28"/>
    <x v="2"/>
  </r>
  <r>
    <d v="2016-07-23T00:00:00"/>
    <s v="A3498179"/>
    <s v="B9604"/>
    <s v="XJ"/>
    <x v="0"/>
    <x v="3"/>
    <n v="1"/>
    <x v="1"/>
    <x v="2"/>
    <m/>
    <x v="6"/>
    <x v="28"/>
    <x v="2"/>
  </r>
  <r>
    <d v="2016-07-23T00:00:00"/>
    <s v="A3493303"/>
    <s v="B9604"/>
    <s v="XJ"/>
    <x v="0"/>
    <x v="33"/>
    <n v="1"/>
    <x v="1"/>
    <x v="2"/>
    <m/>
    <x v="6"/>
    <x v="28"/>
    <x v="2"/>
  </r>
  <r>
    <d v="2016-07-23T00:00:00"/>
    <s v="A3498099"/>
    <s v="B9604"/>
    <s v="XJ"/>
    <x v="2"/>
    <x v="16"/>
    <n v="1"/>
    <x v="1"/>
    <x v="2"/>
    <m/>
    <x v="6"/>
    <x v="28"/>
    <x v="2"/>
  </r>
  <r>
    <d v="2016-07-23T00:00:00"/>
    <s v="A3498099"/>
    <s v="B9604"/>
    <s v="XJ"/>
    <x v="2"/>
    <x v="27"/>
    <n v="1"/>
    <x v="1"/>
    <x v="2"/>
    <m/>
    <x v="6"/>
    <x v="28"/>
    <x v="2"/>
  </r>
  <r>
    <d v="2016-07-23T00:00:00"/>
    <s v="A3497944"/>
    <s v="B9604"/>
    <s v="XJ"/>
    <x v="2"/>
    <x v="16"/>
    <n v="1"/>
    <x v="1"/>
    <x v="2"/>
    <m/>
    <x v="6"/>
    <x v="28"/>
    <x v="2"/>
  </r>
  <r>
    <d v="2016-07-23T00:00:00"/>
    <s v="A3497944"/>
    <s v="B9604"/>
    <s v="XJ"/>
    <x v="0"/>
    <x v="33"/>
    <n v="1"/>
    <x v="1"/>
    <x v="2"/>
    <m/>
    <x v="6"/>
    <x v="28"/>
    <x v="2"/>
  </r>
  <r>
    <d v="2016-07-23T00:00:00"/>
    <s v="A3497944"/>
    <s v="B9604"/>
    <s v="XJ"/>
    <x v="0"/>
    <x v="34"/>
    <n v="1"/>
    <x v="1"/>
    <x v="2"/>
    <m/>
    <x v="6"/>
    <x v="28"/>
    <x v="2"/>
  </r>
  <r>
    <d v="2016-07-23T00:00:00"/>
    <s v="A3498100"/>
    <s v="B9604"/>
    <s v="XJ"/>
    <x v="2"/>
    <x v="16"/>
    <n v="2"/>
    <x v="1"/>
    <x v="2"/>
    <m/>
    <x v="6"/>
    <x v="28"/>
    <x v="2"/>
  </r>
  <r>
    <d v="2016-07-23T00:00:00"/>
    <s v="A3498045"/>
    <s v="B9604"/>
    <s v="XJ"/>
    <x v="2"/>
    <x v="16"/>
    <n v="1"/>
    <x v="1"/>
    <x v="2"/>
    <m/>
    <x v="6"/>
    <x v="28"/>
    <x v="2"/>
  </r>
  <r>
    <d v="2016-07-23T00:00:00"/>
    <s v="A3497428"/>
    <s v="B9604"/>
    <s v="XJ"/>
    <x v="0"/>
    <x v="33"/>
    <n v="4"/>
    <x v="1"/>
    <x v="2"/>
    <m/>
    <x v="6"/>
    <x v="28"/>
    <x v="2"/>
  </r>
  <r>
    <d v="2016-07-23T00:00:00"/>
    <s v="A3497428"/>
    <s v="B9604"/>
    <s v="XJ"/>
    <x v="0"/>
    <x v="34"/>
    <n v="2"/>
    <x v="1"/>
    <x v="2"/>
    <m/>
    <x v="6"/>
    <x v="28"/>
    <x v="2"/>
  </r>
  <r>
    <d v="2016-07-23T00:00:00"/>
    <s v="A3496139"/>
    <s v="B9604"/>
    <s v="XJ"/>
    <x v="2"/>
    <x v="16"/>
    <n v="1"/>
    <x v="1"/>
    <x v="2"/>
    <m/>
    <x v="6"/>
    <x v="28"/>
    <x v="2"/>
  </r>
  <r>
    <d v="2016-07-23T00:00:00"/>
    <s v="A3498042"/>
    <s v="B9604"/>
    <s v="XJ"/>
    <x v="2"/>
    <x v="27"/>
    <n v="1"/>
    <x v="1"/>
    <x v="2"/>
    <m/>
    <x v="6"/>
    <x v="28"/>
    <x v="2"/>
  </r>
  <r>
    <d v="2016-07-23T00:00:00"/>
    <s v="A3498042"/>
    <s v="B9604"/>
    <s v="XJ"/>
    <x v="0"/>
    <x v="33"/>
    <n v="2"/>
    <x v="1"/>
    <x v="2"/>
    <m/>
    <x v="6"/>
    <x v="28"/>
    <x v="2"/>
  </r>
  <r>
    <d v="2016-07-23T00:00:00"/>
    <s v="A3498036"/>
    <s v="B9604"/>
    <s v="XJ"/>
    <x v="2"/>
    <x v="16"/>
    <n v="1"/>
    <x v="1"/>
    <x v="2"/>
    <m/>
    <x v="6"/>
    <x v="28"/>
    <x v="2"/>
  </r>
  <r>
    <d v="2016-07-23T00:00:00"/>
    <s v="A3499242"/>
    <s v="B9604"/>
    <s v="XJ"/>
    <x v="0"/>
    <x v="3"/>
    <n v="1"/>
    <x v="1"/>
    <x v="2"/>
    <m/>
    <x v="6"/>
    <x v="28"/>
    <x v="2"/>
  </r>
  <r>
    <d v="2016-07-23T00:00:00"/>
    <s v="A3499242"/>
    <s v="B9604"/>
    <s v="XJ"/>
    <x v="0"/>
    <x v="34"/>
    <n v="2"/>
    <x v="1"/>
    <x v="2"/>
    <m/>
    <x v="6"/>
    <x v="28"/>
    <x v="2"/>
  </r>
  <r>
    <d v="2016-07-23T00:00:00"/>
    <s v="A3496721"/>
    <s v="B9604"/>
    <s v="XJ"/>
    <x v="2"/>
    <x v="16"/>
    <n v="1"/>
    <x v="1"/>
    <x v="2"/>
    <m/>
    <x v="6"/>
    <x v="28"/>
    <x v="2"/>
  </r>
  <r>
    <d v="2016-07-23T00:00:00"/>
    <s v="A3496140"/>
    <s v="B9604"/>
    <s v="XJ"/>
    <x v="0"/>
    <x v="34"/>
    <n v="1"/>
    <x v="1"/>
    <x v="2"/>
    <m/>
    <x v="6"/>
    <x v="28"/>
    <x v="2"/>
  </r>
  <r>
    <d v="2016-07-23T00:00:00"/>
    <s v="A3498671"/>
    <s v="B9604"/>
    <s v="XJ"/>
    <x v="2"/>
    <x v="16"/>
    <n v="1"/>
    <x v="1"/>
    <x v="2"/>
    <m/>
    <x v="6"/>
    <x v="28"/>
    <x v="2"/>
  </r>
  <r>
    <d v="2016-07-23T00:00:00"/>
    <s v="A3498671"/>
    <s v="B9604"/>
    <s v="XJ"/>
    <x v="0"/>
    <x v="34"/>
    <n v="2"/>
    <x v="1"/>
    <x v="2"/>
    <m/>
    <x v="6"/>
    <x v="28"/>
    <x v="2"/>
  </r>
  <r>
    <d v="2016-07-23T00:00:00"/>
    <s v="A3496715"/>
    <s v="B9604"/>
    <s v="XJ"/>
    <x v="0"/>
    <x v="33"/>
    <n v="1"/>
    <x v="1"/>
    <x v="2"/>
    <m/>
    <x v="6"/>
    <x v="28"/>
    <x v="2"/>
  </r>
  <r>
    <d v="2016-07-23T00:00:00"/>
    <s v="A3496715"/>
    <s v="B9604"/>
    <s v="XJ"/>
    <x v="0"/>
    <x v="34"/>
    <n v="1"/>
    <x v="1"/>
    <x v="2"/>
    <m/>
    <x v="6"/>
    <x v="28"/>
    <x v="2"/>
  </r>
  <r>
    <d v="2016-07-23T00:00:00"/>
    <s v="A3498044"/>
    <s v="B9604"/>
    <s v="XJ"/>
    <x v="2"/>
    <x v="27"/>
    <n v="1"/>
    <x v="1"/>
    <x v="2"/>
    <m/>
    <x v="6"/>
    <x v="28"/>
    <x v="2"/>
  </r>
  <r>
    <d v="2016-07-23T00:00:00"/>
    <s v="A3498673"/>
    <s v="B9604"/>
    <s v="XJ"/>
    <x v="2"/>
    <x v="27"/>
    <n v="1"/>
    <x v="1"/>
    <x v="2"/>
    <m/>
    <x v="6"/>
    <x v="28"/>
    <x v="2"/>
  </r>
  <r>
    <d v="2016-07-23T00:00:00"/>
    <s v="A3498673"/>
    <s v="B9604"/>
    <s v="XJ"/>
    <x v="0"/>
    <x v="33"/>
    <n v="2"/>
    <x v="1"/>
    <x v="2"/>
    <m/>
    <x v="6"/>
    <x v="28"/>
    <x v="2"/>
  </r>
  <r>
    <d v="2016-07-23T00:00:00"/>
    <s v="A3498673"/>
    <s v="B9604"/>
    <s v="XJ"/>
    <x v="0"/>
    <x v="34"/>
    <n v="1"/>
    <x v="1"/>
    <x v="2"/>
    <m/>
    <x v="6"/>
    <x v="28"/>
    <x v="2"/>
  </r>
  <r>
    <d v="2016-07-23T00:00:00"/>
    <s v="A3498196"/>
    <s v="B9604"/>
    <s v="XJ"/>
    <x v="2"/>
    <x v="16"/>
    <n v="1"/>
    <x v="1"/>
    <x v="2"/>
    <m/>
    <x v="6"/>
    <x v="28"/>
    <x v="2"/>
  </r>
  <r>
    <d v="2016-07-23T00:00:00"/>
    <s v="A3497290"/>
    <s v="B8960"/>
    <s v="YS"/>
    <x v="2"/>
    <x v="16"/>
    <n v="1"/>
    <x v="1"/>
    <x v="2"/>
    <m/>
    <x v="6"/>
    <x v="28"/>
    <x v="2"/>
  </r>
  <r>
    <d v="2016-07-23T00:00:00"/>
    <s v="A3497290"/>
    <s v="B8960"/>
    <s v="YS"/>
    <x v="0"/>
    <x v="34"/>
    <n v="2"/>
    <x v="1"/>
    <x v="2"/>
    <m/>
    <x v="6"/>
    <x v="28"/>
    <x v="2"/>
  </r>
  <r>
    <d v="2016-07-23T00:00:00"/>
    <s v="A3497055"/>
    <s v="B8960"/>
    <s v="YS"/>
    <x v="2"/>
    <x v="16"/>
    <n v="1"/>
    <x v="1"/>
    <x v="2"/>
    <m/>
    <x v="6"/>
    <x v="28"/>
    <x v="2"/>
  </r>
  <r>
    <d v="2016-07-23T00:00:00"/>
    <s v="A3498119"/>
    <s v="B8960"/>
    <s v="YS"/>
    <x v="0"/>
    <x v="33"/>
    <n v="2"/>
    <x v="1"/>
    <x v="2"/>
    <m/>
    <x v="6"/>
    <x v="28"/>
    <x v="2"/>
  </r>
  <r>
    <d v="2016-07-23T00:00:00"/>
    <s v="A3498119"/>
    <s v="B8960"/>
    <s v="YS"/>
    <x v="0"/>
    <x v="31"/>
    <n v="1"/>
    <x v="1"/>
    <x v="2"/>
    <m/>
    <x v="6"/>
    <x v="28"/>
    <x v="2"/>
  </r>
  <r>
    <d v="2016-07-23T00:00:00"/>
    <s v="A3498395"/>
    <s v="B8960"/>
    <s v="YS"/>
    <x v="2"/>
    <x v="16"/>
    <n v="2"/>
    <x v="1"/>
    <x v="2"/>
    <m/>
    <x v="6"/>
    <x v="28"/>
    <x v="2"/>
  </r>
  <r>
    <d v="2016-07-23T00:00:00"/>
    <s v="A3498395"/>
    <s v="B8960"/>
    <s v="YS"/>
    <x v="0"/>
    <x v="33"/>
    <n v="1"/>
    <x v="1"/>
    <x v="2"/>
    <m/>
    <x v="6"/>
    <x v="28"/>
    <x v="2"/>
  </r>
  <r>
    <d v="2016-07-23T00:00:00"/>
    <s v="A3498395"/>
    <s v="B8960"/>
    <s v="YS"/>
    <x v="0"/>
    <x v="34"/>
    <n v="1"/>
    <x v="1"/>
    <x v="2"/>
    <m/>
    <x v="6"/>
    <x v="28"/>
    <x v="2"/>
  </r>
  <r>
    <d v="2016-07-23T00:00:00"/>
    <s v="A3498120"/>
    <s v="B8960"/>
    <s v="YS"/>
    <x v="2"/>
    <x v="16"/>
    <n v="1"/>
    <x v="1"/>
    <x v="2"/>
    <m/>
    <x v="6"/>
    <x v="28"/>
    <x v="2"/>
  </r>
  <r>
    <d v="2016-07-23T00:00:00"/>
    <s v="A3498120"/>
    <s v="B8960"/>
    <s v="YS"/>
    <x v="0"/>
    <x v="33"/>
    <n v="3"/>
    <x v="1"/>
    <x v="2"/>
    <m/>
    <x v="6"/>
    <x v="28"/>
    <x v="2"/>
  </r>
  <r>
    <d v="2016-07-23T00:00:00"/>
    <s v="A3498120"/>
    <s v="B8960"/>
    <s v="YS"/>
    <x v="0"/>
    <x v="34"/>
    <n v="2"/>
    <x v="1"/>
    <x v="2"/>
    <m/>
    <x v="6"/>
    <x v="28"/>
    <x v="2"/>
  </r>
  <r>
    <d v="2016-07-23T00:00:00"/>
    <s v="A3498394"/>
    <s v="B8960"/>
    <s v="XJ"/>
    <x v="2"/>
    <x v="16"/>
    <n v="3"/>
    <x v="1"/>
    <x v="2"/>
    <m/>
    <x v="6"/>
    <x v="28"/>
    <x v="2"/>
  </r>
  <r>
    <d v="2016-07-23T00:00:00"/>
    <s v="A3498394"/>
    <s v="B8960"/>
    <s v="XJ"/>
    <x v="0"/>
    <x v="33"/>
    <n v="3"/>
    <x v="1"/>
    <x v="2"/>
    <m/>
    <x v="6"/>
    <x v="28"/>
    <x v="2"/>
  </r>
  <r>
    <d v="2016-07-23T00:00:00"/>
    <s v="A3498394"/>
    <s v="B8960"/>
    <s v="XJ"/>
    <x v="0"/>
    <x v="34"/>
    <n v="3"/>
    <x v="1"/>
    <x v="2"/>
    <m/>
    <x v="6"/>
    <x v="28"/>
    <x v="2"/>
  </r>
  <r>
    <d v="2016-07-23T00:00:00"/>
    <s v="A3498394"/>
    <s v="B8960"/>
    <s v="XJ"/>
    <x v="0"/>
    <x v="31"/>
    <n v="2"/>
    <x v="1"/>
    <x v="2"/>
    <m/>
    <x v="6"/>
    <x v="28"/>
    <x v="2"/>
  </r>
  <r>
    <d v="2016-07-23T00:00:00"/>
    <s v="A3497857"/>
    <s v="B8960"/>
    <s v="YS"/>
    <x v="2"/>
    <x v="16"/>
    <n v="1"/>
    <x v="1"/>
    <x v="2"/>
    <m/>
    <x v="6"/>
    <x v="28"/>
    <x v="2"/>
  </r>
  <r>
    <d v="2016-07-23T00:00:00"/>
    <s v="A3497857"/>
    <s v="B8960"/>
    <s v="YS"/>
    <x v="0"/>
    <x v="33"/>
    <n v="1"/>
    <x v="1"/>
    <x v="2"/>
    <m/>
    <x v="6"/>
    <x v="28"/>
    <x v="2"/>
  </r>
  <r>
    <d v="2016-07-23T00:00:00"/>
    <s v="A3497857"/>
    <s v="B8960"/>
    <s v="YS"/>
    <x v="0"/>
    <x v="3"/>
    <n v="1"/>
    <x v="1"/>
    <x v="2"/>
    <m/>
    <x v="6"/>
    <x v="28"/>
    <x v="2"/>
  </r>
  <r>
    <d v="2016-07-23T00:00:00"/>
    <s v="A3497857"/>
    <s v="B8960"/>
    <s v="YS"/>
    <x v="0"/>
    <x v="34"/>
    <n v="1"/>
    <x v="1"/>
    <x v="2"/>
    <m/>
    <x v="6"/>
    <x v="28"/>
    <x v="2"/>
  </r>
  <r>
    <d v="2016-07-23T00:00:00"/>
    <s v="A3498117"/>
    <s v="B8960"/>
    <s v="XJ"/>
    <x v="2"/>
    <x v="16"/>
    <n v="4"/>
    <x v="1"/>
    <x v="2"/>
    <m/>
    <x v="6"/>
    <x v="28"/>
    <x v="2"/>
  </r>
  <r>
    <d v="2016-07-23T00:00:00"/>
    <s v="A3498117"/>
    <s v="B8960"/>
    <s v="XJ"/>
    <x v="0"/>
    <x v="33"/>
    <n v="3"/>
    <x v="1"/>
    <x v="2"/>
    <m/>
    <x v="6"/>
    <x v="28"/>
    <x v="2"/>
  </r>
  <r>
    <d v="2016-07-23T00:00:00"/>
    <s v="A3498117"/>
    <s v="B8960"/>
    <s v="XJ"/>
    <x v="0"/>
    <x v="3"/>
    <n v="1"/>
    <x v="1"/>
    <x v="2"/>
    <m/>
    <x v="6"/>
    <x v="28"/>
    <x v="2"/>
  </r>
  <r>
    <d v="2016-07-23T00:00:00"/>
    <s v="A3498117"/>
    <s v="B8960"/>
    <s v="XJ"/>
    <x v="0"/>
    <x v="34"/>
    <n v="4"/>
    <x v="1"/>
    <x v="2"/>
    <m/>
    <x v="6"/>
    <x v="28"/>
    <x v="2"/>
  </r>
  <r>
    <d v="2016-07-23T00:00:00"/>
    <s v="A3497724"/>
    <s v="B8960"/>
    <s v="YS"/>
    <x v="2"/>
    <x v="16"/>
    <n v="1"/>
    <x v="1"/>
    <x v="2"/>
    <m/>
    <x v="6"/>
    <x v="28"/>
    <x v="2"/>
  </r>
  <r>
    <d v="2016-07-23T00:00:00"/>
    <s v="A3497724"/>
    <s v="B8960"/>
    <s v="YS"/>
    <x v="0"/>
    <x v="34"/>
    <n v="1"/>
    <x v="1"/>
    <x v="2"/>
    <m/>
    <x v="6"/>
    <x v="28"/>
    <x v="2"/>
  </r>
  <r>
    <d v="2016-07-23T00:00:00"/>
    <s v="A3496730"/>
    <s v="B9604"/>
    <s v="YS"/>
    <x v="2"/>
    <x v="16"/>
    <n v="1"/>
    <x v="1"/>
    <x v="2"/>
    <m/>
    <x v="6"/>
    <x v="28"/>
    <x v="2"/>
  </r>
  <r>
    <d v="2016-07-23T00:00:00"/>
    <s v="A3498396"/>
    <s v="B8960"/>
    <s v="YS"/>
    <x v="2"/>
    <x v="16"/>
    <n v="4"/>
    <x v="1"/>
    <x v="2"/>
    <m/>
    <x v="6"/>
    <x v="28"/>
    <x v="2"/>
  </r>
  <r>
    <d v="2016-07-23T00:00:00"/>
    <s v="A3498396"/>
    <s v="B8960"/>
    <s v="YS"/>
    <x v="2"/>
    <x v="27"/>
    <n v="1"/>
    <x v="1"/>
    <x v="2"/>
    <m/>
    <x v="6"/>
    <x v="28"/>
    <x v="2"/>
  </r>
  <r>
    <d v="2016-07-23T00:00:00"/>
    <s v="A3498396"/>
    <s v="B8960"/>
    <s v="YS"/>
    <x v="0"/>
    <x v="34"/>
    <n v="1"/>
    <x v="1"/>
    <x v="2"/>
    <m/>
    <x v="6"/>
    <x v="28"/>
    <x v="2"/>
  </r>
  <r>
    <d v="2016-07-23T00:00:00"/>
    <s v="A3498396"/>
    <s v="B8960"/>
    <s v="YS"/>
    <x v="0"/>
    <x v="31"/>
    <n v="1"/>
    <x v="1"/>
    <x v="2"/>
    <m/>
    <x v="6"/>
    <x v="28"/>
    <x v="2"/>
  </r>
  <r>
    <d v="2016-07-23T00:00:00"/>
    <s v="A3499239"/>
    <s v="B9604"/>
    <s v="YS"/>
    <x v="2"/>
    <x v="16"/>
    <n v="1"/>
    <x v="1"/>
    <x v="2"/>
    <m/>
    <x v="6"/>
    <x v="28"/>
    <x v="2"/>
  </r>
  <r>
    <d v="2016-07-23T00:00:00"/>
    <s v="A3499239"/>
    <s v="B9604"/>
    <s v="YS"/>
    <x v="0"/>
    <x v="33"/>
    <n v="1"/>
    <x v="1"/>
    <x v="2"/>
    <m/>
    <x v="6"/>
    <x v="28"/>
    <x v="2"/>
  </r>
  <r>
    <d v="2016-07-23T00:00:00"/>
    <s v="A3498092"/>
    <s v="B9604"/>
    <s v="YS"/>
    <x v="2"/>
    <x v="16"/>
    <n v="2"/>
    <x v="1"/>
    <x v="2"/>
    <m/>
    <x v="6"/>
    <x v="28"/>
    <x v="2"/>
  </r>
  <r>
    <d v="2016-07-23T00:00:00"/>
    <s v="A3498191"/>
    <s v="B9604"/>
    <s v="YS"/>
    <x v="0"/>
    <x v="34"/>
    <n v="1"/>
    <x v="1"/>
    <x v="2"/>
    <m/>
    <x v="6"/>
    <x v="28"/>
    <x v="2"/>
  </r>
  <r>
    <d v="2016-07-23T00:00:00"/>
    <s v="A3499246"/>
    <s v="B9604"/>
    <s v="YS"/>
    <x v="0"/>
    <x v="33"/>
    <n v="2"/>
    <x v="1"/>
    <x v="2"/>
    <m/>
    <x v="6"/>
    <x v="28"/>
    <x v="2"/>
  </r>
  <r>
    <d v="2016-07-23T00:00:00"/>
    <s v="A3499246"/>
    <s v="B9604"/>
    <s v="YS"/>
    <x v="0"/>
    <x v="3"/>
    <n v="1"/>
    <x v="1"/>
    <x v="2"/>
    <m/>
    <x v="6"/>
    <x v="28"/>
    <x v="2"/>
  </r>
  <r>
    <d v="2016-07-23T00:00:00"/>
    <s v="A3499246"/>
    <s v="B9604"/>
    <s v="YS"/>
    <x v="0"/>
    <x v="34"/>
    <n v="1"/>
    <x v="1"/>
    <x v="2"/>
    <m/>
    <x v="6"/>
    <x v="28"/>
    <x v="2"/>
  </r>
  <r>
    <d v="2016-07-23T00:00:00"/>
    <s v="A3498685"/>
    <s v="B9604"/>
    <s v="YS"/>
    <x v="2"/>
    <x v="16"/>
    <n v="1"/>
    <x v="1"/>
    <x v="2"/>
    <m/>
    <x v="6"/>
    <x v="28"/>
    <x v="2"/>
  </r>
  <r>
    <d v="2016-07-23T00:00:00"/>
    <s v="A3499241"/>
    <s v="B9604"/>
    <s v="YS"/>
    <x v="2"/>
    <x v="16"/>
    <n v="1"/>
    <x v="1"/>
    <x v="2"/>
    <m/>
    <x v="6"/>
    <x v="28"/>
    <x v="2"/>
  </r>
  <r>
    <d v="2016-07-23T00:00:00"/>
    <s v="A3499241"/>
    <s v="B9604"/>
    <s v="YS"/>
    <x v="0"/>
    <x v="3"/>
    <n v="1"/>
    <x v="1"/>
    <x v="2"/>
    <m/>
    <x v="6"/>
    <x v="28"/>
    <x v="2"/>
  </r>
  <r>
    <d v="2016-07-23T00:00:00"/>
    <s v="A3498198"/>
    <s v="B9604"/>
    <s v="YS"/>
    <x v="0"/>
    <x v="31"/>
    <n v="1"/>
    <x v="1"/>
    <x v="2"/>
    <m/>
    <x v="6"/>
    <x v="28"/>
    <x v="2"/>
  </r>
  <r>
    <d v="2016-07-23T00:00:00"/>
    <s v="A3499237"/>
    <s v="B9604"/>
    <s v="YS"/>
    <x v="0"/>
    <x v="3"/>
    <n v="1"/>
    <x v="1"/>
    <x v="2"/>
    <m/>
    <x v="6"/>
    <x v="28"/>
    <x v="2"/>
  </r>
  <r>
    <d v="2016-07-23T00:00:00"/>
    <s v="A3499236"/>
    <s v="B9604"/>
    <s v="YS"/>
    <x v="2"/>
    <x v="27"/>
    <n v="2"/>
    <x v="1"/>
    <x v="2"/>
    <m/>
    <x v="6"/>
    <x v="28"/>
    <x v="2"/>
  </r>
  <r>
    <d v="2016-07-23T00:00:00"/>
    <s v="A3499223"/>
    <s v="B9604"/>
    <s v="YS"/>
    <x v="2"/>
    <x v="16"/>
    <n v="1"/>
    <x v="1"/>
    <x v="2"/>
    <m/>
    <x v="6"/>
    <x v="28"/>
    <x v="2"/>
  </r>
  <r>
    <d v="2016-07-23T00:00:00"/>
    <s v="A3499223"/>
    <s v="B9604"/>
    <s v="YS"/>
    <x v="0"/>
    <x v="3"/>
    <n v="2"/>
    <x v="1"/>
    <x v="2"/>
    <m/>
    <x v="6"/>
    <x v="28"/>
    <x v="2"/>
  </r>
  <r>
    <d v="2016-07-23T00:00:00"/>
    <s v="A3497933"/>
    <s v="B9604"/>
    <s v="YS"/>
    <x v="0"/>
    <x v="34"/>
    <n v="1"/>
    <x v="1"/>
    <x v="2"/>
    <m/>
    <x v="6"/>
    <x v="28"/>
    <x v="2"/>
  </r>
  <r>
    <d v="2016-07-23T00:00:00"/>
    <s v="A3499244"/>
    <s v="B9604"/>
    <s v="XJ"/>
    <x v="0"/>
    <x v="33"/>
    <n v="1"/>
    <x v="1"/>
    <x v="2"/>
    <m/>
    <x v="6"/>
    <x v="28"/>
    <x v="2"/>
  </r>
  <r>
    <d v="2016-07-23T00:00:00"/>
    <s v="A3499244"/>
    <s v="B9604"/>
    <s v="XJ"/>
    <x v="0"/>
    <x v="34"/>
    <n v="1"/>
    <x v="1"/>
    <x v="2"/>
    <m/>
    <x v="6"/>
    <x v="28"/>
    <x v="2"/>
  </r>
  <r>
    <d v="2016-07-23T00:00:00"/>
    <s v="A3496145"/>
    <s v="B9604"/>
    <s v="XJ"/>
    <x v="2"/>
    <x v="27"/>
    <n v="1"/>
    <x v="1"/>
    <x v="2"/>
    <m/>
    <x v="6"/>
    <x v="28"/>
    <x v="2"/>
  </r>
  <r>
    <d v="2016-07-23T00:00:00"/>
    <s v="A3496145"/>
    <s v="B9604"/>
    <s v="XJ"/>
    <x v="0"/>
    <x v="3"/>
    <n v="1"/>
    <x v="1"/>
    <x v="2"/>
    <m/>
    <x v="6"/>
    <x v="28"/>
    <x v="2"/>
  </r>
  <r>
    <d v="2016-07-23T00:00:00"/>
    <s v="A3494611"/>
    <s v="B4403"/>
    <s v="XJ"/>
    <x v="2"/>
    <x v="27"/>
    <n v="1"/>
    <x v="1"/>
    <x v="2"/>
    <m/>
    <x v="6"/>
    <x v="28"/>
    <x v="2"/>
  </r>
  <r>
    <d v="2016-07-23T00:00:00"/>
    <s v="A3494611"/>
    <s v="B4403"/>
    <s v="XJ"/>
    <x v="0"/>
    <x v="33"/>
    <n v="1"/>
    <x v="1"/>
    <x v="2"/>
    <m/>
    <x v="6"/>
    <x v="28"/>
    <x v="2"/>
  </r>
  <r>
    <d v="2016-07-23T00:00:00"/>
    <s v="A3494611"/>
    <s v="B4403"/>
    <s v="XJ"/>
    <x v="0"/>
    <x v="34"/>
    <n v="1"/>
    <x v="1"/>
    <x v="2"/>
    <m/>
    <x v="6"/>
    <x v="28"/>
    <x v="2"/>
  </r>
  <r>
    <d v="2016-07-23T00:00:00"/>
    <s v="A3494615"/>
    <s v="B4403"/>
    <s v="XJ"/>
    <x v="2"/>
    <x v="16"/>
    <n v="2"/>
    <x v="1"/>
    <x v="2"/>
    <m/>
    <x v="6"/>
    <x v="28"/>
    <x v="2"/>
  </r>
  <r>
    <d v="2016-07-23T00:00:00"/>
    <s v="A3494615"/>
    <s v="B4403"/>
    <s v="XJ"/>
    <x v="2"/>
    <x v="27"/>
    <n v="1"/>
    <x v="1"/>
    <x v="2"/>
    <m/>
    <x v="6"/>
    <x v="28"/>
    <x v="2"/>
  </r>
  <r>
    <d v="2016-07-23T00:00:00"/>
    <s v="A3494615"/>
    <s v="B4403"/>
    <s v="XJ"/>
    <x v="2"/>
    <x v="24"/>
    <n v="1"/>
    <x v="1"/>
    <x v="2"/>
    <m/>
    <x v="6"/>
    <x v="28"/>
    <x v="2"/>
  </r>
  <r>
    <d v="2016-07-23T00:00:00"/>
    <s v="A3494615"/>
    <s v="B4403"/>
    <s v="XJ"/>
    <x v="0"/>
    <x v="33"/>
    <n v="1"/>
    <x v="1"/>
    <x v="2"/>
    <m/>
    <x v="6"/>
    <x v="28"/>
    <x v="2"/>
  </r>
  <r>
    <d v="2016-07-23T00:00:00"/>
    <s v="A3494615"/>
    <s v="B4403"/>
    <s v="XJ"/>
    <x v="0"/>
    <x v="34"/>
    <n v="1"/>
    <x v="1"/>
    <x v="2"/>
    <m/>
    <x v="6"/>
    <x v="28"/>
    <x v="2"/>
  </r>
  <r>
    <d v="2016-07-23T00:00:00"/>
    <s v="A3495574"/>
    <s v="B4401"/>
    <s v="XJ"/>
    <x v="2"/>
    <x v="16"/>
    <n v="2"/>
    <x v="1"/>
    <x v="2"/>
    <m/>
    <x v="6"/>
    <x v="28"/>
    <x v="2"/>
  </r>
  <r>
    <d v="2016-07-23T00:00:00"/>
    <s v="A3495574"/>
    <s v="B4401"/>
    <s v="XJ"/>
    <x v="0"/>
    <x v="33"/>
    <n v="2"/>
    <x v="1"/>
    <x v="2"/>
    <m/>
    <x v="6"/>
    <x v="28"/>
    <x v="2"/>
  </r>
  <r>
    <d v="2016-07-24T00:00:00"/>
    <s v="A3499252"/>
    <s v="B9604"/>
    <s v="XJ"/>
    <x v="2"/>
    <x v="16"/>
    <n v="1"/>
    <x v="1"/>
    <x v="2"/>
    <m/>
    <x v="6"/>
    <x v="28"/>
    <x v="2"/>
  </r>
  <r>
    <d v="2016-07-24T00:00:00"/>
    <s v="A3498183"/>
    <s v="B9604"/>
    <s v="XJ"/>
    <x v="2"/>
    <x v="16"/>
    <n v="1"/>
    <x v="1"/>
    <x v="2"/>
    <m/>
    <x v="6"/>
    <x v="28"/>
    <x v="2"/>
  </r>
  <r>
    <d v="2016-07-24T00:00:00"/>
    <s v="A3498183"/>
    <s v="B9604"/>
    <s v="XJ"/>
    <x v="2"/>
    <x v="27"/>
    <n v="1"/>
    <x v="1"/>
    <x v="2"/>
    <m/>
    <x v="6"/>
    <x v="28"/>
    <x v="2"/>
  </r>
  <r>
    <d v="2016-07-24T00:00:00"/>
    <s v="A3498672"/>
    <s v="B9604"/>
    <s v="XJ"/>
    <x v="0"/>
    <x v="33"/>
    <n v="1"/>
    <x v="1"/>
    <x v="2"/>
    <m/>
    <x v="6"/>
    <x v="28"/>
    <x v="2"/>
  </r>
  <r>
    <d v="2016-07-24T00:00:00"/>
    <s v="A3498672"/>
    <s v="B9604"/>
    <s v="XJ"/>
    <x v="0"/>
    <x v="34"/>
    <n v="2"/>
    <x v="1"/>
    <x v="2"/>
    <m/>
    <x v="6"/>
    <x v="28"/>
    <x v="2"/>
  </r>
  <r>
    <d v="2016-07-24T00:00:00"/>
    <s v="A3498197"/>
    <s v="B9604"/>
    <s v="XJ"/>
    <x v="0"/>
    <x v="33"/>
    <n v="1"/>
    <x v="1"/>
    <x v="2"/>
    <m/>
    <x v="6"/>
    <x v="28"/>
    <x v="2"/>
  </r>
  <r>
    <d v="2016-07-24T00:00:00"/>
    <s v="A3499229"/>
    <s v="B9604"/>
    <s v="XJ"/>
    <x v="2"/>
    <x v="16"/>
    <n v="4"/>
    <x v="1"/>
    <x v="2"/>
    <m/>
    <x v="6"/>
    <x v="28"/>
    <x v="2"/>
  </r>
  <r>
    <d v="2016-07-24T00:00:00"/>
    <s v="A3499229"/>
    <s v="B9604"/>
    <s v="XJ"/>
    <x v="0"/>
    <x v="33"/>
    <n v="1"/>
    <x v="1"/>
    <x v="2"/>
    <m/>
    <x v="6"/>
    <x v="28"/>
    <x v="2"/>
  </r>
  <r>
    <d v="2016-07-24T00:00:00"/>
    <s v="A3499924"/>
    <s v="B9604"/>
    <s v="XJ"/>
    <x v="2"/>
    <x v="16"/>
    <n v="1"/>
    <x v="1"/>
    <x v="2"/>
    <m/>
    <x v="6"/>
    <x v="28"/>
    <x v="2"/>
  </r>
  <r>
    <d v="2016-07-24T00:00:00"/>
    <s v="A3498676"/>
    <s v="B9604"/>
    <s v="XJ"/>
    <x v="0"/>
    <x v="33"/>
    <n v="1"/>
    <x v="1"/>
    <x v="2"/>
    <m/>
    <x v="6"/>
    <x v="28"/>
    <x v="2"/>
  </r>
  <r>
    <d v="2016-07-24T00:00:00"/>
    <s v="A3499215"/>
    <s v="B9604"/>
    <s v="XJ"/>
    <x v="2"/>
    <x v="16"/>
    <n v="1"/>
    <x v="1"/>
    <x v="2"/>
    <m/>
    <x v="6"/>
    <x v="28"/>
    <x v="2"/>
  </r>
  <r>
    <d v="2016-07-24T00:00:00"/>
    <s v="A3499215"/>
    <s v="B9604"/>
    <s v="XJ"/>
    <x v="0"/>
    <x v="31"/>
    <n v="1"/>
    <x v="1"/>
    <x v="2"/>
    <m/>
    <x v="6"/>
    <x v="28"/>
    <x v="2"/>
  </r>
  <r>
    <d v="2016-07-24T00:00:00"/>
    <s v="A3499218"/>
    <s v="B9604"/>
    <s v="XJ"/>
    <x v="0"/>
    <x v="33"/>
    <n v="1"/>
    <x v="1"/>
    <x v="2"/>
    <m/>
    <x v="6"/>
    <x v="28"/>
    <x v="2"/>
  </r>
  <r>
    <d v="2016-07-24T00:00:00"/>
    <s v="A3499218"/>
    <s v="B9604"/>
    <s v="XJ"/>
    <x v="0"/>
    <x v="34"/>
    <n v="1"/>
    <x v="1"/>
    <x v="2"/>
    <m/>
    <x v="6"/>
    <x v="28"/>
    <x v="2"/>
  </r>
  <r>
    <d v="2016-07-24T00:00:00"/>
    <s v="A3499228"/>
    <s v="B9604"/>
    <s v="XJ"/>
    <x v="2"/>
    <x v="16"/>
    <n v="3"/>
    <x v="1"/>
    <x v="2"/>
    <m/>
    <x v="6"/>
    <x v="28"/>
    <x v="2"/>
  </r>
  <r>
    <d v="2016-07-24T00:00:00"/>
    <s v="A3499228"/>
    <s v="B9604"/>
    <s v="XJ"/>
    <x v="0"/>
    <x v="33"/>
    <n v="2"/>
    <x v="1"/>
    <x v="2"/>
    <m/>
    <x v="6"/>
    <x v="28"/>
    <x v="2"/>
  </r>
  <r>
    <d v="2016-07-24T00:00:00"/>
    <s v="A3498680"/>
    <s v="B9604"/>
    <s v="XJ"/>
    <x v="0"/>
    <x v="34"/>
    <n v="1"/>
    <x v="1"/>
    <x v="2"/>
    <m/>
    <x v="6"/>
    <x v="28"/>
    <x v="2"/>
  </r>
  <r>
    <d v="2016-07-24T00:00:00"/>
    <s v="A3498182"/>
    <s v="B9604"/>
    <s v="XJ"/>
    <x v="2"/>
    <x v="16"/>
    <n v="3"/>
    <x v="1"/>
    <x v="2"/>
    <m/>
    <x v="6"/>
    <x v="28"/>
    <x v="2"/>
  </r>
  <r>
    <d v="2016-07-24T00:00:00"/>
    <s v="A3499213"/>
    <s v="B9604"/>
    <s v="XJ"/>
    <x v="2"/>
    <x v="27"/>
    <n v="2"/>
    <x v="1"/>
    <x v="2"/>
    <m/>
    <x v="6"/>
    <x v="28"/>
    <x v="2"/>
  </r>
  <r>
    <d v="2016-07-24T00:00:00"/>
    <s v="A3498039"/>
    <s v="B9604"/>
    <s v="XJ"/>
    <x v="0"/>
    <x v="16"/>
    <n v="1"/>
    <x v="1"/>
    <x v="2"/>
    <m/>
    <x v="6"/>
    <x v="28"/>
    <x v="2"/>
  </r>
  <r>
    <d v="2016-07-24T00:00:00"/>
    <s v="A3497932"/>
    <s v="B9604"/>
    <s v="XJ"/>
    <x v="2"/>
    <x v="16"/>
    <n v="1"/>
    <x v="1"/>
    <x v="2"/>
    <m/>
    <x v="6"/>
    <x v="28"/>
    <x v="2"/>
  </r>
  <r>
    <d v="2016-07-24T00:00:00"/>
    <s v="A3497932"/>
    <s v="B9604"/>
    <s v="XJ"/>
    <x v="0"/>
    <x v="34"/>
    <n v="1"/>
    <x v="1"/>
    <x v="2"/>
    <m/>
    <x v="6"/>
    <x v="28"/>
    <x v="2"/>
  </r>
  <r>
    <d v="2016-07-24T00:00:00"/>
    <s v="A3499919"/>
    <s v="B9604"/>
    <s v="XJ"/>
    <x v="0"/>
    <x v="33"/>
    <n v="1"/>
    <x v="1"/>
    <x v="2"/>
    <m/>
    <x v="6"/>
    <x v="28"/>
    <x v="2"/>
  </r>
  <r>
    <d v="2016-07-24T00:00:00"/>
    <s v="A3497947"/>
    <s v="B9604"/>
    <s v="XJ"/>
    <x v="2"/>
    <x v="16"/>
    <n v="1"/>
    <x v="1"/>
    <x v="2"/>
    <m/>
    <x v="6"/>
    <x v="28"/>
    <x v="2"/>
  </r>
  <r>
    <d v="2016-07-24T00:00:00"/>
    <s v="A3498677"/>
    <s v="B9604"/>
    <s v="XJ"/>
    <x v="0"/>
    <x v="34"/>
    <n v="1"/>
    <x v="1"/>
    <x v="2"/>
    <m/>
    <x v="6"/>
    <x v="28"/>
    <x v="2"/>
  </r>
  <r>
    <d v="2016-07-24T00:00:00"/>
    <s v="A3498677"/>
    <s v="B9604"/>
    <s v="XJ"/>
    <x v="0"/>
    <x v="31"/>
    <n v="1"/>
    <x v="1"/>
    <x v="2"/>
    <m/>
    <x v="6"/>
    <x v="28"/>
    <x v="2"/>
  </r>
  <r>
    <d v="2016-07-24T00:00:00"/>
    <s v="A3499219"/>
    <s v="B9604"/>
    <s v="XJ"/>
    <x v="0"/>
    <x v="34"/>
    <n v="3"/>
    <x v="1"/>
    <x v="2"/>
    <m/>
    <x v="6"/>
    <x v="28"/>
    <x v="2"/>
  </r>
  <r>
    <d v="2016-07-24T00:00:00"/>
    <s v="A3497941"/>
    <s v="B9604"/>
    <s v="XJ"/>
    <x v="2"/>
    <x v="16"/>
    <n v="5"/>
    <x v="1"/>
    <x v="2"/>
    <m/>
    <x v="6"/>
    <x v="28"/>
    <x v="2"/>
  </r>
  <r>
    <d v="2016-07-24T00:00:00"/>
    <s v="A3497935"/>
    <s v="B9604"/>
    <s v="XJ"/>
    <x v="2"/>
    <x v="16"/>
    <n v="1"/>
    <x v="1"/>
    <x v="2"/>
    <m/>
    <x v="6"/>
    <x v="28"/>
    <x v="2"/>
  </r>
  <r>
    <d v="2016-07-24T00:00:00"/>
    <s v="A3497935"/>
    <s v="B9604"/>
    <s v="XJ"/>
    <x v="0"/>
    <x v="33"/>
    <n v="1"/>
    <x v="1"/>
    <x v="2"/>
    <m/>
    <x v="6"/>
    <x v="28"/>
    <x v="2"/>
  </r>
  <r>
    <d v="2016-07-24T00:00:00"/>
    <s v="A3499216"/>
    <s v="B9604"/>
    <s v="XJ"/>
    <x v="2"/>
    <x v="16"/>
    <n v="2"/>
    <x v="1"/>
    <x v="2"/>
    <m/>
    <x v="6"/>
    <x v="28"/>
    <x v="2"/>
  </r>
  <r>
    <d v="2016-07-24T00:00:00"/>
    <s v="A3500102"/>
    <s v="B9604"/>
    <s v="XJ"/>
    <x v="2"/>
    <x v="16"/>
    <n v="1"/>
    <x v="1"/>
    <x v="2"/>
    <m/>
    <x v="6"/>
    <x v="28"/>
    <x v="2"/>
  </r>
  <r>
    <d v="2016-07-24T00:00:00"/>
    <s v="A3500102"/>
    <s v="B9604"/>
    <s v="XJ"/>
    <x v="0"/>
    <x v="33"/>
    <n v="1"/>
    <x v="1"/>
    <x v="2"/>
    <m/>
    <x v="6"/>
    <x v="28"/>
    <x v="2"/>
  </r>
  <r>
    <d v="2016-07-24T00:00:00"/>
    <s v="A3498118"/>
    <s v="B8960"/>
    <s v="XJ"/>
    <x v="2"/>
    <x v="27"/>
    <n v="1"/>
    <x v="1"/>
    <x v="2"/>
    <m/>
    <x v="6"/>
    <x v="28"/>
    <x v="2"/>
  </r>
  <r>
    <d v="2016-07-24T00:00:00"/>
    <s v="A3498118"/>
    <s v="B8960"/>
    <s v="XJ"/>
    <x v="0"/>
    <x v="33"/>
    <n v="6"/>
    <x v="1"/>
    <x v="2"/>
    <m/>
    <x v="6"/>
    <x v="28"/>
    <x v="2"/>
  </r>
  <r>
    <d v="2016-07-24T00:00:00"/>
    <s v="A3498118"/>
    <s v="B8960"/>
    <s v="XJ"/>
    <x v="0"/>
    <x v="34"/>
    <n v="4"/>
    <x v="1"/>
    <x v="2"/>
    <m/>
    <x v="6"/>
    <x v="28"/>
    <x v="2"/>
  </r>
  <r>
    <d v="2016-07-24T00:00:00"/>
    <s v="A3497005"/>
    <s v="B8960"/>
    <s v="XJ"/>
    <x v="0"/>
    <x v="33"/>
    <n v="6"/>
    <x v="1"/>
    <x v="2"/>
    <m/>
    <x v="6"/>
    <x v="28"/>
    <x v="2"/>
  </r>
  <r>
    <d v="2016-07-24T00:00:00"/>
    <s v="A3497005"/>
    <s v="B8960"/>
    <s v="XJ"/>
    <x v="0"/>
    <x v="34"/>
    <n v="4"/>
    <x v="1"/>
    <x v="2"/>
    <m/>
    <x v="6"/>
    <x v="28"/>
    <x v="2"/>
  </r>
  <r>
    <d v="2016-07-24T00:00:00"/>
    <s v="A3497291"/>
    <s v="B8960"/>
    <s v="XJ"/>
    <x v="2"/>
    <x v="16"/>
    <n v="1"/>
    <x v="1"/>
    <x v="2"/>
    <m/>
    <x v="6"/>
    <x v="28"/>
    <x v="2"/>
  </r>
  <r>
    <d v="2016-07-24T00:00:00"/>
    <s v="A3497291"/>
    <s v="B8960"/>
    <s v="XJ"/>
    <x v="2"/>
    <x v="27"/>
    <n v="1"/>
    <x v="1"/>
    <x v="2"/>
    <m/>
    <x v="6"/>
    <x v="28"/>
    <x v="2"/>
  </r>
  <r>
    <d v="2016-07-24T00:00:00"/>
    <s v="A3497291"/>
    <s v="B8960"/>
    <s v="XJ"/>
    <x v="0"/>
    <x v="33"/>
    <n v="7"/>
    <x v="1"/>
    <x v="2"/>
    <m/>
    <x v="6"/>
    <x v="28"/>
    <x v="2"/>
  </r>
  <r>
    <d v="2016-07-24T00:00:00"/>
    <s v="A3497291"/>
    <s v="B8960"/>
    <s v="XJ"/>
    <x v="0"/>
    <x v="34"/>
    <n v="3"/>
    <x v="1"/>
    <x v="2"/>
    <m/>
    <x v="6"/>
    <x v="28"/>
    <x v="2"/>
  </r>
  <r>
    <d v="2016-07-24T00:00:00"/>
    <s v="A3498526"/>
    <s v="B8960"/>
    <s v="XJ"/>
    <x v="2"/>
    <x v="16"/>
    <n v="1"/>
    <x v="1"/>
    <x v="2"/>
    <m/>
    <x v="6"/>
    <x v="28"/>
    <x v="2"/>
  </r>
  <r>
    <d v="2016-07-24T00:00:00"/>
    <s v="A3498526"/>
    <s v="B8960"/>
    <s v="XJ"/>
    <x v="0"/>
    <x v="33"/>
    <n v="3"/>
    <x v="1"/>
    <x v="2"/>
    <m/>
    <x v="6"/>
    <x v="28"/>
    <x v="2"/>
  </r>
  <r>
    <d v="2016-07-24T00:00:00"/>
    <s v="A3498526"/>
    <s v="B8960"/>
    <s v="XJ"/>
    <x v="0"/>
    <x v="34"/>
    <n v="7"/>
    <x v="1"/>
    <x v="2"/>
    <m/>
    <x v="6"/>
    <x v="28"/>
    <x v="2"/>
  </r>
  <r>
    <d v="2016-07-24T00:00:00"/>
    <s v="A3498816"/>
    <s v="B8960"/>
    <s v="XJ"/>
    <x v="2"/>
    <x v="16"/>
    <n v="1"/>
    <x v="1"/>
    <x v="2"/>
    <m/>
    <x v="6"/>
    <x v="28"/>
    <x v="2"/>
  </r>
  <r>
    <d v="2016-07-24T00:00:00"/>
    <s v="A3498816"/>
    <s v="B8960"/>
    <s v="XJ"/>
    <x v="0"/>
    <x v="33"/>
    <n v="3"/>
    <x v="1"/>
    <x v="2"/>
    <m/>
    <x v="6"/>
    <x v="28"/>
    <x v="2"/>
  </r>
  <r>
    <d v="2016-07-24T00:00:00"/>
    <s v="A3498816"/>
    <s v="B8960"/>
    <s v="XJ"/>
    <x v="0"/>
    <x v="34"/>
    <n v="3"/>
    <x v="1"/>
    <x v="2"/>
    <m/>
    <x v="6"/>
    <x v="28"/>
    <x v="2"/>
  </r>
  <r>
    <d v="2016-07-24T00:00:00"/>
    <s v="A3498816"/>
    <s v="B8960"/>
    <s v="XJ"/>
    <x v="0"/>
    <x v="31"/>
    <n v="1"/>
    <x v="1"/>
    <x v="2"/>
    <m/>
    <x v="6"/>
    <x v="28"/>
    <x v="2"/>
  </r>
  <r>
    <d v="2016-07-24T00:00:00"/>
    <s v="A3500096"/>
    <s v="B9604"/>
    <s v="YS"/>
    <x v="2"/>
    <x v="16"/>
    <n v="1"/>
    <x v="1"/>
    <x v="2"/>
    <m/>
    <x v="6"/>
    <x v="28"/>
    <x v="2"/>
  </r>
  <r>
    <d v="2016-07-24T00:00:00"/>
    <s v="A3499249"/>
    <s v="B9604"/>
    <s v="YS"/>
    <x v="2"/>
    <x v="16"/>
    <n v="1"/>
    <x v="1"/>
    <x v="2"/>
    <m/>
    <x v="6"/>
    <x v="28"/>
    <x v="2"/>
  </r>
  <r>
    <d v="2016-07-24T00:00:00"/>
    <s v="A3499249"/>
    <s v="B9604"/>
    <s v="YS"/>
    <x v="0"/>
    <x v="34"/>
    <n v="1"/>
    <x v="1"/>
    <x v="2"/>
    <m/>
    <x v="6"/>
    <x v="28"/>
    <x v="2"/>
  </r>
  <r>
    <d v="2016-07-24T00:00:00"/>
    <s v="A3500350"/>
    <s v="B9604"/>
    <s v="YS"/>
    <x v="2"/>
    <x v="16"/>
    <n v="2"/>
    <x v="1"/>
    <x v="2"/>
    <m/>
    <x v="6"/>
    <x v="28"/>
    <x v="2"/>
  </r>
  <r>
    <d v="2016-07-24T00:00:00"/>
    <s v="A3500350"/>
    <s v="B9604"/>
    <s v="YS"/>
    <x v="0"/>
    <x v="34"/>
    <n v="2"/>
    <x v="1"/>
    <x v="2"/>
    <m/>
    <x v="6"/>
    <x v="28"/>
    <x v="2"/>
  </r>
  <r>
    <d v="2016-07-24T00:00:00"/>
    <s v="A3499920"/>
    <s v="B9604"/>
    <s v="YS"/>
    <x v="0"/>
    <x v="34"/>
    <n v="1"/>
    <x v="1"/>
    <x v="2"/>
    <m/>
    <x v="6"/>
    <x v="28"/>
    <x v="2"/>
  </r>
  <r>
    <d v="2016-07-24T00:00:00"/>
    <s v="A3499920"/>
    <s v="B9604"/>
    <s v="YS"/>
    <x v="0"/>
    <x v="31"/>
    <n v="1"/>
    <x v="1"/>
    <x v="2"/>
    <m/>
    <x v="6"/>
    <x v="28"/>
    <x v="2"/>
  </r>
  <r>
    <d v="2016-07-24T00:00:00"/>
    <s v="A3498195"/>
    <s v="B9604"/>
    <s v="YS"/>
    <x v="0"/>
    <x v="34"/>
    <n v="1"/>
    <x v="1"/>
    <x v="2"/>
    <m/>
    <x v="6"/>
    <x v="28"/>
    <x v="2"/>
  </r>
  <r>
    <d v="2016-07-24T00:00:00"/>
    <s v="A3499248"/>
    <s v="B9604"/>
    <s v="YS"/>
    <x v="2"/>
    <x v="16"/>
    <n v="1"/>
    <x v="1"/>
    <x v="2"/>
    <m/>
    <x v="6"/>
    <x v="28"/>
    <x v="2"/>
  </r>
  <r>
    <d v="2016-07-24T00:00:00"/>
    <s v="A3499248"/>
    <s v="B9604"/>
    <s v="YS"/>
    <x v="0"/>
    <x v="34"/>
    <n v="1"/>
    <x v="1"/>
    <x v="2"/>
    <m/>
    <x v="6"/>
    <x v="28"/>
    <x v="2"/>
  </r>
  <r>
    <d v="2016-07-24T00:00:00"/>
    <s v="A3500104"/>
    <s v="B9604"/>
    <s v="YS"/>
    <x v="0"/>
    <x v="31"/>
    <n v="1"/>
    <x v="1"/>
    <x v="2"/>
    <m/>
    <x v="6"/>
    <x v="28"/>
    <x v="2"/>
  </r>
  <r>
    <d v="2016-07-24T00:00:00"/>
    <s v="A3500346"/>
    <s v="B9604"/>
    <s v="YS"/>
    <x v="0"/>
    <x v="34"/>
    <n v="1"/>
    <x v="1"/>
    <x v="2"/>
    <m/>
    <x v="6"/>
    <x v="28"/>
    <x v="2"/>
  </r>
  <r>
    <d v="2016-07-24T00:00:00"/>
    <s v="A3495526"/>
    <s v="B8078"/>
    <s v="YS"/>
    <x v="0"/>
    <x v="34"/>
    <n v="1"/>
    <x v="1"/>
    <x v="2"/>
    <m/>
    <x v="6"/>
    <x v="28"/>
    <x v="2"/>
  </r>
  <r>
    <d v="2016-07-24T00:00:00"/>
    <s v="A3500098"/>
    <s v="B9604"/>
    <s v="YS"/>
    <x v="0"/>
    <x v="34"/>
    <n v="1"/>
    <x v="1"/>
    <x v="2"/>
    <m/>
    <x v="6"/>
    <x v="28"/>
    <x v="2"/>
  </r>
  <r>
    <d v="2016-07-24T00:00:00"/>
    <s v="A3499922"/>
    <s v="B9604"/>
    <s v="YS"/>
    <x v="0"/>
    <x v="3"/>
    <n v="1"/>
    <x v="1"/>
    <x v="2"/>
    <m/>
    <x v="6"/>
    <x v="28"/>
    <x v="2"/>
  </r>
  <r>
    <d v="2016-07-24T00:00:00"/>
    <s v="A3499922"/>
    <s v="B9604"/>
    <s v="YS"/>
    <x v="0"/>
    <x v="34"/>
    <n v="1"/>
    <x v="1"/>
    <x v="2"/>
    <m/>
    <x v="6"/>
    <x v="28"/>
    <x v="2"/>
  </r>
  <r>
    <d v="2016-07-24T00:00:00"/>
    <s v="A3499930"/>
    <s v="B9604"/>
    <s v="YS"/>
    <x v="0"/>
    <x v="34"/>
    <n v="1"/>
    <x v="1"/>
    <x v="2"/>
    <m/>
    <x v="6"/>
    <x v="28"/>
    <x v="2"/>
  </r>
  <r>
    <d v="2016-07-24T00:00:00"/>
    <s v="A3497949"/>
    <s v="B9604"/>
    <s v="YS"/>
    <x v="0"/>
    <x v="33"/>
    <n v="1"/>
    <x v="1"/>
    <x v="2"/>
    <m/>
    <x v="6"/>
    <x v="28"/>
    <x v="2"/>
  </r>
  <r>
    <d v="2016-07-24T00:00:00"/>
    <s v="A3497949"/>
    <s v="B9604"/>
    <s v="YS"/>
    <x v="0"/>
    <x v="3"/>
    <n v="1"/>
    <x v="1"/>
    <x v="2"/>
    <m/>
    <x v="6"/>
    <x v="28"/>
    <x v="2"/>
  </r>
  <r>
    <d v="2016-07-24T00:00:00"/>
    <s v="A3497949"/>
    <s v="B9604"/>
    <s v="YS"/>
    <x v="0"/>
    <x v="34"/>
    <n v="1"/>
    <x v="1"/>
    <x v="2"/>
    <m/>
    <x v="6"/>
    <x v="28"/>
    <x v="2"/>
  </r>
  <r>
    <d v="2016-07-24T00:00:00"/>
    <s v="A3497550"/>
    <s v="B8078"/>
    <s v="YS"/>
    <x v="0"/>
    <x v="16"/>
    <n v="1"/>
    <x v="1"/>
    <x v="2"/>
    <m/>
    <x v="6"/>
    <x v="28"/>
    <x v="2"/>
  </r>
  <r>
    <d v="2016-07-24T00:00:00"/>
    <s v="A3497550"/>
    <s v="B8078"/>
    <s v="YS"/>
    <x v="2"/>
    <x v="16"/>
    <n v="1"/>
    <x v="1"/>
    <x v="2"/>
    <m/>
    <x v="6"/>
    <x v="28"/>
    <x v="2"/>
  </r>
  <r>
    <d v="2016-07-24T00:00:00"/>
    <s v="A3497550"/>
    <s v="B8078"/>
    <s v="YS"/>
    <x v="0"/>
    <x v="33"/>
    <n v="1"/>
    <x v="1"/>
    <x v="2"/>
    <m/>
    <x v="6"/>
    <x v="28"/>
    <x v="2"/>
  </r>
  <r>
    <d v="2016-07-24T00:00:00"/>
    <s v="A3497550"/>
    <s v="B8078"/>
    <s v="YS"/>
    <x v="0"/>
    <x v="34"/>
    <n v="1"/>
    <x v="1"/>
    <x v="2"/>
    <m/>
    <x v="6"/>
    <x v="28"/>
    <x v="2"/>
  </r>
  <r>
    <d v="2016-07-24T00:00:00"/>
    <s v="A3497550"/>
    <s v="B8078"/>
    <s v="YS"/>
    <x v="0"/>
    <x v="31"/>
    <n v="1"/>
    <x v="1"/>
    <x v="2"/>
    <m/>
    <x v="6"/>
    <x v="28"/>
    <x v="2"/>
  </r>
  <r>
    <d v="2016-07-24T00:00:00"/>
    <s v="A3500089"/>
    <s v="B9604"/>
    <s v="YS"/>
    <x v="0"/>
    <x v="34"/>
    <n v="1"/>
    <x v="1"/>
    <x v="2"/>
    <m/>
    <x v="6"/>
    <x v="28"/>
    <x v="2"/>
  </r>
  <r>
    <d v="2016-07-24T00:00:00"/>
    <s v="A3500092"/>
    <s v="B9604"/>
    <s v="YS"/>
    <x v="0"/>
    <x v="31"/>
    <n v="1"/>
    <x v="1"/>
    <x v="2"/>
    <m/>
    <x v="6"/>
    <x v="28"/>
    <x v="2"/>
  </r>
  <r>
    <d v="2016-07-24T00:00:00"/>
    <s v="A3499927"/>
    <s v="B9604"/>
    <s v="YS"/>
    <x v="0"/>
    <x v="33"/>
    <n v="1"/>
    <x v="1"/>
    <x v="2"/>
    <m/>
    <x v="6"/>
    <x v="28"/>
    <x v="2"/>
  </r>
  <r>
    <d v="2016-07-24T00:00:00"/>
    <s v="A3499927"/>
    <s v="B9604"/>
    <s v="YS"/>
    <x v="0"/>
    <x v="34"/>
    <n v="1"/>
    <x v="1"/>
    <x v="2"/>
    <m/>
    <x v="6"/>
    <x v="28"/>
    <x v="2"/>
  </r>
  <r>
    <d v="2016-07-24T00:00:00"/>
    <s v="A3499932"/>
    <s v="B9604"/>
    <s v="YS"/>
    <x v="0"/>
    <x v="3"/>
    <n v="1"/>
    <x v="1"/>
    <x v="2"/>
    <m/>
    <x v="6"/>
    <x v="28"/>
    <x v="2"/>
  </r>
  <r>
    <d v="2016-07-24T00:00:00"/>
    <s v="A3499932"/>
    <s v="B9604"/>
    <s v="YS"/>
    <x v="0"/>
    <x v="34"/>
    <n v="1"/>
    <x v="1"/>
    <x v="2"/>
    <m/>
    <x v="6"/>
    <x v="28"/>
    <x v="2"/>
  </r>
  <r>
    <d v="2016-07-24T00:00:00"/>
    <s v="A3498487"/>
    <s v="B8960"/>
    <s v="YS"/>
    <x v="0"/>
    <x v="34"/>
    <n v="2"/>
    <x v="1"/>
    <x v="2"/>
    <m/>
    <x v="6"/>
    <x v="28"/>
    <x v="2"/>
  </r>
  <r>
    <d v="2016-07-24T00:00:00"/>
    <s v="A3498664"/>
    <s v="B8960"/>
    <s v="YS"/>
    <x v="2"/>
    <x v="16"/>
    <n v="2"/>
    <x v="1"/>
    <x v="2"/>
    <m/>
    <x v="6"/>
    <x v="28"/>
    <x v="2"/>
  </r>
  <r>
    <d v="2016-07-24T00:00:00"/>
    <s v="A3498490"/>
    <s v="B8960"/>
    <s v="YS"/>
    <x v="2"/>
    <x v="16"/>
    <n v="1"/>
    <x v="1"/>
    <x v="2"/>
    <m/>
    <x v="6"/>
    <x v="28"/>
    <x v="2"/>
  </r>
  <r>
    <d v="2016-07-24T00:00:00"/>
    <s v="A3498398"/>
    <s v="B8960"/>
    <s v="YS"/>
    <x v="2"/>
    <x v="16"/>
    <n v="2"/>
    <x v="1"/>
    <x v="2"/>
    <m/>
    <x v="6"/>
    <x v="28"/>
    <x v="2"/>
  </r>
  <r>
    <d v="2016-07-24T00:00:00"/>
    <s v="A3498398"/>
    <s v="B8960"/>
    <s v="YS"/>
    <x v="0"/>
    <x v="33"/>
    <n v="1"/>
    <x v="1"/>
    <x v="2"/>
    <m/>
    <x v="6"/>
    <x v="28"/>
    <x v="2"/>
  </r>
  <r>
    <d v="2016-07-24T00:00:00"/>
    <s v="A3498398"/>
    <s v="B8960"/>
    <s v="YS"/>
    <x v="0"/>
    <x v="3"/>
    <n v="1"/>
    <x v="1"/>
    <x v="2"/>
    <m/>
    <x v="6"/>
    <x v="28"/>
    <x v="2"/>
  </r>
  <r>
    <d v="2016-07-24T00:00:00"/>
    <s v="A3498398"/>
    <s v="B8960"/>
    <s v="YS"/>
    <x v="0"/>
    <x v="34"/>
    <n v="1"/>
    <x v="1"/>
    <x v="2"/>
    <m/>
    <x v="6"/>
    <x v="28"/>
    <x v="2"/>
  </r>
  <r>
    <d v="2016-07-24T00:00:00"/>
    <s v="A3497293"/>
    <s v="B8960"/>
    <s v="YS"/>
    <x v="2"/>
    <x v="16"/>
    <n v="1"/>
    <x v="1"/>
    <x v="2"/>
    <m/>
    <x v="6"/>
    <x v="28"/>
    <x v="2"/>
  </r>
  <r>
    <d v="2016-07-24T00:00:00"/>
    <s v="A3497293"/>
    <s v="B8960"/>
    <s v="YS"/>
    <x v="2"/>
    <x v="27"/>
    <n v="1"/>
    <x v="1"/>
    <x v="2"/>
    <m/>
    <x v="6"/>
    <x v="28"/>
    <x v="2"/>
  </r>
  <r>
    <d v="2016-07-24T00:00:00"/>
    <s v="A3497293"/>
    <s v="B8960"/>
    <s v="YS"/>
    <x v="0"/>
    <x v="31"/>
    <n v="2"/>
    <x v="1"/>
    <x v="2"/>
    <m/>
    <x v="6"/>
    <x v="28"/>
    <x v="2"/>
  </r>
  <r>
    <d v="2016-07-25T00:00:00"/>
    <s v="A3500348"/>
    <s v="B9604"/>
    <s v="YS"/>
    <x v="2"/>
    <x v="16"/>
    <n v="1"/>
    <x v="1"/>
    <x v="2"/>
    <m/>
    <x v="6"/>
    <x v="29"/>
    <x v="2"/>
  </r>
  <r>
    <d v="2016-07-25T00:00:00"/>
    <s v="A3500090"/>
    <s v="B9604"/>
    <s v="YS"/>
    <x v="2"/>
    <x v="16"/>
    <n v="1"/>
    <x v="1"/>
    <x v="2"/>
    <m/>
    <x v="6"/>
    <x v="29"/>
    <x v="2"/>
  </r>
  <r>
    <d v="2016-07-25T00:00:00"/>
    <s v="A3498491"/>
    <s v="B8960"/>
    <s v="XJ"/>
    <x v="2"/>
    <x v="16"/>
    <n v="1"/>
    <x v="1"/>
    <x v="2"/>
    <m/>
    <x v="6"/>
    <x v="29"/>
    <x v="2"/>
  </r>
  <r>
    <d v="2016-07-25T00:00:00"/>
    <s v="A3498491"/>
    <s v="B8960"/>
    <s v="XJ"/>
    <x v="0"/>
    <x v="33"/>
    <n v="6"/>
    <x v="1"/>
    <x v="2"/>
    <m/>
    <x v="6"/>
    <x v="29"/>
    <x v="2"/>
  </r>
  <r>
    <d v="2016-07-25T00:00:00"/>
    <s v="A3498491"/>
    <s v="B8960"/>
    <s v="XJ"/>
    <x v="0"/>
    <x v="34"/>
    <n v="5"/>
    <x v="1"/>
    <x v="2"/>
    <m/>
    <x v="6"/>
    <x v="29"/>
    <x v="2"/>
  </r>
  <r>
    <d v="2016-07-25T00:00:00"/>
    <s v="A3498491"/>
    <s v="B8960"/>
    <s v="XJ"/>
    <x v="0"/>
    <x v="31"/>
    <n v="1"/>
    <x v="1"/>
    <x v="2"/>
    <m/>
    <x v="6"/>
    <x v="29"/>
    <x v="2"/>
  </r>
  <r>
    <d v="2016-07-25T00:00:00"/>
    <s v="A3499928"/>
    <s v="B9604"/>
    <s v="YS"/>
    <x v="2"/>
    <x v="16"/>
    <n v="1"/>
    <x v="1"/>
    <x v="2"/>
    <m/>
    <x v="6"/>
    <x v="29"/>
    <x v="2"/>
  </r>
  <r>
    <d v="2016-07-25T00:00:00"/>
    <s v="A3499928"/>
    <s v="B9604"/>
    <s v="YS"/>
    <x v="0"/>
    <x v="3"/>
    <n v="1"/>
    <x v="1"/>
    <x v="2"/>
    <m/>
    <x v="6"/>
    <x v="29"/>
    <x v="2"/>
  </r>
  <r>
    <d v="2016-07-25T00:00:00"/>
    <s v="A3499928"/>
    <s v="B9604"/>
    <s v="YS"/>
    <x v="0"/>
    <x v="34"/>
    <n v="2"/>
    <x v="1"/>
    <x v="2"/>
    <m/>
    <x v="6"/>
    <x v="29"/>
    <x v="2"/>
  </r>
  <r>
    <d v="2016-07-25T00:00:00"/>
    <s v="A3499934"/>
    <s v="B9604"/>
    <s v="YS"/>
    <x v="2"/>
    <x v="27"/>
    <n v="1"/>
    <x v="1"/>
    <x v="2"/>
    <m/>
    <x v="6"/>
    <x v="29"/>
    <x v="2"/>
  </r>
  <r>
    <d v="2016-07-25T00:00:00"/>
    <s v="A3499934"/>
    <s v="B9604"/>
    <s v="YS"/>
    <x v="0"/>
    <x v="34"/>
    <n v="1"/>
    <x v="1"/>
    <x v="2"/>
    <m/>
    <x v="6"/>
    <x v="29"/>
    <x v="2"/>
  </r>
  <r>
    <d v="2016-07-25T00:00:00"/>
    <s v="A3500095"/>
    <s v="B9604"/>
    <s v="YS"/>
    <x v="2"/>
    <x v="16"/>
    <n v="2"/>
    <x v="1"/>
    <x v="2"/>
    <m/>
    <x v="6"/>
    <x v="29"/>
    <x v="2"/>
  </r>
  <r>
    <d v="2016-07-25T00:00:00"/>
    <s v="A3500095"/>
    <s v="B9604"/>
    <s v="YS"/>
    <x v="0"/>
    <x v="3"/>
    <n v="2"/>
    <x v="1"/>
    <x v="2"/>
    <m/>
    <x v="6"/>
    <x v="29"/>
    <x v="2"/>
  </r>
  <r>
    <d v="2016-07-25T00:00:00"/>
    <s v="A3500095"/>
    <s v="B9604"/>
    <s v="YS"/>
    <x v="0"/>
    <x v="34"/>
    <n v="1"/>
    <x v="1"/>
    <x v="2"/>
    <m/>
    <x v="6"/>
    <x v="29"/>
    <x v="2"/>
  </r>
  <r>
    <d v="2016-07-25T00:00:00"/>
    <s v="A3498527"/>
    <s v="B8960"/>
    <s v="XJ"/>
    <x v="2"/>
    <x v="16"/>
    <n v="2"/>
    <x v="1"/>
    <x v="2"/>
    <m/>
    <x v="6"/>
    <x v="29"/>
    <x v="2"/>
  </r>
  <r>
    <d v="2016-07-25T00:00:00"/>
    <s v="A3498527"/>
    <s v="B8960"/>
    <s v="XJ"/>
    <x v="0"/>
    <x v="33"/>
    <n v="2"/>
    <x v="1"/>
    <x v="2"/>
    <m/>
    <x v="6"/>
    <x v="29"/>
    <x v="2"/>
  </r>
  <r>
    <d v="2016-07-25T00:00:00"/>
    <s v="A3498527"/>
    <s v="B8960"/>
    <s v="XJ"/>
    <x v="0"/>
    <x v="3"/>
    <n v="2"/>
    <x v="1"/>
    <x v="2"/>
    <m/>
    <x v="6"/>
    <x v="29"/>
    <x v="2"/>
  </r>
  <r>
    <d v="2016-07-25T00:00:00"/>
    <s v="A3498527"/>
    <s v="B8960"/>
    <s v="XJ"/>
    <x v="0"/>
    <x v="34"/>
    <n v="6"/>
    <x v="1"/>
    <x v="2"/>
    <m/>
    <x v="6"/>
    <x v="29"/>
    <x v="2"/>
  </r>
  <r>
    <d v="2016-07-25T00:00:00"/>
    <s v="A3491594"/>
    <s v="B8967"/>
    <s v="XJ"/>
    <x v="0"/>
    <x v="33"/>
    <n v="7"/>
    <x v="1"/>
    <x v="2"/>
    <m/>
    <x v="6"/>
    <x v="29"/>
    <x v="2"/>
  </r>
  <r>
    <d v="2016-07-25T00:00:00"/>
    <s v="A3491594"/>
    <s v="B8967"/>
    <s v="XJ"/>
    <x v="0"/>
    <x v="34"/>
    <n v="4"/>
    <x v="1"/>
    <x v="2"/>
    <m/>
    <x v="6"/>
    <x v="29"/>
    <x v="2"/>
  </r>
  <r>
    <d v="2016-07-25T00:00:00"/>
    <s v="A3491594"/>
    <s v="B8967"/>
    <s v="XJ"/>
    <x v="0"/>
    <x v="31"/>
    <n v="2"/>
    <x v="1"/>
    <x v="2"/>
    <m/>
    <x v="6"/>
    <x v="29"/>
    <x v="2"/>
  </r>
  <r>
    <d v="2016-07-25T00:00:00"/>
    <s v="A3497006"/>
    <s v="B8960"/>
    <s v="XJ"/>
    <x v="2"/>
    <x v="16"/>
    <n v="1"/>
    <x v="1"/>
    <x v="2"/>
    <m/>
    <x v="6"/>
    <x v="29"/>
    <x v="2"/>
  </r>
  <r>
    <d v="2016-07-25T00:00:00"/>
    <s v="A3497006"/>
    <s v="B8960"/>
    <s v="XJ"/>
    <x v="2"/>
    <x v="27"/>
    <n v="2"/>
    <x v="1"/>
    <x v="2"/>
    <m/>
    <x v="6"/>
    <x v="29"/>
    <x v="2"/>
  </r>
  <r>
    <d v="2016-07-25T00:00:00"/>
    <s v="A3497006"/>
    <s v="B8960"/>
    <s v="XJ"/>
    <x v="0"/>
    <x v="33"/>
    <n v="9"/>
    <x v="1"/>
    <x v="2"/>
    <m/>
    <x v="6"/>
    <x v="29"/>
    <x v="2"/>
  </r>
  <r>
    <d v="2016-07-25T00:00:00"/>
    <s v="A3497006"/>
    <s v="B8960"/>
    <s v="XJ"/>
    <x v="0"/>
    <x v="3"/>
    <n v="1"/>
    <x v="1"/>
    <x v="2"/>
    <m/>
    <x v="6"/>
    <x v="29"/>
    <x v="2"/>
  </r>
  <r>
    <d v="2016-07-25T00:00:00"/>
    <s v="A3497006"/>
    <s v="B8960"/>
    <s v="XJ"/>
    <x v="0"/>
    <x v="34"/>
    <n v="6"/>
    <x v="1"/>
    <x v="2"/>
    <m/>
    <x v="6"/>
    <x v="29"/>
    <x v="2"/>
  </r>
  <r>
    <d v="2016-07-25T00:00:00"/>
    <s v="A3500644"/>
    <s v="B9604"/>
    <s v="YS"/>
    <x v="0"/>
    <x v="34"/>
    <n v="1"/>
    <x v="1"/>
    <x v="2"/>
    <m/>
    <x v="6"/>
    <x v="29"/>
    <x v="2"/>
  </r>
  <r>
    <d v="2016-07-25T00:00:00"/>
    <s v="A3500644"/>
    <s v="B9604"/>
    <s v="YS"/>
    <x v="0"/>
    <x v="31"/>
    <n v="1"/>
    <x v="1"/>
    <x v="2"/>
    <m/>
    <x v="6"/>
    <x v="29"/>
    <x v="2"/>
  </r>
  <r>
    <d v="2016-07-25T00:00:00"/>
    <s v="A3500345"/>
    <s v="B9604"/>
    <s v="YS"/>
    <x v="2"/>
    <x v="16"/>
    <n v="2"/>
    <x v="1"/>
    <x v="2"/>
    <m/>
    <x v="6"/>
    <x v="29"/>
    <x v="2"/>
  </r>
  <r>
    <d v="2016-07-25T00:00:00"/>
    <s v="A3500345"/>
    <s v="B9604"/>
    <s v="YS"/>
    <x v="0"/>
    <x v="3"/>
    <n v="2"/>
    <x v="1"/>
    <x v="2"/>
    <m/>
    <x v="6"/>
    <x v="29"/>
    <x v="2"/>
  </r>
  <r>
    <d v="2016-07-25T00:00:00"/>
    <s v="A3498439"/>
    <s v="B8960"/>
    <s v="XJ"/>
    <x v="2"/>
    <x v="16"/>
    <n v="1"/>
    <x v="1"/>
    <x v="2"/>
    <m/>
    <x v="6"/>
    <x v="29"/>
    <x v="2"/>
  </r>
  <r>
    <d v="2016-07-25T00:00:00"/>
    <s v="A3498439"/>
    <s v="B8960"/>
    <s v="XJ"/>
    <x v="0"/>
    <x v="33"/>
    <n v="6"/>
    <x v="1"/>
    <x v="2"/>
    <m/>
    <x v="6"/>
    <x v="29"/>
    <x v="2"/>
  </r>
  <r>
    <d v="2016-07-25T00:00:00"/>
    <s v="A3498439"/>
    <s v="B8960"/>
    <s v="XJ"/>
    <x v="0"/>
    <x v="34"/>
    <n v="6"/>
    <x v="1"/>
    <x v="2"/>
    <m/>
    <x v="6"/>
    <x v="29"/>
    <x v="2"/>
  </r>
  <r>
    <d v="2016-07-25T00:00:00"/>
    <s v="A3498443"/>
    <s v="B8960"/>
    <s v="YS"/>
    <x v="2"/>
    <x v="16"/>
    <n v="1"/>
    <x v="1"/>
    <x v="2"/>
    <m/>
    <x v="6"/>
    <x v="29"/>
    <x v="2"/>
  </r>
  <r>
    <d v="2016-07-25T00:00:00"/>
    <s v="A3498443"/>
    <s v="B8960"/>
    <s v="YS"/>
    <x v="2"/>
    <x v="27"/>
    <n v="1"/>
    <x v="1"/>
    <x v="2"/>
    <m/>
    <x v="6"/>
    <x v="29"/>
    <x v="2"/>
  </r>
  <r>
    <d v="2016-07-25T00:00:00"/>
    <s v="A3498443"/>
    <s v="B8960"/>
    <s v="YS"/>
    <x v="0"/>
    <x v="31"/>
    <n v="1"/>
    <x v="1"/>
    <x v="2"/>
    <m/>
    <x v="6"/>
    <x v="29"/>
    <x v="2"/>
  </r>
  <r>
    <d v="2016-07-25T00:00:00"/>
    <s v="A3498440"/>
    <s v="B8960"/>
    <s v="XJ"/>
    <x v="2"/>
    <x v="16"/>
    <n v="3"/>
    <x v="1"/>
    <x v="2"/>
    <m/>
    <x v="6"/>
    <x v="29"/>
    <x v="2"/>
  </r>
  <r>
    <d v="2016-07-25T00:00:00"/>
    <s v="A3498440"/>
    <s v="B8960"/>
    <s v="XJ"/>
    <x v="0"/>
    <x v="33"/>
    <n v="9"/>
    <x v="1"/>
    <x v="2"/>
    <m/>
    <x v="6"/>
    <x v="29"/>
    <x v="2"/>
  </r>
  <r>
    <d v="2016-07-25T00:00:00"/>
    <s v="A3498440"/>
    <s v="B8960"/>
    <s v="XJ"/>
    <x v="0"/>
    <x v="3"/>
    <n v="1"/>
    <x v="1"/>
    <x v="2"/>
    <m/>
    <x v="6"/>
    <x v="29"/>
    <x v="2"/>
  </r>
  <r>
    <d v="2016-07-25T00:00:00"/>
    <s v="A3498440"/>
    <s v="B8960"/>
    <s v="XJ"/>
    <x v="0"/>
    <x v="34"/>
    <n v="6"/>
    <x v="1"/>
    <x v="2"/>
    <m/>
    <x v="6"/>
    <x v="29"/>
    <x v="2"/>
  </r>
  <r>
    <d v="2016-07-25T00:00:00"/>
    <s v="A3500359"/>
    <s v="B9604"/>
    <s v="XJ"/>
    <x v="2"/>
    <x v="16"/>
    <n v="1"/>
    <x v="1"/>
    <x v="2"/>
    <m/>
    <x v="6"/>
    <x v="29"/>
    <x v="2"/>
  </r>
  <r>
    <d v="2016-07-25T00:00:00"/>
    <s v="A3500358"/>
    <s v="B9604"/>
    <s v="XJ"/>
    <x v="0"/>
    <x v="33"/>
    <n v="1"/>
    <x v="1"/>
    <x v="2"/>
    <m/>
    <x v="6"/>
    <x v="29"/>
    <x v="2"/>
  </r>
  <r>
    <d v="2016-07-25T00:00:00"/>
    <s v="A3499931"/>
    <s v="B9604"/>
    <s v="XJ"/>
    <x v="2"/>
    <x v="16"/>
    <n v="1"/>
    <x v="1"/>
    <x v="2"/>
    <m/>
    <x v="6"/>
    <x v="29"/>
    <x v="2"/>
  </r>
  <r>
    <d v="2016-07-25T00:00:00"/>
    <s v="A3500649"/>
    <s v="B9604"/>
    <s v="XJ"/>
    <x v="2"/>
    <x v="16"/>
    <n v="1"/>
    <x v="1"/>
    <x v="2"/>
    <m/>
    <x v="6"/>
    <x v="29"/>
    <x v="2"/>
  </r>
  <r>
    <d v="2016-07-25T00:00:00"/>
    <s v="A3500649"/>
    <s v="B9604"/>
    <s v="XJ"/>
    <x v="2"/>
    <x v="24"/>
    <n v="1"/>
    <x v="1"/>
    <x v="2"/>
    <m/>
    <x v="6"/>
    <x v="29"/>
    <x v="2"/>
  </r>
  <r>
    <d v="2016-07-25T00:00:00"/>
    <s v="A3500643"/>
    <s v="B9604"/>
    <s v="XJ"/>
    <x v="0"/>
    <x v="33"/>
    <n v="1"/>
    <x v="1"/>
    <x v="2"/>
    <m/>
    <x v="6"/>
    <x v="29"/>
    <x v="2"/>
  </r>
  <r>
    <d v="2016-07-25T00:00:00"/>
    <s v="A3500643"/>
    <s v="B9604"/>
    <s v="XJ"/>
    <x v="0"/>
    <x v="3"/>
    <n v="1"/>
    <x v="1"/>
    <x v="2"/>
    <m/>
    <x v="6"/>
    <x v="29"/>
    <x v="2"/>
  </r>
  <r>
    <d v="2016-07-25T00:00:00"/>
    <s v="A3500646"/>
    <s v="B9604"/>
    <s v="XJ"/>
    <x v="2"/>
    <x v="16"/>
    <n v="1"/>
    <x v="1"/>
    <x v="2"/>
    <m/>
    <x v="6"/>
    <x v="29"/>
    <x v="2"/>
  </r>
  <r>
    <d v="2016-07-25T00:00:00"/>
    <s v="A3500646"/>
    <s v="B9604"/>
    <s v="XJ"/>
    <x v="0"/>
    <x v="33"/>
    <n v="2"/>
    <x v="1"/>
    <x v="2"/>
    <m/>
    <x v="6"/>
    <x v="29"/>
    <x v="2"/>
  </r>
  <r>
    <d v="2016-07-25T00:00:00"/>
    <s v="A3500647"/>
    <s v="B9604"/>
    <s v="SW"/>
    <x v="0"/>
    <x v="33"/>
    <n v="2"/>
    <x v="1"/>
    <x v="2"/>
    <m/>
    <x v="6"/>
    <x v="29"/>
    <x v="2"/>
  </r>
  <r>
    <d v="2016-07-25T00:00:00"/>
    <s v="A3500362"/>
    <s v="B9604"/>
    <s v="YS"/>
    <x v="2"/>
    <x v="16"/>
    <n v="4"/>
    <x v="1"/>
    <x v="2"/>
    <m/>
    <x v="6"/>
    <x v="29"/>
    <x v="2"/>
  </r>
  <r>
    <d v="2016-07-25T00:00:00"/>
    <s v="A3500349"/>
    <s v="B9604"/>
    <s v="YS"/>
    <x v="2"/>
    <x v="24"/>
    <n v="1"/>
    <x v="1"/>
    <x v="2"/>
    <m/>
    <x v="6"/>
    <x v="29"/>
    <x v="2"/>
  </r>
  <r>
    <d v="2016-07-25T00:00:00"/>
    <s v="A3500349"/>
    <s v="B9604"/>
    <s v="YS"/>
    <x v="0"/>
    <x v="3"/>
    <n v="1"/>
    <x v="1"/>
    <x v="2"/>
    <m/>
    <x v="6"/>
    <x v="29"/>
    <x v="2"/>
  </r>
  <r>
    <d v="2016-07-25T00:00:00"/>
    <s v="A3500356"/>
    <s v="B9604"/>
    <s v="SW"/>
    <x v="0"/>
    <x v="33"/>
    <n v="1"/>
    <x v="1"/>
    <x v="2"/>
    <m/>
    <x v="6"/>
    <x v="29"/>
    <x v="2"/>
  </r>
  <r>
    <d v="2016-07-25T00:00:00"/>
    <s v="A3500356"/>
    <s v="B9604"/>
    <s v="SW"/>
    <x v="0"/>
    <x v="34"/>
    <n v="1"/>
    <x v="1"/>
    <x v="2"/>
    <m/>
    <x v="6"/>
    <x v="29"/>
    <x v="2"/>
  </r>
  <r>
    <d v="2016-07-25T00:00:00"/>
    <s v="A3497289"/>
    <s v="B8960"/>
    <s v="XJ"/>
    <x v="2"/>
    <x v="16"/>
    <n v="2"/>
    <x v="1"/>
    <x v="2"/>
    <m/>
    <x v="6"/>
    <x v="29"/>
    <x v="2"/>
  </r>
  <r>
    <d v="2016-07-25T00:00:00"/>
    <s v="A3497289"/>
    <s v="B8960"/>
    <s v="XJ"/>
    <x v="0"/>
    <x v="33"/>
    <n v="4"/>
    <x v="1"/>
    <x v="2"/>
    <m/>
    <x v="6"/>
    <x v="29"/>
    <x v="2"/>
  </r>
  <r>
    <d v="2016-07-25T00:00:00"/>
    <s v="A3497289"/>
    <s v="B8960"/>
    <s v="XJ"/>
    <x v="0"/>
    <x v="3"/>
    <n v="1"/>
    <x v="1"/>
    <x v="2"/>
    <m/>
    <x v="6"/>
    <x v="29"/>
    <x v="2"/>
  </r>
  <r>
    <d v="2016-07-25T00:00:00"/>
    <s v="A3497289"/>
    <s v="B8960"/>
    <s v="XJ"/>
    <x v="0"/>
    <x v="34"/>
    <n v="1"/>
    <x v="1"/>
    <x v="2"/>
    <m/>
    <x v="6"/>
    <x v="29"/>
    <x v="2"/>
  </r>
  <r>
    <d v="2016-07-25T00:00:00"/>
    <s v="A3498116"/>
    <s v="B8960"/>
    <s v="FF"/>
    <x v="0"/>
    <x v="33"/>
    <n v="7"/>
    <x v="1"/>
    <x v="2"/>
    <m/>
    <x v="6"/>
    <x v="29"/>
    <x v="2"/>
  </r>
  <r>
    <d v="2016-07-25T00:00:00"/>
    <s v="A3498667"/>
    <s v="B8960"/>
    <s v="FF"/>
    <x v="2"/>
    <x v="16"/>
    <n v="1"/>
    <x v="1"/>
    <x v="2"/>
    <m/>
    <x v="6"/>
    <x v="29"/>
    <x v="2"/>
  </r>
  <r>
    <d v="2016-07-25T00:00:00"/>
    <s v="A3498667"/>
    <s v="B8960"/>
    <s v="FF"/>
    <x v="2"/>
    <x v="27"/>
    <n v="1"/>
    <x v="1"/>
    <x v="2"/>
    <m/>
    <x v="6"/>
    <x v="29"/>
    <x v="2"/>
  </r>
  <r>
    <d v="2016-07-25T00:00:00"/>
    <s v="A3498667"/>
    <s v="B8960"/>
    <s v="FF"/>
    <x v="0"/>
    <x v="33"/>
    <n v="7"/>
    <x v="1"/>
    <x v="2"/>
    <m/>
    <x v="6"/>
    <x v="29"/>
    <x v="2"/>
  </r>
  <r>
    <d v="2016-07-25T00:00:00"/>
    <s v="A3498665"/>
    <s v="B8960"/>
    <s v="XJ"/>
    <x v="2"/>
    <x v="27"/>
    <n v="1"/>
    <x v="1"/>
    <x v="2"/>
    <m/>
    <x v="6"/>
    <x v="29"/>
    <x v="2"/>
  </r>
  <r>
    <d v="2016-07-25T00:00:00"/>
    <s v="A3498665"/>
    <s v="B8960"/>
    <s v="XJ"/>
    <x v="0"/>
    <x v="33"/>
    <n v="4"/>
    <x v="1"/>
    <x v="2"/>
    <m/>
    <x v="6"/>
    <x v="29"/>
    <x v="2"/>
  </r>
  <r>
    <d v="2016-07-25T00:00:00"/>
    <s v="A3498665"/>
    <s v="B8960"/>
    <s v="XJ"/>
    <x v="0"/>
    <x v="34"/>
    <n v="1"/>
    <x v="1"/>
    <x v="2"/>
    <m/>
    <x v="6"/>
    <x v="29"/>
    <x v="2"/>
  </r>
  <r>
    <d v="2016-07-25T00:00:00"/>
    <s v="A3495043"/>
    <s v="B8078"/>
    <s v="XJ"/>
    <x v="0"/>
    <x v="34"/>
    <n v="5"/>
    <x v="1"/>
    <x v="2"/>
    <m/>
    <x v="6"/>
    <x v="29"/>
    <x v="2"/>
  </r>
  <r>
    <d v="2016-07-25T00:00:00"/>
    <s v="A3495535"/>
    <s v="B8078"/>
    <s v="XJ"/>
    <x v="2"/>
    <x v="16"/>
    <n v="2"/>
    <x v="1"/>
    <x v="2"/>
    <m/>
    <x v="6"/>
    <x v="29"/>
    <x v="2"/>
  </r>
  <r>
    <d v="2016-07-25T00:00:00"/>
    <s v="A3495535"/>
    <s v="B8078"/>
    <s v="XJ"/>
    <x v="0"/>
    <x v="33"/>
    <n v="2"/>
    <x v="1"/>
    <x v="2"/>
    <m/>
    <x v="6"/>
    <x v="29"/>
    <x v="2"/>
  </r>
  <r>
    <d v="2016-07-25T00:00:00"/>
    <s v="A3495535"/>
    <s v="B8078"/>
    <s v="XJ"/>
    <x v="0"/>
    <x v="34"/>
    <n v="2"/>
    <x v="1"/>
    <x v="2"/>
    <m/>
    <x v="6"/>
    <x v="29"/>
    <x v="2"/>
  </r>
  <r>
    <d v="2016-07-25T00:00:00"/>
    <s v="A3495535"/>
    <s v="B8078"/>
    <s v="XJ"/>
    <x v="0"/>
    <x v="31"/>
    <n v="3"/>
    <x v="1"/>
    <x v="2"/>
    <m/>
    <x v="6"/>
    <x v="29"/>
    <x v="2"/>
  </r>
  <r>
    <d v="2016-07-25T00:00:00"/>
    <s v="A3495531"/>
    <s v="B8078"/>
    <s v="FF"/>
    <x v="2"/>
    <x v="16"/>
    <n v="2"/>
    <x v="1"/>
    <x v="2"/>
    <m/>
    <x v="6"/>
    <x v="29"/>
    <x v="2"/>
  </r>
  <r>
    <d v="2016-07-25T00:00:00"/>
    <s v="A3495531"/>
    <s v="B8078"/>
    <s v="FF"/>
    <x v="2"/>
    <x v="27"/>
    <n v="1"/>
    <x v="1"/>
    <x v="2"/>
    <m/>
    <x v="6"/>
    <x v="29"/>
    <x v="2"/>
  </r>
  <r>
    <d v="2016-07-25T00:00:00"/>
    <s v="A3495035"/>
    <s v="B8078"/>
    <s v="FF"/>
    <x v="2"/>
    <x v="16"/>
    <n v="2"/>
    <x v="1"/>
    <x v="2"/>
    <m/>
    <x v="6"/>
    <x v="29"/>
    <x v="2"/>
  </r>
  <r>
    <d v="2016-07-25T00:00:00"/>
    <s v="A3495035"/>
    <s v="B8078"/>
    <s v="FF"/>
    <x v="2"/>
    <x v="24"/>
    <n v="1"/>
    <x v="1"/>
    <x v="2"/>
    <m/>
    <x v="6"/>
    <x v="29"/>
    <x v="2"/>
  </r>
  <r>
    <d v="2016-07-25T00:00:00"/>
    <s v="A3497536"/>
    <s v="B8078"/>
    <s v="FF"/>
    <x v="0"/>
    <x v="31"/>
    <n v="1"/>
    <x v="1"/>
    <x v="2"/>
    <m/>
    <x v="6"/>
    <x v="29"/>
    <x v="2"/>
  </r>
  <r>
    <d v="2016-07-25T00:00:00"/>
    <s v="A3498262"/>
    <s v="B8078"/>
    <s v="FF"/>
    <x v="2"/>
    <x v="16"/>
    <n v="1"/>
    <x v="1"/>
    <x v="2"/>
    <m/>
    <x v="6"/>
    <x v="29"/>
    <x v="2"/>
  </r>
  <r>
    <d v="2016-07-25T00:00:00"/>
    <s v="A3498262"/>
    <s v="B8078"/>
    <s v="FF"/>
    <x v="0"/>
    <x v="33"/>
    <n v="1"/>
    <x v="1"/>
    <x v="2"/>
    <m/>
    <x v="6"/>
    <x v="29"/>
    <x v="2"/>
  </r>
  <r>
    <d v="2016-07-25T00:00:00"/>
    <s v="A3495538"/>
    <s v="B8078"/>
    <s v="XJ"/>
    <x v="2"/>
    <x v="16"/>
    <n v="1"/>
    <x v="1"/>
    <x v="2"/>
    <m/>
    <x v="6"/>
    <x v="29"/>
    <x v="2"/>
  </r>
  <r>
    <d v="2016-07-25T00:00:00"/>
    <s v="A3495538"/>
    <s v="B8078"/>
    <s v="XJ"/>
    <x v="0"/>
    <x v="34"/>
    <n v="1"/>
    <x v="1"/>
    <x v="2"/>
    <m/>
    <x v="6"/>
    <x v="29"/>
    <x v="2"/>
  </r>
  <r>
    <d v="2016-07-25T00:00:00"/>
    <s v="A3495538"/>
    <s v="B8078"/>
    <s v="XJ"/>
    <x v="0"/>
    <x v="31"/>
    <n v="7"/>
    <x v="1"/>
    <x v="2"/>
    <m/>
    <x v="6"/>
    <x v="29"/>
    <x v="2"/>
  </r>
  <r>
    <d v="2016-07-25T00:00:00"/>
    <s v="A3495045"/>
    <s v="B8078"/>
    <s v="XJ"/>
    <x v="2"/>
    <x v="16"/>
    <n v="1"/>
    <x v="1"/>
    <x v="2"/>
    <m/>
    <x v="6"/>
    <x v="29"/>
    <x v="2"/>
  </r>
  <r>
    <d v="2016-07-25T00:00:00"/>
    <s v="A3495045"/>
    <s v="B8078"/>
    <s v="XJ"/>
    <x v="0"/>
    <x v="33"/>
    <n v="2"/>
    <x v="1"/>
    <x v="2"/>
    <m/>
    <x v="6"/>
    <x v="29"/>
    <x v="2"/>
  </r>
  <r>
    <d v="2016-07-25T00:00:00"/>
    <s v="A3495045"/>
    <s v="B8078"/>
    <s v="XJ"/>
    <x v="0"/>
    <x v="31"/>
    <n v="3"/>
    <x v="1"/>
    <x v="2"/>
    <m/>
    <x v="6"/>
    <x v="29"/>
    <x v="2"/>
  </r>
  <r>
    <d v="2016-07-25T00:00:00"/>
    <s v="A3495040"/>
    <s v="B8078"/>
    <s v="XJ"/>
    <x v="2"/>
    <x v="16"/>
    <n v="2"/>
    <x v="1"/>
    <x v="2"/>
    <m/>
    <x v="6"/>
    <x v="29"/>
    <x v="2"/>
  </r>
  <r>
    <d v="2016-07-25T00:00:00"/>
    <s v="A3495040"/>
    <s v="B8078"/>
    <s v="XJ"/>
    <x v="0"/>
    <x v="33"/>
    <n v="3"/>
    <x v="1"/>
    <x v="2"/>
    <m/>
    <x v="6"/>
    <x v="29"/>
    <x v="2"/>
  </r>
  <r>
    <d v="2016-07-25T00:00:00"/>
    <s v="A3495040"/>
    <s v="B8078"/>
    <s v="XJ"/>
    <x v="0"/>
    <x v="34"/>
    <n v="6"/>
    <x v="1"/>
    <x v="2"/>
    <m/>
    <x v="6"/>
    <x v="29"/>
    <x v="2"/>
  </r>
  <r>
    <d v="2016-07-25T00:00:00"/>
    <s v="A3495040"/>
    <s v="B8078"/>
    <s v="XJ"/>
    <x v="0"/>
    <x v="31"/>
    <n v="2"/>
    <x v="1"/>
    <x v="2"/>
    <m/>
    <x v="6"/>
    <x v="29"/>
    <x v="2"/>
  </r>
  <r>
    <d v="2016-07-25T00:00:00"/>
    <s v="A3498877"/>
    <s v="B9607"/>
    <s v="FF"/>
    <x v="2"/>
    <x v="16"/>
    <n v="1"/>
    <x v="1"/>
    <x v="2"/>
    <m/>
    <x v="6"/>
    <x v="29"/>
    <x v="2"/>
  </r>
  <r>
    <d v="2016-07-25T00:00:00"/>
    <s v="A3495570"/>
    <s v="B4401"/>
    <s v="FF"/>
    <x v="2"/>
    <x v="16"/>
    <n v="6"/>
    <x v="1"/>
    <x v="2"/>
    <m/>
    <x v="6"/>
    <x v="29"/>
    <x v="2"/>
  </r>
  <r>
    <d v="2016-07-25T00:00:00"/>
    <s v="A3495570"/>
    <s v="B4401"/>
    <s v="FF"/>
    <x v="2"/>
    <x v="27"/>
    <n v="1"/>
    <x v="1"/>
    <x v="2"/>
    <m/>
    <x v="6"/>
    <x v="29"/>
    <x v="2"/>
  </r>
  <r>
    <d v="2016-07-25T00:00:00"/>
    <s v="A3498874"/>
    <s v="B9607"/>
    <s v="FF"/>
    <x v="0"/>
    <x v="33"/>
    <n v="2"/>
    <x v="1"/>
    <x v="2"/>
    <m/>
    <x v="6"/>
    <x v="29"/>
    <x v="2"/>
  </r>
  <r>
    <d v="2016-07-25T00:00:00"/>
    <s v="A3499594"/>
    <s v="B9608"/>
    <s v="XJ"/>
    <x v="2"/>
    <x v="16"/>
    <n v="1"/>
    <x v="1"/>
    <x v="2"/>
    <m/>
    <x v="6"/>
    <x v="29"/>
    <x v="2"/>
  </r>
  <r>
    <d v="2016-07-25T00:00:00"/>
    <s v="A3499593"/>
    <s v="B9608"/>
    <s v="XJ"/>
    <x v="2"/>
    <x v="16"/>
    <n v="1"/>
    <x v="1"/>
    <x v="2"/>
    <m/>
    <x v="6"/>
    <x v="29"/>
    <x v="2"/>
  </r>
  <r>
    <d v="2016-07-25T00:00:00"/>
    <s v="A3499593"/>
    <s v="B9608"/>
    <s v="XJ"/>
    <x v="0"/>
    <x v="33"/>
    <n v="1"/>
    <x v="1"/>
    <x v="2"/>
    <m/>
    <x v="6"/>
    <x v="29"/>
    <x v="2"/>
  </r>
  <r>
    <d v="2016-07-25T00:00:00"/>
    <s v="A3497955"/>
    <s v="B4402"/>
    <s v="XJ"/>
    <x v="2"/>
    <x v="16"/>
    <n v="2"/>
    <x v="1"/>
    <x v="2"/>
    <m/>
    <x v="6"/>
    <x v="29"/>
    <x v="2"/>
  </r>
  <r>
    <d v="2016-07-25T00:00:00"/>
    <s v="A3497955"/>
    <s v="B4402"/>
    <s v="XJ"/>
    <x v="0"/>
    <x v="33"/>
    <n v="2"/>
    <x v="1"/>
    <x v="2"/>
    <m/>
    <x v="6"/>
    <x v="29"/>
    <x v="2"/>
  </r>
  <r>
    <d v="2016-07-25T00:00:00"/>
    <s v="a3498870"/>
    <s v="B9607"/>
    <s v="FF"/>
    <x v="2"/>
    <x v="16"/>
    <n v="3"/>
    <x v="1"/>
    <x v="2"/>
    <m/>
    <x v="6"/>
    <x v="29"/>
    <x v="2"/>
  </r>
  <r>
    <d v="2016-07-25T00:00:00"/>
    <s v="a3498870"/>
    <s v="B9607"/>
    <s v="FF"/>
    <x v="0"/>
    <x v="33"/>
    <n v="1"/>
    <x v="1"/>
    <x v="2"/>
    <m/>
    <x v="6"/>
    <x v="29"/>
    <x v="2"/>
  </r>
  <r>
    <d v="2016-07-25T00:00:00"/>
    <s v="A3499196"/>
    <s v="B8099"/>
    <s v="FF"/>
    <x v="2"/>
    <x v="16"/>
    <n v="2"/>
    <x v="1"/>
    <x v="2"/>
    <m/>
    <x v="6"/>
    <x v="29"/>
    <x v="2"/>
  </r>
  <r>
    <d v="2016-07-25T00:00:00"/>
    <s v="A3499196"/>
    <s v="B8099"/>
    <s v="FF"/>
    <x v="0"/>
    <x v="33"/>
    <n v="1"/>
    <x v="1"/>
    <x v="2"/>
    <m/>
    <x v="6"/>
    <x v="29"/>
    <x v="2"/>
  </r>
  <r>
    <d v="2016-07-25T00:00:00"/>
    <s v="A3498875"/>
    <s v="B9607"/>
    <s v="FF"/>
    <x v="0"/>
    <x v="33"/>
    <n v="5"/>
    <x v="1"/>
    <x v="2"/>
    <m/>
    <x v="6"/>
    <x v="29"/>
    <x v="2"/>
  </r>
  <r>
    <d v="2016-07-25T00:00:00"/>
    <s v="A3497958"/>
    <s v="B4402"/>
    <s v="FF"/>
    <x v="2"/>
    <x v="16"/>
    <n v="2"/>
    <x v="1"/>
    <x v="2"/>
    <m/>
    <x v="6"/>
    <x v="29"/>
    <x v="2"/>
  </r>
  <r>
    <d v="2016-07-25T00:00:00"/>
    <s v="A3497958"/>
    <s v="B4402"/>
    <s v="FF"/>
    <x v="0"/>
    <x v="33"/>
    <n v="1"/>
    <x v="1"/>
    <x v="2"/>
    <m/>
    <x v="6"/>
    <x v="29"/>
    <x v="2"/>
  </r>
  <r>
    <d v="2016-07-25T00:00:00"/>
    <s v="A3498871"/>
    <s v="B9607"/>
    <s v="FF"/>
    <x v="2"/>
    <x v="16"/>
    <n v="2"/>
    <x v="1"/>
    <x v="2"/>
    <m/>
    <x v="6"/>
    <x v="29"/>
    <x v="2"/>
  </r>
  <r>
    <d v="2016-07-25T00:00:00"/>
    <s v="A3498871"/>
    <s v="B9607"/>
    <s v="FF"/>
    <x v="0"/>
    <x v="33"/>
    <n v="3"/>
    <x v="1"/>
    <x v="2"/>
    <m/>
    <x v="6"/>
    <x v="29"/>
    <x v="2"/>
  </r>
  <r>
    <d v="2016-07-25T00:00:00"/>
    <s v="A3494356"/>
    <s v="B4313"/>
    <s v="XJ"/>
    <x v="0"/>
    <x v="34"/>
    <n v="3"/>
    <x v="1"/>
    <x v="2"/>
    <m/>
    <x v="6"/>
    <x v="29"/>
    <x v="2"/>
  </r>
  <r>
    <d v="2016-07-25T00:00:00"/>
    <s v="A3494329"/>
    <s v="B4324"/>
    <s v="XJ"/>
    <x v="0"/>
    <x v="34"/>
    <n v="2"/>
    <x v="1"/>
    <x v="2"/>
    <m/>
    <x v="6"/>
    <x v="29"/>
    <x v="2"/>
  </r>
  <r>
    <d v="2016-07-25T00:00:00"/>
    <s v="A3497959"/>
    <s v="B4402"/>
    <s v="XJ"/>
    <x v="2"/>
    <x v="27"/>
    <n v="2"/>
    <x v="1"/>
    <x v="2"/>
    <m/>
    <x v="6"/>
    <x v="29"/>
    <x v="2"/>
  </r>
  <r>
    <d v="2016-07-25T00:00:00"/>
    <s v="A3497959"/>
    <s v="B4402"/>
    <s v="XJ"/>
    <x v="0"/>
    <x v="33"/>
    <n v="2"/>
    <x v="1"/>
    <x v="2"/>
    <m/>
    <x v="6"/>
    <x v="29"/>
    <x v="2"/>
  </r>
  <r>
    <d v="2016-07-25T00:00:00"/>
    <s v="A3497959"/>
    <s v="B4402"/>
    <s v="XJ"/>
    <x v="0"/>
    <x v="34"/>
    <n v="2"/>
    <x v="1"/>
    <x v="2"/>
    <m/>
    <x v="6"/>
    <x v="29"/>
    <x v="2"/>
  </r>
  <r>
    <d v="2016-07-25T00:00:00"/>
    <s v="A3497144"/>
    <s v="B9607"/>
    <s v="XJ"/>
    <x v="0"/>
    <x v="33"/>
    <n v="1"/>
    <x v="1"/>
    <x v="2"/>
    <m/>
    <x v="6"/>
    <x v="29"/>
    <x v="2"/>
  </r>
  <r>
    <d v="2016-07-25T00:00:00"/>
    <s v="A3497151"/>
    <s v="B9607"/>
    <s v="XJ"/>
    <x v="2"/>
    <x v="16"/>
    <n v="1"/>
    <x v="1"/>
    <x v="2"/>
    <m/>
    <x v="6"/>
    <x v="29"/>
    <x v="2"/>
  </r>
  <r>
    <d v="2016-07-25T00:00:00"/>
    <s v="A3497151"/>
    <s v="B9607"/>
    <s v="XJ"/>
    <x v="0"/>
    <x v="33"/>
    <n v="3"/>
    <x v="1"/>
    <x v="2"/>
    <m/>
    <x v="6"/>
    <x v="29"/>
    <x v="2"/>
  </r>
  <r>
    <d v="2016-07-25T00:00:00"/>
    <s v="A3498166"/>
    <s v="B4403"/>
    <s v="XJ"/>
    <x v="2"/>
    <x v="16"/>
    <n v="2"/>
    <x v="1"/>
    <x v="2"/>
    <m/>
    <x v="6"/>
    <x v="29"/>
    <x v="2"/>
  </r>
  <r>
    <d v="2016-07-25T00:00:00"/>
    <s v="A3498166"/>
    <s v="B4403"/>
    <s v="XJ"/>
    <x v="0"/>
    <x v="34"/>
    <n v="1"/>
    <x v="1"/>
    <x v="2"/>
    <m/>
    <x v="6"/>
    <x v="29"/>
    <x v="2"/>
  </r>
  <r>
    <d v="2016-07-25T00:00:00"/>
    <s v="A3497348"/>
    <s v="B8960"/>
    <s v="FF"/>
    <x v="2"/>
    <x v="16"/>
    <n v="2"/>
    <x v="1"/>
    <x v="2"/>
    <m/>
    <x v="6"/>
    <x v="29"/>
    <x v="2"/>
  </r>
  <r>
    <d v="2016-07-25T00:00:00"/>
    <s v="A3497348"/>
    <s v="B8960"/>
    <s v="FF"/>
    <x v="0"/>
    <x v="33"/>
    <n v="1"/>
    <x v="1"/>
    <x v="2"/>
    <m/>
    <x v="6"/>
    <x v="29"/>
    <x v="2"/>
  </r>
  <r>
    <d v="2016-07-25T00:00:00"/>
    <s v="A3497348"/>
    <s v="B8960"/>
    <s v="FF"/>
    <x v="0"/>
    <x v="34"/>
    <n v="2"/>
    <x v="1"/>
    <x v="2"/>
    <m/>
    <x v="6"/>
    <x v="29"/>
    <x v="2"/>
  </r>
  <r>
    <d v="2016-07-25T00:00:00"/>
    <s v="A3497858"/>
    <s v="B8960"/>
    <s v="FF"/>
    <x v="0"/>
    <x v="33"/>
    <n v="3"/>
    <x v="1"/>
    <x v="2"/>
    <m/>
    <x v="6"/>
    <x v="29"/>
    <x v="2"/>
  </r>
  <r>
    <d v="2016-07-25T00:00:00"/>
    <s v="A3497858"/>
    <s v="B8960"/>
    <s v="FF"/>
    <x v="0"/>
    <x v="34"/>
    <n v="1"/>
    <x v="1"/>
    <x v="2"/>
    <m/>
    <x v="6"/>
    <x v="29"/>
    <x v="2"/>
  </r>
  <r>
    <d v="2016-07-25T00:00:00"/>
    <s v="A3497854"/>
    <s v="B8960"/>
    <s v="XJ"/>
    <x v="2"/>
    <x v="16"/>
    <n v="3"/>
    <x v="1"/>
    <x v="2"/>
    <m/>
    <x v="6"/>
    <x v="29"/>
    <x v="2"/>
  </r>
  <r>
    <d v="2016-07-25T00:00:00"/>
    <s v="A3497854"/>
    <s v="B8960"/>
    <s v="XJ"/>
    <x v="0"/>
    <x v="33"/>
    <n v="6"/>
    <x v="1"/>
    <x v="2"/>
    <m/>
    <x v="6"/>
    <x v="29"/>
    <x v="2"/>
  </r>
  <r>
    <d v="2016-07-25T00:00:00"/>
    <s v="A3497854"/>
    <s v="B8960"/>
    <s v="XJ"/>
    <x v="0"/>
    <x v="34"/>
    <n v="5"/>
    <x v="1"/>
    <x v="2"/>
    <m/>
    <x v="6"/>
    <x v="29"/>
    <x v="2"/>
  </r>
  <r>
    <d v="2016-07-25T00:00:00"/>
    <s v="A3498666"/>
    <s v="B8960"/>
    <s v="FF"/>
    <x v="2"/>
    <x v="16"/>
    <n v="2"/>
    <x v="1"/>
    <x v="2"/>
    <m/>
    <x v="6"/>
    <x v="29"/>
    <x v="2"/>
  </r>
  <r>
    <d v="2016-07-25T00:00:00"/>
    <s v="A3498666"/>
    <s v="B8960"/>
    <s v="FF"/>
    <x v="0"/>
    <x v="33"/>
    <n v="6"/>
    <x v="1"/>
    <x v="2"/>
    <m/>
    <x v="6"/>
    <x v="29"/>
    <x v="2"/>
  </r>
  <r>
    <d v="2016-07-25T00:00:00"/>
    <s v="A3498666"/>
    <s v="B8960"/>
    <s v="FF"/>
    <x v="0"/>
    <x v="34"/>
    <n v="2"/>
    <x v="1"/>
    <x v="2"/>
    <m/>
    <x v="6"/>
    <x v="29"/>
    <x v="2"/>
  </r>
  <r>
    <d v="2016-07-25T00:00:00"/>
    <s v="A3498442"/>
    <s v="B8960"/>
    <s v="FF"/>
    <x v="2"/>
    <x v="16"/>
    <n v="3"/>
    <x v="1"/>
    <x v="2"/>
    <m/>
    <x v="6"/>
    <x v="29"/>
    <x v="2"/>
  </r>
  <r>
    <d v="2016-07-25T00:00:00"/>
    <s v="A3498442"/>
    <s v="B8960"/>
    <s v="FF"/>
    <x v="0"/>
    <x v="33"/>
    <n v="5"/>
    <x v="1"/>
    <x v="2"/>
    <m/>
    <x v="6"/>
    <x v="29"/>
    <x v="2"/>
  </r>
  <r>
    <d v="2016-07-25T00:00:00"/>
    <s v="A3498442"/>
    <s v="B8960"/>
    <s v="FF"/>
    <x v="0"/>
    <x v="34"/>
    <n v="1"/>
    <x v="1"/>
    <x v="2"/>
    <m/>
    <x v="6"/>
    <x v="29"/>
    <x v="2"/>
  </r>
  <r>
    <d v="2016-07-25T00:00:00"/>
    <s v="A3498668"/>
    <s v="B8960"/>
    <s v="XJ"/>
    <x v="2"/>
    <x v="16"/>
    <n v="1"/>
    <x v="1"/>
    <x v="2"/>
    <m/>
    <x v="6"/>
    <x v="29"/>
    <x v="2"/>
  </r>
  <r>
    <d v="2016-07-25T00:00:00"/>
    <s v="A3498668"/>
    <s v="B8960"/>
    <s v="XJ"/>
    <x v="0"/>
    <x v="33"/>
    <n v="2"/>
    <x v="1"/>
    <x v="2"/>
    <m/>
    <x v="6"/>
    <x v="29"/>
    <x v="2"/>
  </r>
  <r>
    <d v="2016-07-25T00:00:00"/>
    <s v="A3498668"/>
    <s v="B8960"/>
    <s v="XJ"/>
    <x v="0"/>
    <x v="34"/>
    <n v="5"/>
    <x v="1"/>
    <x v="2"/>
    <m/>
    <x v="6"/>
    <x v="29"/>
    <x v="2"/>
  </r>
  <r>
    <d v="2016-07-25T00:00:00"/>
    <s v="A3500598"/>
    <s v="B9604"/>
    <s v="YS"/>
    <x v="2"/>
    <x v="16"/>
    <n v="1"/>
    <x v="1"/>
    <x v="2"/>
    <m/>
    <x v="6"/>
    <x v="29"/>
    <x v="2"/>
  </r>
  <r>
    <d v="2016-07-25T00:00:00"/>
    <s v="A3500598"/>
    <s v="B9604"/>
    <s v="YS"/>
    <x v="0"/>
    <x v="31"/>
    <n v="1"/>
    <x v="1"/>
    <x v="2"/>
    <m/>
    <x v="6"/>
    <x v="29"/>
    <x v="2"/>
  </r>
  <r>
    <d v="2016-07-25T00:00:00"/>
    <s v="A3495027"/>
    <s v="B8078"/>
    <s v="YS"/>
    <x v="0"/>
    <x v="34"/>
    <n v="3"/>
    <x v="1"/>
    <x v="2"/>
    <m/>
    <x v="6"/>
    <x v="29"/>
    <x v="2"/>
  </r>
  <r>
    <d v="2016-07-25T00:00:00"/>
    <s v="A3495027"/>
    <s v="B8078"/>
    <s v="YS"/>
    <x v="0"/>
    <x v="31"/>
    <n v="1"/>
    <x v="1"/>
    <x v="2"/>
    <m/>
    <x v="6"/>
    <x v="29"/>
    <x v="2"/>
  </r>
  <r>
    <d v="2016-07-25T00:00:00"/>
    <s v="A3500968"/>
    <s v="B9604"/>
    <s v="YS"/>
    <x v="0"/>
    <x v="3"/>
    <n v="2"/>
    <x v="1"/>
    <x v="2"/>
    <m/>
    <x v="6"/>
    <x v="29"/>
    <x v="2"/>
  </r>
  <r>
    <d v="2016-07-25T00:00:00"/>
    <s v="A3500363"/>
    <s v="B9604"/>
    <s v="YS"/>
    <x v="2"/>
    <x v="27"/>
    <n v="1"/>
    <x v="1"/>
    <x v="2"/>
    <m/>
    <x v="6"/>
    <x v="29"/>
    <x v="2"/>
  </r>
  <r>
    <d v="2016-07-25T00:00:00"/>
    <s v="A3500363"/>
    <s v="B9604"/>
    <s v="YS"/>
    <x v="0"/>
    <x v="34"/>
    <n v="1"/>
    <x v="1"/>
    <x v="2"/>
    <m/>
    <x v="6"/>
    <x v="29"/>
    <x v="2"/>
  </r>
  <r>
    <d v="2016-07-25T00:00:00"/>
    <s v="A3500981"/>
    <s v="B9604"/>
    <s v="YS"/>
    <x v="2"/>
    <x v="27"/>
    <n v="1"/>
    <x v="1"/>
    <x v="2"/>
    <m/>
    <x v="6"/>
    <x v="29"/>
    <x v="2"/>
  </r>
  <r>
    <d v="2016-07-25T00:00:00"/>
    <s v="A3500981"/>
    <s v="B9604"/>
    <s v="YS"/>
    <x v="0"/>
    <x v="34"/>
    <n v="1"/>
    <x v="1"/>
    <x v="2"/>
    <m/>
    <x v="6"/>
    <x v="29"/>
    <x v="2"/>
  </r>
  <r>
    <d v="2016-07-25T00:00:00"/>
    <s v="A3495036"/>
    <s v="B8078"/>
    <s v="YS"/>
    <x v="0"/>
    <x v="34"/>
    <n v="2"/>
    <x v="1"/>
    <x v="2"/>
    <m/>
    <x v="6"/>
    <x v="29"/>
    <x v="2"/>
  </r>
  <r>
    <d v="2016-07-25T00:00:00"/>
    <s v="A3495036"/>
    <s v="B8078"/>
    <s v="YS"/>
    <x v="0"/>
    <x v="31"/>
    <n v="8"/>
    <x v="1"/>
    <x v="2"/>
    <m/>
    <x v="6"/>
    <x v="29"/>
    <x v="2"/>
  </r>
  <r>
    <d v="2016-07-25T00:00:00"/>
    <s v="A3495534"/>
    <s v="B8078"/>
    <s v="YS"/>
    <x v="2"/>
    <x v="16"/>
    <n v="2"/>
    <x v="1"/>
    <x v="2"/>
    <m/>
    <x v="6"/>
    <x v="29"/>
    <x v="2"/>
  </r>
  <r>
    <d v="2016-07-25T00:00:00"/>
    <s v="A3495534"/>
    <s v="B8078"/>
    <s v="YS"/>
    <x v="2"/>
    <x v="27"/>
    <n v="1"/>
    <x v="1"/>
    <x v="2"/>
    <m/>
    <x v="6"/>
    <x v="29"/>
    <x v="2"/>
  </r>
  <r>
    <d v="2016-07-25T00:00:00"/>
    <s v="A3495534"/>
    <s v="B8078"/>
    <s v="YS"/>
    <x v="0"/>
    <x v="34"/>
    <n v="1"/>
    <x v="1"/>
    <x v="2"/>
    <m/>
    <x v="6"/>
    <x v="29"/>
    <x v="2"/>
  </r>
  <r>
    <d v="2016-07-25T00:00:00"/>
    <s v="A3495534"/>
    <s v="B8078"/>
    <s v="YS"/>
    <x v="0"/>
    <x v="31"/>
    <n v="6"/>
    <x v="1"/>
    <x v="2"/>
    <m/>
    <x v="6"/>
    <x v="29"/>
    <x v="2"/>
  </r>
  <r>
    <d v="2016-07-25T00:00:00"/>
    <s v="A3500650"/>
    <s v="B9604"/>
    <s v="YS"/>
    <x v="0"/>
    <x v="34"/>
    <n v="1"/>
    <x v="1"/>
    <x v="2"/>
    <m/>
    <x v="6"/>
    <x v="29"/>
    <x v="2"/>
  </r>
  <r>
    <d v="2016-07-25T00:00:00"/>
    <s v="A3497610"/>
    <s v="B8078"/>
    <s v="YS"/>
    <x v="0"/>
    <x v="3"/>
    <n v="1"/>
    <x v="1"/>
    <x v="2"/>
    <m/>
    <x v="6"/>
    <x v="29"/>
    <x v="2"/>
  </r>
  <r>
    <d v="2016-07-25T00:00:00"/>
    <s v="A3497610"/>
    <s v="B8078"/>
    <s v="YS"/>
    <x v="0"/>
    <x v="31"/>
    <n v="10"/>
    <x v="1"/>
    <x v="2"/>
    <m/>
    <x v="6"/>
    <x v="29"/>
    <x v="2"/>
  </r>
  <r>
    <d v="2016-07-25T00:00:00"/>
    <s v="A3500651"/>
    <s v="B9604"/>
    <s v="YS"/>
    <x v="2"/>
    <x v="16"/>
    <n v="1"/>
    <x v="1"/>
    <x v="2"/>
    <m/>
    <x v="6"/>
    <x v="29"/>
    <x v="2"/>
  </r>
  <r>
    <d v="2016-07-25T00:00:00"/>
    <s v="A3500651"/>
    <s v="B9604"/>
    <s v="YS"/>
    <x v="0"/>
    <x v="3"/>
    <n v="1"/>
    <x v="1"/>
    <x v="2"/>
    <m/>
    <x v="6"/>
    <x v="29"/>
    <x v="2"/>
  </r>
  <r>
    <d v="2016-07-25T00:00:00"/>
    <s v="A3500975"/>
    <s v="B9604"/>
    <s v="YS"/>
    <x v="0"/>
    <x v="34"/>
    <n v="3"/>
    <x v="1"/>
    <x v="2"/>
    <m/>
    <x v="6"/>
    <x v="29"/>
    <x v="2"/>
  </r>
  <r>
    <d v="2016-07-25T00:00:00"/>
    <s v="A3500975"/>
    <s v="B9604"/>
    <s v="YS"/>
    <x v="0"/>
    <x v="31"/>
    <n v="1"/>
    <x v="1"/>
    <x v="2"/>
    <m/>
    <x v="6"/>
    <x v="29"/>
    <x v="2"/>
  </r>
  <r>
    <d v="2016-07-25T00:00:00"/>
    <s v="A3500967"/>
    <s v="B9604"/>
    <s v="YS"/>
    <x v="0"/>
    <x v="34"/>
    <n v="2"/>
    <x v="1"/>
    <x v="2"/>
    <m/>
    <x v="6"/>
    <x v="29"/>
    <x v="2"/>
  </r>
  <r>
    <d v="2016-07-25T00:00:00"/>
    <s v="A3500648"/>
    <s v="B9604"/>
    <s v="YS"/>
    <x v="2"/>
    <x v="16"/>
    <n v="1"/>
    <x v="1"/>
    <x v="2"/>
    <m/>
    <x v="6"/>
    <x v="29"/>
    <x v="2"/>
  </r>
  <r>
    <d v="2016-07-25T00:00:00"/>
    <s v="A3500648"/>
    <s v="B9604"/>
    <s v="YS"/>
    <x v="2"/>
    <x v="27"/>
    <n v="2"/>
    <x v="1"/>
    <x v="2"/>
    <m/>
    <x v="6"/>
    <x v="29"/>
    <x v="2"/>
  </r>
  <r>
    <d v="2016-07-25T00:00:00"/>
    <s v="A3500648"/>
    <s v="B9604"/>
    <s v="YS"/>
    <x v="0"/>
    <x v="34"/>
    <n v="1"/>
    <x v="1"/>
    <x v="2"/>
    <m/>
    <x v="6"/>
    <x v="29"/>
    <x v="2"/>
  </r>
  <r>
    <d v="2016-07-25T00:00:00"/>
    <s v="A3499197"/>
    <s v="B8099"/>
    <s v="FF"/>
    <x v="2"/>
    <x v="16"/>
    <n v="3"/>
    <x v="1"/>
    <x v="2"/>
    <m/>
    <x v="6"/>
    <x v="29"/>
    <x v="2"/>
  </r>
  <r>
    <d v="2016-07-25T00:00:00"/>
    <s v="A3499199"/>
    <s v="B8099"/>
    <s v="XJ"/>
    <x v="2"/>
    <x v="16"/>
    <n v="3"/>
    <x v="1"/>
    <x v="2"/>
    <m/>
    <x v="6"/>
    <x v="29"/>
    <x v="2"/>
  </r>
  <r>
    <d v="2016-07-25T00:00:00"/>
    <s v="A3499199"/>
    <s v="B8099"/>
    <s v="XJ"/>
    <x v="0"/>
    <x v="33"/>
    <n v="1"/>
    <x v="1"/>
    <x v="2"/>
    <m/>
    <x v="6"/>
    <x v="29"/>
    <x v="2"/>
  </r>
  <r>
    <d v="2016-07-25T00:00:00"/>
    <s v="A3499199"/>
    <s v="B8099"/>
    <s v="XJ"/>
    <x v="0"/>
    <x v="34"/>
    <n v="1"/>
    <x v="1"/>
    <x v="2"/>
    <m/>
    <x v="6"/>
    <x v="29"/>
    <x v="2"/>
  </r>
  <r>
    <d v="2016-07-25T00:00:00"/>
    <s v="A3498160"/>
    <s v="B4400"/>
    <s v="FF"/>
    <x v="2"/>
    <x v="16"/>
    <n v="1"/>
    <x v="1"/>
    <x v="2"/>
    <m/>
    <x v="6"/>
    <x v="29"/>
    <x v="2"/>
  </r>
  <r>
    <d v="2016-07-25T00:00:00"/>
    <s v="A3498160"/>
    <s v="B4400"/>
    <s v="FF"/>
    <x v="0"/>
    <x v="33"/>
    <n v="3"/>
    <x v="1"/>
    <x v="2"/>
    <m/>
    <x v="6"/>
    <x v="29"/>
    <x v="2"/>
  </r>
  <r>
    <d v="2016-07-25T00:00:00"/>
    <s v="A3497455"/>
    <s v="B8099"/>
    <s v="XJ"/>
    <x v="2"/>
    <x v="16"/>
    <n v="1"/>
    <x v="1"/>
    <x v="2"/>
    <m/>
    <x v="6"/>
    <x v="29"/>
    <x v="2"/>
  </r>
  <r>
    <d v="2016-07-25T00:00:00"/>
    <s v="A3498171"/>
    <s v="B4403"/>
    <s v="XJ"/>
    <x v="2"/>
    <x v="27"/>
    <n v="1"/>
    <x v="1"/>
    <x v="2"/>
    <m/>
    <x v="6"/>
    <x v="29"/>
    <x v="2"/>
  </r>
  <r>
    <d v="2016-07-25T00:00:00"/>
    <s v="A3500411"/>
    <s v="B4332"/>
    <s v="FF"/>
    <x v="2"/>
    <x v="16"/>
    <n v="1"/>
    <x v="1"/>
    <x v="2"/>
    <m/>
    <x v="6"/>
    <x v="29"/>
    <x v="2"/>
  </r>
  <r>
    <d v="2016-07-25T00:00:00"/>
    <s v="A3500413"/>
    <s v="B4332"/>
    <s v="FF"/>
    <x v="2"/>
    <x v="16"/>
    <n v="1"/>
    <x v="1"/>
    <x v="2"/>
    <m/>
    <x v="6"/>
    <x v="29"/>
    <x v="2"/>
  </r>
  <r>
    <d v="2016-07-25T00:00:00"/>
    <s v="A3498878"/>
    <s v="B9607"/>
    <s v="FF"/>
    <x v="2"/>
    <x v="16"/>
    <n v="2"/>
    <x v="1"/>
    <x v="2"/>
    <m/>
    <x v="6"/>
    <x v="29"/>
    <x v="2"/>
  </r>
  <r>
    <d v="2016-07-25T00:00:00"/>
    <s v="A3498878"/>
    <s v="B9607"/>
    <s v="FF"/>
    <x v="0"/>
    <x v="33"/>
    <n v="2"/>
    <x v="1"/>
    <x v="2"/>
    <m/>
    <x v="6"/>
    <x v="29"/>
    <x v="2"/>
  </r>
  <r>
    <d v="2016-07-25T00:00:00"/>
    <s v="A3498878"/>
    <s v="B9607"/>
    <s v="FF"/>
    <x v="0"/>
    <x v="34"/>
    <n v="1"/>
    <x v="1"/>
    <x v="2"/>
    <m/>
    <x v="6"/>
    <x v="29"/>
    <x v="2"/>
  </r>
  <r>
    <d v="2016-07-25T00:00:00"/>
    <s v="A3497539"/>
    <s v="B8078"/>
    <s v="YS"/>
    <x v="2"/>
    <x v="16"/>
    <n v="1"/>
    <x v="1"/>
    <x v="2"/>
    <m/>
    <x v="6"/>
    <x v="29"/>
    <x v="2"/>
  </r>
  <r>
    <d v="2016-07-25T00:00:00"/>
    <s v="A3497539"/>
    <s v="B8078"/>
    <s v="YS"/>
    <x v="0"/>
    <x v="31"/>
    <n v="3"/>
    <x v="1"/>
    <x v="2"/>
    <m/>
    <x v="6"/>
    <x v="29"/>
    <x v="2"/>
  </r>
  <r>
    <d v="2016-07-25T00:00:00"/>
    <s v="A3500982"/>
    <s v="B9604"/>
    <s v="YS"/>
    <x v="2"/>
    <x v="16"/>
    <n v="1"/>
    <x v="1"/>
    <x v="2"/>
    <m/>
    <x v="6"/>
    <x v="29"/>
    <x v="2"/>
  </r>
  <r>
    <d v="2016-07-25T00:00:00"/>
    <s v="A3498174"/>
    <s v="B7953"/>
    <s v="YS"/>
    <x v="2"/>
    <x v="24"/>
    <n v="1"/>
    <x v="1"/>
    <x v="2"/>
    <m/>
    <x v="6"/>
    <x v="29"/>
    <x v="2"/>
  </r>
  <r>
    <d v="2016-07-25T00:00:00"/>
    <s v="A3498174"/>
    <s v="B7953"/>
    <s v="YS"/>
    <x v="0"/>
    <x v="36"/>
    <n v="1"/>
    <x v="1"/>
    <x v="2"/>
    <m/>
    <x v="6"/>
    <x v="29"/>
    <x v="2"/>
  </r>
  <r>
    <d v="2016-07-25T00:00:00"/>
    <s v="A3498441"/>
    <s v="B8960"/>
    <s v="FF"/>
    <x v="2"/>
    <x v="16"/>
    <n v="1"/>
    <x v="1"/>
    <x v="2"/>
    <m/>
    <x v="6"/>
    <x v="29"/>
    <x v="2"/>
  </r>
  <r>
    <d v="2016-07-25T00:00:00"/>
    <s v="A3498441"/>
    <s v="B8960"/>
    <s v="FF"/>
    <x v="0"/>
    <x v="33"/>
    <n v="4"/>
    <x v="1"/>
    <x v="2"/>
    <m/>
    <x v="6"/>
    <x v="29"/>
    <x v="2"/>
  </r>
  <r>
    <d v="2016-07-25T00:00:00"/>
    <s v="A3498133"/>
    <s v="B8960"/>
    <s v="FF"/>
    <x v="2"/>
    <x v="16"/>
    <n v="1"/>
    <x v="1"/>
    <x v="2"/>
    <m/>
    <x v="6"/>
    <x v="29"/>
    <x v="2"/>
  </r>
  <r>
    <d v="2016-07-25T00:00:00"/>
    <s v="A3498133"/>
    <s v="B8960"/>
    <s v="FF"/>
    <x v="0"/>
    <x v="33"/>
    <n v="3"/>
    <x v="1"/>
    <x v="2"/>
    <m/>
    <x v="6"/>
    <x v="29"/>
    <x v="2"/>
  </r>
  <r>
    <d v="2016-07-25T00:00:00"/>
    <s v="A3497856"/>
    <s v="B8960"/>
    <s v="XJ"/>
    <x v="2"/>
    <x v="16"/>
    <n v="6"/>
    <x v="1"/>
    <x v="2"/>
    <m/>
    <x v="6"/>
    <x v="29"/>
    <x v="2"/>
  </r>
  <r>
    <d v="2016-07-25T00:00:00"/>
    <s v="A3497856"/>
    <s v="B8960"/>
    <s v="XJ"/>
    <x v="0"/>
    <x v="33"/>
    <n v="5"/>
    <x v="1"/>
    <x v="2"/>
    <m/>
    <x v="6"/>
    <x v="29"/>
    <x v="2"/>
  </r>
  <r>
    <d v="2016-07-25T00:00:00"/>
    <s v="A3498132"/>
    <s v="B8960"/>
    <s v="XJ"/>
    <x v="2"/>
    <x v="16"/>
    <n v="3"/>
    <x v="1"/>
    <x v="2"/>
    <m/>
    <x v="6"/>
    <x v="29"/>
    <x v="2"/>
  </r>
  <r>
    <d v="2016-07-25T00:00:00"/>
    <s v="A3498132"/>
    <s v="B8960"/>
    <s v="XJ"/>
    <x v="0"/>
    <x v="33"/>
    <n v="2"/>
    <x v="1"/>
    <x v="2"/>
    <m/>
    <x v="6"/>
    <x v="29"/>
    <x v="2"/>
  </r>
  <r>
    <d v="2016-07-25T00:00:00"/>
    <s v="A3498132"/>
    <s v="B8960"/>
    <s v="XJ"/>
    <x v="0"/>
    <x v="34"/>
    <n v="1"/>
    <x v="1"/>
    <x v="2"/>
    <m/>
    <x v="6"/>
    <x v="29"/>
    <x v="2"/>
  </r>
  <r>
    <d v="2016-07-25T00:00:00"/>
    <s v="A3495525"/>
    <s v="B8078"/>
    <s v="FF"/>
    <x v="2"/>
    <x v="16"/>
    <n v="1"/>
    <x v="1"/>
    <x v="2"/>
    <m/>
    <x v="6"/>
    <x v="29"/>
    <x v="2"/>
  </r>
  <r>
    <d v="2016-07-25T00:00:00"/>
    <s v="A3495525"/>
    <s v="B8078"/>
    <s v="FF"/>
    <x v="2"/>
    <x v="27"/>
    <n v="1"/>
    <x v="1"/>
    <x v="2"/>
    <m/>
    <x v="6"/>
    <x v="29"/>
    <x v="2"/>
  </r>
  <r>
    <d v="2016-07-25T00:00:00"/>
    <s v="A3495525"/>
    <s v="B8078"/>
    <s v="FF"/>
    <x v="2"/>
    <x v="24"/>
    <n v="2"/>
    <x v="1"/>
    <x v="2"/>
    <m/>
    <x v="6"/>
    <x v="29"/>
    <x v="2"/>
  </r>
  <r>
    <d v="2016-07-25T00:00:00"/>
    <s v="A3495525"/>
    <s v="B8078"/>
    <s v="FF"/>
    <x v="0"/>
    <x v="33"/>
    <n v="2"/>
    <x v="1"/>
    <x v="2"/>
    <m/>
    <x v="6"/>
    <x v="29"/>
    <x v="2"/>
  </r>
  <r>
    <d v="2016-07-25T00:00:00"/>
    <s v="A3495046"/>
    <s v="B8078"/>
    <s v="FF"/>
    <x v="2"/>
    <x v="27"/>
    <n v="1"/>
    <x v="1"/>
    <x v="2"/>
    <m/>
    <x v="6"/>
    <x v="29"/>
    <x v="2"/>
  </r>
  <r>
    <d v="2016-07-25T00:00:00"/>
    <s v="A3495046"/>
    <s v="B8078"/>
    <s v="FF"/>
    <x v="0"/>
    <x v="33"/>
    <n v="2"/>
    <x v="1"/>
    <x v="2"/>
    <m/>
    <x v="6"/>
    <x v="29"/>
    <x v="2"/>
  </r>
  <r>
    <d v="2016-07-25T00:00:00"/>
    <s v="A3495291"/>
    <s v="B7678"/>
    <s v="FF"/>
    <x v="0"/>
    <x v="31"/>
    <n v="2"/>
    <x v="1"/>
    <x v="2"/>
    <m/>
    <x v="6"/>
    <x v="29"/>
    <x v="2"/>
  </r>
  <r>
    <d v="2016-07-25T00:00:00"/>
    <s v="A3497922"/>
    <s v="B4405"/>
    <s v="XJ"/>
    <x v="0"/>
    <x v="34"/>
    <n v="1"/>
    <x v="1"/>
    <x v="2"/>
    <m/>
    <x v="6"/>
    <x v="29"/>
    <x v="2"/>
  </r>
  <r>
    <d v="2016-07-26T00:00:00"/>
    <s v="A3500653"/>
    <s v="B9604"/>
    <s v="FF"/>
    <x v="2"/>
    <x v="16"/>
    <n v="3"/>
    <x v="1"/>
    <x v="2"/>
    <m/>
    <x v="6"/>
    <x v="29"/>
    <x v="2"/>
  </r>
  <r>
    <d v="2016-07-26T00:00:00"/>
    <s v="A3500653"/>
    <s v="B9604"/>
    <s v="FF"/>
    <x v="0"/>
    <x v="33"/>
    <n v="1"/>
    <x v="1"/>
    <x v="2"/>
    <m/>
    <x v="6"/>
    <x v="29"/>
    <x v="2"/>
  </r>
  <r>
    <d v="2016-07-26T00:00:00"/>
    <s v="A3500600"/>
    <s v="B9604"/>
    <s v="FF"/>
    <x v="2"/>
    <x v="16"/>
    <n v="1"/>
    <x v="1"/>
    <x v="2"/>
    <m/>
    <x v="6"/>
    <x v="29"/>
    <x v="2"/>
  </r>
  <r>
    <d v="2016-07-26T00:00:00"/>
    <s v="A3500986"/>
    <s v="B9604"/>
    <s v="FF"/>
    <x v="2"/>
    <x v="16"/>
    <n v="2"/>
    <x v="1"/>
    <x v="2"/>
    <m/>
    <x v="6"/>
    <x v="29"/>
    <x v="2"/>
  </r>
  <r>
    <d v="2016-07-26T00:00:00"/>
    <s v="A3500986"/>
    <s v="B9604"/>
    <s v="FF"/>
    <x v="0"/>
    <x v="33"/>
    <n v="1"/>
    <x v="1"/>
    <x v="2"/>
    <m/>
    <x v="6"/>
    <x v="29"/>
    <x v="2"/>
  </r>
  <r>
    <d v="2016-07-26T00:00:00"/>
    <s v="A3500978"/>
    <s v="B9604"/>
    <s v="FF"/>
    <x v="0"/>
    <x v="33"/>
    <n v="2"/>
    <x v="1"/>
    <x v="2"/>
    <m/>
    <x v="6"/>
    <x v="29"/>
    <x v="2"/>
  </r>
  <r>
    <d v="2016-07-26T00:00:00"/>
    <s v="A3500978"/>
    <s v="B9604"/>
    <s v="FF"/>
    <x v="0"/>
    <x v="34"/>
    <n v="1"/>
    <x v="1"/>
    <x v="2"/>
    <m/>
    <x v="6"/>
    <x v="29"/>
    <x v="2"/>
  </r>
  <r>
    <d v="2016-07-26T00:00:00"/>
    <s v="A3500977"/>
    <s v="B9604"/>
    <s v="FF"/>
    <x v="2"/>
    <x v="16"/>
    <n v="3"/>
    <x v="1"/>
    <x v="2"/>
    <m/>
    <x v="6"/>
    <x v="29"/>
    <x v="2"/>
  </r>
  <r>
    <d v="2016-07-26T00:00:00"/>
    <s v="A3497714"/>
    <s v="B7679"/>
    <s v="LT"/>
    <x v="0"/>
    <x v="34"/>
    <n v="1"/>
    <x v="1"/>
    <x v="2"/>
    <m/>
    <x v="6"/>
    <x v="29"/>
    <x v="2"/>
  </r>
  <r>
    <d v="2016-07-26T00:00:00"/>
    <s v="A3498397"/>
    <s v="B8960"/>
    <s v="LT"/>
    <x v="2"/>
    <x v="16"/>
    <n v="2"/>
    <x v="1"/>
    <x v="2"/>
    <m/>
    <x v="6"/>
    <x v="29"/>
    <x v="2"/>
  </r>
  <r>
    <d v="2016-07-26T00:00:00"/>
    <s v="A3498397"/>
    <s v="B8960"/>
    <s v="LT"/>
    <x v="2"/>
    <x v="27"/>
    <n v="1"/>
    <x v="1"/>
    <x v="2"/>
    <m/>
    <x v="6"/>
    <x v="29"/>
    <x v="2"/>
  </r>
  <r>
    <d v="2016-07-26T00:00:00"/>
    <s v="A3498397"/>
    <s v="B8960"/>
    <s v="LT"/>
    <x v="0"/>
    <x v="33"/>
    <n v="2"/>
    <x v="1"/>
    <x v="2"/>
    <m/>
    <x v="6"/>
    <x v="29"/>
    <x v="2"/>
  </r>
  <r>
    <d v="2016-07-26T00:00:00"/>
    <s v="A3500130"/>
    <s v="B8960"/>
    <s v="LT"/>
    <x v="0"/>
    <x v="33"/>
    <n v="4"/>
    <x v="1"/>
    <x v="2"/>
    <m/>
    <x v="6"/>
    <x v="29"/>
    <x v="2"/>
  </r>
  <r>
    <d v="2016-07-26T00:00:00"/>
    <s v="A3500126"/>
    <s v="B8960"/>
    <s v="FF"/>
    <x v="2"/>
    <x v="16"/>
    <n v="1"/>
    <x v="1"/>
    <x v="2"/>
    <m/>
    <x v="6"/>
    <x v="29"/>
    <x v="2"/>
  </r>
  <r>
    <d v="2016-07-26T00:00:00"/>
    <s v="A3500126"/>
    <s v="B8960"/>
    <s v="FF"/>
    <x v="0"/>
    <x v="33"/>
    <n v="3"/>
    <x v="1"/>
    <x v="2"/>
    <m/>
    <x v="6"/>
    <x v="29"/>
    <x v="2"/>
  </r>
  <r>
    <d v="2016-07-26T00:00:00"/>
    <s v="A3497855"/>
    <s v="B8960"/>
    <s v="FF"/>
    <x v="2"/>
    <x v="16"/>
    <n v="1"/>
    <x v="1"/>
    <x v="2"/>
    <m/>
    <x v="6"/>
    <x v="29"/>
    <x v="2"/>
  </r>
  <r>
    <d v="2016-07-26T00:00:00"/>
    <s v="A3497855"/>
    <s v="B8960"/>
    <s v="FF"/>
    <x v="2"/>
    <x v="27"/>
    <n v="2"/>
    <x v="1"/>
    <x v="2"/>
    <m/>
    <x v="6"/>
    <x v="29"/>
    <x v="2"/>
  </r>
  <r>
    <d v="2016-07-26T00:00:00"/>
    <s v="A3497855"/>
    <s v="B8960"/>
    <s v="FF"/>
    <x v="0"/>
    <x v="33"/>
    <n v="5"/>
    <x v="1"/>
    <x v="2"/>
    <m/>
    <x v="6"/>
    <x v="29"/>
    <x v="2"/>
  </r>
  <r>
    <d v="2016-07-26T00:00:00"/>
    <s v="A3497855"/>
    <s v="B8960"/>
    <s v="FF"/>
    <x v="0"/>
    <x v="34"/>
    <n v="1"/>
    <x v="1"/>
    <x v="2"/>
    <m/>
    <x v="6"/>
    <x v="29"/>
    <x v="2"/>
  </r>
  <r>
    <d v="2016-07-26T00:00:00"/>
    <s v="A3500034"/>
    <s v="B9509"/>
    <s v="FF"/>
    <x v="2"/>
    <x v="27"/>
    <n v="1"/>
    <x v="1"/>
    <x v="2"/>
    <m/>
    <x v="6"/>
    <x v="29"/>
    <x v="2"/>
  </r>
  <r>
    <d v="2016-07-26T00:00:00"/>
    <s v="A3500034"/>
    <s v="B9509"/>
    <s v="FF"/>
    <x v="0"/>
    <x v="33"/>
    <n v="2"/>
    <x v="1"/>
    <x v="2"/>
    <m/>
    <x v="6"/>
    <x v="29"/>
    <x v="2"/>
  </r>
  <r>
    <d v="2016-07-26T00:00:00"/>
    <s v="A3498818"/>
    <s v="B8960"/>
    <s v="FF"/>
    <x v="0"/>
    <x v="33"/>
    <n v="1"/>
    <x v="1"/>
    <x v="2"/>
    <m/>
    <x v="6"/>
    <x v="29"/>
    <x v="2"/>
  </r>
  <r>
    <d v="2016-07-26T00:00:00"/>
    <s v="A3498818"/>
    <s v="B8960"/>
    <s v="FF"/>
    <x v="0"/>
    <x v="31"/>
    <n v="1"/>
    <x v="1"/>
    <x v="2"/>
    <m/>
    <x v="6"/>
    <x v="29"/>
    <x v="2"/>
  </r>
  <r>
    <d v="2016-07-26T00:00:00"/>
    <s v="A3499656"/>
    <s v="B8960"/>
    <s v="FF"/>
    <x v="2"/>
    <x v="27"/>
    <n v="2"/>
    <x v="1"/>
    <x v="2"/>
    <m/>
    <x v="6"/>
    <x v="29"/>
    <x v="2"/>
  </r>
  <r>
    <d v="2016-07-26T00:00:00"/>
    <s v="A3499656"/>
    <s v="B8960"/>
    <s v="FF"/>
    <x v="0"/>
    <x v="34"/>
    <n v="2"/>
    <x v="1"/>
    <x v="2"/>
    <m/>
    <x v="6"/>
    <x v="29"/>
    <x v="2"/>
  </r>
  <r>
    <d v="2016-07-26T00:00:00"/>
    <s v="A3498136"/>
    <s v="B8960"/>
    <s v="LT"/>
    <x v="0"/>
    <x v="33"/>
    <n v="2"/>
    <x v="1"/>
    <x v="2"/>
    <m/>
    <x v="6"/>
    <x v="29"/>
    <x v="2"/>
  </r>
  <r>
    <d v="2016-07-26T00:00:00"/>
    <s v="A3498136"/>
    <s v="B8960"/>
    <s v="LT"/>
    <x v="0"/>
    <x v="31"/>
    <n v="1"/>
    <x v="1"/>
    <x v="2"/>
    <m/>
    <x v="6"/>
    <x v="29"/>
    <x v="2"/>
  </r>
  <r>
    <d v="2016-07-26T00:00:00"/>
    <s v="A3497703"/>
    <s v="B8031"/>
    <m/>
    <x v="2"/>
    <x v="16"/>
    <n v="1"/>
    <x v="1"/>
    <x v="2"/>
    <m/>
    <x v="6"/>
    <x v="29"/>
    <x v="2"/>
  </r>
  <r>
    <d v="2016-07-26T00:00:00"/>
    <s v="A3497703"/>
    <s v="B8031"/>
    <m/>
    <x v="0"/>
    <x v="33"/>
    <n v="1"/>
    <x v="1"/>
    <x v="2"/>
    <m/>
    <x v="6"/>
    <x v="29"/>
    <x v="2"/>
  </r>
  <r>
    <d v="2016-07-26T00:00:00"/>
    <s v="A3497859"/>
    <s v="B8960"/>
    <s v="LT"/>
    <x v="2"/>
    <x v="16"/>
    <n v="2"/>
    <x v="1"/>
    <x v="2"/>
    <m/>
    <x v="6"/>
    <x v="29"/>
    <x v="2"/>
  </r>
  <r>
    <d v="2016-07-26T00:00:00"/>
    <s v="A3497859"/>
    <s v="B8960"/>
    <s v="LT"/>
    <x v="0"/>
    <x v="33"/>
    <n v="4"/>
    <x v="1"/>
    <x v="2"/>
    <m/>
    <x v="6"/>
    <x v="29"/>
    <x v="2"/>
  </r>
  <r>
    <d v="2016-07-26T00:00:00"/>
    <s v="A3497859"/>
    <s v="B8960"/>
    <s v="LT"/>
    <x v="0"/>
    <x v="31"/>
    <n v="2"/>
    <x v="1"/>
    <x v="2"/>
    <m/>
    <x v="6"/>
    <x v="29"/>
    <x v="2"/>
  </r>
  <r>
    <d v="2016-07-26T00:00:00"/>
    <s v="A3497345"/>
    <s v="B8960"/>
    <s v="LT"/>
    <x v="2"/>
    <x v="16"/>
    <n v="1"/>
    <x v="1"/>
    <x v="2"/>
    <m/>
    <x v="6"/>
    <x v="29"/>
    <x v="2"/>
  </r>
  <r>
    <d v="2016-07-26T00:00:00"/>
    <s v="A3497345"/>
    <s v="B8960"/>
    <s v="LT"/>
    <x v="0"/>
    <x v="33"/>
    <n v="3"/>
    <x v="1"/>
    <x v="2"/>
    <m/>
    <x v="6"/>
    <x v="29"/>
    <x v="2"/>
  </r>
  <r>
    <d v="2016-07-26T00:00:00"/>
    <s v="A3497345"/>
    <s v="B8960"/>
    <s v="LT"/>
    <x v="0"/>
    <x v="34"/>
    <n v="1"/>
    <x v="1"/>
    <x v="2"/>
    <m/>
    <x v="6"/>
    <x v="29"/>
    <x v="2"/>
  </r>
  <r>
    <d v="2016-07-26T00:00:00"/>
    <s v="A3497704"/>
    <s v="B8031"/>
    <s v="LT"/>
    <x v="0"/>
    <x v="16"/>
    <n v="1"/>
    <x v="1"/>
    <x v="2"/>
    <m/>
    <x v="6"/>
    <x v="29"/>
    <x v="2"/>
  </r>
  <r>
    <d v="2016-07-26T00:00:00"/>
    <s v="A3497704"/>
    <s v="B8031"/>
    <s v="LT"/>
    <x v="0"/>
    <x v="3"/>
    <n v="1"/>
    <x v="1"/>
    <x v="2"/>
    <m/>
    <x v="6"/>
    <x v="29"/>
    <x v="2"/>
  </r>
  <r>
    <d v="2016-07-26T00:00:00"/>
    <s v="A3497548"/>
    <s v="B8078"/>
    <s v="FF"/>
    <x v="0"/>
    <x v="33"/>
    <n v="2"/>
    <x v="1"/>
    <x v="2"/>
    <m/>
    <x v="6"/>
    <x v="29"/>
    <x v="2"/>
  </r>
  <r>
    <d v="2016-07-26T00:00:00"/>
    <s v="A3499136"/>
    <s v="B8021"/>
    <s v="LT"/>
    <x v="2"/>
    <x v="16"/>
    <n v="2"/>
    <x v="1"/>
    <x v="2"/>
    <m/>
    <x v="6"/>
    <x v="29"/>
    <x v="2"/>
  </r>
  <r>
    <d v="2016-07-26T00:00:00"/>
    <s v="A3499136"/>
    <s v="B8021"/>
    <s v="LT"/>
    <x v="0"/>
    <x v="33"/>
    <n v="3"/>
    <x v="1"/>
    <x v="2"/>
    <m/>
    <x v="6"/>
    <x v="29"/>
    <x v="2"/>
  </r>
  <r>
    <d v="2016-07-26T00:00:00"/>
    <s v="A3499136"/>
    <s v="B8021"/>
    <s v="LT"/>
    <x v="0"/>
    <x v="31"/>
    <n v="1"/>
    <x v="1"/>
    <x v="2"/>
    <m/>
    <x v="6"/>
    <x v="29"/>
    <x v="2"/>
  </r>
  <r>
    <d v="2016-07-26T00:00:00"/>
    <s v="A3497860"/>
    <s v="B8960"/>
    <s v="LT"/>
    <x v="2"/>
    <x v="16"/>
    <n v="1"/>
    <x v="1"/>
    <x v="2"/>
    <m/>
    <x v="6"/>
    <x v="29"/>
    <x v="2"/>
  </r>
  <r>
    <d v="2016-07-26T00:00:00"/>
    <s v="A3498121"/>
    <s v="B8960"/>
    <s v="FF"/>
    <x v="2"/>
    <x v="16"/>
    <n v="1"/>
    <x v="1"/>
    <x v="2"/>
    <m/>
    <x v="6"/>
    <x v="29"/>
    <x v="2"/>
  </r>
  <r>
    <d v="2016-07-26T00:00:00"/>
    <s v="A3498121"/>
    <s v="B8960"/>
    <s v="FF"/>
    <x v="0"/>
    <x v="33"/>
    <n v="5"/>
    <x v="1"/>
    <x v="2"/>
    <m/>
    <x v="6"/>
    <x v="29"/>
    <x v="2"/>
  </r>
  <r>
    <d v="2016-07-26T00:00:00"/>
    <s v="A3495519"/>
    <s v="B8078"/>
    <s v="LT"/>
    <x v="2"/>
    <x v="27"/>
    <n v="1"/>
    <x v="1"/>
    <x v="2"/>
    <m/>
    <x v="6"/>
    <x v="29"/>
    <x v="2"/>
  </r>
  <r>
    <d v="2016-07-26T00:00:00"/>
    <s v="A3495519"/>
    <s v="B8078"/>
    <s v="LT"/>
    <x v="0"/>
    <x v="31"/>
    <n v="2"/>
    <x v="1"/>
    <x v="2"/>
    <m/>
    <x v="6"/>
    <x v="29"/>
    <x v="2"/>
  </r>
  <r>
    <d v="2016-07-26T00:00:00"/>
    <s v="A3500035"/>
    <s v="B9509"/>
    <s v="FF"/>
    <x v="0"/>
    <x v="33"/>
    <n v="5"/>
    <x v="1"/>
    <x v="2"/>
    <m/>
    <x v="6"/>
    <x v="29"/>
    <x v="2"/>
  </r>
  <r>
    <d v="2016-07-26T00:00:00"/>
    <s v="A3500035"/>
    <s v="B9509"/>
    <s v="FF"/>
    <x v="0"/>
    <x v="31"/>
    <n v="1"/>
    <x v="1"/>
    <x v="2"/>
    <m/>
    <x v="6"/>
    <x v="29"/>
    <x v="2"/>
  </r>
  <r>
    <d v="2016-07-26T00:00:00"/>
    <s v="A3499139"/>
    <s v="B8021"/>
    <s v="LT"/>
    <x v="0"/>
    <x v="3"/>
    <n v="1"/>
    <x v="1"/>
    <x v="2"/>
    <m/>
    <x v="6"/>
    <x v="29"/>
    <x v="2"/>
  </r>
  <r>
    <d v="2016-07-26T00:00:00"/>
    <s v="A3497608"/>
    <s v="B8078"/>
    <s v="FF"/>
    <x v="2"/>
    <x v="16"/>
    <n v="1"/>
    <x v="1"/>
    <x v="2"/>
    <m/>
    <x v="6"/>
    <x v="29"/>
    <x v="2"/>
  </r>
  <r>
    <d v="2016-07-26T00:00:00"/>
    <s v="A3497608"/>
    <s v="B8078"/>
    <s v="FF"/>
    <x v="0"/>
    <x v="33"/>
    <n v="1"/>
    <x v="1"/>
    <x v="2"/>
    <m/>
    <x v="6"/>
    <x v="29"/>
    <x v="2"/>
  </r>
  <r>
    <d v="2016-07-26T00:00:00"/>
    <s v="A3500037"/>
    <s v="B9509"/>
    <s v="FF"/>
    <x v="0"/>
    <x v="33"/>
    <n v="1"/>
    <x v="1"/>
    <x v="2"/>
    <m/>
    <x v="6"/>
    <x v="29"/>
    <x v="2"/>
  </r>
  <r>
    <d v="2016-07-26T00:00:00"/>
    <s v="A3500248"/>
    <s v="B9509"/>
    <s v="FF"/>
    <x v="0"/>
    <x v="33"/>
    <n v="1"/>
    <x v="1"/>
    <x v="2"/>
    <m/>
    <x v="6"/>
    <x v="29"/>
    <x v="2"/>
  </r>
  <r>
    <d v="2016-07-26T00:00:00"/>
    <s v="A3500036"/>
    <s v="B9509"/>
    <s v="LT"/>
    <x v="0"/>
    <x v="33"/>
    <n v="1"/>
    <x v="1"/>
    <x v="2"/>
    <m/>
    <x v="6"/>
    <x v="29"/>
    <x v="2"/>
  </r>
  <r>
    <d v="2016-07-26T00:00:00"/>
    <s v="A3500441"/>
    <s v="B9509"/>
    <s v="LT"/>
    <x v="0"/>
    <x v="33"/>
    <n v="1"/>
    <x v="1"/>
    <x v="2"/>
    <m/>
    <x v="6"/>
    <x v="29"/>
    <x v="2"/>
  </r>
  <r>
    <d v="2016-07-26T00:00:00"/>
    <s v="A3500907"/>
    <s v="B8034"/>
    <s v="LT"/>
    <x v="2"/>
    <x v="16"/>
    <n v="1"/>
    <x v="1"/>
    <x v="2"/>
    <m/>
    <x v="6"/>
    <x v="29"/>
    <x v="2"/>
  </r>
  <r>
    <d v="2016-07-26T00:00:00"/>
    <s v="A3500907"/>
    <s v="B8034"/>
    <s v="LT"/>
    <x v="0"/>
    <x v="33"/>
    <n v="1"/>
    <x v="1"/>
    <x v="2"/>
    <m/>
    <x v="6"/>
    <x v="29"/>
    <x v="2"/>
  </r>
  <r>
    <d v="2016-07-26T00:00:00"/>
    <s v="A3500907"/>
    <s v="B8034"/>
    <s v="LT"/>
    <x v="0"/>
    <x v="3"/>
    <n v="2"/>
    <x v="1"/>
    <x v="2"/>
    <m/>
    <x v="6"/>
    <x v="29"/>
    <x v="2"/>
  </r>
  <r>
    <d v="2016-07-26T00:00:00"/>
    <s v="A3500907"/>
    <s v="B8034"/>
    <s v="LT"/>
    <x v="0"/>
    <x v="34"/>
    <n v="2"/>
    <x v="1"/>
    <x v="2"/>
    <m/>
    <x v="6"/>
    <x v="29"/>
    <x v="2"/>
  </r>
  <r>
    <d v="2016-07-26T00:00:00"/>
    <s v="A3500906"/>
    <s v="B8034"/>
    <s v="LT"/>
    <x v="0"/>
    <x v="3"/>
    <n v="4"/>
    <x v="1"/>
    <x v="2"/>
    <m/>
    <x v="6"/>
    <x v="29"/>
    <x v="2"/>
  </r>
  <r>
    <d v="2016-07-26T00:00:00"/>
    <s v="A3500906"/>
    <s v="B8034"/>
    <s v="LT"/>
    <x v="0"/>
    <x v="34"/>
    <n v="1"/>
    <x v="1"/>
    <x v="2"/>
    <m/>
    <x v="6"/>
    <x v="29"/>
    <x v="2"/>
  </r>
  <r>
    <d v="2016-07-26T00:00:00"/>
    <s v="A3500658"/>
    <s v="B9604"/>
    <s v="YS"/>
    <x v="2"/>
    <x v="16"/>
    <n v="1"/>
    <x v="1"/>
    <x v="2"/>
    <m/>
    <x v="6"/>
    <x v="29"/>
    <x v="2"/>
  </r>
  <r>
    <d v="2016-07-26T00:00:00"/>
    <s v="A3500603"/>
    <s v="B9604"/>
    <s v="YS"/>
    <x v="2"/>
    <x v="16"/>
    <n v="1"/>
    <x v="1"/>
    <x v="2"/>
    <m/>
    <x v="6"/>
    <x v="29"/>
    <x v="2"/>
  </r>
  <r>
    <d v="2016-07-26T00:00:00"/>
    <s v="A3500603"/>
    <s v="B9604"/>
    <s v="YS"/>
    <x v="0"/>
    <x v="3"/>
    <n v="1"/>
    <x v="1"/>
    <x v="2"/>
    <m/>
    <x v="6"/>
    <x v="29"/>
    <x v="2"/>
  </r>
  <r>
    <d v="2016-07-26T00:00:00"/>
    <s v="A3501179"/>
    <s v="B9604"/>
    <s v="YS"/>
    <x v="2"/>
    <x v="16"/>
    <n v="1"/>
    <x v="1"/>
    <x v="2"/>
    <m/>
    <x v="6"/>
    <x v="29"/>
    <x v="2"/>
  </r>
  <r>
    <d v="2016-07-26T00:00:00"/>
    <s v="A3501179"/>
    <s v="B9604"/>
    <s v="YS"/>
    <x v="0"/>
    <x v="3"/>
    <n v="1"/>
    <x v="1"/>
    <x v="2"/>
    <m/>
    <x v="6"/>
    <x v="29"/>
    <x v="2"/>
  </r>
  <r>
    <d v="2016-07-26T00:00:00"/>
    <s v="A3501179"/>
    <s v="B9604"/>
    <s v="YS"/>
    <x v="0"/>
    <x v="31"/>
    <n v="1"/>
    <x v="1"/>
    <x v="2"/>
    <m/>
    <x v="6"/>
    <x v="29"/>
    <x v="2"/>
  </r>
  <r>
    <d v="2016-07-26T00:00:00"/>
    <s v="A3500905"/>
    <s v="B8034"/>
    <s v="YS"/>
    <x v="2"/>
    <x v="16"/>
    <n v="6"/>
    <x v="1"/>
    <x v="2"/>
    <m/>
    <x v="6"/>
    <x v="29"/>
    <x v="2"/>
  </r>
  <r>
    <d v="2016-07-26T00:00:00"/>
    <s v="A3500905"/>
    <s v="B8034"/>
    <s v="YS"/>
    <x v="0"/>
    <x v="33"/>
    <n v="1"/>
    <x v="1"/>
    <x v="2"/>
    <m/>
    <x v="6"/>
    <x v="29"/>
    <x v="2"/>
  </r>
  <r>
    <d v="2016-07-26T00:00:00"/>
    <s v="A3501180"/>
    <s v="B9604"/>
    <s v="YS"/>
    <x v="0"/>
    <x v="31"/>
    <n v="1"/>
    <x v="1"/>
    <x v="2"/>
    <m/>
    <x v="6"/>
    <x v="29"/>
    <x v="2"/>
  </r>
  <r>
    <d v="2016-07-26T00:00:00"/>
    <s v="A3500970"/>
    <s v="B9604"/>
    <s v="YS"/>
    <x v="2"/>
    <x v="27"/>
    <n v="2"/>
    <x v="1"/>
    <x v="2"/>
    <m/>
    <x v="6"/>
    <x v="29"/>
    <x v="2"/>
  </r>
  <r>
    <d v="2016-07-26T00:00:00"/>
    <s v="A3497727"/>
    <s v="B8960"/>
    <s v="XJ"/>
    <x v="0"/>
    <x v="33"/>
    <n v="2"/>
    <x v="1"/>
    <x v="2"/>
    <m/>
    <x v="6"/>
    <x v="29"/>
    <x v="2"/>
  </r>
  <r>
    <d v="2016-07-26T00:00:00"/>
    <s v="A3497727"/>
    <s v="B8960"/>
    <s v="XJ"/>
    <x v="0"/>
    <x v="34"/>
    <n v="1"/>
    <x v="1"/>
    <x v="2"/>
    <m/>
    <x v="6"/>
    <x v="29"/>
    <x v="2"/>
  </r>
  <r>
    <d v="2016-07-26T00:00:00"/>
    <s v="A3500125"/>
    <s v="B8960"/>
    <s v="XJ"/>
    <x v="2"/>
    <x v="16"/>
    <n v="1"/>
    <x v="1"/>
    <x v="2"/>
    <m/>
    <x v="6"/>
    <x v="29"/>
    <x v="2"/>
  </r>
  <r>
    <d v="2016-07-26T00:00:00"/>
    <s v="A3500125"/>
    <s v="B8960"/>
    <s v="XJ"/>
    <x v="0"/>
    <x v="33"/>
    <n v="5"/>
    <x v="1"/>
    <x v="2"/>
    <m/>
    <x v="6"/>
    <x v="29"/>
    <x v="2"/>
  </r>
  <r>
    <d v="2016-07-26T00:00:00"/>
    <s v="A3500125"/>
    <s v="B8960"/>
    <s v="XJ"/>
    <x v="0"/>
    <x v="31"/>
    <n v="1"/>
    <x v="1"/>
    <x v="2"/>
    <m/>
    <x v="6"/>
    <x v="29"/>
    <x v="2"/>
  </r>
  <r>
    <d v="2016-07-26T00:00:00"/>
    <s v="A3500137"/>
    <s v="B8967"/>
    <s v="LT"/>
    <x v="2"/>
    <x v="16"/>
    <n v="2"/>
    <x v="1"/>
    <x v="2"/>
    <m/>
    <x v="6"/>
    <x v="29"/>
    <x v="2"/>
  </r>
  <r>
    <d v="2016-07-26T00:00:00"/>
    <s v="A3500137"/>
    <s v="B8967"/>
    <s v="LT"/>
    <x v="0"/>
    <x v="33"/>
    <n v="3"/>
    <x v="1"/>
    <x v="2"/>
    <m/>
    <x v="6"/>
    <x v="29"/>
    <x v="2"/>
  </r>
  <r>
    <d v="2016-07-26T00:00:00"/>
    <s v="A3499200"/>
    <s v="B8099"/>
    <s v="LT"/>
    <x v="2"/>
    <x v="16"/>
    <n v="2"/>
    <x v="1"/>
    <x v="2"/>
    <m/>
    <x v="6"/>
    <x v="29"/>
    <x v="2"/>
  </r>
  <r>
    <d v="2016-07-26T00:00:00"/>
    <s v="A3499200"/>
    <s v="B8099"/>
    <s v="LT"/>
    <x v="0"/>
    <x v="33"/>
    <n v="1"/>
    <x v="1"/>
    <x v="2"/>
    <m/>
    <x v="6"/>
    <x v="29"/>
    <x v="2"/>
  </r>
  <r>
    <d v="2016-07-26T00:00:00"/>
    <s v="A3498159"/>
    <s v="B4400"/>
    <s v="LT"/>
    <x v="2"/>
    <x v="16"/>
    <n v="1"/>
    <x v="1"/>
    <x v="2"/>
    <m/>
    <x v="6"/>
    <x v="29"/>
    <x v="2"/>
  </r>
  <r>
    <d v="2016-07-26T00:00:00"/>
    <s v="A3498163"/>
    <s v="B4403"/>
    <s v="LT"/>
    <x v="2"/>
    <x v="16"/>
    <n v="3"/>
    <x v="1"/>
    <x v="2"/>
    <m/>
    <x v="6"/>
    <x v="29"/>
    <x v="2"/>
  </r>
  <r>
    <d v="2016-07-26T00:00:00"/>
    <s v="A3498163"/>
    <s v="B4403"/>
    <s v="LT"/>
    <x v="0"/>
    <x v="31"/>
    <n v="2"/>
    <x v="1"/>
    <x v="2"/>
    <m/>
    <x v="6"/>
    <x v="29"/>
    <x v="2"/>
  </r>
  <r>
    <d v="2016-07-26T00:00:00"/>
    <s v="A3499198"/>
    <s v="B8099"/>
    <s v="LT"/>
    <x v="0"/>
    <x v="33"/>
    <n v="1"/>
    <x v="1"/>
    <x v="2"/>
    <m/>
    <x v="6"/>
    <x v="29"/>
    <x v="2"/>
  </r>
  <r>
    <d v="2016-07-26T00:00:00"/>
    <s v="A3498161"/>
    <s v="B4400"/>
    <s v="LT"/>
    <x v="2"/>
    <x v="16"/>
    <n v="1"/>
    <x v="1"/>
    <x v="2"/>
    <m/>
    <x v="6"/>
    <x v="29"/>
    <x v="2"/>
  </r>
  <r>
    <d v="2016-07-26T00:00:00"/>
    <s v="A3498161"/>
    <s v="B4400"/>
    <s v="LT"/>
    <x v="0"/>
    <x v="33"/>
    <n v="1"/>
    <x v="1"/>
    <x v="2"/>
    <m/>
    <x v="6"/>
    <x v="29"/>
    <x v="2"/>
  </r>
  <r>
    <d v="2016-07-26T00:00:00"/>
    <s v="A3497954"/>
    <s v="B4402"/>
    <s v="LT"/>
    <x v="2"/>
    <x v="16"/>
    <n v="3"/>
    <x v="1"/>
    <x v="2"/>
    <m/>
    <x v="6"/>
    <x v="29"/>
    <x v="2"/>
  </r>
  <r>
    <d v="2016-07-26T00:00:00"/>
    <s v="A3497925"/>
    <s v="B4405"/>
    <s v="LT"/>
    <x v="2"/>
    <x v="16"/>
    <n v="2"/>
    <x v="1"/>
    <x v="2"/>
    <m/>
    <x v="6"/>
    <x v="29"/>
    <x v="2"/>
  </r>
  <r>
    <d v="2016-07-26T00:00:00"/>
    <s v="A3497925"/>
    <s v="B4405"/>
    <s v="LT"/>
    <x v="0"/>
    <x v="31"/>
    <n v="2"/>
    <x v="1"/>
    <x v="2"/>
    <m/>
    <x v="6"/>
    <x v="29"/>
    <x v="2"/>
  </r>
  <r>
    <d v="2016-07-26T00:00:00"/>
    <s v="A3498167"/>
    <s v="B4403"/>
    <s v="LT"/>
    <x v="2"/>
    <x v="16"/>
    <n v="3"/>
    <x v="1"/>
    <x v="2"/>
    <m/>
    <x v="6"/>
    <x v="29"/>
    <x v="2"/>
  </r>
  <r>
    <d v="2016-07-26T00:00:00"/>
    <s v="A3498167"/>
    <s v="B4403"/>
    <s v="LT"/>
    <x v="2"/>
    <x v="27"/>
    <n v="1"/>
    <x v="1"/>
    <x v="2"/>
    <m/>
    <x v="6"/>
    <x v="29"/>
    <x v="2"/>
  </r>
  <r>
    <d v="2016-07-26T00:00:00"/>
    <s v="A3498167"/>
    <s v="B4403"/>
    <s v="LT"/>
    <x v="0"/>
    <x v="33"/>
    <n v="2"/>
    <x v="1"/>
    <x v="2"/>
    <m/>
    <x v="6"/>
    <x v="29"/>
    <x v="2"/>
  </r>
  <r>
    <d v="2016-07-26T00:00:00"/>
    <s v="A3498167"/>
    <s v="B4403"/>
    <s v="LT"/>
    <x v="0"/>
    <x v="31"/>
    <n v="1"/>
    <x v="1"/>
    <x v="2"/>
    <m/>
    <x v="6"/>
    <x v="29"/>
    <x v="2"/>
  </r>
  <r>
    <d v="2016-07-26T00:00:00"/>
    <s v="A3497460"/>
    <s v="B8099"/>
    <s v="XJ"/>
    <x v="0"/>
    <x v="3"/>
    <n v="1"/>
    <x v="1"/>
    <x v="2"/>
    <m/>
    <x v="6"/>
    <x v="29"/>
    <x v="2"/>
  </r>
  <r>
    <d v="2016-07-27T00:00:00"/>
    <s v="A3494543"/>
    <s v="B4403"/>
    <s v="LT"/>
    <x v="2"/>
    <x v="16"/>
    <n v="2"/>
    <x v="1"/>
    <x v="2"/>
    <m/>
    <x v="6"/>
    <x v="29"/>
    <x v="2"/>
  </r>
  <r>
    <d v="2016-07-27T00:00:00"/>
    <s v="A3494543"/>
    <s v="B4403"/>
    <s v="LT"/>
    <x v="2"/>
    <x v="27"/>
    <n v="1"/>
    <x v="1"/>
    <x v="2"/>
    <m/>
    <x v="6"/>
    <x v="29"/>
    <x v="2"/>
  </r>
  <r>
    <d v="2016-07-27T00:00:00"/>
    <s v="A3497926"/>
    <s v="B4405"/>
    <s v="LT"/>
    <x v="2"/>
    <x v="16"/>
    <n v="6"/>
    <x v="1"/>
    <x v="2"/>
    <m/>
    <x v="6"/>
    <x v="29"/>
    <x v="2"/>
  </r>
  <r>
    <d v="2016-07-27T00:00:00"/>
    <s v="A3499201"/>
    <s v="B8099"/>
    <s v="LT"/>
    <x v="2"/>
    <x v="16"/>
    <n v="8"/>
    <x v="1"/>
    <x v="2"/>
    <m/>
    <x v="6"/>
    <x v="29"/>
    <x v="2"/>
  </r>
  <r>
    <d v="2016-07-27T00:00:00"/>
    <s v="A3500661"/>
    <s v="B9604"/>
    <s v="YS"/>
    <x v="0"/>
    <x v="31"/>
    <n v="1"/>
    <x v="1"/>
    <x v="2"/>
    <m/>
    <x v="6"/>
    <x v="29"/>
    <x v="2"/>
  </r>
  <r>
    <d v="2016-07-27T00:00:00"/>
    <s v="A3501182"/>
    <s v="B9604"/>
    <s v="YS"/>
    <x v="2"/>
    <x v="16"/>
    <n v="2"/>
    <x v="1"/>
    <x v="2"/>
    <m/>
    <x v="6"/>
    <x v="29"/>
    <x v="2"/>
  </r>
  <r>
    <d v="2016-07-27T00:00:00"/>
    <s v="A3501182"/>
    <s v="B9604"/>
    <s v="YS"/>
    <x v="0"/>
    <x v="3"/>
    <n v="1"/>
    <x v="1"/>
    <x v="2"/>
    <m/>
    <x v="6"/>
    <x v="29"/>
    <x v="2"/>
  </r>
  <r>
    <d v="2016-07-27T00:00:00"/>
    <s v="A3501192"/>
    <s v="B9604"/>
    <s v="YS"/>
    <x v="2"/>
    <x v="16"/>
    <n v="1"/>
    <x v="1"/>
    <x v="2"/>
    <m/>
    <x v="6"/>
    <x v="29"/>
    <x v="2"/>
  </r>
  <r>
    <d v="2016-07-27T00:00:00"/>
    <s v="A3500660"/>
    <s v="B9604"/>
    <s v="XJ"/>
    <x v="0"/>
    <x v="33"/>
    <n v="1"/>
    <x v="1"/>
    <x v="2"/>
    <m/>
    <x v="6"/>
    <x v="29"/>
    <x v="2"/>
  </r>
  <r>
    <d v="2016-07-27T00:00:00"/>
    <s v="A3500632"/>
    <s v="B8960"/>
    <s v="XJ"/>
    <x v="0"/>
    <x v="33"/>
    <n v="1"/>
    <x v="1"/>
    <x v="2"/>
    <m/>
    <x v="6"/>
    <x v="29"/>
    <x v="2"/>
  </r>
  <r>
    <d v="2016-07-27T00:00:00"/>
    <s v="A3499461"/>
    <s v="B8078"/>
    <s v="XJ"/>
    <x v="0"/>
    <x v="33"/>
    <n v="2"/>
    <x v="1"/>
    <x v="2"/>
    <m/>
    <x v="6"/>
    <x v="29"/>
    <x v="2"/>
  </r>
  <r>
    <d v="2016-07-27T00:00:00"/>
    <s v="A3499461"/>
    <s v="B8078"/>
    <s v="XJ"/>
    <x v="0"/>
    <x v="31"/>
    <n v="9"/>
    <x v="1"/>
    <x v="2"/>
    <m/>
    <x v="6"/>
    <x v="29"/>
    <x v="2"/>
  </r>
  <r>
    <d v="2016-07-27T00:00:00"/>
    <s v="A3500605"/>
    <s v="B9604"/>
    <s v="XJ"/>
    <x v="2"/>
    <x v="16"/>
    <n v="1"/>
    <x v="1"/>
    <x v="2"/>
    <m/>
    <x v="6"/>
    <x v="29"/>
    <x v="2"/>
  </r>
  <r>
    <d v="2016-07-27T00:00:00"/>
    <s v="A3497547"/>
    <s v="B8078"/>
    <s v="LT"/>
    <x v="0"/>
    <x v="31"/>
    <n v="9"/>
    <x v="1"/>
    <x v="2"/>
    <m/>
    <x v="6"/>
    <x v="29"/>
    <x v="2"/>
  </r>
  <r>
    <d v="2016-07-27T00:00:00"/>
    <s v="A3497544"/>
    <s v="B8078"/>
    <s v="LT"/>
    <x v="0"/>
    <x v="31"/>
    <n v="8"/>
    <x v="1"/>
    <x v="2"/>
    <m/>
    <x v="6"/>
    <x v="29"/>
    <x v="2"/>
  </r>
  <r>
    <d v="2016-07-27T00:00:00"/>
    <s v="A3498202"/>
    <s v="B7959"/>
    <s v="XJ"/>
    <x v="2"/>
    <x v="27"/>
    <n v="1"/>
    <x v="1"/>
    <x v="2"/>
    <m/>
    <x v="6"/>
    <x v="29"/>
    <x v="2"/>
  </r>
  <r>
    <d v="2016-07-27T00:00:00"/>
    <s v="A3500821"/>
    <s v="B8960"/>
    <s v="XJ"/>
    <x v="2"/>
    <x v="16"/>
    <n v="1"/>
    <x v="1"/>
    <x v="2"/>
    <m/>
    <x v="6"/>
    <x v="29"/>
    <x v="2"/>
  </r>
  <r>
    <d v="2016-07-27T00:00:00"/>
    <s v="A3500821"/>
    <s v="B8960"/>
    <s v="XJ"/>
    <x v="0"/>
    <x v="33"/>
    <n v="3"/>
    <x v="1"/>
    <x v="2"/>
    <m/>
    <x v="6"/>
    <x v="29"/>
    <x v="2"/>
  </r>
  <r>
    <d v="2016-07-27T00:00:00"/>
    <s v="A3500821"/>
    <s v="B8960"/>
    <s v="XJ"/>
    <x v="0"/>
    <x v="34"/>
    <n v="1"/>
    <x v="1"/>
    <x v="2"/>
    <m/>
    <x v="6"/>
    <x v="29"/>
    <x v="2"/>
  </r>
  <r>
    <d v="2016-07-27T00:00:00"/>
    <s v="A3500821"/>
    <s v="B8960"/>
    <s v="XJ"/>
    <x v="0"/>
    <x v="31"/>
    <n v="5"/>
    <x v="1"/>
    <x v="2"/>
    <m/>
    <x v="6"/>
    <x v="29"/>
    <x v="2"/>
  </r>
  <r>
    <d v="2016-07-27T00:00:00"/>
    <s v="A3498444"/>
    <s v="B8960"/>
    <s v="XJ"/>
    <x v="2"/>
    <x v="16"/>
    <n v="1"/>
    <x v="1"/>
    <x v="2"/>
    <m/>
    <x v="6"/>
    <x v="29"/>
    <x v="2"/>
  </r>
  <r>
    <d v="2016-07-27T00:00:00"/>
    <s v="A3498444"/>
    <s v="B8960"/>
    <s v="XJ"/>
    <x v="0"/>
    <x v="33"/>
    <n v="4"/>
    <x v="1"/>
    <x v="2"/>
    <m/>
    <x v="6"/>
    <x v="29"/>
    <x v="2"/>
  </r>
  <r>
    <d v="2016-07-27T00:00:00"/>
    <s v="A3498444"/>
    <s v="B8960"/>
    <s v="XJ"/>
    <x v="0"/>
    <x v="34"/>
    <n v="4"/>
    <x v="1"/>
    <x v="2"/>
    <m/>
    <x v="6"/>
    <x v="29"/>
    <x v="2"/>
  </r>
  <r>
    <d v="2016-07-27T00:00:00"/>
    <s v="A3501181"/>
    <s v="B9604"/>
    <s v="XJ"/>
    <x v="0"/>
    <x v="3"/>
    <n v="1"/>
    <x v="1"/>
    <x v="2"/>
    <m/>
    <x v="6"/>
    <x v="29"/>
    <x v="2"/>
  </r>
  <r>
    <d v="2016-07-27T00:00:00"/>
    <s v="A3500662"/>
    <s v="B9604"/>
    <s v="XJ"/>
    <x v="2"/>
    <x v="16"/>
    <n v="1"/>
    <x v="1"/>
    <x v="2"/>
    <m/>
    <x v="6"/>
    <x v="29"/>
    <x v="2"/>
  </r>
  <r>
    <d v="2016-07-27T00:00:00"/>
    <s v="A3500662"/>
    <s v="B9604"/>
    <s v="XJ"/>
    <x v="0"/>
    <x v="3"/>
    <n v="1"/>
    <x v="1"/>
    <x v="2"/>
    <m/>
    <x v="6"/>
    <x v="29"/>
    <x v="2"/>
  </r>
  <r>
    <d v="2016-07-27T00:00:00"/>
    <s v="A3500662"/>
    <s v="B9604"/>
    <s v="XJ"/>
    <x v="0"/>
    <x v="34"/>
    <n v="1"/>
    <x v="1"/>
    <x v="2"/>
    <m/>
    <x v="6"/>
    <x v="29"/>
    <x v="2"/>
  </r>
  <r>
    <d v="2016-07-27T00:00:00"/>
    <s v="A3501195"/>
    <s v="B9604"/>
    <s v="XJ"/>
    <x v="2"/>
    <x v="24"/>
    <n v="1"/>
    <x v="1"/>
    <x v="2"/>
    <m/>
    <x v="6"/>
    <x v="29"/>
    <x v="2"/>
  </r>
  <r>
    <d v="2016-07-27T00:00:00"/>
    <s v="A3499954"/>
    <s v="B8960"/>
    <s v="XJ"/>
    <x v="2"/>
    <x v="16"/>
    <n v="1"/>
    <x v="1"/>
    <x v="2"/>
    <m/>
    <x v="6"/>
    <x v="29"/>
    <x v="2"/>
  </r>
  <r>
    <d v="2016-07-27T00:00:00"/>
    <s v="A3499954"/>
    <s v="B8960"/>
    <s v="XJ"/>
    <x v="0"/>
    <x v="33"/>
    <n v="1"/>
    <x v="1"/>
    <x v="2"/>
    <m/>
    <x v="6"/>
    <x v="29"/>
    <x v="2"/>
  </r>
  <r>
    <d v="2016-07-27T00:00:00"/>
    <s v="A3499954"/>
    <s v="B8960"/>
    <s v="XJ"/>
    <x v="0"/>
    <x v="31"/>
    <n v="10"/>
    <x v="1"/>
    <x v="2"/>
    <m/>
    <x v="6"/>
    <x v="29"/>
    <x v="2"/>
  </r>
  <r>
    <d v="2016-07-27T00:00:00"/>
    <s v="A3499842"/>
    <s v="B8960"/>
    <s v="FF"/>
    <x v="2"/>
    <x v="16"/>
    <n v="1"/>
    <x v="1"/>
    <x v="2"/>
    <m/>
    <x v="6"/>
    <x v="29"/>
    <x v="2"/>
  </r>
  <r>
    <d v="2016-07-27T00:00:00"/>
    <s v="A3499842"/>
    <s v="B8960"/>
    <s v="FF"/>
    <x v="2"/>
    <x v="27"/>
    <n v="1"/>
    <x v="1"/>
    <x v="2"/>
    <m/>
    <x v="6"/>
    <x v="29"/>
    <x v="2"/>
  </r>
  <r>
    <d v="2016-07-27T00:00:00"/>
    <s v="A3499842"/>
    <s v="B8960"/>
    <s v="FF"/>
    <x v="0"/>
    <x v="33"/>
    <n v="5"/>
    <x v="1"/>
    <x v="2"/>
    <m/>
    <x v="6"/>
    <x v="29"/>
    <x v="2"/>
  </r>
  <r>
    <d v="2016-07-27T00:00:00"/>
    <s v="A3499842"/>
    <s v="B8960"/>
    <s v="FF"/>
    <x v="0"/>
    <x v="31"/>
    <n v="1"/>
    <x v="1"/>
    <x v="2"/>
    <m/>
    <x v="6"/>
    <x v="29"/>
    <x v="2"/>
  </r>
  <r>
    <d v="2016-07-27T00:00:00"/>
    <s v="A3500554"/>
    <s v="B8960"/>
    <s v="FF"/>
    <x v="2"/>
    <x v="16"/>
    <n v="1"/>
    <x v="1"/>
    <x v="2"/>
    <m/>
    <x v="6"/>
    <x v="29"/>
    <x v="2"/>
  </r>
  <r>
    <d v="2016-07-27T00:00:00"/>
    <s v="A3500554"/>
    <s v="B8960"/>
    <s v="FF"/>
    <x v="0"/>
    <x v="33"/>
    <n v="4"/>
    <x v="1"/>
    <x v="2"/>
    <m/>
    <x v="6"/>
    <x v="29"/>
    <x v="2"/>
  </r>
  <r>
    <d v="2016-07-27T00:00:00"/>
    <s v="A3500984"/>
    <s v="B9604"/>
    <s v="LT"/>
    <x v="2"/>
    <x v="16"/>
    <n v="1"/>
    <x v="1"/>
    <x v="2"/>
    <m/>
    <x v="6"/>
    <x v="29"/>
    <x v="2"/>
  </r>
  <r>
    <d v="2016-07-27T00:00:00"/>
    <s v="A3497546"/>
    <s v="B8078"/>
    <s v="LT"/>
    <x v="0"/>
    <x v="31"/>
    <n v="10"/>
    <x v="1"/>
    <x v="2"/>
    <m/>
    <x v="6"/>
    <x v="29"/>
    <x v="2"/>
  </r>
  <r>
    <d v="2016-07-27T00:00:00"/>
    <s v="A3499781"/>
    <s v="B7953"/>
    <s v="LT"/>
    <x v="0"/>
    <x v="36"/>
    <n v="1"/>
    <x v="1"/>
    <x v="2"/>
    <m/>
    <x v="6"/>
    <x v="29"/>
    <x v="2"/>
  </r>
  <r>
    <d v="2016-07-27T00:00:00"/>
    <s v="A3501183"/>
    <s v="B9604"/>
    <s v="YS"/>
    <x v="2"/>
    <x v="16"/>
    <n v="1"/>
    <x v="1"/>
    <x v="2"/>
    <m/>
    <x v="6"/>
    <x v="29"/>
    <x v="2"/>
  </r>
  <r>
    <d v="2016-07-27T00:00:00"/>
    <s v="A3501187"/>
    <s v="B9604"/>
    <s v="YS"/>
    <x v="2"/>
    <x v="16"/>
    <n v="2"/>
    <x v="1"/>
    <x v="2"/>
    <m/>
    <x v="6"/>
    <x v="29"/>
    <x v="2"/>
  </r>
  <r>
    <d v="2016-07-27T00:00:00"/>
    <s v="A3498669"/>
    <s v="B8960"/>
    <s v="LT"/>
    <x v="2"/>
    <x v="16"/>
    <n v="1"/>
    <x v="1"/>
    <x v="2"/>
    <m/>
    <x v="6"/>
    <x v="29"/>
    <x v="2"/>
  </r>
  <r>
    <d v="2016-07-27T00:00:00"/>
    <s v="A3500631"/>
    <s v="B8960"/>
    <s v="FF"/>
    <x v="2"/>
    <x v="16"/>
    <n v="1"/>
    <x v="1"/>
    <x v="2"/>
    <m/>
    <x v="6"/>
    <x v="29"/>
    <x v="2"/>
  </r>
  <r>
    <d v="2016-07-27T00:00:00"/>
    <s v="A3500631"/>
    <s v="B8960"/>
    <s v="FF"/>
    <x v="0"/>
    <x v="31"/>
    <n v="1"/>
    <x v="1"/>
    <x v="2"/>
    <m/>
    <x v="6"/>
    <x v="29"/>
    <x v="2"/>
  </r>
  <r>
    <d v="2016-07-27T00:00:00"/>
    <s v="A3501086"/>
    <s v="B8960"/>
    <s v="XJ"/>
    <x v="2"/>
    <x v="16"/>
    <n v="2"/>
    <x v="1"/>
    <x v="2"/>
    <m/>
    <x v="6"/>
    <x v="29"/>
    <x v="2"/>
  </r>
  <r>
    <d v="2016-07-27T00:00:00"/>
    <s v="A3501086"/>
    <s v="B8960"/>
    <s v="XJ"/>
    <x v="0"/>
    <x v="33"/>
    <n v="7"/>
    <x v="1"/>
    <x v="2"/>
    <m/>
    <x v="6"/>
    <x v="29"/>
    <x v="2"/>
  </r>
  <r>
    <d v="2016-07-27T00:00:00"/>
    <s v="A3501086"/>
    <s v="B8960"/>
    <s v="XJ"/>
    <x v="0"/>
    <x v="34"/>
    <n v="1"/>
    <x v="1"/>
    <x v="2"/>
    <m/>
    <x v="6"/>
    <x v="29"/>
    <x v="2"/>
  </r>
  <r>
    <d v="2016-07-27T00:00:00"/>
    <s v="A3497294"/>
    <s v="B8960"/>
    <s v="FF"/>
    <x v="2"/>
    <x v="27"/>
    <n v="1"/>
    <x v="1"/>
    <x v="2"/>
    <m/>
    <x v="6"/>
    <x v="29"/>
    <x v="2"/>
  </r>
  <r>
    <d v="2016-07-27T00:00:00"/>
    <s v="A3497294"/>
    <s v="B8960"/>
    <s v="FF"/>
    <x v="0"/>
    <x v="33"/>
    <n v="2"/>
    <x v="1"/>
    <x v="2"/>
    <m/>
    <x v="6"/>
    <x v="29"/>
    <x v="2"/>
  </r>
  <r>
    <d v="2016-07-27T00:00:00"/>
    <s v="A3497537"/>
    <s v="B8078"/>
    <s v="FF"/>
    <x v="2"/>
    <x v="16"/>
    <n v="1"/>
    <x v="1"/>
    <x v="2"/>
    <m/>
    <x v="6"/>
    <x v="29"/>
    <x v="2"/>
  </r>
  <r>
    <d v="2016-07-27T00:00:00"/>
    <s v="A3497537"/>
    <s v="B8078"/>
    <s v="FF"/>
    <x v="2"/>
    <x v="27"/>
    <n v="1"/>
    <x v="1"/>
    <x v="2"/>
    <m/>
    <x v="6"/>
    <x v="29"/>
    <x v="2"/>
  </r>
  <r>
    <d v="2016-07-27T00:00:00"/>
    <s v="A3500602"/>
    <s v="B9604"/>
    <s v="YS"/>
    <x v="0"/>
    <x v="3"/>
    <n v="1"/>
    <x v="1"/>
    <x v="2"/>
    <m/>
    <x v="6"/>
    <x v="29"/>
    <x v="2"/>
  </r>
  <r>
    <d v="2016-07-27T00:00:00"/>
    <s v="A3500979"/>
    <s v="B9604"/>
    <s v="XJ"/>
    <x v="2"/>
    <x v="27"/>
    <n v="1"/>
    <x v="1"/>
    <x v="2"/>
    <m/>
    <x v="6"/>
    <x v="29"/>
    <x v="2"/>
  </r>
  <r>
    <d v="2016-07-27T00:00:00"/>
    <s v="A3500980"/>
    <s v="B9604"/>
    <s v="YS"/>
    <x v="0"/>
    <x v="3"/>
    <n v="1"/>
    <x v="1"/>
    <x v="2"/>
    <m/>
    <x v="6"/>
    <x v="29"/>
    <x v="2"/>
  </r>
  <r>
    <d v="2016-07-27T00:00:00"/>
    <s v="A3500985"/>
    <s v="B9604"/>
    <s v="YS"/>
    <x v="0"/>
    <x v="3"/>
    <n v="2"/>
    <x v="1"/>
    <x v="2"/>
    <m/>
    <x v="6"/>
    <x v="29"/>
    <x v="2"/>
  </r>
  <r>
    <d v="2016-07-27T00:00:00"/>
    <s v="A3500985"/>
    <s v="B9604"/>
    <s v="YS"/>
    <x v="0"/>
    <x v="31"/>
    <n v="1"/>
    <x v="1"/>
    <x v="2"/>
    <m/>
    <x v="6"/>
    <x v="29"/>
    <x v="2"/>
  </r>
  <r>
    <d v="2016-07-27T00:00:00"/>
    <s v="A3501184"/>
    <s v="B9604"/>
    <s v="YS"/>
    <x v="0"/>
    <x v="3"/>
    <n v="2"/>
    <x v="1"/>
    <x v="2"/>
    <m/>
    <x v="6"/>
    <x v="29"/>
    <x v="2"/>
  </r>
  <r>
    <d v="2016-07-27T00:00:00"/>
    <s v="A3500240"/>
    <s v="B4319"/>
    <s v="LT"/>
    <x v="2"/>
    <x v="16"/>
    <n v="3"/>
    <x v="1"/>
    <x v="2"/>
    <m/>
    <x v="6"/>
    <x v="29"/>
    <x v="2"/>
  </r>
  <r>
    <d v="2016-07-27T00:00:00"/>
    <s v="A3500241"/>
    <s v="B4319"/>
    <s v="LT"/>
    <x v="2"/>
    <x v="16"/>
    <n v="2"/>
    <x v="1"/>
    <x v="2"/>
    <m/>
    <x v="6"/>
    <x v="29"/>
    <x v="2"/>
  </r>
  <r>
    <d v="2016-07-27T00:00:00"/>
    <s v="A3499206"/>
    <s v="B8099"/>
    <s v="LT"/>
    <x v="2"/>
    <x v="16"/>
    <n v="1"/>
    <x v="1"/>
    <x v="2"/>
    <m/>
    <x v="6"/>
    <x v="29"/>
    <x v="2"/>
  </r>
  <r>
    <d v="2016-07-27T00:00:00"/>
    <s v="A3499595"/>
    <s v="B9608"/>
    <s v="LT"/>
    <x v="2"/>
    <x v="24"/>
    <n v="1"/>
    <x v="1"/>
    <x v="2"/>
    <m/>
    <x v="6"/>
    <x v="29"/>
    <x v="2"/>
  </r>
  <r>
    <d v="2016-07-27T00:00:00"/>
    <s v="A3501189"/>
    <s v="B9604"/>
    <s v="XJ"/>
    <x v="0"/>
    <x v="34"/>
    <n v="1"/>
    <x v="1"/>
    <x v="2"/>
    <m/>
    <x v="6"/>
    <x v="29"/>
    <x v="2"/>
  </r>
  <r>
    <d v="2016-07-27T00:00:00"/>
    <s v="A3501201"/>
    <s v="B9604"/>
    <s v="XJ"/>
    <x v="2"/>
    <x v="24"/>
    <n v="1"/>
    <x v="1"/>
    <x v="2"/>
    <m/>
    <x v="6"/>
    <x v="29"/>
    <x v="2"/>
  </r>
  <r>
    <d v="2016-07-27T00:00:00"/>
    <s v="A3501201"/>
    <s v="B9604"/>
    <s v="XJ"/>
    <x v="0"/>
    <x v="3"/>
    <n v="2"/>
    <x v="1"/>
    <x v="2"/>
    <m/>
    <x v="6"/>
    <x v="29"/>
    <x v="2"/>
  </r>
  <r>
    <d v="2016-07-27T00:00:00"/>
    <s v="A3500038"/>
    <s v="B8967"/>
    <s v="XJ"/>
    <x v="0"/>
    <x v="33"/>
    <n v="6"/>
    <x v="1"/>
    <x v="2"/>
    <m/>
    <x v="6"/>
    <x v="29"/>
    <x v="2"/>
  </r>
  <r>
    <d v="2016-07-27T00:00:00"/>
    <s v="A3500038"/>
    <s v="B8967"/>
    <s v="XJ"/>
    <x v="0"/>
    <x v="34"/>
    <n v="2"/>
    <x v="1"/>
    <x v="2"/>
    <m/>
    <x v="6"/>
    <x v="29"/>
    <x v="2"/>
  </r>
  <r>
    <d v="2016-07-27T00:00:00"/>
    <s v="A3501207"/>
    <s v="B9604"/>
    <s v="LT"/>
    <x v="0"/>
    <x v="33"/>
    <n v="1"/>
    <x v="1"/>
    <x v="2"/>
    <m/>
    <x v="6"/>
    <x v="29"/>
    <x v="2"/>
  </r>
  <r>
    <d v="2016-07-27T00:00:00"/>
    <s v="A3498399"/>
    <s v="B8960"/>
    <s v="LT"/>
    <x v="0"/>
    <x v="33"/>
    <n v="1"/>
    <x v="1"/>
    <x v="2"/>
    <m/>
    <x v="6"/>
    <x v="29"/>
    <x v="2"/>
  </r>
  <r>
    <d v="2016-07-27T00:00:00"/>
    <s v="A3498131"/>
    <s v="B8960"/>
    <s v="LT"/>
    <x v="2"/>
    <x v="16"/>
    <n v="1"/>
    <x v="1"/>
    <x v="2"/>
    <m/>
    <x v="6"/>
    <x v="29"/>
    <x v="2"/>
  </r>
  <r>
    <d v="2016-07-27T00:00:00"/>
    <s v="A3498131"/>
    <s v="B8960"/>
    <s v="LT"/>
    <x v="0"/>
    <x v="33"/>
    <n v="3"/>
    <x v="1"/>
    <x v="2"/>
    <m/>
    <x v="6"/>
    <x v="29"/>
    <x v="2"/>
  </r>
  <r>
    <d v="2016-07-27T00:00:00"/>
    <s v="A3499658"/>
    <s v="B8960"/>
    <s v="FF"/>
    <x v="2"/>
    <x v="16"/>
    <n v="1"/>
    <x v="1"/>
    <x v="2"/>
    <m/>
    <x v="6"/>
    <x v="29"/>
    <x v="2"/>
  </r>
  <r>
    <d v="2016-07-27T00:00:00"/>
    <s v="A3499658"/>
    <s v="B8960"/>
    <s v="FF"/>
    <x v="0"/>
    <x v="33"/>
    <n v="6"/>
    <x v="1"/>
    <x v="2"/>
    <m/>
    <x v="6"/>
    <x v="29"/>
    <x v="2"/>
  </r>
  <r>
    <d v="2016-07-27T00:00:00"/>
    <s v="A3500131"/>
    <s v="B8967"/>
    <s v="XJ"/>
    <x v="2"/>
    <x v="16"/>
    <n v="2"/>
    <x v="1"/>
    <x v="2"/>
    <m/>
    <x v="6"/>
    <x v="29"/>
    <x v="2"/>
  </r>
  <r>
    <d v="2016-07-27T00:00:00"/>
    <s v="A3500131"/>
    <s v="B8967"/>
    <s v="XJ"/>
    <x v="2"/>
    <x v="24"/>
    <n v="1"/>
    <x v="1"/>
    <x v="2"/>
    <m/>
    <x v="6"/>
    <x v="29"/>
    <x v="2"/>
  </r>
  <r>
    <d v="2016-07-27T00:00:00"/>
    <s v="A3500131"/>
    <s v="B8967"/>
    <s v="XJ"/>
    <x v="0"/>
    <x v="33"/>
    <n v="7"/>
    <x v="1"/>
    <x v="2"/>
    <m/>
    <x v="6"/>
    <x v="29"/>
    <x v="2"/>
  </r>
  <r>
    <d v="2016-07-27T00:00:00"/>
    <s v="A3500131"/>
    <s v="B8967"/>
    <s v="XJ"/>
    <x v="0"/>
    <x v="34"/>
    <n v="4"/>
    <x v="1"/>
    <x v="2"/>
    <m/>
    <x v="6"/>
    <x v="29"/>
    <x v="2"/>
  </r>
  <r>
    <d v="2016-07-27T00:00:00"/>
    <s v="A3501088"/>
    <s v="B8960"/>
    <s v="XJ"/>
    <x v="0"/>
    <x v="33"/>
    <n v="8"/>
    <x v="1"/>
    <x v="2"/>
    <m/>
    <x v="6"/>
    <x v="29"/>
    <x v="2"/>
  </r>
  <r>
    <d v="2016-07-27T00:00:00"/>
    <s v="A3501088"/>
    <s v="B8960"/>
    <s v="XJ"/>
    <x v="0"/>
    <x v="34"/>
    <n v="2"/>
    <x v="1"/>
    <x v="2"/>
    <m/>
    <x v="6"/>
    <x v="29"/>
    <x v="2"/>
  </r>
  <r>
    <d v="2016-07-27T00:00:00"/>
    <s v="A3501088"/>
    <s v="B8960"/>
    <s v="XJ"/>
    <x v="0"/>
    <x v="31"/>
    <n v="8"/>
    <x v="1"/>
    <x v="2"/>
    <m/>
    <x v="6"/>
    <x v="29"/>
    <x v="2"/>
  </r>
  <r>
    <d v="2016-07-27T00:00:00"/>
    <s v="A3501190"/>
    <s v="B9604"/>
    <s v="LT"/>
    <x v="0"/>
    <x v="3"/>
    <n v="1"/>
    <x v="1"/>
    <x v="2"/>
    <m/>
    <x v="6"/>
    <x v="29"/>
    <x v="2"/>
  </r>
  <r>
    <d v="2016-07-27T00:00:00"/>
    <s v="A3500136"/>
    <s v="B8967"/>
    <s v="LT"/>
    <x v="0"/>
    <x v="33"/>
    <n v="3"/>
    <x v="1"/>
    <x v="2"/>
    <m/>
    <x v="6"/>
    <x v="29"/>
    <x v="2"/>
  </r>
  <r>
    <d v="2016-07-28T00:00:00"/>
    <s v="A3500134"/>
    <s v="B8967"/>
    <s v="FF"/>
    <x v="2"/>
    <x v="16"/>
    <n v="3"/>
    <x v="1"/>
    <x v="2"/>
    <m/>
    <x v="6"/>
    <x v="29"/>
    <x v="2"/>
  </r>
  <r>
    <d v="2016-07-28T00:00:00"/>
    <s v="A3500134"/>
    <s v="B8967"/>
    <s v="FF"/>
    <x v="2"/>
    <x v="27"/>
    <n v="1"/>
    <x v="1"/>
    <x v="2"/>
    <m/>
    <x v="6"/>
    <x v="29"/>
    <x v="2"/>
  </r>
  <r>
    <d v="2016-07-28T00:00:00"/>
    <s v="A3500134"/>
    <s v="B8967"/>
    <s v="FF"/>
    <x v="0"/>
    <x v="33"/>
    <n v="5"/>
    <x v="1"/>
    <x v="2"/>
    <m/>
    <x v="6"/>
    <x v="29"/>
    <x v="2"/>
  </r>
  <r>
    <d v="2016-07-28T00:00:00"/>
    <s v="A3500555"/>
    <s v="B8960"/>
    <s v="FF"/>
    <x v="2"/>
    <x v="16"/>
    <n v="1"/>
    <x v="1"/>
    <x v="2"/>
    <m/>
    <x v="6"/>
    <x v="29"/>
    <x v="2"/>
  </r>
  <r>
    <d v="2016-07-28T00:00:00"/>
    <s v="A3500555"/>
    <s v="B8960"/>
    <s v="FF"/>
    <x v="2"/>
    <x v="27"/>
    <n v="1"/>
    <x v="1"/>
    <x v="2"/>
    <m/>
    <x v="6"/>
    <x v="29"/>
    <x v="2"/>
  </r>
  <r>
    <d v="2016-07-28T00:00:00"/>
    <s v="A3500555"/>
    <s v="B8960"/>
    <s v="FF"/>
    <x v="0"/>
    <x v="33"/>
    <n v="6"/>
    <x v="1"/>
    <x v="2"/>
    <m/>
    <x v="6"/>
    <x v="29"/>
    <x v="2"/>
  </r>
  <r>
    <d v="2016-07-28T00:00:00"/>
    <s v="A3500555"/>
    <s v="B8960"/>
    <s v="FF"/>
    <x v="0"/>
    <x v="34"/>
    <n v="2"/>
    <x v="1"/>
    <x v="2"/>
    <m/>
    <x v="6"/>
    <x v="29"/>
    <x v="2"/>
  </r>
  <r>
    <d v="2016-07-28T00:00:00"/>
    <s v="A3501203"/>
    <s v="B9604"/>
    <s v="XJ"/>
    <x v="0"/>
    <x v="33"/>
    <n v="1"/>
    <x v="1"/>
    <x v="2"/>
    <m/>
    <x v="6"/>
    <x v="29"/>
    <x v="2"/>
  </r>
  <r>
    <d v="2016-07-28T00:00:00"/>
    <s v="A3501203"/>
    <s v="B9604"/>
    <s v="XJ"/>
    <x v="0"/>
    <x v="3"/>
    <n v="1"/>
    <x v="1"/>
    <x v="2"/>
    <m/>
    <x v="6"/>
    <x v="29"/>
    <x v="2"/>
  </r>
  <r>
    <d v="2016-07-28T00:00:00"/>
    <s v="A3500599"/>
    <s v="B9604"/>
    <s v="XJ"/>
    <x v="2"/>
    <x v="16"/>
    <n v="7"/>
    <x v="1"/>
    <x v="2"/>
    <m/>
    <x v="6"/>
    <x v="29"/>
    <x v="2"/>
  </r>
  <r>
    <d v="2016-07-28T00:00:00"/>
    <s v="A3500480"/>
    <s v="B8960"/>
    <s v="XJ"/>
    <x v="0"/>
    <x v="33"/>
    <n v="3"/>
    <x v="1"/>
    <x v="2"/>
    <m/>
    <x v="6"/>
    <x v="29"/>
    <x v="2"/>
  </r>
  <r>
    <d v="2016-07-28T00:00:00"/>
    <s v="A3500480"/>
    <s v="B8960"/>
    <s v="XJ"/>
    <x v="0"/>
    <x v="34"/>
    <n v="2"/>
    <x v="1"/>
    <x v="2"/>
    <m/>
    <x v="6"/>
    <x v="29"/>
    <x v="2"/>
  </r>
  <r>
    <d v="2016-07-28T00:00:00"/>
    <s v="A3500480"/>
    <s v="B8960"/>
    <s v="XJ"/>
    <x v="0"/>
    <x v="31"/>
    <n v="8"/>
    <x v="1"/>
    <x v="2"/>
    <m/>
    <x v="6"/>
    <x v="29"/>
    <x v="2"/>
  </r>
  <r>
    <d v="2016-07-28T00:00:00"/>
    <s v="A3502088"/>
    <s v="B9604"/>
    <s v="FF"/>
    <x v="2"/>
    <x v="27"/>
    <n v="1"/>
    <x v="1"/>
    <x v="2"/>
    <m/>
    <x v="6"/>
    <x v="29"/>
    <x v="2"/>
  </r>
  <r>
    <d v="2016-07-28T00:00:00"/>
    <s v="A3502079"/>
    <s v="B9604"/>
    <s v="FF"/>
    <x v="0"/>
    <x v="31"/>
    <n v="1"/>
    <x v="1"/>
    <x v="2"/>
    <m/>
    <x v="6"/>
    <x v="29"/>
    <x v="2"/>
  </r>
  <r>
    <d v="2016-07-28T00:00:00"/>
    <s v="A3502082"/>
    <s v="B9604"/>
    <s v="FF"/>
    <x v="0"/>
    <x v="33"/>
    <n v="1"/>
    <x v="1"/>
    <x v="2"/>
    <m/>
    <x v="6"/>
    <x v="29"/>
    <x v="2"/>
  </r>
  <r>
    <d v="2016-07-28T00:00:00"/>
    <s v="A3500041"/>
    <s v="B8967"/>
    <s v="FF"/>
    <x v="2"/>
    <x v="16"/>
    <n v="1"/>
    <x v="1"/>
    <x v="2"/>
    <m/>
    <x v="6"/>
    <x v="29"/>
    <x v="2"/>
  </r>
  <r>
    <d v="2016-07-28T00:00:00"/>
    <s v="A3500041"/>
    <s v="B8967"/>
    <s v="FF"/>
    <x v="0"/>
    <x v="33"/>
    <n v="4"/>
    <x v="1"/>
    <x v="2"/>
    <m/>
    <x v="6"/>
    <x v="29"/>
    <x v="2"/>
  </r>
  <r>
    <d v="2016-07-28T00:00:00"/>
    <s v="A3500041"/>
    <s v="B8967"/>
    <s v="FF"/>
    <x v="0"/>
    <x v="34"/>
    <n v="1"/>
    <x v="1"/>
    <x v="2"/>
    <m/>
    <x v="6"/>
    <x v="29"/>
    <x v="2"/>
  </r>
  <r>
    <d v="2016-07-28T00:00:00"/>
    <s v="A3500135"/>
    <s v="B8967"/>
    <s v="FF"/>
    <x v="2"/>
    <x v="16"/>
    <n v="2"/>
    <x v="1"/>
    <x v="2"/>
    <m/>
    <x v="6"/>
    <x v="29"/>
    <x v="2"/>
  </r>
  <r>
    <d v="2016-07-28T00:00:00"/>
    <s v="A3500135"/>
    <s v="B8967"/>
    <s v="FF"/>
    <x v="0"/>
    <x v="33"/>
    <n v="2"/>
    <x v="1"/>
    <x v="2"/>
    <m/>
    <x v="6"/>
    <x v="29"/>
    <x v="2"/>
  </r>
  <r>
    <d v="2016-07-28T00:00:00"/>
    <s v="A3499845"/>
    <s v="B8960"/>
    <s v="FF"/>
    <x v="2"/>
    <x v="16"/>
    <n v="2"/>
    <x v="1"/>
    <x v="2"/>
    <m/>
    <x v="6"/>
    <x v="29"/>
    <x v="2"/>
  </r>
  <r>
    <d v="2016-07-28T00:00:00"/>
    <s v="A3499845"/>
    <s v="B8960"/>
    <s v="FF"/>
    <x v="0"/>
    <x v="33"/>
    <n v="4"/>
    <x v="1"/>
    <x v="2"/>
    <m/>
    <x v="6"/>
    <x v="29"/>
    <x v="2"/>
  </r>
  <r>
    <d v="2016-07-28T00:00:00"/>
    <s v="A3501087"/>
    <s v="B8960"/>
    <s v="XJ"/>
    <x v="0"/>
    <x v="33"/>
    <n v="5"/>
    <x v="1"/>
    <x v="2"/>
    <m/>
    <x v="6"/>
    <x v="29"/>
    <x v="2"/>
  </r>
  <r>
    <d v="2016-07-28T00:00:00"/>
    <s v="A3501087"/>
    <s v="B8960"/>
    <s v="XJ"/>
    <x v="0"/>
    <x v="34"/>
    <n v="1"/>
    <x v="1"/>
    <x v="2"/>
    <m/>
    <x v="6"/>
    <x v="29"/>
    <x v="2"/>
  </r>
  <r>
    <d v="2016-07-28T00:00:00"/>
    <s v="A3501087"/>
    <s v="B8960"/>
    <s v="XJ"/>
    <x v="0"/>
    <x v="31"/>
    <n v="9"/>
    <x v="1"/>
    <x v="2"/>
    <m/>
    <x v="6"/>
    <x v="29"/>
    <x v="2"/>
  </r>
  <r>
    <d v="2016-07-28T00:00:00"/>
    <s v="A3501202"/>
    <s v="B9604"/>
    <s v="FF"/>
    <x v="2"/>
    <x v="16"/>
    <n v="1"/>
    <x v="1"/>
    <x v="2"/>
    <m/>
    <x v="6"/>
    <x v="29"/>
    <x v="2"/>
  </r>
  <r>
    <d v="2016-07-28T00:00:00"/>
    <s v="A3502083"/>
    <s v="B9604"/>
    <s v="FF"/>
    <x v="2"/>
    <x v="16"/>
    <n v="1"/>
    <x v="1"/>
    <x v="2"/>
    <m/>
    <x v="6"/>
    <x v="29"/>
    <x v="2"/>
  </r>
  <r>
    <d v="2016-07-28T00:00:00"/>
    <s v="A3502083"/>
    <s v="B9604"/>
    <s v="FF"/>
    <x v="0"/>
    <x v="34"/>
    <n v="1"/>
    <x v="1"/>
    <x v="2"/>
    <m/>
    <x v="6"/>
    <x v="29"/>
    <x v="2"/>
  </r>
  <r>
    <d v="2016-07-28T00:00:00"/>
    <s v="A3502087"/>
    <s v="B9604"/>
    <s v="FF"/>
    <x v="2"/>
    <x v="27"/>
    <n v="1"/>
    <x v="1"/>
    <x v="2"/>
    <m/>
    <x v="6"/>
    <x v="29"/>
    <x v="2"/>
  </r>
  <r>
    <d v="2016-07-28T00:00:00"/>
    <s v="A3502087"/>
    <s v="B9604"/>
    <s v="FF"/>
    <x v="0"/>
    <x v="33"/>
    <n v="2"/>
    <x v="1"/>
    <x v="2"/>
    <m/>
    <x v="6"/>
    <x v="29"/>
    <x v="2"/>
  </r>
  <r>
    <d v="2016-07-28T00:00:00"/>
    <s v="A3502074"/>
    <s v="B9604"/>
    <s v="FF"/>
    <x v="0"/>
    <x v="33"/>
    <n v="1"/>
    <x v="1"/>
    <x v="2"/>
    <m/>
    <x v="6"/>
    <x v="29"/>
    <x v="2"/>
  </r>
  <r>
    <d v="2016-07-28T00:00:00"/>
    <s v="A3500634"/>
    <s v="B8960"/>
    <s v="FF"/>
    <x v="0"/>
    <x v="33"/>
    <n v="1"/>
    <x v="1"/>
    <x v="2"/>
    <m/>
    <x v="6"/>
    <x v="29"/>
    <x v="2"/>
  </r>
  <r>
    <d v="2016-07-28T00:00:00"/>
    <s v="A3500042"/>
    <s v="B8967"/>
    <s v="FF"/>
    <x v="2"/>
    <x v="16"/>
    <n v="3"/>
    <x v="1"/>
    <x v="2"/>
    <m/>
    <x v="6"/>
    <x v="29"/>
    <x v="2"/>
  </r>
  <r>
    <d v="2016-07-28T00:00:00"/>
    <s v="A3500042"/>
    <s v="B8967"/>
    <s v="FF"/>
    <x v="0"/>
    <x v="33"/>
    <n v="4"/>
    <x v="1"/>
    <x v="2"/>
    <m/>
    <x v="6"/>
    <x v="29"/>
    <x v="2"/>
  </r>
  <r>
    <d v="2016-07-28T00:00:00"/>
    <s v="A3500481"/>
    <s v="B8960"/>
    <s v="FF"/>
    <x v="2"/>
    <x v="16"/>
    <n v="1"/>
    <x v="1"/>
    <x v="2"/>
    <m/>
    <x v="6"/>
    <x v="29"/>
    <x v="2"/>
  </r>
  <r>
    <d v="2016-07-28T00:00:00"/>
    <s v="A3500481"/>
    <s v="B8960"/>
    <s v="FF"/>
    <x v="0"/>
    <x v="33"/>
    <n v="5"/>
    <x v="1"/>
    <x v="2"/>
    <m/>
    <x v="6"/>
    <x v="29"/>
    <x v="2"/>
  </r>
  <r>
    <d v="2016-07-28T00:00:00"/>
    <s v="A3501569"/>
    <s v="B9508"/>
    <s v="XJ"/>
    <x v="0"/>
    <x v="34"/>
    <n v="1"/>
    <x v="1"/>
    <x v="2"/>
    <m/>
    <x v="6"/>
    <x v="29"/>
    <x v="2"/>
  </r>
  <r>
    <d v="2016-07-28T00:00:00"/>
    <s v="A3501571"/>
    <s v="B9508"/>
    <s v="XJ"/>
    <x v="0"/>
    <x v="33"/>
    <n v="1"/>
    <x v="1"/>
    <x v="2"/>
    <m/>
    <x v="6"/>
    <x v="29"/>
    <x v="2"/>
  </r>
  <r>
    <d v="2016-07-28T00:00:00"/>
    <s v="A3501571"/>
    <s v="B9508"/>
    <s v="XJ"/>
    <x v="0"/>
    <x v="34"/>
    <n v="1"/>
    <x v="1"/>
    <x v="2"/>
    <m/>
    <x v="6"/>
    <x v="29"/>
    <x v="2"/>
  </r>
  <r>
    <d v="2016-07-28T00:00:00"/>
    <s v="A3499604"/>
    <s v="B9608"/>
    <s v="FF"/>
    <x v="0"/>
    <x v="33"/>
    <n v="2"/>
    <x v="1"/>
    <x v="2"/>
    <m/>
    <x v="6"/>
    <x v="29"/>
    <x v="2"/>
  </r>
  <r>
    <d v="2016-07-28T00:00:00"/>
    <s v="A3499603"/>
    <s v="B9608"/>
    <s v="FF"/>
    <x v="0"/>
    <x v="33"/>
    <n v="1"/>
    <x v="1"/>
    <x v="2"/>
    <m/>
    <x v="6"/>
    <x v="29"/>
    <x v="2"/>
  </r>
  <r>
    <d v="2016-07-28T00:00:00"/>
    <s v="A3497956"/>
    <s v="B4402"/>
    <s v="LT"/>
    <x v="2"/>
    <x v="16"/>
    <n v="2"/>
    <x v="1"/>
    <x v="2"/>
    <m/>
    <x v="6"/>
    <x v="29"/>
    <x v="2"/>
  </r>
  <r>
    <d v="2016-07-28T00:00:00"/>
    <s v="A3501072"/>
    <s v="B9608"/>
    <s v="LT"/>
    <x v="2"/>
    <x v="16"/>
    <n v="1"/>
    <x v="1"/>
    <x v="2"/>
    <m/>
    <x v="6"/>
    <x v="29"/>
    <x v="2"/>
  </r>
  <r>
    <d v="2016-07-28T00:00:00"/>
    <s v="A3497957"/>
    <s v="B4402"/>
    <s v="LT"/>
    <x v="2"/>
    <x v="16"/>
    <n v="3"/>
    <x v="1"/>
    <x v="2"/>
    <m/>
    <x v="6"/>
    <x v="29"/>
    <x v="2"/>
  </r>
  <r>
    <d v="2016-07-28T00:00:00"/>
    <s v="A3501074"/>
    <s v="B9608"/>
    <s v="LT"/>
    <x v="2"/>
    <x v="16"/>
    <n v="2"/>
    <x v="1"/>
    <x v="2"/>
    <m/>
    <x v="6"/>
    <x v="29"/>
    <x v="2"/>
  </r>
  <r>
    <d v="2016-07-28T00:00:00"/>
    <s v="A3501074"/>
    <s v="B9608"/>
    <s v="LT"/>
    <x v="0"/>
    <x v="31"/>
    <n v="1"/>
    <x v="1"/>
    <x v="2"/>
    <m/>
    <x v="6"/>
    <x v="29"/>
    <x v="2"/>
  </r>
  <r>
    <d v="2016-07-28T00:00:00"/>
    <s v="A3500421"/>
    <s v="B4332"/>
    <s v="LT"/>
    <x v="2"/>
    <x v="16"/>
    <n v="1"/>
    <x v="1"/>
    <x v="2"/>
    <m/>
    <x v="6"/>
    <x v="29"/>
    <x v="2"/>
  </r>
  <r>
    <d v="2016-07-28T00:00:00"/>
    <s v="A3500421"/>
    <s v="B4332"/>
    <s v="LT"/>
    <x v="0"/>
    <x v="33"/>
    <n v="1"/>
    <x v="1"/>
    <x v="2"/>
    <m/>
    <x v="6"/>
    <x v="29"/>
    <x v="2"/>
  </r>
  <r>
    <d v="2016-07-28T00:00:00"/>
    <s v="A3500242"/>
    <s v="B4319"/>
    <s v="LT"/>
    <x v="2"/>
    <x v="16"/>
    <n v="2"/>
    <x v="1"/>
    <x v="2"/>
    <m/>
    <x v="6"/>
    <x v="29"/>
    <x v="2"/>
  </r>
  <r>
    <d v="2016-07-28T00:00:00"/>
    <s v="A3495381"/>
    <s v="B4324"/>
    <s v="LT"/>
    <x v="2"/>
    <x v="16"/>
    <n v="1"/>
    <x v="1"/>
    <x v="2"/>
    <m/>
    <x v="6"/>
    <x v="29"/>
    <x v="2"/>
  </r>
  <r>
    <d v="2016-07-28T00:00:00"/>
    <s v="A3500243"/>
    <s v="B4319"/>
    <s v="LT"/>
    <x v="2"/>
    <x v="16"/>
    <n v="2"/>
    <x v="1"/>
    <x v="2"/>
    <m/>
    <x v="6"/>
    <x v="29"/>
    <x v="2"/>
  </r>
  <r>
    <d v="2016-07-28T00:00:00"/>
    <s v="A3500243"/>
    <s v="B4319"/>
    <s v="LT"/>
    <x v="0"/>
    <x v="33"/>
    <n v="1"/>
    <x v="1"/>
    <x v="2"/>
    <m/>
    <x v="6"/>
    <x v="29"/>
    <x v="2"/>
  </r>
  <r>
    <d v="2016-07-28T00:00:00"/>
    <s v="A3500635"/>
    <s v="B8960"/>
    <s v="LT"/>
    <x v="2"/>
    <x v="16"/>
    <n v="1"/>
    <x v="1"/>
    <x v="2"/>
    <m/>
    <x v="6"/>
    <x v="29"/>
    <x v="2"/>
  </r>
  <r>
    <d v="2016-07-28T00:00:00"/>
    <s v="A3500635"/>
    <s v="B8960"/>
    <s v="LT"/>
    <x v="2"/>
    <x v="27"/>
    <n v="1"/>
    <x v="1"/>
    <x v="2"/>
    <m/>
    <x v="6"/>
    <x v="29"/>
    <x v="2"/>
  </r>
  <r>
    <d v="2016-07-28T00:00:00"/>
    <s v="A3500635"/>
    <s v="B8960"/>
    <s v="LT"/>
    <x v="0"/>
    <x v="33"/>
    <n v="2"/>
    <x v="1"/>
    <x v="2"/>
    <m/>
    <x v="6"/>
    <x v="29"/>
    <x v="2"/>
  </r>
  <r>
    <d v="2016-07-28T00:00:00"/>
    <s v="A3500479"/>
    <s v="B8960"/>
    <s v="LT"/>
    <x v="2"/>
    <x v="16"/>
    <n v="2"/>
    <x v="1"/>
    <x v="2"/>
    <m/>
    <x v="6"/>
    <x v="29"/>
    <x v="2"/>
  </r>
  <r>
    <d v="2016-07-28T00:00:00"/>
    <s v="A3500479"/>
    <s v="B8960"/>
    <s v="LT"/>
    <x v="0"/>
    <x v="33"/>
    <n v="4"/>
    <x v="1"/>
    <x v="2"/>
    <m/>
    <x v="6"/>
    <x v="29"/>
    <x v="2"/>
  </r>
  <r>
    <d v="2016-07-28T00:00:00"/>
    <s v="A3500129"/>
    <s v="B8960"/>
    <s v="LT"/>
    <x v="2"/>
    <x v="16"/>
    <n v="3"/>
    <x v="1"/>
    <x v="2"/>
    <m/>
    <x v="6"/>
    <x v="29"/>
    <x v="2"/>
  </r>
  <r>
    <d v="2016-07-28T00:00:00"/>
    <s v="A3500129"/>
    <s v="B8960"/>
    <s v="LT"/>
    <x v="0"/>
    <x v="33"/>
    <n v="3"/>
    <x v="1"/>
    <x v="2"/>
    <m/>
    <x v="6"/>
    <x v="29"/>
    <x v="2"/>
  </r>
  <r>
    <d v="2016-07-28T00:00:00"/>
    <s v="A3500039"/>
    <s v="B8967"/>
    <s v="LT"/>
    <x v="2"/>
    <x v="16"/>
    <n v="1"/>
    <x v="1"/>
    <x v="2"/>
    <m/>
    <x v="6"/>
    <x v="29"/>
    <x v="2"/>
  </r>
  <r>
    <d v="2016-07-28T00:00:00"/>
    <s v="A3499843"/>
    <s v="B8960"/>
    <s v="LT"/>
    <x v="2"/>
    <x v="16"/>
    <n v="1"/>
    <x v="1"/>
    <x v="2"/>
    <m/>
    <x v="6"/>
    <x v="29"/>
    <x v="2"/>
  </r>
  <r>
    <d v="2016-07-28T00:00:00"/>
    <s v="A3499843"/>
    <s v="B8960"/>
    <s v="LT"/>
    <x v="0"/>
    <x v="33"/>
    <n v="3"/>
    <x v="1"/>
    <x v="2"/>
    <m/>
    <x v="6"/>
    <x v="29"/>
    <x v="2"/>
  </r>
  <r>
    <d v="2016-07-28T00:00:00"/>
    <s v="A3499843"/>
    <s v="B8960"/>
    <s v="LT"/>
    <x v="0"/>
    <x v="3"/>
    <n v="1"/>
    <x v="1"/>
    <x v="2"/>
    <m/>
    <x v="6"/>
    <x v="29"/>
    <x v="2"/>
  </r>
  <r>
    <d v="2016-07-28T00:00:00"/>
    <s v="A3501089"/>
    <s v="B8960"/>
    <s v="LT"/>
    <x v="2"/>
    <x v="16"/>
    <n v="1"/>
    <x v="1"/>
    <x v="2"/>
    <m/>
    <x v="6"/>
    <x v="29"/>
    <x v="2"/>
  </r>
  <r>
    <d v="2016-07-28T00:00:00"/>
    <s v="A3501089"/>
    <s v="B8960"/>
    <s v="LT"/>
    <x v="0"/>
    <x v="33"/>
    <n v="1"/>
    <x v="1"/>
    <x v="2"/>
    <m/>
    <x v="6"/>
    <x v="29"/>
    <x v="2"/>
  </r>
  <r>
    <d v="2016-07-28T00:00:00"/>
    <s v="A3501089"/>
    <s v="B8960"/>
    <s v="LT"/>
    <x v="0"/>
    <x v="31"/>
    <n v="5"/>
    <x v="1"/>
    <x v="2"/>
    <m/>
    <x v="6"/>
    <x v="29"/>
    <x v="2"/>
  </r>
  <r>
    <d v="2016-07-28T00:00:00"/>
    <s v="A3501570"/>
    <s v="B9508"/>
    <s v="LT"/>
    <x v="0"/>
    <x v="33"/>
    <n v="1"/>
    <x v="1"/>
    <x v="2"/>
    <m/>
    <x v="6"/>
    <x v="29"/>
    <x v="2"/>
  </r>
  <r>
    <d v="2016-07-28T00:00:00"/>
    <s v="A3501724"/>
    <s v="B9508"/>
    <s v="LT"/>
    <x v="0"/>
    <x v="34"/>
    <n v="1"/>
    <x v="1"/>
    <x v="2"/>
    <m/>
    <x v="6"/>
    <x v="29"/>
    <x v="2"/>
  </r>
  <r>
    <d v="2016-07-28T00:00:00"/>
    <s v="A3497454"/>
    <s v="B8099"/>
    <s v="XJ"/>
    <x v="2"/>
    <x v="16"/>
    <n v="1"/>
    <x v="1"/>
    <x v="2"/>
    <m/>
    <x v="6"/>
    <x v="29"/>
    <x v="2"/>
  </r>
  <r>
    <d v="2016-07-28T00:00:00"/>
    <s v="A3497454"/>
    <s v="B8099"/>
    <s v="XJ"/>
    <x v="0"/>
    <x v="33"/>
    <n v="1"/>
    <x v="1"/>
    <x v="2"/>
    <m/>
    <x v="6"/>
    <x v="29"/>
    <x v="2"/>
  </r>
  <r>
    <d v="2016-07-28T00:00:00"/>
    <s v="A3498165"/>
    <s v="B4403"/>
    <s v="XJ"/>
    <x v="2"/>
    <x v="16"/>
    <n v="2"/>
    <x v="1"/>
    <x v="2"/>
    <m/>
    <x v="6"/>
    <x v="29"/>
    <x v="2"/>
  </r>
  <r>
    <d v="2016-07-28T00:00:00"/>
    <s v="A3498165"/>
    <s v="B4403"/>
    <s v="XJ"/>
    <x v="0"/>
    <x v="33"/>
    <n v="1"/>
    <x v="1"/>
    <x v="2"/>
    <m/>
    <x v="6"/>
    <x v="29"/>
    <x v="2"/>
  </r>
  <r>
    <d v="2016-07-28T00:00:00"/>
    <s v="A3499730"/>
    <s v="B8099"/>
    <s v="XJ"/>
    <x v="2"/>
    <x v="16"/>
    <n v="1"/>
    <x v="1"/>
    <x v="2"/>
    <m/>
    <x v="6"/>
    <x v="29"/>
    <x v="2"/>
  </r>
  <r>
    <d v="2016-07-28T00:00:00"/>
    <s v="A3499728"/>
    <s v="B8099"/>
    <s v="XJ"/>
    <x v="0"/>
    <x v="33"/>
    <n v="1"/>
    <x v="1"/>
    <x v="2"/>
    <m/>
    <x v="6"/>
    <x v="29"/>
    <x v="2"/>
  </r>
  <r>
    <d v="2016-07-28T00:00:00"/>
    <s v="A3499728"/>
    <s v="B8099"/>
    <s v="XJ"/>
    <x v="0"/>
    <x v="34"/>
    <n v="1"/>
    <x v="1"/>
    <x v="2"/>
    <m/>
    <x v="6"/>
    <x v="29"/>
    <x v="2"/>
  </r>
  <r>
    <d v="2016-07-28T00:00:00"/>
    <s v="A3501090"/>
    <s v="B8960"/>
    <s v="FF"/>
    <x v="2"/>
    <x v="16"/>
    <n v="2"/>
    <x v="1"/>
    <x v="2"/>
    <m/>
    <x v="6"/>
    <x v="29"/>
    <x v="2"/>
  </r>
  <r>
    <d v="2016-07-28T00:00:00"/>
    <s v="A3501090"/>
    <s v="B8960"/>
    <s v="FF"/>
    <x v="2"/>
    <x v="27"/>
    <n v="1"/>
    <x v="1"/>
    <x v="2"/>
    <m/>
    <x v="6"/>
    <x v="29"/>
    <x v="2"/>
  </r>
  <r>
    <d v="2016-07-28T00:00:00"/>
    <s v="A3501090"/>
    <s v="B8960"/>
    <s v="FF"/>
    <x v="0"/>
    <x v="33"/>
    <n v="4"/>
    <x v="1"/>
    <x v="2"/>
    <m/>
    <x v="6"/>
    <x v="29"/>
    <x v="2"/>
  </r>
  <r>
    <d v="2016-07-28T00:00:00"/>
    <s v="A3500636"/>
    <s v="B8960"/>
    <s v="FF"/>
    <x v="0"/>
    <x v="33"/>
    <n v="2"/>
    <x v="1"/>
    <x v="2"/>
    <m/>
    <x v="6"/>
    <x v="29"/>
    <x v="2"/>
  </r>
  <r>
    <d v="2016-07-28T00:00:00"/>
    <s v="A3500601"/>
    <s v="B9604"/>
    <s v="XJ"/>
    <x v="2"/>
    <x v="16"/>
    <n v="2"/>
    <x v="1"/>
    <x v="2"/>
    <m/>
    <x v="6"/>
    <x v="29"/>
    <x v="2"/>
  </r>
  <r>
    <d v="2016-07-28T00:00:00"/>
    <s v="A3500601"/>
    <s v="B9604"/>
    <s v="XJ"/>
    <x v="0"/>
    <x v="33"/>
    <n v="1"/>
    <x v="1"/>
    <x v="2"/>
    <m/>
    <x v="6"/>
    <x v="29"/>
    <x v="2"/>
  </r>
  <r>
    <d v="2016-07-28T00:00:00"/>
    <s v="A3500976"/>
    <s v="B9604"/>
    <s v="XJ"/>
    <x v="2"/>
    <x v="16"/>
    <n v="8"/>
    <x v="1"/>
    <x v="2"/>
    <m/>
    <x v="6"/>
    <x v="29"/>
    <x v="2"/>
  </r>
  <r>
    <d v="2016-07-28T00:00:00"/>
    <s v="A3500976"/>
    <s v="B9604"/>
    <s v="XJ"/>
    <x v="0"/>
    <x v="33"/>
    <n v="1"/>
    <x v="1"/>
    <x v="2"/>
    <m/>
    <x v="6"/>
    <x v="29"/>
    <x v="2"/>
  </r>
  <r>
    <d v="2016-07-28T00:00:00"/>
    <s v="A3500389"/>
    <s v="B8967"/>
    <s v="XJ"/>
    <x v="2"/>
    <x v="16"/>
    <n v="2"/>
    <x v="1"/>
    <x v="2"/>
    <m/>
    <x v="6"/>
    <x v="29"/>
    <x v="2"/>
  </r>
  <r>
    <d v="2016-07-28T00:00:00"/>
    <s v="A3500389"/>
    <s v="B8967"/>
    <s v="XJ"/>
    <x v="2"/>
    <x v="27"/>
    <n v="1"/>
    <x v="1"/>
    <x v="2"/>
    <m/>
    <x v="6"/>
    <x v="29"/>
    <x v="2"/>
  </r>
  <r>
    <d v="2016-07-28T00:00:00"/>
    <s v="A3500389"/>
    <s v="B8967"/>
    <s v="XJ"/>
    <x v="0"/>
    <x v="33"/>
    <n v="5"/>
    <x v="1"/>
    <x v="2"/>
    <m/>
    <x v="6"/>
    <x v="29"/>
    <x v="2"/>
  </r>
  <r>
    <d v="2016-07-28T00:00:00"/>
    <s v="A3500389"/>
    <s v="B8967"/>
    <s v="XJ"/>
    <x v="0"/>
    <x v="34"/>
    <n v="1"/>
    <x v="1"/>
    <x v="2"/>
    <m/>
    <x v="6"/>
    <x v="29"/>
    <x v="2"/>
  </r>
  <r>
    <d v="2016-07-28T00:00:00"/>
    <s v="A3502084"/>
    <s v="B9604"/>
    <s v="XJ"/>
    <x v="0"/>
    <x v="3"/>
    <n v="1"/>
    <x v="1"/>
    <x v="2"/>
    <m/>
    <x v="6"/>
    <x v="29"/>
    <x v="2"/>
  </r>
  <r>
    <d v="2016-07-28T00:00:00"/>
    <s v="A3502084"/>
    <s v="B9604"/>
    <s v="XJ"/>
    <x v="0"/>
    <x v="34"/>
    <n v="2"/>
    <x v="1"/>
    <x v="2"/>
    <m/>
    <x v="6"/>
    <x v="29"/>
    <x v="2"/>
  </r>
  <r>
    <d v="2016-07-28T00:00:00"/>
    <s v="A3502075"/>
    <s v="B9604"/>
    <s v="XJ"/>
    <x v="2"/>
    <x v="16"/>
    <n v="1"/>
    <x v="1"/>
    <x v="2"/>
    <m/>
    <x v="6"/>
    <x v="29"/>
    <x v="2"/>
  </r>
  <r>
    <d v="2016-07-28T00:00:00"/>
    <s v="A3502075"/>
    <s v="B9604"/>
    <s v="XJ"/>
    <x v="0"/>
    <x v="33"/>
    <n v="2"/>
    <x v="1"/>
    <x v="2"/>
    <m/>
    <x v="6"/>
    <x v="29"/>
    <x v="2"/>
  </r>
  <r>
    <d v="2016-07-28T00:00:00"/>
    <s v="A3502075"/>
    <s v="B9604"/>
    <s v="XJ"/>
    <x v="0"/>
    <x v="3"/>
    <n v="1"/>
    <x v="1"/>
    <x v="2"/>
    <m/>
    <x v="6"/>
    <x v="29"/>
    <x v="2"/>
  </r>
  <r>
    <d v="2016-07-28T00:00:00"/>
    <s v="A3501723"/>
    <s v="B9508"/>
    <s v="XJ"/>
    <x v="0"/>
    <x v="33"/>
    <n v="1"/>
    <x v="1"/>
    <x v="2"/>
    <m/>
    <x v="6"/>
    <x v="29"/>
    <x v="2"/>
  </r>
  <r>
    <d v="2016-07-28T00:00:00"/>
    <s v="A3501723"/>
    <s v="B9508"/>
    <s v="XJ"/>
    <x v="0"/>
    <x v="34"/>
    <n v="1"/>
    <x v="1"/>
    <x v="2"/>
    <m/>
    <x v="6"/>
    <x v="29"/>
    <x v="2"/>
  </r>
  <r>
    <d v="2016-07-28T00:00:00"/>
    <s v="A3500251"/>
    <s v="B9509"/>
    <s v="XJ"/>
    <x v="0"/>
    <x v="33"/>
    <n v="1"/>
    <x v="1"/>
    <x v="2"/>
    <m/>
    <x v="6"/>
    <x v="29"/>
    <x v="2"/>
  </r>
  <r>
    <d v="2016-07-28T00:00:00"/>
    <s v="A3500251"/>
    <s v="B9509"/>
    <s v="XJ"/>
    <x v="0"/>
    <x v="34"/>
    <n v="1"/>
    <x v="1"/>
    <x v="2"/>
    <m/>
    <x v="6"/>
    <x v="29"/>
    <x v="2"/>
  </r>
  <r>
    <d v="2016-07-28T00:00:00"/>
    <s v="A3500387"/>
    <s v="B8967"/>
    <s v="XJ"/>
    <x v="2"/>
    <x v="16"/>
    <n v="1"/>
    <x v="1"/>
    <x v="2"/>
    <m/>
    <x v="6"/>
    <x v="29"/>
    <x v="2"/>
  </r>
  <r>
    <d v="2016-07-28T00:00:00"/>
    <s v="A3500387"/>
    <s v="B8967"/>
    <s v="XJ"/>
    <x v="0"/>
    <x v="33"/>
    <n v="3"/>
    <x v="1"/>
    <x v="2"/>
    <m/>
    <x v="6"/>
    <x v="29"/>
    <x v="2"/>
  </r>
  <r>
    <d v="2016-07-28T00:00:00"/>
    <s v="A3500387"/>
    <s v="B8967"/>
    <s v="XJ"/>
    <x v="0"/>
    <x v="34"/>
    <n v="1"/>
    <x v="1"/>
    <x v="2"/>
    <m/>
    <x v="6"/>
    <x v="29"/>
    <x v="2"/>
  </r>
  <r>
    <d v="2016-07-28T00:00:00"/>
    <s v="A3500387"/>
    <s v="B8967"/>
    <s v="XJ"/>
    <x v="0"/>
    <x v="31"/>
    <n v="2"/>
    <x v="1"/>
    <x v="2"/>
    <m/>
    <x v="6"/>
    <x v="29"/>
    <x v="2"/>
  </r>
  <r>
    <d v="2016-07-28T00:00:00"/>
    <s v="A3502089"/>
    <s v="B9604"/>
    <s v="XJ"/>
    <x v="0"/>
    <x v="3"/>
    <n v="2"/>
    <x v="1"/>
    <x v="2"/>
    <m/>
    <x v="6"/>
    <x v="29"/>
    <x v="2"/>
  </r>
  <r>
    <d v="2016-07-28T00:00:00"/>
    <s v="A3502076"/>
    <s v="B9604"/>
    <s v="XJ"/>
    <x v="2"/>
    <x v="16"/>
    <n v="2"/>
    <x v="1"/>
    <x v="2"/>
    <m/>
    <x v="6"/>
    <x v="29"/>
    <x v="2"/>
  </r>
  <r>
    <d v="2016-07-28T00:00:00"/>
    <s v="A3502076"/>
    <s v="B9604"/>
    <s v="XJ"/>
    <x v="0"/>
    <x v="33"/>
    <n v="1"/>
    <x v="1"/>
    <x v="2"/>
    <m/>
    <x v="6"/>
    <x v="29"/>
    <x v="2"/>
  </r>
  <r>
    <d v="2016-07-28T00:00:00"/>
    <s v="A3500823"/>
    <s v="B8960"/>
    <s v="FF"/>
    <x v="2"/>
    <x v="16"/>
    <n v="3"/>
    <x v="1"/>
    <x v="2"/>
    <m/>
    <x v="6"/>
    <x v="29"/>
    <x v="2"/>
  </r>
  <r>
    <d v="2016-07-28T00:00:00"/>
    <s v="A3500823"/>
    <s v="B8960"/>
    <s v="FF"/>
    <x v="2"/>
    <x v="24"/>
    <n v="2"/>
    <x v="1"/>
    <x v="2"/>
    <m/>
    <x v="6"/>
    <x v="29"/>
    <x v="2"/>
  </r>
  <r>
    <d v="2016-07-28T00:00:00"/>
    <s v="A3500823"/>
    <s v="B8960"/>
    <s v="FF"/>
    <x v="0"/>
    <x v="33"/>
    <n v="2"/>
    <x v="1"/>
    <x v="2"/>
    <m/>
    <x v="6"/>
    <x v="29"/>
    <x v="2"/>
  </r>
  <r>
    <d v="2016-07-28T00:00:00"/>
    <s v="A3500040"/>
    <s v="B8967"/>
    <s v="FF"/>
    <x v="2"/>
    <x v="16"/>
    <n v="1"/>
    <x v="1"/>
    <x v="2"/>
    <m/>
    <x v="6"/>
    <x v="29"/>
    <x v="2"/>
  </r>
  <r>
    <d v="2016-07-28T00:00:00"/>
    <s v="A3500040"/>
    <s v="B8967"/>
    <s v="FF"/>
    <x v="0"/>
    <x v="33"/>
    <n v="2"/>
    <x v="1"/>
    <x v="2"/>
    <m/>
    <x v="6"/>
    <x v="29"/>
    <x v="2"/>
  </r>
  <r>
    <d v="2016-07-28T00:00:00"/>
    <s v="A3500822"/>
    <s v="B8960"/>
    <s v="FF"/>
    <x v="0"/>
    <x v="33"/>
    <n v="1"/>
    <x v="1"/>
    <x v="2"/>
    <m/>
    <x v="6"/>
    <x v="29"/>
    <x v="2"/>
  </r>
  <r>
    <d v="2016-07-28T00:00:00"/>
    <s v="A3500044"/>
    <s v="B8967"/>
    <s v="XJ"/>
    <x v="2"/>
    <x v="16"/>
    <n v="1"/>
    <x v="1"/>
    <x v="2"/>
    <m/>
    <x v="6"/>
    <x v="29"/>
    <x v="2"/>
  </r>
  <r>
    <d v="2016-07-28T00:00:00"/>
    <s v="A3500044"/>
    <s v="B8967"/>
    <s v="XJ"/>
    <x v="0"/>
    <x v="33"/>
    <n v="1"/>
    <x v="1"/>
    <x v="2"/>
    <m/>
    <x v="6"/>
    <x v="29"/>
    <x v="2"/>
  </r>
  <r>
    <d v="2016-07-28T00:00:00"/>
    <s v="A3500133"/>
    <s v="B8967"/>
    <s v="XJ"/>
    <x v="2"/>
    <x v="16"/>
    <n v="2"/>
    <x v="1"/>
    <x v="2"/>
    <m/>
    <x v="6"/>
    <x v="29"/>
    <x v="2"/>
  </r>
  <r>
    <d v="2016-07-28T00:00:00"/>
    <s v="A3500133"/>
    <s v="B8967"/>
    <s v="XJ"/>
    <x v="0"/>
    <x v="33"/>
    <n v="1"/>
    <x v="1"/>
    <x v="2"/>
    <m/>
    <x v="6"/>
    <x v="29"/>
    <x v="2"/>
  </r>
  <r>
    <d v="2016-07-28T00:00:00"/>
    <s v="A3500133"/>
    <s v="B8967"/>
    <s v="XJ"/>
    <x v="0"/>
    <x v="34"/>
    <n v="1"/>
    <x v="1"/>
    <x v="2"/>
    <m/>
    <x v="6"/>
    <x v="29"/>
    <x v="2"/>
  </r>
  <r>
    <d v="2016-07-28T00:00:00"/>
    <s v="A3500390"/>
    <s v="B8967"/>
    <s v="FF"/>
    <x v="2"/>
    <x v="16"/>
    <n v="3"/>
    <x v="1"/>
    <x v="2"/>
    <m/>
    <x v="6"/>
    <x v="29"/>
    <x v="2"/>
  </r>
  <r>
    <d v="2016-07-28T00:00:00"/>
    <s v="A3500390"/>
    <s v="B8967"/>
    <s v="FF"/>
    <x v="2"/>
    <x v="24"/>
    <n v="1"/>
    <x v="1"/>
    <x v="2"/>
    <m/>
    <x v="6"/>
    <x v="29"/>
    <x v="2"/>
  </r>
  <r>
    <d v="2016-07-28T00:00:00"/>
    <s v="A3500390"/>
    <s v="B8967"/>
    <s v="FF"/>
    <x v="0"/>
    <x v="33"/>
    <n v="4"/>
    <x v="1"/>
    <x v="2"/>
    <m/>
    <x v="6"/>
    <x v="29"/>
    <x v="2"/>
  </r>
  <r>
    <d v="2016-07-28T00:00:00"/>
    <s v="A3499950"/>
    <s v="B8960"/>
    <s v="LT"/>
    <x v="2"/>
    <x v="16"/>
    <n v="2"/>
    <x v="1"/>
    <x v="2"/>
    <m/>
    <x v="6"/>
    <x v="29"/>
    <x v="2"/>
  </r>
  <r>
    <d v="2016-07-28T00:00:00"/>
    <s v="A3499950"/>
    <s v="B8960"/>
    <s v="LT"/>
    <x v="2"/>
    <x v="27"/>
    <n v="1"/>
    <x v="1"/>
    <x v="2"/>
    <m/>
    <x v="6"/>
    <x v="29"/>
    <x v="2"/>
  </r>
  <r>
    <d v="2016-07-28T00:00:00"/>
    <s v="A3499950"/>
    <s v="B8960"/>
    <s v="LT"/>
    <x v="0"/>
    <x v="33"/>
    <n v="2"/>
    <x v="1"/>
    <x v="2"/>
    <m/>
    <x v="6"/>
    <x v="29"/>
    <x v="2"/>
  </r>
  <r>
    <d v="2016-07-28T00:00:00"/>
    <s v="A3499950"/>
    <s v="B8960"/>
    <s v="LT"/>
    <x v="0"/>
    <x v="3"/>
    <n v="2"/>
    <x v="1"/>
    <x v="2"/>
    <m/>
    <x v="6"/>
    <x v="29"/>
    <x v="2"/>
  </r>
  <r>
    <d v="2016-07-28T00:00:00"/>
    <s v="A3499950"/>
    <s v="B8960"/>
    <s v="LT"/>
    <x v="0"/>
    <x v="31"/>
    <n v="1"/>
    <x v="1"/>
    <x v="2"/>
    <m/>
    <x v="6"/>
    <x v="29"/>
    <x v="2"/>
  </r>
  <r>
    <d v="2016-07-28T00:00:00"/>
    <s v="A3500252"/>
    <s v="B9509"/>
    <s v="FF"/>
    <x v="0"/>
    <x v="33"/>
    <n v="1"/>
    <x v="1"/>
    <x v="2"/>
    <m/>
    <x v="6"/>
    <x v="29"/>
    <x v="2"/>
  </r>
  <r>
    <d v="2016-07-28T00:00:00"/>
    <s v="A3501725"/>
    <s v="B9508"/>
    <s v="FF"/>
    <x v="0"/>
    <x v="33"/>
    <n v="2"/>
    <x v="1"/>
    <x v="2"/>
    <m/>
    <x v="6"/>
    <x v="29"/>
    <x v="2"/>
  </r>
  <r>
    <d v="2016-07-28T00:00:00"/>
    <s v="A3499840"/>
    <s v="B8960"/>
    <s v="FF"/>
    <x v="0"/>
    <x v="3"/>
    <n v="1"/>
    <x v="1"/>
    <x v="2"/>
    <m/>
    <x v="6"/>
    <x v="29"/>
    <x v="2"/>
  </r>
  <r>
    <d v="2016-07-28T00:00:00"/>
    <s v="A3499659"/>
    <s v="B8960"/>
    <s v="LT"/>
    <x v="2"/>
    <x v="16"/>
    <n v="1"/>
    <x v="1"/>
    <x v="2"/>
    <m/>
    <x v="6"/>
    <x v="29"/>
    <x v="2"/>
  </r>
  <r>
    <d v="2016-07-28T00:00:00"/>
    <s v="A3499659"/>
    <s v="B8960"/>
    <s v="LT"/>
    <x v="2"/>
    <x v="27"/>
    <n v="1"/>
    <x v="1"/>
    <x v="2"/>
    <m/>
    <x v="6"/>
    <x v="29"/>
    <x v="2"/>
  </r>
  <r>
    <d v="2016-07-28T00:00:00"/>
    <s v="A3499659"/>
    <s v="B8960"/>
    <s v="LT"/>
    <x v="0"/>
    <x v="33"/>
    <n v="3"/>
    <x v="1"/>
    <x v="2"/>
    <m/>
    <x v="6"/>
    <x v="29"/>
    <x v="2"/>
  </r>
  <r>
    <d v="2016-07-28T00:00:00"/>
    <s v="A3499659"/>
    <s v="B8960"/>
    <s v="LT"/>
    <x v="0"/>
    <x v="3"/>
    <n v="1"/>
    <x v="1"/>
    <x v="2"/>
    <m/>
    <x v="6"/>
    <x v="29"/>
    <x v="2"/>
  </r>
  <r>
    <d v="2016-07-28T00:00:00"/>
    <s v="A3499659"/>
    <s v="B8960"/>
    <s v="LT"/>
    <x v="0"/>
    <x v="31"/>
    <n v="2"/>
    <x v="1"/>
    <x v="2"/>
    <m/>
    <x v="6"/>
    <x v="29"/>
    <x v="2"/>
  </r>
  <r>
    <d v="2016-07-28T00:00:00"/>
    <s v="A3501877"/>
    <s v="B8770"/>
    <s v="LT"/>
    <x v="2"/>
    <x v="16"/>
    <n v="1"/>
    <x v="1"/>
    <x v="2"/>
    <m/>
    <x v="6"/>
    <x v="29"/>
    <x v="2"/>
  </r>
  <r>
    <d v="2016-07-28T00:00:00"/>
    <s v="A3501877"/>
    <s v="B8770"/>
    <s v="LT"/>
    <x v="0"/>
    <x v="3"/>
    <n v="1"/>
    <x v="1"/>
    <x v="2"/>
    <m/>
    <x v="6"/>
    <x v="29"/>
    <x v="2"/>
  </r>
  <r>
    <d v="2016-07-28T00:00:00"/>
    <s v="A3500983"/>
    <s v="B9604"/>
    <s v="LT"/>
    <x v="2"/>
    <x v="16"/>
    <n v="1"/>
    <x v="1"/>
    <x v="2"/>
    <m/>
    <x v="6"/>
    <x v="29"/>
    <x v="2"/>
  </r>
  <r>
    <d v="2016-07-28T00:00:00"/>
    <s v="A3498200"/>
    <s v="B7932"/>
    <s v="FF"/>
    <x v="0"/>
    <x v="16"/>
    <n v="2"/>
    <x v="1"/>
    <x v="2"/>
    <m/>
    <x v="6"/>
    <x v="29"/>
    <x v="2"/>
  </r>
  <r>
    <d v="2016-07-28T00:00:00"/>
    <s v="A3497715"/>
    <s v="B7679"/>
    <s v="FF"/>
    <x v="0"/>
    <x v="33"/>
    <n v="1"/>
    <x v="1"/>
    <x v="2"/>
    <m/>
    <x v="6"/>
    <x v="29"/>
    <x v="2"/>
  </r>
  <r>
    <d v="2016-07-28T00:00:00"/>
    <s v="A3500386"/>
    <s v="B8967"/>
    <s v="LT"/>
    <x v="2"/>
    <x v="16"/>
    <n v="2"/>
    <x v="1"/>
    <x v="2"/>
    <m/>
    <x v="6"/>
    <x v="29"/>
    <x v="2"/>
  </r>
  <r>
    <d v="2016-07-28T00:00:00"/>
    <s v="A3500386"/>
    <s v="B8967"/>
    <s v="LT"/>
    <x v="0"/>
    <x v="33"/>
    <n v="2"/>
    <x v="1"/>
    <x v="2"/>
    <m/>
    <x v="6"/>
    <x v="29"/>
    <x v="2"/>
  </r>
  <r>
    <d v="2016-07-28T00:00:00"/>
    <s v="A3499222"/>
    <s v="B9604"/>
    <s v="XJ"/>
    <x v="2"/>
    <x v="16"/>
    <n v="4"/>
    <x v="1"/>
    <x v="2"/>
    <m/>
    <x v="6"/>
    <x v="29"/>
    <x v="2"/>
  </r>
  <r>
    <d v="2016-07-28T00:00:00"/>
    <s v="A3499222"/>
    <s v="B9604"/>
    <s v="XJ"/>
    <x v="0"/>
    <x v="33"/>
    <n v="1"/>
    <x v="1"/>
    <x v="2"/>
    <m/>
    <x v="6"/>
    <x v="29"/>
    <x v="2"/>
  </r>
  <r>
    <d v="2016-07-28T00:00:00"/>
    <s v="A3501878"/>
    <s v="B8770"/>
    <s v="XJ"/>
    <x v="2"/>
    <x v="16"/>
    <n v="2"/>
    <x v="1"/>
    <x v="2"/>
    <m/>
    <x v="6"/>
    <x v="29"/>
    <x v="2"/>
  </r>
  <r>
    <d v="2016-07-28T00:00:00"/>
    <s v="A3499949"/>
    <s v="B8960"/>
    <s v="LT"/>
    <x v="2"/>
    <x v="27"/>
    <n v="1"/>
    <x v="1"/>
    <x v="2"/>
    <m/>
    <x v="6"/>
    <x v="29"/>
    <x v="2"/>
  </r>
  <r>
    <d v="2016-07-28T00:00:00"/>
    <s v="A3499949"/>
    <s v="B8960"/>
    <s v="LT"/>
    <x v="0"/>
    <x v="33"/>
    <n v="1"/>
    <x v="1"/>
    <x v="2"/>
    <m/>
    <x v="6"/>
    <x v="29"/>
    <x v="2"/>
  </r>
  <r>
    <d v="2016-07-28T00:00:00"/>
    <s v="A3499949"/>
    <s v="B8960"/>
    <s v="LT"/>
    <x v="0"/>
    <x v="3"/>
    <n v="1"/>
    <x v="1"/>
    <x v="2"/>
    <m/>
    <x v="6"/>
    <x v="29"/>
    <x v="2"/>
  </r>
  <r>
    <d v="2016-07-28T00:00:00"/>
    <s v="A3499949"/>
    <s v="B8960"/>
    <s v="LT"/>
    <x v="0"/>
    <x v="34"/>
    <n v="1"/>
    <x v="1"/>
    <x v="2"/>
    <m/>
    <x v="6"/>
    <x v="29"/>
    <x v="2"/>
  </r>
  <r>
    <d v="2016-07-28T00:00:00"/>
    <s v="A3499949"/>
    <s v="B8960"/>
    <s v="LT"/>
    <x v="0"/>
    <x v="31"/>
    <n v="1"/>
    <x v="1"/>
    <x v="2"/>
    <m/>
    <x v="6"/>
    <x v="29"/>
    <x v="2"/>
  </r>
  <r>
    <d v="2016-07-28T00:00:00"/>
    <s v="A3500250"/>
    <s v="B9509"/>
    <s v="FF"/>
    <x v="0"/>
    <x v="16"/>
    <n v="1"/>
    <x v="1"/>
    <x v="2"/>
    <m/>
    <x v="6"/>
    <x v="29"/>
    <x v="2"/>
  </r>
  <r>
    <d v="2016-07-28T00:00:00"/>
    <s v="A3501567"/>
    <s v="B9508"/>
    <s v="FF"/>
    <x v="2"/>
    <x v="16"/>
    <n v="1"/>
    <x v="1"/>
    <x v="2"/>
    <m/>
    <x v="6"/>
    <x v="29"/>
    <x v="2"/>
  </r>
  <r>
    <d v="2016-07-28T00:00:00"/>
    <s v="A3500043"/>
    <s v="B8967"/>
    <s v="XJ"/>
    <x v="2"/>
    <x v="16"/>
    <n v="3"/>
    <x v="1"/>
    <x v="2"/>
    <m/>
    <x v="6"/>
    <x v="29"/>
    <x v="2"/>
  </r>
  <r>
    <d v="2016-07-28T00:00:00"/>
    <s v="A3500043"/>
    <s v="B8967"/>
    <s v="XJ"/>
    <x v="0"/>
    <x v="33"/>
    <n v="1"/>
    <x v="1"/>
    <x v="2"/>
    <m/>
    <x v="6"/>
    <x v="29"/>
    <x v="2"/>
  </r>
  <r>
    <d v="2016-07-28T00:00:00"/>
    <s v="A3500043"/>
    <s v="B8967"/>
    <s v="XJ"/>
    <x v="0"/>
    <x v="34"/>
    <n v="2"/>
    <x v="1"/>
    <x v="2"/>
    <m/>
    <x v="6"/>
    <x v="29"/>
    <x v="2"/>
  </r>
  <r>
    <d v="2016-07-29T00:00:00"/>
    <s v="A3497466"/>
    <s v="B8099"/>
    <s v="LT"/>
    <x v="2"/>
    <x v="16"/>
    <n v="1"/>
    <x v="1"/>
    <x v="2"/>
    <m/>
    <x v="6"/>
    <x v="29"/>
    <x v="2"/>
  </r>
  <r>
    <d v="2016-07-29T00:00:00"/>
    <s v="A3499211"/>
    <s v="B8099"/>
    <s v="LT"/>
    <x v="0"/>
    <x v="33"/>
    <n v="1"/>
    <x v="1"/>
    <x v="2"/>
    <m/>
    <x v="6"/>
    <x v="29"/>
    <x v="2"/>
  </r>
  <r>
    <d v="2016-07-29T00:00:00"/>
    <s v="A3499596"/>
    <s v="B9608"/>
    <s v="XJ"/>
    <x v="0"/>
    <x v="34"/>
    <n v="1"/>
    <x v="1"/>
    <x v="2"/>
    <m/>
    <x v="6"/>
    <x v="29"/>
    <x v="2"/>
  </r>
  <r>
    <d v="2016-07-29T00:00:00"/>
    <s v="A3501071"/>
    <s v="B9608"/>
    <s v="XJ"/>
    <x v="2"/>
    <x v="16"/>
    <n v="1"/>
    <x v="1"/>
    <x v="2"/>
    <m/>
    <x v="6"/>
    <x v="29"/>
    <x v="2"/>
  </r>
  <r>
    <d v="2016-07-29T00:00:00"/>
    <s v="A3499208"/>
    <s v="B8099"/>
    <s v="XJ"/>
    <x v="2"/>
    <x v="16"/>
    <n v="1"/>
    <x v="1"/>
    <x v="2"/>
    <m/>
    <x v="6"/>
    <x v="29"/>
    <x v="2"/>
  </r>
  <r>
    <d v="2016-07-29T00:00:00"/>
    <s v="A3499208"/>
    <s v="B8099"/>
    <s v="XJ"/>
    <x v="0"/>
    <x v="33"/>
    <n v="1"/>
    <x v="1"/>
    <x v="2"/>
    <m/>
    <x v="6"/>
    <x v="29"/>
    <x v="2"/>
  </r>
  <r>
    <d v="2016-07-29T00:00:00"/>
    <s v="A3499208"/>
    <s v="B8099"/>
    <s v="XJ"/>
    <x v="0"/>
    <x v="34"/>
    <n v="2"/>
    <x v="1"/>
    <x v="2"/>
    <m/>
    <x v="6"/>
    <x v="29"/>
    <x v="2"/>
  </r>
  <r>
    <d v="2016-07-29T00:00:00"/>
    <s v="A3498885"/>
    <s v="B9607"/>
    <s v="XJ"/>
    <x v="0"/>
    <x v="33"/>
    <n v="1"/>
    <x v="1"/>
    <x v="2"/>
    <m/>
    <x v="6"/>
    <x v="29"/>
    <x v="2"/>
  </r>
  <r>
    <d v="2016-07-29T00:00:00"/>
    <s v="A3498176"/>
    <s v="B7953"/>
    <s v="XJ"/>
    <x v="0"/>
    <x v="36"/>
    <n v="1"/>
    <x v="1"/>
    <x v="2"/>
    <m/>
    <x v="6"/>
    <x v="29"/>
    <x v="2"/>
  </r>
  <r>
    <d v="2016-07-29T00:00:00"/>
    <s v="A3498135"/>
    <s v="B8960"/>
    <s v="FF"/>
    <x v="2"/>
    <x v="16"/>
    <n v="2"/>
    <x v="1"/>
    <x v="2"/>
    <m/>
    <x v="6"/>
    <x v="29"/>
    <x v="2"/>
  </r>
  <r>
    <d v="2016-07-29T00:00:00"/>
    <s v="A3498135"/>
    <s v="B8960"/>
    <s v="FF"/>
    <x v="0"/>
    <x v="33"/>
    <n v="3"/>
    <x v="1"/>
    <x v="2"/>
    <m/>
    <x v="6"/>
    <x v="29"/>
    <x v="2"/>
  </r>
  <r>
    <d v="2016-07-29T00:00:00"/>
    <s v="A3497292"/>
    <s v="B8960"/>
    <s v="FF"/>
    <x v="2"/>
    <x v="16"/>
    <n v="6"/>
    <x v="1"/>
    <x v="2"/>
    <m/>
    <x v="6"/>
    <x v="29"/>
    <x v="2"/>
  </r>
  <r>
    <d v="2016-07-29T00:00:00"/>
    <s v="A3497292"/>
    <s v="B8960"/>
    <s v="FF"/>
    <x v="2"/>
    <x v="27"/>
    <n v="2"/>
    <x v="1"/>
    <x v="2"/>
    <m/>
    <x v="6"/>
    <x v="29"/>
    <x v="2"/>
  </r>
  <r>
    <d v="2016-07-29T00:00:00"/>
    <s v="A3497292"/>
    <s v="B8960"/>
    <s v="FF"/>
    <x v="0"/>
    <x v="33"/>
    <n v="6"/>
    <x v="1"/>
    <x v="2"/>
    <m/>
    <x v="6"/>
    <x v="29"/>
    <x v="2"/>
  </r>
  <r>
    <d v="2016-07-29T00:00:00"/>
    <s v="A3497292"/>
    <s v="B8960"/>
    <s v="FF"/>
    <x v="0"/>
    <x v="34"/>
    <n v="1"/>
    <x v="1"/>
    <x v="2"/>
    <m/>
    <x v="6"/>
    <x v="29"/>
    <x v="2"/>
  </r>
  <r>
    <d v="2016-07-29T00:00:00"/>
    <s v="A3500132"/>
    <s v="B8967"/>
    <s v="FF"/>
    <x v="2"/>
    <x v="16"/>
    <n v="4"/>
    <x v="1"/>
    <x v="2"/>
    <m/>
    <x v="6"/>
    <x v="29"/>
    <x v="2"/>
  </r>
  <r>
    <d v="2016-07-29T00:00:00"/>
    <s v="A3500132"/>
    <s v="B8967"/>
    <s v="FF"/>
    <x v="2"/>
    <x v="24"/>
    <n v="1"/>
    <x v="1"/>
    <x v="2"/>
    <m/>
    <x v="6"/>
    <x v="29"/>
    <x v="2"/>
  </r>
  <r>
    <d v="2016-07-29T00:00:00"/>
    <s v="A3500132"/>
    <s v="B8967"/>
    <s v="FF"/>
    <x v="0"/>
    <x v="33"/>
    <n v="2"/>
    <x v="1"/>
    <x v="2"/>
    <m/>
    <x v="6"/>
    <x v="29"/>
    <x v="2"/>
  </r>
  <r>
    <d v="2016-07-29T00:00:00"/>
    <s v="A3500124"/>
    <s v="B8960"/>
    <s v="FF"/>
    <x v="2"/>
    <x v="16"/>
    <n v="12"/>
    <x v="1"/>
    <x v="2"/>
    <m/>
    <x v="6"/>
    <x v="29"/>
    <x v="2"/>
  </r>
  <r>
    <d v="2016-07-29T00:00:00"/>
    <s v="A3500124"/>
    <s v="B8960"/>
    <s v="FF"/>
    <x v="0"/>
    <x v="33"/>
    <n v="1"/>
    <x v="1"/>
    <x v="2"/>
    <m/>
    <x v="6"/>
    <x v="29"/>
    <x v="2"/>
  </r>
  <r>
    <d v="2016-07-29T00:00:00"/>
    <s v="A3500124"/>
    <s v="B8960"/>
    <s v="FF"/>
    <x v="0"/>
    <x v="34"/>
    <n v="1"/>
    <x v="1"/>
    <x v="2"/>
    <m/>
    <x v="6"/>
    <x v="29"/>
    <x v="2"/>
  </r>
  <r>
    <d v="2016-07-29T00:00:00"/>
    <s v="A3500483"/>
    <s v="B8960"/>
    <s v="FF"/>
    <x v="2"/>
    <x v="16"/>
    <n v="1"/>
    <x v="1"/>
    <x v="2"/>
    <m/>
    <x v="6"/>
    <x v="29"/>
    <x v="2"/>
  </r>
  <r>
    <d v="2016-07-29T00:00:00"/>
    <s v="A3500483"/>
    <s v="B8960"/>
    <s v="FF"/>
    <x v="0"/>
    <x v="33"/>
    <n v="2"/>
    <x v="1"/>
    <x v="2"/>
    <m/>
    <x v="6"/>
    <x v="29"/>
    <x v="2"/>
  </r>
  <r>
    <d v="2016-07-29T00:00:00"/>
    <s v="A3499234"/>
    <s v="B7953"/>
    <s v="Yuen"/>
    <x v="0"/>
    <x v="36"/>
    <n v="2"/>
    <x v="1"/>
    <x v="2"/>
    <m/>
    <x v="6"/>
    <x v="29"/>
    <x v="2"/>
  </r>
  <r>
    <d v="2016-07-29T00:00:00"/>
    <s v="A3501974"/>
    <s v="B9604"/>
    <s v="FF"/>
    <x v="2"/>
    <x v="16"/>
    <n v="1"/>
    <x v="1"/>
    <x v="2"/>
    <m/>
    <x v="6"/>
    <x v="29"/>
    <x v="2"/>
  </r>
  <r>
    <d v="2016-07-29T00:00:00"/>
    <s v="A3501176"/>
    <s v="B9604"/>
    <s v="FF"/>
    <x v="2"/>
    <x v="16"/>
    <n v="1"/>
    <x v="1"/>
    <x v="2"/>
    <m/>
    <x v="6"/>
    <x v="29"/>
    <x v="2"/>
  </r>
  <r>
    <d v="2016-07-29T00:00:00"/>
    <s v="A3501176"/>
    <s v="B9604"/>
    <s v="FF"/>
    <x v="0"/>
    <x v="33"/>
    <n v="1"/>
    <x v="1"/>
    <x v="2"/>
    <m/>
    <x v="6"/>
    <x v="29"/>
    <x v="2"/>
  </r>
  <r>
    <d v="2016-07-29T00:00:00"/>
    <s v="A3499844"/>
    <s v="B8960"/>
    <s v="XJ"/>
    <x v="2"/>
    <x v="16"/>
    <n v="1"/>
    <x v="1"/>
    <x v="2"/>
    <m/>
    <x v="6"/>
    <x v="29"/>
    <x v="2"/>
  </r>
  <r>
    <d v="2016-07-29T00:00:00"/>
    <s v="A3499844"/>
    <s v="B8960"/>
    <s v="XJ"/>
    <x v="2"/>
    <x v="27"/>
    <n v="1"/>
    <x v="1"/>
    <x v="2"/>
    <m/>
    <x v="6"/>
    <x v="29"/>
    <x v="2"/>
  </r>
  <r>
    <d v="2016-07-29T00:00:00"/>
    <s v="A3499844"/>
    <s v="B8960"/>
    <s v="XJ"/>
    <x v="0"/>
    <x v="33"/>
    <n v="3"/>
    <x v="1"/>
    <x v="2"/>
    <m/>
    <x v="6"/>
    <x v="29"/>
    <x v="2"/>
  </r>
  <r>
    <d v="2016-07-29T00:00:00"/>
    <s v="A3499844"/>
    <s v="B8960"/>
    <s v="XJ"/>
    <x v="0"/>
    <x v="34"/>
    <n v="1"/>
    <x v="1"/>
    <x v="2"/>
    <m/>
    <x v="6"/>
    <x v="29"/>
    <x v="2"/>
  </r>
  <r>
    <d v="2016-07-29T00:00:00"/>
    <s v="A3499844"/>
    <s v="B8960"/>
    <s v="XJ"/>
    <x v="0"/>
    <x v="31"/>
    <n v="1"/>
    <x v="1"/>
    <x v="2"/>
    <m/>
    <x v="6"/>
    <x v="29"/>
    <x v="2"/>
  </r>
  <r>
    <d v="2016-07-29T00:00:00"/>
    <s v="A3498528"/>
    <s v="B8960"/>
    <s v="XJ"/>
    <x v="2"/>
    <x v="16"/>
    <n v="2"/>
    <x v="1"/>
    <x v="2"/>
    <m/>
    <x v="6"/>
    <x v="29"/>
    <x v="2"/>
  </r>
  <r>
    <d v="2016-07-29T00:00:00"/>
    <s v="A3498528"/>
    <s v="B8960"/>
    <s v="XJ"/>
    <x v="0"/>
    <x v="33"/>
    <n v="3"/>
    <x v="1"/>
    <x v="2"/>
    <m/>
    <x v="6"/>
    <x v="29"/>
    <x v="2"/>
  </r>
  <r>
    <d v="2016-07-29T00:00:00"/>
    <s v="A3498528"/>
    <s v="B8960"/>
    <s v="XJ"/>
    <x v="0"/>
    <x v="34"/>
    <n v="6"/>
    <x v="1"/>
    <x v="2"/>
    <m/>
    <x v="6"/>
    <x v="29"/>
    <x v="2"/>
  </r>
  <r>
    <d v="2016-07-29T00:00:00"/>
    <s v="A3498528"/>
    <s v="B8960"/>
    <s v="XJ"/>
    <x v="0"/>
    <x v="31"/>
    <n v="1"/>
    <x v="1"/>
    <x v="2"/>
    <m/>
    <x v="6"/>
    <x v="29"/>
    <x v="2"/>
  </r>
  <r>
    <d v="2016-07-29T00:00:00"/>
    <s v="A3502613"/>
    <s v="B9604"/>
    <s v="XJ"/>
    <x v="0"/>
    <x v="33"/>
    <n v="1"/>
    <x v="1"/>
    <x v="2"/>
    <m/>
    <x v="6"/>
    <x v="29"/>
    <x v="2"/>
  </r>
  <r>
    <d v="2016-07-29T00:00:00"/>
    <s v="A3500485"/>
    <s v="B8960"/>
    <s v="LT"/>
    <x v="2"/>
    <x v="16"/>
    <n v="3"/>
    <x v="1"/>
    <x v="2"/>
    <m/>
    <x v="6"/>
    <x v="29"/>
    <x v="2"/>
  </r>
  <r>
    <d v="2016-07-29T00:00:00"/>
    <s v="A3500713"/>
    <s v="B8960"/>
    <s v="LT"/>
    <x v="2"/>
    <x v="16"/>
    <n v="1"/>
    <x v="1"/>
    <x v="2"/>
    <m/>
    <x v="6"/>
    <x v="29"/>
    <x v="2"/>
  </r>
  <r>
    <d v="2016-07-29T00:00:00"/>
    <s v="A3500713"/>
    <s v="B8960"/>
    <s v="LT"/>
    <x v="0"/>
    <x v="33"/>
    <n v="5"/>
    <x v="1"/>
    <x v="2"/>
    <m/>
    <x v="6"/>
    <x v="29"/>
    <x v="2"/>
  </r>
  <r>
    <d v="2016-07-29T00:00:00"/>
    <s v="A3500713"/>
    <s v="B8960"/>
    <s v="LT"/>
    <x v="0"/>
    <x v="31"/>
    <n v="1"/>
    <x v="1"/>
    <x v="2"/>
    <m/>
    <x v="6"/>
    <x v="29"/>
    <x v="2"/>
  </r>
  <r>
    <d v="2016-07-29T00:00:00"/>
    <s v="A3497540"/>
    <s v="B8078"/>
    <s v="LT"/>
    <x v="2"/>
    <x v="16"/>
    <n v="3"/>
    <x v="1"/>
    <x v="2"/>
    <m/>
    <x v="6"/>
    <x v="29"/>
    <x v="2"/>
  </r>
  <r>
    <d v="2016-07-29T00:00:00"/>
    <s v="A3497540"/>
    <s v="B8078"/>
    <s v="LT"/>
    <x v="0"/>
    <x v="31"/>
    <n v="6"/>
    <x v="1"/>
    <x v="2"/>
    <m/>
    <x v="6"/>
    <x v="29"/>
    <x v="2"/>
  </r>
  <r>
    <d v="2016-07-29T00:00:00"/>
    <s v="A3499661"/>
    <s v="B8960"/>
    <s v="LT"/>
    <x v="2"/>
    <x v="16"/>
    <n v="2"/>
    <x v="1"/>
    <x v="2"/>
    <m/>
    <x v="6"/>
    <x v="29"/>
    <x v="2"/>
  </r>
  <r>
    <d v="2016-07-29T00:00:00"/>
    <s v="A3499661"/>
    <s v="B8960"/>
    <s v="LT"/>
    <x v="2"/>
    <x v="27"/>
    <n v="1"/>
    <x v="1"/>
    <x v="2"/>
    <m/>
    <x v="6"/>
    <x v="29"/>
    <x v="2"/>
  </r>
  <r>
    <d v="2016-07-29T00:00:00"/>
    <s v="A3499661"/>
    <s v="B8960"/>
    <s v="LT"/>
    <x v="0"/>
    <x v="33"/>
    <n v="1"/>
    <x v="1"/>
    <x v="2"/>
    <m/>
    <x v="6"/>
    <x v="29"/>
    <x v="2"/>
  </r>
  <r>
    <d v="2016-07-29T00:00:00"/>
    <s v="A3499661"/>
    <s v="B8960"/>
    <s v="LT"/>
    <x v="0"/>
    <x v="34"/>
    <n v="1"/>
    <x v="1"/>
    <x v="2"/>
    <m/>
    <x v="6"/>
    <x v="29"/>
    <x v="2"/>
  </r>
  <r>
    <d v="2016-07-29T00:00:00"/>
    <s v="A3499661"/>
    <s v="B8960"/>
    <s v="LT"/>
    <x v="0"/>
    <x v="31"/>
    <n v="1"/>
    <x v="1"/>
    <x v="2"/>
    <m/>
    <x v="6"/>
    <x v="29"/>
    <x v="2"/>
  </r>
  <r>
    <d v="2016-07-29T00:00:00"/>
    <s v="A3498489"/>
    <s v="B8960"/>
    <s v="LT"/>
    <x v="2"/>
    <x v="16"/>
    <n v="2"/>
    <x v="1"/>
    <x v="2"/>
    <m/>
    <x v="6"/>
    <x v="29"/>
    <x v="2"/>
  </r>
  <r>
    <d v="2016-07-29T00:00:00"/>
    <s v="A3498489"/>
    <s v="B8960"/>
    <s v="LT"/>
    <x v="0"/>
    <x v="33"/>
    <n v="3"/>
    <x v="1"/>
    <x v="2"/>
    <m/>
    <x v="6"/>
    <x v="29"/>
    <x v="2"/>
  </r>
  <r>
    <d v="2016-07-29T00:00:00"/>
    <s v="A3498489"/>
    <s v="B8960"/>
    <s v="LT"/>
    <x v="0"/>
    <x v="3"/>
    <n v="1"/>
    <x v="1"/>
    <x v="2"/>
    <m/>
    <x v="6"/>
    <x v="29"/>
    <x v="2"/>
  </r>
  <r>
    <d v="2016-07-29T00:00:00"/>
    <s v="A3498489"/>
    <s v="B8960"/>
    <s v="LT"/>
    <x v="0"/>
    <x v="34"/>
    <n v="1"/>
    <x v="1"/>
    <x v="2"/>
    <m/>
    <x v="6"/>
    <x v="29"/>
    <x v="2"/>
  </r>
  <r>
    <d v="2016-07-29T00:00:00"/>
    <s v="A3498489"/>
    <s v="B8960"/>
    <s v="LT"/>
    <x v="0"/>
    <x v="31"/>
    <n v="1"/>
    <x v="1"/>
    <x v="2"/>
    <m/>
    <x v="6"/>
    <x v="29"/>
    <x v="2"/>
  </r>
  <r>
    <d v="2016-07-29T00:00:00"/>
    <s v="A3500391"/>
    <s v="B8967"/>
    <s v="LT"/>
    <x v="2"/>
    <x v="16"/>
    <n v="2"/>
    <x v="1"/>
    <x v="2"/>
    <m/>
    <x v="6"/>
    <x v="29"/>
    <x v="2"/>
  </r>
  <r>
    <d v="2016-07-29T00:00:00"/>
    <s v="A3500391"/>
    <s v="B8967"/>
    <s v="LT"/>
    <x v="0"/>
    <x v="33"/>
    <n v="1"/>
    <x v="1"/>
    <x v="2"/>
    <m/>
    <x v="6"/>
    <x v="29"/>
    <x v="2"/>
  </r>
  <r>
    <d v="2016-07-29T00:00:00"/>
    <s v="A3498531"/>
    <s v="B7953"/>
    <s v="LT"/>
    <x v="0"/>
    <x v="36"/>
    <n v="1"/>
    <x v="1"/>
    <x v="2"/>
    <m/>
    <x v="6"/>
    <x v="29"/>
    <x v="2"/>
  </r>
  <r>
    <d v="2016-07-29T00:00:00"/>
    <s v="A3502318"/>
    <s v="B9508"/>
    <s v="LT"/>
    <x v="0"/>
    <x v="33"/>
    <n v="2"/>
    <x v="1"/>
    <x v="2"/>
    <m/>
    <x v="6"/>
    <x v="29"/>
    <x v="2"/>
  </r>
  <r>
    <d v="2016-07-29T00:00:00"/>
    <s v="A3500482"/>
    <s v="B8960"/>
    <s v="LT"/>
    <x v="2"/>
    <x v="16"/>
    <n v="2"/>
    <x v="1"/>
    <x v="2"/>
    <m/>
    <x v="6"/>
    <x v="29"/>
    <x v="2"/>
  </r>
  <r>
    <d v="2016-07-29T00:00:00"/>
    <s v="A3500482"/>
    <s v="B8960"/>
    <s v="LT"/>
    <x v="2"/>
    <x v="27"/>
    <n v="1"/>
    <x v="1"/>
    <x v="2"/>
    <m/>
    <x v="6"/>
    <x v="29"/>
    <x v="2"/>
  </r>
  <r>
    <d v="2016-07-29T00:00:00"/>
    <s v="A3500482"/>
    <s v="B8960"/>
    <s v="LT"/>
    <x v="0"/>
    <x v="33"/>
    <n v="2"/>
    <x v="1"/>
    <x v="2"/>
    <m/>
    <x v="6"/>
    <x v="29"/>
    <x v="2"/>
  </r>
  <r>
    <d v="2016-07-29T00:00:00"/>
    <s v="A3500482"/>
    <s v="B8960"/>
    <s v="LT"/>
    <x v="0"/>
    <x v="3"/>
    <n v="1"/>
    <x v="1"/>
    <x v="2"/>
    <m/>
    <x v="6"/>
    <x v="29"/>
    <x v="2"/>
  </r>
  <r>
    <d v="2016-07-29T00:00:00"/>
    <s v="A3500482"/>
    <s v="B8960"/>
    <s v="LT"/>
    <x v="0"/>
    <x v="31"/>
    <n v="4"/>
    <x v="1"/>
    <x v="2"/>
    <m/>
    <x v="6"/>
    <x v="29"/>
    <x v="2"/>
  </r>
  <r>
    <d v="2016-07-29T00:00:00"/>
    <s v="A3497611"/>
    <s v="B8078"/>
    <s v="LT"/>
    <x v="2"/>
    <x v="16"/>
    <n v="1"/>
    <x v="1"/>
    <x v="2"/>
    <m/>
    <x v="6"/>
    <x v="29"/>
    <x v="2"/>
  </r>
  <r>
    <d v="2016-07-29T00:00:00"/>
    <s v="A3497611"/>
    <s v="B8078"/>
    <s v="LT"/>
    <x v="0"/>
    <x v="31"/>
    <n v="2"/>
    <x v="1"/>
    <x v="2"/>
    <m/>
    <x v="6"/>
    <x v="29"/>
    <x v="2"/>
  </r>
  <r>
    <d v="2016-07-29T00:00:00"/>
    <s v="A3499948"/>
    <s v="B8960"/>
    <s v="LT"/>
    <x v="0"/>
    <x v="33"/>
    <n v="1"/>
    <x v="1"/>
    <x v="2"/>
    <m/>
    <x v="6"/>
    <x v="29"/>
    <x v="2"/>
  </r>
  <r>
    <d v="2016-07-29T00:00:00"/>
    <s v="A3499948"/>
    <s v="B8960"/>
    <s v="LT"/>
    <x v="0"/>
    <x v="3"/>
    <n v="2"/>
    <x v="1"/>
    <x v="2"/>
    <m/>
    <x v="6"/>
    <x v="29"/>
    <x v="2"/>
  </r>
  <r>
    <d v="2016-07-29T00:00:00"/>
    <s v="A3499948"/>
    <s v="B8960"/>
    <s v="LT"/>
    <x v="0"/>
    <x v="31"/>
    <n v="1"/>
    <x v="1"/>
    <x v="2"/>
    <m/>
    <x v="6"/>
    <x v="29"/>
    <x v="2"/>
  </r>
  <r>
    <d v="2016-07-29T00:00:00"/>
    <s v="A3501802"/>
    <s v="B8960"/>
    <s v="LT"/>
    <x v="2"/>
    <x v="16"/>
    <n v="1"/>
    <x v="1"/>
    <x v="2"/>
    <m/>
    <x v="6"/>
    <x v="29"/>
    <x v="2"/>
  </r>
  <r>
    <d v="2016-07-29T00:00:00"/>
    <s v="A3501802"/>
    <s v="B8960"/>
    <s v="LT"/>
    <x v="0"/>
    <x v="33"/>
    <n v="1"/>
    <x v="1"/>
    <x v="2"/>
    <m/>
    <x v="6"/>
    <x v="29"/>
    <x v="2"/>
  </r>
  <r>
    <d v="2016-07-29T00:00:00"/>
    <s v="A3501802"/>
    <s v="B8960"/>
    <s v="LT"/>
    <x v="0"/>
    <x v="3"/>
    <n v="1"/>
    <x v="1"/>
    <x v="2"/>
    <m/>
    <x v="6"/>
    <x v="29"/>
    <x v="2"/>
  </r>
  <r>
    <d v="2016-07-29T00:00:00"/>
    <s v="A3501802"/>
    <s v="B8960"/>
    <s v="LT"/>
    <x v="0"/>
    <x v="34"/>
    <n v="4"/>
    <x v="1"/>
    <x v="2"/>
    <m/>
    <x v="6"/>
    <x v="29"/>
    <x v="2"/>
  </r>
  <r>
    <d v="2016-07-29T00:00:00"/>
    <s v="A3501802"/>
    <s v="B8960"/>
    <s v="LT"/>
    <x v="0"/>
    <x v="35"/>
    <n v="6"/>
    <x v="1"/>
    <x v="2"/>
    <m/>
    <x v="6"/>
    <x v="29"/>
    <x v="2"/>
  </r>
  <r>
    <d v="2016-07-29T00:00:00"/>
    <s v="A3500709"/>
    <s v="B8960"/>
    <s v="LT"/>
    <x v="2"/>
    <x v="16"/>
    <n v="1"/>
    <x v="1"/>
    <x v="2"/>
    <m/>
    <x v="6"/>
    <x v="29"/>
    <x v="2"/>
  </r>
  <r>
    <d v="2016-07-29T00:00:00"/>
    <s v="A3500709"/>
    <s v="B8960"/>
    <s v="LT"/>
    <x v="0"/>
    <x v="33"/>
    <n v="3"/>
    <x v="1"/>
    <x v="2"/>
    <m/>
    <x v="6"/>
    <x v="29"/>
    <x v="2"/>
  </r>
  <r>
    <d v="2016-07-29T00:00:00"/>
    <s v="A3500709"/>
    <s v="B8960"/>
    <s v="LT"/>
    <x v="0"/>
    <x v="3"/>
    <n v="1"/>
    <x v="1"/>
    <x v="2"/>
    <m/>
    <x v="6"/>
    <x v="29"/>
    <x v="2"/>
  </r>
  <r>
    <d v="2016-07-29T00:00:00"/>
    <s v="A3500709"/>
    <s v="B8960"/>
    <s v="LT"/>
    <x v="0"/>
    <x v="31"/>
    <n v="4"/>
    <x v="1"/>
    <x v="2"/>
    <m/>
    <x v="6"/>
    <x v="29"/>
    <x v="2"/>
  </r>
  <r>
    <d v="2016-07-29T00:00:00"/>
    <s v="A3500709"/>
    <s v="B8960"/>
    <s v="LT"/>
    <x v="0"/>
    <x v="35"/>
    <n v="2"/>
    <x v="1"/>
    <x v="2"/>
    <m/>
    <x v="6"/>
    <x v="29"/>
    <x v="2"/>
  </r>
  <r>
    <d v="2016-07-29T00:00:00"/>
    <s v="A3497538"/>
    <s v="B8078"/>
    <s v="LT"/>
    <x v="2"/>
    <x v="16"/>
    <n v="2"/>
    <x v="1"/>
    <x v="2"/>
    <m/>
    <x v="6"/>
    <x v="29"/>
    <x v="2"/>
  </r>
  <r>
    <d v="2016-07-29T00:00:00"/>
    <s v="A3497538"/>
    <s v="B8078"/>
    <s v="LT"/>
    <x v="0"/>
    <x v="31"/>
    <n v="3"/>
    <x v="1"/>
    <x v="2"/>
    <m/>
    <x v="6"/>
    <x v="29"/>
    <x v="2"/>
  </r>
  <r>
    <d v="2016-07-29T00:00:00"/>
    <s v="A3497535"/>
    <s v="B8078"/>
    <s v="LT"/>
    <x v="2"/>
    <x v="16"/>
    <n v="1"/>
    <x v="1"/>
    <x v="2"/>
    <m/>
    <x v="6"/>
    <x v="29"/>
    <x v="2"/>
  </r>
  <r>
    <d v="2016-07-29T00:00:00"/>
    <s v="A3497535"/>
    <s v="B8078"/>
    <s v="LT"/>
    <x v="0"/>
    <x v="33"/>
    <n v="1"/>
    <x v="1"/>
    <x v="2"/>
    <m/>
    <x v="6"/>
    <x v="29"/>
    <x v="2"/>
  </r>
  <r>
    <d v="2016-07-29T00:00:00"/>
    <s v="A3497535"/>
    <s v="B8078"/>
    <s v="LT"/>
    <x v="0"/>
    <x v="31"/>
    <n v="11"/>
    <x v="1"/>
    <x v="2"/>
    <m/>
    <x v="6"/>
    <x v="29"/>
    <x v="2"/>
  </r>
  <r>
    <d v="2016-07-29T00:00:00"/>
    <s v="A3500418"/>
    <s v="B4332"/>
    <s v="YS"/>
    <x v="2"/>
    <x v="16"/>
    <n v="4"/>
    <x v="1"/>
    <x v="2"/>
    <m/>
    <x v="6"/>
    <x v="29"/>
    <x v="2"/>
  </r>
  <r>
    <d v="2016-07-29T00:00:00"/>
    <s v="A3497927"/>
    <s v="B4405"/>
    <s v="YS"/>
    <x v="2"/>
    <x v="16"/>
    <n v="1"/>
    <x v="1"/>
    <x v="2"/>
    <m/>
    <x v="6"/>
    <x v="29"/>
    <x v="2"/>
  </r>
  <r>
    <d v="2016-07-29T00:00:00"/>
    <s v="A3499611"/>
    <s v="B8099"/>
    <s v="XJ"/>
    <x v="2"/>
    <x v="16"/>
    <n v="1"/>
    <x v="1"/>
    <x v="2"/>
    <m/>
    <x v="6"/>
    <x v="29"/>
    <x v="2"/>
  </r>
  <r>
    <d v="2016-07-29T00:00:00"/>
    <s v="A3499611"/>
    <s v="B8099"/>
    <s v="XJ"/>
    <x v="0"/>
    <x v="34"/>
    <n v="1"/>
    <x v="1"/>
    <x v="2"/>
    <m/>
    <x v="6"/>
    <x v="29"/>
    <x v="2"/>
  </r>
  <r>
    <d v="2016-07-29T00:00:00"/>
    <s v="A3499207"/>
    <s v="B8099"/>
    <s v="XJ"/>
    <x v="2"/>
    <x v="16"/>
    <n v="2"/>
    <x v="1"/>
    <x v="2"/>
    <m/>
    <x v="6"/>
    <x v="29"/>
    <x v="2"/>
  </r>
  <r>
    <d v="2016-07-29T00:00:00"/>
    <s v="A3499207"/>
    <s v="B8099"/>
    <s v="XJ"/>
    <x v="0"/>
    <x v="33"/>
    <n v="1"/>
    <x v="1"/>
    <x v="2"/>
    <m/>
    <x v="6"/>
    <x v="29"/>
    <x v="2"/>
  </r>
  <r>
    <d v="2016-07-29T00:00:00"/>
    <s v="A3498884"/>
    <s v="B9607"/>
    <s v="YS"/>
    <x v="2"/>
    <x v="16"/>
    <n v="1"/>
    <x v="1"/>
    <x v="2"/>
    <m/>
    <x v="6"/>
    <x v="29"/>
    <x v="2"/>
  </r>
  <r>
    <d v="2016-07-29T00:00:00"/>
    <s v="A3501076"/>
    <s v="B9608"/>
    <s v="YS"/>
    <x v="0"/>
    <x v="34"/>
    <n v="1"/>
    <x v="1"/>
    <x v="2"/>
    <m/>
    <x v="6"/>
    <x v="29"/>
    <x v="2"/>
  </r>
  <r>
    <d v="2016-07-29T00:00:00"/>
    <s v="A3499733"/>
    <s v="B8099"/>
    <s v="YS"/>
    <x v="2"/>
    <x v="16"/>
    <n v="1"/>
    <x v="1"/>
    <x v="2"/>
    <m/>
    <x v="6"/>
    <x v="29"/>
    <x v="2"/>
  </r>
  <r>
    <d v="2016-07-29T00:00:00"/>
    <s v="A3499731"/>
    <s v="B8099"/>
    <s v="YS"/>
    <x v="0"/>
    <x v="3"/>
    <n v="1"/>
    <x v="1"/>
    <x v="2"/>
    <m/>
    <x v="6"/>
    <x v="29"/>
    <x v="2"/>
  </r>
  <r>
    <d v="2016-07-29T00:00:00"/>
    <s v="A3499731"/>
    <s v="B8099"/>
    <s v="YS"/>
    <x v="0"/>
    <x v="35"/>
    <n v="1"/>
    <x v="1"/>
    <x v="2"/>
    <m/>
    <x v="6"/>
    <x v="29"/>
    <x v="2"/>
  </r>
  <r>
    <d v="2016-07-29T00:00:00"/>
    <s v="A3501069"/>
    <s v="B9608"/>
    <s v="Yuen"/>
    <x v="2"/>
    <x v="16"/>
    <n v="1"/>
    <x v="1"/>
    <x v="2"/>
    <m/>
    <x v="6"/>
    <x v="29"/>
    <x v="2"/>
  </r>
  <r>
    <d v="2016-07-29T00:00:00"/>
    <s v="A3500416"/>
    <s v="B4332"/>
    <s v="Yuen"/>
    <x v="2"/>
    <x v="16"/>
    <n v="1"/>
    <x v="1"/>
    <x v="2"/>
    <m/>
    <x v="6"/>
    <x v="29"/>
    <x v="2"/>
  </r>
  <r>
    <d v="2016-07-29T00:00:00"/>
    <s v="A3501027"/>
    <s v="B8960"/>
    <s v="LT"/>
    <x v="2"/>
    <x v="16"/>
    <n v="2"/>
    <x v="1"/>
    <x v="2"/>
    <m/>
    <x v="6"/>
    <x v="29"/>
    <x v="2"/>
  </r>
  <r>
    <d v="2016-07-29T00:00:00"/>
    <s v="A3501027"/>
    <s v="B8960"/>
    <s v="LT"/>
    <x v="0"/>
    <x v="33"/>
    <n v="6"/>
    <x v="1"/>
    <x v="2"/>
    <m/>
    <x v="6"/>
    <x v="29"/>
    <x v="2"/>
  </r>
  <r>
    <d v="2016-07-29T00:00:00"/>
    <s v="A3501027"/>
    <s v="B8960"/>
    <s v="LT"/>
    <x v="0"/>
    <x v="3"/>
    <n v="1"/>
    <x v="1"/>
    <x v="2"/>
    <m/>
    <x v="6"/>
    <x v="29"/>
    <x v="2"/>
  </r>
  <r>
    <d v="2016-07-29T00:00:00"/>
    <s v="A3501027"/>
    <s v="B8960"/>
    <s v="LT"/>
    <x v="0"/>
    <x v="34"/>
    <n v="1"/>
    <x v="1"/>
    <x v="2"/>
    <m/>
    <x v="6"/>
    <x v="29"/>
    <x v="2"/>
  </r>
  <r>
    <d v="2016-07-29T00:00:00"/>
    <s v="A3501027"/>
    <s v="B8960"/>
    <s v="LT"/>
    <x v="0"/>
    <x v="31"/>
    <n v="1"/>
    <x v="1"/>
    <x v="2"/>
    <m/>
    <x v="6"/>
    <x v="29"/>
    <x v="2"/>
  </r>
  <r>
    <d v="2016-07-29T00:00:00"/>
    <s v="A3499657"/>
    <s v="B8960"/>
    <s v="LT"/>
    <x v="0"/>
    <x v="33"/>
    <n v="1"/>
    <x v="1"/>
    <x v="2"/>
    <m/>
    <x v="6"/>
    <x v="29"/>
    <x v="2"/>
  </r>
  <r>
    <d v="2016-07-29T00:00:00"/>
    <s v="A3499657"/>
    <s v="B8960"/>
    <s v="LT"/>
    <x v="0"/>
    <x v="3"/>
    <n v="2"/>
    <x v="1"/>
    <x v="2"/>
    <m/>
    <x v="6"/>
    <x v="29"/>
    <x v="2"/>
  </r>
  <r>
    <d v="2016-07-29T00:00:00"/>
    <s v="A3499657"/>
    <s v="B8960"/>
    <s v="LT"/>
    <x v="0"/>
    <x v="31"/>
    <n v="6"/>
    <x v="1"/>
    <x v="2"/>
    <m/>
    <x v="6"/>
    <x v="29"/>
    <x v="2"/>
  </r>
  <r>
    <d v="2016-07-29T00:00:00"/>
    <s v="A3498488"/>
    <s v="B8960"/>
    <s v="YS"/>
    <x v="2"/>
    <x v="16"/>
    <n v="18"/>
    <x v="1"/>
    <x v="2"/>
    <m/>
    <x v="6"/>
    <x v="29"/>
    <x v="2"/>
  </r>
  <r>
    <d v="2016-07-29T00:00:00"/>
    <s v="A3498134"/>
    <s v="B8960"/>
    <s v="LT"/>
    <x v="2"/>
    <x v="16"/>
    <n v="10"/>
    <x v="1"/>
    <x v="2"/>
    <m/>
    <x v="6"/>
    <x v="29"/>
    <x v="2"/>
  </r>
  <r>
    <d v="2016-07-29T00:00:00"/>
    <s v="A3498134"/>
    <s v="B8960"/>
    <s v="LT"/>
    <x v="0"/>
    <x v="33"/>
    <n v="2"/>
    <x v="1"/>
    <x v="2"/>
    <m/>
    <x v="6"/>
    <x v="29"/>
    <x v="2"/>
  </r>
  <r>
    <d v="2016-07-29T00:00:00"/>
    <s v="A3501024"/>
    <s v="B8960"/>
    <s v="YS"/>
    <x v="2"/>
    <x v="16"/>
    <n v="1"/>
    <x v="1"/>
    <x v="2"/>
    <m/>
    <x v="6"/>
    <x v="29"/>
    <x v="2"/>
  </r>
  <r>
    <d v="2016-07-29T00:00:00"/>
    <s v="A3501024"/>
    <s v="B8960"/>
    <s v="YS"/>
    <x v="2"/>
    <x v="27"/>
    <n v="1"/>
    <x v="1"/>
    <x v="2"/>
    <m/>
    <x v="6"/>
    <x v="29"/>
    <x v="2"/>
  </r>
  <r>
    <d v="2016-07-29T00:00:00"/>
    <s v="A3500128"/>
    <s v="B8960"/>
    <s v="LT"/>
    <x v="2"/>
    <x v="16"/>
    <n v="4"/>
    <x v="1"/>
    <x v="2"/>
    <m/>
    <x v="6"/>
    <x v="29"/>
    <x v="2"/>
  </r>
  <r>
    <d v="2016-07-29T00:00:00"/>
    <s v="A3500128"/>
    <s v="B8960"/>
    <s v="LT"/>
    <x v="2"/>
    <x v="27"/>
    <n v="1"/>
    <x v="1"/>
    <x v="2"/>
    <m/>
    <x v="6"/>
    <x v="29"/>
    <x v="2"/>
  </r>
  <r>
    <d v="2016-07-29T00:00:00"/>
    <s v="A3500128"/>
    <s v="B8960"/>
    <s v="LT"/>
    <x v="0"/>
    <x v="33"/>
    <n v="2"/>
    <x v="1"/>
    <x v="2"/>
    <m/>
    <x v="6"/>
    <x v="29"/>
    <x v="2"/>
  </r>
  <r>
    <d v="2016-07-29T00:00:00"/>
    <s v="A3500128"/>
    <s v="B8960"/>
    <s v="LT"/>
    <x v="0"/>
    <x v="3"/>
    <n v="1"/>
    <x v="1"/>
    <x v="2"/>
    <m/>
    <x v="6"/>
    <x v="29"/>
    <x v="2"/>
  </r>
  <r>
    <d v="2016-07-29T00:00:00"/>
    <s v="A3500128"/>
    <s v="B8960"/>
    <s v="LT"/>
    <x v="0"/>
    <x v="34"/>
    <n v="1"/>
    <x v="1"/>
    <x v="2"/>
    <m/>
    <x v="6"/>
    <x v="29"/>
    <x v="2"/>
  </r>
  <r>
    <d v="2016-07-29T00:00:00"/>
    <s v="A3501025"/>
    <s v="B8960"/>
    <s v="LT"/>
    <x v="2"/>
    <x v="16"/>
    <n v="6"/>
    <x v="1"/>
    <x v="2"/>
    <m/>
    <x v="6"/>
    <x v="29"/>
    <x v="2"/>
  </r>
  <r>
    <d v="2016-07-29T00:00:00"/>
    <s v="A3501025"/>
    <s v="B8960"/>
    <s v="LT"/>
    <x v="0"/>
    <x v="33"/>
    <n v="1"/>
    <x v="1"/>
    <x v="2"/>
    <m/>
    <x v="6"/>
    <x v="29"/>
    <x v="2"/>
  </r>
  <r>
    <d v="2016-07-29T00:00:00"/>
    <s v="A3501025"/>
    <s v="B8960"/>
    <s v="LT"/>
    <x v="0"/>
    <x v="3"/>
    <n v="1"/>
    <x v="1"/>
    <x v="2"/>
    <m/>
    <x v="6"/>
    <x v="29"/>
    <x v="2"/>
  </r>
  <r>
    <d v="2016-07-29T00:00:00"/>
    <s v="A3501025"/>
    <s v="B8960"/>
    <s v="LT"/>
    <x v="0"/>
    <x v="31"/>
    <n v="1"/>
    <x v="1"/>
    <x v="2"/>
    <m/>
    <x v="6"/>
    <x v="29"/>
    <x v="2"/>
  </r>
  <r>
    <d v="2016-07-29T00:00:00"/>
    <s v="A3500388"/>
    <s v="B8967"/>
    <s v="LT"/>
    <x v="2"/>
    <x v="16"/>
    <n v="8"/>
    <x v="1"/>
    <x v="2"/>
    <m/>
    <x v="6"/>
    <x v="29"/>
    <x v="2"/>
  </r>
  <r>
    <d v="2016-07-29T00:00:00"/>
    <s v="A3500388"/>
    <s v="B8967"/>
    <s v="LT"/>
    <x v="0"/>
    <x v="33"/>
    <n v="1"/>
    <x v="1"/>
    <x v="2"/>
    <m/>
    <x v="6"/>
    <x v="29"/>
    <x v="2"/>
  </r>
  <r>
    <d v="2016-07-30T00:00:00"/>
    <s v="A3500707"/>
    <s v="B8960"/>
    <s v="LT"/>
    <x v="2"/>
    <x v="16"/>
    <n v="1"/>
    <x v="1"/>
    <x v="2"/>
    <m/>
    <x v="6"/>
    <x v="29"/>
    <x v="2"/>
  </r>
  <r>
    <d v="2016-07-30T00:00:00"/>
    <s v="A3500707"/>
    <s v="B8960"/>
    <s v="LT"/>
    <x v="0"/>
    <x v="33"/>
    <n v="4"/>
    <x v="1"/>
    <x v="2"/>
    <m/>
    <x v="6"/>
    <x v="29"/>
    <x v="2"/>
  </r>
  <r>
    <d v="2016-07-30T00:00:00"/>
    <s v="A3500707"/>
    <s v="B8960"/>
    <s v="LT"/>
    <x v="0"/>
    <x v="31"/>
    <n v="4"/>
    <x v="1"/>
    <x v="2"/>
    <m/>
    <x v="6"/>
    <x v="29"/>
    <x v="2"/>
  </r>
  <r>
    <d v="2016-07-30T00:00:00"/>
    <s v="A3497544"/>
    <s v="B8078"/>
    <s v="LT"/>
    <x v="2"/>
    <x v="16"/>
    <n v="1"/>
    <x v="1"/>
    <x v="2"/>
    <m/>
    <x v="6"/>
    <x v="29"/>
    <x v="2"/>
  </r>
  <r>
    <d v="2016-07-30T00:00:00"/>
    <s v="A3497544"/>
    <s v="B8078"/>
    <s v="LT"/>
    <x v="0"/>
    <x v="33"/>
    <n v="1"/>
    <x v="1"/>
    <x v="2"/>
    <m/>
    <x v="6"/>
    <x v="29"/>
    <x v="2"/>
  </r>
  <r>
    <d v="2016-07-30T00:00:00"/>
    <s v="A3497544"/>
    <s v="B8078"/>
    <s v="LT"/>
    <x v="0"/>
    <x v="31"/>
    <n v="10"/>
    <x v="1"/>
    <x v="2"/>
    <m/>
    <x v="6"/>
    <x v="29"/>
    <x v="2"/>
  </r>
  <r>
    <d v="2016-07-30T00:00:00"/>
    <s v="A3497547"/>
    <s v="B8078"/>
    <s v="LT"/>
    <x v="2"/>
    <x v="16"/>
    <n v="1"/>
    <x v="1"/>
    <x v="2"/>
    <m/>
    <x v="6"/>
    <x v="29"/>
    <x v="2"/>
  </r>
  <r>
    <d v="2016-07-30T00:00:00"/>
    <s v="A3497547"/>
    <s v="B8078"/>
    <s v="LT"/>
    <x v="0"/>
    <x v="33"/>
    <n v="4"/>
    <x v="1"/>
    <x v="2"/>
    <m/>
    <x v="6"/>
    <x v="29"/>
    <x v="2"/>
  </r>
  <r>
    <d v="2016-07-30T00:00:00"/>
    <s v="A3497547"/>
    <s v="B8078"/>
    <s v="LT"/>
    <x v="0"/>
    <x v="31"/>
    <n v="10"/>
    <x v="1"/>
    <x v="2"/>
    <m/>
    <x v="6"/>
    <x v="29"/>
    <x v="2"/>
  </r>
  <r>
    <d v="2016-07-30T00:00:00"/>
    <s v="A3501028"/>
    <s v="B8960"/>
    <s v="LT"/>
    <x v="0"/>
    <x v="34"/>
    <n v="1"/>
    <x v="1"/>
    <x v="2"/>
    <m/>
    <x v="6"/>
    <x v="29"/>
    <x v="2"/>
  </r>
  <r>
    <d v="2016-07-30T00:00:00"/>
    <s v="A3501028"/>
    <s v="B8960"/>
    <s v="LT"/>
    <x v="0"/>
    <x v="31"/>
    <n v="6"/>
    <x v="1"/>
    <x v="2"/>
    <m/>
    <x v="6"/>
    <x v="29"/>
    <x v="2"/>
  </r>
  <r>
    <d v="2016-07-30T00:00:00"/>
    <s v="A3500988"/>
    <s v="B7678"/>
    <s v="LT"/>
    <x v="2"/>
    <x v="16"/>
    <n v="1"/>
    <x v="1"/>
    <x v="2"/>
    <m/>
    <x v="6"/>
    <x v="29"/>
    <x v="2"/>
  </r>
  <r>
    <d v="2016-07-30T00:00:00"/>
    <s v="A3502319"/>
    <s v="B9508"/>
    <s v="LT"/>
    <x v="0"/>
    <x v="34"/>
    <n v="1"/>
    <x v="1"/>
    <x v="2"/>
    <m/>
    <x v="6"/>
    <x v="29"/>
    <x v="2"/>
  </r>
  <r>
    <d v="2016-07-30T00:00:00"/>
    <s v="A3500712"/>
    <s v="B8960"/>
    <s v="LT"/>
    <x v="0"/>
    <x v="33"/>
    <n v="2"/>
    <x v="1"/>
    <x v="2"/>
    <m/>
    <x v="6"/>
    <x v="29"/>
    <x v="2"/>
  </r>
  <r>
    <d v="2016-07-30T00:00:00"/>
    <s v="A3500712"/>
    <s v="B8960"/>
    <s v="LT"/>
    <x v="0"/>
    <x v="31"/>
    <n v="1"/>
    <x v="1"/>
    <x v="2"/>
    <m/>
    <x v="6"/>
    <x v="29"/>
    <x v="2"/>
  </r>
  <r>
    <d v="2016-07-30T00:00:00"/>
    <s v="A3499660"/>
    <s v="B8960"/>
    <s v="LT"/>
    <x v="0"/>
    <x v="33"/>
    <n v="2"/>
    <x v="1"/>
    <x v="2"/>
    <m/>
    <x v="6"/>
    <x v="29"/>
    <x v="2"/>
  </r>
  <r>
    <d v="2016-07-30T00:00:00"/>
    <s v="A3500708"/>
    <s v="B8960"/>
    <s v="LT"/>
    <x v="2"/>
    <x v="16"/>
    <n v="2"/>
    <x v="1"/>
    <x v="2"/>
    <m/>
    <x v="6"/>
    <x v="29"/>
    <x v="2"/>
  </r>
  <r>
    <d v="2016-07-30T00:00:00"/>
    <s v="A3500708"/>
    <s v="B8960"/>
    <s v="LT"/>
    <x v="0"/>
    <x v="33"/>
    <n v="4"/>
    <x v="1"/>
    <x v="2"/>
    <m/>
    <x v="6"/>
    <x v="29"/>
    <x v="2"/>
  </r>
  <r>
    <d v="2016-07-30T00:00:00"/>
    <s v="A3500708"/>
    <s v="B8960"/>
    <s v="LT"/>
    <x v="0"/>
    <x v="31"/>
    <n v="2"/>
    <x v="1"/>
    <x v="2"/>
    <m/>
    <x v="6"/>
    <x v="29"/>
    <x v="2"/>
  </r>
  <r>
    <d v="2016-07-30T00:00:00"/>
    <s v="A3501565"/>
    <s v="B7678"/>
    <s v="LT"/>
    <x v="0"/>
    <x v="33"/>
    <n v="2"/>
    <x v="1"/>
    <x v="2"/>
    <m/>
    <x v="6"/>
    <x v="29"/>
    <x v="2"/>
  </r>
  <r>
    <d v="2016-07-30T00:00:00"/>
    <s v="A3498168"/>
    <s v="B4403"/>
    <s v="LT"/>
    <x v="2"/>
    <x v="16"/>
    <n v="6"/>
    <x v="1"/>
    <x v="2"/>
    <m/>
    <x v="6"/>
    <x v="29"/>
    <x v="2"/>
  </r>
  <r>
    <d v="2016-07-30T00:00:00"/>
    <s v="A3498168"/>
    <s v="B4403"/>
    <s v="LT"/>
    <x v="0"/>
    <x v="33"/>
    <n v="1"/>
    <x v="1"/>
    <x v="2"/>
    <m/>
    <x v="6"/>
    <x v="29"/>
    <x v="2"/>
  </r>
  <r>
    <d v="2016-07-30T00:00:00"/>
    <s v="A3497546"/>
    <s v="B8078"/>
    <s v="LT"/>
    <x v="0"/>
    <x v="31"/>
    <n v="12"/>
    <x v="1"/>
    <x v="2"/>
    <m/>
    <x v="6"/>
    <x v="29"/>
    <x v="2"/>
  </r>
  <r>
    <d v="2016-07-30T00:00:00"/>
    <s v="A3499570"/>
    <s v="B8092"/>
    <s v="LT"/>
    <x v="2"/>
    <x v="16"/>
    <n v="2"/>
    <x v="1"/>
    <x v="2"/>
    <m/>
    <x v="6"/>
    <x v="29"/>
    <x v="2"/>
  </r>
  <r>
    <d v="2016-07-30T00:00:00"/>
    <s v="A3501023"/>
    <s v="B8960"/>
    <s v="LT"/>
    <x v="2"/>
    <x v="16"/>
    <n v="1"/>
    <x v="1"/>
    <x v="2"/>
    <m/>
    <x v="6"/>
    <x v="29"/>
    <x v="2"/>
  </r>
  <r>
    <d v="2016-07-30T00:00:00"/>
    <s v="A3501023"/>
    <s v="B8960"/>
    <s v="LT"/>
    <x v="0"/>
    <x v="33"/>
    <n v="2"/>
    <x v="1"/>
    <x v="2"/>
    <m/>
    <x v="6"/>
    <x v="29"/>
    <x v="2"/>
  </r>
  <r>
    <d v="2016-07-30T00:00:00"/>
    <s v="A3501023"/>
    <s v="B8960"/>
    <s v="LT"/>
    <x v="0"/>
    <x v="31"/>
    <n v="8"/>
    <x v="1"/>
    <x v="2"/>
    <m/>
    <x v="6"/>
    <x v="29"/>
    <x v="2"/>
  </r>
  <r>
    <d v="2016-07-30T00:00:00"/>
    <s v="A3502010"/>
    <s v="B8960"/>
    <s v="LT"/>
    <x v="2"/>
    <x v="16"/>
    <n v="1"/>
    <x v="1"/>
    <x v="2"/>
    <m/>
    <x v="6"/>
    <x v="29"/>
    <x v="2"/>
  </r>
  <r>
    <d v="2016-07-30T00:00:00"/>
    <s v="A3502010"/>
    <s v="B8960"/>
    <s v="LT"/>
    <x v="2"/>
    <x v="27"/>
    <n v="1"/>
    <x v="1"/>
    <x v="2"/>
    <m/>
    <x v="6"/>
    <x v="29"/>
    <x v="2"/>
  </r>
  <r>
    <d v="2016-07-30T00:00:00"/>
    <s v="A3502010"/>
    <s v="B8960"/>
    <s v="LT"/>
    <x v="2"/>
    <x v="24"/>
    <n v="1"/>
    <x v="1"/>
    <x v="2"/>
    <m/>
    <x v="6"/>
    <x v="29"/>
    <x v="2"/>
  </r>
  <r>
    <d v="2016-07-30T00:00:00"/>
    <s v="A3502010"/>
    <s v="B8960"/>
    <s v="LT"/>
    <x v="0"/>
    <x v="33"/>
    <n v="4"/>
    <x v="1"/>
    <x v="2"/>
    <m/>
    <x v="6"/>
    <x v="29"/>
    <x v="2"/>
  </r>
  <r>
    <d v="2016-07-30T00:00:00"/>
    <s v="A3502010"/>
    <s v="B8960"/>
    <s v="LT"/>
    <x v="0"/>
    <x v="31"/>
    <n v="2"/>
    <x v="1"/>
    <x v="2"/>
    <m/>
    <x v="6"/>
    <x v="29"/>
    <x v="2"/>
  </r>
  <r>
    <d v="2016-07-30T00:00:00"/>
    <s v="A3500711"/>
    <s v="B8960"/>
    <s v="LT"/>
    <x v="2"/>
    <x v="16"/>
    <n v="3"/>
    <x v="1"/>
    <x v="2"/>
    <m/>
    <x v="6"/>
    <x v="29"/>
    <x v="2"/>
  </r>
  <r>
    <d v="2016-07-30T00:00:00"/>
    <s v="A3500711"/>
    <s v="B8960"/>
    <s v="LT"/>
    <x v="0"/>
    <x v="33"/>
    <n v="1"/>
    <x v="1"/>
    <x v="2"/>
    <m/>
    <x v="6"/>
    <x v="29"/>
    <x v="2"/>
  </r>
  <r>
    <d v="2016-07-30T00:00:00"/>
    <s v="A3500711"/>
    <s v="B8960"/>
    <s v="LT"/>
    <x v="0"/>
    <x v="31"/>
    <n v="5"/>
    <x v="1"/>
    <x v="2"/>
    <m/>
    <x v="6"/>
    <x v="29"/>
    <x v="2"/>
  </r>
  <r>
    <d v="2016-07-30T00:00:00"/>
    <s v="A3502015"/>
    <s v="B8960"/>
    <s v="YS"/>
    <x v="2"/>
    <x v="16"/>
    <n v="2"/>
    <x v="1"/>
    <x v="2"/>
    <m/>
    <x v="6"/>
    <x v="29"/>
    <x v="2"/>
  </r>
  <r>
    <d v="2016-07-30T00:00:00"/>
    <s v="A3502013"/>
    <s v="B8960"/>
    <s v="YS"/>
    <x v="0"/>
    <x v="16"/>
    <n v="2"/>
    <x v="1"/>
    <x v="2"/>
    <m/>
    <x v="6"/>
    <x v="29"/>
    <x v="2"/>
  </r>
  <r>
    <d v="2016-07-30T00:00:00"/>
    <s v="A3502674"/>
    <s v="B8034"/>
    <s v="LT"/>
    <x v="0"/>
    <x v="33"/>
    <n v="1"/>
    <x v="1"/>
    <x v="2"/>
    <m/>
    <x v="6"/>
    <x v="29"/>
    <x v="2"/>
  </r>
  <r>
    <d v="2016-07-30T00:00:00"/>
    <s v="A3501091"/>
    <s v="B8960"/>
    <s v="LT"/>
    <x v="2"/>
    <x v="16"/>
    <n v="1"/>
    <x v="1"/>
    <x v="2"/>
    <m/>
    <x v="6"/>
    <x v="29"/>
    <x v="2"/>
  </r>
  <r>
    <d v="2016-07-30T00:00:00"/>
    <s v="A3501091"/>
    <s v="B8960"/>
    <s v="LT"/>
    <x v="0"/>
    <x v="33"/>
    <n v="1"/>
    <x v="1"/>
    <x v="2"/>
    <m/>
    <x v="6"/>
    <x v="29"/>
    <x v="2"/>
  </r>
  <r>
    <d v="2016-07-30T00:00:00"/>
    <s v="A3501091"/>
    <s v="B8960"/>
    <s v="LT"/>
    <x v="0"/>
    <x v="31"/>
    <n v="7"/>
    <x v="1"/>
    <x v="2"/>
    <m/>
    <x v="6"/>
    <x v="29"/>
    <x v="2"/>
  </r>
  <r>
    <d v="2016-07-30T00:00:00"/>
    <s v="A3502453"/>
    <s v="B8960"/>
    <s v="YS"/>
    <x v="2"/>
    <x v="16"/>
    <n v="1"/>
    <x v="1"/>
    <x v="2"/>
    <m/>
    <x v="6"/>
    <x v="29"/>
    <x v="2"/>
  </r>
  <r>
    <d v="2016-07-30T00:00:00"/>
    <s v="A3502453"/>
    <s v="B8960"/>
    <s v="YS"/>
    <x v="2"/>
    <x v="27"/>
    <n v="1"/>
    <x v="1"/>
    <x v="2"/>
    <m/>
    <x v="6"/>
    <x v="29"/>
    <x v="2"/>
  </r>
  <r>
    <d v="2016-07-30T00:00:00"/>
    <s v="A3499204"/>
    <s v="B8099"/>
    <s v="LT"/>
    <x v="2"/>
    <x v="16"/>
    <n v="3"/>
    <x v="1"/>
    <x v="2"/>
    <m/>
    <x v="6"/>
    <x v="29"/>
    <x v="2"/>
  </r>
  <r>
    <d v="2016-07-30T00:00:00"/>
    <s v="A3499204"/>
    <s v="B8099"/>
    <s v="LT"/>
    <x v="2"/>
    <x v="27"/>
    <n v="2"/>
    <x v="1"/>
    <x v="2"/>
    <m/>
    <x v="6"/>
    <x v="29"/>
    <x v="2"/>
  </r>
  <r>
    <d v="2016-07-30T00:00:00"/>
    <s v="A3499204"/>
    <s v="B8099"/>
    <s v="LT"/>
    <x v="0"/>
    <x v="33"/>
    <n v="1"/>
    <x v="1"/>
    <x v="2"/>
    <m/>
    <x v="6"/>
    <x v="29"/>
    <x v="2"/>
  </r>
  <r>
    <d v="2016-07-30T00:00:00"/>
    <s v="A3501078"/>
    <s v="B9608"/>
    <s v="LT"/>
    <x v="0"/>
    <x v="33"/>
    <n v="1"/>
    <x v="1"/>
    <x v="2"/>
    <m/>
    <x v="6"/>
    <x v="29"/>
    <x v="2"/>
  </r>
  <r>
    <d v="2016-07-30T00:00:00"/>
    <s v="A3499729"/>
    <s v="B8099"/>
    <s v="Yuen"/>
    <x v="2"/>
    <x v="16"/>
    <n v="1"/>
    <x v="1"/>
    <x v="2"/>
    <m/>
    <x v="6"/>
    <x v="29"/>
    <x v="2"/>
  </r>
  <r>
    <d v="2016-07-30T00:00:00"/>
    <s v="A3501083"/>
    <s v="B9608"/>
    <s v="Yuen"/>
    <x v="2"/>
    <x v="16"/>
    <n v="1"/>
    <x v="1"/>
    <x v="2"/>
    <m/>
    <x v="6"/>
    <x v="29"/>
    <x v="2"/>
  </r>
  <r>
    <d v="2016-07-30T00:00:00"/>
    <s v="A3497463"/>
    <s v="B8099"/>
    <s v="Yuen"/>
    <x v="2"/>
    <x v="16"/>
    <n v="1"/>
    <x v="1"/>
    <x v="2"/>
    <m/>
    <x v="6"/>
    <x v="29"/>
    <x v="2"/>
  </r>
  <r>
    <d v="2016-07-30T00:00:00"/>
    <s v="A3499615"/>
    <s v="B8099"/>
    <s v="Yuen"/>
    <x v="2"/>
    <x v="16"/>
    <n v="1"/>
    <x v="1"/>
    <x v="2"/>
    <m/>
    <x v="6"/>
    <x v="29"/>
    <x v="2"/>
  </r>
  <r>
    <d v="2016-07-30T00:00:00"/>
    <s v="A3500087"/>
    <s v="B8034"/>
    <s v="LT"/>
    <x v="2"/>
    <x v="16"/>
    <n v="2"/>
    <x v="1"/>
    <x v="2"/>
    <m/>
    <x v="6"/>
    <x v="29"/>
    <x v="2"/>
  </r>
  <r>
    <d v="2016-07-30T00:00:00"/>
    <s v="A3500087"/>
    <s v="B8034"/>
    <s v="LT"/>
    <x v="2"/>
    <x v="27"/>
    <n v="1"/>
    <x v="1"/>
    <x v="2"/>
    <m/>
    <x v="6"/>
    <x v="29"/>
    <x v="2"/>
  </r>
  <r>
    <d v="2016-07-30T00:00:00"/>
    <s v="A3500640"/>
    <s v="B8960"/>
    <s v="LT"/>
    <x v="2"/>
    <x v="16"/>
    <n v="3"/>
    <x v="1"/>
    <x v="2"/>
    <m/>
    <x v="6"/>
    <x v="29"/>
    <x v="2"/>
  </r>
  <r>
    <d v="2016-07-30T00:00:00"/>
    <s v="A3500640"/>
    <s v="B8960"/>
    <s v="LT"/>
    <x v="0"/>
    <x v="33"/>
    <n v="1"/>
    <x v="1"/>
    <x v="2"/>
    <m/>
    <x v="6"/>
    <x v="29"/>
    <x v="2"/>
  </r>
  <r>
    <d v="2016-07-30T00:00:00"/>
    <s v="A3500640"/>
    <s v="B8960"/>
    <s v="LT"/>
    <x v="0"/>
    <x v="35"/>
    <n v="1"/>
    <x v="1"/>
    <x v="2"/>
    <m/>
    <x v="6"/>
    <x v="29"/>
    <x v="2"/>
  </r>
  <r>
    <d v="2016-07-30T00:00:00"/>
    <s v="A3503035"/>
    <s v="B8088"/>
    <s v="LT"/>
    <x v="2"/>
    <x v="27"/>
    <n v="1"/>
    <x v="1"/>
    <x v="2"/>
    <m/>
    <x v="6"/>
    <x v="29"/>
    <x v="2"/>
  </r>
  <r>
    <d v="2016-07-30T00:00:00"/>
    <s v="A3500086"/>
    <s v="B8034"/>
    <s v="LT"/>
    <x v="2"/>
    <x v="27"/>
    <n v="1"/>
    <x v="1"/>
    <x v="2"/>
    <m/>
    <x v="6"/>
    <x v="29"/>
    <x v="2"/>
  </r>
  <r>
    <d v="2016-07-30T00:00:00"/>
    <s v="A3500638"/>
    <s v="B8960"/>
    <s v="LT"/>
    <x v="0"/>
    <x v="33"/>
    <n v="1"/>
    <x v="1"/>
    <x v="2"/>
    <m/>
    <x v="6"/>
    <x v="29"/>
    <x v="2"/>
  </r>
  <r>
    <d v="2016-07-30T00:00:00"/>
    <s v="A3500638"/>
    <s v="B8960"/>
    <s v="LT"/>
    <x v="0"/>
    <x v="31"/>
    <n v="1"/>
    <x v="1"/>
    <x v="2"/>
    <m/>
    <x v="6"/>
    <x v="29"/>
    <x v="2"/>
  </r>
  <r>
    <d v="2016-07-30T00:00:00"/>
    <s v="A3499952"/>
    <s v="B8960"/>
    <s v="LT"/>
    <x v="2"/>
    <x v="16"/>
    <n v="3"/>
    <x v="1"/>
    <x v="2"/>
    <m/>
    <x v="6"/>
    <x v="29"/>
    <x v="2"/>
  </r>
  <r>
    <d v="2016-07-30T00:00:00"/>
    <s v="A3499952"/>
    <s v="B8960"/>
    <s v="LT"/>
    <x v="2"/>
    <x v="24"/>
    <n v="1"/>
    <x v="1"/>
    <x v="2"/>
    <m/>
    <x v="6"/>
    <x v="29"/>
    <x v="2"/>
  </r>
  <r>
    <d v="2016-07-30T00:00:00"/>
    <s v="A3499952"/>
    <s v="B8960"/>
    <s v="LT"/>
    <x v="0"/>
    <x v="31"/>
    <n v="4"/>
    <x v="1"/>
    <x v="2"/>
    <m/>
    <x v="6"/>
    <x v="29"/>
    <x v="2"/>
  </r>
  <r>
    <d v="2016-07-30T00:00:00"/>
    <s v="A3502456"/>
    <s v="B8960"/>
    <s v="LT"/>
    <x v="2"/>
    <x v="16"/>
    <n v="1"/>
    <x v="1"/>
    <x v="2"/>
    <m/>
    <x v="6"/>
    <x v="29"/>
    <x v="2"/>
  </r>
  <r>
    <d v="2016-07-30T00:00:00"/>
    <s v="A3502456"/>
    <s v="B8960"/>
    <s v="LT"/>
    <x v="0"/>
    <x v="33"/>
    <n v="1"/>
    <x v="1"/>
    <x v="2"/>
    <m/>
    <x v="6"/>
    <x v="29"/>
    <x v="2"/>
  </r>
  <r>
    <d v="2016-07-30T00:00:00"/>
    <s v="A3502456"/>
    <s v="B8960"/>
    <s v="LT"/>
    <x v="0"/>
    <x v="31"/>
    <n v="5"/>
    <x v="1"/>
    <x v="2"/>
    <m/>
    <x v="6"/>
    <x v="29"/>
    <x v="2"/>
  </r>
  <r>
    <d v="2016-07-30T00:00:00"/>
    <s v="A3502455"/>
    <s v="B8960"/>
    <s v="LT"/>
    <x v="2"/>
    <x v="16"/>
    <n v="2"/>
    <x v="1"/>
    <x v="2"/>
    <m/>
    <x v="6"/>
    <x v="29"/>
    <x v="2"/>
  </r>
  <r>
    <d v="2016-07-30T00:00:00"/>
    <s v="A3502455"/>
    <s v="B8960"/>
    <s v="LT"/>
    <x v="0"/>
    <x v="33"/>
    <n v="3"/>
    <x v="1"/>
    <x v="2"/>
    <m/>
    <x v="6"/>
    <x v="29"/>
    <x v="2"/>
  </r>
  <r>
    <d v="2016-07-30T00:00:00"/>
    <s v="A3502455"/>
    <s v="B8960"/>
    <s v="LT"/>
    <x v="0"/>
    <x v="31"/>
    <n v="1"/>
    <x v="1"/>
    <x v="2"/>
    <m/>
    <x v="6"/>
    <x v="29"/>
    <x v="2"/>
  </r>
  <r>
    <d v="2016-07-30T00:00:00"/>
    <s v="A3502791"/>
    <s v="B8960"/>
    <s v="LT"/>
    <x v="2"/>
    <x v="16"/>
    <n v="1"/>
    <x v="1"/>
    <x v="2"/>
    <m/>
    <x v="6"/>
    <x v="29"/>
    <x v="2"/>
  </r>
  <r>
    <d v="2016-07-30T00:00:00"/>
    <s v="A3502791"/>
    <s v="B8960"/>
    <s v="LT"/>
    <x v="2"/>
    <x v="27"/>
    <n v="1"/>
    <x v="1"/>
    <x v="2"/>
    <m/>
    <x v="6"/>
    <x v="29"/>
    <x v="2"/>
  </r>
  <r>
    <d v="2016-07-30T00:00:00"/>
    <s v="A3502791"/>
    <s v="B8960"/>
    <s v="LT"/>
    <x v="0"/>
    <x v="33"/>
    <n v="1"/>
    <x v="1"/>
    <x v="2"/>
    <m/>
    <x v="6"/>
    <x v="29"/>
    <x v="2"/>
  </r>
  <r>
    <d v="2016-07-30T00:00:00"/>
    <s v="A3502791"/>
    <s v="B8960"/>
    <s v="LT"/>
    <x v="0"/>
    <x v="31"/>
    <n v="1"/>
    <x v="1"/>
    <x v="2"/>
    <m/>
    <x v="6"/>
    <x v="29"/>
    <x v="2"/>
  </r>
  <r>
    <d v="2016-07-30T00:00:00"/>
    <s v="A3497924"/>
    <s v="B4405"/>
    <s v="XJ"/>
    <x v="2"/>
    <x v="27"/>
    <n v="1"/>
    <x v="1"/>
    <x v="2"/>
    <m/>
    <x v="6"/>
    <x v="29"/>
    <x v="2"/>
  </r>
  <r>
    <d v="2016-07-30T00:00:00"/>
    <s v="A3497924"/>
    <s v="B4405"/>
    <s v="XJ"/>
    <x v="0"/>
    <x v="33"/>
    <n v="2"/>
    <x v="1"/>
    <x v="2"/>
    <m/>
    <x v="6"/>
    <x v="29"/>
    <x v="2"/>
  </r>
  <r>
    <d v="2016-07-30T00:00:00"/>
    <s v="A3497924"/>
    <s v="B4405"/>
    <s v="XJ"/>
    <x v="0"/>
    <x v="34"/>
    <n v="1"/>
    <x v="1"/>
    <x v="2"/>
    <m/>
    <x v="6"/>
    <x v="29"/>
    <x v="2"/>
  </r>
  <r>
    <d v="2016-07-30T00:00:00"/>
    <s v="A3499732"/>
    <s v="B8099"/>
    <s v="XJ"/>
    <x v="2"/>
    <x v="16"/>
    <n v="1"/>
    <x v="1"/>
    <x v="2"/>
    <m/>
    <x v="6"/>
    <x v="29"/>
    <x v="2"/>
  </r>
  <r>
    <d v="2016-07-30T00:00:00"/>
    <s v="A3499209"/>
    <s v="B8099"/>
    <s v="XJ"/>
    <x v="2"/>
    <x v="16"/>
    <n v="1"/>
    <x v="1"/>
    <x v="2"/>
    <m/>
    <x v="6"/>
    <x v="29"/>
    <x v="2"/>
  </r>
  <r>
    <d v="2016-07-30T00:00:00"/>
    <s v="A3499616"/>
    <s v="B8099"/>
    <s v="XJ"/>
    <x v="2"/>
    <x v="16"/>
    <n v="3"/>
    <x v="1"/>
    <x v="2"/>
    <m/>
    <x v="6"/>
    <x v="29"/>
    <x v="2"/>
  </r>
  <r>
    <d v="2016-07-30T00:00:00"/>
    <s v="A3499616"/>
    <s v="B8099"/>
    <s v="XJ"/>
    <x v="0"/>
    <x v="33"/>
    <n v="3"/>
    <x v="1"/>
    <x v="2"/>
    <m/>
    <x v="6"/>
    <x v="29"/>
    <x v="2"/>
  </r>
  <r>
    <d v="2016-07-30T00:00:00"/>
    <s v="A3497923"/>
    <s v="B4405"/>
    <s v="XJ"/>
    <x v="0"/>
    <x v="33"/>
    <n v="1"/>
    <x v="1"/>
    <x v="2"/>
    <m/>
    <x v="6"/>
    <x v="29"/>
    <x v="2"/>
  </r>
  <r>
    <d v="2016-07-30T00:00:00"/>
    <s v="A3497923"/>
    <s v="B4405"/>
    <s v="XJ"/>
    <x v="0"/>
    <x v="34"/>
    <n v="1"/>
    <x v="1"/>
    <x v="2"/>
    <m/>
    <x v="6"/>
    <x v="29"/>
    <x v="2"/>
  </r>
  <r>
    <d v="2016-07-30T00:00:00"/>
    <s v="A3500824"/>
    <s v="B8960"/>
    <s v="Yuen"/>
    <x v="2"/>
    <x v="16"/>
    <n v="1"/>
    <x v="1"/>
    <x v="2"/>
    <m/>
    <x v="6"/>
    <x v="29"/>
    <x v="2"/>
  </r>
  <r>
    <d v="2016-07-30T00:00:00"/>
    <s v="A3501029"/>
    <s v="B8960"/>
    <s v="Yuen"/>
    <x v="2"/>
    <x v="16"/>
    <n v="1"/>
    <x v="1"/>
    <x v="2"/>
    <m/>
    <x v="6"/>
    <x v="29"/>
    <x v="2"/>
  </r>
  <r>
    <d v="2016-07-30T00:00:00"/>
    <s v="A3502459"/>
    <s v="B8960"/>
    <s v="XJ"/>
    <x v="2"/>
    <x v="16"/>
    <n v="1"/>
    <x v="1"/>
    <x v="2"/>
    <m/>
    <x v="6"/>
    <x v="29"/>
    <x v="2"/>
  </r>
  <r>
    <d v="2016-07-30T00:00:00"/>
    <s v="A3503559"/>
    <s v="B9604"/>
    <s v="XJ"/>
    <x v="0"/>
    <x v="33"/>
    <n v="1"/>
    <x v="1"/>
    <x v="2"/>
    <m/>
    <x v="6"/>
    <x v="29"/>
    <x v="2"/>
  </r>
  <r>
    <d v="2016-07-30T00:00:00"/>
    <s v="A3503034"/>
    <s v="B8088"/>
    <s v="XJ"/>
    <x v="2"/>
    <x v="16"/>
    <n v="1"/>
    <x v="1"/>
    <x v="2"/>
    <m/>
    <x v="6"/>
    <x v="29"/>
    <x v="2"/>
  </r>
  <r>
    <d v="2016-07-30T00:00:00"/>
    <s v="A3503034"/>
    <s v="B8088"/>
    <s v="XJ"/>
    <x v="0"/>
    <x v="33"/>
    <n v="1"/>
    <x v="1"/>
    <x v="2"/>
    <m/>
    <x v="6"/>
    <x v="29"/>
    <x v="2"/>
  </r>
  <r>
    <d v="2016-07-30T00:00:00"/>
    <s v="A3503037"/>
    <s v="B8088"/>
    <s v="XJ"/>
    <x v="2"/>
    <x v="16"/>
    <n v="1"/>
    <x v="1"/>
    <x v="2"/>
    <m/>
    <x v="6"/>
    <x v="29"/>
    <x v="2"/>
  </r>
  <r>
    <d v="2016-07-30T00:00:00"/>
    <s v="A3503037"/>
    <s v="B8088"/>
    <s v="XJ"/>
    <x v="0"/>
    <x v="33"/>
    <n v="2"/>
    <x v="1"/>
    <x v="2"/>
    <m/>
    <x v="6"/>
    <x v="29"/>
    <x v="2"/>
  </r>
  <r>
    <d v="2016-07-30T00:00:00"/>
    <s v="A3502014"/>
    <s v="B8960"/>
    <s v="XJ"/>
    <x v="0"/>
    <x v="33"/>
    <n v="3"/>
    <x v="1"/>
    <x v="2"/>
    <m/>
    <x v="6"/>
    <x v="29"/>
    <x v="2"/>
  </r>
  <r>
    <d v="2016-07-30T00:00:00"/>
    <s v="A3502014"/>
    <s v="B8960"/>
    <s v="XJ"/>
    <x v="0"/>
    <x v="34"/>
    <n v="1"/>
    <x v="1"/>
    <x v="2"/>
    <m/>
    <x v="6"/>
    <x v="29"/>
    <x v="2"/>
  </r>
  <r>
    <d v="2016-07-30T00:00:00"/>
    <s v="A3502014"/>
    <s v="B8960"/>
    <s v="XJ"/>
    <x v="0"/>
    <x v="31"/>
    <n v="1"/>
    <x v="1"/>
    <x v="2"/>
    <m/>
    <x v="6"/>
    <x v="29"/>
    <x v="2"/>
  </r>
  <r>
    <d v="2016-07-30T00:00:00"/>
    <s v="A3501731"/>
    <s v="B9500"/>
    <s v="XJ"/>
    <x v="0"/>
    <x v="33"/>
    <n v="2"/>
    <x v="1"/>
    <x v="2"/>
    <m/>
    <x v="6"/>
    <x v="29"/>
    <x v="2"/>
  </r>
  <r>
    <d v="2016-07-30T00:00:00"/>
    <s v="A3501729"/>
    <s v="B9500"/>
    <s v="XJ"/>
    <x v="0"/>
    <x v="33"/>
    <n v="1"/>
    <x v="1"/>
    <x v="2"/>
    <m/>
    <x v="6"/>
    <x v="29"/>
    <x v="2"/>
  </r>
  <r>
    <d v="2016-07-30T00:00:00"/>
    <s v="A3501803"/>
    <s v="B8960"/>
    <s v="XJ"/>
    <x v="2"/>
    <x v="16"/>
    <n v="2"/>
    <x v="1"/>
    <x v="2"/>
    <m/>
    <x v="6"/>
    <x v="29"/>
    <x v="2"/>
  </r>
  <r>
    <d v="2016-07-30T00:00:00"/>
    <s v="A3501803"/>
    <s v="B8960"/>
    <s v="XJ"/>
    <x v="0"/>
    <x v="33"/>
    <n v="4"/>
    <x v="1"/>
    <x v="2"/>
    <m/>
    <x v="6"/>
    <x v="29"/>
    <x v="2"/>
  </r>
  <r>
    <d v="2016-07-30T00:00:00"/>
    <s v="A3501803"/>
    <s v="B8960"/>
    <s v="XJ"/>
    <x v="0"/>
    <x v="34"/>
    <n v="1"/>
    <x v="1"/>
    <x v="2"/>
    <m/>
    <x v="6"/>
    <x v="29"/>
    <x v="2"/>
  </r>
  <r>
    <d v="2016-07-30T00:00:00"/>
    <s v="A3502012"/>
    <s v="B8960"/>
    <s v="XJ"/>
    <x v="2"/>
    <x v="16"/>
    <n v="1"/>
    <x v="1"/>
    <x v="2"/>
    <m/>
    <x v="6"/>
    <x v="29"/>
    <x v="2"/>
  </r>
  <r>
    <d v="2016-07-30T00:00:00"/>
    <s v="A3502012"/>
    <s v="B8960"/>
    <s v="XJ"/>
    <x v="2"/>
    <x v="27"/>
    <n v="2"/>
    <x v="1"/>
    <x v="2"/>
    <m/>
    <x v="6"/>
    <x v="29"/>
    <x v="2"/>
  </r>
  <r>
    <d v="2016-07-30T00:00:00"/>
    <s v="A3502012"/>
    <s v="B8960"/>
    <s v="XJ"/>
    <x v="0"/>
    <x v="33"/>
    <n v="10"/>
    <x v="1"/>
    <x v="2"/>
    <m/>
    <x v="6"/>
    <x v="29"/>
    <x v="2"/>
  </r>
  <r>
    <d v="2016-07-30T00:00:00"/>
    <s v="A3502012"/>
    <s v="B8960"/>
    <s v="XJ"/>
    <x v="0"/>
    <x v="34"/>
    <n v="1"/>
    <x v="1"/>
    <x v="2"/>
    <m/>
    <x v="6"/>
    <x v="29"/>
    <x v="2"/>
  </r>
  <r>
    <d v="2016-07-30T00:00:00"/>
    <s v="A3502012"/>
    <s v="B8960"/>
    <s v="XJ"/>
    <x v="0"/>
    <x v="31"/>
    <n v="5"/>
    <x v="1"/>
    <x v="2"/>
    <m/>
    <x v="6"/>
    <x v="29"/>
    <x v="2"/>
  </r>
  <r>
    <d v="2016-07-31T00:00:00"/>
    <s v="A3500108"/>
    <s v="B4408"/>
    <s v="XJ"/>
    <x v="2"/>
    <x v="16"/>
    <n v="1"/>
    <x v="1"/>
    <x v="2"/>
    <m/>
    <x v="6"/>
    <x v="29"/>
    <x v="2"/>
  </r>
  <r>
    <d v="2016-07-31T00:00:00"/>
    <s v="A3500108"/>
    <s v="B4408"/>
    <s v="XJ"/>
    <x v="0"/>
    <x v="33"/>
    <n v="1"/>
    <x v="1"/>
    <x v="2"/>
    <m/>
    <x v="6"/>
    <x v="29"/>
    <x v="2"/>
  </r>
  <r>
    <d v="2016-07-31T00:00:00"/>
    <s v="A3502593"/>
    <s v="B4403"/>
    <s v="XJ"/>
    <x v="0"/>
    <x v="33"/>
    <n v="1"/>
    <x v="1"/>
    <x v="2"/>
    <m/>
    <x v="6"/>
    <x v="29"/>
    <x v="2"/>
  </r>
  <r>
    <d v="2016-07-31T00:00:00"/>
    <s v="A3502593"/>
    <s v="B4403"/>
    <s v="XJ"/>
    <x v="0"/>
    <x v="34"/>
    <n v="1"/>
    <x v="1"/>
    <x v="2"/>
    <m/>
    <x v="6"/>
    <x v="29"/>
    <x v="2"/>
  </r>
  <r>
    <d v="2016-07-31T00:00:00"/>
    <s v="A3500107"/>
    <s v="B4408"/>
    <s v="XJ"/>
    <x v="2"/>
    <x v="16"/>
    <n v="1"/>
    <x v="1"/>
    <x v="2"/>
    <m/>
    <x v="6"/>
    <x v="29"/>
    <x v="2"/>
  </r>
  <r>
    <d v="2016-07-31T00:00:00"/>
    <s v="A3502592"/>
    <s v="B4403"/>
    <s v="XJ"/>
    <x v="0"/>
    <x v="33"/>
    <n v="2"/>
    <x v="1"/>
    <x v="2"/>
    <m/>
    <x v="6"/>
    <x v="29"/>
    <x v="2"/>
  </r>
  <r>
    <d v="2016-07-31T00:00:00"/>
    <s v="A3497921"/>
    <s v="B4405"/>
    <s v="XJ"/>
    <x v="2"/>
    <x v="16"/>
    <n v="1"/>
    <x v="1"/>
    <x v="2"/>
    <m/>
    <x v="6"/>
    <x v="29"/>
    <x v="2"/>
  </r>
  <r>
    <d v="2016-07-31T00:00:00"/>
    <s v="A3497921"/>
    <s v="B4405"/>
    <s v="XJ"/>
    <x v="2"/>
    <x v="27"/>
    <n v="1"/>
    <x v="1"/>
    <x v="2"/>
    <m/>
    <x v="6"/>
    <x v="29"/>
    <x v="2"/>
  </r>
  <r>
    <d v="2016-07-31T00:00:00"/>
    <s v="A3497921"/>
    <s v="B4405"/>
    <s v="XJ"/>
    <x v="0"/>
    <x v="33"/>
    <n v="1"/>
    <x v="1"/>
    <x v="2"/>
    <m/>
    <x v="6"/>
    <x v="29"/>
    <x v="2"/>
  </r>
  <r>
    <d v="2016-07-31T00:00:00"/>
    <s v="A3497921"/>
    <s v="B4405"/>
    <s v="XJ"/>
    <x v="0"/>
    <x v="34"/>
    <n v="1"/>
    <x v="1"/>
    <x v="2"/>
    <m/>
    <x v="6"/>
    <x v="29"/>
    <x v="2"/>
  </r>
  <r>
    <d v="2016-07-31T00:00:00"/>
    <s v="A3500106"/>
    <s v="B4408"/>
    <s v="XJ"/>
    <x v="0"/>
    <x v="33"/>
    <n v="5"/>
    <x v="1"/>
    <x v="2"/>
    <m/>
    <x v="6"/>
    <x v="29"/>
    <x v="2"/>
  </r>
  <r>
    <d v="2016-07-31T00:00:00"/>
    <s v="A3498164"/>
    <s v="B4403"/>
    <s v="XJ"/>
    <x v="2"/>
    <x v="16"/>
    <n v="1"/>
    <x v="1"/>
    <x v="2"/>
    <m/>
    <x v="6"/>
    <x v="29"/>
    <x v="2"/>
  </r>
  <r>
    <d v="2016-07-31T00:00:00"/>
    <s v="A3498164"/>
    <s v="B4403"/>
    <s v="XJ"/>
    <x v="2"/>
    <x v="27"/>
    <n v="1"/>
    <x v="1"/>
    <x v="2"/>
    <m/>
    <x v="6"/>
    <x v="29"/>
    <x v="2"/>
  </r>
  <r>
    <d v="2016-07-31T00:00:00"/>
    <s v="A3498164"/>
    <s v="B4403"/>
    <s v="XJ"/>
    <x v="2"/>
    <x v="24"/>
    <n v="1"/>
    <x v="1"/>
    <x v="2"/>
    <m/>
    <x v="6"/>
    <x v="29"/>
    <x v="2"/>
  </r>
  <r>
    <d v="2016-07-31T00:00:00"/>
    <s v="A3498164"/>
    <s v="B4403"/>
    <s v="XJ"/>
    <x v="0"/>
    <x v="33"/>
    <n v="2"/>
    <x v="1"/>
    <x v="2"/>
    <m/>
    <x v="6"/>
    <x v="29"/>
    <x v="2"/>
  </r>
  <r>
    <d v="2016-07-31T00:00:00"/>
    <s v="A3498164"/>
    <s v="B4403"/>
    <s v="XJ"/>
    <x v="0"/>
    <x v="34"/>
    <n v="1"/>
    <x v="1"/>
    <x v="2"/>
    <m/>
    <x v="6"/>
    <x v="29"/>
    <x v="2"/>
  </r>
  <r>
    <d v="2016-07-31T00:00:00"/>
    <s v="A3501730"/>
    <s v="B9500"/>
    <s v="XJ"/>
    <x v="0"/>
    <x v="33"/>
    <n v="2"/>
    <x v="1"/>
    <x v="2"/>
    <m/>
    <x v="6"/>
    <x v="29"/>
    <x v="2"/>
  </r>
  <r>
    <d v="2016-07-31T00:00:00"/>
    <s v="A3501730"/>
    <s v="B9500"/>
    <s v="XJ"/>
    <x v="0"/>
    <x v="34"/>
    <n v="1"/>
    <x v="1"/>
    <x v="2"/>
    <m/>
    <x v="6"/>
    <x v="29"/>
    <x v="2"/>
  </r>
  <r>
    <d v="2016-07-31T00:00:00"/>
    <s v="A3503560"/>
    <s v="B9604"/>
    <s v="XJ"/>
    <x v="2"/>
    <x v="27"/>
    <n v="1"/>
    <x v="1"/>
    <x v="2"/>
    <m/>
    <x v="6"/>
    <x v="29"/>
    <x v="2"/>
  </r>
  <r>
    <d v="2016-07-31T00:00:00"/>
    <s v="A3503560"/>
    <s v="B9604"/>
    <s v="XJ"/>
    <x v="0"/>
    <x v="34"/>
    <n v="1"/>
    <x v="1"/>
    <x v="2"/>
    <m/>
    <x v="6"/>
    <x v="29"/>
    <x v="2"/>
  </r>
  <r>
    <d v="2016-07-31T00:00:00"/>
    <s v="A3503080"/>
    <s v="B8034"/>
    <s v="Yuen"/>
    <x v="2"/>
    <x v="16"/>
    <n v="1"/>
    <x v="1"/>
    <x v="2"/>
    <m/>
    <x v="6"/>
    <x v="29"/>
    <x v="2"/>
  </r>
  <r>
    <d v="2016-07-31T00:00:00"/>
    <s v="A3502800"/>
    <s v="B8960"/>
    <s v="Yuen"/>
    <x v="2"/>
    <x v="16"/>
    <n v="3"/>
    <x v="1"/>
    <x v="2"/>
    <m/>
    <x v="6"/>
    <x v="29"/>
    <x v="2"/>
  </r>
  <r>
    <d v="2016-07-31T00:00:00"/>
    <s v="A3503237"/>
    <s v="B8960"/>
    <s v="Yuen"/>
    <x v="2"/>
    <x v="16"/>
    <n v="3"/>
    <x v="1"/>
    <x v="2"/>
    <m/>
    <x v="6"/>
    <x v="29"/>
    <x v="2"/>
  </r>
  <r>
    <d v="2016-07-31T00:00:00"/>
    <s v="A3500641"/>
    <s v="B8960"/>
    <s v="Yuen"/>
    <x v="2"/>
    <x v="16"/>
    <n v="1"/>
    <x v="1"/>
    <x v="2"/>
    <m/>
    <x v="6"/>
    <x v="29"/>
    <x v="2"/>
  </r>
  <r>
    <d v="2016-07-31T00:00:00"/>
    <s v="A3503253"/>
    <s v="B7678"/>
    <s v="XJ"/>
    <x v="0"/>
    <x v="33"/>
    <n v="1"/>
    <x v="1"/>
    <x v="2"/>
    <m/>
    <x v="6"/>
    <x v="29"/>
    <x v="2"/>
  </r>
  <r>
    <d v="2016-07-31T00:00:00"/>
    <s v="A3502792"/>
    <s v="B8960"/>
    <s v="Yuen"/>
    <x v="2"/>
    <x v="16"/>
    <n v="1"/>
    <x v="1"/>
    <x v="2"/>
    <m/>
    <x v="6"/>
    <x v="29"/>
    <x v="2"/>
  </r>
  <r>
    <d v="2016-07-31T00:00:00"/>
    <s v="A3502699"/>
    <s v="B7953"/>
    <s v="Yuen"/>
    <x v="0"/>
    <x v="36"/>
    <n v="1"/>
    <x v="1"/>
    <x v="2"/>
    <m/>
    <x v="6"/>
    <x v="29"/>
    <x v="2"/>
  </r>
  <r>
    <d v="2016-07-31T00:00:00"/>
    <s v="A3502801"/>
    <s v="B8960"/>
    <s v="Yuen"/>
    <x v="2"/>
    <x v="16"/>
    <n v="1"/>
    <x v="1"/>
    <x v="2"/>
    <m/>
    <x v="6"/>
    <x v="29"/>
    <x v="2"/>
  </r>
  <r>
    <d v="2016-07-31T00:00:00"/>
    <s v="A3500642"/>
    <s v="B8960"/>
    <s v="XJ"/>
    <x v="0"/>
    <x v="33"/>
    <n v="3"/>
    <x v="1"/>
    <x v="2"/>
    <m/>
    <x v="6"/>
    <x v="29"/>
    <x v="2"/>
  </r>
  <r>
    <d v="2016-07-31T00:00:00"/>
    <s v="A3500642"/>
    <s v="B8960"/>
    <s v="XJ"/>
    <x v="0"/>
    <x v="34"/>
    <n v="3"/>
    <x v="1"/>
    <x v="2"/>
    <m/>
    <x v="6"/>
    <x v="29"/>
    <x v="2"/>
  </r>
  <r>
    <d v="2016-07-31T00:00:00"/>
    <s v="A3498169"/>
    <s v="B4403"/>
    <s v="XJ"/>
    <x v="2"/>
    <x v="16"/>
    <n v="1"/>
    <x v="1"/>
    <x v="2"/>
    <m/>
    <x v="6"/>
    <x v="29"/>
    <x v="2"/>
  </r>
  <r>
    <d v="2016-07-31T00:00:00"/>
    <s v="A3498169"/>
    <s v="B4403"/>
    <s v="XJ"/>
    <x v="0"/>
    <x v="33"/>
    <n v="2"/>
    <x v="1"/>
    <x v="2"/>
    <m/>
    <x v="6"/>
    <x v="29"/>
    <x v="2"/>
  </r>
  <r>
    <d v="2016-07-31T00:00:00"/>
    <s v="A3498169"/>
    <s v="B4403"/>
    <s v="XJ"/>
    <x v="0"/>
    <x v="34"/>
    <n v="1"/>
    <x v="1"/>
    <x v="2"/>
    <m/>
    <x v="6"/>
    <x v="29"/>
    <x v="2"/>
  </r>
  <r>
    <d v="2016-07-31T00:00:00"/>
    <s v="A3499212"/>
    <s v="B8099"/>
    <s v="XJ"/>
    <x v="0"/>
    <x v="33"/>
    <n v="1"/>
    <x v="1"/>
    <x v="2"/>
    <m/>
    <x v="6"/>
    <x v="29"/>
    <x v="2"/>
  </r>
  <r>
    <d v="2016-07-31T00:00:00"/>
    <s v="A3501375"/>
    <s v="B4404"/>
    <s v="XJ"/>
    <x v="2"/>
    <x v="16"/>
    <n v="3"/>
    <x v="1"/>
    <x v="2"/>
    <m/>
    <x v="6"/>
    <x v="29"/>
    <x v="2"/>
  </r>
  <r>
    <d v="2016-07-31T00:00:00"/>
    <s v="A3501375"/>
    <s v="B4404"/>
    <s v="XJ"/>
    <x v="0"/>
    <x v="33"/>
    <n v="1"/>
    <x v="1"/>
    <x v="2"/>
    <m/>
    <x v="6"/>
    <x v="29"/>
    <x v="2"/>
  </r>
  <r>
    <d v="2016-07-31T00:00:00"/>
    <s v="A3501376"/>
    <s v="B4404"/>
    <s v="XJ"/>
    <x v="2"/>
    <x v="16"/>
    <n v="1"/>
    <x v="1"/>
    <x v="2"/>
    <m/>
    <x v="6"/>
    <x v="29"/>
    <x v="2"/>
  </r>
  <r>
    <d v="2016-07-31T00:00:00"/>
    <s v="A3501376"/>
    <s v="B4404"/>
    <s v="XJ"/>
    <x v="0"/>
    <x v="33"/>
    <n v="1"/>
    <x v="1"/>
    <x v="2"/>
    <m/>
    <x v="6"/>
    <x v="29"/>
    <x v="2"/>
  </r>
  <r>
    <d v="2016-07-31T00:00:00"/>
    <s v="A3502902"/>
    <s v="B9607"/>
    <s v="XJ"/>
    <x v="0"/>
    <x v="33"/>
    <n v="1"/>
    <x v="1"/>
    <x v="2"/>
    <m/>
    <x v="6"/>
    <x v="29"/>
    <x v="2"/>
  </r>
  <r>
    <d v="2016-07-31T00:00:00"/>
    <s v="A3502902"/>
    <s v="B9607"/>
    <s v="XJ"/>
    <x v="0"/>
    <x v="34"/>
    <n v="1"/>
    <x v="1"/>
    <x v="2"/>
    <m/>
    <x v="6"/>
    <x v="29"/>
    <x v="2"/>
  </r>
  <r>
    <d v="2016-07-31T00:00:00"/>
    <s v="A3502594"/>
    <s v="B4403"/>
    <s v="XJ"/>
    <x v="0"/>
    <x v="33"/>
    <n v="1"/>
    <x v="1"/>
    <x v="2"/>
    <m/>
    <x v="6"/>
    <x v="29"/>
    <x v="2"/>
  </r>
  <r>
    <d v="2016-07-31T00:00:00"/>
    <s v="A3500110"/>
    <s v="B4408"/>
    <s v="XJ"/>
    <x v="2"/>
    <x v="16"/>
    <n v="1"/>
    <x v="1"/>
    <x v="2"/>
    <m/>
    <x v="6"/>
    <x v="29"/>
    <x v="2"/>
  </r>
  <r>
    <d v="2016-07-31T00:00:00"/>
    <s v="A3500110"/>
    <s v="B4408"/>
    <s v="XJ"/>
    <x v="0"/>
    <x v="33"/>
    <n v="3"/>
    <x v="1"/>
    <x v="2"/>
    <m/>
    <x v="6"/>
    <x v="29"/>
    <x v="2"/>
  </r>
  <r>
    <d v="2016-07-31T00:00:00"/>
    <s v="A3501377"/>
    <s v="B4404"/>
    <s v="XJ"/>
    <x v="2"/>
    <x v="16"/>
    <n v="2"/>
    <x v="1"/>
    <x v="2"/>
    <m/>
    <x v="6"/>
    <x v="29"/>
    <x v="2"/>
  </r>
  <r>
    <d v="2016-07-31T00:00:00"/>
    <s v="A3501377"/>
    <s v="B4404"/>
    <s v="XJ"/>
    <x v="0"/>
    <x v="33"/>
    <n v="2"/>
    <x v="1"/>
    <x v="2"/>
    <m/>
    <x v="6"/>
    <x v="29"/>
    <x v="2"/>
  </r>
  <r>
    <d v="2016-07-31T00:00:00"/>
    <s v="A3501377"/>
    <s v="B4404"/>
    <s v="XJ"/>
    <x v="0"/>
    <x v="34"/>
    <n v="1"/>
    <x v="1"/>
    <x v="2"/>
    <m/>
    <x v="6"/>
    <x v="29"/>
    <x v="2"/>
  </r>
  <r>
    <d v="2016-07-31T00:00:00"/>
    <s v="A3503528"/>
    <s v="B9500"/>
    <s v="LT"/>
    <x v="0"/>
    <x v="33"/>
    <n v="1"/>
    <x v="1"/>
    <x v="2"/>
    <m/>
    <x v="6"/>
    <x v="29"/>
    <x v="2"/>
  </r>
  <r>
    <d v="2016-07-31T00:00:00"/>
    <s v="A3503528"/>
    <s v="B9500"/>
    <s v="LT"/>
    <x v="0"/>
    <x v="34"/>
    <n v="1"/>
    <x v="1"/>
    <x v="2"/>
    <m/>
    <x v="6"/>
    <x v="29"/>
    <x v="2"/>
  </r>
  <r>
    <d v="2016-07-31T00:00:00"/>
    <s v="A3503561"/>
    <s v="B9604"/>
    <s v="LT"/>
    <x v="2"/>
    <x v="16"/>
    <n v="1"/>
    <x v="1"/>
    <x v="2"/>
    <m/>
    <x v="6"/>
    <x v="29"/>
    <x v="2"/>
  </r>
  <r>
    <d v="2016-07-31T00:00:00"/>
    <s v="A3503561"/>
    <s v="B9604"/>
    <s v="LT"/>
    <x v="0"/>
    <x v="34"/>
    <n v="1"/>
    <x v="1"/>
    <x v="2"/>
    <m/>
    <x v="6"/>
    <x v="29"/>
    <x v="2"/>
  </r>
  <r>
    <d v="2016-07-31T00:00:00"/>
    <s v="A3503553"/>
    <s v="B9604"/>
    <s v="LT"/>
    <x v="0"/>
    <x v="33"/>
    <n v="1"/>
    <x v="1"/>
    <x v="2"/>
    <m/>
    <x v="6"/>
    <x v="29"/>
    <x v="2"/>
  </r>
  <r>
    <d v="2016-07-31T00:00:00"/>
    <s v="A3503564"/>
    <s v="B9604"/>
    <s v="LT"/>
    <x v="2"/>
    <x v="27"/>
    <n v="1"/>
    <x v="1"/>
    <x v="2"/>
    <m/>
    <x v="6"/>
    <x v="29"/>
    <x v="2"/>
  </r>
  <r>
    <d v="2016-07-31T00:00:00"/>
    <s v="A3503563"/>
    <s v="B9604"/>
    <s v="LT"/>
    <x v="0"/>
    <x v="3"/>
    <n v="1"/>
    <x v="1"/>
    <x v="2"/>
    <m/>
    <x v="6"/>
    <x v="29"/>
    <x v="2"/>
  </r>
  <r>
    <d v="2016-07-31T00:00:00"/>
    <s v="A3502797"/>
    <s v="B8960"/>
    <s v="LT"/>
    <x v="2"/>
    <x v="16"/>
    <n v="3"/>
    <x v="1"/>
    <x v="2"/>
    <m/>
    <x v="6"/>
    <x v="29"/>
    <x v="2"/>
  </r>
  <r>
    <d v="2016-07-31T00:00:00"/>
    <s v="A3502797"/>
    <s v="B8960"/>
    <s v="LT"/>
    <x v="0"/>
    <x v="33"/>
    <n v="2"/>
    <x v="1"/>
    <x v="2"/>
    <m/>
    <x v="6"/>
    <x v="29"/>
    <x v="2"/>
  </r>
  <r>
    <d v="2016-07-31T00:00:00"/>
    <s v="A3503238"/>
    <s v="B8960"/>
    <s v="LT"/>
    <x v="2"/>
    <x v="16"/>
    <n v="1"/>
    <x v="1"/>
    <x v="2"/>
    <m/>
    <x v="6"/>
    <x v="29"/>
    <x v="2"/>
  </r>
  <r>
    <d v="2016-07-31T00:00:00"/>
    <s v="A3503238"/>
    <s v="B8960"/>
    <s v="LT"/>
    <x v="2"/>
    <x v="27"/>
    <n v="1"/>
    <x v="1"/>
    <x v="2"/>
    <m/>
    <x v="6"/>
    <x v="29"/>
    <x v="2"/>
  </r>
  <r>
    <d v="2016-07-31T00:00:00"/>
    <s v="A3503238"/>
    <s v="B8960"/>
    <s v="LT"/>
    <x v="0"/>
    <x v="33"/>
    <n v="4"/>
    <x v="1"/>
    <x v="2"/>
    <m/>
    <x v="6"/>
    <x v="29"/>
    <x v="2"/>
  </r>
  <r>
    <d v="2016-07-31T00:00:00"/>
    <s v="A3503238"/>
    <s v="B8960"/>
    <s v="LT"/>
    <x v="0"/>
    <x v="31"/>
    <n v="7"/>
    <x v="1"/>
    <x v="2"/>
    <m/>
    <x v="6"/>
    <x v="29"/>
    <x v="2"/>
  </r>
  <r>
    <d v="2016-07-31T00:00:00"/>
    <s v="A3502799"/>
    <s v="B8960"/>
    <s v="LT"/>
    <x v="2"/>
    <x v="16"/>
    <n v="1"/>
    <x v="1"/>
    <x v="2"/>
    <m/>
    <x v="6"/>
    <x v="29"/>
    <x v="2"/>
  </r>
  <r>
    <d v="2016-07-31T00:00:00"/>
    <s v="A3503842"/>
    <s v="B9604"/>
    <s v="LT"/>
    <x v="0"/>
    <x v="33"/>
    <n v="1"/>
    <x v="1"/>
    <x v="2"/>
    <m/>
    <x v="6"/>
    <x v="29"/>
    <x v="2"/>
  </r>
  <r>
    <d v="2016-07-31T00:00:00"/>
    <s v="P1026145"/>
    <s v="B4344"/>
    <s v="LT"/>
    <x v="2"/>
    <x v="27"/>
    <n v="1"/>
    <x v="1"/>
    <x v="2"/>
    <m/>
    <x v="6"/>
    <x v="29"/>
    <x v="2"/>
  </r>
  <r>
    <d v="2016-07-31T00:00:00"/>
    <s v="A3503038"/>
    <s v="B8088"/>
    <s v="LT"/>
    <x v="2"/>
    <x v="16"/>
    <n v="3"/>
    <x v="1"/>
    <x v="2"/>
    <m/>
    <x v="6"/>
    <x v="29"/>
    <x v="2"/>
  </r>
  <r>
    <d v="2016-07-31T00:00:00"/>
    <s v="A3503038"/>
    <s v="B8088"/>
    <s v="LT"/>
    <x v="0"/>
    <x v="33"/>
    <n v="1"/>
    <x v="1"/>
    <x v="2"/>
    <m/>
    <x v="6"/>
    <x v="29"/>
    <x v="2"/>
  </r>
  <r>
    <d v="2016-07-31T00:00:00"/>
    <s v="A3503039"/>
    <s v="B8088"/>
    <s v="LT"/>
    <x v="2"/>
    <x v="24"/>
    <n v="1"/>
    <x v="1"/>
    <x v="2"/>
    <m/>
    <x v="6"/>
    <x v="29"/>
    <x v="2"/>
  </r>
  <r>
    <d v="2016-07-31T00:00:00"/>
    <s v="A3502676"/>
    <s v="B8034"/>
    <s v="LT"/>
    <x v="2"/>
    <x v="16"/>
    <n v="2"/>
    <x v="1"/>
    <x v="2"/>
    <m/>
    <x v="6"/>
    <x v="29"/>
    <x v="2"/>
  </r>
  <r>
    <d v="2016-07-31T00:00:00"/>
    <s v="A3502676"/>
    <s v="B8034"/>
    <s v="LT"/>
    <x v="2"/>
    <x v="27"/>
    <n v="1"/>
    <x v="1"/>
    <x v="2"/>
    <m/>
    <x v="6"/>
    <x v="29"/>
    <x v="2"/>
  </r>
  <r>
    <d v="2016-07-31T00:00:00"/>
    <s v="A3503530"/>
    <s v="B9500"/>
    <s v="LT"/>
    <x v="0"/>
    <x v="33"/>
    <n v="1"/>
    <x v="1"/>
    <x v="2"/>
    <m/>
    <x v="6"/>
    <x v="29"/>
    <x v="2"/>
  </r>
  <r>
    <d v="2016-07-31T00:00:00"/>
    <s v="A3503529"/>
    <s v="B9500"/>
    <s v="LT"/>
    <x v="2"/>
    <x v="27"/>
    <n v="1"/>
    <x v="1"/>
    <x v="2"/>
    <m/>
    <x v="6"/>
    <x v="29"/>
    <x v="2"/>
  </r>
  <r>
    <d v="2016-07-31T00:00:00"/>
    <s v="A3497953"/>
    <s v="B4402"/>
    <s v="LT"/>
    <x v="0"/>
    <x v="33"/>
    <n v="1"/>
    <x v="1"/>
    <x v="2"/>
    <m/>
    <x v="6"/>
    <x v="29"/>
    <x v="2"/>
  </r>
  <r>
    <d v="2016-07-31T00:00:00"/>
    <s v="A3498162"/>
    <s v="B4400"/>
    <s v="LT"/>
    <x v="0"/>
    <x v="37"/>
    <n v="3"/>
    <x v="1"/>
    <x v="2"/>
    <m/>
    <x v="6"/>
    <x v="29"/>
    <x v="2"/>
  </r>
  <r>
    <d v="2016-07-31T00:00:00"/>
    <s v="A3502901"/>
    <s v="B9607"/>
    <s v="LT"/>
    <x v="0"/>
    <x v="37"/>
    <n v="1"/>
    <x v="1"/>
    <x v="2"/>
    <m/>
    <x v="6"/>
    <x v="29"/>
    <x v="2"/>
  </r>
  <r>
    <d v="2016-07-31T00:00:00"/>
    <s v="A3503244"/>
    <s v="B4329"/>
    <s v="LT"/>
    <x v="2"/>
    <x v="16"/>
    <n v="3"/>
    <x v="1"/>
    <x v="2"/>
    <m/>
    <x v="6"/>
    <x v="29"/>
    <x v="2"/>
  </r>
  <r>
    <d v="2016-07-31T00:00:00"/>
    <s v="A3501289"/>
    <s v="B4400"/>
    <s v="LT"/>
    <x v="0"/>
    <x v="33"/>
    <n v="2"/>
    <x v="1"/>
    <x v="2"/>
    <m/>
    <x v="6"/>
    <x v="29"/>
    <x v="2"/>
  </r>
  <r>
    <d v="2016-07-31T00:00:00"/>
    <s v="A3497950"/>
    <s v="B4402"/>
    <s v="LT"/>
    <x v="0"/>
    <x v="3"/>
    <n v="2"/>
    <x v="1"/>
    <x v="2"/>
    <m/>
    <x v="6"/>
    <x v="29"/>
    <x v="2"/>
  </r>
  <r>
    <d v="2016-07-31T00:00:00"/>
    <s v="A3503245"/>
    <s v="B4329"/>
    <s v="LT"/>
    <x v="2"/>
    <x v="16"/>
    <n v="1"/>
    <x v="1"/>
    <x v="2"/>
    <m/>
    <x v="6"/>
    <x v="29"/>
    <x v="2"/>
  </r>
  <r>
    <d v="2016-07-31T00:00:00"/>
    <s v="A3503245"/>
    <s v="B4329"/>
    <s v="LT"/>
    <x v="2"/>
    <x v="27"/>
    <n v="3"/>
    <x v="1"/>
    <x v="2"/>
    <m/>
    <x v="6"/>
    <x v="29"/>
    <x v="2"/>
  </r>
  <r>
    <d v="2016-07-31T00:00:00"/>
    <s v="A3501290"/>
    <s v="B4400"/>
    <s v="LT"/>
    <x v="2"/>
    <x v="16"/>
    <n v="2"/>
    <x v="1"/>
    <x v="2"/>
    <m/>
    <x v="6"/>
    <x v="29"/>
    <x v="2"/>
  </r>
  <r>
    <d v="2016-07-31T00:00:00"/>
    <s v="A3501290"/>
    <s v="B4400"/>
    <s v="LT"/>
    <x v="0"/>
    <x v="33"/>
    <n v="1"/>
    <x v="1"/>
    <x v="2"/>
    <m/>
    <x v="6"/>
    <x v="29"/>
    <x v="2"/>
  </r>
  <r>
    <d v="2016-07-31T00:00:00"/>
    <s v="A3503243"/>
    <s v="B4329"/>
    <s v="LT"/>
    <x v="2"/>
    <x v="16"/>
    <n v="1"/>
    <x v="1"/>
    <x v="2"/>
    <m/>
    <x v="6"/>
    <x v="29"/>
    <x v="2"/>
  </r>
  <r>
    <d v="2016-07-31T00:00:00"/>
    <s v="A3503276"/>
    <s v="B4321"/>
    <s v="LT"/>
    <x v="0"/>
    <x v="3"/>
    <n v="1"/>
    <x v="1"/>
    <x v="2"/>
    <m/>
    <x v="6"/>
    <x v="29"/>
    <x v="2"/>
  </r>
  <r>
    <d v="2016-07-31T00:00:00"/>
    <s v="A3503246"/>
    <s v="B4329"/>
    <s v="LT"/>
    <x v="0"/>
    <x v="33"/>
    <n v="1"/>
    <x v="1"/>
    <x v="2"/>
    <m/>
    <x v="6"/>
    <x v="29"/>
    <x v="2"/>
  </r>
  <r>
    <d v="2016-07-31T00:00:00"/>
    <s v="A3501292"/>
    <s v="B4400"/>
    <s v="LT"/>
    <x v="2"/>
    <x v="16"/>
    <n v="1"/>
    <x v="1"/>
    <x v="2"/>
    <m/>
    <x v="6"/>
    <x v="29"/>
    <x v="2"/>
  </r>
  <r>
    <d v="2016-07-31T00:00:00"/>
    <s v="A3501378"/>
    <s v="B4404"/>
    <s v="LT"/>
    <x v="0"/>
    <x v="33"/>
    <n v="1"/>
    <x v="1"/>
    <x v="2"/>
    <m/>
    <x v="6"/>
    <x v="29"/>
    <x v="2"/>
  </r>
  <r>
    <d v="2016-07-31T00:00:00"/>
    <s v="A3502798"/>
    <s v="B8960"/>
    <s v="LT"/>
    <x v="0"/>
    <x v="33"/>
    <n v="4"/>
    <x v="1"/>
    <x v="2"/>
    <m/>
    <x v="6"/>
    <x v="29"/>
    <x v="2"/>
  </r>
  <r>
    <d v="2016-07-31T00:00:00"/>
    <s v="A3501627"/>
    <s v="B8078"/>
    <s v="LT"/>
    <x v="2"/>
    <x v="16"/>
    <n v="2"/>
    <x v="1"/>
    <x v="2"/>
    <m/>
    <x v="6"/>
    <x v="29"/>
    <x v="2"/>
  </r>
  <r>
    <d v="2016-07-31T00:00:00"/>
    <s v="A3501627"/>
    <s v="B8078"/>
    <s v="LT"/>
    <x v="0"/>
    <x v="33"/>
    <n v="1"/>
    <x v="1"/>
    <x v="2"/>
    <m/>
    <x v="6"/>
    <x v="29"/>
    <x v="2"/>
  </r>
  <r>
    <d v="2016-07-31T00:00:00"/>
    <s v="A3501627"/>
    <s v="B8078"/>
    <s v="LT"/>
    <x v="0"/>
    <x v="31"/>
    <n v="9"/>
    <x v="1"/>
    <x v="2"/>
    <m/>
    <x v="6"/>
    <x v="29"/>
    <x v="2"/>
  </r>
  <r>
    <d v="2016-07-31T00:00:00"/>
    <s v="A3501624"/>
    <s v="B8078"/>
    <s v="LT"/>
    <x v="2"/>
    <x v="16"/>
    <n v="1"/>
    <x v="1"/>
    <x v="2"/>
    <m/>
    <x v="6"/>
    <x v="29"/>
    <x v="2"/>
  </r>
  <r>
    <d v="2016-07-31T00:00:00"/>
    <s v="A3501624"/>
    <s v="B8078"/>
    <s v="LT"/>
    <x v="2"/>
    <x v="27"/>
    <n v="1"/>
    <x v="1"/>
    <x v="2"/>
    <m/>
    <x v="6"/>
    <x v="29"/>
    <x v="2"/>
  </r>
  <r>
    <d v="2016-07-31T00:00:00"/>
    <s v="A3501624"/>
    <s v="B8078"/>
    <s v="LT"/>
    <x v="0"/>
    <x v="33"/>
    <n v="2"/>
    <x v="1"/>
    <x v="2"/>
    <m/>
    <x v="6"/>
    <x v="29"/>
    <x v="2"/>
  </r>
  <r>
    <d v="2016-07-31T00:00:00"/>
    <s v="A3501624"/>
    <s v="B8078"/>
    <s v="LT"/>
    <x v="0"/>
    <x v="31"/>
    <n v="5"/>
    <x v="1"/>
    <x v="2"/>
    <m/>
    <x v="6"/>
    <x v="29"/>
    <x v="2"/>
  </r>
  <r>
    <d v="2016-07-31T00:00:00"/>
    <s v="A3503464"/>
    <s v="B9604"/>
    <s v="LT"/>
    <x v="2"/>
    <x v="24"/>
    <n v="1"/>
    <x v="1"/>
    <x v="2"/>
    <m/>
    <x v="6"/>
    <x v="29"/>
    <x v="2"/>
  </r>
  <r>
    <d v="2016-07-31T00:00:00"/>
    <s v="A3503464"/>
    <s v="B9604"/>
    <s v="LT"/>
    <x v="0"/>
    <x v="33"/>
    <n v="1"/>
    <x v="1"/>
    <x v="2"/>
    <m/>
    <x v="6"/>
    <x v="29"/>
    <x v="2"/>
  </r>
  <r>
    <d v="2016-07-31T00:00:00"/>
    <s v="A3503464"/>
    <s v="B9604"/>
    <s v="LT"/>
    <x v="0"/>
    <x v="3"/>
    <n v="1"/>
    <x v="1"/>
    <x v="2"/>
    <m/>
    <x v="6"/>
    <x v="29"/>
    <x v="2"/>
  </r>
  <r>
    <d v="2016-07-31T00:00:00"/>
    <s v="A3502164"/>
    <s v="B7936"/>
    <s v="LT"/>
    <x v="0"/>
    <x v="33"/>
    <n v="2"/>
    <x v="1"/>
    <x v="2"/>
    <m/>
    <x v="6"/>
    <x v="29"/>
    <x v="2"/>
  </r>
  <r>
    <d v="2016-07-09T00:00:00"/>
    <s v="A3491148"/>
    <s v="B9506"/>
    <s v="GW"/>
    <x v="0"/>
    <x v="27"/>
    <n v="1"/>
    <x v="1"/>
    <x v="3"/>
    <n v="6"/>
    <x v="6"/>
    <x v="26"/>
    <x v="2"/>
  </r>
  <r>
    <d v="2016-07-12T00:00:00"/>
    <s v="A3493293"/>
    <s v="B9604"/>
    <s v="DB"/>
    <x v="0"/>
    <x v="38"/>
    <n v="1"/>
    <x v="1"/>
    <x v="3"/>
    <n v="6"/>
    <x v="6"/>
    <x v="27"/>
    <x v="2"/>
  </r>
  <r>
    <d v="2016-07-19T00:00:00"/>
    <s v="A3494510"/>
    <s v="B7678"/>
    <s v="SW"/>
    <x v="0"/>
    <x v="16"/>
    <n v="1"/>
    <x v="1"/>
    <x v="3"/>
    <n v="4"/>
    <x v="6"/>
    <x v="28"/>
    <x v="2"/>
  </r>
  <r>
    <d v="2016-07-25T00:00:00"/>
    <s v="A3500351"/>
    <s v="B9604"/>
    <s v="KZ"/>
    <x v="0"/>
    <x v="38"/>
    <n v="1"/>
    <x v="1"/>
    <x v="3"/>
    <n v="4"/>
    <x v="6"/>
    <x v="29"/>
    <x v="2"/>
  </r>
  <r>
    <d v="2016-07-26T00:00:00"/>
    <s v="A3498105"/>
    <s v="B9604"/>
    <s v="QK"/>
    <x v="0"/>
    <x v="16"/>
    <n v="1"/>
    <x v="1"/>
    <x v="3"/>
    <n v="5"/>
    <x v="6"/>
    <x v="29"/>
    <x v="2"/>
  </r>
  <r>
    <d v="2016-07-26T00:00:00"/>
    <s v="A3497958"/>
    <s v="B4402"/>
    <s v="YL"/>
    <x v="0"/>
    <x v="38"/>
    <n v="1"/>
    <x v="1"/>
    <x v="3"/>
    <n v="4"/>
    <x v="6"/>
    <x v="29"/>
    <x v="2"/>
  </r>
  <r>
    <d v="2016-07-01T00:00:00"/>
    <s v="A3485839"/>
    <s v="B8960-16G"/>
    <s v="KELLY"/>
    <x v="0"/>
    <x v="2"/>
    <n v="2"/>
    <x v="0"/>
    <x v="0"/>
    <m/>
    <x v="5"/>
    <x v="25"/>
    <x v="1"/>
  </r>
  <r>
    <d v="2016-07-01T00:00:00"/>
    <s v="A3485839"/>
    <s v="B8960-16G"/>
    <s v="KELLY"/>
    <x v="0"/>
    <x v="1"/>
    <n v="2"/>
    <x v="0"/>
    <x v="0"/>
    <m/>
    <x v="5"/>
    <x v="25"/>
    <x v="1"/>
  </r>
  <r>
    <d v="2016-07-01T00:00:00"/>
    <s v="A3484567"/>
    <s v="B8960-16G"/>
    <s v="KELLY"/>
    <x v="0"/>
    <x v="2"/>
    <n v="1"/>
    <x v="0"/>
    <x v="0"/>
    <m/>
    <x v="5"/>
    <x v="25"/>
    <x v="1"/>
  </r>
  <r>
    <d v="2016-07-01T00:00:00"/>
    <s v="A3484567"/>
    <s v="B8960-16G"/>
    <s v="KELLY"/>
    <x v="0"/>
    <x v="1"/>
    <n v="2"/>
    <x v="0"/>
    <x v="0"/>
    <m/>
    <x v="5"/>
    <x v="25"/>
    <x v="1"/>
  </r>
  <r>
    <d v="2016-07-01T00:00:00"/>
    <s v="A3485840"/>
    <s v="B8960-16G"/>
    <s v="KELLY"/>
    <x v="0"/>
    <x v="2"/>
    <n v="2"/>
    <x v="0"/>
    <x v="0"/>
    <m/>
    <x v="5"/>
    <x v="25"/>
    <x v="1"/>
  </r>
  <r>
    <d v="2016-07-01T00:00:00"/>
    <s v="A3485840"/>
    <s v="B8960-16G"/>
    <s v="KELLY"/>
    <x v="0"/>
    <x v="1"/>
    <n v="1"/>
    <x v="0"/>
    <x v="0"/>
    <m/>
    <x v="5"/>
    <x v="25"/>
    <x v="1"/>
  </r>
  <r>
    <d v="2016-07-01T00:00:00"/>
    <s v="A3484276"/>
    <s v="B8960-16G"/>
    <s v="KELLY"/>
    <x v="0"/>
    <x v="1"/>
    <n v="2"/>
    <x v="0"/>
    <x v="0"/>
    <m/>
    <x v="5"/>
    <x v="25"/>
    <x v="1"/>
  </r>
  <r>
    <d v="2016-07-01T00:00:00"/>
    <s v="A3486657"/>
    <s v="B8960-16G"/>
    <s v="KELLY"/>
    <x v="0"/>
    <x v="1"/>
    <n v="7"/>
    <x v="0"/>
    <x v="0"/>
    <m/>
    <x v="5"/>
    <x v="25"/>
    <x v="1"/>
  </r>
  <r>
    <d v="2016-07-01T00:00:00"/>
    <s v="A3485838"/>
    <s v="B8960-16G"/>
    <s v="KELLY"/>
    <x v="0"/>
    <x v="1"/>
    <n v="2"/>
    <x v="0"/>
    <x v="0"/>
    <m/>
    <x v="5"/>
    <x v="25"/>
    <x v="1"/>
  </r>
  <r>
    <d v="2016-07-01T00:00:00"/>
    <s v="A3486634"/>
    <s v="B8099-9H"/>
    <s v="KELLY"/>
    <x v="0"/>
    <x v="1"/>
    <n v="1"/>
    <x v="0"/>
    <x v="0"/>
    <m/>
    <x v="5"/>
    <x v="25"/>
    <x v="1"/>
  </r>
  <r>
    <d v="2016-07-01T00:00:00"/>
    <s v="A3486634"/>
    <s v="B8099-9H"/>
    <s v="KELLY"/>
    <x v="0"/>
    <x v="3"/>
    <n v="4"/>
    <x v="0"/>
    <x v="0"/>
    <m/>
    <x v="5"/>
    <x v="25"/>
    <x v="1"/>
  </r>
  <r>
    <d v="2016-07-01T00:00:00"/>
    <s v="A3484929"/>
    <s v="B8029-9N"/>
    <s v="KELLY"/>
    <x v="0"/>
    <x v="1"/>
    <n v="1"/>
    <x v="0"/>
    <x v="0"/>
    <m/>
    <x v="5"/>
    <x v="25"/>
    <x v="1"/>
  </r>
  <r>
    <d v="2016-07-01T00:00:00"/>
    <s v="A3484929"/>
    <s v="B8029-9N"/>
    <s v="KELLY"/>
    <x v="0"/>
    <x v="3"/>
    <n v="2"/>
    <x v="0"/>
    <x v="0"/>
    <m/>
    <x v="5"/>
    <x v="25"/>
    <x v="1"/>
  </r>
  <r>
    <d v="2016-07-01T00:00:00"/>
    <s v="A3487723"/>
    <s v="B9604-5A"/>
    <s v="KELLY"/>
    <x v="0"/>
    <x v="1"/>
    <n v="3"/>
    <x v="0"/>
    <x v="0"/>
    <m/>
    <x v="5"/>
    <x v="25"/>
    <x v="1"/>
  </r>
  <r>
    <d v="2016-07-01T00:00:00"/>
    <s v="A3486626"/>
    <s v="B8099-9H"/>
    <s v="KELLY"/>
    <x v="0"/>
    <x v="2"/>
    <n v="1"/>
    <x v="0"/>
    <x v="0"/>
    <m/>
    <x v="5"/>
    <x v="25"/>
    <x v="1"/>
  </r>
  <r>
    <d v="2016-07-01T00:00:00"/>
    <s v="A3486626"/>
    <s v="B8099-9H"/>
    <s v="KELLY"/>
    <x v="0"/>
    <x v="1"/>
    <n v="3"/>
    <x v="0"/>
    <x v="0"/>
    <m/>
    <x v="5"/>
    <x v="25"/>
    <x v="1"/>
  </r>
  <r>
    <d v="2016-07-01T00:00:00"/>
    <s v="A3486718"/>
    <s v="B8088-9S"/>
    <s v="KELLY"/>
    <x v="0"/>
    <x v="1"/>
    <n v="1"/>
    <x v="0"/>
    <x v="0"/>
    <m/>
    <x v="5"/>
    <x v="25"/>
    <x v="1"/>
  </r>
  <r>
    <d v="2016-07-01T00:00:00"/>
    <s v="A3486718"/>
    <s v="B8088-9S"/>
    <s v="KELLY"/>
    <x v="0"/>
    <x v="3"/>
    <n v="1"/>
    <x v="0"/>
    <x v="0"/>
    <m/>
    <x v="5"/>
    <x v="25"/>
    <x v="1"/>
  </r>
  <r>
    <d v="2016-07-01T00:00:00"/>
    <s v="A3487408"/>
    <s v="B8088-9S"/>
    <s v="KELLY"/>
    <x v="0"/>
    <x v="2"/>
    <n v="2"/>
    <x v="0"/>
    <x v="0"/>
    <m/>
    <x v="5"/>
    <x v="25"/>
    <x v="1"/>
  </r>
  <r>
    <d v="2016-07-01T00:00:00"/>
    <s v="A3487715"/>
    <s v="B9604-5A"/>
    <s v="KELLY"/>
    <x v="0"/>
    <x v="1"/>
    <n v="1"/>
    <x v="0"/>
    <x v="0"/>
    <m/>
    <x v="5"/>
    <x v="25"/>
    <x v="1"/>
  </r>
  <r>
    <d v="2016-07-01T00:00:00"/>
    <s v="A3487718"/>
    <s v="B9604-5A"/>
    <s v="KELLY"/>
    <x v="0"/>
    <x v="2"/>
    <n v="1"/>
    <x v="0"/>
    <x v="0"/>
    <m/>
    <x v="5"/>
    <x v="25"/>
    <x v="1"/>
  </r>
  <r>
    <d v="2016-07-01T00:00:00"/>
    <s v="A3487755"/>
    <s v="B9604-5A"/>
    <s v="KELLY"/>
    <x v="0"/>
    <x v="2"/>
    <n v="2"/>
    <x v="0"/>
    <x v="0"/>
    <m/>
    <x v="5"/>
    <x v="25"/>
    <x v="1"/>
  </r>
  <r>
    <d v="2016-07-01T00:00:00"/>
    <s v="A3487877"/>
    <s v="B9604-5A"/>
    <s v="KELLY"/>
    <x v="0"/>
    <x v="0"/>
    <n v="1"/>
    <x v="0"/>
    <x v="0"/>
    <m/>
    <x v="5"/>
    <x v="25"/>
    <x v="1"/>
  </r>
  <r>
    <d v="2016-07-01T00:00:00"/>
    <s v="A3487169"/>
    <s v="B9604-5A"/>
    <s v="KELLY"/>
    <x v="0"/>
    <x v="2"/>
    <n v="2"/>
    <x v="0"/>
    <x v="0"/>
    <m/>
    <x v="5"/>
    <x v="25"/>
    <x v="1"/>
  </r>
  <r>
    <d v="2016-07-01T00:00:00"/>
    <s v="A3487169"/>
    <s v="B9604-5A"/>
    <s v="KELLY"/>
    <x v="0"/>
    <x v="1"/>
    <n v="1"/>
    <x v="0"/>
    <x v="0"/>
    <m/>
    <x v="5"/>
    <x v="25"/>
    <x v="1"/>
  </r>
  <r>
    <d v="2016-07-01T00:00:00"/>
    <s v="A3487748"/>
    <s v="B9604-5A"/>
    <s v="KELLY"/>
    <x v="0"/>
    <x v="1"/>
    <n v="1"/>
    <x v="0"/>
    <x v="0"/>
    <m/>
    <x v="5"/>
    <x v="25"/>
    <x v="1"/>
  </r>
  <r>
    <d v="2016-07-01T00:00:00"/>
    <s v="A3487750"/>
    <s v="B9604-5A"/>
    <s v="KELLY"/>
    <x v="0"/>
    <x v="2"/>
    <n v="1"/>
    <x v="0"/>
    <x v="0"/>
    <m/>
    <x v="5"/>
    <x v="25"/>
    <x v="1"/>
  </r>
  <r>
    <d v="2016-07-01T00:00:00"/>
    <s v="A3486627"/>
    <s v="B8099-9H"/>
    <s v="M.JOTHI"/>
    <x v="0"/>
    <x v="1"/>
    <n v="1"/>
    <x v="0"/>
    <x v="0"/>
    <m/>
    <x v="5"/>
    <x v="25"/>
    <x v="1"/>
  </r>
  <r>
    <d v="2016-07-01T00:00:00"/>
    <s v="A3486633"/>
    <s v="B8099-9H"/>
    <s v="M.JOTHI"/>
    <x v="0"/>
    <x v="1"/>
    <n v="2"/>
    <x v="0"/>
    <x v="0"/>
    <m/>
    <x v="5"/>
    <x v="25"/>
    <x v="1"/>
  </r>
  <r>
    <d v="2016-07-01T00:00:00"/>
    <s v="A3487366"/>
    <s v="B8960-16G"/>
    <s v="M.JOTHI"/>
    <x v="0"/>
    <x v="1"/>
    <n v="5"/>
    <x v="0"/>
    <x v="0"/>
    <m/>
    <x v="5"/>
    <x v="25"/>
    <x v="1"/>
  </r>
  <r>
    <d v="2016-07-01T00:00:00"/>
    <s v="A3484561"/>
    <s v="B8960-16G"/>
    <s v="M.JOTHI"/>
    <x v="0"/>
    <x v="1"/>
    <n v="3"/>
    <x v="0"/>
    <x v="0"/>
    <m/>
    <x v="5"/>
    <x v="25"/>
    <x v="1"/>
  </r>
  <r>
    <d v="2016-07-01T00:00:00"/>
    <s v="A3485236"/>
    <s v="B8960-16G"/>
    <s v="M.JOTHI"/>
    <x v="0"/>
    <x v="1"/>
    <n v="1"/>
    <x v="0"/>
    <x v="0"/>
    <m/>
    <x v="5"/>
    <x v="25"/>
    <x v="1"/>
  </r>
  <r>
    <d v="2016-07-01T00:00:00"/>
    <s v="A3486655"/>
    <s v="B8960-16G"/>
    <s v="M.JOTHI"/>
    <x v="0"/>
    <x v="1"/>
    <n v="5"/>
    <x v="0"/>
    <x v="0"/>
    <m/>
    <x v="5"/>
    <x v="25"/>
    <x v="1"/>
  </r>
  <r>
    <d v="2016-07-01T00:00:00"/>
    <s v="A3485042"/>
    <s v="B4414-9L"/>
    <s v="M.JOTHI"/>
    <x v="0"/>
    <x v="1"/>
    <n v="2"/>
    <x v="0"/>
    <x v="0"/>
    <m/>
    <x v="5"/>
    <x v="25"/>
    <x v="1"/>
  </r>
  <r>
    <d v="2016-07-01T00:00:00"/>
    <s v="A3486631"/>
    <s v="B8099-9H"/>
    <s v="M.JOTHI"/>
    <x v="0"/>
    <x v="1"/>
    <n v="2"/>
    <x v="0"/>
    <x v="0"/>
    <m/>
    <x v="5"/>
    <x v="25"/>
    <x v="1"/>
  </r>
  <r>
    <d v="2016-07-01T00:00:00"/>
    <s v="A3487887"/>
    <s v="B9604-5A"/>
    <s v="M.JOTHI"/>
    <x v="0"/>
    <x v="0"/>
    <n v="1"/>
    <x v="0"/>
    <x v="0"/>
    <m/>
    <x v="5"/>
    <x v="25"/>
    <x v="1"/>
  </r>
  <r>
    <d v="2016-07-01T00:00:00"/>
    <s v="A3487168"/>
    <s v="B9604-5A"/>
    <s v="M.JOTHI"/>
    <x v="0"/>
    <x v="1"/>
    <n v="2"/>
    <x v="0"/>
    <x v="0"/>
    <m/>
    <x v="5"/>
    <x v="25"/>
    <x v="1"/>
  </r>
  <r>
    <d v="2016-07-01T00:00:00"/>
    <s v="A3486628"/>
    <s v="B8099-9H"/>
    <s v="M.JOTHI"/>
    <x v="0"/>
    <x v="2"/>
    <n v="1"/>
    <x v="0"/>
    <x v="0"/>
    <m/>
    <x v="5"/>
    <x v="25"/>
    <x v="1"/>
  </r>
  <r>
    <d v="2016-07-01T00:00:00"/>
    <s v="A3487059"/>
    <s v="B8960-16G"/>
    <s v="M.JOTHI"/>
    <x v="0"/>
    <x v="1"/>
    <n v="3"/>
    <x v="0"/>
    <x v="0"/>
    <m/>
    <x v="5"/>
    <x v="25"/>
    <x v="1"/>
  </r>
  <r>
    <d v="2016-07-01T00:00:00"/>
    <s v="A3486654"/>
    <s v="B8960-16G"/>
    <s v="M.JOTHI"/>
    <x v="0"/>
    <x v="1"/>
    <n v="7"/>
    <x v="0"/>
    <x v="0"/>
    <m/>
    <x v="5"/>
    <x v="25"/>
    <x v="1"/>
  </r>
  <r>
    <d v="2016-07-01T00:00:00"/>
    <s v="A3486711"/>
    <s v="B8088-9S"/>
    <s v="M.JOTHI"/>
    <x v="0"/>
    <x v="1"/>
    <n v="1"/>
    <x v="0"/>
    <x v="0"/>
    <m/>
    <x v="5"/>
    <x v="25"/>
    <x v="1"/>
  </r>
  <r>
    <d v="2016-07-01T00:00:00"/>
    <s v="A3487410"/>
    <s v="B8088-9S"/>
    <s v="M.JOTHI"/>
    <x v="0"/>
    <x v="1"/>
    <n v="1"/>
    <x v="0"/>
    <x v="0"/>
    <m/>
    <x v="5"/>
    <x v="25"/>
    <x v="1"/>
  </r>
  <r>
    <d v="2016-07-01T00:00:00"/>
    <s v="A3487410"/>
    <s v="B8088-9S"/>
    <s v="M.JOTHI"/>
    <x v="0"/>
    <x v="7"/>
    <n v="1"/>
    <x v="0"/>
    <x v="0"/>
    <m/>
    <x v="5"/>
    <x v="25"/>
    <x v="1"/>
  </r>
  <r>
    <d v="2016-07-01T00:00:00"/>
    <s v="A3487367"/>
    <s v="B8960-16G"/>
    <s v="M.JOTHI"/>
    <x v="0"/>
    <x v="1"/>
    <n v="3"/>
    <x v="0"/>
    <x v="0"/>
    <m/>
    <x v="5"/>
    <x v="25"/>
    <x v="1"/>
  </r>
  <r>
    <d v="2016-07-01T00:00:00"/>
    <s v="A3487462"/>
    <s v="B9604-5A"/>
    <s v="M.JOTHI"/>
    <x v="0"/>
    <x v="1"/>
    <n v="1"/>
    <x v="0"/>
    <x v="0"/>
    <m/>
    <x v="5"/>
    <x v="25"/>
    <x v="1"/>
  </r>
  <r>
    <d v="2016-07-01T00:00:00"/>
    <s v="A3484441"/>
    <s v="B9608-5N"/>
    <s v="M.JOTHI"/>
    <x v="0"/>
    <x v="1"/>
    <n v="2"/>
    <x v="0"/>
    <x v="0"/>
    <m/>
    <x v="5"/>
    <x v="25"/>
    <x v="1"/>
  </r>
  <r>
    <d v="2016-07-01T00:00:00"/>
    <s v="A3487387"/>
    <s v="B4310-5P"/>
    <s v="M.JOTHI"/>
    <x v="0"/>
    <x v="1"/>
    <n v="1"/>
    <x v="0"/>
    <x v="0"/>
    <m/>
    <x v="5"/>
    <x v="25"/>
    <x v="1"/>
  </r>
  <r>
    <d v="2016-07-01T00:00:00"/>
    <s v="A3487453"/>
    <s v="B9604-5A"/>
    <s v="M.JOTHI"/>
    <x v="0"/>
    <x v="1"/>
    <n v="1"/>
    <x v="0"/>
    <x v="0"/>
    <m/>
    <x v="5"/>
    <x v="25"/>
    <x v="1"/>
  </r>
  <r>
    <d v="2016-07-01T00:00:00"/>
    <s v="A3487710"/>
    <s v="B9604-5A"/>
    <s v="M.JOTHI"/>
    <x v="0"/>
    <x v="1"/>
    <n v="1"/>
    <x v="0"/>
    <x v="0"/>
    <m/>
    <x v="5"/>
    <x v="25"/>
    <x v="1"/>
  </r>
  <r>
    <d v="2016-07-02T00:00:00"/>
    <s v="A3487062"/>
    <s v="B8960-16G"/>
    <s v="PEE"/>
    <x v="0"/>
    <x v="1"/>
    <n v="11"/>
    <x v="0"/>
    <x v="0"/>
    <m/>
    <x v="5"/>
    <x v="25"/>
    <x v="1"/>
  </r>
  <r>
    <d v="2016-07-02T00:00:00"/>
    <s v="A3485843"/>
    <s v="B8960-16G"/>
    <s v="PEE"/>
    <x v="0"/>
    <x v="1"/>
    <n v="3"/>
    <x v="0"/>
    <x v="0"/>
    <m/>
    <x v="5"/>
    <x v="25"/>
    <x v="1"/>
  </r>
  <r>
    <d v="2016-07-02T00:00:00"/>
    <s v="A3487365"/>
    <s v="B8960-16G"/>
    <s v="PEE"/>
    <x v="0"/>
    <x v="1"/>
    <n v="5"/>
    <x v="0"/>
    <x v="0"/>
    <m/>
    <x v="5"/>
    <x v="25"/>
    <x v="1"/>
  </r>
  <r>
    <d v="2016-07-02T00:00:00"/>
    <s v="A3487061"/>
    <s v="B8960-16G"/>
    <s v="PEE"/>
    <x v="0"/>
    <x v="1"/>
    <n v="12"/>
    <x v="0"/>
    <x v="0"/>
    <m/>
    <x v="5"/>
    <x v="25"/>
    <x v="1"/>
  </r>
  <r>
    <d v="2016-07-02T00:00:00"/>
    <s v="A3485201"/>
    <s v="B8034-9M"/>
    <s v="PEE"/>
    <x v="0"/>
    <x v="1"/>
    <n v="2"/>
    <x v="0"/>
    <x v="0"/>
    <m/>
    <x v="5"/>
    <x v="25"/>
    <x v="1"/>
  </r>
  <r>
    <d v="2016-07-02T00:00:00"/>
    <s v="A3485844"/>
    <s v="B8960-16G"/>
    <s v="PEE"/>
    <x v="0"/>
    <x v="1"/>
    <n v="1"/>
    <x v="0"/>
    <x v="0"/>
    <m/>
    <x v="5"/>
    <x v="25"/>
    <x v="1"/>
  </r>
  <r>
    <d v="2016-07-02T00:00:00"/>
    <s v="A3485841"/>
    <s v="B8960-16G"/>
    <s v="PEE"/>
    <x v="0"/>
    <x v="0"/>
    <n v="1"/>
    <x v="0"/>
    <x v="0"/>
    <m/>
    <x v="5"/>
    <x v="25"/>
    <x v="1"/>
  </r>
  <r>
    <d v="2016-07-02T00:00:00"/>
    <s v="A3485841"/>
    <s v="B8960-16G"/>
    <s v="PEE"/>
    <x v="0"/>
    <x v="1"/>
    <n v="1"/>
    <x v="0"/>
    <x v="0"/>
    <m/>
    <x v="5"/>
    <x v="25"/>
    <x v="1"/>
  </r>
  <r>
    <d v="2016-07-02T00:00:00"/>
    <s v="A3488426"/>
    <s v="B9604-5A"/>
    <s v="PEE"/>
    <x v="0"/>
    <x v="1"/>
    <n v="1"/>
    <x v="0"/>
    <x v="0"/>
    <m/>
    <x v="5"/>
    <x v="25"/>
    <x v="1"/>
  </r>
  <r>
    <d v="2016-07-02T00:00:00"/>
    <s v="A3487060"/>
    <s v="B8960-16G"/>
    <s v="PEE"/>
    <x v="0"/>
    <x v="1"/>
    <n v="12"/>
    <x v="0"/>
    <x v="0"/>
    <m/>
    <x v="5"/>
    <x v="25"/>
    <x v="1"/>
  </r>
  <r>
    <d v="2016-07-02T00:00:00"/>
    <s v="A3484564"/>
    <s v="B8960-16G"/>
    <s v="PEE"/>
    <x v="0"/>
    <x v="1"/>
    <n v="1"/>
    <x v="0"/>
    <x v="0"/>
    <m/>
    <x v="5"/>
    <x v="25"/>
    <x v="1"/>
  </r>
  <r>
    <d v="2016-07-02T00:00:00"/>
    <s v="A3488415"/>
    <s v="B9604-5A"/>
    <s v="KELLY"/>
    <x v="0"/>
    <x v="1"/>
    <n v="4"/>
    <x v="0"/>
    <x v="0"/>
    <m/>
    <x v="5"/>
    <x v="25"/>
    <x v="1"/>
  </r>
  <r>
    <d v="2016-07-02T00:00:00"/>
    <s v="A3488419"/>
    <s v="B9604-5A"/>
    <s v="KELLY"/>
    <x v="0"/>
    <x v="2"/>
    <n v="2"/>
    <x v="0"/>
    <x v="0"/>
    <m/>
    <x v="5"/>
    <x v="25"/>
    <x v="1"/>
  </r>
  <r>
    <d v="2016-07-02T00:00:00"/>
    <s v="A3487889"/>
    <s v="B9604-5A"/>
    <s v="KELLY"/>
    <x v="0"/>
    <x v="1"/>
    <n v="1"/>
    <x v="0"/>
    <x v="0"/>
    <m/>
    <x v="5"/>
    <x v="25"/>
    <x v="1"/>
  </r>
  <r>
    <d v="2016-07-02T00:00:00"/>
    <s v="A3488432"/>
    <s v="B9604-5A"/>
    <s v="KELLY"/>
    <x v="0"/>
    <x v="2"/>
    <n v="1"/>
    <x v="0"/>
    <x v="0"/>
    <m/>
    <x v="5"/>
    <x v="25"/>
    <x v="1"/>
  </r>
  <r>
    <d v="2016-07-02T00:00:00"/>
    <s v="A3486535"/>
    <s v="B8020-9L"/>
    <s v="KELLY"/>
    <x v="0"/>
    <x v="1"/>
    <n v="2"/>
    <x v="0"/>
    <x v="0"/>
    <m/>
    <x v="5"/>
    <x v="25"/>
    <x v="1"/>
  </r>
  <r>
    <d v="2016-07-02T00:00:00"/>
    <s v="A3487362"/>
    <s v="B8960-16G"/>
    <s v="KELLY"/>
    <x v="0"/>
    <x v="1"/>
    <n v="5"/>
    <x v="0"/>
    <x v="0"/>
    <m/>
    <x v="5"/>
    <x v="25"/>
    <x v="1"/>
  </r>
  <r>
    <d v="2016-07-02T00:00:00"/>
    <s v="A3488544"/>
    <s v="B8099-9H"/>
    <s v="KELLY"/>
    <x v="0"/>
    <x v="1"/>
    <n v="2"/>
    <x v="0"/>
    <x v="0"/>
    <m/>
    <x v="5"/>
    <x v="25"/>
    <x v="1"/>
  </r>
  <r>
    <d v="2016-07-02T00:00:00"/>
    <s v="A3488004"/>
    <s v="B8025-9U"/>
    <s v="KELLY"/>
    <x v="0"/>
    <x v="2"/>
    <n v="1"/>
    <x v="0"/>
    <x v="0"/>
    <m/>
    <x v="5"/>
    <x v="25"/>
    <x v="1"/>
  </r>
  <r>
    <d v="2016-07-02T00:00:00"/>
    <s v="A3488004"/>
    <s v="B8025-9U"/>
    <s v="KELLY"/>
    <x v="0"/>
    <x v="1"/>
    <n v="2"/>
    <x v="0"/>
    <x v="0"/>
    <m/>
    <x v="5"/>
    <x v="25"/>
    <x v="1"/>
  </r>
  <r>
    <d v="2016-07-02T00:00:00"/>
    <s v="A3486637"/>
    <s v="B4405-9L"/>
    <s v="KELLY"/>
    <x v="0"/>
    <x v="2"/>
    <n v="1"/>
    <x v="0"/>
    <x v="0"/>
    <m/>
    <x v="5"/>
    <x v="25"/>
    <x v="1"/>
  </r>
  <r>
    <d v="2016-07-02T00:00:00"/>
    <s v="A3486637"/>
    <s v="B4405-9L"/>
    <s v="KELLY"/>
    <x v="0"/>
    <x v="1"/>
    <n v="2"/>
    <x v="0"/>
    <x v="0"/>
    <m/>
    <x v="5"/>
    <x v="25"/>
    <x v="1"/>
  </r>
  <r>
    <d v="2016-07-02T00:00:00"/>
    <s v="A3485197"/>
    <s v="B8034-9M"/>
    <s v="KELLY"/>
    <x v="0"/>
    <x v="1"/>
    <n v="1"/>
    <x v="0"/>
    <x v="0"/>
    <m/>
    <x v="5"/>
    <x v="25"/>
    <x v="1"/>
  </r>
  <r>
    <d v="2016-07-02T00:00:00"/>
    <s v="A3487883"/>
    <s v="B9604-5A"/>
    <s v="KELLY"/>
    <x v="0"/>
    <x v="1"/>
    <n v="1"/>
    <x v="0"/>
    <x v="0"/>
    <m/>
    <x v="5"/>
    <x v="25"/>
    <x v="1"/>
  </r>
  <r>
    <d v="2016-07-02T00:00:00"/>
    <s v="A3488416"/>
    <s v="B9604-5A"/>
    <s v="KELLY"/>
    <x v="0"/>
    <x v="2"/>
    <n v="1"/>
    <x v="0"/>
    <x v="0"/>
    <m/>
    <x v="5"/>
    <x v="25"/>
    <x v="1"/>
  </r>
  <r>
    <d v="2016-07-02T00:00:00"/>
    <s v="A3488416"/>
    <s v="B9604-5A"/>
    <s v="KELLY"/>
    <x v="0"/>
    <x v="1"/>
    <n v="3"/>
    <x v="0"/>
    <x v="0"/>
    <m/>
    <x v="5"/>
    <x v="25"/>
    <x v="1"/>
  </r>
  <r>
    <d v="2016-07-02T00:00:00"/>
    <s v="A3486537"/>
    <s v="B8020-9L"/>
    <s v="KELLY"/>
    <x v="0"/>
    <x v="2"/>
    <n v="1"/>
    <x v="0"/>
    <x v="0"/>
    <m/>
    <x v="5"/>
    <x v="25"/>
    <x v="1"/>
  </r>
  <r>
    <d v="2016-07-02T00:00:00"/>
    <s v="A3486537"/>
    <s v="B8020-9L"/>
    <s v="KELLY"/>
    <x v="0"/>
    <x v="1"/>
    <n v="1"/>
    <x v="0"/>
    <x v="0"/>
    <m/>
    <x v="5"/>
    <x v="25"/>
    <x v="1"/>
  </r>
  <r>
    <d v="2016-07-02T00:00:00"/>
    <s v="A3487414"/>
    <s v="B8088-9S"/>
    <s v="KELLY"/>
    <x v="0"/>
    <x v="2"/>
    <n v="1"/>
    <x v="0"/>
    <x v="0"/>
    <m/>
    <x v="5"/>
    <x v="25"/>
    <x v="1"/>
  </r>
  <r>
    <d v="2016-07-02T00:00:00"/>
    <s v="A3488417"/>
    <s v="B9604-5A"/>
    <s v="KELLY"/>
    <x v="0"/>
    <x v="2"/>
    <n v="2"/>
    <x v="0"/>
    <x v="0"/>
    <m/>
    <x v="5"/>
    <x v="25"/>
    <x v="1"/>
  </r>
  <r>
    <d v="2016-07-02T00:00:00"/>
    <s v="A3488414"/>
    <s v="B9604-5A"/>
    <s v="KELLY"/>
    <x v="0"/>
    <x v="1"/>
    <n v="3"/>
    <x v="0"/>
    <x v="0"/>
    <m/>
    <x v="5"/>
    <x v="25"/>
    <x v="1"/>
  </r>
  <r>
    <d v="2016-07-02T00:00:00"/>
    <s v="A3488117"/>
    <s v="B8960-16G"/>
    <s v="KELLY"/>
    <x v="0"/>
    <x v="0"/>
    <n v="1"/>
    <x v="0"/>
    <x v="0"/>
    <m/>
    <x v="5"/>
    <x v="25"/>
    <x v="1"/>
  </r>
  <r>
    <d v="2016-07-02T00:00:00"/>
    <s v="A3488117"/>
    <s v="B8960-16G"/>
    <s v="KELLY"/>
    <x v="0"/>
    <x v="1"/>
    <n v="2"/>
    <x v="0"/>
    <x v="0"/>
    <m/>
    <x v="5"/>
    <x v="25"/>
    <x v="1"/>
  </r>
  <r>
    <d v="2016-07-02T00:00:00"/>
    <s v="A3487539"/>
    <s v="B8960-16G"/>
    <s v="KELLY"/>
    <x v="0"/>
    <x v="1"/>
    <n v="1"/>
    <x v="0"/>
    <x v="0"/>
    <m/>
    <x v="5"/>
    <x v="25"/>
    <x v="1"/>
  </r>
  <r>
    <d v="2016-07-02T00:00:00"/>
    <s v="A3487363"/>
    <s v="B8960-16G"/>
    <s v="KELLY"/>
    <x v="0"/>
    <x v="2"/>
    <n v="1"/>
    <x v="0"/>
    <x v="0"/>
    <m/>
    <x v="5"/>
    <x v="25"/>
    <x v="1"/>
  </r>
  <r>
    <d v="2016-07-02T00:00:00"/>
    <s v="A3487363"/>
    <s v="B8960-16G"/>
    <s v="KELLY"/>
    <x v="0"/>
    <x v="1"/>
    <n v="4"/>
    <x v="0"/>
    <x v="0"/>
    <m/>
    <x v="5"/>
    <x v="25"/>
    <x v="1"/>
  </r>
  <r>
    <d v="2016-07-02T00:00:00"/>
    <s v="A3488581"/>
    <s v="B8967-16I"/>
    <s v="KELLY"/>
    <x v="0"/>
    <x v="2"/>
    <n v="1"/>
    <x v="0"/>
    <x v="0"/>
    <m/>
    <x v="5"/>
    <x v="25"/>
    <x v="1"/>
  </r>
  <r>
    <d v="2016-07-02T00:00:00"/>
    <s v="A3485196"/>
    <s v="B8034-9M"/>
    <s v="KELLY"/>
    <x v="0"/>
    <x v="1"/>
    <n v="1"/>
    <x v="0"/>
    <x v="0"/>
    <m/>
    <x v="5"/>
    <x v="25"/>
    <x v="1"/>
  </r>
  <r>
    <d v="2016-07-02T00:00:00"/>
    <s v="A3487543"/>
    <s v="B8960-16G"/>
    <s v="KELLY"/>
    <x v="0"/>
    <x v="1"/>
    <n v="4"/>
    <x v="0"/>
    <x v="0"/>
    <m/>
    <x v="5"/>
    <x v="25"/>
    <x v="1"/>
  </r>
  <r>
    <d v="2016-07-02T00:00:00"/>
    <s v="A3488119"/>
    <s v="B8960-16G"/>
    <s v="KELLY"/>
    <x v="0"/>
    <x v="2"/>
    <n v="1"/>
    <x v="0"/>
    <x v="0"/>
    <m/>
    <x v="5"/>
    <x v="25"/>
    <x v="1"/>
  </r>
  <r>
    <d v="2016-07-02T00:00:00"/>
    <s v="A3488119"/>
    <s v="B8960-16G"/>
    <s v="KELLY"/>
    <x v="0"/>
    <x v="1"/>
    <n v="3"/>
    <x v="0"/>
    <x v="0"/>
    <m/>
    <x v="5"/>
    <x v="25"/>
    <x v="1"/>
  </r>
  <r>
    <d v="2016-07-02T00:00:00"/>
    <s v="A3486235"/>
    <s v="B8960-16G"/>
    <s v="KELLY"/>
    <x v="0"/>
    <x v="1"/>
    <n v="3"/>
    <x v="0"/>
    <x v="0"/>
    <m/>
    <x v="5"/>
    <x v="25"/>
    <x v="1"/>
  </r>
  <r>
    <d v="2016-07-02T00:00:00"/>
    <s v="A3487541"/>
    <s v="B8960-16G"/>
    <s v="KELLY"/>
    <x v="0"/>
    <x v="1"/>
    <n v="10"/>
    <x v="0"/>
    <x v="0"/>
    <m/>
    <x v="5"/>
    <x v="25"/>
    <x v="1"/>
  </r>
  <r>
    <d v="2016-07-02T00:00:00"/>
    <s v="A3487541"/>
    <s v="B8960-16G"/>
    <s v="KELLY"/>
    <x v="0"/>
    <x v="12"/>
    <n v="1"/>
    <x v="0"/>
    <x v="0"/>
    <m/>
    <x v="5"/>
    <x v="25"/>
    <x v="1"/>
  </r>
  <r>
    <d v="2016-07-02T00:00:00"/>
    <s v="A3487364"/>
    <s v="B8960-16G"/>
    <s v="KELLY"/>
    <x v="0"/>
    <x v="1"/>
    <n v="6"/>
    <x v="0"/>
    <x v="0"/>
    <m/>
    <x v="5"/>
    <x v="25"/>
    <x v="1"/>
  </r>
  <r>
    <d v="2016-07-02T00:00:00"/>
    <s v="A3487542"/>
    <s v="B8960-16G"/>
    <s v="KELLY"/>
    <x v="0"/>
    <x v="2"/>
    <n v="1"/>
    <x v="0"/>
    <x v="0"/>
    <m/>
    <x v="5"/>
    <x v="25"/>
    <x v="1"/>
  </r>
  <r>
    <d v="2016-07-02T00:00:00"/>
    <s v="A3487542"/>
    <s v="B8960-16G"/>
    <s v="KELLY"/>
    <x v="0"/>
    <x v="1"/>
    <n v="4"/>
    <x v="0"/>
    <x v="0"/>
    <m/>
    <x v="5"/>
    <x v="25"/>
    <x v="1"/>
  </r>
  <r>
    <d v="2016-07-02T00:00:00"/>
    <s v="A3487538"/>
    <s v="B8960-16G"/>
    <s v="KELLY"/>
    <x v="0"/>
    <x v="1"/>
    <n v="1"/>
    <x v="0"/>
    <x v="0"/>
    <m/>
    <x v="5"/>
    <x v="25"/>
    <x v="1"/>
  </r>
  <r>
    <d v="2016-07-03T00:00:00"/>
    <s v="A3488116"/>
    <s v="B8960-16G"/>
    <s v="PEE"/>
    <x v="0"/>
    <x v="1"/>
    <n v="3"/>
    <x v="0"/>
    <x v="0"/>
    <m/>
    <x v="5"/>
    <x v="25"/>
    <x v="1"/>
  </r>
  <r>
    <d v="2016-07-03T00:00:00"/>
    <s v="A3488116"/>
    <s v="B8960-16G"/>
    <s v="PEE"/>
    <x v="0"/>
    <x v="3"/>
    <n v="2"/>
    <x v="0"/>
    <x v="0"/>
    <m/>
    <x v="5"/>
    <x v="25"/>
    <x v="1"/>
  </r>
  <r>
    <d v="2016-07-03T00:00:00"/>
    <s v="A3487063"/>
    <s v="B8960-16G"/>
    <s v="PEE"/>
    <x v="0"/>
    <x v="2"/>
    <n v="1"/>
    <x v="0"/>
    <x v="0"/>
    <m/>
    <x v="5"/>
    <x v="25"/>
    <x v="1"/>
  </r>
  <r>
    <d v="2016-07-03T00:00:00"/>
    <s v="A3487063"/>
    <s v="B8960-16G"/>
    <s v="PEE"/>
    <x v="0"/>
    <x v="1"/>
    <n v="9"/>
    <x v="0"/>
    <x v="0"/>
    <m/>
    <x v="5"/>
    <x v="25"/>
    <x v="1"/>
  </r>
  <r>
    <d v="2016-07-03T00:00:00"/>
    <s v="A3486885"/>
    <s v="B8960-16G"/>
    <s v="PEE"/>
    <x v="0"/>
    <x v="1"/>
    <n v="8"/>
    <x v="0"/>
    <x v="0"/>
    <m/>
    <x v="5"/>
    <x v="25"/>
    <x v="1"/>
  </r>
  <r>
    <d v="2016-07-03T00:00:00"/>
    <s v="A3484563"/>
    <s v="B8960-16G"/>
    <s v="PEE"/>
    <x v="0"/>
    <x v="1"/>
    <n v="5"/>
    <x v="0"/>
    <x v="0"/>
    <m/>
    <x v="5"/>
    <x v="25"/>
    <x v="1"/>
  </r>
  <r>
    <d v="2016-07-03T00:00:00"/>
    <s v="A3484566"/>
    <s v="B8960-16G"/>
    <s v="PEE"/>
    <x v="0"/>
    <x v="1"/>
    <n v="10"/>
    <x v="0"/>
    <x v="0"/>
    <m/>
    <x v="5"/>
    <x v="25"/>
    <x v="1"/>
  </r>
  <r>
    <d v="2016-07-03T00:00:00"/>
    <s v="A3487575"/>
    <s v="B8960-16G"/>
    <s v="PEE"/>
    <x v="0"/>
    <x v="1"/>
    <n v="8"/>
    <x v="0"/>
    <x v="0"/>
    <m/>
    <x v="5"/>
    <x v="25"/>
    <x v="1"/>
  </r>
  <r>
    <d v="2016-07-03T00:00:00"/>
    <s v="A3485195"/>
    <s v="B8034-9M"/>
    <s v="KELLY"/>
    <x v="0"/>
    <x v="2"/>
    <n v="1"/>
    <x v="0"/>
    <x v="0"/>
    <m/>
    <x v="5"/>
    <x v="25"/>
    <x v="1"/>
  </r>
  <r>
    <d v="2016-07-03T00:00:00"/>
    <s v="A3488858"/>
    <s v="B9604-5A"/>
    <s v="KELLY"/>
    <x v="0"/>
    <x v="2"/>
    <n v="1"/>
    <x v="0"/>
    <x v="0"/>
    <m/>
    <x v="5"/>
    <x v="25"/>
    <x v="1"/>
  </r>
  <r>
    <d v="2016-07-03T00:00:00"/>
    <s v="A3488858"/>
    <s v="B9604-5A"/>
    <s v="KELLY"/>
    <x v="0"/>
    <x v="1"/>
    <n v="1"/>
    <x v="0"/>
    <x v="0"/>
    <m/>
    <x v="5"/>
    <x v="25"/>
    <x v="1"/>
  </r>
  <r>
    <d v="2016-07-03T00:00:00"/>
    <s v="A3488418"/>
    <s v="B9604-5A"/>
    <s v="KELLY"/>
    <x v="0"/>
    <x v="1"/>
    <n v="2"/>
    <x v="0"/>
    <x v="0"/>
    <m/>
    <x v="5"/>
    <x v="25"/>
    <x v="1"/>
  </r>
  <r>
    <d v="2016-07-03T00:00:00"/>
    <s v="A3488433"/>
    <s v="B9604-5A"/>
    <s v="KELLY"/>
    <x v="0"/>
    <x v="1"/>
    <n v="4"/>
    <x v="0"/>
    <x v="0"/>
    <m/>
    <x v="5"/>
    <x v="25"/>
    <x v="1"/>
  </r>
  <r>
    <d v="2016-07-03T00:00:00"/>
    <s v="A3488867"/>
    <s v="B9604-5A"/>
    <s v="KELLY"/>
    <x v="0"/>
    <x v="1"/>
    <n v="1"/>
    <x v="0"/>
    <x v="0"/>
    <m/>
    <x v="5"/>
    <x v="25"/>
    <x v="1"/>
  </r>
  <r>
    <d v="2016-07-03T00:00:00"/>
    <s v="A3488862"/>
    <s v="B9604-5A"/>
    <s v="KELLY"/>
    <x v="0"/>
    <x v="1"/>
    <n v="3"/>
    <x v="0"/>
    <x v="0"/>
    <m/>
    <x v="5"/>
    <x v="25"/>
    <x v="1"/>
  </r>
  <r>
    <d v="2016-07-03T00:00:00"/>
    <s v="A3488859"/>
    <s v="B9604-5A"/>
    <s v="KELLY"/>
    <x v="0"/>
    <x v="2"/>
    <n v="1"/>
    <x v="0"/>
    <x v="0"/>
    <m/>
    <x v="5"/>
    <x v="25"/>
    <x v="1"/>
  </r>
  <r>
    <d v="2016-07-03T00:00:00"/>
    <s v="A3488859"/>
    <s v="B9604-5A"/>
    <s v="KELLY"/>
    <x v="0"/>
    <x v="1"/>
    <n v="1"/>
    <x v="0"/>
    <x v="0"/>
    <m/>
    <x v="5"/>
    <x v="25"/>
    <x v="1"/>
  </r>
  <r>
    <d v="2016-07-03T00:00:00"/>
    <s v="A3486639"/>
    <s v="B4405-9L"/>
    <s v="KELLY"/>
    <x v="0"/>
    <x v="1"/>
    <n v="1"/>
    <x v="0"/>
    <x v="0"/>
    <m/>
    <x v="5"/>
    <x v="25"/>
    <x v="1"/>
  </r>
  <r>
    <d v="2016-07-03T00:00:00"/>
    <s v="A3488002"/>
    <s v="B8025-9U"/>
    <s v="KELLY"/>
    <x v="0"/>
    <x v="0"/>
    <n v="1"/>
    <x v="0"/>
    <x v="0"/>
    <m/>
    <x v="5"/>
    <x v="25"/>
    <x v="1"/>
  </r>
  <r>
    <d v="2016-07-03T00:00:00"/>
    <s v="A3488002"/>
    <s v="B8025-9U"/>
    <s v="KELLY"/>
    <x v="0"/>
    <x v="1"/>
    <n v="1"/>
    <x v="0"/>
    <x v="0"/>
    <m/>
    <x v="5"/>
    <x v="25"/>
    <x v="1"/>
  </r>
  <r>
    <d v="2016-07-03T00:00:00"/>
    <s v="A3488374"/>
    <s v="B4320-5M"/>
    <s v="KELLY"/>
    <x v="0"/>
    <x v="2"/>
    <n v="1"/>
    <x v="0"/>
    <x v="0"/>
    <m/>
    <x v="5"/>
    <x v="25"/>
    <x v="1"/>
  </r>
  <r>
    <d v="2016-07-03T00:00:00"/>
    <s v="A3488374"/>
    <s v="B4320-5M"/>
    <s v="KELLY"/>
    <x v="0"/>
    <x v="1"/>
    <n v="1"/>
    <x v="0"/>
    <x v="0"/>
    <m/>
    <x v="5"/>
    <x v="25"/>
    <x v="1"/>
  </r>
  <r>
    <d v="2016-07-03T00:00:00"/>
    <s v="A3488007"/>
    <s v="B8025-9U"/>
    <s v="PEE"/>
    <x v="0"/>
    <x v="1"/>
    <n v="1"/>
    <x v="0"/>
    <x v="0"/>
    <m/>
    <x v="5"/>
    <x v="25"/>
    <x v="1"/>
  </r>
  <r>
    <d v="2016-07-03T00:00:00"/>
    <s v="A3488007"/>
    <s v="B8025-9U"/>
    <s v="PEE"/>
    <x v="0"/>
    <x v="3"/>
    <n v="1"/>
    <x v="0"/>
    <x v="0"/>
    <m/>
    <x v="5"/>
    <x v="25"/>
    <x v="1"/>
  </r>
  <r>
    <d v="2016-07-03T00:00:00"/>
    <s v="A3488263"/>
    <s v="B8099-9H"/>
    <s v="PEE"/>
    <x v="0"/>
    <x v="1"/>
    <n v="1"/>
    <x v="0"/>
    <x v="0"/>
    <m/>
    <x v="5"/>
    <x v="25"/>
    <x v="1"/>
  </r>
  <r>
    <d v="2016-07-03T00:00:00"/>
    <s v="A3488493"/>
    <s v="B8099-9H"/>
    <s v="PEE"/>
    <x v="0"/>
    <x v="1"/>
    <n v="2"/>
    <x v="0"/>
    <x v="0"/>
    <m/>
    <x v="5"/>
    <x v="25"/>
    <x v="1"/>
  </r>
  <r>
    <d v="2016-07-03T00:00:00"/>
    <s v="A3485193"/>
    <s v="B8034-9M"/>
    <s v="KELLY"/>
    <x v="0"/>
    <x v="1"/>
    <n v="3"/>
    <x v="0"/>
    <x v="0"/>
    <m/>
    <x v="5"/>
    <x v="25"/>
    <x v="1"/>
  </r>
  <r>
    <d v="2016-07-03T00:00:00"/>
    <s v="A3487725"/>
    <s v="B9604-5A"/>
    <s v="KELLY"/>
    <x v="0"/>
    <x v="1"/>
    <n v="2"/>
    <x v="0"/>
    <x v="0"/>
    <m/>
    <x v="5"/>
    <x v="25"/>
    <x v="1"/>
  </r>
  <r>
    <d v="2016-07-03T00:00:00"/>
    <s v="A3484926"/>
    <s v="B8029-9N"/>
    <s v="KELLY"/>
    <x v="0"/>
    <x v="2"/>
    <n v="1"/>
    <x v="0"/>
    <x v="0"/>
    <m/>
    <x v="5"/>
    <x v="25"/>
    <x v="1"/>
  </r>
  <r>
    <d v="2016-07-03T00:00:00"/>
    <s v="A3484926"/>
    <s v="B8029-9N"/>
    <s v="KELLY"/>
    <x v="0"/>
    <x v="1"/>
    <n v="1"/>
    <x v="0"/>
    <x v="0"/>
    <m/>
    <x v="5"/>
    <x v="25"/>
    <x v="1"/>
  </r>
  <r>
    <d v="2016-07-03T00:00:00"/>
    <s v="A3484926"/>
    <s v="B8029-9N"/>
    <s v="KELLY"/>
    <x v="0"/>
    <x v="14"/>
    <n v="1"/>
    <x v="0"/>
    <x v="0"/>
    <m/>
    <x v="5"/>
    <x v="25"/>
    <x v="1"/>
  </r>
  <r>
    <d v="2016-07-03T00:00:00"/>
    <s v="A3484926"/>
    <s v="B8029-9N"/>
    <s v="KELLY"/>
    <x v="0"/>
    <x v="7"/>
    <n v="1"/>
    <x v="0"/>
    <x v="0"/>
    <m/>
    <x v="5"/>
    <x v="25"/>
    <x v="1"/>
  </r>
  <r>
    <d v="2016-07-03T00:00:00"/>
    <s v="A3483746"/>
    <s v="B8967-16I"/>
    <s v="KELLY"/>
    <x v="0"/>
    <x v="2"/>
    <n v="1"/>
    <x v="0"/>
    <x v="0"/>
    <m/>
    <x v="5"/>
    <x v="25"/>
    <x v="1"/>
  </r>
  <r>
    <d v="2016-07-03T00:00:00"/>
    <s v="A3483746"/>
    <s v="B8967-16I"/>
    <s v="KELLY"/>
    <x v="0"/>
    <x v="1"/>
    <n v="1"/>
    <x v="0"/>
    <x v="0"/>
    <m/>
    <x v="5"/>
    <x v="25"/>
    <x v="1"/>
  </r>
  <r>
    <d v="2016-07-03T00:00:00"/>
    <s v="A3487599"/>
    <s v="B8960-16G"/>
    <s v="KELLY"/>
    <x v="0"/>
    <x v="2"/>
    <n v="2"/>
    <x v="0"/>
    <x v="0"/>
    <m/>
    <x v="5"/>
    <x v="25"/>
    <x v="1"/>
  </r>
  <r>
    <d v="2016-07-03T00:00:00"/>
    <s v="A3487599"/>
    <s v="B8960-16G"/>
    <s v="KELLY"/>
    <x v="0"/>
    <x v="1"/>
    <n v="6"/>
    <x v="0"/>
    <x v="0"/>
    <m/>
    <x v="5"/>
    <x v="25"/>
    <x v="1"/>
  </r>
  <r>
    <d v="2016-07-03T00:00:00"/>
    <s v="A3487544"/>
    <s v="B8960-16G"/>
    <s v="KELLY"/>
    <x v="0"/>
    <x v="1"/>
    <n v="5"/>
    <x v="0"/>
    <x v="0"/>
    <m/>
    <x v="5"/>
    <x v="25"/>
    <x v="1"/>
  </r>
  <r>
    <d v="2016-07-03T00:00:00"/>
    <s v="A3487404"/>
    <s v="B8960-16G"/>
    <s v="KELLY"/>
    <x v="0"/>
    <x v="1"/>
    <n v="1"/>
    <x v="0"/>
    <x v="0"/>
    <m/>
    <x v="5"/>
    <x v="25"/>
    <x v="1"/>
  </r>
  <r>
    <d v="2016-07-03T00:00:00"/>
    <s v="A3487070"/>
    <s v="B8960-16G"/>
    <s v="KELLY"/>
    <x v="0"/>
    <x v="1"/>
    <n v="1"/>
    <x v="0"/>
    <x v="0"/>
    <m/>
    <x v="5"/>
    <x v="25"/>
    <x v="1"/>
  </r>
  <r>
    <d v="2016-07-03T00:00:00"/>
    <s v="A3485257"/>
    <s v="B8034-9M"/>
    <s v="KELLY"/>
    <x v="0"/>
    <x v="1"/>
    <n v="1"/>
    <x v="0"/>
    <x v="0"/>
    <m/>
    <x v="5"/>
    <x v="25"/>
    <x v="1"/>
  </r>
  <r>
    <d v="2016-07-03T00:00:00"/>
    <s v="A3488850"/>
    <s v="B9604-5A"/>
    <s v="KELLY"/>
    <x v="0"/>
    <x v="2"/>
    <n v="1"/>
    <x v="0"/>
    <x v="0"/>
    <m/>
    <x v="5"/>
    <x v="25"/>
    <x v="1"/>
  </r>
  <r>
    <d v="2016-07-03T00:00:00"/>
    <s v="A3488850"/>
    <s v="B9604-5A"/>
    <s v="KELLY"/>
    <x v="0"/>
    <x v="1"/>
    <n v="1"/>
    <x v="0"/>
    <x v="0"/>
    <m/>
    <x v="5"/>
    <x v="25"/>
    <x v="1"/>
  </r>
  <r>
    <d v="2016-07-03T00:00:00"/>
    <s v="A3488860"/>
    <s v="B9604-5A"/>
    <s v="KELLY"/>
    <x v="0"/>
    <x v="1"/>
    <n v="2"/>
    <x v="0"/>
    <x v="0"/>
    <m/>
    <x v="5"/>
    <x v="25"/>
    <x v="1"/>
  </r>
  <r>
    <d v="2016-07-03T00:00:00"/>
    <s v="A3487885"/>
    <s v="B9604-5A"/>
    <s v="KELLY"/>
    <x v="0"/>
    <x v="1"/>
    <n v="1"/>
    <x v="0"/>
    <x v="0"/>
    <m/>
    <x v="5"/>
    <x v="25"/>
    <x v="1"/>
  </r>
  <r>
    <d v="2016-07-03T00:00:00"/>
    <s v="A3485260"/>
    <s v="B8015-9N"/>
    <s v="KELLY"/>
    <x v="0"/>
    <x v="1"/>
    <n v="1"/>
    <x v="0"/>
    <x v="0"/>
    <m/>
    <x v="5"/>
    <x v="25"/>
    <x v="1"/>
  </r>
  <r>
    <d v="2016-07-03T00:00:00"/>
    <s v="A3485260"/>
    <s v="B8015-9N"/>
    <s v="KELLY"/>
    <x v="0"/>
    <x v="3"/>
    <n v="1"/>
    <x v="0"/>
    <x v="0"/>
    <m/>
    <x v="5"/>
    <x v="25"/>
    <x v="1"/>
  </r>
  <r>
    <d v="2016-07-03T00:00:00"/>
    <s v="A3488864"/>
    <s v="B9604-5A"/>
    <s v="KELLY"/>
    <x v="0"/>
    <x v="1"/>
    <n v="1"/>
    <x v="0"/>
    <x v="0"/>
    <m/>
    <x v="5"/>
    <x v="25"/>
    <x v="1"/>
  </r>
  <r>
    <d v="2016-07-03T00:00:00"/>
    <s v="A3488857"/>
    <s v="B9604-5A"/>
    <s v="KELLY"/>
    <x v="0"/>
    <x v="1"/>
    <n v="1"/>
    <x v="0"/>
    <x v="0"/>
    <m/>
    <x v="5"/>
    <x v="25"/>
    <x v="1"/>
  </r>
  <r>
    <d v="2016-07-03T00:00:00"/>
    <s v="A3486887"/>
    <s v="B8960-16G"/>
    <s v="KELLY"/>
    <x v="0"/>
    <x v="1"/>
    <n v="6"/>
    <x v="0"/>
    <x v="0"/>
    <m/>
    <x v="5"/>
    <x v="25"/>
    <x v="1"/>
  </r>
  <r>
    <d v="2016-07-03T00:00:00"/>
    <s v="A3489151"/>
    <s v="B8034-9M"/>
    <s v="KELLY"/>
    <x v="0"/>
    <x v="1"/>
    <n v="1"/>
    <x v="0"/>
    <x v="0"/>
    <m/>
    <x v="5"/>
    <x v="25"/>
    <x v="1"/>
  </r>
  <r>
    <d v="2016-07-03T00:00:00"/>
    <s v="A3488269"/>
    <s v="B8099-9H"/>
    <s v="KELLY"/>
    <x v="0"/>
    <x v="1"/>
    <n v="1"/>
    <x v="0"/>
    <x v="0"/>
    <m/>
    <x v="5"/>
    <x v="25"/>
    <x v="1"/>
  </r>
  <r>
    <d v="2016-07-03T00:00:00"/>
    <s v="A3488268"/>
    <s v="B8099-9H"/>
    <s v="KELLY"/>
    <x v="0"/>
    <x v="1"/>
    <n v="4"/>
    <x v="0"/>
    <x v="0"/>
    <m/>
    <x v="5"/>
    <x v="25"/>
    <x v="1"/>
  </r>
  <r>
    <d v="2016-07-03T00:00:00"/>
    <s v="A3488559"/>
    <s v="B8099-9H"/>
    <s v="KELLY"/>
    <x v="0"/>
    <x v="1"/>
    <n v="1"/>
    <x v="0"/>
    <x v="0"/>
    <m/>
    <x v="5"/>
    <x v="25"/>
    <x v="1"/>
  </r>
  <r>
    <d v="2016-07-03T00:00:00"/>
    <s v="A3488008"/>
    <s v="B8025-9U"/>
    <s v="KELLY"/>
    <x v="0"/>
    <x v="1"/>
    <n v="2"/>
    <x v="0"/>
    <x v="0"/>
    <m/>
    <x v="5"/>
    <x v="25"/>
    <x v="1"/>
  </r>
  <r>
    <d v="2016-07-03T00:00:00"/>
    <s v="A3488003"/>
    <s v="B8025-9U"/>
    <s v="KELLY"/>
    <x v="0"/>
    <x v="1"/>
    <n v="2"/>
    <x v="0"/>
    <x v="0"/>
    <m/>
    <x v="5"/>
    <x v="25"/>
    <x v="1"/>
  </r>
  <r>
    <d v="2016-07-03T00:00:00"/>
    <s v="A3488265"/>
    <s v="B8099-9H"/>
    <s v="KELLY"/>
    <x v="0"/>
    <x v="1"/>
    <n v="1"/>
    <x v="0"/>
    <x v="0"/>
    <m/>
    <x v="5"/>
    <x v="25"/>
    <x v="1"/>
  </r>
  <r>
    <d v="2016-07-03T00:00:00"/>
    <s v="A3488554"/>
    <s v="B8099-9H"/>
    <s v="KELLY"/>
    <x v="0"/>
    <x v="2"/>
    <n v="1"/>
    <x v="0"/>
    <x v="0"/>
    <m/>
    <x v="5"/>
    <x v="25"/>
    <x v="1"/>
  </r>
  <r>
    <d v="2016-07-03T00:00:00"/>
    <s v="A3488554"/>
    <s v="B8099-9H"/>
    <s v="KELLY"/>
    <x v="0"/>
    <x v="1"/>
    <n v="2"/>
    <x v="0"/>
    <x v="0"/>
    <m/>
    <x v="5"/>
    <x v="25"/>
    <x v="1"/>
  </r>
  <r>
    <d v="2016-07-03T00:00:00"/>
    <s v="A3487071"/>
    <s v="B8960-16G"/>
    <s v="KELLY"/>
    <x v="0"/>
    <x v="1"/>
    <n v="2"/>
    <x v="0"/>
    <x v="0"/>
    <m/>
    <x v="5"/>
    <x v="25"/>
    <x v="1"/>
  </r>
  <r>
    <d v="2016-07-03T00:00:00"/>
    <s v="A3487066"/>
    <s v="B8960-16G"/>
    <s v="KELLY"/>
    <x v="0"/>
    <x v="1"/>
    <n v="3"/>
    <x v="0"/>
    <x v="0"/>
    <m/>
    <x v="5"/>
    <x v="25"/>
    <x v="1"/>
  </r>
  <r>
    <d v="2016-07-03T00:00:00"/>
    <s v="A3487576"/>
    <s v="B8960-16G"/>
    <s v="KELLY"/>
    <x v="0"/>
    <x v="1"/>
    <n v="7"/>
    <x v="0"/>
    <x v="0"/>
    <m/>
    <x v="5"/>
    <x v="25"/>
    <x v="1"/>
  </r>
  <r>
    <d v="2016-07-03T00:00:00"/>
    <s v="A3489153"/>
    <s v="B8034-9M"/>
    <s v="KELLY"/>
    <x v="0"/>
    <x v="0"/>
    <n v="1"/>
    <x v="0"/>
    <x v="0"/>
    <m/>
    <x v="5"/>
    <x v="25"/>
    <x v="1"/>
  </r>
  <r>
    <d v="2016-07-03T00:00:00"/>
    <s v="A3489153"/>
    <s v="B8034-9M"/>
    <s v="KELLY"/>
    <x v="0"/>
    <x v="1"/>
    <n v="1"/>
    <x v="0"/>
    <x v="0"/>
    <m/>
    <x v="5"/>
    <x v="25"/>
    <x v="1"/>
  </r>
  <r>
    <d v="2016-07-03T00:00:00"/>
    <s v="A3489152"/>
    <s v="B8034-9M"/>
    <s v="KELLY"/>
    <x v="0"/>
    <x v="1"/>
    <n v="7"/>
    <x v="0"/>
    <x v="0"/>
    <m/>
    <x v="5"/>
    <x v="25"/>
    <x v="1"/>
  </r>
  <r>
    <d v="2016-07-04T00:00:00"/>
    <s v="A3486646"/>
    <s v="B8960-16G"/>
    <s v="PEE"/>
    <x v="0"/>
    <x v="1"/>
    <n v="1"/>
    <x v="0"/>
    <x v="0"/>
    <m/>
    <x v="6"/>
    <x v="26"/>
    <x v="2"/>
  </r>
  <r>
    <d v="2016-07-04T00:00:00"/>
    <s v="A3487067"/>
    <s v="B8960-16G"/>
    <s v="PEE"/>
    <x v="0"/>
    <x v="1"/>
    <n v="3"/>
    <x v="0"/>
    <x v="0"/>
    <m/>
    <x v="6"/>
    <x v="26"/>
    <x v="2"/>
  </r>
  <r>
    <d v="2016-07-04T00:00:00"/>
    <s v="A3487572"/>
    <s v="B8960-16G"/>
    <s v="PEE"/>
    <x v="0"/>
    <x v="2"/>
    <n v="1"/>
    <x v="0"/>
    <x v="0"/>
    <m/>
    <x v="6"/>
    <x v="26"/>
    <x v="2"/>
  </r>
  <r>
    <d v="2016-07-04T00:00:00"/>
    <s v="A3487572"/>
    <s v="B8960-16G"/>
    <s v="PEE"/>
    <x v="0"/>
    <x v="1"/>
    <n v="5"/>
    <x v="0"/>
    <x v="0"/>
    <m/>
    <x v="6"/>
    <x v="26"/>
    <x v="2"/>
  </r>
  <r>
    <d v="2016-07-04T00:00:00"/>
    <s v="A3487572"/>
    <s v="B8960-16G"/>
    <s v="PEE"/>
    <x v="0"/>
    <x v="7"/>
    <n v="1"/>
    <x v="0"/>
    <x v="0"/>
    <m/>
    <x v="6"/>
    <x v="26"/>
    <x v="2"/>
  </r>
  <r>
    <d v="2016-07-04T00:00:00"/>
    <s v="A3487601"/>
    <s v="B8960-16G"/>
    <s v="PEE"/>
    <x v="0"/>
    <x v="1"/>
    <n v="10"/>
    <x v="0"/>
    <x v="0"/>
    <m/>
    <x v="6"/>
    <x v="26"/>
    <x v="2"/>
  </r>
  <r>
    <d v="2016-07-04T00:00:00"/>
    <s v="A3487603"/>
    <s v="B8960-16G"/>
    <s v="PEE"/>
    <x v="0"/>
    <x v="2"/>
    <n v="2"/>
    <x v="0"/>
    <x v="0"/>
    <m/>
    <x v="6"/>
    <x v="26"/>
    <x v="2"/>
  </r>
  <r>
    <d v="2016-07-04T00:00:00"/>
    <s v="A3487603"/>
    <s v="B8960-16G"/>
    <s v="PEE"/>
    <x v="0"/>
    <x v="1"/>
    <n v="6"/>
    <x v="0"/>
    <x v="0"/>
    <m/>
    <x v="6"/>
    <x v="26"/>
    <x v="2"/>
  </r>
  <r>
    <d v="2016-07-04T00:00:00"/>
    <s v="A3488376"/>
    <s v="B4320-5M"/>
    <s v="PEE"/>
    <x v="0"/>
    <x v="1"/>
    <n v="1"/>
    <x v="0"/>
    <x v="0"/>
    <m/>
    <x v="6"/>
    <x v="26"/>
    <x v="2"/>
  </r>
  <r>
    <d v="2016-07-04T00:00:00"/>
    <s v="A3488953"/>
    <s v="B8021-9K"/>
    <s v="PEE"/>
    <x v="0"/>
    <x v="1"/>
    <n v="3"/>
    <x v="0"/>
    <x v="0"/>
    <m/>
    <x v="6"/>
    <x v="26"/>
    <x v="2"/>
  </r>
  <r>
    <d v="2016-07-04T00:00:00"/>
    <s v="A3488954"/>
    <s v="B8021-9K"/>
    <s v="PEE"/>
    <x v="0"/>
    <x v="1"/>
    <n v="2"/>
    <x v="0"/>
    <x v="0"/>
    <m/>
    <x v="6"/>
    <x v="26"/>
    <x v="2"/>
  </r>
  <r>
    <d v="2016-07-04T00:00:00"/>
    <s v="A3488545"/>
    <s v="B8099-9H"/>
    <s v="PEE"/>
    <x v="0"/>
    <x v="1"/>
    <n v="1"/>
    <x v="0"/>
    <x v="0"/>
    <m/>
    <x v="6"/>
    <x v="26"/>
    <x v="2"/>
  </r>
  <r>
    <d v="2016-07-04T00:00:00"/>
    <s v="A3488553"/>
    <s v="B8099-9H"/>
    <s v="PEE"/>
    <x v="0"/>
    <x v="1"/>
    <n v="2"/>
    <x v="0"/>
    <x v="0"/>
    <m/>
    <x v="6"/>
    <x v="26"/>
    <x v="2"/>
  </r>
  <r>
    <d v="2016-07-04T00:00:00"/>
    <s v="A3488547"/>
    <s v="B8099-9H"/>
    <s v="PEE"/>
    <x v="0"/>
    <x v="1"/>
    <n v="2"/>
    <x v="0"/>
    <x v="0"/>
    <m/>
    <x v="6"/>
    <x v="26"/>
    <x v="2"/>
  </r>
  <r>
    <d v="2016-07-04T00:00:00"/>
    <s v="A3488557"/>
    <s v="B8099-9H"/>
    <s v="PEE"/>
    <x v="0"/>
    <x v="1"/>
    <n v="3"/>
    <x v="0"/>
    <x v="0"/>
    <m/>
    <x v="6"/>
    <x v="26"/>
    <x v="2"/>
  </r>
  <r>
    <d v="2016-07-04T00:00:00"/>
    <s v="A3487072"/>
    <s v="B8960-16G"/>
    <s v="KELLY"/>
    <x v="0"/>
    <x v="1"/>
    <n v="4"/>
    <x v="0"/>
    <x v="0"/>
    <m/>
    <x v="6"/>
    <x v="26"/>
    <x v="2"/>
  </r>
  <r>
    <d v="2016-07-04T00:00:00"/>
    <s v="A3487573"/>
    <s v="B8960-16G"/>
    <s v="KELLY"/>
    <x v="0"/>
    <x v="1"/>
    <n v="6"/>
    <x v="0"/>
    <x v="0"/>
    <m/>
    <x v="6"/>
    <x v="26"/>
    <x v="2"/>
  </r>
  <r>
    <d v="2016-07-04T00:00:00"/>
    <s v="A3487402"/>
    <s v="B8960-16G"/>
    <s v="KELLY"/>
    <x v="0"/>
    <x v="1"/>
    <n v="1"/>
    <x v="0"/>
    <x v="0"/>
    <m/>
    <x v="6"/>
    <x v="26"/>
    <x v="2"/>
  </r>
  <r>
    <d v="2016-07-04T00:00:00"/>
    <s v="A3487884"/>
    <s v="B9604-5A"/>
    <s v="KELLY"/>
    <x v="0"/>
    <x v="2"/>
    <n v="1"/>
    <x v="0"/>
    <x v="0"/>
    <m/>
    <x v="6"/>
    <x v="26"/>
    <x v="2"/>
  </r>
  <r>
    <d v="2016-07-04T00:00:00"/>
    <s v="A3488866"/>
    <s v="B9604-5A"/>
    <s v="KELLY"/>
    <x v="0"/>
    <x v="1"/>
    <n v="4"/>
    <x v="0"/>
    <x v="0"/>
    <m/>
    <x v="6"/>
    <x v="26"/>
    <x v="2"/>
  </r>
  <r>
    <d v="2016-07-04T00:00:00"/>
    <s v="P1025863"/>
    <s v="B9629-5C"/>
    <s v="KELLY"/>
    <x v="0"/>
    <x v="3"/>
    <n v="2"/>
    <x v="0"/>
    <x v="0"/>
    <m/>
    <x v="6"/>
    <x v="26"/>
    <x v="2"/>
  </r>
  <r>
    <d v="2016-07-04T00:00:00"/>
    <s v="A3489382"/>
    <s v="B8034-9M"/>
    <s v="KELLY"/>
    <x v="0"/>
    <x v="1"/>
    <n v="2"/>
    <x v="0"/>
    <x v="0"/>
    <m/>
    <x v="6"/>
    <x v="26"/>
    <x v="2"/>
  </r>
  <r>
    <d v="2016-07-04T00:00:00"/>
    <s v="A3489377"/>
    <s v="B8034-9M"/>
    <s v="KELLY"/>
    <x v="0"/>
    <x v="1"/>
    <n v="1"/>
    <x v="0"/>
    <x v="0"/>
    <m/>
    <x v="6"/>
    <x v="26"/>
    <x v="2"/>
  </r>
  <r>
    <d v="2016-07-04T00:00:00"/>
    <s v="A3489376"/>
    <s v="B8034-9M"/>
    <s v="KELLY"/>
    <x v="0"/>
    <x v="1"/>
    <n v="3"/>
    <x v="0"/>
    <x v="0"/>
    <m/>
    <x v="6"/>
    <x v="26"/>
    <x v="2"/>
  </r>
  <r>
    <d v="2016-07-04T00:00:00"/>
    <s v="A3489378"/>
    <s v="B8034-9M"/>
    <s v="KELLY"/>
    <x v="0"/>
    <x v="1"/>
    <n v="4"/>
    <x v="0"/>
    <x v="0"/>
    <m/>
    <x v="6"/>
    <x v="26"/>
    <x v="2"/>
  </r>
  <r>
    <d v="2016-07-04T00:00:00"/>
    <s v="A3488121"/>
    <s v="B8960-16G"/>
    <s v="chin"/>
    <x v="0"/>
    <x v="1"/>
    <n v="1"/>
    <x v="0"/>
    <x v="0"/>
    <m/>
    <x v="6"/>
    <x v="26"/>
    <x v="2"/>
  </r>
  <r>
    <d v="2016-07-04T00:00:00"/>
    <s v="A3486647"/>
    <s v="B8960-16G"/>
    <s v="chin"/>
    <x v="0"/>
    <x v="0"/>
    <n v="1"/>
    <x v="0"/>
    <x v="0"/>
    <m/>
    <x v="6"/>
    <x v="26"/>
    <x v="2"/>
  </r>
  <r>
    <d v="2016-07-04T00:00:00"/>
    <s v="A3486649"/>
    <s v="B8960-16G"/>
    <s v="chin"/>
    <x v="0"/>
    <x v="1"/>
    <n v="4"/>
    <x v="0"/>
    <x v="0"/>
    <m/>
    <x v="6"/>
    <x v="26"/>
    <x v="2"/>
  </r>
  <r>
    <d v="2016-07-04T00:00:00"/>
    <s v="A3487571"/>
    <s v="B8960-16G"/>
    <s v="chin"/>
    <x v="0"/>
    <x v="1"/>
    <n v="6"/>
    <x v="0"/>
    <x v="0"/>
    <m/>
    <x v="6"/>
    <x v="26"/>
    <x v="2"/>
  </r>
  <r>
    <d v="2016-07-05T00:00:00"/>
    <s v="A3486640"/>
    <s v="B8960-16G"/>
    <s v="chin"/>
    <x v="0"/>
    <x v="1"/>
    <n v="3"/>
    <x v="0"/>
    <x v="0"/>
    <m/>
    <x v="6"/>
    <x v="26"/>
    <x v="2"/>
  </r>
  <r>
    <d v="2016-07-05T00:00:00"/>
    <s v="A3488009"/>
    <s v="B8025-9U"/>
    <s v="chin"/>
    <x v="0"/>
    <x v="1"/>
    <n v="1"/>
    <x v="0"/>
    <x v="0"/>
    <m/>
    <x v="6"/>
    <x v="26"/>
    <x v="2"/>
  </r>
  <r>
    <d v="2016-07-05T00:00:00"/>
    <s v="A3488561"/>
    <s v="B8099-9H"/>
    <s v="chin"/>
    <x v="0"/>
    <x v="1"/>
    <n v="1"/>
    <x v="0"/>
    <x v="0"/>
    <m/>
    <x v="6"/>
    <x v="26"/>
    <x v="2"/>
  </r>
  <r>
    <d v="2016-07-05T00:00:00"/>
    <s v="A3488010"/>
    <s v="B8025-9U"/>
    <s v="chin"/>
    <x v="0"/>
    <x v="2"/>
    <n v="1"/>
    <x v="0"/>
    <x v="0"/>
    <m/>
    <x v="6"/>
    <x v="26"/>
    <x v="2"/>
  </r>
  <r>
    <d v="2016-07-05T00:00:00"/>
    <s v="A3488010"/>
    <s v="B8025-9U"/>
    <s v="chin"/>
    <x v="0"/>
    <x v="1"/>
    <n v="1"/>
    <x v="0"/>
    <x v="0"/>
    <m/>
    <x v="6"/>
    <x v="26"/>
    <x v="2"/>
  </r>
  <r>
    <d v="2016-07-05T00:00:00"/>
    <s v="A3488496"/>
    <s v="B8099-9H"/>
    <s v="chin"/>
    <x v="0"/>
    <x v="1"/>
    <n v="1"/>
    <x v="0"/>
    <x v="0"/>
    <m/>
    <x v="6"/>
    <x v="26"/>
    <x v="2"/>
  </r>
  <r>
    <d v="2016-07-05T00:00:00"/>
    <s v="A3488960"/>
    <s v="B8021-9K"/>
    <s v="chin"/>
    <x v="0"/>
    <x v="1"/>
    <n v="1"/>
    <x v="0"/>
    <x v="0"/>
    <m/>
    <x v="6"/>
    <x v="26"/>
    <x v="2"/>
  </r>
  <r>
    <d v="2016-07-05T00:00:00"/>
    <s v="A3488958"/>
    <s v="B8021-9K"/>
    <s v="chin"/>
    <x v="0"/>
    <x v="1"/>
    <n v="3"/>
    <x v="0"/>
    <x v="0"/>
    <m/>
    <x v="6"/>
    <x v="26"/>
    <x v="2"/>
  </r>
  <r>
    <d v="2016-07-05T00:00:00"/>
    <s v="A3487881"/>
    <s v="B9604-5A"/>
    <s v="chin"/>
    <x v="0"/>
    <x v="1"/>
    <n v="1"/>
    <x v="0"/>
    <x v="0"/>
    <m/>
    <x v="6"/>
    <x v="26"/>
    <x v="2"/>
  </r>
  <r>
    <d v="2016-07-05T00:00:00"/>
    <s v="A3488166"/>
    <s v="B8960-16G"/>
    <s v="chin"/>
    <x v="0"/>
    <x v="1"/>
    <n v="5"/>
    <x v="0"/>
    <x v="0"/>
    <m/>
    <x v="6"/>
    <x v="26"/>
    <x v="2"/>
  </r>
  <r>
    <d v="2016-07-05T00:00:00"/>
    <s v="A3489335"/>
    <s v="B4318-5P"/>
    <s v="chin"/>
    <x v="0"/>
    <x v="1"/>
    <n v="1"/>
    <x v="0"/>
    <x v="0"/>
    <m/>
    <x v="6"/>
    <x v="26"/>
    <x v="2"/>
  </r>
  <r>
    <d v="2016-07-05T00:00:00"/>
    <s v="A3489338"/>
    <s v="B4318-5P"/>
    <s v="chin"/>
    <x v="0"/>
    <x v="1"/>
    <n v="1"/>
    <x v="0"/>
    <x v="0"/>
    <m/>
    <x v="6"/>
    <x v="26"/>
    <x v="2"/>
  </r>
  <r>
    <d v="2016-07-05T00:00:00"/>
    <s v="A3488952"/>
    <s v="B8021-9K"/>
    <s v="chin"/>
    <x v="0"/>
    <x v="1"/>
    <n v="1"/>
    <x v="0"/>
    <x v="0"/>
    <m/>
    <x v="6"/>
    <x v="26"/>
    <x v="2"/>
  </r>
  <r>
    <d v="2016-07-05T00:00:00"/>
    <s v="A3487403"/>
    <s v="B8960-16G"/>
    <s v="chin"/>
    <x v="0"/>
    <x v="1"/>
    <n v="1"/>
    <x v="0"/>
    <x v="0"/>
    <m/>
    <x v="6"/>
    <x v="26"/>
    <x v="2"/>
  </r>
  <r>
    <d v="2016-07-05T00:00:00"/>
    <s v="A3489237"/>
    <s v="B8960-16G"/>
    <s v="chin"/>
    <x v="0"/>
    <x v="0"/>
    <n v="1"/>
    <x v="0"/>
    <x v="0"/>
    <m/>
    <x v="6"/>
    <x v="26"/>
    <x v="2"/>
  </r>
  <r>
    <d v="2016-07-05T00:00:00"/>
    <s v="A3489237"/>
    <s v="B8960-16G"/>
    <s v="chin"/>
    <x v="0"/>
    <x v="1"/>
    <n v="3"/>
    <x v="0"/>
    <x v="0"/>
    <m/>
    <x v="6"/>
    <x v="26"/>
    <x v="2"/>
  </r>
  <r>
    <d v="2016-07-05T00:00:00"/>
    <s v="A3483056"/>
    <s v="B8960-16G"/>
    <s v="chin"/>
    <x v="0"/>
    <x v="1"/>
    <n v="4"/>
    <x v="0"/>
    <x v="0"/>
    <m/>
    <x v="6"/>
    <x v="26"/>
    <x v="2"/>
  </r>
  <r>
    <d v="2016-07-05T00:00:00"/>
    <s v="A3489339"/>
    <s v="B4318-5P"/>
    <s v="chin"/>
    <x v="0"/>
    <x v="1"/>
    <n v="1"/>
    <x v="0"/>
    <x v="0"/>
    <m/>
    <x v="6"/>
    <x v="26"/>
    <x v="2"/>
  </r>
  <r>
    <d v="2016-07-05T00:00:00"/>
    <s v="A3489576"/>
    <s v="B4319-5P"/>
    <s v="chin"/>
    <x v="0"/>
    <x v="1"/>
    <n v="1"/>
    <x v="0"/>
    <x v="0"/>
    <m/>
    <x v="6"/>
    <x v="26"/>
    <x v="2"/>
  </r>
  <r>
    <d v="2016-07-05T00:00:00"/>
    <s v="A3489577"/>
    <s v="B4319-5P"/>
    <s v="chin"/>
    <x v="0"/>
    <x v="1"/>
    <n v="2"/>
    <x v="0"/>
    <x v="0"/>
    <m/>
    <x v="6"/>
    <x v="26"/>
    <x v="2"/>
  </r>
  <r>
    <d v="2016-07-05T00:00:00"/>
    <s v="A3485845"/>
    <s v="B8960-16G"/>
    <s v="chin"/>
    <x v="0"/>
    <x v="1"/>
    <n v="1"/>
    <x v="0"/>
    <x v="0"/>
    <m/>
    <x v="6"/>
    <x v="26"/>
    <x v="2"/>
  </r>
  <r>
    <d v="2016-07-05T00:00:00"/>
    <s v="A3489380"/>
    <s v="B8034-9M"/>
    <s v="KELLY"/>
    <x v="0"/>
    <x v="2"/>
    <n v="1"/>
    <x v="0"/>
    <x v="0"/>
    <m/>
    <x v="6"/>
    <x v="26"/>
    <x v="2"/>
  </r>
  <r>
    <d v="2016-07-05T00:00:00"/>
    <s v="A3489530"/>
    <s v="B8960-16G"/>
    <s v="KELLY"/>
    <x v="0"/>
    <x v="2"/>
    <n v="1"/>
    <x v="0"/>
    <x v="0"/>
    <m/>
    <x v="6"/>
    <x v="26"/>
    <x v="2"/>
  </r>
  <r>
    <d v="2016-07-05T00:00:00"/>
    <s v="A3489530"/>
    <s v="B8960-16G"/>
    <s v="KELLY"/>
    <x v="0"/>
    <x v="1"/>
    <n v="4"/>
    <x v="0"/>
    <x v="0"/>
    <m/>
    <x v="6"/>
    <x v="26"/>
    <x v="2"/>
  </r>
  <r>
    <d v="2016-07-05T00:00:00"/>
    <s v="A3488169"/>
    <s v="B8960-16G"/>
    <s v="KELLY"/>
    <x v="0"/>
    <x v="1"/>
    <n v="4"/>
    <x v="0"/>
    <x v="0"/>
    <m/>
    <x v="6"/>
    <x v="26"/>
    <x v="2"/>
  </r>
  <r>
    <d v="2016-07-05T00:00:00"/>
    <s v="A3489383"/>
    <s v="B8034-9M"/>
    <s v="KELLY"/>
    <x v="0"/>
    <x v="2"/>
    <n v="1"/>
    <x v="0"/>
    <x v="0"/>
    <m/>
    <x v="6"/>
    <x v="26"/>
    <x v="2"/>
  </r>
  <r>
    <d v="2016-07-05T00:00:00"/>
    <s v="A3489383"/>
    <s v="B8034-9M"/>
    <s v="KELLY"/>
    <x v="0"/>
    <x v="1"/>
    <n v="1"/>
    <x v="0"/>
    <x v="0"/>
    <m/>
    <x v="6"/>
    <x v="26"/>
    <x v="2"/>
  </r>
  <r>
    <d v="2016-07-05T00:00:00"/>
    <s v="A3488165"/>
    <s v="B8960-16G"/>
    <s v="KELLY"/>
    <x v="0"/>
    <x v="0"/>
    <n v="1"/>
    <x v="0"/>
    <x v="0"/>
    <m/>
    <x v="6"/>
    <x v="26"/>
    <x v="2"/>
  </r>
  <r>
    <d v="2016-07-05T00:00:00"/>
    <s v="A3488165"/>
    <s v="B8960-16G"/>
    <s v="KELLY"/>
    <x v="0"/>
    <x v="1"/>
    <n v="6"/>
    <x v="0"/>
    <x v="0"/>
    <m/>
    <x v="6"/>
    <x v="26"/>
    <x v="2"/>
  </r>
  <r>
    <d v="2016-07-05T00:00:00"/>
    <s v="A3489483"/>
    <s v="B8960-16G"/>
    <s v="KELLY"/>
    <x v="0"/>
    <x v="1"/>
    <n v="2"/>
    <x v="0"/>
    <x v="0"/>
    <m/>
    <x v="6"/>
    <x v="26"/>
    <x v="2"/>
  </r>
  <r>
    <d v="2016-07-05T00:00:00"/>
    <s v="A3486648"/>
    <s v="B8960-16G"/>
    <s v="KELLY"/>
    <x v="0"/>
    <x v="1"/>
    <n v="2"/>
    <x v="0"/>
    <x v="0"/>
    <m/>
    <x v="6"/>
    <x v="26"/>
    <x v="2"/>
  </r>
  <r>
    <d v="2016-07-05T00:00:00"/>
    <s v="P1025928"/>
    <s v="B4417-9L"/>
    <s v="KELLY"/>
    <x v="0"/>
    <x v="1"/>
    <n v="2"/>
    <x v="0"/>
    <x v="0"/>
    <m/>
    <x v="6"/>
    <x v="26"/>
    <x v="2"/>
  </r>
  <r>
    <d v="2016-07-06T00:00:00"/>
    <s v="A3490325"/>
    <s v="B4400-9K"/>
    <s v="chin"/>
    <x v="0"/>
    <x v="2"/>
    <n v="1"/>
    <x v="0"/>
    <x v="0"/>
    <m/>
    <x v="6"/>
    <x v="26"/>
    <x v="2"/>
  </r>
  <r>
    <d v="2016-07-06T00:00:00"/>
    <s v="A3490325"/>
    <s v="B4400-9K"/>
    <s v="chin"/>
    <x v="0"/>
    <x v="1"/>
    <n v="1"/>
    <x v="0"/>
    <x v="0"/>
    <m/>
    <x v="6"/>
    <x v="26"/>
    <x v="2"/>
  </r>
  <r>
    <d v="2016-07-06T00:00:00"/>
    <s v="A3488016"/>
    <s v="B8025-9U"/>
    <s v="chin"/>
    <x v="0"/>
    <x v="2"/>
    <n v="1"/>
    <x v="0"/>
    <x v="0"/>
    <m/>
    <x v="6"/>
    <x v="26"/>
    <x v="2"/>
  </r>
  <r>
    <d v="2016-07-06T00:00:00"/>
    <s v="A3488498"/>
    <s v="B8099-9H"/>
    <s v="chin"/>
    <x v="0"/>
    <x v="2"/>
    <n v="1"/>
    <x v="0"/>
    <x v="0"/>
    <m/>
    <x v="6"/>
    <x v="26"/>
    <x v="2"/>
  </r>
  <r>
    <d v="2016-07-06T00:00:00"/>
    <s v="A3488548"/>
    <s v="B8099-9H"/>
    <s v="chin"/>
    <x v="0"/>
    <x v="1"/>
    <n v="1"/>
    <x v="0"/>
    <x v="0"/>
    <m/>
    <x v="6"/>
    <x v="26"/>
    <x v="2"/>
  </r>
  <r>
    <d v="2016-07-06T00:00:00"/>
    <s v="A3488005"/>
    <s v="B8025-9U"/>
    <s v="chin"/>
    <x v="0"/>
    <x v="1"/>
    <n v="2"/>
    <x v="0"/>
    <x v="0"/>
    <m/>
    <x v="6"/>
    <x v="26"/>
    <x v="2"/>
  </r>
  <r>
    <d v="2016-07-06T00:00:00"/>
    <s v="A3488499"/>
    <s v="B8099-9H"/>
    <s v="chin"/>
    <x v="0"/>
    <x v="1"/>
    <n v="1"/>
    <x v="0"/>
    <x v="0"/>
    <m/>
    <x v="6"/>
    <x v="26"/>
    <x v="2"/>
  </r>
  <r>
    <d v="2016-07-06T00:00:00"/>
    <s v="A3488556"/>
    <s v="B8099-9H"/>
    <s v="chin"/>
    <x v="0"/>
    <x v="3"/>
    <n v="3"/>
    <x v="0"/>
    <x v="0"/>
    <m/>
    <x v="6"/>
    <x v="26"/>
    <x v="2"/>
  </r>
  <r>
    <d v="2016-07-06T00:00:00"/>
    <s v="A3486643"/>
    <s v="B8960-16G"/>
    <s v="chin"/>
    <x v="0"/>
    <x v="2"/>
    <n v="1"/>
    <x v="0"/>
    <x v="0"/>
    <m/>
    <x v="6"/>
    <x v="26"/>
    <x v="2"/>
  </r>
  <r>
    <d v="2016-07-06T00:00:00"/>
    <s v="A3490297"/>
    <s v="B8960-16G"/>
    <s v="chin"/>
    <x v="0"/>
    <x v="1"/>
    <n v="1"/>
    <x v="0"/>
    <x v="0"/>
    <m/>
    <x v="6"/>
    <x v="26"/>
    <x v="2"/>
  </r>
  <r>
    <d v="2016-07-06T00:00:00"/>
    <s v="A3486651"/>
    <s v="B8960-16G"/>
    <s v="chin"/>
    <x v="0"/>
    <x v="2"/>
    <n v="1"/>
    <x v="0"/>
    <x v="0"/>
    <m/>
    <x v="6"/>
    <x v="26"/>
    <x v="2"/>
  </r>
  <r>
    <d v="2016-07-06T00:00:00"/>
    <s v="A3486651"/>
    <s v="B8960-16G"/>
    <s v="chin"/>
    <x v="0"/>
    <x v="1"/>
    <n v="2"/>
    <x v="0"/>
    <x v="0"/>
    <m/>
    <x v="6"/>
    <x v="26"/>
    <x v="2"/>
  </r>
  <r>
    <d v="2016-07-06T00:00:00"/>
    <s v="A3487405"/>
    <s v="B8960-16G"/>
    <s v="chin"/>
    <x v="0"/>
    <x v="2"/>
    <n v="1"/>
    <x v="0"/>
    <x v="0"/>
    <m/>
    <x v="6"/>
    <x v="26"/>
    <x v="2"/>
  </r>
  <r>
    <d v="2016-07-06T00:00:00"/>
    <s v="A3487405"/>
    <s v="B8960-16G"/>
    <s v="chin"/>
    <x v="0"/>
    <x v="1"/>
    <n v="1"/>
    <x v="0"/>
    <x v="0"/>
    <m/>
    <x v="6"/>
    <x v="26"/>
    <x v="2"/>
  </r>
  <r>
    <d v="2016-07-06T00:00:00"/>
    <s v="A3490124"/>
    <s v="B8960-16G"/>
    <s v="chin"/>
    <x v="0"/>
    <x v="2"/>
    <n v="1"/>
    <x v="0"/>
    <x v="0"/>
    <m/>
    <x v="6"/>
    <x v="26"/>
    <x v="2"/>
  </r>
  <r>
    <d v="2016-07-06T00:00:00"/>
    <s v="A3490124"/>
    <s v="B8960-16G"/>
    <s v="chin"/>
    <x v="0"/>
    <x v="0"/>
    <n v="1"/>
    <x v="0"/>
    <x v="0"/>
    <m/>
    <x v="6"/>
    <x v="26"/>
    <x v="2"/>
  </r>
  <r>
    <d v="2016-07-06T00:00:00"/>
    <s v="A3490124"/>
    <s v="B8960-16G"/>
    <s v="chin"/>
    <x v="0"/>
    <x v="1"/>
    <n v="1"/>
    <x v="0"/>
    <x v="0"/>
    <m/>
    <x v="6"/>
    <x v="26"/>
    <x v="2"/>
  </r>
  <r>
    <d v="2016-07-06T00:00:00"/>
    <s v="A3487069"/>
    <s v="B8960-16G"/>
    <s v="chin"/>
    <x v="0"/>
    <x v="1"/>
    <n v="2"/>
    <x v="0"/>
    <x v="0"/>
    <m/>
    <x v="6"/>
    <x v="26"/>
    <x v="2"/>
  </r>
  <r>
    <d v="2016-07-06T00:00:00"/>
    <s v="A3488170"/>
    <s v="B8960-16G"/>
    <s v="chin"/>
    <x v="0"/>
    <x v="1"/>
    <n v="5"/>
    <x v="0"/>
    <x v="0"/>
    <m/>
    <x v="6"/>
    <x v="26"/>
    <x v="2"/>
  </r>
  <r>
    <d v="2016-07-06T00:00:00"/>
    <s v="A3486642"/>
    <s v="B8960-16G"/>
    <s v="chin"/>
    <x v="0"/>
    <x v="1"/>
    <n v="4"/>
    <x v="0"/>
    <x v="0"/>
    <m/>
    <x v="6"/>
    <x v="26"/>
    <x v="2"/>
  </r>
  <r>
    <d v="2016-07-06T00:00:00"/>
    <s v="A3489984"/>
    <s v="B8960-16G"/>
    <s v="chin"/>
    <x v="0"/>
    <x v="1"/>
    <n v="2"/>
    <x v="0"/>
    <x v="0"/>
    <m/>
    <x v="6"/>
    <x v="26"/>
    <x v="2"/>
  </r>
  <r>
    <d v="2016-07-06T00:00:00"/>
    <s v="A3488168"/>
    <s v="B8960-16G"/>
    <s v="chin"/>
    <x v="0"/>
    <x v="1"/>
    <n v="6"/>
    <x v="0"/>
    <x v="0"/>
    <m/>
    <x v="6"/>
    <x v="26"/>
    <x v="2"/>
  </r>
  <r>
    <d v="2016-07-06T00:00:00"/>
    <s v="A3489236"/>
    <s v="B8960-16G"/>
    <s v="chin"/>
    <x v="0"/>
    <x v="1"/>
    <n v="5"/>
    <x v="0"/>
    <x v="0"/>
    <m/>
    <x v="6"/>
    <x v="26"/>
    <x v="2"/>
  </r>
  <r>
    <d v="2016-07-06T00:00:00"/>
    <s v="A3489532"/>
    <s v="B8960-16G"/>
    <s v="chin"/>
    <x v="0"/>
    <x v="1"/>
    <n v="9"/>
    <x v="0"/>
    <x v="0"/>
    <m/>
    <x v="6"/>
    <x v="26"/>
    <x v="2"/>
  </r>
  <r>
    <d v="2016-07-06T00:00:00"/>
    <s v="A3488558"/>
    <s v="B8099-9H"/>
    <s v="chin"/>
    <x v="0"/>
    <x v="1"/>
    <n v="1"/>
    <x v="0"/>
    <x v="0"/>
    <m/>
    <x v="6"/>
    <x v="26"/>
    <x v="2"/>
  </r>
  <r>
    <d v="2016-07-06T00:00:00"/>
    <s v="A3488501"/>
    <s v="B8099-9H"/>
    <s v="chin"/>
    <x v="0"/>
    <x v="1"/>
    <n v="1"/>
    <x v="0"/>
    <x v="0"/>
    <m/>
    <x v="6"/>
    <x v="26"/>
    <x v="2"/>
  </r>
  <r>
    <d v="2016-07-06T00:00:00"/>
    <s v="A3489802"/>
    <s v="B4319-5P"/>
    <s v="chin"/>
    <x v="0"/>
    <x v="1"/>
    <n v="1"/>
    <x v="0"/>
    <x v="0"/>
    <m/>
    <x v="6"/>
    <x v="26"/>
    <x v="2"/>
  </r>
  <r>
    <d v="2016-07-06T00:00:00"/>
    <s v="A3489485"/>
    <s v="B8960-16G"/>
    <s v="chin"/>
    <x v="0"/>
    <x v="1"/>
    <n v="1"/>
    <x v="0"/>
    <x v="0"/>
    <m/>
    <x v="6"/>
    <x v="26"/>
    <x v="2"/>
  </r>
  <r>
    <d v="2016-07-06T00:00:00"/>
    <s v="A3489504"/>
    <s v="B8021-9K"/>
    <s v="M.JOTHI"/>
    <x v="0"/>
    <x v="2"/>
    <n v="1"/>
    <x v="0"/>
    <x v="0"/>
    <m/>
    <x v="6"/>
    <x v="26"/>
    <x v="2"/>
  </r>
  <r>
    <d v="2016-07-06T00:00:00"/>
    <s v="A3489498"/>
    <s v="B8021-9K"/>
    <s v="M.JOTHI"/>
    <x v="0"/>
    <x v="1"/>
    <n v="1"/>
    <x v="0"/>
    <x v="0"/>
    <m/>
    <x v="6"/>
    <x v="26"/>
    <x v="2"/>
  </r>
  <r>
    <d v="2016-07-06T00:00:00"/>
    <s v="A3489482"/>
    <s v="B8960-16G"/>
    <s v="M.JOTHI"/>
    <x v="0"/>
    <x v="2"/>
    <n v="1"/>
    <x v="0"/>
    <x v="0"/>
    <m/>
    <x v="6"/>
    <x v="26"/>
    <x v="2"/>
  </r>
  <r>
    <d v="2016-07-06T00:00:00"/>
    <s v="A3489482"/>
    <s v="B8960-16G"/>
    <s v="M.JOTHI"/>
    <x v="0"/>
    <x v="1"/>
    <n v="1"/>
    <x v="0"/>
    <x v="0"/>
    <m/>
    <x v="6"/>
    <x v="26"/>
    <x v="2"/>
  </r>
  <r>
    <d v="2016-07-06T00:00:00"/>
    <s v="A3487400"/>
    <s v="B8960-16G"/>
    <s v="M.JOTHI"/>
    <x v="0"/>
    <x v="1"/>
    <n v="3"/>
    <x v="0"/>
    <x v="0"/>
    <m/>
    <x v="6"/>
    <x v="26"/>
    <x v="2"/>
  </r>
  <r>
    <d v="2016-07-06T00:00:00"/>
    <s v="A3489487"/>
    <s v="B8960-16G"/>
    <s v="M.JOTHI"/>
    <x v="0"/>
    <x v="2"/>
    <n v="1"/>
    <x v="0"/>
    <x v="0"/>
    <m/>
    <x v="6"/>
    <x v="26"/>
    <x v="2"/>
  </r>
  <r>
    <d v="2016-07-06T00:00:00"/>
    <s v="A3489487"/>
    <s v="B8960-16G"/>
    <s v="M.JOTHI"/>
    <x v="0"/>
    <x v="1"/>
    <n v="6"/>
    <x v="0"/>
    <x v="0"/>
    <m/>
    <x v="6"/>
    <x v="26"/>
    <x v="2"/>
  </r>
  <r>
    <d v="2016-07-06T00:00:00"/>
    <s v="A3488701"/>
    <s v="B4405-9L"/>
    <s v="M.JOTHI"/>
    <x v="0"/>
    <x v="1"/>
    <n v="1"/>
    <x v="0"/>
    <x v="0"/>
    <m/>
    <x v="6"/>
    <x v="26"/>
    <x v="2"/>
  </r>
  <r>
    <d v="2016-07-06T00:00:00"/>
    <s v="A3490326"/>
    <s v="B4400-9K"/>
    <s v="M.JOTHI"/>
    <x v="0"/>
    <x v="1"/>
    <n v="1"/>
    <x v="0"/>
    <x v="0"/>
    <m/>
    <x v="6"/>
    <x v="26"/>
    <x v="2"/>
  </r>
  <r>
    <d v="2016-07-06T00:00:00"/>
    <s v="A3488703"/>
    <s v="B4405-9L"/>
    <s v="M.JOTHI"/>
    <x v="0"/>
    <x v="1"/>
    <n v="2"/>
    <x v="0"/>
    <x v="0"/>
    <m/>
    <x v="6"/>
    <x v="26"/>
    <x v="2"/>
  </r>
  <r>
    <d v="2016-07-06T00:00:00"/>
    <s v="A3488702"/>
    <s v="B4405-9L"/>
    <s v="M.JOTHI"/>
    <x v="0"/>
    <x v="1"/>
    <n v="2"/>
    <x v="0"/>
    <x v="0"/>
    <m/>
    <x v="6"/>
    <x v="26"/>
    <x v="2"/>
  </r>
  <r>
    <d v="2016-07-06T00:00:00"/>
    <s v="A3488013"/>
    <s v="B8025-9U"/>
    <s v="M.JOTHI"/>
    <x v="0"/>
    <x v="1"/>
    <n v="2"/>
    <x v="0"/>
    <x v="0"/>
    <m/>
    <x v="6"/>
    <x v="26"/>
    <x v="2"/>
  </r>
  <r>
    <d v="2016-07-06T00:00:00"/>
    <s v="A3488015"/>
    <s v="B8025-9U"/>
    <s v="M.JOTHI"/>
    <x v="0"/>
    <x v="1"/>
    <n v="2"/>
    <x v="0"/>
    <x v="0"/>
    <m/>
    <x v="6"/>
    <x v="26"/>
    <x v="2"/>
  </r>
  <r>
    <d v="2016-07-06T00:00:00"/>
    <s v="A3488012"/>
    <s v="B8025-9U"/>
    <s v="M.JOTHI"/>
    <x v="0"/>
    <x v="2"/>
    <n v="1"/>
    <x v="0"/>
    <x v="0"/>
    <m/>
    <x v="6"/>
    <x v="26"/>
    <x v="2"/>
  </r>
  <r>
    <d v="2016-07-06T00:00:00"/>
    <s v="A3488012"/>
    <s v="B8025-9U"/>
    <s v="M.JOTHI"/>
    <x v="0"/>
    <x v="1"/>
    <n v="1"/>
    <x v="0"/>
    <x v="0"/>
    <m/>
    <x v="6"/>
    <x v="26"/>
    <x v="2"/>
  </r>
  <r>
    <d v="2016-07-06T00:00:00"/>
    <s v="P1025907"/>
    <s v="B4406-9S"/>
    <s v="M.JOTHI"/>
    <x v="0"/>
    <x v="1"/>
    <n v="1"/>
    <x v="0"/>
    <x v="0"/>
    <m/>
    <x v="6"/>
    <x v="26"/>
    <x v="2"/>
  </r>
  <r>
    <d v="2016-07-06T00:00:00"/>
    <s v="A3489241"/>
    <s v="B8960-16G"/>
    <s v="KELLY"/>
    <x v="0"/>
    <x v="1"/>
    <n v="1"/>
    <x v="0"/>
    <x v="0"/>
    <m/>
    <x v="6"/>
    <x v="26"/>
    <x v="2"/>
  </r>
  <r>
    <d v="2016-07-06T00:00:00"/>
    <s v="A3486641"/>
    <s v="B8960-16G"/>
    <s v="KELLY"/>
    <x v="0"/>
    <x v="1"/>
    <n v="3"/>
    <x v="0"/>
    <x v="0"/>
    <m/>
    <x v="6"/>
    <x v="26"/>
    <x v="2"/>
  </r>
  <r>
    <d v="2016-07-06T00:00:00"/>
    <s v="A3490296"/>
    <s v="B8960-16G"/>
    <s v="KELLY"/>
    <x v="0"/>
    <x v="1"/>
    <n v="1"/>
    <x v="0"/>
    <x v="0"/>
    <m/>
    <x v="6"/>
    <x v="26"/>
    <x v="2"/>
  </r>
  <r>
    <d v="2016-07-06T00:00:00"/>
    <s v="A3489982"/>
    <s v="B8960-16G"/>
    <s v="KELLY"/>
    <x v="0"/>
    <x v="2"/>
    <n v="1"/>
    <x v="0"/>
    <x v="0"/>
    <m/>
    <x v="6"/>
    <x v="26"/>
    <x v="2"/>
  </r>
  <r>
    <d v="2016-07-06T00:00:00"/>
    <s v="A3489982"/>
    <s v="B8960-16G"/>
    <s v="KELLY"/>
    <x v="0"/>
    <x v="1"/>
    <n v="1"/>
    <x v="0"/>
    <x v="0"/>
    <m/>
    <x v="6"/>
    <x v="26"/>
    <x v="2"/>
  </r>
  <r>
    <d v="2016-07-06T00:00:00"/>
    <s v="A3489486"/>
    <s v="B8960-16G"/>
    <s v="KELLY"/>
    <x v="0"/>
    <x v="2"/>
    <n v="1"/>
    <x v="0"/>
    <x v="0"/>
    <m/>
    <x v="6"/>
    <x v="26"/>
    <x v="2"/>
  </r>
  <r>
    <d v="2016-07-06T00:00:00"/>
    <s v="A3489486"/>
    <s v="B8960-16G"/>
    <s v="KELLY"/>
    <x v="0"/>
    <x v="1"/>
    <n v="6"/>
    <x v="0"/>
    <x v="0"/>
    <m/>
    <x v="6"/>
    <x v="26"/>
    <x v="2"/>
  </r>
  <r>
    <d v="2016-07-06T00:00:00"/>
    <s v="A3489676"/>
    <s v="B8960-16G"/>
    <s v="KELLY"/>
    <x v="0"/>
    <x v="1"/>
    <n v="2"/>
    <x v="0"/>
    <x v="0"/>
    <m/>
    <x v="6"/>
    <x v="26"/>
    <x v="2"/>
  </r>
  <r>
    <d v="2016-07-06T00:00:00"/>
    <s v="A3489676"/>
    <s v="B8960-16G"/>
    <s v="KELLY"/>
    <x v="0"/>
    <x v="3"/>
    <n v="1"/>
    <x v="0"/>
    <x v="0"/>
    <m/>
    <x v="6"/>
    <x v="26"/>
    <x v="2"/>
  </r>
  <r>
    <d v="2016-07-06T00:00:00"/>
    <s v="A3487574"/>
    <s v="B8960-16G"/>
    <s v="KELLY"/>
    <x v="0"/>
    <x v="1"/>
    <n v="6"/>
    <x v="0"/>
    <x v="0"/>
    <m/>
    <x v="6"/>
    <x v="26"/>
    <x v="2"/>
  </r>
  <r>
    <d v="2016-07-06T00:00:00"/>
    <s v="A3489762"/>
    <s v="B9608-5N"/>
    <s v="KELLY"/>
    <x v="0"/>
    <x v="2"/>
    <n v="1"/>
    <x v="0"/>
    <x v="0"/>
    <m/>
    <x v="6"/>
    <x v="26"/>
    <x v="2"/>
  </r>
  <r>
    <d v="2016-07-06T00:00:00"/>
    <s v="A3489762"/>
    <s v="B9608-5N"/>
    <s v="KELLY"/>
    <x v="0"/>
    <x v="1"/>
    <n v="2"/>
    <x v="0"/>
    <x v="0"/>
    <m/>
    <x v="6"/>
    <x v="26"/>
    <x v="2"/>
  </r>
  <r>
    <d v="2016-07-06T00:00:00"/>
    <s v="A3489501"/>
    <s v="B8021-9K"/>
    <s v="KELLY"/>
    <x v="0"/>
    <x v="1"/>
    <n v="1"/>
    <x v="0"/>
    <x v="0"/>
    <m/>
    <x v="6"/>
    <x v="26"/>
    <x v="2"/>
  </r>
  <r>
    <d v="2016-07-06T00:00:00"/>
    <s v="A3486883"/>
    <s v="B8960-16G"/>
    <s v="KELLY"/>
    <x v="0"/>
    <x v="2"/>
    <n v="1"/>
    <x v="0"/>
    <x v="0"/>
    <m/>
    <x v="6"/>
    <x v="26"/>
    <x v="2"/>
  </r>
  <r>
    <d v="2016-07-06T00:00:00"/>
    <s v="A3486883"/>
    <s v="B8960-16G"/>
    <s v="KELLY"/>
    <x v="0"/>
    <x v="1"/>
    <n v="4"/>
    <x v="0"/>
    <x v="0"/>
    <m/>
    <x v="6"/>
    <x v="26"/>
    <x v="2"/>
  </r>
  <r>
    <d v="2016-07-06T00:00:00"/>
    <s v="A3487064"/>
    <s v="B8960-16G"/>
    <s v="KELLY"/>
    <x v="0"/>
    <x v="1"/>
    <n v="4"/>
    <x v="0"/>
    <x v="0"/>
    <m/>
    <x v="6"/>
    <x v="26"/>
    <x v="2"/>
  </r>
  <r>
    <d v="2016-07-06T00:00:00"/>
    <s v="A3487064"/>
    <s v="B8960-16G"/>
    <s v="KELLY"/>
    <x v="0"/>
    <x v="3"/>
    <n v="1"/>
    <x v="0"/>
    <x v="0"/>
    <m/>
    <x v="6"/>
    <x v="26"/>
    <x v="2"/>
  </r>
  <r>
    <d v="2016-07-06T00:00:00"/>
    <s v="A3485842"/>
    <s v="B8960-16G"/>
    <s v="KELLY"/>
    <x v="0"/>
    <x v="1"/>
    <n v="3"/>
    <x v="0"/>
    <x v="0"/>
    <m/>
    <x v="6"/>
    <x v="26"/>
    <x v="2"/>
  </r>
  <r>
    <d v="2016-07-06T00:00:00"/>
    <s v="A3486888"/>
    <s v="B8960-16G"/>
    <s v="KELLY"/>
    <x v="0"/>
    <x v="1"/>
    <n v="2"/>
    <x v="0"/>
    <x v="0"/>
    <m/>
    <x v="6"/>
    <x v="26"/>
    <x v="2"/>
  </r>
  <r>
    <d v="2016-07-06T00:00:00"/>
    <s v="A3489983"/>
    <s v="B8960-16G"/>
    <s v="KELLY"/>
    <x v="0"/>
    <x v="1"/>
    <n v="1"/>
    <x v="0"/>
    <x v="0"/>
    <m/>
    <x v="6"/>
    <x v="26"/>
    <x v="2"/>
  </r>
  <r>
    <d v="2016-07-06T00:00:00"/>
    <s v="A3489986"/>
    <s v="B8960-16G"/>
    <s v="KELLY"/>
    <x v="0"/>
    <x v="1"/>
    <n v="5"/>
    <x v="0"/>
    <x v="0"/>
    <m/>
    <x v="6"/>
    <x v="26"/>
    <x v="2"/>
  </r>
  <r>
    <d v="2016-07-06T00:00:00"/>
    <s v="A3489531"/>
    <s v="B8960-16G"/>
    <s v="KELLY"/>
    <x v="0"/>
    <x v="1"/>
    <n v="11"/>
    <x v="0"/>
    <x v="0"/>
    <m/>
    <x v="6"/>
    <x v="26"/>
    <x v="2"/>
  </r>
  <r>
    <d v="2016-07-06T00:00:00"/>
    <s v="A3490121"/>
    <s v="B8960-16G"/>
    <s v="KELLY"/>
    <x v="0"/>
    <x v="2"/>
    <n v="2"/>
    <x v="0"/>
    <x v="0"/>
    <m/>
    <x v="6"/>
    <x v="26"/>
    <x v="2"/>
  </r>
  <r>
    <d v="2016-07-06T00:00:00"/>
    <s v="A3490121"/>
    <s v="B8960-16G"/>
    <s v="KELLY"/>
    <x v="0"/>
    <x v="1"/>
    <n v="4"/>
    <x v="0"/>
    <x v="0"/>
    <m/>
    <x v="6"/>
    <x v="26"/>
    <x v="2"/>
  </r>
  <r>
    <d v="2016-07-06T00:00:00"/>
    <s v="A3486884"/>
    <s v="B8960-16G"/>
    <s v="KELLY"/>
    <x v="0"/>
    <x v="2"/>
    <n v="2"/>
    <x v="0"/>
    <x v="0"/>
    <m/>
    <x v="6"/>
    <x v="26"/>
    <x v="2"/>
  </r>
  <r>
    <d v="2016-07-06T00:00:00"/>
    <s v="A3486884"/>
    <s v="B8960-16G"/>
    <s v="KELLY"/>
    <x v="0"/>
    <x v="1"/>
    <n v="6"/>
    <x v="0"/>
    <x v="0"/>
    <m/>
    <x v="6"/>
    <x v="26"/>
    <x v="2"/>
  </r>
  <r>
    <d v="2016-07-06T00:00:00"/>
    <s v="A3486650"/>
    <s v="B8960-16G"/>
    <s v="KELLY"/>
    <x v="0"/>
    <x v="1"/>
    <n v="3"/>
    <x v="0"/>
    <x v="0"/>
    <m/>
    <x v="6"/>
    <x v="26"/>
    <x v="2"/>
  </r>
  <r>
    <d v="2016-07-06T00:00:00"/>
    <s v="A3487602"/>
    <s v="B8960-16G"/>
    <s v="KELLY"/>
    <x v="0"/>
    <x v="1"/>
    <n v="3"/>
    <x v="0"/>
    <x v="0"/>
    <m/>
    <x v="6"/>
    <x v="26"/>
    <x v="2"/>
  </r>
  <r>
    <d v="2016-07-07T00:00:00"/>
    <s v="A3489533"/>
    <s v="B8960-16G"/>
    <s v="M.JOTHI"/>
    <x v="0"/>
    <x v="1"/>
    <n v="7"/>
    <x v="0"/>
    <x v="0"/>
    <m/>
    <x v="6"/>
    <x v="26"/>
    <x v="2"/>
  </r>
  <r>
    <d v="2016-07-07T00:00:00"/>
    <s v="A3489505"/>
    <s v="B8021-9K"/>
    <s v="M.JOTHI"/>
    <x v="0"/>
    <x v="1"/>
    <n v="1"/>
    <x v="0"/>
    <x v="0"/>
    <m/>
    <x v="6"/>
    <x v="26"/>
    <x v="2"/>
  </r>
  <r>
    <d v="2016-07-07T00:00:00"/>
    <s v="A3490214"/>
    <s v="B8088-9S"/>
    <s v="M.JOTHI"/>
    <x v="0"/>
    <x v="1"/>
    <n v="1"/>
    <x v="0"/>
    <x v="0"/>
    <m/>
    <x v="6"/>
    <x v="26"/>
    <x v="2"/>
  </r>
  <r>
    <d v="2016-07-07T00:00:00"/>
    <s v="A3490211"/>
    <s v="B8088-9S"/>
    <s v="M.JOTHI"/>
    <x v="0"/>
    <x v="2"/>
    <n v="1"/>
    <x v="0"/>
    <x v="0"/>
    <m/>
    <x v="6"/>
    <x v="26"/>
    <x v="2"/>
  </r>
  <r>
    <d v="2016-07-07T00:00:00"/>
    <s v="A3490211"/>
    <s v="B8088-9S"/>
    <s v="M.JOTHI"/>
    <x v="0"/>
    <x v="1"/>
    <n v="2"/>
    <x v="0"/>
    <x v="0"/>
    <m/>
    <x v="6"/>
    <x v="26"/>
    <x v="2"/>
  </r>
  <r>
    <d v="2016-07-07T00:00:00"/>
    <s v="A3488959"/>
    <s v="B8021-9K"/>
    <s v="M.JOTHI"/>
    <x v="0"/>
    <x v="1"/>
    <n v="1"/>
    <x v="0"/>
    <x v="0"/>
    <m/>
    <x v="6"/>
    <x v="26"/>
    <x v="2"/>
  </r>
  <r>
    <d v="2016-07-07T00:00:00"/>
    <s v="A3488167"/>
    <s v="B8960-16G"/>
    <s v="M.JOTHI"/>
    <x v="0"/>
    <x v="1"/>
    <n v="7"/>
    <x v="0"/>
    <x v="0"/>
    <m/>
    <x v="6"/>
    <x v="26"/>
    <x v="2"/>
  </r>
  <r>
    <d v="2016-07-07T00:00:00"/>
    <s v="A3489605"/>
    <s v="B8962-16I"/>
    <s v="M.JOTHI"/>
    <x v="0"/>
    <x v="1"/>
    <n v="3"/>
    <x v="0"/>
    <x v="0"/>
    <m/>
    <x v="6"/>
    <x v="26"/>
    <x v="2"/>
  </r>
  <r>
    <d v="2016-07-07T00:00:00"/>
    <s v="A3489606"/>
    <s v="B8962-16I"/>
    <s v="M.JOTHI"/>
    <x v="0"/>
    <x v="1"/>
    <n v="1"/>
    <x v="0"/>
    <x v="0"/>
    <m/>
    <x v="6"/>
    <x v="26"/>
    <x v="2"/>
  </r>
  <r>
    <d v="2016-07-07T00:00:00"/>
    <s v="A3489680"/>
    <s v="B8960-16G"/>
    <s v="M.JOTHI"/>
    <x v="0"/>
    <x v="1"/>
    <n v="2"/>
    <x v="0"/>
    <x v="0"/>
    <m/>
    <x v="6"/>
    <x v="26"/>
    <x v="2"/>
  </r>
  <r>
    <d v="2016-07-07T00:00:00"/>
    <s v="A3489914"/>
    <s v="B8960-16G"/>
    <s v="M.JOTHI"/>
    <x v="0"/>
    <x v="2"/>
    <n v="1"/>
    <x v="0"/>
    <x v="0"/>
    <m/>
    <x v="6"/>
    <x v="26"/>
    <x v="2"/>
  </r>
  <r>
    <d v="2016-07-07T00:00:00"/>
    <s v="A3489914"/>
    <s v="B8960-16G"/>
    <s v="M.JOTHI"/>
    <x v="0"/>
    <x v="1"/>
    <n v="7"/>
    <x v="0"/>
    <x v="0"/>
    <m/>
    <x v="6"/>
    <x v="26"/>
    <x v="2"/>
  </r>
  <r>
    <d v="2016-07-07T00:00:00"/>
    <s v="A3486886"/>
    <s v="B8960-16G"/>
    <s v="M.JOTHI"/>
    <x v="0"/>
    <x v="1"/>
    <n v="5"/>
    <x v="0"/>
    <x v="0"/>
    <m/>
    <x v="6"/>
    <x v="26"/>
    <x v="2"/>
  </r>
  <r>
    <d v="2016-07-07T00:00:00"/>
    <s v="A3489981"/>
    <s v="B8960-16G"/>
    <s v="M.JOTHI"/>
    <x v="0"/>
    <x v="1"/>
    <n v="3"/>
    <x v="0"/>
    <x v="0"/>
    <m/>
    <x v="6"/>
    <x v="26"/>
    <x v="2"/>
  </r>
  <r>
    <d v="2016-07-07T00:00:00"/>
    <s v="A3490330"/>
    <s v="B4400-9K"/>
    <s v="M.JOTHI"/>
    <x v="0"/>
    <x v="1"/>
    <n v="1"/>
    <x v="0"/>
    <x v="0"/>
    <m/>
    <x v="6"/>
    <x v="26"/>
    <x v="2"/>
  </r>
  <r>
    <d v="2016-07-07T00:00:00"/>
    <s v="A3490327"/>
    <s v="B4400-9K"/>
    <s v="M.JOTHI"/>
    <x v="0"/>
    <x v="2"/>
    <n v="1"/>
    <x v="0"/>
    <x v="0"/>
    <m/>
    <x v="6"/>
    <x v="26"/>
    <x v="2"/>
  </r>
  <r>
    <d v="2016-07-07T00:00:00"/>
    <s v="A3490871"/>
    <s v="B8092-9F"/>
    <s v="KELLY"/>
    <x v="0"/>
    <x v="2"/>
    <n v="1"/>
    <x v="0"/>
    <x v="0"/>
    <m/>
    <x v="6"/>
    <x v="26"/>
    <x v="2"/>
  </r>
  <r>
    <d v="2016-07-07T00:00:00"/>
    <s v="A3490692"/>
    <s v="B9604-5A"/>
    <s v="KELLY"/>
    <x v="0"/>
    <x v="2"/>
    <n v="1"/>
    <x v="0"/>
    <x v="0"/>
    <m/>
    <x v="6"/>
    <x v="26"/>
    <x v="2"/>
  </r>
  <r>
    <d v="2016-07-07T00:00:00"/>
    <s v="A3490697"/>
    <s v="B9604-5A"/>
    <s v="KELLY"/>
    <x v="0"/>
    <x v="2"/>
    <n v="2"/>
    <x v="0"/>
    <x v="0"/>
    <m/>
    <x v="6"/>
    <x v="26"/>
    <x v="2"/>
  </r>
  <r>
    <d v="2016-07-07T00:00:00"/>
    <s v="A3490697"/>
    <s v="B9604-5A"/>
    <s v="KELLY"/>
    <x v="0"/>
    <x v="17"/>
    <n v="1"/>
    <x v="0"/>
    <x v="0"/>
    <m/>
    <x v="6"/>
    <x v="26"/>
    <x v="2"/>
  </r>
  <r>
    <d v="2016-07-07T00:00:00"/>
    <s v="A3490691"/>
    <s v="B9604-5A"/>
    <s v="KELLY"/>
    <x v="0"/>
    <x v="2"/>
    <n v="2"/>
    <x v="0"/>
    <x v="0"/>
    <m/>
    <x v="6"/>
    <x v="26"/>
    <x v="2"/>
  </r>
  <r>
    <d v="2016-07-07T00:00:00"/>
    <s v="A3490368"/>
    <s v="B8099-9H"/>
    <s v="KELLY"/>
    <x v="0"/>
    <x v="2"/>
    <n v="1"/>
    <x v="0"/>
    <x v="0"/>
    <m/>
    <x v="6"/>
    <x v="26"/>
    <x v="2"/>
  </r>
  <r>
    <d v="2016-07-07T00:00:00"/>
    <s v="A3489144"/>
    <s v="B8960-16G"/>
    <s v="KELLY"/>
    <x v="0"/>
    <x v="2"/>
    <n v="1"/>
    <x v="0"/>
    <x v="0"/>
    <m/>
    <x v="6"/>
    <x v="26"/>
    <x v="2"/>
  </r>
  <r>
    <d v="2016-07-07T00:00:00"/>
    <s v="A3489144"/>
    <s v="B8960-16G"/>
    <s v="KELLY"/>
    <x v="0"/>
    <x v="1"/>
    <n v="2"/>
    <x v="0"/>
    <x v="0"/>
    <m/>
    <x v="6"/>
    <x v="26"/>
    <x v="2"/>
  </r>
  <r>
    <d v="2016-07-07T00:00:00"/>
    <s v="A3485846"/>
    <s v="B8960-16G"/>
    <s v="KELLY"/>
    <x v="0"/>
    <x v="1"/>
    <n v="1"/>
    <x v="0"/>
    <x v="0"/>
    <m/>
    <x v="6"/>
    <x v="26"/>
    <x v="2"/>
  </r>
  <r>
    <d v="2016-07-07T00:00:00"/>
    <s v="A3489912"/>
    <s v="B8960-16G"/>
    <s v="KELLY"/>
    <x v="0"/>
    <x v="1"/>
    <n v="8"/>
    <x v="0"/>
    <x v="0"/>
    <m/>
    <x v="6"/>
    <x v="26"/>
    <x v="2"/>
  </r>
  <r>
    <d v="2016-07-07T00:00:00"/>
    <s v="A3490869"/>
    <s v="B8092-9F"/>
    <s v="KELLY"/>
    <x v="0"/>
    <x v="2"/>
    <n v="2"/>
    <x v="0"/>
    <x v="0"/>
    <m/>
    <x v="6"/>
    <x v="26"/>
    <x v="2"/>
  </r>
  <r>
    <d v="2016-07-07T00:00:00"/>
    <s v="A3490869"/>
    <s v="B8092-9F"/>
    <s v="KELLY"/>
    <x v="0"/>
    <x v="1"/>
    <n v="1"/>
    <x v="0"/>
    <x v="0"/>
    <m/>
    <x v="6"/>
    <x v="26"/>
    <x v="2"/>
  </r>
  <r>
    <d v="2016-07-07T00:00:00"/>
    <s v="A3489147"/>
    <s v="B8960-16G"/>
    <s v="KELLY"/>
    <x v="0"/>
    <x v="1"/>
    <n v="3"/>
    <x v="0"/>
    <x v="0"/>
    <m/>
    <x v="6"/>
    <x v="26"/>
    <x v="2"/>
  </r>
  <r>
    <d v="2016-07-07T00:00:00"/>
    <s v="A3490870"/>
    <s v="B8092-9F"/>
    <s v="KELLY"/>
    <x v="0"/>
    <x v="1"/>
    <n v="1"/>
    <x v="0"/>
    <x v="0"/>
    <m/>
    <x v="6"/>
    <x v="26"/>
    <x v="2"/>
  </r>
  <r>
    <d v="2016-07-07T00:00:00"/>
    <s v="A3489607"/>
    <s v="B8962-16I"/>
    <s v="KELLY"/>
    <x v="0"/>
    <x v="2"/>
    <n v="1"/>
    <x v="0"/>
    <x v="0"/>
    <m/>
    <x v="6"/>
    <x v="26"/>
    <x v="2"/>
  </r>
  <r>
    <d v="2016-07-07T00:00:00"/>
    <s v="A3491221"/>
    <s v="B9604-5A"/>
    <s v="KELLY"/>
    <x v="0"/>
    <x v="1"/>
    <n v="1"/>
    <x v="0"/>
    <x v="0"/>
    <m/>
    <x v="6"/>
    <x v="26"/>
    <x v="2"/>
  </r>
  <r>
    <d v="2016-07-07T00:00:00"/>
    <s v="A3491217"/>
    <s v="B9604-5A"/>
    <s v="KELLY"/>
    <x v="0"/>
    <x v="1"/>
    <n v="1"/>
    <x v="0"/>
    <x v="0"/>
    <m/>
    <x v="6"/>
    <x v="26"/>
    <x v="2"/>
  </r>
  <r>
    <d v="2016-07-07T00:00:00"/>
    <s v="A3489145"/>
    <s v="B8960-16G"/>
    <s v="KELLY"/>
    <x v="0"/>
    <x v="1"/>
    <n v="3"/>
    <x v="0"/>
    <x v="0"/>
    <m/>
    <x v="6"/>
    <x v="26"/>
    <x v="2"/>
  </r>
  <r>
    <d v="2016-07-07T00:00:00"/>
    <s v="A3489681"/>
    <s v="B8960-16G"/>
    <s v="KELLY"/>
    <x v="0"/>
    <x v="0"/>
    <n v="1"/>
    <x v="0"/>
    <x v="0"/>
    <m/>
    <x v="6"/>
    <x v="26"/>
    <x v="2"/>
  </r>
  <r>
    <d v="2016-07-07T00:00:00"/>
    <s v="A3489609"/>
    <s v="B8962-16I"/>
    <s v="KELLY"/>
    <x v="0"/>
    <x v="1"/>
    <n v="2"/>
    <x v="0"/>
    <x v="0"/>
    <m/>
    <x v="6"/>
    <x v="26"/>
    <x v="2"/>
  </r>
  <r>
    <d v="2016-07-07T00:00:00"/>
    <s v="A3489609"/>
    <s v="B8962-16I"/>
    <s v="KELLY"/>
    <x v="0"/>
    <x v="17"/>
    <n v="1"/>
    <x v="0"/>
    <x v="0"/>
    <m/>
    <x v="6"/>
    <x v="26"/>
    <x v="2"/>
  </r>
  <r>
    <d v="2016-07-07T00:00:00"/>
    <s v="A3489608"/>
    <s v="B8962-16I"/>
    <s v="KELLY"/>
    <x v="0"/>
    <x v="2"/>
    <n v="1"/>
    <x v="0"/>
    <x v="0"/>
    <m/>
    <x v="6"/>
    <x v="26"/>
    <x v="2"/>
  </r>
  <r>
    <d v="2016-07-08T00:00:00"/>
    <s v="A3491219"/>
    <s v="B9604-5A"/>
    <s v="chin"/>
    <x v="0"/>
    <x v="1"/>
    <n v="1"/>
    <x v="0"/>
    <x v="0"/>
    <m/>
    <x v="6"/>
    <x v="26"/>
    <x v="2"/>
  </r>
  <r>
    <d v="2016-07-08T00:00:00"/>
    <s v="A3489148"/>
    <s v="B8960-16G"/>
    <s v="chin"/>
    <x v="0"/>
    <x v="1"/>
    <n v="1"/>
    <x v="0"/>
    <x v="0"/>
    <m/>
    <x v="6"/>
    <x v="26"/>
    <x v="2"/>
  </r>
  <r>
    <d v="2016-07-08T00:00:00"/>
    <s v="A3491153"/>
    <s v="B9509-10V"/>
    <s v="KELLY"/>
    <x v="0"/>
    <x v="1"/>
    <n v="1"/>
    <x v="0"/>
    <x v="0"/>
    <m/>
    <x v="6"/>
    <x v="26"/>
    <x v="2"/>
  </r>
  <r>
    <d v="2016-07-08T00:00:00"/>
    <s v="A3489340"/>
    <s v="B4318-5P"/>
    <s v="KELLY"/>
    <x v="0"/>
    <x v="1"/>
    <n v="1"/>
    <x v="0"/>
    <x v="0"/>
    <m/>
    <x v="6"/>
    <x v="26"/>
    <x v="2"/>
  </r>
  <r>
    <d v="2016-07-08T00:00:00"/>
    <s v="A3490203"/>
    <s v="B8088-9S"/>
    <s v="KELLY"/>
    <x v="0"/>
    <x v="0"/>
    <n v="1"/>
    <x v="0"/>
    <x v="0"/>
    <m/>
    <x v="6"/>
    <x v="26"/>
    <x v="2"/>
  </r>
  <r>
    <d v="2016-07-08T00:00:00"/>
    <s v="A3490202"/>
    <s v="B8088-9S"/>
    <s v="KELLY"/>
    <x v="0"/>
    <x v="1"/>
    <n v="4"/>
    <x v="0"/>
    <x v="0"/>
    <m/>
    <x v="6"/>
    <x v="26"/>
    <x v="2"/>
  </r>
  <r>
    <d v="2016-07-08T00:00:00"/>
    <s v="A3490372"/>
    <s v="B8099-9H"/>
    <s v="KELLY"/>
    <x v="0"/>
    <x v="1"/>
    <n v="1"/>
    <x v="0"/>
    <x v="0"/>
    <m/>
    <x v="6"/>
    <x v="26"/>
    <x v="2"/>
  </r>
  <r>
    <d v="2016-07-08T00:00:00"/>
    <s v="A3488562"/>
    <s v="B8099-9H"/>
    <s v="KELLY"/>
    <x v="0"/>
    <x v="1"/>
    <n v="1"/>
    <x v="0"/>
    <x v="0"/>
    <m/>
    <x v="6"/>
    <x v="26"/>
    <x v="2"/>
  </r>
  <r>
    <d v="2016-07-08T00:00:00"/>
    <s v="A3489146"/>
    <s v="B8960-16G"/>
    <s v="KELLY"/>
    <x v="0"/>
    <x v="2"/>
    <n v="1"/>
    <x v="0"/>
    <x v="0"/>
    <m/>
    <x v="6"/>
    <x v="26"/>
    <x v="2"/>
  </r>
  <r>
    <d v="2016-07-08T00:00:00"/>
    <s v="A3489146"/>
    <s v="B8960-16G"/>
    <s v="KELLY"/>
    <x v="0"/>
    <x v="1"/>
    <n v="2"/>
    <x v="0"/>
    <x v="0"/>
    <m/>
    <x v="6"/>
    <x v="26"/>
    <x v="2"/>
  </r>
  <r>
    <d v="2016-07-08T00:00:00"/>
    <s v="A3491586"/>
    <s v="B8034-9M"/>
    <s v="KELLY"/>
    <x v="0"/>
    <x v="1"/>
    <n v="2"/>
    <x v="0"/>
    <x v="0"/>
    <m/>
    <x v="6"/>
    <x v="26"/>
    <x v="2"/>
  </r>
  <r>
    <d v="2016-07-08T00:00:00"/>
    <s v="A3491586"/>
    <s v="B8034-9M"/>
    <s v="KELLY"/>
    <x v="0"/>
    <x v="3"/>
    <n v="1"/>
    <x v="0"/>
    <x v="0"/>
    <m/>
    <x v="6"/>
    <x v="26"/>
    <x v="2"/>
  </r>
  <r>
    <d v="2016-07-08T00:00:00"/>
    <s v="A3490017"/>
    <s v="B7670-9N"/>
    <s v="KELLY"/>
    <x v="0"/>
    <x v="2"/>
    <n v="1"/>
    <x v="0"/>
    <x v="0"/>
    <m/>
    <x v="6"/>
    <x v="26"/>
    <x v="2"/>
  </r>
  <r>
    <d v="2016-07-08T00:00:00"/>
    <s v="A3491688"/>
    <s v="B9604-5A"/>
    <s v="KELLY"/>
    <x v="0"/>
    <x v="1"/>
    <n v="1"/>
    <x v="0"/>
    <x v="0"/>
    <m/>
    <x v="6"/>
    <x v="26"/>
    <x v="2"/>
  </r>
  <r>
    <d v="2016-07-08T00:00:00"/>
    <s v="A3491224"/>
    <s v="B9604-5A"/>
    <s v="KELLY"/>
    <x v="0"/>
    <x v="1"/>
    <n v="2"/>
    <x v="0"/>
    <x v="0"/>
    <m/>
    <x v="6"/>
    <x v="26"/>
    <x v="2"/>
  </r>
  <r>
    <d v="2016-07-08T00:00:00"/>
    <s v="A3491022"/>
    <s v="B4324-5P"/>
    <s v="KELLY"/>
    <x v="0"/>
    <x v="2"/>
    <n v="1"/>
    <x v="0"/>
    <x v="0"/>
    <m/>
    <x v="6"/>
    <x v="26"/>
    <x v="2"/>
  </r>
  <r>
    <d v="2016-07-08T00:00:00"/>
    <s v="A3490592"/>
    <s v="B4400-9K"/>
    <s v="KELLY"/>
    <x v="0"/>
    <x v="2"/>
    <n v="1"/>
    <x v="0"/>
    <x v="0"/>
    <m/>
    <x v="6"/>
    <x v="26"/>
    <x v="2"/>
  </r>
  <r>
    <d v="2016-07-08T00:00:00"/>
    <s v="A3491023"/>
    <s v="B4324-5P"/>
    <s v="KELLY"/>
    <x v="0"/>
    <x v="1"/>
    <n v="1"/>
    <x v="0"/>
    <x v="0"/>
    <m/>
    <x v="6"/>
    <x v="26"/>
    <x v="2"/>
  </r>
  <r>
    <d v="2016-07-08T00:00:00"/>
    <s v="A3490397"/>
    <s v="B4335-5P"/>
    <s v="KELLY"/>
    <x v="0"/>
    <x v="1"/>
    <n v="1"/>
    <x v="0"/>
    <x v="0"/>
    <m/>
    <x v="6"/>
    <x v="26"/>
    <x v="2"/>
  </r>
  <r>
    <d v="2016-07-08T00:00:00"/>
    <s v="A3490196"/>
    <s v="B8960-16G"/>
    <s v="KELLY"/>
    <x v="0"/>
    <x v="1"/>
    <n v="1"/>
    <x v="0"/>
    <x v="0"/>
    <m/>
    <x v="6"/>
    <x v="26"/>
    <x v="2"/>
  </r>
  <r>
    <d v="2016-07-08T00:00:00"/>
    <s v="A3491218"/>
    <s v="B9604-5A"/>
    <s v="KELLY"/>
    <x v="0"/>
    <x v="1"/>
    <n v="1"/>
    <x v="0"/>
    <x v="0"/>
    <m/>
    <x v="6"/>
    <x v="26"/>
    <x v="2"/>
  </r>
  <r>
    <d v="2016-07-08T00:00:00"/>
    <s v="A3490201"/>
    <s v="B8088-9S"/>
    <s v="KELLY"/>
    <x v="0"/>
    <x v="1"/>
    <n v="1"/>
    <x v="0"/>
    <x v="0"/>
    <m/>
    <x v="6"/>
    <x v="26"/>
    <x v="2"/>
  </r>
  <r>
    <d v="2016-07-09T00:00:00"/>
    <s v="A3488160"/>
    <s v="B8960-16G"/>
    <s v="M.JOTHI"/>
    <x v="0"/>
    <x v="1"/>
    <n v="9"/>
    <x v="0"/>
    <x v="0"/>
    <m/>
    <x v="6"/>
    <x v="26"/>
    <x v="2"/>
  </r>
  <r>
    <d v="2016-07-09T00:00:00"/>
    <s v="A3488160"/>
    <s v="B8960-16G"/>
    <s v="M.JOTHI"/>
    <x v="0"/>
    <x v="3"/>
    <n v="1"/>
    <x v="0"/>
    <x v="0"/>
    <m/>
    <x v="6"/>
    <x v="26"/>
    <x v="2"/>
  </r>
  <r>
    <d v="2016-07-09T00:00:00"/>
    <s v="A3488161"/>
    <s v="B8960-16G"/>
    <s v="M.JOTHI"/>
    <x v="0"/>
    <x v="1"/>
    <n v="1"/>
    <x v="0"/>
    <x v="0"/>
    <m/>
    <x v="6"/>
    <x v="26"/>
    <x v="2"/>
  </r>
  <r>
    <d v="2016-07-09T00:00:00"/>
    <s v="A3490367"/>
    <s v="B8099-9H"/>
    <s v="M.JOTHI"/>
    <x v="0"/>
    <x v="1"/>
    <n v="2"/>
    <x v="0"/>
    <x v="0"/>
    <m/>
    <x v="6"/>
    <x v="26"/>
    <x v="2"/>
  </r>
  <r>
    <d v="2016-07-09T00:00:00"/>
    <s v="A3490588"/>
    <s v="B4400-9K"/>
    <s v="M.JOTHI"/>
    <x v="0"/>
    <x v="2"/>
    <n v="5"/>
    <x v="0"/>
    <x v="0"/>
    <m/>
    <x v="6"/>
    <x v="26"/>
    <x v="2"/>
  </r>
  <r>
    <d v="2016-07-09T00:00:00"/>
    <s v="A3490588"/>
    <s v="B4400-9K"/>
    <s v="M.JOTHI"/>
    <x v="0"/>
    <x v="1"/>
    <n v="4"/>
    <x v="0"/>
    <x v="0"/>
    <m/>
    <x v="6"/>
    <x v="26"/>
    <x v="2"/>
  </r>
  <r>
    <d v="2016-07-09T00:00:00"/>
    <s v="A3491227"/>
    <s v="B9604-5A"/>
    <s v="M.JOTHI"/>
    <x v="0"/>
    <x v="1"/>
    <n v="1"/>
    <x v="0"/>
    <x v="0"/>
    <m/>
    <x v="6"/>
    <x v="26"/>
    <x v="2"/>
  </r>
  <r>
    <d v="2016-07-09T00:00:00"/>
    <s v="A3491597"/>
    <s v="B8967-16I"/>
    <s v="M.JOTHI"/>
    <x v="0"/>
    <x v="1"/>
    <n v="6"/>
    <x v="0"/>
    <x v="0"/>
    <m/>
    <x v="6"/>
    <x v="26"/>
    <x v="2"/>
  </r>
  <r>
    <d v="2016-07-09T00:00:00"/>
    <s v="A3491699"/>
    <s v="B9604-5A"/>
    <s v="KELLY"/>
    <x v="0"/>
    <x v="1"/>
    <n v="1"/>
    <x v="0"/>
    <x v="0"/>
    <m/>
    <x v="6"/>
    <x v="26"/>
    <x v="2"/>
  </r>
  <r>
    <d v="2016-07-09T00:00:00"/>
    <s v="A3491754"/>
    <s v="B9604-5A"/>
    <s v="KELLY"/>
    <x v="0"/>
    <x v="1"/>
    <n v="1"/>
    <x v="0"/>
    <x v="0"/>
    <m/>
    <x v="6"/>
    <x v="26"/>
    <x v="2"/>
  </r>
  <r>
    <d v="2016-07-09T00:00:00"/>
    <s v="A3491216"/>
    <s v="B9604-5A"/>
    <s v="KELLY"/>
    <x v="0"/>
    <x v="2"/>
    <n v="1"/>
    <x v="0"/>
    <x v="0"/>
    <m/>
    <x v="6"/>
    <x v="26"/>
    <x v="2"/>
  </r>
  <r>
    <d v="2016-07-09T00:00:00"/>
    <s v="A3491216"/>
    <s v="B9604-5A"/>
    <s v="KELLY"/>
    <x v="0"/>
    <x v="1"/>
    <n v="2"/>
    <x v="0"/>
    <x v="0"/>
    <m/>
    <x v="6"/>
    <x v="26"/>
    <x v="2"/>
  </r>
  <r>
    <d v="2016-07-09T00:00:00"/>
    <s v="A3488159"/>
    <s v="B8960-16G"/>
    <s v="KELLY"/>
    <x v="0"/>
    <x v="1"/>
    <n v="9"/>
    <x v="0"/>
    <x v="0"/>
    <m/>
    <x v="6"/>
    <x v="26"/>
    <x v="2"/>
  </r>
  <r>
    <d v="2016-07-09T00:00:00"/>
    <s v="A3490123"/>
    <s v="B8960-16G"/>
    <s v="KELLY"/>
    <x v="0"/>
    <x v="1"/>
    <n v="7"/>
    <x v="0"/>
    <x v="0"/>
    <m/>
    <x v="6"/>
    <x v="26"/>
    <x v="2"/>
  </r>
  <r>
    <d v="2016-07-09T00:00:00"/>
    <s v="A3491653"/>
    <s v="B8967-16I"/>
    <s v="KELLY"/>
    <x v="0"/>
    <x v="1"/>
    <n v="6"/>
    <x v="0"/>
    <x v="0"/>
    <m/>
    <x v="6"/>
    <x v="26"/>
    <x v="2"/>
  </r>
  <r>
    <d v="2016-07-09T00:00:00"/>
    <s v="A3491691"/>
    <s v="B9604-5A"/>
    <s v="KELLY"/>
    <x v="0"/>
    <x v="1"/>
    <n v="1"/>
    <x v="0"/>
    <x v="0"/>
    <m/>
    <x v="6"/>
    <x v="26"/>
    <x v="2"/>
  </r>
  <r>
    <d v="2016-07-09T00:00:00"/>
    <s v="A3491700"/>
    <s v="B9604-5A"/>
    <s v="KELLY"/>
    <x v="0"/>
    <x v="1"/>
    <n v="2"/>
    <x v="0"/>
    <x v="0"/>
    <m/>
    <x v="6"/>
    <x v="26"/>
    <x v="2"/>
  </r>
  <r>
    <d v="2016-07-09T00:00:00"/>
    <s v="A3490589"/>
    <s v="B4400-9K"/>
    <s v="KELLY"/>
    <x v="0"/>
    <x v="1"/>
    <n v="1"/>
    <x v="0"/>
    <x v="0"/>
    <m/>
    <x v="6"/>
    <x v="26"/>
    <x v="2"/>
  </r>
  <r>
    <d v="2016-07-09T00:00:00"/>
    <s v="A3491760"/>
    <s v="B9604-5A"/>
    <s v="KELLY"/>
    <x v="0"/>
    <x v="2"/>
    <n v="1"/>
    <x v="0"/>
    <x v="0"/>
    <m/>
    <x v="6"/>
    <x v="26"/>
    <x v="2"/>
  </r>
  <r>
    <d v="2016-07-09T00:00:00"/>
    <s v="A3490704"/>
    <s v="B9604-5A"/>
    <s v="KELLY"/>
    <x v="0"/>
    <x v="2"/>
    <n v="1"/>
    <x v="0"/>
    <x v="0"/>
    <m/>
    <x v="6"/>
    <x v="26"/>
    <x v="2"/>
  </r>
  <r>
    <d v="2016-07-09T00:00:00"/>
    <s v="A3490704"/>
    <s v="B9604-5A"/>
    <s v="KELLY"/>
    <x v="0"/>
    <x v="1"/>
    <n v="1"/>
    <x v="0"/>
    <x v="0"/>
    <m/>
    <x v="6"/>
    <x v="26"/>
    <x v="2"/>
  </r>
  <r>
    <d v="2016-07-09T00:00:00"/>
    <s v="A3491758"/>
    <s v="B9604-5A"/>
    <s v="KELLY"/>
    <x v="0"/>
    <x v="1"/>
    <n v="1"/>
    <x v="0"/>
    <x v="0"/>
    <m/>
    <x v="6"/>
    <x v="26"/>
    <x v="2"/>
  </r>
  <r>
    <d v="2016-07-09T00:00:00"/>
    <s v="A3491149"/>
    <s v="B9506-10U"/>
    <s v="KELLY"/>
    <x v="0"/>
    <x v="2"/>
    <n v="1"/>
    <x v="0"/>
    <x v="0"/>
    <m/>
    <x v="6"/>
    <x v="26"/>
    <x v="2"/>
  </r>
  <r>
    <d v="2016-07-09T00:00:00"/>
    <s v="A3491148"/>
    <s v="B9506-10U"/>
    <s v="KELLY"/>
    <x v="0"/>
    <x v="2"/>
    <n v="1"/>
    <x v="0"/>
    <x v="0"/>
    <m/>
    <x v="6"/>
    <x v="26"/>
    <x v="2"/>
  </r>
  <r>
    <d v="2016-07-09T00:00:00"/>
    <s v="A3491293"/>
    <s v="B9508-10V"/>
    <s v="KELLY"/>
    <x v="0"/>
    <x v="2"/>
    <n v="1"/>
    <x v="0"/>
    <x v="0"/>
    <m/>
    <x v="6"/>
    <x v="26"/>
    <x v="2"/>
  </r>
  <r>
    <d v="2016-07-09T00:00:00"/>
    <s v="A3492028"/>
    <s v="B9604-5A"/>
    <s v="KELLY"/>
    <x v="0"/>
    <x v="1"/>
    <n v="1"/>
    <x v="0"/>
    <x v="0"/>
    <m/>
    <x v="6"/>
    <x v="26"/>
    <x v="2"/>
  </r>
  <r>
    <d v="2016-07-09T00:00:00"/>
    <s v="A3492035"/>
    <s v="B9604-5A"/>
    <s v="KELLY"/>
    <x v="0"/>
    <x v="2"/>
    <n v="1"/>
    <x v="0"/>
    <x v="0"/>
    <m/>
    <x v="6"/>
    <x v="26"/>
    <x v="2"/>
  </r>
  <r>
    <d v="2016-07-09T00:00:00"/>
    <s v="A3492035"/>
    <s v="B9604-5A"/>
    <s v="KELLY"/>
    <x v="0"/>
    <x v="1"/>
    <n v="1"/>
    <x v="0"/>
    <x v="0"/>
    <m/>
    <x v="6"/>
    <x v="26"/>
    <x v="2"/>
  </r>
  <r>
    <d v="2016-07-09T00:00:00"/>
    <s v="A3491588"/>
    <s v="B8034-9M"/>
    <s v="KELLY"/>
    <x v="0"/>
    <x v="1"/>
    <n v="1"/>
    <x v="0"/>
    <x v="0"/>
    <m/>
    <x v="6"/>
    <x v="26"/>
    <x v="2"/>
  </r>
  <r>
    <d v="2016-07-09T00:00:00"/>
    <s v="A3491025"/>
    <s v="B4324-5P"/>
    <s v="KELLY"/>
    <x v="0"/>
    <x v="2"/>
    <n v="1"/>
    <x v="0"/>
    <x v="0"/>
    <m/>
    <x v="6"/>
    <x v="26"/>
    <x v="2"/>
  </r>
  <r>
    <d v="2016-07-09T00:00:00"/>
    <s v="A3491025"/>
    <s v="B4324-5P"/>
    <s v="KELLY"/>
    <x v="0"/>
    <x v="1"/>
    <n v="1"/>
    <x v="0"/>
    <x v="0"/>
    <m/>
    <x v="6"/>
    <x v="26"/>
    <x v="2"/>
  </r>
  <r>
    <d v="2016-07-09T00:00:00"/>
    <s v="A3492302"/>
    <s v="B9604-5A"/>
    <s v="KELLY"/>
    <x v="0"/>
    <x v="2"/>
    <n v="1"/>
    <x v="0"/>
    <x v="0"/>
    <m/>
    <x v="6"/>
    <x v="26"/>
    <x v="2"/>
  </r>
  <r>
    <d v="2016-07-09T00:00:00"/>
    <s v="A3492302"/>
    <s v="B9604-5A"/>
    <s v="KELLY"/>
    <x v="0"/>
    <x v="1"/>
    <n v="1"/>
    <x v="0"/>
    <x v="0"/>
    <m/>
    <x v="6"/>
    <x v="26"/>
    <x v="2"/>
  </r>
  <r>
    <d v="2016-07-09T00:00:00"/>
    <s v="A3491702"/>
    <s v="B9604-5A"/>
    <s v="KELLY"/>
    <x v="0"/>
    <x v="2"/>
    <n v="1"/>
    <x v="0"/>
    <x v="0"/>
    <m/>
    <x v="6"/>
    <x v="26"/>
    <x v="2"/>
  </r>
  <r>
    <d v="2016-07-09T00:00:00"/>
    <s v="A3491702"/>
    <s v="B9604-5A"/>
    <s v="KELLY"/>
    <x v="0"/>
    <x v="1"/>
    <n v="2"/>
    <x v="0"/>
    <x v="0"/>
    <m/>
    <x v="6"/>
    <x v="26"/>
    <x v="2"/>
  </r>
  <r>
    <d v="2016-07-09T00:00:00"/>
    <s v="A3491759"/>
    <s v="B9604-5A"/>
    <s v="KELLY"/>
    <x v="0"/>
    <x v="1"/>
    <n v="3"/>
    <x v="0"/>
    <x v="0"/>
    <m/>
    <x v="6"/>
    <x v="26"/>
    <x v="2"/>
  </r>
  <r>
    <d v="2016-07-09T00:00:00"/>
    <s v="P3037071"/>
    <s v="AL39D-9M"/>
    <s v="KELLY"/>
    <x v="0"/>
    <x v="1"/>
    <n v="1"/>
    <x v="0"/>
    <x v="0"/>
    <m/>
    <x v="6"/>
    <x v="26"/>
    <x v="2"/>
  </r>
  <r>
    <d v="2016-07-09T00:00:00"/>
    <s v="A3490197"/>
    <s v="B8960-16G"/>
    <s v="KELLY"/>
    <x v="0"/>
    <x v="1"/>
    <n v="1"/>
    <x v="0"/>
    <x v="0"/>
    <m/>
    <x v="6"/>
    <x v="26"/>
    <x v="2"/>
  </r>
  <r>
    <d v="2016-07-09T00:00:00"/>
    <s v="A3491018"/>
    <s v="B4310-5P"/>
    <s v="KELLY"/>
    <x v="0"/>
    <x v="1"/>
    <n v="1"/>
    <x v="0"/>
    <x v="0"/>
    <m/>
    <x v="6"/>
    <x v="26"/>
    <x v="2"/>
  </r>
  <r>
    <d v="2016-07-09T00:00:00"/>
    <s v="A3490396"/>
    <s v="B4335-5P"/>
    <s v="KELLY"/>
    <x v="0"/>
    <x v="1"/>
    <n v="1"/>
    <x v="0"/>
    <x v="0"/>
    <m/>
    <x v="6"/>
    <x v="26"/>
    <x v="2"/>
  </r>
  <r>
    <d v="2016-07-09T00:00:00"/>
    <s v="A3491281"/>
    <s v="B4302-5M"/>
    <s v="KELLY"/>
    <x v="0"/>
    <x v="1"/>
    <n v="5"/>
    <x v="0"/>
    <x v="0"/>
    <m/>
    <x v="6"/>
    <x v="26"/>
    <x v="2"/>
  </r>
  <r>
    <d v="2016-07-09T00:00:00"/>
    <s v="A3490362"/>
    <s v="B8099-9H"/>
    <s v="KELLY"/>
    <x v="0"/>
    <x v="1"/>
    <n v="2"/>
    <x v="0"/>
    <x v="0"/>
    <m/>
    <x v="6"/>
    <x v="26"/>
    <x v="2"/>
  </r>
  <r>
    <d v="2016-07-09T00:00:00"/>
    <s v="A3490365"/>
    <s v="B8099-9H"/>
    <s v="KELLY"/>
    <x v="0"/>
    <x v="2"/>
    <n v="1"/>
    <x v="0"/>
    <x v="0"/>
    <m/>
    <x v="6"/>
    <x v="26"/>
    <x v="2"/>
  </r>
  <r>
    <d v="2016-07-09T00:00:00"/>
    <s v="A3490370"/>
    <s v="B8099-9H"/>
    <s v="KELLY"/>
    <x v="0"/>
    <x v="1"/>
    <n v="1"/>
    <x v="0"/>
    <x v="0"/>
    <m/>
    <x v="6"/>
    <x v="26"/>
    <x v="2"/>
  </r>
  <r>
    <d v="2016-07-09T00:00:00"/>
    <s v="A3491587"/>
    <s v="B8034-9M"/>
    <s v="KELLY"/>
    <x v="0"/>
    <x v="1"/>
    <n v="2"/>
    <x v="0"/>
    <x v="0"/>
    <m/>
    <x v="6"/>
    <x v="26"/>
    <x v="2"/>
  </r>
  <r>
    <d v="2016-07-09T00:00:00"/>
    <s v="A3491583"/>
    <s v="B8034-9M"/>
    <s v="KELLY"/>
    <x v="0"/>
    <x v="0"/>
    <n v="1"/>
    <x v="0"/>
    <x v="0"/>
    <m/>
    <x v="6"/>
    <x v="26"/>
    <x v="2"/>
  </r>
  <r>
    <d v="2016-07-10T00:00:00"/>
    <s v="A3491584"/>
    <s v="B8034-9M"/>
    <s v="M.JOTHI"/>
    <x v="0"/>
    <x v="1"/>
    <n v="1"/>
    <x v="0"/>
    <x v="0"/>
    <m/>
    <x v="6"/>
    <x v="26"/>
    <x v="2"/>
  </r>
  <r>
    <d v="2016-07-10T00:00:00"/>
    <s v="A3490815"/>
    <s v="B8960-16G"/>
    <s v="M.JOTHI"/>
    <x v="0"/>
    <x v="1"/>
    <n v="3"/>
    <x v="0"/>
    <x v="0"/>
    <m/>
    <x v="6"/>
    <x v="26"/>
    <x v="2"/>
  </r>
  <r>
    <d v="2016-07-10T00:00:00"/>
    <s v="A3490816"/>
    <s v="B8960-16G"/>
    <s v="M.JOTHI"/>
    <x v="0"/>
    <x v="1"/>
    <n v="2"/>
    <x v="0"/>
    <x v="0"/>
    <m/>
    <x v="6"/>
    <x v="26"/>
    <x v="2"/>
  </r>
  <r>
    <d v="2016-07-10T00:00:00"/>
    <s v="A3488115"/>
    <s v="B8960-16G"/>
    <s v="chin"/>
    <x v="0"/>
    <x v="2"/>
    <n v="1"/>
    <x v="0"/>
    <x v="0"/>
    <m/>
    <x v="6"/>
    <x v="26"/>
    <x v="2"/>
  </r>
  <r>
    <d v="2016-07-10T00:00:00"/>
    <s v="A3488115"/>
    <s v="B8960-16G"/>
    <s v="chin"/>
    <x v="0"/>
    <x v="1"/>
    <n v="1"/>
    <x v="0"/>
    <x v="0"/>
    <m/>
    <x v="6"/>
    <x v="26"/>
    <x v="2"/>
  </r>
  <r>
    <d v="2016-07-10T00:00:00"/>
    <s v="A3488565"/>
    <s v="B8960-16G"/>
    <s v="chin"/>
    <x v="0"/>
    <x v="1"/>
    <n v="4"/>
    <x v="0"/>
    <x v="0"/>
    <m/>
    <x v="6"/>
    <x v="26"/>
    <x v="2"/>
  </r>
  <r>
    <d v="2016-07-10T00:00:00"/>
    <s v="A3489913"/>
    <s v="B8960-16G"/>
    <s v="chin"/>
    <x v="0"/>
    <x v="1"/>
    <n v="7"/>
    <x v="0"/>
    <x v="0"/>
    <m/>
    <x v="6"/>
    <x v="26"/>
    <x v="2"/>
  </r>
  <r>
    <d v="2016-07-10T00:00:00"/>
    <s v="A3492328"/>
    <s v="B8967-16I"/>
    <s v="M.JOTHI"/>
    <x v="0"/>
    <x v="1"/>
    <n v="3"/>
    <x v="0"/>
    <x v="0"/>
    <m/>
    <x v="6"/>
    <x v="26"/>
    <x v="2"/>
  </r>
  <r>
    <d v="2016-07-10T00:00:00"/>
    <s v="A3491596"/>
    <s v="B8967-16I"/>
    <s v="M.JOTHI"/>
    <x v="0"/>
    <x v="1"/>
    <n v="4"/>
    <x v="0"/>
    <x v="0"/>
    <m/>
    <x v="6"/>
    <x v="26"/>
    <x v="2"/>
  </r>
  <r>
    <d v="2016-07-10T00:00:00"/>
    <s v="A3489909"/>
    <s v="B8960-16G"/>
    <s v="M.JOTHI"/>
    <x v="0"/>
    <x v="1"/>
    <n v="6"/>
    <x v="0"/>
    <x v="0"/>
    <m/>
    <x v="6"/>
    <x v="26"/>
    <x v="2"/>
  </r>
  <r>
    <d v="2016-07-10T00:00:00"/>
    <s v="A3488539"/>
    <s v="B8960-16G"/>
    <s v="M.JOTHI"/>
    <x v="0"/>
    <x v="1"/>
    <n v="7"/>
    <x v="0"/>
    <x v="0"/>
    <m/>
    <x v="6"/>
    <x v="26"/>
    <x v="2"/>
  </r>
  <r>
    <d v="2016-07-10T00:00:00"/>
    <s v="A3489535"/>
    <s v="B8960-16G"/>
    <s v="M.JOTHI"/>
    <x v="0"/>
    <x v="1"/>
    <n v="8"/>
    <x v="0"/>
    <x v="0"/>
    <m/>
    <x v="6"/>
    <x v="26"/>
    <x v="2"/>
  </r>
  <r>
    <d v="2016-07-10T00:00:00"/>
    <s v="A3488564"/>
    <s v="B8960-16G"/>
    <s v="M.JOTHI"/>
    <x v="0"/>
    <x v="1"/>
    <n v="2"/>
    <x v="0"/>
    <x v="0"/>
    <m/>
    <x v="6"/>
    <x v="26"/>
    <x v="2"/>
  </r>
  <r>
    <d v="2016-07-10T00:00:00"/>
    <s v="A3491654"/>
    <s v="B8967-16I"/>
    <s v="chin"/>
    <x v="0"/>
    <x v="1"/>
    <n v="2"/>
    <x v="0"/>
    <x v="0"/>
    <m/>
    <x v="6"/>
    <x v="26"/>
    <x v="2"/>
  </r>
  <r>
    <d v="2016-07-10T00:00:00"/>
    <s v="A3490194"/>
    <s v="B8960-16G"/>
    <s v="chin"/>
    <x v="0"/>
    <x v="1"/>
    <n v="3"/>
    <x v="0"/>
    <x v="0"/>
    <m/>
    <x v="6"/>
    <x v="26"/>
    <x v="2"/>
  </r>
  <r>
    <d v="2016-07-10T00:00:00"/>
    <s v="A3491211"/>
    <s v="B9604-5A"/>
    <s v="chin"/>
    <x v="0"/>
    <x v="2"/>
    <n v="1"/>
    <x v="0"/>
    <x v="0"/>
    <m/>
    <x v="6"/>
    <x v="26"/>
    <x v="2"/>
  </r>
  <r>
    <d v="2016-07-10T00:00:00"/>
    <s v="A3492032"/>
    <s v="B9604-5A"/>
    <s v="chin"/>
    <x v="0"/>
    <x v="1"/>
    <n v="3"/>
    <x v="0"/>
    <x v="0"/>
    <m/>
    <x v="6"/>
    <x v="26"/>
    <x v="2"/>
  </r>
  <r>
    <d v="2016-07-10T00:00:00"/>
    <s v="A3492036"/>
    <s v="B9604-5A"/>
    <s v="chin"/>
    <x v="0"/>
    <x v="1"/>
    <n v="1"/>
    <x v="0"/>
    <x v="0"/>
    <m/>
    <x v="6"/>
    <x v="26"/>
    <x v="2"/>
  </r>
  <r>
    <d v="2016-07-10T00:00:00"/>
    <s v="A3492036"/>
    <s v="B9604-5A"/>
    <s v="chin"/>
    <x v="0"/>
    <x v="3"/>
    <n v="1"/>
    <x v="0"/>
    <x v="0"/>
    <m/>
    <x v="6"/>
    <x v="26"/>
    <x v="2"/>
  </r>
  <r>
    <d v="2016-07-10T00:00:00"/>
    <s v="A3492036"/>
    <s v="B9604-5A"/>
    <s v="chin"/>
    <x v="0"/>
    <x v="8"/>
    <n v="1"/>
    <x v="0"/>
    <x v="0"/>
    <m/>
    <x v="6"/>
    <x v="26"/>
    <x v="2"/>
  </r>
  <r>
    <d v="2016-07-10T00:00:00"/>
    <s v="A3492031"/>
    <s v="B9604-5A"/>
    <s v="chin"/>
    <x v="0"/>
    <x v="1"/>
    <n v="1"/>
    <x v="0"/>
    <x v="0"/>
    <m/>
    <x v="6"/>
    <x v="26"/>
    <x v="2"/>
  </r>
  <r>
    <d v="2016-07-10T00:00:00"/>
    <s v="A3491646"/>
    <s v="B9522-10U"/>
    <s v="PEE"/>
    <x v="0"/>
    <x v="3"/>
    <n v="1"/>
    <x v="0"/>
    <x v="0"/>
    <m/>
    <x v="6"/>
    <x v="26"/>
    <x v="2"/>
  </r>
  <r>
    <d v="2016-07-10T00:00:00"/>
    <s v="A3488744"/>
    <s v="B7678-9V"/>
    <s v="PEE"/>
    <x v="0"/>
    <x v="1"/>
    <n v="2"/>
    <x v="0"/>
    <x v="0"/>
    <m/>
    <x v="6"/>
    <x v="26"/>
    <x v="2"/>
  </r>
  <r>
    <d v="2016-07-10T00:00:00"/>
    <s v="A3489589"/>
    <s v="B7678-9V"/>
    <s v="PEE"/>
    <x v="0"/>
    <x v="1"/>
    <n v="1"/>
    <x v="0"/>
    <x v="0"/>
    <m/>
    <x v="6"/>
    <x v="26"/>
    <x v="2"/>
  </r>
  <r>
    <d v="2016-07-10T00:00:00"/>
    <s v="A3490122"/>
    <s v="B8960-16G"/>
    <s v="PEE"/>
    <x v="0"/>
    <x v="1"/>
    <n v="6"/>
    <x v="0"/>
    <x v="0"/>
    <m/>
    <x v="6"/>
    <x v="26"/>
    <x v="2"/>
  </r>
  <r>
    <d v="2016-07-10T00:00:00"/>
    <s v="A3490364"/>
    <s v="B8099-9H"/>
    <s v="PEE"/>
    <x v="0"/>
    <x v="1"/>
    <n v="1"/>
    <x v="0"/>
    <x v="0"/>
    <m/>
    <x v="6"/>
    <x v="26"/>
    <x v="2"/>
  </r>
  <r>
    <d v="2016-07-10T00:00:00"/>
    <s v="A3490369"/>
    <s v="B8099-9H"/>
    <s v="PEE"/>
    <x v="0"/>
    <x v="1"/>
    <n v="3"/>
    <x v="0"/>
    <x v="0"/>
    <m/>
    <x v="6"/>
    <x v="26"/>
    <x v="2"/>
  </r>
  <r>
    <d v="2016-07-10T00:00:00"/>
    <s v="A3488567"/>
    <s v="B8960-16G"/>
    <s v="PEE"/>
    <x v="0"/>
    <x v="1"/>
    <n v="10"/>
    <x v="0"/>
    <x v="0"/>
    <m/>
    <x v="6"/>
    <x v="26"/>
    <x v="2"/>
  </r>
  <r>
    <d v="2016-07-10T00:00:00"/>
    <s v="P2013229"/>
    <s v="AE49B-5P"/>
    <s v="PEE"/>
    <x v="0"/>
    <x v="1"/>
    <n v="1"/>
    <x v="0"/>
    <x v="0"/>
    <m/>
    <x v="6"/>
    <x v="26"/>
    <x v="2"/>
  </r>
  <r>
    <d v="2016-07-10T00:00:00"/>
    <s v="A3492045"/>
    <s v="B9604-5A"/>
    <s v="PEE"/>
    <x v="0"/>
    <x v="1"/>
    <n v="1"/>
    <x v="0"/>
    <x v="0"/>
    <m/>
    <x v="6"/>
    <x v="26"/>
    <x v="2"/>
  </r>
  <r>
    <d v="2016-07-10T00:00:00"/>
    <s v="A3491761"/>
    <s v="B9604-5A"/>
    <s v="PEE"/>
    <x v="0"/>
    <x v="1"/>
    <n v="2"/>
    <x v="0"/>
    <x v="0"/>
    <m/>
    <x v="6"/>
    <x v="26"/>
    <x v="2"/>
  </r>
  <r>
    <d v="2016-07-10T00:00:00"/>
    <s v="A3491215"/>
    <s v="B9604-5A"/>
    <s v="PEE"/>
    <x v="0"/>
    <x v="0"/>
    <n v="1"/>
    <x v="0"/>
    <x v="0"/>
    <m/>
    <x v="6"/>
    <x v="26"/>
    <x v="2"/>
  </r>
  <r>
    <d v="2016-07-10T00:00:00"/>
    <s v="A3491704"/>
    <s v="B9604-5A"/>
    <s v="PEE"/>
    <x v="0"/>
    <x v="1"/>
    <n v="3"/>
    <x v="0"/>
    <x v="0"/>
    <m/>
    <x v="6"/>
    <x v="26"/>
    <x v="2"/>
  </r>
  <r>
    <d v="2016-07-10T00:00:00"/>
    <s v="A3491765"/>
    <s v="B9604-5A"/>
    <s v="PEE"/>
    <x v="0"/>
    <x v="1"/>
    <n v="1"/>
    <x v="0"/>
    <x v="0"/>
    <m/>
    <x v="6"/>
    <x v="26"/>
    <x v="2"/>
  </r>
  <r>
    <d v="2016-07-10T00:00:00"/>
    <s v="A3492310"/>
    <s v="B9604-5A"/>
    <s v="PEE"/>
    <x v="0"/>
    <x v="2"/>
    <n v="1"/>
    <x v="0"/>
    <x v="0"/>
    <m/>
    <x v="6"/>
    <x v="26"/>
    <x v="2"/>
  </r>
  <r>
    <d v="2016-07-10T00:00:00"/>
    <s v="A3492040"/>
    <s v="B9604-5A"/>
    <s v="PEE"/>
    <x v="0"/>
    <x v="1"/>
    <n v="1"/>
    <x v="0"/>
    <x v="0"/>
    <m/>
    <x v="6"/>
    <x v="26"/>
    <x v="2"/>
  </r>
  <r>
    <d v="2016-07-10T00:00:00"/>
    <s v="A3490376"/>
    <s v="B8099-9H"/>
    <s v="PEE"/>
    <x v="0"/>
    <x v="1"/>
    <n v="1"/>
    <x v="0"/>
    <x v="0"/>
    <m/>
    <x v="6"/>
    <x v="26"/>
    <x v="2"/>
  </r>
  <r>
    <d v="2016-07-10T00:00:00"/>
    <s v="A3490377"/>
    <s v="B8099-9H"/>
    <s v="PEE"/>
    <x v="0"/>
    <x v="2"/>
    <n v="1"/>
    <x v="0"/>
    <x v="0"/>
    <m/>
    <x v="6"/>
    <x v="26"/>
    <x v="2"/>
  </r>
  <r>
    <d v="2016-07-10T00:00:00"/>
    <s v="A3490377"/>
    <s v="B8099-9H"/>
    <s v="PEE"/>
    <x v="0"/>
    <x v="1"/>
    <n v="1"/>
    <x v="0"/>
    <x v="0"/>
    <m/>
    <x v="6"/>
    <x v="26"/>
    <x v="2"/>
  </r>
  <r>
    <d v="2016-07-10T00:00:00"/>
    <s v="A3489769"/>
    <s v="B9608-5N"/>
    <s v="PEE"/>
    <x v="0"/>
    <x v="1"/>
    <n v="1"/>
    <x v="0"/>
    <x v="0"/>
    <m/>
    <x v="6"/>
    <x v="26"/>
    <x v="2"/>
  </r>
  <r>
    <d v="2016-07-10T00:00:00"/>
    <s v="A3492313"/>
    <s v="B9604-5A"/>
    <s v="PEE"/>
    <x v="0"/>
    <x v="1"/>
    <n v="2"/>
    <x v="0"/>
    <x v="0"/>
    <m/>
    <x v="6"/>
    <x v="26"/>
    <x v="2"/>
  </r>
  <r>
    <d v="2016-07-10T00:00:00"/>
    <s v="A3492041"/>
    <s v="B9604-5A"/>
    <s v="PEE"/>
    <x v="0"/>
    <x v="2"/>
    <n v="1"/>
    <x v="0"/>
    <x v="0"/>
    <m/>
    <x v="6"/>
    <x v="26"/>
    <x v="2"/>
  </r>
  <r>
    <d v="2016-07-10T00:00:00"/>
    <s v="A3491693"/>
    <s v="B9604-5A"/>
    <s v="PEE"/>
    <x v="0"/>
    <x v="1"/>
    <n v="1"/>
    <x v="0"/>
    <x v="0"/>
    <m/>
    <x v="6"/>
    <x v="26"/>
    <x v="2"/>
  </r>
  <r>
    <d v="2016-07-10T00:00:00"/>
    <s v="A3491697"/>
    <s v="B9604-5A"/>
    <s v="PEE"/>
    <x v="0"/>
    <x v="2"/>
    <n v="1"/>
    <x v="0"/>
    <x v="0"/>
    <m/>
    <x v="6"/>
    <x v="26"/>
    <x v="2"/>
  </r>
  <r>
    <d v="2016-07-10T00:00:00"/>
    <s v="A3491697"/>
    <s v="B9604-5A"/>
    <s v="PEE"/>
    <x v="0"/>
    <x v="1"/>
    <n v="1"/>
    <x v="0"/>
    <x v="0"/>
    <m/>
    <x v="6"/>
    <x v="26"/>
    <x v="2"/>
  </r>
  <r>
    <d v="2016-07-10T00:00:00"/>
    <s v="A3491764"/>
    <s v="B9604-5A"/>
    <s v="PEE"/>
    <x v="0"/>
    <x v="1"/>
    <n v="1"/>
    <x v="0"/>
    <x v="0"/>
    <m/>
    <x v="6"/>
    <x v="26"/>
    <x v="2"/>
  </r>
  <r>
    <d v="2016-07-10T00:00:00"/>
    <s v="A3492312"/>
    <s v="B9604-5A"/>
    <s v="PEE"/>
    <x v="0"/>
    <x v="1"/>
    <n v="1"/>
    <x v="0"/>
    <x v="0"/>
    <m/>
    <x v="6"/>
    <x v="26"/>
    <x v="2"/>
  </r>
  <r>
    <d v="2016-07-10T00:00:00"/>
    <s v="A3489911"/>
    <s v="B8960-16G"/>
    <s v="PEE"/>
    <x v="0"/>
    <x v="1"/>
    <n v="3"/>
    <x v="0"/>
    <x v="0"/>
    <m/>
    <x v="6"/>
    <x v="26"/>
    <x v="2"/>
  </r>
  <r>
    <d v="2016-07-10T00:00:00"/>
    <s v="A3490819"/>
    <s v="B8960-16G"/>
    <s v="PEE"/>
    <x v="0"/>
    <x v="1"/>
    <n v="3"/>
    <x v="0"/>
    <x v="0"/>
    <m/>
    <x v="6"/>
    <x v="26"/>
    <x v="2"/>
  </r>
  <r>
    <d v="2016-07-10T00:00:00"/>
    <s v="A3488162"/>
    <s v="B8960-16G"/>
    <s v="PEE"/>
    <x v="0"/>
    <x v="1"/>
    <n v="6"/>
    <x v="0"/>
    <x v="0"/>
    <m/>
    <x v="6"/>
    <x v="26"/>
    <x v="2"/>
  </r>
  <r>
    <d v="2016-07-10T00:00:00"/>
    <s v="A3488164"/>
    <s v="B8960-16G"/>
    <s v="PEE"/>
    <x v="0"/>
    <x v="1"/>
    <n v="3"/>
    <x v="0"/>
    <x v="0"/>
    <m/>
    <x v="6"/>
    <x v="26"/>
    <x v="2"/>
  </r>
  <r>
    <d v="2016-07-10T00:00:00"/>
    <s v="A3488540"/>
    <s v="B8960-16G"/>
    <s v="PEE"/>
    <x v="0"/>
    <x v="1"/>
    <n v="1"/>
    <x v="0"/>
    <x v="0"/>
    <m/>
    <x v="6"/>
    <x v="26"/>
    <x v="2"/>
  </r>
  <r>
    <d v="2016-07-10T00:00:00"/>
    <s v="A3490818"/>
    <s v="B8960-16G"/>
    <s v="PEE"/>
    <x v="0"/>
    <x v="0"/>
    <n v="1"/>
    <x v="0"/>
    <x v="0"/>
    <m/>
    <x v="6"/>
    <x v="26"/>
    <x v="2"/>
  </r>
  <r>
    <d v="2016-07-10T00:00:00"/>
    <s v="A3490818"/>
    <s v="B8960-16G"/>
    <s v="PEE"/>
    <x v="0"/>
    <x v="1"/>
    <n v="1"/>
    <x v="0"/>
    <x v="0"/>
    <m/>
    <x v="6"/>
    <x v="26"/>
    <x v="2"/>
  </r>
  <r>
    <d v="2016-07-10T00:00:00"/>
    <s v="A3489765"/>
    <s v="B9608-5N"/>
    <s v="PEE"/>
    <x v="0"/>
    <x v="1"/>
    <n v="1"/>
    <x v="0"/>
    <x v="0"/>
    <m/>
    <x v="6"/>
    <x v="26"/>
    <x v="2"/>
  </r>
  <r>
    <d v="2016-07-10T00:00:00"/>
    <s v="A3492299"/>
    <s v="B9604-5A"/>
    <s v="PEE"/>
    <x v="0"/>
    <x v="1"/>
    <n v="2"/>
    <x v="0"/>
    <x v="0"/>
    <m/>
    <x v="6"/>
    <x v="26"/>
    <x v="2"/>
  </r>
  <r>
    <d v="2016-07-11T00:00:00"/>
    <s v="A3492043"/>
    <s v="B9604-5A"/>
    <s v="KELLY"/>
    <x v="0"/>
    <x v="1"/>
    <n v="1"/>
    <x v="0"/>
    <x v="0"/>
    <m/>
    <x v="6"/>
    <x v="27"/>
    <x v="2"/>
  </r>
  <r>
    <d v="2016-07-11T00:00:00"/>
    <s v="A3492042"/>
    <s v="B9604-5A"/>
    <s v="KELLY"/>
    <x v="0"/>
    <x v="1"/>
    <n v="1"/>
    <x v="0"/>
    <x v="0"/>
    <m/>
    <x v="6"/>
    <x v="27"/>
    <x v="2"/>
  </r>
  <r>
    <d v="2016-07-11T00:00:00"/>
    <s v="A3490659"/>
    <s v="B8960-16G"/>
    <s v="KELLY"/>
    <x v="0"/>
    <x v="1"/>
    <n v="3"/>
    <x v="0"/>
    <x v="0"/>
    <m/>
    <x v="6"/>
    <x v="27"/>
    <x v="2"/>
  </r>
  <r>
    <d v="2016-07-11T00:00:00"/>
    <s v="A3491576"/>
    <s v="B8960-16G"/>
    <s v="KELLY"/>
    <x v="0"/>
    <x v="1"/>
    <n v="6"/>
    <x v="0"/>
    <x v="0"/>
    <m/>
    <x v="6"/>
    <x v="27"/>
    <x v="2"/>
  </r>
  <r>
    <d v="2016-07-11T00:00:00"/>
    <s v="A3490321"/>
    <s v="B8960-16G"/>
    <s v="KELLY"/>
    <x v="0"/>
    <x v="2"/>
    <n v="1"/>
    <x v="0"/>
    <x v="0"/>
    <m/>
    <x v="6"/>
    <x v="27"/>
    <x v="2"/>
  </r>
  <r>
    <d v="2016-07-11T00:00:00"/>
    <s v="A3490321"/>
    <s v="B8960-16G"/>
    <s v="KELLY"/>
    <x v="0"/>
    <x v="1"/>
    <n v="1"/>
    <x v="0"/>
    <x v="0"/>
    <m/>
    <x v="6"/>
    <x v="27"/>
    <x v="2"/>
  </r>
  <r>
    <d v="2016-07-11T00:00:00"/>
    <s v="A3491664"/>
    <s v="B8960-16G"/>
    <s v="KELLY"/>
    <x v="0"/>
    <x v="1"/>
    <n v="1"/>
    <x v="0"/>
    <x v="0"/>
    <m/>
    <x v="6"/>
    <x v="27"/>
    <x v="2"/>
  </r>
  <r>
    <d v="2016-07-11T00:00:00"/>
    <s v="A3490834"/>
    <s v="B8960-16G"/>
    <s v="KELLY"/>
    <x v="0"/>
    <x v="1"/>
    <n v="6"/>
    <x v="0"/>
    <x v="0"/>
    <m/>
    <x v="6"/>
    <x v="27"/>
    <x v="2"/>
  </r>
  <r>
    <d v="2016-07-11T00:00:00"/>
    <s v="A3490834"/>
    <s v="B8960-16G"/>
    <s v="KELLY"/>
    <x v="0"/>
    <x v="31"/>
    <n v="2"/>
    <x v="0"/>
    <x v="0"/>
    <m/>
    <x v="6"/>
    <x v="27"/>
    <x v="2"/>
  </r>
  <r>
    <d v="2016-07-11T00:00:00"/>
    <s v="A3490662"/>
    <s v="B8960-16G"/>
    <s v="KELLY"/>
    <x v="0"/>
    <x v="2"/>
    <n v="1"/>
    <x v="0"/>
    <x v="0"/>
    <m/>
    <x v="6"/>
    <x v="27"/>
    <x v="2"/>
  </r>
  <r>
    <d v="2016-07-11T00:00:00"/>
    <s v="A3490662"/>
    <s v="B8960-16G"/>
    <s v="KELLY"/>
    <x v="0"/>
    <x v="0"/>
    <n v="1"/>
    <x v="0"/>
    <x v="0"/>
    <m/>
    <x v="6"/>
    <x v="27"/>
    <x v="2"/>
  </r>
  <r>
    <d v="2016-07-11T00:00:00"/>
    <s v="A3490662"/>
    <s v="B8960-16G"/>
    <s v="KELLY"/>
    <x v="0"/>
    <x v="1"/>
    <n v="3"/>
    <x v="0"/>
    <x v="0"/>
    <m/>
    <x v="6"/>
    <x v="27"/>
    <x v="2"/>
  </r>
  <r>
    <d v="2016-07-11T00:00:00"/>
    <s v="A3490195"/>
    <s v="B8960-16G"/>
    <s v="KELLY"/>
    <x v="0"/>
    <x v="2"/>
    <n v="1"/>
    <x v="0"/>
    <x v="0"/>
    <m/>
    <x v="6"/>
    <x v="27"/>
    <x v="2"/>
  </r>
  <r>
    <d v="2016-07-11T00:00:00"/>
    <s v="A3490195"/>
    <s v="B8960-16G"/>
    <s v="KELLY"/>
    <x v="0"/>
    <x v="1"/>
    <n v="2"/>
    <x v="0"/>
    <x v="0"/>
    <m/>
    <x v="6"/>
    <x v="27"/>
    <x v="2"/>
  </r>
  <r>
    <d v="2016-07-11T00:00:00"/>
    <s v="A3491625"/>
    <s v="B8967-16I"/>
    <s v="KELLY"/>
    <x v="0"/>
    <x v="1"/>
    <n v="2"/>
    <x v="0"/>
    <x v="0"/>
    <m/>
    <x v="6"/>
    <x v="27"/>
    <x v="2"/>
  </r>
  <r>
    <d v="2016-07-11T00:00:00"/>
    <s v="A3491626"/>
    <s v="B8967-16I"/>
    <s v="KELLY"/>
    <x v="0"/>
    <x v="1"/>
    <n v="2"/>
    <x v="0"/>
    <x v="0"/>
    <m/>
    <x v="6"/>
    <x v="27"/>
    <x v="2"/>
  </r>
  <r>
    <d v="2016-07-11T00:00:00"/>
    <s v="A3488163"/>
    <s v="B8960-16G"/>
    <s v="PEE"/>
    <x v="0"/>
    <x v="1"/>
    <n v="8"/>
    <x v="0"/>
    <x v="0"/>
    <m/>
    <x v="6"/>
    <x v="27"/>
    <x v="2"/>
  </r>
  <r>
    <d v="2016-07-11T00:00:00"/>
    <s v="A3490322"/>
    <s v="B8960-16G"/>
    <s v="PEE"/>
    <x v="0"/>
    <x v="1"/>
    <n v="2"/>
    <x v="0"/>
    <x v="0"/>
    <m/>
    <x v="6"/>
    <x v="27"/>
    <x v="2"/>
  </r>
  <r>
    <d v="2016-07-11T00:00:00"/>
    <s v="A3491630"/>
    <s v="B8967-16I"/>
    <s v="PEE"/>
    <x v="0"/>
    <x v="0"/>
    <n v="1"/>
    <x v="0"/>
    <x v="0"/>
    <m/>
    <x v="6"/>
    <x v="27"/>
    <x v="2"/>
  </r>
  <r>
    <d v="2016-07-11T00:00:00"/>
    <s v="A3491624"/>
    <s v="B8967-16I"/>
    <s v="PEE"/>
    <x v="0"/>
    <x v="1"/>
    <n v="2"/>
    <x v="0"/>
    <x v="0"/>
    <m/>
    <x v="6"/>
    <x v="27"/>
    <x v="2"/>
  </r>
  <r>
    <d v="2016-07-11T00:00:00"/>
    <s v="A3491574"/>
    <s v="B8960-16G"/>
    <s v="PEE"/>
    <x v="0"/>
    <x v="2"/>
    <n v="1"/>
    <x v="0"/>
    <x v="0"/>
    <m/>
    <x v="6"/>
    <x v="27"/>
    <x v="2"/>
  </r>
  <r>
    <d v="2016-07-11T00:00:00"/>
    <s v="A3491574"/>
    <s v="B8960-16G"/>
    <s v="PEE"/>
    <x v="0"/>
    <x v="1"/>
    <n v="1"/>
    <x v="0"/>
    <x v="0"/>
    <m/>
    <x v="6"/>
    <x v="27"/>
    <x v="2"/>
  </r>
  <r>
    <d v="2016-07-11T00:00:00"/>
    <s v="A3490318"/>
    <s v="B8960-16G"/>
    <s v="PEE"/>
    <x v="0"/>
    <x v="1"/>
    <n v="3"/>
    <x v="0"/>
    <x v="0"/>
    <m/>
    <x v="6"/>
    <x v="27"/>
    <x v="2"/>
  </r>
  <r>
    <d v="2016-07-11T00:00:00"/>
    <s v="A3492044"/>
    <s v="B9604-5A"/>
    <s v="PEE"/>
    <x v="0"/>
    <x v="1"/>
    <n v="1"/>
    <x v="0"/>
    <x v="0"/>
    <m/>
    <x v="6"/>
    <x v="27"/>
    <x v="2"/>
  </r>
  <r>
    <d v="2016-07-11T00:00:00"/>
    <s v="A3492308"/>
    <s v="B9604-5A"/>
    <s v="PEE"/>
    <x v="0"/>
    <x v="2"/>
    <n v="1"/>
    <x v="0"/>
    <x v="0"/>
    <m/>
    <x v="6"/>
    <x v="27"/>
    <x v="2"/>
  </r>
  <r>
    <d v="2016-07-11T00:00:00"/>
    <s v="A3491223"/>
    <s v="B9604-5A"/>
    <s v="PEE"/>
    <x v="0"/>
    <x v="1"/>
    <n v="1"/>
    <x v="0"/>
    <x v="0"/>
    <m/>
    <x v="6"/>
    <x v="27"/>
    <x v="2"/>
  </r>
  <r>
    <d v="2016-07-11T00:00:00"/>
    <s v="A3491692"/>
    <s v="B9604-5A"/>
    <s v="PEE"/>
    <x v="0"/>
    <x v="1"/>
    <n v="1"/>
    <x v="0"/>
    <x v="0"/>
    <m/>
    <x v="6"/>
    <x v="27"/>
    <x v="2"/>
  </r>
  <r>
    <d v="2016-07-11T00:00:00"/>
    <s v="A3487504"/>
    <s v="B7968-9W"/>
    <s v="PEE"/>
    <x v="0"/>
    <x v="2"/>
    <n v="1"/>
    <x v="0"/>
    <x v="0"/>
    <m/>
    <x v="6"/>
    <x v="27"/>
    <x v="2"/>
  </r>
  <r>
    <d v="2016-07-11T00:00:00"/>
    <s v="A3491629"/>
    <s v="B8967-16I"/>
    <s v="PEE"/>
    <x v="0"/>
    <x v="1"/>
    <n v="3"/>
    <x v="0"/>
    <x v="0"/>
    <m/>
    <x v="6"/>
    <x v="27"/>
    <x v="2"/>
  </r>
  <r>
    <d v="2016-07-11T00:00:00"/>
    <s v="A3491628"/>
    <s v="B8967-16I"/>
    <s v="PEE"/>
    <x v="0"/>
    <x v="1"/>
    <n v="3"/>
    <x v="0"/>
    <x v="0"/>
    <m/>
    <x v="6"/>
    <x v="27"/>
    <x v="2"/>
  </r>
  <r>
    <d v="2016-07-11T00:00:00"/>
    <s v="A3492644"/>
    <s v="B9604-5A"/>
    <s v="KELLY"/>
    <x v="0"/>
    <x v="2"/>
    <n v="1"/>
    <x v="0"/>
    <x v="0"/>
    <m/>
    <x v="6"/>
    <x v="27"/>
    <x v="2"/>
  </r>
  <r>
    <d v="2016-07-11T00:00:00"/>
    <s v="A3489536"/>
    <s v="B8960-16G"/>
    <s v="KELLY"/>
    <x v="0"/>
    <x v="1"/>
    <n v="5"/>
    <x v="0"/>
    <x v="0"/>
    <m/>
    <x v="6"/>
    <x v="27"/>
    <x v="2"/>
  </r>
  <r>
    <d v="2016-07-11T00:00:00"/>
    <s v="A3490658"/>
    <s v="B8960-16G"/>
    <s v="KELLY"/>
    <x v="0"/>
    <x v="2"/>
    <n v="1"/>
    <x v="0"/>
    <x v="0"/>
    <m/>
    <x v="6"/>
    <x v="27"/>
    <x v="2"/>
  </r>
  <r>
    <d v="2016-07-11T00:00:00"/>
    <s v="A3490658"/>
    <s v="B8960-16G"/>
    <s v="KELLY"/>
    <x v="0"/>
    <x v="1"/>
    <n v="1"/>
    <x v="0"/>
    <x v="0"/>
    <m/>
    <x v="6"/>
    <x v="27"/>
    <x v="2"/>
  </r>
  <r>
    <d v="2016-07-11T00:00:00"/>
    <s v="A3492300"/>
    <s v="B9604-5A"/>
    <s v="KELLY"/>
    <x v="0"/>
    <x v="1"/>
    <n v="2"/>
    <x v="0"/>
    <x v="0"/>
    <m/>
    <x v="6"/>
    <x v="27"/>
    <x v="2"/>
  </r>
  <r>
    <d v="2016-07-11T00:00:00"/>
    <s v="A3492030"/>
    <s v="B9604-5A"/>
    <s v="KELLY"/>
    <x v="0"/>
    <x v="1"/>
    <n v="1"/>
    <x v="0"/>
    <x v="0"/>
    <m/>
    <x v="6"/>
    <x v="27"/>
    <x v="2"/>
  </r>
  <r>
    <d v="2016-07-11T00:00:00"/>
    <s v="A3492038"/>
    <s v="B9604-5A"/>
    <s v="KELLY"/>
    <x v="0"/>
    <x v="1"/>
    <n v="1"/>
    <x v="0"/>
    <x v="0"/>
    <m/>
    <x v="6"/>
    <x v="27"/>
    <x v="2"/>
  </r>
  <r>
    <d v="2016-07-11T00:00:00"/>
    <s v="A3492329"/>
    <s v="B8967-16I"/>
    <s v="KELLY"/>
    <x v="0"/>
    <x v="1"/>
    <n v="2"/>
    <x v="0"/>
    <x v="0"/>
    <m/>
    <x v="6"/>
    <x v="27"/>
    <x v="2"/>
  </r>
  <r>
    <d v="2016-07-11T00:00:00"/>
    <s v="A3491683"/>
    <s v="B4411-9S"/>
    <s v="KELLY"/>
    <x v="0"/>
    <x v="1"/>
    <n v="1"/>
    <x v="0"/>
    <x v="0"/>
    <m/>
    <x v="6"/>
    <x v="27"/>
    <x v="2"/>
  </r>
  <r>
    <d v="2016-07-11T00:00:00"/>
    <s v="A3490198"/>
    <s v="B8960-16G"/>
    <s v="KELLY"/>
    <x v="0"/>
    <x v="2"/>
    <n v="2"/>
    <x v="0"/>
    <x v="0"/>
    <m/>
    <x v="6"/>
    <x v="27"/>
    <x v="2"/>
  </r>
  <r>
    <d v="2016-07-11T00:00:00"/>
    <s v="A3490198"/>
    <s v="B8960-16G"/>
    <s v="KELLY"/>
    <x v="0"/>
    <x v="1"/>
    <n v="3"/>
    <x v="0"/>
    <x v="0"/>
    <m/>
    <x v="6"/>
    <x v="27"/>
    <x v="2"/>
  </r>
  <r>
    <d v="2016-07-11T00:00:00"/>
    <s v="A3492331"/>
    <s v="B8099-9H"/>
    <s v="KELLY"/>
    <x v="0"/>
    <x v="1"/>
    <n v="2"/>
    <x v="0"/>
    <x v="0"/>
    <m/>
    <x v="6"/>
    <x v="27"/>
    <x v="2"/>
  </r>
  <r>
    <d v="2016-07-11T00:00:00"/>
    <s v="A3492246"/>
    <s v="B9509-10V"/>
    <s v="KELLY"/>
    <x v="0"/>
    <x v="2"/>
    <n v="1"/>
    <x v="0"/>
    <x v="0"/>
    <m/>
    <x v="6"/>
    <x v="27"/>
    <x v="2"/>
  </r>
  <r>
    <d v="2016-07-12T00:00:00"/>
    <s v="A3491279"/>
    <s v="B4302-5M"/>
    <s v="KELLY"/>
    <x v="0"/>
    <x v="2"/>
    <n v="2"/>
    <x v="0"/>
    <x v="0"/>
    <m/>
    <x v="6"/>
    <x v="27"/>
    <x v="2"/>
  </r>
  <r>
    <d v="2016-07-12T00:00:00"/>
    <s v="A3491280"/>
    <s v="B4302-5M"/>
    <s v="KELLY"/>
    <x v="0"/>
    <x v="1"/>
    <n v="3"/>
    <x v="0"/>
    <x v="0"/>
    <m/>
    <x v="6"/>
    <x v="27"/>
    <x v="2"/>
  </r>
  <r>
    <d v="2016-07-12T00:00:00"/>
    <s v="A3492906"/>
    <s v="B4408-9K"/>
    <s v="KELLY"/>
    <x v="0"/>
    <x v="2"/>
    <n v="2"/>
    <x v="0"/>
    <x v="0"/>
    <m/>
    <x v="6"/>
    <x v="27"/>
    <x v="2"/>
  </r>
  <r>
    <d v="2016-07-12T00:00:00"/>
    <s v="A3492906"/>
    <s v="B4408-9K"/>
    <s v="KELLY"/>
    <x v="0"/>
    <x v="1"/>
    <n v="1"/>
    <x v="0"/>
    <x v="0"/>
    <m/>
    <x v="6"/>
    <x v="27"/>
    <x v="2"/>
  </r>
  <r>
    <d v="2016-07-12T00:00:00"/>
    <s v="A3490209"/>
    <s v="B8088-9S"/>
    <s v="KELLY"/>
    <x v="0"/>
    <x v="1"/>
    <n v="1"/>
    <x v="0"/>
    <x v="0"/>
    <m/>
    <x v="6"/>
    <x v="27"/>
    <x v="2"/>
  </r>
  <r>
    <d v="2016-07-12T00:00:00"/>
    <s v="A3491685"/>
    <s v="B4411-9S"/>
    <s v="KELLY"/>
    <x v="0"/>
    <x v="1"/>
    <n v="1"/>
    <x v="0"/>
    <x v="0"/>
    <m/>
    <x v="6"/>
    <x v="27"/>
    <x v="2"/>
  </r>
  <r>
    <d v="2016-07-12T00:00:00"/>
    <s v="A3491024"/>
    <s v="B4324-5P"/>
    <s v="KELLY"/>
    <x v="0"/>
    <x v="2"/>
    <n v="1"/>
    <x v="0"/>
    <x v="0"/>
    <m/>
    <x v="6"/>
    <x v="27"/>
    <x v="2"/>
  </r>
  <r>
    <d v="2016-07-12T00:00:00"/>
    <s v="A3489770"/>
    <s v="B9608-5N"/>
    <s v="KELLY"/>
    <x v="0"/>
    <x v="0"/>
    <n v="1"/>
    <x v="0"/>
    <x v="0"/>
    <m/>
    <x v="6"/>
    <x v="27"/>
    <x v="2"/>
  </r>
  <r>
    <d v="2016-07-12T00:00:00"/>
    <s v="A3492913"/>
    <s v="B8960-16G"/>
    <s v="KELLY"/>
    <x v="0"/>
    <x v="2"/>
    <n v="1"/>
    <x v="0"/>
    <x v="0"/>
    <m/>
    <x v="6"/>
    <x v="27"/>
    <x v="2"/>
  </r>
  <r>
    <d v="2016-07-12T00:00:00"/>
    <s v="A3492913"/>
    <s v="B8960-16G"/>
    <s v="KELLY"/>
    <x v="0"/>
    <x v="1"/>
    <n v="1"/>
    <x v="0"/>
    <x v="0"/>
    <m/>
    <x v="6"/>
    <x v="27"/>
    <x v="2"/>
  </r>
  <r>
    <d v="2016-07-12T00:00:00"/>
    <s v="A3491220"/>
    <s v="B9604-5A"/>
    <s v="KELLY"/>
    <x v="0"/>
    <x v="1"/>
    <n v="1"/>
    <x v="0"/>
    <x v="0"/>
    <m/>
    <x v="6"/>
    <x v="27"/>
    <x v="2"/>
  </r>
  <r>
    <d v="2016-07-12T00:00:00"/>
    <s v="A3490817"/>
    <s v="B8960-16G"/>
    <s v="KELLY"/>
    <x v="0"/>
    <x v="1"/>
    <n v="2"/>
    <x v="0"/>
    <x v="0"/>
    <m/>
    <x v="6"/>
    <x v="27"/>
    <x v="2"/>
  </r>
  <r>
    <d v="2016-07-12T00:00:00"/>
    <s v="A3492914"/>
    <s v="B8960-16G"/>
    <s v="KELLY"/>
    <x v="0"/>
    <x v="1"/>
    <n v="6"/>
    <x v="0"/>
    <x v="0"/>
    <m/>
    <x v="6"/>
    <x v="27"/>
    <x v="2"/>
  </r>
  <r>
    <d v="2016-07-12T00:00:00"/>
    <s v="A3488568"/>
    <s v="B8960-16G"/>
    <s v="KELLY"/>
    <x v="0"/>
    <x v="1"/>
    <n v="5"/>
    <x v="0"/>
    <x v="0"/>
    <m/>
    <x v="6"/>
    <x v="27"/>
    <x v="2"/>
  </r>
  <r>
    <d v="2016-07-12T00:00:00"/>
    <s v="A3490320"/>
    <s v="B8960-16G"/>
    <s v="KELLY"/>
    <x v="0"/>
    <x v="1"/>
    <n v="1"/>
    <x v="0"/>
    <x v="0"/>
    <m/>
    <x v="6"/>
    <x v="27"/>
    <x v="2"/>
  </r>
  <r>
    <d v="2016-07-12T00:00:00"/>
    <s v="A3492911"/>
    <s v="B8960-16G"/>
    <s v="KELLY"/>
    <x v="0"/>
    <x v="2"/>
    <n v="1"/>
    <x v="0"/>
    <x v="0"/>
    <m/>
    <x v="6"/>
    <x v="27"/>
    <x v="2"/>
  </r>
  <r>
    <d v="2016-07-12T00:00:00"/>
    <s v="A3492911"/>
    <s v="B8960-16G"/>
    <s v="KELLY"/>
    <x v="0"/>
    <x v="1"/>
    <n v="3"/>
    <x v="0"/>
    <x v="0"/>
    <m/>
    <x v="6"/>
    <x v="27"/>
    <x v="2"/>
  </r>
  <r>
    <d v="2016-07-12T00:00:00"/>
    <s v="A3493019"/>
    <s v="B4418-12"/>
    <s v="PEE"/>
    <x v="0"/>
    <x v="1"/>
    <n v="2"/>
    <x v="0"/>
    <x v="0"/>
    <m/>
    <x v="6"/>
    <x v="27"/>
    <x v="2"/>
  </r>
  <r>
    <d v="2016-07-12T00:00:00"/>
    <s v="A3493120"/>
    <s v="B4418-12"/>
    <s v="PEE"/>
    <x v="0"/>
    <x v="1"/>
    <n v="1"/>
    <x v="0"/>
    <x v="0"/>
    <m/>
    <x v="6"/>
    <x v="27"/>
    <x v="2"/>
  </r>
  <r>
    <d v="2016-07-12T00:00:00"/>
    <s v="A3492023"/>
    <s v="B8960-16G"/>
    <s v="PEE"/>
    <x v="0"/>
    <x v="2"/>
    <n v="1"/>
    <x v="0"/>
    <x v="0"/>
    <m/>
    <x v="6"/>
    <x v="27"/>
    <x v="2"/>
  </r>
  <r>
    <d v="2016-07-12T00:00:00"/>
    <s v="A3492023"/>
    <s v="B8960-16G"/>
    <s v="PEE"/>
    <x v="0"/>
    <x v="1"/>
    <n v="1"/>
    <x v="0"/>
    <x v="0"/>
    <m/>
    <x v="6"/>
    <x v="27"/>
    <x v="2"/>
  </r>
  <r>
    <d v="2016-07-12T00:00:00"/>
    <s v="A3492803"/>
    <s v="B8960-16G"/>
    <s v="PEE"/>
    <x v="0"/>
    <x v="1"/>
    <n v="3"/>
    <x v="0"/>
    <x v="0"/>
    <m/>
    <x v="6"/>
    <x v="27"/>
    <x v="2"/>
  </r>
  <r>
    <d v="2016-07-12T00:00:00"/>
    <s v="A3491111"/>
    <s v="B8960-16G"/>
    <s v="PEE"/>
    <x v="0"/>
    <x v="2"/>
    <n v="1"/>
    <x v="0"/>
    <x v="0"/>
    <m/>
    <x v="6"/>
    <x v="27"/>
    <x v="2"/>
  </r>
  <r>
    <d v="2016-07-12T00:00:00"/>
    <s v="A3491111"/>
    <s v="B8960-16G"/>
    <s v="PEE"/>
    <x v="0"/>
    <x v="1"/>
    <n v="3"/>
    <x v="0"/>
    <x v="0"/>
    <m/>
    <x v="6"/>
    <x v="27"/>
    <x v="2"/>
  </r>
  <r>
    <d v="2016-07-12T00:00:00"/>
    <s v="A3492915"/>
    <s v="B8960-16G"/>
    <s v="PEE"/>
    <x v="0"/>
    <x v="1"/>
    <n v="8"/>
    <x v="0"/>
    <x v="0"/>
    <m/>
    <x v="6"/>
    <x v="27"/>
    <x v="2"/>
  </r>
  <r>
    <d v="2016-07-12T00:00:00"/>
    <s v="A3493294"/>
    <s v="B9604-5A"/>
    <s v="PEE"/>
    <x v="0"/>
    <x v="1"/>
    <n v="1"/>
    <x v="0"/>
    <x v="0"/>
    <m/>
    <x v="6"/>
    <x v="27"/>
    <x v="2"/>
  </r>
  <r>
    <d v="2016-07-12T00:00:00"/>
    <s v="A3492917"/>
    <s v="B8960-16G"/>
    <s v="PEE"/>
    <x v="0"/>
    <x v="1"/>
    <n v="1"/>
    <x v="0"/>
    <x v="0"/>
    <m/>
    <x v="6"/>
    <x v="27"/>
    <x v="2"/>
  </r>
  <r>
    <d v="2016-07-12T00:00:00"/>
    <s v="A3492335"/>
    <s v="B8099-9H"/>
    <s v="PEE"/>
    <x v="0"/>
    <x v="1"/>
    <n v="1"/>
    <x v="0"/>
    <x v="0"/>
    <m/>
    <x v="6"/>
    <x v="27"/>
    <x v="2"/>
  </r>
  <r>
    <d v="2016-07-12T00:00:00"/>
    <s v="A3491965"/>
    <s v="B8960-16G"/>
    <s v="PEE"/>
    <x v="0"/>
    <x v="1"/>
    <n v="3"/>
    <x v="0"/>
    <x v="0"/>
    <m/>
    <x v="6"/>
    <x v="27"/>
    <x v="2"/>
  </r>
  <r>
    <d v="2016-07-12T00:00:00"/>
    <s v="A3492807"/>
    <s v="B8960-16G"/>
    <s v="PEE"/>
    <x v="0"/>
    <x v="1"/>
    <n v="1"/>
    <x v="0"/>
    <x v="0"/>
    <m/>
    <x v="6"/>
    <x v="27"/>
    <x v="2"/>
  </r>
  <r>
    <d v="2016-07-12T00:00:00"/>
    <s v="A3491964"/>
    <s v="B8960-16G"/>
    <s v="PEE"/>
    <x v="0"/>
    <x v="1"/>
    <n v="1"/>
    <x v="0"/>
    <x v="0"/>
    <m/>
    <x v="6"/>
    <x v="27"/>
    <x v="2"/>
  </r>
  <r>
    <d v="2016-07-12T00:00:00"/>
    <s v="A3493273"/>
    <s v="B9604-5A"/>
    <s v="PEE"/>
    <x v="0"/>
    <x v="1"/>
    <n v="1"/>
    <x v="0"/>
    <x v="0"/>
    <m/>
    <x v="6"/>
    <x v="27"/>
    <x v="2"/>
  </r>
  <r>
    <d v="2016-07-12T00:00:00"/>
    <s v="A3492330"/>
    <s v="B8967-16I"/>
    <s v="PEE"/>
    <x v="0"/>
    <x v="1"/>
    <n v="1"/>
    <x v="0"/>
    <x v="0"/>
    <m/>
    <x v="6"/>
    <x v="27"/>
    <x v="2"/>
  </r>
  <r>
    <d v="2016-07-12T00:00:00"/>
    <s v="A3492922"/>
    <s v="B8099-9H"/>
    <s v="PEE"/>
    <x v="0"/>
    <x v="1"/>
    <n v="1"/>
    <x v="0"/>
    <x v="0"/>
    <m/>
    <x v="6"/>
    <x v="27"/>
    <x v="2"/>
  </r>
  <r>
    <d v="2016-07-12T00:00:00"/>
    <s v="A3492923"/>
    <s v="B8099-9H"/>
    <s v="KELLY"/>
    <x v="0"/>
    <x v="1"/>
    <n v="1"/>
    <x v="0"/>
    <x v="0"/>
    <m/>
    <x v="6"/>
    <x v="27"/>
    <x v="2"/>
  </r>
  <r>
    <d v="2016-07-12T00:00:00"/>
    <s v="A3491026"/>
    <s v="B4324-5P"/>
    <s v="KELLY"/>
    <x v="0"/>
    <x v="1"/>
    <n v="1"/>
    <x v="0"/>
    <x v="0"/>
    <m/>
    <x v="6"/>
    <x v="27"/>
    <x v="2"/>
  </r>
  <r>
    <d v="2016-07-12T00:00:00"/>
    <s v="A3489772"/>
    <s v="B9608-5N"/>
    <s v="KELLY"/>
    <x v="0"/>
    <x v="1"/>
    <n v="1"/>
    <x v="0"/>
    <x v="0"/>
    <m/>
    <x v="6"/>
    <x v="27"/>
    <x v="2"/>
  </r>
  <r>
    <d v="2016-07-12T00:00:00"/>
    <s v="A3492339"/>
    <s v="B8099-9H"/>
    <s v="KELLY"/>
    <x v="0"/>
    <x v="1"/>
    <n v="7"/>
    <x v="0"/>
    <x v="0"/>
    <m/>
    <x v="6"/>
    <x v="27"/>
    <x v="2"/>
  </r>
  <r>
    <d v="2016-07-12T00:00:00"/>
    <s v="A3492584"/>
    <s v="B8960-16G"/>
    <s v="KELLY"/>
    <x v="0"/>
    <x v="1"/>
    <n v="2"/>
    <x v="0"/>
    <x v="0"/>
    <m/>
    <x v="6"/>
    <x v="27"/>
    <x v="2"/>
  </r>
  <r>
    <d v="2016-07-12T00:00:00"/>
    <s v="A3491762"/>
    <s v="B9604-5A"/>
    <s v="KELLY"/>
    <x v="0"/>
    <x v="1"/>
    <n v="1"/>
    <x v="0"/>
    <x v="0"/>
    <m/>
    <x v="6"/>
    <x v="27"/>
    <x v="2"/>
  </r>
  <r>
    <d v="2016-07-12T00:00:00"/>
    <s v="A3493388"/>
    <s v="B8967-16I"/>
    <s v="KELLY"/>
    <x v="0"/>
    <x v="1"/>
    <n v="2"/>
    <x v="0"/>
    <x v="0"/>
    <m/>
    <x v="6"/>
    <x v="27"/>
    <x v="2"/>
  </r>
  <r>
    <d v="2016-07-13T00:00:00"/>
    <s v="A3492033"/>
    <s v="B9604-5A"/>
    <s v="KELLY"/>
    <x v="0"/>
    <x v="1"/>
    <n v="2"/>
    <x v="0"/>
    <x v="0"/>
    <m/>
    <x v="6"/>
    <x v="27"/>
    <x v="2"/>
  </r>
  <r>
    <d v="2016-07-13T00:00:00"/>
    <s v="A3492341"/>
    <s v="B8099-9H"/>
    <s v="KELLY"/>
    <x v="0"/>
    <x v="1"/>
    <n v="1"/>
    <x v="0"/>
    <x v="0"/>
    <m/>
    <x v="6"/>
    <x v="27"/>
    <x v="2"/>
  </r>
  <r>
    <d v="2016-07-13T00:00:00"/>
    <s v="A3490835"/>
    <s v="B8960-16G"/>
    <s v="KELLY"/>
    <x v="0"/>
    <x v="2"/>
    <n v="1"/>
    <x v="0"/>
    <x v="0"/>
    <m/>
    <x v="6"/>
    <x v="27"/>
    <x v="2"/>
  </r>
  <r>
    <d v="2016-07-13T00:00:00"/>
    <s v="A3490835"/>
    <s v="B8960-16G"/>
    <s v="KELLY"/>
    <x v="0"/>
    <x v="1"/>
    <n v="5"/>
    <x v="0"/>
    <x v="0"/>
    <m/>
    <x v="6"/>
    <x v="27"/>
    <x v="2"/>
  </r>
  <r>
    <d v="2016-07-13T00:00:00"/>
    <s v="A3491575"/>
    <s v="B8960-16G"/>
    <s v="KELLY"/>
    <x v="0"/>
    <x v="1"/>
    <n v="1"/>
    <x v="0"/>
    <x v="0"/>
    <m/>
    <x v="6"/>
    <x v="27"/>
    <x v="2"/>
  </r>
  <r>
    <d v="2016-07-13T00:00:00"/>
    <s v="A3493079"/>
    <s v="B8960-16G"/>
    <s v="KELLY"/>
    <x v="0"/>
    <x v="2"/>
    <n v="1"/>
    <x v="0"/>
    <x v="0"/>
    <m/>
    <x v="6"/>
    <x v="27"/>
    <x v="2"/>
  </r>
  <r>
    <d v="2016-07-13T00:00:00"/>
    <s v="A3493079"/>
    <s v="B8960-16G"/>
    <s v="KELLY"/>
    <x v="0"/>
    <x v="1"/>
    <n v="1"/>
    <x v="0"/>
    <x v="0"/>
    <m/>
    <x v="6"/>
    <x v="27"/>
    <x v="2"/>
  </r>
  <r>
    <d v="2016-07-13T00:00:00"/>
    <s v="A3492327"/>
    <s v="B8967-16I"/>
    <s v="KELLY"/>
    <x v="0"/>
    <x v="2"/>
    <n v="1"/>
    <x v="0"/>
    <x v="0"/>
    <m/>
    <x v="6"/>
    <x v="27"/>
    <x v="2"/>
  </r>
  <r>
    <d v="2016-07-13T00:00:00"/>
    <s v="A3492327"/>
    <s v="B8967-16I"/>
    <s v="KELLY"/>
    <x v="0"/>
    <x v="1"/>
    <n v="2"/>
    <x v="0"/>
    <x v="0"/>
    <m/>
    <x v="6"/>
    <x v="27"/>
    <x v="2"/>
  </r>
  <r>
    <d v="2016-07-13T00:00:00"/>
    <s v="A3490199"/>
    <s v="B8960-16G"/>
    <s v="KELLY"/>
    <x v="0"/>
    <x v="0"/>
    <n v="1"/>
    <x v="0"/>
    <x v="0"/>
    <m/>
    <x v="6"/>
    <x v="27"/>
    <x v="2"/>
  </r>
  <r>
    <d v="2016-07-13T00:00:00"/>
    <s v="A3490199"/>
    <s v="B8960-16G"/>
    <s v="KELLY"/>
    <x v="0"/>
    <x v="1"/>
    <n v="7"/>
    <x v="0"/>
    <x v="0"/>
    <m/>
    <x v="6"/>
    <x v="27"/>
    <x v="2"/>
  </r>
  <r>
    <d v="2016-07-13T00:00:00"/>
    <s v="A3493295"/>
    <s v="B9604-5A"/>
    <s v="KELLY"/>
    <x v="0"/>
    <x v="1"/>
    <n v="1"/>
    <x v="0"/>
    <x v="0"/>
    <m/>
    <x v="6"/>
    <x v="27"/>
    <x v="2"/>
  </r>
  <r>
    <d v="2016-07-13T00:00:00"/>
    <s v="A3493271"/>
    <s v="B9604-5A"/>
    <s v="KELLY"/>
    <x v="0"/>
    <x v="0"/>
    <n v="1"/>
    <x v="0"/>
    <x v="0"/>
    <m/>
    <x v="6"/>
    <x v="27"/>
    <x v="2"/>
  </r>
  <r>
    <d v="2016-07-13T00:00:00"/>
    <s v="A3492920"/>
    <s v="B8099-9H"/>
    <s v="KELLY"/>
    <x v="0"/>
    <x v="1"/>
    <n v="2"/>
    <x v="0"/>
    <x v="0"/>
    <m/>
    <x v="6"/>
    <x v="27"/>
    <x v="2"/>
  </r>
  <r>
    <d v="2016-07-13T00:00:00"/>
    <s v="A3492921"/>
    <s v="B8099-9H"/>
    <s v="KELLY"/>
    <x v="0"/>
    <x v="1"/>
    <n v="2"/>
    <x v="0"/>
    <x v="0"/>
    <m/>
    <x v="6"/>
    <x v="27"/>
    <x v="2"/>
  </r>
  <r>
    <d v="2016-07-13T00:00:00"/>
    <s v="A3492336"/>
    <s v="B8099-9H"/>
    <s v="KELLY"/>
    <x v="0"/>
    <x v="0"/>
    <n v="1"/>
    <x v="0"/>
    <x v="0"/>
    <m/>
    <x v="6"/>
    <x v="27"/>
    <x v="2"/>
  </r>
  <r>
    <d v="2016-07-13T00:00:00"/>
    <s v="A3492908"/>
    <s v="B4408-9K"/>
    <s v="KELLY"/>
    <x v="0"/>
    <x v="0"/>
    <n v="1"/>
    <x v="0"/>
    <x v="0"/>
    <m/>
    <x v="6"/>
    <x v="27"/>
    <x v="2"/>
  </r>
  <r>
    <d v="2016-07-13T00:00:00"/>
    <s v="A3491687"/>
    <s v="B9604-5A"/>
    <s v="KELLY"/>
    <x v="0"/>
    <x v="1"/>
    <n v="1"/>
    <x v="0"/>
    <x v="0"/>
    <m/>
    <x v="6"/>
    <x v="27"/>
    <x v="2"/>
  </r>
  <r>
    <d v="2016-07-13T00:00:00"/>
    <s v="A3493296"/>
    <s v="B9604-5A"/>
    <s v="PEE"/>
    <x v="0"/>
    <x v="1"/>
    <n v="1"/>
    <x v="0"/>
    <x v="0"/>
    <m/>
    <x v="6"/>
    <x v="27"/>
    <x v="2"/>
  </r>
  <r>
    <d v="2016-07-13T00:00:00"/>
    <s v="P1026013"/>
    <s v="B4342-5P"/>
    <s v="PEE"/>
    <x v="0"/>
    <x v="1"/>
    <n v="1"/>
    <x v="0"/>
    <x v="0"/>
    <m/>
    <x v="6"/>
    <x v="27"/>
    <x v="2"/>
  </r>
  <r>
    <d v="2016-07-13T00:00:00"/>
    <s v="A3492830"/>
    <s v="B8960-16G"/>
    <s v="PEE"/>
    <x v="0"/>
    <x v="1"/>
    <n v="4"/>
    <x v="0"/>
    <x v="0"/>
    <m/>
    <x v="6"/>
    <x v="27"/>
    <x v="2"/>
  </r>
  <r>
    <d v="2016-07-13T00:00:00"/>
    <s v="A3490473"/>
    <s v="B8960-16G"/>
    <s v="PEE"/>
    <x v="0"/>
    <x v="12"/>
    <n v="1"/>
    <x v="0"/>
    <x v="0"/>
    <m/>
    <x v="6"/>
    <x v="27"/>
    <x v="2"/>
  </r>
  <r>
    <d v="2016-07-13T00:00:00"/>
    <s v="A3491116"/>
    <s v="B8960-16G"/>
    <s v="PEE"/>
    <x v="0"/>
    <x v="1"/>
    <n v="4"/>
    <x v="0"/>
    <x v="0"/>
    <m/>
    <x v="6"/>
    <x v="27"/>
    <x v="2"/>
  </r>
  <r>
    <d v="2016-07-13T00:00:00"/>
    <s v="A3490837"/>
    <s v="B8960-16G"/>
    <s v="PEE"/>
    <x v="0"/>
    <x v="1"/>
    <n v="6"/>
    <x v="0"/>
    <x v="0"/>
    <m/>
    <x v="6"/>
    <x v="27"/>
    <x v="2"/>
  </r>
  <r>
    <d v="2016-07-13T00:00:00"/>
    <s v="A3491573"/>
    <s v="B8960-16G"/>
    <s v="PEE"/>
    <x v="0"/>
    <x v="1"/>
    <n v="4"/>
    <x v="0"/>
    <x v="0"/>
    <m/>
    <x v="6"/>
    <x v="27"/>
    <x v="2"/>
  </r>
  <r>
    <d v="2016-07-13T00:00:00"/>
    <s v="A3491571"/>
    <s v="B8960-16G"/>
    <s v="PEE"/>
    <x v="0"/>
    <x v="2"/>
    <n v="1"/>
    <x v="0"/>
    <x v="0"/>
    <m/>
    <x v="6"/>
    <x v="27"/>
    <x v="2"/>
  </r>
  <r>
    <d v="2016-07-13T00:00:00"/>
    <s v="A3491571"/>
    <s v="B8960-16G"/>
    <s v="PEE"/>
    <x v="0"/>
    <x v="0"/>
    <n v="1"/>
    <x v="0"/>
    <x v="0"/>
    <m/>
    <x v="6"/>
    <x v="27"/>
    <x v="2"/>
  </r>
  <r>
    <d v="2016-07-13T00:00:00"/>
    <s v="A3491571"/>
    <s v="B8960-16G"/>
    <s v="PEE"/>
    <x v="0"/>
    <x v="1"/>
    <n v="3"/>
    <x v="0"/>
    <x v="0"/>
    <m/>
    <x v="6"/>
    <x v="27"/>
    <x v="2"/>
  </r>
  <r>
    <d v="2016-07-13T00:00:00"/>
    <s v="A3490472"/>
    <s v="B8960-16G"/>
    <s v="PEE"/>
    <x v="0"/>
    <x v="1"/>
    <n v="1"/>
    <x v="0"/>
    <x v="0"/>
    <m/>
    <x v="6"/>
    <x v="27"/>
    <x v="2"/>
  </r>
  <r>
    <d v="2016-07-13T00:00:00"/>
    <s v="A3491106"/>
    <s v="B8967-16I"/>
    <s v="PEE"/>
    <x v="0"/>
    <x v="1"/>
    <n v="11"/>
    <x v="0"/>
    <x v="0"/>
    <m/>
    <x v="6"/>
    <x v="27"/>
    <x v="2"/>
  </r>
  <r>
    <d v="2016-07-13T00:00:00"/>
    <s v="A3491592"/>
    <s v="B8967-16I"/>
    <s v="PEE"/>
    <x v="0"/>
    <x v="1"/>
    <n v="1"/>
    <x v="0"/>
    <x v="0"/>
    <m/>
    <x v="6"/>
    <x v="27"/>
    <x v="2"/>
  </r>
  <r>
    <d v="2016-07-13T00:00:00"/>
    <s v="A3491649"/>
    <s v="B8967-16I"/>
    <s v="PEE"/>
    <x v="0"/>
    <x v="2"/>
    <n v="1"/>
    <x v="0"/>
    <x v="0"/>
    <m/>
    <x v="6"/>
    <x v="27"/>
    <x v="2"/>
  </r>
  <r>
    <d v="2016-07-13T00:00:00"/>
    <s v="A3491649"/>
    <s v="B8967-16I"/>
    <s v="PEE"/>
    <x v="0"/>
    <x v="1"/>
    <n v="4"/>
    <x v="0"/>
    <x v="0"/>
    <m/>
    <x v="6"/>
    <x v="27"/>
    <x v="2"/>
  </r>
  <r>
    <d v="2016-07-13T00:00:00"/>
    <s v="A3491651"/>
    <s v="B8967-16I"/>
    <s v="PEE"/>
    <x v="0"/>
    <x v="1"/>
    <n v="2"/>
    <x v="0"/>
    <x v="0"/>
    <m/>
    <x v="6"/>
    <x v="27"/>
    <x v="2"/>
  </r>
  <r>
    <d v="2016-07-13T00:00:00"/>
    <s v="A3493036"/>
    <s v="B4401-9L"/>
    <s v="PEE"/>
    <x v="0"/>
    <x v="1"/>
    <n v="2"/>
    <x v="0"/>
    <x v="0"/>
    <m/>
    <x v="6"/>
    <x v="27"/>
    <x v="2"/>
  </r>
  <r>
    <d v="2016-07-13T00:00:00"/>
    <s v="A3492918"/>
    <s v="B8099-9H"/>
    <s v="PEE"/>
    <x v="0"/>
    <x v="1"/>
    <n v="3"/>
    <x v="0"/>
    <x v="0"/>
    <m/>
    <x v="6"/>
    <x v="27"/>
    <x v="2"/>
  </r>
  <r>
    <d v="2016-07-13T00:00:00"/>
    <s v="A3493022"/>
    <s v="B4405-9L"/>
    <s v="PEE"/>
    <x v="0"/>
    <x v="1"/>
    <n v="2"/>
    <x v="0"/>
    <x v="0"/>
    <m/>
    <x v="6"/>
    <x v="27"/>
    <x v="2"/>
  </r>
  <r>
    <d v="2016-07-13T00:00:00"/>
    <s v="A3492926"/>
    <s v="B8099-9H"/>
    <s v="PEE"/>
    <x v="0"/>
    <x v="1"/>
    <n v="4"/>
    <x v="0"/>
    <x v="0"/>
    <m/>
    <x v="6"/>
    <x v="27"/>
    <x v="2"/>
  </r>
  <r>
    <d v="2016-07-13T00:00:00"/>
    <s v="A3492925"/>
    <s v="B8099-9H"/>
    <s v="PEE"/>
    <x v="0"/>
    <x v="1"/>
    <n v="1"/>
    <x v="0"/>
    <x v="0"/>
    <m/>
    <x v="6"/>
    <x v="27"/>
    <x v="2"/>
  </r>
  <r>
    <d v="2016-07-13T00:00:00"/>
    <s v="A3492340"/>
    <s v="B8099-9H"/>
    <s v="PEE"/>
    <x v="0"/>
    <x v="2"/>
    <n v="2"/>
    <x v="0"/>
    <x v="0"/>
    <m/>
    <x v="6"/>
    <x v="27"/>
    <x v="2"/>
  </r>
  <r>
    <d v="2016-07-13T00:00:00"/>
    <s v="A3492340"/>
    <s v="B8099-9H"/>
    <s v="PEE"/>
    <x v="0"/>
    <x v="1"/>
    <n v="1"/>
    <x v="0"/>
    <x v="0"/>
    <m/>
    <x v="6"/>
    <x v="27"/>
    <x v="2"/>
  </r>
  <r>
    <d v="2016-07-14T00:00:00"/>
    <s v="A3493897"/>
    <s v="B8960-16G"/>
    <s v="PEE"/>
    <x v="0"/>
    <x v="1"/>
    <n v="1"/>
    <x v="0"/>
    <x v="0"/>
    <m/>
    <x v="6"/>
    <x v="27"/>
    <x v="2"/>
  </r>
  <r>
    <d v="2016-07-14T00:00:00"/>
    <s v="A3493291"/>
    <s v="B4402-9L"/>
    <s v="KELLY"/>
    <x v="0"/>
    <x v="0"/>
    <n v="1"/>
    <x v="0"/>
    <x v="0"/>
    <m/>
    <x v="6"/>
    <x v="27"/>
    <x v="2"/>
  </r>
  <r>
    <d v="2016-07-14T00:00:00"/>
    <s v="A3491019"/>
    <s v="B4310-5P"/>
    <s v="KELLY"/>
    <x v="0"/>
    <x v="1"/>
    <n v="1"/>
    <x v="0"/>
    <x v="0"/>
    <m/>
    <x v="6"/>
    <x v="27"/>
    <x v="2"/>
  </r>
  <r>
    <d v="2016-07-14T00:00:00"/>
    <s v="A3490323"/>
    <s v="B8960-16G"/>
    <s v="KELLY"/>
    <x v="0"/>
    <x v="2"/>
    <n v="1"/>
    <x v="0"/>
    <x v="0"/>
    <m/>
    <x v="6"/>
    <x v="27"/>
    <x v="2"/>
  </r>
  <r>
    <d v="2016-07-14T00:00:00"/>
    <s v="A3490323"/>
    <s v="B8960-16G"/>
    <s v="KELLY"/>
    <x v="0"/>
    <x v="1"/>
    <n v="3"/>
    <x v="0"/>
    <x v="0"/>
    <m/>
    <x v="6"/>
    <x v="27"/>
    <x v="2"/>
  </r>
  <r>
    <d v="2016-07-14T00:00:00"/>
    <s v="A3491113"/>
    <s v="B8960-16G"/>
    <s v="KELLY"/>
    <x v="0"/>
    <x v="2"/>
    <n v="1"/>
    <x v="0"/>
    <x v="0"/>
    <m/>
    <x v="6"/>
    <x v="27"/>
    <x v="2"/>
  </r>
  <r>
    <d v="2016-07-14T00:00:00"/>
    <s v="A3491113"/>
    <s v="B8960-16G"/>
    <s v="KELLY"/>
    <x v="0"/>
    <x v="1"/>
    <n v="5"/>
    <x v="0"/>
    <x v="0"/>
    <m/>
    <x v="6"/>
    <x v="27"/>
    <x v="2"/>
  </r>
  <r>
    <d v="2016-07-14T00:00:00"/>
    <s v="A3489149"/>
    <s v="B8960-16G"/>
    <s v="KELLY"/>
    <x v="0"/>
    <x v="1"/>
    <n v="3"/>
    <x v="0"/>
    <x v="0"/>
    <m/>
    <x v="6"/>
    <x v="27"/>
    <x v="2"/>
  </r>
  <r>
    <d v="2016-07-14T00:00:00"/>
    <s v="A3492026"/>
    <s v="B8960-16G"/>
    <s v="KELLY"/>
    <x v="0"/>
    <x v="1"/>
    <n v="3"/>
    <x v="0"/>
    <x v="0"/>
    <m/>
    <x v="6"/>
    <x v="27"/>
    <x v="2"/>
  </r>
  <r>
    <d v="2016-07-14T00:00:00"/>
    <s v="A3488542"/>
    <s v="B8960-16G"/>
    <s v="KELLY"/>
    <x v="0"/>
    <x v="2"/>
    <n v="1"/>
    <x v="0"/>
    <x v="0"/>
    <m/>
    <x v="6"/>
    <x v="27"/>
    <x v="2"/>
  </r>
  <r>
    <d v="2016-07-14T00:00:00"/>
    <s v="A3488542"/>
    <s v="B8960-16G"/>
    <s v="KELLY"/>
    <x v="0"/>
    <x v="1"/>
    <n v="9"/>
    <x v="0"/>
    <x v="0"/>
    <m/>
    <x v="6"/>
    <x v="27"/>
    <x v="2"/>
  </r>
  <r>
    <d v="2016-07-14T00:00:00"/>
    <s v="A3490471"/>
    <s v="B8960-16G"/>
    <s v="KELLY"/>
    <x v="0"/>
    <x v="1"/>
    <n v="5"/>
    <x v="0"/>
    <x v="0"/>
    <m/>
    <x v="6"/>
    <x v="27"/>
    <x v="2"/>
  </r>
  <r>
    <d v="2016-07-14T00:00:00"/>
    <s v="A3492021"/>
    <s v="B8960-16G"/>
    <s v="KELLY"/>
    <x v="0"/>
    <x v="2"/>
    <n v="1"/>
    <x v="0"/>
    <x v="0"/>
    <m/>
    <x v="6"/>
    <x v="27"/>
    <x v="2"/>
  </r>
  <r>
    <d v="2016-07-14T00:00:00"/>
    <s v="A3492021"/>
    <s v="B8960-16G"/>
    <s v="KELLY"/>
    <x v="0"/>
    <x v="1"/>
    <n v="4"/>
    <x v="0"/>
    <x v="0"/>
    <m/>
    <x v="6"/>
    <x v="27"/>
    <x v="2"/>
  </r>
  <r>
    <d v="2016-07-14T00:00:00"/>
    <s v="A3491648"/>
    <s v="B8967-16I"/>
    <s v="KELLY"/>
    <x v="0"/>
    <x v="2"/>
    <n v="1"/>
    <x v="0"/>
    <x v="0"/>
    <m/>
    <x v="6"/>
    <x v="27"/>
    <x v="2"/>
  </r>
  <r>
    <d v="2016-07-14T00:00:00"/>
    <s v="A3491648"/>
    <s v="B8967-16I"/>
    <s v="KELLY"/>
    <x v="0"/>
    <x v="1"/>
    <n v="1"/>
    <x v="0"/>
    <x v="0"/>
    <m/>
    <x v="6"/>
    <x v="27"/>
    <x v="2"/>
  </r>
  <r>
    <d v="2016-07-14T00:00:00"/>
    <s v="A3491105"/>
    <s v="B8967-16I"/>
    <s v="KELLY"/>
    <x v="0"/>
    <x v="1"/>
    <n v="8"/>
    <x v="0"/>
    <x v="0"/>
    <m/>
    <x v="6"/>
    <x v="27"/>
    <x v="2"/>
  </r>
  <r>
    <d v="2016-07-14T00:00:00"/>
    <s v="A3491593"/>
    <s v="B8967-16I"/>
    <s v="KELLY"/>
    <x v="0"/>
    <x v="1"/>
    <n v="1"/>
    <x v="0"/>
    <x v="0"/>
    <m/>
    <x v="6"/>
    <x v="27"/>
    <x v="2"/>
  </r>
  <r>
    <d v="2016-07-14T00:00:00"/>
    <s v="A3491650"/>
    <s v="B8967-16I"/>
    <s v="KELLY"/>
    <x v="0"/>
    <x v="1"/>
    <n v="1"/>
    <x v="0"/>
    <x v="0"/>
    <m/>
    <x v="6"/>
    <x v="27"/>
    <x v="2"/>
  </r>
  <r>
    <d v="2016-07-14T00:00:00"/>
    <s v="A3491578"/>
    <s v="B8967-16I"/>
    <s v="KELLY"/>
    <x v="0"/>
    <x v="1"/>
    <n v="4"/>
    <x v="0"/>
    <x v="0"/>
    <m/>
    <x v="6"/>
    <x v="27"/>
    <x v="2"/>
  </r>
  <r>
    <d v="2016-07-14T00:00:00"/>
    <s v="A3491580"/>
    <s v="B8967-16I"/>
    <s v="M.JOTHI"/>
    <x v="0"/>
    <x v="1"/>
    <n v="1"/>
    <x v="0"/>
    <x v="0"/>
    <m/>
    <x v="6"/>
    <x v="27"/>
    <x v="2"/>
  </r>
  <r>
    <d v="2016-07-14T00:00:00"/>
    <s v="A3491579"/>
    <s v="B8967-16I"/>
    <s v="M.JOTHI"/>
    <x v="0"/>
    <x v="1"/>
    <n v="3"/>
    <x v="0"/>
    <x v="0"/>
    <m/>
    <x v="6"/>
    <x v="27"/>
    <x v="2"/>
  </r>
  <r>
    <d v="2016-07-14T00:00:00"/>
    <s v="A3493276"/>
    <s v="B9604-5A"/>
    <s v="M.JOTHI"/>
    <x v="0"/>
    <x v="1"/>
    <n v="4"/>
    <x v="0"/>
    <x v="0"/>
    <m/>
    <x v="6"/>
    <x v="27"/>
    <x v="2"/>
  </r>
  <r>
    <d v="2016-07-14T00:00:00"/>
    <s v="A3491631"/>
    <s v="B8967-16I"/>
    <s v="M.JOTHI"/>
    <x v="0"/>
    <x v="1"/>
    <n v="1"/>
    <x v="0"/>
    <x v="0"/>
    <m/>
    <x v="6"/>
    <x v="27"/>
    <x v="2"/>
  </r>
  <r>
    <d v="2016-07-14T00:00:00"/>
    <s v="A3491631"/>
    <s v="B8967-16I"/>
    <s v="M.JOTHI"/>
    <x v="0"/>
    <x v="31"/>
    <n v="1"/>
    <x v="0"/>
    <x v="0"/>
    <m/>
    <x v="6"/>
    <x v="27"/>
    <x v="2"/>
  </r>
  <r>
    <d v="2016-07-14T00:00:00"/>
    <s v="A3491631"/>
    <s v="B8967-16I"/>
    <s v="M.JOTHI"/>
    <x v="0"/>
    <x v="3"/>
    <n v="1"/>
    <x v="0"/>
    <x v="0"/>
    <m/>
    <x v="6"/>
    <x v="27"/>
    <x v="2"/>
  </r>
  <r>
    <d v="2016-07-14T00:00:00"/>
    <s v="A3491031"/>
    <s v="B4324-5P"/>
    <s v="M.JOTHI"/>
    <x v="0"/>
    <x v="1"/>
    <n v="1"/>
    <x v="0"/>
    <x v="0"/>
    <m/>
    <x v="6"/>
    <x v="27"/>
    <x v="2"/>
  </r>
  <r>
    <d v="2016-07-14T00:00:00"/>
    <s v="A3493037"/>
    <s v="B4401-9L"/>
    <s v="M.JOTHI"/>
    <x v="0"/>
    <x v="1"/>
    <n v="1"/>
    <x v="0"/>
    <x v="0"/>
    <m/>
    <x v="6"/>
    <x v="27"/>
    <x v="2"/>
  </r>
  <r>
    <d v="2016-07-14T00:00:00"/>
    <s v="A3494496"/>
    <s v="B9604-5A"/>
    <s v="M.JOTHI"/>
    <x v="0"/>
    <x v="1"/>
    <n v="1"/>
    <x v="0"/>
    <x v="0"/>
    <m/>
    <x v="6"/>
    <x v="27"/>
    <x v="2"/>
  </r>
  <r>
    <d v="2016-07-14T00:00:00"/>
    <s v="A3493277"/>
    <s v="B9604-5A"/>
    <s v="M.JOTHI"/>
    <x v="0"/>
    <x v="0"/>
    <n v="1"/>
    <x v="0"/>
    <x v="0"/>
    <m/>
    <x v="6"/>
    <x v="27"/>
    <x v="2"/>
  </r>
  <r>
    <d v="2016-07-14T00:00:00"/>
    <s v="A3493277"/>
    <s v="B9604-5A"/>
    <s v="M.JOTHI"/>
    <x v="0"/>
    <x v="1"/>
    <n v="1"/>
    <x v="0"/>
    <x v="0"/>
    <m/>
    <x v="6"/>
    <x v="27"/>
    <x v="2"/>
  </r>
  <r>
    <d v="2016-07-14T00:00:00"/>
    <s v="A3493156"/>
    <s v="B4401-9L"/>
    <s v="M.JOTHI"/>
    <x v="0"/>
    <x v="1"/>
    <n v="2"/>
    <x v="0"/>
    <x v="0"/>
    <m/>
    <x v="6"/>
    <x v="27"/>
    <x v="2"/>
  </r>
  <r>
    <d v="2016-07-14T00:00:00"/>
    <s v="A3494252"/>
    <s v="B8967-16I"/>
    <s v="M.JOTHI"/>
    <x v="0"/>
    <x v="1"/>
    <n v="6"/>
    <x v="0"/>
    <x v="0"/>
    <m/>
    <x v="6"/>
    <x v="27"/>
    <x v="2"/>
  </r>
  <r>
    <d v="2016-07-14T00:00:00"/>
    <s v="A3494498"/>
    <s v="B9604-5A"/>
    <s v="M.JOTHI"/>
    <x v="0"/>
    <x v="1"/>
    <n v="3"/>
    <x v="0"/>
    <x v="0"/>
    <m/>
    <x v="6"/>
    <x v="27"/>
    <x v="2"/>
  </r>
  <r>
    <d v="2016-07-14T00:00:00"/>
    <s v="A3493282"/>
    <s v="B9604-5A"/>
    <s v="M.JOTHI"/>
    <x v="0"/>
    <x v="0"/>
    <n v="1"/>
    <x v="0"/>
    <x v="0"/>
    <m/>
    <x v="6"/>
    <x v="27"/>
    <x v="2"/>
  </r>
  <r>
    <d v="2016-07-14T00:00:00"/>
    <s v="A3494489"/>
    <s v="B9604-5A"/>
    <s v="M.JOTHI"/>
    <x v="0"/>
    <x v="1"/>
    <n v="3"/>
    <x v="0"/>
    <x v="0"/>
    <m/>
    <x v="6"/>
    <x v="27"/>
    <x v="2"/>
  </r>
  <r>
    <d v="2016-07-14T00:00:00"/>
    <s v="A3493274"/>
    <s v="B9604-5A"/>
    <s v="M.JOTHI"/>
    <x v="0"/>
    <x v="1"/>
    <n v="1"/>
    <x v="0"/>
    <x v="0"/>
    <m/>
    <x v="6"/>
    <x v="27"/>
    <x v="2"/>
  </r>
  <r>
    <d v="2016-07-14T00:00:00"/>
    <s v="A3493297"/>
    <s v="B9604-5A"/>
    <s v="M.JOTHI"/>
    <x v="0"/>
    <x v="1"/>
    <n v="2"/>
    <x v="0"/>
    <x v="0"/>
    <m/>
    <x v="6"/>
    <x v="27"/>
    <x v="2"/>
  </r>
  <r>
    <d v="2016-07-14T00:00:00"/>
    <s v="A3493286"/>
    <s v="B9604-5A"/>
    <s v="M.JOTHI"/>
    <x v="0"/>
    <x v="1"/>
    <n v="1"/>
    <x v="0"/>
    <x v="0"/>
    <m/>
    <x v="6"/>
    <x v="27"/>
    <x v="2"/>
  </r>
  <r>
    <d v="2016-07-14T00:00:00"/>
    <s v="A3494495"/>
    <s v="B9604-5A"/>
    <s v="M.JOTHI"/>
    <x v="0"/>
    <x v="1"/>
    <n v="2"/>
    <x v="0"/>
    <x v="0"/>
    <m/>
    <x v="6"/>
    <x v="27"/>
    <x v="2"/>
  </r>
  <r>
    <d v="2016-07-14T00:00:00"/>
    <s v="A3494495"/>
    <s v="B9604-5A"/>
    <s v="M.JOTHI"/>
    <x v="0"/>
    <x v="8"/>
    <n v="1"/>
    <x v="0"/>
    <x v="0"/>
    <m/>
    <x v="6"/>
    <x v="27"/>
    <x v="2"/>
  </r>
  <r>
    <d v="2016-07-14T00:00:00"/>
    <s v="A3493030"/>
    <s v="B4405-9L"/>
    <s v="M.JOTHI"/>
    <x v="0"/>
    <x v="1"/>
    <n v="1"/>
    <x v="0"/>
    <x v="0"/>
    <m/>
    <x v="6"/>
    <x v="27"/>
    <x v="2"/>
  </r>
  <r>
    <d v="2016-07-14T00:00:00"/>
    <s v="A3493026"/>
    <s v="B4405-9L"/>
    <s v="M.JOTHI"/>
    <x v="0"/>
    <x v="1"/>
    <n v="1"/>
    <x v="0"/>
    <x v="0"/>
    <m/>
    <x v="6"/>
    <x v="27"/>
    <x v="2"/>
  </r>
  <r>
    <d v="2016-07-14T00:00:00"/>
    <s v="A3493024"/>
    <s v="B4405-9L"/>
    <s v="M.JOTHI"/>
    <x v="0"/>
    <x v="1"/>
    <n v="2"/>
    <x v="0"/>
    <x v="0"/>
    <m/>
    <x v="6"/>
    <x v="27"/>
    <x v="2"/>
  </r>
  <r>
    <d v="2016-07-14T00:00:00"/>
    <s v="A3492833"/>
    <s v="B8960-16G"/>
    <s v="M.JOTHI"/>
    <x v="0"/>
    <x v="1"/>
    <n v="1"/>
    <x v="0"/>
    <x v="0"/>
    <m/>
    <x v="6"/>
    <x v="27"/>
    <x v="2"/>
  </r>
  <r>
    <d v="2016-07-14T00:00:00"/>
    <s v="A3492832"/>
    <s v="B8960-16G"/>
    <s v="M.JOTHI"/>
    <x v="0"/>
    <x v="1"/>
    <n v="3"/>
    <x v="0"/>
    <x v="0"/>
    <m/>
    <x v="6"/>
    <x v="27"/>
    <x v="2"/>
  </r>
  <r>
    <d v="2016-07-14T00:00:00"/>
    <s v="A3491108"/>
    <s v="B8967-16I"/>
    <s v="M.JOTHI"/>
    <x v="0"/>
    <x v="1"/>
    <n v="1"/>
    <x v="0"/>
    <x v="0"/>
    <m/>
    <x v="6"/>
    <x v="27"/>
    <x v="2"/>
  </r>
  <r>
    <d v="2016-07-14T00:00:00"/>
    <s v="A3494253"/>
    <s v="B8967-16I"/>
    <s v="M.JOTHI"/>
    <x v="0"/>
    <x v="1"/>
    <n v="3"/>
    <x v="0"/>
    <x v="0"/>
    <m/>
    <x v="6"/>
    <x v="27"/>
    <x v="2"/>
  </r>
  <r>
    <d v="2016-07-15T00:00:00"/>
    <s v="A3494488"/>
    <s v="B9604-5A"/>
    <s v="PEE"/>
    <x v="0"/>
    <x v="1"/>
    <n v="1"/>
    <x v="0"/>
    <x v="0"/>
    <m/>
    <x v="6"/>
    <x v="27"/>
    <x v="2"/>
  </r>
  <r>
    <d v="2016-07-15T00:00:00"/>
    <s v="A3493275"/>
    <s v="B9604-5A"/>
    <s v="PEE"/>
    <x v="0"/>
    <x v="1"/>
    <n v="1"/>
    <x v="0"/>
    <x v="0"/>
    <m/>
    <x v="6"/>
    <x v="27"/>
    <x v="2"/>
  </r>
  <r>
    <d v="2016-07-15T00:00:00"/>
    <s v="A3493283"/>
    <s v="B9604-5A"/>
    <s v="PEE"/>
    <x v="0"/>
    <x v="1"/>
    <n v="1"/>
    <x v="0"/>
    <x v="0"/>
    <m/>
    <x v="6"/>
    <x v="27"/>
    <x v="2"/>
  </r>
  <r>
    <d v="2016-07-15T00:00:00"/>
    <s v="A3493299"/>
    <s v="B9604-5A"/>
    <s v="PEE"/>
    <x v="0"/>
    <x v="2"/>
    <n v="1"/>
    <x v="0"/>
    <x v="0"/>
    <m/>
    <x v="6"/>
    <x v="27"/>
    <x v="2"/>
  </r>
  <r>
    <d v="2016-07-15T00:00:00"/>
    <s v="A3493299"/>
    <s v="B9604-5A"/>
    <s v="PEE"/>
    <x v="0"/>
    <x v="1"/>
    <n v="1"/>
    <x v="0"/>
    <x v="0"/>
    <m/>
    <x v="6"/>
    <x v="27"/>
    <x v="2"/>
  </r>
  <r>
    <d v="2016-07-15T00:00:00"/>
    <s v="A3494500"/>
    <s v="B9604-5A"/>
    <s v="PEE"/>
    <x v="0"/>
    <x v="1"/>
    <n v="1"/>
    <x v="0"/>
    <x v="0"/>
    <m/>
    <x v="6"/>
    <x v="27"/>
    <x v="2"/>
  </r>
  <r>
    <d v="2016-07-15T00:00:00"/>
    <s v="A3492909"/>
    <s v="B4408-9K"/>
    <s v="PEE"/>
    <x v="0"/>
    <x v="1"/>
    <n v="1"/>
    <x v="0"/>
    <x v="0"/>
    <m/>
    <x v="6"/>
    <x v="27"/>
    <x v="2"/>
  </r>
  <r>
    <d v="2016-07-15T00:00:00"/>
    <s v="A3493463"/>
    <s v="B4402-9L"/>
    <s v="PEE"/>
    <x v="0"/>
    <x v="1"/>
    <n v="1"/>
    <x v="0"/>
    <x v="0"/>
    <m/>
    <x v="6"/>
    <x v="27"/>
    <x v="2"/>
  </r>
  <r>
    <d v="2016-07-15T00:00:00"/>
    <s v="A3491986"/>
    <s v="B8960-16G"/>
    <s v="PEE"/>
    <x v="0"/>
    <x v="1"/>
    <n v="4"/>
    <x v="0"/>
    <x v="0"/>
    <m/>
    <x v="6"/>
    <x v="27"/>
    <x v="2"/>
  </r>
  <r>
    <d v="2016-07-15T00:00:00"/>
    <s v="A3494507"/>
    <s v="B8020-9L"/>
    <s v="PEE"/>
    <x v="0"/>
    <x v="1"/>
    <n v="1"/>
    <x v="0"/>
    <x v="0"/>
    <m/>
    <x v="6"/>
    <x v="27"/>
    <x v="2"/>
  </r>
  <r>
    <d v="2016-07-15T00:00:00"/>
    <s v="A3491112"/>
    <s v="B8960-16G"/>
    <s v="PEE"/>
    <x v="0"/>
    <x v="0"/>
    <n v="1"/>
    <x v="0"/>
    <x v="0"/>
    <m/>
    <x v="6"/>
    <x v="27"/>
    <x v="2"/>
  </r>
  <r>
    <d v="2016-07-15T00:00:00"/>
    <s v="A3491112"/>
    <s v="B8960-16G"/>
    <s v="PEE"/>
    <x v="0"/>
    <x v="1"/>
    <n v="1"/>
    <x v="0"/>
    <x v="0"/>
    <m/>
    <x v="6"/>
    <x v="27"/>
    <x v="2"/>
  </r>
  <r>
    <d v="2016-07-15T00:00:00"/>
    <s v="A3491118"/>
    <s v="B8960-16G"/>
    <s v="PEE"/>
    <x v="0"/>
    <x v="1"/>
    <n v="3"/>
    <x v="0"/>
    <x v="0"/>
    <m/>
    <x v="6"/>
    <x v="27"/>
    <x v="2"/>
  </r>
  <r>
    <d v="2016-07-15T00:00:00"/>
    <s v="A3491988"/>
    <s v="B8960-16G"/>
    <s v="PEE"/>
    <x v="0"/>
    <x v="1"/>
    <n v="1"/>
    <x v="0"/>
    <x v="0"/>
    <m/>
    <x v="6"/>
    <x v="27"/>
    <x v="2"/>
  </r>
  <r>
    <d v="2016-07-15T00:00:00"/>
    <s v="A3491984"/>
    <s v="B8960-16G"/>
    <s v="KELLY"/>
    <x v="0"/>
    <x v="1"/>
    <n v="2"/>
    <x v="0"/>
    <x v="0"/>
    <m/>
    <x v="6"/>
    <x v="27"/>
    <x v="2"/>
  </r>
  <r>
    <d v="2016-07-15T00:00:00"/>
    <s v="A3492025"/>
    <s v="B8960-16G"/>
    <s v="KELLY"/>
    <x v="0"/>
    <x v="1"/>
    <n v="2"/>
    <x v="0"/>
    <x v="0"/>
    <m/>
    <x v="6"/>
    <x v="27"/>
    <x v="2"/>
  </r>
  <r>
    <d v="2016-07-15T00:00:00"/>
    <s v="A3490475"/>
    <s v="B8960-16G"/>
    <s v="KELLY"/>
    <x v="0"/>
    <x v="2"/>
    <n v="1"/>
    <x v="0"/>
    <x v="0"/>
    <m/>
    <x v="6"/>
    <x v="27"/>
    <x v="2"/>
  </r>
  <r>
    <d v="2016-07-15T00:00:00"/>
    <s v="A3490475"/>
    <s v="B8960-16G"/>
    <s v="KELLY"/>
    <x v="0"/>
    <x v="1"/>
    <n v="2"/>
    <x v="0"/>
    <x v="0"/>
    <m/>
    <x v="6"/>
    <x v="27"/>
    <x v="2"/>
  </r>
  <r>
    <d v="2016-07-15T00:00:00"/>
    <s v="A3491125"/>
    <s v="B8960-16G"/>
    <s v="KELLY"/>
    <x v="0"/>
    <x v="1"/>
    <n v="2"/>
    <x v="0"/>
    <x v="0"/>
    <m/>
    <x v="6"/>
    <x v="27"/>
    <x v="2"/>
  </r>
  <r>
    <d v="2016-07-15T00:00:00"/>
    <s v="A3491123"/>
    <s v="B8960-16G"/>
    <s v="KELLY"/>
    <x v="0"/>
    <x v="1"/>
    <n v="3"/>
    <x v="0"/>
    <x v="0"/>
    <m/>
    <x v="6"/>
    <x v="27"/>
    <x v="2"/>
  </r>
  <r>
    <d v="2016-07-15T00:00:00"/>
    <s v="A3491127"/>
    <s v="B8960-16G"/>
    <s v="KELLY"/>
    <x v="0"/>
    <x v="1"/>
    <n v="1"/>
    <x v="0"/>
    <x v="0"/>
    <m/>
    <x v="6"/>
    <x v="27"/>
    <x v="2"/>
  </r>
  <r>
    <d v="2016-07-15T00:00:00"/>
    <s v="A3492835"/>
    <s v="B8960-16G"/>
    <s v="KELLY"/>
    <x v="0"/>
    <x v="1"/>
    <n v="2"/>
    <x v="0"/>
    <x v="0"/>
    <m/>
    <x v="6"/>
    <x v="27"/>
    <x v="2"/>
  </r>
  <r>
    <d v="2016-07-15T00:00:00"/>
    <s v="A3492024"/>
    <s v="B8960-16G"/>
    <s v="KELLY"/>
    <x v="0"/>
    <x v="1"/>
    <n v="1"/>
    <x v="0"/>
    <x v="0"/>
    <m/>
    <x v="6"/>
    <x v="27"/>
    <x v="2"/>
  </r>
  <r>
    <d v="2016-07-15T00:00:00"/>
    <s v="A3493180"/>
    <s v="B8960-16G"/>
    <s v="KELLY"/>
    <x v="0"/>
    <x v="1"/>
    <n v="2"/>
    <x v="0"/>
    <x v="0"/>
    <m/>
    <x v="6"/>
    <x v="27"/>
    <x v="2"/>
  </r>
  <r>
    <d v="2016-07-15T00:00:00"/>
    <s v="A3494352"/>
    <s v="B4313-5P"/>
    <s v="KELLY"/>
    <x v="0"/>
    <x v="1"/>
    <n v="1"/>
    <x v="0"/>
    <x v="0"/>
    <m/>
    <x v="6"/>
    <x v="27"/>
    <x v="2"/>
  </r>
  <r>
    <d v="2016-07-15T00:00:00"/>
    <s v="A3494348"/>
    <s v="B4313-5P"/>
    <s v="KELLY"/>
    <x v="0"/>
    <x v="1"/>
    <n v="1"/>
    <x v="0"/>
    <x v="0"/>
    <m/>
    <x v="6"/>
    <x v="27"/>
    <x v="2"/>
  </r>
  <r>
    <d v="2016-07-15T00:00:00"/>
    <s v="A3494501"/>
    <s v="B9604-5A"/>
    <s v="KELLY"/>
    <x v="0"/>
    <x v="2"/>
    <n v="1"/>
    <x v="0"/>
    <x v="0"/>
    <m/>
    <x v="6"/>
    <x v="27"/>
    <x v="2"/>
  </r>
  <r>
    <d v="2016-07-15T00:00:00"/>
    <s v="A3493289"/>
    <s v="B4402-9L"/>
    <s v="KELLY"/>
    <x v="0"/>
    <x v="0"/>
    <n v="1"/>
    <x v="0"/>
    <x v="0"/>
    <m/>
    <x v="6"/>
    <x v="27"/>
    <x v="2"/>
  </r>
  <r>
    <d v="2016-07-15T00:00:00"/>
    <s v="A3493289"/>
    <s v="B4402-9L"/>
    <s v="KELLY"/>
    <x v="0"/>
    <x v="1"/>
    <n v="3"/>
    <x v="0"/>
    <x v="0"/>
    <m/>
    <x v="6"/>
    <x v="27"/>
    <x v="2"/>
  </r>
  <r>
    <d v="2016-07-15T00:00:00"/>
    <s v="A3493468"/>
    <s v="B4402-9L"/>
    <s v="KELLY"/>
    <x v="0"/>
    <x v="1"/>
    <n v="1"/>
    <x v="0"/>
    <x v="0"/>
    <m/>
    <x v="6"/>
    <x v="27"/>
    <x v="2"/>
  </r>
  <r>
    <d v="2016-07-15T00:00:00"/>
    <s v="A3493304"/>
    <s v="B9604-5A"/>
    <s v="KELLY"/>
    <x v="0"/>
    <x v="1"/>
    <n v="1"/>
    <x v="0"/>
    <x v="0"/>
    <m/>
    <x v="6"/>
    <x v="27"/>
    <x v="2"/>
  </r>
  <r>
    <d v="2016-07-15T00:00:00"/>
    <s v="A3494503"/>
    <s v="B9604-5A"/>
    <s v="KELLY"/>
    <x v="0"/>
    <x v="1"/>
    <n v="1"/>
    <x v="0"/>
    <x v="0"/>
    <m/>
    <x v="6"/>
    <x v="27"/>
    <x v="2"/>
  </r>
  <r>
    <d v="2016-07-15T00:00:00"/>
    <s v="A3491107"/>
    <s v="B8967-16I"/>
    <s v="PEE"/>
    <x v="0"/>
    <x v="1"/>
    <n v="1"/>
    <x v="0"/>
    <x v="0"/>
    <m/>
    <x v="6"/>
    <x v="27"/>
    <x v="2"/>
  </r>
  <r>
    <d v="2016-07-15T00:00:00"/>
    <s v="A3491107"/>
    <s v="B8967-16I"/>
    <s v="PEE"/>
    <x v="0"/>
    <x v="12"/>
    <n v="1"/>
    <x v="0"/>
    <x v="0"/>
    <m/>
    <x v="6"/>
    <x v="27"/>
    <x v="2"/>
  </r>
  <r>
    <d v="2016-07-15T00:00:00"/>
    <s v="A3491632"/>
    <s v="B8967-16I"/>
    <s v="PEE"/>
    <x v="0"/>
    <x v="1"/>
    <n v="3"/>
    <x v="0"/>
    <x v="0"/>
    <m/>
    <x v="6"/>
    <x v="27"/>
    <x v="2"/>
  </r>
  <r>
    <d v="2016-07-15T00:00:00"/>
    <s v="A3492006"/>
    <s v="B8967-16I"/>
    <s v="PEE"/>
    <x v="0"/>
    <x v="1"/>
    <n v="7"/>
    <x v="0"/>
    <x v="0"/>
    <m/>
    <x v="6"/>
    <x v="27"/>
    <x v="2"/>
  </r>
  <r>
    <d v="2016-07-15T00:00:00"/>
    <s v="A3491114"/>
    <s v="B8960-16G"/>
    <s v="PEE"/>
    <x v="0"/>
    <x v="1"/>
    <n v="2"/>
    <x v="0"/>
    <x v="0"/>
    <m/>
    <x v="6"/>
    <x v="27"/>
    <x v="2"/>
  </r>
  <r>
    <d v="2016-07-15T00:00:00"/>
    <s v="A3492022"/>
    <s v="B8960-16G"/>
    <s v="PEE"/>
    <x v="0"/>
    <x v="1"/>
    <n v="2"/>
    <x v="0"/>
    <x v="0"/>
    <m/>
    <x v="6"/>
    <x v="27"/>
    <x v="2"/>
  </r>
  <r>
    <d v="2016-07-15T00:00:00"/>
    <s v="A3491126"/>
    <s v="B8960-16G"/>
    <s v="PEE"/>
    <x v="0"/>
    <x v="1"/>
    <n v="3"/>
    <x v="0"/>
    <x v="0"/>
    <m/>
    <x v="6"/>
    <x v="27"/>
    <x v="2"/>
  </r>
  <r>
    <d v="2016-07-15T00:00:00"/>
    <s v="A3491963"/>
    <s v="B8960-16G"/>
    <s v="PEE"/>
    <x v="0"/>
    <x v="2"/>
    <n v="1"/>
    <x v="0"/>
    <x v="0"/>
    <m/>
    <x v="6"/>
    <x v="27"/>
    <x v="2"/>
  </r>
  <r>
    <d v="2016-07-15T00:00:00"/>
    <s v="A3491963"/>
    <s v="B8960-16G"/>
    <s v="PEE"/>
    <x v="0"/>
    <x v="1"/>
    <n v="1"/>
    <x v="0"/>
    <x v="0"/>
    <m/>
    <x v="6"/>
    <x v="27"/>
    <x v="2"/>
  </r>
  <r>
    <d v="2016-07-15T00:00:00"/>
    <s v="A3491120"/>
    <s v="B8960-16G"/>
    <s v="PEE"/>
    <x v="0"/>
    <x v="1"/>
    <n v="6"/>
    <x v="0"/>
    <x v="0"/>
    <m/>
    <x v="6"/>
    <x v="27"/>
    <x v="2"/>
  </r>
  <r>
    <d v="2016-07-15T00:00:00"/>
    <s v="A3494295"/>
    <s v="B4313-5P"/>
    <s v="KELLY"/>
    <x v="0"/>
    <x v="2"/>
    <n v="1"/>
    <x v="0"/>
    <x v="0"/>
    <m/>
    <x v="6"/>
    <x v="27"/>
    <x v="2"/>
  </r>
  <r>
    <d v="2016-07-15T00:00:00"/>
    <s v="A3494295"/>
    <s v="B4313-5P"/>
    <s v="KELLY"/>
    <x v="0"/>
    <x v="1"/>
    <n v="1"/>
    <x v="0"/>
    <x v="0"/>
    <m/>
    <x v="6"/>
    <x v="27"/>
    <x v="2"/>
  </r>
  <r>
    <d v="2016-07-15T00:00:00"/>
    <s v="A3493467"/>
    <s v="B4402-9L"/>
    <s v="KELLY"/>
    <x v="0"/>
    <x v="0"/>
    <n v="1"/>
    <x v="0"/>
    <x v="0"/>
    <m/>
    <x v="6"/>
    <x v="27"/>
    <x v="2"/>
  </r>
  <r>
    <d v="2016-07-15T00:00:00"/>
    <s v="A3493467"/>
    <s v="B4402-9L"/>
    <s v="KELLY"/>
    <x v="0"/>
    <x v="1"/>
    <n v="2"/>
    <x v="0"/>
    <x v="0"/>
    <m/>
    <x v="6"/>
    <x v="27"/>
    <x v="2"/>
  </r>
  <r>
    <d v="2016-07-15T00:00:00"/>
    <s v="A3493471"/>
    <s v="B4402-9L"/>
    <s v="KELLY"/>
    <x v="0"/>
    <x v="0"/>
    <n v="1"/>
    <x v="0"/>
    <x v="0"/>
    <m/>
    <x v="6"/>
    <x v="27"/>
    <x v="2"/>
  </r>
  <r>
    <d v="2016-07-15T00:00:00"/>
    <s v="A3493471"/>
    <s v="B4402-9L"/>
    <s v="KELLY"/>
    <x v="0"/>
    <x v="1"/>
    <n v="2"/>
    <x v="0"/>
    <x v="0"/>
    <m/>
    <x v="6"/>
    <x v="27"/>
    <x v="2"/>
  </r>
  <r>
    <d v="2016-07-15T00:00:00"/>
    <s v="A3494502"/>
    <s v="B9604-5A"/>
    <s v="KELLY"/>
    <x v="0"/>
    <x v="1"/>
    <n v="5"/>
    <x v="0"/>
    <x v="0"/>
    <m/>
    <x v="6"/>
    <x v="27"/>
    <x v="2"/>
  </r>
  <r>
    <d v="2016-07-15T00:00:00"/>
    <s v="A3494505"/>
    <s v="B9604-5A"/>
    <s v="KELLY"/>
    <x v="0"/>
    <x v="1"/>
    <n v="1"/>
    <x v="0"/>
    <x v="0"/>
    <m/>
    <x v="6"/>
    <x v="27"/>
    <x v="2"/>
  </r>
  <r>
    <d v="2016-07-15T00:00:00"/>
    <s v="A3494353"/>
    <s v="B4313-5P"/>
    <s v="KELLY"/>
    <x v="0"/>
    <x v="0"/>
    <n v="1"/>
    <x v="0"/>
    <x v="0"/>
    <m/>
    <x v="6"/>
    <x v="27"/>
    <x v="2"/>
  </r>
  <r>
    <d v="2016-07-15T00:00:00"/>
    <s v="A3494353"/>
    <s v="B4313-5P"/>
    <s v="KELLY"/>
    <x v="0"/>
    <x v="1"/>
    <n v="1"/>
    <x v="0"/>
    <x v="0"/>
    <m/>
    <x v="6"/>
    <x v="27"/>
    <x v="2"/>
  </r>
  <r>
    <d v="2016-07-15T00:00:00"/>
    <s v="A3494266"/>
    <s v="B4313-5P"/>
    <s v="KELLY"/>
    <x v="0"/>
    <x v="1"/>
    <n v="1"/>
    <x v="0"/>
    <x v="0"/>
    <m/>
    <x v="6"/>
    <x v="27"/>
    <x v="2"/>
  </r>
  <r>
    <d v="2016-07-15T00:00:00"/>
    <s v="A3493472"/>
    <s v="B4402-9L"/>
    <s v="KELLY"/>
    <x v="0"/>
    <x v="1"/>
    <n v="1"/>
    <x v="0"/>
    <x v="0"/>
    <m/>
    <x v="6"/>
    <x v="27"/>
    <x v="2"/>
  </r>
  <r>
    <d v="2016-07-15T00:00:00"/>
    <s v="A3494297"/>
    <s v="B4313-5P"/>
    <s v="KELLY"/>
    <x v="0"/>
    <x v="1"/>
    <n v="1"/>
    <x v="0"/>
    <x v="0"/>
    <m/>
    <x v="6"/>
    <x v="27"/>
    <x v="2"/>
  </r>
  <r>
    <d v="2016-07-15T00:00:00"/>
    <s v="A3493290"/>
    <s v="B4402-9L"/>
    <s v="KELLY"/>
    <x v="0"/>
    <x v="1"/>
    <n v="1"/>
    <x v="0"/>
    <x v="0"/>
    <m/>
    <x v="6"/>
    <x v="27"/>
    <x v="2"/>
  </r>
  <r>
    <d v="2016-07-15T00:00:00"/>
    <s v="A3493288"/>
    <s v="B4402-9L"/>
    <s v="KELLY"/>
    <x v="0"/>
    <x v="1"/>
    <n v="2"/>
    <x v="0"/>
    <x v="0"/>
    <m/>
    <x v="6"/>
    <x v="27"/>
    <x v="2"/>
  </r>
  <r>
    <d v="2016-07-15T00:00:00"/>
    <s v="A3494262"/>
    <s v="B4313-5P"/>
    <s v="KELLY"/>
    <x v="0"/>
    <x v="1"/>
    <n v="1"/>
    <x v="0"/>
    <x v="0"/>
    <m/>
    <x v="6"/>
    <x v="27"/>
    <x v="2"/>
  </r>
  <r>
    <d v="2016-07-15T00:00:00"/>
    <s v="A3494260"/>
    <s v="B4313-5P"/>
    <s v="KELLY"/>
    <x v="0"/>
    <x v="1"/>
    <n v="1"/>
    <x v="0"/>
    <x v="0"/>
    <m/>
    <x v="6"/>
    <x v="27"/>
    <x v="2"/>
  </r>
  <r>
    <d v="2016-07-16T00:00:00"/>
    <s v="A3493080"/>
    <s v="B8960-16G"/>
    <s v="KELLY"/>
    <x v="0"/>
    <x v="1"/>
    <n v="4"/>
    <x v="0"/>
    <x v="0"/>
    <m/>
    <x v="6"/>
    <x v="27"/>
    <x v="2"/>
  </r>
  <r>
    <d v="2016-07-16T00:00:00"/>
    <s v="A3491122"/>
    <s v="B8960-16G"/>
    <s v="KELLY"/>
    <x v="0"/>
    <x v="1"/>
    <n v="6"/>
    <x v="0"/>
    <x v="0"/>
    <m/>
    <x v="6"/>
    <x v="27"/>
    <x v="2"/>
  </r>
  <r>
    <d v="2016-07-16T00:00:00"/>
    <s v="A3494141"/>
    <s v="B8967-16I"/>
    <s v="KELLY"/>
    <x v="0"/>
    <x v="1"/>
    <n v="2"/>
    <x v="0"/>
    <x v="0"/>
    <m/>
    <x v="6"/>
    <x v="27"/>
    <x v="2"/>
  </r>
  <r>
    <d v="2016-07-16T00:00:00"/>
    <s v="A3493076"/>
    <s v="B8960-16G"/>
    <s v="KELLY"/>
    <x v="0"/>
    <x v="1"/>
    <n v="5"/>
    <x v="0"/>
    <x v="0"/>
    <m/>
    <x v="6"/>
    <x v="27"/>
    <x v="2"/>
  </r>
  <r>
    <d v="2016-07-16T00:00:00"/>
    <s v="A3490661"/>
    <s v="B8960-16G"/>
    <s v="KELLY"/>
    <x v="0"/>
    <x v="1"/>
    <n v="1"/>
    <x v="0"/>
    <x v="0"/>
    <m/>
    <x v="6"/>
    <x v="27"/>
    <x v="2"/>
  </r>
  <r>
    <d v="2016-07-16T00:00:00"/>
    <s v="A3492836"/>
    <s v="B8960-16G"/>
    <s v="KELLY"/>
    <x v="0"/>
    <x v="0"/>
    <n v="1"/>
    <x v="0"/>
    <x v="0"/>
    <m/>
    <x v="6"/>
    <x v="27"/>
    <x v="2"/>
  </r>
  <r>
    <d v="2016-07-16T00:00:00"/>
    <s v="A3492836"/>
    <s v="B8960-16G"/>
    <s v="KELLY"/>
    <x v="0"/>
    <x v="1"/>
    <n v="5"/>
    <x v="0"/>
    <x v="0"/>
    <m/>
    <x v="6"/>
    <x v="27"/>
    <x v="2"/>
  </r>
  <r>
    <d v="2016-07-16T00:00:00"/>
    <s v="A3492834"/>
    <s v="B8960-16G"/>
    <s v="KELLY"/>
    <x v="0"/>
    <x v="1"/>
    <n v="8"/>
    <x v="0"/>
    <x v="0"/>
    <m/>
    <x v="6"/>
    <x v="27"/>
    <x v="2"/>
  </r>
  <r>
    <d v="2016-07-16T00:00:00"/>
    <s v="A3493391"/>
    <s v="B8015-9N"/>
    <s v="KELLY"/>
    <x v="0"/>
    <x v="1"/>
    <n v="1"/>
    <x v="0"/>
    <x v="0"/>
    <m/>
    <x v="6"/>
    <x v="27"/>
    <x v="2"/>
  </r>
  <r>
    <d v="2016-07-16T00:00:00"/>
    <s v="A3492837"/>
    <s v="B8960-16G"/>
    <s v="KELLY"/>
    <x v="0"/>
    <x v="2"/>
    <n v="1"/>
    <x v="0"/>
    <x v="0"/>
    <m/>
    <x v="6"/>
    <x v="27"/>
    <x v="2"/>
  </r>
  <r>
    <d v="2016-07-16T00:00:00"/>
    <s v="A3492837"/>
    <s v="B8960-16G"/>
    <s v="KELLY"/>
    <x v="0"/>
    <x v="1"/>
    <n v="2"/>
    <x v="0"/>
    <x v="0"/>
    <m/>
    <x v="6"/>
    <x v="27"/>
    <x v="2"/>
  </r>
  <r>
    <d v="2016-07-16T00:00:00"/>
    <s v="A3493181"/>
    <s v="B8960-16G"/>
    <s v="KELLY"/>
    <x v="0"/>
    <x v="1"/>
    <n v="1"/>
    <x v="0"/>
    <x v="0"/>
    <m/>
    <x v="6"/>
    <x v="27"/>
    <x v="2"/>
  </r>
  <r>
    <d v="2016-07-16T00:00:00"/>
    <s v="A3493116"/>
    <s v="B8960-16G"/>
    <s v="KELLY"/>
    <x v="0"/>
    <x v="2"/>
    <n v="1"/>
    <x v="0"/>
    <x v="0"/>
    <m/>
    <x v="6"/>
    <x v="27"/>
    <x v="2"/>
  </r>
  <r>
    <d v="2016-07-16T00:00:00"/>
    <s v="A3493116"/>
    <s v="B8960-16G"/>
    <s v="KELLY"/>
    <x v="0"/>
    <x v="1"/>
    <n v="2"/>
    <x v="0"/>
    <x v="0"/>
    <m/>
    <x v="6"/>
    <x v="27"/>
    <x v="2"/>
  </r>
  <r>
    <d v="2016-07-16T00:00:00"/>
    <s v="A3492808"/>
    <s v="B8960-16G"/>
    <s v="KELLY"/>
    <x v="0"/>
    <x v="2"/>
    <n v="2"/>
    <x v="0"/>
    <x v="0"/>
    <m/>
    <x v="6"/>
    <x v="27"/>
    <x v="2"/>
  </r>
  <r>
    <d v="2016-07-16T00:00:00"/>
    <s v="A3492808"/>
    <s v="B8960-16G"/>
    <s v="KELLY"/>
    <x v="0"/>
    <x v="1"/>
    <n v="5"/>
    <x v="0"/>
    <x v="0"/>
    <m/>
    <x v="6"/>
    <x v="27"/>
    <x v="2"/>
  </r>
  <r>
    <d v="2016-07-16T00:00:00"/>
    <s v="A3491962"/>
    <s v="B8960-16G"/>
    <s v="KELLY"/>
    <x v="0"/>
    <x v="1"/>
    <n v="1"/>
    <x v="0"/>
    <x v="0"/>
    <m/>
    <x v="6"/>
    <x v="27"/>
    <x v="2"/>
  </r>
  <r>
    <d v="2016-07-16T00:00:00"/>
    <s v="A3491966"/>
    <s v="B8960-16G"/>
    <s v="KELLY"/>
    <x v="0"/>
    <x v="1"/>
    <n v="1"/>
    <x v="0"/>
    <x v="0"/>
    <m/>
    <x v="6"/>
    <x v="27"/>
    <x v="2"/>
  </r>
  <r>
    <d v="2016-07-16T00:00:00"/>
    <s v="A3491119"/>
    <s v="B8960-16G"/>
    <s v="KELLY"/>
    <x v="0"/>
    <x v="1"/>
    <n v="1"/>
    <x v="0"/>
    <x v="0"/>
    <m/>
    <x v="6"/>
    <x v="27"/>
    <x v="2"/>
  </r>
  <r>
    <d v="2016-07-16T00:00:00"/>
    <s v="A3494254"/>
    <s v="B8967-16I"/>
    <s v="M.JOTHI"/>
    <x v="0"/>
    <x v="1"/>
    <n v="1"/>
    <x v="0"/>
    <x v="0"/>
    <m/>
    <x v="6"/>
    <x v="27"/>
    <x v="2"/>
  </r>
  <r>
    <d v="2016-07-16T00:00:00"/>
    <s v="A3494256"/>
    <s v="B8967-16I"/>
    <s v="M.JOTHI"/>
    <x v="0"/>
    <x v="1"/>
    <n v="4"/>
    <x v="0"/>
    <x v="0"/>
    <m/>
    <x v="6"/>
    <x v="27"/>
    <x v="2"/>
  </r>
  <r>
    <d v="2016-07-16T00:00:00"/>
    <s v="A3493115"/>
    <s v="B8960-16G"/>
    <s v="kia"/>
    <x v="0"/>
    <x v="1"/>
    <n v="3"/>
    <x v="0"/>
    <x v="0"/>
    <m/>
    <x v="6"/>
    <x v="27"/>
    <x v="2"/>
  </r>
  <r>
    <d v="2016-07-16T00:00:00"/>
    <s v="A3494445"/>
    <s v="B8960-16G"/>
    <s v="kia"/>
    <x v="0"/>
    <x v="1"/>
    <n v="1"/>
    <x v="0"/>
    <x v="0"/>
    <m/>
    <x v="6"/>
    <x v="27"/>
    <x v="2"/>
  </r>
  <r>
    <d v="2016-07-16T00:00:00"/>
    <s v="A3494450"/>
    <s v="B8960-16G"/>
    <s v="kia"/>
    <x v="0"/>
    <x v="1"/>
    <n v="1"/>
    <x v="0"/>
    <x v="0"/>
    <m/>
    <x v="6"/>
    <x v="27"/>
    <x v="2"/>
  </r>
  <r>
    <d v="2016-07-16T00:00:00"/>
    <s v="A3496177"/>
    <s v="B8034-9M"/>
    <s v="kia"/>
    <x v="0"/>
    <x v="2"/>
    <n v="1"/>
    <x v="0"/>
    <x v="0"/>
    <m/>
    <x v="6"/>
    <x v="27"/>
    <x v="2"/>
  </r>
  <r>
    <d v="2016-07-16T00:00:00"/>
    <s v="A3496177"/>
    <s v="B8034-9M"/>
    <s v="kia"/>
    <x v="0"/>
    <x v="1"/>
    <n v="1"/>
    <x v="0"/>
    <x v="0"/>
    <m/>
    <x v="6"/>
    <x v="27"/>
    <x v="2"/>
  </r>
  <r>
    <d v="2016-07-16T00:00:00"/>
    <s v="A3496165"/>
    <s v="B8034-9M"/>
    <s v="kia"/>
    <x v="0"/>
    <x v="2"/>
    <n v="2"/>
    <x v="0"/>
    <x v="0"/>
    <m/>
    <x v="6"/>
    <x v="27"/>
    <x v="2"/>
  </r>
  <r>
    <d v="2016-07-16T00:00:00"/>
    <s v="A3496165"/>
    <s v="B8034-9M"/>
    <s v="kia"/>
    <x v="0"/>
    <x v="1"/>
    <n v="3"/>
    <x v="0"/>
    <x v="0"/>
    <m/>
    <x v="6"/>
    <x v="27"/>
    <x v="2"/>
  </r>
  <r>
    <d v="2016-07-16T00:00:00"/>
    <s v="A3493177"/>
    <s v="B8960-16G"/>
    <s v="kia"/>
    <x v="0"/>
    <x v="1"/>
    <n v="2"/>
    <x v="0"/>
    <x v="0"/>
    <m/>
    <x v="6"/>
    <x v="27"/>
    <x v="2"/>
  </r>
  <r>
    <d v="2016-07-16T00:00:00"/>
    <s v="A3490470"/>
    <s v="B8960-16G"/>
    <s v="kia"/>
    <x v="0"/>
    <x v="1"/>
    <n v="1"/>
    <x v="0"/>
    <x v="0"/>
    <m/>
    <x v="6"/>
    <x v="27"/>
    <x v="2"/>
  </r>
  <r>
    <d v="2016-07-16T00:00:00"/>
    <s v="A3494138"/>
    <s v="B8967-16I"/>
    <s v="kia"/>
    <x v="0"/>
    <x v="1"/>
    <n v="1"/>
    <x v="0"/>
    <x v="0"/>
    <m/>
    <x v="6"/>
    <x v="27"/>
    <x v="2"/>
  </r>
  <r>
    <d v="2016-07-16T00:00:00"/>
    <s v="A3494136"/>
    <s v="B8967-16I"/>
    <s v="kia"/>
    <x v="0"/>
    <x v="2"/>
    <n v="1"/>
    <x v="0"/>
    <x v="0"/>
    <m/>
    <x v="6"/>
    <x v="27"/>
    <x v="2"/>
  </r>
  <r>
    <d v="2016-07-16T00:00:00"/>
    <s v="A3494136"/>
    <s v="B8967-16I"/>
    <s v="kia"/>
    <x v="0"/>
    <x v="1"/>
    <n v="2"/>
    <x v="0"/>
    <x v="0"/>
    <m/>
    <x v="6"/>
    <x v="27"/>
    <x v="2"/>
  </r>
  <r>
    <d v="2016-07-16T00:00:00"/>
    <s v="A3494257"/>
    <s v="B8967-16I"/>
    <s v="kia"/>
    <x v="0"/>
    <x v="2"/>
    <n v="1"/>
    <x v="0"/>
    <x v="0"/>
    <m/>
    <x v="6"/>
    <x v="27"/>
    <x v="2"/>
  </r>
  <r>
    <d v="2016-07-16T00:00:00"/>
    <s v="A3492805"/>
    <s v="B8960-16G"/>
    <s v="kia"/>
    <x v="0"/>
    <x v="2"/>
    <n v="1"/>
    <x v="0"/>
    <x v="0"/>
    <m/>
    <x v="6"/>
    <x v="27"/>
    <x v="2"/>
  </r>
  <r>
    <d v="2016-07-16T00:00:00"/>
    <s v="A3492805"/>
    <s v="B8960-16G"/>
    <s v="kia"/>
    <x v="0"/>
    <x v="1"/>
    <n v="5"/>
    <x v="0"/>
    <x v="0"/>
    <m/>
    <x v="6"/>
    <x v="27"/>
    <x v="2"/>
  </r>
  <r>
    <d v="2016-07-16T00:00:00"/>
    <s v="A3493114"/>
    <s v="B8960-16G"/>
    <s v="PEE"/>
    <x v="0"/>
    <x v="1"/>
    <n v="2"/>
    <x v="0"/>
    <x v="0"/>
    <m/>
    <x v="6"/>
    <x v="27"/>
    <x v="2"/>
  </r>
  <r>
    <d v="2016-07-16T00:00:00"/>
    <s v="A3494884"/>
    <s v="B8020-9L"/>
    <s v="M.JOTHI"/>
    <x v="0"/>
    <x v="1"/>
    <n v="1"/>
    <x v="0"/>
    <x v="0"/>
    <m/>
    <x v="6"/>
    <x v="27"/>
    <x v="2"/>
  </r>
  <r>
    <d v="2016-07-16T00:00:00"/>
    <s v="A3493028"/>
    <s v="B4405-9L"/>
    <s v="M.JOTHI"/>
    <x v="0"/>
    <x v="1"/>
    <n v="1"/>
    <x v="0"/>
    <x v="0"/>
    <m/>
    <x v="6"/>
    <x v="27"/>
    <x v="2"/>
  </r>
  <r>
    <d v="2016-07-16T00:00:00"/>
    <s v="A3494134"/>
    <s v="B8021-9K"/>
    <s v="M.JOTHI"/>
    <x v="0"/>
    <x v="1"/>
    <n v="3"/>
    <x v="0"/>
    <x v="0"/>
    <m/>
    <x v="6"/>
    <x v="27"/>
    <x v="2"/>
  </r>
  <r>
    <d v="2016-07-16T00:00:00"/>
    <s v="A3493470"/>
    <s v="B4402-9L"/>
    <s v="M.JOTHI"/>
    <x v="0"/>
    <x v="1"/>
    <n v="3"/>
    <x v="0"/>
    <x v="0"/>
    <m/>
    <x v="6"/>
    <x v="27"/>
    <x v="2"/>
  </r>
  <r>
    <d v="2016-07-16T00:00:00"/>
    <s v="A3494265"/>
    <s v="B4313-5P"/>
    <s v="M.JOTHI"/>
    <x v="0"/>
    <x v="2"/>
    <n v="1"/>
    <x v="0"/>
    <x v="0"/>
    <m/>
    <x v="6"/>
    <x v="27"/>
    <x v="2"/>
  </r>
  <r>
    <d v="2016-07-16T00:00:00"/>
    <s v="A3493034"/>
    <s v="B4401-9L"/>
    <s v="M.JOTHI"/>
    <x v="0"/>
    <x v="1"/>
    <n v="2"/>
    <x v="0"/>
    <x v="0"/>
    <m/>
    <x v="6"/>
    <x v="27"/>
    <x v="2"/>
  </r>
  <r>
    <d v="2016-07-16T00:00:00"/>
    <s v="A3491681"/>
    <s v="B4411-9S"/>
    <s v="M.JOTHI"/>
    <x v="0"/>
    <x v="1"/>
    <n v="2"/>
    <x v="0"/>
    <x v="0"/>
    <m/>
    <x v="6"/>
    <x v="27"/>
    <x v="2"/>
  </r>
  <r>
    <d v="2016-07-16T00:00:00"/>
    <s v="A3494883"/>
    <s v="B8020-9L"/>
    <s v="M.JOTHI"/>
    <x v="0"/>
    <x v="2"/>
    <n v="1"/>
    <x v="0"/>
    <x v="0"/>
    <m/>
    <x v="6"/>
    <x v="27"/>
    <x v="2"/>
  </r>
  <r>
    <d v="2016-07-16T00:00:00"/>
    <s v="A3494883"/>
    <s v="B8020-9L"/>
    <s v="M.JOTHI"/>
    <x v="0"/>
    <x v="1"/>
    <n v="9"/>
    <x v="0"/>
    <x v="0"/>
    <m/>
    <x v="6"/>
    <x v="27"/>
    <x v="2"/>
  </r>
  <r>
    <d v="2016-07-16T00:00:00"/>
    <s v="A3491115"/>
    <s v="B8960-16G"/>
    <s v="M.JOTHI"/>
    <x v="0"/>
    <x v="1"/>
    <n v="4"/>
    <x v="0"/>
    <x v="0"/>
    <m/>
    <x v="6"/>
    <x v="27"/>
    <x v="2"/>
  </r>
  <r>
    <d v="2016-07-16T00:00:00"/>
    <s v="A3491985"/>
    <s v="B8960-16G"/>
    <s v="M.JOTHI"/>
    <x v="0"/>
    <x v="1"/>
    <n v="2"/>
    <x v="0"/>
    <x v="0"/>
    <m/>
    <x v="6"/>
    <x v="27"/>
    <x v="2"/>
  </r>
  <r>
    <d v="2016-07-16T00:00:00"/>
    <s v="A3494139"/>
    <s v="B8967-16I"/>
    <s v="M.JOTHI"/>
    <x v="0"/>
    <x v="1"/>
    <n v="2"/>
    <x v="0"/>
    <x v="0"/>
    <m/>
    <x v="6"/>
    <x v="27"/>
    <x v="2"/>
  </r>
  <r>
    <d v="2016-07-16T00:00:00"/>
    <s v="A3494492"/>
    <s v="B9604-5A"/>
    <s v="M.JOTHI"/>
    <x v="0"/>
    <x v="0"/>
    <n v="1"/>
    <x v="0"/>
    <x v="0"/>
    <m/>
    <x v="6"/>
    <x v="27"/>
    <x v="2"/>
  </r>
  <r>
    <d v="2016-07-16T00:00:00"/>
    <s v="A3494258"/>
    <s v="B8967-16I"/>
    <s v="M.JOTHI"/>
    <x v="0"/>
    <x v="1"/>
    <n v="1"/>
    <x v="0"/>
    <x v="0"/>
    <m/>
    <x v="6"/>
    <x v="27"/>
    <x v="2"/>
  </r>
  <r>
    <d v="2016-07-17T00:00:00"/>
    <s v="A3495583"/>
    <s v="B7968-9W"/>
    <s v="kia"/>
    <x v="0"/>
    <x v="1"/>
    <n v="1"/>
    <x v="0"/>
    <x v="0"/>
    <m/>
    <x v="6"/>
    <x v="27"/>
    <x v="2"/>
  </r>
  <r>
    <d v="2016-07-17T00:00:00"/>
    <s v="A3495907"/>
    <s v="B9604-5A"/>
    <s v="kia"/>
    <x v="0"/>
    <x v="1"/>
    <n v="2"/>
    <x v="0"/>
    <x v="0"/>
    <m/>
    <x v="6"/>
    <x v="27"/>
    <x v="2"/>
  </r>
  <r>
    <d v="2016-07-17T00:00:00"/>
    <s v="A3495914"/>
    <s v="B9604-5A"/>
    <s v="kia"/>
    <x v="0"/>
    <x v="1"/>
    <n v="1"/>
    <x v="0"/>
    <x v="0"/>
    <m/>
    <x v="6"/>
    <x v="27"/>
    <x v="2"/>
  </r>
  <r>
    <d v="2016-07-17T00:00:00"/>
    <s v="A3495910"/>
    <s v="B9604-5A"/>
    <s v="kia"/>
    <x v="0"/>
    <x v="1"/>
    <n v="1"/>
    <x v="0"/>
    <x v="0"/>
    <m/>
    <x v="6"/>
    <x v="27"/>
    <x v="2"/>
  </r>
  <r>
    <d v="2016-07-17T00:00:00"/>
    <s v="A3493175"/>
    <s v="B8960-16G"/>
    <s v="kia"/>
    <x v="0"/>
    <x v="1"/>
    <n v="1"/>
    <x v="0"/>
    <x v="0"/>
    <m/>
    <x v="6"/>
    <x v="27"/>
    <x v="2"/>
  </r>
  <r>
    <d v="2016-07-17T00:00:00"/>
    <s v="A3491121"/>
    <s v="B8960-16G"/>
    <s v="kia"/>
    <x v="0"/>
    <x v="1"/>
    <n v="4"/>
    <x v="0"/>
    <x v="0"/>
    <m/>
    <x v="6"/>
    <x v="27"/>
    <x v="2"/>
  </r>
  <r>
    <d v="2016-07-17T00:00:00"/>
    <s v="A3492804"/>
    <s v="B8960-16G"/>
    <s v="kia"/>
    <x v="0"/>
    <x v="1"/>
    <n v="2"/>
    <x v="0"/>
    <x v="0"/>
    <m/>
    <x v="6"/>
    <x v="27"/>
    <x v="2"/>
  </r>
  <r>
    <d v="2016-07-17T00:00:00"/>
    <s v="A3492804"/>
    <s v="B8960-16G"/>
    <s v="kia"/>
    <x v="0"/>
    <x v="31"/>
    <n v="1"/>
    <x v="0"/>
    <x v="0"/>
    <m/>
    <x v="6"/>
    <x v="27"/>
    <x v="2"/>
  </r>
  <r>
    <d v="2016-07-17T00:00:00"/>
    <s v="A3491110"/>
    <s v="B8960-16G"/>
    <s v="kia"/>
    <x v="0"/>
    <x v="1"/>
    <n v="2"/>
    <x v="0"/>
    <x v="0"/>
    <m/>
    <x v="6"/>
    <x v="27"/>
    <x v="2"/>
  </r>
  <r>
    <d v="2016-07-17T00:00:00"/>
    <s v="A3493077"/>
    <s v="B8960-16G"/>
    <s v="kia"/>
    <x v="0"/>
    <x v="1"/>
    <n v="6"/>
    <x v="0"/>
    <x v="0"/>
    <m/>
    <x v="6"/>
    <x v="27"/>
    <x v="2"/>
  </r>
  <r>
    <d v="2016-07-17T00:00:00"/>
    <s v="A3494447"/>
    <s v="B8960-16G"/>
    <s v="kia"/>
    <x v="0"/>
    <x v="1"/>
    <n v="6"/>
    <x v="0"/>
    <x v="0"/>
    <m/>
    <x v="6"/>
    <x v="27"/>
    <x v="2"/>
  </r>
  <r>
    <d v="2016-07-17T00:00:00"/>
    <s v="A3494708"/>
    <s v="B8960-16G"/>
    <s v="kia"/>
    <x v="0"/>
    <x v="2"/>
    <n v="1"/>
    <x v="0"/>
    <x v="0"/>
    <m/>
    <x v="6"/>
    <x v="27"/>
    <x v="2"/>
  </r>
  <r>
    <d v="2016-07-17T00:00:00"/>
    <s v="A3494708"/>
    <s v="B8960-16G"/>
    <s v="kia"/>
    <x v="0"/>
    <x v="1"/>
    <n v="1"/>
    <x v="0"/>
    <x v="0"/>
    <m/>
    <x v="6"/>
    <x v="27"/>
    <x v="2"/>
  </r>
  <r>
    <d v="2016-07-17T00:00:00"/>
    <s v="A3493182"/>
    <s v="B8960-16G"/>
    <s v="kia"/>
    <x v="0"/>
    <x v="2"/>
    <n v="1"/>
    <x v="0"/>
    <x v="0"/>
    <m/>
    <x v="6"/>
    <x v="27"/>
    <x v="2"/>
  </r>
  <r>
    <d v="2016-07-17T00:00:00"/>
    <s v="A3493182"/>
    <s v="B8960-16G"/>
    <s v="kia"/>
    <x v="0"/>
    <x v="1"/>
    <n v="1"/>
    <x v="0"/>
    <x v="0"/>
    <m/>
    <x v="6"/>
    <x v="27"/>
    <x v="2"/>
  </r>
  <r>
    <d v="2016-07-17T00:00:00"/>
    <s v="A3495016"/>
    <s v="B8960-16G"/>
    <s v="kia"/>
    <x v="0"/>
    <x v="2"/>
    <n v="1"/>
    <x v="0"/>
    <x v="0"/>
    <m/>
    <x v="6"/>
    <x v="27"/>
    <x v="2"/>
  </r>
  <r>
    <d v="2016-07-17T00:00:00"/>
    <s v="A3496180"/>
    <s v="B8034-9M"/>
    <s v="kia"/>
    <x v="0"/>
    <x v="1"/>
    <n v="1"/>
    <x v="0"/>
    <x v="0"/>
    <m/>
    <x v="6"/>
    <x v="27"/>
    <x v="2"/>
  </r>
  <r>
    <d v="2016-07-17T00:00:00"/>
    <s v="A3496164"/>
    <s v="B8034-9M"/>
    <s v="kia"/>
    <x v="0"/>
    <x v="1"/>
    <n v="1"/>
    <x v="0"/>
    <x v="0"/>
    <m/>
    <x v="6"/>
    <x v="27"/>
    <x v="2"/>
  </r>
  <r>
    <d v="2016-07-17T00:00:00"/>
    <s v="A3496164"/>
    <s v="B8034-9M"/>
    <s v="kia"/>
    <x v="0"/>
    <x v="12"/>
    <n v="1"/>
    <x v="0"/>
    <x v="0"/>
    <m/>
    <x v="6"/>
    <x v="27"/>
    <x v="2"/>
  </r>
  <r>
    <d v="2016-07-17T00:00:00"/>
    <s v="A3496167"/>
    <s v="B8034-9M"/>
    <s v="kia"/>
    <x v="0"/>
    <x v="2"/>
    <n v="1"/>
    <x v="0"/>
    <x v="0"/>
    <m/>
    <x v="6"/>
    <x v="27"/>
    <x v="2"/>
  </r>
  <r>
    <d v="2016-07-17T00:00:00"/>
    <s v="A3496167"/>
    <s v="B8034-9M"/>
    <s v="kia"/>
    <x v="0"/>
    <x v="1"/>
    <n v="1"/>
    <x v="0"/>
    <x v="0"/>
    <m/>
    <x v="6"/>
    <x v="27"/>
    <x v="2"/>
  </r>
  <r>
    <d v="2016-07-17T00:00:00"/>
    <s v="A3496178"/>
    <s v="B8034-9M"/>
    <s v="kia"/>
    <x v="0"/>
    <x v="1"/>
    <n v="1"/>
    <x v="0"/>
    <x v="0"/>
    <m/>
    <x v="6"/>
    <x v="27"/>
    <x v="2"/>
  </r>
  <r>
    <d v="2016-07-17T00:00:00"/>
    <s v="A3493176"/>
    <s v="B8960-16G"/>
    <s v="kia"/>
    <x v="0"/>
    <x v="1"/>
    <n v="1"/>
    <x v="0"/>
    <x v="0"/>
    <m/>
    <x v="6"/>
    <x v="27"/>
    <x v="2"/>
  </r>
  <r>
    <d v="2016-07-17T00:00:00"/>
    <s v="A3494584"/>
    <s v="B8960-16G"/>
    <s v="kia"/>
    <x v="0"/>
    <x v="2"/>
    <n v="2"/>
    <x v="0"/>
    <x v="0"/>
    <m/>
    <x v="6"/>
    <x v="27"/>
    <x v="2"/>
  </r>
  <r>
    <d v="2016-07-17T00:00:00"/>
    <s v="A3494584"/>
    <s v="B8960-16G"/>
    <s v="kia"/>
    <x v="0"/>
    <x v="0"/>
    <n v="1"/>
    <x v="0"/>
    <x v="0"/>
    <m/>
    <x v="6"/>
    <x v="27"/>
    <x v="2"/>
  </r>
  <r>
    <d v="2016-07-17T00:00:00"/>
    <s v="A3494584"/>
    <s v="B8960-16G"/>
    <s v="kia"/>
    <x v="0"/>
    <x v="1"/>
    <n v="3"/>
    <x v="0"/>
    <x v="0"/>
    <m/>
    <x v="6"/>
    <x v="27"/>
    <x v="2"/>
  </r>
  <r>
    <d v="2016-07-17T00:00:00"/>
    <s v="A3490833"/>
    <s v="B8960-16G"/>
    <s v="kia"/>
    <x v="0"/>
    <x v="1"/>
    <n v="4"/>
    <x v="0"/>
    <x v="0"/>
    <m/>
    <x v="6"/>
    <x v="27"/>
    <x v="2"/>
  </r>
  <r>
    <d v="2016-07-17T00:00:00"/>
    <s v="A3493118"/>
    <s v="B8960-16G"/>
    <s v="PEE"/>
    <x v="0"/>
    <x v="2"/>
    <n v="1"/>
    <x v="0"/>
    <x v="0"/>
    <m/>
    <x v="6"/>
    <x v="27"/>
    <x v="2"/>
  </r>
  <r>
    <d v="2016-07-17T00:00:00"/>
    <s v="A3493118"/>
    <s v="B8960-16G"/>
    <s v="PEE"/>
    <x v="0"/>
    <x v="1"/>
    <n v="4"/>
    <x v="0"/>
    <x v="0"/>
    <m/>
    <x v="6"/>
    <x v="27"/>
    <x v="2"/>
  </r>
  <r>
    <d v="2016-07-17T00:00:00"/>
    <s v="A3494709"/>
    <s v="B8960-16G"/>
    <s v="PEE"/>
    <x v="0"/>
    <x v="1"/>
    <n v="1"/>
    <x v="0"/>
    <x v="0"/>
    <m/>
    <x v="6"/>
    <x v="27"/>
    <x v="2"/>
  </r>
  <r>
    <d v="2016-07-17T00:00:00"/>
    <s v="A3494446"/>
    <s v="B8960-16G"/>
    <s v="PEE"/>
    <x v="0"/>
    <x v="1"/>
    <n v="4"/>
    <x v="0"/>
    <x v="0"/>
    <m/>
    <x v="6"/>
    <x v="27"/>
    <x v="2"/>
  </r>
  <r>
    <d v="2016-07-17T00:00:00"/>
    <s v="A3495006"/>
    <s v="B8960-16G"/>
    <s v="PEE"/>
    <x v="0"/>
    <x v="1"/>
    <n v="1"/>
    <x v="0"/>
    <x v="0"/>
    <m/>
    <x v="6"/>
    <x v="27"/>
    <x v="2"/>
  </r>
  <r>
    <d v="2016-07-17T00:00:00"/>
    <s v="A3495006"/>
    <s v="B8960-16G"/>
    <s v="PEE"/>
    <x v="0"/>
    <x v="3"/>
    <n v="1"/>
    <x v="0"/>
    <x v="0"/>
    <m/>
    <x v="6"/>
    <x v="27"/>
    <x v="2"/>
  </r>
  <r>
    <d v="2016-07-17T00:00:00"/>
    <s v="A3496295"/>
    <s v="B8967-16I"/>
    <s v="chin"/>
    <x v="0"/>
    <x v="1"/>
    <n v="1"/>
    <x v="0"/>
    <x v="0"/>
    <m/>
    <x v="6"/>
    <x v="27"/>
    <x v="2"/>
  </r>
  <r>
    <d v="2016-07-17T00:00:00"/>
    <s v="A3495017"/>
    <s v="B8960-16G"/>
    <s v="chin"/>
    <x v="0"/>
    <x v="1"/>
    <n v="3"/>
    <x v="0"/>
    <x v="0"/>
    <m/>
    <x v="6"/>
    <x v="27"/>
    <x v="2"/>
  </r>
  <r>
    <d v="2016-07-17T00:00:00"/>
    <s v="A3493033"/>
    <s v="B4401-9L"/>
    <s v="chin"/>
    <x v="0"/>
    <x v="0"/>
    <n v="1"/>
    <x v="0"/>
    <x v="0"/>
    <m/>
    <x v="6"/>
    <x v="27"/>
    <x v="2"/>
  </r>
  <r>
    <d v="2016-07-17T00:00:00"/>
    <s v="A3493033"/>
    <s v="B4401-9L"/>
    <s v="chin"/>
    <x v="0"/>
    <x v="1"/>
    <n v="4"/>
    <x v="0"/>
    <x v="0"/>
    <m/>
    <x v="6"/>
    <x v="27"/>
    <x v="2"/>
  </r>
  <r>
    <d v="2016-07-17T00:00:00"/>
    <s v="A3494441"/>
    <s v="B4412-9R"/>
    <s v="chin"/>
    <x v="0"/>
    <x v="1"/>
    <n v="1"/>
    <x v="0"/>
    <x v="0"/>
    <m/>
    <x v="6"/>
    <x v="27"/>
    <x v="2"/>
  </r>
  <r>
    <d v="2016-07-17T00:00:00"/>
    <s v="A3495724"/>
    <s v="B8960-16G"/>
    <s v="chin"/>
    <x v="0"/>
    <x v="1"/>
    <n v="1"/>
    <x v="0"/>
    <x v="0"/>
    <m/>
    <x v="6"/>
    <x v="27"/>
    <x v="2"/>
  </r>
  <r>
    <d v="2016-07-17T00:00:00"/>
    <s v="A3493183"/>
    <s v="B8960-16G"/>
    <s v="chin"/>
    <x v="0"/>
    <x v="1"/>
    <n v="5"/>
    <x v="0"/>
    <x v="0"/>
    <m/>
    <x v="6"/>
    <x v="27"/>
    <x v="2"/>
  </r>
  <r>
    <d v="2016-07-17T00:00:00"/>
    <s v="A3494583"/>
    <s v="B8960-16G"/>
    <s v="chin"/>
    <x v="0"/>
    <x v="1"/>
    <n v="3"/>
    <x v="0"/>
    <x v="0"/>
    <m/>
    <x v="6"/>
    <x v="27"/>
    <x v="2"/>
  </r>
  <r>
    <d v="2016-07-17T00:00:00"/>
    <s v="A3490838"/>
    <s v="B8960-16G"/>
    <s v="chin"/>
    <x v="0"/>
    <x v="1"/>
    <n v="8"/>
    <x v="0"/>
    <x v="0"/>
    <m/>
    <x v="6"/>
    <x v="27"/>
    <x v="2"/>
  </r>
  <r>
    <d v="2016-07-17T00:00:00"/>
    <s v="A3493174"/>
    <s v="B8960-16G"/>
    <s v="chin"/>
    <x v="0"/>
    <x v="1"/>
    <n v="2"/>
    <x v="0"/>
    <x v="0"/>
    <m/>
    <x v="6"/>
    <x v="27"/>
    <x v="2"/>
  </r>
  <r>
    <d v="2016-07-17T00:00:00"/>
    <s v="A3491572"/>
    <s v="B8960-16G"/>
    <s v="M.JOTHI"/>
    <x v="0"/>
    <x v="1"/>
    <n v="5"/>
    <x v="0"/>
    <x v="0"/>
    <m/>
    <x v="6"/>
    <x v="27"/>
    <x v="2"/>
  </r>
  <r>
    <d v="2016-07-17T00:00:00"/>
    <s v="A3491124"/>
    <s v="B8960-16G"/>
    <s v="M.JOTHI"/>
    <x v="0"/>
    <x v="1"/>
    <n v="1"/>
    <x v="0"/>
    <x v="0"/>
    <m/>
    <x v="6"/>
    <x v="27"/>
    <x v="2"/>
  </r>
  <r>
    <d v="2016-07-17T00:00:00"/>
    <s v="A3494585"/>
    <s v="B8960-16G"/>
    <s v="M.JOTHI"/>
    <x v="0"/>
    <x v="2"/>
    <n v="1"/>
    <x v="0"/>
    <x v="0"/>
    <m/>
    <x v="6"/>
    <x v="27"/>
    <x v="2"/>
  </r>
  <r>
    <d v="2016-07-17T00:00:00"/>
    <s v="A3494585"/>
    <s v="B8960-16G"/>
    <s v="M.JOTHI"/>
    <x v="0"/>
    <x v="1"/>
    <n v="1"/>
    <x v="0"/>
    <x v="0"/>
    <m/>
    <x v="6"/>
    <x v="27"/>
    <x v="2"/>
  </r>
  <r>
    <d v="2016-07-17T00:00:00"/>
    <s v="A3490319"/>
    <s v="B8960-16G"/>
    <s v="M.JOTHI"/>
    <x v="0"/>
    <x v="2"/>
    <n v="2"/>
    <x v="0"/>
    <x v="0"/>
    <m/>
    <x v="6"/>
    <x v="27"/>
    <x v="2"/>
  </r>
  <r>
    <d v="2016-07-17T00:00:00"/>
    <s v="A3490319"/>
    <s v="B8960-16G"/>
    <s v="M.JOTHI"/>
    <x v="0"/>
    <x v="1"/>
    <n v="1"/>
    <x v="0"/>
    <x v="0"/>
    <m/>
    <x v="6"/>
    <x v="27"/>
    <x v="2"/>
  </r>
  <r>
    <d v="2016-07-17T00:00:00"/>
    <s v="A3492806"/>
    <s v="B8960-16G"/>
    <s v="M.JOTHI"/>
    <x v="0"/>
    <x v="1"/>
    <n v="1"/>
    <x v="0"/>
    <x v="0"/>
    <m/>
    <x v="6"/>
    <x v="27"/>
    <x v="2"/>
  </r>
  <r>
    <d v="2016-07-17T00:00:00"/>
    <s v="A3493173"/>
    <s v="B8960-16G"/>
    <s v="chin"/>
    <x v="0"/>
    <x v="1"/>
    <n v="3"/>
    <x v="0"/>
    <x v="0"/>
    <m/>
    <x v="6"/>
    <x v="27"/>
    <x v="2"/>
  </r>
  <r>
    <d v="2016-07-17T00:00:00"/>
    <s v="A3493074"/>
    <s v="B8960-16G"/>
    <s v="chin"/>
    <x v="0"/>
    <x v="2"/>
    <n v="2"/>
    <x v="0"/>
    <x v="0"/>
    <m/>
    <x v="6"/>
    <x v="27"/>
    <x v="2"/>
  </r>
  <r>
    <d v="2016-07-17T00:00:00"/>
    <s v="A3493074"/>
    <s v="B8960-16G"/>
    <s v="chin"/>
    <x v="0"/>
    <x v="1"/>
    <n v="4"/>
    <x v="0"/>
    <x v="0"/>
    <m/>
    <x v="6"/>
    <x v="27"/>
    <x v="2"/>
  </r>
  <r>
    <d v="2016-07-17T00:00:00"/>
    <s v="A3496131"/>
    <s v="B9604-5A"/>
    <s v="chin"/>
    <x v="0"/>
    <x v="2"/>
    <n v="1"/>
    <x v="0"/>
    <x v="0"/>
    <m/>
    <x v="6"/>
    <x v="27"/>
    <x v="2"/>
  </r>
  <r>
    <d v="2016-07-17T00:00:00"/>
    <s v="A3493035"/>
    <s v="B4401-9L"/>
    <s v="chin"/>
    <x v="0"/>
    <x v="1"/>
    <n v="1"/>
    <x v="0"/>
    <x v="0"/>
    <m/>
    <x v="6"/>
    <x v="27"/>
    <x v="2"/>
  </r>
  <r>
    <d v="2016-07-17T00:00:00"/>
    <s v="A3494443"/>
    <s v="B4412-9R"/>
    <s v="chin"/>
    <x v="0"/>
    <x v="1"/>
    <n v="2"/>
    <x v="0"/>
    <x v="0"/>
    <m/>
    <x v="6"/>
    <x v="27"/>
    <x v="2"/>
  </r>
  <r>
    <d v="2016-07-17T00:00:00"/>
    <s v="A3493031"/>
    <s v="B4405-9L"/>
    <s v="chin"/>
    <x v="0"/>
    <x v="1"/>
    <n v="3"/>
    <x v="0"/>
    <x v="0"/>
    <m/>
    <x v="6"/>
    <x v="27"/>
    <x v="2"/>
  </r>
  <r>
    <d v="2016-07-17T00:00:00"/>
    <s v="A3493287"/>
    <s v="B4402-9L"/>
    <s v="chin"/>
    <x v="0"/>
    <x v="1"/>
    <n v="3"/>
    <x v="0"/>
    <x v="0"/>
    <m/>
    <x v="6"/>
    <x v="27"/>
    <x v="2"/>
  </r>
  <r>
    <d v="2016-07-17T00:00:00"/>
    <s v="A3494324"/>
    <s v="B4324-5P"/>
    <s v="chin"/>
    <x v="0"/>
    <x v="8"/>
    <n v="8"/>
    <x v="0"/>
    <x v="0"/>
    <m/>
    <x v="6"/>
    <x v="27"/>
    <x v="2"/>
  </r>
  <r>
    <d v="2016-07-17T00:00:00"/>
    <s v="A3494440"/>
    <s v="B4412-9R"/>
    <s v="chin"/>
    <x v="0"/>
    <x v="1"/>
    <n v="1"/>
    <x v="0"/>
    <x v="0"/>
    <m/>
    <x v="6"/>
    <x v="27"/>
    <x v="2"/>
  </r>
  <r>
    <d v="2016-07-17T00:00:00"/>
    <s v="A3494355"/>
    <s v="B4313-5P"/>
    <s v="chin"/>
    <x v="0"/>
    <x v="1"/>
    <n v="1"/>
    <x v="0"/>
    <x v="0"/>
    <m/>
    <x v="6"/>
    <x v="27"/>
    <x v="2"/>
  </r>
  <r>
    <d v="2016-07-17T00:00:00"/>
    <s v="A3494302"/>
    <s v="B4313-5P"/>
    <s v="kia"/>
    <x v="0"/>
    <x v="2"/>
    <n v="1"/>
    <x v="0"/>
    <x v="0"/>
    <m/>
    <x v="6"/>
    <x v="27"/>
    <x v="2"/>
  </r>
  <r>
    <d v="2016-07-17T00:00:00"/>
    <s v="A3494302"/>
    <s v="B4313-5P"/>
    <s v="kia"/>
    <x v="0"/>
    <x v="1"/>
    <n v="1"/>
    <x v="0"/>
    <x v="0"/>
    <m/>
    <x v="6"/>
    <x v="27"/>
    <x v="2"/>
  </r>
  <r>
    <d v="2016-07-17T00:00:00"/>
    <s v="A3494299"/>
    <s v="B4313-5P"/>
    <s v="kia"/>
    <x v="0"/>
    <x v="2"/>
    <n v="1"/>
    <x v="0"/>
    <x v="0"/>
    <m/>
    <x v="6"/>
    <x v="27"/>
    <x v="2"/>
  </r>
  <r>
    <d v="2016-07-17T00:00:00"/>
    <s v="A3494299"/>
    <s v="B4313-5P"/>
    <s v="kia"/>
    <x v="0"/>
    <x v="1"/>
    <n v="1"/>
    <x v="0"/>
    <x v="0"/>
    <m/>
    <x v="6"/>
    <x v="27"/>
    <x v="2"/>
  </r>
  <r>
    <d v="2016-07-18T00:00:00"/>
    <s v="A3495517"/>
    <s v="B8078-9A"/>
    <s v="kia"/>
    <x v="0"/>
    <x v="2"/>
    <n v="1"/>
    <x v="0"/>
    <x v="0"/>
    <m/>
    <x v="6"/>
    <x v="28"/>
    <x v="2"/>
  </r>
  <r>
    <d v="2016-07-18T00:00:00"/>
    <s v="A3495517"/>
    <s v="B8078-9A"/>
    <s v="kia"/>
    <x v="0"/>
    <x v="1"/>
    <n v="2"/>
    <x v="0"/>
    <x v="0"/>
    <m/>
    <x v="6"/>
    <x v="28"/>
    <x v="2"/>
  </r>
  <r>
    <d v="2016-07-18T00:00:00"/>
    <s v="A3496327"/>
    <s v="B8967-16I"/>
    <s v="kia"/>
    <x v="0"/>
    <x v="1"/>
    <n v="1"/>
    <x v="0"/>
    <x v="0"/>
    <m/>
    <x v="6"/>
    <x v="28"/>
    <x v="2"/>
  </r>
  <r>
    <d v="2016-07-18T00:00:00"/>
    <s v="A3494586"/>
    <s v="B8960-16G"/>
    <s v="kia"/>
    <x v="0"/>
    <x v="1"/>
    <n v="2"/>
    <x v="0"/>
    <x v="0"/>
    <m/>
    <x v="6"/>
    <x v="28"/>
    <x v="2"/>
  </r>
  <r>
    <d v="2016-07-18T00:00:00"/>
    <s v="A3490820"/>
    <s v="B8960-16G"/>
    <s v="kia"/>
    <x v="0"/>
    <x v="1"/>
    <n v="1"/>
    <x v="0"/>
    <x v="0"/>
    <m/>
    <x v="6"/>
    <x v="28"/>
    <x v="2"/>
  </r>
  <r>
    <d v="2016-07-18T00:00:00"/>
    <s v="A3490820"/>
    <s v="B8960-16G"/>
    <s v="kia"/>
    <x v="0"/>
    <x v="31"/>
    <n v="1"/>
    <x v="0"/>
    <x v="0"/>
    <m/>
    <x v="6"/>
    <x v="28"/>
    <x v="2"/>
  </r>
  <r>
    <d v="2016-07-18T00:00:00"/>
    <s v="A3496130"/>
    <s v="B9604-5A"/>
    <s v="kia"/>
    <x v="0"/>
    <x v="1"/>
    <n v="1"/>
    <x v="0"/>
    <x v="0"/>
    <m/>
    <x v="6"/>
    <x v="28"/>
    <x v="2"/>
  </r>
  <r>
    <d v="2016-07-18T00:00:00"/>
    <s v="A3491577"/>
    <s v="B8960-16G"/>
    <s v="kia"/>
    <x v="0"/>
    <x v="1"/>
    <n v="4"/>
    <x v="0"/>
    <x v="0"/>
    <m/>
    <x v="6"/>
    <x v="28"/>
    <x v="2"/>
  </r>
  <r>
    <d v="2016-07-18T00:00:00"/>
    <s v="A3495903"/>
    <s v="B9604-5A"/>
    <s v="KELLY"/>
    <x v="0"/>
    <x v="1"/>
    <n v="1"/>
    <x v="0"/>
    <x v="0"/>
    <m/>
    <x v="6"/>
    <x v="28"/>
    <x v="2"/>
  </r>
  <r>
    <d v="2016-07-18T00:00:00"/>
    <s v="A3492333"/>
    <s v="B8099-9H"/>
    <s v="KELLY"/>
    <x v="0"/>
    <x v="1"/>
    <n v="2"/>
    <x v="0"/>
    <x v="0"/>
    <m/>
    <x v="6"/>
    <x v="28"/>
    <x v="2"/>
  </r>
  <r>
    <d v="2016-07-18T00:00:00"/>
    <s v="A3494323"/>
    <s v="B4324-5P"/>
    <s v="KELLY"/>
    <x v="0"/>
    <x v="1"/>
    <n v="3"/>
    <x v="0"/>
    <x v="0"/>
    <m/>
    <x v="6"/>
    <x v="28"/>
    <x v="2"/>
  </r>
  <r>
    <d v="2016-07-18T00:00:00"/>
    <s v="A3493023"/>
    <s v="B4405-9L"/>
    <s v="KELLY"/>
    <x v="0"/>
    <x v="1"/>
    <n v="1"/>
    <x v="0"/>
    <x v="0"/>
    <m/>
    <x v="6"/>
    <x v="28"/>
    <x v="2"/>
  </r>
  <r>
    <d v="2016-07-18T00:00:00"/>
    <s v="A3493154"/>
    <s v="B4401-9L"/>
    <s v="KELLY"/>
    <x v="0"/>
    <x v="1"/>
    <n v="1"/>
    <x v="0"/>
    <x v="0"/>
    <m/>
    <x v="6"/>
    <x v="28"/>
    <x v="2"/>
  </r>
  <r>
    <d v="2016-07-18T00:00:00"/>
    <s v="A3495915"/>
    <s v="B9604-5A"/>
    <s v="KELLY"/>
    <x v="0"/>
    <x v="1"/>
    <n v="1"/>
    <x v="0"/>
    <x v="0"/>
    <m/>
    <x v="6"/>
    <x v="28"/>
    <x v="2"/>
  </r>
  <r>
    <d v="2016-07-18T00:00:00"/>
    <s v="A3495915"/>
    <s v="B9604-5A"/>
    <s v="KELLY"/>
    <x v="0"/>
    <x v="3"/>
    <n v="1"/>
    <x v="0"/>
    <x v="0"/>
    <m/>
    <x v="6"/>
    <x v="28"/>
    <x v="2"/>
  </r>
  <r>
    <d v="2016-07-18T00:00:00"/>
    <s v="A3495918"/>
    <s v="B9604-5A"/>
    <s v="KELLY"/>
    <x v="0"/>
    <x v="2"/>
    <n v="1"/>
    <x v="0"/>
    <x v="0"/>
    <m/>
    <x v="6"/>
    <x v="28"/>
    <x v="2"/>
  </r>
  <r>
    <d v="2016-07-18T00:00:00"/>
    <s v="A3494444"/>
    <s v="B4412-9R"/>
    <s v="KELLY"/>
    <x v="0"/>
    <x v="2"/>
    <n v="1"/>
    <x v="0"/>
    <x v="0"/>
    <m/>
    <x v="6"/>
    <x v="28"/>
    <x v="2"/>
  </r>
  <r>
    <d v="2016-07-18T00:00:00"/>
    <s v="A3494301"/>
    <s v="B4313-5P"/>
    <s v="kia"/>
    <x v="0"/>
    <x v="1"/>
    <n v="1"/>
    <x v="0"/>
    <x v="0"/>
    <m/>
    <x v="6"/>
    <x v="28"/>
    <x v="2"/>
  </r>
  <r>
    <d v="2016-07-18T00:00:00"/>
    <s v="A3494326"/>
    <s v="B4324-5P"/>
    <s v="kia"/>
    <x v="0"/>
    <x v="1"/>
    <n v="2"/>
    <x v="0"/>
    <x v="0"/>
    <m/>
    <x v="6"/>
    <x v="28"/>
    <x v="2"/>
  </r>
  <r>
    <d v="2016-07-18T00:00:00"/>
    <s v="A3495577"/>
    <s v="B4313-5P"/>
    <s v="kia"/>
    <x v="0"/>
    <x v="1"/>
    <n v="1"/>
    <x v="0"/>
    <x v="0"/>
    <m/>
    <x v="6"/>
    <x v="28"/>
    <x v="2"/>
  </r>
  <r>
    <d v="2016-07-18T00:00:00"/>
    <s v="A3494269"/>
    <s v="B4313-5P"/>
    <s v="kia"/>
    <x v="0"/>
    <x v="0"/>
    <n v="1"/>
    <x v="0"/>
    <x v="0"/>
    <m/>
    <x v="6"/>
    <x v="28"/>
    <x v="2"/>
  </r>
  <r>
    <d v="2016-07-18T00:00:00"/>
    <s v="A3494322"/>
    <s v="B4324-5P"/>
    <s v="kia"/>
    <x v="0"/>
    <x v="1"/>
    <n v="3"/>
    <x v="0"/>
    <x v="0"/>
    <m/>
    <x v="6"/>
    <x v="28"/>
    <x v="2"/>
  </r>
  <r>
    <d v="2016-07-18T00:00:00"/>
    <s v="A3493027"/>
    <s v="B4405-9L"/>
    <s v="kia"/>
    <x v="0"/>
    <x v="1"/>
    <n v="2"/>
    <x v="0"/>
    <x v="0"/>
    <m/>
    <x v="6"/>
    <x v="28"/>
    <x v="2"/>
  </r>
  <r>
    <d v="2016-07-18T00:00:00"/>
    <s v="A3493078"/>
    <s v="B8960-16G"/>
    <s v="KELLY"/>
    <x v="0"/>
    <x v="1"/>
    <n v="13"/>
    <x v="0"/>
    <x v="0"/>
    <m/>
    <x v="6"/>
    <x v="28"/>
    <x v="2"/>
  </r>
  <r>
    <d v="2016-07-18T00:00:00"/>
    <s v="A3496451"/>
    <s v="B8960-16G"/>
    <s v="KELLY"/>
    <x v="0"/>
    <x v="2"/>
    <n v="1"/>
    <x v="0"/>
    <x v="0"/>
    <m/>
    <x v="6"/>
    <x v="28"/>
    <x v="2"/>
  </r>
  <r>
    <d v="2016-07-18T00:00:00"/>
    <s v="A3496451"/>
    <s v="B8960-16G"/>
    <s v="KELLY"/>
    <x v="0"/>
    <x v="1"/>
    <n v="2"/>
    <x v="0"/>
    <x v="0"/>
    <m/>
    <x v="6"/>
    <x v="28"/>
    <x v="2"/>
  </r>
  <r>
    <d v="2016-07-18T00:00:00"/>
    <s v="A3495007"/>
    <s v="B8960-16G"/>
    <s v="KELLY"/>
    <x v="0"/>
    <x v="1"/>
    <n v="2"/>
    <x v="0"/>
    <x v="0"/>
    <m/>
    <x v="6"/>
    <x v="28"/>
    <x v="2"/>
  </r>
  <r>
    <d v="2016-07-18T00:00:00"/>
    <s v="A3494588"/>
    <s v="B8960-16G"/>
    <s v="KELLY"/>
    <x v="0"/>
    <x v="2"/>
    <n v="1"/>
    <x v="0"/>
    <x v="0"/>
    <m/>
    <x v="6"/>
    <x v="28"/>
    <x v="2"/>
  </r>
  <r>
    <d v="2016-07-18T00:00:00"/>
    <s v="A3494588"/>
    <s v="B8960-16G"/>
    <s v="KELLY"/>
    <x v="0"/>
    <x v="1"/>
    <n v="3"/>
    <x v="0"/>
    <x v="0"/>
    <m/>
    <x v="6"/>
    <x v="28"/>
    <x v="2"/>
  </r>
  <r>
    <d v="2016-07-18T00:00:00"/>
    <s v="A3495010"/>
    <s v="B8960-16G"/>
    <s v="KELLY"/>
    <x v="0"/>
    <x v="1"/>
    <n v="14"/>
    <x v="0"/>
    <x v="0"/>
    <m/>
    <x v="6"/>
    <x v="28"/>
    <x v="2"/>
  </r>
  <r>
    <d v="2016-07-18T00:00:00"/>
    <s v="A3493184"/>
    <s v="B8960-16G"/>
    <s v="kia"/>
    <x v="0"/>
    <x v="1"/>
    <n v="6"/>
    <x v="0"/>
    <x v="0"/>
    <m/>
    <x v="6"/>
    <x v="28"/>
    <x v="2"/>
  </r>
  <r>
    <d v="2016-07-18T00:00:00"/>
    <s v="A3496450"/>
    <s v="B8960-16G"/>
    <s v="kia"/>
    <x v="0"/>
    <x v="1"/>
    <n v="1"/>
    <x v="0"/>
    <x v="0"/>
    <m/>
    <x v="6"/>
    <x v="28"/>
    <x v="2"/>
  </r>
  <r>
    <d v="2016-07-18T00:00:00"/>
    <s v="A3495019"/>
    <s v="B8960-16G"/>
    <s v="kia"/>
    <x v="0"/>
    <x v="1"/>
    <n v="1"/>
    <x v="0"/>
    <x v="0"/>
    <m/>
    <x v="6"/>
    <x v="28"/>
    <x v="2"/>
  </r>
  <r>
    <d v="2016-07-18T00:00:00"/>
    <s v="A3494574"/>
    <s v="B4313-5P"/>
    <s v="KELLY"/>
    <x v="0"/>
    <x v="2"/>
    <n v="1"/>
    <x v="0"/>
    <x v="0"/>
    <m/>
    <x v="6"/>
    <x v="28"/>
    <x v="2"/>
  </r>
  <r>
    <d v="2016-07-18T00:00:00"/>
    <s v="A3494574"/>
    <s v="B4313-5P"/>
    <s v="KELLY"/>
    <x v="0"/>
    <x v="1"/>
    <n v="3"/>
    <x v="0"/>
    <x v="0"/>
    <m/>
    <x v="6"/>
    <x v="28"/>
    <x v="2"/>
  </r>
  <r>
    <d v="2016-07-18T00:00:00"/>
    <s v="A3496136"/>
    <s v="B9604-5A"/>
    <s v="KELLY"/>
    <x v="0"/>
    <x v="1"/>
    <n v="8"/>
    <x v="0"/>
    <x v="0"/>
    <m/>
    <x v="6"/>
    <x v="28"/>
    <x v="2"/>
  </r>
  <r>
    <d v="2016-07-18T00:00:00"/>
    <s v="A3495902"/>
    <s v="B9604-5A"/>
    <s v="KELLY"/>
    <x v="0"/>
    <x v="1"/>
    <n v="6"/>
    <x v="0"/>
    <x v="0"/>
    <m/>
    <x v="6"/>
    <x v="28"/>
    <x v="2"/>
  </r>
  <r>
    <d v="2016-07-18T00:00:00"/>
    <s v="A3495900"/>
    <s v="B9604-5A"/>
    <s v="KELLY"/>
    <x v="0"/>
    <x v="1"/>
    <n v="5"/>
    <x v="0"/>
    <x v="0"/>
    <m/>
    <x v="6"/>
    <x v="28"/>
    <x v="2"/>
  </r>
  <r>
    <d v="2016-07-18T00:00:00"/>
    <s v="A3495005"/>
    <s v="B8960-16G"/>
    <s v="KELLY"/>
    <x v="0"/>
    <x v="2"/>
    <n v="2"/>
    <x v="0"/>
    <x v="0"/>
    <m/>
    <x v="6"/>
    <x v="28"/>
    <x v="2"/>
  </r>
  <r>
    <d v="2016-07-18T00:00:00"/>
    <s v="A3495005"/>
    <s v="B8960-16G"/>
    <s v="KELLY"/>
    <x v="0"/>
    <x v="1"/>
    <n v="21"/>
    <x v="0"/>
    <x v="0"/>
    <m/>
    <x v="6"/>
    <x v="28"/>
    <x v="2"/>
  </r>
  <r>
    <d v="2016-07-18T00:00:00"/>
    <s v="A3493075"/>
    <s v="B8960-16G"/>
    <s v="KELLY"/>
    <x v="0"/>
    <x v="1"/>
    <n v="22"/>
    <x v="0"/>
    <x v="0"/>
    <m/>
    <x v="6"/>
    <x v="28"/>
    <x v="2"/>
  </r>
  <r>
    <d v="2016-07-18T00:00:00"/>
    <s v="A3495576"/>
    <s v="B4313-5P"/>
    <s v="KELLY"/>
    <x v="0"/>
    <x v="1"/>
    <n v="1"/>
    <x v="0"/>
    <x v="0"/>
    <m/>
    <x v="6"/>
    <x v="28"/>
    <x v="2"/>
  </r>
  <r>
    <d v="2016-07-19T00:00:00"/>
    <s v="A3496382"/>
    <s v="B9604-5A"/>
    <s v="KELLY"/>
    <x v="0"/>
    <x v="1"/>
    <n v="1"/>
    <x v="0"/>
    <x v="0"/>
    <m/>
    <x v="6"/>
    <x v="28"/>
    <x v="2"/>
  </r>
  <r>
    <d v="2016-07-19T00:00:00"/>
    <s v="A3492334"/>
    <s v="B8099-9H"/>
    <s v="KELLY"/>
    <x v="0"/>
    <x v="1"/>
    <n v="1"/>
    <x v="0"/>
    <x v="0"/>
    <m/>
    <x v="6"/>
    <x v="28"/>
    <x v="2"/>
  </r>
  <r>
    <d v="2016-07-19T00:00:00"/>
    <s v="A3494300"/>
    <s v="B4313-5P"/>
    <s v="KELLY"/>
    <x v="0"/>
    <x v="1"/>
    <n v="4"/>
    <x v="0"/>
    <x v="0"/>
    <m/>
    <x v="6"/>
    <x v="28"/>
    <x v="2"/>
  </r>
  <r>
    <d v="2016-07-19T00:00:00"/>
    <s v="A3496696"/>
    <s v="B4318-5P"/>
    <s v="KELLY"/>
    <x v="0"/>
    <x v="2"/>
    <n v="1"/>
    <x v="0"/>
    <x v="0"/>
    <m/>
    <x v="6"/>
    <x v="28"/>
    <x v="2"/>
  </r>
  <r>
    <d v="2016-07-19T00:00:00"/>
    <s v="A3496696"/>
    <s v="B4318-5P"/>
    <s v="KELLY"/>
    <x v="0"/>
    <x v="1"/>
    <n v="1"/>
    <x v="0"/>
    <x v="0"/>
    <m/>
    <x v="6"/>
    <x v="28"/>
    <x v="2"/>
  </r>
  <r>
    <d v="2016-07-19T00:00:00"/>
    <s v="A3496370"/>
    <s v="B9604-5A"/>
    <s v="KELLY"/>
    <x v="0"/>
    <x v="1"/>
    <n v="1"/>
    <x v="0"/>
    <x v="0"/>
    <m/>
    <x v="6"/>
    <x v="28"/>
    <x v="2"/>
  </r>
  <r>
    <d v="2016-07-19T00:00:00"/>
    <s v="A3496374"/>
    <s v="B9604-5A"/>
    <s v="KELLY"/>
    <x v="0"/>
    <x v="2"/>
    <n v="1"/>
    <x v="0"/>
    <x v="0"/>
    <m/>
    <x v="6"/>
    <x v="28"/>
    <x v="2"/>
  </r>
  <r>
    <d v="2016-07-19T00:00:00"/>
    <s v="A3496369"/>
    <s v="B9604-5A"/>
    <s v="KELLY"/>
    <x v="0"/>
    <x v="1"/>
    <n v="1"/>
    <x v="0"/>
    <x v="0"/>
    <m/>
    <x v="6"/>
    <x v="28"/>
    <x v="2"/>
  </r>
  <r>
    <d v="2016-07-19T00:00:00"/>
    <s v="A3496296"/>
    <s v="B8967-16I"/>
    <s v="KELLY"/>
    <x v="0"/>
    <x v="1"/>
    <n v="1"/>
    <x v="0"/>
    <x v="0"/>
    <m/>
    <x v="6"/>
    <x v="28"/>
    <x v="2"/>
  </r>
  <r>
    <d v="2016-07-19T00:00:00"/>
    <s v="A3496697"/>
    <s v="B4318-5P"/>
    <s v="kia"/>
    <x v="0"/>
    <x v="1"/>
    <n v="1"/>
    <x v="0"/>
    <x v="0"/>
    <m/>
    <x v="6"/>
    <x v="28"/>
    <x v="2"/>
  </r>
  <r>
    <d v="2016-07-19T00:00:00"/>
    <s v="A3496693"/>
    <s v="B4318-5P"/>
    <s v="kia"/>
    <x v="0"/>
    <x v="1"/>
    <n v="1"/>
    <x v="0"/>
    <x v="0"/>
    <m/>
    <x v="6"/>
    <x v="28"/>
    <x v="2"/>
  </r>
  <r>
    <d v="2016-07-19T00:00:00"/>
    <s v="A3496958"/>
    <s v="B9604-5A"/>
    <s v="KELLY"/>
    <x v="0"/>
    <x v="1"/>
    <n v="1"/>
    <x v="0"/>
    <x v="0"/>
    <m/>
    <x v="6"/>
    <x v="28"/>
    <x v="2"/>
  </r>
  <r>
    <d v="2016-07-19T00:00:00"/>
    <s v="A3496132"/>
    <s v="B9604-5A"/>
    <s v="KELLY"/>
    <x v="0"/>
    <x v="1"/>
    <n v="1"/>
    <x v="0"/>
    <x v="0"/>
    <m/>
    <x v="6"/>
    <x v="28"/>
    <x v="2"/>
  </r>
  <r>
    <d v="2016-07-19T00:00:00"/>
    <s v="A3496449"/>
    <s v="B8960-16G"/>
    <s v="KELLY"/>
    <x v="0"/>
    <x v="1"/>
    <n v="3"/>
    <x v="0"/>
    <x v="0"/>
    <m/>
    <x v="6"/>
    <x v="28"/>
    <x v="2"/>
  </r>
  <r>
    <d v="2016-07-19T00:00:00"/>
    <s v="A3496718"/>
    <s v="B9604-5A"/>
    <s v="KELLY"/>
    <x v="0"/>
    <x v="1"/>
    <n v="2"/>
    <x v="0"/>
    <x v="0"/>
    <m/>
    <x v="6"/>
    <x v="28"/>
    <x v="2"/>
  </r>
  <r>
    <d v="2016-07-19T00:00:00"/>
    <s v="A3497058"/>
    <s v="B8960-16G"/>
    <s v="KELLY"/>
    <x v="0"/>
    <x v="1"/>
    <n v="4"/>
    <x v="0"/>
    <x v="0"/>
    <m/>
    <x v="6"/>
    <x v="28"/>
    <x v="2"/>
  </r>
  <r>
    <d v="2016-07-19T00:00:00"/>
    <s v="A3495904"/>
    <s v="B9604-5A"/>
    <s v="KELLY"/>
    <x v="0"/>
    <x v="2"/>
    <n v="1"/>
    <x v="0"/>
    <x v="0"/>
    <m/>
    <x v="6"/>
    <x v="28"/>
    <x v="2"/>
  </r>
  <r>
    <d v="2016-07-19T00:00:00"/>
    <s v="A3495904"/>
    <s v="B9604-5A"/>
    <s v="KELLY"/>
    <x v="0"/>
    <x v="0"/>
    <n v="1"/>
    <x v="0"/>
    <x v="0"/>
    <m/>
    <x v="6"/>
    <x v="28"/>
    <x v="2"/>
  </r>
  <r>
    <d v="2016-07-19T00:00:00"/>
    <s v="A3496711"/>
    <s v="B9604-5A"/>
    <s v="KELLY"/>
    <x v="0"/>
    <x v="1"/>
    <n v="1"/>
    <x v="0"/>
    <x v="0"/>
    <m/>
    <x v="6"/>
    <x v="28"/>
    <x v="2"/>
  </r>
  <r>
    <d v="2016-07-19T00:00:00"/>
    <s v="A3496379"/>
    <s v="B9604-5A"/>
    <s v="KELLY"/>
    <x v="0"/>
    <x v="1"/>
    <n v="2"/>
    <x v="0"/>
    <x v="0"/>
    <m/>
    <x v="6"/>
    <x v="28"/>
    <x v="2"/>
  </r>
  <r>
    <d v="2016-07-19T00:00:00"/>
    <s v="A3495041"/>
    <s v="B8078-9A"/>
    <s v="KELLY"/>
    <x v="0"/>
    <x v="2"/>
    <n v="1"/>
    <x v="0"/>
    <x v="0"/>
    <m/>
    <x v="6"/>
    <x v="28"/>
    <x v="2"/>
  </r>
  <r>
    <d v="2016-07-19T00:00:00"/>
    <s v="A3495532"/>
    <s v="B8078-9A"/>
    <s v="KELLY"/>
    <x v="0"/>
    <x v="1"/>
    <n v="1"/>
    <x v="0"/>
    <x v="0"/>
    <m/>
    <x v="6"/>
    <x v="28"/>
    <x v="2"/>
  </r>
  <r>
    <d v="2016-07-19T00:00:00"/>
    <s v="A3494705"/>
    <s v="B8960-16G"/>
    <s v="KELLY"/>
    <x v="0"/>
    <x v="1"/>
    <n v="7"/>
    <x v="0"/>
    <x v="0"/>
    <m/>
    <x v="6"/>
    <x v="28"/>
    <x v="2"/>
  </r>
  <r>
    <d v="2016-07-19T00:00:00"/>
    <s v="A3496355"/>
    <s v="B8960-16G"/>
    <s v="KELLY"/>
    <x v="0"/>
    <x v="2"/>
    <n v="2"/>
    <x v="0"/>
    <x v="0"/>
    <m/>
    <x v="6"/>
    <x v="28"/>
    <x v="2"/>
  </r>
  <r>
    <d v="2016-07-19T00:00:00"/>
    <s v="A3496452"/>
    <s v="B8960-16G"/>
    <s v="KELLY"/>
    <x v="0"/>
    <x v="2"/>
    <n v="3"/>
    <x v="0"/>
    <x v="0"/>
    <m/>
    <x v="6"/>
    <x v="28"/>
    <x v="2"/>
  </r>
  <r>
    <d v="2016-07-19T00:00:00"/>
    <s v="A3496452"/>
    <s v="B8960-16G"/>
    <s v="KELLY"/>
    <x v="0"/>
    <x v="1"/>
    <n v="6"/>
    <x v="0"/>
    <x v="0"/>
    <m/>
    <x v="6"/>
    <x v="28"/>
    <x v="2"/>
  </r>
  <r>
    <d v="2016-07-19T00:00:00"/>
    <s v="A3496675"/>
    <s v="B8960-16G"/>
    <s v="KELLY"/>
    <x v="0"/>
    <x v="1"/>
    <n v="4"/>
    <x v="0"/>
    <x v="0"/>
    <m/>
    <x v="6"/>
    <x v="28"/>
    <x v="2"/>
  </r>
  <r>
    <d v="2016-07-19T00:00:00"/>
    <s v="A3496297"/>
    <s v="B8967-16I"/>
    <s v="KELLY"/>
    <x v="0"/>
    <x v="1"/>
    <n v="1"/>
    <x v="0"/>
    <x v="0"/>
    <m/>
    <x v="6"/>
    <x v="28"/>
    <x v="2"/>
  </r>
  <r>
    <d v="2016-07-19T00:00:00"/>
    <s v="A3496971"/>
    <s v="B9604-5A"/>
    <s v="KELLY"/>
    <x v="0"/>
    <x v="2"/>
    <n v="1"/>
    <x v="0"/>
    <x v="0"/>
    <m/>
    <x v="6"/>
    <x v="28"/>
    <x v="2"/>
  </r>
  <r>
    <d v="2016-07-19T00:00:00"/>
    <s v="A3496384"/>
    <s v="B9604-5A"/>
    <s v="KELLY"/>
    <x v="0"/>
    <x v="2"/>
    <n v="1"/>
    <x v="0"/>
    <x v="0"/>
    <m/>
    <x v="6"/>
    <x v="28"/>
    <x v="2"/>
  </r>
  <r>
    <d v="2016-07-19T00:00:00"/>
    <s v="A3496384"/>
    <s v="B9604-5A"/>
    <s v="KELLY"/>
    <x v="0"/>
    <x v="1"/>
    <n v="1"/>
    <x v="0"/>
    <x v="0"/>
    <m/>
    <x v="6"/>
    <x v="28"/>
    <x v="2"/>
  </r>
  <r>
    <d v="2016-07-19T00:00:00"/>
    <s v="A3494509"/>
    <s v="B7678-9V"/>
    <s v="kia"/>
    <x v="0"/>
    <x v="2"/>
    <n v="1"/>
    <x v="0"/>
    <x v="0"/>
    <m/>
    <x v="6"/>
    <x v="28"/>
    <x v="2"/>
  </r>
  <r>
    <d v="2016-07-19T00:00:00"/>
    <s v="A3493801"/>
    <s v="B7953-9U"/>
    <s v="kia"/>
    <x v="0"/>
    <x v="39"/>
    <n v="2"/>
    <x v="0"/>
    <x v="0"/>
    <m/>
    <x v="6"/>
    <x v="28"/>
    <x v="2"/>
  </r>
  <r>
    <d v="2016-07-20T00:00:00"/>
    <s v="A3496352"/>
    <s v="B8960-16G"/>
    <s v="kia"/>
    <x v="0"/>
    <x v="2"/>
    <n v="1"/>
    <x v="0"/>
    <x v="0"/>
    <m/>
    <x v="6"/>
    <x v="28"/>
    <x v="2"/>
  </r>
  <r>
    <d v="2016-07-20T00:00:00"/>
    <s v="A3496352"/>
    <s v="B8960-16G"/>
    <s v="kia"/>
    <x v="0"/>
    <x v="1"/>
    <n v="1"/>
    <x v="0"/>
    <x v="0"/>
    <m/>
    <x v="6"/>
    <x v="28"/>
    <x v="2"/>
  </r>
  <r>
    <d v="2016-07-20T00:00:00"/>
    <s v="A3496679"/>
    <s v="B8960-16G"/>
    <s v="kia"/>
    <x v="0"/>
    <x v="1"/>
    <n v="1"/>
    <x v="0"/>
    <x v="0"/>
    <m/>
    <x v="6"/>
    <x v="28"/>
    <x v="2"/>
  </r>
  <r>
    <d v="2016-07-20T00:00:00"/>
    <s v="A3496448"/>
    <s v="B8960-16G"/>
    <s v="kia"/>
    <x v="0"/>
    <x v="1"/>
    <n v="1"/>
    <x v="0"/>
    <x v="0"/>
    <m/>
    <x v="6"/>
    <x v="28"/>
    <x v="2"/>
  </r>
  <r>
    <d v="2016-07-20T00:00:00"/>
    <s v="A3496356"/>
    <s v="B8960-16G"/>
    <s v="kia"/>
    <x v="0"/>
    <x v="2"/>
    <n v="1"/>
    <x v="0"/>
    <x v="0"/>
    <m/>
    <x v="6"/>
    <x v="28"/>
    <x v="2"/>
  </r>
  <r>
    <d v="2016-07-20T00:00:00"/>
    <s v="A3496356"/>
    <s v="B8960-16G"/>
    <s v="kia"/>
    <x v="0"/>
    <x v="1"/>
    <n v="3"/>
    <x v="0"/>
    <x v="0"/>
    <m/>
    <x v="6"/>
    <x v="28"/>
    <x v="2"/>
  </r>
  <r>
    <d v="2016-07-20T00:00:00"/>
    <s v="A3493178"/>
    <s v="B8960-16G"/>
    <s v="kia"/>
    <x v="0"/>
    <x v="2"/>
    <n v="1"/>
    <x v="0"/>
    <x v="0"/>
    <m/>
    <x v="6"/>
    <x v="28"/>
    <x v="2"/>
  </r>
  <r>
    <d v="2016-07-20T00:00:00"/>
    <s v="A3493178"/>
    <s v="B8960-16G"/>
    <s v="kia"/>
    <x v="0"/>
    <x v="1"/>
    <n v="2"/>
    <x v="0"/>
    <x v="0"/>
    <m/>
    <x v="6"/>
    <x v="28"/>
    <x v="2"/>
  </r>
  <r>
    <d v="2016-07-20T00:00:00"/>
    <s v="A3493185"/>
    <s v="B8960-16G"/>
    <s v="kia"/>
    <x v="0"/>
    <x v="1"/>
    <n v="1"/>
    <x v="0"/>
    <x v="0"/>
    <m/>
    <x v="6"/>
    <x v="28"/>
    <x v="2"/>
  </r>
  <r>
    <d v="2016-07-20T00:00:00"/>
    <s v="A3496674"/>
    <s v="B8960-16G"/>
    <s v="kia"/>
    <x v="0"/>
    <x v="1"/>
    <n v="1"/>
    <x v="0"/>
    <x v="0"/>
    <m/>
    <x v="6"/>
    <x v="28"/>
    <x v="2"/>
  </r>
  <r>
    <d v="2016-07-20T00:00:00"/>
    <s v="A3496447"/>
    <s v="B8960-16G"/>
    <s v="chin"/>
    <x v="0"/>
    <x v="1"/>
    <n v="3"/>
    <x v="0"/>
    <x v="0"/>
    <m/>
    <x v="6"/>
    <x v="28"/>
    <x v="2"/>
  </r>
  <r>
    <d v="2016-07-20T00:00:00"/>
    <s v="A3496676"/>
    <s v="B8960-16G"/>
    <s v="chin"/>
    <x v="0"/>
    <x v="1"/>
    <n v="5"/>
    <x v="0"/>
    <x v="0"/>
    <m/>
    <x v="6"/>
    <x v="28"/>
    <x v="2"/>
  </r>
  <r>
    <d v="2016-07-20T00:00:00"/>
    <s v="A3495009"/>
    <s v="B8960-16G"/>
    <s v="chin"/>
    <x v="0"/>
    <x v="0"/>
    <n v="3"/>
    <x v="0"/>
    <x v="0"/>
    <m/>
    <x v="6"/>
    <x v="28"/>
    <x v="2"/>
  </r>
  <r>
    <d v="2016-07-20T00:00:00"/>
    <s v="A3495009"/>
    <s v="B8960-16G"/>
    <s v="chin"/>
    <x v="0"/>
    <x v="1"/>
    <n v="12"/>
    <x v="0"/>
    <x v="0"/>
    <m/>
    <x v="6"/>
    <x v="28"/>
    <x v="2"/>
  </r>
  <r>
    <d v="2016-07-20T00:00:00"/>
    <s v="A3495529"/>
    <s v="B8078-9A"/>
    <s v="chin"/>
    <x v="0"/>
    <x v="0"/>
    <n v="1"/>
    <x v="0"/>
    <x v="0"/>
    <m/>
    <x v="6"/>
    <x v="28"/>
    <x v="2"/>
  </r>
  <r>
    <d v="2016-07-20T00:00:00"/>
    <s v="A3497421"/>
    <s v="B9604-5A"/>
    <s v="chin"/>
    <x v="0"/>
    <x v="1"/>
    <n v="3"/>
    <x v="0"/>
    <x v="0"/>
    <m/>
    <x v="6"/>
    <x v="28"/>
    <x v="2"/>
  </r>
  <r>
    <d v="2016-07-20T00:00:00"/>
    <s v="A3496961"/>
    <s v="B9604-5A"/>
    <s v="chin"/>
    <x v="0"/>
    <x v="1"/>
    <n v="1"/>
    <x v="0"/>
    <x v="0"/>
    <m/>
    <x v="6"/>
    <x v="28"/>
    <x v="2"/>
  </r>
  <r>
    <d v="2016-07-20T00:00:00"/>
    <s v="A3496138"/>
    <s v="B9604-5A"/>
    <s v="chin"/>
    <x v="0"/>
    <x v="1"/>
    <n v="1"/>
    <x v="0"/>
    <x v="0"/>
    <m/>
    <x v="6"/>
    <x v="28"/>
    <x v="2"/>
  </r>
  <r>
    <d v="2016-07-20T00:00:00"/>
    <s v="A3496137"/>
    <s v="B9604-5A"/>
    <s v="chin"/>
    <x v="0"/>
    <x v="1"/>
    <n v="1"/>
    <x v="0"/>
    <x v="0"/>
    <m/>
    <x v="6"/>
    <x v="28"/>
    <x v="2"/>
  </r>
  <r>
    <d v="2016-07-20T00:00:00"/>
    <s v="A3496717"/>
    <s v="B9604-5A"/>
    <s v="chin"/>
    <x v="0"/>
    <x v="1"/>
    <n v="2"/>
    <x v="0"/>
    <x v="0"/>
    <m/>
    <x v="6"/>
    <x v="28"/>
    <x v="2"/>
  </r>
  <r>
    <d v="2016-07-20T00:00:00"/>
    <s v="A3495368"/>
    <s v="B4324-5P"/>
    <s v="kia"/>
    <x v="0"/>
    <x v="1"/>
    <n v="2"/>
    <x v="0"/>
    <x v="0"/>
    <m/>
    <x v="6"/>
    <x v="28"/>
    <x v="2"/>
  </r>
  <r>
    <d v="2016-07-20T00:00:00"/>
    <s v="A3495374"/>
    <s v="B4324-5P"/>
    <s v="kia"/>
    <x v="0"/>
    <x v="1"/>
    <n v="3"/>
    <x v="0"/>
    <x v="0"/>
    <m/>
    <x v="6"/>
    <x v="28"/>
    <x v="2"/>
  </r>
  <r>
    <d v="2016-07-20T00:00:00"/>
    <s v="A3496701"/>
    <s v="B4318-5P"/>
    <s v="kia"/>
    <x v="0"/>
    <x v="0"/>
    <n v="1"/>
    <x v="0"/>
    <x v="0"/>
    <m/>
    <x v="6"/>
    <x v="28"/>
    <x v="2"/>
  </r>
  <r>
    <d v="2016-07-20T00:00:00"/>
    <s v="A3496701"/>
    <s v="B4318-5P"/>
    <s v="kia"/>
    <x v="0"/>
    <x v="1"/>
    <n v="6"/>
    <x v="0"/>
    <x v="0"/>
    <m/>
    <x v="6"/>
    <x v="28"/>
    <x v="2"/>
  </r>
  <r>
    <d v="2016-07-20T00:00:00"/>
    <s v="A3495580"/>
    <s v="B4313-5P"/>
    <s v="kia"/>
    <x v="0"/>
    <x v="1"/>
    <n v="1"/>
    <x v="0"/>
    <x v="0"/>
    <m/>
    <x v="6"/>
    <x v="28"/>
    <x v="2"/>
  </r>
  <r>
    <d v="2016-07-20T00:00:00"/>
    <s v="A3496514"/>
    <s v="B8960-16G"/>
    <s v="kia"/>
    <x v="0"/>
    <x v="1"/>
    <n v="5"/>
    <x v="0"/>
    <x v="0"/>
    <m/>
    <x v="6"/>
    <x v="28"/>
    <x v="2"/>
  </r>
  <r>
    <d v="2016-07-20T00:00:00"/>
    <s v="A3495021"/>
    <s v="B8960-16G"/>
    <s v="kia"/>
    <x v="0"/>
    <x v="1"/>
    <n v="5"/>
    <x v="0"/>
    <x v="0"/>
    <m/>
    <x v="6"/>
    <x v="28"/>
    <x v="2"/>
  </r>
  <r>
    <d v="2016-07-20T00:00:00"/>
    <s v="A3495037"/>
    <s v="B8078-9A"/>
    <s v="kia"/>
    <x v="0"/>
    <x v="2"/>
    <n v="1"/>
    <x v="0"/>
    <x v="0"/>
    <m/>
    <x v="6"/>
    <x v="28"/>
    <x v="2"/>
  </r>
  <r>
    <d v="2016-07-20T00:00:00"/>
    <s v="A3496255"/>
    <s v="B9604-5A"/>
    <s v="kia"/>
    <x v="0"/>
    <x v="1"/>
    <n v="1"/>
    <x v="0"/>
    <x v="0"/>
    <m/>
    <x v="6"/>
    <x v="28"/>
    <x v="2"/>
  </r>
  <r>
    <d v="2016-07-20T00:00:00"/>
    <s v="A3495536"/>
    <s v="B8078-9A"/>
    <s v="kia"/>
    <x v="0"/>
    <x v="2"/>
    <n v="1"/>
    <x v="0"/>
    <x v="0"/>
    <m/>
    <x v="6"/>
    <x v="28"/>
    <x v="2"/>
  </r>
  <r>
    <d v="2016-07-20T00:00:00"/>
    <s v="A3495536"/>
    <s v="B8078-9A"/>
    <s v="kia"/>
    <x v="0"/>
    <x v="1"/>
    <n v="1"/>
    <x v="0"/>
    <x v="0"/>
    <m/>
    <x v="6"/>
    <x v="28"/>
    <x v="2"/>
  </r>
  <r>
    <d v="2016-07-20T00:00:00"/>
    <s v="A3495034"/>
    <s v="B8078-9A"/>
    <s v="kia"/>
    <x v="0"/>
    <x v="1"/>
    <n v="2"/>
    <x v="0"/>
    <x v="0"/>
    <m/>
    <x v="6"/>
    <x v="28"/>
    <x v="2"/>
  </r>
  <r>
    <d v="2016-07-20T00:00:00"/>
    <s v="A3497334"/>
    <s v="B8960-16G"/>
    <s v="kia"/>
    <x v="0"/>
    <x v="1"/>
    <n v="1"/>
    <x v="0"/>
    <x v="0"/>
    <m/>
    <x v="6"/>
    <x v="28"/>
    <x v="2"/>
  </r>
  <r>
    <d v="2016-07-20T00:00:00"/>
    <s v="A3496354"/>
    <s v="B8960-16G"/>
    <s v="kia"/>
    <x v="0"/>
    <x v="1"/>
    <n v="2"/>
    <x v="0"/>
    <x v="0"/>
    <m/>
    <x v="6"/>
    <x v="28"/>
    <x v="2"/>
  </r>
  <r>
    <d v="2016-07-20T00:00:00"/>
    <s v="A3497097"/>
    <s v="B8960-16G"/>
    <s v="kia"/>
    <x v="0"/>
    <x v="0"/>
    <n v="2"/>
    <x v="0"/>
    <x v="0"/>
    <m/>
    <x v="6"/>
    <x v="28"/>
    <x v="2"/>
  </r>
  <r>
    <d v="2016-07-20T00:00:00"/>
    <s v="A3497097"/>
    <s v="B8960-16G"/>
    <s v="kia"/>
    <x v="0"/>
    <x v="1"/>
    <n v="5"/>
    <x v="0"/>
    <x v="0"/>
    <m/>
    <x v="6"/>
    <x v="28"/>
    <x v="2"/>
  </r>
  <r>
    <d v="2016-07-20T00:00:00"/>
    <s v="A3497100"/>
    <s v="B8960-16G"/>
    <s v="kia"/>
    <x v="0"/>
    <x v="1"/>
    <n v="1"/>
    <x v="0"/>
    <x v="0"/>
    <m/>
    <x v="6"/>
    <x v="28"/>
    <x v="2"/>
  </r>
  <r>
    <d v="2016-07-20T00:00:00"/>
    <s v="A3497057"/>
    <s v="B8960-16G"/>
    <s v="kia"/>
    <x v="0"/>
    <x v="2"/>
    <n v="1"/>
    <x v="0"/>
    <x v="0"/>
    <m/>
    <x v="6"/>
    <x v="28"/>
    <x v="2"/>
  </r>
  <r>
    <d v="2016-07-20T00:00:00"/>
    <s v="A3497057"/>
    <s v="B8960-16G"/>
    <s v="kia"/>
    <x v="0"/>
    <x v="0"/>
    <n v="1"/>
    <x v="0"/>
    <x v="0"/>
    <m/>
    <x v="6"/>
    <x v="28"/>
    <x v="2"/>
  </r>
  <r>
    <d v="2016-07-20T00:00:00"/>
    <s v="A3497057"/>
    <s v="B8960-16G"/>
    <s v="kia"/>
    <x v="0"/>
    <x v="1"/>
    <n v="1"/>
    <x v="0"/>
    <x v="0"/>
    <m/>
    <x v="6"/>
    <x v="28"/>
    <x v="2"/>
  </r>
  <r>
    <d v="2016-07-20T00:00:00"/>
    <s v="A3497096"/>
    <s v="B8960-16G"/>
    <s v="kia"/>
    <x v="0"/>
    <x v="1"/>
    <n v="4"/>
    <x v="0"/>
    <x v="0"/>
    <m/>
    <x v="6"/>
    <x v="28"/>
    <x v="2"/>
  </r>
  <r>
    <d v="2016-07-20T00:00:00"/>
    <s v="A3497333"/>
    <s v="B8960-16G"/>
    <s v="kia"/>
    <x v="0"/>
    <x v="1"/>
    <n v="3"/>
    <x v="0"/>
    <x v="0"/>
    <m/>
    <x v="6"/>
    <x v="28"/>
    <x v="2"/>
  </r>
  <r>
    <d v="2016-07-20T00:00:00"/>
    <s v="A3497099"/>
    <s v="B8960-16G"/>
    <s v="kia"/>
    <x v="0"/>
    <x v="0"/>
    <n v="1"/>
    <x v="0"/>
    <x v="0"/>
    <m/>
    <x v="6"/>
    <x v="28"/>
    <x v="2"/>
  </r>
  <r>
    <d v="2016-07-20T00:00:00"/>
    <s v="A3497099"/>
    <s v="B8960-16G"/>
    <s v="kia"/>
    <x v="0"/>
    <x v="1"/>
    <n v="4"/>
    <x v="0"/>
    <x v="0"/>
    <m/>
    <x v="6"/>
    <x v="28"/>
    <x v="2"/>
  </r>
  <r>
    <d v="2016-07-20T00:00:00"/>
    <s v="A3496678"/>
    <s v="B8960-16G"/>
    <s v="kia"/>
    <x v="0"/>
    <x v="1"/>
    <n v="3"/>
    <x v="0"/>
    <x v="0"/>
    <m/>
    <x v="6"/>
    <x v="28"/>
    <x v="2"/>
  </r>
  <r>
    <d v="2016-07-20T00:00:00"/>
    <s v="A3496260"/>
    <s v="B9604-5A"/>
    <s v="kia"/>
    <x v="0"/>
    <x v="1"/>
    <n v="1"/>
    <x v="0"/>
    <x v="0"/>
    <m/>
    <x v="6"/>
    <x v="28"/>
    <x v="2"/>
  </r>
  <r>
    <d v="2016-07-20T00:00:00"/>
    <s v="A3495539"/>
    <s v="B8078-9A"/>
    <s v="kia"/>
    <x v="0"/>
    <x v="2"/>
    <n v="1"/>
    <x v="0"/>
    <x v="0"/>
    <m/>
    <x v="6"/>
    <x v="28"/>
    <x v="2"/>
  </r>
  <r>
    <d v="2016-07-20T00:00:00"/>
    <s v="A3496257"/>
    <s v="B9604-5A"/>
    <s v="kia"/>
    <x v="0"/>
    <x v="1"/>
    <n v="1"/>
    <x v="0"/>
    <x v="0"/>
    <m/>
    <x v="6"/>
    <x v="28"/>
    <x v="2"/>
  </r>
  <r>
    <d v="2016-07-20T00:00:00"/>
    <s v="A3497431"/>
    <s v="B9604-5A"/>
    <s v="kia"/>
    <x v="0"/>
    <x v="1"/>
    <n v="2"/>
    <x v="0"/>
    <x v="0"/>
    <m/>
    <x v="6"/>
    <x v="28"/>
    <x v="2"/>
  </r>
  <r>
    <d v="2016-07-21T00:00:00"/>
    <s v="A3496513"/>
    <s v="B8960-16G"/>
    <s v="kia"/>
    <x v="0"/>
    <x v="2"/>
    <n v="1"/>
    <x v="0"/>
    <x v="0"/>
    <m/>
    <x v="6"/>
    <x v="28"/>
    <x v="2"/>
  </r>
  <r>
    <d v="2016-07-21T00:00:00"/>
    <s v="A3496513"/>
    <s v="B8960-16G"/>
    <s v="kia"/>
    <x v="0"/>
    <x v="1"/>
    <n v="2"/>
    <x v="0"/>
    <x v="0"/>
    <m/>
    <x v="6"/>
    <x v="28"/>
    <x v="2"/>
  </r>
  <r>
    <d v="2016-07-21T00:00:00"/>
    <s v="A3497424"/>
    <s v="B9604-5A"/>
    <s v="kia"/>
    <x v="0"/>
    <x v="0"/>
    <n v="1"/>
    <x v="0"/>
    <x v="0"/>
    <m/>
    <x v="6"/>
    <x v="28"/>
    <x v="2"/>
  </r>
  <r>
    <d v="2016-07-21T00:00:00"/>
    <s v="A3497424"/>
    <s v="B9604-5A"/>
    <s v="kia"/>
    <x v="0"/>
    <x v="1"/>
    <n v="1"/>
    <x v="0"/>
    <x v="0"/>
    <m/>
    <x v="6"/>
    <x v="28"/>
    <x v="2"/>
  </r>
  <r>
    <d v="2016-07-21T00:00:00"/>
    <s v="A3494710"/>
    <s v="B8960-16G"/>
    <s v="kia"/>
    <x v="0"/>
    <x v="1"/>
    <n v="3"/>
    <x v="0"/>
    <x v="0"/>
    <m/>
    <x v="6"/>
    <x v="28"/>
    <x v="2"/>
  </r>
  <r>
    <d v="2016-07-21T00:00:00"/>
    <s v="A3496510"/>
    <s v="B8960-16G"/>
    <s v="kia"/>
    <x v="0"/>
    <x v="1"/>
    <n v="4"/>
    <x v="0"/>
    <x v="0"/>
    <m/>
    <x v="6"/>
    <x v="28"/>
    <x v="2"/>
  </r>
  <r>
    <d v="2016-07-21T00:00:00"/>
    <s v="A3496357"/>
    <s v="B8960-16G"/>
    <s v="kia"/>
    <x v="0"/>
    <x v="1"/>
    <n v="1"/>
    <x v="0"/>
    <x v="0"/>
    <m/>
    <x v="6"/>
    <x v="28"/>
    <x v="2"/>
  </r>
  <r>
    <d v="2016-07-21T00:00:00"/>
    <s v="A3497330"/>
    <s v="B8960-16G"/>
    <s v="kia"/>
    <x v="0"/>
    <x v="2"/>
    <n v="3"/>
    <x v="0"/>
    <x v="0"/>
    <m/>
    <x v="6"/>
    <x v="28"/>
    <x v="2"/>
  </r>
  <r>
    <d v="2016-07-21T00:00:00"/>
    <s v="A3497330"/>
    <s v="B8960-16G"/>
    <s v="kia"/>
    <x v="0"/>
    <x v="1"/>
    <n v="2"/>
    <x v="0"/>
    <x v="0"/>
    <m/>
    <x v="6"/>
    <x v="28"/>
    <x v="2"/>
  </r>
  <r>
    <d v="2016-07-21T00:00:00"/>
    <s v="A3496143"/>
    <s v="B9604-5A"/>
    <s v="kia"/>
    <x v="0"/>
    <x v="1"/>
    <n v="1"/>
    <x v="0"/>
    <x v="0"/>
    <m/>
    <x v="6"/>
    <x v="28"/>
    <x v="2"/>
  </r>
  <r>
    <d v="2016-07-21T00:00:00"/>
    <s v="A3497425"/>
    <s v="B9604-5A"/>
    <s v="kia"/>
    <x v="0"/>
    <x v="1"/>
    <n v="1"/>
    <x v="0"/>
    <x v="0"/>
    <m/>
    <x v="6"/>
    <x v="28"/>
    <x v="2"/>
  </r>
  <r>
    <d v="2016-07-21T00:00:00"/>
    <s v="A3496954"/>
    <s v="B9604-5A"/>
    <s v="kia"/>
    <x v="0"/>
    <x v="1"/>
    <n v="2"/>
    <x v="0"/>
    <x v="0"/>
    <m/>
    <x v="6"/>
    <x v="28"/>
    <x v="2"/>
  </r>
  <r>
    <d v="2016-07-21T00:00:00"/>
    <s v="A3495031"/>
    <s v="B8078-9A"/>
    <s v="kia"/>
    <x v="0"/>
    <x v="1"/>
    <n v="3"/>
    <x v="0"/>
    <x v="0"/>
    <m/>
    <x v="6"/>
    <x v="28"/>
    <x v="2"/>
  </r>
  <r>
    <d v="2016-07-21T00:00:00"/>
    <s v="A3495032"/>
    <s v="B8078-9A"/>
    <s v="kia"/>
    <x v="0"/>
    <x v="1"/>
    <n v="1"/>
    <x v="0"/>
    <x v="0"/>
    <m/>
    <x v="6"/>
    <x v="28"/>
    <x v="2"/>
  </r>
  <r>
    <d v="2016-07-21T00:00:00"/>
    <s v="A3496256"/>
    <s v="B9604-5A"/>
    <s v="KELLY"/>
    <x v="0"/>
    <x v="1"/>
    <n v="2"/>
    <x v="0"/>
    <x v="0"/>
    <m/>
    <x v="6"/>
    <x v="28"/>
    <x v="2"/>
  </r>
  <r>
    <d v="2016-07-21T00:00:00"/>
    <s v="A3496372"/>
    <s v="B9604-5A"/>
    <s v="KELLY"/>
    <x v="0"/>
    <x v="1"/>
    <n v="1"/>
    <x v="0"/>
    <x v="0"/>
    <m/>
    <x v="6"/>
    <x v="28"/>
    <x v="2"/>
  </r>
  <r>
    <d v="2016-07-21T00:00:00"/>
    <s v="A3496955"/>
    <s v="B9604-5A"/>
    <s v="KELLY"/>
    <x v="0"/>
    <x v="1"/>
    <n v="5"/>
    <x v="0"/>
    <x v="0"/>
    <m/>
    <x v="6"/>
    <x v="28"/>
    <x v="2"/>
  </r>
  <r>
    <d v="2016-07-21T00:00:00"/>
    <s v="A3495379"/>
    <s v="B4324-5P"/>
    <s v="KELLY"/>
    <x v="0"/>
    <x v="1"/>
    <n v="2"/>
    <x v="0"/>
    <x v="0"/>
    <m/>
    <x v="6"/>
    <x v="28"/>
    <x v="2"/>
  </r>
  <r>
    <d v="2016-07-21T00:00:00"/>
    <s v="A3493800"/>
    <s v="B7953-9U"/>
    <s v="KELLY"/>
    <x v="0"/>
    <x v="1"/>
    <n v="1"/>
    <x v="0"/>
    <x v="0"/>
    <m/>
    <x v="6"/>
    <x v="28"/>
    <x v="2"/>
  </r>
  <r>
    <d v="2016-07-21T00:00:00"/>
    <s v="A3493800"/>
    <s v="B7953-9U"/>
    <s v="KELLY"/>
    <x v="0"/>
    <x v="7"/>
    <n v="1"/>
    <x v="0"/>
    <x v="0"/>
    <m/>
    <x v="6"/>
    <x v="28"/>
    <x v="2"/>
  </r>
  <r>
    <d v="2016-07-21T00:00:00"/>
    <s v="A3497332"/>
    <s v="B8960-16G"/>
    <s v="KELLY"/>
    <x v="0"/>
    <x v="2"/>
    <n v="1"/>
    <x v="0"/>
    <x v="0"/>
    <m/>
    <x v="6"/>
    <x v="28"/>
    <x v="2"/>
  </r>
  <r>
    <d v="2016-07-21T00:00:00"/>
    <s v="A3497332"/>
    <s v="B8960-16G"/>
    <s v="KELLY"/>
    <x v="0"/>
    <x v="1"/>
    <n v="1"/>
    <x v="0"/>
    <x v="0"/>
    <m/>
    <x v="6"/>
    <x v="28"/>
    <x v="2"/>
  </r>
  <r>
    <d v="2016-07-21T00:00:00"/>
    <s v="A3497056"/>
    <s v="B8960-16G"/>
    <s v="KELLY"/>
    <x v="0"/>
    <x v="2"/>
    <n v="1"/>
    <x v="0"/>
    <x v="0"/>
    <m/>
    <x v="6"/>
    <x v="28"/>
    <x v="2"/>
  </r>
  <r>
    <d v="2016-07-21T00:00:00"/>
    <s v="A3497056"/>
    <s v="B8960-16G"/>
    <s v="KELLY"/>
    <x v="0"/>
    <x v="1"/>
    <n v="1"/>
    <x v="0"/>
    <x v="0"/>
    <m/>
    <x v="6"/>
    <x v="28"/>
    <x v="2"/>
  </r>
  <r>
    <d v="2016-07-21T00:00:00"/>
    <s v="P2013183"/>
    <s v="AE62A-9P"/>
    <s v="KELLY"/>
    <x v="0"/>
    <x v="1"/>
    <n v="1"/>
    <x v="0"/>
    <x v="0"/>
    <m/>
    <x v="6"/>
    <x v="28"/>
    <x v="2"/>
  </r>
  <r>
    <d v="2016-07-21T00:00:00"/>
    <s v="A3497098"/>
    <s v="B8960-16G"/>
    <s v="KELLY"/>
    <x v="0"/>
    <x v="1"/>
    <n v="4"/>
    <x v="0"/>
    <x v="0"/>
    <m/>
    <x v="6"/>
    <x v="28"/>
    <x v="2"/>
  </r>
  <r>
    <d v="2016-07-21T00:00:00"/>
    <s v="A3497433"/>
    <s v="B9604-5A"/>
    <s v="KELLY"/>
    <x v="0"/>
    <x v="1"/>
    <n v="1"/>
    <x v="0"/>
    <x v="0"/>
    <m/>
    <x v="6"/>
    <x v="28"/>
    <x v="2"/>
  </r>
  <r>
    <d v="2016-07-21T00:00:00"/>
    <s v="A3496512"/>
    <s v="B8960-16G"/>
    <s v="KELLY"/>
    <x v="0"/>
    <x v="1"/>
    <n v="3"/>
    <x v="0"/>
    <x v="0"/>
    <m/>
    <x v="6"/>
    <x v="28"/>
    <x v="2"/>
  </r>
  <r>
    <d v="2016-07-21T00:00:00"/>
    <s v="A3495039"/>
    <s v="B8078-9A"/>
    <s v="KELLY"/>
    <x v="0"/>
    <x v="1"/>
    <n v="3"/>
    <x v="0"/>
    <x v="0"/>
    <m/>
    <x v="6"/>
    <x v="28"/>
    <x v="2"/>
  </r>
  <r>
    <d v="2016-07-21T00:00:00"/>
    <s v="A3495520"/>
    <s v="B8078-9A"/>
    <s v="kia"/>
    <x v="0"/>
    <x v="1"/>
    <n v="1"/>
    <x v="0"/>
    <x v="0"/>
    <m/>
    <x v="6"/>
    <x v="28"/>
    <x v="2"/>
  </r>
  <r>
    <d v="2016-07-21T00:00:00"/>
    <s v="A3496966"/>
    <s v="B9604-5A"/>
    <s v="kia"/>
    <x v="0"/>
    <x v="1"/>
    <n v="1"/>
    <x v="0"/>
    <x v="0"/>
    <m/>
    <x v="6"/>
    <x v="28"/>
    <x v="2"/>
  </r>
  <r>
    <d v="2016-07-21T00:00:00"/>
    <s v="A3497427"/>
    <s v="B9604-5A"/>
    <s v="kia"/>
    <x v="0"/>
    <x v="1"/>
    <n v="1"/>
    <x v="0"/>
    <x v="0"/>
    <m/>
    <x v="6"/>
    <x v="28"/>
    <x v="2"/>
  </r>
  <r>
    <d v="2016-07-21T00:00:00"/>
    <s v="A3497054"/>
    <s v="B8960-16G"/>
    <s v="chin"/>
    <x v="0"/>
    <x v="1"/>
    <n v="1"/>
    <x v="0"/>
    <x v="0"/>
    <m/>
    <x v="6"/>
    <x v="28"/>
    <x v="2"/>
  </r>
  <r>
    <d v="2016-07-21T00:00:00"/>
    <s v="A3498093"/>
    <s v="B9604-5A"/>
    <s v="chin"/>
    <x v="0"/>
    <x v="1"/>
    <n v="1"/>
    <x v="0"/>
    <x v="0"/>
    <m/>
    <x v="6"/>
    <x v="28"/>
    <x v="2"/>
  </r>
  <r>
    <d v="2016-07-21T00:00:00"/>
    <s v="A3495033"/>
    <s v="B8078-9A"/>
    <s v="chin"/>
    <x v="0"/>
    <x v="1"/>
    <n v="2"/>
    <x v="0"/>
    <x v="0"/>
    <m/>
    <x v="6"/>
    <x v="28"/>
    <x v="2"/>
  </r>
  <r>
    <d v="2016-07-21T00:00:00"/>
    <s v="A3498095"/>
    <s v="B9604-5A"/>
    <s v="chin"/>
    <x v="0"/>
    <x v="1"/>
    <n v="2"/>
    <x v="0"/>
    <x v="0"/>
    <m/>
    <x v="6"/>
    <x v="28"/>
    <x v="2"/>
  </r>
  <r>
    <d v="2016-07-21T00:00:00"/>
    <s v="A3496146"/>
    <s v="B9604-5A"/>
    <s v="chin"/>
    <x v="0"/>
    <x v="1"/>
    <n v="2"/>
    <x v="0"/>
    <x v="0"/>
    <m/>
    <x v="6"/>
    <x v="28"/>
    <x v="2"/>
  </r>
  <r>
    <d v="2016-07-21T00:00:00"/>
    <s v="A3497458"/>
    <s v="B8099-9H"/>
    <s v="chin"/>
    <x v="0"/>
    <x v="1"/>
    <n v="1"/>
    <x v="0"/>
    <x v="0"/>
    <m/>
    <x v="6"/>
    <x v="28"/>
    <x v="2"/>
  </r>
  <r>
    <d v="2016-07-21T00:00:00"/>
    <s v="A3496264"/>
    <s v="B9604-5A"/>
    <s v="chin"/>
    <x v="0"/>
    <x v="0"/>
    <n v="1"/>
    <x v="0"/>
    <x v="0"/>
    <m/>
    <x v="6"/>
    <x v="28"/>
    <x v="2"/>
  </r>
  <r>
    <d v="2016-07-21T00:00:00"/>
    <s v="A3496700"/>
    <s v="B4318-5P"/>
    <s v="M.JOTHI"/>
    <x v="0"/>
    <x v="1"/>
    <n v="1"/>
    <x v="0"/>
    <x v="0"/>
    <m/>
    <x v="6"/>
    <x v="28"/>
    <x v="2"/>
  </r>
  <r>
    <d v="2016-07-21T00:00:00"/>
    <s v="A3494613"/>
    <s v="B4403-9K"/>
    <s v="M.JOTHI"/>
    <x v="0"/>
    <x v="2"/>
    <n v="1"/>
    <x v="0"/>
    <x v="0"/>
    <m/>
    <x v="6"/>
    <x v="28"/>
    <x v="2"/>
  </r>
  <r>
    <d v="2016-07-21T00:00:00"/>
    <s v="A3495537"/>
    <s v="B8078-9A"/>
    <s v="M.JOTHI"/>
    <x v="0"/>
    <x v="1"/>
    <n v="2"/>
    <x v="0"/>
    <x v="0"/>
    <m/>
    <x v="6"/>
    <x v="28"/>
    <x v="2"/>
  </r>
  <r>
    <d v="2016-07-21T00:00:00"/>
    <s v="A3491117"/>
    <s v="B8960-16G"/>
    <s v="M.JOTHI"/>
    <x v="0"/>
    <x v="1"/>
    <n v="6"/>
    <x v="0"/>
    <x v="0"/>
    <m/>
    <x v="6"/>
    <x v="28"/>
    <x v="2"/>
  </r>
  <r>
    <d v="2016-07-21T00:00:00"/>
    <s v="A3497518"/>
    <s v="B8960-16G"/>
    <s v="M.JOTHI"/>
    <x v="0"/>
    <x v="1"/>
    <n v="5"/>
    <x v="0"/>
    <x v="0"/>
    <m/>
    <x v="6"/>
    <x v="28"/>
    <x v="2"/>
  </r>
  <r>
    <d v="2016-07-21T00:00:00"/>
    <s v="A3497522"/>
    <s v="B8960-16G"/>
    <s v="M.JOTHI"/>
    <x v="0"/>
    <x v="1"/>
    <n v="1"/>
    <x v="0"/>
    <x v="0"/>
    <m/>
    <x v="6"/>
    <x v="28"/>
    <x v="2"/>
  </r>
  <r>
    <d v="2016-07-21T00:00:00"/>
    <s v="A3497521"/>
    <s v="B8960-16G"/>
    <s v="M.JOTHI"/>
    <x v="0"/>
    <x v="0"/>
    <n v="6"/>
    <x v="0"/>
    <x v="0"/>
    <m/>
    <x v="6"/>
    <x v="28"/>
    <x v="2"/>
  </r>
  <r>
    <d v="2016-07-21T00:00:00"/>
    <s v="A3494568"/>
    <s v="B4313-5P"/>
    <s v="M.JOTHI"/>
    <x v="0"/>
    <x v="2"/>
    <n v="1"/>
    <x v="0"/>
    <x v="0"/>
    <m/>
    <x v="6"/>
    <x v="28"/>
    <x v="2"/>
  </r>
  <r>
    <d v="2016-07-21T00:00:00"/>
    <s v="A3497459"/>
    <s v="B8099-9H"/>
    <s v="M.JOTHI"/>
    <x v="0"/>
    <x v="1"/>
    <n v="1"/>
    <x v="0"/>
    <x v="0"/>
    <m/>
    <x v="6"/>
    <x v="28"/>
    <x v="2"/>
  </r>
  <r>
    <d v="2016-07-21T00:00:00"/>
    <s v="A3495383"/>
    <s v="B4324-5P"/>
    <s v="M.JOTHI"/>
    <x v="0"/>
    <x v="1"/>
    <n v="1"/>
    <x v="0"/>
    <x v="0"/>
    <m/>
    <x v="6"/>
    <x v="28"/>
    <x v="2"/>
  </r>
  <r>
    <d v="2016-07-21T00:00:00"/>
    <s v="A3497470"/>
    <s v="B8099-9H"/>
    <s v="M.JOTHI"/>
    <x v="0"/>
    <x v="1"/>
    <n v="4"/>
    <x v="0"/>
    <x v="0"/>
    <m/>
    <x v="6"/>
    <x v="28"/>
    <x v="2"/>
  </r>
  <r>
    <d v="2016-07-21T00:00:00"/>
    <s v="A3496695"/>
    <s v="B4318-5P"/>
    <s v="M.JOTHI"/>
    <x v="0"/>
    <x v="1"/>
    <n v="1"/>
    <x v="0"/>
    <x v="0"/>
    <m/>
    <x v="6"/>
    <x v="28"/>
    <x v="2"/>
  </r>
  <r>
    <d v="2016-07-21T00:00:00"/>
    <s v="A3495579"/>
    <s v="B4313-5P"/>
    <s v="M.JOTHI"/>
    <x v="0"/>
    <x v="1"/>
    <n v="1"/>
    <x v="0"/>
    <x v="0"/>
    <m/>
    <x v="6"/>
    <x v="28"/>
    <x v="2"/>
  </r>
  <r>
    <d v="2016-07-21T00:00:00"/>
    <s v="A3494360"/>
    <s v="B4313-5P"/>
    <s v="M.JOTHI"/>
    <x v="0"/>
    <x v="1"/>
    <n v="1"/>
    <x v="0"/>
    <x v="0"/>
    <m/>
    <x v="6"/>
    <x v="28"/>
    <x v="2"/>
  </r>
  <r>
    <d v="2016-07-22T00:00:00"/>
    <s v="A3496511"/>
    <s v="B8960-16G"/>
    <s v="PEE"/>
    <x v="0"/>
    <x v="2"/>
    <n v="1"/>
    <x v="0"/>
    <x v="0"/>
    <m/>
    <x v="6"/>
    <x v="28"/>
    <x v="2"/>
  </r>
  <r>
    <d v="2016-07-22T00:00:00"/>
    <s v="A3496511"/>
    <s v="B8960-16G"/>
    <s v="PEE"/>
    <x v="0"/>
    <x v="1"/>
    <n v="2"/>
    <x v="0"/>
    <x v="0"/>
    <m/>
    <x v="6"/>
    <x v="28"/>
    <x v="2"/>
  </r>
  <r>
    <d v="2016-07-22T00:00:00"/>
    <s v="A3490836"/>
    <s v="B8960-16G"/>
    <s v="PEE"/>
    <x v="0"/>
    <x v="1"/>
    <n v="8"/>
    <x v="0"/>
    <x v="0"/>
    <m/>
    <x v="6"/>
    <x v="28"/>
    <x v="2"/>
  </r>
  <r>
    <d v="2016-07-22T00:00:00"/>
    <s v="A3497101"/>
    <s v="B8960-16G"/>
    <s v="PEE"/>
    <x v="0"/>
    <x v="1"/>
    <n v="5"/>
    <x v="0"/>
    <x v="0"/>
    <m/>
    <x v="6"/>
    <x v="28"/>
    <x v="2"/>
  </r>
  <r>
    <d v="2016-07-22T00:00:00"/>
    <s v="A3497003"/>
    <s v="B8960-16G"/>
    <s v="PEE"/>
    <x v="0"/>
    <x v="1"/>
    <n v="1"/>
    <x v="0"/>
    <x v="0"/>
    <m/>
    <x v="6"/>
    <x v="28"/>
    <x v="2"/>
  </r>
  <r>
    <d v="2016-07-22T00:00:00"/>
    <s v="A3495376"/>
    <s v="B4324-5P"/>
    <s v="PEE"/>
    <x v="0"/>
    <x v="1"/>
    <n v="1"/>
    <x v="0"/>
    <x v="0"/>
    <m/>
    <x v="6"/>
    <x v="28"/>
    <x v="2"/>
  </r>
  <r>
    <d v="2016-07-22T00:00:00"/>
    <s v="A3494610"/>
    <s v="B4403-9K"/>
    <s v="PEE"/>
    <x v="0"/>
    <x v="1"/>
    <n v="4"/>
    <x v="0"/>
    <x v="0"/>
    <m/>
    <x v="6"/>
    <x v="28"/>
    <x v="2"/>
  </r>
  <r>
    <d v="2016-07-22T00:00:00"/>
    <s v="A3494540"/>
    <s v="B4403-9K"/>
    <s v="PEE"/>
    <x v="0"/>
    <x v="2"/>
    <n v="1"/>
    <x v="0"/>
    <x v="0"/>
    <m/>
    <x v="6"/>
    <x v="28"/>
    <x v="2"/>
  </r>
  <r>
    <d v="2016-07-22T00:00:00"/>
    <s v="A3497456"/>
    <s v="B8099-9H"/>
    <s v="PEE"/>
    <x v="0"/>
    <x v="2"/>
    <n v="1"/>
    <x v="0"/>
    <x v="0"/>
    <m/>
    <x v="6"/>
    <x v="28"/>
    <x v="2"/>
  </r>
  <r>
    <d v="2016-07-22T00:00:00"/>
    <s v="A3496141"/>
    <s v="B9604-5A"/>
    <s v="PEE"/>
    <x v="0"/>
    <x v="1"/>
    <n v="1"/>
    <x v="0"/>
    <x v="0"/>
    <m/>
    <x v="6"/>
    <x v="28"/>
    <x v="2"/>
  </r>
  <r>
    <d v="2016-07-22T00:00:00"/>
    <s v="A3497149"/>
    <s v="B9607-5N"/>
    <s v="PEE"/>
    <x v="0"/>
    <x v="1"/>
    <n v="1"/>
    <x v="0"/>
    <x v="0"/>
    <m/>
    <x v="6"/>
    <x v="28"/>
    <x v="2"/>
  </r>
  <r>
    <d v="2016-07-22T00:00:00"/>
    <s v="A3495866"/>
    <s v="B9081-9T"/>
    <s v="PEE"/>
    <x v="0"/>
    <x v="17"/>
    <n v="1"/>
    <x v="0"/>
    <x v="0"/>
    <m/>
    <x v="6"/>
    <x v="28"/>
    <x v="2"/>
  </r>
  <r>
    <d v="2016-07-22T00:00:00"/>
    <s v="A3493301"/>
    <s v="B9604-5A"/>
    <s v="PEE"/>
    <x v="0"/>
    <x v="1"/>
    <n v="2"/>
    <x v="0"/>
    <x v="0"/>
    <m/>
    <x v="6"/>
    <x v="28"/>
    <x v="2"/>
  </r>
  <r>
    <d v="2016-07-22T00:00:00"/>
    <s v="A3494608"/>
    <s v="B4403-9K"/>
    <s v="PEE"/>
    <x v="0"/>
    <x v="1"/>
    <n v="1"/>
    <x v="0"/>
    <x v="0"/>
    <m/>
    <x v="6"/>
    <x v="28"/>
    <x v="2"/>
  </r>
  <r>
    <d v="2016-07-22T00:00:00"/>
    <s v="A3499078"/>
    <s v="B8034-9M"/>
    <s v="KELLY"/>
    <x v="0"/>
    <x v="8"/>
    <n v="1"/>
    <x v="0"/>
    <x v="0"/>
    <m/>
    <x v="6"/>
    <x v="28"/>
    <x v="2"/>
  </r>
  <r>
    <d v="2016-07-22T00:00:00"/>
    <s v="A3498037"/>
    <s v="B9604-5A"/>
    <s v="KELLY"/>
    <x v="0"/>
    <x v="1"/>
    <n v="1"/>
    <x v="0"/>
    <x v="0"/>
    <m/>
    <x v="6"/>
    <x v="28"/>
    <x v="2"/>
  </r>
  <r>
    <d v="2016-07-22T00:00:00"/>
    <s v="A3497517"/>
    <s v="B8960-16G"/>
    <s v="KELLY"/>
    <x v="0"/>
    <x v="2"/>
    <n v="1"/>
    <x v="0"/>
    <x v="0"/>
    <m/>
    <x v="6"/>
    <x v="28"/>
    <x v="2"/>
  </r>
  <r>
    <d v="2016-07-22T00:00:00"/>
    <s v="A3497517"/>
    <s v="B8960-16G"/>
    <s v="KELLY"/>
    <x v="0"/>
    <x v="1"/>
    <n v="1"/>
    <x v="0"/>
    <x v="0"/>
    <m/>
    <x v="6"/>
    <x v="28"/>
    <x v="2"/>
  </r>
  <r>
    <d v="2016-07-22T00:00:00"/>
    <s v="A3495571"/>
    <s v="B4401-9L"/>
    <s v="KELLY"/>
    <x v="0"/>
    <x v="1"/>
    <n v="5"/>
    <x v="0"/>
    <x v="0"/>
    <m/>
    <x v="6"/>
    <x v="28"/>
    <x v="2"/>
  </r>
  <r>
    <d v="2016-07-22T00:00:00"/>
    <s v="A3497471"/>
    <s v="B8099-9H"/>
    <s v="KELLY"/>
    <x v="0"/>
    <x v="1"/>
    <n v="1"/>
    <x v="0"/>
    <x v="0"/>
    <m/>
    <x v="6"/>
    <x v="28"/>
    <x v="2"/>
  </r>
  <r>
    <d v="2016-07-22T00:00:00"/>
    <s v="A3495326"/>
    <s v="B9081-9T"/>
    <s v="KELLY"/>
    <x v="0"/>
    <x v="17"/>
    <n v="8"/>
    <x v="0"/>
    <x v="0"/>
    <m/>
    <x v="6"/>
    <x v="28"/>
    <x v="2"/>
  </r>
  <r>
    <d v="2016-07-22T00:00:00"/>
    <s v="A3495112"/>
    <s v="B9081-9T"/>
    <s v="KELLY"/>
    <x v="0"/>
    <x v="17"/>
    <n v="2"/>
    <x v="0"/>
    <x v="0"/>
    <m/>
    <x v="6"/>
    <x v="28"/>
    <x v="2"/>
  </r>
  <r>
    <d v="2016-07-22T00:00:00"/>
    <s v="A3495864"/>
    <s v="B9081-9T"/>
    <s v="KELLY"/>
    <x v="0"/>
    <x v="17"/>
    <n v="1"/>
    <x v="0"/>
    <x v="0"/>
    <m/>
    <x v="6"/>
    <x v="28"/>
    <x v="2"/>
  </r>
  <r>
    <d v="2016-07-22T00:00:00"/>
    <s v="A3495858"/>
    <s v="B9081-9T"/>
    <s v="KELLY"/>
    <x v="0"/>
    <x v="17"/>
    <n v="2"/>
    <x v="0"/>
    <x v="0"/>
    <m/>
    <x v="6"/>
    <x v="28"/>
    <x v="2"/>
  </r>
  <r>
    <d v="2016-07-23T00:00:00"/>
    <s v="A3496964"/>
    <s v="B9604-5A"/>
    <s v="chin"/>
    <x v="0"/>
    <x v="1"/>
    <n v="1"/>
    <x v="0"/>
    <x v="0"/>
    <m/>
    <x v="6"/>
    <x v="28"/>
    <x v="2"/>
  </r>
  <r>
    <d v="2016-07-23T00:00:00"/>
    <s v="A3495911"/>
    <s v="B9604-5A"/>
    <s v="chin"/>
    <x v="0"/>
    <x v="1"/>
    <n v="2"/>
    <x v="0"/>
    <x v="0"/>
    <m/>
    <x v="6"/>
    <x v="28"/>
    <x v="2"/>
  </r>
  <r>
    <d v="2016-07-23T00:00:00"/>
    <s v="A3496135"/>
    <s v="B9604-5A"/>
    <s v="chin"/>
    <x v="0"/>
    <x v="2"/>
    <n v="1"/>
    <x v="0"/>
    <x v="0"/>
    <m/>
    <x v="6"/>
    <x v="28"/>
    <x v="2"/>
  </r>
  <r>
    <d v="2016-07-23T00:00:00"/>
    <s v="A3498188"/>
    <s v="B9604-5A"/>
    <s v="chin"/>
    <x v="0"/>
    <x v="1"/>
    <n v="2"/>
    <x v="0"/>
    <x v="0"/>
    <m/>
    <x v="6"/>
    <x v="28"/>
    <x v="2"/>
  </r>
  <r>
    <d v="2016-07-23T00:00:00"/>
    <s v="A3498091"/>
    <s v="B9604-5A"/>
    <s v="chin"/>
    <x v="0"/>
    <x v="1"/>
    <n v="1"/>
    <x v="0"/>
    <x v="0"/>
    <m/>
    <x v="6"/>
    <x v="28"/>
    <x v="2"/>
  </r>
  <r>
    <d v="2016-07-23T00:00:00"/>
    <s v="A3496727"/>
    <s v="B9604-5A"/>
    <s v="chin"/>
    <x v="0"/>
    <x v="1"/>
    <n v="2"/>
    <x v="0"/>
    <x v="0"/>
    <m/>
    <x v="6"/>
    <x v="28"/>
    <x v="2"/>
  </r>
  <r>
    <d v="2016-07-23T00:00:00"/>
    <s v="A3494544"/>
    <s v="B4403-9K"/>
    <s v="chin"/>
    <x v="0"/>
    <x v="2"/>
    <n v="1"/>
    <x v="0"/>
    <x v="0"/>
    <m/>
    <x v="6"/>
    <x v="28"/>
    <x v="2"/>
  </r>
  <r>
    <d v="2016-07-23T00:00:00"/>
    <s v="A3497726"/>
    <s v="B8960-16G"/>
    <s v="chin"/>
    <x v="0"/>
    <x v="2"/>
    <n v="1"/>
    <x v="0"/>
    <x v="0"/>
    <m/>
    <x v="6"/>
    <x v="28"/>
    <x v="2"/>
  </r>
  <r>
    <d v="2016-07-23T00:00:00"/>
    <s v="A3497726"/>
    <s v="B8960-16G"/>
    <s v="chin"/>
    <x v="0"/>
    <x v="1"/>
    <n v="4"/>
    <x v="0"/>
    <x v="0"/>
    <m/>
    <x v="6"/>
    <x v="28"/>
    <x v="2"/>
  </r>
  <r>
    <d v="2016-07-23T00:00:00"/>
    <s v="A3497329"/>
    <s v="B8960-16G"/>
    <s v="chin"/>
    <x v="0"/>
    <x v="2"/>
    <n v="10"/>
    <x v="0"/>
    <x v="0"/>
    <m/>
    <x v="6"/>
    <x v="28"/>
    <x v="2"/>
  </r>
  <r>
    <d v="2016-07-23T00:00:00"/>
    <s v="A3497347"/>
    <s v="B8960-16G"/>
    <s v="chin"/>
    <x v="0"/>
    <x v="1"/>
    <n v="1"/>
    <x v="0"/>
    <x v="0"/>
    <m/>
    <x v="6"/>
    <x v="28"/>
    <x v="2"/>
  </r>
  <r>
    <d v="2016-07-23T00:00:00"/>
    <s v="A3497343"/>
    <s v="B8960-16G"/>
    <s v="chin"/>
    <x v="0"/>
    <x v="1"/>
    <n v="2"/>
    <x v="0"/>
    <x v="0"/>
    <m/>
    <x v="6"/>
    <x v="28"/>
    <x v="2"/>
  </r>
  <r>
    <d v="2016-07-23T00:00:00"/>
    <s v="A3496516"/>
    <s v="B8960-16G"/>
    <s v="chin"/>
    <x v="0"/>
    <x v="1"/>
    <n v="2"/>
    <x v="0"/>
    <x v="0"/>
    <m/>
    <x v="6"/>
    <x v="28"/>
    <x v="2"/>
  </r>
  <r>
    <d v="2016-07-23T00:00:00"/>
    <s v="A3498817"/>
    <s v="B8960-16G"/>
    <s v="chin"/>
    <x v="0"/>
    <x v="1"/>
    <n v="1"/>
    <x v="0"/>
    <x v="0"/>
    <m/>
    <x v="6"/>
    <x v="28"/>
    <x v="2"/>
  </r>
  <r>
    <d v="2016-07-23T00:00:00"/>
    <s v="A3497520"/>
    <s v="B8960-16G"/>
    <s v="chin"/>
    <x v="0"/>
    <x v="1"/>
    <n v="2"/>
    <x v="0"/>
    <x v="0"/>
    <m/>
    <x v="6"/>
    <x v="28"/>
    <x v="2"/>
  </r>
  <r>
    <d v="2016-07-23T00:00:00"/>
    <s v="A3499077"/>
    <s v="B8034-9M"/>
    <s v="chin"/>
    <x v="0"/>
    <x v="1"/>
    <n v="1"/>
    <x v="0"/>
    <x v="0"/>
    <m/>
    <x v="6"/>
    <x v="28"/>
    <x v="2"/>
  </r>
  <r>
    <d v="2016-07-23T00:00:00"/>
    <s v="A3497465"/>
    <s v="B8099-9H"/>
    <s v="chin"/>
    <x v="0"/>
    <x v="1"/>
    <n v="1"/>
    <x v="0"/>
    <x v="0"/>
    <m/>
    <x v="6"/>
    <x v="28"/>
    <x v="2"/>
  </r>
  <r>
    <d v="2016-07-23T00:00:00"/>
    <s v="A3494612"/>
    <s v="B4403-9K"/>
    <s v="chin"/>
    <x v="0"/>
    <x v="1"/>
    <n v="2"/>
    <x v="0"/>
    <x v="0"/>
    <m/>
    <x v="6"/>
    <x v="28"/>
    <x v="2"/>
  </r>
  <r>
    <d v="2016-07-23T00:00:00"/>
    <s v="A3497461"/>
    <s v="B8099-9H"/>
    <s v="chin"/>
    <x v="0"/>
    <x v="1"/>
    <n v="1"/>
    <x v="0"/>
    <x v="0"/>
    <m/>
    <x v="6"/>
    <x v="28"/>
    <x v="2"/>
  </r>
  <r>
    <d v="2016-07-23T00:00:00"/>
    <s v="A3497150"/>
    <s v="B9607-5N"/>
    <s v="chin"/>
    <x v="0"/>
    <x v="1"/>
    <n v="5"/>
    <x v="0"/>
    <x v="0"/>
    <m/>
    <x v="6"/>
    <x v="28"/>
    <x v="2"/>
  </r>
  <r>
    <d v="2016-07-23T00:00:00"/>
    <s v="A3494365"/>
    <s v="B4313-5P"/>
    <s v="chin"/>
    <x v="0"/>
    <x v="1"/>
    <n v="2"/>
    <x v="0"/>
    <x v="0"/>
    <m/>
    <x v="6"/>
    <x v="28"/>
    <x v="2"/>
  </r>
  <r>
    <d v="2016-07-23T00:00:00"/>
    <s v="A3497474"/>
    <s v="B8099-9H"/>
    <s v="chin"/>
    <x v="0"/>
    <x v="1"/>
    <n v="5"/>
    <x v="0"/>
    <x v="0"/>
    <m/>
    <x v="6"/>
    <x v="28"/>
    <x v="2"/>
  </r>
  <r>
    <d v="2016-07-23T00:00:00"/>
    <s v="A3495339"/>
    <s v="B9081-9T"/>
    <s v="chin"/>
    <x v="0"/>
    <x v="17"/>
    <n v="1"/>
    <x v="0"/>
    <x v="0"/>
    <m/>
    <x v="6"/>
    <x v="28"/>
    <x v="2"/>
  </r>
  <r>
    <d v="2016-07-23T00:00:00"/>
    <s v="A3495338"/>
    <s v="B9081-9T"/>
    <s v="chin"/>
    <x v="0"/>
    <x v="8"/>
    <n v="1"/>
    <x v="0"/>
    <x v="0"/>
    <m/>
    <x v="6"/>
    <x v="28"/>
    <x v="2"/>
  </r>
  <r>
    <d v="2016-07-23T00:00:00"/>
    <s v="A3498048"/>
    <s v="B7678-9V"/>
    <s v="M.JOTHI"/>
    <x v="0"/>
    <x v="8"/>
    <n v="1"/>
    <x v="0"/>
    <x v="0"/>
    <m/>
    <x v="6"/>
    <x v="28"/>
    <x v="2"/>
  </r>
  <r>
    <d v="2016-07-23T00:00:00"/>
    <s v="A3497002"/>
    <s v="B8960-16G"/>
    <s v="M.JOTHI"/>
    <x v="0"/>
    <x v="1"/>
    <n v="1"/>
    <x v="0"/>
    <x v="0"/>
    <m/>
    <x v="6"/>
    <x v="28"/>
    <x v="2"/>
  </r>
  <r>
    <d v="2016-07-23T00:00:00"/>
    <s v="A3497346"/>
    <s v="B8960-16G"/>
    <s v="M.JOTHI"/>
    <x v="0"/>
    <x v="1"/>
    <n v="3"/>
    <x v="0"/>
    <x v="0"/>
    <m/>
    <x v="6"/>
    <x v="28"/>
    <x v="2"/>
  </r>
  <r>
    <d v="2016-07-23T00:00:00"/>
    <s v="A3497945"/>
    <s v="B9604-5A"/>
    <s v="M.JOTHI"/>
    <x v="0"/>
    <x v="1"/>
    <n v="1"/>
    <x v="0"/>
    <x v="0"/>
    <m/>
    <x v="6"/>
    <x v="28"/>
    <x v="2"/>
  </r>
  <r>
    <d v="2016-07-23T00:00:00"/>
    <s v="A3497457"/>
    <s v="B8099-9H"/>
    <s v="M.JOTHI"/>
    <x v="0"/>
    <x v="1"/>
    <n v="1"/>
    <x v="0"/>
    <x v="0"/>
    <m/>
    <x v="6"/>
    <x v="28"/>
    <x v="2"/>
  </r>
  <r>
    <d v="2016-07-23T00:00:00"/>
    <s v="A3497464"/>
    <s v="B8099-9H"/>
    <s v="M.JOTHI"/>
    <x v="0"/>
    <x v="1"/>
    <n v="12"/>
    <x v="0"/>
    <x v="0"/>
    <m/>
    <x v="6"/>
    <x v="28"/>
    <x v="2"/>
  </r>
  <r>
    <d v="2016-07-23T00:00:00"/>
    <s v="A3497462"/>
    <s v="B8099-9H"/>
    <s v="M.JOTHI"/>
    <x v="0"/>
    <x v="1"/>
    <n v="10"/>
    <x v="0"/>
    <x v="0"/>
    <m/>
    <x v="6"/>
    <x v="28"/>
    <x v="2"/>
  </r>
  <r>
    <d v="2016-07-23T00:00:00"/>
    <s v="A3496724"/>
    <s v="B9604-5A"/>
    <s v="KELLY"/>
    <x v="0"/>
    <x v="3"/>
    <n v="1"/>
    <x v="0"/>
    <x v="0"/>
    <m/>
    <x v="6"/>
    <x v="28"/>
    <x v="2"/>
  </r>
  <r>
    <d v="2016-07-23T00:00:00"/>
    <s v="A3498186"/>
    <s v="B9604-5A"/>
    <s v="KELLY"/>
    <x v="0"/>
    <x v="2"/>
    <n v="1"/>
    <x v="0"/>
    <x v="0"/>
    <m/>
    <x v="6"/>
    <x v="28"/>
    <x v="2"/>
  </r>
  <r>
    <d v="2016-07-23T00:00:00"/>
    <s v="A3498186"/>
    <s v="B9604-5A"/>
    <s v="KELLY"/>
    <x v="0"/>
    <x v="1"/>
    <n v="1"/>
    <x v="0"/>
    <x v="0"/>
    <m/>
    <x v="6"/>
    <x v="28"/>
    <x v="2"/>
  </r>
  <r>
    <d v="2016-07-23T00:00:00"/>
    <s v="A3499243"/>
    <s v="B9604-5A"/>
    <s v="KELLY"/>
    <x v="0"/>
    <x v="1"/>
    <n v="1"/>
    <x v="0"/>
    <x v="0"/>
    <m/>
    <x v="6"/>
    <x v="28"/>
    <x v="2"/>
  </r>
  <r>
    <d v="2016-07-23T00:00:00"/>
    <s v="A3498679"/>
    <s v="B9604-5A"/>
    <s v="KELLY"/>
    <x v="0"/>
    <x v="1"/>
    <n v="2"/>
    <x v="0"/>
    <x v="0"/>
    <m/>
    <x v="6"/>
    <x v="28"/>
    <x v="2"/>
  </r>
  <r>
    <d v="2016-07-23T00:00:00"/>
    <s v="A3498184"/>
    <s v="B9604-5A"/>
    <s v="KELLY"/>
    <x v="0"/>
    <x v="1"/>
    <n v="1"/>
    <x v="0"/>
    <x v="0"/>
    <m/>
    <x v="6"/>
    <x v="28"/>
    <x v="2"/>
  </r>
  <r>
    <d v="2016-07-23T00:00:00"/>
    <s v="A3496368"/>
    <s v="B9604-5A"/>
    <s v="KELLY"/>
    <x v="0"/>
    <x v="1"/>
    <n v="1"/>
    <x v="0"/>
    <x v="0"/>
    <m/>
    <x v="6"/>
    <x v="28"/>
    <x v="2"/>
  </r>
  <r>
    <d v="2016-07-23T00:00:00"/>
    <s v="A3496328"/>
    <s v="B8967-16I"/>
    <s v="KELLY"/>
    <x v="0"/>
    <x v="2"/>
    <n v="1"/>
    <x v="0"/>
    <x v="0"/>
    <m/>
    <x v="6"/>
    <x v="28"/>
    <x v="2"/>
  </r>
  <r>
    <d v="2016-07-23T00:00:00"/>
    <s v="A3496328"/>
    <s v="B8967-16I"/>
    <s v="KELLY"/>
    <x v="0"/>
    <x v="1"/>
    <n v="1"/>
    <x v="0"/>
    <x v="0"/>
    <m/>
    <x v="6"/>
    <x v="28"/>
    <x v="2"/>
  </r>
  <r>
    <d v="2016-07-23T00:00:00"/>
    <s v="A3497335"/>
    <s v="B8960-16G"/>
    <s v="KELLY"/>
    <x v="0"/>
    <x v="1"/>
    <n v="1"/>
    <x v="0"/>
    <x v="0"/>
    <m/>
    <x v="6"/>
    <x v="28"/>
    <x v="2"/>
  </r>
  <r>
    <d v="2016-07-23T00:00:00"/>
    <s v="A3497004"/>
    <s v="B8960-16G"/>
    <s v="KELLY"/>
    <x v="0"/>
    <x v="1"/>
    <n v="1"/>
    <x v="0"/>
    <x v="0"/>
    <m/>
    <x v="6"/>
    <x v="28"/>
    <x v="2"/>
  </r>
  <r>
    <d v="2016-07-23T00:00:00"/>
    <s v="A3497476"/>
    <s v="B8099-9H"/>
    <s v="KELLY"/>
    <x v="0"/>
    <x v="1"/>
    <n v="7"/>
    <x v="0"/>
    <x v="0"/>
    <m/>
    <x v="6"/>
    <x v="28"/>
    <x v="2"/>
  </r>
  <r>
    <d v="2016-07-23T00:00:00"/>
    <s v="A3497475"/>
    <s v="B8099-9H"/>
    <s v="KELLY"/>
    <x v="0"/>
    <x v="1"/>
    <n v="8"/>
    <x v="0"/>
    <x v="0"/>
    <m/>
    <x v="6"/>
    <x v="28"/>
    <x v="2"/>
  </r>
  <r>
    <d v="2016-07-23T00:00:00"/>
    <s v="A3497534"/>
    <s v="B8078-9A"/>
    <s v="KELLY"/>
    <x v="0"/>
    <x v="1"/>
    <n v="2"/>
    <x v="0"/>
    <x v="0"/>
    <m/>
    <x v="6"/>
    <x v="28"/>
    <x v="2"/>
  </r>
  <r>
    <d v="2016-07-23T00:00:00"/>
    <s v="A3497519"/>
    <s v="B8960-16G"/>
    <s v="KELLY"/>
    <x v="0"/>
    <x v="1"/>
    <n v="3"/>
    <x v="0"/>
    <x v="0"/>
    <m/>
    <x v="6"/>
    <x v="28"/>
    <x v="2"/>
  </r>
  <r>
    <d v="2016-07-24T00:00:00"/>
    <s v="A3498196"/>
    <s v="B9604-5A"/>
    <s v="chin"/>
    <x v="0"/>
    <x v="1"/>
    <n v="1"/>
    <x v="0"/>
    <x v="0"/>
    <m/>
    <x v="6"/>
    <x v="28"/>
    <x v="2"/>
  </r>
  <r>
    <d v="2016-07-24T00:00:00"/>
    <s v="A3496273"/>
    <s v="B9604-5A"/>
    <s v="chin"/>
    <x v="0"/>
    <x v="1"/>
    <n v="1"/>
    <x v="0"/>
    <x v="0"/>
    <m/>
    <x v="6"/>
    <x v="28"/>
    <x v="2"/>
  </r>
  <r>
    <d v="2016-07-24T00:00:00"/>
    <s v="A3496139"/>
    <s v="B9604-5A"/>
    <s v="chin"/>
    <x v="0"/>
    <x v="1"/>
    <n v="1"/>
    <x v="0"/>
    <x v="0"/>
    <m/>
    <x v="6"/>
    <x v="28"/>
    <x v="2"/>
  </r>
  <r>
    <d v="2016-07-24T00:00:00"/>
    <s v="A3499238"/>
    <s v="B9604-5A"/>
    <s v="chin"/>
    <x v="0"/>
    <x v="8"/>
    <n v="1"/>
    <x v="0"/>
    <x v="0"/>
    <m/>
    <x v="6"/>
    <x v="28"/>
    <x v="2"/>
  </r>
  <r>
    <d v="2016-07-24T00:00:00"/>
    <s v="A3498031"/>
    <s v="B9604-5A"/>
    <s v="M.JOTHI"/>
    <x v="0"/>
    <x v="1"/>
    <n v="1"/>
    <x v="0"/>
    <x v="0"/>
    <m/>
    <x v="6"/>
    <x v="28"/>
    <x v="2"/>
  </r>
  <r>
    <d v="2016-07-24T00:00:00"/>
    <s v="A3498104"/>
    <s v="B9604-5A"/>
    <s v="M.JOTHI"/>
    <x v="0"/>
    <x v="1"/>
    <n v="1"/>
    <x v="0"/>
    <x v="0"/>
    <m/>
    <x v="6"/>
    <x v="28"/>
    <x v="2"/>
  </r>
  <r>
    <d v="2016-07-24T00:00:00"/>
    <s v="A3498683"/>
    <s v="B9604-5A"/>
    <s v="M.JOTHI"/>
    <x v="0"/>
    <x v="1"/>
    <n v="1"/>
    <x v="0"/>
    <x v="0"/>
    <m/>
    <x v="6"/>
    <x v="28"/>
    <x v="2"/>
  </r>
  <r>
    <d v="2016-07-24T00:00:00"/>
    <s v="A3496140"/>
    <s v="B9604-5A"/>
    <s v="M.JOTHI"/>
    <x v="0"/>
    <x v="1"/>
    <n v="7"/>
    <x v="0"/>
    <x v="0"/>
    <m/>
    <x v="6"/>
    <x v="28"/>
    <x v="2"/>
  </r>
  <r>
    <d v="2016-07-24T00:00:00"/>
    <s v="A3498684"/>
    <s v="B9604-5A"/>
    <s v="M.JOTHI"/>
    <x v="0"/>
    <x v="1"/>
    <n v="6"/>
    <x v="0"/>
    <x v="0"/>
    <m/>
    <x v="6"/>
    <x v="28"/>
    <x v="2"/>
  </r>
  <r>
    <d v="2016-07-24T00:00:00"/>
    <s v="A3498671"/>
    <s v="B9604-5A"/>
    <s v="M.JOTHI"/>
    <x v="0"/>
    <x v="1"/>
    <n v="5"/>
    <x v="0"/>
    <x v="0"/>
    <m/>
    <x v="6"/>
    <x v="28"/>
    <x v="2"/>
  </r>
  <r>
    <d v="2016-07-24T00:00:00"/>
    <s v="A3498098"/>
    <s v="B9604-5A"/>
    <s v="M.JOTHI"/>
    <x v="0"/>
    <x v="1"/>
    <n v="2"/>
    <x v="0"/>
    <x v="0"/>
    <m/>
    <x v="6"/>
    <x v="28"/>
    <x v="2"/>
  </r>
  <r>
    <d v="2016-07-24T00:00:00"/>
    <s v="A3498036"/>
    <s v="B9604-5A"/>
    <s v="chin"/>
    <x v="0"/>
    <x v="1"/>
    <n v="1"/>
    <x v="0"/>
    <x v="0"/>
    <m/>
    <x v="6"/>
    <x v="28"/>
    <x v="2"/>
  </r>
  <r>
    <d v="2016-07-24T00:00:00"/>
    <s v="A3496721"/>
    <s v="B9604-5A"/>
    <s v="chin"/>
    <x v="0"/>
    <x v="1"/>
    <n v="1"/>
    <x v="0"/>
    <x v="0"/>
    <m/>
    <x v="6"/>
    <x v="28"/>
    <x v="2"/>
  </r>
  <r>
    <d v="2016-07-24T00:00:00"/>
    <s v="A3498100"/>
    <s v="B9604-5A"/>
    <s v="M.JOTHI"/>
    <x v="0"/>
    <x v="1"/>
    <n v="2"/>
    <x v="0"/>
    <x v="0"/>
    <m/>
    <x v="6"/>
    <x v="28"/>
    <x v="2"/>
  </r>
  <r>
    <d v="2016-07-24T00:00:00"/>
    <s v="A3498045"/>
    <s v="B9604-5A"/>
    <s v="M.JOTHI"/>
    <x v="0"/>
    <x v="1"/>
    <n v="2"/>
    <x v="0"/>
    <x v="0"/>
    <m/>
    <x v="6"/>
    <x v="28"/>
    <x v="2"/>
  </r>
  <r>
    <d v="2016-07-24T00:00:00"/>
    <s v="A3498099"/>
    <s v="B9604-5A"/>
    <s v="M.JOTHI"/>
    <x v="0"/>
    <x v="1"/>
    <n v="1"/>
    <x v="0"/>
    <x v="0"/>
    <m/>
    <x v="6"/>
    <x v="28"/>
    <x v="2"/>
  </r>
  <r>
    <d v="2016-07-24T00:00:00"/>
    <s v="A3497944"/>
    <s v="B9604-5A"/>
    <s v="M.JOTHI"/>
    <x v="0"/>
    <x v="1"/>
    <n v="1"/>
    <x v="0"/>
    <x v="0"/>
    <m/>
    <x v="6"/>
    <x v="28"/>
    <x v="2"/>
  </r>
  <r>
    <d v="2016-07-24T00:00:00"/>
    <s v="A3495384"/>
    <s v="B4324-5P"/>
    <s v="M.JOTHI"/>
    <x v="0"/>
    <x v="1"/>
    <n v="1"/>
    <x v="0"/>
    <x v="0"/>
    <m/>
    <x v="6"/>
    <x v="28"/>
    <x v="2"/>
  </r>
  <r>
    <d v="2016-07-24T00:00:00"/>
    <s v="A3497857"/>
    <s v="B8960-16G"/>
    <s v="M.JOTHI"/>
    <x v="0"/>
    <x v="1"/>
    <n v="1"/>
    <x v="0"/>
    <x v="0"/>
    <m/>
    <x v="6"/>
    <x v="28"/>
    <x v="2"/>
  </r>
  <r>
    <d v="2016-07-24T00:00:00"/>
    <s v="A3498191"/>
    <s v="B9604-5A"/>
    <s v="KELLY"/>
    <x v="0"/>
    <x v="1"/>
    <n v="4"/>
    <x v="0"/>
    <x v="0"/>
    <m/>
    <x v="6"/>
    <x v="28"/>
    <x v="2"/>
  </r>
  <r>
    <d v="2016-07-24T00:00:00"/>
    <s v="A3498685"/>
    <s v="B9604-5A"/>
    <s v="KELLY"/>
    <x v="0"/>
    <x v="1"/>
    <n v="5"/>
    <x v="0"/>
    <x v="0"/>
    <m/>
    <x v="6"/>
    <x v="28"/>
    <x v="2"/>
  </r>
  <r>
    <d v="2016-07-24T00:00:00"/>
    <s v="A3499246"/>
    <s v="B9604-5A"/>
    <s v="KELLY"/>
    <x v="0"/>
    <x v="1"/>
    <n v="1"/>
    <x v="0"/>
    <x v="0"/>
    <m/>
    <x v="6"/>
    <x v="28"/>
    <x v="2"/>
  </r>
  <r>
    <d v="2016-07-24T00:00:00"/>
    <s v="A3498185"/>
    <s v="B9604-5A"/>
    <s v="KELLY"/>
    <x v="0"/>
    <x v="1"/>
    <n v="4"/>
    <x v="0"/>
    <x v="0"/>
    <m/>
    <x v="6"/>
    <x v="28"/>
    <x v="2"/>
  </r>
  <r>
    <d v="2016-07-24T00:00:00"/>
    <s v="A3498198"/>
    <s v="B9604-5A"/>
    <s v="KELLY"/>
    <x v="0"/>
    <x v="1"/>
    <n v="1"/>
    <x v="0"/>
    <x v="0"/>
    <m/>
    <x v="6"/>
    <x v="28"/>
    <x v="2"/>
  </r>
  <r>
    <d v="2016-07-24T00:00:00"/>
    <s v="A3499237"/>
    <s v="B9604-5A"/>
    <s v="KELLY"/>
    <x v="0"/>
    <x v="1"/>
    <n v="3"/>
    <x v="0"/>
    <x v="0"/>
    <m/>
    <x v="6"/>
    <x v="28"/>
    <x v="2"/>
  </r>
  <r>
    <d v="2016-07-24T00:00:00"/>
    <s v="A3498092"/>
    <s v="B9604-5A"/>
    <s v="KELLY"/>
    <x v="0"/>
    <x v="1"/>
    <n v="4"/>
    <x v="0"/>
    <x v="0"/>
    <m/>
    <x v="6"/>
    <x v="28"/>
    <x v="2"/>
  </r>
  <r>
    <d v="2016-07-24T00:00:00"/>
    <s v="A3498040"/>
    <s v="B9604-5A"/>
    <s v="KELLY"/>
    <x v="0"/>
    <x v="1"/>
    <n v="2"/>
    <x v="0"/>
    <x v="0"/>
    <m/>
    <x v="6"/>
    <x v="28"/>
    <x v="2"/>
  </r>
  <r>
    <d v="2016-07-24T00:00:00"/>
    <s v="A3499227"/>
    <s v="B9604-5A"/>
    <s v="KELLY"/>
    <x v="0"/>
    <x v="1"/>
    <n v="1"/>
    <x v="0"/>
    <x v="0"/>
    <m/>
    <x v="6"/>
    <x v="28"/>
    <x v="2"/>
  </r>
  <r>
    <d v="2016-07-24T00:00:00"/>
    <s v="A3496730"/>
    <s v="B9604-5A"/>
    <s v="KELLY"/>
    <x v="0"/>
    <x v="1"/>
    <n v="1"/>
    <x v="0"/>
    <x v="0"/>
    <m/>
    <x v="6"/>
    <x v="28"/>
    <x v="2"/>
  </r>
  <r>
    <d v="2016-07-24T00:00:00"/>
    <s v="A3498032"/>
    <s v="B9604-5A"/>
    <s v="KELLY"/>
    <x v="0"/>
    <x v="1"/>
    <n v="4"/>
    <x v="0"/>
    <x v="0"/>
    <m/>
    <x v="6"/>
    <x v="28"/>
    <x v="2"/>
  </r>
  <r>
    <d v="2016-07-24T00:00:00"/>
    <s v="A3499245"/>
    <s v="B9604-5A"/>
    <s v="KELLY"/>
    <x v="0"/>
    <x v="1"/>
    <n v="2"/>
    <x v="0"/>
    <x v="0"/>
    <m/>
    <x v="6"/>
    <x v="28"/>
    <x v="2"/>
  </r>
  <r>
    <d v="2016-07-24T00:00:00"/>
    <s v="A3499236"/>
    <s v="B9604-5A"/>
    <s v="KELLY"/>
    <x v="0"/>
    <x v="2"/>
    <n v="2"/>
    <x v="0"/>
    <x v="0"/>
    <m/>
    <x v="6"/>
    <x v="28"/>
    <x v="2"/>
  </r>
  <r>
    <d v="2016-07-24T00:00:00"/>
    <s v="A3499236"/>
    <s v="B9604-5A"/>
    <s v="KELLY"/>
    <x v="0"/>
    <x v="1"/>
    <n v="2"/>
    <x v="0"/>
    <x v="0"/>
    <m/>
    <x v="6"/>
    <x v="28"/>
    <x v="2"/>
  </r>
  <r>
    <d v="2016-07-24T00:00:00"/>
    <s v="A3496148"/>
    <s v="B9604-5A"/>
    <s v="KELLY"/>
    <x v="0"/>
    <x v="1"/>
    <n v="1"/>
    <x v="0"/>
    <x v="0"/>
    <m/>
    <x v="6"/>
    <x v="28"/>
    <x v="2"/>
  </r>
  <r>
    <d v="2016-07-24T00:00:00"/>
    <s v="A3499244"/>
    <s v="B9604-5A"/>
    <s v="KELLY"/>
    <x v="0"/>
    <x v="1"/>
    <n v="2"/>
    <x v="0"/>
    <x v="0"/>
    <m/>
    <x v="6"/>
    <x v="28"/>
    <x v="2"/>
  </r>
  <r>
    <d v="2016-07-24T00:00:00"/>
    <s v="A3496145"/>
    <s v="B9604-5A"/>
    <s v="KELLY"/>
    <x v="0"/>
    <x v="2"/>
    <n v="1"/>
    <x v="0"/>
    <x v="0"/>
    <m/>
    <x v="6"/>
    <x v="28"/>
    <x v="2"/>
  </r>
  <r>
    <d v="2016-07-24T00:00:00"/>
    <s v="A3496145"/>
    <s v="B9604-5A"/>
    <s v="KELLY"/>
    <x v="0"/>
    <x v="1"/>
    <n v="6"/>
    <x v="0"/>
    <x v="0"/>
    <m/>
    <x v="6"/>
    <x v="28"/>
    <x v="2"/>
  </r>
  <r>
    <d v="2016-07-24T00:00:00"/>
    <s v="A3498035"/>
    <s v="B9604-5A"/>
    <s v="KELLY"/>
    <x v="0"/>
    <x v="1"/>
    <n v="2"/>
    <x v="0"/>
    <x v="0"/>
    <m/>
    <x v="6"/>
    <x v="28"/>
    <x v="2"/>
  </r>
  <r>
    <d v="2016-07-24T00:00:00"/>
    <s v="A3499217"/>
    <s v="B9604-5A"/>
    <s v="KELLY"/>
    <x v="0"/>
    <x v="1"/>
    <n v="4"/>
    <x v="0"/>
    <x v="0"/>
    <m/>
    <x v="6"/>
    <x v="28"/>
    <x v="2"/>
  </r>
  <r>
    <d v="2016-07-24T00:00:00"/>
    <s v="A3500099"/>
    <s v="B9604-5A"/>
    <s v="KELLY"/>
    <x v="0"/>
    <x v="1"/>
    <n v="3"/>
    <x v="0"/>
    <x v="0"/>
    <m/>
    <x v="6"/>
    <x v="28"/>
    <x v="2"/>
  </r>
  <r>
    <d v="2016-07-24T00:00:00"/>
    <s v="A3499216"/>
    <s v="B9604-5A"/>
    <s v="KELLY"/>
    <x v="0"/>
    <x v="1"/>
    <n v="4"/>
    <x v="0"/>
    <x v="0"/>
    <m/>
    <x v="6"/>
    <x v="28"/>
    <x v="2"/>
  </r>
  <r>
    <d v="2016-07-24T00:00:00"/>
    <s v="A3500102"/>
    <s v="B9604-5A"/>
    <s v="KELLY"/>
    <x v="0"/>
    <x v="1"/>
    <n v="1"/>
    <x v="0"/>
    <x v="0"/>
    <m/>
    <x v="6"/>
    <x v="28"/>
    <x v="2"/>
  </r>
  <r>
    <d v="2016-07-24T00:00:00"/>
    <s v="A3498181"/>
    <s v="B9604-5A"/>
    <s v="KELLY"/>
    <x v="0"/>
    <x v="1"/>
    <n v="2"/>
    <x v="0"/>
    <x v="0"/>
    <m/>
    <x v="6"/>
    <x v="28"/>
    <x v="2"/>
  </r>
  <r>
    <d v="2016-07-24T00:00:00"/>
    <s v="A3499225"/>
    <s v="B9604-5A"/>
    <s v="KELLY"/>
    <x v="0"/>
    <x v="1"/>
    <n v="1"/>
    <x v="0"/>
    <x v="0"/>
    <m/>
    <x v="6"/>
    <x v="28"/>
    <x v="2"/>
  </r>
  <r>
    <d v="2016-07-24T00:00:00"/>
    <s v="A3497935"/>
    <s v="B9604-5A"/>
    <s v="KELLY"/>
    <x v="0"/>
    <x v="1"/>
    <n v="1"/>
    <x v="0"/>
    <x v="0"/>
    <m/>
    <x v="6"/>
    <x v="28"/>
    <x v="2"/>
  </r>
  <r>
    <d v="2016-07-24T00:00:00"/>
    <s v="A3497290"/>
    <s v="B8960-16G"/>
    <s v="KELLY"/>
    <x v="0"/>
    <x v="1"/>
    <n v="2"/>
    <x v="0"/>
    <x v="0"/>
    <m/>
    <x v="6"/>
    <x v="28"/>
    <x v="2"/>
  </r>
  <r>
    <d v="2016-07-24T00:00:00"/>
    <s v="A3498117"/>
    <s v="B8960-16G"/>
    <s v="KELLY"/>
    <x v="0"/>
    <x v="2"/>
    <n v="1"/>
    <x v="0"/>
    <x v="0"/>
    <m/>
    <x v="6"/>
    <x v="28"/>
    <x v="2"/>
  </r>
  <r>
    <d v="2016-07-24T00:00:00"/>
    <s v="A3498117"/>
    <s v="B8960-16G"/>
    <s v="KELLY"/>
    <x v="0"/>
    <x v="1"/>
    <n v="4"/>
    <x v="0"/>
    <x v="0"/>
    <m/>
    <x v="6"/>
    <x v="28"/>
    <x v="2"/>
  </r>
  <r>
    <d v="2016-07-24T00:00:00"/>
    <s v="A3498395"/>
    <s v="B8960-16G"/>
    <s v="KELLY"/>
    <x v="0"/>
    <x v="1"/>
    <n v="3"/>
    <x v="0"/>
    <x v="0"/>
    <m/>
    <x v="6"/>
    <x v="28"/>
    <x v="2"/>
  </r>
  <r>
    <d v="2016-07-24T00:00:00"/>
    <s v="A3497055"/>
    <s v="B8960-16G"/>
    <s v="KELLY"/>
    <x v="0"/>
    <x v="1"/>
    <n v="1"/>
    <x v="0"/>
    <x v="0"/>
    <m/>
    <x v="6"/>
    <x v="28"/>
    <x v="2"/>
  </r>
  <r>
    <d v="2016-07-24T00:00:00"/>
    <s v="A3497724"/>
    <s v="B8960-16G"/>
    <s v="KELLY"/>
    <x v="0"/>
    <x v="1"/>
    <n v="1"/>
    <x v="0"/>
    <x v="0"/>
    <m/>
    <x v="6"/>
    <x v="28"/>
    <x v="2"/>
  </r>
  <r>
    <d v="2016-07-24T00:00:00"/>
    <s v="A3495574"/>
    <s v="B4401-9L"/>
    <s v="huang"/>
    <x v="0"/>
    <x v="1"/>
    <n v="1"/>
    <x v="0"/>
    <x v="0"/>
    <m/>
    <x v="6"/>
    <x v="28"/>
    <x v="2"/>
  </r>
  <r>
    <d v="2016-07-24T00:00:00"/>
    <s v="A3498120"/>
    <s v="B8960-16G"/>
    <s v="huang"/>
    <x v="0"/>
    <x v="1"/>
    <n v="1"/>
    <x v="0"/>
    <x v="0"/>
    <m/>
    <x v="6"/>
    <x v="28"/>
    <x v="2"/>
  </r>
  <r>
    <d v="2016-07-24T00:00:00"/>
    <s v="A3498120"/>
    <s v="B8960-16G"/>
    <s v="huang"/>
    <x v="0"/>
    <x v="3"/>
    <n v="2"/>
    <x v="0"/>
    <x v="0"/>
    <m/>
    <x v="6"/>
    <x v="28"/>
    <x v="2"/>
  </r>
  <r>
    <d v="2016-07-24T00:00:00"/>
    <s v="A3498396"/>
    <s v="B8960-16G"/>
    <s v="huang"/>
    <x v="0"/>
    <x v="2"/>
    <n v="1"/>
    <x v="0"/>
    <x v="0"/>
    <m/>
    <x v="6"/>
    <x v="28"/>
    <x v="2"/>
  </r>
  <r>
    <d v="2016-07-24T00:00:00"/>
    <s v="A3498396"/>
    <s v="B8960-16G"/>
    <s v="huang"/>
    <x v="0"/>
    <x v="1"/>
    <n v="4"/>
    <x v="0"/>
    <x v="0"/>
    <m/>
    <x v="6"/>
    <x v="28"/>
    <x v="2"/>
  </r>
  <r>
    <d v="2016-07-24T00:00:00"/>
    <s v="A3494611"/>
    <s v="B4403-9K"/>
    <s v="huang"/>
    <x v="0"/>
    <x v="1"/>
    <n v="1"/>
    <x v="0"/>
    <x v="0"/>
    <m/>
    <x v="6"/>
    <x v="28"/>
    <x v="2"/>
  </r>
  <r>
    <d v="2016-07-24T00:00:00"/>
    <s v="A3494611"/>
    <s v="B4403-9K"/>
    <s v="huang"/>
    <x v="0"/>
    <x v="3"/>
    <n v="2"/>
    <x v="0"/>
    <x v="0"/>
    <m/>
    <x v="6"/>
    <x v="28"/>
    <x v="2"/>
  </r>
  <r>
    <d v="2016-07-24T00:00:00"/>
    <s v="A3494615"/>
    <s v="B4403-9K"/>
    <s v="huang"/>
    <x v="0"/>
    <x v="0"/>
    <n v="1"/>
    <x v="0"/>
    <x v="0"/>
    <m/>
    <x v="6"/>
    <x v="28"/>
    <x v="2"/>
  </r>
  <r>
    <d v="2016-07-24T00:00:00"/>
    <s v="A3494615"/>
    <s v="B4403-9K"/>
    <s v="huang"/>
    <x v="0"/>
    <x v="1"/>
    <n v="2"/>
    <x v="0"/>
    <x v="0"/>
    <m/>
    <x v="6"/>
    <x v="28"/>
    <x v="2"/>
  </r>
  <r>
    <d v="2016-07-24T00:00:00"/>
    <s v="A3497941"/>
    <s v="B9604-5A"/>
    <s v="KELLY"/>
    <x v="0"/>
    <x v="1"/>
    <n v="6"/>
    <x v="0"/>
    <x v="0"/>
    <m/>
    <x v="6"/>
    <x v="28"/>
    <x v="2"/>
  </r>
  <r>
    <d v="2016-07-24T00:00:00"/>
    <s v="A3499219"/>
    <s v="B9604-5A"/>
    <s v="KELLY"/>
    <x v="0"/>
    <x v="1"/>
    <n v="3"/>
    <x v="0"/>
    <x v="0"/>
    <m/>
    <x v="6"/>
    <x v="28"/>
    <x v="2"/>
  </r>
  <r>
    <d v="2016-07-24T00:00:00"/>
    <s v="A3498677"/>
    <s v="B9604-5A"/>
    <s v="KELLY"/>
    <x v="0"/>
    <x v="1"/>
    <n v="3"/>
    <x v="0"/>
    <x v="0"/>
    <m/>
    <x v="6"/>
    <x v="28"/>
    <x v="2"/>
  </r>
  <r>
    <d v="2016-07-24T00:00:00"/>
    <s v="A3498394"/>
    <s v="B8960-16G"/>
    <s v="KELLY"/>
    <x v="0"/>
    <x v="1"/>
    <n v="3"/>
    <x v="0"/>
    <x v="0"/>
    <m/>
    <x v="6"/>
    <x v="28"/>
    <x v="2"/>
  </r>
  <r>
    <d v="2016-07-24T00:00:00"/>
    <s v="A3499215"/>
    <s v="B9604-5A"/>
    <s v="KELLY"/>
    <x v="0"/>
    <x v="1"/>
    <n v="1"/>
    <x v="0"/>
    <x v="0"/>
    <m/>
    <x v="6"/>
    <x v="28"/>
    <x v="2"/>
  </r>
  <r>
    <d v="2016-07-24T00:00:00"/>
    <s v="A3499223"/>
    <s v="B9604-5A"/>
    <s v="KELLY"/>
    <x v="0"/>
    <x v="1"/>
    <n v="1"/>
    <x v="0"/>
    <x v="0"/>
    <m/>
    <x v="6"/>
    <x v="28"/>
    <x v="2"/>
  </r>
  <r>
    <d v="2016-07-24T00:00:00"/>
    <s v="A3497947"/>
    <s v="B9604-5A"/>
    <s v="KELLY"/>
    <x v="0"/>
    <x v="1"/>
    <n v="1"/>
    <x v="0"/>
    <x v="0"/>
    <m/>
    <x v="6"/>
    <x v="28"/>
    <x v="2"/>
  </r>
  <r>
    <d v="2016-07-24T00:00:00"/>
    <s v="A3499241"/>
    <s v="B9604-5A"/>
    <s v="KELLY"/>
    <x v="0"/>
    <x v="1"/>
    <n v="1"/>
    <x v="0"/>
    <x v="0"/>
    <m/>
    <x v="6"/>
    <x v="28"/>
    <x v="2"/>
  </r>
  <r>
    <d v="2016-07-24T00:00:00"/>
    <s v="A3499239"/>
    <s v="B9604-5A"/>
    <s v="KELLY"/>
    <x v="0"/>
    <x v="1"/>
    <n v="1"/>
    <x v="0"/>
    <x v="0"/>
    <m/>
    <x v="6"/>
    <x v="28"/>
    <x v="2"/>
  </r>
  <r>
    <d v="2016-07-24T00:00:00"/>
    <s v="A3499213"/>
    <s v="B9604-5A"/>
    <s v="KELLY"/>
    <x v="0"/>
    <x v="2"/>
    <n v="2"/>
    <x v="0"/>
    <x v="0"/>
    <m/>
    <x v="6"/>
    <x v="28"/>
    <x v="2"/>
  </r>
  <r>
    <d v="2016-07-24T00:00:00"/>
    <s v="A3497932"/>
    <s v="B9604-5A"/>
    <s v="KELLY"/>
    <x v="0"/>
    <x v="1"/>
    <n v="1"/>
    <x v="0"/>
    <x v="0"/>
    <m/>
    <x v="6"/>
    <x v="28"/>
    <x v="2"/>
  </r>
  <r>
    <d v="2016-07-24T00:00:00"/>
    <s v="A3499228"/>
    <s v="B9604-5A"/>
    <s v="KELLY"/>
    <x v="0"/>
    <x v="1"/>
    <n v="3"/>
    <x v="0"/>
    <x v="0"/>
    <m/>
    <x v="6"/>
    <x v="28"/>
    <x v="2"/>
  </r>
  <r>
    <d v="2016-07-25T00:00:00"/>
    <s v="A3499229"/>
    <s v="B9604-5A"/>
    <s v="M.JOTHI"/>
    <x v="0"/>
    <x v="1"/>
    <n v="4"/>
    <x v="0"/>
    <x v="0"/>
    <m/>
    <x v="6"/>
    <x v="29"/>
    <x v="2"/>
  </r>
  <r>
    <d v="2016-07-25T00:00:00"/>
    <s v="A3499924"/>
    <s v="B9604-5A"/>
    <s v="M.JOTHI"/>
    <x v="0"/>
    <x v="1"/>
    <n v="1"/>
    <x v="0"/>
    <x v="0"/>
    <m/>
    <x v="6"/>
    <x v="29"/>
    <x v="2"/>
  </r>
  <r>
    <d v="2016-07-25T00:00:00"/>
    <s v="A3498182"/>
    <s v="B9604-5A"/>
    <s v="M.JOTHI"/>
    <x v="0"/>
    <x v="1"/>
    <n v="3"/>
    <x v="0"/>
    <x v="0"/>
    <m/>
    <x v="6"/>
    <x v="29"/>
    <x v="2"/>
  </r>
  <r>
    <d v="2016-07-25T00:00:00"/>
    <s v="A3500092"/>
    <s v="B9604-5A"/>
    <s v="chin"/>
    <x v="0"/>
    <x v="0"/>
    <n v="1"/>
    <x v="0"/>
    <x v="0"/>
    <m/>
    <x v="6"/>
    <x v="29"/>
    <x v="2"/>
  </r>
  <r>
    <d v="2016-07-25T00:00:00"/>
    <s v="A3500089"/>
    <s v="B9604-5A"/>
    <s v="chin"/>
    <x v="0"/>
    <x v="1"/>
    <n v="2"/>
    <x v="0"/>
    <x v="0"/>
    <m/>
    <x v="6"/>
    <x v="29"/>
    <x v="2"/>
  </r>
  <r>
    <d v="2016-07-25T00:00:00"/>
    <s v="A3499224"/>
    <s v="B9604-5A"/>
    <s v="chin"/>
    <x v="0"/>
    <x v="1"/>
    <n v="1"/>
    <x v="0"/>
    <x v="0"/>
    <m/>
    <x v="6"/>
    <x v="29"/>
    <x v="2"/>
  </r>
  <r>
    <d v="2016-07-25T00:00:00"/>
    <s v="A3498183"/>
    <s v="B9604-5A"/>
    <s v="chin"/>
    <x v="0"/>
    <x v="1"/>
    <n v="1"/>
    <x v="0"/>
    <x v="0"/>
    <m/>
    <x v="6"/>
    <x v="29"/>
    <x v="2"/>
  </r>
  <r>
    <d v="2016-07-25T00:00:00"/>
    <s v="A3499249"/>
    <s v="B9604-5A"/>
    <s v="chin"/>
    <x v="0"/>
    <x v="1"/>
    <n v="1"/>
    <x v="0"/>
    <x v="0"/>
    <m/>
    <x v="6"/>
    <x v="29"/>
    <x v="2"/>
  </r>
  <r>
    <d v="2016-07-25T00:00:00"/>
    <s v="A3500096"/>
    <s v="B9604-5A"/>
    <s v="chin"/>
    <x v="0"/>
    <x v="1"/>
    <n v="1"/>
    <x v="0"/>
    <x v="0"/>
    <m/>
    <x v="6"/>
    <x v="29"/>
    <x v="2"/>
  </r>
  <r>
    <d v="2016-07-25T00:00:00"/>
    <s v="A3499252"/>
    <s v="B9604-5A"/>
    <s v="chin"/>
    <x v="0"/>
    <x v="1"/>
    <n v="1"/>
    <x v="0"/>
    <x v="0"/>
    <m/>
    <x v="6"/>
    <x v="29"/>
    <x v="2"/>
  </r>
  <r>
    <d v="2016-07-25T00:00:00"/>
    <s v="A3500350"/>
    <s v="B9604-5A"/>
    <s v="M.JOTHI"/>
    <x v="0"/>
    <x v="1"/>
    <n v="2"/>
    <x v="0"/>
    <x v="0"/>
    <m/>
    <x v="6"/>
    <x v="29"/>
    <x v="2"/>
  </r>
  <r>
    <d v="2016-07-25T00:00:00"/>
    <s v="A3500100"/>
    <s v="B9604-5A"/>
    <s v="M.JOTHI"/>
    <x v="0"/>
    <x v="1"/>
    <n v="1"/>
    <x v="0"/>
    <x v="0"/>
    <m/>
    <x v="6"/>
    <x v="29"/>
    <x v="2"/>
  </r>
  <r>
    <d v="2016-07-25T00:00:00"/>
    <s v="A3499248"/>
    <s v="B9604-5A"/>
    <s v="M.JOTHI"/>
    <x v="0"/>
    <x v="1"/>
    <n v="2"/>
    <x v="0"/>
    <x v="0"/>
    <m/>
    <x v="6"/>
    <x v="29"/>
    <x v="2"/>
  </r>
  <r>
    <d v="2016-07-25T00:00:00"/>
    <s v="A3499921"/>
    <s v="B9604-5A"/>
    <s v="M.JOTHI"/>
    <x v="0"/>
    <x v="1"/>
    <n v="1"/>
    <x v="0"/>
    <x v="0"/>
    <m/>
    <x v="6"/>
    <x v="29"/>
    <x v="2"/>
  </r>
  <r>
    <d v="2016-07-25T00:00:00"/>
    <s v="A3500098"/>
    <s v="B9604-5A"/>
    <s v="chin"/>
    <x v="0"/>
    <x v="0"/>
    <n v="1"/>
    <x v="0"/>
    <x v="0"/>
    <m/>
    <x v="6"/>
    <x v="29"/>
    <x v="2"/>
  </r>
  <r>
    <d v="2016-07-25T00:00:00"/>
    <s v="A3497291"/>
    <s v="B8960-16G"/>
    <s v="M.JOTHI"/>
    <x v="0"/>
    <x v="1"/>
    <n v="1"/>
    <x v="0"/>
    <x v="0"/>
    <m/>
    <x v="6"/>
    <x v="29"/>
    <x v="2"/>
  </r>
  <r>
    <d v="2016-07-25T00:00:00"/>
    <s v="A3498816"/>
    <s v="B8960-16G"/>
    <s v="M.JOTHI"/>
    <x v="0"/>
    <x v="1"/>
    <n v="1"/>
    <x v="0"/>
    <x v="0"/>
    <m/>
    <x v="6"/>
    <x v="29"/>
    <x v="2"/>
  </r>
  <r>
    <d v="2016-07-25T00:00:00"/>
    <s v="A3498526"/>
    <s v="B8960-16G"/>
    <s v="M.JOTHI"/>
    <x v="0"/>
    <x v="1"/>
    <n v="1"/>
    <x v="0"/>
    <x v="0"/>
    <m/>
    <x v="6"/>
    <x v="29"/>
    <x v="2"/>
  </r>
  <r>
    <d v="2016-07-25T00:00:00"/>
    <s v="A3498398"/>
    <s v="B8960-16G"/>
    <s v="M.JOTHI"/>
    <x v="0"/>
    <x v="1"/>
    <n v="2"/>
    <x v="0"/>
    <x v="0"/>
    <m/>
    <x v="6"/>
    <x v="29"/>
    <x v="2"/>
  </r>
  <r>
    <d v="2016-07-25T00:00:00"/>
    <s v="A3498490"/>
    <s v="B8960-16G"/>
    <s v="M.JOTHI"/>
    <x v="0"/>
    <x v="1"/>
    <n v="1"/>
    <x v="0"/>
    <x v="0"/>
    <m/>
    <x v="6"/>
    <x v="29"/>
    <x v="2"/>
  </r>
  <r>
    <d v="2016-07-25T00:00:00"/>
    <s v="A3497293"/>
    <s v="B8960-16G"/>
    <s v="M.JOTHI"/>
    <x v="0"/>
    <x v="2"/>
    <n v="1"/>
    <x v="0"/>
    <x v="0"/>
    <m/>
    <x v="6"/>
    <x v="29"/>
    <x v="2"/>
  </r>
  <r>
    <d v="2016-07-25T00:00:00"/>
    <s v="A3497293"/>
    <s v="B8960-16G"/>
    <s v="M.JOTHI"/>
    <x v="0"/>
    <x v="1"/>
    <n v="1"/>
    <x v="0"/>
    <x v="0"/>
    <m/>
    <x v="6"/>
    <x v="29"/>
    <x v="2"/>
  </r>
  <r>
    <d v="2016-07-25T00:00:00"/>
    <s v="A3497550"/>
    <s v="B8078-9A"/>
    <s v="M.JOTHI"/>
    <x v="0"/>
    <x v="1"/>
    <n v="1"/>
    <x v="0"/>
    <x v="0"/>
    <m/>
    <x v="6"/>
    <x v="29"/>
    <x v="2"/>
  </r>
  <r>
    <d v="2016-07-25T00:00:00"/>
    <s v="A3499928"/>
    <s v="B9604-5A"/>
    <s v="M.JOTHI"/>
    <x v="0"/>
    <x v="1"/>
    <n v="1"/>
    <x v="0"/>
    <x v="0"/>
    <m/>
    <x v="6"/>
    <x v="29"/>
    <x v="2"/>
  </r>
  <r>
    <d v="2016-07-25T00:00:00"/>
    <s v="A3498491"/>
    <s v="B8960-16G"/>
    <s v="KELLY"/>
    <x v="0"/>
    <x v="1"/>
    <n v="1"/>
    <x v="0"/>
    <x v="0"/>
    <m/>
    <x v="6"/>
    <x v="29"/>
    <x v="2"/>
  </r>
  <r>
    <d v="2016-07-25T00:00:00"/>
    <s v="A3497006"/>
    <s v="B8960-16G"/>
    <s v="KELLY"/>
    <x v="0"/>
    <x v="2"/>
    <n v="2"/>
    <x v="0"/>
    <x v="0"/>
    <m/>
    <x v="6"/>
    <x v="29"/>
    <x v="2"/>
  </r>
  <r>
    <d v="2016-07-25T00:00:00"/>
    <s v="A3497006"/>
    <s v="B8960-16G"/>
    <s v="KELLY"/>
    <x v="0"/>
    <x v="1"/>
    <n v="2"/>
    <x v="0"/>
    <x v="0"/>
    <m/>
    <x v="6"/>
    <x v="29"/>
    <x v="2"/>
  </r>
  <r>
    <d v="2016-07-25T00:00:00"/>
    <s v="A3498440"/>
    <s v="B8960-16G"/>
    <s v="KELLY"/>
    <x v="0"/>
    <x v="1"/>
    <n v="3"/>
    <x v="0"/>
    <x v="0"/>
    <m/>
    <x v="6"/>
    <x v="29"/>
    <x v="2"/>
  </r>
  <r>
    <d v="2016-07-25T00:00:00"/>
    <s v="A3500649"/>
    <s v="B9604-5A"/>
    <s v="KELLY"/>
    <x v="0"/>
    <x v="0"/>
    <n v="1"/>
    <x v="0"/>
    <x v="0"/>
    <m/>
    <x v="6"/>
    <x v="29"/>
    <x v="2"/>
  </r>
  <r>
    <d v="2016-07-25T00:00:00"/>
    <s v="A3500649"/>
    <s v="B9604-5A"/>
    <s v="KELLY"/>
    <x v="0"/>
    <x v="1"/>
    <n v="1"/>
    <x v="0"/>
    <x v="0"/>
    <m/>
    <x v="6"/>
    <x v="29"/>
    <x v="2"/>
  </r>
  <r>
    <d v="2016-07-25T00:00:00"/>
    <s v="A3500646"/>
    <s v="B9604-5A"/>
    <s v="KELLY"/>
    <x v="0"/>
    <x v="1"/>
    <n v="1"/>
    <x v="0"/>
    <x v="0"/>
    <m/>
    <x v="6"/>
    <x v="29"/>
    <x v="2"/>
  </r>
  <r>
    <d v="2016-07-25T00:00:00"/>
    <s v="A3500090"/>
    <s v="B9604-5A"/>
    <s v="KELLY"/>
    <x v="0"/>
    <x v="1"/>
    <n v="1"/>
    <x v="0"/>
    <x v="0"/>
    <m/>
    <x v="6"/>
    <x v="29"/>
    <x v="2"/>
  </r>
  <r>
    <d v="2016-07-25T00:00:00"/>
    <s v="A3500348"/>
    <s v="B9604-5A"/>
    <s v="KELLY"/>
    <x v="0"/>
    <x v="1"/>
    <n v="2"/>
    <x v="0"/>
    <x v="0"/>
    <m/>
    <x v="6"/>
    <x v="29"/>
    <x v="2"/>
  </r>
  <r>
    <d v="2016-07-25T00:00:00"/>
    <s v="A3500095"/>
    <s v="B9604-5A"/>
    <s v="KELLY"/>
    <x v="0"/>
    <x v="1"/>
    <n v="2"/>
    <x v="0"/>
    <x v="0"/>
    <m/>
    <x v="6"/>
    <x v="29"/>
    <x v="2"/>
  </r>
  <r>
    <d v="2016-07-25T00:00:00"/>
    <s v="A3500095"/>
    <s v="B9604-5A"/>
    <s v="KELLY"/>
    <x v="0"/>
    <x v="7"/>
    <n v="2"/>
    <x v="0"/>
    <x v="0"/>
    <m/>
    <x v="6"/>
    <x v="29"/>
    <x v="2"/>
  </r>
  <r>
    <d v="2016-07-25T00:00:00"/>
    <s v="A3500105"/>
    <s v="B9604-5A"/>
    <s v="KELLY"/>
    <x v="0"/>
    <x v="8"/>
    <n v="1"/>
    <x v="0"/>
    <x v="0"/>
    <m/>
    <x v="6"/>
    <x v="29"/>
    <x v="2"/>
  </r>
  <r>
    <d v="2016-07-25T00:00:00"/>
    <s v="A3500345"/>
    <s v="B9604-5A"/>
    <s v="KELLY"/>
    <x v="0"/>
    <x v="1"/>
    <n v="2"/>
    <x v="0"/>
    <x v="0"/>
    <m/>
    <x v="6"/>
    <x v="29"/>
    <x v="2"/>
  </r>
  <r>
    <d v="2016-07-25T00:00:00"/>
    <s v="A3500359"/>
    <s v="B9604-5A"/>
    <s v="M.JOTHI"/>
    <x v="0"/>
    <x v="1"/>
    <n v="1"/>
    <x v="0"/>
    <x v="0"/>
    <m/>
    <x v="6"/>
    <x v="29"/>
    <x v="2"/>
  </r>
  <r>
    <d v="2016-07-25T00:00:00"/>
    <s v="A3499931"/>
    <s v="B9604-5A"/>
    <s v="M.JOTHI"/>
    <x v="0"/>
    <x v="1"/>
    <n v="1"/>
    <x v="0"/>
    <x v="0"/>
    <m/>
    <x v="6"/>
    <x v="29"/>
    <x v="2"/>
  </r>
  <r>
    <d v="2016-07-25T00:00:00"/>
    <s v="A3498527"/>
    <s v="B8960-16G"/>
    <s v="M.JOTHI"/>
    <x v="0"/>
    <x v="1"/>
    <n v="2"/>
    <x v="0"/>
    <x v="0"/>
    <m/>
    <x v="6"/>
    <x v="29"/>
    <x v="2"/>
  </r>
  <r>
    <d v="2016-07-25T00:00:00"/>
    <s v="A3498443"/>
    <s v="B8960-16G"/>
    <s v="M.JOTHI"/>
    <x v="0"/>
    <x v="1"/>
    <n v="1"/>
    <x v="0"/>
    <x v="0"/>
    <m/>
    <x v="6"/>
    <x v="29"/>
    <x v="2"/>
  </r>
  <r>
    <d v="2016-07-25T00:00:00"/>
    <s v="A3497289"/>
    <s v="B8960-16G"/>
    <s v="chin"/>
    <x v="0"/>
    <x v="2"/>
    <n v="1"/>
    <x v="0"/>
    <x v="0"/>
    <m/>
    <x v="6"/>
    <x v="29"/>
    <x v="2"/>
  </r>
  <r>
    <d v="2016-07-25T00:00:00"/>
    <s v="A3497289"/>
    <s v="B8960-16G"/>
    <s v="chin"/>
    <x v="0"/>
    <x v="1"/>
    <n v="1"/>
    <x v="0"/>
    <x v="0"/>
    <m/>
    <x v="6"/>
    <x v="29"/>
    <x v="2"/>
  </r>
  <r>
    <d v="2016-07-25T00:00:00"/>
    <s v="A3498665"/>
    <s v="B8960-16G"/>
    <s v="chin"/>
    <x v="0"/>
    <x v="2"/>
    <n v="1"/>
    <x v="0"/>
    <x v="0"/>
    <m/>
    <x v="6"/>
    <x v="29"/>
    <x v="2"/>
  </r>
  <r>
    <d v="2016-07-25T00:00:00"/>
    <s v="A3498487"/>
    <s v="B8960-16G"/>
    <s v="chin"/>
    <x v="0"/>
    <x v="0"/>
    <n v="1"/>
    <x v="0"/>
    <x v="0"/>
    <m/>
    <x v="6"/>
    <x v="29"/>
    <x v="2"/>
  </r>
  <r>
    <d v="2016-07-25T00:00:00"/>
    <s v="A3498487"/>
    <s v="B8960-16G"/>
    <s v="chin"/>
    <x v="0"/>
    <x v="8"/>
    <n v="1"/>
    <x v="0"/>
    <x v="0"/>
    <m/>
    <x v="6"/>
    <x v="29"/>
    <x v="2"/>
  </r>
  <r>
    <d v="2016-07-25T00:00:00"/>
    <s v="A3498262"/>
    <s v="B8078-9A"/>
    <s v="chin"/>
    <x v="0"/>
    <x v="2"/>
    <n v="1"/>
    <x v="0"/>
    <x v="0"/>
    <m/>
    <x v="6"/>
    <x v="29"/>
    <x v="2"/>
  </r>
  <r>
    <d v="2016-07-25T00:00:00"/>
    <s v="A3498262"/>
    <s v="B8078-9A"/>
    <s v="chin"/>
    <x v="0"/>
    <x v="3"/>
    <n v="1"/>
    <x v="0"/>
    <x v="0"/>
    <m/>
    <x v="6"/>
    <x v="29"/>
    <x v="2"/>
  </r>
  <r>
    <d v="2016-07-25T00:00:00"/>
    <s v="A3491594"/>
    <s v="B8967-16I"/>
    <s v="chin"/>
    <x v="0"/>
    <x v="31"/>
    <n v="22"/>
    <x v="0"/>
    <x v="0"/>
    <m/>
    <x v="6"/>
    <x v="29"/>
    <x v="2"/>
  </r>
  <r>
    <d v="2016-07-26T00:00:00"/>
    <s v="A3500349"/>
    <s v="B9604-5A"/>
    <s v="M.JOTHI"/>
    <x v="0"/>
    <x v="0"/>
    <n v="1"/>
    <x v="0"/>
    <x v="0"/>
    <m/>
    <x v="6"/>
    <x v="29"/>
    <x v="2"/>
  </r>
  <r>
    <d v="2016-07-26T00:00:00"/>
    <s v="A3500362"/>
    <s v="B9604-5A"/>
    <s v="M.JOTHI"/>
    <x v="0"/>
    <x v="1"/>
    <n v="4"/>
    <x v="0"/>
    <x v="0"/>
    <m/>
    <x v="6"/>
    <x v="29"/>
    <x v="2"/>
  </r>
  <r>
    <d v="2016-07-26T00:00:00"/>
    <s v="A3495538"/>
    <s v="B8078-9A"/>
    <s v="M.JOTHI"/>
    <x v="0"/>
    <x v="1"/>
    <n v="1"/>
    <x v="0"/>
    <x v="0"/>
    <m/>
    <x v="6"/>
    <x v="29"/>
    <x v="2"/>
  </r>
  <r>
    <d v="2016-07-26T00:00:00"/>
    <s v="A3498664"/>
    <s v="B8960-16G"/>
    <s v="M.JOTHI"/>
    <x v="0"/>
    <x v="2"/>
    <n v="1"/>
    <x v="0"/>
    <x v="0"/>
    <m/>
    <x v="6"/>
    <x v="29"/>
    <x v="2"/>
  </r>
  <r>
    <d v="2016-07-26T00:00:00"/>
    <s v="A3498664"/>
    <s v="B8960-16G"/>
    <s v="M.JOTHI"/>
    <x v="0"/>
    <x v="1"/>
    <n v="1"/>
    <x v="0"/>
    <x v="0"/>
    <m/>
    <x v="6"/>
    <x v="29"/>
    <x v="2"/>
  </r>
  <r>
    <d v="2016-07-26T00:00:00"/>
    <s v="A3498667"/>
    <s v="B8960-16G"/>
    <s v="chin"/>
    <x v="0"/>
    <x v="1"/>
    <n v="1"/>
    <x v="0"/>
    <x v="0"/>
    <m/>
    <x v="6"/>
    <x v="29"/>
    <x v="2"/>
  </r>
  <r>
    <d v="2016-07-26T00:00:00"/>
    <s v="A3498439"/>
    <s v="B8960-16G"/>
    <s v="chin"/>
    <x v="0"/>
    <x v="1"/>
    <n v="1"/>
    <x v="0"/>
    <x v="0"/>
    <m/>
    <x v="6"/>
    <x v="29"/>
    <x v="2"/>
  </r>
  <r>
    <d v="2016-07-26T00:00:00"/>
    <s v="A3495535"/>
    <s v="B8078-9A"/>
    <s v="M.JOTHI"/>
    <x v="0"/>
    <x v="1"/>
    <n v="2"/>
    <x v="0"/>
    <x v="0"/>
    <m/>
    <x v="6"/>
    <x v="29"/>
    <x v="2"/>
  </r>
  <r>
    <d v="2016-07-26T00:00:00"/>
    <s v="A3495521"/>
    <s v="B8078-9A"/>
    <s v="chin"/>
    <x v="0"/>
    <x v="1"/>
    <n v="1"/>
    <x v="0"/>
    <x v="0"/>
    <m/>
    <x v="6"/>
    <x v="29"/>
    <x v="2"/>
  </r>
  <r>
    <d v="2016-07-26T00:00:00"/>
    <s v="A3494329"/>
    <s v="B4324-5P"/>
    <s v="chin"/>
    <x v="0"/>
    <x v="8"/>
    <n v="1"/>
    <x v="0"/>
    <x v="0"/>
    <m/>
    <x v="6"/>
    <x v="29"/>
    <x v="2"/>
  </r>
  <r>
    <d v="2016-07-26T00:00:00"/>
    <s v="A3498166"/>
    <s v="B4403-9K"/>
    <s v="chin"/>
    <x v="0"/>
    <x v="1"/>
    <n v="2"/>
    <x v="0"/>
    <x v="0"/>
    <m/>
    <x v="6"/>
    <x v="29"/>
    <x v="2"/>
  </r>
  <r>
    <d v="2016-07-26T00:00:00"/>
    <s v="A3497151"/>
    <s v="B9607-5N"/>
    <s v="chin"/>
    <x v="0"/>
    <x v="0"/>
    <n v="1"/>
    <x v="0"/>
    <x v="0"/>
    <m/>
    <x v="6"/>
    <x v="29"/>
    <x v="2"/>
  </r>
  <r>
    <d v="2016-07-26T00:00:00"/>
    <s v="A3497151"/>
    <s v="B9607-5N"/>
    <s v="chin"/>
    <x v="0"/>
    <x v="1"/>
    <n v="1"/>
    <x v="0"/>
    <x v="0"/>
    <m/>
    <x v="6"/>
    <x v="29"/>
    <x v="2"/>
  </r>
  <r>
    <d v="2016-07-26T00:00:00"/>
    <s v="A3497955"/>
    <s v="B4402-9L"/>
    <s v="chin"/>
    <x v="0"/>
    <x v="1"/>
    <n v="2"/>
    <x v="0"/>
    <x v="0"/>
    <m/>
    <x v="6"/>
    <x v="29"/>
    <x v="2"/>
  </r>
  <r>
    <d v="2016-07-26T00:00:00"/>
    <s v="A3499593"/>
    <s v="B9608-5N"/>
    <s v="chin"/>
    <x v="0"/>
    <x v="1"/>
    <n v="2"/>
    <x v="0"/>
    <x v="0"/>
    <m/>
    <x v="6"/>
    <x v="29"/>
    <x v="2"/>
  </r>
  <r>
    <d v="2016-07-26T00:00:00"/>
    <s v="A3499594"/>
    <s v="B9608-5N"/>
    <s v="chin"/>
    <x v="0"/>
    <x v="1"/>
    <n v="1"/>
    <x v="0"/>
    <x v="0"/>
    <m/>
    <x v="6"/>
    <x v="29"/>
    <x v="2"/>
  </r>
  <r>
    <d v="2016-07-26T00:00:00"/>
    <s v="A3495035"/>
    <s v="B8078-9A"/>
    <s v="M.JOTHI"/>
    <x v="0"/>
    <x v="1"/>
    <n v="2"/>
    <x v="0"/>
    <x v="0"/>
    <m/>
    <x v="6"/>
    <x v="29"/>
    <x v="2"/>
  </r>
  <r>
    <d v="2016-07-26T00:00:00"/>
    <s v="A3495531"/>
    <s v="B8078-9A"/>
    <s v="M.JOTHI"/>
    <x v="0"/>
    <x v="1"/>
    <n v="2"/>
    <x v="0"/>
    <x v="0"/>
    <m/>
    <x v="6"/>
    <x v="29"/>
    <x v="2"/>
  </r>
  <r>
    <d v="2016-07-26T00:00:00"/>
    <s v="A3498877"/>
    <s v="B9607-5N"/>
    <s v="KELLY"/>
    <x v="0"/>
    <x v="1"/>
    <n v="1"/>
    <x v="0"/>
    <x v="0"/>
    <m/>
    <x v="6"/>
    <x v="29"/>
    <x v="2"/>
  </r>
  <r>
    <d v="2016-07-26T00:00:00"/>
    <s v="A3495570"/>
    <s v="B4401-9L"/>
    <s v="KELLY"/>
    <x v="0"/>
    <x v="1"/>
    <n v="6"/>
    <x v="0"/>
    <x v="0"/>
    <m/>
    <x v="6"/>
    <x v="29"/>
    <x v="2"/>
  </r>
  <r>
    <d v="2016-07-26T00:00:00"/>
    <s v="A3500981"/>
    <s v="B9604-5A"/>
    <s v="KELLY"/>
    <x v="0"/>
    <x v="2"/>
    <n v="1"/>
    <x v="0"/>
    <x v="0"/>
    <m/>
    <x v="6"/>
    <x v="29"/>
    <x v="2"/>
  </r>
  <r>
    <d v="2016-07-26T00:00:00"/>
    <s v="A3498870"/>
    <s v="B9607-5N"/>
    <s v="KELLY"/>
    <x v="0"/>
    <x v="1"/>
    <n v="2"/>
    <x v="0"/>
    <x v="0"/>
    <m/>
    <x v="6"/>
    <x v="29"/>
    <x v="2"/>
  </r>
  <r>
    <d v="2016-07-26T00:00:00"/>
    <s v="A3499196"/>
    <s v="B8099-9H"/>
    <s v="KELLY"/>
    <x v="0"/>
    <x v="1"/>
    <n v="2"/>
    <x v="0"/>
    <x v="0"/>
    <m/>
    <x v="6"/>
    <x v="29"/>
    <x v="2"/>
  </r>
  <r>
    <d v="2016-07-26T00:00:00"/>
    <s v="A3495040"/>
    <s v="B8078-9A"/>
    <s v="KELLY"/>
    <x v="0"/>
    <x v="2"/>
    <n v="1"/>
    <x v="0"/>
    <x v="0"/>
    <m/>
    <x v="6"/>
    <x v="29"/>
    <x v="2"/>
  </r>
  <r>
    <d v="2016-07-26T00:00:00"/>
    <s v="A3495040"/>
    <s v="B8078-9A"/>
    <s v="KELLY"/>
    <x v="0"/>
    <x v="1"/>
    <n v="1"/>
    <x v="0"/>
    <x v="0"/>
    <m/>
    <x v="6"/>
    <x v="29"/>
    <x v="2"/>
  </r>
  <r>
    <d v="2016-07-26T00:00:00"/>
    <s v="A3495040"/>
    <s v="B8078-9A"/>
    <s v="KELLY"/>
    <x v="0"/>
    <x v="8"/>
    <n v="1"/>
    <x v="0"/>
    <x v="0"/>
    <m/>
    <x v="6"/>
    <x v="29"/>
    <x v="2"/>
  </r>
  <r>
    <d v="2016-07-26T00:00:00"/>
    <s v="A3495045"/>
    <s v="B8078-9A"/>
    <s v="KELLY"/>
    <x v="0"/>
    <x v="1"/>
    <n v="1"/>
    <x v="0"/>
    <x v="0"/>
    <m/>
    <x v="6"/>
    <x v="29"/>
    <x v="2"/>
  </r>
  <r>
    <d v="2016-07-26T00:00:00"/>
    <s v="A3498871"/>
    <s v="B9607-5N"/>
    <s v="KELLY"/>
    <x v="0"/>
    <x v="1"/>
    <n v="2"/>
    <x v="0"/>
    <x v="0"/>
    <m/>
    <x v="6"/>
    <x v="29"/>
    <x v="2"/>
  </r>
  <r>
    <d v="2016-07-26T00:00:00"/>
    <s v="A3497958"/>
    <s v="B4402-9L"/>
    <s v="KELLY"/>
    <x v="0"/>
    <x v="1"/>
    <n v="2"/>
    <x v="0"/>
    <x v="0"/>
    <m/>
    <x v="6"/>
    <x v="29"/>
    <x v="2"/>
  </r>
  <r>
    <d v="2016-07-26T00:00:00"/>
    <s v="A3500651"/>
    <s v="B9604-5A"/>
    <s v="KELLY"/>
    <x v="0"/>
    <x v="1"/>
    <n v="1"/>
    <x v="0"/>
    <x v="0"/>
    <m/>
    <x v="6"/>
    <x v="29"/>
    <x v="2"/>
  </r>
  <r>
    <d v="2016-07-26T00:00:00"/>
    <s v="A3498441"/>
    <s v="B8960-16G"/>
    <s v="KELLY"/>
    <x v="0"/>
    <x v="1"/>
    <n v="1"/>
    <x v="0"/>
    <x v="0"/>
    <m/>
    <x v="6"/>
    <x v="29"/>
    <x v="2"/>
  </r>
  <r>
    <d v="2016-07-26T00:00:00"/>
    <s v="A3498666"/>
    <s v="B8960-16G"/>
    <s v="KELLY"/>
    <x v="0"/>
    <x v="1"/>
    <n v="2"/>
    <x v="0"/>
    <x v="0"/>
    <m/>
    <x v="6"/>
    <x v="29"/>
    <x v="2"/>
  </r>
  <r>
    <d v="2016-07-26T00:00:00"/>
    <s v="A3497348"/>
    <s v="B8960-16G"/>
    <s v="KELLY"/>
    <x v="0"/>
    <x v="1"/>
    <n v="2"/>
    <x v="0"/>
    <x v="0"/>
    <m/>
    <x v="6"/>
    <x v="29"/>
    <x v="2"/>
  </r>
  <r>
    <d v="2016-07-26T00:00:00"/>
    <s v="A3498174"/>
    <s v="B7953-9U"/>
    <s v="KELLY"/>
    <x v="0"/>
    <x v="39"/>
    <n v="1"/>
    <x v="0"/>
    <x v="0"/>
    <m/>
    <x v="6"/>
    <x v="29"/>
    <x v="2"/>
  </r>
  <r>
    <d v="2016-07-26T00:00:00"/>
    <s v="A3500237"/>
    <s v="B4319-5P"/>
    <s v="KELLY"/>
    <x v="0"/>
    <x v="0"/>
    <n v="1"/>
    <x v="0"/>
    <x v="0"/>
    <m/>
    <x v="6"/>
    <x v="29"/>
    <x v="2"/>
  </r>
  <r>
    <d v="2016-07-26T00:00:00"/>
    <s v="A3500598"/>
    <s v="B9604-5A"/>
    <s v="KELLY"/>
    <x v="0"/>
    <x v="1"/>
    <n v="1"/>
    <x v="0"/>
    <x v="0"/>
    <m/>
    <x v="6"/>
    <x v="29"/>
    <x v="2"/>
  </r>
  <r>
    <d v="2016-07-26T00:00:00"/>
    <s v="A3497539"/>
    <s v="B8078-9A"/>
    <s v="KELLY"/>
    <x v="0"/>
    <x v="1"/>
    <n v="1"/>
    <x v="0"/>
    <x v="0"/>
    <m/>
    <x v="6"/>
    <x v="29"/>
    <x v="2"/>
  </r>
  <r>
    <d v="2016-07-26T00:00:00"/>
    <s v="A3500982"/>
    <s v="B9604-5A"/>
    <s v="KELLY"/>
    <x v="0"/>
    <x v="1"/>
    <n v="1"/>
    <x v="0"/>
    <x v="0"/>
    <m/>
    <x v="6"/>
    <x v="29"/>
    <x v="2"/>
  </r>
  <r>
    <d v="2016-07-26T00:00:00"/>
    <s v="A3500360"/>
    <s v="B9604-5A"/>
    <s v="KELLY"/>
    <x v="0"/>
    <x v="1"/>
    <n v="1"/>
    <x v="0"/>
    <x v="0"/>
    <m/>
    <x v="6"/>
    <x v="29"/>
    <x v="2"/>
  </r>
  <r>
    <d v="2016-07-26T00:00:00"/>
    <s v="A3499197"/>
    <s v="B8099-9H"/>
    <s v="KELLY"/>
    <x v="0"/>
    <x v="1"/>
    <n v="3"/>
    <x v="0"/>
    <x v="0"/>
    <m/>
    <x v="6"/>
    <x v="29"/>
    <x v="2"/>
  </r>
  <r>
    <d v="2016-07-26T00:00:00"/>
    <s v="A3495534"/>
    <s v="B8078-9A"/>
    <s v="KELLY"/>
    <x v="0"/>
    <x v="2"/>
    <n v="1"/>
    <x v="0"/>
    <x v="0"/>
    <m/>
    <x v="6"/>
    <x v="29"/>
    <x v="2"/>
  </r>
  <r>
    <d v="2016-07-26T00:00:00"/>
    <s v="A3495534"/>
    <s v="B8078-9A"/>
    <s v="KELLY"/>
    <x v="0"/>
    <x v="1"/>
    <n v="2"/>
    <x v="0"/>
    <x v="0"/>
    <m/>
    <x v="6"/>
    <x v="29"/>
    <x v="2"/>
  </r>
  <r>
    <d v="2016-07-26T00:00:00"/>
    <s v="A3498160"/>
    <s v="B4400-9K"/>
    <s v="KELLY"/>
    <x v="0"/>
    <x v="1"/>
    <n v="1"/>
    <x v="0"/>
    <x v="0"/>
    <m/>
    <x v="6"/>
    <x v="29"/>
    <x v="2"/>
  </r>
  <r>
    <d v="2016-07-26T00:00:00"/>
    <s v="A3498442"/>
    <s v="B8960-16G"/>
    <s v="KELLY"/>
    <x v="0"/>
    <x v="2"/>
    <n v="1"/>
    <x v="0"/>
    <x v="0"/>
    <m/>
    <x v="6"/>
    <x v="29"/>
    <x v="2"/>
  </r>
  <r>
    <d v="2016-07-26T00:00:00"/>
    <s v="A3498442"/>
    <s v="B8960-16G"/>
    <s v="KELLY"/>
    <x v="0"/>
    <x v="1"/>
    <n v="2"/>
    <x v="0"/>
    <x v="0"/>
    <m/>
    <x v="6"/>
    <x v="29"/>
    <x v="2"/>
  </r>
  <r>
    <d v="2016-07-26T00:00:00"/>
    <s v="A3498133"/>
    <s v="B8960-16G"/>
    <s v="KELLY"/>
    <x v="0"/>
    <x v="1"/>
    <n v="1"/>
    <x v="0"/>
    <x v="0"/>
    <m/>
    <x v="6"/>
    <x v="29"/>
    <x v="2"/>
  </r>
  <r>
    <d v="2016-07-26T00:00:00"/>
    <s v="A3495525"/>
    <s v="B8078-9A"/>
    <s v="KELLY"/>
    <x v="0"/>
    <x v="2"/>
    <n v="2"/>
    <x v="0"/>
    <x v="0"/>
    <m/>
    <x v="6"/>
    <x v="29"/>
    <x v="2"/>
  </r>
  <r>
    <d v="2016-07-26T00:00:00"/>
    <s v="A3495525"/>
    <s v="B8078-9A"/>
    <s v="KELLY"/>
    <x v="0"/>
    <x v="1"/>
    <n v="2"/>
    <x v="0"/>
    <x v="0"/>
    <m/>
    <x v="6"/>
    <x v="29"/>
    <x v="2"/>
  </r>
  <r>
    <d v="2016-07-26T00:00:00"/>
    <s v="A3495046"/>
    <s v="B8078-9A"/>
    <s v="KELLY"/>
    <x v="0"/>
    <x v="7"/>
    <n v="1"/>
    <x v="0"/>
    <x v="0"/>
    <m/>
    <x v="6"/>
    <x v="29"/>
    <x v="2"/>
  </r>
  <r>
    <d v="2016-07-26T00:00:00"/>
    <s v="A3497455"/>
    <s v="B8099-9H"/>
    <s v="KELLY"/>
    <x v="0"/>
    <x v="1"/>
    <n v="1"/>
    <x v="0"/>
    <x v="0"/>
    <m/>
    <x v="6"/>
    <x v="29"/>
    <x v="2"/>
  </r>
  <r>
    <d v="2016-07-26T00:00:00"/>
    <s v="A3498171"/>
    <s v="B4403-9K"/>
    <s v="KELLY"/>
    <x v="0"/>
    <x v="2"/>
    <n v="1"/>
    <x v="0"/>
    <x v="0"/>
    <m/>
    <x v="6"/>
    <x v="29"/>
    <x v="2"/>
  </r>
  <r>
    <d v="2016-07-26T00:00:00"/>
    <s v="A3500413"/>
    <s v="B4332-5P"/>
    <s v="KELLY"/>
    <x v="0"/>
    <x v="1"/>
    <n v="1"/>
    <x v="0"/>
    <x v="0"/>
    <m/>
    <x v="6"/>
    <x v="29"/>
    <x v="2"/>
  </r>
  <r>
    <d v="2016-07-26T00:00:00"/>
    <s v="A3500411"/>
    <s v="B4332-5P"/>
    <s v="KELLY"/>
    <x v="0"/>
    <x v="1"/>
    <n v="1"/>
    <x v="0"/>
    <x v="0"/>
    <m/>
    <x v="6"/>
    <x v="29"/>
    <x v="2"/>
  </r>
  <r>
    <d v="2016-07-26T00:00:00"/>
    <s v="A3498878"/>
    <s v="B9607-5N"/>
    <s v="KELLY"/>
    <x v="0"/>
    <x v="1"/>
    <n v="2"/>
    <x v="0"/>
    <x v="0"/>
    <m/>
    <x v="6"/>
    <x v="29"/>
    <x v="2"/>
  </r>
  <r>
    <d v="2016-07-26T00:00:00"/>
    <s v="A3500363"/>
    <s v="B9604-5A"/>
    <s v="KELLY"/>
    <x v="0"/>
    <x v="2"/>
    <n v="1"/>
    <x v="0"/>
    <x v="0"/>
    <m/>
    <x v="6"/>
    <x v="29"/>
    <x v="2"/>
  </r>
  <r>
    <d v="2016-07-26T00:00:00"/>
    <s v="A3500648"/>
    <s v="B9604-5A"/>
    <s v="KELLY"/>
    <x v="0"/>
    <x v="2"/>
    <n v="1"/>
    <x v="0"/>
    <x v="0"/>
    <m/>
    <x v="6"/>
    <x v="29"/>
    <x v="2"/>
  </r>
  <r>
    <d v="2016-07-26T00:00:00"/>
    <s v="A3500648"/>
    <s v="B9604-5A"/>
    <s v="KELLY"/>
    <x v="0"/>
    <x v="1"/>
    <n v="1"/>
    <x v="0"/>
    <x v="0"/>
    <m/>
    <x v="6"/>
    <x v="29"/>
    <x v="2"/>
  </r>
  <r>
    <d v="2016-07-26T00:00:00"/>
    <s v="A3500648"/>
    <s v="B9604-5A"/>
    <s v="KELLY"/>
    <x v="0"/>
    <x v="8"/>
    <n v="1"/>
    <x v="0"/>
    <x v="0"/>
    <m/>
    <x v="6"/>
    <x v="29"/>
    <x v="2"/>
  </r>
  <r>
    <d v="2016-07-26T00:00:00"/>
    <s v="A3500907"/>
    <s v="B8034-9M"/>
    <s v="KELLY"/>
    <x v="0"/>
    <x v="1"/>
    <n v="1"/>
    <x v="0"/>
    <x v="0"/>
    <m/>
    <x v="6"/>
    <x v="29"/>
    <x v="2"/>
  </r>
  <r>
    <d v="2016-07-26T00:00:00"/>
    <s v="A3498818"/>
    <s v="B8960-16G"/>
    <s v="KELLY"/>
    <x v="0"/>
    <x v="1"/>
    <n v="1"/>
    <x v="0"/>
    <x v="0"/>
    <m/>
    <x v="6"/>
    <x v="29"/>
    <x v="2"/>
  </r>
  <r>
    <d v="2016-07-26T00:00:00"/>
    <s v="A3498668"/>
    <s v="B8960-16G"/>
    <s v="KELLY"/>
    <x v="0"/>
    <x v="1"/>
    <n v="1"/>
    <x v="0"/>
    <x v="0"/>
    <m/>
    <x v="6"/>
    <x v="29"/>
    <x v="2"/>
  </r>
  <r>
    <d v="2016-07-26T00:00:00"/>
    <s v="A3499656"/>
    <s v="B8960-16G"/>
    <s v="KELLY"/>
    <x v="0"/>
    <x v="1"/>
    <n v="2"/>
    <x v="0"/>
    <x v="0"/>
    <m/>
    <x v="6"/>
    <x v="29"/>
    <x v="2"/>
  </r>
  <r>
    <d v="2016-07-27T00:00:00"/>
    <s v="A3500653"/>
    <s v="B9604-5A"/>
    <s v="chin"/>
    <x v="0"/>
    <x v="1"/>
    <n v="3"/>
    <x v="0"/>
    <x v="0"/>
    <m/>
    <x v="6"/>
    <x v="29"/>
    <x v="2"/>
  </r>
  <r>
    <d v="2016-07-27T00:00:00"/>
    <s v="A3500905"/>
    <s v="B8034-9M"/>
    <s v="chin"/>
    <x v="0"/>
    <x v="1"/>
    <n v="6"/>
    <x v="0"/>
    <x v="0"/>
    <m/>
    <x v="6"/>
    <x v="29"/>
    <x v="2"/>
  </r>
  <r>
    <d v="2016-07-27T00:00:00"/>
    <s v="A3500130"/>
    <s v="B8960-16G"/>
    <s v="chin"/>
    <x v="0"/>
    <x v="2"/>
    <n v="1"/>
    <x v="0"/>
    <x v="0"/>
    <m/>
    <x v="6"/>
    <x v="29"/>
    <x v="2"/>
  </r>
  <r>
    <d v="2016-07-27T00:00:00"/>
    <s v="A3497855"/>
    <s v="B8960-16G"/>
    <s v="chin"/>
    <x v="0"/>
    <x v="2"/>
    <n v="2"/>
    <x v="0"/>
    <x v="0"/>
    <m/>
    <x v="6"/>
    <x v="29"/>
    <x v="2"/>
  </r>
  <r>
    <d v="2016-07-27T00:00:00"/>
    <s v="A3500126"/>
    <s v="B8960-16G"/>
    <s v="chin"/>
    <x v="0"/>
    <x v="1"/>
    <n v="1"/>
    <x v="0"/>
    <x v="0"/>
    <m/>
    <x v="6"/>
    <x v="29"/>
    <x v="2"/>
  </r>
  <r>
    <d v="2016-07-27T00:00:00"/>
    <s v="A3498397"/>
    <s v="B8960-16G"/>
    <s v="M.JOTHI"/>
    <x v="0"/>
    <x v="2"/>
    <n v="1"/>
    <x v="0"/>
    <x v="0"/>
    <m/>
    <x v="6"/>
    <x v="29"/>
    <x v="2"/>
  </r>
  <r>
    <d v="2016-07-27T00:00:00"/>
    <s v="A3498397"/>
    <s v="B8960-16G"/>
    <s v="M.JOTHI"/>
    <x v="0"/>
    <x v="1"/>
    <n v="3"/>
    <x v="0"/>
    <x v="0"/>
    <m/>
    <x v="6"/>
    <x v="29"/>
    <x v="2"/>
  </r>
  <r>
    <d v="2016-07-27T00:00:00"/>
    <s v="A3497859"/>
    <s v="B8960-16G"/>
    <s v="chin"/>
    <x v="0"/>
    <x v="1"/>
    <n v="2"/>
    <x v="0"/>
    <x v="0"/>
    <m/>
    <x v="6"/>
    <x v="29"/>
    <x v="2"/>
  </r>
  <r>
    <d v="2016-07-27T00:00:00"/>
    <s v="A3499199"/>
    <s v="B8099-9H"/>
    <s v="chin"/>
    <x v="0"/>
    <x v="1"/>
    <n v="3"/>
    <x v="0"/>
    <x v="0"/>
    <m/>
    <x v="6"/>
    <x v="29"/>
    <x v="2"/>
  </r>
  <r>
    <d v="2016-07-27T00:00:00"/>
    <s v="A3497854"/>
    <s v="B8960-16G"/>
    <s v="chin"/>
    <x v="0"/>
    <x v="1"/>
    <n v="3"/>
    <x v="0"/>
    <x v="0"/>
    <m/>
    <x v="6"/>
    <x v="29"/>
    <x v="2"/>
  </r>
  <r>
    <d v="2016-07-27T00:00:00"/>
    <s v="A3498132"/>
    <s v="B8960-16G"/>
    <s v="M.JOTHI"/>
    <x v="0"/>
    <x v="0"/>
    <n v="1"/>
    <x v="0"/>
    <x v="0"/>
    <m/>
    <x v="6"/>
    <x v="29"/>
    <x v="2"/>
  </r>
  <r>
    <d v="2016-07-27T00:00:00"/>
    <s v="A3498132"/>
    <s v="B8960-16G"/>
    <s v="M.JOTHI"/>
    <x v="0"/>
    <x v="1"/>
    <n v="3"/>
    <x v="0"/>
    <x v="0"/>
    <m/>
    <x v="6"/>
    <x v="29"/>
    <x v="2"/>
  </r>
  <r>
    <d v="2016-07-27T00:00:00"/>
    <s v="A3497856"/>
    <s v="B8960-16G"/>
    <s v="M.JOTHI"/>
    <x v="0"/>
    <x v="1"/>
    <n v="6"/>
    <x v="0"/>
    <x v="0"/>
    <m/>
    <x v="6"/>
    <x v="29"/>
    <x v="2"/>
  </r>
  <r>
    <d v="2016-07-27T00:00:00"/>
    <s v="A3498121"/>
    <s v="B8960-16G"/>
    <s v="M.JOTHI"/>
    <x v="0"/>
    <x v="1"/>
    <n v="1"/>
    <x v="0"/>
    <x v="0"/>
    <m/>
    <x v="6"/>
    <x v="29"/>
    <x v="2"/>
  </r>
  <r>
    <d v="2016-07-27T00:00:00"/>
    <s v="A3499136"/>
    <s v="B8021-9K"/>
    <s v="chin"/>
    <x v="0"/>
    <x v="1"/>
    <n v="2"/>
    <x v="0"/>
    <x v="0"/>
    <m/>
    <x v="6"/>
    <x v="29"/>
    <x v="2"/>
  </r>
  <r>
    <d v="2016-07-27T00:00:00"/>
    <s v="A3500970"/>
    <s v="B9604-5A"/>
    <s v="KELLY"/>
    <x v="0"/>
    <x v="2"/>
    <n v="2"/>
    <x v="0"/>
    <x v="0"/>
    <m/>
    <x v="6"/>
    <x v="29"/>
    <x v="2"/>
  </r>
  <r>
    <d v="2016-07-27T00:00:00"/>
    <s v="A3500600"/>
    <s v="B9604-5A"/>
    <s v="KELLY"/>
    <x v="0"/>
    <x v="1"/>
    <n v="1"/>
    <x v="0"/>
    <x v="0"/>
    <m/>
    <x v="6"/>
    <x v="29"/>
    <x v="2"/>
  </r>
  <r>
    <d v="2016-07-27T00:00:00"/>
    <s v="A3500986"/>
    <s v="B9604-5A"/>
    <s v="KELLY"/>
    <x v="0"/>
    <x v="1"/>
    <n v="2"/>
    <x v="0"/>
    <x v="0"/>
    <m/>
    <x v="6"/>
    <x v="29"/>
    <x v="2"/>
  </r>
  <r>
    <d v="2016-07-27T00:00:00"/>
    <s v="A3497608"/>
    <s v="B8078-9A"/>
    <s v="KELLY"/>
    <x v="0"/>
    <x v="1"/>
    <n v="1"/>
    <x v="0"/>
    <x v="0"/>
    <m/>
    <x v="6"/>
    <x v="29"/>
    <x v="2"/>
  </r>
  <r>
    <d v="2016-07-27T00:00:00"/>
    <s v="A3497345"/>
    <s v="B8960-16G"/>
    <s v="KELLY"/>
    <x v="0"/>
    <x v="1"/>
    <n v="1"/>
    <x v="0"/>
    <x v="0"/>
    <m/>
    <x v="6"/>
    <x v="29"/>
    <x v="2"/>
  </r>
  <r>
    <d v="2016-07-27T00:00:00"/>
    <s v="A3497703"/>
    <s v="B8031-9M"/>
    <s v="KELLY"/>
    <x v="0"/>
    <x v="1"/>
    <n v="1"/>
    <x v="0"/>
    <x v="0"/>
    <m/>
    <x v="6"/>
    <x v="29"/>
    <x v="2"/>
  </r>
  <r>
    <d v="2016-07-27T00:00:00"/>
    <s v="A3499231"/>
    <s v="B7953-9U"/>
    <s v="PEE"/>
    <x v="0"/>
    <x v="39"/>
    <n v="8"/>
    <x v="0"/>
    <x v="0"/>
    <m/>
    <x v="6"/>
    <x v="29"/>
    <x v="2"/>
  </r>
  <r>
    <d v="2016-07-27T00:00:00"/>
    <s v="A3500603"/>
    <s v="B9604-5A"/>
    <s v="KELLY"/>
    <x v="0"/>
    <x v="1"/>
    <n v="1"/>
    <x v="0"/>
    <x v="0"/>
    <m/>
    <x v="6"/>
    <x v="29"/>
    <x v="2"/>
  </r>
  <r>
    <d v="2016-07-27T00:00:00"/>
    <s v="A3500658"/>
    <s v="B9604-5A"/>
    <s v="KELLY"/>
    <x v="0"/>
    <x v="1"/>
    <n v="1"/>
    <x v="0"/>
    <x v="0"/>
    <m/>
    <x v="6"/>
    <x v="29"/>
    <x v="2"/>
  </r>
  <r>
    <d v="2016-07-27T00:00:00"/>
    <s v="A3500137"/>
    <s v="B8967-16I"/>
    <s v="KELLY"/>
    <x v="0"/>
    <x v="1"/>
    <n v="2"/>
    <x v="0"/>
    <x v="0"/>
    <m/>
    <x v="6"/>
    <x v="29"/>
    <x v="2"/>
  </r>
  <r>
    <d v="2016-07-27T00:00:00"/>
    <s v="A3501192"/>
    <s v="B9604-5A"/>
    <s v="PEE"/>
    <x v="0"/>
    <x v="1"/>
    <n v="1"/>
    <x v="0"/>
    <x v="0"/>
    <m/>
    <x v="6"/>
    <x v="29"/>
    <x v="2"/>
  </r>
  <r>
    <d v="2016-07-27T00:00:00"/>
    <s v="A3501182"/>
    <s v="B9604-5A"/>
    <s v="PEE"/>
    <x v="0"/>
    <x v="1"/>
    <n v="2"/>
    <x v="0"/>
    <x v="0"/>
    <m/>
    <x v="6"/>
    <x v="29"/>
    <x v="2"/>
  </r>
  <r>
    <d v="2016-07-27T00:00:00"/>
    <s v="A3497925"/>
    <s v="B4405-9L"/>
    <s v="PEE"/>
    <x v="0"/>
    <x v="1"/>
    <n v="2"/>
    <x v="0"/>
    <x v="0"/>
    <m/>
    <x v="6"/>
    <x v="29"/>
    <x v="2"/>
  </r>
  <r>
    <d v="2016-07-27T00:00:00"/>
    <s v="A3497954"/>
    <s v="B4402-9L"/>
    <s v="PEE"/>
    <x v="0"/>
    <x v="1"/>
    <n v="3"/>
    <x v="0"/>
    <x v="0"/>
    <m/>
    <x v="6"/>
    <x v="29"/>
    <x v="2"/>
  </r>
  <r>
    <d v="2016-07-27T00:00:00"/>
    <s v="A3500554"/>
    <s v="B8960-16G"/>
    <s v="PEE"/>
    <x v="0"/>
    <x v="1"/>
    <n v="1"/>
    <x v="0"/>
    <x v="0"/>
    <m/>
    <x v="6"/>
    <x v="29"/>
    <x v="2"/>
  </r>
  <r>
    <d v="2016-07-27T00:00:00"/>
    <s v="A3498161"/>
    <s v="B4400-9K"/>
    <s v="PEE"/>
    <x v="0"/>
    <x v="0"/>
    <n v="1"/>
    <x v="0"/>
    <x v="0"/>
    <m/>
    <x v="6"/>
    <x v="29"/>
    <x v="2"/>
  </r>
  <r>
    <d v="2016-07-27T00:00:00"/>
    <s v="A3498161"/>
    <s v="B4400-9K"/>
    <s v="PEE"/>
    <x v="0"/>
    <x v="1"/>
    <n v="1"/>
    <x v="0"/>
    <x v="0"/>
    <m/>
    <x v="6"/>
    <x v="29"/>
    <x v="2"/>
  </r>
  <r>
    <d v="2016-07-27T00:00:00"/>
    <s v="A3501179"/>
    <s v="B9604-5A"/>
    <s v="PEE"/>
    <x v="0"/>
    <x v="1"/>
    <n v="1"/>
    <x v="0"/>
    <x v="0"/>
    <m/>
    <x v="6"/>
    <x v="29"/>
    <x v="2"/>
  </r>
  <r>
    <d v="2016-07-27T00:00:00"/>
    <s v="A3498167"/>
    <s v="B4403-9K"/>
    <s v="PEE"/>
    <x v="0"/>
    <x v="1"/>
    <n v="3"/>
    <x v="0"/>
    <x v="0"/>
    <m/>
    <x v="6"/>
    <x v="29"/>
    <x v="2"/>
  </r>
  <r>
    <d v="2016-07-27T00:00:00"/>
    <s v="A3500605"/>
    <s v="B9604-5A"/>
    <s v="PEE"/>
    <x v="0"/>
    <x v="1"/>
    <n v="1"/>
    <x v="0"/>
    <x v="0"/>
    <m/>
    <x v="6"/>
    <x v="29"/>
    <x v="2"/>
  </r>
  <r>
    <d v="2016-07-27T00:00:00"/>
    <s v="A3500977"/>
    <s v="B9604-5A"/>
    <s v="PEE"/>
    <x v="0"/>
    <x v="1"/>
    <n v="3"/>
    <x v="0"/>
    <x v="0"/>
    <m/>
    <x v="6"/>
    <x v="29"/>
    <x v="2"/>
  </r>
  <r>
    <d v="2016-07-28T00:00:00"/>
    <s v="A3501184"/>
    <s v="B9604-5A"/>
    <s v="M.JOTHI"/>
    <x v="0"/>
    <x v="1"/>
    <n v="1"/>
    <x v="0"/>
    <x v="0"/>
    <m/>
    <x v="6"/>
    <x v="29"/>
    <x v="2"/>
  </r>
  <r>
    <d v="2016-07-28T00:00:00"/>
    <s v="A3500662"/>
    <s v="B9604-5A"/>
    <s v="M.JOTHI"/>
    <x v="0"/>
    <x v="1"/>
    <n v="1"/>
    <x v="0"/>
    <x v="0"/>
    <m/>
    <x v="6"/>
    <x v="29"/>
    <x v="2"/>
  </r>
  <r>
    <d v="2016-07-28T00:00:00"/>
    <s v="A3501195"/>
    <s v="B9604-5A"/>
    <s v="M.JOTHI"/>
    <x v="0"/>
    <x v="0"/>
    <n v="1"/>
    <x v="0"/>
    <x v="0"/>
    <m/>
    <x v="6"/>
    <x v="29"/>
    <x v="2"/>
  </r>
  <r>
    <d v="2016-07-28T00:00:00"/>
    <s v="A3501186"/>
    <s v="B9604-5A"/>
    <s v="M.JOTHI"/>
    <x v="0"/>
    <x v="17"/>
    <n v="1"/>
    <x v="0"/>
    <x v="0"/>
    <m/>
    <x v="6"/>
    <x v="29"/>
    <x v="2"/>
  </r>
  <r>
    <d v="2016-07-28T00:00:00"/>
    <s v="A3500979"/>
    <s v="B9604-5A"/>
    <s v="M.JOTHI"/>
    <x v="0"/>
    <x v="2"/>
    <n v="1"/>
    <x v="0"/>
    <x v="0"/>
    <m/>
    <x v="6"/>
    <x v="29"/>
    <x v="2"/>
  </r>
  <r>
    <d v="2016-07-28T00:00:00"/>
    <s v="A3501204"/>
    <s v="B9604-5A"/>
    <s v="M.JOTHI"/>
    <x v="0"/>
    <x v="1"/>
    <n v="1"/>
    <x v="0"/>
    <x v="0"/>
    <m/>
    <x v="6"/>
    <x v="29"/>
    <x v="2"/>
  </r>
  <r>
    <d v="2016-07-28T00:00:00"/>
    <s v="A3499200"/>
    <s v="B8099-9H"/>
    <s v="M.JOTHI"/>
    <x v="0"/>
    <x v="2"/>
    <n v="1"/>
    <x v="0"/>
    <x v="0"/>
    <m/>
    <x v="6"/>
    <x v="29"/>
    <x v="2"/>
  </r>
  <r>
    <d v="2016-07-28T00:00:00"/>
    <s v="A3499200"/>
    <s v="B8099-9H"/>
    <s v="M.JOTHI"/>
    <x v="0"/>
    <x v="1"/>
    <n v="3"/>
    <x v="0"/>
    <x v="0"/>
    <m/>
    <x v="6"/>
    <x v="29"/>
    <x v="2"/>
  </r>
  <r>
    <d v="2016-07-28T00:00:00"/>
    <s v="A3499781"/>
    <s v="B7953-9U"/>
    <s v="M.JOTHI"/>
    <x v="0"/>
    <x v="39"/>
    <n v="2"/>
    <x v="0"/>
    <x v="0"/>
    <m/>
    <x v="6"/>
    <x v="29"/>
    <x v="2"/>
  </r>
  <r>
    <d v="2016-07-28T00:00:00"/>
    <s v="A3501187"/>
    <s v="B9604-5A"/>
    <s v="M.JOTHI"/>
    <x v="0"/>
    <x v="1"/>
    <n v="2"/>
    <x v="0"/>
    <x v="0"/>
    <m/>
    <x v="6"/>
    <x v="29"/>
    <x v="2"/>
  </r>
  <r>
    <d v="2016-07-28T00:00:00"/>
    <s v="A3501183"/>
    <s v="B9604-5A"/>
    <s v="M.JOTHI"/>
    <x v="0"/>
    <x v="1"/>
    <n v="1"/>
    <x v="0"/>
    <x v="0"/>
    <m/>
    <x v="6"/>
    <x v="29"/>
    <x v="2"/>
  </r>
  <r>
    <d v="2016-07-28T00:00:00"/>
    <s v="A3500973"/>
    <s v="B9604-5A"/>
    <s v="M.JOTHI"/>
    <x v="0"/>
    <x v="1"/>
    <n v="2"/>
    <x v="0"/>
    <x v="0"/>
    <m/>
    <x v="6"/>
    <x v="29"/>
    <x v="2"/>
  </r>
  <r>
    <d v="2016-07-28T00:00:00"/>
    <s v="A3501086"/>
    <s v="B8960-16G"/>
    <s v="M.JOTHI"/>
    <x v="0"/>
    <x v="1"/>
    <n v="2"/>
    <x v="0"/>
    <x v="0"/>
    <m/>
    <x v="6"/>
    <x v="29"/>
    <x v="2"/>
  </r>
  <r>
    <d v="2016-07-28T00:00:00"/>
    <s v="A3500821"/>
    <s v="B8960-16G"/>
    <s v="M.JOTHI"/>
    <x v="0"/>
    <x v="1"/>
    <n v="1"/>
    <x v="0"/>
    <x v="0"/>
    <m/>
    <x v="6"/>
    <x v="29"/>
    <x v="2"/>
  </r>
  <r>
    <d v="2016-07-28T00:00:00"/>
    <s v="A3499842"/>
    <s v="B8960-16G"/>
    <s v="M.JOTHI"/>
    <x v="0"/>
    <x v="1"/>
    <n v="1"/>
    <x v="0"/>
    <x v="0"/>
    <m/>
    <x v="6"/>
    <x v="29"/>
    <x v="2"/>
  </r>
  <r>
    <d v="2016-07-28T00:00:00"/>
    <s v="A3500125"/>
    <s v="B8960-16G"/>
    <s v="M.JOTHI"/>
    <x v="0"/>
    <x v="1"/>
    <n v="4"/>
    <x v="0"/>
    <x v="0"/>
    <m/>
    <x v="6"/>
    <x v="29"/>
    <x v="2"/>
  </r>
  <r>
    <d v="2016-07-28T00:00:00"/>
    <s v="A3497727"/>
    <s v="B8960-16G"/>
    <s v="M.JOTHI"/>
    <x v="0"/>
    <x v="1"/>
    <n v="1"/>
    <x v="0"/>
    <x v="0"/>
    <m/>
    <x v="6"/>
    <x v="29"/>
    <x v="2"/>
  </r>
  <r>
    <d v="2016-07-28T00:00:00"/>
    <s v="A3498669"/>
    <s v="B8960-16G"/>
    <s v="M.JOTHI"/>
    <x v="0"/>
    <x v="1"/>
    <n v="2"/>
    <x v="0"/>
    <x v="0"/>
    <m/>
    <x v="6"/>
    <x v="29"/>
    <x v="2"/>
  </r>
  <r>
    <d v="2016-07-28T00:00:00"/>
    <s v="A3499137"/>
    <s v="B8021-9K"/>
    <s v="M.JOTHI"/>
    <x v="0"/>
    <x v="1"/>
    <n v="1"/>
    <x v="0"/>
    <x v="0"/>
    <m/>
    <x v="6"/>
    <x v="29"/>
    <x v="2"/>
  </r>
  <r>
    <d v="2016-07-28T00:00:00"/>
    <s v="A3498159"/>
    <s v="B4400-9K"/>
    <s v="M.JOTHI"/>
    <x v="0"/>
    <x v="1"/>
    <n v="1"/>
    <x v="0"/>
    <x v="0"/>
    <m/>
    <x v="6"/>
    <x v="29"/>
    <x v="2"/>
  </r>
  <r>
    <d v="2016-07-28T00:00:00"/>
    <s v="A3498163"/>
    <s v="B4403-9K"/>
    <s v="M.JOTHI"/>
    <x v="0"/>
    <x v="1"/>
    <n v="3"/>
    <x v="0"/>
    <x v="0"/>
    <m/>
    <x v="6"/>
    <x v="29"/>
    <x v="2"/>
  </r>
  <r>
    <d v="2016-07-28T00:00:00"/>
    <s v="A3500984"/>
    <s v="B9604-5A"/>
    <s v="M.JOTHI"/>
    <x v="0"/>
    <x v="1"/>
    <n v="1"/>
    <x v="0"/>
    <x v="0"/>
    <m/>
    <x v="6"/>
    <x v="29"/>
    <x v="2"/>
  </r>
  <r>
    <d v="2016-07-28T00:00:00"/>
    <s v="A3500631"/>
    <s v="B8960-16G"/>
    <s v="M.JOTHI"/>
    <x v="0"/>
    <x v="1"/>
    <n v="1"/>
    <x v="0"/>
    <x v="0"/>
    <m/>
    <x v="6"/>
    <x v="29"/>
    <x v="2"/>
  </r>
  <r>
    <d v="2016-07-28T00:00:00"/>
    <s v="A3500131"/>
    <s v="B8967-16I"/>
    <s v="PEE"/>
    <x v="0"/>
    <x v="1"/>
    <n v="2"/>
    <x v="0"/>
    <x v="0"/>
    <m/>
    <x v="6"/>
    <x v="29"/>
    <x v="2"/>
  </r>
  <r>
    <d v="2016-07-28T00:00:00"/>
    <s v="A3501088"/>
    <s v="B8960-16G"/>
    <s v="PEE"/>
    <x v="0"/>
    <x v="1"/>
    <n v="9"/>
    <x v="0"/>
    <x v="0"/>
    <m/>
    <x v="6"/>
    <x v="29"/>
    <x v="2"/>
  </r>
  <r>
    <d v="2016-07-28T00:00:00"/>
    <s v="A3499954"/>
    <s v="B8960-16G"/>
    <s v="PEE"/>
    <x v="0"/>
    <x v="1"/>
    <n v="1"/>
    <x v="0"/>
    <x v="0"/>
    <m/>
    <x v="6"/>
    <x v="29"/>
    <x v="2"/>
  </r>
  <r>
    <d v="2016-07-28T00:00:00"/>
    <s v="A3501196"/>
    <s v="B9604-5A"/>
    <s v="PEE"/>
    <x v="0"/>
    <x v="1"/>
    <n v="1"/>
    <x v="0"/>
    <x v="0"/>
    <m/>
    <x v="6"/>
    <x v="29"/>
    <x v="2"/>
  </r>
  <r>
    <d v="2016-07-28T00:00:00"/>
    <s v="A3501201"/>
    <s v="B9604-5A"/>
    <s v="PEE"/>
    <x v="0"/>
    <x v="2"/>
    <n v="1"/>
    <x v="0"/>
    <x v="0"/>
    <m/>
    <x v="6"/>
    <x v="29"/>
    <x v="2"/>
  </r>
  <r>
    <d v="2016-07-28T00:00:00"/>
    <s v="A3501201"/>
    <s v="B9604-5A"/>
    <s v="PEE"/>
    <x v="0"/>
    <x v="3"/>
    <n v="1"/>
    <x v="0"/>
    <x v="0"/>
    <m/>
    <x v="6"/>
    <x v="29"/>
    <x v="2"/>
  </r>
  <r>
    <d v="2016-07-28T00:00:00"/>
    <s v="A3497537"/>
    <s v="B8078-9A"/>
    <s v="PEE"/>
    <x v="0"/>
    <x v="1"/>
    <n v="1"/>
    <x v="0"/>
    <x v="0"/>
    <m/>
    <x v="6"/>
    <x v="29"/>
    <x v="2"/>
  </r>
  <r>
    <d v="2016-07-28T00:00:00"/>
    <s v="A3497294"/>
    <s v="B8960-16G"/>
    <s v="PEE"/>
    <x v="0"/>
    <x v="2"/>
    <n v="1"/>
    <x v="0"/>
    <x v="0"/>
    <m/>
    <x v="6"/>
    <x v="29"/>
    <x v="2"/>
  </r>
  <r>
    <d v="2016-07-28T00:00:00"/>
    <s v="A3497294"/>
    <s v="B8960-16G"/>
    <s v="PEE"/>
    <x v="0"/>
    <x v="0"/>
    <n v="1"/>
    <x v="0"/>
    <x v="0"/>
    <m/>
    <x v="6"/>
    <x v="29"/>
    <x v="2"/>
  </r>
  <r>
    <d v="2016-07-28T00:00:00"/>
    <s v="A3497294"/>
    <s v="B8960-16G"/>
    <s v="PEE"/>
    <x v="0"/>
    <x v="1"/>
    <n v="1"/>
    <x v="0"/>
    <x v="0"/>
    <m/>
    <x v="6"/>
    <x v="29"/>
    <x v="2"/>
  </r>
  <r>
    <d v="2016-07-29T00:00:00"/>
    <s v="A3498202"/>
    <s v="B7959-9C"/>
    <s v="KELLY"/>
    <x v="0"/>
    <x v="2"/>
    <n v="1"/>
    <x v="0"/>
    <x v="0"/>
    <m/>
    <x v="6"/>
    <x v="29"/>
    <x v="2"/>
  </r>
  <r>
    <d v="2016-07-29T00:00:00"/>
    <s v="A3500241"/>
    <s v="B4319-5P"/>
    <s v="KELLY"/>
    <x v="0"/>
    <x v="1"/>
    <n v="2"/>
    <x v="0"/>
    <x v="0"/>
    <m/>
    <x v="6"/>
    <x v="29"/>
    <x v="2"/>
  </r>
  <r>
    <d v="2016-07-29T00:00:00"/>
    <s v="A3500240"/>
    <s v="B4319-5P"/>
    <s v="KELLY"/>
    <x v="0"/>
    <x v="1"/>
    <n v="3"/>
    <x v="0"/>
    <x v="0"/>
    <m/>
    <x v="6"/>
    <x v="29"/>
    <x v="2"/>
  </r>
  <r>
    <d v="2016-07-29T00:00:00"/>
    <s v="A3502087"/>
    <s v="B9604-5A"/>
    <s v="KELLY"/>
    <x v="0"/>
    <x v="2"/>
    <n v="1"/>
    <x v="0"/>
    <x v="0"/>
    <m/>
    <x v="6"/>
    <x v="29"/>
    <x v="2"/>
  </r>
  <r>
    <d v="2016-07-29T00:00:00"/>
    <s v="A3502083"/>
    <s v="B9604-5A"/>
    <s v="KELLY"/>
    <x v="0"/>
    <x v="1"/>
    <n v="1"/>
    <x v="0"/>
    <x v="0"/>
    <m/>
    <x v="6"/>
    <x v="29"/>
    <x v="2"/>
  </r>
  <r>
    <d v="2016-07-29T00:00:00"/>
    <s v="A3501202"/>
    <s v="B9604-5A"/>
    <s v="KELLY"/>
    <x v="0"/>
    <x v="1"/>
    <n v="1"/>
    <x v="0"/>
    <x v="0"/>
    <m/>
    <x v="6"/>
    <x v="29"/>
    <x v="2"/>
  </r>
  <r>
    <d v="2016-07-29T00:00:00"/>
    <s v="A3501202"/>
    <s v="B9604-5A"/>
    <s v="KELLY"/>
    <x v="0"/>
    <x v="8"/>
    <n v="1"/>
    <x v="0"/>
    <x v="0"/>
    <m/>
    <x v="6"/>
    <x v="29"/>
    <x v="2"/>
  </r>
  <r>
    <d v="2016-07-29T00:00:00"/>
    <s v="A3500599"/>
    <s v="B9604-5A"/>
    <s v="KELLY"/>
    <x v="0"/>
    <x v="1"/>
    <n v="2"/>
    <x v="0"/>
    <x v="0"/>
    <m/>
    <x v="6"/>
    <x v="29"/>
    <x v="2"/>
  </r>
  <r>
    <d v="2016-07-29T00:00:00"/>
    <s v="A3499206"/>
    <s v="B8099-9H"/>
    <s v="KELLY"/>
    <x v="0"/>
    <x v="1"/>
    <n v="1"/>
    <x v="0"/>
    <x v="0"/>
    <m/>
    <x v="6"/>
    <x v="29"/>
    <x v="2"/>
  </r>
  <r>
    <d v="2016-07-29T00:00:00"/>
    <s v="A3499845"/>
    <s v="B8960-16G"/>
    <s v="KELLY"/>
    <x v="0"/>
    <x v="1"/>
    <n v="2"/>
    <x v="0"/>
    <x v="0"/>
    <m/>
    <x v="6"/>
    <x v="29"/>
    <x v="2"/>
  </r>
  <r>
    <d v="2016-07-29T00:00:00"/>
    <s v="A3500634"/>
    <s v="B8960-16G"/>
    <s v="KELLY"/>
    <x v="0"/>
    <x v="1"/>
    <n v="1"/>
    <x v="0"/>
    <x v="0"/>
    <m/>
    <x v="6"/>
    <x v="29"/>
    <x v="2"/>
  </r>
  <r>
    <d v="2016-07-29T00:00:00"/>
    <s v="A3500041"/>
    <s v="B8967-16I"/>
    <s v="KELLY"/>
    <x v="0"/>
    <x v="1"/>
    <n v="1"/>
    <x v="0"/>
    <x v="0"/>
    <m/>
    <x v="6"/>
    <x v="29"/>
    <x v="2"/>
  </r>
  <r>
    <d v="2016-07-29T00:00:00"/>
    <s v="A3500135"/>
    <s v="B8967-16I"/>
    <s v="KELLY"/>
    <x v="0"/>
    <x v="1"/>
    <n v="2"/>
    <x v="0"/>
    <x v="0"/>
    <m/>
    <x v="6"/>
    <x v="29"/>
    <x v="2"/>
  </r>
  <r>
    <d v="2016-07-29T00:00:00"/>
    <s v="A3500135"/>
    <s v="B8967-16I"/>
    <s v="KELLY"/>
    <x v="0"/>
    <x v="12"/>
    <n v="1"/>
    <x v="0"/>
    <x v="0"/>
    <m/>
    <x v="6"/>
    <x v="29"/>
    <x v="2"/>
  </r>
  <r>
    <d v="2016-07-29T00:00:00"/>
    <s v="A3500134"/>
    <s v="B8967-16I"/>
    <s v="KELLY"/>
    <x v="0"/>
    <x v="2"/>
    <n v="1"/>
    <x v="0"/>
    <x v="0"/>
    <m/>
    <x v="6"/>
    <x v="29"/>
    <x v="2"/>
  </r>
  <r>
    <d v="2016-07-29T00:00:00"/>
    <s v="A3500134"/>
    <s v="B8967-16I"/>
    <s v="KELLY"/>
    <x v="0"/>
    <x v="1"/>
    <n v="8"/>
    <x v="0"/>
    <x v="0"/>
    <m/>
    <x v="6"/>
    <x v="29"/>
    <x v="2"/>
  </r>
  <r>
    <d v="2016-07-29T00:00:00"/>
    <s v="A3498131"/>
    <s v="B8960-16G"/>
    <s v="KELLY"/>
    <x v="0"/>
    <x v="1"/>
    <n v="1"/>
    <x v="0"/>
    <x v="0"/>
    <m/>
    <x v="6"/>
    <x v="29"/>
    <x v="2"/>
  </r>
  <r>
    <d v="2016-07-29T00:00:00"/>
    <s v="A3500555"/>
    <s v="B8960-16G"/>
    <s v="KELLY"/>
    <x v="0"/>
    <x v="2"/>
    <n v="1"/>
    <x v="0"/>
    <x v="0"/>
    <m/>
    <x v="6"/>
    <x v="29"/>
    <x v="2"/>
  </r>
  <r>
    <d v="2016-07-29T00:00:00"/>
    <s v="A3500555"/>
    <s v="B8960-16G"/>
    <s v="KELLY"/>
    <x v="0"/>
    <x v="1"/>
    <n v="1"/>
    <x v="0"/>
    <x v="0"/>
    <m/>
    <x v="6"/>
    <x v="29"/>
    <x v="2"/>
  </r>
  <r>
    <d v="2016-07-29T00:00:00"/>
    <s v="A3501087"/>
    <s v="B8960-16G"/>
    <s v="KELLY"/>
    <x v="0"/>
    <x v="31"/>
    <n v="1"/>
    <x v="0"/>
    <x v="0"/>
    <m/>
    <x v="6"/>
    <x v="29"/>
    <x v="2"/>
  </r>
  <r>
    <d v="2016-07-29T00:00:00"/>
    <s v="A3500042"/>
    <s v="B8967-16I"/>
    <s v="KELLY"/>
    <x v="0"/>
    <x v="1"/>
    <n v="5"/>
    <x v="0"/>
    <x v="0"/>
    <m/>
    <x v="6"/>
    <x v="29"/>
    <x v="2"/>
  </r>
  <r>
    <d v="2016-07-29T00:00:00"/>
    <s v="A3499658"/>
    <s v="B8960-16G"/>
    <s v="KELLY"/>
    <x v="0"/>
    <x v="1"/>
    <n v="1"/>
    <x v="0"/>
    <x v="0"/>
    <m/>
    <x v="6"/>
    <x v="29"/>
    <x v="2"/>
  </r>
  <r>
    <d v="2016-07-29T00:00:00"/>
    <s v="A3499658"/>
    <s v="B8960-16G"/>
    <s v="KELLY"/>
    <x v="0"/>
    <x v="17"/>
    <n v="1"/>
    <x v="0"/>
    <x v="0"/>
    <m/>
    <x v="6"/>
    <x v="29"/>
    <x v="2"/>
  </r>
  <r>
    <d v="2016-07-29T00:00:00"/>
    <s v="A3500480"/>
    <s v="B8960-16G"/>
    <s v="KELLY"/>
    <x v="0"/>
    <x v="1"/>
    <n v="1"/>
    <x v="0"/>
    <x v="0"/>
    <m/>
    <x v="6"/>
    <x v="29"/>
    <x v="2"/>
  </r>
  <r>
    <d v="2016-07-29T00:00:00"/>
    <s v="P5000471"/>
    <s v="B9608-5N"/>
    <s v="KELLY"/>
    <x v="0"/>
    <x v="1"/>
    <n v="1"/>
    <x v="0"/>
    <x v="0"/>
    <m/>
    <x v="6"/>
    <x v="29"/>
    <x v="2"/>
  </r>
  <r>
    <d v="2016-07-29T00:00:00"/>
    <s v="A3499597"/>
    <s v="B9608-5N"/>
    <s v="PEE"/>
    <x v="0"/>
    <x v="1"/>
    <n v="1"/>
    <x v="0"/>
    <x v="0"/>
    <m/>
    <x v="6"/>
    <x v="29"/>
    <x v="2"/>
  </r>
  <r>
    <d v="2016-07-29T00:00:00"/>
    <s v="A3499201"/>
    <s v="B8099-9H"/>
    <s v="PEE"/>
    <x v="0"/>
    <x v="1"/>
    <n v="8"/>
    <x v="0"/>
    <x v="0"/>
    <m/>
    <x v="6"/>
    <x v="29"/>
    <x v="2"/>
  </r>
  <r>
    <d v="2016-07-29T00:00:00"/>
    <s v="A3494543"/>
    <s v="B4403-9K"/>
    <s v="PEE"/>
    <x v="0"/>
    <x v="2"/>
    <n v="1"/>
    <x v="0"/>
    <x v="0"/>
    <m/>
    <x v="6"/>
    <x v="29"/>
    <x v="2"/>
  </r>
  <r>
    <d v="2016-07-29T00:00:00"/>
    <s v="A3494543"/>
    <s v="B4403-9K"/>
    <s v="PEE"/>
    <x v="0"/>
    <x v="1"/>
    <n v="2"/>
    <x v="0"/>
    <x v="0"/>
    <m/>
    <x v="6"/>
    <x v="29"/>
    <x v="2"/>
  </r>
  <r>
    <d v="2016-07-29T00:00:00"/>
    <s v="A3497926"/>
    <s v="B4405-9L"/>
    <s v="PEE"/>
    <x v="0"/>
    <x v="1"/>
    <n v="7"/>
    <x v="0"/>
    <x v="0"/>
    <m/>
    <x v="6"/>
    <x v="29"/>
    <x v="2"/>
  </r>
  <r>
    <d v="2016-07-29T00:00:00"/>
    <s v="A3500039"/>
    <s v="B8967-16I"/>
    <s v="PEE"/>
    <x v="0"/>
    <x v="1"/>
    <n v="1"/>
    <x v="0"/>
    <x v="0"/>
    <m/>
    <x v="6"/>
    <x v="29"/>
    <x v="2"/>
  </r>
  <r>
    <d v="2016-07-29T00:00:00"/>
    <s v="A3500635"/>
    <s v="B8960-16G"/>
    <s v="PEE"/>
    <x v="0"/>
    <x v="1"/>
    <n v="1"/>
    <x v="0"/>
    <x v="0"/>
    <m/>
    <x v="6"/>
    <x v="29"/>
    <x v="2"/>
  </r>
  <r>
    <d v="2016-07-29T00:00:00"/>
    <s v="A3499843"/>
    <s v="B8960-16G"/>
    <s v="PEE"/>
    <x v="0"/>
    <x v="1"/>
    <n v="1"/>
    <x v="0"/>
    <x v="0"/>
    <m/>
    <x v="6"/>
    <x v="29"/>
    <x v="2"/>
  </r>
  <r>
    <d v="2016-07-29T00:00:00"/>
    <s v="A3500481"/>
    <s v="B8960-16G"/>
    <s v="PEE"/>
    <x v="0"/>
    <x v="1"/>
    <n v="2"/>
    <x v="0"/>
    <x v="0"/>
    <m/>
    <x v="6"/>
    <x v="29"/>
    <x v="2"/>
  </r>
  <r>
    <d v="2016-07-29T00:00:00"/>
    <s v="A3500479"/>
    <s v="B8960-16G"/>
    <s v="PEE"/>
    <x v="0"/>
    <x v="1"/>
    <n v="2"/>
    <x v="0"/>
    <x v="0"/>
    <m/>
    <x v="6"/>
    <x v="29"/>
    <x v="2"/>
  </r>
  <r>
    <d v="2016-07-29T00:00:00"/>
    <s v="A3500129"/>
    <s v="B8960-16G"/>
    <s v="PEE"/>
    <x v="0"/>
    <x v="1"/>
    <n v="4"/>
    <x v="0"/>
    <x v="0"/>
    <m/>
    <x v="6"/>
    <x v="29"/>
    <x v="2"/>
  </r>
  <r>
    <d v="2016-07-29T00:00:00"/>
    <s v="A3501089"/>
    <s v="B8960-16G"/>
    <s v="PEE"/>
    <x v="0"/>
    <x v="1"/>
    <n v="2"/>
    <x v="0"/>
    <x v="0"/>
    <m/>
    <x v="6"/>
    <x v="29"/>
    <x v="2"/>
  </r>
  <r>
    <d v="2016-07-29T00:00:00"/>
    <s v="A3499950"/>
    <s v="B8960-16G"/>
    <s v="PEE"/>
    <x v="0"/>
    <x v="2"/>
    <n v="1"/>
    <x v="0"/>
    <x v="0"/>
    <m/>
    <x v="6"/>
    <x v="29"/>
    <x v="2"/>
  </r>
  <r>
    <d v="2016-07-29T00:00:00"/>
    <s v="A3499950"/>
    <s v="B8960-16G"/>
    <s v="PEE"/>
    <x v="0"/>
    <x v="1"/>
    <n v="3"/>
    <x v="0"/>
    <x v="0"/>
    <m/>
    <x v="6"/>
    <x v="29"/>
    <x v="2"/>
  </r>
  <r>
    <d v="2016-07-29T00:00:00"/>
    <s v="A3501074"/>
    <s v="B9608-5N"/>
    <s v="PEE"/>
    <x v="0"/>
    <x v="1"/>
    <n v="2"/>
    <x v="0"/>
    <x v="0"/>
    <m/>
    <x v="6"/>
    <x v="29"/>
    <x v="2"/>
  </r>
  <r>
    <d v="2016-07-29T00:00:00"/>
    <s v="A3502082"/>
    <s v="B9604-5A"/>
    <s v="PEE"/>
    <x v="0"/>
    <x v="1"/>
    <n v="2"/>
    <x v="0"/>
    <x v="0"/>
    <m/>
    <x v="6"/>
    <x v="29"/>
    <x v="2"/>
  </r>
  <r>
    <d v="2016-07-29T00:00:00"/>
    <s v="A3502079"/>
    <s v="B9604-5A"/>
    <s v="PEE"/>
    <x v="0"/>
    <x v="1"/>
    <n v="2"/>
    <x v="0"/>
    <x v="0"/>
    <m/>
    <x v="6"/>
    <x v="29"/>
    <x v="2"/>
  </r>
  <r>
    <d v="2016-07-29T00:00:00"/>
    <s v="A3502088"/>
    <s v="B9604-5A"/>
    <s v="PEE"/>
    <x v="0"/>
    <x v="2"/>
    <n v="1"/>
    <x v="0"/>
    <x v="0"/>
    <m/>
    <x v="6"/>
    <x v="29"/>
    <x v="2"/>
  </r>
  <r>
    <d v="2016-07-29T00:00:00"/>
    <s v="A3502088"/>
    <s v="B9604-5A"/>
    <s v="PEE"/>
    <x v="0"/>
    <x v="1"/>
    <n v="1"/>
    <x v="0"/>
    <x v="0"/>
    <m/>
    <x v="6"/>
    <x v="29"/>
    <x v="2"/>
  </r>
  <r>
    <d v="2016-07-29T00:00:00"/>
    <s v="A3501877"/>
    <s v="B8770-5W"/>
    <s v="PEE"/>
    <x v="0"/>
    <x v="1"/>
    <n v="1"/>
    <x v="0"/>
    <x v="0"/>
    <m/>
    <x v="6"/>
    <x v="29"/>
    <x v="2"/>
  </r>
  <r>
    <d v="2016-07-29T00:00:00"/>
    <s v="A3501877"/>
    <s v="B8770-5W"/>
    <s v="PEE"/>
    <x v="0"/>
    <x v="12"/>
    <n v="1"/>
    <x v="0"/>
    <x v="0"/>
    <m/>
    <x v="6"/>
    <x v="29"/>
    <x v="2"/>
  </r>
  <r>
    <d v="2016-07-29T00:00:00"/>
    <s v="A3500983"/>
    <s v="B9604-5A"/>
    <s v="PEE"/>
    <x v="0"/>
    <x v="1"/>
    <n v="1"/>
    <x v="0"/>
    <x v="0"/>
    <m/>
    <x v="6"/>
    <x v="29"/>
    <x v="2"/>
  </r>
  <r>
    <d v="2016-07-30T00:00:00"/>
    <s v="A3500632"/>
    <s v="B8960-16G"/>
    <s v="KELLY"/>
    <x v="0"/>
    <x v="2"/>
    <n v="1"/>
    <x v="0"/>
    <x v="0"/>
    <m/>
    <x v="6"/>
    <x v="29"/>
    <x v="2"/>
  </r>
  <r>
    <d v="2016-07-30T00:00:00"/>
    <s v="A3500421"/>
    <s v="B4332-5P"/>
    <s v="KELLY"/>
    <x v="0"/>
    <x v="1"/>
    <n v="1"/>
    <x v="0"/>
    <x v="0"/>
    <m/>
    <x v="6"/>
    <x v="29"/>
    <x v="2"/>
  </r>
  <r>
    <d v="2016-07-30T00:00:00"/>
    <s v="A3500242"/>
    <s v="B4319-5P"/>
    <s v="KELLY"/>
    <x v="0"/>
    <x v="1"/>
    <n v="2"/>
    <x v="0"/>
    <x v="0"/>
    <m/>
    <x v="6"/>
    <x v="29"/>
    <x v="2"/>
  </r>
  <r>
    <d v="2016-07-30T00:00:00"/>
    <s v="A3500243"/>
    <s v="B4319-5P"/>
    <s v="KELLY"/>
    <x v="0"/>
    <x v="1"/>
    <n v="2"/>
    <x v="0"/>
    <x v="0"/>
    <m/>
    <x v="6"/>
    <x v="29"/>
    <x v="2"/>
  </r>
  <r>
    <d v="2016-07-30T00:00:00"/>
    <s v="A3500243"/>
    <s v="B4319-5P"/>
    <s v="KELLY"/>
    <x v="0"/>
    <x v="12"/>
    <n v="1"/>
    <x v="0"/>
    <x v="0"/>
    <m/>
    <x v="6"/>
    <x v="29"/>
    <x v="2"/>
  </r>
  <r>
    <d v="2016-07-30T00:00:00"/>
    <s v="A3495381"/>
    <s v="B4324-5P"/>
    <s v="KELLY"/>
    <x v="0"/>
    <x v="1"/>
    <n v="1"/>
    <x v="0"/>
    <x v="0"/>
    <m/>
    <x v="6"/>
    <x v="29"/>
    <x v="2"/>
  </r>
  <r>
    <d v="2016-07-30T00:00:00"/>
    <s v="A3497957"/>
    <s v="B4402-9L"/>
    <s v="KELLY"/>
    <x v="0"/>
    <x v="1"/>
    <n v="3"/>
    <x v="0"/>
    <x v="0"/>
    <m/>
    <x v="6"/>
    <x v="29"/>
    <x v="2"/>
  </r>
  <r>
    <d v="2016-07-30T00:00:00"/>
    <s v="A3500044"/>
    <s v="B8967-16I"/>
    <s v="KELLY"/>
    <x v="0"/>
    <x v="1"/>
    <n v="2"/>
    <x v="0"/>
    <x v="0"/>
    <m/>
    <x v="6"/>
    <x v="29"/>
    <x v="2"/>
  </r>
  <r>
    <d v="2016-07-30T00:00:00"/>
    <s v="A3500044"/>
    <s v="B8967-16I"/>
    <s v="KELLY"/>
    <x v="0"/>
    <x v="3"/>
    <n v="1"/>
    <x v="0"/>
    <x v="0"/>
    <m/>
    <x v="6"/>
    <x v="29"/>
    <x v="2"/>
  </r>
  <r>
    <d v="2016-07-30T00:00:00"/>
    <s v="A3500133"/>
    <s v="B8967-16I"/>
    <s v="KELLY"/>
    <x v="0"/>
    <x v="1"/>
    <n v="2"/>
    <x v="0"/>
    <x v="0"/>
    <m/>
    <x v="6"/>
    <x v="29"/>
    <x v="2"/>
  </r>
  <r>
    <d v="2016-07-30T00:00:00"/>
    <s v="A3500386"/>
    <s v="B8967-16I"/>
    <s v="KELLY"/>
    <x v="0"/>
    <x v="1"/>
    <n v="2"/>
    <x v="0"/>
    <x v="0"/>
    <m/>
    <x v="6"/>
    <x v="29"/>
    <x v="2"/>
  </r>
  <r>
    <d v="2016-07-30T00:00:00"/>
    <s v="A3500040"/>
    <s v="B8967-16I"/>
    <s v="KELLY"/>
    <x v="0"/>
    <x v="2"/>
    <n v="1"/>
    <x v="0"/>
    <x v="0"/>
    <m/>
    <x v="6"/>
    <x v="29"/>
    <x v="2"/>
  </r>
  <r>
    <d v="2016-07-30T00:00:00"/>
    <s v="A3500040"/>
    <s v="B8967-16I"/>
    <s v="KELLY"/>
    <x v="0"/>
    <x v="1"/>
    <n v="1"/>
    <x v="0"/>
    <x v="0"/>
    <m/>
    <x v="6"/>
    <x v="29"/>
    <x v="2"/>
  </r>
  <r>
    <d v="2016-07-30T00:00:00"/>
    <s v="A3500390"/>
    <s v="B8967-16I"/>
    <s v="KELLY"/>
    <x v="0"/>
    <x v="0"/>
    <n v="1"/>
    <x v="0"/>
    <x v="0"/>
    <m/>
    <x v="6"/>
    <x v="29"/>
    <x v="2"/>
  </r>
  <r>
    <d v="2016-07-30T00:00:00"/>
    <s v="A3500390"/>
    <s v="B8967-16I"/>
    <s v="KELLY"/>
    <x v="0"/>
    <x v="1"/>
    <n v="3"/>
    <x v="0"/>
    <x v="0"/>
    <m/>
    <x v="6"/>
    <x v="29"/>
    <x v="2"/>
  </r>
  <r>
    <d v="2016-07-30T00:00:00"/>
    <s v="A3501090"/>
    <s v="B8960-16G"/>
    <s v="KELLY"/>
    <x v="0"/>
    <x v="2"/>
    <n v="1"/>
    <x v="0"/>
    <x v="0"/>
    <m/>
    <x v="6"/>
    <x v="29"/>
    <x v="2"/>
  </r>
  <r>
    <d v="2016-07-30T00:00:00"/>
    <s v="A3501090"/>
    <s v="B8960-16G"/>
    <s v="KELLY"/>
    <x v="0"/>
    <x v="1"/>
    <n v="2"/>
    <x v="0"/>
    <x v="0"/>
    <m/>
    <x v="6"/>
    <x v="29"/>
    <x v="2"/>
  </r>
  <r>
    <d v="2016-07-30T00:00:00"/>
    <s v="A3499659"/>
    <s v="B8960-16G"/>
    <s v="KELLY"/>
    <x v="0"/>
    <x v="2"/>
    <n v="1"/>
    <x v="0"/>
    <x v="0"/>
    <m/>
    <x v="6"/>
    <x v="29"/>
    <x v="2"/>
  </r>
  <r>
    <d v="2016-07-30T00:00:00"/>
    <s v="A3499659"/>
    <s v="B8960-16G"/>
    <s v="KELLY"/>
    <x v="0"/>
    <x v="1"/>
    <n v="1"/>
    <x v="0"/>
    <x v="0"/>
    <m/>
    <x v="6"/>
    <x v="29"/>
    <x v="2"/>
  </r>
  <r>
    <d v="2016-07-30T00:00:00"/>
    <s v="A3499840"/>
    <s v="B8960-16G"/>
    <s v="KELLY"/>
    <x v="0"/>
    <x v="0"/>
    <n v="1"/>
    <x v="0"/>
    <x v="0"/>
    <m/>
    <x v="6"/>
    <x v="29"/>
    <x v="2"/>
  </r>
  <r>
    <d v="2016-07-30T00:00:00"/>
    <s v="A3499949"/>
    <s v="B8960-16G"/>
    <s v="KELLY"/>
    <x v="0"/>
    <x v="2"/>
    <n v="1"/>
    <x v="0"/>
    <x v="0"/>
    <m/>
    <x v="6"/>
    <x v="29"/>
    <x v="2"/>
  </r>
  <r>
    <d v="2016-07-30T00:00:00"/>
    <s v="A3498444"/>
    <s v="B8960-16G"/>
    <s v="KELLY"/>
    <x v="0"/>
    <x v="1"/>
    <n v="1"/>
    <x v="0"/>
    <x v="0"/>
    <m/>
    <x v="6"/>
    <x v="29"/>
    <x v="2"/>
  </r>
  <r>
    <d v="2016-07-30T00:00:00"/>
    <s v="A3501567"/>
    <s v="B9508-10V"/>
    <s v="KELLY"/>
    <x v="0"/>
    <x v="1"/>
    <n v="1"/>
    <x v="0"/>
    <x v="0"/>
    <m/>
    <x v="6"/>
    <x v="29"/>
    <x v="2"/>
  </r>
  <r>
    <d v="2016-07-30T00:00:00"/>
    <s v="A3499234"/>
    <s v="B7953-9U"/>
    <s v="KELLY"/>
    <x v="0"/>
    <x v="39"/>
    <n v="2"/>
    <x v="0"/>
    <x v="0"/>
    <m/>
    <x v="6"/>
    <x v="29"/>
    <x v="2"/>
  </r>
  <r>
    <d v="2016-07-30T00:00:00"/>
    <s v="A3498200"/>
    <s v="B7932-9V"/>
    <s v="KELLY"/>
    <x v="0"/>
    <x v="2"/>
    <n v="1"/>
    <x v="0"/>
    <x v="0"/>
    <m/>
    <x v="6"/>
    <x v="29"/>
    <x v="2"/>
  </r>
  <r>
    <d v="2016-07-30T00:00:00"/>
    <s v="A3500124"/>
    <s v="B8960-16G"/>
    <s v="KELLY"/>
    <x v="0"/>
    <x v="1"/>
    <n v="13"/>
    <x v="0"/>
    <x v="0"/>
    <m/>
    <x v="6"/>
    <x v="29"/>
    <x v="2"/>
  </r>
  <r>
    <d v="2016-07-30T00:00:00"/>
    <s v="A3500823"/>
    <s v="B8960-16G"/>
    <s v="KELLY"/>
    <x v="0"/>
    <x v="0"/>
    <n v="1"/>
    <x v="0"/>
    <x v="0"/>
    <m/>
    <x v="6"/>
    <x v="29"/>
    <x v="2"/>
  </r>
  <r>
    <d v="2016-07-30T00:00:00"/>
    <s v="A3500823"/>
    <s v="B8960-16G"/>
    <s v="KELLY"/>
    <x v="0"/>
    <x v="1"/>
    <n v="3"/>
    <x v="0"/>
    <x v="0"/>
    <m/>
    <x v="6"/>
    <x v="29"/>
    <x v="2"/>
  </r>
  <r>
    <d v="2016-07-30T00:00:00"/>
    <s v="A3500043"/>
    <s v="B8967-16I"/>
    <s v="KELLY"/>
    <x v="0"/>
    <x v="1"/>
    <n v="3"/>
    <x v="0"/>
    <x v="0"/>
    <m/>
    <x v="6"/>
    <x v="29"/>
    <x v="2"/>
  </r>
  <r>
    <d v="2016-07-30T00:00:00"/>
    <s v="A3500389"/>
    <s v="B8967-16I"/>
    <s v="KELLY"/>
    <x v="0"/>
    <x v="2"/>
    <n v="1"/>
    <x v="0"/>
    <x v="0"/>
    <m/>
    <x v="6"/>
    <x v="29"/>
    <x v="2"/>
  </r>
  <r>
    <d v="2016-07-30T00:00:00"/>
    <s v="A3500389"/>
    <s v="B8967-16I"/>
    <s v="KELLY"/>
    <x v="0"/>
    <x v="1"/>
    <n v="2"/>
    <x v="0"/>
    <x v="0"/>
    <m/>
    <x v="6"/>
    <x v="29"/>
    <x v="2"/>
  </r>
  <r>
    <d v="2016-07-30T00:00:00"/>
    <s v="A3500132"/>
    <s v="B8967-16I"/>
    <s v="PEE"/>
    <x v="0"/>
    <x v="1"/>
    <n v="5"/>
    <x v="0"/>
    <x v="0"/>
    <m/>
    <x v="6"/>
    <x v="29"/>
    <x v="2"/>
  </r>
  <r>
    <d v="2016-07-30T00:00:00"/>
    <s v="A3500713"/>
    <s v="B8960-16G"/>
    <s v="PEE"/>
    <x v="0"/>
    <x v="1"/>
    <n v="1"/>
    <x v="0"/>
    <x v="0"/>
    <m/>
    <x v="6"/>
    <x v="29"/>
    <x v="2"/>
  </r>
  <r>
    <d v="2016-07-30T00:00:00"/>
    <s v="A3498489"/>
    <s v="B8960-16G"/>
    <s v="PEE"/>
    <x v="0"/>
    <x v="1"/>
    <n v="2"/>
    <x v="0"/>
    <x v="0"/>
    <m/>
    <x v="6"/>
    <x v="29"/>
    <x v="2"/>
  </r>
  <r>
    <d v="2016-07-30T00:00:00"/>
    <s v="A3500483"/>
    <s v="B8960-16G"/>
    <s v="PEE"/>
    <x v="0"/>
    <x v="1"/>
    <n v="1"/>
    <x v="0"/>
    <x v="0"/>
    <m/>
    <x v="6"/>
    <x v="29"/>
    <x v="2"/>
  </r>
  <r>
    <d v="2016-07-30T00:00:00"/>
    <s v="A3499661"/>
    <s v="B8960-16G"/>
    <s v="PEE"/>
    <x v="0"/>
    <x v="1"/>
    <n v="4"/>
    <x v="0"/>
    <x v="0"/>
    <m/>
    <x v="6"/>
    <x v="29"/>
    <x v="2"/>
  </r>
  <r>
    <d v="2016-07-30T00:00:00"/>
    <s v="A3500709"/>
    <s v="B8960-16G"/>
    <s v="PEE"/>
    <x v="0"/>
    <x v="1"/>
    <n v="1"/>
    <x v="0"/>
    <x v="0"/>
    <m/>
    <x v="6"/>
    <x v="29"/>
    <x v="2"/>
  </r>
  <r>
    <d v="2016-07-30T00:00:00"/>
    <s v="A3501802"/>
    <s v="B8960-16G"/>
    <s v="PEE"/>
    <x v="0"/>
    <x v="1"/>
    <n v="6"/>
    <x v="0"/>
    <x v="0"/>
    <m/>
    <x v="6"/>
    <x v="29"/>
    <x v="2"/>
  </r>
  <r>
    <d v="2016-07-30T00:00:00"/>
    <s v="A3500485"/>
    <s v="B8960-16G"/>
    <s v="PEE"/>
    <x v="0"/>
    <x v="1"/>
    <n v="3"/>
    <x v="0"/>
    <x v="0"/>
    <m/>
    <x v="6"/>
    <x v="29"/>
    <x v="2"/>
  </r>
  <r>
    <d v="2016-07-30T00:00:00"/>
    <s v="A3497292"/>
    <s v="B8960-16G"/>
    <s v="PEE"/>
    <x v="0"/>
    <x v="1"/>
    <n v="8"/>
    <x v="0"/>
    <x v="0"/>
    <m/>
    <x v="6"/>
    <x v="29"/>
    <x v="2"/>
  </r>
  <r>
    <d v="2016-07-30T00:00:00"/>
    <s v="A3498135"/>
    <s v="B8960-16G"/>
    <s v="PEE"/>
    <x v="0"/>
    <x v="2"/>
    <n v="1"/>
    <x v="0"/>
    <x v="0"/>
    <m/>
    <x v="6"/>
    <x v="29"/>
    <x v="2"/>
  </r>
  <r>
    <d v="2016-07-30T00:00:00"/>
    <s v="A3498135"/>
    <s v="B8960-16G"/>
    <s v="PEE"/>
    <x v="0"/>
    <x v="1"/>
    <n v="2"/>
    <x v="0"/>
    <x v="0"/>
    <m/>
    <x v="6"/>
    <x v="29"/>
    <x v="2"/>
  </r>
  <r>
    <d v="2016-07-30T00:00:00"/>
    <s v="A3497611"/>
    <s v="B8078-9A"/>
    <s v="PEE"/>
    <x v="0"/>
    <x v="1"/>
    <n v="1"/>
    <x v="0"/>
    <x v="0"/>
    <m/>
    <x v="6"/>
    <x v="29"/>
    <x v="2"/>
  </r>
  <r>
    <d v="2016-07-30T00:00:00"/>
    <s v="A3500482"/>
    <s v="B8960-16G"/>
    <s v="PEE"/>
    <x v="0"/>
    <x v="1"/>
    <n v="3"/>
    <x v="0"/>
    <x v="0"/>
    <m/>
    <x v="6"/>
    <x v="29"/>
    <x v="2"/>
  </r>
  <r>
    <d v="2016-07-30T00:00:00"/>
    <s v="A3497535"/>
    <s v="B8078-9A"/>
    <s v="PEE"/>
    <x v="0"/>
    <x v="1"/>
    <n v="1"/>
    <x v="0"/>
    <x v="0"/>
    <m/>
    <x v="6"/>
    <x v="29"/>
    <x v="2"/>
  </r>
  <r>
    <d v="2016-07-30T00:00:00"/>
    <s v="A3497538"/>
    <s v="B8078-9A"/>
    <s v="PEE"/>
    <x v="0"/>
    <x v="1"/>
    <n v="2"/>
    <x v="0"/>
    <x v="0"/>
    <m/>
    <x v="6"/>
    <x v="29"/>
    <x v="2"/>
  </r>
  <r>
    <d v="2016-07-30T00:00:00"/>
    <s v="A3497956"/>
    <s v="B4402-9L"/>
    <s v="PEE"/>
    <x v="0"/>
    <x v="1"/>
    <n v="2"/>
    <x v="0"/>
    <x v="0"/>
    <m/>
    <x v="6"/>
    <x v="29"/>
    <x v="2"/>
  </r>
  <r>
    <d v="2016-07-30T00:00:00"/>
    <s v="A3501072"/>
    <s v="B9608-5N"/>
    <s v="PEE"/>
    <x v="0"/>
    <x v="1"/>
    <n v="1"/>
    <x v="0"/>
    <x v="0"/>
    <m/>
    <x v="6"/>
    <x v="29"/>
    <x v="2"/>
  </r>
  <r>
    <d v="2016-07-30T00:00:00"/>
    <s v="A3499222"/>
    <s v="B9604-5A"/>
    <s v="PEE"/>
    <x v="0"/>
    <x v="1"/>
    <n v="2"/>
    <x v="0"/>
    <x v="0"/>
    <m/>
    <x v="6"/>
    <x v="29"/>
    <x v="2"/>
  </r>
  <r>
    <d v="2016-07-30T00:00:00"/>
    <s v="A3501878"/>
    <s v="B8770-5W"/>
    <s v="PEE"/>
    <x v="0"/>
    <x v="1"/>
    <n v="4"/>
    <x v="0"/>
    <x v="0"/>
    <m/>
    <x v="6"/>
    <x v="29"/>
    <x v="2"/>
  </r>
  <r>
    <d v="2016-07-30T00:00:00"/>
    <s v="A3501025"/>
    <s v="B8960-16G"/>
    <s v="PEE"/>
    <x v="0"/>
    <x v="1"/>
    <n v="9"/>
    <x v="0"/>
    <x v="0"/>
    <m/>
    <x v="6"/>
    <x v="29"/>
    <x v="2"/>
  </r>
  <r>
    <d v="2016-07-30T00:00:00"/>
    <s v="A3499844"/>
    <s v="B8960-16G"/>
    <s v="PEE"/>
    <x v="0"/>
    <x v="1"/>
    <n v="2"/>
    <x v="0"/>
    <x v="0"/>
    <m/>
    <x v="6"/>
    <x v="29"/>
    <x v="2"/>
  </r>
  <r>
    <d v="2016-07-30T00:00:00"/>
    <s v="A3501027"/>
    <s v="B8960-16G"/>
    <s v="PEE"/>
    <x v="0"/>
    <x v="1"/>
    <n v="2"/>
    <x v="0"/>
    <x v="0"/>
    <m/>
    <x v="6"/>
    <x v="29"/>
    <x v="2"/>
  </r>
  <r>
    <d v="2016-07-30T00:00:00"/>
    <s v="A3498134"/>
    <s v="B8960-16G"/>
    <s v="PEE"/>
    <x v="0"/>
    <x v="1"/>
    <n v="10"/>
    <x v="0"/>
    <x v="0"/>
    <m/>
    <x v="6"/>
    <x v="29"/>
    <x v="2"/>
  </r>
  <r>
    <d v="2016-07-30T00:00:00"/>
    <s v="A3498528"/>
    <s v="B8960-16G"/>
    <s v="PEE"/>
    <x v="0"/>
    <x v="1"/>
    <n v="2"/>
    <x v="0"/>
    <x v="0"/>
    <m/>
    <x v="6"/>
    <x v="29"/>
    <x v="2"/>
  </r>
  <r>
    <d v="2016-07-30T00:00:00"/>
    <s v="A3500388"/>
    <s v="B8967-16I"/>
    <s v="PEE"/>
    <x v="0"/>
    <x v="1"/>
    <n v="7"/>
    <x v="0"/>
    <x v="0"/>
    <m/>
    <x v="6"/>
    <x v="29"/>
    <x v="2"/>
  </r>
  <r>
    <d v="2016-07-31T00:00:00"/>
    <s v="A3500128"/>
    <s v="B8960-16G"/>
    <s v="KELLY"/>
    <x v="0"/>
    <x v="2"/>
    <n v="1"/>
    <x v="0"/>
    <x v="0"/>
    <m/>
    <x v="6"/>
    <x v="29"/>
    <x v="2"/>
  </r>
  <r>
    <d v="2016-07-31T00:00:00"/>
    <s v="A3500128"/>
    <s v="B8960-16G"/>
    <s v="KELLY"/>
    <x v="0"/>
    <x v="1"/>
    <n v="5"/>
    <x v="0"/>
    <x v="0"/>
    <m/>
    <x v="6"/>
    <x v="29"/>
    <x v="2"/>
  </r>
  <r>
    <d v="2016-07-31T00:00:00"/>
    <s v="A3497466"/>
    <s v="B8099-9H"/>
    <s v="KELLY"/>
    <x v="0"/>
    <x v="1"/>
    <n v="1"/>
    <x v="0"/>
    <x v="0"/>
    <m/>
    <x v="6"/>
    <x v="29"/>
    <x v="2"/>
  </r>
  <r>
    <d v="2016-07-31T00:00:00"/>
    <s v="A3502076"/>
    <s v="B9604-5A"/>
    <s v="KELLY"/>
    <x v="0"/>
    <x v="1"/>
    <n v="1"/>
    <x v="0"/>
    <x v="0"/>
    <m/>
    <x v="6"/>
    <x v="29"/>
    <x v="2"/>
  </r>
  <r>
    <d v="2016-07-31T00:00:00"/>
    <s v="A3499730"/>
    <s v="B8099-9H"/>
    <s v="KELLY"/>
    <x v="0"/>
    <x v="1"/>
    <n v="1"/>
    <x v="0"/>
    <x v="0"/>
    <m/>
    <x v="6"/>
    <x v="29"/>
    <x v="2"/>
  </r>
  <r>
    <d v="2016-07-31T00:00:00"/>
    <s v="A3497454"/>
    <s v="B8099-9H"/>
    <s v="KELLY"/>
    <x v="0"/>
    <x v="1"/>
    <n v="1"/>
    <x v="0"/>
    <x v="0"/>
    <m/>
    <x v="6"/>
    <x v="29"/>
    <x v="2"/>
  </r>
  <r>
    <d v="2016-07-31T00:00:00"/>
    <s v="A3498165"/>
    <s v="B4403-9K"/>
    <s v="KELLY"/>
    <x v="0"/>
    <x v="1"/>
    <n v="2"/>
    <x v="0"/>
    <x v="0"/>
    <m/>
    <x v="6"/>
    <x v="29"/>
    <x v="2"/>
  </r>
  <r>
    <d v="2016-07-31T00:00:00"/>
    <s v="A3501176"/>
    <s v="B9604-5A"/>
    <s v="KELLY"/>
    <x v="0"/>
    <x v="1"/>
    <n v="1"/>
    <x v="0"/>
    <x v="0"/>
    <m/>
    <x v="6"/>
    <x v="29"/>
    <x v="2"/>
  </r>
  <r>
    <d v="2016-07-31T00:00:00"/>
    <s v="A3501974"/>
    <s v="B9604-5A"/>
    <s v="KELLY"/>
    <x v="0"/>
    <x v="1"/>
    <n v="1"/>
    <x v="0"/>
    <x v="0"/>
    <m/>
    <x v="6"/>
    <x v="29"/>
    <x v="2"/>
  </r>
  <r>
    <d v="2016-07-31T00:00:00"/>
    <s v="A3500976"/>
    <s v="B9604-5A"/>
    <s v="KELLY"/>
    <x v="0"/>
    <x v="1"/>
    <n v="8"/>
    <x v="0"/>
    <x v="0"/>
    <m/>
    <x v="6"/>
    <x v="29"/>
    <x v="2"/>
  </r>
  <r>
    <d v="2016-07-31T00:00:00"/>
    <s v="A3500601"/>
    <s v="B9604-5A"/>
    <s v="KELLY"/>
    <x v="0"/>
    <x v="1"/>
    <n v="2"/>
    <x v="0"/>
    <x v="0"/>
    <m/>
    <x v="6"/>
    <x v="29"/>
    <x v="2"/>
  </r>
  <r>
    <d v="2016-07-31T00:00:00"/>
    <s v="A3502075"/>
    <s v="B9604-5A"/>
    <s v="KELLY"/>
    <x v="0"/>
    <x v="1"/>
    <n v="1"/>
    <x v="0"/>
    <x v="0"/>
    <m/>
    <x v="6"/>
    <x v="29"/>
    <x v="2"/>
  </r>
  <r>
    <d v="2016-07-31T00:00:00"/>
    <s v="A3499568"/>
    <s v="B8092-9F"/>
    <s v="KELLY"/>
    <x v="0"/>
    <x v="1"/>
    <n v="6"/>
    <x v="0"/>
    <x v="0"/>
    <m/>
    <x v="6"/>
    <x v="29"/>
    <x v="2"/>
  </r>
  <r>
    <d v="2016-07-31T00:00:00"/>
    <s v="A3497540"/>
    <s v="B8078-9A"/>
    <s v="KELLY"/>
    <x v="0"/>
    <x v="1"/>
    <n v="3"/>
    <x v="0"/>
    <x v="0"/>
    <m/>
    <x v="6"/>
    <x v="29"/>
    <x v="2"/>
  </r>
  <r>
    <d v="2016-07-31T00:00:00"/>
    <s v="A3501024"/>
    <s v="B8960-16G"/>
    <s v="KELLY"/>
    <x v="0"/>
    <x v="2"/>
    <n v="1"/>
    <x v="0"/>
    <x v="0"/>
    <m/>
    <x v="6"/>
    <x v="29"/>
    <x v="2"/>
  </r>
  <r>
    <d v="2016-07-31T00:00:00"/>
    <s v="A3501024"/>
    <s v="B8960-16G"/>
    <s v="KELLY"/>
    <x v="0"/>
    <x v="1"/>
    <n v="1"/>
    <x v="0"/>
    <x v="0"/>
    <m/>
    <x v="6"/>
    <x v="29"/>
    <x v="2"/>
  </r>
  <r>
    <d v="2016-07-31T00:00:00"/>
    <s v="A3498488"/>
    <s v="B8960-16G"/>
    <s v="KELLY"/>
    <x v="0"/>
    <x v="1"/>
    <n v="22"/>
    <x v="0"/>
    <x v="0"/>
    <m/>
    <x v="6"/>
    <x v="29"/>
    <x v="2"/>
  </r>
  <r>
    <d v="2016-07-31T00:00:00"/>
    <s v="A3502453"/>
    <s v="B8960-16G"/>
    <s v="KELLY"/>
    <x v="0"/>
    <x v="2"/>
    <n v="1"/>
    <x v="0"/>
    <x v="0"/>
    <m/>
    <x v="6"/>
    <x v="29"/>
    <x v="2"/>
  </r>
  <r>
    <d v="2016-07-31T00:00:00"/>
    <s v="A3502453"/>
    <s v="B8960-16G"/>
    <s v="KELLY"/>
    <x v="0"/>
    <x v="1"/>
    <n v="1"/>
    <x v="0"/>
    <x v="0"/>
    <m/>
    <x v="6"/>
    <x v="29"/>
    <x v="2"/>
  </r>
  <r>
    <d v="2016-07-31T00:00:00"/>
    <s v="A3500391"/>
    <s v="B8967-16I"/>
    <s v="KELLY"/>
    <x v="0"/>
    <x v="1"/>
    <n v="3"/>
    <x v="0"/>
    <x v="0"/>
    <m/>
    <x v="6"/>
    <x v="29"/>
    <x v="2"/>
  </r>
  <r>
    <d v="2016-07-31T00:00:00"/>
    <s v="A3498178"/>
    <s v="B7953-9U"/>
    <s v="KELLY"/>
    <x v="0"/>
    <x v="39"/>
    <n v="1"/>
    <x v="0"/>
    <x v="0"/>
    <m/>
    <x v="6"/>
    <x v="29"/>
    <x v="2"/>
  </r>
  <r>
    <d v="2016-07-31T00:00:00"/>
    <s v="A3498531"/>
    <s v="B7953-9U"/>
    <s v="KELLY"/>
    <x v="0"/>
    <x v="12"/>
    <n v="1"/>
    <x v="0"/>
    <x v="0"/>
    <m/>
    <x v="6"/>
    <x v="29"/>
    <x v="2"/>
  </r>
  <r>
    <d v="2016-07-31T00:00:00"/>
    <s v="A3498531"/>
    <s v="B7953-9U"/>
    <s v="KELLY"/>
    <x v="0"/>
    <x v="39"/>
    <n v="4"/>
    <x v="0"/>
    <x v="0"/>
    <m/>
    <x v="6"/>
    <x v="29"/>
    <x v="2"/>
  </r>
  <r>
    <d v="2016-07-31T00:00:00"/>
    <s v="A3498176"/>
    <s v="B7953-9U"/>
    <s v="KELLY"/>
    <x v="0"/>
    <x v="39"/>
    <n v="1"/>
    <x v="0"/>
    <x v="0"/>
    <m/>
    <x v="6"/>
    <x v="29"/>
    <x v="2"/>
  </r>
  <r>
    <d v="2016-07-31T00:00:00"/>
    <s v="A3498532"/>
    <s v="B7953-9U"/>
    <s v="KELLY"/>
    <x v="0"/>
    <x v="17"/>
    <n v="10"/>
    <x v="0"/>
    <x v="0"/>
    <m/>
    <x v="6"/>
    <x v="29"/>
    <x v="2"/>
  </r>
  <r>
    <d v="2016-07-31T00:00:00"/>
    <s v="A3498884"/>
    <s v="B9607-5N"/>
    <s v="KELLY"/>
    <x v="0"/>
    <x v="1"/>
    <n v="4"/>
    <x v="0"/>
    <x v="0"/>
    <m/>
    <x v="6"/>
    <x v="29"/>
    <x v="2"/>
  </r>
  <r>
    <d v="2016-07-31T00:00:00"/>
    <s v="A3501080"/>
    <s v="B9608-5N"/>
    <s v="KELLY"/>
    <x v="0"/>
    <x v="1"/>
    <n v="3"/>
    <x v="0"/>
    <x v="0"/>
    <m/>
    <x v="6"/>
    <x v="29"/>
    <x v="2"/>
  </r>
  <r>
    <d v="2016-07-31T00:00:00"/>
    <s v="A3501079"/>
    <s v="B9608-5N"/>
    <s v="KELLY"/>
    <x v="0"/>
    <x v="1"/>
    <n v="4"/>
    <x v="0"/>
    <x v="0"/>
    <m/>
    <x v="6"/>
    <x v="29"/>
    <x v="2"/>
  </r>
  <r>
    <d v="2016-07-31T00:00:00"/>
    <s v="A3501081"/>
    <s v="B9608-5N"/>
    <s v="KELLY"/>
    <x v="0"/>
    <x v="1"/>
    <n v="1"/>
    <x v="0"/>
    <x v="0"/>
    <m/>
    <x v="6"/>
    <x v="29"/>
    <x v="2"/>
  </r>
  <r>
    <d v="2016-07-31T00:00:00"/>
    <s v="A3498879"/>
    <s v="B9607-5N"/>
    <s v="KELLY"/>
    <x v="0"/>
    <x v="2"/>
    <n v="1"/>
    <x v="0"/>
    <x v="0"/>
    <m/>
    <x v="6"/>
    <x v="29"/>
    <x v="2"/>
  </r>
  <r>
    <d v="2016-07-31T00:00:00"/>
    <s v="A3499733"/>
    <s v="B8099-9H"/>
    <s v="KELLY"/>
    <x v="0"/>
    <x v="1"/>
    <n v="1"/>
    <x v="0"/>
    <x v="0"/>
    <m/>
    <x v="6"/>
    <x v="29"/>
    <x v="2"/>
  </r>
  <r>
    <d v="2016-07-31T00:00:00"/>
    <s v="A3499731"/>
    <s v="B8099-9H"/>
    <s v="KELLY"/>
    <x v="0"/>
    <x v="1"/>
    <n v="1"/>
    <x v="0"/>
    <x v="0"/>
    <m/>
    <x v="6"/>
    <x v="29"/>
    <x v="2"/>
  </r>
  <r>
    <d v="2016-07-31T00:00:00"/>
    <s v="A3497927"/>
    <s v="B4405-9L"/>
    <s v="KELLY"/>
    <x v="0"/>
    <x v="1"/>
    <n v="1"/>
    <x v="0"/>
    <x v="0"/>
    <m/>
    <x v="6"/>
    <x v="29"/>
    <x v="2"/>
  </r>
  <r>
    <d v="2016-07-31T00:00:00"/>
    <s v="A3500418"/>
    <s v="B4332-5P"/>
    <s v="KELLY"/>
    <x v="0"/>
    <x v="1"/>
    <n v="5"/>
    <x v="0"/>
    <x v="0"/>
    <m/>
    <x v="6"/>
    <x v="29"/>
    <x v="2"/>
  </r>
  <r>
    <d v="2016-07-31T00:00:00"/>
    <s v="A3499208"/>
    <s v="B8099-9H"/>
    <s v="KELLY"/>
    <x v="0"/>
    <x v="1"/>
    <n v="9"/>
    <x v="0"/>
    <x v="0"/>
    <m/>
    <x v="6"/>
    <x v="29"/>
    <x v="2"/>
  </r>
  <r>
    <d v="2016-07-31T00:00:00"/>
    <s v="A3501071"/>
    <s v="B9608-5N"/>
    <s v="KELLY"/>
    <x v="0"/>
    <x v="1"/>
    <n v="5"/>
    <x v="0"/>
    <x v="0"/>
    <m/>
    <x v="6"/>
    <x v="29"/>
    <x v="2"/>
  </r>
  <r>
    <d v="2016-07-31T00:00:00"/>
    <s v="A3498885"/>
    <s v="B9607-5N"/>
    <s v="KELLY"/>
    <x v="0"/>
    <x v="1"/>
    <n v="4"/>
    <x v="0"/>
    <x v="0"/>
    <m/>
    <x v="6"/>
    <x v="29"/>
    <x v="2"/>
  </r>
  <r>
    <d v="2016-07-31T00:00:00"/>
    <s v="A3499569"/>
    <s v="B8092-9F"/>
    <s v="KELLY"/>
    <x v="0"/>
    <x v="1"/>
    <n v="12"/>
    <x v="0"/>
    <x v="0"/>
    <m/>
    <x v="6"/>
    <x v="29"/>
    <x v="2"/>
  </r>
  <r>
    <d v="2016-07-31T00:00:00"/>
    <s v="A3499569"/>
    <s v="B8092-9F"/>
    <s v="KELLY"/>
    <x v="0"/>
    <x v="3"/>
    <n v="1"/>
    <x v="0"/>
    <x v="0"/>
    <m/>
    <x v="6"/>
    <x v="29"/>
    <x v="2"/>
  </r>
  <r>
    <d v="2016-07-31T00:00:00"/>
    <s v="A3502455"/>
    <s v="B8960-16G"/>
    <s v="KELLY"/>
    <x v="0"/>
    <x v="1"/>
    <n v="4"/>
    <x v="0"/>
    <x v="0"/>
    <m/>
    <x v="6"/>
    <x v="29"/>
    <x v="2"/>
  </r>
  <r>
    <d v="2016-07-31T00:00:00"/>
    <s v="A3502791"/>
    <s v="B8960-16G"/>
    <s v="KELLY"/>
    <x v="0"/>
    <x v="2"/>
    <n v="1"/>
    <x v="0"/>
    <x v="0"/>
    <m/>
    <x v="6"/>
    <x v="29"/>
    <x v="2"/>
  </r>
  <r>
    <d v="2016-07-31T00:00:00"/>
    <s v="A3502791"/>
    <s v="B8960-16G"/>
    <s v="KELLY"/>
    <x v="0"/>
    <x v="1"/>
    <n v="2"/>
    <x v="0"/>
    <x v="0"/>
    <m/>
    <x v="6"/>
    <x v="29"/>
    <x v="2"/>
  </r>
  <r>
    <d v="2016-07-31T00:00:00"/>
    <s v="A3502015"/>
    <s v="B8960-16G"/>
    <s v="KELLY"/>
    <x v="0"/>
    <x v="1"/>
    <n v="2"/>
    <x v="0"/>
    <x v="0"/>
    <m/>
    <x v="6"/>
    <x v="29"/>
    <x v="2"/>
  </r>
  <r>
    <d v="2016-07-31T00:00:00"/>
    <s v="A3499952"/>
    <s v="B8960-16G"/>
    <s v="KELLY"/>
    <x v="0"/>
    <x v="0"/>
    <n v="1"/>
    <x v="0"/>
    <x v="0"/>
    <m/>
    <x v="6"/>
    <x v="29"/>
    <x v="2"/>
  </r>
  <r>
    <d v="2016-07-31T00:00:00"/>
    <s v="A3499952"/>
    <s v="B8960-16G"/>
    <s v="KELLY"/>
    <x v="0"/>
    <x v="1"/>
    <n v="3"/>
    <x v="0"/>
    <x v="0"/>
    <m/>
    <x v="6"/>
    <x v="29"/>
    <x v="2"/>
  </r>
  <r>
    <d v="2016-07-31T00:00:00"/>
    <s v="A3502010"/>
    <s v="B8960-16G"/>
    <s v="KELLY"/>
    <x v="0"/>
    <x v="2"/>
    <n v="2"/>
    <x v="0"/>
    <x v="0"/>
    <m/>
    <x v="6"/>
    <x v="29"/>
    <x v="2"/>
  </r>
  <r>
    <d v="2016-07-31T00:00:00"/>
    <s v="A3502010"/>
    <s v="B8960-16G"/>
    <s v="KELLY"/>
    <x v="0"/>
    <x v="1"/>
    <n v="2"/>
    <x v="0"/>
    <x v="0"/>
    <m/>
    <x v="6"/>
    <x v="29"/>
    <x v="2"/>
  </r>
  <r>
    <d v="2016-07-31T00:00:00"/>
    <s v="A3501091"/>
    <s v="B8960-16G"/>
    <s v="chin"/>
    <x v="0"/>
    <x v="1"/>
    <n v="2"/>
    <x v="0"/>
    <x v="0"/>
    <m/>
    <x v="6"/>
    <x v="29"/>
    <x v="2"/>
  </r>
  <r>
    <d v="2016-07-31T00:00:00"/>
    <s v="A3500638"/>
    <s v="B8960-16G"/>
    <s v="chin"/>
    <x v="0"/>
    <x v="1"/>
    <n v="1"/>
    <x v="0"/>
    <x v="0"/>
    <m/>
    <x v="6"/>
    <x v="29"/>
    <x v="2"/>
  </r>
  <r>
    <d v="2016-07-31T00:00:00"/>
    <s v="A3500708"/>
    <s v="B8960-16G"/>
    <s v="chin"/>
    <x v="0"/>
    <x v="1"/>
    <n v="8"/>
    <x v="0"/>
    <x v="0"/>
    <m/>
    <x v="6"/>
    <x v="29"/>
    <x v="2"/>
  </r>
  <r>
    <d v="2016-07-31T00:00:00"/>
    <s v="A3501023"/>
    <s v="B8960-16G"/>
    <s v="chin"/>
    <x v="0"/>
    <x v="1"/>
    <n v="1"/>
    <x v="0"/>
    <x v="0"/>
    <m/>
    <x v="6"/>
    <x v="29"/>
    <x v="2"/>
  </r>
  <r>
    <d v="2016-07-31T00:00:00"/>
    <s v="A3500707"/>
    <s v="B8960-16G"/>
    <s v="chin"/>
    <x v="0"/>
    <x v="1"/>
    <n v="2"/>
    <x v="0"/>
    <x v="0"/>
    <m/>
    <x v="6"/>
    <x v="29"/>
    <x v="2"/>
  </r>
  <r>
    <d v="2016-07-31T00:00:00"/>
    <s v="A3500711"/>
    <s v="B8960-16G"/>
    <s v="chin"/>
    <x v="0"/>
    <x v="1"/>
    <n v="4"/>
    <x v="0"/>
    <x v="0"/>
    <m/>
    <x v="6"/>
    <x v="29"/>
    <x v="2"/>
  </r>
  <r>
    <d v="2016-07-31T00:00:00"/>
    <s v="A3500640"/>
    <s v="B8960-16G"/>
    <s v="chin"/>
    <x v="0"/>
    <x v="1"/>
    <n v="3"/>
    <x v="0"/>
    <x v="0"/>
    <m/>
    <x v="6"/>
    <x v="29"/>
    <x v="2"/>
  </r>
  <r>
    <d v="2016-07-31T00:00:00"/>
    <s v="A3499204"/>
    <s v="B8099-9H"/>
    <s v="chin"/>
    <x v="0"/>
    <x v="1"/>
    <n v="7"/>
    <x v="0"/>
    <x v="0"/>
    <m/>
    <x v="6"/>
    <x v="29"/>
    <x v="2"/>
  </r>
  <r>
    <d v="2016-07-31T00:00:00"/>
    <s v="A3501078"/>
    <s v="B9608-5N"/>
    <s v="chin"/>
    <x v="0"/>
    <x v="1"/>
    <n v="3"/>
    <x v="0"/>
    <x v="0"/>
    <m/>
    <x v="6"/>
    <x v="29"/>
    <x v="2"/>
  </r>
  <r>
    <d v="2016-07-31T00:00:00"/>
    <s v="A3499570"/>
    <s v="B8092-9F"/>
    <s v="chin"/>
    <x v="0"/>
    <x v="1"/>
    <n v="2"/>
    <x v="0"/>
    <x v="0"/>
    <m/>
    <x v="6"/>
    <x v="29"/>
    <x v="2"/>
  </r>
  <r>
    <d v="2016-07-31T00:00:00"/>
    <s v="A3499570"/>
    <s v="B8092-9F"/>
    <s v="chin"/>
    <x v="0"/>
    <x v="7"/>
    <n v="1"/>
    <x v="0"/>
    <x v="0"/>
    <m/>
    <x v="6"/>
    <x v="29"/>
    <x v="2"/>
  </r>
  <r>
    <d v="2016-07-31T00:00:00"/>
    <s v="A3500087"/>
    <s v="B8034-9M"/>
    <s v="chin"/>
    <x v="0"/>
    <x v="2"/>
    <n v="1"/>
    <x v="0"/>
    <x v="0"/>
    <m/>
    <x v="6"/>
    <x v="29"/>
    <x v="2"/>
  </r>
  <r>
    <d v="2016-07-31T00:00:00"/>
    <s v="A3500087"/>
    <s v="B8034-9M"/>
    <s v="chin"/>
    <x v="0"/>
    <x v="1"/>
    <n v="2"/>
    <x v="0"/>
    <x v="0"/>
    <m/>
    <x v="6"/>
    <x v="29"/>
    <x v="2"/>
  </r>
  <r>
    <d v="2016-07-31T00:00:00"/>
    <s v="A3500087"/>
    <s v="B8034-9M"/>
    <s v="chin"/>
    <x v="0"/>
    <x v="7"/>
    <n v="1"/>
    <x v="0"/>
    <x v="0"/>
    <m/>
    <x v="6"/>
    <x v="29"/>
    <x v="2"/>
  </r>
  <r>
    <d v="2016-07-31T00:00:00"/>
    <s v="A3502456"/>
    <s v="B8960-16G"/>
    <s v="chin"/>
    <x v="0"/>
    <x v="1"/>
    <n v="1"/>
    <x v="0"/>
    <x v="0"/>
    <m/>
    <x v="6"/>
    <x v="29"/>
    <x v="2"/>
  </r>
  <r>
    <d v="2016-07-31T00:00:00"/>
    <s v="A3501803"/>
    <s v="B8960-16G"/>
    <s v="chin"/>
    <x v="0"/>
    <x v="1"/>
    <n v="2"/>
    <x v="0"/>
    <x v="0"/>
    <m/>
    <x v="6"/>
    <x v="29"/>
    <x v="2"/>
  </r>
  <r>
    <d v="2016-07-31T00:00:00"/>
    <s v="A3502012"/>
    <s v="B8960-16G"/>
    <s v="chin"/>
    <x v="0"/>
    <x v="2"/>
    <n v="2"/>
    <x v="0"/>
    <x v="0"/>
    <m/>
    <x v="6"/>
    <x v="29"/>
    <x v="2"/>
  </r>
  <r>
    <d v="2016-07-31T00:00:00"/>
    <s v="A3502012"/>
    <s v="B8960-16G"/>
    <s v="chin"/>
    <x v="0"/>
    <x v="0"/>
    <n v="1"/>
    <x v="0"/>
    <x v="0"/>
    <m/>
    <x v="6"/>
    <x v="29"/>
    <x v="2"/>
  </r>
  <r>
    <d v="2016-07-31T00:00:00"/>
    <s v="A3502012"/>
    <s v="B8960-16G"/>
    <s v="chin"/>
    <x v="0"/>
    <x v="1"/>
    <n v="1"/>
    <x v="0"/>
    <x v="0"/>
    <m/>
    <x v="6"/>
    <x v="29"/>
    <x v="2"/>
  </r>
  <r>
    <d v="2016-07-31T00:00:00"/>
    <s v="A3501069"/>
    <s v="B9608-5N"/>
    <s v="chin"/>
    <x v="0"/>
    <x v="1"/>
    <n v="1"/>
    <x v="0"/>
    <x v="0"/>
    <m/>
    <x v="6"/>
    <x v="29"/>
    <x v="2"/>
  </r>
  <r>
    <d v="2016-07-31T00:00:00"/>
    <s v="A3500416"/>
    <s v="B4332-5P"/>
    <s v="chin"/>
    <x v="0"/>
    <x v="1"/>
    <n v="1"/>
    <x v="0"/>
    <x v="0"/>
    <m/>
    <x v="6"/>
    <x v="29"/>
    <x v="2"/>
  </r>
  <r>
    <d v="2016-07-31T00:00:00"/>
    <s v="A3501083"/>
    <s v="B9608-5N"/>
    <s v="chin"/>
    <x v="0"/>
    <x v="1"/>
    <n v="1"/>
    <x v="0"/>
    <x v="0"/>
    <m/>
    <x v="6"/>
    <x v="29"/>
    <x v="2"/>
  </r>
  <r>
    <d v="2016-07-31T00:00:00"/>
    <s v="A3499729"/>
    <s v="B8099-9H"/>
    <s v="chin"/>
    <x v="0"/>
    <x v="1"/>
    <n v="1"/>
    <x v="0"/>
    <x v="0"/>
    <m/>
    <x v="6"/>
    <x v="29"/>
    <x v="2"/>
  </r>
  <r>
    <d v="2016-07-31T00:00:00"/>
    <s v="A3501029"/>
    <s v="B8960-16G"/>
    <s v="chin"/>
    <x v="0"/>
    <x v="1"/>
    <n v="2"/>
    <x v="0"/>
    <x v="0"/>
    <m/>
    <x v="6"/>
    <x v="29"/>
    <x v="2"/>
  </r>
  <r>
    <d v="2016-07-31T00:00:00"/>
    <s v="A3500824"/>
    <s v="B8960-16G"/>
    <s v="chin"/>
    <x v="0"/>
    <x v="1"/>
    <n v="1"/>
    <x v="0"/>
    <x v="0"/>
    <m/>
    <x v="6"/>
    <x v="29"/>
    <x v="2"/>
  </r>
  <r>
    <d v="2016-07-31T00:00:00"/>
    <s v="A3502014"/>
    <s v="B8960-16G"/>
    <s v="chin"/>
    <x v="0"/>
    <x v="1"/>
    <n v="1"/>
    <x v="0"/>
    <x v="0"/>
    <m/>
    <x v="6"/>
    <x v="29"/>
    <x v="2"/>
  </r>
  <r>
    <d v="2016-07-31T00:00:00"/>
    <s v="A3502459"/>
    <s v="B8960-16G"/>
    <s v="chin"/>
    <x v="0"/>
    <x v="1"/>
    <n v="1"/>
    <x v="0"/>
    <x v="0"/>
    <m/>
    <x v="6"/>
    <x v="29"/>
    <x v="2"/>
  </r>
  <r>
    <d v="2016-07-31T00:00:00"/>
    <s v="A3503037"/>
    <s v="B8088-9S"/>
    <s v="chin"/>
    <x v="0"/>
    <x v="1"/>
    <n v="1"/>
    <x v="0"/>
    <x v="0"/>
    <m/>
    <x v="6"/>
    <x v="29"/>
    <x v="2"/>
  </r>
  <r>
    <d v="2016-07-31T00:00:00"/>
    <s v="A3503034"/>
    <s v="B8088-9S"/>
    <s v="chin"/>
    <x v="0"/>
    <x v="1"/>
    <n v="1"/>
    <x v="0"/>
    <x v="0"/>
    <m/>
    <x v="6"/>
    <x v="29"/>
    <x v="2"/>
  </r>
  <r>
    <d v="2016-07-31T00:00:00"/>
    <s v="A3497544"/>
    <s v="B8078-9A"/>
    <s v="chin"/>
    <x v="0"/>
    <x v="1"/>
    <n v="1"/>
    <x v="0"/>
    <x v="0"/>
    <m/>
    <x v="6"/>
    <x v="29"/>
    <x v="2"/>
  </r>
  <r>
    <d v="2016-07-31T00:00:00"/>
    <s v="A3497547"/>
    <s v="B8078-9A"/>
    <s v="chin"/>
    <x v="0"/>
    <x v="1"/>
    <n v="1"/>
    <x v="0"/>
    <x v="0"/>
    <m/>
    <x v="6"/>
    <x v="29"/>
    <x v="2"/>
  </r>
  <r>
    <d v="2016-07-31T00:00:00"/>
    <s v="A3499726"/>
    <s v="B8099-9H"/>
    <s v="chin"/>
    <x v="0"/>
    <x v="1"/>
    <n v="2"/>
    <x v="0"/>
    <x v="0"/>
    <m/>
    <x v="6"/>
    <x v="29"/>
    <x v="2"/>
  </r>
  <r>
    <d v="2016-07-31T00:00:00"/>
    <s v="A3499615"/>
    <s v="B8099-9H"/>
    <s v="chin"/>
    <x v="0"/>
    <x v="1"/>
    <n v="5"/>
    <x v="0"/>
    <x v="0"/>
    <m/>
    <x v="6"/>
    <x v="29"/>
    <x v="2"/>
  </r>
  <r>
    <d v="2016-07-31T00:00:00"/>
    <s v="A3497463"/>
    <s v="B8099-9H"/>
    <s v="chin"/>
    <x v="0"/>
    <x v="1"/>
    <n v="1"/>
    <x v="0"/>
    <x v="0"/>
    <m/>
    <x v="6"/>
    <x v="29"/>
    <x v="2"/>
  </r>
  <r>
    <d v="2016-07-31T00:00:00"/>
    <s v="A3498168"/>
    <s v="B4403-9K"/>
    <s v="chin"/>
    <x v="0"/>
    <x v="1"/>
    <n v="6"/>
    <x v="0"/>
    <x v="0"/>
    <m/>
    <x v="6"/>
    <x v="29"/>
    <x v="2"/>
  </r>
  <r>
    <d v="2016-07-31T00:00:00"/>
    <s v="A3499732"/>
    <s v="B8099-9H"/>
    <s v="chin"/>
    <x v="0"/>
    <x v="1"/>
    <n v="2"/>
    <x v="0"/>
    <x v="0"/>
    <m/>
    <x v="6"/>
    <x v="29"/>
    <x v="2"/>
  </r>
  <r>
    <d v="2016-07-31T00:00:00"/>
    <s v="A3499209"/>
    <s v="B8099-9H"/>
    <s v="chin"/>
    <x v="0"/>
    <x v="1"/>
    <n v="1"/>
    <x v="0"/>
    <x v="0"/>
    <m/>
    <x v="6"/>
    <x v="29"/>
    <x v="2"/>
  </r>
  <r>
    <d v="2016-07-31T00:00:00"/>
    <s v="A3499207"/>
    <s v="B8099-9H"/>
    <s v="chin"/>
    <x v="0"/>
    <x v="1"/>
    <n v="9"/>
    <x v="0"/>
    <x v="0"/>
    <m/>
    <x v="6"/>
    <x v="29"/>
    <x v="2"/>
  </r>
  <r>
    <d v="2016-07-31T00:00:00"/>
    <s v="A3499611"/>
    <s v="B8099-9H"/>
    <s v="chin"/>
    <x v="0"/>
    <x v="1"/>
    <n v="1"/>
    <x v="0"/>
    <x v="0"/>
    <m/>
    <x v="6"/>
    <x v="29"/>
    <x v="2"/>
  </r>
  <r>
    <d v="2016-07-31T00:00:00"/>
    <s v="A3497923"/>
    <s v="B4405-9L"/>
    <s v="chin"/>
    <x v="0"/>
    <x v="1"/>
    <n v="1"/>
    <x v="0"/>
    <x v="0"/>
    <m/>
    <x v="6"/>
    <x v="29"/>
    <x v="2"/>
  </r>
  <r>
    <d v="2016-07-31T00:00:00"/>
    <s v="A3499616"/>
    <s v="B8099-9H"/>
    <s v="chin"/>
    <x v="0"/>
    <x v="1"/>
    <n v="8"/>
    <x v="0"/>
    <x v="0"/>
    <m/>
    <x v="6"/>
    <x v="29"/>
    <x v="2"/>
  </r>
  <r>
    <d v="2016-07-11T00:00:00"/>
    <s v="A3492037"/>
    <s v="B9604-5A"/>
    <s v="KELLY"/>
    <x v="0"/>
    <x v="9"/>
    <n v="1"/>
    <x v="0"/>
    <x v="1"/>
    <m/>
    <x v="6"/>
    <x v="27"/>
    <x v="2"/>
  </r>
  <r>
    <d v="2016-07-14T00:00:00"/>
    <s v="A3494497"/>
    <s v="B9604-5A"/>
    <s v="chin"/>
    <x v="0"/>
    <x v="1"/>
    <n v="1"/>
    <x v="0"/>
    <x v="1"/>
    <m/>
    <x v="6"/>
    <x v="27"/>
    <x v="2"/>
  </r>
  <r>
    <d v="2016-07-15T00:00:00"/>
    <s v="A3491107"/>
    <s v="B8967-16I"/>
    <s v="PEE"/>
    <x v="0"/>
    <x v="9"/>
    <n v="1"/>
    <x v="0"/>
    <x v="1"/>
    <m/>
    <x v="6"/>
    <x v="27"/>
    <x v="2"/>
  </r>
  <r>
    <d v="2016-07-18T00:00:00"/>
    <s v="A3496376"/>
    <s v="B9604-5A"/>
    <s v="M.JOTHI"/>
    <x v="0"/>
    <x v="9"/>
    <n v="1"/>
    <x v="0"/>
    <x v="1"/>
    <m/>
    <x v="6"/>
    <x v="28"/>
    <x v="2"/>
  </r>
  <r>
    <d v="2016-07-23T00:00:00"/>
    <s v="A3496268"/>
    <s v="B9604-5A"/>
    <s v="chin"/>
    <x v="0"/>
    <x v="1"/>
    <n v="1"/>
    <x v="0"/>
    <x v="1"/>
    <m/>
    <x v="6"/>
    <x v="28"/>
    <x v="2"/>
  </r>
  <r>
    <d v="2016-07-23T00:00:00"/>
    <s v="A3496262"/>
    <s v="B9604-5A"/>
    <s v="chin"/>
    <x v="0"/>
    <x v="1"/>
    <n v="1"/>
    <x v="0"/>
    <x v="1"/>
    <m/>
    <x v="6"/>
    <x v="28"/>
    <x v="2"/>
  </r>
  <r>
    <d v="2016-07-23T00:00:00"/>
    <s v="A3497519"/>
    <s v="B8960-16G"/>
    <s v="PEE"/>
    <x v="0"/>
    <x v="9"/>
    <n v="1"/>
    <x v="0"/>
    <x v="1"/>
    <m/>
    <x v="6"/>
    <x v="28"/>
    <x v="2"/>
  </r>
  <r>
    <d v="2016-07-24T00:00:00"/>
    <s v="A3498684"/>
    <s v="B9604-5A"/>
    <s v="huang"/>
    <x v="0"/>
    <x v="40"/>
    <n v="1"/>
    <x v="0"/>
    <x v="1"/>
    <m/>
    <x v="6"/>
    <x v="28"/>
    <x v="2"/>
  </r>
  <r>
    <d v="2016-07-24T00:00:00"/>
    <s v="A3498187"/>
    <s v="B9604-5A"/>
    <s v="chin"/>
    <x v="0"/>
    <x v="1"/>
    <n v="1"/>
    <x v="0"/>
    <x v="1"/>
    <m/>
    <x v="6"/>
    <x v="28"/>
    <x v="2"/>
  </r>
  <r>
    <d v="2016-07-24T00:00:00"/>
    <s v="A3496325"/>
    <s v="B7670-9N"/>
    <s v="chin"/>
    <x v="0"/>
    <x v="40"/>
    <n v="1"/>
    <x v="0"/>
    <x v="1"/>
    <m/>
    <x v="6"/>
    <x v="28"/>
    <x v="2"/>
  </r>
  <r>
    <d v="2016-07-25T00:00:00"/>
    <s v="A3498816"/>
    <s v="B8960-16G"/>
    <s v="KELLY"/>
    <x v="0"/>
    <x v="41"/>
    <n v="1"/>
    <x v="0"/>
    <x v="1"/>
    <m/>
    <x v="6"/>
    <x v="29"/>
    <x v="2"/>
  </r>
  <r>
    <d v="2016-07-25T00:00:00"/>
    <s v="A3498526"/>
    <s v="B8960-16G"/>
    <s v="M.JOTHI"/>
    <x v="0"/>
    <x v="3"/>
    <n v="2"/>
    <x v="0"/>
    <x v="1"/>
    <m/>
    <x v="6"/>
    <x v="29"/>
    <x v="2"/>
  </r>
  <r>
    <d v="2016-07-25T00:00:00"/>
    <s v="A3497005"/>
    <s v="B8960-16G"/>
    <s v="KELLY"/>
    <x v="0"/>
    <x v="42"/>
    <n v="1"/>
    <x v="0"/>
    <x v="1"/>
    <m/>
    <x v="6"/>
    <x v="29"/>
    <x v="2"/>
  </r>
  <r>
    <d v="2016-07-25T00:00:00"/>
    <s v="A3498103"/>
    <s v="B9604-5A"/>
    <s v="KELLY"/>
    <x v="0"/>
    <x v="21"/>
    <n v="3"/>
    <x v="0"/>
    <x v="1"/>
    <m/>
    <x v="6"/>
    <x v="29"/>
    <x v="2"/>
  </r>
  <r>
    <d v="2016-07-25T00:00:00"/>
    <s v="A3500091"/>
    <s v="B9604-5A"/>
    <s v="KELLY"/>
    <x v="0"/>
    <x v="43"/>
    <n v="1"/>
    <x v="0"/>
    <x v="1"/>
    <m/>
    <x v="6"/>
    <x v="29"/>
    <x v="2"/>
  </r>
  <r>
    <d v="2016-07-25T00:00:00"/>
    <s v="A3497949"/>
    <s v="B9604-5A"/>
    <s v="KELLY"/>
    <x v="0"/>
    <x v="43"/>
    <n v="1"/>
    <x v="0"/>
    <x v="1"/>
    <m/>
    <x v="6"/>
    <x v="29"/>
    <x v="2"/>
  </r>
  <r>
    <d v="2016-07-25T00:00:00"/>
    <s v="A3498678"/>
    <s v="B9604-5A"/>
    <s v="KELLY"/>
    <x v="0"/>
    <x v="44"/>
    <n v="1"/>
    <x v="0"/>
    <x v="1"/>
    <m/>
    <x v="6"/>
    <x v="29"/>
    <x v="2"/>
  </r>
  <r>
    <d v="2016-07-25T00:00:00"/>
    <s v="A3500354"/>
    <s v="B9604-5A"/>
    <s v="M.JOTHI"/>
    <x v="0"/>
    <x v="1"/>
    <n v="1"/>
    <x v="0"/>
    <x v="1"/>
    <m/>
    <x v="6"/>
    <x v="29"/>
    <x v="2"/>
  </r>
  <r>
    <d v="2016-07-25T00:00:00"/>
    <s v="A3500094"/>
    <s v="B9604-5A"/>
    <s v="chin"/>
    <x v="0"/>
    <x v="1"/>
    <n v="1"/>
    <x v="0"/>
    <x v="1"/>
    <m/>
    <x v="6"/>
    <x v="29"/>
    <x v="2"/>
  </r>
  <r>
    <d v="2016-07-26T00:00:00"/>
    <s v="A3500906"/>
    <s v="B8034-9M"/>
    <s v="chin"/>
    <x v="0"/>
    <x v="1"/>
    <n v="1"/>
    <x v="0"/>
    <x v="1"/>
    <m/>
    <x v="6"/>
    <x v="29"/>
    <x v="2"/>
  </r>
  <r>
    <d v="2016-07-26T00:00:00"/>
    <s v="A3498818"/>
    <s v="B8960-16G"/>
    <s v="PEE"/>
    <x v="0"/>
    <x v="40"/>
    <n v="1"/>
    <x v="0"/>
    <x v="1"/>
    <m/>
    <x v="6"/>
    <x v="29"/>
    <x v="2"/>
  </r>
  <r>
    <d v="2016-07-27T00:00:00"/>
    <s v="A3500653"/>
    <s v="B9604-5A"/>
    <s v="chin"/>
    <x v="0"/>
    <x v="4"/>
    <n v="1"/>
    <x v="0"/>
    <x v="1"/>
    <m/>
    <x v="6"/>
    <x v="29"/>
    <x v="2"/>
  </r>
  <r>
    <d v="2016-07-27T00:00:00"/>
    <s v="A3497855"/>
    <s v="B8960-16G"/>
    <s v="PEE"/>
    <x v="0"/>
    <x v="4"/>
    <n v="1"/>
    <x v="0"/>
    <x v="1"/>
    <m/>
    <x v="6"/>
    <x v="29"/>
    <x v="2"/>
  </r>
  <r>
    <d v="2016-07-27T00:00:00"/>
    <s v="A3497717"/>
    <s v="B7679-9V"/>
    <s v="KELLY"/>
    <x v="0"/>
    <x v="4"/>
    <n v="1"/>
    <x v="0"/>
    <x v="1"/>
    <m/>
    <x v="6"/>
    <x v="29"/>
    <x v="2"/>
  </r>
  <r>
    <d v="2016-07-27T00:00:00"/>
    <s v="A3497856"/>
    <s v="B8960-16G"/>
    <s v="PEE"/>
    <x v="0"/>
    <x v="40"/>
    <n v="1"/>
    <x v="0"/>
    <x v="1"/>
    <m/>
    <x v="6"/>
    <x v="29"/>
    <x v="2"/>
  </r>
  <r>
    <d v="2016-07-28T00:00:00"/>
    <s v="A3500660"/>
    <s v="B9604-5A"/>
    <s v="chin"/>
    <x v="0"/>
    <x v="4"/>
    <n v="1"/>
    <x v="0"/>
    <x v="1"/>
    <m/>
    <x v="6"/>
    <x v="29"/>
    <x v="2"/>
  </r>
  <r>
    <d v="2016-07-29T00:00:00"/>
    <s v="A3500135"/>
    <s v="B8967-16I"/>
    <s v="KELLY"/>
    <x v="0"/>
    <x v="4"/>
    <n v="1"/>
    <x v="0"/>
    <x v="1"/>
    <m/>
    <x v="6"/>
    <x v="29"/>
    <x v="2"/>
  </r>
  <r>
    <d v="2016-07-29T00:00:00"/>
    <s v="A3499950"/>
    <s v="B8960-16G"/>
    <s v="PEE"/>
    <x v="0"/>
    <x v="4"/>
    <n v="1"/>
    <x v="0"/>
    <x v="1"/>
    <m/>
    <x v="6"/>
    <x v="29"/>
    <x v="2"/>
  </r>
  <r>
    <d v="2016-07-29T00:00:00"/>
    <s v="A3500983"/>
    <s v="B9604-5A"/>
    <s v="KELLY"/>
    <x v="0"/>
    <x v="4"/>
    <n v="1"/>
    <x v="0"/>
    <x v="1"/>
    <m/>
    <x v="6"/>
    <x v="29"/>
    <x v="2"/>
  </r>
  <r>
    <d v="2016-07-30T00:00:00"/>
    <s v="A3499234"/>
    <s v="B7953-9U"/>
    <s v="KELLY"/>
    <x v="0"/>
    <x v="4"/>
    <n v="1"/>
    <x v="0"/>
    <x v="1"/>
    <m/>
    <x v="6"/>
    <x v="29"/>
    <x v="2"/>
  </r>
  <r>
    <d v="2016-07-30T00:00:00"/>
    <s v="A3500713"/>
    <s v="B8960-16G"/>
    <s v="KELLY"/>
    <x v="0"/>
    <x v="40"/>
    <n v="2"/>
    <x v="0"/>
    <x v="1"/>
    <m/>
    <x v="6"/>
    <x v="29"/>
    <x v="2"/>
  </r>
  <r>
    <d v="2016-07-30T00:00:00"/>
    <s v="A3498489"/>
    <s v="B8960-16G"/>
    <s v="KELLY"/>
    <x v="0"/>
    <x v="4"/>
    <n v="1"/>
    <x v="0"/>
    <x v="1"/>
    <m/>
    <x v="6"/>
    <x v="29"/>
    <x v="2"/>
  </r>
  <r>
    <d v="2016-07-30T00:00:00"/>
    <s v="A3500485"/>
    <s v="B8960-16G"/>
    <s v="KELLY"/>
    <x v="0"/>
    <x v="40"/>
    <n v="1"/>
    <x v="0"/>
    <x v="1"/>
    <m/>
    <x v="6"/>
    <x v="29"/>
    <x v="2"/>
  </r>
  <r>
    <d v="2016-07-31T00:00:00"/>
    <s v="A3499616"/>
    <s v="B8099-9H"/>
    <s v="huang"/>
    <x v="0"/>
    <x v="14"/>
    <n v="1"/>
    <x v="0"/>
    <x v="1"/>
    <m/>
    <x v="6"/>
    <x v="29"/>
    <x v="2"/>
  </r>
  <r>
    <m/>
    <m/>
    <m/>
    <m/>
    <x v="3"/>
    <x v="45"/>
    <m/>
    <x v="2"/>
    <x v="4"/>
    <m/>
    <x v="7"/>
    <x v="30"/>
    <x v="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42">
  <r>
    <d v="2016-01-04T00:00:00"/>
    <n v="13"/>
    <n v="163"/>
    <n v="29"/>
    <n v="300"/>
    <n v="16"/>
    <n v="187"/>
    <n v="14"/>
    <n v="153"/>
    <n v="25"/>
    <n v="292"/>
    <n v="23"/>
    <n v="250"/>
    <n v="120"/>
    <n v="1345"/>
    <x v="0"/>
    <x v="0"/>
    <x v="0"/>
  </r>
  <r>
    <d v="2016-01-05T00:00:00"/>
    <n v="14"/>
    <n v="158"/>
    <n v="25"/>
    <n v="257"/>
    <n v="6"/>
    <n v="70"/>
    <n v="21"/>
    <n v="240"/>
    <n v="14"/>
    <n v="157"/>
    <n v="19"/>
    <n v="208"/>
    <n v="99"/>
    <n v="1090"/>
    <x v="0"/>
    <x v="0"/>
    <x v="0"/>
  </r>
  <r>
    <d v="2016-01-06T00:00:00"/>
    <n v="6"/>
    <n v="70"/>
    <n v="17"/>
    <n v="155"/>
    <n v="4"/>
    <n v="46"/>
    <n v="31"/>
    <n v="308"/>
    <n v="17"/>
    <n v="176"/>
    <n v="22"/>
    <n v="235"/>
    <n v="97"/>
    <n v="990"/>
    <x v="0"/>
    <x v="0"/>
    <x v="0"/>
  </r>
  <r>
    <d v="2016-01-07T00:00:00"/>
    <n v="15"/>
    <n v="187"/>
    <n v="17"/>
    <n v="162"/>
    <n v="11"/>
    <n v="132"/>
    <n v="10"/>
    <n v="96"/>
    <n v="17"/>
    <n v="197"/>
    <n v="16"/>
    <n v="127"/>
    <n v="86"/>
    <n v="901"/>
    <x v="0"/>
    <x v="0"/>
    <x v="0"/>
  </r>
  <r>
    <d v="2016-01-08T00:00:00"/>
    <n v="20"/>
    <n v="235"/>
    <n v="11"/>
    <n v="96"/>
    <n v="5"/>
    <n v="67"/>
    <n v="21"/>
    <n v="196"/>
    <n v="13"/>
    <n v="143"/>
    <n v="28"/>
    <n v="244"/>
    <n v="98"/>
    <n v="981"/>
    <x v="0"/>
    <x v="0"/>
    <x v="0"/>
  </r>
  <r>
    <d v="2016-01-09T00:00:00"/>
    <n v="24"/>
    <n v="302"/>
    <n v="14"/>
    <n v="138"/>
    <n v="0"/>
    <n v="0"/>
    <n v="14"/>
    <n v="160"/>
    <n v="0"/>
    <n v="0"/>
    <n v="39"/>
    <n v="398"/>
    <n v="91"/>
    <n v="998"/>
    <x v="0"/>
    <x v="0"/>
    <x v="0"/>
  </r>
  <r>
    <d v="2016-01-10T00:00:00"/>
    <n v="22"/>
    <n v="259"/>
    <n v="23"/>
    <n v="259"/>
    <n v="19"/>
    <n v="230"/>
    <n v="3"/>
    <n v="42"/>
    <n v="36"/>
    <n v="415"/>
    <n v="36"/>
    <n v="356"/>
    <n v="139"/>
    <n v="1561"/>
    <x v="0"/>
    <x v="0"/>
    <x v="0"/>
  </r>
  <r>
    <d v="2016-01-11T00:00:00"/>
    <n v="12"/>
    <n v="129"/>
    <n v="31"/>
    <n v="295"/>
    <n v="16"/>
    <n v="190"/>
    <n v="23"/>
    <n v="237"/>
    <n v="16"/>
    <n v="185"/>
    <n v="14"/>
    <n v="162"/>
    <n v="112"/>
    <n v="1198"/>
    <x v="0"/>
    <x v="1"/>
    <x v="0"/>
  </r>
  <r>
    <d v="2016-01-12T00:00:00"/>
    <n v="6"/>
    <n v="72"/>
    <n v="23"/>
    <n v="224"/>
    <n v="11"/>
    <n v="132"/>
    <n v="33"/>
    <n v="316"/>
    <n v="12"/>
    <n v="143"/>
    <n v="29"/>
    <n v="242"/>
    <n v="114"/>
    <n v="1129"/>
    <x v="0"/>
    <x v="1"/>
    <x v="0"/>
  </r>
  <r>
    <d v="2016-01-13T00:00:00"/>
    <n v="18"/>
    <n v="213"/>
    <n v="17"/>
    <n v="187"/>
    <n v="0"/>
    <n v="0"/>
    <n v="24"/>
    <n v="219"/>
    <n v="22"/>
    <n v="242"/>
    <n v="29"/>
    <n v="304"/>
    <n v="110"/>
    <n v="1165"/>
    <x v="0"/>
    <x v="1"/>
    <x v="0"/>
  </r>
  <r>
    <d v="2016-01-14T00:00:00"/>
    <n v="15"/>
    <n v="164"/>
    <n v="36"/>
    <n v="379"/>
    <n v="13"/>
    <n v="162"/>
    <n v="18"/>
    <n v="160"/>
    <n v="0"/>
    <n v="0"/>
    <n v="43"/>
    <n v="454"/>
    <n v="125"/>
    <n v="1319"/>
    <x v="0"/>
    <x v="1"/>
    <x v="0"/>
  </r>
  <r>
    <d v="2016-01-15T00:00:00"/>
    <n v="18"/>
    <n v="209"/>
    <n v="33"/>
    <n v="341"/>
    <n v="20"/>
    <n v="246"/>
    <n v="26"/>
    <n v="288"/>
    <n v="4"/>
    <n v="48"/>
    <n v="41"/>
    <n v="467"/>
    <n v="142"/>
    <n v="1599"/>
    <x v="0"/>
    <x v="1"/>
    <x v="0"/>
  </r>
  <r>
    <d v="2016-01-16T00:00:00"/>
    <n v="23"/>
    <n v="255"/>
    <n v="35"/>
    <n v="314"/>
    <n v="2"/>
    <n v="43"/>
    <n v="23"/>
    <n v="222"/>
    <n v="14"/>
    <n v="185"/>
    <n v="8"/>
    <n v="90"/>
    <n v="105"/>
    <n v="1109"/>
    <x v="0"/>
    <x v="1"/>
    <x v="0"/>
  </r>
  <r>
    <d v="2016-01-17T00:00:00"/>
    <n v="21"/>
    <n v="245"/>
    <n v="12"/>
    <n v="106"/>
    <n v="2"/>
    <n v="41"/>
    <n v="10"/>
    <n v="90"/>
    <n v="14"/>
    <n v="160"/>
    <n v="12"/>
    <n v="101"/>
    <n v="71"/>
    <n v="743"/>
    <x v="0"/>
    <x v="1"/>
    <x v="0"/>
  </r>
  <r>
    <d v="2016-01-18T00:00:00"/>
    <n v="2"/>
    <n v="20"/>
    <n v="6"/>
    <n v="58"/>
    <n v="5"/>
    <n v="65"/>
    <n v="10"/>
    <n v="93"/>
    <n v="0"/>
    <n v="0"/>
    <n v="10"/>
    <n v="86"/>
    <n v="33"/>
    <n v="322"/>
    <x v="0"/>
    <x v="2"/>
    <x v="0"/>
  </r>
  <r>
    <d v="2016-01-19T00:00:00"/>
    <n v="4"/>
    <n v="46"/>
    <n v="15"/>
    <n v="131"/>
    <n v="0"/>
    <n v="0"/>
    <n v="6"/>
    <n v="63"/>
    <n v="11"/>
    <n v="129"/>
    <n v="0"/>
    <n v="0"/>
    <n v="36"/>
    <n v="369"/>
    <x v="0"/>
    <x v="2"/>
    <x v="0"/>
  </r>
  <r>
    <d v="2016-01-20T00:00:00"/>
    <n v="10"/>
    <n v="115"/>
    <n v="16"/>
    <n v="179"/>
    <n v="2"/>
    <n v="24"/>
    <n v="4"/>
    <n v="48"/>
    <n v="8"/>
    <n v="94"/>
    <n v="10"/>
    <n v="101"/>
    <n v="50"/>
    <n v="561"/>
    <x v="0"/>
    <x v="2"/>
    <x v="0"/>
  </r>
  <r>
    <d v="2016-01-21T00:00:00"/>
    <n v="20"/>
    <n v="236"/>
    <n v="13"/>
    <n v="141"/>
    <n v="21"/>
    <n v="256"/>
    <n v="12"/>
    <n v="108"/>
    <n v="22"/>
    <n v="263"/>
    <n v="17"/>
    <n v="178"/>
    <n v="105"/>
    <n v="1182"/>
    <x v="0"/>
    <x v="2"/>
    <x v="0"/>
  </r>
  <r>
    <d v="2016-01-22T00:00:00"/>
    <n v="14"/>
    <n v="151"/>
    <n v="11"/>
    <n v="138"/>
    <n v="21"/>
    <n v="236"/>
    <n v="9"/>
    <n v="100"/>
    <n v="14"/>
    <n v="167"/>
    <n v="19"/>
    <n v="188"/>
    <n v="88"/>
    <n v="980"/>
    <x v="0"/>
    <x v="2"/>
    <x v="0"/>
  </r>
  <r>
    <d v="2016-01-23T00:00:00"/>
    <n v="18"/>
    <n v="209"/>
    <n v="22"/>
    <n v="245"/>
    <n v="12"/>
    <n v="139"/>
    <n v="18"/>
    <n v="191"/>
    <n v="4"/>
    <n v="46"/>
    <n v="25"/>
    <n v="245"/>
    <n v="99"/>
    <n v="1075"/>
    <x v="0"/>
    <x v="2"/>
    <x v="0"/>
  </r>
  <r>
    <d v="2016-01-24T00:00:00"/>
    <n v="39"/>
    <n v="372"/>
    <n v="12"/>
    <n v="110"/>
    <n v="12"/>
    <n v="132"/>
    <n v="17"/>
    <n v="176"/>
    <n v="5"/>
    <n v="45"/>
    <n v="29"/>
    <n v="296"/>
    <n v="114"/>
    <n v="1131"/>
    <x v="0"/>
    <x v="2"/>
    <x v="0"/>
  </r>
  <r>
    <d v="2016-01-25T00:00:00"/>
    <n v="22"/>
    <n v="259"/>
    <n v="22"/>
    <n v="256"/>
    <n v="4"/>
    <n v="47"/>
    <n v="17"/>
    <n v="185"/>
    <n v="25"/>
    <n v="274"/>
    <n v="31"/>
    <n v="361"/>
    <n v="121"/>
    <n v="1382"/>
    <x v="0"/>
    <x v="3"/>
    <x v="0"/>
  </r>
  <r>
    <d v="2016-01-26T00:00:00"/>
    <n v="22"/>
    <n v="260"/>
    <n v="19"/>
    <n v="193"/>
    <n v="14"/>
    <n v="155"/>
    <n v="10"/>
    <n v="139"/>
    <n v="10"/>
    <n v="114"/>
    <n v="33"/>
    <n v="355"/>
    <n v="108"/>
    <n v="1216"/>
    <x v="0"/>
    <x v="3"/>
    <x v="0"/>
  </r>
  <r>
    <d v="2016-01-27T00:00:00"/>
    <n v="6"/>
    <n v="64"/>
    <n v="18"/>
    <n v="190"/>
    <n v="0"/>
    <n v="0"/>
    <n v="27"/>
    <n v="322"/>
    <n v="17"/>
    <n v="202"/>
    <n v="17"/>
    <n v="178"/>
    <n v="85"/>
    <n v="956"/>
    <x v="0"/>
    <x v="3"/>
    <x v="0"/>
  </r>
  <r>
    <d v="2016-01-28T00:00:00"/>
    <n v="20"/>
    <n v="236"/>
    <n v="8"/>
    <n v="94"/>
    <n v="9"/>
    <n v="108"/>
    <n v="13"/>
    <n v="236"/>
    <n v="34"/>
    <n v="404"/>
    <n v="21"/>
    <n v="245"/>
    <n v="105"/>
    <n v="1323"/>
    <x v="0"/>
    <x v="3"/>
    <x v="0"/>
  </r>
  <r>
    <d v="2016-01-29T00:00:00"/>
    <n v="9"/>
    <n v="108"/>
    <n v="13"/>
    <n v="197"/>
    <n v="13"/>
    <n v="139"/>
    <n v="21"/>
    <n v="244"/>
    <n v="12"/>
    <n v="135"/>
    <n v="15"/>
    <n v="178"/>
    <n v="83"/>
    <n v="1001"/>
    <x v="0"/>
    <x v="3"/>
    <x v="0"/>
  </r>
  <r>
    <d v="2016-01-30T00:00:00"/>
    <n v="20"/>
    <n v="232"/>
    <n v="18"/>
    <n v="202"/>
    <n v="7"/>
    <n v="58"/>
    <n v="13"/>
    <n v="185"/>
    <n v="12"/>
    <n v="135"/>
    <n v="15"/>
    <n v="186"/>
    <n v="85"/>
    <n v="998"/>
    <x v="0"/>
    <x v="3"/>
    <x v="0"/>
  </r>
  <r>
    <d v="2016-01-31T00:00:00"/>
    <n v="14"/>
    <n v="155"/>
    <n v="13"/>
    <n v="152"/>
    <n v="8"/>
    <n v="96"/>
    <n v="23"/>
    <n v="298"/>
    <n v="12"/>
    <n v="141"/>
    <n v="23"/>
    <n v="242"/>
    <n v="93"/>
    <n v="1084"/>
    <x v="0"/>
    <x v="3"/>
    <x v="0"/>
  </r>
  <r>
    <d v="2016-02-01T00:00:00"/>
    <n v="8"/>
    <n v="95"/>
    <n v="21"/>
    <n v="213"/>
    <n v="8"/>
    <n v="94"/>
    <n v="20"/>
    <n v="187"/>
    <n v="6"/>
    <n v="86"/>
    <n v="31"/>
    <n v="277"/>
    <n v="94"/>
    <n v="952"/>
    <x v="1"/>
    <x v="4"/>
    <x v="0"/>
  </r>
  <r>
    <d v="2016-02-02T00:00:00"/>
    <n v="9"/>
    <n v="131"/>
    <n v="13"/>
    <n v="158"/>
    <n v="9"/>
    <n v="94"/>
    <n v="13"/>
    <n v="130"/>
    <n v="20"/>
    <n v="238"/>
    <n v="35"/>
    <n v="303"/>
    <n v="99"/>
    <n v="1054"/>
    <x v="1"/>
    <x v="4"/>
    <x v="0"/>
  </r>
  <r>
    <d v="2016-02-03T00:00:00"/>
    <n v="0"/>
    <n v="0"/>
    <n v="24"/>
    <n v="363"/>
    <n v="23"/>
    <n v="261"/>
    <n v="15"/>
    <n v="224"/>
    <n v="6"/>
    <n v="72"/>
    <n v="14"/>
    <n v="157"/>
    <n v="82"/>
    <n v="1077"/>
    <x v="1"/>
    <x v="4"/>
    <x v="0"/>
  </r>
  <r>
    <d v="2016-02-04T00:00:00"/>
    <n v="0"/>
    <n v="0"/>
    <n v="17"/>
    <n v="248"/>
    <n v="12"/>
    <n v="132"/>
    <n v="12"/>
    <n v="147"/>
    <n v="0"/>
    <n v="0"/>
    <n v="47"/>
    <n v="439"/>
    <n v="88"/>
    <n v="966"/>
    <x v="1"/>
    <x v="4"/>
    <x v="0"/>
  </r>
  <r>
    <d v="2016-02-05T00:00:00"/>
    <n v="28"/>
    <n v="297"/>
    <n v="11"/>
    <n v="114"/>
    <n v="10"/>
    <n v="106"/>
    <n v="5"/>
    <n v="43"/>
    <n v="11"/>
    <n v="120"/>
    <n v="41"/>
    <n v="385"/>
    <n v="106"/>
    <n v="1065"/>
    <x v="1"/>
    <x v="4"/>
    <x v="0"/>
  </r>
  <r>
    <d v="2016-02-06T00:00:00"/>
    <n v="9"/>
    <n v="81"/>
    <n v="40"/>
    <n v="407"/>
    <n v="3"/>
    <n v="22"/>
    <n v="28"/>
    <n v="368"/>
    <n v="0"/>
    <n v="0"/>
    <n v="29"/>
    <n v="286"/>
    <n v="109"/>
    <n v="1164"/>
    <x v="1"/>
    <x v="4"/>
    <x v="0"/>
  </r>
  <r>
    <d v="2016-02-07T00:00:00"/>
    <n v="0"/>
    <n v="0"/>
    <n v="0"/>
    <n v="0"/>
    <n v="0"/>
    <n v="0"/>
    <n v="0"/>
    <n v="0"/>
    <n v="0"/>
    <n v="0"/>
    <n v="0"/>
    <n v="0"/>
    <n v="0"/>
    <n v="0"/>
    <x v="1"/>
    <x v="4"/>
    <x v="0"/>
  </r>
  <r>
    <d v="2016-02-08T00:00:00"/>
    <n v="1"/>
    <n v="12"/>
    <n v="37"/>
    <n v="513"/>
    <n v="0"/>
    <n v="0"/>
    <n v="0"/>
    <n v="0"/>
    <n v="0"/>
    <n v="0"/>
    <n v="0"/>
    <n v="0"/>
    <n v="38"/>
    <n v="525"/>
    <x v="1"/>
    <x v="5"/>
    <x v="0"/>
  </r>
  <r>
    <d v="2016-02-09T00:00:00"/>
    <n v="0"/>
    <n v="0"/>
    <n v="14"/>
    <n v="185"/>
    <n v="0"/>
    <n v="0"/>
    <n v="15"/>
    <n v="210"/>
    <n v="0"/>
    <n v="0"/>
    <n v="8"/>
    <n v="117"/>
    <n v="37"/>
    <n v="512"/>
    <x v="1"/>
    <x v="5"/>
    <x v="0"/>
  </r>
  <r>
    <d v="2016-02-10T00:00:00"/>
    <n v="0"/>
    <n v="0"/>
    <n v="9"/>
    <n v="115"/>
    <n v="0"/>
    <n v="0"/>
    <n v="3"/>
    <n v="26"/>
    <n v="0"/>
    <n v="0"/>
    <n v="15"/>
    <n v="183"/>
    <n v="27"/>
    <n v="324"/>
    <x v="1"/>
    <x v="5"/>
    <x v="0"/>
  </r>
  <r>
    <d v="2016-02-11T00:00:00"/>
    <n v="0"/>
    <n v="0"/>
    <n v="26"/>
    <n v="262"/>
    <n v="0"/>
    <n v="0"/>
    <n v="13"/>
    <n v="138"/>
    <n v="0"/>
    <n v="0"/>
    <n v="27"/>
    <n v="297"/>
    <n v="66"/>
    <n v="697"/>
    <x v="1"/>
    <x v="5"/>
    <x v="0"/>
  </r>
  <r>
    <d v="2016-02-12T00:00:00"/>
    <n v="0"/>
    <n v="0"/>
    <n v="7"/>
    <n v="109"/>
    <n v="1"/>
    <n v="12"/>
    <n v="19"/>
    <n v="237"/>
    <n v="0"/>
    <n v="0"/>
    <n v="18"/>
    <n v="172"/>
    <n v="45"/>
    <n v="530"/>
    <x v="1"/>
    <x v="5"/>
    <x v="0"/>
  </r>
  <r>
    <d v="2016-02-13T00:00:00"/>
    <n v="0"/>
    <n v="0"/>
    <n v="14"/>
    <n v="130"/>
    <n v="0"/>
    <n v="0"/>
    <n v="18"/>
    <n v="221"/>
    <n v="0"/>
    <n v="0"/>
    <n v="26"/>
    <n v="249"/>
    <n v="58"/>
    <n v="600"/>
    <x v="1"/>
    <x v="5"/>
    <x v="0"/>
  </r>
  <r>
    <d v="2016-02-14T00:00:00"/>
    <n v="0"/>
    <n v="0"/>
    <n v="22"/>
    <n v="260"/>
    <n v="0"/>
    <n v="0"/>
    <n v="25"/>
    <n v="277"/>
    <n v="0"/>
    <n v="0"/>
    <n v="8"/>
    <n v="72"/>
    <n v="55"/>
    <n v="609"/>
    <x v="1"/>
    <x v="5"/>
    <x v="0"/>
  </r>
  <r>
    <d v="2016-02-15T00:00:00"/>
    <n v="0"/>
    <n v="0"/>
    <n v="0"/>
    <n v="0"/>
    <n v="0"/>
    <n v="0"/>
    <n v="6"/>
    <n v="48"/>
    <n v="6"/>
    <n v="72"/>
    <n v="8"/>
    <n v="64"/>
    <n v="20"/>
    <n v="184"/>
    <x v="1"/>
    <x v="6"/>
    <x v="0"/>
  </r>
  <r>
    <d v="2016-02-16T00:00:00"/>
    <n v="2"/>
    <n v="24"/>
    <n v="31"/>
    <n v="277"/>
    <n v="7"/>
    <n v="93"/>
    <n v="27"/>
    <n v="260"/>
    <n v="0"/>
    <n v="0"/>
    <n v="28"/>
    <n v="276"/>
    <n v="95"/>
    <n v="930"/>
    <x v="1"/>
    <x v="6"/>
    <x v="0"/>
  </r>
  <r>
    <d v="2016-02-17T00:00:00"/>
    <n v="4"/>
    <n v="75"/>
    <n v="15"/>
    <n v="188"/>
    <n v="0"/>
    <n v="0"/>
    <n v="31"/>
    <n v="329"/>
    <n v="2"/>
    <n v="37"/>
    <n v="47"/>
    <n v="382"/>
    <n v="99"/>
    <n v="1011"/>
    <x v="1"/>
    <x v="6"/>
    <x v="0"/>
  </r>
  <r>
    <d v="2016-02-18T00:00:00"/>
    <n v="0"/>
    <n v="0"/>
    <n v="20"/>
    <n v="184"/>
    <n v="0"/>
    <n v="0"/>
    <n v="26"/>
    <n v="271"/>
    <n v="2"/>
    <n v="24"/>
    <n v="18"/>
    <n v="188"/>
    <n v="66"/>
    <n v="667"/>
    <x v="1"/>
    <x v="6"/>
    <x v="0"/>
  </r>
  <r>
    <d v="2016-02-19T00:00:00"/>
    <n v="0"/>
    <n v="0"/>
    <n v="26"/>
    <n v="241"/>
    <n v="0"/>
    <n v="0"/>
    <n v="14"/>
    <n v="168"/>
    <n v="0"/>
    <n v="0"/>
    <n v="24"/>
    <n v="244"/>
    <n v="64"/>
    <n v="653"/>
    <x v="1"/>
    <x v="6"/>
    <x v="0"/>
  </r>
  <r>
    <d v="2016-02-20T00:00:00"/>
    <n v="0"/>
    <n v="0"/>
    <n v="17"/>
    <n v="175"/>
    <n v="2"/>
    <n v="24"/>
    <n v="39"/>
    <n v="394"/>
    <n v="0"/>
    <n v="0"/>
    <n v="36"/>
    <n v="336"/>
    <n v="94"/>
    <n v="929"/>
    <x v="1"/>
    <x v="6"/>
    <x v="0"/>
  </r>
  <r>
    <d v="2016-02-21T00:00:00"/>
    <n v="0"/>
    <n v="0"/>
    <n v="49"/>
    <n v="528"/>
    <n v="0"/>
    <n v="0"/>
    <n v="27"/>
    <n v="293"/>
    <n v="8"/>
    <n v="91"/>
    <n v="26"/>
    <n v="260"/>
    <n v="110"/>
    <n v="1172"/>
    <x v="1"/>
    <x v="6"/>
    <x v="0"/>
  </r>
  <r>
    <d v="2016-02-22T00:00:00"/>
    <n v="4"/>
    <n v="47"/>
    <n v="17"/>
    <n v="149"/>
    <n v="0"/>
    <n v="0"/>
    <n v="41"/>
    <n v="459"/>
    <n v="0"/>
    <n v="0"/>
    <n v="49"/>
    <n v="435"/>
    <n v="111"/>
    <n v="1090"/>
    <x v="1"/>
    <x v="7"/>
    <x v="0"/>
  </r>
  <r>
    <d v="2016-02-23T00:00:00"/>
    <n v="0"/>
    <n v="0"/>
    <n v="0"/>
    <n v="0"/>
    <n v="0"/>
    <n v="0"/>
    <n v="0"/>
    <n v="0"/>
    <n v="0"/>
    <n v="0"/>
    <n v="0"/>
    <n v="0"/>
    <n v="0"/>
    <n v="0"/>
    <x v="1"/>
    <x v="7"/>
    <x v="0"/>
  </r>
  <r>
    <d v="2016-02-24T00:00:00"/>
    <n v="0"/>
    <n v="0"/>
    <n v="0"/>
    <n v="0"/>
    <n v="0"/>
    <n v="0"/>
    <n v="0"/>
    <n v="0"/>
    <n v="0"/>
    <n v="0"/>
    <n v="0"/>
    <n v="0"/>
    <n v="0"/>
    <n v="0"/>
    <x v="1"/>
    <x v="7"/>
    <x v="0"/>
  </r>
  <r>
    <d v="2016-02-25T00:00:00"/>
    <n v="20"/>
    <n v="247"/>
    <n v="85"/>
    <n v="1083"/>
    <n v="0"/>
    <n v="0"/>
    <n v="0"/>
    <n v="0"/>
    <n v="0"/>
    <n v="0"/>
    <n v="0"/>
    <n v="0"/>
    <n v="105"/>
    <n v="1330"/>
    <x v="1"/>
    <x v="7"/>
    <x v="0"/>
  </r>
  <r>
    <d v="2016-02-26T00:00:00"/>
    <n v="0"/>
    <n v="0"/>
    <n v="10"/>
    <n v="111"/>
    <n v="0"/>
    <n v="0"/>
    <n v="11"/>
    <n v="90"/>
    <n v="10"/>
    <n v="141"/>
    <n v="19"/>
    <n v="220"/>
    <n v="50"/>
    <n v="562"/>
    <x v="1"/>
    <x v="7"/>
    <x v="0"/>
  </r>
  <r>
    <d v="2016-02-27T00:00:00"/>
    <n v="26"/>
    <n v="405"/>
    <n v="23"/>
    <n v="225"/>
    <n v="0"/>
    <n v="0"/>
    <n v="0"/>
    <n v="0"/>
    <n v="16"/>
    <n v="287"/>
    <n v="5"/>
    <n v="58"/>
    <n v="70"/>
    <n v="975"/>
    <x v="1"/>
    <x v="7"/>
    <x v="0"/>
  </r>
  <r>
    <d v="2016-02-28T00:00:00"/>
    <n v="1"/>
    <n v="20"/>
    <n v="2"/>
    <n v="20"/>
    <n v="0"/>
    <n v="0"/>
    <n v="0"/>
    <n v="0"/>
    <n v="0"/>
    <n v="0"/>
    <n v="0"/>
    <n v="0"/>
    <n v="3"/>
    <n v="40"/>
    <x v="1"/>
    <x v="7"/>
    <x v="0"/>
  </r>
  <r>
    <d v="2016-02-29T00:00:00"/>
    <n v="0"/>
    <n v="0"/>
    <n v="0"/>
    <n v="0"/>
    <n v="0"/>
    <n v="0"/>
    <n v="0"/>
    <n v="0"/>
    <n v="0"/>
    <n v="0"/>
    <n v="0"/>
    <n v="0"/>
    <n v="0"/>
    <n v="0"/>
    <x v="2"/>
    <x v="8"/>
    <x v="0"/>
  </r>
  <r>
    <d v="2016-03-01T00:00:00"/>
    <n v="0"/>
    <n v="0"/>
    <n v="0"/>
    <n v="0"/>
    <n v="0"/>
    <n v="0"/>
    <n v="0"/>
    <n v="0"/>
    <n v="0"/>
    <n v="0"/>
    <n v="0"/>
    <n v="0"/>
    <n v="0"/>
    <n v="0"/>
    <x v="2"/>
    <x v="8"/>
    <x v="0"/>
  </r>
  <r>
    <d v="2016-03-02T00:00:00"/>
    <n v="5"/>
    <n v="38"/>
    <n v="2"/>
    <n v="21"/>
    <n v="0"/>
    <n v="0"/>
    <n v="12"/>
    <n v="107"/>
    <n v="0"/>
    <n v="0"/>
    <n v="2"/>
    <n v="19"/>
    <n v="21"/>
    <n v="185"/>
    <x v="2"/>
    <x v="8"/>
    <x v="0"/>
  </r>
  <r>
    <d v="2016-03-03T00:00:00"/>
    <n v="7"/>
    <n v="72"/>
    <n v="11"/>
    <n v="87"/>
    <n v="0"/>
    <n v="0"/>
    <n v="0"/>
    <n v="0"/>
    <n v="0"/>
    <n v="0"/>
    <n v="4"/>
    <n v="35"/>
    <n v="22"/>
    <n v="194"/>
    <x v="2"/>
    <x v="8"/>
    <x v="0"/>
  </r>
  <r>
    <d v="2016-03-04T00:00:00"/>
    <n v="12"/>
    <n v="143"/>
    <n v="33"/>
    <n v="262"/>
    <n v="2"/>
    <n v="15"/>
    <n v="16"/>
    <n v="145"/>
    <n v="0"/>
    <n v="0"/>
    <n v="3"/>
    <n v="42"/>
    <n v="66"/>
    <n v="607"/>
    <x v="2"/>
    <x v="8"/>
    <x v="0"/>
  </r>
  <r>
    <d v="2016-03-05T00:00:00"/>
    <n v="12"/>
    <n v="208"/>
    <n v="17"/>
    <n v="145"/>
    <n v="0"/>
    <n v="0"/>
    <n v="4"/>
    <n v="47"/>
    <n v="4"/>
    <n v="80"/>
    <n v="8"/>
    <n v="75"/>
    <n v="45"/>
    <n v="555"/>
    <x v="2"/>
    <x v="8"/>
    <x v="0"/>
  </r>
  <r>
    <d v="2016-03-06T00:00:00"/>
    <n v="8"/>
    <n v="135"/>
    <n v="25"/>
    <n v="232"/>
    <n v="3"/>
    <n v="56"/>
    <n v="8"/>
    <n v="126"/>
    <n v="4"/>
    <n v="80"/>
    <n v="8"/>
    <n v="75"/>
    <n v="56"/>
    <n v="704"/>
    <x v="2"/>
    <x v="8"/>
    <x v="0"/>
  </r>
  <r>
    <d v="2016-03-07T00:00:00"/>
    <n v="2"/>
    <n v="40"/>
    <n v="45"/>
    <n v="468"/>
    <n v="0"/>
    <n v="0"/>
    <n v="0"/>
    <n v="0"/>
    <n v="0"/>
    <n v="0"/>
    <n v="18"/>
    <n v="161"/>
    <n v="65"/>
    <n v="669"/>
    <x v="2"/>
    <x v="9"/>
    <x v="0"/>
  </r>
  <r>
    <d v="2016-03-08T00:00:00"/>
    <n v="2"/>
    <n v="40"/>
    <n v="19"/>
    <n v="207"/>
    <n v="0"/>
    <n v="0"/>
    <n v="0"/>
    <n v="0"/>
    <n v="0"/>
    <n v="0"/>
    <n v="3"/>
    <n v="35"/>
    <n v="24"/>
    <n v="282"/>
    <x v="2"/>
    <x v="9"/>
    <x v="0"/>
  </r>
  <r>
    <d v="2016-03-09T00:00:00"/>
    <n v="10"/>
    <n v="166"/>
    <n v="22"/>
    <n v="210"/>
    <n v="1"/>
    <n v="19"/>
    <n v="6"/>
    <n v="40"/>
    <n v="0"/>
    <n v="0"/>
    <n v="0"/>
    <n v="0"/>
    <n v="39"/>
    <n v="435"/>
    <x v="2"/>
    <x v="9"/>
    <x v="0"/>
  </r>
  <r>
    <d v="2016-03-10T00:00:00"/>
    <n v="0"/>
    <n v="0"/>
    <n v="33"/>
    <n v="283"/>
    <n v="0"/>
    <n v="0"/>
    <n v="0"/>
    <n v="0"/>
    <n v="6"/>
    <n v="73"/>
    <n v="19"/>
    <n v="151"/>
    <n v="58"/>
    <n v="507"/>
    <x v="2"/>
    <x v="9"/>
    <x v="0"/>
  </r>
  <r>
    <d v="2016-03-11T00:00:00"/>
    <n v="0"/>
    <n v="0"/>
    <n v="23"/>
    <n v="191"/>
    <n v="0"/>
    <n v="0"/>
    <n v="40"/>
    <n v="257"/>
    <n v="4"/>
    <n v="48"/>
    <n v="19"/>
    <n v="148"/>
    <n v="86"/>
    <n v="644"/>
    <x v="2"/>
    <x v="9"/>
    <x v="0"/>
  </r>
  <r>
    <d v="2016-03-12T00:00:00"/>
    <n v="10"/>
    <n v="191"/>
    <n v="26"/>
    <n v="246"/>
    <n v="0"/>
    <n v="0"/>
    <n v="0"/>
    <n v="0"/>
    <n v="7"/>
    <n v="108"/>
    <n v="46"/>
    <n v="436"/>
    <n v="89"/>
    <n v="981"/>
    <x v="2"/>
    <x v="9"/>
    <x v="0"/>
  </r>
  <r>
    <d v="2016-03-13T00:00:00"/>
    <n v="3"/>
    <n v="39"/>
    <n v="33"/>
    <n v="304"/>
    <n v="0"/>
    <n v="0"/>
    <n v="12"/>
    <n v="101"/>
    <n v="9"/>
    <n v="148"/>
    <n v="15"/>
    <n v="151"/>
    <n v="72"/>
    <n v="743"/>
    <x v="2"/>
    <x v="9"/>
    <x v="0"/>
  </r>
  <r>
    <d v="2016-03-14T00:00:00"/>
    <n v="5"/>
    <n v="89"/>
    <n v="40"/>
    <n v="414"/>
    <n v="0"/>
    <n v="0"/>
    <n v="33"/>
    <n v="372"/>
    <n v="0"/>
    <n v="0"/>
    <n v="14"/>
    <n v="123"/>
    <n v="92"/>
    <n v="998"/>
    <x v="2"/>
    <x v="10"/>
    <x v="0"/>
  </r>
  <r>
    <d v="2016-03-15T00:00:00"/>
    <n v="0"/>
    <n v="0"/>
    <n v="8"/>
    <n v="130"/>
    <n v="0"/>
    <n v="0"/>
    <n v="14"/>
    <n v="136"/>
    <n v="0"/>
    <n v="0"/>
    <n v="16"/>
    <n v="173"/>
    <n v="38"/>
    <n v="439"/>
    <x v="2"/>
    <x v="10"/>
    <x v="0"/>
  </r>
  <r>
    <d v="2016-03-16T00:00:00"/>
    <n v="2"/>
    <n v="22"/>
    <n v="11"/>
    <n v="145"/>
    <n v="0"/>
    <n v="0"/>
    <n v="5"/>
    <n v="86"/>
    <n v="0"/>
    <n v="0"/>
    <n v="0"/>
    <n v="0"/>
    <n v="18"/>
    <n v="253"/>
    <x v="2"/>
    <x v="10"/>
    <x v="0"/>
  </r>
  <r>
    <d v="2016-03-17T00:00:00"/>
    <n v="0"/>
    <n v="0"/>
    <n v="32"/>
    <n v="411"/>
    <n v="0"/>
    <n v="0"/>
    <n v="17"/>
    <n v="243"/>
    <n v="0"/>
    <n v="0"/>
    <n v="0"/>
    <n v="0"/>
    <n v="49"/>
    <n v="654"/>
    <x v="2"/>
    <x v="10"/>
    <x v="0"/>
  </r>
  <r>
    <d v="2016-03-18T00:00:00"/>
    <n v="0"/>
    <n v="0"/>
    <n v="31"/>
    <n v="308"/>
    <n v="1"/>
    <n v="21"/>
    <n v="16"/>
    <n v="178"/>
    <n v="0"/>
    <n v="0"/>
    <n v="13"/>
    <n v="147"/>
    <n v="61"/>
    <n v="654"/>
    <x v="2"/>
    <x v="10"/>
    <x v="0"/>
  </r>
  <r>
    <d v="2016-03-19T00:00:00"/>
    <n v="0"/>
    <n v="0"/>
    <n v="18"/>
    <n v="195"/>
    <n v="0"/>
    <n v="0"/>
    <n v="18"/>
    <n v="192"/>
    <n v="0"/>
    <n v="0"/>
    <n v="9"/>
    <n v="88"/>
    <n v="45"/>
    <n v="475"/>
    <x v="2"/>
    <x v="10"/>
    <x v="0"/>
  </r>
  <r>
    <d v="2016-03-20T00:00:00"/>
    <n v="0"/>
    <n v="0"/>
    <n v="52"/>
    <n v="555"/>
    <n v="0"/>
    <n v="0"/>
    <n v="26"/>
    <n v="286"/>
    <n v="0"/>
    <n v="0"/>
    <n v="19"/>
    <n v="165"/>
    <n v="97"/>
    <n v="1006"/>
    <x v="2"/>
    <x v="10"/>
    <x v="0"/>
  </r>
  <r>
    <d v="2016-03-21T00:00:00"/>
    <n v="0"/>
    <n v="0"/>
    <n v="65"/>
    <n v="626"/>
    <n v="0"/>
    <n v="0"/>
    <n v="27"/>
    <n v="270"/>
    <n v="0"/>
    <n v="0"/>
    <n v="20"/>
    <n v="199"/>
    <n v="112"/>
    <n v="1095"/>
    <x v="2"/>
    <x v="11"/>
    <x v="0"/>
  </r>
  <r>
    <d v="2016-03-22T00:00:00"/>
    <n v="7"/>
    <n v="84"/>
    <n v="28"/>
    <n v="389"/>
    <n v="0"/>
    <n v="0"/>
    <n v="7"/>
    <n v="84"/>
    <n v="4"/>
    <n v="48"/>
    <n v="36"/>
    <n v="274"/>
    <n v="82"/>
    <n v="879"/>
    <x v="2"/>
    <x v="11"/>
    <x v="0"/>
  </r>
  <r>
    <d v="2016-03-23T00:00:00"/>
    <n v="11"/>
    <n v="135"/>
    <n v="49"/>
    <n v="414"/>
    <n v="3"/>
    <n v="46"/>
    <n v="7"/>
    <n v="133"/>
    <n v="3"/>
    <n v="46"/>
    <n v="47"/>
    <n v="477"/>
    <n v="120"/>
    <n v="1251"/>
    <x v="2"/>
    <x v="11"/>
    <x v="0"/>
  </r>
  <r>
    <d v="2016-03-24T00:00:00"/>
    <n v="4"/>
    <n v="42"/>
    <n v="45"/>
    <n v="457"/>
    <n v="0"/>
    <n v="0"/>
    <n v="15"/>
    <n v="160"/>
    <n v="0"/>
    <n v="0"/>
    <n v="47"/>
    <n v="568"/>
    <n v="111"/>
    <n v="1227"/>
    <x v="2"/>
    <x v="11"/>
    <x v="0"/>
  </r>
  <r>
    <d v="2016-03-25T00:00:00"/>
    <n v="4"/>
    <n v="48"/>
    <n v="26"/>
    <n v="374"/>
    <n v="4"/>
    <n v="32"/>
    <n v="24"/>
    <n v="278"/>
    <n v="6"/>
    <n v="68"/>
    <n v="4"/>
    <n v="40"/>
    <n v="68"/>
    <n v="840"/>
    <x v="2"/>
    <x v="11"/>
    <x v="0"/>
  </r>
  <r>
    <d v="2016-03-26T00:00:00"/>
    <n v="12"/>
    <n v="152"/>
    <n v="46"/>
    <n v="444"/>
    <n v="8"/>
    <n v="96"/>
    <n v="24"/>
    <n v="318"/>
    <n v="0"/>
    <n v="0"/>
    <n v="0"/>
    <n v="0"/>
    <n v="90"/>
    <n v="1010"/>
    <x v="2"/>
    <x v="11"/>
    <x v="0"/>
  </r>
  <r>
    <d v="2016-03-27T00:00:00"/>
    <n v="15"/>
    <n v="197"/>
    <n v="39"/>
    <n v="458"/>
    <n v="12"/>
    <n v="141"/>
    <n v="20"/>
    <n v="226"/>
    <n v="14"/>
    <n v="151"/>
    <n v="11"/>
    <n v="96"/>
    <n v="111"/>
    <n v="1269"/>
    <x v="2"/>
    <x v="11"/>
    <x v="0"/>
  </r>
  <r>
    <d v="2016-03-28T00:00:00"/>
    <n v="0"/>
    <n v="0"/>
    <n v="47"/>
    <n v="529"/>
    <n v="2"/>
    <n v="36"/>
    <n v="17"/>
    <n v="157"/>
    <n v="2"/>
    <n v="44"/>
    <n v="17"/>
    <n v="182"/>
    <n v="85"/>
    <n v="948"/>
    <x v="2"/>
    <x v="12"/>
    <x v="0"/>
  </r>
  <r>
    <d v="2016-03-29T00:00:00"/>
    <n v="0"/>
    <n v="0"/>
    <n v="56"/>
    <n v="643"/>
    <n v="3"/>
    <n v="56"/>
    <n v="13"/>
    <n v="190"/>
    <n v="2"/>
    <n v="21"/>
    <n v="19"/>
    <n v="191"/>
    <n v="93"/>
    <n v="1101"/>
    <x v="2"/>
    <x v="12"/>
    <x v="0"/>
  </r>
  <r>
    <d v="2016-03-30T00:00:00"/>
    <n v="0"/>
    <n v="0"/>
    <n v="47"/>
    <n v="535"/>
    <n v="3"/>
    <n v="46"/>
    <n v="14"/>
    <n v="192"/>
    <n v="0"/>
    <n v="0"/>
    <n v="11"/>
    <n v="110"/>
    <n v="75"/>
    <n v="883"/>
    <x v="2"/>
    <x v="12"/>
    <x v="0"/>
  </r>
  <r>
    <d v="2016-03-31T00:00:00"/>
    <n v="0"/>
    <n v="0"/>
    <n v="73"/>
    <n v="754"/>
    <n v="6"/>
    <n v="90"/>
    <n v="14"/>
    <n v="210"/>
    <n v="0"/>
    <n v="0"/>
    <n v="22"/>
    <n v="231"/>
    <n v="115"/>
    <n v="1285"/>
    <x v="2"/>
    <x v="12"/>
    <x v="0"/>
  </r>
  <r>
    <d v="2016-04-01T00:00:00"/>
    <n v="5"/>
    <n v="70"/>
    <n v="61"/>
    <n v="644"/>
    <n v="3"/>
    <n v="41"/>
    <n v="9"/>
    <n v="126"/>
    <n v="0"/>
    <n v="0"/>
    <n v="11"/>
    <n v="98"/>
    <n v="89"/>
    <n v="979"/>
    <x v="2"/>
    <x v="12"/>
    <x v="0"/>
  </r>
  <r>
    <d v="2016-04-02T00:00:00"/>
    <n v="2"/>
    <n v="34"/>
    <n v="48"/>
    <n v="442"/>
    <n v="5"/>
    <n v="100"/>
    <n v="15"/>
    <n v="197"/>
    <n v="0"/>
    <n v="0"/>
    <n v="10"/>
    <n v="85"/>
    <n v="80"/>
    <n v="858"/>
    <x v="2"/>
    <x v="12"/>
    <x v="0"/>
  </r>
  <r>
    <d v="2016-04-03T00:00:00"/>
    <n v="4"/>
    <n v="80"/>
    <n v="63"/>
    <n v="578"/>
    <n v="6"/>
    <n v="100"/>
    <n v="26"/>
    <n v="308"/>
    <n v="0"/>
    <n v="0"/>
    <n v="23"/>
    <n v="193"/>
    <n v="122"/>
    <n v="1259"/>
    <x v="2"/>
    <x v="12"/>
    <x v="0"/>
  </r>
  <r>
    <d v="2016-04-04T00:00:00"/>
    <n v="8"/>
    <n v="164"/>
    <n v="60"/>
    <n v="576"/>
    <n v="6"/>
    <n v="98"/>
    <n v="13"/>
    <n v="119"/>
    <n v="2"/>
    <n v="39"/>
    <n v="26"/>
    <n v="220"/>
    <n v="115"/>
    <n v="1216"/>
    <x v="3"/>
    <x v="13"/>
    <x v="1"/>
  </r>
  <r>
    <d v="2016-04-05T00:00:00"/>
    <n v="0"/>
    <n v="0"/>
    <n v="74"/>
    <n v="642"/>
    <n v="4"/>
    <n v="64"/>
    <n v="15"/>
    <n v="257"/>
    <n v="0"/>
    <n v="0"/>
    <n v="26"/>
    <n v="299"/>
    <n v="119"/>
    <n v="1262"/>
    <x v="3"/>
    <x v="13"/>
    <x v="1"/>
  </r>
  <r>
    <d v="2016-04-06T00:00:00"/>
    <n v="14"/>
    <n v="146"/>
    <n v="56"/>
    <n v="598"/>
    <n v="0"/>
    <n v="0"/>
    <n v="20"/>
    <n v="236"/>
    <n v="0"/>
    <n v="0"/>
    <n v="26"/>
    <n v="205"/>
    <n v="116"/>
    <n v="1185"/>
    <x v="3"/>
    <x v="13"/>
    <x v="1"/>
  </r>
  <r>
    <d v="2016-04-07T00:00:00"/>
    <n v="0"/>
    <n v="0"/>
    <n v="64"/>
    <n v="646"/>
    <n v="0"/>
    <n v="0"/>
    <n v="15"/>
    <n v="172"/>
    <n v="0"/>
    <n v="0"/>
    <n v="11"/>
    <n v="78"/>
    <n v="90"/>
    <n v="896"/>
    <x v="3"/>
    <x v="13"/>
    <x v="1"/>
  </r>
  <r>
    <d v="2016-04-08T00:00:00"/>
    <n v="4"/>
    <n v="38"/>
    <n v="54"/>
    <n v="499"/>
    <n v="0"/>
    <n v="0"/>
    <n v="15"/>
    <n v="154"/>
    <n v="0"/>
    <n v="0"/>
    <n v="53"/>
    <n v="439"/>
    <n v="126"/>
    <n v="1130"/>
    <x v="3"/>
    <x v="13"/>
    <x v="1"/>
  </r>
  <r>
    <d v="2016-04-09T00:00:00"/>
    <n v="22"/>
    <n v="259"/>
    <n v="32"/>
    <n v="244"/>
    <n v="12"/>
    <n v="134"/>
    <n v="4"/>
    <n v="46"/>
    <n v="0"/>
    <n v="0"/>
    <n v="33"/>
    <n v="306"/>
    <n v="103"/>
    <n v="989"/>
    <x v="3"/>
    <x v="13"/>
    <x v="1"/>
  </r>
  <r>
    <d v="2016-04-10T00:00:00"/>
    <n v="8"/>
    <n v="96"/>
    <n v="79"/>
    <n v="598"/>
    <n v="8"/>
    <n v="96"/>
    <n v="12"/>
    <n v="101"/>
    <n v="0"/>
    <n v="0"/>
    <n v="25"/>
    <n v="210"/>
    <n v="132"/>
    <n v="1101"/>
    <x v="3"/>
    <x v="13"/>
    <x v="1"/>
  </r>
  <r>
    <d v="2016-04-11T00:00:00"/>
    <n v="8"/>
    <n v="83"/>
    <n v="30"/>
    <n v="243"/>
    <n v="2"/>
    <n v="24"/>
    <n v="8"/>
    <n v="92"/>
    <n v="6"/>
    <n v="71"/>
    <n v="8"/>
    <n v="105"/>
    <n v="62"/>
    <n v="618"/>
    <x v="3"/>
    <x v="14"/>
    <x v="1"/>
  </r>
  <r>
    <d v="2016-04-12T00:00:00"/>
    <n v="6"/>
    <n v="70"/>
    <n v="23"/>
    <n v="249"/>
    <n v="8"/>
    <n v="94"/>
    <n v="12"/>
    <n v="117"/>
    <n v="4"/>
    <n v="48"/>
    <n v="23"/>
    <n v="245"/>
    <n v="76"/>
    <n v="823"/>
    <x v="3"/>
    <x v="14"/>
    <x v="1"/>
  </r>
  <r>
    <d v="2016-04-13T00:00:00"/>
    <n v="0"/>
    <n v="0"/>
    <n v="54"/>
    <n v="504"/>
    <n v="1"/>
    <n v="22"/>
    <n v="26"/>
    <n v="286"/>
    <n v="0"/>
    <n v="0"/>
    <n v="4"/>
    <n v="47"/>
    <n v="85"/>
    <n v="859"/>
    <x v="3"/>
    <x v="14"/>
    <x v="1"/>
  </r>
  <r>
    <d v="2016-04-14T00:00:00"/>
    <n v="0"/>
    <n v="0"/>
    <n v="18"/>
    <n v="313"/>
    <n v="6"/>
    <n v="71"/>
    <n v="14"/>
    <n v="131"/>
    <n v="0"/>
    <n v="0"/>
    <n v="24"/>
    <n v="204"/>
    <n v="62"/>
    <n v="719"/>
    <x v="3"/>
    <x v="14"/>
    <x v="1"/>
  </r>
  <r>
    <d v="2016-04-15T00:00:00"/>
    <n v="10"/>
    <n v="143"/>
    <n v="16"/>
    <n v="204"/>
    <n v="7"/>
    <n v="99"/>
    <n v="11"/>
    <n v="124"/>
    <n v="6"/>
    <n v="69"/>
    <n v="19"/>
    <n v="165"/>
    <n v="69"/>
    <n v="804"/>
    <x v="3"/>
    <x v="14"/>
    <x v="1"/>
  </r>
  <r>
    <d v="2016-04-16T00:00:00"/>
    <n v="8"/>
    <n v="95"/>
    <n v="66"/>
    <n v="542"/>
    <n v="1"/>
    <n v="22"/>
    <n v="34"/>
    <n v="300"/>
    <n v="13"/>
    <n v="170"/>
    <n v="16"/>
    <n v="156"/>
    <n v="138"/>
    <n v="1285"/>
    <x v="3"/>
    <x v="14"/>
    <x v="1"/>
  </r>
  <r>
    <d v="2016-04-17T00:00:00"/>
    <n v="4"/>
    <n v="48"/>
    <n v="53"/>
    <n v="457"/>
    <n v="0"/>
    <n v="0"/>
    <n v="0"/>
    <n v="0"/>
    <n v="3"/>
    <n v="44"/>
    <n v="21"/>
    <n v="240"/>
    <n v="81"/>
    <n v="789"/>
    <x v="3"/>
    <x v="14"/>
    <x v="1"/>
  </r>
  <r>
    <d v="2016-04-18T00:00:00"/>
    <n v="11"/>
    <n v="122"/>
    <n v="56"/>
    <n v="555"/>
    <n v="18"/>
    <n v="248"/>
    <n v="8"/>
    <n v="120"/>
    <n v="0"/>
    <n v="0"/>
    <n v="15"/>
    <n v="127"/>
    <n v="108"/>
    <n v="1172"/>
    <x v="3"/>
    <x v="15"/>
    <x v="1"/>
  </r>
  <r>
    <d v="2016-04-19T00:00:00"/>
    <n v="3"/>
    <n v="44"/>
    <n v="53"/>
    <n v="548"/>
    <n v="0"/>
    <n v="0"/>
    <n v="31"/>
    <n v="399"/>
    <n v="0"/>
    <n v="0"/>
    <n v="0"/>
    <n v="0"/>
    <n v="87"/>
    <n v="991"/>
    <x v="3"/>
    <x v="15"/>
    <x v="1"/>
  </r>
  <r>
    <d v="2016-04-20T00:00:00"/>
    <n v="3"/>
    <n v="43"/>
    <n v="39"/>
    <n v="614"/>
    <n v="0"/>
    <n v="0"/>
    <n v="8"/>
    <n v="151"/>
    <n v="0"/>
    <n v="0"/>
    <n v="21"/>
    <n v="281"/>
    <n v="71"/>
    <n v="1089"/>
    <x v="3"/>
    <x v="15"/>
    <x v="1"/>
  </r>
  <r>
    <d v="2016-04-21T00:00:00"/>
    <n v="0"/>
    <n v="0"/>
    <n v="17"/>
    <n v="175"/>
    <n v="0"/>
    <n v="0"/>
    <n v="11"/>
    <n v="128"/>
    <n v="0"/>
    <n v="0"/>
    <n v="18"/>
    <n v="205"/>
    <n v="46"/>
    <n v="508"/>
    <x v="3"/>
    <x v="15"/>
    <x v="1"/>
  </r>
  <r>
    <d v="2016-04-22T00:00:00"/>
    <n v="17"/>
    <n v="235"/>
    <n v="46"/>
    <n v="441"/>
    <n v="4"/>
    <n v="48"/>
    <n v="11"/>
    <n v="199"/>
    <n v="4"/>
    <n v="48"/>
    <n v="35"/>
    <n v="335"/>
    <n v="117"/>
    <n v="1306"/>
    <x v="3"/>
    <x v="15"/>
    <x v="1"/>
  </r>
  <r>
    <d v="2016-04-23T00:00:00"/>
    <n v="18"/>
    <n v="216"/>
    <n v="28"/>
    <n v="407"/>
    <n v="4"/>
    <n v="48"/>
    <n v="13"/>
    <n v="284"/>
    <n v="0"/>
    <n v="0"/>
    <n v="15"/>
    <n v="293"/>
    <n v="78"/>
    <n v="1248"/>
    <x v="3"/>
    <x v="15"/>
    <x v="1"/>
  </r>
  <r>
    <d v="2016-04-24T00:00:00"/>
    <n v="6"/>
    <n v="6"/>
    <n v="33"/>
    <n v="364"/>
    <n v="0"/>
    <n v="0"/>
    <n v="23"/>
    <n v="408"/>
    <n v="0"/>
    <n v="0"/>
    <n v="30"/>
    <n v="245"/>
    <n v="92"/>
    <n v="1023"/>
    <x v="3"/>
    <x v="15"/>
    <x v="1"/>
  </r>
  <r>
    <d v="2016-04-25T00:00:00"/>
    <n v="10"/>
    <n v="96"/>
    <n v="21"/>
    <n v="231"/>
    <n v="12"/>
    <n v="154"/>
    <n v="4"/>
    <n v="63"/>
    <n v="0"/>
    <n v="0"/>
    <n v="30"/>
    <n v="347"/>
    <n v="77"/>
    <n v="891"/>
    <x v="3"/>
    <x v="16"/>
    <x v="1"/>
  </r>
  <r>
    <d v="2016-04-26T00:00:00"/>
    <n v="12"/>
    <n v="142"/>
    <n v="32"/>
    <n v="286"/>
    <n v="4"/>
    <n v="42"/>
    <n v="17"/>
    <n v="234"/>
    <n v="0"/>
    <n v="0"/>
    <n v="31"/>
    <n v="328"/>
    <n v="96"/>
    <n v="1032"/>
    <x v="3"/>
    <x v="16"/>
    <x v="1"/>
  </r>
  <r>
    <d v="2016-04-27T00:00:00"/>
    <n v="5"/>
    <n v="100"/>
    <n v="53"/>
    <n v="486"/>
    <n v="4"/>
    <n v="44"/>
    <n v="22"/>
    <n v="303"/>
    <n v="0"/>
    <n v="0"/>
    <n v="32"/>
    <n v="293"/>
    <n v="116"/>
    <n v="1226"/>
    <x v="3"/>
    <x v="16"/>
    <x v="1"/>
  </r>
  <r>
    <d v="2016-04-28T00:00:00"/>
    <n v="0"/>
    <n v="0"/>
    <n v="68"/>
    <n v="681"/>
    <n v="4"/>
    <n v="87"/>
    <n v="10"/>
    <n v="194"/>
    <n v="0"/>
    <n v="0"/>
    <n v="26"/>
    <n v="331"/>
    <n v="108"/>
    <n v="1293"/>
    <x v="3"/>
    <x v="16"/>
    <x v="1"/>
  </r>
  <r>
    <d v="2016-04-29T00:00:00"/>
    <n v="0"/>
    <n v="0"/>
    <n v="58"/>
    <n v="574"/>
    <n v="0"/>
    <n v="0"/>
    <n v="23"/>
    <n v="247"/>
    <n v="5"/>
    <n v="66"/>
    <n v="23"/>
    <n v="156"/>
    <n v="109"/>
    <n v="1043"/>
    <x v="3"/>
    <x v="16"/>
    <x v="1"/>
  </r>
  <r>
    <d v="2016-04-30T00:00:00"/>
    <n v="0"/>
    <n v="0"/>
    <n v="24"/>
    <n v="252"/>
    <n v="0"/>
    <n v="0"/>
    <n v="14"/>
    <n v="200"/>
    <n v="5"/>
    <n v="80"/>
    <n v="35"/>
    <n v="435"/>
    <n v="78"/>
    <n v="967"/>
    <x v="3"/>
    <x v="16"/>
    <x v="1"/>
  </r>
  <r>
    <d v="2016-05-01T00:00:00"/>
    <n v="8"/>
    <n v="141"/>
    <n v="50"/>
    <n v="544"/>
    <n v="3"/>
    <n v="46"/>
    <n v="25"/>
    <n v="299"/>
    <n v="0"/>
    <n v="0"/>
    <n v="23"/>
    <n v="281"/>
    <n v="109"/>
    <n v="1311"/>
    <x v="3"/>
    <x v="16"/>
    <x v="1"/>
  </r>
  <r>
    <d v="2016-05-02T00:00:00"/>
    <n v="3"/>
    <n v="56"/>
    <n v="33"/>
    <n v="447"/>
    <n v="0"/>
    <n v="0"/>
    <n v="0"/>
    <n v="0"/>
    <n v="0"/>
    <n v="0"/>
    <n v="0"/>
    <n v="0"/>
    <n v="36"/>
    <n v="503"/>
    <x v="4"/>
    <x v="17"/>
    <x v="1"/>
  </r>
  <r>
    <d v="2016-05-03T00:00:00"/>
    <n v="3"/>
    <n v="36"/>
    <n v="20"/>
    <n v="278"/>
    <n v="0"/>
    <n v="0"/>
    <n v="6"/>
    <n v="132"/>
    <n v="2"/>
    <n v="44"/>
    <n v="14"/>
    <n v="193"/>
    <n v="45"/>
    <n v="683"/>
    <x v="4"/>
    <x v="17"/>
    <x v="1"/>
  </r>
  <r>
    <d v="2016-05-04T00:00:00"/>
    <n v="5"/>
    <n v="67"/>
    <n v="16"/>
    <n v="210"/>
    <n v="0"/>
    <n v="0"/>
    <n v="6"/>
    <n v="112"/>
    <n v="0"/>
    <n v="0"/>
    <n v="14"/>
    <n v="239"/>
    <n v="41"/>
    <n v="628"/>
    <x v="4"/>
    <x v="17"/>
    <x v="1"/>
  </r>
  <r>
    <d v="2016-05-05T00:00:00"/>
    <n v="9"/>
    <n v="168"/>
    <n v="26"/>
    <n v="333"/>
    <n v="3"/>
    <n v="45"/>
    <n v="8"/>
    <n v="137"/>
    <n v="0"/>
    <n v="0"/>
    <n v="11"/>
    <n v="149"/>
    <n v="57"/>
    <n v="832"/>
    <x v="4"/>
    <x v="17"/>
    <x v="1"/>
  </r>
  <r>
    <d v="2016-05-06T00:00:00"/>
    <n v="2"/>
    <n v="24"/>
    <n v="6"/>
    <n v="72"/>
    <n v="0"/>
    <n v="0"/>
    <n v="7"/>
    <n v="77"/>
    <n v="5"/>
    <n v="51"/>
    <n v="18"/>
    <n v="209"/>
    <n v="38"/>
    <n v="433"/>
    <x v="4"/>
    <x v="17"/>
    <x v="1"/>
  </r>
  <r>
    <d v="2016-05-07T00:00:00"/>
    <n v="2"/>
    <n v="24"/>
    <n v="23"/>
    <n v="198"/>
    <n v="0"/>
    <n v="0"/>
    <n v="1"/>
    <n v="16"/>
    <n v="0"/>
    <n v="0"/>
    <n v="14"/>
    <n v="122"/>
    <n v="40"/>
    <n v="360"/>
    <x v="4"/>
    <x v="17"/>
    <x v="1"/>
  </r>
  <r>
    <d v="2016-05-08T00:00:00"/>
    <n v="0"/>
    <n v="0"/>
    <n v="17"/>
    <n v="221"/>
    <n v="2"/>
    <n v="20"/>
    <n v="2"/>
    <n v="24"/>
    <n v="0"/>
    <n v="0"/>
    <n v="24"/>
    <n v="227"/>
    <n v="45"/>
    <n v="492"/>
    <x v="4"/>
    <x v="17"/>
    <x v="1"/>
  </r>
  <r>
    <d v="2016-05-09T00:00:00"/>
    <n v="0"/>
    <n v="0"/>
    <n v="21"/>
    <n v="269"/>
    <n v="0"/>
    <n v="0"/>
    <n v="20"/>
    <n v="271"/>
    <n v="0"/>
    <n v="0"/>
    <n v="8"/>
    <n v="78"/>
    <n v="49"/>
    <n v="618"/>
    <x v="4"/>
    <x v="18"/>
    <x v="1"/>
  </r>
  <r>
    <d v="2016-05-10T00:00:00"/>
    <n v="3"/>
    <n v="66"/>
    <n v="16"/>
    <n v="209"/>
    <n v="0"/>
    <n v="0"/>
    <n v="16"/>
    <n v="224"/>
    <n v="0"/>
    <n v="0"/>
    <n v="13"/>
    <n v="187"/>
    <n v="48"/>
    <n v="686"/>
    <x v="4"/>
    <x v="18"/>
    <x v="1"/>
  </r>
  <r>
    <d v="2016-05-11T00:00:00"/>
    <n v="1"/>
    <n v="12"/>
    <n v="15"/>
    <n v="231"/>
    <n v="3"/>
    <n v="41"/>
    <n v="21"/>
    <n v="239"/>
    <n v="4"/>
    <n v="58"/>
    <n v="17"/>
    <n v="205"/>
    <n v="61"/>
    <n v="786"/>
    <x v="4"/>
    <x v="18"/>
    <x v="1"/>
  </r>
  <r>
    <d v="2016-05-12T00:00:00"/>
    <n v="0"/>
    <n v="0"/>
    <n v="25"/>
    <n v="246"/>
    <n v="13"/>
    <n v="162"/>
    <n v="12"/>
    <n v="163"/>
    <n v="0"/>
    <n v="0"/>
    <n v="26"/>
    <n v="284"/>
    <n v="76"/>
    <n v="855"/>
    <x v="4"/>
    <x v="18"/>
    <x v="1"/>
  </r>
  <r>
    <d v="2016-05-13T00:00:00"/>
    <n v="8"/>
    <n v="88"/>
    <n v="10"/>
    <n v="134"/>
    <n v="3"/>
    <n v="43"/>
    <n v="12"/>
    <n v="161"/>
    <n v="0"/>
    <n v="0"/>
    <n v="4"/>
    <n v="31"/>
    <n v="37"/>
    <n v="457"/>
    <x v="4"/>
    <x v="18"/>
    <x v="1"/>
  </r>
  <r>
    <d v="2016-05-14T00:00:00"/>
    <n v="0"/>
    <n v="0"/>
    <n v="0"/>
    <n v="0"/>
    <n v="0"/>
    <n v="0"/>
    <n v="0"/>
    <n v="0"/>
    <n v="0"/>
    <n v="0"/>
    <n v="20"/>
    <n v="242"/>
    <n v="20"/>
    <n v="242"/>
    <x v="4"/>
    <x v="18"/>
    <x v="1"/>
  </r>
  <r>
    <d v="2016-05-15T00:00:00"/>
    <n v="0"/>
    <n v="0"/>
    <n v="21"/>
    <n v="255"/>
    <n v="0"/>
    <n v="0"/>
    <n v="20"/>
    <n v="368"/>
    <n v="0"/>
    <n v="0"/>
    <n v="28"/>
    <n v="326"/>
    <n v="69"/>
    <n v="949"/>
    <x v="4"/>
    <x v="18"/>
    <x v="1"/>
  </r>
  <r>
    <d v="2016-05-16T00:00:00"/>
    <n v="0"/>
    <n v="0"/>
    <n v="26"/>
    <n v="349"/>
    <n v="9"/>
    <n v="119"/>
    <n v="16"/>
    <n v="263"/>
    <n v="0"/>
    <n v="0"/>
    <n v="22"/>
    <n v="283"/>
    <n v="73"/>
    <n v="1014"/>
    <x v="4"/>
    <x v="19"/>
    <x v="1"/>
  </r>
  <r>
    <d v="2016-05-17T00:00:00"/>
    <n v="6"/>
    <n v="95"/>
    <n v="7"/>
    <n v="100"/>
    <n v="0"/>
    <n v="0"/>
    <n v="15"/>
    <n v="274"/>
    <n v="0"/>
    <n v="0"/>
    <n v="12"/>
    <n v="171"/>
    <n v="40"/>
    <n v="640"/>
    <x v="4"/>
    <x v="19"/>
    <x v="1"/>
  </r>
  <r>
    <d v="2016-05-18T00:00:00"/>
    <n v="0"/>
    <n v="0"/>
    <n v="26"/>
    <n v="278"/>
    <n v="0"/>
    <n v="0"/>
    <n v="15"/>
    <n v="174"/>
    <n v="0"/>
    <n v="0"/>
    <n v="20"/>
    <n v="287"/>
    <n v="61"/>
    <n v="739"/>
    <x v="4"/>
    <x v="19"/>
    <x v="1"/>
  </r>
  <r>
    <d v="2016-05-19T00:00:00"/>
    <n v="2"/>
    <n v="42"/>
    <n v="25"/>
    <n v="291"/>
    <n v="0"/>
    <n v="0"/>
    <n v="16"/>
    <n v="199"/>
    <n v="0"/>
    <n v="0"/>
    <n v="12"/>
    <n v="203"/>
    <n v="55"/>
    <n v="735"/>
    <x v="4"/>
    <x v="19"/>
    <x v="1"/>
  </r>
  <r>
    <d v="2016-05-20T00:00:00"/>
    <n v="0"/>
    <n v="0"/>
    <n v="8"/>
    <n v="161"/>
    <n v="0"/>
    <n v="0"/>
    <n v="18"/>
    <n v="189"/>
    <n v="0"/>
    <n v="0"/>
    <n v="14"/>
    <n v="149"/>
    <n v="40"/>
    <n v="499"/>
    <x v="4"/>
    <x v="19"/>
    <x v="1"/>
  </r>
  <r>
    <d v="2016-05-21T00:00:00"/>
    <n v="0"/>
    <n v="0"/>
    <n v="18"/>
    <n v="151"/>
    <n v="0"/>
    <n v="0"/>
    <n v="12"/>
    <n v="149"/>
    <n v="0"/>
    <n v="0"/>
    <n v="26"/>
    <n v="308"/>
    <n v="56"/>
    <n v="608"/>
    <x v="4"/>
    <x v="19"/>
    <x v="1"/>
  </r>
  <r>
    <d v="2016-05-22T00:00:00"/>
    <n v="4"/>
    <n v="50"/>
    <n v="19"/>
    <n v="214"/>
    <n v="4"/>
    <n v="48"/>
    <n v="6"/>
    <n v="120"/>
    <n v="0"/>
    <n v="0"/>
    <n v="14"/>
    <n v="154"/>
    <n v="47"/>
    <n v="586"/>
    <x v="4"/>
    <x v="19"/>
    <x v="1"/>
  </r>
  <r>
    <d v="2016-05-23T00:00:00"/>
    <n v="4"/>
    <n v="48"/>
    <n v="14"/>
    <n v="179"/>
    <n v="6"/>
    <n v="49"/>
    <n v="5"/>
    <n v="73"/>
    <n v="0"/>
    <n v="0"/>
    <n v="27"/>
    <n v="266"/>
    <n v="56"/>
    <n v="615"/>
    <x v="4"/>
    <x v="20"/>
    <x v="1"/>
  </r>
  <r>
    <d v="2016-05-24T00:00:00"/>
    <n v="1"/>
    <n v="12"/>
    <n v="16"/>
    <n v="236"/>
    <n v="2"/>
    <n v="42"/>
    <n v="13"/>
    <n v="245"/>
    <n v="0"/>
    <n v="0"/>
    <n v="11"/>
    <n v="109"/>
    <n v="43"/>
    <n v="644"/>
    <x v="4"/>
    <x v="20"/>
    <x v="1"/>
  </r>
  <r>
    <d v="2016-05-25T00:00:00"/>
    <n v="2"/>
    <n v="42"/>
    <n v="36"/>
    <n v="354"/>
    <n v="0"/>
    <n v="0"/>
    <n v="19"/>
    <n v="256"/>
    <n v="0"/>
    <n v="0"/>
    <n v="14"/>
    <n v="224"/>
    <n v="71"/>
    <n v="876"/>
    <x v="4"/>
    <x v="20"/>
    <x v="1"/>
  </r>
  <r>
    <d v="2016-05-26T00:00:00"/>
    <n v="4"/>
    <n v="56"/>
    <n v="29"/>
    <n v="317"/>
    <n v="0"/>
    <n v="0"/>
    <n v="28"/>
    <n v="392"/>
    <n v="0"/>
    <n v="0"/>
    <n v="20"/>
    <n v="253"/>
    <n v="81"/>
    <n v="1018"/>
    <x v="4"/>
    <x v="20"/>
    <x v="1"/>
  </r>
  <r>
    <d v="2016-05-27T00:00:00"/>
    <n v="9"/>
    <n v="97"/>
    <n v="11"/>
    <n v="128"/>
    <n v="7"/>
    <n v="90"/>
    <n v="4"/>
    <n v="64"/>
    <n v="0"/>
    <n v="0"/>
    <n v="8"/>
    <n v="130"/>
    <n v="39"/>
    <n v="509"/>
    <x v="4"/>
    <x v="20"/>
    <x v="1"/>
  </r>
  <r>
    <d v="2016-05-28T00:00:00"/>
    <n v="0"/>
    <n v="0"/>
    <n v="32"/>
    <n v="354"/>
    <n v="4"/>
    <n v="54"/>
    <n v="0"/>
    <n v="0"/>
    <n v="0"/>
    <n v="0"/>
    <n v="7"/>
    <n v="61"/>
    <n v="43"/>
    <n v="469"/>
    <x v="4"/>
    <x v="20"/>
    <x v="1"/>
  </r>
  <r>
    <d v="2016-05-29T00:00:00"/>
    <n v="2"/>
    <n v="22"/>
    <n v="8"/>
    <n v="61"/>
    <n v="0"/>
    <n v="0"/>
    <n v="13"/>
    <n v="161"/>
    <n v="0"/>
    <n v="0"/>
    <n v="10"/>
    <n v="80"/>
    <n v="33"/>
    <n v="324"/>
    <x v="4"/>
    <x v="20"/>
    <x v="1"/>
  </r>
  <r>
    <d v="2016-05-30T00:00:00"/>
    <n v="6"/>
    <n v="72"/>
    <n v="4"/>
    <n v="39"/>
    <n v="2"/>
    <n v="40"/>
    <n v="12"/>
    <n v="214"/>
    <n v="0"/>
    <n v="0"/>
    <n v="13"/>
    <n v="122"/>
    <n v="37"/>
    <n v="487"/>
    <x v="5"/>
    <x v="21"/>
    <x v="1"/>
  </r>
  <r>
    <d v="2016-05-31T00:00:00"/>
    <n v="0"/>
    <n v="0"/>
    <n v="25"/>
    <n v="259"/>
    <n v="12"/>
    <n v="182"/>
    <n v="34"/>
    <n v="399"/>
    <n v="0"/>
    <n v="0"/>
    <n v="14"/>
    <n v="148"/>
    <n v="85"/>
    <n v="988"/>
    <x v="5"/>
    <x v="21"/>
    <x v="1"/>
  </r>
  <r>
    <d v="2016-06-01T00:00:00"/>
    <n v="4"/>
    <n v="36"/>
    <n v="42"/>
    <n v="534"/>
    <n v="2"/>
    <n v="40"/>
    <n v="11"/>
    <n v="222"/>
    <n v="0"/>
    <n v="0"/>
    <n v="13"/>
    <n v="204"/>
    <n v="72"/>
    <n v="1036"/>
    <x v="5"/>
    <x v="21"/>
    <x v="1"/>
  </r>
  <r>
    <d v="2016-06-02T00:00:00"/>
    <n v="3"/>
    <n v="60"/>
    <n v="19"/>
    <n v="347"/>
    <n v="4"/>
    <n v="94"/>
    <n v="4"/>
    <n v="88"/>
    <n v="0"/>
    <n v="0"/>
    <n v="20"/>
    <n v="282"/>
    <n v="50"/>
    <n v="871"/>
    <x v="5"/>
    <x v="21"/>
    <x v="1"/>
  </r>
  <r>
    <d v="2016-06-03T00:00:00"/>
    <n v="2"/>
    <n v="40"/>
    <n v="16"/>
    <n v="288"/>
    <n v="0"/>
    <n v="0"/>
    <n v="14"/>
    <n v="293"/>
    <n v="1"/>
    <n v="20"/>
    <n v="12"/>
    <n v="199"/>
    <n v="45"/>
    <n v="840"/>
    <x v="5"/>
    <x v="21"/>
    <x v="1"/>
  </r>
  <r>
    <d v="2016-06-04T00:00:00"/>
    <n v="0"/>
    <n v="0"/>
    <n v="14"/>
    <n v="240"/>
    <n v="0"/>
    <n v="0"/>
    <n v="11"/>
    <n v="196"/>
    <n v="4"/>
    <n v="30"/>
    <n v="23"/>
    <n v="242"/>
    <n v="52"/>
    <n v="708"/>
    <x v="5"/>
    <x v="21"/>
    <x v="1"/>
  </r>
  <r>
    <d v="2016-06-05T00:00:00"/>
    <n v="0"/>
    <n v="0"/>
    <n v="26"/>
    <n v="432"/>
    <n v="6"/>
    <n v="72"/>
    <n v="34"/>
    <n v="457"/>
    <n v="1"/>
    <n v="12"/>
    <n v="9"/>
    <n v="111"/>
    <n v="76"/>
    <n v="1084"/>
    <x v="5"/>
    <x v="21"/>
    <x v="1"/>
  </r>
  <r>
    <d v="2016-06-06T00:00:00"/>
    <n v="10"/>
    <n v="135"/>
    <n v="28"/>
    <n v="467"/>
    <n v="5"/>
    <n v="63"/>
    <n v="18"/>
    <n v="265"/>
    <n v="10"/>
    <n v="145"/>
    <n v="2"/>
    <n v="44"/>
    <n v="73"/>
    <n v="1119"/>
    <x v="5"/>
    <x v="22"/>
    <x v="1"/>
  </r>
  <r>
    <d v="2016-06-07T00:00:00"/>
    <n v="7"/>
    <n v="94"/>
    <n v="11"/>
    <n v="192"/>
    <n v="0"/>
    <n v="0"/>
    <n v="4"/>
    <n v="88"/>
    <n v="0"/>
    <n v="0"/>
    <n v="8"/>
    <n v="145"/>
    <n v="30"/>
    <n v="519"/>
    <x v="5"/>
    <x v="22"/>
    <x v="1"/>
  </r>
  <r>
    <d v="2016-06-08T00:00:00"/>
    <n v="2"/>
    <n v="42"/>
    <n v="26"/>
    <n v="386"/>
    <n v="0"/>
    <n v="0"/>
    <n v="17"/>
    <n v="228"/>
    <n v="0"/>
    <n v="0"/>
    <n v="5"/>
    <n v="53"/>
    <n v="50"/>
    <n v="709"/>
    <x v="5"/>
    <x v="22"/>
    <x v="1"/>
  </r>
  <r>
    <d v="2016-06-09T00:00:00"/>
    <n v="0"/>
    <n v="0"/>
    <n v="34"/>
    <n v="657"/>
    <n v="0"/>
    <n v="0"/>
    <n v="12"/>
    <n v="238"/>
    <n v="0"/>
    <n v="0"/>
    <n v="18"/>
    <n v="242"/>
    <n v="64"/>
    <n v="1137"/>
    <x v="5"/>
    <x v="22"/>
    <x v="1"/>
  </r>
  <r>
    <d v="2016-06-10T00:00:00"/>
    <n v="0"/>
    <n v="0"/>
    <n v="26"/>
    <n v="382"/>
    <n v="1"/>
    <n v="17"/>
    <n v="5"/>
    <n v="88"/>
    <n v="0"/>
    <n v="0"/>
    <n v="3"/>
    <n v="46"/>
    <n v="35"/>
    <n v="533"/>
    <x v="5"/>
    <x v="22"/>
    <x v="1"/>
  </r>
  <r>
    <d v="2016-06-11T00:00:00"/>
    <n v="3"/>
    <n v="41"/>
    <n v="12"/>
    <n v="221"/>
    <n v="4"/>
    <n v="54"/>
    <n v="5"/>
    <n v="107"/>
    <n v="0"/>
    <n v="0"/>
    <n v="3"/>
    <n v="28"/>
    <n v="27"/>
    <n v="451"/>
    <x v="5"/>
    <x v="22"/>
    <x v="1"/>
  </r>
  <r>
    <d v="2016-06-12T00:00:00"/>
    <n v="8"/>
    <n v="142"/>
    <n v="20"/>
    <n v="272"/>
    <n v="0"/>
    <n v="0"/>
    <n v="7"/>
    <n v="132"/>
    <n v="9"/>
    <n v="90"/>
    <n v="5"/>
    <n v="89"/>
    <n v="49"/>
    <n v="725"/>
    <x v="5"/>
    <x v="22"/>
    <x v="1"/>
  </r>
  <r>
    <d v="2016-06-13T00:00:00"/>
    <n v="14"/>
    <n v="241"/>
    <n v="17"/>
    <n v="301"/>
    <n v="8"/>
    <n v="133"/>
    <n v="4"/>
    <n v="88"/>
    <n v="0"/>
    <n v="0"/>
    <n v="9"/>
    <n v="154"/>
    <n v="52"/>
    <n v="917"/>
    <x v="5"/>
    <x v="23"/>
    <x v="1"/>
  </r>
  <r>
    <d v="2016-06-14T00:00:00"/>
    <n v="0"/>
    <n v="0"/>
    <n v="24"/>
    <n v="352"/>
    <n v="0"/>
    <n v="0"/>
    <n v="0"/>
    <n v="0"/>
    <n v="0"/>
    <n v="0"/>
    <n v="13"/>
    <n v="152"/>
    <n v="37"/>
    <n v="504"/>
    <x v="5"/>
    <x v="23"/>
    <x v="1"/>
  </r>
  <r>
    <d v="2016-06-15T00:00:00"/>
    <n v="1"/>
    <n v="12"/>
    <n v="8"/>
    <n v="130"/>
    <n v="5"/>
    <n v="100"/>
    <n v="6"/>
    <n v="78"/>
    <n v="0"/>
    <n v="0"/>
    <n v="16"/>
    <n v="158"/>
    <n v="36"/>
    <n v="478"/>
    <x v="5"/>
    <x v="23"/>
    <x v="1"/>
  </r>
  <r>
    <d v="2016-06-16T00:00:00"/>
    <n v="4"/>
    <n v="36"/>
    <n v="18"/>
    <n v="298"/>
    <n v="0"/>
    <n v="0"/>
    <n v="9"/>
    <n v="178"/>
    <n v="0"/>
    <n v="0"/>
    <n v="21"/>
    <n v="264"/>
    <n v="52"/>
    <n v="776"/>
    <x v="5"/>
    <x v="23"/>
    <x v="1"/>
  </r>
  <r>
    <d v="2016-06-17T00:00:00"/>
    <n v="0"/>
    <n v="0"/>
    <n v="5"/>
    <n v="86"/>
    <n v="0"/>
    <n v="0"/>
    <n v="0"/>
    <n v="0"/>
    <n v="0"/>
    <n v="0"/>
    <n v="11"/>
    <n v="204"/>
    <n v="16"/>
    <n v="290"/>
    <x v="5"/>
    <x v="23"/>
    <x v="1"/>
  </r>
  <r>
    <d v="2016-06-18T00:00:00"/>
    <n v="1"/>
    <n v="20"/>
    <n v="2"/>
    <n v="21"/>
    <n v="0"/>
    <n v="0"/>
    <n v="6"/>
    <n v="132"/>
    <n v="0"/>
    <n v="0"/>
    <n v="6"/>
    <n v="130"/>
    <n v="15"/>
    <n v="303"/>
    <x v="5"/>
    <x v="23"/>
    <x v="1"/>
  </r>
  <r>
    <d v="2016-06-19T00:00:00"/>
    <n v="0"/>
    <n v="0"/>
    <n v="4"/>
    <n v="68"/>
    <n v="1"/>
    <n v="18"/>
    <n v="10"/>
    <n v="183"/>
    <n v="0"/>
    <n v="0"/>
    <n v="5"/>
    <n v="109"/>
    <n v="20"/>
    <n v="378"/>
    <x v="5"/>
    <x v="23"/>
    <x v="1"/>
  </r>
  <r>
    <d v="2016-06-20T00:00:00"/>
    <n v="4"/>
    <n v="61"/>
    <n v="7"/>
    <n v="105"/>
    <n v="6"/>
    <n v="67"/>
    <n v="7"/>
    <n v="135"/>
    <n v="0"/>
    <n v="0"/>
    <n v="6"/>
    <n v="63"/>
    <n v="30"/>
    <n v="431"/>
    <x v="5"/>
    <x v="24"/>
    <x v="1"/>
  </r>
  <r>
    <d v="2016-06-21T00:00:00"/>
    <n v="2"/>
    <n v="23"/>
    <n v="16"/>
    <n v="286"/>
    <n v="16"/>
    <n v="222"/>
    <n v="9"/>
    <n v="197"/>
    <n v="0"/>
    <n v="0"/>
    <n v="9"/>
    <n v="115"/>
    <n v="52"/>
    <n v="843"/>
    <x v="5"/>
    <x v="24"/>
    <x v="1"/>
  </r>
  <r>
    <d v="2016-06-22T00:00:00"/>
    <n v="5"/>
    <n v="55"/>
    <n v="14"/>
    <n v="300"/>
    <n v="4"/>
    <n v="43"/>
    <n v="11"/>
    <n v="209"/>
    <n v="7"/>
    <n v="107"/>
    <n v="9"/>
    <n v="151"/>
    <n v="50"/>
    <n v="865"/>
    <x v="5"/>
    <x v="24"/>
    <x v="1"/>
  </r>
  <r>
    <d v="2016-06-23T00:00:00"/>
    <n v="0"/>
    <n v="0"/>
    <n v="27"/>
    <n v="328"/>
    <n v="3"/>
    <n v="42"/>
    <n v="8"/>
    <n v="101"/>
    <n v="2"/>
    <n v="22"/>
    <n v="5"/>
    <n v="59"/>
    <n v="45"/>
    <n v="552"/>
    <x v="5"/>
    <x v="24"/>
    <x v="1"/>
  </r>
  <r>
    <d v="2016-06-24T00:00:00"/>
    <n v="7"/>
    <n v="70"/>
    <n v="11"/>
    <n v="181"/>
    <n v="0"/>
    <n v="0"/>
    <n v="18"/>
    <n v="256"/>
    <n v="0"/>
    <n v="0"/>
    <n v="0"/>
    <n v="0"/>
    <n v="36"/>
    <n v="507"/>
    <x v="5"/>
    <x v="24"/>
    <x v="1"/>
  </r>
  <r>
    <d v="2016-06-25T00:00:00"/>
    <n v="0"/>
    <n v="0"/>
    <n v="9"/>
    <n v="140"/>
    <n v="0"/>
    <n v="0"/>
    <n v="6"/>
    <n v="84"/>
    <n v="0"/>
    <n v="0"/>
    <n v="8"/>
    <n v="70"/>
    <n v="23"/>
    <n v="294"/>
    <x v="5"/>
    <x v="24"/>
    <x v="1"/>
  </r>
  <r>
    <d v="2016-06-26T00:00:00"/>
    <n v="0"/>
    <n v="0"/>
    <n v="40"/>
    <n v="448"/>
    <n v="0"/>
    <n v="0"/>
    <n v="27"/>
    <n v="343"/>
    <n v="0"/>
    <n v="0"/>
    <n v="0"/>
    <n v="0"/>
    <n v="67"/>
    <n v="791"/>
    <x v="5"/>
    <x v="24"/>
    <x v="1"/>
  </r>
  <r>
    <d v="2016-06-27T00:00:00"/>
    <n v="0"/>
    <n v="0"/>
    <n v="24"/>
    <n v="292"/>
    <n v="0"/>
    <n v="0"/>
    <n v="22"/>
    <n v="328"/>
    <n v="0"/>
    <n v="0"/>
    <n v="15"/>
    <n v="151"/>
    <n v="61"/>
    <n v="771"/>
    <x v="5"/>
    <x v="25"/>
    <x v="1"/>
  </r>
  <r>
    <d v="2016-06-28T00:00:00"/>
    <n v="0"/>
    <n v="0"/>
    <n v="25"/>
    <n v="313"/>
    <n v="0"/>
    <n v="0"/>
    <n v="17"/>
    <n v="208"/>
    <n v="0"/>
    <n v="0"/>
    <n v="34"/>
    <n v="409"/>
    <n v="76"/>
    <n v="930"/>
    <x v="5"/>
    <x v="25"/>
    <x v="1"/>
  </r>
  <r>
    <d v="2016-06-29T00:00:00"/>
    <n v="0"/>
    <n v="0"/>
    <n v="26"/>
    <n v="262"/>
    <n v="0"/>
    <n v="0"/>
    <n v="12"/>
    <n v="221"/>
    <n v="0"/>
    <n v="0"/>
    <n v="32"/>
    <n v="342"/>
    <n v="70"/>
    <n v="825"/>
    <x v="5"/>
    <x v="25"/>
    <x v="1"/>
  </r>
  <r>
    <d v="2016-06-30T00:00:00"/>
    <n v="1"/>
    <n v="20"/>
    <n v="12"/>
    <n v="123"/>
    <n v="0"/>
    <n v="0"/>
    <n v="7"/>
    <n v="151"/>
    <n v="7"/>
    <n v="135"/>
    <n v="19"/>
    <n v="202"/>
    <n v="46"/>
    <n v="631"/>
    <x v="5"/>
    <x v="25"/>
    <x v="1"/>
  </r>
  <r>
    <d v="2016-07-01T00:00:00"/>
    <n v="2"/>
    <n v="40"/>
    <n v="21"/>
    <n v="238"/>
    <n v="3"/>
    <n v="42"/>
    <n v="26"/>
    <n v="245"/>
    <n v="8"/>
    <n v="161"/>
    <n v="16"/>
    <n v="255"/>
    <n v="76"/>
    <n v="981"/>
    <x v="5"/>
    <x v="25"/>
    <x v="1"/>
  </r>
  <r>
    <d v="2016-07-02T00:00:00"/>
    <n v="0"/>
    <n v="0"/>
    <n v="29"/>
    <n v="342"/>
    <n v="0"/>
    <n v="0"/>
    <n v="25"/>
    <n v="350"/>
    <n v="0"/>
    <n v="0"/>
    <n v="27"/>
    <n v="293"/>
    <n v="81"/>
    <n v="985"/>
    <x v="5"/>
    <x v="25"/>
    <x v="1"/>
  </r>
  <r>
    <d v="2016-07-03T00:00:00"/>
    <n v="0"/>
    <n v="0"/>
    <n v="23"/>
    <n v="248"/>
    <n v="0"/>
    <n v="0"/>
    <n v="48"/>
    <n v="502"/>
    <n v="1"/>
    <n v="12"/>
    <n v="13"/>
    <n v="142"/>
    <n v="85"/>
    <n v="904"/>
    <x v="5"/>
    <x v="25"/>
    <x v="1"/>
  </r>
  <r>
    <d v="2016-07-04T00:00:00"/>
    <n v="4"/>
    <n v="48"/>
    <n v="5"/>
    <n v="87"/>
    <n v="0"/>
    <n v="0"/>
    <n v="33"/>
    <n v="393"/>
    <n v="3"/>
    <n v="36"/>
    <n v="14"/>
    <n v="204"/>
    <n v="59"/>
    <n v="768"/>
    <x v="6"/>
    <x v="26"/>
    <x v="2"/>
  </r>
  <r>
    <d v="2016-07-05T00:00:00"/>
    <n v="4"/>
    <n v="41"/>
    <n v="10"/>
    <n v="177"/>
    <n v="1"/>
    <n v="12"/>
    <n v="19"/>
    <n v="253"/>
    <n v="0"/>
    <n v="0"/>
    <n v="14"/>
    <n v="181"/>
    <n v="48"/>
    <n v="664"/>
    <x v="6"/>
    <x v="26"/>
    <x v="2"/>
  </r>
  <r>
    <d v="2016-07-06T00:00:00"/>
    <n v="0"/>
    <n v="0"/>
    <n v="15"/>
    <n v="194"/>
    <n v="1"/>
    <n v="16"/>
    <n v="9"/>
    <n v="141"/>
    <n v="0"/>
    <n v="0"/>
    <n v="26"/>
    <n v="345"/>
    <n v="51"/>
    <n v="696"/>
    <x v="6"/>
    <x v="26"/>
    <x v="2"/>
  </r>
  <r>
    <d v="2016-07-07T00:00:00"/>
    <n v="0"/>
    <n v="0"/>
    <n v="14"/>
    <n v="187"/>
    <n v="0"/>
    <n v="0"/>
    <n v="12"/>
    <n v="203"/>
    <n v="0"/>
    <n v="0"/>
    <n v="36"/>
    <n v="514"/>
    <n v="62"/>
    <n v="904"/>
    <x v="6"/>
    <x v="26"/>
    <x v="2"/>
  </r>
  <r>
    <d v="2016-07-08T00:00:00"/>
    <n v="0"/>
    <n v="0"/>
    <n v="28"/>
    <n v="386"/>
    <n v="1"/>
    <n v="22"/>
    <n v="25"/>
    <n v="454"/>
    <n v="4"/>
    <n v="48"/>
    <n v="29"/>
    <n v="401"/>
    <n v="87"/>
    <n v="1311"/>
    <x v="6"/>
    <x v="26"/>
    <x v="2"/>
  </r>
  <r>
    <d v="2016-07-09T00:00:00"/>
    <n v="0"/>
    <n v="0"/>
    <n v="11"/>
    <n v="149"/>
    <n v="10"/>
    <n v="171"/>
    <n v="10"/>
    <n v="145"/>
    <n v="0"/>
    <n v="0"/>
    <n v="29"/>
    <n v="295"/>
    <n v="60"/>
    <n v="760"/>
    <x v="6"/>
    <x v="26"/>
    <x v="2"/>
  </r>
  <r>
    <d v="2016-07-10T00:00:00"/>
    <n v="0"/>
    <n v="0"/>
    <n v="18"/>
    <n v="198"/>
    <n v="0"/>
    <n v="0"/>
    <n v="29"/>
    <n v="274"/>
    <n v="2"/>
    <n v="24"/>
    <n v="19"/>
    <n v="240"/>
    <n v="68"/>
    <n v="736"/>
    <x v="6"/>
    <x v="26"/>
    <x v="2"/>
  </r>
  <r>
    <d v="2016-07-11T00:00:00"/>
    <n v="3"/>
    <n v="54"/>
    <n v="13"/>
    <n v="212"/>
    <n v="4"/>
    <n v="38"/>
    <n v="10"/>
    <n v="86"/>
    <n v="4"/>
    <n v="35"/>
    <n v="20"/>
    <n v="306"/>
    <n v="54"/>
    <n v="731"/>
    <x v="6"/>
    <x v="27"/>
    <x v="2"/>
  </r>
  <r>
    <d v="2016-07-12T00:00:00"/>
    <n v="2"/>
    <n v="36"/>
    <n v="19"/>
    <n v="243"/>
    <n v="3"/>
    <n v="43"/>
    <n v="11"/>
    <n v="157"/>
    <n v="0"/>
    <n v="0"/>
    <n v="18"/>
    <n v="174"/>
    <n v="53"/>
    <n v="653"/>
    <x v="6"/>
    <x v="27"/>
    <x v="2"/>
  </r>
  <r>
    <d v="2016-07-13T00:00:00"/>
    <n v="3"/>
    <n v="45"/>
    <n v="24"/>
    <n v="292"/>
    <n v="0"/>
    <n v="0"/>
    <n v="16"/>
    <n v="164"/>
    <n v="3"/>
    <n v="36"/>
    <n v="8"/>
    <n v="94"/>
    <n v="54"/>
    <n v="631"/>
    <x v="6"/>
    <x v="27"/>
    <x v="2"/>
  </r>
  <r>
    <d v="2016-07-14T00:00:00"/>
    <n v="2"/>
    <n v="23"/>
    <n v="20"/>
    <n v="213"/>
    <n v="8"/>
    <n v="109"/>
    <n v="4"/>
    <n v="38"/>
    <n v="0"/>
    <n v="0"/>
    <n v="15"/>
    <n v="174"/>
    <n v="49"/>
    <n v="557"/>
    <x v="6"/>
    <x v="27"/>
    <x v="2"/>
  </r>
  <r>
    <d v="2016-07-15T00:00:00"/>
    <n v="0"/>
    <n v="0"/>
    <n v="22"/>
    <n v="358"/>
    <n v="1"/>
    <n v="11"/>
    <n v="10"/>
    <n v="144"/>
    <n v="0"/>
    <n v="0"/>
    <n v="20"/>
    <n v="255"/>
    <n v="53"/>
    <n v="768"/>
    <x v="6"/>
    <x v="27"/>
    <x v="2"/>
  </r>
  <r>
    <d v="2016-07-16T00:00:00"/>
    <n v="0"/>
    <n v="0"/>
    <n v="25"/>
    <n v="283"/>
    <n v="0"/>
    <n v="0"/>
    <n v="34"/>
    <n v="317"/>
    <n v="0"/>
    <n v="0"/>
    <n v="20"/>
    <n v="298"/>
    <n v="79"/>
    <n v="898"/>
    <x v="6"/>
    <x v="27"/>
    <x v="2"/>
  </r>
  <r>
    <d v="2016-07-17T00:00:00"/>
    <n v="0"/>
    <n v="0"/>
    <n v="13"/>
    <n v="180"/>
    <n v="0"/>
    <n v="0"/>
    <n v="30"/>
    <n v="356"/>
    <n v="0"/>
    <n v="0"/>
    <n v="9"/>
    <n v="198"/>
    <n v="52"/>
    <n v="734"/>
    <x v="6"/>
    <x v="27"/>
    <x v="2"/>
  </r>
  <r>
    <d v="2016-07-18T00:00:00"/>
    <n v="0"/>
    <n v="0"/>
    <n v="8"/>
    <n v="175"/>
    <n v="0"/>
    <n v="0"/>
    <n v="17"/>
    <n v="323"/>
    <n v="0"/>
    <n v="0"/>
    <n v="21"/>
    <n v="313"/>
    <n v="46"/>
    <n v="811"/>
    <x v="6"/>
    <x v="28"/>
    <x v="2"/>
  </r>
  <r>
    <d v="2016-07-19T00:00:00"/>
    <n v="4"/>
    <n v="53"/>
    <n v="27"/>
    <n v="482"/>
    <n v="3"/>
    <n v="44"/>
    <n v="12"/>
    <n v="199"/>
    <n v="0"/>
    <n v="0"/>
    <n v="21"/>
    <n v="233"/>
    <n v="67"/>
    <n v="1011"/>
    <x v="6"/>
    <x v="28"/>
    <x v="2"/>
  </r>
  <r>
    <d v="2016-07-20T00:00:00"/>
    <n v="0"/>
    <n v="0"/>
    <n v="35"/>
    <n v="410"/>
    <n v="6"/>
    <n v="72"/>
    <n v="38"/>
    <n v="416"/>
    <n v="0"/>
    <n v="0"/>
    <n v="26"/>
    <n v="263"/>
    <n v="105"/>
    <n v="1161"/>
    <x v="6"/>
    <x v="28"/>
    <x v="2"/>
  </r>
  <r>
    <d v="2016-07-21T00:00:00"/>
    <n v="0"/>
    <n v="0"/>
    <n v="21"/>
    <n v="265"/>
    <n v="0"/>
    <n v="0"/>
    <n v="8"/>
    <n v="95"/>
    <n v="0"/>
    <n v="0"/>
    <n v="22"/>
    <n v="300"/>
    <n v="51"/>
    <n v="660"/>
    <x v="6"/>
    <x v="28"/>
    <x v="2"/>
  </r>
  <r>
    <d v="2016-07-22T00:00:00"/>
    <n v="14"/>
    <n v="204"/>
    <n v="24"/>
    <n v="328"/>
    <n v="16"/>
    <n v="203"/>
    <n v="30"/>
    <n v="316"/>
    <n v="0"/>
    <n v="0"/>
    <n v="42"/>
    <n v="435"/>
    <n v="126"/>
    <n v="1486"/>
    <x v="6"/>
    <x v="28"/>
    <x v="2"/>
  </r>
  <r>
    <d v="2016-07-23T00:00:00"/>
    <n v="0"/>
    <n v="0"/>
    <n v="18"/>
    <n v="192"/>
    <n v="10"/>
    <n v="118"/>
    <n v="6"/>
    <n v="56"/>
    <n v="2"/>
    <n v="15"/>
    <n v="50"/>
    <n v="510"/>
    <n v="86"/>
    <n v="891"/>
    <x v="6"/>
    <x v="28"/>
    <x v="2"/>
  </r>
  <r>
    <d v="2016-07-24T00:00:00"/>
    <n v="9"/>
    <n v="146"/>
    <n v="6"/>
    <n v="92"/>
    <n v="8"/>
    <n v="96"/>
    <n v="24"/>
    <n v="249"/>
    <n v="7"/>
    <n v="101"/>
    <n v="35"/>
    <n v="302"/>
    <n v="89"/>
    <n v="986"/>
    <x v="6"/>
    <x v="28"/>
    <x v="2"/>
  </r>
  <r>
    <d v="2016-07-25T00:00:00"/>
    <n v="2"/>
    <n v="24"/>
    <n v="47"/>
    <n v="392"/>
    <n v="10"/>
    <n v="115"/>
    <n v="6"/>
    <n v="89"/>
    <n v="5"/>
    <n v="90"/>
    <n v="47"/>
    <n v="407"/>
    <n v="117"/>
    <n v="1117"/>
    <x v="6"/>
    <x v="29"/>
    <x v="2"/>
  </r>
  <r>
    <d v="2016-07-26T00:00:00"/>
    <n v="4"/>
    <n v="68"/>
    <n v="48"/>
    <n v="405"/>
    <n v="0"/>
    <n v="0"/>
    <n v="28"/>
    <n v="421"/>
    <n v="1"/>
    <n v="22"/>
    <n v="20"/>
    <n v="146"/>
    <n v="101"/>
    <n v="1062"/>
    <x v="6"/>
    <x v="29"/>
    <x v="2"/>
  </r>
  <r>
    <d v="2016-07-27T00:00:00"/>
    <n v="0"/>
    <n v="0"/>
    <n v="23"/>
    <n v="352"/>
    <n v="12"/>
    <n v="148"/>
    <n v="7"/>
    <n v="102"/>
    <n v="0"/>
    <n v="0"/>
    <n v="21"/>
    <n v="187"/>
    <n v="63"/>
    <n v="789"/>
    <x v="6"/>
    <x v="29"/>
    <x v="2"/>
  </r>
  <r>
    <d v="2016-07-28T00:00:00"/>
    <n v="2"/>
    <n v="32"/>
    <n v="30"/>
    <n v="367"/>
    <n v="6"/>
    <n v="90"/>
    <n v="6"/>
    <n v="48"/>
    <n v="6"/>
    <n v="72"/>
    <n v="27"/>
    <n v="252"/>
    <n v="77"/>
    <n v="861"/>
    <x v="6"/>
    <x v="29"/>
    <x v="2"/>
  </r>
  <r>
    <d v="2016-07-29T00:00:00"/>
    <n v="0"/>
    <n v="0"/>
    <n v="37"/>
    <n v="443"/>
    <n v="0"/>
    <n v="0"/>
    <n v="25"/>
    <n v="338"/>
    <n v="6"/>
    <n v="96"/>
    <n v="33"/>
    <n v="413"/>
    <n v="101"/>
    <n v="1290"/>
    <x v="6"/>
    <x v="29"/>
    <x v="2"/>
  </r>
  <r>
    <d v="2016-07-30T00:00:00"/>
    <n v="5"/>
    <n v="75"/>
    <n v="22"/>
    <n v="234"/>
    <n v="2"/>
    <n v="32"/>
    <n v="24"/>
    <n v="289"/>
    <n v="6"/>
    <n v="77"/>
    <n v="25"/>
    <n v="321"/>
    <n v="84"/>
    <n v="1028"/>
    <x v="6"/>
    <x v="29"/>
    <x v="2"/>
  </r>
  <r>
    <d v="2016-07-31T00:00:00"/>
    <n v="0"/>
    <n v="0"/>
    <n v="16"/>
    <n v="239"/>
    <n v="6"/>
    <n v="80"/>
    <n v="15"/>
    <n v="245"/>
    <n v="10"/>
    <n v="133"/>
    <n v="12"/>
    <n v="217"/>
    <n v="59"/>
    <n v="914"/>
    <x v="6"/>
    <x v="29"/>
    <x v="2"/>
  </r>
  <r>
    <d v="2016-08-01T00:00:00"/>
    <n v="0"/>
    <n v="0"/>
    <n v="35"/>
    <n v="368"/>
    <n v="0"/>
    <n v="0"/>
    <n v="26"/>
    <n v="394"/>
    <n v="4"/>
    <n v="41"/>
    <n v="41"/>
    <n v="483"/>
    <n v="45"/>
    <n v="524"/>
    <x v="7"/>
    <x v="30"/>
    <x v="2"/>
  </r>
  <r>
    <d v="2016-08-02T00:00:00"/>
    <n v="13"/>
    <n v="154"/>
    <n v="18"/>
    <n v="201"/>
    <n v="12"/>
    <n v="157"/>
    <n v="30"/>
    <n v="246"/>
    <n v="12"/>
    <n v="174"/>
    <n v="39"/>
    <n v="484"/>
    <n v="51"/>
    <n v="658"/>
    <x v="7"/>
    <x v="30"/>
    <x v="2"/>
  </r>
  <r>
    <d v="2016-08-03T00:00:00"/>
    <n v="9"/>
    <n v="99"/>
    <n v="24"/>
    <n v="296"/>
    <n v="0"/>
    <n v="0"/>
    <n v="44"/>
    <n v="498"/>
    <n v="0"/>
    <n v="0"/>
    <n v="37"/>
    <n v="338"/>
    <n v="37"/>
    <n v="338"/>
    <x v="7"/>
    <x v="30"/>
    <x v="2"/>
  </r>
  <r>
    <d v="2016-08-04T00:00:00"/>
    <n v="4"/>
    <n v="59"/>
    <n v="13"/>
    <n v="149"/>
    <n v="0"/>
    <n v="0"/>
    <n v="22"/>
    <n v="288"/>
    <n v="2"/>
    <n v="8"/>
    <n v="28"/>
    <n v="369"/>
    <n v="30"/>
    <n v="377"/>
    <x v="7"/>
    <x v="30"/>
    <x v="2"/>
  </r>
  <r>
    <d v="2016-08-05T00:00:00"/>
    <n v="0"/>
    <n v="0"/>
    <n v="16"/>
    <n v="232"/>
    <n v="0"/>
    <n v="0"/>
    <n v="38"/>
    <n v="447"/>
    <n v="0"/>
    <n v="0"/>
    <n v="18"/>
    <n v="261"/>
    <n v="18"/>
    <n v="261"/>
    <x v="7"/>
    <x v="30"/>
    <x v="2"/>
  </r>
  <r>
    <d v="2016-08-06T00:00:00"/>
    <n v="0"/>
    <n v="0"/>
    <n v="14"/>
    <n v="194"/>
    <n v="17"/>
    <n v="226"/>
    <n v="17"/>
    <n v="225"/>
    <n v="7"/>
    <n v="83"/>
    <n v="3"/>
    <n v="65"/>
    <n v="10"/>
    <n v="148"/>
    <x v="7"/>
    <x v="30"/>
    <x v="2"/>
  </r>
  <r>
    <d v="2016-08-07T00:00:00"/>
    <n v="11"/>
    <n v="136"/>
    <n v="9"/>
    <n v="130"/>
    <n v="0"/>
    <n v="0"/>
    <n v="14"/>
    <n v="196"/>
    <n v="8"/>
    <n v="143"/>
    <n v="13"/>
    <n v="165"/>
    <n v="21"/>
    <n v="308"/>
    <x v="7"/>
    <x v="30"/>
    <x v="2"/>
  </r>
  <r>
    <d v="2016-08-08T00:00:00"/>
    <n v="6"/>
    <n v="86"/>
    <n v="22"/>
    <n v="249"/>
    <n v="14"/>
    <n v="199"/>
    <n v="12"/>
    <n v="128"/>
    <n v="0"/>
    <n v="0"/>
    <n v="8"/>
    <n v="155"/>
    <n v="8"/>
    <n v="155"/>
    <x v="7"/>
    <x v="31"/>
    <x v="2"/>
  </r>
  <r>
    <d v="2016-08-09T00:00:00"/>
    <n v="3"/>
    <n v="52"/>
    <n v="23"/>
    <n v="282"/>
    <n v="11"/>
    <n v="185"/>
    <n v="11"/>
    <n v="167"/>
    <n v="3"/>
    <n v="60"/>
    <n v="21"/>
    <n v="185"/>
    <n v="24"/>
    <n v="245"/>
    <x v="7"/>
    <x v="31"/>
    <x v="2"/>
  </r>
  <r>
    <d v="2016-08-10T00:00:00"/>
    <n v="0"/>
    <n v="0"/>
    <n v="14"/>
    <n v="139"/>
    <n v="1"/>
    <n v="20"/>
    <n v="12"/>
    <n v="131"/>
    <n v="0"/>
    <n v="0"/>
    <n v="18"/>
    <n v="236"/>
    <n v="18"/>
    <n v="236"/>
    <x v="7"/>
    <x v="31"/>
    <x v="2"/>
  </r>
  <r>
    <d v="2016-08-11T00:00:00"/>
    <n v="0"/>
    <n v="0"/>
    <n v="22"/>
    <n v="255"/>
    <n v="2"/>
    <n v="31"/>
    <n v="17"/>
    <n v="209"/>
    <n v="0"/>
    <n v="0"/>
    <n v="31"/>
    <n v="280"/>
    <n v="31"/>
    <n v="280"/>
    <x v="7"/>
    <x v="31"/>
    <x v="2"/>
  </r>
  <r>
    <d v="2016-08-12T00:00:00"/>
    <n v="0"/>
    <n v="0"/>
    <n v="15"/>
    <n v="252"/>
    <n v="0"/>
    <n v="0"/>
    <n v="17"/>
    <n v="202"/>
    <n v="0"/>
    <n v="0"/>
    <n v="22"/>
    <n v="295"/>
    <n v="22"/>
    <n v="295"/>
    <x v="7"/>
    <x v="31"/>
    <x v="2"/>
  </r>
  <r>
    <d v="2016-08-13T00:00:00"/>
    <n v="0"/>
    <n v="0"/>
    <n v="21"/>
    <n v="233"/>
    <n v="0"/>
    <n v="0"/>
    <n v="22"/>
    <n v="260"/>
    <n v="0"/>
    <n v="0"/>
    <n v="16"/>
    <n v="304"/>
    <n v="16"/>
    <n v="304"/>
    <x v="7"/>
    <x v="31"/>
    <x v="2"/>
  </r>
  <r>
    <d v="2016-08-14T00:00:00"/>
    <n v="0"/>
    <n v="0"/>
    <n v="28"/>
    <n v="344"/>
    <n v="1"/>
    <n v="10"/>
    <n v="16"/>
    <n v="236"/>
    <n v="6"/>
    <n v="85"/>
    <n v="26"/>
    <n v="353"/>
    <n v="32"/>
    <n v="438"/>
    <x v="7"/>
    <x v="31"/>
    <x v="2"/>
  </r>
  <r>
    <d v="2016-08-15T00:00:00"/>
    <n v="0"/>
    <n v="0"/>
    <n v="15"/>
    <n v="247"/>
    <n v="2"/>
    <n v="40"/>
    <n v="24"/>
    <n v="285"/>
    <n v="0"/>
    <n v="0"/>
    <n v="8"/>
    <n v="111"/>
    <n v="8"/>
    <n v="111"/>
    <x v="7"/>
    <x v="32"/>
    <x v="2"/>
  </r>
  <r>
    <d v="2016-08-16T00:00:00"/>
    <n v="0"/>
    <n v="0"/>
    <n v="8"/>
    <n v="151"/>
    <n v="1"/>
    <n v="17"/>
    <n v="20"/>
    <n v="236"/>
    <n v="7"/>
    <n v="140"/>
    <n v="10"/>
    <n v="128"/>
    <n v="17"/>
    <n v="268"/>
    <x v="7"/>
    <x v="32"/>
    <x v="2"/>
  </r>
  <r>
    <d v="2016-08-17T00:00:00"/>
    <n v="0"/>
    <n v="0"/>
    <n v="6"/>
    <n v="110"/>
    <n v="0"/>
    <n v="0"/>
    <n v="19"/>
    <n v="276"/>
    <n v="10"/>
    <n v="151"/>
    <n v="12"/>
    <n v="152"/>
    <n v="22"/>
    <n v="303"/>
    <x v="7"/>
    <x v="32"/>
    <x v="2"/>
  </r>
  <r>
    <d v="2016-08-18T00:00:00"/>
    <n v="0"/>
    <n v="0"/>
    <n v="17"/>
    <n v="238"/>
    <n v="13"/>
    <n v="238"/>
    <n v="15"/>
    <n v="197"/>
    <n v="3"/>
    <n v="45"/>
    <n v="31"/>
    <n v="323"/>
    <n v="34"/>
    <n v="368"/>
    <x v="7"/>
    <x v="32"/>
    <x v="2"/>
  </r>
  <r>
    <d v="2016-08-19T00:00:00"/>
    <n v="2"/>
    <n v="40"/>
    <n v="7"/>
    <n v="102"/>
    <n v="0"/>
    <n v="0"/>
    <n v="18"/>
    <n v="237"/>
    <n v="9"/>
    <n v="20"/>
    <n v="29"/>
    <n v="119"/>
    <n v="38"/>
    <n v="139"/>
    <x v="7"/>
    <x v="32"/>
    <x v="2"/>
  </r>
  <r>
    <d v="2016-08-20T00:00:00"/>
    <n v="0"/>
    <n v="0"/>
    <n v="31"/>
    <n v="272"/>
    <n v="0"/>
    <n v="0"/>
    <n v="18"/>
    <n v="294"/>
    <n v="9"/>
    <n v="96"/>
    <n v="29"/>
    <n v="318"/>
    <n v="38"/>
    <n v="414"/>
    <x v="7"/>
    <x v="32"/>
    <x v="2"/>
  </r>
  <r>
    <d v="2016-08-21T00:00:00"/>
    <n v="0"/>
    <n v="0"/>
    <n v="11"/>
    <n v="104"/>
    <n v="15"/>
    <n v="156"/>
    <n v="18"/>
    <n v="226"/>
    <n v="7"/>
    <n v="102"/>
    <n v="21"/>
    <n v="215"/>
    <n v="28"/>
    <n v="317"/>
    <x v="7"/>
    <x v="32"/>
    <x v="2"/>
  </r>
  <r>
    <d v="2016-08-22T00:00:00"/>
    <n v="0"/>
    <n v="0"/>
    <n v="14"/>
    <n v="204"/>
    <n v="12"/>
    <n v="145"/>
    <n v="8"/>
    <n v="127"/>
    <n v="17"/>
    <n v="242"/>
    <n v="10"/>
    <n v="99"/>
    <n v="27"/>
    <n v="341"/>
    <x v="7"/>
    <x v="33"/>
    <x v="2"/>
  </r>
  <r>
    <d v="2016-08-23T00:00:00"/>
    <n v="0"/>
    <n v="0"/>
    <n v="16"/>
    <n v="263"/>
    <n v="1"/>
    <n v="22"/>
    <n v="27"/>
    <n v="284"/>
    <n v="9"/>
    <n v="114"/>
    <n v="14"/>
    <n v="147"/>
    <n v="23"/>
    <n v="261"/>
    <x v="7"/>
    <x v="33"/>
    <x v="2"/>
  </r>
  <r>
    <d v="2016-08-24T00:00:00"/>
    <n v="0"/>
    <n v="0"/>
    <n v="20"/>
    <n v="248"/>
    <n v="5"/>
    <n v="53"/>
    <n v="0"/>
    <n v="0"/>
    <n v="5"/>
    <n v="65"/>
    <n v="15"/>
    <n v="174"/>
    <n v="20"/>
    <n v="239"/>
    <x v="7"/>
    <x v="33"/>
    <x v="2"/>
  </r>
  <r>
    <d v="2016-08-25T00:00:00"/>
    <n v="2"/>
    <n v="24"/>
    <n v="8"/>
    <n v="92"/>
    <n v="0"/>
    <n v="0"/>
    <n v="0"/>
    <n v="0"/>
    <n v="1"/>
    <n v="20"/>
    <n v="14"/>
    <n v="150"/>
    <n v="15"/>
    <n v="170"/>
    <x v="7"/>
    <x v="33"/>
    <x v="2"/>
  </r>
  <r>
    <d v="2016-08-26T00:00:00"/>
    <n v="0"/>
    <n v="0"/>
    <n v="9"/>
    <n v="132"/>
    <n v="4"/>
    <n v="44"/>
    <n v="12"/>
    <n v="95"/>
    <n v="0"/>
    <n v="0"/>
    <n v="31"/>
    <n v="298"/>
    <n v="31"/>
    <n v="298"/>
    <x v="7"/>
    <x v="33"/>
    <x v="2"/>
  </r>
  <r>
    <d v="2016-08-27T00:00:00"/>
    <n v="0"/>
    <n v="0"/>
    <n v="19"/>
    <n v="291"/>
    <n v="1"/>
    <n v="22"/>
    <n v="7"/>
    <n v="88"/>
    <n v="4"/>
    <n v="53"/>
    <n v="21"/>
    <n v="303"/>
    <n v="25"/>
    <n v="356"/>
    <x v="7"/>
    <x v="33"/>
    <x v="2"/>
  </r>
  <r>
    <d v="2016-08-28T00:00:00"/>
    <n v="8"/>
    <n v="96"/>
    <n v="15"/>
    <n v="147"/>
    <n v="0"/>
    <n v="0"/>
    <n v="12"/>
    <n v="146"/>
    <n v="0"/>
    <n v="0"/>
    <n v="30"/>
    <n v="358"/>
    <n v="30"/>
    <n v="358"/>
    <x v="7"/>
    <x v="33"/>
    <x v="2"/>
  </r>
  <r>
    <d v="2016-08-29T00:00:00"/>
    <n v="1"/>
    <n v="18"/>
    <n v="38"/>
    <n v="438"/>
    <n v="0"/>
    <n v="0"/>
    <n v="0"/>
    <n v="0"/>
    <n v="8"/>
    <n v="91"/>
    <n v="27"/>
    <n v="339"/>
    <n v="35"/>
    <n v="430"/>
    <x v="8"/>
    <x v="34"/>
    <x v="2"/>
  </r>
  <r>
    <d v="2016-08-30T00:00:00"/>
    <n v="7"/>
    <n v="93"/>
    <n v="14"/>
    <n v="243"/>
    <n v="0"/>
    <n v="0"/>
    <n v="8"/>
    <n v="146"/>
    <n v="0"/>
    <n v="0"/>
    <n v="15"/>
    <n v="295"/>
    <n v="15"/>
    <n v="295"/>
    <x v="8"/>
    <x v="34"/>
    <x v="2"/>
  </r>
  <r>
    <d v="2016-08-31T00:00:00"/>
    <n v="8"/>
    <n v="69"/>
    <n v="22"/>
    <n v="261"/>
    <n v="0"/>
    <n v="0"/>
    <n v="7"/>
    <n v="108"/>
    <n v="0"/>
    <n v="0"/>
    <n v="12"/>
    <n v="197"/>
    <n v="12"/>
    <n v="197"/>
    <x v="8"/>
    <x v="34"/>
    <x v="2"/>
  </r>
  <r>
    <m/>
    <m/>
    <m/>
    <m/>
    <m/>
    <m/>
    <m/>
    <m/>
    <m/>
    <m/>
    <m/>
    <m/>
    <m/>
    <m/>
    <m/>
    <x v="9"/>
    <x v="35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4" minRefreshableVersion="3" showDrill="0" itemPrintTitles="1" createdVersion="4" indent="0" outline="1" outlineData="1" multipleFieldFilters="0">
  <location ref="A6:P9" firstHeaderRow="1" firstDataRow="3" firstDataCol="1" rowPageCount="1" colPageCount="1"/>
  <pivotFields count="13"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sortType="descending" defaultSubtotal="0">
      <items count="53">
        <item m="1" x="49"/>
        <item x="18"/>
        <item x="19"/>
        <item x="4"/>
        <item x="16"/>
        <item x="12"/>
        <item x="20"/>
        <item x="5"/>
        <item x="23"/>
        <item x="10"/>
        <item x="9"/>
        <item x="13"/>
        <item m="1" x="46"/>
        <item x="21"/>
        <item x="2"/>
        <item x="0"/>
        <item x="1"/>
        <item m="1" x="48"/>
        <item m="1" x="47"/>
        <item x="8"/>
        <item x="14"/>
        <item m="1" x="52"/>
        <item x="22"/>
        <item x="17"/>
        <item x="40"/>
        <item x="7"/>
        <item x="11"/>
        <item x="45"/>
        <item x="15"/>
        <item m="1" x="51"/>
        <item x="3"/>
        <item x="24"/>
        <item x="25"/>
        <item x="26"/>
        <item x="27"/>
        <item x="28"/>
        <item x="30"/>
        <item x="31"/>
        <item m="1" x="50"/>
        <item x="32"/>
        <item x="29"/>
        <item x="6"/>
        <item x="33"/>
        <item x="34"/>
        <item x="35"/>
        <item x="36"/>
        <item x="37"/>
        <item x="38"/>
        <item x="39"/>
        <item x="41"/>
        <item x="42"/>
        <item x="43"/>
        <item x="4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multipleItemSelectionAllowed="1" showAll="0" sortType="ascending" defaultSubtotal="0">
      <items count="7">
        <item h="1" x="0"/>
        <item x="1"/>
        <item h="1" m="1" x="6"/>
        <item h="1" x="2"/>
        <item x="3"/>
        <item h="1" m="1" x="5"/>
        <item h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 defaultSubtotal="0">
      <items count="9">
        <item x="3"/>
        <item x="1"/>
        <item x="0"/>
        <item x="5"/>
        <item x="2"/>
        <item x="4"/>
        <item m="1" x="8"/>
        <item x="7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Items count="1">
    <i/>
  </rowItems>
  <colFields count="2">
    <field x="5"/>
    <field x="8"/>
  </colFields>
  <colItems count="15">
    <i>
      <x v="3"/>
      <x v="1"/>
    </i>
    <i>
      <x v="16"/>
      <x v="1"/>
    </i>
    <i>
      <x v="24"/>
      <x v="1"/>
    </i>
    <i>
      <x v="10"/>
      <x v="1"/>
    </i>
    <i>
      <x v="47"/>
      <x v="4"/>
    </i>
    <i>
      <x v="13"/>
      <x v="1"/>
    </i>
    <i>
      <x v="4"/>
      <x v="4"/>
    </i>
    <i>
      <x v="51"/>
      <x v="1"/>
    </i>
    <i>
      <x v="30"/>
      <x v="1"/>
    </i>
    <i>
      <x v="20"/>
      <x v="1"/>
    </i>
    <i>
      <x v="50"/>
      <x v="1"/>
    </i>
    <i>
      <x v="52"/>
      <x v="1"/>
    </i>
    <i>
      <x v="49"/>
      <x v="1"/>
    </i>
    <i>
      <x v="34"/>
      <x v="4"/>
    </i>
    <i t="grand">
      <x/>
    </i>
  </colItems>
  <pageFields count="1">
    <pageField fld="10" item="8" hier="-1"/>
  </pageFields>
  <dataFields count="1">
    <dataField name="Sum of Defect Qty" fld="6" baseField="4" baseItem="3"/>
  </dataFields>
  <formats count="10">
    <format dxfId="54">
      <pivotArea dataOnly="0" labelOnly="1" grandCol="1" outline="0" fieldPosition="0"/>
    </format>
    <format dxfId="53">
      <pivotArea dataOnly="0" labelOnly="1" fieldPosition="0">
        <references count="1">
          <reference field="5" count="9">
            <x v="3"/>
            <x v="6"/>
            <x v="10"/>
            <x v="13"/>
            <x v="16"/>
            <x v="17"/>
            <x v="21"/>
            <x v="24"/>
            <x v="25"/>
          </reference>
        </references>
      </pivotArea>
    </format>
    <format dxfId="52">
      <pivotArea dataOnly="0" labelOnly="1" fieldPosition="0">
        <references count="1">
          <reference field="5" count="11">
            <x v="0"/>
            <x v="1"/>
            <x v="3"/>
            <x v="6"/>
            <x v="10"/>
            <x v="12"/>
            <x v="16"/>
            <x v="17"/>
            <x v="20"/>
            <x v="24"/>
            <x v="25"/>
          </reference>
        </references>
      </pivotArea>
    </format>
    <format dxfId="51">
      <pivotArea dataOnly="0" labelOnly="1" grandCol="1" outline="0" fieldPosition="0"/>
    </format>
    <format dxfId="50">
      <pivotArea type="all" dataOnly="0" outline="0" fieldPosition="0"/>
    </format>
    <format dxfId="49">
      <pivotArea dataOnly="0" labelOnly="1" fieldPosition="0">
        <references count="1">
          <reference field="5" count="1">
            <x v="21"/>
          </reference>
        </references>
      </pivotArea>
    </format>
    <format dxfId="48">
      <pivotArea dataOnly="0" labelOnly="1" fieldPosition="0">
        <references count="1">
          <reference field="5" count="1">
            <x v="13"/>
          </reference>
        </references>
      </pivotArea>
    </format>
    <format dxfId="47">
      <pivotArea type="origin" dataOnly="0" labelOnly="1" outline="0" offset="A2" fieldPosition="0"/>
    </format>
    <format dxfId="46">
      <pivotArea dataOnly="0" labelOnly="1" fieldPosition="0">
        <references count="1">
          <reference field="5" count="12">
            <x v="3"/>
            <x v="4"/>
            <x v="6"/>
            <x v="10"/>
            <x v="16"/>
            <x v="17"/>
            <x v="24"/>
            <x v="25"/>
            <x v="31"/>
            <x v="34"/>
            <x v="39"/>
            <x v="40"/>
          </reference>
        </references>
      </pivotArea>
    </format>
    <format dxfId="45">
      <pivotArea dataOnly="0" labelOnly="1" grandCol="1" outline="0" offset="IV1" fieldPosition="0"/>
    </format>
  </format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4" minRefreshableVersion="3" showDrill="0" itemPrintTitles="1" createdVersion="4" indent="0" outline="1" outlineData="1" multipleFieldFilters="0">
  <location ref="A6:L9" firstHeaderRow="1" firstDataRow="3" firstDataCol="1" rowPageCount="1" colPageCount="1"/>
  <pivotFields count="13"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sortType="descending" defaultSubtotal="0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53">
        <item m="1" x="49"/>
        <item x="18"/>
        <item x="19"/>
        <item x="4"/>
        <item x="16"/>
        <item x="12"/>
        <item x="20"/>
        <item x="5"/>
        <item x="23"/>
        <item x="10"/>
        <item x="9"/>
        <item x="13"/>
        <item m="1" x="46"/>
        <item x="21"/>
        <item x="2"/>
        <item x="0"/>
        <item x="1"/>
        <item m="1" x="48"/>
        <item m="1" x="47"/>
        <item x="8"/>
        <item x="14"/>
        <item m="1" x="52"/>
        <item x="22"/>
        <item x="17"/>
        <item x="40"/>
        <item x="7"/>
        <item x="11"/>
        <item x="45"/>
        <item x="15"/>
        <item m="1" x="51"/>
        <item x="3"/>
        <item x="24"/>
        <item x="25"/>
        <item x="26"/>
        <item x="27"/>
        <item x="28"/>
        <item x="30"/>
        <item x="31"/>
        <item m="1" x="50"/>
        <item x="32"/>
        <item x="29"/>
        <item x="6"/>
        <item x="33"/>
        <item x="34"/>
        <item x="35"/>
        <item x="36"/>
        <item x="37"/>
        <item x="38"/>
        <item x="39"/>
        <item x="41"/>
        <item x="42"/>
        <item x="43"/>
        <item x="4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multipleItemSelectionAllowed="1" showAll="0" defaultSubtotal="0">
      <items count="7">
        <item h="1" x="0"/>
        <item h="1" x="1"/>
        <item h="1" m="1" x="6"/>
        <item h="1" m="1" x="5"/>
        <item h="1" x="4"/>
        <item x="2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multipleItemSelectionAllowed="1" showAll="0" defaultSubtotal="0">
      <items count="9">
        <item h="1" x="3"/>
        <item h="1" x="1"/>
        <item h="1" x="0"/>
        <item h="1" x="5"/>
        <item h="1" x="2"/>
        <item h="1" x="4"/>
        <item m="1" x="8"/>
        <item h="1" x="7"/>
        <item n="Dec'16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Items count="1">
    <i/>
  </rowItems>
  <colFields count="2">
    <field x="5"/>
    <field x="8"/>
  </colFields>
  <colItems count="11">
    <i>
      <x v="4"/>
      <x v="5"/>
    </i>
    <i>
      <x v="30"/>
      <x v="5"/>
    </i>
    <i>
      <x v="31"/>
      <x v="5"/>
    </i>
    <i>
      <x v="34"/>
      <x v="5"/>
    </i>
    <i>
      <x v="37"/>
      <x v="5"/>
    </i>
    <i>
      <x v="42"/>
      <x v="5"/>
    </i>
    <i>
      <x v="43"/>
      <x v="5"/>
    </i>
    <i>
      <x v="44"/>
      <x v="5"/>
    </i>
    <i>
      <x v="45"/>
      <x v="5"/>
    </i>
    <i>
      <x v="46"/>
      <x v="5"/>
    </i>
    <i t="grand">
      <x/>
    </i>
  </colItems>
  <pageFields count="1">
    <pageField fld="10" hier="-1"/>
  </pageFields>
  <dataFields count="1">
    <dataField name="Sum of Defect Qty" fld="6" baseField="4" baseItem="3"/>
  </dataFields>
  <formats count="7">
    <format dxfId="44">
      <pivotArea dataOnly="0" labelOnly="1" grandCol="1" outline="0" fieldPosition="0"/>
    </format>
    <format dxfId="43">
      <pivotArea dataOnly="0" labelOnly="1" fieldPosition="0">
        <references count="1">
          <reference field="5" count="9">
            <x v="3"/>
            <x v="6"/>
            <x v="10"/>
            <x v="13"/>
            <x v="16"/>
            <x v="17"/>
            <x v="21"/>
            <x v="24"/>
            <x v="25"/>
          </reference>
        </references>
      </pivotArea>
    </format>
    <format dxfId="42">
      <pivotArea dataOnly="0" labelOnly="1" fieldPosition="0">
        <references count="1">
          <reference field="5" count="11">
            <x v="0"/>
            <x v="1"/>
            <x v="3"/>
            <x v="6"/>
            <x v="10"/>
            <x v="12"/>
            <x v="16"/>
            <x v="17"/>
            <x v="20"/>
            <x v="24"/>
            <x v="25"/>
          </reference>
        </references>
      </pivotArea>
    </format>
    <format dxfId="41">
      <pivotArea dataOnly="0" labelOnly="1" grandCol="1" outline="0" fieldPosition="0"/>
    </format>
    <format dxfId="40">
      <pivotArea type="all" dataOnly="0" outline="0" fieldPosition="0"/>
    </format>
    <format dxfId="39">
      <pivotArea dataOnly="0" labelOnly="1" fieldPosition="0">
        <references count="1">
          <reference field="5" count="1">
            <x v="21"/>
          </reference>
        </references>
      </pivotArea>
    </format>
    <format dxfId="38">
      <pivotArea dataOnly="0" labelOnly="1" fieldPosition="0">
        <references count="1">
          <reference field="5" count="1">
            <x v="13"/>
          </reference>
        </references>
      </pivotArea>
    </format>
  </format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4" applyNumberFormats="0" applyBorderFormats="0" applyFontFormats="0" applyPatternFormats="0" applyAlignmentFormats="0" applyWidthHeightFormats="1" dataCaption="Values" updatedVersion="4" minRefreshableVersion="3" useAutoFormatting="1" colGrandTotals="0" itemPrintTitles="1" createdVersion="4" indent="0" compact="0" compactData="0" multipleFieldFilters="0">
  <location ref="G3:J53" firstHeaderRow="1" firstDataRow="1" firstDataCol="3"/>
  <pivotFields count="18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axis="axisRow" compact="0" outline="0" showAll="0">
      <items count="12">
        <item sd="0" x="9"/>
        <item x="0"/>
        <item x="1"/>
        <item x="2"/>
        <item x="3"/>
        <item x="4"/>
        <item m="1" x="10"/>
        <item x="5"/>
        <item x="6"/>
        <item x="7"/>
        <item x="8"/>
        <item t="default"/>
      </items>
    </pivotField>
    <pivotField axis="axisRow" compact="0" outline="0" showAll="0" sortType="ascending">
      <items count="60">
        <item m="1" x="50"/>
        <item m="1" x="40"/>
        <item m="1" x="51"/>
        <item m="1" x="57"/>
        <item m="1" x="37"/>
        <item m="1" x="41"/>
        <item m="1" x="46"/>
        <item m="1" x="52"/>
        <item m="1" x="53"/>
        <item m="1" x="54"/>
        <item m="1" x="55"/>
        <item m="1" x="58"/>
        <item m="1" x="36"/>
        <item m="1" x="38"/>
        <item m="1" x="39"/>
        <item m="1" x="42"/>
        <item m="1" x="43"/>
        <item m="1" x="44"/>
        <item m="1" x="45"/>
        <item m="1" x="47"/>
        <item m="1" x="48"/>
        <item m="1" x="49"/>
        <item m="1" x="56"/>
        <item x="9"/>
        <item x="10"/>
        <item x="0"/>
        <item x="11"/>
        <item x="12"/>
        <item x="13"/>
        <item x="14"/>
        <item x="15"/>
        <item x="16"/>
        <item x="17"/>
        <item x="18"/>
        <item x="19"/>
        <item x="20"/>
        <item x="1"/>
        <item x="21"/>
        <item x="22"/>
        <item x="23"/>
        <item x="24"/>
        <item x="25"/>
        <item x="26"/>
        <item x="27"/>
        <item x="28"/>
        <item x="29"/>
        <item x="30"/>
        <item x="2"/>
        <item x="31"/>
        <item x="32"/>
        <item x="33"/>
        <item x="34"/>
        <item x="3"/>
        <item x="4"/>
        <item x="5"/>
        <item x="6"/>
        <item x="7"/>
        <item x="8"/>
        <item x="35"/>
        <item t="default"/>
      </items>
    </pivotField>
    <pivotField axis="axisRow" compact="0" outline="0" showAll="0">
      <items count="6">
        <item x="1"/>
        <item x="0"/>
        <item x="3"/>
        <item m="1" x="4"/>
        <item x="2"/>
        <item t="default"/>
      </items>
    </pivotField>
  </pivotFields>
  <rowFields count="3">
    <field x="17"/>
    <field x="15"/>
    <field x="16"/>
  </rowFields>
  <rowItems count="50">
    <i>
      <x/>
      <x v="4"/>
      <x v="28"/>
    </i>
    <i r="2">
      <x v="29"/>
    </i>
    <i r="2">
      <x v="30"/>
    </i>
    <i r="2">
      <x v="31"/>
    </i>
    <i t="default" r="1">
      <x v="4"/>
    </i>
    <i r="1">
      <x v="5"/>
      <x v="32"/>
    </i>
    <i r="2">
      <x v="33"/>
    </i>
    <i r="2">
      <x v="34"/>
    </i>
    <i r="2">
      <x v="35"/>
    </i>
    <i t="default" r="1">
      <x v="5"/>
    </i>
    <i r="1">
      <x v="7"/>
      <x v="37"/>
    </i>
    <i r="2">
      <x v="38"/>
    </i>
    <i r="2">
      <x v="39"/>
    </i>
    <i r="2">
      <x v="40"/>
    </i>
    <i r="2">
      <x v="41"/>
    </i>
    <i t="default" r="1">
      <x v="7"/>
    </i>
    <i t="default">
      <x/>
    </i>
    <i>
      <x v="1"/>
      <x v="1"/>
      <x v="25"/>
    </i>
    <i r="2">
      <x v="36"/>
    </i>
    <i r="2">
      <x v="47"/>
    </i>
    <i r="2">
      <x v="52"/>
    </i>
    <i t="default" r="1">
      <x v="1"/>
    </i>
    <i r="1">
      <x v="2"/>
      <x v="53"/>
    </i>
    <i r="2">
      <x v="54"/>
    </i>
    <i r="2">
      <x v="55"/>
    </i>
    <i r="2">
      <x v="56"/>
    </i>
    <i t="default" r="1">
      <x v="2"/>
    </i>
    <i r="1">
      <x v="3"/>
      <x v="23"/>
    </i>
    <i r="2">
      <x v="24"/>
    </i>
    <i r="2">
      <x v="26"/>
    </i>
    <i r="2">
      <x v="27"/>
    </i>
    <i r="2">
      <x v="57"/>
    </i>
    <i t="default" r="1">
      <x v="3"/>
    </i>
    <i t="default">
      <x v="1"/>
    </i>
    <i>
      <x v="2"/>
      <x/>
    </i>
    <i t="default">
      <x v="2"/>
    </i>
    <i>
      <x v="4"/>
      <x v="8"/>
      <x v="42"/>
    </i>
    <i r="2">
      <x v="43"/>
    </i>
    <i r="2">
      <x v="44"/>
    </i>
    <i r="2">
      <x v="45"/>
    </i>
    <i t="default" r="1">
      <x v="8"/>
    </i>
    <i r="1">
      <x v="9"/>
      <x v="46"/>
    </i>
    <i r="2">
      <x v="48"/>
    </i>
    <i r="2">
      <x v="49"/>
    </i>
    <i r="2">
      <x v="50"/>
    </i>
    <i t="default" r="1">
      <x v="9"/>
    </i>
    <i r="1">
      <x v="10"/>
      <x v="51"/>
    </i>
    <i t="default" r="1">
      <x v="10"/>
    </i>
    <i t="default">
      <x v="4"/>
    </i>
    <i t="grand">
      <x/>
    </i>
  </rowItems>
  <colItems count="1">
    <i/>
  </colItems>
  <dataFields count="1">
    <dataField name="Average of Total_Panel" fld="14" subtotal="average" baseField="16" baseItem="28" numFmtId="1"/>
  </dataFields>
  <formats count="2">
    <format dxfId="36">
      <pivotArea dataOnly="0" outline="0" fieldPosition="0">
        <references count="1">
          <reference field="15" count="1">
            <x v="0"/>
          </reference>
        </references>
      </pivotArea>
    </format>
    <format dxfId="35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updatedVersion="4" minRefreshableVersion="3" useAutoFormatting="1" colGrandTotals="0" itemPrintTitles="1" createdVersion="4" indent="0" compact="0" compactData="0" multipleFieldFilters="0">
  <location ref="A3:D53" firstHeaderRow="1" firstDataRow="1" firstDataCol="3"/>
  <pivotFields count="18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axis="axisRow" compact="0" outline="0" showAll="0">
      <items count="12">
        <item sd="0" x="9"/>
        <item x="0"/>
        <item x="1"/>
        <item x="2"/>
        <item x="3"/>
        <item x="4"/>
        <item m="1" x="10"/>
        <item x="5"/>
        <item x="6"/>
        <item x="7"/>
        <item x="8"/>
        <item t="default"/>
      </items>
    </pivotField>
    <pivotField axis="axisRow" compact="0" outline="0" showAll="0" sortType="ascending">
      <items count="60">
        <item m="1" x="50"/>
        <item m="1" x="40"/>
        <item m="1" x="51"/>
        <item m="1" x="57"/>
        <item m="1" x="37"/>
        <item m="1" x="41"/>
        <item m="1" x="46"/>
        <item m="1" x="52"/>
        <item m="1" x="53"/>
        <item m="1" x="54"/>
        <item m="1" x="55"/>
        <item m="1" x="58"/>
        <item m="1" x="36"/>
        <item m="1" x="38"/>
        <item m="1" x="39"/>
        <item m="1" x="42"/>
        <item m="1" x="43"/>
        <item m="1" x="44"/>
        <item m="1" x="45"/>
        <item m="1" x="47"/>
        <item m="1" x="48"/>
        <item m="1" x="49"/>
        <item m="1" x="56"/>
        <item x="9"/>
        <item x="10"/>
        <item x="0"/>
        <item x="11"/>
        <item x="12"/>
        <item x="13"/>
        <item x="14"/>
        <item x="15"/>
        <item x="16"/>
        <item x="17"/>
        <item x="18"/>
        <item x="19"/>
        <item x="20"/>
        <item x="1"/>
        <item x="21"/>
        <item x="22"/>
        <item x="23"/>
        <item x="24"/>
        <item x="25"/>
        <item x="26"/>
        <item x="27"/>
        <item x="28"/>
        <item x="29"/>
        <item x="30"/>
        <item x="2"/>
        <item x="31"/>
        <item x="32"/>
        <item x="33"/>
        <item x="34"/>
        <item x="3"/>
        <item x="4"/>
        <item x="5"/>
        <item x="6"/>
        <item x="7"/>
        <item x="8"/>
        <item x="35"/>
        <item t="default"/>
      </items>
    </pivotField>
    <pivotField axis="axisRow" compact="0" outline="0" showAll="0">
      <items count="6">
        <item x="1"/>
        <item x="0"/>
        <item x="3"/>
        <item m="1" x="4"/>
        <item x="2"/>
        <item t="default"/>
      </items>
    </pivotField>
  </pivotFields>
  <rowFields count="3">
    <field x="17"/>
    <field x="15"/>
    <field x="16"/>
  </rowFields>
  <rowItems count="50">
    <i>
      <x/>
      <x v="4"/>
      <x v="28"/>
    </i>
    <i r="2">
      <x v="29"/>
    </i>
    <i r="2">
      <x v="30"/>
    </i>
    <i r="2">
      <x v="31"/>
    </i>
    <i t="default" r="1">
      <x v="4"/>
    </i>
    <i r="1">
      <x v="5"/>
      <x v="32"/>
    </i>
    <i r="2">
      <x v="33"/>
    </i>
    <i r="2">
      <x v="34"/>
    </i>
    <i r="2">
      <x v="35"/>
    </i>
    <i t="default" r="1">
      <x v="5"/>
    </i>
    <i r="1">
      <x v="7"/>
      <x v="37"/>
    </i>
    <i r="2">
      <x v="38"/>
    </i>
    <i r="2">
      <x v="39"/>
    </i>
    <i r="2">
      <x v="40"/>
    </i>
    <i r="2">
      <x v="41"/>
    </i>
    <i t="default" r="1">
      <x v="7"/>
    </i>
    <i t="default">
      <x/>
    </i>
    <i>
      <x v="1"/>
      <x v="1"/>
      <x v="25"/>
    </i>
    <i r="2">
      <x v="36"/>
    </i>
    <i r="2">
      <x v="47"/>
    </i>
    <i r="2">
      <x v="52"/>
    </i>
    <i t="default" r="1">
      <x v="1"/>
    </i>
    <i r="1">
      <x v="2"/>
      <x v="53"/>
    </i>
    <i r="2">
      <x v="54"/>
    </i>
    <i r="2">
      <x v="55"/>
    </i>
    <i r="2">
      <x v="56"/>
    </i>
    <i t="default" r="1">
      <x v="2"/>
    </i>
    <i r="1">
      <x v="3"/>
      <x v="23"/>
    </i>
    <i r="2">
      <x v="24"/>
    </i>
    <i r="2">
      <x v="26"/>
    </i>
    <i r="2">
      <x v="27"/>
    </i>
    <i r="2">
      <x v="57"/>
    </i>
    <i t="default" r="1">
      <x v="3"/>
    </i>
    <i t="default">
      <x v="1"/>
    </i>
    <i>
      <x v="2"/>
      <x/>
    </i>
    <i t="default">
      <x v="2"/>
    </i>
    <i>
      <x v="4"/>
      <x v="8"/>
      <x v="42"/>
    </i>
    <i r="2">
      <x v="43"/>
    </i>
    <i r="2">
      <x v="44"/>
    </i>
    <i r="2">
      <x v="45"/>
    </i>
    <i t="default" r="1">
      <x v="8"/>
    </i>
    <i r="1">
      <x v="9"/>
      <x v="46"/>
    </i>
    <i r="2">
      <x v="48"/>
    </i>
    <i r="2">
      <x v="49"/>
    </i>
    <i r="2">
      <x v="50"/>
    </i>
    <i t="default" r="1">
      <x v="9"/>
    </i>
    <i r="1">
      <x v="10"/>
      <x v="51"/>
    </i>
    <i t="default" r="1">
      <x v="10"/>
    </i>
    <i t="default">
      <x v="4"/>
    </i>
    <i t="grand">
      <x/>
    </i>
  </rowItems>
  <colItems count="1">
    <i/>
  </colItems>
  <dataFields count="1">
    <dataField name="Sum of Total_Panel" fld="14" baseField="15" baseItem="0"/>
  </dataFields>
  <formats count="1">
    <format dxfId="37">
      <pivotArea dataOnly="0" outline="0" fieldPosition="0">
        <references count="1">
          <reference field="15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compact="0" outline="1" outlineData="1" compactData="0" multipleFieldFilters="0">
  <location ref="A3:AU79" firstHeaderRow="1" firstDataRow="4" firstDataCol="3"/>
  <pivotFields count="13">
    <pivotField compact="0" showAll="0"/>
    <pivotField compact="0" showAll="0"/>
    <pivotField compact="0" showAll="0" defaultSubtotal="0"/>
    <pivotField compact="0" showAll="0"/>
    <pivotField compact="0" showAll="0" defaultSubtotal="0"/>
    <pivotField axis="axisRow" compact="0" showAll="0">
      <items count="49">
        <item x="18"/>
        <item x="19"/>
        <item x="4"/>
        <item x="16"/>
        <item x="12"/>
        <item x="20"/>
        <item x="5"/>
        <item x="23"/>
        <item x="10"/>
        <item x="9"/>
        <item x="13"/>
        <item x="2"/>
        <item x="0"/>
        <item x="1"/>
        <item m="1" x="47"/>
        <item m="1" x="46"/>
        <item x="8"/>
        <item x="14"/>
        <item x="22"/>
        <item x="17"/>
        <item x="40"/>
        <item x="7"/>
        <item x="11"/>
        <item x="45"/>
        <item x="21"/>
        <item x="15"/>
        <item x="3"/>
        <item x="24"/>
        <item x="25"/>
        <item x="26"/>
        <item x="27"/>
        <item x="28"/>
        <item x="30"/>
        <item x="31"/>
        <item x="29"/>
        <item x="32"/>
        <item x="6"/>
        <item x="33"/>
        <item x="34"/>
        <item x="35"/>
        <item x="36"/>
        <item x="37"/>
        <item x="38"/>
        <item x="39"/>
        <item x="41"/>
        <item x="42"/>
        <item x="43"/>
        <item x="44"/>
        <item t="default"/>
      </items>
    </pivotField>
    <pivotField dataField="1" compact="0" showAll="0"/>
    <pivotField axis="axisRow" compact="0" showAll="0">
      <items count="4">
        <item x="0"/>
        <item x="1"/>
        <item x="2"/>
        <item t="default"/>
      </items>
    </pivotField>
    <pivotField axis="axisRow" compact="0" showAll="0">
      <items count="6">
        <item x="0"/>
        <item x="1"/>
        <item x="4"/>
        <item x="2"/>
        <item x="3"/>
        <item t="default"/>
      </items>
    </pivotField>
    <pivotField compact="0" showAll="0"/>
    <pivotField axis="axisCol" compact="0" showAll="0">
      <items count="10">
        <item x="3"/>
        <item x="0"/>
        <item x="1"/>
        <item x="2"/>
        <item x="4"/>
        <item x="7"/>
        <item m="1" x="8"/>
        <item x="5"/>
        <item x="6"/>
        <item t="default"/>
      </items>
    </pivotField>
    <pivotField axis="axisCol" compact="0" showAll="0">
      <items count="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m="1" x="31"/>
        <item m="1" x="34"/>
        <item m="1" x="33"/>
        <item m="1" x="32"/>
        <item m="1" x="38"/>
        <item m="1" x="37"/>
        <item m="1" x="36"/>
        <item m="1" x="35"/>
        <item x="30"/>
        <item x="26"/>
        <item x="27"/>
        <item x="28"/>
        <item x="29"/>
        <item t="default"/>
      </items>
    </pivotField>
    <pivotField axis="axisCol" compact="0" showAll="0">
      <items count="6">
        <item x="0"/>
        <item x="1"/>
        <item x="3"/>
        <item m="1" x="4"/>
        <item x="2"/>
        <item t="default"/>
      </items>
    </pivotField>
  </pivotFields>
  <rowFields count="3">
    <field x="7"/>
    <field x="8"/>
    <field x="5"/>
  </rowFields>
  <rowItems count="73">
    <i>
      <x/>
    </i>
    <i r="1">
      <x/>
    </i>
    <i r="2">
      <x v="4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6"/>
    </i>
    <i r="2">
      <x v="17"/>
    </i>
    <i r="2">
      <x v="19"/>
    </i>
    <i r="2">
      <x v="21"/>
    </i>
    <i r="2">
      <x v="22"/>
    </i>
    <i r="2">
      <x v="26"/>
    </i>
    <i r="2">
      <x v="33"/>
    </i>
    <i r="2">
      <x v="43"/>
    </i>
    <i r="1">
      <x v="1"/>
    </i>
    <i r="2">
      <x v="2"/>
    </i>
    <i r="2">
      <x v="5"/>
    </i>
    <i r="2">
      <x v="9"/>
    </i>
    <i r="2">
      <x v="13"/>
    </i>
    <i r="2">
      <x v="17"/>
    </i>
    <i r="2">
      <x v="20"/>
    </i>
    <i r="2">
      <x v="21"/>
    </i>
    <i r="2">
      <x v="24"/>
    </i>
    <i r="2">
      <x v="26"/>
    </i>
    <i r="2">
      <x v="35"/>
    </i>
    <i r="2">
      <x v="36"/>
    </i>
    <i r="2">
      <x v="44"/>
    </i>
    <i r="2">
      <x v="45"/>
    </i>
    <i r="2">
      <x v="46"/>
    </i>
    <i r="2">
      <x v="47"/>
    </i>
    <i>
      <x v="1"/>
    </i>
    <i r="1">
      <x v="2"/>
    </i>
    <i r="2">
      <x/>
    </i>
    <i r="2">
      <x v="3"/>
    </i>
    <i r="2">
      <x v="18"/>
    </i>
    <i r="2">
      <x v="25"/>
    </i>
    <i r="1">
      <x v="3"/>
    </i>
    <i r="2">
      <x/>
    </i>
    <i r="2">
      <x v="1"/>
    </i>
    <i r="2">
      <x v="3"/>
    </i>
    <i r="2">
      <x v="17"/>
    </i>
    <i r="2">
      <x v="18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7"/>
    </i>
    <i r="2">
      <x v="38"/>
    </i>
    <i r="2">
      <x v="39"/>
    </i>
    <i r="2">
      <x v="40"/>
    </i>
    <i r="2">
      <x v="41"/>
    </i>
    <i r="1">
      <x v="4"/>
    </i>
    <i r="2">
      <x/>
    </i>
    <i r="2">
      <x v="3"/>
    </i>
    <i r="2">
      <x v="25"/>
    </i>
    <i r="2">
      <x v="30"/>
    </i>
    <i r="2">
      <x v="34"/>
    </i>
    <i r="2">
      <x v="42"/>
    </i>
    <i>
      <x v="2"/>
    </i>
    <i r="1">
      <x v="2"/>
    </i>
    <i r="2">
      <x v="23"/>
    </i>
    <i t="grand">
      <x/>
    </i>
  </rowItems>
  <colFields count="3">
    <field x="12"/>
    <field x="10"/>
    <field x="11"/>
  </colFields>
  <colItems count="44">
    <i>
      <x/>
      <x v="1"/>
      <x/>
    </i>
    <i r="2">
      <x v="1"/>
    </i>
    <i r="2">
      <x v="2"/>
    </i>
    <i r="2">
      <x v="3"/>
    </i>
    <i t="default" r="1">
      <x v="1"/>
    </i>
    <i r="1">
      <x v="2"/>
      <x v="4"/>
    </i>
    <i r="2">
      <x v="5"/>
    </i>
    <i r="2">
      <x v="6"/>
    </i>
    <i r="2">
      <x v="7"/>
    </i>
    <i t="default" r="1">
      <x v="2"/>
    </i>
    <i r="1">
      <x v="3"/>
      <x v="8"/>
    </i>
    <i r="2">
      <x v="9"/>
    </i>
    <i r="2">
      <x v="10"/>
    </i>
    <i r="2">
      <x v="11"/>
    </i>
    <i r="2">
      <x v="12"/>
    </i>
    <i t="default" r="1">
      <x v="3"/>
    </i>
    <i t="default">
      <x/>
    </i>
    <i>
      <x v="1"/>
      <x/>
      <x v="13"/>
    </i>
    <i r="2">
      <x v="14"/>
    </i>
    <i r="2">
      <x v="15"/>
    </i>
    <i r="2">
      <x v="16"/>
    </i>
    <i t="default" r="1">
      <x/>
    </i>
    <i r="1">
      <x v="4"/>
      <x v="17"/>
    </i>
    <i r="2">
      <x v="18"/>
    </i>
    <i r="2">
      <x v="19"/>
    </i>
    <i r="2">
      <x v="20"/>
    </i>
    <i t="default" r="1">
      <x v="4"/>
    </i>
    <i r="1">
      <x v="7"/>
      <x v="21"/>
    </i>
    <i r="2">
      <x v="22"/>
    </i>
    <i r="2">
      <x v="23"/>
    </i>
    <i r="2">
      <x v="24"/>
    </i>
    <i r="2">
      <x v="25"/>
    </i>
    <i t="default" r="1">
      <x v="7"/>
    </i>
    <i t="default">
      <x v="1"/>
    </i>
    <i>
      <x v="2"/>
      <x v="5"/>
      <x v="34"/>
    </i>
    <i t="default" r="1">
      <x v="5"/>
    </i>
    <i t="default">
      <x v="2"/>
    </i>
    <i>
      <x v="4"/>
      <x v="8"/>
      <x v="35"/>
    </i>
    <i r="2">
      <x v="36"/>
    </i>
    <i r="2">
      <x v="37"/>
    </i>
    <i r="2">
      <x v="38"/>
    </i>
    <i t="default" r="1">
      <x v="8"/>
    </i>
    <i t="default">
      <x v="4"/>
    </i>
    <i t="grand">
      <x/>
    </i>
  </colItems>
  <dataFields count="1">
    <dataField name="Sum of Defect Qty" fld="6" baseField="7" baseItem="5"/>
  </dataFields>
  <formats count="16">
    <format dxfId="33">
      <pivotArea type="all" dataOnly="0" outline="0" fieldPosition="0"/>
    </format>
    <format dxfId="32">
      <pivotArea type="origin" dataOnly="0" labelOnly="1" outline="0" fieldPosition="0"/>
    </format>
    <format dxfId="31">
      <pivotArea field="7" type="button" dataOnly="0" labelOnly="1" outline="0" axis="axisRow" fieldPosition="0"/>
    </format>
    <format dxfId="30">
      <pivotArea field="8" type="button" dataOnly="0" labelOnly="1" outline="0" axis="axisRow" fieldPosition="1"/>
    </format>
    <format dxfId="29">
      <pivotArea field="5" type="button" dataOnly="0" labelOnly="1" outline="0" axis="axisRow" fieldPosition="2"/>
    </format>
    <format dxfId="28">
      <pivotArea dataOnly="0" labelOnly="1" outline="0" fieldPosition="0">
        <references count="1">
          <reference field="7" count="0"/>
        </references>
      </pivotArea>
    </format>
    <format dxfId="27">
      <pivotArea dataOnly="0" labelOnly="1" grandRow="1" outline="0" fieldPosition="0"/>
    </format>
    <format dxfId="26">
      <pivotArea dataOnly="0" labelOnly="1" outline="0" fieldPosition="0">
        <references count="2">
          <reference field="7" count="1" selected="0">
            <x v="0"/>
          </reference>
          <reference field="8" count="0"/>
        </references>
      </pivotArea>
    </format>
    <format dxfId="25">
      <pivotArea dataOnly="0" labelOnly="1" outline="0" fieldPosition="0">
        <references count="3">
          <reference field="5" count="0"/>
          <reference field="7" count="1" selected="0">
            <x v="0"/>
          </reference>
          <reference field="8" count="1" selected="0">
            <x v="0"/>
          </reference>
        </references>
      </pivotArea>
    </format>
    <format dxfId="24">
      <pivotArea dataOnly="0" fieldPosition="0">
        <references count="1">
          <reference field="8" count="1">
            <x v="0"/>
          </reference>
        </references>
      </pivotArea>
    </format>
    <format dxfId="23">
      <pivotArea dataOnly="0" fieldPosition="0">
        <references count="1">
          <reference field="8" count="1">
            <x v="1"/>
          </reference>
        </references>
      </pivotArea>
    </format>
    <format dxfId="22">
      <pivotArea dataOnly="0" outline="0" fieldPosition="0">
        <references count="1">
          <reference field="10" count="0" defaultSubtotal="1"/>
        </references>
      </pivotArea>
    </format>
    <format dxfId="21">
      <pivotArea dataOnly="0" outline="0" fieldPosition="0">
        <references count="1">
          <reference field="10" count="0" defaultSubtotal="1"/>
        </references>
      </pivotArea>
    </format>
    <format dxfId="20">
      <pivotArea dataOnly="0" fieldPosition="0">
        <references count="1">
          <reference field="8" count="1">
            <x v="3"/>
          </reference>
        </references>
      </pivotArea>
    </format>
    <format dxfId="19">
      <pivotArea dataOnly="0" fieldPosition="0">
        <references count="1">
          <reference field="8" count="1">
            <x v="4"/>
          </reference>
        </references>
      </pivotArea>
    </format>
    <format dxfId="18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compact="0" outline="1" outlineData="1" compactData="0" multipleFieldFilters="0">
  <location ref="A3:AD53" firstHeaderRow="1" firstDataRow="4" firstDataCol="4"/>
  <pivotFields count="13">
    <pivotField compact="0" showAll="0"/>
    <pivotField compact="0" showAll="0"/>
    <pivotField compact="0" showAll="0" defaultSubtotal="0"/>
    <pivotField compact="0" showAll="0"/>
    <pivotField axis="axisRow" compact="0" showAll="0" defaultSubtotal="0">
      <items count="4">
        <item x="0"/>
        <item x="2"/>
        <item x="3"/>
        <item x="1"/>
      </items>
    </pivotField>
    <pivotField axis="axisRow" compact="0" showAll="0">
      <items count="49">
        <item x="18"/>
        <item x="19"/>
        <item x="4"/>
        <item x="16"/>
        <item x="12"/>
        <item x="20"/>
        <item x="5"/>
        <item x="23"/>
        <item x="10"/>
        <item x="9"/>
        <item x="13"/>
        <item x="2"/>
        <item x="0"/>
        <item x="1"/>
        <item m="1" x="47"/>
        <item m="1" x="46"/>
        <item x="8"/>
        <item x="14"/>
        <item x="22"/>
        <item x="17"/>
        <item x="40"/>
        <item x="7"/>
        <item x="11"/>
        <item x="45"/>
        <item x="21"/>
        <item x="15"/>
        <item x="3"/>
        <item x="24"/>
        <item x="25"/>
        <item x="26"/>
        <item x="27"/>
        <item x="28"/>
        <item x="30"/>
        <item x="31"/>
        <item x="29"/>
        <item x="32"/>
        <item x="6"/>
        <item x="33"/>
        <item x="34"/>
        <item x="35"/>
        <item x="36"/>
        <item x="37"/>
        <item x="38"/>
        <item x="39"/>
        <item x="41"/>
        <item x="42"/>
        <item x="43"/>
        <item x="44"/>
        <item t="default"/>
      </items>
    </pivotField>
    <pivotField dataField="1" compact="0" showAll="0"/>
    <pivotField axis="axisRow" compact="0" showAll="0">
      <items count="4">
        <item h="1" x="0"/>
        <item x="1"/>
        <item h="1" x="2"/>
        <item t="default"/>
      </items>
    </pivotField>
    <pivotField axis="axisRow" compact="0" showAll="0">
      <items count="6">
        <item h="1" x="0"/>
        <item h="1" x="1"/>
        <item h="1" x="4"/>
        <item x="2"/>
        <item h="1" x="3"/>
        <item t="default"/>
      </items>
    </pivotField>
    <pivotField compact="0" showAll="0"/>
    <pivotField axis="axisCol" compact="0" showAll="0">
      <items count="10">
        <item x="3"/>
        <item x="0"/>
        <item x="1"/>
        <item x="2"/>
        <item x="4"/>
        <item x="7"/>
        <item m="1" x="8"/>
        <item x="5"/>
        <item x="6"/>
        <item t="default"/>
      </items>
    </pivotField>
    <pivotField axis="axisCol" compact="0" showAll="0">
      <items count="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m="1" x="31"/>
        <item m="1" x="34"/>
        <item m="1" x="33"/>
        <item m="1" x="32"/>
        <item m="1" x="38"/>
        <item m="1" x="37"/>
        <item m="1" x="36"/>
        <item m="1" x="35"/>
        <item x="30"/>
        <item x="26"/>
        <item x="27"/>
        <item x="28"/>
        <item x="29"/>
        <item t="default"/>
      </items>
    </pivotField>
    <pivotField axis="axisCol" compact="0" showAll="0">
      <items count="6">
        <item x="0"/>
        <item x="1"/>
        <item x="3"/>
        <item m="1" x="4"/>
        <item x="2"/>
        <item t="default"/>
      </items>
    </pivotField>
  </pivotFields>
  <rowFields count="4">
    <field x="7"/>
    <field x="8"/>
    <field x="5"/>
    <field x="4"/>
  </rowFields>
  <rowItems count="47">
    <i>
      <x v="1"/>
    </i>
    <i r="1">
      <x v="3"/>
    </i>
    <i r="2">
      <x/>
    </i>
    <i r="3">
      <x v="3"/>
    </i>
    <i r="2">
      <x v="1"/>
    </i>
    <i r="3">
      <x v="3"/>
    </i>
    <i r="2">
      <x v="3"/>
    </i>
    <i r="3">
      <x/>
    </i>
    <i r="3">
      <x v="1"/>
    </i>
    <i r="3">
      <x v="3"/>
    </i>
    <i r="2">
      <x v="17"/>
    </i>
    <i r="3">
      <x/>
    </i>
    <i r="2">
      <x v="18"/>
    </i>
    <i r="3">
      <x v="3"/>
    </i>
    <i r="2">
      <x v="25"/>
    </i>
    <i r="3">
      <x v="3"/>
    </i>
    <i r="2">
      <x v="26"/>
    </i>
    <i r="3">
      <x/>
    </i>
    <i r="2">
      <x v="27"/>
    </i>
    <i r="3">
      <x/>
    </i>
    <i r="3">
      <x v="1"/>
    </i>
    <i r="2">
      <x v="28"/>
    </i>
    <i r="3">
      <x/>
    </i>
    <i r="2">
      <x v="29"/>
    </i>
    <i r="3">
      <x/>
    </i>
    <i r="2">
      <x v="30"/>
    </i>
    <i r="3">
      <x/>
    </i>
    <i r="3">
      <x v="1"/>
    </i>
    <i r="2">
      <x v="31"/>
    </i>
    <i r="3">
      <x/>
    </i>
    <i r="2">
      <x v="32"/>
    </i>
    <i r="3">
      <x/>
    </i>
    <i r="2">
      <x v="33"/>
    </i>
    <i r="3">
      <x/>
    </i>
    <i r="2">
      <x v="34"/>
    </i>
    <i r="3">
      <x/>
    </i>
    <i r="2">
      <x v="37"/>
    </i>
    <i r="3">
      <x/>
    </i>
    <i r="2">
      <x v="38"/>
    </i>
    <i r="3">
      <x/>
    </i>
    <i r="2">
      <x v="39"/>
    </i>
    <i r="3">
      <x/>
    </i>
    <i r="2">
      <x v="40"/>
    </i>
    <i r="3">
      <x/>
    </i>
    <i r="2">
      <x v="41"/>
    </i>
    <i r="3">
      <x/>
    </i>
    <i t="grand">
      <x/>
    </i>
  </rowItems>
  <colFields count="3">
    <field x="12"/>
    <field x="10"/>
    <field x="11"/>
  </colFields>
  <colItems count="26">
    <i>
      <x/>
      <x v="3"/>
      <x v="12"/>
    </i>
    <i t="default" r="1">
      <x v="3"/>
    </i>
    <i t="default">
      <x/>
    </i>
    <i>
      <x v="1"/>
      <x/>
      <x v="13"/>
    </i>
    <i r="2">
      <x v="14"/>
    </i>
    <i r="2">
      <x v="15"/>
    </i>
    <i r="2">
      <x v="16"/>
    </i>
    <i t="default" r="1">
      <x/>
    </i>
    <i r="1">
      <x v="4"/>
      <x v="17"/>
    </i>
    <i r="2">
      <x v="18"/>
    </i>
    <i r="2">
      <x v="19"/>
    </i>
    <i r="2">
      <x v="20"/>
    </i>
    <i t="default" r="1">
      <x v="4"/>
    </i>
    <i r="1">
      <x v="7"/>
      <x v="22"/>
    </i>
    <i r="2">
      <x v="23"/>
    </i>
    <i r="2">
      <x v="24"/>
    </i>
    <i r="2">
      <x v="25"/>
    </i>
    <i t="default" r="1">
      <x v="7"/>
    </i>
    <i t="default">
      <x v="1"/>
    </i>
    <i>
      <x v="4"/>
      <x v="8"/>
      <x v="35"/>
    </i>
    <i r="2">
      <x v="36"/>
    </i>
    <i r="2">
      <x v="37"/>
    </i>
    <i r="2">
      <x v="38"/>
    </i>
    <i t="default" r="1">
      <x v="8"/>
    </i>
    <i t="default">
      <x v="4"/>
    </i>
    <i t="grand">
      <x/>
    </i>
  </colItems>
  <dataFields count="1">
    <dataField name="Sum of Defect Qty" fld="6" baseField="7" baseItem="5"/>
  </dataFields>
  <formats count="18">
    <format dxfId="17">
      <pivotArea type="all" dataOnly="0" outline="0" fieldPosition="0"/>
    </format>
    <format dxfId="16">
      <pivotArea type="origin" dataOnly="0" labelOnly="1" outline="0" fieldPosition="0"/>
    </format>
    <format dxfId="15">
      <pivotArea field="7" type="button" dataOnly="0" labelOnly="1" outline="0" axis="axisRow" fieldPosition="0"/>
    </format>
    <format dxfId="14">
      <pivotArea field="8" type="button" dataOnly="0" labelOnly="1" outline="0" axis="axisRow" fieldPosition="1"/>
    </format>
    <format dxfId="13">
      <pivotArea field="5" type="button" dataOnly="0" labelOnly="1" outline="0" axis="axisRow" fieldPosition="2"/>
    </format>
    <format dxfId="12">
      <pivotArea dataOnly="0" labelOnly="1" outline="0" fieldPosition="0">
        <references count="1">
          <reference field="7" count="0"/>
        </references>
      </pivotArea>
    </format>
    <format dxfId="11">
      <pivotArea dataOnly="0" labelOnly="1" grandRow="1" outline="0" fieldPosition="0"/>
    </format>
    <format dxfId="10">
      <pivotArea dataOnly="0" labelOnly="1" outline="0" fieldPosition="0">
        <references count="2">
          <reference field="7" count="1" selected="0">
            <x v="0"/>
          </reference>
          <reference field="8" count="0"/>
        </references>
      </pivotArea>
    </format>
    <format dxfId="9">
      <pivotArea dataOnly="0" labelOnly="1" outline="0" fieldPosition="0">
        <references count="3">
          <reference field="5" count="0"/>
          <reference field="7" count="1" selected="0">
            <x v="0"/>
          </reference>
          <reference field="8" count="1" selected="0">
            <x v="0"/>
          </reference>
        </references>
      </pivotArea>
    </format>
    <format dxfId="8">
      <pivotArea dataOnly="0" fieldPosition="0">
        <references count="1">
          <reference field="8" count="1">
            <x v="0"/>
          </reference>
        </references>
      </pivotArea>
    </format>
    <format dxfId="7">
      <pivotArea dataOnly="0" fieldPosition="0">
        <references count="1">
          <reference field="8" count="1">
            <x v="1"/>
          </reference>
        </references>
      </pivotArea>
    </format>
    <format dxfId="6">
      <pivotArea dataOnly="0" outline="0" fieldPosition="0">
        <references count="1">
          <reference field="10" count="0" defaultSubtotal="1"/>
        </references>
      </pivotArea>
    </format>
    <format dxfId="5">
      <pivotArea dataOnly="0" outline="0" fieldPosition="0">
        <references count="1">
          <reference field="10" count="0" defaultSubtotal="1"/>
        </references>
      </pivotArea>
    </format>
    <format dxfId="4">
      <pivotArea dataOnly="0" fieldPosition="0">
        <references count="1">
          <reference field="8" count="1">
            <x v="3"/>
          </reference>
        </references>
      </pivotArea>
    </format>
    <format dxfId="3">
      <pivotArea dataOnly="0" fieldPosition="0">
        <references count="1">
          <reference field="8" count="1">
            <x v="4"/>
          </reference>
        </references>
      </pivotArea>
    </format>
    <format dxfId="2">
      <pivotArea dataOnly="0" labelOnly="1" fieldPosition="0">
        <references count="1">
          <reference field="5" count="0"/>
        </references>
      </pivotArea>
    </format>
    <format dxfId="1">
      <pivotArea dataOnly="0" fieldPosition="0">
        <references count="1">
          <reference field="4" count="1">
            <x v="1"/>
          </reference>
        </references>
      </pivotArea>
    </format>
    <format dxfId="0">
      <pivotArea dataOnly="0" fieldPosition="0">
        <references count="1">
          <reference field="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M8" totalsRowShown="0">
  <autoFilter ref="A1:M8"/>
  <tableColumns count="13">
    <tableColumn id="1" name="Date" dataDxfId="34"/>
    <tableColumn id="2" name="Lot No"/>
    <tableColumn id="3" name="Model No"/>
    <tableColumn id="4" name="Inspector"/>
    <tableColumn id="5" name="CAT"/>
    <tableColumn id="6" name="Defect Name"/>
    <tableColumn id="7" name="Defect Qty"/>
    <tableColumn id="8" name="Process"/>
    <tableColumn id="9" name="Station"/>
    <tableColumn id="10" name="Machine"/>
    <tableColumn id="11" name="Month"/>
    <tableColumn id="12" name="CW"/>
    <tableColumn id="13" name="Quarterl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B2:R130"/>
  <sheetViews>
    <sheetView showGridLines="0" topLeftCell="C68" zoomScale="55" zoomScaleNormal="55" workbookViewId="0">
      <selection activeCell="Y140" sqref="Y140"/>
    </sheetView>
  </sheetViews>
  <sheetFormatPr defaultRowHeight="15"/>
  <cols>
    <col min="1" max="1" width="6.28515625" customWidth="1"/>
    <col min="2" max="2" width="31.5703125" customWidth="1"/>
    <col min="3" max="3" width="15.42578125" customWidth="1"/>
    <col min="4" max="4" width="16.7109375" customWidth="1"/>
    <col min="5" max="5" width="14.7109375" customWidth="1"/>
    <col min="6" max="7" width="13.7109375" customWidth="1"/>
    <col min="8" max="8" width="11.7109375" customWidth="1"/>
    <col min="9" max="9" width="130.42578125" customWidth="1"/>
    <col min="10" max="10" width="15.28515625" customWidth="1"/>
    <col min="12" max="17" width="15.85546875" customWidth="1"/>
    <col min="18" max="18" width="47.85546875" customWidth="1"/>
  </cols>
  <sheetData>
    <row r="2" spans="2:18" ht="19.5" customHeight="1">
      <c r="B2" s="106" t="s">
        <v>4596</v>
      </c>
      <c r="L2" s="106"/>
    </row>
    <row r="3" spans="2:18">
      <c r="J3" s="77"/>
      <c r="L3" s="194" t="s">
        <v>3352</v>
      </c>
      <c r="M3" s="194" t="s">
        <v>3353</v>
      </c>
      <c r="N3" s="194" t="s">
        <v>4601</v>
      </c>
      <c r="O3" s="194" t="s">
        <v>4602</v>
      </c>
      <c r="P3" s="194" t="s">
        <v>4597</v>
      </c>
      <c r="Q3" s="194" t="s">
        <v>4598</v>
      </c>
      <c r="R3" s="194" t="s">
        <v>3500</v>
      </c>
    </row>
    <row r="4" spans="2:18" s="80" customFormat="1" ht="37.5">
      <c r="B4" s="78" t="s">
        <v>3352</v>
      </c>
      <c r="C4" s="78" t="s">
        <v>3353</v>
      </c>
      <c r="D4" s="78" t="s">
        <v>3495</v>
      </c>
      <c r="E4" s="78" t="s">
        <v>3496</v>
      </c>
      <c r="F4" s="78" t="s">
        <v>3497</v>
      </c>
      <c r="G4" s="78" t="s">
        <v>3498</v>
      </c>
      <c r="H4" s="78" t="s">
        <v>3499</v>
      </c>
      <c r="I4" s="79" t="s">
        <v>3500</v>
      </c>
      <c r="L4" s="194"/>
      <c r="M4" s="194"/>
      <c r="N4" s="194"/>
      <c r="O4" s="194"/>
      <c r="P4" s="194"/>
      <c r="Q4" s="194"/>
      <c r="R4" s="194"/>
    </row>
    <row r="5" spans="2:18" ht="21" hidden="1" customHeight="1">
      <c r="B5" s="166" t="s">
        <v>3372</v>
      </c>
      <c r="C5" s="87" t="s">
        <v>3395</v>
      </c>
      <c r="D5" s="86">
        <f>GETPIVOTDATA("Total_Panel",PV_Outgoing!$A$3,"CW",$C5)/7</f>
        <v>1123.7142857142858</v>
      </c>
      <c r="E5" s="86">
        <v>1000</v>
      </c>
      <c r="F5" s="191">
        <f>AVERAGE(D5:D8)</f>
        <v>1061</v>
      </c>
      <c r="G5" s="191">
        <f>AVERAGE(E5:E8)</f>
        <v>1000</v>
      </c>
      <c r="H5" s="188">
        <f>(F5-G5)/G5</f>
        <v>6.0999999999999999E-2</v>
      </c>
      <c r="I5" s="88"/>
      <c r="L5" s="187" t="s">
        <v>3370</v>
      </c>
      <c r="M5" s="108" t="s">
        <v>3483</v>
      </c>
      <c r="N5" s="109">
        <v>1032</v>
      </c>
      <c r="O5" s="109">
        <v>1111.2857142857142</v>
      </c>
      <c r="P5" s="185">
        <f>AVERAGE(N5:N8)</f>
        <v>1013</v>
      </c>
      <c r="Q5" s="185">
        <f>AVERAGE(O5:O8)</f>
        <v>1027.7142857142858</v>
      </c>
      <c r="R5" s="107" t="s">
        <v>4599</v>
      </c>
    </row>
    <row r="6" spans="2:18" ht="21" hidden="1" customHeight="1">
      <c r="B6" s="167"/>
      <c r="C6" s="87" t="s">
        <v>3394</v>
      </c>
      <c r="D6" s="86">
        <f>GETPIVOTDATA("Total_Panel",PV_Outgoing!$A$3,"CW",$C6)/7</f>
        <v>1180.2857142857142</v>
      </c>
      <c r="E6" s="97">
        <v>1000</v>
      </c>
      <c r="F6" s="192"/>
      <c r="G6" s="192"/>
      <c r="H6" s="189"/>
      <c r="I6" s="88"/>
      <c r="L6" s="187"/>
      <c r="M6" s="108" t="s">
        <v>3484</v>
      </c>
      <c r="N6" s="109">
        <v>1001</v>
      </c>
      <c r="O6" s="109">
        <v>842.42857142857144</v>
      </c>
      <c r="P6" s="185"/>
      <c r="Q6" s="185"/>
      <c r="R6" s="107"/>
    </row>
    <row r="7" spans="2:18" ht="21" hidden="1" customHeight="1">
      <c r="B7" s="167"/>
      <c r="C7" s="87" t="s">
        <v>3393</v>
      </c>
      <c r="D7" s="86">
        <f>GETPIVOTDATA("Total_Panel",PV_Outgoing!$A$3,"CW",$C7)/7</f>
        <v>802.85714285714289</v>
      </c>
      <c r="E7" s="97">
        <v>1000</v>
      </c>
      <c r="F7" s="192"/>
      <c r="G7" s="192"/>
      <c r="H7" s="189"/>
      <c r="I7" s="88"/>
      <c r="L7" s="187"/>
      <c r="M7" s="108" t="s">
        <v>3485</v>
      </c>
      <c r="N7" s="109">
        <v>961</v>
      </c>
      <c r="O7" s="109">
        <v>1048.1428571428571</v>
      </c>
      <c r="P7" s="185"/>
      <c r="Q7" s="185"/>
      <c r="R7" s="107"/>
    </row>
    <row r="8" spans="2:18" ht="21" hidden="1" customHeight="1">
      <c r="B8" s="168"/>
      <c r="C8" s="87" t="s">
        <v>3392</v>
      </c>
      <c r="D8" s="86">
        <f>GETPIVOTDATA("Total_Panel",PV_Outgoing!$A$3,"CW",$C8)/7</f>
        <v>1137.1428571428571</v>
      </c>
      <c r="E8" s="97">
        <v>1000</v>
      </c>
      <c r="F8" s="193"/>
      <c r="G8" s="193"/>
      <c r="H8" s="190"/>
      <c r="I8" s="88"/>
      <c r="L8" s="187"/>
      <c r="M8" s="108" t="s">
        <v>3486</v>
      </c>
      <c r="N8" s="109">
        <v>1058</v>
      </c>
      <c r="O8" s="109">
        <v>1109</v>
      </c>
      <c r="P8" s="185"/>
      <c r="Q8" s="185"/>
      <c r="R8" s="107"/>
    </row>
    <row r="9" spans="2:18" ht="21" hidden="1" customHeight="1">
      <c r="B9" s="166" t="s">
        <v>3371</v>
      </c>
      <c r="C9" s="87" t="s">
        <v>3391</v>
      </c>
      <c r="D9" s="86">
        <f>GETPIVOTDATA("Total_Panel",PV_Outgoing!$A$3,"CW",$C9)/7</f>
        <v>896.85714285714289</v>
      </c>
      <c r="E9" s="97">
        <v>1000</v>
      </c>
      <c r="F9" s="169">
        <f>AVERAGE(D9:D12)</f>
        <v>700.64285714285711</v>
      </c>
      <c r="G9" s="169">
        <f>AVERAGE(E9:E12)</f>
        <v>1000</v>
      </c>
      <c r="H9" s="172">
        <f>(F9-G9)/G9</f>
        <v>-0.29935714285714288</v>
      </c>
      <c r="I9" s="88"/>
      <c r="L9" s="187" t="s">
        <v>3374</v>
      </c>
      <c r="M9" s="108" t="s">
        <v>3487</v>
      </c>
      <c r="N9" s="109">
        <v>554</v>
      </c>
      <c r="O9" s="109">
        <v>561.57142857142856</v>
      </c>
      <c r="P9" s="185">
        <f>AVERAGE(N9:N12)</f>
        <v>628.5</v>
      </c>
      <c r="Q9" s="185">
        <f>AVERAGE(O9:O12)</f>
        <v>635.71428571428578</v>
      </c>
      <c r="R9" s="107" t="s">
        <v>4599</v>
      </c>
    </row>
    <row r="10" spans="2:18" ht="21" hidden="1" customHeight="1">
      <c r="B10" s="167"/>
      <c r="C10" s="87" t="s">
        <v>3390</v>
      </c>
      <c r="D10" s="86">
        <f>GETPIVOTDATA("Total_Panel",PV_Outgoing!$A$3,"CW",$C10)/7</f>
        <v>542.42857142857144</v>
      </c>
      <c r="E10" s="97">
        <v>1000</v>
      </c>
      <c r="F10" s="170"/>
      <c r="G10" s="170"/>
      <c r="H10" s="173"/>
      <c r="I10" s="88"/>
      <c r="L10" s="187"/>
      <c r="M10" s="108" t="s">
        <v>3488</v>
      </c>
      <c r="N10" s="109">
        <v>708</v>
      </c>
      <c r="O10" s="109">
        <v>656.14285714285711</v>
      </c>
      <c r="P10" s="185"/>
      <c r="Q10" s="185"/>
      <c r="R10" s="107"/>
    </row>
    <row r="11" spans="2:18" ht="21" hidden="1" customHeight="1">
      <c r="B11" s="167"/>
      <c r="C11" s="87" t="s">
        <v>3389</v>
      </c>
      <c r="D11" s="86">
        <f>GETPIVOTDATA("Total_Panel",PV_Outgoing!$A$3,"CW",$C11)/7</f>
        <v>792.28571428571433</v>
      </c>
      <c r="E11" s="97">
        <v>1000</v>
      </c>
      <c r="F11" s="170"/>
      <c r="G11" s="170"/>
      <c r="H11" s="173"/>
      <c r="I11" s="88"/>
      <c r="L11" s="187"/>
      <c r="M11" s="108" t="s">
        <v>3489</v>
      </c>
      <c r="N11" s="109">
        <v>620</v>
      </c>
      <c r="O11" s="109">
        <v>688.71428571428567</v>
      </c>
      <c r="P11" s="185"/>
      <c r="Q11" s="185"/>
      <c r="R11" s="107"/>
    </row>
    <row r="12" spans="2:18" ht="21" hidden="1" customHeight="1">
      <c r="B12" s="168"/>
      <c r="C12" s="87" t="s">
        <v>3388</v>
      </c>
      <c r="D12" s="86">
        <f>GETPIVOTDATA("Total_Panel",PV_Outgoing!$A$3,"CW",$C12)/7</f>
        <v>571</v>
      </c>
      <c r="E12" s="97">
        <v>1000</v>
      </c>
      <c r="F12" s="171"/>
      <c r="G12" s="171"/>
      <c r="H12" s="174"/>
      <c r="I12" s="88"/>
      <c r="L12" s="187"/>
      <c r="M12" s="108" t="s">
        <v>3490</v>
      </c>
      <c r="N12" s="109">
        <v>632</v>
      </c>
      <c r="O12" s="109">
        <v>636.42857142857144</v>
      </c>
      <c r="P12" s="185"/>
      <c r="Q12" s="185"/>
      <c r="R12" s="107"/>
    </row>
    <row r="13" spans="2:18" ht="21" hidden="1">
      <c r="B13" s="163" t="s">
        <v>3373</v>
      </c>
      <c r="C13" s="87" t="s">
        <v>3387</v>
      </c>
      <c r="D13" s="86">
        <f>GETPIVOTDATA("Total_Panel",PV_Outgoing!$A$3,"CW",$C13)/7</f>
        <v>320.71428571428572</v>
      </c>
      <c r="E13" s="97">
        <v>1000</v>
      </c>
      <c r="F13" s="191">
        <f>AVERAGE(D13:D17)</f>
        <v>739.11428571428576</v>
      </c>
      <c r="G13" s="169">
        <f>AVERAGE(E13:E17)</f>
        <v>1000</v>
      </c>
      <c r="H13" s="188">
        <f>(F13-G13)/G13</f>
        <v>-0.26088571428571422</v>
      </c>
      <c r="I13" s="88"/>
      <c r="L13" s="183" t="s">
        <v>3472</v>
      </c>
      <c r="M13" s="108" t="s">
        <v>3491</v>
      </c>
      <c r="N13" s="109">
        <v>903</v>
      </c>
      <c r="O13" s="109">
        <v>859.14285714285711</v>
      </c>
      <c r="P13" s="185">
        <f>AVERAGE(N13:N17)</f>
        <v>712</v>
      </c>
      <c r="Q13" s="185">
        <f>AVERAGE(O13:O17)</f>
        <v>704.59285714285727</v>
      </c>
      <c r="R13" s="107"/>
    </row>
    <row r="14" spans="2:18" ht="21" hidden="1">
      <c r="B14" s="164"/>
      <c r="C14" s="87" t="s">
        <v>3386</v>
      </c>
      <c r="D14" s="86">
        <f>GETPIVOTDATA("Total_Panel",PV_Outgoing!$A$3,"CW",$C14)/7</f>
        <v>608.71428571428567</v>
      </c>
      <c r="E14" s="97">
        <v>1000</v>
      </c>
      <c r="F14" s="192"/>
      <c r="G14" s="170"/>
      <c r="H14" s="189"/>
      <c r="I14" s="88"/>
      <c r="L14" s="183"/>
      <c r="M14" s="108" t="s">
        <v>3501</v>
      </c>
      <c r="N14" s="109">
        <v>718</v>
      </c>
      <c r="O14" s="109">
        <v>741.85714285714289</v>
      </c>
      <c r="P14" s="185"/>
      <c r="Q14" s="185"/>
      <c r="R14" s="107"/>
    </row>
    <row r="15" spans="2:18" ht="21" hidden="1">
      <c r="B15" s="164"/>
      <c r="C15" s="87" t="s">
        <v>3385</v>
      </c>
      <c r="D15" s="86">
        <f>GETPIVOTDATA("Total_Panel",PV_Outgoing!$A$3,"CW",$C15)/7</f>
        <v>639.85714285714289</v>
      </c>
      <c r="E15" s="97">
        <v>1000</v>
      </c>
      <c r="F15" s="192"/>
      <c r="G15" s="170"/>
      <c r="H15" s="189"/>
      <c r="I15" s="88"/>
      <c r="L15" s="183"/>
      <c r="M15" s="108" t="s">
        <v>3502</v>
      </c>
      <c r="N15" s="109">
        <v>511</v>
      </c>
      <c r="O15" s="109">
        <v>520.85714285714289</v>
      </c>
      <c r="P15" s="185"/>
      <c r="Q15" s="185"/>
      <c r="R15" s="107"/>
    </row>
    <row r="16" spans="2:18" ht="21" hidden="1">
      <c r="B16" s="164"/>
      <c r="C16" s="87" t="s">
        <v>3384</v>
      </c>
      <c r="D16" s="86">
        <f>GETPIVOTDATA("Total_Panel",PV_Outgoing!$A$3,"CW",$C16)/7</f>
        <v>1081.5714285714287</v>
      </c>
      <c r="E16" s="97">
        <v>1000</v>
      </c>
      <c r="F16" s="192"/>
      <c r="G16" s="170"/>
      <c r="H16" s="189"/>
      <c r="I16" s="88"/>
      <c r="L16" s="183"/>
      <c r="M16" s="108" t="s">
        <v>3503</v>
      </c>
      <c r="N16" s="109">
        <v>635</v>
      </c>
      <c r="O16" s="109">
        <v>611.85714285714289</v>
      </c>
      <c r="P16" s="185"/>
      <c r="Q16" s="185"/>
      <c r="R16" s="107"/>
    </row>
    <row r="17" spans="2:18" ht="21" hidden="1">
      <c r="B17" s="165"/>
      <c r="C17" s="87" t="s">
        <v>3383</v>
      </c>
      <c r="D17" s="86">
        <f>GETPIVOTDATA("Total_Panel",PV_Outgoing!$A$3,"CW",$C17)/7</f>
        <v>1044.7142857142858</v>
      </c>
      <c r="E17" s="97">
        <v>1000</v>
      </c>
      <c r="F17" s="193"/>
      <c r="G17" s="171"/>
      <c r="H17" s="190"/>
      <c r="I17" s="88"/>
      <c r="L17" s="184"/>
      <c r="M17" s="115" t="s">
        <v>3504</v>
      </c>
      <c r="N17" s="116">
        <v>793</v>
      </c>
      <c r="O17" s="116">
        <v>789.25</v>
      </c>
      <c r="P17" s="186"/>
      <c r="Q17" s="186"/>
      <c r="R17" s="117"/>
    </row>
    <row r="18" spans="2:18" ht="21" hidden="1">
      <c r="B18" s="166" t="s">
        <v>3370</v>
      </c>
      <c r="C18" s="87" t="s">
        <v>3483</v>
      </c>
      <c r="D18" s="86">
        <f>GETPIVOTDATA("Total_Panel",PV_Outgoing!$A$3,"CW",$C18)/7</f>
        <v>1111.2857142857142</v>
      </c>
      <c r="E18" s="97">
        <v>1000</v>
      </c>
      <c r="F18" s="169">
        <f>AVERAGE(D18:D21)</f>
        <v>1027.7142857142858</v>
      </c>
      <c r="G18" s="169">
        <f>AVERAGE(E18:E21)</f>
        <v>1000</v>
      </c>
      <c r="H18" s="188">
        <f>(F18-G18)/G18</f>
        <v>2.7714285714285778E-2</v>
      </c>
      <c r="I18" s="88"/>
      <c r="L18" s="175" t="s">
        <v>3473</v>
      </c>
      <c r="M18" s="115" t="s">
        <v>3505</v>
      </c>
      <c r="N18" s="119">
        <v>814</v>
      </c>
      <c r="O18" s="119">
        <v>834</v>
      </c>
      <c r="P18" s="175">
        <f>AVERAGE(N18:N21)</f>
        <v>830</v>
      </c>
      <c r="Q18" s="160">
        <f>AVERAGE(O18:O21)</f>
        <v>805.5</v>
      </c>
      <c r="R18" s="118"/>
    </row>
    <row r="19" spans="2:18" ht="21" hidden="1">
      <c r="B19" s="167"/>
      <c r="C19" s="87" t="s">
        <v>3484</v>
      </c>
      <c r="D19" s="86">
        <f>GETPIVOTDATA("Total_Panel",PV_Outgoing!$A$3,"CW",$C19)/7</f>
        <v>842.42857142857144</v>
      </c>
      <c r="E19" s="97">
        <v>1000</v>
      </c>
      <c r="F19" s="170"/>
      <c r="G19" s="170"/>
      <c r="H19" s="189"/>
      <c r="I19" s="88"/>
      <c r="L19" s="176"/>
      <c r="M19" s="115" t="s">
        <v>3506</v>
      </c>
      <c r="N19" s="119">
        <v>830</v>
      </c>
      <c r="O19" s="119">
        <v>693</v>
      </c>
      <c r="P19" s="176"/>
      <c r="Q19" s="161"/>
      <c r="R19" s="118"/>
    </row>
    <row r="20" spans="2:18" ht="21" hidden="1">
      <c r="B20" s="167"/>
      <c r="C20" s="87" t="s">
        <v>3485</v>
      </c>
      <c r="D20" s="86">
        <f>GETPIVOTDATA("Total_Panel",PV_Outgoing!$A$3,"CW",$C20)/7</f>
        <v>1048.1428571428571</v>
      </c>
      <c r="E20" s="97">
        <v>1000</v>
      </c>
      <c r="F20" s="170"/>
      <c r="G20" s="170"/>
      <c r="H20" s="189"/>
      <c r="I20" s="88"/>
      <c r="L20" s="176"/>
      <c r="M20" s="115" t="s">
        <v>3507</v>
      </c>
      <c r="N20" s="119">
        <v>751</v>
      </c>
      <c r="O20" s="119">
        <v>851</v>
      </c>
      <c r="P20" s="176"/>
      <c r="Q20" s="161"/>
      <c r="R20" s="118"/>
    </row>
    <row r="21" spans="2:18" ht="21" hidden="1">
      <c r="B21" s="168"/>
      <c r="C21" s="87" t="s">
        <v>3486</v>
      </c>
      <c r="D21" s="86">
        <f>GETPIVOTDATA("Total_Panel",PV_Outgoing!$A$3,"CW",$C21)/7</f>
        <v>1109</v>
      </c>
      <c r="E21" s="97">
        <v>1000</v>
      </c>
      <c r="F21" s="171"/>
      <c r="G21" s="171"/>
      <c r="H21" s="190"/>
      <c r="I21" s="88"/>
      <c r="L21" s="176"/>
      <c r="M21" s="115" t="s">
        <v>3508</v>
      </c>
      <c r="N21" s="120">
        <v>925</v>
      </c>
      <c r="O21" s="120">
        <v>844</v>
      </c>
      <c r="P21" s="176"/>
      <c r="Q21" s="161"/>
      <c r="R21" s="118"/>
    </row>
    <row r="22" spans="2:18" ht="21" hidden="1">
      <c r="B22" s="166" t="s">
        <v>3374</v>
      </c>
      <c r="C22" s="87" t="s">
        <v>3487</v>
      </c>
      <c r="D22" s="86">
        <f>GETPIVOTDATA("Total_Panel",PV_Outgoing!$A$3,"CW",$C22)/7</f>
        <v>561.57142857142856</v>
      </c>
      <c r="E22" s="97">
        <v>1000</v>
      </c>
      <c r="F22" s="169">
        <f>AVERAGE(D22:D25)</f>
        <v>635.71428571428578</v>
      </c>
      <c r="G22" s="169">
        <f>AVERAGE(E22:E25)</f>
        <v>1000</v>
      </c>
      <c r="H22" s="172">
        <f>(F22-G22)/G22</f>
        <v>-0.36428571428571421</v>
      </c>
      <c r="I22" s="88"/>
      <c r="L22" s="178" t="s">
        <v>3475</v>
      </c>
      <c r="M22" s="113" t="s">
        <v>3509</v>
      </c>
      <c r="N22" s="119">
        <v>907</v>
      </c>
      <c r="O22" s="113">
        <v>1044</v>
      </c>
      <c r="P22" s="179">
        <f>AVERAGE(N22:N25)</f>
        <v>774.75</v>
      </c>
      <c r="Q22" s="179">
        <f>AVERAGE(O22:O25)</f>
        <v>816.25</v>
      </c>
      <c r="R22" s="118"/>
    </row>
    <row r="23" spans="2:18" ht="21" hidden="1">
      <c r="B23" s="167"/>
      <c r="C23" s="87" t="s">
        <v>3488</v>
      </c>
      <c r="D23" s="86">
        <f>GETPIVOTDATA("Total_Panel",PV_Outgoing!$A$3,"CW",$C23)/7</f>
        <v>656.14285714285711</v>
      </c>
      <c r="E23" s="97">
        <v>1000</v>
      </c>
      <c r="F23" s="170"/>
      <c r="G23" s="170"/>
      <c r="H23" s="173"/>
      <c r="I23" s="88"/>
      <c r="L23" s="178"/>
      <c r="M23" s="113" t="s">
        <v>3510</v>
      </c>
      <c r="N23" s="119">
        <v>784</v>
      </c>
      <c r="O23" s="113">
        <v>803</v>
      </c>
      <c r="P23" s="179"/>
      <c r="Q23" s="179"/>
      <c r="R23" s="118"/>
    </row>
    <row r="24" spans="2:18" ht="21" hidden="1">
      <c r="B24" s="167"/>
      <c r="C24" s="87" t="s">
        <v>3489</v>
      </c>
      <c r="D24" s="86">
        <f>GETPIVOTDATA("Total_Panel",PV_Outgoing!$A$3,"CW",$C24)/7</f>
        <v>688.71428571428567</v>
      </c>
      <c r="E24" s="97">
        <v>1000</v>
      </c>
      <c r="F24" s="170"/>
      <c r="G24" s="170"/>
      <c r="H24" s="173"/>
      <c r="I24" s="88"/>
      <c r="L24" s="178"/>
      <c r="M24" s="113" t="s">
        <v>3511</v>
      </c>
      <c r="N24" s="119">
        <v>796</v>
      </c>
      <c r="O24" s="113">
        <v>769</v>
      </c>
      <c r="P24" s="179"/>
      <c r="Q24" s="179"/>
      <c r="R24" s="118"/>
    </row>
    <row r="25" spans="2:18" ht="21" hidden="1">
      <c r="B25" s="168"/>
      <c r="C25" s="87" t="s">
        <v>3490</v>
      </c>
      <c r="D25" s="86">
        <f>GETPIVOTDATA("Total_Panel",PV_Outgoing!$A$3,"CW",$C25)/7</f>
        <v>636.42857142857144</v>
      </c>
      <c r="E25" s="97">
        <v>1000</v>
      </c>
      <c r="F25" s="171"/>
      <c r="G25" s="171"/>
      <c r="H25" s="174"/>
      <c r="I25" s="88"/>
      <c r="L25" s="175"/>
      <c r="M25" s="126" t="s">
        <v>3512</v>
      </c>
      <c r="N25" s="120">
        <v>612</v>
      </c>
      <c r="O25" s="126">
        <v>649</v>
      </c>
      <c r="P25" s="160"/>
      <c r="Q25" s="160"/>
      <c r="R25" s="127"/>
    </row>
    <row r="26" spans="2:18" ht="21" hidden="1">
      <c r="B26" s="163" t="s">
        <v>3472</v>
      </c>
      <c r="C26" s="87" t="s">
        <v>3491</v>
      </c>
      <c r="D26" s="97">
        <v>859.14285714285711</v>
      </c>
      <c r="E26" s="97">
        <v>1000</v>
      </c>
      <c r="F26" s="169">
        <f>AVERAGE(D26:D30)</f>
        <v>704.59285714285727</v>
      </c>
      <c r="G26" s="169">
        <f>AVERAGE(E26:E30)</f>
        <v>1000</v>
      </c>
      <c r="H26" s="188">
        <f>(F26-G26)/G26</f>
        <v>-0.29540714285714276</v>
      </c>
      <c r="I26" s="88"/>
      <c r="L26" s="175" t="s">
        <v>3476</v>
      </c>
      <c r="M26" s="125" t="s">
        <v>3513</v>
      </c>
      <c r="N26" s="119">
        <v>928</v>
      </c>
      <c r="O26" s="119">
        <v>757</v>
      </c>
      <c r="P26" s="175">
        <f>AVERAGE(N26:N30)</f>
        <v>790</v>
      </c>
      <c r="Q26" s="175">
        <f>AVERAGE(O26:O30)</f>
        <v>774</v>
      </c>
      <c r="R26" s="118"/>
    </row>
    <row r="27" spans="2:18" ht="21" hidden="1">
      <c r="B27" s="164"/>
      <c r="C27" s="87" t="s">
        <v>3501</v>
      </c>
      <c r="D27" s="97">
        <v>741.85714285714289</v>
      </c>
      <c r="E27" s="97">
        <v>1000</v>
      </c>
      <c r="F27" s="170"/>
      <c r="G27" s="170"/>
      <c r="H27" s="189"/>
      <c r="I27" s="88"/>
      <c r="L27" s="176"/>
      <c r="M27" s="126" t="s">
        <v>3514</v>
      </c>
      <c r="N27" s="119">
        <v>762</v>
      </c>
      <c r="O27" s="119">
        <v>860</v>
      </c>
      <c r="P27" s="176"/>
      <c r="Q27" s="176"/>
      <c r="R27" s="118"/>
    </row>
    <row r="28" spans="2:18" ht="21" hidden="1">
      <c r="B28" s="164"/>
      <c r="C28" s="87" t="s">
        <v>3502</v>
      </c>
      <c r="D28" s="97">
        <v>520.85714285714289</v>
      </c>
      <c r="E28" s="97">
        <v>1000</v>
      </c>
      <c r="F28" s="170"/>
      <c r="G28" s="170"/>
      <c r="H28" s="189"/>
      <c r="I28" s="88"/>
      <c r="L28" s="176"/>
      <c r="M28" s="125" t="s">
        <v>3515</v>
      </c>
      <c r="N28" s="119">
        <v>614</v>
      </c>
      <c r="O28" s="119">
        <v>594</v>
      </c>
      <c r="P28" s="176"/>
      <c r="Q28" s="176"/>
      <c r="R28" s="118"/>
    </row>
    <row r="29" spans="2:18" ht="21" hidden="1">
      <c r="B29" s="164"/>
      <c r="C29" s="87" t="s">
        <v>3503</v>
      </c>
      <c r="D29" s="97">
        <v>611.85714285714289</v>
      </c>
      <c r="E29" s="97">
        <v>1000</v>
      </c>
      <c r="F29" s="170"/>
      <c r="G29" s="170"/>
      <c r="H29" s="189"/>
      <c r="I29" s="88"/>
      <c r="L29" s="176"/>
      <c r="M29" s="125" t="s">
        <v>3516</v>
      </c>
      <c r="N29" s="119">
        <v>953</v>
      </c>
      <c r="O29" s="119">
        <v>1017</v>
      </c>
      <c r="P29" s="176"/>
      <c r="Q29" s="176"/>
      <c r="R29" s="118"/>
    </row>
    <row r="30" spans="2:18" ht="21" hidden="1">
      <c r="B30" s="165"/>
      <c r="C30" s="87" t="s">
        <v>3504</v>
      </c>
      <c r="D30" s="97">
        <v>789.25</v>
      </c>
      <c r="E30" s="97">
        <v>1000</v>
      </c>
      <c r="F30" s="171"/>
      <c r="G30" s="171"/>
      <c r="H30" s="190"/>
      <c r="I30" s="88"/>
      <c r="L30" s="177"/>
      <c r="M30" s="125" t="s">
        <v>3517</v>
      </c>
      <c r="N30" s="119">
        <v>693</v>
      </c>
      <c r="O30" s="119">
        <v>642</v>
      </c>
      <c r="P30" s="177"/>
      <c r="Q30" s="177"/>
      <c r="R30" s="118"/>
    </row>
    <row r="31" spans="2:18" ht="21" hidden="1">
      <c r="B31" s="166" t="s">
        <v>3473</v>
      </c>
      <c r="C31" s="87" t="s">
        <v>3505</v>
      </c>
      <c r="D31" s="87">
        <v>834</v>
      </c>
      <c r="E31" s="97">
        <v>1000</v>
      </c>
      <c r="F31" s="195">
        <f>AVERAGE(D31:D34)</f>
        <v>805.5</v>
      </c>
      <c r="G31" s="195">
        <f>AVERAGE(E31:E34)</f>
        <v>1000</v>
      </c>
      <c r="H31" s="196">
        <f>(F31-G31)/G31</f>
        <v>-0.19450000000000001</v>
      </c>
      <c r="I31" s="88"/>
      <c r="L31" s="178" t="s">
        <v>3477</v>
      </c>
      <c r="M31" s="125" t="s">
        <v>3518</v>
      </c>
      <c r="N31" s="119">
        <v>714</v>
      </c>
      <c r="O31" s="119">
        <v>741</v>
      </c>
      <c r="P31" s="160">
        <f>AVERAGE(N31:N34)</f>
        <v>836.75</v>
      </c>
      <c r="Q31" s="160">
        <f>AVERAGE(O31:O34)</f>
        <v>820.75</v>
      </c>
      <c r="R31" s="118"/>
    </row>
    <row r="32" spans="2:18" ht="21" hidden="1">
      <c r="B32" s="167"/>
      <c r="C32" s="87" t="s">
        <v>3506</v>
      </c>
      <c r="D32" s="87">
        <v>693</v>
      </c>
      <c r="E32" s="97">
        <v>1000</v>
      </c>
      <c r="F32" s="195"/>
      <c r="G32" s="195"/>
      <c r="H32" s="196"/>
      <c r="I32" s="88"/>
      <c r="L32" s="178"/>
      <c r="M32" s="125" t="s">
        <v>3519</v>
      </c>
      <c r="N32" s="119">
        <v>843</v>
      </c>
      <c r="O32" s="119">
        <v>789</v>
      </c>
      <c r="P32" s="161"/>
      <c r="Q32" s="161"/>
      <c r="R32" s="118"/>
    </row>
    <row r="33" spans="2:18" ht="21" hidden="1">
      <c r="B33" s="167"/>
      <c r="C33" s="87" t="s">
        <v>3507</v>
      </c>
      <c r="D33" s="87">
        <v>851</v>
      </c>
      <c r="E33" s="97">
        <v>1000</v>
      </c>
      <c r="F33" s="195"/>
      <c r="G33" s="195"/>
      <c r="H33" s="196"/>
      <c r="I33" s="88"/>
      <c r="L33" s="178"/>
      <c r="M33" s="125" t="s">
        <v>3520</v>
      </c>
      <c r="N33" s="119">
        <v>921</v>
      </c>
      <c r="O33" s="119">
        <v>872</v>
      </c>
      <c r="P33" s="161"/>
      <c r="Q33" s="161"/>
      <c r="R33" s="118"/>
    </row>
    <row r="34" spans="2:18" ht="21" hidden="1">
      <c r="B34" s="168"/>
      <c r="C34" s="87" t="s">
        <v>3508</v>
      </c>
      <c r="D34" s="87">
        <v>844</v>
      </c>
      <c r="E34" s="97">
        <v>1000</v>
      </c>
      <c r="F34" s="195"/>
      <c r="G34" s="195"/>
      <c r="H34" s="196"/>
      <c r="I34" s="88"/>
      <c r="L34" s="178"/>
      <c r="M34" s="125" t="s">
        <v>3521</v>
      </c>
      <c r="N34" s="119">
        <v>869</v>
      </c>
      <c r="O34" s="119">
        <v>881</v>
      </c>
      <c r="P34" s="162"/>
      <c r="Q34" s="162"/>
      <c r="R34" s="118"/>
    </row>
    <row r="35" spans="2:18" ht="21" hidden="1">
      <c r="B35" s="166" t="s">
        <v>3475</v>
      </c>
      <c r="C35" s="87" t="s">
        <v>3509</v>
      </c>
      <c r="D35" s="87">
        <v>1044</v>
      </c>
      <c r="E35" s="97">
        <v>1000</v>
      </c>
      <c r="F35" s="169">
        <f>AVERAGE(D35:D38)</f>
        <v>816.25</v>
      </c>
      <c r="G35" s="169">
        <f>AVERAGE(E35:E38)</f>
        <v>1000</v>
      </c>
      <c r="H35" s="172">
        <f>(F35-G35)/G35</f>
        <v>-0.18375</v>
      </c>
      <c r="I35" s="88"/>
      <c r="L35" s="178" t="s">
        <v>3479</v>
      </c>
      <c r="M35" s="132" t="s">
        <v>3522</v>
      </c>
      <c r="N35" s="119">
        <v>613</v>
      </c>
      <c r="O35" s="119">
        <v>500</v>
      </c>
      <c r="P35" s="160">
        <v>672</v>
      </c>
      <c r="Q35" s="160">
        <v>638</v>
      </c>
      <c r="R35" s="118"/>
    </row>
    <row r="36" spans="2:18" ht="21" hidden="1">
      <c r="B36" s="167"/>
      <c r="C36" s="87" t="s">
        <v>3510</v>
      </c>
      <c r="D36" s="87">
        <v>803</v>
      </c>
      <c r="E36" s="97">
        <v>1000</v>
      </c>
      <c r="F36" s="170"/>
      <c r="G36" s="170"/>
      <c r="H36" s="173"/>
      <c r="I36" s="88"/>
      <c r="L36" s="178"/>
      <c r="M36" s="132" t="s">
        <v>3523</v>
      </c>
      <c r="N36" s="119">
        <v>745</v>
      </c>
      <c r="O36" s="119">
        <v>729</v>
      </c>
      <c r="P36" s="161"/>
      <c r="Q36" s="161"/>
      <c r="R36" s="118"/>
    </row>
    <row r="37" spans="2:18" ht="21" hidden="1">
      <c r="B37" s="167"/>
      <c r="C37" s="87" t="s">
        <v>3511</v>
      </c>
      <c r="D37" s="87">
        <v>769</v>
      </c>
      <c r="E37" s="97">
        <v>1000</v>
      </c>
      <c r="F37" s="170"/>
      <c r="G37" s="170"/>
      <c r="H37" s="173"/>
      <c r="I37" s="88"/>
      <c r="L37" s="178"/>
      <c r="M37" s="132" t="s">
        <v>3524</v>
      </c>
      <c r="N37" s="119">
        <v>679</v>
      </c>
      <c r="O37" s="119">
        <v>644</v>
      </c>
      <c r="P37" s="161"/>
      <c r="Q37" s="161"/>
      <c r="R37" s="118"/>
    </row>
    <row r="38" spans="2:18" ht="21" hidden="1">
      <c r="B38" s="168"/>
      <c r="C38" s="87" t="s">
        <v>3512</v>
      </c>
      <c r="D38" s="87">
        <v>649</v>
      </c>
      <c r="E38" s="97">
        <v>1000</v>
      </c>
      <c r="F38" s="171"/>
      <c r="G38" s="171"/>
      <c r="H38" s="174"/>
      <c r="I38" s="88"/>
      <c r="L38" s="178"/>
      <c r="M38" s="132" t="s">
        <v>3525</v>
      </c>
      <c r="N38" s="119">
        <v>651</v>
      </c>
      <c r="O38" s="119">
        <v>679</v>
      </c>
      <c r="P38" s="162"/>
      <c r="Q38" s="162"/>
      <c r="R38" s="118"/>
    </row>
    <row r="39" spans="2:18" ht="21" hidden="1">
      <c r="B39" s="163" t="s">
        <v>3476</v>
      </c>
      <c r="C39" s="87" t="s">
        <v>3513</v>
      </c>
      <c r="D39" s="87">
        <v>757</v>
      </c>
      <c r="E39" s="97">
        <v>1000</v>
      </c>
      <c r="F39" s="169">
        <f>AVERAGE(D39:D43)</f>
        <v>774</v>
      </c>
      <c r="G39" s="169">
        <f>AVERAGE(E39:E43)</f>
        <v>1000</v>
      </c>
      <c r="H39" s="172">
        <f>(F39-G39)/G39</f>
        <v>-0.22600000000000001</v>
      </c>
      <c r="I39" s="88"/>
      <c r="L39" s="178" t="s">
        <v>3480</v>
      </c>
      <c r="M39" s="132" t="s">
        <v>3526</v>
      </c>
      <c r="N39" s="119">
        <v>579</v>
      </c>
      <c r="O39" s="119">
        <v>746</v>
      </c>
      <c r="P39" s="175">
        <f>AVERAGE(N39:N43)</f>
        <v>538</v>
      </c>
      <c r="Q39" s="160">
        <f>AVERAGE(O39:O43)</f>
        <v>592.6</v>
      </c>
      <c r="R39" s="118"/>
    </row>
    <row r="40" spans="2:18" ht="21" hidden="1">
      <c r="B40" s="164"/>
      <c r="C40" s="87" t="s">
        <v>3514</v>
      </c>
      <c r="D40" s="87">
        <v>860</v>
      </c>
      <c r="E40" s="97">
        <v>1000</v>
      </c>
      <c r="F40" s="170"/>
      <c r="G40" s="170"/>
      <c r="H40" s="173"/>
      <c r="I40" s="88"/>
      <c r="L40" s="178"/>
      <c r="M40" s="132" t="s">
        <v>3527</v>
      </c>
      <c r="N40" s="119">
        <v>702</v>
      </c>
      <c r="O40" s="119">
        <v>665</v>
      </c>
      <c r="P40" s="176"/>
      <c r="Q40" s="161"/>
      <c r="R40" s="118"/>
    </row>
    <row r="41" spans="2:18" ht="21" hidden="1">
      <c r="B41" s="164"/>
      <c r="C41" s="87" t="s">
        <v>3515</v>
      </c>
      <c r="D41" s="87">
        <v>594</v>
      </c>
      <c r="E41" s="97">
        <v>1000</v>
      </c>
      <c r="F41" s="170"/>
      <c r="G41" s="170"/>
      <c r="H41" s="173"/>
      <c r="I41" s="89"/>
      <c r="L41" s="178"/>
      <c r="M41" s="132" t="s">
        <v>3528</v>
      </c>
      <c r="N41" s="119">
        <v>610</v>
      </c>
      <c r="O41" s="119">
        <v>667</v>
      </c>
      <c r="P41" s="176"/>
      <c r="Q41" s="161"/>
      <c r="R41" s="118"/>
    </row>
    <row r="42" spans="2:18" ht="21" hidden="1">
      <c r="B42" s="164"/>
      <c r="C42" s="87" t="s">
        <v>3516</v>
      </c>
      <c r="D42" s="87">
        <v>1017</v>
      </c>
      <c r="E42" s="97">
        <v>1000</v>
      </c>
      <c r="F42" s="170"/>
      <c r="G42" s="170"/>
      <c r="H42" s="173"/>
      <c r="I42" s="90"/>
      <c r="L42" s="178"/>
      <c r="M42" s="132" t="s">
        <v>3529</v>
      </c>
      <c r="N42" s="119">
        <v>514</v>
      </c>
      <c r="O42" s="119">
        <v>542</v>
      </c>
      <c r="P42" s="176"/>
      <c r="Q42" s="161"/>
      <c r="R42" s="118"/>
    </row>
    <row r="43" spans="2:18" ht="21" hidden="1">
      <c r="B43" s="165"/>
      <c r="C43" s="87" t="s">
        <v>3517</v>
      </c>
      <c r="D43" s="87">
        <v>642</v>
      </c>
      <c r="E43" s="97">
        <v>1000</v>
      </c>
      <c r="F43" s="171"/>
      <c r="G43" s="171"/>
      <c r="H43" s="174"/>
      <c r="I43" s="88"/>
      <c r="L43" s="178"/>
      <c r="M43" s="132" t="s">
        <v>3530</v>
      </c>
      <c r="N43" s="119">
        <v>285</v>
      </c>
      <c r="O43" s="119">
        <v>343</v>
      </c>
      <c r="P43" s="177"/>
      <c r="Q43" s="162"/>
      <c r="R43" s="118"/>
    </row>
    <row r="44" spans="2:18" ht="21" hidden="1">
      <c r="B44" s="166" t="s">
        <v>3477</v>
      </c>
      <c r="C44" s="87" t="s">
        <v>3518</v>
      </c>
      <c r="D44" s="87">
        <v>741</v>
      </c>
      <c r="E44" s="97">
        <v>1000</v>
      </c>
      <c r="F44" s="169">
        <f>AVERAGE(D44:D47)</f>
        <v>820.75</v>
      </c>
      <c r="G44" s="169">
        <f>AVERAGE(E44:E47)</f>
        <v>1000</v>
      </c>
      <c r="H44" s="172">
        <f>(F44-G44)/G44</f>
        <v>-0.17924999999999999</v>
      </c>
      <c r="I44" s="88"/>
      <c r="L44" s="175" t="s">
        <v>6362</v>
      </c>
      <c r="M44" s="133" t="s">
        <v>6363</v>
      </c>
      <c r="N44" s="119">
        <v>518</v>
      </c>
      <c r="O44" s="119">
        <v>489</v>
      </c>
      <c r="P44" s="160">
        <f>AVERAGE(N44:N47)</f>
        <v>437.25</v>
      </c>
      <c r="Q44" s="175">
        <f>AVERAGE(O44:O47)</f>
        <v>427</v>
      </c>
      <c r="R44" s="118"/>
    </row>
    <row r="45" spans="2:18" ht="21" hidden="1">
      <c r="B45" s="167"/>
      <c r="C45" s="87" t="s">
        <v>3519</v>
      </c>
      <c r="D45" s="87">
        <v>789</v>
      </c>
      <c r="E45" s="97">
        <v>1000</v>
      </c>
      <c r="F45" s="170"/>
      <c r="G45" s="170"/>
      <c r="H45" s="173"/>
      <c r="I45" s="89"/>
      <c r="L45" s="176"/>
      <c r="M45" s="133" t="s">
        <v>6364</v>
      </c>
      <c r="N45" s="119">
        <v>476</v>
      </c>
      <c r="O45" s="119">
        <v>463</v>
      </c>
      <c r="P45" s="161"/>
      <c r="Q45" s="176"/>
      <c r="R45" s="118"/>
    </row>
    <row r="46" spans="2:18" ht="21" hidden="1">
      <c r="B46" s="167"/>
      <c r="C46" s="87" t="s">
        <v>3520</v>
      </c>
      <c r="D46" s="87">
        <v>872</v>
      </c>
      <c r="E46" s="97">
        <v>1000</v>
      </c>
      <c r="F46" s="170"/>
      <c r="G46" s="170"/>
      <c r="H46" s="173"/>
      <c r="I46" s="90"/>
      <c r="L46" s="176"/>
      <c r="M46" s="133" t="s">
        <v>6365</v>
      </c>
      <c r="N46" s="119">
        <v>468</v>
      </c>
      <c r="O46" s="119">
        <v>480</v>
      </c>
      <c r="P46" s="161"/>
      <c r="Q46" s="176"/>
      <c r="R46" s="118"/>
    </row>
    <row r="47" spans="2:18" ht="21" hidden="1">
      <c r="B47" s="168"/>
      <c r="C47" s="87" t="s">
        <v>3521</v>
      </c>
      <c r="D47" s="87">
        <v>881</v>
      </c>
      <c r="E47" s="97">
        <v>1000</v>
      </c>
      <c r="F47" s="171"/>
      <c r="G47" s="171"/>
      <c r="H47" s="174"/>
      <c r="I47" s="88"/>
      <c r="L47" s="176"/>
      <c r="M47" s="141" t="s">
        <v>6372</v>
      </c>
      <c r="N47" s="120">
        <v>287</v>
      </c>
      <c r="O47" s="120">
        <v>276</v>
      </c>
      <c r="P47" s="161"/>
      <c r="Q47" s="176"/>
      <c r="R47" s="127"/>
    </row>
    <row r="48" spans="2:18" ht="21" hidden="1">
      <c r="B48" s="163" t="s">
        <v>3479</v>
      </c>
      <c r="C48" s="87" t="s">
        <v>3522</v>
      </c>
      <c r="D48" s="87">
        <v>500</v>
      </c>
      <c r="E48" s="97">
        <v>1000</v>
      </c>
      <c r="F48" s="169">
        <f>AVERAGE(D48:D51)</f>
        <v>638</v>
      </c>
      <c r="G48" s="169">
        <f>AVERAGE(E48:E51)</f>
        <v>1000</v>
      </c>
      <c r="H48" s="172">
        <f>(F48-G48)/G48</f>
        <v>-0.36199999999999999</v>
      </c>
      <c r="I48" s="88"/>
      <c r="L48" s="178" t="s">
        <v>6371</v>
      </c>
      <c r="M48" s="140" t="s">
        <v>6373</v>
      </c>
      <c r="N48" s="119">
        <v>410</v>
      </c>
      <c r="O48" s="119">
        <v>325</v>
      </c>
      <c r="P48" s="179">
        <f>AVERAGE(N48:N51)</f>
        <v>421.75</v>
      </c>
      <c r="Q48" s="178">
        <f>AVERAGE(O48:O51)</f>
        <v>402</v>
      </c>
      <c r="R48" s="118"/>
    </row>
    <row r="49" spans="2:18" ht="21" hidden="1">
      <c r="B49" s="164"/>
      <c r="C49" s="87" t="s">
        <v>3523</v>
      </c>
      <c r="D49" s="87">
        <v>729</v>
      </c>
      <c r="E49" s="97">
        <v>1000</v>
      </c>
      <c r="F49" s="170"/>
      <c r="G49" s="170"/>
      <c r="H49" s="173"/>
      <c r="I49" s="88"/>
      <c r="L49" s="178"/>
      <c r="M49" s="140" t="s">
        <v>6374</v>
      </c>
      <c r="N49" s="119">
        <v>400</v>
      </c>
      <c r="O49" s="119">
        <v>459</v>
      </c>
      <c r="P49" s="179"/>
      <c r="Q49" s="178"/>
      <c r="R49" s="118"/>
    </row>
    <row r="50" spans="2:18" ht="21" hidden="1">
      <c r="B50" s="164"/>
      <c r="C50" s="87" t="s">
        <v>3524</v>
      </c>
      <c r="D50" s="87">
        <v>644</v>
      </c>
      <c r="E50" s="97">
        <v>1000</v>
      </c>
      <c r="F50" s="170"/>
      <c r="G50" s="170"/>
      <c r="H50" s="173"/>
      <c r="I50" s="89"/>
      <c r="L50" s="178"/>
      <c r="M50" s="140" t="s">
        <v>6375</v>
      </c>
      <c r="N50" s="119">
        <v>429</v>
      </c>
      <c r="O50" s="119">
        <v>391</v>
      </c>
      <c r="P50" s="179"/>
      <c r="Q50" s="178"/>
      <c r="R50" s="118"/>
    </row>
    <row r="51" spans="2:18" ht="21" hidden="1">
      <c r="B51" s="165"/>
      <c r="C51" s="87" t="s">
        <v>3525</v>
      </c>
      <c r="D51" s="87">
        <v>679</v>
      </c>
      <c r="E51" s="97">
        <v>1000</v>
      </c>
      <c r="F51" s="171"/>
      <c r="G51" s="171"/>
      <c r="H51" s="174"/>
      <c r="I51" s="90"/>
      <c r="L51" s="175"/>
      <c r="M51" s="151" t="s">
        <v>6376</v>
      </c>
      <c r="N51" s="120">
        <v>448</v>
      </c>
      <c r="O51" s="120">
        <v>433</v>
      </c>
      <c r="P51" s="160"/>
      <c r="Q51" s="175"/>
      <c r="R51" s="127"/>
    </row>
    <row r="52" spans="2:18" ht="21">
      <c r="B52" s="163" t="s">
        <v>3480</v>
      </c>
      <c r="C52" s="87" t="s">
        <v>3526</v>
      </c>
      <c r="D52" s="87">
        <v>746</v>
      </c>
      <c r="E52" s="97">
        <v>1000</v>
      </c>
      <c r="F52" s="169">
        <f>AVERAGE(D52:D56)</f>
        <v>592.6</v>
      </c>
      <c r="G52" s="169">
        <f>AVERAGE(E52:E56)</f>
        <v>1000</v>
      </c>
      <c r="H52" s="172">
        <f>(F52-G52)/G52</f>
        <v>-0.40739999999999998</v>
      </c>
      <c r="I52" s="88"/>
      <c r="L52" s="175" t="s">
        <v>6383</v>
      </c>
      <c r="M52" s="150" t="s">
        <v>6378</v>
      </c>
      <c r="N52" s="119">
        <v>423</v>
      </c>
      <c r="O52" s="119">
        <v>496</v>
      </c>
      <c r="P52" s="160">
        <f>AVERAGE(N52:N56)</f>
        <v>445.4</v>
      </c>
      <c r="Q52" s="160">
        <f>AVERAGE(O52:O56)</f>
        <v>455.2</v>
      </c>
      <c r="R52" s="118"/>
    </row>
    <row r="53" spans="2:18" ht="21">
      <c r="B53" s="164"/>
      <c r="C53" s="87" t="s">
        <v>3527</v>
      </c>
      <c r="D53" s="87">
        <v>665</v>
      </c>
      <c r="E53" s="97">
        <v>1000</v>
      </c>
      <c r="F53" s="170"/>
      <c r="G53" s="170"/>
      <c r="H53" s="173"/>
      <c r="I53" s="88"/>
      <c r="L53" s="176"/>
      <c r="M53" s="150" t="s">
        <v>6379</v>
      </c>
      <c r="N53" s="119">
        <v>513</v>
      </c>
      <c r="O53" s="119">
        <v>479</v>
      </c>
      <c r="P53" s="161"/>
      <c r="Q53" s="161"/>
      <c r="R53" s="118"/>
    </row>
    <row r="54" spans="2:18" ht="21">
      <c r="B54" s="164"/>
      <c r="C54" s="87" t="s">
        <v>3528</v>
      </c>
      <c r="D54" s="87">
        <v>667</v>
      </c>
      <c r="E54" s="97">
        <v>1000</v>
      </c>
      <c r="F54" s="170"/>
      <c r="G54" s="170"/>
      <c r="H54" s="173"/>
      <c r="I54" s="89"/>
      <c r="L54" s="176"/>
      <c r="M54" s="150" t="s">
        <v>6380</v>
      </c>
      <c r="N54" s="119">
        <v>423</v>
      </c>
      <c r="O54" s="119">
        <v>489</v>
      </c>
      <c r="P54" s="161"/>
      <c r="Q54" s="161"/>
      <c r="R54" s="118"/>
    </row>
    <row r="55" spans="2:18" ht="21">
      <c r="B55" s="164"/>
      <c r="C55" s="87" t="s">
        <v>3529</v>
      </c>
      <c r="D55" s="87">
        <v>542</v>
      </c>
      <c r="E55" s="97">
        <v>1000</v>
      </c>
      <c r="F55" s="170"/>
      <c r="G55" s="170"/>
      <c r="H55" s="173"/>
      <c r="I55" s="90"/>
      <c r="L55" s="176"/>
      <c r="M55" s="150" t="s">
        <v>6381</v>
      </c>
      <c r="N55" s="119">
        <v>353</v>
      </c>
      <c r="O55" s="119">
        <v>299</v>
      </c>
      <c r="P55" s="161"/>
      <c r="Q55" s="161"/>
      <c r="R55" s="118"/>
    </row>
    <row r="56" spans="2:18" ht="21">
      <c r="B56" s="164"/>
      <c r="C56" s="135" t="s">
        <v>3530</v>
      </c>
      <c r="D56" s="135">
        <v>343</v>
      </c>
      <c r="E56" s="134">
        <v>1000</v>
      </c>
      <c r="F56" s="170"/>
      <c r="G56" s="170"/>
      <c r="H56" s="173"/>
      <c r="I56" s="142"/>
      <c r="L56" s="176"/>
      <c r="M56" s="153" t="s">
        <v>6382</v>
      </c>
      <c r="N56" s="120">
        <v>515</v>
      </c>
      <c r="O56" s="120">
        <v>513</v>
      </c>
      <c r="P56" s="161"/>
      <c r="Q56" s="161"/>
      <c r="R56" s="127"/>
    </row>
    <row r="57" spans="2:18" ht="21">
      <c r="B57" s="180" t="s">
        <v>6367</v>
      </c>
      <c r="C57" s="144" t="s">
        <v>6363</v>
      </c>
      <c r="D57" s="144"/>
      <c r="E57" s="134">
        <v>1000</v>
      </c>
      <c r="F57" s="145"/>
      <c r="G57" s="145"/>
      <c r="H57" s="145"/>
      <c r="I57" s="146"/>
      <c r="L57" s="175" t="s">
        <v>6388</v>
      </c>
      <c r="M57" s="154" t="s">
        <v>6390</v>
      </c>
      <c r="N57" s="158">
        <v>574</v>
      </c>
      <c r="O57" s="158">
        <v>724</v>
      </c>
      <c r="P57" s="175">
        <v>481</v>
      </c>
      <c r="Q57" s="175">
        <v>516</v>
      </c>
      <c r="R57" s="118"/>
    </row>
    <row r="58" spans="2:18" ht="21">
      <c r="B58" s="181"/>
      <c r="C58" s="138" t="s">
        <v>6364</v>
      </c>
      <c r="D58" s="143"/>
      <c r="E58" s="134">
        <v>1000</v>
      </c>
      <c r="F58" s="143"/>
      <c r="G58" s="143"/>
      <c r="H58" s="143"/>
      <c r="I58" s="143"/>
      <c r="L58" s="176"/>
      <c r="M58" s="155" t="s">
        <v>6391</v>
      </c>
      <c r="N58" s="158">
        <v>450</v>
      </c>
      <c r="O58" s="158">
        <v>464</v>
      </c>
      <c r="P58" s="176"/>
      <c r="Q58" s="176"/>
      <c r="R58" s="118"/>
    </row>
    <row r="59" spans="2:18" ht="21">
      <c r="B59" s="181"/>
      <c r="C59" s="138" t="s">
        <v>6365</v>
      </c>
      <c r="D59" s="143"/>
      <c r="E59" s="134">
        <v>1000</v>
      </c>
      <c r="F59" s="143"/>
      <c r="G59" s="143"/>
      <c r="H59" s="143"/>
      <c r="I59" s="143"/>
      <c r="L59" s="176"/>
      <c r="M59" s="154" t="s">
        <v>6392</v>
      </c>
      <c r="N59" s="158">
        <v>423</v>
      </c>
      <c r="O59" s="158">
        <v>340</v>
      </c>
      <c r="P59" s="176"/>
      <c r="Q59" s="176"/>
      <c r="R59" s="118"/>
    </row>
    <row r="60" spans="2:18" ht="21">
      <c r="B60" s="182"/>
      <c r="C60" s="138" t="s">
        <v>6366</v>
      </c>
      <c r="D60" s="143"/>
      <c r="E60" s="136">
        <v>1000</v>
      </c>
      <c r="F60" s="143"/>
      <c r="G60" s="143"/>
      <c r="H60" s="143"/>
      <c r="I60" s="143"/>
      <c r="L60" s="177"/>
      <c r="M60" s="155" t="s">
        <v>6393</v>
      </c>
      <c r="N60" s="158">
        <v>475</v>
      </c>
      <c r="O60" s="158">
        <v>534</v>
      </c>
      <c r="P60" s="177"/>
      <c r="Q60" s="177"/>
      <c r="R60" s="118"/>
    </row>
    <row r="61" spans="2:18" ht="26.25" customHeight="1">
      <c r="L61" s="175" t="s">
        <v>6389</v>
      </c>
      <c r="M61" s="154" t="s">
        <v>6394</v>
      </c>
      <c r="N61" s="157">
        <v>450</v>
      </c>
      <c r="O61" s="157">
        <v>470</v>
      </c>
      <c r="P61" s="175">
        <v>631</v>
      </c>
      <c r="Q61" s="175">
        <v>612</v>
      </c>
      <c r="R61" s="118"/>
    </row>
    <row r="62" spans="2:18" ht="23.25">
      <c r="L62" s="176"/>
      <c r="M62" s="155" t="s">
        <v>6395</v>
      </c>
      <c r="N62" s="156">
        <v>705</v>
      </c>
      <c r="O62" s="156">
        <v>617</v>
      </c>
      <c r="P62" s="176"/>
      <c r="Q62" s="176"/>
      <c r="R62" s="118"/>
    </row>
    <row r="63" spans="2:18" ht="23.25">
      <c r="L63" s="176"/>
      <c r="M63" s="154" t="s">
        <v>6396</v>
      </c>
      <c r="N63" s="156">
        <v>857</v>
      </c>
      <c r="O63" s="156">
        <v>864</v>
      </c>
      <c r="P63" s="176"/>
      <c r="Q63" s="176"/>
      <c r="R63" s="118"/>
    </row>
    <row r="64" spans="2:18" ht="23.25">
      <c r="L64" s="176"/>
      <c r="M64" s="155" t="s">
        <v>6397</v>
      </c>
      <c r="N64" s="156">
        <v>539</v>
      </c>
      <c r="O64" s="156">
        <v>606</v>
      </c>
      <c r="P64" s="176"/>
      <c r="Q64" s="176"/>
      <c r="R64" s="118"/>
    </row>
    <row r="65" spans="6:18" ht="23.25">
      <c r="L65" s="177"/>
      <c r="M65" s="154" t="s">
        <v>6398</v>
      </c>
      <c r="N65" s="156">
        <v>606</v>
      </c>
      <c r="O65" s="156">
        <v>504</v>
      </c>
      <c r="P65" s="177"/>
      <c r="Q65" s="177"/>
      <c r="R65" s="118"/>
    </row>
    <row r="66" spans="6:18" ht="15" customHeight="1"/>
    <row r="73" spans="6:18">
      <c r="F73" s="77"/>
      <c r="G73" s="81"/>
      <c r="H73" s="81"/>
      <c r="I73" s="77"/>
    </row>
    <row r="74" spans="6:18">
      <c r="F74" s="77"/>
      <c r="G74" s="82"/>
      <c r="H74" s="82"/>
      <c r="I74" s="77"/>
      <c r="J74" s="77"/>
    </row>
    <row r="75" spans="6:18">
      <c r="F75" s="77"/>
      <c r="G75" s="83"/>
      <c r="H75" s="83"/>
      <c r="I75" s="77"/>
    </row>
    <row r="76" spans="6:18">
      <c r="F76" s="77"/>
      <c r="G76" s="77"/>
      <c r="H76" s="77"/>
      <c r="I76" s="77"/>
    </row>
    <row r="92" spans="15:15">
      <c r="O92">
        <f>437-427</f>
        <v>10</v>
      </c>
    </row>
    <row r="95" spans="15:15">
      <c r="O95" s="139">
        <f>10/437</f>
        <v>2.2883295194508008E-2</v>
      </c>
    </row>
    <row r="100" spans="2:15">
      <c r="O100" s="152">
        <f>10/445</f>
        <v>2.247191011235955E-2</v>
      </c>
    </row>
    <row r="110" spans="2:15" ht="23.25">
      <c r="B110" s="128" t="s">
        <v>3352</v>
      </c>
      <c r="C110" s="128" t="s">
        <v>4597</v>
      </c>
      <c r="D110" s="128" t="s">
        <v>4598</v>
      </c>
      <c r="E110" s="84"/>
    </row>
    <row r="111" spans="2:15" ht="23.25" hidden="1" customHeight="1">
      <c r="B111" s="129" t="str">
        <f>B5</f>
        <v>Jan'16</v>
      </c>
      <c r="C111" s="129">
        <v>1051</v>
      </c>
      <c r="D111" s="130">
        <v>1052</v>
      </c>
      <c r="E111" s="85"/>
    </row>
    <row r="112" spans="2:15" ht="23.25" hidden="1" customHeight="1">
      <c r="B112" s="129" t="str">
        <f>B9</f>
        <v>Feb'16</v>
      </c>
      <c r="C112" s="129">
        <v>684</v>
      </c>
      <c r="D112" s="130">
        <f>F9</f>
        <v>700.64285714285711</v>
      </c>
      <c r="E112" s="85"/>
    </row>
    <row r="113" spans="2:5" ht="23.25" hidden="1" customHeight="1">
      <c r="B113" s="129" t="str">
        <f>B13</f>
        <v>Mar'16</v>
      </c>
      <c r="C113" s="129">
        <v>768</v>
      </c>
      <c r="D113" s="130">
        <f>F13</f>
        <v>739.11428571428576</v>
      </c>
      <c r="E113" s="85"/>
    </row>
    <row r="114" spans="2:5" ht="23.25" hidden="1">
      <c r="B114" s="129" t="str">
        <f>B18</f>
        <v>Apr'16</v>
      </c>
      <c r="C114" s="129">
        <v>1013</v>
      </c>
      <c r="D114" s="130">
        <f>F18</f>
        <v>1027.7142857142858</v>
      </c>
      <c r="E114" s="85"/>
    </row>
    <row r="115" spans="2:5" ht="23.25" hidden="1">
      <c r="B115" s="129" t="str">
        <f>B22</f>
        <v>May'16</v>
      </c>
      <c r="C115" s="129">
        <v>629</v>
      </c>
      <c r="D115" s="130">
        <f>F22</f>
        <v>635.71428571428578</v>
      </c>
      <c r="E115" s="85"/>
    </row>
    <row r="116" spans="2:5" ht="23.25" hidden="1">
      <c r="B116" s="129" t="str">
        <f>B26</f>
        <v>Jun'16</v>
      </c>
      <c r="C116" s="129">
        <v>712</v>
      </c>
      <c r="D116" s="130">
        <f>F26</f>
        <v>704.59285714285727</v>
      </c>
      <c r="E116" s="85"/>
    </row>
    <row r="117" spans="2:5" ht="23.25" hidden="1">
      <c r="B117" s="129" t="str">
        <f>B31</f>
        <v>Jul'16</v>
      </c>
      <c r="C117" s="129">
        <v>830</v>
      </c>
      <c r="D117" s="130">
        <v>806</v>
      </c>
      <c r="E117" s="85"/>
    </row>
    <row r="118" spans="2:5" ht="23.25" hidden="1">
      <c r="B118" s="129" t="str">
        <f>B35</f>
        <v>Aug'16</v>
      </c>
      <c r="C118" s="129">
        <v>775</v>
      </c>
      <c r="D118" s="130">
        <v>816</v>
      </c>
      <c r="E118" s="85"/>
    </row>
    <row r="119" spans="2:5" ht="23.25" hidden="1">
      <c r="B119" s="129" t="str">
        <f>B39</f>
        <v>Sep'16</v>
      </c>
      <c r="C119" s="129">
        <v>790</v>
      </c>
      <c r="D119" s="130">
        <f>F39</f>
        <v>774</v>
      </c>
      <c r="E119" s="85"/>
    </row>
    <row r="120" spans="2:5" ht="23.25" hidden="1" customHeight="1">
      <c r="B120" s="129">
        <f>B40</f>
        <v>0</v>
      </c>
      <c r="C120" s="129">
        <v>837</v>
      </c>
      <c r="D120" s="130">
        <v>821</v>
      </c>
      <c r="E120" s="85"/>
    </row>
    <row r="121" spans="2:5" ht="23.25" hidden="1" customHeight="1">
      <c r="B121" s="129">
        <f>B41</f>
        <v>0</v>
      </c>
      <c r="C121" s="129"/>
      <c r="D121" s="130">
        <f>F48</f>
        <v>638</v>
      </c>
      <c r="E121" s="85"/>
    </row>
    <row r="122" spans="2:5" ht="23.25" hidden="1" customHeight="1">
      <c r="B122" s="129">
        <f>B42</f>
        <v>0</v>
      </c>
      <c r="C122" s="129"/>
      <c r="D122" s="130">
        <f>F52</f>
        <v>592.6</v>
      </c>
      <c r="E122" s="85"/>
    </row>
    <row r="123" spans="2:5" ht="23.25" hidden="1">
      <c r="B123" s="131" t="s">
        <v>3477</v>
      </c>
      <c r="C123" s="130">
        <v>837</v>
      </c>
      <c r="D123" s="130">
        <v>821</v>
      </c>
      <c r="E123" s="85"/>
    </row>
    <row r="124" spans="2:5" ht="23.25" hidden="1">
      <c r="B124" s="131" t="s">
        <v>3479</v>
      </c>
      <c r="C124" s="138">
        <v>672</v>
      </c>
      <c r="D124" s="138">
        <v>638</v>
      </c>
    </row>
    <row r="125" spans="2:5" ht="23.25" hidden="1">
      <c r="B125" s="131" t="s">
        <v>3480</v>
      </c>
      <c r="C125" s="138">
        <v>538</v>
      </c>
      <c r="D125" s="138">
        <v>593</v>
      </c>
    </row>
    <row r="126" spans="2:5" ht="23.25">
      <c r="B126" s="131" t="s">
        <v>6362</v>
      </c>
      <c r="C126" s="138">
        <v>437</v>
      </c>
      <c r="D126" s="147">
        <v>427</v>
      </c>
    </row>
    <row r="127" spans="2:5" ht="23.25">
      <c r="B127" s="131" t="s">
        <v>6371</v>
      </c>
      <c r="C127" s="159">
        <v>422</v>
      </c>
      <c r="D127" s="138">
        <v>402</v>
      </c>
    </row>
    <row r="128" spans="2:5" ht="23.25">
      <c r="B128" s="131" t="s">
        <v>6383</v>
      </c>
      <c r="C128" s="138">
        <v>445</v>
      </c>
      <c r="D128" s="138">
        <v>455</v>
      </c>
    </row>
    <row r="129" spans="2:4" ht="23.25">
      <c r="B129" s="131" t="s">
        <v>6384</v>
      </c>
      <c r="C129" s="138">
        <v>481</v>
      </c>
      <c r="D129" s="138">
        <v>516</v>
      </c>
    </row>
    <row r="130" spans="2:4" ht="23.25">
      <c r="B130" s="131" t="s">
        <v>6389</v>
      </c>
      <c r="C130" s="138">
        <v>631</v>
      </c>
      <c r="D130" s="138">
        <v>612</v>
      </c>
    </row>
  </sheetData>
  <mergeCells count="98">
    <mergeCell ref="L61:L65"/>
    <mergeCell ref="P57:P60"/>
    <mergeCell ref="Q57:Q60"/>
    <mergeCell ref="P61:P65"/>
    <mergeCell ref="Q61:Q65"/>
    <mergeCell ref="O3:O4"/>
    <mergeCell ref="P3:P4"/>
    <mergeCell ref="Q3:Q4"/>
    <mergeCell ref="R3:R4"/>
    <mergeCell ref="Q26:Q30"/>
    <mergeCell ref="N3:N4"/>
    <mergeCell ref="F31:F34"/>
    <mergeCell ref="G31:G34"/>
    <mergeCell ref="H31:H34"/>
    <mergeCell ref="M3:M4"/>
    <mergeCell ref="L3:L4"/>
    <mergeCell ref="H26:H30"/>
    <mergeCell ref="F26:F30"/>
    <mergeCell ref="G26:G30"/>
    <mergeCell ref="F13:F17"/>
    <mergeCell ref="G13:G17"/>
    <mergeCell ref="H13:H17"/>
    <mergeCell ref="F22:F25"/>
    <mergeCell ref="G22:G25"/>
    <mergeCell ref="H22:H25"/>
    <mergeCell ref="F18:F21"/>
    <mergeCell ref="H18:H21"/>
    <mergeCell ref="B31:B34"/>
    <mergeCell ref="B13:B17"/>
    <mergeCell ref="B22:B25"/>
    <mergeCell ref="B26:B30"/>
    <mergeCell ref="B35:B38"/>
    <mergeCell ref="B18:B21"/>
    <mergeCell ref="B5:B8"/>
    <mergeCell ref="F5:F8"/>
    <mergeCell ref="G5:G8"/>
    <mergeCell ref="G18:G21"/>
    <mergeCell ref="H5:H8"/>
    <mergeCell ref="F9:F12"/>
    <mergeCell ref="G9:G12"/>
    <mergeCell ref="B9:B12"/>
    <mergeCell ref="H9:H12"/>
    <mergeCell ref="L5:L8"/>
    <mergeCell ref="P5:P8"/>
    <mergeCell ref="Q5:Q8"/>
    <mergeCell ref="L9:L12"/>
    <mergeCell ref="P9:P12"/>
    <mergeCell ref="Q9:Q12"/>
    <mergeCell ref="L13:L17"/>
    <mergeCell ref="P13:P17"/>
    <mergeCell ref="Q13:Q17"/>
    <mergeCell ref="L31:L34"/>
    <mergeCell ref="L26:L30"/>
    <mergeCell ref="L18:L21"/>
    <mergeCell ref="P18:P21"/>
    <mergeCell ref="Q18:Q21"/>
    <mergeCell ref="L22:L25"/>
    <mergeCell ref="P22:P25"/>
    <mergeCell ref="Q22:Q25"/>
    <mergeCell ref="P26:P30"/>
    <mergeCell ref="P31:P34"/>
    <mergeCell ref="Q31:Q34"/>
    <mergeCell ref="L35:L38"/>
    <mergeCell ref="L39:L43"/>
    <mergeCell ref="P35:P38"/>
    <mergeCell ref="H52:H56"/>
    <mergeCell ref="F44:F47"/>
    <mergeCell ref="G44:G47"/>
    <mergeCell ref="H44:H47"/>
    <mergeCell ref="F48:F51"/>
    <mergeCell ref="G48:G51"/>
    <mergeCell ref="H48:H51"/>
    <mergeCell ref="F35:F38"/>
    <mergeCell ref="G35:G38"/>
    <mergeCell ref="H35:H38"/>
    <mergeCell ref="F39:F43"/>
    <mergeCell ref="B57:B60"/>
    <mergeCell ref="P44:P47"/>
    <mergeCell ref="L52:L56"/>
    <mergeCell ref="P52:P56"/>
    <mergeCell ref="Q52:Q56"/>
    <mergeCell ref="L57:L60"/>
    <mergeCell ref="Q35:Q38"/>
    <mergeCell ref="B48:B51"/>
    <mergeCell ref="B52:B56"/>
    <mergeCell ref="B39:B43"/>
    <mergeCell ref="B44:B47"/>
    <mergeCell ref="G39:G43"/>
    <mergeCell ref="H39:H43"/>
    <mergeCell ref="F52:F56"/>
    <mergeCell ref="G52:G56"/>
    <mergeCell ref="P39:P43"/>
    <mergeCell ref="Q39:Q43"/>
    <mergeCell ref="L48:L51"/>
    <mergeCell ref="P48:P51"/>
    <mergeCell ref="Q48:Q51"/>
    <mergeCell ref="Q44:Q47"/>
    <mergeCell ref="L44:L47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-0.249977111117893"/>
  </sheetPr>
  <dimension ref="A1:AL79"/>
  <sheetViews>
    <sheetView showGridLines="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F41" sqref="F41"/>
    </sheetView>
  </sheetViews>
  <sheetFormatPr defaultRowHeight="15" zeroHeight="1"/>
  <cols>
    <col min="1" max="1" width="12.7109375" bestFit="1" customWidth="1"/>
    <col min="2" max="2" width="4.7109375" bestFit="1" customWidth="1"/>
    <col min="3" max="3" width="6.42578125" bestFit="1" customWidth="1"/>
    <col min="4" max="4" width="7.140625" bestFit="1" customWidth="1"/>
    <col min="5" max="8" width="7.140625" customWidth="1"/>
    <col min="9" max="25" width="7.140625" hidden="1" customWidth="1"/>
    <col min="26" max="28" width="9.42578125" hidden="1" customWidth="1"/>
    <col min="29" max="33" width="12.28515625" hidden="1" customWidth="1"/>
    <col min="34" max="34" width="9.42578125" customWidth="1"/>
    <col min="35" max="35" width="9.85546875" customWidth="1"/>
    <col min="36" max="36" width="8.5703125" bestFit="1" customWidth="1"/>
    <col min="37" max="38" width="8.42578125" bestFit="1" customWidth="1"/>
  </cols>
  <sheetData>
    <row r="1" spans="1:38">
      <c r="A1" s="45" t="s">
        <v>3424</v>
      </c>
      <c r="B1" s="41"/>
      <c r="C1" s="47" t="s">
        <v>3494</v>
      </c>
      <c r="D1" s="46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38">
      <c r="A2" s="45"/>
      <c r="B2" s="41"/>
      <c r="C2" s="44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38" s="41" customFormat="1"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2"/>
      <c r="AC3" s="42"/>
      <c r="AD3" s="42"/>
      <c r="AE3" s="42"/>
      <c r="AF3" s="42"/>
      <c r="AG3" s="42"/>
      <c r="AH3" s="42" t="s">
        <v>3421</v>
      </c>
      <c r="AI3" s="42" t="s">
        <v>3423</v>
      </c>
      <c r="AJ3" s="42"/>
      <c r="AK3" s="42" t="s">
        <v>3422</v>
      </c>
      <c r="AL3" s="42" t="s">
        <v>3422</v>
      </c>
    </row>
    <row r="4" spans="1:38" s="38" customFormat="1" ht="69.75" customHeight="1">
      <c r="D4" s="40"/>
      <c r="E4" s="40" t="s">
        <v>4586</v>
      </c>
      <c r="F4" s="40" t="s">
        <v>4288</v>
      </c>
      <c r="G4" s="40" t="s">
        <v>706</v>
      </c>
      <c r="H4" s="40" t="s">
        <v>4587</v>
      </c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39"/>
      <c r="AC4" s="39"/>
      <c r="AD4" s="39"/>
      <c r="AE4" s="39"/>
      <c r="AF4" s="39"/>
      <c r="AG4" s="39"/>
      <c r="AH4" s="39" t="s">
        <v>3421</v>
      </c>
      <c r="AI4" s="39" t="s">
        <v>3420</v>
      </c>
      <c r="AJ4" s="39" t="s">
        <v>3419</v>
      </c>
      <c r="AK4" s="39" t="s">
        <v>3493</v>
      </c>
      <c r="AL4" s="39" t="s">
        <v>3417</v>
      </c>
    </row>
    <row r="5" spans="1:38">
      <c r="A5" t="s">
        <v>3416</v>
      </c>
      <c r="B5" s="22" t="s">
        <v>3415</v>
      </c>
      <c r="C5" s="33">
        <v>15</v>
      </c>
      <c r="D5" s="37" t="s">
        <v>3410</v>
      </c>
      <c r="E5" s="36">
        <v>0</v>
      </c>
      <c r="F5" s="36">
        <f>GETPIVOTDATA("Defect Qty",PV_CSSPScrap!$A$3,"Station",F$4,"Quarterly",$D5)/GETPIVOTDATA("Total_Panel",PV_Outgoing!$A$3,"Quarterly",$D5)</f>
        <v>0</v>
      </c>
      <c r="G5" s="36">
        <f>GETPIVOTDATA("Defect Qty",PV_CSSPScrap!$A$3,"Station",G$4,"Quarterly",$D5)/GETPIVOTDATA("Total_Panel",PV_Outgoing!$A$3,"Quarterly",$D5)</f>
        <v>1.8751246758428087E-3</v>
      </c>
      <c r="H5" s="36">
        <v>0</v>
      </c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>
        <f>1-AJ5/AK5</f>
        <v>0.99812487532415717</v>
      </c>
      <c r="AI5" s="36">
        <v>0.997</v>
      </c>
      <c r="AJ5" s="34">
        <f>GETPIVOTDATA("Defect Qty",PV_CSSPScrap!$A$3,"Station",F$4,"Quarterly",$D5)+GETPIVOTDATA("Defect Qty",PV_CSSPScrap!$A$3,"Station",G$4,"Quarterly",$D5)</f>
        <v>141</v>
      </c>
      <c r="AK5" s="34">
        <f>GETPIVOTDATA("Total_Panel",PV_Outgoing!$A$3,"Quarterly",$D5)</f>
        <v>75195</v>
      </c>
      <c r="AL5" s="34"/>
    </row>
    <row r="6" spans="1:38">
      <c r="B6" s="22" t="s">
        <v>3413</v>
      </c>
      <c r="C6" s="33">
        <v>15</v>
      </c>
      <c r="D6" s="37" t="s">
        <v>3408</v>
      </c>
      <c r="E6" s="36">
        <v>0</v>
      </c>
      <c r="F6" s="36">
        <f>GETPIVOTDATA("Defect Qty",PV_CSSPScrap!$A$3,"Station",F$4,"Quarterly",$D6)/GETPIVOTDATA("Total_Panel",PV_Outgoing!$A$3,"Quarterly",$D6)</f>
        <v>2.6484896639206011E-4</v>
      </c>
      <c r="G6" s="36">
        <f>GETPIVOTDATA("Defect Qty",PV_CSSPScrap!$A$3,"Station",G$4,"Quarterly",$D6)/GETPIVOTDATA("Total_Panel",PV_Outgoing!$A$3,"Quarterly",$D6)</f>
        <v>2.8297021146099052E-3</v>
      </c>
      <c r="H6" s="36">
        <v>0</v>
      </c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>
        <f>1-AJ6/AK6</f>
        <v>0.99690544891899802</v>
      </c>
      <c r="AI6" s="36">
        <v>0.997</v>
      </c>
      <c r="AJ6" s="34">
        <f>GETPIVOTDATA("Defect Qty",PV_CSSPScrap!$A$3,"Station",F$4,"Quarterly",$D6)+GETPIVOTDATA("Defect Qty",PV_CSSPScrap!$A$3,"Station",G$4,"Quarterly",$D6)</f>
        <v>222</v>
      </c>
      <c r="AK6" s="34">
        <f>GETPIVOTDATA("Total_Panel",PV_Outgoing!$A$3,"Quarterly",$D6)</f>
        <v>71739</v>
      </c>
      <c r="AL6" s="34"/>
    </row>
    <row r="7" spans="1:38">
      <c r="B7" s="22" t="s">
        <v>3411</v>
      </c>
      <c r="C7" s="33">
        <v>15</v>
      </c>
      <c r="D7" s="37" t="s">
        <v>3474</v>
      </c>
      <c r="E7" s="36">
        <v>0</v>
      </c>
      <c r="F7" s="36">
        <f>GETPIVOTDATA("Defect Qty",PV_CSSPScrap!$A$3,"Station",F$4,"Quarterly",$D7)/GETPIVOTDATA("Total_Panel",PV_Outgoing!$A$3,"Quarterly",$D7)</f>
        <v>1.7487612940833577E-4</v>
      </c>
      <c r="G7" s="36">
        <f>GETPIVOTDATA("Defect Qty",PV_CSSPScrap!$A$3,"Station",G$4,"Quarterly",$D7)/GETPIVOTDATA("Total_Panel",PV_Outgoing!$A$3,"Quarterly",$D7)</f>
        <v>1.1075488195861265E-3</v>
      </c>
      <c r="H7" s="36">
        <v>0</v>
      </c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>
        <f>1-AJ7/AK7</f>
        <v>0.99871757505100556</v>
      </c>
      <c r="AI7" s="36">
        <v>0.995</v>
      </c>
      <c r="AJ7" s="34">
        <f>GETPIVOTDATA("Defect Qty",PV_CSSPScrap!$A$3,"Station",F$4,"Quarterly",$D7)+GETPIVOTDATA("Defect Qty",PV_CSSPScrap!$A$3,"Station",G$4,"Quarterly",$D7)</f>
        <v>44</v>
      </c>
      <c r="AK7" s="34">
        <f>GETPIVOTDATA("Total_Panel",PV_Outgoing!$A$3,"Quarterly",$D7)</f>
        <v>34310</v>
      </c>
      <c r="AL7" s="34"/>
    </row>
    <row r="8" spans="1:38">
      <c r="B8" s="22" t="s">
        <v>3409</v>
      </c>
      <c r="C8" s="33">
        <v>15</v>
      </c>
      <c r="D8" s="37" t="s">
        <v>3478</v>
      </c>
      <c r="E8" s="36">
        <v>0</v>
      </c>
      <c r="F8" s="36" t="e">
        <f>GETPIVOTDATA("Defect Qty",PV_CSSPScrap!$A$3,"Station",F$4,"Quarterly",$D8)/GETPIVOTDATA("Total_Panel",PV_Outgoing!$A$3,"Quarterly",$D8)</f>
        <v>#REF!</v>
      </c>
      <c r="G8" s="36" t="e">
        <f>GETPIVOTDATA("Defect Qty",PV_CSSPScrap!$A$3,"Station",G$4,"Quarterly",$D8)/GETPIVOTDATA("Total_Panel",PV_Outgoing!$A$3,"Quarterly",$D8)</f>
        <v>#REF!</v>
      </c>
      <c r="H8" s="36">
        <v>0</v>
      </c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 t="e">
        <f>1-AJ8/AK8</f>
        <v>#REF!</v>
      </c>
      <c r="AI8" s="36">
        <v>0.995</v>
      </c>
      <c r="AJ8" s="34" t="e">
        <f>GETPIVOTDATA("Defect Qty",PV_CSSPScrap!$A$3,"Station",F$4,"Quarterly",$D8)+GETPIVOTDATA("Defect Qty",PV_CSSPScrap!$A$3,"Station",G$4,"Quarterly",$D8)</f>
        <v>#REF!</v>
      </c>
      <c r="AK8" s="34" t="e">
        <f>GETPIVOTDATA("Total_Panel",PV_Outgoing!$A$3,"Quarterly",$D8)</f>
        <v>#REF!</v>
      </c>
      <c r="AL8" s="34"/>
    </row>
    <row r="9" spans="1:38">
      <c r="B9" s="22"/>
      <c r="C9" s="33"/>
      <c r="D9" s="37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5"/>
      <c r="AJ9" s="34"/>
      <c r="AK9" s="34"/>
      <c r="AL9" s="34"/>
    </row>
    <row r="10" spans="1:38">
      <c r="A10" t="s">
        <v>3352</v>
      </c>
      <c r="B10" s="22" t="s">
        <v>3407</v>
      </c>
      <c r="C10" s="33">
        <v>16</v>
      </c>
      <c r="D10" s="32" t="s">
        <v>3372</v>
      </c>
      <c r="E10" s="31">
        <v>0</v>
      </c>
      <c r="F10" s="31">
        <f>GETPIVOTDATA("Defect Qty",PV_CSSPScrap!$A$3,"Station",F$4,"Month",$D10)/GETPIVOTDATA("Total_Panel",PV_Outgoing!$A$3,"Month",D10)</f>
        <v>0</v>
      </c>
      <c r="G10" s="31">
        <f>GETPIVOTDATA("Defect Qty",PV_CSSPScrap!$A$3,"Station",G$4,"Month",$D10)/GETPIVOTDATA("Total_Panel",PV_Outgoing!$A$3,"Month",$D10)</f>
        <v>1.6830483371482428E-3</v>
      </c>
      <c r="H10" s="31">
        <v>0</v>
      </c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>
        <f>1-AJ10/AK10</f>
        <v>0.99831695166285173</v>
      </c>
      <c r="AI10" s="31">
        <v>0.995</v>
      </c>
      <c r="AJ10" s="30">
        <f>GETPIVOTDATA("Defect Qty",PV_CSSPScrap!$A$3,"Station",F$4,"Month",$D10)+GETPIVOTDATA("Defect Qty",PV_CSSPScrap!$A$3,"Station",G$4,"Month",$D10)</f>
        <v>50</v>
      </c>
      <c r="AK10" s="30">
        <f>GETPIVOTDATA("Total_Panel",PV_Outgoing!$A$3,"Month",$D10)</f>
        <v>29708</v>
      </c>
      <c r="AL10" s="30"/>
    </row>
    <row r="11" spans="1:38">
      <c r="B11" s="22" t="s">
        <v>3406</v>
      </c>
      <c r="C11" s="33">
        <v>16</v>
      </c>
      <c r="D11" s="32" t="s">
        <v>3371</v>
      </c>
      <c r="E11" s="31">
        <v>0</v>
      </c>
      <c r="F11" s="31">
        <f>GETPIVOTDATA("Defect Qty",PV_CSSPScrap!$A$3,"Station",F$4,"Month",$D11)/GETPIVOTDATA("Total_Panel",PV_Outgoing!$A$3,"Month",D11)</f>
        <v>0</v>
      </c>
      <c r="G11" s="31">
        <f>GETPIVOTDATA("Defect Qty",PV_CSSPScrap!$A$3,"Station",G$4,"Month",$D11)/GETPIVOTDATA("Total_Panel",PV_Outgoing!$A$3,"Month",$D11)</f>
        <v>2.4467325925170763E-3</v>
      </c>
      <c r="H11" s="31">
        <v>0</v>
      </c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>
        <f t="shared" ref="AH11:AH21" si="0">1-AJ11/AK11</f>
        <v>0.99755326740748296</v>
      </c>
      <c r="AI11" s="31">
        <v>0.997</v>
      </c>
      <c r="AJ11" s="30">
        <f>GETPIVOTDATA("Defect Qty",PV_CSSPScrap!$A$3,"Station",F$4,"Month",$D11)+GETPIVOTDATA("Defect Qty",PV_CSSPScrap!$A$3,"Station",G$4,"Month",$D11)</f>
        <v>48</v>
      </c>
      <c r="AK11" s="30">
        <f>GETPIVOTDATA("Total_Panel",PV_Outgoing!$A$3,"Month",$D11)</f>
        <v>19618</v>
      </c>
      <c r="AL11" s="30"/>
    </row>
    <row r="12" spans="1:38">
      <c r="B12" s="22" t="s">
        <v>3405</v>
      </c>
      <c r="C12" s="33">
        <v>16</v>
      </c>
      <c r="D12" s="32" t="s">
        <v>3373</v>
      </c>
      <c r="E12" s="31">
        <v>0</v>
      </c>
      <c r="F12" s="31">
        <f>GETPIVOTDATA("Defect Qty",PV_CSSPScrap!$A$3,"Station",F$4,"Month",$D12)/GETPIVOTDATA("Total_Panel",PV_Outgoing!$A$3,"Month",D12)</f>
        <v>0</v>
      </c>
      <c r="G12" s="31">
        <f>GETPIVOTDATA("Defect Qty",PV_CSSPScrap!$A$3,"Station",G$4,"Month",$D12)/GETPIVOTDATA("Total_Panel",PV_Outgoing!$A$3,"Month",$D12)</f>
        <v>1.6622211913873749E-3</v>
      </c>
      <c r="H12" s="31">
        <v>0</v>
      </c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>
        <f t="shared" si="0"/>
        <v>0.99833777880861263</v>
      </c>
      <c r="AI12" s="31">
        <v>0.997</v>
      </c>
      <c r="AJ12" s="30">
        <f>GETPIVOTDATA("Defect Qty",PV_CSSPScrap!$A$3,"Station",F$4,"Month",$D12)+GETPIVOTDATA("Defect Qty",PV_CSSPScrap!$A$3,"Station",G$4,"Month",$D12)</f>
        <v>43</v>
      </c>
      <c r="AK12" s="30">
        <f>GETPIVOTDATA("Total_Panel",PV_Outgoing!$A$3,"Month",$D12)</f>
        <v>25869</v>
      </c>
      <c r="AL12" s="30"/>
    </row>
    <row r="13" spans="1:38">
      <c r="B13" s="22" t="s">
        <v>3404</v>
      </c>
      <c r="C13" s="33">
        <v>16</v>
      </c>
      <c r="D13" s="32" t="str">
        <f t="shared" ref="D13:D21" si="1">CONCATENATE(B13,"'",C13)</f>
        <v>Apr'16</v>
      </c>
      <c r="E13" s="31">
        <v>0</v>
      </c>
      <c r="F13" s="31">
        <f>GETPIVOTDATA("Defect Qty",PV_CSSPScrap!$A$3,"Station",F$4,"Month",$D13)/GETPIVOTDATA("Total_Panel",PV_Outgoing!$A$3,"Month",D13)</f>
        <v>3.4751181540172368E-4</v>
      </c>
      <c r="G13" s="31">
        <f>GETPIVOTDATA("Defect Qty",PV_CSSPScrap!$A$3,"Station",G$4,"Month",$D13)/GETPIVOTDATA("Total_Panel",PV_Outgoing!$A$3,"Month",$D13)</f>
        <v>2.9190992493744786E-3</v>
      </c>
      <c r="H13" s="31">
        <v>0</v>
      </c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>
        <f t="shared" si="0"/>
        <v>0.99673338893522379</v>
      </c>
      <c r="AI13" s="31">
        <v>0.997</v>
      </c>
      <c r="AJ13" s="30">
        <f>GETPIVOTDATA("Defect Qty",PV_CSSPScrap!$A$3,"Station",F$4,"Month",$D13)+GETPIVOTDATA("Defect Qty",PV_CSSPScrap!$A$3,"Station",G$4,"Month",$D13)</f>
        <v>94</v>
      </c>
      <c r="AK13" s="30">
        <f>GETPIVOTDATA("Total_Panel",PV_Outgoing!$A$3,"Month",$D13)</f>
        <v>28776</v>
      </c>
      <c r="AL13" s="30"/>
    </row>
    <row r="14" spans="1:38">
      <c r="B14" s="22" t="s">
        <v>3403</v>
      </c>
      <c r="C14" s="33">
        <v>16</v>
      </c>
      <c r="D14" s="32" t="str">
        <f t="shared" si="1"/>
        <v>May'16</v>
      </c>
      <c r="E14" s="31">
        <v>0</v>
      </c>
      <c r="F14" s="31">
        <f>GETPIVOTDATA("Defect Qty",PV_CSSPScrap!$A$3,"Station",F$4,"Month",$D14)/GETPIVOTDATA("Total_Panel",PV_Outgoing!$A$3,"Month",D14)</f>
        <v>1.1235955056179776E-4</v>
      </c>
      <c r="G14" s="31">
        <f>GETPIVOTDATA("Defect Qty",PV_CSSPScrap!$A$3,"Station",G$4,"Month",$D14)/GETPIVOTDATA("Total_Panel",PV_Outgoing!$A$3,"Month",$D14)</f>
        <v>2.5280898876404493E-3</v>
      </c>
      <c r="H14" s="31">
        <v>0</v>
      </c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>
        <f t="shared" si="0"/>
        <v>0.9973595505617977</v>
      </c>
      <c r="AI14" s="31">
        <v>0.997</v>
      </c>
      <c r="AJ14" s="30">
        <f>GETPIVOTDATA("Defect Qty",PV_CSSPScrap!$A$3,"Station",F$4,"Month",$D14)+GETPIVOTDATA("Defect Qty",PV_CSSPScrap!$A$3,"Station",G$4,"Month",$D14)</f>
        <v>47</v>
      </c>
      <c r="AK14" s="30">
        <f>GETPIVOTDATA("Total_Panel",PV_Outgoing!$A$3,"Month",$D14)</f>
        <v>17800</v>
      </c>
      <c r="AL14" s="30"/>
    </row>
    <row r="15" spans="1:38">
      <c r="B15" s="22" t="s">
        <v>3402</v>
      </c>
      <c r="C15" s="33">
        <v>16</v>
      </c>
      <c r="D15" s="32" t="str">
        <f t="shared" si="1"/>
        <v>Jun'16</v>
      </c>
      <c r="E15" s="31">
        <v>0</v>
      </c>
      <c r="F15" s="31">
        <f>GETPIVOTDATA("Defect Qty",PV_CSSPScrap!$A$3,"Station",F$4,"Month",$D15)/GETPIVOTDATA("Total_Panel",PV_Outgoing!$A$3,"Month",D15)</f>
        <v>2.7818622580773355E-4</v>
      </c>
      <c r="G15" s="31">
        <f>GETPIVOTDATA("Defect Qty",PV_CSSPScrap!$A$3,"Station",G$4,"Month",$D15)/GETPIVOTDATA("Total_Panel",PV_Outgoing!$A$3,"Month",$D15)</f>
        <v>2.940825815681755E-3</v>
      </c>
      <c r="H15" s="31">
        <v>0</v>
      </c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>
        <f t="shared" si="0"/>
        <v>0.99678098795851056</v>
      </c>
      <c r="AI15" s="31">
        <v>0.997</v>
      </c>
      <c r="AJ15" s="30">
        <f>GETPIVOTDATA("Defect Qty",PV_CSSPScrap!$A$3,"Station",F$4,"Month",$D15)+GETPIVOTDATA("Defect Qty",PV_CSSPScrap!$A$3,"Station",G$4,"Month",$D15)</f>
        <v>81</v>
      </c>
      <c r="AK15" s="30">
        <f>GETPIVOTDATA("Total_Panel",PV_Outgoing!$A$3,"Month",$D15)</f>
        <v>25163</v>
      </c>
      <c r="AL15" s="30"/>
    </row>
    <row r="16" spans="1:38">
      <c r="B16" s="22" t="s">
        <v>3401</v>
      </c>
      <c r="C16" s="33">
        <v>16</v>
      </c>
      <c r="D16" s="32" t="str">
        <f t="shared" si="1"/>
        <v>Jul'16</v>
      </c>
      <c r="E16" s="31">
        <v>0</v>
      </c>
      <c r="F16" s="31">
        <f>GETPIVOTDATA("Defect Qty",PV_CSSPScrap!$A$3,"Station",F$4,"Month",$D16)/GETPIVOTDATA("Total_Panel",PV_Outgoing!$A$3,"Month",D16)</f>
        <v>2.4117694348420291E-4</v>
      </c>
      <c r="G16" s="31">
        <f>GETPIVOTDATA("Defect Qty",PV_CSSPScrap!$A$3,"Station",G$4,"Month",$D16)/GETPIVOTDATA("Total_Panel",PV_Outgoing!$A$3,"Month",$D16)</f>
        <v>1.5274539753999518E-3</v>
      </c>
      <c r="H16" s="31">
        <v>0</v>
      </c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>
        <f t="shared" si="0"/>
        <v>0.99823136908111587</v>
      </c>
      <c r="AI16" s="31">
        <v>0.995</v>
      </c>
      <c r="AJ16" s="30">
        <f>GETPIVOTDATA("Defect Qty",PV_CSSPScrap!$A$3,"Station",F$4,"Month",$D16)+GETPIVOTDATA("Defect Qty",PV_CSSPScrap!$A$3,"Station",G$4,"Month",$D16)</f>
        <v>44</v>
      </c>
      <c r="AK16" s="30">
        <f>GETPIVOTDATA("Total_Panel",PV_Outgoing!$A$3,"Month",$D16)</f>
        <v>24878</v>
      </c>
      <c r="AL16" s="30"/>
    </row>
    <row r="17" spans="1:38">
      <c r="B17" s="22" t="s">
        <v>3400</v>
      </c>
      <c r="C17" s="33">
        <v>16</v>
      </c>
      <c r="D17" s="32" t="str">
        <f t="shared" si="1"/>
        <v>Aug'16</v>
      </c>
      <c r="E17" s="31">
        <v>0</v>
      </c>
      <c r="F17" s="31" t="e">
        <f>GETPIVOTDATA("Defect Qty",PV_CSSPScrap!$A$3,"Station",F$4,"Month",$D17)/GETPIVOTDATA("Total_Panel",PV_Outgoing!$A$3,"Month",D17)</f>
        <v>#REF!</v>
      </c>
      <c r="G17" s="31" t="e">
        <f>GETPIVOTDATA("Defect Qty",PV_CSSPScrap!$A$3,"Station",G$4,"Month",$D17)/GETPIVOTDATA("Total_Panel",PV_Outgoing!$A$3,"Month",$D17)</f>
        <v>#REF!</v>
      </c>
      <c r="H17" s="31">
        <v>0</v>
      </c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 t="e">
        <f t="shared" si="0"/>
        <v>#REF!</v>
      </c>
      <c r="AI17" s="31">
        <v>0.995</v>
      </c>
      <c r="AJ17" s="30" t="e">
        <f>GETPIVOTDATA("Defect Qty",PV_CSSPScrap!$A$3,"Station",F$4,"Month",$D17)+GETPIVOTDATA("Defect Qty",PV_CSSPScrap!$A$3,"Station",G$4,"Month",$D17)</f>
        <v>#REF!</v>
      </c>
      <c r="AK17" s="30">
        <f>GETPIVOTDATA("Total_Panel",PV_Outgoing!$A$3,"Month",$D17)</f>
        <v>8510</v>
      </c>
      <c r="AL17" s="30"/>
    </row>
    <row r="18" spans="1:38">
      <c r="B18" s="22" t="s">
        <v>3399</v>
      </c>
      <c r="C18" s="33">
        <v>16</v>
      </c>
      <c r="D18" s="32" t="str">
        <f t="shared" si="1"/>
        <v>Sep'16</v>
      </c>
      <c r="E18" s="31">
        <v>0</v>
      </c>
      <c r="F18" s="31" t="e">
        <f>GETPIVOTDATA("Defect Qty",PV_CSSPScrap!$A$3,"Station",F$4,"Month",$D18)/GETPIVOTDATA("Total_Panel",PV_Outgoing!$A$3,"Month",D18)</f>
        <v>#REF!</v>
      </c>
      <c r="G18" s="31" t="e">
        <f>GETPIVOTDATA("Defect Qty",PV_CSSPScrap!$A$3,"Station",G$4,"Month",$D18)/GETPIVOTDATA("Total_Panel",PV_Outgoing!$A$3,"Month",$D18)</f>
        <v>#REF!</v>
      </c>
      <c r="H18" s="31">
        <v>0</v>
      </c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 t="e">
        <f t="shared" si="0"/>
        <v>#REF!</v>
      </c>
      <c r="AI18" s="31">
        <v>0.995</v>
      </c>
      <c r="AJ18" s="30" t="e">
        <f>GETPIVOTDATA("Defect Qty",PV_CSSPScrap!$A$3,"Station",F$4,"Month",$D18)+GETPIVOTDATA("Defect Qty",PV_CSSPScrap!$A$3,"Station",G$4,"Month",$D18)</f>
        <v>#REF!</v>
      </c>
      <c r="AK18" s="30">
        <f>GETPIVOTDATA("Total_Panel",PV_Outgoing!$A$3,"Month",$D18)</f>
        <v>922</v>
      </c>
      <c r="AL18" s="30"/>
    </row>
    <row r="19" spans="1:38">
      <c r="B19" s="22" t="s">
        <v>3398</v>
      </c>
      <c r="C19" s="33">
        <v>16</v>
      </c>
      <c r="D19" s="32" t="str">
        <f t="shared" si="1"/>
        <v>Oct'16</v>
      </c>
      <c r="E19" s="31">
        <v>0</v>
      </c>
      <c r="F19" s="31" t="e">
        <f>GETPIVOTDATA("Defect Qty",PV_CSSPScrap!$A$3,"Station",F$4,"Month",$D19)/GETPIVOTDATA("Total_Panel",PV_Outgoing!$A$3,"Month",D19)</f>
        <v>#REF!</v>
      </c>
      <c r="G19" s="31" t="e">
        <f>GETPIVOTDATA("Defect Qty",PV_CSSPScrap!$A$3,"Station",G$4,"Month",$D19)/GETPIVOTDATA("Total_Panel",PV_Outgoing!$A$3,"Month",$D19)</f>
        <v>#REF!</v>
      </c>
      <c r="H19" s="31">
        <v>0</v>
      </c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 t="e">
        <f t="shared" si="0"/>
        <v>#REF!</v>
      </c>
      <c r="AI19" s="31">
        <v>0.995</v>
      </c>
      <c r="AJ19" s="30" t="e">
        <f>GETPIVOTDATA("Defect Qty",PV_CSSPScrap!$A$3,"Station",F$4,"Month",$D19)+GETPIVOTDATA("Defect Qty",PV_CSSPScrap!$A$3,"Station",G$4,"Month",$D19)</f>
        <v>#REF!</v>
      </c>
      <c r="AK19" s="30" t="e">
        <f>GETPIVOTDATA("Total_Panel",PV_Outgoing!$A$3,"Month",$D19)</f>
        <v>#REF!</v>
      </c>
      <c r="AL19" s="30"/>
    </row>
    <row r="20" spans="1:38">
      <c r="B20" s="22" t="s">
        <v>3397</v>
      </c>
      <c r="C20" s="33">
        <v>16</v>
      </c>
      <c r="D20" s="32" t="str">
        <f t="shared" si="1"/>
        <v>Nov'16</v>
      </c>
      <c r="E20" s="31">
        <v>0</v>
      </c>
      <c r="F20" s="31" t="e">
        <f>GETPIVOTDATA("Defect Qty",PV_CSSPScrap!$A$3,"Station",F$4,"Month",$D20)/GETPIVOTDATA("Total_Panel",PV_Outgoing!$A$3,"Month",D20)</f>
        <v>#REF!</v>
      </c>
      <c r="G20" s="31" t="e">
        <f>GETPIVOTDATA("Defect Qty",PV_CSSPScrap!$A$3,"Station",G$4,"Month",$D20)/GETPIVOTDATA("Total_Panel",PV_Outgoing!$A$3,"Month",$D20)</f>
        <v>#REF!</v>
      </c>
      <c r="H20" s="31">
        <v>0</v>
      </c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 t="e">
        <f t="shared" si="0"/>
        <v>#REF!</v>
      </c>
      <c r="AI20" s="31">
        <v>0.995</v>
      </c>
      <c r="AJ20" s="30" t="e">
        <f>GETPIVOTDATA("Defect Qty",PV_CSSPScrap!$A$3,"Station",F$4,"Month",$D20)+GETPIVOTDATA("Defect Qty",PV_CSSPScrap!$A$3,"Station",G$4,"Month",$D20)</f>
        <v>#REF!</v>
      </c>
      <c r="AK20" s="30" t="e">
        <f>GETPIVOTDATA("Total_Panel",PV_Outgoing!$A$3,"Month",$D20)</f>
        <v>#REF!</v>
      </c>
      <c r="AL20" s="30"/>
    </row>
    <row r="21" spans="1:38">
      <c r="B21" s="22" t="s">
        <v>3396</v>
      </c>
      <c r="C21" s="33">
        <v>16</v>
      </c>
      <c r="D21" s="32" t="str">
        <f t="shared" si="1"/>
        <v>Dec'16</v>
      </c>
      <c r="E21" s="31">
        <v>0</v>
      </c>
      <c r="F21" s="31" t="e">
        <f>GETPIVOTDATA("Defect Qty",PV_CSSPScrap!$A$3,"Station",F$4,"Month",$D21)/GETPIVOTDATA("Total_Panel",PV_Outgoing!$A$3,"Month",D21)</f>
        <v>#REF!</v>
      </c>
      <c r="G21" s="31" t="e">
        <f>GETPIVOTDATA("Defect Qty",PV_CSSPScrap!$A$3,"Station",G$4,"Month",$D21)/GETPIVOTDATA("Total_Panel",PV_Outgoing!$A$3,"Month",$D21)</f>
        <v>#REF!</v>
      </c>
      <c r="H21" s="31">
        <v>0</v>
      </c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 t="e">
        <f t="shared" si="0"/>
        <v>#REF!</v>
      </c>
      <c r="AI21" s="31">
        <v>0.995</v>
      </c>
      <c r="AJ21" s="30" t="e">
        <f>GETPIVOTDATA("Defect Qty",PV_CSSPScrap!$A$3,"Station",F$4,"Month",$D21)+GETPIVOTDATA("Defect Qty",PV_CSSPScrap!$A$3,"Station",G$4,"Month",$D21)</f>
        <v>#REF!</v>
      </c>
      <c r="AK21" s="30" t="e">
        <f>GETPIVOTDATA("Total_Panel",PV_Outgoing!$A$3,"Month",$D21)</f>
        <v>#REF!</v>
      </c>
      <c r="AL21" s="30"/>
    </row>
    <row r="22" spans="1:38" s="23" customFormat="1">
      <c r="B22" s="29"/>
      <c r="C22" s="28"/>
      <c r="D22" s="27"/>
      <c r="E22" s="26"/>
      <c r="F22" s="24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5"/>
      <c r="AJ22" s="24"/>
      <c r="AK22" s="24"/>
      <c r="AL22" s="24"/>
    </row>
    <row r="23" spans="1:38">
      <c r="A23" t="s">
        <v>3353</v>
      </c>
      <c r="B23" s="22">
        <v>1</v>
      </c>
      <c r="C23" s="22">
        <v>16</v>
      </c>
      <c r="D23" s="21" t="s">
        <v>3395</v>
      </c>
      <c r="E23" s="20">
        <v>0</v>
      </c>
      <c r="F23" s="20">
        <f>GETPIVOTDATA("Defect Qty",PV_CSSPScrap!$A$3,"Station",F$4,"CW",$D23)/GETPIVOTDATA("Total_Panel",PV_Outgoing!$A$3,"CW",$D23)</f>
        <v>0</v>
      </c>
      <c r="G23" s="20">
        <f>GETPIVOTDATA("Defect Qty",PV_CSSPScrap!$A$3,"Station",G$4,"CW",$D23)/GETPIVOTDATA("Total_Panel",PV_Outgoing!$A$3,"CW",$D23)</f>
        <v>1.2712941774726673E-3</v>
      </c>
      <c r="H23" s="20">
        <v>0</v>
      </c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>
        <f>1-AJ23/AK23</f>
        <v>0.99872870582252737</v>
      </c>
      <c r="AI23" s="20">
        <v>0.995</v>
      </c>
      <c r="AJ23" s="19">
        <f>GETPIVOTDATA("Defect Qty",PV_CSSPScrap!$A$3,"Station",F$4,"CW",$D23)+GETPIVOTDATA("Defect Qty",PV_CSSPScrap!$A$3,"Station",G$4,"CW",$D23)</f>
        <v>10</v>
      </c>
      <c r="AK23" s="19">
        <f>GETPIVOTDATA("Total_Panel",PV_Outgoing!$A$3,"CW",$D23)</f>
        <v>7866</v>
      </c>
      <c r="AL23" s="19"/>
    </row>
    <row r="24" spans="1:38">
      <c r="B24" s="22">
        <v>2</v>
      </c>
      <c r="C24" s="22">
        <v>16</v>
      </c>
      <c r="D24" s="21" t="s">
        <v>3394</v>
      </c>
      <c r="E24" s="20">
        <v>0</v>
      </c>
      <c r="F24" s="20">
        <f>GETPIVOTDATA("Defect Qty",PV_CSSPScrap!$A$3,"Station",F$4,"CW",$D24)/GETPIVOTDATA("Total_Panel",PV_Outgoing!$A$3,"CW",$D24)</f>
        <v>0</v>
      </c>
      <c r="G24" s="20">
        <f>GETPIVOTDATA("Defect Qty",PV_CSSPScrap!$A$3,"Station",G$4,"CW",$D24)/GETPIVOTDATA("Total_Panel",PV_Outgoing!$A$3,"CW",$D24)</f>
        <v>1.0893246187363835E-3</v>
      </c>
      <c r="H24" s="20">
        <v>0</v>
      </c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>
        <f t="shared" ref="AH24:AH79" si="2">1-AJ24/AK24</f>
        <v>0.99891067538126366</v>
      </c>
      <c r="AI24" s="20">
        <v>0.995</v>
      </c>
      <c r="AJ24" s="19">
        <f>GETPIVOTDATA("Defect Qty",PV_CSSPScrap!$A$3,"Station",F$4,"CW",$D24)+GETPIVOTDATA("Defect Qty",PV_CSSPScrap!$A$3,"Station",G$4,"CW",$D24)</f>
        <v>9</v>
      </c>
      <c r="AK24" s="19">
        <f>GETPIVOTDATA("Total_Panel",PV_Outgoing!$A$3,"CW",$D24)</f>
        <v>8262</v>
      </c>
      <c r="AL24" s="19"/>
    </row>
    <row r="25" spans="1:38">
      <c r="B25" s="22">
        <v>3</v>
      </c>
      <c r="C25" s="22">
        <v>16</v>
      </c>
      <c r="D25" s="21" t="s">
        <v>3393</v>
      </c>
      <c r="E25" s="20">
        <v>0</v>
      </c>
      <c r="F25" s="20">
        <f>GETPIVOTDATA("Defect Qty",PV_CSSPScrap!$A$3,"Station",F$4,"CW",$D25)/GETPIVOTDATA("Total_Panel",PV_Outgoing!$A$3,"CW",$D25)</f>
        <v>0</v>
      </c>
      <c r="G25" s="20">
        <f>GETPIVOTDATA("Defect Qty",PV_CSSPScrap!$A$3,"Station",G$4,"CW",$D25)/GETPIVOTDATA("Total_Panel",PV_Outgoing!$A$3,"CW",$D25)</f>
        <v>3.5587188612099642E-3</v>
      </c>
      <c r="H25" s="20">
        <v>0</v>
      </c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>
        <f t="shared" si="2"/>
        <v>0.99644128113879005</v>
      </c>
      <c r="AI25" s="20">
        <v>0.995</v>
      </c>
      <c r="AJ25" s="19">
        <f>GETPIVOTDATA("Defect Qty",PV_CSSPScrap!$A$3,"Station",F$4,"CW",$D25)+GETPIVOTDATA("Defect Qty",PV_CSSPScrap!$A$3,"Station",G$4,"CW",$D25)</f>
        <v>20</v>
      </c>
      <c r="AK25" s="19">
        <f>GETPIVOTDATA("Total_Panel",PV_Outgoing!$A$3,"CW",$D25)</f>
        <v>5620</v>
      </c>
      <c r="AL25" s="19"/>
    </row>
    <row r="26" spans="1:38">
      <c r="B26" s="22">
        <v>4</v>
      </c>
      <c r="C26" s="22">
        <v>16</v>
      </c>
      <c r="D26" s="21" t="s">
        <v>3392</v>
      </c>
      <c r="E26" s="20">
        <v>0</v>
      </c>
      <c r="F26" s="20">
        <f>GETPIVOTDATA("Defect Qty",PV_CSSPScrap!$A$3,"Station",F$4,"CW",$D26)/GETPIVOTDATA("Total_Panel",PV_Outgoing!$A$3,"CW",$D26)</f>
        <v>0</v>
      </c>
      <c r="G26" s="20">
        <f>GETPIVOTDATA("Defect Qty",PV_CSSPScrap!$A$3,"Station",G$4,"CW",$D26)/GETPIVOTDATA("Total_Panel",PV_Outgoing!$A$3,"CW",$D26)</f>
        <v>1.3819095477386936E-3</v>
      </c>
      <c r="H26" s="20">
        <v>0</v>
      </c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>
        <f t="shared" si="2"/>
        <v>0.99861809045226135</v>
      </c>
      <c r="AI26" s="20">
        <v>0.995</v>
      </c>
      <c r="AJ26" s="19">
        <f>GETPIVOTDATA("Defect Qty",PV_CSSPScrap!$A$3,"Station",F$4,"CW",$D26)+GETPIVOTDATA("Defect Qty",PV_CSSPScrap!$A$3,"Station",G$4,"CW",$D26)</f>
        <v>11</v>
      </c>
      <c r="AK26" s="19">
        <f>GETPIVOTDATA("Total_Panel",PV_Outgoing!$A$3,"CW",$D26)</f>
        <v>7960</v>
      </c>
      <c r="AL26" s="19"/>
    </row>
    <row r="27" spans="1:38">
      <c r="B27" s="22">
        <v>5</v>
      </c>
      <c r="C27" s="22">
        <v>16</v>
      </c>
      <c r="D27" s="21" t="s">
        <v>3391</v>
      </c>
      <c r="E27" s="20">
        <v>0</v>
      </c>
      <c r="F27" s="20">
        <f>GETPIVOTDATA("Defect Qty",PV_CSSPScrap!$A$3,"Station",F$4,"CW",$D27)/GETPIVOTDATA("Total_Panel",PV_Outgoing!$A$3,"CW",$D27)</f>
        <v>0</v>
      </c>
      <c r="G27" s="20">
        <f>GETPIVOTDATA("Defect Qty",PV_CSSPScrap!$A$3,"Station",G$4,"CW",$D27)/GETPIVOTDATA("Total_Panel",PV_Outgoing!$A$3,"CW",$D27)</f>
        <v>1.1150047785919083E-3</v>
      </c>
      <c r="H27" s="20">
        <v>0</v>
      </c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>
        <f t="shared" si="2"/>
        <v>0.99888499522140806</v>
      </c>
      <c r="AI27" s="20">
        <v>0.995</v>
      </c>
      <c r="AJ27" s="19">
        <f>GETPIVOTDATA("Defect Qty",PV_CSSPScrap!$A$3,"Station",F$4,"CW",$D27)+GETPIVOTDATA("Defect Qty",PV_CSSPScrap!$A$3,"Station",G$4,"CW",$D27)</f>
        <v>7</v>
      </c>
      <c r="AK27" s="19">
        <f>GETPIVOTDATA("Total_Panel",PV_Outgoing!$A$3,"CW",$D27)</f>
        <v>6278</v>
      </c>
      <c r="AL27" s="19"/>
    </row>
    <row r="28" spans="1:38">
      <c r="B28" s="22">
        <v>6</v>
      </c>
      <c r="C28" s="22">
        <v>16</v>
      </c>
      <c r="D28" s="21" t="s">
        <v>3390</v>
      </c>
      <c r="E28" s="20">
        <v>0</v>
      </c>
      <c r="F28" s="20">
        <f>GETPIVOTDATA("Defect Qty",PV_CSSPScrap!$A$3,"Station",F$4,"CW",$D28)/GETPIVOTDATA("Total_Panel",PV_Outgoing!$A$3,"CW",$D28)</f>
        <v>0</v>
      </c>
      <c r="G28" s="20">
        <f>GETPIVOTDATA("Defect Qty",PV_CSSPScrap!$A$3,"Station",G$4,"CW",$D28)/GETPIVOTDATA("Total_Panel",PV_Outgoing!$A$3,"CW",$D28)</f>
        <v>8.1643402686331322E-3</v>
      </c>
      <c r="H28" s="20">
        <v>0</v>
      </c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>
        <f t="shared" si="2"/>
        <v>0.99183565973136689</v>
      </c>
      <c r="AI28" s="20">
        <v>0.995</v>
      </c>
      <c r="AJ28" s="19">
        <f>GETPIVOTDATA("Defect Qty",PV_CSSPScrap!$A$3,"Station",F$4,"CW",$D28)+GETPIVOTDATA("Defect Qty",PV_CSSPScrap!$A$3,"Station",G$4,"CW",$D28)</f>
        <v>31</v>
      </c>
      <c r="AK28" s="19">
        <f>GETPIVOTDATA("Total_Panel",PV_Outgoing!$A$3,"CW",$D28)</f>
        <v>3797</v>
      </c>
      <c r="AL28" s="19"/>
    </row>
    <row r="29" spans="1:38">
      <c r="B29" s="22">
        <v>7</v>
      </c>
      <c r="C29" s="22">
        <v>16</v>
      </c>
      <c r="D29" s="21" t="s">
        <v>3389</v>
      </c>
      <c r="E29" s="20">
        <v>0</v>
      </c>
      <c r="F29" s="20">
        <f>GETPIVOTDATA("Defect Qty",PV_CSSPScrap!$A$3,"Station",F$4,"CW",$D29)/GETPIVOTDATA("Total_Panel",PV_Outgoing!$A$3,"CW",$D29)</f>
        <v>0</v>
      </c>
      <c r="G29" s="20">
        <f>GETPIVOTDATA("Defect Qty",PV_CSSPScrap!$A$3,"Station",G$4,"CW",$D29)/GETPIVOTDATA("Total_Panel",PV_Outgoing!$A$3,"CW",$D29)</f>
        <v>1.0818608005769925E-3</v>
      </c>
      <c r="H29" s="20">
        <v>0</v>
      </c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>
        <f t="shared" si="2"/>
        <v>0.99891813919942296</v>
      </c>
      <c r="AI29" s="20">
        <v>0.995</v>
      </c>
      <c r="AJ29" s="19">
        <f>GETPIVOTDATA("Defect Qty",PV_CSSPScrap!$A$3,"Station",F$4,"CW",$D29)+GETPIVOTDATA("Defect Qty",PV_CSSPScrap!$A$3,"Station",G$4,"CW",$D29)</f>
        <v>6</v>
      </c>
      <c r="AK29" s="19">
        <f>GETPIVOTDATA("Total_Panel",PV_Outgoing!$A$3,"CW",$D29)</f>
        <v>5546</v>
      </c>
      <c r="AL29" s="19"/>
    </row>
    <row r="30" spans="1:38">
      <c r="B30" s="22">
        <v>8</v>
      </c>
      <c r="C30" s="22">
        <v>16</v>
      </c>
      <c r="D30" s="21" t="s">
        <v>3388</v>
      </c>
      <c r="E30" s="20">
        <v>0</v>
      </c>
      <c r="F30" s="20">
        <f>GETPIVOTDATA("Defect Qty",PV_CSSPScrap!$A$3,"Station",F$4,"CW",$D30)/GETPIVOTDATA("Total_Panel",PV_Outgoing!$A$3,"CW",$D30)</f>
        <v>0</v>
      </c>
      <c r="G30" s="20">
        <f>GETPIVOTDATA("Defect Qty",PV_CSSPScrap!$A$3,"Station",G$4,"CW",$D30)/GETPIVOTDATA("Total_Panel",PV_Outgoing!$A$3,"CW",$D30)</f>
        <v>1.0007505629221916E-3</v>
      </c>
      <c r="H30" s="20">
        <v>0</v>
      </c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>
        <f t="shared" si="2"/>
        <v>0.99899924943707785</v>
      </c>
      <c r="AI30" s="20">
        <v>0.995</v>
      </c>
      <c r="AJ30" s="19">
        <f>GETPIVOTDATA("Defect Qty",PV_CSSPScrap!$A$3,"Station",F$4,"CW",$D30)+GETPIVOTDATA("Defect Qty",PV_CSSPScrap!$A$3,"Station",G$4,"CW",$D30)</f>
        <v>4</v>
      </c>
      <c r="AK30" s="19">
        <f>GETPIVOTDATA("Total_Panel",PV_Outgoing!$A$3,"CW",$D30)</f>
        <v>3997</v>
      </c>
      <c r="AL30" s="19"/>
    </row>
    <row r="31" spans="1:38">
      <c r="B31" s="22">
        <v>9</v>
      </c>
      <c r="C31" s="22">
        <v>16</v>
      </c>
      <c r="D31" s="21" t="s">
        <v>3387</v>
      </c>
      <c r="E31" s="20">
        <v>0</v>
      </c>
      <c r="F31" s="20">
        <f>GETPIVOTDATA("Defect Qty",PV_CSSPScrap!$A$3,"Station",F$4,"CW",$D31)/GETPIVOTDATA("Total_Panel",PV_Outgoing!$A$3,"CW",$D31)</f>
        <v>0</v>
      </c>
      <c r="G31" s="20">
        <f>GETPIVOTDATA("Defect Qty",PV_CSSPScrap!$A$3,"Station",G$4,"CW",$D31)/GETPIVOTDATA("Total_Panel",PV_Outgoing!$A$3,"CW",$D31)</f>
        <v>1.3363028953229399E-3</v>
      </c>
      <c r="H31" s="20">
        <v>0</v>
      </c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>
        <f t="shared" si="2"/>
        <v>0.99866369710467706</v>
      </c>
      <c r="AI31" s="20">
        <v>0.995</v>
      </c>
      <c r="AJ31" s="19">
        <f>GETPIVOTDATA("Defect Qty",PV_CSSPScrap!$A$3,"Station",F$4,"CW",$D31)+GETPIVOTDATA("Defect Qty",PV_CSSPScrap!$A$3,"Station",G$4,"CW",$D31)</f>
        <v>3</v>
      </c>
      <c r="AK31" s="19">
        <f>GETPIVOTDATA("Total_Panel",PV_Outgoing!$A$3,"CW",$D31)</f>
        <v>2245</v>
      </c>
      <c r="AL31" s="19"/>
    </row>
    <row r="32" spans="1:38">
      <c r="B32" s="22">
        <v>10</v>
      </c>
      <c r="C32" s="22">
        <v>16</v>
      </c>
      <c r="D32" s="21" t="s">
        <v>3386</v>
      </c>
      <c r="E32" s="20">
        <v>0</v>
      </c>
      <c r="F32" s="20">
        <f>GETPIVOTDATA("Defect Qty",PV_CSSPScrap!$A$3,"Station",F$4,"CW",$D32)/GETPIVOTDATA("Total_Panel",PV_Outgoing!$A$3,"CW",$D32)</f>
        <v>0</v>
      </c>
      <c r="G32" s="20">
        <f>GETPIVOTDATA("Defect Qty",PV_CSSPScrap!$A$3,"Station",G$4,"CW",$D32)/GETPIVOTDATA("Total_Panel",PV_Outgoing!$A$3,"CW",$D32)</f>
        <v>2.3468669326449192E-3</v>
      </c>
      <c r="H32" s="20">
        <v>0</v>
      </c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>
        <f t="shared" si="2"/>
        <v>0.99765313306735504</v>
      </c>
      <c r="AI32" s="20">
        <v>0.995</v>
      </c>
      <c r="AJ32" s="19">
        <f>GETPIVOTDATA("Defect Qty",PV_CSSPScrap!$A$3,"Station",F$4,"CW",$D32)+GETPIVOTDATA("Defect Qty",PV_CSSPScrap!$A$3,"Station",G$4,"CW",$D32)</f>
        <v>10</v>
      </c>
      <c r="AK32" s="19">
        <f>GETPIVOTDATA("Total_Panel",PV_Outgoing!$A$3,"CW",$D32)</f>
        <v>4261</v>
      </c>
      <c r="AL32" s="19"/>
    </row>
    <row r="33" spans="2:38">
      <c r="B33" s="22">
        <v>11</v>
      </c>
      <c r="C33" s="22">
        <v>16</v>
      </c>
      <c r="D33" s="21" t="s">
        <v>3385</v>
      </c>
      <c r="E33" s="20">
        <v>0</v>
      </c>
      <c r="F33" s="20">
        <f>GETPIVOTDATA("Defect Qty",PV_CSSPScrap!$A$3,"Station",F$4,"CW",$D33)/GETPIVOTDATA("Total_Panel",PV_Outgoing!$A$3,"CW",$D33)</f>
        <v>0</v>
      </c>
      <c r="G33" s="20">
        <f>GETPIVOTDATA("Defect Qty",PV_CSSPScrap!$A$3,"Station",G$4,"CW",$D33)/GETPIVOTDATA("Total_Panel",PV_Outgoing!$A$3,"CW",$D33)</f>
        <v>2.0093770931011385E-3</v>
      </c>
      <c r="H33" s="20">
        <v>0</v>
      </c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>
        <f t="shared" si="2"/>
        <v>0.99799062290689888</v>
      </c>
      <c r="AI33" s="20">
        <v>0.995</v>
      </c>
      <c r="AJ33" s="19">
        <f>GETPIVOTDATA("Defect Qty",PV_CSSPScrap!$A$3,"Station",F$4,"CW",$D33)+GETPIVOTDATA("Defect Qty",PV_CSSPScrap!$A$3,"Station",G$4,"CW",$D33)</f>
        <v>9</v>
      </c>
      <c r="AK33" s="19">
        <f>GETPIVOTDATA("Total_Panel",PV_Outgoing!$A$3,"CW",$D33)</f>
        <v>4479</v>
      </c>
      <c r="AL33" s="19"/>
    </row>
    <row r="34" spans="2:38">
      <c r="B34" s="22">
        <v>12</v>
      </c>
      <c r="C34" s="22">
        <v>16</v>
      </c>
      <c r="D34" s="21" t="s">
        <v>3384</v>
      </c>
      <c r="E34" s="20">
        <v>0</v>
      </c>
      <c r="F34" s="20">
        <f>GETPIVOTDATA("Defect Qty",PV_CSSPScrap!$A$3,"Station",F$4,"CW",$D34)/GETPIVOTDATA("Total_Panel",PV_Outgoing!$A$3,"CW",$D34)</f>
        <v>0</v>
      </c>
      <c r="G34" s="20">
        <f>GETPIVOTDATA("Defect Qty",PV_CSSPScrap!$A$3,"Station",G$4,"CW",$D34)/GETPIVOTDATA("Total_Panel",PV_Outgoing!$A$3,"CW",$D34)</f>
        <v>1.7170783251882183E-3</v>
      </c>
      <c r="H34" s="20">
        <v>0</v>
      </c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>
        <f t="shared" si="2"/>
        <v>0.99828292167481181</v>
      </c>
      <c r="AI34" s="20">
        <v>0.995</v>
      </c>
      <c r="AJ34" s="19">
        <f>GETPIVOTDATA("Defect Qty",PV_CSSPScrap!$A$3,"Station",F$4,"CW",$D34)+GETPIVOTDATA("Defect Qty",PV_CSSPScrap!$A$3,"Station",G$4,"CW",$D34)</f>
        <v>13</v>
      </c>
      <c r="AK34" s="19">
        <f>GETPIVOTDATA("Total_Panel",PV_Outgoing!$A$3,"CW",$D34)</f>
        <v>7571</v>
      </c>
      <c r="AL34" s="19"/>
    </row>
    <row r="35" spans="2:38">
      <c r="B35" s="22">
        <v>13</v>
      </c>
      <c r="C35" s="22">
        <v>16</v>
      </c>
      <c r="D35" s="21" t="s">
        <v>3383</v>
      </c>
      <c r="E35" s="20">
        <v>0</v>
      </c>
      <c r="F35" s="20">
        <f>GETPIVOTDATA("Defect Qty",PV_CSSPScrap!$A$3,"Station",F$4,"CW",$D35)/GETPIVOTDATA("Total_Panel",PV_Outgoing!$A$3,"CW",$D35)</f>
        <v>0</v>
      </c>
      <c r="G35" s="20">
        <f>GETPIVOTDATA("Defect Qty",PV_CSSPScrap!$A$3,"Station",G$4,"CW",$D35)/GETPIVOTDATA("Total_Panel",PV_Outgoing!$A$3,"CW",$D35)</f>
        <v>1.0939422945439629E-3</v>
      </c>
      <c r="H35" s="20">
        <v>0</v>
      </c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>
        <f t="shared" si="2"/>
        <v>0.99890605770545604</v>
      </c>
      <c r="AI35" s="20">
        <v>0.995</v>
      </c>
      <c r="AJ35" s="19">
        <f>GETPIVOTDATA("Defect Qty",PV_CSSPScrap!$A$3,"Station",F$4,"CW",$D35)+GETPIVOTDATA("Defect Qty",PV_CSSPScrap!$A$3,"Station",G$4,"CW",$D35)</f>
        <v>8</v>
      </c>
      <c r="AK35" s="19">
        <f>GETPIVOTDATA("Total_Panel",PV_Outgoing!$A$3,"CW",$D35)</f>
        <v>7313</v>
      </c>
      <c r="AL35" s="19"/>
    </row>
    <row r="36" spans="2:38">
      <c r="B36" s="22">
        <v>14</v>
      </c>
      <c r="C36" s="22">
        <v>16</v>
      </c>
      <c r="D36" s="21" t="str">
        <f t="shared" ref="D36:D79" si="3">CONCATENATE(B36,"'",C36)</f>
        <v>14'16</v>
      </c>
      <c r="E36" s="20">
        <v>0</v>
      </c>
      <c r="F36" s="20">
        <f>GETPIVOTDATA("Defect Qty",PV_CSSPScrap!$A$3,"Station",F$4,"CW",$D36)/GETPIVOTDATA("Total_Panel",PV_Outgoing!$A$3,"CW",$D36)</f>
        <v>6.4275613832112102E-4</v>
      </c>
      <c r="G36" s="20">
        <f>GETPIVOTDATA("Defect Qty",PV_CSSPScrap!$A$3,"Station",G$4,"CW",$D36)/GETPIVOTDATA("Total_Panel",PV_Outgoing!$A$3,"CW",$D36)</f>
        <v>1.5426147319706903E-3</v>
      </c>
      <c r="H36" s="20">
        <v>0</v>
      </c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>
        <f t="shared" si="2"/>
        <v>0.9978146291297082</v>
      </c>
      <c r="AI36" s="20">
        <v>0.995</v>
      </c>
      <c r="AJ36" s="19">
        <f>GETPIVOTDATA("Defect Qty",PV_CSSPScrap!$A$3,"Station",F$4,"CW",$D36)+GETPIVOTDATA("Defect Qty",PV_CSSPScrap!$A$3,"Station",G$4,"CW",$D36)</f>
        <v>17</v>
      </c>
      <c r="AK36" s="19">
        <f>GETPIVOTDATA("Total_Panel",PV_Outgoing!$A$3,"CW",$D36)</f>
        <v>7779</v>
      </c>
      <c r="AL36" s="19"/>
    </row>
    <row r="37" spans="2:38">
      <c r="B37" s="22">
        <v>15</v>
      </c>
      <c r="C37" s="22">
        <v>16</v>
      </c>
      <c r="D37" s="21" t="str">
        <f t="shared" si="3"/>
        <v>15'16</v>
      </c>
      <c r="E37" s="20">
        <v>0</v>
      </c>
      <c r="F37" s="20">
        <f>GETPIVOTDATA("Defect Qty",PV_CSSPScrap!$A$3,"Station",F$4,"CW",$D37)/GETPIVOTDATA("Total_Panel",PV_Outgoing!$A$3,"CW",$D37)</f>
        <v>5.087332541970493E-4</v>
      </c>
      <c r="G37" s="20">
        <f>GETPIVOTDATA("Defect Qty",PV_CSSPScrap!$A$3,"Station",G$4,"CW",$D37)/GETPIVOTDATA("Total_Panel",PV_Outgoing!$A$3,"CW",$D37)</f>
        <v>4.4090215363744275E-3</v>
      </c>
      <c r="H37" s="20">
        <v>0</v>
      </c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>
        <f t="shared" si="2"/>
        <v>0.99508224520942856</v>
      </c>
      <c r="AI37" s="20">
        <v>0.995</v>
      </c>
      <c r="AJ37" s="19">
        <f>GETPIVOTDATA("Defect Qty",PV_CSSPScrap!$A$3,"Station",F$4,"CW",$D37)+GETPIVOTDATA("Defect Qty",PV_CSSPScrap!$A$3,"Station",G$4,"CW",$D37)</f>
        <v>29</v>
      </c>
      <c r="AK37" s="19">
        <f>GETPIVOTDATA("Total_Panel",PV_Outgoing!$A$3,"CW",$D37)</f>
        <v>5897</v>
      </c>
      <c r="AL37" s="19"/>
    </row>
    <row r="38" spans="2:38">
      <c r="B38" s="22">
        <v>16</v>
      </c>
      <c r="C38" s="22">
        <v>16</v>
      </c>
      <c r="D38" s="21" t="str">
        <f t="shared" si="3"/>
        <v>16'16</v>
      </c>
      <c r="E38" s="20">
        <v>0</v>
      </c>
      <c r="F38" s="20">
        <f>GETPIVOTDATA("Defect Qty",PV_CSSPScrap!$A$3,"Station",F$4,"CW",$D38)/GETPIVOTDATA("Total_Panel",PV_Outgoing!$A$3,"CW",$D38)</f>
        <v>1.362954886193267E-4</v>
      </c>
      <c r="G38" s="20">
        <f>GETPIVOTDATA("Defect Qty",PV_CSSPScrap!$A$3,"Station",G$4,"CW",$D38)/GETPIVOTDATA("Total_Panel",PV_Outgoing!$A$3,"CW",$D38)</f>
        <v>6.8147744309663349E-4</v>
      </c>
      <c r="H38" s="20">
        <v>0</v>
      </c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>
        <f t="shared" si="2"/>
        <v>0.99918222706828408</v>
      </c>
      <c r="AI38" s="20">
        <v>0.995</v>
      </c>
      <c r="AJ38" s="19">
        <f>GETPIVOTDATA("Defect Qty",PV_CSSPScrap!$A$3,"Station",F$4,"CW",$D38)+GETPIVOTDATA("Defect Qty",PV_CSSPScrap!$A$3,"Station",G$4,"CW",$D38)</f>
        <v>6</v>
      </c>
      <c r="AK38" s="19">
        <f>GETPIVOTDATA("Total_Panel",PV_Outgoing!$A$3,"CW",$D38)</f>
        <v>7337</v>
      </c>
      <c r="AL38" s="19"/>
    </row>
    <row r="39" spans="2:38">
      <c r="B39" s="22">
        <v>17</v>
      </c>
      <c r="C39" s="22">
        <v>16</v>
      </c>
      <c r="D39" s="21" t="str">
        <f t="shared" si="3"/>
        <v>17'16</v>
      </c>
      <c r="E39" s="20">
        <v>0</v>
      </c>
      <c r="F39" s="20">
        <f>GETPIVOTDATA("Defect Qty",PV_CSSPScrap!$A$3,"Station",F$4,"CW",$D39)/GETPIVOTDATA("Total_Panel",PV_Outgoing!$A$3,"CW",$D39)</f>
        <v>1.288161793121216E-4</v>
      </c>
      <c r="G39" s="20">
        <f>GETPIVOTDATA("Defect Qty",PV_CSSPScrap!$A$3,"Station",G$4,"CW",$D39)/GETPIVOTDATA("Total_Panel",PV_Outgoing!$A$3,"CW",$D39)</f>
        <v>5.2814633517969858E-3</v>
      </c>
      <c r="H39" s="20">
        <v>0</v>
      </c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>
        <f t="shared" si="2"/>
        <v>0.99458972046889094</v>
      </c>
      <c r="AI39" s="20">
        <v>0.995</v>
      </c>
      <c r="AJ39" s="19">
        <f>GETPIVOTDATA("Defect Qty",PV_CSSPScrap!$A$3,"Station",F$4,"CW",$D39)+GETPIVOTDATA("Defect Qty",PV_CSSPScrap!$A$3,"Station",G$4,"CW",$D39)</f>
        <v>42</v>
      </c>
      <c r="AK39" s="19">
        <f>GETPIVOTDATA("Total_Panel",PV_Outgoing!$A$3,"CW",$D39)</f>
        <v>7763</v>
      </c>
      <c r="AL39" s="19"/>
    </row>
    <row r="40" spans="2:38">
      <c r="B40" s="22">
        <v>18</v>
      </c>
      <c r="C40" s="22">
        <v>16</v>
      </c>
      <c r="D40" s="21" t="str">
        <f t="shared" si="3"/>
        <v>18'16</v>
      </c>
      <c r="E40" s="20">
        <v>0</v>
      </c>
      <c r="F40" s="20">
        <f>GETPIVOTDATA("Defect Qty",PV_CSSPScrap!$A$3,"Station",F$4,"CW",$D40)/GETPIVOTDATA("Total_Panel",PV_Outgoing!$A$3,"CW",$D40)</f>
        <v>0</v>
      </c>
      <c r="G40" s="20">
        <f>GETPIVOTDATA("Defect Qty",PV_CSSPScrap!$A$3,"Station",G$4,"CW",$D40)/GETPIVOTDATA("Total_Panel",PV_Outgoing!$A$3,"CW",$D40)</f>
        <v>4.0702111422030018E-3</v>
      </c>
      <c r="H40" s="20">
        <v>0</v>
      </c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>
        <f t="shared" si="2"/>
        <v>0.99592978885779704</v>
      </c>
      <c r="AI40" s="20">
        <v>0.995</v>
      </c>
      <c r="AJ40" s="19">
        <f>GETPIVOTDATA("Defect Qty",PV_CSSPScrap!$A$3,"Station",F$4,"CW",$D40)+GETPIVOTDATA("Defect Qty",PV_CSSPScrap!$A$3,"Station",G$4,"CW",$D40)</f>
        <v>16</v>
      </c>
      <c r="AK40" s="19">
        <f>GETPIVOTDATA("Total_Panel",PV_Outgoing!$A$3,"CW",$D40)</f>
        <v>3931</v>
      </c>
      <c r="AL40" s="19"/>
    </row>
    <row r="41" spans="2:38">
      <c r="B41" s="22">
        <v>19</v>
      </c>
      <c r="C41" s="22">
        <v>16</v>
      </c>
      <c r="D41" s="21" t="str">
        <f t="shared" si="3"/>
        <v>19'16</v>
      </c>
      <c r="E41" s="20">
        <v>0</v>
      </c>
      <c r="F41" s="20">
        <f>GETPIVOTDATA("Defect Qty",PV_CSSPScrap!$A$3,"Station",F$4,"CW",$D41)/GETPIVOTDATA("Total_Panel",PV_Outgoing!$A$3,"CW",$D41)</f>
        <v>0</v>
      </c>
      <c r="G41" s="20">
        <f>GETPIVOTDATA("Defect Qty",PV_CSSPScrap!$A$3,"Station",G$4,"CW",$D41)/GETPIVOTDATA("Total_Panel",PV_Outgoing!$A$3,"CW",$D41)</f>
        <v>3.4835619420857827E-3</v>
      </c>
      <c r="H41" s="20">
        <v>0</v>
      </c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>
        <f t="shared" si="2"/>
        <v>0.99651643805791423</v>
      </c>
      <c r="AI41" s="20">
        <v>0.995</v>
      </c>
      <c r="AJ41" s="19">
        <f>GETPIVOTDATA("Defect Qty",PV_CSSPScrap!$A$3,"Station",F$4,"CW",$D41)+GETPIVOTDATA("Defect Qty",PV_CSSPScrap!$A$3,"Station",G$4,"CW",$D41)</f>
        <v>16</v>
      </c>
      <c r="AK41" s="19">
        <f>GETPIVOTDATA("Total_Panel",PV_Outgoing!$A$3,"CW",$D41)</f>
        <v>4593</v>
      </c>
      <c r="AL41" s="19"/>
    </row>
    <row r="42" spans="2:38">
      <c r="B42" s="22">
        <v>20</v>
      </c>
      <c r="C42" s="22">
        <v>16</v>
      </c>
      <c r="D42" s="21" t="str">
        <f t="shared" si="3"/>
        <v>20'16</v>
      </c>
      <c r="E42" s="20">
        <v>0</v>
      </c>
      <c r="F42" s="20">
        <f>GETPIVOTDATA("Defect Qty",PV_CSSPScrap!$A$3,"Station",F$4,"CW",$D42)/GETPIVOTDATA("Total_Panel",PV_Outgoing!$A$3,"CW",$D42)</f>
        <v>0</v>
      </c>
      <c r="G42" s="20">
        <f>GETPIVOTDATA("Defect Qty",PV_CSSPScrap!$A$3,"Station",G$4,"CW",$D42)/GETPIVOTDATA("Total_Panel",PV_Outgoing!$A$3,"CW",$D42)</f>
        <v>1.0371292263015972E-3</v>
      </c>
      <c r="H42" s="20">
        <v>0</v>
      </c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>
        <f t="shared" si="2"/>
        <v>0.99896287077369839</v>
      </c>
      <c r="AI42" s="20">
        <v>0.995</v>
      </c>
      <c r="AJ42" s="19">
        <f>GETPIVOTDATA("Defect Qty",PV_CSSPScrap!$A$3,"Station",F$4,"CW",$D42)+GETPIVOTDATA("Defect Qty",PV_CSSPScrap!$A$3,"Station",G$4,"CW",$D42)</f>
        <v>5</v>
      </c>
      <c r="AK42" s="19">
        <f>GETPIVOTDATA("Total_Panel",PV_Outgoing!$A$3,"CW",$D42)</f>
        <v>4821</v>
      </c>
      <c r="AL42" s="19"/>
    </row>
    <row r="43" spans="2:38">
      <c r="B43" s="22">
        <v>21</v>
      </c>
      <c r="C43" s="22">
        <v>16</v>
      </c>
      <c r="D43" s="21" t="str">
        <f t="shared" si="3"/>
        <v>21'16</v>
      </c>
      <c r="E43" s="20">
        <v>0</v>
      </c>
      <c r="F43" s="20">
        <f>GETPIVOTDATA("Defect Qty",PV_CSSPScrap!$A$3,"Station",F$4,"CW",$D43)/GETPIVOTDATA("Total_Panel",PV_Outgoing!$A$3,"CW",$D43)</f>
        <v>4.4893378226711561E-4</v>
      </c>
      <c r="G43" s="20">
        <f>GETPIVOTDATA("Defect Qty",PV_CSSPScrap!$A$3,"Station",G$4,"CW",$D43)/GETPIVOTDATA("Total_Panel",PV_Outgoing!$A$3,"CW",$D43)</f>
        <v>1.7957351290684624E-3</v>
      </c>
      <c r="H43" s="20">
        <v>0</v>
      </c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>
        <f t="shared" si="2"/>
        <v>0.99775533108866443</v>
      </c>
      <c r="AI43" s="20">
        <v>0.995</v>
      </c>
      <c r="AJ43" s="19">
        <f>GETPIVOTDATA("Defect Qty",PV_CSSPScrap!$A$3,"Station",F$4,"CW",$D43)+GETPIVOTDATA("Defect Qty",PV_CSSPScrap!$A$3,"Station",G$4,"CW",$D43)</f>
        <v>10</v>
      </c>
      <c r="AK43" s="19">
        <f>GETPIVOTDATA("Total_Panel",PV_Outgoing!$A$3,"CW",$D43)</f>
        <v>4455</v>
      </c>
      <c r="AL43" s="19"/>
    </row>
    <row r="44" spans="2:38">
      <c r="B44" s="22">
        <v>22</v>
      </c>
      <c r="C44" s="22">
        <v>16</v>
      </c>
      <c r="D44" s="21" t="str">
        <f t="shared" si="3"/>
        <v>22'16</v>
      </c>
      <c r="E44" s="20">
        <v>0</v>
      </c>
      <c r="F44" s="20">
        <f>GETPIVOTDATA("Defect Qty",PV_CSSPScrap!$A$3,"Station",F$4,"CW",$D44)/GETPIVOTDATA("Total_Panel",PV_Outgoing!$A$3,"CW",$D44)</f>
        <v>0</v>
      </c>
      <c r="G44" s="20">
        <f>GETPIVOTDATA("Defect Qty",PV_CSSPScrap!$A$3,"Station",G$4,"CW",$D44)/GETPIVOTDATA("Total_Panel",PV_Outgoing!$A$3,"CW",$D44)</f>
        <v>1.3302294645826404E-3</v>
      </c>
      <c r="H44" s="20">
        <v>0</v>
      </c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>
        <f t="shared" si="2"/>
        <v>0.99866977053541739</v>
      </c>
      <c r="AI44" s="20">
        <v>0.997</v>
      </c>
      <c r="AJ44" s="19">
        <f>GETPIVOTDATA("Defect Qty",PV_CSSPScrap!$A$3,"Station",F$4,"CW",$D44)+GETPIVOTDATA("Defect Qty",PV_CSSPScrap!$A$3,"Station",G$4,"CW",$D44)</f>
        <v>8</v>
      </c>
      <c r="AK44" s="19">
        <f>GETPIVOTDATA("Total_Panel",PV_Outgoing!$A$3,"CW",$D44)</f>
        <v>6014</v>
      </c>
      <c r="AL44" s="19"/>
    </row>
    <row r="45" spans="2:38">
      <c r="B45" s="22">
        <v>23</v>
      </c>
      <c r="C45" s="22">
        <v>16</v>
      </c>
      <c r="D45" s="21" t="str">
        <f t="shared" si="3"/>
        <v>23'16</v>
      </c>
      <c r="E45" s="20">
        <v>0</v>
      </c>
      <c r="F45" s="20">
        <f>GETPIVOTDATA("Defect Qty",PV_CSSPScrap!$A$3,"Station",F$4,"CW",$D45)/GETPIVOTDATA("Total_Panel",PV_Outgoing!$A$3,"CW",$D45)</f>
        <v>0</v>
      </c>
      <c r="G45" s="20">
        <f>GETPIVOTDATA("Defect Qty",PV_CSSPScrap!$A$3,"Station",G$4,"CW",$D45)/GETPIVOTDATA("Total_Panel",PV_Outgoing!$A$3,"CW",$D45)</f>
        <v>4.0439052570768342E-3</v>
      </c>
      <c r="H45" s="20">
        <v>0</v>
      </c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>
        <f t="shared" si="2"/>
        <v>0.99595609474292313</v>
      </c>
      <c r="AI45" s="20">
        <v>0.997</v>
      </c>
      <c r="AJ45" s="19">
        <f>GETPIVOTDATA("Defect Qty",PV_CSSPScrap!$A$3,"Station",F$4,"CW",$D45)+GETPIVOTDATA("Defect Qty",PV_CSSPScrap!$A$3,"Station",G$4,"CW",$D45)</f>
        <v>21</v>
      </c>
      <c r="AK45" s="19">
        <f>GETPIVOTDATA("Total_Panel",PV_Outgoing!$A$3,"CW",$D45)</f>
        <v>5193</v>
      </c>
      <c r="AL45" s="19"/>
    </row>
    <row r="46" spans="2:38">
      <c r="B46" s="22">
        <v>24</v>
      </c>
      <c r="C46" s="22">
        <v>16</v>
      </c>
      <c r="D46" s="21" t="str">
        <f t="shared" si="3"/>
        <v>24'16</v>
      </c>
      <c r="E46" s="20">
        <v>0</v>
      </c>
      <c r="F46" s="20">
        <f>GETPIVOTDATA("Defect Qty",PV_CSSPScrap!$A$3,"Station",F$4,"CW",$D46)/GETPIVOTDATA("Total_Panel",PV_Outgoing!$A$3,"CW",$D46)</f>
        <v>2.7427317608337906E-4</v>
      </c>
      <c r="G46" s="20">
        <f>GETPIVOTDATA("Defect Qty",PV_CSSPScrap!$A$3,"Station",G$4,"CW",$D46)/GETPIVOTDATA("Total_Panel",PV_Outgoing!$A$3,"CW",$D46)</f>
        <v>1.9199122325836533E-3</v>
      </c>
      <c r="H46" s="20">
        <v>0</v>
      </c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>
        <f t="shared" si="2"/>
        <v>0.997805814591333</v>
      </c>
      <c r="AI46" s="20">
        <v>0.997</v>
      </c>
      <c r="AJ46" s="19">
        <f>GETPIVOTDATA("Defect Qty",PV_CSSPScrap!$A$3,"Station",F$4,"CW",$D46)+GETPIVOTDATA("Defect Qty",PV_CSSPScrap!$A$3,"Station",G$4,"CW",$D46)</f>
        <v>8</v>
      </c>
      <c r="AK46" s="19">
        <f>GETPIVOTDATA("Total_Panel",PV_Outgoing!$A$3,"CW",$D46)</f>
        <v>3646</v>
      </c>
      <c r="AL46" s="19"/>
    </row>
    <row r="47" spans="2:38">
      <c r="B47" s="22">
        <v>25</v>
      </c>
      <c r="C47" s="22">
        <v>16</v>
      </c>
      <c r="D47" s="21" t="str">
        <f t="shared" si="3"/>
        <v>25'16</v>
      </c>
      <c r="E47" s="20">
        <v>0</v>
      </c>
      <c r="F47" s="20">
        <f>GETPIVOTDATA("Defect Qty",PV_CSSPScrap!$A$3,"Station",F$4,"CW",$D47)/GETPIVOTDATA("Total_Panel",PV_Outgoing!$A$3,"CW",$D47)</f>
        <v>4.6696240952603317E-4</v>
      </c>
      <c r="G47" s="20">
        <f>GETPIVOTDATA("Defect Qty",PV_CSSPScrap!$A$3,"Station",G$4,"CW",$D47)/GETPIVOTDATA("Total_Panel",PV_Outgoing!$A$3,"CW",$D47)</f>
        <v>7.0044361428904973E-3</v>
      </c>
      <c r="H47" s="20">
        <v>0</v>
      </c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>
        <f t="shared" si="2"/>
        <v>0.99252860144758348</v>
      </c>
      <c r="AI47" s="20">
        <v>0.997</v>
      </c>
      <c r="AJ47" s="19">
        <f>GETPIVOTDATA("Defect Qty",PV_CSSPScrap!$A$3,"Station",F$4,"CW",$D47)+GETPIVOTDATA("Defect Qty",PV_CSSPScrap!$A$3,"Station",G$4,"CW",$D47)</f>
        <v>32</v>
      </c>
      <c r="AK47" s="19">
        <f>GETPIVOTDATA("Total_Panel",PV_Outgoing!$A$3,"CW",$D47)</f>
        <v>4283</v>
      </c>
      <c r="AL47" s="19"/>
    </row>
    <row r="48" spans="2:38">
      <c r="B48" s="22">
        <v>26</v>
      </c>
      <c r="C48" s="22">
        <v>16</v>
      </c>
      <c r="D48" s="21" t="str">
        <f t="shared" si="3"/>
        <v>26'16</v>
      </c>
      <c r="E48" s="20">
        <v>0</v>
      </c>
      <c r="F48" s="20">
        <f>GETPIVOTDATA("Defect Qty",PV_CSSPScrap!$A$3,"Station",F$4,"CW",$D48)/GETPIVOTDATA("Total_Panel",PV_Outgoing!$A$3,"CW",$D48)</f>
        <v>6.6368010618881701E-4</v>
      </c>
      <c r="G48" s="20">
        <f>GETPIVOTDATA("Defect Qty",PV_CSSPScrap!$A$3,"Station",G$4,"CW",$D48)/GETPIVOTDATA("Total_Panel",PV_Outgoing!$A$3,"CW",$D48)</f>
        <v>1.327360212377634E-3</v>
      </c>
      <c r="H48" s="20">
        <v>0</v>
      </c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>
        <f t="shared" si="2"/>
        <v>0.99800895968143355</v>
      </c>
      <c r="AI48" s="20">
        <v>0.997</v>
      </c>
      <c r="AJ48" s="19">
        <f>GETPIVOTDATA("Defect Qty",PV_CSSPScrap!$A$3,"Station",F$4,"CW",$D48)+GETPIVOTDATA("Defect Qty",PV_CSSPScrap!$A$3,"Station",G$4,"CW",$D48)</f>
        <v>12</v>
      </c>
      <c r="AK48" s="19">
        <f>GETPIVOTDATA("Total_Panel",PV_Outgoing!$A$3,"CW",$D48)</f>
        <v>6027</v>
      </c>
      <c r="AL48" s="19"/>
    </row>
    <row r="49" spans="2:38">
      <c r="B49" s="22">
        <v>27</v>
      </c>
      <c r="C49" s="22">
        <v>16</v>
      </c>
      <c r="D49" s="21" t="str">
        <f t="shared" si="3"/>
        <v>27'16</v>
      </c>
      <c r="E49" s="20">
        <v>0</v>
      </c>
      <c r="F49" s="20">
        <f>GETPIVOTDATA("Defect Qty",PV_CSSPScrap!$A$3,"Station",F$4,"CW",$D49)/GETPIVOTDATA("Total_Panel",PV_Outgoing!$A$3,"CW",$D49)</f>
        <v>1.7126220243192326E-4</v>
      </c>
      <c r="G49" s="20">
        <f>GETPIVOTDATA("Defect Qty",PV_CSSPScrap!$A$3,"Station",G$4,"CW",$D49)/GETPIVOTDATA("Total_Panel",PV_Outgoing!$A$3,"CW",$D49)</f>
        <v>0</v>
      </c>
      <c r="H49" s="20">
        <v>0</v>
      </c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>
        <f t="shared" si="2"/>
        <v>0.99982873779756809</v>
      </c>
      <c r="AI49" s="20">
        <v>0.995</v>
      </c>
      <c r="AJ49" s="19">
        <f>GETPIVOTDATA("Defect Qty",PV_CSSPScrap!$A$3,"Station",F$4,"CW",$D49)+GETPIVOTDATA("Defect Qty",PV_CSSPScrap!$A$3,"Station",G$4,"CW",$D49)</f>
        <v>1</v>
      </c>
      <c r="AK49" s="19">
        <f>GETPIVOTDATA("Total_Panel",PV_Outgoing!$A$3,"CW",$D49)</f>
        <v>5839</v>
      </c>
      <c r="AL49" s="19"/>
    </row>
    <row r="50" spans="2:38">
      <c r="B50" s="22">
        <v>28</v>
      </c>
      <c r="C50" s="22">
        <v>16</v>
      </c>
      <c r="D50" s="21" t="str">
        <f t="shared" si="3"/>
        <v>28'16</v>
      </c>
      <c r="E50" s="20">
        <v>0</v>
      </c>
      <c r="F50" s="20">
        <f>GETPIVOTDATA("Defect Qty",PV_CSSPScrap!$A$3,"Station",F$4,"CW",$D50)/GETPIVOTDATA("Total_Panel",PV_Outgoing!$A$3,"CW",$D50)</f>
        <v>2.0112630732099757E-4</v>
      </c>
      <c r="G50" s="20">
        <f>GETPIVOTDATA("Defect Qty",PV_CSSPScrap!$A$3,"Station",G$4,"CW",$D50)/GETPIVOTDATA("Total_Panel",PV_Outgoing!$A$3,"CW",$D50)</f>
        <v>6.0337892196299272E-4</v>
      </c>
      <c r="H50" s="20">
        <v>0</v>
      </c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>
        <f t="shared" si="2"/>
        <v>0.99919549477071601</v>
      </c>
      <c r="AI50" s="20">
        <v>0.995</v>
      </c>
      <c r="AJ50" s="19">
        <f>GETPIVOTDATA("Defect Qty",PV_CSSPScrap!$A$3,"Station",F$4,"CW",$D50)+GETPIVOTDATA("Defect Qty",PV_CSSPScrap!$A$3,"Station",G$4,"CW",$D50)</f>
        <v>4</v>
      </c>
      <c r="AK50" s="19">
        <f>GETPIVOTDATA("Total_Panel",PV_Outgoing!$A$3,"CW",$D50)</f>
        <v>4972</v>
      </c>
      <c r="AL50" s="19"/>
    </row>
    <row r="51" spans="2:38">
      <c r="B51" s="22">
        <v>29</v>
      </c>
      <c r="C51" s="22">
        <v>16</v>
      </c>
      <c r="D51" s="21" t="str">
        <f t="shared" si="3"/>
        <v>29'16</v>
      </c>
      <c r="E51" s="20">
        <v>0</v>
      </c>
      <c r="F51" s="20">
        <f>GETPIVOTDATA("Defect Qty",PV_CSSPScrap!$A$3,"Station",F$4,"CW",$D51)/GETPIVOTDATA("Total_Panel",PV_Outgoing!$A$3,"CW",$D51)</f>
        <v>1.4273479874393378E-4</v>
      </c>
      <c r="G51" s="20">
        <f>GETPIVOTDATA("Defect Qty",PV_CSSPScrap!$A$3,"Station",G$4,"CW",$D51)/GETPIVOTDATA("Total_Panel",PV_Outgoing!$A$3,"CW",$D51)</f>
        <v>9.9914359120753635E-4</v>
      </c>
      <c r="H51" s="20">
        <v>0</v>
      </c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>
        <f t="shared" si="2"/>
        <v>0.9988581216100485</v>
      </c>
      <c r="AI51" s="20">
        <v>0.995</v>
      </c>
      <c r="AJ51" s="19">
        <f>GETPIVOTDATA("Defect Qty",PV_CSSPScrap!$A$3,"Station",F$4,"CW",$D51)+GETPIVOTDATA("Defect Qty",PV_CSSPScrap!$A$3,"Station",G$4,"CW",$D51)</f>
        <v>8</v>
      </c>
      <c r="AK51" s="19">
        <f>GETPIVOTDATA("Total_Panel",PV_Outgoing!$A$3,"CW",$D51)</f>
        <v>7006</v>
      </c>
      <c r="AL51" s="19"/>
    </row>
    <row r="52" spans="2:38">
      <c r="B52" s="114">
        <v>30</v>
      </c>
      <c r="C52" s="114">
        <v>16</v>
      </c>
      <c r="D52" s="21" t="str">
        <f>CONCATENATE(B52,"'",C52)</f>
        <v>30'16</v>
      </c>
      <c r="E52" s="20">
        <v>0</v>
      </c>
      <c r="F52" s="20">
        <f>GETPIVOTDATA("Defect Qty",PV_CSSPScrap!$A$3,"Station",F$4,"CW",$D52)/GETPIVOTDATA("Total_Panel",PV_Outgoing!$A$3,"CW",$D52)</f>
        <v>4.2486899872539298E-4</v>
      </c>
      <c r="G52" s="20">
        <f>GETPIVOTDATA("Defect Qty",PV_CSSPScrap!$A$3,"Station",G$4,"CW",$D52)/GETPIVOTDATA("Total_Panel",PV_Outgoing!$A$3,"CW",$D52)</f>
        <v>3.9654439881036683E-3</v>
      </c>
      <c r="H52" s="20">
        <v>0</v>
      </c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>
        <f>1-AJ52/AK52</f>
        <v>0.99560968701317099</v>
      </c>
      <c r="AI52" s="20">
        <v>0.995</v>
      </c>
      <c r="AJ52" s="19">
        <f>GETPIVOTDATA("Defect Qty",PV_CSSPScrap!$A$3,"Station",F$4,"CW",$D52)+GETPIVOTDATA("Defect Qty",PV_CSSPScrap!$A$3,"Station",G$4,"CW",$D52)</f>
        <v>31</v>
      </c>
      <c r="AK52" s="19">
        <f>GETPIVOTDATA("Total_Panel",PV_Outgoing!$A$3,"CW",$D52)</f>
        <v>7061</v>
      </c>
      <c r="AL52" s="19"/>
    </row>
    <row r="53" spans="2:38">
      <c r="B53" s="114">
        <v>31</v>
      </c>
      <c r="C53" s="114">
        <v>16</v>
      </c>
      <c r="D53" s="21" t="str">
        <f>CONCATENATE(B53,"'",C53)</f>
        <v>31'16</v>
      </c>
      <c r="E53" s="20">
        <v>0</v>
      </c>
      <c r="F53" s="20" t="e">
        <f>GETPIVOTDATA("Defect Qty",PV_CSSPScrap!$A$3,"Station",F$4,"CW",$D53)/GETPIVOTDATA("Total_Panel",PV_Outgoing!$A$3,"CW",$D53)</f>
        <v>#REF!</v>
      </c>
      <c r="G53" s="20" t="e">
        <f>GETPIVOTDATA("Defect Qty",PV_CSSPScrap!$A$3,"Station",G$4,"CW",$D53)/GETPIVOTDATA("Total_Panel",PV_Outgoing!$A$3,"CW",$D53)</f>
        <v>#REF!</v>
      </c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19"/>
      <c r="AK53" s="19"/>
      <c r="AL53" s="19"/>
    </row>
    <row r="54" spans="2:38">
      <c r="B54" s="114">
        <v>32</v>
      </c>
      <c r="C54" s="114">
        <v>16</v>
      </c>
      <c r="D54" s="21" t="str">
        <f>CONCATENATE(B54,"'",C54)</f>
        <v>32'16</v>
      </c>
      <c r="E54" s="20">
        <v>0</v>
      </c>
      <c r="F54" s="20" t="e">
        <f>GETPIVOTDATA("Defect Qty",PV_CSSPScrap!$A$3,"Station",F$4,"CW",$D54)/GETPIVOTDATA("Total_Panel",PV_Outgoing!$A$3,"CW",$D54)</f>
        <v>#REF!</v>
      </c>
      <c r="G54" s="20" t="e">
        <f>GETPIVOTDATA("Defect Qty",PV_CSSPScrap!$A$3,"Station",G$4,"CW",$D54)/GETPIVOTDATA("Total_Panel",PV_Outgoing!$A$3,"CW",$D54)</f>
        <v>#REF!</v>
      </c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19"/>
      <c r="AK54" s="19"/>
      <c r="AL54" s="19"/>
    </row>
    <row r="55" spans="2:38">
      <c r="B55" s="114">
        <v>33</v>
      </c>
      <c r="C55" s="114">
        <v>16</v>
      </c>
      <c r="D55" s="21" t="str">
        <f>CONCATENATE(B55,"'",C55)</f>
        <v>33'16</v>
      </c>
      <c r="E55" s="20">
        <v>0</v>
      </c>
      <c r="F55" s="20" t="e">
        <f>GETPIVOTDATA("Defect Qty",PV_CSSPScrap!$A$3,"Station",F$4,"CW",$D55)/GETPIVOTDATA("Total_Panel",PV_Outgoing!$A$3,"CW",$D55)</f>
        <v>#REF!</v>
      </c>
      <c r="G55" s="20" t="e">
        <f>GETPIVOTDATA("Defect Qty",PV_CSSPScrap!$A$3,"Station",G$4,"CW",$D55)/GETPIVOTDATA("Total_Panel",PV_Outgoing!$A$3,"CW",$D55)</f>
        <v>#REF!</v>
      </c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19"/>
      <c r="AK55" s="19"/>
      <c r="AL55" s="19"/>
    </row>
    <row r="56" spans="2:38">
      <c r="B56" s="22">
        <v>34</v>
      </c>
      <c r="C56" s="22">
        <v>16</v>
      </c>
      <c r="D56" s="21" t="str">
        <f>CONCATENATE(B56,"'",C56)</f>
        <v>34'16</v>
      </c>
      <c r="E56" s="20">
        <v>0</v>
      </c>
      <c r="F56" s="20" t="e">
        <f>GETPIVOTDATA("Defect Qty",PV_CSSPScrap!$A$3,"Station",F$4,"CW",$D56)/GETPIVOTDATA("Total_Panel",PV_Outgoing!$A$3,"CW",$D56)</f>
        <v>#REF!</v>
      </c>
      <c r="G56" s="20" t="e">
        <f>GETPIVOTDATA("Defect Qty",PV_CSSPScrap!$A$3,"Station",G$4,"CW",$D56)/GETPIVOTDATA("Total_Panel",PV_Outgoing!$A$3,"CW",$D56)</f>
        <v>#REF!</v>
      </c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19"/>
      <c r="AK56" s="19"/>
      <c r="AL56" s="19"/>
    </row>
    <row r="57" spans="2:38" hidden="1">
      <c r="B57" s="22">
        <v>31</v>
      </c>
      <c r="C57" s="22">
        <v>16</v>
      </c>
      <c r="D57" s="21" t="str">
        <f t="shared" si="3"/>
        <v>31'16</v>
      </c>
      <c r="E57" s="20">
        <v>0</v>
      </c>
      <c r="F57" s="20" t="e">
        <f>GETPIVOTDATA("Defect Qty",PV_CSSPScrap!$A$3,"Station",F$4,"CW",$D57)/GETPIVOTDATA("Total_Panel",PV_Outgoing!$A$3,"CW",$D57)</f>
        <v>#REF!</v>
      </c>
      <c r="G57" s="20" t="e">
        <f>GETPIVOTDATA("Defect Qty",PV_CSSPScrap!$A$3,"Station",G$4,"CW",$D57)/GETPIVOTDATA("Total_Panel",PV_Outgoing!$A$3,"CW",$D57)</f>
        <v>#REF!</v>
      </c>
      <c r="H57" s="20">
        <v>0</v>
      </c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 t="e">
        <f t="shared" si="2"/>
        <v>#REF!</v>
      </c>
      <c r="AI57" s="20">
        <v>0.995</v>
      </c>
      <c r="AJ57" s="19" t="e">
        <f>GETPIVOTDATA("Defect Qty",PV_CSSPScrap!$A$3,"Station",F$4,"CW",$D57)+GETPIVOTDATA("Defect Qty",PV_CSSPScrap!$A$3,"Station",G$4,"CW",$D57)</f>
        <v>#REF!</v>
      </c>
      <c r="AK57" s="19">
        <f>GETPIVOTDATA("Total_Panel",PV_Outgoing!$A$3,"CW",$D57)</f>
        <v>2614</v>
      </c>
      <c r="AL57" s="19"/>
    </row>
    <row r="58" spans="2:38" hidden="1">
      <c r="B58" s="22">
        <v>32</v>
      </c>
      <c r="C58" s="22">
        <v>16</v>
      </c>
      <c r="D58" s="21" t="str">
        <f t="shared" si="3"/>
        <v>32'16</v>
      </c>
      <c r="E58" s="20">
        <v>0</v>
      </c>
      <c r="F58" s="20" t="e">
        <f>GETPIVOTDATA("Defect Qty",PV_CSSPScrap!$A$3,"Station",F$4,"CW",$D58)/GETPIVOTDATA("Total_Panel",PV_Outgoing!$A$3,"CW",$D58)</f>
        <v>#REF!</v>
      </c>
      <c r="G58" s="20" t="e">
        <f>GETPIVOTDATA("Defect Qty",PV_CSSPScrap!$A$3,"Station",G$4,"CW",$D58)/GETPIVOTDATA("Total_Panel",PV_Outgoing!$A$3,"CW",$D58)</f>
        <v>#REF!</v>
      </c>
      <c r="H58" s="20">
        <v>0</v>
      </c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 t="e">
        <f t="shared" si="2"/>
        <v>#REF!</v>
      </c>
      <c r="AI58" s="20">
        <v>0.995</v>
      </c>
      <c r="AJ58" s="19" t="e">
        <f>GETPIVOTDATA("Defect Qty",PV_CSSPScrap!$A$3,"Station",F$4,"CW",$D58)+GETPIVOTDATA("Defect Qty",PV_CSSPScrap!$A$3,"Station",G$4,"CW",$D58)</f>
        <v>#REF!</v>
      </c>
      <c r="AK58" s="19">
        <f>GETPIVOTDATA("Total_Panel",PV_Outgoing!$A$3,"CW",$D58)</f>
        <v>1953</v>
      </c>
      <c r="AL58" s="19"/>
    </row>
    <row r="59" spans="2:38" hidden="1">
      <c r="B59" s="22">
        <v>33</v>
      </c>
      <c r="C59" s="22">
        <v>16</v>
      </c>
      <c r="D59" s="21" t="str">
        <f t="shared" si="3"/>
        <v>33'16</v>
      </c>
      <c r="E59" s="20">
        <v>0</v>
      </c>
      <c r="F59" s="20" t="e">
        <f>GETPIVOTDATA("Defect Qty",PV_CSSPScrap!$A$3,"Station",F$4,"CW",$D59)/GETPIVOTDATA("Total_Panel",PV_Outgoing!$A$3,"CW",$D59)</f>
        <v>#REF!</v>
      </c>
      <c r="G59" s="20" t="e">
        <f>GETPIVOTDATA("Defect Qty",PV_CSSPScrap!$A$3,"Station",G$4,"CW",$D59)/GETPIVOTDATA("Total_Panel",PV_Outgoing!$A$3,"CW",$D59)</f>
        <v>#REF!</v>
      </c>
      <c r="H59" s="20">
        <v>0</v>
      </c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 t="e">
        <f t="shared" si="2"/>
        <v>#REF!</v>
      </c>
      <c r="AI59" s="20">
        <v>0.995</v>
      </c>
      <c r="AJ59" s="19" t="e">
        <f>GETPIVOTDATA("Defect Qty",PV_CSSPScrap!$A$3,"Station",F$4,"CW",$D59)+GETPIVOTDATA("Defect Qty",PV_CSSPScrap!$A$3,"Station",G$4,"CW",$D59)</f>
        <v>#REF!</v>
      </c>
      <c r="AK59" s="19">
        <f>GETPIVOTDATA("Total_Panel",PV_Outgoing!$A$3,"CW",$D59)</f>
        <v>1920</v>
      </c>
      <c r="AL59" s="19"/>
    </row>
    <row r="60" spans="2:38" hidden="1">
      <c r="B60" s="22">
        <v>34</v>
      </c>
      <c r="C60" s="22">
        <v>16</v>
      </c>
      <c r="D60" s="21" t="str">
        <f t="shared" si="3"/>
        <v>34'16</v>
      </c>
      <c r="E60" s="20">
        <v>0</v>
      </c>
      <c r="F60" s="20" t="e">
        <f>GETPIVOTDATA("Defect Qty",PV_CSSPScrap!$A$3,"Station",F$4,"CW",$D60)/GETPIVOTDATA("Total_Panel",PV_Outgoing!$A$3,"CW",$D60)</f>
        <v>#REF!</v>
      </c>
      <c r="G60" s="20" t="e">
        <f>GETPIVOTDATA("Defect Qty",PV_CSSPScrap!$A$3,"Station",G$4,"CW",$D60)/GETPIVOTDATA("Total_Panel",PV_Outgoing!$A$3,"CW",$D60)</f>
        <v>#REF!</v>
      </c>
      <c r="H60" s="20">
        <v>0</v>
      </c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 t="e">
        <f t="shared" si="2"/>
        <v>#REF!</v>
      </c>
      <c r="AI60" s="20">
        <v>0.995</v>
      </c>
      <c r="AJ60" s="19" t="e">
        <f>GETPIVOTDATA("Defect Qty",PV_CSSPScrap!$A$3,"Station",F$4,"CW",$D60)+GETPIVOTDATA("Defect Qty",PV_CSSPScrap!$A$3,"Station",G$4,"CW",$D60)</f>
        <v>#REF!</v>
      </c>
      <c r="AK60" s="19">
        <f>GETPIVOTDATA("Total_Panel",PV_Outgoing!$A$3,"CW",$D60)</f>
        <v>2023</v>
      </c>
      <c r="AL60" s="19"/>
    </row>
    <row r="61" spans="2:38" hidden="1">
      <c r="B61" s="22">
        <v>35</v>
      </c>
      <c r="C61" s="22">
        <v>16</v>
      </c>
      <c r="D61" s="21" t="str">
        <f t="shared" si="3"/>
        <v>35'16</v>
      </c>
      <c r="E61" s="20">
        <v>0</v>
      </c>
      <c r="F61" s="20" t="e">
        <f>GETPIVOTDATA("Defect Qty",PV_CSSPScrap!$A$3,"Station",F$4,"CW",$D61)/GETPIVOTDATA("Total_Panel",PV_Outgoing!$A$3,"CW",$D61)</f>
        <v>#REF!</v>
      </c>
      <c r="G61" s="20" t="e">
        <f>GETPIVOTDATA("Defect Qty",PV_CSSPScrap!$A$3,"Station",G$4,"CW",$D61)/GETPIVOTDATA("Total_Panel",PV_Outgoing!$A$3,"CW",$D61)</f>
        <v>#REF!</v>
      </c>
      <c r="H61" s="20">
        <v>0</v>
      </c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 t="e">
        <f t="shared" si="2"/>
        <v>#REF!</v>
      </c>
      <c r="AI61" s="20">
        <v>0.995</v>
      </c>
      <c r="AJ61" s="19" t="e">
        <f>GETPIVOTDATA("Defect Qty",PV_CSSPScrap!$A$3,"Station",F$4,"CW",$D61)+GETPIVOTDATA("Defect Qty",PV_CSSPScrap!$A$3,"Station",G$4,"CW",$D61)</f>
        <v>#REF!</v>
      </c>
      <c r="AK61" s="19">
        <f>GETPIVOTDATA("Total_Panel",PV_Outgoing!$A$3,"CW",$D61)</f>
        <v>922</v>
      </c>
      <c r="AL61" s="19"/>
    </row>
    <row r="62" spans="2:38" hidden="1">
      <c r="B62" s="22">
        <v>36</v>
      </c>
      <c r="C62" s="22">
        <v>16</v>
      </c>
      <c r="D62" s="21" t="str">
        <f t="shared" si="3"/>
        <v>36'16</v>
      </c>
      <c r="E62" s="20">
        <v>0</v>
      </c>
      <c r="F62" s="20" t="e">
        <f>GETPIVOTDATA("Defect Qty",PV_CSSPScrap!$A$3,"Station",F$4,"CW",$D62)/GETPIVOTDATA("Total_Panel",PV_Outgoing!$A$3,"CW",$D62)</f>
        <v>#REF!</v>
      </c>
      <c r="G62" s="20" t="e">
        <f>GETPIVOTDATA("Defect Qty",PV_CSSPScrap!$A$3,"Station",G$4,"CW",$D62)/GETPIVOTDATA("Total_Panel",PV_Outgoing!$A$3,"CW",$D62)</f>
        <v>#REF!</v>
      </c>
      <c r="H62" s="20">
        <v>0</v>
      </c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 t="e">
        <f t="shared" si="2"/>
        <v>#REF!</v>
      </c>
      <c r="AI62" s="20">
        <v>0.995</v>
      </c>
      <c r="AJ62" s="19" t="e">
        <f>GETPIVOTDATA("Defect Qty",PV_CSSPScrap!$A$3,"Station",F$4,"CW",$D62)+GETPIVOTDATA("Defect Qty",PV_CSSPScrap!$A$3,"Station",G$4,"CW",$D62)</f>
        <v>#REF!</v>
      </c>
      <c r="AK62" s="19" t="e">
        <f>GETPIVOTDATA("Total_Panel",PV_Outgoing!$A$3,"CW",$D62)</f>
        <v>#REF!</v>
      </c>
      <c r="AL62" s="19"/>
    </row>
    <row r="63" spans="2:38" hidden="1">
      <c r="B63" s="22">
        <v>37</v>
      </c>
      <c r="C63" s="22">
        <v>16</v>
      </c>
      <c r="D63" s="21" t="str">
        <f t="shared" si="3"/>
        <v>37'16</v>
      </c>
      <c r="E63" s="20">
        <v>0</v>
      </c>
      <c r="F63" s="20" t="e">
        <f>GETPIVOTDATA("Defect Qty",PV_CSSPScrap!$A$3,"Station",F$4,"CW",$D63)/GETPIVOTDATA("Total_Panel",PV_Outgoing!$A$3,"CW",$D63)</f>
        <v>#REF!</v>
      </c>
      <c r="G63" s="20" t="e">
        <f>GETPIVOTDATA("Defect Qty",PV_CSSPScrap!$A$3,"Station",G$4,"CW",$D63)/GETPIVOTDATA("Total_Panel",PV_Outgoing!$A$3,"CW",$D63)</f>
        <v>#REF!</v>
      </c>
      <c r="H63" s="20">
        <v>0</v>
      </c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 t="e">
        <f t="shared" si="2"/>
        <v>#REF!</v>
      </c>
      <c r="AI63" s="20">
        <v>0.995</v>
      </c>
      <c r="AJ63" s="19" t="e">
        <f>GETPIVOTDATA("Defect Qty",PV_CSSPScrap!$A$3,"Station",F$4,"CW",$D63)+GETPIVOTDATA("Defect Qty",PV_CSSPScrap!$A$3,"Station",G$4,"CW",$D63)</f>
        <v>#REF!</v>
      </c>
      <c r="AK63" s="19" t="e">
        <f>GETPIVOTDATA("Total_Panel",PV_Outgoing!$A$3,"CW",$D63)</f>
        <v>#REF!</v>
      </c>
      <c r="AL63" s="19"/>
    </row>
    <row r="64" spans="2:38" hidden="1">
      <c r="B64" s="22">
        <v>38</v>
      </c>
      <c r="C64" s="22">
        <v>16</v>
      </c>
      <c r="D64" s="21" t="str">
        <f t="shared" si="3"/>
        <v>38'16</v>
      </c>
      <c r="E64" s="20">
        <v>0</v>
      </c>
      <c r="F64" s="20" t="e">
        <f>GETPIVOTDATA("Defect Qty",PV_CSSPScrap!$A$3,"Station",F$4,"CW",$D64)/GETPIVOTDATA("Total_Panel",PV_Outgoing!$A$3,"CW",$D64)</f>
        <v>#REF!</v>
      </c>
      <c r="G64" s="20" t="e">
        <f>GETPIVOTDATA("Defect Qty",PV_CSSPScrap!$A$3,"Station",G$4,"CW",$D64)/GETPIVOTDATA("Total_Panel",PV_Outgoing!$A$3,"CW",$D64)</f>
        <v>#REF!</v>
      </c>
      <c r="H64" s="20">
        <v>0</v>
      </c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 t="e">
        <f t="shared" si="2"/>
        <v>#REF!</v>
      </c>
      <c r="AI64" s="20">
        <v>0.995</v>
      </c>
      <c r="AJ64" s="19" t="e">
        <f>GETPIVOTDATA("Defect Qty",PV_CSSPScrap!$A$3,"Station",F$4,"CW",$D64)+GETPIVOTDATA("Defect Qty",PV_CSSPScrap!$A$3,"Station",G$4,"CW",$D64)</f>
        <v>#REF!</v>
      </c>
      <c r="AK64" s="19" t="e">
        <f>GETPIVOTDATA("Total_Panel",PV_Outgoing!$A$3,"CW",$D64)</f>
        <v>#REF!</v>
      </c>
      <c r="AL64" s="19"/>
    </row>
    <row r="65" spans="2:38" hidden="1">
      <c r="B65" s="22">
        <v>39</v>
      </c>
      <c r="C65" s="22">
        <v>16</v>
      </c>
      <c r="D65" s="21" t="str">
        <f t="shared" si="3"/>
        <v>39'16</v>
      </c>
      <c r="E65" s="20">
        <v>0</v>
      </c>
      <c r="F65" s="20" t="e">
        <f>GETPIVOTDATA("Defect Qty",PV_CSSPScrap!$A$3,"Station",F$4,"CW",$D65)/GETPIVOTDATA("Total_Panel",PV_Outgoing!$A$3,"CW",$D65)</f>
        <v>#REF!</v>
      </c>
      <c r="G65" s="20" t="e">
        <f>GETPIVOTDATA("Defect Qty",PV_CSSPScrap!$A$3,"Station",G$4,"CW",$D65)/GETPIVOTDATA("Total_Panel",PV_Outgoing!$A$3,"CW",$D65)</f>
        <v>#REF!</v>
      </c>
      <c r="H65" s="20">
        <v>0</v>
      </c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 t="e">
        <f t="shared" si="2"/>
        <v>#REF!</v>
      </c>
      <c r="AI65" s="20">
        <v>0.995</v>
      </c>
      <c r="AJ65" s="19" t="e">
        <f>GETPIVOTDATA("Defect Qty",PV_CSSPScrap!$A$3,"Station",F$4,"CW",$D65)+GETPIVOTDATA("Defect Qty",PV_CSSPScrap!$A$3,"Station",G$4,"CW",$D65)</f>
        <v>#REF!</v>
      </c>
      <c r="AK65" s="19" t="e">
        <f>GETPIVOTDATA("Total_Panel",PV_Outgoing!$A$3,"CW",$D65)</f>
        <v>#REF!</v>
      </c>
      <c r="AL65" s="19"/>
    </row>
    <row r="66" spans="2:38" hidden="1">
      <c r="B66" s="22">
        <v>40</v>
      </c>
      <c r="C66" s="22">
        <v>16</v>
      </c>
      <c r="D66" s="21" t="str">
        <f t="shared" si="3"/>
        <v>40'16</v>
      </c>
      <c r="E66" s="20">
        <v>0</v>
      </c>
      <c r="F66" s="20" t="e">
        <f>GETPIVOTDATA("Defect Qty",PV_CSSPScrap!$A$3,"Station",F$4,"CW",$D66)/GETPIVOTDATA("Total_Panel",PV_Outgoing!$A$3,"CW",$D66)</f>
        <v>#REF!</v>
      </c>
      <c r="G66" s="20" t="e">
        <f>GETPIVOTDATA("Defect Qty",PV_CSSPScrap!$A$3,"Station",G$4,"CW",$D66)/GETPIVOTDATA("Total_Panel",PV_Outgoing!$A$3,"CW",$D66)</f>
        <v>#REF!</v>
      </c>
      <c r="H66" s="20">
        <v>0</v>
      </c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 t="e">
        <f t="shared" si="2"/>
        <v>#REF!</v>
      </c>
      <c r="AI66" s="20">
        <v>0.995</v>
      </c>
      <c r="AJ66" s="19" t="e">
        <f>GETPIVOTDATA("Defect Qty",PV_CSSPScrap!$A$3,"Station",F$4,"CW",$D66)+GETPIVOTDATA("Defect Qty",PV_CSSPScrap!$A$3,"Station",G$4,"CW",$D66)</f>
        <v>#REF!</v>
      </c>
      <c r="AK66" s="19" t="e">
        <f>GETPIVOTDATA("Total_Panel",PV_Outgoing!$A$3,"CW",$D66)</f>
        <v>#REF!</v>
      </c>
      <c r="AL66" s="19"/>
    </row>
    <row r="67" spans="2:38" hidden="1">
      <c r="B67" s="22">
        <v>41</v>
      </c>
      <c r="C67" s="22">
        <v>16</v>
      </c>
      <c r="D67" s="21" t="str">
        <f t="shared" si="3"/>
        <v>41'16</v>
      </c>
      <c r="E67" s="20">
        <v>0</v>
      </c>
      <c r="F67" s="20" t="e">
        <f>GETPIVOTDATA("Defect Qty",PV_CSSPScrap!$A$3,"Station",F$4,"CW",$D67)/GETPIVOTDATA("Total_Panel",PV_Outgoing!$A$3,"CW",$D67)</f>
        <v>#REF!</v>
      </c>
      <c r="G67" s="20" t="e">
        <f>GETPIVOTDATA("Defect Qty",PV_CSSPScrap!$A$3,"Station",G$4,"CW",$D67)/GETPIVOTDATA("Total_Panel",PV_Outgoing!$A$3,"CW",$D67)</f>
        <v>#REF!</v>
      </c>
      <c r="H67" s="20">
        <v>0</v>
      </c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 t="e">
        <f t="shared" si="2"/>
        <v>#REF!</v>
      </c>
      <c r="AI67" s="20">
        <v>0.995</v>
      </c>
      <c r="AJ67" s="19" t="e">
        <f>GETPIVOTDATA("Defect Qty",PV_CSSPScrap!$A$3,"Station",F$4,"CW",$D67)+GETPIVOTDATA("Defect Qty",PV_CSSPScrap!$A$3,"Station",G$4,"CW",$D67)</f>
        <v>#REF!</v>
      </c>
      <c r="AK67" s="19" t="e">
        <f>GETPIVOTDATA("Total_Panel",PV_Outgoing!$A$3,"CW",$D67)</f>
        <v>#REF!</v>
      </c>
      <c r="AL67" s="19"/>
    </row>
    <row r="68" spans="2:38" hidden="1">
      <c r="B68" s="22">
        <v>42</v>
      </c>
      <c r="C68" s="22">
        <v>16</v>
      </c>
      <c r="D68" s="21" t="str">
        <f t="shared" si="3"/>
        <v>42'16</v>
      </c>
      <c r="E68" s="20">
        <v>0</v>
      </c>
      <c r="F68" s="20" t="e">
        <f>GETPIVOTDATA("Defect Qty",PV_CSSPScrap!$A$3,"Station",F$4,"CW",$D68)/GETPIVOTDATA("Total_Panel",PV_Outgoing!$A$3,"CW",$D68)</f>
        <v>#REF!</v>
      </c>
      <c r="G68" s="20" t="e">
        <f>GETPIVOTDATA("Defect Qty",PV_CSSPScrap!$A$3,"Station",G$4,"CW",$D68)/GETPIVOTDATA("Total_Panel",PV_Outgoing!$A$3,"CW",$D68)</f>
        <v>#REF!</v>
      </c>
      <c r="H68" s="20">
        <v>0</v>
      </c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 t="e">
        <f t="shared" si="2"/>
        <v>#REF!</v>
      </c>
      <c r="AI68" s="20">
        <v>0.995</v>
      </c>
      <c r="AJ68" s="19" t="e">
        <f>GETPIVOTDATA("Defect Qty",PV_CSSPScrap!$A$3,"Station",F$4,"CW",$D68)+GETPIVOTDATA("Defect Qty",PV_CSSPScrap!$A$3,"Station",G$4,"CW",$D68)</f>
        <v>#REF!</v>
      </c>
      <c r="AK68" s="19" t="e">
        <f>GETPIVOTDATA("Total_Panel",PV_Outgoing!$A$3,"CW",$D68)</f>
        <v>#REF!</v>
      </c>
      <c r="AL68" s="19"/>
    </row>
    <row r="69" spans="2:38" hidden="1">
      <c r="B69" s="22">
        <v>43</v>
      </c>
      <c r="C69" s="22">
        <v>16</v>
      </c>
      <c r="D69" s="21" t="str">
        <f t="shared" si="3"/>
        <v>43'16</v>
      </c>
      <c r="E69" s="20">
        <v>0</v>
      </c>
      <c r="F69" s="20" t="e">
        <f>GETPIVOTDATA("Defect Qty",PV_CSSPScrap!$A$3,"Station",F$4,"CW",$D69)/GETPIVOTDATA("Total_Panel",PV_Outgoing!$A$3,"CW",$D69)</f>
        <v>#REF!</v>
      </c>
      <c r="G69" s="20" t="e">
        <f>GETPIVOTDATA("Defect Qty",PV_CSSPScrap!$A$3,"Station",G$4,"CW",$D69)/GETPIVOTDATA("Total_Panel",PV_Outgoing!$A$3,"CW",$D69)</f>
        <v>#REF!</v>
      </c>
      <c r="H69" s="20">
        <v>0</v>
      </c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 t="e">
        <f t="shared" si="2"/>
        <v>#REF!</v>
      </c>
      <c r="AI69" s="20">
        <v>0.995</v>
      </c>
      <c r="AJ69" s="19" t="e">
        <f>GETPIVOTDATA("Defect Qty",PV_CSSPScrap!$A$3,"Station",F$4,"CW",$D69)+GETPIVOTDATA("Defect Qty",PV_CSSPScrap!$A$3,"Station",G$4,"CW",$D69)</f>
        <v>#REF!</v>
      </c>
      <c r="AK69" s="19" t="e">
        <f>GETPIVOTDATA("Total_Panel",PV_Outgoing!$A$3,"CW",$D69)</f>
        <v>#REF!</v>
      </c>
      <c r="AL69" s="19"/>
    </row>
    <row r="70" spans="2:38" hidden="1">
      <c r="B70" s="22">
        <v>44</v>
      </c>
      <c r="C70" s="22">
        <v>16</v>
      </c>
      <c r="D70" s="21" t="str">
        <f t="shared" si="3"/>
        <v>44'16</v>
      </c>
      <c r="E70" s="20">
        <v>0</v>
      </c>
      <c r="F70" s="20" t="e">
        <f>GETPIVOTDATA("Defect Qty",PV_CSSPScrap!$A$3,"Station",F$4,"CW",$D70)/GETPIVOTDATA("Total_Panel",PV_Outgoing!$A$3,"CW",$D70)</f>
        <v>#REF!</v>
      </c>
      <c r="G70" s="20" t="e">
        <f>GETPIVOTDATA("Defect Qty",PV_CSSPScrap!$A$3,"Station",G$4,"CW",$D70)/GETPIVOTDATA("Total_Panel",PV_Outgoing!$A$3,"CW",$D70)</f>
        <v>#REF!</v>
      </c>
      <c r="H70" s="20">
        <v>0</v>
      </c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 t="e">
        <f t="shared" si="2"/>
        <v>#REF!</v>
      </c>
      <c r="AI70" s="20">
        <v>0.995</v>
      </c>
      <c r="AJ70" s="19" t="e">
        <f>GETPIVOTDATA("Defect Qty",PV_CSSPScrap!$A$3,"Station",F$4,"CW",$D70)+GETPIVOTDATA("Defect Qty",PV_CSSPScrap!$A$3,"Station",G$4,"CW",$D70)</f>
        <v>#REF!</v>
      </c>
      <c r="AK70" s="19" t="e">
        <f>GETPIVOTDATA("Total_Panel",PV_Outgoing!$A$3,"CW",$D70)</f>
        <v>#REF!</v>
      </c>
      <c r="AL70" s="19"/>
    </row>
    <row r="71" spans="2:38" hidden="1">
      <c r="B71" s="22">
        <v>45</v>
      </c>
      <c r="C71" s="22">
        <v>16</v>
      </c>
      <c r="D71" s="21" t="str">
        <f t="shared" si="3"/>
        <v>45'16</v>
      </c>
      <c r="E71" s="20">
        <v>0</v>
      </c>
      <c r="F71" s="20" t="e">
        <f>GETPIVOTDATA("Defect Qty",PV_CSSPScrap!$A$3,"Station",F$4,"CW",$D71)/GETPIVOTDATA("Total_Panel",PV_Outgoing!$A$3,"CW",$D71)</f>
        <v>#REF!</v>
      </c>
      <c r="G71" s="20" t="e">
        <f>GETPIVOTDATA("Defect Qty",PV_CSSPScrap!$A$3,"Station",G$4,"CW",$D71)/GETPIVOTDATA("Total_Panel",PV_Outgoing!$A$3,"CW",$D71)</f>
        <v>#REF!</v>
      </c>
      <c r="H71" s="20">
        <v>0</v>
      </c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 t="e">
        <f t="shared" si="2"/>
        <v>#REF!</v>
      </c>
      <c r="AI71" s="20">
        <v>0.995</v>
      </c>
      <c r="AJ71" s="19" t="e">
        <f>GETPIVOTDATA("Defect Qty",PV_CSSPScrap!$A$3,"Station",F$4,"CW",$D71)+GETPIVOTDATA("Defect Qty",PV_CSSPScrap!$A$3,"Station",G$4,"CW",$D71)</f>
        <v>#REF!</v>
      </c>
      <c r="AK71" s="19" t="e">
        <f>GETPIVOTDATA("Total_Panel",PV_Outgoing!$A$3,"CW",$D71)</f>
        <v>#REF!</v>
      </c>
      <c r="AL71" s="19"/>
    </row>
    <row r="72" spans="2:38" hidden="1">
      <c r="B72" s="22">
        <v>46</v>
      </c>
      <c r="C72" s="22">
        <v>16</v>
      </c>
      <c r="D72" s="21" t="str">
        <f t="shared" si="3"/>
        <v>46'16</v>
      </c>
      <c r="E72" s="20">
        <v>0</v>
      </c>
      <c r="F72" s="20" t="e">
        <f>GETPIVOTDATA("Defect Qty",PV_CSSPScrap!$A$3,"Station",F$4,"CW",$D72)/GETPIVOTDATA("Total_Panel",PV_Outgoing!$A$3,"CW",$D72)</f>
        <v>#REF!</v>
      </c>
      <c r="G72" s="20" t="e">
        <f>GETPIVOTDATA("Defect Qty",PV_CSSPScrap!$A$3,"Station",G$4,"CW",$D72)/GETPIVOTDATA("Total_Panel",PV_Outgoing!$A$3,"CW",$D72)</f>
        <v>#REF!</v>
      </c>
      <c r="H72" s="20">
        <v>0</v>
      </c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 t="e">
        <f t="shared" si="2"/>
        <v>#REF!</v>
      </c>
      <c r="AI72" s="20">
        <v>0.995</v>
      </c>
      <c r="AJ72" s="19" t="e">
        <f>GETPIVOTDATA("Defect Qty",PV_CSSPScrap!$A$3,"Station",F$4,"CW",$D72)+GETPIVOTDATA("Defect Qty",PV_CSSPScrap!$A$3,"Station",G$4,"CW",$D72)</f>
        <v>#REF!</v>
      </c>
      <c r="AK72" s="19" t="e">
        <f>GETPIVOTDATA("Total_Panel",PV_Outgoing!$A$3,"CW",$D72)</f>
        <v>#REF!</v>
      </c>
      <c r="AL72" s="19"/>
    </row>
    <row r="73" spans="2:38" hidden="1">
      <c r="B73" s="22">
        <v>47</v>
      </c>
      <c r="C73" s="22">
        <v>16</v>
      </c>
      <c r="D73" s="21" t="str">
        <f t="shared" si="3"/>
        <v>47'16</v>
      </c>
      <c r="E73" s="20">
        <v>0</v>
      </c>
      <c r="F73" s="20" t="e">
        <f>GETPIVOTDATA("Defect Qty",PV_CSSPScrap!$A$3,"Station",F$4,"CW",$D73)/GETPIVOTDATA("Total_Panel",PV_Outgoing!$A$3,"CW",$D73)</f>
        <v>#REF!</v>
      </c>
      <c r="G73" s="20" t="e">
        <f>GETPIVOTDATA("Defect Qty",PV_CSSPScrap!$A$3,"Station",G$4,"CW",$D73)/GETPIVOTDATA("Total_Panel",PV_Outgoing!$A$3,"CW",$D73)</f>
        <v>#REF!</v>
      </c>
      <c r="H73" s="20">
        <v>0</v>
      </c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 t="e">
        <f t="shared" si="2"/>
        <v>#REF!</v>
      </c>
      <c r="AI73" s="20">
        <v>0.995</v>
      </c>
      <c r="AJ73" s="19" t="e">
        <f>GETPIVOTDATA("Defect Qty",PV_CSSPScrap!$A$3,"Station",F$4,"CW",$D73)+GETPIVOTDATA("Defect Qty",PV_CSSPScrap!$A$3,"Station",G$4,"CW",$D73)</f>
        <v>#REF!</v>
      </c>
      <c r="AK73" s="19" t="e">
        <f>GETPIVOTDATA("Total_Panel",PV_Outgoing!$A$3,"CW",$D73)</f>
        <v>#REF!</v>
      </c>
      <c r="AL73" s="19"/>
    </row>
    <row r="74" spans="2:38" hidden="1">
      <c r="B74" s="22">
        <v>48</v>
      </c>
      <c r="C74" s="22">
        <v>16</v>
      </c>
      <c r="D74" s="21" t="str">
        <f t="shared" si="3"/>
        <v>48'16</v>
      </c>
      <c r="E74" s="20">
        <v>0</v>
      </c>
      <c r="F74" s="20" t="e">
        <f>GETPIVOTDATA("Defect Qty",PV_CSSPScrap!$A$3,"Station",F$4,"CW",$D74)/GETPIVOTDATA("Total_Panel",PV_Outgoing!$A$3,"CW",$D74)</f>
        <v>#REF!</v>
      </c>
      <c r="G74" s="20" t="e">
        <f>GETPIVOTDATA("Defect Qty",PV_CSSPScrap!$A$3,"Station",G$4,"CW",$D74)/GETPIVOTDATA("Total_Panel",PV_Outgoing!$A$3,"CW",$D74)</f>
        <v>#REF!</v>
      </c>
      <c r="H74" s="20">
        <v>0</v>
      </c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 t="e">
        <f t="shared" si="2"/>
        <v>#REF!</v>
      </c>
      <c r="AI74" s="20">
        <v>0.995</v>
      </c>
      <c r="AJ74" s="19" t="e">
        <f>GETPIVOTDATA("Defect Qty",PV_CSSPScrap!$A$3,"Station",F$4,"CW",$D74)+GETPIVOTDATA("Defect Qty",PV_CSSPScrap!$A$3,"Station",G$4,"CW",$D74)</f>
        <v>#REF!</v>
      </c>
      <c r="AK74" s="19" t="e">
        <f>GETPIVOTDATA("Total_Panel",PV_Outgoing!$A$3,"CW",$D74)</f>
        <v>#REF!</v>
      </c>
      <c r="AL74" s="19"/>
    </row>
    <row r="75" spans="2:38" hidden="1">
      <c r="B75" s="22">
        <v>49</v>
      </c>
      <c r="C75" s="22">
        <v>16</v>
      </c>
      <c r="D75" s="21" t="str">
        <f t="shared" si="3"/>
        <v>49'16</v>
      </c>
      <c r="E75" s="20">
        <v>0</v>
      </c>
      <c r="F75" s="20" t="e">
        <f>GETPIVOTDATA("Defect Qty",PV_CSSPScrap!$A$3,"Station",F$4,"CW",$D75)/GETPIVOTDATA("Total_Panel",PV_Outgoing!$A$3,"CW",$D75)</f>
        <v>#REF!</v>
      </c>
      <c r="G75" s="20" t="e">
        <f>GETPIVOTDATA("Defect Qty",PV_CSSPScrap!$A$3,"Station",G$4,"CW",$D75)/GETPIVOTDATA("Total_Panel",PV_Outgoing!$A$3,"CW",$D75)</f>
        <v>#REF!</v>
      </c>
      <c r="H75" s="20">
        <v>0</v>
      </c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 t="e">
        <f t="shared" si="2"/>
        <v>#REF!</v>
      </c>
      <c r="AI75" s="20">
        <v>0.995</v>
      </c>
      <c r="AJ75" s="19" t="e">
        <f>GETPIVOTDATA("Defect Qty",PV_CSSPScrap!$A$3,"Station",F$4,"CW",$D75)+GETPIVOTDATA("Defect Qty",PV_CSSPScrap!$A$3,"Station",G$4,"CW",$D75)</f>
        <v>#REF!</v>
      </c>
      <c r="AK75" s="19" t="e">
        <f>GETPIVOTDATA("Total_Panel",PV_Outgoing!$A$3,"CW",$D75)</f>
        <v>#REF!</v>
      </c>
      <c r="AL75" s="19"/>
    </row>
    <row r="76" spans="2:38" hidden="1">
      <c r="B76" s="22">
        <v>50</v>
      </c>
      <c r="C76" s="22">
        <v>16</v>
      </c>
      <c r="D76" s="21" t="str">
        <f t="shared" si="3"/>
        <v>50'16</v>
      </c>
      <c r="E76" s="20">
        <v>0</v>
      </c>
      <c r="F76" s="20" t="e">
        <f>GETPIVOTDATA("Defect Qty",PV_CSSPScrap!$A$3,"Station",F$4,"CW",$D76)/GETPIVOTDATA("Total_Panel",PV_Outgoing!$A$3,"CW",$D76)</f>
        <v>#REF!</v>
      </c>
      <c r="G76" s="20" t="e">
        <f>GETPIVOTDATA("Defect Qty",PV_CSSPScrap!$A$3,"Station",G$4,"CW",$D76)/GETPIVOTDATA("Total_Panel",PV_Outgoing!$A$3,"CW",$D76)</f>
        <v>#REF!</v>
      </c>
      <c r="H76" s="20">
        <v>0</v>
      </c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 t="e">
        <f t="shared" si="2"/>
        <v>#REF!</v>
      </c>
      <c r="AI76" s="20">
        <v>0.995</v>
      </c>
      <c r="AJ76" s="19" t="e">
        <f>GETPIVOTDATA("Defect Qty",PV_CSSPScrap!$A$3,"Station",F$4,"CW",$D76)+GETPIVOTDATA("Defect Qty",PV_CSSPScrap!$A$3,"Station",G$4,"CW",$D76)</f>
        <v>#REF!</v>
      </c>
      <c r="AK76" s="19" t="e">
        <f>GETPIVOTDATA("Total_Panel",PV_Outgoing!$A$3,"CW",$D76)</f>
        <v>#REF!</v>
      </c>
      <c r="AL76" s="19"/>
    </row>
    <row r="77" spans="2:38" hidden="1">
      <c r="B77" s="22">
        <v>51</v>
      </c>
      <c r="C77" s="22">
        <v>16</v>
      </c>
      <c r="D77" s="21" t="str">
        <f t="shared" si="3"/>
        <v>51'16</v>
      </c>
      <c r="E77" s="20">
        <v>0</v>
      </c>
      <c r="F77" s="20" t="e">
        <f>GETPIVOTDATA("Defect Qty",PV_CSSPScrap!$A$3,"Station",F$4,"CW",$D77)/GETPIVOTDATA("Total_Panel",PV_Outgoing!$A$3,"CW",$D77)</f>
        <v>#REF!</v>
      </c>
      <c r="G77" s="20" t="e">
        <f>GETPIVOTDATA("Defect Qty",PV_CSSPScrap!$A$3,"Station",G$4,"CW",$D77)/GETPIVOTDATA("Total_Panel",PV_Outgoing!$A$3,"CW",$D77)</f>
        <v>#REF!</v>
      </c>
      <c r="H77" s="20">
        <v>0</v>
      </c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 t="e">
        <f t="shared" si="2"/>
        <v>#REF!</v>
      </c>
      <c r="AI77" s="20">
        <v>0.995</v>
      </c>
      <c r="AJ77" s="19" t="e">
        <f>GETPIVOTDATA("Defect Qty",PV_CSSPScrap!$A$3,"Station",F$4,"CW",$D77)+GETPIVOTDATA("Defect Qty",PV_CSSPScrap!$A$3,"Station",G$4,"CW",$D77)</f>
        <v>#REF!</v>
      </c>
      <c r="AK77" s="19" t="e">
        <f>GETPIVOTDATA("Total_Panel",PV_Outgoing!$A$3,"CW",$D77)</f>
        <v>#REF!</v>
      </c>
      <c r="AL77" s="19"/>
    </row>
    <row r="78" spans="2:38" hidden="1">
      <c r="B78" s="22">
        <v>52</v>
      </c>
      <c r="C78" s="22">
        <v>16</v>
      </c>
      <c r="D78" s="21" t="str">
        <f t="shared" si="3"/>
        <v>52'16</v>
      </c>
      <c r="E78" s="20">
        <v>0</v>
      </c>
      <c r="F78" s="20" t="e">
        <f>GETPIVOTDATA("Defect Qty",PV_CSSPScrap!$A$3,"Station",F$4,"CW",$D78)/GETPIVOTDATA("Total_Panel",PV_Outgoing!$A$3,"CW",$D78)</f>
        <v>#REF!</v>
      </c>
      <c r="G78" s="20" t="e">
        <f>GETPIVOTDATA("Defect Qty",PV_CSSPScrap!$A$3,"Station",G$4,"CW",$D78)/GETPIVOTDATA("Total_Panel",PV_Outgoing!$A$3,"CW",$D78)</f>
        <v>#REF!</v>
      </c>
      <c r="H78" s="20">
        <v>0</v>
      </c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 t="e">
        <f t="shared" si="2"/>
        <v>#REF!</v>
      </c>
      <c r="AI78" s="20">
        <v>0.995</v>
      </c>
      <c r="AJ78" s="19" t="e">
        <f>GETPIVOTDATA("Defect Qty",PV_CSSPScrap!$A$3,"Station",F$4,"CW",$D78)+GETPIVOTDATA("Defect Qty",PV_CSSPScrap!$A$3,"Station",G$4,"CW",$D78)</f>
        <v>#REF!</v>
      </c>
      <c r="AK78" s="19" t="e">
        <f>GETPIVOTDATA("Total_Panel",PV_Outgoing!$A$3,"CW",$D78)</f>
        <v>#REF!</v>
      </c>
      <c r="AL78" s="19"/>
    </row>
    <row r="79" spans="2:38" hidden="1">
      <c r="B79" s="22">
        <v>53</v>
      </c>
      <c r="C79" s="22">
        <v>16</v>
      </c>
      <c r="D79" s="21" t="str">
        <f t="shared" si="3"/>
        <v>53'16</v>
      </c>
      <c r="E79" s="20">
        <v>0</v>
      </c>
      <c r="F79" s="20" t="e">
        <f>GETPIVOTDATA("Defect Qty",PV_CSSPScrap!$A$3,"Station",F$4,"CW",$D79)/GETPIVOTDATA("Total_Panel",PV_Outgoing!$A$3,"CW",$D79)</f>
        <v>#REF!</v>
      </c>
      <c r="G79" s="20" t="e">
        <f>GETPIVOTDATA("Defect Qty",PV_CSSPScrap!$A$3,"Station",G$4,"CW",$D79)/GETPIVOTDATA("Total_Panel",PV_Outgoing!$A$3,"CW",$D79)</f>
        <v>#REF!</v>
      </c>
      <c r="H79" s="20">
        <v>0</v>
      </c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 t="e">
        <f t="shared" si="2"/>
        <v>#REF!</v>
      </c>
      <c r="AI79" s="20">
        <v>0.995</v>
      </c>
      <c r="AJ79" s="19" t="e">
        <f>GETPIVOTDATA("Defect Qty",PV_CSSPScrap!$A$3,"Station",F$4,"CW",$D79)+GETPIVOTDATA("Defect Qty",PV_CSSPScrap!$A$3,"Station",G$4,"CW",$D79)</f>
        <v>#REF!</v>
      </c>
      <c r="AK79" s="19" t="e">
        <f>GETPIVOTDATA("Total_Panel",PV_Outgoing!$A$3,"CW",$D79)</f>
        <v>#REF!</v>
      </c>
      <c r="AL79" s="1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8" tint="0.39997558519241921"/>
  </sheetPr>
  <dimension ref="A1:BB155"/>
  <sheetViews>
    <sheetView showGridLines="0" topLeftCell="A7" zoomScale="70" zoomScaleNormal="70" workbookViewId="0">
      <selection activeCell="AE22" sqref="AE22"/>
    </sheetView>
  </sheetViews>
  <sheetFormatPr defaultRowHeight="15"/>
  <cols>
    <col min="1" max="1" width="22.5703125" bestFit="1" customWidth="1"/>
    <col min="2" max="2" width="9.7109375" style="48" customWidth="1"/>
    <col min="3" max="3" width="7.7109375" style="22" bestFit="1" customWidth="1"/>
    <col min="4" max="4" width="9" style="22" customWidth="1"/>
    <col min="5" max="5" width="7.42578125" style="22" customWidth="1"/>
    <col min="6" max="6" width="7.7109375" style="22" customWidth="1"/>
    <col min="7" max="7" width="7.42578125" style="22" customWidth="1"/>
    <col min="8" max="8" width="7.42578125" style="22" bestFit="1" customWidth="1"/>
    <col min="9" max="9" width="7.7109375" style="22" bestFit="1" customWidth="1"/>
    <col min="10" max="10" width="7.42578125" style="22" bestFit="1" customWidth="1"/>
    <col min="11" max="11" width="7.42578125" style="22" customWidth="1"/>
    <col min="12" max="12" width="7.7109375" style="22" customWidth="1"/>
    <col min="13" max="14" width="7.42578125" style="22" customWidth="1"/>
    <col min="15" max="15" width="7.7109375" style="22" customWidth="1"/>
    <col min="16" max="16" width="7.42578125" style="22" customWidth="1"/>
    <col min="17" max="17" width="7" style="22" bestFit="1" customWidth="1"/>
    <col min="18" max="18" width="6.140625" style="22" bestFit="1" customWidth="1"/>
    <col min="19" max="31" width="3.7109375" style="22" bestFit="1" customWidth="1"/>
    <col min="32" max="32" width="5.5703125" style="22" bestFit="1" customWidth="1"/>
    <col min="33" max="42" width="7.140625" style="22" customWidth="1"/>
    <col min="43" max="60" width="7.140625" customWidth="1"/>
  </cols>
  <sheetData>
    <row r="1" spans="1:54">
      <c r="B1"/>
    </row>
    <row r="2" spans="1:54">
      <c r="B2"/>
    </row>
    <row r="3" spans="1:54">
      <c r="B3"/>
    </row>
    <row r="4" spans="1:54">
      <c r="A4" s="69" t="s">
        <v>3352</v>
      </c>
      <c r="B4" s="137" t="s">
        <v>3473</v>
      </c>
      <c r="C4" s="22" t="s">
        <v>3472</v>
      </c>
      <c r="D4" s="22" t="s">
        <v>3374</v>
      </c>
    </row>
    <row r="6" spans="1:54">
      <c r="A6" s="137"/>
      <c r="B6" s="69" t="s">
        <v>3428</v>
      </c>
      <c r="C6" s="137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</row>
    <row r="7" spans="1:54" s="101" customFormat="1">
      <c r="A7" s="29"/>
      <c r="B7" s="29" t="s">
        <v>10</v>
      </c>
      <c r="C7" s="29" t="s">
        <v>158</v>
      </c>
      <c r="D7" s="29" t="s">
        <v>6339</v>
      </c>
      <c r="E7" s="29" t="s">
        <v>5</v>
      </c>
      <c r="F7" s="137" t="s">
        <v>6229</v>
      </c>
      <c r="G7" s="137" t="s">
        <v>3438</v>
      </c>
      <c r="H7" s="29" t="s">
        <v>3341</v>
      </c>
      <c r="I7" s="137" t="s">
        <v>6344</v>
      </c>
      <c r="J7" s="137" t="s">
        <v>4584</v>
      </c>
      <c r="K7" s="137" t="s">
        <v>55</v>
      </c>
      <c r="L7" s="137" t="s">
        <v>6341</v>
      </c>
      <c r="M7" s="137" t="s">
        <v>6346</v>
      </c>
      <c r="N7" s="137" t="s">
        <v>6340</v>
      </c>
      <c r="O7" s="29" t="s">
        <v>4592</v>
      </c>
      <c r="P7" s="103" t="s">
        <v>3376</v>
      </c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  <c r="AH7" s="102"/>
      <c r="AI7" s="102"/>
      <c r="AJ7" s="102"/>
      <c r="AK7" s="102"/>
      <c r="AL7" s="102"/>
      <c r="AM7" s="102"/>
      <c r="AN7" s="102"/>
      <c r="AO7" s="102"/>
      <c r="AP7" s="102"/>
      <c r="AQ7" s="102"/>
      <c r="AR7" s="102"/>
      <c r="AS7" s="102"/>
      <c r="AT7" s="102"/>
      <c r="AU7" s="102"/>
      <c r="AV7" s="102"/>
      <c r="AW7" s="102"/>
      <c r="AX7" s="102"/>
      <c r="AY7" s="102"/>
      <c r="AZ7" s="102"/>
      <c r="BA7" s="102"/>
      <c r="BB7" s="102"/>
    </row>
    <row r="8" spans="1:54" s="100" customFormat="1">
      <c r="A8" s="137"/>
      <c r="B8" s="137" t="s">
        <v>706</v>
      </c>
      <c r="C8" s="137" t="s">
        <v>706</v>
      </c>
      <c r="D8" s="137" t="s">
        <v>706</v>
      </c>
      <c r="E8" s="137" t="s">
        <v>706</v>
      </c>
      <c r="F8" s="137" t="s">
        <v>4288</v>
      </c>
      <c r="G8" s="137" t="s">
        <v>706</v>
      </c>
      <c r="H8" s="137" t="s">
        <v>4288</v>
      </c>
      <c r="I8" s="137" t="s">
        <v>706</v>
      </c>
      <c r="J8" s="137" t="s">
        <v>706</v>
      </c>
      <c r="K8" s="137" t="s">
        <v>706</v>
      </c>
      <c r="L8" s="137" t="s">
        <v>706</v>
      </c>
      <c r="M8" s="137" t="s">
        <v>706</v>
      </c>
      <c r="N8" s="137" t="s">
        <v>706</v>
      </c>
      <c r="O8" s="137" t="s">
        <v>4288</v>
      </c>
      <c r="P8" s="52"/>
    </row>
    <row r="9" spans="1:54">
      <c r="A9" s="137" t="s">
        <v>3431</v>
      </c>
      <c r="B9" s="62">
        <v>9</v>
      </c>
      <c r="C9" s="62">
        <v>7</v>
      </c>
      <c r="D9" s="62">
        <v>7</v>
      </c>
      <c r="E9" s="62">
        <v>4</v>
      </c>
      <c r="F9" s="62">
        <v>3</v>
      </c>
      <c r="G9" s="62">
        <v>3</v>
      </c>
      <c r="H9" s="62">
        <v>2</v>
      </c>
      <c r="I9" s="62">
        <v>2</v>
      </c>
      <c r="J9" s="62">
        <v>2</v>
      </c>
      <c r="K9" s="62">
        <v>1</v>
      </c>
      <c r="L9" s="62">
        <v>1</v>
      </c>
      <c r="M9" s="62">
        <v>1</v>
      </c>
      <c r="N9" s="62">
        <v>1</v>
      </c>
      <c r="O9" s="62">
        <v>1</v>
      </c>
      <c r="P9" s="62">
        <v>44</v>
      </c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</row>
    <row r="10" spans="1:54">
      <c r="A10" s="43"/>
      <c r="B10" s="43"/>
      <c r="C10" s="43"/>
    </row>
    <row r="11" spans="1:54">
      <c r="A11" s="61" t="s">
        <v>3352</v>
      </c>
      <c r="B11" s="1" t="str">
        <f>D4</f>
        <v>May'16</v>
      </c>
      <c r="C11" s="1" t="str">
        <f>C4</f>
        <v>Jun'16</v>
      </c>
      <c r="D11" s="1" t="str">
        <f>B4</f>
        <v>Jul'16</v>
      </c>
      <c r="L11" s="61"/>
      <c r="M11" s="197"/>
      <c r="N11" s="197"/>
    </row>
    <row r="12" spans="1:54">
      <c r="A12" s="59" t="s">
        <v>3418</v>
      </c>
      <c r="B12" s="1">
        <v>21369</v>
      </c>
      <c r="C12" s="1">
        <v>19145</v>
      </c>
      <c r="D12" s="1">
        <v>17292</v>
      </c>
      <c r="L12" s="59"/>
      <c r="M12" s="197"/>
      <c r="N12" s="197"/>
    </row>
    <row r="13" spans="1:54">
      <c r="A13" s="59"/>
      <c r="B13" s="66"/>
      <c r="L13" s="59"/>
      <c r="M13" s="197"/>
      <c r="N13" s="197"/>
    </row>
    <row r="14" spans="1:54">
      <c r="A14" s="59"/>
      <c r="B14" s="65"/>
      <c r="C14" s="57"/>
      <c r="D14" s="57"/>
      <c r="L14" s="59"/>
      <c r="M14" s="198"/>
      <c r="N14" s="198"/>
      <c r="P14" s="57"/>
      <c r="Q14" s="57"/>
      <c r="R14" s="57"/>
    </row>
    <row r="15" spans="1:54">
      <c r="L15"/>
      <c r="M15" s="48"/>
    </row>
    <row r="16" spans="1:54">
      <c r="L16"/>
      <c r="M16" s="48"/>
    </row>
    <row r="17" spans="1:28">
      <c r="L17"/>
      <c r="M17" s="48"/>
    </row>
    <row r="18" spans="1:28">
      <c r="L18"/>
      <c r="M18" s="48"/>
    </row>
    <row r="19" spans="1:28">
      <c r="L19"/>
      <c r="M19" s="48"/>
    </row>
    <row r="20" spans="1:28" s="1" customFormat="1">
      <c r="B20" s="199" t="str">
        <f>B7</f>
        <v>Corrosion</v>
      </c>
      <c r="C20" s="199"/>
      <c r="D20" s="199"/>
      <c r="E20" s="199" t="str">
        <f>C7</f>
        <v>Panel Crack</v>
      </c>
      <c r="F20" s="199"/>
      <c r="G20" s="199"/>
      <c r="H20" s="199" t="s">
        <v>6385</v>
      </c>
      <c r="I20" s="199"/>
      <c r="J20" s="199"/>
      <c r="K20" s="199" t="s">
        <v>4584</v>
      </c>
      <c r="L20" s="199"/>
      <c r="M20" s="199"/>
      <c r="N20" s="199" t="s">
        <v>5</v>
      </c>
      <c r="O20" s="199"/>
      <c r="P20" s="199"/>
      <c r="Q20" s="56"/>
      <c r="R20" s="56"/>
      <c r="S20" s="56"/>
      <c r="U20" s="56"/>
      <c r="V20" s="56"/>
      <c r="W20" s="56"/>
      <c r="X20" s="56"/>
      <c r="Y20" s="56"/>
      <c r="Z20" s="56"/>
      <c r="AA20" s="56"/>
      <c r="AB20" s="56"/>
    </row>
    <row r="21" spans="1:28" s="1" customFormat="1" ht="51.75" customHeight="1">
      <c r="A21" s="1" t="s">
        <v>3427</v>
      </c>
      <c r="B21" s="199" t="str">
        <f>CONCATENATE(B8,"-",B7)</f>
        <v>EPL_Outgoing-Corrosion</v>
      </c>
      <c r="C21" s="199"/>
      <c r="D21" s="199"/>
      <c r="E21" s="199" t="str">
        <f>CONCATENATE(C8,"-",C7)</f>
        <v>EPL_Outgoing-Panel Crack</v>
      </c>
      <c r="F21" s="199"/>
      <c r="G21" s="199"/>
      <c r="H21" s="199" t="str">
        <f>CONCATENATE(D8,"-",D7)</f>
        <v>EPL_Outgoing-SMD plated/ chemical stain</v>
      </c>
      <c r="I21" s="199"/>
      <c r="J21" s="199"/>
      <c r="K21" s="199" t="s">
        <v>6386</v>
      </c>
      <c r="L21" s="199"/>
      <c r="M21" s="199"/>
      <c r="N21" s="199" t="s">
        <v>5</v>
      </c>
      <c r="O21" s="199"/>
      <c r="P21" s="199"/>
      <c r="Q21" s="38"/>
      <c r="R21" s="38"/>
      <c r="S21" s="38"/>
      <c r="U21" s="38"/>
      <c r="V21" s="38"/>
      <c r="W21" s="38"/>
      <c r="X21" s="38"/>
      <c r="Y21" s="38"/>
      <c r="Z21" s="38"/>
      <c r="AA21" s="38"/>
      <c r="AB21" s="38"/>
    </row>
    <row r="22" spans="1:28" s="52" customFormat="1">
      <c r="B22" s="149" t="s">
        <v>6383</v>
      </c>
      <c r="C22" s="149" t="s">
        <v>6384</v>
      </c>
      <c r="D22" s="149" t="s">
        <v>6389</v>
      </c>
      <c r="E22" s="54" t="s">
        <v>6383</v>
      </c>
      <c r="F22" s="54" t="s">
        <v>6384</v>
      </c>
      <c r="G22" s="149" t="s">
        <v>6389</v>
      </c>
      <c r="H22" s="54" t="s">
        <v>6383</v>
      </c>
      <c r="I22" s="54" t="s">
        <v>6384</v>
      </c>
      <c r="J22" s="149" t="s">
        <v>6389</v>
      </c>
      <c r="K22" s="54" t="s">
        <v>6383</v>
      </c>
      <c r="L22" s="54" t="s">
        <v>6384</v>
      </c>
      <c r="M22" s="149" t="s">
        <v>6389</v>
      </c>
      <c r="N22" s="54" t="s">
        <v>6383</v>
      </c>
      <c r="O22" s="54" t="s">
        <v>6384</v>
      </c>
      <c r="P22" s="149" t="s">
        <v>6389</v>
      </c>
      <c r="Q22" s="53"/>
      <c r="R22" s="53"/>
      <c r="S22" s="53"/>
      <c r="U22" s="53"/>
      <c r="V22" s="53"/>
      <c r="W22" s="53"/>
      <c r="X22" s="53"/>
      <c r="Y22" s="53"/>
      <c r="Z22" s="53"/>
      <c r="AA22" s="53"/>
      <c r="AB22" s="53"/>
    </row>
    <row r="23" spans="1:28" s="1" customFormat="1">
      <c r="A23" s="1" t="s">
        <v>3426</v>
      </c>
      <c r="B23" s="51">
        <v>0</v>
      </c>
      <c r="C23" s="51">
        <v>0</v>
      </c>
      <c r="D23" s="51">
        <v>1</v>
      </c>
      <c r="E23" s="51">
        <v>1</v>
      </c>
      <c r="F23" s="51">
        <v>0</v>
      </c>
      <c r="G23" s="51">
        <v>1</v>
      </c>
      <c r="H23" s="51">
        <v>0</v>
      </c>
      <c r="I23" s="51">
        <v>3</v>
      </c>
      <c r="J23" s="51">
        <v>0</v>
      </c>
      <c r="K23" s="51">
        <v>2</v>
      </c>
      <c r="L23" s="51">
        <v>0</v>
      </c>
      <c r="M23" s="51">
        <v>0</v>
      </c>
      <c r="N23" s="51">
        <v>0</v>
      </c>
      <c r="O23" s="51">
        <v>0</v>
      </c>
      <c r="P23" s="51">
        <v>2</v>
      </c>
    </row>
    <row r="24" spans="1:28" s="1" customFormat="1">
      <c r="A24" s="1" t="s">
        <v>3425</v>
      </c>
      <c r="B24" s="50">
        <v>0</v>
      </c>
      <c r="C24" s="50">
        <v>0</v>
      </c>
      <c r="D24" s="200">
        <f>D23/$D12</f>
        <v>5.7830210501966227E-5</v>
      </c>
      <c r="E24" s="50">
        <v>5.223295899712719E-5</v>
      </c>
      <c r="F24" s="50">
        <v>0</v>
      </c>
      <c r="G24" s="50">
        <f>G23/$D12</f>
        <v>5.7830210501966227E-5</v>
      </c>
      <c r="H24" s="50">
        <v>0</v>
      </c>
      <c r="I24" s="50">
        <v>1.7349063150589867E-4</v>
      </c>
      <c r="J24" s="50">
        <f>J23/$D12</f>
        <v>0</v>
      </c>
      <c r="K24" s="50">
        <v>1.0446591799425438E-4</v>
      </c>
      <c r="L24" s="50">
        <v>0</v>
      </c>
      <c r="M24" s="50">
        <f>M23/$D12</f>
        <v>0</v>
      </c>
      <c r="N24" s="50">
        <v>0</v>
      </c>
      <c r="O24" s="50">
        <v>0</v>
      </c>
      <c r="P24" s="50">
        <f>P23/$D12</f>
        <v>1.1566042100393245E-4</v>
      </c>
      <c r="Q24" s="49"/>
      <c r="R24" s="49"/>
      <c r="S24" s="49"/>
      <c r="U24" s="49"/>
      <c r="V24" s="49"/>
      <c r="W24" s="49"/>
      <c r="X24" s="49"/>
      <c r="Y24" s="49"/>
      <c r="Z24" s="49"/>
      <c r="AA24" s="49"/>
      <c r="AB24" s="49"/>
    </row>
    <row r="25" spans="1:28" s="1" customFormat="1"/>
    <row r="26" spans="1:28" s="1" customFormat="1"/>
    <row r="27" spans="1:28" s="1" customFormat="1"/>
    <row r="28" spans="1:28" s="1" customFormat="1"/>
    <row r="29" spans="1:28" s="1" customFormat="1"/>
    <row r="30" spans="1:28" s="1" customFormat="1"/>
    <row r="31" spans="1:28" s="1" customFormat="1"/>
    <row r="32" spans="1:28" s="1" customFormat="1"/>
    <row r="33" s="1" customFormat="1"/>
    <row r="34" s="1" customFormat="1"/>
    <row r="35" s="1" customFormat="1"/>
    <row r="36" s="1" customFormat="1"/>
    <row r="37" s="1" customFormat="1"/>
    <row r="38" s="1" customFormat="1"/>
    <row r="39" s="1" customFormat="1"/>
    <row r="40" s="1" customFormat="1"/>
    <row r="41" s="1" customFormat="1"/>
    <row r="42" s="1" customFormat="1"/>
    <row r="43" s="1" customFormat="1"/>
    <row r="44" s="1" customFormat="1"/>
    <row r="45" s="1" customFormat="1"/>
    <row r="46" s="1" customFormat="1"/>
    <row r="47" s="1" customFormat="1"/>
    <row r="48" s="1" customFormat="1"/>
    <row r="49" s="1" customFormat="1"/>
    <row r="50" s="1" customFormat="1"/>
    <row r="51" s="1" customFormat="1"/>
    <row r="52" s="1" customFormat="1"/>
    <row r="53" s="1" customFormat="1"/>
    <row r="54" s="1" customFormat="1"/>
    <row r="55" s="1" customFormat="1"/>
    <row r="56" s="1" customFormat="1"/>
    <row r="57" s="1" customFormat="1"/>
    <row r="58" s="1" customFormat="1"/>
    <row r="59" s="1" customFormat="1"/>
    <row r="60" s="1" customFormat="1"/>
    <row r="61" s="1" customFormat="1"/>
    <row r="62" s="1" customFormat="1"/>
    <row r="63" s="1" customFormat="1"/>
    <row r="64" s="1" customFormat="1"/>
    <row r="65" s="1" customFormat="1"/>
    <row r="66" s="1" customFormat="1"/>
    <row r="67" s="1" customFormat="1"/>
    <row r="68" s="1" customFormat="1"/>
    <row r="69" s="1" customFormat="1"/>
    <row r="70" s="1" customFormat="1"/>
    <row r="71" s="1" customFormat="1"/>
    <row r="72" s="1" customFormat="1"/>
    <row r="73" s="1" customFormat="1"/>
    <row r="74" s="1" customFormat="1"/>
    <row r="75" s="1" customFormat="1"/>
    <row r="76" s="1" customFormat="1"/>
    <row r="77" s="1" customFormat="1"/>
    <row r="78" s="1" customFormat="1"/>
    <row r="79" s="1" customFormat="1"/>
    <row r="80" s="1" customFormat="1"/>
    <row r="81" s="1" customFormat="1"/>
    <row r="82" s="1" customFormat="1"/>
    <row r="83" s="1" customFormat="1"/>
    <row r="84" s="1" customFormat="1"/>
    <row r="85" s="1" customFormat="1"/>
    <row r="86" s="1" customFormat="1"/>
    <row r="87" s="1" customFormat="1"/>
    <row r="88" s="1" customFormat="1"/>
    <row r="89" s="1" customFormat="1"/>
    <row r="90" s="1" customFormat="1"/>
    <row r="91" s="1" customFormat="1"/>
    <row r="92" s="1" customFormat="1"/>
    <row r="93" s="1" customFormat="1"/>
    <row r="94" s="1" customFormat="1"/>
    <row r="95" s="1" customFormat="1"/>
    <row r="9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  <row r="139" s="1" customFormat="1"/>
    <row r="140" s="1" customFormat="1"/>
    <row r="141" s="1" customFormat="1"/>
    <row r="142" s="1" customFormat="1"/>
    <row r="143" s="1" customFormat="1"/>
    <row r="144" s="1" customFormat="1"/>
    <row r="145" s="1" customFormat="1"/>
    <row r="146" s="1" customFormat="1"/>
    <row r="147" s="1" customFormat="1"/>
    <row r="148" s="1" customFormat="1"/>
    <row r="149" s="1" customFormat="1"/>
    <row r="150" s="1" customFormat="1"/>
    <row r="151" s="1" customFormat="1"/>
    <row r="152" s="1" customFormat="1"/>
    <row r="153" s="1" customFormat="1"/>
    <row r="154" s="1" customFormat="1"/>
    <row r="155" s="1" customFormat="1"/>
  </sheetData>
  <mergeCells count="14">
    <mergeCell ref="K21:M21"/>
    <mergeCell ref="N21:P21"/>
    <mergeCell ref="B20:D20"/>
    <mergeCell ref="B21:D21"/>
    <mergeCell ref="E21:G21"/>
    <mergeCell ref="E20:G20"/>
    <mergeCell ref="H20:J20"/>
    <mergeCell ref="H21:J21"/>
    <mergeCell ref="M11:N11"/>
    <mergeCell ref="M12:N12"/>
    <mergeCell ref="M13:N13"/>
    <mergeCell ref="M14:N14"/>
    <mergeCell ref="K20:M20"/>
    <mergeCell ref="N20:P20"/>
  </mergeCell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8" tint="0.39997558519241921"/>
  </sheetPr>
  <dimension ref="A1:BB158"/>
  <sheetViews>
    <sheetView showGridLines="0" tabSelected="1" topLeftCell="A15" zoomScale="90" zoomScaleNormal="90" workbookViewId="0">
      <selection activeCell="A33" sqref="A33"/>
    </sheetView>
  </sheetViews>
  <sheetFormatPr defaultRowHeight="15"/>
  <cols>
    <col min="1" max="1" width="37.28515625" customWidth="1"/>
    <col min="2" max="2" width="16.7109375" style="48" customWidth="1"/>
    <col min="3" max="16" width="16.7109375" style="60" customWidth="1"/>
    <col min="17" max="17" width="7" style="60" bestFit="1" customWidth="1"/>
    <col min="18" max="18" width="6.140625" style="60" bestFit="1" customWidth="1"/>
    <col min="19" max="31" width="3.7109375" style="60" bestFit="1" customWidth="1"/>
    <col min="32" max="32" width="5.5703125" style="60" bestFit="1" customWidth="1"/>
    <col min="33" max="42" width="7.140625" style="60" customWidth="1"/>
    <col min="43" max="60" width="7.140625" customWidth="1"/>
  </cols>
  <sheetData>
    <row r="1" spans="1:54">
      <c r="B1"/>
    </row>
    <row r="2" spans="1:54">
      <c r="B2"/>
    </row>
    <row r="3" spans="1:54">
      <c r="B3"/>
    </row>
    <row r="4" spans="1:54">
      <c r="A4" s="69" t="s">
        <v>3352</v>
      </c>
      <c r="B4" s="137" t="s">
        <v>3480</v>
      </c>
      <c r="C4" s="60" t="s">
        <v>6369</v>
      </c>
      <c r="D4" s="60" t="s">
        <v>6368</v>
      </c>
    </row>
    <row r="6" spans="1:54">
      <c r="A6" s="137"/>
      <c r="B6" s="69" t="s">
        <v>3428</v>
      </c>
      <c r="C6" s="137"/>
      <c r="D6" s="137"/>
      <c r="E6" s="137"/>
      <c r="F6" s="137"/>
      <c r="G6" s="137"/>
      <c r="H6" s="137"/>
      <c r="I6" s="137"/>
      <c r="J6" s="137"/>
      <c r="K6" s="137"/>
      <c r="L6" s="137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</row>
    <row r="7" spans="1:54" s="63" customFormat="1">
      <c r="A7" s="137"/>
      <c r="B7" s="137" t="s">
        <v>3341</v>
      </c>
      <c r="C7" s="137" t="s">
        <v>4584</v>
      </c>
      <c r="D7" s="137" t="s">
        <v>4581</v>
      </c>
      <c r="E7" s="137" t="s">
        <v>4592</v>
      </c>
      <c r="F7" s="137" t="s">
        <v>3693</v>
      </c>
      <c r="G7" s="137" t="s">
        <v>4609</v>
      </c>
      <c r="H7" s="137" t="s">
        <v>4613</v>
      </c>
      <c r="I7" s="137" t="s">
        <v>4784</v>
      </c>
      <c r="J7" s="137" t="s">
        <v>5872</v>
      </c>
      <c r="K7" s="137" t="s">
        <v>6208</v>
      </c>
      <c r="L7" s="52" t="s">
        <v>3376</v>
      </c>
      <c r="M7"/>
      <c r="N7"/>
      <c r="O7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  <c r="AT7" s="76"/>
      <c r="AU7" s="76"/>
      <c r="AV7" s="76"/>
      <c r="AW7" s="76"/>
      <c r="AX7" s="76"/>
      <c r="AY7" s="76"/>
      <c r="AZ7" s="76"/>
      <c r="BA7" s="76"/>
      <c r="BB7" s="76"/>
    </row>
    <row r="8" spans="1:54">
      <c r="A8" s="137"/>
      <c r="B8" s="137" t="s">
        <v>3550</v>
      </c>
      <c r="C8" s="137" t="s">
        <v>3550</v>
      </c>
      <c r="D8" s="137" t="s">
        <v>3550</v>
      </c>
      <c r="E8" s="137" t="s">
        <v>3550</v>
      </c>
      <c r="F8" s="137" t="s">
        <v>3550</v>
      </c>
      <c r="G8" s="137" t="s">
        <v>3550</v>
      </c>
      <c r="H8" s="137" t="s">
        <v>3550</v>
      </c>
      <c r="I8" s="137" t="s">
        <v>3550</v>
      </c>
      <c r="J8" s="137" t="s">
        <v>3550</v>
      </c>
      <c r="K8" s="137" t="s">
        <v>3550</v>
      </c>
      <c r="L8" s="52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</row>
    <row r="9" spans="1:54">
      <c r="A9" s="137" t="s">
        <v>3431</v>
      </c>
      <c r="B9" s="62">
        <v>2009</v>
      </c>
      <c r="C9" s="62">
        <v>281</v>
      </c>
      <c r="D9" s="62">
        <v>67</v>
      </c>
      <c r="E9" s="62">
        <v>264</v>
      </c>
      <c r="F9" s="62">
        <v>604</v>
      </c>
      <c r="G9" s="62">
        <v>1768</v>
      </c>
      <c r="H9" s="62">
        <v>857</v>
      </c>
      <c r="I9" s="62">
        <v>12</v>
      </c>
      <c r="J9" s="62">
        <v>7</v>
      </c>
      <c r="K9" s="62">
        <v>4</v>
      </c>
      <c r="L9" s="62">
        <v>5873</v>
      </c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</row>
    <row r="10" spans="1:54">
      <c r="B10"/>
      <c r="C10"/>
      <c r="D10"/>
      <c r="E10"/>
      <c r="F10"/>
      <c r="G10"/>
      <c r="H10"/>
      <c r="I10"/>
      <c r="J10"/>
      <c r="K10"/>
      <c r="L10"/>
      <c r="M10"/>
      <c r="N10"/>
    </row>
    <row r="11" spans="1:54">
      <c r="A11" s="61" t="s">
        <v>3352</v>
      </c>
      <c r="B11" s="1" t="str">
        <f>B4</f>
        <v>Dec'16</v>
      </c>
      <c r="C11" s="1" t="str">
        <f>A4</f>
        <v>Month</v>
      </c>
      <c r="D11" s="148" t="s">
        <v>6370</v>
      </c>
      <c r="L11" s="61"/>
      <c r="M11" s="197"/>
      <c r="N11" s="197"/>
    </row>
    <row r="12" spans="1:54">
      <c r="A12" s="59" t="s">
        <v>3418</v>
      </c>
      <c r="B12" s="1" t="e">
        <f>GETPIVOTDATA("Total_Panel",PV_Outgoing!$A$3,"Month",B11)</f>
        <v>#REF!</v>
      </c>
      <c r="C12" s="1" t="e">
        <f>GETPIVOTDATA("Total_Panel",PV_Outgoing!$A$3,"Month",C11)</f>
        <v>#REF!</v>
      </c>
      <c r="D12" s="1" t="e">
        <f>GETPIVOTDATA("Total_Panel",PV_Outgoing!$A$3,"Month",D11)</f>
        <v>#REF!</v>
      </c>
      <c r="L12" s="59"/>
      <c r="M12" s="197"/>
      <c r="N12" s="197"/>
    </row>
    <row r="13" spans="1:54">
      <c r="A13" s="59"/>
      <c r="B13" s="66"/>
      <c r="L13" s="59"/>
      <c r="M13" s="197"/>
      <c r="N13" s="197"/>
    </row>
    <row r="14" spans="1:54">
      <c r="A14" s="59"/>
      <c r="B14" s="65"/>
      <c r="C14" s="58"/>
      <c r="D14" s="58"/>
      <c r="L14" s="59"/>
      <c r="M14" s="198"/>
      <c r="N14" s="198"/>
      <c r="P14" s="58"/>
      <c r="Q14" s="58"/>
      <c r="R14" s="58"/>
    </row>
    <row r="15" spans="1:54">
      <c r="L15"/>
      <c r="M15" s="48"/>
    </row>
    <row r="16" spans="1:54">
      <c r="C16" s="60" t="e">
        <f>GETPIVOTDATA("Defect Qty",'PV_CSSPScrap (2)'!$A$3,"CAT",B9,"Defect Name",B7,"Process","PVD","Station","PVD_Incoming","Month",D21)</f>
        <v>#REF!</v>
      </c>
      <c r="L16"/>
      <c r="M16" s="48"/>
    </row>
    <row r="17" spans="1:28">
      <c r="L17"/>
      <c r="M17" s="48"/>
    </row>
    <row r="18" spans="1:28">
      <c r="L18"/>
      <c r="M18" s="48"/>
    </row>
    <row r="19" spans="1:28">
      <c r="K19" s="48" t="s">
        <v>6377</v>
      </c>
      <c r="L19"/>
      <c r="M19" s="48"/>
    </row>
    <row r="20" spans="1:28" s="1" customFormat="1" ht="51.75" customHeight="1">
      <c r="A20" s="1" t="s">
        <v>3427</v>
      </c>
      <c r="B20" s="199" t="s">
        <v>158</v>
      </c>
      <c r="C20" s="199"/>
      <c r="D20" s="199"/>
      <c r="E20" s="199" t="s">
        <v>6359</v>
      </c>
      <c r="F20" s="199"/>
      <c r="G20" s="199"/>
      <c r="H20" s="199" t="s">
        <v>6360</v>
      </c>
      <c r="I20" s="199"/>
      <c r="J20" s="199"/>
      <c r="K20" s="199" t="s">
        <v>4584</v>
      </c>
      <c r="L20" s="199"/>
      <c r="M20" s="199"/>
      <c r="N20" s="199" t="s">
        <v>6361</v>
      </c>
      <c r="O20" s="199"/>
      <c r="P20" s="199"/>
      <c r="Q20" s="38"/>
      <c r="R20" s="38"/>
      <c r="S20" s="38"/>
      <c r="U20" s="38"/>
      <c r="V20" s="38"/>
      <c r="W20" s="38"/>
      <c r="X20" s="38"/>
      <c r="Y20" s="38"/>
      <c r="Z20" s="38"/>
      <c r="AA20" s="38"/>
      <c r="AB20" s="38"/>
    </row>
    <row r="21" spans="1:28" s="52" customFormat="1">
      <c r="B21" s="55" t="s">
        <v>6387</v>
      </c>
      <c r="C21" s="55" t="s">
        <v>6388</v>
      </c>
      <c r="D21" s="55" t="s">
        <v>6399</v>
      </c>
      <c r="E21" s="55" t="s">
        <v>6387</v>
      </c>
      <c r="F21" s="55" t="s">
        <v>6388</v>
      </c>
      <c r="G21" s="55" t="s">
        <v>6399</v>
      </c>
      <c r="H21" s="55" t="s">
        <v>6387</v>
      </c>
      <c r="I21" s="55" t="s">
        <v>6388</v>
      </c>
      <c r="J21" s="55" t="s">
        <v>6399</v>
      </c>
      <c r="K21" s="55" t="s">
        <v>6387</v>
      </c>
      <c r="L21" s="55" t="s">
        <v>6388</v>
      </c>
      <c r="M21" s="55" t="s">
        <v>6399</v>
      </c>
      <c r="N21" s="55" t="s">
        <v>6387</v>
      </c>
      <c r="O21" s="55" t="s">
        <v>6388</v>
      </c>
      <c r="P21" s="55" t="s">
        <v>6399</v>
      </c>
      <c r="Q21" s="53"/>
      <c r="R21" s="53"/>
      <c r="S21" s="53"/>
      <c r="U21" s="53"/>
      <c r="V21" s="53"/>
      <c r="W21" s="53"/>
      <c r="X21" s="53"/>
      <c r="Y21" s="53"/>
      <c r="Z21" s="53"/>
      <c r="AA21" s="53"/>
      <c r="AB21" s="53"/>
    </row>
    <row r="22" spans="1:28" s="1" customFormat="1">
      <c r="A22" s="1" t="s">
        <v>6355</v>
      </c>
      <c r="B22" s="51">
        <v>1187</v>
      </c>
      <c r="C22" s="51">
        <v>1156</v>
      </c>
      <c r="D22" s="51">
        <v>1234</v>
      </c>
      <c r="E22" s="51">
        <v>132</v>
      </c>
      <c r="F22" s="51">
        <v>137</v>
      </c>
      <c r="G22" s="51">
        <v>75</v>
      </c>
      <c r="H22" s="51">
        <v>71</v>
      </c>
      <c r="I22" s="51">
        <v>53</v>
      </c>
      <c r="J22" s="51">
        <v>46</v>
      </c>
      <c r="K22" s="51">
        <v>13</v>
      </c>
      <c r="L22" s="51">
        <v>7</v>
      </c>
      <c r="M22" s="51">
        <v>2</v>
      </c>
      <c r="N22" s="51">
        <v>5</v>
      </c>
      <c r="O22" s="51">
        <v>0</v>
      </c>
      <c r="P22" s="51">
        <v>0</v>
      </c>
    </row>
    <row r="23" spans="1:28" s="1" customFormat="1" ht="21.75" customHeight="1">
      <c r="A23" s="1" t="s">
        <v>4600</v>
      </c>
      <c r="B23" s="51">
        <v>28</v>
      </c>
      <c r="C23" s="51">
        <v>14</v>
      </c>
      <c r="D23" s="51">
        <v>15</v>
      </c>
      <c r="E23" s="51">
        <v>4</v>
      </c>
      <c r="F23" s="51">
        <v>6</v>
      </c>
      <c r="G23" s="51">
        <v>0</v>
      </c>
      <c r="H23" s="51">
        <v>2</v>
      </c>
      <c r="I23" s="51">
        <v>0</v>
      </c>
      <c r="J23" s="51">
        <v>0</v>
      </c>
      <c r="K23" s="51">
        <v>0</v>
      </c>
      <c r="L23" s="51">
        <v>0</v>
      </c>
      <c r="M23" s="51">
        <v>0</v>
      </c>
      <c r="N23" s="51">
        <v>0</v>
      </c>
      <c r="O23" s="51">
        <v>0</v>
      </c>
      <c r="P23" s="51">
        <v>0</v>
      </c>
    </row>
    <row r="24" spans="1:28" s="1" customFormat="1">
      <c r="A24" s="1" t="s">
        <v>2</v>
      </c>
      <c r="B24" s="51">
        <v>1215</v>
      </c>
      <c r="C24" s="51">
        <v>1170</v>
      </c>
      <c r="D24" s="51">
        <f>SUM(D22:D23)</f>
        <v>1249</v>
      </c>
      <c r="E24" s="51">
        <v>136</v>
      </c>
      <c r="F24" s="51">
        <v>143</v>
      </c>
      <c r="G24" s="51">
        <f>SUMIF(G22:G23,"&gt;0",G22:G23)</f>
        <v>75</v>
      </c>
      <c r="H24" s="51">
        <v>73</v>
      </c>
      <c r="I24" s="51">
        <v>53</v>
      </c>
      <c r="J24" s="51">
        <f>SUMIF(J22:J23,"&gt;0",J22:J23)</f>
        <v>46</v>
      </c>
      <c r="K24" s="51">
        <v>13</v>
      </c>
      <c r="L24" s="51">
        <v>7</v>
      </c>
      <c r="M24" s="51">
        <f>SUMIF(M22:M23,"&gt;0",M22:M23)</f>
        <v>2</v>
      </c>
      <c r="N24" s="51">
        <v>5</v>
      </c>
      <c r="O24" s="51">
        <v>0</v>
      </c>
      <c r="P24" s="51">
        <f>SUMIF(P22:P23,"&gt;0",P22:P23)</f>
        <v>0</v>
      </c>
    </row>
    <row r="25" spans="1:28" s="1" customFormat="1">
      <c r="A25" s="1" t="s">
        <v>6356</v>
      </c>
      <c r="B25" s="96">
        <v>7.9594984241936562E-2</v>
      </c>
      <c r="C25" s="96">
        <v>6.6851723340272964E-2</v>
      </c>
      <c r="D25" s="96">
        <f>D22/D27</f>
        <v>5.774720389349057E-2</v>
      </c>
      <c r="E25" s="96">
        <v>8.8513377590022126E-3</v>
      </c>
      <c r="F25" s="96">
        <v>7.9227388387693738E-3</v>
      </c>
      <c r="G25" s="96">
        <f>G22/G27</f>
        <v>3.5097571248069634E-3</v>
      </c>
      <c r="H25" s="96">
        <v>4.7609468249178565E-3</v>
      </c>
      <c r="I25" s="96">
        <v>3.06500115660421E-3</v>
      </c>
      <c r="J25" s="96">
        <f>J22/J27</f>
        <v>2.1526510365482707E-3</v>
      </c>
      <c r="K25" s="96">
        <v>8.7172265808355132E-4</v>
      </c>
      <c r="L25" s="96">
        <v>4.0481147351376361E-4</v>
      </c>
      <c r="M25" s="96">
        <f>M22/M27</f>
        <v>9.3593523328185687E-5</v>
      </c>
      <c r="N25" s="96">
        <v>3.3527794541675051E-4</v>
      </c>
      <c r="O25" s="96">
        <v>0</v>
      </c>
      <c r="P25" s="96">
        <f>P22/P27</f>
        <v>0</v>
      </c>
    </row>
    <row r="26" spans="1:28" s="1" customFormat="1">
      <c r="A26" s="1" t="s">
        <v>6357</v>
      </c>
      <c r="B26" s="50">
        <v>1.8775564943338027E-3</v>
      </c>
      <c r="C26" s="50">
        <v>8.0962294702752722E-4</v>
      </c>
      <c r="D26" s="50">
        <f>D23/D27</f>
        <v>7.0195142496139271E-4</v>
      </c>
      <c r="E26" s="50">
        <v>2.6822235633340038E-4</v>
      </c>
      <c r="F26" s="50">
        <v>3.4698126301179735E-4</v>
      </c>
      <c r="G26" s="50">
        <f>G23/G27</f>
        <v>0</v>
      </c>
      <c r="H26" s="50">
        <v>1.3411117816670019E-4</v>
      </c>
      <c r="I26" s="50">
        <v>0</v>
      </c>
      <c r="J26" s="50">
        <f>J23/J27</f>
        <v>0</v>
      </c>
      <c r="K26" s="50">
        <v>0</v>
      </c>
      <c r="L26" s="50">
        <v>0</v>
      </c>
      <c r="M26" s="50">
        <f>M23/M27</f>
        <v>0</v>
      </c>
      <c r="N26" s="50">
        <v>0</v>
      </c>
      <c r="O26" s="50">
        <v>0</v>
      </c>
      <c r="P26" s="50">
        <f>P23/P27</f>
        <v>0</v>
      </c>
      <c r="Q26" s="49"/>
      <c r="R26" s="49"/>
      <c r="S26" s="49"/>
      <c r="U26" s="49"/>
      <c r="V26" s="49"/>
      <c r="W26" s="49"/>
      <c r="X26" s="49"/>
      <c r="Y26" s="49"/>
      <c r="Z26" s="49"/>
      <c r="AA26" s="49"/>
      <c r="AB26" s="49"/>
    </row>
    <row r="27" spans="1:28" s="1" customFormat="1">
      <c r="A27" s="1" t="s">
        <v>6358</v>
      </c>
      <c r="B27" s="51">
        <v>14913</v>
      </c>
      <c r="C27" s="51">
        <v>17292</v>
      </c>
      <c r="D27" s="51">
        <v>21369</v>
      </c>
      <c r="E27" s="51">
        <v>14913</v>
      </c>
      <c r="F27" s="51">
        <v>17292</v>
      </c>
      <c r="G27" s="51">
        <v>21369</v>
      </c>
      <c r="H27" s="51">
        <v>14913</v>
      </c>
      <c r="I27" s="51">
        <v>17292</v>
      </c>
      <c r="J27" s="51">
        <v>21369</v>
      </c>
      <c r="K27" s="51">
        <v>14913</v>
      </c>
      <c r="L27" s="51">
        <v>17292</v>
      </c>
      <c r="M27" s="51">
        <v>21369</v>
      </c>
      <c r="N27" s="51">
        <v>14913</v>
      </c>
      <c r="O27" s="51">
        <v>17292</v>
      </c>
      <c r="P27" s="51">
        <v>21369</v>
      </c>
    </row>
    <row r="28" spans="1:28" s="1" customFormat="1"/>
    <row r="29" spans="1:28" s="1" customFormat="1">
      <c r="D29" s="1">
        <f>D22+G22+J22+M22</f>
        <v>1357</v>
      </c>
    </row>
    <row r="30" spans="1:28" s="1" customFormat="1"/>
    <row r="31" spans="1:28" s="1" customFormat="1"/>
    <row r="32" spans="1:28" s="1" customFormat="1"/>
    <row r="33" spans="11:11" s="1" customFormat="1">
      <c r="K33" s="1">
        <f>1840+348+198+23+8</f>
        <v>2417</v>
      </c>
    </row>
    <row r="34" spans="11:11" s="1" customFormat="1"/>
    <row r="35" spans="11:11" s="1" customFormat="1"/>
    <row r="36" spans="11:11" s="1" customFormat="1"/>
    <row r="37" spans="11:11" s="1" customFormat="1"/>
    <row r="38" spans="11:11" s="1" customFormat="1"/>
    <row r="39" spans="11:11" s="1" customFormat="1"/>
    <row r="40" spans="11:11" s="1" customFormat="1"/>
    <row r="41" spans="11:11" s="1" customFormat="1"/>
    <row r="42" spans="11:11" s="1" customFormat="1"/>
    <row r="43" spans="11:11" s="1" customFormat="1"/>
    <row r="44" spans="11:11" s="1" customFormat="1"/>
    <row r="45" spans="11:11" s="1" customFormat="1"/>
    <row r="46" spans="11:11" s="1" customFormat="1"/>
    <row r="47" spans="11:11" s="1" customFormat="1"/>
    <row r="48" spans="11:11" s="1" customFormat="1"/>
    <row r="49" s="1" customFormat="1"/>
    <row r="50" s="1" customFormat="1"/>
    <row r="51" s="1" customFormat="1"/>
    <row r="52" s="1" customFormat="1"/>
    <row r="53" s="1" customFormat="1"/>
    <row r="54" s="1" customFormat="1"/>
    <row r="55" s="1" customFormat="1"/>
    <row r="56" s="1" customFormat="1"/>
    <row r="57" s="1" customFormat="1"/>
    <row r="58" s="1" customFormat="1"/>
    <row r="59" s="1" customFormat="1"/>
    <row r="60" s="1" customFormat="1"/>
    <row r="61" s="1" customFormat="1"/>
    <row r="62" s="1" customFormat="1"/>
    <row r="63" s="1" customFormat="1"/>
    <row r="64" s="1" customFormat="1"/>
    <row r="65" s="1" customFormat="1"/>
    <row r="66" s="1" customFormat="1"/>
    <row r="67" s="1" customFormat="1"/>
    <row r="68" s="1" customFormat="1"/>
    <row r="69" s="1" customFormat="1"/>
    <row r="70" s="1" customFormat="1"/>
    <row r="71" s="1" customFormat="1"/>
    <row r="72" s="1" customFormat="1"/>
    <row r="73" s="1" customFormat="1"/>
    <row r="74" s="1" customFormat="1"/>
    <row r="75" s="1" customFormat="1"/>
    <row r="76" s="1" customFormat="1"/>
    <row r="77" s="1" customFormat="1"/>
    <row r="78" s="1" customFormat="1"/>
    <row r="79" s="1" customFormat="1"/>
    <row r="80" s="1" customFormat="1"/>
    <row r="81" s="1" customFormat="1"/>
    <row r="82" s="1" customFormat="1"/>
    <row r="83" s="1" customFormat="1"/>
    <row r="84" s="1" customFormat="1"/>
    <row r="85" s="1" customFormat="1"/>
    <row r="86" s="1" customFormat="1"/>
    <row r="87" s="1" customFormat="1"/>
    <row r="88" s="1" customFormat="1"/>
    <row r="89" s="1" customFormat="1"/>
    <row r="90" s="1" customFormat="1"/>
    <row r="91" s="1" customFormat="1"/>
    <row r="92" s="1" customFormat="1"/>
    <row r="93" s="1" customFormat="1"/>
    <row r="94" s="1" customFormat="1"/>
    <row r="95" s="1" customFormat="1"/>
    <row r="9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  <row r="139" s="1" customFormat="1"/>
    <row r="140" s="1" customFormat="1"/>
    <row r="141" s="1" customFormat="1"/>
    <row r="142" s="1" customFormat="1"/>
    <row r="143" s="1" customFormat="1"/>
    <row r="144" s="1" customFormat="1"/>
    <row r="145" s="1" customFormat="1"/>
    <row r="146" s="1" customFormat="1"/>
    <row r="147" s="1" customFormat="1"/>
    <row r="148" s="1" customFormat="1"/>
    <row r="149" s="1" customFormat="1"/>
    <row r="150" s="1" customFormat="1"/>
    <row r="151" s="1" customFormat="1"/>
    <row r="152" s="1" customFormat="1"/>
    <row r="153" s="1" customFormat="1"/>
    <row r="154" s="1" customFormat="1"/>
    <row r="155" s="1" customFormat="1"/>
    <row r="156" s="1" customFormat="1"/>
    <row r="157" s="1" customFormat="1"/>
    <row r="158" s="1" customFormat="1"/>
  </sheetData>
  <mergeCells count="9">
    <mergeCell ref="M11:N11"/>
    <mergeCell ref="M12:N12"/>
    <mergeCell ref="M13:N13"/>
    <mergeCell ref="M14:N14"/>
    <mergeCell ref="B20:D20"/>
    <mergeCell ref="E20:G20"/>
    <mergeCell ref="H20:J20"/>
    <mergeCell ref="K20:M20"/>
    <mergeCell ref="N20:P20"/>
  </mergeCell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3:J53"/>
  <sheetViews>
    <sheetView topLeftCell="A25" workbookViewId="0">
      <selection activeCell="A40" sqref="A40"/>
    </sheetView>
  </sheetViews>
  <sheetFormatPr defaultRowHeight="15"/>
  <cols>
    <col min="1" max="1" width="13.140625" bestFit="1" customWidth="1"/>
    <col min="2" max="2" width="12.28515625" bestFit="1" customWidth="1"/>
    <col min="3" max="3" width="6.42578125" bestFit="1" customWidth="1"/>
    <col min="4" max="4" width="18.28515625" bestFit="1" customWidth="1"/>
    <col min="7" max="7" width="13.140625" bestFit="1" customWidth="1"/>
    <col min="8" max="8" width="12.28515625" bestFit="1" customWidth="1"/>
    <col min="9" max="9" width="6.42578125" bestFit="1" customWidth="1"/>
    <col min="10" max="10" width="21.85546875" bestFit="1" customWidth="1"/>
  </cols>
  <sheetData>
    <row r="3" spans="1:10">
      <c r="A3" s="15" t="s">
        <v>3416</v>
      </c>
      <c r="B3" s="15" t="s">
        <v>3352</v>
      </c>
      <c r="C3" s="15" t="s">
        <v>3353</v>
      </c>
      <c r="D3" t="s">
        <v>3377</v>
      </c>
      <c r="G3" s="15" t="s">
        <v>3416</v>
      </c>
      <c r="H3" s="15" t="s">
        <v>3352</v>
      </c>
      <c r="I3" s="15" t="s">
        <v>3353</v>
      </c>
      <c r="J3" t="s">
        <v>4595</v>
      </c>
    </row>
    <row r="4" spans="1:10">
      <c r="A4" t="s">
        <v>3408</v>
      </c>
      <c r="B4" t="s">
        <v>3370</v>
      </c>
      <c r="C4" t="s">
        <v>3483</v>
      </c>
      <c r="D4" s="16">
        <v>7779</v>
      </c>
      <c r="G4" t="s">
        <v>3408</v>
      </c>
      <c r="H4" t="s">
        <v>3370</v>
      </c>
      <c r="I4" t="s">
        <v>3483</v>
      </c>
      <c r="J4" s="104">
        <v>1111.2857142857142</v>
      </c>
    </row>
    <row r="5" spans="1:10">
      <c r="C5" t="s">
        <v>3484</v>
      </c>
      <c r="D5" s="16">
        <v>5897</v>
      </c>
      <c r="I5" t="s">
        <v>3484</v>
      </c>
      <c r="J5" s="104">
        <v>842.42857142857144</v>
      </c>
    </row>
    <row r="6" spans="1:10">
      <c r="C6" t="s">
        <v>3485</v>
      </c>
      <c r="D6" s="16">
        <v>7337</v>
      </c>
      <c r="I6" t="s">
        <v>3485</v>
      </c>
      <c r="J6" s="104">
        <v>1048.1428571428571</v>
      </c>
    </row>
    <row r="7" spans="1:10">
      <c r="C7" t="s">
        <v>3486</v>
      </c>
      <c r="D7" s="16">
        <v>7763</v>
      </c>
      <c r="I7" t="s">
        <v>3486</v>
      </c>
      <c r="J7" s="104">
        <v>1109</v>
      </c>
    </row>
    <row r="8" spans="1:10">
      <c r="B8" t="s">
        <v>3378</v>
      </c>
      <c r="D8" s="16">
        <v>28776</v>
      </c>
      <c r="H8" t="s">
        <v>3378</v>
      </c>
      <c r="J8" s="104">
        <v>1027.7142857142858</v>
      </c>
    </row>
    <row r="9" spans="1:10">
      <c r="B9" t="s">
        <v>3374</v>
      </c>
      <c r="C9" t="s">
        <v>3487</v>
      </c>
      <c r="D9" s="16">
        <v>3931</v>
      </c>
      <c r="H9" t="s">
        <v>3374</v>
      </c>
      <c r="I9" t="s">
        <v>3487</v>
      </c>
      <c r="J9" s="104">
        <v>561.57142857142856</v>
      </c>
    </row>
    <row r="10" spans="1:10">
      <c r="C10" t="s">
        <v>3488</v>
      </c>
      <c r="D10" s="16">
        <v>4593</v>
      </c>
      <c r="I10" t="s">
        <v>3488</v>
      </c>
      <c r="J10" s="104">
        <v>656.14285714285711</v>
      </c>
    </row>
    <row r="11" spans="1:10">
      <c r="C11" t="s">
        <v>3489</v>
      </c>
      <c r="D11" s="16">
        <v>4821</v>
      </c>
      <c r="I11" t="s">
        <v>3489</v>
      </c>
      <c r="J11" s="104">
        <v>688.71428571428567</v>
      </c>
    </row>
    <row r="12" spans="1:10">
      <c r="C12" t="s">
        <v>3490</v>
      </c>
      <c r="D12" s="16">
        <v>4455</v>
      </c>
      <c r="I12" t="s">
        <v>3490</v>
      </c>
      <c r="J12" s="104">
        <v>636.42857142857144</v>
      </c>
    </row>
    <row r="13" spans="1:10">
      <c r="B13" t="s">
        <v>3382</v>
      </c>
      <c r="D13" s="16">
        <v>17800</v>
      </c>
      <c r="H13" t="s">
        <v>3382</v>
      </c>
      <c r="J13" s="104">
        <v>635.71428571428567</v>
      </c>
    </row>
    <row r="14" spans="1:10">
      <c r="B14" t="s">
        <v>3472</v>
      </c>
      <c r="C14" t="s">
        <v>3491</v>
      </c>
      <c r="D14" s="16">
        <v>6014</v>
      </c>
      <c r="H14" t="s">
        <v>3472</v>
      </c>
      <c r="I14" t="s">
        <v>3491</v>
      </c>
      <c r="J14" s="104">
        <v>859.14285714285711</v>
      </c>
    </row>
    <row r="15" spans="1:10">
      <c r="C15" t="s">
        <v>3501</v>
      </c>
      <c r="D15" s="16">
        <v>5193</v>
      </c>
      <c r="I15" t="s">
        <v>3501</v>
      </c>
      <c r="J15" s="104">
        <v>741.85714285714289</v>
      </c>
    </row>
    <row r="16" spans="1:10">
      <c r="C16" t="s">
        <v>3502</v>
      </c>
      <c r="D16" s="16">
        <v>3646</v>
      </c>
      <c r="I16" t="s">
        <v>3502</v>
      </c>
      <c r="J16" s="104">
        <v>520.85714285714289</v>
      </c>
    </row>
    <row r="17" spans="1:10">
      <c r="C17" t="s">
        <v>3503</v>
      </c>
      <c r="D17" s="16">
        <v>4283</v>
      </c>
      <c r="I17" t="s">
        <v>3503</v>
      </c>
      <c r="J17" s="104">
        <v>611.85714285714289</v>
      </c>
    </row>
    <row r="18" spans="1:10">
      <c r="C18" t="s">
        <v>3504</v>
      </c>
      <c r="D18" s="16">
        <v>6027</v>
      </c>
      <c r="I18" t="s">
        <v>3504</v>
      </c>
      <c r="J18" s="104">
        <v>861</v>
      </c>
    </row>
    <row r="19" spans="1:10">
      <c r="B19" t="s">
        <v>3492</v>
      </c>
      <c r="D19" s="16">
        <v>25163</v>
      </c>
      <c r="H19" t="s">
        <v>3492</v>
      </c>
      <c r="J19" s="104">
        <v>718.94285714285718</v>
      </c>
    </row>
    <row r="20" spans="1:10">
      <c r="A20" t="s">
        <v>3481</v>
      </c>
      <c r="D20" s="16">
        <v>71739</v>
      </c>
      <c r="G20" t="s">
        <v>3481</v>
      </c>
      <c r="J20" s="104">
        <v>788.34065934065939</v>
      </c>
    </row>
    <row r="21" spans="1:10">
      <c r="A21" t="s">
        <v>3410</v>
      </c>
      <c r="B21" t="s">
        <v>3372</v>
      </c>
      <c r="C21" t="s">
        <v>3395</v>
      </c>
      <c r="D21" s="16">
        <v>7866</v>
      </c>
      <c r="G21" t="s">
        <v>3410</v>
      </c>
      <c r="H21" t="s">
        <v>3372</v>
      </c>
      <c r="I21" t="s">
        <v>3395</v>
      </c>
      <c r="J21" s="104">
        <v>1123.7142857142858</v>
      </c>
    </row>
    <row r="22" spans="1:10">
      <c r="C22" t="s">
        <v>3394</v>
      </c>
      <c r="D22" s="16">
        <v>8262</v>
      </c>
      <c r="I22" t="s">
        <v>3394</v>
      </c>
      <c r="J22" s="104">
        <v>1180.2857142857142</v>
      </c>
    </row>
    <row r="23" spans="1:10">
      <c r="C23" t="s">
        <v>3393</v>
      </c>
      <c r="D23" s="16">
        <v>5620</v>
      </c>
      <c r="I23" t="s">
        <v>3393</v>
      </c>
      <c r="J23" s="104">
        <v>802.85714285714289</v>
      </c>
    </row>
    <row r="24" spans="1:10">
      <c r="C24" t="s">
        <v>3392</v>
      </c>
      <c r="D24" s="16">
        <v>7960</v>
      </c>
      <c r="I24" t="s">
        <v>3392</v>
      </c>
      <c r="J24" s="104">
        <v>1137.1428571428571</v>
      </c>
    </row>
    <row r="25" spans="1:10">
      <c r="B25" t="s">
        <v>3380</v>
      </c>
      <c r="D25" s="16">
        <v>29708</v>
      </c>
      <c r="H25" t="s">
        <v>3380</v>
      </c>
      <c r="J25" s="104">
        <v>1061</v>
      </c>
    </row>
    <row r="26" spans="1:10">
      <c r="B26" t="s">
        <v>3371</v>
      </c>
      <c r="C26" t="s">
        <v>3391</v>
      </c>
      <c r="D26" s="16">
        <v>6278</v>
      </c>
      <c r="H26" t="s">
        <v>3371</v>
      </c>
      <c r="I26" t="s">
        <v>3391</v>
      </c>
      <c r="J26" s="104">
        <v>896.85714285714289</v>
      </c>
    </row>
    <row r="27" spans="1:10">
      <c r="C27" t="s">
        <v>3390</v>
      </c>
      <c r="D27" s="16">
        <v>3797</v>
      </c>
      <c r="I27" t="s">
        <v>3390</v>
      </c>
      <c r="J27" s="104">
        <v>542.42857142857144</v>
      </c>
    </row>
    <row r="28" spans="1:10">
      <c r="C28" t="s">
        <v>3389</v>
      </c>
      <c r="D28" s="16">
        <v>5546</v>
      </c>
      <c r="I28" t="s">
        <v>3389</v>
      </c>
      <c r="J28" s="104">
        <v>792.28571428571433</v>
      </c>
    </row>
    <row r="29" spans="1:10">
      <c r="C29" t="s">
        <v>3388</v>
      </c>
      <c r="D29" s="16">
        <v>3997</v>
      </c>
      <c r="I29" t="s">
        <v>3388</v>
      </c>
      <c r="J29" s="104">
        <v>571</v>
      </c>
    </row>
    <row r="30" spans="1:10">
      <c r="B30" t="s">
        <v>3379</v>
      </c>
      <c r="D30" s="16">
        <v>19618</v>
      </c>
      <c r="H30" t="s">
        <v>3379</v>
      </c>
      <c r="J30" s="104">
        <v>700.64285714285711</v>
      </c>
    </row>
    <row r="31" spans="1:10">
      <c r="B31" t="s">
        <v>3373</v>
      </c>
      <c r="C31" t="s">
        <v>3386</v>
      </c>
      <c r="D31" s="16">
        <v>4261</v>
      </c>
      <c r="H31" t="s">
        <v>3373</v>
      </c>
      <c r="I31" t="s">
        <v>3386</v>
      </c>
      <c r="J31" s="104">
        <v>608.71428571428567</v>
      </c>
    </row>
    <row r="32" spans="1:10">
      <c r="C32" t="s">
        <v>3385</v>
      </c>
      <c r="D32" s="16">
        <v>4479</v>
      </c>
      <c r="I32" t="s">
        <v>3385</v>
      </c>
      <c r="J32" s="104">
        <v>639.85714285714289</v>
      </c>
    </row>
    <row r="33" spans="1:10">
      <c r="C33" t="s">
        <v>3384</v>
      </c>
      <c r="D33" s="16">
        <v>7571</v>
      </c>
      <c r="I33" t="s">
        <v>3384</v>
      </c>
      <c r="J33" s="104">
        <v>1081.5714285714287</v>
      </c>
    </row>
    <row r="34" spans="1:10">
      <c r="C34" t="s">
        <v>3383</v>
      </c>
      <c r="D34" s="16">
        <v>7313</v>
      </c>
      <c r="I34" t="s">
        <v>3383</v>
      </c>
      <c r="J34" s="104">
        <v>1044.7142857142858</v>
      </c>
    </row>
    <row r="35" spans="1:10">
      <c r="C35" t="s">
        <v>3387</v>
      </c>
      <c r="D35" s="16">
        <v>2245</v>
      </c>
      <c r="I35" t="s">
        <v>3387</v>
      </c>
      <c r="J35" s="104">
        <v>320.71428571428572</v>
      </c>
    </row>
    <row r="36" spans="1:10">
      <c r="B36" t="s">
        <v>3381</v>
      </c>
      <c r="D36" s="16">
        <v>25869</v>
      </c>
      <c r="H36" t="s">
        <v>3381</v>
      </c>
      <c r="J36" s="104">
        <v>739.11428571428576</v>
      </c>
    </row>
    <row r="37" spans="1:10">
      <c r="A37" t="s">
        <v>3482</v>
      </c>
      <c r="D37" s="16">
        <v>75195</v>
      </c>
      <c r="G37" t="s">
        <v>3482</v>
      </c>
      <c r="J37" s="104">
        <v>826.31868131868134</v>
      </c>
    </row>
    <row r="38" spans="1:10">
      <c r="A38" t="s">
        <v>3375</v>
      </c>
      <c r="B38" s="17" t="s">
        <v>3375</v>
      </c>
      <c r="D38" s="18"/>
      <c r="G38" t="s">
        <v>3375</v>
      </c>
      <c r="H38" s="17" t="s">
        <v>3375</v>
      </c>
      <c r="J38" s="105"/>
    </row>
    <row r="39" spans="1:10">
      <c r="A39" t="s">
        <v>3430</v>
      </c>
      <c r="D39" s="16"/>
      <c r="G39" t="s">
        <v>3430</v>
      </c>
      <c r="J39" s="104"/>
    </row>
    <row r="40" spans="1:10">
      <c r="A40" t="s">
        <v>3474</v>
      </c>
      <c r="B40" t="s">
        <v>3473</v>
      </c>
      <c r="C40" t="s">
        <v>3505</v>
      </c>
      <c r="D40" s="16">
        <v>5839</v>
      </c>
      <c r="G40" t="s">
        <v>3474</v>
      </c>
      <c r="H40" t="s">
        <v>3473</v>
      </c>
      <c r="I40" t="s">
        <v>3505</v>
      </c>
      <c r="J40" s="104">
        <v>834.14285714285711</v>
      </c>
    </row>
    <row r="41" spans="1:10">
      <c r="C41" t="s">
        <v>3506</v>
      </c>
      <c r="D41" s="16">
        <v>4972</v>
      </c>
      <c r="I41" t="s">
        <v>3506</v>
      </c>
      <c r="J41" s="104">
        <v>710.28571428571433</v>
      </c>
    </row>
    <row r="42" spans="1:10">
      <c r="C42" t="s">
        <v>3507</v>
      </c>
      <c r="D42" s="16">
        <v>7006</v>
      </c>
      <c r="I42" t="s">
        <v>3507</v>
      </c>
      <c r="J42" s="104">
        <v>1000.8571428571429</v>
      </c>
    </row>
    <row r="43" spans="1:10">
      <c r="C43" t="s">
        <v>3508</v>
      </c>
      <c r="D43" s="16">
        <v>7061</v>
      </c>
      <c r="I43" t="s">
        <v>3508</v>
      </c>
      <c r="J43" s="104">
        <v>1008.7142857142857</v>
      </c>
    </row>
    <row r="44" spans="1:10">
      <c r="B44" t="s">
        <v>6352</v>
      </c>
      <c r="D44" s="16">
        <v>24878</v>
      </c>
      <c r="H44" t="s">
        <v>6352</v>
      </c>
      <c r="J44" s="104">
        <v>888.5</v>
      </c>
    </row>
    <row r="45" spans="1:10">
      <c r="B45" t="s">
        <v>3475</v>
      </c>
      <c r="C45" t="s">
        <v>3509</v>
      </c>
      <c r="D45" s="16">
        <v>2614</v>
      </c>
      <c r="H45" t="s">
        <v>3475</v>
      </c>
      <c r="I45" t="s">
        <v>3509</v>
      </c>
      <c r="J45" s="104">
        <v>373.42857142857144</v>
      </c>
    </row>
    <row r="46" spans="1:10">
      <c r="C46" t="s">
        <v>3510</v>
      </c>
      <c r="D46" s="16">
        <v>1953</v>
      </c>
      <c r="I46" t="s">
        <v>3510</v>
      </c>
      <c r="J46" s="104">
        <v>279</v>
      </c>
    </row>
    <row r="47" spans="1:10">
      <c r="C47" t="s">
        <v>3511</v>
      </c>
      <c r="D47" s="16">
        <v>1920</v>
      </c>
      <c r="I47" t="s">
        <v>3511</v>
      </c>
      <c r="J47" s="104">
        <v>274.28571428571428</v>
      </c>
    </row>
    <row r="48" spans="1:10">
      <c r="C48" t="s">
        <v>3512</v>
      </c>
      <c r="D48" s="16">
        <v>2023</v>
      </c>
      <c r="I48" t="s">
        <v>3512</v>
      </c>
      <c r="J48" s="104">
        <v>289</v>
      </c>
    </row>
    <row r="49" spans="1:10">
      <c r="B49" t="s">
        <v>6353</v>
      </c>
      <c r="D49" s="16">
        <v>8510</v>
      </c>
      <c r="H49" t="s">
        <v>6353</v>
      </c>
      <c r="J49" s="104">
        <v>303.92857142857144</v>
      </c>
    </row>
    <row r="50" spans="1:10">
      <c r="B50" t="s">
        <v>3476</v>
      </c>
      <c r="C50" t="s">
        <v>3513</v>
      </c>
      <c r="D50" s="16">
        <v>922</v>
      </c>
      <c r="H50" t="s">
        <v>3476</v>
      </c>
      <c r="I50" t="s">
        <v>3513</v>
      </c>
      <c r="J50" s="104">
        <v>307.33333333333331</v>
      </c>
    </row>
    <row r="51" spans="1:10">
      <c r="B51" t="s">
        <v>6354</v>
      </c>
      <c r="D51" s="16">
        <v>922</v>
      </c>
      <c r="H51" t="s">
        <v>6354</v>
      </c>
      <c r="J51" s="104">
        <v>307.33333333333331</v>
      </c>
    </row>
    <row r="52" spans="1:10">
      <c r="A52" t="s">
        <v>6351</v>
      </c>
      <c r="D52" s="16">
        <v>34310</v>
      </c>
      <c r="G52" t="s">
        <v>6351</v>
      </c>
      <c r="J52" s="104">
        <v>581.52542372881351</v>
      </c>
    </row>
    <row r="53" spans="1:10">
      <c r="A53" t="s">
        <v>3376</v>
      </c>
      <c r="D53" s="16">
        <v>181244</v>
      </c>
      <c r="G53" t="s">
        <v>3376</v>
      </c>
      <c r="J53" s="104">
        <v>752.04979253112037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50"/>
  </sheetPr>
  <dimension ref="A1:M8"/>
  <sheetViews>
    <sheetView workbookViewId="0">
      <selection activeCell="H23" sqref="H23"/>
    </sheetView>
  </sheetViews>
  <sheetFormatPr defaultRowHeight="15"/>
  <cols>
    <col min="1" max="1" width="18.42578125" customWidth="1"/>
    <col min="3" max="3" width="12" customWidth="1"/>
    <col min="4" max="4" width="11.42578125" customWidth="1"/>
    <col min="6" max="6" width="20.85546875" customWidth="1"/>
    <col min="7" max="7" width="12.5703125" customWidth="1"/>
    <col min="8" max="8" width="9.85546875" customWidth="1"/>
    <col min="9" max="9" width="9.42578125" customWidth="1"/>
    <col min="10" max="10" width="10.85546875" customWidth="1"/>
    <col min="13" max="13" width="11.5703125" customWidth="1"/>
  </cols>
  <sheetData>
    <row r="1" spans="1:13">
      <c r="A1" t="s">
        <v>0</v>
      </c>
      <c r="B1" t="s">
        <v>1</v>
      </c>
      <c r="C1" t="s">
        <v>3547</v>
      </c>
      <c r="D1" t="s">
        <v>98</v>
      </c>
      <c r="E1" t="s">
        <v>3531</v>
      </c>
      <c r="F1" t="s">
        <v>3</v>
      </c>
      <c r="G1" t="s">
        <v>2</v>
      </c>
      <c r="H1" t="s">
        <v>3354</v>
      </c>
      <c r="I1" t="s">
        <v>106</v>
      </c>
      <c r="J1" t="s">
        <v>3306</v>
      </c>
      <c r="K1" t="s">
        <v>3352</v>
      </c>
      <c r="L1" t="s">
        <v>3353</v>
      </c>
      <c r="M1" t="s">
        <v>3416</v>
      </c>
    </row>
    <row r="2" spans="1:13">
      <c r="A2" s="121">
        <v>42568</v>
      </c>
      <c r="B2" t="s">
        <v>5365</v>
      </c>
      <c r="C2" t="s">
        <v>4500</v>
      </c>
      <c r="D2" t="s">
        <v>103</v>
      </c>
      <c r="E2" t="s">
        <v>3532</v>
      </c>
      <c r="F2" t="s">
        <v>896</v>
      </c>
      <c r="G2">
        <v>1</v>
      </c>
      <c r="H2" t="s">
        <v>107</v>
      </c>
      <c r="I2" t="s">
        <v>159</v>
      </c>
      <c r="K2" t="s">
        <v>3473</v>
      </c>
      <c r="L2" t="s">
        <v>3506</v>
      </c>
      <c r="M2" t="s">
        <v>3474</v>
      </c>
    </row>
    <row r="3" spans="1:13">
      <c r="A3" s="121">
        <v>42566</v>
      </c>
      <c r="B3" t="s">
        <v>5287</v>
      </c>
      <c r="C3" t="s">
        <v>1801</v>
      </c>
      <c r="D3" t="s">
        <v>102</v>
      </c>
      <c r="E3" t="s">
        <v>3532</v>
      </c>
      <c r="F3" t="s">
        <v>896</v>
      </c>
      <c r="G3">
        <v>1</v>
      </c>
      <c r="H3" t="s">
        <v>107</v>
      </c>
      <c r="I3" t="s">
        <v>159</v>
      </c>
      <c r="K3" t="s">
        <v>3473</v>
      </c>
      <c r="L3" t="s">
        <v>3506</v>
      </c>
      <c r="M3" t="s">
        <v>3474</v>
      </c>
    </row>
    <row r="4" spans="1:13">
      <c r="A4" s="121">
        <v>42564</v>
      </c>
      <c r="B4" t="s">
        <v>6255</v>
      </c>
      <c r="C4" t="s">
        <v>86</v>
      </c>
      <c r="D4" t="s">
        <v>102</v>
      </c>
      <c r="E4" t="s">
        <v>3532</v>
      </c>
      <c r="F4" t="s">
        <v>896</v>
      </c>
      <c r="G4">
        <v>1</v>
      </c>
      <c r="H4" t="s">
        <v>107</v>
      </c>
      <c r="I4" t="s">
        <v>159</v>
      </c>
      <c r="K4" t="s">
        <v>3473</v>
      </c>
      <c r="L4" t="s">
        <v>3506</v>
      </c>
      <c r="M4" t="s">
        <v>3474</v>
      </c>
    </row>
    <row r="5" spans="1:13">
      <c r="A5" s="121">
        <v>42582</v>
      </c>
      <c r="B5" t="s">
        <v>6087</v>
      </c>
      <c r="C5" t="s">
        <v>2795</v>
      </c>
      <c r="D5" t="s">
        <v>100</v>
      </c>
      <c r="E5" t="s">
        <v>3532</v>
      </c>
      <c r="F5" t="s">
        <v>896</v>
      </c>
      <c r="G5">
        <v>1</v>
      </c>
      <c r="H5" t="s">
        <v>107</v>
      </c>
      <c r="I5" t="s">
        <v>159</v>
      </c>
      <c r="K5" t="s">
        <v>3473</v>
      </c>
      <c r="L5" t="s">
        <v>3508</v>
      </c>
      <c r="M5" t="s">
        <v>3474</v>
      </c>
    </row>
    <row r="6" spans="1:13">
      <c r="A6" s="121">
        <v>42581</v>
      </c>
      <c r="B6" t="s">
        <v>6015</v>
      </c>
      <c r="C6" t="s">
        <v>79</v>
      </c>
      <c r="D6" t="s">
        <v>100</v>
      </c>
      <c r="E6" t="s">
        <v>3532</v>
      </c>
      <c r="F6" t="s">
        <v>896</v>
      </c>
      <c r="G6">
        <v>1</v>
      </c>
      <c r="H6" t="s">
        <v>107</v>
      </c>
      <c r="I6" t="s">
        <v>159</v>
      </c>
      <c r="K6" t="s">
        <v>3473</v>
      </c>
      <c r="L6" t="s">
        <v>3508</v>
      </c>
      <c r="M6" t="s">
        <v>3474</v>
      </c>
    </row>
    <row r="7" spans="1:13">
      <c r="A7" s="121">
        <v>42580</v>
      </c>
      <c r="B7" t="s">
        <v>6051</v>
      </c>
      <c r="C7" t="s">
        <v>89</v>
      </c>
      <c r="D7" t="s">
        <v>102</v>
      </c>
      <c r="E7" t="s">
        <v>3532</v>
      </c>
      <c r="F7" t="s">
        <v>896</v>
      </c>
      <c r="G7">
        <v>1</v>
      </c>
      <c r="H7" t="s">
        <v>107</v>
      </c>
      <c r="I7" t="s">
        <v>159</v>
      </c>
      <c r="K7" t="s">
        <v>3473</v>
      </c>
      <c r="L7" t="s">
        <v>3508</v>
      </c>
      <c r="M7" t="s">
        <v>3474</v>
      </c>
    </row>
    <row r="8" spans="1:13">
      <c r="A8" s="121">
        <v>42580</v>
      </c>
      <c r="B8" t="s">
        <v>5994</v>
      </c>
      <c r="C8" t="s">
        <v>1801</v>
      </c>
      <c r="D8" t="s">
        <v>100</v>
      </c>
      <c r="E8" t="s">
        <v>3532</v>
      </c>
      <c r="F8" t="s">
        <v>896</v>
      </c>
      <c r="G8">
        <v>1</v>
      </c>
      <c r="H8" t="s">
        <v>107</v>
      </c>
      <c r="I8" t="s">
        <v>159</v>
      </c>
      <c r="K8" t="s">
        <v>3473</v>
      </c>
      <c r="L8" t="s">
        <v>3508</v>
      </c>
      <c r="M8" t="s">
        <v>3474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50"/>
  </sheetPr>
  <dimension ref="A3:AY79"/>
  <sheetViews>
    <sheetView workbookViewId="0">
      <pane xSplit="3" ySplit="6" topLeftCell="D7" activePane="bottomRight" state="frozen"/>
      <selection activeCell="I22" sqref="I22"/>
      <selection pane="topRight" activeCell="I22" sqref="I22"/>
      <selection pane="bottomLeft" activeCell="I22" sqref="I22"/>
      <selection pane="bottomRight" activeCell="H23" sqref="H23"/>
    </sheetView>
  </sheetViews>
  <sheetFormatPr defaultRowHeight="15"/>
  <cols>
    <col min="1" max="1" width="17.28515625" style="48" bestFit="1" customWidth="1"/>
    <col min="2" max="2" width="15.140625" style="48" bestFit="1" customWidth="1"/>
    <col min="3" max="3" width="38.42578125" style="48" customWidth="1"/>
    <col min="4" max="7" width="14" style="22" bestFit="1" customWidth="1"/>
    <col min="8" max="8" width="11.28515625" style="22" customWidth="1"/>
    <col min="9" max="12" width="8.7109375" style="22" customWidth="1"/>
    <col min="13" max="13" width="11.7109375" style="22" customWidth="1"/>
    <col min="14" max="18" width="9" style="22" customWidth="1"/>
    <col min="19" max="19" width="12" style="22" bestFit="1" customWidth="1"/>
    <col min="20" max="20" width="10.85546875" style="22" customWidth="1"/>
    <col min="21" max="23" width="8.5703125" style="22" customWidth="1"/>
    <col min="24" max="24" width="8.5703125" style="22" bestFit="1" customWidth="1"/>
    <col min="25" max="25" width="11.5703125" style="22" bestFit="1" customWidth="1"/>
    <col min="26" max="26" width="9.28515625" style="22" bestFit="1" customWidth="1"/>
    <col min="27" max="29" width="9.28515625" style="22" customWidth="1"/>
    <col min="30" max="30" width="12.28515625" style="22" bestFit="1" customWidth="1"/>
    <col min="31" max="35" width="8.42578125" style="22" customWidth="1"/>
    <col min="36" max="36" width="11.42578125" style="22" customWidth="1"/>
    <col min="37" max="37" width="10.85546875" style="22" customWidth="1"/>
    <col min="38" max="38" width="9.140625" style="22" customWidth="1"/>
    <col min="39" max="40" width="12.140625" style="22" customWidth="1"/>
    <col min="41" max="44" width="7.85546875" style="22" bestFit="1" customWidth="1"/>
    <col min="45" max="46" width="10.85546875" style="22" bestFit="1" customWidth="1"/>
    <col min="47" max="47" width="11.28515625" style="22" bestFit="1" customWidth="1"/>
    <col min="48" max="48" width="7.42578125" style="22" customWidth="1"/>
    <col min="49" max="50" width="10.42578125" style="22" bestFit="1" customWidth="1"/>
    <col min="51" max="51" width="11.28515625" style="22" bestFit="1" customWidth="1"/>
    <col min="52" max="16384" width="9.140625" style="22"/>
  </cols>
  <sheetData>
    <row r="3" spans="1:51">
      <c r="A3" s="64" t="s">
        <v>3431</v>
      </c>
      <c r="D3" s="69" t="s">
        <v>3416</v>
      </c>
      <c r="E3" s="69" t="s">
        <v>3352</v>
      </c>
      <c r="F3" s="69" t="s">
        <v>3353</v>
      </c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37"/>
      <c r="AJ3" s="137"/>
      <c r="AK3" s="137"/>
      <c r="AL3" s="137"/>
      <c r="AM3" s="137"/>
      <c r="AN3" s="137"/>
      <c r="AO3" s="137"/>
      <c r="AP3" s="137"/>
      <c r="AQ3" s="137"/>
      <c r="AR3" s="137"/>
      <c r="AS3" s="137"/>
      <c r="AT3" s="137"/>
      <c r="AU3" s="137"/>
      <c r="AV3"/>
      <c r="AW3"/>
      <c r="AX3"/>
      <c r="AY3"/>
    </row>
    <row r="4" spans="1:51">
      <c r="D4" s="137" t="s">
        <v>3410</v>
      </c>
      <c r="E4" s="137"/>
      <c r="F4" s="137"/>
      <c r="G4" s="137"/>
      <c r="H4" s="137"/>
      <c r="I4" s="137"/>
      <c r="J4" s="137"/>
      <c r="K4" s="137"/>
      <c r="L4" s="137"/>
      <c r="M4" s="137"/>
      <c r="N4" s="137"/>
      <c r="O4" s="137"/>
      <c r="P4" s="137"/>
      <c r="Q4" s="137"/>
      <c r="R4" s="137"/>
      <c r="S4" s="137"/>
      <c r="T4" s="137" t="s">
        <v>3482</v>
      </c>
      <c r="U4" s="137" t="s">
        <v>3408</v>
      </c>
      <c r="V4" s="137"/>
      <c r="W4" s="137"/>
      <c r="X4" s="137"/>
      <c r="Y4" s="137"/>
      <c r="Z4" s="137"/>
      <c r="AA4" s="137"/>
      <c r="AB4" s="137"/>
      <c r="AC4" s="137"/>
      <c r="AD4" s="137"/>
      <c r="AE4" s="137"/>
      <c r="AF4" s="137"/>
      <c r="AG4" s="137"/>
      <c r="AH4" s="137"/>
      <c r="AI4" s="137"/>
      <c r="AJ4" s="137"/>
      <c r="AK4" s="137" t="s">
        <v>3481</v>
      </c>
      <c r="AL4" s="137" t="s">
        <v>3375</v>
      </c>
      <c r="AM4" s="137"/>
      <c r="AN4" s="137" t="s">
        <v>3430</v>
      </c>
      <c r="AO4" s="137" t="s">
        <v>3474</v>
      </c>
      <c r="AP4" s="137"/>
      <c r="AQ4" s="137"/>
      <c r="AR4" s="137"/>
      <c r="AS4" s="137"/>
      <c r="AT4" s="137" t="s">
        <v>6351</v>
      </c>
      <c r="AU4" s="137" t="s">
        <v>3376</v>
      </c>
      <c r="AV4"/>
      <c r="AW4"/>
      <c r="AX4"/>
      <c r="AY4"/>
    </row>
    <row r="5" spans="1:51">
      <c r="D5" s="137" t="s">
        <v>3372</v>
      </c>
      <c r="E5" s="137"/>
      <c r="F5" s="137"/>
      <c r="G5" s="137"/>
      <c r="H5" s="74" t="s">
        <v>3380</v>
      </c>
      <c r="I5" s="137" t="s">
        <v>3371</v>
      </c>
      <c r="J5" s="137"/>
      <c r="K5" s="137"/>
      <c r="L5" s="137"/>
      <c r="M5" s="74" t="s">
        <v>3379</v>
      </c>
      <c r="N5" s="137" t="s">
        <v>3373</v>
      </c>
      <c r="O5" s="137"/>
      <c r="P5" s="137"/>
      <c r="Q5" s="137"/>
      <c r="R5" s="137"/>
      <c r="S5" s="74" t="s">
        <v>3381</v>
      </c>
      <c r="T5" s="137"/>
      <c r="U5" s="137" t="s">
        <v>3370</v>
      </c>
      <c r="V5" s="137"/>
      <c r="W5" s="137"/>
      <c r="X5" s="137"/>
      <c r="Y5" s="74" t="s">
        <v>3378</v>
      </c>
      <c r="Z5" s="137" t="s">
        <v>3374</v>
      </c>
      <c r="AA5" s="137"/>
      <c r="AB5" s="137"/>
      <c r="AC5" s="137"/>
      <c r="AD5" s="74" t="s">
        <v>3382</v>
      </c>
      <c r="AE5" s="137" t="s">
        <v>3472</v>
      </c>
      <c r="AF5" s="137"/>
      <c r="AG5" s="137"/>
      <c r="AH5" s="137"/>
      <c r="AI5" s="137"/>
      <c r="AJ5" s="74" t="s">
        <v>3492</v>
      </c>
      <c r="AK5" s="137"/>
      <c r="AL5" s="137" t="s">
        <v>3375</v>
      </c>
      <c r="AM5" s="74" t="s">
        <v>3430</v>
      </c>
      <c r="AN5" s="137"/>
      <c r="AO5" s="137" t="s">
        <v>3473</v>
      </c>
      <c r="AP5" s="137"/>
      <c r="AQ5" s="137"/>
      <c r="AR5" s="137"/>
      <c r="AS5" s="74" t="s">
        <v>6352</v>
      </c>
      <c r="AT5" s="137"/>
      <c r="AU5" s="137"/>
      <c r="AV5"/>
      <c r="AW5"/>
      <c r="AX5"/>
      <c r="AY5"/>
    </row>
    <row r="6" spans="1:51">
      <c r="A6" s="64" t="s">
        <v>3354</v>
      </c>
      <c r="B6" s="64" t="s">
        <v>106</v>
      </c>
      <c r="C6" s="64" t="s">
        <v>3</v>
      </c>
      <c r="D6" s="137" t="s">
        <v>3395</v>
      </c>
      <c r="E6" s="137" t="s">
        <v>3394</v>
      </c>
      <c r="F6" s="137" t="s">
        <v>3393</v>
      </c>
      <c r="G6" s="137" t="s">
        <v>3392</v>
      </c>
      <c r="H6" s="74"/>
      <c r="I6" s="137" t="s">
        <v>3391</v>
      </c>
      <c r="J6" s="137" t="s">
        <v>3390</v>
      </c>
      <c r="K6" s="137" t="s">
        <v>3389</v>
      </c>
      <c r="L6" s="137" t="s">
        <v>3388</v>
      </c>
      <c r="M6" s="74"/>
      <c r="N6" s="137" t="s">
        <v>3387</v>
      </c>
      <c r="O6" s="137" t="s">
        <v>3386</v>
      </c>
      <c r="P6" s="137" t="s">
        <v>3385</v>
      </c>
      <c r="Q6" s="137" t="s">
        <v>3384</v>
      </c>
      <c r="R6" s="137" t="s">
        <v>3383</v>
      </c>
      <c r="S6" s="74"/>
      <c r="T6" s="137"/>
      <c r="U6" s="137" t="s">
        <v>3483</v>
      </c>
      <c r="V6" s="137" t="s">
        <v>3484</v>
      </c>
      <c r="W6" s="137" t="s">
        <v>3485</v>
      </c>
      <c r="X6" s="137" t="s">
        <v>3486</v>
      </c>
      <c r="Y6" s="74"/>
      <c r="Z6" s="137" t="s">
        <v>3487</v>
      </c>
      <c r="AA6" s="137" t="s">
        <v>3488</v>
      </c>
      <c r="AB6" s="137" t="s">
        <v>3489</v>
      </c>
      <c r="AC6" s="137" t="s">
        <v>3490</v>
      </c>
      <c r="AD6" s="74"/>
      <c r="AE6" s="137" t="s">
        <v>3491</v>
      </c>
      <c r="AF6" s="137" t="s">
        <v>3501</v>
      </c>
      <c r="AG6" s="137" t="s">
        <v>3502</v>
      </c>
      <c r="AH6" s="137" t="s">
        <v>3503</v>
      </c>
      <c r="AI6" s="137" t="s">
        <v>3504</v>
      </c>
      <c r="AJ6" s="74"/>
      <c r="AK6" s="137"/>
      <c r="AL6" s="137" t="s">
        <v>3375</v>
      </c>
      <c r="AM6" s="74"/>
      <c r="AN6" s="137"/>
      <c r="AO6" s="137" t="s">
        <v>3505</v>
      </c>
      <c r="AP6" s="137" t="s">
        <v>3506</v>
      </c>
      <c r="AQ6" s="137" t="s">
        <v>3507</v>
      </c>
      <c r="AR6" s="137" t="s">
        <v>3508</v>
      </c>
      <c r="AS6" s="74"/>
      <c r="AT6" s="137"/>
      <c r="AU6" s="137"/>
      <c r="AV6"/>
      <c r="AW6"/>
      <c r="AX6"/>
      <c r="AY6"/>
    </row>
    <row r="7" spans="1:51">
      <c r="A7" s="48" t="s">
        <v>107</v>
      </c>
      <c r="B7" s="137"/>
      <c r="C7" s="137"/>
      <c r="D7" s="62">
        <v>179</v>
      </c>
      <c r="E7" s="62">
        <v>389</v>
      </c>
      <c r="F7" s="62">
        <v>197</v>
      </c>
      <c r="G7" s="62">
        <v>305</v>
      </c>
      <c r="H7" s="75">
        <v>1070</v>
      </c>
      <c r="I7" s="62">
        <v>194</v>
      </c>
      <c r="J7" s="62">
        <v>170</v>
      </c>
      <c r="K7" s="62">
        <v>203</v>
      </c>
      <c r="L7" s="62">
        <v>112</v>
      </c>
      <c r="M7" s="75">
        <v>679</v>
      </c>
      <c r="N7" s="62">
        <v>80</v>
      </c>
      <c r="O7" s="62">
        <v>161</v>
      </c>
      <c r="P7" s="62">
        <v>241</v>
      </c>
      <c r="Q7" s="62">
        <v>373</v>
      </c>
      <c r="R7" s="62">
        <v>715</v>
      </c>
      <c r="S7" s="75">
        <v>1570</v>
      </c>
      <c r="T7" s="62">
        <v>3319</v>
      </c>
      <c r="U7" s="62">
        <v>520</v>
      </c>
      <c r="V7" s="62">
        <v>336</v>
      </c>
      <c r="W7" s="62">
        <v>261</v>
      </c>
      <c r="X7" s="62">
        <v>325</v>
      </c>
      <c r="Y7" s="75">
        <v>1442</v>
      </c>
      <c r="Z7" s="62">
        <v>954</v>
      </c>
      <c r="AA7" s="62">
        <v>678</v>
      </c>
      <c r="AB7" s="62">
        <v>407</v>
      </c>
      <c r="AC7" s="62">
        <v>458</v>
      </c>
      <c r="AD7" s="75">
        <v>2497</v>
      </c>
      <c r="AE7" s="62">
        <v>228</v>
      </c>
      <c r="AF7" s="62">
        <v>412</v>
      </c>
      <c r="AG7" s="62">
        <v>421</v>
      </c>
      <c r="AH7" s="62">
        <v>618</v>
      </c>
      <c r="AI7" s="62">
        <v>761</v>
      </c>
      <c r="AJ7" s="75">
        <v>2440</v>
      </c>
      <c r="AK7" s="62">
        <v>6379</v>
      </c>
      <c r="AL7" s="62"/>
      <c r="AM7" s="75"/>
      <c r="AN7" s="62"/>
      <c r="AO7" s="62">
        <v>644</v>
      </c>
      <c r="AP7" s="62">
        <v>715</v>
      </c>
      <c r="AQ7" s="62">
        <v>743</v>
      </c>
      <c r="AR7" s="62">
        <v>810</v>
      </c>
      <c r="AS7" s="75">
        <v>2912</v>
      </c>
      <c r="AT7" s="62">
        <v>2912</v>
      </c>
      <c r="AU7" s="62">
        <v>12610</v>
      </c>
      <c r="AV7"/>
      <c r="AW7"/>
      <c r="AX7"/>
      <c r="AY7"/>
    </row>
    <row r="8" spans="1:51">
      <c r="B8" s="70" t="s">
        <v>159</v>
      </c>
      <c r="C8" s="72"/>
      <c r="D8" s="71">
        <v>169</v>
      </c>
      <c r="E8" s="71">
        <v>380</v>
      </c>
      <c r="F8" s="71">
        <v>177</v>
      </c>
      <c r="G8" s="71">
        <v>294</v>
      </c>
      <c r="H8" s="73">
        <v>1020</v>
      </c>
      <c r="I8" s="71">
        <v>187</v>
      </c>
      <c r="J8" s="71">
        <v>139</v>
      </c>
      <c r="K8" s="71">
        <v>197</v>
      </c>
      <c r="L8" s="71">
        <v>108</v>
      </c>
      <c r="M8" s="73">
        <v>631</v>
      </c>
      <c r="N8" s="71">
        <v>77</v>
      </c>
      <c r="O8" s="71">
        <v>151</v>
      </c>
      <c r="P8" s="71">
        <v>232</v>
      </c>
      <c r="Q8" s="71">
        <v>360</v>
      </c>
      <c r="R8" s="71">
        <v>707</v>
      </c>
      <c r="S8" s="73">
        <v>1527</v>
      </c>
      <c r="T8" s="71">
        <v>3178</v>
      </c>
      <c r="U8" s="71">
        <v>508</v>
      </c>
      <c r="V8" s="71">
        <v>310</v>
      </c>
      <c r="W8" s="71">
        <v>256</v>
      </c>
      <c r="X8" s="71">
        <v>284</v>
      </c>
      <c r="Y8" s="73">
        <v>1358</v>
      </c>
      <c r="Z8" s="71">
        <v>938</v>
      </c>
      <c r="AA8" s="71">
        <v>662</v>
      </c>
      <c r="AB8" s="71">
        <v>402</v>
      </c>
      <c r="AC8" s="71">
        <v>450</v>
      </c>
      <c r="AD8" s="73">
        <v>2452</v>
      </c>
      <c r="AE8" s="71">
        <v>220</v>
      </c>
      <c r="AF8" s="71">
        <v>391</v>
      </c>
      <c r="AG8" s="71">
        <v>414</v>
      </c>
      <c r="AH8" s="71">
        <v>588</v>
      </c>
      <c r="AI8" s="71">
        <v>753</v>
      </c>
      <c r="AJ8" s="73">
        <v>2366</v>
      </c>
      <c r="AK8" s="71">
        <v>6176</v>
      </c>
      <c r="AL8" s="71"/>
      <c r="AM8" s="73"/>
      <c r="AN8" s="71"/>
      <c r="AO8" s="71">
        <v>644</v>
      </c>
      <c r="AP8" s="71">
        <v>712</v>
      </c>
      <c r="AQ8" s="71">
        <v>736</v>
      </c>
      <c r="AR8" s="71">
        <v>782</v>
      </c>
      <c r="AS8" s="73">
        <v>2874</v>
      </c>
      <c r="AT8" s="71">
        <v>2874</v>
      </c>
      <c r="AU8" s="71">
        <v>12228</v>
      </c>
      <c r="AV8"/>
      <c r="AW8"/>
      <c r="AX8"/>
      <c r="AY8"/>
    </row>
    <row r="9" spans="1:51">
      <c r="C9" s="66" t="s">
        <v>896</v>
      </c>
      <c r="D9" s="62"/>
      <c r="E9" s="62"/>
      <c r="F9" s="62"/>
      <c r="G9" s="62"/>
      <c r="H9" s="75"/>
      <c r="I9" s="62"/>
      <c r="J9" s="62">
        <v>0</v>
      </c>
      <c r="K9" s="62"/>
      <c r="L9" s="62">
        <v>17</v>
      </c>
      <c r="M9" s="75">
        <v>17</v>
      </c>
      <c r="N9" s="62"/>
      <c r="O9" s="62"/>
      <c r="P9" s="62"/>
      <c r="Q9" s="62"/>
      <c r="R9" s="62"/>
      <c r="S9" s="75"/>
      <c r="T9" s="62">
        <v>17</v>
      </c>
      <c r="U9" s="62"/>
      <c r="V9" s="62"/>
      <c r="W9" s="62"/>
      <c r="X9" s="62"/>
      <c r="Y9" s="75"/>
      <c r="Z9" s="62">
        <v>72</v>
      </c>
      <c r="AA9" s="62"/>
      <c r="AB9" s="62"/>
      <c r="AC9" s="62"/>
      <c r="AD9" s="75">
        <v>72</v>
      </c>
      <c r="AE9" s="62"/>
      <c r="AF9" s="62"/>
      <c r="AG9" s="62"/>
      <c r="AH9" s="62">
        <v>8</v>
      </c>
      <c r="AI9" s="62">
        <v>1</v>
      </c>
      <c r="AJ9" s="75">
        <v>9</v>
      </c>
      <c r="AK9" s="62">
        <v>81</v>
      </c>
      <c r="AL9" s="62"/>
      <c r="AM9" s="75"/>
      <c r="AN9" s="62"/>
      <c r="AO9" s="62"/>
      <c r="AP9" s="62">
        <v>3</v>
      </c>
      <c r="AQ9" s="62"/>
      <c r="AR9" s="62">
        <v>4</v>
      </c>
      <c r="AS9" s="75">
        <v>7</v>
      </c>
      <c r="AT9" s="62">
        <v>7</v>
      </c>
      <c r="AU9" s="62">
        <v>105</v>
      </c>
      <c r="AV9"/>
      <c r="AW9"/>
      <c r="AX9"/>
      <c r="AY9"/>
    </row>
    <row r="10" spans="1:51">
      <c r="C10" s="66" t="s">
        <v>196</v>
      </c>
      <c r="D10" s="62">
        <v>2</v>
      </c>
      <c r="E10" s="62"/>
      <c r="F10" s="62"/>
      <c r="G10" s="62"/>
      <c r="H10" s="75">
        <v>2</v>
      </c>
      <c r="I10" s="62"/>
      <c r="J10" s="62"/>
      <c r="K10" s="62"/>
      <c r="L10" s="62"/>
      <c r="M10" s="75"/>
      <c r="N10" s="62"/>
      <c r="O10" s="62"/>
      <c r="P10" s="62"/>
      <c r="Q10" s="62"/>
      <c r="R10" s="62"/>
      <c r="S10" s="75"/>
      <c r="T10" s="62">
        <v>2</v>
      </c>
      <c r="U10" s="62"/>
      <c r="V10" s="62"/>
      <c r="W10" s="62"/>
      <c r="X10" s="62"/>
      <c r="Y10" s="75"/>
      <c r="Z10" s="62"/>
      <c r="AA10" s="62"/>
      <c r="AB10" s="62"/>
      <c r="AC10" s="62"/>
      <c r="AD10" s="75"/>
      <c r="AE10" s="62"/>
      <c r="AF10" s="62"/>
      <c r="AG10" s="62"/>
      <c r="AH10" s="62"/>
      <c r="AI10" s="62"/>
      <c r="AJ10" s="75"/>
      <c r="AK10" s="62"/>
      <c r="AL10" s="62"/>
      <c r="AM10" s="75"/>
      <c r="AN10" s="62"/>
      <c r="AO10" s="62"/>
      <c r="AP10" s="62"/>
      <c r="AQ10" s="62"/>
      <c r="AR10" s="62"/>
      <c r="AS10" s="75"/>
      <c r="AT10" s="62"/>
      <c r="AU10" s="62">
        <v>2</v>
      </c>
      <c r="AV10"/>
      <c r="AW10"/>
      <c r="AX10"/>
      <c r="AY10"/>
    </row>
    <row r="11" spans="1:51">
      <c r="C11" s="66" t="s">
        <v>3053</v>
      </c>
      <c r="D11" s="62"/>
      <c r="E11" s="62"/>
      <c r="F11" s="62"/>
      <c r="G11" s="62"/>
      <c r="H11" s="75"/>
      <c r="I11" s="62"/>
      <c r="J11" s="62"/>
      <c r="K11" s="62"/>
      <c r="L11" s="62"/>
      <c r="M11" s="75"/>
      <c r="N11" s="62"/>
      <c r="O11" s="62"/>
      <c r="P11" s="62"/>
      <c r="Q11" s="62"/>
      <c r="R11" s="62"/>
      <c r="S11" s="75"/>
      <c r="T11" s="62"/>
      <c r="U11" s="62"/>
      <c r="V11" s="62"/>
      <c r="W11" s="62"/>
      <c r="X11" s="62"/>
      <c r="Y11" s="75"/>
      <c r="Z11" s="62"/>
      <c r="AA11" s="62">
        <v>2</v>
      </c>
      <c r="AB11" s="62"/>
      <c r="AC11" s="62"/>
      <c r="AD11" s="75">
        <v>2</v>
      </c>
      <c r="AE11" s="62"/>
      <c r="AF11" s="62"/>
      <c r="AG11" s="62"/>
      <c r="AH11" s="62"/>
      <c r="AI11" s="62"/>
      <c r="AJ11" s="75"/>
      <c r="AK11" s="62">
        <v>2</v>
      </c>
      <c r="AL11" s="62"/>
      <c r="AM11" s="75"/>
      <c r="AN11" s="62"/>
      <c r="AO11" s="62"/>
      <c r="AP11" s="62"/>
      <c r="AQ11" s="62"/>
      <c r="AR11" s="62"/>
      <c r="AS11" s="75"/>
      <c r="AT11" s="62"/>
      <c r="AU11" s="62">
        <v>2</v>
      </c>
      <c r="AV11"/>
      <c r="AW11"/>
      <c r="AX11"/>
      <c r="AY11"/>
    </row>
    <row r="12" spans="1:51">
      <c r="C12" s="66" t="s">
        <v>445</v>
      </c>
      <c r="D12" s="62"/>
      <c r="E12" s="62"/>
      <c r="F12" s="62"/>
      <c r="G12" s="62">
        <v>1</v>
      </c>
      <c r="H12" s="75">
        <v>1</v>
      </c>
      <c r="I12" s="62"/>
      <c r="J12" s="62"/>
      <c r="K12" s="62"/>
      <c r="L12" s="62"/>
      <c r="M12" s="75"/>
      <c r="N12" s="62"/>
      <c r="O12" s="62"/>
      <c r="P12" s="62"/>
      <c r="Q12" s="62"/>
      <c r="R12" s="62"/>
      <c r="S12" s="75"/>
      <c r="T12" s="62">
        <v>1</v>
      </c>
      <c r="U12" s="62">
        <v>27</v>
      </c>
      <c r="V12" s="62">
        <v>2</v>
      </c>
      <c r="W12" s="62"/>
      <c r="X12" s="62">
        <v>2</v>
      </c>
      <c r="Y12" s="75">
        <v>31</v>
      </c>
      <c r="Z12" s="62"/>
      <c r="AA12" s="62"/>
      <c r="AB12" s="62">
        <v>18</v>
      </c>
      <c r="AC12" s="62"/>
      <c r="AD12" s="75">
        <v>18</v>
      </c>
      <c r="AE12" s="62"/>
      <c r="AF12" s="62"/>
      <c r="AG12" s="62">
        <v>2</v>
      </c>
      <c r="AH12" s="62"/>
      <c r="AI12" s="62"/>
      <c r="AJ12" s="75">
        <v>2</v>
      </c>
      <c r="AK12" s="62">
        <v>51</v>
      </c>
      <c r="AL12" s="62"/>
      <c r="AM12" s="75"/>
      <c r="AN12" s="62"/>
      <c r="AO12" s="62"/>
      <c r="AP12" s="62"/>
      <c r="AQ12" s="62"/>
      <c r="AR12" s="62"/>
      <c r="AS12" s="75"/>
      <c r="AT12" s="62"/>
      <c r="AU12" s="62">
        <v>52</v>
      </c>
      <c r="AV12"/>
      <c r="AW12"/>
      <c r="AX12"/>
      <c r="AY12"/>
    </row>
    <row r="13" spans="1:51">
      <c r="C13" s="66" t="s">
        <v>5</v>
      </c>
      <c r="D13" s="62"/>
      <c r="E13" s="62"/>
      <c r="F13" s="62"/>
      <c r="G13" s="62">
        <v>8</v>
      </c>
      <c r="H13" s="75">
        <v>8</v>
      </c>
      <c r="I13" s="62"/>
      <c r="J13" s="62"/>
      <c r="K13" s="62"/>
      <c r="L13" s="62">
        <v>1</v>
      </c>
      <c r="M13" s="75">
        <v>1</v>
      </c>
      <c r="N13" s="62"/>
      <c r="O13" s="62">
        <v>5</v>
      </c>
      <c r="P13" s="62">
        <v>1</v>
      </c>
      <c r="Q13" s="62"/>
      <c r="R13" s="62">
        <v>1</v>
      </c>
      <c r="S13" s="75">
        <v>7</v>
      </c>
      <c r="T13" s="62">
        <v>16</v>
      </c>
      <c r="U13" s="62">
        <v>59</v>
      </c>
      <c r="V13" s="62"/>
      <c r="W13" s="62"/>
      <c r="X13" s="62">
        <v>10</v>
      </c>
      <c r="Y13" s="75">
        <v>69</v>
      </c>
      <c r="Z13" s="62">
        <v>168</v>
      </c>
      <c r="AA13" s="62">
        <v>8</v>
      </c>
      <c r="AB13" s="62">
        <v>30</v>
      </c>
      <c r="AC13" s="62">
        <v>8</v>
      </c>
      <c r="AD13" s="75">
        <v>214</v>
      </c>
      <c r="AE13" s="62">
        <v>3</v>
      </c>
      <c r="AF13" s="62">
        <v>4</v>
      </c>
      <c r="AG13" s="62">
        <v>1</v>
      </c>
      <c r="AH13" s="62">
        <v>8</v>
      </c>
      <c r="AI13" s="62">
        <v>1</v>
      </c>
      <c r="AJ13" s="75">
        <v>17</v>
      </c>
      <c r="AK13" s="62">
        <v>300</v>
      </c>
      <c r="AL13" s="62"/>
      <c r="AM13" s="75"/>
      <c r="AN13" s="62"/>
      <c r="AO13" s="62"/>
      <c r="AP13" s="62"/>
      <c r="AQ13" s="62"/>
      <c r="AR13" s="62"/>
      <c r="AS13" s="75"/>
      <c r="AT13" s="62"/>
      <c r="AU13" s="62">
        <v>316</v>
      </c>
      <c r="AV13"/>
      <c r="AW13"/>
      <c r="AX13"/>
      <c r="AY13"/>
    </row>
    <row r="14" spans="1:51">
      <c r="C14" s="66" t="s">
        <v>1435</v>
      </c>
      <c r="D14" s="62"/>
      <c r="E14" s="62"/>
      <c r="F14" s="62"/>
      <c r="G14" s="62"/>
      <c r="H14" s="75"/>
      <c r="I14" s="62"/>
      <c r="J14" s="62"/>
      <c r="K14" s="62"/>
      <c r="L14" s="62"/>
      <c r="M14" s="75"/>
      <c r="N14" s="62"/>
      <c r="O14" s="62"/>
      <c r="P14" s="62">
        <v>3</v>
      </c>
      <c r="Q14" s="62"/>
      <c r="R14" s="62"/>
      <c r="S14" s="75">
        <v>3</v>
      </c>
      <c r="T14" s="62">
        <v>3</v>
      </c>
      <c r="U14" s="62">
        <v>1</v>
      </c>
      <c r="V14" s="62"/>
      <c r="W14" s="62"/>
      <c r="X14" s="62">
        <v>2</v>
      </c>
      <c r="Y14" s="75">
        <v>3</v>
      </c>
      <c r="Z14" s="62"/>
      <c r="AA14" s="62">
        <v>2</v>
      </c>
      <c r="AB14" s="62"/>
      <c r="AC14" s="62"/>
      <c r="AD14" s="75">
        <v>2</v>
      </c>
      <c r="AE14" s="62"/>
      <c r="AF14" s="62"/>
      <c r="AG14" s="62"/>
      <c r="AH14" s="62">
        <v>8</v>
      </c>
      <c r="AI14" s="62"/>
      <c r="AJ14" s="75">
        <v>8</v>
      </c>
      <c r="AK14" s="62">
        <v>13</v>
      </c>
      <c r="AL14" s="62"/>
      <c r="AM14" s="75"/>
      <c r="AN14" s="62"/>
      <c r="AO14" s="62"/>
      <c r="AP14" s="62"/>
      <c r="AQ14" s="62"/>
      <c r="AR14" s="62"/>
      <c r="AS14" s="75"/>
      <c r="AT14" s="62"/>
      <c r="AU14" s="62">
        <v>16</v>
      </c>
      <c r="AV14"/>
      <c r="AW14"/>
      <c r="AX14"/>
      <c r="AY14"/>
    </row>
    <row r="15" spans="1:51">
      <c r="C15" s="66" t="s">
        <v>160</v>
      </c>
      <c r="D15" s="62">
        <v>55</v>
      </c>
      <c r="E15" s="62">
        <v>71</v>
      </c>
      <c r="F15" s="62">
        <v>51</v>
      </c>
      <c r="G15" s="62">
        <v>85</v>
      </c>
      <c r="H15" s="75">
        <v>262</v>
      </c>
      <c r="I15" s="62">
        <v>47</v>
      </c>
      <c r="J15" s="62">
        <v>42</v>
      </c>
      <c r="K15" s="62">
        <v>55</v>
      </c>
      <c r="L15" s="62">
        <v>32</v>
      </c>
      <c r="M15" s="75">
        <v>176</v>
      </c>
      <c r="N15" s="62">
        <v>29</v>
      </c>
      <c r="O15" s="62">
        <v>54</v>
      </c>
      <c r="P15" s="62">
        <v>58</v>
      </c>
      <c r="Q15" s="62">
        <v>109</v>
      </c>
      <c r="R15" s="62">
        <v>213</v>
      </c>
      <c r="S15" s="75">
        <v>463</v>
      </c>
      <c r="T15" s="62">
        <v>901</v>
      </c>
      <c r="U15" s="62">
        <v>87</v>
      </c>
      <c r="V15" s="62">
        <v>55</v>
      </c>
      <c r="W15" s="62">
        <v>45</v>
      </c>
      <c r="X15" s="62">
        <v>64</v>
      </c>
      <c r="Y15" s="75">
        <v>251</v>
      </c>
      <c r="Z15" s="62">
        <v>66</v>
      </c>
      <c r="AA15" s="62">
        <v>98</v>
      </c>
      <c r="AB15" s="62">
        <v>44</v>
      </c>
      <c r="AC15" s="62">
        <v>54</v>
      </c>
      <c r="AD15" s="75">
        <v>262</v>
      </c>
      <c r="AE15" s="62">
        <v>40</v>
      </c>
      <c r="AF15" s="62">
        <v>39</v>
      </c>
      <c r="AG15" s="62">
        <v>51</v>
      </c>
      <c r="AH15" s="62">
        <v>56</v>
      </c>
      <c r="AI15" s="62">
        <v>63</v>
      </c>
      <c r="AJ15" s="75">
        <v>249</v>
      </c>
      <c r="AK15" s="62">
        <v>762</v>
      </c>
      <c r="AL15" s="62"/>
      <c r="AM15" s="75"/>
      <c r="AN15" s="62"/>
      <c r="AO15" s="62">
        <v>68</v>
      </c>
      <c r="AP15" s="62">
        <v>64</v>
      </c>
      <c r="AQ15" s="62">
        <v>61</v>
      </c>
      <c r="AR15" s="62">
        <v>51</v>
      </c>
      <c r="AS15" s="75">
        <v>244</v>
      </c>
      <c r="AT15" s="62">
        <v>244</v>
      </c>
      <c r="AU15" s="62">
        <v>1907</v>
      </c>
      <c r="AV15"/>
      <c r="AW15"/>
      <c r="AX15"/>
      <c r="AY15"/>
    </row>
    <row r="16" spans="1:51">
      <c r="C16" s="66" t="s">
        <v>161</v>
      </c>
      <c r="D16" s="62">
        <v>7</v>
      </c>
      <c r="E16" s="62">
        <v>11</v>
      </c>
      <c r="F16" s="62">
        <v>13</v>
      </c>
      <c r="G16" s="62">
        <v>10</v>
      </c>
      <c r="H16" s="75">
        <v>41</v>
      </c>
      <c r="I16" s="62">
        <v>10</v>
      </c>
      <c r="J16" s="62">
        <v>37</v>
      </c>
      <c r="K16" s="62">
        <v>35</v>
      </c>
      <c r="L16" s="62">
        <v>14</v>
      </c>
      <c r="M16" s="75">
        <v>96</v>
      </c>
      <c r="N16" s="62">
        <v>2</v>
      </c>
      <c r="O16" s="62">
        <v>13</v>
      </c>
      <c r="P16" s="62">
        <v>13</v>
      </c>
      <c r="Q16" s="62">
        <v>56</v>
      </c>
      <c r="R16" s="62">
        <v>48</v>
      </c>
      <c r="S16" s="75">
        <v>132</v>
      </c>
      <c r="T16" s="62">
        <v>269</v>
      </c>
      <c r="U16" s="62">
        <v>36</v>
      </c>
      <c r="V16" s="62">
        <v>25</v>
      </c>
      <c r="W16" s="62">
        <v>29</v>
      </c>
      <c r="X16" s="62">
        <v>45</v>
      </c>
      <c r="Y16" s="75">
        <v>135</v>
      </c>
      <c r="Z16" s="62">
        <v>98</v>
      </c>
      <c r="AA16" s="62">
        <v>120</v>
      </c>
      <c r="AB16" s="62">
        <v>34</v>
      </c>
      <c r="AC16" s="62">
        <v>80</v>
      </c>
      <c r="AD16" s="75">
        <v>332</v>
      </c>
      <c r="AE16" s="62">
        <v>12</v>
      </c>
      <c r="AF16" s="62">
        <v>24</v>
      </c>
      <c r="AG16" s="62">
        <v>12</v>
      </c>
      <c r="AH16" s="62">
        <v>14</v>
      </c>
      <c r="AI16" s="62">
        <v>14</v>
      </c>
      <c r="AJ16" s="75">
        <v>76</v>
      </c>
      <c r="AK16" s="62">
        <v>543</v>
      </c>
      <c r="AL16" s="62"/>
      <c r="AM16" s="75"/>
      <c r="AN16" s="62"/>
      <c r="AO16" s="62">
        <v>9</v>
      </c>
      <c r="AP16" s="62">
        <v>20</v>
      </c>
      <c r="AQ16" s="62">
        <v>20</v>
      </c>
      <c r="AR16" s="62">
        <v>16</v>
      </c>
      <c r="AS16" s="75">
        <v>65</v>
      </c>
      <c r="AT16" s="62">
        <v>65</v>
      </c>
      <c r="AU16" s="62">
        <v>877</v>
      </c>
      <c r="AV16"/>
      <c r="AW16"/>
      <c r="AX16"/>
      <c r="AY16"/>
    </row>
    <row r="17" spans="2:51">
      <c r="C17" s="66" t="s">
        <v>158</v>
      </c>
      <c r="D17" s="62">
        <v>103</v>
      </c>
      <c r="E17" s="62">
        <v>298</v>
      </c>
      <c r="F17" s="62">
        <v>88</v>
      </c>
      <c r="G17" s="62">
        <v>186</v>
      </c>
      <c r="H17" s="75">
        <v>675</v>
      </c>
      <c r="I17" s="62">
        <v>129</v>
      </c>
      <c r="J17" s="62">
        <v>59</v>
      </c>
      <c r="K17" s="62">
        <v>105</v>
      </c>
      <c r="L17" s="62">
        <v>44</v>
      </c>
      <c r="M17" s="75">
        <v>337</v>
      </c>
      <c r="N17" s="62">
        <v>45</v>
      </c>
      <c r="O17" s="62">
        <v>75</v>
      </c>
      <c r="P17" s="62">
        <v>141</v>
      </c>
      <c r="Q17" s="62">
        <v>180</v>
      </c>
      <c r="R17" s="62">
        <v>435</v>
      </c>
      <c r="S17" s="75">
        <v>876</v>
      </c>
      <c r="T17" s="62">
        <v>1888</v>
      </c>
      <c r="U17" s="62">
        <v>249</v>
      </c>
      <c r="V17" s="62">
        <v>169</v>
      </c>
      <c r="W17" s="62">
        <v>135</v>
      </c>
      <c r="X17" s="62">
        <v>121</v>
      </c>
      <c r="Y17" s="75">
        <v>674</v>
      </c>
      <c r="Z17" s="62">
        <v>170</v>
      </c>
      <c r="AA17" s="62">
        <v>208</v>
      </c>
      <c r="AB17" s="62">
        <v>158</v>
      </c>
      <c r="AC17" s="62">
        <v>194</v>
      </c>
      <c r="AD17" s="75">
        <v>730</v>
      </c>
      <c r="AE17" s="62">
        <v>148</v>
      </c>
      <c r="AF17" s="62">
        <v>263</v>
      </c>
      <c r="AG17" s="62">
        <v>328</v>
      </c>
      <c r="AH17" s="62">
        <v>472</v>
      </c>
      <c r="AI17" s="62">
        <v>646</v>
      </c>
      <c r="AJ17" s="75">
        <v>1857</v>
      </c>
      <c r="AK17" s="62">
        <v>3261</v>
      </c>
      <c r="AL17" s="62"/>
      <c r="AM17" s="75"/>
      <c r="AN17" s="62"/>
      <c r="AO17" s="62">
        <v>552</v>
      </c>
      <c r="AP17" s="62">
        <v>610</v>
      </c>
      <c r="AQ17" s="62">
        <v>626</v>
      </c>
      <c r="AR17" s="62">
        <v>642</v>
      </c>
      <c r="AS17" s="75">
        <v>2430</v>
      </c>
      <c r="AT17" s="62">
        <v>2430</v>
      </c>
      <c r="AU17" s="62">
        <v>7579</v>
      </c>
      <c r="AV17"/>
      <c r="AW17"/>
      <c r="AX17"/>
      <c r="AY17"/>
    </row>
    <row r="18" spans="2:51">
      <c r="C18" s="66" t="s">
        <v>691</v>
      </c>
      <c r="D18" s="62"/>
      <c r="E18" s="62"/>
      <c r="F18" s="62"/>
      <c r="G18" s="62">
        <v>1</v>
      </c>
      <c r="H18" s="75">
        <v>1</v>
      </c>
      <c r="I18" s="62"/>
      <c r="J18" s="62"/>
      <c r="K18" s="62"/>
      <c r="L18" s="62"/>
      <c r="M18" s="75"/>
      <c r="N18" s="62"/>
      <c r="O18" s="62"/>
      <c r="P18" s="62">
        <v>1</v>
      </c>
      <c r="Q18" s="62">
        <v>1</v>
      </c>
      <c r="R18" s="62">
        <v>5</v>
      </c>
      <c r="S18" s="75">
        <v>7</v>
      </c>
      <c r="T18" s="62">
        <v>8</v>
      </c>
      <c r="U18" s="62">
        <v>3</v>
      </c>
      <c r="V18" s="62">
        <v>4</v>
      </c>
      <c r="W18" s="62"/>
      <c r="X18" s="62">
        <v>1</v>
      </c>
      <c r="Y18" s="75">
        <v>8</v>
      </c>
      <c r="Z18" s="62"/>
      <c r="AA18" s="62">
        <v>20</v>
      </c>
      <c r="AB18" s="62">
        <v>4</v>
      </c>
      <c r="AC18" s="62">
        <v>2</v>
      </c>
      <c r="AD18" s="75">
        <v>26</v>
      </c>
      <c r="AE18" s="62">
        <v>3</v>
      </c>
      <c r="AF18" s="62">
        <v>7</v>
      </c>
      <c r="AG18" s="62">
        <v>5</v>
      </c>
      <c r="AH18" s="62">
        <v>2</v>
      </c>
      <c r="AI18" s="62"/>
      <c r="AJ18" s="75">
        <v>17</v>
      </c>
      <c r="AK18" s="62">
        <v>51</v>
      </c>
      <c r="AL18" s="62"/>
      <c r="AM18" s="75"/>
      <c r="AN18" s="62"/>
      <c r="AO18" s="62">
        <v>1</v>
      </c>
      <c r="AP18" s="62">
        <v>9</v>
      </c>
      <c r="AQ18" s="62">
        <v>4</v>
      </c>
      <c r="AR18" s="62">
        <v>6</v>
      </c>
      <c r="AS18" s="75">
        <v>20</v>
      </c>
      <c r="AT18" s="62">
        <v>20</v>
      </c>
      <c r="AU18" s="62">
        <v>79</v>
      </c>
      <c r="AV18"/>
      <c r="AW18"/>
      <c r="AX18"/>
      <c r="AY18"/>
    </row>
    <row r="19" spans="2:51">
      <c r="C19" s="66" t="s">
        <v>55</v>
      </c>
      <c r="D19" s="62"/>
      <c r="E19" s="62"/>
      <c r="F19" s="62"/>
      <c r="G19" s="62"/>
      <c r="H19" s="75"/>
      <c r="I19" s="62"/>
      <c r="J19" s="62"/>
      <c r="K19" s="62"/>
      <c r="L19" s="62"/>
      <c r="M19" s="75"/>
      <c r="N19" s="62"/>
      <c r="O19" s="62"/>
      <c r="P19" s="62"/>
      <c r="Q19" s="62">
        <v>11</v>
      </c>
      <c r="R19" s="62">
        <v>2</v>
      </c>
      <c r="S19" s="75">
        <v>13</v>
      </c>
      <c r="T19" s="62">
        <v>13</v>
      </c>
      <c r="U19" s="62">
        <v>5</v>
      </c>
      <c r="V19" s="62"/>
      <c r="W19" s="62">
        <v>1</v>
      </c>
      <c r="X19" s="62"/>
      <c r="Y19" s="75">
        <v>6</v>
      </c>
      <c r="Z19" s="62"/>
      <c r="AA19" s="62">
        <v>4</v>
      </c>
      <c r="AB19" s="62"/>
      <c r="AC19" s="62"/>
      <c r="AD19" s="75">
        <v>4</v>
      </c>
      <c r="AE19" s="62"/>
      <c r="AF19" s="62"/>
      <c r="AG19" s="62"/>
      <c r="AH19" s="62"/>
      <c r="AI19" s="62">
        <v>1</v>
      </c>
      <c r="AJ19" s="75">
        <v>1</v>
      </c>
      <c r="AK19" s="62">
        <v>11</v>
      </c>
      <c r="AL19" s="62"/>
      <c r="AM19" s="75"/>
      <c r="AN19" s="62"/>
      <c r="AO19" s="62"/>
      <c r="AP19" s="62"/>
      <c r="AQ19" s="62"/>
      <c r="AR19" s="62"/>
      <c r="AS19" s="75"/>
      <c r="AT19" s="62"/>
      <c r="AU19" s="62">
        <v>24</v>
      </c>
      <c r="AV19"/>
      <c r="AW19"/>
      <c r="AX19"/>
      <c r="AY19"/>
    </row>
    <row r="20" spans="2:51">
      <c r="C20" s="66" t="s">
        <v>2156</v>
      </c>
      <c r="D20" s="62"/>
      <c r="E20" s="62"/>
      <c r="F20" s="62"/>
      <c r="G20" s="62"/>
      <c r="H20" s="75"/>
      <c r="I20" s="62"/>
      <c r="J20" s="62"/>
      <c r="K20" s="62"/>
      <c r="L20" s="62"/>
      <c r="M20" s="75"/>
      <c r="N20" s="62"/>
      <c r="O20" s="62"/>
      <c r="P20" s="62"/>
      <c r="Q20" s="62"/>
      <c r="R20" s="62"/>
      <c r="S20" s="75"/>
      <c r="T20" s="62"/>
      <c r="U20" s="62">
        <v>16</v>
      </c>
      <c r="V20" s="62"/>
      <c r="W20" s="62"/>
      <c r="X20" s="62"/>
      <c r="Y20" s="75">
        <v>16</v>
      </c>
      <c r="Z20" s="62"/>
      <c r="AA20" s="62"/>
      <c r="AB20" s="62"/>
      <c r="AC20" s="62"/>
      <c r="AD20" s="75"/>
      <c r="AE20" s="62">
        <v>7</v>
      </c>
      <c r="AF20" s="62"/>
      <c r="AG20" s="62"/>
      <c r="AH20" s="62">
        <v>2</v>
      </c>
      <c r="AI20" s="62">
        <v>3</v>
      </c>
      <c r="AJ20" s="75">
        <v>12</v>
      </c>
      <c r="AK20" s="62">
        <v>28</v>
      </c>
      <c r="AL20" s="62"/>
      <c r="AM20" s="75"/>
      <c r="AN20" s="62"/>
      <c r="AO20" s="62">
        <v>2</v>
      </c>
      <c r="AP20" s="62"/>
      <c r="AQ20" s="62">
        <v>15</v>
      </c>
      <c r="AR20" s="62">
        <v>12</v>
      </c>
      <c r="AS20" s="75">
        <v>29</v>
      </c>
      <c r="AT20" s="62">
        <v>29</v>
      </c>
      <c r="AU20" s="62">
        <v>57</v>
      </c>
      <c r="AV20"/>
      <c r="AW20"/>
      <c r="AX20"/>
      <c r="AY20"/>
    </row>
    <row r="21" spans="2:51">
      <c r="C21" s="66" t="s">
        <v>8</v>
      </c>
      <c r="D21" s="62"/>
      <c r="E21" s="62"/>
      <c r="F21" s="62"/>
      <c r="G21" s="62"/>
      <c r="H21" s="75"/>
      <c r="I21" s="62"/>
      <c r="J21" s="62"/>
      <c r="K21" s="62"/>
      <c r="L21" s="62"/>
      <c r="M21" s="75"/>
      <c r="N21" s="62"/>
      <c r="O21" s="62"/>
      <c r="P21" s="62"/>
      <c r="Q21" s="62"/>
      <c r="R21" s="62"/>
      <c r="S21" s="75"/>
      <c r="T21" s="62"/>
      <c r="U21" s="62"/>
      <c r="V21" s="62"/>
      <c r="W21" s="62"/>
      <c r="X21" s="62"/>
      <c r="Y21" s="75"/>
      <c r="Z21" s="62"/>
      <c r="AA21" s="62"/>
      <c r="AB21" s="62"/>
      <c r="AC21" s="62"/>
      <c r="AD21" s="75"/>
      <c r="AE21" s="62"/>
      <c r="AF21" s="62"/>
      <c r="AG21" s="62">
        <v>1</v>
      </c>
      <c r="AH21" s="62">
        <v>7</v>
      </c>
      <c r="AI21" s="62">
        <v>2</v>
      </c>
      <c r="AJ21" s="75">
        <v>10</v>
      </c>
      <c r="AK21" s="62">
        <v>10</v>
      </c>
      <c r="AL21" s="62"/>
      <c r="AM21" s="75"/>
      <c r="AN21" s="62"/>
      <c r="AO21" s="62">
        <v>1</v>
      </c>
      <c r="AP21" s="62"/>
      <c r="AQ21" s="62">
        <v>1</v>
      </c>
      <c r="AR21" s="62">
        <v>5</v>
      </c>
      <c r="AS21" s="75">
        <v>7</v>
      </c>
      <c r="AT21" s="62">
        <v>7</v>
      </c>
      <c r="AU21" s="62">
        <v>17</v>
      </c>
      <c r="AV21"/>
      <c r="AW21"/>
      <c r="AX21"/>
      <c r="AY21"/>
    </row>
    <row r="22" spans="2:51">
      <c r="C22" s="66" t="s">
        <v>834</v>
      </c>
      <c r="D22" s="62"/>
      <c r="E22" s="62"/>
      <c r="F22" s="62"/>
      <c r="G22" s="62"/>
      <c r="H22" s="75"/>
      <c r="I22" s="62">
        <v>1</v>
      </c>
      <c r="J22" s="62"/>
      <c r="K22" s="62"/>
      <c r="L22" s="62"/>
      <c r="M22" s="75">
        <v>1</v>
      </c>
      <c r="N22" s="62"/>
      <c r="O22" s="62"/>
      <c r="P22" s="62">
        <v>1</v>
      </c>
      <c r="Q22" s="62"/>
      <c r="R22" s="62"/>
      <c r="S22" s="75">
        <v>1</v>
      </c>
      <c r="T22" s="62">
        <v>2</v>
      </c>
      <c r="U22" s="62"/>
      <c r="V22" s="62"/>
      <c r="W22" s="62"/>
      <c r="X22" s="62"/>
      <c r="Y22" s="75"/>
      <c r="Z22" s="62"/>
      <c r="AA22" s="62"/>
      <c r="AB22" s="62"/>
      <c r="AC22" s="62"/>
      <c r="AD22" s="75"/>
      <c r="AE22" s="62"/>
      <c r="AF22" s="62"/>
      <c r="AG22" s="62"/>
      <c r="AH22" s="62"/>
      <c r="AI22" s="62"/>
      <c r="AJ22" s="75"/>
      <c r="AK22" s="62"/>
      <c r="AL22" s="62"/>
      <c r="AM22" s="75"/>
      <c r="AN22" s="62"/>
      <c r="AO22" s="62"/>
      <c r="AP22" s="62"/>
      <c r="AQ22" s="62"/>
      <c r="AR22" s="62"/>
      <c r="AS22" s="75"/>
      <c r="AT22" s="62"/>
      <c r="AU22" s="62">
        <v>2</v>
      </c>
      <c r="AV22"/>
      <c r="AW22"/>
      <c r="AX22"/>
      <c r="AY22"/>
    </row>
    <row r="23" spans="2:51">
      <c r="C23" s="66" t="s">
        <v>4584</v>
      </c>
      <c r="D23" s="62">
        <v>2</v>
      </c>
      <c r="E23" s="62"/>
      <c r="F23" s="62">
        <v>25</v>
      </c>
      <c r="G23" s="62">
        <v>3</v>
      </c>
      <c r="H23" s="75">
        <v>30</v>
      </c>
      <c r="I23" s="62"/>
      <c r="J23" s="62">
        <v>1</v>
      </c>
      <c r="K23" s="62">
        <v>2</v>
      </c>
      <c r="L23" s="62"/>
      <c r="M23" s="75">
        <v>3</v>
      </c>
      <c r="N23" s="62">
        <v>1</v>
      </c>
      <c r="O23" s="62">
        <v>4</v>
      </c>
      <c r="P23" s="62">
        <v>14</v>
      </c>
      <c r="Q23" s="62">
        <v>3</v>
      </c>
      <c r="R23" s="62">
        <v>3</v>
      </c>
      <c r="S23" s="75">
        <v>25</v>
      </c>
      <c r="T23" s="62">
        <v>58</v>
      </c>
      <c r="U23" s="62">
        <v>25</v>
      </c>
      <c r="V23" s="62">
        <v>55</v>
      </c>
      <c r="W23" s="62">
        <v>46</v>
      </c>
      <c r="X23" s="62">
        <v>39</v>
      </c>
      <c r="Y23" s="75">
        <v>165</v>
      </c>
      <c r="Z23" s="62">
        <v>364</v>
      </c>
      <c r="AA23" s="62">
        <v>200</v>
      </c>
      <c r="AB23" s="62">
        <v>114</v>
      </c>
      <c r="AC23" s="62">
        <v>112</v>
      </c>
      <c r="AD23" s="75">
        <v>790</v>
      </c>
      <c r="AE23" s="62">
        <v>7</v>
      </c>
      <c r="AF23" s="62">
        <v>54</v>
      </c>
      <c r="AG23" s="62">
        <v>14</v>
      </c>
      <c r="AH23" s="62">
        <v>11</v>
      </c>
      <c r="AI23" s="62">
        <v>22</v>
      </c>
      <c r="AJ23" s="75">
        <v>108</v>
      </c>
      <c r="AK23" s="62">
        <v>1063</v>
      </c>
      <c r="AL23" s="62"/>
      <c r="AM23" s="75"/>
      <c r="AN23" s="62"/>
      <c r="AO23" s="62">
        <v>11</v>
      </c>
      <c r="AP23" s="62">
        <v>2</v>
      </c>
      <c r="AQ23" s="62">
        <v>6</v>
      </c>
      <c r="AR23" s="62">
        <v>4</v>
      </c>
      <c r="AS23" s="75">
        <v>23</v>
      </c>
      <c r="AT23" s="62">
        <v>23</v>
      </c>
      <c r="AU23" s="62">
        <v>1144</v>
      </c>
      <c r="AV23"/>
      <c r="AW23"/>
      <c r="AX23"/>
      <c r="AY23"/>
    </row>
    <row r="24" spans="2:51">
      <c r="C24" s="66" t="s">
        <v>3693</v>
      </c>
      <c r="D24" s="62"/>
      <c r="E24" s="62"/>
      <c r="F24" s="62"/>
      <c r="G24" s="62"/>
      <c r="H24" s="75"/>
      <c r="I24" s="62"/>
      <c r="J24" s="62"/>
      <c r="K24" s="62"/>
      <c r="L24" s="62"/>
      <c r="M24" s="75"/>
      <c r="N24" s="62"/>
      <c r="O24" s="62"/>
      <c r="P24" s="62"/>
      <c r="Q24" s="62"/>
      <c r="R24" s="62"/>
      <c r="S24" s="75"/>
      <c r="T24" s="62"/>
      <c r="U24" s="62"/>
      <c r="V24" s="62"/>
      <c r="W24" s="62"/>
      <c r="X24" s="62"/>
      <c r="Y24" s="75"/>
      <c r="Z24" s="62"/>
      <c r="AA24" s="62"/>
      <c r="AB24" s="62"/>
      <c r="AC24" s="62"/>
      <c r="AD24" s="75"/>
      <c r="AE24" s="62"/>
      <c r="AF24" s="62"/>
      <c r="AG24" s="62"/>
      <c r="AH24" s="62"/>
      <c r="AI24" s="62"/>
      <c r="AJ24" s="75"/>
      <c r="AK24" s="62"/>
      <c r="AL24" s="62"/>
      <c r="AM24" s="75"/>
      <c r="AN24" s="62"/>
      <c r="AO24" s="62"/>
      <c r="AP24" s="62">
        <v>4</v>
      </c>
      <c r="AQ24" s="62">
        <v>1</v>
      </c>
      <c r="AR24" s="62">
        <v>23</v>
      </c>
      <c r="AS24" s="75">
        <v>28</v>
      </c>
      <c r="AT24" s="62">
        <v>28</v>
      </c>
      <c r="AU24" s="62">
        <v>28</v>
      </c>
      <c r="AV24"/>
      <c r="AW24"/>
      <c r="AX24"/>
      <c r="AY24"/>
    </row>
    <row r="25" spans="2:51">
      <c r="C25" s="66" t="s">
        <v>6271</v>
      </c>
      <c r="D25" s="62"/>
      <c r="E25" s="62"/>
      <c r="F25" s="62"/>
      <c r="G25" s="62"/>
      <c r="H25" s="75"/>
      <c r="I25" s="62"/>
      <c r="J25" s="62"/>
      <c r="K25" s="62"/>
      <c r="L25" s="62"/>
      <c r="M25" s="75"/>
      <c r="N25" s="62"/>
      <c r="O25" s="62"/>
      <c r="P25" s="62"/>
      <c r="Q25" s="62"/>
      <c r="R25" s="62"/>
      <c r="S25" s="75"/>
      <c r="T25" s="62"/>
      <c r="U25" s="62"/>
      <c r="V25" s="62"/>
      <c r="W25" s="62"/>
      <c r="X25" s="62"/>
      <c r="Y25" s="75"/>
      <c r="Z25" s="62"/>
      <c r="AA25" s="62"/>
      <c r="AB25" s="62"/>
      <c r="AC25" s="62"/>
      <c r="AD25" s="75"/>
      <c r="AE25" s="62"/>
      <c r="AF25" s="62"/>
      <c r="AG25" s="62"/>
      <c r="AH25" s="62"/>
      <c r="AI25" s="62"/>
      <c r="AJ25" s="75"/>
      <c r="AK25" s="62"/>
      <c r="AL25" s="62"/>
      <c r="AM25" s="75"/>
      <c r="AN25" s="62"/>
      <c r="AO25" s="62"/>
      <c r="AP25" s="62"/>
      <c r="AQ25" s="62">
        <v>2</v>
      </c>
      <c r="AR25" s="62">
        <v>19</v>
      </c>
      <c r="AS25" s="75">
        <v>21</v>
      </c>
      <c r="AT25" s="62">
        <v>21</v>
      </c>
      <c r="AU25" s="62">
        <v>21</v>
      </c>
      <c r="AV25"/>
      <c r="AW25"/>
      <c r="AX25"/>
      <c r="AY25"/>
    </row>
    <row r="26" spans="2:51">
      <c r="B26" s="70" t="s">
        <v>706</v>
      </c>
      <c r="C26" s="72"/>
      <c r="D26" s="71">
        <v>10</v>
      </c>
      <c r="E26" s="71">
        <v>9</v>
      </c>
      <c r="F26" s="71">
        <v>20</v>
      </c>
      <c r="G26" s="71">
        <v>11</v>
      </c>
      <c r="H26" s="73">
        <v>50</v>
      </c>
      <c r="I26" s="71">
        <v>7</v>
      </c>
      <c r="J26" s="71">
        <v>31</v>
      </c>
      <c r="K26" s="71">
        <v>6</v>
      </c>
      <c r="L26" s="71">
        <v>4</v>
      </c>
      <c r="M26" s="73">
        <v>48</v>
      </c>
      <c r="N26" s="71">
        <v>3</v>
      </c>
      <c r="O26" s="71">
        <v>10</v>
      </c>
      <c r="P26" s="71">
        <v>9</v>
      </c>
      <c r="Q26" s="71">
        <v>13</v>
      </c>
      <c r="R26" s="71">
        <v>8</v>
      </c>
      <c r="S26" s="73">
        <v>43</v>
      </c>
      <c r="T26" s="71">
        <v>141</v>
      </c>
      <c r="U26" s="71">
        <v>12</v>
      </c>
      <c r="V26" s="71">
        <v>26</v>
      </c>
      <c r="W26" s="71">
        <v>5</v>
      </c>
      <c r="X26" s="71">
        <v>41</v>
      </c>
      <c r="Y26" s="73">
        <v>84</v>
      </c>
      <c r="Z26" s="71">
        <v>16</v>
      </c>
      <c r="AA26" s="71">
        <v>16</v>
      </c>
      <c r="AB26" s="71">
        <v>5</v>
      </c>
      <c r="AC26" s="71">
        <v>8</v>
      </c>
      <c r="AD26" s="73">
        <v>45</v>
      </c>
      <c r="AE26" s="71">
        <v>8</v>
      </c>
      <c r="AF26" s="71">
        <v>21</v>
      </c>
      <c r="AG26" s="71">
        <v>7</v>
      </c>
      <c r="AH26" s="71">
        <v>30</v>
      </c>
      <c r="AI26" s="71">
        <v>8</v>
      </c>
      <c r="AJ26" s="73">
        <v>74</v>
      </c>
      <c r="AK26" s="71">
        <v>203</v>
      </c>
      <c r="AL26" s="71"/>
      <c r="AM26" s="73"/>
      <c r="AN26" s="71"/>
      <c r="AO26" s="71"/>
      <c r="AP26" s="71">
        <v>3</v>
      </c>
      <c r="AQ26" s="71">
        <v>7</v>
      </c>
      <c r="AR26" s="71">
        <v>28</v>
      </c>
      <c r="AS26" s="73">
        <v>38</v>
      </c>
      <c r="AT26" s="71">
        <v>38</v>
      </c>
      <c r="AU26" s="71">
        <v>382</v>
      </c>
      <c r="AV26"/>
      <c r="AW26"/>
      <c r="AX26"/>
      <c r="AY26"/>
    </row>
    <row r="27" spans="2:51">
      <c r="C27" s="66" t="s">
        <v>10</v>
      </c>
      <c r="D27" s="62">
        <v>3</v>
      </c>
      <c r="E27" s="62">
        <v>2</v>
      </c>
      <c r="F27" s="62"/>
      <c r="G27" s="62">
        <v>1</v>
      </c>
      <c r="H27" s="75">
        <v>6</v>
      </c>
      <c r="I27" s="62">
        <v>1</v>
      </c>
      <c r="J27" s="62">
        <v>1</v>
      </c>
      <c r="K27" s="62">
        <v>1</v>
      </c>
      <c r="L27" s="62"/>
      <c r="M27" s="75">
        <v>3</v>
      </c>
      <c r="N27" s="62">
        <v>1</v>
      </c>
      <c r="O27" s="62">
        <v>8</v>
      </c>
      <c r="P27" s="62">
        <v>2</v>
      </c>
      <c r="Q27" s="62">
        <v>4</v>
      </c>
      <c r="R27" s="62">
        <v>5</v>
      </c>
      <c r="S27" s="75">
        <v>20</v>
      </c>
      <c r="T27" s="62">
        <v>29</v>
      </c>
      <c r="U27" s="62">
        <v>4</v>
      </c>
      <c r="V27" s="62">
        <v>3</v>
      </c>
      <c r="W27" s="62">
        <v>2</v>
      </c>
      <c r="X27" s="62">
        <v>17</v>
      </c>
      <c r="Y27" s="75">
        <v>26</v>
      </c>
      <c r="Z27" s="62">
        <v>3</v>
      </c>
      <c r="AA27" s="62"/>
      <c r="AB27" s="62"/>
      <c r="AC27" s="62">
        <v>1</v>
      </c>
      <c r="AD27" s="75">
        <v>4</v>
      </c>
      <c r="AE27" s="62">
        <v>1</v>
      </c>
      <c r="AF27" s="62"/>
      <c r="AG27" s="62">
        <v>1</v>
      </c>
      <c r="AH27" s="62">
        <v>3</v>
      </c>
      <c r="AI27" s="62">
        <v>2</v>
      </c>
      <c r="AJ27" s="75">
        <v>7</v>
      </c>
      <c r="AK27" s="62">
        <v>37</v>
      </c>
      <c r="AL27" s="62"/>
      <c r="AM27" s="75"/>
      <c r="AN27" s="62"/>
      <c r="AO27" s="62"/>
      <c r="AP27" s="62"/>
      <c r="AQ27" s="62"/>
      <c r="AR27" s="62">
        <v>9</v>
      </c>
      <c r="AS27" s="75">
        <v>9</v>
      </c>
      <c r="AT27" s="62">
        <v>9</v>
      </c>
      <c r="AU27" s="62">
        <v>75</v>
      </c>
      <c r="AV27"/>
      <c r="AW27"/>
      <c r="AX27"/>
      <c r="AY27"/>
    </row>
    <row r="28" spans="2:51">
      <c r="C28" s="66" t="s">
        <v>46</v>
      </c>
      <c r="D28" s="62"/>
      <c r="E28" s="62"/>
      <c r="F28" s="62"/>
      <c r="G28" s="62"/>
      <c r="H28" s="75"/>
      <c r="I28" s="62"/>
      <c r="J28" s="62"/>
      <c r="K28" s="62"/>
      <c r="L28" s="62"/>
      <c r="M28" s="75"/>
      <c r="N28" s="62"/>
      <c r="O28" s="62"/>
      <c r="P28" s="62"/>
      <c r="Q28" s="62"/>
      <c r="R28" s="62"/>
      <c r="S28" s="75"/>
      <c r="T28" s="62"/>
      <c r="U28" s="62"/>
      <c r="V28" s="62"/>
      <c r="W28" s="62"/>
      <c r="X28" s="62">
        <v>3</v>
      </c>
      <c r="Y28" s="75">
        <v>3</v>
      </c>
      <c r="Z28" s="62">
        <v>6</v>
      </c>
      <c r="AA28" s="62">
        <v>3</v>
      </c>
      <c r="AB28" s="62">
        <v>2</v>
      </c>
      <c r="AC28" s="62">
        <v>2</v>
      </c>
      <c r="AD28" s="75">
        <v>13</v>
      </c>
      <c r="AE28" s="62">
        <v>1</v>
      </c>
      <c r="AF28" s="62"/>
      <c r="AG28" s="62"/>
      <c r="AH28" s="62">
        <v>4</v>
      </c>
      <c r="AI28" s="62"/>
      <c r="AJ28" s="75">
        <v>5</v>
      </c>
      <c r="AK28" s="62">
        <v>21</v>
      </c>
      <c r="AL28" s="62"/>
      <c r="AM28" s="75"/>
      <c r="AN28" s="62"/>
      <c r="AO28" s="62"/>
      <c r="AP28" s="62"/>
      <c r="AQ28" s="62"/>
      <c r="AR28" s="62"/>
      <c r="AS28" s="75"/>
      <c r="AT28" s="62"/>
      <c r="AU28" s="62">
        <v>21</v>
      </c>
      <c r="AV28"/>
      <c r="AW28"/>
      <c r="AX28"/>
      <c r="AY28"/>
    </row>
    <row r="29" spans="2:51">
      <c r="C29" s="66" t="s">
        <v>5</v>
      </c>
      <c r="D29" s="62"/>
      <c r="E29" s="62"/>
      <c r="F29" s="62"/>
      <c r="G29" s="62"/>
      <c r="H29" s="75"/>
      <c r="I29" s="62"/>
      <c r="J29" s="62"/>
      <c r="K29" s="62">
        <v>1</v>
      </c>
      <c r="L29" s="62"/>
      <c r="M29" s="75">
        <v>1</v>
      </c>
      <c r="N29" s="62"/>
      <c r="O29" s="62"/>
      <c r="P29" s="62">
        <v>4</v>
      </c>
      <c r="Q29" s="62"/>
      <c r="R29" s="62">
        <v>1</v>
      </c>
      <c r="S29" s="75">
        <v>5</v>
      </c>
      <c r="T29" s="62">
        <v>6</v>
      </c>
      <c r="U29" s="62">
        <v>4</v>
      </c>
      <c r="V29" s="62">
        <v>1</v>
      </c>
      <c r="W29" s="62">
        <v>1</v>
      </c>
      <c r="X29" s="62">
        <v>7</v>
      </c>
      <c r="Y29" s="75">
        <v>13</v>
      </c>
      <c r="Z29" s="62"/>
      <c r="AA29" s="62"/>
      <c r="AB29" s="62"/>
      <c r="AC29" s="62">
        <v>1</v>
      </c>
      <c r="AD29" s="75">
        <v>1</v>
      </c>
      <c r="AE29" s="62">
        <v>2</v>
      </c>
      <c r="AF29" s="62">
        <v>21</v>
      </c>
      <c r="AG29" s="62"/>
      <c r="AH29" s="62">
        <v>17</v>
      </c>
      <c r="AI29" s="62">
        <v>1</v>
      </c>
      <c r="AJ29" s="75">
        <v>41</v>
      </c>
      <c r="AK29" s="62">
        <v>55</v>
      </c>
      <c r="AL29" s="62"/>
      <c r="AM29" s="75"/>
      <c r="AN29" s="62"/>
      <c r="AO29" s="62"/>
      <c r="AP29" s="62">
        <v>2</v>
      </c>
      <c r="AQ29" s="62">
        <v>2</v>
      </c>
      <c r="AR29" s="62"/>
      <c r="AS29" s="75">
        <v>4</v>
      </c>
      <c r="AT29" s="62">
        <v>4</v>
      </c>
      <c r="AU29" s="62">
        <v>65</v>
      </c>
      <c r="AV29"/>
      <c r="AW29"/>
      <c r="AX29"/>
      <c r="AY29"/>
    </row>
    <row r="30" spans="2:51">
      <c r="C30" s="66" t="s">
        <v>158</v>
      </c>
      <c r="D30" s="62">
        <v>7</v>
      </c>
      <c r="E30" s="62">
        <v>5</v>
      </c>
      <c r="F30" s="62">
        <v>3</v>
      </c>
      <c r="G30" s="62">
        <v>6</v>
      </c>
      <c r="H30" s="75">
        <v>21</v>
      </c>
      <c r="I30" s="62">
        <v>6</v>
      </c>
      <c r="J30" s="62"/>
      <c r="K30" s="62">
        <v>3</v>
      </c>
      <c r="L30" s="62">
        <v>4</v>
      </c>
      <c r="M30" s="75">
        <v>13</v>
      </c>
      <c r="N30" s="62">
        <v>2</v>
      </c>
      <c r="O30" s="62">
        <v>1</v>
      </c>
      <c r="P30" s="62">
        <v>1</v>
      </c>
      <c r="Q30" s="62">
        <v>1</v>
      </c>
      <c r="R30" s="62">
        <v>1</v>
      </c>
      <c r="S30" s="75">
        <v>6</v>
      </c>
      <c r="T30" s="62">
        <v>40</v>
      </c>
      <c r="U30" s="62"/>
      <c r="V30" s="62">
        <v>7</v>
      </c>
      <c r="W30" s="62"/>
      <c r="X30" s="62">
        <v>2</v>
      </c>
      <c r="Y30" s="75">
        <v>9</v>
      </c>
      <c r="Z30" s="62"/>
      <c r="AA30" s="62">
        <v>2</v>
      </c>
      <c r="AB30" s="62">
        <v>1</v>
      </c>
      <c r="AC30" s="62">
        <v>1</v>
      </c>
      <c r="AD30" s="75">
        <v>4</v>
      </c>
      <c r="AE30" s="62">
        <v>1</v>
      </c>
      <c r="AF30" s="62"/>
      <c r="AG30" s="62"/>
      <c r="AH30" s="62">
        <v>2</v>
      </c>
      <c r="AI30" s="62">
        <v>2</v>
      </c>
      <c r="AJ30" s="75">
        <v>5</v>
      </c>
      <c r="AK30" s="62">
        <v>18</v>
      </c>
      <c r="AL30" s="62"/>
      <c r="AM30" s="75"/>
      <c r="AN30" s="62"/>
      <c r="AO30" s="62"/>
      <c r="AP30" s="62">
        <v>1</v>
      </c>
      <c r="AQ30" s="62">
        <v>3</v>
      </c>
      <c r="AR30" s="62">
        <v>3</v>
      </c>
      <c r="AS30" s="75">
        <v>7</v>
      </c>
      <c r="AT30" s="62">
        <v>7</v>
      </c>
      <c r="AU30" s="62">
        <v>65</v>
      </c>
      <c r="AV30"/>
      <c r="AW30"/>
      <c r="AX30"/>
      <c r="AY30"/>
    </row>
    <row r="31" spans="2:51">
      <c r="C31" s="66" t="s">
        <v>55</v>
      </c>
      <c r="D31" s="62"/>
      <c r="E31" s="62"/>
      <c r="F31" s="62"/>
      <c r="G31" s="62"/>
      <c r="H31" s="75"/>
      <c r="I31" s="62"/>
      <c r="J31" s="62"/>
      <c r="K31" s="62"/>
      <c r="L31" s="62"/>
      <c r="M31" s="75"/>
      <c r="N31" s="62"/>
      <c r="O31" s="62"/>
      <c r="P31" s="62"/>
      <c r="Q31" s="62"/>
      <c r="R31" s="62"/>
      <c r="S31" s="75"/>
      <c r="T31" s="62"/>
      <c r="U31" s="62"/>
      <c r="V31" s="62"/>
      <c r="W31" s="62"/>
      <c r="X31" s="62">
        <v>2</v>
      </c>
      <c r="Y31" s="75">
        <v>2</v>
      </c>
      <c r="Z31" s="62"/>
      <c r="AA31" s="62"/>
      <c r="AB31" s="62"/>
      <c r="AC31" s="62"/>
      <c r="AD31" s="75"/>
      <c r="AE31" s="62"/>
      <c r="AF31" s="62"/>
      <c r="AG31" s="62"/>
      <c r="AH31" s="62"/>
      <c r="AI31" s="62"/>
      <c r="AJ31" s="75"/>
      <c r="AK31" s="62">
        <v>2</v>
      </c>
      <c r="AL31" s="62"/>
      <c r="AM31" s="75"/>
      <c r="AN31" s="62"/>
      <c r="AO31" s="62"/>
      <c r="AP31" s="62"/>
      <c r="AQ31" s="62"/>
      <c r="AR31" s="62">
        <v>1</v>
      </c>
      <c r="AS31" s="75">
        <v>1</v>
      </c>
      <c r="AT31" s="62">
        <v>1</v>
      </c>
      <c r="AU31" s="62">
        <v>3</v>
      </c>
      <c r="AV31"/>
      <c r="AW31"/>
      <c r="AX31"/>
      <c r="AY31"/>
    </row>
    <row r="32" spans="2:51">
      <c r="C32" s="66" t="s">
        <v>6339</v>
      </c>
      <c r="D32" s="62"/>
      <c r="E32" s="62"/>
      <c r="F32" s="62"/>
      <c r="G32" s="62"/>
      <c r="H32" s="75"/>
      <c r="I32" s="62"/>
      <c r="J32" s="62"/>
      <c r="K32" s="62"/>
      <c r="L32" s="62"/>
      <c r="M32" s="75"/>
      <c r="N32" s="62"/>
      <c r="O32" s="62"/>
      <c r="P32" s="62"/>
      <c r="Q32" s="62"/>
      <c r="R32" s="62"/>
      <c r="S32" s="75"/>
      <c r="T32" s="62"/>
      <c r="U32" s="62"/>
      <c r="V32" s="62"/>
      <c r="W32" s="62"/>
      <c r="X32" s="62"/>
      <c r="Y32" s="75"/>
      <c r="Z32" s="62"/>
      <c r="AA32" s="62"/>
      <c r="AB32" s="62"/>
      <c r="AC32" s="62"/>
      <c r="AD32" s="75"/>
      <c r="AE32" s="62"/>
      <c r="AF32" s="62"/>
      <c r="AG32" s="62"/>
      <c r="AH32" s="62"/>
      <c r="AI32" s="62"/>
      <c r="AJ32" s="75"/>
      <c r="AK32" s="62"/>
      <c r="AL32" s="62"/>
      <c r="AM32" s="75"/>
      <c r="AN32" s="62"/>
      <c r="AO32" s="62"/>
      <c r="AP32" s="62"/>
      <c r="AQ32" s="62">
        <v>2</v>
      </c>
      <c r="AR32" s="62">
        <v>5</v>
      </c>
      <c r="AS32" s="75">
        <v>7</v>
      </c>
      <c r="AT32" s="62">
        <v>7</v>
      </c>
      <c r="AU32" s="62">
        <v>7</v>
      </c>
      <c r="AV32"/>
      <c r="AW32"/>
      <c r="AX32"/>
      <c r="AY32"/>
    </row>
    <row r="33" spans="1:51">
      <c r="C33" s="66" t="s">
        <v>8</v>
      </c>
      <c r="D33" s="62"/>
      <c r="E33" s="62"/>
      <c r="F33" s="62">
        <v>9</v>
      </c>
      <c r="G33" s="62"/>
      <c r="H33" s="75">
        <v>9</v>
      </c>
      <c r="I33" s="62"/>
      <c r="J33" s="62"/>
      <c r="K33" s="62"/>
      <c r="L33" s="62"/>
      <c r="M33" s="75"/>
      <c r="N33" s="62"/>
      <c r="O33" s="62"/>
      <c r="P33" s="62"/>
      <c r="Q33" s="62"/>
      <c r="R33" s="62"/>
      <c r="S33" s="75"/>
      <c r="T33" s="62">
        <v>9</v>
      </c>
      <c r="U33" s="62">
        <v>1</v>
      </c>
      <c r="V33" s="62"/>
      <c r="W33" s="62"/>
      <c r="X33" s="62">
        <v>1</v>
      </c>
      <c r="Y33" s="75">
        <v>2</v>
      </c>
      <c r="Z33" s="62">
        <v>1</v>
      </c>
      <c r="AA33" s="62">
        <v>1</v>
      </c>
      <c r="AB33" s="62"/>
      <c r="AC33" s="62">
        <v>3</v>
      </c>
      <c r="AD33" s="75">
        <v>5</v>
      </c>
      <c r="AE33" s="62">
        <v>2</v>
      </c>
      <c r="AF33" s="62"/>
      <c r="AG33" s="62">
        <v>1</v>
      </c>
      <c r="AH33" s="62">
        <v>1</v>
      </c>
      <c r="AI33" s="62"/>
      <c r="AJ33" s="75">
        <v>4</v>
      </c>
      <c r="AK33" s="62">
        <v>11</v>
      </c>
      <c r="AL33" s="62"/>
      <c r="AM33" s="75"/>
      <c r="AN33" s="62"/>
      <c r="AO33" s="62"/>
      <c r="AP33" s="62"/>
      <c r="AQ33" s="62"/>
      <c r="AR33" s="62"/>
      <c r="AS33" s="75"/>
      <c r="AT33" s="62"/>
      <c r="AU33" s="62">
        <v>20</v>
      </c>
      <c r="AV33"/>
      <c r="AW33"/>
      <c r="AX33"/>
      <c r="AY33"/>
    </row>
    <row r="34" spans="1:51">
      <c r="C34" s="66" t="s">
        <v>3438</v>
      </c>
      <c r="D34" s="62"/>
      <c r="E34" s="62"/>
      <c r="F34" s="62"/>
      <c r="G34" s="62"/>
      <c r="H34" s="75"/>
      <c r="I34" s="62"/>
      <c r="J34" s="62"/>
      <c r="K34" s="62"/>
      <c r="L34" s="62"/>
      <c r="M34" s="75"/>
      <c r="N34" s="62"/>
      <c r="O34" s="62"/>
      <c r="P34" s="62"/>
      <c r="Q34" s="62"/>
      <c r="R34" s="62"/>
      <c r="S34" s="75"/>
      <c r="T34" s="62"/>
      <c r="U34" s="62"/>
      <c r="V34" s="62"/>
      <c r="W34" s="62"/>
      <c r="X34" s="62"/>
      <c r="Y34" s="75"/>
      <c r="Z34" s="62">
        <v>1</v>
      </c>
      <c r="AA34" s="62"/>
      <c r="AB34" s="62"/>
      <c r="AC34" s="62"/>
      <c r="AD34" s="75">
        <v>1</v>
      </c>
      <c r="AE34" s="62"/>
      <c r="AF34" s="62"/>
      <c r="AG34" s="62"/>
      <c r="AH34" s="62"/>
      <c r="AI34" s="62"/>
      <c r="AJ34" s="75"/>
      <c r="AK34" s="62">
        <v>1</v>
      </c>
      <c r="AL34" s="62"/>
      <c r="AM34" s="75"/>
      <c r="AN34" s="62"/>
      <c r="AO34" s="62"/>
      <c r="AP34" s="62"/>
      <c r="AQ34" s="62"/>
      <c r="AR34" s="62">
        <v>3</v>
      </c>
      <c r="AS34" s="75">
        <v>3</v>
      </c>
      <c r="AT34" s="62">
        <v>3</v>
      </c>
      <c r="AU34" s="62">
        <v>4</v>
      </c>
      <c r="AV34"/>
      <c r="AW34"/>
      <c r="AX34"/>
      <c r="AY34"/>
    </row>
    <row r="35" spans="1:51">
      <c r="C35" s="66" t="s">
        <v>4584</v>
      </c>
      <c r="D35" s="62"/>
      <c r="E35" s="62"/>
      <c r="F35" s="62"/>
      <c r="G35" s="62"/>
      <c r="H35" s="75"/>
      <c r="I35" s="62"/>
      <c r="J35" s="62"/>
      <c r="K35" s="62"/>
      <c r="L35" s="62"/>
      <c r="M35" s="75"/>
      <c r="N35" s="62"/>
      <c r="O35" s="62"/>
      <c r="P35" s="62"/>
      <c r="Q35" s="62"/>
      <c r="R35" s="62"/>
      <c r="S35" s="75"/>
      <c r="T35" s="62"/>
      <c r="U35" s="62">
        <v>2</v>
      </c>
      <c r="V35" s="62">
        <v>2</v>
      </c>
      <c r="W35" s="62"/>
      <c r="X35" s="62">
        <v>8</v>
      </c>
      <c r="Y35" s="75">
        <v>12</v>
      </c>
      <c r="Z35" s="62"/>
      <c r="AA35" s="62">
        <v>9</v>
      </c>
      <c r="AB35" s="62"/>
      <c r="AC35" s="62"/>
      <c r="AD35" s="75">
        <v>9</v>
      </c>
      <c r="AE35" s="62"/>
      <c r="AF35" s="62"/>
      <c r="AG35" s="62"/>
      <c r="AH35" s="62">
        <v>2</v>
      </c>
      <c r="AI35" s="62"/>
      <c r="AJ35" s="75">
        <v>2</v>
      </c>
      <c r="AK35" s="62">
        <v>23</v>
      </c>
      <c r="AL35" s="62"/>
      <c r="AM35" s="75"/>
      <c r="AN35" s="62"/>
      <c r="AO35" s="62"/>
      <c r="AP35" s="62"/>
      <c r="AQ35" s="62"/>
      <c r="AR35" s="62">
        <v>2</v>
      </c>
      <c r="AS35" s="75">
        <v>2</v>
      </c>
      <c r="AT35" s="62">
        <v>2</v>
      </c>
      <c r="AU35" s="62">
        <v>25</v>
      </c>
      <c r="AV35"/>
      <c r="AW35"/>
      <c r="AX35"/>
      <c r="AY35"/>
    </row>
    <row r="36" spans="1:51">
      <c r="C36" s="66" t="s">
        <v>4578</v>
      </c>
      <c r="D36" s="62"/>
      <c r="E36" s="62"/>
      <c r="F36" s="62"/>
      <c r="G36" s="62"/>
      <c r="H36" s="75"/>
      <c r="I36" s="62"/>
      <c r="J36" s="62"/>
      <c r="K36" s="62"/>
      <c r="L36" s="62"/>
      <c r="M36" s="75"/>
      <c r="N36" s="62"/>
      <c r="O36" s="62"/>
      <c r="P36" s="62"/>
      <c r="Q36" s="62"/>
      <c r="R36" s="62"/>
      <c r="S36" s="75"/>
      <c r="T36" s="62"/>
      <c r="U36" s="62"/>
      <c r="V36" s="62"/>
      <c r="W36" s="62"/>
      <c r="X36" s="62"/>
      <c r="Y36" s="75"/>
      <c r="Z36" s="62"/>
      <c r="AA36" s="62"/>
      <c r="AB36" s="62"/>
      <c r="AC36" s="62"/>
      <c r="AD36" s="75"/>
      <c r="AE36" s="62"/>
      <c r="AF36" s="62"/>
      <c r="AG36" s="62">
        <v>1</v>
      </c>
      <c r="AH36" s="62"/>
      <c r="AI36" s="62"/>
      <c r="AJ36" s="75">
        <v>1</v>
      </c>
      <c r="AK36" s="62">
        <v>1</v>
      </c>
      <c r="AL36" s="62"/>
      <c r="AM36" s="75"/>
      <c r="AN36" s="62"/>
      <c r="AO36" s="62"/>
      <c r="AP36" s="62"/>
      <c r="AQ36" s="62"/>
      <c r="AR36" s="62"/>
      <c r="AS36" s="75"/>
      <c r="AT36" s="62"/>
      <c r="AU36" s="62">
        <v>1</v>
      </c>
      <c r="AV36"/>
      <c r="AW36"/>
      <c r="AX36"/>
      <c r="AY36"/>
    </row>
    <row r="37" spans="1:51">
      <c r="C37" s="66" t="s">
        <v>4594</v>
      </c>
      <c r="D37" s="62"/>
      <c r="E37" s="62">
        <v>2</v>
      </c>
      <c r="F37" s="62">
        <v>8</v>
      </c>
      <c r="G37" s="62">
        <v>4</v>
      </c>
      <c r="H37" s="75">
        <v>14</v>
      </c>
      <c r="I37" s="62"/>
      <c r="J37" s="62">
        <v>30</v>
      </c>
      <c r="K37" s="62">
        <v>1</v>
      </c>
      <c r="L37" s="62"/>
      <c r="M37" s="75">
        <v>31</v>
      </c>
      <c r="N37" s="62"/>
      <c r="O37" s="62">
        <v>1</v>
      </c>
      <c r="P37" s="62">
        <v>2</v>
      </c>
      <c r="Q37" s="62">
        <v>8</v>
      </c>
      <c r="R37" s="62">
        <v>1</v>
      </c>
      <c r="S37" s="75">
        <v>12</v>
      </c>
      <c r="T37" s="62">
        <v>57</v>
      </c>
      <c r="U37" s="62">
        <v>1</v>
      </c>
      <c r="V37" s="62">
        <v>13</v>
      </c>
      <c r="W37" s="62">
        <v>2</v>
      </c>
      <c r="X37" s="62">
        <v>1</v>
      </c>
      <c r="Y37" s="75">
        <v>17</v>
      </c>
      <c r="Z37" s="62">
        <v>5</v>
      </c>
      <c r="AA37" s="62">
        <v>1</v>
      </c>
      <c r="AB37" s="62">
        <v>2</v>
      </c>
      <c r="AC37" s="62"/>
      <c r="AD37" s="75">
        <v>8</v>
      </c>
      <c r="AE37" s="62">
        <v>1</v>
      </c>
      <c r="AF37" s="62"/>
      <c r="AG37" s="62">
        <v>4</v>
      </c>
      <c r="AH37" s="62">
        <v>1</v>
      </c>
      <c r="AI37" s="62">
        <v>3</v>
      </c>
      <c r="AJ37" s="75">
        <v>9</v>
      </c>
      <c r="AK37" s="62">
        <v>34</v>
      </c>
      <c r="AL37" s="62"/>
      <c r="AM37" s="75"/>
      <c r="AN37" s="62"/>
      <c r="AO37" s="62"/>
      <c r="AP37" s="62"/>
      <c r="AQ37" s="62"/>
      <c r="AR37" s="62"/>
      <c r="AS37" s="75"/>
      <c r="AT37" s="62"/>
      <c r="AU37" s="62">
        <v>91</v>
      </c>
      <c r="AV37"/>
      <c r="AW37"/>
      <c r="AX37"/>
      <c r="AY37"/>
    </row>
    <row r="38" spans="1:51">
      <c r="C38" s="66" t="s">
        <v>6340</v>
      </c>
      <c r="D38" s="62"/>
      <c r="E38" s="62"/>
      <c r="F38" s="62"/>
      <c r="G38" s="62"/>
      <c r="H38" s="75"/>
      <c r="I38" s="62"/>
      <c r="J38" s="62"/>
      <c r="K38" s="62"/>
      <c r="L38" s="62"/>
      <c r="M38" s="75"/>
      <c r="N38" s="62"/>
      <c r="O38" s="62"/>
      <c r="P38" s="62"/>
      <c r="Q38" s="62"/>
      <c r="R38" s="62"/>
      <c r="S38" s="75"/>
      <c r="T38" s="62"/>
      <c r="U38" s="62"/>
      <c r="V38" s="62"/>
      <c r="W38" s="62"/>
      <c r="X38" s="62"/>
      <c r="Y38" s="75"/>
      <c r="Z38" s="62"/>
      <c r="AA38" s="62"/>
      <c r="AB38" s="62"/>
      <c r="AC38" s="62"/>
      <c r="AD38" s="75"/>
      <c r="AE38" s="62"/>
      <c r="AF38" s="62"/>
      <c r="AG38" s="62"/>
      <c r="AH38" s="62"/>
      <c r="AI38" s="62"/>
      <c r="AJ38" s="75"/>
      <c r="AK38" s="62"/>
      <c r="AL38" s="62"/>
      <c r="AM38" s="75"/>
      <c r="AN38" s="62"/>
      <c r="AO38" s="62"/>
      <c r="AP38" s="62"/>
      <c r="AQ38" s="62"/>
      <c r="AR38" s="62">
        <v>1</v>
      </c>
      <c r="AS38" s="75">
        <v>1</v>
      </c>
      <c r="AT38" s="62">
        <v>1</v>
      </c>
      <c r="AU38" s="62">
        <v>1</v>
      </c>
      <c r="AV38"/>
      <c r="AW38"/>
      <c r="AX38"/>
      <c r="AY38"/>
    </row>
    <row r="39" spans="1:51">
      <c r="C39" s="66" t="s">
        <v>6341</v>
      </c>
      <c r="D39" s="62"/>
      <c r="E39" s="62"/>
      <c r="F39" s="62"/>
      <c r="G39" s="62"/>
      <c r="H39" s="75"/>
      <c r="I39" s="62"/>
      <c r="J39" s="62"/>
      <c r="K39" s="62"/>
      <c r="L39" s="62"/>
      <c r="M39" s="75"/>
      <c r="N39" s="62"/>
      <c r="O39" s="62"/>
      <c r="P39" s="62"/>
      <c r="Q39" s="62"/>
      <c r="R39" s="62"/>
      <c r="S39" s="75"/>
      <c r="T39" s="62"/>
      <c r="U39" s="62"/>
      <c r="V39" s="62"/>
      <c r="W39" s="62"/>
      <c r="X39" s="62"/>
      <c r="Y39" s="75"/>
      <c r="Z39" s="62"/>
      <c r="AA39" s="62"/>
      <c r="AB39" s="62"/>
      <c r="AC39" s="62"/>
      <c r="AD39" s="75"/>
      <c r="AE39" s="62"/>
      <c r="AF39" s="62"/>
      <c r="AG39" s="62"/>
      <c r="AH39" s="62"/>
      <c r="AI39" s="62"/>
      <c r="AJ39" s="75"/>
      <c r="AK39" s="62"/>
      <c r="AL39" s="62"/>
      <c r="AM39" s="75"/>
      <c r="AN39" s="62"/>
      <c r="AO39" s="62"/>
      <c r="AP39" s="62"/>
      <c r="AQ39" s="62"/>
      <c r="AR39" s="62">
        <v>1</v>
      </c>
      <c r="AS39" s="75">
        <v>1</v>
      </c>
      <c r="AT39" s="62">
        <v>1</v>
      </c>
      <c r="AU39" s="62">
        <v>1</v>
      </c>
      <c r="AV39"/>
      <c r="AW39"/>
      <c r="AX39"/>
      <c r="AY39"/>
    </row>
    <row r="40" spans="1:51">
      <c r="C40" s="66" t="s">
        <v>6344</v>
      </c>
      <c r="D40" s="62"/>
      <c r="E40" s="62"/>
      <c r="F40" s="62"/>
      <c r="G40" s="62"/>
      <c r="H40" s="75"/>
      <c r="I40" s="62"/>
      <c r="J40" s="62"/>
      <c r="K40" s="62"/>
      <c r="L40" s="62"/>
      <c r="M40" s="75"/>
      <c r="N40" s="62"/>
      <c r="O40" s="62"/>
      <c r="P40" s="62"/>
      <c r="Q40" s="62"/>
      <c r="R40" s="62"/>
      <c r="S40" s="75"/>
      <c r="T40" s="62"/>
      <c r="U40" s="62"/>
      <c r="V40" s="62"/>
      <c r="W40" s="62"/>
      <c r="X40" s="62"/>
      <c r="Y40" s="75"/>
      <c r="Z40" s="62"/>
      <c r="AA40" s="62"/>
      <c r="AB40" s="62"/>
      <c r="AC40" s="62"/>
      <c r="AD40" s="75"/>
      <c r="AE40" s="62"/>
      <c r="AF40" s="62"/>
      <c r="AG40" s="62"/>
      <c r="AH40" s="62"/>
      <c r="AI40" s="62"/>
      <c r="AJ40" s="75"/>
      <c r="AK40" s="62"/>
      <c r="AL40" s="62"/>
      <c r="AM40" s="75"/>
      <c r="AN40" s="62"/>
      <c r="AO40" s="62"/>
      <c r="AP40" s="62"/>
      <c r="AQ40" s="62"/>
      <c r="AR40" s="62">
        <v>2</v>
      </c>
      <c r="AS40" s="75">
        <v>2</v>
      </c>
      <c r="AT40" s="62">
        <v>2</v>
      </c>
      <c r="AU40" s="62">
        <v>2</v>
      </c>
      <c r="AV40"/>
      <c r="AW40"/>
      <c r="AX40"/>
      <c r="AY40"/>
    </row>
    <row r="41" spans="1:51">
      <c r="C41" s="66" t="s">
        <v>6346</v>
      </c>
      <c r="D41" s="62"/>
      <c r="E41" s="62"/>
      <c r="F41" s="62"/>
      <c r="G41" s="62"/>
      <c r="H41" s="75"/>
      <c r="I41" s="62"/>
      <c r="J41" s="62"/>
      <c r="K41" s="62"/>
      <c r="L41" s="62"/>
      <c r="M41" s="75"/>
      <c r="N41" s="62"/>
      <c r="O41" s="62"/>
      <c r="P41" s="62"/>
      <c r="Q41" s="62"/>
      <c r="R41" s="62"/>
      <c r="S41" s="75"/>
      <c r="T41" s="62"/>
      <c r="U41" s="62"/>
      <c r="V41" s="62"/>
      <c r="W41" s="62"/>
      <c r="X41" s="62"/>
      <c r="Y41" s="75"/>
      <c r="Z41" s="62"/>
      <c r="AA41" s="62"/>
      <c r="AB41" s="62"/>
      <c r="AC41" s="62"/>
      <c r="AD41" s="75"/>
      <c r="AE41" s="62"/>
      <c r="AF41" s="62"/>
      <c r="AG41" s="62"/>
      <c r="AH41" s="62"/>
      <c r="AI41" s="62"/>
      <c r="AJ41" s="75"/>
      <c r="AK41" s="62"/>
      <c r="AL41" s="62"/>
      <c r="AM41" s="75"/>
      <c r="AN41" s="62"/>
      <c r="AO41" s="62"/>
      <c r="AP41" s="62"/>
      <c r="AQ41" s="62"/>
      <c r="AR41" s="62">
        <v>1</v>
      </c>
      <c r="AS41" s="75">
        <v>1</v>
      </c>
      <c r="AT41" s="62">
        <v>1</v>
      </c>
      <c r="AU41" s="62">
        <v>1</v>
      </c>
      <c r="AV41"/>
      <c r="AW41"/>
      <c r="AX41"/>
      <c r="AY41"/>
    </row>
    <row r="42" spans="1:51">
      <c r="A42" s="48" t="s">
        <v>3355</v>
      </c>
      <c r="B42" s="137"/>
      <c r="C42" s="137"/>
      <c r="D42" s="62"/>
      <c r="E42" s="62"/>
      <c r="F42" s="62"/>
      <c r="G42" s="62"/>
      <c r="H42" s="75"/>
      <c r="I42" s="62"/>
      <c r="J42" s="62"/>
      <c r="K42" s="62"/>
      <c r="L42" s="62"/>
      <c r="M42" s="75"/>
      <c r="N42" s="62"/>
      <c r="O42" s="62"/>
      <c r="P42" s="62"/>
      <c r="Q42" s="62"/>
      <c r="R42" s="62">
        <v>3</v>
      </c>
      <c r="S42" s="75">
        <v>3</v>
      </c>
      <c r="T42" s="62">
        <v>3</v>
      </c>
      <c r="U42" s="62">
        <v>10</v>
      </c>
      <c r="V42" s="62">
        <v>5</v>
      </c>
      <c r="W42" s="62">
        <v>5</v>
      </c>
      <c r="X42" s="62">
        <v>9</v>
      </c>
      <c r="Y42" s="75">
        <v>29</v>
      </c>
      <c r="Z42" s="62">
        <v>39</v>
      </c>
      <c r="AA42" s="62">
        <v>77</v>
      </c>
      <c r="AB42" s="62">
        <v>45</v>
      </c>
      <c r="AC42" s="62">
        <v>59</v>
      </c>
      <c r="AD42" s="75">
        <v>220</v>
      </c>
      <c r="AE42" s="62"/>
      <c r="AF42" s="62">
        <v>95</v>
      </c>
      <c r="AG42" s="62">
        <v>800</v>
      </c>
      <c r="AH42" s="62">
        <v>1477</v>
      </c>
      <c r="AI42" s="62">
        <v>1018</v>
      </c>
      <c r="AJ42" s="75">
        <v>3390</v>
      </c>
      <c r="AK42" s="62">
        <v>3639</v>
      </c>
      <c r="AL42" s="62"/>
      <c r="AM42" s="75"/>
      <c r="AN42" s="62"/>
      <c r="AO42" s="62">
        <v>1579</v>
      </c>
      <c r="AP42" s="62">
        <v>1291</v>
      </c>
      <c r="AQ42" s="62">
        <v>1238</v>
      </c>
      <c r="AR42" s="62">
        <v>1771</v>
      </c>
      <c r="AS42" s="75">
        <v>5879</v>
      </c>
      <c r="AT42" s="62">
        <v>5879</v>
      </c>
      <c r="AU42" s="62">
        <v>9521</v>
      </c>
      <c r="AV42"/>
      <c r="AW42"/>
      <c r="AX42"/>
      <c r="AY42"/>
    </row>
    <row r="43" spans="1:51">
      <c r="B43" s="137" t="s">
        <v>3375</v>
      </c>
      <c r="C43" s="137"/>
      <c r="D43" s="62"/>
      <c r="E43" s="62"/>
      <c r="F43" s="62"/>
      <c r="G43" s="62"/>
      <c r="H43" s="75"/>
      <c r="I43" s="62"/>
      <c r="J43" s="62"/>
      <c r="K43" s="62"/>
      <c r="L43" s="62"/>
      <c r="M43" s="75"/>
      <c r="N43" s="62"/>
      <c r="O43" s="62"/>
      <c r="P43" s="62"/>
      <c r="Q43" s="62"/>
      <c r="R43" s="62"/>
      <c r="S43" s="75"/>
      <c r="T43" s="62"/>
      <c r="U43" s="62"/>
      <c r="V43" s="62"/>
      <c r="W43" s="62"/>
      <c r="X43" s="62">
        <v>4</v>
      </c>
      <c r="Y43" s="75">
        <v>4</v>
      </c>
      <c r="Z43" s="62">
        <v>4</v>
      </c>
      <c r="AA43" s="62">
        <v>32</v>
      </c>
      <c r="AB43" s="62">
        <v>32</v>
      </c>
      <c r="AC43" s="62">
        <v>36</v>
      </c>
      <c r="AD43" s="75">
        <v>104</v>
      </c>
      <c r="AE43" s="62"/>
      <c r="AF43" s="62"/>
      <c r="AG43" s="62"/>
      <c r="AH43" s="62"/>
      <c r="AI43" s="62"/>
      <c r="AJ43" s="75"/>
      <c r="AK43" s="62">
        <v>108</v>
      </c>
      <c r="AL43" s="62"/>
      <c r="AM43" s="75"/>
      <c r="AN43" s="62"/>
      <c r="AO43" s="62"/>
      <c r="AP43" s="62"/>
      <c r="AQ43" s="62"/>
      <c r="AR43" s="62"/>
      <c r="AS43" s="75"/>
      <c r="AT43" s="62"/>
      <c r="AU43" s="62">
        <v>108</v>
      </c>
      <c r="AV43"/>
      <c r="AW43"/>
      <c r="AX43"/>
      <c r="AY43"/>
    </row>
    <row r="44" spans="1:51">
      <c r="B44" s="137"/>
      <c r="C44" s="66" t="s">
        <v>3333</v>
      </c>
      <c r="D44" s="62"/>
      <c r="E44" s="62"/>
      <c r="F44" s="62"/>
      <c r="G44" s="62"/>
      <c r="H44" s="75"/>
      <c r="I44" s="62"/>
      <c r="J44" s="62"/>
      <c r="K44" s="62"/>
      <c r="L44" s="62"/>
      <c r="M44" s="75"/>
      <c r="N44" s="62"/>
      <c r="O44" s="62"/>
      <c r="P44" s="62"/>
      <c r="Q44" s="62"/>
      <c r="R44" s="62"/>
      <c r="S44" s="75"/>
      <c r="T44" s="62"/>
      <c r="U44" s="62"/>
      <c r="V44" s="62"/>
      <c r="W44" s="62"/>
      <c r="X44" s="62">
        <v>4</v>
      </c>
      <c r="Y44" s="75">
        <v>4</v>
      </c>
      <c r="Z44" s="62">
        <v>4</v>
      </c>
      <c r="AA44" s="62">
        <v>16</v>
      </c>
      <c r="AB44" s="62">
        <v>4</v>
      </c>
      <c r="AC44" s="62">
        <v>4</v>
      </c>
      <c r="AD44" s="75">
        <v>28</v>
      </c>
      <c r="AE44" s="62"/>
      <c r="AF44" s="62"/>
      <c r="AG44" s="62"/>
      <c r="AH44" s="62"/>
      <c r="AI44" s="62"/>
      <c r="AJ44" s="75"/>
      <c r="AK44" s="62">
        <v>32</v>
      </c>
      <c r="AL44" s="62"/>
      <c r="AM44" s="75"/>
      <c r="AN44" s="62"/>
      <c r="AO44" s="62"/>
      <c r="AP44" s="62"/>
      <c r="AQ44" s="62"/>
      <c r="AR44" s="62"/>
      <c r="AS44" s="75"/>
      <c r="AT44" s="62"/>
      <c r="AU44" s="62">
        <v>32</v>
      </c>
      <c r="AV44"/>
      <c r="AW44"/>
      <c r="AX44"/>
      <c r="AY44"/>
    </row>
    <row r="45" spans="1:51">
      <c r="B45" s="137"/>
      <c r="C45" s="66" t="s">
        <v>3341</v>
      </c>
      <c r="D45" s="62"/>
      <c r="E45" s="62"/>
      <c r="F45" s="62"/>
      <c r="G45" s="62"/>
      <c r="H45" s="75"/>
      <c r="I45" s="62"/>
      <c r="J45" s="62"/>
      <c r="K45" s="62"/>
      <c r="L45" s="62"/>
      <c r="M45" s="75"/>
      <c r="N45" s="62"/>
      <c r="O45" s="62"/>
      <c r="P45" s="62"/>
      <c r="Q45" s="62"/>
      <c r="R45" s="62"/>
      <c r="S45" s="75"/>
      <c r="T45" s="62"/>
      <c r="U45" s="62"/>
      <c r="V45" s="62"/>
      <c r="W45" s="62"/>
      <c r="X45" s="62"/>
      <c r="Y45" s="75"/>
      <c r="Z45" s="62"/>
      <c r="AA45" s="62"/>
      <c r="AB45" s="62"/>
      <c r="AC45" s="62">
        <v>24</v>
      </c>
      <c r="AD45" s="75">
        <v>24</v>
      </c>
      <c r="AE45" s="62"/>
      <c r="AF45" s="62"/>
      <c r="AG45" s="62"/>
      <c r="AH45" s="62"/>
      <c r="AI45" s="62"/>
      <c r="AJ45" s="75"/>
      <c r="AK45" s="62">
        <v>24</v>
      </c>
      <c r="AL45" s="62"/>
      <c r="AM45" s="75"/>
      <c r="AN45" s="62"/>
      <c r="AO45" s="62"/>
      <c r="AP45" s="62"/>
      <c r="AQ45" s="62"/>
      <c r="AR45" s="62"/>
      <c r="AS45" s="75"/>
      <c r="AT45" s="62"/>
      <c r="AU45" s="62">
        <v>24</v>
      </c>
      <c r="AV45"/>
      <c r="AW45"/>
      <c r="AX45"/>
      <c r="AY45"/>
    </row>
    <row r="46" spans="1:51">
      <c r="B46" s="137"/>
      <c r="C46" s="66" t="s">
        <v>3347</v>
      </c>
      <c r="D46" s="62"/>
      <c r="E46" s="62"/>
      <c r="F46" s="62"/>
      <c r="G46" s="62"/>
      <c r="H46" s="75"/>
      <c r="I46" s="62"/>
      <c r="J46" s="62"/>
      <c r="K46" s="62"/>
      <c r="L46" s="62"/>
      <c r="M46" s="75"/>
      <c r="N46" s="62"/>
      <c r="O46" s="62"/>
      <c r="P46" s="62"/>
      <c r="Q46" s="62"/>
      <c r="R46" s="62"/>
      <c r="S46" s="75"/>
      <c r="T46" s="62"/>
      <c r="U46" s="62"/>
      <c r="V46" s="62"/>
      <c r="W46" s="62"/>
      <c r="X46" s="62"/>
      <c r="Y46" s="75"/>
      <c r="Z46" s="62"/>
      <c r="AA46" s="62">
        <v>12</v>
      </c>
      <c r="AB46" s="62">
        <v>28</v>
      </c>
      <c r="AC46" s="62"/>
      <c r="AD46" s="75">
        <v>40</v>
      </c>
      <c r="AE46" s="62"/>
      <c r="AF46" s="62"/>
      <c r="AG46" s="62"/>
      <c r="AH46" s="62"/>
      <c r="AI46" s="62"/>
      <c r="AJ46" s="75"/>
      <c r="AK46" s="62">
        <v>40</v>
      </c>
      <c r="AL46" s="62"/>
      <c r="AM46" s="75"/>
      <c r="AN46" s="62"/>
      <c r="AO46" s="62"/>
      <c r="AP46" s="62"/>
      <c r="AQ46" s="62"/>
      <c r="AR46" s="62"/>
      <c r="AS46" s="75"/>
      <c r="AT46" s="62"/>
      <c r="AU46" s="62">
        <v>40</v>
      </c>
      <c r="AV46"/>
      <c r="AW46"/>
      <c r="AX46"/>
      <c r="AY46"/>
    </row>
    <row r="47" spans="1:51">
      <c r="B47" s="137"/>
      <c r="C47" s="66" t="s">
        <v>4591</v>
      </c>
      <c r="D47" s="62"/>
      <c r="E47" s="62"/>
      <c r="F47" s="62"/>
      <c r="G47" s="62"/>
      <c r="H47" s="75"/>
      <c r="I47" s="62"/>
      <c r="J47" s="62"/>
      <c r="K47" s="62"/>
      <c r="L47" s="62"/>
      <c r="M47" s="75"/>
      <c r="N47" s="62"/>
      <c r="O47" s="62"/>
      <c r="P47" s="62"/>
      <c r="Q47" s="62"/>
      <c r="R47" s="62"/>
      <c r="S47" s="75"/>
      <c r="T47" s="62"/>
      <c r="U47" s="62"/>
      <c r="V47" s="62"/>
      <c r="W47" s="62"/>
      <c r="X47" s="62"/>
      <c r="Y47" s="75"/>
      <c r="Z47" s="62"/>
      <c r="AA47" s="62">
        <v>4</v>
      </c>
      <c r="AB47" s="62"/>
      <c r="AC47" s="62">
        <v>8</v>
      </c>
      <c r="AD47" s="75">
        <v>12</v>
      </c>
      <c r="AE47" s="62"/>
      <c r="AF47" s="62"/>
      <c r="AG47" s="62"/>
      <c r="AH47" s="62"/>
      <c r="AI47" s="62"/>
      <c r="AJ47" s="75"/>
      <c r="AK47" s="62">
        <v>12</v>
      </c>
      <c r="AL47" s="62"/>
      <c r="AM47" s="75"/>
      <c r="AN47" s="62"/>
      <c r="AO47" s="62"/>
      <c r="AP47" s="62"/>
      <c r="AQ47" s="62"/>
      <c r="AR47" s="62"/>
      <c r="AS47" s="75"/>
      <c r="AT47" s="62"/>
      <c r="AU47" s="62">
        <v>12</v>
      </c>
      <c r="AV47"/>
      <c r="AW47"/>
      <c r="AX47"/>
      <c r="AY47"/>
    </row>
    <row r="48" spans="1:51">
      <c r="B48" s="72" t="s">
        <v>3550</v>
      </c>
      <c r="C48" s="72"/>
      <c r="D48" s="71"/>
      <c r="E48" s="71"/>
      <c r="F48" s="71"/>
      <c r="G48" s="71"/>
      <c r="H48" s="73"/>
      <c r="I48" s="71"/>
      <c r="J48" s="71"/>
      <c r="K48" s="71"/>
      <c r="L48" s="71"/>
      <c r="M48" s="73"/>
      <c r="N48" s="71"/>
      <c r="O48" s="71"/>
      <c r="P48" s="71"/>
      <c r="Q48" s="71"/>
      <c r="R48" s="71">
        <v>3</v>
      </c>
      <c r="S48" s="73">
        <v>3</v>
      </c>
      <c r="T48" s="71">
        <v>3</v>
      </c>
      <c r="U48" s="71">
        <v>5</v>
      </c>
      <c r="V48" s="71">
        <v>2</v>
      </c>
      <c r="W48" s="71">
        <v>4</v>
      </c>
      <c r="X48" s="71">
        <v>4</v>
      </c>
      <c r="Y48" s="73">
        <v>15</v>
      </c>
      <c r="Z48" s="71">
        <v>35</v>
      </c>
      <c r="AA48" s="71">
        <v>45</v>
      </c>
      <c r="AB48" s="71">
        <v>13</v>
      </c>
      <c r="AC48" s="71">
        <v>21</v>
      </c>
      <c r="AD48" s="73">
        <v>114</v>
      </c>
      <c r="AE48" s="71"/>
      <c r="AF48" s="71">
        <v>95</v>
      </c>
      <c r="AG48" s="71">
        <v>799</v>
      </c>
      <c r="AH48" s="71">
        <v>1475</v>
      </c>
      <c r="AI48" s="71">
        <v>1014</v>
      </c>
      <c r="AJ48" s="73">
        <v>3383</v>
      </c>
      <c r="AK48" s="71">
        <v>3512</v>
      </c>
      <c r="AL48" s="71"/>
      <c r="AM48" s="73"/>
      <c r="AN48" s="71"/>
      <c r="AO48" s="71">
        <v>1578</v>
      </c>
      <c r="AP48" s="71">
        <v>1290</v>
      </c>
      <c r="AQ48" s="71">
        <v>1237</v>
      </c>
      <c r="AR48" s="71">
        <v>1768</v>
      </c>
      <c r="AS48" s="73">
        <v>5873</v>
      </c>
      <c r="AT48" s="71">
        <v>5873</v>
      </c>
      <c r="AU48" s="71">
        <v>9388</v>
      </c>
      <c r="AV48"/>
      <c r="AW48"/>
      <c r="AX48"/>
      <c r="AY48"/>
    </row>
    <row r="49" spans="2:51">
      <c r="B49" s="137"/>
      <c r="C49" s="66" t="s">
        <v>3333</v>
      </c>
      <c r="D49" s="62"/>
      <c r="E49" s="62"/>
      <c r="F49" s="62"/>
      <c r="G49" s="62"/>
      <c r="H49" s="75"/>
      <c r="I49" s="62"/>
      <c r="J49" s="62"/>
      <c r="K49" s="62"/>
      <c r="L49" s="62"/>
      <c r="M49" s="75"/>
      <c r="N49" s="62"/>
      <c r="O49" s="62"/>
      <c r="P49" s="62"/>
      <c r="Q49" s="62"/>
      <c r="R49" s="62"/>
      <c r="S49" s="75"/>
      <c r="T49" s="62"/>
      <c r="U49" s="62"/>
      <c r="V49" s="62"/>
      <c r="W49" s="62"/>
      <c r="X49" s="62"/>
      <c r="Y49" s="75"/>
      <c r="Z49" s="62">
        <v>10</v>
      </c>
      <c r="AA49" s="62">
        <v>25</v>
      </c>
      <c r="AB49" s="62">
        <v>8</v>
      </c>
      <c r="AC49" s="62">
        <v>16</v>
      </c>
      <c r="AD49" s="75">
        <v>59</v>
      </c>
      <c r="AE49" s="62"/>
      <c r="AF49" s="62"/>
      <c r="AG49" s="62"/>
      <c r="AH49" s="62"/>
      <c r="AI49" s="62"/>
      <c r="AJ49" s="75"/>
      <c r="AK49" s="62">
        <v>59</v>
      </c>
      <c r="AL49" s="62"/>
      <c r="AM49" s="75"/>
      <c r="AN49" s="62"/>
      <c r="AO49" s="62"/>
      <c r="AP49" s="62"/>
      <c r="AQ49" s="62"/>
      <c r="AR49" s="62"/>
      <c r="AS49" s="75"/>
      <c r="AT49" s="62"/>
      <c r="AU49" s="62">
        <v>59</v>
      </c>
      <c r="AV49"/>
      <c r="AW49"/>
      <c r="AX49"/>
      <c r="AY49"/>
    </row>
    <row r="50" spans="2:51">
      <c r="B50" s="137"/>
      <c r="C50" s="66" t="s">
        <v>3336</v>
      </c>
      <c r="D50" s="62"/>
      <c r="E50" s="62"/>
      <c r="F50" s="62"/>
      <c r="G50" s="62"/>
      <c r="H50" s="75"/>
      <c r="I50" s="62"/>
      <c r="J50" s="62"/>
      <c r="K50" s="62"/>
      <c r="L50" s="62"/>
      <c r="M50" s="75"/>
      <c r="N50" s="62"/>
      <c r="O50" s="62"/>
      <c r="P50" s="62"/>
      <c r="Q50" s="62"/>
      <c r="R50" s="62"/>
      <c r="S50" s="75"/>
      <c r="T50" s="62"/>
      <c r="U50" s="62"/>
      <c r="V50" s="62"/>
      <c r="W50" s="62"/>
      <c r="X50" s="62">
        <v>3</v>
      </c>
      <c r="Y50" s="75">
        <v>3</v>
      </c>
      <c r="Z50" s="62">
        <v>10</v>
      </c>
      <c r="AA50" s="62">
        <v>5</v>
      </c>
      <c r="AB50" s="62"/>
      <c r="AC50" s="62"/>
      <c r="AD50" s="75">
        <v>15</v>
      </c>
      <c r="AE50" s="62"/>
      <c r="AF50" s="62"/>
      <c r="AG50" s="62"/>
      <c r="AH50" s="62"/>
      <c r="AI50" s="62"/>
      <c r="AJ50" s="75"/>
      <c r="AK50" s="62">
        <v>18</v>
      </c>
      <c r="AL50" s="62"/>
      <c r="AM50" s="75"/>
      <c r="AN50" s="62"/>
      <c r="AO50" s="62"/>
      <c r="AP50" s="62"/>
      <c r="AQ50" s="62"/>
      <c r="AR50" s="62"/>
      <c r="AS50" s="75"/>
      <c r="AT50" s="62"/>
      <c r="AU50" s="62">
        <v>18</v>
      </c>
      <c r="AV50"/>
      <c r="AW50"/>
      <c r="AX50"/>
      <c r="AY50"/>
    </row>
    <row r="51" spans="2:51">
      <c r="B51" s="137"/>
      <c r="C51" s="66" t="s">
        <v>3341</v>
      </c>
      <c r="D51" s="62"/>
      <c r="E51" s="62"/>
      <c r="F51" s="62"/>
      <c r="G51" s="62"/>
      <c r="H51" s="75"/>
      <c r="I51" s="62"/>
      <c r="J51" s="62"/>
      <c r="K51" s="62"/>
      <c r="L51" s="62"/>
      <c r="M51" s="75"/>
      <c r="N51" s="62"/>
      <c r="O51" s="62"/>
      <c r="P51" s="62"/>
      <c r="Q51" s="62"/>
      <c r="R51" s="62"/>
      <c r="S51" s="75"/>
      <c r="T51" s="62"/>
      <c r="U51" s="62">
        <v>2</v>
      </c>
      <c r="V51" s="62"/>
      <c r="W51" s="62">
        <v>3</v>
      </c>
      <c r="X51" s="62">
        <v>1</v>
      </c>
      <c r="Y51" s="75">
        <v>6</v>
      </c>
      <c r="Z51" s="62">
        <v>15</v>
      </c>
      <c r="AA51" s="62"/>
      <c r="AB51" s="62"/>
      <c r="AC51" s="62">
        <v>5</v>
      </c>
      <c r="AD51" s="75">
        <v>20</v>
      </c>
      <c r="AE51" s="62"/>
      <c r="AF51" s="62">
        <v>31</v>
      </c>
      <c r="AG51" s="62">
        <v>297</v>
      </c>
      <c r="AH51" s="62">
        <v>501</v>
      </c>
      <c r="AI51" s="62">
        <v>473</v>
      </c>
      <c r="AJ51" s="75">
        <v>1302</v>
      </c>
      <c r="AK51" s="62">
        <v>1328</v>
      </c>
      <c r="AL51" s="62"/>
      <c r="AM51" s="75"/>
      <c r="AN51" s="62"/>
      <c r="AO51" s="62">
        <v>561</v>
      </c>
      <c r="AP51" s="62">
        <v>517</v>
      </c>
      <c r="AQ51" s="62">
        <v>419</v>
      </c>
      <c r="AR51" s="62">
        <v>512</v>
      </c>
      <c r="AS51" s="75">
        <v>2009</v>
      </c>
      <c r="AT51" s="62">
        <v>2009</v>
      </c>
      <c r="AU51" s="62">
        <v>3337</v>
      </c>
      <c r="AV51"/>
      <c r="AW51"/>
      <c r="AX51"/>
      <c r="AY51"/>
    </row>
    <row r="52" spans="2:51">
      <c r="B52" s="137"/>
      <c r="C52" s="66" t="s">
        <v>55</v>
      </c>
      <c r="D52" s="62"/>
      <c r="E52" s="62"/>
      <c r="F52" s="62"/>
      <c r="G52" s="62"/>
      <c r="H52" s="75"/>
      <c r="I52" s="62"/>
      <c r="J52" s="62"/>
      <c r="K52" s="62"/>
      <c r="L52" s="62"/>
      <c r="M52" s="75"/>
      <c r="N52" s="62"/>
      <c r="O52" s="62"/>
      <c r="P52" s="62"/>
      <c r="Q52" s="62"/>
      <c r="R52" s="62"/>
      <c r="S52" s="75"/>
      <c r="T52" s="62"/>
      <c r="U52" s="62"/>
      <c r="V52" s="62"/>
      <c r="W52" s="62"/>
      <c r="X52" s="62"/>
      <c r="Y52" s="75"/>
      <c r="Z52" s="62"/>
      <c r="AA52" s="62"/>
      <c r="AB52" s="62"/>
      <c r="AC52" s="62"/>
      <c r="AD52" s="75"/>
      <c r="AE52" s="62"/>
      <c r="AF52" s="62">
        <v>2</v>
      </c>
      <c r="AG52" s="62">
        <v>1</v>
      </c>
      <c r="AH52" s="62">
        <v>2</v>
      </c>
      <c r="AI52" s="62"/>
      <c r="AJ52" s="75">
        <v>5</v>
      </c>
      <c r="AK52" s="62">
        <v>5</v>
      </c>
      <c r="AL52" s="62"/>
      <c r="AM52" s="75"/>
      <c r="AN52" s="62"/>
      <c r="AO52" s="62"/>
      <c r="AP52" s="62"/>
      <c r="AQ52" s="62"/>
      <c r="AR52" s="62"/>
      <c r="AS52" s="75"/>
      <c r="AT52" s="62"/>
      <c r="AU52" s="62">
        <v>5</v>
      </c>
      <c r="AV52"/>
      <c r="AW52"/>
      <c r="AX52"/>
      <c r="AY52"/>
    </row>
    <row r="53" spans="2:51">
      <c r="B53" s="137"/>
      <c r="C53" s="66" t="s">
        <v>3347</v>
      </c>
      <c r="D53" s="62"/>
      <c r="E53" s="62"/>
      <c r="F53" s="62"/>
      <c r="G53" s="62"/>
      <c r="H53" s="75"/>
      <c r="I53" s="62"/>
      <c r="J53" s="62"/>
      <c r="K53" s="62"/>
      <c r="L53" s="62"/>
      <c r="M53" s="75"/>
      <c r="N53" s="62"/>
      <c r="O53" s="62"/>
      <c r="P53" s="62"/>
      <c r="Q53" s="62"/>
      <c r="R53" s="62"/>
      <c r="S53" s="75"/>
      <c r="T53" s="62"/>
      <c r="U53" s="62"/>
      <c r="V53" s="62"/>
      <c r="W53" s="62"/>
      <c r="X53" s="62"/>
      <c r="Y53" s="75"/>
      <c r="Z53" s="62"/>
      <c r="AA53" s="62">
        <v>15</v>
      </c>
      <c r="AB53" s="62"/>
      <c r="AC53" s="62"/>
      <c r="AD53" s="75">
        <v>15</v>
      </c>
      <c r="AE53" s="62"/>
      <c r="AF53" s="62"/>
      <c r="AG53" s="62"/>
      <c r="AH53" s="62"/>
      <c r="AI53" s="62"/>
      <c r="AJ53" s="75"/>
      <c r="AK53" s="62">
        <v>15</v>
      </c>
      <c r="AL53" s="62"/>
      <c r="AM53" s="75"/>
      <c r="AN53" s="62"/>
      <c r="AO53" s="62"/>
      <c r="AP53" s="62"/>
      <c r="AQ53" s="62"/>
      <c r="AR53" s="62"/>
      <c r="AS53" s="75"/>
      <c r="AT53" s="62"/>
      <c r="AU53" s="62">
        <v>15</v>
      </c>
      <c r="AV53"/>
      <c r="AW53"/>
      <c r="AX53"/>
      <c r="AY53"/>
    </row>
    <row r="54" spans="2:51">
      <c r="B54" s="137"/>
      <c r="C54" s="66" t="s">
        <v>4591</v>
      </c>
      <c r="D54" s="62"/>
      <c r="E54" s="62"/>
      <c r="F54" s="62"/>
      <c r="G54" s="62"/>
      <c r="H54" s="75"/>
      <c r="I54" s="62"/>
      <c r="J54" s="62"/>
      <c r="K54" s="62"/>
      <c r="L54" s="62"/>
      <c r="M54" s="75"/>
      <c r="N54" s="62"/>
      <c r="O54" s="62"/>
      <c r="P54" s="62"/>
      <c r="Q54" s="62"/>
      <c r="R54" s="62">
        <v>3</v>
      </c>
      <c r="S54" s="75">
        <v>3</v>
      </c>
      <c r="T54" s="62">
        <v>3</v>
      </c>
      <c r="U54" s="62">
        <v>3</v>
      </c>
      <c r="V54" s="62">
        <v>2</v>
      </c>
      <c r="W54" s="62">
        <v>1</v>
      </c>
      <c r="X54" s="62"/>
      <c r="Y54" s="75">
        <v>6</v>
      </c>
      <c r="Z54" s="62"/>
      <c r="AA54" s="62"/>
      <c r="AB54" s="62">
        <v>5</v>
      </c>
      <c r="AC54" s="62"/>
      <c r="AD54" s="75">
        <v>5</v>
      </c>
      <c r="AE54" s="62"/>
      <c r="AF54" s="62"/>
      <c r="AG54" s="62"/>
      <c r="AH54" s="62"/>
      <c r="AI54" s="62"/>
      <c r="AJ54" s="75"/>
      <c r="AK54" s="62">
        <v>11</v>
      </c>
      <c r="AL54" s="62"/>
      <c r="AM54" s="75"/>
      <c r="AN54" s="62"/>
      <c r="AO54" s="62"/>
      <c r="AP54" s="62"/>
      <c r="AQ54" s="62"/>
      <c r="AR54" s="62"/>
      <c r="AS54" s="75"/>
      <c r="AT54" s="62"/>
      <c r="AU54" s="62">
        <v>14</v>
      </c>
      <c r="AV54"/>
      <c r="AW54"/>
      <c r="AX54"/>
      <c r="AY54"/>
    </row>
    <row r="55" spans="2:51">
      <c r="B55" s="137"/>
      <c r="C55" s="66" t="s">
        <v>4584</v>
      </c>
      <c r="D55" s="62"/>
      <c r="E55" s="62"/>
      <c r="F55" s="62"/>
      <c r="G55" s="62"/>
      <c r="H55" s="75"/>
      <c r="I55" s="62"/>
      <c r="J55" s="62"/>
      <c r="K55" s="62"/>
      <c r="L55" s="62"/>
      <c r="M55" s="75"/>
      <c r="N55" s="62"/>
      <c r="O55" s="62"/>
      <c r="P55" s="62"/>
      <c r="Q55" s="62"/>
      <c r="R55" s="62"/>
      <c r="S55" s="75"/>
      <c r="T55" s="62"/>
      <c r="U55" s="62"/>
      <c r="V55" s="62"/>
      <c r="W55" s="62"/>
      <c r="X55" s="62"/>
      <c r="Y55" s="75"/>
      <c r="Z55" s="62"/>
      <c r="AA55" s="62"/>
      <c r="AB55" s="62"/>
      <c r="AC55" s="62"/>
      <c r="AD55" s="75"/>
      <c r="AE55" s="62"/>
      <c r="AF55" s="62">
        <v>14</v>
      </c>
      <c r="AG55" s="62">
        <v>56</v>
      </c>
      <c r="AH55" s="62">
        <v>85</v>
      </c>
      <c r="AI55" s="62">
        <v>71</v>
      </c>
      <c r="AJ55" s="75">
        <v>226</v>
      </c>
      <c r="AK55" s="62">
        <v>226</v>
      </c>
      <c r="AL55" s="62"/>
      <c r="AM55" s="75"/>
      <c r="AN55" s="62"/>
      <c r="AO55" s="62">
        <v>91</v>
      </c>
      <c r="AP55" s="62">
        <v>41</v>
      </c>
      <c r="AQ55" s="62">
        <v>81</v>
      </c>
      <c r="AR55" s="62">
        <v>68</v>
      </c>
      <c r="AS55" s="75">
        <v>281</v>
      </c>
      <c r="AT55" s="62">
        <v>281</v>
      </c>
      <c r="AU55" s="62">
        <v>507</v>
      </c>
      <c r="AV55"/>
      <c r="AW55"/>
      <c r="AX55"/>
      <c r="AY55"/>
    </row>
    <row r="56" spans="2:51">
      <c r="B56" s="137"/>
      <c r="C56" s="66" t="s">
        <v>4581</v>
      </c>
      <c r="D56" s="62"/>
      <c r="E56" s="62"/>
      <c r="F56" s="62"/>
      <c r="G56" s="62"/>
      <c r="H56" s="75"/>
      <c r="I56" s="62"/>
      <c r="J56" s="62"/>
      <c r="K56" s="62"/>
      <c r="L56" s="62"/>
      <c r="M56" s="75"/>
      <c r="N56" s="62"/>
      <c r="O56" s="62"/>
      <c r="P56" s="62"/>
      <c r="Q56" s="62"/>
      <c r="R56" s="62"/>
      <c r="S56" s="75"/>
      <c r="T56" s="62"/>
      <c r="U56" s="62"/>
      <c r="V56" s="62"/>
      <c r="W56" s="62"/>
      <c r="X56" s="62"/>
      <c r="Y56" s="75"/>
      <c r="Z56" s="62"/>
      <c r="AA56" s="62"/>
      <c r="AB56" s="62"/>
      <c r="AC56" s="62"/>
      <c r="AD56" s="75"/>
      <c r="AE56" s="62"/>
      <c r="AF56" s="62">
        <v>4</v>
      </c>
      <c r="AG56" s="62">
        <v>20</v>
      </c>
      <c r="AH56" s="62">
        <v>22</v>
      </c>
      <c r="AI56" s="62">
        <v>12</v>
      </c>
      <c r="AJ56" s="75">
        <v>58</v>
      </c>
      <c r="AK56" s="62">
        <v>58</v>
      </c>
      <c r="AL56" s="62"/>
      <c r="AM56" s="75"/>
      <c r="AN56" s="62"/>
      <c r="AO56" s="62">
        <v>21</v>
      </c>
      <c r="AP56" s="62">
        <v>10</v>
      </c>
      <c r="AQ56" s="62">
        <v>17</v>
      </c>
      <c r="AR56" s="62">
        <v>19</v>
      </c>
      <c r="AS56" s="75">
        <v>67</v>
      </c>
      <c r="AT56" s="62">
        <v>67</v>
      </c>
      <c r="AU56" s="62">
        <v>125</v>
      </c>
      <c r="AV56"/>
      <c r="AW56"/>
      <c r="AX56"/>
      <c r="AY56"/>
    </row>
    <row r="57" spans="2:51">
      <c r="B57" s="137"/>
      <c r="C57" s="66" t="s">
        <v>4583</v>
      </c>
      <c r="D57" s="62"/>
      <c r="E57" s="62"/>
      <c r="F57" s="62"/>
      <c r="G57" s="62"/>
      <c r="H57" s="75"/>
      <c r="I57" s="62"/>
      <c r="J57" s="62"/>
      <c r="K57" s="62"/>
      <c r="L57" s="62"/>
      <c r="M57" s="75"/>
      <c r="N57" s="62"/>
      <c r="O57" s="62"/>
      <c r="P57" s="62"/>
      <c r="Q57" s="62"/>
      <c r="R57" s="62"/>
      <c r="S57" s="75"/>
      <c r="T57" s="62"/>
      <c r="U57" s="62"/>
      <c r="V57" s="62"/>
      <c r="W57" s="62"/>
      <c r="X57" s="62"/>
      <c r="Y57" s="75"/>
      <c r="Z57" s="62"/>
      <c r="AA57" s="62"/>
      <c r="AB57" s="62"/>
      <c r="AC57" s="62"/>
      <c r="AD57" s="75"/>
      <c r="AE57" s="62"/>
      <c r="AF57" s="62">
        <v>8</v>
      </c>
      <c r="AG57" s="62">
        <v>156</v>
      </c>
      <c r="AH57" s="62">
        <v>365</v>
      </c>
      <c r="AI57" s="62">
        <v>122</v>
      </c>
      <c r="AJ57" s="75">
        <v>651</v>
      </c>
      <c r="AK57" s="62">
        <v>651</v>
      </c>
      <c r="AL57" s="62"/>
      <c r="AM57" s="75"/>
      <c r="AN57" s="62"/>
      <c r="AO57" s="62"/>
      <c r="AP57" s="62"/>
      <c r="AQ57" s="62"/>
      <c r="AR57" s="62"/>
      <c r="AS57" s="75"/>
      <c r="AT57" s="62"/>
      <c r="AU57" s="62">
        <v>651</v>
      </c>
      <c r="AV57"/>
      <c r="AW57"/>
      <c r="AX57"/>
      <c r="AY57"/>
    </row>
    <row r="58" spans="2:51">
      <c r="B58" s="137"/>
      <c r="C58" s="66" t="s">
        <v>4589</v>
      </c>
      <c r="D58" s="62"/>
      <c r="E58" s="62"/>
      <c r="F58" s="62"/>
      <c r="G58" s="62"/>
      <c r="H58" s="75"/>
      <c r="I58" s="62"/>
      <c r="J58" s="62"/>
      <c r="K58" s="62"/>
      <c r="L58" s="62"/>
      <c r="M58" s="75"/>
      <c r="N58" s="62"/>
      <c r="O58" s="62"/>
      <c r="P58" s="62"/>
      <c r="Q58" s="62"/>
      <c r="R58" s="62"/>
      <c r="S58" s="75"/>
      <c r="T58" s="62"/>
      <c r="U58" s="62"/>
      <c r="V58" s="62"/>
      <c r="W58" s="62"/>
      <c r="X58" s="62"/>
      <c r="Y58" s="75"/>
      <c r="Z58" s="62"/>
      <c r="AA58" s="62"/>
      <c r="AB58" s="62"/>
      <c r="AC58" s="62"/>
      <c r="AD58" s="75"/>
      <c r="AE58" s="62"/>
      <c r="AF58" s="62">
        <v>5</v>
      </c>
      <c r="AG58" s="62">
        <v>54</v>
      </c>
      <c r="AH58" s="62">
        <v>16</v>
      </c>
      <c r="AI58" s="62"/>
      <c r="AJ58" s="75">
        <v>75</v>
      </c>
      <c r="AK58" s="62">
        <v>75</v>
      </c>
      <c r="AL58" s="62"/>
      <c r="AM58" s="75"/>
      <c r="AN58" s="62"/>
      <c r="AO58" s="62"/>
      <c r="AP58" s="62"/>
      <c r="AQ58" s="62"/>
      <c r="AR58" s="62"/>
      <c r="AS58" s="75"/>
      <c r="AT58" s="62"/>
      <c r="AU58" s="62">
        <v>75</v>
      </c>
      <c r="AV58"/>
      <c r="AW58"/>
      <c r="AX58"/>
      <c r="AY58"/>
    </row>
    <row r="59" spans="2:51">
      <c r="B59" s="137"/>
      <c r="C59" s="66" t="s">
        <v>4592</v>
      </c>
      <c r="D59" s="62"/>
      <c r="E59" s="62"/>
      <c r="F59" s="62"/>
      <c r="G59" s="62"/>
      <c r="H59" s="75"/>
      <c r="I59" s="62"/>
      <c r="J59" s="62"/>
      <c r="K59" s="62"/>
      <c r="L59" s="62"/>
      <c r="M59" s="75"/>
      <c r="N59" s="62"/>
      <c r="O59" s="62"/>
      <c r="P59" s="62"/>
      <c r="Q59" s="62"/>
      <c r="R59" s="62"/>
      <c r="S59" s="75"/>
      <c r="T59" s="62"/>
      <c r="U59" s="62"/>
      <c r="V59" s="62"/>
      <c r="W59" s="62"/>
      <c r="X59" s="62"/>
      <c r="Y59" s="75"/>
      <c r="Z59" s="62"/>
      <c r="AA59" s="62"/>
      <c r="AB59" s="62"/>
      <c r="AC59" s="62"/>
      <c r="AD59" s="75"/>
      <c r="AE59" s="62"/>
      <c r="AF59" s="62">
        <v>9</v>
      </c>
      <c r="AG59" s="62">
        <v>37</v>
      </c>
      <c r="AH59" s="62">
        <v>70</v>
      </c>
      <c r="AI59" s="62">
        <v>68</v>
      </c>
      <c r="AJ59" s="75">
        <v>184</v>
      </c>
      <c r="AK59" s="62">
        <v>184</v>
      </c>
      <c r="AL59" s="62"/>
      <c r="AM59" s="75"/>
      <c r="AN59" s="62"/>
      <c r="AO59" s="62">
        <v>80</v>
      </c>
      <c r="AP59" s="62">
        <v>55</v>
      </c>
      <c r="AQ59" s="62">
        <v>55</v>
      </c>
      <c r="AR59" s="62">
        <v>74</v>
      </c>
      <c r="AS59" s="75">
        <v>264</v>
      </c>
      <c r="AT59" s="62">
        <v>264</v>
      </c>
      <c r="AU59" s="62">
        <v>448</v>
      </c>
      <c r="AV59"/>
      <c r="AW59"/>
      <c r="AX59"/>
      <c r="AY59"/>
    </row>
    <row r="60" spans="2:51">
      <c r="B60" s="137"/>
      <c r="C60" s="66" t="s">
        <v>4582</v>
      </c>
      <c r="D60" s="62"/>
      <c r="E60" s="62"/>
      <c r="F60" s="62"/>
      <c r="G60" s="62"/>
      <c r="H60" s="75"/>
      <c r="I60" s="62"/>
      <c r="J60" s="62"/>
      <c r="K60" s="62"/>
      <c r="L60" s="62"/>
      <c r="M60" s="75"/>
      <c r="N60" s="62"/>
      <c r="O60" s="62"/>
      <c r="P60" s="62"/>
      <c r="Q60" s="62"/>
      <c r="R60" s="62"/>
      <c r="S60" s="75"/>
      <c r="T60" s="62"/>
      <c r="U60" s="62"/>
      <c r="V60" s="62"/>
      <c r="W60" s="62"/>
      <c r="X60" s="62"/>
      <c r="Y60" s="75"/>
      <c r="Z60" s="62"/>
      <c r="AA60" s="62"/>
      <c r="AB60" s="62"/>
      <c r="AC60" s="62"/>
      <c r="AD60" s="75"/>
      <c r="AE60" s="62"/>
      <c r="AF60" s="62">
        <v>9</v>
      </c>
      <c r="AG60" s="62">
        <v>61</v>
      </c>
      <c r="AH60" s="62">
        <v>233</v>
      </c>
      <c r="AI60" s="62">
        <v>73</v>
      </c>
      <c r="AJ60" s="75">
        <v>376</v>
      </c>
      <c r="AK60" s="62">
        <v>376</v>
      </c>
      <c r="AL60" s="62"/>
      <c r="AM60" s="75"/>
      <c r="AN60" s="62"/>
      <c r="AO60" s="62"/>
      <c r="AP60" s="62"/>
      <c r="AQ60" s="62"/>
      <c r="AR60" s="62"/>
      <c r="AS60" s="75"/>
      <c r="AT60" s="62"/>
      <c r="AU60" s="62">
        <v>376</v>
      </c>
      <c r="AV60"/>
      <c r="AW60"/>
      <c r="AX60"/>
      <c r="AY60"/>
    </row>
    <row r="61" spans="2:51">
      <c r="B61" s="137"/>
      <c r="C61" s="66" t="s">
        <v>4585</v>
      </c>
      <c r="D61" s="62"/>
      <c r="E61" s="62"/>
      <c r="F61" s="62"/>
      <c r="G61" s="62"/>
      <c r="H61" s="75"/>
      <c r="I61" s="62"/>
      <c r="J61" s="62"/>
      <c r="K61" s="62"/>
      <c r="L61" s="62"/>
      <c r="M61" s="75"/>
      <c r="N61" s="62"/>
      <c r="O61" s="62"/>
      <c r="P61" s="62"/>
      <c r="Q61" s="62"/>
      <c r="R61" s="62"/>
      <c r="S61" s="75"/>
      <c r="T61" s="62"/>
      <c r="U61" s="62"/>
      <c r="V61" s="62"/>
      <c r="W61" s="62"/>
      <c r="X61" s="62"/>
      <c r="Y61" s="75"/>
      <c r="Z61" s="62"/>
      <c r="AA61" s="62"/>
      <c r="AB61" s="62"/>
      <c r="AC61" s="62"/>
      <c r="AD61" s="75"/>
      <c r="AE61" s="62"/>
      <c r="AF61" s="62"/>
      <c r="AG61" s="62">
        <v>2</v>
      </c>
      <c r="AH61" s="62"/>
      <c r="AI61" s="62"/>
      <c r="AJ61" s="75">
        <v>2</v>
      </c>
      <c r="AK61" s="62">
        <v>2</v>
      </c>
      <c r="AL61" s="62"/>
      <c r="AM61" s="75"/>
      <c r="AN61" s="62"/>
      <c r="AO61" s="62"/>
      <c r="AP61" s="62"/>
      <c r="AQ61" s="62"/>
      <c r="AR61" s="62"/>
      <c r="AS61" s="75"/>
      <c r="AT61" s="62"/>
      <c r="AU61" s="62">
        <v>2</v>
      </c>
      <c r="AV61"/>
      <c r="AW61"/>
      <c r="AX61"/>
      <c r="AY61"/>
    </row>
    <row r="62" spans="2:51">
      <c r="B62" s="137"/>
      <c r="C62" s="66" t="s">
        <v>3693</v>
      </c>
      <c r="D62" s="62"/>
      <c r="E62" s="62"/>
      <c r="F62" s="62"/>
      <c r="G62" s="62"/>
      <c r="H62" s="75"/>
      <c r="I62" s="62"/>
      <c r="J62" s="62"/>
      <c r="K62" s="62"/>
      <c r="L62" s="62"/>
      <c r="M62" s="75"/>
      <c r="N62" s="62"/>
      <c r="O62" s="62"/>
      <c r="P62" s="62"/>
      <c r="Q62" s="62"/>
      <c r="R62" s="62"/>
      <c r="S62" s="75"/>
      <c r="T62" s="62"/>
      <c r="U62" s="62"/>
      <c r="V62" s="62"/>
      <c r="W62" s="62"/>
      <c r="X62" s="62"/>
      <c r="Y62" s="75"/>
      <c r="Z62" s="62"/>
      <c r="AA62" s="62"/>
      <c r="AB62" s="62"/>
      <c r="AC62" s="62"/>
      <c r="AD62" s="75"/>
      <c r="AE62" s="62"/>
      <c r="AF62" s="62"/>
      <c r="AG62" s="62">
        <v>89</v>
      </c>
      <c r="AH62" s="62">
        <v>172</v>
      </c>
      <c r="AI62" s="62">
        <v>30</v>
      </c>
      <c r="AJ62" s="75">
        <v>291</v>
      </c>
      <c r="AK62" s="62">
        <v>291</v>
      </c>
      <c r="AL62" s="62"/>
      <c r="AM62" s="75"/>
      <c r="AN62" s="62"/>
      <c r="AO62" s="62">
        <v>112</v>
      </c>
      <c r="AP62" s="62">
        <v>70</v>
      </c>
      <c r="AQ62" s="62">
        <v>110</v>
      </c>
      <c r="AR62" s="62">
        <v>312</v>
      </c>
      <c r="AS62" s="75">
        <v>604</v>
      </c>
      <c r="AT62" s="62">
        <v>604</v>
      </c>
      <c r="AU62" s="62">
        <v>895</v>
      </c>
      <c r="AV62"/>
      <c r="AW62"/>
      <c r="AX62"/>
      <c r="AY62"/>
    </row>
    <row r="63" spans="2:51">
      <c r="B63" s="137"/>
      <c r="C63" s="66" t="s">
        <v>4593</v>
      </c>
      <c r="D63" s="62"/>
      <c r="E63" s="62"/>
      <c r="F63" s="62"/>
      <c r="G63" s="62"/>
      <c r="H63" s="75"/>
      <c r="I63" s="62"/>
      <c r="J63" s="62"/>
      <c r="K63" s="62"/>
      <c r="L63" s="62"/>
      <c r="M63" s="75"/>
      <c r="N63" s="62"/>
      <c r="O63" s="62"/>
      <c r="P63" s="62"/>
      <c r="Q63" s="62"/>
      <c r="R63" s="62"/>
      <c r="S63" s="75"/>
      <c r="T63" s="62"/>
      <c r="U63" s="62"/>
      <c r="V63" s="62"/>
      <c r="W63" s="62"/>
      <c r="X63" s="62"/>
      <c r="Y63" s="75"/>
      <c r="Z63" s="62"/>
      <c r="AA63" s="62"/>
      <c r="AB63" s="62"/>
      <c r="AC63" s="62"/>
      <c r="AD63" s="75"/>
      <c r="AE63" s="62"/>
      <c r="AF63" s="62">
        <v>13</v>
      </c>
      <c r="AG63" s="62">
        <v>26</v>
      </c>
      <c r="AH63" s="62">
        <v>9</v>
      </c>
      <c r="AI63" s="62">
        <v>9</v>
      </c>
      <c r="AJ63" s="75">
        <v>57</v>
      </c>
      <c r="AK63" s="62">
        <v>57</v>
      </c>
      <c r="AL63" s="62"/>
      <c r="AM63" s="75"/>
      <c r="AN63" s="62"/>
      <c r="AO63" s="62"/>
      <c r="AP63" s="62"/>
      <c r="AQ63" s="62"/>
      <c r="AR63" s="62"/>
      <c r="AS63" s="75"/>
      <c r="AT63" s="62"/>
      <c r="AU63" s="62">
        <v>57</v>
      </c>
      <c r="AV63"/>
      <c r="AW63"/>
      <c r="AX63"/>
      <c r="AY63"/>
    </row>
    <row r="64" spans="2:51">
      <c r="B64" s="137"/>
      <c r="C64" s="66" t="s">
        <v>4609</v>
      </c>
      <c r="D64" s="62"/>
      <c r="E64" s="62"/>
      <c r="F64" s="62"/>
      <c r="G64" s="62"/>
      <c r="H64" s="75"/>
      <c r="I64" s="62"/>
      <c r="J64" s="62"/>
      <c r="K64" s="62"/>
      <c r="L64" s="62"/>
      <c r="M64" s="75"/>
      <c r="N64" s="62"/>
      <c r="O64" s="62"/>
      <c r="P64" s="62"/>
      <c r="Q64" s="62"/>
      <c r="R64" s="62"/>
      <c r="S64" s="75"/>
      <c r="T64" s="62"/>
      <c r="U64" s="62"/>
      <c r="V64" s="62"/>
      <c r="W64" s="62"/>
      <c r="X64" s="62"/>
      <c r="Y64" s="75"/>
      <c r="Z64" s="62"/>
      <c r="AA64" s="62"/>
      <c r="AB64" s="62"/>
      <c r="AC64" s="62"/>
      <c r="AD64" s="75"/>
      <c r="AE64" s="62"/>
      <c r="AF64" s="62"/>
      <c r="AG64" s="62"/>
      <c r="AH64" s="62"/>
      <c r="AI64" s="62">
        <v>97</v>
      </c>
      <c r="AJ64" s="75">
        <v>97</v>
      </c>
      <c r="AK64" s="62">
        <v>97</v>
      </c>
      <c r="AL64" s="62"/>
      <c r="AM64" s="75"/>
      <c r="AN64" s="62"/>
      <c r="AO64" s="62">
        <v>438</v>
      </c>
      <c r="AP64" s="62">
        <v>421</v>
      </c>
      <c r="AQ64" s="62">
        <v>334</v>
      </c>
      <c r="AR64" s="62">
        <v>575</v>
      </c>
      <c r="AS64" s="75">
        <v>1768</v>
      </c>
      <c r="AT64" s="62">
        <v>1768</v>
      </c>
      <c r="AU64" s="62">
        <v>1865</v>
      </c>
      <c r="AV64"/>
      <c r="AW64"/>
      <c r="AX64"/>
      <c r="AY64"/>
    </row>
    <row r="65" spans="1:51">
      <c r="B65" s="137"/>
      <c r="C65" s="66" t="s">
        <v>4613</v>
      </c>
      <c r="D65" s="62"/>
      <c r="E65" s="62"/>
      <c r="F65" s="62"/>
      <c r="G65" s="62"/>
      <c r="H65" s="75"/>
      <c r="I65" s="62"/>
      <c r="J65" s="62"/>
      <c r="K65" s="62"/>
      <c r="L65" s="62"/>
      <c r="M65" s="75"/>
      <c r="N65" s="62"/>
      <c r="O65" s="62"/>
      <c r="P65" s="62"/>
      <c r="Q65" s="62"/>
      <c r="R65" s="62"/>
      <c r="S65" s="75"/>
      <c r="T65" s="62"/>
      <c r="U65" s="62"/>
      <c r="V65" s="62"/>
      <c r="W65" s="62"/>
      <c r="X65" s="62"/>
      <c r="Y65" s="75"/>
      <c r="Z65" s="62"/>
      <c r="AA65" s="62"/>
      <c r="AB65" s="62"/>
      <c r="AC65" s="62"/>
      <c r="AD65" s="75"/>
      <c r="AE65" s="62"/>
      <c r="AF65" s="62"/>
      <c r="AG65" s="62"/>
      <c r="AH65" s="62"/>
      <c r="AI65" s="62">
        <v>59</v>
      </c>
      <c r="AJ65" s="75">
        <v>59</v>
      </c>
      <c r="AK65" s="62">
        <v>59</v>
      </c>
      <c r="AL65" s="62"/>
      <c r="AM65" s="75"/>
      <c r="AN65" s="62"/>
      <c r="AO65" s="62">
        <v>273</v>
      </c>
      <c r="AP65" s="62">
        <v>176</v>
      </c>
      <c r="AQ65" s="62">
        <v>221</v>
      </c>
      <c r="AR65" s="62">
        <v>187</v>
      </c>
      <c r="AS65" s="75">
        <v>857</v>
      </c>
      <c r="AT65" s="62">
        <v>857</v>
      </c>
      <c r="AU65" s="62">
        <v>916</v>
      </c>
      <c r="AV65"/>
      <c r="AW65"/>
      <c r="AX65"/>
      <c r="AY65"/>
    </row>
    <row r="66" spans="1:51">
      <c r="B66" s="137"/>
      <c r="C66" s="66" t="s">
        <v>4784</v>
      </c>
      <c r="D66" s="62"/>
      <c r="E66" s="62"/>
      <c r="F66" s="62"/>
      <c r="G66" s="62"/>
      <c r="H66" s="75"/>
      <c r="I66" s="62"/>
      <c r="J66" s="62"/>
      <c r="K66" s="62"/>
      <c r="L66" s="62"/>
      <c r="M66" s="75"/>
      <c r="N66" s="62"/>
      <c r="O66" s="62"/>
      <c r="P66" s="62"/>
      <c r="Q66" s="62"/>
      <c r="R66" s="62"/>
      <c r="S66" s="75"/>
      <c r="T66" s="62"/>
      <c r="U66" s="62"/>
      <c r="V66" s="62"/>
      <c r="W66" s="62"/>
      <c r="X66" s="62"/>
      <c r="Y66" s="75"/>
      <c r="Z66" s="62"/>
      <c r="AA66" s="62"/>
      <c r="AB66" s="62"/>
      <c r="AC66" s="62"/>
      <c r="AD66" s="75"/>
      <c r="AE66" s="62"/>
      <c r="AF66" s="62"/>
      <c r="AG66" s="62"/>
      <c r="AH66" s="62"/>
      <c r="AI66" s="62"/>
      <c r="AJ66" s="75"/>
      <c r="AK66" s="62"/>
      <c r="AL66" s="62"/>
      <c r="AM66" s="75"/>
      <c r="AN66" s="62"/>
      <c r="AO66" s="62">
        <v>2</v>
      </c>
      <c r="AP66" s="62"/>
      <c r="AQ66" s="62"/>
      <c r="AR66" s="62">
        <v>10</v>
      </c>
      <c r="AS66" s="75">
        <v>12</v>
      </c>
      <c r="AT66" s="62">
        <v>12</v>
      </c>
      <c r="AU66" s="62">
        <v>12</v>
      </c>
      <c r="AV66"/>
      <c r="AW66"/>
      <c r="AX66"/>
      <c r="AY66"/>
    </row>
    <row r="67" spans="1:51">
      <c r="B67" s="137"/>
      <c r="C67" s="66" t="s">
        <v>5872</v>
      </c>
      <c r="D67" s="62"/>
      <c r="E67" s="62"/>
      <c r="F67" s="62"/>
      <c r="G67" s="62"/>
      <c r="H67" s="75"/>
      <c r="I67" s="62"/>
      <c r="J67" s="62"/>
      <c r="K67" s="62"/>
      <c r="L67" s="62"/>
      <c r="M67" s="75"/>
      <c r="N67" s="62"/>
      <c r="O67" s="62"/>
      <c r="P67" s="62"/>
      <c r="Q67" s="62"/>
      <c r="R67" s="62"/>
      <c r="S67" s="75"/>
      <c r="T67" s="62"/>
      <c r="U67" s="62"/>
      <c r="V67" s="62"/>
      <c r="W67" s="62"/>
      <c r="X67" s="62"/>
      <c r="Y67" s="75"/>
      <c r="Z67" s="62"/>
      <c r="AA67" s="62"/>
      <c r="AB67" s="62"/>
      <c r="AC67" s="62"/>
      <c r="AD67" s="75"/>
      <c r="AE67" s="62"/>
      <c r="AF67" s="62"/>
      <c r="AG67" s="62"/>
      <c r="AH67" s="62"/>
      <c r="AI67" s="62"/>
      <c r="AJ67" s="75"/>
      <c r="AK67" s="62"/>
      <c r="AL67" s="62"/>
      <c r="AM67" s="75"/>
      <c r="AN67" s="62"/>
      <c r="AO67" s="62"/>
      <c r="AP67" s="62"/>
      <c r="AQ67" s="62"/>
      <c r="AR67" s="62">
        <v>7</v>
      </c>
      <c r="AS67" s="75">
        <v>7</v>
      </c>
      <c r="AT67" s="62">
        <v>7</v>
      </c>
      <c r="AU67" s="62">
        <v>7</v>
      </c>
      <c r="AV67"/>
      <c r="AW67"/>
      <c r="AX67"/>
      <c r="AY67"/>
    </row>
    <row r="68" spans="1:51">
      <c r="B68" s="137"/>
      <c r="C68" s="66" t="s">
        <v>6208</v>
      </c>
      <c r="D68" s="62"/>
      <c r="E68" s="62"/>
      <c r="F68" s="62"/>
      <c r="G68" s="62"/>
      <c r="H68" s="75"/>
      <c r="I68" s="62"/>
      <c r="J68" s="62"/>
      <c r="K68" s="62"/>
      <c r="L68" s="62"/>
      <c r="M68" s="75"/>
      <c r="N68" s="62"/>
      <c r="O68" s="62"/>
      <c r="P68" s="62"/>
      <c r="Q68" s="62"/>
      <c r="R68" s="62"/>
      <c r="S68" s="75"/>
      <c r="T68" s="62"/>
      <c r="U68" s="62"/>
      <c r="V68" s="62"/>
      <c r="W68" s="62"/>
      <c r="X68" s="62"/>
      <c r="Y68" s="75"/>
      <c r="Z68" s="62"/>
      <c r="AA68" s="62"/>
      <c r="AB68" s="62"/>
      <c r="AC68" s="62"/>
      <c r="AD68" s="75"/>
      <c r="AE68" s="62"/>
      <c r="AF68" s="62"/>
      <c r="AG68" s="62"/>
      <c r="AH68" s="62"/>
      <c r="AI68" s="62"/>
      <c r="AJ68" s="75"/>
      <c r="AK68" s="62"/>
      <c r="AL68" s="62"/>
      <c r="AM68" s="75"/>
      <c r="AN68" s="62"/>
      <c r="AO68" s="62"/>
      <c r="AP68" s="62"/>
      <c r="AQ68" s="62"/>
      <c r="AR68" s="62">
        <v>4</v>
      </c>
      <c r="AS68" s="75">
        <v>4</v>
      </c>
      <c r="AT68" s="62">
        <v>4</v>
      </c>
      <c r="AU68" s="62">
        <v>4</v>
      </c>
    </row>
    <row r="69" spans="1:51">
      <c r="B69" s="72" t="s">
        <v>4288</v>
      </c>
      <c r="C69" s="72"/>
      <c r="D69" s="71"/>
      <c r="E69" s="71"/>
      <c r="F69" s="71"/>
      <c r="G69" s="71"/>
      <c r="H69" s="73"/>
      <c r="I69" s="71"/>
      <c r="J69" s="71"/>
      <c r="K69" s="71"/>
      <c r="L69" s="71"/>
      <c r="M69" s="73"/>
      <c r="N69" s="71"/>
      <c r="O69" s="71"/>
      <c r="P69" s="71"/>
      <c r="Q69" s="71"/>
      <c r="R69" s="71"/>
      <c r="S69" s="73"/>
      <c r="T69" s="71"/>
      <c r="U69" s="71">
        <v>5</v>
      </c>
      <c r="V69" s="71">
        <v>3</v>
      </c>
      <c r="W69" s="71">
        <v>1</v>
      </c>
      <c r="X69" s="71">
        <v>1</v>
      </c>
      <c r="Y69" s="73">
        <v>10</v>
      </c>
      <c r="Z69" s="71"/>
      <c r="AA69" s="71"/>
      <c r="AB69" s="71"/>
      <c r="AC69" s="71">
        <v>2</v>
      </c>
      <c r="AD69" s="73">
        <v>2</v>
      </c>
      <c r="AE69" s="71"/>
      <c r="AF69" s="71"/>
      <c r="AG69" s="71">
        <v>1</v>
      </c>
      <c r="AH69" s="71">
        <v>2</v>
      </c>
      <c r="AI69" s="71">
        <v>4</v>
      </c>
      <c r="AJ69" s="73">
        <v>7</v>
      </c>
      <c r="AK69" s="71">
        <v>19</v>
      </c>
      <c r="AL69" s="71"/>
      <c r="AM69" s="73"/>
      <c r="AN69" s="71"/>
      <c r="AO69" s="71">
        <v>1</v>
      </c>
      <c r="AP69" s="71">
        <v>1</v>
      </c>
      <c r="AQ69" s="71">
        <v>1</v>
      </c>
      <c r="AR69" s="71">
        <v>3</v>
      </c>
      <c r="AS69" s="73">
        <v>6</v>
      </c>
      <c r="AT69" s="71">
        <v>6</v>
      </c>
      <c r="AU69" s="71">
        <v>25</v>
      </c>
    </row>
    <row r="70" spans="1:51">
      <c r="B70" s="137"/>
      <c r="C70" s="66" t="s">
        <v>3333</v>
      </c>
      <c r="D70" s="62"/>
      <c r="E70" s="62"/>
      <c r="F70" s="62"/>
      <c r="G70" s="62"/>
      <c r="H70" s="75"/>
      <c r="I70" s="62"/>
      <c r="J70" s="62"/>
      <c r="K70" s="62"/>
      <c r="L70" s="62"/>
      <c r="M70" s="75"/>
      <c r="N70" s="62"/>
      <c r="O70" s="62"/>
      <c r="P70" s="62"/>
      <c r="Q70" s="62"/>
      <c r="R70" s="62"/>
      <c r="S70" s="75"/>
      <c r="T70" s="62"/>
      <c r="U70" s="62"/>
      <c r="V70" s="62"/>
      <c r="W70" s="62"/>
      <c r="X70" s="62">
        <v>1</v>
      </c>
      <c r="Y70" s="75">
        <v>1</v>
      </c>
      <c r="Z70" s="62"/>
      <c r="AA70" s="62"/>
      <c r="AB70" s="62"/>
      <c r="AC70" s="62"/>
      <c r="AD70" s="75"/>
      <c r="AE70" s="62"/>
      <c r="AF70" s="62"/>
      <c r="AG70" s="62"/>
      <c r="AH70" s="62"/>
      <c r="AI70" s="62"/>
      <c r="AJ70" s="75"/>
      <c r="AK70" s="62">
        <v>1</v>
      </c>
      <c r="AL70" s="62"/>
      <c r="AM70" s="75"/>
      <c r="AN70" s="62"/>
      <c r="AO70" s="62"/>
      <c r="AP70" s="62"/>
      <c r="AQ70" s="62"/>
      <c r="AR70" s="62"/>
      <c r="AS70" s="75"/>
      <c r="AT70" s="62"/>
      <c r="AU70" s="62">
        <v>1</v>
      </c>
    </row>
    <row r="71" spans="1:51">
      <c r="B71" s="137"/>
      <c r="C71" s="66" t="s">
        <v>3341</v>
      </c>
      <c r="D71" s="62"/>
      <c r="E71" s="62"/>
      <c r="F71" s="62"/>
      <c r="G71" s="62"/>
      <c r="H71" s="75"/>
      <c r="I71" s="62"/>
      <c r="J71" s="62"/>
      <c r="K71" s="62"/>
      <c r="L71" s="62"/>
      <c r="M71" s="75"/>
      <c r="N71" s="62"/>
      <c r="O71" s="62"/>
      <c r="P71" s="62"/>
      <c r="Q71" s="62"/>
      <c r="R71" s="62"/>
      <c r="S71" s="75"/>
      <c r="T71" s="62"/>
      <c r="U71" s="62"/>
      <c r="V71" s="62"/>
      <c r="W71" s="62">
        <v>1</v>
      </c>
      <c r="X71" s="62"/>
      <c r="Y71" s="75">
        <v>1</v>
      </c>
      <c r="Z71" s="62"/>
      <c r="AA71" s="62"/>
      <c r="AB71" s="62"/>
      <c r="AC71" s="62"/>
      <c r="AD71" s="75"/>
      <c r="AE71" s="62"/>
      <c r="AF71" s="62"/>
      <c r="AG71" s="62">
        <v>1</v>
      </c>
      <c r="AH71" s="62"/>
      <c r="AI71" s="62">
        <v>2</v>
      </c>
      <c r="AJ71" s="75">
        <v>3</v>
      </c>
      <c r="AK71" s="62">
        <v>4</v>
      </c>
      <c r="AL71" s="62"/>
      <c r="AM71" s="75"/>
      <c r="AN71" s="62"/>
      <c r="AO71" s="62"/>
      <c r="AP71" s="62"/>
      <c r="AQ71" s="62">
        <v>1</v>
      </c>
      <c r="AR71" s="62">
        <v>1</v>
      </c>
      <c r="AS71" s="75">
        <v>2</v>
      </c>
      <c r="AT71" s="62">
        <v>2</v>
      </c>
      <c r="AU71" s="62">
        <v>6</v>
      </c>
    </row>
    <row r="72" spans="1:51">
      <c r="B72" s="137"/>
      <c r="C72" s="66" t="s">
        <v>4591</v>
      </c>
      <c r="D72" s="62"/>
      <c r="E72" s="62"/>
      <c r="F72" s="62"/>
      <c r="G72" s="62"/>
      <c r="H72" s="75"/>
      <c r="I72" s="62"/>
      <c r="J72" s="62"/>
      <c r="K72" s="62"/>
      <c r="L72" s="62"/>
      <c r="M72" s="75"/>
      <c r="N72" s="62"/>
      <c r="O72" s="62"/>
      <c r="P72" s="62"/>
      <c r="Q72" s="62"/>
      <c r="R72" s="62"/>
      <c r="S72" s="75"/>
      <c r="T72" s="62"/>
      <c r="U72" s="62">
        <v>5</v>
      </c>
      <c r="V72" s="62">
        <v>3</v>
      </c>
      <c r="W72" s="62"/>
      <c r="X72" s="62"/>
      <c r="Y72" s="75">
        <v>8</v>
      </c>
      <c r="Z72" s="62"/>
      <c r="AA72" s="62"/>
      <c r="AB72" s="62"/>
      <c r="AC72" s="62">
        <v>2</v>
      </c>
      <c r="AD72" s="75">
        <v>2</v>
      </c>
      <c r="AE72" s="62"/>
      <c r="AF72" s="62"/>
      <c r="AG72" s="62"/>
      <c r="AH72" s="62"/>
      <c r="AI72" s="62"/>
      <c r="AJ72" s="75"/>
      <c r="AK72" s="62">
        <v>10</v>
      </c>
      <c r="AL72" s="62"/>
      <c r="AM72" s="75"/>
      <c r="AN72" s="62"/>
      <c r="AO72" s="62"/>
      <c r="AP72" s="62"/>
      <c r="AQ72" s="62"/>
      <c r="AR72" s="62"/>
      <c r="AS72" s="75"/>
      <c r="AT72" s="62"/>
      <c r="AU72" s="62">
        <v>10</v>
      </c>
    </row>
    <row r="73" spans="1:51">
      <c r="B73" s="137"/>
      <c r="C73" s="66" t="s">
        <v>4592</v>
      </c>
      <c r="D73" s="62"/>
      <c r="E73" s="62"/>
      <c r="F73" s="62"/>
      <c r="G73" s="62"/>
      <c r="H73" s="75"/>
      <c r="I73" s="62"/>
      <c r="J73" s="62"/>
      <c r="K73" s="62"/>
      <c r="L73" s="62"/>
      <c r="M73" s="75"/>
      <c r="N73" s="62"/>
      <c r="O73" s="62"/>
      <c r="P73" s="62"/>
      <c r="Q73" s="62"/>
      <c r="R73" s="62"/>
      <c r="S73" s="75"/>
      <c r="T73" s="62"/>
      <c r="U73" s="62"/>
      <c r="V73" s="62"/>
      <c r="W73" s="62"/>
      <c r="X73" s="62"/>
      <c r="Y73" s="75"/>
      <c r="Z73" s="62"/>
      <c r="AA73" s="62"/>
      <c r="AB73" s="62"/>
      <c r="AC73" s="62"/>
      <c r="AD73" s="75"/>
      <c r="AE73" s="62"/>
      <c r="AF73" s="62"/>
      <c r="AG73" s="62"/>
      <c r="AH73" s="62">
        <v>1</v>
      </c>
      <c r="AI73" s="62">
        <v>1</v>
      </c>
      <c r="AJ73" s="75">
        <v>2</v>
      </c>
      <c r="AK73" s="62">
        <v>2</v>
      </c>
      <c r="AL73" s="62"/>
      <c r="AM73" s="75"/>
      <c r="AN73" s="62"/>
      <c r="AO73" s="62">
        <v>1</v>
      </c>
      <c r="AP73" s="62"/>
      <c r="AQ73" s="62"/>
      <c r="AR73" s="62"/>
      <c r="AS73" s="75">
        <v>1</v>
      </c>
      <c r="AT73" s="62">
        <v>1</v>
      </c>
      <c r="AU73" s="62">
        <v>3</v>
      </c>
    </row>
    <row r="74" spans="1:51">
      <c r="B74" s="137"/>
      <c r="C74" s="66" t="s">
        <v>4593</v>
      </c>
      <c r="D74" s="62"/>
      <c r="E74" s="62"/>
      <c r="F74" s="62"/>
      <c r="G74" s="62"/>
      <c r="H74" s="75"/>
      <c r="I74" s="62"/>
      <c r="J74" s="62"/>
      <c r="K74" s="62"/>
      <c r="L74" s="62"/>
      <c r="M74" s="75"/>
      <c r="N74" s="62"/>
      <c r="O74" s="62"/>
      <c r="P74" s="62"/>
      <c r="Q74" s="62"/>
      <c r="R74" s="62"/>
      <c r="S74" s="75"/>
      <c r="T74" s="62"/>
      <c r="U74" s="62"/>
      <c r="V74" s="62"/>
      <c r="W74" s="62"/>
      <c r="X74" s="62"/>
      <c r="Y74" s="75"/>
      <c r="Z74" s="62"/>
      <c r="AA74" s="62"/>
      <c r="AB74" s="62"/>
      <c r="AC74" s="62"/>
      <c r="AD74" s="75"/>
      <c r="AE74" s="62"/>
      <c r="AF74" s="62"/>
      <c r="AG74" s="62"/>
      <c r="AH74" s="62">
        <v>1</v>
      </c>
      <c r="AI74" s="62">
        <v>1</v>
      </c>
      <c r="AJ74" s="75">
        <v>2</v>
      </c>
      <c r="AK74" s="62">
        <v>2</v>
      </c>
      <c r="AL74" s="62"/>
      <c r="AM74" s="75"/>
      <c r="AN74" s="62"/>
      <c r="AO74" s="62"/>
      <c r="AP74" s="62"/>
      <c r="AQ74" s="62"/>
      <c r="AR74" s="62"/>
      <c r="AS74" s="75"/>
      <c r="AT74" s="62"/>
      <c r="AU74" s="62">
        <v>2</v>
      </c>
    </row>
    <row r="75" spans="1:51">
      <c r="B75" s="137"/>
      <c r="C75" s="66" t="s">
        <v>6229</v>
      </c>
      <c r="D75" s="62"/>
      <c r="E75" s="62"/>
      <c r="F75" s="62"/>
      <c r="G75" s="62"/>
      <c r="H75" s="75"/>
      <c r="I75" s="62"/>
      <c r="J75" s="62"/>
      <c r="K75" s="62"/>
      <c r="L75" s="62"/>
      <c r="M75" s="75"/>
      <c r="N75" s="62"/>
      <c r="O75" s="62"/>
      <c r="P75" s="62"/>
      <c r="Q75" s="62"/>
      <c r="R75" s="62"/>
      <c r="S75" s="75"/>
      <c r="T75" s="62"/>
      <c r="U75" s="62"/>
      <c r="V75" s="62"/>
      <c r="W75" s="62"/>
      <c r="X75" s="62"/>
      <c r="Y75" s="75"/>
      <c r="Z75" s="62"/>
      <c r="AA75" s="62"/>
      <c r="AB75" s="62"/>
      <c r="AC75" s="62"/>
      <c r="AD75" s="75"/>
      <c r="AE75" s="62"/>
      <c r="AF75" s="62"/>
      <c r="AG75" s="62"/>
      <c r="AH75" s="62"/>
      <c r="AI75" s="62"/>
      <c r="AJ75" s="75"/>
      <c r="AK75" s="62"/>
      <c r="AL75" s="62"/>
      <c r="AM75" s="75"/>
      <c r="AN75" s="62"/>
      <c r="AO75" s="62"/>
      <c r="AP75" s="62">
        <v>1</v>
      </c>
      <c r="AQ75" s="62"/>
      <c r="AR75" s="62">
        <v>2</v>
      </c>
      <c r="AS75" s="75">
        <v>3</v>
      </c>
      <c r="AT75" s="62">
        <v>3</v>
      </c>
      <c r="AU75" s="62">
        <v>3</v>
      </c>
    </row>
    <row r="76" spans="1:51">
      <c r="A76" s="48" t="s">
        <v>3375</v>
      </c>
      <c r="B76" s="137"/>
      <c r="C76" s="137"/>
      <c r="D76" s="62"/>
      <c r="E76" s="62"/>
      <c r="F76" s="62"/>
      <c r="G76" s="62"/>
      <c r="H76" s="75"/>
      <c r="I76" s="62"/>
      <c r="J76" s="62"/>
      <c r="K76" s="62"/>
      <c r="L76" s="62"/>
      <c r="M76" s="75"/>
      <c r="N76" s="62"/>
      <c r="O76" s="62"/>
      <c r="P76" s="62"/>
      <c r="Q76" s="62"/>
      <c r="R76" s="62"/>
      <c r="S76" s="75"/>
      <c r="T76" s="62"/>
      <c r="U76" s="62"/>
      <c r="V76" s="62"/>
      <c r="W76" s="62"/>
      <c r="X76" s="62"/>
      <c r="Y76" s="75"/>
      <c r="Z76" s="62"/>
      <c r="AA76" s="62"/>
      <c r="AB76" s="62"/>
      <c r="AC76" s="62"/>
      <c r="AD76" s="75"/>
      <c r="AE76" s="62"/>
      <c r="AF76" s="62"/>
      <c r="AG76" s="62"/>
      <c r="AH76" s="62"/>
      <c r="AI76" s="62"/>
      <c r="AJ76" s="75"/>
      <c r="AK76" s="62"/>
      <c r="AL76" s="62"/>
      <c r="AM76" s="75"/>
      <c r="AN76" s="62"/>
      <c r="AO76" s="62"/>
      <c r="AP76" s="62"/>
      <c r="AQ76" s="62"/>
      <c r="AR76" s="62"/>
      <c r="AS76" s="75"/>
      <c r="AT76" s="62"/>
      <c r="AU76" s="62"/>
    </row>
    <row r="77" spans="1:51">
      <c r="B77" s="137" t="s">
        <v>3375</v>
      </c>
      <c r="C77" s="137"/>
      <c r="D77" s="62"/>
      <c r="E77" s="62"/>
      <c r="F77" s="62"/>
      <c r="G77" s="62"/>
      <c r="H77" s="75"/>
      <c r="I77" s="62"/>
      <c r="J77" s="62"/>
      <c r="K77" s="62"/>
      <c r="L77" s="62"/>
      <c r="M77" s="75"/>
      <c r="N77" s="62"/>
      <c r="O77" s="62"/>
      <c r="P77" s="62"/>
      <c r="Q77" s="62"/>
      <c r="R77" s="62"/>
      <c r="S77" s="75"/>
      <c r="T77" s="62"/>
      <c r="U77" s="62"/>
      <c r="V77" s="62"/>
      <c r="W77" s="62"/>
      <c r="X77" s="62"/>
      <c r="Y77" s="75"/>
      <c r="Z77" s="62"/>
      <c r="AA77" s="62"/>
      <c r="AB77" s="62"/>
      <c r="AC77" s="62"/>
      <c r="AD77" s="75"/>
      <c r="AE77" s="62"/>
      <c r="AF77" s="62"/>
      <c r="AG77" s="62"/>
      <c r="AH77" s="62"/>
      <c r="AI77" s="62"/>
      <c r="AJ77" s="75"/>
      <c r="AK77" s="62"/>
      <c r="AL77" s="62"/>
      <c r="AM77" s="75"/>
      <c r="AN77" s="62"/>
      <c r="AO77" s="62"/>
      <c r="AP77" s="62"/>
      <c r="AQ77" s="62"/>
      <c r="AR77" s="62"/>
      <c r="AS77" s="75"/>
      <c r="AT77" s="62"/>
      <c r="AU77" s="62"/>
    </row>
    <row r="78" spans="1:51">
      <c r="B78" s="137"/>
      <c r="C78" s="66" t="s">
        <v>3375</v>
      </c>
      <c r="D78" s="62"/>
      <c r="E78" s="62"/>
      <c r="F78" s="62"/>
      <c r="G78" s="62"/>
      <c r="H78" s="75"/>
      <c r="I78" s="62"/>
      <c r="J78" s="62"/>
      <c r="K78" s="62"/>
      <c r="L78" s="62"/>
      <c r="M78" s="75"/>
      <c r="N78" s="62"/>
      <c r="O78" s="62"/>
      <c r="P78" s="62"/>
      <c r="Q78" s="62"/>
      <c r="R78" s="62"/>
      <c r="S78" s="75"/>
      <c r="T78" s="62"/>
      <c r="U78" s="62"/>
      <c r="V78" s="62"/>
      <c r="W78" s="62"/>
      <c r="X78" s="62"/>
      <c r="Y78" s="75"/>
      <c r="Z78" s="62"/>
      <c r="AA78" s="62"/>
      <c r="AB78" s="62"/>
      <c r="AC78" s="62"/>
      <c r="AD78" s="75"/>
      <c r="AE78" s="62"/>
      <c r="AF78" s="62"/>
      <c r="AG78" s="62"/>
      <c r="AH78" s="62"/>
      <c r="AI78" s="62"/>
      <c r="AJ78" s="75"/>
      <c r="AK78" s="62"/>
      <c r="AL78" s="62"/>
      <c r="AM78" s="75"/>
      <c r="AN78" s="62"/>
      <c r="AO78" s="62"/>
      <c r="AP78" s="62"/>
      <c r="AQ78" s="62"/>
      <c r="AR78" s="62"/>
      <c r="AS78" s="75"/>
      <c r="AT78" s="62"/>
      <c r="AU78" s="62"/>
    </row>
    <row r="79" spans="1:51">
      <c r="A79" s="48" t="s">
        <v>3376</v>
      </c>
      <c r="D79" s="62">
        <v>179</v>
      </c>
      <c r="E79" s="62">
        <v>389</v>
      </c>
      <c r="F79" s="62">
        <v>197</v>
      </c>
      <c r="G79" s="62">
        <v>305</v>
      </c>
      <c r="H79" s="75">
        <v>1070</v>
      </c>
      <c r="I79" s="62">
        <v>194</v>
      </c>
      <c r="J79" s="62">
        <v>170</v>
      </c>
      <c r="K79" s="62">
        <v>203</v>
      </c>
      <c r="L79" s="62">
        <v>112</v>
      </c>
      <c r="M79" s="75">
        <v>679</v>
      </c>
      <c r="N79" s="62">
        <v>80</v>
      </c>
      <c r="O79" s="62">
        <v>161</v>
      </c>
      <c r="P79" s="62">
        <v>241</v>
      </c>
      <c r="Q79" s="62">
        <v>373</v>
      </c>
      <c r="R79" s="62">
        <v>718</v>
      </c>
      <c r="S79" s="75">
        <v>1573</v>
      </c>
      <c r="T79" s="62">
        <v>3322</v>
      </c>
      <c r="U79" s="62">
        <v>530</v>
      </c>
      <c r="V79" s="62">
        <v>341</v>
      </c>
      <c r="W79" s="62">
        <v>266</v>
      </c>
      <c r="X79" s="62">
        <v>334</v>
      </c>
      <c r="Y79" s="75">
        <v>1471</v>
      </c>
      <c r="Z79" s="62">
        <v>993</v>
      </c>
      <c r="AA79" s="62">
        <v>755</v>
      </c>
      <c r="AB79" s="62">
        <v>452</v>
      </c>
      <c r="AC79" s="62">
        <v>517</v>
      </c>
      <c r="AD79" s="75">
        <v>2717</v>
      </c>
      <c r="AE79" s="62">
        <v>228</v>
      </c>
      <c r="AF79" s="62">
        <v>507</v>
      </c>
      <c r="AG79" s="62">
        <v>1221</v>
      </c>
      <c r="AH79" s="62">
        <v>2095</v>
      </c>
      <c r="AI79" s="62">
        <v>1779</v>
      </c>
      <c r="AJ79" s="75">
        <v>5830</v>
      </c>
      <c r="AK79" s="62">
        <v>10018</v>
      </c>
      <c r="AL79" s="62"/>
      <c r="AM79" s="75"/>
      <c r="AN79" s="62"/>
      <c r="AO79" s="62">
        <v>2223</v>
      </c>
      <c r="AP79" s="62">
        <v>2006</v>
      </c>
      <c r="AQ79" s="62">
        <v>1981</v>
      </c>
      <c r="AR79" s="62">
        <v>2581</v>
      </c>
      <c r="AS79" s="75">
        <v>8791</v>
      </c>
      <c r="AT79" s="62">
        <v>8791</v>
      </c>
      <c r="AU79" s="62">
        <v>22131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3:AY71"/>
  <sheetViews>
    <sheetView workbookViewId="0">
      <pane xSplit="3" ySplit="6" topLeftCell="D22" activePane="bottomRight" state="frozen"/>
      <selection activeCell="I22" sqref="I22"/>
      <selection pane="topRight" activeCell="I22" sqref="I22"/>
      <selection pane="bottomLeft" activeCell="I22" sqref="I22"/>
      <selection pane="bottomRight" activeCell="W34" sqref="W34"/>
    </sheetView>
  </sheetViews>
  <sheetFormatPr defaultRowHeight="15"/>
  <cols>
    <col min="1" max="1" width="17.28515625" style="48" bestFit="1" customWidth="1"/>
    <col min="2" max="2" width="15.140625" style="48" bestFit="1" customWidth="1"/>
    <col min="3" max="3" width="38.42578125" style="48" customWidth="1"/>
    <col min="4" max="4" width="9.140625" style="91" customWidth="1"/>
    <col min="5" max="5" width="14" style="91" customWidth="1"/>
    <col min="6" max="6" width="12" style="91" customWidth="1"/>
    <col min="7" max="7" width="10.85546875" style="91" customWidth="1"/>
    <col min="8" max="11" width="8.5703125" style="91" customWidth="1"/>
    <col min="12" max="12" width="11.5703125" style="91" customWidth="1"/>
    <col min="13" max="16" width="9.28515625" style="91" customWidth="1"/>
    <col min="17" max="17" width="12.28515625" style="91" customWidth="1"/>
    <col min="18" max="21" width="8.42578125" style="91" customWidth="1"/>
    <col min="22" max="22" width="11.42578125" style="91" customWidth="1"/>
    <col min="23" max="23" width="10.85546875" style="91" customWidth="1"/>
    <col min="24" max="27" width="7.85546875" style="91" customWidth="1"/>
    <col min="28" max="29" width="10.85546875" style="91" customWidth="1"/>
    <col min="30" max="30" width="11.28515625" style="91" customWidth="1"/>
    <col min="31" max="35" width="8.42578125" style="91" customWidth="1"/>
    <col min="36" max="36" width="11.42578125" style="91" customWidth="1"/>
    <col min="37" max="37" width="10.85546875" style="91" customWidth="1"/>
    <col min="38" max="48" width="7.42578125" style="91" customWidth="1"/>
    <col min="49" max="50" width="10.42578125" style="91" bestFit="1" customWidth="1"/>
    <col min="51" max="51" width="11.28515625" style="91" bestFit="1" customWidth="1"/>
    <col min="52" max="16384" width="9.140625" style="91"/>
  </cols>
  <sheetData>
    <row r="3" spans="1:51">
      <c r="A3" s="64" t="s">
        <v>3431</v>
      </c>
      <c r="D3" s="48"/>
      <c r="E3" s="69" t="s">
        <v>3416</v>
      </c>
      <c r="F3" s="69" t="s">
        <v>3352</v>
      </c>
      <c r="G3" s="69" t="s">
        <v>3353</v>
      </c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</row>
    <row r="4" spans="1:51">
      <c r="D4" s="48"/>
      <c r="E4" s="137" t="s">
        <v>3410</v>
      </c>
      <c r="F4" s="137"/>
      <c r="G4" s="137" t="s">
        <v>3482</v>
      </c>
      <c r="H4" s="137" t="s">
        <v>3408</v>
      </c>
      <c r="I4" s="137"/>
      <c r="J4" s="137"/>
      <c r="K4" s="137"/>
      <c r="L4" s="137"/>
      <c r="M4" s="137"/>
      <c r="N4" s="137"/>
      <c r="O4" s="137"/>
      <c r="P4" s="137"/>
      <c r="Q4" s="137"/>
      <c r="R4" s="137"/>
      <c r="S4" s="137"/>
      <c r="T4" s="137"/>
      <c r="U4" s="137"/>
      <c r="V4" s="137"/>
      <c r="W4" s="137" t="s">
        <v>3481</v>
      </c>
      <c r="X4" s="137" t="s">
        <v>3474</v>
      </c>
      <c r="Y4" s="137"/>
      <c r="Z4" s="137"/>
      <c r="AA4" s="137"/>
      <c r="AB4" s="137"/>
      <c r="AC4" s="137" t="s">
        <v>6351</v>
      </c>
      <c r="AD4" s="137" t="s">
        <v>3376</v>
      </c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</row>
    <row r="5" spans="1:51">
      <c r="D5" s="48"/>
      <c r="E5" s="137" t="s">
        <v>3373</v>
      </c>
      <c r="F5" s="74" t="s">
        <v>3381</v>
      </c>
      <c r="G5" s="137"/>
      <c r="H5" s="137" t="s">
        <v>3370</v>
      </c>
      <c r="I5" s="137"/>
      <c r="J5" s="137"/>
      <c r="K5" s="137"/>
      <c r="L5" s="74" t="s">
        <v>3378</v>
      </c>
      <c r="M5" s="137" t="s">
        <v>3374</v>
      </c>
      <c r="N5" s="137"/>
      <c r="O5" s="137"/>
      <c r="P5" s="137"/>
      <c r="Q5" s="74" t="s">
        <v>3382</v>
      </c>
      <c r="R5" s="137" t="s">
        <v>3472</v>
      </c>
      <c r="S5" s="137"/>
      <c r="T5" s="137"/>
      <c r="U5" s="137"/>
      <c r="V5" s="74" t="s">
        <v>3492</v>
      </c>
      <c r="W5" s="137"/>
      <c r="X5" s="137" t="s">
        <v>3473</v>
      </c>
      <c r="Y5" s="137"/>
      <c r="Z5" s="137"/>
      <c r="AA5" s="137"/>
      <c r="AB5" s="74" t="s">
        <v>6352</v>
      </c>
      <c r="AC5" s="137"/>
      <c r="AD5" s="137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</row>
    <row r="6" spans="1:51">
      <c r="A6" s="64" t="s">
        <v>3354</v>
      </c>
      <c r="B6" s="64" t="s">
        <v>106</v>
      </c>
      <c r="C6" s="64" t="s">
        <v>3</v>
      </c>
      <c r="D6" s="69" t="s">
        <v>3531</v>
      </c>
      <c r="E6" s="137" t="s">
        <v>3383</v>
      </c>
      <c r="F6" s="74"/>
      <c r="G6" s="137"/>
      <c r="H6" s="137" t="s">
        <v>3483</v>
      </c>
      <c r="I6" s="137" t="s">
        <v>3484</v>
      </c>
      <c r="J6" s="137" t="s">
        <v>3485</v>
      </c>
      <c r="K6" s="137" t="s">
        <v>3486</v>
      </c>
      <c r="L6" s="74"/>
      <c r="M6" s="137" t="s">
        <v>3487</v>
      </c>
      <c r="N6" s="137" t="s">
        <v>3488</v>
      </c>
      <c r="O6" s="137" t="s">
        <v>3489</v>
      </c>
      <c r="P6" s="137" t="s">
        <v>3490</v>
      </c>
      <c r="Q6" s="74"/>
      <c r="R6" s="137" t="s">
        <v>3501</v>
      </c>
      <c r="S6" s="137" t="s">
        <v>3502</v>
      </c>
      <c r="T6" s="137" t="s">
        <v>3503</v>
      </c>
      <c r="U6" s="137" t="s">
        <v>3504</v>
      </c>
      <c r="V6" s="74"/>
      <c r="W6" s="137"/>
      <c r="X6" s="137" t="s">
        <v>3505</v>
      </c>
      <c r="Y6" s="137" t="s">
        <v>3506</v>
      </c>
      <c r="Z6" s="137" t="s">
        <v>3507</v>
      </c>
      <c r="AA6" s="137" t="s">
        <v>3508</v>
      </c>
      <c r="AB6" s="74"/>
      <c r="AC6" s="137"/>
      <c r="AD6" s="137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</row>
    <row r="7" spans="1:51">
      <c r="A7" s="48" t="s">
        <v>3355</v>
      </c>
      <c r="B7" s="137"/>
      <c r="C7" s="137"/>
      <c r="D7" s="137"/>
      <c r="E7" s="62">
        <v>3</v>
      </c>
      <c r="F7" s="75">
        <v>3</v>
      </c>
      <c r="G7" s="62">
        <v>3</v>
      </c>
      <c r="H7" s="62">
        <v>5</v>
      </c>
      <c r="I7" s="62">
        <v>2</v>
      </c>
      <c r="J7" s="62">
        <v>4</v>
      </c>
      <c r="K7" s="62">
        <v>4</v>
      </c>
      <c r="L7" s="75">
        <v>15</v>
      </c>
      <c r="M7" s="62">
        <v>35</v>
      </c>
      <c r="N7" s="62">
        <v>45</v>
      </c>
      <c r="O7" s="62">
        <v>13</v>
      </c>
      <c r="P7" s="62">
        <v>21</v>
      </c>
      <c r="Q7" s="75">
        <v>114</v>
      </c>
      <c r="R7" s="62">
        <v>95</v>
      </c>
      <c r="S7" s="62">
        <v>799</v>
      </c>
      <c r="T7" s="62">
        <v>1475</v>
      </c>
      <c r="U7" s="62">
        <v>1014</v>
      </c>
      <c r="V7" s="75">
        <v>3383</v>
      </c>
      <c r="W7" s="62">
        <v>3512</v>
      </c>
      <c r="X7" s="62">
        <v>1578</v>
      </c>
      <c r="Y7" s="62">
        <v>1290</v>
      </c>
      <c r="Z7" s="62">
        <v>1237</v>
      </c>
      <c r="AA7" s="62">
        <v>1768</v>
      </c>
      <c r="AB7" s="75">
        <v>5873</v>
      </c>
      <c r="AC7" s="62">
        <v>5873</v>
      </c>
      <c r="AD7" s="62">
        <v>9388</v>
      </c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</row>
    <row r="8" spans="1:51">
      <c r="B8" s="72" t="s">
        <v>3550</v>
      </c>
      <c r="C8" s="72"/>
      <c r="D8" s="72"/>
      <c r="E8" s="71">
        <v>3</v>
      </c>
      <c r="F8" s="73">
        <v>3</v>
      </c>
      <c r="G8" s="71">
        <v>3</v>
      </c>
      <c r="H8" s="71">
        <v>5</v>
      </c>
      <c r="I8" s="71">
        <v>2</v>
      </c>
      <c r="J8" s="71">
        <v>4</v>
      </c>
      <c r="K8" s="71">
        <v>4</v>
      </c>
      <c r="L8" s="73">
        <v>15</v>
      </c>
      <c r="M8" s="71">
        <v>35</v>
      </c>
      <c r="N8" s="71">
        <v>45</v>
      </c>
      <c r="O8" s="71">
        <v>13</v>
      </c>
      <c r="P8" s="71">
        <v>21</v>
      </c>
      <c r="Q8" s="73">
        <v>114</v>
      </c>
      <c r="R8" s="71">
        <v>95</v>
      </c>
      <c r="S8" s="71">
        <v>799</v>
      </c>
      <c r="T8" s="71">
        <v>1475</v>
      </c>
      <c r="U8" s="71">
        <v>1014</v>
      </c>
      <c r="V8" s="73">
        <v>3383</v>
      </c>
      <c r="W8" s="71">
        <v>3512</v>
      </c>
      <c r="X8" s="71">
        <v>1578</v>
      </c>
      <c r="Y8" s="71">
        <v>1290</v>
      </c>
      <c r="Z8" s="71">
        <v>1237</v>
      </c>
      <c r="AA8" s="71">
        <v>1768</v>
      </c>
      <c r="AB8" s="73">
        <v>5873</v>
      </c>
      <c r="AC8" s="71">
        <v>5873</v>
      </c>
      <c r="AD8" s="71">
        <v>9388</v>
      </c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</row>
    <row r="9" spans="1:51">
      <c r="B9" s="137"/>
      <c r="C9" s="66" t="s">
        <v>3333</v>
      </c>
      <c r="D9" s="66"/>
      <c r="E9" s="62"/>
      <c r="F9" s="75"/>
      <c r="G9" s="62"/>
      <c r="H9" s="62"/>
      <c r="I9" s="62"/>
      <c r="J9" s="62"/>
      <c r="K9" s="62"/>
      <c r="L9" s="75"/>
      <c r="M9" s="62">
        <v>10</v>
      </c>
      <c r="N9" s="62">
        <v>25</v>
      </c>
      <c r="O9" s="62">
        <v>8</v>
      </c>
      <c r="P9" s="62">
        <v>16</v>
      </c>
      <c r="Q9" s="75">
        <v>59</v>
      </c>
      <c r="R9" s="62"/>
      <c r="S9" s="62"/>
      <c r="T9" s="62"/>
      <c r="U9" s="62"/>
      <c r="V9" s="75"/>
      <c r="W9" s="62">
        <v>59</v>
      </c>
      <c r="X9" s="62"/>
      <c r="Y9" s="62"/>
      <c r="Z9" s="62"/>
      <c r="AA9" s="62"/>
      <c r="AB9" s="75"/>
      <c r="AC9" s="62"/>
      <c r="AD9" s="62">
        <v>59</v>
      </c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</row>
    <row r="10" spans="1:51">
      <c r="B10" s="137"/>
      <c r="C10" s="137"/>
      <c r="D10" s="137" t="s">
        <v>4588</v>
      </c>
      <c r="E10" s="62"/>
      <c r="F10" s="75"/>
      <c r="G10" s="62"/>
      <c r="H10" s="62"/>
      <c r="I10" s="62"/>
      <c r="J10" s="62"/>
      <c r="K10" s="62"/>
      <c r="L10" s="75"/>
      <c r="M10" s="62">
        <v>10</v>
      </c>
      <c r="N10" s="62">
        <v>25</v>
      </c>
      <c r="O10" s="62">
        <v>8</v>
      </c>
      <c r="P10" s="62">
        <v>16</v>
      </c>
      <c r="Q10" s="75">
        <v>59</v>
      </c>
      <c r="R10" s="62"/>
      <c r="S10" s="62"/>
      <c r="T10" s="62"/>
      <c r="U10" s="62"/>
      <c r="V10" s="75"/>
      <c r="W10" s="62">
        <v>59</v>
      </c>
      <c r="X10" s="62"/>
      <c r="Y10" s="62"/>
      <c r="Z10" s="62"/>
      <c r="AA10" s="62"/>
      <c r="AB10" s="75"/>
      <c r="AC10" s="62"/>
      <c r="AD10" s="62">
        <v>59</v>
      </c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</row>
    <row r="11" spans="1:51">
      <c r="B11" s="137"/>
      <c r="C11" s="66" t="s">
        <v>3336</v>
      </c>
      <c r="D11" s="66"/>
      <c r="E11" s="62"/>
      <c r="F11" s="75"/>
      <c r="G11" s="62"/>
      <c r="H11" s="62"/>
      <c r="I11" s="62"/>
      <c r="J11" s="62"/>
      <c r="K11" s="62">
        <v>3</v>
      </c>
      <c r="L11" s="75">
        <v>3</v>
      </c>
      <c r="M11" s="62">
        <v>10</v>
      </c>
      <c r="N11" s="62">
        <v>5</v>
      </c>
      <c r="O11" s="62"/>
      <c r="P11" s="62"/>
      <c r="Q11" s="75">
        <v>15</v>
      </c>
      <c r="R11" s="62"/>
      <c r="S11" s="62"/>
      <c r="T11" s="62"/>
      <c r="U11" s="62"/>
      <c r="V11" s="75"/>
      <c r="W11" s="62">
        <v>18</v>
      </c>
      <c r="X11" s="62"/>
      <c r="Y11" s="62"/>
      <c r="Z11" s="62"/>
      <c r="AA11" s="62"/>
      <c r="AB11" s="75"/>
      <c r="AC11" s="62"/>
      <c r="AD11" s="62">
        <v>18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</row>
    <row r="12" spans="1:51">
      <c r="B12" s="137"/>
      <c r="C12" s="137"/>
      <c r="D12" s="137" t="s">
        <v>4588</v>
      </c>
      <c r="E12" s="62"/>
      <c r="F12" s="75"/>
      <c r="G12" s="62"/>
      <c r="H12" s="62"/>
      <c r="I12" s="62"/>
      <c r="J12" s="62"/>
      <c r="K12" s="62">
        <v>3</v>
      </c>
      <c r="L12" s="75">
        <v>3</v>
      </c>
      <c r="M12" s="62">
        <v>10</v>
      </c>
      <c r="N12" s="62">
        <v>5</v>
      </c>
      <c r="O12" s="62"/>
      <c r="P12" s="62"/>
      <c r="Q12" s="75">
        <v>15</v>
      </c>
      <c r="R12" s="62"/>
      <c r="S12" s="62"/>
      <c r="T12" s="62"/>
      <c r="U12" s="62"/>
      <c r="V12" s="75"/>
      <c r="W12" s="62">
        <v>18</v>
      </c>
      <c r="X12" s="62"/>
      <c r="Y12" s="62"/>
      <c r="Z12" s="62"/>
      <c r="AA12" s="62"/>
      <c r="AB12" s="75"/>
      <c r="AC12" s="62"/>
      <c r="AD12" s="62">
        <v>18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</row>
    <row r="13" spans="1:51">
      <c r="B13" s="137"/>
      <c r="C13" s="66" t="s">
        <v>3341</v>
      </c>
      <c r="D13" s="66"/>
      <c r="E13" s="62"/>
      <c r="F13" s="75"/>
      <c r="G13" s="62"/>
      <c r="H13" s="62">
        <v>2</v>
      </c>
      <c r="I13" s="62"/>
      <c r="J13" s="62">
        <v>3</v>
      </c>
      <c r="K13" s="62">
        <v>1</v>
      </c>
      <c r="L13" s="75">
        <v>6</v>
      </c>
      <c r="M13" s="62">
        <v>15</v>
      </c>
      <c r="N13" s="62"/>
      <c r="O13" s="62"/>
      <c r="P13" s="62">
        <v>5</v>
      </c>
      <c r="Q13" s="75">
        <v>20</v>
      </c>
      <c r="R13" s="62">
        <v>31</v>
      </c>
      <c r="S13" s="62">
        <v>297</v>
      </c>
      <c r="T13" s="62">
        <v>501</v>
      </c>
      <c r="U13" s="62">
        <v>473</v>
      </c>
      <c r="V13" s="75">
        <v>1302</v>
      </c>
      <c r="W13" s="62">
        <v>1328</v>
      </c>
      <c r="X13" s="62">
        <v>561</v>
      </c>
      <c r="Y13" s="62">
        <v>517</v>
      </c>
      <c r="Z13" s="62">
        <v>419</v>
      </c>
      <c r="AA13" s="62">
        <v>512</v>
      </c>
      <c r="AB13" s="75">
        <v>2009</v>
      </c>
      <c r="AC13" s="62">
        <v>2009</v>
      </c>
      <c r="AD13" s="62">
        <v>3337</v>
      </c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</row>
    <row r="14" spans="1:51">
      <c r="B14" s="137"/>
      <c r="C14" s="137"/>
      <c r="D14" s="93" t="s">
        <v>3532</v>
      </c>
      <c r="E14" s="94"/>
      <c r="F14" s="95"/>
      <c r="G14" s="94"/>
      <c r="H14" s="94"/>
      <c r="I14" s="94"/>
      <c r="J14" s="94"/>
      <c r="K14" s="94"/>
      <c r="L14" s="95"/>
      <c r="M14" s="94"/>
      <c r="N14" s="94"/>
      <c r="O14" s="94"/>
      <c r="P14" s="94"/>
      <c r="Q14" s="95"/>
      <c r="R14" s="94">
        <v>31</v>
      </c>
      <c r="S14" s="94">
        <v>297</v>
      </c>
      <c r="T14" s="94">
        <v>499</v>
      </c>
      <c r="U14" s="94">
        <v>196</v>
      </c>
      <c r="V14" s="95">
        <v>1023</v>
      </c>
      <c r="W14" s="94">
        <v>1023</v>
      </c>
      <c r="X14" s="94">
        <v>6</v>
      </c>
      <c r="Y14" s="94">
        <v>14</v>
      </c>
      <c r="Z14" s="94">
        <v>8</v>
      </c>
      <c r="AA14" s="94">
        <v>6</v>
      </c>
      <c r="AB14" s="95">
        <v>34</v>
      </c>
      <c r="AC14" s="94">
        <v>34</v>
      </c>
      <c r="AD14" s="94">
        <v>1057</v>
      </c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</row>
    <row r="15" spans="1:51">
      <c r="B15" s="137"/>
      <c r="C15" s="137"/>
      <c r="D15" s="110" t="s">
        <v>3534</v>
      </c>
      <c r="E15" s="111"/>
      <c r="F15" s="112"/>
      <c r="G15" s="111"/>
      <c r="H15" s="111"/>
      <c r="I15" s="111"/>
      <c r="J15" s="111"/>
      <c r="K15" s="111"/>
      <c r="L15" s="112"/>
      <c r="M15" s="111"/>
      <c r="N15" s="111"/>
      <c r="O15" s="111"/>
      <c r="P15" s="111"/>
      <c r="Q15" s="112"/>
      <c r="R15" s="111"/>
      <c r="S15" s="111"/>
      <c r="T15" s="111"/>
      <c r="U15" s="111">
        <v>276</v>
      </c>
      <c r="V15" s="112">
        <v>276</v>
      </c>
      <c r="W15" s="111">
        <v>276</v>
      </c>
      <c r="X15" s="111">
        <v>555</v>
      </c>
      <c r="Y15" s="111">
        <v>503</v>
      </c>
      <c r="Z15" s="111">
        <v>411</v>
      </c>
      <c r="AA15" s="111">
        <v>506</v>
      </c>
      <c r="AB15" s="112">
        <v>1975</v>
      </c>
      <c r="AC15" s="111">
        <v>1975</v>
      </c>
      <c r="AD15" s="111">
        <v>2251</v>
      </c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</row>
    <row r="16" spans="1:51">
      <c r="B16" s="137"/>
      <c r="C16" s="137"/>
      <c r="D16" s="137" t="s">
        <v>4588</v>
      </c>
      <c r="E16" s="62"/>
      <c r="F16" s="75"/>
      <c r="G16" s="62"/>
      <c r="H16" s="62">
        <v>2</v>
      </c>
      <c r="I16" s="62"/>
      <c r="J16" s="62">
        <v>3</v>
      </c>
      <c r="K16" s="62">
        <v>1</v>
      </c>
      <c r="L16" s="75">
        <v>6</v>
      </c>
      <c r="M16" s="62">
        <v>15</v>
      </c>
      <c r="N16" s="62"/>
      <c r="O16" s="62"/>
      <c r="P16" s="62">
        <v>5</v>
      </c>
      <c r="Q16" s="75">
        <v>20</v>
      </c>
      <c r="R16" s="62"/>
      <c r="S16" s="62"/>
      <c r="T16" s="62">
        <v>2</v>
      </c>
      <c r="U16" s="62">
        <v>1</v>
      </c>
      <c r="V16" s="75">
        <v>3</v>
      </c>
      <c r="W16" s="62">
        <v>29</v>
      </c>
      <c r="X16" s="62"/>
      <c r="Y16" s="62"/>
      <c r="Z16" s="62"/>
      <c r="AA16" s="62"/>
      <c r="AB16" s="75"/>
      <c r="AC16" s="62"/>
      <c r="AD16" s="62">
        <v>29</v>
      </c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</row>
    <row r="17" spans="2:51">
      <c r="B17" s="137"/>
      <c r="C17" s="66" t="s">
        <v>55</v>
      </c>
      <c r="D17" s="66"/>
      <c r="E17" s="62"/>
      <c r="F17" s="75"/>
      <c r="G17" s="62"/>
      <c r="H17" s="62"/>
      <c r="I17" s="62"/>
      <c r="J17" s="62"/>
      <c r="K17" s="62"/>
      <c r="L17" s="75"/>
      <c r="M17" s="62"/>
      <c r="N17" s="62"/>
      <c r="O17" s="62"/>
      <c r="P17" s="62"/>
      <c r="Q17" s="75"/>
      <c r="R17" s="62">
        <v>2</v>
      </c>
      <c r="S17" s="62">
        <v>1</v>
      </c>
      <c r="T17" s="62">
        <v>2</v>
      </c>
      <c r="U17" s="62"/>
      <c r="V17" s="75">
        <v>5</v>
      </c>
      <c r="W17" s="62">
        <v>5</v>
      </c>
      <c r="X17" s="62"/>
      <c r="Y17" s="62"/>
      <c r="Z17" s="62"/>
      <c r="AA17" s="62"/>
      <c r="AB17" s="75"/>
      <c r="AC17" s="62"/>
      <c r="AD17" s="62">
        <v>5</v>
      </c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</row>
    <row r="18" spans="2:51">
      <c r="B18" s="137"/>
      <c r="C18" s="137"/>
      <c r="D18" s="93" t="s">
        <v>3532</v>
      </c>
      <c r="E18" s="94"/>
      <c r="F18" s="95"/>
      <c r="G18" s="94"/>
      <c r="H18" s="94"/>
      <c r="I18" s="94"/>
      <c r="J18" s="94"/>
      <c r="K18" s="94"/>
      <c r="L18" s="95"/>
      <c r="M18" s="94"/>
      <c r="N18" s="94"/>
      <c r="O18" s="94"/>
      <c r="P18" s="94"/>
      <c r="Q18" s="95"/>
      <c r="R18" s="94">
        <v>2</v>
      </c>
      <c r="S18" s="94">
        <v>1</v>
      </c>
      <c r="T18" s="94">
        <v>2</v>
      </c>
      <c r="U18" s="94"/>
      <c r="V18" s="95">
        <v>5</v>
      </c>
      <c r="W18" s="94">
        <v>5</v>
      </c>
      <c r="X18" s="94"/>
      <c r="Y18" s="94"/>
      <c r="Z18" s="94"/>
      <c r="AA18" s="94"/>
      <c r="AB18" s="95"/>
      <c r="AC18" s="94"/>
      <c r="AD18" s="94">
        <v>5</v>
      </c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</row>
    <row r="19" spans="2:51">
      <c r="B19" s="137"/>
      <c r="C19" s="66" t="s">
        <v>3347</v>
      </c>
      <c r="D19" s="66"/>
      <c r="E19" s="62"/>
      <c r="F19" s="75"/>
      <c r="G19" s="62"/>
      <c r="H19" s="62"/>
      <c r="I19" s="62"/>
      <c r="J19" s="62"/>
      <c r="K19" s="62"/>
      <c r="L19" s="75"/>
      <c r="M19" s="62"/>
      <c r="N19" s="62">
        <v>15</v>
      </c>
      <c r="O19" s="62"/>
      <c r="P19" s="62"/>
      <c r="Q19" s="75">
        <v>15</v>
      </c>
      <c r="R19" s="62"/>
      <c r="S19" s="62"/>
      <c r="T19" s="62"/>
      <c r="U19" s="62"/>
      <c r="V19" s="75"/>
      <c r="W19" s="62">
        <v>15</v>
      </c>
      <c r="X19" s="62"/>
      <c r="Y19" s="62"/>
      <c r="Z19" s="62"/>
      <c r="AA19" s="62"/>
      <c r="AB19" s="75"/>
      <c r="AC19" s="62"/>
      <c r="AD19" s="62">
        <v>15</v>
      </c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</row>
    <row r="20" spans="2:51">
      <c r="B20" s="137"/>
      <c r="C20" s="137"/>
      <c r="D20" s="137" t="s">
        <v>4588</v>
      </c>
      <c r="E20" s="62"/>
      <c r="F20" s="75"/>
      <c r="G20" s="62"/>
      <c r="H20" s="62"/>
      <c r="I20" s="62"/>
      <c r="J20" s="62"/>
      <c r="K20" s="62"/>
      <c r="L20" s="75"/>
      <c r="M20" s="62"/>
      <c r="N20" s="62">
        <v>15</v>
      </c>
      <c r="O20" s="62"/>
      <c r="P20" s="62"/>
      <c r="Q20" s="75">
        <v>15</v>
      </c>
      <c r="R20" s="62"/>
      <c r="S20" s="62"/>
      <c r="T20" s="62"/>
      <c r="U20" s="62"/>
      <c r="V20" s="75"/>
      <c r="W20" s="62">
        <v>15</v>
      </c>
      <c r="X20" s="62"/>
      <c r="Y20" s="62"/>
      <c r="Z20" s="62"/>
      <c r="AA20" s="62"/>
      <c r="AB20" s="75"/>
      <c r="AC20" s="62"/>
      <c r="AD20" s="62">
        <v>15</v>
      </c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</row>
    <row r="21" spans="2:51">
      <c r="B21" s="137"/>
      <c r="C21" s="66" t="s">
        <v>4591</v>
      </c>
      <c r="D21" s="66"/>
      <c r="E21" s="62">
        <v>3</v>
      </c>
      <c r="F21" s="75">
        <v>3</v>
      </c>
      <c r="G21" s="62">
        <v>3</v>
      </c>
      <c r="H21" s="62">
        <v>3</v>
      </c>
      <c r="I21" s="62">
        <v>2</v>
      </c>
      <c r="J21" s="62">
        <v>1</v>
      </c>
      <c r="K21" s="62"/>
      <c r="L21" s="75">
        <v>6</v>
      </c>
      <c r="M21" s="62"/>
      <c r="N21" s="62"/>
      <c r="O21" s="62">
        <v>5</v>
      </c>
      <c r="P21" s="62"/>
      <c r="Q21" s="75">
        <v>5</v>
      </c>
      <c r="R21" s="62"/>
      <c r="S21" s="62"/>
      <c r="T21" s="62"/>
      <c r="U21" s="62"/>
      <c r="V21" s="75"/>
      <c r="W21" s="62">
        <v>11</v>
      </c>
      <c r="X21" s="62"/>
      <c r="Y21" s="62"/>
      <c r="Z21" s="62"/>
      <c r="AA21" s="62"/>
      <c r="AB21" s="75"/>
      <c r="AC21" s="62"/>
      <c r="AD21" s="62">
        <v>14</v>
      </c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</row>
    <row r="22" spans="2:51">
      <c r="B22" s="137"/>
      <c r="C22" s="137"/>
      <c r="D22" s="137" t="s">
        <v>4588</v>
      </c>
      <c r="E22" s="62">
        <v>3</v>
      </c>
      <c r="F22" s="75">
        <v>3</v>
      </c>
      <c r="G22" s="62">
        <v>3</v>
      </c>
      <c r="H22" s="62">
        <v>3</v>
      </c>
      <c r="I22" s="62">
        <v>2</v>
      </c>
      <c r="J22" s="62">
        <v>1</v>
      </c>
      <c r="K22" s="62"/>
      <c r="L22" s="75">
        <v>6</v>
      </c>
      <c r="M22" s="62"/>
      <c r="N22" s="62"/>
      <c r="O22" s="62">
        <v>5</v>
      </c>
      <c r="P22" s="62"/>
      <c r="Q22" s="75">
        <v>5</v>
      </c>
      <c r="R22" s="62"/>
      <c r="S22" s="62"/>
      <c r="T22" s="62"/>
      <c r="U22" s="62"/>
      <c r="V22" s="75"/>
      <c r="W22" s="62">
        <v>11</v>
      </c>
      <c r="X22" s="62"/>
      <c r="Y22" s="62"/>
      <c r="Z22" s="62"/>
      <c r="AA22" s="62"/>
      <c r="AB22" s="75"/>
      <c r="AC22" s="62"/>
      <c r="AD22" s="62">
        <v>14</v>
      </c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</row>
    <row r="23" spans="2:51">
      <c r="B23" s="137"/>
      <c r="C23" s="66" t="s">
        <v>4584</v>
      </c>
      <c r="D23" s="66"/>
      <c r="E23" s="62"/>
      <c r="F23" s="75"/>
      <c r="G23" s="62"/>
      <c r="H23" s="62"/>
      <c r="I23" s="62"/>
      <c r="J23" s="62"/>
      <c r="K23" s="62"/>
      <c r="L23" s="75"/>
      <c r="M23" s="62"/>
      <c r="N23" s="62"/>
      <c r="O23" s="62"/>
      <c r="P23" s="62"/>
      <c r="Q23" s="75"/>
      <c r="R23" s="62">
        <v>14</v>
      </c>
      <c r="S23" s="62">
        <v>56</v>
      </c>
      <c r="T23" s="62">
        <v>85</v>
      </c>
      <c r="U23" s="62">
        <v>71</v>
      </c>
      <c r="V23" s="75">
        <v>226</v>
      </c>
      <c r="W23" s="62">
        <v>226</v>
      </c>
      <c r="X23" s="62">
        <v>91</v>
      </c>
      <c r="Y23" s="62">
        <v>41</v>
      </c>
      <c r="Z23" s="62">
        <v>81</v>
      </c>
      <c r="AA23" s="62">
        <v>68</v>
      </c>
      <c r="AB23" s="75">
        <v>281</v>
      </c>
      <c r="AC23" s="62">
        <v>281</v>
      </c>
      <c r="AD23" s="62">
        <v>507</v>
      </c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</row>
    <row r="24" spans="2:51">
      <c r="B24" s="137"/>
      <c r="C24" s="137"/>
      <c r="D24" s="93" t="s">
        <v>3532</v>
      </c>
      <c r="E24" s="94"/>
      <c r="F24" s="95"/>
      <c r="G24" s="94"/>
      <c r="H24" s="94"/>
      <c r="I24" s="94"/>
      <c r="J24" s="94"/>
      <c r="K24" s="94"/>
      <c r="L24" s="95"/>
      <c r="M24" s="94"/>
      <c r="N24" s="94"/>
      <c r="O24" s="94"/>
      <c r="P24" s="94"/>
      <c r="Q24" s="95"/>
      <c r="R24" s="94">
        <v>14</v>
      </c>
      <c r="S24" s="94">
        <v>56</v>
      </c>
      <c r="T24" s="94">
        <v>85</v>
      </c>
      <c r="U24" s="94">
        <v>71</v>
      </c>
      <c r="V24" s="95">
        <v>226</v>
      </c>
      <c r="W24" s="94">
        <v>226</v>
      </c>
      <c r="X24" s="94">
        <v>91</v>
      </c>
      <c r="Y24" s="94">
        <v>41</v>
      </c>
      <c r="Z24" s="94">
        <v>81</v>
      </c>
      <c r="AA24" s="94">
        <v>68</v>
      </c>
      <c r="AB24" s="95">
        <v>281</v>
      </c>
      <c r="AC24" s="94">
        <v>281</v>
      </c>
      <c r="AD24" s="94">
        <v>507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</row>
    <row r="25" spans="2:51">
      <c r="B25" s="137"/>
      <c r="C25" s="66" t="s">
        <v>4581</v>
      </c>
      <c r="D25" s="66"/>
      <c r="E25" s="62"/>
      <c r="F25" s="75"/>
      <c r="G25" s="62"/>
      <c r="H25" s="62"/>
      <c r="I25" s="62"/>
      <c r="J25" s="62"/>
      <c r="K25" s="62"/>
      <c r="L25" s="75"/>
      <c r="M25" s="62"/>
      <c r="N25" s="62"/>
      <c r="O25" s="62"/>
      <c r="P25" s="62"/>
      <c r="Q25" s="75"/>
      <c r="R25" s="62">
        <v>4</v>
      </c>
      <c r="S25" s="62">
        <v>20</v>
      </c>
      <c r="T25" s="62">
        <v>22</v>
      </c>
      <c r="U25" s="62">
        <v>12</v>
      </c>
      <c r="V25" s="75">
        <v>58</v>
      </c>
      <c r="W25" s="62">
        <v>58</v>
      </c>
      <c r="X25" s="62">
        <v>21</v>
      </c>
      <c r="Y25" s="62">
        <v>10</v>
      </c>
      <c r="Z25" s="62">
        <v>17</v>
      </c>
      <c r="AA25" s="62">
        <v>19</v>
      </c>
      <c r="AB25" s="75">
        <v>67</v>
      </c>
      <c r="AC25" s="62">
        <v>67</v>
      </c>
      <c r="AD25" s="62">
        <v>125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</row>
    <row r="26" spans="2:51">
      <c r="B26" s="137"/>
      <c r="C26" s="137"/>
      <c r="D26" s="93" t="s">
        <v>3532</v>
      </c>
      <c r="E26" s="94"/>
      <c r="F26" s="95"/>
      <c r="G26" s="94"/>
      <c r="H26" s="94"/>
      <c r="I26" s="94"/>
      <c r="J26" s="94"/>
      <c r="K26" s="94"/>
      <c r="L26" s="95"/>
      <c r="M26" s="94"/>
      <c r="N26" s="94"/>
      <c r="O26" s="94"/>
      <c r="P26" s="94"/>
      <c r="Q26" s="95"/>
      <c r="R26" s="94">
        <v>4</v>
      </c>
      <c r="S26" s="94">
        <v>20</v>
      </c>
      <c r="T26" s="94">
        <v>22</v>
      </c>
      <c r="U26" s="94">
        <v>7</v>
      </c>
      <c r="V26" s="95">
        <v>53</v>
      </c>
      <c r="W26" s="94">
        <v>53</v>
      </c>
      <c r="X26" s="94">
        <v>1</v>
      </c>
      <c r="Y26" s="94"/>
      <c r="Z26" s="94"/>
      <c r="AA26" s="94"/>
      <c r="AB26" s="95">
        <v>1</v>
      </c>
      <c r="AC26" s="94">
        <v>1</v>
      </c>
      <c r="AD26" s="94">
        <v>54</v>
      </c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</row>
    <row r="27" spans="2:51">
      <c r="B27" s="137"/>
      <c r="C27" s="137"/>
      <c r="D27" s="110" t="s">
        <v>3534</v>
      </c>
      <c r="E27" s="111"/>
      <c r="F27" s="112"/>
      <c r="G27" s="111"/>
      <c r="H27" s="111"/>
      <c r="I27" s="111"/>
      <c r="J27" s="111"/>
      <c r="K27" s="111"/>
      <c r="L27" s="112"/>
      <c r="M27" s="111"/>
      <c r="N27" s="111"/>
      <c r="O27" s="111"/>
      <c r="P27" s="111"/>
      <c r="Q27" s="112"/>
      <c r="R27" s="111"/>
      <c r="S27" s="111"/>
      <c r="T27" s="111"/>
      <c r="U27" s="111">
        <v>5</v>
      </c>
      <c r="V27" s="112">
        <v>5</v>
      </c>
      <c r="W27" s="111">
        <v>5</v>
      </c>
      <c r="X27" s="111">
        <v>20</v>
      </c>
      <c r="Y27" s="111">
        <v>10</v>
      </c>
      <c r="Z27" s="111">
        <v>17</v>
      </c>
      <c r="AA27" s="111">
        <v>19</v>
      </c>
      <c r="AB27" s="112">
        <v>66</v>
      </c>
      <c r="AC27" s="111">
        <v>66</v>
      </c>
      <c r="AD27" s="111">
        <v>71</v>
      </c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</row>
    <row r="28" spans="2:51">
      <c r="B28" s="137"/>
      <c r="C28" s="66" t="s">
        <v>4583</v>
      </c>
      <c r="D28" s="66"/>
      <c r="E28" s="62"/>
      <c r="F28" s="75"/>
      <c r="G28" s="62"/>
      <c r="H28" s="62"/>
      <c r="I28" s="62"/>
      <c r="J28" s="62"/>
      <c r="K28" s="62"/>
      <c r="L28" s="75"/>
      <c r="M28" s="62"/>
      <c r="N28" s="62"/>
      <c r="O28" s="62"/>
      <c r="P28" s="62"/>
      <c r="Q28" s="75"/>
      <c r="R28" s="62">
        <v>8</v>
      </c>
      <c r="S28" s="62">
        <v>156</v>
      </c>
      <c r="T28" s="62">
        <v>365</v>
      </c>
      <c r="U28" s="62">
        <v>122</v>
      </c>
      <c r="V28" s="75">
        <v>651</v>
      </c>
      <c r="W28" s="62">
        <v>651</v>
      </c>
      <c r="X28" s="62"/>
      <c r="Y28" s="62"/>
      <c r="Z28" s="62"/>
      <c r="AA28" s="62"/>
      <c r="AB28" s="75"/>
      <c r="AC28" s="62"/>
      <c r="AD28" s="62">
        <v>651</v>
      </c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</row>
    <row r="29" spans="2:51">
      <c r="B29" s="137"/>
      <c r="C29" s="137"/>
      <c r="D29" s="93" t="s">
        <v>3532</v>
      </c>
      <c r="E29" s="94"/>
      <c r="F29" s="95"/>
      <c r="G29" s="94"/>
      <c r="H29" s="94"/>
      <c r="I29" s="94"/>
      <c r="J29" s="94"/>
      <c r="K29" s="94"/>
      <c r="L29" s="95"/>
      <c r="M29" s="94"/>
      <c r="N29" s="94"/>
      <c r="O29" s="94"/>
      <c r="P29" s="94"/>
      <c r="Q29" s="95"/>
      <c r="R29" s="94">
        <v>8</v>
      </c>
      <c r="S29" s="94">
        <v>156</v>
      </c>
      <c r="T29" s="94">
        <v>365</v>
      </c>
      <c r="U29" s="94">
        <v>122</v>
      </c>
      <c r="V29" s="95">
        <v>651</v>
      </c>
      <c r="W29" s="94">
        <v>651</v>
      </c>
      <c r="X29" s="94"/>
      <c r="Y29" s="94"/>
      <c r="Z29" s="94"/>
      <c r="AA29" s="94"/>
      <c r="AB29" s="95"/>
      <c r="AC29" s="94"/>
      <c r="AD29" s="94">
        <v>651</v>
      </c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2:51">
      <c r="B30" s="137"/>
      <c r="C30" s="66" t="s">
        <v>4589</v>
      </c>
      <c r="D30" s="66"/>
      <c r="E30" s="62"/>
      <c r="F30" s="75"/>
      <c r="G30" s="62"/>
      <c r="H30" s="62"/>
      <c r="I30" s="62"/>
      <c r="J30" s="62"/>
      <c r="K30" s="62"/>
      <c r="L30" s="75"/>
      <c r="M30" s="62"/>
      <c r="N30" s="62"/>
      <c r="O30" s="62"/>
      <c r="P30" s="62"/>
      <c r="Q30" s="75"/>
      <c r="R30" s="62">
        <v>5</v>
      </c>
      <c r="S30" s="62">
        <v>54</v>
      </c>
      <c r="T30" s="62">
        <v>16</v>
      </c>
      <c r="U30" s="62"/>
      <c r="V30" s="75">
        <v>75</v>
      </c>
      <c r="W30" s="62">
        <v>75</v>
      </c>
      <c r="X30" s="62"/>
      <c r="Y30" s="62"/>
      <c r="Z30" s="62"/>
      <c r="AA30" s="62"/>
      <c r="AB30" s="75"/>
      <c r="AC30" s="62"/>
      <c r="AD30" s="62">
        <v>75</v>
      </c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</row>
    <row r="31" spans="2:51">
      <c r="B31" s="137"/>
      <c r="C31" s="137"/>
      <c r="D31" s="93" t="s">
        <v>3532</v>
      </c>
      <c r="E31" s="94"/>
      <c r="F31" s="95"/>
      <c r="G31" s="94"/>
      <c r="H31" s="94"/>
      <c r="I31" s="94"/>
      <c r="J31" s="94"/>
      <c r="K31" s="94"/>
      <c r="L31" s="95"/>
      <c r="M31" s="94"/>
      <c r="N31" s="94"/>
      <c r="O31" s="94"/>
      <c r="P31" s="94"/>
      <c r="Q31" s="95"/>
      <c r="R31" s="94">
        <v>5</v>
      </c>
      <c r="S31" s="94">
        <v>54</v>
      </c>
      <c r="T31" s="94">
        <v>16</v>
      </c>
      <c r="U31" s="94"/>
      <c r="V31" s="95">
        <v>75</v>
      </c>
      <c r="W31" s="94">
        <v>75</v>
      </c>
      <c r="X31" s="94"/>
      <c r="Y31" s="94"/>
      <c r="Z31" s="94"/>
      <c r="AA31" s="94"/>
      <c r="AB31" s="95"/>
      <c r="AC31" s="94"/>
      <c r="AD31" s="94">
        <v>75</v>
      </c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</row>
    <row r="32" spans="2:51">
      <c r="B32" s="137"/>
      <c r="C32" s="66" t="s">
        <v>4592</v>
      </c>
      <c r="D32" s="66"/>
      <c r="E32" s="62"/>
      <c r="F32" s="75"/>
      <c r="G32" s="62"/>
      <c r="H32" s="62"/>
      <c r="I32" s="62"/>
      <c r="J32" s="62"/>
      <c r="K32" s="62"/>
      <c r="L32" s="75"/>
      <c r="M32" s="62"/>
      <c r="N32" s="62"/>
      <c r="O32" s="62"/>
      <c r="P32" s="62"/>
      <c r="Q32" s="75"/>
      <c r="R32" s="62">
        <v>9</v>
      </c>
      <c r="S32" s="62">
        <v>37</v>
      </c>
      <c r="T32" s="62">
        <v>70</v>
      </c>
      <c r="U32" s="62">
        <v>68</v>
      </c>
      <c r="V32" s="75">
        <v>184</v>
      </c>
      <c r="W32" s="62">
        <v>184</v>
      </c>
      <c r="X32" s="62">
        <v>80</v>
      </c>
      <c r="Y32" s="62">
        <v>55</v>
      </c>
      <c r="Z32" s="62">
        <v>55</v>
      </c>
      <c r="AA32" s="62">
        <v>74</v>
      </c>
      <c r="AB32" s="75">
        <v>264</v>
      </c>
      <c r="AC32" s="62">
        <v>264</v>
      </c>
      <c r="AD32" s="62">
        <v>448</v>
      </c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</row>
    <row r="33" spans="2:51">
      <c r="B33" s="137"/>
      <c r="C33" s="137"/>
      <c r="D33" s="93" t="s">
        <v>3532</v>
      </c>
      <c r="E33" s="94"/>
      <c r="F33" s="95"/>
      <c r="G33" s="94"/>
      <c r="H33" s="94"/>
      <c r="I33" s="94"/>
      <c r="J33" s="94"/>
      <c r="K33" s="94"/>
      <c r="L33" s="95"/>
      <c r="M33" s="94"/>
      <c r="N33" s="94"/>
      <c r="O33" s="94"/>
      <c r="P33" s="94"/>
      <c r="Q33" s="95"/>
      <c r="R33" s="94">
        <v>9</v>
      </c>
      <c r="S33" s="94">
        <v>37</v>
      </c>
      <c r="T33" s="94">
        <v>70</v>
      </c>
      <c r="U33" s="94">
        <v>40</v>
      </c>
      <c r="V33" s="95">
        <v>156</v>
      </c>
      <c r="W33" s="94">
        <v>156</v>
      </c>
      <c r="X33" s="94"/>
      <c r="Y33" s="94">
        <v>1</v>
      </c>
      <c r="Z33" s="94">
        <v>1</v>
      </c>
      <c r="AA33" s="94"/>
      <c r="AB33" s="95">
        <v>2</v>
      </c>
      <c r="AC33" s="94">
        <v>2</v>
      </c>
      <c r="AD33" s="94">
        <v>158</v>
      </c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</row>
    <row r="34" spans="2:51">
      <c r="B34" s="137"/>
      <c r="C34" s="137"/>
      <c r="D34" s="110" t="s">
        <v>3534</v>
      </c>
      <c r="E34" s="111"/>
      <c r="F34" s="112"/>
      <c r="G34" s="111"/>
      <c r="H34" s="111"/>
      <c r="I34" s="111"/>
      <c r="J34" s="111"/>
      <c r="K34" s="111"/>
      <c r="L34" s="112"/>
      <c r="M34" s="111"/>
      <c r="N34" s="111"/>
      <c r="O34" s="111"/>
      <c r="P34" s="111"/>
      <c r="Q34" s="112"/>
      <c r="R34" s="111"/>
      <c r="S34" s="111"/>
      <c r="T34" s="111"/>
      <c r="U34" s="111">
        <v>28</v>
      </c>
      <c r="V34" s="112">
        <v>28</v>
      </c>
      <c r="W34" s="111">
        <v>28</v>
      </c>
      <c r="X34" s="111">
        <v>80</v>
      </c>
      <c r="Y34" s="111">
        <v>54</v>
      </c>
      <c r="Z34" s="111">
        <v>54</v>
      </c>
      <c r="AA34" s="111">
        <v>74</v>
      </c>
      <c r="AB34" s="112">
        <v>262</v>
      </c>
      <c r="AC34" s="111">
        <v>262</v>
      </c>
      <c r="AD34" s="111">
        <v>290</v>
      </c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</row>
    <row r="35" spans="2:51">
      <c r="B35" s="137"/>
      <c r="C35" s="66" t="s">
        <v>4582</v>
      </c>
      <c r="D35" s="66"/>
      <c r="E35" s="62"/>
      <c r="F35" s="75"/>
      <c r="G35" s="62"/>
      <c r="H35" s="62"/>
      <c r="I35" s="62"/>
      <c r="J35" s="62"/>
      <c r="K35" s="62"/>
      <c r="L35" s="75"/>
      <c r="M35" s="62"/>
      <c r="N35" s="62"/>
      <c r="O35" s="62"/>
      <c r="P35" s="62"/>
      <c r="Q35" s="75"/>
      <c r="R35" s="62">
        <v>9</v>
      </c>
      <c r="S35" s="62">
        <v>61</v>
      </c>
      <c r="T35" s="62">
        <v>233</v>
      </c>
      <c r="U35" s="62">
        <v>73</v>
      </c>
      <c r="V35" s="75">
        <v>376</v>
      </c>
      <c r="W35" s="62">
        <v>376</v>
      </c>
      <c r="X35" s="62"/>
      <c r="Y35" s="62"/>
      <c r="Z35" s="62"/>
      <c r="AA35" s="62"/>
      <c r="AB35" s="75"/>
      <c r="AC35" s="62"/>
      <c r="AD35" s="62">
        <v>376</v>
      </c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</row>
    <row r="36" spans="2:51">
      <c r="B36" s="137"/>
      <c r="C36" s="137"/>
      <c r="D36" s="93" t="s">
        <v>3532</v>
      </c>
      <c r="E36" s="94"/>
      <c r="F36" s="95"/>
      <c r="G36" s="94"/>
      <c r="H36" s="94"/>
      <c r="I36" s="94"/>
      <c r="J36" s="94"/>
      <c r="K36" s="94"/>
      <c r="L36" s="95"/>
      <c r="M36" s="94"/>
      <c r="N36" s="94"/>
      <c r="O36" s="94"/>
      <c r="P36" s="94"/>
      <c r="Q36" s="95"/>
      <c r="R36" s="94">
        <v>9</v>
      </c>
      <c r="S36" s="94">
        <v>61</v>
      </c>
      <c r="T36" s="94">
        <v>233</v>
      </c>
      <c r="U36" s="94">
        <v>73</v>
      </c>
      <c r="V36" s="95">
        <v>376</v>
      </c>
      <c r="W36" s="94">
        <v>376</v>
      </c>
      <c r="X36" s="94"/>
      <c r="Y36" s="94"/>
      <c r="Z36" s="94"/>
      <c r="AA36" s="94"/>
      <c r="AB36" s="95"/>
      <c r="AC36" s="94"/>
      <c r="AD36" s="94">
        <v>376</v>
      </c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</row>
    <row r="37" spans="2:51">
      <c r="B37" s="137"/>
      <c r="C37" s="66" t="s">
        <v>4585</v>
      </c>
      <c r="D37" s="66"/>
      <c r="E37" s="62"/>
      <c r="F37" s="75"/>
      <c r="G37" s="62"/>
      <c r="H37" s="62"/>
      <c r="I37" s="62"/>
      <c r="J37" s="62"/>
      <c r="K37" s="62"/>
      <c r="L37" s="75"/>
      <c r="M37" s="62"/>
      <c r="N37" s="62"/>
      <c r="O37" s="62"/>
      <c r="P37" s="62"/>
      <c r="Q37" s="75"/>
      <c r="R37" s="62"/>
      <c r="S37" s="62">
        <v>2</v>
      </c>
      <c r="T37" s="62"/>
      <c r="U37" s="62"/>
      <c r="V37" s="75">
        <v>2</v>
      </c>
      <c r="W37" s="62">
        <v>2</v>
      </c>
      <c r="X37" s="62"/>
      <c r="Y37" s="62"/>
      <c r="Z37" s="62"/>
      <c r="AA37" s="62"/>
      <c r="AB37" s="75"/>
      <c r="AC37" s="62"/>
      <c r="AD37" s="62">
        <v>2</v>
      </c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</row>
    <row r="38" spans="2:51">
      <c r="B38" s="137"/>
      <c r="C38" s="137"/>
      <c r="D38" s="93" t="s">
        <v>3532</v>
      </c>
      <c r="E38" s="94"/>
      <c r="F38" s="95"/>
      <c r="G38" s="94"/>
      <c r="H38" s="94"/>
      <c r="I38" s="94"/>
      <c r="J38" s="94"/>
      <c r="K38" s="94"/>
      <c r="L38" s="95"/>
      <c r="M38" s="94"/>
      <c r="N38" s="94"/>
      <c r="O38" s="94"/>
      <c r="P38" s="94"/>
      <c r="Q38" s="95"/>
      <c r="R38" s="94"/>
      <c r="S38" s="94">
        <v>2</v>
      </c>
      <c r="T38" s="94"/>
      <c r="U38" s="94"/>
      <c r="V38" s="95">
        <v>2</v>
      </c>
      <c r="W38" s="94">
        <v>2</v>
      </c>
      <c r="X38" s="94"/>
      <c r="Y38" s="94"/>
      <c r="Z38" s="94"/>
      <c r="AA38" s="94"/>
      <c r="AB38" s="95"/>
      <c r="AC38" s="94"/>
      <c r="AD38" s="94">
        <v>2</v>
      </c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</row>
    <row r="39" spans="2:51">
      <c r="B39" s="137"/>
      <c r="C39" s="66" t="s">
        <v>3693</v>
      </c>
      <c r="D39" s="66"/>
      <c r="E39" s="62"/>
      <c r="F39" s="75"/>
      <c r="G39" s="62"/>
      <c r="H39" s="62"/>
      <c r="I39" s="62"/>
      <c r="J39" s="62"/>
      <c r="K39" s="62"/>
      <c r="L39" s="75"/>
      <c r="M39" s="62"/>
      <c r="N39" s="62"/>
      <c r="O39" s="62"/>
      <c r="P39" s="62"/>
      <c r="Q39" s="75"/>
      <c r="R39" s="62"/>
      <c r="S39" s="62">
        <v>89</v>
      </c>
      <c r="T39" s="62">
        <v>172</v>
      </c>
      <c r="U39" s="62">
        <v>30</v>
      </c>
      <c r="V39" s="75">
        <v>291</v>
      </c>
      <c r="W39" s="62">
        <v>291</v>
      </c>
      <c r="X39" s="62">
        <v>112</v>
      </c>
      <c r="Y39" s="62">
        <v>70</v>
      </c>
      <c r="Z39" s="62">
        <v>110</v>
      </c>
      <c r="AA39" s="62">
        <v>312</v>
      </c>
      <c r="AB39" s="75">
        <v>604</v>
      </c>
      <c r="AC39" s="62">
        <v>604</v>
      </c>
      <c r="AD39" s="62">
        <v>895</v>
      </c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</row>
    <row r="40" spans="2:51">
      <c r="B40" s="137"/>
      <c r="C40" s="137"/>
      <c r="D40" s="93" t="s">
        <v>3532</v>
      </c>
      <c r="E40" s="94"/>
      <c r="F40" s="95"/>
      <c r="G40" s="94"/>
      <c r="H40" s="94"/>
      <c r="I40" s="94"/>
      <c r="J40" s="94"/>
      <c r="K40" s="94"/>
      <c r="L40" s="95"/>
      <c r="M40" s="94"/>
      <c r="N40" s="94"/>
      <c r="O40" s="94"/>
      <c r="P40" s="94"/>
      <c r="Q40" s="95"/>
      <c r="R40" s="94"/>
      <c r="S40" s="94">
        <v>89</v>
      </c>
      <c r="T40" s="94">
        <v>172</v>
      </c>
      <c r="U40" s="94">
        <v>30</v>
      </c>
      <c r="V40" s="95">
        <v>291</v>
      </c>
      <c r="W40" s="94">
        <v>291</v>
      </c>
      <c r="X40" s="94">
        <v>112</v>
      </c>
      <c r="Y40" s="94">
        <v>70</v>
      </c>
      <c r="Z40" s="94">
        <v>110</v>
      </c>
      <c r="AA40" s="94">
        <v>312</v>
      </c>
      <c r="AB40" s="95">
        <v>604</v>
      </c>
      <c r="AC40" s="94">
        <v>604</v>
      </c>
      <c r="AD40" s="94">
        <v>895</v>
      </c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</row>
    <row r="41" spans="2:51">
      <c r="B41" s="137"/>
      <c r="C41" s="66" t="s">
        <v>4593</v>
      </c>
      <c r="D41" s="66"/>
      <c r="E41" s="62"/>
      <c r="F41" s="75"/>
      <c r="G41" s="62"/>
      <c r="H41" s="62"/>
      <c r="I41" s="62"/>
      <c r="J41" s="62"/>
      <c r="K41" s="62"/>
      <c r="L41" s="75"/>
      <c r="M41" s="62"/>
      <c r="N41" s="62"/>
      <c r="O41" s="62"/>
      <c r="P41" s="62"/>
      <c r="Q41" s="75"/>
      <c r="R41" s="62">
        <v>13</v>
      </c>
      <c r="S41" s="62">
        <v>26</v>
      </c>
      <c r="T41" s="62">
        <v>9</v>
      </c>
      <c r="U41" s="62">
        <v>9</v>
      </c>
      <c r="V41" s="75">
        <v>57</v>
      </c>
      <c r="W41" s="62">
        <v>57</v>
      </c>
      <c r="X41" s="62"/>
      <c r="Y41" s="62"/>
      <c r="Z41" s="62"/>
      <c r="AA41" s="62"/>
      <c r="AB41" s="75"/>
      <c r="AC41" s="62"/>
      <c r="AD41" s="62">
        <v>57</v>
      </c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</row>
    <row r="42" spans="2:51">
      <c r="B42" s="137"/>
      <c r="C42" s="137"/>
      <c r="D42" s="93" t="s">
        <v>3532</v>
      </c>
      <c r="E42" s="94"/>
      <c r="F42" s="95"/>
      <c r="G42" s="94"/>
      <c r="H42" s="94"/>
      <c r="I42" s="94"/>
      <c r="J42" s="94"/>
      <c r="K42" s="94"/>
      <c r="L42" s="95"/>
      <c r="M42" s="94"/>
      <c r="N42" s="94"/>
      <c r="O42" s="94"/>
      <c r="P42" s="94"/>
      <c r="Q42" s="95"/>
      <c r="R42" s="94">
        <v>13</v>
      </c>
      <c r="S42" s="94">
        <v>26</v>
      </c>
      <c r="T42" s="94">
        <v>9</v>
      </c>
      <c r="U42" s="94">
        <v>9</v>
      </c>
      <c r="V42" s="95">
        <v>57</v>
      </c>
      <c r="W42" s="94">
        <v>57</v>
      </c>
      <c r="X42" s="94"/>
      <c r="Y42" s="94"/>
      <c r="Z42" s="94"/>
      <c r="AA42" s="94"/>
      <c r="AB42" s="95"/>
      <c r="AC42" s="94"/>
      <c r="AD42" s="94">
        <v>57</v>
      </c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</row>
    <row r="43" spans="2:51">
      <c r="B43" s="137"/>
      <c r="C43" s="66" t="s">
        <v>4609</v>
      </c>
      <c r="D43" s="66"/>
      <c r="E43" s="62"/>
      <c r="F43" s="75"/>
      <c r="G43" s="62"/>
      <c r="H43" s="62"/>
      <c r="I43" s="62"/>
      <c r="J43" s="62"/>
      <c r="K43" s="62"/>
      <c r="L43" s="75"/>
      <c r="M43" s="62"/>
      <c r="N43" s="62"/>
      <c r="O43" s="62"/>
      <c r="P43" s="62"/>
      <c r="Q43" s="75"/>
      <c r="R43" s="62"/>
      <c r="S43" s="62"/>
      <c r="T43" s="62"/>
      <c r="U43" s="62">
        <v>97</v>
      </c>
      <c r="V43" s="75">
        <v>97</v>
      </c>
      <c r="W43" s="62">
        <v>97</v>
      </c>
      <c r="X43" s="62">
        <v>438</v>
      </c>
      <c r="Y43" s="62">
        <v>421</v>
      </c>
      <c r="Z43" s="62">
        <v>334</v>
      </c>
      <c r="AA43" s="62">
        <v>575</v>
      </c>
      <c r="AB43" s="75">
        <v>1768</v>
      </c>
      <c r="AC43" s="62">
        <v>1768</v>
      </c>
      <c r="AD43" s="62">
        <v>1865</v>
      </c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</row>
    <row r="44" spans="2:51">
      <c r="B44" s="137"/>
      <c r="C44" s="137"/>
      <c r="D44" s="93" t="s">
        <v>3532</v>
      </c>
      <c r="E44" s="94"/>
      <c r="F44" s="95"/>
      <c r="G44" s="94"/>
      <c r="H44" s="94"/>
      <c r="I44" s="94"/>
      <c r="J44" s="94"/>
      <c r="K44" s="94"/>
      <c r="L44" s="95"/>
      <c r="M44" s="94"/>
      <c r="N44" s="94"/>
      <c r="O44" s="94"/>
      <c r="P44" s="94"/>
      <c r="Q44" s="95"/>
      <c r="R44" s="94"/>
      <c r="S44" s="94"/>
      <c r="T44" s="94"/>
      <c r="U44" s="94">
        <v>97</v>
      </c>
      <c r="V44" s="95">
        <v>97</v>
      </c>
      <c r="W44" s="94">
        <v>97</v>
      </c>
      <c r="X44" s="94">
        <v>438</v>
      </c>
      <c r="Y44" s="94">
        <v>421</v>
      </c>
      <c r="Z44" s="94">
        <v>334</v>
      </c>
      <c r="AA44" s="94">
        <v>575</v>
      </c>
      <c r="AB44" s="95">
        <v>1768</v>
      </c>
      <c r="AC44" s="94">
        <v>1768</v>
      </c>
      <c r="AD44" s="94">
        <v>1865</v>
      </c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</row>
    <row r="45" spans="2:51">
      <c r="B45" s="137"/>
      <c r="C45" s="66" t="s">
        <v>4613</v>
      </c>
      <c r="D45" s="66"/>
      <c r="E45" s="62"/>
      <c r="F45" s="75"/>
      <c r="G45" s="62"/>
      <c r="H45" s="62"/>
      <c r="I45" s="62"/>
      <c r="J45" s="62"/>
      <c r="K45" s="62"/>
      <c r="L45" s="75"/>
      <c r="M45" s="62"/>
      <c r="N45" s="62"/>
      <c r="O45" s="62"/>
      <c r="P45" s="62"/>
      <c r="Q45" s="75"/>
      <c r="R45" s="62"/>
      <c r="S45" s="62"/>
      <c r="T45" s="62"/>
      <c r="U45" s="62">
        <v>59</v>
      </c>
      <c r="V45" s="75">
        <v>59</v>
      </c>
      <c r="W45" s="62">
        <v>59</v>
      </c>
      <c r="X45" s="62">
        <v>273</v>
      </c>
      <c r="Y45" s="62">
        <v>176</v>
      </c>
      <c r="Z45" s="62">
        <v>221</v>
      </c>
      <c r="AA45" s="62">
        <v>187</v>
      </c>
      <c r="AB45" s="75">
        <v>857</v>
      </c>
      <c r="AC45" s="62">
        <v>857</v>
      </c>
      <c r="AD45" s="62">
        <v>916</v>
      </c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</row>
    <row r="46" spans="2:51">
      <c r="B46" s="137"/>
      <c r="C46" s="137"/>
      <c r="D46" s="93" t="s">
        <v>3532</v>
      </c>
      <c r="E46" s="94"/>
      <c r="F46" s="95"/>
      <c r="G46" s="94"/>
      <c r="H46" s="94"/>
      <c r="I46" s="94"/>
      <c r="J46" s="94"/>
      <c r="K46" s="94"/>
      <c r="L46" s="95"/>
      <c r="M46" s="94"/>
      <c r="N46" s="94"/>
      <c r="O46" s="94"/>
      <c r="P46" s="94"/>
      <c r="Q46" s="95"/>
      <c r="R46" s="94"/>
      <c r="S46" s="94"/>
      <c r="T46" s="94"/>
      <c r="U46" s="94">
        <v>59</v>
      </c>
      <c r="V46" s="95">
        <v>59</v>
      </c>
      <c r="W46" s="94">
        <v>59</v>
      </c>
      <c r="X46" s="94">
        <v>273</v>
      </c>
      <c r="Y46" s="94">
        <v>176</v>
      </c>
      <c r="Z46" s="94">
        <v>221</v>
      </c>
      <c r="AA46" s="94">
        <v>187</v>
      </c>
      <c r="AB46" s="95">
        <v>857</v>
      </c>
      <c r="AC46" s="94">
        <v>857</v>
      </c>
      <c r="AD46" s="94">
        <v>916</v>
      </c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</row>
    <row r="47" spans="2:51">
      <c r="B47" s="137"/>
      <c r="C47" s="66" t="s">
        <v>4784</v>
      </c>
      <c r="D47" s="66"/>
      <c r="E47" s="62"/>
      <c r="F47" s="75"/>
      <c r="G47" s="62"/>
      <c r="H47" s="62"/>
      <c r="I47" s="62"/>
      <c r="J47" s="62"/>
      <c r="K47" s="62"/>
      <c r="L47" s="75"/>
      <c r="M47" s="62"/>
      <c r="N47" s="62"/>
      <c r="O47" s="62"/>
      <c r="P47" s="62"/>
      <c r="Q47" s="75"/>
      <c r="R47" s="62"/>
      <c r="S47" s="62"/>
      <c r="T47" s="62"/>
      <c r="U47" s="62"/>
      <c r="V47" s="75"/>
      <c r="W47" s="62"/>
      <c r="X47" s="62">
        <v>2</v>
      </c>
      <c r="Y47" s="62"/>
      <c r="Z47" s="62"/>
      <c r="AA47" s="62">
        <v>10</v>
      </c>
      <c r="AB47" s="75">
        <v>12</v>
      </c>
      <c r="AC47" s="62">
        <v>12</v>
      </c>
      <c r="AD47" s="62">
        <v>12</v>
      </c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</row>
    <row r="48" spans="2:51">
      <c r="B48" s="137"/>
      <c r="C48" s="137"/>
      <c r="D48" s="93" t="s">
        <v>3532</v>
      </c>
      <c r="E48" s="94"/>
      <c r="F48" s="95"/>
      <c r="G48" s="94"/>
      <c r="H48" s="94"/>
      <c r="I48" s="94"/>
      <c r="J48" s="94"/>
      <c r="K48" s="94"/>
      <c r="L48" s="95"/>
      <c r="M48" s="94"/>
      <c r="N48" s="94"/>
      <c r="O48" s="94"/>
      <c r="P48" s="94"/>
      <c r="Q48" s="95"/>
      <c r="R48" s="94"/>
      <c r="S48" s="94"/>
      <c r="T48" s="94"/>
      <c r="U48" s="94"/>
      <c r="V48" s="95"/>
      <c r="W48" s="94"/>
      <c r="X48" s="94">
        <v>2</v>
      </c>
      <c r="Y48" s="94"/>
      <c r="Z48" s="94"/>
      <c r="AA48" s="94">
        <v>10</v>
      </c>
      <c r="AB48" s="95">
        <v>12</v>
      </c>
      <c r="AC48" s="94">
        <v>12</v>
      </c>
      <c r="AD48" s="94">
        <v>12</v>
      </c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1:51">
      <c r="B49" s="137"/>
      <c r="C49" s="66" t="s">
        <v>5872</v>
      </c>
      <c r="D49" s="66"/>
      <c r="E49" s="62"/>
      <c r="F49" s="75"/>
      <c r="G49" s="62"/>
      <c r="H49" s="62"/>
      <c r="I49" s="62"/>
      <c r="J49" s="62"/>
      <c r="K49" s="62"/>
      <c r="L49" s="75"/>
      <c r="M49" s="62"/>
      <c r="N49" s="62"/>
      <c r="O49" s="62"/>
      <c r="P49" s="62"/>
      <c r="Q49" s="75"/>
      <c r="R49" s="62"/>
      <c r="S49" s="62"/>
      <c r="T49" s="62"/>
      <c r="U49" s="62"/>
      <c r="V49" s="75"/>
      <c r="W49" s="62"/>
      <c r="X49" s="62"/>
      <c r="Y49" s="62"/>
      <c r="Z49" s="62"/>
      <c r="AA49" s="62">
        <v>7</v>
      </c>
      <c r="AB49" s="75">
        <v>7</v>
      </c>
      <c r="AC49" s="62">
        <v>7</v>
      </c>
      <c r="AD49" s="62">
        <v>7</v>
      </c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</row>
    <row r="50" spans="1:51">
      <c r="B50" s="137"/>
      <c r="C50" s="137"/>
      <c r="D50" s="93" t="s">
        <v>3532</v>
      </c>
      <c r="E50" s="94"/>
      <c r="F50" s="95"/>
      <c r="G50" s="94"/>
      <c r="H50" s="94"/>
      <c r="I50" s="94"/>
      <c r="J50" s="94"/>
      <c r="K50" s="94"/>
      <c r="L50" s="95"/>
      <c r="M50" s="94"/>
      <c r="N50" s="94"/>
      <c r="O50" s="94"/>
      <c r="P50" s="94"/>
      <c r="Q50" s="95"/>
      <c r="R50" s="94"/>
      <c r="S50" s="94"/>
      <c r="T50" s="94"/>
      <c r="U50" s="94"/>
      <c r="V50" s="95"/>
      <c r="W50" s="94"/>
      <c r="X50" s="94"/>
      <c r="Y50" s="94"/>
      <c r="Z50" s="94"/>
      <c r="AA50" s="94">
        <v>7</v>
      </c>
      <c r="AB50" s="95">
        <v>7</v>
      </c>
      <c r="AC50" s="94">
        <v>7</v>
      </c>
      <c r="AD50" s="94">
        <v>7</v>
      </c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</row>
    <row r="51" spans="1:51">
      <c r="B51" s="137"/>
      <c r="C51" s="66" t="s">
        <v>6208</v>
      </c>
      <c r="D51" s="66"/>
      <c r="E51" s="62"/>
      <c r="F51" s="75"/>
      <c r="G51" s="62"/>
      <c r="H51" s="62"/>
      <c r="I51" s="62"/>
      <c r="J51" s="62"/>
      <c r="K51" s="62"/>
      <c r="L51" s="75"/>
      <c r="M51" s="62"/>
      <c r="N51" s="62"/>
      <c r="O51" s="62"/>
      <c r="P51" s="62"/>
      <c r="Q51" s="75"/>
      <c r="R51" s="62"/>
      <c r="S51" s="62"/>
      <c r="T51" s="62"/>
      <c r="U51" s="62"/>
      <c r="V51" s="75"/>
      <c r="W51" s="62"/>
      <c r="X51" s="62"/>
      <c r="Y51" s="62"/>
      <c r="Z51" s="62"/>
      <c r="AA51" s="62">
        <v>4</v>
      </c>
      <c r="AB51" s="75">
        <v>4</v>
      </c>
      <c r="AC51" s="62">
        <v>4</v>
      </c>
      <c r="AD51" s="62">
        <v>4</v>
      </c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</row>
    <row r="52" spans="1:51">
      <c r="B52" s="137"/>
      <c r="C52" s="137"/>
      <c r="D52" s="93" t="s">
        <v>3532</v>
      </c>
      <c r="E52" s="94"/>
      <c r="F52" s="95"/>
      <c r="G52" s="94"/>
      <c r="H52" s="94"/>
      <c r="I52" s="94"/>
      <c r="J52" s="94"/>
      <c r="K52" s="94"/>
      <c r="L52" s="95"/>
      <c r="M52" s="94"/>
      <c r="N52" s="94"/>
      <c r="O52" s="94"/>
      <c r="P52" s="94"/>
      <c r="Q52" s="95"/>
      <c r="R52" s="94"/>
      <c r="S52" s="94"/>
      <c r="T52" s="94"/>
      <c r="U52" s="94"/>
      <c r="V52" s="95"/>
      <c r="W52" s="94"/>
      <c r="X52" s="94"/>
      <c r="Y52" s="94"/>
      <c r="Z52" s="94"/>
      <c r="AA52" s="94">
        <v>4</v>
      </c>
      <c r="AB52" s="95">
        <v>4</v>
      </c>
      <c r="AC52" s="94">
        <v>4</v>
      </c>
      <c r="AD52" s="94">
        <v>4</v>
      </c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</row>
    <row r="53" spans="1:51">
      <c r="A53" s="48" t="s">
        <v>3376</v>
      </c>
      <c r="D53" s="48"/>
      <c r="E53" s="62">
        <v>3</v>
      </c>
      <c r="F53" s="75">
        <v>3</v>
      </c>
      <c r="G53" s="62">
        <v>3</v>
      </c>
      <c r="H53" s="62">
        <v>5</v>
      </c>
      <c r="I53" s="62">
        <v>2</v>
      </c>
      <c r="J53" s="62">
        <v>4</v>
      </c>
      <c r="K53" s="62">
        <v>4</v>
      </c>
      <c r="L53" s="75">
        <v>15</v>
      </c>
      <c r="M53" s="62">
        <v>35</v>
      </c>
      <c r="N53" s="62">
        <v>45</v>
      </c>
      <c r="O53" s="62">
        <v>13</v>
      </c>
      <c r="P53" s="62">
        <v>21</v>
      </c>
      <c r="Q53" s="75">
        <v>114</v>
      </c>
      <c r="R53" s="62">
        <v>95</v>
      </c>
      <c r="S53" s="62">
        <v>799</v>
      </c>
      <c r="T53" s="62">
        <v>1475</v>
      </c>
      <c r="U53" s="62">
        <v>1014</v>
      </c>
      <c r="V53" s="75">
        <v>3383</v>
      </c>
      <c r="W53" s="62">
        <v>3512</v>
      </c>
      <c r="X53" s="62">
        <v>1578</v>
      </c>
      <c r="Y53" s="62">
        <v>1290</v>
      </c>
      <c r="Z53" s="62">
        <v>1237</v>
      </c>
      <c r="AA53" s="62">
        <v>1768</v>
      </c>
      <c r="AB53" s="75">
        <v>5873</v>
      </c>
      <c r="AC53" s="62">
        <v>5873</v>
      </c>
      <c r="AD53" s="62">
        <v>9388</v>
      </c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</row>
    <row r="54" spans="1:51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</row>
    <row r="55" spans="1:51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</row>
    <row r="56" spans="1:51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</row>
    <row r="58" spans="1:51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</row>
    <row r="59" spans="1:5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5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5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5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</row>
    <row r="63" spans="1:5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</row>
    <row r="64" spans="1:5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</row>
    <row r="65" spans="1:5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</row>
    <row r="66" spans="1:5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</row>
    <row r="67" spans="1:5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</row>
    <row r="68" spans="1:5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</row>
    <row r="69" spans="1:5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</row>
    <row r="70" spans="1:5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</row>
    <row r="71" spans="1:5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M11824"/>
  <sheetViews>
    <sheetView showGridLines="0" topLeftCell="D1" workbookViewId="0">
      <pane ySplit="1" topLeftCell="A305" activePane="bottomLeft" state="frozen"/>
      <selection activeCell="E148" sqref="E148"/>
      <selection pane="bottomLeft" activeCell="S315" sqref="S315"/>
    </sheetView>
  </sheetViews>
  <sheetFormatPr defaultRowHeight="15"/>
  <cols>
    <col min="1" max="1" width="10.140625" style="2" bestFit="1" customWidth="1"/>
    <col min="2" max="2" width="19.5703125" style="1" bestFit="1" customWidth="1"/>
    <col min="3" max="3" width="14.28515625" style="1" bestFit="1" customWidth="1"/>
    <col min="4" max="4" width="13.85546875" style="1" bestFit="1" customWidth="1"/>
    <col min="5" max="5" width="9.140625" style="1" bestFit="1" customWidth="1"/>
    <col min="6" max="6" width="38.42578125" style="45" bestFit="1" customWidth="1"/>
    <col min="7" max="7" width="15" style="1" bestFit="1" customWidth="1"/>
    <col min="8" max="8" width="12.28515625" style="1" bestFit="1" customWidth="1"/>
    <col min="9" max="9" width="21.42578125" style="1" bestFit="1" customWidth="1"/>
    <col min="10" max="10" width="13.140625" style="1" bestFit="1" customWidth="1"/>
    <col min="11" max="11" width="11.42578125" style="1" bestFit="1" customWidth="1"/>
    <col min="12" max="12" width="8.5703125" style="1" bestFit="1" customWidth="1"/>
    <col min="13" max="13" width="14" style="1" bestFit="1" customWidth="1"/>
    <col min="14" max="16384" width="9.140625" style="1"/>
  </cols>
  <sheetData>
    <row r="1" spans="1:13" ht="34.5" customHeight="1">
      <c r="A1" s="2" t="s">
        <v>0</v>
      </c>
      <c r="B1" s="1" t="s">
        <v>1</v>
      </c>
      <c r="C1" s="1" t="s">
        <v>3547</v>
      </c>
      <c r="D1" s="1" t="s">
        <v>98</v>
      </c>
      <c r="E1" s="1" t="s">
        <v>3531</v>
      </c>
      <c r="F1" s="1" t="s">
        <v>3</v>
      </c>
      <c r="G1" s="1" t="s">
        <v>2</v>
      </c>
      <c r="H1" s="1" t="s">
        <v>3354</v>
      </c>
      <c r="I1" s="1" t="s">
        <v>106</v>
      </c>
      <c r="J1" s="1" t="s">
        <v>3306</v>
      </c>
      <c r="K1" s="1" t="s">
        <v>3352</v>
      </c>
      <c r="L1" s="1" t="s">
        <v>3353</v>
      </c>
      <c r="M1" s="1" t="s">
        <v>3416</v>
      </c>
    </row>
    <row r="2" spans="1:13" ht="30" customHeight="1">
      <c r="A2" s="2">
        <v>42373</v>
      </c>
      <c r="B2" s="1" t="s">
        <v>481</v>
      </c>
      <c r="C2" s="1" t="s">
        <v>108</v>
      </c>
      <c r="D2" s="1" t="s">
        <v>102</v>
      </c>
      <c r="E2" s="1" t="s">
        <v>3532</v>
      </c>
      <c r="F2" s="98" t="s">
        <v>161</v>
      </c>
      <c r="G2" s="1">
        <v>1</v>
      </c>
      <c r="H2" s="1" t="s">
        <v>107</v>
      </c>
      <c r="I2" s="1" t="s">
        <v>159</v>
      </c>
      <c r="K2" s="1" t="str">
        <f>VLOOKUP(L2,CW!C:D,2,FALSE)</f>
        <v>Jan'16</v>
      </c>
      <c r="L2" s="1" t="str">
        <f t="shared" ref="L2:L47" si="0">CONCATENATE(WEEKNUM(A2,21),"'",TEXT(A2,"yy"))</f>
        <v>1'16</v>
      </c>
      <c r="M2" s="1" t="str">
        <f>VLOOKUP(K2,CW!D:E,2,FALSE)</f>
        <v>Q4'15</v>
      </c>
    </row>
    <row r="3" spans="1:13" ht="15" customHeight="1">
      <c r="A3" s="2">
        <v>42373</v>
      </c>
      <c r="B3" s="1" t="s">
        <v>163</v>
      </c>
      <c r="C3" s="1" t="s">
        <v>108</v>
      </c>
      <c r="D3" s="1" t="s">
        <v>102</v>
      </c>
      <c r="E3" s="1" t="s">
        <v>3532</v>
      </c>
      <c r="F3" s="45" t="s">
        <v>158</v>
      </c>
      <c r="G3" s="1">
        <v>1</v>
      </c>
      <c r="H3" s="1" t="s">
        <v>107</v>
      </c>
      <c r="I3" s="1" t="s">
        <v>159</v>
      </c>
      <c r="K3" s="1" t="str">
        <f>VLOOKUP(L3,CW!C:D,2,FALSE)</f>
        <v>Jan'16</v>
      </c>
      <c r="L3" s="1" t="str">
        <f t="shared" si="0"/>
        <v>1'16</v>
      </c>
      <c r="M3" s="1" t="str">
        <f>VLOOKUP(K3,CW!D:E,2,FALSE)</f>
        <v>Q4'15</v>
      </c>
    </row>
    <row r="4" spans="1:13" ht="30" customHeight="1">
      <c r="A4" s="2">
        <v>42373</v>
      </c>
      <c r="B4" s="1" t="s">
        <v>482</v>
      </c>
      <c r="C4" s="1" t="s">
        <v>131</v>
      </c>
      <c r="D4" s="1" t="s">
        <v>102</v>
      </c>
      <c r="E4" s="1" t="s">
        <v>3532</v>
      </c>
      <c r="F4" s="98" t="s">
        <v>160</v>
      </c>
      <c r="G4" s="1">
        <v>1</v>
      </c>
      <c r="H4" s="1" t="s">
        <v>107</v>
      </c>
      <c r="I4" s="1" t="s">
        <v>159</v>
      </c>
      <c r="K4" s="1" t="str">
        <f>VLOOKUP(L4,CW!C:D,2,FALSE)</f>
        <v>Jan'16</v>
      </c>
      <c r="L4" s="1" t="str">
        <f t="shared" si="0"/>
        <v>1'16</v>
      </c>
      <c r="M4" s="1" t="str">
        <f>VLOOKUP(K4,CW!D:E,2,FALSE)</f>
        <v>Q4'15</v>
      </c>
    </row>
    <row r="5" spans="1:13" ht="30" customHeight="1">
      <c r="A5" s="2">
        <v>42373</v>
      </c>
      <c r="B5" s="1" t="s">
        <v>483</v>
      </c>
      <c r="C5" s="1" t="s">
        <v>484</v>
      </c>
      <c r="D5" s="1" t="s">
        <v>102</v>
      </c>
      <c r="E5" s="1" t="s">
        <v>3532</v>
      </c>
      <c r="F5" s="98" t="s">
        <v>160</v>
      </c>
      <c r="G5" s="1">
        <v>1</v>
      </c>
      <c r="H5" s="1" t="s">
        <v>107</v>
      </c>
      <c r="I5" s="1" t="s">
        <v>159</v>
      </c>
      <c r="K5" s="1" t="str">
        <f>VLOOKUP(L5,CW!C:D,2,FALSE)</f>
        <v>Jan'16</v>
      </c>
      <c r="L5" s="1" t="str">
        <f t="shared" si="0"/>
        <v>1'16</v>
      </c>
      <c r="M5" s="1" t="str">
        <f>VLOOKUP(K5,CW!D:E,2,FALSE)</f>
        <v>Q4'15</v>
      </c>
    </row>
    <row r="6" spans="1:13" ht="30" customHeight="1">
      <c r="A6" s="2">
        <v>42373</v>
      </c>
      <c r="B6" s="1" t="s">
        <v>485</v>
      </c>
      <c r="C6" s="1" t="s">
        <v>114</v>
      </c>
      <c r="D6" s="1" t="s">
        <v>102</v>
      </c>
      <c r="E6" s="1" t="s">
        <v>3532</v>
      </c>
      <c r="F6" s="98" t="s">
        <v>160</v>
      </c>
      <c r="G6" s="1">
        <v>1</v>
      </c>
      <c r="H6" s="1" t="s">
        <v>107</v>
      </c>
      <c r="I6" s="1" t="s">
        <v>159</v>
      </c>
      <c r="K6" s="1" t="str">
        <f>VLOOKUP(L6,CW!C:D,2,FALSE)</f>
        <v>Jan'16</v>
      </c>
      <c r="L6" s="1" t="str">
        <f t="shared" si="0"/>
        <v>1'16</v>
      </c>
      <c r="M6" s="1" t="str">
        <f>VLOOKUP(K6,CW!D:E,2,FALSE)</f>
        <v>Q4'15</v>
      </c>
    </row>
    <row r="7" spans="1:13" ht="30" customHeight="1">
      <c r="A7" s="2">
        <v>42373</v>
      </c>
      <c r="B7" s="1" t="s">
        <v>486</v>
      </c>
      <c r="C7" s="1" t="s">
        <v>116</v>
      </c>
      <c r="D7" s="1" t="s">
        <v>102</v>
      </c>
      <c r="E7" s="1" t="s">
        <v>3532</v>
      </c>
      <c r="F7" s="98" t="s">
        <v>160</v>
      </c>
      <c r="G7" s="1">
        <v>1</v>
      </c>
      <c r="H7" s="1" t="s">
        <v>107</v>
      </c>
      <c r="I7" s="1" t="s">
        <v>159</v>
      </c>
      <c r="K7" s="1" t="str">
        <f>VLOOKUP(L7,CW!C:D,2,FALSE)</f>
        <v>Jan'16</v>
      </c>
      <c r="L7" s="1" t="str">
        <f t="shared" si="0"/>
        <v>1'16</v>
      </c>
      <c r="M7" s="1" t="str">
        <f>VLOOKUP(K7,CW!D:E,2,FALSE)</f>
        <v>Q4'15</v>
      </c>
    </row>
    <row r="8" spans="1:13" ht="15" customHeight="1">
      <c r="A8" s="2">
        <v>42373</v>
      </c>
      <c r="B8" s="1" t="s">
        <v>487</v>
      </c>
      <c r="C8" s="1" t="s">
        <v>116</v>
      </c>
      <c r="D8" s="1" t="s">
        <v>102</v>
      </c>
      <c r="E8" s="1" t="s">
        <v>3532</v>
      </c>
      <c r="F8" s="98" t="s">
        <v>4584</v>
      </c>
      <c r="G8" s="1">
        <v>1</v>
      </c>
      <c r="H8" s="1" t="s">
        <v>107</v>
      </c>
      <c r="I8" s="1" t="s">
        <v>159</v>
      </c>
      <c r="K8" s="1" t="str">
        <f>VLOOKUP(L8,CW!C:D,2,FALSE)</f>
        <v>Jan'16</v>
      </c>
      <c r="L8" s="1" t="str">
        <f t="shared" si="0"/>
        <v>1'16</v>
      </c>
      <c r="M8" s="1" t="str">
        <f>VLOOKUP(K8,CW!D:E,2,FALSE)</f>
        <v>Q4'15</v>
      </c>
    </row>
    <row r="9" spans="1:13" ht="30" customHeight="1">
      <c r="A9" s="2">
        <v>42373</v>
      </c>
      <c r="B9" s="1" t="s">
        <v>488</v>
      </c>
      <c r="C9" s="1" t="s">
        <v>114</v>
      </c>
      <c r="D9" s="1" t="s">
        <v>102</v>
      </c>
      <c r="E9" s="1" t="s">
        <v>3532</v>
      </c>
      <c r="F9" s="98" t="s">
        <v>160</v>
      </c>
      <c r="G9" s="1">
        <v>1</v>
      </c>
      <c r="H9" s="1" t="s">
        <v>107</v>
      </c>
      <c r="I9" s="1" t="s">
        <v>159</v>
      </c>
      <c r="K9" s="1" t="str">
        <f>VLOOKUP(L9,CW!C:D,2,FALSE)</f>
        <v>Jan'16</v>
      </c>
      <c r="L9" s="1" t="str">
        <f t="shared" si="0"/>
        <v>1'16</v>
      </c>
      <c r="M9" s="1" t="str">
        <f>VLOOKUP(K9,CW!D:E,2,FALSE)</f>
        <v>Q4'15</v>
      </c>
    </row>
    <row r="10" spans="1:13" ht="30" customHeight="1">
      <c r="A10" s="2">
        <v>42373</v>
      </c>
      <c r="B10" s="1" t="s">
        <v>164</v>
      </c>
      <c r="C10" s="1" t="s">
        <v>108</v>
      </c>
      <c r="D10" s="1" t="s">
        <v>100</v>
      </c>
      <c r="E10" s="1" t="s">
        <v>3532</v>
      </c>
      <c r="F10" s="98" t="s">
        <v>160</v>
      </c>
      <c r="G10" s="1">
        <v>1</v>
      </c>
      <c r="H10" s="1" t="s">
        <v>107</v>
      </c>
      <c r="I10" s="1" t="s">
        <v>159</v>
      </c>
      <c r="K10" s="1" t="str">
        <f>VLOOKUP(L10,CW!C:D,2,FALSE)</f>
        <v>Jan'16</v>
      </c>
      <c r="L10" s="1" t="str">
        <f t="shared" si="0"/>
        <v>1'16</v>
      </c>
      <c r="M10" s="1" t="str">
        <f>VLOOKUP(K10,CW!D:E,2,FALSE)</f>
        <v>Q4'15</v>
      </c>
    </row>
    <row r="11" spans="1:13" ht="15" customHeight="1">
      <c r="A11" s="2">
        <v>42373</v>
      </c>
      <c r="B11" s="1" t="s">
        <v>164</v>
      </c>
      <c r="C11" s="1" t="s">
        <v>108</v>
      </c>
      <c r="D11" s="1" t="s">
        <v>100</v>
      </c>
      <c r="E11" s="1" t="s">
        <v>3532</v>
      </c>
      <c r="F11" s="45" t="s">
        <v>158</v>
      </c>
      <c r="G11" s="1">
        <v>1</v>
      </c>
      <c r="H11" s="1" t="s">
        <v>107</v>
      </c>
      <c r="I11" s="1" t="s">
        <v>159</v>
      </c>
      <c r="K11" s="1" t="str">
        <f>VLOOKUP(L11,CW!C:D,2,FALSE)</f>
        <v>Jan'16</v>
      </c>
      <c r="L11" s="1" t="str">
        <f t="shared" si="0"/>
        <v>1'16</v>
      </c>
      <c r="M11" s="1" t="str">
        <f>VLOOKUP(K11,CW!D:E,2,FALSE)</f>
        <v>Q4'15</v>
      </c>
    </row>
    <row r="12" spans="1:13" ht="30" customHeight="1">
      <c r="A12" s="2">
        <v>42373</v>
      </c>
      <c r="B12" s="1" t="s">
        <v>489</v>
      </c>
      <c r="C12" s="1" t="s">
        <v>490</v>
      </c>
      <c r="D12" s="1" t="s">
        <v>100</v>
      </c>
      <c r="E12" s="1" t="s">
        <v>3532</v>
      </c>
      <c r="F12" s="98" t="s">
        <v>160</v>
      </c>
      <c r="G12" s="1">
        <v>1</v>
      </c>
      <c r="H12" s="1" t="s">
        <v>107</v>
      </c>
      <c r="I12" s="1" t="s">
        <v>159</v>
      </c>
      <c r="K12" s="1" t="str">
        <f>VLOOKUP(L12,CW!C:D,2,FALSE)</f>
        <v>Jan'16</v>
      </c>
      <c r="L12" s="1" t="str">
        <f t="shared" si="0"/>
        <v>1'16</v>
      </c>
      <c r="M12" s="1" t="str">
        <f>VLOOKUP(K12,CW!D:E,2,FALSE)</f>
        <v>Q4'15</v>
      </c>
    </row>
    <row r="13" spans="1:13" ht="30" customHeight="1">
      <c r="A13" s="2">
        <v>42373</v>
      </c>
      <c r="B13" s="1" t="s">
        <v>491</v>
      </c>
      <c r="C13" s="1" t="s">
        <v>88</v>
      </c>
      <c r="D13" s="1" t="s">
        <v>100</v>
      </c>
      <c r="E13" s="1" t="s">
        <v>3532</v>
      </c>
      <c r="F13" s="98" t="s">
        <v>160</v>
      </c>
      <c r="G13" s="1">
        <v>1</v>
      </c>
      <c r="H13" s="1" t="s">
        <v>107</v>
      </c>
      <c r="I13" s="1" t="s">
        <v>159</v>
      </c>
      <c r="K13" s="1" t="str">
        <f>VLOOKUP(L13,CW!C:D,2,FALSE)</f>
        <v>Jan'16</v>
      </c>
      <c r="L13" s="1" t="str">
        <f t="shared" si="0"/>
        <v>1'16</v>
      </c>
      <c r="M13" s="1" t="str">
        <f>VLOOKUP(K13,CW!D:E,2,FALSE)</f>
        <v>Q4'15</v>
      </c>
    </row>
    <row r="14" spans="1:13" ht="30" customHeight="1">
      <c r="A14" s="2">
        <v>42373</v>
      </c>
      <c r="B14" s="1" t="s">
        <v>492</v>
      </c>
      <c r="C14" s="1" t="s">
        <v>108</v>
      </c>
      <c r="D14" s="1" t="s">
        <v>100</v>
      </c>
      <c r="E14" s="1" t="s">
        <v>3532</v>
      </c>
      <c r="F14" s="98" t="s">
        <v>160</v>
      </c>
      <c r="G14" s="1">
        <v>1</v>
      </c>
      <c r="H14" s="1" t="s">
        <v>107</v>
      </c>
      <c r="I14" s="1" t="s">
        <v>159</v>
      </c>
      <c r="K14" s="1" t="str">
        <f>VLOOKUP(L14,CW!C:D,2,FALSE)</f>
        <v>Jan'16</v>
      </c>
      <c r="L14" s="1" t="str">
        <f t="shared" si="0"/>
        <v>1'16</v>
      </c>
      <c r="M14" s="1" t="str">
        <f>VLOOKUP(K14,CW!D:E,2,FALSE)</f>
        <v>Q4'15</v>
      </c>
    </row>
    <row r="15" spans="1:13" ht="30" customHeight="1">
      <c r="A15" s="2">
        <v>42373</v>
      </c>
      <c r="B15" s="1" t="s">
        <v>493</v>
      </c>
      <c r="C15" s="1" t="s">
        <v>108</v>
      </c>
      <c r="D15" s="1" t="s">
        <v>100</v>
      </c>
      <c r="E15" s="1" t="s">
        <v>3532</v>
      </c>
      <c r="F15" s="98" t="s">
        <v>160</v>
      </c>
      <c r="G15" s="1">
        <v>2</v>
      </c>
      <c r="H15" s="1" t="s">
        <v>107</v>
      </c>
      <c r="I15" s="1" t="s">
        <v>159</v>
      </c>
      <c r="K15" s="1" t="str">
        <f>VLOOKUP(L15,CW!C:D,2,FALSE)</f>
        <v>Jan'16</v>
      </c>
      <c r="L15" s="1" t="str">
        <f t="shared" si="0"/>
        <v>1'16</v>
      </c>
      <c r="M15" s="1" t="str">
        <f>VLOOKUP(K15,CW!D:E,2,FALSE)</f>
        <v>Q4'15</v>
      </c>
    </row>
    <row r="16" spans="1:13" ht="15" customHeight="1">
      <c r="A16" s="2">
        <v>42373</v>
      </c>
      <c r="B16" s="1" t="s">
        <v>165</v>
      </c>
      <c r="C16" s="1" t="s">
        <v>84</v>
      </c>
      <c r="D16" s="1" t="s">
        <v>100</v>
      </c>
      <c r="E16" s="1" t="s">
        <v>3532</v>
      </c>
      <c r="F16" s="45" t="s">
        <v>158</v>
      </c>
      <c r="G16" s="1">
        <v>1</v>
      </c>
      <c r="H16" s="1" t="s">
        <v>107</v>
      </c>
      <c r="I16" s="1" t="s">
        <v>159</v>
      </c>
      <c r="K16" s="1" t="str">
        <f>VLOOKUP(L16,CW!C:D,2,FALSE)</f>
        <v>Jan'16</v>
      </c>
      <c r="L16" s="1" t="str">
        <f t="shared" si="0"/>
        <v>1'16</v>
      </c>
      <c r="M16" s="1" t="str">
        <f>VLOOKUP(K16,CW!D:E,2,FALSE)</f>
        <v>Q4'15</v>
      </c>
    </row>
    <row r="17" spans="1:13" ht="15" customHeight="1">
      <c r="A17" s="2">
        <v>42373</v>
      </c>
      <c r="B17" s="1" t="s">
        <v>111</v>
      </c>
      <c r="C17" s="1" t="s">
        <v>112</v>
      </c>
      <c r="D17" s="1" t="s">
        <v>100</v>
      </c>
      <c r="E17" s="1" t="s">
        <v>3532</v>
      </c>
      <c r="F17" s="45" t="s">
        <v>158</v>
      </c>
      <c r="G17" s="1">
        <v>1</v>
      </c>
      <c r="H17" s="1" t="s">
        <v>107</v>
      </c>
      <c r="I17" s="1" t="s">
        <v>159</v>
      </c>
      <c r="K17" s="1" t="str">
        <f>VLOOKUP(L17,CW!C:D,2,FALSE)</f>
        <v>Jan'16</v>
      </c>
      <c r="L17" s="1" t="str">
        <f t="shared" si="0"/>
        <v>1'16</v>
      </c>
      <c r="M17" s="1" t="str">
        <f>VLOOKUP(K17,CW!D:E,2,FALSE)</f>
        <v>Q4'15</v>
      </c>
    </row>
    <row r="18" spans="1:13" ht="30" customHeight="1">
      <c r="A18" s="2">
        <v>42373</v>
      </c>
      <c r="B18" s="1" t="s">
        <v>113</v>
      </c>
      <c r="C18" s="1" t="s">
        <v>114</v>
      </c>
      <c r="D18" s="1" t="s">
        <v>100</v>
      </c>
      <c r="E18" s="1" t="s">
        <v>3532</v>
      </c>
      <c r="F18" s="98" t="s">
        <v>160</v>
      </c>
      <c r="G18" s="1">
        <v>1</v>
      </c>
      <c r="H18" s="1" t="s">
        <v>107</v>
      </c>
      <c r="I18" s="1" t="s">
        <v>159</v>
      </c>
      <c r="K18" s="1" t="str">
        <f>VLOOKUP(L18,CW!C:D,2,FALSE)</f>
        <v>Jan'16</v>
      </c>
      <c r="L18" s="1" t="str">
        <f t="shared" si="0"/>
        <v>1'16</v>
      </c>
      <c r="M18" s="1" t="str">
        <f>VLOOKUP(K18,CW!D:E,2,FALSE)</f>
        <v>Q4'15</v>
      </c>
    </row>
    <row r="19" spans="1:13" ht="15" customHeight="1">
      <c r="A19" s="2">
        <v>42373</v>
      </c>
      <c r="B19" s="1" t="s">
        <v>113</v>
      </c>
      <c r="C19" s="1" t="s">
        <v>114</v>
      </c>
      <c r="D19" s="1" t="s">
        <v>100</v>
      </c>
      <c r="E19" s="1" t="s">
        <v>3532</v>
      </c>
      <c r="F19" s="45" t="s">
        <v>158</v>
      </c>
      <c r="G19" s="1">
        <v>1</v>
      </c>
      <c r="H19" s="1" t="s">
        <v>107</v>
      </c>
      <c r="I19" s="1" t="s">
        <v>159</v>
      </c>
      <c r="K19" s="1" t="str">
        <f>VLOOKUP(L19,CW!C:D,2,FALSE)</f>
        <v>Jan'16</v>
      </c>
      <c r="L19" s="1" t="str">
        <f t="shared" si="0"/>
        <v>1'16</v>
      </c>
      <c r="M19" s="1" t="str">
        <f>VLOOKUP(K19,CW!D:E,2,FALSE)</f>
        <v>Q4'15</v>
      </c>
    </row>
    <row r="20" spans="1:13" ht="15" customHeight="1">
      <c r="A20" s="2">
        <v>42373</v>
      </c>
      <c r="B20" s="1" t="s">
        <v>115</v>
      </c>
      <c r="C20" s="1" t="s">
        <v>116</v>
      </c>
      <c r="D20" s="1" t="s">
        <v>100</v>
      </c>
      <c r="E20" s="1" t="s">
        <v>3532</v>
      </c>
      <c r="F20" s="98" t="s">
        <v>158</v>
      </c>
      <c r="G20" s="1">
        <v>1</v>
      </c>
      <c r="H20" s="1" t="s">
        <v>107</v>
      </c>
      <c r="I20" s="1" t="s">
        <v>159</v>
      </c>
      <c r="K20" s="1" t="str">
        <f>VLOOKUP(L20,CW!C:D,2,FALSE)</f>
        <v>Jan'16</v>
      </c>
      <c r="L20" s="1" t="str">
        <f t="shared" si="0"/>
        <v>1'16</v>
      </c>
      <c r="M20" s="1" t="str">
        <f>VLOOKUP(K20,CW!D:E,2,FALSE)</f>
        <v>Q4'15</v>
      </c>
    </row>
    <row r="21" spans="1:13" ht="15" customHeight="1">
      <c r="A21" s="2">
        <v>42373</v>
      </c>
      <c r="B21" s="1" t="s">
        <v>166</v>
      </c>
      <c r="C21" s="1" t="s">
        <v>114</v>
      </c>
      <c r="D21" s="1" t="s">
        <v>100</v>
      </c>
      <c r="E21" s="1" t="s">
        <v>3532</v>
      </c>
      <c r="F21" s="45" t="s">
        <v>158</v>
      </c>
      <c r="G21" s="1">
        <v>1</v>
      </c>
      <c r="H21" s="1" t="s">
        <v>107</v>
      </c>
      <c r="I21" s="1" t="s">
        <v>159</v>
      </c>
      <c r="K21" s="1" t="str">
        <f>VLOOKUP(L21,CW!C:D,2,FALSE)</f>
        <v>Jan'16</v>
      </c>
      <c r="L21" s="1" t="str">
        <f t="shared" si="0"/>
        <v>1'16</v>
      </c>
      <c r="M21" s="1" t="str">
        <f>VLOOKUP(K21,CW!D:E,2,FALSE)</f>
        <v>Q4'15</v>
      </c>
    </row>
    <row r="22" spans="1:13" ht="15" customHeight="1">
      <c r="A22" s="2">
        <v>42373</v>
      </c>
      <c r="B22" s="1" t="s">
        <v>167</v>
      </c>
      <c r="C22" s="1" t="s">
        <v>108</v>
      </c>
      <c r="D22" s="1" t="s">
        <v>100</v>
      </c>
      <c r="E22" s="1" t="s">
        <v>3532</v>
      </c>
      <c r="F22" s="45" t="s">
        <v>158</v>
      </c>
      <c r="G22" s="1">
        <v>1</v>
      </c>
      <c r="H22" s="1" t="s">
        <v>107</v>
      </c>
      <c r="I22" s="1" t="s">
        <v>159</v>
      </c>
      <c r="K22" s="1" t="str">
        <f>VLOOKUP(L22,CW!C:D,2,FALSE)</f>
        <v>Jan'16</v>
      </c>
      <c r="L22" s="1" t="str">
        <f t="shared" si="0"/>
        <v>1'16</v>
      </c>
      <c r="M22" s="1" t="str">
        <f>VLOOKUP(K22,CW!D:E,2,FALSE)</f>
        <v>Q4'15</v>
      </c>
    </row>
    <row r="23" spans="1:13" ht="30" customHeight="1">
      <c r="A23" s="2">
        <v>42373</v>
      </c>
      <c r="B23" s="1" t="s">
        <v>494</v>
      </c>
      <c r="C23" s="1" t="s">
        <v>108</v>
      </c>
      <c r="D23" s="1" t="s">
        <v>100</v>
      </c>
      <c r="E23" s="1" t="s">
        <v>3532</v>
      </c>
      <c r="F23" s="98" t="s">
        <v>160</v>
      </c>
      <c r="G23" s="1">
        <v>1</v>
      </c>
      <c r="H23" s="1" t="s">
        <v>107</v>
      </c>
      <c r="I23" s="1" t="s">
        <v>159</v>
      </c>
      <c r="K23" s="1" t="str">
        <f>VLOOKUP(L23,CW!C:D,2,FALSE)</f>
        <v>Jan'16</v>
      </c>
      <c r="L23" s="1" t="str">
        <f t="shared" si="0"/>
        <v>1'16</v>
      </c>
      <c r="M23" s="1" t="str">
        <f>VLOOKUP(K23,CW!D:E,2,FALSE)</f>
        <v>Q4'15</v>
      </c>
    </row>
    <row r="24" spans="1:13" ht="15" customHeight="1">
      <c r="A24" s="2">
        <v>42373</v>
      </c>
      <c r="B24" s="1" t="s">
        <v>168</v>
      </c>
      <c r="C24" s="1" t="s">
        <v>108</v>
      </c>
      <c r="D24" s="1" t="s">
        <v>100</v>
      </c>
      <c r="E24" s="1" t="s">
        <v>3532</v>
      </c>
      <c r="F24" s="45" t="s">
        <v>158</v>
      </c>
      <c r="G24" s="1">
        <v>1</v>
      </c>
      <c r="H24" s="1" t="s">
        <v>107</v>
      </c>
      <c r="I24" s="1" t="s">
        <v>159</v>
      </c>
      <c r="K24" s="1" t="str">
        <f>VLOOKUP(L24,CW!C:D,2,FALSE)</f>
        <v>Jan'16</v>
      </c>
      <c r="L24" s="1" t="str">
        <f t="shared" si="0"/>
        <v>1'16</v>
      </c>
      <c r="M24" s="1" t="str">
        <f>VLOOKUP(K24,CW!D:E,2,FALSE)</f>
        <v>Q4'15</v>
      </c>
    </row>
    <row r="25" spans="1:13" ht="30" customHeight="1">
      <c r="A25" s="2">
        <v>42373</v>
      </c>
      <c r="B25" s="1" t="s">
        <v>495</v>
      </c>
      <c r="C25" s="1" t="s">
        <v>108</v>
      </c>
      <c r="D25" s="1" t="s">
        <v>100</v>
      </c>
      <c r="E25" s="1" t="s">
        <v>3532</v>
      </c>
      <c r="F25" s="98" t="s">
        <v>160</v>
      </c>
      <c r="G25" s="1">
        <v>1</v>
      </c>
      <c r="H25" s="1" t="s">
        <v>107</v>
      </c>
      <c r="I25" s="1" t="s">
        <v>159</v>
      </c>
      <c r="K25" s="1" t="str">
        <f>VLOOKUP(L25,CW!C:D,2,FALSE)</f>
        <v>Jan'16</v>
      </c>
      <c r="L25" s="1" t="str">
        <f t="shared" si="0"/>
        <v>1'16</v>
      </c>
      <c r="M25" s="1" t="str">
        <f>VLOOKUP(K25,CW!D:E,2,FALSE)</f>
        <v>Q4'15</v>
      </c>
    </row>
    <row r="26" spans="1:13" ht="30" customHeight="1">
      <c r="A26" s="2">
        <v>42373</v>
      </c>
      <c r="B26" s="1" t="s">
        <v>496</v>
      </c>
      <c r="C26" s="1" t="s">
        <v>360</v>
      </c>
      <c r="D26" s="1" t="s">
        <v>100</v>
      </c>
      <c r="E26" s="1" t="s">
        <v>3532</v>
      </c>
      <c r="F26" s="98" t="s">
        <v>160</v>
      </c>
      <c r="G26" s="1">
        <v>1</v>
      </c>
      <c r="H26" s="1" t="s">
        <v>107</v>
      </c>
      <c r="I26" s="1" t="s">
        <v>159</v>
      </c>
      <c r="K26" s="1" t="str">
        <f>VLOOKUP(L26,CW!C:D,2,FALSE)</f>
        <v>Jan'16</v>
      </c>
      <c r="L26" s="1" t="str">
        <f t="shared" si="0"/>
        <v>1'16</v>
      </c>
      <c r="M26" s="1" t="str">
        <f>VLOOKUP(K26,CW!D:E,2,FALSE)</f>
        <v>Q4'15</v>
      </c>
    </row>
    <row r="27" spans="1:13" ht="30" customHeight="1">
      <c r="A27" s="2">
        <v>42373</v>
      </c>
      <c r="B27" s="1" t="s">
        <v>497</v>
      </c>
      <c r="C27" s="1" t="s">
        <v>72</v>
      </c>
      <c r="D27" s="1" t="s">
        <v>100</v>
      </c>
      <c r="E27" s="1" t="s">
        <v>3532</v>
      </c>
      <c r="F27" s="98" t="s">
        <v>160</v>
      </c>
      <c r="G27" s="1">
        <v>1</v>
      </c>
      <c r="H27" s="1" t="s">
        <v>107</v>
      </c>
      <c r="I27" s="1" t="s">
        <v>159</v>
      </c>
      <c r="K27" s="1" t="str">
        <f>VLOOKUP(L27,CW!C:D,2,FALSE)</f>
        <v>Jan'16</v>
      </c>
      <c r="L27" s="1" t="str">
        <f t="shared" si="0"/>
        <v>1'16</v>
      </c>
      <c r="M27" s="1" t="str">
        <f>VLOOKUP(K27,CW!D:E,2,FALSE)</f>
        <v>Q4'15</v>
      </c>
    </row>
    <row r="28" spans="1:13" ht="15" customHeight="1">
      <c r="A28" s="2">
        <v>42373</v>
      </c>
      <c r="B28" s="1" t="s">
        <v>111</v>
      </c>
      <c r="C28" s="1" t="s">
        <v>112</v>
      </c>
      <c r="D28" s="1" t="s">
        <v>100</v>
      </c>
      <c r="E28" s="1" t="s">
        <v>3532</v>
      </c>
      <c r="F28" s="45" t="s">
        <v>17</v>
      </c>
      <c r="G28" s="1">
        <v>1</v>
      </c>
      <c r="H28" s="1" t="s">
        <v>107</v>
      </c>
      <c r="I28" s="1" t="s">
        <v>706</v>
      </c>
      <c r="K28" s="1" t="str">
        <f>VLOOKUP(L28,CW!C:D,2,FALSE)</f>
        <v>Jan'16</v>
      </c>
      <c r="L28" s="1" t="str">
        <f t="shared" si="0"/>
        <v>1'16</v>
      </c>
      <c r="M28" s="1" t="str">
        <f>VLOOKUP(K28,CW!D:E,2,FALSE)</f>
        <v>Q4'15</v>
      </c>
    </row>
    <row r="29" spans="1:13" ht="15" customHeight="1">
      <c r="A29" s="2">
        <v>42373</v>
      </c>
      <c r="B29" s="1" t="s">
        <v>113</v>
      </c>
      <c r="C29" s="1" t="s">
        <v>114</v>
      </c>
      <c r="D29" s="1" t="s">
        <v>100</v>
      </c>
      <c r="E29" s="1" t="s">
        <v>3532</v>
      </c>
      <c r="F29" s="45" t="s">
        <v>17</v>
      </c>
      <c r="G29" s="1">
        <v>1</v>
      </c>
      <c r="H29" s="1" t="s">
        <v>107</v>
      </c>
      <c r="I29" s="1" t="s">
        <v>706</v>
      </c>
      <c r="K29" s="1" t="str">
        <f>VLOOKUP(L29,CW!C:D,2,FALSE)</f>
        <v>Jan'16</v>
      </c>
      <c r="L29" s="1" t="str">
        <f t="shared" si="0"/>
        <v>1'16</v>
      </c>
      <c r="M29" s="1" t="str">
        <f>VLOOKUP(K29,CW!D:E,2,FALSE)</f>
        <v>Q4'15</v>
      </c>
    </row>
    <row r="30" spans="1:13" ht="15" customHeight="1">
      <c r="A30" s="2">
        <v>42373</v>
      </c>
      <c r="B30" s="1" t="s">
        <v>115</v>
      </c>
      <c r="C30" s="1" t="s">
        <v>116</v>
      </c>
      <c r="D30" s="1" t="s">
        <v>100</v>
      </c>
      <c r="E30" s="1" t="s">
        <v>3532</v>
      </c>
      <c r="F30" s="45" t="s">
        <v>10</v>
      </c>
      <c r="G30" s="1">
        <v>1</v>
      </c>
      <c r="H30" s="1" t="s">
        <v>107</v>
      </c>
      <c r="I30" s="1" t="s">
        <v>706</v>
      </c>
      <c r="K30" s="1" t="str">
        <f>VLOOKUP(L30,CW!C:D,2,FALSE)</f>
        <v>Jan'16</v>
      </c>
      <c r="L30" s="1" t="str">
        <f t="shared" si="0"/>
        <v>1'16</v>
      </c>
      <c r="M30" s="1" t="str">
        <f>VLOOKUP(K30,CW!D:E,2,FALSE)</f>
        <v>Q4'15</v>
      </c>
    </row>
    <row r="31" spans="1:13" ht="15" customHeight="1">
      <c r="A31" s="2">
        <v>42373</v>
      </c>
      <c r="B31" s="1" t="s">
        <v>115</v>
      </c>
      <c r="C31" s="1" t="s">
        <v>116</v>
      </c>
      <c r="D31" s="1" t="s">
        <v>100</v>
      </c>
      <c r="E31" s="1" t="s">
        <v>3532</v>
      </c>
      <c r="F31" s="45" t="s">
        <v>17</v>
      </c>
      <c r="G31" s="1">
        <v>1</v>
      </c>
      <c r="H31" s="1" t="s">
        <v>107</v>
      </c>
      <c r="I31" s="1" t="s">
        <v>706</v>
      </c>
      <c r="K31" s="1" t="str">
        <f>VLOOKUP(L31,CW!C:D,2,FALSE)</f>
        <v>Jan'16</v>
      </c>
      <c r="L31" s="1" t="str">
        <f t="shared" si="0"/>
        <v>1'16</v>
      </c>
      <c r="M31" s="1" t="str">
        <f>VLOOKUP(K31,CW!D:E,2,FALSE)</f>
        <v>Q4'15</v>
      </c>
    </row>
    <row r="32" spans="1:13" ht="15" customHeight="1">
      <c r="A32" s="2">
        <v>42374</v>
      </c>
      <c r="B32" s="1" t="s">
        <v>169</v>
      </c>
      <c r="C32" s="1" t="s">
        <v>108</v>
      </c>
      <c r="D32" s="1" t="s">
        <v>105</v>
      </c>
      <c r="E32" s="1" t="s">
        <v>3532</v>
      </c>
      <c r="F32" s="45" t="s">
        <v>158</v>
      </c>
      <c r="G32" s="1">
        <v>1</v>
      </c>
      <c r="H32" s="1" t="s">
        <v>107</v>
      </c>
      <c r="I32" s="1" t="s">
        <v>159</v>
      </c>
      <c r="K32" s="1" t="str">
        <f>VLOOKUP(L32,CW!C:D,2,FALSE)</f>
        <v>Jan'16</v>
      </c>
      <c r="L32" s="1" t="str">
        <f t="shared" si="0"/>
        <v>1'16</v>
      </c>
      <c r="M32" s="1" t="str">
        <f>VLOOKUP(K32,CW!D:E,2,FALSE)</f>
        <v>Q4'15</v>
      </c>
    </row>
    <row r="33" spans="1:13" ht="30" customHeight="1">
      <c r="A33" s="2">
        <v>42374</v>
      </c>
      <c r="B33" s="1" t="s">
        <v>498</v>
      </c>
      <c r="C33" s="1" t="s">
        <v>360</v>
      </c>
      <c r="D33" s="1" t="s">
        <v>105</v>
      </c>
      <c r="E33" s="1" t="s">
        <v>3532</v>
      </c>
      <c r="F33" s="98" t="s">
        <v>160</v>
      </c>
      <c r="G33" s="1">
        <v>1</v>
      </c>
      <c r="H33" s="1" t="s">
        <v>107</v>
      </c>
      <c r="I33" s="1" t="s">
        <v>159</v>
      </c>
      <c r="K33" s="1" t="str">
        <f>VLOOKUP(L33,CW!C:D,2,FALSE)</f>
        <v>Jan'16</v>
      </c>
      <c r="L33" s="1" t="str">
        <f t="shared" si="0"/>
        <v>1'16</v>
      </c>
      <c r="M33" s="1" t="str">
        <f>VLOOKUP(K33,CW!D:E,2,FALSE)</f>
        <v>Q4'15</v>
      </c>
    </row>
    <row r="34" spans="1:13" ht="30" customHeight="1">
      <c r="A34" s="2">
        <v>42374</v>
      </c>
      <c r="B34" s="1" t="s">
        <v>499</v>
      </c>
      <c r="C34" s="1" t="s">
        <v>108</v>
      </c>
      <c r="D34" s="1" t="s">
        <v>105</v>
      </c>
      <c r="E34" s="1" t="s">
        <v>3532</v>
      </c>
      <c r="F34" s="98" t="s">
        <v>160</v>
      </c>
      <c r="G34" s="1">
        <v>1</v>
      </c>
      <c r="H34" s="1" t="s">
        <v>107</v>
      </c>
      <c r="I34" s="1" t="s">
        <v>159</v>
      </c>
      <c r="K34" s="1" t="str">
        <f>VLOOKUP(L34,CW!C:D,2,FALSE)</f>
        <v>Jan'16</v>
      </c>
      <c r="L34" s="1" t="str">
        <f t="shared" si="0"/>
        <v>1'16</v>
      </c>
      <c r="M34" s="1" t="str">
        <f>VLOOKUP(K34,CW!D:E,2,FALSE)</f>
        <v>Q4'15</v>
      </c>
    </row>
    <row r="35" spans="1:13" ht="15" customHeight="1">
      <c r="A35" s="2">
        <v>42374</v>
      </c>
      <c r="B35" s="1" t="s">
        <v>170</v>
      </c>
      <c r="C35" s="1" t="s">
        <v>126</v>
      </c>
      <c r="D35" s="1" t="s">
        <v>105</v>
      </c>
      <c r="E35" s="1" t="s">
        <v>3532</v>
      </c>
      <c r="F35" s="45" t="s">
        <v>158</v>
      </c>
      <c r="G35" s="1">
        <v>1</v>
      </c>
      <c r="H35" s="1" t="s">
        <v>107</v>
      </c>
      <c r="I35" s="1" t="s">
        <v>159</v>
      </c>
      <c r="K35" s="1" t="str">
        <f>VLOOKUP(L35,CW!C:D,2,FALSE)</f>
        <v>Jan'16</v>
      </c>
      <c r="L35" s="1" t="str">
        <f t="shared" si="0"/>
        <v>1'16</v>
      </c>
      <c r="M35" s="1" t="str">
        <f>VLOOKUP(K35,CW!D:E,2,FALSE)</f>
        <v>Q4'15</v>
      </c>
    </row>
    <row r="36" spans="1:13" ht="30" customHeight="1">
      <c r="A36" s="2">
        <v>42374</v>
      </c>
      <c r="B36" s="1" t="s">
        <v>171</v>
      </c>
      <c r="C36" s="1" t="s">
        <v>120</v>
      </c>
      <c r="D36" s="1" t="s">
        <v>105</v>
      </c>
      <c r="E36" s="1" t="s">
        <v>3532</v>
      </c>
      <c r="F36" s="98" t="s">
        <v>161</v>
      </c>
      <c r="G36" s="1">
        <v>1</v>
      </c>
      <c r="H36" s="1" t="s">
        <v>107</v>
      </c>
      <c r="I36" s="1" t="s">
        <v>159</v>
      </c>
      <c r="K36" s="1" t="str">
        <f>VLOOKUP(L36,CW!C:D,2,FALSE)</f>
        <v>Jan'16</v>
      </c>
      <c r="L36" s="1" t="str">
        <f t="shared" si="0"/>
        <v>1'16</v>
      </c>
      <c r="M36" s="1" t="str">
        <f>VLOOKUP(K36,CW!D:E,2,FALSE)</f>
        <v>Q4'15</v>
      </c>
    </row>
    <row r="37" spans="1:13" ht="15" customHeight="1">
      <c r="A37" s="2">
        <v>42374</v>
      </c>
      <c r="B37" s="1" t="s">
        <v>171</v>
      </c>
      <c r="C37" s="1" t="s">
        <v>120</v>
      </c>
      <c r="D37" s="1" t="s">
        <v>105</v>
      </c>
      <c r="E37" s="1" t="s">
        <v>3532</v>
      </c>
      <c r="F37" s="45" t="s">
        <v>158</v>
      </c>
      <c r="G37" s="1">
        <v>1</v>
      </c>
      <c r="H37" s="1" t="s">
        <v>107</v>
      </c>
      <c r="I37" s="1" t="s">
        <v>159</v>
      </c>
      <c r="K37" s="1" t="str">
        <f>VLOOKUP(L37,CW!C:D,2,FALSE)</f>
        <v>Jan'16</v>
      </c>
      <c r="L37" s="1" t="str">
        <f t="shared" si="0"/>
        <v>1'16</v>
      </c>
      <c r="M37" s="1" t="str">
        <f>VLOOKUP(K37,CW!D:E,2,FALSE)</f>
        <v>Q4'15</v>
      </c>
    </row>
    <row r="38" spans="1:13" ht="30" customHeight="1">
      <c r="A38" s="2">
        <v>42374</v>
      </c>
      <c r="B38" s="1" t="s">
        <v>500</v>
      </c>
      <c r="C38" s="1" t="s">
        <v>93</v>
      </c>
      <c r="D38" s="1" t="s">
        <v>100</v>
      </c>
      <c r="E38" s="1" t="s">
        <v>3532</v>
      </c>
      <c r="F38" s="98" t="s">
        <v>160</v>
      </c>
      <c r="G38" s="1">
        <v>1</v>
      </c>
      <c r="H38" s="1" t="s">
        <v>107</v>
      </c>
      <c r="I38" s="1" t="s">
        <v>159</v>
      </c>
      <c r="K38" s="1" t="str">
        <f>VLOOKUP(L38,CW!C:D,2,FALSE)</f>
        <v>Jan'16</v>
      </c>
      <c r="L38" s="1" t="str">
        <f t="shared" si="0"/>
        <v>1'16</v>
      </c>
      <c r="M38" s="1" t="str">
        <f>VLOOKUP(K38,CW!D:E,2,FALSE)</f>
        <v>Q4'15</v>
      </c>
    </row>
    <row r="39" spans="1:13" ht="30" customHeight="1">
      <c r="A39" s="2">
        <v>42374</v>
      </c>
      <c r="B39" s="1" t="s">
        <v>117</v>
      </c>
      <c r="C39" s="1" t="s">
        <v>118</v>
      </c>
      <c r="D39" s="1" t="s">
        <v>100</v>
      </c>
      <c r="E39" s="1" t="s">
        <v>3532</v>
      </c>
      <c r="F39" s="98" t="s">
        <v>160</v>
      </c>
      <c r="G39" s="1">
        <v>1</v>
      </c>
      <c r="H39" s="1" t="s">
        <v>107</v>
      </c>
      <c r="I39" s="1" t="s">
        <v>159</v>
      </c>
      <c r="K39" s="1" t="str">
        <f>VLOOKUP(L39,CW!C:D,2,FALSE)</f>
        <v>Jan'16</v>
      </c>
      <c r="L39" s="1" t="str">
        <f t="shared" si="0"/>
        <v>1'16</v>
      </c>
      <c r="M39" s="1" t="str">
        <f>VLOOKUP(K39,CW!D:E,2,FALSE)</f>
        <v>Q4'15</v>
      </c>
    </row>
    <row r="40" spans="1:13" ht="30" customHeight="1">
      <c r="A40" s="2">
        <v>42374</v>
      </c>
      <c r="B40" s="1" t="s">
        <v>501</v>
      </c>
      <c r="C40" s="1" t="s">
        <v>108</v>
      </c>
      <c r="D40" s="1" t="s">
        <v>100</v>
      </c>
      <c r="E40" s="1" t="s">
        <v>3532</v>
      </c>
      <c r="F40" s="98" t="s">
        <v>160</v>
      </c>
      <c r="G40" s="1">
        <v>1</v>
      </c>
      <c r="H40" s="1" t="s">
        <v>107</v>
      </c>
      <c r="I40" s="1" t="s">
        <v>159</v>
      </c>
      <c r="K40" s="1" t="str">
        <f>VLOOKUP(L40,CW!C:D,2,FALSE)</f>
        <v>Jan'16</v>
      </c>
      <c r="L40" s="1" t="str">
        <f t="shared" si="0"/>
        <v>1'16</v>
      </c>
      <c r="M40" s="1" t="str">
        <f>VLOOKUP(K40,CW!D:E,2,FALSE)</f>
        <v>Q4'15</v>
      </c>
    </row>
    <row r="41" spans="1:13" ht="30" customHeight="1">
      <c r="A41" s="2">
        <v>42374</v>
      </c>
      <c r="B41" s="1" t="s">
        <v>502</v>
      </c>
      <c r="C41" s="1" t="s">
        <v>116</v>
      </c>
      <c r="D41" s="1" t="s">
        <v>100</v>
      </c>
      <c r="E41" s="1" t="s">
        <v>3532</v>
      </c>
      <c r="F41" s="98" t="s">
        <v>160</v>
      </c>
      <c r="G41" s="1">
        <v>1</v>
      </c>
      <c r="H41" s="1" t="s">
        <v>107</v>
      </c>
      <c r="I41" s="1" t="s">
        <v>159</v>
      </c>
      <c r="K41" s="1" t="str">
        <f>VLOOKUP(L41,CW!C:D,2,FALSE)</f>
        <v>Jan'16</v>
      </c>
      <c r="L41" s="1" t="str">
        <f t="shared" si="0"/>
        <v>1'16</v>
      </c>
      <c r="M41" s="1" t="str">
        <f>VLOOKUP(K41,CW!D:E,2,FALSE)</f>
        <v>Q4'15</v>
      </c>
    </row>
    <row r="42" spans="1:13" ht="30" customHeight="1">
      <c r="A42" s="2">
        <v>42374</v>
      </c>
      <c r="B42" s="1" t="s">
        <v>503</v>
      </c>
      <c r="C42" s="1" t="s">
        <v>116</v>
      </c>
      <c r="D42" s="1" t="s">
        <v>100</v>
      </c>
      <c r="E42" s="1" t="s">
        <v>3532</v>
      </c>
      <c r="F42" s="98" t="s">
        <v>160</v>
      </c>
      <c r="G42" s="1">
        <v>1</v>
      </c>
      <c r="H42" s="1" t="s">
        <v>107</v>
      </c>
      <c r="I42" s="1" t="s">
        <v>159</v>
      </c>
      <c r="K42" s="1" t="str">
        <f>VLOOKUP(L42,CW!C:D,2,FALSE)</f>
        <v>Jan'16</v>
      </c>
      <c r="L42" s="1" t="str">
        <f t="shared" si="0"/>
        <v>1'16</v>
      </c>
      <c r="M42" s="1" t="str">
        <f>VLOOKUP(K42,CW!D:E,2,FALSE)</f>
        <v>Q4'15</v>
      </c>
    </row>
    <row r="43" spans="1:13" ht="15" customHeight="1">
      <c r="A43" s="2">
        <v>42374</v>
      </c>
      <c r="B43" s="1" t="s">
        <v>119</v>
      </c>
      <c r="C43" s="1" t="s">
        <v>120</v>
      </c>
      <c r="D43" s="1" t="s">
        <v>104</v>
      </c>
      <c r="E43" s="1" t="s">
        <v>3532</v>
      </c>
      <c r="F43" s="45" t="s">
        <v>158</v>
      </c>
      <c r="G43" s="1">
        <v>1</v>
      </c>
      <c r="H43" s="1" t="s">
        <v>107</v>
      </c>
      <c r="I43" s="1" t="s">
        <v>159</v>
      </c>
      <c r="K43" s="1" t="str">
        <f>VLOOKUP(L43,CW!C:D,2,FALSE)</f>
        <v>Jan'16</v>
      </c>
      <c r="L43" s="1" t="str">
        <f t="shared" si="0"/>
        <v>1'16</v>
      </c>
      <c r="M43" s="1" t="str">
        <f>VLOOKUP(K43,CW!D:E,2,FALSE)</f>
        <v>Q4'15</v>
      </c>
    </row>
    <row r="44" spans="1:13" ht="15" customHeight="1">
      <c r="A44" s="2">
        <v>42374</v>
      </c>
      <c r="B44" s="1" t="s">
        <v>172</v>
      </c>
      <c r="C44" s="1" t="s">
        <v>108</v>
      </c>
      <c r="D44" s="1" t="s">
        <v>104</v>
      </c>
      <c r="E44" s="1" t="s">
        <v>3532</v>
      </c>
      <c r="F44" s="45" t="s">
        <v>158</v>
      </c>
      <c r="G44" s="1">
        <v>1</v>
      </c>
      <c r="H44" s="1" t="s">
        <v>107</v>
      </c>
      <c r="I44" s="1" t="s">
        <v>159</v>
      </c>
      <c r="K44" s="1" t="str">
        <f>VLOOKUP(L44,CW!C:D,2,FALSE)</f>
        <v>Jan'16</v>
      </c>
      <c r="L44" s="1" t="str">
        <f t="shared" si="0"/>
        <v>1'16</v>
      </c>
      <c r="M44" s="1" t="str">
        <f>VLOOKUP(K44,CW!D:E,2,FALSE)</f>
        <v>Q4'15</v>
      </c>
    </row>
    <row r="45" spans="1:13" ht="30" customHeight="1">
      <c r="A45" s="2">
        <v>42374</v>
      </c>
      <c r="B45" s="1" t="s">
        <v>504</v>
      </c>
      <c r="C45" s="1" t="s">
        <v>108</v>
      </c>
      <c r="D45" s="1" t="s">
        <v>104</v>
      </c>
      <c r="E45" s="1" t="s">
        <v>3532</v>
      </c>
      <c r="F45" s="98" t="s">
        <v>160</v>
      </c>
      <c r="G45" s="1">
        <v>1</v>
      </c>
      <c r="H45" s="1" t="s">
        <v>107</v>
      </c>
      <c r="I45" s="1" t="s">
        <v>159</v>
      </c>
      <c r="K45" s="1" t="str">
        <f>VLOOKUP(L45,CW!C:D,2,FALSE)</f>
        <v>Jan'16</v>
      </c>
      <c r="L45" s="1" t="str">
        <f t="shared" si="0"/>
        <v>1'16</v>
      </c>
      <c r="M45" s="1" t="str">
        <f>VLOOKUP(K45,CW!D:E,2,FALSE)</f>
        <v>Q4'15</v>
      </c>
    </row>
    <row r="46" spans="1:13" ht="15" customHeight="1">
      <c r="A46" s="2">
        <v>42374</v>
      </c>
      <c r="B46" s="1" t="s">
        <v>173</v>
      </c>
      <c r="C46" s="1" t="s">
        <v>126</v>
      </c>
      <c r="D46" s="1" t="s">
        <v>100</v>
      </c>
      <c r="E46" s="1" t="s">
        <v>3532</v>
      </c>
      <c r="F46" s="45" t="s">
        <v>158</v>
      </c>
      <c r="G46" s="1">
        <v>1</v>
      </c>
      <c r="H46" s="1" t="s">
        <v>107</v>
      </c>
      <c r="I46" s="1" t="s">
        <v>159</v>
      </c>
      <c r="K46" s="1" t="str">
        <f>VLOOKUP(L46,CW!C:D,2,FALSE)</f>
        <v>Jan'16</v>
      </c>
      <c r="L46" s="1" t="str">
        <f t="shared" si="0"/>
        <v>1'16</v>
      </c>
      <c r="M46" s="1" t="str">
        <f>VLOOKUP(K46,CW!D:E,2,FALSE)</f>
        <v>Q4'15</v>
      </c>
    </row>
    <row r="47" spans="1:13" ht="15" customHeight="1">
      <c r="A47" s="2">
        <v>42374</v>
      </c>
      <c r="B47" s="1" t="s">
        <v>174</v>
      </c>
      <c r="C47" s="1" t="s">
        <v>71</v>
      </c>
      <c r="D47" s="1" t="s">
        <v>100</v>
      </c>
      <c r="E47" s="1" t="s">
        <v>3532</v>
      </c>
      <c r="F47" s="45" t="s">
        <v>158</v>
      </c>
      <c r="G47" s="1">
        <v>1</v>
      </c>
      <c r="H47" s="1" t="s">
        <v>107</v>
      </c>
      <c r="I47" s="1" t="s">
        <v>159</v>
      </c>
      <c r="K47" s="1" t="str">
        <f>VLOOKUP(L47,CW!C:D,2,FALSE)</f>
        <v>Jan'16</v>
      </c>
      <c r="L47" s="1" t="str">
        <f t="shared" si="0"/>
        <v>1'16</v>
      </c>
      <c r="M47" s="1" t="str">
        <f>VLOOKUP(K47,CW!D:E,2,FALSE)</f>
        <v>Q4'15</v>
      </c>
    </row>
    <row r="48" spans="1:13" ht="30" customHeight="1">
      <c r="A48" s="2">
        <v>42374</v>
      </c>
      <c r="B48" s="1" t="s">
        <v>505</v>
      </c>
      <c r="C48" s="1" t="s">
        <v>120</v>
      </c>
      <c r="D48" s="1" t="s">
        <v>100</v>
      </c>
      <c r="E48" s="1" t="s">
        <v>3532</v>
      </c>
      <c r="F48" s="98" t="s">
        <v>160</v>
      </c>
      <c r="G48" s="1">
        <v>1</v>
      </c>
      <c r="H48" s="1" t="s">
        <v>107</v>
      </c>
      <c r="I48" s="1" t="s">
        <v>159</v>
      </c>
      <c r="K48" s="1" t="str">
        <f>VLOOKUP(L48,CW!C:D,2,FALSE)</f>
        <v>Jan'16</v>
      </c>
      <c r="L48" s="1" t="str">
        <f t="shared" ref="L48:L111" si="1">CONCATENATE(WEEKNUM(A48,21),"'",TEXT(A48,"yy"))</f>
        <v>1'16</v>
      </c>
      <c r="M48" s="1" t="str">
        <f>VLOOKUP(K48,CW!D:E,2,FALSE)</f>
        <v>Q4'15</v>
      </c>
    </row>
    <row r="49" spans="1:13" ht="15" customHeight="1">
      <c r="A49" s="2">
        <v>42374</v>
      </c>
      <c r="B49" s="1" t="s">
        <v>117</v>
      </c>
      <c r="C49" s="1" t="s">
        <v>118</v>
      </c>
      <c r="D49" s="1" t="s">
        <v>100</v>
      </c>
      <c r="E49" s="1" t="s">
        <v>3532</v>
      </c>
      <c r="F49" s="45" t="s">
        <v>10</v>
      </c>
      <c r="G49" s="1">
        <v>1</v>
      </c>
      <c r="H49" s="1" t="s">
        <v>107</v>
      </c>
      <c r="I49" s="1" t="s">
        <v>706</v>
      </c>
      <c r="K49" s="1" t="str">
        <f>VLOOKUP(L49,CW!C:D,2,FALSE)</f>
        <v>Jan'16</v>
      </c>
      <c r="L49" s="1" t="str">
        <f t="shared" si="1"/>
        <v>1'16</v>
      </c>
      <c r="M49" s="1" t="str">
        <f>VLOOKUP(K49,CW!D:E,2,FALSE)</f>
        <v>Q4'15</v>
      </c>
    </row>
    <row r="50" spans="1:13" ht="15" customHeight="1">
      <c r="A50" s="2">
        <v>42374</v>
      </c>
      <c r="B50" s="1" t="s">
        <v>119</v>
      </c>
      <c r="C50" s="1" t="s">
        <v>120</v>
      </c>
      <c r="D50" s="1" t="s">
        <v>100</v>
      </c>
      <c r="E50" s="1" t="s">
        <v>3532</v>
      </c>
      <c r="F50" s="45" t="s">
        <v>17</v>
      </c>
      <c r="G50" s="1">
        <v>1</v>
      </c>
      <c r="H50" s="1" t="s">
        <v>107</v>
      </c>
      <c r="I50" s="1" t="s">
        <v>706</v>
      </c>
      <c r="K50" s="1" t="str">
        <f>VLOOKUP(L50,CW!C:D,2,FALSE)</f>
        <v>Jan'16</v>
      </c>
      <c r="L50" s="1" t="str">
        <f t="shared" si="1"/>
        <v>1'16</v>
      </c>
      <c r="M50" s="1" t="str">
        <f>VLOOKUP(K50,CW!D:E,2,FALSE)</f>
        <v>Q4'15</v>
      </c>
    </row>
    <row r="51" spans="1:13" ht="15" customHeight="1">
      <c r="A51" s="2">
        <v>42375</v>
      </c>
      <c r="B51" s="1" t="s">
        <v>175</v>
      </c>
      <c r="C51" s="1" t="s">
        <v>72</v>
      </c>
      <c r="D51" s="1" t="s">
        <v>105</v>
      </c>
      <c r="E51" s="1" t="s">
        <v>3532</v>
      </c>
      <c r="F51" s="45" t="s">
        <v>158</v>
      </c>
      <c r="G51" s="1">
        <v>3</v>
      </c>
      <c r="H51" s="1" t="s">
        <v>107</v>
      </c>
      <c r="I51" s="1" t="s">
        <v>159</v>
      </c>
      <c r="K51" s="1" t="str">
        <f>VLOOKUP(L51,CW!C:D,2,FALSE)</f>
        <v>Jan'16</v>
      </c>
      <c r="L51" s="1" t="str">
        <f t="shared" si="1"/>
        <v>1'16</v>
      </c>
      <c r="M51" s="1" t="str">
        <f>VLOOKUP(K51,CW!D:E,2,FALSE)</f>
        <v>Q4'15</v>
      </c>
    </row>
    <row r="52" spans="1:13" ht="15" customHeight="1">
      <c r="A52" s="2">
        <v>42375</v>
      </c>
      <c r="B52" s="1" t="s">
        <v>176</v>
      </c>
      <c r="C52" s="1" t="s">
        <v>108</v>
      </c>
      <c r="D52" s="1" t="s">
        <v>105</v>
      </c>
      <c r="E52" s="1" t="s">
        <v>3532</v>
      </c>
      <c r="F52" s="45" t="s">
        <v>158</v>
      </c>
      <c r="G52" s="1">
        <v>1</v>
      </c>
      <c r="H52" s="1" t="s">
        <v>107</v>
      </c>
      <c r="I52" s="1" t="s">
        <v>159</v>
      </c>
      <c r="K52" s="1" t="str">
        <f>VLOOKUP(L52,CW!C:D,2,FALSE)</f>
        <v>Jan'16</v>
      </c>
      <c r="L52" s="1" t="str">
        <f t="shared" si="1"/>
        <v>1'16</v>
      </c>
      <c r="M52" s="1" t="str">
        <f>VLOOKUP(K52,CW!D:E,2,FALSE)</f>
        <v>Q4'15</v>
      </c>
    </row>
    <row r="53" spans="1:13" ht="15" customHeight="1">
      <c r="A53" s="2">
        <v>42375</v>
      </c>
      <c r="B53" s="1" t="s">
        <v>177</v>
      </c>
      <c r="C53" s="1" t="s">
        <v>77</v>
      </c>
      <c r="D53" s="1" t="s">
        <v>105</v>
      </c>
      <c r="E53" s="1" t="s">
        <v>3532</v>
      </c>
      <c r="F53" s="45" t="s">
        <v>158</v>
      </c>
      <c r="G53" s="1">
        <v>1</v>
      </c>
      <c r="H53" s="1" t="s">
        <v>107</v>
      </c>
      <c r="I53" s="1" t="s">
        <v>159</v>
      </c>
      <c r="K53" s="1" t="str">
        <f>VLOOKUP(L53,CW!C:D,2,FALSE)</f>
        <v>Jan'16</v>
      </c>
      <c r="L53" s="1" t="str">
        <f t="shared" si="1"/>
        <v>1'16</v>
      </c>
      <c r="M53" s="1" t="str">
        <f>VLOOKUP(K53,CW!D:E,2,FALSE)</f>
        <v>Q4'15</v>
      </c>
    </row>
    <row r="54" spans="1:13" ht="30" customHeight="1">
      <c r="A54" s="2">
        <v>42375</v>
      </c>
      <c r="B54" s="1" t="s">
        <v>506</v>
      </c>
      <c r="C54" s="1" t="s">
        <v>126</v>
      </c>
      <c r="D54" s="1" t="s">
        <v>105</v>
      </c>
      <c r="E54" s="1" t="s">
        <v>3532</v>
      </c>
      <c r="F54" s="98" t="s">
        <v>160</v>
      </c>
      <c r="G54" s="1">
        <v>1</v>
      </c>
      <c r="H54" s="1" t="s">
        <v>107</v>
      </c>
      <c r="I54" s="1" t="s">
        <v>159</v>
      </c>
      <c r="K54" s="1" t="str">
        <f>VLOOKUP(L54,CW!C:D,2,FALSE)</f>
        <v>Jan'16</v>
      </c>
      <c r="L54" s="1" t="str">
        <f t="shared" si="1"/>
        <v>1'16</v>
      </c>
      <c r="M54" s="1" t="str">
        <f>VLOOKUP(K54,CW!D:E,2,FALSE)</f>
        <v>Q4'15</v>
      </c>
    </row>
    <row r="55" spans="1:13" ht="15" customHeight="1">
      <c r="A55" s="2">
        <v>42375</v>
      </c>
      <c r="B55" s="1" t="s">
        <v>178</v>
      </c>
      <c r="C55" s="1" t="s">
        <v>116</v>
      </c>
      <c r="D55" s="1" t="s">
        <v>105</v>
      </c>
      <c r="E55" s="1" t="s">
        <v>3532</v>
      </c>
      <c r="F55" s="45" t="s">
        <v>158</v>
      </c>
      <c r="G55" s="1">
        <v>1</v>
      </c>
      <c r="H55" s="1" t="s">
        <v>107</v>
      </c>
      <c r="I55" s="1" t="s">
        <v>159</v>
      </c>
      <c r="K55" s="1" t="str">
        <f>VLOOKUP(L55,CW!C:D,2,FALSE)</f>
        <v>Jan'16</v>
      </c>
      <c r="L55" s="1" t="str">
        <f t="shared" si="1"/>
        <v>1'16</v>
      </c>
      <c r="M55" s="1" t="str">
        <f>VLOOKUP(K55,CW!D:E,2,FALSE)</f>
        <v>Q4'15</v>
      </c>
    </row>
    <row r="56" spans="1:13" ht="15" customHeight="1">
      <c r="A56" s="2">
        <v>42375</v>
      </c>
      <c r="B56" s="1" t="s">
        <v>507</v>
      </c>
      <c r="C56" s="1" t="s">
        <v>116</v>
      </c>
      <c r="D56" s="1" t="s">
        <v>105</v>
      </c>
      <c r="E56" s="1" t="s">
        <v>3532</v>
      </c>
      <c r="F56" s="98" t="s">
        <v>4584</v>
      </c>
      <c r="G56" s="1">
        <v>1</v>
      </c>
      <c r="H56" s="1" t="s">
        <v>107</v>
      </c>
      <c r="I56" s="1" t="s">
        <v>159</v>
      </c>
      <c r="K56" s="1" t="str">
        <f>VLOOKUP(L56,CW!C:D,2,FALSE)</f>
        <v>Jan'16</v>
      </c>
      <c r="L56" s="1" t="str">
        <f t="shared" si="1"/>
        <v>1'16</v>
      </c>
      <c r="M56" s="1" t="str">
        <f>VLOOKUP(K56,CW!D:E,2,FALSE)</f>
        <v>Q4'15</v>
      </c>
    </row>
    <row r="57" spans="1:13" ht="30" customHeight="1">
      <c r="A57" s="2">
        <v>42375</v>
      </c>
      <c r="B57" s="1" t="s">
        <v>508</v>
      </c>
      <c r="C57" s="1" t="s">
        <v>108</v>
      </c>
      <c r="D57" s="1" t="s">
        <v>105</v>
      </c>
      <c r="E57" s="1" t="s">
        <v>3532</v>
      </c>
      <c r="F57" s="98" t="s">
        <v>160</v>
      </c>
      <c r="G57" s="1">
        <v>1</v>
      </c>
      <c r="H57" s="1" t="s">
        <v>107</v>
      </c>
      <c r="I57" s="1" t="s">
        <v>159</v>
      </c>
      <c r="K57" s="1" t="str">
        <f>VLOOKUP(L57,CW!C:D,2,FALSE)</f>
        <v>Jan'16</v>
      </c>
      <c r="L57" s="1" t="str">
        <f t="shared" si="1"/>
        <v>1'16</v>
      </c>
      <c r="M57" s="1" t="str">
        <f>VLOOKUP(K57,CW!D:E,2,FALSE)</f>
        <v>Q4'15</v>
      </c>
    </row>
    <row r="58" spans="1:13" ht="30" customHeight="1">
      <c r="A58" s="2">
        <v>42375</v>
      </c>
      <c r="B58" s="1" t="s">
        <v>509</v>
      </c>
      <c r="C58" s="1" t="s">
        <v>183</v>
      </c>
      <c r="D58" s="1" t="s">
        <v>105</v>
      </c>
      <c r="E58" s="1" t="s">
        <v>3532</v>
      </c>
      <c r="F58" s="98" t="s">
        <v>160</v>
      </c>
      <c r="G58" s="1">
        <v>1</v>
      </c>
      <c r="H58" s="1" t="s">
        <v>107</v>
      </c>
      <c r="I58" s="1" t="s">
        <v>159</v>
      </c>
      <c r="K58" s="1" t="str">
        <f>VLOOKUP(L58,CW!C:D,2,FALSE)</f>
        <v>Jan'16</v>
      </c>
      <c r="L58" s="1" t="str">
        <f t="shared" si="1"/>
        <v>1'16</v>
      </c>
      <c r="M58" s="1" t="str">
        <f>VLOOKUP(K58,CW!D:E,2,FALSE)</f>
        <v>Q4'15</v>
      </c>
    </row>
    <row r="59" spans="1:13" ht="30" customHeight="1">
      <c r="A59" s="2">
        <v>42375</v>
      </c>
      <c r="B59" s="1" t="s">
        <v>510</v>
      </c>
      <c r="C59" s="1" t="s">
        <v>108</v>
      </c>
      <c r="D59" s="1" t="s">
        <v>105</v>
      </c>
      <c r="E59" s="1" t="s">
        <v>3532</v>
      </c>
      <c r="F59" s="98" t="s">
        <v>160</v>
      </c>
      <c r="G59" s="1">
        <v>1</v>
      </c>
      <c r="H59" s="1" t="s">
        <v>107</v>
      </c>
      <c r="I59" s="1" t="s">
        <v>159</v>
      </c>
      <c r="K59" s="1" t="str">
        <f>VLOOKUP(L59,CW!C:D,2,FALSE)</f>
        <v>Jan'16</v>
      </c>
      <c r="L59" s="1" t="str">
        <f t="shared" si="1"/>
        <v>1'16</v>
      </c>
      <c r="M59" s="1" t="str">
        <f>VLOOKUP(K59,CW!D:E,2,FALSE)</f>
        <v>Q4'15</v>
      </c>
    </row>
    <row r="60" spans="1:13" ht="30" customHeight="1">
      <c r="A60" s="2">
        <v>42375</v>
      </c>
      <c r="B60" s="1" t="s">
        <v>511</v>
      </c>
      <c r="C60" s="1" t="s">
        <v>72</v>
      </c>
      <c r="D60" s="1" t="s">
        <v>105</v>
      </c>
      <c r="E60" s="1" t="s">
        <v>3532</v>
      </c>
      <c r="F60" s="98" t="s">
        <v>161</v>
      </c>
      <c r="G60" s="1">
        <v>1</v>
      </c>
      <c r="H60" s="1" t="s">
        <v>107</v>
      </c>
      <c r="I60" s="1" t="s">
        <v>159</v>
      </c>
      <c r="K60" s="1" t="str">
        <f>VLOOKUP(L60,CW!C:D,2,FALSE)</f>
        <v>Jan'16</v>
      </c>
      <c r="L60" s="1" t="str">
        <f t="shared" si="1"/>
        <v>1'16</v>
      </c>
      <c r="M60" s="1" t="str">
        <f>VLOOKUP(K60,CW!D:E,2,FALSE)</f>
        <v>Q4'15</v>
      </c>
    </row>
    <row r="61" spans="1:13" ht="30" customHeight="1">
      <c r="A61" s="2">
        <v>42375</v>
      </c>
      <c r="B61" s="1" t="s">
        <v>512</v>
      </c>
      <c r="C61" s="1" t="s">
        <v>116</v>
      </c>
      <c r="D61" s="1" t="s">
        <v>100</v>
      </c>
      <c r="E61" s="1" t="s">
        <v>3532</v>
      </c>
      <c r="F61" s="98" t="s">
        <v>160</v>
      </c>
      <c r="G61" s="1">
        <v>1</v>
      </c>
      <c r="H61" s="1" t="s">
        <v>107</v>
      </c>
      <c r="I61" s="1" t="s">
        <v>159</v>
      </c>
      <c r="K61" s="1" t="str">
        <f>VLOOKUP(L61,CW!C:D,2,FALSE)</f>
        <v>Jan'16</v>
      </c>
      <c r="L61" s="1" t="str">
        <f t="shared" si="1"/>
        <v>1'16</v>
      </c>
      <c r="M61" s="1" t="str">
        <f>VLOOKUP(K61,CW!D:E,2,FALSE)</f>
        <v>Q4'15</v>
      </c>
    </row>
    <row r="62" spans="1:13" ht="30" customHeight="1">
      <c r="A62" s="2">
        <v>42375</v>
      </c>
      <c r="B62" s="1" t="s">
        <v>179</v>
      </c>
      <c r="C62" s="1" t="s">
        <v>116</v>
      </c>
      <c r="D62" s="1" t="s">
        <v>100</v>
      </c>
      <c r="E62" s="1" t="s">
        <v>3532</v>
      </c>
      <c r="F62" s="98" t="s">
        <v>160</v>
      </c>
      <c r="G62" s="1">
        <v>3</v>
      </c>
      <c r="H62" s="1" t="s">
        <v>107</v>
      </c>
      <c r="I62" s="1" t="s">
        <v>159</v>
      </c>
      <c r="K62" s="1" t="str">
        <f>VLOOKUP(L62,CW!C:D,2,FALSE)</f>
        <v>Jan'16</v>
      </c>
      <c r="L62" s="1" t="str">
        <f t="shared" si="1"/>
        <v>1'16</v>
      </c>
      <c r="M62" s="1" t="str">
        <f>VLOOKUP(K62,CW!D:E,2,FALSE)</f>
        <v>Q4'15</v>
      </c>
    </row>
    <row r="63" spans="1:13" ht="15" customHeight="1">
      <c r="A63" s="2">
        <v>42375</v>
      </c>
      <c r="B63" s="1" t="s">
        <v>179</v>
      </c>
      <c r="C63" s="1" t="s">
        <v>116</v>
      </c>
      <c r="D63" s="1" t="s">
        <v>100</v>
      </c>
      <c r="E63" s="1" t="s">
        <v>3532</v>
      </c>
      <c r="F63" s="45" t="s">
        <v>158</v>
      </c>
      <c r="G63" s="1">
        <v>1</v>
      </c>
      <c r="H63" s="1" t="s">
        <v>107</v>
      </c>
      <c r="I63" s="1" t="s">
        <v>159</v>
      </c>
      <c r="K63" s="1" t="str">
        <f>VLOOKUP(L63,CW!C:D,2,FALSE)</f>
        <v>Jan'16</v>
      </c>
      <c r="L63" s="1" t="str">
        <f t="shared" si="1"/>
        <v>1'16</v>
      </c>
      <c r="M63" s="1" t="str">
        <f>VLOOKUP(K63,CW!D:E,2,FALSE)</f>
        <v>Q4'15</v>
      </c>
    </row>
    <row r="64" spans="1:13" ht="15" customHeight="1">
      <c r="A64" s="2">
        <v>42375</v>
      </c>
      <c r="B64" s="1" t="s">
        <v>180</v>
      </c>
      <c r="C64" s="1" t="s">
        <v>116</v>
      </c>
      <c r="D64" s="1" t="s">
        <v>100</v>
      </c>
      <c r="E64" s="1" t="s">
        <v>3532</v>
      </c>
      <c r="F64" s="98" t="s">
        <v>158</v>
      </c>
      <c r="G64" s="1">
        <v>1</v>
      </c>
      <c r="H64" s="1" t="s">
        <v>107</v>
      </c>
      <c r="I64" s="1" t="s">
        <v>159</v>
      </c>
      <c r="K64" s="1" t="str">
        <f>VLOOKUP(L64,CW!C:D,2,FALSE)</f>
        <v>Jan'16</v>
      </c>
      <c r="L64" s="1" t="str">
        <f t="shared" si="1"/>
        <v>1'16</v>
      </c>
      <c r="M64" s="1" t="str">
        <f>VLOOKUP(K64,CW!D:E,2,FALSE)</f>
        <v>Q4'15</v>
      </c>
    </row>
    <row r="65" spans="1:13" ht="30" customHeight="1">
      <c r="A65" s="2">
        <v>42375</v>
      </c>
      <c r="B65" s="1" t="s">
        <v>513</v>
      </c>
      <c r="C65" s="1" t="s">
        <v>73</v>
      </c>
      <c r="D65" s="1" t="s">
        <v>100</v>
      </c>
      <c r="E65" s="1" t="s">
        <v>3532</v>
      </c>
      <c r="F65" s="98" t="s">
        <v>160</v>
      </c>
      <c r="G65" s="1">
        <v>1</v>
      </c>
      <c r="H65" s="1" t="s">
        <v>107</v>
      </c>
      <c r="I65" s="1" t="s">
        <v>159</v>
      </c>
      <c r="K65" s="1" t="str">
        <f>VLOOKUP(L65,CW!C:D,2,FALSE)</f>
        <v>Jan'16</v>
      </c>
      <c r="L65" s="1" t="str">
        <f t="shared" si="1"/>
        <v>1'16</v>
      </c>
      <c r="M65" s="1" t="str">
        <f>VLOOKUP(K65,CW!D:E,2,FALSE)</f>
        <v>Q4'15</v>
      </c>
    </row>
    <row r="66" spans="1:13" ht="15" customHeight="1">
      <c r="A66" s="2">
        <v>42375</v>
      </c>
      <c r="B66" s="1" t="s">
        <v>181</v>
      </c>
      <c r="C66" s="1" t="s">
        <v>109</v>
      </c>
      <c r="D66" s="1" t="s">
        <v>100</v>
      </c>
      <c r="E66" s="1" t="s">
        <v>3532</v>
      </c>
      <c r="F66" s="45" t="s">
        <v>158</v>
      </c>
      <c r="G66" s="1">
        <v>1</v>
      </c>
      <c r="H66" s="1" t="s">
        <v>107</v>
      </c>
      <c r="I66" s="1" t="s">
        <v>159</v>
      </c>
      <c r="K66" s="1" t="str">
        <f>VLOOKUP(L66,CW!C:D,2,FALSE)</f>
        <v>Jan'16</v>
      </c>
      <c r="L66" s="1" t="str">
        <f t="shared" si="1"/>
        <v>1'16</v>
      </c>
      <c r="M66" s="1" t="str">
        <f>VLOOKUP(K66,CW!D:E,2,FALSE)</f>
        <v>Q4'15</v>
      </c>
    </row>
    <row r="67" spans="1:13" ht="30" customHeight="1">
      <c r="A67" s="2">
        <v>42376</v>
      </c>
      <c r="B67" s="1" t="s">
        <v>514</v>
      </c>
      <c r="C67" s="1" t="s">
        <v>183</v>
      </c>
      <c r="D67" s="1" t="s">
        <v>105</v>
      </c>
      <c r="E67" s="1" t="s">
        <v>3532</v>
      </c>
      <c r="F67" s="98" t="s">
        <v>160</v>
      </c>
      <c r="G67" s="1">
        <v>1</v>
      </c>
      <c r="H67" s="1" t="s">
        <v>107</v>
      </c>
      <c r="I67" s="1" t="s">
        <v>159</v>
      </c>
      <c r="K67" s="1" t="str">
        <f>VLOOKUP(L67,CW!C:D,2,FALSE)</f>
        <v>Jan'16</v>
      </c>
      <c r="L67" s="1" t="str">
        <f t="shared" si="1"/>
        <v>1'16</v>
      </c>
      <c r="M67" s="1" t="str">
        <f>VLOOKUP(K67,CW!D:E,2,FALSE)</f>
        <v>Q4'15</v>
      </c>
    </row>
    <row r="68" spans="1:13" ht="30" customHeight="1">
      <c r="A68" s="2">
        <v>42376</v>
      </c>
      <c r="B68" s="1" t="s">
        <v>515</v>
      </c>
      <c r="C68" s="1" t="s">
        <v>116</v>
      </c>
      <c r="D68" s="1" t="s">
        <v>105</v>
      </c>
      <c r="E68" s="1" t="s">
        <v>3532</v>
      </c>
      <c r="F68" s="98" t="s">
        <v>160</v>
      </c>
      <c r="G68" s="1">
        <v>1</v>
      </c>
      <c r="H68" s="1" t="s">
        <v>107</v>
      </c>
      <c r="I68" s="1" t="s">
        <v>159</v>
      </c>
      <c r="K68" s="1" t="str">
        <f>VLOOKUP(L68,CW!C:D,2,FALSE)</f>
        <v>Jan'16</v>
      </c>
      <c r="L68" s="1" t="str">
        <f t="shared" si="1"/>
        <v>1'16</v>
      </c>
      <c r="M68" s="1" t="str">
        <f>VLOOKUP(K68,CW!D:E,2,FALSE)</f>
        <v>Q4'15</v>
      </c>
    </row>
    <row r="69" spans="1:13" ht="30" customHeight="1">
      <c r="A69" s="2">
        <v>42376</v>
      </c>
      <c r="B69" s="1" t="s">
        <v>516</v>
      </c>
      <c r="C69" s="1" t="s">
        <v>183</v>
      </c>
      <c r="D69" s="1" t="s">
        <v>100</v>
      </c>
      <c r="E69" s="1" t="s">
        <v>3532</v>
      </c>
      <c r="F69" s="98" t="s">
        <v>160</v>
      </c>
      <c r="G69" s="1">
        <v>1</v>
      </c>
      <c r="H69" s="1" t="s">
        <v>107</v>
      </c>
      <c r="I69" s="1" t="s">
        <v>159</v>
      </c>
      <c r="K69" s="1" t="str">
        <f>VLOOKUP(L69,CW!C:D,2,FALSE)</f>
        <v>Jan'16</v>
      </c>
      <c r="L69" s="1" t="str">
        <f t="shared" si="1"/>
        <v>1'16</v>
      </c>
      <c r="M69" s="1" t="str">
        <f>VLOOKUP(K69,CW!D:E,2,FALSE)</f>
        <v>Q4'15</v>
      </c>
    </row>
    <row r="70" spans="1:13" ht="15" customHeight="1">
      <c r="A70" s="2">
        <v>42376</v>
      </c>
      <c r="B70" s="1" t="s">
        <v>182</v>
      </c>
      <c r="C70" s="1" t="s">
        <v>183</v>
      </c>
      <c r="D70" s="1" t="s">
        <v>100</v>
      </c>
      <c r="E70" s="1" t="s">
        <v>3532</v>
      </c>
      <c r="F70" s="45" t="s">
        <v>158</v>
      </c>
      <c r="G70" s="1">
        <v>1</v>
      </c>
      <c r="H70" s="1" t="s">
        <v>107</v>
      </c>
      <c r="I70" s="1" t="s">
        <v>159</v>
      </c>
      <c r="K70" s="1" t="str">
        <f>VLOOKUP(L70,CW!C:D,2,FALSE)</f>
        <v>Jan'16</v>
      </c>
      <c r="L70" s="1" t="str">
        <f t="shared" si="1"/>
        <v>1'16</v>
      </c>
      <c r="M70" s="1" t="str">
        <f>VLOOKUP(K70,CW!D:E,2,FALSE)</f>
        <v>Q4'15</v>
      </c>
    </row>
    <row r="71" spans="1:13" ht="30" customHeight="1">
      <c r="A71" s="2">
        <v>42377</v>
      </c>
      <c r="B71" s="1" t="s">
        <v>517</v>
      </c>
      <c r="C71" s="1" t="s">
        <v>116</v>
      </c>
      <c r="D71" s="1" t="s">
        <v>105</v>
      </c>
      <c r="E71" s="1" t="s">
        <v>3532</v>
      </c>
      <c r="F71" s="98" t="s">
        <v>161</v>
      </c>
      <c r="G71" s="1">
        <v>2</v>
      </c>
      <c r="H71" s="1" t="s">
        <v>107</v>
      </c>
      <c r="I71" s="1" t="s">
        <v>159</v>
      </c>
      <c r="K71" s="1" t="str">
        <f>VLOOKUP(L71,CW!C:D,2,FALSE)</f>
        <v>Jan'16</v>
      </c>
      <c r="L71" s="1" t="str">
        <f t="shared" si="1"/>
        <v>1'16</v>
      </c>
      <c r="M71" s="1" t="str">
        <f>VLOOKUP(K71,CW!D:E,2,FALSE)</f>
        <v>Q4'15</v>
      </c>
    </row>
    <row r="72" spans="1:13" ht="30" customHeight="1">
      <c r="A72" s="2">
        <v>42377</v>
      </c>
      <c r="B72" s="1" t="s">
        <v>518</v>
      </c>
      <c r="C72" s="1" t="s">
        <v>116</v>
      </c>
      <c r="D72" s="1" t="s">
        <v>105</v>
      </c>
      <c r="E72" s="1" t="s">
        <v>3532</v>
      </c>
      <c r="F72" s="98" t="s">
        <v>160</v>
      </c>
      <c r="G72" s="1">
        <v>1</v>
      </c>
      <c r="H72" s="1" t="s">
        <v>107</v>
      </c>
      <c r="I72" s="1" t="s">
        <v>159</v>
      </c>
      <c r="K72" s="1" t="str">
        <f>VLOOKUP(L72,CW!C:D,2,FALSE)</f>
        <v>Jan'16</v>
      </c>
      <c r="L72" s="1" t="str">
        <f t="shared" si="1"/>
        <v>1'16</v>
      </c>
      <c r="M72" s="1" t="str">
        <f>VLOOKUP(K72,CW!D:E,2,FALSE)</f>
        <v>Q4'15</v>
      </c>
    </row>
    <row r="73" spans="1:13" ht="30" customHeight="1">
      <c r="A73" s="2">
        <v>42377</v>
      </c>
      <c r="B73" s="1" t="s">
        <v>519</v>
      </c>
      <c r="C73" s="1" t="s">
        <v>267</v>
      </c>
      <c r="D73" s="1" t="s">
        <v>105</v>
      </c>
      <c r="E73" s="1" t="s">
        <v>3532</v>
      </c>
      <c r="F73" s="98" t="s">
        <v>160</v>
      </c>
      <c r="G73" s="1">
        <v>1</v>
      </c>
      <c r="H73" s="1" t="s">
        <v>107</v>
      </c>
      <c r="I73" s="1" t="s">
        <v>159</v>
      </c>
      <c r="K73" s="1" t="str">
        <f>VLOOKUP(L73,CW!C:D,2,FALSE)</f>
        <v>Jan'16</v>
      </c>
      <c r="L73" s="1" t="str">
        <f t="shared" si="1"/>
        <v>1'16</v>
      </c>
      <c r="M73" s="1" t="str">
        <f>VLOOKUP(K73,CW!D:E,2,FALSE)</f>
        <v>Q4'15</v>
      </c>
    </row>
    <row r="74" spans="1:13" ht="15" customHeight="1">
      <c r="A74" s="2">
        <v>42377</v>
      </c>
      <c r="B74" s="1" t="s">
        <v>184</v>
      </c>
      <c r="C74" s="1" t="s">
        <v>71</v>
      </c>
      <c r="D74" s="1" t="s">
        <v>105</v>
      </c>
      <c r="E74" s="1" t="s">
        <v>3532</v>
      </c>
      <c r="F74" s="45" t="s">
        <v>158</v>
      </c>
      <c r="G74" s="1">
        <v>1</v>
      </c>
      <c r="H74" s="1" t="s">
        <v>107</v>
      </c>
      <c r="I74" s="1" t="s">
        <v>159</v>
      </c>
      <c r="K74" s="1" t="str">
        <f>VLOOKUP(L74,CW!C:D,2,FALSE)</f>
        <v>Jan'16</v>
      </c>
      <c r="L74" s="1" t="str">
        <f t="shared" si="1"/>
        <v>1'16</v>
      </c>
      <c r="M74" s="1" t="str">
        <f>VLOOKUP(K74,CW!D:E,2,FALSE)</f>
        <v>Q4'15</v>
      </c>
    </row>
    <row r="75" spans="1:13" ht="15" customHeight="1">
      <c r="A75" s="2">
        <v>42377</v>
      </c>
      <c r="B75" s="1" t="s">
        <v>121</v>
      </c>
      <c r="C75" s="1" t="s">
        <v>122</v>
      </c>
      <c r="D75" s="1" t="s">
        <v>105</v>
      </c>
      <c r="E75" s="1" t="s">
        <v>3532</v>
      </c>
      <c r="F75" s="45" t="s">
        <v>158</v>
      </c>
      <c r="G75" s="1">
        <v>1</v>
      </c>
      <c r="H75" s="1" t="s">
        <v>107</v>
      </c>
      <c r="I75" s="1" t="s">
        <v>159</v>
      </c>
      <c r="K75" s="1" t="str">
        <f>VLOOKUP(L75,CW!C:D,2,FALSE)</f>
        <v>Jan'16</v>
      </c>
      <c r="L75" s="1" t="str">
        <f t="shared" si="1"/>
        <v>1'16</v>
      </c>
      <c r="M75" s="1" t="str">
        <f>VLOOKUP(K75,CW!D:E,2,FALSE)</f>
        <v>Q4'15</v>
      </c>
    </row>
    <row r="76" spans="1:13" ht="15" customHeight="1">
      <c r="A76" s="2">
        <v>42377</v>
      </c>
      <c r="B76" s="1" t="s">
        <v>123</v>
      </c>
      <c r="C76" s="1" t="s">
        <v>116</v>
      </c>
      <c r="D76" s="1" t="s">
        <v>105</v>
      </c>
      <c r="E76" s="1" t="s">
        <v>3532</v>
      </c>
      <c r="F76" s="45" t="s">
        <v>158</v>
      </c>
      <c r="G76" s="1">
        <v>1</v>
      </c>
      <c r="H76" s="1" t="s">
        <v>107</v>
      </c>
      <c r="I76" s="1" t="s">
        <v>159</v>
      </c>
      <c r="K76" s="1" t="str">
        <f>VLOOKUP(L76,CW!C:D,2,FALSE)</f>
        <v>Jan'16</v>
      </c>
      <c r="L76" s="1" t="str">
        <f t="shared" si="1"/>
        <v>1'16</v>
      </c>
      <c r="M76" s="1" t="str">
        <f>VLOOKUP(K76,CW!D:E,2,FALSE)</f>
        <v>Q4'15</v>
      </c>
    </row>
    <row r="77" spans="1:13" ht="15" customHeight="1">
      <c r="A77" s="2">
        <v>42377</v>
      </c>
      <c r="B77" s="1" t="s">
        <v>185</v>
      </c>
      <c r="C77" s="1" t="s">
        <v>116</v>
      </c>
      <c r="D77" s="1" t="s">
        <v>100</v>
      </c>
      <c r="E77" s="1" t="s">
        <v>3532</v>
      </c>
      <c r="F77" s="45" t="s">
        <v>158</v>
      </c>
      <c r="G77" s="1">
        <v>1</v>
      </c>
      <c r="H77" s="1" t="s">
        <v>107</v>
      </c>
      <c r="I77" s="1" t="s">
        <v>159</v>
      </c>
      <c r="K77" s="1" t="str">
        <f>VLOOKUP(L77,CW!C:D,2,FALSE)</f>
        <v>Jan'16</v>
      </c>
      <c r="L77" s="1" t="str">
        <f t="shared" si="1"/>
        <v>1'16</v>
      </c>
      <c r="M77" s="1" t="str">
        <f>VLOOKUP(K77,CW!D:E,2,FALSE)</f>
        <v>Q4'15</v>
      </c>
    </row>
    <row r="78" spans="1:13" ht="15" customHeight="1">
      <c r="A78" s="2">
        <v>42377</v>
      </c>
      <c r="B78" s="1" t="s">
        <v>186</v>
      </c>
      <c r="C78" s="1" t="s">
        <v>71</v>
      </c>
      <c r="D78" s="1" t="s">
        <v>100</v>
      </c>
      <c r="E78" s="1" t="s">
        <v>3532</v>
      </c>
      <c r="F78" s="45" t="s">
        <v>158</v>
      </c>
      <c r="G78" s="1">
        <v>1</v>
      </c>
      <c r="H78" s="1" t="s">
        <v>107</v>
      </c>
      <c r="I78" s="1" t="s">
        <v>159</v>
      </c>
      <c r="K78" s="1" t="str">
        <f>VLOOKUP(L78,CW!C:D,2,FALSE)</f>
        <v>Jan'16</v>
      </c>
      <c r="L78" s="1" t="str">
        <f t="shared" si="1"/>
        <v>1'16</v>
      </c>
      <c r="M78" s="1" t="str">
        <f>VLOOKUP(K78,CW!D:E,2,FALSE)</f>
        <v>Q4'15</v>
      </c>
    </row>
    <row r="79" spans="1:13" ht="30" customHeight="1">
      <c r="A79" s="2">
        <v>42377</v>
      </c>
      <c r="B79" s="1" t="s">
        <v>520</v>
      </c>
      <c r="C79" s="1" t="s">
        <v>267</v>
      </c>
      <c r="D79" s="1" t="s">
        <v>100</v>
      </c>
      <c r="E79" s="1" t="s">
        <v>3532</v>
      </c>
      <c r="F79" s="98" t="s">
        <v>160</v>
      </c>
      <c r="G79" s="1">
        <v>1</v>
      </c>
      <c r="H79" s="1" t="s">
        <v>107</v>
      </c>
      <c r="I79" s="1" t="s">
        <v>159</v>
      </c>
      <c r="K79" s="1" t="str">
        <f>VLOOKUP(L79,CW!C:D,2,FALSE)</f>
        <v>Jan'16</v>
      </c>
      <c r="L79" s="1" t="str">
        <f t="shared" si="1"/>
        <v>1'16</v>
      </c>
      <c r="M79" s="1" t="str">
        <f>VLOOKUP(K79,CW!D:E,2,FALSE)</f>
        <v>Q4'15</v>
      </c>
    </row>
    <row r="80" spans="1:13" ht="15" customHeight="1">
      <c r="A80" s="2">
        <v>42377</v>
      </c>
      <c r="B80" s="1" t="s">
        <v>121</v>
      </c>
      <c r="C80" s="1" t="s">
        <v>122</v>
      </c>
      <c r="D80" s="1" t="s">
        <v>100</v>
      </c>
      <c r="E80" s="1" t="s">
        <v>3532</v>
      </c>
      <c r="F80" s="45" t="s">
        <v>17</v>
      </c>
      <c r="G80" s="1">
        <v>1</v>
      </c>
      <c r="H80" s="1" t="s">
        <v>107</v>
      </c>
      <c r="I80" s="1" t="s">
        <v>706</v>
      </c>
      <c r="K80" s="1" t="str">
        <f>VLOOKUP(L80,CW!C:D,2,FALSE)</f>
        <v>Jan'16</v>
      </c>
      <c r="L80" s="1" t="str">
        <f t="shared" si="1"/>
        <v>1'16</v>
      </c>
      <c r="M80" s="1" t="str">
        <f>VLOOKUP(K80,CW!D:E,2,FALSE)</f>
        <v>Q4'15</v>
      </c>
    </row>
    <row r="81" spans="1:13" ht="15" customHeight="1">
      <c r="A81" s="2">
        <v>42377</v>
      </c>
      <c r="B81" s="1" t="s">
        <v>123</v>
      </c>
      <c r="C81" s="1" t="s">
        <v>116</v>
      </c>
      <c r="D81" s="1" t="s">
        <v>100</v>
      </c>
      <c r="E81" s="1" t="s">
        <v>3532</v>
      </c>
      <c r="F81" s="45" t="s">
        <v>17</v>
      </c>
      <c r="G81" s="1">
        <v>1</v>
      </c>
      <c r="H81" s="1" t="s">
        <v>107</v>
      </c>
      <c r="I81" s="1" t="s">
        <v>706</v>
      </c>
      <c r="K81" s="1" t="str">
        <f>VLOOKUP(L81,CW!C:D,2,FALSE)</f>
        <v>Jan'16</v>
      </c>
      <c r="L81" s="1" t="str">
        <f t="shared" si="1"/>
        <v>1'16</v>
      </c>
      <c r="M81" s="1" t="str">
        <f>VLOOKUP(K81,CW!D:E,2,FALSE)</f>
        <v>Q4'15</v>
      </c>
    </row>
    <row r="82" spans="1:13" ht="15" customHeight="1">
      <c r="A82" s="2">
        <v>42378</v>
      </c>
      <c r="B82" s="1" t="s">
        <v>187</v>
      </c>
      <c r="C82" s="1" t="s">
        <v>108</v>
      </c>
      <c r="D82" s="1" t="s">
        <v>105</v>
      </c>
      <c r="E82" s="1" t="s">
        <v>3532</v>
      </c>
      <c r="F82" s="45" t="s">
        <v>158</v>
      </c>
      <c r="G82" s="1">
        <v>1</v>
      </c>
      <c r="H82" s="1" t="s">
        <v>107</v>
      </c>
      <c r="I82" s="1" t="s">
        <v>159</v>
      </c>
      <c r="K82" s="1" t="str">
        <f>VLOOKUP(L82,CW!C:D,2,FALSE)</f>
        <v>Jan'16</v>
      </c>
      <c r="L82" s="1" t="str">
        <f t="shared" si="1"/>
        <v>1'16</v>
      </c>
      <c r="M82" s="1" t="str">
        <f>VLOOKUP(K82,CW!D:E,2,FALSE)</f>
        <v>Q4'15</v>
      </c>
    </row>
    <row r="83" spans="1:13" ht="30" customHeight="1">
      <c r="A83" s="2">
        <v>42378</v>
      </c>
      <c r="B83" s="1" t="s">
        <v>521</v>
      </c>
      <c r="C83" s="1" t="s">
        <v>108</v>
      </c>
      <c r="D83" s="1" t="s">
        <v>105</v>
      </c>
      <c r="E83" s="1" t="s">
        <v>3532</v>
      </c>
      <c r="F83" s="98" t="s">
        <v>160</v>
      </c>
      <c r="G83" s="1">
        <v>1</v>
      </c>
      <c r="H83" s="1" t="s">
        <v>107</v>
      </c>
      <c r="I83" s="1" t="s">
        <v>159</v>
      </c>
      <c r="K83" s="1" t="str">
        <f>VLOOKUP(L83,CW!C:D,2,FALSE)</f>
        <v>Jan'16</v>
      </c>
      <c r="L83" s="1" t="str">
        <f t="shared" si="1"/>
        <v>1'16</v>
      </c>
      <c r="M83" s="1" t="str">
        <f>VLOOKUP(K83,CW!D:E,2,FALSE)</f>
        <v>Q4'15</v>
      </c>
    </row>
    <row r="84" spans="1:13" ht="30" customHeight="1">
      <c r="A84" s="2">
        <v>42378</v>
      </c>
      <c r="B84" s="1" t="s">
        <v>522</v>
      </c>
      <c r="C84" s="1" t="s">
        <v>116</v>
      </c>
      <c r="D84" s="1" t="s">
        <v>105</v>
      </c>
      <c r="E84" s="1" t="s">
        <v>3532</v>
      </c>
      <c r="F84" s="98" t="s">
        <v>160</v>
      </c>
      <c r="G84" s="1">
        <v>1</v>
      </c>
      <c r="H84" s="1" t="s">
        <v>107</v>
      </c>
      <c r="I84" s="1" t="s">
        <v>159</v>
      </c>
      <c r="K84" s="1" t="str">
        <f>VLOOKUP(L84,CW!C:D,2,FALSE)</f>
        <v>Jan'16</v>
      </c>
      <c r="L84" s="1" t="str">
        <f t="shared" si="1"/>
        <v>1'16</v>
      </c>
      <c r="M84" s="1" t="str">
        <f>VLOOKUP(K84,CW!D:E,2,FALSE)</f>
        <v>Q4'15</v>
      </c>
    </row>
    <row r="85" spans="1:13" ht="30" customHeight="1">
      <c r="A85" s="2">
        <v>42378</v>
      </c>
      <c r="B85" s="1" t="s">
        <v>523</v>
      </c>
      <c r="C85" s="1" t="s">
        <v>116</v>
      </c>
      <c r="D85" s="1" t="s">
        <v>105</v>
      </c>
      <c r="E85" s="1" t="s">
        <v>3532</v>
      </c>
      <c r="F85" s="98" t="s">
        <v>160</v>
      </c>
      <c r="G85" s="1">
        <v>1</v>
      </c>
      <c r="H85" s="1" t="s">
        <v>107</v>
      </c>
      <c r="I85" s="1" t="s">
        <v>159</v>
      </c>
      <c r="K85" s="1" t="str">
        <f>VLOOKUP(L85,CW!C:D,2,FALSE)</f>
        <v>Jan'16</v>
      </c>
      <c r="L85" s="1" t="str">
        <f t="shared" si="1"/>
        <v>1'16</v>
      </c>
      <c r="M85" s="1" t="str">
        <f>VLOOKUP(K85,CW!D:E,2,FALSE)</f>
        <v>Q4'15</v>
      </c>
    </row>
    <row r="86" spans="1:13" ht="30" customHeight="1">
      <c r="A86" s="2">
        <v>42378</v>
      </c>
      <c r="B86" s="1" t="s">
        <v>524</v>
      </c>
      <c r="C86" s="1" t="s">
        <v>75</v>
      </c>
      <c r="D86" s="1" t="s">
        <v>105</v>
      </c>
      <c r="E86" s="1" t="s">
        <v>3532</v>
      </c>
      <c r="F86" s="98" t="s">
        <v>160</v>
      </c>
      <c r="G86" s="1">
        <v>1</v>
      </c>
      <c r="H86" s="1" t="s">
        <v>107</v>
      </c>
      <c r="I86" s="1" t="s">
        <v>159</v>
      </c>
      <c r="K86" s="1" t="str">
        <f>VLOOKUP(L86,CW!C:D,2,FALSE)</f>
        <v>Jan'16</v>
      </c>
      <c r="L86" s="1" t="str">
        <f t="shared" si="1"/>
        <v>1'16</v>
      </c>
      <c r="M86" s="1" t="str">
        <f>VLOOKUP(K86,CW!D:E,2,FALSE)</f>
        <v>Q4'15</v>
      </c>
    </row>
    <row r="87" spans="1:13" ht="15" customHeight="1">
      <c r="A87" s="2">
        <v>42378</v>
      </c>
      <c r="B87" s="1" t="s">
        <v>124</v>
      </c>
      <c r="C87" s="1" t="s">
        <v>82</v>
      </c>
      <c r="D87" s="1" t="s">
        <v>105</v>
      </c>
      <c r="E87" s="1" t="s">
        <v>3532</v>
      </c>
      <c r="F87" s="45" t="s">
        <v>158</v>
      </c>
      <c r="G87" s="1">
        <v>1</v>
      </c>
      <c r="H87" s="1" t="s">
        <v>107</v>
      </c>
      <c r="I87" s="1" t="s">
        <v>159</v>
      </c>
      <c r="K87" s="1" t="str">
        <f>VLOOKUP(L87,CW!C:D,2,FALSE)</f>
        <v>Jan'16</v>
      </c>
      <c r="L87" s="1" t="str">
        <f t="shared" si="1"/>
        <v>1'16</v>
      </c>
      <c r="M87" s="1" t="str">
        <f>VLOOKUP(K87,CW!D:E,2,FALSE)</f>
        <v>Q4'15</v>
      </c>
    </row>
    <row r="88" spans="1:13" ht="15" customHeight="1">
      <c r="A88" s="2">
        <v>42378</v>
      </c>
      <c r="B88" s="1" t="s">
        <v>188</v>
      </c>
      <c r="C88" s="1" t="s">
        <v>126</v>
      </c>
      <c r="D88" s="1" t="s">
        <v>105</v>
      </c>
      <c r="E88" s="1" t="s">
        <v>3532</v>
      </c>
      <c r="F88" s="45" t="s">
        <v>158</v>
      </c>
      <c r="G88" s="1">
        <v>1</v>
      </c>
      <c r="H88" s="1" t="s">
        <v>107</v>
      </c>
      <c r="I88" s="1" t="s">
        <v>159</v>
      </c>
      <c r="K88" s="1" t="str">
        <f>VLOOKUP(L88,CW!C:D,2,FALSE)</f>
        <v>Jan'16</v>
      </c>
      <c r="L88" s="1" t="str">
        <f t="shared" si="1"/>
        <v>1'16</v>
      </c>
      <c r="M88" s="1" t="str">
        <f>VLOOKUP(K88,CW!D:E,2,FALSE)</f>
        <v>Q4'15</v>
      </c>
    </row>
    <row r="89" spans="1:13" ht="30" customHeight="1">
      <c r="A89" s="2">
        <v>42378</v>
      </c>
      <c r="B89" s="1" t="s">
        <v>525</v>
      </c>
      <c r="C89" s="1" t="s">
        <v>212</v>
      </c>
      <c r="D89" s="1" t="s">
        <v>105</v>
      </c>
      <c r="E89" s="1" t="s">
        <v>3532</v>
      </c>
      <c r="F89" s="98" t="s">
        <v>161</v>
      </c>
      <c r="G89" s="1">
        <v>1</v>
      </c>
      <c r="H89" s="1" t="s">
        <v>107</v>
      </c>
      <c r="I89" s="1" t="s">
        <v>159</v>
      </c>
      <c r="K89" s="1" t="str">
        <f>VLOOKUP(L89,CW!C:D,2,FALSE)</f>
        <v>Jan'16</v>
      </c>
      <c r="L89" s="1" t="str">
        <f t="shared" si="1"/>
        <v>1'16</v>
      </c>
      <c r="M89" s="1" t="str">
        <f>VLOOKUP(K89,CW!D:E,2,FALSE)</f>
        <v>Q4'15</v>
      </c>
    </row>
    <row r="90" spans="1:13" ht="30" customHeight="1">
      <c r="A90" s="2">
        <v>42378</v>
      </c>
      <c r="B90" s="1" t="s">
        <v>526</v>
      </c>
      <c r="C90" s="1" t="s">
        <v>85</v>
      </c>
      <c r="D90" s="1" t="s">
        <v>105</v>
      </c>
      <c r="E90" s="1" t="s">
        <v>3532</v>
      </c>
      <c r="F90" s="98" t="s">
        <v>160</v>
      </c>
      <c r="G90" s="1">
        <v>1</v>
      </c>
      <c r="H90" s="1" t="s">
        <v>107</v>
      </c>
      <c r="I90" s="1" t="s">
        <v>159</v>
      </c>
      <c r="K90" s="1" t="str">
        <f>VLOOKUP(L90,CW!C:D,2,FALSE)</f>
        <v>Jan'16</v>
      </c>
      <c r="L90" s="1" t="str">
        <f t="shared" si="1"/>
        <v>1'16</v>
      </c>
      <c r="M90" s="1" t="str">
        <f>VLOOKUP(K90,CW!D:E,2,FALSE)</f>
        <v>Q4'15</v>
      </c>
    </row>
    <row r="91" spans="1:13" ht="30" customHeight="1">
      <c r="A91" s="2">
        <v>42378</v>
      </c>
      <c r="B91" s="1" t="s">
        <v>527</v>
      </c>
      <c r="C91" s="1" t="s">
        <v>116</v>
      </c>
      <c r="D91" s="1" t="s">
        <v>100</v>
      </c>
      <c r="E91" s="1" t="s">
        <v>3532</v>
      </c>
      <c r="F91" s="98" t="s">
        <v>160</v>
      </c>
      <c r="G91" s="1">
        <v>1</v>
      </c>
      <c r="H91" s="1" t="s">
        <v>107</v>
      </c>
      <c r="I91" s="1" t="s">
        <v>159</v>
      </c>
      <c r="K91" s="1" t="str">
        <f>VLOOKUP(L91,CW!C:D,2,FALSE)</f>
        <v>Jan'16</v>
      </c>
      <c r="L91" s="1" t="str">
        <f t="shared" si="1"/>
        <v>1'16</v>
      </c>
      <c r="M91" s="1" t="str">
        <f>VLOOKUP(K91,CW!D:E,2,FALSE)</f>
        <v>Q4'15</v>
      </c>
    </row>
    <row r="92" spans="1:13" ht="15" customHeight="1">
      <c r="A92" s="2">
        <v>42378</v>
      </c>
      <c r="B92" s="1" t="s">
        <v>189</v>
      </c>
      <c r="C92" s="1" t="s">
        <v>72</v>
      </c>
      <c r="D92" s="1" t="s">
        <v>100</v>
      </c>
      <c r="E92" s="1" t="s">
        <v>3532</v>
      </c>
      <c r="F92" s="45" t="s">
        <v>158</v>
      </c>
      <c r="G92" s="1">
        <v>1</v>
      </c>
      <c r="H92" s="1" t="s">
        <v>107</v>
      </c>
      <c r="I92" s="1" t="s">
        <v>159</v>
      </c>
      <c r="K92" s="1" t="str">
        <f>VLOOKUP(L92,CW!C:D,2,FALSE)</f>
        <v>Jan'16</v>
      </c>
      <c r="L92" s="1" t="str">
        <f t="shared" si="1"/>
        <v>1'16</v>
      </c>
      <c r="M92" s="1" t="str">
        <f>VLOOKUP(K92,CW!D:E,2,FALSE)</f>
        <v>Q4'15</v>
      </c>
    </row>
    <row r="93" spans="1:13" ht="15" customHeight="1">
      <c r="A93" s="2">
        <v>42378</v>
      </c>
      <c r="B93" s="1" t="s">
        <v>190</v>
      </c>
      <c r="C93" s="1" t="s">
        <v>72</v>
      </c>
      <c r="D93" s="1" t="s">
        <v>100</v>
      </c>
      <c r="E93" s="1" t="s">
        <v>3532</v>
      </c>
      <c r="F93" s="45" t="s">
        <v>158</v>
      </c>
      <c r="G93" s="1">
        <v>1</v>
      </c>
      <c r="H93" s="1" t="s">
        <v>107</v>
      </c>
      <c r="I93" s="1" t="s">
        <v>159</v>
      </c>
      <c r="K93" s="1" t="str">
        <f>VLOOKUP(L93,CW!C:D,2,FALSE)</f>
        <v>Jan'16</v>
      </c>
      <c r="L93" s="1" t="str">
        <f t="shared" si="1"/>
        <v>1'16</v>
      </c>
      <c r="M93" s="1" t="str">
        <f>VLOOKUP(K93,CW!D:E,2,FALSE)</f>
        <v>Q4'15</v>
      </c>
    </row>
    <row r="94" spans="1:13" ht="15" customHeight="1">
      <c r="A94" s="2">
        <v>42378</v>
      </c>
      <c r="B94" s="1" t="s">
        <v>191</v>
      </c>
      <c r="C94" s="1" t="s">
        <v>108</v>
      </c>
      <c r="D94" s="1" t="s">
        <v>100</v>
      </c>
      <c r="E94" s="1" t="s">
        <v>3532</v>
      </c>
      <c r="F94" s="45" t="s">
        <v>158</v>
      </c>
      <c r="G94" s="1">
        <v>1</v>
      </c>
      <c r="H94" s="1" t="s">
        <v>107</v>
      </c>
      <c r="I94" s="1" t="s">
        <v>159</v>
      </c>
      <c r="K94" s="1" t="str">
        <f>VLOOKUP(L94,CW!C:D,2,FALSE)</f>
        <v>Jan'16</v>
      </c>
      <c r="L94" s="1" t="str">
        <f t="shared" si="1"/>
        <v>1'16</v>
      </c>
      <c r="M94" s="1" t="str">
        <f>VLOOKUP(K94,CW!D:E,2,FALSE)</f>
        <v>Q4'15</v>
      </c>
    </row>
    <row r="95" spans="1:13" ht="15" customHeight="1">
      <c r="A95" s="2">
        <v>42378</v>
      </c>
      <c r="B95" s="1" t="s">
        <v>192</v>
      </c>
      <c r="C95" s="1" t="s">
        <v>78</v>
      </c>
      <c r="D95" s="1" t="s">
        <v>100</v>
      </c>
      <c r="E95" s="1" t="s">
        <v>3532</v>
      </c>
      <c r="F95" s="45" t="s">
        <v>158</v>
      </c>
      <c r="G95" s="1">
        <v>1</v>
      </c>
      <c r="H95" s="1" t="s">
        <v>107</v>
      </c>
      <c r="I95" s="1" t="s">
        <v>159</v>
      </c>
      <c r="K95" s="1" t="str">
        <f>VLOOKUP(L95,CW!C:D,2,FALSE)</f>
        <v>Jan'16</v>
      </c>
      <c r="L95" s="1" t="str">
        <f t="shared" si="1"/>
        <v>1'16</v>
      </c>
      <c r="M95" s="1" t="str">
        <f>VLOOKUP(K95,CW!D:E,2,FALSE)</f>
        <v>Q4'15</v>
      </c>
    </row>
    <row r="96" spans="1:13" ht="15" customHeight="1">
      <c r="A96" s="2">
        <v>42378</v>
      </c>
      <c r="B96" s="1" t="s">
        <v>193</v>
      </c>
      <c r="C96" s="1" t="s">
        <v>108</v>
      </c>
      <c r="D96" s="1" t="s">
        <v>100</v>
      </c>
      <c r="E96" s="1" t="s">
        <v>3532</v>
      </c>
      <c r="F96" s="45" t="s">
        <v>158</v>
      </c>
      <c r="G96" s="1">
        <v>1</v>
      </c>
      <c r="H96" s="1" t="s">
        <v>107</v>
      </c>
      <c r="I96" s="1" t="s">
        <v>159</v>
      </c>
      <c r="K96" s="1" t="str">
        <f>VLOOKUP(L96,CW!C:D,2,FALSE)</f>
        <v>Jan'16</v>
      </c>
      <c r="L96" s="1" t="str">
        <f t="shared" si="1"/>
        <v>1'16</v>
      </c>
      <c r="M96" s="1" t="str">
        <f>VLOOKUP(K96,CW!D:E,2,FALSE)</f>
        <v>Q4'15</v>
      </c>
    </row>
    <row r="97" spans="1:13" ht="15" customHeight="1">
      <c r="A97" s="2">
        <v>42378</v>
      </c>
      <c r="B97" s="1" t="s">
        <v>194</v>
      </c>
      <c r="C97" s="1" t="s">
        <v>126</v>
      </c>
      <c r="D97" s="1" t="s">
        <v>100</v>
      </c>
      <c r="E97" s="1" t="s">
        <v>3532</v>
      </c>
      <c r="F97" s="45" t="s">
        <v>158</v>
      </c>
      <c r="G97" s="1">
        <v>1</v>
      </c>
      <c r="H97" s="1" t="s">
        <v>107</v>
      </c>
      <c r="I97" s="1" t="s">
        <v>159</v>
      </c>
      <c r="K97" s="1" t="str">
        <f>VLOOKUP(L97,CW!C:D,2,FALSE)</f>
        <v>Jan'16</v>
      </c>
      <c r="L97" s="1" t="str">
        <f t="shared" si="1"/>
        <v>1'16</v>
      </c>
      <c r="M97" s="1" t="str">
        <f>VLOOKUP(K97,CW!D:E,2,FALSE)</f>
        <v>Q4'15</v>
      </c>
    </row>
    <row r="98" spans="1:13" ht="15" customHeight="1">
      <c r="A98" s="2">
        <v>42378</v>
      </c>
      <c r="B98" s="1" t="s">
        <v>124</v>
      </c>
      <c r="C98" s="1" t="s">
        <v>82</v>
      </c>
      <c r="D98" s="1" t="s">
        <v>100</v>
      </c>
      <c r="E98" s="1" t="s">
        <v>3532</v>
      </c>
      <c r="F98" s="45" t="s">
        <v>17</v>
      </c>
      <c r="G98" s="1">
        <v>1</v>
      </c>
      <c r="H98" s="1" t="s">
        <v>107</v>
      </c>
      <c r="I98" s="1" t="s">
        <v>706</v>
      </c>
      <c r="K98" s="1" t="str">
        <f>VLOOKUP(L98,CW!C:D,2,FALSE)</f>
        <v>Jan'16</v>
      </c>
      <c r="L98" s="1" t="str">
        <f t="shared" si="1"/>
        <v>1'16</v>
      </c>
      <c r="M98" s="1" t="str">
        <f>VLOOKUP(K98,CW!D:E,2,FALSE)</f>
        <v>Q4'15</v>
      </c>
    </row>
    <row r="99" spans="1:13" ht="15" customHeight="1">
      <c r="A99" s="2">
        <v>42378</v>
      </c>
      <c r="B99" s="1" t="s">
        <v>125</v>
      </c>
      <c r="C99" s="1" t="s">
        <v>126</v>
      </c>
      <c r="D99" s="1" t="s">
        <v>105</v>
      </c>
      <c r="E99" s="1" t="s">
        <v>3532</v>
      </c>
      <c r="F99" s="45" t="s">
        <v>10</v>
      </c>
      <c r="G99" s="1">
        <v>1</v>
      </c>
      <c r="H99" s="1" t="s">
        <v>107</v>
      </c>
      <c r="I99" s="1" t="s">
        <v>706</v>
      </c>
      <c r="K99" s="1" t="str">
        <f>VLOOKUP(L99,CW!C:D,2,FALSE)</f>
        <v>Jan'16</v>
      </c>
      <c r="L99" s="1" t="str">
        <f t="shared" si="1"/>
        <v>1'16</v>
      </c>
      <c r="M99" s="1" t="str">
        <f>VLOOKUP(K99,CW!D:E,2,FALSE)</f>
        <v>Q4'15</v>
      </c>
    </row>
    <row r="100" spans="1:13" ht="15" customHeight="1">
      <c r="A100" s="2">
        <v>42379</v>
      </c>
      <c r="B100" s="1" t="s">
        <v>195</v>
      </c>
      <c r="C100" s="1" t="s">
        <v>114</v>
      </c>
      <c r="D100" s="1" t="s">
        <v>105</v>
      </c>
      <c r="E100" s="1" t="s">
        <v>3532</v>
      </c>
      <c r="F100" s="45" t="s">
        <v>196</v>
      </c>
      <c r="G100" s="1">
        <v>1</v>
      </c>
      <c r="H100" s="1" t="s">
        <v>107</v>
      </c>
      <c r="I100" s="1" t="s">
        <v>159</v>
      </c>
      <c r="K100" s="1" t="str">
        <f>VLOOKUP(L100,CW!C:D,2,FALSE)</f>
        <v>Jan'16</v>
      </c>
      <c r="L100" s="1" t="str">
        <f t="shared" si="1"/>
        <v>1'16</v>
      </c>
      <c r="M100" s="1" t="str">
        <f>VLOOKUP(K100,CW!D:E,2,FALSE)</f>
        <v>Q4'15</v>
      </c>
    </row>
    <row r="101" spans="1:13" ht="30" customHeight="1">
      <c r="A101" s="2">
        <v>42379</v>
      </c>
      <c r="B101" s="1" t="s">
        <v>528</v>
      </c>
      <c r="C101" s="1" t="s">
        <v>116</v>
      </c>
      <c r="D101" s="1" t="s">
        <v>105</v>
      </c>
      <c r="E101" s="1" t="s">
        <v>3532</v>
      </c>
      <c r="F101" s="98" t="s">
        <v>160</v>
      </c>
      <c r="G101" s="1">
        <v>1</v>
      </c>
      <c r="H101" s="1" t="s">
        <v>107</v>
      </c>
      <c r="I101" s="1" t="s">
        <v>159</v>
      </c>
      <c r="K101" s="1" t="str">
        <f>VLOOKUP(L101,CW!C:D,2,FALSE)</f>
        <v>Jan'16</v>
      </c>
      <c r="L101" s="1" t="str">
        <f t="shared" si="1"/>
        <v>1'16</v>
      </c>
      <c r="M101" s="1" t="str">
        <f>VLOOKUP(K101,CW!D:E,2,FALSE)</f>
        <v>Q4'15</v>
      </c>
    </row>
    <row r="102" spans="1:13" ht="15" customHeight="1">
      <c r="A102" s="2">
        <v>42379</v>
      </c>
      <c r="B102" s="1" t="s">
        <v>197</v>
      </c>
      <c r="C102" s="1" t="s">
        <v>116</v>
      </c>
      <c r="D102" s="1" t="s">
        <v>105</v>
      </c>
      <c r="E102" s="1" t="s">
        <v>3532</v>
      </c>
      <c r="F102" s="45" t="s">
        <v>196</v>
      </c>
      <c r="G102" s="1">
        <v>1</v>
      </c>
      <c r="H102" s="1" t="s">
        <v>107</v>
      </c>
      <c r="I102" s="1" t="s">
        <v>159</v>
      </c>
      <c r="K102" s="1" t="str">
        <f>VLOOKUP(L102,CW!C:D,2,FALSE)</f>
        <v>Jan'16</v>
      </c>
      <c r="L102" s="1" t="str">
        <f t="shared" si="1"/>
        <v>1'16</v>
      </c>
      <c r="M102" s="1" t="str">
        <f>VLOOKUP(K102,CW!D:E,2,FALSE)</f>
        <v>Q4'15</v>
      </c>
    </row>
    <row r="103" spans="1:13" ht="15" customHeight="1">
      <c r="A103" s="2">
        <v>42379</v>
      </c>
      <c r="B103" s="1" t="s">
        <v>198</v>
      </c>
      <c r="C103" s="1" t="s">
        <v>116</v>
      </c>
      <c r="D103" s="1" t="s">
        <v>105</v>
      </c>
      <c r="E103" s="1" t="s">
        <v>3532</v>
      </c>
      <c r="F103" s="45" t="s">
        <v>158</v>
      </c>
      <c r="G103" s="1">
        <v>1</v>
      </c>
      <c r="H103" s="1" t="s">
        <v>107</v>
      </c>
      <c r="I103" s="1" t="s">
        <v>159</v>
      </c>
      <c r="K103" s="1" t="str">
        <f>VLOOKUP(L103,CW!C:D,2,FALSE)</f>
        <v>Jan'16</v>
      </c>
      <c r="L103" s="1" t="str">
        <f t="shared" si="1"/>
        <v>1'16</v>
      </c>
      <c r="M103" s="1" t="str">
        <f>VLOOKUP(K103,CW!D:E,2,FALSE)</f>
        <v>Q4'15</v>
      </c>
    </row>
    <row r="104" spans="1:13" ht="30" customHeight="1">
      <c r="A104" s="2">
        <v>42379</v>
      </c>
      <c r="B104" s="1" t="s">
        <v>529</v>
      </c>
      <c r="C104" s="1" t="s">
        <v>114</v>
      </c>
      <c r="D104" s="1" t="s">
        <v>105</v>
      </c>
      <c r="E104" s="1" t="s">
        <v>3532</v>
      </c>
      <c r="F104" s="98" t="s">
        <v>160</v>
      </c>
      <c r="G104" s="1">
        <v>1</v>
      </c>
      <c r="H104" s="1" t="s">
        <v>107</v>
      </c>
      <c r="I104" s="1" t="s">
        <v>159</v>
      </c>
      <c r="K104" s="1" t="str">
        <f>VLOOKUP(L104,CW!C:D,2,FALSE)</f>
        <v>Jan'16</v>
      </c>
      <c r="L104" s="1" t="str">
        <f t="shared" si="1"/>
        <v>1'16</v>
      </c>
      <c r="M104" s="1" t="str">
        <f>VLOOKUP(K104,CW!D:E,2,FALSE)</f>
        <v>Q4'15</v>
      </c>
    </row>
    <row r="105" spans="1:13" ht="30" customHeight="1">
      <c r="A105" s="2">
        <v>42379</v>
      </c>
      <c r="B105" s="1" t="s">
        <v>530</v>
      </c>
      <c r="C105" s="1" t="s">
        <v>116</v>
      </c>
      <c r="D105" s="1" t="s">
        <v>105</v>
      </c>
      <c r="E105" s="1" t="s">
        <v>3532</v>
      </c>
      <c r="F105" s="98" t="s">
        <v>160</v>
      </c>
      <c r="G105" s="1">
        <v>1</v>
      </c>
      <c r="H105" s="1" t="s">
        <v>107</v>
      </c>
      <c r="I105" s="1" t="s">
        <v>159</v>
      </c>
      <c r="K105" s="1" t="str">
        <f>VLOOKUP(L105,CW!C:D,2,FALSE)</f>
        <v>Jan'16</v>
      </c>
      <c r="L105" s="1" t="str">
        <f t="shared" si="1"/>
        <v>1'16</v>
      </c>
      <c r="M105" s="1" t="str">
        <f>VLOOKUP(K105,CW!D:E,2,FALSE)</f>
        <v>Q4'15</v>
      </c>
    </row>
    <row r="106" spans="1:13" ht="30" customHeight="1">
      <c r="A106" s="2">
        <v>42379</v>
      </c>
      <c r="B106" s="1" t="s">
        <v>531</v>
      </c>
      <c r="C106" s="1" t="s">
        <v>120</v>
      </c>
      <c r="D106" s="1" t="s">
        <v>100</v>
      </c>
      <c r="E106" s="1" t="s">
        <v>3532</v>
      </c>
      <c r="F106" s="98" t="s">
        <v>160</v>
      </c>
      <c r="G106" s="1">
        <v>1</v>
      </c>
      <c r="H106" s="1" t="s">
        <v>107</v>
      </c>
      <c r="I106" s="1" t="s">
        <v>159</v>
      </c>
      <c r="K106" s="1" t="str">
        <f>VLOOKUP(L106,CW!C:D,2,FALSE)</f>
        <v>Jan'16</v>
      </c>
      <c r="L106" s="1" t="str">
        <f t="shared" si="1"/>
        <v>1'16</v>
      </c>
      <c r="M106" s="1" t="str">
        <f>VLOOKUP(K106,CW!D:E,2,FALSE)</f>
        <v>Q4'15</v>
      </c>
    </row>
    <row r="107" spans="1:13" ht="15" customHeight="1">
      <c r="A107" s="2">
        <v>42379</v>
      </c>
      <c r="B107" s="1" t="s">
        <v>199</v>
      </c>
      <c r="C107" s="1" t="s">
        <v>126</v>
      </c>
      <c r="D107" s="1" t="s">
        <v>100</v>
      </c>
      <c r="E107" s="1" t="s">
        <v>3532</v>
      </c>
      <c r="F107" s="45" t="s">
        <v>158</v>
      </c>
      <c r="G107" s="1">
        <v>1</v>
      </c>
      <c r="H107" s="1" t="s">
        <v>107</v>
      </c>
      <c r="I107" s="1" t="s">
        <v>159</v>
      </c>
      <c r="K107" s="1" t="str">
        <f>VLOOKUP(L107,CW!C:D,2,FALSE)</f>
        <v>Jan'16</v>
      </c>
      <c r="L107" s="1" t="str">
        <f t="shared" si="1"/>
        <v>1'16</v>
      </c>
      <c r="M107" s="1" t="str">
        <f>VLOOKUP(K107,CW!D:E,2,FALSE)</f>
        <v>Q4'15</v>
      </c>
    </row>
    <row r="108" spans="1:13" ht="30" customHeight="1">
      <c r="A108" s="2">
        <v>42379</v>
      </c>
      <c r="B108" s="1" t="s">
        <v>200</v>
      </c>
      <c r="C108" s="1" t="s">
        <v>126</v>
      </c>
      <c r="D108" s="1" t="s">
        <v>100</v>
      </c>
      <c r="E108" s="1" t="s">
        <v>3532</v>
      </c>
      <c r="F108" s="98" t="s">
        <v>161</v>
      </c>
      <c r="G108" s="1">
        <v>1</v>
      </c>
      <c r="H108" s="1" t="s">
        <v>107</v>
      </c>
      <c r="I108" s="1" t="s">
        <v>159</v>
      </c>
      <c r="K108" s="1" t="str">
        <f>VLOOKUP(L108,CW!C:D,2,FALSE)</f>
        <v>Jan'16</v>
      </c>
      <c r="L108" s="1" t="str">
        <f t="shared" si="1"/>
        <v>1'16</v>
      </c>
      <c r="M108" s="1" t="str">
        <f>VLOOKUP(K108,CW!D:E,2,FALSE)</f>
        <v>Q4'15</v>
      </c>
    </row>
    <row r="109" spans="1:13" ht="15" customHeight="1">
      <c r="A109" s="2">
        <v>42379</v>
      </c>
      <c r="B109" s="1" t="s">
        <v>201</v>
      </c>
      <c r="C109" s="1" t="s">
        <v>108</v>
      </c>
      <c r="D109" s="1" t="s">
        <v>100</v>
      </c>
      <c r="E109" s="1" t="s">
        <v>3532</v>
      </c>
      <c r="F109" s="45" t="s">
        <v>158</v>
      </c>
      <c r="G109" s="1">
        <v>12</v>
      </c>
      <c r="H109" s="1" t="s">
        <v>107</v>
      </c>
      <c r="I109" s="1" t="s">
        <v>159</v>
      </c>
      <c r="K109" s="1" t="str">
        <f>VLOOKUP(L109,CW!C:D,2,FALSE)</f>
        <v>Jan'16</v>
      </c>
      <c r="L109" s="1" t="str">
        <f t="shared" si="1"/>
        <v>1'16</v>
      </c>
      <c r="M109" s="1" t="str">
        <f>VLOOKUP(K109,CW!D:E,2,FALSE)</f>
        <v>Q4'15</v>
      </c>
    </row>
    <row r="110" spans="1:13" ht="30" customHeight="1">
      <c r="A110" s="2">
        <v>42379</v>
      </c>
      <c r="B110" s="1" t="s">
        <v>202</v>
      </c>
      <c r="C110" s="1" t="s">
        <v>72</v>
      </c>
      <c r="D110" s="1" t="s">
        <v>100</v>
      </c>
      <c r="E110" s="1" t="s">
        <v>3532</v>
      </c>
      <c r="F110" s="98" t="s">
        <v>160</v>
      </c>
      <c r="G110" s="1">
        <v>1</v>
      </c>
      <c r="H110" s="1" t="s">
        <v>107</v>
      </c>
      <c r="I110" s="1" t="s">
        <v>159</v>
      </c>
      <c r="K110" s="1" t="str">
        <f>VLOOKUP(L110,CW!C:D,2,FALSE)</f>
        <v>Jan'16</v>
      </c>
      <c r="L110" s="1" t="str">
        <f t="shared" si="1"/>
        <v>1'16</v>
      </c>
      <c r="M110" s="1" t="str">
        <f>VLOOKUP(K110,CW!D:E,2,FALSE)</f>
        <v>Q4'15</v>
      </c>
    </row>
    <row r="111" spans="1:13" ht="15" customHeight="1">
      <c r="A111" s="2">
        <v>42379</v>
      </c>
      <c r="B111" s="1" t="s">
        <v>202</v>
      </c>
      <c r="C111" s="1" t="s">
        <v>72</v>
      </c>
      <c r="D111" s="1" t="s">
        <v>100</v>
      </c>
      <c r="E111" s="1" t="s">
        <v>3532</v>
      </c>
      <c r="F111" s="45" t="s">
        <v>158</v>
      </c>
      <c r="G111" s="1">
        <v>7</v>
      </c>
      <c r="H111" s="1" t="s">
        <v>107</v>
      </c>
      <c r="I111" s="1" t="s">
        <v>159</v>
      </c>
      <c r="K111" s="1" t="str">
        <f>VLOOKUP(L111,CW!C:D,2,FALSE)</f>
        <v>Jan'16</v>
      </c>
      <c r="L111" s="1" t="str">
        <f t="shared" si="1"/>
        <v>1'16</v>
      </c>
      <c r="M111" s="1" t="str">
        <f>VLOOKUP(K111,CW!D:E,2,FALSE)</f>
        <v>Q4'15</v>
      </c>
    </row>
    <row r="112" spans="1:13" ht="15" customHeight="1">
      <c r="A112" s="2">
        <v>42379</v>
      </c>
      <c r="B112" s="1" t="s">
        <v>203</v>
      </c>
      <c r="C112" s="1" t="s">
        <v>72</v>
      </c>
      <c r="D112" s="1" t="s">
        <v>100</v>
      </c>
      <c r="E112" s="1" t="s">
        <v>3532</v>
      </c>
      <c r="F112" s="45" t="s">
        <v>158</v>
      </c>
      <c r="G112" s="1">
        <v>8</v>
      </c>
      <c r="H112" s="1" t="s">
        <v>107</v>
      </c>
      <c r="I112" s="1" t="s">
        <v>159</v>
      </c>
      <c r="K112" s="1" t="str">
        <f>VLOOKUP(L112,CW!C:D,2,FALSE)</f>
        <v>Jan'16</v>
      </c>
      <c r="L112" s="1" t="str">
        <f t="shared" ref="L112:L175" si="2">CONCATENATE(WEEKNUM(A112,21),"'",TEXT(A112,"yy"))</f>
        <v>1'16</v>
      </c>
      <c r="M112" s="1" t="str">
        <f>VLOOKUP(K112,CW!D:E,2,FALSE)</f>
        <v>Q4'15</v>
      </c>
    </row>
    <row r="113" spans="1:13" ht="30" customHeight="1">
      <c r="A113" s="2">
        <v>42379</v>
      </c>
      <c r="B113" s="1" t="s">
        <v>204</v>
      </c>
      <c r="C113" s="1" t="s">
        <v>72</v>
      </c>
      <c r="D113" s="1" t="s">
        <v>100</v>
      </c>
      <c r="E113" s="1" t="s">
        <v>3532</v>
      </c>
      <c r="F113" s="98" t="s">
        <v>160</v>
      </c>
      <c r="G113" s="1">
        <v>2</v>
      </c>
      <c r="H113" s="1" t="s">
        <v>107</v>
      </c>
      <c r="I113" s="1" t="s">
        <v>159</v>
      </c>
      <c r="K113" s="1" t="str">
        <f>VLOOKUP(L113,CW!C:D,2,FALSE)</f>
        <v>Jan'16</v>
      </c>
      <c r="L113" s="1" t="str">
        <f t="shared" si="2"/>
        <v>1'16</v>
      </c>
      <c r="M113" s="1" t="str">
        <f>VLOOKUP(K113,CW!D:E,2,FALSE)</f>
        <v>Q4'15</v>
      </c>
    </row>
    <row r="114" spans="1:13" ht="15" customHeight="1">
      <c r="A114" s="2">
        <v>42379</v>
      </c>
      <c r="B114" s="1" t="s">
        <v>204</v>
      </c>
      <c r="C114" s="1" t="s">
        <v>72</v>
      </c>
      <c r="D114" s="1" t="s">
        <v>100</v>
      </c>
      <c r="E114" s="1" t="s">
        <v>3532</v>
      </c>
      <c r="F114" s="45" t="s">
        <v>158</v>
      </c>
      <c r="G114" s="1">
        <v>8</v>
      </c>
      <c r="H114" s="1" t="s">
        <v>107</v>
      </c>
      <c r="I114" s="1" t="s">
        <v>159</v>
      </c>
      <c r="K114" s="1" t="str">
        <f>VLOOKUP(L114,CW!C:D,2,FALSE)</f>
        <v>Jan'16</v>
      </c>
      <c r="L114" s="1" t="str">
        <f t="shared" si="2"/>
        <v>1'16</v>
      </c>
      <c r="M114" s="1" t="str">
        <f>VLOOKUP(K114,CW!D:E,2,FALSE)</f>
        <v>Q4'15</v>
      </c>
    </row>
    <row r="115" spans="1:13" ht="15" customHeight="1">
      <c r="A115" s="2">
        <v>42379</v>
      </c>
      <c r="B115" s="1" t="s">
        <v>205</v>
      </c>
      <c r="C115" s="1" t="s">
        <v>72</v>
      </c>
      <c r="D115" s="1" t="s">
        <v>100</v>
      </c>
      <c r="E115" s="1" t="s">
        <v>3532</v>
      </c>
      <c r="F115" s="45" t="s">
        <v>158</v>
      </c>
      <c r="G115" s="1">
        <v>1</v>
      </c>
      <c r="H115" s="1" t="s">
        <v>107</v>
      </c>
      <c r="I115" s="1" t="s">
        <v>159</v>
      </c>
      <c r="K115" s="1" t="str">
        <f>VLOOKUP(L115,CW!C:D,2,FALSE)</f>
        <v>Jan'16</v>
      </c>
      <c r="L115" s="1" t="str">
        <f t="shared" si="2"/>
        <v>1'16</v>
      </c>
      <c r="M115" s="1" t="str">
        <f>VLOOKUP(K115,CW!D:E,2,FALSE)</f>
        <v>Q4'15</v>
      </c>
    </row>
    <row r="116" spans="1:13" ht="30" customHeight="1">
      <c r="A116" s="2">
        <v>42379</v>
      </c>
      <c r="B116" s="1" t="s">
        <v>532</v>
      </c>
      <c r="C116" s="1" t="s">
        <v>126</v>
      </c>
      <c r="D116" s="1" t="s">
        <v>100</v>
      </c>
      <c r="E116" s="1" t="s">
        <v>3532</v>
      </c>
      <c r="F116" s="98" t="s">
        <v>160</v>
      </c>
      <c r="G116" s="1">
        <v>1</v>
      </c>
      <c r="H116" s="1" t="s">
        <v>107</v>
      </c>
      <c r="I116" s="1" t="s">
        <v>159</v>
      </c>
      <c r="K116" s="1" t="str">
        <f>VLOOKUP(L116,CW!C:D,2,FALSE)</f>
        <v>Jan'16</v>
      </c>
      <c r="L116" s="1" t="str">
        <f t="shared" si="2"/>
        <v>1'16</v>
      </c>
      <c r="M116" s="1" t="str">
        <f>VLOOKUP(K116,CW!D:E,2,FALSE)</f>
        <v>Q4'15</v>
      </c>
    </row>
    <row r="117" spans="1:13" ht="15" customHeight="1">
      <c r="A117" s="2">
        <v>42379</v>
      </c>
      <c r="B117" s="1" t="s">
        <v>206</v>
      </c>
      <c r="C117" s="1" t="s">
        <v>72</v>
      </c>
      <c r="D117" s="1" t="s">
        <v>100</v>
      </c>
      <c r="E117" s="1" t="s">
        <v>3532</v>
      </c>
      <c r="F117" s="45" t="s">
        <v>158</v>
      </c>
      <c r="G117" s="1">
        <v>8</v>
      </c>
      <c r="H117" s="1" t="s">
        <v>107</v>
      </c>
      <c r="I117" s="1" t="s">
        <v>159</v>
      </c>
      <c r="K117" s="1" t="str">
        <f>VLOOKUP(L117,CW!C:D,2,FALSE)</f>
        <v>Jan'16</v>
      </c>
      <c r="L117" s="1" t="str">
        <f t="shared" si="2"/>
        <v>1'16</v>
      </c>
      <c r="M117" s="1" t="str">
        <f>VLOOKUP(K117,CW!D:E,2,FALSE)</f>
        <v>Q4'15</v>
      </c>
    </row>
    <row r="118" spans="1:13" ht="15" customHeight="1">
      <c r="A118" s="2">
        <v>42379</v>
      </c>
      <c r="B118" s="1" t="s">
        <v>207</v>
      </c>
      <c r="C118" s="1" t="s">
        <v>72</v>
      </c>
      <c r="D118" s="1" t="s">
        <v>100</v>
      </c>
      <c r="E118" s="1" t="s">
        <v>3532</v>
      </c>
      <c r="F118" s="45" t="s">
        <v>158</v>
      </c>
      <c r="G118" s="1">
        <v>7</v>
      </c>
      <c r="H118" s="1" t="s">
        <v>107</v>
      </c>
      <c r="I118" s="1" t="s">
        <v>159</v>
      </c>
      <c r="K118" s="1" t="str">
        <f>VLOOKUP(L118,CW!C:D,2,FALSE)</f>
        <v>Jan'16</v>
      </c>
      <c r="L118" s="1" t="str">
        <f t="shared" si="2"/>
        <v>1'16</v>
      </c>
      <c r="M118" s="1" t="str">
        <f>VLOOKUP(K118,CW!D:E,2,FALSE)</f>
        <v>Q4'15</v>
      </c>
    </row>
    <row r="119" spans="1:13" ht="15" customHeight="1">
      <c r="A119" s="2">
        <v>42379</v>
      </c>
      <c r="B119" s="1" t="s">
        <v>208</v>
      </c>
      <c r="C119" s="1" t="s">
        <v>72</v>
      </c>
      <c r="D119" s="1" t="s">
        <v>100</v>
      </c>
      <c r="E119" s="1" t="s">
        <v>3532</v>
      </c>
      <c r="F119" s="45" t="s">
        <v>158</v>
      </c>
      <c r="G119" s="1">
        <v>8</v>
      </c>
      <c r="H119" s="1" t="s">
        <v>107</v>
      </c>
      <c r="I119" s="1" t="s">
        <v>159</v>
      </c>
      <c r="K119" s="1" t="str">
        <f>VLOOKUP(L119,CW!C:D,2,FALSE)</f>
        <v>Jan'16</v>
      </c>
      <c r="L119" s="1" t="str">
        <f t="shared" si="2"/>
        <v>1'16</v>
      </c>
      <c r="M119" s="1" t="str">
        <f>VLOOKUP(K119,CW!D:E,2,FALSE)</f>
        <v>Q4'15</v>
      </c>
    </row>
    <row r="120" spans="1:13" ht="15" customHeight="1">
      <c r="A120" s="2">
        <v>42379</v>
      </c>
      <c r="B120" s="1" t="s">
        <v>209</v>
      </c>
      <c r="C120" s="1" t="s">
        <v>126</v>
      </c>
      <c r="D120" s="1" t="s">
        <v>100</v>
      </c>
      <c r="E120" s="1" t="s">
        <v>3532</v>
      </c>
      <c r="F120" s="45" t="s">
        <v>158</v>
      </c>
      <c r="G120" s="1">
        <v>1</v>
      </c>
      <c r="H120" s="1" t="s">
        <v>107</v>
      </c>
      <c r="I120" s="1" t="s">
        <v>159</v>
      </c>
      <c r="K120" s="1" t="str">
        <f>VLOOKUP(L120,CW!C:D,2,FALSE)</f>
        <v>Jan'16</v>
      </c>
      <c r="L120" s="1" t="str">
        <f t="shared" si="2"/>
        <v>1'16</v>
      </c>
      <c r="M120" s="1" t="str">
        <f>VLOOKUP(K120,CW!D:E,2,FALSE)</f>
        <v>Q4'15</v>
      </c>
    </row>
    <row r="121" spans="1:13" ht="15" customHeight="1">
      <c r="A121" s="2">
        <v>42379</v>
      </c>
      <c r="B121" s="1" t="s">
        <v>210</v>
      </c>
      <c r="C121" s="1" t="s">
        <v>108</v>
      </c>
      <c r="D121" s="1" t="s">
        <v>100</v>
      </c>
      <c r="E121" s="1" t="s">
        <v>3532</v>
      </c>
      <c r="F121" s="45" t="s">
        <v>158</v>
      </c>
      <c r="G121" s="1">
        <v>1</v>
      </c>
      <c r="H121" s="1" t="s">
        <v>107</v>
      </c>
      <c r="I121" s="1" t="s">
        <v>159</v>
      </c>
      <c r="K121" s="1" t="str">
        <f>VLOOKUP(L121,CW!C:D,2,FALSE)</f>
        <v>Jan'16</v>
      </c>
      <c r="L121" s="1" t="str">
        <f t="shared" si="2"/>
        <v>1'16</v>
      </c>
      <c r="M121" s="1" t="str">
        <f>VLOOKUP(K121,CW!D:E,2,FALSE)</f>
        <v>Q4'15</v>
      </c>
    </row>
    <row r="122" spans="1:13" ht="30" customHeight="1">
      <c r="A122" s="2">
        <v>42379</v>
      </c>
      <c r="B122" s="1" t="s">
        <v>533</v>
      </c>
      <c r="C122" s="1" t="s">
        <v>108</v>
      </c>
      <c r="D122" s="1" t="s">
        <v>100</v>
      </c>
      <c r="E122" s="1" t="s">
        <v>3532</v>
      </c>
      <c r="F122" s="98" t="s">
        <v>160</v>
      </c>
      <c r="G122" s="1">
        <v>1</v>
      </c>
      <c r="H122" s="1" t="s">
        <v>107</v>
      </c>
      <c r="I122" s="1" t="s">
        <v>159</v>
      </c>
      <c r="K122" s="1" t="str">
        <f>VLOOKUP(L122,CW!C:D,2,FALSE)</f>
        <v>Jan'16</v>
      </c>
      <c r="L122" s="1" t="str">
        <f t="shared" si="2"/>
        <v>1'16</v>
      </c>
      <c r="M122" s="1" t="str">
        <f>VLOOKUP(K122,CW!D:E,2,FALSE)</f>
        <v>Q4'15</v>
      </c>
    </row>
    <row r="123" spans="1:13" ht="15" customHeight="1">
      <c r="A123" s="2">
        <v>42380</v>
      </c>
      <c r="B123" s="1" t="s">
        <v>211</v>
      </c>
      <c r="C123" s="1" t="s">
        <v>212</v>
      </c>
      <c r="D123" s="1" t="s">
        <v>105</v>
      </c>
      <c r="E123" s="1" t="s">
        <v>3532</v>
      </c>
      <c r="F123" s="45" t="s">
        <v>158</v>
      </c>
      <c r="G123" s="1">
        <v>22</v>
      </c>
      <c r="H123" s="1" t="s">
        <v>107</v>
      </c>
      <c r="I123" s="1" t="s">
        <v>159</v>
      </c>
      <c r="K123" s="1" t="str">
        <f>VLOOKUP(L123,CW!C:D,2,FALSE)</f>
        <v>Jan'16</v>
      </c>
      <c r="L123" s="1" t="str">
        <f t="shared" si="2"/>
        <v>2'16</v>
      </c>
      <c r="M123" s="1" t="str">
        <f>VLOOKUP(K123,CW!D:E,2,FALSE)</f>
        <v>Q4'15</v>
      </c>
    </row>
    <row r="124" spans="1:13" ht="15" customHeight="1">
      <c r="A124" s="2">
        <v>42380</v>
      </c>
      <c r="B124" s="1" t="s">
        <v>213</v>
      </c>
      <c r="C124" s="1" t="s">
        <v>212</v>
      </c>
      <c r="D124" s="1" t="s">
        <v>105</v>
      </c>
      <c r="E124" s="1" t="s">
        <v>3532</v>
      </c>
      <c r="F124" s="45" t="s">
        <v>158</v>
      </c>
      <c r="G124" s="1">
        <v>22</v>
      </c>
      <c r="H124" s="1" t="s">
        <v>107</v>
      </c>
      <c r="I124" s="1" t="s">
        <v>159</v>
      </c>
      <c r="K124" s="1" t="str">
        <f>VLOOKUP(L124,CW!C:D,2,FALSE)</f>
        <v>Jan'16</v>
      </c>
      <c r="L124" s="1" t="str">
        <f t="shared" si="2"/>
        <v>2'16</v>
      </c>
      <c r="M124" s="1" t="str">
        <f>VLOOKUP(K124,CW!D:E,2,FALSE)</f>
        <v>Q4'15</v>
      </c>
    </row>
    <row r="125" spans="1:13" ht="15" customHeight="1">
      <c r="A125" s="2">
        <v>42380</v>
      </c>
      <c r="B125" s="1" t="s">
        <v>214</v>
      </c>
      <c r="C125" s="1" t="s">
        <v>108</v>
      </c>
      <c r="D125" s="1" t="s">
        <v>105</v>
      </c>
      <c r="E125" s="1" t="s">
        <v>3532</v>
      </c>
      <c r="F125" s="45" t="s">
        <v>158</v>
      </c>
      <c r="G125" s="1">
        <v>12</v>
      </c>
      <c r="H125" s="1" t="s">
        <v>107</v>
      </c>
      <c r="I125" s="1" t="s">
        <v>159</v>
      </c>
      <c r="K125" s="1" t="str">
        <f>VLOOKUP(L125,CW!C:D,2,FALSE)</f>
        <v>Jan'16</v>
      </c>
      <c r="L125" s="1" t="str">
        <f t="shared" si="2"/>
        <v>2'16</v>
      </c>
      <c r="M125" s="1" t="str">
        <f>VLOOKUP(K125,CW!D:E,2,FALSE)</f>
        <v>Q4'15</v>
      </c>
    </row>
    <row r="126" spans="1:13" ht="15" customHeight="1">
      <c r="A126" s="2">
        <v>42380</v>
      </c>
      <c r="B126" s="1" t="s">
        <v>215</v>
      </c>
      <c r="C126" s="1" t="s">
        <v>216</v>
      </c>
      <c r="D126" s="1" t="s">
        <v>105</v>
      </c>
      <c r="E126" s="1" t="s">
        <v>3532</v>
      </c>
      <c r="F126" s="98" t="s">
        <v>158</v>
      </c>
      <c r="G126" s="1">
        <v>8</v>
      </c>
      <c r="H126" s="1" t="s">
        <v>107</v>
      </c>
      <c r="I126" s="1" t="s">
        <v>159</v>
      </c>
      <c r="K126" s="1" t="str">
        <f>VLOOKUP(L126,CW!C:D,2,FALSE)</f>
        <v>Jan'16</v>
      </c>
      <c r="L126" s="1" t="str">
        <f t="shared" si="2"/>
        <v>2'16</v>
      </c>
      <c r="M126" s="1" t="str">
        <f>VLOOKUP(K126,CW!D:E,2,FALSE)</f>
        <v>Q4'15</v>
      </c>
    </row>
    <row r="127" spans="1:13" ht="15" customHeight="1">
      <c r="A127" s="2">
        <v>42380</v>
      </c>
      <c r="B127" s="1" t="s">
        <v>217</v>
      </c>
      <c r="C127" s="1" t="s">
        <v>116</v>
      </c>
      <c r="D127" s="1" t="s">
        <v>105</v>
      </c>
      <c r="E127" s="1" t="s">
        <v>3532</v>
      </c>
      <c r="F127" s="45" t="s">
        <v>158</v>
      </c>
      <c r="G127" s="1">
        <v>1</v>
      </c>
      <c r="H127" s="1" t="s">
        <v>107</v>
      </c>
      <c r="I127" s="1" t="s">
        <v>159</v>
      </c>
      <c r="K127" s="1" t="str">
        <f>VLOOKUP(L127,CW!C:D,2,FALSE)</f>
        <v>Jan'16</v>
      </c>
      <c r="L127" s="1" t="str">
        <f t="shared" si="2"/>
        <v>2'16</v>
      </c>
      <c r="M127" s="1" t="str">
        <f>VLOOKUP(K127,CW!D:E,2,FALSE)</f>
        <v>Q4'15</v>
      </c>
    </row>
    <row r="128" spans="1:13" ht="15" customHeight="1">
      <c r="A128" s="2">
        <v>42380</v>
      </c>
      <c r="B128" s="1" t="s">
        <v>218</v>
      </c>
      <c r="C128" s="1" t="s">
        <v>108</v>
      </c>
      <c r="D128" s="1" t="s">
        <v>105</v>
      </c>
      <c r="E128" s="1" t="s">
        <v>3532</v>
      </c>
      <c r="F128" s="45" t="s">
        <v>158</v>
      </c>
      <c r="G128" s="1">
        <v>12</v>
      </c>
      <c r="H128" s="1" t="s">
        <v>107</v>
      </c>
      <c r="I128" s="1" t="s">
        <v>159</v>
      </c>
      <c r="K128" s="1" t="str">
        <f>VLOOKUP(L128,CW!C:D,2,FALSE)</f>
        <v>Jan'16</v>
      </c>
      <c r="L128" s="1" t="str">
        <f t="shared" si="2"/>
        <v>2'16</v>
      </c>
      <c r="M128" s="1" t="str">
        <f>VLOOKUP(K128,CW!D:E,2,FALSE)</f>
        <v>Q4'15</v>
      </c>
    </row>
    <row r="129" spans="1:13" ht="15" customHeight="1">
      <c r="A129" s="2">
        <v>42380</v>
      </c>
      <c r="B129" s="1" t="s">
        <v>219</v>
      </c>
      <c r="C129" s="1" t="s">
        <v>120</v>
      </c>
      <c r="D129" s="1" t="s">
        <v>105</v>
      </c>
      <c r="E129" s="1" t="s">
        <v>3532</v>
      </c>
      <c r="F129" s="45" t="s">
        <v>158</v>
      </c>
      <c r="G129" s="1">
        <v>12</v>
      </c>
      <c r="H129" s="1" t="s">
        <v>107</v>
      </c>
      <c r="I129" s="1" t="s">
        <v>159</v>
      </c>
      <c r="K129" s="1" t="str">
        <f>VLOOKUP(L129,CW!C:D,2,FALSE)</f>
        <v>Jan'16</v>
      </c>
      <c r="L129" s="1" t="str">
        <f t="shared" si="2"/>
        <v>2'16</v>
      </c>
      <c r="M129" s="1" t="str">
        <f>VLOOKUP(K129,CW!D:E,2,FALSE)</f>
        <v>Q4'15</v>
      </c>
    </row>
    <row r="130" spans="1:13" ht="15" customHeight="1">
      <c r="A130" s="2">
        <v>42380</v>
      </c>
      <c r="B130" s="1" t="s">
        <v>220</v>
      </c>
      <c r="C130" s="1" t="s">
        <v>118</v>
      </c>
      <c r="D130" s="1" t="s">
        <v>105</v>
      </c>
      <c r="E130" s="1" t="s">
        <v>3532</v>
      </c>
      <c r="F130" s="45" t="s">
        <v>158</v>
      </c>
      <c r="G130" s="1">
        <v>11</v>
      </c>
      <c r="H130" s="1" t="s">
        <v>107</v>
      </c>
      <c r="I130" s="1" t="s">
        <v>159</v>
      </c>
      <c r="K130" s="1" t="str">
        <f>VLOOKUP(L130,CW!C:D,2,FALSE)</f>
        <v>Jan'16</v>
      </c>
      <c r="L130" s="1" t="str">
        <f t="shared" si="2"/>
        <v>2'16</v>
      </c>
      <c r="M130" s="1" t="str">
        <f>VLOOKUP(K130,CW!D:E,2,FALSE)</f>
        <v>Q4'15</v>
      </c>
    </row>
    <row r="131" spans="1:13" ht="15" customHeight="1">
      <c r="A131" s="2">
        <v>42380</v>
      </c>
      <c r="B131" s="1" t="s">
        <v>221</v>
      </c>
      <c r="C131" s="1" t="s">
        <v>222</v>
      </c>
      <c r="D131" s="1" t="s">
        <v>105</v>
      </c>
      <c r="E131" s="1" t="s">
        <v>3532</v>
      </c>
      <c r="F131" s="98" t="s">
        <v>158</v>
      </c>
      <c r="G131" s="1">
        <v>9</v>
      </c>
      <c r="H131" s="1" t="s">
        <v>107</v>
      </c>
      <c r="I131" s="1" t="s">
        <v>159</v>
      </c>
      <c r="K131" s="1" t="str">
        <f>VLOOKUP(L131,CW!C:D,2,FALSE)</f>
        <v>Jan'16</v>
      </c>
      <c r="L131" s="1" t="str">
        <f t="shared" si="2"/>
        <v>2'16</v>
      </c>
      <c r="M131" s="1" t="str">
        <f>VLOOKUP(K131,CW!D:E,2,FALSE)</f>
        <v>Q4'15</v>
      </c>
    </row>
    <row r="132" spans="1:13" ht="15" customHeight="1">
      <c r="A132" s="2">
        <v>42380</v>
      </c>
      <c r="B132" s="1" t="s">
        <v>223</v>
      </c>
      <c r="C132" s="1" t="s">
        <v>222</v>
      </c>
      <c r="D132" s="1" t="s">
        <v>105</v>
      </c>
      <c r="E132" s="1" t="s">
        <v>3532</v>
      </c>
      <c r="F132" s="45" t="s">
        <v>158</v>
      </c>
      <c r="G132" s="1">
        <v>12</v>
      </c>
      <c r="H132" s="1" t="s">
        <v>107</v>
      </c>
      <c r="I132" s="1" t="s">
        <v>159</v>
      </c>
      <c r="K132" s="1" t="str">
        <f>VLOOKUP(L132,CW!C:D,2,FALSE)</f>
        <v>Jan'16</v>
      </c>
      <c r="L132" s="1" t="str">
        <f t="shared" si="2"/>
        <v>2'16</v>
      </c>
      <c r="M132" s="1" t="str">
        <f>VLOOKUP(K132,CW!D:E,2,FALSE)</f>
        <v>Q4'15</v>
      </c>
    </row>
    <row r="133" spans="1:13" ht="15" customHeight="1">
      <c r="A133" s="2">
        <v>42380</v>
      </c>
      <c r="B133" s="1" t="s">
        <v>224</v>
      </c>
      <c r="C133" s="1" t="s">
        <v>72</v>
      </c>
      <c r="D133" s="1" t="s">
        <v>105</v>
      </c>
      <c r="E133" s="1" t="s">
        <v>3532</v>
      </c>
      <c r="F133" s="45" t="s">
        <v>158</v>
      </c>
      <c r="G133" s="1">
        <v>7</v>
      </c>
      <c r="H133" s="1" t="s">
        <v>107</v>
      </c>
      <c r="I133" s="1" t="s">
        <v>159</v>
      </c>
      <c r="K133" s="1" t="str">
        <f>VLOOKUP(L133,CW!C:D,2,FALSE)</f>
        <v>Jan'16</v>
      </c>
      <c r="L133" s="1" t="str">
        <f t="shared" si="2"/>
        <v>2'16</v>
      </c>
      <c r="M133" s="1" t="str">
        <f>VLOOKUP(K133,CW!D:E,2,FALSE)</f>
        <v>Q4'15</v>
      </c>
    </row>
    <row r="134" spans="1:13" ht="30" customHeight="1">
      <c r="A134" s="2">
        <v>42380</v>
      </c>
      <c r="B134" s="1" t="s">
        <v>534</v>
      </c>
      <c r="C134" s="1" t="s">
        <v>72</v>
      </c>
      <c r="D134" s="1" t="s">
        <v>105</v>
      </c>
      <c r="E134" s="1" t="s">
        <v>3532</v>
      </c>
      <c r="F134" s="98" t="s">
        <v>160</v>
      </c>
      <c r="G134" s="1">
        <v>1</v>
      </c>
      <c r="H134" s="1" t="s">
        <v>107</v>
      </c>
      <c r="I134" s="1" t="s">
        <v>159</v>
      </c>
      <c r="K134" s="1" t="str">
        <f>VLOOKUP(L134,CW!C:D,2,FALSE)</f>
        <v>Jan'16</v>
      </c>
      <c r="L134" s="1" t="str">
        <f t="shared" si="2"/>
        <v>2'16</v>
      </c>
      <c r="M134" s="1" t="str">
        <f>VLOOKUP(K134,CW!D:E,2,FALSE)</f>
        <v>Q4'15</v>
      </c>
    </row>
    <row r="135" spans="1:13" ht="15" customHeight="1">
      <c r="A135" s="2">
        <v>42380</v>
      </c>
      <c r="B135" s="1" t="s">
        <v>225</v>
      </c>
      <c r="C135" s="1" t="s">
        <v>108</v>
      </c>
      <c r="D135" s="1" t="s">
        <v>102</v>
      </c>
      <c r="E135" s="1" t="s">
        <v>3532</v>
      </c>
      <c r="F135" s="45" t="s">
        <v>158</v>
      </c>
      <c r="G135" s="1">
        <v>12</v>
      </c>
      <c r="H135" s="1" t="s">
        <v>107</v>
      </c>
      <c r="I135" s="1" t="s">
        <v>159</v>
      </c>
      <c r="K135" s="1" t="str">
        <f>VLOOKUP(L135,CW!C:D,2,FALSE)</f>
        <v>Jan'16</v>
      </c>
      <c r="L135" s="1" t="str">
        <f t="shared" si="2"/>
        <v>2'16</v>
      </c>
      <c r="M135" s="1" t="str">
        <f>VLOOKUP(K135,CW!D:E,2,FALSE)</f>
        <v>Q4'15</v>
      </c>
    </row>
    <row r="136" spans="1:13" ht="15" customHeight="1">
      <c r="A136" s="2">
        <v>42380</v>
      </c>
      <c r="B136" s="1" t="s">
        <v>226</v>
      </c>
      <c r="C136" s="1" t="s">
        <v>108</v>
      </c>
      <c r="D136" s="1" t="s">
        <v>102</v>
      </c>
      <c r="E136" s="1" t="s">
        <v>3532</v>
      </c>
      <c r="F136" s="45" t="s">
        <v>158</v>
      </c>
      <c r="G136" s="1">
        <v>10</v>
      </c>
      <c r="H136" s="1" t="s">
        <v>107</v>
      </c>
      <c r="I136" s="1" t="s">
        <v>159</v>
      </c>
      <c r="K136" s="1" t="str">
        <f>VLOOKUP(L136,CW!C:D,2,FALSE)</f>
        <v>Jan'16</v>
      </c>
      <c r="L136" s="1" t="str">
        <f t="shared" si="2"/>
        <v>2'16</v>
      </c>
      <c r="M136" s="1" t="str">
        <f>VLOOKUP(K136,CW!D:E,2,FALSE)</f>
        <v>Q4'15</v>
      </c>
    </row>
    <row r="137" spans="1:13" ht="15" customHeight="1">
      <c r="A137" s="2">
        <v>42380</v>
      </c>
      <c r="B137" s="1" t="s">
        <v>227</v>
      </c>
      <c r="C137" s="1" t="s">
        <v>108</v>
      </c>
      <c r="D137" s="1" t="s">
        <v>102</v>
      </c>
      <c r="E137" s="1" t="s">
        <v>3532</v>
      </c>
      <c r="F137" s="98" t="s">
        <v>158</v>
      </c>
      <c r="G137" s="1">
        <v>12</v>
      </c>
      <c r="H137" s="1" t="s">
        <v>107</v>
      </c>
      <c r="I137" s="1" t="s">
        <v>159</v>
      </c>
      <c r="K137" s="1" t="str">
        <f>VLOOKUP(L137,CW!C:D,2,FALSE)</f>
        <v>Jan'16</v>
      </c>
      <c r="L137" s="1" t="str">
        <f t="shared" si="2"/>
        <v>2'16</v>
      </c>
      <c r="M137" s="1" t="str">
        <f>VLOOKUP(K137,CW!D:E,2,FALSE)</f>
        <v>Q4'15</v>
      </c>
    </row>
    <row r="138" spans="1:13" ht="15" customHeight="1">
      <c r="A138" s="2">
        <v>42380</v>
      </c>
      <c r="B138" s="1" t="s">
        <v>228</v>
      </c>
      <c r="C138" s="1" t="s">
        <v>72</v>
      </c>
      <c r="D138" s="1" t="s">
        <v>102</v>
      </c>
      <c r="E138" s="1" t="s">
        <v>3532</v>
      </c>
      <c r="F138" s="45" t="s">
        <v>158</v>
      </c>
      <c r="G138" s="1">
        <v>1</v>
      </c>
      <c r="H138" s="1" t="s">
        <v>107</v>
      </c>
      <c r="I138" s="1" t="s">
        <v>159</v>
      </c>
      <c r="K138" s="1" t="str">
        <f>VLOOKUP(L138,CW!C:D,2,FALSE)</f>
        <v>Jan'16</v>
      </c>
      <c r="L138" s="1" t="str">
        <f t="shared" si="2"/>
        <v>2'16</v>
      </c>
      <c r="M138" s="1" t="str">
        <f>VLOOKUP(K138,CW!D:E,2,FALSE)</f>
        <v>Q4'15</v>
      </c>
    </row>
    <row r="139" spans="1:13" ht="15" customHeight="1">
      <c r="A139" s="2">
        <v>42380</v>
      </c>
      <c r="B139" s="1" t="s">
        <v>229</v>
      </c>
      <c r="C139" s="1" t="s">
        <v>109</v>
      </c>
      <c r="D139" s="1" t="s">
        <v>102</v>
      </c>
      <c r="E139" s="1" t="s">
        <v>3532</v>
      </c>
      <c r="F139" s="45" t="s">
        <v>158</v>
      </c>
      <c r="G139" s="1">
        <v>9</v>
      </c>
      <c r="H139" s="1" t="s">
        <v>107</v>
      </c>
      <c r="I139" s="1" t="s">
        <v>159</v>
      </c>
      <c r="K139" s="1" t="str">
        <f>VLOOKUP(L139,CW!C:D,2,FALSE)</f>
        <v>Jan'16</v>
      </c>
      <c r="L139" s="1" t="str">
        <f t="shared" si="2"/>
        <v>2'16</v>
      </c>
      <c r="M139" s="1" t="str">
        <f>VLOOKUP(K139,CW!D:E,2,FALSE)</f>
        <v>Q4'15</v>
      </c>
    </row>
    <row r="140" spans="1:13" ht="30" customHeight="1">
      <c r="A140" s="2">
        <v>42380</v>
      </c>
      <c r="B140" s="1" t="s">
        <v>230</v>
      </c>
      <c r="C140" s="1" t="s">
        <v>108</v>
      </c>
      <c r="D140" s="1" t="s">
        <v>102</v>
      </c>
      <c r="E140" s="1" t="s">
        <v>3532</v>
      </c>
      <c r="F140" s="98" t="s">
        <v>161</v>
      </c>
      <c r="G140" s="1">
        <v>1</v>
      </c>
      <c r="H140" s="1" t="s">
        <v>107</v>
      </c>
      <c r="I140" s="1" t="s">
        <v>159</v>
      </c>
      <c r="K140" s="1" t="str">
        <f>VLOOKUP(L140,CW!C:D,2,FALSE)</f>
        <v>Jan'16</v>
      </c>
      <c r="L140" s="1" t="str">
        <f t="shared" si="2"/>
        <v>2'16</v>
      </c>
      <c r="M140" s="1" t="str">
        <f>VLOOKUP(K140,CW!D:E,2,FALSE)</f>
        <v>Q4'15</v>
      </c>
    </row>
    <row r="141" spans="1:13" ht="15" customHeight="1">
      <c r="A141" s="2">
        <v>42380</v>
      </c>
      <c r="B141" s="1" t="s">
        <v>230</v>
      </c>
      <c r="C141" s="1" t="s">
        <v>108</v>
      </c>
      <c r="D141" s="1" t="s">
        <v>102</v>
      </c>
      <c r="E141" s="1" t="s">
        <v>3532</v>
      </c>
      <c r="F141" s="45" t="s">
        <v>158</v>
      </c>
      <c r="G141" s="1">
        <v>12</v>
      </c>
      <c r="H141" s="1" t="s">
        <v>107</v>
      </c>
      <c r="I141" s="1" t="s">
        <v>159</v>
      </c>
      <c r="K141" s="1" t="str">
        <f>VLOOKUP(L141,CW!C:D,2,FALSE)</f>
        <v>Jan'16</v>
      </c>
      <c r="L141" s="1" t="str">
        <f t="shared" si="2"/>
        <v>2'16</v>
      </c>
      <c r="M141" s="1" t="str">
        <f>VLOOKUP(K141,CW!D:E,2,FALSE)</f>
        <v>Q4'15</v>
      </c>
    </row>
    <row r="142" spans="1:13" ht="15" customHeight="1">
      <c r="A142" s="2">
        <v>42380</v>
      </c>
      <c r="B142" s="1" t="s">
        <v>231</v>
      </c>
      <c r="C142" s="1" t="s">
        <v>108</v>
      </c>
      <c r="D142" s="1" t="s">
        <v>102</v>
      </c>
      <c r="E142" s="1" t="s">
        <v>3532</v>
      </c>
      <c r="F142" s="45" t="s">
        <v>158</v>
      </c>
      <c r="G142" s="1">
        <v>7</v>
      </c>
      <c r="H142" s="1" t="s">
        <v>107</v>
      </c>
      <c r="I142" s="1" t="s">
        <v>159</v>
      </c>
      <c r="K142" s="1" t="str">
        <f>VLOOKUP(L142,CW!C:D,2,FALSE)</f>
        <v>Jan'16</v>
      </c>
      <c r="L142" s="1" t="str">
        <f t="shared" si="2"/>
        <v>2'16</v>
      </c>
      <c r="M142" s="1" t="str">
        <f>VLOOKUP(K142,CW!D:E,2,FALSE)</f>
        <v>Q4'15</v>
      </c>
    </row>
    <row r="143" spans="1:13" ht="15" customHeight="1">
      <c r="A143" s="2">
        <v>42380</v>
      </c>
      <c r="B143" s="1" t="s">
        <v>232</v>
      </c>
      <c r="C143" s="1" t="s">
        <v>126</v>
      </c>
      <c r="D143" s="1" t="s">
        <v>102</v>
      </c>
      <c r="E143" s="1" t="s">
        <v>3532</v>
      </c>
      <c r="F143" s="45" t="s">
        <v>158</v>
      </c>
      <c r="G143" s="1">
        <v>8</v>
      </c>
      <c r="H143" s="1" t="s">
        <v>107</v>
      </c>
      <c r="I143" s="1" t="s">
        <v>159</v>
      </c>
      <c r="K143" s="1" t="str">
        <f>VLOOKUP(L143,CW!C:D,2,FALSE)</f>
        <v>Jan'16</v>
      </c>
      <c r="L143" s="1" t="str">
        <f t="shared" si="2"/>
        <v>2'16</v>
      </c>
      <c r="M143" s="1" t="str">
        <f>VLOOKUP(K143,CW!D:E,2,FALSE)</f>
        <v>Q4'15</v>
      </c>
    </row>
    <row r="144" spans="1:13" ht="15" customHeight="1">
      <c r="A144" s="2">
        <v>42380</v>
      </c>
      <c r="B144" s="1" t="s">
        <v>233</v>
      </c>
      <c r="C144" s="1" t="s">
        <v>126</v>
      </c>
      <c r="D144" s="1" t="s">
        <v>102</v>
      </c>
      <c r="E144" s="1" t="s">
        <v>3532</v>
      </c>
      <c r="F144" s="45" t="s">
        <v>158</v>
      </c>
      <c r="G144" s="1">
        <v>1</v>
      </c>
      <c r="H144" s="1" t="s">
        <v>107</v>
      </c>
      <c r="I144" s="1" t="s">
        <v>159</v>
      </c>
      <c r="K144" s="1" t="str">
        <f>VLOOKUP(L144,CW!C:D,2,FALSE)</f>
        <v>Jan'16</v>
      </c>
      <c r="L144" s="1" t="str">
        <f t="shared" si="2"/>
        <v>2'16</v>
      </c>
      <c r="M144" s="1" t="str">
        <f>VLOOKUP(K144,CW!D:E,2,FALSE)</f>
        <v>Q4'15</v>
      </c>
    </row>
    <row r="145" spans="1:13" ht="30" customHeight="1">
      <c r="A145" s="2">
        <v>42380</v>
      </c>
      <c r="B145" s="1" t="s">
        <v>535</v>
      </c>
      <c r="C145" s="1" t="s">
        <v>116</v>
      </c>
      <c r="D145" s="1" t="s">
        <v>102</v>
      </c>
      <c r="E145" s="1" t="s">
        <v>3532</v>
      </c>
      <c r="F145" s="98" t="s">
        <v>160</v>
      </c>
      <c r="G145" s="1">
        <v>1</v>
      </c>
      <c r="H145" s="1" t="s">
        <v>107</v>
      </c>
      <c r="I145" s="1" t="s">
        <v>159</v>
      </c>
      <c r="K145" s="1" t="str">
        <f>VLOOKUP(L145,CW!C:D,2,FALSE)</f>
        <v>Jan'16</v>
      </c>
      <c r="L145" s="1" t="str">
        <f t="shared" si="2"/>
        <v>2'16</v>
      </c>
      <c r="M145" s="1" t="str">
        <f>VLOOKUP(K145,CW!D:E,2,FALSE)</f>
        <v>Q4'15</v>
      </c>
    </row>
    <row r="146" spans="1:13" ht="15" customHeight="1">
      <c r="A146" s="2">
        <v>42380</v>
      </c>
      <c r="B146" s="1" t="s">
        <v>234</v>
      </c>
      <c r="C146" s="1" t="s">
        <v>97</v>
      </c>
      <c r="D146" s="1" t="s">
        <v>102</v>
      </c>
      <c r="E146" s="1" t="s">
        <v>3532</v>
      </c>
      <c r="F146" s="45" t="s">
        <v>158</v>
      </c>
      <c r="G146" s="1">
        <v>5</v>
      </c>
      <c r="H146" s="1" t="s">
        <v>107</v>
      </c>
      <c r="I146" s="1" t="s">
        <v>159</v>
      </c>
      <c r="K146" s="1" t="str">
        <f>VLOOKUP(L146,CW!C:D,2,FALSE)</f>
        <v>Jan'16</v>
      </c>
      <c r="L146" s="1" t="str">
        <f t="shared" si="2"/>
        <v>2'16</v>
      </c>
      <c r="M146" s="1" t="str">
        <f>VLOOKUP(K146,CW!D:E,2,FALSE)</f>
        <v>Q4'15</v>
      </c>
    </row>
    <row r="147" spans="1:13" ht="15" customHeight="1">
      <c r="A147" s="2">
        <v>42380</v>
      </c>
      <c r="B147" s="1" t="s">
        <v>235</v>
      </c>
      <c r="C147" s="1" t="s">
        <v>108</v>
      </c>
      <c r="D147" s="1" t="s">
        <v>102</v>
      </c>
      <c r="E147" s="1" t="s">
        <v>3532</v>
      </c>
      <c r="F147" s="45" t="s">
        <v>158</v>
      </c>
      <c r="G147" s="1">
        <v>5</v>
      </c>
      <c r="H147" s="1" t="s">
        <v>107</v>
      </c>
      <c r="I147" s="1" t="s">
        <v>159</v>
      </c>
      <c r="K147" s="1" t="str">
        <f>VLOOKUP(L147,CW!C:D,2,FALSE)</f>
        <v>Jan'16</v>
      </c>
      <c r="L147" s="1" t="str">
        <f t="shared" si="2"/>
        <v>2'16</v>
      </c>
      <c r="M147" s="1" t="str">
        <f>VLOOKUP(K147,CW!D:E,2,FALSE)</f>
        <v>Q4'15</v>
      </c>
    </row>
    <row r="148" spans="1:13" ht="15" customHeight="1">
      <c r="A148" s="2">
        <v>42380</v>
      </c>
      <c r="B148" s="1" t="s">
        <v>236</v>
      </c>
      <c r="C148" s="1" t="s">
        <v>87</v>
      </c>
      <c r="D148" s="1" t="s">
        <v>102</v>
      </c>
      <c r="E148" s="1" t="s">
        <v>3532</v>
      </c>
      <c r="F148" s="45" t="s">
        <v>158</v>
      </c>
      <c r="G148" s="1">
        <v>8</v>
      </c>
      <c r="H148" s="1" t="s">
        <v>107</v>
      </c>
      <c r="I148" s="1" t="s">
        <v>159</v>
      </c>
      <c r="K148" s="1" t="str">
        <f>VLOOKUP(L148,CW!C:D,2,FALSE)</f>
        <v>Jan'16</v>
      </c>
      <c r="L148" s="1" t="str">
        <f t="shared" si="2"/>
        <v>2'16</v>
      </c>
      <c r="M148" s="1" t="str">
        <f>VLOOKUP(K148,CW!D:E,2,FALSE)</f>
        <v>Q4'15</v>
      </c>
    </row>
    <row r="149" spans="1:13" ht="15" customHeight="1">
      <c r="A149" s="2">
        <v>42380</v>
      </c>
      <c r="B149" s="1" t="s">
        <v>237</v>
      </c>
      <c r="C149" s="1" t="s">
        <v>71</v>
      </c>
      <c r="D149" s="1" t="s">
        <v>102</v>
      </c>
      <c r="E149" s="1" t="s">
        <v>3532</v>
      </c>
      <c r="F149" s="45" t="s">
        <v>158</v>
      </c>
      <c r="G149" s="1">
        <v>1</v>
      </c>
      <c r="H149" s="1" t="s">
        <v>107</v>
      </c>
      <c r="I149" s="1" t="s">
        <v>159</v>
      </c>
      <c r="K149" s="1" t="str">
        <f>VLOOKUP(L149,CW!C:D,2,FALSE)</f>
        <v>Jan'16</v>
      </c>
      <c r="L149" s="1" t="str">
        <f t="shared" si="2"/>
        <v>2'16</v>
      </c>
      <c r="M149" s="1" t="str">
        <f>VLOOKUP(K149,CW!D:E,2,FALSE)</f>
        <v>Q4'15</v>
      </c>
    </row>
    <row r="150" spans="1:13" ht="30" customHeight="1">
      <c r="A150" s="2">
        <v>42380</v>
      </c>
      <c r="B150" s="1" t="s">
        <v>536</v>
      </c>
      <c r="C150" s="1" t="s">
        <v>108</v>
      </c>
      <c r="D150" s="1" t="s">
        <v>102</v>
      </c>
      <c r="E150" s="1" t="s">
        <v>3532</v>
      </c>
      <c r="F150" s="98" t="s">
        <v>160</v>
      </c>
      <c r="G150" s="1">
        <v>1</v>
      </c>
      <c r="H150" s="1" t="s">
        <v>107</v>
      </c>
      <c r="I150" s="1" t="s">
        <v>159</v>
      </c>
      <c r="K150" s="1" t="str">
        <f>VLOOKUP(L150,CW!C:D,2,FALSE)</f>
        <v>Jan'16</v>
      </c>
      <c r="L150" s="1" t="str">
        <f t="shared" si="2"/>
        <v>2'16</v>
      </c>
      <c r="M150" s="1" t="str">
        <f>VLOOKUP(K150,CW!D:E,2,FALSE)</f>
        <v>Q4'15</v>
      </c>
    </row>
    <row r="151" spans="1:13" ht="30" customHeight="1">
      <c r="A151" s="2">
        <v>42380</v>
      </c>
      <c r="B151" s="1" t="s">
        <v>537</v>
      </c>
      <c r="C151" s="1" t="s">
        <v>126</v>
      </c>
      <c r="D151" s="1" t="s">
        <v>102</v>
      </c>
      <c r="E151" s="1" t="s">
        <v>3532</v>
      </c>
      <c r="F151" s="98" t="s">
        <v>160</v>
      </c>
      <c r="G151" s="1">
        <v>1</v>
      </c>
      <c r="H151" s="1" t="s">
        <v>107</v>
      </c>
      <c r="I151" s="1" t="s">
        <v>159</v>
      </c>
      <c r="K151" s="1" t="str">
        <f>VLOOKUP(L151,CW!C:D,2,FALSE)</f>
        <v>Jan'16</v>
      </c>
      <c r="L151" s="1" t="str">
        <f t="shared" si="2"/>
        <v>2'16</v>
      </c>
      <c r="M151" s="1" t="str">
        <f>VLOOKUP(K151,CW!D:E,2,FALSE)</f>
        <v>Q4'15</v>
      </c>
    </row>
    <row r="152" spans="1:13" ht="30" customHeight="1">
      <c r="A152" s="2">
        <v>42380</v>
      </c>
      <c r="B152" s="1" t="s">
        <v>538</v>
      </c>
      <c r="C152" s="1" t="s">
        <v>216</v>
      </c>
      <c r="D152" s="1" t="s">
        <v>102</v>
      </c>
      <c r="E152" s="1" t="s">
        <v>3532</v>
      </c>
      <c r="F152" s="98" t="s">
        <v>160</v>
      </c>
      <c r="G152" s="1">
        <v>1</v>
      </c>
      <c r="H152" s="1" t="s">
        <v>107</v>
      </c>
      <c r="I152" s="1" t="s">
        <v>159</v>
      </c>
      <c r="K152" s="1" t="str">
        <f>VLOOKUP(L152,CW!C:D,2,FALSE)</f>
        <v>Jan'16</v>
      </c>
      <c r="L152" s="1" t="str">
        <f t="shared" si="2"/>
        <v>2'16</v>
      </c>
      <c r="M152" s="1" t="str">
        <f>VLOOKUP(K152,CW!D:E,2,FALSE)</f>
        <v>Q4'15</v>
      </c>
    </row>
    <row r="153" spans="1:13" ht="30" customHeight="1">
      <c r="A153" s="2">
        <v>42380</v>
      </c>
      <c r="B153" s="1" t="s">
        <v>539</v>
      </c>
      <c r="C153" s="1" t="s">
        <v>126</v>
      </c>
      <c r="D153" s="1" t="s">
        <v>102</v>
      </c>
      <c r="E153" s="1" t="s">
        <v>3532</v>
      </c>
      <c r="F153" s="98" t="s">
        <v>160</v>
      </c>
      <c r="G153" s="1">
        <v>1</v>
      </c>
      <c r="H153" s="1" t="s">
        <v>107</v>
      </c>
      <c r="I153" s="1" t="s">
        <v>159</v>
      </c>
      <c r="K153" s="1" t="str">
        <f>VLOOKUP(L153,CW!C:D,2,FALSE)</f>
        <v>Jan'16</v>
      </c>
      <c r="L153" s="1" t="str">
        <f t="shared" si="2"/>
        <v>2'16</v>
      </c>
      <c r="M153" s="1" t="str">
        <f>VLOOKUP(K153,CW!D:E,2,FALSE)</f>
        <v>Q4'15</v>
      </c>
    </row>
    <row r="154" spans="1:13" ht="15" customHeight="1">
      <c r="A154" s="2">
        <v>42380</v>
      </c>
      <c r="B154" s="1" t="s">
        <v>238</v>
      </c>
      <c r="C154" s="1" t="s">
        <v>114</v>
      </c>
      <c r="D154" s="1" t="s">
        <v>102</v>
      </c>
      <c r="E154" s="1" t="s">
        <v>3532</v>
      </c>
      <c r="F154" s="98" t="s">
        <v>158</v>
      </c>
      <c r="G154" s="1">
        <v>1</v>
      </c>
      <c r="H154" s="1" t="s">
        <v>107</v>
      </c>
      <c r="I154" s="1" t="s">
        <v>159</v>
      </c>
      <c r="K154" s="1" t="str">
        <f>VLOOKUP(L154,CW!C:D,2,FALSE)</f>
        <v>Jan'16</v>
      </c>
      <c r="L154" s="1" t="str">
        <f t="shared" si="2"/>
        <v>2'16</v>
      </c>
      <c r="M154" s="1" t="str">
        <f>VLOOKUP(K154,CW!D:E,2,FALSE)</f>
        <v>Q4'15</v>
      </c>
    </row>
    <row r="155" spans="1:13" ht="30" customHeight="1">
      <c r="A155" s="2">
        <v>42381</v>
      </c>
      <c r="B155" s="1" t="s">
        <v>540</v>
      </c>
      <c r="C155" s="1" t="s">
        <v>541</v>
      </c>
      <c r="D155" s="1" t="s">
        <v>105</v>
      </c>
      <c r="E155" s="1" t="s">
        <v>3532</v>
      </c>
      <c r="F155" s="98" t="s">
        <v>160</v>
      </c>
      <c r="G155" s="1">
        <v>1</v>
      </c>
      <c r="H155" s="1" t="s">
        <v>107</v>
      </c>
      <c r="I155" s="1" t="s">
        <v>159</v>
      </c>
      <c r="K155" s="1" t="str">
        <f>VLOOKUP(L155,CW!C:D,2,FALSE)</f>
        <v>Jan'16</v>
      </c>
      <c r="L155" s="1" t="str">
        <f t="shared" si="2"/>
        <v>2'16</v>
      </c>
      <c r="M155" s="1" t="str">
        <f>VLOOKUP(K155,CW!D:E,2,FALSE)</f>
        <v>Q4'15</v>
      </c>
    </row>
    <row r="156" spans="1:13" ht="15" customHeight="1">
      <c r="A156" s="2">
        <v>42381</v>
      </c>
      <c r="B156" s="1" t="s">
        <v>127</v>
      </c>
      <c r="C156" s="1" t="s">
        <v>126</v>
      </c>
      <c r="D156" s="1" t="s">
        <v>105</v>
      </c>
      <c r="E156" s="1" t="s">
        <v>3532</v>
      </c>
      <c r="F156" s="98" t="s">
        <v>158</v>
      </c>
      <c r="G156" s="1">
        <v>1</v>
      </c>
      <c r="H156" s="1" t="s">
        <v>107</v>
      </c>
      <c r="I156" s="1" t="s">
        <v>159</v>
      </c>
      <c r="K156" s="1" t="str">
        <f>VLOOKUP(L156,CW!C:D,2,FALSE)</f>
        <v>Jan'16</v>
      </c>
      <c r="L156" s="1" t="str">
        <f t="shared" si="2"/>
        <v>2'16</v>
      </c>
      <c r="M156" s="1" t="str">
        <f>VLOOKUP(K156,CW!D:E,2,FALSE)</f>
        <v>Q4'15</v>
      </c>
    </row>
    <row r="157" spans="1:13" ht="30" customHeight="1">
      <c r="A157" s="2">
        <v>42381</v>
      </c>
      <c r="B157" s="1" t="s">
        <v>542</v>
      </c>
      <c r="C157" s="1" t="s">
        <v>114</v>
      </c>
      <c r="D157" s="1" t="s">
        <v>105</v>
      </c>
      <c r="E157" s="1" t="s">
        <v>3532</v>
      </c>
      <c r="F157" s="98" t="s">
        <v>160</v>
      </c>
      <c r="G157" s="1">
        <v>1</v>
      </c>
      <c r="H157" s="1" t="s">
        <v>107</v>
      </c>
      <c r="I157" s="1" t="s">
        <v>159</v>
      </c>
      <c r="K157" s="1" t="str">
        <f>VLOOKUP(L157,CW!C:D,2,FALSE)</f>
        <v>Jan'16</v>
      </c>
      <c r="L157" s="1" t="str">
        <f t="shared" si="2"/>
        <v>2'16</v>
      </c>
      <c r="M157" s="1" t="str">
        <f>VLOOKUP(K157,CW!D:E,2,FALSE)</f>
        <v>Q4'15</v>
      </c>
    </row>
    <row r="158" spans="1:13" ht="15" customHeight="1">
      <c r="A158" s="2">
        <v>42381</v>
      </c>
      <c r="B158" s="1" t="s">
        <v>239</v>
      </c>
      <c r="C158" s="1" t="s">
        <v>240</v>
      </c>
      <c r="D158" s="1" t="s">
        <v>102</v>
      </c>
      <c r="E158" s="1" t="s">
        <v>3532</v>
      </c>
      <c r="F158" s="98" t="s">
        <v>158</v>
      </c>
      <c r="G158" s="1">
        <v>1</v>
      </c>
      <c r="H158" s="1" t="s">
        <v>107</v>
      </c>
      <c r="I158" s="1" t="s">
        <v>159</v>
      </c>
      <c r="K158" s="1" t="str">
        <f>VLOOKUP(L158,CW!C:D,2,FALSE)</f>
        <v>Jan'16</v>
      </c>
      <c r="L158" s="1" t="str">
        <f t="shared" si="2"/>
        <v>2'16</v>
      </c>
      <c r="M158" s="1" t="str">
        <f>VLOOKUP(K158,CW!D:E,2,FALSE)</f>
        <v>Q4'15</v>
      </c>
    </row>
    <row r="159" spans="1:13" ht="30" customHeight="1">
      <c r="A159" s="2">
        <v>42381</v>
      </c>
      <c r="B159" s="1" t="s">
        <v>543</v>
      </c>
      <c r="C159" s="1" t="s">
        <v>541</v>
      </c>
      <c r="D159" s="1" t="s">
        <v>102</v>
      </c>
      <c r="E159" s="1" t="s">
        <v>3532</v>
      </c>
      <c r="F159" s="98" t="s">
        <v>160</v>
      </c>
      <c r="G159" s="1">
        <v>2</v>
      </c>
      <c r="H159" s="1" t="s">
        <v>107</v>
      </c>
      <c r="I159" s="1" t="s">
        <v>159</v>
      </c>
      <c r="K159" s="1" t="str">
        <f>VLOOKUP(L159,CW!C:D,2,FALSE)</f>
        <v>Jan'16</v>
      </c>
      <c r="L159" s="1" t="str">
        <f t="shared" si="2"/>
        <v>2'16</v>
      </c>
      <c r="M159" s="1" t="str">
        <f>VLOOKUP(K159,CW!D:E,2,FALSE)</f>
        <v>Q4'15</v>
      </c>
    </row>
    <row r="160" spans="1:13" ht="15" customHeight="1">
      <c r="A160" s="2">
        <v>42381</v>
      </c>
      <c r="B160" s="1" t="s">
        <v>241</v>
      </c>
      <c r="C160" s="1" t="s">
        <v>97</v>
      </c>
      <c r="D160" s="1" t="s">
        <v>102</v>
      </c>
      <c r="E160" s="1" t="s">
        <v>3532</v>
      </c>
      <c r="F160" s="45" t="s">
        <v>158</v>
      </c>
      <c r="G160" s="1">
        <v>1</v>
      </c>
      <c r="H160" s="1" t="s">
        <v>107</v>
      </c>
      <c r="I160" s="1" t="s">
        <v>159</v>
      </c>
      <c r="K160" s="1" t="str">
        <f>VLOOKUP(L160,CW!C:D,2,FALSE)</f>
        <v>Jan'16</v>
      </c>
      <c r="L160" s="1" t="str">
        <f t="shared" si="2"/>
        <v>2'16</v>
      </c>
      <c r="M160" s="1" t="str">
        <f>VLOOKUP(K160,CW!D:E,2,FALSE)</f>
        <v>Q4'15</v>
      </c>
    </row>
    <row r="161" spans="1:13" ht="15" customHeight="1">
      <c r="A161" s="2">
        <v>42381</v>
      </c>
      <c r="B161" s="1" t="s">
        <v>242</v>
      </c>
      <c r="C161" s="1" t="s">
        <v>108</v>
      </c>
      <c r="D161" s="1" t="s">
        <v>102</v>
      </c>
      <c r="E161" s="1" t="s">
        <v>3532</v>
      </c>
      <c r="F161" s="45" t="s">
        <v>158</v>
      </c>
      <c r="G161" s="1">
        <v>1</v>
      </c>
      <c r="H161" s="1" t="s">
        <v>107</v>
      </c>
      <c r="I161" s="1" t="s">
        <v>159</v>
      </c>
      <c r="K161" s="1" t="str">
        <f>VLOOKUP(L161,CW!C:D,2,FALSE)</f>
        <v>Jan'16</v>
      </c>
      <c r="L161" s="1" t="str">
        <f t="shared" si="2"/>
        <v>2'16</v>
      </c>
      <c r="M161" s="1" t="str">
        <f>VLOOKUP(K161,CW!D:E,2,FALSE)</f>
        <v>Q4'15</v>
      </c>
    </row>
    <row r="162" spans="1:13" ht="30" customHeight="1">
      <c r="A162" s="2">
        <v>42381</v>
      </c>
      <c r="B162" s="1" t="s">
        <v>544</v>
      </c>
      <c r="C162" s="1" t="s">
        <v>541</v>
      </c>
      <c r="D162" s="1" t="s">
        <v>102</v>
      </c>
      <c r="E162" s="1" t="s">
        <v>3532</v>
      </c>
      <c r="F162" s="98" t="s">
        <v>160</v>
      </c>
      <c r="G162" s="1">
        <v>1</v>
      </c>
      <c r="H162" s="1" t="s">
        <v>107</v>
      </c>
      <c r="I162" s="1" t="s">
        <v>159</v>
      </c>
      <c r="K162" s="1" t="str">
        <f>VLOOKUP(L162,CW!C:D,2,FALSE)</f>
        <v>Jan'16</v>
      </c>
      <c r="L162" s="1" t="str">
        <f t="shared" si="2"/>
        <v>2'16</v>
      </c>
      <c r="M162" s="1" t="str">
        <f>VLOOKUP(K162,CW!D:E,2,FALSE)</f>
        <v>Q4'15</v>
      </c>
    </row>
    <row r="163" spans="1:13" ht="30" customHeight="1">
      <c r="A163" s="2">
        <v>42381</v>
      </c>
      <c r="B163" s="1" t="s">
        <v>545</v>
      </c>
      <c r="C163" s="1" t="s">
        <v>97</v>
      </c>
      <c r="D163" s="1" t="s">
        <v>102</v>
      </c>
      <c r="E163" s="1" t="s">
        <v>3532</v>
      </c>
      <c r="F163" s="98" t="s">
        <v>161</v>
      </c>
      <c r="G163" s="1">
        <v>1</v>
      </c>
      <c r="H163" s="1" t="s">
        <v>107</v>
      </c>
      <c r="I163" s="1" t="s">
        <v>159</v>
      </c>
      <c r="K163" s="1" t="str">
        <f>VLOOKUP(L163,CW!C:D,2,FALSE)</f>
        <v>Jan'16</v>
      </c>
      <c r="L163" s="1" t="str">
        <f t="shared" si="2"/>
        <v>2'16</v>
      </c>
      <c r="M163" s="1" t="str">
        <f>VLOOKUP(K163,CW!D:E,2,FALSE)</f>
        <v>Q4'15</v>
      </c>
    </row>
    <row r="164" spans="1:13" ht="30" customHeight="1">
      <c r="A164" s="2">
        <v>42381</v>
      </c>
      <c r="B164" s="1" t="s">
        <v>243</v>
      </c>
      <c r="C164" s="1" t="s">
        <v>116</v>
      </c>
      <c r="D164" s="1" t="s">
        <v>102</v>
      </c>
      <c r="E164" s="1" t="s">
        <v>3532</v>
      </c>
      <c r="F164" s="98" t="s">
        <v>160</v>
      </c>
      <c r="G164" s="1">
        <v>1</v>
      </c>
      <c r="H164" s="1" t="s">
        <v>107</v>
      </c>
      <c r="I164" s="1" t="s">
        <v>159</v>
      </c>
      <c r="K164" s="1" t="str">
        <f>VLOOKUP(L164,CW!C:D,2,FALSE)</f>
        <v>Jan'16</v>
      </c>
      <c r="L164" s="1" t="str">
        <f t="shared" si="2"/>
        <v>2'16</v>
      </c>
      <c r="M164" s="1" t="str">
        <f>VLOOKUP(K164,CW!D:E,2,FALSE)</f>
        <v>Q4'15</v>
      </c>
    </row>
    <row r="165" spans="1:13" ht="15" customHeight="1">
      <c r="A165" s="2">
        <v>42381</v>
      </c>
      <c r="B165" s="1" t="s">
        <v>243</v>
      </c>
      <c r="C165" s="1" t="s">
        <v>116</v>
      </c>
      <c r="D165" s="1" t="s">
        <v>102</v>
      </c>
      <c r="E165" s="1" t="s">
        <v>3532</v>
      </c>
      <c r="F165" s="45" t="s">
        <v>158</v>
      </c>
      <c r="G165" s="1">
        <v>1</v>
      </c>
      <c r="H165" s="1" t="s">
        <v>107</v>
      </c>
      <c r="I165" s="1" t="s">
        <v>159</v>
      </c>
      <c r="K165" s="1" t="str">
        <f>VLOOKUP(L165,CW!C:D,2,FALSE)</f>
        <v>Jan'16</v>
      </c>
      <c r="L165" s="1" t="str">
        <f t="shared" si="2"/>
        <v>2'16</v>
      </c>
      <c r="M165" s="1" t="str">
        <f>VLOOKUP(K165,CW!D:E,2,FALSE)</f>
        <v>Q4'15</v>
      </c>
    </row>
    <row r="166" spans="1:13" ht="15" customHeight="1">
      <c r="A166" s="2">
        <v>42381</v>
      </c>
      <c r="B166" s="1" t="s">
        <v>244</v>
      </c>
      <c r="C166" s="1" t="s">
        <v>116</v>
      </c>
      <c r="D166" s="1" t="s">
        <v>102</v>
      </c>
      <c r="E166" s="1" t="s">
        <v>3532</v>
      </c>
      <c r="F166" s="45" t="s">
        <v>158</v>
      </c>
      <c r="G166" s="1">
        <v>1</v>
      </c>
      <c r="H166" s="1" t="s">
        <v>107</v>
      </c>
      <c r="I166" s="1" t="s">
        <v>159</v>
      </c>
      <c r="K166" s="1" t="str">
        <f>VLOOKUP(L166,CW!C:D,2,FALSE)</f>
        <v>Jan'16</v>
      </c>
      <c r="L166" s="1" t="str">
        <f t="shared" si="2"/>
        <v>2'16</v>
      </c>
      <c r="M166" s="1" t="str">
        <f>VLOOKUP(K166,CW!D:E,2,FALSE)</f>
        <v>Q4'15</v>
      </c>
    </row>
    <row r="167" spans="1:13" ht="15" customHeight="1">
      <c r="A167" s="2">
        <v>42381</v>
      </c>
      <c r="B167" s="1" t="s">
        <v>245</v>
      </c>
      <c r="C167" s="1" t="s">
        <v>116</v>
      </c>
      <c r="D167" s="1" t="s">
        <v>102</v>
      </c>
      <c r="E167" s="1" t="s">
        <v>3532</v>
      </c>
      <c r="F167" s="45" t="s">
        <v>158</v>
      </c>
      <c r="G167" s="1">
        <v>1</v>
      </c>
      <c r="H167" s="1" t="s">
        <v>107</v>
      </c>
      <c r="I167" s="1" t="s">
        <v>159</v>
      </c>
      <c r="K167" s="1" t="str">
        <f>VLOOKUP(L167,CW!C:D,2,FALSE)</f>
        <v>Jan'16</v>
      </c>
      <c r="L167" s="1" t="str">
        <f t="shared" si="2"/>
        <v>2'16</v>
      </c>
      <c r="M167" s="1" t="str">
        <f>VLOOKUP(K167,CW!D:E,2,FALSE)</f>
        <v>Q4'15</v>
      </c>
    </row>
    <row r="168" spans="1:13" ht="30" customHeight="1">
      <c r="A168" s="2">
        <v>42381</v>
      </c>
      <c r="B168" s="1" t="s">
        <v>546</v>
      </c>
      <c r="C168" s="1" t="s">
        <v>114</v>
      </c>
      <c r="D168" s="1" t="s">
        <v>102</v>
      </c>
      <c r="E168" s="1" t="s">
        <v>3532</v>
      </c>
      <c r="F168" s="98" t="s">
        <v>161</v>
      </c>
      <c r="G168" s="1">
        <v>1</v>
      </c>
      <c r="H168" s="1" t="s">
        <v>107</v>
      </c>
      <c r="I168" s="1" t="s">
        <v>159</v>
      </c>
      <c r="K168" s="1" t="str">
        <f>VLOOKUP(L168,CW!C:D,2,FALSE)</f>
        <v>Jan'16</v>
      </c>
      <c r="L168" s="1" t="str">
        <f t="shared" si="2"/>
        <v>2'16</v>
      </c>
      <c r="M168" s="1" t="str">
        <f>VLOOKUP(K168,CW!D:E,2,FALSE)</f>
        <v>Q4'15</v>
      </c>
    </row>
    <row r="169" spans="1:13" ht="30" customHeight="1">
      <c r="A169" s="2">
        <v>42381</v>
      </c>
      <c r="B169" s="1" t="s">
        <v>547</v>
      </c>
      <c r="C169" s="1" t="s">
        <v>71</v>
      </c>
      <c r="D169" s="1" t="s">
        <v>102</v>
      </c>
      <c r="E169" s="1" t="s">
        <v>3532</v>
      </c>
      <c r="F169" s="98" t="s">
        <v>160</v>
      </c>
      <c r="G169" s="1">
        <v>1</v>
      </c>
      <c r="H169" s="1" t="s">
        <v>107</v>
      </c>
      <c r="I169" s="1" t="s">
        <v>159</v>
      </c>
      <c r="K169" s="1" t="str">
        <f>VLOOKUP(L169,CW!C:D,2,FALSE)</f>
        <v>Jan'16</v>
      </c>
      <c r="L169" s="1" t="str">
        <f t="shared" si="2"/>
        <v>2'16</v>
      </c>
      <c r="M169" s="1" t="str">
        <f>VLOOKUP(K169,CW!D:E,2,FALSE)</f>
        <v>Q4'15</v>
      </c>
    </row>
    <row r="170" spans="1:13" ht="30" customHeight="1">
      <c r="A170" s="2">
        <v>42381</v>
      </c>
      <c r="B170" s="1" t="s">
        <v>548</v>
      </c>
      <c r="C170" s="1" t="s">
        <v>73</v>
      </c>
      <c r="D170" s="1" t="s">
        <v>102</v>
      </c>
      <c r="E170" s="1" t="s">
        <v>3532</v>
      </c>
      <c r="F170" s="98" t="s">
        <v>160</v>
      </c>
      <c r="G170" s="1">
        <v>1</v>
      </c>
      <c r="H170" s="1" t="s">
        <v>107</v>
      </c>
      <c r="I170" s="1" t="s">
        <v>159</v>
      </c>
      <c r="K170" s="1" t="str">
        <f>VLOOKUP(L170,CW!C:D,2,FALSE)</f>
        <v>Jan'16</v>
      </c>
      <c r="L170" s="1" t="str">
        <f t="shared" si="2"/>
        <v>2'16</v>
      </c>
      <c r="M170" s="1" t="str">
        <f>VLOOKUP(K170,CW!D:E,2,FALSE)</f>
        <v>Q4'15</v>
      </c>
    </row>
    <row r="171" spans="1:13" ht="15" customHeight="1">
      <c r="A171" s="2">
        <v>42381</v>
      </c>
      <c r="B171" s="1" t="s">
        <v>246</v>
      </c>
      <c r="C171" s="1" t="s">
        <v>126</v>
      </c>
      <c r="D171" s="1" t="s">
        <v>102</v>
      </c>
      <c r="E171" s="1" t="s">
        <v>3532</v>
      </c>
      <c r="F171" s="45" t="s">
        <v>158</v>
      </c>
      <c r="G171" s="1">
        <v>1</v>
      </c>
      <c r="H171" s="1" t="s">
        <v>107</v>
      </c>
      <c r="I171" s="1" t="s">
        <v>159</v>
      </c>
      <c r="K171" s="1" t="str">
        <f>VLOOKUP(L171,CW!C:D,2,FALSE)</f>
        <v>Jan'16</v>
      </c>
      <c r="L171" s="1" t="str">
        <f t="shared" si="2"/>
        <v>2'16</v>
      </c>
      <c r="M171" s="1" t="str">
        <f>VLOOKUP(K171,CW!D:E,2,FALSE)</f>
        <v>Q4'15</v>
      </c>
    </row>
    <row r="172" spans="1:13" ht="15" customHeight="1">
      <c r="A172" s="2">
        <v>42381</v>
      </c>
      <c r="B172" s="1" t="s">
        <v>247</v>
      </c>
      <c r="C172" s="1" t="s">
        <v>116</v>
      </c>
      <c r="D172" s="1" t="s">
        <v>102</v>
      </c>
      <c r="E172" s="1" t="s">
        <v>3532</v>
      </c>
      <c r="F172" s="45" t="s">
        <v>158</v>
      </c>
      <c r="G172" s="1">
        <v>4</v>
      </c>
      <c r="H172" s="1" t="s">
        <v>107</v>
      </c>
      <c r="I172" s="1" t="s">
        <v>159</v>
      </c>
      <c r="K172" s="1" t="str">
        <f>VLOOKUP(L172,CW!C:D,2,FALSE)</f>
        <v>Jan'16</v>
      </c>
      <c r="L172" s="1" t="str">
        <f t="shared" si="2"/>
        <v>2'16</v>
      </c>
      <c r="M172" s="1" t="str">
        <f>VLOOKUP(K172,CW!D:E,2,FALSE)</f>
        <v>Q4'15</v>
      </c>
    </row>
    <row r="173" spans="1:13" ht="15" customHeight="1">
      <c r="A173" s="2">
        <v>42381</v>
      </c>
      <c r="B173" s="1" t="s">
        <v>248</v>
      </c>
      <c r="C173" s="1" t="s">
        <v>116</v>
      </c>
      <c r="D173" s="1" t="s">
        <v>102</v>
      </c>
      <c r="E173" s="1" t="s">
        <v>3532</v>
      </c>
      <c r="F173" s="45" t="s">
        <v>158</v>
      </c>
      <c r="G173" s="1">
        <v>1</v>
      </c>
      <c r="H173" s="1" t="s">
        <v>107</v>
      </c>
      <c r="I173" s="1" t="s">
        <v>159</v>
      </c>
      <c r="K173" s="1" t="str">
        <f>VLOOKUP(L173,CW!C:D,2,FALSE)</f>
        <v>Jan'16</v>
      </c>
      <c r="L173" s="1" t="str">
        <f t="shared" si="2"/>
        <v>2'16</v>
      </c>
      <c r="M173" s="1" t="str">
        <f>VLOOKUP(K173,CW!D:E,2,FALSE)</f>
        <v>Q4'15</v>
      </c>
    </row>
    <row r="174" spans="1:13" ht="30" customHeight="1">
      <c r="A174" s="2">
        <v>42381</v>
      </c>
      <c r="B174" s="1" t="s">
        <v>549</v>
      </c>
      <c r="C174" s="1" t="s">
        <v>114</v>
      </c>
      <c r="D174" s="1" t="s">
        <v>102</v>
      </c>
      <c r="E174" s="1" t="s">
        <v>3532</v>
      </c>
      <c r="F174" s="98" t="s">
        <v>160</v>
      </c>
      <c r="G174" s="1">
        <v>1</v>
      </c>
      <c r="H174" s="1" t="s">
        <v>107</v>
      </c>
      <c r="I174" s="1" t="s">
        <v>159</v>
      </c>
      <c r="K174" s="1" t="str">
        <f>VLOOKUP(L174,CW!C:D,2,FALSE)</f>
        <v>Jan'16</v>
      </c>
      <c r="L174" s="1" t="str">
        <f t="shared" si="2"/>
        <v>2'16</v>
      </c>
      <c r="M174" s="1" t="str">
        <f>VLOOKUP(K174,CW!D:E,2,FALSE)</f>
        <v>Q4'15</v>
      </c>
    </row>
    <row r="175" spans="1:13" ht="15" customHeight="1">
      <c r="A175" s="2">
        <v>42381</v>
      </c>
      <c r="B175" s="1" t="s">
        <v>127</v>
      </c>
      <c r="C175" s="1" t="s">
        <v>126</v>
      </c>
      <c r="D175" s="1" t="s">
        <v>105</v>
      </c>
      <c r="E175" s="1" t="s">
        <v>3532</v>
      </c>
      <c r="F175" s="45" t="s">
        <v>17</v>
      </c>
      <c r="G175" s="1">
        <v>1</v>
      </c>
      <c r="H175" s="1" t="s">
        <v>107</v>
      </c>
      <c r="I175" s="1" t="s">
        <v>706</v>
      </c>
      <c r="K175" s="1" t="str">
        <f>VLOOKUP(L175,CW!C:D,2,FALSE)</f>
        <v>Jan'16</v>
      </c>
      <c r="L175" s="1" t="str">
        <f t="shared" si="2"/>
        <v>2'16</v>
      </c>
      <c r="M175" s="1" t="str">
        <f>VLOOKUP(K175,CW!D:E,2,FALSE)</f>
        <v>Q4'15</v>
      </c>
    </row>
    <row r="176" spans="1:13" ht="30" customHeight="1">
      <c r="A176" s="2">
        <v>42382</v>
      </c>
      <c r="B176" s="1" t="s">
        <v>550</v>
      </c>
      <c r="C176" s="1" t="s">
        <v>108</v>
      </c>
      <c r="D176" s="1" t="s">
        <v>100</v>
      </c>
      <c r="E176" s="1" t="s">
        <v>3532</v>
      </c>
      <c r="F176" s="98" t="s">
        <v>160</v>
      </c>
      <c r="G176" s="1">
        <v>1</v>
      </c>
      <c r="H176" s="1" t="s">
        <v>107</v>
      </c>
      <c r="I176" s="1" t="s">
        <v>159</v>
      </c>
      <c r="K176" s="1" t="str">
        <f>VLOOKUP(L176,CW!C:D,2,FALSE)</f>
        <v>Jan'16</v>
      </c>
      <c r="L176" s="1" t="str">
        <f t="shared" ref="L176:L239" si="3">CONCATENATE(WEEKNUM(A176,21),"'",TEXT(A176,"yy"))</f>
        <v>2'16</v>
      </c>
      <c r="M176" s="1" t="str">
        <f>VLOOKUP(K176,CW!D:E,2,FALSE)</f>
        <v>Q4'15</v>
      </c>
    </row>
    <row r="177" spans="1:13" ht="30" customHeight="1">
      <c r="A177" s="2">
        <v>42382</v>
      </c>
      <c r="B177" s="1" t="s">
        <v>551</v>
      </c>
      <c r="C177" s="1" t="s">
        <v>108</v>
      </c>
      <c r="D177" s="1" t="s">
        <v>100</v>
      </c>
      <c r="E177" s="1" t="s">
        <v>3532</v>
      </c>
      <c r="F177" s="98" t="s">
        <v>160</v>
      </c>
      <c r="G177" s="1">
        <v>1</v>
      </c>
      <c r="H177" s="1" t="s">
        <v>107</v>
      </c>
      <c r="I177" s="1" t="s">
        <v>159</v>
      </c>
      <c r="K177" s="1" t="str">
        <f>VLOOKUP(L177,CW!C:D,2,FALSE)</f>
        <v>Jan'16</v>
      </c>
      <c r="L177" s="1" t="str">
        <f t="shared" si="3"/>
        <v>2'16</v>
      </c>
      <c r="M177" s="1" t="str">
        <f>VLOOKUP(K177,CW!D:E,2,FALSE)</f>
        <v>Q4'15</v>
      </c>
    </row>
    <row r="178" spans="1:13" ht="30" customHeight="1">
      <c r="A178" s="2">
        <v>42382</v>
      </c>
      <c r="B178" s="1" t="s">
        <v>552</v>
      </c>
      <c r="C178" s="1" t="s">
        <v>108</v>
      </c>
      <c r="D178" s="1" t="s">
        <v>100</v>
      </c>
      <c r="E178" s="1" t="s">
        <v>3532</v>
      </c>
      <c r="F178" s="98" t="s">
        <v>160</v>
      </c>
      <c r="G178" s="1">
        <v>1</v>
      </c>
      <c r="H178" s="1" t="s">
        <v>107</v>
      </c>
      <c r="I178" s="1" t="s">
        <v>159</v>
      </c>
      <c r="K178" s="1" t="str">
        <f>VLOOKUP(L178,CW!C:D,2,FALSE)</f>
        <v>Jan'16</v>
      </c>
      <c r="L178" s="1" t="str">
        <f t="shared" si="3"/>
        <v>2'16</v>
      </c>
      <c r="M178" s="1" t="str">
        <f>VLOOKUP(K178,CW!D:E,2,FALSE)</f>
        <v>Q4'15</v>
      </c>
    </row>
    <row r="179" spans="1:13" ht="30" customHeight="1">
      <c r="A179" s="2">
        <v>42382</v>
      </c>
      <c r="B179" s="1" t="s">
        <v>553</v>
      </c>
      <c r="C179" s="1" t="s">
        <v>97</v>
      </c>
      <c r="D179" s="1" t="s">
        <v>100</v>
      </c>
      <c r="E179" s="1" t="s">
        <v>3532</v>
      </c>
      <c r="F179" s="98" t="s">
        <v>160</v>
      </c>
      <c r="G179" s="1">
        <v>8</v>
      </c>
      <c r="H179" s="1" t="s">
        <v>107</v>
      </c>
      <c r="I179" s="1" t="s">
        <v>159</v>
      </c>
      <c r="K179" s="1" t="str">
        <f>VLOOKUP(L179,CW!C:D,2,FALSE)</f>
        <v>Jan'16</v>
      </c>
      <c r="L179" s="1" t="str">
        <f t="shared" si="3"/>
        <v>2'16</v>
      </c>
      <c r="M179" s="1" t="str">
        <f>VLOOKUP(K179,CW!D:E,2,FALSE)</f>
        <v>Q4'15</v>
      </c>
    </row>
    <row r="180" spans="1:13" ht="15" customHeight="1">
      <c r="A180" s="2">
        <v>42382</v>
      </c>
      <c r="B180" s="1" t="s">
        <v>249</v>
      </c>
      <c r="C180" s="1" t="s">
        <v>108</v>
      </c>
      <c r="D180" s="1" t="s">
        <v>100</v>
      </c>
      <c r="E180" s="1" t="s">
        <v>3532</v>
      </c>
      <c r="F180" s="45" t="s">
        <v>158</v>
      </c>
      <c r="G180" s="1">
        <v>1</v>
      </c>
      <c r="H180" s="1" t="s">
        <v>107</v>
      </c>
      <c r="I180" s="1" t="s">
        <v>159</v>
      </c>
      <c r="K180" s="1" t="str">
        <f>VLOOKUP(L180,CW!C:D,2,FALSE)</f>
        <v>Jan'16</v>
      </c>
      <c r="L180" s="1" t="str">
        <f t="shared" si="3"/>
        <v>2'16</v>
      </c>
      <c r="M180" s="1" t="str">
        <f>VLOOKUP(K180,CW!D:E,2,FALSE)</f>
        <v>Q4'15</v>
      </c>
    </row>
    <row r="181" spans="1:13" ht="15" customHeight="1">
      <c r="A181" s="2">
        <v>42382</v>
      </c>
      <c r="B181" s="1" t="s">
        <v>250</v>
      </c>
      <c r="C181" s="1" t="s">
        <v>108</v>
      </c>
      <c r="D181" s="1" t="s">
        <v>100</v>
      </c>
      <c r="E181" s="1" t="s">
        <v>3532</v>
      </c>
      <c r="F181" s="45" t="s">
        <v>158</v>
      </c>
      <c r="G181" s="1">
        <v>1</v>
      </c>
      <c r="H181" s="1" t="s">
        <v>107</v>
      </c>
      <c r="I181" s="1" t="s">
        <v>159</v>
      </c>
      <c r="K181" s="1" t="str">
        <f>VLOOKUP(L181,CW!C:D,2,FALSE)</f>
        <v>Jan'16</v>
      </c>
      <c r="L181" s="1" t="str">
        <f t="shared" si="3"/>
        <v>2'16</v>
      </c>
      <c r="M181" s="1" t="str">
        <f>VLOOKUP(K181,CW!D:E,2,FALSE)</f>
        <v>Q4'15</v>
      </c>
    </row>
    <row r="182" spans="1:13" ht="15" customHeight="1">
      <c r="A182" s="2">
        <v>42382</v>
      </c>
      <c r="B182" s="1" t="s">
        <v>251</v>
      </c>
      <c r="C182" s="1" t="s">
        <v>108</v>
      </c>
      <c r="D182" s="1" t="s">
        <v>100</v>
      </c>
      <c r="E182" s="1" t="s">
        <v>3532</v>
      </c>
      <c r="F182" s="45" t="s">
        <v>158</v>
      </c>
      <c r="G182" s="1">
        <v>1</v>
      </c>
      <c r="H182" s="1" t="s">
        <v>107</v>
      </c>
      <c r="I182" s="1" t="s">
        <v>159</v>
      </c>
      <c r="K182" s="1" t="str">
        <f>VLOOKUP(L182,CW!C:D,2,FALSE)</f>
        <v>Jan'16</v>
      </c>
      <c r="L182" s="1" t="str">
        <f t="shared" si="3"/>
        <v>2'16</v>
      </c>
      <c r="M182" s="1" t="str">
        <f>VLOOKUP(K182,CW!D:E,2,FALSE)</f>
        <v>Q4'15</v>
      </c>
    </row>
    <row r="183" spans="1:13" ht="15" customHeight="1">
      <c r="A183" s="2">
        <v>42382</v>
      </c>
      <c r="B183" s="1" t="s">
        <v>252</v>
      </c>
      <c r="C183" s="1" t="s">
        <v>240</v>
      </c>
      <c r="D183" s="1" t="s">
        <v>100</v>
      </c>
      <c r="E183" s="1" t="s">
        <v>3532</v>
      </c>
      <c r="F183" s="45" t="s">
        <v>158</v>
      </c>
      <c r="G183" s="1">
        <v>1</v>
      </c>
      <c r="H183" s="1" t="s">
        <v>107</v>
      </c>
      <c r="I183" s="1" t="s">
        <v>159</v>
      </c>
      <c r="K183" s="1" t="str">
        <f>VLOOKUP(L183,CW!C:D,2,FALSE)</f>
        <v>Jan'16</v>
      </c>
      <c r="L183" s="1" t="str">
        <f t="shared" si="3"/>
        <v>2'16</v>
      </c>
      <c r="M183" s="1" t="str">
        <f>VLOOKUP(K183,CW!D:E,2,FALSE)</f>
        <v>Q4'15</v>
      </c>
    </row>
    <row r="184" spans="1:13" ht="15" customHeight="1">
      <c r="A184" s="2">
        <v>42382</v>
      </c>
      <c r="B184" s="1" t="s">
        <v>253</v>
      </c>
      <c r="C184" s="1" t="s">
        <v>72</v>
      </c>
      <c r="D184" s="1" t="s">
        <v>100</v>
      </c>
      <c r="E184" s="1" t="s">
        <v>3532</v>
      </c>
      <c r="F184" s="45" t="s">
        <v>158</v>
      </c>
      <c r="G184" s="1">
        <v>2</v>
      </c>
      <c r="H184" s="1" t="s">
        <v>107</v>
      </c>
      <c r="I184" s="1" t="s">
        <v>159</v>
      </c>
      <c r="K184" s="1" t="str">
        <f>VLOOKUP(L184,CW!C:D,2,FALSE)</f>
        <v>Jan'16</v>
      </c>
      <c r="L184" s="1" t="str">
        <f t="shared" si="3"/>
        <v>2'16</v>
      </c>
      <c r="M184" s="1" t="str">
        <f>VLOOKUP(K184,CW!D:E,2,FALSE)</f>
        <v>Q4'15</v>
      </c>
    </row>
    <row r="185" spans="1:13" ht="15" customHeight="1">
      <c r="A185" s="2">
        <v>42382</v>
      </c>
      <c r="B185" s="1" t="s">
        <v>254</v>
      </c>
      <c r="C185" s="1" t="s">
        <v>255</v>
      </c>
      <c r="D185" s="1" t="s">
        <v>100</v>
      </c>
      <c r="E185" s="1" t="s">
        <v>3532</v>
      </c>
      <c r="F185" s="45" t="s">
        <v>158</v>
      </c>
      <c r="G185" s="1">
        <v>1</v>
      </c>
      <c r="H185" s="1" t="s">
        <v>107</v>
      </c>
      <c r="I185" s="1" t="s">
        <v>159</v>
      </c>
      <c r="K185" s="1" t="str">
        <f>VLOOKUP(L185,CW!C:D,2,FALSE)</f>
        <v>Jan'16</v>
      </c>
      <c r="L185" s="1" t="str">
        <f t="shared" si="3"/>
        <v>2'16</v>
      </c>
      <c r="M185" s="1" t="str">
        <f>VLOOKUP(K185,CW!D:E,2,FALSE)</f>
        <v>Q4'15</v>
      </c>
    </row>
    <row r="186" spans="1:13" ht="15" customHeight="1">
      <c r="A186" s="2">
        <v>42382</v>
      </c>
      <c r="B186" s="1" t="s">
        <v>256</v>
      </c>
      <c r="C186" s="1" t="s">
        <v>116</v>
      </c>
      <c r="D186" s="1" t="s">
        <v>100</v>
      </c>
      <c r="E186" s="1" t="s">
        <v>3532</v>
      </c>
      <c r="F186" s="45" t="s">
        <v>158</v>
      </c>
      <c r="G186" s="1">
        <v>1</v>
      </c>
      <c r="H186" s="1" t="s">
        <v>107</v>
      </c>
      <c r="I186" s="1" t="s">
        <v>159</v>
      </c>
      <c r="K186" s="1" t="str">
        <f>VLOOKUP(L186,CW!C:D,2,FALSE)</f>
        <v>Jan'16</v>
      </c>
      <c r="L186" s="1" t="str">
        <f t="shared" si="3"/>
        <v>2'16</v>
      </c>
      <c r="M186" s="1" t="str">
        <f>VLOOKUP(K186,CW!D:E,2,FALSE)</f>
        <v>Q4'15</v>
      </c>
    </row>
    <row r="187" spans="1:13" ht="30" customHeight="1">
      <c r="A187" s="2">
        <v>42382</v>
      </c>
      <c r="B187" s="1" t="s">
        <v>554</v>
      </c>
      <c r="C187" s="1" t="s">
        <v>114</v>
      </c>
      <c r="D187" s="1" t="s">
        <v>100</v>
      </c>
      <c r="E187" s="1" t="s">
        <v>3532</v>
      </c>
      <c r="F187" s="98" t="s">
        <v>160</v>
      </c>
      <c r="G187" s="1">
        <v>1</v>
      </c>
      <c r="H187" s="1" t="s">
        <v>107</v>
      </c>
      <c r="I187" s="1" t="s">
        <v>159</v>
      </c>
      <c r="K187" s="1" t="str">
        <f>VLOOKUP(L187,CW!C:D,2,FALSE)</f>
        <v>Jan'16</v>
      </c>
      <c r="L187" s="1" t="str">
        <f t="shared" si="3"/>
        <v>2'16</v>
      </c>
      <c r="M187" s="1" t="str">
        <f>VLOOKUP(K187,CW!D:E,2,FALSE)</f>
        <v>Q4'15</v>
      </c>
    </row>
    <row r="188" spans="1:13" ht="15" customHeight="1">
      <c r="A188" s="2">
        <v>42382</v>
      </c>
      <c r="B188" s="1" t="s">
        <v>257</v>
      </c>
      <c r="C188" s="1" t="s">
        <v>108</v>
      </c>
      <c r="D188" s="1" t="s">
        <v>100</v>
      </c>
      <c r="E188" s="1" t="s">
        <v>3532</v>
      </c>
      <c r="F188" s="45" t="s">
        <v>158</v>
      </c>
      <c r="G188" s="1">
        <v>1</v>
      </c>
      <c r="H188" s="1" t="s">
        <v>107</v>
      </c>
      <c r="I188" s="1" t="s">
        <v>159</v>
      </c>
      <c r="K188" s="1" t="str">
        <f>VLOOKUP(L188,CW!C:D,2,FALSE)</f>
        <v>Jan'16</v>
      </c>
      <c r="L188" s="1" t="str">
        <f t="shared" si="3"/>
        <v>2'16</v>
      </c>
      <c r="M188" s="1" t="str">
        <f>VLOOKUP(K188,CW!D:E,2,FALSE)</f>
        <v>Q4'15</v>
      </c>
    </row>
    <row r="189" spans="1:13" ht="15" customHeight="1">
      <c r="A189" s="2">
        <v>42382</v>
      </c>
      <c r="B189" s="1" t="s">
        <v>258</v>
      </c>
      <c r="C189" s="1" t="s">
        <v>108</v>
      </c>
      <c r="D189" s="1" t="s">
        <v>102</v>
      </c>
      <c r="E189" s="1" t="s">
        <v>3532</v>
      </c>
      <c r="F189" s="45" t="s">
        <v>158</v>
      </c>
      <c r="G189" s="1">
        <v>1</v>
      </c>
      <c r="H189" s="1" t="s">
        <v>107</v>
      </c>
      <c r="I189" s="1" t="s">
        <v>159</v>
      </c>
      <c r="K189" s="1" t="str">
        <f>VLOOKUP(L189,CW!C:D,2,FALSE)</f>
        <v>Jan'16</v>
      </c>
      <c r="L189" s="1" t="str">
        <f t="shared" si="3"/>
        <v>2'16</v>
      </c>
      <c r="M189" s="1" t="str">
        <f>VLOOKUP(K189,CW!D:E,2,FALSE)</f>
        <v>Q4'15</v>
      </c>
    </row>
    <row r="190" spans="1:13" ht="15" customHeight="1">
      <c r="A190" s="2">
        <v>42382</v>
      </c>
      <c r="B190" s="1" t="s">
        <v>259</v>
      </c>
      <c r="C190" s="1" t="s">
        <v>80</v>
      </c>
      <c r="D190" s="1" t="s">
        <v>102</v>
      </c>
      <c r="E190" s="1" t="s">
        <v>3532</v>
      </c>
      <c r="F190" s="45" t="s">
        <v>158</v>
      </c>
      <c r="G190" s="1">
        <v>2</v>
      </c>
      <c r="H190" s="1" t="s">
        <v>107</v>
      </c>
      <c r="I190" s="1" t="s">
        <v>159</v>
      </c>
      <c r="K190" s="1" t="str">
        <f>VLOOKUP(L190,CW!C:D,2,FALSE)</f>
        <v>Jan'16</v>
      </c>
      <c r="L190" s="1" t="str">
        <f t="shared" si="3"/>
        <v>2'16</v>
      </c>
      <c r="M190" s="1" t="str">
        <f>VLOOKUP(K190,CW!D:E,2,FALSE)</f>
        <v>Q4'15</v>
      </c>
    </row>
    <row r="191" spans="1:13" ht="30" customHeight="1">
      <c r="A191" s="2">
        <v>42382</v>
      </c>
      <c r="B191" s="1" t="s">
        <v>555</v>
      </c>
      <c r="C191" s="1" t="s">
        <v>116</v>
      </c>
      <c r="D191" s="1" t="s">
        <v>100</v>
      </c>
      <c r="E191" s="1" t="s">
        <v>3532</v>
      </c>
      <c r="F191" s="98" t="s">
        <v>160</v>
      </c>
      <c r="G191" s="1">
        <v>1</v>
      </c>
      <c r="H191" s="1" t="s">
        <v>107</v>
      </c>
      <c r="I191" s="1" t="s">
        <v>159</v>
      </c>
      <c r="K191" s="1" t="str">
        <f>VLOOKUP(L191,CW!C:D,2,FALSE)</f>
        <v>Jan'16</v>
      </c>
      <c r="L191" s="1" t="str">
        <f t="shared" si="3"/>
        <v>2'16</v>
      </c>
      <c r="M191" s="1" t="str">
        <f>VLOOKUP(K191,CW!D:E,2,FALSE)</f>
        <v>Q4'15</v>
      </c>
    </row>
    <row r="192" spans="1:13" ht="15" customHeight="1">
      <c r="A192" s="2">
        <v>42382</v>
      </c>
      <c r="B192" s="1" t="s">
        <v>260</v>
      </c>
      <c r="C192" s="1" t="s">
        <v>261</v>
      </c>
      <c r="D192" s="1" t="s">
        <v>102</v>
      </c>
      <c r="E192" s="1" t="s">
        <v>3532</v>
      </c>
      <c r="F192" s="98" t="s">
        <v>158</v>
      </c>
      <c r="G192" s="1">
        <v>1</v>
      </c>
      <c r="H192" s="1" t="s">
        <v>107</v>
      </c>
      <c r="I192" s="1" t="s">
        <v>159</v>
      </c>
      <c r="K192" s="1" t="str">
        <f>VLOOKUP(L192,CW!C:D,2,FALSE)</f>
        <v>Jan'16</v>
      </c>
      <c r="L192" s="1" t="str">
        <f t="shared" si="3"/>
        <v>2'16</v>
      </c>
      <c r="M192" s="1" t="str">
        <f>VLOOKUP(K192,CW!D:E,2,FALSE)</f>
        <v>Q4'15</v>
      </c>
    </row>
    <row r="193" spans="1:13" ht="30" customHeight="1">
      <c r="A193" s="2">
        <v>42382</v>
      </c>
      <c r="B193" s="1" t="s">
        <v>556</v>
      </c>
      <c r="C193" s="1" t="s">
        <v>83</v>
      </c>
      <c r="D193" s="1" t="s">
        <v>102</v>
      </c>
      <c r="E193" s="1" t="s">
        <v>3532</v>
      </c>
      <c r="F193" s="98" t="s">
        <v>160</v>
      </c>
      <c r="G193" s="1">
        <v>1</v>
      </c>
      <c r="H193" s="1" t="s">
        <v>107</v>
      </c>
      <c r="I193" s="1" t="s">
        <v>159</v>
      </c>
      <c r="K193" s="1" t="str">
        <f>VLOOKUP(L193,CW!C:D,2,FALSE)</f>
        <v>Jan'16</v>
      </c>
      <c r="L193" s="1" t="str">
        <f t="shared" si="3"/>
        <v>2'16</v>
      </c>
      <c r="M193" s="1" t="str">
        <f>VLOOKUP(K193,CW!D:E,2,FALSE)</f>
        <v>Q4'15</v>
      </c>
    </row>
    <row r="194" spans="1:13" ht="15" customHeight="1">
      <c r="A194" s="2">
        <v>42382</v>
      </c>
      <c r="B194" s="1" t="s">
        <v>262</v>
      </c>
      <c r="C194" s="1" t="s">
        <v>255</v>
      </c>
      <c r="D194" s="1" t="s">
        <v>102</v>
      </c>
      <c r="E194" s="1" t="s">
        <v>3532</v>
      </c>
      <c r="F194" s="45" t="s">
        <v>158</v>
      </c>
      <c r="G194" s="1">
        <v>1</v>
      </c>
      <c r="H194" s="1" t="s">
        <v>107</v>
      </c>
      <c r="I194" s="1" t="s">
        <v>159</v>
      </c>
      <c r="K194" s="1" t="str">
        <f>VLOOKUP(L194,CW!C:D,2,FALSE)</f>
        <v>Jan'16</v>
      </c>
      <c r="L194" s="1" t="str">
        <f t="shared" si="3"/>
        <v>2'16</v>
      </c>
      <c r="M194" s="1" t="str">
        <f>VLOOKUP(K194,CW!D:E,2,FALSE)</f>
        <v>Q4'15</v>
      </c>
    </row>
    <row r="195" spans="1:13" ht="15" customHeight="1">
      <c r="A195" s="2">
        <v>42382</v>
      </c>
      <c r="B195" s="1" t="s">
        <v>263</v>
      </c>
      <c r="C195" s="1" t="s">
        <v>108</v>
      </c>
      <c r="D195" s="1" t="s">
        <v>102</v>
      </c>
      <c r="E195" s="1" t="s">
        <v>3532</v>
      </c>
      <c r="F195" s="45" t="s">
        <v>158</v>
      </c>
      <c r="G195" s="1">
        <v>1</v>
      </c>
      <c r="H195" s="1" t="s">
        <v>107</v>
      </c>
      <c r="I195" s="1" t="s">
        <v>159</v>
      </c>
      <c r="K195" s="1" t="str">
        <f>VLOOKUP(L195,CW!C:D,2,FALSE)</f>
        <v>Jan'16</v>
      </c>
      <c r="L195" s="1" t="str">
        <f t="shared" si="3"/>
        <v>2'16</v>
      </c>
      <c r="M195" s="1" t="str">
        <f>VLOOKUP(K195,CW!D:E,2,FALSE)</f>
        <v>Q4'15</v>
      </c>
    </row>
    <row r="196" spans="1:13" ht="30" customHeight="1">
      <c r="A196" s="2">
        <v>42382</v>
      </c>
      <c r="B196" s="1" t="s">
        <v>132</v>
      </c>
      <c r="C196" s="1" t="s">
        <v>116</v>
      </c>
      <c r="D196" s="1" t="s">
        <v>102</v>
      </c>
      <c r="E196" s="1" t="s">
        <v>3532</v>
      </c>
      <c r="F196" s="98" t="s">
        <v>160</v>
      </c>
      <c r="G196" s="1">
        <v>1</v>
      </c>
      <c r="H196" s="1" t="s">
        <v>107</v>
      </c>
      <c r="I196" s="1" t="s">
        <v>159</v>
      </c>
      <c r="K196" s="1" t="str">
        <f>VLOOKUP(L196,CW!C:D,2,FALSE)</f>
        <v>Jan'16</v>
      </c>
      <c r="L196" s="1" t="str">
        <f t="shared" si="3"/>
        <v>2'16</v>
      </c>
      <c r="M196" s="1" t="str">
        <f>VLOOKUP(K196,CW!D:E,2,FALSE)</f>
        <v>Q4'15</v>
      </c>
    </row>
    <row r="197" spans="1:13" ht="15" customHeight="1">
      <c r="A197" s="2">
        <v>42382</v>
      </c>
      <c r="B197" s="1" t="s">
        <v>132</v>
      </c>
      <c r="C197" s="1" t="s">
        <v>116</v>
      </c>
      <c r="D197" s="1" t="s">
        <v>102</v>
      </c>
      <c r="E197" s="1" t="s">
        <v>3532</v>
      </c>
      <c r="F197" s="45" t="s">
        <v>158</v>
      </c>
      <c r="G197" s="1">
        <v>3</v>
      </c>
      <c r="H197" s="1" t="s">
        <v>107</v>
      </c>
      <c r="I197" s="1" t="s">
        <v>159</v>
      </c>
      <c r="K197" s="1" t="str">
        <f>VLOOKUP(L197,CW!C:D,2,FALSE)</f>
        <v>Jan'16</v>
      </c>
      <c r="L197" s="1" t="str">
        <f t="shared" si="3"/>
        <v>2'16</v>
      </c>
      <c r="M197" s="1" t="str">
        <f>VLOOKUP(K197,CW!D:E,2,FALSE)</f>
        <v>Q4'15</v>
      </c>
    </row>
    <row r="198" spans="1:13" ht="30" customHeight="1">
      <c r="A198" s="2">
        <v>42382</v>
      </c>
      <c r="B198" s="1" t="s">
        <v>557</v>
      </c>
      <c r="C198" s="1" t="s">
        <v>116</v>
      </c>
      <c r="D198" s="1" t="s">
        <v>102</v>
      </c>
      <c r="E198" s="1" t="s">
        <v>3532</v>
      </c>
      <c r="F198" s="98" t="s">
        <v>160</v>
      </c>
      <c r="G198" s="1">
        <v>1</v>
      </c>
      <c r="H198" s="1" t="s">
        <v>107</v>
      </c>
      <c r="I198" s="1" t="s">
        <v>159</v>
      </c>
      <c r="K198" s="1" t="str">
        <f>VLOOKUP(L198,CW!C:D,2,FALSE)</f>
        <v>Jan'16</v>
      </c>
      <c r="L198" s="1" t="str">
        <f t="shared" si="3"/>
        <v>2'16</v>
      </c>
      <c r="M198" s="1" t="str">
        <f>VLOOKUP(K198,CW!D:E,2,FALSE)</f>
        <v>Q4'15</v>
      </c>
    </row>
    <row r="199" spans="1:13" ht="15" customHeight="1">
      <c r="A199" s="2">
        <v>42382</v>
      </c>
      <c r="B199" s="1" t="s">
        <v>128</v>
      </c>
      <c r="C199" s="1" t="s">
        <v>129</v>
      </c>
      <c r="D199" s="1" t="s">
        <v>102</v>
      </c>
      <c r="E199" s="1" t="s">
        <v>3532</v>
      </c>
      <c r="F199" s="45" t="s">
        <v>4594</v>
      </c>
      <c r="G199" s="1">
        <v>1</v>
      </c>
      <c r="H199" s="1" t="s">
        <v>107</v>
      </c>
      <c r="I199" s="1" t="s">
        <v>706</v>
      </c>
      <c r="K199" s="1" t="str">
        <f>VLOOKUP(L199,CW!C:D,2,FALSE)</f>
        <v>Jan'16</v>
      </c>
      <c r="L199" s="1" t="str">
        <f t="shared" si="3"/>
        <v>2'16</v>
      </c>
      <c r="M199" s="1" t="str">
        <f>VLOOKUP(K199,CW!D:E,2,FALSE)</f>
        <v>Q4'15</v>
      </c>
    </row>
    <row r="200" spans="1:13" ht="15" customHeight="1">
      <c r="A200" s="2">
        <v>42382</v>
      </c>
      <c r="B200" s="1" t="s">
        <v>130</v>
      </c>
      <c r="C200" s="1" t="s">
        <v>131</v>
      </c>
      <c r="D200" s="1" t="s">
        <v>102</v>
      </c>
      <c r="E200" s="1" t="s">
        <v>3532</v>
      </c>
      <c r="F200" s="45" t="s">
        <v>4594</v>
      </c>
      <c r="G200" s="1">
        <v>1</v>
      </c>
      <c r="H200" s="1" t="s">
        <v>107</v>
      </c>
      <c r="I200" s="1" t="s">
        <v>706</v>
      </c>
      <c r="K200" s="1" t="str">
        <f>VLOOKUP(L200,CW!C:D,2,FALSE)</f>
        <v>Jan'16</v>
      </c>
      <c r="L200" s="1" t="str">
        <f t="shared" si="3"/>
        <v>2'16</v>
      </c>
      <c r="M200" s="1" t="str">
        <f>VLOOKUP(K200,CW!D:E,2,FALSE)</f>
        <v>Q4'15</v>
      </c>
    </row>
    <row r="201" spans="1:13" ht="15" customHeight="1">
      <c r="A201" s="2">
        <v>42382</v>
      </c>
      <c r="B201" s="1" t="s">
        <v>132</v>
      </c>
      <c r="C201" s="1" t="s">
        <v>116</v>
      </c>
      <c r="D201" s="1" t="s">
        <v>100</v>
      </c>
      <c r="E201" s="1" t="s">
        <v>3532</v>
      </c>
      <c r="F201" s="45" t="s">
        <v>17</v>
      </c>
      <c r="G201" s="1">
        <v>1</v>
      </c>
      <c r="H201" s="1" t="s">
        <v>107</v>
      </c>
      <c r="I201" s="1" t="s">
        <v>706</v>
      </c>
      <c r="K201" s="1" t="str">
        <f>VLOOKUP(L201,CW!C:D,2,FALSE)</f>
        <v>Jan'16</v>
      </c>
      <c r="L201" s="1" t="str">
        <f t="shared" si="3"/>
        <v>2'16</v>
      </c>
      <c r="M201" s="1" t="str">
        <f>VLOOKUP(K201,CW!D:E,2,FALSE)</f>
        <v>Q4'15</v>
      </c>
    </row>
    <row r="202" spans="1:13" ht="30" customHeight="1">
      <c r="A202" s="2">
        <v>42383</v>
      </c>
      <c r="B202" s="1" t="s">
        <v>558</v>
      </c>
      <c r="C202" s="1" t="s">
        <v>71</v>
      </c>
      <c r="D202" s="1" t="s">
        <v>100</v>
      </c>
      <c r="E202" s="1" t="s">
        <v>3532</v>
      </c>
      <c r="F202" s="98" t="s">
        <v>161</v>
      </c>
      <c r="G202" s="1">
        <v>1</v>
      </c>
      <c r="H202" s="1" t="s">
        <v>107</v>
      </c>
      <c r="I202" s="1" t="s">
        <v>159</v>
      </c>
      <c r="K202" s="1" t="str">
        <f>VLOOKUP(L202,CW!C:D,2,FALSE)</f>
        <v>Jan'16</v>
      </c>
      <c r="L202" s="1" t="str">
        <f t="shared" si="3"/>
        <v>2'16</v>
      </c>
      <c r="M202" s="1" t="str">
        <f>VLOOKUP(K202,CW!D:E,2,FALSE)</f>
        <v>Q4'15</v>
      </c>
    </row>
    <row r="203" spans="1:13" ht="15" customHeight="1">
      <c r="A203" s="2">
        <v>42383</v>
      </c>
      <c r="B203" s="1" t="s">
        <v>264</v>
      </c>
      <c r="C203" s="1" t="s">
        <v>126</v>
      </c>
      <c r="D203" s="1" t="s">
        <v>100</v>
      </c>
      <c r="E203" s="1" t="s">
        <v>3532</v>
      </c>
      <c r="F203" s="45" t="s">
        <v>158</v>
      </c>
      <c r="G203" s="1">
        <v>1</v>
      </c>
      <c r="H203" s="1" t="s">
        <v>107</v>
      </c>
      <c r="I203" s="1" t="s">
        <v>159</v>
      </c>
      <c r="K203" s="1" t="str">
        <f>VLOOKUP(L203,CW!C:D,2,FALSE)</f>
        <v>Jan'16</v>
      </c>
      <c r="L203" s="1" t="str">
        <f t="shared" si="3"/>
        <v>2'16</v>
      </c>
      <c r="M203" s="1" t="str">
        <f>VLOOKUP(K203,CW!D:E,2,FALSE)</f>
        <v>Q4'15</v>
      </c>
    </row>
    <row r="204" spans="1:13" ht="30" customHeight="1">
      <c r="A204" s="2">
        <v>42383</v>
      </c>
      <c r="B204" s="1" t="s">
        <v>559</v>
      </c>
      <c r="C204" s="1" t="s">
        <v>255</v>
      </c>
      <c r="D204" s="1" t="s">
        <v>100</v>
      </c>
      <c r="E204" s="1" t="s">
        <v>3532</v>
      </c>
      <c r="F204" s="98" t="s">
        <v>160</v>
      </c>
      <c r="G204" s="1">
        <v>1</v>
      </c>
      <c r="H204" s="1" t="s">
        <v>107</v>
      </c>
      <c r="I204" s="1" t="s">
        <v>159</v>
      </c>
      <c r="K204" s="1" t="str">
        <f>VLOOKUP(L204,CW!C:D,2,FALSE)</f>
        <v>Jan'16</v>
      </c>
      <c r="L204" s="1" t="str">
        <f t="shared" si="3"/>
        <v>2'16</v>
      </c>
      <c r="M204" s="1" t="str">
        <f>VLOOKUP(K204,CW!D:E,2,FALSE)</f>
        <v>Q4'15</v>
      </c>
    </row>
    <row r="205" spans="1:13" ht="15" customHeight="1">
      <c r="A205" s="2">
        <v>42383</v>
      </c>
      <c r="B205" s="1" t="s">
        <v>265</v>
      </c>
      <c r="C205" s="1" t="s">
        <v>87</v>
      </c>
      <c r="D205" s="1" t="s">
        <v>100</v>
      </c>
      <c r="E205" s="1" t="s">
        <v>3532</v>
      </c>
      <c r="F205" s="45" t="s">
        <v>158</v>
      </c>
      <c r="G205" s="1">
        <v>1</v>
      </c>
      <c r="H205" s="1" t="s">
        <v>107</v>
      </c>
      <c r="I205" s="1" t="s">
        <v>159</v>
      </c>
      <c r="K205" s="1" t="str">
        <f>VLOOKUP(L205,CW!C:D,2,FALSE)</f>
        <v>Jan'16</v>
      </c>
      <c r="L205" s="1" t="str">
        <f t="shared" si="3"/>
        <v>2'16</v>
      </c>
      <c r="M205" s="1" t="str">
        <f>VLOOKUP(K205,CW!D:E,2,FALSE)</f>
        <v>Q4'15</v>
      </c>
    </row>
    <row r="206" spans="1:13" ht="30" customHeight="1">
      <c r="A206" s="2">
        <v>42383</v>
      </c>
      <c r="B206" s="1" t="s">
        <v>560</v>
      </c>
      <c r="C206" s="1" t="s">
        <v>108</v>
      </c>
      <c r="D206" s="1" t="s">
        <v>100</v>
      </c>
      <c r="E206" s="1" t="s">
        <v>3532</v>
      </c>
      <c r="F206" s="98" t="s">
        <v>160</v>
      </c>
      <c r="G206" s="1">
        <v>1</v>
      </c>
      <c r="H206" s="1" t="s">
        <v>107</v>
      </c>
      <c r="I206" s="1" t="s">
        <v>159</v>
      </c>
      <c r="K206" s="1" t="str">
        <f>VLOOKUP(L206,CW!C:D,2,FALSE)</f>
        <v>Jan'16</v>
      </c>
      <c r="L206" s="1" t="str">
        <f t="shared" si="3"/>
        <v>2'16</v>
      </c>
      <c r="M206" s="1" t="str">
        <f>VLOOKUP(K206,CW!D:E,2,FALSE)</f>
        <v>Q4'15</v>
      </c>
    </row>
    <row r="207" spans="1:13" ht="30" customHeight="1">
      <c r="A207" s="2">
        <v>42383</v>
      </c>
      <c r="B207" s="1" t="s">
        <v>561</v>
      </c>
      <c r="C207" s="1" t="s">
        <v>108</v>
      </c>
      <c r="D207" s="1" t="s">
        <v>100</v>
      </c>
      <c r="E207" s="1" t="s">
        <v>3532</v>
      </c>
      <c r="F207" s="98" t="s">
        <v>160</v>
      </c>
      <c r="G207" s="1">
        <v>1</v>
      </c>
      <c r="H207" s="1" t="s">
        <v>107</v>
      </c>
      <c r="I207" s="1" t="s">
        <v>159</v>
      </c>
      <c r="K207" s="1" t="str">
        <f>VLOOKUP(L207,CW!C:D,2,FALSE)</f>
        <v>Jan'16</v>
      </c>
      <c r="L207" s="1" t="str">
        <f t="shared" si="3"/>
        <v>2'16</v>
      </c>
      <c r="M207" s="1" t="str">
        <f>VLOOKUP(K207,CW!D:E,2,FALSE)</f>
        <v>Q4'15</v>
      </c>
    </row>
    <row r="208" spans="1:13" ht="15" customHeight="1">
      <c r="A208" s="2">
        <v>42383</v>
      </c>
      <c r="B208" s="1" t="s">
        <v>266</v>
      </c>
      <c r="C208" s="1" t="s">
        <v>267</v>
      </c>
      <c r="D208" s="1" t="s">
        <v>100</v>
      </c>
      <c r="E208" s="1" t="s">
        <v>3532</v>
      </c>
      <c r="F208" s="98" t="s">
        <v>158</v>
      </c>
      <c r="G208" s="1">
        <v>1</v>
      </c>
      <c r="H208" s="1" t="s">
        <v>107</v>
      </c>
      <c r="I208" s="1" t="s">
        <v>159</v>
      </c>
      <c r="K208" s="1" t="str">
        <f>VLOOKUP(L208,CW!C:D,2,FALSE)</f>
        <v>Jan'16</v>
      </c>
      <c r="L208" s="1" t="str">
        <f t="shared" si="3"/>
        <v>2'16</v>
      </c>
      <c r="M208" s="1" t="str">
        <f>VLOOKUP(K208,CW!D:E,2,FALSE)</f>
        <v>Q4'15</v>
      </c>
    </row>
    <row r="209" spans="1:13" ht="30" customHeight="1">
      <c r="A209" s="2">
        <v>42383</v>
      </c>
      <c r="B209" s="1" t="s">
        <v>562</v>
      </c>
      <c r="C209" s="1" t="s">
        <v>116</v>
      </c>
      <c r="D209" s="1" t="s">
        <v>100</v>
      </c>
      <c r="E209" s="1" t="s">
        <v>3532</v>
      </c>
      <c r="F209" s="98" t="s">
        <v>160</v>
      </c>
      <c r="G209" s="1">
        <v>1</v>
      </c>
      <c r="H209" s="1" t="s">
        <v>107</v>
      </c>
      <c r="I209" s="1" t="s">
        <v>159</v>
      </c>
      <c r="K209" s="1" t="str">
        <f>VLOOKUP(L209,CW!C:D,2,FALSE)</f>
        <v>Jan'16</v>
      </c>
      <c r="L209" s="1" t="str">
        <f t="shared" si="3"/>
        <v>2'16</v>
      </c>
      <c r="M209" s="1" t="str">
        <f>VLOOKUP(K209,CW!D:E,2,FALSE)</f>
        <v>Q4'15</v>
      </c>
    </row>
    <row r="210" spans="1:13" ht="30" customHeight="1">
      <c r="A210" s="2">
        <v>42383</v>
      </c>
      <c r="B210" s="1" t="s">
        <v>268</v>
      </c>
      <c r="C210" s="1" t="s">
        <v>116</v>
      </c>
      <c r="D210" s="1" t="s">
        <v>100</v>
      </c>
      <c r="E210" s="1" t="s">
        <v>3532</v>
      </c>
      <c r="F210" s="98" t="s">
        <v>160</v>
      </c>
      <c r="G210" s="1">
        <v>2</v>
      </c>
      <c r="H210" s="1" t="s">
        <v>107</v>
      </c>
      <c r="I210" s="1" t="s">
        <v>159</v>
      </c>
      <c r="K210" s="1" t="str">
        <f>VLOOKUP(L210,CW!C:D,2,FALSE)</f>
        <v>Jan'16</v>
      </c>
      <c r="L210" s="1" t="str">
        <f t="shared" si="3"/>
        <v>2'16</v>
      </c>
      <c r="M210" s="1" t="str">
        <f>VLOOKUP(K210,CW!D:E,2,FALSE)</f>
        <v>Q4'15</v>
      </c>
    </row>
    <row r="211" spans="1:13" ht="15" customHeight="1">
      <c r="A211" s="2">
        <v>42383</v>
      </c>
      <c r="B211" s="1" t="s">
        <v>268</v>
      </c>
      <c r="C211" s="1" t="s">
        <v>116</v>
      </c>
      <c r="D211" s="1" t="s">
        <v>100</v>
      </c>
      <c r="E211" s="1" t="s">
        <v>3532</v>
      </c>
      <c r="F211" s="45" t="s">
        <v>158</v>
      </c>
      <c r="G211" s="1">
        <v>4</v>
      </c>
      <c r="H211" s="1" t="s">
        <v>107</v>
      </c>
      <c r="I211" s="1" t="s">
        <v>159</v>
      </c>
      <c r="K211" s="1" t="str">
        <f>VLOOKUP(L211,CW!C:D,2,FALSE)</f>
        <v>Jan'16</v>
      </c>
      <c r="L211" s="1" t="str">
        <f t="shared" si="3"/>
        <v>2'16</v>
      </c>
      <c r="M211" s="1" t="str">
        <f>VLOOKUP(K211,CW!D:E,2,FALSE)</f>
        <v>Q4'15</v>
      </c>
    </row>
    <row r="212" spans="1:13" ht="30" customHeight="1">
      <c r="A212" s="2">
        <v>42383</v>
      </c>
      <c r="B212" s="1" t="s">
        <v>563</v>
      </c>
      <c r="C212" s="1" t="s">
        <v>108</v>
      </c>
      <c r="D212" s="1" t="s">
        <v>100</v>
      </c>
      <c r="E212" s="1" t="s">
        <v>3532</v>
      </c>
      <c r="F212" s="98" t="s">
        <v>160</v>
      </c>
      <c r="G212" s="1">
        <v>1</v>
      </c>
      <c r="H212" s="1" t="s">
        <v>107</v>
      </c>
      <c r="I212" s="1" t="s">
        <v>159</v>
      </c>
      <c r="K212" s="1" t="str">
        <f>VLOOKUP(L212,CW!C:D,2,FALSE)</f>
        <v>Jan'16</v>
      </c>
      <c r="L212" s="1" t="str">
        <f t="shared" si="3"/>
        <v>2'16</v>
      </c>
      <c r="M212" s="1" t="str">
        <f>VLOOKUP(K212,CW!D:E,2,FALSE)</f>
        <v>Q4'15</v>
      </c>
    </row>
    <row r="213" spans="1:13" ht="30" customHeight="1">
      <c r="A213" s="2">
        <v>42383</v>
      </c>
      <c r="B213" s="1" t="s">
        <v>564</v>
      </c>
      <c r="C213" s="1" t="s">
        <v>71</v>
      </c>
      <c r="D213" s="1" t="s">
        <v>100</v>
      </c>
      <c r="E213" s="1" t="s">
        <v>3532</v>
      </c>
      <c r="F213" s="98" t="s">
        <v>160</v>
      </c>
      <c r="G213" s="1">
        <v>1</v>
      </c>
      <c r="H213" s="1" t="s">
        <v>107</v>
      </c>
      <c r="I213" s="1" t="s">
        <v>159</v>
      </c>
      <c r="K213" s="1" t="str">
        <f>VLOOKUP(L213,CW!C:D,2,FALSE)</f>
        <v>Jan'16</v>
      </c>
      <c r="L213" s="1" t="str">
        <f t="shared" si="3"/>
        <v>2'16</v>
      </c>
      <c r="M213" s="1" t="str">
        <f>VLOOKUP(K213,CW!D:E,2,FALSE)</f>
        <v>Q4'15</v>
      </c>
    </row>
    <row r="214" spans="1:13" ht="15" customHeight="1">
      <c r="A214" s="2">
        <v>42383</v>
      </c>
      <c r="B214" s="1" t="s">
        <v>269</v>
      </c>
      <c r="C214" s="1" t="s">
        <v>71</v>
      </c>
      <c r="D214" s="1" t="s">
        <v>102</v>
      </c>
      <c r="E214" s="1" t="s">
        <v>3532</v>
      </c>
      <c r="F214" s="45" t="s">
        <v>158</v>
      </c>
      <c r="G214" s="1">
        <v>4</v>
      </c>
      <c r="H214" s="1" t="s">
        <v>107</v>
      </c>
      <c r="I214" s="1" t="s">
        <v>159</v>
      </c>
      <c r="K214" s="1" t="str">
        <f>VLOOKUP(L214,CW!C:D,2,FALSE)</f>
        <v>Jan'16</v>
      </c>
      <c r="L214" s="1" t="str">
        <f t="shared" si="3"/>
        <v>2'16</v>
      </c>
      <c r="M214" s="1" t="str">
        <f>VLOOKUP(K214,CW!D:E,2,FALSE)</f>
        <v>Q4'15</v>
      </c>
    </row>
    <row r="215" spans="1:13" ht="30" customHeight="1">
      <c r="A215" s="2">
        <v>42383</v>
      </c>
      <c r="B215" s="1" t="s">
        <v>565</v>
      </c>
      <c r="C215" s="1" t="s">
        <v>108</v>
      </c>
      <c r="D215" s="1" t="s">
        <v>102</v>
      </c>
      <c r="E215" s="1" t="s">
        <v>3532</v>
      </c>
      <c r="F215" s="98" t="s">
        <v>160</v>
      </c>
      <c r="G215" s="1">
        <v>1</v>
      </c>
      <c r="H215" s="1" t="s">
        <v>107</v>
      </c>
      <c r="I215" s="1" t="s">
        <v>159</v>
      </c>
      <c r="K215" s="1" t="str">
        <f>VLOOKUP(L215,CW!C:D,2,FALSE)</f>
        <v>Jan'16</v>
      </c>
      <c r="L215" s="1" t="str">
        <f t="shared" si="3"/>
        <v>2'16</v>
      </c>
      <c r="M215" s="1" t="str">
        <f>VLOOKUP(K215,CW!D:E,2,FALSE)</f>
        <v>Q4'15</v>
      </c>
    </row>
    <row r="216" spans="1:13" ht="15" customHeight="1">
      <c r="A216" s="2">
        <v>42383</v>
      </c>
      <c r="B216" s="1" t="s">
        <v>270</v>
      </c>
      <c r="C216" s="1" t="s">
        <v>109</v>
      </c>
      <c r="D216" s="1" t="s">
        <v>102</v>
      </c>
      <c r="E216" s="1" t="s">
        <v>3532</v>
      </c>
      <c r="F216" s="45" t="s">
        <v>158</v>
      </c>
      <c r="G216" s="1">
        <v>1</v>
      </c>
      <c r="H216" s="1" t="s">
        <v>107</v>
      </c>
      <c r="I216" s="1" t="s">
        <v>159</v>
      </c>
      <c r="K216" s="1" t="str">
        <f>VLOOKUP(L216,CW!C:D,2,FALSE)</f>
        <v>Jan'16</v>
      </c>
      <c r="L216" s="1" t="str">
        <f t="shared" si="3"/>
        <v>2'16</v>
      </c>
      <c r="M216" s="1" t="str">
        <f>VLOOKUP(K216,CW!D:E,2,FALSE)</f>
        <v>Q4'15</v>
      </c>
    </row>
    <row r="217" spans="1:13" ht="30" customHeight="1">
      <c r="A217" s="2">
        <v>42383</v>
      </c>
      <c r="B217" s="1" t="s">
        <v>566</v>
      </c>
      <c r="C217" s="1" t="s">
        <v>216</v>
      </c>
      <c r="D217" s="1" t="s">
        <v>102</v>
      </c>
      <c r="E217" s="1" t="s">
        <v>3532</v>
      </c>
      <c r="F217" s="98" t="s">
        <v>160</v>
      </c>
      <c r="G217" s="1">
        <v>1</v>
      </c>
      <c r="H217" s="1" t="s">
        <v>107</v>
      </c>
      <c r="I217" s="1" t="s">
        <v>159</v>
      </c>
      <c r="K217" s="1" t="str">
        <f>VLOOKUP(L217,CW!C:D,2,FALSE)</f>
        <v>Jan'16</v>
      </c>
      <c r="L217" s="1" t="str">
        <f t="shared" si="3"/>
        <v>2'16</v>
      </c>
      <c r="M217" s="1" t="str">
        <f>VLOOKUP(K217,CW!D:E,2,FALSE)</f>
        <v>Q4'15</v>
      </c>
    </row>
    <row r="218" spans="1:13" ht="30" customHeight="1">
      <c r="A218" s="2">
        <v>42383</v>
      </c>
      <c r="B218" s="1" t="s">
        <v>567</v>
      </c>
      <c r="C218" s="1" t="s">
        <v>83</v>
      </c>
      <c r="D218" s="1" t="s">
        <v>102</v>
      </c>
      <c r="E218" s="1" t="s">
        <v>3532</v>
      </c>
      <c r="F218" s="98" t="s">
        <v>160</v>
      </c>
      <c r="G218" s="1">
        <v>1</v>
      </c>
      <c r="H218" s="1" t="s">
        <v>107</v>
      </c>
      <c r="I218" s="1" t="s">
        <v>159</v>
      </c>
      <c r="K218" s="1" t="str">
        <f>VLOOKUP(L218,CW!C:D,2,FALSE)</f>
        <v>Jan'16</v>
      </c>
      <c r="L218" s="1" t="str">
        <f t="shared" si="3"/>
        <v>2'16</v>
      </c>
      <c r="M218" s="1" t="str">
        <f>VLOOKUP(K218,CW!D:E,2,FALSE)</f>
        <v>Q4'15</v>
      </c>
    </row>
    <row r="219" spans="1:13" ht="15" customHeight="1">
      <c r="A219" s="2">
        <v>42383</v>
      </c>
      <c r="B219" s="1" t="s">
        <v>271</v>
      </c>
      <c r="C219" s="1" t="s">
        <v>108</v>
      </c>
      <c r="D219" s="1" t="s">
        <v>102</v>
      </c>
      <c r="E219" s="1" t="s">
        <v>3532</v>
      </c>
      <c r="F219" s="98" t="s">
        <v>158</v>
      </c>
      <c r="G219" s="1">
        <v>2</v>
      </c>
      <c r="H219" s="1" t="s">
        <v>107</v>
      </c>
      <c r="I219" s="1" t="s">
        <v>159</v>
      </c>
      <c r="K219" s="1" t="str">
        <f>VLOOKUP(L219,CW!C:D,2,FALSE)</f>
        <v>Jan'16</v>
      </c>
      <c r="L219" s="1" t="str">
        <f t="shared" si="3"/>
        <v>2'16</v>
      </c>
      <c r="M219" s="1" t="str">
        <f>VLOOKUP(K219,CW!D:E,2,FALSE)</f>
        <v>Q4'15</v>
      </c>
    </row>
    <row r="220" spans="1:13" ht="30" customHeight="1">
      <c r="A220" s="2">
        <v>42383</v>
      </c>
      <c r="B220" s="1" t="s">
        <v>568</v>
      </c>
      <c r="C220" s="1" t="s">
        <v>86</v>
      </c>
      <c r="D220" s="1" t="s">
        <v>102</v>
      </c>
      <c r="E220" s="1" t="s">
        <v>3532</v>
      </c>
      <c r="F220" s="98" t="s">
        <v>160</v>
      </c>
      <c r="G220" s="1">
        <v>1</v>
      </c>
      <c r="H220" s="1" t="s">
        <v>107</v>
      </c>
      <c r="I220" s="1" t="s">
        <v>159</v>
      </c>
      <c r="K220" s="1" t="str">
        <f>VLOOKUP(L220,CW!C:D,2,FALSE)</f>
        <v>Jan'16</v>
      </c>
      <c r="L220" s="1" t="str">
        <f t="shared" si="3"/>
        <v>2'16</v>
      </c>
      <c r="M220" s="1" t="str">
        <f>VLOOKUP(K220,CW!D:E,2,FALSE)</f>
        <v>Q4'15</v>
      </c>
    </row>
    <row r="221" spans="1:13" ht="30" customHeight="1">
      <c r="A221" s="2">
        <v>42383</v>
      </c>
      <c r="B221" s="1" t="s">
        <v>569</v>
      </c>
      <c r="C221" s="1" t="s">
        <v>86</v>
      </c>
      <c r="D221" s="1" t="s">
        <v>102</v>
      </c>
      <c r="E221" s="1" t="s">
        <v>3532</v>
      </c>
      <c r="F221" s="98" t="s">
        <v>160</v>
      </c>
      <c r="G221" s="1">
        <v>1</v>
      </c>
      <c r="H221" s="1" t="s">
        <v>107</v>
      </c>
      <c r="I221" s="1" t="s">
        <v>159</v>
      </c>
      <c r="K221" s="1" t="str">
        <f>VLOOKUP(L221,CW!C:D,2,FALSE)</f>
        <v>Jan'16</v>
      </c>
      <c r="L221" s="1" t="str">
        <f t="shared" si="3"/>
        <v>2'16</v>
      </c>
      <c r="M221" s="1" t="str">
        <f>VLOOKUP(K221,CW!D:E,2,FALSE)</f>
        <v>Q4'15</v>
      </c>
    </row>
    <row r="222" spans="1:13" ht="30" customHeight="1">
      <c r="A222" s="2">
        <v>42383</v>
      </c>
      <c r="B222" s="1" t="s">
        <v>570</v>
      </c>
      <c r="C222" s="1" t="s">
        <v>126</v>
      </c>
      <c r="D222" s="1" t="s">
        <v>102</v>
      </c>
      <c r="E222" s="1" t="s">
        <v>3532</v>
      </c>
      <c r="F222" s="98" t="s">
        <v>160</v>
      </c>
      <c r="G222" s="1">
        <v>1</v>
      </c>
      <c r="H222" s="1" t="s">
        <v>107</v>
      </c>
      <c r="I222" s="1" t="s">
        <v>159</v>
      </c>
      <c r="K222" s="1" t="str">
        <f>VLOOKUP(L222,CW!C:D,2,FALSE)</f>
        <v>Jan'16</v>
      </c>
      <c r="L222" s="1" t="str">
        <f t="shared" si="3"/>
        <v>2'16</v>
      </c>
      <c r="M222" s="1" t="str">
        <f>VLOOKUP(K222,CW!D:E,2,FALSE)</f>
        <v>Q4'15</v>
      </c>
    </row>
    <row r="223" spans="1:13" ht="15" customHeight="1">
      <c r="A223" s="2">
        <v>42383</v>
      </c>
      <c r="B223" s="1" t="s">
        <v>272</v>
      </c>
      <c r="C223" s="1" t="s">
        <v>108</v>
      </c>
      <c r="D223" s="1" t="s">
        <v>102</v>
      </c>
      <c r="E223" s="1" t="s">
        <v>3532</v>
      </c>
      <c r="F223" s="45" t="s">
        <v>158</v>
      </c>
      <c r="G223" s="1">
        <v>1</v>
      </c>
      <c r="H223" s="1" t="s">
        <v>107</v>
      </c>
      <c r="I223" s="1" t="s">
        <v>159</v>
      </c>
      <c r="K223" s="1" t="str">
        <f>VLOOKUP(L223,CW!C:D,2,FALSE)</f>
        <v>Jan'16</v>
      </c>
      <c r="L223" s="1" t="str">
        <f t="shared" si="3"/>
        <v>2'16</v>
      </c>
      <c r="M223" s="1" t="str">
        <f>VLOOKUP(K223,CW!D:E,2,FALSE)</f>
        <v>Q4'15</v>
      </c>
    </row>
    <row r="224" spans="1:13" ht="30" customHeight="1">
      <c r="A224" s="2">
        <v>42383</v>
      </c>
      <c r="B224" s="1" t="s">
        <v>273</v>
      </c>
      <c r="C224" s="1" t="s">
        <v>116</v>
      </c>
      <c r="D224" s="1" t="s">
        <v>102</v>
      </c>
      <c r="E224" s="1" t="s">
        <v>3532</v>
      </c>
      <c r="F224" s="98" t="s">
        <v>161</v>
      </c>
      <c r="G224" s="1">
        <v>1</v>
      </c>
      <c r="H224" s="1" t="s">
        <v>107</v>
      </c>
      <c r="I224" s="1" t="s">
        <v>159</v>
      </c>
      <c r="K224" s="1" t="str">
        <f>VLOOKUP(L224,CW!C:D,2,FALSE)</f>
        <v>Jan'16</v>
      </c>
      <c r="L224" s="1" t="str">
        <f t="shared" si="3"/>
        <v>2'16</v>
      </c>
      <c r="M224" s="1" t="str">
        <f>VLOOKUP(K224,CW!D:E,2,FALSE)</f>
        <v>Q4'15</v>
      </c>
    </row>
    <row r="225" spans="1:13" ht="15" customHeight="1">
      <c r="A225" s="2">
        <v>42383</v>
      </c>
      <c r="B225" s="1" t="s">
        <v>273</v>
      </c>
      <c r="C225" s="1" t="s">
        <v>116</v>
      </c>
      <c r="D225" s="1" t="s">
        <v>102</v>
      </c>
      <c r="E225" s="1" t="s">
        <v>3532</v>
      </c>
      <c r="F225" s="45" t="s">
        <v>158</v>
      </c>
      <c r="G225" s="1">
        <v>1</v>
      </c>
      <c r="H225" s="1" t="s">
        <v>107</v>
      </c>
      <c r="I225" s="1" t="s">
        <v>159</v>
      </c>
      <c r="K225" s="1" t="str">
        <f>VLOOKUP(L225,CW!C:D,2,FALSE)</f>
        <v>Jan'16</v>
      </c>
      <c r="L225" s="1" t="str">
        <f t="shared" si="3"/>
        <v>2'16</v>
      </c>
      <c r="M225" s="1" t="str">
        <f>VLOOKUP(K225,CW!D:E,2,FALSE)</f>
        <v>Q4'15</v>
      </c>
    </row>
    <row r="226" spans="1:13" ht="15" customHeight="1">
      <c r="A226" s="2">
        <v>42383</v>
      </c>
      <c r="B226" s="1" t="s">
        <v>133</v>
      </c>
      <c r="C226" s="1" t="s">
        <v>114</v>
      </c>
      <c r="D226" s="1" t="s">
        <v>100</v>
      </c>
      <c r="E226" s="1" t="s">
        <v>3532</v>
      </c>
      <c r="F226" s="45" t="s">
        <v>10</v>
      </c>
      <c r="G226" s="1">
        <v>1</v>
      </c>
      <c r="H226" s="1" t="s">
        <v>107</v>
      </c>
      <c r="I226" s="1" t="s">
        <v>706</v>
      </c>
      <c r="K226" s="1" t="str">
        <f>VLOOKUP(L226,CW!C:D,2,FALSE)</f>
        <v>Jan'16</v>
      </c>
      <c r="L226" s="1" t="str">
        <f t="shared" si="3"/>
        <v>2'16</v>
      </c>
      <c r="M226" s="1" t="str">
        <f>VLOOKUP(K226,CW!D:E,2,FALSE)</f>
        <v>Q4'15</v>
      </c>
    </row>
    <row r="227" spans="1:13" ht="15" customHeight="1">
      <c r="A227" s="2">
        <v>42383</v>
      </c>
      <c r="B227" s="1" t="s">
        <v>134</v>
      </c>
      <c r="C227" s="1" t="s">
        <v>116</v>
      </c>
      <c r="D227" s="1" t="s">
        <v>100</v>
      </c>
      <c r="E227" s="1" t="s">
        <v>3532</v>
      </c>
      <c r="F227" s="45" t="s">
        <v>10</v>
      </c>
      <c r="G227" s="1">
        <v>1</v>
      </c>
      <c r="H227" s="1" t="s">
        <v>107</v>
      </c>
      <c r="I227" s="1" t="s">
        <v>706</v>
      </c>
      <c r="K227" s="1" t="str">
        <f>VLOOKUP(L227,CW!C:D,2,FALSE)</f>
        <v>Jan'16</v>
      </c>
      <c r="L227" s="1" t="str">
        <f t="shared" si="3"/>
        <v>2'16</v>
      </c>
      <c r="M227" s="1" t="str">
        <f>VLOOKUP(K227,CW!D:E,2,FALSE)</f>
        <v>Q4'15</v>
      </c>
    </row>
    <row r="228" spans="1:13" ht="15" customHeight="1">
      <c r="A228" s="2">
        <v>42384</v>
      </c>
      <c r="B228" s="1" t="s">
        <v>274</v>
      </c>
      <c r="C228" s="1" t="s">
        <v>108</v>
      </c>
      <c r="D228" s="1" t="s">
        <v>100</v>
      </c>
      <c r="E228" s="1" t="s">
        <v>3532</v>
      </c>
      <c r="F228" s="45" t="s">
        <v>158</v>
      </c>
      <c r="G228" s="1">
        <v>1</v>
      </c>
      <c r="H228" s="1" t="s">
        <v>107</v>
      </c>
      <c r="I228" s="1" t="s">
        <v>159</v>
      </c>
      <c r="K228" s="1" t="str">
        <f>VLOOKUP(L228,CW!C:D,2,FALSE)</f>
        <v>Jan'16</v>
      </c>
      <c r="L228" s="1" t="str">
        <f t="shared" si="3"/>
        <v>2'16</v>
      </c>
      <c r="M228" s="1" t="str">
        <f>VLOOKUP(K228,CW!D:E,2,FALSE)</f>
        <v>Q4'15</v>
      </c>
    </row>
    <row r="229" spans="1:13" ht="30" customHeight="1">
      <c r="A229" s="2">
        <v>42384</v>
      </c>
      <c r="B229" s="1" t="s">
        <v>571</v>
      </c>
      <c r="C229" s="1" t="s">
        <v>108</v>
      </c>
      <c r="D229" s="1" t="s">
        <v>100</v>
      </c>
      <c r="E229" s="1" t="s">
        <v>3532</v>
      </c>
      <c r="F229" s="98" t="s">
        <v>161</v>
      </c>
      <c r="G229" s="1">
        <v>1</v>
      </c>
      <c r="H229" s="1" t="s">
        <v>107</v>
      </c>
      <c r="I229" s="1" t="s">
        <v>159</v>
      </c>
      <c r="K229" s="1" t="str">
        <f>VLOOKUP(L229,CW!C:D,2,FALSE)</f>
        <v>Jan'16</v>
      </c>
      <c r="L229" s="1" t="str">
        <f t="shared" si="3"/>
        <v>2'16</v>
      </c>
      <c r="M229" s="1" t="str">
        <f>VLOOKUP(K229,CW!D:E,2,FALSE)</f>
        <v>Q4'15</v>
      </c>
    </row>
    <row r="230" spans="1:13" ht="30" customHeight="1">
      <c r="A230" s="2">
        <v>42384</v>
      </c>
      <c r="B230" s="1" t="s">
        <v>572</v>
      </c>
      <c r="C230" s="1" t="s">
        <v>108</v>
      </c>
      <c r="D230" s="1" t="s">
        <v>100</v>
      </c>
      <c r="E230" s="1" t="s">
        <v>3532</v>
      </c>
      <c r="F230" s="98" t="s">
        <v>160</v>
      </c>
      <c r="G230" s="1">
        <v>1</v>
      </c>
      <c r="H230" s="1" t="s">
        <v>107</v>
      </c>
      <c r="I230" s="1" t="s">
        <v>159</v>
      </c>
      <c r="K230" s="1" t="str">
        <f>VLOOKUP(L230,CW!C:D,2,FALSE)</f>
        <v>Jan'16</v>
      </c>
      <c r="L230" s="1" t="str">
        <f t="shared" si="3"/>
        <v>2'16</v>
      </c>
      <c r="M230" s="1" t="str">
        <f>VLOOKUP(K230,CW!D:E,2,FALSE)</f>
        <v>Q4'15</v>
      </c>
    </row>
    <row r="231" spans="1:13" ht="15" customHeight="1">
      <c r="A231" s="2">
        <v>42384</v>
      </c>
      <c r="B231" s="1" t="s">
        <v>275</v>
      </c>
      <c r="C231" s="1" t="s">
        <v>108</v>
      </c>
      <c r="D231" s="1" t="s">
        <v>100</v>
      </c>
      <c r="E231" s="1" t="s">
        <v>3532</v>
      </c>
      <c r="F231" s="45" t="s">
        <v>158</v>
      </c>
      <c r="G231" s="1">
        <v>1</v>
      </c>
      <c r="H231" s="1" t="s">
        <v>107</v>
      </c>
      <c r="I231" s="1" t="s">
        <v>159</v>
      </c>
      <c r="K231" s="1" t="str">
        <f>VLOOKUP(L231,CW!C:D,2,FALSE)</f>
        <v>Jan'16</v>
      </c>
      <c r="L231" s="1" t="str">
        <f t="shared" si="3"/>
        <v>2'16</v>
      </c>
      <c r="M231" s="1" t="str">
        <f>VLOOKUP(K231,CW!D:E,2,FALSE)</f>
        <v>Q4'15</v>
      </c>
    </row>
    <row r="232" spans="1:13" ht="15" customHeight="1">
      <c r="A232" s="2">
        <v>42384</v>
      </c>
      <c r="B232" s="1" t="s">
        <v>276</v>
      </c>
      <c r="C232" s="1" t="s">
        <v>108</v>
      </c>
      <c r="D232" s="1" t="s">
        <v>100</v>
      </c>
      <c r="E232" s="1" t="s">
        <v>3532</v>
      </c>
      <c r="F232" s="98" t="s">
        <v>158</v>
      </c>
      <c r="G232" s="1">
        <v>1</v>
      </c>
      <c r="H232" s="1" t="s">
        <v>107</v>
      </c>
      <c r="I232" s="1" t="s">
        <v>159</v>
      </c>
      <c r="K232" s="1" t="str">
        <f>VLOOKUP(L232,CW!C:D,2,FALSE)</f>
        <v>Jan'16</v>
      </c>
      <c r="L232" s="1" t="str">
        <f t="shared" si="3"/>
        <v>2'16</v>
      </c>
      <c r="M232" s="1" t="str">
        <f>VLOOKUP(K232,CW!D:E,2,FALSE)</f>
        <v>Q4'15</v>
      </c>
    </row>
    <row r="233" spans="1:13" ht="15" customHeight="1">
      <c r="A233" s="2">
        <v>42384</v>
      </c>
      <c r="B233" s="1" t="s">
        <v>277</v>
      </c>
      <c r="C233" s="1" t="s">
        <v>108</v>
      </c>
      <c r="D233" s="1" t="s">
        <v>100</v>
      </c>
      <c r="E233" s="1" t="s">
        <v>3532</v>
      </c>
      <c r="F233" s="45" t="s">
        <v>158</v>
      </c>
      <c r="G233" s="1">
        <v>1</v>
      </c>
      <c r="H233" s="1" t="s">
        <v>107</v>
      </c>
      <c r="I233" s="1" t="s">
        <v>159</v>
      </c>
      <c r="K233" s="1" t="str">
        <f>VLOOKUP(L233,CW!C:D,2,FALSE)</f>
        <v>Jan'16</v>
      </c>
      <c r="L233" s="1" t="str">
        <f t="shared" si="3"/>
        <v>2'16</v>
      </c>
      <c r="M233" s="1" t="str">
        <f>VLOOKUP(K233,CW!D:E,2,FALSE)</f>
        <v>Q4'15</v>
      </c>
    </row>
    <row r="234" spans="1:13" ht="30" customHeight="1">
      <c r="A234" s="2">
        <v>42384</v>
      </c>
      <c r="B234" s="1" t="s">
        <v>573</v>
      </c>
      <c r="C234" s="1" t="s">
        <v>108</v>
      </c>
      <c r="D234" s="1" t="s">
        <v>100</v>
      </c>
      <c r="E234" s="1" t="s">
        <v>3532</v>
      </c>
      <c r="F234" s="98" t="s">
        <v>161</v>
      </c>
      <c r="G234" s="1">
        <v>3</v>
      </c>
      <c r="H234" s="1" t="s">
        <v>107</v>
      </c>
      <c r="I234" s="1" t="s">
        <v>159</v>
      </c>
      <c r="K234" s="1" t="str">
        <f>VLOOKUP(L234,CW!C:D,2,FALSE)</f>
        <v>Jan'16</v>
      </c>
      <c r="L234" s="1" t="str">
        <f t="shared" si="3"/>
        <v>2'16</v>
      </c>
      <c r="M234" s="1" t="str">
        <f>VLOOKUP(K234,CW!D:E,2,FALSE)</f>
        <v>Q4'15</v>
      </c>
    </row>
    <row r="235" spans="1:13" ht="15" customHeight="1">
      <c r="A235" s="2">
        <v>42384</v>
      </c>
      <c r="B235" s="1" t="s">
        <v>278</v>
      </c>
      <c r="C235" s="1" t="s">
        <v>87</v>
      </c>
      <c r="D235" s="1" t="s">
        <v>100</v>
      </c>
      <c r="E235" s="1" t="s">
        <v>3532</v>
      </c>
      <c r="F235" s="45" t="s">
        <v>158</v>
      </c>
      <c r="G235" s="1">
        <v>1</v>
      </c>
      <c r="H235" s="1" t="s">
        <v>107</v>
      </c>
      <c r="I235" s="1" t="s">
        <v>159</v>
      </c>
      <c r="K235" s="1" t="str">
        <f>VLOOKUP(L235,CW!C:D,2,FALSE)</f>
        <v>Jan'16</v>
      </c>
      <c r="L235" s="1" t="str">
        <f t="shared" si="3"/>
        <v>2'16</v>
      </c>
      <c r="M235" s="1" t="str">
        <f>VLOOKUP(K235,CW!D:E,2,FALSE)</f>
        <v>Q4'15</v>
      </c>
    </row>
    <row r="236" spans="1:13" ht="15" customHeight="1">
      <c r="A236" s="2">
        <v>42384</v>
      </c>
      <c r="B236" s="1" t="s">
        <v>279</v>
      </c>
      <c r="C236" s="1" t="s">
        <v>108</v>
      </c>
      <c r="D236" s="1" t="s">
        <v>100</v>
      </c>
      <c r="E236" s="1" t="s">
        <v>3532</v>
      </c>
      <c r="F236" s="45" t="s">
        <v>158</v>
      </c>
      <c r="G236" s="1">
        <v>1</v>
      </c>
      <c r="H236" s="1" t="s">
        <v>107</v>
      </c>
      <c r="I236" s="1" t="s">
        <v>159</v>
      </c>
      <c r="K236" s="1" t="str">
        <f>VLOOKUP(L236,CW!C:D,2,FALSE)</f>
        <v>Jan'16</v>
      </c>
      <c r="L236" s="1" t="str">
        <f t="shared" si="3"/>
        <v>2'16</v>
      </c>
      <c r="M236" s="1" t="str">
        <f>VLOOKUP(K236,CW!D:E,2,FALSE)</f>
        <v>Q4'15</v>
      </c>
    </row>
    <row r="237" spans="1:13" ht="15" customHeight="1">
      <c r="A237" s="2">
        <v>42384</v>
      </c>
      <c r="B237" s="1" t="s">
        <v>280</v>
      </c>
      <c r="C237" s="1" t="s">
        <v>116</v>
      </c>
      <c r="D237" s="1" t="s">
        <v>100</v>
      </c>
      <c r="E237" s="1" t="s">
        <v>3532</v>
      </c>
      <c r="F237" s="45" t="s">
        <v>158</v>
      </c>
      <c r="G237" s="1">
        <v>1</v>
      </c>
      <c r="H237" s="1" t="s">
        <v>107</v>
      </c>
      <c r="I237" s="1" t="s">
        <v>159</v>
      </c>
      <c r="K237" s="1" t="str">
        <f>VLOOKUP(L237,CW!C:D,2,FALSE)</f>
        <v>Jan'16</v>
      </c>
      <c r="L237" s="1" t="str">
        <f t="shared" si="3"/>
        <v>2'16</v>
      </c>
      <c r="M237" s="1" t="str">
        <f>VLOOKUP(K237,CW!D:E,2,FALSE)</f>
        <v>Q4'15</v>
      </c>
    </row>
    <row r="238" spans="1:13" ht="15" customHeight="1">
      <c r="A238" s="2">
        <v>42384</v>
      </c>
      <c r="B238" s="1" t="s">
        <v>281</v>
      </c>
      <c r="C238" s="1" t="s">
        <v>116</v>
      </c>
      <c r="D238" s="1" t="s">
        <v>100</v>
      </c>
      <c r="E238" s="1" t="s">
        <v>3532</v>
      </c>
      <c r="F238" s="45" t="s">
        <v>158</v>
      </c>
      <c r="G238" s="1">
        <v>1</v>
      </c>
      <c r="H238" s="1" t="s">
        <v>107</v>
      </c>
      <c r="I238" s="1" t="s">
        <v>159</v>
      </c>
      <c r="K238" s="1" t="str">
        <f>VLOOKUP(L238,CW!C:D,2,FALSE)</f>
        <v>Jan'16</v>
      </c>
      <c r="L238" s="1" t="str">
        <f t="shared" si="3"/>
        <v>2'16</v>
      </c>
      <c r="M238" s="1" t="str">
        <f>VLOOKUP(K238,CW!D:E,2,FALSE)</f>
        <v>Q4'15</v>
      </c>
    </row>
    <row r="239" spans="1:13" ht="30" customHeight="1">
      <c r="A239" s="2">
        <v>42384</v>
      </c>
      <c r="B239" s="1" t="s">
        <v>574</v>
      </c>
      <c r="C239" s="1" t="s">
        <v>114</v>
      </c>
      <c r="D239" s="1" t="s">
        <v>100</v>
      </c>
      <c r="E239" s="1" t="s">
        <v>3532</v>
      </c>
      <c r="F239" s="98" t="s">
        <v>160</v>
      </c>
      <c r="G239" s="1">
        <v>1</v>
      </c>
      <c r="H239" s="1" t="s">
        <v>107</v>
      </c>
      <c r="I239" s="1" t="s">
        <v>159</v>
      </c>
      <c r="K239" s="1" t="str">
        <f>VLOOKUP(L239,CW!C:D,2,FALSE)</f>
        <v>Jan'16</v>
      </c>
      <c r="L239" s="1" t="str">
        <f t="shared" si="3"/>
        <v>2'16</v>
      </c>
      <c r="M239" s="1" t="str">
        <f>VLOOKUP(K239,CW!D:E,2,FALSE)</f>
        <v>Q4'15</v>
      </c>
    </row>
    <row r="240" spans="1:13" ht="30" customHeight="1">
      <c r="A240" s="2">
        <v>42384</v>
      </c>
      <c r="B240" s="1" t="s">
        <v>575</v>
      </c>
      <c r="C240" s="1" t="s">
        <v>114</v>
      </c>
      <c r="D240" s="1" t="s">
        <v>100</v>
      </c>
      <c r="E240" s="1" t="s">
        <v>3532</v>
      </c>
      <c r="F240" s="98" t="s">
        <v>160</v>
      </c>
      <c r="G240" s="1">
        <v>1</v>
      </c>
      <c r="H240" s="1" t="s">
        <v>107</v>
      </c>
      <c r="I240" s="1" t="s">
        <v>159</v>
      </c>
      <c r="K240" s="1" t="str">
        <f>VLOOKUP(L240,CW!C:D,2,FALSE)</f>
        <v>Jan'16</v>
      </c>
      <c r="L240" s="1" t="str">
        <f t="shared" ref="L240:L303" si="4">CONCATENATE(WEEKNUM(A240,21),"'",TEXT(A240,"yy"))</f>
        <v>2'16</v>
      </c>
      <c r="M240" s="1" t="str">
        <f>VLOOKUP(K240,CW!D:E,2,FALSE)</f>
        <v>Q4'15</v>
      </c>
    </row>
    <row r="241" spans="1:13" ht="30" customHeight="1">
      <c r="A241" s="2">
        <v>42384</v>
      </c>
      <c r="B241" s="1" t="s">
        <v>576</v>
      </c>
      <c r="C241" s="1" t="s">
        <v>77</v>
      </c>
      <c r="D241" s="1" t="s">
        <v>102</v>
      </c>
      <c r="E241" s="1" t="s">
        <v>3532</v>
      </c>
      <c r="F241" s="98" t="s">
        <v>160</v>
      </c>
      <c r="G241" s="1">
        <v>1</v>
      </c>
      <c r="H241" s="1" t="s">
        <v>107</v>
      </c>
      <c r="I241" s="1" t="s">
        <v>159</v>
      </c>
      <c r="K241" s="1" t="str">
        <f>VLOOKUP(L241,CW!C:D,2,FALSE)</f>
        <v>Jan'16</v>
      </c>
      <c r="L241" s="1" t="str">
        <f t="shared" si="4"/>
        <v>2'16</v>
      </c>
      <c r="M241" s="1" t="str">
        <f>VLOOKUP(K241,CW!D:E,2,FALSE)</f>
        <v>Q4'15</v>
      </c>
    </row>
    <row r="242" spans="1:13" ht="15" customHeight="1">
      <c r="A242" s="2">
        <v>42384</v>
      </c>
      <c r="B242" s="1" t="s">
        <v>282</v>
      </c>
      <c r="C242" s="1" t="s">
        <v>108</v>
      </c>
      <c r="D242" s="1" t="s">
        <v>102</v>
      </c>
      <c r="E242" s="1" t="s">
        <v>3532</v>
      </c>
      <c r="F242" s="45" t="s">
        <v>158</v>
      </c>
      <c r="G242" s="1">
        <v>1</v>
      </c>
      <c r="H242" s="1" t="s">
        <v>107</v>
      </c>
      <c r="I242" s="1" t="s">
        <v>159</v>
      </c>
      <c r="K242" s="1" t="str">
        <f>VLOOKUP(L242,CW!C:D,2,FALSE)</f>
        <v>Jan'16</v>
      </c>
      <c r="L242" s="1" t="str">
        <f t="shared" si="4"/>
        <v>2'16</v>
      </c>
      <c r="M242" s="1" t="str">
        <f>VLOOKUP(K242,CW!D:E,2,FALSE)</f>
        <v>Q4'15</v>
      </c>
    </row>
    <row r="243" spans="1:13" ht="30" customHeight="1">
      <c r="A243" s="2">
        <v>42384</v>
      </c>
      <c r="B243" s="1" t="s">
        <v>577</v>
      </c>
      <c r="C243" s="1" t="s">
        <v>285</v>
      </c>
      <c r="D243" s="1" t="s">
        <v>102</v>
      </c>
      <c r="E243" s="1" t="s">
        <v>3532</v>
      </c>
      <c r="F243" s="98" t="s">
        <v>160</v>
      </c>
      <c r="G243" s="1">
        <v>5</v>
      </c>
      <c r="H243" s="1" t="s">
        <v>107</v>
      </c>
      <c r="I243" s="1" t="s">
        <v>159</v>
      </c>
      <c r="K243" s="1" t="str">
        <f>VLOOKUP(L243,CW!C:D,2,FALSE)</f>
        <v>Jan'16</v>
      </c>
      <c r="L243" s="1" t="str">
        <f t="shared" si="4"/>
        <v>2'16</v>
      </c>
      <c r="M243" s="1" t="str">
        <f>VLOOKUP(K243,CW!D:E,2,FALSE)</f>
        <v>Q4'15</v>
      </c>
    </row>
    <row r="244" spans="1:13" ht="30" customHeight="1">
      <c r="A244" s="2">
        <v>42384</v>
      </c>
      <c r="B244" s="1" t="s">
        <v>578</v>
      </c>
      <c r="C244" s="1" t="s">
        <v>108</v>
      </c>
      <c r="D244" s="1" t="s">
        <v>102</v>
      </c>
      <c r="E244" s="1" t="s">
        <v>3532</v>
      </c>
      <c r="F244" s="98" t="s">
        <v>160</v>
      </c>
      <c r="G244" s="1">
        <v>1</v>
      </c>
      <c r="H244" s="1" t="s">
        <v>107</v>
      </c>
      <c r="I244" s="1" t="s">
        <v>159</v>
      </c>
      <c r="K244" s="1" t="str">
        <f>VLOOKUP(L244,CW!C:D,2,FALSE)</f>
        <v>Jan'16</v>
      </c>
      <c r="L244" s="1" t="str">
        <f t="shared" si="4"/>
        <v>2'16</v>
      </c>
      <c r="M244" s="1" t="str">
        <f>VLOOKUP(K244,CW!D:E,2,FALSE)</f>
        <v>Q4'15</v>
      </c>
    </row>
    <row r="245" spans="1:13" ht="30" customHeight="1">
      <c r="A245" s="2">
        <v>42384</v>
      </c>
      <c r="B245" s="1" t="s">
        <v>579</v>
      </c>
      <c r="C245" s="1" t="s">
        <v>87</v>
      </c>
      <c r="D245" s="1" t="s">
        <v>102</v>
      </c>
      <c r="E245" s="1" t="s">
        <v>3532</v>
      </c>
      <c r="F245" s="98" t="s">
        <v>160</v>
      </c>
      <c r="G245" s="1">
        <v>2</v>
      </c>
      <c r="H245" s="1" t="s">
        <v>107</v>
      </c>
      <c r="I245" s="1" t="s">
        <v>159</v>
      </c>
      <c r="K245" s="1" t="str">
        <f>VLOOKUP(L245,CW!C:D,2,FALSE)</f>
        <v>Jan'16</v>
      </c>
      <c r="L245" s="1" t="str">
        <f t="shared" si="4"/>
        <v>2'16</v>
      </c>
      <c r="M245" s="1" t="str">
        <f>VLOOKUP(K245,CW!D:E,2,FALSE)</f>
        <v>Q4'15</v>
      </c>
    </row>
    <row r="246" spans="1:13" ht="30" customHeight="1">
      <c r="A246" s="2">
        <v>42384</v>
      </c>
      <c r="B246" s="1" t="s">
        <v>580</v>
      </c>
      <c r="C246" s="1" t="s">
        <v>285</v>
      </c>
      <c r="D246" s="1" t="s">
        <v>102</v>
      </c>
      <c r="E246" s="1" t="s">
        <v>3532</v>
      </c>
      <c r="F246" s="98" t="s">
        <v>160</v>
      </c>
      <c r="G246" s="1">
        <v>1</v>
      </c>
      <c r="H246" s="1" t="s">
        <v>107</v>
      </c>
      <c r="I246" s="1" t="s">
        <v>159</v>
      </c>
      <c r="K246" s="1" t="str">
        <f>VLOOKUP(L246,CW!C:D,2,FALSE)</f>
        <v>Jan'16</v>
      </c>
      <c r="L246" s="1" t="str">
        <f t="shared" si="4"/>
        <v>2'16</v>
      </c>
      <c r="M246" s="1" t="str">
        <f>VLOOKUP(K246,CW!D:E,2,FALSE)</f>
        <v>Q4'15</v>
      </c>
    </row>
    <row r="247" spans="1:13" ht="15" customHeight="1">
      <c r="A247" s="2">
        <v>42384</v>
      </c>
      <c r="B247" s="1" t="s">
        <v>283</v>
      </c>
      <c r="C247" s="1" t="s">
        <v>108</v>
      </c>
      <c r="D247" s="1" t="s">
        <v>102</v>
      </c>
      <c r="E247" s="1" t="s">
        <v>3532</v>
      </c>
      <c r="F247" s="45" t="s">
        <v>158</v>
      </c>
      <c r="G247" s="1">
        <v>1</v>
      </c>
      <c r="H247" s="1" t="s">
        <v>107</v>
      </c>
      <c r="I247" s="1" t="s">
        <v>159</v>
      </c>
      <c r="K247" s="1" t="str">
        <f>VLOOKUP(L247,CW!C:D,2,FALSE)</f>
        <v>Jan'16</v>
      </c>
      <c r="L247" s="1" t="str">
        <f t="shared" si="4"/>
        <v>2'16</v>
      </c>
      <c r="M247" s="1" t="str">
        <f>VLOOKUP(K247,CW!D:E,2,FALSE)</f>
        <v>Q4'15</v>
      </c>
    </row>
    <row r="248" spans="1:13" ht="15" customHeight="1">
      <c r="A248" s="2">
        <v>42384</v>
      </c>
      <c r="B248" s="1" t="s">
        <v>284</v>
      </c>
      <c r="C248" s="1" t="s">
        <v>285</v>
      </c>
      <c r="D248" s="1" t="s">
        <v>102</v>
      </c>
      <c r="E248" s="1" t="s">
        <v>3532</v>
      </c>
      <c r="F248" s="98" t="s">
        <v>158</v>
      </c>
      <c r="G248" s="1">
        <v>2</v>
      </c>
      <c r="H248" s="1" t="s">
        <v>107</v>
      </c>
      <c r="I248" s="1" t="s">
        <v>159</v>
      </c>
      <c r="K248" s="1" t="str">
        <f>VLOOKUP(L248,CW!C:D,2,FALSE)</f>
        <v>Jan'16</v>
      </c>
      <c r="L248" s="1" t="str">
        <f t="shared" si="4"/>
        <v>2'16</v>
      </c>
      <c r="M248" s="1" t="str">
        <f>VLOOKUP(K248,CW!D:E,2,FALSE)</f>
        <v>Q4'15</v>
      </c>
    </row>
    <row r="249" spans="1:13" ht="30" customHeight="1">
      <c r="A249" s="2">
        <v>42384</v>
      </c>
      <c r="B249" s="1" t="s">
        <v>581</v>
      </c>
      <c r="C249" s="1" t="s">
        <v>116</v>
      </c>
      <c r="D249" s="1" t="s">
        <v>102</v>
      </c>
      <c r="E249" s="1" t="s">
        <v>3532</v>
      </c>
      <c r="F249" s="98" t="s">
        <v>160</v>
      </c>
      <c r="G249" s="1">
        <v>1</v>
      </c>
      <c r="H249" s="1" t="s">
        <v>107</v>
      </c>
      <c r="I249" s="1" t="s">
        <v>159</v>
      </c>
      <c r="K249" s="1" t="str">
        <f>VLOOKUP(L249,CW!C:D,2,FALSE)</f>
        <v>Jan'16</v>
      </c>
      <c r="L249" s="1" t="str">
        <f t="shared" si="4"/>
        <v>2'16</v>
      </c>
      <c r="M249" s="1" t="str">
        <f>VLOOKUP(K249,CW!D:E,2,FALSE)</f>
        <v>Q4'15</v>
      </c>
    </row>
    <row r="250" spans="1:13" ht="30" customHeight="1">
      <c r="A250" s="2">
        <v>42384</v>
      </c>
      <c r="B250" s="1" t="s">
        <v>286</v>
      </c>
      <c r="C250" s="1" t="s">
        <v>116</v>
      </c>
      <c r="D250" s="1" t="s">
        <v>102</v>
      </c>
      <c r="E250" s="1" t="s">
        <v>3532</v>
      </c>
      <c r="F250" s="98" t="s">
        <v>160</v>
      </c>
      <c r="G250" s="1">
        <v>1</v>
      </c>
      <c r="H250" s="1" t="s">
        <v>107</v>
      </c>
      <c r="I250" s="1" t="s">
        <v>159</v>
      </c>
      <c r="K250" s="1" t="str">
        <f>VLOOKUP(L250,CW!C:D,2,FALSE)</f>
        <v>Jan'16</v>
      </c>
      <c r="L250" s="1" t="str">
        <f t="shared" si="4"/>
        <v>2'16</v>
      </c>
      <c r="M250" s="1" t="str">
        <f>VLOOKUP(K250,CW!D:E,2,FALSE)</f>
        <v>Q4'15</v>
      </c>
    </row>
    <row r="251" spans="1:13" ht="15" customHeight="1">
      <c r="A251" s="2">
        <v>42384</v>
      </c>
      <c r="B251" s="1" t="s">
        <v>286</v>
      </c>
      <c r="C251" s="1" t="s">
        <v>116</v>
      </c>
      <c r="D251" s="1" t="s">
        <v>102</v>
      </c>
      <c r="E251" s="1" t="s">
        <v>3532</v>
      </c>
      <c r="F251" s="45" t="s">
        <v>158</v>
      </c>
      <c r="G251" s="1">
        <v>1</v>
      </c>
      <c r="H251" s="1" t="s">
        <v>107</v>
      </c>
      <c r="I251" s="1" t="s">
        <v>159</v>
      </c>
      <c r="K251" s="1" t="str">
        <f>VLOOKUP(L251,CW!C:D,2,FALSE)</f>
        <v>Jan'16</v>
      </c>
      <c r="L251" s="1" t="str">
        <f t="shared" si="4"/>
        <v>2'16</v>
      </c>
      <c r="M251" s="1" t="str">
        <f>VLOOKUP(K251,CW!D:E,2,FALSE)</f>
        <v>Q4'15</v>
      </c>
    </row>
    <row r="252" spans="1:13" ht="15" customHeight="1">
      <c r="A252" s="2">
        <v>42384</v>
      </c>
      <c r="B252" s="1" t="s">
        <v>287</v>
      </c>
      <c r="C252" s="1" t="s">
        <v>288</v>
      </c>
      <c r="D252" s="1" t="s">
        <v>102</v>
      </c>
      <c r="E252" s="1" t="s">
        <v>3532</v>
      </c>
      <c r="F252" s="45" t="s">
        <v>158</v>
      </c>
      <c r="G252" s="1">
        <v>1</v>
      </c>
      <c r="H252" s="1" t="s">
        <v>107</v>
      </c>
      <c r="I252" s="1" t="s">
        <v>159</v>
      </c>
      <c r="K252" s="1" t="str">
        <f>VLOOKUP(L252,CW!C:D,2,FALSE)</f>
        <v>Jan'16</v>
      </c>
      <c r="L252" s="1" t="str">
        <f t="shared" si="4"/>
        <v>2'16</v>
      </c>
      <c r="M252" s="1" t="str">
        <f>VLOOKUP(K252,CW!D:E,2,FALSE)</f>
        <v>Q4'15</v>
      </c>
    </row>
    <row r="253" spans="1:13" ht="15" customHeight="1">
      <c r="A253" s="2">
        <v>42384</v>
      </c>
      <c r="B253" s="1" t="s">
        <v>289</v>
      </c>
      <c r="C253" s="1" t="s">
        <v>77</v>
      </c>
      <c r="D253" s="1" t="s">
        <v>102</v>
      </c>
      <c r="E253" s="1" t="s">
        <v>3532</v>
      </c>
      <c r="F253" s="45" t="s">
        <v>158</v>
      </c>
      <c r="G253" s="1">
        <v>1</v>
      </c>
      <c r="H253" s="1" t="s">
        <v>107</v>
      </c>
      <c r="I253" s="1" t="s">
        <v>159</v>
      </c>
      <c r="K253" s="1" t="str">
        <f>VLOOKUP(L253,CW!C:D,2,FALSE)</f>
        <v>Jan'16</v>
      </c>
      <c r="L253" s="1" t="str">
        <f t="shared" si="4"/>
        <v>2'16</v>
      </c>
      <c r="M253" s="1" t="str">
        <f>VLOOKUP(K253,CW!D:E,2,FALSE)</f>
        <v>Q4'15</v>
      </c>
    </row>
    <row r="254" spans="1:13" ht="30" customHeight="1">
      <c r="A254" s="2">
        <v>42384</v>
      </c>
      <c r="B254" s="1" t="s">
        <v>290</v>
      </c>
      <c r="C254" s="1" t="s">
        <v>108</v>
      </c>
      <c r="D254" s="1" t="s">
        <v>102</v>
      </c>
      <c r="E254" s="1" t="s">
        <v>3532</v>
      </c>
      <c r="F254" s="98" t="s">
        <v>160</v>
      </c>
      <c r="G254" s="1">
        <v>2</v>
      </c>
      <c r="H254" s="1" t="s">
        <v>107</v>
      </c>
      <c r="I254" s="1" t="s">
        <v>159</v>
      </c>
      <c r="K254" s="1" t="str">
        <f>VLOOKUP(L254,CW!C:D,2,FALSE)</f>
        <v>Jan'16</v>
      </c>
      <c r="L254" s="1" t="str">
        <f t="shared" si="4"/>
        <v>2'16</v>
      </c>
      <c r="M254" s="1" t="str">
        <f>VLOOKUP(K254,CW!D:E,2,FALSE)</f>
        <v>Q4'15</v>
      </c>
    </row>
    <row r="255" spans="1:13" ht="15" customHeight="1">
      <c r="A255" s="2">
        <v>42384</v>
      </c>
      <c r="B255" s="1" t="s">
        <v>290</v>
      </c>
      <c r="C255" s="1" t="s">
        <v>108</v>
      </c>
      <c r="D255" s="1" t="s">
        <v>102</v>
      </c>
      <c r="E255" s="1" t="s">
        <v>3532</v>
      </c>
      <c r="F255" s="45" t="s">
        <v>158</v>
      </c>
      <c r="G255" s="1">
        <v>3</v>
      </c>
      <c r="H255" s="1" t="s">
        <v>107</v>
      </c>
      <c r="I255" s="1" t="s">
        <v>159</v>
      </c>
      <c r="K255" s="1" t="str">
        <f>VLOOKUP(L255,CW!C:D,2,FALSE)</f>
        <v>Jan'16</v>
      </c>
      <c r="L255" s="1" t="str">
        <f t="shared" si="4"/>
        <v>2'16</v>
      </c>
      <c r="M255" s="1" t="str">
        <f>VLOOKUP(K255,CW!D:E,2,FALSE)</f>
        <v>Q4'15</v>
      </c>
    </row>
    <row r="256" spans="1:13" ht="30" customHeight="1">
      <c r="A256" s="2">
        <v>42384</v>
      </c>
      <c r="B256" s="1" t="s">
        <v>291</v>
      </c>
      <c r="C256" s="1" t="s">
        <v>108</v>
      </c>
      <c r="D256" s="1" t="s">
        <v>102</v>
      </c>
      <c r="E256" s="1" t="s">
        <v>3532</v>
      </c>
      <c r="F256" s="98" t="s">
        <v>160</v>
      </c>
      <c r="G256" s="1">
        <v>1</v>
      </c>
      <c r="H256" s="1" t="s">
        <v>107</v>
      </c>
      <c r="I256" s="1" t="s">
        <v>159</v>
      </c>
      <c r="K256" s="1" t="str">
        <f>VLOOKUP(L256,CW!C:D,2,FALSE)</f>
        <v>Jan'16</v>
      </c>
      <c r="L256" s="1" t="str">
        <f t="shared" si="4"/>
        <v>2'16</v>
      </c>
      <c r="M256" s="1" t="str">
        <f>VLOOKUP(K256,CW!D:E,2,FALSE)</f>
        <v>Q4'15</v>
      </c>
    </row>
    <row r="257" spans="1:13" ht="15" customHeight="1">
      <c r="A257" s="2">
        <v>42384</v>
      </c>
      <c r="B257" s="1" t="s">
        <v>291</v>
      </c>
      <c r="C257" s="1" t="s">
        <v>108</v>
      </c>
      <c r="D257" s="1" t="s">
        <v>102</v>
      </c>
      <c r="E257" s="1" t="s">
        <v>3532</v>
      </c>
      <c r="F257" s="45" t="s">
        <v>158</v>
      </c>
      <c r="G257" s="1">
        <v>5</v>
      </c>
      <c r="H257" s="1" t="s">
        <v>107</v>
      </c>
      <c r="I257" s="1" t="s">
        <v>159</v>
      </c>
      <c r="K257" s="1" t="str">
        <f>VLOOKUP(L257,CW!C:D,2,FALSE)</f>
        <v>Jan'16</v>
      </c>
      <c r="L257" s="1" t="str">
        <f t="shared" si="4"/>
        <v>2'16</v>
      </c>
      <c r="M257" s="1" t="str">
        <f>VLOOKUP(K257,CW!D:E,2,FALSE)</f>
        <v>Q4'15</v>
      </c>
    </row>
    <row r="258" spans="1:13" ht="30" customHeight="1">
      <c r="A258" s="2">
        <v>42384</v>
      </c>
      <c r="B258" s="1" t="s">
        <v>292</v>
      </c>
      <c r="C258" s="1" t="s">
        <v>126</v>
      </c>
      <c r="D258" s="1" t="s">
        <v>102</v>
      </c>
      <c r="E258" s="1" t="s">
        <v>3532</v>
      </c>
      <c r="F258" s="98" t="s">
        <v>161</v>
      </c>
      <c r="G258" s="1">
        <v>1</v>
      </c>
      <c r="H258" s="1" t="s">
        <v>107</v>
      </c>
      <c r="I258" s="1" t="s">
        <v>159</v>
      </c>
      <c r="K258" s="1" t="str">
        <f>VLOOKUP(L258,CW!C:D,2,FALSE)</f>
        <v>Jan'16</v>
      </c>
      <c r="L258" s="1" t="str">
        <f t="shared" si="4"/>
        <v>2'16</v>
      </c>
      <c r="M258" s="1" t="str">
        <f>VLOOKUP(K258,CW!D:E,2,FALSE)</f>
        <v>Q4'15</v>
      </c>
    </row>
    <row r="259" spans="1:13" ht="15" customHeight="1">
      <c r="A259" s="2">
        <v>42384</v>
      </c>
      <c r="B259" s="1" t="s">
        <v>292</v>
      </c>
      <c r="C259" s="1" t="s">
        <v>126</v>
      </c>
      <c r="D259" s="1" t="s">
        <v>102</v>
      </c>
      <c r="E259" s="1" t="s">
        <v>3532</v>
      </c>
      <c r="F259" s="45" t="s">
        <v>158</v>
      </c>
      <c r="G259" s="1">
        <v>1</v>
      </c>
      <c r="H259" s="1" t="s">
        <v>107</v>
      </c>
      <c r="I259" s="1" t="s">
        <v>159</v>
      </c>
      <c r="K259" s="1" t="str">
        <f>VLOOKUP(L259,CW!C:D,2,FALSE)</f>
        <v>Jan'16</v>
      </c>
      <c r="L259" s="1" t="str">
        <f t="shared" si="4"/>
        <v>2'16</v>
      </c>
      <c r="M259" s="1" t="str">
        <f>VLOOKUP(K259,CW!D:E,2,FALSE)</f>
        <v>Q4'15</v>
      </c>
    </row>
    <row r="260" spans="1:13" ht="30" customHeight="1">
      <c r="A260" s="2">
        <v>42385</v>
      </c>
      <c r="B260" s="1" t="s">
        <v>582</v>
      </c>
      <c r="C260" s="1" t="s">
        <v>116</v>
      </c>
      <c r="D260" s="1" t="s">
        <v>100</v>
      </c>
      <c r="E260" s="1" t="s">
        <v>3532</v>
      </c>
      <c r="F260" s="98" t="s">
        <v>160</v>
      </c>
      <c r="G260" s="1">
        <v>1</v>
      </c>
      <c r="H260" s="1" t="s">
        <v>107</v>
      </c>
      <c r="I260" s="1" t="s">
        <v>159</v>
      </c>
      <c r="K260" s="1" t="str">
        <f>VLOOKUP(L260,CW!C:D,2,FALSE)</f>
        <v>Jan'16</v>
      </c>
      <c r="L260" s="1" t="str">
        <f t="shared" si="4"/>
        <v>2'16</v>
      </c>
      <c r="M260" s="1" t="str">
        <f>VLOOKUP(K260,CW!D:E,2,FALSE)</f>
        <v>Q4'15</v>
      </c>
    </row>
    <row r="261" spans="1:13" ht="30" customHeight="1">
      <c r="A261" s="2">
        <v>42385</v>
      </c>
      <c r="B261" s="1" t="s">
        <v>583</v>
      </c>
      <c r="C261" s="1" t="s">
        <v>114</v>
      </c>
      <c r="D261" s="1" t="s">
        <v>100</v>
      </c>
      <c r="E261" s="1" t="s">
        <v>3532</v>
      </c>
      <c r="F261" s="98" t="s">
        <v>160</v>
      </c>
      <c r="G261" s="1">
        <v>1</v>
      </c>
      <c r="H261" s="1" t="s">
        <v>107</v>
      </c>
      <c r="I261" s="1" t="s">
        <v>159</v>
      </c>
      <c r="K261" s="1" t="str">
        <f>VLOOKUP(L261,CW!C:D,2,FALSE)</f>
        <v>Jan'16</v>
      </c>
      <c r="L261" s="1" t="str">
        <f t="shared" si="4"/>
        <v>2'16</v>
      </c>
      <c r="M261" s="1" t="str">
        <f>VLOOKUP(K261,CW!D:E,2,FALSE)</f>
        <v>Q4'15</v>
      </c>
    </row>
    <row r="262" spans="1:13" ht="15" customHeight="1">
      <c r="A262" s="2">
        <v>42385</v>
      </c>
      <c r="B262" s="1" t="s">
        <v>135</v>
      </c>
      <c r="C262" s="1" t="s">
        <v>136</v>
      </c>
      <c r="D262" s="1" t="s">
        <v>100</v>
      </c>
      <c r="E262" s="1" t="s">
        <v>3532</v>
      </c>
      <c r="F262" s="98" t="s">
        <v>158</v>
      </c>
      <c r="G262" s="1">
        <v>1</v>
      </c>
      <c r="H262" s="1" t="s">
        <v>107</v>
      </c>
      <c r="I262" s="1" t="s">
        <v>159</v>
      </c>
      <c r="K262" s="1" t="str">
        <f>VLOOKUP(L262,CW!C:D,2,FALSE)</f>
        <v>Jan'16</v>
      </c>
      <c r="L262" s="1" t="str">
        <f t="shared" si="4"/>
        <v>2'16</v>
      </c>
      <c r="M262" s="1" t="str">
        <f>VLOOKUP(K262,CW!D:E,2,FALSE)</f>
        <v>Q4'15</v>
      </c>
    </row>
    <row r="263" spans="1:13" ht="15" customHeight="1">
      <c r="A263" s="2">
        <v>42385</v>
      </c>
      <c r="B263" s="1" t="s">
        <v>293</v>
      </c>
      <c r="C263" s="1" t="s">
        <v>77</v>
      </c>
      <c r="D263" s="1" t="s">
        <v>102</v>
      </c>
      <c r="E263" s="1" t="s">
        <v>3532</v>
      </c>
      <c r="F263" s="45" t="s">
        <v>158</v>
      </c>
      <c r="G263" s="1">
        <v>1</v>
      </c>
      <c r="H263" s="1" t="s">
        <v>107</v>
      </c>
      <c r="I263" s="1" t="s">
        <v>159</v>
      </c>
      <c r="K263" s="1" t="str">
        <f>VLOOKUP(L263,CW!C:D,2,FALSE)</f>
        <v>Jan'16</v>
      </c>
      <c r="L263" s="1" t="str">
        <f t="shared" si="4"/>
        <v>2'16</v>
      </c>
      <c r="M263" s="1" t="str">
        <f>VLOOKUP(K263,CW!D:E,2,FALSE)</f>
        <v>Q4'15</v>
      </c>
    </row>
    <row r="264" spans="1:13" ht="30" customHeight="1">
      <c r="A264" s="2">
        <v>42385</v>
      </c>
      <c r="B264" s="1" t="s">
        <v>584</v>
      </c>
      <c r="C264" s="1" t="s">
        <v>108</v>
      </c>
      <c r="D264" s="1" t="s">
        <v>102</v>
      </c>
      <c r="E264" s="1" t="s">
        <v>3532</v>
      </c>
      <c r="F264" s="98" t="s">
        <v>160</v>
      </c>
      <c r="G264" s="1">
        <v>1</v>
      </c>
      <c r="H264" s="1" t="s">
        <v>107</v>
      </c>
      <c r="I264" s="1" t="s">
        <v>159</v>
      </c>
      <c r="K264" s="1" t="str">
        <f>VLOOKUP(L264,CW!C:D,2,FALSE)</f>
        <v>Jan'16</v>
      </c>
      <c r="L264" s="1" t="str">
        <f t="shared" si="4"/>
        <v>2'16</v>
      </c>
      <c r="M264" s="1" t="str">
        <f>VLOOKUP(K264,CW!D:E,2,FALSE)</f>
        <v>Q4'15</v>
      </c>
    </row>
    <row r="265" spans="1:13" ht="30" customHeight="1">
      <c r="A265" s="2">
        <v>42385</v>
      </c>
      <c r="B265" s="1" t="s">
        <v>137</v>
      </c>
      <c r="C265" s="1" t="s">
        <v>116</v>
      </c>
      <c r="D265" s="1" t="s">
        <v>102</v>
      </c>
      <c r="E265" s="1" t="s">
        <v>3532</v>
      </c>
      <c r="F265" s="98" t="s">
        <v>160</v>
      </c>
      <c r="G265" s="1">
        <v>1</v>
      </c>
      <c r="H265" s="1" t="s">
        <v>107</v>
      </c>
      <c r="I265" s="1" t="s">
        <v>159</v>
      </c>
      <c r="K265" s="1" t="str">
        <f>VLOOKUP(L265,CW!C:D,2,FALSE)</f>
        <v>Jan'16</v>
      </c>
      <c r="L265" s="1" t="str">
        <f t="shared" si="4"/>
        <v>2'16</v>
      </c>
      <c r="M265" s="1" t="str">
        <f>VLOOKUP(K265,CW!D:E,2,FALSE)</f>
        <v>Q4'15</v>
      </c>
    </row>
    <row r="266" spans="1:13" ht="15" customHeight="1">
      <c r="A266" s="2">
        <v>42385</v>
      </c>
      <c r="B266" s="1" t="s">
        <v>137</v>
      </c>
      <c r="C266" s="1" t="s">
        <v>116</v>
      </c>
      <c r="D266" s="1" t="s">
        <v>102</v>
      </c>
      <c r="E266" s="1" t="s">
        <v>3532</v>
      </c>
      <c r="F266" s="45" t="s">
        <v>158</v>
      </c>
      <c r="G266" s="1">
        <v>2</v>
      </c>
      <c r="H266" s="1" t="s">
        <v>107</v>
      </c>
      <c r="I266" s="1" t="s">
        <v>159</v>
      </c>
      <c r="K266" s="1" t="str">
        <f>VLOOKUP(L266,CW!C:D,2,FALSE)</f>
        <v>Jan'16</v>
      </c>
      <c r="L266" s="1" t="str">
        <f t="shared" si="4"/>
        <v>2'16</v>
      </c>
      <c r="M266" s="1" t="str">
        <f>VLOOKUP(K266,CW!D:E,2,FALSE)</f>
        <v>Q4'15</v>
      </c>
    </row>
    <row r="267" spans="1:13" ht="15" customHeight="1">
      <c r="A267" s="2">
        <v>42385</v>
      </c>
      <c r="B267" s="1" t="s">
        <v>294</v>
      </c>
      <c r="C267" s="1" t="s">
        <v>116</v>
      </c>
      <c r="D267" s="1" t="s">
        <v>102</v>
      </c>
      <c r="E267" s="1" t="s">
        <v>3532</v>
      </c>
      <c r="F267" s="45" t="s">
        <v>158</v>
      </c>
      <c r="G267" s="1">
        <v>1</v>
      </c>
      <c r="H267" s="1" t="s">
        <v>107</v>
      </c>
      <c r="I267" s="1" t="s">
        <v>159</v>
      </c>
      <c r="K267" s="1" t="str">
        <f>VLOOKUP(L267,CW!C:D,2,FALSE)</f>
        <v>Jan'16</v>
      </c>
      <c r="L267" s="1" t="str">
        <f t="shared" si="4"/>
        <v>2'16</v>
      </c>
      <c r="M267" s="1" t="str">
        <f>VLOOKUP(K267,CW!D:E,2,FALSE)</f>
        <v>Q4'15</v>
      </c>
    </row>
    <row r="268" spans="1:13" ht="30" customHeight="1">
      <c r="A268" s="2">
        <v>42385</v>
      </c>
      <c r="B268" s="1" t="s">
        <v>585</v>
      </c>
      <c r="C268" s="1" t="s">
        <v>116</v>
      </c>
      <c r="D268" s="1" t="s">
        <v>102</v>
      </c>
      <c r="E268" s="1" t="s">
        <v>3532</v>
      </c>
      <c r="F268" s="98" t="s">
        <v>160</v>
      </c>
      <c r="G268" s="1">
        <v>1</v>
      </c>
      <c r="H268" s="1" t="s">
        <v>107</v>
      </c>
      <c r="I268" s="1" t="s">
        <v>159</v>
      </c>
      <c r="K268" s="1" t="str">
        <f>VLOOKUP(L268,CW!C:D,2,FALSE)</f>
        <v>Jan'16</v>
      </c>
      <c r="L268" s="1" t="str">
        <f t="shared" si="4"/>
        <v>2'16</v>
      </c>
      <c r="M268" s="1" t="str">
        <f>VLOOKUP(K268,CW!D:E,2,FALSE)</f>
        <v>Q4'15</v>
      </c>
    </row>
    <row r="269" spans="1:13" ht="15" customHeight="1">
      <c r="A269" s="2">
        <v>42385</v>
      </c>
      <c r="B269" s="1" t="s">
        <v>295</v>
      </c>
      <c r="C269" s="1" t="s">
        <v>126</v>
      </c>
      <c r="D269" s="1" t="s">
        <v>102</v>
      </c>
      <c r="E269" s="1" t="s">
        <v>3532</v>
      </c>
      <c r="F269" s="98" t="s">
        <v>158</v>
      </c>
      <c r="G269" s="1">
        <v>1</v>
      </c>
      <c r="H269" s="1" t="s">
        <v>107</v>
      </c>
      <c r="I269" s="1" t="s">
        <v>159</v>
      </c>
      <c r="K269" s="1" t="str">
        <f>VLOOKUP(L269,CW!C:D,2,FALSE)</f>
        <v>Jan'16</v>
      </c>
      <c r="L269" s="1" t="str">
        <f t="shared" si="4"/>
        <v>2'16</v>
      </c>
      <c r="M269" s="1" t="str">
        <f>VLOOKUP(K269,CW!D:E,2,FALSE)</f>
        <v>Q4'15</v>
      </c>
    </row>
    <row r="270" spans="1:13" ht="30" customHeight="1">
      <c r="A270" s="2">
        <v>42385</v>
      </c>
      <c r="B270" s="1" t="s">
        <v>586</v>
      </c>
      <c r="C270" s="1" t="s">
        <v>347</v>
      </c>
      <c r="D270" s="1" t="s">
        <v>102</v>
      </c>
      <c r="E270" s="1" t="s">
        <v>3532</v>
      </c>
      <c r="F270" s="98" t="s">
        <v>161</v>
      </c>
      <c r="G270" s="1">
        <v>1</v>
      </c>
      <c r="H270" s="1" t="s">
        <v>107</v>
      </c>
      <c r="I270" s="1" t="s">
        <v>159</v>
      </c>
      <c r="K270" s="1" t="str">
        <f>VLOOKUP(L270,CW!C:D,2,FALSE)</f>
        <v>Jan'16</v>
      </c>
      <c r="L270" s="1" t="str">
        <f t="shared" si="4"/>
        <v>2'16</v>
      </c>
      <c r="M270" s="1" t="str">
        <f>VLOOKUP(K270,CW!D:E,2,FALSE)</f>
        <v>Q4'15</v>
      </c>
    </row>
    <row r="271" spans="1:13" ht="15" customHeight="1">
      <c r="A271" s="2">
        <v>42385</v>
      </c>
      <c r="B271" s="1" t="s">
        <v>135</v>
      </c>
      <c r="C271" s="1" t="s">
        <v>136</v>
      </c>
      <c r="D271" s="1" t="s">
        <v>102</v>
      </c>
      <c r="E271" s="1" t="s">
        <v>3532</v>
      </c>
      <c r="F271" s="45" t="s">
        <v>17</v>
      </c>
      <c r="G271" s="1">
        <v>1</v>
      </c>
      <c r="H271" s="1" t="s">
        <v>107</v>
      </c>
      <c r="I271" s="1" t="s">
        <v>706</v>
      </c>
      <c r="K271" s="1" t="str">
        <f>VLOOKUP(L271,CW!C:D,2,FALSE)</f>
        <v>Jan'16</v>
      </c>
      <c r="L271" s="1" t="str">
        <f t="shared" si="4"/>
        <v>2'16</v>
      </c>
      <c r="M271" s="1" t="str">
        <f>VLOOKUP(K271,CW!D:E,2,FALSE)</f>
        <v>Q4'15</v>
      </c>
    </row>
    <row r="272" spans="1:13" ht="15" customHeight="1">
      <c r="A272" s="2">
        <v>42385</v>
      </c>
      <c r="B272" s="1" t="s">
        <v>137</v>
      </c>
      <c r="C272" s="1" t="s">
        <v>116</v>
      </c>
      <c r="D272" s="1" t="s">
        <v>102</v>
      </c>
      <c r="E272" s="1" t="s">
        <v>3532</v>
      </c>
      <c r="F272" s="45" t="s">
        <v>17</v>
      </c>
      <c r="G272" s="1">
        <v>2</v>
      </c>
      <c r="H272" s="1" t="s">
        <v>107</v>
      </c>
      <c r="I272" s="1" t="s">
        <v>706</v>
      </c>
      <c r="K272" s="1" t="str">
        <f>VLOOKUP(L272,CW!C:D,2,FALSE)</f>
        <v>Jan'16</v>
      </c>
      <c r="L272" s="1" t="str">
        <f t="shared" si="4"/>
        <v>2'16</v>
      </c>
      <c r="M272" s="1" t="str">
        <f>VLOOKUP(K272,CW!D:E,2,FALSE)</f>
        <v>Q4'15</v>
      </c>
    </row>
    <row r="273" spans="1:13" ht="30" customHeight="1">
      <c r="A273" s="2">
        <v>42386</v>
      </c>
      <c r="B273" s="1" t="s">
        <v>587</v>
      </c>
      <c r="C273" s="1" t="s">
        <v>116</v>
      </c>
      <c r="D273" s="1" t="s">
        <v>100</v>
      </c>
      <c r="E273" s="1" t="s">
        <v>3532</v>
      </c>
      <c r="F273" s="98" t="s">
        <v>160</v>
      </c>
      <c r="G273" s="1">
        <v>2</v>
      </c>
      <c r="H273" s="1" t="s">
        <v>107</v>
      </c>
      <c r="I273" s="1" t="s">
        <v>159</v>
      </c>
      <c r="K273" s="1" t="str">
        <f>VLOOKUP(L273,CW!C:D,2,FALSE)</f>
        <v>Jan'16</v>
      </c>
      <c r="L273" s="1" t="str">
        <f t="shared" si="4"/>
        <v>2'16</v>
      </c>
      <c r="M273" s="1" t="str">
        <f>VLOOKUP(K273,CW!D:E,2,FALSE)</f>
        <v>Q4'15</v>
      </c>
    </row>
    <row r="274" spans="1:13" ht="30" customHeight="1">
      <c r="A274" s="2">
        <v>42386</v>
      </c>
      <c r="B274" s="1" t="s">
        <v>588</v>
      </c>
      <c r="C274" s="1" t="s">
        <v>347</v>
      </c>
      <c r="D274" s="1" t="s">
        <v>100</v>
      </c>
      <c r="E274" s="1" t="s">
        <v>3532</v>
      </c>
      <c r="F274" s="98" t="s">
        <v>160</v>
      </c>
      <c r="G274" s="1">
        <v>1</v>
      </c>
      <c r="H274" s="1" t="s">
        <v>107</v>
      </c>
      <c r="I274" s="1" t="s">
        <v>159</v>
      </c>
      <c r="K274" s="1" t="str">
        <f>VLOOKUP(L274,CW!C:D,2,FALSE)</f>
        <v>Jan'16</v>
      </c>
      <c r="L274" s="1" t="str">
        <f t="shared" si="4"/>
        <v>2'16</v>
      </c>
      <c r="M274" s="1" t="str">
        <f>VLOOKUP(K274,CW!D:E,2,FALSE)</f>
        <v>Q4'15</v>
      </c>
    </row>
    <row r="275" spans="1:13" ht="15" customHeight="1">
      <c r="A275" s="2">
        <v>42386</v>
      </c>
      <c r="B275" s="1" t="s">
        <v>296</v>
      </c>
      <c r="C275" s="1" t="s">
        <v>126</v>
      </c>
      <c r="D275" s="1" t="s">
        <v>100</v>
      </c>
      <c r="E275" s="1" t="s">
        <v>3532</v>
      </c>
      <c r="F275" s="98" t="s">
        <v>158</v>
      </c>
      <c r="G275" s="1">
        <v>1</v>
      </c>
      <c r="H275" s="1" t="s">
        <v>107</v>
      </c>
      <c r="I275" s="1" t="s">
        <v>159</v>
      </c>
      <c r="K275" s="1" t="str">
        <f>VLOOKUP(L275,CW!C:D,2,FALSE)</f>
        <v>Jan'16</v>
      </c>
      <c r="L275" s="1" t="str">
        <f t="shared" si="4"/>
        <v>2'16</v>
      </c>
      <c r="M275" s="1" t="str">
        <f>VLOOKUP(K275,CW!D:E,2,FALSE)</f>
        <v>Q4'15</v>
      </c>
    </row>
    <row r="276" spans="1:13" ht="15" customHeight="1">
      <c r="A276" s="2">
        <v>42387</v>
      </c>
      <c r="B276" s="1" t="s">
        <v>297</v>
      </c>
      <c r="C276" s="1" t="s">
        <v>126</v>
      </c>
      <c r="D276" s="1" t="s">
        <v>100</v>
      </c>
      <c r="E276" s="1" t="s">
        <v>3532</v>
      </c>
      <c r="F276" s="45" t="s">
        <v>158</v>
      </c>
      <c r="G276" s="1">
        <v>1</v>
      </c>
      <c r="H276" s="1" t="s">
        <v>107</v>
      </c>
      <c r="I276" s="1" t="s">
        <v>159</v>
      </c>
      <c r="K276" s="1" t="str">
        <f>VLOOKUP(L276,CW!C:D,2,FALSE)</f>
        <v>Jan'16</v>
      </c>
      <c r="L276" s="1" t="str">
        <f t="shared" si="4"/>
        <v>3'16</v>
      </c>
      <c r="M276" s="1" t="str">
        <f>VLOOKUP(K276,CW!D:E,2,FALSE)</f>
        <v>Q4'15</v>
      </c>
    </row>
    <row r="277" spans="1:13" ht="15" customHeight="1">
      <c r="A277" s="2">
        <v>42387</v>
      </c>
      <c r="B277" s="1" t="s">
        <v>298</v>
      </c>
      <c r="C277" s="1" t="s">
        <v>108</v>
      </c>
      <c r="D277" s="1" t="s">
        <v>100</v>
      </c>
      <c r="E277" s="1" t="s">
        <v>3532</v>
      </c>
      <c r="F277" s="45" t="s">
        <v>158</v>
      </c>
      <c r="G277" s="1">
        <v>1</v>
      </c>
      <c r="H277" s="1" t="s">
        <v>107</v>
      </c>
      <c r="I277" s="1" t="s">
        <v>159</v>
      </c>
      <c r="K277" s="1" t="str">
        <f>VLOOKUP(L277,CW!C:D,2,FALSE)</f>
        <v>Jan'16</v>
      </c>
      <c r="L277" s="1" t="str">
        <f t="shared" si="4"/>
        <v>3'16</v>
      </c>
      <c r="M277" s="1" t="str">
        <f>VLOOKUP(K277,CW!D:E,2,FALSE)</f>
        <v>Q4'15</v>
      </c>
    </row>
    <row r="278" spans="1:13" ht="30" customHeight="1">
      <c r="A278" s="2">
        <v>42387</v>
      </c>
      <c r="B278" s="1" t="s">
        <v>589</v>
      </c>
      <c r="C278" s="1" t="s">
        <v>108</v>
      </c>
      <c r="D278" s="1" t="s">
        <v>100</v>
      </c>
      <c r="E278" s="1" t="s">
        <v>3532</v>
      </c>
      <c r="F278" s="98" t="s">
        <v>160</v>
      </c>
      <c r="G278" s="1">
        <v>1</v>
      </c>
      <c r="H278" s="1" t="s">
        <v>107</v>
      </c>
      <c r="I278" s="1" t="s">
        <v>159</v>
      </c>
      <c r="K278" s="1" t="str">
        <f>VLOOKUP(L278,CW!C:D,2,FALSE)</f>
        <v>Jan'16</v>
      </c>
      <c r="L278" s="1" t="str">
        <f t="shared" si="4"/>
        <v>3'16</v>
      </c>
      <c r="M278" s="1" t="str">
        <f>VLOOKUP(K278,CW!D:E,2,FALSE)</f>
        <v>Q4'15</v>
      </c>
    </row>
    <row r="279" spans="1:13" ht="30" customHeight="1">
      <c r="A279" s="2">
        <v>42387</v>
      </c>
      <c r="B279" s="1" t="s">
        <v>590</v>
      </c>
      <c r="C279" s="1" t="s">
        <v>116</v>
      </c>
      <c r="D279" s="1" t="s">
        <v>100</v>
      </c>
      <c r="E279" s="1" t="s">
        <v>3532</v>
      </c>
      <c r="F279" s="98" t="s">
        <v>160</v>
      </c>
      <c r="G279" s="1">
        <v>2</v>
      </c>
      <c r="H279" s="1" t="s">
        <v>107</v>
      </c>
      <c r="I279" s="1" t="s">
        <v>159</v>
      </c>
      <c r="K279" s="1" t="str">
        <f>VLOOKUP(L279,CW!C:D,2,FALSE)</f>
        <v>Jan'16</v>
      </c>
      <c r="L279" s="1" t="str">
        <f t="shared" si="4"/>
        <v>3'16</v>
      </c>
      <c r="M279" s="1" t="str">
        <f>VLOOKUP(K279,CW!D:E,2,FALSE)</f>
        <v>Q4'15</v>
      </c>
    </row>
    <row r="280" spans="1:13" ht="15" customHeight="1">
      <c r="A280" s="2">
        <v>42387</v>
      </c>
      <c r="B280" s="1" t="s">
        <v>299</v>
      </c>
      <c r="C280" s="1" t="s">
        <v>126</v>
      </c>
      <c r="D280" s="1" t="s">
        <v>100</v>
      </c>
      <c r="E280" s="1" t="s">
        <v>3532</v>
      </c>
      <c r="F280" s="45" t="s">
        <v>158</v>
      </c>
      <c r="G280" s="1">
        <v>2</v>
      </c>
      <c r="H280" s="1" t="s">
        <v>107</v>
      </c>
      <c r="I280" s="1" t="s">
        <v>159</v>
      </c>
      <c r="K280" s="1" t="str">
        <f>VLOOKUP(L280,CW!C:D,2,FALSE)</f>
        <v>Jan'16</v>
      </c>
      <c r="L280" s="1" t="str">
        <f t="shared" si="4"/>
        <v>3'16</v>
      </c>
      <c r="M280" s="1" t="str">
        <f>VLOOKUP(K280,CW!D:E,2,FALSE)</f>
        <v>Q4'15</v>
      </c>
    </row>
    <row r="281" spans="1:13" ht="30" customHeight="1">
      <c r="A281" s="2">
        <v>42387</v>
      </c>
      <c r="B281" s="1" t="s">
        <v>591</v>
      </c>
      <c r="C281" s="1" t="s">
        <v>116</v>
      </c>
      <c r="D281" s="1" t="s">
        <v>102</v>
      </c>
      <c r="E281" s="1" t="s">
        <v>3532</v>
      </c>
      <c r="F281" s="98" t="s">
        <v>160</v>
      </c>
      <c r="G281" s="1">
        <v>1</v>
      </c>
      <c r="H281" s="1" t="s">
        <v>107</v>
      </c>
      <c r="I281" s="1" t="s">
        <v>159</v>
      </c>
      <c r="K281" s="1" t="str">
        <f>VLOOKUP(L281,CW!C:D,2,FALSE)</f>
        <v>Jan'16</v>
      </c>
      <c r="L281" s="1" t="str">
        <f t="shared" si="4"/>
        <v>3'16</v>
      </c>
      <c r="M281" s="1" t="str">
        <f>VLOOKUP(K281,CW!D:E,2,FALSE)</f>
        <v>Q4'15</v>
      </c>
    </row>
    <row r="282" spans="1:13" ht="30" customHeight="1">
      <c r="A282" s="2">
        <v>42388</v>
      </c>
      <c r="B282" s="1" t="s">
        <v>592</v>
      </c>
      <c r="C282" s="1" t="s">
        <v>114</v>
      </c>
      <c r="D282" s="1" t="s">
        <v>100</v>
      </c>
      <c r="E282" s="1" t="s">
        <v>3532</v>
      </c>
      <c r="F282" s="98" t="s">
        <v>160</v>
      </c>
      <c r="G282" s="1">
        <v>1</v>
      </c>
      <c r="H282" s="1" t="s">
        <v>107</v>
      </c>
      <c r="I282" s="1" t="s">
        <v>159</v>
      </c>
      <c r="K282" s="1" t="str">
        <f>VLOOKUP(L282,CW!C:D,2,FALSE)</f>
        <v>Jan'16</v>
      </c>
      <c r="L282" s="1" t="str">
        <f t="shared" si="4"/>
        <v>3'16</v>
      </c>
      <c r="M282" s="1" t="str">
        <f>VLOOKUP(K282,CW!D:E,2,FALSE)</f>
        <v>Q4'15</v>
      </c>
    </row>
    <row r="283" spans="1:13" ht="30" customHeight="1">
      <c r="A283" s="2">
        <v>42388</v>
      </c>
      <c r="B283" s="1" t="s">
        <v>300</v>
      </c>
      <c r="C283" s="1" t="s">
        <v>116</v>
      </c>
      <c r="D283" s="1" t="s">
        <v>100</v>
      </c>
      <c r="E283" s="1" t="s">
        <v>3532</v>
      </c>
      <c r="F283" s="98" t="s">
        <v>160</v>
      </c>
      <c r="G283" s="1">
        <v>1</v>
      </c>
      <c r="H283" s="1" t="s">
        <v>107</v>
      </c>
      <c r="I283" s="1" t="s">
        <v>159</v>
      </c>
      <c r="K283" s="1" t="str">
        <f>VLOOKUP(L283,CW!C:D,2,FALSE)</f>
        <v>Jan'16</v>
      </c>
      <c r="L283" s="1" t="str">
        <f t="shared" si="4"/>
        <v>3'16</v>
      </c>
      <c r="M283" s="1" t="str">
        <f>VLOOKUP(K283,CW!D:E,2,FALSE)</f>
        <v>Q4'15</v>
      </c>
    </row>
    <row r="284" spans="1:13" ht="15" customHeight="1">
      <c r="A284" s="2">
        <v>42388</v>
      </c>
      <c r="B284" s="1" t="s">
        <v>300</v>
      </c>
      <c r="C284" s="1" t="s">
        <v>116</v>
      </c>
      <c r="D284" s="1" t="s">
        <v>100</v>
      </c>
      <c r="E284" s="1" t="s">
        <v>3532</v>
      </c>
      <c r="F284" s="45" t="s">
        <v>158</v>
      </c>
      <c r="G284" s="1">
        <v>1</v>
      </c>
      <c r="H284" s="1" t="s">
        <v>107</v>
      </c>
      <c r="I284" s="1" t="s">
        <v>159</v>
      </c>
      <c r="K284" s="1" t="str">
        <f>VLOOKUP(L284,CW!C:D,2,FALSE)</f>
        <v>Jan'16</v>
      </c>
      <c r="L284" s="1" t="str">
        <f t="shared" si="4"/>
        <v>3'16</v>
      </c>
      <c r="M284" s="1" t="str">
        <f>VLOOKUP(K284,CW!D:E,2,FALSE)</f>
        <v>Q4'15</v>
      </c>
    </row>
    <row r="285" spans="1:13" ht="30" customHeight="1">
      <c r="A285" s="2">
        <v>42388</v>
      </c>
      <c r="B285" s="1" t="s">
        <v>593</v>
      </c>
      <c r="C285" s="1" t="s">
        <v>116</v>
      </c>
      <c r="D285" s="1" t="s">
        <v>100</v>
      </c>
      <c r="E285" s="1" t="s">
        <v>3532</v>
      </c>
      <c r="F285" s="98" t="s">
        <v>160</v>
      </c>
      <c r="G285" s="1">
        <v>1</v>
      </c>
      <c r="H285" s="1" t="s">
        <v>107</v>
      </c>
      <c r="I285" s="1" t="s">
        <v>159</v>
      </c>
      <c r="K285" s="1" t="str">
        <f>VLOOKUP(L285,CW!C:D,2,FALSE)</f>
        <v>Jan'16</v>
      </c>
      <c r="L285" s="1" t="str">
        <f t="shared" si="4"/>
        <v>3'16</v>
      </c>
      <c r="M285" s="1" t="str">
        <f>VLOOKUP(K285,CW!D:E,2,FALSE)</f>
        <v>Q4'15</v>
      </c>
    </row>
    <row r="286" spans="1:13" ht="30" customHeight="1">
      <c r="A286" s="2">
        <v>42388</v>
      </c>
      <c r="B286" s="1" t="s">
        <v>594</v>
      </c>
      <c r="C286" s="1" t="s">
        <v>83</v>
      </c>
      <c r="D286" s="1" t="s">
        <v>100</v>
      </c>
      <c r="E286" s="1" t="s">
        <v>3532</v>
      </c>
      <c r="F286" s="98" t="s">
        <v>160</v>
      </c>
      <c r="G286" s="1">
        <v>1</v>
      </c>
      <c r="H286" s="1" t="s">
        <v>107</v>
      </c>
      <c r="I286" s="1" t="s">
        <v>159</v>
      </c>
      <c r="K286" s="1" t="str">
        <f>VLOOKUP(L286,CW!C:D,2,FALSE)</f>
        <v>Jan'16</v>
      </c>
      <c r="L286" s="1" t="str">
        <f t="shared" si="4"/>
        <v>3'16</v>
      </c>
      <c r="M286" s="1" t="str">
        <f>VLOOKUP(K286,CW!D:E,2,FALSE)</f>
        <v>Q4'15</v>
      </c>
    </row>
    <row r="287" spans="1:13" ht="15" customHeight="1">
      <c r="A287" s="2">
        <v>42388</v>
      </c>
      <c r="B287" s="1" t="s">
        <v>301</v>
      </c>
      <c r="C287" s="1" t="s">
        <v>108</v>
      </c>
      <c r="D287" s="1" t="s">
        <v>100</v>
      </c>
      <c r="E287" s="1" t="s">
        <v>3532</v>
      </c>
      <c r="F287" s="45" t="s">
        <v>158</v>
      </c>
      <c r="G287" s="1">
        <v>1</v>
      </c>
      <c r="H287" s="1" t="s">
        <v>107</v>
      </c>
      <c r="I287" s="1" t="s">
        <v>159</v>
      </c>
      <c r="K287" s="1" t="str">
        <f>VLOOKUP(L287,CW!C:D,2,FALSE)</f>
        <v>Jan'16</v>
      </c>
      <c r="L287" s="1" t="str">
        <f t="shared" si="4"/>
        <v>3'16</v>
      </c>
      <c r="M287" s="1" t="str">
        <f>VLOOKUP(K287,CW!D:E,2,FALSE)</f>
        <v>Q4'15</v>
      </c>
    </row>
    <row r="288" spans="1:13" ht="30" customHeight="1">
      <c r="A288" s="2">
        <v>42388</v>
      </c>
      <c r="B288" s="1" t="s">
        <v>595</v>
      </c>
      <c r="C288" s="1" t="s">
        <v>285</v>
      </c>
      <c r="D288" s="1" t="s">
        <v>100</v>
      </c>
      <c r="E288" s="1" t="s">
        <v>3532</v>
      </c>
      <c r="F288" s="98" t="s">
        <v>160</v>
      </c>
      <c r="G288" s="1">
        <v>1</v>
      </c>
      <c r="H288" s="1" t="s">
        <v>107</v>
      </c>
      <c r="I288" s="1" t="s">
        <v>159</v>
      </c>
      <c r="K288" s="1" t="str">
        <f>VLOOKUP(L288,CW!C:D,2,FALSE)</f>
        <v>Jan'16</v>
      </c>
      <c r="L288" s="1" t="str">
        <f t="shared" si="4"/>
        <v>3'16</v>
      </c>
      <c r="M288" s="1" t="str">
        <f>VLOOKUP(K288,CW!D:E,2,FALSE)</f>
        <v>Q4'15</v>
      </c>
    </row>
    <row r="289" spans="1:13" ht="30" customHeight="1">
      <c r="A289" s="2">
        <v>42388</v>
      </c>
      <c r="B289" s="1" t="s">
        <v>595</v>
      </c>
      <c r="C289" s="1" t="s">
        <v>285</v>
      </c>
      <c r="D289" s="1" t="s">
        <v>100</v>
      </c>
      <c r="E289" s="1" t="s">
        <v>3532</v>
      </c>
      <c r="F289" s="98" t="s">
        <v>161</v>
      </c>
      <c r="G289" s="1">
        <v>1</v>
      </c>
      <c r="H289" s="1" t="s">
        <v>107</v>
      </c>
      <c r="I289" s="1" t="s">
        <v>159</v>
      </c>
      <c r="K289" s="1" t="str">
        <f>VLOOKUP(L289,CW!C:D,2,FALSE)</f>
        <v>Jan'16</v>
      </c>
      <c r="L289" s="1" t="str">
        <f t="shared" si="4"/>
        <v>3'16</v>
      </c>
      <c r="M289" s="1" t="str">
        <f>VLOOKUP(K289,CW!D:E,2,FALSE)</f>
        <v>Q4'15</v>
      </c>
    </row>
    <row r="290" spans="1:13" ht="15" customHeight="1">
      <c r="A290" s="2">
        <v>42388</v>
      </c>
      <c r="B290" s="1" t="s">
        <v>302</v>
      </c>
      <c r="C290" s="1" t="s">
        <v>108</v>
      </c>
      <c r="D290" s="1" t="s">
        <v>100</v>
      </c>
      <c r="E290" s="1" t="s">
        <v>3532</v>
      </c>
      <c r="F290" s="45" t="s">
        <v>158</v>
      </c>
      <c r="G290" s="1">
        <v>1</v>
      </c>
      <c r="H290" s="1" t="s">
        <v>107</v>
      </c>
      <c r="I290" s="1" t="s">
        <v>159</v>
      </c>
      <c r="K290" s="1" t="str">
        <f>VLOOKUP(L290,CW!C:D,2,FALSE)</f>
        <v>Jan'16</v>
      </c>
      <c r="L290" s="1" t="str">
        <f t="shared" si="4"/>
        <v>3'16</v>
      </c>
      <c r="M290" s="1" t="str">
        <f>VLOOKUP(K290,CW!D:E,2,FALSE)</f>
        <v>Q4'15</v>
      </c>
    </row>
    <row r="291" spans="1:13" ht="30" customHeight="1">
      <c r="A291" s="2">
        <v>42388</v>
      </c>
      <c r="B291" s="1" t="s">
        <v>596</v>
      </c>
      <c r="C291" s="1" t="s">
        <v>126</v>
      </c>
      <c r="D291" s="1" t="s">
        <v>100</v>
      </c>
      <c r="E291" s="1" t="s">
        <v>3532</v>
      </c>
      <c r="F291" s="98" t="s">
        <v>160</v>
      </c>
      <c r="G291" s="1">
        <v>1</v>
      </c>
      <c r="H291" s="1" t="s">
        <v>107</v>
      </c>
      <c r="I291" s="1" t="s">
        <v>159</v>
      </c>
      <c r="K291" s="1" t="str">
        <f>VLOOKUP(L291,CW!C:D,2,FALSE)</f>
        <v>Jan'16</v>
      </c>
      <c r="L291" s="1" t="str">
        <f t="shared" si="4"/>
        <v>3'16</v>
      </c>
      <c r="M291" s="1" t="str">
        <f>VLOOKUP(K291,CW!D:E,2,FALSE)</f>
        <v>Q4'15</v>
      </c>
    </row>
    <row r="292" spans="1:13" ht="30" customHeight="1">
      <c r="A292" s="2">
        <v>42388</v>
      </c>
      <c r="B292" s="1" t="s">
        <v>597</v>
      </c>
      <c r="C292" s="1" t="s">
        <v>83</v>
      </c>
      <c r="D292" s="1" t="s">
        <v>100</v>
      </c>
      <c r="E292" s="1" t="s">
        <v>3532</v>
      </c>
      <c r="F292" s="98" t="s">
        <v>160</v>
      </c>
      <c r="G292" s="1">
        <v>1</v>
      </c>
      <c r="H292" s="1" t="s">
        <v>107</v>
      </c>
      <c r="I292" s="1" t="s">
        <v>159</v>
      </c>
      <c r="K292" s="1" t="str">
        <f>VLOOKUP(L292,CW!C:D,2,FALSE)</f>
        <v>Jan'16</v>
      </c>
      <c r="L292" s="1" t="str">
        <f t="shared" si="4"/>
        <v>3'16</v>
      </c>
      <c r="M292" s="1" t="str">
        <f>VLOOKUP(K292,CW!D:E,2,FALSE)</f>
        <v>Q4'15</v>
      </c>
    </row>
    <row r="293" spans="1:13" ht="15" customHeight="1">
      <c r="A293" s="2">
        <v>42388</v>
      </c>
      <c r="B293" s="1" t="s">
        <v>303</v>
      </c>
      <c r="C293" s="1" t="s">
        <v>126</v>
      </c>
      <c r="D293" s="1" t="s">
        <v>100</v>
      </c>
      <c r="E293" s="1" t="s">
        <v>3532</v>
      </c>
      <c r="F293" s="98" t="s">
        <v>158</v>
      </c>
      <c r="G293" s="1">
        <v>1</v>
      </c>
      <c r="H293" s="1" t="s">
        <v>107</v>
      </c>
      <c r="I293" s="1" t="s">
        <v>159</v>
      </c>
      <c r="K293" s="1" t="str">
        <f>VLOOKUP(L293,CW!C:D,2,FALSE)</f>
        <v>Jan'16</v>
      </c>
      <c r="L293" s="1" t="str">
        <f t="shared" si="4"/>
        <v>3'16</v>
      </c>
      <c r="M293" s="1" t="str">
        <f>VLOOKUP(K293,CW!D:E,2,FALSE)</f>
        <v>Q4'15</v>
      </c>
    </row>
    <row r="294" spans="1:13" ht="30" customHeight="1">
      <c r="A294" s="2">
        <v>42388</v>
      </c>
      <c r="B294" s="1" t="s">
        <v>138</v>
      </c>
      <c r="C294" s="1" t="s">
        <v>116</v>
      </c>
      <c r="D294" s="1" t="s">
        <v>139</v>
      </c>
      <c r="E294" s="1" t="s">
        <v>3532</v>
      </c>
      <c r="F294" s="98" t="s">
        <v>160</v>
      </c>
      <c r="G294" s="1">
        <v>1</v>
      </c>
      <c r="H294" s="1" t="s">
        <v>107</v>
      </c>
      <c r="I294" s="1" t="s">
        <v>159</v>
      </c>
      <c r="K294" s="1" t="str">
        <f>VLOOKUP(L294,CW!C:D,2,FALSE)</f>
        <v>Jan'16</v>
      </c>
      <c r="L294" s="1" t="str">
        <f t="shared" si="4"/>
        <v>3'16</v>
      </c>
      <c r="M294" s="1" t="str">
        <f>VLOOKUP(K294,CW!D:E,2,FALSE)</f>
        <v>Q4'15</v>
      </c>
    </row>
    <row r="295" spans="1:13" ht="15" customHeight="1">
      <c r="A295" s="2">
        <v>42388</v>
      </c>
      <c r="B295" s="1" t="s">
        <v>138</v>
      </c>
      <c r="C295" s="1" t="s">
        <v>116</v>
      </c>
      <c r="D295" s="1" t="s">
        <v>139</v>
      </c>
      <c r="E295" s="1" t="s">
        <v>3532</v>
      </c>
      <c r="F295" s="45" t="s">
        <v>158</v>
      </c>
      <c r="G295" s="1">
        <v>1</v>
      </c>
      <c r="H295" s="1" t="s">
        <v>107</v>
      </c>
      <c r="I295" s="1" t="s">
        <v>159</v>
      </c>
      <c r="K295" s="1" t="str">
        <f>VLOOKUP(L295,CW!C:D,2,FALSE)</f>
        <v>Jan'16</v>
      </c>
      <c r="L295" s="1" t="str">
        <f t="shared" si="4"/>
        <v>3'16</v>
      </c>
      <c r="M295" s="1" t="str">
        <f>VLOOKUP(K295,CW!D:E,2,FALSE)</f>
        <v>Q4'15</v>
      </c>
    </row>
    <row r="296" spans="1:13" ht="30" customHeight="1">
      <c r="A296" s="2">
        <v>42388</v>
      </c>
      <c r="B296" s="1" t="s">
        <v>598</v>
      </c>
      <c r="C296" s="1" t="s">
        <v>108</v>
      </c>
      <c r="D296" s="1" t="s">
        <v>139</v>
      </c>
      <c r="E296" s="1" t="s">
        <v>3532</v>
      </c>
      <c r="F296" s="98" t="s">
        <v>161</v>
      </c>
      <c r="G296" s="1">
        <v>1</v>
      </c>
      <c r="H296" s="1" t="s">
        <v>107</v>
      </c>
      <c r="I296" s="1" t="s">
        <v>159</v>
      </c>
      <c r="K296" s="1" t="str">
        <f>VLOOKUP(L296,CW!C:D,2,FALSE)</f>
        <v>Jan'16</v>
      </c>
      <c r="L296" s="1" t="str">
        <f t="shared" si="4"/>
        <v>3'16</v>
      </c>
      <c r="M296" s="1" t="str">
        <f>VLOOKUP(K296,CW!D:E,2,FALSE)</f>
        <v>Q4'15</v>
      </c>
    </row>
    <row r="297" spans="1:13" ht="15" customHeight="1">
      <c r="A297" s="2">
        <v>42388</v>
      </c>
      <c r="B297" s="1" t="s">
        <v>138</v>
      </c>
      <c r="C297" s="1" t="s">
        <v>116</v>
      </c>
      <c r="D297" s="1" t="s">
        <v>139</v>
      </c>
      <c r="E297" s="1" t="s">
        <v>3532</v>
      </c>
      <c r="F297" s="45" t="s">
        <v>4594</v>
      </c>
      <c r="G297" s="1">
        <v>1</v>
      </c>
      <c r="H297" s="1" t="s">
        <v>107</v>
      </c>
      <c r="I297" s="1" t="s">
        <v>706</v>
      </c>
      <c r="K297" s="1" t="str">
        <f>VLOOKUP(L297,CW!C:D,2,FALSE)</f>
        <v>Jan'16</v>
      </c>
      <c r="L297" s="1" t="str">
        <f t="shared" si="4"/>
        <v>3'16</v>
      </c>
      <c r="M297" s="1" t="str">
        <f>VLOOKUP(K297,CW!D:E,2,FALSE)</f>
        <v>Q4'15</v>
      </c>
    </row>
    <row r="298" spans="1:13" ht="30" customHeight="1">
      <c r="A298" s="2">
        <v>42389</v>
      </c>
      <c r="B298" s="1" t="s">
        <v>140</v>
      </c>
      <c r="C298" s="1" t="s">
        <v>108</v>
      </c>
      <c r="D298" s="1" t="s">
        <v>102</v>
      </c>
      <c r="E298" s="1" t="s">
        <v>3532</v>
      </c>
      <c r="F298" s="98" t="s">
        <v>161</v>
      </c>
      <c r="G298" s="1">
        <v>1</v>
      </c>
      <c r="H298" s="1" t="s">
        <v>107</v>
      </c>
      <c r="I298" s="1" t="s">
        <v>159</v>
      </c>
      <c r="K298" s="1" t="str">
        <f>VLOOKUP(L298,CW!C:D,2,FALSE)</f>
        <v>Jan'16</v>
      </c>
      <c r="L298" s="1" t="str">
        <f t="shared" si="4"/>
        <v>3'16</v>
      </c>
      <c r="M298" s="1" t="str">
        <f>VLOOKUP(K298,CW!D:E,2,FALSE)</f>
        <v>Q4'15</v>
      </c>
    </row>
    <row r="299" spans="1:13" ht="15" customHeight="1">
      <c r="A299" s="2">
        <v>42389</v>
      </c>
      <c r="B299" s="1" t="s">
        <v>140</v>
      </c>
      <c r="C299" s="1" t="s">
        <v>108</v>
      </c>
      <c r="D299" s="1" t="s">
        <v>102</v>
      </c>
      <c r="E299" s="1" t="s">
        <v>3532</v>
      </c>
      <c r="F299" s="45" t="s">
        <v>158</v>
      </c>
      <c r="G299" s="1">
        <v>1</v>
      </c>
      <c r="H299" s="1" t="s">
        <v>107</v>
      </c>
      <c r="I299" s="1" t="s">
        <v>159</v>
      </c>
      <c r="K299" s="1" t="str">
        <f>VLOOKUP(L299,CW!C:D,2,FALSE)</f>
        <v>Jan'16</v>
      </c>
      <c r="L299" s="1" t="str">
        <f t="shared" si="4"/>
        <v>3'16</v>
      </c>
      <c r="M299" s="1" t="str">
        <f>VLOOKUP(K299,CW!D:E,2,FALSE)</f>
        <v>Q4'15</v>
      </c>
    </row>
    <row r="300" spans="1:13" ht="30" customHeight="1">
      <c r="A300" s="2">
        <v>42389</v>
      </c>
      <c r="B300" s="1" t="s">
        <v>599</v>
      </c>
      <c r="C300" s="1" t="s">
        <v>116</v>
      </c>
      <c r="D300" s="1" t="s">
        <v>102</v>
      </c>
      <c r="E300" s="1" t="s">
        <v>3532</v>
      </c>
      <c r="F300" s="98" t="s">
        <v>160</v>
      </c>
      <c r="G300" s="1">
        <v>1</v>
      </c>
      <c r="H300" s="1" t="s">
        <v>107</v>
      </c>
      <c r="I300" s="1" t="s">
        <v>159</v>
      </c>
      <c r="K300" s="1" t="str">
        <f>VLOOKUP(L300,CW!C:D,2,FALSE)</f>
        <v>Jan'16</v>
      </c>
      <c r="L300" s="1" t="str">
        <f t="shared" si="4"/>
        <v>3'16</v>
      </c>
      <c r="M300" s="1" t="str">
        <f>VLOOKUP(K300,CW!D:E,2,FALSE)</f>
        <v>Q4'15</v>
      </c>
    </row>
    <row r="301" spans="1:13" ht="15" customHeight="1">
      <c r="A301" s="2">
        <v>42389</v>
      </c>
      <c r="B301" s="1" t="s">
        <v>304</v>
      </c>
      <c r="C301" s="1" t="s">
        <v>305</v>
      </c>
      <c r="D301" s="1" t="s">
        <v>102</v>
      </c>
      <c r="E301" s="1" t="s">
        <v>3532</v>
      </c>
      <c r="F301" s="45" t="s">
        <v>158</v>
      </c>
      <c r="G301" s="1">
        <v>1</v>
      </c>
      <c r="H301" s="1" t="s">
        <v>107</v>
      </c>
      <c r="I301" s="1" t="s">
        <v>159</v>
      </c>
      <c r="K301" s="1" t="str">
        <f>VLOOKUP(L301,CW!C:D,2,FALSE)</f>
        <v>Jan'16</v>
      </c>
      <c r="L301" s="1" t="str">
        <f t="shared" si="4"/>
        <v>3'16</v>
      </c>
      <c r="M301" s="1" t="str">
        <f>VLOOKUP(K301,CW!D:E,2,FALSE)</f>
        <v>Q4'15</v>
      </c>
    </row>
    <row r="302" spans="1:13" ht="30" customHeight="1">
      <c r="A302" s="2">
        <v>42389</v>
      </c>
      <c r="B302" s="1" t="s">
        <v>600</v>
      </c>
      <c r="C302" s="1" t="s">
        <v>116</v>
      </c>
      <c r="D302" s="1" t="s">
        <v>100</v>
      </c>
      <c r="E302" s="1" t="s">
        <v>3532</v>
      </c>
      <c r="F302" s="98" t="s">
        <v>160</v>
      </c>
      <c r="G302" s="1">
        <v>1</v>
      </c>
      <c r="H302" s="1" t="s">
        <v>107</v>
      </c>
      <c r="I302" s="1" t="s">
        <v>159</v>
      </c>
      <c r="K302" s="1" t="str">
        <f>VLOOKUP(L302,CW!C:D,2,FALSE)</f>
        <v>Jan'16</v>
      </c>
      <c r="L302" s="1" t="str">
        <f t="shared" si="4"/>
        <v>3'16</v>
      </c>
      <c r="M302" s="1" t="str">
        <f>VLOOKUP(K302,CW!D:E,2,FALSE)</f>
        <v>Q4'15</v>
      </c>
    </row>
    <row r="303" spans="1:13" ht="30" customHeight="1">
      <c r="A303" s="2">
        <v>42389</v>
      </c>
      <c r="B303" s="1" t="s">
        <v>601</v>
      </c>
      <c r="C303" s="1" t="s">
        <v>116</v>
      </c>
      <c r="D303" s="1" t="s">
        <v>100</v>
      </c>
      <c r="E303" s="1" t="s">
        <v>3532</v>
      </c>
      <c r="F303" s="98" t="s">
        <v>160</v>
      </c>
      <c r="G303" s="1">
        <v>1</v>
      </c>
      <c r="H303" s="1" t="s">
        <v>107</v>
      </c>
      <c r="I303" s="1" t="s">
        <v>159</v>
      </c>
      <c r="K303" s="1" t="str">
        <f>VLOOKUP(L303,CW!C:D,2,FALSE)</f>
        <v>Jan'16</v>
      </c>
      <c r="L303" s="1" t="str">
        <f t="shared" si="4"/>
        <v>3'16</v>
      </c>
      <c r="M303" s="1" t="str">
        <f>VLOOKUP(K303,CW!D:E,2,FALSE)</f>
        <v>Q4'15</v>
      </c>
    </row>
    <row r="304" spans="1:13" ht="15" customHeight="1">
      <c r="A304" s="2">
        <v>42389</v>
      </c>
      <c r="B304" s="1" t="s">
        <v>306</v>
      </c>
      <c r="C304" s="1" t="s">
        <v>108</v>
      </c>
      <c r="D304" s="1" t="s">
        <v>100</v>
      </c>
      <c r="E304" s="1" t="s">
        <v>3532</v>
      </c>
      <c r="F304" s="45" t="s">
        <v>158</v>
      </c>
      <c r="G304" s="1">
        <v>1</v>
      </c>
      <c r="H304" s="1" t="s">
        <v>107</v>
      </c>
      <c r="I304" s="1" t="s">
        <v>159</v>
      </c>
      <c r="K304" s="1" t="str">
        <f>VLOOKUP(L304,CW!C:D,2,FALSE)</f>
        <v>Jan'16</v>
      </c>
      <c r="L304" s="1" t="str">
        <f t="shared" ref="L304:L367" si="5">CONCATENATE(WEEKNUM(A304,21),"'",TEXT(A304,"yy"))</f>
        <v>3'16</v>
      </c>
      <c r="M304" s="1" t="str">
        <f>VLOOKUP(K304,CW!D:E,2,FALSE)</f>
        <v>Q4'15</v>
      </c>
    </row>
    <row r="305" spans="1:13" ht="15" customHeight="1">
      <c r="A305" s="2">
        <v>42389</v>
      </c>
      <c r="B305" s="1" t="s">
        <v>307</v>
      </c>
      <c r="C305" s="1" t="s">
        <v>108</v>
      </c>
      <c r="D305" s="1" t="s">
        <v>100</v>
      </c>
      <c r="E305" s="1" t="s">
        <v>3532</v>
      </c>
      <c r="F305" s="45" t="s">
        <v>158</v>
      </c>
      <c r="G305" s="1">
        <v>1</v>
      </c>
      <c r="H305" s="1" t="s">
        <v>107</v>
      </c>
      <c r="I305" s="1" t="s">
        <v>159</v>
      </c>
      <c r="K305" s="1" t="str">
        <f>VLOOKUP(L305,CW!C:D,2,FALSE)</f>
        <v>Jan'16</v>
      </c>
      <c r="L305" s="1" t="str">
        <f t="shared" si="5"/>
        <v>3'16</v>
      </c>
      <c r="M305" s="1" t="str">
        <f>VLOOKUP(K305,CW!D:E,2,FALSE)</f>
        <v>Q4'15</v>
      </c>
    </row>
    <row r="306" spans="1:13" ht="15" customHeight="1">
      <c r="A306" s="2">
        <v>42389</v>
      </c>
      <c r="B306" s="1" t="s">
        <v>308</v>
      </c>
      <c r="C306" s="1" t="s">
        <v>108</v>
      </c>
      <c r="D306" s="1" t="s">
        <v>100</v>
      </c>
      <c r="E306" s="1" t="s">
        <v>3532</v>
      </c>
      <c r="F306" s="45" t="s">
        <v>158</v>
      </c>
      <c r="G306" s="1">
        <v>2</v>
      </c>
      <c r="H306" s="1" t="s">
        <v>107</v>
      </c>
      <c r="I306" s="1" t="s">
        <v>159</v>
      </c>
      <c r="K306" s="1" t="str">
        <f>VLOOKUP(L306,CW!C:D,2,FALSE)</f>
        <v>Jan'16</v>
      </c>
      <c r="L306" s="1" t="str">
        <f t="shared" si="5"/>
        <v>3'16</v>
      </c>
      <c r="M306" s="1" t="str">
        <f>VLOOKUP(K306,CW!D:E,2,FALSE)</f>
        <v>Q4'15</v>
      </c>
    </row>
    <row r="307" spans="1:13" ht="15" customHeight="1">
      <c r="A307" s="2">
        <v>42389</v>
      </c>
      <c r="B307" s="1" t="s">
        <v>309</v>
      </c>
      <c r="C307" s="1" t="s">
        <v>310</v>
      </c>
      <c r="D307" s="1" t="s">
        <v>100</v>
      </c>
      <c r="E307" s="1" t="s">
        <v>3532</v>
      </c>
      <c r="F307" s="45" t="s">
        <v>158</v>
      </c>
      <c r="G307" s="1">
        <v>2</v>
      </c>
      <c r="H307" s="1" t="s">
        <v>107</v>
      </c>
      <c r="I307" s="1" t="s">
        <v>159</v>
      </c>
      <c r="K307" s="1" t="str">
        <f>VLOOKUP(L307,CW!C:D,2,FALSE)</f>
        <v>Jan'16</v>
      </c>
      <c r="L307" s="1" t="str">
        <f t="shared" si="5"/>
        <v>3'16</v>
      </c>
      <c r="M307" s="1" t="str">
        <f>VLOOKUP(K307,CW!D:E,2,FALSE)</f>
        <v>Q4'15</v>
      </c>
    </row>
    <row r="308" spans="1:13" ht="15" customHeight="1">
      <c r="A308" s="2">
        <v>42389</v>
      </c>
      <c r="B308" s="1" t="s">
        <v>311</v>
      </c>
      <c r="C308" s="1" t="s">
        <v>88</v>
      </c>
      <c r="D308" s="1" t="s">
        <v>100</v>
      </c>
      <c r="E308" s="1" t="s">
        <v>3532</v>
      </c>
      <c r="F308" s="45" t="s">
        <v>158</v>
      </c>
      <c r="G308" s="1">
        <v>1</v>
      </c>
      <c r="H308" s="1" t="s">
        <v>107</v>
      </c>
      <c r="I308" s="1" t="s">
        <v>159</v>
      </c>
      <c r="K308" s="1" t="str">
        <f>VLOOKUP(L308,CW!C:D,2,FALSE)</f>
        <v>Jan'16</v>
      </c>
      <c r="L308" s="1" t="str">
        <f t="shared" si="5"/>
        <v>3'16</v>
      </c>
      <c r="M308" s="1" t="str">
        <f>VLOOKUP(K308,CW!D:E,2,FALSE)</f>
        <v>Q4'15</v>
      </c>
    </row>
    <row r="309" spans="1:13" ht="30" customHeight="1">
      <c r="A309" s="2">
        <v>42389</v>
      </c>
      <c r="B309" s="1" t="s">
        <v>602</v>
      </c>
      <c r="C309" s="1" t="s">
        <v>603</v>
      </c>
      <c r="D309" s="1" t="s">
        <v>100</v>
      </c>
      <c r="E309" s="1" t="s">
        <v>3532</v>
      </c>
      <c r="F309" s="98" t="s">
        <v>160</v>
      </c>
      <c r="G309" s="1">
        <v>2</v>
      </c>
      <c r="H309" s="1" t="s">
        <v>107</v>
      </c>
      <c r="I309" s="1" t="s">
        <v>159</v>
      </c>
      <c r="K309" s="1" t="str">
        <f>VLOOKUP(L309,CW!C:D,2,FALSE)</f>
        <v>Jan'16</v>
      </c>
      <c r="L309" s="1" t="str">
        <f t="shared" si="5"/>
        <v>3'16</v>
      </c>
      <c r="M309" s="1" t="str">
        <f>VLOOKUP(K309,CW!D:E,2,FALSE)</f>
        <v>Q4'15</v>
      </c>
    </row>
    <row r="310" spans="1:13" ht="15" customHeight="1">
      <c r="A310" s="2">
        <v>42389</v>
      </c>
      <c r="B310" s="1" t="s">
        <v>141</v>
      </c>
      <c r="C310" s="1" t="s">
        <v>78</v>
      </c>
      <c r="D310" s="1" t="s">
        <v>100</v>
      </c>
      <c r="E310" s="1" t="s">
        <v>3532</v>
      </c>
      <c r="F310" s="45" t="s">
        <v>158</v>
      </c>
      <c r="G310" s="1">
        <v>1</v>
      </c>
      <c r="H310" s="1" t="s">
        <v>107</v>
      </c>
      <c r="I310" s="1" t="s">
        <v>159</v>
      </c>
      <c r="K310" s="1" t="str">
        <f>VLOOKUP(L310,CW!C:D,2,FALSE)</f>
        <v>Jan'16</v>
      </c>
      <c r="L310" s="1" t="str">
        <f t="shared" si="5"/>
        <v>3'16</v>
      </c>
      <c r="M310" s="1" t="str">
        <f>VLOOKUP(K310,CW!D:E,2,FALSE)</f>
        <v>Q4'15</v>
      </c>
    </row>
    <row r="311" spans="1:13" ht="15" customHeight="1">
      <c r="A311" s="2">
        <v>42389</v>
      </c>
      <c r="B311" s="1" t="s">
        <v>142</v>
      </c>
      <c r="C311" s="1" t="s">
        <v>143</v>
      </c>
      <c r="D311" s="1" t="s">
        <v>100</v>
      </c>
      <c r="E311" s="1" t="s">
        <v>3532</v>
      </c>
      <c r="F311" s="98" t="s">
        <v>158</v>
      </c>
      <c r="G311" s="1">
        <v>1</v>
      </c>
      <c r="H311" s="1" t="s">
        <v>107</v>
      </c>
      <c r="I311" s="1" t="s">
        <v>159</v>
      </c>
      <c r="K311" s="1" t="str">
        <f>VLOOKUP(L311,CW!C:D,2,FALSE)</f>
        <v>Jan'16</v>
      </c>
      <c r="L311" s="1" t="str">
        <f t="shared" si="5"/>
        <v>3'16</v>
      </c>
      <c r="M311" s="1" t="str">
        <f>VLOOKUP(K311,CW!D:E,2,FALSE)</f>
        <v>Q4'15</v>
      </c>
    </row>
    <row r="312" spans="1:13" ht="15" customHeight="1">
      <c r="A312" s="2">
        <v>42389</v>
      </c>
      <c r="B312" s="1" t="s">
        <v>312</v>
      </c>
      <c r="C312" s="1" t="s">
        <v>313</v>
      </c>
      <c r="D312" s="1" t="s">
        <v>100</v>
      </c>
      <c r="E312" s="1" t="s">
        <v>3532</v>
      </c>
      <c r="F312" s="45" t="s">
        <v>158</v>
      </c>
      <c r="G312" s="1">
        <v>1</v>
      </c>
      <c r="H312" s="1" t="s">
        <v>107</v>
      </c>
      <c r="I312" s="1" t="s">
        <v>159</v>
      </c>
      <c r="K312" s="1" t="str">
        <f>VLOOKUP(L312,CW!C:D,2,FALSE)</f>
        <v>Jan'16</v>
      </c>
      <c r="L312" s="1" t="str">
        <f t="shared" si="5"/>
        <v>3'16</v>
      </c>
      <c r="M312" s="1" t="str">
        <f>VLOOKUP(K312,CW!D:E,2,FALSE)</f>
        <v>Q4'15</v>
      </c>
    </row>
    <row r="313" spans="1:13" ht="15" customHeight="1">
      <c r="A313" s="2">
        <v>42389</v>
      </c>
      <c r="B313" s="1" t="s">
        <v>314</v>
      </c>
      <c r="C313" s="1" t="s">
        <v>116</v>
      </c>
      <c r="D313" s="1" t="s">
        <v>100</v>
      </c>
      <c r="E313" s="1" t="s">
        <v>3532</v>
      </c>
      <c r="F313" s="45" t="s">
        <v>158</v>
      </c>
      <c r="G313" s="1">
        <v>1</v>
      </c>
      <c r="H313" s="1" t="s">
        <v>107</v>
      </c>
      <c r="I313" s="1" t="s">
        <v>159</v>
      </c>
      <c r="K313" s="1" t="str">
        <f>VLOOKUP(L313,CW!C:D,2,FALSE)</f>
        <v>Jan'16</v>
      </c>
      <c r="L313" s="1" t="str">
        <f t="shared" si="5"/>
        <v>3'16</v>
      </c>
      <c r="M313" s="1" t="str">
        <f>VLOOKUP(K313,CW!D:E,2,FALSE)</f>
        <v>Q4'15</v>
      </c>
    </row>
    <row r="314" spans="1:13" ht="15" customHeight="1">
      <c r="A314" s="2">
        <v>42389</v>
      </c>
      <c r="B314" s="1" t="s">
        <v>315</v>
      </c>
      <c r="C314" s="1" t="s">
        <v>116</v>
      </c>
      <c r="D314" s="1" t="s">
        <v>100</v>
      </c>
      <c r="E314" s="1" t="s">
        <v>3532</v>
      </c>
      <c r="F314" s="45" t="s">
        <v>158</v>
      </c>
      <c r="G314" s="1">
        <v>1</v>
      </c>
      <c r="H314" s="1" t="s">
        <v>107</v>
      </c>
      <c r="I314" s="1" t="s">
        <v>159</v>
      </c>
      <c r="K314" s="1" t="str">
        <f>VLOOKUP(L314,CW!C:D,2,FALSE)</f>
        <v>Jan'16</v>
      </c>
      <c r="L314" s="1" t="str">
        <f t="shared" si="5"/>
        <v>3'16</v>
      </c>
      <c r="M314" s="1" t="str">
        <f>VLOOKUP(K314,CW!D:E,2,FALSE)</f>
        <v>Q4'15</v>
      </c>
    </row>
    <row r="315" spans="1:13" ht="30" customHeight="1">
      <c r="A315" s="2">
        <v>42389</v>
      </c>
      <c r="B315" s="1" t="s">
        <v>604</v>
      </c>
      <c r="C315" s="1" t="s">
        <v>116</v>
      </c>
      <c r="D315" s="1" t="s">
        <v>100</v>
      </c>
      <c r="E315" s="1" t="s">
        <v>3532</v>
      </c>
      <c r="F315" s="98" t="s">
        <v>160</v>
      </c>
      <c r="G315" s="1">
        <v>1</v>
      </c>
      <c r="H315" s="1" t="s">
        <v>107</v>
      </c>
      <c r="I315" s="1" t="s">
        <v>159</v>
      </c>
      <c r="K315" s="1" t="str">
        <f>VLOOKUP(L315,CW!C:D,2,FALSE)</f>
        <v>Jan'16</v>
      </c>
      <c r="L315" s="1" t="str">
        <f t="shared" si="5"/>
        <v>3'16</v>
      </c>
      <c r="M315" s="1" t="str">
        <f>VLOOKUP(K315,CW!D:E,2,FALSE)</f>
        <v>Q4'15</v>
      </c>
    </row>
    <row r="316" spans="1:13" ht="15" customHeight="1">
      <c r="A316" s="2">
        <v>42389</v>
      </c>
      <c r="B316" s="1" t="s">
        <v>140</v>
      </c>
      <c r="C316" s="1" t="s">
        <v>108</v>
      </c>
      <c r="D316" s="1" t="s">
        <v>102</v>
      </c>
      <c r="E316" s="1" t="s">
        <v>3532</v>
      </c>
      <c r="F316" s="45" t="s">
        <v>17</v>
      </c>
      <c r="G316" s="1">
        <v>1</v>
      </c>
      <c r="H316" s="1" t="s">
        <v>107</v>
      </c>
      <c r="I316" s="1" t="s">
        <v>706</v>
      </c>
      <c r="K316" s="1" t="str">
        <f>VLOOKUP(L316,CW!C:D,2,FALSE)</f>
        <v>Jan'16</v>
      </c>
      <c r="L316" s="1" t="str">
        <f t="shared" si="5"/>
        <v>3'16</v>
      </c>
      <c r="M316" s="1" t="str">
        <f>VLOOKUP(K316,CW!D:E,2,FALSE)</f>
        <v>Q4'15</v>
      </c>
    </row>
    <row r="317" spans="1:13" ht="15" customHeight="1">
      <c r="A317" s="2">
        <v>42389</v>
      </c>
      <c r="B317" s="1" t="s">
        <v>141</v>
      </c>
      <c r="C317" s="1" t="s">
        <v>78</v>
      </c>
      <c r="D317" s="1" t="s">
        <v>102</v>
      </c>
      <c r="E317" s="1" t="s">
        <v>3532</v>
      </c>
      <c r="F317" s="45" t="s">
        <v>17</v>
      </c>
      <c r="G317" s="1">
        <v>1</v>
      </c>
      <c r="H317" s="1" t="s">
        <v>107</v>
      </c>
      <c r="I317" s="1" t="s">
        <v>706</v>
      </c>
      <c r="K317" s="1" t="str">
        <f>VLOOKUP(L317,CW!C:D,2,FALSE)</f>
        <v>Jan'16</v>
      </c>
      <c r="L317" s="1" t="str">
        <f t="shared" si="5"/>
        <v>3'16</v>
      </c>
      <c r="M317" s="1" t="str">
        <f>VLOOKUP(K317,CW!D:E,2,FALSE)</f>
        <v>Q4'15</v>
      </c>
    </row>
    <row r="318" spans="1:13" ht="15" customHeight="1">
      <c r="A318" s="2">
        <v>42389</v>
      </c>
      <c r="B318" s="1" t="s">
        <v>142</v>
      </c>
      <c r="C318" s="1" t="s">
        <v>143</v>
      </c>
      <c r="D318" s="1" t="s">
        <v>102</v>
      </c>
      <c r="E318" s="1" t="s">
        <v>3532</v>
      </c>
      <c r="F318" s="45" t="s">
        <v>17</v>
      </c>
      <c r="G318" s="1">
        <v>1</v>
      </c>
      <c r="H318" s="1" t="s">
        <v>107</v>
      </c>
      <c r="I318" s="1" t="s">
        <v>706</v>
      </c>
      <c r="K318" s="1" t="str">
        <f>VLOOKUP(L318,CW!C:D,2,FALSE)</f>
        <v>Jan'16</v>
      </c>
      <c r="L318" s="1" t="str">
        <f t="shared" si="5"/>
        <v>3'16</v>
      </c>
      <c r="M318" s="1" t="str">
        <f>VLOOKUP(K318,CW!D:E,2,FALSE)</f>
        <v>Q4'15</v>
      </c>
    </row>
    <row r="319" spans="1:13" ht="15" customHeight="1">
      <c r="A319" s="2">
        <v>42390</v>
      </c>
      <c r="B319" s="1" t="s">
        <v>316</v>
      </c>
      <c r="C319" s="1" t="s">
        <v>108</v>
      </c>
      <c r="D319" s="1" t="s">
        <v>102</v>
      </c>
      <c r="E319" s="1" t="s">
        <v>3532</v>
      </c>
      <c r="F319" s="45" t="s">
        <v>158</v>
      </c>
      <c r="G319" s="1">
        <v>2</v>
      </c>
      <c r="H319" s="1" t="s">
        <v>107</v>
      </c>
      <c r="I319" s="1" t="s">
        <v>159</v>
      </c>
      <c r="K319" s="1" t="str">
        <f>VLOOKUP(L319,CW!C:D,2,FALSE)</f>
        <v>Jan'16</v>
      </c>
      <c r="L319" s="1" t="str">
        <f t="shared" si="5"/>
        <v>3'16</v>
      </c>
      <c r="M319" s="1" t="str">
        <f>VLOOKUP(K319,CW!D:E,2,FALSE)</f>
        <v>Q4'15</v>
      </c>
    </row>
    <row r="320" spans="1:13" ht="30" customHeight="1">
      <c r="A320" s="2">
        <v>42390</v>
      </c>
      <c r="B320" s="1" t="s">
        <v>317</v>
      </c>
      <c r="C320" s="1" t="s">
        <v>108</v>
      </c>
      <c r="D320" s="1" t="s">
        <v>102</v>
      </c>
      <c r="E320" s="1" t="s">
        <v>3532</v>
      </c>
      <c r="F320" s="98" t="s">
        <v>160</v>
      </c>
      <c r="G320" s="1">
        <v>1</v>
      </c>
      <c r="H320" s="1" t="s">
        <v>107</v>
      </c>
      <c r="I320" s="1" t="s">
        <v>159</v>
      </c>
      <c r="K320" s="1" t="str">
        <f>VLOOKUP(L320,CW!C:D,2,FALSE)</f>
        <v>Jan'16</v>
      </c>
      <c r="L320" s="1" t="str">
        <f t="shared" si="5"/>
        <v>3'16</v>
      </c>
      <c r="M320" s="1" t="str">
        <f>VLOOKUP(K320,CW!D:E,2,FALSE)</f>
        <v>Q4'15</v>
      </c>
    </row>
    <row r="321" spans="1:13" ht="15" customHeight="1">
      <c r="A321" s="2">
        <v>42390</v>
      </c>
      <c r="B321" s="1" t="s">
        <v>317</v>
      </c>
      <c r="C321" s="1" t="s">
        <v>108</v>
      </c>
      <c r="D321" s="1" t="s">
        <v>102</v>
      </c>
      <c r="E321" s="1" t="s">
        <v>3532</v>
      </c>
      <c r="F321" s="45" t="s">
        <v>158</v>
      </c>
      <c r="G321" s="1">
        <v>1</v>
      </c>
      <c r="H321" s="1" t="s">
        <v>107</v>
      </c>
      <c r="I321" s="1" t="s">
        <v>159</v>
      </c>
      <c r="K321" s="1" t="str">
        <f>VLOOKUP(L321,CW!C:D,2,FALSE)</f>
        <v>Jan'16</v>
      </c>
      <c r="L321" s="1" t="str">
        <f t="shared" si="5"/>
        <v>3'16</v>
      </c>
      <c r="M321" s="1" t="str">
        <f>VLOOKUP(K321,CW!D:E,2,FALSE)</f>
        <v>Q4'15</v>
      </c>
    </row>
    <row r="322" spans="1:13" ht="15" customHeight="1">
      <c r="A322" s="2">
        <v>42390</v>
      </c>
      <c r="B322" s="1" t="s">
        <v>605</v>
      </c>
      <c r="C322" s="1" t="s">
        <v>71</v>
      </c>
      <c r="D322" s="1" t="s">
        <v>102</v>
      </c>
      <c r="E322" s="1" t="s">
        <v>3532</v>
      </c>
      <c r="F322" s="98" t="s">
        <v>4584</v>
      </c>
      <c r="G322" s="1">
        <v>1</v>
      </c>
      <c r="H322" s="1" t="s">
        <v>107</v>
      </c>
      <c r="I322" s="1" t="s">
        <v>159</v>
      </c>
      <c r="K322" s="1" t="str">
        <f>VLOOKUP(L322,CW!C:D,2,FALSE)</f>
        <v>Jan'16</v>
      </c>
      <c r="L322" s="1" t="str">
        <f t="shared" si="5"/>
        <v>3'16</v>
      </c>
      <c r="M322" s="1" t="str">
        <f>VLOOKUP(K322,CW!D:E,2,FALSE)</f>
        <v>Q4'15</v>
      </c>
    </row>
    <row r="323" spans="1:13" ht="15" customHeight="1">
      <c r="A323" s="2">
        <v>42390</v>
      </c>
      <c r="B323" s="1" t="s">
        <v>318</v>
      </c>
      <c r="C323" s="1" t="s">
        <v>116</v>
      </c>
      <c r="D323" s="1" t="s">
        <v>102</v>
      </c>
      <c r="E323" s="1" t="s">
        <v>3532</v>
      </c>
      <c r="F323" s="45" t="s">
        <v>158</v>
      </c>
      <c r="G323" s="1">
        <v>1</v>
      </c>
      <c r="H323" s="1" t="s">
        <v>107</v>
      </c>
      <c r="I323" s="1" t="s">
        <v>159</v>
      </c>
      <c r="K323" s="1" t="str">
        <f>VLOOKUP(L323,CW!C:D,2,FALSE)</f>
        <v>Jan'16</v>
      </c>
      <c r="L323" s="1" t="str">
        <f t="shared" si="5"/>
        <v>3'16</v>
      </c>
      <c r="M323" s="1" t="str">
        <f>VLOOKUP(K323,CW!D:E,2,FALSE)</f>
        <v>Q4'15</v>
      </c>
    </row>
    <row r="324" spans="1:13" ht="30" customHeight="1">
      <c r="A324" s="2">
        <v>42390</v>
      </c>
      <c r="B324" s="1" t="s">
        <v>606</v>
      </c>
      <c r="C324" s="1" t="s">
        <v>116</v>
      </c>
      <c r="D324" s="1" t="s">
        <v>102</v>
      </c>
      <c r="E324" s="1" t="s">
        <v>3532</v>
      </c>
      <c r="F324" s="98" t="s">
        <v>160</v>
      </c>
      <c r="G324" s="1">
        <v>1</v>
      </c>
      <c r="H324" s="1" t="s">
        <v>107</v>
      </c>
      <c r="I324" s="1" t="s">
        <v>159</v>
      </c>
      <c r="K324" s="1" t="str">
        <f>VLOOKUP(L324,CW!C:D,2,FALSE)</f>
        <v>Jan'16</v>
      </c>
      <c r="L324" s="1" t="str">
        <f t="shared" si="5"/>
        <v>3'16</v>
      </c>
      <c r="M324" s="1" t="str">
        <f>VLOOKUP(K324,CW!D:E,2,FALSE)</f>
        <v>Q4'15</v>
      </c>
    </row>
    <row r="325" spans="1:13" ht="30" customHeight="1">
      <c r="A325" s="2">
        <v>42390</v>
      </c>
      <c r="B325" s="1" t="s">
        <v>607</v>
      </c>
      <c r="C325" s="1" t="s">
        <v>116</v>
      </c>
      <c r="D325" s="1" t="s">
        <v>102</v>
      </c>
      <c r="E325" s="1" t="s">
        <v>3532</v>
      </c>
      <c r="F325" s="98" t="s">
        <v>161</v>
      </c>
      <c r="G325" s="1">
        <v>1</v>
      </c>
      <c r="H325" s="1" t="s">
        <v>107</v>
      </c>
      <c r="I325" s="1" t="s">
        <v>159</v>
      </c>
      <c r="K325" s="1" t="str">
        <f>VLOOKUP(L325,CW!C:D,2,FALSE)</f>
        <v>Jan'16</v>
      </c>
      <c r="L325" s="1" t="str">
        <f t="shared" si="5"/>
        <v>3'16</v>
      </c>
      <c r="M325" s="1" t="str">
        <f>VLOOKUP(K325,CW!D:E,2,FALSE)</f>
        <v>Q4'15</v>
      </c>
    </row>
    <row r="326" spans="1:13" ht="15" customHeight="1">
      <c r="A326" s="2">
        <v>42390</v>
      </c>
      <c r="B326" s="1" t="s">
        <v>319</v>
      </c>
      <c r="C326" s="1" t="s">
        <v>116</v>
      </c>
      <c r="D326" s="1" t="s">
        <v>100</v>
      </c>
      <c r="E326" s="1" t="s">
        <v>3532</v>
      </c>
      <c r="F326" s="45" t="s">
        <v>158</v>
      </c>
      <c r="G326" s="1">
        <v>1</v>
      </c>
      <c r="H326" s="1" t="s">
        <v>107</v>
      </c>
      <c r="I326" s="1" t="s">
        <v>159</v>
      </c>
      <c r="K326" s="1" t="str">
        <f>VLOOKUP(L326,CW!C:D,2,FALSE)</f>
        <v>Jan'16</v>
      </c>
      <c r="L326" s="1" t="str">
        <f t="shared" si="5"/>
        <v>3'16</v>
      </c>
      <c r="M326" s="1" t="str">
        <f>VLOOKUP(K326,CW!D:E,2,FALSE)</f>
        <v>Q4'15</v>
      </c>
    </row>
    <row r="327" spans="1:13" ht="30" customHeight="1">
      <c r="A327" s="2">
        <v>42390</v>
      </c>
      <c r="B327" s="1" t="s">
        <v>608</v>
      </c>
      <c r="C327" s="1" t="s">
        <v>116</v>
      </c>
      <c r="D327" s="1" t="s">
        <v>100</v>
      </c>
      <c r="E327" s="1" t="s">
        <v>3532</v>
      </c>
      <c r="F327" s="98" t="s">
        <v>160</v>
      </c>
      <c r="G327" s="1">
        <v>1</v>
      </c>
      <c r="H327" s="1" t="s">
        <v>107</v>
      </c>
      <c r="I327" s="1" t="s">
        <v>159</v>
      </c>
      <c r="K327" s="1" t="str">
        <f>VLOOKUP(L327,CW!C:D,2,FALSE)</f>
        <v>Jan'16</v>
      </c>
      <c r="L327" s="1" t="str">
        <f t="shared" si="5"/>
        <v>3'16</v>
      </c>
      <c r="M327" s="1" t="str">
        <f>VLOOKUP(K327,CW!D:E,2,FALSE)</f>
        <v>Q4'15</v>
      </c>
    </row>
    <row r="328" spans="1:13" ht="30" customHeight="1">
      <c r="A328" s="2">
        <v>42390</v>
      </c>
      <c r="B328" s="1" t="s">
        <v>320</v>
      </c>
      <c r="C328" s="1" t="s">
        <v>116</v>
      </c>
      <c r="D328" s="1" t="s">
        <v>100</v>
      </c>
      <c r="E328" s="1" t="s">
        <v>3532</v>
      </c>
      <c r="F328" s="98" t="s">
        <v>160</v>
      </c>
      <c r="G328" s="1">
        <v>1</v>
      </c>
      <c r="H328" s="1" t="s">
        <v>107</v>
      </c>
      <c r="I328" s="1" t="s">
        <v>159</v>
      </c>
      <c r="K328" s="1" t="str">
        <f>VLOOKUP(L328,CW!C:D,2,FALSE)</f>
        <v>Jan'16</v>
      </c>
      <c r="L328" s="1" t="str">
        <f t="shared" si="5"/>
        <v>3'16</v>
      </c>
      <c r="M328" s="1" t="str">
        <f>VLOOKUP(K328,CW!D:E,2,FALSE)</f>
        <v>Q4'15</v>
      </c>
    </row>
    <row r="329" spans="1:13" ht="15" customHeight="1">
      <c r="A329" s="2">
        <v>42390</v>
      </c>
      <c r="B329" s="1" t="s">
        <v>320</v>
      </c>
      <c r="C329" s="1" t="s">
        <v>116</v>
      </c>
      <c r="D329" s="1" t="s">
        <v>100</v>
      </c>
      <c r="E329" s="1" t="s">
        <v>3532</v>
      </c>
      <c r="F329" s="45" t="s">
        <v>158</v>
      </c>
      <c r="G329" s="1">
        <v>1</v>
      </c>
      <c r="H329" s="1" t="s">
        <v>107</v>
      </c>
      <c r="I329" s="1" t="s">
        <v>159</v>
      </c>
      <c r="K329" s="1" t="str">
        <f>VLOOKUP(L329,CW!C:D,2,FALSE)</f>
        <v>Jan'16</v>
      </c>
      <c r="L329" s="1" t="str">
        <f t="shared" si="5"/>
        <v>3'16</v>
      </c>
      <c r="M329" s="1" t="str">
        <f>VLOOKUP(K329,CW!D:E,2,FALSE)</f>
        <v>Q4'15</v>
      </c>
    </row>
    <row r="330" spans="1:13" ht="30" customHeight="1">
      <c r="A330" s="2">
        <v>42390</v>
      </c>
      <c r="B330" s="1" t="s">
        <v>609</v>
      </c>
      <c r="C330" s="1" t="s">
        <v>88</v>
      </c>
      <c r="D330" s="1" t="s">
        <v>100</v>
      </c>
      <c r="E330" s="1" t="s">
        <v>3532</v>
      </c>
      <c r="F330" s="98" t="s">
        <v>160</v>
      </c>
      <c r="G330" s="1">
        <v>1</v>
      </c>
      <c r="H330" s="1" t="s">
        <v>107</v>
      </c>
      <c r="I330" s="1" t="s">
        <v>159</v>
      </c>
      <c r="K330" s="1" t="str">
        <f>VLOOKUP(L330,CW!C:D,2,FALSE)</f>
        <v>Jan'16</v>
      </c>
      <c r="L330" s="1" t="str">
        <f t="shared" si="5"/>
        <v>3'16</v>
      </c>
      <c r="M330" s="1" t="str">
        <f>VLOOKUP(K330,CW!D:E,2,FALSE)</f>
        <v>Q4'15</v>
      </c>
    </row>
    <row r="331" spans="1:13" ht="15" customHeight="1">
      <c r="A331" s="2">
        <v>42390</v>
      </c>
      <c r="B331" s="1" t="s">
        <v>321</v>
      </c>
      <c r="C331" s="1" t="s">
        <v>71</v>
      </c>
      <c r="D331" s="1" t="s">
        <v>100</v>
      </c>
      <c r="E331" s="1" t="s">
        <v>3532</v>
      </c>
      <c r="F331" s="98" t="s">
        <v>158</v>
      </c>
      <c r="G331" s="1">
        <v>5</v>
      </c>
      <c r="H331" s="1" t="s">
        <v>107</v>
      </c>
      <c r="I331" s="1" t="s">
        <v>159</v>
      </c>
      <c r="K331" s="1" t="str">
        <f>VLOOKUP(L331,CW!C:D,2,FALSE)</f>
        <v>Jan'16</v>
      </c>
      <c r="L331" s="1" t="str">
        <f t="shared" si="5"/>
        <v>3'16</v>
      </c>
      <c r="M331" s="1" t="str">
        <f>VLOOKUP(K331,CW!D:E,2,FALSE)</f>
        <v>Q4'15</v>
      </c>
    </row>
    <row r="332" spans="1:13" ht="15" customHeight="1">
      <c r="A332" s="2">
        <v>42390</v>
      </c>
      <c r="B332" s="1" t="s">
        <v>322</v>
      </c>
      <c r="C332" s="1" t="s">
        <v>78</v>
      </c>
      <c r="D332" s="1" t="s">
        <v>100</v>
      </c>
      <c r="E332" s="1" t="s">
        <v>3532</v>
      </c>
      <c r="F332" s="45" t="s">
        <v>158</v>
      </c>
      <c r="G332" s="1">
        <v>3</v>
      </c>
      <c r="H332" s="1" t="s">
        <v>107</v>
      </c>
      <c r="I332" s="1" t="s">
        <v>159</v>
      </c>
      <c r="K332" s="1" t="str">
        <f>VLOOKUP(L332,CW!C:D,2,FALSE)</f>
        <v>Jan'16</v>
      </c>
      <c r="L332" s="1" t="str">
        <f t="shared" si="5"/>
        <v>3'16</v>
      </c>
      <c r="M332" s="1" t="str">
        <f>VLOOKUP(K332,CW!D:E,2,FALSE)</f>
        <v>Q4'15</v>
      </c>
    </row>
    <row r="333" spans="1:13" ht="30" customHeight="1">
      <c r="A333" s="2">
        <v>42390</v>
      </c>
      <c r="B333" s="1" t="s">
        <v>610</v>
      </c>
      <c r="C333" s="1" t="s">
        <v>71</v>
      </c>
      <c r="D333" s="1" t="s">
        <v>100</v>
      </c>
      <c r="E333" s="1" t="s">
        <v>3532</v>
      </c>
      <c r="F333" s="98" t="s">
        <v>160</v>
      </c>
      <c r="G333" s="1">
        <v>1</v>
      </c>
      <c r="H333" s="1" t="s">
        <v>107</v>
      </c>
      <c r="I333" s="1" t="s">
        <v>159</v>
      </c>
      <c r="K333" s="1" t="str">
        <f>VLOOKUP(L333,CW!C:D,2,FALSE)</f>
        <v>Jan'16</v>
      </c>
      <c r="L333" s="1" t="str">
        <f t="shared" si="5"/>
        <v>3'16</v>
      </c>
      <c r="M333" s="1" t="str">
        <f>VLOOKUP(K333,CW!D:E,2,FALSE)</f>
        <v>Q4'15</v>
      </c>
    </row>
    <row r="334" spans="1:13" ht="15" customHeight="1">
      <c r="A334" s="2">
        <v>42390</v>
      </c>
      <c r="B334" s="1" t="s">
        <v>323</v>
      </c>
      <c r="C334" s="1" t="s">
        <v>71</v>
      </c>
      <c r="D334" s="1" t="s">
        <v>100</v>
      </c>
      <c r="E334" s="1" t="s">
        <v>3532</v>
      </c>
      <c r="F334" s="45" t="s">
        <v>158</v>
      </c>
      <c r="G334" s="1">
        <v>1</v>
      </c>
      <c r="H334" s="1" t="s">
        <v>107</v>
      </c>
      <c r="I334" s="1" t="s">
        <v>159</v>
      </c>
      <c r="K334" s="1" t="str">
        <f>VLOOKUP(L334,CW!C:D,2,FALSE)</f>
        <v>Jan'16</v>
      </c>
      <c r="L334" s="1" t="str">
        <f t="shared" si="5"/>
        <v>3'16</v>
      </c>
      <c r="M334" s="1" t="str">
        <f>VLOOKUP(K334,CW!D:E,2,FALSE)</f>
        <v>Q4'15</v>
      </c>
    </row>
    <row r="335" spans="1:13" ht="30" customHeight="1">
      <c r="A335" s="2">
        <v>42390</v>
      </c>
      <c r="B335" s="1" t="s">
        <v>324</v>
      </c>
      <c r="C335" s="1" t="s">
        <v>71</v>
      </c>
      <c r="D335" s="1" t="s">
        <v>100</v>
      </c>
      <c r="E335" s="1" t="s">
        <v>3532</v>
      </c>
      <c r="F335" s="98" t="s">
        <v>161</v>
      </c>
      <c r="G335" s="1">
        <v>2</v>
      </c>
      <c r="H335" s="1" t="s">
        <v>107</v>
      </c>
      <c r="I335" s="1" t="s">
        <v>159</v>
      </c>
      <c r="K335" s="1" t="str">
        <f>VLOOKUP(L335,CW!C:D,2,FALSE)</f>
        <v>Jan'16</v>
      </c>
      <c r="L335" s="1" t="str">
        <f t="shared" si="5"/>
        <v>3'16</v>
      </c>
      <c r="M335" s="1" t="str">
        <f>VLOOKUP(K335,CW!D:E,2,FALSE)</f>
        <v>Q4'15</v>
      </c>
    </row>
    <row r="336" spans="1:13" ht="15" customHeight="1">
      <c r="A336" s="2">
        <v>42390</v>
      </c>
      <c r="B336" s="1" t="s">
        <v>324</v>
      </c>
      <c r="C336" s="1" t="s">
        <v>71</v>
      </c>
      <c r="D336" s="1" t="s">
        <v>100</v>
      </c>
      <c r="E336" s="1" t="s">
        <v>3532</v>
      </c>
      <c r="F336" s="45" t="s">
        <v>158</v>
      </c>
      <c r="G336" s="1">
        <v>3</v>
      </c>
      <c r="H336" s="1" t="s">
        <v>107</v>
      </c>
      <c r="I336" s="1" t="s">
        <v>159</v>
      </c>
      <c r="K336" s="1" t="str">
        <f>VLOOKUP(L336,CW!C:D,2,FALSE)</f>
        <v>Jan'16</v>
      </c>
      <c r="L336" s="1" t="str">
        <f t="shared" si="5"/>
        <v>3'16</v>
      </c>
      <c r="M336" s="1" t="str">
        <f>VLOOKUP(K336,CW!D:E,2,FALSE)</f>
        <v>Q4'15</v>
      </c>
    </row>
    <row r="337" spans="1:13" ht="15" customHeight="1">
      <c r="A337" s="2">
        <v>42390</v>
      </c>
      <c r="B337" s="1" t="s">
        <v>325</v>
      </c>
      <c r="C337" s="1" t="s">
        <v>305</v>
      </c>
      <c r="D337" s="1" t="s">
        <v>100</v>
      </c>
      <c r="E337" s="1" t="s">
        <v>3532</v>
      </c>
      <c r="F337" s="45" t="s">
        <v>158</v>
      </c>
      <c r="G337" s="1">
        <v>1</v>
      </c>
      <c r="H337" s="1" t="s">
        <v>107</v>
      </c>
      <c r="I337" s="1" t="s">
        <v>159</v>
      </c>
      <c r="K337" s="1" t="str">
        <f>VLOOKUP(L337,CW!C:D,2,FALSE)</f>
        <v>Jan'16</v>
      </c>
      <c r="L337" s="1" t="str">
        <f t="shared" si="5"/>
        <v>3'16</v>
      </c>
      <c r="M337" s="1" t="str">
        <f>VLOOKUP(K337,CW!D:E,2,FALSE)</f>
        <v>Q4'15</v>
      </c>
    </row>
    <row r="338" spans="1:13" ht="30" customHeight="1">
      <c r="A338" s="2">
        <v>42390</v>
      </c>
      <c r="B338" s="1" t="s">
        <v>611</v>
      </c>
      <c r="C338" s="1" t="s">
        <v>116</v>
      </c>
      <c r="D338" s="1" t="s">
        <v>100</v>
      </c>
      <c r="E338" s="1" t="s">
        <v>3532</v>
      </c>
      <c r="F338" s="98" t="s">
        <v>160</v>
      </c>
      <c r="G338" s="1">
        <v>1</v>
      </c>
      <c r="H338" s="1" t="s">
        <v>107</v>
      </c>
      <c r="I338" s="1" t="s">
        <v>159</v>
      </c>
      <c r="K338" s="1" t="str">
        <f>VLOOKUP(L338,CW!C:D,2,FALSE)</f>
        <v>Jan'16</v>
      </c>
      <c r="L338" s="1" t="str">
        <f t="shared" si="5"/>
        <v>3'16</v>
      </c>
      <c r="M338" s="1" t="str">
        <f>VLOOKUP(K338,CW!D:E,2,FALSE)</f>
        <v>Q4'15</v>
      </c>
    </row>
    <row r="339" spans="1:13" ht="30" customHeight="1">
      <c r="A339" s="2">
        <v>42390</v>
      </c>
      <c r="B339" s="1" t="s">
        <v>612</v>
      </c>
      <c r="C339" s="1" t="s">
        <v>116</v>
      </c>
      <c r="D339" s="1" t="s">
        <v>100</v>
      </c>
      <c r="E339" s="1" t="s">
        <v>3532</v>
      </c>
      <c r="F339" s="98" t="s">
        <v>160</v>
      </c>
      <c r="G339" s="1">
        <v>1</v>
      </c>
      <c r="H339" s="1" t="s">
        <v>107</v>
      </c>
      <c r="I339" s="1" t="s">
        <v>159</v>
      </c>
      <c r="K339" s="1" t="str">
        <f>VLOOKUP(L339,CW!C:D,2,FALSE)</f>
        <v>Jan'16</v>
      </c>
      <c r="L339" s="1" t="str">
        <f t="shared" si="5"/>
        <v>3'16</v>
      </c>
      <c r="M339" s="1" t="str">
        <f>VLOOKUP(K339,CW!D:E,2,FALSE)</f>
        <v>Q4'15</v>
      </c>
    </row>
    <row r="340" spans="1:13" ht="15" customHeight="1">
      <c r="A340" s="2">
        <v>42390</v>
      </c>
      <c r="B340" s="1" t="s">
        <v>326</v>
      </c>
      <c r="C340" s="1" t="s">
        <v>108</v>
      </c>
      <c r="D340" s="1" t="s">
        <v>100</v>
      </c>
      <c r="E340" s="1" t="s">
        <v>3532</v>
      </c>
      <c r="F340" s="45" t="s">
        <v>158</v>
      </c>
      <c r="G340" s="1">
        <v>1</v>
      </c>
      <c r="H340" s="1" t="s">
        <v>107</v>
      </c>
      <c r="I340" s="1" t="s">
        <v>159</v>
      </c>
      <c r="K340" s="1" t="str">
        <f>VLOOKUP(L340,CW!C:D,2,FALSE)</f>
        <v>Jan'16</v>
      </c>
      <c r="L340" s="1" t="str">
        <f t="shared" si="5"/>
        <v>3'16</v>
      </c>
      <c r="M340" s="1" t="str">
        <f>VLOOKUP(K340,CW!D:E,2,FALSE)</f>
        <v>Q4'15</v>
      </c>
    </row>
    <row r="341" spans="1:13" ht="30" customHeight="1">
      <c r="A341" s="2">
        <v>42391</v>
      </c>
      <c r="B341" s="1" t="s">
        <v>327</v>
      </c>
      <c r="C341" s="1" t="s">
        <v>71</v>
      </c>
      <c r="D341" s="1" t="s">
        <v>102</v>
      </c>
      <c r="E341" s="1" t="s">
        <v>3532</v>
      </c>
      <c r="F341" s="98" t="s">
        <v>161</v>
      </c>
      <c r="G341" s="1">
        <v>1</v>
      </c>
      <c r="H341" s="1" t="s">
        <v>107</v>
      </c>
      <c r="I341" s="1" t="s">
        <v>159</v>
      </c>
      <c r="K341" s="1" t="str">
        <f>VLOOKUP(L341,CW!C:D,2,FALSE)</f>
        <v>Jan'16</v>
      </c>
      <c r="L341" s="1" t="str">
        <f t="shared" si="5"/>
        <v>3'16</v>
      </c>
      <c r="M341" s="1" t="str">
        <f>VLOOKUP(K341,CW!D:E,2,FALSE)</f>
        <v>Q4'15</v>
      </c>
    </row>
    <row r="342" spans="1:13" ht="15" customHeight="1">
      <c r="A342" s="2">
        <v>42391</v>
      </c>
      <c r="B342" s="1" t="s">
        <v>327</v>
      </c>
      <c r="C342" s="1" t="s">
        <v>71</v>
      </c>
      <c r="D342" s="1" t="s">
        <v>102</v>
      </c>
      <c r="E342" s="1" t="s">
        <v>3532</v>
      </c>
      <c r="F342" s="98" t="s">
        <v>158</v>
      </c>
      <c r="G342" s="1">
        <v>1</v>
      </c>
      <c r="H342" s="1" t="s">
        <v>107</v>
      </c>
      <c r="I342" s="1" t="s">
        <v>159</v>
      </c>
      <c r="K342" s="1" t="str">
        <f>VLOOKUP(L342,CW!C:D,2,FALSE)</f>
        <v>Jan'16</v>
      </c>
      <c r="L342" s="1" t="str">
        <f t="shared" si="5"/>
        <v>3'16</v>
      </c>
      <c r="M342" s="1" t="str">
        <f>VLOOKUP(K342,CW!D:E,2,FALSE)</f>
        <v>Q4'15</v>
      </c>
    </row>
    <row r="343" spans="1:13" ht="15" customHeight="1">
      <c r="A343" s="2">
        <v>42391</v>
      </c>
      <c r="B343" s="1" t="s">
        <v>613</v>
      </c>
      <c r="C343" s="1" t="s">
        <v>114</v>
      </c>
      <c r="D343" s="1" t="s">
        <v>102</v>
      </c>
      <c r="E343" s="1" t="s">
        <v>3532</v>
      </c>
      <c r="F343" s="98" t="s">
        <v>4584</v>
      </c>
      <c r="G343" s="1">
        <v>1</v>
      </c>
      <c r="H343" s="1" t="s">
        <v>107</v>
      </c>
      <c r="I343" s="1" t="s">
        <v>159</v>
      </c>
      <c r="K343" s="1" t="str">
        <f>VLOOKUP(L343,CW!C:D,2,FALSE)</f>
        <v>Jan'16</v>
      </c>
      <c r="L343" s="1" t="str">
        <f t="shared" si="5"/>
        <v>3'16</v>
      </c>
      <c r="M343" s="1" t="str">
        <f>VLOOKUP(K343,CW!D:E,2,FALSE)</f>
        <v>Q4'15</v>
      </c>
    </row>
    <row r="344" spans="1:13" ht="15" customHeight="1">
      <c r="A344" s="2">
        <v>42391</v>
      </c>
      <c r="B344" s="1" t="s">
        <v>614</v>
      </c>
      <c r="C344" s="1" t="s">
        <v>116</v>
      </c>
      <c r="D344" s="1" t="s">
        <v>102</v>
      </c>
      <c r="E344" s="1" t="s">
        <v>3532</v>
      </c>
      <c r="F344" s="98" t="s">
        <v>4584</v>
      </c>
      <c r="G344" s="1">
        <v>2</v>
      </c>
      <c r="H344" s="1" t="s">
        <v>107</v>
      </c>
      <c r="I344" s="1" t="s">
        <v>159</v>
      </c>
      <c r="K344" s="1" t="str">
        <f>VLOOKUP(L344,CW!C:D,2,FALSE)</f>
        <v>Jan'16</v>
      </c>
      <c r="L344" s="1" t="str">
        <f t="shared" si="5"/>
        <v>3'16</v>
      </c>
      <c r="M344" s="1" t="str">
        <f>VLOOKUP(K344,CW!D:E,2,FALSE)</f>
        <v>Q4'15</v>
      </c>
    </row>
    <row r="345" spans="1:13" ht="30" customHeight="1">
      <c r="A345" s="2">
        <v>42391</v>
      </c>
      <c r="B345" s="1" t="s">
        <v>615</v>
      </c>
      <c r="C345" s="1" t="s">
        <v>116</v>
      </c>
      <c r="D345" s="1" t="s">
        <v>102</v>
      </c>
      <c r="E345" s="1" t="s">
        <v>3532</v>
      </c>
      <c r="F345" s="98" t="s">
        <v>161</v>
      </c>
      <c r="G345" s="1">
        <v>1</v>
      </c>
      <c r="H345" s="1" t="s">
        <v>107</v>
      </c>
      <c r="I345" s="1" t="s">
        <v>159</v>
      </c>
      <c r="K345" s="1" t="str">
        <f>VLOOKUP(L345,CW!C:D,2,FALSE)</f>
        <v>Jan'16</v>
      </c>
      <c r="L345" s="1" t="str">
        <f t="shared" si="5"/>
        <v>3'16</v>
      </c>
      <c r="M345" s="1" t="str">
        <f>VLOOKUP(K345,CW!D:E,2,FALSE)</f>
        <v>Q4'15</v>
      </c>
    </row>
    <row r="346" spans="1:13" ht="30" customHeight="1">
      <c r="A346" s="2">
        <v>42391</v>
      </c>
      <c r="B346" s="1" t="s">
        <v>328</v>
      </c>
      <c r="C346" s="1" t="s">
        <v>116</v>
      </c>
      <c r="D346" s="1" t="s">
        <v>102</v>
      </c>
      <c r="E346" s="1" t="s">
        <v>3532</v>
      </c>
      <c r="F346" s="98" t="s">
        <v>161</v>
      </c>
      <c r="G346" s="1">
        <v>1</v>
      </c>
      <c r="H346" s="1" t="s">
        <v>107</v>
      </c>
      <c r="I346" s="1" t="s">
        <v>159</v>
      </c>
      <c r="K346" s="1" t="str">
        <f>VLOOKUP(L346,CW!C:D,2,FALSE)</f>
        <v>Jan'16</v>
      </c>
      <c r="L346" s="1" t="str">
        <f t="shared" si="5"/>
        <v>3'16</v>
      </c>
      <c r="M346" s="1" t="str">
        <f>VLOOKUP(K346,CW!D:E,2,FALSE)</f>
        <v>Q4'15</v>
      </c>
    </row>
    <row r="347" spans="1:13" ht="15" customHeight="1">
      <c r="A347" s="2">
        <v>42391</v>
      </c>
      <c r="B347" s="1" t="s">
        <v>328</v>
      </c>
      <c r="C347" s="1" t="s">
        <v>116</v>
      </c>
      <c r="D347" s="1" t="s">
        <v>102</v>
      </c>
      <c r="E347" s="1" t="s">
        <v>3532</v>
      </c>
      <c r="F347" s="45" t="s">
        <v>158</v>
      </c>
      <c r="G347" s="1">
        <v>2</v>
      </c>
      <c r="H347" s="1" t="s">
        <v>107</v>
      </c>
      <c r="I347" s="1" t="s">
        <v>159</v>
      </c>
      <c r="K347" s="1" t="str">
        <f>VLOOKUP(L347,CW!C:D,2,FALSE)</f>
        <v>Jan'16</v>
      </c>
      <c r="L347" s="1" t="str">
        <f t="shared" si="5"/>
        <v>3'16</v>
      </c>
      <c r="M347" s="1" t="str">
        <f>VLOOKUP(K347,CW!D:E,2,FALSE)</f>
        <v>Q4'15</v>
      </c>
    </row>
    <row r="348" spans="1:13" ht="15" customHeight="1">
      <c r="A348" s="2">
        <v>42391</v>
      </c>
      <c r="B348" s="1" t="s">
        <v>329</v>
      </c>
      <c r="C348" s="1" t="s">
        <v>126</v>
      </c>
      <c r="D348" s="1" t="s">
        <v>100</v>
      </c>
      <c r="E348" s="1" t="s">
        <v>3532</v>
      </c>
      <c r="F348" s="45" t="s">
        <v>158</v>
      </c>
      <c r="G348" s="1">
        <v>1</v>
      </c>
      <c r="H348" s="1" t="s">
        <v>107</v>
      </c>
      <c r="I348" s="1" t="s">
        <v>159</v>
      </c>
      <c r="K348" s="1" t="str">
        <f>VLOOKUP(L348,CW!C:D,2,FALSE)</f>
        <v>Jan'16</v>
      </c>
      <c r="L348" s="1" t="str">
        <f t="shared" si="5"/>
        <v>3'16</v>
      </c>
      <c r="M348" s="1" t="str">
        <f>VLOOKUP(K348,CW!D:E,2,FALSE)</f>
        <v>Q4'15</v>
      </c>
    </row>
    <row r="349" spans="1:13" ht="15" customHeight="1">
      <c r="A349" s="2">
        <v>42391</v>
      </c>
      <c r="B349" s="1" t="s">
        <v>330</v>
      </c>
      <c r="C349" s="1" t="s">
        <v>108</v>
      </c>
      <c r="D349" s="1" t="s">
        <v>100</v>
      </c>
      <c r="E349" s="1" t="s">
        <v>3532</v>
      </c>
      <c r="F349" s="45" t="s">
        <v>158</v>
      </c>
      <c r="G349" s="1">
        <v>1</v>
      </c>
      <c r="H349" s="1" t="s">
        <v>107</v>
      </c>
      <c r="I349" s="1" t="s">
        <v>159</v>
      </c>
      <c r="K349" s="1" t="str">
        <f>VLOOKUP(L349,CW!C:D,2,FALSE)</f>
        <v>Jan'16</v>
      </c>
      <c r="L349" s="1" t="str">
        <f t="shared" si="5"/>
        <v>3'16</v>
      </c>
      <c r="M349" s="1" t="str">
        <f>VLOOKUP(K349,CW!D:E,2,FALSE)</f>
        <v>Q4'15</v>
      </c>
    </row>
    <row r="350" spans="1:13" ht="15" customHeight="1">
      <c r="A350" s="2">
        <v>42391</v>
      </c>
      <c r="B350" s="1" t="s">
        <v>331</v>
      </c>
      <c r="C350" s="1" t="s">
        <v>71</v>
      </c>
      <c r="D350" s="1" t="s">
        <v>100</v>
      </c>
      <c r="E350" s="1" t="s">
        <v>3532</v>
      </c>
      <c r="F350" s="45" t="s">
        <v>158</v>
      </c>
      <c r="G350" s="1">
        <v>2</v>
      </c>
      <c r="H350" s="1" t="s">
        <v>107</v>
      </c>
      <c r="I350" s="1" t="s">
        <v>159</v>
      </c>
      <c r="K350" s="1" t="str">
        <f>VLOOKUP(L350,CW!C:D,2,FALSE)</f>
        <v>Jan'16</v>
      </c>
      <c r="L350" s="1" t="str">
        <f t="shared" si="5"/>
        <v>3'16</v>
      </c>
      <c r="M350" s="1" t="str">
        <f>VLOOKUP(K350,CW!D:E,2,FALSE)</f>
        <v>Q4'15</v>
      </c>
    </row>
    <row r="351" spans="1:13" ht="15" customHeight="1">
      <c r="A351" s="2">
        <v>42391</v>
      </c>
      <c r="B351" s="1" t="s">
        <v>332</v>
      </c>
      <c r="C351" s="1" t="s">
        <v>71</v>
      </c>
      <c r="D351" s="1" t="s">
        <v>100</v>
      </c>
      <c r="E351" s="1" t="s">
        <v>3532</v>
      </c>
      <c r="F351" s="45" t="s">
        <v>158</v>
      </c>
      <c r="G351" s="1">
        <v>1</v>
      </c>
      <c r="H351" s="1" t="s">
        <v>107</v>
      </c>
      <c r="I351" s="1" t="s">
        <v>159</v>
      </c>
      <c r="K351" s="1" t="str">
        <f>VLOOKUP(L351,CW!C:D,2,FALSE)</f>
        <v>Jan'16</v>
      </c>
      <c r="L351" s="1" t="str">
        <f t="shared" si="5"/>
        <v>3'16</v>
      </c>
      <c r="M351" s="1" t="str">
        <f>VLOOKUP(K351,CW!D:E,2,FALSE)</f>
        <v>Q4'15</v>
      </c>
    </row>
    <row r="352" spans="1:13" ht="15" customHeight="1">
      <c r="A352" s="2">
        <v>42391</v>
      </c>
      <c r="B352" s="1" t="s">
        <v>333</v>
      </c>
      <c r="C352" s="1" t="s">
        <v>71</v>
      </c>
      <c r="D352" s="1" t="s">
        <v>100</v>
      </c>
      <c r="E352" s="1" t="s">
        <v>3532</v>
      </c>
      <c r="F352" s="98" t="s">
        <v>158</v>
      </c>
      <c r="G352" s="1">
        <v>2</v>
      </c>
      <c r="H352" s="1" t="s">
        <v>107</v>
      </c>
      <c r="I352" s="1" t="s">
        <v>159</v>
      </c>
      <c r="K352" s="1" t="str">
        <f>VLOOKUP(L352,CW!C:D,2,FALSE)</f>
        <v>Jan'16</v>
      </c>
      <c r="L352" s="1" t="str">
        <f t="shared" si="5"/>
        <v>3'16</v>
      </c>
      <c r="M352" s="1" t="str">
        <f>VLOOKUP(K352,CW!D:E,2,FALSE)</f>
        <v>Q4'15</v>
      </c>
    </row>
    <row r="353" spans="1:13" ht="15" customHeight="1">
      <c r="A353" s="2">
        <v>42391</v>
      </c>
      <c r="B353" s="1" t="s">
        <v>334</v>
      </c>
      <c r="C353" s="1" t="s">
        <v>108</v>
      </c>
      <c r="D353" s="1" t="s">
        <v>100</v>
      </c>
      <c r="E353" s="1" t="s">
        <v>3532</v>
      </c>
      <c r="F353" s="45" t="s">
        <v>158</v>
      </c>
      <c r="G353" s="1">
        <v>1</v>
      </c>
      <c r="H353" s="1" t="s">
        <v>107</v>
      </c>
      <c r="I353" s="1" t="s">
        <v>159</v>
      </c>
      <c r="K353" s="1" t="str">
        <f>VLOOKUP(L353,CW!C:D,2,FALSE)</f>
        <v>Jan'16</v>
      </c>
      <c r="L353" s="1" t="str">
        <f t="shared" si="5"/>
        <v>3'16</v>
      </c>
      <c r="M353" s="1" t="str">
        <f>VLOOKUP(K353,CW!D:E,2,FALSE)</f>
        <v>Q4'15</v>
      </c>
    </row>
    <row r="354" spans="1:13" ht="15" customHeight="1">
      <c r="A354" s="2">
        <v>42391</v>
      </c>
      <c r="B354" s="1" t="s">
        <v>335</v>
      </c>
      <c r="C354" s="1" t="s">
        <v>313</v>
      </c>
      <c r="D354" s="1" t="s">
        <v>100</v>
      </c>
      <c r="E354" s="1" t="s">
        <v>3532</v>
      </c>
      <c r="F354" s="45" t="s">
        <v>158</v>
      </c>
      <c r="G354" s="1">
        <v>1</v>
      </c>
      <c r="H354" s="1" t="s">
        <v>107</v>
      </c>
      <c r="I354" s="1" t="s">
        <v>159</v>
      </c>
      <c r="K354" s="1" t="str">
        <f>VLOOKUP(L354,CW!C:D,2,FALSE)</f>
        <v>Jan'16</v>
      </c>
      <c r="L354" s="1" t="str">
        <f t="shared" si="5"/>
        <v>3'16</v>
      </c>
      <c r="M354" s="1" t="str">
        <f>VLOOKUP(K354,CW!D:E,2,FALSE)</f>
        <v>Q4'15</v>
      </c>
    </row>
    <row r="355" spans="1:13" ht="30" customHeight="1">
      <c r="A355" s="2">
        <v>42391</v>
      </c>
      <c r="B355" s="1" t="s">
        <v>616</v>
      </c>
      <c r="C355" s="1" t="s">
        <v>116</v>
      </c>
      <c r="D355" s="1" t="s">
        <v>100</v>
      </c>
      <c r="E355" s="1" t="s">
        <v>3532</v>
      </c>
      <c r="F355" s="98" t="s">
        <v>160</v>
      </c>
      <c r="G355" s="1">
        <v>1</v>
      </c>
      <c r="H355" s="1" t="s">
        <v>107</v>
      </c>
      <c r="I355" s="1" t="s">
        <v>159</v>
      </c>
      <c r="K355" s="1" t="str">
        <f>VLOOKUP(L355,CW!C:D,2,FALSE)</f>
        <v>Jan'16</v>
      </c>
      <c r="L355" s="1" t="str">
        <f t="shared" si="5"/>
        <v>3'16</v>
      </c>
      <c r="M355" s="1" t="str">
        <f>VLOOKUP(K355,CW!D:E,2,FALSE)</f>
        <v>Q4'15</v>
      </c>
    </row>
    <row r="356" spans="1:13" ht="30" customHeight="1">
      <c r="A356" s="2">
        <v>42391</v>
      </c>
      <c r="B356" s="1" t="s">
        <v>617</v>
      </c>
      <c r="C356" s="1" t="s">
        <v>126</v>
      </c>
      <c r="D356" s="1" t="s">
        <v>100</v>
      </c>
      <c r="E356" s="1" t="s">
        <v>3532</v>
      </c>
      <c r="F356" s="98" t="s">
        <v>160</v>
      </c>
      <c r="G356" s="1">
        <v>1</v>
      </c>
      <c r="H356" s="1" t="s">
        <v>107</v>
      </c>
      <c r="I356" s="1" t="s">
        <v>159</v>
      </c>
      <c r="K356" s="1" t="str">
        <f>VLOOKUP(L356,CW!C:D,2,FALSE)</f>
        <v>Jan'16</v>
      </c>
      <c r="L356" s="1" t="str">
        <f t="shared" si="5"/>
        <v>3'16</v>
      </c>
      <c r="M356" s="1" t="str">
        <f>VLOOKUP(K356,CW!D:E,2,FALSE)</f>
        <v>Q4'15</v>
      </c>
    </row>
    <row r="357" spans="1:13" ht="30" customHeight="1">
      <c r="A357" s="2">
        <v>42391</v>
      </c>
      <c r="B357" s="1" t="s">
        <v>618</v>
      </c>
      <c r="C357" s="1" t="s">
        <v>347</v>
      </c>
      <c r="D357" s="1" t="s">
        <v>100</v>
      </c>
      <c r="E357" s="1" t="s">
        <v>3532</v>
      </c>
      <c r="F357" s="98" t="s">
        <v>161</v>
      </c>
      <c r="G357" s="1">
        <v>1</v>
      </c>
      <c r="H357" s="1" t="s">
        <v>107</v>
      </c>
      <c r="I357" s="1" t="s">
        <v>159</v>
      </c>
      <c r="K357" s="1" t="str">
        <f>VLOOKUP(L357,CW!C:D,2,FALSE)</f>
        <v>Jan'16</v>
      </c>
      <c r="L357" s="1" t="str">
        <f t="shared" si="5"/>
        <v>3'16</v>
      </c>
      <c r="M357" s="1" t="str">
        <f>VLOOKUP(K357,CW!D:E,2,FALSE)</f>
        <v>Q4'15</v>
      </c>
    </row>
    <row r="358" spans="1:13" ht="30" customHeight="1">
      <c r="A358" s="2">
        <v>42391</v>
      </c>
      <c r="B358" s="1" t="s">
        <v>619</v>
      </c>
      <c r="C358" s="1" t="s">
        <v>71</v>
      </c>
      <c r="D358" s="1" t="s">
        <v>100</v>
      </c>
      <c r="E358" s="1" t="s">
        <v>3532</v>
      </c>
      <c r="F358" s="98" t="s">
        <v>161</v>
      </c>
      <c r="G358" s="1">
        <v>1</v>
      </c>
      <c r="H358" s="1" t="s">
        <v>107</v>
      </c>
      <c r="I358" s="1" t="s">
        <v>159</v>
      </c>
      <c r="K358" s="1" t="str">
        <f>VLOOKUP(L358,CW!C:D,2,FALSE)</f>
        <v>Jan'16</v>
      </c>
      <c r="L358" s="1" t="str">
        <f t="shared" si="5"/>
        <v>3'16</v>
      </c>
      <c r="M358" s="1" t="str">
        <f>VLOOKUP(K358,CW!D:E,2,FALSE)</f>
        <v>Q4'15</v>
      </c>
    </row>
    <row r="359" spans="1:13" ht="30" customHeight="1">
      <c r="A359" s="2">
        <v>42391</v>
      </c>
      <c r="B359" s="1" t="s">
        <v>336</v>
      </c>
      <c r="C359" s="1" t="s">
        <v>71</v>
      </c>
      <c r="D359" s="1" t="s">
        <v>100</v>
      </c>
      <c r="E359" s="1" t="s">
        <v>3532</v>
      </c>
      <c r="F359" s="98" t="s">
        <v>161</v>
      </c>
      <c r="G359" s="1">
        <v>1</v>
      </c>
      <c r="H359" s="1" t="s">
        <v>107</v>
      </c>
      <c r="I359" s="1" t="s">
        <v>159</v>
      </c>
      <c r="K359" s="1" t="str">
        <f>VLOOKUP(L359,CW!C:D,2,FALSE)</f>
        <v>Jan'16</v>
      </c>
      <c r="L359" s="1" t="str">
        <f t="shared" si="5"/>
        <v>3'16</v>
      </c>
      <c r="M359" s="1" t="str">
        <f>VLOOKUP(K359,CW!D:E,2,FALSE)</f>
        <v>Q4'15</v>
      </c>
    </row>
    <row r="360" spans="1:13" ht="15" customHeight="1">
      <c r="A360" s="2">
        <v>42391</v>
      </c>
      <c r="B360" s="1" t="s">
        <v>337</v>
      </c>
      <c r="C360" s="1" t="s">
        <v>338</v>
      </c>
      <c r="D360" s="1" t="s">
        <v>100</v>
      </c>
      <c r="E360" s="1" t="s">
        <v>3532</v>
      </c>
      <c r="F360" s="45" t="s">
        <v>158</v>
      </c>
      <c r="G360" s="1">
        <v>1</v>
      </c>
      <c r="H360" s="1" t="s">
        <v>107</v>
      </c>
      <c r="I360" s="1" t="s">
        <v>159</v>
      </c>
      <c r="K360" s="1" t="str">
        <f>VLOOKUP(L360,CW!C:D,2,FALSE)</f>
        <v>Jan'16</v>
      </c>
      <c r="L360" s="1" t="str">
        <f t="shared" si="5"/>
        <v>3'16</v>
      </c>
      <c r="M360" s="1" t="str">
        <f>VLOOKUP(K360,CW!D:E,2,FALSE)</f>
        <v>Q4'15</v>
      </c>
    </row>
    <row r="361" spans="1:13" ht="15" customHeight="1">
      <c r="A361" s="2">
        <v>42391</v>
      </c>
      <c r="B361" s="1" t="s">
        <v>339</v>
      </c>
      <c r="C361" s="1" t="s">
        <v>340</v>
      </c>
      <c r="D361" s="1" t="s">
        <v>100</v>
      </c>
      <c r="E361" s="1" t="s">
        <v>3532</v>
      </c>
      <c r="F361" s="45" t="s">
        <v>158</v>
      </c>
      <c r="G361" s="1">
        <v>1</v>
      </c>
      <c r="H361" s="1" t="s">
        <v>107</v>
      </c>
      <c r="I361" s="1" t="s">
        <v>159</v>
      </c>
      <c r="K361" s="1" t="str">
        <f>VLOOKUP(L361,CW!C:D,2,FALSE)</f>
        <v>Jan'16</v>
      </c>
      <c r="L361" s="1" t="str">
        <f t="shared" si="5"/>
        <v>3'16</v>
      </c>
      <c r="M361" s="1" t="str">
        <f>VLOOKUP(K361,CW!D:E,2,FALSE)</f>
        <v>Q4'15</v>
      </c>
    </row>
    <row r="362" spans="1:13" ht="15" customHeight="1">
      <c r="A362" s="2">
        <v>42391</v>
      </c>
      <c r="B362" s="1" t="s">
        <v>341</v>
      </c>
      <c r="C362" s="1" t="s">
        <v>108</v>
      </c>
      <c r="D362" s="1" t="s">
        <v>100</v>
      </c>
      <c r="E362" s="1" t="s">
        <v>3532</v>
      </c>
      <c r="F362" s="45" t="s">
        <v>158</v>
      </c>
      <c r="G362" s="1">
        <v>1</v>
      </c>
      <c r="H362" s="1" t="s">
        <v>107</v>
      </c>
      <c r="I362" s="1" t="s">
        <v>159</v>
      </c>
      <c r="K362" s="1" t="str">
        <f>VLOOKUP(L362,CW!C:D,2,FALSE)</f>
        <v>Jan'16</v>
      </c>
      <c r="L362" s="1" t="str">
        <f t="shared" si="5"/>
        <v>3'16</v>
      </c>
      <c r="M362" s="1" t="str">
        <f>VLOOKUP(K362,CW!D:E,2,FALSE)</f>
        <v>Q4'15</v>
      </c>
    </row>
    <row r="363" spans="1:13" ht="15" customHeight="1">
      <c r="A363" s="2">
        <v>42391</v>
      </c>
      <c r="B363" s="1" t="s">
        <v>342</v>
      </c>
      <c r="C363" s="1" t="s">
        <v>71</v>
      </c>
      <c r="D363" s="1" t="s">
        <v>100</v>
      </c>
      <c r="E363" s="1" t="s">
        <v>3532</v>
      </c>
      <c r="F363" s="45" t="s">
        <v>158</v>
      </c>
      <c r="G363" s="1">
        <v>1</v>
      </c>
      <c r="H363" s="1" t="s">
        <v>107</v>
      </c>
      <c r="I363" s="1" t="s">
        <v>159</v>
      </c>
      <c r="K363" s="1" t="str">
        <f>VLOOKUP(L363,CW!C:D,2,FALSE)</f>
        <v>Jan'16</v>
      </c>
      <c r="L363" s="1" t="str">
        <f t="shared" si="5"/>
        <v>3'16</v>
      </c>
      <c r="M363" s="1" t="str">
        <f>VLOOKUP(K363,CW!D:E,2,FALSE)</f>
        <v>Q4'15</v>
      </c>
    </row>
    <row r="364" spans="1:13" ht="30" customHeight="1">
      <c r="A364" s="2">
        <v>42391</v>
      </c>
      <c r="B364" s="1" t="s">
        <v>620</v>
      </c>
      <c r="C364" s="1" t="s">
        <v>71</v>
      </c>
      <c r="D364" s="1" t="s">
        <v>100</v>
      </c>
      <c r="E364" s="1" t="s">
        <v>3532</v>
      </c>
      <c r="F364" s="98" t="s">
        <v>161</v>
      </c>
      <c r="G364" s="1">
        <v>1</v>
      </c>
      <c r="H364" s="1" t="s">
        <v>107</v>
      </c>
      <c r="I364" s="1" t="s">
        <v>159</v>
      </c>
      <c r="K364" s="1" t="str">
        <f>VLOOKUP(L364,CW!C:D,2,FALSE)</f>
        <v>Jan'16</v>
      </c>
      <c r="L364" s="1" t="str">
        <f t="shared" si="5"/>
        <v>3'16</v>
      </c>
      <c r="M364" s="1" t="str">
        <f>VLOOKUP(K364,CW!D:E,2,FALSE)</f>
        <v>Q4'15</v>
      </c>
    </row>
    <row r="365" spans="1:13" ht="15" customHeight="1">
      <c r="A365" s="2">
        <v>42391</v>
      </c>
      <c r="B365" s="1" t="s">
        <v>343</v>
      </c>
      <c r="C365" s="1" t="s">
        <v>88</v>
      </c>
      <c r="D365" s="1" t="s">
        <v>100</v>
      </c>
      <c r="E365" s="1" t="s">
        <v>3532</v>
      </c>
      <c r="F365" s="45" t="s">
        <v>158</v>
      </c>
      <c r="G365" s="1">
        <v>1</v>
      </c>
      <c r="H365" s="1" t="s">
        <v>107</v>
      </c>
      <c r="I365" s="1" t="s">
        <v>159</v>
      </c>
      <c r="K365" s="1" t="str">
        <f>VLOOKUP(L365,CW!C:D,2,FALSE)</f>
        <v>Jan'16</v>
      </c>
      <c r="L365" s="1" t="str">
        <f t="shared" si="5"/>
        <v>3'16</v>
      </c>
      <c r="M365" s="1" t="str">
        <f>VLOOKUP(K365,CW!D:E,2,FALSE)</f>
        <v>Q4'15</v>
      </c>
    </row>
    <row r="366" spans="1:13" ht="15" customHeight="1">
      <c r="A366" s="2">
        <v>42391</v>
      </c>
      <c r="B366" s="1" t="s">
        <v>344</v>
      </c>
      <c r="C366" s="1" t="s">
        <v>216</v>
      </c>
      <c r="D366" s="1" t="s">
        <v>100</v>
      </c>
      <c r="E366" s="1" t="s">
        <v>3532</v>
      </c>
      <c r="F366" s="45" t="s">
        <v>158</v>
      </c>
      <c r="G366" s="1">
        <v>2</v>
      </c>
      <c r="H366" s="1" t="s">
        <v>107</v>
      </c>
      <c r="I366" s="1" t="s">
        <v>159</v>
      </c>
      <c r="K366" s="1" t="str">
        <f>VLOOKUP(L366,CW!C:D,2,FALSE)</f>
        <v>Jan'16</v>
      </c>
      <c r="L366" s="1" t="str">
        <f t="shared" si="5"/>
        <v>3'16</v>
      </c>
      <c r="M366" s="1" t="str">
        <f>VLOOKUP(K366,CW!D:E,2,FALSE)</f>
        <v>Q4'15</v>
      </c>
    </row>
    <row r="367" spans="1:13" ht="15" customHeight="1">
      <c r="A367" s="2">
        <v>42391</v>
      </c>
      <c r="B367" s="1" t="s">
        <v>345</v>
      </c>
      <c r="C367" s="1" t="s">
        <v>240</v>
      </c>
      <c r="D367" s="1" t="s">
        <v>100</v>
      </c>
      <c r="E367" s="1" t="s">
        <v>3532</v>
      </c>
      <c r="F367" s="45" t="s">
        <v>158</v>
      </c>
      <c r="G367" s="1">
        <v>1</v>
      </c>
      <c r="H367" s="1" t="s">
        <v>107</v>
      </c>
      <c r="I367" s="1" t="s">
        <v>159</v>
      </c>
      <c r="K367" s="1" t="str">
        <f>VLOOKUP(L367,CW!C:D,2,FALSE)</f>
        <v>Jan'16</v>
      </c>
      <c r="L367" s="1" t="str">
        <f t="shared" si="5"/>
        <v>3'16</v>
      </c>
      <c r="M367" s="1" t="str">
        <f>VLOOKUP(K367,CW!D:E,2,FALSE)</f>
        <v>Q4'15</v>
      </c>
    </row>
    <row r="368" spans="1:13" ht="15" customHeight="1">
      <c r="A368" s="2">
        <v>42391</v>
      </c>
      <c r="B368" s="1" t="s">
        <v>346</v>
      </c>
      <c r="C368" s="1" t="s">
        <v>347</v>
      </c>
      <c r="D368" s="1" t="s">
        <v>100</v>
      </c>
      <c r="E368" s="1" t="s">
        <v>3532</v>
      </c>
      <c r="F368" s="45" t="s">
        <v>158</v>
      </c>
      <c r="G368" s="1">
        <v>1</v>
      </c>
      <c r="H368" s="1" t="s">
        <v>107</v>
      </c>
      <c r="I368" s="1" t="s">
        <v>159</v>
      </c>
      <c r="K368" s="1" t="str">
        <f>VLOOKUP(L368,CW!C:D,2,FALSE)</f>
        <v>Jan'16</v>
      </c>
      <c r="L368" s="1" t="str">
        <f t="shared" ref="L368:L431" si="6">CONCATENATE(WEEKNUM(A368,21),"'",TEXT(A368,"yy"))</f>
        <v>3'16</v>
      </c>
      <c r="M368" s="1" t="str">
        <f>VLOOKUP(K368,CW!D:E,2,FALSE)</f>
        <v>Q4'15</v>
      </c>
    </row>
    <row r="369" spans="1:13" ht="30" customHeight="1">
      <c r="A369" s="2">
        <v>42391</v>
      </c>
      <c r="B369" s="1" t="s">
        <v>621</v>
      </c>
      <c r="C369" s="1" t="s">
        <v>116</v>
      </c>
      <c r="D369" s="1" t="s">
        <v>100</v>
      </c>
      <c r="E369" s="1" t="s">
        <v>3532</v>
      </c>
      <c r="F369" s="98" t="s">
        <v>160</v>
      </c>
      <c r="G369" s="1">
        <v>1</v>
      </c>
      <c r="H369" s="1" t="s">
        <v>107</v>
      </c>
      <c r="I369" s="1" t="s">
        <v>159</v>
      </c>
      <c r="K369" s="1" t="str">
        <f>VLOOKUP(L369,CW!C:D,2,FALSE)</f>
        <v>Jan'16</v>
      </c>
      <c r="L369" s="1" t="str">
        <f t="shared" si="6"/>
        <v>3'16</v>
      </c>
      <c r="M369" s="1" t="str">
        <f>VLOOKUP(K369,CW!D:E,2,FALSE)</f>
        <v>Q4'15</v>
      </c>
    </row>
    <row r="370" spans="1:13" ht="30" customHeight="1">
      <c r="A370" s="2">
        <v>42392</v>
      </c>
      <c r="B370" s="1" t="s">
        <v>622</v>
      </c>
      <c r="C370" s="1" t="s">
        <v>352</v>
      </c>
      <c r="D370" s="1" t="s">
        <v>139</v>
      </c>
      <c r="E370" s="1" t="s">
        <v>3532</v>
      </c>
      <c r="F370" s="98" t="s">
        <v>160</v>
      </c>
      <c r="G370" s="1">
        <v>1</v>
      </c>
      <c r="H370" s="1" t="s">
        <v>107</v>
      </c>
      <c r="I370" s="1" t="s">
        <v>159</v>
      </c>
      <c r="K370" s="1" t="str">
        <f>VLOOKUP(L370,CW!C:D,2,FALSE)</f>
        <v>Jan'16</v>
      </c>
      <c r="L370" s="1" t="str">
        <f t="shared" si="6"/>
        <v>3'16</v>
      </c>
      <c r="M370" s="1" t="str">
        <f>VLOOKUP(K370,CW!D:E,2,FALSE)</f>
        <v>Q4'15</v>
      </c>
    </row>
    <row r="371" spans="1:13" ht="30" customHeight="1">
      <c r="A371" s="2">
        <v>42392</v>
      </c>
      <c r="B371" s="1" t="s">
        <v>623</v>
      </c>
      <c r="C371" s="1" t="s">
        <v>352</v>
      </c>
      <c r="D371" s="1" t="s">
        <v>139</v>
      </c>
      <c r="E371" s="1" t="s">
        <v>3532</v>
      </c>
      <c r="F371" s="98" t="s">
        <v>160</v>
      </c>
      <c r="G371" s="1">
        <v>1</v>
      </c>
      <c r="H371" s="1" t="s">
        <v>107</v>
      </c>
      <c r="I371" s="1" t="s">
        <v>159</v>
      </c>
      <c r="K371" s="1" t="str">
        <f>VLOOKUP(L371,CW!C:D,2,FALSE)</f>
        <v>Jan'16</v>
      </c>
      <c r="L371" s="1" t="str">
        <f t="shared" si="6"/>
        <v>3'16</v>
      </c>
      <c r="M371" s="1" t="str">
        <f>VLOOKUP(K371,CW!D:E,2,FALSE)</f>
        <v>Q4'15</v>
      </c>
    </row>
    <row r="372" spans="1:13" ht="30" customHeight="1">
      <c r="A372" s="2">
        <v>42392</v>
      </c>
      <c r="B372" s="1" t="s">
        <v>348</v>
      </c>
      <c r="C372" s="1" t="s">
        <v>108</v>
      </c>
      <c r="D372" s="1" t="s">
        <v>139</v>
      </c>
      <c r="E372" s="1" t="s">
        <v>3532</v>
      </c>
      <c r="F372" s="98" t="s">
        <v>160</v>
      </c>
      <c r="G372" s="1">
        <v>2</v>
      </c>
      <c r="H372" s="1" t="s">
        <v>107</v>
      </c>
      <c r="I372" s="1" t="s">
        <v>159</v>
      </c>
      <c r="K372" s="1" t="str">
        <f>VLOOKUP(L372,CW!C:D,2,FALSE)</f>
        <v>Jan'16</v>
      </c>
      <c r="L372" s="1" t="str">
        <f t="shared" si="6"/>
        <v>3'16</v>
      </c>
      <c r="M372" s="1" t="str">
        <f>VLOOKUP(K372,CW!D:E,2,FALSE)</f>
        <v>Q4'15</v>
      </c>
    </row>
    <row r="373" spans="1:13" ht="15" customHeight="1">
      <c r="A373" s="2">
        <v>42392</v>
      </c>
      <c r="B373" s="1" t="s">
        <v>348</v>
      </c>
      <c r="C373" s="1" t="s">
        <v>108</v>
      </c>
      <c r="D373" s="1" t="s">
        <v>139</v>
      </c>
      <c r="E373" s="1" t="s">
        <v>3532</v>
      </c>
      <c r="F373" s="45" t="s">
        <v>158</v>
      </c>
      <c r="G373" s="1">
        <v>1</v>
      </c>
      <c r="H373" s="1" t="s">
        <v>107</v>
      </c>
      <c r="I373" s="1" t="s">
        <v>159</v>
      </c>
      <c r="K373" s="1" t="str">
        <f>VLOOKUP(L373,CW!C:D,2,FALSE)</f>
        <v>Jan'16</v>
      </c>
      <c r="L373" s="1" t="str">
        <f t="shared" si="6"/>
        <v>3'16</v>
      </c>
      <c r="M373" s="1" t="str">
        <f>VLOOKUP(K373,CW!D:E,2,FALSE)</f>
        <v>Q4'15</v>
      </c>
    </row>
    <row r="374" spans="1:13" ht="30" customHeight="1">
      <c r="A374" s="2">
        <v>42392</v>
      </c>
      <c r="B374" s="1" t="s">
        <v>349</v>
      </c>
      <c r="C374" s="1" t="s">
        <v>340</v>
      </c>
      <c r="D374" s="1" t="s">
        <v>139</v>
      </c>
      <c r="E374" s="1" t="s">
        <v>3532</v>
      </c>
      <c r="F374" s="98" t="s">
        <v>160</v>
      </c>
      <c r="G374" s="1">
        <v>1</v>
      </c>
      <c r="H374" s="1" t="s">
        <v>107</v>
      </c>
      <c r="I374" s="1" t="s">
        <v>159</v>
      </c>
      <c r="K374" s="1" t="str">
        <f>VLOOKUP(L374,CW!C:D,2,FALSE)</f>
        <v>Jan'16</v>
      </c>
      <c r="L374" s="1" t="str">
        <f t="shared" si="6"/>
        <v>3'16</v>
      </c>
      <c r="M374" s="1" t="str">
        <f>VLOOKUP(K374,CW!D:E,2,FALSE)</f>
        <v>Q4'15</v>
      </c>
    </row>
    <row r="375" spans="1:13" ht="15" customHeight="1">
      <c r="A375" s="2">
        <v>42392</v>
      </c>
      <c r="B375" s="1" t="s">
        <v>349</v>
      </c>
      <c r="C375" s="1" t="s">
        <v>340</v>
      </c>
      <c r="D375" s="1" t="s">
        <v>139</v>
      </c>
      <c r="E375" s="1" t="s">
        <v>3532</v>
      </c>
      <c r="F375" s="45" t="s">
        <v>158</v>
      </c>
      <c r="G375" s="1">
        <v>1</v>
      </c>
      <c r="H375" s="1" t="s">
        <v>107</v>
      </c>
      <c r="I375" s="1" t="s">
        <v>159</v>
      </c>
      <c r="K375" s="1" t="str">
        <f>VLOOKUP(L375,CW!C:D,2,FALSE)</f>
        <v>Jan'16</v>
      </c>
      <c r="L375" s="1" t="str">
        <f t="shared" si="6"/>
        <v>3'16</v>
      </c>
      <c r="M375" s="1" t="str">
        <f>VLOOKUP(K375,CW!D:E,2,FALSE)</f>
        <v>Q4'15</v>
      </c>
    </row>
    <row r="376" spans="1:13" ht="30" customHeight="1">
      <c r="A376" s="2">
        <v>42392</v>
      </c>
      <c r="B376" s="1" t="s">
        <v>624</v>
      </c>
      <c r="C376" s="1" t="s">
        <v>126</v>
      </c>
      <c r="D376" s="1" t="s">
        <v>139</v>
      </c>
      <c r="E376" s="1" t="s">
        <v>3532</v>
      </c>
      <c r="F376" s="98" t="s">
        <v>160</v>
      </c>
      <c r="G376" s="1">
        <v>1</v>
      </c>
      <c r="H376" s="1" t="s">
        <v>107</v>
      </c>
      <c r="I376" s="1" t="s">
        <v>159</v>
      </c>
      <c r="K376" s="1" t="str">
        <f>VLOOKUP(L376,CW!C:D,2,FALSE)</f>
        <v>Jan'16</v>
      </c>
      <c r="L376" s="1" t="str">
        <f t="shared" si="6"/>
        <v>3'16</v>
      </c>
      <c r="M376" s="1" t="str">
        <f>VLOOKUP(K376,CW!D:E,2,FALSE)</f>
        <v>Q4'15</v>
      </c>
    </row>
    <row r="377" spans="1:13" ht="30" customHeight="1">
      <c r="A377" s="2">
        <v>42392</v>
      </c>
      <c r="B377" s="1" t="s">
        <v>625</v>
      </c>
      <c r="C377" s="1" t="s">
        <v>116</v>
      </c>
      <c r="D377" s="1" t="s">
        <v>139</v>
      </c>
      <c r="E377" s="1" t="s">
        <v>3532</v>
      </c>
      <c r="F377" s="98" t="s">
        <v>160</v>
      </c>
      <c r="G377" s="1">
        <v>1</v>
      </c>
      <c r="H377" s="1" t="s">
        <v>107</v>
      </c>
      <c r="I377" s="1" t="s">
        <v>159</v>
      </c>
      <c r="K377" s="1" t="str">
        <f>VLOOKUP(L377,CW!C:D,2,FALSE)</f>
        <v>Jan'16</v>
      </c>
      <c r="L377" s="1" t="str">
        <f t="shared" si="6"/>
        <v>3'16</v>
      </c>
      <c r="M377" s="1" t="str">
        <f>VLOOKUP(K377,CW!D:E,2,FALSE)</f>
        <v>Q4'15</v>
      </c>
    </row>
    <row r="378" spans="1:13" ht="30" customHeight="1">
      <c r="A378" s="2">
        <v>42392</v>
      </c>
      <c r="B378" s="1" t="s">
        <v>626</v>
      </c>
      <c r="C378" s="1" t="s">
        <v>116</v>
      </c>
      <c r="D378" s="1" t="s">
        <v>139</v>
      </c>
      <c r="E378" s="1" t="s">
        <v>3532</v>
      </c>
      <c r="F378" s="98" t="s">
        <v>160</v>
      </c>
      <c r="G378" s="1">
        <v>1</v>
      </c>
      <c r="H378" s="1" t="s">
        <v>107</v>
      </c>
      <c r="I378" s="1" t="s">
        <v>159</v>
      </c>
      <c r="K378" s="1" t="str">
        <f>VLOOKUP(L378,CW!C:D,2,FALSE)</f>
        <v>Jan'16</v>
      </c>
      <c r="L378" s="1" t="str">
        <f t="shared" si="6"/>
        <v>3'16</v>
      </c>
      <c r="M378" s="1" t="str">
        <f>VLOOKUP(K378,CW!D:E,2,FALSE)</f>
        <v>Q4'15</v>
      </c>
    </row>
    <row r="379" spans="1:13" ht="30" customHeight="1">
      <c r="A379" s="2">
        <v>42392</v>
      </c>
      <c r="B379" s="1" t="s">
        <v>627</v>
      </c>
      <c r="C379" s="1" t="s">
        <v>116</v>
      </c>
      <c r="D379" s="1" t="s">
        <v>139</v>
      </c>
      <c r="E379" s="1" t="s">
        <v>3532</v>
      </c>
      <c r="F379" s="98" t="s">
        <v>160</v>
      </c>
      <c r="G379" s="1">
        <v>1</v>
      </c>
      <c r="H379" s="1" t="s">
        <v>107</v>
      </c>
      <c r="I379" s="1" t="s">
        <v>159</v>
      </c>
      <c r="K379" s="1" t="str">
        <f>VLOOKUP(L379,CW!C:D,2,FALSE)</f>
        <v>Jan'16</v>
      </c>
      <c r="L379" s="1" t="str">
        <f t="shared" si="6"/>
        <v>3'16</v>
      </c>
      <c r="M379" s="1" t="str">
        <f>VLOOKUP(K379,CW!D:E,2,FALSE)</f>
        <v>Q4'15</v>
      </c>
    </row>
    <row r="380" spans="1:13" ht="15" customHeight="1">
      <c r="A380" s="2">
        <v>42392</v>
      </c>
      <c r="B380" s="1" t="s">
        <v>350</v>
      </c>
      <c r="C380" s="1" t="s">
        <v>116</v>
      </c>
      <c r="D380" s="1" t="s">
        <v>139</v>
      </c>
      <c r="E380" s="1" t="s">
        <v>3532</v>
      </c>
      <c r="F380" s="45" t="s">
        <v>158</v>
      </c>
      <c r="G380" s="1">
        <v>1</v>
      </c>
      <c r="H380" s="1" t="s">
        <v>107</v>
      </c>
      <c r="I380" s="1" t="s">
        <v>159</v>
      </c>
      <c r="K380" s="1" t="str">
        <f>VLOOKUP(L380,CW!C:D,2,FALSE)</f>
        <v>Jan'16</v>
      </c>
      <c r="L380" s="1" t="str">
        <f t="shared" si="6"/>
        <v>3'16</v>
      </c>
      <c r="M380" s="1" t="str">
        <f>VLOOKUP(K380,CW!D:E,2,FALSE)</f>
        <v>Q4'15</v>
      </c>
    </row>
    <row r="381" spans="1:13" ht="15" customHeight="1">
      <c r="A381" s="2">
        <v>42392</v>
      </c>
      <c r="B381" s="1" t="s">
        <v>351</v>
      </c>
      <c r="C381" s="1" t="s">
        <v>352</v>
      </c>
      <c r="D381" s="1" t="s">
        <v>100</v>
      </c>
      <c r="E381" s="1" t="s">
        <v>3532</v>
      </c>
      <c r="F381" s="45" t="s">
        <v>158</v>
      </c>
      <c r="G381" s="1">
        <v>1</v>
      </c>
      <c r="H381" s="1" t="s">
        <v>107</v>
      </c>
      <c r="I381" s="1" t="s">
        <v>159</v>
      </c>
      <c r="K381" s="1" t="str">
        <f>VLOOKUP(L381,CW!C:D,2,FALSE)</f>
        <v>Jan'16</v>
      </c>
      <c r="L381" s="1" t="str">
        <f t="shared" si="6"/>
        <v>3'16</v>
      </c>
      <c r="M381" s="1" t="str">
        <f>VLOOKUP(K381,CW!D:E,2,FALSE)</f>
        <v>Q4'15</v>
      </c>
    </row>
    <row r="382" spans="1:13" ht="30" customHeight="1">
      <c r="A382" s="2">
        <v>42392</v>
      </c>
      <c r="B382" s="1" t="s">
        <v>628</v>
      </c>
      <c r="C382" s="1" t="s">
        <v>340</v>
      </c>
      <c r="D382" s="1" t="s">
        <v>100</v>
      </c>
      <c r="E382" s="1" t="s">
        <v>3532</v>
      </c>
      <c r="F382" s="98" t="s">
        <v>160</v>
      </c>
      <c r="G382" s="1">
        <v>1</v>
      </c>
      <c r="H382" s="1" t="s">
        <v>107</v>
      </c>
      <c r="I382" s="1" t="s">
        <v>159</v>
      </c>
      <c r="K382" s="1" t="str">
        <f>VLOOKUP(L382,CW!C:D,2,FALSE)</f>
        <v>Jan'16</v>
      </c>
      <c r="L382" s="1" t="str">
        <f t="shared" si="6"/>
        <v>3'16</v>
      </c>
      <c r="M382" s="1" t="str">
        <f>VLOOKUP(K382,CW!D:E,2,FALSE)</f>
        <v>Q4'15</v>
      </c>
    </row>
    <row r="383" spans="1:13" ht="30" customHeight="1">
      <c r="A383" s="2">
        <v>42392</v>
      </c>
      <c r="B383" s="1" t="s">
        <v>629</v>
      </c>
      <c r="C383" s="1" t="s">
        <v>116</v>
      </c>
      <c r="D383" s="1" t="s">
        <v>100</v>
      </c>
      <c r="E383" s="1" t="s">
        <v>3532</v>
      </c>
      <c r="F383" s="98" t="s">
        <v>160</v>
      </c>
      <c r="G383" s="1">
        <v>1</v>
      </c>
      <c r="H383" s="1" t="s">
        <v>107</v>
      </c>
      <c r="I383" s="1" t="s">
        <v>159</v>
      </c>
      <c r="K383" s="1" t="str">
        <f>VLOOKUP(L383,CW!C:D,2,FALSE)</f>
        <v>Jan'16</v>
      </c>
      <c r="L383" s="1" t="str">
        <f t="shared" si="6"/>
        <v>3'16</v>
      </c>
      <c r="M383" s="1" t="str">
        <f>VLOOKUP(K383,CW!D:E,2,FALSE)</f>
        <v>Q4'15</v>
      </c>
    </row>
    <row r="384" spans="1:13" ht="30" customHeight="1">
      <c r="A384" s="2">
        <v>42392</v>
      </c>
      <c r="B384" s="1" t="s">
        <v>630</v>
      </c>
      <c r="C384" s="1" t="s">
        <v>116</v>
      </c>
      <c r="D384" s="1" t="s">
        <v>100</v>
      </c>
      <c r="E384" s="1" t="s">
        <v>3532</v>
      </c>
      <c r="F384" s="98" t="s">
        <v>160</v>
      </c>
      <c r="G384" s="1">
        <v>1</v>
      </c>
      <c r="H384" s="1" t="s">
        <v>107</v>
      </c>
      <c r="I384" s="1" t="s">
        <v>159</v>
      </c>
      <c r="K384" s="1" t="str">
        <f>VLOOKUP(L384,CW!C:D,2,FALSE)</f>
        <v>Jan'16</v>
      </c>
      <c r="L384" s="1" t="str">
        <f t="shared" si="6"/>
        <v>3'16</v>
      </c>
      <c r="M384" s="1" t="str">
        <f>VLOOKUP(K384,CW!D:E,2,FALSE)</f>
        <v>Q4'15</v>
      </c>
    </row>
    <row r="385" spans="1:13" ht="30" customHeight="1">
      <c r="A385" s="2">
        <v>42392</v>
      </c>
      <c r="B385" s="1" t="s">
        <v>631</v>
      </c>
      <c r="C385" s="1" t="s">
        <v>126</v>
      </c>
      <c r="D385" s="1" t="s">
        <v>100</v>
      </c>
      <c r="E385" s="1" t="s">
        <v>3532</v>
      </c>
      <c r="F385" s="98" t="s">
        <v>160</v>
      </c>
      <c r="G385" s="1">
        <v>1</v>
      </c>
      <c r="H385" s="1" t="s">
        <v>107</v>
      </c>
      <c r="I385" s="1" t="s">
        <v>159</v>
      </c>
      <c r="K385" s="1" t="str">
        <f>VLOOKUP(L385,CW!C:D,2,FALSE)</f>
        <v>Jan'16</v>
      </c>
      <c r="L385" s="1" t="str">
        <f t="shared" si="6"/>
        <v>3'16</v>
      </c>
      <c r="M385" s="1" t="str">
        <f>VLOOKUP(K385,CW!D:E,2,FALSE)</f>
        <v>Q4'15</v>
      </c>
    </row>
    <row r="386" spans="1:13" ht="15" customHeight="1">
      <c r="A386" s="2">
        <v>42392</v>
      </c>
      <c r="B386" s="1" t="s">
        <v>353</v>
      </c>
      <c r="C386" s="1" t="s">
        <v>84</v>
      </c>
      <c r="D386" s="1" t="s">
        <v>100</v>
      </c>
      <c r="E386" s="1" t="s">
        <v>3532</v>
      </c>
      <c r="F386" s="45" t="s">
        <v>158</v>
      </c>
      <c r="G386" s="1">
        <v>1</v>
      </c>
      <c r="H386" s="1" t="s">
        <v>107</v>
      </c>
      <c r="I386" s="1" t="s">
        <v>159</v>
      </c>
      <c r="K386" s="1" t="str">
        <f>VLOOKUP(L386,CW!C:D,2,FALSE)</f>
        <v>Jan'16</v>
      </c>
      <c r="L386" s="1" t="str">
        <f t="shared" si="6"/>
        <v>3'16</v>
      </c>
      <c r="M386" s="1" t="str">
        <f>VLOOKUP(K386,CW!D:E,2,FALSE)</f>
        <v>Q4'15</v>
      </c>
    </row>
    <row r="387" spans="1:13" ht="30" customHeight="1">
      <c r="A387" s="2">
        <v>42392</v>
      </c>
      <c r="B387" s="1" t="s">
        <v>632</v>
      </c>
      <c r="C387" s="1" t="s">
        <v>83</v>
      </c>
      <c r="D387" s="1" t="s">
        <v>100</v>
      </c>
      <c r="E387" s="1" t="s">
        <v>3532</v>
      </c>
      <c r="F387" s="98" t="s">
        <v>160</v>
      </c>
      <c r="G387" s="1">
        <v>1</v>
      </c>
      <c r="H387" s="1" t="s">
        <v>107</v>
      </c>
      <c r="I387" s="1" t="s">
        <v>159</v>
      </c>
      <c r="K387" s="1" t="str">
        <f>VLOOKUP(L387,CW!C:D,2,FALSE)</f>
        <v>Jan'16</v>
      </c>
      <c r="L387" s="1" t="str">
        <f t="shared" si="6"/>
        <v>3'16</v>
      </c>
      <c r="M387" s="1" t="str">
        <f>VLOOKUP(K387,CW!D:E,2,FALSE)</f>
        <v>Q4'15</v>
      </c>
    </row>
    <row r="388" spans="1:13" ht="30" customHeight="1">
      <c r="A388" s="2">
        <v>42392</v>
      </c>
      <c r="B388" s="1" t="s">
        <v>633</v>
      </c>
      <c r="C388" s="1" t="s">
        <v>71</v>
      </c>
      <c r="D388" s="1" t="s">
        <v>100</v>
      </c>
      <c r="E388" s="1" t="s">
        <v>3532</v>
      </c>
      <c r="F388" s="98" t="s">
        <v>160</v>
      </c>
      <c r="G388" s="1">
        <v>1</v>
      </c>
      <c r="H388" s="1" t="s">
        <v>107</v>
      </c>
      <c r="I388" s="1" t="s">
        <v>159</v>
      </c>
      <c r="K388" s="1" t="str">
        <f>VLOOKUP(L388,CW!C:D,2,FALSE)</f>
        <v>Jan'16</v>
      </c>
      <c r="L388" s="1" t="str">
        <f t="shared" si="6"/>
        <v>3'16</v>
      </c>
      <c r="M388" s="1" t="str">
        <f>VLOOKUP(K388,CW!D:E,2,FALSE)</f>
        <v>Q4'15</v>
      </c>
    </row>
    <row r="389" spans="1:13" ht="15" customHeight="1">
      <c r="A389" s="2">
        <v>42392</v>
      </c>
      <c r="B389" s="1" t="s">
        <v>634</v>
      </c>
      <c r="C389" s="1" t="s">
        <v>71</v>
      </c>
      <c r="D389" s="1" t="s">
        <v>100</v>
      </c>
      <c r="E389" s="1" t="s">
        <v>3532</v>
      </c>
      <c r="F389" s="98" t="s">
        <v>4584</v>
      </c>
      <c r="G389" s="1">
        <v>1</v>
      </c>
      <c r="H389" s="1" t="s">
        <v>107</v>
      </c>
      <c r="I389" s="1" t="s">
        <v>159</v>
      </c>
      <c r="K389" s="1" t="str">
        <f>VLOOKUP(L389,CW!C:D,2,FALSE)</f>
        <v>Jan'16</v>
      </c>
      <c r="L389" s="1" t="str">
        <f t="shared" si="6"/>
        <v>3'16</v>
      </c>
      <c r="M389" s="1" t="str">
        <f>VLOOKUP(K389,CW!D:E,2,FALSE)</f>
        <v>Q4'15</v>
      </c>
    </row>
    <row r="390" spans="1:13" ht="15" customHeight="1">
      <c r="A390" s="2">
        <v>42392</v>
      </c>
      <c r="B390" s="1" t="s">
        <v>354</v>
      </c>
      <c r="C390" s="1" t="s">
        <v>355</v>
      </c>
      <c r="D390" s="1" t="s">
        <v>100</v>
      </c>
      <c r="E390" s="1" t="s">
        <v>3532</v>
      </c>
      <c r="F390" s="45" t="s">
        <v>158</v>
      </c>
      <c r="G390" s="1">
        <v>2</v>
      </c>
      <c r="H390" s="1" t="s">
        <v>107</v>
      </c>
      <c r="I390" s="1" t="s">
        <v>159</v>
      </c>
      <c r="K390" s="1" t="str">
        <f>VLOOKUP(L390,CW!C:D,2,FALSE)</f>
        <v>Jan'16</v>
      </c>
      <c r="L390" s="1" t="str">
        <f t="shared" si="6"/>
        <v>3'16</v>
      </c>
      <c r="M390" s="1" t="str">
        <f>VLOOKUP(K390,CW!D:E,2,FALSE)</f>
        <v>Q4'15</v>
      </c>
    </row>
    <row r="391" spans="1:13" ht="30" customHeight="1">
      <c r="A391" s="2">
        <v>42392</v>
      </c>
      <c r="B391" s="1" t="s">
        <v>635</v>
      </c>
      <c r="C391" s="1" t="s">
        <v>88</v>
      </c>
      <c r="D391" s="1" t="s">
        <v>100</v>
      </c>
      <c r="E391" s="1" t="s">
        <v>3532</v>
      </c>
      <c r="F391" s="98" t="s">
        <v>160</v>
      </c>
      <c r="G391" s="1">
        <v>1</v>
      </c>
      <c r="H391" s="1" t="s">
        <v>107</v>
      </c>
      <c r="I391" s="1" t="s">
        <v>159</v>
      </c>
      <c r="K391" s="1" t="str">
        <f>VLOOKUP(L391,CW!C:D,2,FALSE)</f>
        <v>Jan'16</v>
      </c>
      <c r="L391" s="1" t="str">
        <f t="shared" si="6"/>
        <v>3'16</v>
      </c>
      <c r="M391" s="1" t="str">
        <f>VLOOKUP(K391,CW!D:E,2,FALSE)</f>
        <v>Q4'15</v>
      </c>
    </row>
    <row r="392" spans="1:13" ht="15" customHeight="1">
      <c r="A392" s="2">
        <v>42392</v>
      </c>
      <c r="B392" s="1" t="s">
        <v>356</v>
      </c>
      <c r="C392" s="1" t="s">
        <v>126</v>
      </c>
      <c r="D392" s="1" t="s">
        <v>100</v>
      </c>
      <c r="E392" s="1" t="s">
        <v>3532</v>
      </c>
      <c r="F392" s="45" t="s">
        <v>158</v>
      </c>
      <c r="G392" s="1">
        <v>1</v>
      </c>
      <c r="H392" s="1" t="s">
        <v>107</v>
      </c>
      <c r="I392" s="1" t="s">
        <v>159</v>
      </c>
      <c r="K392" s="1" t="str">
        <f>VLOOKUP(L392,CW!C:D,2,FALSE)</f>
        <v>Jan'16</v>
      </c>
      <c r="L392" s="1" t="str">
        <f t="shared" si="6"/>
        <v>3'16</v>
      </c>
      <c r="M392" s="1" t="str">
        <f>VLOOKUP(K392,CW!D:E,2,FALSE)</f>
        <v>Q4'15</v>
      </c>
    </row>
    <row r="393" spans="1:13" ht="30" customHeight="1">
      <c r="A393" s="2">
        <v>42392</v>
      </c>
      <c r="B393" s="1" t="s">
        <v>636</v>
      </c>
      <c r="C393" s="1" t="s">
        <v>116</v>
      </c>
      <c r="D393" s="1" t="s">
        <v>100</v>
      </c>
      <c r="E393" s="1" t="s">
        <v>3532</v>
      </c>
      <c r="F393" s="98" t="s">
        <v>160</v>
      </c>
      <c r="G393" s="1">
        <v>1</v>
      </c>
      <c r="H393" s="1" t="s">
        <v>107</v>
      </c>
      <c r="I393" s="1" t="s">
        <v>159</v>
      </c>
      <c r="K393" s="1" t="str">
        <f>VLOOKUP(L393,CW!C:D,2,FALSE)</f>
        <v>Jan'16</v>
      </c>
      <c r="L393" s="1" t="str">
        <f t="shared" si="6"/>
        <v>3'16</v>
      </c>
      <c r="M393" s="1" t="str">
        <f>VLOOKUP(K393,CW!D:E,2,FALSE)</f>
        <v>Q4'15</v>
      </c>
    </row>
    <row r="394" spans="1:13" ht="15" customHeight="1">
      <c r="A394" s="2">
        <v>42392</v>
      </c>
      <c r="B394" s="1" t="s">
        <v>144</v>
      </c>
      <c r="C394" s="1" t="s">
        <v>86</v>
      </c>
      <c r="D394" s="1" t="s">
        <v>102</v>
      </c>
      <c r="E394" s="1" t="s">
        <v>3532</v>
      </c>
      <c r="F394" s="45" t="s">
        <v>8</v>
      </c>
      <c r="G394" s="1">
        <v>9</v>
      </c>
      <c r="H394" s="1" t="s">
        <v>107</v>
      </c>
      <c r="I394" s="1" t="s">
        <v>706</v>
      </c>
      <c r="K394" s="1" t="str">
        <f>VLOOKUP(L394,CW!C:D,2,FALSE)</f>
        <v>Jan'16</v>
      </c>
      <c r="L394" s="1" t="str">
        <f t="shared" si="6"/>
        <v>3'16</v>
      </c>
      <c r="M394" s="1" t="str">
        <f>VLOOKUP(K394,CW!D:E,2,FALSE)</f>
        <v>Q4'15</v>
      </c>
    </row>
    <row r="395" spans="1:13" ht="15" customHeight="1">
      <c r="A395" s="2">
        <v>42392</v>
      </c>
      <c r="B395" s="1" t="s">
        <v>144</v>
      </c>
      <c r="C395" s="1" t="s">
        <v>86</v>
      </c>
      <c r="D395" s="1" t="s">
        <v>102</v>
      </c>
      <c r="E395" s="1" t="s">
        <v>3532</v>
      </c>
      <c r="F395" s="45" t="s">
        <v>4594</v>
      </c>
      <c r="G395" s="1">
        <v>5</v>
      </c>
      <c r="H395" s="1" t="s">
        <v>107</v>
      </c>
      <c r="I395" s="1" t="s">
        <v>706</v>
      </c>
      <c r="K395" s="1" t="str">
        <f>VLOOKUP(L395,CW!C:D,2,FALSE)</f>
        <v>Jan'16</v>
      </c>
      <c r="L395" s="1" t="str">
        <f t="shared" si="6"/>
        <v>3'16</v>
      </c>
      <c r="M395" s="1" t="str">
        <f>VLOOKUP(K395,CW!D:E,2,FALSE)</f>
        <v>Q4'15</v>
      </c>
    </row>
    <row r="396" spans="1:13" ht="15" customHeight="1">
      <c r="A396" s="2">
        <v>42392</v>
      </c>
      <c r="B396" s="1" t="s">
        <v>145</v>
      </c>
      <c r="C396" s="1" t="s">
        <v>71</v>
      </c>
      <c r="D396" s="1" t="s">
        <v>139</v>
      </c>
      <c r="E396" s="1" t="s">
        <v>3532</v>
      </c>
      <c r="F396" s="45" t="s">
        <v>4594</v>
      </c>
      <c r="G396" s="1">
        <v>1</v>
      </c>
      <c r="H396" s="1" t="s">
        <v>107</v>
      </c>
      <c r="I396" s="1" t="s">
        <v>706</v>
      </c>
      <c r="K396" s="1" t="str">
        <f>VLOOKUP(L396,CW!C:D,2,FALSE)</f>
        <v>Jan'16</v>
      </c>
      <c r="L396" s="1" t="str">
        <f t="shared" si="6"/>
        <v>3'16</v>
      </c>
      <c r="M396" s="1" t="str">
        <f>VLOOKUP(K396,CW!D:E,2,FALSE)</f>
        <v>Q4'15</v>
      </c>
    </row>
    <row r="397" spans="1:13" ht="15" customHeight="1">
      <c r="A397" s="2">
        <v>42393</v>
      </c>
      <c r="B397" s="1" t="s">
        <v>357</v>
      </c>
      <c r="C397" s="1" t="s">
        <v>143</v>
      </c>
      <c r="D397" s="1" t="s">
        <v>102</v>
      </c>
      <c r="E397" s="1" t="s">
        <v>3532</v>
      </c>
      <c r="F397" s="45" t="s">
        <v>158</v>
      </c>
      <c r="G397" s="1">
        <v>1</v>
      </c>
      <c r="H397" s="1" t="s">
        <v>107</v>
      </c>
      <c r="I397" s="1" t="s">
        <v>159</v>
      </c>
      <c r="K397" s="1" t="str">
        <f>VLOOKUP(L397,CW!C:D,2,FALSE)</f>
        <v>Jan'16</v>
      </c>
      <c r="L397" s="1" t="str">
        <f t="shared" si="6"/>
        <v>3'16</v>
      </c>
      <c r="M397" s="1" t="str">
        <f>VLOOKUP(K397,CW!D:E,2,FALSE)</f>
        <v>Q4'15</v>
      </c>
    </row>
    <row r="398" spans="1:13" ht="15" customHeight="1">
      <c r="A398" s="2">
        <v>42393</v>
      </c>
      <c r="B398" s="1" t="s">
        <v>358</v>
      </c>
      <c r="C398" s="1" t="s">
        <v>108</v>
      </c>
      <c r="D398" s="1" t="s">
        <v>102</v>
      </c>
      <c r="E398" s="1" t="s">
        <v>3532</v>
      </c>
      <c r="F398" s="45" t="s">
        <v>158</v>
      </c>
      <c r="G398" s="1">
        <v>1</v>
      </c>
      <c r="H398" s="1" t="s">
        <v>107</v>
      </c>
      <c r="I398" s="1" t="s">
        <v>159</v>
      </c>
      <c r="K398" s="1" t="str">
        <f>VLOOKUP(L398,CW!C:D,2,FALSE)</f>
        <v>Jan'16</v>
      </c>
      <c r="L398" s="1" t="str">
        <f t="shared" si="6"/>
        <v>3'16</v>
      </c>
      <c r="M398" s="1" t="str">
        <f>VLOOKUP(K398,CW!D:E,2,FALSE)</f>
        <v>Q4'15</v>
      </c>
    </row>
    <row r="399" spans="1:13" ht="15" customHeight="1">
      <c r="A399" s="2">
        <v>42393</v>
      </c>
      <c r="B399" s="1" t="s">
        <v>359</v>
      </c>
      <c r="C399" s="1" t="s">
        <v>360</v>
      </c>
      <c r="D399" s="1" t="s">
        <v>102</v>
      </c>
      <c r="E399" s="1" t="s">
        <v>3532</v>
      </c>
      <c r="F399" s="45" t="s">
        <v>158</v>
      </c>
      <c r="G399" s="1">
        <v>1</v>
      </c>
      <c r="H399" s="1" t="s">
        <v>107</v>
      </c>
      <c r="I399" s="1" t="s">
        <v>159</v>
      </c>
      <c r="K399" s="1" t="str">
        <f>VLOOKUP(L399,CW!C:D,2,FALSE)</f>
        <v>Jan'16</v>
      </c>
      <c r="L399" s="1" t="str">
        <f t="shared" si="6"/>
        <v>3'16</v>
      </c>
      <c r="M399" s="1" t="str">
        <f>VLOOKUP(K399,CW!D:E,2,FALSE)</f>
        <v>Q4'15</v>
      </c>
    </row>
    <row r="400" spans="1:13" ht="30" customHeight="1">
      <c r="A400" s="2">
        <v>42393</v>
      </c>
      <c r="B400" s="1" t="s">
        <v>637</v>
      </c>
      <c r="C400" s="1" t="s">
        <v>86</v>
      </c>
      <c r="D400" s="1" t="s">
        <v>102</v>
      </c>
      <c r="E400" s="1" t="s">
        <v>3532</v>
      </c>
      <c r="F400" s="98" t="s">
        <v>160</v>
      </c>
      <c r="G400" s="1">
        <v>1</v>
      </c>
      <c r="H400" s="1" t="s">
        <v>107</v>
      </c>
      <c r="I400" s="1" t="s">
        <v>159</v>
      </c>
      <c r="K400" s="1" t="str">
        <f>VLOOKUP(L400,CW!C:D,2,FALSE)</f>
        <v>Jan'16</v>
      </c>
      <c r="L400" s="1" t="str">
        <f t="shared" si="6"/>
        <v>3'16</v>
      </c>
      <c r="M400" s="1" t="str">
        <f>VLOOKUP(K400,CW!D:E,2,FALSE)</f>
        <v>Q4'15</v>
      </c>
    </row>
    <row r="401" spans="1:13" ht="15" customHeight="1">
      <c r="A401" s="2">
        <v>42393</v>
      </c>
      <c r="B401" s="1" t="s">
        <v>361</v>
      </c>
      <c r="C401" s="1" t="s">
        <v>116</v>
      </c>
      <c r="D401" s="1" t="s">
        <v>102</v>
      </c>
      <c r="E401" s="1" t="s">
        <v>3532</v>
      </c>
      <c r="F401" s="45" t="s">
        <v>158</v>
      </c>
      <c r="G401" s="1">
        <v>3</v>
      </c>
      <c r="H401" s="1" t="s">
        <v>107</v>
      </c>
      <c r="I401" s="1" t="s">
        <v>159</v>
      </c>
      <c r="K401" s="1" t="str">
        <f>VLOOKUP(L401,CW!C:D,2,FALSE)</f>
        <v>Jan'16</v>
      </c>
      <c r="L401" s="1" t="str">
        <f t="shared" si="6"/>
        <v>3'16</v>
      </c>
      <c r="M401" s="1" t="str">
        <f>VLOOKUP(K401,CW!D:E,2,FALSE)</f>
        <v>Q4'15</v>
      </c>
    </row>
    <row r="402" spans="1:13" ht="15" customHeight="1">
      <c r="A402" s="2">
        <v>42393</v>
      </c>
      <c r="B402" s="1" t="s">
        <v>362</v>
      </c>
      <c r="C402" s="1" t="s">
        <v>116</v>
      </c>
      <c r="D402" s="1" t="s">
        <v>102</v>
      </c>
      <c r="E402" s="1" t="s">
        <v>3532</v>
      </c>
      <c r="F402" s="45" t="s">
        <v>158</v>
      </c>
      <c r="G402" s="1">
        <v>1</v>
      </c>
      <c r="H402" s="1" t="s">
        <v>107</v>
      </c>
      <c r="I402" s="1" t="s">
        <v>159</v>
      </c>
      <c r="K402" s="1" t="str">
        <f>VLOOKUP(L402,CW!C:D,2,FALSE)</f>
        <v>Jan'16</v>
      </c>
      <c r="L402" s="1" t="str">
        <f t="shared" si="6"/>
        <v>3'16</v>
      </c>
      <c r="M402" s="1" t="str">
        <f>VLOOKUP(K402,CW!D:E,2,FALSE)</f>
        <v>Q4'15</v>
      </c>
    </row>
    <row r="403" spans="1:13" ht="30" customHeight="1">
      <c r="A403" s="2">
        <v>42393</v>
      </c>
      <c r="B403" s="1" t="s">
        <v>363</v>
      </c>
      <c r="C403" s="1" t="s">
        <v>116</v>
      </c>
      <c r="D403" s="1" t="s">
        <v>102</v>
      </c>
      <c r="E403" s="1" t="s">
        <v>3532</v>
      </c>
      <c r="F403" s="98" t="s">
        <v>160</v>
      </c>
      <c r="G403" s="1">
        <v>1</v>
      </c>
      <c r="H403" s="1" t="s">
        <v>107</v>
      </c>
      <c r="I403" s="1" t="s">
        <v>159</v>
      </c>
      <c r="K403" s="1" t="str">
        <f>VLOOKUP(L403,CW!C:D,2,FALSE)</f>
        <v>Jan'16</v>
      </c>
      <c r="L403" s="1" t="str">
        <f t="shared" si="6"/>
        <v>3'16</v>
      </c>
      <c r="M403" s="1" t="str">
        <f>VLOOKUP(K403,CW!D:E,2,FALSE)</f>
        <v>Q4'15</v>
      </c>
    </row>
    <row r="404" spans="1:13" ht="15" customHeight="1">
      <c r="A404" s="2">
        <v>42393</v>
      </c>
      <c r="B404" s="1" t="s">
        <v>363</v>
      </c>
      <c r="C404" s="1" t="s">
        <v>116</v>
      </c>
      <c r="D404" s="1" t="s">
        <v>102</v>
      </c>
      <c r="E404" s="1" t="s">
        <v>3532</v>
      </c>
      <c r="F404" s="45" t="s">
        <v>158</v>
      </c>
      <c r="G404" s="1">
        <v>1</v>
      </c>
      <c r="H404" s="1" t="s">
        <v>107</v>
      </c>
      <c r="I404" s="1" t="s">
        <v>159</v>
      </c>
      <c r="K404" s="1" t="str">
        <f>VLOOKUP(L404,CW!C:D,2,FALSE)</f>
        <v>Jan'16</v>
      </c>
      <c r="L404" s="1" t="str">
        <f t="shared" si="6"/>
        <v>3'16</v>
      </c>
      <c r="M404" s="1" t="str">
        <f>VLOOKUP(K404,CW!D:E,2,FALSE)</f>
        <v>Q4'15</v>
      </c>
    </row>
    <row r="405" spans="1:13" ht="15" customHeight="1">
      <c r="A405" s="2">
        <v>42393</v>
      </c>
      <c r="B405" s="1" t="s">
        <v>638</v>
      </c>
      <c r="C405" s="1" t="s">
        <v>108</v>
      </c>
      <c r="D405" s="1" t="s">
        <v>100</v>
      </c>
      <c r="E405" s="1" t="s">
        <v>3532</v>
      </c>
      <c r="F405" s="98" t="s">
        <v>4584</v>
      </c>
      <c r="G405" s="1">
        <v>1</v>
      </c>
      <c r="H405" s="1" t="s">
        <v>107</v>
      </c>
      <c r="I405" s="1" t="s">
        <v>159</v>
      </c>
      <c r="K405" s="1" t="str">
        <f>VLOOKUP(L405,CW!C:D,2,FALSE)</f>
        <v>Jan'16</v>
      </c>
      <c r="L405" s="1" t="str">
        <f t="shared" si="6"/>
        <v>3'16</v>
      </c>
      <c r="M405" s="1" t="str">
        <f>VLOOKUP(K405,CW!D:E,2,FALSE)</f>
        <v>Q4'15</v>
      </c>
    </row>
    <row r="406" spans="1:13" ht="15" customHeight="1">
      <c r="A406" s="2">
        <v>42393</v>
      </c>
      <c r="B406" s="1" t="s">
        <v>364</v>
      </c>
      <c r="C406" s="1" t="s">
        <v>71</v>
      </c>
      <c r="D406" s="1" t="s">
        <v>100</v>
      </c>
      <c r="E406" s="1" t="s">
        <v>3532</v>
      </c>
      <c r="F406" s="45" t="s">
        <v>158</v>
      </c>
      <c r="G406" s="1">
        <v>1</v>
      </c>
      <c r="H406" s="1" t="s">
        <v>107</v>
      </c>
      <c r="I406" s="1" t="s">
        <v>159</v>
      </c>
      <c r="K406" s="1" t="str">
        <f>VLOOKUP(L406,CW!C:D,2,FALSE)</f>
        <v>Jan'16</v>
      </c>
      <c r="L406" s="1" t="str">
        <f t="shared" si="6"/>
        <v>3'16</v>
      </c>
      <c r="M406" s="1" t="str">
        <f>VLOOKUP(K406,CW!D:E,2,FALSE)</f>
        <v>Q4'15</v>
      </c>
    </row>
    <row r="407" spans="1:13" ht="15" customHeight="1">
      <c r="A407" s="2">
        <v>42393</v>
      </c>
      <c r="B407" s="1" t="s">
        <v>365</v>
      </c>
      <c r="C407" s="1" t="s">
        <v>71</v>
      </c>
      <c r="D407" s="1" t="s">
        <v>100</v>
      </c>
      <c r="E407" s="1" t="s">
        <v>3532</v>
      </c>
      <c r="F407" s="45" t="s">
        <v>158</v>
      </c>
      <c r="G407" s="1">
        <v>1</v>
      </c>
      <c r="H407" s="1" t="s">
        <v>107</v>
      </c>
      <c r="I407" s="1" t="s">
        <v>159</v>
      </c>
      <c r="K407" s="1" t="str">
        <f>VLOOKUP(L407,CW!C:D,2,FALSE)</f>
        <v>Jan'16</v>
      </c>
      <c r="L407" s="1" t="str">
        <f t="shared" si="6"/>
        <v>3'16</v>
      </c>
      <c r="M407" s="1" t="str">
        <f>VLOOKUP(K407,CW!D:E,2,FALSE)</f>
        <v>Q4'15</v>
      </c>
    </row>
    <row r="408" spans="1:13" ht="15" customHeight="1">
      <c r="A408" s="2">
        <v>42393</v>
      </c>
      <c r="B408" s="1" t="s">
        <v>639</v>
      </c>
      <c r="C408" s="1" t="s">
        <v>86</v>
      </c>
      <c r="D408" s="1" t="s">
        <v>100</v>
      </c>
      <c r="E408" s="1" t="s">
        <v>3532</v>
      </c>
      <c r="F408" s="98" t="s">
        <v>4584</v>
      </c>
      <c r="G408" s="1">
        <v>19</v>
      </c>
      <c r="H408" s="1" t="s">
        <v>107</v>
      </c>
      <c r="I408" s="1" t="s">
        <v>159</v>
      </c>
      <c r="K408" s="1" t="str">
        <f>VLOOKUP(L408,CW!C:D,2,FALSE)</f>
        <v>Jan'16</v>
      </c>
      <c r="L408" s="1" t="str">
        <f t="shared" si="6"/>
        <v>3'16</v>
      </c>
      <c r="M408" s="1" t="str">
        <f>VLOOKUP(K408,CW!D:E,2,FALSE)</f>
        <v>Q4'15</v>
      </c>
    </row>
    <row r="409" spans="1:13" ht="30" customHeight="1">
      <c r="A409" s="2">
        <v>42393</v>
      </c>
      <c r="B409" s="1" t="s">
        <v>366</v>
      </c>
      <c r="C409" s="1" t="s">
        <v>114</v>
      </c>
      <c r="D409" s="1" t="s">
        <v>100</v>
      </c>
      <c r="E409" s="1" t="s">
        <v>3532</v>
      </c>
      <c r="F409" s="98" t="s">
        <v>160</v>
      </c>
      <c r="G409" s="1">
        <v>1</v>
      </c>
      <c r="H409" s="1" t="s">
        <v>107</v>
      </c>
      <c r="I409" s="1" t="s">
        <v>159</v>
      </c>
      <c r="K409" s="1" t="str">
        <f>VLOOKUP(L409,CW!C:D,2,FALSE)</f>
        <v>Jan'16</v>
      </c>
      <c r="L409" s="1" t="str">
        <f t="shared" si="6"/>
        <v>3'16</v>
      </c>
      <c r="M409" s="1" t="str">
        <f>VLOOKUP(K409,CW!D:E,2,FALSE)</f>
        <v>Q4'15</v>
      </c>
    </row>
    <row r="410" spans="1:13" ht="15" customHeight="1">
      <c r="A410" s="2">
        <v>42393</v>
      </c>
      <c r="B410" s="1" t="s">
        <v>366</v>
      </c>
      <c r="C410" s="1" t="s">
        <v>114</v>
      </c>
      <c r="D410" s="1" t="s">
        <v>100</v>
      </c>
      <c r="E410" s="1" t="s">
        <v>3532</v>
      </c>
      <c r="F410" s="45" t="s">
        <v>158</v>
      </c>
      <c r="G410" s="1">
        <v>3</v>
      </c>
      <c r="H410" s="1" t="s">
        <v>107</v>
      </c>
      <c r="I410" s="1" t="s">
        <v>159</v>
      </c>
      <c r="K410" s="1" t="str">
        <f>VLOOKUP(L410,CW!C:D,2,FALSE)</f>
        <v>Jan'16</v>
      </c>
      <c r="L410" s="1" t="str">
        <f t="shared" si="6"/>
        <v>3'16</v>
      </c>
      <c r="M410" s="1" t="str">
        <f>VLOOKUP(K410,CW!D:E,2,FALSE)</f>
        <v>Q4'15</v>
      </c>
    </row>
    <row r="411" spans="1:13" ht="15" customHeight="1">
      <c r="A411" s="2">
        <v>42393</v>
      </c>
      <c r="B411" s="1" t="s">
        <v>367</v>
      </c>
      <c r="C411" s="1" t="s">
        <v>116</v>
      </c>
      <c r="D411" s="1" t="s">
        <v>100</v>
      </c>
      <c r="E411" s="1" t="s">
        <v>3532</v>
      </c>
      <c r="F411" s="45" t="s">
        <v>158</v>
      </c>
      <c r="G411" s="1">
        <v>1</v>
      </c>
      <c r="H411" s="1" t="s">
        <v>107</v>
      </c>
      <c r="I411" s="1" t="s">
        <v>159</v>
      </c>
      <c r="K411" s="1" t="str">
        <f>VLOOKUP(L411,CW!C:D,2,FALSE)</f>
        <v>Jan'16</v>
      </c>
      <c r="L411" s="1" t="str">
        <f t="shared" si="6"/>
        <v>3'16</v>
      </c>
      <c r="M411" s="1" t="str">
        <f>VLOOKUP(K411,CW!D:E,2,FALSE)</f>
        <v>Q4'15</v>
      </c>
    </row>
    <row r="412" spans="1:13" ht="15" customHeight="1">
      <c r="A412" s="2">
        <v>42393</v>
      </c>
      <c r="B412" s="1" t="s">
        <v>368</v>
      </c>
      <c r="C412" s="1" t="s">
        <v>114</v>
      </c>
      <c r="D412" s="1" t="s">
        <v>100</v>
      </c>
      <c r="E412" s="1" t="s">
        <v>3532</v>
      </c>
      <c r="F412" s="45" t="s">
        <v>158</v>
      </c>
      <c r="G412" s="1">
        <v>1</v>
      </c>
      <c r="H412" s="1" t="s">
        <v>107</v>
      </c>
      <c r="I412" s="1" t="s">
        <v>159</v>
      </c>
      <c r="K412" s="1" t="str">
        <f>VLOOKUP(L412,CW!C:D,2,FALSE)</f>
        <v>Jan'16</v>
      </c>
      <c r="L412" s="1" t="str">
        <f t="shared" si="6"/>
        <v>3'16</v>
      </c>
      <c r="M412" s="1" t="str">
        <f>VLOOKUP(K412,CW!D:E,2,FALSE)</f>
        <v>Q4'15</v>
      </c>
    </row>
    <row r="413" spans="1:13" ht="15" customHeight="1">
      <c r="A413" s="2">
        <v>42393</v>
      </c>
      <c r="B413" s="1" t="s">
        <v>369</v>
      </c>
      <c r="C413" s="1" t="s">
        <v>88</v>
      </c>
      <c r="D413" s="1" t="s">
        <v>100</v>
      </c>
      <c r="E413" s="1" t="s">
        <v>3532</v>
      </c>
      <c r="F413" s="45" t="s">
        <v>158</v>
      </c>
      <c r="G413" s="1">
        <v>1</v>
      </c>
      <c r="H413" s="1" t="s">
        <v>107</v>
      </c>
      <c r="I413" s="1" t="s">
        <v>159</v>
      </c>
      <c r="K413" s="1" t="str">
        <f>VLOOKUP(L413,CW!C:D,2,FALSE)</f>
        <v>Jan'16</v>
      </c>
      <c r="L413" s="1" t="str">
        <f t="shared" si="6"/>
        <v>3'16</v>
      </c>
      <c r="M413" s="1" t="str">
        <f>VLOOKUP(K413,CW!D:E,2,FALSE)</f>
        <v>Q4'15</v>
      </c>
    </row>
    <row r="414" spans="1:13" ht="30" customHeight="1">
      <c r="A414" s="2">
        <v>42393</v>
      </c>
      <c r="B414" s="1" t="s">
        <v>640</v>
      </c>
      <c r="C414" s="1" t="s">
        <v>116</v>
      </c>
      <c r="D414" s="1" t="s">
        <v>100</v>
      </c>
      <c r="E414" s="1" t="s">
        <v>3532</v>
      </c>
      <c r="F414" s="98" t="s">
        <v>160</v>
      </c>
      <c r="G414" s="1">
        <v>1</v>
      </c>
      <c r="H414" s="1" t="s">
        <v>107</v>
      </c>
      <c r="I414" s="1" t="s">
        <v>159</v>
      </c>
      <c r="K414" s="1" t="str">
        <f>VLOOKUP(L414,CW!C:D,2,FALSE)</f>
        <v>Jan'16</v>
      </c>
      <c r="L414" s="1" t="str">
        <f t="shared" si="6"/>
        <v>3'16</v>
      </c>
      <c r="M414" s="1" t="str">
        <f>VLOOKUP(K414,CW!D:E,2,FALSE)</f>
        <v>Q4'15</v>
      </c>
    </row>
    <row r="415" spans="1:13" ht="30" customHeight="1">
      <c r="A415" s="2">
        <v>42393</v>
      </c>
      <c r="B415" s="1" t="s">
        <v>641</v>
      </c>
      <c r="C415" s="1" t="s">
        <v>116</v>
      </c>
      <c r="D415" s="1" t="s">
        <v>100</v>
      </c>
      <c r="E415" s="1" t="s">
        <v>3532</v>
      </c>
      <c r="F415" s="98" t="s">
        <v>160</v>
      </c>
      <c r="G415" s="1">
        <v>1</v>
      </c>
      <c r="H415" s="1" t="s">
        <v>107</v>
      </c>
      <c r="I415" s="1" t="s">
        <v>159</v>
      </c>
      <c r="K415" s="1" t="str">
        <f>VLOOKUP(L415,CW!C:D,2,FALSE)</f>
        <v>Jan'16</v>
      </c>
      <c r="L415" s="1" t="str">
        <f t="shared" si="6"/>
        <v>3'16</v>
      </c>
      <c r="M415" s="1" t="str">
        <f>VLOOKUP(K415,CW!D:E,2,FALSE)</f>
        <v>Q4'15</v>
      </c>
    </row>
    <row r="416" spans="1:13" ht="15" customHeight="1">
      <c r="A416" s="2">
        <v>42393</v>
      </c>
      <c r="B416" s="1" t="s">
        <v>146</v>
      </c>
      <c r="C416" s="1" t="s">
        <v>116</v>
      </c>
      <c r="D416" s="1" t="s">
        <v>102</v>
      </c>
      <c r="E416" s="1" t="s">
        <v>3532</v>
      </c>
      <c r="F416" s="45" t="s">
        <v>4594</v>
      </c>
      <c r="G416" s="1">
        <v>1</v>
      </c>
      <c r="H416" s="1" t="s">
        <v>107</v>
      </c>
      <c r="I416" s="1" t="s">
        <v>706</v>
      </c>
      <c r="K416" s="1" t="str">
        <f>VLOOKUP(L416,CW!C:D,2,FALSE)</f>
        <v>Jan'16</v>
      </c>
      <c r="L416" s="1" t="str">
        <f t="shared" si="6"/>
        <v>3'16</v>
      </c>
      <c r="M416" s="1" t="str">
        <f>VLOOKUP(K416,CW!D:E,2,FALSE)</f>
        <v>Q4'15</v>
      </c>
    </row>
    <row r="417" spans="1:13" ht="15" customHeight="1">
      <c r="A417" s="2">
        <v>42394</v>
      </c>
      <c r="B417" s="1" t="s">
        <v>370</v>
      </c>
      <c r="C417" s="1" t="s">
        <v>71</v>
      </c>
      <c r="D417" s="1" t="s">
        <v>102</v>
      </c>
      <c r="E417" s="1" t="s">
        <v>3532</v>
      </c>
      <c r="F417" s="45" t="s">
        <v>158</v>
      </c>
      <c r="G417" s="1">
        <v>1</v>
      </c>
      <c r="H417" s="1" t="s">
        <v>107</v>
      </c>
      <c r="I417" s="1" t="s">
        <v>159</v>
      </c>
      <c r="K417" s="1" t="str">
        <f>VLOOKUP(L417,CW!C:D,2,FALSE)</f>
        <v>Jan'16</v>
      </c>
      <c r="L417" s="1" t="str">
        <f t="shared" si="6"/>
        <v>4'16</v>
      </c>
      <c r="M417" s="1" t="str">
        <f>VLOOKUP(K417,CW!D:E,2,FALSE)</f>
        <v>Q4'15</v>
      </c>
    </row>
    <row r="418" spans="1:13" ht="15" customHeight="1">
      <c r="A418" s="2">
        <v>42394</v>
      </c>
      <c r="B418" s="1" t="s">
        <v>371</v>
      </c>
      <c r="C418" s="1" t="s">
        <v>71</v>
      </c>
      <c r="D418" s="1" t="s">
        <v>102</v>
      </c>
      <c r="E418" s="1" t="s">
        <v>3532</v>
      </c>
      <c r="F418" s="45" t="s">
        <v>158</v>
      </c>
      <c r="G418" s="1">
        <v>1</v>
      </c>
      <c r="H418" s="1" t="s">
        <v>107</v>
      </c>
      <c r="I418" s="1" t="s">
        <v>159</v>
      </c>
      <c r="K418" s="1" t="str">
        <f>VLOOKUP(L418,CW!C:D,2,FALSE)</f>
        <v>Jan'16</v>
      </c>
      <c r="L418" s="1" t="str">
        <f t="shared" si="6"/>
        <v>4'16</v>
      </c>
      <c r="M418" s="1" t="str">
        <f>VLOOKUP(K418,CW!D:E,2,FALSE)</f>
        <v>Q4'15</v>
      </c>
    </row>
    <row r="419" spans="1:13" ht="15" customHeight="1">
      <c r="A419" s="2">
        <v>42394</v>
      </c>
      <c r="B419" s="1" t="s">
        <v>372</v>
      </c>
      <c r="C419" s="1" t="s">
        <v>108</v>
      </c>
      <c r="D419" s="1" t="s">
        <v>102</v>
      </c>
      <c r="E419" s="1" t="s">
        <v>3532</v>
      </c>
      <c r="F419" s="45" t="s">
        <v>158</v>
      </c>
      <c r="G419" s="1">
        <v>1</v>
      </c>
      <c r="H419" s="1" t="s">
        <v>107</v>
      </c>
      <c r="I419" s="1" t="s">
        <v>159</v>
      </c>
      <c r="K419" s="1" t="str">
        <f>VLOOKUP(L419,CW!C:D,2,FALSE)</f>
        <v>Jan'16</v>
      </c>
      <c r="L419" s="1" t="str">
        <f t="shared" si="6"/>
        <v>4'16</v>
      </c>
      <c r="M419" s="1" t="str">
        <f>VLOOKUP(K419,CW!D:E,2,FALSE)</f>
        <v>Q4'15</v>
      </c>
    </row>
    <row r="420" spans="1:13" ht="30" customHeight="1">
      <c r="A420" s="2">
        <v>42394</v>
      </c>
      <c r="B420" s="1" t="s">
        <v>642</v>
      </c>
      <c r="C420" s="1" t="s">
        <v>126</v>
      </c>
      <c r="D420" s="1" t="s">
        <v>102</v>
      </c>
      <c r="E420" s="1" t="s">
        <v>3532</v>
      </c>
      <c r="F420" s="98" t="s">
        <v>160</v>
      </c>
      <c r="G420" s="1">
        <v>1</v>
      </c>
      <c r="H420" s="1" t="s">
        <v>107</v>
      </c>
      <c r="I420" s="1" t="s">
        <v>159</v>
      </c>
      <c r="K420" s="1" t="str">
        <f>VLOOKUP(L420,CW!C:D,2,FALSE)</f>
        <v>Jan'16</v>
      </c>
      <c r="L420" s="1" t="str">
        <f t="shared" si="6"/>
        <v>4'16</v>
      </c>
      <c r="M420" s="1" t="str">
        <f>VLOOKUP(K420,CW!D:E,2,FALSE)</f>
        <v>Q4'15</v>
      </c>
    </row>
    <row r="421" spans="1:13" ht="15" customHeight="1">
      <c r="A421" s="2">
        <v>42394</v>
      </c>
      <c r="B421" s="1" t="s">
        <v>373</v>
      </c>
      <c r="C421" s="1" t="s">
        <v>116</v>
      </c>
      <c r="D421" s="1" t="s">
        <v>102</v>
      </c>
      <c r="E421" s="1" t="s">
        <v>3532</v>
      </c>
      <c r="F421" s="45" t="s">
        <v>158</v>
      </c>
      <c r="G421" s="1">
        <v>4</v>
      </c>
      <c r="H421" s="1" t="s">
        <v>107</v>
      </c>
      <c r="I421" s="1" t="s">
        <v>159</v>
      </c>
      <c r="K421" s="1" t="str">
        <f>VLOOKUP(L421,CW!C:D,2,FALSE)</f>
        <v>Jan'16</v>
      </c>
      <c r="L421" s="1" t="str">
        <f t="shared" si="6"/>
        <v>4'16</v>
      </c>
      <c r="M421" s="1" t="str">
        <f>VLOOKUP(K421,CW!D:E,2,FALSE)</f>
        <v>Q4'15</v>
      </c>
    </row>
    <row r="422" spans="1:13" ht="15" customHeight="1">
      <c r="A422" s="2">
        <v>42394</v>
      </c>
      <c r="B422" s="1" t="s">
        <v>374</v>
      </c>
      <c r="C422" s="1" t="s">
        <v>116</v>
      </c>
      <c r="D422" s="1" t="s">
        <v>102</v>
      </c>
      <c r="E422" s="1" t="s">
        <v>3532</v>
      </c>
      <c r="F422" s="45" t="s">
        <v>158</v>
      </c>
      <c r="G422" s="1">
        <v>1</v>
      </c>
      <c r="H422" s="1" t="s">
        <v>107</v>
      </c>
      <c r="I422" s="1" t="s">
        <v>159</v>
      </c>
      <c r="K422" s="1" t="str">
        <f>VLOOKUP(L422,CW!C:D,2,FALSE)</f>
        <v>Jan'16</v>
      </c>
      <c r="L422" s="1" t="str">
        <f t="shared" si="6"/>
        <v>4'16</v>
      </c>
      <c r="M422" s="1" t="str">
        <f>VLOOKUP(K422,CW!D:E,2,FALSE)</f>
        <v>Q4'15</v>
      </c>
    </row>
    <row r="423" spans="1:13" ht="30" customHeight="1">
      <c r="A423" s="2">
        <v>42394</v>
      </c>
      <c r="B423" s="1" t="s">
        <v>375</v>
      </c>
      <c r="C423" s="1" t="s">
        <v>114</v>
      </c>
      <c r="D423" s="1" t="s">
        <v>100</v>
      </c>
      <c r="E423" s="1" t="s">
        <v>3532</v>
      </c>
      <c r="F423" s="98" t="s">
        <v>160</v>
      </c>
      <c r="G423" s="1">
        <v>1</v>
      </c>
      <c r="H423" s="1" t="s">
        <v>107</v>
      </c>
      <c r="I423" s="1" t="s">
        <v>159</v>
      </c>
      <c r="K423" s="1" t="str">
        <f>VLOOKUP(L423,CW!C:D,2,FALSE)</f>
        <v>Jan'16</v>
      </c>
      <c r="L423" s="1" t="str">
        <f t="shared" si="6"/>
        <v>4'16</v>
      </c>
      <c r="M423" s="1" t="str">
        <f>VLOOKUP(K423,CW!D:E,2,FALSE)</f>
        <v>Q4'15</v>
      </c>
    </row>
    <row r="424" spans="1:13" ht="15" customHeight="1">
      <c r="A424" s="2">
        <v>42394</v>
      </c>
      <c r="B424" s="1" t="s">
        <v>375</v>
      </c>
      <c r="C424" s="1" t="s">
        <v>114</v>
      </c>
      <c r="D424" s="1" t="s">
        <v>100</v>
      </c>
      <c r="E424" s="1" t="s">
        <v>3532</v>
      </c>
      <c r="F424" s="45" t="s">
        <v>158</v>
      </c>
      <c r="G424" s="1">
        <v>1</v>
      </c>
      <c r="H424" s="1" t="s">
        <v>107</v>
      </c>
      <c r="I424" s="1" t="s">
        <v>159</v>
      </c>
      <c r="K424" s="1" t="str">
        <f>VLOOKUP(L424,CW!C:D,2,FALSE)</f>
        <v>Jan'16</v>
      </c>
      <c r="L424" s="1" t="str">
        <f t="shared" si="6"/>
        <v>4'16</v>
      </c>
      <c r="M424" s="1" t="str">
        <f>VLOOKUP(K424,CW!D:E,2,FALSE)</f>
        <v>Q4'15</v>
      </c>
    </row>
    <row r="425" spans="1:13" ht="30" customHeight="1">
      <c r="A425" s="2">
        <v>42394</v>
      </c>
      <c r="B425" s="1" t="s">
        <v>643</v>
      </c>
      <c r="C425" s="1" t="s">
        <v>114</v>
      </c>
      <c r="D425" s="1" t="s">
        <v>100</v>
      </c>
      <c r="E425" s="1" t="s">
        <v>3532</v>
      </c>
      <c r="F425" s="98" t="s">
        <v>160</v>
      </c>
      <c r="G425" s="1">
        <v>2</v>
      </c>
      <c r="H425" s="1" t="s">
        <v>107</v>
      </c>
      <c r="I425" s="1" t="s">
        <v>159</v>
      </c>
      <c r="K425" s="1" t="str">
        <f>VLOOKUP(L425,CW!C:D,2,FALSE)</f>
        <v>Jan'16</v>
      </c>
      <c r="L425" s="1" t="str">
        <f t="shared" si="6"/>
        <v>4'16</v>
      </c>
      <c r="M425" s="1" t="str">
        <f>VLOOKUP(K425,CW!D:E,2,FALSE)</f>
        <v>Q4'15</v>
      </c>
    </row>
    <row r="426" spans="1:13" ht="30" customHeight="1">
      <c r="A426" s="2">
        <v>42394</v>
      </c>
      <c r="B426" s="1" t="s">
        <v>644</v>
      </c>
      <c r="C426" s="1" t="s">
        <v>114</v>
      </c>
      <c r="D426" s="1" t="s">
        <v>100</v>
      </c>
      <c r="E426" s="1" t="s">
        <v>3532</v>
      </c>
      <c r="F426" s="98" t="s">
        <v>160</v>
      </c>
      <c r="G426" s="1">
        <v>1</v>
      </c>
      <c r="H426" s="1" t="s">
        <v>107</v>
      </c>
      <c r="I426" s="1" t="s">
        <v>159</v>
      </c>
      <c r="K426" s="1" t="str">
        <f>VLOOKUP(L426,CW!C:D,2,FALSE)</f>
        <v>Jan'16</v>
      </c>
      <c r="L426" s="1" t="str">
        <f t="shared" si="6"/>
        <v>4'16</v>
      </c>
      <c r="M426" s="1" t="str">
        <f>VLOOKUP(K426,CW!D:E,2,FALSE)</f>
        <v>Q4'15</v>
      </c>
    </row>
    <row r="427" spans="1:13" ht="30" customHeight="1">
      <c r="A427" s="2">
        <v>42394</v>
      </c>
      <c r="B427" s="1" t="s">
        <v>645</v>
      </c>
      <c r="C427" s="1" t="s">
        <v>116</v>
      </c>
      <c r="D427" s="1" t="s">
        <v>100</v>
      </c>
      <c r="E427" s="1" t="s">
        <v>3532</v>
      </c>
      <c r="F427" s="98" t="s">
        <v>160</v>
      </c>
      <c r="G427" s="1">
        <v>1</v>
      </c>
      <c r="H427" s="1" t="s">
        <v>107</v>
      </c>
      <c r="I427" s="1" t="s">
        <v>159</v>
      </c>
      <c r="K427" s="1" t="str">
        <f>VLOOKUP(L427,CW!C:D,2,FALSE)</f>
        <v>Jan'16</v>
      </c>
      <c r="L427" s="1" t="str">
        <f t="shared" si="6"/>
        <v>4'16</v>
      </c>
      <c r="M427" s="1" t="str">
        <f>VLOOKUP(K427,CW!D:E,2,FALSE)</f>
        <v>Q4'15</v>
      </c>
    </row>
    <row r="428" spans="1:13" ht="30" customHeight="1">
      <c r="A428" s="2">
        <v>42394</v>
      </c>
      <c r="B428" s="1" t="s">
        <v>646</v>
      </c>
      <c r="C428" s="1" t="s">
        <v>116</v>
      </c>
      <c r="D428" s="1" t="s">
        <v>100</v>
      </c>
      <c r="E428" s="1" t="s">
        <v>3532</v>
      </c>
      <c r="F428" s="98" t="s">
        <v>160</v>
      </c>
      <c r="G428" s="1">
        <v>1</v>
      </c>
      <c r="H428" s="1" t="s">
        <v>107</v>
      </c>
      <c r="I428" s="1" t="s">
        <v>159</v>
      </c>
      <c r="K428" s="1" t="str">
        <f>VLOOKUP(L428,CW!C:D,2,FALSE)</f>
        <v>Jan'16</v>
      </c>
      <c r="L428" s="1" t="str">
        <f t="shared" si="6"/>
        <v>4'16</v>
      </c>
      <c r="M428" s="1" t="str">
        <f>VLOOKUP(K428,CW!D:E,2,FALSE)</f>
        <v>Q4'15</v>
      </c>
    </row>
    <row r="429" spans="1:13" ht="30" customHeight="1">
      <c r="A429" s="2">
        <v>42394</v>
      </c>
      <c r="B429" s="1" t="s">
        <v>376</v>
      </c>
      <c r="C429" s="1" t="s">
        <v>71</v>
      </c>
      <c r="D429" s="1" t="s">
        <v>100</v>
      </c>
      <c r="E429" s="1" t="s">
        <v>3532</v>
      </c>
      <c r="F429" s="98" t="s">
        <v>161</v>
      </c>
      <c r="G429" s="1">
        <v>1</v>
      </c>
      <c r="H429" s="1" t="s">
        <v>107</v>
      </c>
      <c r="I429" s="1" t="s">
        <v>159</v>
      </c>
      <c r="K429" s="1" t="str">
        <f>VLOOKUP(L429,CW!C:D,2,FALSE)</f>
        <v>Jan'16</v>
      </c>
      <c r="L429" s="1" t="str">
        <f t="shared" si="6"/>
        <v>4'16</v>
      </c>
      <c r="M429" s="1" t="str">
        <f>VLOOKUP(K429,CW!D:E,2,FALSE)</f>
        <v>Q4'15</v>
      </c>
    </row>
    <row r="430" spans="1:13" ht="15" customHeight="1">
      <c r="A430" s="2">
        <v>42394</v>
      </c>
      <c r="B430" s="1" t="s">
        <v>376</v>
      </c>
      <c r="C430" s="1" t="s">
        <v>71</v>
      </c>
      <c r="D430" s="1" t="s">
        <v>100</v>
      </c>
      <c r="E430" s="1" t="s">
        <v>3532</v>
      </c>
      <c r="F430" s="45" t="s">
        <v>158</v>
      </c>
      <c r="G430" s="1">
        <v>1</v>
      </c>
      <c r="H430" s="1" t="s">
        <v>107</v>
      </c>
      <c r="I430" s="1" t="s">
        <v>159</v>
      </c>
      <c r="K430" s="1" t="str">
        <f>VLOOKUP(L430,CW!C:D,2,FALSE)</f>
        <v>Jan'16</v>
      </c>
      <c r="L430" s="1" t="str">
        <f t="shared" si="6"/>
        <v>4'16</v>
      </c>
      <c r="M430" s="1" t="str">
        <f>VLOOKUP(K430,CW!D:E,2,FALSE)</f>
        <v>Q4'15</v>
      </c>
    </row>
    <row r="431" spans="1:13" ht="30" customHeight="1">
      <c r="A431" s="2">
        <v>42394</v>
      </c>
      <c r="B431" s="1" t="s">
        <v>377</v>
      </c>
      <c r="C431" s="1" t="s">
        <v>72</v>
      </c>
      <c r="D431" s="1" t="s">
        <v>100</v>
      </c>
      <c r="E431" s="1" t="s">
        <v>3532</v>
      </c>
      <c r="F431" s="98" t="s">
        <v>160</v>
      </c>
      <c r="G431" s="1">
        <v>1</v>
      </c>
      <c r="H431" s="1" t="s">
        <v>107</v>
      </c>
      <c r="I431" s="1" t="s">
        <v>159</v>
      </c>
      <c r="K431" s="1" t="str">
        <f>VLOOKUP(L431,CW!C:D,2,FALSE)</f>
        <v>Jan'16</v>
      </c>
      <c r="L431" s="1" t="str">
        <f t="shared" si="6"/>
        <v>4'16</v>
      </c>
      <c r="M431" s="1" t="str">
        <f>VLOOKUP(K431,CW!D:E,2,FALSE)</f>
        <v>Q4'15</v>
      </c>
    </row>
    <row r="432" spans="1:13" ht="30" customHeight="1">
      <c r="A432" s="2">
        <v>42394</v>
      </c>
      <c r="B432" s="1" t="s">
        <v>647</v>
      </c>
      <c r="C432" s="1" t="s">
        <v>71</v>
      </c>
      <c r="D432" s="1" t="s">
        <v>100</v>
      </c>
      <c r="E432" s="1" t="s">
        <v>3532</v>
      </c>
      <c r="F432" s="98" t="s">
        <v>160</v>
      </c>
      <c r="G432" s="1">
        <v>2</v>
      </c>
      <c r="H432" s="1" t="s">
        <v>107</v>
      </c>
      <c r="I432" s="1" t="s">
        <v>159</v>
      </c>
      <c r="K432" s="1" t="str">
        <f>VLOOKUP(L432,CW!C:D,2,FALSE)</f>
        <v>Jan'16</v>
      </c>
      <c r="L432" s="1" t="str">
        <f t="shared" ref="L432:L495" si="7">CONCATENATE(WEEKNUM(A432,21),"'",TEXT(A432,"yy"))</f>
        <v>4'16</v>
      </c>
      <c r="M432" s="1" t="str">
        <f>VLOOKUP(K432,CW!D:E,2,FALSE)</f>
        <v>Q4'15</v>
      </c>
    </row>
    <row r="433" spans="1:13" ht="15" customHeight="1">
      <c r="A433" s="2">
        <v>42394</v>
      </c>
      <c r="B433" s="1" t="s">
        <v>378</v>
      </c>
      <c r="C433" s="1" t="s">
        <v>116</v>
      </c>
      <c r="D433" s="1" t="s">
        <v>100</v>
      </c>
      <c r="E433" s="1" t="s">
        <v>3532</v>
      </c>
      <c r="F433" s="45" t="s">
        <v>158</v>
      </c>
      <c r="G433" s="1">
        <v>1</v>
      </c>
      <c r="H433" s="1" t="s">
        <v>107</v>
      </c>
      <c r="I433" s="1" t="s">
        <v>159</v>
      </c>
      <c r="K433" s="1" t="str">
        <f>VLOOKUP(L433,CW!C:D,2,FALSE)</f>
        <v>Jan'16</v>
      </c>
      <c r="L433" s="1" t="str">
        <f t="shared" si="7"/>
        <v>4'16</v>
      </c>
      <c r="M433" s="1" t="str">
        <f>VLOOKUP(K433,CW!D:E,2,FALSE)</f>
        <v>Q4'15</v>
      </c>
    </row>
    <row r="434" spans="1:13" ht="30" customHeight="1">
      <c r="A434" s="2">
        <v>42394</v>
      </c>
      <c r="B434" s="1" t="s">
        <v>648</v>
      </c>
      <c r="C434" s="1" t="s">
        <v>116</v>
      </c>
      <c r="D434" s="1" t="s">
        <v>100</v>
      </c>
      <c r="E434" s="1" t="s">
        <v>3532</v>
      </c>
      <c r="F434" s="98" t="s">
        <v>160</v>
      </c>
      <c r="G434" s="1">
        <v>1</v>
      </c>
      <c r="H434" s="1" t="s">
        <v>107</v>
      </c>
      <c r="I434" s="1" t="s">
        <v>159</v>
      </c>
      <c r="K434" s="1" t="str">
        <f>VLOOKUP(L434,CW!C:D,2,FALSE)</f>
        <v>Jan'16</v>
      </c>
      <c r="L434" s="1" t="str">
        <f t="shared" si="7"/>
        <v>4'16</v>
      </c>
      <c r="M434" s="1" t="str">
        <f>VLOOKUP(K434,CW!D:E,2,FALSE)</f>
        <v>Q4'15</v>
      </c>
    </row>
    <row r="435" spans="1:13" ht="30" customHeight="1">
      <c r="A435" s="2">
        <v>42394</v>
      </c>
      <c r="B435" s="1" t="s">
        <v>649</v>
      </c>
      <c r="C435" s="1" t="s">
        <v>116</v>
      </c>
      <c r="D435" s="1" t="s">
        <v>100</v>
      </c>
      <c r="E435" s="1" t="s">
        <v>3532</v>
      </c>
      <c r="F435" s="98" t="s">
        <v>160</v>
      </c>
      <c r="G435" s="1">
        <v>1</v>
      </c>
      <c r="H435" s="1" t="s">
        <v>107</v>
      </c>
      <c r="I435" s="1" t="s">
        <v>159</v>
      </c>
      <c r="K435" s="1" t="str">
        <f>VLOOKUP(L435,CW!C:D,2,FALSE)</f>
        <v>Jan'16</v>
      </c>
      <c r="L435" s="1" t="str">
        <f t="shared" si="7"/>
        <v>4'16</v>
      </c>
      <c r="M435" s="1" t="str">
        <f>VLOOKUP(K435,CW!D:E,2,FALSE)</f>
        <v>Q4'15</v>
      </c>
    </row>
    <row r="436" spans="1:13" ht="30" customHeight="1">
      <c r="A436" s="2">
        <v>42394</v>
      </c>
      <c r="B436" s="1" t="s">
        <v>650</v>
      </c>
      <c r="C436" s="1" t="s">
        <v>116</v>
      </c>
      <c r="D436" s="1" t="s">
        <v>100</v>
      </c>
      <c r="E436" s="1" t="s">
        <v>3532</v>
      </c>
      <c r="F436" s="98" t="s">
        <v>160</v>
      </c>
      <c r="G436" s="1">
        <v>1</v>
      </c>
      <c r="H436" s="1" t="s">
        <v>107</v>
      </c>
      <c r="I436" s="1" t="s">
        <v>159</v>
      </c>
      <c r="K436" s="1" t="str">
        <f>VLOOKUP(L436,CW!C:D,2,FALSE)</f>
        <v>Jan'16</v>
      </c>
      <c r="L436" s="1" t="str">
        <f t="shared" si="7"/>
        <v>4'16</v>
      </c>
      <c r="M436" s="1" t="str">
        <f>VLOOKUP(K436,CW!D:E,2,FALSE)</f>
        <v>Q4'15</v>
      </c>
    </row>
    <row r="437" spans="1:13" ht="30" customHeight="1">
      <c r="A437" s="2">
        <v>42394</v>
      </c>
      <c r="B437" s="1" t="s">
        <v>651</v>
      </c>
      <c r="C437" s="1" t="s">
        <v>116</v>
      </c>
      <c r="D437" s="1" t="s">
        <v>100</v>
      </c>
      <c r="E437" s="1" t="s">
        <v>3532</v>
      </c>
      <c r="F437" s="98" t="s">
        <v>160</v>
      </c>
      <c r="G437" s="1">
        <v>1</v>
      </c>
      <c r="H437" s="1" t="s">
        <v>107</v>
      </c>
      <c r="I437" s="1" t="s">
        <v>159</v>
      </c>
      <c r="K437" s="1" t="str">
        <f>VLOOKUP(L437,CW!C:D,2,FALSE)</f>
        <v>Jan'16</v>
      </c>
      <c r="L437" s="1" t="str">
        <f t="shared" si="7"/>
        <v>4'16</v>
      </c>
      <c r="M437" s="1" t="str">
        <f>VLOOKUP(K437,CW!D:E,2,FALSE)</f>
        <v>Q4'15</v>
      </c>
    </row>
    <row r="438" spans="1:13" ht="30" customHeight="1">
      <c r="A438" s="2">
        <v>42394</v>
      </c>
      <c r="B438" s="1" t="s">
        <v>652</v>
      </c>
      <c r="C438" s="1" t="s">
        <v>114</v>
      </c>
      <c r="D438" s="1" t="s">
        <v>100</v>
      </c>
      <c r="E438" s="1" t="s">
        <v>3532</v>
      </c>
      <c r="F438" s="98" t="s">
        <v>161</v>
      </c>
      <c r="G438" s="1">
        <v>1</v>
      </c>
      <c r="H438" s="1" t="s">
        <v>107</v>
      </c>
      <c r="I438" s="1" t="s">
        <v>159</v>
      </c>
      <c r="K438" s="1" t="str">
        <f>VLOOKUP(L438,CW!C:D,2,FALSE)</f>
        <v>Jan'16</v>
      </c>
      <c r="L438" s="1" t="str">
        <f t="shared" si="7"/>
        <v>4'16</v>
      </c>
      <c r="M438" s="1" t="str">
        <f>VLOOKUP(K438,CW!D:E,2,FALSE)</f>
        <v>Q4'15</v>
      </c>
    </row>
    <row r="439" spans="1:13" ht="30" customHeight="1">
      <c r="A439" s="2">
        <v>42394</v>
      </c>
      <c r="B439" s="1" t="s">
        <v>653</v>
      </c>
      <c r="C439" s="1" t="s">
        <v>97</v>
      </c>
      <c r="D439" s="1" t="s">
        <v>100</v>
      </c>
      <c r="E439" s="1" t="s">
        <v>3532</v>
      </c>
      <c r="F439" s="98" t="s">
        <v>160</v>
      </c>
      <c r="G439" s="1">
        <v>1</v>
      </c>
      <c r="H439" s="1" t="s">
        <v>107</v>
      </c>
      <c r="I439" s="1" t="s">
        <v>159</v>
      </c>
      <c r="K439" s="1" t="str">
        <f>VLOOKUP(L439,CW!C:D,2,FALSE)</f>
        <v>Jan'16</v>
      </c>
      <c r="L439" s="1" t="str">
        <f t="shared" si="7"/>
        <v>4'16</v>
      </c>
      <c r="M439" s="1" t="str">
        <f>VLOOKUP(K439,CW!D:E,2,FALSE)</f>
        <v>Q4'15</v>
      </c>
    </row>
    <row r="440" spans="1:13" ht="15" customHeight="1">
      <c r="A440" s="2">
        <v>42394</v>
      </c>
      <c r="B440" s="1" t="s">
        <v>379</v>
      </c>
      <c r="C440" s="1" t="s">
        <v>97</v>
      </c>
      <c r="D440" s="1" t="s">
        <v>100</v>
      </c>
      <c r="E440" s="1" t="s">
        <v>3532</v>
      </c>
      <c r="F440" s="45" t="s">
        <v>158</v>
      </c>
      <c r="G440" s="1">
        <v>1</v>
      </c>
      <c r="H440" s="1" t="s">
        <v>107</v>
      </c>
      <c r="I440" s="1" t="s">
        <v>159</v>
      </c>
      <c r="K440" s="1" t="str">
        <f>VLOOKUP(L440,CW!C:D,2,FALSE)</f>
        <v>Jan'16</v>
      </c>
      <c r="L440" s="1" t="str">
        <f t="shared" si="7"/>
        <v>4'16</v>
      </c>
      <c r="M440" s="1" t="str">
        <f>VLOOKUP(K440,CW!D:E,2,FALSE)</f>
        <v>Q4'15</v>
      </c>
    </row>
    <row r="441" spans="1:13" ht="15" customHeight="1">
      <c r="A441" s="2">
        <v>42394</v>
      </c>
      <c r="B441" s="1" t="s">
        <v>380</v>
      </c>
      <c r="C441" s="1" t="s">
        <v>381</v>
      </c>
      <c r="D441" s="1" t="s">
        <v>100</v>
      </c>
      <c r="E441" s="1" t="s">
        <v>3532</v>
      </c>
      <c r="F441" s="45" t="s">
        <v>158</v>
      </c>
      <c r="G441" s="1">
        <v>1</v>
      </c>
      <c r="H441" s="1" t="s">
        <v>107</v>
      </c>
      <c r="I441" s="1" t="s">
        <v>159</v>
      </c>
      <c r="K441" s="1" t="str">
        <f>VLOOKUP(L441,CW!C:D,2,FALSE)</f>
        <v>Jan'16</v>
      </c>
      <c r="L441" s="1" t="str">
        <f t="shared" si="7"/>
        <v>4'16</v>
      </c>
      <c r="M441" s="1" t="str">
        <f>VLOOKUP(K441,CW!D:E,2,FALSE)</f>
        <v>Q4'15</v>
      </c>
    </row>
    <row r="442" spans="1:13" ht="15" customHeight="1">
      <c r="A442" s="2">
        <v>42394</v>
      </c>
      <c r="B442" s="1" t="s">
        <v>382</v>
      </c>
      <c r="C442" s="1" t="s">
        <v>71</v>
      </c>
      <c r="D442" s="1" t="s">
        <v>100</v>
      </c>
      <c r="E442" s="1" t="s">
        <v>3532</v>
      </c>
      <c r="F442" s="45" t="s">
        <v>158</v>
      </c>
      <c r="G442" s="1">
        <v>2</v>
      </c>
      <c r="H442" s="1" t="s">
        <v>107</v>
      </c>
      <c r="I442" s="1" t="s">
        <v>159</v>
      </c>
      <c r="K442" s="1" t="str">
        <f>VLOOKUP(L442,CW!C:D,2,FALSE)</f>
        <v>Jan'16</v>
      </c>
      <c r="L442" s="1" t="str">
        <f t="shared" si="7"/>
        <v>4'16</v>
      </c>
      <c r="M442" s="1" t="str">
        <f>VLOOKUP(K442,CW!D:E,2,FALSE)</f>
        <v>Q4'15</v>
      </c>
    </row>
    <row r="443" spans="1:13" ht="15" customHeight="1">
      <c r="A443" s="2">
        <v>42394</v>
      </c>
      <c r="B443" s="1" t="s">
        <v>383</v>
      </c>
      <c r="C443" s="1" t="s">
        <v>71</v>
      </c>
      <c r="D443" s="1" t="s">
        <v>100</v>
      </c>
      <c r="E443" s="1" t="s">
        <v>3532</v>
      </c>
      <c r="F443" s="45" t="s">
        <v>158</v>
      </c>
      <c r="G443" s="1">
        <v>1</v>
      </c>
      <c r="H443" s="1" t="s">
        <v>107</v>
      </c>
      <c r="I443" s="1" t="s">
        <v>159</v>
      </c>
      <c r="K443" s="1" t="str">
        <f>VLOOKUP(L443,CW!C:D,2,FALSE)</f>
        <v>Jan'16</v>
      </c>
      <c r="L443" s="1" t="str">
        <f t="shared" si="7"/>
        <v>4'16</v>
      </c>
      <c r="M443" s="1" t="str">
        <f>VLOOKUP(K443,CW!D:E,2,FALSE)</f>
        <v>Q4'15</v>
      </c>
    </row>
    <row r="444" spans="1:13" ht="30" customHeight="1">
      <c r="A444" s="2">
        <v>42394</v>
      </c>
      <c r="B444" s="1" t="s">
        <v>654</v>
      </c>
      <c r="C444" s="1" t="s">
        <v>71</v>
      </c>
      <c r="D444" s="1" t="s">
        <v>100</v>
      </c>
      <c r="E444" s="1" t="s">
        <v>3532</v>
      </c>
      <c r="F444" s="98" t="s">
        <v>160</v>
      </c>
      <c r="G444" s="1">
        <v>1</v>
      </c>
      <c r="H444" s="1" t="s">
        <v>107</v>
      </c>
      <c r="I444" s="1" t="s">
        <v>159</v>
      </c>
      <c r="K444" s="1" t="str">
        <f>VLOOKUP(L444,CW!C:D,2,FALSE)</f>
        <v>Jan'16</v>
      </c>
      <c r="L444" s="1" t="str">
        <f t="shared" si="7"/>
        <v>4'16</v>
      </c>
      <c r="M444" s="1" t="str">
        <f>VLOOKUP(K444,CW!D:E,2,FALSE)</f>
        <v>Q4'15</v>
      </c>
    </row>
    <row r="445" spans="1:13" ht="15" customHeight="1">
      <c r="A445" s="2">
        <v>42394</v>
      </c>
      <c r="B445" s="1" t="s">
        <v>384</v>
      </c>
      <c r="C445" s="1" t="s">
        <v>108</v>
      </c>
      <c r="D445" s="1" t="s">
        <v>100</v>
      </c>
      <c r="E445" s="1" t="s">
        <v>3532</v>
      </c>
      <c r="F445" s="45" t="s">
        <v>158</v>
      </c>
      <c r="G445" s="1">
        <v>1</v>
      </c>
      <c r="H445" s="1" t="s">
        <v>107</v>
      </c>
      <c r="I445" s="1" t="s">
        <v>159</v>
      </c>
      <c r="K445" s="1" t="str">
        <f>VLOOKUP(L445,CW!C:D,2,FALSE)</f>
        <v>Jan'16</v>
      </c>
      <c r="L445" s="1" t="str">
        <f t="shared" si="7"/>
        <v>4'16</v>
      </c>
      <c r="M445" s="1" t="str">
        <f>VLOOKUP(K445,CW!D:E,2,FALSE)</f>
        <v>Q4'15</v>
      </c>
    </row>
    <row r="446" spans="1:13" ht="30" customHeight="1">
      <c r="A446" s="2">
        <v>42394</v>
      </c>
      <c r="B446" s="1" t="s">
        <v>655</v>
      </c>
      <c r="C446" s="1" t="s">
        <v>71</v>
      </c>
      <c r="D446" s="1" t="s">
        <v>100</v>
      </c>
      <c r="E446" s="1" t="s">
        <v>3532</v>
      </c>
      <c r="F446" s="98" t="s">
        <v>160</v>
      </c>
      <c r="G446" s="1">
        <v>1</v>
      </c>
      <c r="H446" s="1" t="s">
        <v>107</v>
      </c>
      <c r="I446" s="1" t="s">
        <v>159</v>
      </c>
      <c r="K446" s="1" t="str">
        <f>VLOOKUP(L446,CW!C:D,2,FALSE)</f>
        <v>Jan'16</v>
      </c>
      <c r="L446" s="1" t="str">
        <f t="shared" si="7"/>
        <v>4'16</v>
      </c>
      <c r="M446" s="1" t="str">
        <f>VLOOKUP(K446,CW!D:E,2,FALSE)</f>
        <v>Q4'15</v>
      </c>
    </row>
    <row r="447" spans="1:13" ht="30" customHeight="1">
      <c r="A447" s="2">
        <v>42394</v>
      </c>
      <c r="B447" s="1" t="s">
        <v>656</v>
      </c>
      <c r="C447" s="1" t="s">
        <v>72</v>
      </c>
      <c r="D447" s="1" t="s">
        <v>100</v>
      </c>
      <c r="E447" s="1" t="s">
        <v>3532</v>
      </c>
      <c r="F447" s="98" t="s">
        <v>160</v>
      </c>
      <c r="G447" s="1">
        <v>1</v>
      </c>
      <c r="H447" s="1" t="s">
        <v>107</v>
      </c>
      <c r="I447" s="1" t="s">
        <v>159</v>
      </c>
      <c r="K447" s="1" t="str">
        <f>VLOOKUP(L447,CW!C:D,2,FALSE)</f>
        <v>Jan'16</v>
      </c>
      <c r="L447" s="1" t="str">
        <f t="shared" si="7"/>
        <v>4'16</v>
      </c>
      <c r="M447" s="1" t="str">
        <f>VLOOKUP(K447,CW!D:E,2,FALSE)</f>
        <v>Q4'15</v>
      </c>
    </row>
    <row r="448" spans="1:13" ht="30" customHeight="1">
      <c r="A448" s="2">
        <v>42394</v>
      </c>
      <c r="B448" s="1" t="s">
        <v>657</v>
      </c>
      <c r="C448" s="1" t="s">
        <v>71</v>
      </c>
      <c r="D448" s="1" t="s">
        <v>100</v>
      </c>
      <c r="E448" s="1" t="s">
        <v>3532</v>
      </c>
      <c r="F448" s="98" t="s">
        <v>160</v>
      </c>
      <c r="G448" s="1">
        <v>1</v>
      </c>
      <c r="H448" s="1" t="s">
        <v>107</v>
      </c>
      <c r="I448" s="1" t="s">
        <v>159</v>
      </c>
      <c r="K448" s="1" t="str">
        <f>VLOOKUP(L448,CW!C:D,2,FALSE)</f>
        <v>Jan'16</v>
      </c>
      <c r="L448" s="1" t="str">
        <f t="shared" si="7"/>
        <v>4'16</v>
      </c>
      <c r="M448" s="1" t="str">
        <f>VLOOKUP(K448,CW!D:E,2,FALSE)</f>
        <v>Q4'15</v>
      </c>
    </row>
    <row r="449" spans="1:13" ht="30" customHeight="1">
      <c r="A449" s="2">
        <v>42394</v>
      </c>
      <c r="B449" s="1" t="s">
        <v>385</v>
      </c>
      <c r="C449" s="1" t="s">
        <v>381</v>
      </c>
      <c r="D449" s="1" t="s">
        <v>100</v>
      </c>
      <c r="E449" s="1" t="s">
        <v>3532</v>
      </c>
      <c r="F449" s="98" t="s">
        <v>161</v>
      </c>
      <c r="G449" s="1">
        <v>2</v>
      </c>
      <c r="H449" s="1" t="s">
        <v>107</v>
      </c>
      <c r="I449" s="1" t="s">
        <v>159</v>
      </c>
      <c r="K449" s="1" t="str">
        <f>VLOOKUP(L449,CW!C:D,2,FALSE)</f>
        <v>Jan'16</v>
      </c>
      <c r="L449" s="1" t="str">
        <f t="shared" si="7"/>
        <v>4'16</v>
      </c>
      <c r="M449" s="1" t="str">
        <f>VLOOKUP(K449,CW!D:E,2,FALSE)</f>
        <v>Q4'15</v>
      </c>
    </row>
    <row r="450" spans="1:13" ht="15" customHeight="1">
      <c r="A450" s="2">
        <v>42394</v>
      </c>
      <c r="B450" s="1" t="s">
        <v>385</v>
      </c>
      <c r="C450" s="1" t="s">
        <v>381</v>
      </c>
      <c r="D450" s="1" t="s">
        <v>100</v>
      </c>
      <c r="E450" s="1" t="s">
        <v>3532</v>
      </c>
      <c r="F450" s="45" t="s">
        <v>158</v>
      </c>
      <c r="G450" s="1">
        <v>1</v>
      </c>
      <c r="H450" s="1" t="s">
        <v>107</v>
      </c>
      <c r="I450" s="1" t="s">
        <v>159</v>
      </c>
      <c r="K450" s="1" t="str">
        <f>VLOOKUP(L450,CW!C:D,2,FALSE)</f>
        <v>Jan'16</v>
      </c>
      <c r="L450" s="1" t="str">
        <f t="shared" si="7"/>
        <v>4'16</v>
      </c>
      <c r="M450" s="1" t="str">
        <f>VLOOKUP(K450,CW!D:E,2,FALSE)</f>
        <v>Q4'15</v>
      </c>
    </row>
    <row r="451" spans="1:13" ht="30" customHeight="1">
      <c r="A451" s="2">
        <v>42394</v>
      </c>
      <c r="B451" s="1" t="s">
        <v>658</v>
      </c>
      <c r="C451" s="1" t="s">
        <v>72</v>
      </c>
      <c r="D451" s="1" t="s">
        <v>100</v>
      </c>
      <c r="E451" s="1" t="s">
        <v>3532</v>
      </c>
      <c r="F451" s="98" t="s">
        <v>161</v>
      </c>
      <c r="G451" s="1">
        <v>1</v>
      </c>
      <c r="H451" s="1" t="s">
        <v>107</v>
      </c>
      <c r="I451" s="1" t="s">
        <v>159</v>
      </c>
      <c r="K451" s="1" t="str">
        <f>VLOOKUP(L451,CW!C:D,2,FALSE)</f>
        <v>Jan'16</v>
      </c>
      <c r="L451" s="1" t="str">
        <f t="shared" si="7"/>
        <v>4'16</v>
      </c>
      <c r="M451" s="1" t="str">
        <f>VLOOKUP(K451,CW!D:E,2,FALSE)</f>
        <v>Q4'15</v>
      </c>
    </row>
    <row r="452" spans="1:13" ht="15" customHeight="1">
      <c r="A452" s="2">
        <v>42394</v>
      </c>
      <c r="B452" s="1" t="s">
        <v>147</v>
      </c>
      <c r="C452" s="1" t="s">
        <v>71</v>
      </c>
      <c r="D452" s="1" t="s">
        <v>102</v>
      </c>
      <c r="E452" s="1" t="s">
        <v>3532</v>
      </c>
      <c r="F452" s="45" t="s">
        <v>10</v>
      </c>
      <c r="G452" s="1">
        <v>1</v>
      </c>
      <c r="H452" s="1" t="s">
        <v>107</v>
      </c>
      <c r="I452" s="1" t="s">
        <v>706</v>
      </c>
      <c r="K452" s="1" t="str">
        <f>VLOOKUP(L452,CW!C:D,2,FALSE)</f>
        <v>Jan'16</v>
      </c>
      <c r="L452" s="1" t="str">
        <f t="shared" si="7"/>
        <v>4'16</v>
      </c>
      <c r="M452" s="1" t="str">
        <f>VLOOKUP(K452,CW!D:E,2,FALSE)</f>
        <v>Q4'15</v>
      </c>
    </row>
    <row r="453" spans="1:13" ht="30" customHeight="1">
      <c r="A453" s="2">
        <v>42395</v>
      </c>
      <c r="B453" s="1" t="s">
        <v>659</v>
      </c>
      <c r="C453" s="1" t="s">
        <v>71</v>
      </c>
      <c r="D453" s="1" t="s">
        <v>102</v>
      </c>
      <c r="E453" s="1" t="s">
        <v>3532</v>
      </c>
      <c r="F453" s="98" t="s">
        <v>160</v>
      </c>
      <c r="G453" s="1">
        <v>1</v>
      </c>
      <c r="H453" s="1" t="s">
        <v>107</v>
      </c>
      <c r="I453" s="1" t="s">
        <v>159</v>
      </c>
      <c r="K453" s="1" t="str">
        <f>VLOOKUP(L453,CW!C:D,2,FALSE)</f>
        <v>Jan'16</v>
      </c>
      <c r="L453" s="1" t="str">
        <f t="shared" si="7"/>
        <v>4'16</v>
      </c>
      <c r="M453" s="1" t="str">
        <f>VLOOKUP(K453,CW!D:E,2,FALSE)</f>
        <v>Q4'15</v>
      </c>
    </row>
    <row r="454" spans="1:13" ht="15" customHeight="1">
      <c r="A454" s="2">
        <v>42395</v>
      </c>
      <c r="B454" s="1" t="s">
        <v>386</v>
      </c>
      <c r="C454" s="1" t="s">
        <v>114</v>
      </c>
      <c r="D454" s="1" t="s">
        <v>102</v>
      </c>
      <c r="E454" s="1" t="s">
        <v>3532</v>
      </c>
      <c r="F454" s="45" t="s">
        <v>158</v>
      </c>
      <c r="G454" s="1">
        <v>1</v>
      </c>
      <c r="H454" s="1" t="s">
        <v>107</v>
      </c>
      <c r="I454" s="1" t="s">
        <v>159</v>
      </c>
      <c r="K454" s="1" t="str">
        <f>VLOOKUP(L454,CW!C:D,2,FALSE)</f>
        <v>Jan'16</v>
      </c>
      <c r="L454" s="1" t="str">
        <f t="shared" si="7"/>
        <v>4'16</v>
      </c>
      <c r="M454" s="1" t="str">
        <f>VLOOKUP(K454,CW!D:E,2,FALSE)</f>
        <v>Q4'15</v>
      </c>
    </row>
    <row r="455" spans="1:13" ht="30" customHeight="1">
      <c r="A455" s="2">
        <v>42395</v>
      </c>
      <c r="B455" s="1" t="s">
        <v>660</v>
      </c>
      <c r="C455" s="1" t="s">
        <v>116</v>
      </c>
      <c r="D455" s="1" t="s">
        <v>102</v>
      </c>
      <c r="E455" s="1" t="s">
        <v>3532</v>
      </c>
      <c r="F455" s="98" t="s">
        <v>160</v>
      </c>
      <c r="G455" s="1">
        <v>4</v>
      </c>
      <c r="H455" s="1" t="s">
        <v>107</v>
      </c>
      <c r="I455" s="1" t="s">
        <v>159</v>
      </c>
      <c r="K455" s="1" t="str">
        <f>VLOOKUP(L455,CW!C:D,2,FALSE)</f>
        <v>Jan'16</v>
      </c>
      <c r="L455" s="1" t="str">
        <f t="shared" si="7"/>
        <v>4'16</v>
      </c>
      <c r="M455" s="1" t="str">
        <f>VLOOKUP(K455,CW!D:E,2,FALSE)</f>
        <v>Q4'15</v>
      </c>
    </row>
    <row r="456" spans="1:13" ht="30" customHeight="1">
      <c r="A456" s="2">
        <v>42395</v>
      </c>
      <c r="B456" s="1" t="s">
        <v>661</v>
      </c>
      <c r="C456" s="1" t="s">
        <v>116</v>
      </c>
      <c r="D456" s="1" t="s">
        <v>102</v>
      </c>
      <c r="E456" s="1" t="s">
        <v>3532</v>
      </c>
      <c r="F456" s="98" t="s">
        <v>160</v>
      </c>
      <c r="G456" s="1">
        <v>1</v>
      </c>
      <c r="H456" s="1" t="s">
        <v>107</v>
      </c>
      <c r="I456" s="1" t="s">
        <v>159</v>
      </c>
      <c r="K456" s="1" t="str">
        <f>VLOOKUP(L456,CW!C:D,2,FALSE)</f>
        <v>Jan'16</v>
      </c>
      <c r="L456" s="1" t="str">
        <f t="shared" si="7"/>
        <v>4'16</v>
      </c>
      <c r="M456" s="1" t="str">
        <f>VLOOKUP(K456,CW!D:E,2,FALSE)</f>
        <v>Q4'15</v>
      </c>
    </row>
    <row r="457" spans="1:13" ht="30" customHeight="1">
      <c r="A457" s="2">
        <v>42395</v>
      </c>
      <c r="B457" s="1" t="s">
        <v>662</v>
      </c>
      <c r="C457" s="1" t="s">
        <v>116</v>
      </c>
      <c r="D457" s="1" t="s">
        <v>102</v>
      </c>
      <c r="E457" s="1" t="s">
        <v>3532</v>
      </c>
      <c r="F457" s="98" t="s">
        <v>160</v>
      </c>
      <c r="G457" s="1">
        <v>1</v>
      </c>
      <c r="H457" s="1" t="s">
        <v>107</v>
      </c>
      <c r="I457" s="1" t="s">
        <v>159</v>
      </c>
      <c r="K457" s="1" t="str">
        <f>VLOOKUP(L457,CW!C:D,2,FALSE)</f>
        <v>Jan'16</v>
      </c>
      <c r="L457" s="1" t="str">
        <f t="shared" si="7"/>
        <v>4'16</v>
      </c>
      <c r="M457" s="1" t="str">
        <f>VLOOKUP(K457,CW!D:E,2,FALSE)</f>
        <v>Q4'15</v>
      </c>
    </row>
    <row r="458" spans="1:13" ht="15" customHeight="1">
      <c r="A458" s="2">
        <v>42395</v>
      </c>
      <c r="B458" s="1" t="s">
        <v>387</v>
      </c>
      <c r="C458" s="1" t="s">
        <v>71</v>
      </c>
      <c r="D458" s="1" t="s">
        <v>100</v>
      </c>
      <c r="E458" s="1" t="s">
        <v>3532</v>
      </c>
      <c r="F458" s="45" t="s">
        <v>158</v>
      </c>
      <c r="G458" s="1">
        <v>1</v>
      </c>
      <c r="H458" s="1" t="s">
        <v>107</v>
      </c>
      <c r="I458" s="1" t="s">
        <v>159</v>
      </c>
      <c r="K458" s="1" t="str">
        <f>VLOOKUP(L458,CW!C:D,2,FALSE)</f>
        <v>Jan'16</v>
      </c>
      <c r="L458" s="1" t="str">
        <f t="shared" si="7"/>
        <v>4'16</v>
      </c>
      <c r="M458" s="1" t="str">
        <f>VLOOKUP(K458,CW!D:E,2,FALSE)</f>
        <v>Q4'15</v>
      </c>
    </row>
    <row r="459" spans="1:13" ht="30" customHeight="1">
      <c r="A459" s="2">
        <v>42395</v>
      </c>
      <c r="B459" s="1" t="s">
        <v>388</v>
      </c>
      <c r="C459" s="1" t="s">
        <v>71</v>
      </c>
      <c r="D459" s="1" t="s">
        <v>100</v>
      </c>
      <c r="E459" s="1" t="s">
        <v>3532</v>
      </c>
      <c r="F459" s="98" t="s">
        <v>160</v>
      </c>
      <c r="G459" s="1">
        <v>1</v>
      </c>
      <c r="H459" s="1" t="s">
        <v>107</v>
      </c>
      <c r="I459" s="1" t="s">
        <v>159</v>
      </c>
      <c r="K459" s="1" t="str">
        <f>VLOOKUP(L459,CW!C:D,2,FALSE)</f>
        <v>Jan'16</v>
      </c>
      <c r="L459" s="1" t="str">
        <f t="shared" si="7"/>
        <v>4'16</v>
      </c>
      <c r="M459" s="1" t="str">
        <f>VLOOKUP(K459,CW!D:E,2,FALSE)</f>
        <v>Q4'15</v>
      </c>
    </row>
    <row r="460" spans="1:13" ht="15" customHeight="1">
      <c r="A460" s="2">
        <v>42395</v>
      </c>
      <c r="B460" s="1" t="s">
        <v>388</v>
      </c>
      <c r="C460" s="1" t="s">
        <v>71</v>
      </c>
      <c r="D460" s="1" t="s">
        <v>100</v>
      </c>
      <c r="E460" s="1" t="s">
        <v>3532</v>
      </c>
      <c r="F460" s="45" t="s">
        <v>158</v>
      </c>
      <c r="G460" s="1">
        <v>4</v>
      </c>
      <c r="H460" s="1" t="s">
        <v>107</v>
      </c>
      <c r="I460" s="1" t="s">
        <v>159</v>
      </c>
      <c r="K460" s="1" t="str">
        <f>VLOOKUP(L460,CW!C:D,2,FALSE)</f>
        <v>Jan'16</v>
      </c>
      <c r="L460" s="1" t="str">
        <f t="shared" si="7"/>
        <v>4'16</v>
      </c>
      <c r="M460" s="1" t="str">
        <f>VLOOKUP(K460,CW!D:E,2,FALSE)</f>
        <v>Q4'15</v>
      </c>
    </row>
    <row r="461" spans="1:13" ht="15" customHeight="1">
      <c r="A461" s="2">
        <v>42395</v>
      </c>
      <c r="B461" s="1" t="s">
        <v>389</v>
      </c>
      <c r="C461" s="1" t="s">
        <v>71</v>
      </c>
      <c r="D461" s="1" t="s">
        <v>100</v>
      </c>
      <c r="E461" s="1" t="s">
        <v>3532</v>
      </c>
      <c r="F461" s="45" t="s">
        <v>158</v>
      </c>
      <c r="G461" s="1">
        <v>1</v>
      </c>
      <c r="H461" s="1" t="s">
        <v>107</v>
      </c>
      <c r="I461" s="1" t="s">
        <v>159</v>
      </c>
      <c r="K461" s="1" t="str">
        <f>VLOOKUP(L461,CW!C:D,2,FALSE)</f>
        <v>Jan'16</v>
      </c>
      <c r="L461" s="1" t="str">
        <f t="shared" si="7"/>
        <v>4'16</v>
      </c>
      <c r="M461" s="1" t="str">
        <f>VLOOKUP(K461,CW!D:E,2,FALSE)</f>
        <v>Q4'15</v>
      </c>
    </row>
    <row r="462" spans="1:13" ht="15" customHeight="1">
      <c r="A462" s="2">
        <v>42395</v>
      </c>
      <c r="B462" s="1" t="s">
        <v>390</v>
      </c>
      <c r="C462" s="1" t="s">
        <v>71</v>
      </c>
      <c r="D462" s="1" t="s">
        <v>100</v>
      </c>
      <c r="E462" s="1" t="s">
        <v>3532</v>
      </c>
      <c r="F462" s="45" t="s">
        <v>158</v>
      </c>
      <c r="G462" s="1">
        <v>2</v>
      </c>
      <c r="H462" s="1" t="s">
        <v>107</v>
      </c>
      <c r="I462" s="1" t="s">
        <v>159</v>
      </c>
      <c r="K462" s="1" t="str">
        <f>VLOOKUP(L462,CW!C:D,2,FALSE)</f>
        <v>Jan'16</v>
      </c>
      <c r="L462" s="1" t="str">
        <f t="shared" si="7"/>
        <v>4'16</v>
      </c>
      <c r="M462" s="1" t="str">
        <f>VLOOKUP(K462,CW!D:E,2,FALSE)</f>
        <v>Q4'15</v>
      </c>
    </row>
    <row r="463" spans="1:13" ht="15" customHeight="1">
      <c r="A463" s="2">
        <v>42395</v>
      </c>
      <c r="B463" s="1" t="s">
        <v>391</v>
      </c>
      <c r="C463" s="1" t="s">
        <v>71</v>
      </c>
      <c r="D463" s="1" t="s">
        <v>100</v>
      </c>
      <c r="E463" s="1" t="s">
        <v>3532</v>
      </c>
      <c r="F463" s="45" t="s">
        <v>158</v>
      </c>
      <c r="G463" s="1">
        <v>1</v>
      </c>
      <c r="H463" s="1" t="s">
        <v>107</v>
      </c>
      <c r="I463" s="1" t="s">
        <v>159</v>
      </c>
      <c r="K463" s="1" t="str">
        <f>VLOOKUP(L463,CW!C:D,2,FALSE)</f>
        <v>Jan'16</v>
      </c>
      <c r="L463" s="1" t="str">
        <f t="shared" si="7"/>
        <v>4'16</v>
      </c>
      <c r="M463" s="1" t="str">
        <f>VLOOKUP(K463,CW!D:E,2,FALSE)</f>
        <v>Q4'15</v>
      </c>
    </row>
    <row r="464" spans="1:13" ht="15" customHeight="1">
      <c r="A464" s="2">
        <v>42395</v>
      </c>
      <c r="B464" s="1" t="s">
        <v>392</v>
      </c>
      <c r="C464" s="1" t="s">
        <v>71</v>
      </c>
      <c r="D464" s="1" t="s">
        <v>100</v>
      </c>
      <c r="E464" s="1" t="s">
        <v>3532</v>
      </c>
      <c r="F464" s="45" t="s">
        <v>158</v>
      </c>
      <c r="G464" s="1">
        <v>6</v>
      </c>
      <c r="H464" s="1" t="s">
        <v>107</v>
      </c>
      <c r="I464" s="1" t="s">
        <v>159</v>
      </c>
      <c r="K464" s="1" t="str">
        <f>VLOOKUP(L464,CW!C:D,2,FALSE)</f>
        <v>Jan'16</v>
      </c>
      <c r="L464" s="1" t="str">
        <f t="shared" si="7"/>
        <v>4'16</v>
      </c>
      <c r="M464" s="1" t="str">
        <f>VLOOKUP(K464,CW!D:E,2,FALSE)</f>
        <v>Q4'15</v>
      </c>
    </row>
    <row r="465" spans="1:13" ht="30" customHeight="1">
      <c r="A465" s="2">
        <v>42395</v>
      </c>
      <c r="B465" s="1" t="s">
        <v>393</v>
      </c>
      <c r="C465" s="1" t="s">
        <v>71</v>
      </c>
      <c r="D465" s="1" t="s">
        <v>100</v>
      </c>
      <c r="E465" s="1" t="s">
        <v>3532</v>
      </c>
      <c r="F465" s="98" t="s">
        <v>160</v>
      </c>
      <c r="G465" s="1">
        <v>1</v>
      </c>
      <c r="H465" s="1" t="s">
        <v>107</v>
      </c>
      <c r="I465" s="1" t="s">
        <v>159</v>
      </c>
      <c r="K465" s="1" t="str">
        <f>VLOOKUP(L465,CW!C:D,2,FALSE)</f>
        <v>Jan'16</v>
      </c>
      <c r="L465" s="1" t="str">
        <f t="shared" si="7"/>
        <v>4'16</v>
      </c>
      <c r="M465" s="1" t="str">
        <f>VLOOKUP(K465,CW!D:E,2,FALSE)</f>
        <v>Q4'15</v>
      </c>
    </row>
    <row r="466" spans="1:13" ht="15" customHeight="1">
      <c r="A466" s="2">
        <v>42395</v>
      </c>
      <c r="B466" s="1" t="s">
        <v>393</v>
      </c>
      <c r="C466" s="1" t="s">
        <v>71</v>
      </c>
      <c r="D466" s="1" t="s">
        <v>100</v>
      </c>
      <c r="E466" s="1" t="s">
        <v>3532</v>
      </c>
      <c r="F466" s="45" t="s">
        <v>158</v>
      </c>
      <c r="G466" s="1">
        <v>2</v>
      </c>
      <c r="H466" s="1" t="s">
        <v>107</v>
      </c>
      <c r="I466" s="1" t="s">
        <v>159</v>
      </c>
      <c r="K466" s="1" t="str">
        <f>VLOOKUP(L466,CW!C:D,2,FALSE)</f>
        <v>Jan'16</v>
      </c>
      <c r="L466" s="1" t="str">
        <f t="shared" si="7"/>
        <v>4'16</v>
      </c>
      <c r="M466" s="1" t="str">
        <f>VLOOKUP(K466,CW!D:E,2,FALSE)</f>
        <v>Q4'15</v>
      </c>
    </row>
    <row r="467" spans="1:13" ht="30" customHeight="1">
      <c r="A467" s="2">
        <v>42395</v>
      </c>
      <c r="B467" s="1" t="s">
        <v>663</v>
      </c>
      <c r="C467" s="1" t="s">
        <v>71</v>
      </c>
      <c r="D467" s="1" t="s">
        <v>100</v>
      </c>
      <c r="E467" s="1" t="s">
        <v>3532</v>
      </c>
      <c r="F467" s="98" t="s">
        <v>160</v>
      </c>
      <c r="G467" s="1">
        <v>1</v>
      </c>
      <c r="H467" s="1" t="s">
        <v>107</v>
      </c>
      <c r="I467" s="1" t="s">
        <v>159</v>
      </c>
      <c r="K467" s="1" t="str">
        <f>VLOOKUP(L467,CW!C:D,2,FALSE)</f>
        <v>Jan'16</v>
      </c>
      <c r="L467" s="1" t="str">
        <f t="shared" si="7"/>
        <v>4'16</v>
      </c>
      <c r="M467" s="1" t="str">
        <f>VLOOKUP(K467,CW!D:E,2,FALSE)</f>
        <v>Q4'15</v>
      </c>
    </row>
    <row r="468" spans="1:13" ht="15" customHeight="1">
      <c r="A468" s="2">
        <v>42395</v>
      </c>
      <c r="B468" s="1" t="s">
        <v>394</v>
      </c>
      <c r="C468" s="1" t="s">
        <v>71</v>
      </c>
      <c r="D468" s="1" t="s">
        <v>100</v>
      </c>
      <c r="E468" s="1" t="s">
        <v>3532</v>
      </c>
      <c r="F468" s="45" t="s">
        <v>158</v>
      </c>
      <c r="G468" s="1">
        <v>1</v>
      </c>
      <c r="H468" s="1" t="s">
        <v>107</v>
      </c>
      <c r="I468" s="1" t="s">
        <v>159</v>
      </c>
      <c r="K468" s="1" t="str">
        <f>VLOOKUP(L468,CW!C:D,2,FALSE)</f>
        <v>Jan'16</v>
      </c>
      <c r="L468" s="1" t="str">
        <f t="shared" si="7"/>
        <v>4'16</v>
      </c>
      <c r="M468" s="1" t="str">
        <f>VLOOKUP(K468,CW!D:E,2,FALSE)</f>
        <v>Q4'15</v>
      </c>
    </row>
    <row r="469" spans="1:13" ht="15" customHeight="1">
      <c r="A469" s="2">
        <v>42395</v>
      </c>
      <c r="B469" s="1" t="s">
        <v>664</v>
      </c>
      <c r="C469" s="1" t="s">
        <v>77</v>
      </c>
      <c r="D469" s="1" t="s">
        <v>100</v>
      </c>
      <c r="E469" s="1" t="s">
        <v>3532</v>
      </c>
      <c r="F469" s="98" t="s">
        <v>4584</v>
      </c>
      <c r="G469" s="1">
        <v>1</v>
      </c>
      <c r="H469" s="1" t="s">
        <v>107</v>
      </c>
      <c r="I469" s="1" t="s">
        <v>159</v>
      </c>
      <c r="K469" s="1" t="str">
        <f>VLOOKUP(L469,CW!C:D,2,FALSE)</f>
        <v>Jan'16</v>
      </c>
      <c r="L469" s="1" t="str">
        <f t="shared" si="7"/>
        <v>4'16</v>
      </c>
      <c r="M469" s="1" t="str">
        <f>VLOOKUP(K469,CW!D:E,2,FALSE)</f>
        <v>Q4'15</v>
      </c>
    </row>
    <row r="470" spans="1:13" ht="30" customHeight="1">
      <c r="A470" s="2">
        <v>42395</v>
      </c>
      <c r="B470" s="1" t="s">
        <v>665</v>
      </c>
      <c r="C470" s="1" t="s">
        <v>116</v>
      </c>
      <c r="D470" s="1" t="s">
        <v>100</v>
      </c>
      <c r="E470" s="1" t="s">
        <v>3532</v>
      </c>
      <c r="F470" s="98" t="s">
        <v>160</v>
      </c>
      <c r="G470" s="1">
        <v>1</v>
      </c>
      <c r="H470" s="1" t="s">
        <v>107</v>
      </c>
      <c r="I470" s="1" t="s">
        <v>159</v>
      </c>
      <c r="K470" s="1" t="str">
        <f>VLOOKUP(L470,CW!C:D,2,FALSE)</f>
        <v>Jan'16</v>
      </c>
      <c r="L470" s="1" t="str">
        <f t="shared" si="7"/>
        <v>4'16</v>
      </c>
      <c r="M470" s="1" t="str">
        <f>VLOOKUP(K470,CW!D:E,2,FALSE)</f>
        <v>Q4'15</v>
      </c>
    </row>
    <row r="471" spans="1:13" ht="15" customHeight="1">
      <c r="A471" s="2">
        <v>42395</v>
      </c>
      <c r="B471" s="1" t="s">
        <v>395</v>
      </c>
      <c r="C471" s="1" t="s">
        <v>116</v>
      </c>
      <c r="D471" s="1" t="s">
        <v>100</v>
      </c>
      <c r="E471" s="1" t="s">
        <v>3532</v>
      </c>
      <c r="F471" s="45" t="s">
        <v>158</v>
      </c>
      <c r="G471" s="1">
        <v>1</v>
      </c>
      <c r="H471" s="1" t="s">
        <v>107</v>
      </c>
      <c r="I471" s="1" t="s">
        <v>159</v>
      </c>
      <c r="K471" s="1" t="str">
        <f>VLOOKUP(L471,CW!C:D,2,FALSE)</f>
        <v>Jan'16</v>
      </c>
      <c r="L471" s="1" t="str">
        <f t="shared" si="7"/>
        <v>4'16</v>
      </c>
      <c r="M471" s="1" t="str">
        <f>VLOOKUP(K471,CW!D:E,2,FALSE)</f>
        <v>Q4'15</v>
      </c>
    </row>
    <row r="472" spans="1:13" ht="15" customHeight="1">
      <c r="A472" s="2">
        <v>42395</v>
      </c>
      <c r="B472" s="1" t="s">
        <v>149</v>
      </c>
      <c r="C472" s="1" t="s">
        <v>116</v>
      </c>
      <c r="D472" s="1" t="s">
        <v>100</v>
      </c>
      <c r="E472" s="1" t="s">
        <v>3532</v>
      </c>
      <c r="F472" s="45" t="s">
        <v>158</v>
      </c>
      <c r="G472" s="1">
        <v>2</v>
      </c>
      <c r="H472" s="1" t="s">
        <v>107</v>
      </c>
      <c r="I472" s="1" t="s">
        <v>159</v>
      </c>
      <c r="K472" s="1" t="str">
        <f>VLOOKUP(L472,CW!C:D,2,FALSE)</f>
        <v>Jan'16</v>
      </c>
      <c r="L472" s="1" t="str">
        <f t="shared" si="7"/>
        <v>4'16</v>
      </c>
      <c r="M472" s="1" t="str">
        <f>VLOOKUP(K472,CW!D:E,2,FALSE)</f>
        <v>Q4'15</v>
      </c>
    </row>
    <row r="473" spans="1:13" ht="15" customHeight="1">
      <c r="A473" s="2">
        <v>42395</v>
      </c>
      <c r="B473" s="1" t="s">
        <v>396</v>
      </c>
      <c r="C473" s="1" t="s">
        <v>116</v>
      </c>
      <c r="D473" s="1" t="s">
        <v>100</v>
      </c>
      <c r="E473" s="1" t="s">
        <v>3532</v>
      </c>
      <c r="F473" s="45" t="s">
        <v>158</v>
      </c>
      <c r="G473" s="1">
        <v>1</v>
      </c>
      <c r="H473" s="1" t="s">
        <v>107</v>
      </c>
      <c r="I473" s="1" t="s">
        <v>159</v>
      </c>
      <c r="K473" s="1" t="str">
        <f>VLOOKUP(L473,CW!C:D,2,FALSE)</f>
        <v>Jan'16</v>
      </c>
      <c r="L473" s="1" t="str">
        <f t="shared" si="7"/>
        <v>4'16</v>
      </c>
      <c r="M473" s="1" t="str">
        <f>VLOOKUP(K473,CW!D:E,2,FALSE)</f>
        <v>Q4'15</v>
      </c>
    </row>
    <row r="474" spans="1:13" ht="15" customHeight="1">
      <c r="A474" s="2">
        <v>42395</v>
      </c>
      <c r="B474" s="1" t="s">
        <v>397</v>
      </c>
      <c r="C474" s="1" t="s">
        <v>116</v>
      </c>
      <c r="D474" s="1" t="s">
        <v>100</v>
      </c>
      <c r="E474" s="1" t="s">
        <v>3532</v>
      </c>
      <c r="F474" s="45" t="s">
        <v>158</v>
      </c>
      <c r="G474" s="1">
        <v>1</v>
      </c>
      <c r="H474" s="1" t="s">
        <v>107</v>
      </c>
      <c r="I474" s="1" t="s">
        <v>159</v>
      </c>
      <c r="K474" s="1" t="str">
        <f>VLOOKUP(L474,CW!C:D,2,FALSE)</f>
        <v>Jan'16</v>
      </c>
      <c r="L474" s="1" t="str">
        <f t="shared" si="7"/>
        <v>4'16</v>
      </c>
      <c r="M474" s="1" t="str">
        <f>VLOOKUP(K474,CW!D:E,2,FALSE)</f>
        <v>Q4'15</v>
      </c>
    </row>
    <row r="475" spans="1:13" ht="15" customHeight="1">
      <c r="A475" s="2">
        <v>42395</v>
      </c>
      <c r="B475" s="1" t="s">
        <v>398</v>
      </c>
      <c r="C475" s="1" t="s">
        <v>72</v>
      </c>
      <c r="D475" s="1" t="s">
        <v>100</v>
      </c>
      <c r="E475" s="1" t="s">
        <v>3532</v>
      </c>
      <c r="F475" s="45" t="s">
        <v>158</v>
      </c>
      <c r="G475" s="1">
        <v>1</v>
      </c>
      <c r="H475" s="1" t="s">
        <v>107</v>
      </c>
      <c r="I475" s="1" t="s">
        <v>159</v>
      </c>
      <c r="K475" s="1" t="str">
        <f>VLOOKUP(L475,CW!C:D,2,FALSE)</f>
        <v>Jan'16</v>
      </c>
      <c r="L475" s="1" t="str">
        <f t="shared" si="7"/>
        <v>4'16</v>
      </c>
      <c r="M475" s="1" t="str">
        <f>VLOOKUP(K475,CW!D:E,2,FALSE)</f>
        <v>Q4'15</v>
      </c>
    </row>
    <row r="476" spans="1:13" ht="15" customHeight="1">
      <c r="A476" s="2">
        <v>42395</v>
      </c>
      <c r="B476" s="1" t="s">
        <v>399</v>
      </c>
      <c r="C476" s="1" t="s">
        <v>86</v>
      </c>
      <c r="D476" s="1" t="s">
        <v>100</v>
      </c>
      <c r="E476" s="1" t="s">
        <v>3532</v>
      </c>
      <c r="F476" s="45" t="s">
        <v>158</v>
      </c>
      <c r="G476" s="1">
        <v>7</v>
      </c>
      <c r="H476" s="1" t="s">
        <v>107</v>
      </c>
      <c r="I476" s="1" t="s">
        <v>159</v>
      </c>
      <c r="K476" s="1" t="str">
        <f>VLOOKUP(L476,CW!C:D,2,FALSE)</f>
        <v>Jan'16</v>
      </c>
      <c r="L476" s="1" t="str">
        <f t="shared" si="7"/>
        <v>4'16</v>
      </c>
      <c r="M476" s="1" t="str">
        <f>VLOOKUP(K476,CW!D:E,2,FALSE)</f>
        <v>Q4'15</v>
      </c>
    </row>
    <row r="477" spans="1:13" ht="30" customHeight="1">
      <c r="A477" s="2">
        <v>42395</v>
      </c>
      <c r="B477" s="1" t="s">
        <v>666</v>
      </c>
      <c r="C477" s="1" t="s">
        <v>71</v>
      </c>
      <c r="D477" s="1" t="s">
        <v>100</v>
      </c>
      <c r="E477" s="1" t="s">
        <v>3532</v>
      </c>
      <c r="F477" s="98" t="s">
        <v>160</v>
      </c>
      <c r="G477" s="1">
        <v>1</v>
      </c>
      <c r="H477" s="1" t="s">
        <v>107</v>
      </c>
      <c r="I477" s="1" t="s">
        <v>159</v>
      </c>
      <c r="K477" s="1" t="str">
        <f>VLOOKUP(L477,CW!C:D,2,FALSE)</f>
        <v>Jan'16</v>
      </c>
      <c r="L477" s="1" t="str">
        <f t="shared" si="7"/>
        <v>4'16</v>
      </c>
      <c r="M477" s="1" t="str">
        <f>VLOOKUP(K477,CW!D:E,2,FALSE)</f>
        <v>Q4'15</v>
      </c>
    </row>
    <row r="478" spans="1:13" ht="15" customHeight="1">
      <c r="A478" s="2">
        <v>42395</v>
      </c>
      <c r="B478" s="1" t="s">
        <v>400</v>
      </c>
      <c r="C478" s="1" t="s">
        <v>71</v>
      </c>
      <c r="D478" s="1" t="s">
        <v>100</v>
      </c>
      <c r="E478" s="1" t="s">
        <v>3532</v>
      </c>
      <c r="F478" s="45" t="s">
        <v>158</v>
      </c>
      <c r="G478" s="1">
        <v>1</v>
      </c>
      <c r="H478" s="1" t="s">
        <v>107</v>
      </c>
      <c r="I478" s="1" t="s">
        <v>159</v>
      </c>
      <c r="K478" s="1" t="str">
        <f>VLOOKUP(L478,CW!C:D,2,FALSE)</f>
        <v>Jan'16</v>
      </c>
      <c r="L478" s="1" t="str">
        <f t="shared" si="7"/>
        <v>4'16</v>
      </c>
      <c r="M478" s="1" t="str">
        <f>VLOOKUP(K478,CW!D:E,2,FALSE)</f>
        <v>Q4'15</v>
      </c>
    </row>
    <row r="479" spans="1:13" ht="15" customHeight="1">
      <c r="A479" s="2">
        <v>42395</v>
      </c>
      <c r="B479" s="1" t="s">
        <v>401</v>
      </c>
      <c r="C479" s="1" t="s">
        <v>71</v>
      </c>
      <c r="D479" s="1" t="s">
        <v>100</v>
      </c>
      <c r="E479" s="1" t="s">
        <v>3532</v>
      </c>
      <c r="F479" s="45" t="s">
        <v>158</v>
      </c>
      <c r="G479" s="1">
        <v>2</v>
      </c>
      <c r="H479" s="1" t="s">
        <v>107</v>
      </c>
      <c r="I479" s="1" t="s">
        <v>159</v>
      </c>
      <c r="K479" s="1" t="str">
        <f>VLOOKUP(L479,CW!C:D,2,FALSE)</f>
        <v>Jan'16</v>
      </c>
      <c r="L479" s="1" t="str">
        <f t="shared" si="7"/>
        <v>4'16</v>
      </c>
      <c r="M479" s="1" t="str">
        <f>VLOOKUP(K479,CW!D:E,2,FALSE)</f>
        <v>Q4'15</v>
      </c>
    </row>
    <row r="480" spans="1:13" ht="15" customHeight="1">
      <c r="A480" s="2">
        <v>42395</v>
      </c>
      <c r="B480" s="1" t="s">
        <v>402</v>
      </c>
      <c r="C480" s="1" t="s">
        <v>71</v>
      </c>
      <c r="D480" s="1" t="s">
        <v>100</v>
      </c>
      <c r="E480" s="1" t="s">
        <v>3532</v>
      </c>
      <c r="F480" s="45" t="s">
        <v>158</v>
      </c>
      <c r="G480" s="1">
        <v>2</v>
      </c>
      <c r="H480" s="1" t="s">
        <v>107</v>
      </c>
      <c r="I480" s="1" t="s">
        <v>159</v>
      </c>
      <c r="K480" s="1" t="str">
        <f>VLOOKUP(L480,CW!C:D,2,FALSE)</f>
        <v>Jan'16</v>
      </c>
      <c r="L480" s="1" t="str">
        <f t="shared" si="7"/>
        <v>4'16</v>
      </c>
      <c r="M480" s="1" t="str">
        <f>VLOOKUP(K480,CW!D:E,2,FALSE)</f>
        <v>Q4'15</v>
      </c>
    </row>
    <row r="481" spans="1:13" ht="30" customHeight="1">
      <c r="A481" s="2">
        <v>42395</v>
      </c>
      <c r="B481" s="1" t="s">
        <v>403</v>
      </c>
      <c r="C481" s="1" t="s">
        <v>71</v>
      </c>
      <c r="D481" s="1" t="s">
        <v>100</v>
      </c>
      <c r="E481" s="1" t="s">
        <v>3532</v>
      </c>
      <c r="F481" s="98" t="s">
        <v>160</v>
      </c>
      <c r="G481" s="1">
        <v>1</v>
      </c>
      <c r="H481" s="1" t="s">
        <v>107</v>
      </c>
      <c r="I481" s="1" t="s">
        <v>159</v>
      </c>
      <c r="K481" s="1" t="str">
        <f>VLOOKUP(L481,CW!C:D,2,FALSE)</f>
        <v>Jan'16</v>
      </c>
      <c r="L481" s="1" t="str">
        <f t="shared" si="7"/>
        <v>4'16</v>
      </c>
      <c r="M481" s="1" t="str">
        <f>VLOOKUP(K481,CW!D:E,2,FALSE)</f>
        <v>Q4'15</v>
      </c>
    </row>
    <row r="482" spans="1:13" ht="15" customHeight="1">
      <c r="A482" s="2">
        <v>42395</v>
      </c>
      <c r="B482" s="1" t="s">
        <v>403</v>
      </c>
      <c r="C482" s="1" t="s">
        <v>71</v>
      </c>
      <c r="D482" s="1" t="s">
        <v>100</v>
      </c>
      <c r="E482" s="1" t="s">
        <v>3532</v>
      </c>
      <c r="F482" s="45" t="s">
        <v>158</v>
      </c>
      <c r="G482" s="1">
        <v>1</v>
      </c>
      <c r="H482" s="1" t="s">
        <v>107</v>
      </c>
      <c r="I482" s="1" t="s">
        <v>159</v>
      </c>
      <c r="K482" s="1" t="str">
        <f>VLOOKUP(L482,CW!C:D,2,FALSE)</f>
        <v>Jan'16</v>
      </c>
      <c r="L482" s="1" t="str">
        <f t="shared" si="7"/>
        <v>4'16</v>
      </c>
      <c r="M482" s="1" t="str">
        <f>VLOOKUP(K482,CW!D:E,2,FALSE)</f>
        <v>Q4'15</v>
      </c>
    </row>
    <row r="483" spans="1:13" ht="15" customHeight="1">
      <c r="A483" s="2">
        <v>42395</v>
      </c>
      <c r="B483" s="1" t="s">
        <v>404</v>
      </c>
      <c r="C483" s="1" t="s">
        <v>71</v>
      </c>
      <c r="D483" s="1" t="s">
        <v>100</v>
      </c>
      <c r="E483" s="1" t="s">
        <v>3532</v>
      </c>
      <c r="F483" s="45" t="s">
        <v>158</v>
      </c>
      <c r="G483" s="1">
        <v>1</v>
      </c>
      <c r="H483" s="1" t="s">
        <v>107</v>
      </c>
      <c r="I483" s="1" t="s">
        <v>159</v>
      </c>
      <c r="K483" s="1" t="str">
        <f>VLOOKUP(L483,CW!C:D,2,FALSE)</f>
        <v>Jan'16</v>
      </c>
      <c r="L483" s="1" t="str">
        <f t="shared" si="7"/>
        <v>4'16</v>
      </c>
      <c r="M483" s="1" t="str">
        <f>VLOOKUP(K483,CW!D:E,2,FALSE)</f>
        <v>Q4'15</v>
      </c>
    </row>
    <row r="484" spans="1:13" ht="15" customHeight="1">
      <c r="A484" s="2">
        <v>42395</v>
      </c>
      <c r="B484" s="1" t="s">
        <v>405</v>
      </c>
      <c r="C484" s="1" t="s">
        <v>71</v>
      </c>
      <c r="D484" s="1" t="s">
        <v>100</v>
      </c>
      <c r="E484" s="1" t="s">
        <v>3532</v>
      </c>
      <c r="F484" s="45" t="s">
        <v>158</v>
      </c>
      <c r="G484" s="1">
        <v>2</v>
      </c>
      <c r="H484" s="1" t="s">
        <v>107</v>
      </c>
      <c r="I484" s="1" t="s">
        <v>159</v>
      </c>
      <c r="K484" s="1" t="str">
        <f>VLOOKUP(L484,CW!C:D,2,FALSE)</f>
        <v>Jan'16</v>
      </c>
      <c r="L484" s="1" t="str">
        <f t="shared" si="7"/>
        <v>4'16</v>
      </c>
      <c r="M484" s="1" t="str">
        <f>VLOOKUP(K484,CW!D:E,2,FALSE)</f>
        <v>Q4'15</v>
      </c>
    </row>
    <row r="485" spans="1:13" ht="15" customHeight="1">
      <c r="A485" s="2">
        <v>42395</v>
      </c>
      <c r="B485" s="1" t="s">
        <v>406</v>
      </c>
      <c r="C485" s="1" t="s">
        <v>71</v>
      </c>
      <c r="D485" s="1" t="s">
        <v>100</v>
      </c>
      <c r="E485" s="1" t="s">
        <v>3532</v>
      </c>
      <c r="F485" s="45" t="s">
        <v>158</v>
      </c>
      <c r="G485" s="1">
        <v>2</v>
      </c>
      <c r="H485" s="1" t="s">
        <v>107</v>
      </c>
      <c r="I485" s="1" t="s">
        <v>159</v>
      </c>
      <c r="K485" s="1" t="str">
        <f>VLOOKUP(L485,CW!C:D,2,FALSE)</f>
        <v>Jan'16</v>
      </c>
      <c r="L485" s="1" t="str">
        <f t="shared" si="7"/>
        <v>4'16</v>
      </c>
      <c r="M485" s="1" t="str">
        <f>VLOOKUP(K485,CW!D:E,2,FALSE)</f>
        <v>Q4'15</v>
      </c>
    </row>
    <row r="486" spans="1:13" ht="15" customHeight="1">
      <c r="A486" s="2">
        <v>42395</v>
      </c>
      <c r="B486" s="1" t="s">
        <v>150</v>
      </c>
      <c r="C486" s="1" t="s">
        <v>72</v>
      </c>
      <c r="D486" s="1" t="s">
        <v>100</v>
      </c>
      <c r="E486" s="1" t="s">
        <v>3532</v>
      </c>
      <c r="F486" s="45" t="s">
        <v>158</v>
      </c>
      <c r="G486" s="1">
        <v>1</v>
      </c>
      <c r="H486" s="1" t="s">
        <v>107</v>
      </c>
      <c r="I486" s="1" t="s">
        <v>159</v>
      </c>
      <c r="K486" s="1" t="str">
        <f>VLOOKUP(L486,CW!C:D,2,FALSE)</f>
        <v>Jan'16</v>
      </c>
      <c r="L486" s="1" t="str">
        <f t="shared" si="7"/>
        <v>4'16</v>
      </c>
      <c r="M486" s="1" t="str">
        <f>VLOOKUP(K486,CW!D:E,2,FALSE)</f>
        <v>Q4'15</v>
      </c>
    </row>
    <row r="487" spans="1:13" ht="15" customHeight="1">
      <c r="A487" s="2">
        <v>42395</v>
      </c>
      <c r="B487" s="1" t="s">
        <v>148</v>
      </c>
      <c r="C487" s="1" t="s">
        <v>97</v>
      </c>
      <c r="D487" s="1" t="s">
        <v>102</v>
      </c>
      <c r="E487" s="1" t="s">
        <v>3532</v>
      </c>
      <c r="F487" s="45" t="s">
        <v>17</v>
      </c>
      <c r="G487" s="1">
        <v>1</v>
      </c>
      <c r="H487" s="1" t="s">
        <v>107</v>
      </c>
      <c r="I487" s="1" t="s">
        <v>706</v>
      </c>
      <c r="K487" s="1" t="str">
        <f>VLOOKUP(L487,CW!C:D,2,FALSE)</f>
        <v>Jan'16</v>
      </c>
      <c r="L487" s="1" t="str">
        <f t="shared" si="7"/>
        <v>4'16</v>
      </c>
      <c r="M487" s="1" t="str">
        <f>VLOOKUP(K487,CW!D:E,2,FALSE)</f>
        <v>Q4'15</v>
      </c>
    </row>
    <row r="488" spans="1:13" ht="15" customHeight="1">
      <c r="A488" s="2">
        <v>42395</v>
      </c>
      <c r="B488" s="1" t="s">
        <v>149</v>
      </c>
      <c r="C488" s="1" t="s">
        <v>116</v>
      </c>
      <c r="D488" s="1" t="s">
        <v>100</v>
      </c>
      <c r="E488" s="1" t="s">
        <v>3532</v>
      </c>
      <c r="F488" s="45" t="s">
        <v>17</v>
      </c>
      <c r="G488" s="1">
        <v>1</v>
      </c>
      <c r="H488" s="1" t="s">
        <v>107</v>
      </c>
      <c r="I488" s="1" t="s">
        <v>706</v>
      </c>
      <c r="K488" s="1" t="str">
        <f>VLOOKUP(L488,CW!C:D,2,FALSE)</f>
        <v>Jan'16</v>
      </c>
      <c r="L488" s="1" t="str">
        <f t="shared" si="7"/>
        <v>4'16</v>
      </c>
      <c r="M488" s="1" t="str">
        <f>VLOOKUP(K488,CW!D:E,2,FALSE)</f>
        <v>Q4'15</v>
      </c>
    </row>
    <row r="489" spans="1:13" ht="15" customHeight="1">
      <c r="A489" s="2">
        <v>42395</v>
      </c>
      <c r="B489" s="1" t="s">
        <v>150</v>
      </c>
      <c r="C489" s="1" t="s">
        <v>72</v>
      </c>
      <c r="D489" s="1" t="s">
        <v>105</v>
      </c>
      <c r="E489" s="1" t="s">
        <v>3532</v>
      </c>
      <c r="F489" s="45" t="s">
        <v>17</v>
      </c>
      <c r="G489" s="1">
        <v>1</v>
      </c>
      <c r="H489" s="1" t="s">
        <v>107</v>
      </c>
      <c r="I489" s="1" t="s">
        <v>706</v>
      </c>
      <c r="K489" s="1" t="str">
        <f>VLOOKUP(L489,CW!C:D,2,FALSE)</f>
        <v>Jan'16</v>
      </c>
      <c r="L489" s="1" t="str">
        <f t="shared" si="7"/>
        <v>4'16</v>
      </c>
      <c r="M489" s="1" t="str">
        <f>VLOOKUP(K489,CW!D:E,2,FALSE)</f>
        <v>Q4'15</v>
      </c>
    </row>
    <row r="490" spans="1:13" ht="30" customHeight="1">
      <c r="A490" s="2">
        <v>42396</v>
      </c>
      <c r="B490" s="1" t="s">
        <v>667</v>
      </c>
      <c r="C490" s="1" t="s">
        <v>71</v>
      </c>
      <c r="D490" s="1" t="s">
        <v>105</v>
      </c>
      <c r="E490" s="1" t="s">
        <v>3532</v>
      </c>
      <c r="F490" s="98" t="s">
        <v>160</v>
      </c>
      <c r="G490" s="1">
        <v>1</v>
      </c>
      <c r="H490" s="1" t="s">
        <v>107</v>
      </c>
      <c r="I490" s="1" t="s">
        <v>159</v>
      </c>
      <c r="K490" s="1" t="str">
        <f>VLOOKUP(L490,CW!C:D,2,FALSE)</f>
        <v>Jan'16</v>
      </c>
      <c r="L490" s="1" t="str">
        <f t="shared" si="7"/>
        <v>4'16</v>
      </c>
      <c r="M490" s="1" t="str">
        <f>VLOOKUP(K490,CW!D:E,2,FALSE)</f>
        <v>Q4'15</v>
      </c>
    </row>
    <row r="491" spans="1:13" ht="15" customHeight="1">
      <c r="A491" s="2">
        <v>42396</v>
      </c>
      <c r="B491" s="1" t="s">
        <v>407</v>
      </c>
      <c r="C491" s="1" t="s">
        <v>71</v>
      </c>
      <c r="D491" s="1" t="s">
        <v>105</v>
      </c>
      <c r="E491" s="1" t="s">
        <v>3532</v>
      </c>
      <c r="F491" s="45" t="s">
        <v>158</v>
      </c>
      <c r="G491" s="1">
        <v>1</v>
      </c>
      <c r="H491" s="1" t="s">
        <v>107</v>
      </c>
      <c r="I491" s="1" t="s">
        <v>159</v>
      </c>
      <c r="K491" s="1" t="str">
        <f>VLOOKUP(L491,CW!C:D,2,FALSE)</f>
        <v>Jan'16</v>
      </c>
      <c r="L491" s="1" t="str">
        <f t="shared" si="7"/>
        <v>4'16</v>
      </c>
      <c r="M491" s="1" t="str">
        <f>VLOOKUP(K491,CW!D:E,2,FALSE)</f>
        <v>Q4'15</v>
      </c>
    </row>
    <row r="492" spans="1:13" ht="30" customHeight="1">
      <c r="A492" s="2">
        <v>42396</v>
      </c>
      <c r="B492" s="1" t="s">
        <v>668</v>
      </c>
      <c r="C492" s="1" t="s">
        <v>71</v>
      </c>
      <c r="D492" s="1" t="s">
        <v>105</v>
      </c>
      <c r="E492" s="1" t="s">
        <v>3532</v>
      </c>
      <c r="F492" s="98" t="s">
        <v>160</v>
      </c>
      <c r="G492" s="1">
        <v>2</v>
      </c>
      <c r="H492" s="1" t="s">
        <v>107</v>
      </c>
      <c r="I492" s="1" t="s">
        <v>159</v>
      </c>
      <c r="K492" s="1" t="str">
        <f>VLOOKUP(L492,CW!C:D,2,FALSE)</f>
        <v>Jan'16</v>
      </c>
      <c r="L492" s="1" t="str">
        <f t="shared" si="7"/>
        <v>4'16</v>
      </c>
      <c r="M492" s="1" t="str">
        <f>VLOOKUP(K492,CW!D:E,2,FALSE)</f>
        <v>Q4'15</v>
      </c>
    </row>
    <row r="493" spans="1:13" ht="30" customHeight="1">
      <c r="A493" s="2">
        <v>42396</v>
      </c>
      <c r="B493" s="1" t="s">
        <v>669</v>
      </c>
      <c r="C493" s="1" t="s">
        <v>116</v>
      </c>
      <c r="D493" s="1" t="s">
        <v>105</v>
      </c>
      <c r="E493" s="1" t="s">
        <v>3532</v>
      </c>
      <c r="F493" s="98" t="s">
        <v>160</v>
      </c>
      <c r="G493" s="1">
        <v>4</v>
      </c>
      <c r="H493" s="1" t="s">
        <v>107</v>
      </c>
      <c r="I493" s="1" t="s">
        <v>159</v>
      </c>
      <c r="K493" s="1" t="str">
        <f>VLOOKUP(L493,CW!C:D,2,FALSE)</f>
        <v>Jan'16</v>
      </c>
      <c r="L493" s="1" t="str">
        <f t="shared" si="7"/>
        <v>4'16</v>
      </c>
      <c r="M493" s="1" t="str">
        <f>VLOOKUP(K493,CW!D:E,2,FALSE)</f>
        <v>Q4'15</v>
      </c>
    </row>
    <row r="494" spans="1:13" ht="15" customHeight="1">
      <c r="A494" s="2">
        <v>42396</v>
      </c>
      <c r="B494" s="1" t="s">
        <v>408</v>
      </c>
      <c r="C494" s="1" t="s">
        <v>116</v>
      </c>
      <c r="D494" s="1" t="s">
        <v>100</v>
      </c>
      <c r="E494" s="1" t="s">
        <v>3532</v>
      </c>
      <c r="F494" s="45" t="s">
        <v>158</v>
      </c>
      <c r="G494" s="1">
        <v>5</v>
      </c>
      <c r="H494" s="1" t="s">
        <v>107</v>
      </c>
      <c r="I494" s="1" t="s">
        <v>159</v>
      </c>
      <c r="K494" s="1" t="str">
        <f>VLOOKUP(L494,CW!C:D,2,FALSE)</f>
        <v>Jan'16</v>
      </c>
      <c r="L494" s="1" t="str">
        <f t="shared" si="7"/>
        <v>4'16</v>
      </c>
      <c r="M494" s="1" t="str">
        <f>VLOOKUP(K494,CW!D:E,2,FALSE)</f>
        <v>Q4'15</v>
      </c>
    </row>
    <row r="495" spans="1:13" ht="30" customHeight="1">
      <c r="A495" s="2">
        <v>42396</v>
      </c>
      <c r="B495" s="1" t="s">
        <v>409</v>
      </c>
      <c r="C495" s="1" t="s">
        <v>71</v>
      </c>
      <c r="D495" s="1" t="s">
        <v>100</v>
      </c>
      <c r="E495" s="1" t="s">
        <v>3532</v>
      </c>
      <c r="F495" s="98" t="s">
        <v>160</v>
      </c>
      <c r="G495" s="1">
        <v>1</v>
      </c>
      <c r="H495" s="1" t="s">
        <v>107</v>
      </c>
      <c r="I495" s="1" t="s">
        <v>159</v>
      </c>
      <c r="K495" s="1" t="str">
        <f>VLOOKUP(L495,CW!C:D,2,FALSE)</f>
        <v>Jan'16</v>
      </c>
      <c r="L495" s="1" t="str">
        <f t="shared" si="7"/>
        <v>4'16</v>
      </c>
      <c r="M495" s="1" t="str">
        <f>VLOOKUP(K495,CW!D:E,2,FALSE)</f>
        <v>Q4'15</v>
      </c>
    </row>
    <row r="496" spans="1:13" ht="15" customHeight="1">
      <c r="A496" s="2">
        <v>42396</v>
      </c>
      <c r="B496" s="1" t="s">
        <v>409</v>
      </c>
      <c r="C496" s="1" t="s">
        <v>71</v>
      </c>
      <c r="D496" s="1" t="s">
        <v>100</v>
      </c>
      <c r="E496" s="1" t="s">
        <v>3532</v>
      </c>
      <c r="F496" s="45" t="s">
        <v>158</v>
      </c>
      <c r="G496" s="1">
        <v>1</v>
      </c>
      <c r="H496" s="1" t="s">
        <v>107</v>
      </c>
      <c r="I496" s="1" t="s">
        <v>159</v>
      </c>
      <c r="K496" s="1" t="str">
        <f>VLOOKUP(L496,CW!C:D,2,FALSE)</f>
        <v>Jan'16</v>
      </c>
      <c r="L496" s="1" t="str">
        <f t="shared" ref="L496:L559" si="8">CONCATENATE(WEEKNUM(A496,21),"'",TEXT(A496,"yy"))</f>
        <v>4'16</v>
      </c>
      <c r="M496" s="1" t="str">
        <f>VLOOKUP(K496,CW!D:E,2,FALSE)</f>
        <v>Q4'15</v>
      </c>
    </row>
    <row r="497" spans="1:13" ht="15" customHeight="1">
      <c r="A497" s="2">
        <v>42396</v>
      </c>
      <c r="B497" s="1" t="s">
        <v>410</v>
      </c>
      <c r="C497" s="1" t="s">
        <v>86</v>
      </c>
      <c r="D497" s="1" t="s">
        <v>100</v>
      </c>
      <c r="E497" s="1" t="s">
        <v>3532</v>
      </c>
      <c r="F497" s="45" t="s">
        <v>158</v>
      </c>
      <c r="G497" s="1">
        <v>1</v>
      </c>
      <c r="H497" s="1" t="s">
        <v>107</v>
      </c>
      <c r="I497" s="1" t="s">
        <v>159</v>
      </c>
      <c r="K497" s="1" t="str">
        <f>VLOOKUP(L497,CW!C:D,2,FALSE)</f>
        <v>Jan'16</v>
      </c>
      <c r="L497" s="1" t="str">
        <f t="shared" si="8"/>
        <v>4'16</v>
      </c>
      <c r="M497" s="1" t="str">
        <f>VLOOKUP(K497,CW!D:E,2,FALSE)</f>
        <v>Q4'15</v>
      </c>
    </row>
    <row r="498" spans="1:13" ht="15" customHeight="1">
      <c r="A498" s="2">
        <v>42396</v>
      </c>
      <c r="B498" s="1" t="s">
        <v>411</v>
      </c>
      <c r="C498" s="1" t="s">
        <v>86</v>
      </c>
      <c r="D498" s="1" t="s">
        <v>100</v>
      </c>
      <c r="E498" s="1" t="s">
        <v>3532</v>
      </c>
      <c r="F498" s="45" t="s">
        <v>158</v>
      </c>
      <c r="G498" s="1">
        <v>2</v>
      </c>
      <c r="H498" s="1" t="s">
        <v>107</v>
      </c>
      <c r="I498" s="1" t="s">
        <v>159</v>
      </c>
      <c r="K498" s="1" t="str">
        <f>VLOOKUP(L498,CW!C:D,2,FALSE)</f>
        <v>Jan'16</v>
      </c>
      <c r="L498" s="1" t="str">
        <f t="shared" si="8"/>
        <v>4'16</v>
      </c>
      <c r="M498" s="1" t="str">
        <f>VLOOKUP(K498,CW!D:E,2,FALSE)</f>
        <v>Q4'15</v>
      </c>
    </row>
    <row r="499" spans="1:13" ht="15" customHeight="1">
      <c r="A499" s="2">
        <v>42396</v>
      </c>
      <c r="B499" s="1" t="s">
        <v>412</v>
      </c>
      <c r="C499" s="1" t="s">
        <v>72</v>
      </c>
      <c r="D499" s="1" t="s">
        <v>100</v>
      </c>
      <c r="E499" s="1" t="s">
        <v>3532</v>
      </c>
      <c r="F499" s="45" t="s">
        <v>158</v>
      </c>
      <c r="G499" s="1">
        <v>1</v>
      </c>
      <c r="H499" s="1" t="s">
        <v>107</v>
      </c>
      <c r="I499" s="1" t="s">
        <v>159</v>
      </c>
      <c r="K499" s="1" t="str">
        <f>VLOOKUP(L499,CW!C:D,2,FALSE)</f>
        <v>Jan'16</v>
      </c>
      <c r="L499" s="1" t="str">
        <f t="shared" si="8"/>
        <v>4'16</v>
      </c>
      <c r="M499" s="1" t="str">
        <f>VLOOKUP(K499,CW!D:E,2,FALSE)</f>
        <v>Q4'15</v>
      </c>
    </row>
    <row r="500" spans="1:13" ht="15" customHeight="1">
      <c r="A500" s="2">
        <v>42396</v>
      </c>
      <c r="B500" s="1" t="s">
        <v>413</v>
      </c>
      <c r="C500" s="1" t="s">
        <v>86</v>
      </c>
      <c r="D500" s="1" t="s">
        <v>100</v>
      </c>
      <c r="E500" s="1" t="s">
        <v>3532</v>
      </c>
      <c r="F500" s="45" t="s">
        <v>158</v>
      </c>
      <c r="G500" s="1">
        <v>1</v>
      </c>
      <c r="H500" s="1" t="s">
        <v>107</v>
      </c>
      <c r="I500" s="1" t="s">
        <v>159</v>
      </c>
      <c r="K500" s="1" t="str">
        <f>VLOOKUP(L500,CW!C:D,2,FALSE)</f>
        <v>Jan'16</v>
      </c>
      <c r="L500" s="1" t="str">
        <f t="shared" si="8"/>
        <v>4'16</v>
      </c>
      <c r="M500" s="1" t="str">
        <f>VLOOKUP(K500,CW!D:E,2,FALSE)</f>
        <v>Q4'15</v>
      </c>
    </row>
    <row r="501" spans="1:13" ht="15" customHeight="1">
      <c r="A501" s="2">
        <v>42396</v>
      </c>
      <c r="B501" s="1" t="s">
        <v>414</v>
      </c>
      <c r="C501" s="1" t="s">
        <v>86</v>
      </c>
      <c r="D501" s="1" t="s">
        <v>100</v>
      </c>
      <c r="E501" s="1" t="s">
        <v>3532</v>
      </c>
      <c r="F501" s="45" t="s">
        <v>158</v>
      </c>
      <c r="G501" s="1">
        <v>4</v>
      </c>
      <c r="H501" s="1" t="s">
        <v>107</v>
      </c>
      <c r="I501" s="1" t="s">
        <v>159</v>
      </c>
      <c r="K501" s="1" t="str">
        <f>VLOOKUP(L501,CW!C:D,2,FALSE)</f>
        <v>Jan'16</v>
      </c>
      <c r="L501" s="1" t="str">
        <f t="shared" si="8"/>
        <v>4'16</v>
      </c>
      <c r="M501" s="1" t="str">
        <f>VLOOKUP(K501,CW!D:E,2,FALSE)</f>
        <v>Q4'15</v>
      </c>
    </row>
    <row r="502" spans="1:13" ht="15" customHeight="1">
      <c r="A502" s="2">
        <v>42396</v>
      </c>
      <c r="B502" s="1" t="s">
        <v>415</v>
      </c>
      <c r="C502" s="1" t="s">
        <v>86</v>
      </c>
      <c r="D502" s="1" t="s">
        <v>100</v>
      </c>
      <c r="E502" s="1" t="s">
        <v>3532</v>
      </c>
      <c r="F502" s="45" t="s">
        <v>158</v>
      </c>
      <c r="G502" s="1">
        <v>1</v>
      </c>
      <c r="H502" s="1" t="s">
        <v>107</v>
      </c>
      <c r="I502" s="1" t="s">
        <v>159</v>
      </c>
      <c r="K502" s="1" t="str">
        <f>VLOOKUP(L502,CW!C:D,2,FALSE)</f>
        <v>Jan'16</v>
      </c>
      <c r="L502" s="1" t="str">
        <f t="shared" si="8"/>
        <v>4'16</v>
      </c>
      <c r="M502" s="1" t="str">
        <f>VLOOKUP(K502,CW!D:E,2,FALSE)</f>
        <v>Q4'15</v>
      </c>
    </row>
    <row r="503" spans="1:13" ht="15" customHeight="1">
      <c r="A503" s="2">
        <v>42396</v>
      </c>
      <c r="B503" s="1" t="s">
        <v>416</v>
      </c>
      <c r="C503" s="1" t="s">
        <v>86</v>
      </c>
      <c r="D503" s="1" t="s">
        <v>100</v>
      </c>
      <c r="E503" s="1" t="s">
        <v>3532</v>
      </c>
      <c r="F503" s="45" t="s">
        <v>158</v>
      </c>
      <c r="G503" s="1">
        <v>1</v>
      </c>
      <c r="H503" s="1" t="s">
        <v>107</v>
      </c>
      <c r="I503" s="1" t="s">
        <v>159</v>
      </c>
      <c r="K503" s="1" t="str">
        <f>VLOOKUP(L503,CW!C:D,2,FALSE)</f>
        <v>Jan'16</v>
      </c>
      <c r="L503" s="1" t="str">
        <f t="shared" si="8"/>
        <v>4'16</v>
      </c>
      <c r="M503" s="1" t="str">
        <f>VLOOKUP(K503,CW!D:E,2,FALSE)</f>
        <v>Q4'15</v>
      </c>
    </row>
    <row r="504" spans="1:13" ht="30" customHeight="1">
      <c r="A504" s="2">
        <v>42396</v>
      </c>
      <c r="B504" s="1" t="s">
        <v>417</v>
      </c>
      <c r="C504" s="1" t="s">
        <v>86</v>
      </c>
      <c r="D504" s="1" t="s">
        <v>100</v>
      </c>
      <c r="E504" s="1" t="s">
        <v>3532</v>
      </c>
      <c r="F504" s="98" t="s">
        <v>160</v>
      </c>
      <c r="G504" s="1">
        <v>1</v>
      </c>
      <c r="H504" s="1" t="s">
        <v>107</v>
      </c>
      <c r="I504" s="1" t="s">
        <v>159</v>
      </c>
      <c r="K504" s="1" t="str">
        <f>VLOOKUP(L504,CW!C:D,2,FALSE)</f>
        <v>Jan'16</v>
      </c>
      <c r="L504" s="1" t="str">
        <f t="shared" si="8"/>
        <v>4'16</v>
      </c>
      <c r="M504" s="1" t="str">
        <f>VLOOKUP(K504,CW!D:E,2,FALSE)</f>
        <v>Q4'15</v>
      </c>
    </row>
    <row r="505" spans="1:13" ht="15" customHeight="1">
      <c r="A505" s="2">
        <v>42396</v>
      </c>
      <c r="B505" s="1" t="s">
        <v>417</v>
      </c>
      <c r="C505" s="1" t="s">
        <v>86</v>
      </c>
      <c r="D505" s="1" t="s">
        <v>100</v>
      </c>
      <c r="E505" s="1" t="s">
        <v>3532</v>
      </c>
      <c r="F505" s="45" t="s">
        <v>158</v>
      </c>
      <c r="G505" s="1">
        <v>1</v>
      </c>
      <c r="H505" s="1" t="s">
        <v>107</v>
      </c>
      <c r="I505" s="1" t="s">
        <v>159</v>
      </c>
      <c r="K505" s="1" t="str">
        <f>VLOOKUP(L505,CW!C:D,2,FALSE)</f>
        <v>Jan'16</v>
      </c>
      <c r="L505" s="1" t="str">
        <f t="shared" si="8"/>
        <v>4'16</v>
      </c>
      <c r="M505" s="1" t="str">
        <f>VLOOKUP(K505,CW!D:E,2,FALSE)</f>
        <v>Q4'15</v>
      </c>
    </row>
    <row r="506" spans="1:13" ht="15" customHeight="1">
      <c r="A506" s="2">
        <v>42396</v>
      </c>
      <c r="B506" s="1" t="s">
        <v>418</v>
      </c>
      <c r="C506" s="1" t="s">
        <v>116</v>
      </c>
      <c r="D506" s="1" t="s">
        <v>100</v>
      </c>
      <c r="E506" s="1" t="s">
        <v>3532</v>
      </c>
      <c r="F506" s="45" t="s">
        <v>158</v>
      </c>
      <c r="G506" s="1">
        <v>1</v>
      </c>
      <c r="H506" s="1" t="s">
        <v>107</v>
      </c>
      <c r="I506" s="1" t="s">
        <v>159</v>
      </c>
      <c r="K506" s="1" t="str">
        <f>VLOOKUP(L506,CW!C:D,2,FALSE)</f>
        <v>Jan'16</v>
      </c>
      <c r="L506" s="1" t="str">
        <f t="shared" si="8"/>
        <v>4'16</v>
      </c>
      <c r="M506" s="1" t="str">
        <f>VLOOKUP(K506,CW!D:E,2,FALSE)</f>
        <v>Q4'15</v>
      </c>
    </row>
    <row r="507" spans="1:13" ht="15" customHeight="1">
      <c r="A507" s="2">
        <v>42396</v>
      </c>
      <c r="B507" s="1" t="s">
        <v>151</v>
      </c>
      <c r="C507" s="1" t="s">
        <v>116</v>
      </c>
      <c r="D507" s="1" t="s">
        <v>102</v>
      </c>
      <c r="E507" s="1" t="s">
        <v>3532</v>
      </c>
      <c r="F507" s="45" t="s">
        <v>4594</v>
      </c>
      <c r="G507" s="1">
        <v>1</v>
      </c>
      <c r="H507" s="1" t="s">
        <v>107</v>
      </c>
      <c r="I507" s="1" t="s">
        <v>706</v>
      </c>
      <c r="K507" s="1" t="str">
        <f>VLOOKUP(L507,CW!C:D,2,FALSE)</f>
        <v>Jan'16</v>
      </c>
      <c r="L507" s="1" t="str">
        <f t="shared" si="8"/>
        <v>4'16</v>
      </c>
      <c r="M507" s="1" t="str">
        <f>VLOOKUP(K507,CW!D:E,2,FALSE)</f>
        <v>Q4'15</v>
      </c>
    </row>
    <row r="508" spans="1:13" ht="15" customHeight="1">
      <c r="A508" s="2">
        <v>42397</v>
      </c>
      <c r="B508" s="1" t="s">
        <v>419</v>
      </c>
      <c r="C508" s="1" t="s">
        <v>86</v>
      </c>
      <c r="D508" s="1" t="s">
        <v>105</v>
      </c>
      <c r="E508" s="1" t="s">
        <v>3532</v>
      </c>
      <c r="F508" s="45" t="s">
        <v>158</v>
      </c>
      <c r="G508" s="1">
        <v>1</v>
      </c>
      <c r="H508" s="1" t="s">
        <v>107</v>
      </c>
      <c r="I508" s="1" t="s">
        <v>159</v>
      </c>
      <c r="K508" s="1" t="str">
        <f>VLOOKUP(L508,CW!C:D,2,FALSE)</f>
        <v>Jan'16</v>
      </c>
      <c r="L508" s="1" t="str">
        <f t="shared" si="8"/>
        <v>4'16</v>
      </c>
      <c r="M508" s="1" t="str">
        <f>VLOOKUP(K508,CW!D:E,2,FALSE)</f>
        <v>Q4'15</v>
      </c>
    </row>
    <row r="509" spans="1:13" ht="30" customHeight="1">
      <c r="A509" s="2">
        <v>42397</v>
      </c>
      <c r="B509" s="1" t="s">
        <v>670</v>
      </c>
      <c r="C509" s="1" t="s">
        <v>72</v>
      </c>
      <c r="D509" s="1" t="s">
        <v>105</v>
      </c>
      <c r="E509" s="1" t="s">
        <v>3532</v>
      </c>
      <c r="F509" s="98" t="s">
        <v>160</v>
      </c>
      <c r="G509" s="1">
        <v>1</v>
      </c>
      <c r="H509" s="1" t="s">
        <v>107</v>
      </c>
      <c r="I509" s="1" t="s">
        <v>159</v>
      </c>
      <c r="K509" s="1" t="str">
        <f>VLOOKUP(L509,CW!C:D,2,FALSE)</f>
        <v>Jan'16</v>
      </c>
      <c r="L509" s="1" t="str">
        <f t="shared" si="8"/>
        <v>4'16</v>
      </c>
      <c r="M509" s="1" t="str">
        <f>VLOOKUP(K509,CW!D:E,2,FALSE)</f>
        <v>Q4'15</v>
      </c>
    </row>
    <row r="510" spans="1:13" ht="30" customHeight="1">
      <c r="A510" s="2">
        <v>42397</v>
      </c>
      <c r="B510" s="1" t="s">
        <v>671</v>
      </c>
      <c r="C510" s="1" t="s">
        <v>71</v>
      </c>
      <c r="D510" s="1" t="s">
        <v>105</v>
      </c>
      <c r="E510" s="1" t="s">
        <v>3532</v>
      </c>
      <c r="F510" s="98" t="s">
        <v>160</v>
      </c>
      <c r="G510" s="1">
        <v>1</v>
      </c>
      <c r="H510" s="1" t="s">
        <v>107</v>
      </c>
      <c r="I510" s="1" t="s">
        <v>159</v>
      </c>
      <c r="K510" s="1" t="str">
        <f>VLOOKUP(L510,CW!C:D,2,FALSE)</f>
        <v>Jan'16</v>
      </c>
      <c r="L510" s="1" t="str">
        <f t="shared" si="8"/>
        <v>4'16</v>
      </c>
      <c r="M510" s="1" t="str">
        <f>VLOOKUP(K510,CW!D:E,2,FALSE)</f>
        <v>Q4'15</v>
      </c>
    </row>
    <row r="511" spans="1:13" ht="15" customHeight="1">
      <c r="A511" s="2">
        <v>42397</v>
      </c>
      <c r="B511" s="1" t="s">
        <v>420</v>
      </c>
      <c r="C511" s="1" t="s">
        <v>72</v>
      </c>
      <c r="D511" s="1" t="s">
        <v>105</v>
      </c>
      <c r="E511" s="1" t="s">
        <v>3532</v>
      </c>
      <c r="F511" s="45" t="s">
        <v>158</v>
      </c>
      <c r="G511" s="1">
        <v>1</v>
      </c>
      <c r="H511" s="1" t="s">
        <v>107</v>
      </c>
      <c r="I511" s="1" t="s">
        <v>159</v>
      </c>
      <c r="K511" s="1" t="str">
        <f>VLOOKUP(L511,CW!C:D,2,FALSE)</f>
        <v>Jan'16</v>
      </c>
      <c r="L511" s="1" t="str">
        <f t="shared" si="8"/>
        <v>4'16</v>
      </c>
      <c r="M511" s="1" t="str">
        <f>VLOOKUP(K511,CW!D:E,2,FALSE)</f>
        <v>Q4'15</v>
      </c>
    </row>
    <row r="512" spans="1:13" ht="30" customHeight="1">
      <c r="A512" s="2">
        <v>42397</v>
      </c>
      <c r="B512" s="1" t="s">
        <v>672</v>
      </c>
      <c r="C512" s="1" t="s">
        <v>72</v>
      </c>
      <c r="D512" s="1" t="s">
        <v>105</v>
      </c>
      <c r="E512" s="1" t="s">
        <v>3532</v>
      </c>
      <c r="F512" s="98" t="s">
        <v>160</v>
      </c>
      <c r="G512" s="1">
        <v>1</v>
      </c>
      <c r="H512" s="1" t="s">
        <v>107</v>
      </c>
      <c r="I512" s="1" t="s">
        <v>159</v>
      </c>
      <c r="K512" s="1" t="str">
        <f>VLOOKUP(L512,CW!C:D,2,FALSE)</f>
        <v>Jan'16</v>
      </c>
      <c r="L512" s="1" t="str">
        <f t="shared" si="8"/>
        <v>4'16</v>
      </c>
      <c r="M512" s="1" t="str">
        <f>VLOOKUP(K512,CW!D:E,2,FALSE)</f>
        <v>Q4'15</v>
      </c>
    </row>
    <row r="513" spans="1:13" ht="30" customHeight="1">
      <c r="A513" s="2">
        <v>42397</v>
      </c>
      <c r="B513" s="1" t="s">
        <v>673</v>
      </c>
      <c r="C513" s="1" t="s">
        <v>72</v>
      </c>
      <c r="D513" s="1" t="s">
        <v>105</v>
      </c>
      <c r="E513" s="1" t="s">
        <v>3532</v>
      </c>
      <c r="F513" s="98" t="s">
        <v>160</v>
      </c>
      <c r="G513" s="1">
        <v>1</v>
      </c>
      <c r="H513" s="1" t="s">
        <v>107</v>
      </c>
      <c r="I513" s="1" t="s">
        <v>159</v>
      </c>
      <c r="K513" s="1" t="str">
        <f>VLOOKUP(L513,CW!C:D,2,FALSE)</f>
        <v>Jan'16</v>
      </c>
      <c r="L513" s="1" t="str">
        <f t="shared" si="8"/>
        <v>4'16</v>
      </c>
      <c r="M513" s="1" t="str">
        <f>VLOOKUP(K513,CW!D:E,2,FALSE)</f>
        <v>Q4'15</v>
      </c>
    </row>
    <row r="514" spans="1:13" ht="15" customHeight="1">
      <c r="A514" s="2">
        <v>42397</v>
      </c>
      <c r="B514" s="1" t="s">
        <v>421</v>
      </c>
      <c r="C514" s="1" t="s">
        <v>116</v>
      </c>
      <c r="D514" s="1" t="s">
        <v>105</v>
      </c>
      <c r="E514" s="1" t="s">
        <v>3532</v>
      </c>
      <c r="F514" s="45" t="s">
        <v>158</v>
      </c>
      <c r="G514" s="1">
        <v>1</v>
      </c>
      <c r="H514" s="1" t="s">
        <v>107</v>
      </c>
      <c r="I514" s="1" t="s">
        <v>159</v>
      </c>
      <c r="K514" s="1" t="str">
        <f>VLOOKUP(L514,CW!C:D,2,FALSE)</f>
        <v>Jan'16</v>
      </c>
      <c r="L514" s="1" t="str">
        <f t="shared" si="8"/>
        <v>4'16</v>
      </c>
      <c r="M514" s="1" t="str">
        <f>VLOOKUP(K514,CW!D:E,2,FALSE)</f>
        <v>Q4'15</v>
      </c>
    </row>
    <row r="515" spans="1:13" ht="30" customHeight="1">
      <c r="A515" s="2">
        <v>42397</v>
      </c>
      <c r="B515" s="1" t="s">
        <v>674</v>
      </c>
      <c r="C515" s="1" t="s">
        <v>675</v>
      </c>
      <c r="D515" s="1" t="s">
        <v>102</v>
      </c>
      <c r="E515" s="1" t="s">
        <v>3532</v>
      </c>
      <c r="F515" s="98" t="s">
        <v>160</v>
      </c>
      <c r="G515" s="1">
        <v>1</v>
      </c>
      <c r="H515" s="1" t="s">
        <v>107</v>
      </c>
      <c r="I515" s="1" t="s">
        <v>159</v>
      </c>
      <c r="K515" s="1" t="str">
        <f>VLOOKUP(L515,CW!C:D,2,FALSE)</f>
        <v>Jan'16</v>
      </c>
      <c r="L515" s="1" t="str">
        <f t="shared" si="8"/>
        <v>4'16</v>
      </c>
      <c r="M515" s="1" t="str">
        <f>VLOOKUP(K515,CW!D:E,2,FALSE)</f>
        <v>Q4'15</v>
      </c>
    </row>
    <row r="516" spans="1:13" ht="30" customHeight="1">
      <c r="A516" s="2">
        <v>42397</v>
      </c>
      <c r="B516" s="1" t="s">
        <v>676</v>
      </c>
      <c r="C516" s="1" t="s">
        <v>381</v>
      </c>
      <c r="D516" s="1" t="s">
        <v>102</v>
      </c>
      <c r="E516" s="1" t="s">
        <v>3532</v>
      </c>
      <c r="F516" s="98" t="s">
        <v>160</v>
      </c>
      <c r="G516" s="1">
        <v>1</v>
      </c>
      <c r="H516" s="1" t="s">
        <v>107</v>
      </c>
      <c r="I516" s="1" t="s">
        <v>159</v>
      </c>
      <c r="K516" s="1" t="str">
        <f>VLOOKUP(L516,CW!C:D,2,FALSE)</f>
        <v>Jan'16</v>
      </c>
      <c r="L516" s="1" t="str">
        <f t="shared" si="8"/>
        <v>4'16</v>
      </c>
      <c r="M516" s="1" t="str">
        <f>VLOOKUP(K516,CW!D:E,2,FALSE)</f>
        <v>Q4'15</v>
      </c>
    </row>
    <row r="517" spans="1:13" ht="15" customHeight="1">
      <c r="A517" s="2">
        <v>42397</v>
      </c>
      <c r="B517" s="1" t="s">
        <v>422</v>
      </c>
      <c r="C517" s="1" t="s">
        <v>86</v>
      </c>
      <c r="D517" s="1" t="s">
        <v>102</v>
      </c>
      <c r="E517" s="1" t="s">
        <v>3532</v>
      </c>
      <c r="F517" s="45" t="s">
        <v>158</v>
      </c>
      <c r="G517" s="1">
        <v>1</v>
      </c>
      <c r="H517" s="1" t="s">
        <v>107</v>
      </c>
      <c r="I517" s="1" t="s">
        <v>159</v>
      </c>
      <c r="K517" s="1" t="str">
        <f>VLOOKUP(L517,CW!C:D,2,FALSE)</f>
        <v>Jan'16</v>
      </c>
      <c r="L517" s="1" t="str">
        <f t="shared" si="8"/>
        <v>4'16</v>
      </c>
      <c r="M517" s="1" t="str">
        <f>VLOOKUP(K517,CW!D:E,2,FALSE)</f>
        <v>Q4'15</v>
      </c>
    </row>
    <row r="518" spans="1:13" ht="15" customHeight="1">
      <c r="A518" s="2">
        <v>42397</v>
      </c>
      <c r="B518" s="1" t="s">
        <v>423</v>
      </c>
      <c r="C518" s="1" t="s">
        <v>86</v>
      </c>
      <c r="D518" s="1" t="s">
        <v>102</v>
      </c>
      <c r="E518" s="1" t="s">
        <v>3532</v>
      </c>
      <c r="F518" s="45" t="s">
        <v>158</v>
      </c>
      <c r="G518" s="1">
        <v>1</v>
      </c>
      <c r="H518" s="1" t="s">
        <v>107</v>
      </c>
      <c r="I518" s="1" t="s">
        <v>159</v>
      </c>
      <c r="K518" s="1" t="str">
        <f>VLOOKUP(L518,CW!C:D,2,FALSE)</f>
        <v>Jan'16</v>
      </c>
      <c r="L518" s="1" t="str">
        <f t="shared" si="8"/>
        <v>4'16</v>
      </c>
      <c r="M518" s="1" t="str">
        <f>VLOOKUP(K518,CW!D:E,2,FALSE)</f>
        <v>Q4'15</v>
      </c>
    </row>
    <row r="519" spans="1:13" ht="30" customHeight="1">
      <c r="A519" s="2">
        <v>42397</v>
      </c>
      <c r="B519" s="1" t="s">
        <v>677</v>
      </c>
      <c r="C519" s="1" t="s">
        <v>86</v>
      </c>
      <c r="D519" s="1" t="s">
        <v>102</v>
      </c>
      <c r="E519" s="1" t="s">
        <v>3532</v>
      </c>
      <c r="F519" s="98" t="s">
        <v>160</v>
      </c>
      <c r="G519" s="1">
        <v>1</v>
      </c>
      <c r="H519" s="1" t="s">
        <v>107</v>
      </c>
      <c r="I519" s="1" t="s">
        <v>159</v>
      </c>
      <c r="K519" s="1" t="str">
        <f>VLOOKUP(L519,CW!C:D,2,FALSE)</f>
        <v>Jan'16</v>
      </c>
      <c r="L519" s="1" t="str">
        <f t="shared" si="8"/>
        <v>4'16</v>
      </c>
      <c r="M519" s="1" t="str">
        <f>VLOOKUP(K519,CW!D:E,2,FALSE)</f>
        <v>Q4'15</v>
      </c>
    </row>
    <row r="520" spans="1:13" ht="30" customHeight="1">
      <c r="A520" s="2">
        <v>42397</v>
      </c>
      <c r="B520" s="1" t="s">
        <v>424</v>
      </c>
      <c r="C520" s="1" t="s">
        <v>116</v>
      </c>
      <c r="D520" s="1" t="s">
        <v>102</v>
      </c>
      <c r="E520" s="1" t="s">
        <v>3532</v>
      </c>
      <c r="F520" s="98" t="s">
        <v>160</v>
      </c>
      <c r="G520" s="1">
        <v>1</v>
      </c>
      <c r="H520" s="1" t="s">
        <v>107</v>
      </c>
      <c r="I520" s="1" t="s">
        <v>159</v>
      </c>
      <c r="K520" s="1" t="str">
        <f>VLOOKUP(L520,CW!C:D,2,FALSE)</f>
        <v>Jan'16</v>
      </c>
      <c r="L520" s="1" t="str">
        <f t="shared" si="8"/>
        <v>4'16</v>
      </c>
      <c r="M520" s="1" t="str">
        <f>VLOOKUP(K520,CW!D:E,2,FALSE)</f>
        <v>Q4'15</v>
      </c>
    </row>
    <row r="521" spans="1:13" ht="15" customHeight="1">
      <c r="A521" s="2">
        <v>42397</v>
      </c>
      <c r="B521" s="1" t="s">
        <v>424</v>
      </c>
      <c r="C521" s="1" t="s">
        <v>116</v>
      </c>
      <c r="D521" s="1" t="s">
        <v>102</v>
      </c>
      <c r="E521" s="1" t="s">
        <v>3532</v>
      </c>
      <c r="F521" s="45" t="s">
        <v>158</v>
      </c>
      <c r="G521" s="1">
        <v>1</v>
      </c>
      <c r="H521" s="1" t="s">
        <v>107</v>
      </c>
      <c r="I521" s="1" t="s">
        <v>159</v>
      </c>
      <c r="K521" s="1" t="str">
        <f>VLOOKUP(L521,CW!C:D,2,FALSE)</f>
        <v>Jan'16</v>
      </c>
      <c r="L521" s="1" t="str">
        <f t="shared" si="8"/>
        <v>4'16</v>
      </c>
      <c r="M521" s="1" t="str">
        <f>VLOOKUP(K521,CW!D:E,2,FALSE)</f>
        <v>Q4'15</v>
      </c>
    </row>
    <row r="522" spans="1:13" ht="30" customHeight="1">
      <c r="A522" s="2">
        <v>42397</v>
      </c>
      <c r="B522" s="1" t="s">
        <v>678</v>
      </c>
      <c r="C522" s="1" t="s">
        <v>114</v>
      </c>
      <c r="D522" s="1" t="s">
        <v>102</v>
      </c>
      <c r="E522" s="1" t="s">
        <v>3532</v>
      </c>
      <c r="F522" s="98" t="s">
        <v>160</v>
      </c>
      <c r="G522" s="1">
        <v>1</v>
      </c>
      <c r="H522" s="1" t="s">
        <v>107</v>
      </c>
      <c r="I522" s="1" t="s">
        <v>159</v>
      </c>
      <c r="K522" s="1" t="str">
        <f>VLOOKUP(L522,CW!C:D,2,FALSE)</f>
        <v>Jan'16</v>
      </c>
      <c r="L522" s="1" t="str">
        <f t="shared" si="8"/>
        <v>4'16</v>
      </c>
      <c r="M522" s="1" t="str">
        <f>VLOOKUP(K522,CW!D:E,2,FALSE)</f>
        <v>Q4'15</v>
      </c>
    </row>
    <row r="523" spans="1:13" ht="15" customHeight="1">
      <c r="A523" s="2">
        <v>42397</v>
      </c>
      <c r="B523" s="1" t="s">
        <v>425</v>
      </c>
      <c r="C523" s="1" t="s">
        <v>116</v>
      </c>
      <c r="D523" s="1" t="s">
        <v>102</v>
      </c>
      <c r="E523" s="1" t="s">
        <v>3532</v>
      </c>
      <c r="F523" s="45" t="s">
        <v>158</v>
      </c>
      <c r="G523" s="1">
        <v>1</v>
      </c>
      <c r="H523" s="1" t="s">
        <v>107</v>
      </c>
      <c r="I523" s="1" t="s">
        <v>159</v>
      </c>
      <c r="K523" s="1" t="str">
        <f>VLOOKUP(L523,CW!C:D,2,FALSE)</f>
        <v>Jan'16</v>
      </c>
      <c r="L523" s="1" t="str">
        <f t="shared" si="8"/>
        <v>4'16</v>
      </c>
      <c r="M523" s="1" t="str">
        <f>VLOOKUP(K523,CW!D:E,2,FALSE)</f>
        <v>Q4'15</v>
      </c>
    </row>
    <row r="524" spans="1:13" ht="15" customHeight="1">
      <c r="A524" s="2">
        <v>42397</v>
      </c>
      <c r="B524" s="1" t="s">
        <v>426</v>
      </c>
      <c r="C524" s="1" t="s">
        <v>97</v>
      </c>
      <c r="D524" s="1" t="s">
        <v>102</v>
      </c>
      <c r="E524" s="1" t="s">
        <v>3532</v>
      </c>
      <c r="F524" s="45" t="s">
        <v>158</v>
      </c>
      <c r="G524" s="1">
        <v>1</v>
      </c>
      <c r="H524" s="1" t="s">
        <v>107</v>
      </c>
      <c r="I524" s="1" t="s">
        <v>159</v>
      </c>
      <c r="K524" s="1" t="str">
        <f>VLOOKUP(L524,CW!C:D,2,FALSE)</f>
        <v>Jan'16</v>
      </c>
      <c r="L524" s="1" t="str">
        <f t="shared" si="8"/>
        <v>4'16</v>
      </c>
      <c r="M524" s="1" t="str">
        <f>VLOOKUP(K524,CW!D:E,2,FALSE)</f>
        <v>Q4'15</v>
      </c>
    </row>
    <row r="525" spans="1:13" ht="30" customHeight="1">
      <c r="A525" s="2">
        <v>42397</v>
      </c>
      <c r="B525" s="1" t="s">
        <v>679</v>
      </c>
      <c r="C525" s="1" t="s">
        <v>97</v>
      </c>
      <c r="D525" s="1" t="s">
        <v>102</v>
      </c>
      <c r="E525" s="1" t="s">
        <v>3532</v>
      </c>
      <c r="F525" s="98" t="s">
        <v>160</v>
      </c>
      <c r="G525" s="1">
        <v>1</v>
      </c>
      <c r="H525" s="1" t="s">
        <v>107</v>
      </c>
      <c r="I525" s="1" t="s">
        <v>159</v>
      </c>
      <c r="K525" s="1" t="str">
        <f>VLOOKUP(L525,CW!C:D,2,FALSE)</f>
        <v>Jan'16</v>
      </c>
      <c r="L525" s="1" t="str">
        <f t="shared" si="8"/>
        <v>4'16</v>
      </c>
      <c r="M525" s="1" t="str">
        <f>VLOOKUP(K525,CW!D:E,2,FALSE)</f>
        <v>Q4'15</v>
      </c>
    </row>
    <row r="526" spans="1:13" ht="30" customHeight="1">
      <c r="A526" s="2">
        <v>42397</v>
      </c>
      <c r="B526" s="1" t="s">
        <v>680</v>
      </c>
      <c r="C526" s="1" t="s">
        <v>97</v>
      </c>
      <c r="D526" s="1" t="s">
        <v>102</v>
      </c>
      <c r="E526" s="1" t="s">
        <v>3532</v>
      </c>
      <c r="F526" s="98" t="s">
        <v>160</v>
      </c>
      <c r="G526" s="1">
        <v>1</v>
      </c>
      <c r="H526" s="1" t="s">
        <v>107</v>
      </c>
      <c r="I526" s="1" t="s">
        <v>159</v>
      </c>
      <c r="K526" s="1" t="str">
        <f>VLOOKUP(L526,CW!C:D,2,FALSE)</f>
        <v>Jan'16</v>
      </c>
      <c r="L526" s="1" t="str">
        <f t="shared" si="8"/>
        <v>4'16</v>
      </c>
      <c r="M526" s="1" t="str">
        <f>VLOOKUP(K526,CW!D:E,2,FALSE)</f>
        <v>Q4'15</v>
      </c>
    </row>
    <row r="527" spans="1:13" ht="30" customHeight="1">
      <c r="A527" s="2">
        <v>42397</v>
      </c>
      <c r="B527" s="1" t="s">
        <v>680</v>
      </c>
      <c r="C527" s="1" t="s">
        <v>97</v>
      </c>
      <c r="D527" s="1" t="s">
        <v>102</v>
      </c>
      <c r="E527" s="1" t="s">
        <v>3532</v>
      </c>
      <c r="F527" s="98" t="s">
        <v>161</v>
      </c>
      <c r="G527" s="1">
        <v>1</v>
      </c>
      <c r="H527" s="1" t="s">
        <v>107</v>
      </c>
      <c r="I527" s="1" t="s">
        <v>159</v>
      </c>
      <c r="K527" s="1" t="str">
        <f>VLOOKUP(L527,CW!C:D,2,FALSE)</f>
        <v>Jan'16</v>
      </c>
      <c r="L527" s="1" t="str">
        <f t="shared" si="8"/>
        <v>4'16</v>
      </c>
      <c r="M527" s="1" t="str">
        <f>VLOOKUP(K527,CW!D:E,2,FALSE)</f>
        <v>Q4'15</v>
      </c>
    </row>
    <row r="528" spans="1:13" ht="15" customHeight="1">
      <c r="A528" s="2">
        <v>42397</v>
      </c>
      <c r="B528" s="1" t="s">
        <v>427</v>
      </c>
      <c r="C528" s="1" t="s">
        <v>82</v>
      </c>
      <c r="D528" s="1" t="s">
        <v>102</v>
      </c>
      <c r="E528" s="1" t="s">
        <v>3532</v>
      </c>
      <c r="F528" s="45" t="s">
        <v>158</v>
      </c>
      <c r="G528" s="1">
        <v>4</v>
      </c>
      <c r="H528" s="1" t="s">
        <v>107</v>
      </c>
      <c r="I528" s="1" t="s">
        <v>159</v>
      </c>
      <c r="K528" s="1" t="str">
        <f>VLOOKUP(L528,CW!C:D,2,FALSE)</f>
        <v>Jan'16</v>
      </c>
      <c r="L528" s="1" t="str">
        <f t="shared" si="8"/>
        <v>4'16</v>
      </c>
      <c r="M528" s="1" t="str">
        <f>VLOOKUP(K528,CW!D:E,2,FALSE)</f>
        <v>Q4'15</v>
      </c>
    </row>
    <row r="529" spans="1:13" ht="15" customHeight="1">
      <c r="A529" s="2">
        <v>42397</v>
      </c>
      <c r="B529" s="1" t="s">
        <v>428</v>
      </c>
      <c r="C529" s="1" t="s">
        <v>82</v>
      </c>
      <c r="D529" s="1" t="s">
        <v>102</v>
      </c>
      <c r="E529" s="1" t="s">
        <v>3532</v>
      </c>
      <c r="F529" s="45" t="s">
        <v>158</v>
      </c>
      <c r="G529" s="1">
        <v>4</v>
      </c>
      <c r="H529" s="1" t="s">
        <v>107</v>
      </c>
      <c r="I529" s="1" t="s">
        <v>159</v>
      </c>
      <c r="K529" s="1" t="str">
        <f>VLOOKUP(L529,CW!C:D,2,FALSE)</f>
        <v>Jan'16</v>
      </c>
      <c r="L529" s="1" t="str">
        <f t="shared" si="8"/>
        <v>4'16</v>
      </c>
      <c r="M529" s="1" t="str">
        <f>VLOOKUP(K529,CW!D:E,2,FALSE)</f>
        <v>Q4'15</v>
      </c>
    </row>
    <row r="530" spans="1:13" ht="30" customHeight="1">
      <c r="A530" s="2">
        <v>42397</v>
      </c>
      <c r="B530" s="1" t="s">
        <v>681</v>
      </c>
      <c r="C530" s="1" t="s">
        <v>116</v>
      </c>
      <c r="D530" s="1" t="s">
        <v>102</v>
      </c>
      <c r="E530" s="1" t="s">
        <v>3532</v>
      </c>
      <c r="F530" s="98" t="s">
        <v>160</v>
      </c>
      <c r="G530" s="1">
        <v>3</v>
      </c>
      <c r="H530" s="1" t="s">
        <v>107</v>
      </c>
      <c r="I530" s="1" t="s">
        <v>159</v>
      </c>
      <c r="K530" s="1" t="str">
        <f>VLOOKUP(L530,CW!C:D,2,FALSE)</f>
        <v>Jan'16</v>
      </c>
      <c r="L530" s="1" t="str">
        <f t="shared" si="8"/>
        <v>4'16</v>
      </c>
      <c r="M530" s="1" t="str">
        <f>VLOOKUP(K530,CW!D:E,2,FALSE)</f>
        <v>Q4'15</v>
      </c>
    </row>
    <row r="531" spans="1:13" ht="30" customHeight="1">
      <c r="A531" s="2">
        <v>42397</v>
      </c>
      <c r="B531" s="1" t="s">
        <v>682</v>
      </c>
      <c r="C531" s="1" t="s">
        <v>116</v>
      </c>
      <c r="D531" s="1" t="s">
        <v>102</v>
      </c>
      <c r="E531" s="1" t="s">
        <v>3532</v>
      </c>
      <c r="F531" s="98" t="s">
        <v>160</v>
      </c>
      <c r="G531" s="1">
        <v>2</v>
      </c>
      <c r="H531" s="1" t="s">
        <v>107</v>
      </c>
      <c r="I531" s="1" t="s">
        <v>159</v>
      </c>
      <c r="K531" s="1" t="str">
        <f>VLOOKUP(L531,CW!C:D,2,FALSE)</f>
        <v>Jan'16</v>
      </c>
      <c r="L531" s="1" t="str">
        <f t="shared" si="8"/>
        <v>4'16</v>
      </c>
      <c r="M531" s="1" t="str">
        <f>VLOOKUP(K531,CW!D:E,2,FALSE)</f>
        <v>Q4'15</v>
      </c>
    </row>
    <row r="532" spans="1:13" ht="30" customHeight="1">
      <c r="A532" s="2">
        <v>42397</v>
      </c>
      <c r="B532" s="1" t="s">
        <v>683</v>
      </c>
      <c r="C532" s="1" t="s">
        <v>116</v>
      </c>
      <c r="D532" s="1" t="s">
        <v>102</v>
      </c>
      <c r="E532" s="1" t="s">
        <v>3532</v>
      </c>
      <c r="F532" s="98" t="s">
        <v>160</v>
      </c>
      <c r="G532" s="1">
        <v>4</v>
      </c>
      <c r="H532" s="1" t="s">
        <v>107</v>
      </c>
      <c r="I532" s="1" t="s">
        <v>159</v>
      </c>
      <c r="K532" s="1" t="str">
        <f>VLOOKUP(L532,CW!C:D,2,FALSE)</f>
        <v>Jan'16</v>
      </c>
      <c r="L532" s="1" t="str">
        <f t="shared" si="8"/>
        <v>4'16</v>
      </c>
      <c r="M532" s="1" t="str">
        <f>VLOOKUP(K532,CW!D:E,2,FALSE)</f>
        <v>Q4'15</v>
      </c>
    </row>
    <row r="533" spans="1:13" ht="30" customHeight="1">
      <c r="A533" s="2">
        <v>42397</v>
      </c>
      <c r="B533" s="1" t="s">
        <v>684</v>
      </c>
      <c r="C533" s="1" t="s">
        <v>116</v>
      </c>
      <c r="D533" s="1" t="s">
        <v>102</v>
      </c>
      <c r="E533" s="1" t="s">
        <v>3532</v>
      </c>
      <c r="F533" s="98" t="s">
        <v>160</v>
      </c>
      <c r="G533" s="1">
        <v>3</v>
      </c>
      <c r="H533" s="1" t="s">
        <v>107</v>
      </c>
      <c r="I533" s="1" t="s">
        <v>159</v>
      </c>
      <c r="K533" s="1" t="str">
        <f>VLOOKUP(L533,CW!C:D,2,FALSE)</f>
        <v>Jan'16</v>
      </c>
      <c r="L533" s="1" t="str">
        <f t="shared" si="8"/>
        <v>4'16</v>
      </c>
      <c r="M533" s="1" t="str">
        <f>VLOOKUP(K533,CW!D:E,2,FALSE)</f>
        <v>Q4'15</v>
      </c>
    </row>
    <row r="534" spans="1:13" ht="30" customHeight="1">
      <c r="A534" s="2">
        <v>42397</v>
      </c>
      <c r="B534" s="1" t="s">
        <v>685</v>
      </c>
      <c r="C534" s="1" t="s">
        <v>116</v>
      </c>
      <c r="D534" s="1" t="s">
        <v>102</v>
      </c>
      <c r="E534" s="1" t="s">
        <v>3532</v>
      </c>
      <c r="F534" s="98" t="s">
        <v>160</v>
      </c>
      <c r="G534" s="1">
        <v>1</v>
      </c>
      <c r="H534" s="1" t="s">
        <v>107</v>
      </c>
      <c r="I534" s="1" t="s">
        <v>159</v>
      </c>
      <c r="K534" s="1" t="str">
        <f>VLOOKUP(L534,CW!C:D,2,FALSE)</f>
        <v>Jan'16</v>
      </c>
      <c r="L534" s="1" t="str">
        <f t="shared" si="8"/>
        <v>4'16</v>
      </c>
      <c r="M534" s="1" t="str">
        <f>VLOOKUP(K534,CW!D:E,2,FALSE)</f>
        <v>Q4'15</v>
      </c>
    </row>
    <row r="535" spans="1:13" ht="30" customHeight="1">
      <c r="A535" s="2">
        <v>42397</v>
      </c>
      <c r="B535" s="1" t="s">
        <v>686</v>
      </c>
      <c r="C535" s="1" t="s">
        <v>116</v>
      </c>
      <c r="D535" s="1" t="s">
        <v>102</v>
      </c>
      <c r="E535" s="1" t="s">
        <v>3532</v>
      </c>
      <c r="F535" s="98" t="s">
        <v>160</v>
      </c>
      <c r="G535" s="1">
        <v>3</v>
      </c>
      <c r="H535" s="1" t="s">
        <v>107</v>
      </c>
      <c r="I535" s="1" t="s">
        <v>159</v>
      </c>
      <c r="K535" s="1" t="str">
        <f>VLOOKUP(L535,CW!C:D,2,FALSE)</f>
        <v>Jan'16</v>
      </c>
      <c r="L535" s="1" t="str">
        <f t="shared" si="8"/>
        <v>4'16</v>
      </c>
      <c r="M535" s="1" t="str">
        <f>VLOOKUP(K535,CW!D:E,2,FALSE)</f>
        <v>Q4'15</v>
      </c>
    </row>
    <row r="536" spans="1:13" ht="30" customHeight="1">
      <c r="A536" s="2">
        <v>42398</v>
      </c>
      <c r="B536" s="1" t="s">
        <v>429</v>
      </c>
      <c r="C536" s="1" t="s">
        <v>93</v>
      </c>
      <c r="D536" s="1" t="s">
        <v>105</v>
      </c>
      <c r="E536" s="1" t="s">
        <v>3532</v>
      </c>
      <c r="F536" s="98" t="s">
        <v>161</v>
      </c>
      <c r="G536" s="1">
        <v>1</v>
      </c>
      <c r="H536" s="1" t="s">
        <v>107</v>
      </c>
      <c r="I536" s="1" t="s">
        <v>159</v>
      </c>
      <c r="K536" s="1" t="str">
        <f>VLOOKUP(L536,CW!C:D,2,FALSE)</f>
        <v>Jan'16</v>
      </c>
      <c r="L536" s="1" t="str">
        <f t="shared" si="8"/>
        <v>4'16</v>
      </c>
      <c r="M536" s="1" t="str">
        <f>VLOOKUP(K536,CW!D:E,2,FALSE)</f>
        <v>Q4'15</v>
      </c>
    </row>
    <row r="537" spans="1:13" ht="15" customHeight="1">
      <c r="A537" s="2">
        <v>42398</v>
      </c>
      <c r="B537" s="1" t="s">
        <v>429</v>
      </c>
      <c r="C537" s="1" t="s">
        <v>93</v>
      </c>
      <c r="D537" s="1" t="s">
        <v>105</v>
      </c>
      <c r="E537" s="1" t="s">
        <v>3532</v>
      </c>
      <c r="F537" s="45" t="s">
        <v>158</v>
      </c>
      <c r="G537" s="1">
        <v>1</v>
      </c>
      <c r="H537" s="1" t="s">
        <v>107</v>
      </c>
      <c r="I537" s="1" t="s">
        <v>159</v>
      </c>
      <c r="K537" s="1" t="str">
        <f>VLOOKUP(L537,CW!C:D,2,FALSE)</f>
        <v>Jan'16</v>
      </c>
      <c r="L537" s="1" t="str">
        <f t="shared" si="8"/>
        <v>4'16</v>
      </c>
      <c r="M537" s="1" t="str">
        <f>VLOOKUP(K537,CW!D:E,2,FALSE)</f>
        <v>Q4'15</v>
      </c>
    </row>
    <row r="538" spans="1:13" ht="30" customHeight="1">
      <c r="A538" s="2">
        <v>42398</v>
      </c>
      <c r="B538" s="1" t="s">
        <v>687</v>
      </c>
      <c r="C538" s="1" t="s">
        <v>86</v>
      </c>
      <c r="D538" s="1" t="s">
        <v>105</v>
      </c>
      <c r="E538" s="1" t="s">
        <v>3532</v>
      </c>
      <c r="F538" s="98" t="s">
        <v>160</v>
      </c>
      <c r="G538" s="1">
        <v>1</v>
      </c>
      <c r="H538" s="1" t="s">
        <v>107</v>
      </c>
      <c r="I538" s="1" t="s">
        <v>159</v>
      </c>
      <c r="K538" s="1" t="str">
        <f>VLOOKUP(L538,CW!C:D,2,FALSE)</f>
        <v>Jan'16</v>
      </c>
      <c r="L538" s="1" t="str">
        <f t="shared" si="8"/>
        <v>4'16</v>
      </c>
      <c r="M538" s="1" t="str">
        <f>VLOOKUP(K538,CW!D:E,2,FALSE)</f>
        <v>Q4'15</v>
      </c>
    </row>
    <row r="539" spans="1:13" ht="30" customHeight="1">
      <c r="A539" s="2">
        <v>42398</v>
      </c>
      <c r="B539" s="1" t="s">
        <v>688</v>
      </c>
      <c r="C539" s="1" t="s">
        <v>143</v>
      </c>
      <c r="D539" s="1" t="s">
        <v>105</v>
      </c>
      <c r="E539" s="1" t="s">
        <v>3532</v>
      </c>
      <c r="F539" s="98" t="s">
        <v>160</v>
      </c>
      <c r="G539" s="1">
        <v>1</v>
      </c>
      <c r="H539" s="1" t="s">
        <v>107</v>
      </c>
      <c r="I539" s="1" t="s">
        <v>159</v>
      </c>
      <c r="K539" s="1" t="str">
        <f>VLOOKUP(L539,CW!C:D,2,FALSE)</f>
        <v>Jan'16</v>
      </c>
      <c r="L539" s="1" t="str">
        <f t="shared" si="8"/>
        <v>4'16</v>
      </c>
      <c r="M539" s="1" t="str">
        <f>VLOOKUP(K539,CW!D:E,2,FALSE)</f>
        <v>Q4'15</v>
      </c>
    </row>
    <row r="540" spans="1:13" ht="15" customHeight="1">
      <c r="A540" s="2">
        <v>42398</v>
      </c>
      <c r="B540" s="1" t="s">
        <v>430</v>
      </c>
      <c r="C540" s="1" t="s">
        <v>108</v>
      </c>
      <c r="D540" s="1" t="s">
        <v>105</v>
      </c>
      <c r="E540" s="1" t="s">
        <v>3532</v>
      </c>
      <c r="F540" s="45" t="s">
        <v>158</v>
      </c>
      <c r="G540" s="1">
        <v>1</v>
      </c>
      <c r="H540" s="1" t="s">
        <v>107</v>
      </c>
      <c r="I540" s="1" t="s">
        <v>159</v>
      </c>
      <c r="K540" s="1" t="str">
        <f>VLOOKUP(L540,CW!C:D,2,FALSE)</f>
        <v>Jan'16</v>
      </c>
      <c r="L540" s="1" t="str">
        <f t="shared" si="8"/>
        <v>4'16</v>
      </c>
      <c r="M540" s="1" t="str">
        <f>VLOOKUP(K540,CW!D:E,2,FALSE)</f>
        <v>Q4'15</v>
      </c>
    </row>
    <row r="541" spans="1:13" ht="30" customHeight="1">
      <c r="A541" s="2">
        <v>42398</v>
      </c>
      <c r="B541" s="1" t="s">
        <v>689</v>
      </c>
      <c r="C541" s="1" t="s">
        <v>77</v>
      </c>
      <c r="D541" s="1" t="s">
        <v>105</v>
      </c>
      <c r="E541" s="1" t="s">
        <v>3532</v>
      </c>
      <c r="F541" s="98" t="s">
        <v>161</v>
      </c>
      <c r="G541" s="1">
        <v>1</v>
      </c>
      <c r="H541" s="1" t="s">
        <v>107</v>
      </c>
      <c r="I541" s="1" t="s">
        <v>159</v>
      </c>
      <c r="K541" s="1" t="str">
        <f>VLOOKUP(L541,CW!C:D,2,FALSE)</f>
        <v>Jan'16</v>
      </c>
      <c r="L541" s="1" t="str">
        <f t="shared" si="8"/>
        <v>4'16</v>
      </c>
      <c r="M541" s="1" t="str">
        <f>VLOOKUP(K541,CW!D:E,2,FALSE)</f>
        <v>Q4'15</v>
      </c>
    </row>
    <row r="542" spans="1:13" ht="15" customHeight="1">
      <c r="A542" s="2">
        <v>42398</v>
      </c>
      <c r="B542" s="1" t="s">
        <v>690</v>
      </c>
      <c r="C542" s="1" t="s">
        <v>108</v>
      </c>
      <c r="D542" s="1" t="s">
        <v>100</v>
      </c>
      <c r="E542" s="1" t="s">
        <v>3532</v>
      </c>
      <c r="F542" s="45" t="s">
        <v>691</v>
      </c>
      <c r="G542" s="1">
        <v>1</v>
      </c>
      <c r="H542" s="1" t="s">
        <v>107</v>
      </c>
      <c r="I542" s="1" t="s">
        <v>159</v>
      </c>
      <c r="K542" s="1" t="str">
        <f>VLOOKUP(L542,CW!C:D,2,FALSE)</f>
        <v>Jan'16</v>
      </c>
      <c r="L542" s="1" t="str">
        <f t="shared" si="8"/>
        <v>4'16</v>
      </c>
      <c r="M542" s="1" t="str">
        <f>VLOOKUP(K542,CW!D:E,2,FALSE)</f>
        <v>Q4'15</v>
      </c>
    </row>
    <row r="543" spans="1:13" ht="30" customHeight="1">
      <c r="A543" s="2">
        <v>42398</v>
      </c>
      <c r="B543" s="1" t="s">
        <v>431</v>
      </c>
      <c r="C543" s="1" t="s">
        <v>71</v>
      </c>
      <c r="D543" s="1" t="s">
        <v>100</v>
      </c>
      <c r="E543" s="1" t="s">
        <v>3532</v>
      </c>
      <c r="F543" s="98" t="s">
        <v>160</v>
      </c>
      <c r="G543" s="1">
        <v>2</v>
      </c>
      <c r="H543" s="1" t="s">
        <v>107</v>
      </c>
      <c r="I543" s="1" t="s">
        <v>159</v>
      </c>
      <c r="K543" s="1" t="str">
        <f>VLOOKUP(L543,CW!C:D,2,FALSE)</f>
        <v>Jan'16</v>
      </c>
      <c r="L543" s="1" t="str">
        <f t="shared" si="8"/>
        <v>4'16</v>
      </c>
      <c r="M543" s="1" t="str">
        <f>VLOOKUP(K543,CW!D:E,2,FALSE)</f>
        <v>Q4'15</v>
      </c>
    </row>
    <row r="544" spans="1:13" ht="15" customHeight="1">
      <c r="A544" s="2">
        <v>42398</v>
      </c>
      <c r="B544" s="1" t="s">
        <v>431</v>
      </c>
      <c r="C544" s="1" t="s">
        <v>71</v>
      </c>
      <c r="D544" s="1" t="s">
        <v>100</v>
      </c>
      <c r="E544" s="1" t="s">
        <v>3532</v>
      </c>
      <c r="F544" s="45" t="s">
        <v>158</v>
      </c>
      <c r="G544" s="1">
        <v>1</v>
      </c>
      <c r="H544" s="1" t="s">
        <v>107</v>
      </c>
      <c r="I544" s="1" t="s">
        <v>159</v>
      </c>
      <c r="K544" s="1" t="str">
        <f>VLOOKUP(L544,CW!C:D,2,FALSE)</f>
        <v>Jan'16</v>
      </c>
      <c r="L544" s="1" t="str">
        <f t="shared" si="8"/>
        <v>4'16</v>
      </c>
      <c r="M544" s="1" t="str">
        <f>VLOOKUP(K544,CW!D:E,2,FALSE)</f>
        <v>Q4'15</v>
      </c>
    </row>
    <row r="545" spans="1:13" ht="15" customHeight="1">
      <c r="A545" s="2">
        <v>42398</v>
      </c>
      <c r="B545" s="1" t="s">
        <v>432</v>
      </c>
      <c r="C545" s="1" t="s">
        <v>71</v>
      </c>
      <c r="D545" s="1" t="s">
        <v>100</v>
      </c>
      <c r="E545" s="1" t="s">
        <v>3532</v>
      </c>
      <c r="F545" s="45" t="s">
        <v>158</v>
      </c>
      <c r="G545" s="1">
        <v>1</v>
      </c>
      <c r="H545" s="1" t="s">
        <v>107</v>
      </c>
      <c r="I545" s="1" t="s">
        <v>159</v>
      </c>
      <c r="K545" s="1" t="str">
        <f>VLOOKUP(L545,CW!C:D,2,FALSE)</f>
        <v>Jan'16</v>
      </c>
      <c r="L545" s="1" t="str">
        <f t="shared" si="8"/>
        <v>4'16</v>
      </c>
      <c r="M545" s="1" t="str">
        <f>VLOOKUP(K545,CW!D:E,2,FALSE)</f>
        <v>Q4'15</v>
      </c>
    </row>
    <row r="546" spans="1:13" ht="15" customHeight="1">
      <c r="A546" s="2">
        <v>42398</v>
      </c>
      <c r="B546" s="1" t="s">
        <v>432</v>
      </c>
      <c r="C546" s="1" t="s">
        <v>71</v>
      </c>
      <c r="D546" s="1" t="s">
        <v>100</v>
      </c>
      <c r="E546" s="1" t="s">
        <v>3532</v>
      </c>
      <c r="F546" s="45" t="s">
        <v>5</v>
      </c>
      <c r="G546" s="1">
        <v>3</v>
      </c>
      <c r="H546" s="1" t="s">
        <v>107</v>
      </c>
      <c r="I546" s="1" t="s">
        <v>159</v>
      </c>
      <c r="K546" s="1" t="str">
        <f>VLOOKUP(L546,CW!C:D,2,FALSE)</f>
        <v>Jan'16</v>
      </c>
      <c r="L546" s="1" t="str">
        <f t="shared" si="8"/>
        <v>4'16</v>
      </c>
      <c r="M546" s="1" t="str">
        <f>VLOOKUP(K546,CW!D:E,2,FALSE)</f>
        <v>Q4'15</v>
      </c>
    </row>
    <row r="547" spans="1:13" ht="15" customHeight="1">
      <c r="A547" s="2">
        <v>42398</v>
      </c>
      <c r="B547" s="1" t="s">
        <v>433</v>
      </c>
      <c r="C547" s="1" t="s">
        <v>86</v>
      </c>
      <c r="D547" s="1" t="s">
        <v>100</v>
      </c>
      <c r="E547" s="1" t="s">
        <v>3532</v>
      </c>
      <c r="F547" s="45" t="s">
        <v>158</v>
      </c>
      <c r="G547" s="1">
        <v>2</v>
      </c>
      <c r="H547" s="1" t="s">
        <v>107</v>
      </c>
      <c r="I547" s="1" t="s">
        <v>159</v>
      </c>
      <c r="K547" s="1" t="str">
        <f>VLOOKUP(L547,CW!C:D,2,FALSE)</f>
        <v>Jan'16</v>
      </c>
      <c r="L547" s="1" t="str">
        <f t="shared" si="8"/>
        <v>4'16</v>
      </c>
      <c r="M547" s="1" t="str">
        <f>VLOOKUP(K547,CW!D:E,2,FALSE)</f>
        <v>Q4'15</v>
      </c>
    </row>
    <row r="548" spans="1:13" ht="15" customHeight="1">
      <c r="A548" s="2">
        <v>42398</v>
      </c>
      <c r="B548" s="1" t="s">
        <v>692</v>
      </c>
      <c r="C548" s="1" t="s">
        <v>71</v>
      </c>
      <c r="D548" s="1" t="s">
        <v>100</v>
      </c>
      <c r="E548" s="1" t="s">
        <v>3532</v>
      </c>
      <c r="F548" s="45" t="s">
        <v>5</v>
      </c>
      <c r="G548" s="1">
        <v>3</v>
      </c>
      <c r="H548" s="1" t="s">
        <v>107</v>
      </c>
      <c r="I548" s="1" t="s">
        <v>159</v>
      </c>
      <c r="K548" s="1" t="str">
        <f>VLOOKUP(L548,CW!C:D,2,FALSE)</f>
        <v>Jan'16</v>
      </c>
      <c r="L548" s="1" t="str">
        <f t="shared" si="8"/>
        <v>4'16</v>
      </c>
      <c r="M548" s="1" t="str">
        <f>VLOOKUP(K548,CW!D:E,2,FALSE)</f>
        <v>Q4'15</v>
      </c>
    </row>
    <row r="549" spans="1:13" ht="15" customHeight="1">
      <c r="A549" s="2">
        <v>42398</v>
      </c>
      <c r="B549" s="1" t="s">
        <v>434</v>
      </c>
      <c r="C549" s="1" t="s">
        <v>108</v>
      </c>
      <c r="D549" s="1" t="s">
        <v>102</v>
      </c>
      <c r="E549" s="1" t="s">
        <v>3532</v>
      </c>
      <c r="F549" s="45" t="s">
        <v>158</v>
      </c>
      <c r="G549" s="1">
        <v>1</v>
      </c>
      <c r="H549" s="1" t="s">
        <v>107</v>
      </c>
      <c r="I549" s="1" t="s">
        <v>159</v>
      </c>
      <c r="K549" s="1" t="str">
        <f>VLOOKUP(L549,CW!C:D,2,FALSE)</f>
        <v>Jan'16</v>
      </c>
      <c r="L549" s="1" t="str">
        <f t="shared" si="8"/>
        <v>4'16</v>
      </c>
      <c r="M549" s="1" t="str">
        <f>VLOOKUP(K549,CW!D:E,2,FALSE)</f>
        <v>Q4'15</v>
      </c>
    </row>
    <row r="550" spans="1:13" ht="15" customHeight="1">
      <c r="A550" s="2">
        <v>42398</v>
      </c>
      <c r="B550" s="1" t="s">
        <v>435</v>
      </c>
      <c r="C550" s="1" t="s">
        <v>97</v>
      </c>
      <c r="D550" s="1" t="s">
        <v>102</v>
      </c>
      <c r="E550" s="1" t="s">
        <v>3532</v>
      </c>
      <c r="F550" s="45" t="s">
        <v>158</v>
      </c>
      <c r="G550" s="1">
        <v>2</v>
      </c>
      <c r="H550" s="1" t="s">
        <v>107</v>
      </c>
      <c r="I550" s="1" t="s">
        <v>159</v>
      </c>
      <c r="K550" s="1" t="str">
        <f>VLOOKUP(L550,CW!C:D,2,FALSE)</f>
        <v>Jan'16</v>
      </c>
      <c r="L550" s="1" t="str">
        <f t="shared" si="8"/>
        <v>4'16</v>
      </c>
      <c r="M550" s="1" t="str">
        <f>VLOOKUP(K550,CW!D:E,2,FALSE)</f>
        <v>Q4'15</v>
      </c>
    </row>
    <row r="551" spans="1:13" ht="30" customHeight="1">
      <c r="A551" s="2">
        <v>42398</v>
      </c>
      <c r="B551" s="1" t="s">
        <v>436</v>
      </c>
      <c r="C551" s="1" t="s">
        <v>97</v>
      </c>
      <c r="D551" s="1" t="s">
        <v>102</v>
      </c>
      <c r="E551" s="1" t="s">
        <v>3532</v>
      </c>
      <c r="F551" s="98" t="s">
        <v>160</v>
      </c>
      <c r="G551" s="1">
        <v>1</v>
      </c>
      <c r="H551" s="1" t="s">
        <v>107</v>
      </c>
      <c r="I551" s="1" t="s">
        <v>159</v>
      </c>
      <c r="K551" s="1" t="str">
        <f>VLOOKUP(L551,CW!C:D,2,FALSE)</f>
        <v>Jan'16</v>
      </c>
      <c r="L551" s="1" t="str">
        <f t="shared" si="8"/>
        <v>4'16</v>
      </c>
      <c r="M551" s="1" t="str">
        <f>VLOOKUP(K551,CW!D:E,2,FALSE)</f>
        <v>Q4'15</v>
      </c>
    </row>
    <row r="552" spans="1:13" ht="15" customHeight="1">
      <c r="A552" s="2">
        <v>42398</v>
      </c>
      <c r="B552" s="1" t="s">
        <v>436</v>
      </c>
      <c r="C552" s="1" t="s">
        <v>97</v>
      </c>
      <c r="D552" s="1" t="s">
        <v>102</v>
      </c>
      <c r="E552" s="1" t="s">
        <v>3532</v>
      </c>
      <c r="F552" s="45" t="s">
        <v>158</v>
      </c>
      <c r="G552" s="1">
        <v>1</v>
      </c>
      <c r="H552" s="1" t="s">
        <v>107</v>
      </c>
      <c r="I552" s="1" t="s">
        <v>159</v>
      </c>
      <c r="K552" s="1" t="str">
        <f>VLOOKUP(L552,CW!C:D,2,FALSE)</f>
        <v>Jan'16</v>
      </c>
      <c r="L552" s="1" t="str">
        <f t="shared" si="8"/>
        <v>4'16</v>
      </c>
      <c r="M552" s="1" t="str">
        <f>VLOOKUP(K552,CW!D:E,2,FALSE)</f>
        <v>Q4'15</v>
      </c>
    </row>
    <row r="553" spans="1:13" ht="15" customHeight="1">
      <c r="A553" s="2">
        <v>42398</v>
      </c>
      <c r="B553" s="1" t="s">
        <v>437</v>
      </c>
      <c r="C553" s="1" t="s">
        <v>116</v>
      </c>
      <c r="D553" s="1" t="s">
        <v>102</v>
      </c>
      <c r="E553" s="1" t="s">
        <v>3532</v>
      </c>
      <c r="F553" s="45" t="s">
        <v>158</v>
      </c>
      <c r="G553" s="1">
        <v>2</v>
      </c>
      <c r="H553" s="1" t="s">
        <v>107</v>
      </c>
      <c r="I553" s="1" t="s">
        <v>159</v>
      </c>
      <c r="K553" s="1" t="str">
        <f>VLOOKUP(L553,CW!C:D,2,FALSE)</f>
        <v>Jan'16</v>
      </c>
      <c r="L553" s="1" t="str">
        <f t="shared" si="8"/>
        <v>4'16</v>
      </c>
      <c r="M553" s="1" t="str">
        <f>VLOOKUP(K553,CW!D:E,2,FALSE)</f>
        <v>Q4'15</v>
      </c>
    </row>
    <row r="554" spans="1:13" ht="15" customHeight="1">
      <c r="A554" s="2">
        <v>42398</v>
      </c>
      <c r="B554" s="1" t="s">
        <v>438</v>
      </c>
      <c r="C554" s="1" t="s">
        <v>116</v>
      </c>
      <c r="D554" s="1" t="s">
        <v>102</v>
      </c>
      <c r="E554" s="1" t="s">
        <v>3532</v>
      </c>
      <c r="F554" s="45" t="s">
        <v>158</v>
      </c>
      <c r="G554" s="1">
        <v>1</v>
      </c>
      <c r="H554" s="1" t="s">
        <v>107</v>
      </c>
      <c r="I554" s="1" t="s">
        <v>159</v>
      </c>
      <c r="K554" s="1" t="str">
        <f>VLOOKUP(L554,CW!C:D,2,FALSE)</f>
        <v>Jan'16</v>
      </c>
      <c r="L554" s="1" t="str">
        <f t="shared" si="8"/>
        <v>4'16</v>
      </c>
      <c r="M554" s="1" t="str">
        <f>VLOOKUP(K554,CW!D:E,2,FALSE)</f>
        <v>Q4'15</v>
      </c>
    </row>
    <row r="555" spans="1:13" ht="30" customHeight="1">
      <c r="A555" s="2">
        <v>42398</v>
      </c>
      <c r="B555" s="1" t="s">
        <v>693</v>
      </c>
      <c r="C555" s="1" t="s">
        <v>116</v>
      </c>
      <c r="D555" s="1" t="s">
        <v>102</v>
      </c>
      <c r="E555" s="1" t="s">
        <v>3532</v>
      </c>
      <c r="F555" s="98" t="s">
        <v>160</v>
      </c>
      <c r="G555" s="1">
        <v>1</v>
      </c>
      <c r="H555" s="1" t="s">
        <v>107</v>
      </c>
      <c r="I555" s="1" t="s">
        <v>159</v>
      </c>
      <c r="K555" s="1" t="str">
        <f>VLOOKUP(L555,CW!C:D,2,FALSE)</f>
        <v>Jan'16</v>
      </c>
      <c r="L555" s="1" t="str">
        <f t="shared" si="8"/>
        <v>4'16</v>
      </c>
      <c r="M555" s="1" t="str">
        <f>VLOOKUP(K555,CW!D:E,2,FALSE)</f>
        <v>Q4'15</v>
      </c>
    </row>
    <row r="556" spans="1:13" ht="30" customHeight="1">
      <c r="A556" s="2">
        <v>42398</v>
      </c>
      <c r="B556" s="1" t="s">
        <v>439</v>
      </c>
      <c r="C556" s="1" t="s">
        <v>116</v>
      </c>
      <c r="D556" s="1" t="s">
        <v>102</v>
      </c>
      <c r="E556" s="1" t="s">
        <v>3532</v>
      </c>
      <c r="F556" s="98" t="s">
        <v>160</v>
      </c>
      <c r="G556" s="1">
        <v>1</v>
      </c>
      <c r="H556" s="1" t="s">
        <v>107</v>
      </c>
      <c r="I556" s="1" t="s">
        <v>159</v>
      </c>
      <c r="K556" s="1" t="str">
        <f>VLOOKUP(L556,CW!C:D,2,FALSE)</f>
        <v>Jan'16</v>
      </c>
      <c r="L556" s="1" t="str">
        <f t="shared" si="8"/>
        <v>4'16</v>
      </c>
      <c r="M556" s="1" t="str">
        <f>VLOOKUP(K556,CW!D:E,2,FALSE)</f>
        <v>Q4'15</v>
      </c>
    </row>
    <row r="557" spans="1:13" ht="15" customHeight="1">
      <c r="A557" s="2">
        <v>42398</v>
      </c>
      <c r="B557" s="1" t="s">
        <v>439</v>
      </c>
      <c r="C557" s="1" t="s">
        <v>116</v>
      </c>
      <c r="D557" s="1" t="s">
        <v>102</v>
      </c>
      <c r="E557" s="1" t="s">
        <v>3532</v>
      </c>
      <c r="F557" s="45" t="s">
        <v>158</v>
      </c>
      <c r="G557" s="1">
        <v>1</v>
      </c>
      <c r="H557" s="1" t="s">
        <v>107</v>
      </c>
      <c r="I557" s="1" t="s">
        <v>159</v>
      </c>
      <c r="K557" s="1" t="str">
        <f>VLOOKUP(L557,CW!C:D,2,FALSE)</f>
        <v>Jan'16</v>
      </c>
      <c r="L557" s="1" t="str">
        <f t="shared" si="8"/>
        <v>4'16</v>
      </c>
      <c r="M557" s="1" t="str">
        <f>VLOOKUP(K557,CW!D:E,2,FALSE)</f>
        <v>Q4'15</v>
      </c>
    </row>
    <row r="558" spans="1:13" ht="15" customHeight="1">
      <c r="A558" s="2">
        <v>42398</v>
      </c>
      <c r="B558" s="1" t="s">
        <v>440</v>
      </c>
      <c r="C558" s="1" t="s">
        <v>116</v>
      </c>
      <c r="D558" s="1" t="s">
        <v>102</v>
      </c>
      <c r="E558" s="1" t="s">
        <v>3532</v>
      </c>
      <c r="F558" s="45" t="s">
        <v>158</v>
      </c>
      <c r="G558" s="1">
        <v>1</v>
      </c>
      <c r="H558" s="1" t="s">
        <v>107</v>
      </c>
      <c r="I558" s="1" t="s">
        <v>159</v>
      </c>
      <c r="K558" s="1" t="str">
        <f>VLOOKUP(L558,CW!C:D,2,FALSE)</f>
        <v>Jan'16</v>
      </c>
      <c r="L558" s="1" t="str">
        <f t="shared" si="8"/>
        <v>4'16</v>
      </c>
      <c r="M558" s="1" t="str">
        <f>VLOOKUP(K558,CW!D:E,2,FALSE)</f>
        <v>Q4'15</v>
      </c>
    </row>
    <row r="559" spans="1:13" ht="15" customHeight="1">
      <c r="A559" s="2">
        <v>42398</v>
      </c>
      <c r="B559" s="1" t="s">
        <v>694</v>
      </c>
      <c r="C559" s="1" t="s">
        <v>116</v>
      </c>
      <c r="D559" s="1" t="s">
        <v>102</v>
      </c>
      <c r="E559" s="1" t="s">
        <v>3532</v>
      </c>
      <c r="F559" s="45" t="s">
        <v>158</v>
      </c>
      <c r="G559" s="1">
        <v>4</v>
      </c>
      <c r="H559" s="1" t="s">
        <v>107</v>
      </c>
      <c r="I559" s="1" t="s">
        <v>159</v>
      </c>
      <c r="K559" s="1" t="str">
        <f>VLOOKUP(L559,CW!C:D,2,FALSE)</f>
        <v>Jan'16</v>
      </c>
      <c r="L559" s="1" t="str">
        <f t="shared" si="8"/>
        <v>4'16</v>
      </c>
      <c r="M559" s="1" t="str">
        <f>VLOOKUP(K559,CW!D:E,2,FALSE)</f>
        <v>Q4'15</v>
      </c>
    </row>
    <row r="560" spans="1:13" ht="30" customHeight="1">
      <c r="A560" s="2">
        <v>42398</v>
      </c>
      <c r="B560" s="1" t="s">
        <v>695</v>
      </c>
      <c r="C560" s="1" t="s">
        <v>116</v>
      </c>
      <c r="D560" s="1" t="s">
        <v>102</v>
      </c>
      <c r="E560" s="1" t="s">
        <v>3532</v>
      </c>
      <c r="F560" s="98" t="s">
        <v>160</v>
      </c>
      <c r="G560" s="1">
        <v>1</v>
      </c>
      <c r="H560" s="1" t="s">
        <v>107</v>
      </c>
      <c r="I560" s="1" t="s">
        <v>159</v>
      </c>
      <c r="K560" s="1" t="str">
        <f>VLOOKUP(L560,CW!C:D,2,FALSE)</f>
        <v>Jan'16</v>
      </c>
      <c r="L560" s="1" t="str">
        <f t="shared" ref="L560:L623" si="9">CONCATENATE(WEEKNUM(A560,21),"'",TEXT(A560,"yy"))</f>
        <v>4'16</v>
      </c>
      <c r="M560" s="1" t="str">
        <f>VLOOKUP(K560,CW!D:E,2,FALSE)</f>
        <v>Q4'15</v>
      </c>
    </row>
    <row r="561" spans="1:13" ht="30" customHeight="1">
      <c r="A561" s="2">
        <v>42398</v>
      </c>
      <c r="B561" s="1" t="s">
        <v>696</v>
      </c>
      <c r="C561" s="1" t="s">
        <v>116</v>
      </c>
      <c r="D561" s="1" t="s">
        <v>102</v>
      </c>
      <c r="E561" s="1" t="s">
        <v>3532</v>
      </c>
      <c r="F561" s="98" t="s">
        <v>160</v>
      </c>
      <c r="G561" s="1">
        <v>1</v>
      </c>
      <c r="H561" s="1" t="s">
        <v>107</v>
      </c>
      <c r="I561" s="1" t="s">
        <v>159</v>
      </c>
      <c r="K561" s="1" t="str">
        <f>VLOOKUP(L561,CW!C:D,2,FALSE)</f>
        <v>Jan'16</v>
      </c>
      <c r="L561" s="1" t="str">
        <f t="shared" si="9"/>
        <v>4'16</v>
      </c>
      <c r="M561" s="1" t="str">
        <f>VLOOKUP(K561,CW!D:E,2,FALSE)</f>
        <v>Q4'15</v>
      </c>
    </row>
    <row r="562" spans="1:13" ht="15" customHeight="1">
      <c r="A562" s="2">
        <v>42398</v>
      </c>
      <c r="B562" s="1" t="s">
        <v>441</v>
      </c>
      <c r="C562" s="1" t="s">
        <v>75</v>
      </c>
      <c r="D562" s="1" t="s">
        <v>102</v>
      </c>
      <c r="E562" s="1" t="s">
        <v>3532</v>
      </c>
      <c r="F562" s="45" t="s">
        <v>158</v>
      </c>
      <c r="G562" s="1">
        <v>1</v>
      </c>
      <c r="H562" s="1" t="s">
        <v>107</v>
      </c>
      <c r="I562" s="1" t="s">
        <v>159</v>
      </c>
      <c r="K562" s="1" t="str">
        <f>VLOOKUP(L562,CW!C:D,2,FALSE)</f>
        <v>Jan'16</v>
      </c>
      <c r="L562" s="1" t="str">
        <f t="shared" si="9"/>
        <v>4'16</v>
      </c>
      <c r="M562" s="1" t="str">
        <f>VLOOKUP(K562,CW!D:E,2,FALSE)</f>
        <v>Q4'15</v>
      </c>
    </row>
    <row r="563" spans="1:13" ht="15" customHeight="1">
      <c r="A563" s="2">
        <v>42398</v>
      </c>
      <c r="B563" s="1" t="s">
        <v>442</v>
      </c>
      <c r="C563" s="1" t="s">
        <v>75</v>
      </c>
      <c r="D563" s="1" t="s">
        <v>102</v>
      </c>
      <c r="E563" s="1" t="s">
        <v>3532</v>
      </c>
      <c r="F563" s="45" t="s">
        <v>158</v>
      </c>
      <c r="G563" s="1">
        <v>1</v>
      </c>
      <c r="H563" s="1" t="s">
        <v>107</v>
      </c>
      <c r="I563" s="1" t="s">
        <v>159</v>
      </c>
      <c r="K563" s="1" t="str">
        <f>VLOOKUP(L563,CW!C:D,2,FALSE)</f>
        <v>Jan'16</v>
      </c>
      <c r="L563" s="1" t="str">
        <f t="shared" si="9"/>
        <v>4'16</v>
      </c>
      <c r="M563" s="1" t="str">
        <f>VLOOKUP(K563,CW!D:E,2,FALSE)</f>
        <v>Q4'15</v>
      </c>
    </row>
    <row r="564" spans="1:13" ht="15" customHeight="1">
      <c r="A564" s="2">
        <v>42398</v>
      </c>
      <c r="B564" s="1" t="s">
        <v>443</v>
      </c>
      <c r="C564" s="1" t="s">
        <v>71</v>
      </c>
      <c r="D564" s="1" t="s">
        <v>102</v>
      </c>
      <c r="E564" s="1" t="s">
        <v>3532</v>
      </c>
      <c r="F564" s="45" t="s">
        <v>158</v>
      </c>
      <c r="G564" s="1">
        <v>2</v>
      </c>
      <c r="H564" s="1" t="s">
        <v>107</v>
      </c>
      <c r="I564" s="1" t="s">
        <v>159</v>
      </c>
      <c r="K564" s="1" t="str">
        <f>VLOOKUP(L564,CW!C:D,2,FALSE)</f>
        <v>Jan'16</v>
      </c>
      <c r="L564" s="1" t="str">
        <f t="shared" si="9"/>
        <v>4'16</v>
      </c>
      <c r="M564" s="1" t="str">
        <f>VLOOKUP(K564,CW!D:E,2,FALSE)</f>
        <v>Q4'15</v>
      </c>
    </row>
    <row r="565" spans="1:13" ht="15" customHeight="1">
      <c r="A565" s="2">
        <v>42398</v>
      </c>
      <c r="B565" s="1" t="s">
        <v>444</v>
      </c>
      <c r="C565" s="1" t="s">
        <v>86</v>
      </c>
      <c r="D565" s="1" t="s">
        <v>102</v>
      </c>
      <c r="E565" s="1" t="s">
        <v>3532</v>
      </c>
      <c r="F565" s="45" t="s">
        <v>445</v>
      </c>
      <c r="G565" s="1">
        <v>1</v>
      </c>
      <c r="H565" s="1" t="s">
        <v>107</v>
      </c>
      <c r="I565" s="1" t="s">
        <v>159</v>
      </c>
      <c r="K565" s="1" t="str">
        <f>VLOOKUP(L565,CW!C:D,2,FALSE)</f>
        <v>Jan'16</v>
      </c>
      <c r="L565" s="1" t="str">
        <f t="shared" si="9"/>
        <v>4'16</v>
      </c>
      <c r="M565" s="1" t="str">
        <f>VLOOKUP(K565,CW!D:E,2,FALSE)</f>
        <v>Q4'15</v>
      </c>
    </row>
    <row r="566" spans="1:13" ht="15" customHeight="1">
      <c r="A566" s="2">
        <v>42398</v>
      </c>
      <c r="B566" s="1" t="s">
        <v>444</v>
      </c>
      <c r="C566" s="1" t="s">
        <v>86</v>
      </c>
      <c r="D566" s="1" t="s">
        <v>102</v>
      </c>
      <c r="E566" s="1" t="s">
        <v>3532</v>
      </c>
      <c r="F566" s="45" t="s">
        <v>158</v>
      </c>
      <c r="G566" s="1">
        <v>1</v>
      </c>
      <c r="H566" s="1" t="s">
        <v>107</v>
      </c>
      <c r="I566" s="1" t="s">
        <v>159</v>
      </c>
      <c r="K566" s="1" t="str">
        <f>VLOOKUP(L566,CW!C:D,2,FALSE)</f>
        <v>Jan'16</v>
      </c>
      <c r="L566" s="1" t="str">
        <f t="shared" si="9"/>
        <v>4'16</v>
      </c>
      <c r="M566" s="1" t="str">
        <f>VLOOKUP(K566,CW!D:E,2,FALSE)</f>
        <v>Q4'15</v>
      </c>
    </row>
    <row r="567" spans="1:13" ht="30" customHeight="1">
      <c r="A567" s="2">
        <v>42398</v>
      </c>
      <c r="B567" s="1" t="s">
        <v>697</v>
      </c>
      <c r="C567" s="1" t="s">
        <v>108</v>
      </c>
      <c r="D567" s="1" t="s">
        <v>102</v>
      </c>
      <c r="E567" s="1" t="s">
        <v>3532</v>
      </c>
      <c r="F567" s="98" t="s">
        <v>160</v>
      </c>
      <c r="G567" s="1">
        <v>1</v>
      </c>
      <c r="H567" s="1" t="s">
        <v>107</v>
      </c>
      <c r="I567" s="1" t="s">
        <v>159</v>
      </c>
      <c r="K567" s="1" t="str">
        <f>VLOOKUP(L567,CW!C:D,2,FALSE)</f>
        <v>Jan'16</v>
      </c>
      <c r="L567" s="1" t="str">
        <f t="shared" si="9"/>
        <v>4'16</v>
      </c>
      <c r="M567" s="1" t="str">
        <f>VLOOKUP(K567,CW!D:E,2,FALSE)</f>
        <v>Q4'15</v>
      </c>
    </row>
    <row r="568" spans="1:13" ht="15" customHeight="1">
      <c r="A568" s="2">
        <v>42399</v>
      </c>
      <c r="B568" s="1" t="s">
        <v>152</v>
      </c>
      <c r="C568" s="1" t="s">
        <v>77</v>
      </c>
      <c r="D568" s="1" t="s">
        <v>105</v>
      </c>
      <c r="E568" s="1" t="s">
        <v>3532</v>
      </c>
      <c r="F568" s="45" t="s">
        <v>158</v>
      </c>
      <c r="G568" s="1">
        <v>1</v>
      </c>
      <c r="H568" s="1" t="s">
        <v>107</v>
      </c>
      <c r="I568" s="1" t="s">
        <v>159</v>
      </c>
      <c r="K568" s="1" t="str">
        <f>VLOOKUP(L568,CW!C:D,2,FALSE)</f>
        <v>Jan'16</v>
      </c>
      <c r="L568" s="1" t="str">
        <f t="shared" si="9"/>
        <v>4'16</v>
      </c>
      <c r="M568" s="1" t="str">
        <f>VLOOKUP(K568,CW!D:E,2,FALSE)</f>
        <v>Q4'15</v>
      </c>
    </row>
    <row r="569" spans="1:13" ht="15" customHeight="1">
      <c r="A569" s="2">
        <v>42399</v>
      </c>
      <c r="B569" s="1" t="s">
        <v>698</v>
      </c>
      <c r="C569" s="1" t="s">
        <v>143</v>
      </c>
      <c r="D569" s="1" t="s">
        <v>105</v>
      </c>
      <c r="E569" s="1" t="s">
        <v>3532</v>
      </c>
      <c r="F569" s="98" t="s">
        <v>4584</v>
      </c>
      <c r="G569" s="1">
        <v>1</v>
      </c>
      <c r="H569" s="1" t="s">
        <v>107</v>
      </c>
      <c r="I569" s="1" t="s">
        <v>159</v>
      </c>
      <c r="K569" s="1" t="str">
        <f>VLOOKUP(L569,CW!C:D,2,FALSE)</f>
        <v>Jan'16</v>
      </c>
      <c r="L569" s="1" t="str">
        <f t="shared" si="9"/>
        <v>4'16</v>
      </c>
      <c r="M569" s="1" t="str">
        <f>VLOOKUP(K569,CW!D:E,2,FALSE)</f>
        <v>Q4'15</v>
      </c>
    </row>
    <row r="570" spans="1:13" ht="30" customHeight="1">
      <c r="A570" s="2">
        <v>42399</v>
      </c>
      <c r="B570" s="1" t="s">
        <v>699</v>
      </c>
      <c r="C570" s="1" t="s">
        <v>93</v>
      </c>
      <c r="D570" s="1" t="s">
        <v>105</v>
      </c>
      <c r="E570" s="1" t="s">
        <v>3532</v>
      </c>
      <c r="F570" s="98" t="s">
        <v>160</v>
      </c>
      <c r="G570" s="1">
        <v>1</v>
      </c>
      <c r="H570" s="1" t="s">
        <v>107</v>
      </c>
      <c r="I570" s="1" t="s">
        <v>159</v>
      </c>
      <c r="K570" s="1" t="str">
        <f>VLOOKUP(L570,CW!C:D,2,FALSE)</f>
        <v>Jan'16</v>
      </c>
      <c r="L570" s="1" t="str">
        <f t="shared" si="9"/>
        <v>4'16</v>
      </c>
      <c r="M570" s="1" t="str">
        <f>VLOOKUP(K570,CW!D:E,2,FALSE)</f>
        <v>Q4'15</v>
      </c>
    </row>
    <row r="571" spans="1:13" ht="30" customHeight="1">
      <c r="A571" s="2">
        <v>42399</v>
      </c>
      <c r="B571" s="1" t="s">
        <v>700</v>
      </c>
      <c r="C571" s="1" t="s">
        <v>97</v>
      </c>
      <c r="D571" s="1" t="s">
        <v>105</v>
      </c>
      <c r="E571" s="1" t="s">
        <v>3532</v>
      </c>
      <c r="F571" s="98" t="s">
        <v>160</v>
      </c>
      <c r="G571" s="1">
        <v>1</v>
      </c>
      <c r="H571" s="1" t="s">
        <v>107</v>
      </c>
      <c r="I571" s="1" t="s">
        <v>159</v>
      </c>
      <c r="K571" s="1" t="str">
        <f>VLOOKUP(L571,CW!C:D,2,FALSE)</f>
        <v>Jan'16</v>
      </c>
      <c r="L571" s="1" t="str">
        <f t="shared" si="9"/>
        <v>4'16</v>
      </c>
      <c r="M571" s="1" t="str">
        <f>VLOOKUP(K571,CW!D:E,2,FALSE)</f>
        <v>Q4'15</v>
      </c>
    </row>
    <row r="572" spans="1:13" ht="30" customHeight="1">
      <c r="A572" s="2">
        <v>42399</v>
      </c>
      <c r="B572" s="1" t="s">
        <v>701</v>
      </c>
      <c r="C572" s="1" t="s">
        <v>77</v>
      </c>
      <c r="D572" s="1" t="s">
        <v>105</v>
      </c>
      <c r="E572" s="1" t="s">
        <v>3532</v>
      </c>
      <c r="F572" s="98" t="s">
        <v>161</v>
      </c>
      <c r="G572" s="1">
        <v>1</v>
      </c>
      <c r="H572" s="1" t="s">
        <v>107</v>
      </c>
      <c r="I572" s="1" t="s">
        <v>159</v>
      </c>
      <c r="K572" s="1" t="str">
        <f>VLOOKUP(L572,CW!C:D,2,FALSE)</f>
        <v>Jan'16</v>
      </c>
      <c r="L572" s="1" t="str">
        <f t="shared" si="9"/>
        <v>4'16</v>
      </c>
      <c r="M572" s="1" t="str">
        <f>VLOOKUP(K572,CW!D:E,2,FALSE)</f>
        <v>Q4'15</v>
      </c>
    </row>
    <row r="573" spans="1:13" ht="30" customHeight="1">
      <c r="A573" s="2">
        <v>42399</v>
      </c>
      <c r="B573" s="1" t="s">
        <v>702</v>
      </c>
      <c r="C573" s="1" t="s">
        <v>108</v>
      </c>
      <c r="D573" s="1" t="s">
        <v>102</v>
      </c>
      <c r="E573" s="1" t="s">
        <v>3532</v>
      </c>
      <c r="F573" s="98" t="s">
        <v>161</v>
      </c>
      <c r="G573" s="1">
        <v>1</v>
      </c>
      <c r="H573" s="1" t="s">
        <v>107</v>
      </c>
      <c r="I573" s="1" t="s">
        <v>159</v>
      </c>
      <c r="K573" s="1" t="str">
        <f>VLOOKUP(L573,CW!C:D,2,FALSE)</f>
        <v>Jan'16</v>
      </c>
      <c r="L573" s="1" t="str">
        <f t="shared" si="9"/>
        <v>4'16</v>
      </c>
      <c r="M573" s="1" t="str">
        <f>VLOOKUP(K573,CW!D:E,2,FALSE)</f>
        <v>Q4'15</v>
      </c>
    </row>
    <row r="574" spans="1:13" ht="15" customHeight="1">
      <c r="A574" s="2">
        <v>42399</v>
      </c>
      <c r="B574" s="1" t="s">
        <v>446</v>
      </c>
      <c r="C574" s="1" t="s">
        <v>83</v>
      </c>
      <c r="D574" s="1" t="s">
        <v>102</v>
      </c>
      <c r="E574" s="1" t="s">
        <v>3532</v>
      </c>
      <c r="F574" s="45" t="s">
        <v>158</v>
      </c>
      <c r="G574" s="1">
        <v>1</v>
      </c>
      <c r="H574" s="1" t="s">
        <v>107</v>
      </c>
      <c r="I574" s="1" t="s">
        <v>159</v>
      </c>
      <c r="K574" s="1" t="str">
        <f>VLOOKUP(L574,CW!C:D,2,FALSE)</f>
        <v>Jan'16</v>
      </c>
      <c r="L574" s="1" t="str">
        <f t="shared" si="9"/>
        <v>4'16</v>
      </c>
      <c r="M574" s="1" t="str">
        <f>VLOOKUP(K574,CW!D:E,2,FALSE)</f>
        <v>Q4'15</v>
      </c>
    </row>
    <row r="575" spans="1:13" ht="30" customHeight="1">
      <c r="A575" s="2">
        <v>42399</v>
      </c>
      <c r="B575" s="1" t="s">
        <v>447</v>
      </c>
      <c r="C575" s="1" t="s">
        <v>71</v>
      </c>
      <c r="D575" s="1" t="s">
        <v>102</v>
      </c>
      <c r="E575" s="1" t="s">
        <v>3532</v>
      </c>
      <c r="F575" s="98" t="s">
        <v>160</v>
      </c>
      <c r="G575" s="1">
        <v>1</v>
      </c>
      <c r="H575" s="1" t="s">
        <v>107</v>
      </c>
      <c r="I575" s="1" t="s">
        <v>159</v>
      </c>
      <c r="K575" s="1" t="str">
        <f>VLOOKUP(L575,CW!C:D,2,FALSE)</f>
        <v>Jan'16</v>
      </c>
      <c r="L575" s="1" t="str">
        <f t="shared" si="9"/>
        <v>4'16</v>
      </c>
      <c r="M575" s="1" t="str">
        <f>VLOOKUP(K575,CW!D:E,2,FALSE)</f>
        <v>Q4'15</v>
      </c>
    </row>
    <row r="576" spans="1:13" ht="15" customHeight="1">
      <c r="A576" s="2">
        <v>42399</v>
      </c>
      <c r="B576" s="1" t="s">
        <v>447</v>
      </c>
      <c r="C576" s="1" t="s">
        <v>71</v>
      </c>
      <c r="D576" s="1" t="s">
        <v>102</v>
      </c>
      <c r="E576" s="1" t="s">
        <v>3532</v>
      </c>
      <c r="F576" s="45" t="s">
        <v>158</v>
      </c>
      <c r="G576" s="1">
        <v>2</v>
      </c>
      <c r="H576" s="1" t="s">
        <v>107</v>
      </c>
      <c r="I576" s="1" t="s">
        <v>159</v>
      </c>
      <c r="K576" s="1" t="str">
        <f>VLOOKUP(L576,CW!C:D,2,FALSE)</f>
        <v>Jan'16</v>
      </c>
      <c r="L576" s="1" t="str">
        <f t="shared" si="9"/>
        <v>4'16</v>
      </c>
      <c r="M576" s="1" t="str">
        <f>VLOOKUP(K576,CW!D:E,2,FALSE)</f>
        <v>Q4'15</v>
      </c>
    </row>
    <row r="577" spans="1:13" ht="15" customHeight="1">
      <c r="A577" s="2">
        <v>42399</v>
      </c>
      <c r="B577" s="1" t="s">
        <v>448</v>
      </c>
      <c r="C577" s="1" t="s">
        <v>71</v>
      </c>
      <c r="D577" s="1" t="s">
        <v>102</v>
      </c>
      <c r="E577" s="1" t="s">
        <v>3532</v>
      </c>
      <c r="F577" s="45" t="s">
        <v>158</v>
      </c>
      <c r="G577" s="1">
        <v>2</v>
      </c>
      <c r="H577" s="1" t="s">
        <v>107</v>
      </c>
      <c r="I577" s="1" t="s">
        <v>159</v>
      </c>
      <c r="K577" s="1" t="str">
        <f>VLOOKUP(L577,CW!C:D,2,FALSE)</f>
        <v>Jan'16</v>
      </c>
      <c r="L577" s="1" t="str">
        <f t="shared" si="9"/>
        <v>4'16</v>
      </c>
      <c r="M577" s="1" t="str">
        <f>VLOOKUP(K577,CW!D:E,2,FALSE)</f>
        <v>Q4'15</v>
      </c>
    </row>
    <row r="578" spans="1:13" ht="15" customHeight="1">
      <c r="A578" s="2">
        <v>42399</v>
      </c>
      <c r="B578" s="1" t="s">
        <v>155</v>
      </c>
      <c r="C578" s="1" t="s">
        <v>97</v>
      </c>
      <c r="D578" s="1" t="s">
        <v>102</v>
      </c>
      <c r="E578" s="1" t="s">
        <v>3532</v>
      </c>
      <c r="F578" s="45" t="s">
        <v>158</v>
      </c>
      <c r="G578" s="1">
        <v>1</v>
      </c>
      <c r="H578" s="1" t="s">
        <v>107</v>
      </c>
      <c r="I578" s="1" t="s">
        <v>159</v>
      </c>
      <c r="K578" s="1" t="str">
        <f>VLOOKUP(L578,CW!C:D,2,FALSE)</f>
        <v>Jan'16</v>
      </c>
      <c r="L578" s="1" t="str">
        <f t="shared" si="9"/>
        <v>4'16</v>
      </c>
      <c r="M578" s="1" t="str">
        <f>VLOOKUP(K578,CW!D:E,2,FALSE)</f>
        <v>Q4'15</v>
      </c>
    </row>
    <row r="579" spans="1:13" ht="15" customHeight="1">
      <c r="A579" s="2">
        <v>42399</v>
      </c>
      <c r="B579" s="1" t="s">
        <v>449</v>
      </c>
      <c r="C579" s="1" t="s">
        <v>116</v>
      </c>
      <c r="D579" s="1" t="s">
        <v>102</v>
      </c>
      <c r="E579" s="1" t="s">
        <v>3532</v>
      </c>
      <c r="F579" s="45" t="s">
        <v>158</v>
      </c>
      <c r="G579" s="1">
        <v>1</v>
      </c>
      <c r="H579" s="1" t="s">
        <v>107</v>
      </c>
      <c r="I579" s="1" t="s">
        <v>159</v>
      </c>
      <c r="K579" s="1" t="str">
        <f>VLOOKUP(L579,CW!C:D,2,FALSE)</f>
        <v>Jan'16</v>
      </c>
      <c r="L579" s="1" t="str">
        <f t="shared" si="9"/>
        <v>4'16</v>
      </c>
      <c r="M579" s="1" t="str">
        <f>VLOOKUP(K579,CW!D:E,2,FALSE)</f>
        <v>Q4'15</v>
      </c>
    </row>
    <row r="580" spans="1:13" ht="15" customHeight="1">
      <c r="A580" s="2">
        <v>42399</v>
      </c>
      <c r="B580" s="1" t="s">
        <v>450</v>
      </c>
      <c r="C580" s="1" t="s">
        <v>116</v>
      </c>
      <c r="D580" s="1" t="s">
        <v>102</v>
      </c>
      <c r="E580" s="1" t="s">
        <v>3532</v>
      </c>
      <c r="F580" s="45" t="s">
        <v>158</v>
      </c>
      <c r="G580" s="1">
        <v>1</v>
      </c>
      <c r="H580" s="1" t="s">
        <v>107</v>
      </c>
      <c r="I580" s="1" t="s">
        <v>159</v>
      </c>
      <c r="K580" s="1" t="str">
        <f>VLOOKUP(L580,CW!C:D,2,FALSE)</f>
        <v>Jan'16</v>
      </c>
      <c r="L580" s="1" t="str">
        <f t="shared" si="9"/>
        <v>4'16</v>
      </c>
      <c r="M580" s="1" t="str">
        <f>VLOOKUP(K580,CW!D:E,2,FALSE)</f>
        <v>Q4'15</v>
      </c>
    </row>
    <row r="581" spans="1:13" ht="15" customHeight="1">
      <c r="A581" s="2">
        <v>42399</v>
      </c>
      <c r="B581" s="1" t="s">
        <v>451</v>
      </c>
      <c r="C581" s="1" t="s">
        <v>86</v>
      </c>
      <c r="D581" s="1" t="s">
        <v>102</v>
      </c>
      <c r="E581" s="1" t="s">
        <v>3532</v>
      </c>
      <c r="F581" s="45" t="s">
        <v>158</v>
      </c>
      <c r="G581" s="1">
        <v>7</v>
      </c>
      <c r="H581" s="1" t="s">
        <v>107</v>
      </c>
      <c r="I581" s="1" t="s">
        <v>159</v>
      </c>
      <c r="K581" s="1" t="str">
        <f>VLOOKUP(L581,CW!C:D,2,FALSE)</f>
        <v>Jan'16</v>
      </c>
      <c r="L581" s="1" t="str">
        <f t="shared" si="9"/>
        <v>4'16</v>
      </c>
      <c r="M581" s="1" t="str">
        <f>VLOOKUP(K581,CW!D:E,2,FALSE)</f>
        <v>Q4'15</v>
      </c>
    </row>
    <row r="582" spans="1:13" ht="15" customHeight="1">
      <c r="A582" s="2">
        <v>42399</v>
      </c>
      <c r="B582" s="1" t="s">
        <v>452</v>
      </c>
      <c r="C582" s="1" t="s">
        <v>86</v>
      </c>
      <c r="D582" s="1" t="s">
        <v>102</v>
      </c>
      <c r="E582" s="1" t="s">
        <v>3532</v>
      </c>
      <c r="F582" s="45" t="s">
        <v>158</v>
      </c>
      <c r="G582" s="1">
        <v>6</v>
      </c>
      <c r="H582" s="1" t="s">
        <v>107</v>
      </c>
      <c r="I582" s="1" t="s">
        <v>159</v>
      </c>
      <c r="K582" s="1" t="str">
        <f>VLOOKUP(L582,CW!C:D,2,FALSE)</f>
        <v>Jan'16</v>
      </c>
      <c r="L582" s="1" t="str">
        <f t="shared" si="9"/>
        <v>4'16</v>
      </c>
      <c r="M582" s="1" t="str">
        <f>VLOOKUP(K582,CW!D:E,2,FALSE)</f>
        <v>Q4'15</v>
      </c>
    </row>
    <row r="583" spans="1:13" ht="15" customHeight="1">
      <c r="A583" s="2">
        <v>42399</v>
      </c>
      <c r="B583" s="1" t="s">
        <v>452</v>
      </c>
      <c r="C583" s="1" t="s">
        <v>86</v>
      </c>
      <c r="D583" s="1" t="s">
        <v>102</v>
      </c>
      <c r="E583" s="1" t="s">
        <v>3532</v>
      </c>
      <c r="F583" s="45" t="s">
        <v>5</v>
      </c>
      <c r="G583" s="1">
        <v>1</v>
      </c>
      <c r="H583" s="1" t="s">
        <v>107</v>
      </c>
      <c r="I583" s="1" t="s">
        <v>159</v>
      </c>
      <c r="K583" s="1" t="str">
        <f>VLOOKUP(L583,CW!C:D,2,FALSE)</f>
        <v>Jan'16</v>
      </c>
      <c r="L583" s="1" t="str">
        <f t="shared" si="9"/>
        <v>4'16</v>
      </c>
      <c r="M583" s="1" t="str">
        <f>VLOOKUP(K583,CW!D:E,2,FALSE)</f>
        <v>Q4'15</v>
      </c>
    </row>
    <row r="584" spans="1:13" ht="15" customHeight="1">
      <c r="A584" s="2">
        <v>42399</v>
      </c>
      <c r="B584" s="1" t="s">
        <v>453</v>
      </c>
      <c r="C584" s="1" t="s">
        <v>86</v>
      </c>
      <c r="D584" s="1" t="s">
        <v>102</v>
      </c>
      <c r="E584" s="1" t="s">
        <v>3532</v>
      </c>
      <c r="F584" s="45" t="s">
        <v>158</v>
      </c>
      <c r="G584" s="1">
        <v>7</v>
      </c>
      <c r="H584" s="1" t="s">
        <v>107</v>
      </c>
      <c r="I584" s="1" t="s">
        <v>159</v>
      </c>
      <c r="K584" s="1" t="str">
        <f>VLOOKUP(L584,CW!C:D,2,FALSE)</f>
        <v>Jan'16</v>
      </c>
      <c r="L584" s="1" t="str">
        <f t="shared" si="9"/>
        <v>4'16</v>
      </c>
      <c r="M584" s="1" t="str">
        <f>VLOOKUP(K584,CW!D:E,2,FALSE)</f>
        <v>Q4'15</v>
      </c>
    </row>
    <row r="585" spans="1:13" ht="15" customHeight="1">
      <c r="A585" s="2">
        <v>42399</v>
      </c>
      <c r="B585" s="1" t="s">
        <v>454</v>
      </c>
      <c r="C585" s="1" t="s">
        <v>455</v>
      </c>
      <c r="D585" s="1" t="s">
        <v>102</v>
      </c>
      <c r="E585" s="1" t="s">
        <v>3532</v>
      </c>
      <c r="F585" s="45" t="s">
        <v>158</v>
      </c>
      <c r="G585" s="1">
        <v>1</v>
      </c>
      <c r="H585" s="1" t="s">
        <v>107</v>
      </c>
      <c r="I585" s="1" t="s">
        <v>159</v>
      </c>
      <c r="K585" s="1" t="str">
        <f>VLOOKUP(L585,CW!C:D,2,FALSE)</f>
        <v>Jan'16</v>
      </c>
      <c r="L585" s="1" t="str">
        <f t="shared" si="9"/>
        <v>4'16</v>
      </c>
      <c r="M585" s="1" t="str">
        <f>VLOOKUP(K585,CW!D:E,2,FALSE)</f>
        <v>Q4'15</v>
      </c>
    </row>
    <row r="586" spans="1:13" ht="15" customHeight="1">
      <c r="A586" s="2">
        <v>42399</v>
      </c>
      <c r="B586" s="1" t="s">
        <v>456</v>
      </c>
      <c r="C586" s="1" t="s">
        <v>93</v>
      </c>
      <c r="D586" s="1" t="s">
        <v>102</v>
      </c>
      <c r="E586" s="1" t="s">
        <v>3532</v>
      </c>
      <c r="F586" s="45" t="s">
        <v>158</v>
      </c>
      <c r="G586" s="1">
        <v>1</v>
      </c>
      <c r="H586" s="1" t="s">
        <v>107</v>
      </c>
      <c r="I586" s="1" t="s">
        <v>159</v>
      </c>
      <c r="K586" s="1" t="str">
        <f>VLOOKUP(L586,CW!C:D,2,FALSE)</f>
        <v>Jan'16</v>
      </c>
      <c r="L586" s="1" t="str">
        <f t="shared" si="9"/>
        <v>4'16</v>
      </c>
      <c r="M586" s="1" t="str">
        <f>VLOOKUP(K586,CW!D:E,2,FALSE)</f>
        <v>Q4'15</v>
      </c>
    </row>
    <row r="587" spans="1:13" ht="15" customHeight="1">
      <c r="A587" s="2">
        <v>42399</v>
      </c>
      <c r="B587" s="1" t="s">
        <v>457</v>
      </c>
      <c r="C587" s="1" t="s">
        <v>83</v>
      </c>
      <c r="D587" s="1" t="s">
        <v>102</v>
      </c>
      <c r="E587" s="1" t="s">
        <v>3532</v>
      </c>
      <c r="F587" s="45" t="s">
        <v>158</v>
      </c>
      <c r="G587" s="1">
        <v>1</v>
      </c>
      <c r="H587" s="1" t="s">
        <v>107</v>
      </c>
      <c r="I587" s="1" t="s">
        <v>159</v>
      </c>
      <c r="K587" s="1" t="str">
        <f>VLOOKUP(L587,CW!C:D,2,FALSE)</f>
        <v>Jan'16</v>
      </c>
      <c r="L587" s="1" t="str">
        <f t="shared" si="9"/>
        <v>4'16</v>
      </c>
      <c r="M587" s="1" t="str">
        <f>VLOOKUP(K587,CW!D:E,2,FALSE)</f>
        <v>Q4'15</v>
      </c>
    </row>
    <row r="588" spans="1:13" ht="15" customHeight="1">
      <c r="A588" s="2">
        <v>42399</v>
      </c>
      <c r="B588" s="1" t="s">
        <v>458</v>
      </c>
      <c r="C588" s="1" t="s">
        <v>83</v>
      </c>
      <c r="D588" s="1" t="s">
        <v>102</v>
      </c>
      <c r="E588" s="1" t="s">
        <v>3532</v>
      </c>
      <c r="F588" s="45" t="s">
        <v>158</v>
      </c>
      <c r="G588" s="1">
        <v>1</v>
      </c>
      <c r="H588" s="1" t="s">
        <v>107</v>
      </c>
      <c r="I588" s="1" t="s">
        <v>159</v>
      </c>
      <c r="K588" s="1" t="str">
        <f>VLOOKUP(L588,CW!C:D,2,FALSE)</f>
        <v>Jan'16</v>
      </c>
      <c r="L588" s="1" t="str">
        <f t="shared" si="9"/>
        <v>4'16</v>
      </c>
      <c r="M588" s="1" t="str">
        <f>VLOOKUP(K588,CW!D:E,2,FALSE)</f>
        <v>Q4'15</v>
      </c>
    </row>
    <row r="589" spans="1:13" ht="15" customHeight="1">
      <c r="A589" s="2">
        <v>42399</v>
      </c>
      <c r="B589" s="1" t="s">
        <v>156</v>
      </c>
      <c r="C589" s="1" t="s">
        <v>77</v>
      </c>
      <c r="D589" s="1" t="s">
        <v>102</v>
      </c>
      <c r="E589" s="1" t="s">
        <v>3532</v>
      </c>
      <c r="F589" s="45" t="s">
        <v>158</v>
      </c>
      <c r="G589" s="1">
        <v>1</v>
      </c>
      <c r="H589" s="1" t="s">
        <v>107</v>
      </c>
      <c r="I589" s="1" t="s">
        <v>159</v>
      </c>
      <c r="K589" s="1" t="str">
        <f>VLOOKUP(L589,CW!C:D,2,FALSE)</f>
        <v>Jan'16</v>
      </c>
      <c r="L589" s="1" t="str">
        <f t="shared" si="9"/>
        <v>4'16</v>
      </c>
      <c r="M589" s="1" t="str">
        <f>VLOOKUP(K589,CW!D:E,2,FALSE)</f>
        <v>Q4'15</v>
      </c>
    </row>
    <row r="590" spans="1:13" ht="15" customHeight="1">
      <c r="A590" s="2">
        <v>42399</v>
      </c>
      <c r="B590" s="1" t="s">
        <v>459</v>
      </c>
      <c r="C590" s="1" t="s">
        <v>108</v>
      </c>
      <c r="D590" s="1" t="s">
        <v>102</v>
      </c>
      <c r="E590" s="1" t="s">
        <v>3532</v>
      </c>
      <c r="F590" s="45" t="s">
        <v>158</v>
      </c>
      <c r="G590" s="1">
        <v>2</v>
      </c>
      <c r="H590" s="1" t="s">
        <v>107</v>
      </c>
      <c r="I590" s="1" t="s">
        <v>159</v>
      </c>
      <c r="K590" s="1" t="str">
        <f>VLOOKUP(L590,CW!C:D,2,FALSE)</f>
        <v>Jan'16</v>
      </c>
      <c r="L590" s="1" t="str">
        <f t="shared" si="9"/>
        <v>4'16</v>
      </c>
      <c r="M590" s="1" t="str">
        <f>VLOOKUP(K590,CW!D:E,2,FALSE)</f>
        <v>Q4'15</v>
      </c>
    </row>
    <row r="591" spans="1:13" ht="15" customHeight="1">
      <c r="A591" s="2">
        <v>42399</v>
      </c>
      <c r="B591" s="1" t="s">
        <v>460</v>
      </c>
      <c r="C591" s="1" t="s">
        <v>108</v>
      </c>
      <c r="D591" s="1" t="s">
        <v>102</v>
      </c>
      <c r="E591" s="1" t="s">
        <v>3532</v>
      </c>
      <c r="F591" s="45" t="s">
        <v>158</v>
      </c>
      <c r="G591" s="1">
        <v>2</v>
      </c>
      <c r="H591" s="1" t="s">
        <v>107</v>
      </c>
      <c r="I591" s="1" t="s">
        <v>159</v>
      </c>
      <c r="K591" s="1" t="str">
        <f>VLOOKUP(L591,CW!C:D,2,FALSE)</f>
        <v>Jan'16</v>
      </c>
      <c r="L591" s="1" t="str">
        <f t="shared" si="9"/>
        <v>4'16</v>
      </c>
      <c r="M591" s="1" t="str">
        <f>VLOOKUP(K591,CW!D:E,2,FALSE)</f>
        <v>Q4'15</v>
      </c>
    </row>
    <row r="592" spans="1:13" ht="15" customHeight="1">
      <c r="A592" s="2">
        <v>42399</v>
      </c>
      <c r="B592" s="1" t="s">
        <v>152</v>
      </c>
      <c r="C592" s="1" t="s">
        <v>77</v>
      </c>
      <c r="D592" s="1" t="s">
        <v>102</v>
      </c>
      <c r="E592" s="1" t="s">
        <v>3532</v>
      </c>
      <c r="F592" s="45" t="s">
        <v>4594</v>
      </c>
      <c r="G592" s="1">
        <v>1</v>
      </c>
      <c r="H592" s="1" t="s">
        <v>107</v>
      </c>
      <c r="I592" s="1" t="s">
        <v>706</v>
      </c>
      <c r="K592" s="1" t="str">
        <f>VLOOKUP(L592,CW!C:D,2,FALSE)</f>
        <v>Jan'16</v>
      </c>
      <c r="L592" s="1" t="str">
        <f t="shared" si="9"/>
        <v>4'16</v>
      </c>
      <c r="M592" s="1" t="str">
        <f>VLOOKUP(K592,CW!D:E,2,FALSE)</f>
        <v>Q4'15</v>
      </c>
    </row>
    <row r="593" spans="1:13" ht="15" customHeight="1">
      <c r="A593" s="2">
        <v>42399</v>
      </c>
      <c r="B593" s="1" t="s">
        <v>153</v>
      </c>
      <c r="C593" s="1" t="s">
        <v>108</v>
      </c>
      <c r="D593" s="1" t="s">
        <v>105</v>
      </c>
      <c r="E593" s="1" t="s">
        <v>3532</v>
      </c>
      <c r="F593" s="45" t="s">
        <v>17</v>
      </c>
      <c r="G593" s="1">
        <v>1</v>
      </c>
      <c r="H593" s="1" t="s">
        <v>107</v>
      </c>
      <c r="I593" s="1" t="s">
        <v>706</v>
      </c>
      <c r="K593" s="1" t="str">
        <f>VLOOKUP(L593,CW!C:D,2,FALSE)</f>
        <v>Jan'16</v>
      </c>
      <c r="L593" s="1" t="str">
        <f t="shared" si="9"/>
        <v>4'16</v>
      </c>
      <c r="M593" s="1" t="str">
        <f>VLOOKUP(K593,CW!D:E,2,FALSE)</f>
        <v>Q4'15</v>
      </c>
    </row>
    <row r="594" spans="1:13" ht="15" customHeight="1">
      <c r="A594" s="2">
        <v>42399</v>
      </c>
      <c r="B594" s="1" t="s">
        <v>154</v>
      </c>
      <c r="C594" s="1" t="s">
        <v>116</v>
      </c>
      <c r="D594" s="1" t="s">
        <v>105</v>
      </c>
      <c r="E594" s="1" t="s">
        <v>3532</v>
      </c>
      <c r="F594" s="45" t="s">
        <v>17</v>
      </c>
      <c r="G594" s="1">
        <v>1</v>
      </c>
      <c r="H594" s="1" t="s">
        <v>107</v>
      </c>
      <c r="I594" s="1" t="s">
        <v>706</v>
      </c>
      <c r="K594" s="1" t="str">
        <f>VLOOKUP(L594,CW!C:D,2,FALSE)</f>
        <v>Jan'16</v>
      </c>
      <c r="L594" s="1" t="str">
        <f t="shared" si="9"/>
        <v>4'16</v>
      </c>
      <c r="M594" s="1" t="str">
        <f>VLOOKUP(K594,CW!D:E,2,FALSE)</f>
        <v>Q4'15</v>
      </c>
    </row>
    <row r="595" spans="1:13" ht="15" customHeight="1">
      <c r="A595" s="2">
        <v>42399</v>
      </c>
      <c r="B595" s="1" t="s">
        <v>155</v>
      </c>
      <c r="C595" s="1" t="s">
        <v>97</v>
      </c>
      <c r="D595" s="1" t="s">
        <v>102</v>
      </c>
      <c r="E595" s="1" t="s">
        <v>3532</v>
      </c>
      <c r="F595" s="45" t="s">
        <v>4594</v>
      </c>
      <c r="G595" s="1">
        <v>1</v>
      </c>
      <c r="H595" s="1" t="s">
        <v>107</v>
      </c>
      <c r="I595" s="1" t="s">
        <v>706</v>
      </c>
      <c r="K595" s="1" t="str">
        <f>VLOOKUP(L595,CW!C:D,2,FALSE)</f>
        <v>Jan'16</v>
      </c>
      <c r="L595" s="1" t="str">
        <f t="shared" si="9"/>
        <v>4'16</v>
      </c>
      <c r="M595" s="1" t="str">
        <f>VLOOKUP(K595,CW!D:E,2,FALSE)</f>
        <v>Q4'15</v>
      </c>
    </row>
    <row r="596" spans="1:13" ht="15" customHeight="1">
      <c r="A596" s="2">
        <v>42399</v>
      </c>
      <c r="B596" s="1" t="s">
        <v>156</v>
      </c>
      <c r="C596" s="1" t="s">
        <v>77</v>
      </c>
      <c r="D596" s="1" t="s">
        <v>100</v>
      </c>
      <c r="E596" s="1" t="s">
        <v>3532</v>
      </c>
      <c r="F596" s="45" t="s">
        <v>17</v>
      </c>
      <c r="G596" s="1">
        <v>1</v>
      </c>
      <c r="H596" s="1" t="s">
        <v>107</v>
      </c>
      <c r="I596" s="1" t="s">
        <v>706</v>
      </c>
      <c r="K596" s="1" t="str">
        <f>VLOOKUP(L596,CW!C:D,2,FALSE)</f>
        <v>Jan'16</v>
      </c>
      <c r="L596" s="1" t="str">
        <f t="shared" si="9"/>
        <v>4'16</v>
      </c>
      <c r="M596" s="1" t="str">
        <f>VLOOKUP(K596,CW!D:E,2,FALSE)</f>
        <v>Q4'15</v>
      </c>
    </row>
    <row r="597" spans="1:13" ht="15" customHeight="1">
      <c r="A597" s="2">
        <v>42400</v>
      </c>
      <c r="B597" s="1" t="s">
        <v>461</v>
      </c>
      <c r="C597" s="1" t="s">
        <v>108</v>
      </c>
      <c r="D597" s="1" t="s">
        <v>100</v>
      </c>
      <c r="E597" s="1" t="s">
        <v>3532</v>
      </c>
      <c r="F597" s="45" t="s">
        <v>158</v>
      </c>
      <c r="G597" s="1">
        <v>1</v>
      </c>
      <c r="H597" s="1" t="s">
        <v>107</v>
      </c>
      <c r="I597" s="1" t="s">
        <v>159</v>
      </c>
      <c r="K597" s="1" t="str">
        <f>VLOOKUP(L597,CW!C:D,2,FALSE)</f>
        <v>Jan'16</v>
      </c>
      <c r="L597" s="1" t="str">
        <f t="shared" si="9"/>
        <v>4'16</v>
      </c>
      <c r="M597" s="1" t="str">
        <f>VLOOKUP(K597,CW!D:E,2,FALSE)</f>
        <v>Q4'15</v>
      </c>
    </row>
    <row r="598" spans="1:13" ht="30" customHeight="1">
      <c r="A598" s="2">
        <v>42400</v>
      </c>
      <c r="B598" s="1" t="s">
        <v>462</v>
      </c>
      <c r="C598" s="1" t="s">
        <v>97</v>
      </c>
      <c r="D598" s="1" t="s">
        <v>100</v>
      </c>
      <c r="E598" s="1" t="s">
        <v>3532</v>
      </c>
      <c r="F598" s="98" t="s">
        <v>160</v>
      </c>
      <c r="G598" s="1">
        <v>1</v>
      </c>
      <c r="H598" s="1" t="s">
        <v>107</v>
      </c>
      <c r="I598" s="1" t="s">
        <v>159</v>
      </c>
      <c r="K598" s="1" t="str">
        <f>VLOOKUP(L598,CW!C:D,2,FALSE)</f>
        <v>Jan'16</v>
      </c>
      <c r="L598" s="1" t="str">
        <f t="shared" si="9"/>
        <v>4'16</v>
      </c>
      <c r="M598" s="1" t="str">
        <f>VLOOKUP(K598,CW!D:E,2,FALSE)</f>
        <v>Q4'15</v>
      </c>
    </row>
    <row r="599" spans="1:13" ht="15" customHeight="1">
      <c r="A599" s="2">
        <v>42400</v>
      </c>
      <c r="B599" s="1" t="s">
        <v>462</v>
      </c>
      <c r="C599" s="1" t="s">
        <v>97</v>
      </c>
      <c r="D599" s="1" t="s">
        <v>100</v>
      </c>
      <c r="E599" s="1" t="s">
        <v>3532</v>
      </c>
      <c r="F599" s="45" t="s">
        <v>158</v>
      </c>
      <c r="G599" s="1">
        <v>1</v>
      </c>
      <c r="H599" s="1" t="s">
        <v>107</v>
      </c>
      <c r="I599" s="1" t="s">
        <v>159</v>
      </c>
      <c r="K599" s="1" t="str">
        <f>VLOOKUP(L599,CW!C:D,2,FALSE)</f>
        <v>Jan'16</v>
      </c>
      <c r="L599" s="1" t="str">
        <f t="shared" si="9"/>
        <v>4'16</v>
      </c>
      <c r="M599" s="1" t="str">
        <f>VLOOKUP(K599,CW!D:E,2,FALSE)</f>
        <v>Q4'15</v>
      </c>
    </row>
    <row r="600" spans="1:13" ht="15" customHeight="1">
      <c r="A600" s="2">
        <v>42400</v>
      </c>
      <c r="B600" s="1" t="s">
        <v>703</v>
      </c>
      <c r="C600" s="1" t="s">
        <v>97</v>
      </c>
      <c r="D600" s="1" t="s">
        <v>100</v>
      </c>
      <c r="E600" s="1" t="s">
        <v>3532</v>
      </c>
      <c r="F600" s="45" t="s">
        <v>158</v>
      </c>
      <c r="G600" s="1">
        <v>1</v>
      </c>
      <c r="H600" s="1" t="s">
        <v>107</v>
      </c>
      <c r="I600" s="1" t="s">
        <v>159</v>
      </c>
      <c r="K600" s="1" t="str">
        <f>VLOOKUP(L600,CW!C:D,2,FALSE)</f>
        <v>Jan'16</v>
      </c>
      <c r="L600" s="1" t="str">
        <f t="shared" si="9"/>
        <v>4'16</v>
      </c>
      <c r="M600" s="1" t="str">
        <f>VLOOKUP(K600,CW!D:E,2,FALSE)</f>
        <v>Q4'15</v>
      </c>
    </row>
    <row r="601" spans="1:13" ht="15" customHeight="1">
      <c r="A601" s="2">
        <v>42400</v>
      </c>
      <c r="B601" s="1" t="s">
        <v>463</v>
      </c>
      <c r="C601" s="1" t="s">
        <v>77</v>
      </c>
      <c r="D601" s="1" t="s">
        <v>100</v>
      </c>
      <c r="E601" s="1" t="s">
        <v>3532</v>
      </c>
      <c r="F601" s="45" t="s">
        <v>158</v>
      </c>
      <c r="G601" s="1">
        <v>1</v>
      </c>
      <c r="H601" s="1" t="s">
        <v>107</v>
      </c>
      <c r="I601" s="1" t="s">
        <v>159</v>
      </c>
      <c r="K601" s="1" t="str">
        <f>VLOOKUP(L601,CW!C:D,2,FALSE)</f>
        <v>Jan'16</v>
      </c>
      <c r="L601" s="1" t="str">
        <f t="shared" si="9"/>
        <v>4'16</v>
      </c>
      <c r="M601" s="1" t="str">
        <f>VLOOKUP(K601,CW!D:E,2,FALSE)</f>
        <v>Q4'15</v>
      </c>
    </row>
    <row r="602" spans="1:13" ht="15" customHeight="1">
      <c r="A602" s="2">
        <v>42400</v>
      </c>
      <c r="B602" s="1" t="s">
        <v>464</v>
      </c>
      <c r="C602" s="1" t="s">
        <v>77</v>
      </c>
      <c r="D602" s="1" t="s">
        <v>100</v>
      </c>
      <c r="E602" s="1" t="s">
        <v>3532</v>
      </c>
      <c r="F602" s="45" t="s">
        <v>158</v>
      </c>
      <c r="G602" s="1">
        <v>1</v>
      </c>
      <c r="H602" s="1" t="s">
        <v>107</v>
      </c>
      <c r="I602" s="1" t="s">
        <v>159</v>
      </c>
      <c r="K602" s="1" t="str">
        <f>VLOOKUP(L602,CW!C:D,2,FALSE)</f>
        <v>Jan'16</v>
      </c>
      <c r="L602" s="1" t="str">
        <f t="shared" si="9"/>
        <v>4'16</v>
      </c>
      <c r="M602" s="1" t="str">
        <f>VLOOKUP(K602,CW!D:E,2,FALSE)</f>
        <v>Q4'15</v>
      </c>
    </row>
    <row r="603" spans="1:13" ht="15" customHeight="1">
      <c r="A603" s="2">
        <v>42400</v>
      </c>
      <c r="B603" s="1" t="s">
        <v>465</v>
      </c>
      <c r="C603" s="1" t="s">
        <v>108</v>
      </c>
      <c r="D603" s="1" t="s">
        <v>100</v>
      </c>
      <c r="E603" s="1" t="s">
        <v>3532</v>
      </c>
      <c r="F603" s="45" t="s">
        <v>158</v>
      </c>
      <c r="G603" s="1">
        <v>1</v>
      </c>
      <c r="H603" s="1" t="s">
        <v>107</v>
      </c>
      <c r="I603" s="1" t="s">
        <v>159</v>
      </c>
      <c r="K603" s="1" t="str">
        <f>VLOOKUP(L603,CW!C:D,2,FALSE)</f>
        <v>Jan'16</v>
      </c>
      <c r="L603" s="1" t="str">
        <f t="shared" si="9"/>
        <v>4'16</v>
      </c>
      <c r="M603" s="1" t="str">
        <f>VLOOKUP(K603,CW!D:E,2,FALSE)</f>
        <v>Q4'15</v>
      </c>
    </row>
    <row r="604" spans="1:13" ht="15" customHeight="1">
      <c r="A604" s="2">
        <v>42400</v>
      </c>
      <c r="B604" s="1" t="s">
        <v>466</v>
      </c>
      <c r="C604" s="1" t="s">
        <v>77</v>
      </c>
      <c r="D604" s="1" t="s">
        <v>100</v>
      </c>
      <c r="E604" s="1" t="s">
        <v>3532</v>
      </c>
      <c r="F604" s="45" t="s">
        <v>158</v>
      </c>
      <c r="G604" s="1">
        <v>4</v>
      </c>
      <c r="H604" s="1" t="s">
        <v>107</v>
      </c>
      <c r="I604" s="1" t="s">
        <v>159</v>
      </c>
      <c r="K604" s="1" t="str">
        <f>VLOOKUP(L604,CW!C:D,2,FALSE)</f>
        <v>Jan'16</v>
      </c>
      <c r="L604" s="1" t="str">
        <f t="shared" si="9"/>
        <v>4'16</v>
      </c>
      <c r="M604" s="1" t="str">
        <f>VLOOKUP(K604,CW!D:E,2,FALSE)</f>
        <v>Q4'15</v>
      </c>
    </row>
    <row r="605" spans="1:13" ht="15" customHeight="1">
      <c r="A605" s="2">
        <v>42400</v>
      </c>
      <c r="B605" s="1" t="s">
        <v>467</v>
      </c>
      <c r="C605" s="1" t="s">
        <v>86</v>
      </c>
      <c r="D605" s="1" t="s">
        <v>100</v>
      </c>
      <c r="E605" s="1" t="s">
        <v>3532</v>
      </c>
      <c r="F605" s="45" t="s">
        <v>158</v>
      </c>
      <c r="G605" s="1">
        <v>1</v>
      </c>
      <c r="H605" s="1" t="s">
        <v>107</v>
      </c>
      <c r="I605" s="1" t="s">
        <v>159</v>
      </c>
      <c r="K605" s="1" t="str">
        <f>VLOOKUP(L605,CW!C:D,2,FALSE)</f>
        <v>Jan'16</v>
      </c>
      <c r="L605" s="1" t="str">
        <f t="shared" si="9"/>
        <v>4'16</v>
      </c>
      <c r="M605" s="1" t="str">
        <f>VLOOKUP(K605,CW!D:E,2,FALSE)</f>
        <v>Q4'15</v>
      </c>
    </row>
    <row r="606" spans="1:13" ht="15" customHeight="1">
      <c r="A606" s="2">
        <v>42400</v>
      </c>
      <c r="B606" s="1" t="s">
        <v>468</v>
      </c>
      <c r="C606" s="1" t="s">
        <v>116</v>
      </c>
      <c r="D606" s="1" t="s">
        <v>100</v>
      </c>
      <c r="E606" s="1" t="s">
        <v>3532</v>
      </c>
      <c r="F606" s="45" t="s">
        <v>158</v>
      </c>
      <c r="G606" s="1">
        <v>1</v>
      </c>
      <c r="H606" s="1" t="s">
        <v>107</v>
      </c>
      <c r="I606" s="1" t="s">
        <v>159</v>
      </c>
      <c r="K606" s="1" t="str">
        <f>VLOOKUP(L606,CW!C:D,2,FALSE)</f>
        <v>Jan'16</v>
      </c>
      <c r="L606" s="1" t="str">
        <f t="shared" si="9"/>
        <v>4'16</v>
      </c>
      <c r="M606" s="1" t="str">
        <f>VLOOKUP(K606,CW!D:E,2,FALSE)</f>
        <v>Q4'15</v>
      </c>
    </row>
    <row r="607" spans="1:13" ht="15" customHeight="1">
      <c r="A607" s="2">
        <v>42400</v>
      </c>
      <c r="B607" s="1" t="s">
        <v>469</v>
      </c>
      <c r="C607" s="1" t="s">
        <v>108</v>
      </c>
      <c r="D607" s="1" t="s">
        <v>100</v>
      </c>
      <c r="E607" s="1" t="s">
        <v>3532</v>
      </c>
      <c r="F607" s="45" t="s">
        <v>158</v>
      </c>
      <c r="G607" s="1">
        <v>1</v>
      </c>
      <c r="H607" s="1" t="s">
        <v>107</v>
      </c>
      <c r="I607" s="1" t="s">
        <v>159</v>
      </c>
      <c r="K607" s="1" t="str">
        <f>VLOOKUP(L607,CW!C:D,2,FALSE)</f>
        <v>Jan'16</v>
      </c>
      <c r="L607" s="1" t="str">
        <f t="shared" si="9"/>
        <v>4'16</v>
      </c>
      <c r="M607" s="1" t="str">
        <f>VLOOKUP(K607,CW!D:E,2,FALSE)</f>
        <v>Q4'15</v>
      </c>
    </row>
    <row r="608" spans="1:13" ht="15" customHeight="1">
      <c r="A608" s="2">
        <v>42400</v>
      </c>
      <c r="B608" s="1" t="s">
        <v>469</v>
      </c>
      <c r="C608" s="1" t="s">
        <v>108</v>
      </c>
      <c r="D608" s="1" t="s">
        <v>100</v>
      </c>
      <c r="E608" s="1" t="s">
        <v>3532</v>
      </c>
      <c r="F608" s="98" t="s">
        <v>4584</v>
      </c>
      <c r="G608" s="1">
        <v>1</v>
      </c>
      <c r="H608" s="1" t="s">
        <v>107</v>
      </c>
      <c r="I608" s="1" t="s">
        <v>159</v>
      </c>
      <c r="K608" s="1" t="str">
        <f>VLOOKUP(L608,CW!C:D,2,FALSE)</f>
        <v>Jan'16</v>
      </c>
      <c r="L608" s="1" t="str">
        <f t="shared" si="9"/>
        <v>4'16</v>
      </c>
      <c r="M608" s="1" t="str">
        <f>VLOOKUP(K608,CW!D:E,2,FALSE)</f>
        <v>Q4'15</v>
      </c>
    </row>
    <row r="609" spans="1:13" ht="15" customHeight="1">
      <c r="A609" s="2">
        <v>42400</v>
      </c>
      <c r="B609" s="1" t="s">
        <v>470</v>
      </c>
      <c r="C609" s="1" t="s">
        <v>108</v>
      </c>
      <c r="D609" s="1" t="s">
        <v>100</v>
      </c>
      <c r="E609" s="1" t="s">
        <v>3532</v>
      </c>
      <c r="F609" s="45" t="s">
        <v>158</v>
      </c>
      <c r="G609" s="1">
        <v>1</v>
      </c>
      <c r="H609" s="1" t="s">
        <v>107</v>
      </c>
      <c r="I609" s="1" t="s">
        <v>159</v>
      </c>
      <c r="K609" s="1" t="str">
        <f>VLOOKUP(L609,CW!C:D,2,FALSE)</f>
        <v>Jan'16</v>
      </c>
      <c r="L609" s="1" t="str">
        <f t="shared" si="9"/>
        <v>4'16</v>
      </c>
      <c r="M609" s="1" t="str">
        <f>VLOOKUP(K609,CW!D:E,2,FALSE)</f>
        <v>Q4'15</v>
      </c>
    </row>
    <row r="610" spans="1:13" ht="15" customHeight="1">
      <c r="A610" s="2">
        <v>42400</v>
      </c>
      <c r="B610" s="1" t="s">
        <v>471</v>
      </c>
      <c r="C610" s="1" t="s">
        <v>108</v>
      </c>
      <c r="D610" s="1" t="s">
        <v>100</v>
      </c>
      <c r="E610" s="1" t="s">
        <v>3532</v>
      </c>
      <c r="F610" s="45" t="s">
        <v>158</v>
      </c>
      <c r="G610" s="1">
        <v>1</v>
      </c>
      <c r="H610" s="1" t="s">
        <v>107</v>
      </c>
      <c r="I610" s="1" t="s">
        <v>159</v>
      </c>
      <c r="K610" s="1" t="str">
        <f>VLOOKUP(L610,CW!C:D,2,FALSE)</f>
        <v>Jan'16</v>
      </c>
      <c r="L610" s="1" t="str">
        <f t="shared" si="9"/>
        <v>4'16</v>
      </c>
      <c r="M610" s="1" t="str">
        <f>VLOOKUP(K610,CW!D:E,2,FALSE)</f>
        <v>Q4'15</v>
      </c>
    </row>
    <row r="611" spans="1:13" ht="15" customHeight="1">
      <c r="A611" s="2">
        <v>42400</v>
      </c>
      <c r="B611" s="1" t="s">
        <v>472</v>
      </c>
      <c r="C611" s="1" t="s">
        <v>108</v>
      </c>
      <c r="D611" s="1" t="s">
        <v>102</v>
      </c>
      <c r="E611" s="1" t="s">
        <v>3532</v>
      </c>
      <c r="F611" s="45" t="s">
        <v>158</v>
      </c>
      <c r="G611" s="1">
        <v>1</v>
      </c>
      <c r="H611" s="1" t="s">
        <v>107</v>
      </c>
      <c r="I611" s="1" t="s">
        <v>159</v>
      </c>
      <c r="K611" s="1" t="str">
        <f>VLOOKUP(L611,CW!C:D,2,FALSE)</f>
        <v>Jan'16</v>
      </c>
      <c r="L611" s="1" t="str">
        <f t="shared" si="9"/>
        <v>4'16</v>
      </c>
      <c r="M611" s="1" t="str">
        <f>VLOOKUP(K611,CW!D:E,2,FALSE)</f>
        <v>Q4'15</v>
      </c>
    </row>
    <row r="612" spans="1:13" ht="15" customHeight="1">
      <c r="A612" s="2">
        <v>42400</v>
      </c>
      <c r="B612" s="1" t="s">
        <v>472</v>
      </c>
      <c r="C612" s="1" t="s">
        <v>108</v>
      </c>
      <c r="D612" s="1" t="s">
        <v>102</v>
      </c>
      <c r="E612" s="1" t="s">
        <v>3532</v>
      </c>
      <c r="F612" s="45" t="s">
        <v>5</v>
      </c>
      <c r="G612" s="1">
        <v>1</v>
      </c>
      <c r="H612" s="1" t="s">
        <v>107</v>
      </c>
      <c r="I612" s="1" t="s">
        <v>159</v>
      </c>
      <c r="K612" s="1" t="str">
        <f>VLOOKUP(L612,CW!C:D,2,FALSE)</f>
        <v>Jan'16</v>
      </c>
      <c r="L612" s="1" t="str">
        <f t="shared" si="9"/>
        <v>4'16</v>
      </c>
      <c r="M612" s="1" t="str">
        <f>VLOOKUP(K612,CW!D:E,2,FALSE)</f>
        <v>Q4'15</v>
      </c>
    </row>
    <row r="613" spans="1:13" ht="30" customHeight="1">
      <c r="A613" s="2">
        <v>42400</v>
      </c>
      <c r="B613" s="1" t="s">
        <v>704</v>
      </c>
      <c r="C613" s="1" t="s">
        <v>83</v>
      </c>
      <c r="D613" s="1" t="s">
        <v>102</v>
      </c>
      <c r="E613" s="1" t="s">
        <v>3532</v>
      </c>
      <c r="F613" s="98" t="s">
        <v>160</v>
      </c>
      <c r="G613" s="1">
        <v>1</v>
      </c>
      <c r="H613" s="1" t="s">
        <v>107</v>
      </c>
      <c r="I613" s="1" t="s">
        <v>159</v>
      </c>
      <c r="K613" s="1" t="str">
        <f>VLOOKUP(L613,CW!C:D,2,FALSE)</f>
        <v>Jan'16</v>
      </c>
      <c r="L613" s="1" t="str">
        <f t="shared" si="9"/>
        <v>4'16</v>
      </c>
      <c r="M613" s="1" t="str">
        <f>VLOOKUP(K613,CW!D:E,2,FALSE)</f>
        <v>Q4'15</v>
      </c>
    </row>
    <row r="614" spans="1:13" ht="30" customHeight="1">
      <c r="A614" s="2">
        <v>42400</v>
      </c>
      <c r="B614" s="1" t="s">
        <v>705</v>
      </c>
      <c r="C614" s="1" t="s">
        <v>143</v>
      </c>
      <c r="D614" s="1" t="s">
        <v>102</v>
      </c>
      <c r="E614" s="1" t="s">
        <v>3532</v>
      </c>
      <c r="F614" s="98" t="s">
        <v>160</v>
      </c>
      <c r="G614" s="1">
        <v>1</v>
      </c>
      <c r="H614" s="1" t="s">
        <v>107</v>
      </c>
      <c r="I614" s="1" t="s">
        <v>159</v>
      </c>
      <c r="K614" s="1" t="str">
        <f>VLOOKUP(L614,CW!C:D,2,FALSE)</f>
        <v>Jan'16</v>
      </c>
      <c r="L614" s="1" t="str">
        <f t="shared" si="9"/>
        <v>4'16</v>
      </c>
      <c r="M614" s="1" t="str">
        <f>VLOOKUP(K614,CW!D:E,2,FALSE)</f>
        <v>Q4'15</v>
      </c>
    </row>
    <row r="615" spans="1:13" ht="15" customHeight="1">
      <c r="A615" s="2">
        <v>42400</v>
      </c>
      <c r="B615" s="1" t="s">
        <v>473</v>
      </c>
      <c r="C615" s="1" t="s">
        <v>83</v>
      </c>
      <c r="D615" s="1" t="s">
        <v>102</v>
      </c>
      <c r="E615" s="1" t="s">
        <v>3532</v>
      </c>
      <c r="F615" s="45" t="s">
        <v>158</v>
      </c>
      <c r="G615" s="1">
        <v>1</v>
      </c>
      <c r="H615" s="1" t="s">
        <v>107</v>
      </c>
      <c r="I615" s="1" t="s">
        <v>159</v>
      </c>
      <c r="K615" s="1" t="str">
        <f>VLOOKUP(L615,CW!C:D,2,FALSE)</f>
        <v>Jan'16</v>
      </c>
      <c r="L615" s="1" t="str">
        <f t="shared" si="9"/>
        <v>4'16</v>
      </c>
      <c r="M615" s="1" t="str">
        <f>VLOOKUP(K615,CW!D:E,2,FALSE)</f>
        <v>Q4'15</v>
      </c>
    </row>
    <row r="616" spans="1:13" ht="15" customHeight="1">
      <c r="A616" s="2">
        <v>42400</v>
      </c>
      <c r="B616" s="1" t="s">
        <v>474</v>
      </c>
      <c r="C616" s="1" t="s">
        <v>77</v>
      </c>
      <c r="D616" s="1" t="s">
        <v>102</v>
      </c>
      <c r="E616" s="1" t="s">
        <v>3532</v>
      </c>
      <c r="F616" s="45" t="s">
        <v>158</v>
      </c>
      <c r="G616" s="1">
        <v>1</v>
      </c>
      <c r="H616" s="1" t="s">
        <v>107</v>
      </c>
      <c r="I616" s="1" t="s">
        <v>159</v>
      </c>
      <c r="K616" s="1" t="str">
        <f>VLOOKUP(L616,CW!C:D,2,FALSE)</f>
        <v>Jan'16</v>
      </c>
      <c r="L616" s="1" t="str">
        <f t="shared" si="9"/>
        <v>4'16</v>
      </c>
      <c r="M616" s="1" t="str">
        <f>VLOOKUP(K616,CW!D:E,2,FALSE)</f>
        <v>Q4'15</v>
      </c>
    </row>
    <row r="617" spans="1:13" ht="15" customHeight="1">
      <c r="A617" s="2">
        <v>42400</v>
      </c>
      <c r="B617" s="1" t="s">
        <v>475</v>
      </c>
      <c r="C617" s="1" t="s">
        <v>108</v>
      </c>
      <c r="D617" s="1" t="s">
        <v>102</v>
      </c>
      <c r="E617" s="1" t="s">
        <v>3532</v>
      </c>
      <c r="F617" s="45" t="s">
        <v>158</v>
      </c>
      <c r="G617" s="1">
        <v>3</v>
      </c>
      <c r="H617" s="1" t="s">
        <v>107</v>
      </c>
      <c r="I617" s="1" t="s">
        <v>159</v>
      </c>
      <c r="K617" s="1" t="str">
        <f>VLOOKUP(L617,CW!C:D,2,FALSE)</f>
        <v>Jan'16</v>
      </c>
      <c r="L617" s="1" t="str">
        <f t="shared" si="9"/>
        <v>4'16</v>
      </c>
      <c r="M617" s="1" t="str">
        <f>VLOOKUP(K617,CW!D:E,2,FALSE)</f>
        <v>Q4'15</v>
      </c>
    </row>
    <row r="618" spans="1:13" ht="15" customHeight="1">
      <c r="A618" s="2">
        <v>42400</v>
      </c>
      <c r="B618" s="1" t="s">
        <v>476</v>
      </c>
      <c r="C618" s="1" t="s">
        <v>97</v>
      </c>
      <c r="D618" s="1" t="s">
        <v>102</v>
      </c>
      <c r="E618" s="1" t="s">
        <v>3532</v>
      </c>
      <c r="F618" s="45" t="s">
        <v>158</v>
      </c>
      <c r="G618" s="1">
        <v>3</v>
      </c>
      <c r="H618" s="1" t="s">
        <v>107</v>
      </c>
      <c r="I618" s="1" t="s">
        <v>159</v>
      </c>
      <c r="K618" s="1" t="str">
        <f>VLOOKUP(L618,CW!C:D,2,FALSE)</f>
        <v>Jan'16</v>
      </c>
      <c r="L618" s="1" t="str">
        <f t="shared" si="9"/>
        <v>4'16</v>
      </c>
      <c r="M618" s="1" t="str">
        <f>VLOOKUP(K618,CW!D:E,2,FALSE)</f>
        <v>Q4'15</v>
      </c>
    </row>
    <row r="619" spans="1:13" ht="30" customHeight="1">
      <c r="A619" s="2">
        <v>42400</v>
      </c>
      <c r="B619" s="1" t="s">
        <v>477</v>
      </c>
      <c r="C619" s="1" t="s">
        <v>77</v>
      </c>
      <c r="D619" s="1" t="s">
        <v>102</v>
      </c>
      <c r="E619" s="1" t="s">
        <v>3532</v>
      </c>
      <c r="F619" s="98" t="s">
        <v>160</v>
      </c>
      <c r="G619" s="1">
        <v>1</v>
      </c>
      <c r="H619" s="1" t="s">
        <v>107</v>
      </c>
      <c r="I619" s="1" t="s">
        <v>159</v>
      </c>
      <c r="K619" s="1" t="str">
        <f>VLOOKUP(L619,CW!C:D,2,FALSE)</f>
        <v>Jan'16</v>
      </c>
      <c r="L619" s="1" t="str">
        <f t="shared" si="9"/>
        <v>4'16</v>
      </c>
      <c r="M619" s="1" t="str">
        <f>VLOOKUP(K619,CW!D:E,2,FALSE)</f>
        <v>Q4'15</v>
      </c>
    </row>
    <row r="620" spans="1:13" ht="15" customHeight="1">
      <c r="A620" s="2">
        <v>42400</v>
      </c>
      <c r="B620" s="1" t="s">
        <v>477</v>
      </c>
      <c r="C620" s="1" t="s">
        <v>77</v>
      </c>
      <c r="D620" s="1" t="s">
        <v>102</v>
      </c>
      <c r="E620" s="1" t="s">
        <v>3532</v>
      </c>
      <c r="F620" s="45" t="s">
        <v>158</v>
      </c>
      <c r="G620" s="1">
        <v>1</v>
      </c>
      <c r="H620" s="1" t="s">
        <v>107</v>
      </c>
      <c r="I620" s="1" t="s">
        <v>159</v>
      </c>
      <c r="K620" s="1" t="str">
        <f>VLOOKUP(L620,CW!C:D,2,FALSE)</f>
        <v>Jan'16</v>
      </c>
      <c r="L620" s="1" t="str">
        <f t="shared" si="9"/>
        <v>4'16</v>
      </c>
      <c r="M620" s="1" t="str">
        <f>VLOOKUP(K620,CW!D:E,2,FALSE)</f>
        <v>Q4'15</v>
      </c>
    </row>
    <row r="621" spans="1:13" ht="15" customHeight="1">
      <c r="A621" s="2">
        <v>42400</v>
      </c>
      <c r="B621" s="1" t="s">
        <v>478</v>
      </c>
      <c r="C621" s="1" t="s">
        <v>83</v>
      </c>
      <c r="D621" s="1" t="s">
        <v>102</v>
      </c>
      <c r="E621" s="1" t="s">
        <v>3532</v>
      </c>
      <c r="F621" s="45" t="s">
        <v>158</v>
      </c>
      <c r="G621" s="1">
        <v>1</v>
      </c>
      <c r="H621" s="1" t="s">
        <v>107</v>
      </c>
      <c r="I621" s="1" t="s">
        <v>159</v>
      </c>
      <c r="K621" s="1" t="str">
        <f>VLOOKUP(L621,CW!C:D,2,FALSE)</f>
        <v>Jan'16</v>
      </c>
      <c r="L621" s="1" t="str">
        <f t="shared" si="9"/>
        <v>4'16</v>
      </c>
      <c r="M621" s="1" t="str">
        <f>VLOOKUP(K621,CW!D:E,2,FALSE)</f>
        <v>Q4'15</v>
      </c>
    </row>
    <row r="622" spans="1:13" ht="15" customHeight="1">
      <c r="A622" s="2">
        <v>42400</v>
      </c>
      <c r="B622" s="1" t="s">
        <v>157</v>
      </c>
      <c r="C622" s="1" t="s">
        <v>77</v>
      </c>
      <c r="D622" s="1" t="s">
        <v>102</v>
      </c>
      <c r="E622" s="1" t="s">
        <v>3532</v>
      </c>
      <c r="F622" s="45" t="s">
        <v>4594</v>
      </c>
      <c r="G622" s="1">
        <v>1</v>
      </c>
      <c r="H622" s="1" t="s">
        <v>107</v>
      </c>
      <c r="I622" s="1" t="s">
        <v>706</v>
      </c>
      <c r="K622" s="1" t="str">
        <f>VLOOKUP(L622,CW!C:D,2,FALSE)</f>
        <v>Jan'16</v>
      </c>
      <c r="L622" s="1" t="str">
        <f t="shared" si="9"/>
        <v>4'16</v>
      </c>
      <c r="M622" s="1" t="str">
        <f>VLOOKUP(K622,CW!D:E,2,FALSE)</f>
        <v>Q4'15</v>
      </c>
    </row>
    <row r="623" spans="1:13" ht="15" customHeight="1">
      <c r="A623" s="2">
        <v>42401</v>
      </c>
      <c r="B623" s="1" t="s">
        <v>707</v>
      </c>
      <c r="C623" s="1" t="s">
        <v>162</v>
      </c>
      <c r="D623" s="1" t="s">
        <v>100</v>
      </c>
      <c r="E623" s="1" t="s">
        <v>3532</v>
      </c>
      <c r="F623" s="45" t="s">
        <v>158</v>
      </c>
      <c r="G623" s="1">
        <v>1</v>
      </c>
      <c r="H623" s="1" t="s">
        <v>107</v>
      </c>
      <c r="I623" s="1" t="s">
        <v>159</v>
      </c>
      <c r="K623" s="1" t="str">
        <f>VLOOKUP(L623,CW!C:D,2,FALSE)</f>
        <v>Feb'16</v>
      </c>
      <c r="L623" s="1" t="str">
        <f t="shared" si="9"/>
        <v>5'16</v>
      </c>
      <c r="M623" s="1" t="str">
        <f>VLOOKUP(K623,CW!D:E,2,FALSE)</f>
        <v>Q4'15</v>
      </c>
    </row>
    <row r="624" spans="1:13" ht="15" customHeight="1">
      <c r="A624" s="2">
        <v>42401</v>
      </c>
      <c r="B624" s="1" t="s">
        <v>708</v>
      </c>
      <c r="C624" s="1" t="s">
        <v>310</v>
      </c>
      <c r="D624" s="1" t="s">
        <v>100</v>
      </c>
      <c r="E624" s="1" t="s">
        <v>3532</v>
      </c>
      <c r="F624" s="45" t="s">
        <v>158</v>
      </c>
      <c r="G624" s="1">
        <v>1</v>
      </c>
      <c r="H624" s="1" t="s">
        <v>107</v>
      </c>
      <c r="I624" s="1" t="s">
        <v>159</v>
      </c>
      <c r="K624" s="1" t="str">
        <f>VLOOKUP(L624,CW!C:D,2,FALSE)</f>
        <v>Feb'16</v>
      </c>
      <c r="L624" s="1" t="str">
        <f t="shared" ref="L624:L687" si="10">CONCATENATE(WEEKNUM(A624,21),"'",TEXT(A624,"yy"))</f>
        <v>5'16</v>
      </c>
      <c r="M624" s="1" t="str">
        <f>VLOOKUP(K624,CW!D:E,2,FALSE)</f>
        <v>Q4'15</v>
      </c>
    </row>
    <row r="625" spans="1:13" ht="15" customHeight="1">
      <c r="A625" s="2">
        <v>42401</v>
      </c>
      <c r="B625" s="1" t="s">
        <v>709</v>
      </c>
      <c r="C625" s="1" t="s">
        <v>108</v>
      </c>
      <c r="D625" s="1" t="s">
        <v>100</v>
      </c>
      <c r="E625" s="1" t="s">
        <v>3532</v>
      </c>
      <c r="F625" s="45" t="s">
        <v>158</v>
      </c>
      <c r="G625" s="1">
        <v>1</v>
      </c>
      <c r="H625" s="1" t="s">
        <v>107</v>
      </c>
      <c r="I625" s="1" t="s">
        <v>159</v>
      </c>
      <c r="K625" s="1" t="str">
        <f>VLOOKUP(L625,CW!C:D,2,FALSE)</f>
        <v>Feb'16</v>
      </c>
      <c r="L625" s="1" t="str">
        <f t="shared" si="10"/>
        <v>5'16</v>
      </c>
      <c r="M625" s="1" t="str">
        <f>VLOOKUP(K625,CW!D:E,2,FALSE)</f>
        <v>Q4'15</v>
      </c>
    </row>
    <row r="626" spans="1:13" ht="30" customHeight="1">
      <c r="A626" s="2">
        <v>42401</v>
      </c>
      <c r="B626" s="1" t="s">
        <v>710</v>
      </c>
      <c r="C626" s="1" t="s">
        <v>72</v>
      </c>
      <c r="D626" s="1" t="s">
        <v>100</v>
      </c>
      <c r="E626" s="1" t="s">
        <v>3532</v>
      </c>
      <c r="F626" s="98" t="s">
        <v>160</v>
      </c>
      <c r="G626" s="1">
        <v>1</v>
      </c>
      <c r="H626" s="1" t="s">
        <v>107</v>
      </c>
      <c r="I626" s="1" t="s">
        <v>159</v>
      </c>
      <c r="K626" s="1" t="str">
        <f>VLOOKUP(L626,CW!C:D,2,FALSE)</f>
        <v>Feb'16</v>
      </c>
      <c r="L626" s="1" t="str">
        <f t="shared" si="10"/>
        <v>5'16</v>
      </c>
      <c r="M626" s="1" t="str">
        <f>VLOOKUP(K626,CW!D:E,2,FALSE)</f>
        <v>Q4'15</v>
      </c>
    </row>
    <row r="627" spans="1:13" ht="15" customHeight="1">
      <c r="A627" s="2">
        <v>42401</v>
      </c>
      <c r="B627" s="1" t="s">
        <v>711</v>
      </c>
      <c r="C627" s="1" t="s">
        <v>97</v>
      </c>
      <c r="D627" s="1" t="s">
        <v>100</v>
      </c>
      <c r="E627" s="1" t="s">
        <v>3532</v>
      </c>
      <c r="F627" s="45" t="s">
        <v>158</v>
      </c>
      <c r="G627" s="1">
        <v>1</v>
      </c>
      <c r="H627" s="1" t="s">
        <v>107</v>
      </c>
      <c r="I627" s="1" t="s">
        <v>159</v>
      </c>
      <c r="K627" s="1" t="str">
        <f>VLOOKUP(L627,CW!C:D,2,FALSE)</f>
        <v>Feb'16</v>
      </c>
      <c r="L627" s="1" t="str">
        <f t="shared" si="10"/>
        <v>5'16</v>
      </c>
      <c r="M627" s="1" t="str">
        <f>VLOOKUP(K627,CW!D:E,2,FALSE)</f>
        <v>Q4'15</v>
      </c>
    </row>
    <row r="628" spans="1:13" ht="30" customHeight="1">
      <c r="A628" s="2">
        <v>42401</v>
      </c>
      <c r="B628" s="1" t="s">
        <v>712</v>
      </c>
      <c r="C628" s="1" t="s">
        <v>97</v>
      </c>
      <c r="D628" s="1" t="s">
        <v>100</v>
      </c>
      <c r="E628" s="1" t="s">
        <v>3532</v>
      </c>
      <c r="F628" s="98" t="s">
        <v>160</v>
      </c>
      <c r="G628" s="1">
        <v>1</v>
      </c>
      <c r="H628" s="1" t="s">
        <v>107</v>
      </c>
      <c r="I628" s="1" t="s">
        <v>159</v>
      </c>
      <c r="K628" s="1" t="str">
        <f>VLOOKUP(L628,CW!C:D,2,FALSE)</f>
        <v>Feb'16</v>
      </c>
      <c r="L628" s="1" t="str">
        <f t="shared" si="10"/>
        <v>5'16</v>
      </c>
      <c r="M628" s="1" t="str">
        <f>VLOOKUP(K628,CW!D:E,2,FALSE)</f>
        <v>Q4'15</v>
      </c>
    </row>
    <row r="629" spans="1:13" ht="15" customHeight="1">
      <c r="A629" s="2">
        <v>42401</v>
      </c>
      <c r="B629" s="1" t="s">
        <v>713</v>
      </c>
      <c r="C629" s="1" t="s">
        <v>108</v>
      </c>
      <c r="D629" s="1" t="s">
        <v>100</v>
      </c>
      <c r="E629" s="1" t="s">
        <v>3532</v>
      </c>
      <c r="F629" s="45" t="s">
        <v>158</v>
      </c>
      <c r="G629" s="1">
        <v>1</v>
      </c>
      <c r="H629" s="1" t="s">
        <v>107</v>
      </c>
      <c r="I629" s="1" t="s">
        <v>159</v>
      </c>
      <c r="K629" s="1" t="str">
        <f>VLOOKUP(L629,CW!C:D,2,FALSE)</f>
        <v>Feb'16</v>
      </c>
      <c r="L629" s="1" t="str">
        <f t="shared" si="10"/>
        <v>5'16</v>
      </c>
      <c r="M629" s="1" t="str">
        <f>VLOOKUP(K629,CW!D:E,2,FALSE)</f>
        <v>Q4'15</v>
      </c>
    </row>
    <row r="630" spans="1:13" ht="15" customHeight="1">
      <c r="A630" s="2">
        <v>42401</v>
      </c>
      <c r="B630" s="1" t="s">
        <v>714</v>
      </c>
      <c r="C630" s="1" t="s">
        <v>77</v>
      </c>
      <c r="D630" s="1" t="s">
        <v>100</v>
      </c>
      <c r="E630" s="1" t="s">
        <v>3532</v>
      </c>
      <c r="F630" s="45" t="s">
        <v>158</v>
      </c>
      <c r="G630" s="1">
        <v>2</v>
      </c>
      <c r="H630" s="1" t="s">
        <v>107</v>
      </c>
      <c r="I630" s="1" t="s">
        <v>159</v>
      </c>
      <c r="K630" s="1" t="str">
        <f>VLOOKUP(L630,CW!C:D,2,FALSE)</f>
        <v>Feb'16</v>
      </c>
      <c r="L630" s="1" t="str">
        <f t="shared" si="10"/>
        <v>5'16</v>
      </c>
      <c r="M630" s="1" t="str">
        <f>VLOOKUP(K630,CW!D:E,2,FALSE)</f>
        <v>Q4'15</v>
      </c>
    </row>
    <row r="631" spans="1:13" ht="15" customHeight="1">
      <c r="A631" s="2">
        <v>42401</v>
      </c>
      <c r="B631" s="1" t="s">
        <v>715</v>
      </c>
      <c r="C631" s="1" t="s">
        <v>77</v>
      </c>
      <c r="D631" s="1" t="s">
        <v>100</v>
      </c>
      <c r="E631" s="1" t="s">
        <v>3532</v>
      </c>
      <c r="F631" s="45" t="s">
        <v>158</v>
      </c>
      <c r="G631" s="1">
        <v>1</v>
      </c>
      <c r="H631" s="1" t="s">
        <v>107</v>
      </c>
      <c r="I631" s="1" t="s">
        <v>159</v>
      </c>
      <c r="K631" s="1" t="str">
        <f>VLOOKUP(L631,CW!C:D,2,FALSE)</f>
        <v>Feb'16</v>
      </c>
      <c r="L631" s="1" t="str">
        <f t="shared" si="10"/>
        <v>5'16</v>
      </c>
      <c r="M631" s="1" t="str">
        <f>VLOOKUP(K631,CW!D:E,2,FALSE)</f>
        <v>Q4'15</v>
      </c>
    </row>
    <row r="632" spans="1:13" ht="15" customHeight="1">
      <c r="A632" s="2">
        <v>42401</v>
      </c>
      <c r="B632" s="1" t="s">
        <v>716</v>
      </c>
      <c r="C632" s="1" t="s">
        <v>108</v>
      </c>
      <c r="D632" s="1" t="s">
        <v>100</v>
      </c>
      <c r="E632" s="1" t="s">
        <v>3532</v>
      </c>
      <c r="F632" s="45" t="s">
        <v>158</v>
      </c>
      <c r="G632" s="1">
        <v>1</v>
      </c>
      <c r="H632" s="1" t="s">
        <v>107</v>
      </c>
      <c r="I632" s="1" t="s">
        <v>159</v>
      </c>
      <c r="K632" s="1" t="str">
        <f>VLOOKUP(L632,CW!C:D,2,FALSE)</f>
        <v>Feb'16</v>
      </c>
      <c r="L632" s="1" t="str">
        <f t="shared" si="10"/>
        <v>5'16</v>
      </c>
      <c r="M632" s="1" t="str">
        <f>VLOOKUP(K632,CW!D:E,2,FALSE)</f>
        <v>Q4'15</v>
      </c>
    </row>
    <row r="633" spans="1:13" ht="15" customHeight="1">
      <c r="A633" s="2">
        <v>42401</v>
      </c>
      <c r="B633" s="1" t="s">
        <v>717</v>
      </c>
      <c r="C633" s="1" t="s">
        <v>108</v>
      </c>
      <c r="D633" s="1" t="s">
        <v>100</v>
      </c>
      <c r="E633" s="1" t="s">
        <v>3532</v>
      </c>
      <c r="F633" s="45" t="s">
        <v>158</v>
      </c>
      <c r="G633" s="1">
        <v>1</v>
      </c>
      <c r="H633" s="1" t="s">
        <v>107</v>
      </c>
      <c r="I633" s="1" t="s">
        <v>159</v>
      </c>
      <c r="K633" s="1" t="str">
        <f>VLOOKUP(L633,CW!C:D,2,FALSE)</f>
        <v>Feb'16</v>
      </c>
      <c r="L633" s="1" t="str">
        <f t="shared" si="10"/>
        <v>5'16</v>
      </c>
      <c r="M633" s="1" t="str">
        <f>VLOOKUP(K633,CW!D:E,2,FALSE)</f>
        <v>Q4'15</v>
      </c>
    </row>
    <row r="634" spans="1:13" ht="15" customHeight="1">
      <c r="A634" s="2">
        <v>42401</v>
      </c>
      <c r="B634" s="1" t="s">
        <v>718</v>
      </c>
      <c r="C634" s="1" t="s">
        <v>108</v>
      </c>
      <c r="D634" s="1" t="s">
        <v>100</v>
      </c>
      <c r="E634" s="1" t="s">
        <v>3532</v>
      </c>
      <c r="F634" s="45" t="s">
        <v>158</v>
      </c>
      <c r="G634" s="1">
        <v>1</v>
      </c>
      <c r="H634" s="1" t="s">
        <v>107</v>
      </c>
      <c r="I634" s="1" t="s">
        <v>159</v>
      </c>
      <c r="K634" s="1" t="str">
        <f>VLOOKUP(L634,CW!C:D,2,FALSE)</f>
        <v>Feb'16</v>
      </c>
      <c r="L634" s="1" t="str">
        <f t="shared" si="10"/>
        <v>5'16</v>
      </c>
      <c r="M634" s="1" t="str">
        <f>VLOOKUP(K634,CW!D:E,2,FALSE)</f>
        <v>Q4'15</v>
      </c>
    </row>
    <row r="635" spans="1:13" ht="15" customHeight="1">
      <c r="A635" s="2">
        <v>42401</v>
      </c>
      <c r="B635" s="1" t="s">
        <v>719</v>
      </c>
      <c r="C635" s="1" t="s">
        <v>108</v>
      </c>
      <c r="D635" s="1" t="s">
        <v>102</v>
      </c>
      <c r="E635" s="1" t="s">
        <v>3532</v>
      </c>
      <c r="F635" s="45" t="s">
        <v>158</v>
      </c>
      <c r="G635" s="1">
        <v>1</v>
      </c>
      <c r="H635" s="1" t="s">
        <v>107</v>
      </c>
      <c r="I635" s="1" t="s">
        <v>159</v>
      </c>
      <c r="K635" s="1" t="str">
        <f>VLOOKUP(L635,CW!C:D,2,FALSE)</f>
        <v>Feb'16</v>
      </c>
      <c r="L635" s="1" t="str">
        <f t="shared" si="10"/>
        <v>5'16</v>
      </c>
      <c r="M635" s="1" t="str">
        <f>VLOOKUP(K635,CW!D:E,2,FALSE)</f>
        <v>Q4'15</v>
      </c>
    </row>
    <row r="636" spans="1:13" ht="15" customHeight="1">
      <c r="A636" s="2">
        <v>42401</v>
      </c>
      <c r="B636" s="1" t="s">
        <v>720</v>
      </c>
      <c r="C636" s="1" t="s">
        <v>108</v>
      </c>
      <c r="D636" s="1" t="s">
        <v>102</v>
      </c>
      <c r="E636" s="1" t="s">
        <v>3532</v>
      </c>
      <c r="F636" s="45" t="s">
        <v>158</v>
      </c>
      <c r="G636" s="1">
        <v>3</v>
      </c>
      <c r="H636" s="1" t="s">
        <v>107</v>
      </c>
      <c r="I636" s="1" t="s">
        <v>159</v>
      </c>
      <c r="K636" s="1" t="str">
        <f>VLOOKUP(L636,CW!C:D,2,FALSE)</f>
        <v>Feb'16</v>
      </c>
      <c r="L636" s="1" t="str">
        <f t="shared" si="10"/>
        <v>5'16</v>
      </c>
      <c r="M636" s="1" t="str">
        <f>VLOOKUP(K636,CW!D:E,2,FALSE)</f>
        <v>Q4'15</v>
      </c>
    </row>
    <row r="637" spans="1:13" ht="30" customHeight="1">
      <c r="A637" s="2">
        <v>42401</v>
      </c>
      <c r="B637" s="1" t="s">
        <v>721</v>
      </c>
      <c r="C637" s="1" t="s">
        <v>108</v>
      </c>
      <c r="D637" s="1" t="s">
        <v>102</v>
      </c>
      <c r="E637" s="1" t="s">
        <v>3532</v>
      </c>
      <c r="F637" s="98" t="s">
        <v>161</v>
      </c>
      <c r="G637" s="1">
        <v>1</v>
      </c>
      <c r="H637" s="1" t="s">
        <v>107</v>
      </c>
      <c r="I637" s="1" t="s">
        <v>159</v>
      </c>
      <c r="K637" s="1" t="str">
        <f>VLOOKUP(L637,CW!C:D,2,FALSE)</f>
        <v>Feb'16</v>
      </c>
      <c r="L637" s="1" t="str">
        <f t="shared" si="10"/>
        <v>5'16</v>
      </c>
      <c r="M637" s="1" t="str">
        <f>VLOOKUP(K637,CW!D:E,2,FALSE)</f>
        <v>Q4'15</v>
      </c>
    </row>
    <row r="638" spans="1:13" ht="15" customHeight="1">
      <c r="A638" s="2">
        <v>42401</v>
      </c>
      <c r="B638" s="1" t="s">
        <v>721</v>
      </c>
      <c r="C638" s="1" t="s">
        <v>108</v>
      </c>
      <c r="D638" s="1" t="s">
        <v>102</v>
      </c>
      <c r="E638" s="1" t="s">
        <v>3532</v>
      </c>
      <c r="F638" s="45" t="s">
        <v>158</v>
      </c>
      <c r="G638" s="1">
        <v>1</v>
      </c>
      <c r="H638" s="1" t="s">
        <v>107</v>
      </c>
      <c r="I638" s="1" t="s">
        <v>159</v>
      </c>
      <c r="K638" s="1" t="str">
        <f>VLOOKUP(L638,CW!C:D,2,FALSE)</f>
        <v>Feb'16</v>
      </c>
      <c r="L638" s="1" t="str">
        <f t="shared" si="10"/>
        <v>5'16</v>
      </c>
      <c r="M638" s="1" t="str">
        <f>VLOOKUP(K638,CW!D:E,2,FALSE)</f>
        <v>Q4'15</v>
      </c>
    </row>
    <row r="639" spans="1:13" ht="15" customHeight="1">
      <c r="A639" s="2">
        <v>42401</v>
      </c>
      <c r="B639" s="1" t="s">
        <v>722</v>
      </c>
      <c r="C639" s="1" t="s">
        <v>77</v>
      </c>
      <c r="D639" s="1" t="s">
        <v>102</v>
      </c>
      <c r="E639" s="1" t="s">
        <v>3532</v>
      </c>
      <c r="F639" s="45" t="s">
        <v>158</v>
      </c>
      <c r="G639" s="1">
        <v>1</v>
      </c>
      <c r="H639" s="1" t="s">
        <v>107</v>
      </c>
      <c r="I639" s="1" t="s">
        <v>159</v>
      </c>
      <c r="K639" s="1" t="str">
        <f>VLOOKUP(L639,CW!C:D,2,FALSE)</f>
        <v>Feb'16</v>
      </c>
      <c r="L639" s="1" t="str">
        <f t="shared" si="10"/>
        <v>5'16</v>
      </c>
      <c r="M639" s="1" t="str">
        <f>VLOOKUP(K639,CW!D:E,2,FALSE)</f>
        <v>Q4'15</v>
      </c>
    </row>
    <row r="640" spans="1:13" ht="30" customHeight="1">
      <c r="A640" s="2">
        <v>42401</v>
      </c>
      <c r="B640" s="1" t="s">
        <v>723</v>
      </c>
      <c r="C640" s="1" t="s">
        <v>97</v>
      </c>
      <c r="D640" s="1" t="s">
        <v>102</v>
      </c>
      <c r="E640" s="1" t="s">
        <v>3532</v>
      </c>
      <c r="F640" s="98" t="s">
        <v>161</v>
      </c>
      <c r="G640" s="1">
        <v>1</v>
      </c>
      <c r="H640" s="1" t="s">
        <v>107</v>
      </c>
      <c r="I640" s="1" t="s">
        <v>159</v>
      </c>
      <c r="K640" s="1" t="str">
        <f>VLOOKUP(L640,CW!C:D,2,FALSE)</f>
        <v>Feb'16</v>
      </c>
      <c r="L640" s="1" t="str">
        <f t="shared" si="10"/>
        <v>5'16</v>
      </c>
      <c r="M640" s="1" t="str">
        <f>VLOOKUP(K640,CW!D:E,2,FALSE)</f>
        <v>Q4'15</v>
      </c>
    </row>
    <row r="641" spans="1:13" ht="15" customHeight="1">
      <c r="A641" s="2">
        <v>42401</v>
      </c>
      <c r="B641" s="1" t="s">
        <v>724</v>
      </c>
      <c r="C641" s="1" t="s">
        <v>97</v>
      </c>
      <c r="D641" s="1" t="s">
        <v>102</v>
      </c>
      <c r="E641" s="1" t="s">
        <v>3532</v>
      </c>
      <c r="F641" s="45" t="s">
        <v>158</v>
      </c>
      <c r="G641" s="1">
        <v>1</v>
      </c>
      <c r="H641" s="1" t="s">
        <v>107</v>
      </c>
      <c r="I641" s="1" t="s">
        <v>159</v>
      </c>
      <c r="K641" s="1" t="str">
        <f>VLOOKUP(L641,CW!C:D,2,FALSE)</f>
        <v>Feb'16</v>
      </c>
      <c r="L641" s="1" t="str">
        <f t="shared" si="10"/>
        <v>5'16</v>
      </c>
      <c r="M641" s="1" t="str">
        <f>VLOOKUP(K641,CW!D:E,2,FALSE)</f>
        <v>Q4'15</v>
      </c>
    </row>
    <row r="642" spans="1:13" ht="15" customHeight="1">
      <c r="A642" s="2">
        <v>42401</v>
      </c>
      <c r="B642" s="1" t="s">
        <v>725</v>
      </c>
      <c r="C642" s="1" t="s">
        <v>72</v>
      </c>
      <c r="D642" s="1" t="s">
        <v>102</v>
      </c>
      <c r="E642" s="1" t="s">
        <v>3532</v>
      </c>
      <c r="F642" s="45" t="s">
        <v>158</v>
      </c>
      <c r="G642" s="1">
        <v>1</v>
      </c>
      <c r="H642" s="1" t="s">
        <v>107</v>
      </c>
      <c r="I642" s="1" t="s">
        <v>159</v>
      </c>
      <c r="K642" s="1" t="str">
        <f>VLOOKUP(L642,CW!C:D,2,FALSE)</f>
        <v>Feb'16</v>
      </c>
      <c r="L642" s="1" t="str">
        <f t="shared" si="10"/>
        <v>5'16</v>
      </c>
      <c r="M642" s="1" t="str">
        <f>VLOOKUP(K642,CW!D:E,2,FALSE)</f>
        <v>Q4'15</v>
      </c>
    </row>
    <row r="643" spans="1:13" ht="15" customHeight="1">
      <c r="A643" s="2">
        <v>42401</v>
      </c>
      <c r="B643" s="1" t="s">
        <v>726</v>
      </c>
      <c r="C643" s="1" t="s">
        <v>114</v>
      </c>
      <c r="D643" s="1" t="s">
        <v>102</v>
      </c>
      <c r="E643" s="1" t="s">
        <v>3532</v>
      </c>
      <c r="F643" s="45" t="s">
        <v>158</v>
      </c>
      <c r="G643" s="1">
        <v>1</v>
      </c>
      <c r="H643" s="1" t="s">
        <v>107</v>
      </c>
      <c r="I643" s="1" t="s">
        <v>159</v>
      </c>
      <c r="K643" s="1" t="str">
        <f>VLOOKUP(L643,CW!C:D,2,FALSE)</f>
        <v>Feb'16</v>
      </c>
      <c r="L643" s="1" t="str">
        <f t="shared" si="10"/>
        <v>5'16</v>
      </c>
      <c r="M643" s="1" t="str">
        <f>VLOOKUP(K643,CW!D:E,2,FALSE)</f>
        <v>Q4'15</v>
      </c>
    </row>
    <row r="644" spans="1:13" ht="15" customHeight="1">
      <c r="A644" s="2">
        <v>42401</v>
      </c>
      <c r="B644" s="1" t="s">
        <v>727</v>
      </c>
      <c r="C644" s="1" t="s">
        <v>116</v>
      </c>
      <c r="D644" s="1" t="s">
        <v>102</v>
      </c>
      <c r="E644" s="1" t="s">
        <v>3532</v>
      </c>
      <c r="F644" s="45" t="s">
        <v>158</v>
      </c>
      <c r="G644" s="1">
        <v>1</v>
      </c>
      <c r="H644" s="1" t="s">
        <v>107</v>
      </c>
      <c r="I644" s="1" t="s">
        <v>159</v>
      </c>
      <c r="K644" s="1" t="str">
        <f>VLOOKUP(L644,CW!C:D,2,FALSE)</f>
        <v>Feb'16</v>
      </c>
      <c r="L644" s="1" t="str">
        <f t="shared" si="10"/>
        <v>5'16</v>
      </c>
      <c r="M644" s="1" t="str">
        <f>VLOOKUP(K644,CW!D:E,2,FALSE)</f>
        <v>Q4'15</v>
      </c>
    </row>
    <row r="645" spans="1:13" ht="30" customHeight="1">
      <c r="A645" s="2">
        <v>42402</v>
      </c>
      <c r="B645" s="1" t="s">
        <v>728</v>
      </c>
      <c r="C645" s="1" t="s">
        <v>71</v>
      </c>
      <c r="D645" s="1" t="s">
        <v>100</v>
      </c>
      <c r="E645" s="1" t="s">
        <v>3532</v>
      </c>
      <c r="F645" s="98" t="s">
        <v>160</v>
      </c>
      <c r="G645" s="1">
        <v>1</v>
      </c>
      <c r="H645" s="1" t="s">
        <v>107</v>
      </c>
      <c r="I645" s="1" t="s">
        <v>159</v>
      </c>
      <c r="K645" s="1" t="str">
        <f>VLOOKUP(L645,CW!C:D,2,FALSE)</f>
        <v>Feb'16</v>
      </c>
      <c r="L645" s="1" t="str">
        <f t="shared" si="10"/>
        <v>5'16</v>
      </c>
      <c r="M645" s="1" t="str">
        <f>VLOOKUP(K645,CW!D:E,2,FALSE)</f>
        <v>Q4'15</v>
      </c>
    </row>
    <row r="646" spans="1:13" ht="15" customHeight="1">
      <c r="A646" s="2">
        <v>42402</v>
      </c>
      <c r="B646" s="1" t="s">
        <v>728</v>
      </c>
      <c r="C646" s="1" t="s">
        <v>71</v>
      </c>
      <c r="D646" s="1" t="s">
        <v>100</v>
      </c>
      <c r="E646" s="1" t="s">
        <v>3532</v>
      </c>
      <c r="F646" s="45" t="s">
        <v>158</v>
      </c>
      <c r="G646" s="1">
        <v>4</v>
      </c>
      <c r="H646" s="1" t="s">
        <v>107</v>
      </c>
      <c r="I646" s="1" t="s">
        <v>159</v>
      </c>
      <c r="K646" s="1" t="str">
        <f>VLOOKUP(L646,CW!C:D,2,FALSE)</f>
        <v>Feb'16</v>
      </c>
      <c r="L646" s="1" t="str">
        <f t="shared" si="10"/>
        <v>5'16</v>
      </c>
      <c r="M646" s="1" t="str">
        <f>VLOOKUP(K646,CW!D:E,2,FALSE)</f>
        <v>Q4'15</v>
      </c>
    </row>
    <row r="647" spans="1:13" ht="15" customHeight="1">
      <c r="A647" s="2">
        <v>42402</v>
      </c>
      <c r="B647" s="1" t="s">
        <v>729</v>
      </c>
      <c r="C647" s="1" t="s">
        <v>108</v>
      </c>
      <c r="D647" s="1" t="s">
        <v>100</v>
      </c>
      <c r="E647" s="1" t="s">
        <v>3532</v>
      </c>
      <c r="F647" s="45" t="s">
        <v>158</v>
      </c>
      <c r="G647" s="1">
        <v>1</v>
      </c>
      <c r="H647" s="1" t="s">
        <v>107</v>
      </c>
      <c r="I647" s="1" t="s">
        <v>159</v>
      </c>
      <c r="K647" s="1" t="str">
        <f>VLOOKUP(L647,CW!C:D,2,FALSE)</f>
        <v>Feb'16</v>
      </c>
      <c r="L647" s="1" t="str">
        <f t="shared" si="10"/>
        <v>5'16</v>
      </c>
      <c r="M647" s="1" t="str">
        <f>VLOOKUP(K647,CW!D:E,2,FALSE)</f>
        <v>Q4'15</v>
      </c>
    </row>
    <row r="648" spans="1:13" ht="30" customHeight="1">
      <c r="A648" s="2">
        <v>42402</v>
      </c>
      <c r="B648" s="1" t="s">
        <v>730</v>
      </c>
      <c r="C648" s="1" t="s">
        <v>126</v>
      </c>
      <c r="D648" s="1" t="s">
        <v>100</v>
      </c>
      <c r="E648" s="1" t="s">
        <v>3532</v>
      </c>
      <c r="F648" s="98" t="s">
        <v>160</v>
      </c>
      <c r="G648" s="1">
        <v>1</v>
      </c>
      <c r="H648" s="1" t="s">
        <v>107</v>
      </c>
      <c r="I648" s="1" t="s">
        <v>159</v>
      </c>
      <c r="K648" s="1" t="str">
        <f>VLOOKUP(L648,CW!C:D,2,FALSE)</f>
        <v>Feb'16</v>
      </c>
      <c r="L648" s="1" t="str">
        <f t="shared" si="10"/>
        <v>5'16</v>
      </c>
      <c r="M648" s="1" t="str">
        <f>VLOOKUP(K648,CW!D:E,2,FALSE)</f>
        <v>Q4'15</v>
      </c>
    </row>
    <row r="649" spans="1:13" ht="30" customHeight="1">
      <c r="A649" s="2">
        <v>42402</v>
      </c>
      <c r="B649" s="1" t="s">
        <v>731</v>
      </c>
      <c r="C649" s="1" t="s">
        <v>108</v>
      </c>
      <c r="D649" s="1" t="s">
        <v>100</v>
      </c>
      <c r="E649" s="1" t="s">
        <v>3532</v>
      </c>
      <c r="F649" s="98" t="s">
        <v>160</v>
      </c>
      <c r="G649" s="1">
        <v>1</v>
      </c>
      <c r="H649" s="1" t="s">
        <v>107</v>
      </c>
      <c r="I649" s="1" t="s">
        <v>159</v>
      </c>
      <c r="K649" s="1" t="str">
        <f>VLOOKUP(L649,CW!C:D,2,FALSE)</f>
        <v>Feb'16</v>
      </c>
      <c r="L649" s="1" t="str">
        <f t="shared" si="10"/>
        <v>5'16</v>
      </c>
      <c r="M649" s="1" t="str">
        <f>VLOOKUP(K649,CW!D:E,2,FALSE)</f>
        <v>Q4'15</v>
      </c>
    </row>
    <row r="650" spans="1:13" ht="15" customHeight="1">
      <c r="A650" s="2">
        <v>42402</v>
      </c>
      <c r="B650" s="1" t="s">
        <v>732</v>
      </c>
      <c r="C650" s="1" t="s">
        <v>72</v>
      </c>
      <c r="D650" s="1" t="s">
        <v>100</v>
      </c>
      <c r="E650" s="1" t="s">
        <v>3532</v>
      </c>
      <c r="F650" s="45" t="s">
        <v>158</v>
      </c>
      <c r="G650" s="1">
        <v>1</v>
      </c>
      <c r="H650" s="1" t="s">
        <v>107</v>
      </c>
      <c r="I650" s="1" t="s">
        <v>159</v>
      </c>
      <c r="K650" s="1" t="str">
        <f>VLOOKUP(L650,CW!C:D,2,FALSE)</f>
        <v>Feb'16</v>
      </c>
      <c r="L650" s="1" t="str">
        <f t="shared" si="10"/>
        <v>5'16</v>
      </c>
      <c r="M650" s="1" t="str">
        <f>VLOOKUP(K650,CW!D:E,2,FALSE)</f>
        <v>Q4'15</v>
      </c>
    </row>
    <row r="651" spans="1:13" ht="15" customHeight="1">
      <c r="A651" s="2">
        <v>42402</v>
      </c>
      <c r="B651" s="1" t="s">
        <v>733</v>
      </c>
      <c r="C651" s="1" t="s">
        <v>108</v>
      </c>
      <c r="D651" s="1" t="s">
        <v>100</v>
      </c>
      <c r="E651" s="1" t="s">
        <v>3532</v>
      </c>
      <c r="F651" s="45" t="s">
        <v>158</v>
      </c>
      <c r="G651" s="1">
        <v>3</v>
      </c>
      <c r="H651" s="1" t="s">
        <v>107</v>
      </c>
      <c r="I651" s="1" t="s">
        <v>159</v>
      </c>
      <c r="K651" s="1" t="str">
        <f>VLOOKUP(L651,CW!C:D,2,FALSE)</f>
        <v>Feb'16</v>
      </c>
      <c r="L651" s="1" t="str">
        <f t="shared" si="10"/>
        <v>5'16</v>
      </c>
      <c r="M651" s="1" t="str">
        <f>VLOOKUP(K651,CW!D:E,2,FALSE)</f>
        <v>Q4'15</v>
      </c>
    </row>
    <row r="652" spans="1:13" ht="15" customHeight="1">
      <c r="A652" s="2">
        <v>42402</v>
      </c>
      <c r="B652" s="1" t="s">
        <v>734</v>
      </c>
      <c r="C652" s="1" t="s">
        <v>86</v>
      </c>
      <c r="D652" s="1" t="s">
        <v>100</v>
      </c>
      <c r="E652" s="1" t="s">
        <v>3532</v>
      </c>
      <c r="F652" s="45" t="s">
        <v>158</v>
      </c>
      <c r="G652" s="1">
        <v>1</v>
      </c>
      <c r="H652" s="1" t="s">
        <v>107</v>
      </c>
      <c r="I652" s="1" t="s">
        <v>159</v>
      </c>
      <c r="K652" s="1" t="str">
        <f>VLOOKUP(L652,CW!C:D,2,FALSE)</f>
        <v>Feb'16</v>
      </c>
      <c r="L652" s="1" t="str">
        <f t="shared" si="10"/>
        <v>5'16</v>
      </c>
      <c r="M652" s="1" t="str">
        <f>VLOOKUP(K652,CW!D:E,2,FALSE)</f>
        <v>Q4'15</v>
      </c>
    </row>
    <row r="653" spans="1:13" ht="15" customHeight="1">
      <c r="A653" s="2">
        <v>42402</v>
      </c>
      <c r="B653" s="1" t="s">
        <v>735</v>
      </c>
      <c r="C653" s="1" t="s">
        <v>116</v>
      </c>
      <c r="D653" s="1" t="s">
        <v>100</v>
      </c>
      <c r="E653" s="1" t="s">
        <v>3532</v>
      </c>
      <c r="F653" s="45" t="s">
        <v>158</v>
      </c>
      <c r="G653" s="1">
        <v>1</v>
      </c>
      <c r="H653" s="1" t="s">
        <v>107</v>
      </c>
      <c r="I653" s="1" t="s">
        <v>159</v>
      </c>
      <c r="K653" s="1" t="str">
        <f>VLOOKUP(L653,CW!C:D,2,FALSE)</f>
        <v>Feb'16</v>
      </c>
      <c r="L653" s="1" t="str">
        <f t="shared" si="10"/>
        <v>5'16</v>
      </c>
      <c r="M653" s="1" t="str">
        <f>VLOOKUP(K653,CW!D:E,2,FALSE)</f>
        <v>Q4'15</v>
      </c>
    </row>
    <row r="654" spans="1:13" ht="30" customHeight="1">
      <c r="A654" s="2">
        <v>42402</v>
      </c>
      <c r="B654" s="1" t="s">
        <v>736</v>
      </c>
      <c r="C654" s="1" t="s">
        <v>114</v>
      </c>
      <c r="D654" s="1" t="s">
        <v>100</v>
      </c>
      <c r="E654" s="1" t="s">
        <v>3532</v>
      </c>
      <c r="F654" s="98" t="s">
        <v>160</v>
      </c>
      <c r="G654" s="1">
        <v>1</v>
      </c>
      <c r="H654" s="1" t="s">
        <v>107</v>
      </c>
      <c r="I654" s="1" t="s">
        <v>159</v>
      </c>
      <c r="K654" s="1" t="str">
        <f>VLOOKUP(L654,CW!C:D,2,FALSE)</f>
        <v>Feb'16</v>
      </c>
      <c r="L654" s="1" t="str">
        <f t="shared" si="10"/>
        <v>5'16</v>
      </c>
      <c r="M654" s="1" t="str">
        <f>VLOOKUP(K654,CW!D:E,2,FALSE)</f>
        <v>Q4'15</v>
      </c>
    </row>
    <row r="655" spans="1:13" ht="15" customHeight="1">
      <c r="A655" s="2">
        <v>42402</v>
      </c>
      <c r="B655" s="1" t="s">
        <v>737</v>
      </c>
      <c r="C655" s="1" t="s">
        <v>114</v>
      </c>
      <c r="D655" s="1" t="s">
        <v>100</v>
      </c>
      <c r="E655" s="1" t="s">
        <v>3532</v>
      </c>
      <c r="F655" s="45" t="s">
        <v>158</v>
      </c>
      <c r="G655" s="1">
        <v>1</v>
      </c>
      <c r="H655" s="1" t="s">
        <v>107</v>
      </c>
      <c r="I655" s="1" t="s">
        <v>159</v>
      </c>
      <c r="K655" s="1" t="str">
        <f>VLOOKUP(L655,CW!C:D,2,FALSE)</f>
        <v>Feb'16</v>
      </c>
      <c r="L655" s="1" t="str">
        <f t="shared" si="10"/>
        <v>5'16</v>
      </c>
      <c r="M655" s="1" t="str">
        <f>VLOOKUP(K655,CW!D:E,2,FALSE)</f>
        <v>Q4'15</v>
      </c>
    </row>
    <row r="656" spans="1:13" ht="15" customHeight="1">
      <c r="A656" s="2">
        <v>42402</v>
      </c>
      <c r="B656" s="1" t="s">
        <v>738</v>
      </c>
      <c r="C656" s="1" t="s">
        <v>108</v>
      </c>
      <c r="D656" s="1" t="s">
        <v>100</v>
      </c>
      <c r="E656" s="1" t="s">
        <v>3532</v>
      </c>
      <c r="F656" s="45" t="s">
        <v>158</v>
      </c>
      <c r="G656" s="1">
        <v>4</v>
      </c>
      <c r="H656" s="1" t="s">
        <v>107</v>
      </c>
      <c r="I656" s="1" t="s">
        <v>159</v>
      </c>
      <c r="K656" s="1" t="str">
        <f>VLOOKUP(L656,CW!C:D,2,FALSE)</f>
        <v>Feb'16</v>
      </c>
      <c r="L656" s="1" t="str">
        <f t="shared" si="10"/>
        <v>5'16</v>
      </c>
      <c r="M656" s="1" t="str">
        <f>VLOOKUP(K656,CW!D:E,2,FALSE)</f>
        <v>Q4'15</v>
      </c>
    </row>
    <row r="657" spans="1:13" ht="30" customHeight="1">
      <c r="A657" s="2">
        <v>42402</v>
      </c>
      <c r="B657" s="1" t="s">
        <v>739</v>
      </c>
      <c r="C657" s="1" t="s">
        <v>740</v>
      </c>
      <c r="D657" s="1" t="s">
        <v>100</v>
      </c>
      <c r="E657" s="1" t="s">
        <v>3532</v>
      </c>
      <c r="F657" s="98" t="s">
        <v>160</v>
      </c>
      <c r="G657" s="1">
        <v>1</v>
      </c>
      <c r="H657" s="1" t="s">
        <v>107</v>
      </c>
      <c r="I657" s="1" t="s">
        <v>159</v>
      </c>
      <c r="K657" s="1" t="str">
        <f>VLOOKUP(L657,CW!C:D,2,FALSE)</f>
        <v>Feb'16</v>
      </c>
      <c r="L657" s="1" t="str">
        <f t="shared" si="10"/>
        <v>5'16</v>
      </c>
      <c r="M657" s="1" t="str">
        <f>VLOOKUP(K657,CW!D:E,2,FALSE)</f>
        <v>Q4'15</v>
      </c>
    </row>
    <row r="658" spans="1:13" ht="30" customHeight="1">
      <c r="A658" s="2">
        <v>42402</v>
      </c>
      <c r="B658" s="1" t="s">
        <v>741</v>
      </c>
      <c r="C658" s="1" t="s">
        <v>108</v>
      </c>
      <c r="D658" s="1" t="s">
        <v>100</v>
      </c>
      <c r="E658" s="1" t="s">
        <v>3532</v>
      </c>
      <c r="F658" s="98" t="s">
        <v>160</v>
      </c>
      <c r="G658" s="1">
        <v>1</v>
      </c>
      <c r="H658" s="1" t="s">
        <v>107</v>
      </c>
      <c r="I658" s="1" t="s">
        <v>159</v>
      </c>
      <c r="K658" s="1" t="str">
        <f>VLOOKUP(L658,CW!C:D,2,FALSE)</f>
        <v>Feb'16</v>
      </c>
      <c r="L658" s="1" t="str">
        <f t="shared" si="10"/>
        <v>5'16</v>
      </c>
      <c r="M658" s="1" t="str">
        <f>VLOOKUP(K658,CW!D:E,2,FALSE)</f>
        <v>Q4'15</v>
      </c>
    </row>
    <row r="659" spans="1:13" ht="15" customHeight="1">
      <c r="A659" s="2">
        <v>42402</v>
      </c>
      <c r="B659" s="1" t="s">
        <v>741</v>
      </c>
      <c r="C659" s="1" t="s">
        <v>108</v>
      </c>
      <c r="D659" s="1" t="s">
        <v>100</v>
      </c>
      <c r="E659" s="1" t="s">
        <v>3532</v>
      </c>
      <c r="F659" s="45" t="s">
        <v>158</v>
      </c>
      <c r="G659" s="1">
        <v>2</v>
      </c>
      <c r="H659" s="1" t="s">
        <v>107</v>
      </c>
      <c r="I659" s="1" t="s">
        <v>159</v>
      </c>
      <c r="K659" s="1" t="str">
        <f>VLOOKUP(L659,CW!C:D,2,FALSE)</f>
        <v>Feb'16</v>
      </c>
      <c r="L659" s="1" t="str">
        <f t="shared" si="10"/>
        <v>5'16</v>
      </c>
      <c r="M659" s="1" t="str">
        <f>VLOOKUP(K659,CW!D:E,2,FALSE)</f>
        <v>Q4'15</v>
      </c>
    </row>
    <row r="660" spans="1:13" ht="30" customHeight="1">
      <c r="A660" s="2">
        <v>42402</v>
      </c>
      <c r="B660" s="1" t="s">
        <v>742</v>
      </c>
      <c r="C660" s="1" t="s">
        <v>108</v>
      </c>
      <c r="D660" s="1" t="s">
        <v>100</v>
      </c>
      <c r="E660" s="1" t="s">
        <v>3532</v>
      </c>
      <c r="F660" s="98" t="s">
        <v>161</v>
      </c>
      <c r="G660" s="1">
        <v>1</v>
      </c>
      <c r="H660" s="1" t="s">
        <v>107</v>
      </c>
      <c r="I660" s="1" t="s">
        <v>159</v>
      </c>
      <c r="K660" s="1" t="str">
        <f>VLOOKUP(L660,CW!C:D,2,FALSE)</f>
        <v>Feb'16</v>
      </c>
      <c r="L660" s="1" t="str">
        <f t="shared" si="10"/>
        <v>5'16</v>
      </c>
      <c r="M660" s="1" t="str">
        <f>VLOOKUP(K660,CW!D:E,2,FALSE)</f>
        <v>Q4'15</v>
      </c>
    </row>
    <row r="661" spans="1:13" ht="15" customHeight="1">
      <c r="A661" s="2">
        <v>42402</v>
      </c>
      <c r="B661" s="1" t="s">
        <v>742</v>
      </c>
      <c r="C661" s="1" t="s">
        <v>108</v>
      </c>
      <c r="D661" s="1" t="s">
        <v>100</v>
      </c>
      <c r="E661" s="1" t="s">
        <v>3532</v>
      </c>
      <c r="F661" s="45" t="s">
        <v>158</v>
      </c>
      <c r="G661" s="1">
        <v>3</v>
      </c>
      <c r="H661" s="1" t="s">
        <v>107</v>
      </c>
      <c r="I661" s="1" t="s">
        <v>159</v>
      </c>
      <c r="K661" s="1" t="str">
        <f>VLOOKUP(L661,CW!C:D,2,FALSE)</f>
        <v>Feb'16</v>
      </c>
      <c r="L661" s="1" t="str">
        <f t="shared" si="10"/>
        <v>5'16</v>
      </c>
      <c r="M661" s="1" t="str">
        <f>VLOOKUP(K661,CW!D:E,2,FALSE)</f>
        <v>Q4'15</v>
      </c>
    </row>
    <row r="662" spans="1:13" ht="15" customHeight="1">
      <c r="A662" s="2">
        <v>42402</v>
      </c>
      <c r="B662" s="1" t="s">
        <v>743</v>
      </c>
      <c r="C662" s="1" t="s">
        <v>77</v>
      </c>
      <c r="D662" s="1" t="s">
        <v>100</v>
      </c>
      <c r="E662" s="1" t="s">
        <v>3532</v>
      </c>
      <c r="F662" s="45" t="s">
        <v>158</v>
      </c>
      <c r="G662" s="1">
        <v>1</v>
      </c>
      <c r="H662" s="1" t="s">
        <v>107</v>
      </c>
      <c r="I662" s="1" t="s">
        <v>159</v>
      </c>
      <c r="K662" s="1" t="str">
        <f>VLOOKUP(L662,CW!C:D,2,FALSE)</f>
        <v>Feb'16</v>
      </c>
      <c r="L662" s="1" t="str">
        <f t="shared" si="10"/>
        <v>5'16</v>
      </c>
      <c r="M662" s="1" t="str">
        <f>VLOOKUP(K662,CW!D:E,2,FALSE)</f>
        <v>Q4'15</v>
      </c>
    </row>
    <row r="663" spans="1:13" ht="30" customHeight="1">
      <c r="A663" s="2">
        <v>42402</v>
      </c>
      <c r="B663" s="1" t="s">
        <v>744</v>
      </c>
      <c r="C663" s="1" t="s">
        <v>110</v>
      </c>
      <c r="D663" s="1" t="s">
        <v>100</v>
      </c>
      <c r="E663" s="1" t="s">
        <v>3532</v>
      </c>
      <c r="F663" s="98" t="s">
        <v>161</v>
      </c>
      <c r="G663" s="1">
        <v>2</v>
      </c>
      <c r="H663" s="1" t="s">
        <v>107</v>
      </c>
      <c r="I663" s="1" t="s">
        <v>159</v>
      </c>
      <c r="K663" s="1" t="str">
        <f>VLOOKUP(L663,CW!C:D,2,FALSE)</f>
        <v>Feb'16</v>
      </c>
      <c r="L663" s="1" t="str">
        <f t="shared" si="10"/>
        <v>5'16</v>
      </c>
      <c r="M663" s="1" t="str">
        <f>VLOOKUP(K663,CW!D:E,2,FALSE)</f>
        <v>Q4'15</v>
      </c>
    </row>
    <row r="664" spans="1:13" ht="15" customHeight="1">
      <c r="A664" s="2">
        <v>42402</v>
      </c>
      <c r="B664" s="1" t="s">
        <v>744</v>
      </c>
      <c r="C664" s="1" t="s">
        <v>110</v>
      </c>
      <c r="D664" s="1" t="s">
        <v>100</v>
      </c>
      <c r="E664" s="1" t="s">
        <v>3532</v>
      </c>
      <c r="F664" s="45" t="s">
        <v>158</v>
      </c>
      <c r="G664" s="1">
        <v>2</v>
      </c>
      <c r="H664" s="1" t="s">
        <v>107</v>
      </c>
      <c r="I664" s="1" t="s">
        <v>159</v>
      </c>
      <c r="K664" s="1" t="str">
        <f>VLOOKUP(L664,CW!C:D,2,FALSE)</f>
        <v>Feb'16</v>
      </c>
      <c r="L664" s="1" t="str">
        <f t="shared" si="10"/>
        <v>5'16</v>
      </c>
      <c r="M664" s="1" t="str">
        <f>VLOOKUP(K664,CW!D:E,2,FALSE)</f>
        <v>Q4'15</v>
      </c>
    </row>
    <row r="665" spans="1:13" ht="15" customHeight="1">
      <c r="A665" s="2">
        <v>42402</v>
      </c>
      <c r="B665" s="1" t="s">
        <v>745</v>
      </c>
      <c r="C665" s="1" t="s">
        <v>108</v>
      </c>
      <c r="D665" s="1" t="s">
        <v>100</v>
      </c>
      <c r="E665" s="1" t="s">
        <v>3532</v>
      </c>
      <c r="F665" s="45" t="s">
        <v>158</v>
      </c>
      <c r="G665" s="1">
        <v>1</v>
      </c>
      <c r="H665" s="1" t="s">
        <v>107</v>
      </c>
      <c r="I665" s="1" t="s">
        <v>159</v>
      </c>
      <c r="K665" s="1" t="str">
        <f>VLOOKUP(L665,CW!C:D,2,FALSE)</f>
        <v>Feb'16</v>
      </c>
      <c r="L665" s="1" t="str">
        <f t="shared" si="10"/>
        <v>5'16</v>
      </c>
      <c r="M665" s="1" t="str">
        <f>VLOOKUP(K665,CW!D:E,2,FALSE)</f>
        <v>Q4'15</v>
      </c>
    </row>
    <row r="666" spans="1:13" ht="15" customHeight="1">
      <c r="A666" s="2">
        <v>42402</v>
      </c>
      <c r="B666" s="1" t="s">
        <v>746</v>
      </c>
      <c r="C666" s="1" t="s">
        <v>86</v>
      </c>
      <c r="D666" s="1" t="s">
        <v>102</v>
      </c>
      <c r="E666" s="1" t="s">
        <v>3532</v>
      </c>
      <c r="F666" s="45" t="s">
        <v>158</v>
      </c>
      <c r="G666" s="1">
        <v>1</v>
      </c>
      <c r="H666" s="1" t="s">
        <v>107</v>
      </c>
      <c r="I666" s="1" t="s">
        <v>159</v>
      </c>
      <c r="K666" s="1" t="str">
        <f>VLOOKUP(L666,CW!C:D,2,FALSE)</f>
        <v>Feb'16</v>
      </c>
      <c r="L666" s="1" t="str">
        <f t="shared" si="10"/>
        <v>5'16</v>
      </c>
      <c r="M666" s="1" t="str">
        <f>VLOOKUP(K666,CW!D:E,2,FALSE)</f>
        <v>Q4'15</v>
      </c>
    </row>
    <row r="667" spans="1:13" ht="15" customHeight="1">
      <c r="A667" s="2">
        <v>42402</v>
      </c>
      <c r="B667" s="1" t="s">
        <v>747</v>
      </c>
      <c r="C667" s="1" t="s">
        <v>71</v>
      </c>
      <c r="D667" s="1" t="s">
        <v>102</v>
      </c>
      <c r="E667" s="1" t="s">
        <v>3532</v>
      </c>
      <c r="F667" s="45" t="s">
        <v>158</v>
      </c>
      <c r="G667" s="1">
        <v>1</v>
      </c>
      <c r="H667" s="1" t="s">
        <v>107</v>
      </c>
      <c r="I667" s="1" t="s">
        <v>159</v>
      </c>
      <c r="K667" s="1" t="str">
        <f>VLOOKUP(L667,CW!C:D,2,FALSE)</f>
        <v>Feb'16</v>
      </c>
      <c r="L667" s="1" t="str">
        <f t="shared" si="10"/>
        <v>5'16</v>
      </c>
      <c r="M667" s="1" t="str">
        <f>VLOOKUP(K667,CW!D:E,2,FALSE)</f>
        <v>Q4'15</v>
      </c>
    </row>
    <row r="668" spans="1:13" ht="15" customHeight="1">
      <c r="A668" s="2">
        <v>42402</v>
      </c>
      <c r="B668" s="1" t="s">
        <v>748</v>
      </c>
      <c r="C668" s="1" t="s">
        <v>108</v>
      </c>
      <c r="D668" s="1" t="s">
        <v>102</v>
      </c>
      <c r="E668" s="1" t="s">
        <v>3532</v>
      </c>
      <c r="F668" s="45" t="s">
        <v>158</v>
      </c>
      <c r="G668" s="1">
        <v>1</v>
      </c>
      <c r="H668" s="1" t="s">
        <v>107</v>
      </c>
      <c r="I668" s="1" t="s">
        <v>159</v>
      </c>
      <c r="K668" s="1" t="str">
        <f>VLOOKUP(L668,CW!C:D,2,FALSE)</f>
        <v>Feb'16</v>
      </c>
      <c r="L668" s="1" t="str">
        <f t="shared" si="10"/>
        <v>5'16</v>
      </c>
      <c r="M668" s="1" t="str">
        <f>VLOOKUP(K668,CW!D:E,2,FALSE)</f>
        <v>Q4'15</v>
      </c>
    </row>
    <row r="669" spans="1:13" ht="15" customHeight="1">
      <c r="A669" s="2">
        <v>42402</v>
      </c>
      <c r="B669" s="1" t="s">
        <v>749</v>
      </c>
      <c r="C669" s="1" t="s">
        <v>108</v>
      </c>
      <c r="D669" s="1" t="s">
        <v>102</v>
      </c>
      <c r="E669" s="1" t="s">
        <v>3532</v>
      </c>
      <c r="F669" s="45" t="s">
        <v>158</v>
      </c>
      <c r="G669" s="1">
        <v>1</v>
      </c>
      <c r="H669" s="1" t="s">
        <v>107</v>
      </c>
      <c r="I669" s="1" t="s">
        <v>159</v>
      </c>
      <c r="K669" s="1" t="str">
        <f>VLOOKUP(L669,CW!C:D,2,FALSE)</f>
        <v>Feb'16</v>
      </c>
      <c r="L669" s="1" t="str">
        <f t="shared" si="10"/>
        <v>5'16</v>
      </c>
      <c r="M669" s="1" t="str">
        <f>VLOOKUP(K669,CW!D:E,2,FALSE)</f>
        <v>Q4'15</v>
      </c>
    </row>
    <row r="670" spans="1:13" ht="15" customHeight="1">
      <c r="A670" s="2">
        <v>42402</v>
      </c>
      <c r="B670" s="1" t="s">
        <v>750</v>
      </c>
      <c r="C670" s="1" t="s">
        <v>116</v>
      </c>
      <c r="D670" s="1" t="s">
        <v>102</v>
      </c>
      <c r="E670" s="1" t="s">
        <v>3532</v>
      </c>
      <c r="F670" s="45" t="s">
        <v>158</v>
      </c>
      <c r="G670" s="1">
        <v>1</v>
      </c>
      <c r="H670" s="1" t="s">
        <v>107</v>
      </c>
      <c r="I670" s="1" t="s">
        <v>159</v>
      </c>
      <c r="K670" s="1" t="str">
        <f>VLOOKUP(L670,CW!C:D,2,FALSE)</f>
        <v>Feb'16</v>
      </c>
      <c r="L670" s="1" t="str">
        <f t="shared" si="10"/>
        <v>5'16</v>
      </c>
      <c r="M670" s="1" t="str">
        <f>VLOOKUP(K670,CW!D:E,2,FALSE)</f>
        <v>Q4'15</v>
      </c>
    </row>
    <row r="671" spans="1:13" ht="30" customHeight="1">
      <c r="A671" s="2">
        <v>42402</v>
      </c>
      <c r="B671" s="1" t="s">
        <v>751</v>
      </c>
      <c r="C671" s="1" t="s">
        <v>116</v>
      </c>
      <c r="D671" s="1" t="s">
        <v>102</v>
      </c>
      <c r="E671" s="1" t="s">
        <v>3532</v>
      </c>
      <c r="F671" s="98" t="s">
        <v>160</v>
      </c>
      <c r="G671" s="1">
        <v>1</v>
      </c>
      <c r="H671" s="1" t="s">
        <v>107</v>
      </c>
      <c r="I671" s="1" t="s">
        <v>159</v>
      </c>
      <c r="K671" s="1" t="str">
        <f>VLOOKUP(L671,CW!C:D,2,FALSE)</f>
        <v>Feb'16</v>
      </c>
      <c r="L671" s="1" t="str">
        <f t="shared" si="10"/>
        <v>5'16</v>
      </c>
      <c r="M671" s="1" t="str">
        <f>VLOOKUP(K671,CW!D:E,2,FALSE)</f>
        <v>Q4'15</v>
      </c>
    </row>
    <row r="672" spans="1:13" ht="15" customHeight="1">
      <c r="A672" s="2">
        <v>42402</v>
      </c>
      <c r="B672" s="1" t="s">
        <v>752</v>
      </c>
      <c r="C672" s="1" t="s">
        <v>116</v>
      </c>
      <c r="D672" s="1" t="s">
        <v>102</v>
      </c>
      <c r="E672" s="1" t="s">
        <v>3532</v>
      </c>
      <c r="F672" s="45" t="s">
        <v>158</v>
      </c>
      <c r="G672" s="1">
        <v>1</v>
      </c>
      <c r="H672" s="1" t="s">
        <v>107</v>
      </c>
      <c r="I672" s="1" t="s">
        <v>159</v>
      </c>
      <c r="K672" s="1" t="str">
        <f>VLOOKUP(L672,CW!C:D,2,FALSE)</f>
        <v>Feb'16</v>
      </c>
      <c r="L672" s="1" t="str">
        <f t="shared" si="10"/>
        <v>5'16</v>
      </c>
      <c r="M672" s="1" t="str">
        <f>VLOOKUP(K672,CW!D:E,2,FALSE)</f>
        <v>Q4'15</v>
      </c>
    </row>
    <row r="673" spans="1:13" ht="15" customHeight="1">
      <c r="A673" s="2">
        <v>42402</v>
      </c>
      <c r="B673" s="1" t="s">
        <v>753</v>
      </c>
      <c r="C673" s="1" t="s">
        <v>114</v>
      </c>
      <c r="D673" s="1" t="s">
        <v>102</v>
      </c>
      <c r="E673" s="1" t="s">
        <v>3532</v>
      </c>
      <c r="F673" s="45" t="s">
        <v>158</v>
      </c>
      <c r="G673" s="1">
        <v>1</v>
      </c>
      <c r="H673" s="1" t="s">
        <v>107</v>
      </c>
      <c r="I673" s="1" t="s">
        <v>159</v>
      </c>
      <c r="K673" s="1" t="str">
        <f>VLOOKUP(L673,CW!C:D,2,FALSE)</f>
        <v>Feb'16</v>
      </c>
      <c r="L673" s="1" t="str">
        <f t="shared" si="10"/>
        <v>5'16</v>
      </c>
      <c r="M673" s="1" t="str">
        <f>VLOOKUP(K673,CW!D:E,2,FALSE)</f>
        <v>Q4'15</v>
      </c>
    </row>
    <row r="674" spans="1:13" ht="30" customHeight="1">
      <c r="A674" s="2">
        <v>42402</v>
      </c>
      <c r="B674" s="1" t="s">
        <v>754</v>
      </c>
      <c r="C674" s="1" t="s">
        <v>114</v>
      </c>
      <c r="D674" s="1" t="s">
        <v>102</v>
      </c>
      <c r="E674" s="1" t="s">
        <v>3532</v>
      </c>
      <c r="F674" s="98" t="s">
        <v>160</v>
      </c>
      <c r="G674" s="1">
        <v>1</v>
      </c>
      <c r="H674" s="1" t="s">
        <v>107</v>
      </c>
      <c r="I674" s="1" t="s">
        <v>159</v>
      </c>
      <c r="K674" s="1" t="str">
        <f>VLOOKUP(L674,CW!C:D,2,FALSE)</f>
        <v>Feb'16</v>
      </c>
      <c r="L674" s="1" t="str">
        <f t="shared" si="10"/>
        <v>5'16</v>
      </c>
      <c r="M674" s="1" t="str">
        <f>VLOOKUP(K674,CW!D:E,2,FALSE)</f>
        <v>Q4'15</v>
      </c>
    </row>
    <row r="675" spans="1:13" ht="15" customHeight="1">
      <c r="A675" s="2">
        <v>42402</v>
      </c>
      <c r="B675" s="1" t="s">
        <v>755</v>
      </c>
      <c r="C675" s="1" t="s">
        <v>86</v>
      </c>
      <c r="D675" s="1" t="s">
        <v>102</v>
      </c>
      <c r="E675" s="1" t="s">
        <v>3532</v>
      </c>
      <c r="F675" s="45" t="s">
        <v>158</v>
      </c>
      <c r="G675" s="1">
        <v>1</v>
      </c>
      <c r="H675" s="1" t="s">
        <v>107</v>
      </c>
      <c r="I675" s="1" t="s">
        <v>159</v>
      </c>
      <c r="K675" s="1" t="str">
        <f>VLOOKUP(L675,CW!C:D,2,FALSE)</f>
        <v>Feb'16</v>
      </c>
      <c r="L675" s="1" t="str">
        <f t="shared" si="10"/>
        <v>5'16</v>
      </c>
      <c r="M675" s="1" t="str">
        <f>VLOOKUP(K675,CW!D:E,2,FALSE)</f>
        <v>Q4'15</v>
      </c>
    </row>
    <row r="676" spans="1:13" ht="15" customHeight="1">
      <c r="A676" s="2">
        <v>42402</v>
      </c>
      <c r="B676" s="1" t="s">
        <v>753</v>
      </c>
      <c r="C676" s="1" t="s">
        <v>114</v>
      </c>
      <c r="D676" s="1" t="s">
        <v>100</v>
      </c>
      <c r="E676" s="1" t="s">
        <v>3532</v>
      </c>
      <c r="F676" s="98" t="s">
        <v>17</v>
      </c>
      <c r="G676" s="1">
        <v>1</v>
      </c>
      <c r="H676" s="1" t="s">
        <v>107</v>
      </c>
      <c r="I676" s="1" t="s">
        <v>706</v>
      </c>
      <c r="K676" s="1" t="str">
        <f>VLOOKUP(L676,CW!C:D,2,FALSE)</f>
        <v>Feb'16</v>
      </c>
      <c r="L676" s="1" t="str">
        <f t="shared" si="10"/>
        <v>5'16</v>
      </c>
      <c r="M676" s="1" t="str">
        <f>VLOOKUP(K676,CW!D:E,2,FALSE)</f>
        <v>Q4'15</v>
      </c>
    </row>
    <row r="677" spans="1:13" ht="15" customHeight="1">
      <c r="A677" s="2">
        <v>42403</v>
      </c>
      <c r="B677" s="1" t="s">
        <v>756</v>
      </c>
      <c r="C677" s="1" t="s">
        <v>108</v>
      </c>
      <c r="D677" s="1" t="s">
        <v>100</v>
      </c>
      <c r="E677" s="1" t="s">
        <v>3532</v>
      </c>
      <c r="F677" s="45" t="s">
        <v>158</v>
      </c>
      <c r="G677" s="1">
        <v>4</v>
      </c>
      <c r="H677" s="1" t="s">
        <v>107</v>
      </c>
      <c r="I677" s="1" t="s">
        <v>159</v>
      </c>
      <c r="K677" s="1" t="str">
        <f>VLOOKUP(L677,CW!C:D,2,FALSE)</f>
        <v>Feb'16</v>
      </c>
      <c r="L677" s="1" t="str">
        <f t="shared" si="10"/>
        <v>5'16</v>
      </c>
      <c r="M677" s="1" t="str">
        <f>VLOOKUP(K677,CW!D:E,2,FALSE)</f>
        <v>Q4'15</v>
      </c>
    </row>
    <row r="678" spans="1:13" ht="15" customHeight="1">
      <c r="A678" s="2">
        <v>42403</v>
      </c>
      <c r="B678" s="1" t="s">
        <v>757</v>
      </c>
      <c r="C678" s="1" t="s">
        <v>77</v>
      </c>
      <c r="D678" s="1" t="s">
        <v>100</v>
      </c>
      <c r="E678" s="1" t="s">
        <v>3532</v>
      </c>
      <c r="F678" s="45" t="s">
        <v>158</v>
      </c>
      <c r="G678" s="1">
        <v>1</v>
      </c>
      <c r="H678" s="1" t="s">
        <v>107</v>
      </c>
      <c r="I678" s="1" t="s">
        <v>159</v>
      </c>
      <c r="K678" s="1" t="str">
        <f>VLOOKUP(L678,CW!C:D,2,FALSE)</f>
        <v>Feb'16</v>
      </c>
      <c r="L678" s="1" t="str">
        <f t="shared" si="10"/>
        <v>5'16</v>
      </c>
      <c r="M678" s="1" t="str">
        <f>VLOOKUP(K678,CW!D:E,2,FALSE)</f>
        <v>Q4'15</v>
      </c>
    </row>
    <row r="679" spans="1:13" ht="15" customHeight="1">
      <c r="A679" s="2">
        <v>42403</v>
      </c>
      <c r="B679" s="1" t="s">
        <v>758</v>
      </c>
      <c r="C679" s="1" t="s">
        <v>108</v>
      </c>
      <c r="D679" s="1" t="s">
        <v>100</v>
      </c>
      <c r="E679" s="1" t="s">
        <v>3532</v>
      </c>
      <c r="F679" s="45" t="s">
        <v>158</v>
      </c>
      <c r="G679" s="1">
        <v>2</v>
      </c>
      <c r="H679" s="1" t="s">
        <v>107</v>
      </c>
      <c r="I679" s="1" t="s">
        <v>159</v>
      </c>
      <c r="K679" s="1" t="str">
        <f>VLOOKUP(L679,CW!C:D,2,FALSE)</f>
        <v>Feb'16</v>
      </c>
      <c r="L679" s="1" t="str">
        <f t="shared" si="10"/>
        <v>5'16</v>
      </c>
      <c r="M679" s="1" t="str">
        <f>VLOOKUP(K679,CW!D:E,2,FALSE)</f>
        <v>Q4'15</v>
      </c>
    </row>
    <row r="680" spans="1:13" ht="15" customHeight="1">
      <c r="A680" s="2">
        <v>42403</v>
      </c>
      <c r="B680" s="1" t="s">
        <v>759</v>
      </c>
      <c r="C680" s="1" t="s">
        <v>86</v>
      </c>
      <c r="D680" s="1" t="s">
        <v>100</v>
      </c>
      <c r="E680" s="1" t="s">
        <v>3532</v>
      </c>
      <c r="F680" s="45" t="s">
        <v>158</v>
      </c>
      <c r="G680" s="1">
        <v>1</v>
      </c>
      <c r="H680" s="1" t="s">
        <v>107</v>
      </c>
      <c r="I680" s="1" t="s">
        <v>159</v>
      </c>
      <c r="K680" s="1" t="str">
        <f>VLOOKUP(L680,CW!C:D,2,FALSE)</f>
        <v>Feb'16</v>
      </c>
      <c r="L680" s="1" t="str">
        <f t="shared" si="10"/>
        <v>5'16</v>
      </c>
      <c r="M680" s="1" t="str">
        <f>VLOOKUP(K680,CW!D:E,2,FALSE)</f>
        <v>Q4'15</v>
      </c>
    </row>
    <row r="681" spans="1:13" ht="30" customHeight="1">
      <c r="A681" s="2">
        <v>42403</v>
      </c>
      <c r="B681" s="1" t="s">
        <v>760</v>
      </c>
      <c r="C681" s="1" t="s">
        <v>71</v>
      </c>
      <c r="D681" s="1" t="s">
        <v>100</v>
      </c>
      <c r="E681" s="1" t="s">
        <v>3532</v>
      </c>
      <c r="F681" s="98" t="s">
        <v>160</v>
      </c>
      <c r="G681" s="1">
        <v>1</v>
      </c>
      <c r="H681" s="1" t="s">
        <v>107</v>
      </c>
      <c r="I681" s="1" t="s">
        <v>159</v>
      </c>
      <c r="K681" s="1" t="str">
        <f>VLOOKUP(L681,CW!C:D,2,FALSE)</f>
        <v>Feb'16</v>
      </c>
      <c r="L681" s="1" t="str">
        <f t="shared" si="10"/>
        <v>5'16</v>
      </c>
      <c r="M681" s="1" t="str">
        <f>VLOOKUP(K681,CW!D:E,2,FALSE)</f>
        <v>Q4'15</v>
      </c>
    </row>
    <row r="682" spans="1:13" ht="15" customHeight="1">
      <c r="A682" s="2">
        <v>42403</v>
      </c>
      <c r="B682" s="1" t="s">
        <v>761</v>
      </c>
      <c r="C682" s="1" t="s">
        <v>86</v>
      </c>
      <c r="D682" s="1" t="s">
        <v>105</v>
      </c>
      <c r="E682" s="1" t="s">
        <v>3532</v>
      </c>
      <c r="F682" s="45" t="s">
        <v>158</v>
      </c>
      <c r="G682" s="1">
        <v>1</v>
      </c>
      <c r="H682" s="1" t="s">
        <v>107</v>
      </c>
      <c r="I682" s="1" t="s">
        <v>159</v>
      </c>
      <c r="K682" s="1" t="str">
        <f>VLOOKUP(L682,CW!C:D,2,FALSE)</f>
        <v>Feb'16</v>
      </c>
      <c r="L682" s="1" t="str">
        <f t="shared" si="10"/>
        <v>5'16</v>
      </c>
      <c r="M682" s="1" t="str">
        <f>VLOOKUP(K682,CW!D:E,2,FALSE)</f>
        <v>Q4'15</v>
      </c>
    </row>
    <row r="683" spans="1:13" ht="15" customHeight="1">
      <c r="A683" s="2">
        <v>42403</v>
      </c>
      <c r="B683" s="1" t="s">
        <v>762</v>
      </c>
      <c r="C683" s="1" t="s">
        <v>126</v>
      </c>
      <c r="D683" s="1" t="s">
        <v>105</v>
      </c>
      <c r="E683" s="1" t="s">
        <v>3532</v>
      </c>
      <c r="F683" s="45" t="s">
        <v>158</v>
      </c>
      <c r="G683" s="1">
        <v>1</v>
      </c>
      <c r="H683" s="1" t="s">
        <v>107</v>
      </c>
      <c r="I683" s="1" t="s">
        <v>159</v>
      </c>
      <c r="K683" s="1" t="str">
        <f>VLOOKUP(L683,CW!C:D,2,FALSE)</f>
        <v>Feb'16</v>
      </c>
      <c r="L683" s="1" t="str">
        <f t="shared" si="10"/>
        <v>5'16</v>
      </c>
      <c r="M683" s="1" t="str">
        <f>VLOOKUP(K683,CW!D:E,2,FALSE)</f>
        <v>Q4'15</v>
      </c>
    </row>
    <row r="684" spans="1:13" ht="15" customHeight="1">
      <c r="A684" s="2">
        <v>42403</v>
      </c>
      <c r="B684" s="1" t="s">
        <v>763</v>
      </c>
      <c r="C684" s="1" t="s">
        <v>126</v>
      </c>
      <c r="D684" s="1" t="s">
        <v>105</v>
      </c>
      <c r="E684" s="1" t="s">
        <v>3532</v>
      </c>
      <c r="F684" s="45" t="s">
        <v>158</v>
      </c>
      <c r="G684" s="1">
        <v>1</v>
      </c>
      <c r="H684" s="1" t="s">
        <v>107</v>
      </c>
      <c r="I684" s="1" t="s">
        <v>159</v>
      </c>
      <c r="K684" s="1" t="str">
        <f>VLOOKUP(L684,CW!C:D,2,FALSE)</f>
        <v>Feb'16</v>
      </c>
      <c r="L684" s="1" t="str">
        <f t="shared" si="10"/>
        <v>5'16</v>
      </c>
      <c r="M684" s="1" t="str">
        <f>VLOOKUP(K684,CW!D:E,2,FALSE)</f>
        <v>Q4'15</v>
      </c>
    </row>
    <row r="685" spans="1:13" ht="15" customHeight="1">
      <c r="A685" s="2">
        <v>42403</v>
      </c>
      <c r="B685" s="1" t="s">
        <v>764</v>
      </c>
      <c r="C685" s="1" t="s">
        <v>126</v>
      </c>
      <c r="D685" s="1" t="s">
        <v>105</v>
      </c>
      <c r="E685" s="1" t="s">
        <v>3532</v>
      </c>
      <c r="F685" s="45" t="s">
        <v>158</v>
      </c>
      <c r="G685" s="1">
        <v>1</v>
      </c>
      <c r="H685" s="1" t="s">
        <v>107</v>
      </c>
      <c r="I685" s="1" t="s">
        <v>159</v>
      </c>
      <c r="K685" s="1" t="str">
        <f>VLOOKUP(L685,CW!C:D,2,FALSE)</f>
        <v>Feb'16</v>
      </c>
      <c r="L685" s="1" t="str">
        <f t="shared" si="10"/>
        <v>5'16</v>
      </c>
      <c r="M685" s="1" t="str">
        <f>VLOOKUP(K685,CW!D:E,2,FALSE)</f>
        <v>Q4'15</v>
      </c>
    </row>
    <row r="686" spans="1:13" ht="15" customHeight="1">
      <c r="A686" s="2">
        <v>42403</v>
      </c>
      <c r="B686" s="1" t="s">
        <v>765</v>
      </c>
      <c r="C686" s="1" t="s">
        <v>162</v>
      </c>
      <c r="D686" s="1" t="s">
        <v>105</v>
      </c>
      <c r="E686" s="1" t="s">
        <v>3532</v>
      </c>
      <c r="F686" s="45" t="s">
        <v>158</v>
      </c>
      <c r="G686" s="1">
        <v>1</v>
      </c>
      <c r="H686" s="1" t="s">
        <v>107</v>
      </c>
      <c r="I686" s="1" t="s">
        <v>159</v>
      </c>
      <c r="K686" s="1" t="str">
        <f>VLOOKUP(L686,CW!C:D,2,FALSE)</f>
        <v>Feb'16</v>
      </c>
      <c r="L686" s="1" t="str">
        <f t="shared" si="10"/>
        <v>5'16</v>
      </c>
      <c r="M686" s="1" t="str">
        <f>VLOOKUP(K686,CW!D:E,2,FALSE)</f>
        <v>Q4'15</v>
      </c>
    </row>
    <row r="687" spans="1:13" ht="30" customHeight="1">
      <c r="A687" s="2">
        <v>42403</v>
      </c>
      <c r="B687" s="1" t="s">
        <v>766</v>
      </c>
      <c r="C687" s="1" t="s">
        <v>116</v>
      </c>
      <c r="D687" s="1" t="s">
        <v>100</v>
      </c>
      <c r="E687" s="1" t="s">
        <v>3532</v>
      </c>
      <c r="F687" s="98" t="s">
        <v>160</v>
      </c>
      <c r="G687" s="1">
        <v>1</v>
      </c>
      <c r="H687" s="1" t="s">
        <v>107</v>
      </c>
      <c r="I687" s="1" t="s">
        <v>159</v>
      </c>
      <c r="K687" s="1" t="str">
        <f>VLOOKUP(L687,CW!C:D,2,FALSE)</f>
        <v>Feb'16</v>
      </c>
      <c r="L687" s="1" t="str">
        <f t="shared" si="10"/>
        <v>5'16</v>
      </c>
      <c r="M687" s="1" t="str">
        <f>VLOOKUP(K687,CW!D:E,2,FALSE)</f>
        <v>Q4'15</v>
      </c>
    </row>
    <row r="688" spans="1:13" ht="15" customHeight="1">
      <c r="A688" s="2">
        <v>42403</v>
      </c>
      <c r="B688" s="1" t="s">
        <v>766</v>
      </c>
      <c r="C688" s="1" t="s">
        <v>116</v>
      </c>
      <c r="D688" s="1" t="s">
        <v>100</v>
      </c>
      <c r="E688" s="1" t="s">
        <v>3532</v>
      </c>
      <c r="F688" s="45" t="s">
        <v>158</v>
      </c>
      <c r="G688" s="1">
        <v>2</v>
      </c>
      <c r="H688" s="1" t="s">
        <v>107</v>
      </c>
      <c r="I688" s="1" t="s">
        <v>159</v>
      </c>
      <c r="K688" s="1" t="str">
        <f>VLOOKUP(L688,CW!C:D,2,FALSE)</f>
        <v>Feb'16</v>
      </c>
      <c r="L688" s="1" t="str">
        <f t="shared" ref="L688:L751" si="11">CONCATENATE(WEEKNUM(A688,21),"'",TEXT(A688,"yy"))</f>
        <v>5'16</v>
      </c>
      <c r="M688" s="1" t="str">
        <f>VLOOKUP(K688,CW!D:E,2,FALSE)</f>
        <v>Q4'15</v>
      </c>
    </row>
    <row r="689" spans="1:13" ht="30" customHeight="1">
      <c r="A689" s="2">
        <v>42403</v>
      </c>
      <c r="B689" s="1" t="s">
        <v>767</v>
      </c>
      <c r="C689" s="1" t="s">
        <v>114</v>
      </c>
      <c r="D689" s="1" t="s">
        <v>100</v>
      </c>
      <c r="E689" s="1" t="s">
        <v>3532</v>
      </c>
      <c r="F689" s="98" t="s">
        <v>160</v>
      </c>
      <c r="G689" s="1">
        <v>1</v>
      </c>
      <c r="H689" s="1" t="s">
        <v>107</v>
      </c>
      <c r="I689" s="1" t="s">
        <v>159</v>
      </c>
      <c r="K689" s="1" t="str">
        <f>VLOOKUP(L689,CW!C:D,2,FALSE)</f>
        <v>Feb'16</v>
      </c>
      <c r="L689" s="1" t="str">
        <f t="shared" si="11"/>
        <v>5'16</v>
      </c>
      <c r="M689" s="1" t="str">
        <f>VLOOKUP(K689,CW!D:E,2,FALSE)</f>
        <v>Q4'15</v>
      </c>
    </row>
    <row r="690" spans="1:13" ht="15" customHeight="1">
      <c r="A690" s="2">
        <v>42403</v>
      </c>
      <c r="B690" s="1" t="s">
        <v>768</v>
      </c>
      <c r="C690" s="1" t="s">
        <v>114</v>
      </c>
      <c r="D690" s="1" t="s">
        <v>100</v>
      </c>
      <c r="E690" s="1" t="s">
        <v>3532</v>
      </c>
      <c r="F690" s="45" t="s">
        <v>158</v>
      </c>
      <c r="G690" s="1">
        <v>1</v>
      </c>
      <c r="H690" s="1" t="s">
        <v>107</v>
      </c>
      <c r="I690" s="1" t="s">
        <v>159</v>
      </c>
      <c r="K690" s="1" t="str">
        <f>VLOOKUP(L690,CW!C:D,2,FALSE)</f>
        <v>Feb'16</v>
      </c>
      <c r="L690" s="1" t="str">
        <f t="shared" si="11"/>
        <v>5'16</v>
      </c>
      <c r="M690" s="1" t="str">
        <f>VLOOKUP(K690,CW!D:E,2,FALSE)</f>
        <v>Q4'15</v>
      </c>
    </row>
    <row r="691" spans="1:13" ht="30" customHeight="1">
      <c r="A691" s="2">
        <v>42403</v>
      </c>
      <c r="B691" s="1" t="s">
        <v>769</v>
      </c>
      <c r="C691" s="1" t="s">
        <v>116</v>
      </c>
      <c r="D691" s="1" t="s">
        <v>100</v>
      </c>
      <c r="E691" s="1" t="s">
        <v>3532</v>
      </c>
      <c r="F691" s="98" t="s">
        <v>160</v>
      </c>
      <c r="G691" s="1">
        <v>1</v>
      </c>
      <c r="H691" s="1" t="s">
        <v>107</v>
      </c>
      <c r="I691" s="1" t="s">
        <v>159</v>
      </c>
      <c r="K691" s="1" t="str">
        <f>VLOOKUP(L691,CW!C:D,2,FALSE)</f>
        <v>Feb'16</v>
      </c>
      <c r="L691" s="1" t="str">
        <f t="shared" si="11"/>
        <v>5'16</v>
      </c>
      <c r="M691" s="1" t="str">
        <f>VLOOKUP(K691,CW!D:E,2,FALSE)</f>
        <v>Q4'15</v>
      </c>
    </row>
    <row r="692" spans="1:13" ht="30" customHeight="1">
      <c r="A692" s="2">
        <v>42403</v>
      </c>
      <c r="B692" s="1" t="s">
        <v>770</v>
      </c>
      <c r="C692" s="1" t="s">
        <v>116</v>
      </c>
      <c r="D692" s="1" t="s">
        <v>100</v>
      </c>
      <c r="E692" s="1" t="s">
        <v>3532</v>
      </c>
      <c r="F692" s="98" t="s">
        <v>160</v>
      </c>
      <c r="G692" s="1">
        <v>1</v>
      </c>
      <c r="H692" s="1" t="s">
        <v>107</v>
      </c>
      <c r="I692" s="1" t="s">
        <v>159</v>
      </c>
      <c r="K692" s="1" t="str">
        <f>VLOOKUP(L692,CW!C:D,2,FALSE)</f>
        <v>Feb'16</v>
      </c>
      <c r="L692" s="1" t="str">
        <f t="shared" si="11"/>
        <v>5'16</v>
      </c>
      <c r="M692" s="1" t="str">
        <f>VLOOKUP(K692,CW!D:E,2,FALSE)</f>
        <v>Q4'15</v>
      </c>
    </row>
    <row r="693" spans="1:13" ht="30" customHeight="1">
      <c r="A693" s="2">
        <v>42403</v>
      </c>
      <c r="B693" s="1" t="s">
        <v>771</v>
      </c>
      <c r="C693" s="1" t="s">
        <v>116</v>
      </c>
      <c r="D693" s="1" t="s">
        <v>100</v>
      </c>
      <c r="E693" s="1" t="s">
        <v>3532</v>
      </c>
      <c r="F693" s="98" t="s">
        <v>160</v>
      </c>
      <c r="G693" s="1">
        <v>1</v>
      </c>
      <c r="H693" s="1" t="s">
        <v>107</v>
      </c>
      <c r="I693" s="1" t="s">
        <v>159</v>
      </c>
      <c r="K693" s="1" t="str">
        <f>VLOOKUP(L693,CW!C:D,2,FALSE)</f>
        <v>Feb'16</v>
      </c>
      <c r="L693" s="1" t="str">
        <f t="shared" si="11"/>
        <v>5'16</v>
      </c>
      <c r="M693" s="1" t="str">
        <f>VLOOKUP(K693,CW!D:E,2,FALSE)</f>
        <v>Q4'15</v>
      </c>
    </row>
    <row r="694" spans="1:13" ht="30" customHeight="1">
      <c r="A694" s="2">
        <v>42403</v>
      </c>
      <c r="B694" s="1" t="s">
        <v>772</v>
      </c>
      <c r="C694" s="1" t="s">
        <v>116</v>
      </c>
      <c r="D694" s="1" t="s">
        <v>100</v>
      </c>
      <c r="E694" s="1" t="s">
        <v>3532</v>
      </c>
      <c r="F694" s="98" t="s">
        <v>160</v>
      </c>
      <c r="G694" s="1">
        <v>1</v>
      </c>
      <c r="H694" s="1" t="s">
        <v>107</v>
      </c>
      <c r="I694" s="1" t="s">
        <v>159</v>
      </c>
      <c r="K694" s="1" t="str">
        <f>VLOOKUP(L694,CW!C:D,2,FALSE)</f>
        <v>Feb'16</v>
      </c>
      <c r="L694" s="1" t="str">
        <f t="shared" si="11"/>
        <v>5'16</v>
      </c>
      <c r="M694" s="1" t="str">
        <f>VLOOKUP(K694,CW!D:E,2,FALSE)</f>
        <v>Q4'15</v>
      </c>
    </row>
    <row r="695" spans="1:13" ht="15" customHeight="1">
      <c r="A695" s="2">
        <v>42403</v>
      </c>
      <c r="B695" s="1" t="s">
        <v>772</v>
      </c>
      <c r="C695" s="1" t="s">
        <v>116</v>
      </c>
      <c r="D695" s="1" t="s">
        <v>100</v>
      </c>
      <c r="E695" s="1" t="s">
        <v>3532</v>
      </c>
      <c r="F695" s="45" t="s">
        <v>158</v>
      </c>
      <c r="G695" s="1">
        <v>1</v>
      </c>
      <c r="H695" s="1" t="s">
        <v>107</v>
      </c>
      <c r="I695" s="1" t="s">
        <v>159</v>
      </c>
      <c r="K695" s="1" t="str">
        <f>VLOOKUP(L695,CW!C:D,2,FALSE)</f>
        <v>Feb'16</v>
      </c>
      <c r="L695" s="1" t="str">
        <f t="shared" si="11"/>
        <v>5'16</v>
      </c>
      <c r="M695" s="1" t="str">
        <f>VLOOKUP(K695,CW!D:E,2,FALSE)</f>
        <v>Q4'15</v>
      </c>
    </row>
    <row r="696" spans="1:13" ht="15" customHeight="1">
      <c r="A696" s="2">
        <v>42403</v>
      </c>
      <c r="B696" s="1" t="s">
        <v>773</v>
      </c>
      <c r="C696" s="1" t="s">
        <v>116</v>
      </c>
      <c r="D696" s="1" t="s">
        <v>105</v>
      </c>
      <c r="E696" s="1" t="s">
        <v>3532</v>
      </c>
      <c r="F696" s="45" t="s">
        <v>158</v>
      </c>
      <c r="G696" s="1">
        <v>2</v>
      </c>
      <c r="H696" s="1" t="s">
        <v>107</v>
      </c>
      <c r="I696" s="1" t="s">
        <v>159</v>
      </c>
      <c r="K696" s="1" t="str">
        <f>VLOOKUP(L696,CW!C:D,2,FALSE)</f>
        <v>Feb'16</v>
      </c>
      <c r="L696" s="1" t="str">
        <f t="shared" si="11"/>
        <v>5'16</v>
      </c>
      <c r="M696" s="1" t="str">
        <f>VLOOKUP(K696,CW!D:E,2,FALSE)</f>
        <v>Q4'15</v>
      </c>
    </row>
    <row r="697" spans="1:13" ht="15" customHeight="1">
      <c r="A697" s="2">
        <v>42403</v>
      </c>
      <c r="B697" s="1" t="s">
        <v>774</v>
      </c>
      <c r="C697" s="1" t="s">
        <v>97</v>
      </c>
      <c r="D697" s="1" t="s">
        <v>105</v>
      </c>
      <c r="E697" s="1" t="s">
        <v>3532</v>
      </c>
      <c r="F697" s="45" t="s">
        <v>158</v>
      </c>
      <c r="G697" s="1">
        <v>1</v>
      </c>
      <c r="H697" s="1" t="s">
        <v>107</v>
      </c>
      <c r="I697" s="1" t="s">
        <v>159</v>
      </c>
      <c r="K697" s="1" t="str">
        <f>VLOOKUP(L697,CW!C:D,2,FALSE)</f>
        <v>Feb'16</v>
      </c>
      <c r="L697" s="1" t="str">
        <f t="shared" si="11"/>
        <v>5'16</v>
      </c>
      <c r="M697" s="1" t="str">
        <f>VLOOKUP(K697,CW!D:E,2,FALSE)</f>
        <v>Q4'15</v>
      </c>
    </row>
    <row r="698" spans="1:13" ht="15" customHeight="1">
      <c r="A698" s="2">
        <v>42403</v>
      </c>
      <c r="B698" s="1" t="s">
        <v>775</v>
      </c>
      <c r="C698" s="1" t="s">
        <v>86</v>
      </c>
      <c r="D698" s="1" t="s">
        <v>105</v>
      </c>
      <c r="E698" s="1" t="s">
        <v>3532</v>
      </c>
      <c r="F698" s="45" t="s">
        <v>158</v>
      </c>
      <c r="G698" s="1">
        <v>3</v>
      </c>
      <c r="H698" s="1" t="s">
        <v>107</v>
      </c>
      <c r="I698" s="1" t="s">
        <v>159</v>
      </c>
      <c r="K698" s="1" t="str">
        <f>VLOOKUP(L698,CW!C:D,2,FALSE)</f>
        <v>Feb'16</v>
      </c>
      <c r="L698" s="1" t="str">
        <f t="shared" si="11"/>
        <v>5'16</v>
      </c>
      <c r="M698" s="1" t="str">
        <f>VLOOKUP(K698,CW!D:E,2,FALSE)</f>
        <v>Q4'15</v>
      </c>
    </row>
    <row r="699" spans="1:13" ht="15" customHeight="1">
      <c r="A699" s="2">
        <v>42403</v>
      </c>
      <c r="B699" s="1" t="s">
        <v>776</v>
      </c>
      <c r="C699" s="1" t="s">
        <v>162</v>
      </c>
      <c r="D699" s="1" t="s">
        <v>105</v>
      </c>
      <c r="E699" s="1" t="s">
        <v>3532</v>
      </c>
      <c r="F699" s="45" t="s">
        <v>158</v>
      </c>
      <c r="G699" s="1">
        <v>1</v>
      </c>
      <c r="H699" s="1" t="s">
        <v>107</v>
      </c>
      <c r="I699" s="1" t="s">
        <v>159</v>
      </c>
      <c r="K699" s="1" t="str">
        <f>VLOOKUP(L699,CW!C:D,2,FALSE)</f>
        <v>Feb'16</v>
      </c>
      <c r="L699" s="1" t="str">
        <f t="shared" si="11"/>
        <v>5'16</v>
      </c>
      <c r="M699" s="1" t="str">
        <f>VLOOKUP(K699,CW!D:E,2,FALSE)</f>
        <v>Q4'15</v>
      </c>
    </row>
    <row r="700" spans="1:13" ht="15" customHeight="1">
      <c r="A700" s="2">
        <v>42403</v>
      </c>
      <c r="B700" s="1" t="s">
        <v>777</v>
      </c>
      <c r="C700" s="1" t="s">
        <v>81</v>
      </c>
      <c r="D700" s="1" t="s">
        <v>105</v>
      </c>
      <c r="E700" s="1" t="s">
        <v>3532</v>
      </c>
      <c r="F700" s="45" t="s">
        <v>158</v>
      </c>
      <c r="G700" s="1">
        <v>5</v>
      </c>
      <c r="H700" s="1" t="s">
        <v>107</v>
      </c>
      <c r="I700" s="1" t="s">
        <v>159</v>
      </c>
      <c r="K700" s="1" t="str">
        <f>VLOOKUP(L700,CW!C:D,2,FALSE)</f>
        <v>Feb'16</v>
      </c>
      <c r="L700" s="1" t="str">
        <f t="shared" si="11"/>
        <v>5'16</v>
      </c>
      <c r="M700" s="1" t="str">
        <f>VLOOKUP(K700,CW!D:E,2,FALSE)</f>
        <v>Q4'15</v>
      </c>
    </row>
    <row r="701" spans="1:13" ht="15" customHeight="1">
      <c r="A701" s="2">
        <v>42403</v>
      </c>
      <c r="B701" s="1" t="s">
        <v>778</v>
      </c>
      <c r="C701" s="1" t="s">
        <v>126</v>
      </c>
      <c r="D701" s="1" t="s">
        <v>105</v>
      </c>
      <c r="E701" s="1" t="s">
        <v>3532</v>
      </c>
      <c r="F701" s="45" t="s">
        <v>158</v>
      </c>
      <c r="G701" s="1">
        <v>1</v>
      </c>
      <c r="H701" s="1" t="s">
        <v>107</v>
      </c>
      <c r="I701" s="1" t="s">
        <v>159</v>
      </c>
      <c r="K701" s="1" t="str">
        <f>VLOOKUP(L701,CW!C:D,2,FALSE)</f>
        <v>Feb'16</v>
      </c>
      <c r="L701" s="1" t="str">
        <f t="shared" si="11"/>
        <v>5'16</v>
      </c>
      <c r="M701" s="1" t="str">
        <f>VLOOKUP(K701,CW!D:E,2,FALSE)</f>
        <v>Q4'15</v>
      </c>
    </row>
    <row r="702" spans="1:13" ht="15" customHeight="1">
      <c r="A702" s="2">
        <v>42404</v>
      </c>
      <c r="B702" s="1" t="s">
        <v>779</v>
      </c>
      <c r="C702" s="1" t="s">
        <v>108</v>
      </c>
      <c r="D702" s="1" t="s">
        <v>100</v>
      </c>
      <c r="E702" s="1" t="s">
        <v>3532</v>
      </c>
      <c r="F702" s="45" t="s">
        <v>158</v>
      </c>
      <c r="G702" s="1">
        <v>1</v>
      </c>
      <c r="H702" s="1" t="s">
        <v>107</v>
      </c>
      <c r="I702" s="1" t="s">
        <v>159</v>
      </c>
      <c r="K702" s="1" t="str">
        <f>VLOOKUP(L702,CW!C:D,2,FALSE)</f>
        <v>Feb'16</v>
      </c>
      <c r="L702" s="1" t="str">
        <f t="shared" si="11"/>
        <v>5'16</v>
      </c>
      <c r="M702" s="1" t="str">
        <f>VLOOKUP(K702,CW!D:E,2,FALSE)</f>
        <v>Q4'15</v>
      </c>
    </row>
    <row r="703" spans="1:13" ht="15" customHeight="1">
      <c r="A703" s="2">
        <v>42404</v>
      </c>
      <c r="B703" s="1" t="s">
        <v>780</v>
      </c>
      <c r="C703" s="1" t="s">
        <v>126</v>
      </c>
      <c r="D703" s="1" t="s">
        <v>100</v>
      </c>
      <c r="E703" s="1" t="s">
        <v>3532</v>
      </c>
      <c r="F703" s="45" t="s">
        <v>158</v>
      </c>
      <c r="G703" s="1">
        <v>1</v>
      </c>
      <c r="H703" s="1" t="s">
        <v>107</v>
      </c>
      <c r="I703" s="1" t="s">
        <v>159</v>
      </c>
      <c r="K703" s="1" t="str">
        <f>VLOOKUP(L703,CW!C:D,2,FALSE)</f>
        <v>Feb'16</v>
      </c>
      <c r="L703" s="1" t="str">
        <f t="shared" si="11"/>
        <v>5'16</v>
      </c>
      <c r="M703" s="1" t="str">
        <f>VLOOKUP(K703,CW!D:E,2,FALSE)</f>
        <v>Q4'15</v>
      </c>
    </row>
    <row r="704" spans="1:13" ht="15" customHeight="1">
      <c r="A704" s="2">
        <v>42404</v>
      </c>
      <c r="B704" s="1" t="s">
        <v>781</v>
      </c>
      <c r="C704" s="1" t="s">
        <v>162</v>
      </c>
      <c r="D704" s="1" t="s">
        <v>100</v>
      </c>
      <c r="E704" s="1" t="s">
        <v>3532</v>
      </c>
      <c r="F704" s="45" t="s">
        <v>158</v>
      </c>
      <c r="G704" s="1">
        <v>2</v>
      </c>
      <c r="H704" s="1" t="s">
        <v>107</v>
      </c>
      <c r="I704" s="1" t="s">
        <v>159</v>
      </c>
      <c r="K704" s="1" t="str">
        <f>VLOOKUP(L704,CW!C:D,2,FALSE)</f>
        <v>Feb'16</v>
      </c>
      <c r="L704" s="1" t="str">
        <f t="shared" si="11"/>
        <v>5'16</v>
      </c>
      <c r="M704" s="1" t="str">
        <f>VLOOKUP(K704,CW!D:E,2,FALSE)</f>
        <v>Q4'15</v>
      </c>
    </row>
    <row r="705" spans="1:13" ht="15" customHeight="1">
      <c r="A705" s="2">
        <v>42404</v>
      </c>
      <c r="B705" s="1" t="s">
        <v>782</v>
      </c>
      <c r="C705" s="1" t="s">
        <v>110</v>
      </c>
      <c r="D705" s="1" t="s">
        <v>100</v>
      </c>
      <c r="E705" s="1" t="s">
        <v>3532</v>
      </c>
      <c r="F705" s="45" t="s">
        <v>158</v>
      </c>
      <c r="G705" s="1">
        <v>2</v>
      </c>
      <c r="H705" s="1" t="s">
        <v>107</v>
      </c>
      <c r="I705" s="1" t="s">
        <v>159</v>
      </c>
      <c r="K705" s="1" t="str">
        <f>VLOOKUP(L705,CW!C:D,2,FALSE)</f>
        <v>Feb'16</v>
      </c>
      <c r="L705" s="1" t="str">
        <f t="shared" si="11"/>
        <v>5'16</v>
      </c>
      <c r="M705" s="1" t="str">
        <f>VLOOKUP(K705,CW!D:E,2,FALSE)</f>
        <v>Q4'15</v>
      </c>
    </row>
    <row r="706" spans="1:13" ht="15" customHeight="1">
      <c r="A706" s="2">
        <v>42404</v>
      </c>
      <c r="B706" s="1" t="s">
        <v>783</v>
      </c>
      <c r="C706" s="1" t="s">
        <v>71</v>
      </c>
      <c r="D706" s="1" t="s">
        <v>100</v>
      </c>
      <c r="E706" s="1" t="s">
        <v>3532</v>
      </c>
      <c r="F706" s="45" t="s">
        <v>158</v>
      </c>
      <c r="G706" s="1">
        <v>2</v>
      </c>
      <c r="H706" s="1" t="s">
        <v>107</v>
      </c>
      <c r="I706" s="1" t="s">
        <v>159</v>
      </c>
      <c r="K706" s="1" t="str">
        <f>VLOOKUP(L706,CW!C:D,2,FALSE)</f>
        <v>Feb'16</v>
      </c>
      <c r="L706" s="1" t="str">
        <f t="shared" si="11"/>
        <v>5'16</v>
      </c>
      <c r="M706" s="1" t="str">
        <f>VLOOKUP(K706,CW!D:E,2,FALSE)</f>
        <v>Q4'15</v>
      </c>
    </row>
    <row r="707" spans="1:13" ht="30" customHeight="1">
      <c r="A707" s="2">
        <v>42404</v>
      </c>
      <c r="B707" s="1" t="s">
        <v>784</v>
      </c>
      <c r="C707" s="1" t="s">
        <v>71</v>
      </c>
      <c r="D707" s="1" t="s">
        <v>100</v>
      </c>
      <c r="E707" s="1" t="s">
        <v>3532</v>
      </c>
      <c r="F707" s="98" t="s">
        <v>160</v>
      </c>
      <c r="G707" s="1">
        <v>1</v>
      </c>
      <c r="H707" s="1" t="s">
        <v>107</v>
      </c>
      <c r="I707" s="1" t="s">
        <v>159</v>
      </c>
      <c r="K707" s="1" t="str">
        <f>VLOOKUP(L707,CW!C:D,2,FALSE)</f>
        <v>Feb'16</v>
      </c>
      <c r="L707" s="1" t="str">
        <f t="shared" si="11"/>
        <v>5'16</v>
      </c>
      <c r="M707" s="1" t="str">
        <f>VLOOKUP(K707,CW!D:E,2,FALSE)</f>
        <v>Q4'15</v>
      </c>
    </row>
    <row r="708" spans="1:13" ht="15" customHeight="1">
      <c r="A708" s="2">
        <v>42404</v>
      </c>
      <c r="B708" s="1" t="s">
        <v>785</v>
      </c>
      <c r="C708" s="1" t="s">
        <v>108</v>
      </c>
      <c r="D708" s="1" t="s">
        <v>100</v>
      </c>
      <c r="E708" s="1" t="s">
        <v>3532</v>
      </c>
      <c r="F708" s="45" t="s">
        <v>158</v>
      </c>
      <c r="G708" s="1">
        <v>4</v>
      </c>
      <c r="H708" s="1" t="s">
        <v>107</v>
      </c>
      <c r="I708" s="1" t="s">
        <v>159</v>
      </c>
      <c r="K708" s="1" t="str">
        <f>VLOOKUP(L708,CW!C:D,2,FALSE)</f>
        <v>Feb'16</v>
      </c>
      <c r="L708" s="1" t="str">
        <f t="shared" si="11"/>
        <v>5'16</v>
      </c>
      <c r="M708" s="1" t="str">
        <f>VLOOKUP(K708,CW!D:E,2,FALSE)</f>
        <v>Q4'15</v>
      </c>
    </row>
    <row r="709" spans="1:13" ht="30" customHeight="1">
      <c r="A709" s="2">
        <v>42404</v>
      </c>
      <c r="B709" s="1" t="s">
        <v>786</v>
      </c>
      <c r="C709" s="1" t="s">
        <v>108</v>
      </c>
      <c r="D709" s="1" t="s">
        <v>100</v>
      </c>
      <c r="E709" s="1" t="s">
        <v>3532</v>
      </c>
      <c r="F709" s="98" t="s">
        <v>160</v>
      </c>
      <c r="G709" s="1">
        <v>2</v>
      </c>
      <c r="H709" s="1" t="s">
        <v>107</v>
      </c>
      <c r="I709" s="1" t="s">
        <v>159</v>
      </c>
      <c r="K709" s="1" t="str">
        <f>VLOOKUP(L709,CW!C:D,2,FALSE)</f>
        <v>Feb'16</v>
      </c>
      <c r="L709" s="1" t="str">
        <f t="shared" si="11"/>
        <v>5'16</v>
      </c>
      <c r="M709" s="1" t="str">
        <f>VLOOKUP(K709,CW!D:E,2,FALSE)</f>
        <v>Q4'15</v>
      </c>
    </row>
    <row r="710" spans="1:13" ht="15" customHeight="1">
      <c r="A710" s="2">
        <v>42404</v>
      </c>
      <c r="B710" s="1" t="s">
        <v>787</v>
      </c>
      <c r="C710" s="1" t="s">
        <v>71</v>
      </c>
      <c r="D710" s="1" t="s">
        <v>100</v>
      </c>
      <c r="E710" s="1" t="s">
        <v>3532</v>
      </c>
      <c r="F710" s="45" t="s">
        <v>158</v>
      </c>
      <c r="G710" s="1">
        <v>2</v>
      </c>
      <c r="H710" s="1" t="s">
        <v>107</v>
      </c>
      <c r="I710" s="1" t="s">
        <v>159</v>
      </c>
      <c r="K710" s="1" t="str">
        <f>VLOOKUP(L710,CW!C:D,2,FALSE)</f>
        <v>Feb'16</v>
      </c>
      <c r="L710" s="1" t="str">
        <f t="shared" si="11"/>
        <v>5'16</v>
      </c>
      <c r="M710" s="1" t="str">
        <f>VLOOKUP(K710,CW!D:E,2,FALSE)</f>
        <v>Q4'15</v>
      </c>
    </row>
    <row r="711" spans="1:13" ht="15" customHeight="1">
      <c r="A711" s="2">
        <v>42404</v>
      </c>
      <c r="B711" s="1" t="s">
        <v>788</v>
      </c>
      <c r="C711" s="1" t="s">
        <v>162</v>
      </c>
      <c r="D711" s="1" t="s">
        <v>100</v>
      </c>
      <c r="E711" s="1" t="s">
        <v>3532</v>
      </c>
      <c r="F711" s="45" t="s">
        <v>158</v>
      </c>
      <c r="G711" s="1">
        <v>1</v>
      </c>
      <c r="H711" s="1" t="s">
        <v>107</v>
      </c>
      <c r="I711" s="1" t="s">
        <v>159</v>
      </c>
      <c r="K711" s="1" t="str">
        <f>VLOOKUP(L711,CW!C:D,2,FALSE)</f>
        <v>Feb'16</v>
      </c>
      <c r="L711" s="1" t="str">
        <f t="shared" si="11"/>
        <v>5'16</v>
      </c>
      <c r="M711" s="1" t="str">
        <f>VLOOKUP(K711,CW!D:E,2,FALSE)</f>
        <v>Q4'15</v>
      </c>
    </row>
    <row r="712" spans="1:13" ht="30" customHeight="1">
      <c r="A712" s="2">
        <v>42404</v>
      </c>
      <c r="B712" s="1" t="s">
        <v>789</v>
      </c>
      <c r="C712" s="1" t="s">
        <v>81</v>
      </c>
      <c r="D712" s="1" t="s">
        <v>100</v>
      </c>
      <c r="E712" s="1" t="s">
        <v>3532</v>
      </c>
      <c r="F712" s="98" t="s">
        <v>160</v>
      </c>
      <c r="G712" s="1">
        <v>1</v>
      </c>
      <c r="H712" s="1" t="s">
        <v>107</v>
      </c>
      <c r="I712" s="1" t="s">
        <v>159</v>
      </c>
      <c r="K712" s="1" t="str">
        <f>VLOOKUP(L712,CW!C:D,2,FALSE)</f>
        <v>Feb'16</v>
      </c>
      <c r="L712" s="1" t="str">
        <f t="shared" si="11"/>
        <v>5'16</v>
      </c>
      <c r="M712" s="1" t="str">
        <f>VLOOKUP(K712,CW!D:E,2,FALSE)</f>
        <v>Q4'15</v>
      </c>
    </row>
    <row r="713" spans="1:13" ht="30" customHeight="1">
      <c r="A713" s="2">
        <v>42404</v>
      </c>
      <c r="B713" s="1" t="s">
        <v>790</v>
      </c>
      <c r="C713" s="1" t="s">
        <v>162</v>
      </c>
      <c r="D713" s="1" t="s">
        <v>100</v>
      </c>
      <c r="E713" s="1" t="s">
        <v>3532</v>
      </c>
      <c r="F713" s="98" t="s">
        <v>160</v>
      </c>
      <c r="G713" s="1">
        <v>1</v>
      </c>
      <c r="H713" s="1" t="s">
        <v>107</v>
      </c>
      <c r="I713" s="1" t="s">
        <v>159</v>
      </c>
      <c r="K713" s="1" t="str">
        <f>VLOOKUP(L713,CW!C:D,2,FALSE)</f>
        <v>Feb'16</v>
      </c>
      <c r="L713" s="1" t="str">
        <f t="shared" si="11"/>
        <v>5'16</v>
      </c>
      <c r="M713" s="1" t="str">
        <f>VLOOKUP(K713,CW!D:E,2,FALSE)</f>
        <v>Q4'15</v>
      </c>
    </row>
    <row r="714" spans="1:13" ht="15" customHeight="1">
      <c r="A714" s="2">
        <v>42404</v>
      </c>
      <c r="B714" s="1" t="s">
        <v>790</v>
      </c>
      <c r="C714" s="1" t="s">
        <v>162</v>
      </c>
      <c r="D714" s="1" t="s">
        <v>100</v>
      </c>
      <c r="E714" s="1" t="s">
        <v>3532</v>
      </c>
      <c r="F714" s="45" t="s">
        <v>158</v>
      </c>
      <c r="G714" s="1">
        <v>1</v>
      </c>
      <c r="H714" s="1" t="s">
        <v>107</v>
      </c>
      <c r="I714" s="1" t="s">
        <v>159</v>
      </c>
      <c r="K714" s="1" t="str">
        <f>VLOOKUP(L714,CW!C:D,2,FALSE)</f>
        <v>Feb'16</v>
      </c>
      <c r="L714" s="1" t="str">
        <f t="shared" si="11"/>
        <v>5'16</v>
      </c>
      <c r="M714" s="1" t="str">
        <f>VLOOKUP(K714,CW!D:E,2,FALSE)</f>
        <v>Q4'15</v>
      </c>
    </row>
    <row r="715" spans="1:13" ht="30" customHeight="1">
      <c r="A715" s="2">
        <v>42404</v>
      </c>
      <c r="B715" s="1" t="s">
        <v>791</v>
      </c>
      <c r="C715" s="1" t="s">
        <v>162</v>
      </c>
      <c r="D715" s="1" t="s">
        <v>100</v>
      </c>
      <c r="E715" s="1" t="s">
        <v>3532</v>
      </c>
      <c r="F715" s="98" t="s">
        <v>160</v>
      </c>
      <c r="G715" s="1">
        <v>1</v>
      </c>
      <c r="H715" s="1" t="s">
        <v>107</v>
      </c>
      <c r="I715" s="1" t="s">
        <v>159</v>
      </c>
      <c r="K715" s="1" t="str">
        <f>VLOOKUP(L715,CW!C:D,2,FALSE)</f>
        <v>Feb'16</v>
      </c>
      <c r="L715" s="1" t="str">
        <f t="shared" si="11"/>
        <v>5'16</v>
      </c>
      <c r="M715" s="1" t="str">
        <f>VLOOKUP(K715,CW!D:E,2,FALSE)</f>
        <v>Q4'15</v>
      </c>
    </row>
    <row r="716" spans="1:13" ht="30" customHeight="1">
      <c r="A716" s="2">
        <v>42404</v>
      </c>
      <c r="B716" s="1" t="s">
        <v>792</v>
      </c>
      <c r="C716" s="1" t="s">
        <v>162</v>
      </c>
      <c r="D716" s="1" t="s">
        <v>100</v>
      </c>
      <c r="E716" s="1" t="s">
        <v>3532</v>
      </c>
      <c r="F716" s="98" t="s">
        <v>160</v>
      </c>
      <c r="G716" s="1">
        <v>1</v>
      </c>
      <c r="H716" s="1" t="s">
        <v>107</v>
      </c>
      <c r="I716" s="1" t="s">
        <v>159</v>
      </c>
      <c r="K716" s="1" t="str">
        <f>VLOOKUP(L716,CW!C:D,2,FALSE)</f>
        <v>Feb'16</v>
      </c>
      <c r="L716" s="1" t="str">
        <f t="shared" si="11"/>
        <v>5'16</v>
      </c>
      <c r="M716" s="1" t="str">
        <f>VLOOKUP(K716,CW!D:E,2,FALSE)</f>
        <v>Q4'15</v>
      </c>
    </row>
    <row r="717" spans="1:13" ht="30" customHeight="1">
      <c r="A717" s="2">
        <v>42404</v>
      </c>
      <c r="B717" s="1" t="s">
        <v>793</v>
      </c>
      <c r="C717" s="1" t="s">
        <v>116</v>
      </c>
      <c r="D717" s="1" t="s">
        <v>100</v>
      </c>
      <c r="E717" s="1" t="s">
        <v>3532</v>
      </c>
      <c r="F717" s="98" t="s">
        <v>160</v>
      </c>
      <c r="G717" s="1">
        <v>1</v>
      </c>
      <c r="H717" s="1" t="s">
        <v>107</v>
      </c>
      <c r="I717" s="1" t="s">
        <v>159</v>
      </c>
      <c r="K717" s="1" t="str">
        <f>VLOOKUP(L717,CW!C:D,2,FALSE)</f>
        <v>Feb'16</v>
      </c>
      <c r="L717" s="1" t="str">
        <f t="shared" si="11"/>
        <v>5'16</v>
      </c>
      <c r="M717" s="1" t="str">
        <f>VLOOKUP(K717,CW!D:E,2,FALSE)</f>
        <v>Q4'15</v>
      </c>
    </row>
    <row r="718" spans="1:13" ht="30" customHeight="1">
      <c r="A718" s="2">
        <v>42404</v>
      </c>
      <c r="B718" s="1" t="s">
        <v>794</v>
      </c>
      <c r="C718" s="1" t="s">
        <v>114</v>
      </c>
      <c r="D718" s="1" t="s">
        <v>105</v>
      </c>
      <c r="E718" s="1" t="s">
        <v>3532</v>
      </c>
      <c r="F718" s="98" t="s">
        <v>160</v>
      </c>
      <c r="G718" s="1">
        <v>2</v>
      </c>
      <c r="H718" s="1" t="s">
        <v>107</v>
      </c>
      <c r="I718" s="1" t="s">
        <v>159</v>
      </c>
      <c r="K718" s="1" t="str">
        <f>VLOOKUP(L718,CW!C:D,2,FALSE)</f>
        <v>Feb'16</v>
      </c>
      <c r="L718" s="1" t="str">
        <f t="shared" si="11"/>
        <v>5'16</v>
      </c>
      <c r="M718" s="1" t="str">
        <f>VLOOKUP(K718,CW!D:E,2,FALSE)</f>
        <v>Q4'15</v>
      </c>
    </row>
    <row r="719" spans="1:13" ht="15" customHeight="1">
      <c r="A719" s="2">
        <v>42404</v>
      </c>
      <c r="B719" s="1" t="s">
        <v>795</v>
      </c>
      <c r="C719" s="1" t="s">
        <v>114</v>
      </c>
      <c r="D719" s="1" t="s">
        <v>105</v>
      </c>
      <c r="E719" s="1" t="s">
        <v>3532</v>
      </c>
      <c r="F719" s="45" t="s">
        <v>158</v>
      </c>
      <c r="G719" s="1">
        <v>1</v>
      </c>
      <c r="H719" s="1" t="s">
        <v>107</v>
      </c>
      <c r="I719" s="1" t="s">
        <v>159</v>
      </c>
      <c r="K719" s="1" t="str">
        <f>VLOOKUP(L719,CW!C:D,2,FALSE)</f>
        <v>Feb'16</v>
      </c>
      <c r="L719" s="1" t="str">
        <f t="shared" si="11"/>
        <v>5'16</v>
      </c>
      <c r="M719" s="1" t="str">
        <f>VLOOKUP(K719,CW!D:E,2,FALSE)</f>
        <v>Q4'15</v>
      </c>
    </row>
    <row r="720" spans="1:13" ht="30" customHeight="1">
      <c r="A720" s="2">
        <v>42404</v>
      </c>
      <c r="B720" s="1" t="s">
        <v>796</v>
      </c>
      <c r="C720" s="1" t="s">
        <v>86</v>
      </c>
      <c r="D720" s="1" t="s">
        <v>105</v>
      </c>
      <c r="E720" s="1" t="s">
        <v>3532</v>
      </c>
      <c r="F720" s="98" t="s">
        <v>161</v>
      </c>
      <c r="G720" s="1">
        <v>1</v>
      </c>
      <c r="H720" s="1" t="s">
        <v>107</v>
      </c>
      <c r="I720" s="1" t="s">
        <v>159</v>
      </c>
      <c r="K720" s="1" t="str">
        <f>VLOOKUP(L720,CW!C:D,2,FALSE)</f>
        <v>Feb'16</v>
      </c>
      <c r="L720" s="1" t="str">
        <f t="shared" si="11"/>
        <v>5'16</v>
      </c>
      <c r="M720" s="1" t="str">
        <f>VLOOKUP(K720,CW!D:E,2,FALSE)</f>
        <v>Q4'15</v>
      </c>
    </row>
    <row r="721" spans="1:13" ht="15" customHeight="1">
      <c r="A721" s="2">
        <v>42404</v>
      </c>
      <c r="B721" s="1" t="s">
        <v>797</v>
      </c>
      <c r="C721" s="1" t="s">
        <v>108</v>
      </c>
      <c r="D721" s="1" t="s">
        <v>105</v>
      </c>
      <c r="E721" s="1" t="s">
        <v>3532</v>
      </c>
      <c r="F721" s="45" t="s">
        <v>158</v>
      </c>
      <c r="G721" s="1">
        <v>2</v>
      </c>
      <c r="H721" s="1" t="s">
        <v>107</v>
      </c>
      <c r="I721" s="1" t="s">
        <v>159</v>
      </c>
      <c r="K721" s="1" t="str">
        <f>VLOOKUP(L721,CW!C:D,2,FALSE)</f>
        <v>Feb'16</v>
      </c>
      <c r="L721" s="1" t="str">
        <f t="shared" si="11"/>
        <v>5'16</v>
      </c>
      <c r="M721" s="1" t="str">
        <f>VLOOKUP(K721,CW!D:E,2,FALSE)</f>
        <v>Q4'15</v>
      </c>
    </row>
    <row r="722" spans="1:13" ht="15" customHeight="1">
      <c r="A722" s="2">
        <v>42404</v>
      </c>
      <c r="B722" s="1" t="s">
        <v>798</v>
      </c>
      <c r="C722" s="1" t="s">
        <v>310</v>
      </c>
      <c r="D722" s="1" t="s">
        <v>105</v>
      </c>
      <c r="E722" s="1" t="s">
        <v>3532</v>
      </c>
      <c r="F722" s="45" t="s">
        <v>158</v>
      </c>
      <c r="G722" s="1">
        <v>1</v>
      </c>
      <c r="H722" s="1" t="s">
        <v>107</v>
      </c>
      <c r="I722" s="1" t="s">
        <v>159</v>
      </c>
      <c r="K722" s="1" t="str">
        <f>VLOOKUP(L722,CW!C:D,2,FALSE)</f>
        <v>Feb'16</v>
      </c>
      <c r="L722" s="1" t="str">
        <f t="shared" si="11"/>
        <v>5'16</v>
      </c>
      <c r="M722" s="1" t="str">
        <f>VLOOKUP(K722,CW!D:E,2,FALSE)</f>
        <v>Q4'15</v>
      </c>
    </row>
    <row r="723" spans="1:13" ht="30" customHeight="1">
      <c r="A723" s="2">
        <v>42404</v>
      </c>
      <c r="B723" s="1" t="s">
        <v>799</v>
      </c>
      <c r="C723" s="1" t="s">
        <v>108</v>
      </c>
      <c r="D723" s="1" t="s">
        <v>105</v>
      </c>
      <c r="E723" s="1" t="s">
        <v>3532</v>
      </c>
      <c r="F723" s="98" t="s">
        <v>160</v>
      </c>
      <c r="G723" s="1">
        <v>1</v>
      </c>
      <c r="H723" s="1" t="s">
        <v>107</v>
      </c>
      <c r="I723" s="1" t="s">
        <v>159</v>
      </c>
      <c r="K723" s="1" t="str">
        <f>VLOOKUP(L723,CW!C:D,2,FALSE)</f>
        <v>Feb'16</v>
      </c>
      <c r="L723" s="1" t="str">
        <f t="shared" si="11"/>
        <v>5'16</v>
      </c>
      <c r="M723" s="1" t="str">
        <f>VLOOKUP(K723,CW!D:E,2,FALSE)</f>
        <v>Q4'15</v>
      </c>
    </row>
    <row r="724" spans="1:13" ht="30" customHeight="1">
      <c r="A724" s="2">
        <v>42404</v>
      </c>
      <c r="B724" s="1" t="s">
        <v>800</v>
      </c>
      <c r="C724" s="1" t="s">
        <v>97</v>
      </c>
      <c r="D724" s="1" t="s">
        <v>105</v>
      </c>
      <c r="E724" s="1" t="s">
        <v>3532</v>
      </c>
      <c r="F724" s="98" t="s">
        <v>160</v>
      </c>
      <c r="G724" s="1">
        <v>1</v>
      </c>
      <c r="H724" s="1" t="s">
        <v>107</v>
      </c>
      <c r="I724" s="1" t="s">
        <v>159</v>
      </c>
      <c r="K724" s="1" t="str">
        <f>VLOOKUP(L724,CW!C:D,2,FALSE)</f>
        <v>Feb'16</v>
      </c>
      <c r="L724" s="1" t="str">
        <f t="shared" si="11"/>
        <v>5'16</v>
      </c>
      <c r="M724" s="1" t="str">
        <f>VLOOKUP(K724,CW!D:E,2,FALSE)</f>
        <v>Q4'15</v>
      </c>
    </row>
    <row r="725" spans="1:13" ht="15" customHeight="1">
      <c r="A725" s="2">
        <v>42404</v>
      </c>
      <c r="B725" s="1" t="s">
        <v>801</v>
      </c>
      <c r="C725" s="1" t="s">
        <v>97</v>
      </c>
      <c r="D725" s="1" t="s">
        <v>105</v>
      </c>
      <c r="E725" s="1" t="s">
        <v>3532</v>
      </c>
      <c r="F725" s="45" t="s">
        <v>158</v>
      </c>
      <c r="G725" s="1">
        <v>1</v>
      </c>
      <c r="H725" s="1" t="s">
        <v>107</v>
      </c>
      <c r="I725" s="1" t="s">
        <v>159</v>
      </c>
      <c r="K725" s="1" t="str">
        <f>VLOOKUP(L725,CW!C:D,2,FALSE)</f>
        <v>Feb'16</v>
      </c>
      <c r="L725" s="1" t="str">
        <f t="shared" si="11"/>
        <v>5'16</v>
      </c>
      <c r="M725" s="1" t="str">
        <f>VLOOKUP(K725,CW!D:E,2,FALSE)</f>
        <v>Q4'15</v>
      </c>
    </row>
    <row r="726" spans="1:13" ht="15" customHeight="1">
      <c r="A726" s="2">
        <v>42404</v>
      </c>
      <c r="B726" s="1" t="s">
        <v>802</v>
      </c>
      <c r="C726" s="1" t="s">
        <v>97</v>
      </c>
      <c r="D726" s="1" t="s">
        <v>105</v>
      </c>
      <c r="E726" s="1" t="s">
        <v>3532</v>
      </c>
      <c r="F726" s="45" t="s">
        <v>158</v>
      </c>
      <c r="G726" s="1">
        <v>4</v>
      </c>
      <c r="H726" s="1" t="s">
        <v>107</v>
      </c>
      <c r="I726" s="1" t="s">
        <v>159</v>
      </c>
      <c r="K726" s="1" t="str">
        <f>VLOOKUP(L726,CW!C:D,2,FALSE)</f>
        <v>Feb'16</v>
      </c>
      <c r="L726" s="1" t="str">
        <f t="shared" si="11"/>
        <v>5'16</v>
      </c>
      <c r="M726" s="1" t="str">
        <f>VLOOKUP(K726,CW!D:E,2,FALSE)</f>
        <v>Q4'15</v>
      </c>
    </row>
    <row r="727" spans="1:13" ht="15" customHeight="1">
      <c r="A727" s="2">
        <v>42404</v>
      </c>
      <c r="B727" s="1" t="s">
        <v>1152</v>
      </c>
      <c r="C727" s="1" t="s">
        <v>86</v>
      </c>
      <c r="D727" s="1" t="s">
        <v>105</v>
      </c>
      <c r="E727" s="1" t="s">
        <v>3532</v>
      </c>
      <c r="F727" s="98" t="s">
        <v>17</v>
      </c>
      <c r="G727" s="1">
        <v>1</v>
      </c>
      <c r="H727" s="1" t="s">
        <v>107</v>
      </c>
      <c r="I727" s="1" t="s">
        <v>706</v>
      </c>
      <c r="K727" s="1" t="str">
        <f>VLOOKUP(L727,CW!C:D,2,FALSE)</f>
        <v>Feb'16</v>
      </c>
      <c r="L727" s="1" t="str">
        <f t="shared" si="11"/>
        <v>5'16</v>
      </c>
      <c r="M727" s="1" t="str">
        <f>VLOOKUP(K727,CW!D:E,2,FALSE)</f>
        <v>Q4'15</v>
      </c>
    </row>
    <row r="728" spans="1:13" ht="15" customHeight="1">
      <c r="A728" s="2">
        <v>42404</v>
      </c>
      <c r="B728" s="1" t="s">
        <v>801</v>
      </c>
      <c r="C728" s="1" t="s">
        <v>97</v>
      </c>
      <c r="D728" s="1" t="s">
        <v>100</v>
      </c>
      <c r="E728" s="1" t="s">
        <v>3532</v>
      </c>
      <c r="F728" s="45" t="s">
        <v>17</v>
      </c>
      <c r="G728" s="1">
        <v>1</v>
      </c>
      <c r="H728" s="1" t="s">
        <v>107</v>
      </c>
      <c r="I728" s="1" t="s">
        <v>706</v>
      </c>
      <c r="K728" s="1" t="str">
        <f>VLOOKUP(L728,CW!C:D,2,FALSE)</f>
        <v>Feb'16</v>
      </c>
      <c r="L728" s="1" t="str">
        <f t="shared" si="11"/>
        <v>5'16</v>
      </c>
      <c r="M728" s="1" t="str">
        <f>VLOOKUP(K728,CW!D:E,2,FALSE)</f>
        <v>Q4'15</v>
      </c>
    </row>
    <row r="729" spans="1:13" ht="30" customHeight="1">
      <c r="A729" s="2">
        <v>42405</v>
      </c>
      <c r="B729" s="1" t="s">
        <v>803</v>
      </c>
      <c r="C729" s="1" t="s">
        <v>114</v>
      </c>
      <c r="D729" s="1" t="s">
        <v>100</v>
      </c>
      <c r="E729" s="1" t="s">
        <v>3532</v>
      </c>
      <c r="F729" s="98" t="s">
        <v>160</v>
      </c>
      <c r="G729" s="1">
        <v>1</v>
      </c>
      <c r="H729" s="1" t="s">
        <v>107</v>
      </c>
      <c r="I729" s="1" t="s">
        <v>159</v>
      </c>
      <c r="K729" s="1" t="str">
        <f>VLOOKUP(L729,CW!C:D,2,FALSE)</f>
        <v>Feb'16</v>
      </c>
      <c r="L729" s="1" t="str">
        <f t="shared" si="11"/>
        <v>5'16</v>
      </c>
      <c r="M729" s="1" t="str">
        <f>VLOOKUP(K729,CW!D:E,2,FALSE)</f>
        <v>Q4'15</v>
      </c>
    </row>
    <row r="730" spans="1:13" ht="30" customHeight="1">
      <c r="A730" s="2">
        <v>42405</v>
      </c>
      <c r="B730" s="1" t="s">
        <v>804</v>
      </c>
      <c r="C730" s="1" t="s">
        <v>162</v>
      </c>
      <c r="D730" s="1" t="s">
        <v>100</v>
      </c>
      <c r="E730" s="1" t="s">
        <v>3532</v>
      </c>
      <c r="F730" s="98" t="s">
        <v>160</v>
      </c>
      <c r="G730" s="1">
        <v>1</v>
      </c>
      <c r="H730" s="1" t="s">
        <v>107</v>
      </c>
      <c r="I730" s="1" t="s">
        <v>159</v>
      </c>
      <c r="K730" s="1" t="str">
        <f>VLOOKUP(L730,CW!C:D,2,FALSE)</f>
        <v>Feb'16</v>
      </c>
      <c r="L730" s="1" t="str">
        <f t="shared" si="11"/>
        <v>5'16</v>
      </c>
      <c r="M730" s="1" t="str">
        <f>VLOOKUP(K730,CW!D:E,2,FALSE)</f>
        <v>Q4'15</v>
      </c>
    </row>
    <row r="731" spans="1:13" ht="15" customHeight="1">
      <c r="A731" s="2">
        <v>42405</v>
      </c>
      <c r="B731" s="1" t="s">
        <v>804</v>
      </c>
      <c r="C731" s="1" t="s">
        <v>162</v>
      </c>
      <c r="D731" s="1" t="s">
        <v>100</v>
      </c>
      <c r="E731" s="1" t="s">
        <v>3532</v>
      </c>
      <c r="F731" s="45" t="s">
        <v>158</v>
      </c>
      <c r="G731" s="1">
        <v>1</v>
      </c>
      <c r="H731" s="1" t="s">
        <v>107</v>
      </c>
      <c r="I731" s="1" t="s">
        <v>159</v>
      </c>
      <c r="K731" s="1" t="str">
        <f>VLOOKUP(L731,CW!C:D,2,FALSE)</f>
        <v>Feb'16</v>
      </c>
      <c r="L731" s="1" t="str">
        <f t="shared" si="11"/>
        <v>5'16</v>
      </c>
      <c r="M731" s="1" t="str">
        <f>VLOOKUP(K731,CW!D:E,2,FALSE)</f>
        <v>Q4'15</v>
      </c>
    </row>
    <row r="732" spans="1:13" ht="15" customHeight="1">
      <c r="A732" s="2">
        <v>42405</v>
      </c>
      <c r="B732" s="1" t="s">
        <v>805</v>
      </c>
      <c r="C732" s="1" t="s">
        <v>108</v>
      </c>
      <c r="D732" s="1" t="s">
        <v>100</v>
      </c>
      <c r="E732" s="1" t="s">
        <v>3532</v>
      </c>
      <c r="F732" s="45" t="s">
        <v>158</v>
      </c>
      <c r="G732" s="1">
        <v>1</v>
      </c>
      <c r="H732" s="1" t="s">
        <v>107</v>
      </c>
      <c r="I732" s="1" t="s">
        <v>159</v>
      </c>
      <c r="K732" s="1" t="str">
        <f>VLOOKUP(L732,CW!C:D,2,FALSE)</f>
        <v>Feb'16</v>
      </c>
      <c r="L732" s="1" t="str">
        <f t="shared" si="11"/>
        <v>5'16</v>
      </c>
      <c r="M732" s="1" t="str">
        <f>VLOOKUP(K732,CW!D:E,2,FALSE)</f>
        <v>Q4'15</v>
      </c>
    </row>
    <row r="733" spans="1:13" ht="30" customHeight="1">
      <c r="A733" s="2">
        <v>42405</v>
      </c>
      <c r="B733" s="1" t="s">
        <v>806</v>
      </c>
      <c r="C733" s="1" t="s">
        <v>162</v>
      </c>
      <c r="D733" s="1" t="s">
        <v>100</v>
      </c>
      <c r="E733" s="1" t="s">
        <v>3532</v>
      </c>
      <c r="F733" s="98" t="s">
        <v>160</v>
      </c>
      <c r="G733" s="1">
        <v>1</v>
      </c>
      <c r="H733" s="1" t="s">
        <v>107</v>
      </c>
      <c r="I733" s="1" t="s">
        <v>159</v>
      </c>
      <c r="K733" s="1" t="str">
        <f>VLOOKUP(L733,CW!C:D,2,FALSE)</f>
        <v>Feb'16</v>
      </c>
      <c r="L733" s="1" t="str">
        <f t="shared" si="11"/>
        <v>5'16</v>
      </c>
      <c r="M733" s="1" t="str">
        <f>VLOOKUP(K733,CW!D:E,2,FALSE)</f>
        <v>Q4'15</v>
      </c>
    </row>
    <row r="734" spans="1:13" ht="15" customHeight="1">
      <c r="A734" s="2">
        <v>42405</v>
      </c>
      <c r="B734" s="1" t="s">
        <v>806</v>
      </c>
      <c r="C734" s="1" t="s">
        <v>162</v>
      </c>
      <c r="D734" s="1" t="s">
        <v>100</v>
      </c>
      <c r="E734" s="1" t="s">
        <v>3532</v>
      </c>
      <c r="F734" s="45" t="s">
        <v>158</v>
      </c>
      <c r="G734" s="1">
        <v>1</v>
      </c>
      <c r="H734" s="1" t="s">
        <v>107</v>
      </c>
      <c r="I734" s="1" t="s">
        <v>159</v>
      </c>
      <c r="K734" s="1" t="str">
        <f>VLOOKUP(L734,CW!C:D,2,FALSE)</f>
        <v>Feb'16</v>
      </c>
      <c r="L734" s="1" t="str">
        <f t="shared" si="11"/>
        <v>5'16</v>
      </c>
      <c r="M734" s="1" t="str">
        <f>VLOOKUP(K734,CW!D:E,2,FALSE)</f>
        <v>Q4'15</v>
      </c>
    </row>
    <row r="735" spans="1:13" ht="30" customHeight="1">
      <c r="A735" s="2">
        <v>42405</v>
      </c>
      <c r="B735" s="1" t="s">
        <v>807</v>
      </c>
      <c r="C735" s="1" t="s">
        <v>162</v>
      </c>
      <c r="D735" s="1" t="s">
        <v>100</v>
      </c>
      <c r="E735" s="1" t="s">
        <v>3532</v>
      </c>
      <c r="F735" s="98" t="s">
        <v>160</v>
      </c>
      <c r="G735" s="1">
        <v>1</v>
      </c>
      <c r="H735" s="1" t="s">
        <v>107</v>
      </c>
      <c r="I735" s="1" t="s">
        <v>159</v>
      </c>
      <c r="K735" s="1" t="str">
        <f>VLOOKUP(L735,CW!C:D,2,FALSE)</f>
        <v>Feb'16</v>
      </c>
      <c r="L735" s="1" t="str">
        <f t="shared" si="11"/>
        <v>5'16</v>
      </c>
      <c r="M735" s="1" t="str">
        <f>VLOOKUP(K735,CW!D:E,2,FALSE)</f>
        <v>Q4'15</v>
      </c>
    </row>
    <row r="736" spans="1:13" ht="30" customHeight="1">
      <c r="A736" s="2">
        <v>42405</v>
      </c>
      <c r="B736" s="1" t="s">
        <v>808</v>
      </c>
      <c r="C736" s="1" t="s">
        <v>162</v>
      </c>
      <c r="D736" s="1" t="s">
        <v>100</v>
      </c>
      <c r="E736" s="1" t="s">
        <v>3532</v>
      </c>
      <c r="F736" s="98" t="s">
        <v>160</v>
      </c>
      <c r="G736" s="1">
        <v>1</v>
      </c>
      <c r="H736" s="1" t="s">
        <v>107</v>
      </c>
      <c r="I736" s="1" t="s">
        <v>159</v>
      </c>
      <c r="K736" s="1" t="str">
        <f>VLOOKUP(L736,CW!C:D,2,FALSE)</f>
        <v>Feb'16</v>
      </c>
      <c r="L736" s="1" t="str">
        <f t="shared" si="11"/>
        <v>5'16</v>
      </c>
      <c r="M736" s="1" t="str">
        <f>VLOOKUP(K736,CW!D:E,2,FALSE)</f>
        <v>Q4'15</v>
      </c>
    </row>
    <row r="737" spans="1:13" ht="15" customHeight="1">
      <c r="A737" s="2">
        <v>42405</v>
      </c>
      <c r="B737" s="1" t="s">
        <v>809</v>
      </c>
      <c r="C737" s="1" t="s">
        <v>108</v>
      </c>
      <c r="D737" s="1" t="s">
        <v>100</v>
      </c>
      <c r="E737" s="1" t="s">
        <v>3532</v>
      </c>
      <c r="F737" s="45" t="s">
        <v>158</v>
      </c>
      <c r="G737" s="1">
        <v>1</v>
      </c>
      <c r="H737" s="1" t="s">
        <v>107</v>
      </c>
      <c r="I737" s="1" t="s">
        <v>159</v>
      </c>
      <c r="K737" s="1" t="str">
        <f>VLOOKUP(L737,CW!C:D,2,FALSE)</f>
        <v>Feb'16</v>
      </c>
      <c r="L737" s="1" t="str">
        <f t="shared" si="11"/>
        <v>5'16</v>
      </c>
      <c r="M737" s="1" t="str">
        <f>VLOOKUP(K737,CW!D:E,2,FALSE)</f>
        <v>Q4'15</v>
      </c>
    </row>
    <row r="738" spans="1:13" ht="15" customHeight="1">
      <c r="A738" s="2">
        <v>42405</v>
      </c>
      <c r="B738" s="1" t="s">
        <v>810</v>
      </c>
      <c r="C738" s="1" t="s">
        <v>86</v>
      </c>
      <c r="D738" s="1" t="s">
        <v>100</v>
      </c>
      <c r="E738" s="1" t="s">
        <v>3532</v>
      </c>
      <c r="F738" s="45" t="s">
        <v>158</v>
      </c>
      <c r="G738" s="1">
        <v>1</v>
      </c>
      <c r="H738" s="1" t="s">
        <v>107</v>
      </c>
      <c r="I738" s="1" t="s">
        <v>159</v>
      </c>
      <c r="K738" s="1" t="str">
        <f>VLOOKUP(L738,CW!C:D,2,FALSE)</f>
        <v>Feb'16</v>
      </c>
      <c r="L738" s="1" t="str">
        <f t="shared" si="11"/>
        <v>5'16</v>
      </c>
      <c r="M738" s="1" t="str">
        <f>VLOOKUP(K738,CW!D:E,2,FALSE)</f>
        <v>Q4'15</v>
      </c>
    </row>
    <row r="739" spans="1:13" ht="30" customHeight="1">
      <c r="A739" s="2">
        <v>42405</v>
      </c>
      <c r="B739" s="1" t="s">
        <v>811</v>
      </c>
      <c r="C739" s="1" t="s">
        <v>71</v>
      </c>
      <c r="D739" s="1" t="s">
        <v>100</v>
      </c>
      <c r="E739" s="1" t="s">
        <v>3532</v>
      </c>
      <c r="F739" s="98" t="s">
        <v>161</v>
      </c>
      <c r="G739" s="1">
        <v>1</v>
      </c>
      <c r="H739" s="1" t="s">
        <v>107</v>
      </c>
      <c r="I739" s="1" t="s">
        <v>159</v>
      </c>
      <c r="K739" s="1" t="str">
        <f>VLOOKUP(L739,CW!C:D,2,FALSE)</f>
        <v>Feb'16</v>
      </c>
      <c r="L739" s="1" t="str">
        <f t="shared" si="11"/>
        <v>5'16</v>
      </c>
      <c r="M739" s="1" t="str">
        <f>VLOOKUP(K739,CW!D:E,2,FALSE)</f>
        <v>Q4'15</v>
      </c>
    </row>
    <row r="740" spans="1:13" ht="15" customHeight="1">
      <c r="A740" s="2">
        <v>42405</v>
      </c>
      <c r="B740" s="1" t="s">
        <v>811</v>
      </c>
      <c r="C740" s="1" t="s">
        <v>71</v>
      </c>
      <c r="D740" s="1" t="s">
        <v>100</v>
      </c>
      <c r="E740" s="1" t="s">
        <v>3532</v>
      </c>
      <c r="F740" s="45" t="s">
        <v>158</v>
      </c>
      <c r="G740" s="1">
        <v>3</v>
      </c>
      <c r="H740" s="1" t="s">
        <v>107</v>
      </c>
      <c r="I740" s="1" t="s">
        <v>159</v>
      </c>
      <c r="K740" s="1" t="str">
        <f>VLOOKUP(L740,CW!C:D,2,FALSE)</f>
        <v>Feb'16</v>
      </c>
      <c r="L740" s="1" t="str">
        <f t="shared" si="11"/>
        <v>5'16</v>
      </c>
      <c r="M740" s="1" t="str">
        <f>VLOOKUP(K740,CW!D:E,2,FALSE)</f>
        <v>Q4'15</v>
      </c>
    </row>
    <row r="741" spans="1:13" ht="15" customHeight="1">
      <c r="A741" s="2">
        <v>42405</v>
      </c>
      <c r="B741" s="1" t="s">
        <v>812</v>
      </c>
      <c r="C741" s="1" t="s">
        <v>108</v>
      </c>
      <c r="D741" s="1" t="s">
        <v>100</v>
      </c>
      <c r="E741" s="1" t="s">
        <v>3532</v>
      </c>
      <c r="F741" s="45" t="s">
        <v>158</v>
      </c>
      <c r="G741" s="1">
        <v>1</v>
      </c>
      <c r="H741" s="1" t="s">
        <v>107</v>
      </c>
      <c r="I741" s="1" t="s">
        <v>159</v>
      </c>
      <c r="K741" s="1" t="str">
        <f>VLOOKUP(L741,CW!C:D,2,FALSE)</f>
        <v>Feb'16</v>
      </c>
      <c r="L741" s="1" t="str">
        <f t="shared" si="11"/>
        <v>5'16</v>
      </c>
      <c r="M741" s="1" t="str">
        <f>VLOOKUP(K741,CW!D:E,2,FALSE)</f>
        <v>Q4'15</v>
      </c>
    </row>
    <row r="742" spans="1:13" ht="30" customHeight="1">
      <c r="A742" s="2">
        <v>42405</v>
      </c>
      <c r="B742" s="1" t="s">
        <v>813</v>
      </c>
      <c r="C742" s="1" t="s">
        <v>81</v>
      </c>
      <c r="D742" s="1" t="s">
        <v>100</v>
      </c>
      <c r="E742" s="1" t="s">
        <v>3532</v>
      </c>
      <c r="F742" s="98" t="s">
        <v>160</v>
      </c>
      <c r="G742" s="1">
        <v>2</v>
      </c>
      <c r="H742" s="1" t="s">
        <v>107</v>
      </c>
      <c r="I742" s="1" t="s">
        <v>159</v>
      </c>
      <c r="K742" s="1" t="str">
        <f>VLOOKUP(L742,CW!C:D,2,FALSE)</f>
        <v>Feb'16</v>
      </c>
      <c r="L742" s="1" t="str">
        <f t="shared" si="11"/>
        <v>5'16</v>
      </c>
      <c r="M742" s="1" t="str">
        <f>VLOOKUP(K742,CW!D:E,2,FALSE)</f>
        <v>Q4'15</v>
      </c>
    </row>
    <row r="743" spans="1:13" ht="30" customHeight="1">
      <c r="A743" s="2">
        <v>42405</v>
      </c>
      <c r="B743" s="1" t="s">
        <v>814</v>
      </c>
      <c r="C743" s="1" t="s">
        <v>740</v>
      </c>
      <c r="D743" s="1" t="s">
        <v>105</v>
      </c>
      <c r="E743" s="1" t="s">
        <v>3532</v>
      </c>
      <c r="F743" s="98" t="s">
        <v>160</v>
      </c>
      <c r="G743" s="1">
        <v>1</v>
      </c>
      <c r="H743" s="1" t="s">
        <v>107</v>
      </c>
      <c r="I743" s="1" t="s">
        <v>159</v>
      </c>
      <c r="K743" s="1" t="str">
        <f>VLOOKUP(L743,CW!C:D,2,FALSE)</f>
        <v>Feb'16</v>
      </c>
      <c r="L743" s="1" t="str">
        <f t="shared" si="11"/>
        <v>5'16</v>
      </c>
      <c r="M743" s="1" t="str">
        <f>VLOOKUP(K743,CW!D:E,2,FALSE)</f>
        <v>Q4'15</v>
      </c>
    </row>
    <row r="744" spans="1:13" ht="30" customHeight="1">
      <c r="A744" s="2">
        <v>42405</v>
      </c>
      <c r="B744" s="1" t="s">
        <v>815</v>
      </c>
      <c r="C744" s="1" t="s">
        <v>108</v>
      </c>
      <c r="D744" s="1" t="s">
        <v>105</v>
      </c>
      <c r="E744" s="1" t="s">
        <v>3532</v>
      </c>
      <c r="F744" s="98" t="s">
        <v>160</v>
      </c>
      <c r="G744" s="1">
        <v>1</v>
      </c>
      <c r="H744" s="1" t="s">
        <v>107</v>
      </c>
      <c r="I744" s="1" t="s">
        <v>159</v>
      </c>
      <c r="K744" s="1" t="str">
        <f>VLOOKUP(L744,CW!C:D,2,FALSE)</f>
        <v>Feb'16</v>
      </c>
      <c r="L744" s="1" t="str">
        <f t="shared" si="11"/>
        <v>5'16</v>
      </c>
      <c r="M744" s="1" t="str">
        <f>VLOOKUP(K744,CW!D:E,2,FALSE)</f>
        <v>Q4'15</v>
      </c>
    </row>
    <row r="745" spans="1:13" ht="30" customHeight="1">
      <c r="A745" s="2">
        <v>42405</v>
      </c>
      <c r="B745" s="1" t="s">
        <v>816</v>
      </c>
      <c r="C745" s="1" t="s">
        <v>108</v>
      </c>
      <c r="D745" s="1" t="s">
        <v>105</v>
      </c>
      <c r="E745" s="1" t="s">
        <v>3532</v>
      </c>
      <c r="F745" s="98" t="s">
        <v>161</v>
      </c>
      <c r="G745" s="1">
        <v>1</v>
      </c>
      <c r="H745" s="1" t="s">
        <v>107</v>
      </c>
      <c r="I745" s="1" t="s">
        <v>159</v>
      </c>
      <c r="K745" s="1" t="str">
        <f>VLOOKUP(L745,CW!C:D,2,FALSE)</f>
        <v>Feb'16</v>
      </c>
      <c r="L745" s="1" t="str">
        <f t="shared" si="11"/>
        <v>5'16</v>
      </c>
      <c r="M745" s="1" t="str">
        <f>VLOOKUP(K745,CW!D:E,2,FALSE)</f>
        <v>Q4'15</v>
      </c>
    </row>
    <row r="746" spans="1:13" ht="30" customHeight="1">
      <c r="A746" s="2">
        <v>42405</v>
      </c>
      <c r="B746" s="1" t="s">
        <v>817</v>
      </c>
      <c r="C746" s="1" t="s">
        <v>818</v>
      </c>
      <c r="D746" s="1" t="s">
        <v>105</v>
      </c>
      <c r="E746" s="1" t="s">
        <v>3532</v>
      </c>
      <c r="F746" s="98" t="s">
        <v>160</v>
      </c>
      <c r="G746" s="1">
        <v>1</v>
      </c>
      <c r="H746" s="1" t="s">
        <v>107</v>
      </c>
      <c r="I746" s="1" t="s">
        <v>159</v>
      </c>
      <c r="K746" s="1" t="str">
        <f>VLOOKUP(L746,CW!C:D,2,FALSE)</f>
        <v>Feb'16</v>
      </c>
      <c r="L746" s="1" t="str">
        <f t="shared" si="11"/>
        <v>5'16</v>
      </c>
      <c r="M746" s="1" t="str">
        <f>VLOOKUP(K746,CW!D:E,2,FALSE)</f>
        <v>Q4'15</v>
      </c>
    </row>
    <row r="747" spans="1:13" ht="15" customHeight="1">
      <c r="A747" s="2">
        <v>42405</v>
      </c>
      <c r="B747" s="1" t="s">
        <v>819</v>
      </c>
      <c r="C747" s="1" t="s">
        <v>86</v>
      </c>
      <c r="D747" s="1" t="s">
        <v>105</v>
      </c>
      <c r="E747" s="1" t="s">
        <v>3532</v>
      </c>
      <c r="F747" s="45" t="s">
        <v>158</v>
      </c>
      <c r="G747" s="1">
        <v>1</v>
      </c>
      <c r="H747" s="1" t="s">
        <v>107</v>
      </c>
      <c r="I747" s="1" t="s">
        <v>159</v>
      </c>
      <c r="K747" s="1" t="str">
        <f>VLOOKUP(L747,CW!C:D,2,FALSE)</f>
        <v>Feb'16</v>
      </c>
      <c r="L747" s="1" t="str">
        <f t="shared" si="11"/>
        <v>5'16</v>
      </c>
      <c r="M747" s="1" t="str">
        <f>VLOOKUP(K747,CW!D:E,2,FALSE)</f>
        <v>Q4'15</v>
      </c>
    </row>
    <row r="748" spans="1:13" ht="30" customHeight="1">
      <c r="A748" s="2">
        <v>42405</v>
      </c>
      <c r="B748" s="1" t="s">
        <v>820</v>
      </c>
      <c r="C748" s="1" t="s">
        <v>818</v>
      </c>
      <c r="D748" s="1" t="s">
        <v>105</v>
      </c>
      <c r="E748" s="1" t="s">
        <v>3532</v>
      </c>
      <c r="F748" s="98" t="s">
        <v>160</v>
      </c>
      <c r="G748" s="1">
        <v>1</v>
      </c>
      <c r="H748" s="1" t="s">
        <v>107</v>
      </c>
      <c r="I748" s="1" t="s">
        <v>159</v>
      </c>
      <c r="K748" s="1" t="str">
        <f>VLOOKUP(L748,CW!C:D,2,FALSE)</f>
        <v>Feb'16</v>
      </c>
      <c r="L748" s="1" t="str">
        <f t="shared" si="11"/>
        <v>5'16</v>
      </c>
      <c r="M748" s="1" t="str">
        <f>VLOOKUP(K748,CW!D:E,2,FALSE)</f>
        <v>Q4'15</v>
      </c>
    </row>
    <row r="749" spans="1:13" ht="30" customHeight="1">
      <c r="A749" s="2">
        <v>42405</v>
      </c>
      <c r="B749" s="1" t="s">
        <v>821</v>
      </c>
      <c r="C749" s="1" t="s">
        <v>818</v>
      </c>
      <c r="D749" s="1" t="s">
        <v>105</v>
      </c>
      <c r="E749" s="1" t="s">
        <v>3532</v>
      </c>
      <c r="F749" s="98" t="s">
        <v>160</v>
      </c>
      <c r="G749" s="1">
        <v>1</v>
      </c>
      <c r="H749" s="1" t="s">
        <v>107</v>
      </c>
      <c r="I749" s="1" t="s">
        <v>159</v>
      </c>
      <c r="K749" s="1" t="str">
        <f>VLOOKUP(L749,CW!C:D,2,FALSE)</f>
        <v>Feb'16</v>
      </c>
      <c r="L749" s="1" t="str">
        <f t="shared" si="11"/>
        <v>5'16</v>
      </c>
      <c r="M749" s="1" t="str">
        <f>VLOOKUP(K749,CW!D:E,2,FALSE)</f>
        <v>Q4'15</v>
      </c>
    </row>
    <row r="750" spans="1:13" ht="30" customHeight="1">
      <c r="A750" s="2">
        <v>42405</v>
      </c>
      <c r="B750" s="1" t="s">
        <v>822</v>
      </c>
      <c r="C750" s="1" t="s">
        <v>823</v>
      </c>
      <c r="D750" s="1" t="s">
        <v>105</v>
      </c>
      <c r="E750" s="1" t="s">
        <v>3532</v>
      </c>
      <c r="F750" s="98" t="s">
        <v>160</v>
      </c>
      <c r="G750" s="1">
        <v>1</v>
      </c>
      <c r="H750" s="1" t="s">
        <v>107</v>
      </c>
      <c r="I750" s="1" t="s">
        <v>159</v>
      </c>
      <c r="K750" s="1" t="str">
        <f>VLOOKUP(L750,CW!C:D,2,FALSE)</f>
        <v>Feb'16</v>
      </c>
      <c r="L750" s="1" t="str">
        <f t="shared" si="11"/>
        <v>5'16</v>
      </c>
      <c r="M750" s="1" t="str">
        <f>VLOOKUP(K750,CW!D:E,2,FALSE)</f>
        <v>Q4'15</v>
      </c>
    </row>
    <row r="751" spans="1:13" ht="15" customHeight="1">
      <c r="A751" s="2">
        <v>42405</v>
      </c>
      <c r="B751" s="1" t="s">
        <v>1153</v>
      </c>
      <c r="C751" s="1" t="s">
        <v>305</v>
      </c>
      <c r="D751" s="1" t="s">
        <v>105</v>
      </c>
      <c r="E751" s="1" t="s">
        <v>3532</v>
      </c>
      <c r="F751" s="45" t="s">
        <v>10</v>
      </c>
      <c r="G751" s="1">
        <v>1</v>
      </c>
      <c r="H751" s="1" t="s">
        <v>107</v>
      </c>
      <c r="I751" s="1" t="s">
        <v>706</v>
      </c>
      <c r="K751" s="1" t="str">
        <f>VLOOKUP(L751,CW!C:D,2,FALSE)</f>
        <v>Feb'16</v>
      </c>
      <c r="L751" s="1" t="str">
        <f t="shared" si="11"/>
        <v>5'16</v>
      </c>
      <c r="M751" s="1" t="str">
        <f>VLOOKUP(K751,CW!D:E,2,FALSE)</f>
        <v>Q4'15</v>
      </c>
    </row>
    <row r="752" spans="1:13" ht="15" customHeight="1">
      <c r="A752" s="2">
        <v>42405</v>
      </c>
      <c r="B752" s="1" t="s">
        <v>813</v>
      </c>
      <c r="C752" s="1" t="s">
        <v>81</v>
      </c>
      <c r="D752" s="1" t="s">
        <v>105</v>
      </c>
      <c r="E752" s="1" t="s">
        <v>3532</v>
      </c>
      <c r="F752" s="45" t="s">
        <v>17</v>
      </c>
      <c r="G752" s="1">
        <v>1</v>
      </c>
      <c r="H752" s="1" t="s">
        <v>107</v>
      </c>
      <c r="I752" s="1" t="s">
        <v>706</v>
      </c>
      <c r="K752" s="1" t="str">
        <f>VLOOKUP(L752,CW!C:D,2,FALSE)</f>
        <v>Feb'16</v>
      </c>
      <c r="L752" s="1" t="str">
        <f t="shared" ref="L752:L815" si="12">CONCATENATE(WEEKNUM(A752,21),"'",TEXT(A752,"yy"))</f>
        <v>5'16</v>
      </c>
      <c r="M752" s="1" t="str">
        <f>VLOOKUP(K752,CW!D:E,2,FALSE)</f>
        <v>Q4'15</v>
      </c>
    </row>
    <row r="753" spans="1:13" ht="15" customHeight="1">
      <c r="A753" s="2">
        <v>42406</v>
      </c>
      <c r="B753" s="1" t="s">
        <v>824</v>
      </c>
      <c r="C753" s="1" t="s">
        <v>110</v>
      </c>
      <c r="D753" s="1" t="s">
        <v>100</v>
      </c>
      <c r="E753" s="1" t="s">
        <v>3532</v>
      </c>
      <c r="F753" s="45" t="s">
        <v>158</v>
      </c>
      <c r="G753" s="1">
        <v>1</v>
      </c>
      <c r="H753" s="1" t="s">
        <v>107</v>
      </c>
      <c r="I753" s="1" t="s">
        <v>159</v>
      </c>
      <c r="K753" s="1" t="str">
        <f>VLOOKUP(L753,CW!C:D,2,FALSE)</f>
        <v>Feb'16</v>
      </c>
      <c r="L753" s="1" t="str">
        <f t="shared" si="12"/>
        <v>5'16</v>
      </c>
      <c r="M753" s="1" t="str">
        <f>VLOOKUP(K753,CW!D:E,2,FALSE)</f>
        <v>Q4'15</v>
      </c>
    </row>
    <row r="754" spans="1:13" ht="15" customHeight="1">
      <c r="A754" s="2">
        <v>42406</v>
      </c>
      <c r="B754" s="1" t="s">
        <v>825</v>
      </c>
      <c r="C754" s="1" t="s">
        <v>83</v>
      </c>
      <c r="D754" s="1" t="s">
        <v>100</v>
      </c>
      <c r="E754" s="1" t="s">
        <v>3532</v>
      </c>
      <c r="F754" s="45" t="s">
        <v>158</v>
      </c>
      <c r="G754" s="1">
        <v>1</v>
      </c>
      <c r="H754" s="1" t="s">
        <v>107</v>
      </c>
      <c r="I754" s="1" t="s">
        <v>159</v>
      </c>
      <c r="K754" s="1" t="str">
        <f>VLOOKUP(L754,CW!C:D,2,FALSE)</f>
        <v>Feb'16</v>
      </c>
      <c r="L754" s="1" t="str">
        <f t="shared" si="12"/>
        <v>5'16</v>
      </c>
      <c r="M754" s="1" t="str">
        <f>VLOOKUP(K754,CW!D:E,2,FALSE)</f>
        <v>Q4'15</v>
      </c>
    </row>
    <row r="755" spans="1:13" ht="15" customHeight="1">
      <c r="A755" s="2">
        <v>42406</v>
      </c>
      <c r="B755" s="1" t="s">
        <v>826</v>
      </c>
      <c r="C755" s="1" t="s">
        <v>97</v>
      </c>
      <c r="D755" s="1" t="s">
        <v>100</v>
      </c>
      <c r="E755" s="1" t="s">
        <v>3532</v>
      </c>
      <c r="F755" s="45" t="s">
        <v>158</v>
      </c>
      <c r="G755" s="1">
        <v>1</v>
      </c>
      <c r="H755" s="1" t="s">
        <v>107</v>
      </c>
      <c r="I755" s="1" t="s">
        <v>159</v>
      </c>
      <c r="K755" s="1" t="str">
        <f>VLOOKUP(L755,CW!C:D,2,FALSE)</f>
        <v>Feb'16</v>
      </c>
      <c r="L755" s="1" t="str">
        <f t="shared" si="12"/>
        <v>5'16</v>
      </c>
      <c r="M755" s="1" t="str">
        <f>VLOOKUP(K755,CW!D:E,2,FALSE)</f>
        <v>Q4'15</v>
      </c>
    </row>
    <row r="756" spans="1:13" ht="15" customHeight="1">
      <c r="A756" s="2">
        <v>42406</v>
      </c>
      <c r="B756" s="1" t="s">
        <v>827</v>
      </c>
      <c r="C756" s="1" t="s">
        <v>83</v>
      </c>
      <c r="D756" s="1" t="s">
        <v>100</v>
      </c>
      <c r="E756" s="1" t="s">
        <v>3532</v>
      </c>
      <c r="F756" s="45" t="s">
        <v>158</v>
      </c>
      <c r="G756" s="1">
        <v>1</v>
      </c>
      <c r="H756" s="1" t="s">
        <v>107</v>
      </c>
      <c r="I756" s="1" t="s">
        <v>159</v>
      </c>
      <c r="K756" s="1" t="str">
        <f>VLOOKUP(L756,CW!C:D,2,FALSE)</f>
        <v>Feb'16</v>
      </c>
      <c r="L756" s="1" t="str">
        <f t="shared" si="12"/>
        <v>5'16</v>
      </c>
      <c r="M756" s="1" t="str">
        <f>VLOOKUP(K756,CW!D:E,2,FALSE)</f>
        <v>Q4'15</v>
      </c>
    </row>
    <row r="757" spans="1:13" ht="15" customHeight="1">
      <c r="A757" s="2">
        <v>42406</v>
      </c>
      <c r="B757" s="1" t="s">
        <v>828</v>
      </c>
      <c r="C757" s="1" t="s">
        <v>81</v>
      </c>
      <c r="D757" s="1" t="s">
        <v>100</v>
      </c>
      <c r="E757" s="1" t="s">
        <v>3532</v>
      </c>
      <c r="F757" s="45" t="s">
        <v>158</v>
      </c>
      <c r="G757" s="1">
        <v>1</v>
      </c>
      <c r="H757" s="1" t="s">
        <v>107</v>
      </c>
      <c r="I757" s="1" t="s">
        <v>159</v>
      </c>
      <c r="K757" s="1" t="str">
        <f>VLOOKUP(L757,CW!C:D,2,FALSE)</f>
        <v>Feb'16</v>
      </c>
      <c r="L757" s="1" t="str">
        <f t="shared" si="12"/>
        <v>5'16</v>
      </c>
      <c r="M757" s="1" t="str">
        <f>VLOOKUP(K757,CW!D:E,2,FALSE)</f>
        <v>Q4'15</v>
      </c>
    </row>
    <row r="758" spans="1:13" ht="30" customHeight="1">
      <c r="A758" s="2">
        <v>42406</v>
      </c>
      <c r="B758" s="1" t="s">
        <v>829</v>
      </c>
      <c r="C758" s="1" t="s">
        <v>108</v>
      </c>
      <c r="D758" s="1" t="s">
        <v>100</v>
      </c>
      <c r="E758" s="1" t="s">
        <v>3532</v>
      </c>
      <c r="F758" s="98" t="s">
        <v>161</v>
      </c>
      <c r="G758" s="1">
        <v>1</v>
      </c>
      <c r="H758" s="1" t="s">
        <v>107</v>
      </c>
      <c r="I758" s="1" t="s">
        <v>159</v>
      </c>
      <c r="K758" s="1" t="str">
        <f>VLOOKUP(L758,CW!C:D,2,FALSE)</f>
        <v>Feb'16</v>
      </c>
      <c r="L758" s="1" t="str">
        <f t="shared" si="12"/>
        <v>5'16</v>
      </c>
      <c r="M758" s="1" t="str">
        <f>VLOOKUP(K758,CW!D:E,2,FALSE)</f>
        <v>Q4'15</v>
      </c>
    </row>
    <row r="759" spans="1:13" ht="30" customHeight="1">
      <c r="A759" s="2">
        <v>42406</v>
      </c>
      <c r="B759" s="1" t="s">
        <v>830</v>
      </c>
      <c r="C759" s="1" t="s">
        <v>83</v>
      </c>
      <c r="D759" s="1" t="s">
        <v>100</v>
      </c>
      <c r="E759" s="1" t="s">
        <v>3532</v>
      </c>
      <c r="F759" s="98" t="s">
        <v>161</v>
      </c>
      <c r="G759" s="1">
        <v>1</v>
      </c>
      <c r="H759" s="1" t="s">
        <v>107</v>
      </c>
      <c r="I759" s="1" t="s">
        <v>159</v>
      </c>
      <c r="K759" s="1" t="str">
        <f>VLOOKUP(L759,CW!C:D,2,FALSE)</f>
        <v>Feb'16</v>
      </c>
      <c r="L759" s="1" t="str">
        <f t="shared" si="12"/>
        <v>5'16</v>
      </c>
      <c r="M759" s="1" t="str">
        <f>VLOOKUP(K759,CW!D:E,2,FALSE)</f>
        <v>Q4'15</v>
      </c>
    </row>
    <row r="760" spans="1:13" ht="15" customHeight="1">
      <c r="A760" s="2">
        <v>42406</v>
      </c>
      <c r="B760" s="1" t="s">
        <v>830</v>
      </c>
      <c r="C760" s="1" t="s">
        <v>83</v>
      </c>
      <c r="D760" s="1" t="s">
        <v>100</v>
      </c>
      <c r="E760" s="1" t="s">
        <v>3532</v>
      </c>
      <c r="F760" s="45" t="s">
        <v>158</v>
      </c>
      <c r="G760" s="1">
        <v>1</v>
      </c>
      <c r="H760" s="1" t="s">
        <v>107</v>
      </c>
      <c r="I760" s="1" t="s">
        <v>159</v>
      </c>
      <c r="K760" s="1" t="str">
        <f>VLOOKUP(L760,CW!C:D,2,FALSE)</f>
        <v>Feb'16</v>
      </c>
      <c r="L760" s="1" t="str">
        <f t="shared" si="12"/>
        <v>5'16</v>
      </c>
      <c r="M760" s="1" t="str">
        <f>VLOOKUP(K760,CW!D:E,2,FALSE)</f>
        <v>Q4'15</v>
      </c>
    </row>
    <row r="761" spans="1:13" ht="15" customHeight="1">
      <c r="A761" s="2">
        <v>42406</v>
      </c>
      <c r="B761" s="1" t="s">
        <v>831</v>
      </c>
      <c r="C761" s="1" t="s">
        <v>108</v>
      </c>
      <c r="D761" s="1" t="s">
        <v>100</v>
      </c>
      <c r="E761" s="1" t="s">
        <v>3532</v>
      </c>
      <c r="F761" s="45" t="s">
        <v>158</v>
      </c>
      <c r="G761" s="1">
        <v>1</v>
      </c>
      <c r="H761" s="1" t="s">
        <v>107</v>
      </c>
      <c r="I761" s="1" t="s">
        <v>159</v>
      </c>
      <c r="K761" s="1" t="str">
        <f>VLOOKUP(L761,CW!C:D,2,FALSE)</f>
        <v>Feb'16</v>
      </c>
      <c r="L761" s="1" t="str">
        <f t="shared" si="12"/>
        <v>5'16</v>
      </c>
      <c r="M761" s="1" t="str">
        <f>VLOOKUP(K761,CW!D:E,2,FALSE)</f>
        <v>Q4'15</v>
      </c>
    </row>
    <row r="762" spans="1:13" ht="15" customHeight="1">
      <c r="A762" s="2">
        <v>42406</v>
      </c>
      <c r="B762" s="1" t="s">
        <v>832</v>
      </c>
      <c r="C762" s="1" t="s">
        <v>480</v>
      </c>
      <c r="D762" s="1" t="s">
        <v>100</v>
      </c>
      <c r="E762" s="1" t="s">
        <v>3532</v>
      </c>
      <c r="F762" s="45" t="s">
        <v>158</v>
      </c>
      <c r="G762" s="1">
        <v>1</v>
      </c>
      <c r="H762" s="1" t="s">
        <v>107</v>
      </c>
      <c r="I762" s="1" t="s">
        <v>159</v>
      </c>
      <c r="K762" s="1" t="str">
        <f>VLOOKUP(L762,CW!C:D,2,FALSE)</f>
        <v>Feb'16</v>
      </c>
      <c r="L762" s="1" t="str">
        <f t="shared" si="12"/>
        <v>5'16</v>
      </c>
      <c r="M762" s="1" t="str">
        <f>VLOOKUP(K762,CW!D:E,2,FALSE)</f>
        <v>Q4'15</v>
      </c>
    </row>
    <row r="763" spans="1:13" ht="15" customHeight="1">
      <c r="A763" s="2">
        <v>42406</v>
      </c>
      <c r="B763" s="1" t="s">
        <v>833</v>
      </c>
      <c r="C763" s="1" t="s">
        <v>71</v>
      </c>
      <c r="D763" s="1" t="s">
        <v>105</v>
      </c>
      <c r="E763" s="1" t="s">
        <v>3532</v>
      </c>
      <c r="F763" s="45" t="s">
        <v>834</v>
      </c>
      <c r="G763" s="1">
        <v>1</v>
      </c>
      <c r="H763" s="1" t="s">
        <v>107</v>
      </c>
      <c r="I763" s="1" t="s">
        <v>159</v>
      </c>
      <c r="K763" s="1" t="str">
        <f>VLOOKUP(L763,CW!C:D,2,FALSE)</f>
        <v>Feb'16</v>
      </c>
      <c r="L763" s="1" t="str">
        <f t="shared" si="12"/>
        <v>5'16</v>
      </c>
      <c r="M763" s="1" t="str">
        <f>VLOOKUP(K763,CW!D:E,2,FALSE)</f>
        <v>Q4'15</v>
      </c>
    </row>
    <row r="764" spans="1:13" ht="30" customHeight="1">
      <c r="A764" s="2">
        <v>42406</v>
      </c>
      <c r="B764" s="1" t="s">
        <v>835</v>
      </c>
      <c r="C764" s="1" t="s">
        <v>86</v>
      </c>
      <c r="D764" s="1" t="s">
        <v>105</v>
      </c>
      <c r="E764" s="1" t="s">
        <v>3532</v>
      </c>
      <c r="F764" s="98" t="s">
        <v>160</v>
      </c>
      <c r="G764" s="1">
        <v>2</v>
      </c>
      <c r="H764" s="1" t="s">
        <v>107</v>
      </c>
      <c r="I764" s="1" t="s">
        <v>159</v>
      </c>
      <c r="K764" s="1" t="str">
        <f>VLOOKUP(L764,CW!C:D,2,FALSE)</f>
        <v>Feb'16</v>
      </c>
      <c r="L764" s="1" t="str">
        <f t="shared" si="12"/>
        <v>5'16</v>
      </c>
      <c r="M764" s="1" t="str">
        <f>VLOOKUP(K764,CW!D:E,2,FALSE)</f>
        <v>Q4'15</v>
      </c>
    </row>
    <row r="765" spans="1:13" ht="30" customHeight="1">
      <c r="A765" s="2">
        <v>42406</v>
      </c>
      <c r="B765" s="1" t="s">
        <v>836</v>
      </c>
      <c r="C765" s="1" t="s">
        <v>86</v>
      </c>
      <c r="D765" s="1" t="s">
        <v>105</v>
      </c>
      <c r="E765" s="1" t="s">
        <v>3532</v>
      </c>
      <c r="F765" s="98" t="s">
        <v>160</v>
      </c>
      <c r="G765" s="1">
        <v>2</v>
      </c>
      <c r="H765" s="1" t="s">
        <v>107</v>
      </c>
      <c r="I765" s="1" t="s">
        <v>159</v>
      </c>
      <c r="K765" s="1" t="str">
        <f>VLOOKUP(L765,CW!C:D,2,FALSE)</f>
        <v>Feb'16</v>
      </c>
      <c r="L765" s="1" t="str">
        <f t="shared" si="12"/>
        <v>5'16</v>
      </c>
      <c r="M765" s="1" t="str">
        <f>VLOOKUP(K765,CW!D:E,2,FALSE)</f>
        <v>Q4'15</v>
      </c>
    </row>
    <row r="766" spans="1:13" ht="15" customHeight="1">
      <c r="A766" s="2">
        <v>42406</v>
      </c>
      <c r="B766" s="1" t="s">
        <v>836</v>
      </c>
      <c r="C766" s="1" t="s">
        <v>86</v>
      </c>
      <c r="D766" s="1" t="s">
        <v>105</v>
      </c>
      <c r="E766" s="1" t="s">
        <v>3532</v>
      </c>
      <c r="F766" s="45" t="s">
        <v>158</v>
      </c>
      <c r="G766" s="1">
        <v>1</v>
      </c>
      <c r="H766" s="1" t="s">
        <v>107</v>
      </c>
      <c r="I766" s="1" t="s">
        <v>159</v>
      </c>
      <c r="K766" s="1" t="str">
        <f>VLOOKUP(L766,CW!C:D,2,FALSE)</f>
        <v>Feb'16</v>
      </c>
      <c r="L766" s="1" t="str">
        <f t="shared" si="12"/>
        <v>5'16</v>
      </c>
      <c r="M766" s="1" t="str">
        <f>VLOOKUP(K766,CW!D:E,2,FALSE)</f>
        <v>Q4'15</v>
      </c>
    </row>
    <row r="767" spans="1:13" ht="30" customHeight="1">
      <c r="A767" s="2">
        <v>42406</v>
      </c>
      <c r="B767" s="1" t="s">
        <v>837</v>
      </c>
      <c r="C767" s="1" t="s">
        <v>480</v>
      </c>
      <c r="D767" s="1" t="s">
        <v>105</v>
      </c>
      <c r="E767" s="1" t="s">
        <v>3532</v>
      </c>
      <c r="F767" s="98" t="s">
        <v>160</v>
      </c>
      <c r="G767" s="1">
        <v>1</v>
      </c>
      <c r="H767" s="1" t="s">
        <v>107</v>
      </c>
      <c r="I767" s="1" t="s">
        <v>159</v>
      </c>
      <c r="K767" s="1" t="str">
        <f>VLOOKUP(L767,CW!C:D,2,FALSE)</f>
        <v>Feb'16</v>
      </c>
      <c r="L767" s="1" t="str">
        <f t="shared" si="12"/>
        <v>5'16</v>
      </c>
      <c r="M767" s="1" t="str">
        <f>VLOOKUP(K767,CW!D:E,2,FALSE)</f>
        <v>Q4'15</v>
      </c>
    </row>
    <row r="768" spans="1:13" ht="15" customHeight="1">
      <c r="A768" s="2">
        <v>42406</v>
      </c>
      <c r="B768" s="1" t="s">
        <v>838</v>
      </c>
      <c r="C768" s="1" t="s">
        <v>480</v>
      </c>
      <c r="D768" s="1" t="s">
        <v>105</v>
      </c>
      <c r="E768" s="1" t="s">
        <v>3532</v>
      </c>
      <c r="F768" s="45" t="s">
        <v>158</v>
      </c>
      <c r="G768" s="1">
        <v>1</v>
      </c>
      <c r="H768" s="1" t="s">
        <v>107</v>
      </c>
      <c r="I768" s="1" t="s">
        <v>159</v>
      </c>
      <c r="K768" s="1" t="str">
        <f>VLOOKUP(L768,CW!C:D,2,FALSE)</f>
        <v>Feb'16</v>
      </c>
      <c r="L768" s="1" t="str">
        <f t="shared" si="12"/>
        <v>5'16</v>
      </c>
      <c r="M768" s="1" t="str">
        <f>VLOOKUP(K768,CW!D:E,2,FALSE)</f>
        <v>Q4'15</v>
      </c>
    </row>
    <row r="769" spans="1:13" ht="15" customHeight="1">
      <c r="A769" s="2">
        <v>42406</v>
      </c>
      <c r="B769" s="1" t="s">
        <v>828</v>
      </c>
      <c r="C769" s="1" t="s">
        <v>81</v>
      </c>
      <c r="D769" s="1" t="s">
        <v>139</v>
      </c>
      <c r="E769" s="1" t="s">
        <v>3532</v>
      </c>
      <c r="F769" s="45" t="s">
        <v>17</v>
      </c>
      <c r="G769" s="1">
        <v>1</v>
      </c>
      <c r="H769" s="1" t="s">
        <v>107</v>
      </c>
      <c r="I769" s="1" t="s">
        <v>706</v>
      </c>
      <c r="K769" s="1" t="str">
        <f>VLOOKUP(L769,CW!C:D,2,FALSE)</f>
        <v>Feb'16</v>
      </c>
      <c r="L769" s="1" t="str">
        <f t="shared" si="12"/>
        <v>5'16</v>
      </c>
      <c r="M769" s="1" t="str">
        <f>VLOOKUP(K769,CW!D:E,2,FALSE)</f>
        <v>Q4'15</v>
      </c>
    </row>
    <row r="770" spans="1:13" ht="15" customHeight="1">
      <c r="A770" s="2">
        <v>42406</v>
      </c>
      <c r="B770" s="1" t="s">
        <v>833</v>
      </c>
      <c r="C770" s="1" t="s">
        <v>71</v>
      </c>
      <c r="D770" s="1" t="s">
        <v>105</v>
      </c>
      <c r="E770" s="1" t="s">
        <v>3532</v>
      </c>
      <c r="F770" s="45" t="s">
        <v>17</v>
      </c>
      <c r="G770" s="1">
        <v>1</v>
      </c>
      <c r="H770" s="1" t="s">
        <v>107</v>
      </c>
      <c r="I770" s="1" t="s">
        <v>706</v>
      </c>
      <c r="K770" s="1" t="str">
        <f>VLOOKUP(L770,CW!C:D,2,FALSE)</f>
        <v>Feb'16</v>
      </c>
      <c r="L770" s="1" t="str">
        <f t="shared" si="12"/>
        <v>5'16</v>
      </c>
      <c r="M770" s="1" t="str">
        <f>VLOOKUP(K770,CW!D:E,2,FALSE)</f>
        <v>Q4'15</v>
      </c>
    </row>
    <row r="771" spans="1:13" ht="30" customHeight="1">
      <c r="A771" s="2">
        <v>42408</v>
      </c>
      <c r="B771" s="1" t="s">
        <v>839</v>
      </c>
      <c r="C771" s="1" t="s">
        <v>108</v>
      </c>
      <c r="D771" s="1" t="s">
        <v>105</v>
      </c>
      <c r="E771" s="1" t="s">
        <v>3532</v>
      </c>
      <c r="F771" s="98" t="s">
        <v>160</v>
      </c>
      <c r="G771" s="1">
        <v>1</v>
      </c>
      <c r="H771" s="1" t="s">
        <v>107</v>
      </c>
      <c r="I771" s="1" t="s">
        <v>159</v>
      </c>
      <c r="K771" s="1" t="str">
        <f>VLOOKUP(L771,CW!C:D,2,FALSE)</f>
        <v>Feb'16</v>
      </c>
      <c r="L771" s="1" t="str">
        <f t="shared" si="12"/>
        <v>6'16</v>
      </c>
      <c r="M771" s="1" t="str">
        <f>VLOOKUP(K771,CW!D:E,2,FALSE)</f>
        <v>Q4'15</v>
      </c>
    </row>
    <row r="772" spans="1:13" ht="30" customHeight="1">
      <c r="A772" s="2">
        <v>42408</v>
      </c>
      <c r="B772" s="1" t="s">
        <v>839</v>
      </c>
      <c r="C772" s="1" t="s">
        <v>108</v>
      </c>
      <c r="D772" s="1" t="s">
        <v>105</v>
      </c>
      <c r="E772" s="1" t="s">
        <v>3532</v>
      </c>
      <c r="F772" s="98" t="s">
        <v>161</v>
      </c>
      <c r="G772" s="1">
        <v>1</v>
      </c>
      <c r="H772" s="1" t="s">
        <v>107</v>
      </c>
      <c r="I772" s="1" t="s">
        <v>159</v>
      </c>
      <c r="K772" s="1" t="str">
        <f>VLOOKUP(L772,CW!C:D,2,FALSE)</f>
        <v>Feb'16</v>
      </c>
      <c r="L772" s="1" t="str">
        <f t="shared" si="12"/>
        <v>6'16</v>
      </c>
      <c r="M772" s="1" t="str">
        <f>VLOOKUP(K772,CW!D:E,2,FALSE)</f>
        <v>Q4'15</v>
      </c>
    </row>
    <row r="773" spans="1:13" ht="15" customHeight="1">
      <c r="A773" s="2">
        <v>42408</v>
      </c>
      <c r="B773" s="1" t="s">
        <v>840</v>
      </c>
      <c r="C773" s="1" t="s">
        <v>108</v>
      </c>
      <c r="D773" s="1" t="s">
        <v>105</v>
      </c>
      <c r="E773" s="1" t="s">
        <v>3532</v>
      </c>
      <c r="F773" s="45" t="s">
        <v>158</v>
      </c>
      <c r="G773" s="1">
        <v>1</v>
      </c>
      <c r="H773" s="1" t="s">
        <v>107</v>
      </c>
      <c r="I773" s="1" t="s">
        <v>159</v>
      </c>
      <c r="K773" s="1" t="str">
        <f>VLOOKUP(L773,CW!C:D,2,FALSE)</f>
        <v>Feb'16</v>
      </c>
      <c r="L773" s="1" t="str">
        <f t="shared" si="12"/>
        <v>6'16</v>
      </c>
      <c r="M773" s="1" t="str">
        <f>VLOOKUP(K773,CW!D:E,2,FALSE)</f>
        <v>Q4'15</v>
      </c>
    </row>
    <row r="774" spans="1:13" ht="15" customHeight="1">
      <c r="A774" s="2">
        <v>42408</v>
      </c>
      <c r="B774" s="1" t="s">
        <v>841</v>
      </c>
      <c r="C774" s="1" t="s">
        <v>108</v>
      </c>
      <c r="D774" s="1" t="s">
        <v>105</v>
      </c>
      <c r="E774" s="1" t="s">
        <v>3532</v>
      </c>
      <c r="F774" s="45" t="s">
        <v>158</v>
      </c>
      <c r="G774" s="1">
        <v>1</v>
      </c>
      <c r="H774" s="1" t="s">
        <v>107</v>
      </c>
      <c r="I774" s="1" t="s">
        <v>159</v>
      </c>
      <c r="K774" s="1" t="str">
        <f>VLOOKUP(L774,CW!C:D,2,FALSE)</f>
        <v>Feb'16</v>
      </c>
      <c r="L774" s="1" t="str">
        <f t="shared" si="12"/>
        <v>6'16</v>
      </c>
      <c r="M774" s="1" t="str">
        <f>VLOOKUP(K774,CW!D:E,2,FALSE)</f>
        <v>Q4'15</v>
      </c>
    </row>
    <row r="775" spans="1:13" ht="15" customHeight="1">
      <c r="A775" s="2">
        <v>42408</v>
      </c>
      <c r="B775" s="1" t="s">
        <v>842</v>
      </c>
      <c r="C775" s="1" t="s">
        <v>108</v>
      </c>
      <c r="D775" s="1" t="s">
        <v>105</v>
      </c>
      <c r="E775" s="1" t="s">
        <v>3532</v>
      </c>
      <c r="F775" s="45" t="s">
        <v>158</v>
      </c>
      <c r="G775" s="1">
        <v>1</v>
      </c>
      <c r="H775" s="1" t="s">
        <v>107</v>
      </c>
      <c r="I775" s="1" t="s">
        <v>159</v>
      </c>
      <c r="K775" s="1" t="str">
        <f>VLOOKUP(L775,CW!C:D,2,FALSE)</f>
        <v>Feb'16</v>
      </c>
      <c r="L775" s="1" t="str">
        <f t="shared" si="12"/>
        <v>6'16</v>
      </c>
      <c r="M775" s="1" t="str">
        <f>VLOOKUP(K775,CW!D:E,2,FALSE)</f>
        <v>Q4'15</v>
      </c>
    </row>
    <row r="776" spans="1:13" ht="30" customHeight="1">
      <c r="A776" s="2">
        <v>42408</v>
      </c>
      <c r="B776" s="1" t="s">
        <v>843</v>
      </c>
      <c r="C776" s="1" t="s">
        <v>108</v>
      </c>
      <c r="D776" s="1" t="s">
        <v>105</v>
      </c>
      <c r="E776" s="1" t="s">
        <v>3532</v>
      </c>
      <c r="F776" s="98" t="s">
        <v>160</v>
      </c>
      <c r="G776" s="1">
        <v>1</v>
      </c>
      <c r="H776" s="1" t="s">
        <v>107</v>
      </c>
      <c r="I776" s="1" t="s">
        <v>159</v>
      </c>
      <c r="K776" s="1" t="str">
        <f>VLOOKUP(L776,CW!C:D,2,FALSE)</f>
        <v>Feb'16</v>
      </c>
      <c r="L776" s="1" t="str">
        <f t="shared" si="12"/>
        <v>6'16</v>
      </c>
      <c r="M776" s="1" t="str">
        <f>VLOOKUP(K776,CW!D:E,2,FALSE)</f>
        <v>Q4'15</v>
      </c>
    </row>
    <row r="777" spans="1:13" ht="30" customHeight="1">
      <c r="A777" s="2">
        <v>42408</v>
      </c>
      <c r="B777" s="1" t="s">
        <v>844</v>
      </c>
      <c r="C777" s="1" t="s">
        <v>480</v>
      </c>
      <c r="D777" s="1" t="s">
        <v>105</v>
      </c>
      <c r="E777" s="1" t="s">
        <v>3532</v>
      </c>
      <c r="F777" s="98" t="s">
        <v>160</v>
      </c>
      <c r="G777" s="1">
        <v>1</v>
      </c>
      <c r="H777" s="1" t="s">
        <v>107</v>
      </c>
      <c r="I777" s="1" t="s">
        <v>159</v>
      </c>
      <c r="K777" s="1" t="str">
        <f>VLOOKUP(L777,CW!C:D,2,FALSE)</f>
        <v>Feb'16</v>
      </c>
      <c r="L777" s="1" t="str">
        <f t="shared" si="12"/>
        <v>6'16</v>
      </c>
      <c r="M777" s="1" t="str">
        <f>VLOOKUP(K777,CW!D:E,2,FALSE)</f>
        <v>Q4'15</v>
      </c>
    </row>
    <row r="778" spans="1:13" ht="15" customHeight="1">
      <c r="A778" s="2">
        <v>42408</v>
      </c>
      <c r="B778" s="1" t="s">
        <v>844</v>
      </c>
      <c r="C778" s="1" t="s">
        <v>480</v>
      </c>
      <c r="D778" s="1" t="s">
        <v>105</v>
      </c>
      <c r="E778" s="1" t="s">
        <v>3532</v>
      </c>
      <c r="F778" s="45" t="s">
        <v>158</v>
      </c>
      <c r="G778" s="1">
        <v>1</v>
      </c>
      <c r="H778" s="1" t="s">
        <v>107</v>
      </c>
      <c r="I778" s="1" t="s">
        <v>159</v>
      </c>
      <c r="K778" s="1" t="str">
        <f>VLOOKUP(L778,CW!C:D,2,FALSE)</f>
        <v>Feb'16</v>
      </c>
      <c r="L778" s="1" t="str">
        <f t="shared" si="12"/>
        <v>6'16</v>
      </c>
      <c r="M778" s="1" t="str">
        <f>VLOOKUP(K778,CW!D:E,2,FALSE)</f>
        <v>Q4'15</v>
      </c>
    </row>
    <row r="779" spans="1:13" ht="30" customHeight="1">
      <c r="A779" s="2">
        <v>42408</v>
      </c>
      <c r="B779" s="1" t="s">
        <v>845</v>
      </c>
      <c r="C779" s="1" t="s">
        <v>480</v>
      </c>
      <c r="D779" s="1" t="s">
        <v>139</v>
      </c>
      <c r="E779" s="1" t="s">
        <v>3532</v>
      </c>
      <c r="F779" s="98" t="s">
        <v>161</v>
      </c>
      <c r="G779" s="1">
        <v>2</v>
      </c>
      <c r="H779" s="1" t="s">
        <v>107</v>
      </c>
      <c r="I779" s="1" t="s">
        <v>159</v>
      </c>
      <c r="K779" s="1" t="str">
        <f>VLOOKUP(L779,CW!C:D,2,FALSE)</f>
        <v>Feb'16</v>
      </c>
      <c r="L779" s="1" t="str">
        <f t="shared" si="12"/>
        <v>6'16</v>
      </c>
      <c r="M779" s="1" t="str">
        <f>VLOOKUP(K779,CW!D:E,2,FALSE)</f>
        <v>Q4'15</v>
      </c>
    </row>
    <row r="780" spans="1:13" ht="30" customHeight="1">
      <c r="A780" s="2">
        <v>42408</v>
      </c>
      <c r="B780" s="1" t="s">
        <v>846</v>
      </c>
      <c r="C780" s="1" t="s">
        <v>97</v>
      </c>
      <c r="D780" s="1" t="s">
        <v>139</v>
      </c>
      <c r="E780" s="1" t="s">
        <v>3532</v>
      </c>
      <c r="F780" s="98" t="s">
        <v>161</v>
      </c>
      <c r="G780" s="1">
        <v>1</v>
      </c>
      <c r="H780" s="1" t="s">
        <v>107</v>
      </c>
      <c r="I780" s="1" t="s">
        <v>159</v>
      </c>
      <c r="K780" s="1" t="str">
        <f>VLOOKUP(L780,CW!C:D,2,FALSE)</f>
        <v>Feb'16</v>
      </c>
      <c r="L780" s="1" t="str">
        <f t="shared" si="12"/>
        <v>6'16</v>
      </c>
      <c r="M780" s="1" t="str">
        <f>VLOOKUP(K780,CW!D:E,2,FALSE)</f>
        <v>Q4'15</v>
      </c>
    </row>
    <row r="781" spans="1:13" ht="30" customHeight="1">
      <c r="A781" s="2">
        <v>42408</v>
      </c>
      <c r="B781" s="1" t="s">
        <v>847</v>
      </c>
      <c r="C781" s="1" t="s">
        <v>97</v>
      </c>
      <c r="D781" s="1" t="s">
        <v>139</v>
      </c>
      <c r="E781" s="1" t="s">
        <v>3532</v>
      </c>
      <c r="F781" s="98" t="s">
        <v>161</v>
      </c>
      <c r="G781" s="1">
        <v>1</v>
      </c>
      <c r="H781" s="1" t="s">
        <v>107</v>
      </c>
      <c r="I781" s="1" t="s">
        <v>159</v>
      </c>
      <c r="K781" s="1" t="str">
        <f>VLOOKUP(L781,CW!C:D,2,FALSE)</f>
        <v>Feb'16</v>
      </c>
      <c r="L781" s="1" t="str">
        <f t="shared" si="12"/>
        <v>6'16</v>
      </c>
      <c r="M781" s="1" t="str">
        <f>VLOOKUP(K781,CW!D:E,2,FALSE)</f>
        <v>Q4'15</v>
      </c>
    </row>
    <row r="782" spans="1:13" ht="30" customHeight="1">
      <c r="A782" s="2">
        <v>42408</v>
      </c>
      <c r="B782" s="1" t="s">
        <v>848</v>
      </c>
      <c r="C782" s="1" t="s">
        <v>110</v>
      </c>
      <c r="D782" s="1" t="s">
        <v>139</v>
      </c>
      <c r="E782" s="1" t="s">
        <v>3532</v>
      </c>
      <c r="F782" s="98" t="s">
        <v>161</v>
      </c>
      <c r="G782" s="1">
        <v>2</v>
      </c>
      <c r="H782" s="1" t="s">
        <v>107</v>
      </c>
      <c r="I782" s="1" t="s">
        <v>159</v>
      </c>
      <c r="K782" s="1" t="str">
        <f>VLOOKUP(L782,CW!C:D,2,FALSE)</f>
        <v>Feb'16</v>
      </c>
      <c r="L782" s="1" t="str">
        <f t="shared" si="12"/>
        <v>6'16</v>
      </c>
      <c r="M782" s="1" t="str">
        <f>VLOOKUP(K782,CW!D:E,2,FALSE)</f>
        <v>Q4'15</v>
      </c>
    </row>
    <row r="783" spans="1:13" ht="30" customHeight="1">
      <c r="A783" s="2">
        <v>42408</v>
      </c>
      <c r="B783" s="1" t="s">
        <v>849</v>
      </c>
      <c r="C783" s="1" t="s">
        <v>110</v>
      </c>
      <c r="D783" s="1" t="s">
        <v>139</v>
      </c>
      <c r="E783" s="1" t="s">
        <v>3532</v>
      </c>
      <c r="F783" s="98" t="s">
        <v>161</v>
      </c>
      <c r="G783" s="1">
        <v>1</v>
      </c>
      <c r="H783" s="1" t="s">
        <v>107</v>
      </c>
      <c r="I783" s="1" t="s">
        <v>159</v>
      </c>
      <c r="K783" s="1" t="str">
        <f>VLOOKUP(L783,CW!C:D,2,FALSE)</f>
        <v>Feb'16</v>
      </c>
      <c r="L783" s="1" t="str">
        <f t="shared" si="12"/>
        <v>6'16</v>
      </c>
      <c r="M783" s="1" t="str">
        <f>VLOOKUP(K783,CW!D:E,2,FALSE)</f>
        <v>Q4'15</v>
      </c>
    </row>
    <row r="784" spans="1:13" ht="30" customHeight="1">
      <c r="A784" s="2">
        <v>42408</v>
      </c>
      <c r="B784" s="1" t="s">
        <v>850</v>
      </c>
      <c r="C784" s="1" t="s">
        <v>86</v>
      </c>
      <c r="D784" s="1" t="s">
        <v>139</v>
      </c>
      <c r="E784" s="1" t="s">
        <v>3532</v>
      </c>
      <c r="F784" s="98" t="s">
        <v>161</v>
      </c>
      <c r="G784" s="1">
        <v>1</v>
      </c>
      <c r="H784" s="1" t="s">
        <v>107</v>
      </c>
      <c r="I784" s="1" t="s">
        <v>159</v>
      </c>
      <c r="K784" s="1" t="str">
        <f>VLOOKUP(L784,CW!C:D,2,FALSE)</f>
        <v>Feb'16</v>
      </c>
      <c r="L784" s="1" t="str">
        <f t="shared" si="12"/>
        <v>6'16</v>
      </c>
      <c r="M784" s="1" t="str">
        <f>VLOOKUP(K784,CW!D:E,2,FALSE)</f>
        <v>Q4'15</v>
      </c>
    </row>
    <row r="785" spans="1:13" ht="30" customHeight="1">
      <c r="A785" s="2">
        <v>42408</v>
      </c>
      <c r="B785" s="1" t="s">
        <v>851</v>
      </c>
      <c r="C785" s="1" t="s">
        <v>86</v>
      </c>
      <c r="D785" s="1" t="s">
        <v>139</v>
      </c>
      <c r="E785" s="1" t="s">
        <v>3532</v>
      </c>
      <c r="F785" s="98" t="s">
        <v>161</v>
      </c>
      <c r="G785" s="1">
        <v>3</v>
      </c>
      <c r="H785" s="1" t="s">
        <v>107</v>
      </c>
      <c r="I785" s="1" t="s">
        <v>159</v>
      </c>
      <c r="K785" s="1" t="str">
        <f>VLOOKUP(L785,CW!C:D,2,FALSE)</f>
        <v>Feb'16</v>
      </c>
      <c r="L785" s="1" t="str">
        <f t="shared" si="12"/>
        <v>6'16</v>
      </c>
      <c r="M785" s="1" t="str">
        <f>VLOOKUP(K785,CW!D:E,2,FALSE)</f>
        <v>Q4'15</v>
      </c>
    </row>
    <row r="786" spans="1:13" ht="30" customHeight="1">
      <c r="A786" s="2">
        <v>42408</v>
      </c>
      <c r="B786" s="1" t="s">
        <v>852</v>
      </c>
      <c r="C786" s="1" t="s">
        <v>110</v>
      </c>
      <c r="D786" s="1" t="s">
        <v>139</v>
      </c>
      <c r="E786" s="1" t="s">
        <v>3532</v>
      </c>
      <c r="F786" s="98" t="s">
        <v>160</v>
      </c>
      <c r="G786" s="1">
        <v>1</v>
      </c>
      <c r="H786" s="1" t="s">
        <v>107</v>
      </c>
      <c r="I786" s="1" t="s">
        <v>159</v>
      </c>
      <c r="K786" s="1" t="str">
        <f>VLOOKUP(L786,CW!C:D,2,FALSE)</f>
        <v>Feb'16</v>
      </c>
      <c r="L786" s="1" t="str">
        <f t="shared" si="12"/>
        <v>6'16</v>
      </c>
      <c r="M786" s="1" t="str">
        <f>VLOOKUP(K786,CW!D:E,2,FALSE)</f>
        <v>Q4'15</v>
      </c>
    </row>
    <row r="787" spans="1:13" ht="15" customHeight="1">
      <c r="A787" s="2">
        <v>42408</v>
      </c>
      <c r="B787" s="1" t="s">
        <v>853</v>
      </c>
      <c r="C787" s="1" t="s">
        <v>110</v>
      </c>
      <c r="D787" s="1" t="s">
        <v>139</v>
      </c>
      <c r="E787" s="1" t="s">
        <v>3532</v>
      </c>
      <c r="F787" s="45" t="s">
        <v>158</v>
      </c>
      <c r="G787" s="1">
        <v>1</v>
      </c>
      <c r="H787" s="1" t="s">
        <v>107</v>
      </c>
      <c r="I787" s="1" t="s">
        <v>159</v>
      </c>
      <c r="K787" s="1" t="str">
        <f>VLOOKUP(L787,CW!C:D,2,FALSE)</f>
        <v>Feb'16</v>
      </c>
      <c r="L787" s="1" t="str">
        <f t="shared" si="12"/>
        <v>6'16</v>
      </c>
      <c r="M787" s="1" t="str">
        <f>VLOOKUP(K787,CW!D:E,2,FALSE)</f>
        <v>Q4'15</v>
      </c>
    </row>
    <row r="788" spans="1:13" ht="30" customHeight="1">
      <c r="A788" s="2">
        <v>42408</v>
      </c>
      <c r="B788" s="1" t="s">
        <v>854</v>
      </c>
      <c r="C788" s="1" t="s">
        <v>97</v>
      </c>
      <c r="D788" s="1" t="s">
        <v>139</v>
      </c>
      <c r="E788" s="1" t="s">
        <v>3532</v>
      </c>
      <c r="F788" s="98" t="s">
        <v>160</v>
      </c>
      <c r="G788" s="1">
        <v>1</v>
      </c>
      <c r="H788" s="1" t="s">
        <v>107</v>
      </c>
      <c r="I788" s="1" t="s">
        <v>159</v>
      </c>
      <c r="K788" s="1" t="str">
        <f>VLOOKUP(L788,CW!C:D,2,FALSE)</f>
        <v>Feb'16</v>
      </c>
      <c r="L788" s="1" t="str">
        <f t="shared" si="12"/>
        <v>6'16</v>
      </c>
      <c r="M788" s="1" t="str">
        <f>VLOOKUP(K788,CW!D:E,2,FALSE)</f>
        <v>Q4'15</v>
      </c>
    </row>
    <row r="789" spans="1:13" ht="15" customHeight="1">
      <c r="A789" s="2">
        <v>42408</v>
      </c>
      <c r="B789" s="1" t="s">
        <v>854</v>
      </c>
      <c r="C789" s="1" t="s">
        <v>97</v>
      </c>
      <c r="D789" s="1" t="s">
        <v>139</v>
      </c>
      <c r="E789" s="1" t="s">
        <v>3532</v>
      </c>
      <c r="F789" s="45" t="s">
        <v>158</v>
      </c>
      <c r="G789" s="1">
        <v>1</v>
      </c>
      <c r="H789" s="1" t="s">
        <v>107</v>
      </c>
      <c r="I789" s="1" t="s">
        <v>159</v>
      </c>
      <c r="K789" s="1" t="str">
        <f>VLOOKUP(L789,CW!C:D,2,FALSE)</f>
        <v>Feb'16</v>
      </c>
      <c r="L789" s="1" t="str">
        <f t="shared" si="12"/>
        <v>6'16</v>
      </c>
      <c r="M789" s="1" t="str">
        <f>VLOOKUP(K789,CW!D:E,2,FALSE)</f>
        <v>Q4'15</v>
      </c>
    </row>
    <row r="790" spans="1:13" ht="15" customHeight="1">
      <c r="A790" s="2">
        <v>42408</v>
      </c>
      <c r="B790" s="1" t="s">
        <v>842</v>
      </c>
      <c r="C790" s="1" t="s">
        <v>108</v>
      </c>
      <c r="D790" s="1" t="s">
        <v>139</v>
      </c>
      <c r="E790" s="1" t="s">
        <v>3532</v>
      </c>
      <c r="F790" s="45" t="s">
        <v>4594</v>
      </c>
      <c r="G790" s="1">
        <v>1</v>
      </c>
      <c r="H790" s="1" t="s">
        <v>107</v>
      </c>
      <c r="I790" s="1" t="s">
        <v>706</v>
      </c>
      <c r="K790" s="1" t="str">
        <f>VLOOKUP(L790,CW!C:D,2,FALSE)</f>
        <v>Feb'16</v>
      </c>
      <c r="L790" s="1" t="str">
        <f t="shared" si="12"/>
        <v>6'16</v>
      </c>
      <c r="M790" s="1" t="str">
        <f>VLOOKUP(K790,CW!D:E,2,FALSE)</f>
        <v>Q4'15</v>
      </c>
    </row>
    <row r="791" spans="1:13" ht="15" customHeight="1">
      <c r="A791" s="2">
        <v>42409</v>
      </c>
      <c r="B791" s="1" t="s">
        <v>855</v>
      </c>
      <c r="C791" s="1" t="s">
        <v>480</v>
      </c>
      <c r="D791" s="1" t="s">
        <v>105</v>
      </c>
      <c r="E791" s="1" t="s">
        <v>3532</v>
      </c>
      <c r="F791" s="45" t="s">
        <v>158</v>
      </c>
      <c r="G791" s="1">
        <v>2</v>
      </c>
      <c r="H791" s="1" t="s">
        <v>107</v>
      </c>
      <c r="I791" s="1" t="s">
        <v>159</v>
      </c>
      <c r="K791" s="1" t="str">
        <f>VLOOKUP(L791,CW!C:D,2,FALSE)</f>
        <v>Feb'16</v>
      </c>
      <c r="L791" s="1" t="str">
        <f t="shared" si="12"/>
        <v>6'16</v>
      </c>
      <c r="M791" s="1" t="str">
        <f>VLOOKUP(K791,CW!D:E,2,FALSE)</f>
        <v>Q4'15</v>
      </c>
    </row>
    <row r="792" spans="1:13" ht="15" customHeight="1">
      <c r="A792" s="2">
        <v>42409</v>
      </c>
      <c r="B792" s="1" t="s">
        <v>856</v>
      </c>
      <c r="C792" s="1" t="s">
        <v>108</v>
      </c>
      <c r="D792" s="1" t="s">
        <v>105</v>
      </c>
      <c r="E792" s="1" t="s">
        <v>3532</v>
      </c>
      <c r="F792" s="45" t="s">
        <v>158</v>
      </c>
      <c r="G792" s="1">
        <v>1</v>
      </c>
      <c r="H792" s="1" t="s">
        <v>107</v>
      </c>
      <c r="I792" s="1" t="s">
        <v>159</v>
      </c>
      <c r="K792" s="1" t="str">
        <f>VLOOKUP(L792,CW!C:D,2,FALSE)</f>
        <v>Feb'16</v>
      </c>
      <c r="L792" s="1" t="str">
        <f t="shared" si="12"/>
        <v>6'16</v>
      </c>
      <c r="M792" s="1" t="str">
        <f>VLOOKUP(K792,CW!D:E,2,FALSE)</f>
        <v>Q4'15</v>
      </c>
    </row>
    <row r="793" spans="1:13" ht="30" customHeight="1">
      <c r="A793" s="2">
        <v>42409</v>
      </c>
      <c r="B793" s="1" t="s">
        <v>857</v>
      </c>
      <c r="C793" s="1" t="s">
        <v>97</v>
      </c>
      <c r="D793" s="1" t="s">
        <v>105</v>
      </c>
      <c r="E793" s="1" t="s">
        <v>3532</v>
      </c>
      <c r="F793" s="98" t="s">
        <v>160</v>
      </c>
      <c r="G793" s="1">
        <v>1</v>
      </c>
      <c r="H793" s="1" t="s">
        <v>107</v>
      </c>
      <c r="I793" s="1" t="s">
        <v>159</v>
      </c>
      <c r="K793" s="1" t="str">
        <f>VLOOKUP(L793,CW!C:D,2,FALSE)</f>
        <v>Feb'16</v>
      </c>
      <c r="L793" s="1" t="str">
        <f t="shared" si="12"/>
        <v>6'16</v>
      </c>
      <c r="M793" s="1" t="str">
        <f>VLOOKUP(K793,CW!D:E,2,FALSE)</f>
        <v>Q4'15</v>
      </c>
    </row>
    <row r="794" spans="1:13" ht="30" customHeight="1">
      <c r="A794" s="2">
        <v>42409</v>
      </c>
      <c r="B794" s="1" t="s">
        <v>858</v>
      </c>
      <c r="C794" s="1" t="s">
        <v>480</v>
      </c>
      <c r="D794" s="1" t="s">
        <v>105</v>
      </c>
      <c r="E794" s="1" t="s">
        <v>3532</v>
      </c>
      <c r="F794" s="98" t="s">
        <v>161</v>
      </c>
      <c r="G794" s="1">
        <v>1</v>
      </c>
      <c r="H794" s="1" t="s">
        <v>107</v>
      </c>
      <c r="I794" s="1" t="s">
        <v>159</v>
      </c>
      <c r="K794" s="1" t="str">
        <f>VLOOKUP(L794,CW!C:D,2,FALSE)</f>
        <v>Feb'16</v>
      </c>
      <c r="L794" s="1" t="str">
        <f t="shared" si="12"/>
        <v>6'16</v>
      </c>
      <c r="M794" s="1" t="str">
        <f>VLOOKUP(K794,CW!D:E,2,FALSE)</f>
        <v>Q4'15</v>
      </c>
    </row>
    <row r="795" spans="1:13" ht="15" customHeight="1">
      <c r="A795" s="2">
        <v>42409</v>
      </c>
      <c r="B795" s="1" t="s">
        <v>859</v>
      </c>
      <c r="C795" s="1" t="s">
        <v>108</v>
      </c>
      <c r="D795" s="1" t="s">
        <v>105</v>
      </c>
      <c r="E795" s="1" t="s">
        <v>3532</v>
      </c>
      <c r="F795" s="45" t="s">
        <v>158</v>
      </c>
      <c r="G795" s="1">
        <v>1</v>
      </c>
      <c r="H795" s="1" t="s">
        <v>107</v>
      </c>
      <c r="I795" s="1" t="s">
        <v>159</v>
      </c>
      <c r="K795" s="1" t="str">
        <f>VLOOKUP(L795,CW!C:D,2,FALSE)</f>
        <v>Feb'16</v>
      </c>
      <c r="L795" s="1" t="str">
        <f t="shared" si="12"/>
        <v>6'16</v>
      </c>
      <c r="M795" s="1" t="str">
        <f>VLOOKUP(K795,CW!D:E,2,FALSE)</f>
        <v>Q4'15</v>
      </c>
    </row>
    <row r="796" spans="1:13" ht="30" customHeight="1">
      <c r="A796" s="2">
        <v>42409</v>
      </c>
      <c r="B796" s="1" t="s">
        <v>860</v>
      </c>
      <c r="C796" s="1" t="s">
        <v>108</v>
      </c>
      <c r="D796" s="1" t="s">
        <v>105</v>
      </c>
      <c r="E796" s="1" t="s">
        <v>3532</v>
      </c>
      <c r="F796" s="98" t="s">
        <v>160</v>
      </c>
      <c r="G796" s="1">
        <v>2</v>
      </c>
      <c r="H796" s="1" t="s">
        <v>107</v>
      </c>
      <c r="I796" s="1" t="s">
        <v>159</v>
      </c>
      <c r="K796" s="1" t="str">
        <f>VLOOKUP(L796,CW!C:D,2,FALSE)</f>
        <v>Feb'16</v>
      </c>
      <c r="L796" s="1" t="str">
        <f t="shared" si="12"/>
        <v>6'16</v>
      </c>
      <c r="M796" s="1" t="str">
        <f>VLOOKUP(K796,CW!D:E,2,FALSE)</f>
        <v>Q4'15</v>
      </c>
    </row>
    <row r="797" spans="1:13" ht="15" customHeight="1">
      <c r="A797" s="2">
        <v>42409</v>
      </c>
      <c r="B797" s="1" t="s">
        <v>859</v>
      </c>
      <c r="C797" s="1" t="s">
        <v>108</v>
      </c>
      <c r="D797" s="1" t="s">
        <v>139</v>
      </c>
      <c r="E797" s="1" t="s">
        <v>3532</v>
      </c>
      <c r="F797" s="45" t="s">
        <v>4594</v>
      </c>
      <c r="G797" s="1">
        <v>1</v>
      </c>
      <c r="H797" s="1" t="s">
        <v>107</v>
      </c>
      <c r="I797" s="1" t="s">
        <v>706</v>
      </c>
      <c r="K797" s="1" t="str">
        <f>VLOOKUP(L797,CW!C:D,2,FALSE)</f>
        <v>Feb'16</v>
      </c>
      <c r="L797" s="1" t="str">
        <f t="shared" si="12"/>
        <v>6'16</v>
      </c>
      <c r="M797" s="1" t="str">
        <f>VLOOKUP(K797,CW!D:E,2,FALSE)</f>
        <v>Q4'15</v>
      </c>
    </row>
    <row r="798" spans="1:13" ht="30" customHeight="1">
      <c r="A798" s="2">
        <v>42410</v>
      </c>
      <c r="B798" s="1" t="s">
        <v>861</v>
      </c>
      <c r="C798" s="1" t="s">
        <v>108</v>
      </c>
      <c r="D798" s="1" t="s">
        <v>105</v>
      </c>
      <c r="E798" s="1" t="s">
        <v>3532</v>
      </c>
      <c r="F798" s="98" t="s">
        <v>160</v>
      </c>
      <c r="G798" s="1">
        <v>1</v>
      </c>
      <c r="H798" s="1" t="s">
        <v>107</v>
      </c>
      <c r="I798" s="1" t="s">
        <v>159</v>
      </c>
      <c r="K798" s="1" t="str">
        <f>VLOOKUP(L798,CW!C:D,2,FALSE)</f>
        <v>Feb'16</v>
      </c>
      <c r="L798" s="1" t="str">
        <f t="shared" si="12"/>
        <v>6'16</v>
      </c>
      <c r="M798" s="1" t="str">
        <f>VLOOKUP(K798,CW!D:E,2,FALSE)</f>
        <v>Q4'15</v>
      </c>
    </row>
    <row r="799" spans="1:13" ht="30" customHeight="1">
      <c r="A799" s="2">
        <v>42410</v>
      </c>
      <c r="B799" s="1" t="s">
        <v>862</v>
      </c>
      <c r="C799" s="1" t="s">
        <v>863</v>
      </c>
      <c r="D799" s="1" t="s">
        <v>105</v>
      </c>
      <c r="E799" s="1" t="s">
        <v>3532</v>
      </c>
      <c r="F799" s="98" t="s">
        <v>160</v>
      </c>
      <c r="G799" s="1">
        <v>1</v>
      </c>
      <c r="H799" s="1" t="s">
        <v>107</v>
      </c>
      <c r="I799" s="1" t="s">
        <v>159</v>
      </c>
      <c r="K799" s="1" t="str">
        <f>VLOOKUP(L799,CW!C:D,2,FALSE)</f>
        <v>Feb'16</v>
      </c>
      <c r="L799" s="1" t="str">
        <f t="shared" si="12"/>
        <v>6'16</v>
      </c>
      <c r="M799" s="1" t="str">
        <f>VLOOKUP(K799,CW!D:E,2,FALSE)</f>
        <v>Q4'15</v>
      </c>
    </row>
    <row r="800" spans="1:13" ht="15" customHeight="1">
      <c r="A800" s="2">
        <v>42410</v>
      </c>
      <c r="B800" s="1" t="s">
        <v>864</v>
      </c>
      <c r="C800" s="1" t="s">
        <v>108</v>
      </c>
      <c r="D800" s="1" t="s">
        <v>105</v>
      </c>
      <c r="E800" s="1" t="s">
        <v>3532</v>
      </c>
      <c r="F800" s="45" t="s">
        <v>158</v>
      </c>
      <c r="G800" s="1">
        <v>1</v>
      </c>
      <c r="H800" s="1" t="s">
        <v>107</v>
      </c>
      <c r="I800" s="1" t="s">
        <v>159</v>
      </c>
      <c r="K800" s="1" t="str">
        <f>VLOOKUP(L800,CW!C:D,2,FALSE)</f>
        <v>Feb'16</v>
      </c>
      <c r="L800" s="1" t="str">
        <f t="shared" si="12"/>
        <v>6'16</v>
      </c>
      <c r="M800" s="1" t="str">
        <f>VLOOKUP(K800,CW!D:E,2,FALSE)</f>
        <v>Q4'15</v>
      </c>
    </row>
    <row r="801" spans="1:13" ht="30" customHeight="1">
      <c r="A801" s="2">
        <v>42410</v>
      </c>
      <c r="B801" s="1" t="s">
        <v>865</v>
      </c>
      <c r="C801" s="1" t="s">
        <v>863</v>
      </c>
      <c r="D801" s="1" t="s">
        <v>105</v>
      </c>
      <c r="E801" s="1" t="s">
        <v>3532</v>
      </c>
      <c r="F801" s="98" t="s">
        <v>161</v>
      </c>
      <c r="G801" s="1">
        <v>1</v>
      </c>
      <c r="H801" s="1" t="s">
        <v>107</v>
      </c>
      <c r="I801" s="1" t="s">
        <v>159</v>
      </c>
      <c r="K801" s="1" t="str">
        <f>VLOOKUP(L801,CW!C:D,2,FALSE)</f>
        <v>Feb'16</v>
      </c>
      <c r="L801" s="1" t="str">
        <f t="shared" si="12"/>
        <v>6'16</v>
      </c>
      <c r="M801" s="1" t="str">
        <f>VLOOKUP(K801,CW!D:E,2,FALSE)</f>
        <v>Q4'15</v>
      </c>
    </row>
    <row r="802" spans="1:13" ht="15" customHeight="1">
      <c r="A802" s="2">
        <v>42410</v>
      </c>
      <c r="B802" s="1" t="s">
        <v>865</v>
      </c>
      <c r="C802" s="1" t="s">
        <v>863</v>
      </c>
      <c r="D802" s="1" t="s">
        <v>105</v>
      </c>
      <c r="E802" s="1" t="s">
        <v>3532</v>
      </c>
      <c r="F802" s="45" t="s">
        <v>158</v>
      </c>
      <c r="G802" s="1">
        <v>1</v>
      </c>
      <c r="H802" s="1" t="s">
        <v>107</v>
      </c>
      <c r="I802" s="1" t="s">
        <v>159</v>
      </c>
      <c r="K802" s="1" t="str">
        <f>VLOOKUP(L802,CW!C:D,2,FALSE)</f>
        <v>Feb'16</v>
      </c>
      <c r="L802" s="1" t="str">
        <f t="shared" si="12"/>
        <v>6'16</v>
      </c>
      <c r="M802" s="1" t="str">
        <f>VLOOKUP(K802,CW!D:E,2,FALSE)</f>
        <v>Q4'15</v>
      </c>
    </row>
    <row r="803" spans="1:13" ht="30" customHeight="1">
      <c r="A803" s="2">
        <v>42410</v>
      </c>
      <c r="B803" s="1" t="s">
        <v>866</v>
      </c>
      <c r="C803" s="1" t="s">
        <v>83</v>
      </c>
      <c r="D803" s="1" t="s">
        <v>105</v>
      </c>
      <c r="E803" s="1" t="s">
        <v>3532</v>
      </c>
      <c r="F803" s="98" t="s">
        <v>161</v>
      </c>
      <c r="G803" s="1">
        <v>1</v>
      </c>
      <c r="H803" s="1" t="s">
        <v>107</v>
      </c>
      <c r="I803" s="1" t="s">
        <v>159</v>
      </c>
      <c r="K803" s="1" t="str">
        <f>VLOOKUP(L803,CW!C:D,2,FALSE)</f>
        <v>Feb'16</v>
      </c>
      <c r="L803" s="1" t="str">
        <f t="shared" si="12"/>
        <v>6'16</v>
      </c>
      <c r="M803" s="1" t="str">
        <f>VLOOKUP(K803,CW!D:E,2,FALSE)</f>
        <v>Q4'15</v>
      </c>
    </row>
    <row r="804" spans="1:13" ht="15" customHeight="1">
      <c r="A804" s="2">
        <v>42410</v>
      </c>
      <c r="B804" s="1" t="s">
        <v>866</v>
      </c>
      <c r="C804" s="1" t="s">
        <v>83</v>
      </c>
      <c r="D804" s="1" t="s">
        <v>105</v>
      </c>
      <c r="E804" s="1" t="s">
        <v>3532</v>
      </c>
      <c r="F804" s="45" t="s">
        <v>158</v>
      </c>
      <c r="G804" s="1">
        <v>1</v>
      </c>
      <c r="H804" s="1" t="s">
        <v>107</v>
      </c>
      <c r="I804" s="1" t="s">
        <v>159</v>
      </c>
      <c r="K804" s="1" t="str">
        <f>VLOOKUP(L804,CW!C:D,2,FALSE)</f>
        <v>Feb'16</v>
      </c>
      <c r="L804" s="1" t="str">
        <f t="shared" si="12"/>
        <v>6'16</v>
      </c>
      <c r="M804" s="1" t="str">
        <f>VLOOKUP(K804,CW!D:E,2,FALSE)</f>
        <v>Q4'15</v>
      </c>
    </row>
    <row r="805" spans="1:13" ht="30" customHeight="1">
      <c r="A805" s="2">
        <v>42410</v>
      </c>
      <c r="B805" s="1" t="s">
        <v>867</v>
      </c>
      <c r="C805" s="1" t="s">
        <v>480</v>
      </c>
      <c r="D805" s="1" t="s">
        <v>105</v>
      </c>
      <c r="E805" s="1" t="s">
        <v>3532</v>
      </c>
      <c r="F805" s="98" t="s">
        <v>161</v>
      </c>
      <c r="G805" s="1">
        <v>1</v>
      </c>
      <c r="H805" s="1" t="s">
        <v>107</v>
      </c>
      <c r="I805" s="1" t="s">
        <v>159</v>
      </c>
      <c r="K805" s="1" t="str">
        <f>VLOOKUP(L805,CW!C:D,2,FALSE)</f>
        <v>Feb'16</v>
      </c>
      <c r="L805" s="1" t="str">
        <f t="shared" si="12"/>
        <v>6'16</v>
      </c>
      <c r="M805" s="1" t="str">
        <f>VLOOKUP(K805,CW!D:E,2,FALSE)</f>
        <v>Q4'15</v>
      </c>
    </row>
    <row r="806" spans="1:13" ht="30" customHeight="1">
      <c r="A806" s="2">
        <v>42410</v>
      </c>
      <c r="B806" s="1" t="s">
        <v>868</v>
      </c>
      <c r="C806" s="1" t="s">
        <v>86</v>
      </c>
      <c r="D806" s="1" t="s">
        <v>105</v>
      </c>
      <c r="E806" s="1" t="s">
        <v>3532</v>
      </c>
      <c r="F806" s="98" t="s">
        <v>161</v>
      </c>
      <c r="G806" s="1">
        <v>3</v>
      </c>
      <c r="H806" s="1" t="s">
        <v>107</v>
      </c>
      <c r="I806" s="1" t="s">
        <v>159</v>
      </c>
      <c r="K806" s="1" t="str">
        <f>VLOOKUP(L806,CW!C:D,2,FALSE)</f>
        <v>Feb'16</v>
      </c>
      <c r="L806" s="1" t="str">
        <f t="shared" si="12"/>
        <v>6'16</v>
      </c>
      <c r="M806" s="1" t="str">
        <f>VLOOKUP(K806,CW!D:E,2,FALSE)</f>
        <v>Q4'15</v>
      </c>
    </row>
    <row r="807" spans="1:13" ht="30" customHeight="1">
      <c r="A807" s="2">
        <v>42410</v>
      </c>
      <c r="B807" s="1" t="s">
        <v>869</v>
      </c>
      <c r="C807" s="1" t="s">
        <v>108</v>
      </c>
      <c r="D807" s="1" t="s">
        <v>105</v>
      </c>
      <c r="E807" s="1" t="s">
        <v>3532</v>
      </c>
      <c r="F807" s="98" t="s">
        <v>160</v>
      </c>
      <c r="G807" s="1">
        <v>1</v>
      </c>
      <c r="H807" s="1" t="s">
        <v>107</v>
      </c>
      <c r="I807" s="1" t="s">
        <v>159</v>
      </c>
      <c r="K807" s="1" t="str">
        <f>VLOOKUP(L807,CW!C:D,2,FALSE)</f>
        <v>Feb'16</v>
      </c>
      <c r="L807" s="1" t="str">
        <f t="shared" si="12"/>
        <v>6'16</v>
      </c>
      <c r="M807" s="1" t="str">
        <f>VLOOKUP(K807,CW!D:E,2,FALSE)</f>
        <v>Q4'15</v>
      </c>
    </row>
    <row r="808" spans="1:13" ht="30" customHeight="1">
      <c r="A808" s="2">
        <v>42410</v>
      </c>
      <c r="B808" s="1" t="s">
        <v>870</v>
      </c>
      <c r="C808" s="1" t="s">
        <v>77</v>
      </c>
      <c r="D808" s="1" t="s">
        <v>105</v>
      </c>
      <c r="E808" s="1" t="s">
        <v>3532</v>
      </c>
      <c r="F808" s="98" t="s">
        <v>160</v>
      </c>
      <c r="G808" s="1">
        <v>1</v>
      </c>
      <c r="H808" s="1" t="s">
        <v>107</v>
      </c>
      <c r="I808" s="1" t="s">
        <v>159</v>
      </c>
      <c r="K808" s="1" t="str">
        <f>VLOOKUP(L808,CW!C:D,2,FALSE)</f>
        <v>Feb'16</v>
      </c>
      <c r="L808" s="1" t="str">
        <f t="shared" si="12"/>
        <v>6'16</v>
      </c>
      <c r="M808" s="1" t="str">
        <f>VLOOKUP(K808,CW!D:E,2,FALSE)</f>
        <v>Q4'15</v>
      </c>
    </row>
    <row r="809" spans="1:13" ht="30" customHeight="1">
      <c r="A809" s="2">
        <v>42410</v>
      </c>
      <c r="B809" s="1" t="s">
        <v>870</v>
      </c>
      <c r="C809" s="1" t="s">
        <v>77</v>
      </c>
      <c r="D809" s="1" t="s">
        <v>105</v>
      </c>
      <c r="E809" s="1" t="s">
        <v>3532</v>
      </c>
      <c r="F809" s="98" t="s">
        <v>161</v>
      </c>
      <c r="G809" s="1">
        <v>1</v>
      </c>
      <c r="H809" s="1" t="s">
        <v>107</v>
      </c>
      <c r="I809" s="1" t="s">
        <v>159</v>
      </c>
      <c r="K809" s="1" t="str">
        <f>VLOOKUP(L809,CW!C:D,2,FALSE)</f>
        <v>Feb'16</v>
      </c>
      <c r="L809" s="1" t="str">
        <f t="shared" si="12"/>
        <v>6'16</v>
      </c>
      <c r="M809" s="1" t="str">
        <f>VLOOKUP(K809,CW!D:E,2,FALSE)</f>
        <v>Q4'15</v>
      </c>
    </row>
    <row r="810" spans="1:13" ht="30" customHeight="1">
      <c r="A810" s="2">
        <v>42410</v>
      </c>
      <c r="B810" s="1" t="s">
        <v>871</v>
      </c>
      <c r="C810" s="1" t="s">
        <v>108</v>
      </c>
      <c r="D810" s="1" t="s">
        <v>105</v>
      </c>
      <c r="E810" s="1" t="s">
        <v>3532</v>
      </c>
      <c r="F810" s="98" t="s">
        <v>161</v>
      </c>
      <c r="G810" s="1">
        <v>1</v>
      </c>
      <c r="H810" s="1" t="s">
        <v>107</v>
      </c>
      <c r="I810" s="1" t="s">
        <v>159</v>
      </c>
      <c r="K810" s="1" t="str">
        <f>VLOOKUP(L810,CW!C:D,2,FALSE)</f>
        <v>Feb'16</v>
      </c>
      <c r="L810" s="1" t="str">
        <f t="shared" si="12"/>
        <v>6'16</v>
      </c>
      <c r="M810" s="1" t="str">
        <f>VLOOKUP(K810,CW!D:E,2,FALSE)</f>
        <v>Q4'15</v>
      </c>
    </row>
    <row r="811" spans="1:13" ht="15" customHeight="1">
      <c r="A811" s="2">
        <v>42410</v>
      </c>
      <c r="B811" s="1" t="s">
        <v>872</v>
      </c>
      <c r="C811" s="1" t="s">
        <v>77</v>
      </c>
      <c r="D811" s="1" t="s">
        <v>105</v>
      </c>
      <c r="E811" s="1" t="s">
        <v>3532</v>
      </c>
      <c r="F811" s="45" t="s">
        <v>158</v>
      </c>
      <c r="G811" s="1">
        <v>1</v>
      </c>
      <c r="H811" s="1" t="s">
        <v>107</v>
      </c>
      <c r="I811" s="1" t="s">
        <v>159</v>
      </c>
      <c r="K811" s="1" t="str">
        <f>VLOOKUP(L811,CW!C:D,2,FALSE)</f>
        <v>Feb'16</v>
      </c>
      <c r="L811" s="1" t="str">
        <f t="shared" si="12"/>
        <v>6'16</v>
      </c>
      <c r="M811" s="1" t="str">
        <f>VLOOKUP(K811,CW!D:E,2,FALSE)</f>
        <v>Q4'15</v>
      </c>
    </row>
    <row r="812" spans="1:13" ht="30" customHeight="1">
      <c r="A812" s="2">
        <v>42410</v>
      </c>
      <c r="B812" s="1" t="s">
        <v>873</v>
      </c>
      <c r="C812" s="1" t="s">
        <v>874</v>
      </c>
      <c r="D812" s="1" t="s">
        <v>105</v>
      </c>
      <c r="E812" s="1" t="s">
        <v>3532</v>
      </c>
      <c r="F812" s="98" t="s">
        <v>160</v>
      </c>
      <c r="G812" s="1">
        <v>1</v>
      </c>
      <c r="H812" s="1" t="s">
        <v>107</v>
      </c>
      <c r="I812" s="1" t="s">
        <v>159</v>
      </c>
      <c r="K812" s="1" t="str">
        <f>VLOOKUP(L812,CW!C:D,2,FALSE)</f>
        <v>Feb'16</v>
      </c>
      <c r="L812" s="1" t="str">
        <f t="shared" si="12"/>
        <v>6'16</v>
      </c>
      <c r="M812" s="1" t="str">
        <f>VLOOKUP(K812,CW!D:E,2,FALSE)</f>
        <v>Q4'15</v>
      </c>
    </row>
    <row r="813" spans="1:13" ht="30" customHeight="1">
      <c r="A813" s="2">
        <v>42410</v>
      </c>
      <c r="B813" s="1" t="s">
        <v>875</v>
      </c>
      <c r="C813" s="1" t="s">
        <v>108</v>
      </c>
      <c r="D813" s="1" t="s">
        <v>105</v>
      </c>
      <c r="E813" s="1" t="s">
        <v>3532</v>
      </c>
      <c r="F813" s="98" t="s">
        <v>160</v>
      </c>
      <c r="G813" s="1">
        <v>1</v>
      </c>
      <c r="H813" s="1" t="s">
        <v>107</v>
      </c>
      <c r="I813" s="1" t="s">
        <v>159</v>
      </c>
      <c r="K813" s="1" t="str">
        <f>VLOOKUP(L813,CW!C:D,2,FALSE)</f>
        <v>Feb'16</v>
      </c>
      <c r="L813" s="1" t="str">
        <f t="shared" si="12"/>
        <v>6'16</v>
      </c>
      <c r="M813" s="1" t="str">
        <f>VLOOKUP(K813,CW!D:E,2,FALSE)</f>
        <v>Q4'15</v>
      </c>
    </row>
    <row r="814" spans="1:13" ht="30" customHeight="1">
      <c r="A814" s="2">
        <v>42410</v>
      </c>
      <c r="B814" s="1" t="s">
        <v>876</v>
      </c>
      <c r="C814" s="1" t="s">
        <v>863</v>
      </c>
      <c r="D814" s="1" t="s">
        <v>105</v>
      </c>
      <c r="E814" s="1" t="s">
        <v>3532</v>
      </c>
      <c r="F814" s="98" t="s">
        <v>161</v>
      </c>
      <c r="G814" s="1">
        <v>1</v>
      </c>
      <c r="H814" s="1" t="s">
        <v>107</v>
      </c>
      <c r="I814" s="1" t="s">
        <v>159</v>
      </c>
      <c r="K814" s="1" t="str">
        <f>VLOOKUP(L814,CW!C:D,2,FALSE)</f>
        <v>Feb'16</v>
      </c>
      <c r="L814" s="1" t="str">
        <f t="shared" si="12"/>
        <v>6'16</v>
      </c>
      <c r="M814" s="1" t="str">
        <f>VLOOKUP(K814,CW!D:E,2,FALSE)</f>
        <v>Q4'15</v>
      </c>
    </row>
    <row r="815" spans="1:13" ht="30" customHeight="1">
      <c r="A815" s="2">
        <v>42410</v>
      </c>
      <c r="B815" s="1" t="s">
        <v>877</v>
      </c>
      <c r="C815" s="1" t="s">
        <v>480</v>
      </c>
      <c r="D815" s="1" t="s">
        <v>139</v>
      </c>
      <c r="E815" s="1" t="s">
        <v>3532</v>
      </c>
      <c r="F815" s="98" t="s">
        <v>160</v>
      </c>
      <c r="G815" s="1">
        <v>2</v>
      </c>
      <c r="H815" s="1" t="s">
        <v>107</v>
      </c>
      <c r="I815" s="1" t="s">
        <v>159</v>
      </c>
      <c r="K815" s="1" t="str">
        <f>VLOOKUP(L815,CW!C:D,2,FALSE)</f>
        <v>Feb'16</v>
      </c>
      <c r="L815" s="1" t="str">
        <f t="shared" si="12"/>
        <v>6'16</v>
      </c>
      <c r="M815" s="1" t="str">
        <f>VLOOKUP(K815,CW!D:E,2,FALSE)</f>
        <v>Q4'15</v>
      </c>
    </row>
    <row r="816" spans="1:13" ht="30" customHeight="1">
      <c r="A816" s="2">
        <v>42410</v>
      </c>
      <c r="B816" s="1" t="s">
        <v>878</v>
      </c>
      <c r="C816" s="1" t="s">
        <v>879</v>
      </c>
      <c r="D816" s="1" t="s">
        <v>139</v>
      </c>
      <c r="E816" s="1" t="s">
        <v>3532</v>
      </c>
      <c r="F816" s="98" t="s">
        <v>160</v>
      </c>
      <c r="G816" s="1">
        <v>1</v>
      </c>
      <c r="H816" s="1" t="s">
        <v>107</v>
      </c>
      <c r="I816" s="1" t="s">
        <v>159</v>
      </c>
      <c r="K816" s="1" t="str">
        <f>VLOOKUP(L816,CW!C:D,2,FALSE)</f>
        <v>Feb'16</v>
      </c>
      <c r="L816" s="1" t="str">
        <f t="shared" ref="L816:L879" si="13">CONCATENATE(WEEKNUM(A816,21),"'",TEXT(A816,"yy"))</f>
        <v>6'16</v>
      </c>
      <c r="M816" s="1" t="str">
        <f>VLOOKUP(K816,CW!D:E,2,FALSE)</f>
        <v>Q4'15</v>
      </c>
    </row>
    <row r="817" spans="1:13" ht="30" customHeight="1">
      <c r="A817" s="2">
        <v>42410</v>
      </c>
      <c r="B817" s="1" t="s">
        <v>880</v>
      </c>
      <c r="C817" s="1" t="s">
        <v>108</v>
      </c>
      <c r="D817" s="1" t="s">
        <v>139</v>
      </c>
      <c r="E817" s="1" t="s">
        <v>3532</v>
      </c>
      <c r="F817" s="98" t="s">
        <v>161</v>
      </c>
      <c r="G817" s="1">
        <v>3</v>
      </c>
      <c r="H817" s="1" t="s">
        <v>107</v>
      </c>
      <c r="I817" s="1" t="s">
        <v>159</v>
      </c>
      <c r="K817" s="1" t="str">
        <f>VLOOKUP(L817,CW!C:D,2,FALSE)</f>
        <v>Feb'16</v>
      </c>
      <c r="L817" s="1" t="str">
        <f t="shared" si="13"/>
        <v>6'16</v>
      </c>
      <c r="M817" s="1" t="str">
        <f>VLOOKUP(K817,CW!D:E,2,FALSE)</f>
        <v>Q4'15</v>
      </c>
    </row>
    <row r="818" spans="1:13" ht="15" customHeight="1">
      <c r="A818" s="2">
        <v>42411</v>
      </c>
      <c r="B818" s="1" t="s">
        <v>881</v>
      </c>
      <c r="C818" s="1" t="s">
        <v>77</v>
      </c>
      <c r="D818" s="1" t="s">
        <v>102</v>
      </c>
      <c r="E818" s="1" t="s">
        <v>3532</v>
      </c>
      <c r="F818" s="45" t="s">
        <v>158</v>
      </c>
      <c r="G818" s="1">
        <v>2</v>
      </c>
      <c r="H818" s="1" t="s">
        <v>107</v>
      </c>
      <c r="I818" s="1" t="s">
        <v>159</v>
      </c>
      <c r="K818" s="1" t="str">
        <f>VLOOKUP(L818,CW!C:D,2,FALSE)</f>
        <v>Feb'16</v>
      </c>
      <c r="L818" s="1" t="str">
        <f t="shared" si="13"/>
        <v>6'16</v>
      </c>
      <c r="M818" s="1" t="str">
        <f>VLOOKUP(K818,CW!D:E,2,FALSE)</f>
        <v>Q4'15</v>
      </c>
    </row>
    <row r="819" spans="1:13" ht="15" customHeight="1">
      <c r="A819" s="2">
        <v>42411</v>
      </c>
      <c r="B819" s="1" t="s">
        <v>882</v>
      </c>
      <c r="C819" s="1" t="s">
        <v>108</v>
      </c>
      <c r="D819" s="1" t="s">
        <v>102</v>
      </c>
      <c r="E819" s="1" t="s">
        <v>3532</v>
      </c>
      <c r="F819" s="45" t="s">
        <v>158</v>
      </c>
      <c r="G819" s="1">
        <v>2</v>
      </c>
      <c r="H819" s="1" t="s">
        <v>107</v>
      </c>
      <c r="I819" s="1" t="s">
        <v>159</v>
      </c>
      <c r="K819" s="1" t="str">
        <f>VLOOKUP(L819,CW!C:D,2,FALSE)</f>
        <v>Feb'16</v>
      </c>
      <c r="L819" s="1" t="str">
        <f t="shared" si="13"/>
        <v>6'16</v>
      </c>
      <c r="M819" s="1" t="str">
        <f>VLOOKUP(K819,CW!D:E,2,FALSE)</f>
        <v>Q4'15</v>
      </c>
    </row>
    <row r="820" spans="1:13" ht="30" customHeight="1">
      <c r="A820" s="2">
        <v>42411</v>
      </c>
      <c r="B820" s="1" t="s">
        <v>883</v>
      </c>
      <c r="C820" s="1" t="s">
        <v>97</v>
      </c>
      <c r="D820" s="1" t="s">
        <v>102</v>
      </c>
      <c r="E820" s="1" t="s">
        <v>3532</v>
      </c>
      <c r="F820" s="98" t="s">
        <v>160</v>
      </c>
      <c r="G820" s="1">
        <v>1</v>
      </c>
      <c r="H820" s="1" t="s">
        <v>107</v>
      </c>
      <c r="I820" s="1" t="s">
        <v>159</v>
      </c>
      <c r="K820" s="1" t="str">
        <f>VLOOKUP(L820,CW!C:D,2,FALSE)</f>
        <v>Feb'16</v>
      </c>
      <c r="L820" s="1" t="str">
        <f t="shared" si="13"/>
        <v>6'16</v>
      </c>
      <c r="M820" s="1" t="str">
        <f>VLOOKUP(K820,CW!D:E,2,FALSE)</f>
        <v>Q4'15</v>
      </c>
    </row>
    <row r="821" spans="1:13" ht="30" customHeight="1">
      <c r="A821" s="2">
        <v>42411</v>
      </c>
      <c r="B821" s="1" t="s">
        <v>884</v>
      </c>
      <c r="C821" s="1" t="s">
        <v>108</v>
      </c>
      <c r="D821" s="1" t="s">
        <v>102</v>
      </c>
      <c r="E821" s="1" t="s">
        <v>3532</v>
      </c>
      <c r="F821" s="98" t="s">
        <v>160</v>
      </c>
      <c r="G821" s="1">
        <v>1</v>
      </c>
      <c r="H821" s="1" t="s">
        <v>107</v>
      </c>
      <c r="I821" s="1" t="s">
        <v>159</v>
      </c>
      <c r="K821" s="1" t="str">
        <f>VLOOKUP(L821,CW!C:D,2,FALSE)</f>
        <v>Feb'16</v>
      </c>
      <c r="L821" s="1" t="str">
        <f t="shared" si="13"/>
        <v>6'16</v>
      </c>
      <c r="M821" s="1" t="str">
        <f>VLOOKUP(K821,CW!D:E,2,FALSE)</f>
        <v>Q4'15</v>
      </c>
    </row>
    <row r="822" spans="1:13" ht="30" customHeight="1">
      <c r="A822" s="2">
        <v>42411</v>
      </c>
      <c r="B822" s="1" t="s">
        <v>885</v>
      </c>
      <c r="C822" s="1" t="s">
        <v>97</v>
      </c>
      <c r="D822" s="1" t="s">
        <v>102</v>
      </c>
      <c r="E822" s="1" t="s">
        <v>3532</v>
      </c>
      <c r="F822" s="98" t="s">
        <v>161</v>
      </c>
      <c r="G822" s="1">
        <v>1</v>
      </c>
      <c r="H822" s="1" t="s">
        <v>107</v>
      </c>
      <c r="I822" s="1" t="s">
        <v>159</v>
      </c>
      <c r="K822" s="1" t="str">
        <f>VLOOKUP(L822,CW!C:D,2,FALSE)</f>
        <v>Feb'16</v>
      </c>
      <c r="L822" s="1" t="str">
        <f t="shared" si="13"/>
        <v>6'16</v>
      </c>
      <c r="M822" s="1" t="str">
        <f>VLOOKUP(K822,CW!D:E,2,FALSE)</f>
        <v>Q4'15</v>
      </c>
    </row>
    <row r="823" spans="1:13" ht="15" customHeight="1">
      <c r="A823" s="2">
        <v>42411</v>
      </c>
      <c r="B823" s="1" t="s">
        <v>886</v>
      </c>
      <c r="C823" s="1" t="s">
        <v>108</v>
      </c>
      <c r="D823" s="1" t="s">
        <v>102</v>
      </c>
      <c r="E823" s="1" t="s">
        <v>3532</v>
      </c>
      <c r="F823" s="45" t="s">
        <v>158</v>
      </c>
      <c r="G823" s="1">
        <v>1</v>
      </c>
      <c r="H823" s="1" t="s">
        <v>107</v>
      </c>
      <c r="I823" s="1" t="s">
        <v>159</v>
      </c>
      <c r="K823" s="1" t="str">
        <f>VLOOKUP(L823,CW!C:D,2,FALSE)</f>
        <v>Feb'16</v>
      </c>
      <c r="L823" s="1" t="str">
        <f t="shared" si="13"/>
        <v>6'16</v>
      </c>
      <c r="M823" s="1" t="str">
        <f>VLOOKUP(K823,CW!D:E,2,FALSE)</f>
        <v>Q4'15</v>
      </c>
    </row>
    <row r="824" spans="1:13" ht="30" customHeight="1">
      <c r="A824" s="2">
        <v>42411</v>
      </c>
      <c r="B824" s="1" t="s">
        <v>887</v>
      </c>
      <c r="C824" s="1" t="s">
        <v>97</v>
      </c>
      <c r="D824" s="1" t="s">
        <v>102</v>
      </c>
      <c r="E824" s="1" t="s">
        <v>3532</v>
      </c>
      <c r="F824" s="98" t="s">
        <v>160</v>
      </c>
      <c r="G824" s="1">
        <v>1</v>
      </c>
      <c r="H824" s="1" t="s">
        <v>107</v>
      </c>
      <c r="I824" s="1" t="s">
        <v>159</v>
      </c>
      <c r="K824" s="1" t="str">
        <f>VLOOKUP(L824,CW!C:D,2,FALSE)</f>
        <v>Feb'16</v>
      </c>
      <c r="L824" s="1" t="str">
        <f t="shared" si="13"/>
        <v>6'16</v>
      </c>
      <c r="M824" s="1" t="str">
        <f>VLOOKUP(K824,CW!D:E,2,FALSE)</f>
        <v>Q4'15</v>
      </c>
    </row>
    <row r="825" spans="1:13" ht="30" customHeight="1">
      <c r="A825" s="2">
        <v>42411</v>
      </c>
      <c r="B825" s="1" t="s">
        <v>888</v>
      </c>
      <c r="C825" s="1" t="s">
        <v>77</v>
      </c>
      <c r="D825" s="1" t="s">
        <v>102</v>
      </c>
      <c r="E825" s="1" t="s">
        <v>3532</v>
      </c>
      <c r="F825" s="98" t="s">
        <v>160</v>
      </c>
      <c r="G825" s="1">
        <v>1</v>
      </c>
      <c r="H825" s="1" t="s">
        <v>107</v>
      </c>
      <c r="I825" s="1" t="s">
        <v>159</v>
      </c>
      <c r="K825" s="1" t="str">
        <f>VLOOKUP(L825,CW!C:D,2,FALSE)</f>
        <v>Feb'16</v>
      </c>
      <c r="L825" s="1" t="str">
        <f t="shared" si="13"/>
        <v>6'16</v>
      </c>
      <c r="M825" s="1" t="str">
        <f>VLOOKUP(K825,CW!D:E,2,FALSE)</f>
        <v>Q4'15</v>
      </c>
    </row>
    <row r="826" spans="1:13" ht="30" customHeight="1">
      <c r="A826" s="2">
        <v>42411</v>
      </c>
      <c r="B826" s="1" t="s">
        <v>888</v>
      </c>
      <c r="C826" s="1" t="s">
        <v>77</v>
      </c>
      <c r="D826" s="1" t="s">
        <v>102</v>
      </c>
      <c r="E826" s="1" t="s">
        <v>3532</v>
      </c>
      <c r="F826" s="98" t="s">
        <v>161</v>
      </c>
      <c r="G826" s="1">
        <v>1</v>
      </c>
      <c r="H826" s="1" t="s">
        <v>107</v>
      </c>
      <c r="I826" s="1" t="s">
        <v>159</v>
      </c>
      <c r="K826" s="1" t="str">
        <f>VLOOKUP(L826,CW!C:D,2,FALSE)</f>
        <v>Feb'16</v>
      </c>
      <c r="L826" s="1" t="str">
        <f t="shared" si="13"/>
        <v>6'16</v>
      </c>
      <c r="M826" s="1" t="str">
        <f>VLOOKUP(K826,CW!D:E,2,FALSE)</f>
        <v>Q4'15</v>
      </c>
    </row>
    <row r="827" spans="1:13" ht="15" customHeight="1">
      <c r="A827" s="2">
        <v>42411</v>
      </c>
      <c r="B827" s="1" t="s">
        <v>888</v>
      </c>
      <c r="C827" s="1" t="s">
        <v>77</v>
      </c>
      <c r="D827" s="1" t="s">
        <v>102</v>
      </c>
      <c r="E827" s="1" t="s">
        <v>3532</v>
      </c>
      <c r="F827" s="45" t="s">
        <v>158</v>
      </c>
      <c r="G827" s="1">
        <v>5</v>
      </c>
      <c r="H827" s="1" t="s">
        <v>107</v>
      </c>
      <c r="I827" s="1" t="s">
        <v>159</v>
      </c>
      <c r="K827" s="1" t="str">
        <f>VLOOKUP(L827,CW!C:D,2,FALSE)</f>
        <v>Feb'16</v>
      </c>
      <c r="L827" s="1" t="str">
        <f t="shared" si="13"/>
        <v>6'16</v>
      </c>
      <c r="M827" s="1" t="str">
        <f>VLOOKUP(K827,CW!D:E,2,FALSE)</f>
        <v>Q4'15</v>
      </c>
    </row>
    <row r="828" spans="1:13" ht="15" customHeight="1">
      <c r="A828" s="2">
        <v>42411</v>
      </c>
      <c r="B828" s="1" t="s">
        <v>889</v>
      </c>
      <c r="C828" s="1" t="s">
        <v>77</v>
      </c>
      <c r="D828" s="1" t="s">
        <v>102</v>
      </c>
      <c r="E828" s="1" t="s">
        <v>3532</v>
      </c>
      <c r="F828" s="45" t="s">
        <v>158</v>
      </c>
      <c r="G828" s="1">
        <v>1</v>
      </c>
      <c r="H828" s="1" t="s">
        <v>107</v>
      </c>
      <c r="I828" s="1" t="s">
        <v>159</v>
      </c>
      <c r="K828" s="1" t="str">
        <f>VLOOKUP(L828,CW!C:D,2,FALSE)</f>
        <v>Feb'16</v>
      </c>
      <c r="L828" s="1" t="str">
        <f t="shared" si="13"/>
        <v>6'16</v>
      </c>
      <c r="M828" s="1" t="str">
        <f>VLOOKUP(K828,CW!D:E,2,FALSE)</f>
        <v>Q4'15</v>
      </c>
    </row>
    <row r="829" spans="1:13" ht="15" customHeight="1">
      <c r="A829" s="2">
        <v>42411</v>
      </c>
      <c r="B829" s="1" t="s">
        <v>890</v>
      </c>
      <c r="C829" s="1" t="s">
        <v>480</v>
      </c>
      <c r="D829" s="1" t="s">
        <v>102</v>
      </c>
      <c r="E829" s="1" t="s">
        <v>3532</v>
      </c>
      <c r="F829" s="45" t="s">
        <v>158</v>
      </c>
      <c r="G829" s="1">
        <v>2</v>
      </c>
      <c r="H829" s="1" t="s">
        <v>107</v>
      </c>
      <c r="I829" s="1" t="s">
        <v>159</v>
      </c>
      <c r="K829" s="1" t="str">
        <f>VLOOKUP(L829,CW!C:D,2,FALSE)</f>
        <v>Feb'16</v>
      </c>
      <c r="L829" s="1" t="str">
        <f t="shared" si="13"/>
        <v>6'16</v>
      </c>
      <c r="M829" s="1" t="str">
        <f>VLOOKUP(K829,CW!D:E,2,FALSE)</f>
        <v>Q4'15</v>
      </c>
    </row>
    <row r="830" spans="1:13" ht="15" customHeight="1">
      <c r="A830" s="2">
        <v>42411</v>
      </c>
      <c r="B830" s="1" t="s">
        <v>891</v>
      </c>
      <c r="C830" s="1" t="s">
        <v>480</v>
      </c>
      <c r="D830" s="1" t="s">
        <v>102</v>
      </c>
      <c r="E830" s="1" t="s">
        <v>3532</v>
      </c>
      <c r="F830" s="45" t="s">
        <v>158</v>
      </c>
      <c r="G830" s="1">
        <v>2</v>
      </c>
      <c r="H830" s="1" t="s">
        <v>107</v>
      </c>
      <c r="I830" s="1" t="s">
        <v>159</v>
      </c>
      <c r="K830" s="1" t="str">
        <f>VLOOKUP(L830,CW!C:D,2,FALSE)</f>
        <v>Feb'16</v>
      </c>
      <c r="L830" s="1" t="str">
        <f t="shared" si="13"/>
        <v>6'16</v>
      </c>
      <c r="M830" s="1" t="str">
        <f>VLOOKUP(K830,CW!D:E,2,FALSE)</f>
        <v>Q4'15</v>
      </c>
    </row>
    <row r="831" spans="1:13" ht="30" customHeight="1">
      <c r="A831" s="2">
        <v>42411</v>
      </c>
      <c r="B831" s="1" t="s">
        <v>892</v>
      </c>
      <c r="C831" s="1" t="s">
        <v>108</v>
      </c>
      <c r="D831" s="1" t="s">
        <v>102</v>
      </c>
      <c r="E831" s="1" t="s">
        <v>3532</v>
      </c>
      <c r="F831" s="98" t="s">
        <v>161</v>
      </c>
      <c r="G831" s="1">
        <v>1</v>
      </c>
      <c r="H831" s="1" t="s">
        <v>107</v>
      </c>
      <c r="I831" s="1" t="s">
        <v>159</v>
      </c>
      <c r="K831" s="1" t="str">
        <f>VLOOKUP(L831,CW!C:D,2,FALSE)</f>
        <v>Feb'16</v>
      </c>
      <c r="L831" s="1" t="str">
        <f t="shared" si="13"/>
        <v>6'16</v>
      </c>
      <c r="M831" s="1" t="str">
        <f>VLOOKUP(K831,CW!D:E,2,FALSE)</f>
        <v>Q4'15</v>
      </c>
    </row>
    <row r="832" spans="1:13" ht="30" customHeight="1">
      <c r="A832" s="2">
        <v>42411</v>
      </c>
      <c r="B832" s="1" t="s">
        <v>893</v>
      </c>
      <c r="C832" s="1" t="s">
        <v>108</v>
      </c>
      <c r="D832" s="1" t="s">
        <v>102</v>
      </c>
      <c r="E832" s="1" t="s">
        <v>3532</v>
      </c>
      <c r="F832" s="98" t="s">
        <v>160</v>
      </c>
      <c r="G832" s="1">
        <v>1</v>
      </c>
      <c r="H832" s="1" t="s">
        <v>107</v>
      </c>
      <c r="I832" s="1" t="s">
        <v>159</v>
      </c>
      <c r="K832" s="1" t="str">
        <f>VLOOKUP(L832,CW!C:D,2,FALSE)</f>
        <v>Feb'16</v>
      </c>
      <c r="L832" s="1" t="str">
        <f t="shared" si="13"/>
        <v>6'16</v>
      </c>
      <c r="M832" s="1" t="str">
        <f>VLOOKUP(K832,CW!D:E,2,FALSE)</f>
        <v>Q4'15</v>
      </c>
    </row>
    <row r="833" spans="1:13" ht="30" customHeight="1">
      <c r="A833" s="2">
        <v>42411</v>
      </c>
      <c r="B833" s="1" t="s">
        <v>894</v>
      </c>
      <c r="C833" s="1" t="s">
        <v>77</v>
      </c>
      <c r="D833" s="1" t="s">
        <v>102</v>
      </c>
      <c r="E833" s="1" t="s">
        <v>3532</v>
      </c>
      <c r="F833" s="98" t="s">
        <v>161</v>
      </c>
      <c r="G833" s="1">
        <v>1</v>
      </c>
      <c r="H833" s="1" t="s">
        <v>107</v>
      </c>
      <c r="I833" s="1" t="s">
        <v>159</v>
      </c>
      <c r="K833" s="1" t="str">
        <f>VLOOKUP(L833,CW!C:D,2,FALSE)</f>
        <v>Feb'16</v>
      </c>
      <c r="L833" s="1" t="str">
        <f t="shared" si="13"/>
        <v>6'16</v>
      </c>
      <c r="M833" s="1" t="str">
        <f>VLOOKUP(K833,CW!D:E,2,FALSE)</f>
        <v>Q4'15</v>
      </c>
    </row>
    <row r="834" spans="1:13" ht="30" customHeight="1">
      <c r="A834" s="2">
        <v>42411</v>
      </c>
      <c r="B834" s="1" t="s">
        <v>895</v>
      </c>
      <c r="C834" s="1" t="s">
        <v>77</v>
      </c>
      <c r="D834" s="1" t="s">
        <v>102</v>
      </c>
      <c r="E834" s="1" t="s">
        <v>3532</v>
      </c>
      <c r="F834" s="98" t="s">
        <v>160</v>
      </c>
      <c r="G834" s="1">
        <v>1</v>
      </c>
      <c r="H834" s="1" t="s">
        <v>107</v>
      </c>
      <c r="I834" s="1" t="s">
        <v>159</v>
      </c>
      <c r="K834" s="1" t="str">
        <f>VLOOKUP(L834,CW!C:D,2,FALSE)</f>
        <v>Feb'16</v>
      </c>
      <c r="L834" s="1" t="str">
        <f t="shared" si="13"/>
        <v>6'16</v>
      </c>
      <c r="M834" s="1" t="str">
        <f>VLOOKUP(K834,CW!D:E,2,FALSE)</f>
        <v>Q4'15</v>
      </c>
    </row>
    <row r="835" spans="1:13" ht="30" customHeight="1">
      <c r="A835" s="2">
        <v>42411</v>
      </c>
      <c r="B835" s="1" t="s">
        <v>895</v>
      </c>
      <c r="C835" s="1" t="s">
        <v>77</v>
      </c>
      <c r="D835" s="1" t="s">
        <v>102</v>
      </c>
      <c r="E835" s="1" t="s">
        <v>3532</v>
      </c>
      <c r="F835" s="98" t="s">
        <v>161</v>
      </c>
      <c r="G835" s="1">
        <v>1</v>
      </c>
      <c r="H835" s="1" t="s">
        <v>107</v>
      </c>
      <c r="I835" s="1" t="s">
        <v>159</v>
      </c>
      <c r="K835" s="1" t="str">
        <f>VLOOKUP(L835,CW!C:D,2,FALSE)</f>
        <v>Feb'16</v>
      </c>
      <c r="L835" s="1" t="str">
        <f t="shared" si="13"/>
        <v>6'16</v>
      </c>
      <c r="M835" s="1" t="str">
        <f>VLOOKUP(K835,CW!D:E,2,FALSE)</f>
        <v>Q4'15</v>
      </c>
    </row>
    <row r="836" spans="1:13" ht="15" customHeight="1">
      <c r="A836" s="2">
        <v>42411</v>
      </c>
      <c r="B836" s="1" t="s">
        <v>895</v>
      </c>
      <c r="C836" s="1" t="s">
        <v>77</v>
      </c>
      <c r="D836" s="1" t="s">
        <v>102</v>
      </c>
      <c r="E836" s="1" t="s">
        <v>3532</v>
      </c>
      <c r="F836" s="45" t="s">
        <v>896</v>
      </c>
      <c r="G836" s="1" t="s">
        <v>897</v>
      </c>
      <c r="H836" s="1" t="s">
        <v>107</v>
      </c>
      <c r="I836" s="1" t="s">
        <v>159</v>
      </c>
      <c r="K836" s="1" t="str">
        <f>VLOOKUP(L836,CW!C:D,2,FALSE)</f>
        <v>Feb'16</v>
      </c>
      <c r="L836" s="1" t="str">
        <f t="shared" si="13"/>
        <v>6'16</v>
      </c>
      <c r="M836" s="1" t="str">
        <f>VLOOKUP(K836,CW!D:E,2,FALSE)</f>
        <v>Q4'15</v>
      </c>
    </row>
    <row r="837" spans="1:13" ht="30" customHeight="1">
      <c r="A837" s="2">
        <v>42411</v>
      </c>
      <c r="B837" s="1" t="s">
        <v>898</v>
      </c>
      <c r="C837" s="1" t="s">
        <v>480</v>
      </c>
      <c r="D837" s="1" t="s">
        <v>102</v>
      </c>
      <c r="E837" s="1" t="s">
        <v>3532</v>
      </c>
      <c r="F837" s="98" t="s">
        <v>160</v>
      </c>
      <c r="G837" s="1">
        <v>2</v>
      </c>
      <c r="H837" s="1" t="s">
        <v>107</v>
      </c>
      <c r="I837" s="1" t="s">
        <v>159</v>
      </c>
      <c r="K837" s="1" t="str">
        <f>VLOOKUP(L837,CW!C:D,2,FALSE)</f>
        <v>Feb'16</v>
      </c>
      <c r="L837" s="1" t="str">
        <f t="shared" si="13"/>
        <v>6'16</v>
      </c>
      <c r="M837" s="1" t="str">
        <f>VLOOKUP(K837,CW!D:E,2,FALSE)</f>
        <v>Q4'15</v>
      </c>
    </row>
    <row r="838" spans="1:13" ht="30" customHeight="1">
      <c r="A838" s="2">
        <v>42411</v>
      </c>
      <c r="B838" s="1" t="s">
        <v>898</v>
      </c>
      <c r="C838" s="1" t="s">
        <v>480</v>
      </c>
      <c r="D838" s="1" t="s">
        <v>102</v>
      </c>
      <c r="E838" s="1" t="s">
        <v>3532</v>
      </c>
      <c r="F838" s="98" t="s">
        <v>161</v>
      </c>
      <c r="G838" s="1">
        <v>1</v>
      </c>
      <c r="H838" s="1" t="s">
        <v>107</v>
      </c>
      <c r="I838" s="1" t="s">
        <v>159</v>
      </c>
      <c r="K838" s="1" t="str">
        <f>VLOOKUP(L838,CW!C:D,2,FALSE)</f>
        <v>Feb'16</v>
      </c>
      <c r="L838" s="1" t="str">
        <f t="shared" si="13"/>
        <v>6'16</v>
      </c>
      <c r="M838" s="1" t="str">
        <f>VLOOKUP(K838,CW!D:E,2,FALSE)</f>
        <v>Q4'15</v>
      </c>
    </row>
    <row r="839" spans="1:13" ht="15" customHeight="1">
      <c r="A839" s="2">
        <v>42411</v>
      </c>
      <c r="B839" s="1" t="s">
        <v>899</v>
      </c>
      <c r="C839" s="1" t="s">
        <v>77</v>
      </c>
      <c r="D839" s="1" t="s">
        <v>139</v>
      </c>
      <c r="E839" s="1" t="s">
        <v>3532</v>
      </c>
      <c r="F839" s="45" t="s">
        <v>158</v>
      </c>
      <c r="G839" s="1">
        <v>1</v>
      </c>
      <c r="H839" s="1" t="s">
        <v>107</v>
      </c>
      <c r="I839" s="1" t="s">
        <v>159</v>
      </c>
      <c r="K839" s="1" t="str">
        <f>VLOOKUP(L839,CW!C:D,2,FALSE)</f>
        <v>Feb'16</v>
      </c>
      <c r="L839" s="1" t="str">
        <f t="shared" si="13"/>
        <v>6'16</v>
      </c>
      <c r="M839" s="1" t="str">
        <f>VLOOKUP(K839,CW!D:E,2,FALSE)</f>
        <v>Q4'15</v>
      </c>
    </row>
    <row r="840" spans="1:13" ht="30" customHeight="1">
      <c r="A840" s="2">
        <v>42411</v>
      </c>
      <c r="B840" s="1" t="s">
        <v>900</v>
      </c>
      <c r="C840" s="1" t="s">
        <v>108</v>
      </c>
      <c r="D840" s="1" t="s">
        <v>139</v>
      </c>
      <c r="E840" s="1" t="s">
        <v>3532</v>
      </c>
      <c r="F840" s="98" t="s">
        <v>161</v>
      </c>
      <c r="G840" s="1">
        <v>1</v>
      </c>
      <c r="H840" s="1" t="s">
        <v>107</v>
      </c>
      <c r="I840" s="1" t="s">
        <v>159</v>
      </c>
      <c r="K840" s="1" t="str">
        <f>VLOOKUP(L840,CW!C:D,2,FALSE)</f>
        <v>Feb'16</v>
      </c>
      <c r="L840" s="1" t="str">
        <f t="shared" si="13"/>
        <v>6'16</v>
      </c>
      <c r="M840" s="1" t="str">
        <f>VLOOKUP(K840,CW!D:E,2,FALSE)</f>
        <v>Q4'15</v>
      </c>
    </row>
    <row r="841" spans="1:13" ht="30" customHeight="1">
      <c r="A841" s="2">
        <v>42411</v>
      </c>
      <c r="B841" s="1" t="s">
        <v>901</v>
      </c>
      <c r="C841" s="1" t="s">
        <v>77</v>
      </c>
      <c r="D841" s="1" t="s">
        <v>139</v>
      </c>
      <c r="E841" s="1" t="s">
        <v>3532</v>
      </c>
      <c r="F841" s="98" t="s">
        <v>161</v>
      </c>
      <c r="G841" s="1">
        <v>1</v>
      </c>
      <c r="H841" s="1" t="s">
        <v>107</v>
      </c>
      <c r="I841" s="1" t="s">
        <v>159</v>
      </c>
      <c r="K841" s="1" t="str">
        <f>VLOOKUP(L841,CW!C:D,2,FALSE)</f>
        <v>Feb'16</v>
      </c>
      <c r="L841" s="1" t="str">
        <f t="shared" si="13"/>
        <v>6'16</v>
      </c>
      <c r="M841" s="1" t="str">
        <f>VLOOKUP(K841,CW!D:E,2,FALSE)</f>
        <v>Q4'15</v>
      </c>
    </row>
    <row r="842" spans="1:13" ht="30" customHeight="1">
      <c r="A842" s="2">
        <v>42411</v>
      </c>
      <c r="B842" s="1" t="s">
        <v>902</v>
      </c>
      <c r="C842" s="1" t="s">
        <v>97</v>
      </c>
      <c r="D842" s="1" t="s">
        <v>139</v>
      </c>
      <c r="E842" s="1" t="s">
        <v>3532</v>
      </c>
      <c r="F842" s="98" t="s">
        <v>160</v>
      </c>
      <c r="G842" s="1">
        <v>2</v>
      </c>
      <c r="H842" s="1" t="s">
        <v>107</v>
      </c>
      <c r="I842" s="1" t="s">
        <v>159</v>
      </c>
      <c r="K842" s="1" t="str">
        <f>VLOOKUP(L842,CW!C:D,2,FALSE)</f>
        <v>Feb'16</v>
      </c>
      <c r="L842" s="1" t="str">
        <f t="shared" si="13"/>
        <v>6'16</v>
      </c>
      <c r="M842" s="1" t="str">
        <f>VLOOKUP(K842,CW!D:E,2,FALSE)</f>
        <v>Q4'15</v>
      </c>
    </row>
    <row r="843" spans="1:13" ht="30" customHeight="1">
      <c r="A843" s="2">
        <v>42411</v>
      </c>
      <c r="B843" s="1" t="s">
        <v>903</v>
      </c>
      <c r="C843" s="1" t="s">
        <v>108</v>
      </c>
      <c r="D843" s="1" t="s">
        <v>139</v>
      </c>
      <c r="E843" s="1" t="s">
        <v>3532</v>
      </c>
      <c r="F843" s="98" t="s">
        <v>161</v>
      </c>
      <c r="G843" s="1">
        <v>1</v>
      </c>
      <c r="H843" s="1" t="s">
        <v>107</v>
      </c>
      <c r="I843" s="1" t="s">
        <v>159</v>
      </c>
      <c r="K843" s="1" t="str">
        <f>VLOOKUP(L843,CW!C:D,2,FALSE)</f>
        <v>Feb'16</v>
      </c>
      <c r="L843" s="1" t="str">
        <f t="shared" si="13"/>
        <v>6'16</v>
      </c>
      <c r="M843" s="1" t="str">
        <f>VLOOKUP(K843,CW!D:E,2,FALSE)</f>
        <v>Q4'15</v>
      </c>
    </row>
    <row r="844" spans="1:13" ht="15" customHeight="1">
      <c r="A844" s="2">
        <v>42411</v>
      </c>
      <c r="B844" s="1" t="s">
        <v>903</v>
      </c>
      <c r="C844" s="1" t="s">
        <v>108</v>
      </c>
      <c r="D844" s="1" t="s">
        <v>139</v>
      </c>
      <c r="E844" s="1" t="s">
        <v>3532</v>
      </c>
      <c r="F844" s="45" t="s">
        <v>158</v>
      </c>
      <c r="G844" s="1">
        <v>2</v>
      </c>
      <c r="H844" s="1" t="s">
        <v>107</v>
      </c>
      <c r="I844" s="1" t="s">
        <v>159</v>
      </c>
      <c r="K844" s="1" t="str">
        <f>VLOOKUP(L844,CW!C:D,2,FALSE)</f>
        <v>Feb'16</v>
      </c>
      <c r="L844" s="1" t="str">
        <f t="shared" si="13"/>
        <v>6'16</v>
      </c>
      <c r="M844" s="1" t="str">
        <f>VLOOKUP(K844,CW!D:E,2,FALSE)</f>
        <v>Q4'15</v>
      </c>
    </row>
    <row r="845" spans="1:13" ht="30" customHeight="1">
      <c r="A845" s="2">
        <v>42411</v>
      </c>
      <c r="B845" s="1" t="s">
        <v>904</v>
      </c>
      <c r="C845" s="1" t="s">
        <v>71</v>
      </c>
      <c r="D845" s="1" t="s">
        <v>139</v>
      </c>
      <c r="E845" s="1" t="s">
        <v>3532</v>
      </c>
      <c r="F845" s="98" t="s">
        <v>160</v>
      </c>
      <c r="G845" s="1">
        <v>2</v>
      </c>
      <c r="H845" s="1" t="s">
        <v>107</v>
      </c>
      <c r="I845" s="1" t="s">
        <v>159</v>
      </c>
      <c r="K845" s="1" t="str">
        <f>VLOOKUP(L845,CW!C:D,2,FALSE)</f>
        <v>Feb'16</v>
      </c>
      <c r="L845" s="1" t="str">
        <f t="shared" si="13"/>
        <v>6'16</v>
      </c>
      <c r="M845" s="1" t="str">
        <f>VLOOKUP(K845,CW!D:E,2,FALSE)</f>
        <v>Q4'15</v>
      </c>
    </row>
    <row r="846" spans="1:13" ht="15" customHeight="1">
      <c r="A846" s="2">
        <v>42411</v>
      </c>
      <c r="B846" s="1" t="s">
        <v>1154</v>
      </c>
      <c r="C846" s="1" t="s">
        <v>86</v>
      </c>
      <c r="D846" s="1" t="s">
        <v>139</v>
      </c>
      <c r="E846" s="1" t="s">
        <v>3532</v>
      </c>
      <c r="F846" s="45" t="s">
        <v>4594</v>
      </c>
      <c r="G846" s="1">
        <v>4</v>
      </c>
      <c r="H846" s="1" t="s">
        <v>107</v>
      </c>
      <c r="I846" s="1" t="s">
        <v>706</v>
      </c>
      <c r="K846" s="1" t="str">
        <f>VLOOKUP(L846,CW!C:D,2,FALSE)</f>
        <v>Feb'16</v>
      </c>
      <c r="L846" s="1" t="str">
        <f t="shared" si="13"/>
        <v>6'16</v>
      </c>
      <c r="M846" s="1" t="str">
        <f>VLOOKUP(K846,CW!D:E,2,FALSE)</f>
        <v>Q4'15</v>
      </c>
    </row>
    <row r="847" spans="1:13" ht="15" customHeight="1">
      <c r="A847" s="2">
        <v>42411</v>
      </c>
      <c r="B847" s="1" t="s">
        <v>1155</v>
      </c>
      <c r="C847" s="1" t="s">
        <v>480</v>
      </c>
      <c r="D847" s="1" t="s">
        <v>105</v>
      </c>
      <c r="E847" s="1" t="s">
        <v>3532</v>
      </c>
      <c r="F847" s="45" t="s">
        <v>4594</v>
      </c>
      <c r="G847" s="1">
        <v>6</v>
      </c>
      <c r="H847" s="1" t="s">
        <v>107</v>
      </c>
      <c r="I847" s="1" t="s">
        <v>706</v>
      </c>
      <c r="K847" s="1" t="str">
        <f>VLOOKUP(L847,CW!C:D,2,FALSE)</f>
        <v>Feb'16</v>
      </c>
      <c r="L847" s="1" t="str">
        <f t="shared" si="13"/>
        <v>6'16</v>
      </c>
      <c r="M847" s="1" t="str">
        <f>VLOOKUP(K847,CW!D:E,2,FALSE)</f>
        <v>Q4'15</v>
      </c>
    </row>
    <row r="848" spans="1:13" ht="30" customHeight="1">
      <c r="A848" s="2">
        <v>42412</v>
      </c>
      <c r="B848" s="1" t="s">
        <v>905</v>
      </c>
      <c r="C848" s="1" t="s">
        <v>480</v>
      </c>
      <c r="D848" s="1" t="s">
        <v>105</v>
      </c>
      <c r="E848" s="1" t="s">
        <v>3532</v>
      </c>
      <c r="F848" s="98" t="s">
        <v>161</v>
      </c>
      <c r="G848" s="1">
        <v>1</v>
      </c>
      <c r="H848" s="1" t="s">
        <v>107</v>
      </c>
      <c r="I848" s="1" t="s">
        <v>159</v>
      </c>
      <c r="K848" s="1" t="str">
        <f>VLOOKUP(L848,CW!C:D,2,FALSE)</f>
        <v>Feb'16</v>
      </c>
      <c r="L848" s="1" t="str">
        <f t="shared" si="13"/>
        <v>6'16</v>
      </c>
      <c r="M848" s="1" t="str">
        <f>VLOOKUP(K848,CW!D:E,2,FALSE)</f>
        <v>Q4'15</v>
      </c>
    </row>
    <row r="849" spans="1:13" ht="15" customHeight="1">
      <c r="A849" s="2">
        <v>42412</v>
      </c>
      <c r="B849" s="1" t="s">
        <v>906</v>
      </c>
      <c r="C849" s="1" t="s">
        <v>77</v>
      </c>
      <c r="D849" s="1" t="s">
        <v>105</v>
      </c>
      <c r="E849" s="1" t="s">
        <v>3532</v>
      </c>
      <c r="F849" s="45" t="s">
        <v>158</v>
      </c>
      <c r="G849" s="1">
        <v>1</v>
      </c>
      <c r="H849" s="1" t="s">
        <v>107</v>
      </c>
      <c r="I849" s="1" t="s">
        <v>159</v>
      </c>
      <c r="K849" s="1" t="str">
        <f>VLOOKUP(L849,CW!C:D,2,FALSE)</f>
        <v>Feb'16</v>
      </c>
      <c r="L849" s="1" t="str">
        <f t="shared" si="13"/>
        <v>6'16</v>
      </c>
      <c r="M849" s="1" t="str">
        <f>VLOOKUP(K849,CW!D:E,2,FALSE)</f>
        <v>Q4'15</v>
      </c>
    </row>
    <row r="850" spans="1:13" ht="15" customHeight="1">
      <c r="A850" s="2">
        <v>42412</v>
      </c>
      <c r="B850" s="1" t="s">
        <v>907</v>
      </c>
      <c r="C850" s="1" t="s">
        <v>77</v>
      </c>
      <c r="D850" s="1" t="s">
        <v>105</v>
      </c>
      <c r="E850" s="1" t="s">
        <v>3532</v>
      </c>
      <c r="F850" s="45" t="s">
        <v>158</v>
      </c>
      <c r="G850" s="1">
        <v>1</v>
      </c>
      <c r="H850" s="1" t="s">
        <v>107</v>
      </c>
      <c r="I850" s="1" t="s">
        <v>159</v>
      </c>
      <c r="K850" s="1" t="str">
        <f>VLOOKUP(L850,CW!C:D,2,FALSE)</f>
        <v>Feb'16</v>
      </c>
      <c r="L850" s="1" t="str">
        <f t="shared" si="13"/>
        <v>6'16</v>
      </c>
      <c r="M850" s="1" t="str">
        <f>VLOOKUP(K850,CW!D:E,2,FALSE)</f>
        <v>Q4'15</v>
      </c>
    </row>
    <row r="851" spans="1:13" ht="30" customHeight="1">
      <c r="A851" s="2">
        <v>42412</v>
      </c>
      <c r="B851" s="1" t="s">
        <v>908</v>
      </c>
      <c r="C851" s="1" t="s">
        <v>77</v>
      </c>
      <c r="D851" s="1" t="s">
        <v>105</v>
      </c>
      <c r="E851" s="1" t="s">
        <v>3532</v>
      </c>
      <c r="F851" s="98" t="s">
        <v>160</v>
      </c>
      <c r="G851" s="1">
        <v>1</v>
      </c>
      <c r="H851" s="1" t="s">
        <v>107</v>
      </c>
      <c r="I851" s="1" t="s">
        <v>159</v>
      </c>
      <c r="K851" s="1" t="str">
        <f>VLOOKUP(L851,CW!C:D,2,FALSE)</f>
        <v>Feb'16</v>
      </c>
      <c r="L851" s="1" t="str">
        <f t="shared" si="13"/>
        <v>6'16</v>
      </c>
      <c r="M851" s="1" t="str">
        <f>VLOOKUP(K851,CW!D:E,2,FALSE)</f>
        <v>Q4'15</v>
      </c>
    </row>
    <row r="852" spans="1:13" ht="15" customHeight="1">
      <c r="A852" s="2">
        <v>42412</v>
      </c>
      <c r="B852" s="1" t="s">
        <v>909</v>
      </c>
      <c r="C852" s="1" t="s">
        <v>83</v>
      </c>
      <c r="D852" s="1" t="s">
        <v>105</v>
      </c>
      <c r="E852" s="1" t="s">
        <v>3532</v>
      </c>
      <c r="F852" s="45" t="s">
        <v>158</v>
      </c>
      <c r="G852" s="1">
        <v>1</v>
      </c>
      <c r="H852" s="1" t="s">
        <v>107</v>
      </c>
      <c r="I852" s="1" t="s">
        <v>159</v>
      </c>
      <c r="K852" s="1" t="str">
        <f>VLOOKUP(L852,CW!C:D,2,FALSE)</f>
        <v>Feb'16</v>
      </c>
      <c r="L852" s="1" t="str">
        <f t="shared" si="13"/>
        <v>6'16</v>
      </c>
      <c r="M852" s="1" t="str">
        <f>VLOOKUP(K852,CW!D:E,2,FALSE)</f>
        <v>Q4'15</v>
      </c>
    </row>
    <row r="853" spans="1:13" ht="15" customHeight="1">
      <c r="A853" s="2">
        <v>42412</v>
      </c>
      <c r="B853" s="1" t="s">
        <v>910</v>
      </c>
      <c r="C853" s="1" t="s">
        <v>77</v>
      </c>
      <c r="D853" s="1" t="s">
        <v>105</v>
      </c>
      <c r="E853" s="1" t="s">
        <v>3532</v>
      </c>
      <c r="F853" s="45" t="s">
        <v>158</v>
      </c>
      <c r="G853" s="1">
        <v>1</v>
      </c>
      <c r="H853" s="1" t="s">
        <v>107</v>
      </c>
      <c r="I853" s="1" t="s">
        <v>159</v>
      </c>
      <c r="K853" s="1" t="str">
        <f>VLOOKUP(L853,CW!C:D,2,FALSE)</f>
        <v>Feb'16</v>
      </c>
      <c r="L853" s="1" t="str">
        <f t="shared" si="13"/>
        <v>6'16</v>
      </c>
      <c r="M853" s="1" t="str">
        <f>VLOOKUP(K853,CW!D:E,2,FALSE)</f>
        <v>Q4'15</v>
      </c>
    </row>
    <row r="854" spans="1:13" ht="15" customHeight="1">
      <c r="A854" s="2">
        <v>42412</v>
      </c>
      <c r="B854" s="1" t="s">
        <v>911</v>
      </c>
      <c r="C854" s="1" t="s">
        <v>77</v>
      </c>
      <c r="D854" s="1" t="s">
        <v>105</v>
      </c>
      <c r="E854" s="1" t="s">
        <v>3532</v>
      </c>
      <c r="F854" s="45" t="s">
        <v>158</v>
      </c>
      <c r="G854" s="1">
        <v>1</v>
      </c>
      <c r="H854" s="1" t="s">
        <v>107</v>
      </c>
      <c r="I854" s="1" t="s">
        <v>159</v>
      </c>
      <c r="K854" s="1" t="str">
        <f>VLOOKUP(L854,CW!C:D,2,FALSE)</f>
        <v>Feb'16</v>
      </c>
      <c r="L854" s="1" t="str">
        <f t="shared" si="13"/>
        <v>6'16</v>
      </c>
      <c r="M854" s="1" t="str">
        <f>VLOOKUP(K854,CW!D:E,2,FALSE)</f>
        <v>Q4'15</v>
      </c>
    </row>
    <row r="855" spans="1:13" ht="15" customHeight="1">
      <c r="A855" s="2">
        <v>42412</v>
      </c>
      <c r="B855" s="1" t="s">
        <v>912</v>
      </c>
      <c r="C855" s="1" t="s">
        <v>480</v>
      </c>
      <c r="D855" s="1" t="s">
        <v>102</v>
      </c>
      <c r="E855" s="1" t="s">
        <v>3532</v>
      </c>
      <c r="F855" s="45" t="s">
        <v>158</v>
      </c>
      <c r="G855" s="1">
        <v>1</v>
      </c>
      <c r="H855" s="1" t="s">
        <v>107</v>
      </c>
      <c r="I855" s="1" t="s">
        <v>159</v>
      </c>
      <c r="K855" s="1" t="str">
        <f>VLOOKUP(L855,CW!C:D,2,FALSE)</f>
        <v>Feb'16</v>
      </c>
      <c r="L855" s="1" t="str">
        <f t="shared" si="13"/>
        <v>6'16</v>
      </c>
      <c r="M855" s="1" t="str">
        <f>VLOOKUP(K855,CW!D:E,2,FALSE)</f>
        <v>Q4'15</v>
      </c>
    </row>
    <row r="856" spans="1:13" ht="30" customHeight="1">
      <c r="A856" s="2">
        <v>42412</v>
      </c>
      <c r="B856" s="1" t="s">
        <v>913</v>
      </c>
      <c r="C856" s="1" t="s">
        <v>83</v>
      </c>
      <c r="D856" s="1" t="s">
        <v>102</v>
      </c>
      <c r="E856" s="1" t="s">
        <v>3532</v>
      </c>
      <c r="F856" s="98" t="s">
        <v>160</v>
      </c>
      <c r="G856" s="1">
        <v>1</v>
      </c>
      <c r="H856" s="1" t="s">
        <v>107</v>
      </c>
      <c r="I856" s="1" t="s">
        <v>159</v>
      </c>
      <c r="K856" s="1" t="str">
        <f>VLOOKUP(L856,CW!C:D,2,FALSE)</f>
        <v>Feb'16</v>
      </c>
      <c r="L856" s="1" t="str">
        <f t="shared" si="13"/>
        <v>6'16</v>
      </c>
      <c r="M856" s="1" t="str">
        <f>VLOOKUP(K856,CW!D:E,2,FALSE)</f>
        <v>Q4'15</v>
      </c>
    </row>
    <row r="857" spans="1:13" ht="15" customHeight="1">
      <c r="A857" s="2">
        <v>42412</v>
      </c>
      <c r="B857" s="1" t="s">
        <v>913</v>
      </c>
      <c r="C857" s="1" t="s">
        <v>83</v>
      </c>
      <c r="D857" s="1" t="s">
        <v>102</v>
      </c>
      <c r="E857" s="1" t="s">
        <v>3532</v>
      </c>
      <c r="F857" s="45" t="s">
        <v>158</v>
      </c>
      <c r="G857" s="1">
        <v>1</v>
      </c>
      <c r="H857" s="1" t="s">
        <v>107</v>
      </c>
      <c r="I857" s="1" t="s">
        <v>159</v>
      </c>
      <c r="K857" s="1" t="str">
        <f>VLOOKUP(L857,CW!C:D,2,FALSE)</f>
        <v>Feb'16</v>
      </c>
      <c r="L857" s="1" t="str">
        <f t="shared" si="13"/>
        <v>6'16</v>
      </c>
      <c r="M857" s="1" t="str">
        <f>VLOOKUP(K857,CW!D:E,2,FALSE)</f>
        <v>Q4'15</v>
      </c>
    </row>
    <row r="858" spans="1:13" ht="30" customHeight="1">
      <c r="A858" s="2">
        <v>42412</v>
      </c>
      <c r="B858" s="1" t="s">
        <v>914</v>
      </c>
      <c r="C858" s="1" t="s">
        <v>108</v>
      </c>
      <c r="D858" s="1" t="s">
        <v>102</v>
      </c>
      <c r="E858" s="1" t="s">
        <v>3532</v>
      </c>
      <c r="F858" s="98" t="s">
        <v>160</v>
      </c>
      <c r="G858" s="1">
        <v>1</v>
      </c>
      <c r="H858" s="1" t="s">
        <v>107</v>
      </c>
      <c r="I858" s="1" t="s">
        <v>159</v>
      </c>
      <c r="K858" s="1" t="str">
        <f>VLOOKUP(L858,CW!C:D,2,FALSE)</f>
        <v>Feb'16</v>
      </c>
      <c r="L858" s="1" t="str">
        <f t="shared" si="13"/>
        <v>6'16</v>
      </c>
      <c r="M858" s="1" t="str">
        <f>VLOOKUP(K858,CW!D:E,2,FALSE)</f>
        <v>Q4'15</v>
      </c>
    </row>
    <row r="859" spans="1:13" ht="30" customHeight="1">
      <c r="A859" s="2">
        <v>42412</v>
      </c>
      <c r="B859" s="1" t="s">
        <v>915</v>
      </c>
      <c r="C859" s="1" t="s">
        <v>77</v>
      </c>
      <c r="D859" s="1" t="s">
        <v>102</v>
      </c>
      <c r="E859" s="1" t="s">
        <v>3532</v>
      </c>
      <c r="F859" s="98" t="s">
        <v>160</v>
      </c>
      <c r="G859" s="1">
        <v>1</v>
      </c>
      <c r="H859" s="1" t="s">
        <v>107</v>
      </c>
      <c r="I859" s="1" t="s">
        <v>159</v>
      </c>
      <c r="K859" s="1" t="str">
        <f>VLOOKUP(L859,CW!C:D,2,FALSE)</f>
        <v>Feb'16</v>
      </c>
      <c r="L859" s="1" t="str">
        <f t="shared" si="13"/>
        <v>6'16</v>
      </c>
      <c r="M859" s="1" t="str">
        <f>VLOOKUP(K859,CW!D:E,2,FALSE)</f>
        <v>Q4'15</v>
      </c>
    </row>
    <row r="860" spans="1:13" ht="15" customHeight="1">
      <c r="A860" s="2">
        <v>42412</v>
      </c>
      <c r="B860" s="1" t="s">
        <v>916</v>
      </c>
      <c r="C860" s="1" t="s">
        <v>77</v>
      </c>
      <c r="D860" s="1" t="s">
        <v>102</v>
      </c>
      <c r="E860" s="1" t="s">
        <v>3532</v>
      </c>
      <c r="F860" s="45" t="s">
        <v>158</v>
      </c>
      <c r="G860" s="1">
        <v>1</v>
      </c>
      <c r="H860" s="1" t="s">
        <v>107</v>
      </c>
      <c r="I860" s="1" t="s">
        <v>159</v>
      </c>
      <c r="K860" s="1" t="str">
        <f>VLOOKUP(L860,CW!C:D,2,FALSE)</f>
        <v>Feb'16</v>
      </c>
      <c r="L860" s="1" t="str">
        <f t="shared" si="13"/>
        <v>6'16</v>
      </c>
      <c r="M860" s="1" t="str">
        <f>VLOOKUP(K860,CW!D:E,2,FALSE)</f>
        <v>Q4'15</v>
      </c>
    </row>
    <row r="861" spans="1:13" ht="30" customHeight="1">
      <c r="A861" s="2">
        <v>42412</v>
      </c>
      <c r="B861" s="1" t="s">
        <v>917</v>
      </c>
      <c r="C861" s="1" t="s">
        <v>83</v>
      </c>
      <c r="D861" s="1" t="s">
        <v>102</v>
      </c>
      <c r="E861" s="1" t="s">
        <v>3532</v>
      </c>
      <c r="F861" s="98" t="s">
        <v>160</v>
      </c>
      <c r="G861" s="1">
        <v>1</v>
      </c>
      <c r="H861" s="1" t="s">
        <v>107</v>
      </c>
      <c r="I861" s="1" t="s">
        <v>159</v>
      </c>
      <c r="K861" s="1" t="str">
        <f>VLOOKUP(L861,CW!C:D,2,FALSE)</f>
        <v>Feb'16</v>
      </c>
      <c r="L861" s="1" t="str">
        <f t="shared" si="13"/>
        <v>6'16</v>
      </c>
      <c r="M861" s="1" t="str">
        <f>VLOOKUP(K861,CW!D:E,2,FALSE)</f>
        <v>Q4'15</v>
      </c>
    </row>
    <row r="862" spans="1:13" ht="30" customHeight="1">
      <c r="A862" s="2">
        <v>42412</v>
      </c>
      <c r="B862" s="1" t="s">
        <v>918</v>
      </c>
      <c r="C862" s="1" t="s">
        <v>108</v>
      </c>
      <c r="D862" s="1" t="s">
        <v>102</v>
      </c>
      <c r="E862" s="1" t="s">
        <v>3532</v>
      </c>
      <c r="F862" s="98" t="s">
        <v>160</v>
      </c>
      <c r="G862" s="1">
        <v>1</v>
      </c>
      <c r="H862" s="1" t="s">
        <v>107</v>
      </c>
      <c r="I862" s="1" t="s">
        <v>159</v>
      </c>
      <c r="K862" s="1" t="str">
        <f>VLOOKUP(L862,CW!C:D,2,FALSE)</f>
        <v>Feb'16</v>
      </c>
      <c r="L862" s="1" t="str">
        <f t="shared" si="13"/>
        <v>6'16</v>
      </c>
      <c r="M862" s="1" t="str">
        <f>VLOOKUP(K862,CW!D:E,2,FALSE)</f>
        <v>Q4'15</v>
      </c>
    </row>
    <row r="863" spans="1:13" ht="15" customHeight="1">
      <c r="A863" s="2">
        <v>42412</v>
      </c>
      <c r="B863" s="1" t="s">
        <v>912</v>
      </c>
      <c r="C863" s="1" t="s">
        <v>480</v>
      </c>
      <c r="D863" s="1" t="s">
        <v>102</v>
      </c>
      <c r="E863" s="1" t="s">
        <v>3532</v>
      </c>
      <c r="F863" s="45" t="s">
        <v>4594</v>
      </c>
      <c r="G863" s="1">
        <v>12</v>
      </c>
      <c r="H863" s="1" t="s">
        <v>107</v>
      </c>
      <c r="I863" s="1" t="s">
        <v>706</v>
      </c>
      <c r="K863" s="1" t="str">
        <f>VLOOKUP(L863,CW!C:D,2,FALSE)</f>
        <v>Feb'16</v>
      </c>
      <c r="L863" s="1" t="str">
        <f t="shared" si="13"/>
        <v>6'16</v>
      </c>
      <c r="M863" s="1" t="str">
        <f>VLOOKUP(K863,CW!D:E,2,FALSE)</f>
        <v>Q4'15</v>
      </c>
    </row>
    <row r="864" spans="1:13" ht="15" customHeight="1">
      <c r="A864" s="2">
        <v>42412</v>
      </c>
      <c r="B864" s="1" t="s">
        <v>1156</v>
      </c>
      <c r="C864" s="1" t="s">
        <v>86</v>
      </c>
      <c r="D864" s="1" t="s">
        <v>102</v>
      </c>
      <c r="E864" s="1" t="s">
        <v>3532</v>
      </c>
      <c r="F864" s="45" t="s">
        <v>4594</v>
      </c>
      <c r="G864" s="1">
        <v>6</v>
      </c>
      <c r="H864" s="1" t="s">
        <v>107</v>
      </c>
      <c r="I864" s="1" t="s">
        <v>706</v>
      </c>
      <c r="K864" s="1" t="str">
        <f>VLOOKUP(L864,CW!C:D,2,FALSE)</f>
        <v>Feb'16</v>
      </c>
      <c r="L864" s="1" t="str">
        <f t="shared" si="13"/>
        <v>6'16</v>
      </c>
      <c r="M864" s="1" t="str">
        <f>VLOOKUP(K864,CW!D:E,2,FALSE)</f>
        <v>Q4'15</v>
      </c>
    </row>
    <row r="865" spans="1:13" ht="30" customHeight="1">
      <c r="A865" s="2">
        <v>42413</v>
      </c>
      <c r="B865" s="1" t="s">
        <v>919</v>
      </c>
      <c r="C865" s="1" t="s">
        <v>88</v>
      </c>
      <c r="D865" s="1" t="s">
        <v>105</v>
      </c>
      <c r="E865" s="1" t="s">
        <v>3532</v>
      </c>
      <c r="F865" s="98" t="s">
        <v>160</v>
      </c>
      <c r="G865" s="1">
        <v>1</v>
      </c>
      <c r="H865" s="1" t="s">
        <v>107</v>
      </c>
      <c r="I865" s="1" t="s">
        <v>159</v>
      </c>
      <c r="K865" s="1" t="str">
        <f>VLOOKUP(L865,CW!C:D,2,FALSE)</f>
        <v>Feb'16</v>
      </c>
      <c r="L865" s="1" t="str">
        <f t="shared" si="13"/>
        <v>6'16</v>
      </c>
      <c r="M865" s="1" t="str">
        <f>VLOOKUP(K865,CW!D:E,2,FALSE)</f>
        <v>Q4'15</v>
      </c>
    </row>
    <row r="866" spans="1:13" ht="15" customHeight="1">
      <c r="A866" s="2">
        <v>42413</v>
      </c>
      <c r="B866" s="1" t="s">
        <v>920</v>
      </c>
      <c r="C866" s="1" t="s">
        <v>72</v>
      </c>
      <c r="D866" s="1" t="s">
        <v>105</v>
      </c>
      <c r="E866" s="1" t="s">
        <v>3532</v>
      </c>
      <c r="F866" s="45" t="s">
        <v>158</v>
      </c>
      <c r="G866" s="1">
        <v>1</v>
      </c>
      <c r="H866" s="1" t="s">
        <v>107</v>
      </c>
      <c r="I866" s="1" t="s">
        <v>159</v>
      </c>
      <c r="K866" s="1" t="str">
        <f>VLOOKUP(L866,CW!C:D,2,FALSE)</f>
        <v>Feb'16</v>
      </c>
      <c r="L866" s="1" t="str">
        <f t="shared" si="13"/>
        <v>6'16</v>
      </c>
      <c r="M866" s="1" t="str">
        <f>VLOOKUP(K866,CW!D:E,2,FALSE)</f>
        <v>Q4'15</v>
      </c>
    </row>
    <row r="867" spans="1:13" ht="15" customHeight="1">
      <c r="A867" s="2">
        <v>42413</v>
      </c>
      <c r="B867" s="1" t="s">
        <v>921</v>
      </c>
      <c r="C867" s="1" t="s">
        <v>73</v>
      </c>
      <c r="D867" s="1" t="s">
        <v>105</v>
      </c>
      <c r="E867" s="1" t="s">
        <v>3532</v>
      </c>
      <c r="F867" s="45" t="s">
        <v>158</v>
      </c>
      <c r="G867" s="1">
        <v>1</v>
      </c>
      <c r="H867" s="1" t="s">
        <v>107</v>
      </c>
      <c r="I867" s="1" t="s">
        <v>159</v>
      </c>
      <c r="K867" s="1" t="str">
        <f>VLOOKUP(L867,CW!C:D,2,FALSE)</f>
        <v>Feb'16</v>
      </c>
      <c r="L867" s="1" t="str">
        <f t="shared" si="13"/>
        <v>6'16</v>
      </c>
      <c r="M867" s="1" t="str">
        <f>VLOOKUP(K867,CW!D:E,2,FALSE)</f>
        <v>Q4'15</v>
      </c>
    </row>
    <row r="868" spans="1:13" ht="30" customHeight="1">
      <c r="A868" s="2">
        <v>42413</v>
      </c>
      <c r="B868" s="1" t="s">
        <v>922</v>
      </c>
      <c r="C868" s="1" t="s">
        <v>73</v>
      </c>
      <c r="D868" s="1" t="s">
        <v>105</v>
      </c>
      <c r="E868" s="1" t="s">
        <v>3532</v>
      </c>
      <c r="F868" s="98" t="s">
        <v>160</v>
      </c>
      <c r="G868" s="1">
        <v>1</v>
      </c>
      <c r="H868" s="1" t="s">
        <v>107</v>
      </c>
      <c r="I868" s="1" t="s">
        <v>159</v>
      </c>
      <c r="K868" s="1" t="str">
        <f>VLOOKUP(L868,CW!C:D,2,FALSE)</f>
        <v>Feb'16</v>
      </c>
      <c r="L868" s="1" t="str">
        <f t="shared" si="13"/>
        <v>6'16</v>
      </c>
      <c r="M868" s="1" t="str">
        <f>VLOOKUP(K868,CW!D:E,2,FALSE)</f>
        <v>Q4'15</v>
      </c>
    </row>
    <row r="869" spans="1:13" ht="15" customHeight="1">
      <c r="A869" s="2">
        <v>42413</v>
      </c>
      <c r="B869" s="1" t="s">
        <v>922</v>
      </c>
      <c r="C869" s="1" t="s">
        <v>73</v>
      </c>
      <c r="D869" s="1" t="s">
        <v>105</v>
      </c>
      <c r="E869" s="1" t="s">
        <v>3532</v>
      </c>
      <c r="F869" s="45" t="s">
        <v>158</v>
      </c>
      <c r="G869" s="1">
        <v>1</v>
      </c>
      <c r="H869" s="1" t="s">
        <v>107</v>
      </c>
      <c r="I869" s="1" t="s">
        <v>159</v>
      </c>
      <c r="K869" s="1" t="str">
        <f>VLOOKUP(L869,CW!C:D,2,FALSE)</f>
        <v>Feb'16</v>
      </c>
      <c r="L869" s="1" t="str">
        <f t="shared" si="13"/>
        <v>6'16</v>
      </c>
      <c r="M869" s="1" t="str">
        <f>VLOOKUP(K869,CW!D:E,2,FALSE)</f>
        <v>Q4'15</v>
      </c>
    </row>
    <row r="870" spans="1:13" ht="15" customHeight="1">
      <c r="A870" s="2">
        <v>42413</v>
      </c>
      <c r="B870" s="1" t="s">
        <v>923</v>
      </c>
      <c r="C870" s="1" t="s">
        <v>72</v>
      </c>
      <c r="D870" s="1" t="s">
        <v>105</v>
      </c>
      <c r="E870" s="1" t="s">
        <v>3532</v>
      </c>
      <c r="F870" s="45" t="s">
        <v>158</v>
      </c>
      <c r="G870" s="1">
        <v>1</v>
      </c>
      <c r="H870" s="1" t="s">
        <v>107</v>
      </c>
      <c r="I870" s="1" t="s">
        <v>159</v>
      </c>
      <c r="K870" s="1" t="str">
        <f>VLOOKUP(L870,CW!C:D,2,FALSE)</f>
        <v>Feb'16</v>
      </c>
      <c r="L870" s="1" t="str">
        <f t="shared" si="13"/>
        <v>6'16</v>
      </c>
      <c r="M870" s="1" t="str">
        <f>VLOOKUP(K870,CW!D:E,2,FALSE)</f>
        <v>Q4'15</v>
      </c>
    </row>
    <row r="871" spans="1:13" ht="30" customHeight="1">
      <c r="A871" s="2">
        <v>42413</v>
      </c>
      <c r="B871" s="1" t="s">
        <v>924</v>
      </c>
      <c r="C871" s="1" t="s">
        <v>480</v>
      </c>
      <c r="D871" s="1" t="s">
        <v>105</v>
      </c>
      <c r="E871" s="1" t="s">
        <v>3532</v>
      </c>
      <c r="F871" s="98" t="s">
        <v>161</v>
      </c>
      <c r="G871" s="1">
        <v>1</v>
      </c>
      <c r="H871" s="1" t="s">
        <v>107</v>
      </c>
      <c r="I871" s="1" t="s">
        <v>159</v>
      </c>
      <c r="K871" s="1" t="str">
        <f>VLOOKUP(L871,CW!C:D,2,FALSE)</f>
        <v>Feb'16</v>
      </c>
      <c r="L871" s="1" t="str">
        <f t="shared" si="13"/>
        <v>6'16</v>
      </c>
      <c r="M871" s="1" t="str">
        <f>VLOOKUP(K871,CW!D:E,2,FALSE)</f>
        <v>Q4'15</v>
      </c>
    </row>
    <row r="872" spans="1:13" ht="15" customHeight="1">
      <c r="A872" s="2">
        <v>42413</v>
      </c>
      <c r="B872" s="1" t="s">
        <v>924</v>
      </c>
      <c r="C872" s="1" t="s">
        <v>480</v>
      </c>
      <c r="D872" s="1" t="s">
        <v>105</v>
      </c>
      <c r="E872" s="1" t="s">
        <v>3532</v>
      </c>
      <c r="F872" s="45" t="s">
        <v>158</v>
      </c>
      <c r="G872" s="1">
        <v>2</v>
      </c>
      <c r="H872" s="1" t="s">
        <v>107</v>
      </c>
      <c r="I872" s="1" t="s">
        <v>159</v>
      </c>
      <c r="K872" s="1" t="str">
        <f>VLOOKUP(L872,CW!C:D,2,FALSE)</f>
        <v>Feb'16</v>
      </c>
      <c r="L872" s="1" t="str">
        <f t="shared" si="13"/>
        <v>6'16</v>
      </c>
      <c r="M872" s="1" t="str">
        <f>VLOOKUP(K872,CW!D:E,2,FALSE)</f>
        <v>Q4'15</v>
      </c>
    </row>
    <row r="873" spans="1:13" ht="30" customHeight="1">
      <c r="A873" s="2">
        <v>42413</v>
      </c>
      <c r="B873" s="1" t="s">
        <v>925</v>
      </c>
      <c r="C873" s="1" t="s">
        <v>108</v>
      </c>
      <c r="D873" s="1" t="s">
        <v>105</v>
      </c>
      <c r="E873" s="1" t="s">
        <v>3532</v>
      </c>
      <c r="F873" s="98" t="s">
        <v>160</v>
      </c>
      <c r="G873" s="1">
        <v>2</v>
      </c>
      <c r="H873" s="1" t="s">
        <v>107</v>
      </c>
      <c r="I873" s="1" t="s">
        <v>159</v>
      </c>
      <c r="K873" s="1" t="str">
        <f>VLOOKUP(L873,CW!C:D,2,FALSE)</f>
        <v>Feb'16</v>
      </c>
      <c r="L873" s="1" t="str">
        <f t="shared" si="13"/>
        <v>6'16</v>
      </c>
      <c r="M873" s="1" t="str">
        <f>VLOOKUP(K873,CW!D:E,2,FALSE)</f>
        <v>Q4'15</v>
      </c>
    </row>
    <row r="874" spans="1:13" ht="15" customHeight="1">
      <c r="A874" s="2">
        <v>42413</v>
      </c>
      <c r="B874" s="1" t="s">
        <v>925</v>
      </c>
      <c r="C874" s="1" t="s">
        <v>108</v>
      </c>
      <c r="D874" s="1" t="s">
        <v>105</v>
      </c>
      <c r="E874" s="1" t="s">
        <v>3532</v>
      </c>
      <c r="F874" s="45" t="s">
        <v>158</v>
      </c>
      <c r="G874" s="1">
        <v>1</v>
      </c>
      <c r="H874" s="1" t="s">
        <v>107</v>
      </c>
      <c r="I874" s="1" t="s">
        <v>159</v>
      </c>
      <c r="K874" s="1" t="str">
        <f>VLOOKUP(L874,CW!C:D,2,FALSE)</f>
        <v>Feb'16</v>
      </c>
      <c r="L874" s="1" t="str">
        <f t="shared" si="13"/>
        <v>6'16</v>
      </c>
      <c r="M874" s="1" t="str">
        <f>VLOOKUP(K874,CW!D:E,2,FALSE)</f>
        <v>Q4'15</v>
      </c>
    </row>
    <row r="875" spans="1:13" ht="30" customHeight="1">
      <c r="A875" s="2">
        <v>42413</v>
      </c>
      <c r="B875" s="1" t="s">
        <v>926</v>
      </c>
      <c r="C875" s="1" t="s">
        <v>126</v>
      </c>
      <c r="D875" s="1" t="s">
        <v>100</v>
      </c>
      <c r="E875" s="1" t="s">
        <v>3532</v>
      </c>
      <c r="F875" s="98" t="s">
        <v>160</v>
      </c>
      <c r="G875" s="1">
        <v>1</v>
      </c>
      <c r="H875" s="1" t="s">
        <v>107</v>
      </c>
      <c r="I875" s="1" t="s">
        <v>159</v>
      </c>
      <c r="K875" s="1" t="str">
        <f>VLOOKUP(L875,CW!C:D,2,FALSE)</f>
        <v>Feb'16</v>
      </c>
      <c r="L875" s="1" t="str">
        <f t="shared" si="13"/>
        <v>6'16</v>
      </c>
      <c r="M875" s="1" t="str">
        <f>VLOOKUP(K875,CW!D:E,2,FALSE)</f>
        <v>Q4'15</v>
      </c>
    </row>
    <row r="876" spans="1:13" ht="15" customHeight="1">
      <c r="A876" s="2">
        <v>42413</v>
      </c>
      <c r="B876" s="1" t="s">
        <v>927</v>
      </c>
      <c r="C876" s="1" t="s">
        <v>108</v>
      </c>
      <c r="D876" s="1" t="s">
        <v>100</v>
      </c>
      <c r="E876" s="1" t="s">
        <v>3532</v>
      </c>
      <c r="F876" s="45" t="s">
        <v>158</v>
      </c>
      <c r="G876" s="1">
        <v>1</v>
      </c>
      <c r="H876" s="1" t="s">
        <v>107</v>
      </c>
      <c r="I876" s="1" t="s">
        <v>159</v>
      </c>
      <c r="K876" s="1" t="str">
        <f>VLOOKUP(L876,CW!C:D,2,FALSE)</f>
        <v>Feb'16</v>
      </c>
      <c r="L876" s="1" t="str">
        <f t="shared" si="13"/>
        <v>6'16</v>
      </c>
      <c r="M876" s="1" t="str">
        <f>VLOOKUP(K876,CW!D:E,2,FALSE)</f>
        <v>Q4'15</v>
      </c>
    </row>
    <row r="877" spans="1:13" ht="15" customHeight="1">
      <c r="A877" s="2">
        <v>42413</v>
      </c>
      <c r="B877" s="1" t="s">
        <v>928</v>
      </c>
      <c r="C877" s="1" t="s">
        <v>77</v>
      </c>
      <c r="D877" s="1" t="s">
        <v>100</v>
      </c>
      <c r="E877" s="1" t="s">
        <v>3532</v>
      </c>
      <c r="F877" s="45" t="s">
        <v>158</v>
      </c>
      <c r="G877" s="1">
        <v>1</v>
      </c>
      <c r="H877" s="1" t="s">
        <v>107</v>
      </c>
      <c r="I877" s="1" t="s">
        <v>159</v>
      </c>
      <c r="K877" s="1" t="str">
        <f>VLOOKUP(L877,CW!C:D,2,FALSE)</f>
        <v>Feb'16</v>
      </c>
      <c r="L877" s="1" t="str">
        <f t="shared" si="13"/>
        <v>6'16</v>
      </c>
      <c r="M877" s="1" t="str">
        <f>VLOOKUP(K877,CW!D:E,2,FALSE)</f>
        <v>Q4'15</v>
      </c>
    </row>
    <row r="878" spans="1:13" ht="30" customHeight="1">
      <c r="A878" s="2">
        <v>42413</v>
      </c>
      <c r="B878" s="1" t="s">
        <v>929</v>
      </c>
      <c r="C878" s="1" t="s">
        <v>480</v>
      </c>
      <c r="D878" s="1" t="s">
        <v>100</v>
      </c>
      <c r="E878" s="1" t="s">
        <v>3532</v>
      </c>
      <c r="F878" s="98" t="s">
        <v>160</v>
      </c>
      <c r="G878" s="1">
        <v>1</v>
      </c>
      <c r="H878" s="1" t="s">
        <v>107</v>
      </c>
      <c r="I878" s="1" t="s">
        <v>159</v>
      </c>
      <c r="K878" s="1" t="str">
        <f>VLOOKUP(L878,CW!C:D,2,FALSE)</f>
        <v>Feb'16</v>
      </c>
      <c r="L878" s="1" t="str">
        <f t="shared" si="13"/>
        <v>6'16</v>
      </c>
      <c r="M878" s="1" t="str">
        <f>VLOOKUP(K878,CW!D:E,2,FALSE)</f>
        <v>Q4'15</v>
      </c>
    </row>
    <row r="879" spans="1:13" ht="15" customHeight="1">
      <c r="A879" s="2">
        <v>42413</v>
      </c>
      <c r="B879" s="1" t="s">
        <v>929</v>
      </c>
      <c r="C879" s="1" t="s">
        <v>480</v>
      </c>
      <c r="D879" s="1" t="s">
        <v>100</v>
      </c>
      <c r="E879" s="1" t="s">
        <v>3532</v>
      </c>
      <c r="F879" s="45" t="s">
        <v>158</v>
      </c>
      <c r="G879" s="1">
        <v>1</v>
      </c>
      <c r="H879" s="1" t="s">
        <v>107</v>
      </c>
      <c r="I879" s="1" t="s">
        <v>159</v>
      </c>
      <c r="K879" s="1" t="str">
        <f>VLOOKUP(L879,CW!C:D,2,FALSE)</f>
        <v>Feb'16</v>
      </c>
      <c r="L879" s="1" t="str">
        <f t="shared" si="13"/>
        <v>6'16</v>
      </c>
      <c r="M879" s="1" t="str">
        <f>VLOOKUP(K879,CW!D:E,2,FALSE)</f>
        <v>Q4'15</v>
      </c>
    </row>
    <row r="880" spans="1:13" ht="15" customHeight="1">
      <c r="A880" s="2">
        <v>42413</v>
      </c>
      <c r="B880" s="1" t="s">
        <v>930</v>
      </c>
      <c r="C880" s="1" t="s">
        <v>480</v>
      </c>
      <c r="D880" s="1" t="s">
        <v>100</v>
      </c>
      <c r="E880" s="1" t="s">
        <v>3532</v>
      </c>
      <c r="F880" s="45" t="s">
        <v>158</v>
      </c>
      <c r="G880" s="1">
        <v>4</v>
      </c>
      <c r="H880" s="1" t="s">
        <v>107</v>
      </c>
      <c r="I880" s="1" t="s">
        <v>159</v>
      </c>
      <c r="K880" s="1" t="str">
        <f>VLOOKUP(L880,CW!C:D,2,FALSE)</f>
        <v>Feb'16</v>
      </c>
      <c r="L880" s="1" t="str">
        <f t="shared" ref="L880:L943" si="14">CONCATENATE(WEEKNUM(A880,21),"'",TEXT(A880,"yy"))</f>
        <v>6'16</v>
      </c>
      <c r="M880" s="1" t="str">
        <f>VLOOKUP(K880,CW!D:E,2,FALSE)</f>
        <v>Q4'15</v>
      </c>
    </row>
    <row r="881" spans="1:13" ht="15" customHeight="1">
      <c r="A881" s="2">
        <v>42413</v>
      </c>
      <c r="B881" s="1" t="s">
        <v>931</v>
      </c>
      <c r="C881" s="1" t="s">
        <v>480</v>
      </c>
      <c r="D881" s="1" t="s">
        <v>100</v>
      </c>
      <c r="E881" s="1" t="s">
        <v>3532</v>
      </c>
      <c r="F881" s="45" t="s">
        <v>158</v>
      </c>
      <c r="G881" s="1">
        <v>1</v>
      </c>
      <c r="H881" s="1" t="s">
        <v>107</v>
      </c>
      <c r="I881" s="1" t="s">
        <v>159</v>
      </c>
      <c r="K881" s="1" t="str">
        <f>VLOOKUP(L881,CW!C:D,2,FALSE)</f>
        <v>Feb'16</v>
      </c>
      <c r="L881" s="1" t="str">
        <f t="shared" si="14"/>
        <v>6'16</v>
      </c>
      <c r="M881" s="1" t="str">
        <f>VLOOKUP(K881,CW!D:E,2,FALSE)</f>
        <v>Q4'15</v>
      </c>
    </row>
    <row r="882" spans="1:13" ht="15" customHeight="1">
      <c r="A882" s="2">
        <v>42413</v>
      </c>
      <c r="B882" s="1" t="s">
        <v>931</v>
      </c>
      <c r="C882" s="1" t="s">
        <v>480</v>
      </c>
      <c r="D882" s="1" t="s">
        <v>100</v>
      </c>
      <c r="E882" s="1" t="s">
        <v>3532</v>
      </c>
      <c r="F882" s="98" t="s">
        <v>4584</v>
      </c>
      <c r="G882" s="1">
        <v>1</v>
      </c>
      <c r="H882" s="1" t="s">
        <v>107</v>
      </c>
      <c r="I882" s="1" t="s">
        <v>159</v>
      </c>
      <c r="K882" s="1" t="str">
        <f>VLOOKUP(L882,CW!C:D,2,FALSE)</f>
        <v>Feb'16</v>
      </c>
      <c r="L882" s="1" t="str">
        <f t="shared" si="14"/>
        <v>6'16</v>
      </c>
      <c r="M882" s="1" t="str">
        <f>VLOOKUP(K882,CW!D:E,2,FALSE)</f>
        <v>Q4'15</v>
      </c>
    </row>
    <row r="883" spans="1:13" ht="15" customHeight="1">
      <c r="A883" s="2">
        <v>42413</v>
      </c>
      <c r="B883" s="1" t="s">
        <v>932</v>
      </c>
      <c r="C883" s="1" t="s">
        <v>126</v>
      </c>
      <c r="D883" s="1" t="s">
        <v>100</v>
      </c>
      <c r="E883" s="1" t="s">
        <v>3532</v>
      </c>
      <c r="F883" s="45" t="s">
        <v>158</v>
      </c>
      <c r="G883" s="1">
        <v>1</v>
      </c>
      <c r="H883" s="1" t="s">
        <v>107</v>
      </c>
      <c r="I883" s="1" t="s">
        <v>159</v>
      </c>
      <c r="K883" s="1" t="str">
        <f>VLOOKUP(L883,CW!C:D,2,FALSE)</f>
        <v>Feb'16</v>
      </c>
      <c r="L883" s="1" t="str">
        <f t="shared" si="14"/>
        <v>6'16</v>
      </c>
      <c r="M883" s="1" t="str">
        <f>VLOOKUP(K883,CW!D:E,2,FALSE)</f>
        <v>Q4'15</v>
      </c>
    </row>
    <row r="884" spans="1:13" ht="30" customHeight="1">
      <c r="A884" s="2">
        <v>42413</v>
      </c>
      <c r="B884" s="1" t="s">
        <v>933</v>
      </c>
      <c r="C884" s="1" t="s">
        <v>72</v>
      </c>
      <c r="D884" s="1" t="s">
        <v>102</v>
      </c>
      <c r="E884" s="1" t="s">
        <v>3532</v>
      </c>
      <c r="F884" s="98" t="s">
        <v>161</v>
      </c>
      <c r="G884" s="1">
        <v>1</v>
      </c>
      <c r="H884" s="1" t="s">
        <v>107</v>
      </c>
      <c r="I884" s="1" t="s">
        <v>159</v>
      </c>
      <c r="K884" s="1" t="str">
        <f>VLOOKUP(L884,CW!C:D,2,FALSE)</f>
        <v>Feb'16</v>
      </c>
      <c r="L884" s="1" t="str">
        <f t="shared" si="14"/>
        <v>6'16</v>
      </c>
      <c r="M884" s="1" t="str">
        <f>VLOOKUP(K884,CW!D:E,2,FALSE)</f>
        <v>Q4'15</v>
      </c>
    </row>
    <row r="885" spans="1:13" ht="30" customHeight="1">
      <c r="A885" s="2">
        <v>42413</v>
      </c>
      <c r="B885" s="1" t="s">
        <v>934</v>
      </c>
      <c r="C885" s="1" t="s">
        <v>72</v>
      </c>
      <c r="D885" s="1" t="s">
        <v>102</v>
      </c>
      <c r="E885" s="1" t="s">
        <v>3532</v>
      </c>
      <c r="F885" s="98" t="s">
        <v>160</v>
      </c>
      <c r="G885" s="1">
        <v>1</v>
      </c>
      <c r="H885" s="1" t="s">
        <v>107</v>
      </c>
      <c r="I885" s="1" t="s">
        <v>159</v>
      </c>
      <c r="K885" s="1" t="str">
        <f>VLOOKUP(L885,CW!C:D,2,FALSE)</f>
        <v>Feb'16</v>
      </c>
      <c r="L885" s="1" t="str">
        <f t="shared" si="14"/>
        <v>6'16</v>
      </c>
      <c r="M885" s="1" t="str">
        <f>VLOOKUP(K885,CW!D:E,2,FALSE)</f>
        <v>Q4'15</v>
      </c>
    </row>
    <row r="886" spans="1:13" ht="15" customHeight="1">
      <c r="A886" s="2">
        <v>42413</v>
      </c>
      <c r="B886" s="1" t="s">
        <v>934</v>
      </c>
      <c r="C886" s="1" t="s">
        <v>72</v>
      </c>
      <c r="D886" s="1" t="s">
        <v>102</v>
      </c>
      <c r="E886" s="1" t="s">
        <v>3532</v>
      </c>
      <c r="F886" s="45" t="s">
        <v>158</v>
      </c>
      <c r="G886" s="1">
        <v>1</v>
      </c>
      <c r="H886" s="1" t="s">
        <v>107</v>
      </c>
      <c r="I886" s="1" t="s">
        <v>159</v>
      </c>
      <c r="K886" s="1" t="str">
        <f>VLOOKUP(L886,CW!C:D,2,FALSE)</f>
        <v>Feb'16</v>
      </c>
      <c r="L886" s="1" t="str">
        <f t="shared" si="14"/>
        <v>6'16</v>
      </c>
      <c r="M886" s="1" t="str">
        <f>VLOOKUP(K886,CW!D:E,2,FALSE)</f>
        <v>Q4'15</v>
      </c>
    </row>
    <row r="887" spans="1:13" ht="15" customHeight="1">
      <c r="A887" s="2">
        <v>42413</v>
      </c>
      <c r="B887" s="1" t="s">
        <v>1157</v>
      </c>
      <c r="C887" s="1" t="s">
        <v>126</v>
      </c>
      <c r="D887" s="1" t="s">
        <v>105</v>
      </c>
      <c r="E887" s="1" t="s">
        <v>3532</v>
      </c>
      <c r="F887" s="45" t="s">
        <v>10</v>
      </c>
      <c r="G887" s="1">
        <v>1</v>
      </c>
      <c r="H887" s="1" t="s">
        <v>107</v>
      </c>
      <c r="I887" s="1" t="s">
        <v>706</v>
      </c>
      <c r="K887" s="1" t="str">
        <f>VLOOKUP(L887,CW!C:D,2,FALSE)</f>
        <v>Feb'16</v>
      </c>
      <c r="L887" s="1" t="str">
        <f t="shared" si="14"/>
        <v>6'16</v>
      </c>
      <c r="M887" s="1" t="str">
        <f>VLOOKUP(K887,CW!D:E,2,FALSE)</f>
        <v>Q4'15</v>
      </c>
    </row>
    <row r="888" spans="1:13" ht="15" customHeight="1">
      <c r="A888" s="2">
        <v>42414</v>
      </c>
      <c r="B888" s="1" t="s">
        <v>935</v>
      </c>
      <c r="C888" s="1" t="s">
        <v>73</v>
      </c>
      <c r="D888" s="1" t="s">
        <v>105</v>
      </c>
      <c r="E888" s="1" t="s">
        <v>3532</v>
      </c>
      <c r="F888" s="45" t="s">
        <v>158</v>
      </c>
      <c r="G888" s="1">
        <v>1</v>
      </c>
      <c r="H888" s="1" t="s">
        <v>107</v>
      </c>
      <c r="I888" s="1" t="s">
        <v>159</v>
      </c>
      <c r="K888" s="1" t="str">
        <f>VLOOKUP(L888,CW!C:D,2,FALSE)</f>
        <v>Feb'16</v>
      </c>
      <c r="L888" s="1" t="str">
        <f t="shared" si="14"/>
        <v>6'16</v>
      </c>
      <c r="M888" s="1" t="str">
        <f>VLOOKUP(K888,CW!D:E,2,FALSE)</f>
        <v>Q4'15</v>
      </c>
    </row>
    <row r="889" spans="1:13" ht="15" customHeight="1">
      <c r="A889" s="2">
        <v>42414</v>
      </c>
      <c r="B889" s="1" t="s">
        <v>936</v>
      </c>
      <c r="C889" s="1" t="s">
        <v>72</v>
      </c>
      <c r="D889" s="1" t="s">
        <v>100</v>
      </c>
      <c r="E889" s="1" t="s">
        <v>3532</v>
      </c>
      <c r="F889" s="45" t="s">
        <v>158</v>
      </c>
      <c r="G889" s="1">
        <v>1</v>
      </c>
      <c r="H889" s="1" t="s">
        <v>107</v>
      </c>
      <c r="I889" s="1" t="s">
        <v>159</v>
      </c>
      <c r="K889" s="1" t="str">
        <f>VLOOKUP(L889,CW!C:D,2,FALSE)</f>
        <v>Feb'16</v>
      </c>
      <c r="L889" s="1" t="str">
        <f t="shared" si="14"/>
        <v>6'16</v>
      </c>
      <c r="M889" s="1" t="str">
        <f>VLOOKUP(K889,CW!D:E,2,FALSE)</f>
        <v>Q4'15</v>
      </c>
    </row>
    <row r="890" spans="1:13" ht="30" customHeight="1">
      <c r="A890" s="2">
        <v>42415</v>
      </c>
      <c r="B890" s="1" t="s">
        <v>937</v>
      </c>
      <c r="C890" s="1" t="s">
        <v>108</v>
      </c>
      <c r="D890" s="1" t="s">
        <v>105</v>
      </c>
      <c r="E890" s="1" t="s">
        <v>3532</v>
      </c>
      <c r="F890" s="98" t="s">
        <v>160</v>
      </c>
      <c r="G890" s="1">
        <v>1</v>
      </c>
      <c r="H890" s="1" t="s">
        <v>107</v>
      </c>
      <c r="I890" s="1" t="s">
        <v>159</v>
      </c>
      <c r="K890" s="1" t="str">
        <f>VLOOKUP(L890,CW!C:D,2,FALSE)</f>
        <v>Feb'16</v>
      </c>
      <c r="L890" s="1" t="str">
        <f t="shared" si="14"/>
        <v>7'16</v>
      </c>
      <c r="M890" s="1" t="str">
        <f>VLOOKUP(K890,CW!D:E,2,FALSE)</f>
        <v>Q4'15</v>
      </c>
    </row>
    <row r="891" spans="1:13" ht="30" customHeight="1">
      <c r="A891" s="2">
        <v>42415</v>
      </c>
      <c r="B891" s="1" t="s">
        <v>938</v>
      </c>
      <c r="C891" s="1" t="s">
        <v>939</v>
      </c>
      <c r="D891" s="1" t="s">
        <v>105</v>
      </c>
      <c r="E891" s="1" t="s">
        <v>3532</v>
      </c>
      <c r="F891" s="98" t="s">
        <v>160</v>
      </c>
      <c r="G891" s="1">
        <v>1</v>
      </c>
      <c r="H891" s="1" t="s">
        <v>107</v>
      </c>
      <c r="I891" s="1" t="s">
        <v>159</v>
      </c>
      <c r="K891" s="1" t="str">
        <f>VLOOKUP(L891,CW!C:D,2,FALSE)</f>
        <v>Feb'16</v>
      </c>
      <c r="L891" s="1" t="str">
        <f t="shared" si="14"/>
        <v>7'16</v>
      </c>
      <c r="M891" s="1" t="str">
        <f>VLOOKUP(K891,CW!D:E,2,FALSE)</f>
        <v>Q4'15</v>
      </c>
    </row>
    <row r="892" spans="1:13" ht="30" customHeight="1">
      <c r="A892" s="2">
        <v>42415</v>
      </c>
      <c r="B892" s="1" t="s">
        <v>940</v>
      </c>
      <c r="C892" s="1" t="s">
        <v>939</v>
      </c>
      <c r="D892" s="1" t="s">
        <v>105</v>
      </c>
      <c r="E892" s="1" t="s">
        <v>3532</v>
      </c>
      <c r="F892" s="98" t="s">
        <v>160</v>
      </c>
      <c r="G892" s="1">
        <v>1</v>
      </c>
      <c r="H892" s="1" t="s">
        <v>107</v>
      </c>
      <c r="I892" s="1" t="s">
        <v>159</v>
      </c>
      <c r="K892" s="1" t="str">
        <f>VLOOKUP(L892,CW!C:D,2,FALSE)</f>
        <v>Feb'16</v>
      </c>
      <c r="L892" s="1" t="str">
        <f t="shared" si="14"/>
        <v>7'16</v>
      </c>
      <c r="M892" s="1" t="str">
        <f>VLOOKUP(K892,CW!D:E,2,FALSE)</f>
        <v>Q4'15</v>
      </c>
    </row>
    <row r="893" spans="1:13" ht="30" customHeight="1">
      <c r="A893" s="2">
        <v>42415</v>
      </c>
      <c r="B893" s="1" t="s">
        <v>941</v>
      </c>
      <c r="C893" s="1" t="s">
        <v>108</v>
      </c>
      <c r="D893" s="1" t="s">
        <v>105</v>
      </c>
      <c r="E893" s="1" t="s">
        <v>3532</v>
      </c>
      <c r="F893" s="98" t="s">
        <v>161</v>
      </c>
      <c r="G893" s="1">
        <v>1</v>
      </c>
      <c r="H893" s="1" t="s">
        <v>107</v>
      </c>
      <c r="I893" s="1" t="s">
        <v>159</v>
      </c>
      <c r="K893" s="1" t="str">
        <f>VLOOKUP(L893,CW!C:D,2,FALSE)</f>
        <v>Feb'16</v>
      </c>
      <c r="L893" s="1" t="str">
        <f t="shared" si="14"/>
        <v>7'16</v>
      </c>
      <c r="M893" s="1" t="str">
        <f>VLOOKUP(K893,CW!D:E,2,FALSE)</f>
        <v>Q4'15</v>
      </c>
    </row>
    <row r="894" spans="1:13" ht="30" customHeight="1">
      <c r="A894" s="2">
        <v>42415</v>
      </c>
      <c r="B894" s="1" t="s">
        <v>942</v>
      </c>
      <c r="C894" s="1" t="s">
        <v>108</v>
      </c>
      <c r="D894" s="1" t="s">
        <v>105</v>
      </c>
      <c r="E894" s="1" t="s">
        <v>3532</v>
      </c>
      <c r="F894" s="98" t="s">
        <v>161</v>
      </c>
      <c r="G894" s="1">
        <v>1</v>
      </c>
      <c r="H894" s="1" t="s">
        <v>107</v>
      </c>
      <c r="I894" s="1" t="s">
        <v>159</v>
      </c>
      <c r="K894" s="1" t="str">
        <f>VLOOKUP(L894,CW!C:D,2,FALSE)</f>
        <v>Feb'16</v>
      </c>
      <c r="L894" s="1" t="str">
        <f t="shared" si="14"/>
        <v>7'16</v>
      </c>
      <c r="M894" s="1" t="str">
        <f>VLOOKUP(K894,CW!D:E,2,FALSE)</f>
        <v>Q4'15</v>
      </c>
    </row>
    <row r="895" spans="1:13" ht="30" customHeight="1">
      <c r="A895" s="2">
        <v>42415</v>
      </c>
      <c r="B895" s="1" t="s">
        <v>943</v>
      </c>
      <c r="C895" s="1" t="s">
        <v>944</v>
      </c>
      <c r="D895" s="1" t="s">
        <v>105</v>
      </c>
      <c r="E895" s="1" t="s">
        <v>3532</v>
      </c>
      <c r="F895" s="98" t="s">
        <v>161</v>
      </c>
      <c r="G895" s="1">
        <v>1</v>
      </c>
      <c r="H895" s="1" t="s">
        <v>107</v>
      </c>
      <c r="I895" s="1" t="s">
        <v>159</v>
      </c>
      <c r="K895" s="1" t="str">
        <f>VLOOKUP(L895,CW!C:D,2,FALSE)</f>
        <v>Feb'16</v>
      </c>
      <c r="L895" s="1" t="str">
        <f t="shared" si="14"/>
        <v>7'16</v>
      </c>
      <c r="M895" s="1" t="str">
        <f>VLOOKUP(K895,CW!D:E,2,FALSE)</f>
        <v>Q4'15</v>
      </c>
    </row>
    <row r="896" spans="1:13" ht="15" customHeight="1">
      <c r="A896" s="2">
        <v>42416</v>
      </c>
      <c r="B896" s="1" t="s">
        <v>945</v>
      </c>
      <c r="C896" s="1" t="s">
        <v>126</v>
      </c>
      <c r="D896" s="1" t="s">
        <v>105</v>
      </c>
      <c r="E896" s="1" t="s">
        <v>3532</v>
      </c>
      <c r="F896" s="45" t="s">
        <v>158</v>
      </c>
      <c r="G896" s="1">
        <v>1</v>
      </c>
      <c r="H896" s="1" t="s">
        <v>107</v>
      </c>
      <c r="I896" s="1" t="s">
        <v>159</v>
      </c>
      <c r="K896" s="1" t="str">
        <f>VLOOKUP(L896,CW!C:D,2,FALSE)</f>
        <v>Feb'16</v>
      </c>
      <c r="L896" s="1" t="str">
        <f t="shared" si="14"/>
        <v>7'16</v>
      </c>
      <c r="M896" s="1" t="str">
        <f>VLOOKUP(K896,CW!D:E,2,FALSE)</f>
        <v>Q4'15</v>
      </c>
    </row>
    <row r="897" spans="1:13" ht="30" customHeight="1">
      <c r="A897" s="2">
        <v>42416</v>
      </c>
      <c r="B897" s="1" t="s">
        <v>946</v>
      </c>
      <c r="C897" s="1" t="s">
        <v>126</v>
      </c>
      <c r="D897" s="1" t="s">
        <v>105</v>
      </c>
      <c r="E897" s="1" t="s">
        <v>3532</v>
      </c>
      <c r="F897" s="98" t="s">
        <v>160</v>
      </c>
      <c r="G897" s="1">
        <v>1</v>
      </c>
      <c r="H897" s="1" t="s">
        <v>107</v>
      </c>
      <c r="I897" s="1" t="s">
        <v>159</v>
      </c>
      <c r="K897" s="1" t="str">
        <f>VLOOKUP(L897,CW!C:D,2,FALSE)</f>
        <v>Feb'16</v>
      </c>
      <c r="L897" s="1" t="str">
        <f t="shared" si="14"/>
        <v>7'16</v>
      </c>
      <c r="M897" s="1" t="str">
        <f>VLOOKUP(K897,CW!D:E,2,FALSE)</f>
        <v>Q4'15</v>
      </c>
    </row>
    <row r="898" spans="1:13" ht="30" customHeight="1">
      <c r="A898" s="2">
        <v>42416</v>
      </c>
      <c r="B898" s="1" t="s">
        <v>947</v>
      </c>
      <c r="C898" s="1" t="s">
        <v>108</v>
      </c>
      <c r="D898" s="1" t="s">
        <v>105</v>
      </c>
      <c r="E898" s="1" t="s">
        <v>3532</v>
      </c>
      <c r="F898" s="98" t="s">
        <v>160</v>
      </c>
      <c r="G898" s="1">
        <v>3</v>
      </c>
      <c r="H898" s="1" t="s">
        <v>107</v>
      </c>
      <c r="I898" s="1" t="s">
        <v>159</v>
      </c>
      <c r="K898" s="1" t="str">
        <f>VLOOKUP(L898,CW!C:D,2,FALSE)</f>
        <v>Feb'16</v>
      </c>
      <c r="L898" s="1" t="str">
        <f t="shared" si="14"/>
        <v>7'16</v>
      </c>
      <c r="M898" s="1" t="str">
        <f>VLOOKUP(K898,CW!D:E,2,FALSE)</f>
        <v>Q4'15</v>
      </c>
    </row>
    <row r="899" spans="1:13" ht="30" customHeight="1">
      <c r="A899" s="2">
        <v>42416</v>
      </c>
      <c r="B899" s="1" t="s">
        <v>948</v>
      </c>
      <c r="C899" s="1" t="s">
        <v>83</v>
      </c>
      <c r="D899" s="1" t="s">
        <v>105</v>
      </c>
      <c r="E899" s="1" t="s">
        <v>3532</v>
      </c>
      <c r="F899" s="98" t="s">
        <v>160</v>
      </c>
      <c r="G899" s="1">
        <v>1</v>
      </c>
      <c r="H899" s="1" t="s">
        <v>107</v>
      </c>
      <c r="I899" s="1" t="s">
        <v>159</v>
      </c>
      <c r="K899" s="1" t="str">
        <f>VLOOKUP(L899,CW!C:D,2,FALSE)</f>
        <v>Feb'16</v>
      </c>
      <c r="L899" s="1" t="str">
        <f t="shared" si="14"/>
        <v>7'16</v>
      </c>
      <c r="M899" s="1" t="str">
        <f>VLOOKUP(K899,CW!D:E,2,FALSE)</f>
        <v>Q4'15</v>
      </c>
    </row>
    <row r="900" spans="1:13" ht="15" customHeight="1">
      <c r="A900" s="2">
        <v>42416</v>
      </c>
      <c r="B900" s="1" t="s">
        <v>949</v>
      </c>
      <c r="C900" s="1" t="s">
        <v>88</v>
      </c>
      <c r="D900" s="1" t="s">
        <v>105</v>
      </c>
      <c r="E900" s="1" t="s">
        <v>3532</v>
      </c>
      <c r="F900" s="45" t="s">
        <v>158</v>
      </c>
      <c r="G900" s="1">
        <v>1</v>
      </c>
      <c r="H900" s="1" t="s">
        <v>107</v>
      </c>
      <c r="I900" s="1" t="s">
        <v>159</v>
      </c>
      <c r="K900" s="1" t="str">
        <f>VLOOKUP(L900,CW!C:D,2,FALSE)</f>
        <v>Feb'16</v>
      </c>
      <c r="L900" s="1" t="str">
        <f t="shared" si="14"/>
        <v>7'16</v>
      </c>
      <c r="M900" s="1" t="str">
        <f>VLOOKUP(K900,CW!D:E,2,FALSE)</f>
        <v>Q4'15</v>
      </c>
    </row>
    <row r="901" spans="1:13" ht="30" customHeight="1">
      <c r="A901" s="2">
        <v>42416</v>
      </c>
      <c r="B901" s="1" t="s">
        <v>950</v>
      </c>
      <c r="C901" s="1" t="s">
        <v>951</v>
      </c>
      <c r="D901" s="1" t="s">
        <v>139</v>
      </c>
      <c r="E901" s="1" t="s">
        <v>3532</v>
      </c>
      <c r="F901" s="98" t="s">
        <v>161</v>
      </c>
      <c r="G901" s="1">
        <v>1</v>
      </c>
      <c r="H901" s="1" t="s">
        <v>107</v>
      </c>
      <c r="I901" s="1" t="s">
        <v>159</v>
      </c>
      <c r="K901" s="1" t="str">
        <f>VLOOKUP(L901,CW!C:D,2,FALSE)</f>
        <v>Feb'16</v>
      </c>
      <c r="L901" s="1" t="str">
        <f t="shared" si="14"/>
        <v>7'16</v>
      </c>
      <c r="M901" s="1" t="str">
        <f>VLOOKUP(K901,CW!D:E,2,FALSE)</f>
        <v>Q4'15</v>
      </c>
    </row>
    <row r="902" spans="1:13" ht="15" customHeight="1">
      <c r="A902" s="2">
        <v>42416</v>
      </c>
      <c r="B902" s="1" t="s">
        <v>950</v>
      </c>
      <c r="C902" s="1" t="s">
        <v>951</v>
      </c>
      <c r="D902" s="1" t="s">
        <v>139</v>
      </c>
      <c r="E902" s="1" t="s">
        <v>3532</v>
      </c>
      <c r="F902" s="45" t="s">
        <v>158</v>
      </c>
      <c r="G902" s="1">
        <v>1</v>
      </c>
      <c r="H902" s="1" t="s">
        <v>107</v>
      </c>
      <c r="I902" s="1" t="s">
        <v>159</v>
      </c>
      <c r="K902" s="1" t="str">
        <f>VLOOKUP(L902,CW!C:D,2,FALSE)</f>
        <v>Feb'16</v>
      </c>
      <c r="L902" s="1" t="str">
        <f t="shared" si="14"/>
        <v>7'16</v>
      </c>
      <c r="M902" s="1" t="str">
        <f>VLOOKUP(K902,CW!D:E,2,FALSE)</f>
        <v>Q4'15</v>
      </c>
    </row>
    <row r="903" spans="1:13" ht="30" customHeight="1">
      <c r="A903" s="2">
        <v>42416</v>
      </c>
      <c r="B903" s="1" t="s">
        <v>952</v>
      </c>
      <c r="C903" s="1" t="s">
        <v>86</v>
      </c>
      <c r="D903" s="1" t="s">
        <v>139</v>
      </c>
      <c r="E903" s="1" t="s">
        <v>3532</v>
      </c>
      <c r="F903" s="98" t="s">
        <v>161</v>
      </c>
      <c r="G903" s="1">
        <v>1</v>
      </c>
      <c r="H903" s="1" t="s">
        <v>107</v>
      </c>
      <c r="I903" s="1" t="s">
        <v>159</v>
      </c>
      <c r="K903" s="1" t="str">
        <f>VLOOKUP(L903,CW!C:D,2,FALSE)</f>
        <v>Feb'16</v>
      </c>
      <c r="L903" s="1" t="str">
        <f t="shared" si="14"/>
        <v>7'16</v>
      </c>
      <c r="M903" s="1" t="str">
        <f>VLOOKUP(K903,CW!D:E,2,FALSE)</f>
        <v>Q4'15</v>
      </c>
    </row>
    <row r="904" spans="1:13" ht="30" customHeight="1">
      <c r="A904" s="2">
        <v>42416</v>
      </c>
      <c r="B904" s="1" t="s">
        <v>953</v>
      </c>
      <c r="C904" s="1" t="s">
        <v>480</v>
      </c>
      <c r="D904" s="1" t="s">
        <v>139</v>
      </c>
      <c r="E904" s="1" t="s">
        <v>3532</v>
      </c>
      <c r="F904" s="98" t="s">
        <v>160</v>
      </c>
      <c r="G904" s="1">
        <v>1</v>
      </c>
      <c r="H904" s="1" t="s">
        <v>107</v>
      </c>
      <c r="I904" s="1" t="s">
        <v>159</v>
      </c>
      <c r="K904" s="1" t="str">
        <f>VLOOKUP(L904,CW!C:D,2,FALSE)</f>
        <v>Feb'16</v>
      </c>
      <c r="L904" s="1" t="str">
        <f t="shared" si="14"/>
        <v>7'16</v>
      </c>
      <c r="M904" s="1" t="str">
        <f>VLOOKUP(K904,CW!D:E,2,FALSE)</f>
        <v>Q4'15</v>
      </c>
    </row>
    <row r="905" spans="1:13" ht="30" customHeight="1">
      <c r="A905" s="2">
        <v>42416</v>
      </c>
      <c r="B905" s="1" t="s">
        <v>954</v>
      </c>
      <c r="C905" s="1" t="s">
        <v>480</v>
      </c>
      <c r="D905" s="1" t="s">
        <v>139</v>
      </c>
      <c r="E905" s="1" t="s">
        <v>3532</v>
      </c>
      <c r="F905" s="98" t="s">
        <v>161</v>
      </c>
      <c r="G905" s="1">
        <v>2</v>
      </c>
      <c r="H905" s="1" t="s">
        <v>107</v>
      </c>
      <c r="I905" s="1" t="s">
        <v>159</v>
      </c>
      <c r="K905" s="1" t="str">
        <f>VLOOKUP(L905,CW!C:D,2,FALSE)</f>
        <v>Feb'16</v>
      </c>
      <c r="L905" s="1" t="str">
        <f t="shared" si="14"/>
        <v>7'16</v>
      </c>
      <c r="M905" s="1" t="str">
        <f>VLOOKUP(K905,CW!D:E,2,FALSE)</f>
        <v>Q4'15</v>
      </c>
    </row>
    <row r="906" spans="1:13" ht="30" customHeight="1">
      <c r="A906" s="2">
        <v>42416</v>
      </c>
      <c r="B906" s="1" t="s">
        <v>955</v>
      </c>
      <c r="C906" s="1" t="s">
        <v>86</v>
      </c>
      <c r="D906" s="1" t="s">
        <v>139</v>
      </c>
      <c r="E906" s="1" t="s">
        <v>3532</v>
      </c>
      <c r="F906" s="98" t="s">
        <v>161</v>
      </c>
      <c r="G906" s="1">
        <v>1</v>
      </c>
      <c r="H906" s="1" t="s">
        <v>107</v>
      </c>
      <c r="I906" s="1" t="s">
        <v>159</v>
      </c>
      <c r="K906" s="1" t="str">
        <f>VLOOKUP(L906,CW!C:D,2,FALSE)</f>
        <v>Feb'16</v>
      </c>
      <c r="L906" s="1" t="str">
        <f t="shared" si="14"/>
        <v>7'16</v>
      </c>
      <c r="M906" s="1" t="str">
        <f>VLOOKUP(K906,CW!D:E,2,FALSE)</f>
        <v>Q4'15</v>
      </c>
    </row>
    <row r="907" spans="1:13" ht="30" customHeight="1">
      <c r="A907" s="2">
        <v>42416</v>
      </c>
      <c r="B907" s="1" t="s">
        <v>956</v>
      </c>
      <c r="C907" s="1" t="s">
        <v>97</v>
      </c>
      <c r="D907" s="1" t="s">
        <v>139</v>
      </c>
      <c r="E907" s="1" t="s">
        <v>3532</v>
      </c>
      <c r="F907" s="98" t="s">
        <v>161</v>
      </c>
      <c r="G907" s="1">
        <v>1</v>
      </c>
      <c r="H907" s="1" t="s">
        <v>107</v>
      </c>
      <c r="I907" s="1" t="s">
        <v>159</v>
      </c>
      <c r="K907" s="1" t="str">
        <f>VLOOKUP(L907,CW!C:D,2,FALSE)</f>
        <v>Feb'16</v>
      </c>
      <c r="L907" s="1" t="str">
        <f t="shared" si="14"/>
        <v>7'16</v>
      </c>
      <c r="M907" s="1" t="str">
        <f>VLOOKUP(K907,CW!D:E,2,FALSE)</f>
        <v>Q4'15</v>
      </c>
    </row>
    <row r="908" spans="1:13" ht="30" customHeight="1">
      <c r="A908" s="2">
        <v>42416</v>
      </c>
      <c r="B908" s="1" t="s">
        <v>957</v>
      </c>
      <c r="C908" s="1" t="s">
        <v>108</v>
      </c>
      <c r="D908" s="1" t="s">
        <v>139</v>
      </c>
      <c r="E908" s="1" t="s">
        <v>3532</v>
      </c>
      <c r="F908" s="98" t="s">
        <v>161</v>
      </c>
      <c r="G908" s="1">
        <v>3</v>
      </c>
      <c r="H908" s="1" t="s">
        <v>107</v>
      </c>
      <c r="I908" s="1" t="s">
        <v>159</v>
      </c>
      <c r="K908" s="1" t="str">
        <f>VLOOKUP(L908,CW!C:D,2,FALSE)</f>
        <v>Feb'16</v>
      </c>
      <c r="L908" s="1" t="str">
        <f t="shared" si="14"/>
        <v>7'16</v>
      </c>
      <c r="M908" s="1" t="str">
        <f>VLOOKUP(K908,CW!D:E,2,FALSE)</f>
        <v>Q4'15</v>
      </c>
    </row>
    <row r="909" spans="1:13" ht="30" customHeight="1">
      <c r="A909" s="2">
        <v>42416</v>
      </c>
      <c r="B909" s="1" t="s">
        <v>958</v>
      </c>
      <c r="C909" s="1" t="s">
        <v>83</v>
      </c>
      <c r="D909" s="1" t="s">
        <v>139</v>
      </c>
      <c r="E909" s="1" t="s">
        <v>3532</v>
      </c>
      <c r="F909" s="98" t="s">
        <v>160</v>
      </c>
      <c r="G909" s="1">
        <v>1</v>
      </c>
      <c r="H909" s="1" t="s">
        <v>107</v>
      </c>
      <c r="I909" s="1" t="s">
        <v>159</v>
      </c>
      <c r="K909" s="1" t="str">
        <f>VLOOKUP(L909,CW!C:D,2,FALSE)</f>
        <v>Feb'16</v>
      </c>
      <c r="L909" s="1" t="str">
        <f t="shared" si="14"/>
        <v>7'16</v>
      </c>
      <c r="M909" s="1" t="str">
        <f>VLOOKUP(K909,CW!D:E,2,FALSE)</f>
        <v>Q4'15</v>
      </c>
    </row>
    <row r="910" spans="1:13" ht="30" customHeight="1">
      <c r="A910" s="2">
        <v>42416</v>
      </c>
      <c r="B910" s="1" t="s">
        <v>958</v>
      </c>
      <c r="C910" s="1" t="s">
        <v>83</v>
      </c>
      <c r="D910" s="1" t="s">
        <v>139</v>
      </c>
      <c r="E910" s="1" t="s">
        <v>3532</v>
      </c>
      <c r="F910" s="98" t="s">
        <v>161</v>
      </c>
      <c r="G910" s="1">
        <v>1</v>
      </c>
      <c r="H910" s="1" t="s">
        <v>107</v>
      </c>
      <c r="I910" s="1" t="s">
        <v>159</v>
      </c>
      <c r="K910" s="1" t="str">
        <f>VLOOKUP(L910,CW!C:D,2,FALSE)</f>
        <v>Feb'16</v>
      </c>
      <c r="L910" s="1" t="str">
        <f t="shared" si="14"/>
        <v>7'16</v>
      </c>
      <c r="M910" s="1" t="str">
        <f>VLOOKUP(K910,CW!D:E,2,FALSE)</f>
        <v>Q4'15</v>
      </c>
    </row>
    <row r="911" spans="1:13" ht="30" customHeight="1">
      <c r="A911" s="2">
        <v>42416</v>
      </c>
      <c r="B911" s="1" t="s">
        <v>959</v>
      </c>
      <c r="C911" s="1" t="s">
        <v>83</v>
      </c>
      <c r="D911" s="1" t="s">
        <v>139</v>
      </c>
      <c r="E911" s="1" t="s">
        <v>3532</v>
      </c>
      <c r="F911" s="98" t="s">
        <v>161</v>
      </c>
      <c r="G911" s="1">
        <v>1</v>
      </c>
      <c r="H911" s="1" t="s">
        <v>107</v>
      </c>
      <c r="I911" s="1" t="s">
        <v>159</v>
      </c>
      <c r="K911" s="1" t="str">
        <f>VLOOKUP(L911,CW!C:D,2,FALSE)</f>
        <v>Feb'16</v>
      </c>
      <c r="L911" s="1" t="str">
        <f t="shared" si="14"/>
        <v>7'16</v>
      </c>
      <c r="M911" s="1" t="str">
        <f>VLOOKUP(K911,CW!D:E,2,FALSE)</f>
        <v>Q4'15</v>
      </c>
    </row>
    <row r="912" spans="1:13" ht="15" customHeight="1">
      <c r="A912" s="2">
        <v>42416</v>
      </c>
      <c r="B912" s="1" t="s">
        <v>960</v>
      </c>
      <c r="C912" s="1" t="s">
        <v>863</v>
      </c>
      <c r="D912" s="1" t="s">
        <v>104</v>
      </c>
      <c r="E912" s="1" t="s">
        <v>3532</v>
      </c>
      <c r="F912" s="45" t="s">
        <v>158</v>
      </c>
      <c r="G912" s="1">
        <v>1</v>
      </c>
      <c r="H912" s="1" t="s">
        <v>107</v>
      </c>
      <c r="I912" s="1" t="s">
        <v>159</v>
      </c>
      <c r="K912" s="1" t="str">
        <f>VLOOKUP(L912,CW!C:D,2,FALSE)</f>
        <v>Feb'16</v>
      </c>
      <c r="L912" s="1" t="str">
        <f t="shared" si="14"/>
        <v>7'16</v>
      </c>
      <c r="M912" s="1" t="str">
        <f>VLOOKUP(K912,CW!D:E,2,FALSE)</f>
        <v>Q4'15</v>
      </c>
    </row>
    <row r="913" spans="1:13" ht="30" customHeight="1">
      <c r="A913" s="2">
        <v>42416</v>
      </c>
      <c r="B913" s="1" t="s">
        <v>961</v>
      </c>
      <c r="C913" s="1" t="s">
        <v>110</v>
      </c>
      <c r="D913" s="1" t="s">
        <v>104</v>
      </c>
      <c r="E913" s="1" t="s">
        <v>3532</v>
      </c>
      <c r="F913" s="98" t="s">
        <v>161</v>
      </c>
      <c r="G913" s="1">
        <v>1</v>
      </c>
      <c r="H913" s="1" t="s">
        <v>107</v>
      </c>
      <c r="I913" s="1" t="s">
        <v>159</v>
      </c>
      <c r="K913" s="1" t="str">
        <f>VLOOKUP(L913,CW!C:D,2,FALSE)</f>
        <v>Feb'16</v>
      </c>
      <c r="L913" s="1" t="str">
        <f t="shared" si="14"/>
        <v>7'16</v>
      </c>
      <c r="M913" s="1" t="str">
        <f>VLOOKUP(K913,CW!D:E,2,FALSE)</f>
        <v>Q4'15</v>
      </c>
    </row>
    <row r="914" spans="1:13" ht="30" customHeight="1">
      <c r="A914" s="2">
        <v>42416</v>
      </c>
      <c r="B914" s="1" t="s">
        <v>962</v>
      </c>
      <c r="C914" s="1" t="s">
        <v>97</v>
      </c>
      <c r="D914" s="1" t="s">
        <v>104</v>
      </c>
      <c r="E914" s="1" t="s">
        <v>3532</v>
      </c>
      <c r="F914" s="98" t="s">
        <v>160</v>
      </c>
      <c r="G914" s="1">
        <v>1</v>
      </c>
      <c r="H914" s="1" t="s">
        <v>107</v>
      </c>
      <c r="I914" s="1" t="s">
        <v>159</v>
      </c>
      <c r="K914" s="1" t="str">
        <f>VLOOKUP(L914,CW!C:D,2,FALSE)</f>
        <v>Feb'16</v>
      </c>
      <c r="L914" s="1" t="str">
        <f t="shared" si="14"/>
        <v>7'16</v>
      </c>
      <c r="M914" s="1" t="str">
        <f>VLOOKUP(K914,CW!D:E,2,FALSE)</f>
        <v>Q4'15</v>
      </c>
    </row>
    <row r="915" spans="1:13" ht="30" customHeight="1">
      <c r="A915" s="2">
        <v>42416</v>
      </c>
      <c r="B915" s="1" t="s">
        <v>962</v>
      </c>
      <c r="C915" s="1" t="s">
        <v>97</v>
      </c>
      <c r="D915" s="1" t="s">
        <v>104</v>
      </c>
      <c r="E915" s="1" t="s">
        <v>3532</v>
      </c>
      <c r="F915" s="98" t="s">
        <v>161</v>
      </c>
      <c r="G915" s="1">
        <v>1</v>
      </c>
      <c r="H915" s="1" t="s">
        <v>107</v>
      </c>
      <c r="I915" s="1" t="s">
        <v>159</v>
      </c>
      <c r="K915" s="1" t="str">
        <f>VLOOKUP(L915,CW!C:D,2,FALSE)</f>
        <v>Feb'16</v>
      </c>
      <c r="L915" s="1" t="str">
        <f t="shared" si="14"/>
        <v>7'16</v>
      </c>
      <c r="M915" s="1" t="str">
        <f>VLOOKUP(K915,CW!D:E,2,FALSE)</f>
        <v>Q4'15</v>
      </c>
    </row>
    <row r="916" spans="1:13" ht="30" customHeight="1">
      <c r="A916" s="2">
        <v>42416</v>
      </c>
      <c r="B916" s="1" t="s">
        <v>963</v>
      </c>
      <c r="C916" s="1" t="s">
        <v>71</v>
      </c>
      <c r="D916" s="1" t="s">
        <v>104</v>
      </c>
      <c r="E916" s="1" t="s">
        <v>3532</v>
      </c>
      <c r="F916" s="98" t="s">
        <v>161</v>
      </c>
      <c r="G916" s="1">
        <v>1</v>
      </c>
      <c r="H916" s="1" t="s">
        <v>107</v>
      </c>
      <c r="I916" s="1" t="s">
        <v>159</v>
      </c>
      <c r="K916" s="1" t="str">
        <f>VLOOKUP(L916,CW!C:D,2,FALSE)</f>
        <v>Feb'16</v>
      </c>
      <c r="L916" s="1" t="str">
        <f t="shared" si="14"/>
        <v>7'16</v>
      </c>
      <c r="M916" s="1" t="str">
        <f>VLOOKUP(K916,CW!D:E,2,FALSE)</f>
        <v>Q4'15</v>
      </c>
    </row>
    <row r="917" spans="1:13" ht="30" customHeight="1">
      <c r="A917" s="2">
        <v>42416</v>
      </c>
      <c r="B917" s="1" t="s">
        <v>964</v>
      </c>
      <c r="C917" s="1" t="s">
        <v>110</v>
      </c>
      <c r="D917" s="1" t="s">
        <v>104</v>
      </c>
      <c r="E917" s="1" t="s">
        <v>3532</v>
      </c>
      <c r="F917" s="98" t="s">
        <v>161</v>
      </c>
      <c r="G917" s="1">
        <v>1</v>
      </c>
      <c r="H917" s="1" t="s">
        <v>107</v>
      </c>
      <c r="I917" s="1" t="s">
        <v>159</v>
      </c>
      <c r="K917" s="1" t="str">
        <f>VLOOKUP(L917,CW!C:D,2,FALSE)</f>
        <v>Feb'16</v>
      </c>
      <c r="L917" s="1" t="str">
        <f t="shared" si="14"/>
        <v>7'16</v>
      </c>
      <c r="M917" s="1" t="str">
        <f>VLOOKUP(K917,CW!D:E,2,FALSE)</f>
        <v>Q4'15</v>
      </c>
    </row>
    <row r="918" spans="1:13" ht="30" customHeight="1">
      <c r="A918" s="2">
        <v>42416</v>
      </c>
      <c r="B918" s="1" t="s">
        <v>965</v>
      </c>
      <c r="C918" s="1" t="s">
        <v>73</v>
      </c>
      <c r="D918" s="1" t="s">
        <v>139</v>
      </c>
      <c r="E918" s="1" t="s">
        <v>3532</v>
      </c>
      <c r="F918" s="98" t="s">
        <v>160</v>
      </c>
      <c r="G918" s="1">
        <v>1</v>
      </c>
      <c r="H918" s="1" t="s">
        <v>107</v>
      </c>
      <c r="I918" s="1" t="s">
        <v>159</v>
      </c>
      <c r="K918" s="1" t="str">
        <f>VLOOKUP(L918,CW!C:D,2,FALSE)</f>
        <v>Feb'16</v>
      </c>
      <c r="L918" s="1" t="str">
        <f t="shared" si="14"/>
        <v>7'16</v>
      </c>
      <c r="M918" s="1" t="str">
        <f>VLOOKUP(K918,CW!D:E,2,FALSE)</f>
        <v>Q4'15</v>
      </c>
    </row>
    <row r="919" spans="1:13" ht="30" customHeight="1">
      <c r="A919" s="2">
        <v>42417</v>
      </c>
      <c r="B919" s="1" t="s">
        <v>966</v>
      </c>
      <c r="C919" s="1" t="s">
        <v>77</v>
      </c>
      <c r="D919" s="1" t="s">
        <v>105</v>
      </c>
      <c r="E919" s="1" t="s">
        <v>3532</v>
      </c>
      <c r="F919" s="98" t="s">
        <v>160</v>
      </c>
      <c r="G919" s="1">
        <v>1</v>
      </c>
      <c r="H919" s="1" t="s">
        <v>107</v>
      </c>
      <c r="I919" s="1" t="s">
        <v>159</v>
      </c>
      <c r="K919" s="1" t="str">
        <f>VLOOKUP(L919,CW!C:D,2,FALSE)</f>
        <v>Feb'16</v>
      </c>
      <c r="L919" s="1" t="str">
        <f t="shared" si="14"/>
        <v>7'16</v>
      </c>
      <c r="M919" s="1" t="str">
        <f>VLOOKUP(K919,CW!D:E,2,FALSE)</f>
        <v>Q4'15</v>
      </c>
    </row>
    <row r="920" spans="1:13" ht="30" customHeight="1">
      <c r="A920" s="2">
        <v>42417</v>
      </c>
      <c r="B920" s="1" t="s">
        <v>967</v>
      </c>
      <c r="C920" s="1" t="s">
        <v>72</v>
      </c>
      <c r="D920" s="1" t="s">
        <v>105</v>
      </c>
      <c r="E920" s="1" t="s">
        <v>3532</v>
      </c>
      <c r="F920" s="98" t="s">
        <v>160</v>
      </c>
      <c r="G920" s="1">
        <v>1</v>
      </c>
      <c r="H920" s="1" t="s">
        <v>107</v>
      </c>
      <c r="I920" s="1" t="s">
        <v>159</v>
      </c>
      <c r="K920" s="1" t="str">
        <f>VLOOKUP(L920,CW!C:D,2,FALSE)</f>
        <v>Feb'16</v>
      </c>
      <c r="L920" s="1" t="str">
        <f t="shared" si="14"/>
        <v>7'16</v>
      </c>
      <c r="M920" s="1" t="str">
        <f>VLOOKUP(K920,CW!D:E,2,FALSE)</f>
        <v>Q4'15</v>
      </c>
    </row>
    <row r="921" spans="1:13" ht="30" customHeight="1">
      <c r="A921" s="2">
        <v>42417</v>
      </c>
      <c r="B921" s="1" t="s">
        <v>968</v>
      </c>
      <c r="C921" s="1" t="s">
        <v>72</v>
      </c>
      <c r="D921" s="1" t="s">
        <v>105</v>
      </c>
      <c r="E921" s="1" t="s">
        <v>3532</v>
      </c>
      <c r="F921" s="98" t="s">
        <v>160</v>
      </c>
      <c r="G921" s="1">
        <v>1</v>
      </c>
      <c r="H921" s="1" t="s">
        <v>107</v>
      </c>
      <c r="I921" s="1" t="s">
        <v>159</v>
      </c>
      <c r="K921" s="1" t="str">
        <f>VLOOKUP(L921,CW!C:D,2,FALSE)</f>
        <v>Feb'16</v>
      </c>
      <c r="L921" s="1" t="str">
        <f t="shared" si="14"/>
        <v>7'16</v>
      </c>
      <c r="M921" s="1" t="str">
        <f>VLOOKUP(K921,CW!D:E,2,FALSE)</f>
        <v>Q4'15</v>
      </c>
    </row>
    <row r="922" spans="1:13" ht="30" customHeight="1">
      <c r="A922" s="2">
        <v>42417</v>
      </c>
      <c r="B922" s="1" t="s">
        <v>968</v>
      </c>
      <c r="C922" s="1" t="s">
        <v>72</v>
      </c>
      <c r="D922" s="1" t="s">
        <v>105</v>
      </c>
      <c r="E922" s="1" t="s">
        <v>3532</v>
      </c>
      <c r="F922" s="98" t="s">
        <v>161</v>
      </c>
      <c r="G922" s="1">
        <v>1</v>
      </c>
      <c r="H922" s="1" t="s">
        <v>107</v>
      </c>
      <c r="I922" s="1" t="s">
        <v>159</v>
      </c>
      <c r="K922" s="1" t="str">
        <f>VLOOKUP(L922,CW!C:D,2,FALSE)</f>
        <v>Feb'16</v>
      </c>
      <c r="L922" s="1" t="str">
        <f t="shared" si="14"/>
        <v>7'16</v>
      </c>
      <c r="M922" s="1" t="str">
        <f>VLOOKUP(K922,CW!D:E,2,FALSE)</f>
        <v>Q4'15</v>
      </c>
    </row>
    <row r="923" spans="1:13" ht="30" customHeight="1">
      <c r="A923" s="2">
        <v>42417</v>
      </c>
      <c r="B923" s="1" t="s">
        <v>969</v>
      </c>
      <c r="C923" s="1" t="s">
        <v>72</v>
      </c>
      <c r="D923" s="1" t="s">
        <v>105</v>
      </c>
      <c r="E923" s="1" t="s">
        <v>3532</v>
      </c>
      <c r="F923" s="98" t="s">
        <v>160</v>
      </c>
      <c r="G923" s="1">
        <v>1</v>
      </c>
      <c r="H923" s="1" t="s">
        <v>107</v>
      </c>
      <c r="I923" s="1" t="s">
        <v>159</v>
      </c>
      <c r="K923" s="1" t="str">
        <f>VLOOKUP(L923,CW!C:D,2,FALSE)</f>
        <v>Feb'16</v>
      </c>
      <c r="L923" s="1" t="str">
        <f t="shared" si="14"/>
        <v>7'16</v>
      </c>
      <c r="M923" s="1" t="str">
        <f>VLOOKUP(K923,CW!D:E,2,FALSE)</f>
        <v>Q4'15</v>
      </c>
    </row>
    <row r="924" spans="1:13" ht="30" customHeight="1">
      <c r="A924" s="2">
        <v>42417</v>
      </c>
      <c r="B924" s="1" t="s">
        <v>970</v>
      </c>
      <c r="C924" s="1" t="s">
        <v>72</v>
      </c>
      <c r="D924" s="1" t="s">
        <v>105</v>
      </c>
      <c r="E924" s="1" t="s">
        <v>3532</v>
      </c>
      <c r="F924" s="98" t="s">
        <v>161</v>
      </c>
      <c r="G924" s="1">
        <v>1</v>
      </c>
      <c r="H924" s="1" t="s">
        <v>107</v>
      </c>
      <c r="I924" s="1" t="s">
        <v>159</v>
      </c>
      <c r="K924" s="1" t="str">
        <f>VLOOKUP(L924,CW!C:D,2,FALSE)</f>
        <v>Feb'16</v>
      </c>
      <c r="L924" s="1" t="str">
        <f t="shared" si="14"/>
        <v>7'16</v>
      </c>
      <c r="M924" s="1" t="str">
        <f>VLOOKUP(K924,CW!D:E,2,FALSE)</f>
        <v>Q4'15</v>
      </c>
    </row>
    <row r="925" spans="1:13" ht="15" customHeight="1">
      <c r="A925" s="2">
        <v>42417</v>
      </c>
      <c r="B925" s="1" t="s">
        <v>971</v>
      </c>
      <c r="C925" s="1" t="s">
        <v>88</v>
      </c>
      <c r="D925" s="1" t="s">
        <v>105</v>
      </c>
      <c r="E925" s="1" t="s">
        <v>3532</v>
      </c>
      <c r="F925" s="45" t="s">
        <v>158</v>
      </c>
      <c r="G925" s="1">
        <v>1</v>
      </c>
      <c r="H925" s="1" t="s">
        <v>107</v>
      </c>
      <c r="I925" s="1" t="s">
        <v>159</v>
      </c>
      <c r="K925" s="1" t="str">
        <f>VLOOKUP(L925,CW!C:D,2,FALSE)</f>
        <v>Feb'16</v>
      </c>
      <c r="L925" s="1" t="str">
        <f t="shared" si="14"/>
        <v>7'16</v>
      </c>
      <c r="M925" s="1" t="str">
        <f>VLOOKUP(K925,CW!D:E,2,FALSE)</f>
        <v>Q4'15</v>
      </c>
    </row>
    <row r="926" spans="1:13" ht="30" customHeight="1">
      <c r="A926" s="2">
        <v>42417</v>
      </c>
      <c r="B926" s="1" t="s">
        <v>972</v>
      </c>
      <c r="C926" s="1" t="s">
        <v>72</v>
      </c>
      <c r="D926" s="1" t="s">
        <v>105</v>
      </c>
      <c r="E926" s="1" t="s">
        <v>3532</v>
      </c>
      <c r="F926" s="98" t="s">
        <v>160</v>
      </c>
      <c r="G926" s="1">
        <v>1</v>
      </c>
      <c r="H926" s="1" t="s">
        <v>107</v>
      </c>
      <c r="I926" s="1" t="s">
        <v>159</v>
      </c>
      <c r="K926" s="1" t="str">
        <f>VLOOKUP(L926,CW!C:D,2,FALSE)</f>
        <v>Feb'16</v>
      </c>
      <c r="L926" s="1" t="str">
        <f t="shared" si="14"/>
        <v>7'16</v>
      </c>
      <c r="M926" s="1" t="str">
        <f>VLOOKUP(K926,CW!D:E,2,FALSE)</f>
        <v>Q4'15</v>
      </c>
    </row>
    <row r="927" spans="1:13" ht="15" customHeight="1">
      <c r="A927" s="2">
        <v>42417</v>
      </c>
      <c r="B927" s="1" t="s">
        <v>973</v>
      </c>
      <c r="C927" s="1" t="s">
        <v>72</v>
      </c>
      <c r="D927" s="1" t="s">
        <v>105</v>
      </c>
      <c r="E927" s="1" t="s">
        <v>3532</v>
      </c>
      <c r="F927" s="45" t="s">
        <v>158</v>
      </c>
      <c r="G927" s="1">
        <v>1</v>
      </c>
      <c r="H927" s="1" t="s">
        <v>107</v>
      </c>
      <c r="I927" s="1" t="s">
        <v>159</v>
      </c>
      <c r="K927" s="1" t="str">
        <f>VLOOKUP(L927,CW!C:D,2,FALSE)</f>
        <v>Feb'16</v>
      </c>
      <c r="L927" s="1" t="str">
        <f t="shared" si="14"/>
        <v>7'16</v>
      </c>
      <c r="M927" s="1" t="str">
        <f>VLOOKUP(K927,CW!D:E,2,FALSE)</f>
        <v>Q4'15</v>
      </c>
    </row>
    <row r="928" spans="1:13" ht="30" customHeight="1">
      <c r="A928" s="2">
        <v>42417</v>
      </c>
      <c r="B928" s="1" t="s">
        <v>974</v>
      </c>
      <c r="C928" s="1" t="s">
        <v>83</v>
      </c>
      <c r="D928" s="1" t="s">
        <v>102</v>
      </c>
      <c r="E928" s="1" t="s">
        <v>3532</v>
      </c>
      <c r="F928" s="98" t="s">
        <v>160</v>
      </c>
      <c r="G928" s="1">
        <v>1</v>
      </c>
      <c r="H928" s="1" t="s">
        <v>107</v>
      </c>
      <c r="I928" s="1" t="s">
        <v>159</v>
      </c>
      <c r="K928" s="1" t="str">
        <f>VLOOKUP(L928,CW!C:D,2,FALSE)</f>
        <v>Feb'16</v>
      </c>
      <c r="L928" s="1" t="str">
        <f t="shared" si="14"/>
        <v>7'16</v>
      </c>
      <c r="M928" s="1" t="str">
        <f>VLOOKUP(K928,CW!D:E,2,FALSE)</f>
        <v>Q4'15</v>
      </c>
    </row>
    <row r="929" spans="1:13" ht="15" customHeight="1">
      <c r="A929" s="2">
        <v>42417</v>
      </c>
      <c r="B929" s="1" t="s">
        <v>974</v>
      </c>
      <c r="C929" s="1" t="s">
        <v>83</v>
      </c>
      <c r="D929" s="1" t="s">
        <v>102</v>
      </c>
      <c r="E929" s="1" t="s">
        <v>3532</v>
      </c>
      <c r="F929" s="45" t="s">
        <v>158</v>
      </c>
      <c r="G929" s="1">
        <v>1</v>
      </c>
      <c r="H929" s="1" t="s">
        <v>107</v>
      </c>
      <c r="I929" s="1" t="s">
        <v>159</v>
      </c>
      <c r="K929" s="1" t="str">
        <f>VLOOKUP(L929,CW!C:D,2,FALSE)</f>
        <v>Feb'16</v>
      </c>
      <c r="L929" s="1" t="str">
        <f t="shared" si="14"/>
        <v>7'16</v>
      </c>
      <c r="M929" s="1" t="str">
        <f>VLOOKUP(K929,CW!D:E,2,FALSE)</f>
        <v>Q4'15</v>
      </c>
    </row>
    <row r="930" spans="1:13" ht="30" customHeight="1">
      <c r="A930" s="2">
        <v>42417</v>
      </c>
      <c r="B930" s="1" t="s">
        <v>975</v>
      </c>
      <c r="C930" s="1" t="s">
        <v>110</v>
      </c>
      <c r="D930" s="1" t="s">
        <v>102</v>
      </c>
      <c r="E930" s="1" t="s">
        <v>3532</v>
      </c>
      <c r="F930" s="98" t="s">
        <v>161</v>
      </c>
      <c r="G930" s="1">
        <v>1</v>
      </c>
      <c r="H930" s="1" t="s">
        <v>107</v>
      </c>
      <c r="I930" s="1" t="s">
        <v>159</v>
      </c>
      <c r="K930" s="1" t="str">
        <f>VLOOKUP(L930,CW!C:D,2,FALSE)</f>
        <v>Feb'16</v>
      </c>
      <c r="L930" s="1" t="str">
        <f t="shared" si="14"/>
        <v>7'16</v>
      </c>
      <c r="M930" s="1" t="str">
        <f>VLOOKUP(K930,CW!D:E,2,FALSE)</f>
        <v>Q4'15</v>
      </c>
    </row>
    <row r="931" spans="1:13" ht="30" customHeight="1">
      <c r="A931" s="2">
        <v>42417</v>
      </c>
      <c r="B931" s="1" t="s">
        <v>976</v>
      </c>
      <c r="C931" s="1" t="s">
        <v>108</v>
      </c>
      <c r="D931" s="1" t="s">
        <v>102</v>
      </c>
      <c r="E931" s="1" t="s">
        <v>3532</v>
      </c>
      <c r="F931" s="98" t="s">
        <v>160</v>
      </c>
      <c r="G931" s="1">
        <v>1</v>
      </c>
      <c r="H931" s="1" t="s">
        <v>107</v>
      </c>
      <c r="I931" s="1" t="s">
        <v>159</v>
      </c>
      <c r="K931" s="1" t="str">
        <f>VLOOKUP(L931,CW!C:D,2,FALSE)</f>
        <v>Feb'16</v>
      </c>
      <c r="L931" s="1" t="str">
        <f t="shared" si="14"/>
        <v>7'16</v>
      </c>
      <c r="M931" s="1" t="str">
        <f>VLOOKUP(K931,CW!D:E,2,FALSE)</f>
        <v>Q4'15</v>
      </c>
    </row>
    <row r="932" spans="1:13" ht="15" customHeight="1">
      <c r="A932" s="2">
        <v>42417</v>
      </c>
      <c r="B932" s="1" t="s">
        <v>976</v>
      </c>
      <c r="C932" s="1" t="s">
        <v>108</v>
      </c>
      <c r="D932" s="1" t="s">
        <v>102</v>
      </c>
      <c r="E932" s="1" t="s">
        <v>3532</v>
      </c>
      <c r="F932" s="45" t="s">
        <v>158</v>
      </c>
      <c r="G932" s="1">
        <v>1</v>
      </c>
      <c r="H932" s="1" t="s">
        <v>107</v>
      </c>
      <c r="I932" s="1" t="s">
        <v>159</v>
      </c>
      <c r="K932" s="1" t="str">
        <f>VLOOKUP(L932,CW!C:D,2,FALSE)</f>
        <v>Feb'16</v>
      </c>
      <c r="L932" s="1" t="str">
        <f t="shared" si="14"/>
        <v>7'16</v>
      </c>
      <c r="M932" s="1" t="str">
        <f>VLOOKUP(K932,CW!D:E,2,FALSE)</f>
        <v>Q4'15</v>
      </c>
    </row>
    <row r="933" spans="1:13" ht="15" customHeight="1">
      <c r="A933" s="2">
        <v>42417</v>
      </c>
      <c r="B933" s="1" t="s">
        <v>977</v>
      </c>
      <c r="C933" s="1" t="s">
        <v>97</v>
      </c>
      <c r="D933" s="1" t="s">
        <v>102</v>
      </c>
      <c r="E933" s="1" t="s">
        <v>3532</v>
      </c>
      <c r="F933" s="45" t="s">
        <v>158</v>
      </c>
      <c r="G933" s="1">
        <v>1</v>
      </c>
      <c r="H933" s="1" t="s">
        <v>107</v>
      </c>
      <c r="I933" s="1" t="s">
        <v>159</v>
      </c>
      <c r="K933" s="1" t="str">
        <f>VLOOKUP(L933,CW!C:D,2,FALSE)</f>
        <v>Feb'16</v>
      </c>
      <c r="L933" s="1" t="str">
        <f t="shared" si="14"/>
        <v>7'16</v>
      </c>
      <c r="M933" s="1" t="str">
        <f>VLOOKUP(K933,CW!D:E,2,FALSE)</f>
        <v>Q4'15</v>
      </c>
    </row>
    <row r="934" spans="1:13" ht="15" customHeight="1">
      <c r="A934" s="2">
        <v>42417</v>
      </c>
      <c r="B934" s="1" t="s">
        <v>978</v>
      </c>
      <c r="C934" s="1" t="s">
        <v>97</v>
      </c>
      <c r="D934" s="1" t="s">
        <v>102</v>
      </c>
      <c r="E934" s="1" t="s">
        <v>3532</v>
      </c>
      <c r="F934" s="98" t="s">
        <v>4584</v>
      </c>
      <c r="G934" s="1">
        <v>1</v>
      </c>
      <c r="H934" s="1" t="s">
        <v>107</v>
      </c>
      <c r="I934" s="1" t="s">
        <v>159</v>
      </c>
      <c r="K934" s="1" t="str">
        <f>VLOOKUP(L934,CW!C:D,2,FALSE)</f>
        <v>Feb'16</v>
      </c>
      <c r="L934" s="1" t="str">
        <f t="shared" si="14"/>
        <v>7'16</v>
      </c>
      <c r="M934" s="1" t="str">
        <f>VLOOKUP(K934,CW!D:E,2,FALSE)</f>
        <v>Q4'15</v>
      </c>
    </row>
    <row r="935" spans="1:13" ht="15" customHeight="1">
      <c r="A935" s="2">
        <v>42417</v>
      </c>
      <c r="B935" s="1" t="s">
        <v>979</v>
      </c>
      <c r="C935" s="1" t="s">
        <v>980</v>
      </c>
      <c r="D935" s="1" t="s">
        <v>102</v>
      </c>
      <c r="E935" s="1" t="s">
        <v>3532</v>
      </c>
      <c r="F935" s="45" t="s">
        <v>158</v>
      </c>
      <c r="G935" s="1">
        <v>1</v>
      </c>
      <c r="H935" s="1" t="s">
        <v>107</v>
      </c>
      <c r="I935" s="1" t="s">
        <v>159</v>
      </c>
      <c r="K935" s="1" t="str">
        <f>VLOOKUP(L935,CW!C:D,2,FALSE)</f>
        <v>Feb'16</v>
      </c>
      <c r="L935" s="1" t="str">
        <f t="shared" si="14"/>
        <v>7'16</v>
      </c>
      <c r="M935" s="1" t="str">
        <f>VLOOKUP(K935,CW!D:E,2,FALSE)</f>
        <v>Q4'15</v>
      </c>
    </row>
    <row r="936" spans="1:13" ht="30" customHeight="1">
      <c r="A936" s="2">
        <v>42417</v>
      </c>
      <c r="B936" s="1" t="s">
        <v>981</v>
      </c>
      <c r="C936" s="1" t="s">
        <v>88</v>
      </c>
      <c r="D936" s="1" t="s">
        <v>102</v>
      </c>
      <c r="E936" s="1" t="s">
        <v>3532</v>
      </c>
      <c r="F936" s="98" t="s">
        <v>160</v>
      </c>
      <c r="G936" s="1">
        <v>1</v>
      </c>
      <c r="H936" s="1" t="s">
        <v>107</v>
      </c>
      <c r="I936" s="1" t="s">
        <v>159</v>
      </c>
      <c r="K936" s="1" t="str">
        <f>VLOOKUP(L936,CW!C:D,2,FALSE)</f>
        <v>Feb'16</v>
      </c>
      <c r="L936" s="1" t="str">
        <f t="shared" si="14"/>
        <v>7'16</v>
      </c>
      <c r="M936" s="1" t="str">
        <f>VLOOKUP(K936,CW!D:E,2,FALSE)</f>
        <v>Q4'15</v>
      </c>
    </row>
    <row r="937" spans="1:13" ht="30" customHeight="1">
      <c r="A937" s="2">
        <v>42417</v>
      </c>
      <c r="B937" s="1" t="s">
        <v>982</v>
      </c>
      <c r="C937" s="1" t="s">
        <v>983</v>
      </c>
      <c r="D937" s="1" t="s">
        <v>102</v>
      </c>
      <c r="E937" s="1" t="s">
        <v>3532</v>
      </c>
      <c r="F937" s="98" t="s">
        <v>160</v>
      </c>
      <c r="G937" s="1">
        <v>1</v>
      </c>
      <c r="H937" s="1" t="s">
        <v>107</v>
      </c>
      <c r="I937" s="1" t="s">
        <v>159</v>
      </c>
      <c r="K937" s="1" t="str">
        <f>VLOOKUP(L937,CW!C:D,2,FALSE)</f>
        <v>Feb'16</v>
      </c>
      <c r="L937" s="1" t="str">
        <f t="shared" si="14"/>
        <v>7'16</v>
      </c>
      <c r="M937" s="1" t="str">
        <f>VLOOKUP(K937,CW!D:E,2,FALSE)</f>
        <v>Q4'15</v>
      </c>
    </row>
    <row r="938" spans="1:13" ht="15" customHeight="1">
      <c r="A938" s="2">
        <v>42417</v>
      </c>
      <c r="B938" s="1" t="s">
        <v>984</v>
      </c>
      <c r="C938" s="1" t="s">
        <v>86</v>
      </c>
      <c r="D938" s="1" t="s">
        <v>102</v>
      </c>
      <c r="E938" s="1" t="s">
        <v>3532</v>
      </c>
      <c r="F938" s="45" t="s">
        <v>158</v>
      </c>
      <c r="G938" s="1">
        <v>2</v>
      </c>
      <c r="H938" s="1" t="s">
        <v>107</v>
      </c>
      <c r="I938" s="1" t="s">
        <v>159</v>
      </c>
      <c r="K938" s="1" t="str">
        <f>VLOOKUP(L938,CW!C:D,2,FALSE)</f>
        <v>Feb'16</v>
      </c>
      <c r="L938" s="1" t="str">
        <f t="shared" si="14"/>
        <v>7'16</v>
      </c>
      <c r="M938" s="1" t="str">
        <f>VLOOKUP(K938,CW!D:E,2,FALSE)</f>
        <v>Q4'15</v>
      </c>
    </row>
    <row r="939" spans="1:13" ht="30" customHeight="1">
      <c r="A939" s="2">
        <v>42417</v>
      </c>
      <c r="B939" s="1" t="s">
        <v>985</v>
      </c>
      <c r="C939" s="1" t="s">
        <v>77</v>
      </c>
      <c r="D939" s="1" t="s">
        <v>102</v>
      </c>
      <c r="E939" s="1" t="s">
        <v>3532</v>
      </c>
      <c r="F939" s="98" t="s">
        <v>160</v>
      </c>
      <c r="G939" s="1">
        <v>1</v>
      </c>
      <c r="H939" s="1" t="s">
        <v>107</v>
      </c>
      <c r="I939" s="1" t="s">
        <v>159</v>
      </c>
      <c r="K939" s="1" t="str">
        <f>VLOOKUP(L939,CW!C:D,2,FALSE)</f>
        <v>Feb'16</v>
      </c>
      <c r="L939" s="1" t="str">
        <f t="shared" si="14"/>
        <v>7'16</v>
      </c>
      <c r="M939" s="1" t="str">
        <f>VLOOKUP(K939,CW!D:E,2,FALSE)</f>
        <v>Q4'15</v>
      </c>
    </row>
    <row r="940" spans="1:13" ht="15" customHeight="1">
      <c r="A940" s="2">
        <v>42417</v>
      </c>
      <c r="B940" s="1" t="s">
        <v>985</v>
      </c>
      <c r="C940" s="1" t="s">
        <v>77</v>
      </c>
      <c r="D940" s="1" t="s">
        <v>102</v>
      </c>
      <c r="E940" s="1" t="s">
        <v>3532</v>
      </c>
      <c r="F940" s="45" t="s">
        <v>158</v>
      </c>
      <c r="G940" s="1">
        <v>2</v>
      </c>
      <c r="H940" s="1" t="s">
        <v>107</v>
      </c>
      <c r="I940" s="1" t="s">
        <v>159</v>
      </c>
      <c r="K940" s="1" t="str">
        <f>VLOOKUP(L940,CW!C:D,2,FALSE)</f>
        <v>Feb'16</v>
      </c>
      <c r="L940" s="1" t="str">
        <f t="shared" si="14"/>
        <v>7'16</v>
      </c>
      <c r="M940" s="1" t="str">
        <f>VLOOKUP(K940,CW!D:E,2,FALSE)</f>
        <v>Q4'15</v>
      </c>
    </row>
    <row r="941" spans="1:13" ht="30" customHeight="1">
      <c r="A941" s="2">
        <v>42417</v>
      </c>
      <c r="B941" s="1" t="s">
        <v>986</v>
      </c>
      <c r="C941" s="1" t="s">
        <v>110</v>
      </c>
      <c r="D941" s="1" t="s">
        <v>102</v>
      </c>
      <c r="E941" s="1" t="s">
        <v>3532</v>
      </c>
      <c r="F941" s="98" t="s">
        <v>160</v>
      </c>
      <c r="G941" s="1">
        <v>1</v>
      </c>
      <c r="H941" s="1" t="s">
        <v>107</v>
      </c>
      <c r="I941" s="1" t="s">
        <v>159</v>
      </c>
      <c r="K941" s="1" t="str">
        <f>VLOOKUP(L941,CW!C:D,2,FALSE)</f>
        <v>Feb'16</v>
      </c>
      <c r="L941" s="1" t="str">
        <f t="shared" si="14"/>
        <v>7'16</v>
      </c>
      <c r="M941" s="1" t="str">
        <f>VLOOKUP(K941,CW!D:E,2,FALSE)</f>
        <v>Q4'15</v>
      </c>
    </row>
    <row r="942" spans="1:13" ht="30" customHeight="1">
      <c r="A942" s="2">
        <v>42417</v>
      </c>
      <c r="B942" s="1" t="s">
        <v>987</v>
      </c>
      <c r="C942" s="1" t="s">
        <v>71</v>
      </c>
      <c r="D942" s="1" t="s">
        <v>102</v>
      </c>
      <c r="E942" s="1" t="s">
        <v>3532</v>
      </c>
      <c r="F942" s="98" t="s">
        <v>160</v>
      </c>
      <c r="G942" s="1">
        <v>1</v>
      </c>
      <c r="H942" s="1" t="s">
        <v>107</v>
      </c>
      <c r="I942" s="1" t="s">
        <v>159</v>
      </c>
      <c r="K942" s="1" t="str">
        <f>VLOOKUP(L942,CW!C:D,2,FALSE)</f>
        <v>Feb'16</v>
      </c>
      <c r="L942" s="1" t="str">
        <f t="shared" si="14"/>
        <v>7'16</v>
      </c>
      <c r="M942" s="1" t="str">
        <f>VLOOKUP(K942,CW!D:E,2,FALSE)</f>
        <v>Q4'15</v>
      </c>
    </row>
    <row r="943" spans="1:13" ht="15" customHeight="1">
      <c r="A943" s="2">
        <v>42417</v>
      </c>
      <c r="B943" s="1" t="s">
        <v>988</v>
      </c>
      <c r="C943" s="1" t="s">
        <v>110</v>
      </c>
      <c r="D943" s="1" t="s">
        <v>102</v>
      </c>
      <c r="E943" s="1" t="s">
        <v>3532</v>
      </c>
      <c r="F943" s="45" t="s">
        <v>158</v>
      </c>
      <c r="G943" s="1">
        <v>1</v>
      </c>
      <c r="H943" s="1" t="s">
        <v>107</v>
      </c>
      <c r="I943" s="1" t="s">
        <v>159</v>
      </c>
      <c r="K943" s="1" t="str">
        <f>VLOOKUP(L943,CW!C:D,2,FALSE)</f>
        <v>Feb'16</v>
      </c>
      <c r="L943" s="1" t="str">
        <f t="shared" si="14"/>
        <v>7'16</v>
      </c>
      <c r="M943" s="1" t="str">
        <f>VLOOKUP(K943,CW!D:E,2,FALSE)</f>
        <v>Q4'15</v>
      </c>
    </row>
    <row r="944" spans="1:13" ht="15" customHeight="1">
      <c r="A944" s="2">
        <v>42417</v>
      </c>
      <c r="B944" s="1" t="s">
        <v>989</v>
      </c>
      <c r="C944" s="1" t="s">
        <v>83</v>
      </c>
      <c r="D944" s="1" t="s">
        <v>102</v>
      </c>
      <c r="E944" s="1" t="s">
        <v>3532</v>
      </c>
      <c r="F944" s="45" t="s">
        <v>158</v>
      </c>
      <c r="G944" s="1">
        <v>1</v>
      </c>
      <c r="H944" s="1" t="s">
        <v>107</v>
      </c>
      <c r="I944" s="1" t="s">
        <v>159</v>
      </c>
      <c r="K944" s="1" t="str">
        <f>VLOOKUP(L944,CW!C:D,2,FALSE)</f>
        <v>Feb'16</v>
      </c>
      <c r="L944" s="1" t="str">
        <f t="shared" ref="L944:L1007" si="15">CONCATENATE(WEEKNUM(A944,21),"'",TEXT(A944,"yy"))</f>
        <v>7'16</v>
      </c>
      <c r="M944" s="1" t="str">
        <f>VLOOKUP(K944,CW!D:E,2,FALSE)</f>
        <v>Q4'15</v>
      </c>
    </row>
    <row r="945" spans="1:13" ht="30" customHeight="1">
      <c r="A945" s="2">
        <v>42417</v>
      </c>
      <c r="B945" s="1" t="s">
        <v>990</v>
      </c>
      <c r="C945" s="1" t="s">
        <v>77</v>
      </c>
      <c r="D945" s="1" t="s">
        <v>102</v>
      </c>
      <c r="E945" s="1" t="s">
        <v>3532</v>
      </c>
      <c r="F945" s="98" t="s">
        <v>160</v>
      </c>
      <c r="G945" s="1">
        <v>1</v>
      </c>
      <c r="H945" s="1" t="s">
        <v>107</v>
      </c>
      <c r="I945" s="1" t="s">
        <v>159</v>
      </c>
      <c r="K945" s="1" t="str">
        <f>VLOOKUP(L945,CW!C:D,2,FALSE)</f>
        <v>Feb'16</v>
      </c>
      <c r="L945" s="1" t="str">
        <f t="shared" si="15"/>
        <v>7'16</v>
      </c>
      <c r="M945" s="1" t="str">
        <f>VLOOKUP(K945,CW!D:E,2,FALSE)</f>
        <v>Q4'15</v>
      </c>
    </row>
    <row r="946" spans="1:13" ht="15" customHeight="1">
      <c r="A946" s="2">
        <v>42417</v>
      </c>
      <c r="B946" s="1" t="s">
        <v>991</v>
      </c>
      <c r="C946" s="1" t="s">
        <v>88</v>
      </c>
      <c r="D946" s="1" t="s">
        <v>102</v>
      </c>
      <c r="E946" s="1" t="s">
        <v>3532</v>
      </c>
      <c r="F946" s="45" t="s">
        <v>158</v>
      </c>
      <c r="G946" s="1">
        <v>1</v>
      </c>
      <c r="H946" s="1" t="s">
        <v>107</v>
      </c>
      <c r="I946" s="1" t="s">
        <v>159</v>
      </c>
      <c r="K946" s="1" t="str">
        <f>VLOOKUP(L946,CW!C:D,2,FALSE)</f>
        <v>Feb'16</v>
      </c>
      <c r="L946" s="1" t="str">
        <f t="shared" si="15"/>
        <v>7'16</v>
      </c>
      <c r="M946" s="1" t="str">
        <f>VLOOKUP(K946,CW!D:E,2,FALSE)</f>
        <v>Q4'15</v>
      </c>
    </row>
    <row r="947" spans="1:13" ht="30" customHeight="1">
      <c r="A947" s="2">
        <v>42417</v>
      </c>
      <c r="B947" s="1" t="s">
        <v>992</v>
      </c>
      <c r="C947" s="1" t="s">
        <v>267</v>
      </c>
      <c r="D947" s="1" t="s">
        <v>102</v>
      </c>
      <c r="E947" s="1" t="s">
        <v>3532</v>
      </c>
      <c r="F947" s="98" t="s">
        <v>160</v>
      </c>
      <c r="G947" s="1">
        <v>1</v>
      </c>
      <c r="H947" s="1" t="s">
        <v>107</v>
      </c>
      <c r="I947" s="1" t="s">
        <v>159</v>
      </c>
      <c r="K947" s="1" t="str">
        <f>VLOOKUP(L947,CW!C:D,2,FALSE)</f>
        <v>Feb'16</v>
      </c>
      <c r="L947" s="1" t="str">
        <f t="shared" si="15"/>
        <v>7'16</v>
      </c>
      <c r="M947" s="1" t="str">
        <f>VLOOKUP(K947,CW!D:E,2,FALSE)</f>
        <v>Q4'15</v>
      </c>
    </row>
    <row r="948" spans="1:13" ht="15" customHeight="1">
      <c r="A948" s="2">
        <v>42417</v>
      </c>
      <c r="B948" s="1" t="s">
        <v>993</v>
      </c>
      <c r="C948" s="1" t="s">
        <v>72</v>
      </c>
      <c r="D948" s="1" t="s">
        <v>102</v>
      </c>
      <c r="E948" s="1" t="s">
        <v>3532</v>
      </c>
      <c r="F948" s="98" t="s">
        <v>4584</v>
      </c>
      <c r="G948" s="1">
        <v>1</v>
      </c>
      <c r="H948" s="1" t="s">
        <v>107</v>
      </c>
      <c r="I948" s="1" t="s">
        <v>159</v>
      </c>
      <c r="K948" s="1" t="str">
        <f>VLOOKUP(L948,CW!C:D,2,FALSE)</f>
        <v>Feb'16</v>
      </c>
      <c r="L948" s="1" t="str">
        <f t="shared" si="15"/>
        <v>7'16</v>
      </c>
      <c r="M948" s="1" t="str">
        <f>VLOOKUP(K948,CW!D:E,2,FALSE)</f>
        <v>Q4'15</v>
      </c>
    </row>
    <row r="949" spans="1:13" ht="15" customHeight="1">
      <c r="A949" s="2">
        <v>42418</v>
      </c>
      <c r="B949" s="1" t="s">
        <v>994</v>
      </c>
      <c r="C949" s="1" t="s">
        <v>72</v>
      </c>
      <c r="D949" s="1" t="s">
        <v>105</v>
      </c>
      <c r="E949" s="1" t="s">
        <v>3532</v>
      </c>
      <c r="F949" s="45" t="s">
        <v>158</v>
      </c>
      <c r="G949" s="1">
        <v>1</v>
      </c>
      <c r="H949" s="1" t="s">
        <v>107</v>
      </c>
      <c r="I949" s="1" t="s">
        <v>159</v>
      </c>
      <c r="K949" s="1" t="str">
        <f>VLOOKUP(L949,CW!C:D,2,FALSE)</f>
        <v>Feb'16</v>
      </c>
      <c r="L949" s="1" t="str">
        <f t="shared" si="15"/>
        <v>7'16</v>
      </c>
      <c r="M949" s="1" t="str">
        <f>VLOOKUP(K949,CW!D:E,2,FALSE)</f>
        <v>Q4'15</v>
      </c>
    </row>
    <row r="950" spans="1:13" ht="15" customHeight="1">
      <c r="A950" s="2">
        <v>42418</v>
      </c>
      <c r="B950" s="1" t="s">
        <v>995</v>
      </c>
      <c r="C950" s="1" t="s">
        <v>72</v>
      </c>
      <c r="D950" s="1" t="s">
        <v>105</v>
      </c>
      <c r="E950" s="1" t="s">
        <v>3532</v>
      </c>
      <c r="F950" s="45" t="s">
        <v>158</v>
      </c>
      <c r="G950" s="1">
        <v>1</v>
      </c>
      <c r="H950" s="1" t="s">
        <v>107</v>
      </c>
      <c r="I950" s="1" t="s">
        <v>159</v>
      </c>
      <c r="K950" s="1" t="str">
        <f>VLOOKUP(L950,CW!C:D,2,FALSE)</f>
        <v>Feb'16</v>
      </c>
      <c r="L950" s="1" t="str">
        <f t="shared" si="15"/>
        <v>7'16</v>
      </c>
      <c r="M950" s="1" t="str">
        <f>VLOOKUP(K950,CW!D:E,2,FALSE)</f>
        <v>Q4'15</v>
      </c>
    </row>
    <row r="951" spans="1:13" ht="30" customHeight="1">
      <c r="A951" s="2">
        <v>42418</v>
      </c>
      <c r="B951" s="1" t="s">
        <v>996</v>
      </c>
      <c r="C951" s="1" t="s">
        <v>72</v>
      </c>
      <c r="D951" s="1" t="s">
        <v>105</v>
      </c>
      <c r="E951" s="1" t="s">
        <v>3532</v>
      </c>
      <c r="F951" s="98" t="s">
        <v>161</v>
      </c>
      <c r="G951" s="1">
        <v>1</v>
      </c>
      <c r="H951" s="1" t="s">
        <v>107</v>
      </c>
      <c r="I951" s="1" t="s">
        <v>159</v>
      </c>
      <c r="K951" s="1" t="str">
        <f>VLOOKUP(L951,CW!C:D,2,FALSE)</f>
        <v>Feb'16</v>
      </c>
      <c r="L951" s="1" t="str">
        <f t="shared" si="15"/>
        <v>7'16</v>
      </c>
      <c r="M951" s="1" t="str">
        <f>VLOOKUP(K951,CW!D:E,2,FALSE)</f>
        <v>Q4'15</v>
      </c>
    </row>
    <row r="952" spans="1:13" ht="15" customHeight="1">
      <c r="A952" s="2">
        <v>42418</v>
      </c>
      <c r="B952" s="1" t="s">
        <v>997</v>
      </c>
      <c r="C952" s="1" t="s">
        <v>71</v>
      </c>
      <c r="D952" s="1" t="s">
        <v>105</v>
      </c>
      <c r="E952" s="1" t="s">
        <v>3532</v>
      </c>
      <c r="F952" s="45" t="s">
        <v>158</v>
      </c>
      <c r="G952" s="1">
        <v>1</v>
      </c>
      <c r="H952" s="1" t="s">
        <v>107</v>
      </c>
      <c r="I952" s="1" t="s">
        <v>159</v>
      </c>
      <c r="K952" s="1" t="str">
        <f>VLOOKUP(L952,CW!C:D,2,FALSE)</f>
        <v>Feb'16</v>
      </c>
      <c r="L952" s="1" t="str">
        <f t="shared" si="15"/>
        <v>7'16</v>
      </c>
      <c r="M952" s="1" t="str">
        <f>VLOOKUP(K952,CW!D:E,2,FALSE)</f>
        <v>Q4'15</v>
      </c>
    </row>
    <row r="953" spans="1:13" ht="30" customHeight="1">
      <c r="A953" s="2">
        <v>42418</v>
      </c>
      <c r="B953" s="1" t="s">
        <v>998</v>
      </c>
      <c r="C953" s="1" t="s">
        <v>999</v>
      </c>
      <c r="D953" s="1" t="s">
        <v>105</v>
      </c>
      <c r="E953" s="1" t="s">
        <v>3532</v>
      </c>
      <c r="F953" s="98" t="s">
        <v>160</v>
      </c>
      <c r="G953" s="1">
        <v>1</v>
      </c>
      <c r="H953" s="1" t="s">
        <v>107</v>
      </c>
      <c r="I953" s="1" t="s">
        <v>159</v>
      </c>
      <c r="K953" s="1" t="str">
        <f>VLOOKUP(L953,CW!C:D,2,FALSE)</f>
        <v>Feb'16</v>
      </c>
      <c r="L953" s="1" t="str">
        <f t="shared" si="15"/>
        <v>7'16</v>
      </c>
      <c r="M953" s="1" t="str">
        <f>VLOOKUP(K953,CW!D:E,2,FALSE)</f>
        <v>Q4'15</v>
      </c>
    </row>
    <row r="954" spans="1:13" ht="15" customHeight="1">
      <c r="A954" s="2">
        <v>42418</v>
      </c>
      <c r="B954" s="1" t="s">
        <v>998</v>
      </c>
      <c r="C954" s="1" t="s">
        <v>999</v>
      </c>
      <c r="D954" s="1" t="s">
        <v>105</v>
      </c>
      <c r="E954" s="1" t="s">
        <v>3532</v>
      </c>
      <c r="F954" s="45" t="s">
        <v>158</v>
      </c>
      <c r="G954" s="1">
        <v>1</v>
      </c>
      <c r="H954" s="1" t="s">
        <v>107</v>
      </c>
      <c r="I954" s="1" t="s">
        <v>159</v>
      </c>
      <c r="K954" s="1" t="str">
        <f>VLOOKUP(L954,CW!C:D,2,FALSE)</f>
        <v>Feb'16</v>
      </c>
      <c r="L954" s="1" t="str">
        <f t="shared" si="15"/>
        <v>7'16</v>
      </c>
      <c r="M954" s="1" t="str">
        <f>VLOOKUP(K954,CW!D:E,2,FALSE)</f>
        <v>Q4'15</v>
      </c>
    </row>
    <row r="955" spans="1:13" ht="15" customHeight="1">
      <c r="A955" s="2">
        <v>42418</v>
      </c>
      <c r="B955" s="1" t="s">
        <v>1000</v>
      </c>
      <c r="C955" s="1" t="s">
        <v>72</v>
      </c>
      <c r="D955" s="1" t="s">
        <v>105</v>
      </c>
      <c r="E955" s="1" t="s">
        <v>3532</v>
      </c>
      <c r="F955" s="45" t="s">
        <v>158</v>
      </c>
      <c r="G955" s="1">
        <v>1</v>
      </c>
      <c r="H955" s="1" t="s">
        <v>107</v>
      </c>
      <c r="I955" s="1" t="s">
        <v>159</v>
      </c>
      <c r="K955" s="1" t="str">
        <f>VLOOKUP(L955,CW!C:D,2,FALSE)</f>
        <v>Feb'16</v>
      </c>
      <c r="L955" s="1" t="str">
        <f t="shared" si="15"/>
        <v>7'16</v>
      </c>
      <c r="M955" s="1" t="str">
        <f>VLOOKUP(K955,CW!D:E,2,FALSE)</f>
        <v>Q4'15</v>
      </c>
    </row>
    <row r="956" spans="1:13" ht="15" customHeight="1">
      <c r="A956" s="2">
        <v>42418</v>
      </c>
      <c r="B956" s="1" t="s">
        <v>1001</v>
      </c>
      <c r="C956" s="1" t="s">
        <v>72</v>
      </c>
      <c r="D956" s="1" t="s">
        <v>105</v>
      </c>
      <c r="E956" s="1" t="s">
        <v>3532</v>
      </c>
      <c r="F956" s="45" t="s">
        <v>158</v>
      </c>
      <c r="G956" s="1">
        <v>1</v>
      </c>
      <c r="H956" s="1" t="s">
        <v>107</v>
      </c>
      <c r="I956" s="1" t="s">
        <v>159</v>
      </c>
      <c r="K956" s="1" t="str">
        <f>VLOOKUP(L956,CW!C:D,2,FALSE)</f>
        <v>Feb'16</v>
      </c>
      <c r="L956" s="1" t="str">
        <f t="shared" si="15"/>
        <v>7'16</v>
      </c>
      <c r="M956" s="1" t="str">
        <f>VLOOKUP(K956,CW!D:E,2,FALSE)</f>
        <v>Q4'15</v>
      </c>
    </row>
    <row r="957" spans="1:13" ht="30" customHeight="1">
      <c r="A957" s="2">
        <v>42418</v>
      </c>
      <c r="B957" s="1" t="s">
        <v>1002</v>
      </c>
      <c r="C957" s="1" t="s">
        <v>72</v>
      </c>
      <c r="D957" s="1" t="s">
        <v>105</v>
      </c>
      <c r="E957" s="1" t="s">
        <v>3532</v>
      </c>
      <c r="F957" s="98" t="s">
        <v>160</v>
      </c>
      <c r="G957" s="1">
        <v>1</v>
      </c>
      <c r="H957" s="1" t="s">
        <v>107</v>
      </c>
      <c r="I957" s="1" t="s">
        <v>159</v>
      </c>
      <c r="K957" s="1" t="str">
        <f>VLOOKUP(L957,CW!C:D,2,FALSE)</f>
        <v>Feb'16</v>
      </c>
      <c r="L957" s="1" t="str">
        <f t="shared" si="15"/>
        <v>7'16</v>
      </c>
      <c r="M957" s="1" t="str">
        <f>VLOOKUP(K957,CW!D:E,2,FALSE)</f>
        <v>Q4'15</v>
      </c>
    </row>
    <row r="958" spans="1:13" ht="30" customHeight="1">
      <c r="A958" s="2">
        <v>42418</v>
      </c>
      <c r="B958" s="1" t="s">
        <v>1003</v>
      </c>
      <c r="C958" s="1" t="s">
        <v>71</v>
      </c>
      <c r="D958" s="1" t="s">
        <v>105</v>
      </c>
      <c r="E958" s="1" t="s">
        <v>3532</v>
      </c>
      <c r="F958" s="98" t="s">
        <v>161</v>
      </c>
      <c r="G958" s="1">
        <v>1</v>
      </c>
      <c r="H958" s="1" t="s">
        <v>107</v>
      </c>
      <c r="I958" s="1" t="s">
        <v>159</v>
      </c>
      <c r="K958" s="1" t="str">
        <f>VLOOKUP(L958,CW!C:D,2,FALSE)</f>
        <v>Feb'16</v>
      </c>
      <c r="L958" s="1" t="str">
        <f t="shared" si="15"/>
        <v>7'16</v>
      </c>
      <c r="M958" s="1" t="str">
        <f>VLOOKUP(K958,CW!D:E,2,FALSE)</f>
        <v>Q4'15</v>
      </c>
    </row>
    <row r="959" spans="1:13" ht="15" customHeight="1">
      <c r="A959" s="2">
        <v>42418</v>
      </c>
      <c r="B959" s="1" t="s">
        <v>1004</v>
      </c>
      <c r="C959" s="1" t="s">
        <v>97</v>
      </c>
      <c r="D959" s="1" t="s">
        <v>105</v>
      </c>
      <c r="E959" s="1" t="s">
        <v>3532</v>
      </c>
      <c r="F959" s="45" t="s">
        <v>158</v>
      </c>
      <c r="G959" s="1">
        <v>2</v>
      </c>
      <c r="H959" s="1" t="s">
        <v>107</v>
      </c>
      <c r="I959" s="1" t="s">
        <v>159</v>
      </c>
      <c r="K959" s="1" t="str">
        <f>VLOOKUP(L959,CW!C:D,2,FALSE)</f>
        <v>Feb'16</v>
      </c>
      <c r="L959" s="1" t="str">
        <f t="shared" si="15"/>
        <v>7'16</v>
      </c>
      <c r="M959" s="1" t="str">
        <f>VLOOKUP(K959,CW!D:E,2,FALSE)</f>
        <v>Q4'15</v>
      </c>
    </row>
    <row r="960" spans="1:13" ht="15" customHeight="1">
      <c r="A960" s="2">
        <v>42418</v>
      </c>
      <c r="B960" s="1" t="s">
        <v>1005</v>
      </c>
      <c r="C960" s="1" t="s">
        <v>72</v>
      </c>
      <c r="D960" s="1" t="s">
        <v>105</v>
      </c>
      <c r="E960" s="1" t="s">
        <v>3532</v>
      </c>
      <c r="F960" s="45" t="s">
        <v>158</v>
      </c>
      <c r="G960" s="1">
        <v>1</v>
      </c>
      <c r="H960" s="1" t="s">
        <v>107</v>
      </c>
      <c r="I960" s="1" t="s">
        <v>159</v>
      </c>
      <c r="K960" s="1" t="str">
        <f>VLOOKUP(L960,CW!C:D,2,FALSE)</f>
        <v>Feb'16</v>
      </c>
      <c r="L960" s="1" t="str">
        <f t="shared" si="15"/>
        <v>7'16</v>
      </c>
      <c r="M960" s="1" t="str">
        <f>VLOOKUP(K960,CW!D:E,2,FALSE)</f>
        <v>Q4'15</v>
      </c>
    </row>
    <row r="961" spans="1:13" ht="15" customHeight="1">
      <c r="A961" s="2">
        <v>42418</v>
      </c>
      <c r="B961" s="1" t="s">
        <v>1006</v>
      </c>
      <c r="C961" s="1" t="s">
        <v>480</v>
      </c>
      <c r="D961" s="1" t="s">
        <v>105</v>
      </c>
      <c r="E961" s="1" t="s">
        <v>3532</v>
      </c>
      <c r="F961" s="45" t="s">
        <v>158</v>
      </c>
      <c r="G961" s="1">
        <v>2</v>
      </c>
      <c r="H961" s="1" t="s">
        <v>107</v>
      </c>
      <c r="I961" s="1" t="s">
        <v>159</v>
      </c>
      <c r="K961" s="1" t="str">
        <f>VLOOKUP(L961,CW!C:D,2,FALSE)</f>
        <v>Feb'16</v>
      </c>
      <c r="L961" s="1" t="str">
        <f t="shared" si="15"/>
        <v>7'16</v>
      </c>
      <c r="M961" s="1" t="str">
        <f>VLOOKUP(K961,CW!D:E,2,FALSE)</f>
        <v>Q4'15</v>
      </c>
    </row>
    <row r="962" spans="1:13" ht="15" customHeight="1">
      <c r="A962" s="2">
        <v>42418</v>
      </c>
      <c r="B962" s="1" t="s">
        <v>1007</v>
      </c>
      <c r="C962" s="1" t="s">
        <v>360</v>
      </c>
      <c r="D962" s="1" t="s">
        <v>102</v>
      </c>
      <c r="E962" s="1" t="s">
        <v>3532</v>
      </c>
      <c r="F962" s="45" t="s">
        <v>158</v>
      </c>
      <c r="G962" s="1">
        <v>1</v>
      </c>
      <c r="H962" s="1" t="s">
        <v>107</v>
      </c>
      <c r="I962" s="1" t="s">
        <v>159</v>
      </c>
      <c r="K962" s="1" t="str">
        <f>VLOOKUP(L962,CW!C:D,2,FALSE)</f>
        <v>Feb'16</v>
      </c>
      <c r="L962" s="1" t="str">
        <f t="shared" si="15"/>
        <v>7'16</v>
      </c>
      <c r="M962" s="1" t="str">
        <f>VLOOKUP(K962,CW!D:E,2,FALSE)</f>
        <v>Q4'15</v>
      </c>
    </row>
    <row r="963" spans="1:13" ht="30" customHeight="1">
      <c r="A963" s="2">
        <v>42418</v>
      </c>
      <c r="B963" s="1" t="s">
        <v>1008</v>
      </c>
      <c r="C963" s="1" t="s">
        <v>143</v>
      </c>
      <c r="D963" s="1" t="s">
        <v>102</v>
      </c>
      <c r="E963" s="1" t="s">
        <v>3532</v>
      </c>
      <c r="F963" s="98" t="s">
        <v>161</v>
      </c>
      <c r="G963" s="1">
        <v>1</v>
      </c>
      <c r="H963" s="1" t="s">
        <v>107</v>
      </c>
      <c r="I963" s="1" t="s">
        <v>159</v>
      </c>
      <c r="K963" s="1" t="str">
        <f>VLOOKUP(L963,CW!C:D,2,FALSE)</f>
        <v>Feb'16</v>
      </c>
      <c r="L963" s="1" t="str">
        <f t="shared" si="15"/>
        <v>7'16</v>
      </c>
      <c r="M963" s="1" t="str">
        <f>VLOOKUP(K963,CW!D:E,2,FALSE)</f>
        <v>Q4'15</v>
      </c>
    </row>
    <row r="964" spans="1:13" ht="30" customHeight="1">
      <c r="A964" s="2">
        <v>42418</v>
      </c>
      <c r="B964" s="1" t="s">
        <v>1009</v>
      </c>
      <c r="C964" s="1" t="s">
        <v>143</v>
      </c>
      <c r="D964" s="1" t="s">
        <v>102</v>
      </c>
      <c r="E964" s="1" t="s">
        <v>3532</v>
      </c>
      <c r="F964" s="98" t="s">
        <v>160</v>
      </c>
      <c r="G964" s="1">
        <v>1</v>
      </c>
      <c r="H964" s="1" t="s">
        <v>107</v>
      </c>
      <c r="I964" s="1" t="s">
        <v>159</v>
      </c>
      <c r="K964" s="1" t="str">
        <f>VLOOKUP(L964,CW!C:D,2,FALSE)</f>
        <v>Feb'16</v>
      </c>
      <c r="L964" s="1" t="str">
        <f t="shared" si="15"/>
        <v>7'16</v>
      </c>
      <c r="M964" s="1" t="str">
        <f>VLOOKUP(K964,CW!D:E,2,FALSE)</f>
        <v>Q4'15</v>
      </c>
    </row>
    <row r="965" spans="1:13" ht="15" customHeight="1">
      <c r="A965" s="2">
        <v>42418</v>
      </c>
      <c r="B965" s="1" t="s">
        <v>1002</v>
      </c>
      <c r="C965" s="1" t="s">
        <v>72</v>
      </c>
      <c r="D965" s="1" t="s">
        <v>102</v>
      </c>
      <c r="E965" s="1" t="s">
        <v>3532</v>
      </c>
      <c r="F965" s="45" t="s">
        <v>4594</v>
      </c>
      <c r="G965" s="1">
        <v>1</v>
      </c>
      <c r="H965" s="1" t="s">
        <v>107</v>
      </c>
      <c r="I965" s="1" t="s">
        <v>706</v>
      </c>
      <c r="K965" s="1" t="str">
        <f>VLOOKUP(L965,CW!C:D,2,FALSE)</f>
        <v>Feb'16</v>
      </c>
      <c r="L965" s="1" t="str">
        <f t="shared" si="15"/>
        <v>7'16</v>
      </c>
      <c r="M965" s="1" t="str">
        <f>VLOOKUP(K965,CW!D:E,2,FALSE)</f>
        <v>Q4'15</v>
      </c>
    </row>
    <row r="966" spans="1:13" ht="30" customHeight="1">
      <c r="A966" s="2">
        <v>42419</v>
      </c>
      <c r="B966" s="1" t="s">
        <v>1010</v>
      </c>
      <c r="C966" s="1" t="s">
        <v>72</v>
      </c>
      <c r="D966" s="1" t="s">
        <v>100</v>
      </c>
      <c r="E966" s="1" t="s">
        <v>3532</v>
      </c>
      <c r="F966" s="98" t="s">
        <v>161</v>
      </c>
      <c r="G966" s="1">
        <v>2</v>
      </c>
      <c r="H966" s="1" t="s">
        <v>107</v>
      </c>
      <c r="I966" s="1" t="s">
        <v>159</v>
      </c>
      <c r="K966" s="1" t="str">
        <f>VLOOKUP(L966,CW!C:D,2,FALSE)</f>
        <v>Feb'16</v>
      </c>
      <c r="L966" s="1" t="str">
        <f t="shared" si="15"/>
        <v>7'16</v>
      </c>
      <c r="M966" s="1" t="str">
        <f>VLOOKUP(K966,CW!D:E,2,FALSE)</f>
        <v>Q4'15</v>
      </c>
    </row>
    <row r="967" spans="1:13" ht="15" customHeight="1">
      <c r="A967" s="2">
        <v>42419</v>
      </c>
      <c r="B967" s="1" t="s">
        <v>1010</v>
      </c>
      <c r="C967" s="1" t="s">
        <v>72</v>
      </c>
      <c r="D967" s="1" t="s">
        <v>100</v>
      </c>
      <c r="E967" s="1" t="s">
        <v>3532</v>
      </c>
      <c r="F967" s="45" t="s">
        <v>158</v>
      </c>
      <c r="G967" s="1">
        <v>1</v>
      </c>
      <c r="H967" s="1" t="s">
        <v>107</v>
      </c>
      <c r="I967" s="1" t="s">
        <v>159</v>
      </c>
      <c r="K967" s="1" t="str">
        <f>VLOOKUP(L967,CW!C:D,2,FALSE)</f>
        <v>Feb'16</v>
      </c>
      <c r="L967" s="1" t="str">
        <f t="shared" si="15"/>
        <v>7'16</v>
      </c>
      <c r="M967" s="1" t="str">
        <f>VLOOKUP(K967,CW!D:E,2,FALSE)</f>
        <v>Q4'15</v>
      </c>
    </row>
    <row r="968" spans="1:13" ht="15" customHeight="1">
      <c r="A968" s="2">
        <v>42419</v>
      </c>
      <c r="B968" s="1" t="s">
        <v>1011</v>
      </c>
      <c r="C968" s="1" t="s">
        <v>72</v>
      </c>
      <c r="D968" s="1" t="s">
        <v>100</v>
      </c>
      <c r="E968" s="1" t="s">
        <v>3532</v>
      </c>
      <c r="F968" s="45" t="s">
        <v>158</v>
      </c>
      <c r="G968" s="1">
        <v>1</v>
      </c>
      <c r="H968" s="1" t="s">
        <v>107</v>
      </c>
      <c r="I968" s="1" t="s">
        <v>159</v>
      </c>
      <c r="K968" s="1" t="str">
        <f>VLOOKUP(L968,CW!C:D,2,FALSE)</f>
        <v>Feb'16</v>
      </c>
      <c r="L968" s="1" t="str">
        <f t="shared" si="15"/>
        <v>7'16</v>
      </c>
      <c r="M968" s="1" t="str">
        <f>VLOOKUP(K968,CW!D:E,2,FALSE)</f>
        <v>Q4'15</v>
      </c>
    </row>
    <row r="969" spans="1:13" ht="15" customHeight="1">
      <c r="A969" s="2">
        <v>42419</v>
      </c>
      <c r="B969" s="1" t="s">
        <v>1012</v>
      </c>
      <c r="C969" s="1" t="s">
        <v>72</v>
      </c>
      <c r="D969" s="1" t="s">
        <v>100</v>
      </c>
      <c r="E969" s="1" t="s">
        <v>3532</v>
      </c>
      <c r="F969" s="45" t="s">
        <v>158</v>
      </c>
      <c r="G969" s="1">
        <v>2</v>
      </c>
      <c r="H969" s="1" t="s">
        <v>107</v>
      </c>
      <c r="I969" s="1" t="s">
        <v>159</v>
      </c>
      <c r="K969" s="1" t="str">
        <f>VLOOKUP(L969,CW!C:D,2,FALSE)</f>
        <v>Feb'16</v>
      </c>
      <c r="L969" s="1" t="str">
        <f t="shared" si="15"/>
        <v>7'16</v>
      </c>
      <c r="M969" s="1" t="str">
        <f>VLOOKUP(K969,CW!D:E,2,FALSE)</f>
        <v>Q4'15</v>
      </c>
    </row>
    <row r="970" spans="1:13" ht="15" customHeight="1">
      <c r="A970" s="2">
        <v>42419</v>
      </c>
      <c r="B970" s="1" t="s">
        <v>1013</v>
      </c>
      <c r="C970" s="1" t="s">
        <v>72</v>
      </c>
      <c r="D970" s="1" t="s">
        <v>100</v>
      </c>
      <c r="E970" s="1" t="s">
        <v>3532</v>
      </c>
      <c r="F970" s="45" t="s">
        <v>158</v>
      </c>
      <c r="G970" s="1">
        <v>1</v>
      </c>
      <c r="H970" s="1" t="s">
        <v>107</v>
      </c>
      <c r="I970" s="1" t="s">
        <v>159</v>
      </c>
      <c r="K970" s="1" t="str">
        <f>VLOOKUP(L970,CW!C:D,2,FALSE)</f>
        <v>Feb'16</v>
      </c>
      <c r="L970" s="1" t="str">
        <f t="shared" si="15"/>
        <v>7'16</v>
      </c>
      <c r="M970" s="1" t="str">
        <f>VLOOKUP(K970,CW!D:E,2,FALSE)</f>
        <v>Q4'15</v>
      </c>
    </row>
    <row r="971" spans="1:13" ht="15" customHeight="1">
      <c r="A971" s="2">
        <v>42419</v>
      </c>
      <c r="B971" s="1" t="s">
        <v>1014</v>
      </c>
      <c r="C971" s="1" t="s">
        <v>143</v>
      </c>
      <c r="D971" s="1" t="s">
        <v>100</v>
      </c>
      <c r="E971" s="1" t="s">
        <v>3532</v>
      </c>
      <c r="F971" s="45" t="s">
        <v>158</v>
      </c>
      <c r="G971" s="1">
        <v>1</v>
      </c>
      <c r="H971" s="1" t="s">
        <v>107</v>
      </c>
      <c r="I971" s="1" t="s">
        <v>159</v>
      </c>
      <c r="K971" s="1" t="str">
        <f>VLOOKUP(L971,CW!C:D,2,FALSE)</f>
        <v>Feb'16</v>
      </c>
      <c r="L971" s="1" t="str">
        <f t="shared" si="15"/>
        <v>7'16</v>
      </c>
      <c r="M971" s="1" t="str">
        <f>VLOOKUP(K971,CW!D:E,2,FALSE)</f>
        <v>Q4'15</v>
      </c>
    </row>
    <row r="972" spans="1:13" ht="15" customHeight="1">
      <c r="A972" s="2">
        <v>42419</v>
      </c>
      <c r="B972" s="1" t="s">
        <v>1015</v>
      </c>
      <c r="C972" s="1" t="s">
        <v>97</v>
      </c>
      <c r="D972" s="1" t="s">
        <v>100</v>
      </c>
      <c r="E972" s="1" t="s">
        <v>3532</v>
      </c>
      <c r="F972" s="45" t="s">
        <v>158</v>
      </c>
      <c r="G972" s="1">
        <v>1</v>
      </c>
      <c r="H972" s="1" t="s">
        <v>107</v>
      </c>
      <c r="I972" s="1" t="s">
        <v>159</v>
      </c>
      <c r="K972" s="1" t="str">
        <f>VLOOKUP(L972,CW!C:D,2,FALSE)</f>
        <v>Feb'16</v>
      </c>
      <c r="L972" s="1" t="str">
        <f t="shared" si="15"/>
        <v>7'16</v>
      </c>
      <c r="M972" s="1" t="str">
        <f>VLOOKUP(K972,CW!D:E,2,FALSE)</f>
        <v>Q4'15</v>
      </c>
    </row>
    <row r="973" spans="1:13" ht="15" customHeight="1">
      <c r="A973" s="2">
        <v>42419</v>
      </c>
      <c r="B973" s="1" t="s">
        <v>1016</v>
      </c>
      <c r="C973" s="1" t="s">
        <v>97</v>
      </c>
      <c r="D973" s="1" t="s">
        <v>100</v>
      </c>
      <c r="E973" s="1" t="s">
        <v>3532</v>
      </c>
      <c r="F973" s="45" t="s">
        <v>158</v>
      </c>
      <c r="G973" s="1">
        <v>2</v>
      </c>
      <c r="H973" s="1" t="s">
        <v>107</v>
      </c>
      <c r="I973" s="1" t="s">
        <v>159</v>
      </c>
      <c r="K973" s="1" t="str">
        <f>VLOOKUP(L973,CW!C:D,2,FALSE)</f>
        <v>Feb'16</v>
      </c>
      <c r="L973" s="1" t="str">
        <f t="shared" si="15"/>
        <v>7'16</v>
      </c>
      <c r="M973" s="1" t="str">
        <f>VLOOKUP(K973,CW!D:E,2,FALSE)</f>
        <v>Q4'15</v>
      </c>
    </row>
    <row r="974" spans="1:13" ht="15" customHeight="1">
      <c r="A974" s="2">
        <v>42419</v>
      </c>
      <c r="B974" s="1" t="s">
        <v>1017</v>
      </c>
      <c r="C974" s="1" t="s">
        <v>108</v>
      </c>
      <c r="D974" s="1" t="s">
        <v>100</v>
      </c>
      <c r="E974" s="1" t="s">
        <v>3532</v>
      </c>
      <c r="F974" s="45" t="s">
        <v>158</v>
      </c>
      <c r="G974" s="1">
        <v>5</v>
      </c>
      <c r="H974" s="1" t="s">
        <v>107</v>
      </c>
      <c r="I974" s="1" t="s">
        <v>159</v>
      </c>
      <c r="K974" s="1" t="str">
        <f>VLOOKUP(L974,CW!C:D,2,FALSE)</f>
        <v>Feb'16</v>
      </c>
      <c r="L974" s="1" t="str">
        <f t="shared" si="15"/>
        <v>7'16</v>
      </c>
      <c r="M974" s="1" t="str">
        <f>VLOOKUP(K974,CW!D:E,2,FALSE)</f>
        <v>Q4'15</v>
      </c>
    </row>
    <row r="975" spans="1:13" ht="15" customHeight="1">
      <c r="A975" s="2">
        <v>42419</v>
      </c>
      <c r="B975" s="1" t="s">
        <v>1018</v>
      </c>
      <c r="C975" s="1" t="s">
        <v>77</v>
      </c>
      <c r="D975" s="1" t="s">
        <v>100</v>
      </c>
      <c r="E975" s="1" t="s">
        <v>3532</v>
      </c>
      <c r="F975" s="45" t="s">
        <v>158</v>
      </c>
      <c r="G975" s="1">
        <v>1</v>
      </c>
      <c r="H975" s="1" t="s">
        <v>107</v>
      </c>
      <c r="I975" s="1" t="s">
        <v>159</v>
      </c>
      <c r="K975" s="1" t="str">
        <f>VLOOKUP(L975,CW!C:D,2,FALSE)</f>
        <v>Feb'16</v>
      </c>
      <c r="L975" s="1" t="str">
        <f t="shared" si="15"/>
        <v>7'16</v>
      </c>
      <c r="M975" s="1" t="str">
        <f>VLOOKUP(K975,CW!D:E,2,FALSE)</f>
        <v>Q4'15</v>
      </c>
    </row>
    <row r="976" spans="1:13" ht="15" customHeight="1">
      <c r="A976" s="2">
        <v>42419</v>
      </c>
      <c r="B976" s="1" t="s">
        <v>1019</v>
      </c>
      <c r="C976" s="1" t="s">
        <v>71</v>
      </c>
      <c r="D976" s="1" t="s">
        <v>100</v>
      </c>
      <c r="E976" s="1" t="s">
        <v>3532</v>
      </c>
      <c r="F976" s="45" t="s">
        <v>158</v>
      </c>
      <c r="G976" s="1">
        <v>2</v>
      </c>
      <c r="H976" s="1" t="s">
        <v>107</v>
      </c>
      <c r="I976" s="1" t="s">
        <v>159</v>
      </c>
      <c r="K976" s="1" t="str">
        <f>VLOOKUP(L976,CW!C:D,2,FALSE)</f>
        <v>Feb'16</v>
      </c>
      <c r="L976" s="1" t="str">
        <f t="shared" si="15"/>
        <v>7'16</v>
      </c>
      <c r="M976" s="1" t="str">
        <f>VLOOKUP(K976,CW!D:E,2,FALSE)</f>
        <v>Q4'15</v>
      </c>
    </row>
    <row r="977" spans="1:13" ht="30" customHeight="1">
      <c r="A977" s="2">
        <v>42419</v>
      </c>
      <c r="B977" s="1" t="s">
        <v>1020</v>
      </c>
      <c r="C977" s="1" t="s">
        <v>72</v>
      </c>
      <c r="D977" s="1" t="s">
        <v>100</v>
      </c>
      <c r="E977" s="1" t="s">
        <v>3532</v>
      </c>
      <c r="F977" s="98" t="s">
        <v>160</v>
      </c>
      <c r="G977" s="1">
        <v>1</v>
      </c>
      <c r="H977" s="1" t="s">
        <v>107</v>
      </c>
      <c r="I977" s="1" t="s">
        <v>159</v>
      </c>
      <c r="K977" s="1" t="str">
        <f>VLOOKUP(L977,CW!C:D,2,FALSE)</f>
        <v>Feb'16</v>
      </c>
      <c r="L977" s="1" t="str">
        <f t="shared" si="15"/>
        <v>7'16</v>
      </c>
      <c r="M977" s="1" t="str">
        <f>VLOOKUP(K977,CW!D:E,2,FALSE)</f>
        <v>Q4'15</v>
      </c>
    </row>
    <row r="978" spans="1:13" ht="30" customHeight="1">
      <c r="A978" s="2">
        <v>42419</v>
      </c>
      <c r="B978" s="1" t="s">
        <v>1021</v>
      </c>
      <c r="C978" s="1" t="s">
        <v>77</v>
      </c>
      <c r="D978" s="1" t="s">
        <v>100</v>
      </c>
      <c r="E978" s="1" t="s">
        <v>3532</v>
      </c>
      <c r="F978" s="98" t="s">
        <v>160</v>
      </c>
      <c r="G978" s="1">
        <v>2</v>
      </c>
      <c r="H978" s="1" t="s">
        <v>107</v>
      </c>
      <c r="I978" s="1" t="s">
        <v>159</v>
      </c>
      <c r="K978" s="1" t="str">
        <f>VLOOKUP(L978,CW!C:D,2,FALSE)</f>
        <v>Feb'16</v>
      </c>
      <c r="L978" s="1" t="str">
        <f t="shared" si="15"/>
        <v>7'16</v>
      </c>
      <c r="M978" s="1" t="str">
        <f>VLOOKUP(K978,CW!D:E,2,FALSE)</f>
        <v>Q4'15</v>
      </c>
    </row>
    <row r="979" spans="1:13" ht="15" customHeight="1">
      <c r="A979" s="2">
        <v>42419</v>
      </c>
      <c r="B979" s="1" t="s">
        <v>1022</v>
      </c>
      <c r="C979" s="1" t="s">
        <v>83</v>
      </c>
      <c r="D979" s="1" t="s">
        <v>100</v>
      </c>
      <c r="E979" s="1" t="s">
        <v>3532</v>
      </c>
      <c r="F979" s="45" t="s">
        <v>158</v>
      </c>
      <c r="G979" s="1">
        <v>1</v>
      </c>
      <c r="H979" s="1" t="s">
        <v>107</v>
      </c>
      <c r="I979" s="1" t="s">
        <v>159</v>
      </c>
      <c r="K979" s="1" t="str">
        <f>VLOOKUP(L979,CW!C:D,2,FALSE)</f>
        <v>Feb'16</v>
      </c>
      <c r="L979" s="1" t="str">
        <f t="shared" si="15"/>
        <v>7'16</v>
      </c>
      <c r="M979" s="1" t="str">
        <f>VLOOKUP(K979,CW!D:E,2,FALSE)</f>
        <v>Q4'15</v>
      </c>
    </row>
    <row r="980" spans="1:13" ht="15" customHeight="1">
      <c r="A980" s="2">
        <v>42419</v>
      </c>
      <c r="B980" s="1" t="s">
        <v>1023</v>
      </c>
      <c r="C980" s="1" t="s">
        <v>479</v>
      </c>
      <c r="D980" s="1" t="s">
        <v>100</v>
      </c>
      <c r="E980" s="1" t="s">
        <v>3532</v>
      </c>
      <c r="F980" s="45" t="s">
        <v>158</v>
      </c>
      <c r="G980" s="1">
        <v>1</v>
      </c>
      <c r="H980" s="1" t="s">
        <v>107</v>
      </c>
      <c r="I980" s="1" t="s">
        <v>159</v>
      </c>
      <c r="K980" s="1" t="str">
        <f>VLOOKUP(L980,CW!C:D,2,FALSE)</f>
        <v>Feb'16</v>
      </c>
      <c r="L980" s="1" t="str">
        <f t="shared" si="15"/>
        <v>7'16</v>
      </c>
      <c r="M980" s="1" t="str">
        <f>VLOOKUP(K980,CW!D:E,2,FALSE)</f>
        <v>Q4'15</v>
      </c>
    </row>
    <row r="981" spans="1:13" ht="30" customHeight="1">
      <c r="A981" s="2">
        <v>42419</v>
      </c>
      <c r="B981" s="1" t="s">
        <v>1024</v>
      </c>
      <c r="C981" s="1" t="s">
        <v>480</v>
      </c>
      <c r="D981" s="1" t="s">
        <v>100</v>
      </c>
      <c r="E981" s="1" t="s">
        <v>3532</v>
      </c>
      <c r="F981" s="98" t="s">
        <v>160</v>
      </c>
      <c r="G981" s="1">
        <v>1</v>
      </c>
      <c r="H981" s="1" t="s">
        <v>107</v>
      </c>
      <c r="I981" s="1" t="s">
        <v>159</v>
      </c>
      <c r="K981" s="1" t="str">
        <f>VLOOKUP(L981,CW!C:D,2,FALSE)</f>
        <v>Feb'16</v>
      </c>
      <c r="L981" s="1" t="str">
        <f t="shared" si="15"/>
        <v>7'16</v>
      </c>
      <c r="M981" s="1" t="str">
        <f>VLOOKUP(K981,CW!D:E,2,FALSE)</f>
        <v>Q4'15</v>
      </c>
    </row>
    <row r="982" spans="1:13" ht="15" customHeight="1">
      <c r="A982" s="2">
        <v>42419</v>
      </c>
      <c r="B982" s="1" t="s">
        <v>1024</v>
      </c>
      <c r="C982" s="1" t="s">
        <v>480</v>
      </c>
      <c r="D982" s="1" t="s">
        <v>100</v>
      </c>
      <c r="E982" s="1" t="s">
        <v>3532</v>
      </c>
      <c r="F982" s="45" t="s">
        <v>158</v>
      </c>
      <c r="G982" s="1">
        <v>2</v>
      </c>
      <c r="H982" s="1" t="s">
        <v>107</v>
      </c>
      <c r="I982" s="1" t="s">
        <v>159</v>
      </c>
      <c r="K982" s="1" t="str">
        <f>VLOOKUP(L982,CW!C:D,2,FALSE)</f>
        <v>Feb'16</v>
      </c>
      <c r="L982" s="1" t="str">
        <f t="shared" si="15"/>
        <v>7'16</v>
      </c>
      <c r="M982" s="1" t="str">
        <f>VLOOKUP(K982,CW!D:E,2,FALSE)</f>
        <v>Q4'15</v>
      </c>
    </row>
    <row r="983" spans="1:13" ht="30" customHeight="1">
      <c r="A983" s="2">
        <v>42419</v>
      </c>
      <c r="B983" s="1" t="s">
        <v>1025</v>
      </c>
      <c r="C983" s="1" t="s">
        <v>77</v>
      </c>
      <c r="D983" s="1" t="s">
        <v>100</v>
      </c>
      <c r="E983" s="1" t="s">
        <v>3532</v>
      </c>
      <c r="F983" s="98" t="s">
        <v>160</v>
      </c>
      <c r="G983" s="1">
        <v>1</v>
      </c>
      <c r="H983" s="1" t="s">
        <v>107</v>
      </c>
      <c r="I983" s="1" t="s">
        <v>159</v>
      </c>
      <c r="K983" s="1" t="str">
        <f>VLOOKUP(L983,CW!C:D,2,FALSE)</f>
        <v>Feb'16</v>
      </c>
      <c r="L983" s="1" t="str">
        <f t="shared" si="15"/>
        <v>7'16</v>
      </c>
      <c r="M983" s="1" t="str">
        <f>VLOOKUP(K983,CW!D:E,2,FALSE)</f>
        <v>Q4'15</v>
      </c>
    </row>
    <row r="984" spans="1:13" ht="15" customHeight="1">
      <c r="A984" s="2">
        <v>42419</v>
      </c>
      <c r="B984" s="1" t="s">
        <v>1026</v>
      </c>
      <c r="C984" s="1" t="s">
        <v>97</v>
      </c>
      <c r="D984" s="1" t="s">
        <v>102</v>
      </c>
      <c r="E984" s="1" t="s">
        <v>3532</v>
      </c>
      <c r="F984" s="45" t="s">
        <v>158</v>
      </c>
      <c r="G984" s="1">
        <v>1</v>
      </c>
      <c r="H984" s="1" t="s">
        <v>107</v>
      </c>
      <c r="I984" s="1" t="s">
        <v>159</v>
      </c>
      <c r="K984" s="1" t="str">
        <f>VLOOKUP(L984,CW!C:D,2,FALSE)</f>
        <v>Feb'16</v>
      </c>
      <c r="L984" s="1" t="str">
        <f t="shared" si="15"/>
        <v>7'16</v>
      </c>
      <c r="M984" s="1" t="str">
        <f>VLOOKUP(K984,CW!D:E,2,FALSE)</f>
        <v>Q4'15</v>
      </c>
    </row>
    <row r="985" spans="1:13" ht="15" customHeight="1">
      <c r="A985" s="2">
        <v>42419</v>
      </c>
      <c r="B985" s="1" t="s">
        <v>1027</v>
      </c>
      <c r="C985" s="1" t="s">
        <v>97</v>
      </c>
      <c r="D985" s="1" t="s">
        <v>102</v>
      </c>
      <c r="E985" s="1" t="s">
        <v>3532</v>
      </c>
      <c r="F985" s="45" t="s">
        <v>158</v>
      </c>
      <c r="G985" s="1">
        <v>1</v>
      </c>
      <c r="H985" s="1" t="s">
        <v>107</v>
      </c>
      <c r="I985" s="1" t="s">
        <v>159</v>
      </c>
      <c r="K985" s="1" t="str">
        <f>VLOOKUP(L985,CW!C:D,2,FALSE)</f>
        <v>Feb'16</v>
      </c>
      <c r="L985" s="1" t="str">
        <f t="shared" si="15"/>
        <v>7'16</v>
      </c>
      <c r="M985" s="1" t="str">
        <f>VLOOKUP(K985,CW!D:E,2,FALSE)</f>
        <v>Q4'15</v>
      </c>
    </row>
    <row r="986" spans="1:13" ht="30" customHeight="1">
      <c r="A986" s="2">
        <v>42419</v>
      </c>
      <c r="B986" s="1" t="s">
        <v>1028</v>
      </c>
      <c r="C986" s="1" t="s">
        <v>71</v>
      </c>
      <c r="D986" s="1" t="s">
        <v>102</v>
      </c>
      <c r="E986" s="1" t="s">
        <v>3532</v>
      </c>
      <c r="F986" s="98" t="s">
        <v>160</v>
      </c>
      <c r="G986" s="1">
        <v>1</v>
      </c>
      <c r="H986" s="1" t="s">
        <v>107</v>
      </c>
      <c r="I986" s="1" t="s">
        <v>159</v>
      </c>
      <c r="K986" s="1" t="str">
        <f>VLOOKUP(L986,CW!C:D,2,FALSE)</f>
        <v>Feb'16</v>
      </c>
      <c r="L986" s="1" t="str">
        <f t="shared" si="15"/>
        <v>7'16</v>
      </c>
      <c r="M986" s="1" t="str">
        <f>VLOOKUP(K986,CW!D:E,2,FALSE)</f>
        <v>Q4'15</v>
      </c>
    </row>
    <row r="987" spans="1:13" ht="15" customHeight="1">
      <c r="A987" s="2">
        <v>42419</v>
      </c>
      <c r="B987" s="1" t="s">
        <v>1029</v>
      </c>
      <c r="C987" s="1" t="s">
        <v>71</v>
      </c>
      <c r="D987" s="1" t="s">
        <v>102</v>
      </c>
      <c r="E987" s="1" t="s">
        <v>3532</v>
      </c>
      <c r="F987" s="45" t="s">
        <v>158</v>
      </c>
      <c r="G987" s="1">
        <v>1</v>
      </c>
      <c r="H987" s="1" t="s">
        <v>107</v>
      </c>
      <c r="I987" s="1" t="s">
        <v>159</v>
      </c>
      <c r="K987" s="1" t="str">
        <f>VLOOKUP(L987,CW!C:D,2,FALSE)</f>
        <v>Feb'16</v>
      </c>
      <c r="L987" s="1" t="str">
        <f t="shared" si="15"/>
        <v>7'16</v>
      </c>
      <c r="M987" s="1" t="str">
        <f>VLOOKUP(K987,CW!D:E,2,FALSE)</f>
        <v>Q4'15</v>
      </c>
    </row>
    <row r="988" spans="1:13" ht="30" customHeight="1">
      <c r="A988" s="2">
        <v>42419</v>
      </c>
      <c r="B988" s="1" t="s">
        <v>1030</v>
      </c>
      <c r="C988" s="1" t="s">
        <v>97</v>
      </c>
      <c r="D988" s="1" t="s">
        <v>102</v>
      </c>
      <c r="E988" s="1" t="s">
        <v>3532</v>
      </c>
      <c r="F988" s="98" t="s">
        <v>160</v>
      </c>
      <c r="G988" s="1">
        <v>1</v>
      </c>
      <c r="H988" s="1" t="s">
        <v>107</v>
      </c>
      <c r="I988" s="1" t="s">
        <v>159</v>
      </c>
      <c r="K988" s="1" t="str">
        <f>VLOOKUP(L988,CW!C:D,2,FALSE)</f>
        <v>Feb'16</v>
      </c>
      <c r="L988" s="1" t="str">
        <f t="shared" si="15"/>
        <v>7'16</v>
      </c>
      <c r="M988" s="1" t="str">
        <f>VLOOKUP(K988,CW!D:E,2,FALSE)</f>
        <v>Q4'15</v>
      </c>
    </row>
    <row r="989" spans="1:13" ht="30" customHeight="1">
      <c r="A989" s="2">
        <v>42419</v>
      </c>
      <c r="B989" s="1" t="s">
        <v>1031</v>
      </c>
      <c r="C989" s="1" t="s">
        <v>83</v>
      </c>
      <c r="D989" s="1" t="s">
        <v>102</v>
      </c>
      <c r="E989" s="1" t="s">
        <v>3532</v>
      </c>
      <c r="F989" s="98" t="s">
        <v>160</v>
      </c>
      <c r="G989" s="1">
        <v>1</v>
      </c>
      <c r="H989" s="1" t="s">
        <v>107</v>
      </c>
      <c r="I989" s="1" t="s">
        <v>159</v>
      </c>
      <c r="K989" s="1" t="str">
        <f>VLOOKUP(L989,CW!C:D,2,FALSE)</f>
        <v>Feb'16</v>
      </c>
      <c r="L989" s="1" t="str">
        <f t="shared" si="15"/>
        <v>7'16</v>
      </c>
      <c r="M989" s="1" t="str">
        <f>VLOOKUP(K989,CW!D:E,2,FALSE)</f>
        <v>Q4'15</v>
      </c>
    </row>
    <row r="990" spans="1:13" ht="30" customHeight="1">
      <c r="A990" s="2">
        <v>42419</v>
      </c>
      <c r="B990" s="1" t="s">
        <v>1032</v>
      </c>
      <c r="C990" s="1" t="s">
        <v>72</v>
      </c>
      <c r="D990" s="1" t="s">
        <v>102</v>
      </c>
      <c r="E990" s="1" t="s">
        <v>3532</v>
      </c>
      <c r="F990" s="98" t="s">
        <v>161</v>
      </c>
      <c r="G990" s="1">
        <v>1</v>
      </c>
      <c r="H990" s="1" t="s">
        <v>107</v>
      </c>
      <c r="I990" s="1" t="s">
        <v>159</v>
      </c>
      <c r="K990" s="1" t="str">
        <f>VLOOKUP(L990,CW!C:D,2,FALSE)</f>
        <v>Feb'16</v>
      </c>
      <c r="L990" s="1" t="str">
        <f t="shared" si="15"/>
        <v>7'16</v>
      </c>
      <c r="M990" s="1" t="str">
        <f>VLOOKUP(K990,CW!D:E,2,FALSE)</f>
        <v>Q4'15</v>
      </c>
    </row>
    <row r="991" spans="1:13" ht="30" customHeight="1">
      <c r="A991" s="2">
        <v>42419</v>
      </c>
      <c r="B991" s="1" t="s">
        <v>1033</v>
      </c>
      <c r="C991" s="1" t="s">
        <v>72</v>
      </c>
      <c r="D991" s="1" t="s">
        <v>102</v>
      </c>
      <c r="E991" s="1" t="s">
        <v>3532</v>
      </c>
      <c r="F991" s="98" t="s">
        <v>160</v>
      </c>
      <c r="G991" s="1">
        <v>1</v>
      </c>
      <c r="H991" s="1" t="s">
        <v>107</v>
      </c>
      <c r="I991" s="1" t="s">
        <v>159</v>
      </c>
      <c r="K991" s="1" t="str">
        <f>VLOOKUP(L991,CW!C:D,2,FALSE)</f>
        <v>Feb'16</v>
      </c>
      <c r="L991" s="1" t="str">
        <f t="shared" si="15"/>
        <v>7'16</v>
      </c>
      <c r="M991" s="1" t="str">
        <f>VLOOKUP(K991,CW!D:E,2,FALSE)</f>
        <v>Q4'15</v>
      </c>
    </row>
    <row r="992" spans="1:13" ht="30" customHeight="1">
      <c r="A992" s="2">
        <v>42419</v>
      </c>
      <c r="B992" s="1" t="s">
        <v>1033</v>
      </c>
      <c r="C992" s="1" t="s">
        <v>72</v>
      </c>
      <c r="D992" s="1" t="s">
        <v>102</v>
      </c>
      <c r="E992" s="1" t="s">
        <v>3532</v>
      </c>
      <c r="F992" s="98" t="s">
        <v>161</v>
      </c>
      <c r="G992" s="1">
        <v>1</v>
      </c>
      <c r="H992" s="1" t="s">
        <v>107</v>
      </c>
      <c r="I992" s="1" t="s">
        <v>159</v>
      </c>
      <c r="K992" s="1" t="str">
        <f>VLOOKUP(L992,CW!C:D,2,FALSE)</f>
        <v>Feb'16</v>
      </c>
      <c r="L992" s="1" t="str">
        <f t="shared" si="15"/>
        <v>7'16</v>
      </c>
      <c r="M992" s="1" t="str">
        <f>VLOOKUP(K992,CW!D:E,2,FALSE)</f>
        <v>Q4'15</v>
      </c>
    </row>
    <row r="993" spans="1:13" ht="15" customHeight="1">
      <c r="A993" s="2">
        <v>42419</v>
      </c>
      <c r="B993" s="1" t="s">
        <v>1034</v>
      </c>
      <c r="C993" s="1" t="s">
        <v>72</v>
      </c>
      <c r="D993" s="1" t="s">
        <v>102</v>
      </c>
      <c r="E993" s="1" t="s">
        <v>3532</v>
      </c>
      <c r="F993" s="45" t="s">
        <v>158</v>
      </c>
      <c r="G993" s="1">
        <v>1</v>
      </c>
      <c r="H993" s="1" t="s">
        <v>107</v>
      </c>
      <c r="I993" s="1" t="s">
        <v>159</v>
      </c>
      <c r="K993" s="1" t="str">
        <f>VLOOKUP(L993,CW!C:D,2,FALSE)</f>
        <v>Feb'16</v>
      </c>
      <c r="L993" s="1" t="str">
        <f t="shared" si="15"/>
        <v>7'16</v>
      </c>
      <c r="M993" s="1" t="str">
        <f>VLOOKUP(K993,CW!D:E,2,FALSE)</f>
        <v>Q4'15</v>
      </c>
    </row>
    <row r="994" spans="1:13" ht="15" customHeight="1">
      <c r="A994" s="2">
        <v>42419</v>
      </c>
      <c r="B994" s="1" t="s">
        <v>1035</v>
      </c>
      <c r="C994" s="1" t="s">
        <v>267</v>
      </c>
      <c r="D994" s="1" t="s">
        <v>102</v>
      </c>
      <c r="E994" s="1" t="s">
        <v>3532</v>
      </c>
      <c r="F994" s="45" t="s">
        <v>158</v>
      </c>
      <c r="G994" s="1">
        <v>1</v>
      </c>
      <c r="H994" s="1" t="s">
        <v>107</v>
      </c>
      <c r="I994" s="1" t="s">
        <v>159</v>
      </c>
      <c r="K994" s="1" t="str">
        <f>VLOOKUP(L994,CW!C:D,2,FALSE)</f>
        <v>Feb'16</v>
      </c>
      <c r="L994" s="1" t="str">
        <f t="shared" si="15"/>
        <v>7'16</v>
      </c>
      <c r="M994" s="1" t="str">
        <f>VLOOKUP(K994,CW!D:E,2,FALSE)</f>
        <v>Q4'15</v>
      </c>
    </row>
    <row r="995" spans="1:13" ht="15" customHeight="1">
      <c r="A995" s="2">
        <v>42419</v>
      </c>
      <c r="B995" s="1" t="s">
        <v>1036</v>
      </c>
      <c r="C995" s="1" t="s">
        <v>143</v>
      </c>
      <c r="D995" s="1" t="s">
        <v>102</v>
      </c>
      <c r="E995" s="1" t="s">
        <v>3532</v>
      </c>
      <c r="F995" s="45" t="s">
        <v>158</v>
      </c>
      <c r="G995" s="1">
        <v>1</v>
      </c>
      <c r="H995" s="1" t="s">
        <v>107</v>
      </c>
      <c r="I995" s="1" t="s">
        <v>159</v>
      </c>
      <c r="K995" s="1" t="str">
        <f>VLOOKUP(L995,CW!C:D,2,FALSE)</f>
        <v>Feb'16</v>
      </c>
      <c r="L995" s="1" t="str">
        <f t="shared" si="15"/>
        <v>7'16</v>
      </c>
      <c r="M995" s="1" t="str">
        <f>VLOOKUP(K995,CW!D:E,2,FALSE)</f>
        <v>Q4'15</v>
      </c>
    </row>
    <row r="996" spans="1:13" ht="15" customHeight="1">
      <c r="A996" s="2">
        <v>42419</v>
      </c>
      <c r="B996" s="1" t="s">
        <v>1037</v>
      </c>
      <c r="C996" s="1" t="s">
        <v>83</v>
      </c>
      <c r="D996" s="1" t="s">
        <v>102</v>
      </c>
      <c r="E996" s="1" t="s">
        <v>3532</v>
      </c>
      <c r="F996" s="45" t="s">
        <v>158</v>
      </c>
      <c r="G996" s="1">
        <v>1</v>
      </c>
      <c r="H996" s="1" t="s">
        <v>107</v>
      </c>
      <c r="I996" s="1" t="s">
        <v>159</v>
      </c>
      <c r="K996" s="1" t="str">
        <f>VLOOKUP(L996,CW!C:D,2,FALSE)</f>
        <v>Feb'16</v>
      </c>
      <c r="L996" s="1" t="str">
        <f t="shared" si="15"/>
        <v>7'16</v>
      </c>
      <c r="M996" s="1" t="str">
        <f>VLOOKUP(K996,CW!D:E,2,FALSE)</f>
        <v>Q4'15</v>
      </c>
    </row>
    <row r="997" spans="1:13" ht="15" customHeight="1">
      <c r="A997" s="2">
        <v>42419</v>
      </c>
      <c r="B997" s="1" t="s">
        <v>1038</v>
      </c>
      <c r="C997" s="1" t="s">
        <v>72</v>
      </c>
      <c r="D997" s="1" t="s">
        <v>102</v>
      </c>
      <c r="E997" s="1" t="s">
        <v>3532</v>
      </c>
      <c r="F997" s="45" t="s">
        <v>158</v>
      </c>
      <c r="G997" s="1">
        <v>1</v>
      </c>
      <c r="H997" s="1" t="s">
        <v>107</v>
      </c>
      <c r="I997" s="1" t="s">
        <v>159</v>
      </c>
      <c r="K997" s="1" t="str">
        <f>VLOOKUP(L997,CW!C:D,2,FALSE)</f>
        <v>Feb'16</v>
      </c>
      <c r="L997" s="1" t="str">
        <f t="shared" si="15"/>
        <v>7'16</v>
      </c>
      <c r="M997" s="1" t="str">
        <f>VLOOKUP(K997,CW!D:E,2,FALSE)</f>
        <v>Q4'15</v>
      </c>
    </row>
    <row r="998" spans="1:13" ht="15" customHeight="1">
      <c r="A998" s="2">
        <v>42419</v>
      </c>
      <c r="B998" s="1" t="s">
        <v>1039</v>
      </c>
      <c r="C998" s="1" t="s">
        <v>72</v>
      </c>
      <c r="D998" s="1" t="s">
        <v>102</v>
      </c>
      <c r="E998" s="1" t="s">
        <v>3532</v>
      </c>
      <c r="F998" s="45" t="s">
        <v>158</v>
      </c>
      <c r="G998" s="1">
        <v>1</v>
      </c>
      <c r="H998" s="1" t="s">
        <v>107</v>
      </c>
      <c r="I998" s="1" t="s">
        <v>159</v>
      </c>
      <c r="K998" s="1" t="str">
        <f>VLOOKUP(L998,CW!C:D,2,FALSE)</f>
        <v>Feb'16</v>
      </c>
      <c r="L998" s="1" t="str">
        <f t="shared" si="15"/>
        <v>7'16</v>
      </c>
      <c r="M998" s="1" t="str">
        <f>VLOOKUP(K998,CW!D:E,2,FALSE)</f>
        <v>Q4'15</v>
      </c>
    </row>
    <row r="999" spans="1:13" ht="15" customHeight="1">
      <c r="A999" s="2">
        <v>42419</v>
      </c>
      <c r="B999" s="1" t="s">
        <v>1158</v>
      </c>
      <c r="C999" s="1" t="s">
        <v>72</v>
      </c>
      <c r="D999" s="1" t="s">
        <v>100</v>
      </c>
      <c r="E999" s="1" t="s">
        <v>3532</v>
      </c>
      <c r="F999" s="45" t="s">
        <v>5</v>
      </c>
      <c r="G999" s="1">
        <v>1</v>
      </c>
      <c r="H999" s="1" t="s">
        <v>107</v>
      </c>
      <c r="I999" s="1" t="s">
        <v>706</v>
      </c>
      <c r="K999" s="1" t="str">
        <f>VLOOKUP(L999,CW!C:D,2,FALSE)</f>
        <v>Feb'16</v>
      </c>
      <c r="L999" s="1" t="str">
        <f t="shared" si="15"/>
        <v>7'16</v>
      </c>
      <c r="M999" s="1" t="str">
        <f>VLOOKUP(K999,CW!D:E,2,FALSE)</f>
        <v>Q4'15</v>
      </c>
    </row>
    <row r="1000" spans="1:13" ht="15" customHeight="1">
      <c r="A1000" s="2">
        <v>42419</v>
      </c>
      <c r="B1000" s="1" t="s">
        <v>1159</v>
      </c>
      <c r="C1000" s="1" t="s">
        <v>97</v>
      </c>
      <c r="D1000" s="1" t="s">
        <v>100</v>
      </c>
      <c r="E1000" s="1" t="s">
        <v>3532</v>
      </c>
      <c r="F1000" s="45" t="s">
        <v>10</v>
      </c>
      <c r="G1000" s="1">
        <v>1</v>
      </c>
      <c r="H1000" s="1" t="s">
        <v>107</v>
      </c>
      <c r="I1000" s="1" t="s">
        <v>706</v>
      </c>
      <c r="K1000" s="1" t="str">
        <f>VLOOKUP(L1000,CW!C:D,2,FALSE)</f>
        <v>Feb'16</v>
      </c>
      <c r="L1000" s="1" t="str">
        <f t="shared" si="15"/>
        <v>7'16</v>
      </c>
      <c r="M1000" s="1" t="str">
        <f>VLOOKUP(K1000,CW!D:E,2,FALSE)</f>
        <v>Q4'15</v>
      </c>
    </row>
    <row r="1001" spans="1:13" ht="15" customHeight="1">
      <c r="A1001" s="2">
        <v>42419</v>
      </c>
      <c r="B1001" s="1" t="s">
        <v>1027</v>
      </c>
      <c r="C1001" s="1" t="s">
        <v>97</v>
      </c>
      <c r="D1001" s="1" t="s">
        <v>102</v>
      </c>
      <c r="E1001" s="1" t="s">
        <v>3532</v>
      </c>
      <c r="F1001" s="45" t="s">
        <v>17</v>
      </c>
      <c r="G1001" s="1">
        <v>1</v>
      </c>
      <c r="H1001" s="1" t="s">
        <v>107</v>
      </c>
      <c r="I1001" s="1" t="s">
        <v>706</v>
      </c>
      <c r="K1001" s="1" t="str">
        <f>VLOOKUP(L1001,CW!C:D,2,FALSE)</f>
        <v>Feb'16</v>
      </c>
      <c r="L1001" s="1" t="str">
        <f t="shared" si="15"/>
        <v>7'16</v>
      </c>
      <c r="M1001" s="1" t="str">
        <f>VLOOKUP(K1001,CW!D:E,2,FALSE)</f>
        <v>Q4'15</v>
      </c>
    </row>
    <row r="1002" spans="1:13" ht="15" customHeight="1">
      <c r="A1002" s="2">
        <v>42419</v>
      </c>
      <c r="B1002" s="1" t="s">
        <v>1160</v>
      </c>
      <c r="C1002" s="1" t="s">
        <v>999</v>
      </c>
      <c r="D1002" s="1" t="s">
        <v>102</v>
      </c>
      <c r="E1002" s="1" t="s">
        <v>3532</v>
      </c>
      <c r="F1002" s="45" t="s">
        <v>17</v>
      </c>
      <c r="G1002" s="1">
        <v>1</v>
      </c>
      <c r="H1002" s="1" t="s">
        <v>107</v>
      </c>
      <c r="I1002" s="1" t="s">
        <v>706</v>
      </c>
      <c r="K1002" s="1" t="str">
        <f>VLOOKUP(L1002,CW!C:D,2,FALSE)</f>
        <v>Feb'16</v>
      </c>
      <c r="L1002" s="1" t="str">
        <f t="shared" si="15"/>
        <v>7'16</v>
      </c>
      <c r="M1002" s="1" t="str">
        <f>VLOOKUP(K1002,CW!D:E,2,FALSE)</f>
        <v>Q4'15</v>
      </c>
    </row>
    <row r="1003" spans="1:13" ht="15" customHeight="1">
      <c r="A1003" s="2">
        <v>42419</v>
      </c>
      <c r="B1003" s="1" t="s">
        <v>1038</v>
      </c>
      <c r="C1003" s="1" t="s">
        <v>72</v>
      </c>
      <c r="D1003" s="1" t="s">
        <v>100</v>
      </c>
      <c r="E1003" s="1" t="s">
        <v>3532</v>
      </c>
      <c r="F1003" s="45" t="s">
        <v>17</v>
      </c>
      <c r="G1003" s="1">
        <v>1</v>
      </c>
      <c r="H1003" s="1" t="s">
        <v>107</v>
      </c>
      <c r="I1003" s="1" t="s">
        <v>706</v>
      </c>
      <c r="K1003" s="1" t="str">
        <f>VLOOKUP(L1003,CW!C:D,2,FALSE)</f>
        <v>Feb'16</v>
      </c>
      <c r="L1003" s="1" t="str">
        <f t="shared" si="15"/>
        <v>7'16</v>
      </c>
      <c r="M1003" s="1" t="str">
        <f>VLOOKUP(K1003,CW!D:E,2,FALSE)</f>
        <v>Q4'15</v>
      </c>
    </row>
    <row r="1004" spans="1:13" ht="30" customHeight="1">
      <c r="A1004" s="2">
        <v>42420</v>
      </c>
      <c r="B1004" s="1" t="s">
        <v>1040</v>
      </c>
      <c r="C1004" s="1" t="s">
        <v>360</v>
      </c>
      <c r="D1004" s="1" t="s">
        <v>100</v>
      </c>
      <c r="E1004" s="1" t="s">
        <v>3532</v>
      </c>
      <c r="F1004" s="98" t="s">
        <v>160</v>
      </c>
      <c r="G1004" s="1">
        <v>1</v>
      </c>
      <c r="H1004" s="1" t="s">
        <v>107</v>
      </c>
      <c r="I1004" s="1" t="s">
        <v>159</v>
      </c>
      <c r="K1004" s="1" t="str">
        <f>VLOOKUP(L1004,CW!C:D,2,FALSE)</f>
        <v>Feb'16</v>
      </c>
      <c r="L1004" s="1" t="str">
        <f t="shared" si="15"/>
        <v>7'16</v>
      </c>
      <c r="M1004" s="1" t="str">
        <f>VLOOKUP(K1004,CW!D:E,2,FALSE)</f>
        <v>Q4'15</v>
      </c>
    </row>
    <row r="1005" spans="1:13" ht="15" customHeight="1">
      <c r="A1005" s="2">
        <v>42420</v>
      </c>
      <c r="B1005" s="1" t="s">
        <v>1041</v>
      </c>
      <c r="C1005" s="1" t="s">
        <v>360</v>
      </c>
      <c r="D1005" s="1" t="s">
        <v>100</v>
      </c>
      <c r="E1005" s="1" t="s">
        <v>3532</v>
      </c>
      <c r="F1005" s="45" t="s">
        <v>158</v>
      </c>
      <c r="G1005" s="1">
        <v>1</v>
      </c>
      <c r="H1005" s="1" t="s">
        <v>107</v>
      </c>
      <c r="I1005" s="1" t="s">
        <v>159</v>
      </c>
      <c r="K1005" s="1" t="str">
        <f>VLOOKUP(L1005,CW!C:D,2,FALSE)</f>
        <v>Feb'16</v>
      </c>
      <c r="L1005" s="1" t="str">
        <f t="shared" si="15"/>
        <v>7'16</v>
      </c>
      <c r="M1005" s="1" t="str">
        <f>VLOOKUP(K1005,CW!D:E,2,FALSE)</f>
        <v>Q4'15</v>
      </c>
    </row>
    <row r="1006" spans="1:13" ht="15" customHeight="1">
      <c r="A1006" s="2">
        <v>42420</v>
      </c>
      <c r="B1006" s="1" t="s">
        <v>1042</v>
      </c>
      <c r="C1006" s="1" t="s">
        <v>83</v>
      </c>
      <c r="D1006" s="1" t="s">
        <v>100</v>
      </c>
      <c r="E1006" s="1" t="s">
        <v>3532</v>
      </c>
      <c r="F1006" s="45" t="s">
        <v>158</v>
      </c>
      <c r="G1006" s="1">
        <v>1</v>
      </c>
      <c r="H1006" s="1" t="s">
        <v>107</v>
      </c>
      <c r="I1006" s="1" t="s">
        <v>159</v>
      </c>
      <c r="K1006" s="1" t="str">
        <f>VLOOKUP(L1006,CW!C:D,2,FALSE)</f>
        <v>Feb'16</v>
      </c>
      <c r="L1006" s="1" t="str">
        <f t="shared" si="15"/>
        <v>7'16</v>
      </c>
      <c r="M1006" s="1" t="str">
        <f>VLOOKUP(K1006,CW!D:E,2,FALSE)</f>
        <v>Q4'15</v>
      </c>
    </row>
    <row r="1007" spans="1:13" ht="15" customHeight="1">
      <c r="A1007" s="2">
        <v>42420</v>
      </c>
      <c r="B1007" s="1" t="s">
        <v>1043</v>
      </c>
      <c r="C1007" s="1" t="s">
        <v>77</v>
      </c>
      <c r="D1007" s="1" t="s">
        <v>100</v>
      </c>
      <c r="E1007" s="1" t="s">
        <v>3532</v>
      </c>
      <c r="F1007" s="45" t="s">
        <v>158</v>
      </c>
      <c r="G1007" s="1">
        <v>2</v>
      </c>
      <c r="H1007" s="1" t="s">
        <v>107</v>
      </c>
      <c r="I1007" s="1" t="s">
        <v>159</v>
      </c>
      <c r="K1007" s="1" t="str">
        <f>VLOOKUP(L1007,CW!C:D,2,FALSE)</f>
        <v>Feb'16</v>
      </c>
      <c r="L1007" s="1" t="str">
        <f t="shared" si="15"/>
        <v>7'16</v>
      </c>
      <c r="M1007" s="1" t="str">
        <f>VLOOKUP(K1007,CW!D:E,2,FALSE)</f>
        <v>Q4'15</v>
      </c>
    </row>
    <row r="1008" spans="1:13" ht="15" customHeight="1">
      <c r="A1008" s="2">
        <v>42420</v>
      </c>
      <c r="B1008" s="1" t="s">
        <v>1044</v>
      </c>
      <c r="C1008" s="1" t="s">
        <v>72</v>
      </c>
      <c r="D1008" s="1" t="s">
        <v>100</v>
      </c>
      <c r="E1008" s="1" t="s">
        <v>3532</v>
      </c>
      <c r="F1008" s="45" t="s">
        <v>158</v>
      </c>
      <c r="G1008" s="1">
        <v>1</v>
      </c>
      <c r="H1008" s="1" t="s">
        <v>107</v>
      </c>
      <c r="I1008" s="1" t="s">
        <v>159</v>
      </c>
      <c r="K1008" s="1" t="str">
        <f>VLOOKUP(L1008,CW!C:D,2,FALSE)</f>
        <v>Feb'16</v>
      </c>
      <c r="L1008" s="1" t="str">
        <f t="shared" ref="L1008:L1071" si="16">CONCATENATE(WEEKNUM(A1008,21),"'",TEXT(A1008,"yy"))</f>
        <v>7'16</v>
      </c>
      <c r="M1008" s="1" t="str">
        <f>VLOOKUP(K1008,CW!D:E,2,FALSE)</f>
        <v>Q4'15</v>
      </c>
    </row>
    <row r="1009" spans="1:13" ht="30" customHeight="1">
      <c r="A1009" s="2">
        <v>42420</v>
      </c>
      <c r="B1009" s="1" t="s">
        <v>1045</v>
      </c>
      <c r="C1009" s="1" t="s">
        <v>72</v>
      </c>
      <c r="D1009" s="1" t="s">
        <v>100</v>
      </c>
      <c r="E1009" s="1" t="s">
        <v>3532</v>
      </c>
      <c r="F1009" s="98" t="s">
        <v>160</v>
      </c>
      <c r="G1009" s="1">
        <v>1</v>
      </c>
      <c r="H1009" s="1" t="s">
        <v>107</v>
      </c>
      <c r="I1009" s="1" t="s">
        <v>159</v>
      </c>
      <c r="K1009" s="1" t="str">
        <f>VLOOKUP(L1009,CW!C:D,2,FALSE)</f>
        <v>Feb'16</v>
      </c>
      <c r="L1009" s="1" t="str">
        <f t="shared" si="16"/>
        <v>7'16</v>
      </c>
      <c r="M1009" s="1" t="str">
        <f>VLOOKUP(K1009,CW!D:E,2,FALSE)</f>
        <v>Q4'15</v>
      </c>
    </row>
    <row r="1010" spans="1:13" ht="30" customHeight="1">
      <c r="A1010" s="2">
        <v>42420</v>
      </c>
      <c r="B1010" s="1" t="s">
        <v>1046</v>
      </c>
      <c r="C1010" s="1" t="s">
        <v>72</v>
      </c>
      <c r="D1010" s="1" t="s">
        <v>100</v>
      </c>
      <c r="E1010" s="1" t="s">
        <v>3532</v>
      </c>
      <c r="F1010" s="98" t="s">
        <v>160</v>
      </c>
      <c r="G1010" s="1">
        <v>1</v>
      </c>
      <c r="H1010" s="1" t="s">
        <v>107</v>
      </c>
      <c r="I1010" s="1" t="s">
        <v>159</v>
      </c>
      <c r="K1010" s="1" t="str">
        <f>VLOOKUP(L1010,CW!C:D,2,FALSE)</f>
        <v>Feb'16</v>
      </c>
      <c r="L1010" s="1" t="str">
        <f t="shared" si="16"/>
        <v>7'16</v>
      </c>
      <c r="M1010" s="1" t="str">
        <f>VLOOKUP(K1010,CW!D:E,2,FALSE)</f>
        <v>Q4'15</v>
      </c>
    </row>
    <row r="1011" spans="1:13" ht="15" customHeight="1">
      <c r="A1011" s="2">
        <v>42420</v>
      </c>
      <c r="B1011" s="1" t="s">
        <v>1047</v>
      </c>
      <c r="C1011" s="1" t="s">
        <v>480</v>
      </c>
      <c r="D1011" s="1" t="s">
        <v>100</v>
      </c>
      <c r="E1011" s="1" t="s">
        <v>3532</v>
      </c>
      <c r="F1011" s="45" t="s">
        <v>158</v>
      </c>
      <c r="G1011" s="1">
        <v>1</v>
      </c>
      <c r="H1011" s="1" t="s">
        <v>107</v>
      </c>
      <c r="I1011" s="1" t="s">
        <v>159</v>
      </c>
      <c r="K1011" s="1" t="str">
        <f>VLOOKUP(L1011,CW!C:D,2,FALSE)</f>
        <v>Feb'16</v>
      </c>
      <c r="L1011" s="1" t="str">
        <f t="shared" si="16"/>
        <v>7'16</v>
      </c>
      <c r="M1011" s="1" t="str">
        <f>VLOOKUP(K1011,CW!D:E,2,FALSE)</f>
        <v>Q4'15</v>
      </c>
    </row>
    <row r="1012" spans="1:13" ht="30" customHeight="1">
      <c r="A1012" s="2">
        <v>42420</v>
      </c>
      <c r="B1012" s="1" t="s">
        <v>1048</v>
      </c>
      <c r="C1012" s="1" t="s">
        <v>72</v>
      </c>
      <c r="D1012" s="1" t="s">
        <v>100</v>
      </c>
      <c r="E1012" s="1" t="s">
        <v>3532</v>
      </c>
      <c r="F1012" s="98" t="s">
        <v>161</v>
      </c>
      <c r="G1012" s="1">
        <v>1</v>
      </c>
      <c r="H1012" s="1" t="s">
        <v>107</v>
      </c>
      <c r="I1012" s="1" t="s">
        <v>159</v>
      </c>
      <c r="K1012" s="1" t="str">
        <f>VLOOKUP(L1012,CW!C:D,2,FALSE)</f>
        <v>Feb'16</v>
      </c>
      <c r="L1012" s="1" t="str">
        <f t="shared" si="16"/>
        <v>7'16</v>
      </c>
      <c r="M1012" s="1" t="str">
        <f>VLOOKUP(K1012,CW!D:E,2,FALSE)</f>
        <v>Q4'15</v>
      </c>
    </row>
    <row r="1013" spans="1:13" ht="15" customHeight="1">
      <c r="A1013" s="2">
        <v>42420</v>
      </c>
      <c r="B1013" s="1" t="s">
        <v>1048</v>
      </c>
      <c r="C1013" s="1" t="s">
        <v>72</v>
      </c>
      <c r="D1013" s="1" t="s">
        <v>100</v>
      </c>
      <c r="E1013" s="1" t="s">
        <v>3532</v>
      </c>
      <c r="F1013" s="45" t="s">
        <v>158</v>
      </c>
      <c r="G1013" s="1">
        <v>1</v>
      </c>
      <c r="H1013" s="1" t="s">
        <v>107</v>
      </c>
      <c r="I1013" s="1" t="s">
        <v>159</v>
      </c>
      <c r="K1013" s="1" t="str">
        <f>VLOOKUP(L1013,CW!C:D,2,FALSE)</f>
        <v>Feb'16</v>
      </c>
      <c r="L1013" s="1" t="str">
        <f t="shared" si="16"/>
        <v>7'16</v>
      </c>
      <c r="M1013" s="1" t="str">
        <f>VLOOKUP(K1013,CW!D:E,2,FALSE)</f>
        <v>Q4'15</v>
      </c>
    </row>
    <row r="1014" spans="1:13" ht="30" customHeight="1">
      <c r="A1014" s="2">
        <v>42420</v>
      </c>
      <c r="B1014" s="1" t="s">
        <v>1049</v>
      </c>
      <c r="C1014" s="1" t="s">
        <v>72</v>
      </c>
      <c r="D1014" s="1" t="s">
        <v>100</v>
      </c>
      <c r="E1014" s="1" t="s">
        <v>3532</v>
      </c>
      <c r="F1014" s="98" t="s">
        <v>160</v>
      </c>
      <c r="G1014" s="1">
        <v>2</v>
      </c>
      <c r="H1014" s="1" t="s">
        <v>107</v>
      </c>
      <c r="I1014" s="1" t="s">
        <v>159</v>
      </c>
      <c r="K1014" s="1" t="str">
        <f>VLOOKUP(L1014,CW!C:D,2,FALSE)</f>
        <v>Feb'16</v>
      </c>
      <c r="L1014" s="1" t="str">
        <f t="shared" si="16"/>
        <v>7'16</v>
      </c>
      <c r="M1014" s="1" t="str">
        <f>VLOOKUP(K1014,CW!D:E,2,FALSE)</f>
        <v>Q4'15</v>
      </c>
    </row>
    <row r="1015" spans="1:13" ht="15" customHeight="1">
      <c r="A1015" s="2">
        <v>42420</v>
      </c>
      <c r="B1015" s="1" t="s">
        <v>1049</v>
      </c>
      <c r="C1015" s="1" t="s">
        <v>72</v>
      </c>
      <c r="D1015" s="1" t="s">
        <v>100</v>
      </c>
      <c r="E1015" s="1" t="s">
        <v>3532</v>
      </c>
      <c r="F1015" s="45" t="s">
        <v>158</v>
      </c>
      <c r="G1015" s="1">
        <v>1</v>
      </c>
      <c r="H1015" s="1" t="s">
        <v>107</v>
      </c>
      <c r="I1015" s="1" t="s">
        <v>159</v>
      </c>
      <c r="K1015" s="1" t="str">
        <f>VLOOKUP(L1015,CW!C:D,2,FALSE)</f>
        <v>Feb'16</v>
      </c>
      <c r="L1015" s="1" t="str">
        <f t="shared" si="16"/>
        <v>7'16</v>
      </c>
      <c r="M1015" s="1" t="str">
        <f>VLOOKUP(K1015,CW!D:E,2,FALSE)</f>
        <v>Q4'15</v>
      </c>
    </row>
    <row r="1016" spans="1:13" ht="30" customHeight="1">
      <c r="A1016" s="2">
        <v>42420</v>
      </c>
      <c r="B1016" s="1" t="s">
        <v>1050</v>
      </c>
      <c r="C1016" s="1" t="s">
        <v>77</v>
      </c>
      <c r="D1016" s="1" t="s">
        <v>100</v>
      </c>
      <c r="E1016" s="1" t="s">
        <v>3532</v>
      </c>
      <c r="F1016" s="98" t="s">
        <v>160</v>
      </c>
      <c r="G1016" s="1">
        <v>1</v>
      </c>
      <c r="H1016" s="1" t="s">
        <v>107</v>
      </c>
      <c r="I1016" s="1" t="s">
        <v>159</v>
      </c>
      <c r="K1016" s="1" t="str">
        <f>VLOOKUP(L1016,CW!C:D,2,FALSE)</f>
        <v>Feb'16</v>
      </c>
      <c r="L1016" s="1" t="str">
        <f t="shared" si="16"/>
        <v>7'16</v>
      </c>
      <c r="M1016" s="1" t="str">
        <f>VLOOKUP(K1016,CW!D:E,2,FALSE)</f>
        <v>Q4'15</v>
      </c>
    </row>
    <row r="1017" spans="1:13" ht="30" customHeight="1">
      <c r="A1017" s="2">
        <v>42420</v>
      </c>
      <c r="B1017" s="1" t="s">
        <v>1051</v>
      </c>
      <c r="C1017" s="1" t="s">
        <v>71</v>
      </c>
      <c r="D1017" s="1" t="s">
        <v>100</v>
      </c>
      <c r="E1017" s="1" t="s">
        <v>3532</v>
      </c>
      <c r="F1017" s="98" t="s">
        <v>160</v>
      </c>
      <c r="G1017" s="1">
        <v>1</v>
      </c>
      <c r="H1017" s="1" t="s">
        <v>107</v>
      </c>
      <c r="I1017" s="1" t="s">
        <v>159</v>
      </c>
      <c r="K1017" s="1" t="str">
        <f>VLOOKUP(L1017,CW!C:D,2,FALSE)</f>
        <v>Feb'16</v>
      </c>
      <c r="L1017" s="1" t="str">
        <f t="shared" si="16"/>
        <v>7'16</v>
      </c>
      <c r="M1017" s="1" t="str">
        <f>VLOOKUP(K1017,CW!D:E,2,FALSE)</f>
        <v>Q4'15</v>
      </c>
    </row>
    <row r="1018" spans="1:13" ht="15" customHeight="1">
      <c r="A1018" s="2">
        <v>42420</v>
      </c>
      <c r="B1018" s="1" t="s">
        <v>1051</v>
      </c>
      <c r="C1018" s="1" t="s">
        <v>71</v>
      </c>
      <c r="D1018" s="1" t="s">
        <v>100</v>
      </c>
      <c r="E1018" s="1" t="s">
        <v>3532</v>
      </c>
      <c r="F1018" s="45" t="s">
        <v>158</v>
      </c>
      <c r="G1018" s="1">
        <v>1</v>
      </c>
      <c r="H1018" s="1" t="s">
        <v>107</v>
      </c>
      <c r="I1018" s="1" t="s">
        <v>159</v>
      </c>
      <c r="K1018" s="1" t="str">
        <f>VLOOKUP(L1018,CW!C:D,2,FALSE)</f>
        <v>Feb'16</v>
      </c>
      <c r="L1018" s="1" t="str">
        <f t="shared" si="16"/>
        <v>7'16</v>
      </c>
      <c r="M1018" s="1" t="str">
        <f>VLOOKUP(K1018,CW!D:E,2,FALSE)</f>
        <v>Q4'15</v>
      </c>
    </row>
    <row r="1019" spans="1:13" ht="15" customHeight="1">
      <c r="A1019" s="2">
        <v>42420</v>
      </c>
      <c r="B1019" s="1" t="s">
        <v>1052</v>
      </c>
      <c r="C1019" s="1" t="s">
        <v>71</v>
      </c>
      <c r="D1019" s="1" t="s">
        <v>100</v>
      </c>
      <c r="E1019" s="1" t="s">
        <v>3532</v>
      </c>
      <c r="F1019" s="45" t="s">
        <v>158</v>
      </c>
      <c r="G1019" s="1">
        <v>1</v>
      </c>
      <c r="H1019" s="1" t="s">
        <v>107</v>
      </c>
      <c r="I1019" s="1" t="s">
        <v>159</v>
      </c>
      <c r="K1019" s="1" t="str">
        <f>VLOOKUP(L1019,CW!C:D,2,FALSE)</f>
        <v>Feb'16</v>
      </c>
      <c r="L1019" s="1" t="str">
        <f t="shared" si="16"/>
        <v>7'16</v>
      </c>
      <c r="M1019" s="1" t="str">
        <f>VLOOKUP(K1019,CW!D:E,2,FALSE)</f>
        <v>Q4'15</v>
      </c>
    </row>
    <row r="1020" spans="1:13" ht="15" customHeight="1">
      <c r="A1020" s="2">
        <v>42420</v>
      </c>
      <c r="B1020" s="1" t="s">
        <v>1053</v>
      </c>
      <c r="C1020" s="1" t="s">
        <v>71</v>
      </c>
      <c r="D1020" s="1" t="s">
        <v>100</v>
      </c>
      <c r="E1020" s="1" t="s">
        <v>3532</v>
      </c>
      <c r="F1020" s="45" t="s">
        <v>158</v>
      </c>
      <c r="G1020" s="1">
        <v>2</v>
      </c>
      <c r="H1020" s="1" t="s">
        <v>107</v>
      </c>
      <c r="I1020" s="1" t="s">
        <v>159</v>
      </c>
      <c r="K1020" s="1" t="str">
        <f>VLOOKUP(L1020,CW!C:D,2,FALSE)</f>
        <v>Feb'16</v>
      </c>
      <c r="L1020" s="1" t="str">
        <f t="shared" si="16"/>
        <v>7'16</v>
      </c>
      <c r="M1020" s="1" t="str">
        <f>VLOOKUP(K1020,CW!D:E,2,FALSE)</f>
        <v>Q4'15</v>
      </c>
    </row>
    <row r="1021" spans="1:13" ht="15" customHeight="1">
      <c r="A1021" s="2">
        <v>42420</v>
      </c>
      <c r="B1021" s="1" t="s">
        <v>1054</v>
      </c>
      <c r="C1021" s="1" t="s">
        <v>110</v>
      </c>
      <c r="D1021" s="1" t="s">
        <v>100</v>
      </c>
      <c r="E1021" s="1" t="s">
        <v>3532</v>
      </c>
      <c r="F1021" s="45" t="s">
        <v>158</v>
      </c>
      <c r="G1021" s="1">
        <v>1</v>
      </c>
      <c r="H1021" s="1" t="s">
        <v>107</v>
      </c>
      <c r="I1021" s="1" t="s">
        <v>159</v>
      </c>
      <c r="K1021" s="1" t="str">
        <f>VLOOKUP(L1021,CW!C:D,2,FALSE)</f>
        <v>Feb'16</v>
      </c>
      <c r="L1021" s="1" t="str">
        <f t="shared" si="16"/>
        <v>7'16</v>
      </c>
      <c r="M1021" s="1" t="str">
        <f>VLOOKUP(K1021,CW!D:E,2,FALSE)</f>
        <v>Q4'15</v>
      </c>
    </row>
    <row r="1022" spans="1:13" ht="30" customHeight="1">
      <c r="A1022" s="2">
        <v>42420</v>
      </c>
      <c r="B1022" s="1" t="s">
        <v>1055</v>
      </c>
      <c r="C1022" s="1" t="s">
        <v>83</v>
      </c>
      <c r="D1022" s="1" t="s">
        <v>102</v>
      </c>
      <c r="E1022" s="1" t="s">
        <v>3532</v>
      </c>
      <c r="F1022" s="98" t="s">
        <v>161</v>
      </c>
      <c r="G1022" s="1">
        <v>1</v>
      </c>
      <c r="H1022" s="1" t="s">
        <v>107</v>
      </c>
      <c r="I1022" s="1" t="s">
        <v>159</v>
      </c>
      <c r="K1022" s="1" t="str">
        <f>VLOOKUP(L1022,CW!C:D,2,FALSE)</f>
        <v>Feb'16</v>
      </c>
      <c r="L1022" s="1" t="str">
        <f t="shared" si="16"/>
        <v>7'16</v>
      </c>
      <c r="M1022" s="1" t="str">
        <f>VLOOKUP(K1022,CW!D:E,2,FALSE)</f>
        <v>Q4'15</v>
      </c>
    </row>
    <row r="1023" spans="1:13" ht="30" customHeight="1">
      <c r="A1023" s="2">
        <v>42420</v>
      </c>
      <c r="B1023" s="1" t="s">
        <v>1056</v>
      </c>
      <c r="C1023" s="1" t="s">
        <v>72</v>
      </c>
      <c r="D1023" s="1" t="s">
        <v>102</v>
      </c>
      <c r="E1023" s="1" t="s">
        <v>3532</v>
      </c>
      <c r="F1023" s="98" t="s">
        <v>160</v>
      </c>
      <c r="G1023" s="1">
        <v>1</v>
      </c>
      <c r="H1023" s="1" t="s">
        <v>107</v>
      </c>
      <c r="I1023" s="1" t="s">
        <v>159</v>
      </c>
      <c r="K1023" s="1" t="str">
        <f>VLOOKUP(L1023,CW!C:D,2,FALSE)</f>
        <v>Feb'16</v>
      </c>
      <c r="L1023" s="1" t="str">
        <f t="shared" si="16"/>
        <v>7'16</v>
      </c>
      <c r="M1023" s="1" t="str">
        <f>VLOOKUP(K1023,CW!D:E,2,FALSE)</f>
        <v>Q4'15</v>
      </c>
    </row>
    <row r="1024" spans="1:13" ht="30" customHeight="1">
      <c r="A1024" s="2">
        <v>42420</v>
      </c>
      <c r="B1024" s="1" t="s">
        <v>1057</v>
      </c>
      <c r="C1024" s="1" t="s">
        <v>72</v>
      </c>
      <c r="D1024" s="1" t="s">
        <v>102</v>
      </c>
      <c r="E1024" s="1" t="s">
        <v>3532</v>
      </c>
      <c r="F1024" s="98" t="s">
        <v>161</v>
      </c>
      <c r="G1024" s="1">
        <v>1</v>
      </c>
      <c r="H1024" s="1" t="s">
        <v>107</v>
      </c>
      <c r="I1024" s="1" t="s">
        <v>159</v>
      </c>
      <c r="K1024" s="1" t="str">
        <f>VLOOKUP(L1024,CW!C:D,2,FALSE)</f>
        <v>Feb'16</v>
      </c>
      <c r="L1024" s="1" t="str">
        <f t="shared" si="16"/>
        <v>7'16</v>
      </c>
      <c r="M1024" s="1" t="str">
        <f>VLOOKUP(K1024,CW!D:E,2,FALSE)</f>
        <v>Q4'15</v>
      </c>
    </row>
    <row r="1025" spans="1:13" ht="15" customHeight="1">
      <c r="A1025" s="2">
        <v>42420</v>
      </c>
      <c r="B1025" s="1" t="s">
        <v>1058</v>
      </c>
      <c r="C1025" s="1" t="s">
        <v>72</v>
      </c>
      <c r="D1025" s="1" t="s">
        <v>102</v>
      </c>
      <c r="E1025" s="1" t="s">
        <v>3532</v>
      </c>
      <c r="F1025" s="45" t="s">
        <v>158</v>
      </c>
      <c r="G1025" s="1">
        <v>1</v>
      </c>
      <c r="H1025" s="1" t="s">
        <v>107</v>
      </c>
      <c r="I1025" s="1" t="s">
        <v>159</v>
      </c>
      <c r="K1025" s="1" t="str">
        <f>VLOOKUP(L1025,CW!C:D,2,FALSE)</f>
        <v>Feb'16</v>
      </c>
      <c r="L1025" s="1" t="str">
        <f t="shared" si="16"/>
        <v>7'16</v>
      </c>
      <c r="M1025" s="1" t="str">
        <f>VLOOKUP(K1025,CW!D:E,2,FALSE)</f>
        <v>Q4'15</v>
      </c>
    </row>
    <row r="1026" spans="1:13" ht="15" customHeight="1">
      <c r="A1026" s="2">
        <v>42420</v>
      </c>
      <c r="B1026" s="1" t="s">
        <v>1059</v>
      </c>
      <c r="C1026" s="1" t="s">
        <v>72</v>
      </c>
      <c r="D1026" s="1" t="s">
        <v>102</v>
      </c>
      <c r="E1026" s="1" t="s">
        <v>3532</v>
      </c>
      <c r="F1026" s="45" t="s">
        <v>158</v>
      </c>
      <c r="G1026" s="1">
        <v>1</v>
      </c>
      <c r="H1026" s="1" t="s">
        <v>107</v>
      </c>
      <c r="I1026" s="1" t="s">
        <v>159</v>
      </c>
      <c r="K1026" s="1" t="str">
        <f>VLOOKUP(L1026,CW!C:D,2,FALSE)</f>
        <v>Feb'16</v>
      </c>
      <c r="L1026" s="1" t="str">
        <f t="shared" si="16"/>
        <v>7'16</v>
      </c>
      <c r="M1026" s="1" t="str">
        <f>VLOOKUP(K1026,CW!D:E,2,FALSE)</f>
        <v>Q4'15</v>
      </c>
    </row>
    <row r="1027" spans="1:13" ht="15" customHeight="1">
      <c r="A1027" s="2">
        <v>42420</v>
      </c>
      <c r="B1027" s="1" t="s">
        <v>1060</v>
      </c>
      <c r="C1027" s="1" t="s">
        <v>71</v>
      </c>
      <c r="D1027" s="1" t="s">
        <v>102</v>
      </c>
      <c r="E1027" s="1" t="s">
        <v>3532</v>
      </c>
      <c r="F1027" s="45" t="s">
        <v>158</v>
      </c>
      <c r="G1027" s="1">
        <v>1</v>
      </c>
      <c r="H1027" s="1" t="s">
        <v>107</v>
      </c>
      <c r="I1027" s="1" t="s">
        <v>159</v>
      </c>
      <c r="K1027" s="1" t="str">
        <f>VLOOKUP(L1027,CW!C:D,2,FALSE)</f>
        <v>Feb'16</v>
      </c>
      <c r="L1027" s="1" t="str">
        <f t="shared" si="16"/>
        <v>7'16</v>
      </c>
      <c r="M1027" s="1" t="str">
        <f>VLOOKUP(K1027,CW!D:E,2,FALSE)</f>
        <v>Q4'15</v>
      </c>
    </row>
    <row r="1028" spans="1:13" ht="15" customHeight="1">
      <c r="A1028" s="2">
        <v>42420</v>
      </c>
      <c r="B1028" s="1" t="s">
        <v>1061</v>
      </c>
      <c r="C1028" s="1" t="s">
        <v>110</v>
      </c>
      <c r="D1028" s="1" t="s">
        <v>102</v>
      </c>
      <c r="E1028" s="1" t="s">
        <v>3532</v>
      </c>
      <c r="F1028" s="45" t="s">
        <v>158</v>
      </c>
      <c r="G1028" s="1">
        <v>1</v>
      </c>
      <c r="H1028" s="1" t="s">
        <v>107</v>
      </c>
      <c r="I1028" s="1" t="s">
        <v>159</v>
      </c>
      <c r="K1028" s="1" t="str">
        <f>VLOOKUP(L1028,CW!C:D,2,FALSE)</f>
        <v>Feb'16</v>
      </c>
      <c r="L1028" s="1" t="str">
        <f t="shared" si="16"/>
        <v>7'16</v>
      </c>
      <c r="M1028" s="1" t="str">
        <f>VLOOKUP(K1028,CW!D:E,2,FALSE)</f>
        <v>Q4'15</v>
      </c>
    </row>
    <row r="1029" spans="1:13" ht="30" customHeight="1">
      <c r="A1029" s="2">
        <v>42420</v>
      </c>
      <c r="B1029" s="1" t="s">
        <v>1062</v>
      </c>
      <c r="C1029" s="1" t="s">
        <v>999</v>
      </c>
      <c r="D1029" s="1" t="s">
        <v>102</v>
      </c>
      <c r="E1029" s="1" t="s">
        <v>3532</v>
      </c>
      <c r="F1029" s="98" t="s">
        <v>160</v>
      </c>
      <c r="G1029" s="1">
        <v>2</v>
      </c>
      <c r="H1029" s="1" t="s">
        <v>107</v>
      </c>
      <c r="I1029" s="1" t="s">
        <v>159</v>
      </c>
      <c r="K1029" s="1" t="str">
        <f>VLOOKUP(L1029,CW!C:D,2,FALSE)</f>
        <v>Feb'16</v>
      </c>
      <c r="L1029" s="1" t="str">
        <f t="shared" si="16"/>
        <v>7'16</v>
      </c>
      <c r="M1029" s="1" t="str">
        <f>VLOOKUP(K1029,CW!D:E,2,FALSE)</f>
        <v>Q4'15</v>
      </c>
    </row>
    <row r="1030" spans="1:13" ht="30" customHeight="1">
      <c r="A1030" s="2">
        <v>42420</v>
      </c>
      <c r="B1030" s="1" t="s">
        <v>1063</v>
      </c>
      <c r="C1030" s="1" t="s">
        <v>97</v>
      </c>
      <c r="D1030" s="1" t="s">
        <v>102</v>
      </c>
      <c r="E1030" s="1" t="s">
        <v>3532</v>
      </c>
      <c r="F1030" s="98" t="s">
        <v>161</v>
      </c>
      <c r="G1030" s="1">
        <v>1</v>
      </c>
      <c r="H1030" s="1" t="s">
        <v>107</v>
      </c>
      <c r="I1030" s="1" t="s">
        <v>159</v>
      </c>
      <c r="K1030" s="1" t="str">
        <f>VLOOKUP(L1030,CW!C:D,2,FALSE)</f>
        <v>Feb'16</v>
      </c>
      <c r="L1030" s="1" t="str">
        <f t="shared" si="16"/>
        <v>7'16</v>
      </c>
      <c r="M1030" s="1" t="str">
        <f>VLOOKUP(K1030,CW!D:E,2,FALSE)</f>
        <v>Q4'15</v>
      </c>
    </row>
    <row r="1031" spans="1:13" ht="15" customHeight="1">
      <c r="A1031" s="2">
        <v>42420</v>
      </c>
      <c r="B1031" s="1" t="s">
        <v>1064</v>
      </c>
      <c r="C1031" s="1" t="s">
        <v>71</v>
      </c>
      <c r="D1031" s="1" t="s">
        <v>102</v>
      </c>
      <c r="E1031" s="1" t="s">
        <v>3532</v>
      </c>
      <c r="F1031" s="45" t="s">
        <v>158</v>
      </c>
      <c r="G1031" s="1">
        <v>1</v>
      </c>
      <c r="H1031" s="1" t="s">
        <v>107</v>
      </c>
      <c r="I1031" s="1" t="s">
        <v>159</v>
      </c>
      <c r="K1031" s="1" t="str">
        <f>VLOOKUP(L1031,CW!C:D,2,FALSE)</f>
        <v>Feb'16</v>
      </c>
      <c r="L1031" s="1" t="str">
        <f t="shared" si="16"/>
        <v>7'16</v>
      </c>
      <c r="M1031" s="1" t="str">
        <f>VLOOKUP(K1031,CW!D:E,2,FALSE)</f>
        <v>Q4'15</v>
      </c>
    </row>
    <row r="1032" spans="1:13" ht="30" customHeight="1">
      <c r="A1032" s="2">
        <v>42420</v>
      </c>
      <c r="B1032" s="1" t="s">
        <v>1065</v>
      </c>
      <c r="C1032" s="1" t="s">
        <v>71</v>
      </c>
      <c r="D1032" s="1" t="s">
        <v>102</v>
      </c>
      <c r="E1032" s="1" t="s">
        <v>3532</v>
      </c>
      <c r="F1032" s="98" t="s">
        <v>160</v>
      </c>
      <c r="G1032" s="1">
        <v>1</v>
      </c>
      <c r="H1032" s="1" t="s">
        <v>107</v>
      </c>
      <c r="I1032" s="1" t="s">
        <v>159</v>
      </c>
      <c r="K1032" s="1" t="str">
        <f>VLOOKUP(L1032,CW!C:D,2,FALSE)</f>
        <v>Feb'16</v>
      </c>
      <c r="L1032" s="1" t="str">
        <f t="shared" si="16"/>
        <v>7'16</v>
      </c>
      <c r="M1032" s="1" t="str">
        <f>VLOOKUP(K1032,CW!D:E,2,FALSE)</f>
        <v>Q4'15</v>
      </c>
    </row>
    <row r="1033" spans="1:13" ht="30" customHeight="1">
      <c r="A1033" s="2">
        <v>42420</v>
      </c>
      <c r="B1033" s="1" t="s">
        <v>1066</v>
      </c>
      <c r="C1033" s="1" t="s">
        <v>72</v>
      </c>
      <c r="D1033" s="1" t="s">
        <v>102</v>
      </c>
      <c r="E1033" s="1" t="s">
        <v>3532</v>
      </c>
      <c r="F1033" s="98" t="s">
        <v>160</v>
      </c>
      <c r="G1033" s="1">
        <v>1</v>
      </c>
      <c r="H1033" s="1" t="s">
        <v>107</v>
      </c>
      <c r="I1033" s="1" t="s">
        <v>159</v>
      </c>
      <c r="K1033" s="1" t="str">
        <f>VLOOKUP(L1033,CW!C:D,2,FALSE)</f>
        <v>Feb'16</v>
      </c>
      <c r="L1033" s="1" t="str">
        <f t="shared" si="16"/>
        <v>7'16</v>
      </c>
      <c r="M1033" s="1" t="str">
        <f>VLOOKUP(K1033,CW!D:E,2,FALSE)</f>
        <v>Q4'15</v>
      </c>
    </row>
    <row r="1034" spans="1:13" ht="15" customHeight="1">
      <c r="A1034" s="2">
        <v>42420</v>
      </c>
      <c r="B1034" s="1" t="s">
        <v>1067</v>
      </c>
      <c r="C1034" s="1" t="s">
        <v>1068</v>
      </c>
      <c r="D1034" s="1" t="s">
        <v>102</v>
      </c>
      <c r="E1034" s="1" t="s">
        <v>3532</v>
      </c>
      <c r="F1034" s="45" t="s">
        <v>158</v>
      </c>
      <c r="G1034" s="1">
        <v>1</v>
      </c>
      <c r="H1034" s="1" t="s">
        <v>107</v>
      </c>
      <c r="I1034" s="1" t="s">
        <v>159</v>
      </c>
      <c r="K1034" s="1" t="str">
        <f>VLOOKUP(L1034,CW!C:D,2,FALSE)</f>
        <v>Feb'16</v>
      </c>
      <c r="L1034" s="1" t="str">
        <f t="shared" si="16"/>
        <v>7'16</v>
      </c>
      <c r="M1034" s="1" t="str">
        <f>VLOOKUP(K1034,CW!D:E,2,FALSE)</f>
        <v>Q4'15</v>
      </c>
    </row>
    <row r="1035" spans="1:13" ht="15" customHeight="1">
      <c r="A1035" s="2">
        <v>42421</v>
      </c>
      <c r="B1035" s="1" t="s">
        <v>1069</v>
      </c>
      <c r="C1035" s="1" t="s">
        <v>83</v>
      </c>
      <c r="D1035" s="1" t="s">
        <v>100</v>
      </c>
      <c r="E1035" s="1" t="s">
        <v>3532</v>
      </c>
      <c r="F1035" s="45" t="s">
        <v>158</v>
      </c>
      <c r="G1035" s="1">
        <v>1</v>
      </c>
      <c r="H1035" s="1" t="s">
        <v>107</v>
      </c>
      <c r="I1035" s="1" t="s">
        <v>159</v>
      </c>
      <c r="K1035" s="1" t="str">
        <f>VLOOKUP(L1035,CW!C:D,2,FALSE)</f>
        <v>Feb'16</v>
      </c>
      <c r="L1035" s="1" t="str">
        <f t="shared" si="16"/>
        <v>7'16</v>
      </c>
      <c r="M1035" s="1" t="str">
        <f>VLOOKUP(K1035,CW!D:E,2,FALSE)</f>
        <v>Q4'15</v>
      </c>
    </row>
    <row r="1036" spans="1:13" ht="15" customHeight="1">
      <c r="A1036" s="2">
        <v>42421</v>
      </c>
      <c r="B1036" s="1" t="s">
        <v>1070</v>
      </c>
      <c r="C1036" s="1" t="s">
        <v>97</v>
      </c>
      <c r="D1036" s="1" t="s">
        <v>100</v>
      </c>
      <c r="E1036" s="1" t="s">
        <v>3532</v>
      </c>
      <c r="F1036" s="45" t="s">
        <v>158</v>
      </c>
      <c r="G1036" s="1">
        <v>1</v>
      </c>
      <c r="H1036" s="1" t="s">
        <v>107</v>
      </c>
      <c r="I1036" s="1" t="s">
        <v>159</v>
      </c>
      <c r="K1036" s="1" t="str">
        <f>VLOOKUP(L1036,CW!C:D,2,FALSE)</f>
        <v>Feb'16</v>
      </c>
      <c r="L1036" s="1" t="str">
        <f t="shared" si="16"/>
        <v>7'16</v>
      </c>
      <c r="M1036" s="1" t="str">
        <f>VLOOKUP(K1036,CW!D:E,2,FALSE)</f>
        <v>Q4'15</v>
      </c>
    </row>
    <row r="1037" spans="1:13" ht="15" customHeight="1">
      <c r="A1037" s="2">
        <v>42421</v>
      </c>
      <c r="B1037" s="1" t="s">
        <v>1071</v>
      </c>
      <c r="C1037" s="1" t="s">
        <v>71</v>
      </c>
      <c r="D1037" s="1" t="s">
        <v>100</v>
      </c>
      <c r="E1037" s="1" t="s">
        <v>3532</v>
      </c>
      <c r="F1037" s="45" t="s">
        <v>158</v>
      </c>
      <c r="G1037" s="1">
        <v>1</v>
      </c>
      <c r="H1037" s="1" t="s">
        <v>107</v>
      </c>
      <c r="I1037" s="1" t="s">
        <v>159</v>
      </c>
      <c r="K1037" s="1" t="str">
        <f>VLOOKUP(L1037,CW!C:D,2,FALSE)</f>
        <v>Feb'16</v>
      </c>
      <c r="L1037" s="1" t="str">
        <f t="shared" si="16"/>
        <v>7'16</v>
      </c>
      <c r="M1037" s="1" t="str">
        <f>VLOOKUP(K1037,CW!D:E,2,FALSE)</f>
        <v>Q4'15</v>
      </c>
    </row>
    <row r="1038" spans="1:13" ht="30" customHeight="1">
      <c r="A1038" s="2">
        <v>42421</v>
      </c>
      <c r="B1038" s="1" t="s">
        <v>1072</v>
      </c>
      <c r="C1038" s="1" t="s">
        <v>1073</v>
      </c>
      <c r="D1038" s="1" t="s">
        <v>100</v>
      </c>
      <c r="E1038" s="1" t="s">
        <v>3532</v>
      </c>
      <c r="F1038" s="98" t="s">
        <v>161</v>
      </c>
      <c r="G1038" s="1">
        <v>1</v>
      </c>
      <c r="H1038" s="1" t="s">
        <v>107</v>
      </c>
      <c r="I1038" s="1" t="s">
        <v>159</v>
      </c>
      <c r="K1038" s="1" t="str">
        <f>VLOOKUP(L1038,CW!C:D,2,FALSE)</f>
        <v>Feb'16</v>
      </c>
      <c r="L1038" s="1" t="str">
        <f t="shared" si="16"/>
        <v>7'16</v>
      </c>
      <c r="M1038" s="1" t="str">
        <f>VLOOKUP(K1038,CW!D:E,2,FALSE)</f>
        <v>Q4'15</v>
      </c>
    </row>
    <row r="1039" spans="1:13" ht="15" customHeight="1">
      <c r="A1039" s="2">
        <v>42421</v>
      </c>
      <c r="B1039" s="1" t="s">
        <v>1074</v>
      </c>
      <c r="C1039" s="1" t="s">
        <v>72</v>
      </c>
      <c r="D1039" s="1" t="s">
        <v>100</v>
      </c>
      <c r="E1039" s="1" t="s">
        <v>3532</v>
      </c>
      <c r="F1039" s="45" t="s">
        <v>158</v>
      </c>
      <c r="G1039" s="1">
        <v>2</v>
      </c>
      <c r="H1039" s="1" t="s">
        <v>107</v>
      </c>
      <c r="I1039" s="1" t="s">
        <v>159</v>
      </c>
      <c r="K1039" s="1" t="str">
        <f>VLOOKUP(L1039,CW!C:D,2,FALSE)</f>
        <v>Feb'16</v>
      </c>
      <c r="L1039" s="1" t="str">
        <f t="shared" si="16"/>
        <v>7'16</v>
      </c>
      <c r="M1039" s="1" t="str">
        <f>VLOOKUP(K1039,CW!D:E,2,FALSE)</f>
        <v>Q4'15</v>
      </c>
    </row>
    <row r="1040" spans="1:13" ht="30" customHeight="1">
      <c r="A1040" s="2">
        <v>42421</v>
      </c>
      <c r="B1040" s="1" t="s">
        <v>1075</v>
      </c>
      <c r="C1040" s="1" t="s">
        <v>72</v>
      </c>
      <c r="D1040" s="1" t="s">
        <v>100</v>
      </c>
      <c r="E1040" s="1" t="s">
        <v>3532</v>
      </c>
      <c r="F1040" s="98" t="s">
        <v>161</v>
      </c>
      <c r="G1040" s="1">
        <v>1</v>
      </c>
      <c r="H1040" s="1" t="s">
        <v>107</v>
      </c>
      <c r="I1040" s="1" t="s">
        <v>159</v>
      </c>
      <c r="K1040" s="1" t="str">
        <f>VLOOKUP(L1040,CW!C:D,2,FALSE)</f>
        <v>Feb'16</v>
      </c>
      <c r="L1040" s="1" t="str">
        <f t="shared" si="16"/>
        <v>7'16</v>
      </c>
      <c r="M1040" s="1" t="str">
        <f>VLOOKUP(K1040,CW!D:E,2,FALSE)</f>
        <v>Q4'15</v>
      </c>
    </row>
    <row r="1041" spans="1:13" ht="15" customHeight="1">
      <c r="A1041" s="2">
        <v>42421</v>
      </c>
      <c r="B1041" s="1" t="s">
        <v>1076</v>
      </c>
      <c r="C1041" s="1" t="s">
        <v>72</v>
      </c>
      <c r="D1041" s="1" t="s">
        <v>100</v>
      </c>
      <c r="E1041" s="1" t="s">
        <v>3532</v>
      </c>
      <c r="F1041" s="45" t="s">
        <v>158</v>
      </c>
      <c r="G1041" s="1">
        <v>1</v>
      </c>
      <c r="H1041" s="1" t="s">
        <v>107</v>
      </c>
      <c r="I1041" s="1" t="s">
        <v>159</v>
      </c>
      <c r="K1041" s="1" t="str">
        <f>VLOOKUP(L1041,CW!C:D,2,FALSE)</f>
        <v>Feb'16</v>
      </c>
      <c r="L1041" s="1" t="str">
        <f t="shared" si="16"/>
        <v>7'16</v>
      </c>
      <c r="M1041" s="1" t="str">
        <f>VLOOKUP(K1041,CW!D:E,2,FALSE)</f>
        <v>Q4'15</v>
      </c>
    </row>
    <row r="1042" spans="1:13" ht="15" customHeight="1">
      <c r="A1042" s="2">
        <v>42421</v>
      </c>
      <c r="B1042" s="1" t="s">
        <v>1077</v>
      </c>
      <c r="C1042" s="1" t="s">
        <v>72</v>
      </c>
      <c r="D1042" s="1" t="s">
        <v>100</v>
      </c>
      <c r="E1042" s="1" t="s">
        <v>3532</v>
      </c>
      <c r="F1042" s="45" t="s">
        <v>158</v>
      </c>
      <c r="G1042" s="1">
        <v>1</v>
      </c>
      <c r="H1042" s="1" t="s">
        <v>107</v>
      </c>
      <c r="I1042" s="1" t="s">
        <v>159</v>
      </c>
      <c r="K1042" s="1" t="str">
        <f>VLOOKUP(L1042,CW!C:D,2,FALSE)</f>
        <v>Feb'16</v>
      </c>
      <c r="L1042" s="1" t="str">
        <f t="shared" si="16"/>
        <v>7'16</v>
      </c>
      <c r="M1042" s="1" t="str">
        <f>VLOOKUP(K1042,CW!D:E,2,FALSE)</f>
        <v>Q4'15</v>
      </c>
    </row>
    <row r="1043" spans="1:13" ht="30" customHeight="1">
      <c r="A1043" s="2">
        <v>42421</v>
      </c>
      <c r="B1043" s="1" t="s">
        <v>1078</v>
      </c>
      <c r="C1043" s="1" t="s">
        <v>1079</v>
      </c>
      <c r="D1043" s="1" t="s">
        <v>100</v>
      </c>
      <c r="E1043" s="1" t="s">
        <v>3532</v>
      </c>
      <c r="F1043" s="98" t="s">
        <v>160</v>
      </c>
      <c r="G1043" s="1">
        <v>1</v>
      </c>
      <c r="H1043" s="1" t="s">
        <v>107</v>
      </c>
      <c r="I1043" s="1" t="s">
        <v>159</v>
      </c>
      <c r="K1043" s="1" t="str">
        <f>VLOOKUP(L1043,CW!C:D,2,FALSE)</f>
        <v>Feb'16</v>
      </c>
      <c r="L1043" s="1" t="str">
        <f t="shared" si="16"/>
        <v>7'16</v>
      </c>
      <c r="M1043" s="1" t="str">
        <f>VLOOKUP(K1043,CW!D:E,2,FALSE)</f>
        <v>Q4'15</v>
      </c>
    </row>
    <row r="1044" spans="1:13" ht="15" customHeight="1">
      <c r="A1044" s="2">
        <v>42421</v>
      </c>
      <c r="B1044" s="1" t="s">
        <v>1080</v>
      </c>
      <c r="C1044" s="1" t="s">
        <v>72</v>
      </c>
      <c r="D1044" s="1" t="s">
        <v>100</v>
      </c>
      <c r="E1044" s="1" t="s">
        <v>3532</v>
      </c>
      <c r="F1044" s="45" t="s">
        <v>158</v>
      </c>
      <c r="G1044" s="1">
        <v>2</v>
      </c>
      <c r="H1044" s="1" t="s">
        <v>107</v>
      </c>
      <c r="I1044" s="1" t="s">
        <v>159</v>
      </c>
      <c r="K1044" s="1" t="str">
        <f>VLOOKUP(L1044,CW!C:D,2,FALSE)</f>
        <v>Feb'16</v>
      </c>
      <c r="L1044" s="1" t="str">
        <f t="shared" si="16"/>
        <v>7'16</v>
      </c>
      <c r="M1044" s="1" t="str">
        <f>VLOOKUP(K1044,CW!D:E,2,FALSE)</f>
        <v>Q4'15</v>
      </c>
    </row>
    <row r="1045" spans="1:13" ht="15" customHeight="1">
      <c r="A1045" s="2">
        <v>42421</v>
      </c>
      <c r="B1045" s="1" t="s">
        <v>1081</v>
      </c>
      <c r="C1045" s="1" t="s">
        <v>77</v>
      </c>
      <c r="D1045" s="1" t="s">
        <v>100</v>
      </c>
      <c r="E1045" s="1" t="s">
        <v>3532</v>
      </c>
      <c r="F1045" s="45" t="s">
        <v>158</v>
      </c>
      <c r="G1045" s="1">
        <v>1</v>
      </c>
      <c r="H1045" s="1" t="s">
        <v>107</v>
      </c>
      <c r="I1045" s="1" t="s">
        <v>159</v>
      </c>
      <c r="K1045" s="1" t="str">
        <f>VLOOKUP(L1045,CW!C:D,2,FALSE)</f>
        <v>Feb'16</v>
      </c>
      <c r="L1045" s="1" t="str">
        <f t="shared" si="16"/>
        <v>7'16</v>
      </c>
      <c r="M1045" s="1" t="str">
        <f>VLOOKUP(K1045,CW!D:E,2,FALSE)</f>
        <v>Q4'15</v>
      </c>
    </row>
    <row r="1046" spans="1:13" ht="15" customHeight="1">
      <c r="A1046" s="2">
        <v>42421</v>
      </c>
      <c r="B1046" s="1" t="s">
        <v>1082</v>
      </c>
      <c r="C1046" s="1" t="s">
        <v>110</v>
      </c>
      <c r="D1046" s="1" t="s">
        <v>100</v>
      </c>
      <c r="E1046" s="1" t="s">
        <v>3532</v>
      </c>
      <c r="F1046" s="45" t="s">
        <v>158</v>
      </c>
      <c r="G1046" s="1">
        <v>1</v>
      </c>
      <c r="H1046" s="1" t="s">
        <v>107</v>
      </c>
      <c r="I1046" s="1" t="s">
        <v>159</v>
      </c>
      <c r="K1046" s="1" t="str">
        <f>VLOOKUP(L1046,CW!C:D,2,FALSE)</f>
        <v>Feb'16</v>
      </c>
      <c r="L1046" s="1" t="str">
        <f t="shared" si="16"/>
        <v>7'16</v>
      </c>
      <c r="M1046" s="1" t="str">
        <f>VLOOKUP(K1046,CW!D:E,2,FALSE)</f>
        <v>Q4'15</v>
      </c>
    </row>
    <row r="1047" spans="1:13" ht="15" customHeight="1">
      <c r="A1047" s="2">
        <v>42421</v>
      </c>
      <c r="B1047" s="1" t="s">
        <v>1083</v>
      </c>
      <c r="C1047" s="1" t="s">
        <v>360</v>
      </c>
      <c r="D1047" s="1" t="s">
        <v>100</v>
      </c>
      <c r="E1047" s="1" t="s">
        <v>3532</v>
      </c>
      <c r="F1047" s="45" t="s">
        <v>158</v>
      </c>
      <c r="G1047" s="1">
        <v>1</v>
      </c>
      <c r="H1047" s="1" t="s">
        <v>107</v>
      </c>
      <c r="I1047" s="1" t="s">
        <v>159</v>
      </c>
      <c r="K1047" s="1" t="str">
        <f>VLOOKUP(L1047,CW!C:D,2,FALSE)</f>
        <v>Feb'16</v>
      </c>
      <c r="L1047" s="1" t="str">
        <f t="shared" si="16"/>
        <v>7'16</v>
      </c>
      <c r="M1047" s="1" t="str">
        <f>VLOOKUP(K1047,CW!D:E,2,FALSE)</f>
        <v>Q4'15</v>
      </c>
    </row>
    <row r="1048" spans="1:13" ht="15" customHeight="1">
      <c r="A1048" s="2">
        <v>42421</v>
      </c>
      <c r="B1048" s="1" t="s">
        <v>1084</v>
      </c>
      <c r="C1048" s="1" t="s">
        <v>360</v>
      </c>
      <c r="D1048" s="1" t="s">
        <v>100</v>
      </c>
      <c r="E1048" s="1" t="s">
        <v>3532</v>
      </c>
      <c r="F1048" s="45" t="s">
        <v>158</v>
      </c>
      <c r="G1048" s="1">
        <v>2</v>
      </c>
      <c r="H1048" s="1" t="s">
        <v>107</v>
      </c>
      <c r="I1048" s="1" t="s">
        <v>159</v>
      </c>
      <c r="K1048" s="1" t="str">
        <f>VLOOKUP(L1048,CW!C:D,2,FALSE)</f>
        <v>Feb'16</v>
      </c>
      <c r="L1048" s="1" t="str">
        <f t="shared" si="16"/>
        <v>7'16</v>
      </c>
      <c r="M1048" s="1" t="str">
        <f>VLOOKUP(K1048,CW!D:E,2,FALSE)</f>
        <v>Q4'15</v>
      </c>
    </row>
    <row r="1049" spans="1:13" ht="15" customHeight="1">
      <c r="A1049" s="2">
        <v>42421</v>
      </c>
      <c r="B1049" s="1" t="s">
        <v>1085</v>
      </c>
      <c r="C1049" s="1" t="s">
        <v>71</v>
      </c>
      <c r="D1049" s="1" t="s">
        <v>100</v>
      </c>
      <c r="E1049" s="1" t="s">
        <v>3532</v>
      </c>
      <c r="F1049" s="45" t="s">
        <v>158</v>
      </c>
      <c r="G1049" s="1">
        <v>2</v>
      </c>
      <c r="H1049" s="1" t="s">
        <v>107</v>
      </c>
      <c r="I1049" s="1" t="s">
        <v>159</v>
      </c>
      <c r="K1049" s="1" t="str">
        <f>VLOOKUP(L1049,CW!C:D,2,FALSE)</f>
        <v>Feb'16</v>
      </c>
      <c r="L1049" s="1" t="str">
        <f t="shared" si="16"/>
        <v>7'16</v>
      </c>
      <c r="M1049" s="1" t="str">
        <f>VLOOKUP(K1049,CW!D:E,2,FALSE)</f>
        <v>Q4'15</v>
      </c>
    </row>
    <row r="1050" spans="1:13" ht="15" customHeight="1">
      <c r="A1050" s="2">
        <v>42421</v>
      </c>
      <c r="B1050" s="1" t="s">
        <v>1086</v>
      </c>
      <c r="C1050" s="1" t="s">
        <v>83</v>
      </c>
      <c r="D1050" s="1" t="s">
        <v>100</v>
      </c>
      <c r="E1050" s="1" t="s">
        <v>3532</v>
      </c>
      <c r="F1050" s="45" t="s">
        <v>158</v>
      </c>
      <c r="G1050" s="1">
        <v>1</v>
      </c>
      <c r="H1050" s="1" t="s">
        <v>107</v>
      </c>
      <c r="I1050" s="1" t="s">
        <v>159</v>
      </c>
      <c r="K1050" s="1" t="str">
        <f>VLOOKUP(L1050,CW!C:D,2,FALSE)</f>
        <v>Feb'16</v>
      </c>
      <c r="L1050" s="1" t="str">
        <f t="shared" si="16"/>
        <v>7'16</v>
      </c>
      <c r="M1050" s="1" t="str">
        <f>VLOOKUP(K1050,CW!D:E,2,FALSE)</f>
        <v>Q4'15</v>
      </c>
    </row>
    <row r="1051" spans="1:13" ht="30" customHeight="1">
      <c r="A1051" s="2">
        <v>42421</v>
      </c>
      <c r="B1051" s="1" t="s">
        <v>1087</v>
      </c>
      <c r="C1051" s="1" t="s">
        <v>83</v>
      </c>
      <c r="D1051" s="1" t="s">
        <v>100</v>
      </c>
      <c r="E1051" s="1" t="s">
        <v>3532</v>
      </c>
      <c r="F1051" s="98" t="s">
        <v>161</v>
      </c>
      <c r="G1051" s="1">
        <v>1</v>
      </c>
      <c r="H1051" s="1" t="s">
        <v>107</v>
      </c>
      <c r="I1051" s="1" t="s">
        <v>159</v>
      </c>
      <c r="K1051" s="1" t="str">
        <f>VLOOKUP(L1051,CW!C:D,2,FALSE)</f>
        <v>Feb'16</v>
      </c>
      <c r="L1051" s="1" t="str">
        <f t="shared" si="16"/>
        <v>7'16</v>
      </c>
      <c r="M1051" s="1" t="str">
        <f>VLOOKUP(K1051,CW!D:E,2,FALSE)</f>
        <v>Q4'15</v>
      </c>
    </row>
    <row r="1052" spans="1:13" ht="15" customHeight="1">
      <c r="A1052" s="2">
        <v>42421</v>
      </c>
      <c r="B1052" s="1" t="s">
        <v>1087</v>
      </c>
      <c r="C1052" s="1" t="s">
        <v>83</v>
      </c>
      <c r="D1052" s="1" t="s">
        <v>100</v>
      </c>
      <c r="E1052" s="1" t="s">
        <v>3532</v>
      </c>
      <c r="F1052" s="45" t="s">
        <v>158</v>
      </c>
      <c r="G1052" s="1">
        <v>1</v>
      </c>
      <c r="H1052" s="1" t="s">
        <v>107</v>
      </c>
      <c r="I1052" s="1" t="s">
        <v>159</v>
      </c>
      <c r="K1052" s="1" t="str">
        <f>VLOOKUP(L1052,CW!C:D,2,FALSE)</f>
        <v>Feb'16</v>
      </c>
      <c r="L1052" s="1" t="str">
        <f t="shared" si="16"/>
        <v>7'16</v>
      </c>
      <c r="M1052" s="1" t="str">
        <f>VLOOKUP(K1052,CW!D:E,2,FALSE)</f>
        <v>Q4'15</v>
      </c>
    </row>
    <row r="1053" spans="1:13" ht="15" customHeight="1">
      <c r="A1053" s="2">
        <v>42421</v>
      </c>
      <c r="B1053" s="1" t="s">
        <v>1088</v>
      </c>
      <c r="C1053" s="1" t="s">
        <v>86</v>
      </c>
      <c r="D1053" s="1" t="s">
        <v>100</v>
      </c>
      <c r="E1053" s="1" t="s">
        <v>3532</v>
      </c>
      <c r="F1053" s="45" t="s">
        <v>158</v>
      </c>
      <c r="G1053" s="1">
        <v>1</v>
      </c>
      <c r="H1053" s="1" t="s">
        <v>107</v>
      </c>
      <c r="I1053" s="1" t="s">
        <v>159</v>
      </c>
      <c r="K1053" s="1" t="str">
        <f>VLOOKUP(L1053,CW!C:D,2,FALSE)</f>
        <v>Feb'16</v>
      </c>
      <c r="L1053" s="1" t="str">
        <f t="shared" si="16"/>
        <v>7'16</v>
      </c>
      <c r="M1053" s="1" t="str">
        <f>VLOOKUP(K1053,CW!D:E,2,FALSE)</f>
        <v>Q4'15</v>
      </c>
    </row>
    <row r="1054" spans="1:13" ht="15" customHeight="1">
      <c r="A1054" s="2">
        <v>42421</v>
      </c>
      <c r="B1054" s="1" t="s">
        <v>1089</v>
      </c>
      <c r="C1054" s="1" t="s">
        <v>86</v>
      </c>
      <c r="D1054" s="1" t="s">
        <v>100</v>
      </c>
      <c r="E1054" s="1" t="s">
        <v>3532</v>
      </c>
      <c r="F1054" s="45" t="s">
        <v>158</v>
      </c>
      <c r="G1054" s="1">
        <v>3</v>
      </c>
      <c r="H1054" s="1" t="s">
        <v>107</v>
      </c>
      <c r="I1054" s="1" t="s">
        <v>159</v>
      </c>
      <c r="K1054" s="1" t="str">
        <f>VLOOKUP(L1054,CW!C:D,2,FALSE)</f>
        <v>Feb'16</v>
      </c>
      <c r="L1054" s="1" t="str">
        <f t="shared" si="16"/>
        <v>7'16</v>
      </c>
      <c r="M1054" s="1" t="str">
        <f>VLOOKUP(K1054,CW!D:E,2,FALSE)</f>
        <v>Q4'15</v>
      </c>
    </row>
    <row r="1055" spans="1:13" ht="15" customHeight="1">
      <c r="A1055" s="2">
        <v>42421</v>
      </c>
      <c r="B1055" s="1" t="s">
        <v>1090</v>
      </c>
      <c r="C1055" s="1" t="s">
        <v>86</v>
      </c>
      <c r="D1055" s="1" t="s">
        <v>100</v>
      </c>
      <c r="E1055" s="1" t="s">
        <v>3532</v>
      </c>
      <c r="F1055" s="45" t="s">
        <v>158</v>
      </c>
      <c r="G1055" s="1">
        <v>1</v>
      </c>
      <c r="H1055" s="1" t="s">
        <v>107</v>
      </c>
      <c r="I1055" s="1" t="s">
        <v>159</v>
      </c>
      <c r="K1055" s="1" t="str">
        <f>VLOOKUP(L1055,CW!C:D,2,FALSE)</f>
        <v>Feb'16</v>
      </c>
      <c r="L1055" s="1" t="str">
        <f t="shared" si="16"/>
        <v>7'16</v>
      </c>
      <c r="M1055" s="1" t="str">
        <f>VLOOKUP(K1055,CW!D:E,2,FALSE)</f>
        <v>Q4'15</v>
      </c>
    </row>
    <row r="1056" spans="1:13" ht="15" customHeight="1">
      <c r="A1056" s="2">
        <v>42421</v>
      </c>
      <c r="B1056" s="1" t="s">
        <v>1091</v>
      </c>
      <c r="C1056" s="1" t="s">
        <v>86</v>
      </c>
      <c r="D1056" s="1" t="s">
        <v>100</v>
      </c>
      <c r="E1056" s="1" t="s">
        <v>3532</v>
      </c>
      <c r="F1056" s="45" t="s">
        <v>158</v>
      </c>
      <c r="G1056" s="1">
        <v>2</v>
      </c>
      <c r="H1056" s="1" t="s">
        <v>107</v>
      </c>
      <c r="I1056" s="1" t="s">
        <v>159</v>
      </c>
      <c r="K1056" s="1" t="str">
        <f>VLOOKUP(L1056,CW!C:D,2,FALSE)</f>
        <v>Feb'16</v>
      </c>
      <c r="L1056" s="1" t="str">
        <f t="shared" si="16"/>
        <v>7'16</v>
      </c>
      <c r="M1056" s="1" t="str">
        <f>VLOOKUP(K1056,CW!D:E,2,FALSE)</f>
        <v>Q4'15</v>
      </c>
    </row>
    <row r="1057" spans="1:13" ht="30" customHeight="1">
      <c r="A1057" s="2">
        <v>42421</v>
      </c>
      <c r="B1057" s="1" t="s">
        <v>1092</v>
      </c>
      <c r="C1057" s="1" t="s">
        <v>83</v>
      </c>
      <c r="D1057" s="1" t="s">
        <v>100</v>
      </c>
      <c r="E1057" s="1" t="s">
        <v>3532</v>
      </c>
      <c r="F1057" s="98" t="s">
        <v>160</v>
      </c>
      <c r="G1057" s="1">
        <v>1</v>
      </c>
      <c r="H1057" s="1" t="s">
        <v>107</v>
      </c>
      <c r="I1057" s="1" t="s">
        <v>159</v>
      </c>
      <c r="K1057" s="1" t="str">
        <f>VLOOKUP(L1057,CW!C:D,2,FALSE)</f>
        <v>Feb'16</v>
      </c>
      <c r="L1057" s="1" t="str">
        <f t="shared" si="16"/>
        <v>7'16</v>
      </c>
      <c r="M1057" s="1" t="str">
        <f>VLOOKUP(K1057,CW!D:E,2,FALSE)</f>
        <v>Q4'15</v>
      </c>
    </row>
    <row r="1058" spans="1:13" ht="30" customHeight="1">
      <c r="A1058" s="2">
        <v>42421</v>
      </c>
      <c r="B1058" s="1" t="s">
        <v>1093</v>
      </c>
      <c r="C1058" s="1" t="s">
        <v>71</v>
      </c>
      <c r="D1058" s="1" t="s">
        <v>100</v>
      </c>
      <c r="E1058" s="1" t="s">
        <v>3532</v>
      </c>
      <c r="F1058" s="98" t="s">
        <v>160</v>
      </c>
      <c r="G1058" s="1">
        <v>1</v>
      </c>
      <c r="H1058" s="1" t="s">
        <v>107</v>
      </c>
      <c r="I1058" s="1" t="s">
        <v>159</v>
      </c>
      <c r="K1058" s="1" t="str">
        <f>VLOOKUP(L1058,CW!C:D,2,FALSE)</f>
        <v>Feb'16</v>
      </c>
      <c r="L1058" s="1" t="str">
        <f t="shared" si="16"/>
        <v>7'16</v>
      </c>
      <c r="M1058" s="1" t="str">
        <f>VLOOKUP(K1058,CW!D:E,2,FALSE)</f>
        <v>Q4'15</v>
      </c>
    </row>
    <row r="1059" spans="1:13" ht="30" customHeight="1">
      <c r="A1059" s="2">
        <v>42421</v>
      </c>
      <c r="B1059" s="1" t="s">
        <v>1094</v>
      </c>
      <c r="C1059" s="1" t="s">
        <v>71</v>
      </c>
      <c r="D1059" s="1" t="s">
        <v>100</v>
      </c>
      <c r="E1059" s="1" t="s">
        <v>3532</v>
      </c>
      <c r="F1059" s="98" t="s">
        <v>160</v>
      </c>
      <c r="G1059" s="1">
        <v>1</v>
      </c>
      <c r="H1059" s="1" t="s">
        <v>107</v>
      </c>
      <c r="I1059" s="1" t="s">
        <v>159</v>
      </c>
      <c r="K1059" s="1" t="str">
        <f>VLOOKUP(L1059,CW!C:D,2,FALSE)</f>
        <v>Feb'16</v>
      </c>
      <c r="L1059" s="1" t="str">
        <f t="shared" si="16"/>
        <v>7'16</v>
      </c>
      <c r="M1059" s="1" t="str">
        <f>VLOOKUP(K1059,CW!D:E,2,FALSE)</f>
        <v>Q4'15</v>
      </c>
    </row>
    <row r="1060" spans="1:13" ht="15" customHeight="1">
      <c r="A1060" s="2">
        <v>42421</v>
      </c>
      <c r="B1060" s="1" t="s">
        <v>1095</v>
      </c>
      <c r="C1060" s="1" t="s">
        <v>71</v>
      </c>
      <c r="D1060" s="1" t="s">
        <v>100</v>
      </c>
      <c r="E1060" s="1" t="s">
        <v>3532</v>
      </c>
      <c r="F1060" s="45" t="s">
        <v>158</v>
      </c>
      <c r="G1060" s="1">
        <v>2</v>
      </c>
      <c r="H1060" s="1" t="s">
        <v>107</v>
      </c>
      <c r="I1060" s="1" t="s">
        <v>159</v>
      </c>
      <c r="K1060" s="1" t="str">
        <f>VLOOKUP(L1060,CW!C:D,2,FALSE)</f>
        <v>Feb'16</v>
      </c>
      <c r="L1060" s="1" t="str">
        <f t="shared" si="16"/>
        <v>7'16</v>
      </c>
      <c r="M1060" s="1" t="str">
        <f>VLOOKUP(K1060,CW!D:E,2,FALSE)</f>
        <v>Q4'15</v>
      </c>
    </row>
    <row r="1061" spans="1:13" ht="30" customHeight="1">
      <c r="A1061" s="2">
        <v>42421</v>
      </c>
      <c r="B1061" s="1" t="s">
        <v>1096</v>
      </c>
      <c r="C1061" s="1" t="s">
        <v>360</v>
      </c>
      <c r="D1061" s="1" t="s">
        <v>100</v>
      </c>
      <c r="E1061" s="1" t="s">
        <v>3532</v>
      </c>
      <c r="F1061" s="98" t="s">
        <v>160</v>
      </c>
      <c r="G1061" s="1">
        <v>1</v>
      </c>
      <c r="H1061" s="1" t="s">
        <v>107</v>
      </c>
      <c r="I1061" s="1" t="s">
        <v>159</v>
      </c>
      <c r="K1061" s="1" t="str">
        <f>VLOOKUP(L1061,CW!C:D,2,FALSE)</f>
        <v>Feb'16</v>
      </c>
      <c r="L1061" s="1" t="str">
        <f t="shared" si="16"/>
        <v>7'16</v>
      </c>
      <c r="M1061" s="1" t="str">
        <f>VLOOKUP(K1061,CW!D:E,2,FALSE)</f>
        <v>Q4'15</v>
      </c>
    </row>
    <row r="1062" spans="1:13" ht="30" customHeight="1">
      <c r="A1062" s="2">
        <v>42422</v>
      </c>
      <c r="B1062" s="1" t="s">
        <v>1097</v>
      </c>
      <c r="C1062" s="1" t="s">
        <v>72</v>
      </c>
      <c r="D1062" s="1" t="s">
        <v>100</v>
      </c>
      <c r="E1062" s="1" t="s">
        <v>3532</v>
      </c>
      <c r="F1062" s="98" t="s">
        <v>160</v>
      </c>
      <c r="G1062" s="1">
        <v>1</v>
      </c>
      <c r="H1062" s="1" t="s">
        <v>107</v>
      </c>
      <c r="I1062" s="1" t="s">
        <v>159</v>
      </c>
      <c r="K1062" s="1" t="str">
        <f>VLOOKUP(L1062,CW!C:D,2,FALSE)</f>
        <v>Feb'16</v>
      </c>
      <c r="L1062" s="1" t="str">
        <f t="shared" si="16"/>
        <v>8'16</v>
      </c>
      <c r="M1062" s="1" t="str">
        <f>VLOOKUP(K1062,CW!D:E,2,FALSE)</f>
        <v>Q4'15</v>
      </c>
    </row>
    <row r="1063" spans="1:13" ht="15" customHeight="1">
      <c r="A1063" s="2">
        <v>42422</v>
      </c>
      <c r="B1063" s="1" t="s">
        <v>1097</v>
      </c>
      <c r="C1063" s="1" t="s">
        <v>72</v>
      </c>
      <c r="D1063" s="1" t="s">
        <v>100</v>
      </c>
      <c r="E1063" s="1" t="s">
        <v>3532</v>
      </c>
      <c r="F1063" s="45" t="s">
        <v>158</v>
      </c>
      <c r="G1063" s="1">
        <v>1</v>
      </c>
      <c r="H1063" s="1" t="s">
        <v>107</v>
      </c>
      <c r="I1063" s="1" t="s">
        <v>159</v>
      </c>
      <c r="K1063" s="1" t="str">
        <f>VLOOKUP(L1063,CW!C:D,2,FALSE)</f>
        <v>Feb'16</v>
      </c>
      <c r="L1063" s="1" t="str">
        <f t="shared" si="16"/>
        <v>8'16</v>
      </c>
      <c r="M1063" s="1" t="str">
        <f>VLOOKUP(K1063,CW!D:E,2,FALSE)</f>
        <v>Q4'15</v>
      </c>
    </row>
    <row r="1064" spans="1:13" ht="30" customHeight="1">
      <c r="A1064" s="2">
        <v>42422</v>
      </c>
      <c r="B1064" s="1" t="s">
        <v>1098</v>
      </c>
      <c r="C1064" s="1" t="s">
        <v>72</v>
      </c>
      <c r="D1064" s="1" t="s">
        <v>100</v>
      </c>
      <c r="E1064" s="1" t="s">
        <v>3532</v>
      </c>
      <c r="F1064" s="98" t="s">
        <v>160</v>
      </c>
      <c r="G1064" s="1">
        <v>1</v>
      </c>
      <c r="H1064" s="1" t="s">
        <v>107</v>
      </c>
      <c r="I1064" s="1" t="s">
        <v>159</v>
      </c>
      <c r="K1064" s="1" t="str">
        <f>VLOOKUP(L1064,CW!C:D,2,FALSE)</f>
        <v>Feb'16</v>
      </c>
      <c r="L1064" s="1" t="str">
        <f t="shared" si="16"/>
        <v>8'16</v>
      </c>
      <c r="M1064" s="1" t="str">
        <f>VLOOKUP(K1064,CW!D:E,2,FALSE)</f>
        <v>Q4'15</v>
      </c>
    </row>
    <row r="1065" spans="1:13" ht="15" customHeight="1">
      <c r="A1065" s="2">
        <v>42422</v>
      </c>
      <c r="B1065" s="1" t="s">
        <v>1099</v>
      </c>
      <c r="C1065" s="1" t="s">
        <v>71</v>
      </c>
      <c r="D1065" s="1" t="s">
        <v>100</v>
      </c>
      <c r="E1065" s="1" t="s">
        <v>3532</v>
      </c>
      <c r="F1065" s="45" t="s">
        <v>158</v>
      </c>
      <c r="G1065" s="1">
        <v>1</v>
      </c>
      <c r="H1065" s="1" t="s">
        <v>107</v>
      </c>
      <c r="I1065" s="1" t="s">
        <v>159</v>
      </c>
      <c r="K1065" s="1" t="str">
        <f>VLOOKUP(L1065,CW!C:D,2,FALSE)</f>
        <v>Feb'16</v>
      </c>
      <c r="L1065" s="1" t="str">
        <f t="shared" si="16"/>
        <v>8'16</v>
      </c>
      <c r="M1065" s="1" t="str">
        <f>VLOOKUP(K1065,CW!D:E,2,FALSE)</f>
        <v>Q4'15</v>
      </c>
    </row>
    <row r="1066" spans="1:13" ht="30" customHeight="1">
      <c r="A1066" s="2">
        <v>42422</v>
      </c>
      <c r="B1066" s="1" t="s">
        <v>1100</v>
      </c>
      <c r="C1066" s="1" t="s">
        <v>360</v>
      </c>
      <c r="D1066" s="1" t="s">
        <v>100</v>
      </c>
      <c r="E1066" s="1" t="s">
        <v>3532</v>
      </c>
      <c r="F1066" s="98" t="s">
        <v>160</v>
      </c>
      <c r="G1066" s="1">
        <v>1</v>
      </c>
      <c r="H1066" s="1" t="s">
        <v>107</v>
      </c>
      <c r="I1066" s="1" t="s">
        <v>159</v>
      </c>
      <c r="K1066" s="1" t="str">
        <f>VLOOKUP(L1066,CW!C:D,2,FALSE)</f>
        <v>Feb'16</v>
      </c>
      <c r="L1066" s="1" t="str">
        <f t="shared" si="16"/>
        <v>8'16</v>
      </c>
      <c r="M1066" s="1" t="str">
        <f>VLOOKUP(K1066,CW!D:E,2,FALSE)</f>
        <v>Q4'15</v>
      </c>
    </row>
    <row r="1067" spans="1:13" ht="30" customHeight="1">
      <c r="A1067" s="2">
        <v>42422</v>
      </c>
      <c r="B1067" s="1" t="s">
        <v>1101</v>
      </c>
      <c r="C1067" s="1" t="s">
        <v>86</v>
      </c>
      <c r="D1067" s="1" t="s">
        <v>100</v>
      </c>
      <c r="E1067" s="1" t="s">
        <v>3532</v>
      </c>
      <c r="F1067" s="98" t="s">
        <v>160</v>
      </c>
      <c r="G1067" s="1">
        <v>1</v>
      </c>
      <c r="H1067" s="1" t="s">
        <v>107</v>
      </c>
      <c r="I1067" s="1" t="s">
        <v>159</v>
      </c>
      <c r="K1067" s="1" t="str">
        <f>VLOOKUP(L1067,CW!C:D,2,FALSE)</f>
        <v>Feb'16</v>
      </c>
      <c r="L1067" s="1" t="str">
        <f t="shared" si="16"/>
        <v>8'16</v>
      </c>
      <c r="M1067" s="1" t="str">
        <f>VLOOKUP(K1067,CW!D:E,2,FALSE)</f>
        <v>Q4'15</v>
      </c>
    </row>
    <row r="1068" spans="1:13" ht="30" customHeight="1">
      <c r="A1068" s="2">
        <v>42422</v>
      </c>
      <c r="B1068" s="1" t="s">
        <v>1102</v>
      </c>
      <c r="C1068" s="1" t="s">
        <v>71</v>
      </c>
      <c r="D1068" s="1" t="s">
        <v>100</v>
      </c>
      <c r="E1068" s="1" t="s">
        <v>3532</v>
      </c>
      <c r="F1068" s="98" t="s">
        <v>161</v>
      </c>
      <c r="G1068" s="1">
        <v>1</v>
      </c>
      <c r="H1068" s="1" t="s">
        <v>107</v>
      </c>
      <c r="I1068" s="1" t="s">
        <v>159</v>
      </c>
      <c r="K1068" s="1" t="str">
        <f>VLOOKUP(L1068,CW!C:D,2,FALSE)</f>
        <v>Feb'16</v>
      </c>
      <c r="L1068" s="1" t="str">
        <f t="shared" si="16"/>
        <v>8'16</v>
      </c>
      <c r="M1068" s="1" t="str">
        <f>VLOOKUP(K1068,CW!D:E,2,FALSE)</f>
        <v>Q4'15</v>
      </c>
    </row>
    <row r="1069" spans="1:13" ht="15" customHeight="1">
      <c r="A1069" s="2">
        <v>42422</v>
      </c>
      <c r="B1069" s="1" t="s">
        <v>1103</v>
      </c>
      <c r="C1069" s="1" t="s">
        <v>480</v>
      </c>
      <c r="D1069" s="1" t="s">
        <v>100</v>
      </c>
      <c r="E1069" s="1" t="s">
        <v>3532</v>
      </c>
      <c r="F1069" s="45" t="s">
        <v>158</v>
      </c>
      <c r="G1069" s="1">
        <v>2</v>
      </c>
      <c r="H1069" s="1" t="s">
        <v>107</v>
      </c>
      <c r="I1069" s="1" t="s">
        <v>159</v>
      </c>
      <c r="K1069" s="1" t="str">
        <f>VLOOKUP(L1069,CW!C:D,2,FALSE)</f>
        <v>Feb'16</v>
      </c>
      <c r="L1069" s="1" t="str">
        <f t="shared" si="16"/>
        <v>8'16</v>
      </c>
      <c r="M1069" s="1" t="str">
        <f>VLOOKUP(K1069,CW!D:E,2,FALSE)</f>
        <v>Q4'15</v>
      </c>
    </row>
    <row r="1070" spans="1:13" ht="15" customHeight="1">
      <c r="A1070" s="2">
        <v>42422</v>
      </c>
      <c r="B1070" s="1" t="s">
        <v>1104</v>
      </c>
      <c r="C1070" s="1" t="s">
        <v>86</v>
      </c>
      <c r="D1070" s="1" t="s">
        <v>105</v>
      </c>
      <c r="E1070" s="1" t="s">
        <v>3532</v>
      </c>
      <c r="F1070" s="45" t="s">
        <v>158</v>
      </c>
      <c r="G1070" s="1">
        <v>1</v>
      </c>
      <c r="H1070" s="1" t="s">
        <v>107</v>
      </c>
      <c r="I1070" s="1" t="s">
        <v>159</v>
      </c>
      <c r="K1070" s="1" t="str">
        <f>VLOOKUP(L1070,CW!C:D,2,FALSE)</f>
        <v>Feb'16</v>
      </c>
      <c r="L1070" s="1" t="str">
        <f t="shared" si="16"/>
        <v>8'16</v>
      </c>
      <c r="M1070" s="1" t="str">
        <f>VLOOKUP(K1070,CW!D:E,2,FALSE)</f>
        <v>Q4'15</v>
      </c>
    </row>
    <row r="1071" spans="1:13" ht="30" customHeight="1">
      <c r="A1071" s="2">
        <v>42422</v>
      </c>
      <c r="B1071" s="1" t="s">
        <v>1105</v>
      </c>
      <c r="C1071" s="1" t="s">
        <v>86</v>
      </c>
      <c r="D1071" s="1" t="s">
        <v>105</v>
      </c>
      <c r="E1071" s="1" t="s">
        <v>3532</v>
      </c>
      <c r="F1071" s="98" t="s">
        <v>160</v>
      </c>
      <c r="G1071" s="1">
        <v>1</v>
      </c>
      <c r="H1071" s="1" t="s">
        <v>107</v>
      </c>
      <c r="I1071" s="1" t="s">
        <v>159</v>
      </c>
      <c r="K1071" s="1" t="str">
        <f>VLOOKUP(L1071,CW!C:D,2,FALSE)</f>
        <v>Feb'16</v>
      </c>
      <c r="L1071" s="1" t="str">
        <f t="shared" si="16"/>
        <v>8'16</v>
      </c>
      <c r="M1071" s="1" t="str">
        <f>VLOOKUP(K1071,CW!D:E,2,FALSE)</f>
        <v>Q4'15</v>
      </c>
    </row>
    <row r="1072" spans="1:13" ht="30" customHeight="1">
      <c r="A1072" s="2">
        <v>42422</v>
      </c>
      <c r="B1072" s="1" t="s">
        <v>1105</v>
      </c>
      <c r="C1072" s="1" t="s">
        <v>86</v>
      </c>
      <c r="D1072" s="1" t="s">
        <v>105</v>
      </c>
      <c r="E1072" s="1" t="s">
        <v>3532</v>
      </c>
      <c r="F1072" s="98" t="s">
        <v>161</v>
      </c>
      <c r="G1072" s="1">
        <v>1</v>
      </c>
      <c r="H1072" s="1" t="s">
        <v>107</v>
      </c>
      <c r="I1072" s="1" t="s">
        <v>159</v>
      </c>
      <c r="K1072" s="1" t="str">
        <f>VLOOKUP(L1072,CW!C:D,2,FALSE)</f>
        <v>Feb'16</v>
      </c>
      <c r="L1072" s="1" t="str">
        <f t="shared" ref="L1072:L1135" si="17">CONCATENATE(WEEKNUM(A1072,21),"'",TEXT(A1072,"yy"))</f>
        <v>8'16</v>
      </c>
      <c r="M1072" s="1" t="str">
        <f>VLOOKUP(K1072,CW!D:E,2,FALSE)</f>
        <v>Q4'15</v>
      </c>
    </row>
    <row r="1073" spans="1:13" ht="15" customHeight="1">
      <c r="A1073" s="2">
        <v>42422</v>
      </c>
      <c r="B1073" s="1" t="s">
        <v>1105</v>
      </c>
      <c r="C1073" s="1" t="s">
        <v>86</v>
      </c>
      <c r="D1073" s="1" t="s">
        <v>105</v>
      </c>
      <c r="E1073" s="1" t="s">
        <v>3532</v>
      </c>
      <c r="F1073" s="45" t="s">
        <v>158</v>
      </c>
      <c r="G1073" s="1">
        <v>5</v>
      </c>
      <c r="H1073" s="1" t="s">
        <v>107</v>
      </c>
      <c r="I1073" s="1" t="s">
        <v>159</v>
      </c>
      <c r="K1073" s="1" t="str">
        <f>VLOOKUP(L1073,CW!C:D,2,FALSE)</f>
        <v>Feb'16</v>
      </c>
      <c r="L1073" s="1" t="str">
        <f t="shared" si="17"/>
        <v>8'16</v>
      </c>
      <c r="M1073" s="1" t="str">
        <f>VLOOKUP(K1073,CW!D:E,2,FALSE)</f>
        <v>Q4'15</v>
      </c>
    </row>
    <row r="1074" spans="1:13" ht="15" customHeight="1">
      <c r="A1074" s="2">
        <v>42422</v>
      </c>
      <c r="B1074" s="1" t="s">
        <v>1106</v>
      </c>
      <c r="C1074" s="1" t="s">
        <v>86</v>
      </c>
      <c r="D1074" s="1" t="s">
        <v>105</v>
      </c>
      <c r="E1074" s="1" t="s">
        <v>3532</v>
      </c>
      <c r="F1074" s="45" t="s">
        <v>158</v>
      </c>
      <c r="G1074" s="1">
        <v>1</v>
      </c>
      <c r="H1074" s="1" t="s">
        <v>107</v>
      </c>
      <c r="I1074" s="1" t="s">
        <v>159</v>
      </c>
      <c r="K1074" s="1" t="str">
        <f>VLOOKUP(L1074,CW!C:D,2,FALSE)</f>
        <v>Feb'16</v>
      </c>
      <c r="L1074" s="1" t="str">
        <f t="shared" si="17"/>
        <v>8'16</v>
      </c>
      <c r="M1074" s="1" t="str">
        <f>VLOOKUP(K1074,CW!D:E,2,FALSE)</f>
        <v>Q4'15</v>
      </c>
    </row>
    <row r="1075" spans="1:13" ht="15" customHeight="1">
      <c r="A1075" s="2">
        <v>42422</v>
      </c>
      <c r="B1075" s="1" t="s">
        <v>1107</v>
      </c>
      <c r="C1075" s="1" t="s">
        <v>86</v>
      </c>
      <c r="D1075" s="1" t="s">
        <v>105</v>
      </c>
      <c r="E1075" s="1" t="s">
        <v>3532</v>
      </c>
      <c r="F1075" s="45" t="s">
        <v>158</v>
      </c>
      <c r="G1075" s="1">
        <v>2</v>
      </c>
      <c r="H1075" s="1" t="s">
        <v>107</v>
      </c>
      <c r="I1075" s="1" t="s">
        <v>159</v>
      </c>
      <c r="K1075" s="1" t="str">
        <f>VLOOKUP(L1075,CW!C:D,2,FALSE)</f>
        <v>Feb'16</v>
      </c>
      <c r="L1075" s="1" t="str">
        <f t="shared" si="17"/>
        <v>8'16</v>
      </c>
      <c r="M1075" s="1" t="str">
        <f>VLOOKUP(K1075,CW!D:E,2,FALSE)</f>
        <v>Q4'15</v>
      </c>
    </row>
    <row r="1076" spans="1:13" ht="15" customHeight="1">
      <c r="A1076" s="2">
        <v>42422</v>
      </c>
      <c r="B1076" s="1" t="s">
        <v>1108</v>
      </c>
      <c r="C1076" s="1" t="s">
        <v>83</v>
      </c>
      <c r="D1076" s="1" t="s">
        <v>105</v>
      </c>
      <c r="E1076" s="1" t="s">
        <v>3532</v>
      </c>
      <c r="F1076" s="45" t="s">
        <v>158</v>
      </c>
      <c r="G1076" s="1">
        <v>1</v>
      </c>
      <c r="H1076" s="1" t="s">
        <v>107</v>
      </c>
      <c r="I1076" s="1" t="s">
        <v>159</v>
      </c>
      <c r="K1076" s="1" t="str">
        <f>VLOOKUP(L1076,CW!C:D,2,FALSE)</f>
        <v>Feb'16</v>
      </c>
      <c r="L1076" s="1" t="str">
        <f t="shared" si="17"/>
        <v>8'16</v>
      </c>
      <c r="M1076" s="1" t="str">
        <f>VLOOKUP(K1076,CW!D:E,2,FALSE)</f>
        <v>Q4'15</v>
      </c>
    </row>
    <row r="1077" spans="1:13" ht="30" customHeight="1">
      <c r="A1077" s="2">
        <v>42422</v>
      </c>
      <c r="B1077" s="1" t="s">
        <v>1109</v>
      </c>
      <c r="C1077" s="1" t="s">
        <v>71</v>
      </c>
      <c r="D1077" s="1" t="s">
        <v>105</v>
      </c>
      <c r="E1077" s="1" t="s">
        <v>3532</v>
      </c>
      <c r="F1077" s="98" t="s">
        <v>160</v>
      </c>
      <c r="G1077" s="1">
        <v>1</v>
      </c>
      <c r="H1077" s="1" t="s">
        <v>107</v>
      </c>
      <c r="I1077" s="1" t="s">
        <v>159</v>
      </c>
      <c r="K1077" s="1" t="str">
        <f>VLOOKUP(L1077,CW!C:D,2,FALSE)</f>
        <v>Feb'16</v>
      </c>
      <c r="L1077" s="1" t="str">
        <f t="shared" si="17"/>
        <v>8'16</v>
      </c>
      <c r="M1077" s="1" t="str">
        <f>VLOOKUP(K1077,CW!D:E,2,FALSE)</f>
        <v>Q4'15</v>
      </c>
    </row>
    <row r="1078" spans="1:13" ht="30" customHeight="1">
      <c r="A1078" s="2">
        <v>42422</v>
      </c>
      <c r="B1078" s="1" t="s">
        <v>1110</v>
      </c>
      <c r="C1078" s="1" t="s">
        <v>75</v>
      </c>
      <c r="D1078" s="1" t="s">
        <v>105</v>
      </c>
      <c r="E1078" s="1" t="s">
        <v>3532</v>
      </c>
      <c r="F1078" s="98" t="s">
        <v>160</v>
      </c>
      <c r="G1078" s="1">
        <v>1</v>
      </c>
      <c r="H1078" s="1" t="s">
        <v>107</v>
      </c>
      <c r="I1078" s="1" t="s">
        <v>159</v>
      </c>
      <c r="K1078" s="1" t="str">
        <f>VLOOKUP(L1078,CW!C:D,2,FALSE)</f>
        <v>Feb'16</v>
      </c>
      <c r="L1078" s="1" t="str">
        <f t="shared" si="17"/>
        <v>8'16</v>
      </c>
      <c r="M1078" s="1" t="str">
        <f>VLOOKUP(K1078,CW!D:E,2,FALSE)</f>
        <v>Q4'15</v>
      </c>
    </row>
    <row r="1079" spans="1:13" ht="15" customHeight="1">
      <c r="A1079" s="2">
        <v>42422</v>
      </c>
      <c r="B1079" s="1" t="s">
        <v>1111</v>
      </c>
      <c r="C1079" s="1" t="s">
        <v>480</v>
      </c>
      <c r="D1079" s="1" t="s">
        <v>105</v>
      </c>
      <c r="E1079" s="1" t="s">
        <v>3532</v>
      </c>
      <c r="F1079" s="45" t="s">
        <v>158</v>
      </c>
      <c r="G1079" s="1">
        <v>1</v>
      </c>
      <c r="H1079" s="1" t="s">
        <v>107</v>
      </c>
      <c r="I1079" s="1" t="s">
        <v>159</v>
      </c>
      <c r="K1079" s="1" t="str">
        <f>VLOOKUP(L1079,CW!C:D,2,FALSE)</f>
        <v>Feb'16</v>
      </c>
      <c r="L1079" s="1" t="str">
        <f t="shared" si="17"/>
        <v>8'16</v>
      </c>
      <c r="M1079" s="1" t="str">
        <f>VLOOKUP(K1079,CW!D:E,2,FALSE)</f>
        <v>Q4'15</v>
      </c>
    </row>
    <row r="1080" spans="1:13" ht="30" customHeight="1">
      <c r="A1080" s="2">
        <v>42422</v>
      </c>
      <c r="B1080" s="1" t="s">
        <v>1112</v>
      </c>
      <c r="C1080" s="1" t="s">
        <v>72</v>
      </c>
      <c r="D1080" s="1" t="s">
        <v>105</v>
      </c>
      <c r="E1080" s="1" t="s">
        <v>3532</v>
      </c>
      <c r="F1080" s="98" t="s">
        <v>160</v>
      </c>
      <c r="G1080" s="1">
        <v>1</v>
      </c>
      <c r="H1080" s="1" t="s">
        <v>107</v>
      </c>
      <c r="I1080" s="1" t="s">
        <v>159</v>
      </c>
      <c r="K1080" s="1" t="str">
        <f>VLOOKUP(L1080,CW!C:D,2,FALSE)</f>
        <v>Feb'16</v>
      </c>
      <c r="L1080" s="1" t="str">
        <f t="shared" si="17"/>
        <v>8'16</v>
      </c>
      <c r="M1080" s="1" t="str">
        <f>VLOOKUP(K1080,CW!D:E,2,FALSE)</f>
        <v>Q4'15</v>
      </c>
    </row>
    <row r="1081" spans="1:13" ht="15" customHeight="1">
      <c r="A1081" s="2">
        <v>42422</v>
      </c>
      <c r="B1081" s="1" t="s">
        <v>1113</v>
      </c>
      <c r="C1081" s="1" t="s">
        <v>381</v>
      </c>
      <c r="D1081" s="1" t="s">
        <v>105</v>
      </c>
      <c r="E1081" s="1" t="s">
        <v>3532</v>
      </c>
      <c r="F1081" s="45" t="s">
        <v>158</v>
      </c>
      <c r="G1081" s="1">
        <v>1</v>
      </c>
      <c r="H1081" s="1" t="s">
        <v>107</v>
      </c>
      <c r="I1081" s="1" t="s">
        <v>159</v>
      </c>
      <c r="K1081" s="1" t="str">
        <f>VLOOKUP(L1081,CW!C:D,2,FALSE)</f>
        <v>Feb'16</v>
      </c>
      <c r="L1081" s="1" t="str">
        <f t="shared" si="17"/>
        <v>8'16</v>
      </c>
      <c r="M1081" s="1" t="str">
        <f>VLOOKUP(K1081,CW!D:E,2,FALSE)</f>
        <v>Q4'15</v>
      </c>
    </row>
    <row r="1082" spans="1:13" ht="15" customHeight="1">
      <c r="A1082" s="2">
        <v>42422</v>
      </c>
      <c r="B1082" s="1" t="s">
        <v>1114</v>
      </c>
      <c r="C1082" s="1" t="s">
        <v>86</v>
      </c>
      <c r="D1082" s="1" t="s">
        <v>105</v>
      </c>
      <c r="E1082" s="1" t="s">
        <v>3532</v>
      </c>
      <c r="F1082" s="45" t="s">
        <v>158</v>
      </c>
      <c r="G1082" s="1">
        <v>2</v>
      </c>
      <c r="H1082" s="1" t="s">
        <v>107</v>
      </c>
      <c r="I1082" s="1" t="s">
        <v>159</v>
      </c>
      <c r="K1082" s="1" t="str">
        <f>VLOOKUP(L1082,CW!C:D,2,FALSE)</f>
        <v>Feb'16</v>
      </c>
      <c r="L1082" s="1" t="str">
        <f t="shared" si="17"/>
        <v>8'16</v>
      </c>
      <c r="M1082" s="1" t="str">
        <f>VLOOKUP(K1082,CW!D:E,2,FALSE)</f>
        <v>Q4'15</v>
      </c>
    </row>
    <row r="1083" spans="1:13" ht="15" customHeight="1">
      <c r="A1083" s="2">
        <v>42422</v>
      </c>
      <c r="B1083" s="1" t="s">
        <v>1115</v>
      </c>
      <c r="C1083" s="1" t="s">
        <v>86</v>
      </c>
      <c r="D1083" s="1" t="s">
        <v>105</v>
      </c>
      <c r="E1083" s="1" t="s">
        <v>3532</v>
      </c>
      <c r="F1083" s="45" t="s">
        <v>158</v>
      </c>
      <c r="G1083" s="1">
        <v>3</v>
      </c>
      <c r="H1083" s="1" t="s">
        <v>107</v>
      </c>
      <c r="I1083" s="1" t="s">
        <v>159</v>
      </c>
      <c r="K1083" s="1" t="str">
        <f>VLOOKUP(L1083,CW!C:D,2,FALSE)</f>
        <v>Feb'16</v>
      </c>
      <c r="L1083" s="1" t="str">
        <f t="shared" si="17"/>
        <v>8'16</v>
      </c>
      <c r="M1083" s="1" t="str">
        <f>VLOOKUP(K1083,CW!D:E,2,FALSE)</f>
        <v>Q4'15</v>
      </c>
    </row>
    <row r="1084" spans="1:13" ht="15" customHeight="1">
      <c r="A1084" s="2">
        <v>42422</v>
      </c>
      <c r="B1084" s="1" t="s">
        <v>1116</v>
      </c>
      <c r="C1084" s="1" t="s">
        <v>72</v>
      </c>
      <c r="D1084" s="1" t="s">
        <v>105</v>
      </c>
      <c r="E1084" s="1" t="s">
        <v>3532</v>
      </c>
      <c r="F1084" s="45" t="s">
        <v>158</v>
      </c>
      <c r="G1084" s="1">
        <v>1</v>
      </c>
      <c r="H1084" s="1" t="s">
        <v>107</v>
      </c>
      <c r="I1084" s="1" t="s">
        <v>159</v>
      </c>
      <c r="K1084" s="1" t="str">
        <f>VLOOKUP(L1084,CW!C:D,2,FALSE)</f>
        <v>Feb'16</v>
      </c>
      <c r="L1084" s="1" t="str">
        <f t="shared" si="17"/>
        <v>8'16</v>
      </c>
      <c r="M1084" s="1" t="str">
        <f>VLOOKUP(K1084,CW!D:E,2,FALSE)</f>
        <v>Q4'15</v>
      </c>
    </row>
    <row r="1085" spans="1:13" ht="15" customHeight="1">
      <c r="A1085" s="2">
        <v>42422</v>
      </c>
      <c r="B1085" s="1" t="s">
        <v>1117</v>
      </c>
      <c r="C1085" s="1" t="s">
        <v>83</v>
      </c>
      <c r="D1085" s="1" t="s">
        <v>105</v>
      </c>
      <c r="E1085" s="1" t="s">
        <v>3532</v>
      </c>
      <c r="F1085" s="45" t="s">
        <v>158</v>
      </c>
      <c r="G1085" s="1">
        <v>1</v>
      </c>
      <c r="H1085" s="1" t="s">
        <v>107</v>
      </c>
      <c r="I1085" s="1" t="s">
        <v>159</v>
      </c>
      <c r="K1085" s="1" t="str">
        <f>VLOOKUP(L1085,CW!C:D,2,FALSE)</f>
        <v>Feb'16</v>
      </c>
      <c r="L1085" s="1" t="str">
        <f t="shared" si="17"/>
        <v>8'16</v>
      </c>
      <c r="M1085" s="1" t="str">
        <f>VLOOKUP(K1085,CW!D:E,2,FALSE)</f>
        <v>Q4'15</v>
      </c>
    </row>
    <row r="1086" spans="1:13" ht="15" customHeight="1">
      <c r="A1086" s="2">
        <v>42422</v>
      </c>
      <c r="B1086" s="1" t="s">
        <v>1118</v>
      </c>
      <c r="C1086" s="1" t="s">
        <v>97</v>
      </c>
      <c r="D1086" s="1" t="s">
        <v>105</v>
      </c>
      <c r="E1086" s="1" t="s">
        <v>3532</v>
      </c>
      <c r="F1086" s="45" t="s">
        <v>158</v>
      </c>
      <c r="G1086" s="1">
        <v>2</v>
      </c>
      <c r="H1086" s="1" t="s">
        <v>107</v>
      </c>
      <c r="I1086" s="1" t="s">
        <v>159</v>
      </c>
      <c r="K1086" s="1" t="str">
        <f>VLOOKUP(L1086,CW!C:D,2,FALSE)</f>
        <v>Feb'16</v>
      </c>
      <c r="L1086" s="1" t="str">
        <f t="shared" si="17"/>
        <v>8'16</v>
      </c>
      <c r="M1086" s="1" t="str">
        <f>VLOOKUP(K1086,CW!D:E,2,FALSE)</f>
        <v>Q4'15</v>
      </c>
    </row>
    <row r="1087" spans="1:13" ht="15" customHeight="1">
      <c r="A1087" s="2">
        <v>42422</v>
      </c>
      <c r="B1087" s="1" t="s">
        <v>1161</v>
      </c>
      <c r="C1087" s="1" t="s">
        <v>72</v>
      </c>
      <c r="D1087" s="1" t="s">
        <v>105</v>
      </c>
      <c r="E1087" s="1" t="s">
        <v>3532</v>
      </c>
      <c r="F1087" s="45" t="s">
        <v>17</v>
      </c>
      <c r="G1087" s="1">
        <v>1</v>
      </c>
      <c r="H1087" s="1" t="s">
        <v>107</v>
      </c>
      <c r="I1087" s="1" t="s">
        <v>706</v>
      </c>
      <c r="K1087" s="1" t="str">
        <f>VLOOKUP(L1087,CW!C:D,2,FALSE)</f>
        <v>Feb'16</v>
      </c>
      <c r="L1087" s="1" t="str">
        <f t="shared" si="17"/>
        <v>8'16</v>
      </c>
      <c r="M1087" s="1" t="str">
        <f>VLOOKUP(K1087,CW!D:E,2,FALSE)</f>
        <v>Q4'15</v>
      </c>
    </row>
    <row r="1088" spans="1:13" ht="30" customHeight="1">
      <c r="A1088" s="2">
        <v>42425</v>
      </c>
      <c r="B1088" s="1" t="s">
        <v>1119</v>
      </c>
      <c r="C1088" s="1" t="s">
        <v>86</v>
      </c>
      <c r="D1088" s="1" t="s">
        <v>105</v>
      </c>
      <c r="E1088" s="1" t="s">
        <v>3532</v>
      </c>
      <c r="F1088" s="98" t="s">
        <v>160</v>
      </c>
      <c r="G1088" s="1">
        <v>2</v>
      </c>
      <c r="H1088" s="1" t="s">
        <v>107</v>
      </c>
      <c r="I1088" s="1" t="s">
        <v>159</v>
      </c>
      <c r="K1088" s="1" t="str">
        <f>VLOOKUP(L1088,CW!C:D,2,FALSE)</f>
        <v>Feb'16</v>
      </c>
      <c r="L1088" s="1" t="str">
        <f t="shared" si="17"/>
        <v>8'16</v>
      </c>
      <c r="M1088" s="1" t="str">
        <f>VLOOKUP(K1088,CW!D:E,2,FALSE)</f>
        <v>Q4'15</v>
      </c>
    </row>
    <row r="1089" spans="1:13" ht="15" customHeight="1">
      <c r="A1089" s="2">
        <v>42425</v>
      </c>
      <c r="B1089" s="1" t="s">
        <v>1119</v>
      </c>
      <c r="C1089" s="1" t="s">
        <v>86</v>
      </c>
      <c r="D1089" s="1" t="s">
        <v>105</v>
      </c>
      <c r="E1089" s="1" t="s">
        <v>3532</v>
      </c>
      <c r="F1089" s="45" t="s">
        <v>158</v>
      </c>
      <c r="G1089" s="1">
        <v>1</v>
      </c>
      <c r="H1089" s="1" t="s">
        <v>107</v>
      </c>
      <c r="I1089" s="1" t="s">
        <v>159</v>
      </c>
      <c r="K1089" s="1" t="str">
        <f>VLOOKUP(L1089,CW!C:D,2,FALSE)</f>
        <v>Feb'16</v>
      </c>
      <c r="L1089" s="1" t="str">
        <f t="shared" si="17"/>
        <v>8'16</v>
      </c>
      <c r="M1089" s="1" t="str">
        <f>VLOOKUP(K1089,CW!D:E,2,FALSE)</f>
        <v>Q4'15</v>
      </c>
    </row>
    <row r="1090" spans="1:13" ht="15" customHeight="1">
      <c r="A1090" s="2">
        <v>42425</v>
      </c>
      <c r="B1090" s="1" t="s">
        <v>1120</v>
      </c>
      <c r="C1090" s="1" t="s">
        <v>86</v>
      </c>
      <c r="D1090" s="1" t="s">
        <v>105</v>
      </c>
      <c r="E1090" s="1" t="s">
        <v>3532</v>
      </c>
      <c r="F1090" s="45" t="s">
        <v>158</v>
      </c>
      <c r="G1090" s="1">
        <v>1</v>
      </c>
      <c r="H1090" s="1" t="s">
        <v>107</v>
      </c>
      <c r="I1090" s="1" t="s">
        <v>159</v>
      </c>
      <c r="K1090" s="1" t="str">
        <f>VLOOKUP(L1090,CW!C:D,2,FALSE)</f>
        <v>Feb'16</v>
      </c>
      <c r="L1090" s="1" t="str">
        <f t="shared" si="17"/>
        <v>8'16</v>
      </c>
      <c r="M1090" s="1" t="str">
        <f>VLOOKUP(K1090,CW!D:E,2,FALSE)</f>
        <v>Q4'15</v>
      </c>
    </row>
    <row r="1091" spans="1:13" ht="30" customHeight="1">
      <c r="A1091" s="2">
        <v>42425</v>
      </c>
      <c r="B1091" s="1" t="s">
        <v>1121</v>
      </c>
      <c r="C1091" s="1" t="s">
        <v>72</v>
      </c>
      <c r="D1091" s="1" t="s">
        <v>105</v>
      </c>
      <c r="E1091" s="1" t="s">
        <v>3532</v>
      </c>
      <c r="F1091" s="98" t="s">
        <v>160</v>
      </c>
      <c r="G1091" s="1">
        <v>1</v>
      </c>
      <c r="H1091" s="1" t="s">
        <v>107</v>
      </c>
      <c r="I1091" s="1" t="s">
        <v>159</v>
      </c>
      <c r="K1091" s="1" t="str">
        <f>VLOOKUP(L1091,CW!C:D,2,FALSE)</f>
        <v>Feb'16</v>
      </c>
      <c r="L1091" s="1" t="str">
        <f t="shared" si="17"/>
        <v>8'16</v>
      </c>
      <c r="M1091" s="1" t="str">
        <f>VLOOKUP(K1091,CW!D:E,2,FALSE)</f>
        <v>Q4'15</v>
      </c>
    </row>
    <row r="1092" spans="1:13" ht="30" customHeight="1">
      <c r="A1092" s="2">
        <v>42425</v>
      </c>
      <c r="B1092" s="1" t="s">
        <v>1122</v>
      </c>
      <c r="C1092" s="1" t="s">
        <v>97</v>
      </c>
      <c r="D1092" s="1" t="s">
        <v>105</v>
      </c>
      <c r="E1092" s="1" t="s">
        <v>3532</v>
      </c>
      <c r="F1092" s="98" t="s">
        <v>160</v>
      </c>
      <c r="G1092" s="1">
        <v>4</v>
      </c>
      <c r="H1092" s="1" t="s">
        <v>107</v>
      </c>
      <c r="I1092" s="1" t="s">
        <v>159</v>
      </c>
      <c r="K1092" s="1" t="str">
        <f>VLOOKUP(L1092,CW!C:D,2,FALSE)</f>
        <v>Feb'16</v>
      </c>
      <c r="L1092" s="1" t="str">
        <f t="shared" si="17"/>
        <v>8'16</v>
      </c>
      <c r="M1092" s="1" t="str">
        <f>VLOOKUP(K1092,CW!D:E,2,FALSE)</f>
        <v>Q4'15</v>
      </c>
    </row>
    <row r="1093" spans="1:13" ht="15" customHeight="1">
      <c r="A1093" s="2">
        <v>42425</v>
      </c>
      <c r="B1093" s="1" t="s">
        <v>1123</v>
      </c>
      <c r="C1093" s="1" t="s">
        <v>72</v>
      </c>
      <c r="D1093" s="1" t="s">
        <v>105</v>
      </c>
      <c r="E1093" s="1" t="s">
        <v>3532</v>
      </c>
      <c r="F1093" s="45" t="s">
        <v>158</v>
      </c>
      <c r="G1093" s="1">
        <v>1</v>
      </c>
      <c r="H1093" s="1" t="s">
        <v>107</v>
      </c>
      <c r="I1093" s="1" t="s">
        <v>159</v>
      </c>
      <c r="K1093" s="1" t="str">
        <f>VLOOKUP(L1093,CW!C:D,2,FALSE)</f>
        <v>Feb'16</v>
      </c>
      <c r="L1093" s="1" t="str">
        <f t="shared" si="17"/>
        <v>8'16</v>
      </c>
      <c r="M1093" s="1" t="str">
        <f>VLOOKUP(K1093,CW!D:E,2,FALSE)</f>
        <v>Q4'15</v>
      </c>
    </row>
    <row r="1094" spans="1:13" ht="15" customHeight="1">
      <c r="A1094" s="2">
        <v>42425</v>
      </c>
      <c r="B1094" s="1" t="s">
        <v>1124</v>
      </c>
      <c r="C1094" s="1" t="s">
        <v>86</v>
      </c>
      <c r="D1094" s="1" t="s">
        <v>105</v>
      </c>
      <c r="E1094" s="1" t="s">
        <v>3532</v>
      </c>
      <c r="F1094" s="45" t="s">
        <v>158</v>
      </c>
      <c r="G1094" s="1">
        <v>1</v>
      </c>
      <c r="H1094" s="1" t="s">
        <v>107</v>
      </c>
      <c r="I1094" s="1" t="s">
        <v>159</v>
      </c>
      <c r="K1094" s="1" t="str">
        <f>VLOOKUP(L1094,CW!C:D,2,FALSE)</f>
        <v>Feb'16</v>
      </c>
      <c r="L1094" s="1" t="str">
        <f t="shared" si="17"/>
        <v>8'16</v>
      </c>
      <c r="M1094" s="1" t="str">
        <f>VLOOKUP(K1094,CW!D:E,2,FALSE)</f>
        <v>Q4'15</v>
      </c>
    </row>
    <row r="1095" spans="1:13" ht="30" customHeight="1">
      <c r="A1095" s="2">
        <v>42425</v>
      </c>
      <c r="B1095" s="1" t="s">
        <v>1125</v>
      </c>
      <c r="C1095" s="1" t="s">
        <v>97</v>
      </c>
      <c r="D1095" s="1" t="s">
        <v>105</v>
      </c>
      <c r="E1095" s="1" t="s">
        <v>3532</v>
      </c>
      <c r="F1095" s="98" t="s">
        <v>160</v>
      </c>
      <c r="G1095" s="1">
        <v>5</v>
      </c>
      <c r="H1095" s="1" t="s">
        <v>107</v>
      </c>
      <c r="I1095" s="1" t="s">
        <v>159</v>
      </c>
      <c r="K1095" s="1" t="str">
        <f>VLOOKUP(L1095,CW!C:D,2,FALSE)</f>
        <v>Feb'16</v>
      </c>
      <c r="L1095" s="1" t="str">
        <f t="shared" si="17"/>
        <v>8'16</v>
      </c>
      <c r="M1095" s="1" t="str">
        <f>VLOOKUP(K1095,CW!D:E,2,FALSE)</f>
        <v>Q4'15</v>
      </c>
    </row>
    <row r="1096" spans="1:13" ht="30" customHeight="1">
      <c r="A1096" s="2">
        <v>42425</v>
      </c>
      <c r="B1096" s="1" t="s">
        <v>1125</v>
      </c>
      <c r="C1096" s="1" t="s">
        <v>97</v>
      </c>
      <c r="D1096" s="1" t="s">
        <v>105</v>
      </c>
      <c r="E1096" s="1" t="s">
        <v>3532</v>
      </c>
      <c r="F1096" s="98" t="s">
        <v>161</v>
      </c>
      <c r="G1096" s="1">
        <v>1</v>
      </c>
      <c r="H1096" s="1" t="s">
        <v>107</v>
      </c>
      <c r="I1096" s="1" t="s">
        <v>159</v>
      </c>
      <c r="K1096" s="1" t="str">
        <f>VLOOKUP(L1096,CW!C:D,2,FALSE)</f>
        <v>Feb'16</v>
      </c>
      <c r="L1096" s="1" t="str">
        <f t="shared" si="17"/>
        <v>8'16</v>
      </c>
      <c r="M1096" s="1" t="str">
        <f>VLOOKUP(K1096,CW!D:E,2,FALSE)</f>
        <v>Q4'15</v>
      </c>
    </row>
    <row r="1097" spans="1:13" ht="30" customHeight="1">
      <c r="A1097" s="2">
        <v>42425</v>
      </c>
      <c r="B1097" s="1" t="s">
        <v>1126</v>
      </c>
      <c r="C1097" s="1" t="s">
        <v>71</v>
      </c>
      <c r="D1097" s="1" t="s">
        <v>105</v>
      </c>
      <c r="E1097" s="1" t="s">
        <v>3532</v>
      </c>
      <c r="F1097" s="98" t="s">
        <v>160</v>
      </c>
      <c r="G1097" s="1">
        <v>1</v>
      </c>
      <c r="H1097" s="1" t="s">
        <v>107</v>
      </c>
      <c r="I1097" s="1" t="s">
        <v>159</v>
      </c>
      <c r="K1097" s="1" t="str">
        <f>VLOOKUP(L1097,CW!C:D,2,FALSE)</f>
        <v>Feb'16</v>
      </c>
      <c r="L1097" s="1" t="str">
        <f t="shared" si="17"/>
        <v>8'16</v>
      </c>
      <c r="M1097" s="1" t="str">
        <f>VLOOKUP(K1097,CW!D:E,2,FALSE)</f>
        <v>Q4'15</v>
      </c>
    </row>
    <row r="1098" spans="1:13" ht="30" customHeight="1">
      <c r="A1098" s="2">
        <v>42425</v>
      </c>
      <c r="B1098" s="1" t="s">
        <v>1127</v>
      </c>
      <c r="C1098" s="1" t="s">
        <v>77</v>
      </c>
      <c r="D1098" s="1" t="s">
        <v>105</v>
      </c>
      <c r="E1098" s="1" t="s">
        <v>3532</v>
      </c>
      <c r="F1098" s="98" t="s">
        <v>161</v>
      </c>
      <c r="G1098" s="1">
        <v>1</v>
      </c>
      <c r="H1098" s="1" t="s">
        <v>107</v>
      </c>
      <c r="I1098" s="1" t="s">
        <v>159</v>
      </c>
      <c r="K1098" s="1" t="str">
        <f>VLOOKUP(L1098,CW!C:D,2,FALSE)</f>
        <v>Feb'16</v>
      </c>
      <c r="L1098" s="1" t="str">
        <f t="shared" si="17"/>
        <v>8'16</v>
      </c>
      <c r="M1098" s="1" t="str">
        <f>VLOOKUP(K1098,CW!D:E,2,FALSE)</f>
        <v>Q4'15</v>
      </c>
    </row>
    <row r="1099" spans="1:13" ht="30" customHeight="1">
      <c r="A1099" s="2">
        <v>42425</v>
      </c>
      <c r="B1099" s="1" t="s">
        <v>1128</v>
      </c>
      <c r="C1099" s="1" t="s">
        <v>72</v>
      </c>
      <c r="D1099" s="1" t="s">
        <v>105</v>
      </c>
      <c r="E1099" s="1" t="s">
        <v>3532</v>
      </c>
      <c r="F1099" s="98" t="s">
        <v>161</v>
      </c>
      <c r="G1099" s="1">
        <v>2</v>
      </c>
      <c r="H1099" s="1" t="s">
        <v>107</v>
      </c>
      <c r="I1099" s="1" t="s">
        <v>159</v>
      </c>
      <c r="K1099" s="1" t="str">
        <f>VLOOKUP(L1099,CW!C:D,2,FALSE)</f>
        <v>Feb'16</v>
      </c>
      <c r="L1099" s="1" t="str">
        <f t="shared" si="17"/>
        <v>8'16</v>
      </c>
      <c r="M1099" s="1" t="str">
        <f>VLOOKUP(K1099,CW!D:E,2,FALSE)</f>
        <v>Q4'15</v>
      </c>
    </row>
    <row r="1100" spans="1:13" ht="30" customHeight="1">
      <c r="A1100" s="2">
        <v>42425</v>
      </c>
      <c r="B1100" s="1" t="s">
        <v>1129</v>
      </c>
      <c r="C1100" s="1" t="s">
        <v>83</v>
      </c>
      <c r="D1100" s="1" t="s">
        <v>105</v>
      </c>
      <c r="E1100" s="1" t="s">
        <v>3532</v>
      </c>
      <c r="F1100" s="98" t="s">
        <v>160</v>
      </c>
      <c r="G1100" s="1">
        <v>1</v>
      </c>
      <c r="H1100" s="1" t="s">
        <v>107</v>
      </c>
      <c r="I1100" s="1" t="s">
        <v>159</v>
      </c>
      <c r="K1100" s="1" t="str">
        <f>VLOOKUP(L1100,CW!C:D,2,FALSE)</f>
        <v>Feb'16</v>
      </c>
      <c r="L1100" s="1" t="str">
        <f t="shared" si="17"/>
        <v>8'16</v>
      </c>
      <c r="M1100" s="1" t="str">
        <f>VLOOKUP(K1100,CW!D:E,2,FALSE)</f>
        <v>Q4'15</v>
      </c>
    </row>
    <row r="1101" spans="1:13" ht="15" customHeight="1">
      <c r="A1101" s="2">
        <v>42425</v>
      </c>
      <c r="B1101" s="1" t="s">
        <v>1129</v>
      </c>
      <c r="C1101" s="1" t="s">
        <v>83</v>
      </c>
      <c r="D1101" s="1" t="s">
        <v>105</v>
      </c>
      <c r="E1101" s="1" t="s">
        <v>3532</v>
      </c>
      <c r="F1101" s="45" t="s">
        <v>158</v>
      </c>
      <c r="G1101" s="1">
        <v>8</v>
      </c>
      <c r="H1101" s="1" t="s">
        <v>107</v>
      </c>
      <c r="I1101" s="1" t="s">
        <v>159</v>
      </c>
      <c r="K1101" s="1" t="str">
        <f>VLOOKUP(L1101,CW!C:D,2,FALSE)</f>
        <v>Feb'16</v>
      </c>
      <c r="L1101" s="1" t="str">
        <f t="shared" si="17"/>
        <v>8'16</v>
      </c>
      <c r="M1101" s="1" t="str">
        <f>VLOOKUP(K1101,CW!D:E,2,FALSE)</f>
        <v>Q4'15</v>
      </c>
    </row>
    <row r="1102" spans="1:13" ht="15" customHeight="1">
      <c r="A1102" s="2">
        <v>42425</v>
      </c>
      <c r="B1102" s="1" t="s">
        <v>1130</v>
      </c>
      <c r="C1102" s="1" t="s">
        <v>72</v>
      </c>
      <c r="D1102" s="1" t="s">
        <v>105</v>
      </c>
      <c r="E1102" s="1" t="s">
        <v>3532</v>
      </c>
      <c r="F1102" s="45" t="s">
        <v>158</v>
      </c>
      <c r="G1102" s="1">
        <v>2</v>
      </c>
      <c r="H1102" s="1" t="s">
        <v>107</v>
      </c>
      <c r="I1102" s="1" t="s">
        <v>159</v>
      </c>
      <c r="K1102" s="1" t="str">
        <f>VLOOKUP(L1102,CW!C:D,2,FALSE)</f>
        <v>Feb'16</v>
      </c>
      <c r="L1102" s="1" t="str">
        <f t="shared" si="17"/>
        <v>8'16</v>
      </c>
      <c r="M1102" s="1" t="str">
        <f>VLOOKUP(K1102,CW!D:E,2,FALSE)</f>
        <v>Q4'15</v>
      </c>
    </row>
    <row r="1103" spans="1:13" ht="15" customHeight="1">
      <c r="A1103" s="2">
        <v>42425</v>
      </c>
      <c r="B1103" s="1" t="s">
        <v>1120</v>
      </c>
      <c r="C1103" s="1" t="s">
        <v>86</v>
      </c>
      <c r="D1103" s="1" t="s">
        <v>104</v>
      </c>
      <c r="E1103" s="1" t="s">
        <v>3532</v>
      </c>
      <c r="F1103" s="45" t="s">
        <v>17</v>
      </c>
      <c r="G1103" s="1">
        <v>1</v>
      </c>
      <c r="H1103" s="1" t="s">
        <v>107</v>
      </c>
      <c r="I1103" s="1" t="s">
        <v>706</v>
      </c>
      <c r="K1103" s="1" t="str">
        <f>VLOOKUP(L1103,CW!C:D,2,FALSE)</f>
        <v>Feb'16</v>
      </c>
      <c r="L1103" s="1" t="str">
        <f t="shared" si="17"/>
        <v>8'16</v>
      </c>
      <c r="M1103" s="1" t="str">
        <f>VLOOKUP(K1103,CW!D:E,2,FALSE)</f>
        <v>Q4'15</v>
      </c>
    </row>
    <row r="1104" spans="1:13" ht="30" customHeight="1">
      <c r="A1104" s="2">
        <v>42426</v>
      </c>
      <c r="B1104" s="1" t="s">
        <v>1131</v>
      </c>
      <c r="C1104" s="1" t="s">
        <v>86</v>
      </c>
      <c r="D1104" s="1" t="s">
        <v>102</v>
      </c>
      <c r="E1104" s="1" t="s">
        <v>3532</v>
      </c>
      <c r="F1104" s="98" t="s">
        <v>161</v>
      </c>
      <c r="G1104" s="1">
        <v>1</v>
      </c>
      <c r="H1104" s="1" t="s">
        <v>107</v>
      </c>
      <c r="I1104" s="1" t="s">
        <v>159</v>
      </c>
      <c r="K1104" s="1" t="str">
        <f>VLOOKUP(L1104,CW!C:D,2,FALSE)</f>
        <v>Feb'16</v>
      </c>
      <c r="L1104" s="1" t="str">
        <f t="shared" si="17"/>
        <v>8'16</v>
      </c>
      <c r="M1104" s="1" t="str">
        <f>VLOOKUP(K1104,CW!D:E,2,FALSE)</f>
        <v>Q4'15</v>
      </c>
    </row>
    <row r="1105" spans="1:13" ht="30" customHeight="1">
      <c r="A1105" s="2">
        <v>42426</v>
      </c>
      <c r="B1105" s="1" t="s">
        <v>1132</v>
      </c>
      <c r="C1105" s="1" t="s">
        <v>86</v>
      </c>
      <c r="D1105" s="1" t="s">
        <v>102</v>
      </c>
      <c r="E1105" s="1" t="s">
        <v>3532</v>
      </c>
      <c r="F1105" s="98" t="s">
        <v>161</v>
      </c>
      <c r="G1105" s="1">
        <v>1</v>
      </c>
      <c r="H1105" s="1" t="s">
        <v>107</v>
      </c>
      <c r="I1105" s="1" t="s">
        <v>159</v>
      </c>
      <c r="K1105" s="1" t="str">
        <f>VLOOKUP(L1105,CW!C:D,2,FALSE)</f>
        <v>Feb'16</v>
      </c>
      <c r="L1105" s="1" t="str">
        <f t="shared" si="17"/>
        <v>8'16</v>
      </c>
      <c r="M1105" s="1" t="str">
        <f>VLOOKUP(K1105,CW!D:E,2,FALSE)</f>
        <v>Q4'15</v>
      </c>
    </row>
    <row r="1106" spans="1:13" ht="15" customHeight="1">
      <c r="A1106" s="2">
        <v>42426</v>
      </c>
      <c r="B1106" s="1" t="s">
        <v>1132</v>
      </c>
      <c r="C1106" s="1" t="s">
        <v>86</v>
      </c>
      <c r="D1106" s="1" t="s">
        <v>102</v>
      </c>
      <c r="E1106" s="1" t="s">
        <v>3532</v>
      </c>
      <c r="F1106" s="45" t="s">
        <v>5</v>
      </c>
      <c r="G1106" s="1">
        <v>1</v>
      </c>
      <c r="H1106" s="1" t="s">
        <v>107</v>
      </c>
      <c r="I1106" s="1" t="s">
        <v>159</v>
      </c>
      <c r="K1106" s="1" t="str">
        <f>VLOOKUP(L1106,CW!C:D,2,FALSE)</f>
        <v>Feb'16</v>
      </c>
      <c r="L1106" s="1" t="str">
        <f t="shared" si="17"/>
        <v>8'16</v>
      </c>
      <c r="M1106" s="1" t="str">
        <f>VLOOKUP(K1106,CW!D:E,2,FALSE)</f>
        <v>Q4'15</v>
      </c>
    </row>
    <row r="1107" spans="1:13" ht="30" customHeight="1">
      <c r="A1107" s="2">
        <v>42426</v>
      </c>
      <c r="B1107" s="1" t="s">
        <v>1133</v>
      </c>
      <c r="C1107" s="1" t="s">
        <v>71</v>
      </c>
      <c r="D1107" s="1" t="s">
        <v>102</v>
      </c>
      <c r="E1107" s="1" t="s">
        <v>3532</v>
      </c>
      <c r="F1107" s="98" t="s">
        <v>160</v>
      </c>
      <c r="G1107" s="1">
        <v>5</v>
      </c>
      <c r="H1107" s="1" t="s">
        <v>107</v>
      </c>
      <c r="I1107" s="1" t="s">
        <v>159</v>
      </c>
      <c r="K1107" s="1" t="str">
        <f>VLOOKUP(L1107,CW!C:D,2,FALSE)</f>
        <v>Feb'16</v>
      </c>
      <c r="L1107" s="1" t="str">
        <f t="shared" si="17"/>
        <v>8'16</v>
      </c>
      <c r="M1107" s="1" t="str">
        <f>VLOOKUP(K1107,CW!D:E,2,FALSE)</f>
        <v>Q4'15</v>
      </c>
    </row>
    <row r="1108" spans="1:13" ht="30" customHeight="1">
      <c r="A1108" s="2">
        <v>42426</v>
      </c>
      <c r="B1108" s="1" t="s">
        <v>1134</v>
      </c>
      <c r="C1108" s="1" t="s">
        <v>1135</v>
      </c>
      <c r="D1108" s="1" t="s">
        <v>102</v>
      </c>
      <c r="E1108" s="1" t="s">
        <v>3532</v>
      </c>
      <c r="F1108" s="98" t="s">
        <v>160</v>
      </c>
      <c r="G1108" s="1">
        <v>1</v>
      </c>
      <c r="H1108" s="1" t="s">
        <v>107</v>
      </c>
      <c r="I1108" s="1" t="s">
        <v>159</v>
      </c>
      <c r="K1108" s="1" t="str">
        <f>VLOOKUP(L1108,CW!C:D,2,FALSE)</f>
        <v>Feb'16</v>
      </c>
      <c r="L1108" s="1" t="str">
        <f t="shared" si="17"/>
        <v>8'16</v>
      </c>
      <c r="M1108" s="1" t="str">
        <f>VLOOKUP(K1108,CW!D:E,2,FALSE)</f>
        <v>Q4'15</v>
      </c>
    </row>
    <row r="1109" spans="1:13" ht="30" customHeight="1">
      <c r="A1109" s="2">
        <v>42426</v>
      </c>
      <c r="B1109" s="1" t="s">
        <v>1136</v>
      </c>
      <c r="C1109" s="1" t="s">
        <v>97</v>
      </c>
      <c r="D1109" s="1" t="s">
        <v>105</v>
      </c>
      <c r="E1109" s="1" t="s">
        <v>3532</v>
      </c>
      <c r="F1109" s="98" t="s">
        <v>160</v>
      </c>
      <c r="G1109" s="1">
        <v>1</v>
      </c>
      <c r="H1109" s="1" t="s">
        <v>107</v>
      </c>
      <c r="I1109" s="1" t="s">
        <v>159</v>
      </c>
      <c r="K1109" s="1" t="str">
        <f>VLOOKUP(L1109,CW!C:D,2,FALSE)</f>
        <v>Feb'16</v>
      </c>
      <c r="L1109" s="1" t="str">
        <f t="shared" si="17"/>
        <v>8'16</v>
      </c>
      <c r="M1109" s="1" t="str">
        <f>VLOOKUP(K1109,CW!D:E,2,FALSE)</f>
        <v>Q4'15</v>
      </c>
    </row>
    <row r="1110" spans="1:13" ht="15" customHeight="1">
      <c r="A1110" s="2">
        <v>42426</v>
      </c>
      <c r="B1110" s="1" t="s">
        <v>1137</v>
      </c>
      <c r="C1110" s="1" t="s">
        <v>72</v>
      </c>
      <c r="D1110" s="1" t="s">
        <v>105</v>
      </c>
      <c r="E1110" s="1" t="s">
        <v>3532</v>
      </c>
      <c r="F1110" s="45" t="s">
        <v>158</v>
      </c>
      <c r="G1110" s="1">
        <v>1</v>
      </c>
      <c r="H1110" s="1" t="s">
        <v>107</v>
      </c>
      <c r="I1110" s="1" t="s">
        <v>159</v>
      </c>
      <c r="K1110" s="1" t="str">
        <f>VLOOKUP(L1110,CW!C:D,2,FALSE)</f>
        <v>Feb'16</v>
      </c>
      <c r="L1110" s="1" t="str">
        <f t="shared" si="17"/>
        <v>8'16</v>
      </c>
      <c r="M1110" s="1" t="str">
        <f>VLOOKUP(K1110,CW!D:E,2,FALSE)</f>
        <v>Q4'15</v>
      </c>
    </row>
    <row r="1111" spans="1:13" ht="30" customHeight="1">
      <c r="A1111" s="2">
        <v>42426</v>
      </c>
      <c r="B1111" s="1" t="s">
        <v>1138</v>
      </c>
      <c r="C1111" s="1" t="s">
        <v>72</v>
      </c>
      <c r="D1111" s="1" t="s">
        <v>105</v>
      </c>
      <c r="E1111" s="1" t="s">
        <v>3532</v>
      </c>
      <c r="F1111" s="98" t="s">
        <v>160</v>
      </c>
      <c r="G1111" s="1">
        <v>1</v>
      </c>
      <c r="H1111" s="1" t="s">
        <v>107</v>
      </c>
      <c r="I1111" s="1" t="s">
        <v>159</v>
      </c>
      <c r="K1111" s="1" t="str">
        <f>VLOOKUP(L1111,CW!C:D,2,FALSE)</f>
        <v>Feb'16</v>
      </c>
      <c r="L1111" s="1" t="str">
        <f t="shared" si="17"/>
        <v>8'16</v>
      </c>
      <c r="M1111" s="1" t="str">
        <f>VLOOKUP(K1111,CW!D:E,2,FALSE)</f>
        <v>Q4'15</v>
      </c>
    </row>
    <row r="1112" spans="1:13" ht="30" customHeight="1">
      <c r="A1112" s="2">
        <v>42426</v>
      </c>
      <c r="B1112" s="1" t="s">
        <v>1139</v>
      </c>
      <c r="C1112" s="1" t="s">
        <v>86</v>
      </c>
      <c r="D1112" s="1" t="s">
        <v>105</v>
      </c>
      <c r="E1112" s="1" t="s">
        <v>3532</v>
      </c>
      <c r="F1112" s="98" t="s">
        <v>161</v>
      </c>
      <c r="G1112" s="1">
        <v>1</v>
      </c>
      <c r="H1112" s="1" t="s">
        <v>107</v>
      </c>
      <c r="I1112" s="1" t="s">
        <v>159</v>
      </c>
      <c r="K1112" s="1" t="str">
        <f>VLOOKUP(L1112,CW!C:D,2,FALSE)</f>
        <v>Feb'16</v>
      </c>
      <c r="L1112" s="1" t="str">
        <f t="shared" si="17"/>
        <v>8'16</v>
      </c>
      <c r="M1112" s="1" t="str">
        <f>VLOOKUP(K1112,CW!D:E,2,FALSE)</f>
        <v>Q4'15</v>
      </c>
    </row>
    <row r="1113" spans="1:13" ht="15" customHeight="1">
      <c r="A1113" s="2">
        <v>42426</v>
      </c>
      <c r="B1113" s="1" t="s">
        <v>1139</v>
      </c>
      <c r="C1113" s="1" t="s">
        <v>86</v>
      </c>
      <c r="D1113" s="1" t="s">
        <v>105</v>
      </c>
      <c r="E1113" s="1" t="s">
        <v>3532</v>
      </c>
      <c r="F1113" s="45" t="s">
        <v>158</v>
      </c>
      <c r="G1113" s="1">
        <v>1</v>
      </c>
      <c r="H1113" s="1" t="s">
        <v>107</v>
      </c>
      <c r="I1113" s="1" t="s">
        <v>159</v>
      </c>
      <c r="K1113" s="1" t="str">
        <f>VLOOKUP(L1113,CW!C:D,2,FALSE)</f>
        <v>Feb'16</v>
      </c>
      <c r="L1113" s="1" t="str">
        <f t="shared" si="17"/>
        <v>8'16</v>
      </c>
      <c r="M1113" s="1" t="str">
        <f>VLOOKUP(K1113,CW!D:E,2,FALSE)</f>
        <v>Q4'15</v>
      </c>
    </row>
    <row r="1114" spans="1:13" ht="15" customHeight="1">
      <c r="A1114" s="2">
        <v>42426</v>
      </c>
      <c r="B1114" s="1" t="s">
        <v>1140</v>
      </c>
      <c r="C1114" s="1" t="s">
        <v>1141</v>
      </c>
      <c r="D1114" s="1" t="s">
        <v>105</v>
      </c>
      <c r="E1114" s="1" t="s">
        <v>3532</v>
      </c>
      <c r="F1114" s="45" t="s">
        <v>896</v>
      </c>
      <c r="G1114" s="1">
        <v>17</v>
      </c>
      <c r="H1114" s="1" t="s">
        <v>107</v>
      </c>
      <c r="I1114" s="1" t="s">
        <v>159</v>
      </c>
      <c r="K1114" s="1" t="str">
        <f>VLOOKUP(L1114,CW!C:D,2,FALSE)</f>
        <v>Feb'16</v>
      </c>
      <c r="L1114" s="1" t="str">
        <f t="shared" si="17"/>
        <v>8'16</v>
      </c>
      <c r="M1114" s="1" t="str">
        <f>VLOOKUP(K1114,CW!D:E,2,FALSE)</f>
        <v>Q4'15</v>
      </c>
    </row>
    <row r="1115" spans="1:13" ht="15" customHeight="1">
      <c r="A1115" s="2">
        <v>42426</v>
      </c>
      <c r="B1115" s="1" t="s">
        <v>1131</v>
      </c>
      <c r="C1115" s="1" t="s">
        <v>86</v>
      </c>
      <c r="D1115" s="1" t="s">
        <v>105</v>
      </c>
      <c r="E1115" s="1" t="s">
        <v>3532</v>
      </c>
      <c r="F1115" s="45" t="s">
        <v>17</v>
      </c>
      <c r="G1115" s="1">
        <v>1</v>
      </c>
      <c r="H1115" s="1" t="s">
        <v>107</v>
      </c>
      <c r="I1115" s="1" t="s">
        <v>706</v>
      </c>
      <c r="K1115" s="1" t="str">
        <f>VLOOKUP(L1115,CW!C:D,2,FALSE)</f>
        <v>Feb'16</v>
      </c>
      <c r="L1115" s="1" t="str">
        <f t="shared" si="17"/>
        <v>8'16</v>
      </c>
      <c r="M1115" s="1" t="str">
        <f>VLOOKUP(K1115,CW!D:E,2,FALSE)</f>
        <v>Q4'15</v>
      </c>
    </row>
    <row r="1116" spans="1:13" ht="30" customHeight="1">
      <c r="A1116" s="2">
        <v>42427</v>
      </c>
      <c r="B1116" s="1" t="s">
        <v>1142</v>
      </c>
      <c r="C1116" s="1" t="s">
        <v>1135</v>
      </c>
      <c r="D1116" s="1" t="s">
        <v>102</v>
      </c>
      <c r="E1116" s="1" t="s">
        <v>3532</v>
      </c>
      <c r="F1116" s="98" t="s">
        <v>160</v>
      </c>
      <c r="G1116" s="1">
        <v>1</v>
      </c>
      <c r="H1116" s="1" t="s">
        <v>107</v>
      </c>
      <c r="I1116" s="1" t="s">
        <v>159</v>
      </c>
      <c r="K1116" s="1" t="str">
        <f>VLOOKUP(L1116,CW!C:D,2,FALSE)</f>
        <v>Feb'16</v>
      </c>
      <c r="L1116" s="1" t="str">
        <f t="shared" si="17"/>
        <v>8'16</v>
      </c>
      <c r="M1116" s="1" t="str">
        <f>VLOOKUP(K1116,CW!D:E,2,FALSE)</f>
        <v>Q4'15</v>
      </c>
    </row>
    <row r="1117" spans="1:13" ht="15" customHeight="1">
      <c r="A1117" s="2">
        <v>42428</v>
      </c>
      <c r="B1117" s="1" t="s">
        <v>1143</v>
      </c>
      <c r="C1117" s="1" t="s">
        <v>310</v>
      </c>
      <c r="D1117" s="1" t="s">
        <v>139</v>
      </c>
      <c r="E1117" s="1" t="s">
        <v>3532</v>
      </c>
      <c r="F1117" s="45" t="s">
        <v>158</v>
      </c>
      <c r="G1117" s="1">
        <v>1</v>
      </c>
      <c r="H1117" s="1" t="s">
        <v>107</v>
      </c>
      <c r="I1117" s="1" t="s">
        <v>159</v>
      </c>
      <c r="K1117" s="1" t="str">
        <f>VLOOKUP(L1117,CW!C:D,2,FALSE)</f>
        <v>Feb'16</v>
      </c>
      <c r="L1117" s="1" t="str">
        <f t="shared" si="17"/>
        <v>8'16</v>
      </c>
      <c r="M1117" s="1" t="str">
        <f>VLOOKUP(K1117,CW!D:E,2,FALSE)</f>
        <v>Q4'15</v>
      </c>
    </row>
    <row r="1118" spans="1:13" ht="15" customHeight="1">
      <c r="A1118" s="2">
        <v>42428</v>
      </c>
      <c r="B1118" s="1" t="s">
        <v>1144</v>
      </c>
      <c r="C1118" s="1" t="s">
        <v>97</v>
      </c>
      <c r="D1118" s="1" t="s">
        <v>139</v>
      </c>
      <c r="E1118" s="1" t="s">
        <v>3532</v>
      </c>
      <c r="F1118" s="45" t="s">
        <v>158</v>
      </c>
      <c r="G1118" s="1">
        <v>1</v>
      </c>
      <c r="H1118" s="1" t="s">
        <v>107</v>
      </c>
      <c r="I1118" s="1" t="s">
        <v>159</v>
      </c>
      <c r="K1118" s="1" t="str">
        <f>VLOOKUP(L1118,CW!C:D,2,FALSE)</f>
        <v>Feb'16</v>
      </c>
      <c r="L1118" s="1" t="str">
        <f t="shared" si="17"/>
        <v>8'16</v>
      </c>
      <c r="M1118" s="1" t="str">
        <f>VLOOKUP(K1118,CW!D:E,2,FALSE)</f>
        <v>Q4'15</v>
      </c>
    </row>
    <row r="1119" spans="1:13" ht="15" customHeight="1">
      <c r="A1119" s="2">
        <v>42428</v>
      </c>
      <c r="B1119" s="1" t="s">
        <v>1145</v>
      </c>
      <c r="C1119" s="1" t="s">
        <v>72</v>
      </c>
      <c r="D1119" s="1" t="s">
        <v>139</v>
      </c>
      <c r="E1119" s="1" t="s">
        <v>3532</v>
      </c>
      <c r="F1119" s="45" t="s">
        <v>158</v>
      </c>
      <c r="G1119" s="1">
        <v>1</v>
      </c>
      <c r="H1119" s="1" t="s">
        <v>107</v>
      </c>
      <c r="I1119" s="1" t="s">
        <v>159</v>
      </c>
      <c r="K1119" s="1" t="str">
        <f>VLOOKUP(L1119,CW!C:D,2,FALSE)</f>
        <v>Feb'16</v>
      </c>
      <c r="L1119" s="1" t="str">
        <f t="shared" si="17"/>
        <v>8'16</v>
      </c>
      <c r="M1119" s="1" t="str">
        <f>VLOOKUP(K1119,CW!D:E,2,FALSE)</f>
        <v>Q4'15</v>
      </c>
    </row>
    <row r="1120" spans="1:13" ht="30" customHeight="1">
      <c r="A1120" s="2">
        <v>42428</v>
      </c>
      <c r="B1120" s="1" t="s">
        <v>1146</v>
      </c>
      <c r="C1120" s="1" t="s">
        <v>72</v>
      </c>
      <c r="D1120" s="1" t="s">
        <v>139</v>
      </c>
      <c r="E1120" s="1" t="s">
        <v>3532</v>
      </c>
      <c r="F1120" s="98" t="s">
        <v>161</v>
      </c>
      <c r="G1120" s="1">
        <v>1</v>
      </c>
      <c r="H1120" s="1" t="s">
        <v>107</v>
      </c>
      <c r="I1120" s="1" t="s">
        <v>159</v>
      </c>
      <c r="K1120" s="1" t="str">
        <f>VLOOKUP(L1120,CW!C:D,2,FALSE)</f>
        <v>Feb'16</v>
      </c>
      <c r="L1120" s="1" t="str">
        <f t="shared" si="17"/>
        <v>8'16</v>
      </c>
      <c r="M1120" s="1" t="str">
        <f>VLOOKUP(K1120,CW!D:E,2,FALSE)</f>
        <v>Q4'15</v>
      </c>
    </row>
    <row r="1121" spans="1:13" ht="30" customHeight="1">
      <c r="A1121" s="2">
        <v>42428</v>
      </c>
      <c r="B1121" s="1" t="s">
        <v>1147</v>
      </c>
      <c r="C1121" s="1" t="s">
        <v>72</v>
      </c>
      <c r="D1121" s="1" t="s">
        <v>139</v>
      </c>
      <c r="E1121" s="1" t="s">
        <v>3532</v>
      </c>
      <c r="F1121" s="98" t="s">
        <v>161</v>
      </c>
      <c r="G1121" s="1">
        <v>1</v>
      </c>
      <c r="H1121" s="1" t="s">
        <v>107</v>
      </c>
      <c r="I1121" s="1" t="s">
        <v>159</v>
      </c>
      <c r="K1121" s="1" t="str">
        <f>VLOOKUP(L1121,CW!C:D,2,FALSE)</f>
        <v>Feb'16</v>
      </c>
      <c r="L1121" s="1" t="str">
        <f t="shared" si="17"/>
        <v>8'16</v>
      </c>
      <c r="M1121" s="1" t="str">
        <f>VLOOKUP(K1121,CW!D:E,2,FALSE)</f>
        <v>Q4'15</v>
      </c>
    </row>
    <row r="1122" spans="1:13" ht="30" customHeight="1">
      <c r="A1122" s="2">
        <v>42428</v>
      </c>
      <c r="B1122" s="1" t="s">
        <v>1148</v>
      </c>
      <c r="C1122" s="1" t="s">
        <v>1149</v>
      </c>
      <c r="D1122" s="1" t="s">
        <v>139</v>
      </c>
      <c r="E1122" s="1" t="s">
        <v>3532</v>
      </c>
      <c r="F1122" s="98" t="s">
        <v>161</v>
      </c>
      <c r="G1122" s="1">
        <v>1</v>
      </c>
      <c r="H1122" s="1" t="s">
        <v>107</v>
      </c>
      <c r="I1122" s="1" t="s">
        <v>159</v>
      </c>
      <c r="K1122" s="1" t="str">
        <f>VLOOKUP(L1122,CW!C:D,2,FALSE)</f>
        <v>Feb'16</v>
      </c>
      <c r="L1122" s="1" t="str">
        <f t="shared" si="17"/>
        <v>8'16</v>
      </c>
      <c r="M1122" s="1" t="str">
        <f>VLOOKUP(K1122,CW!D:E,2,FALSE)</f>
        <v>Q4'15</v>
      </c>
    </row>
    <row r="1123" spans="1:13" ht="30" customHeight="1">
      <c r="A1123" s="2">
        <v>42428</v>
      </c>
      <c r="B1123" s="1" t="s">
        <v>1150</v>
      </c>
      <c r="C1123" s="1" t="s">
        <v>72</v>
      </c>
      <c r="D1123" s="1" t="s">
        <v>139</v>
      </c>
      <c r="E1123" s="1" t="s">
        <v>3532</v>
      </c>
      <c r="F1123" s="98" t="s">
        <v>161</v>
      </c>
      <c r="G1123" s="1">
        <v>2</v>
      </c>
      <c r="H1123" s="1" t="s">
        <v>107</v>
      </c>
      <c r="I1123" s="1" t="s">
        <v>159</v>
      </c>
      <c r="K1123" s="1" t="str">
        <f>VLOOKUP(L1123,CW!C:D,2,FALSE)</f>
        <v>Feb'16</v>
      </c>
      <c r="L1123" s="1" t="str">
        <f t="shared" si="17"/>
        <v>8'16</v>
      </c>
      <c r="M1123" s="1" t="str">
        <f>VLOOKUP(K1123,CW!D:E,2,FALSE)</f>
        <v>Q4'15</v>
      </c>
    </row>
    <row r="1124" spans="1:13" ht="30" customHeight="1">
      <c r="A1124" s="2">
        <v>42428</v>
      </c>
      <c r="B1124" s="1" t="s">
        <v>1151</v>
      </c>
      <c r="C1124" s="1" t="s">
        <v>72</v>
      </c>
      <c r="D1124" s="1" t="s">
        <v>139</v>
      </c>
      <c r="E1124" s="1" t="s">
        <v>3532</v>
      </c>
      <c r="F1124" s="98" t="s">
        <v>160</v>
      </c>
      <c r="G1124" s="1">
        <v>1</v>
      </c>
      <c r="H1124" s="1" t="s">
        <v>107</v>
      </c>
      <c r="I1124" s="1" t="s">
        <v>159</v>
      </c>
      <c r="K1124" s="1" t="str">
        <f>VLOOKUP(L1124,CW!C:D,2,FALSE)</f>
        <v>Feb'16</v>
      </c>
      <c r="L1124" s="1" t="str">
        <f t="shared" si="17"/>
        <v>8'16</v>
      </c>
      <c r="M1124" s="1" t="str">
        <f>VLOOKUP(K1124,CW!D:E,2,FALSE)</f>
        <v>Q4'15</v>
      </c>
    </row>
    <row r="1125" spans="1:13" ht="15" customHeight="1">
      <c r="A1125" s="2">
        <v>42428</v>
      </c>
      <c r="B1125" s="1" t="s">
        <v>1145</v>
      </c>
      <c r="C1125" s="1" t="s">
        <v>72</v>
      </c>
      <c r="D1125" s="1" t="s">
        <v>102</v>
      </c>
      <c r="E1125" s="1" t="s">
        <v>3532</v>
      </c>
      <c r="F1125" s="45" t="s">
        <v>17</v>
      </c>
      <c r="G1125" s="1">
        <v>1</v>
      </c>
      <c r="H1125" s="1" t="s">
        <v>107</v>
      </c>
      <c r="I1125" s="1" t="s">
        <v>706</v>
      </c>
      <c r="K1125" s="1" t="str">
        <f>VLOOKUP(L1125,CW!C:D,2,FALSE)</f>
        <v>Feb'16</v>
      </c>
      <c r="L1125" s="1" t="str">
        <f t="shared" si="17"/>
        <v>8'16</v>
      </c>
      <c r="M1125" s="1" t="str">
        <f>VLOOKUP(K1125,CW!D:E,2,FALSE)</f>
        <v>Q4'15</v>
      </c>
    </row>
    <row r="1126" spans="1:13" ht="15" customHeight="1">
      <c r="A1126" s="2">
        <v>42430</v>
      </c>
      <c r="B1126" s="1" t="s">
        <v>1162</v>
      </c>
      <c r="C1126" s="1" t="s">
        <v>126</v>
      </c>
      <c r="D1126" s="1" t="s">
        <v>100</v>
      </c>
      <c r="E1126" s="1" t="s">
        <v>3532</v>
      </c>
      <c r="F1126" s="45" t="s">
        <v>158</v>
      </c>
      <c r="G1126" s="1">
        <v>1</v>
      </c>
      <c r="H1126" s="1" t="s">
        <v>107</v>
      </c>
      <c r="I1126" s="1" t="s">
        <v>159</v>
      </c>
      <c r="K1126" s="1" t="str">
        <f>VLOOKUP(L1126,CW!C:D,2,FALSE)</f>
        <v>Mar'16</v>
      </c>
      <c r="L1126" s="1" t="str">
        <f t="shared" si="17"/>
        <v>9'16</v>
      </c>
      <c r="M1126" s="1" t="str">
        <f>VLOOKUP(K1126,CW!D:E,2,FALSE)</f>
        <v>Q4'15</v>
      </c>
    </row>
    <row r="1127" spans="1:13" ht="30" customHeight="1">
      <c r="A1127" s="2">
        <v>42430</v>
      </c>
      <c r="B1127" s="1" t="s">
        <v>1163</v>
      </c>
      <c r="C1127" s="1" t="s">
        <v>72</v>
      </c>
      <c r="D1127" s="1" t="s">
        <v>100</v>
      </c>
      <c r="E1127" s="1" t="s">
        <v>3532</v>
      </c>
      <c r="F1127" s="98" t="s">
        <v>160</v>
      </c>
      <c r="G1127" s="1">
        <v>1</v>
      </c>
      <c r="H1127" s="1" t="s">
        <v>107</v>
      </c>
      <c r="I1127" s="1" t="s">
        <v>159</v>
      </c>
      <c r="K1127" s="1" t="str">
        <f>VLOOKUP(L1127,CW!C:D,2,FALSE)</f>
        <v>Mar'16</v>
      </c>
      <c r="L1127" s="1" t="str">
        <f t="shared" si="17"/>
        <v>9'16</v>
      </c>
      <c r="M1127" s="1" t="str">
        <f>VLOOKUP(K1127,CW!D:E,2,FALSE)</f>
        <v>Q4'15</v>
      </c>
    </row>
    <row r="1128" spans="1:13" ht="15" customHeight="1">
      <c r="A1128" s="2">
        <v>42430</v>
      </c>
      <c r="B1128" s="1" t="s">
        <v>1163</v>
      </c>
      <c r="C1128" s="1" t="s">
        <v>72</v>
      </c>
      <c r="D1128" s="1" t="s">
        <v>100</v>
      </c>
      <c r="E1128" s="1" t="s">
        <v>3532</v>
      </c>
      <c r="F1128" s="45" t="s">
        <v>158</v>
      </c>
      <c r="G1128" s="1">
        <v>1</v>
      </c>
      <c r="H1128" s="1" t="s">
        <v>107</v>
      </c>
      <c r="I1128" s="1" t="s">
        <v>159</v>
      </c>
      <c r="K1128" s="1" t="str">
        <f>VLOOKUP(L1128,CW!C:D,2,FALSE)</f>
        <v>Mar'16</v>
      </c>
      <c r="L1128" s="1" t="str">
        <f t="shared" si="17"/>
        <v>9'16</v>
      </c>
      <c r="M1128" s="1" t="str">
        <f>VLOOKUP(K1128,CW!D:E,2,FALSE)</f>
        <v>Q4'15</v>
      </c>
    </row>
    <row r="1129" spans="1:13" ht="15" customHeight="1">
      <c r="A1129" s="2">
        <v>42430</v>
      </c>
      <c r="B1129" s="1" t="s">
        <v>1164</v>
      </c>
      <c r="C1129" s="1" t="s">
        <v>72</v>
      </c>
      <c r="D1129" s="1" t="s">
        <v>100</v>
      </c>
      <c r="E1129" s="1" t="s">
        <v>3532</v>
      </c>
      <c r="F1129" s="45" t="s">
        <v>158</v>
      </c>
      <c r="G1129" s="1">
        <v>1</v>
      </c>
      <c r="H1129" s="1" t="s">
        <v>107</v>
      </c>
      <c r="I1129" s="1" t="s">
        <v>159</v>
      </c>
      <c r="K1129" s="1" t="str">
        <f>VLOOKUP(L1129,CW!C:D,2,FALSE)</f>
        <v>Mar'16</v>
      </c>
      <c r="L1129" s="1" t="str">
        <f t="shared" si="17"/>
        <v>9'16</v>
      </c>
      <c r="M1129" s="1" t="str">
        <f>VLOOKUP(K1129,CW!D:E,2,FALSE)</f>
        <v>Q4'15</v>
      </c>
    </row>
    <row r="1130" spans="1:13" ht="30" customHeight="1">
      <c r="A1130" s="2">
        <v>42430</v>
      </c>
      <c r="B1130" s="1" t="s">
        <v>1165</v>
      </c>
      <c r="C1130" s="1" t="s">
        <v>72</v>
      </c>
      <c r="D1130" s="1" t="s">
        <v>100</v>
      </c>
      <c r="E1130" s="1" t="s">
        <v>3532</v>
      </c>
      <c r="F1130" s="98" t="s">
        <v>160</v>
      </c>
      <c r="G1130" s="1">
        <v>2</v>
      </c>
      <c r="H1130" s="1" t="s">
        <v>107</v>
      </c>
      <c r="I1130" s="1" t="s">
        <v>159</v>
      </c>
      <c r="K1130" s="1" t="str">
        <f>VLOOKUP(L1130,CW!C:D,2,FALSE)</f>
        <v>Mar'16</v>
      </c>
      <c r="L1130" s="1" t="str">
        <f t="shared" si="17"/>
        <v>9'16</v>
      </c>
      <c r="M1130" s="1" t="str">
        <f>VLOOKUP(K1130,CW!D:E,2,FALSE)</f>
        <v>Q4'15</v>
      </c>
    </row>
    <row r="1131" spans="1:13" ht="15" customHeight="1">
      <c r="A1131" s="2">
        <v>42430</v>
      </c>
      <c r="B1131" s="1" t="s">
        <v>1166</v>
      </c>
      <c r="C1131" s="1" t="s">
        <v>97</v>
      </c>
      <c r="D1131" s="1" t="s">
        <v>100</v>
      </c>
      <c r="E1131" s="1" t="s">
        <v>3532</v>
      </c>
      <c r="F1131" s="45" t="s">
        <v>158</v>
      </c>
      <c r="G1131" s="1">
        <v>2</v>
      </c>
      <c r="H1131" s="1" t="s">
        <v>107</v>
      </c>
      <c r="I1131" s="1" t="s">
        <v>159</v>
      </c>
      <c r="K1131" s="1" t="str">
        <f>VLOOKUP(L1131,CW!C:D,2,FALSE)</f>
        <v>Mar'16</v>
      </c>
      <c r="L1131" s="1" t="str">
        <f t="shared" si="17"/>
        <v>9'16</v>
      </c>
      <c r="M1131" s="1" t="str">
        <f>VLOOKUP(K1131,CW!D:E,2,FALSE)</f>
        <v>Q4'15</v>
      </c>
    </row>
    <row r="1132" spans="1:13" ht="15" customHeight="1">
      <c r="A1132" s="2">
        <v>42430</v>
      </c>
      <c r="B1132" s="1" t="s">
        <v>1167</v>
      </c>
      <c r="C1132" s="1" t="s">
        <v>1149</v>
      </c>
      <c r="D1132" s="1" t="s">
        <v>100</v>
      </c>
      <c r="E1132" s="1" t="s">
        <v>3532</v>
      </c>
      <c r="F1132" s="45" t="s">
        <v>158</v>
      </c>
      <c r="G1132" s="1">
        <v>1</v>
      </c>
      <c r="H1132" s="1" t="s">
        <v>107</v>
      </c>
      <c r="I1132" s="1" t="s">
        <v>159</v>
      </c>
      <c r="K1132" s="1" t="str">
        <f>VLOOKUP(L1132,CW!C:D,2,FALSE)</f>
        <v>Mar'16</v>
      </c>
      <c r="L1132" s="1" t="str">
        <f t="shared" si="17"/>
        <v>9'16</v>
      </c>
      <c r="M1132" s="1" t="str">
        <f>VLOOKUP(K1132,CW!D:E,2,FALSE)</f>
        <v>Q4'15</v>
      </c>
    </row>
    <row r="1133" spans="1:13" ht="30" customHeight="1">
      <c r="A1133" s="2">
        <v>42430</v>
      </c>
      <c r="B1133" s="1" t="s">
        <v>1168</v>
      </c>
      <c r="C1133" s="1" t="s">
        <v>97</v>
      </c>
      <c r="D1133" s="1" t="s">
        <v>100</v>
      </c>
      <c r="E1133" s="1" t="s">
        <v>3532</v>
      </c>
      <c r="F1133" s="98" t="s">
        <v>160</v>
      </c>
      <c r="G1133" s="1">
        <v>1</v>
      </c>
      <c r="H1133" s="1" t="s">
        <v>107</v>
      </c>
      <c r="I1133" s="1" t="s">
        <v>159</v>
      </c>
      <c r="K1133" s="1" t="str">
        <f>VLOOKUP(L1133,CW!C:D,2,FALSE)</f>
        <v>Mar'16</v>
      </c>
      <c r="L1133" s="1" t="str">
        <f t="shared" si="17"/>
        <v>9'16</v>
      </c>
      <c r="M1133" s="1" t="str">
        <f>VLOOKUP(K1133,CW!D:E,2,FALSE)</f>
        <v>Q4'15</v>
      </c>
    </row>
    <row r="1134" spans="1:13" ht="30" customHeight="1">
      <c r="A1134" s="2">
        <v>42430</v>
      </c>
      <c r="B1134" s="1" t="s">
        <v>1169</v>
      </c>
      <c r="C1134" s="1" t="s">
        <v>72</v>
      </c>
      <c r="D1134" s="1" t="s">
        <v>100</v>
      </c>
      <c r="E1134" s="1" t="s">
        <v>3532</v>
      </c>
      <c r="F1134" s="98" t="s">
        <v>160</v>
      </c>
      <c r="G1134" s="1">
        <v>1</v>
      </c>
      <c r="H1134" s="1" t="s">
        <v>107</v>
      </c>
      <c r="I1134" s="1" t="s">
        <v>159</v>
      </c>
      <c r="K1134" s="1" t="str">
        <f>VLOOKUP(L1134,CW!C:D,2,FALSE)</f>
        <v>Mar'16</v>
      </c>
      <c r="L1134" s="1" t="str">
        <f t="shared" si="17"/>
        <v>9'16</v>
      </c>
      <c r="M1134" s="1" t="str">
        <f>VLOOKUP(K1134,CW!D:E,2,FALSE)</f>
        <v>Q4'15</v>
      </c>
    </row>
    <row r="1135" spans="1:13" ht="15" customHeight="1">
      <c r="A1135" s="2">
        <v>42431</v>
      </c>
      <c r="B1135" s="1" t="s">
        <v>1170</v>
      </c>
      <c r="C1135" s="1" t="s">
        <v>72</v>
      </c>
      <c r="D1135" s="1" t="s">
        <v>99</v>
      </c>
      <c r="E1135" s="1" t="s">
        <v>3532</v>
      </c>
      <c r="F1135" s="45" t="s">
        <v>158</v>
      </c>
      <c r="G1135" s="1">
        <v>1</v>
      </c>
      <c r="H1135" s="1" t="s">
        <v>107</v>
      </c>
      <c r="I1135" s="1" t="s">
        <v>159</v>
      </c>
      <c r="K1135" s="1" t="str">
        <f>VLOOKUP(L1135,CW!C:D,2,FALSE)</f>
        <v>Mar'16</v>
      </c>
      <c r="L1135" s="1" t="str">
        <f t="shared" si="17"/>
        <v>9'16</v>
      </c>
      <c r="M1135" s="1" t="str">
        <f>VLOOKUP(K1135,CW!D:E,2,FALSE)</f>
        <v>Q4'15</v>
      </c>
    </row>
    <row r="1136" spans="1:13" ht="30" customHeight="1">
      <c r="A1136" s="2">
        <v>42432</v>
      </c>
      <c r="B1136" s="1" t="s">
        <v>1171</v>
      </c>
      <c r="C1136" s="1" t="s">
        <v>72</v>
      </c>
      <c r="D1136" s="1" t="s">
        <v>101</v>
      </c>
      <c r="E1136" s="1" t="s">
        <v>3532</v>
      </c>
      <c r="F1136" s="98" t="s">
        <v>160</v>
      </c>
      <c r="G1136" s="1">
        <v>1</v>
      </c>
      <c r="H1136" s="1" t="s">
        <v>107</v>
      </c>
      <c r="I1136" s="1" t="s">
        <v>159</v>
      </c>
      <c r="K1136" s="1" t="str">
        <f>VLOOKUP(L1136,CW!C:D,2,FALSE)</f>
        <v>Mar'16</v>
      </c>
      <c r="L1136" s="1" t="str">
        <f t="shared" ref="L1136:L1199" si="18">CONCATENATE(WEEKNUM(A1136,21),"'",TEXT(A1136,"yy"))</f>
        <v>9'16</v>
      </c>
      <c r="M1136" s="1" t="str">
        <f>VLOOKUP(K1136,CW!D:E,2,FALSE)</f>
        <v>Q4'15</v>
      </c>
    </row>
    <row r="1137" spans="1:13" ht="30" customHeight="1">
      <c r="A1137" s="2">
        <v>42432</v>
      </c>
      <c r="B1137" s="1" t="s">
        <v>1172</v>
      </c>
      <c r="C1137" s="1" t="s">
        <v>72</v>
      </c>
      <c r="D1137" s="1" t="s">
        <v>101</v>
      </c>
      <c r="E1137" s="1" t="s">
        <v>3532</v>
      </c>
      <c r="F1137" s="98" t="s">
        <v>160</v>
      </c>
      <c r="G1137" s="1">
        <v>2</v>
      </c>
      <c r="H1137" s="1" t="s">
        <v>107</v>
      </c>
      <c r="I1137" s="1" t="s">
        <v>159</v>
      </c>
      <c r="K1137" s="1" t="str">
        <f>VLOOKUP(L1137,CW!C:D,2,FALSE)</f>
        <v>Mar'16</v>
      </c>
      <c r="L1137" s="1" t="str">
        <f t="shared" si="18"/>
        <v>9'16</v>
      </c>
      <c r="M1137" s="1" t="str">
        <f>VLOOKUP(K1137,CW!D:E,2,FALSE)</f>
        <v>Q4'15</v>
      </c>
    </row>
    <row r="1138" spans="1:13" ht="30" customHeight="1">
      <c r="A1138" s="2">
        <v>42432</v>
      </c>
      <c r="B1138" s="1" t="s">
        <v>1173</v>
      </c>
      <c r="C1138" s="1" t="s">
        <v>1174</v>
      </c>
      <c r="D1138" s="1" t="s">
        <v>100</v>
      </c>
      <c r="E1138" s="1" t="s">
        <v>3532</v>
      </c>
      <c r="F1138" s="98" t="s">
        <v>160</v>
      </c>
      <c r="G1138" s="1">
        <v>1</v>
      </c>
      <c r="H1138" s="1" t="s">
        <v>107</v>
      </c>
      <c r="I1138" s="1" t="s">
        <v>159</v>
      </c>
      <c r="K1138" s="1" t="str">
        <f>VLOOKUP(L1138,CW!C:D,2,FALSE)</f>
        <v>Mar'16</v>
      </c>
      <c r="L1138" s="1" t="str">
        <f t="shared" si="18"/>
        <v>9'16</v>
      </c>
      <c r="M1138" s="1" t="str">
        <f>VLOOKUP(K1138,CW!D:E,2,FALSE)</f>
        <v>Q4'15</v>
      </c>
    </row>
    <row r="1139" spans="1:13" ht="30" customHeight="1">
      <c r="A1139" s="2">
        <v>42432</v>
      </c>
      <c r="B1139" s="1" t="s">
        <v>1175</v>
      </c>
      <c r="C1139" s="1" t="s">
        <v>1149</v>
      </c>
      <c r="D1139" s="1" t="s">
        <v>99</v>
      </c>
      <c r="E1139" s="1" t="s">
        <v>3532</v>
      </c>
      <c r="F1139" s="98" t="s">
        <v>160</v>
      </c>
      <c r="G1139" s="1">
        <v>7</v>
      </c>
      <c r="H1139" s="1" t="s">
        <v>107</v>
      </c>
      <c r="I1139" s="1" t="s">
        <v>159</v>
      </c>
      <c r="K1139" s="1" t="str">
        <f>VLOOKUP(L1139,CW!C:D,2,FALSE)</f>
        <v>Mar'16</v>
      </c>
      <c r="L1139" s="1" t="str">
        <f t="shared" si="18"/>
        <v>9'16</v>
      </c>
      <c r="M1139" s="1" t="str">
        <f>VLOOKUP(K1139,CW!D:E,2,FALSE)</f>
        <v>Q4'15</v>
      </c>
    </row>
    <row r="1140" spans="1:13" ht="30" customHeight="1">
      <c r="A1140" s="2">
        <v>42432</v>
      </c>
      <c r="B1140" s="1" t="s">
        <v>1176</v>
      </c>
      <c r="C1140" s="1" t="s">
        <v>72</v>
      </c>
      <c r="D1140" s="1" t="s">
        <v>101</v>
      </c>
      <c r="E1140" s="1" t="s">
        <v>3532</v>
      </c>
      <c r="F1140" s="98" t="s">
        <v>160</v>
      </c>
      <c r="G1140" s="1">
        <v>1</v>
      </c>
      <c r="H1140" s="1" t="s">
        <v>107</v>
      </c>
      <c r="I1140" s="1" t="s">
        <v>159</v>
      </c>
      <c r="K1140" s="1" t="str">
        <f>VLOOKUP(L1140,CW!C:D,2,FALSE)</f>
        <v>Mar'16</v>
      </c>
      <c r="L1140" s="1" t="str">
        <f t="shared" si="18"/>
        <v>9'16</v>
      </c>
      <c r="M1140" s="1" t="str">
        <f>VLOOKUP(K1140,CW!D:E,2,FALSE)</f>
        <v>Q4'15</v>
      </c>
    </row>
    <row r="1141" spans="1:13" ht="30" customHeight="1">
      <c r="A1141" s="2">
        <v>42432</v>
      </c>
      <c r="B1141" s="1" t="s">
        <v>1177</v>
      </c>
      <c r="C1141" s="1" t="s">
        <v>126</v>
      </c>
      <c r="D1141" s="1" t="s">
        <v>99</v>
      </c>
      <c r="E1141" s="1" t="s">
        <v>3532</v>
      </c>
      <c r="F1141" s="98" t="s">
        <v>160</v>
      </c>
      <c r="G1141" s="1">
        <v>1</v>
      </c>
      <c r="H1141" s="1" t="s">
        <v>107</v>
      </c>
      <c r="I1141" s="1" t="s">
        <v>159</v>
      </c>
      <c r="K1141" s="1" t="str">
        <f>VLOOKUP(L1141,CW!C:D,2,FALSE)</f>
        <v>Mar'16</v>
      </c>
      <c r="L1141" s="1" t="str">
        <f t="shared" si="18"/>
        <v>9'16</v>
      </c>
      <c r="M1141" s="1" t="str">
        <f>VLOOKUP(K1141,CW!D:E,2,FALSE)</f>
        <v>Q4'15</v>
      </c>
    </row>
    <row r="1142" spans="1:13" ht="15" customHeight="1">
      <c r="A1142" s="2">
        <v>42432</v>
      </c>
      <c r="B1142" s="1" t="s">
        <v>1178</v>
      </c>
      <c r="C1142" s="1" t="s">
        <v>72</v>
      </c>
      <c r="D1142" s="1" t="s">
        <v>101</v>
      </c>
      <c r="E1142" s="1" t="s">
        <v>3532</v>
      </c>
      <c r="F1142" s="45" t="s">
        <v>158</v>
      </c>
      <c r="G1142" s="1">
        <v>1</v>
      </c>
      <c r="H1142" s="1" t="s">
        <v>107</v>
      </c>
      <c r="I1142" s="1" t="s">
        <v>159</v>
      </c>
      <c r="K1142" s="1" t="str">
        <f>VLOOKUP(L1142,CW!C:D,2,FALSE)</f>
        <v>Mar'16</v>
      </c>
      <c r="L1142" s="1" t="str">
        <f t="shared" si="18"/>
        <v>9'16</v>
      </c>
      <c r="M1142" s="1" t="str">
        <f>VLOOKUP(K1142,CW!D:E,2,FALSE)</f>
        <v>Q4'15</v>
      </c>
    </row>
    <row r="1143" spans="1:13" ht="15" customHeight="1">
      <c r="A1143" s="2">
        <v>42432</v>
      </c>
      <c r="B1143" s="1" t="s">
        <v>1179</v>
      </c>
      <c r="C1143" s="1" t="s">
        <v>73</v>
      </c>
      <c r="D1143" s="1" t="s">
        <v>100</v>
      </c>
      <c r="E1143" s="1" t="s">
        <v>3532</v>
      </c>
      <c r="F1143" s="45" t="s">
        <v>158</v>
      </c>
      <c r="G1143" s="1">
        <v>1</v>
      </c>
      <c r="H1143" s="1" t="s">
        <v>107</v>
      </c>
      <c r="I1143" s="1" t="s">
        <v>159</v>
      </c>
      <c r="K1143" s="1" t="str">
        <f>VLOOKUP(L1143,CW!C:D,2,FALSE)</f>
        <v>Mar'16</v>
      </c>
      <c r="L1143" s="1" t="str">
        <f t="shared" si="18"/>
        <v>9'16</v>
      </c>
      <c r="M1143" s="1" t="str">
        <f>VLOOKUP(K1143,CW!D:E,2,FALSE)</f>
        <v>Q4'15</v>
      </c>
    </row>
    <row r="1144" spans="1:13" ht="30" customHeight="1">
      <c r="A1144" s="2">
        <v>42432</v>
      </c>
      <c r="B1144" s="1" t="s">
        <v>1180</v>
      </c>
      <c r="C1144" s="1" t="s">
        <v>126</v>
      </c>
      <c r="D1144" s="1" t="s">
        <v>99</v>
      </c>
      <c r="E1144" s="1" t="s">
        <v>3532</v>
      </c>
      <c r="F1144" s="98" t="s">
        <v>160</v>
      </c>
      <c r="G1144" s="1">
        <v>1</v>
      </c>
      <c r="H1144" s="1" t="s">
        <v>107</v>
      </c>
      <c r="I1144" s="1" t="s">
        <v>159</v>
      </c>
      <c r="K1144" s="1" t="str">
        <f>VLOOKUP(L1144,CW!C:D,2,FALSE)</f>
        <v>Mar'16</v>
      </c>
      <c r="L1144" s="1" t="str">
        <f t="shared" si="18"/>
        <v>9'16</v>
      </c>
      <c r="M1144" s="1" t="str">
        <f>VLOOKUP(K1144,CW!D:E,2,FALSE)</f>
        <v>Q4'15</v>
      </c>
    </row>
    <row r="1145" spans="1:13" ht="15" customHeight="1">
      <c r="A1145" s="2">
        <v>42432</v>
      </c>
      <c r="B1145" s="1" t="s">
        <v>1181</v>
      </c>
      <c r="C1145" s="1" t="s">
        <v>1182</v>
      </c>
      <c r="D1145" s="1" t="s">
        <v>99</v>
      </c>
      <c r="E1145" s="1" t="s">
        <v>3532</v>
      </c>
      <c r="F1145" s="45" t="s">
        <v>158</v>
      </c>
      <c r="G1145" s="1">
        <v>2</v>
      </c>
      <c r="H1145" s="1" t="s">
        <v>107</v>
      </c>
      <c r="I1145" s="1" t="s">
        <v>159</v>
      </c>
      <c r="K1145" s="1" t="str">
        <f>VLOOKUP(L1145,CW!C:D,2,FALSE)</f>
        <v>Mar'16</v>
      </c>
      <c r="L1145" s="1" t="str">
        <f t="shared" si="18"/>
        <v>9'16</v>
      </c>
      <c r="M1145" s="1" t="str">
        <f>VLOOKUP(K1145,CW!D:E,2,FALSE)</f>
        <v>Q4'15</v>
      </c>
    </row>
    <row r="1146" spans="1:13" ht="15" customHeight="1">
      <c r="A1146" s="2">
        <v>42433</v>
      </c>
      <c r="B1146" s="1" t="s">
        <v>1183</v>
      </c>
      <c r="C1146" s="1" t="s">
        <v>72</v>
      </c>
      <c r="D1146" s="1" t="s">
        <v>101</v>
      </c>
      <c r="E1146" s="1" t="s">
        <v>3532</v>
      </c>
      <c r="F1146" s="45" t="s">
        <v>158</v>
      </c>
      <c r="G1146" s="1">
        <v>1</v>
      </c>
      <c r="H1146" s="1" t="s">
        <v>107</v>
      </c>
      <c r="I1146" s="1" t="s">
        <v>159</v>
      </c>
      <c r="K1146" s="1" t="str">
        <f>VLOOKUP(L1146,CW!C:D,2,FALSE)</f>
        <v>Mar'16</v>
      </c>
      <c r="L1146" s="1" t="str">
        <f t="shared" si="18"/>
        <v>9'16</v>
      </c>
      <c r="M1146" s="1" t="str">
        <f>VLOOKUP(K1146,CW!D:E,2,FALSE)</f>
        <v>Q4'15</v>
      </c>
    </row>
    <row r="1147" spans="1:13" ht="15" customHeight="1">
      <c r="A1147" s="2">
        <v>42433</v>
      </c>
      <c r="B1147" s="1" t="s">
        <v>1184</v>
      </c>
      <c r="C1147" s="1" t="s">
        <v>72</v>
      </c>
      <c r="D1147" s="1" t="s">
        <v>101</v>
      </c>
      <c r="E1147" s="1" t="s">
        <v>3532</v>
      </c>
      <c r="F1147" s="45" t="s">
        <v>158</v>
      </c>
      <c r="G1147" s="1">
        <v>2</v>
      </c>
      <c r="H1147" s="1" t="s">
        <v>107</v>
      </c>
      <c r="I1147" s="1" t="s">
        <v>159</v>
      </c>
      <c r="K1147" s="1" t="str">
        <f>VLOOKUP(L1147,CW!C:D,2,FALSE)</f>
        <v>Mar'16</v>
      </c>
      <c r="L1147" s="1" t="str">
        <f t="shared" si="18"/>
        <v>9'16</v>
      </c>
      <c r="M1147" s="1" t="str">
        <f>VLOOKUP(K1147,CW!D:E,2,FALSE)</f>
        <v>Q4'15</v>
      </c>
    </row>
    <row r="1148" spans="1:13" ht="15" customHeight="1">
      <c r="A1148" s="2">
        <v>42433</v>
      </c>
      <c r="B1148" s="1" t="s">
        <v>1185</v>
      </c>
      <c r="C1148" s="1" t="s">
        <v>126</v>
      </c>
      <c r="D1148" s="1" t="s">
        <v>101</v>
      </c>
      <c r="E1148" s="1" t="s">
        <v>3532</v>
      </c>
      <c r="F1148" s="45" t="s">
        <v>158</v>
      </c>
      <c r="G1148" s="1">
        <v>2</v>
      </c>
      <c r="H1148" s="1" t="s">
        <v>107</v>
      </c>
      <c r="I1148" s="1" t="s">
        <v>159</v>
      </c>
      <c r="K1148" s="1" t="str">
        <f>VLOOKUP(L1148,CW!C:D,2,FALSE)</f>
        <v>Mar'16</v>
      </c>
      <c r="L1148" s="1" t="str">
        <f t="shared" si="18"/>
        <v>9'16</v>
      </c>
      <c r="M1148" s="1" t="str">
        <f>VLOOKUP(K1148,CW!D:E,2,FALSE)</f>
        <v>Q4'15</v>
      </c>
    </row>
    <row r="1149" spans="1:13" ht="15" customHeight="1">
      <c r="A1149" s="2">
        <v>42433</v>
      </c>
      <c r="B1149" s="1" t="s">
        <v>1186</v>
      </c>
      <c r="C1149" s="1" t="s">
        <v>83</v>
      </c>
      <c r="D1149" s="1" t="s">
        <v>102</v>
      </c>
      <c r="E1149" s="1" t="s">
        <v>3532</v>
      </c>
      <c r="F1149" s="45" t="s">
        <v>158</v>
      </c>
      <c r="G1149" s="1">
        <v>2</v>
      </c>
      <c r="H1149" s="1" t="s">
        <v>107</v>
      </c>
      <c r="I1149" s="1" t="s">
        <v>159</v>
      </c>
      <c r="K1149" s="1" t="str">
        <f>VLOOKUP(L1149,CW!C:D,2,FALSE)</f>
        <v>Mar'16</v>
      </c>
      <c r="L1149" s="1" t="str">
        <f t="shared" si="18"/>
        <v>9'16</v>
      </c>
      <c r="M1149" s="1" t="str">
        <f>VLOOKUP(K1149,CW!D:E,2,FALSE)</f>
        <v>Q4'15</v>
      </c>
    </row>
    <row r="1150" spans="1:13" ht="15" customHeight="1">
      <c r="A1150" s="2">
        <v>42433</v>
      </c>
      <c r="B1150" s="1" t="s">
        <v>1187</v>
      </c>
      <c r="C1150" s="1" t="s">
        <v>83</v>
      </c>
      <c r="D1150" s="1" t="s">
        <v>102</v>
      </c>
      <c r="E1150" s="1" t="s">
        <v>3532</v>
      </c>
      <c r="F1150" s="45" t="s">
        <v>158</v>
      </c>
      <c r="G1150" s="1">
        <v>2</v>
      </c>
      <c r="H1150" s="1" t="s">
        <v>107</v>
      </c>
      <c r="I1150" s="1" t="s">
        <v>159</v>
      </c>
      <c r="K1150" s="1" t="str">
        <f>VLOOKUP(L1150,CW!C:D,2,FALSE)</f>
        <v>Mar'16</v>
      </c>
      <c r="L1150" s="1" t="str">
        <f t="shared" si="18"/>
        <v>9'16</v>
      </c>
      <c r="M1150" s="1" t="str">
        <f>VLOOKUP(K1150,CW!D:E,2,FALSE)</f>
        <v>Q4'15</v>
      </c>
    </row>
    <row r="1151" spans="1:13" ht="15" customHeight="1">
      <c r="A1151" s="2">
        <v>42433</v>
      </c>
      <c r="B1151" s="1" t="s">
        <v>1188</v>
      </c>
      <c r="C1151" s="1" t="s">
        <v>126</v>
      </c>
      <c r="D1151" s="1" t="s">
        <v>101</v>
      </c>
      <c r="E1151" s="1" t="s">
        <v>3532</v>
      </c>
      <c r="F1151" s="45" t="s">
        <v>158</v>
      </c>
      <c r="G1151" s="1">
        <v>1</v>
      </c>
      <c r="H1151" s="1" t="s">
        <v>107</v>
      </c>
      <c r="I1151" s="1" t="s">
        <v>159</v>
      </c>
      <c r="K1151" s="1" t="str">
        <f>VLOOKUP(L1151,CW!C:D,2,FALSE)</f>
        <v>Mar'16</v>
      </c>
      <c r="L1151" s="1" t="str">
        <f t="shared" si="18"/>
        <v>9'16</v>
      </c>
      <c r="M1151" s="1" t="str">
        <f>VLOOKUP(K1151,CW!D:E,2,FALSE)</f>
        <v>Q4'15</v>
      </c>
    </row>
    <row r="1152" spans="1:13" ht="15" customHeight="1">
      <c r="A1152" s="2">
        <v>42433</v>
      </c>
      <c r="B1152" s="1" t="s">
        <v>1189</v>
      </c>
      <c r="C1152" s="1" t="s">
        <v>479</v>
      </c>
      <c r="D1152" s="1" t="s">
        <v>102</v>
      </c>
      <c r="E1152" s="1" t="s">
        <v>3532</v>
      </c>
      <c r="F1152" s="45" t="s">
        <v>158</v>
      </c>
      <c r="G1152" s="1">
        <v>1</v>
      </c>
      <c r="H1152" s="1" t="s">
        <v>107</v>
      </c>
      <c r="I1152" s="1" t="s">
        <v>159</v>
      </c>
      <c r="K1152" s="1" t="str">
        <f>VLOOKUP(L1152,CW!C:D,2,FALSE)</f>
        <v>Mar'16</v>
      </c>
      <c r="L1152" s="1" t="str">
        <f t="shared" si="18"/>
        <v>9'16</v>
      </c>
      <c r="M1152" s="1" t="str">
        <f>VLOOKUP(K1152,CW!D:E,2,FALSE)</f>
        <v>Q4'15</v>
      </c>
    </row>
    <row r="1153" spans="1:13" ht="15" customHeight="1">
      <c r="A1153" s="2">
        <v>42433</v>
      </c>
      <c r="B1153" s="1" t="s">
        <v>1190</v>
      </c>
      <c r="C1153" s="1" t="s">
        <v>72</v>
      </c>
      <c r="D1153" s="1" t="s">
        <v>102</v>
      </c>
      <c r="E1153" s="1" t="s">
        <v>3532</v>
      </c>
      <c r="F1153" s="45" t="s">
        <v>158</v>
      </c>
      <c r="G1153" s="1">
        <v>2</v>
      </c>
      <c r="H1153" s="1" t="s">
        <v>107</v>
      </c>
      <c r="I1153" s="1" t="s">
        <v>159</v>
      </c>
      <c r="K1153" s="1" t="str">
        <f>VLOOKUP(L1153,CW!C:D,2,FALSE)</f>
        <v>Mar'16</v>
      </c>
      <c r="L1153" s="1" t="str">
        <f t="shared" si="18"/>
        <v>9'16</v>
      </c>
      <c r="M1153" s="1" t="str">
        <f>VLOOKUP(K1153,CW!D:E,2,FALSE)</f>
        <v>Q4'15</v>
      </c>
    </row>
    <row r="1154" spans="1:13" ht="30" customHeight="1">
      <c r="A1154" s="2">
        <v>42433</v>
      </c>
      <c r="B1154" s="1" t="s">
        <v>1191</v>
      </c>
      <c r="C1154" s="1" t="s">
        <v>77</v>
      </c>
      <c r="D1154" s="1" t="s">
        <v>102</v>
      </c>
      <c r="E1154" s="1" t="s">
        <v>3532</v>
      </c>
      <c r="F1154" s="98" t="s">
        <v>161</v>
      </c>
      <c r="G1154" s="1">
        <v>1</v>
      </c>
      <c r="H1154" s="1" t="s">
        <v>107</v>
      </c>
      <c r="I1154" s="1" t="s">
        <v>159</v>
      </c>
      <c r="K1154" s="1" t="str">
        <f>VLOOKUP(L1154,CW!C:D,2,FALSE)</f>
        <v>Mar'16</v>
      </c>
      <c r="L1154" s="1" t="str">
        <f t="shared" si="18"/>
        <v>9'16</v>
      </c>
      <c r="M1154" s="1" t="str">
        <f>VLOOKUP(K1154,CW!D:E,2,FALSE)</f>
        <v>Q4'15</v>
      </c>
    </row>
    <row r="1155" spans="1:13" ht="15" customHeight="1">
      <c r="A1155" s="2">
        <v>42433</v>
      </c>
      <c r="B1155" s="1" t="s">
        <v>1191</v>
      </c>
      <c r="C1155" s="1" t="s">
        <v>77</v>
      </c>
      <c r="D1155" s="1" t="s">
        <v>102</v>
      </c>
      <c r="E1155" s="1" t="s">
        <v>3532</v>
      </c>
      <c r="F1155" s="45" t="s">
        <v>158</v>
      </c>
      <c r="G1155" s="1">
        <v>1</v>
      </c>
      <c r="H1155" s="1" t="s">
        <v>107</v>
      </c>
      <c r="I1155" s="1" t="s">
        <v>159</v>
      </c>
      <c r="K1155" s="1" t="str">
        <f>VLOOKUP(L1155,CW!C:D,2,FALSE)</f>
        <v>Mar'16</v>
      </c>
      <c r="L1155" s="1" t="str">
        <f t="shared" si="18"/>
        <v>9'16</v>
      </c>
      <c r="M1155" s="1" t="str">
        <f>VLOOKUP(K1155,CW!D:E,2,FALSE)</f>
        <v>Q4'15</v>
      </c>
    </row>
    <row r="1156" spans="1:13" ht="15" customHeight="1">
      <c r="A1156" s="2">
        <v>42433</v>
      </c>
      <c r="B1156" s="1" t="s">
        <v>1192</v>
      </c>
      <c r="C1156" s="1" t="s">
        <v>72</v>
      </c>
      <c r="D1156" s="1" t="s">
        <v>101</v>
      </c>
      <c r="E1156" s="1" t="s">
        <v>3532</v>
      </c>
      <c r="F1156" s="45" t="s">
        <v>158</v>
      </c>
      <c r="G1156" s="1">
        <v>1</v>
      </c>
      <c r="H1156" s="1" t="s">
        <v>107</v>
      </c>
      <c r="I1156" s="1" t="s">
        <v>159</v>
      </c>
      <c r="K1156" s="1" t="str">
        <f>VLOOKUP(L1156,CW!C:D,2,FALSE)</f>
        <v>Mar'16</v>
      </c>
      <c r="L1156" s="1" t="str">
        <f t="shared" si="18"/>
        <v>9'16</v>
      </c>
      <c r="M1156" s="1" t="str">
        <f>VLOOKUP(K1156,CW!D:E,2,FALSE)</f>
        <v>Q4'15</v>
      </c>
    </row>
    <row r="1157" spans="1:13" ht="15" customHeight="1">
      <c r="A1157" s="2">
        <v>42433</v>
      </c>
      <c r="B1157" s="1" t="s">
        <v>1193</v>
      </c>
      <c r="C1157" s="1" t="s">
        <v>86</v>
      </c>
      <c r="D1157" s="1" t="s">
        <v>101</v>
      </c>
      <c r="E1157" s="1" t="s">
        <v>3532</v>
      </c>
      <c r="F1157" s="45" t="s">
        <v>158</v>
      </c>
      <c r="G1157" s="1">
        <v>2</v>
      </c>
      <c r="H1157" s="1" t="s">
        <v>107</v>
      </c>
      <c r="I1157" s="1" t="s">
        <v>159</v>
      </c>
      <c r="K1157" s="1" t="str">
        <f>VLOOKUP(L1157,CW!C:D,2,FALSE)</f>
        <v>Mar'16</v>
      </c>
      <c r="L1157" s="1" t="str">
        <f t="shared" si="18"/>
        <v>9'16</v>
      </c>
      <c r="M1157" s="1" t="str">
        <f>VLOOKUP(K1157,CW!D:E,2,FALSE)</f>
        <v>Q4'15</v>
      </c>
    </row>
    <row r="1158" spans="1:13" ht="15" customHeight="1">
      <c r="A1158" s="2">
        <v>42433</v>
      </c>
      <c r="B1158" s="1" t="s">
        <v>1194</v>
      </c>
      <c r="C1158" s="1" t="s">
        <v>126</v>
      </c>
      <c r="D1158" s="1" t="s">
        <v>101</v>
      </c>
      <c r="E1158" s="1" t="s">
        <v>3532</v>
      </c>
      <c r="F1158" s="45" t="s">
        <v>158</v>
      </c>
      <c r="G1158" s="1">
        <v>1</v>
      </c>
      <c r="H1158" s="1" t="s">
        <v>107</v>
      </c>
      <c r="I1158" s="1" t="s">
        <v>159</v>
      </c>
      <c r="K1158" s="1" t="str">
        <f>VLOOKUP(L1158,CW!C:D,2,FALSE)</f>
        <v>Mar'16</v>
      </c>
      <c r="L1158" s="1" t="str">
        <f t="shared" si="18"/>
        <v>9'16</v>
      </c>
      <c r="M1158" s="1" t="str">
        <f>VLOOKUP(K1158,CW!D:E,2,FALSE)</f>
        <v>Q4'15</v>
      </c>
    </row>
    <row r="1159" spans="1:13" ht="15" customHeight="1">
      <c r="A1159" s="2">
        <v>42433</v>
      </c>
      <c r="B1159" s="1" t="s">
        <v>1195</v>
      </c>
      <c r="C1159" s="1" t="s">
        <v>72</v>
      </c>
      <c r="D1159" s="1" t="s">
        <v>101</v>
      </c>
      <c r="E1159" s="1" t="s">
        <v>3532</v>
      </c>
      <c r="F1159" s="45" t="s">
        <v>158</v>
      </c>
      <c r="G1159" s="1">
        <v>1</v>
      </c>
      <c r="H1159" s="1" t="s">
        <v>107</v>
      </c>
      <c r="I1159" s="1" t="s">
        <v>159</v>
      </c>
      <c r="K1159" s="1" t="str">
        <f>VLOOKUP(L1159,CW!C:D,2,FALSE)</f>
        <v>Mar'16</v>
      </c>
      <c r="L1159" s="1" t="str">
        <f t="shared" si="18"/>
        <v>9'16</v>
      </c>
      <c r="M1159" s="1" t="str">
        <f>VLOOKUP(K1159,CW!D:E,2,FALSE)</f>
        <v>Q4'15</v>
      </c>
    </row>
    <row r="1160" spans="1:13" ht="15" customHeight="1">
      <c r="A1160" s="2">
        <v>42433</v>
      </c>
      <c r="B1160" s="1" t="s">
        <v>1196</v>
      </c>
      <c r="C1160" s="1" t="s">
        <v>126</v>
      </c>
      <c r="D1160" s="1" t="s">
        <v>102</v>
      </c>
      <c r="E1160" s="1" t="s">
        <v>3532</v>
      </c>
      <c r="F1160" s="45" t="s">
        <v>158</v>
      </c>
      <c r="G1160" s="1">
        <v>2</v>
      </c>
      <c r="H1160" s="1" t="s">
        <v>107</v>
      </c>
      <c r="I1160" s="1" t="s">
        <v>159</v>
      </c>
      <c r="K1160" s="1" t="str">
        <f>VLOOKUP(L1160,CW!C:D,2,FALSE)</f>
        <v>Mar'16</v>
      </c>
      <c r="L1160" s="1" t="str">
        <f t="shared" si="18"/>
        <v>9'16</v>
      </c>
      <c r="M1160" s="1" t="str">
        <f>VLOOKUP(K1160,CW!D:E,2,FALSE)</f>
        <v>Q4'15</v>
      </c>
    </row>
    <row r="1161" spans="1:13" ht="15" customHeight="1">
      <c r="A1161" s="2">
        <v>42433</v>
      </c>
      <c r="B1161" s="1" t="s">
        <v>1197</v>
      </c>
      <c r="C1161" s="1" t="s">
        <v>72</v>
      </c>
      <c r="D1161" s="1" t="s">
        <v>101</v>
      </c>
      <c r="E1161" s="1" t="s">
        <v>3532</v>
      </c>
      <c r="F1161" s="45" t="s">
        <v>158</v>
      </c>
      <c r="G1161" s="1">
        <v>1</v>
      </c>
      <c r="H1161" s="1" t="s">
        <v>107</v>
      </c>
      <c r="I1161" s="1" t="s">
        <v>159</v>
      </c>
      <c r="K1161" s="1" t="str">
        <f>VLOOKUP(L1161,CW!C:D,2,FALSE)</f>
        <v>Mar'16</v>
      </c>
      <c r="L1161" s="1" t="str">
        <f t="shared" si="18"/>
        <v>9'16</v>
      </c>
      <c r="M1161" s="1" t="str">
        <f>VLOOKUP(K1161,CW!D:E,2,FALSE)</f>
        <v>Q4'15</v>
      </c>
    </row>
    <row r="1162" spans="1:13" ht="30" customHeight="1">
      <c r="A1162" s="2">
        <v>42433</v>
      </c>
      <c r="B1162" s="1" t="s">
        <v>1198</v>
      </c>
      <c r="C1162" s="1" t="s">
        <v>1199</v>
      </c>
      <c r="D1162" s="1" t="s">
        <v>102</v>
      </c>
      <c r="E1162" s="1" t="s">
        <v>3532</v>
      </c>
      <c r="F1162" s="98" t="s">
        <v>160</v>
      </c>
      <c r="G1162" s="1">
        <v>1</v>
      </c>
      <c r="H1162" s="1" t="s">
        <v>107</v>
      </c>
      <c r="I1162" s="1" t="s">
        <v>159</v>
      </c>
      <c r="K1162" s="1" t="str">
        <f>VLOOKUP(L1162,CW!C:D,2,FALSE)</f>
        <v>Mar'16</v>
      </c>
      <c r="L1162" s="1" t="str">
        <f t="shared" si="18"/>
        <v>9'16</v>
      </c>
      <c r="M1162" s="1" t="str">
        <f>VLOOKUP(K1162,CW!D:E,2,FALSE)</f>
        <v>Q4'15</v>
      </c>
    </row>
    <row r="1163" spans="1:13" ht="15" customHeight="1">
      <c r="A1163" s="2">
        <v>42433</v>
      </c>
      <c r="B1163" s="1" t="s">
        <v>1899</v>
      </c>
      <c r="C1163" s="1" t="s">
        <v>72</v>
      </c>
      <c r="D1163" s="1" t="s">
        <v>102</v>
      </c>
      <c r="E1163" s="1" t="s">
        <v>3532</v>
      </c>
      <c r="F1163" s="45" t="s">
        <v>17</v>
      </c>
      <c r="G1163" s="1">
        <v>1</v>
      </c>
      <c r="H1163" s="1" t="s">
        <v>107</v>
      </c>
      <c r="I1163" s="1" t="s">
        <v>706</v>
      </c>
      <c r="K1163" s="1" t="str">
        <f>VLOOKUP(L1163,CW!C:D,2,FALSE)</f>
        <v>Mar'16</v>
      </c>
      <c r="L1163" s="1" t="str">
        <f t="shared" si="18"/>
        <v>9'16</v>
      </c>
      <c r="M1163" s="1" t="str">
        <f>VLOOKUP(K1163,CW!D:E,2,FALSE)</f>
        <v>Q4'15</v>
      </c>
    </row>
    <row r="1164" spans="1:13" ht="15" customHeight="1">
      <c r="A1164" s="2">
        <v>42434</v>
      </c>
      <c r="B1164" s="1" t="s">
        <v>1200</v>
      </c>
      <c r="C1164" s="1" t="s">
        <v>86</v>
      </c>
      <c r="D1164" s="1" t="s">
        <v>103</v>
      </c>
      <c r="E1164" s="1" t="s">
        <v>3532</v>
      </c>
      <c r="F1164" s="45" t="s">
        <v>158</v>
      </c>
      <c r="G1164" s="1">
        <v>2</v>
      </c>
      <c r="H1164" s="1" t="s">
        <v>107</v>
      </c>
      <c r="I1164" s="1" t="s">
        <v>159</v>
      </c>
      <c r="K1164" s="1" t="str">
        <f>VLOOKUP(L1164,CW!C:D,2,FALSE)</f>
        <v>Mar'16</v>
      </c>
      <c r="L1164" s="1" t="str">
        <f t="shared" si="18"/>
        <v>9'16</v>
      </c>
      <c r="M1164" s="1" t="str">
        <f>VLOOKUP(K1164,CW!D:E,2,FALSE)</f>
        <v>Q4'15</v>
      </c>
    </row>
    <row r="1165" spans="1:13" ht="30" customHeight="1">
      <c r="A1165" s="2">
        <v>42434</v>
      </c>
      <c r="B1165" s="1" t="s">
        <v>1201</v>
      </c>
      <c r="C1165" s="1" t="s">
        <v>1199</v>
      </c>
      <c r="D1165" s="1" t="s">
        <v>101</v>
      </c>
      <c r="E1165" s="1" t="s">
        <v>3532</v>
      </c>
      <c r="F1165" s="98" t="s">
        <v>160</v>
      </c>
      <c r="G1165" s="1">
        <v>1</v>
      </c>
      <c r="H1165" s="1" t="s">
        <v>107</v>
      </c>
      <c r="I1165" s="1" t="s">
        <v>159</v>
      </c>
      <c r="K1165" s="1" t="str">
        <f>VLOOKUP(L1165,CW!C:D,2,FALSE)</f>
        <v>Mar'16</v>
      </c>
      <c r="L1165" s="1" t="str">
        <f t="shared" si="18"/>
        <v>9'16</v>
      </c>
      <c r="M1165" s="1" t="str">
        <f>VLOOKUP(K1165,CW!D:E,2,FALSE)</f>
        <v>Q4'15</v>
      </c>
    </row>
    <row r="1166" spans="1:13" ht="30" customHeight="1">
      <c r="A1166" s="2">
        <v>42434</v>
      </c>
      <c r="B1166" s="1" t="s">
        <v>1202</v>
      </c>
      <c r="C1166" s="1" t="s">
        <v>1203</v>
      </c>
      <c r="D1166" s="1" t="s">
        <v>101</v>
      </c>
      <c r="E1166" s="1" t="s">
        <v>3532</v>
      </c>
      <c r="F1166" s="98" t="s">
        <v>160</v>
      </c>
      <c r="G1166" s="1">
        <v>2</v>
      </c>
      <c r="H1166" s="1" t="s">
        <v>107</v>
      </c>
      <c r="I1166" s="1" t="s">
        <v>159</v>
      </c>
      <c r="K1166" s="1" t="str">
        <f>VLOOKUP(L1166,CW!C:D,2,FALSE)</f>
        <v>Mar'16</v>
      </c>
      <c r="L1166" s="1" t="str">
        <f t="shared" si="18"/>
        <v>9'16</v>
      </c>
      <c r="M1166" s="1" t="str">
        <f>VLOOKUP(K1166,CW!D:E,2,FALSE)</f>
        <v>Q4'15</v>
      </c>
    </row>
    <row r="1167" spans="1:13" ht="15" customHeight="1">
      <c r="A1167" s="2">
        <v>42434</v>
      </c>
      <c r="B1167" s="1" t="s">
        <v>1204</v>
      </c>
      <c r="C1167" s="1" t="s">
        <v>72</v>
      </c>
      <c r="D1167" s="1" t="s">
        <v>101</v>
      </c>
      <c r="E1167" s="1" t="s">
        <v>3532</v>
      </c>
      <c r="F1167" s="45" t="s">
        <v>158</v>
      </c>
      <c r="G1167" s="1">
        <v>1</v>
      </c>
      <c r="H1167" s="1" t="s">
        <v>107</v>
      </c>
      <c r="I1167" s="1" t="s">
        <v>159</v>
      </c>
      <c r="K1167" s="1" t="str">
        <f>VLOOKUP(L1167,CW!C:D,2,FALSE)</f>
        <v>Mar'16</v>
      </c>
      <c r="L1167" s="1" t="str">
        <f t="shared" si="18"/>
        <v>9'16</v>
      </c>
      <c r="M1167" s="1" t="str">
        <f>VLOOKUP(K1167,CW!D:E,2,FALSE)</f>
        <v>Q4'15</v>
      </c>
    </row>
    <row r="1168" spans="1:13" ht="15" customHeight="1">
      <c r="A1168" s="2">
        <v>42434</v>
      </c>
      <c r="B1168" s="1" t="s">
        <v>1205</v>
      </c>
      <c r="C1168" s="1" t="s">
        <v>72</v>
      </c>
      <c r="D1168" s="1" t="s">
        <v>101</v>
      </c>
      <c r="E1168" s="1" t="s">
        <v>3532</v>
      </c>
      <c r="F1168" s="45" t="s">
        <v>158</v>
      </c>
      <c r="G1168" s="1">
        <v>1</v>
      </c>
      <c r="H1168" s="1" t="s">
        <v>107</v>
      </c>
      <c r="I1168" s="1" t="s">
        <v>159</v>
      </c>
      <c r="K1168" s="1" t="str">
        <f>VLOOKUP(L1168,CW!C:D,2,FALSE)</f>
        <v>Mar'16</v>
      </c>
      <c r="L1168" s="1" t="str">
        <f t="shared" si="18"/>
        <v>9'16</v>
      </c>
      <c r="M1168" s="1" t="str">
        <f>VLOOKUP(K1168,CW!D:E,2,FALSE)</f>
        <v>Q4'15</v>
      </c>
    </row>
    <row r="1169" spans="1:13" ht="15" customHeight="1">
      <c r="A1169" s="2">
        <v>42434</v>
      </c>
      <c r="B1169" s="1" t="s">
        <v>1206</v>
      </c>
      <c r="C1169" s="1" t="s">
        <v>126</v>
      </c>
      <c r="D1169" s="1" t="s">
        <v>103</v>
      </c>
      <c r="E1169" s="1" t="s">
        <v>3532</v>
      </c>
      <c r="F1169" s="45" t="s">
        <v>158</v>
      </c>
      <c r="G1169" s="1">
        <v>1</v>
      </c>
      <c r="H1169" s="1" t="s">
        <v>107</v>
      </c>
      <c r="I1169" s="1" t="s">
        <v>159</v>
      </c>
      <c r="K1169" s="1" t="str">
        <f>VLOOKUP(L1169,CW!C:D,2,FALSE)</f>
        <v>Mar'16</v>
      </c>
      <c r="L1169" s="1" t="str">
        <f t="shared" si="18"/>
        <v>9'16</v>
      </c>
      <c r="M1169" s="1" t="str">
        <f>VLOOKUP(K1169,CW!D:E,2,FALSE)</f>
        <v>Q4'15</v>
      </c>
    </row>
    <row r="1170" spans="1:13" ht="15" customHeight="1">
      <c r="A1170" s="2">
        <v>42434</v>
      </c>
      <c r="B1170" s="1" t="s">
        <v>1207</v>
      </c>
      <c r="C1170" s="1" t="s">
        <v>77</v>
      </c>
      <c r="D1170" s="1" t="s">
        <v>101</v>
      </c>
      <c r="E1170" s="1" t="s">
        <v>3532</v>
      </c>
      <c r="F1170" s="45" t="s">
        <v>158</v>
      </c>
      <c r="G1170" s="1">
        <v>1</v>
      </c>
      <c r="H1170" s="1" t="s">
        <v>107</v>
      </c>
      <c r="I1170" s="1" t="s">
        <v>159</v>
      </c>
      <c r="K1170" s="1" t="str">
        <f>VLOOKUP(L1170,CW!C:D,2,FALSE)</f>
        <v>Mar'16</v>
      </c>
      <c r="L1170" s="1" t="str">
        <f t="shared" si="18"/>
        <v>9'16</v>
      </c>
      <c r="M1170" s="1" t="str">
        <f>VLOOKUP(K1170,CW!D:E,2,FALSE)</f>
        <v>Q4'15</v>
      </c>
    </row>
    <row r="1171" spans="1:13" ht="15" customHeight="1">
      <c r="A1171" s="2">
        <v>42434</v>
      </c>
      <c r="B1171" s="1" t="s">
        <v>1208</v>
      </c>
      <c r="C1171" s="1" t="s">
        <v>77</v>
      </c>
      <c r="D1171" s="1" t="s">
        <v>103</v>
      </c>
      <c r="E1171" s="1" t="s">
        <v>3532</v>
      </c>
      <c r="F1171" s="45" t="s">
        <v>158</v>
      </c>
      <c r="G1171" s="1">
        <v>1</v>
      </c>
      <c r="H1171" s="1" t="s">
        <v>107</v>
      </c>
      <c r="I1171" s="1" t="s">
        <v>159</v>
      </c>
      <c r="K1171" s="1" t="str">
        <f>VLOOKUP(L1171,CW!C:D,2,FALSE)</f>
        <v>Mar'16</v>
      </c>
      <c r="L1171" s="1" t="str">
        <f t="shared" si="18"/>
        <v>9'16</v>
      </c>
      <c r="M1171" s="1" t="str">
        <f>VLOOKUP(K1171,CW!D:E,2,FALSE)</f>
        <v>Q4'15</v>
      </c>
    </row>
    <row r="1172" spans="1:13" ht="15" customHeight="1">
      <c r="A1172" s="2">
        <v>42434</v>
      </c>
      <c r="B1172" s="1" t="s">
        <v>1209</v>
      </c>
      <c r="C1172" s="1" t="s">
        <v>72</v>
      </c>
      <c r="D1172" s="1" t="s">
        <v>101</v>
      </c>
      <c r="E1172" s="1" t="s">
        <v>3532</v>
      </c>
      <c r="F1172" s="45" t="s">
        <v>158</v>
      </c>
      <c r="G1172" s="1">
        <v>1</v>
      </c>
      <c r="H1172" s="1" t="s">
        <v>107</v>
      </c>
      <c r="I1172" s="1" t="s">
        <v>159</v>
      </c>
      <c r="K1172" s="1" t="str">
        <f>VLOOKUP(L1172,CW!C:D,2,FALSE)</f>
        <v>Mar'16</v>
      </c>
      <c r="L1172" s="1" t="str">
        <f t="shared" si="18"/>
        <v>9'16</v>
      </c>
      <c r="M1172" s="1" t="str">
        <f>VLOOKUP(K1172,CW!D:E,2,FALSE)</f>
        <v>Q4'15</v>
      </c>
    </row>
    <row r="1173" spans="1:13" ht="30" customHeight="1">
      <c r="A1173" s="2">
        <v>42434</v>
      </c>
      <c r="B1173" s="1" t="s">
        <v>1210</v>
      </c>
      <c r="C1173" s="1" t="s">
        <v>72</v>
      </c>
      <c r="D1173" s="1" t="s">
        <v>103</v>
      </c>
      <c r="E1173" s="1" t="s">
        <v>3532</v>
      </c>
      <c r="F1173" s="98" t="s">
        <v>160</v>
      </c>
      <c r="G1173" s="1">
        <v>1</v>
      </c>
      <c r="H1173" s="1" t="s">
        <v>107</v>
      </c>
      <c r="I1173" s="1" t="s">
        <v>159</v>
      </c>
      <c r="K1173" s="1" t="str">
        <f>VLOOKUP(L1173,CW!C:D,2,FALSE)</f>
        <v>Mar'16</v>
      </c>
      <c r="L1173" s="1" t="str">
        <f t="shared" si="18"/>
        <v>9'16</v>
      </c>
      <c r="M1173" s="1" t="str">
        <f>VLOOKUP(K1173,CW!D:E,2,FALSE)</f>
        <v>Q4'15</v>
      </c>
    </row>
    <row r="1174" spans="1:13" ht="15" customHeight="1">
      <c r="A1174" s="2">
        <v>42434</v>
      </c>
      <c r="B1174" s="1" t="s">
        <v>1211</v>
      </c>
      <c r="C1174" s="1" t="s">
        <v>83</v>
      </c>
      <c r="D1174" s="1" t="s">
        <v>101</v>
      </c>
      <c r="E1174" s="1" t="s">
        <v>3532</v>
      </c>
      <c r="F1174" s="45" t="s">
        <v>158</v>
      </c>
      <c r="G1174" s="1">
        <v>1</v>
      </c>
      <c r="H1174" s="1" t="s">
        <v>107</v>
      </c>
      <c r="I1174" s="1" t="s">
        <v>159</v>
      </c>
      <c r="K1174" s="1" t="str">
        <f>VLOOKUP(L1174,CW!C:D,2,FALSE)</f>
        <v>Mar'16</v>
      </c>
      <c r="L1174" s="1" t="str">
        <f t="shared" si="18"/>
        <v>9'16</v>
      </c>
      <c r="M1174" s="1" t="str">
        <f>VLOOKUP(K1174,CW!D:E,2,FALSE)</f>
        <v>Q4'15</v>
      </c>
    </row>
    <row r="1175" spans="1:13" ht="30" customHeight="1">
      <c r="A1175" s="2">
        <v>42434</v>
      </c>
      <c r="B1175" s="1" t="s">
        <v>1212</v>
      </c>
      <c r="C1175" s="1" t="s">
        <v>77</v>
      </c>
      <c r="D1175" s="1" t="s">
        <v>103</v>
      </c>
      <c r="E1175" s="1" t="s">
        <v>3532</v>
      </c>
      <c r="F1175" s="98" t="s">
        <v>160</v>
      </c>
      <c r="G1175" s="1">
        <v>1</v>
      </c>
      <c r="H1175" s="1" t="s">
        <v>107</v>
      </c>
      <c r="I1175" s="1" t="s">
        <v>159</v>
      </c>
      <c r="K1175" s="1" t="str">
        <f>VLOOKUP(L1175,CW!C:D,2,FALSE)</f>
        <v>Mar'16</v>
      </c>
      <c r="L1175" s="1" t="str">
        <f t="shared" si="18"/>
        <v>9'16</v>
      </c>
      <c r="M1175" s="1" t="str">
        <f>VLOOKUP(K1175,CW!D:E,2,FALSE)</f>
        <v>Q4'15</v>
      </c>
    </row>
    <row r="1176" spans="1:13" ht="15" customHeight="1">
      <c r="A1176" s="2">
        <v>42434</v>
      </c>
      <c r="B1176" s="1" t="s">
        <v>1213</v>
      </c>
      <c r="C1176" s="1" t="s">
        <v>72</v>
      </c>
      <c r="D1176" s="1" t="s">
        <v>101</v>
      </c>
      <c r="E1176" s="1" t="s">
        <v>3532</v>
      </c>
      <c r="F1176" s="98" t="s">
        <v>4584</v>
      </c>
      <c r="G1176" s="1">
        <v>1</v>
      </c>
      <c r="H1176" s="1" t="s">
        <v>107</v>
      </c>
      <c r="I1176" s="1" t="s">
        <v>159</v>
      </c>
      <c r="K1176" s="1" t="str">
        <f>VLOOKUP(L1176,CW!C:D,2,FALSE)</f>
        <v>Mar'16</v>
      </c>
      <c r="L1176" s="1" t="str">
        <f t="shared" si="18"/>
        <v>9'16</v>
      </c>
      <c r="M1176" s="1" t="str">
        <f>VLOOKUP(K1176,CW!D:E,2,FALSE)</f>
        <v>Q4'15</v>
      </c>
    </row>
    <row r="1177" spans="1:13" ht="30" customHeight="1">
      <c r="A1177" s="2">
        <v>42434</v>
      </c>
      <c r="B1177" s="1" t="s">
        <v>1214</v>
      </c>
      <c r="C1177" s="1" t="s">
        <v>86</v>
      </c>
      <c r="D1177" s="1" t="s">
        <v>103</v>
      </c>
      <c r="E1177" s="1" t="s">
        <v>3532</v>
      </c>
      <c r="F1177" s="98" t="s">
        <v>161</v>
      </c>
      <c r="G1177" s="1">
        <v>1</v>
      </c>
      <c r="H1177" s="1" t="s">
        <v>107</v>
      </c>
      <c r="I1177" s="1" t="s">
        <v>159</v>
      </c>
      <c r="K1177" s="1" t="str">
        <f>VLOOKUP(L1177,CW!C:D,2,FALSE)</f>
        <v>Mar'16</v>
      </c>
      <c r="L1177" s="1" t="str">
        <f t="shared" si="18"/>
        <v>9'16</v>
      </c>
      <c r="M1177" s="1" t="str">
        <f>VLOOKUP(K1177,CW!D:E,2,FALSE)</f>
        <v>Q4'15</v>
      </c>
    </row>
    <row r="1178" spans="1:13" ht="15" customHeight="1">
      <c r="A1178" s="2">
        <v>42434</v>
      </c>
      <c r="B1178" s="1" t="s">
        <v>1900</v>
      </c>
      <c r="C1178" s="1" t="s">
        <v>86</v>
      </c>
      <c r="D1178" s="1" t="s">
        <v>103</v>
      </c>
      <c r="E1178" s="1" t="s">
        <v>3532</v>
      </c>
      <c r="F1178" s="45" t="s">
        <v>10</v>
      </c>
      <c r="G1178" s="1">
        <v>1</v>
      </c>
      <c r="H1178" s="1" t="s">
        <v>107</v>
      </c>
      <c r="I1178" s="1" t="s">
        <v>706</v>
      </c>
      <c r="K1178" s="1" t="str">
        <f>VLOOKUP(L1178,CW!C:D,2,FALSE)</f>
        <v>Mar'16</v>
      </c>
      <c r="L1178" s="1" t="str">
        <f t="shared" si="18"/>
        <v>9'16</v>
      </c>
      <c r="M1178" s="1" t="str">
        <f>VLOOKUP(K1178,CW!D:E,2,FALSE)</f>
        <v>Q4'15</v>
      </c>
    </row>
    <row r="1179" spans="1:13" ht="15" customHeight="1">
      <c r="A1179" s="2">
        <v>42435</v>
      </c>
      <c r="B1179" s="1" t="s">
        <v>1215</v>
      </c>
      <c r="C1179" s="1" t="s">
        <v>77</v>
      </c>
      <c r="D1179" s="1" t="s">
        <v>101</v>
      </c>
      <c r="E1179" s="1" t="s">
        <v>3532</v>
      </c>
      <c r="F1179" s="45" t="s">
        <v>158</v>
      </c>
      <c r="G1179" s="1">
        <v>1</v>
      </c>
      <c r="H1179" s="1" t="s">
        <v>107</v>
      </c>
      <c r="I1179" s="1" t="s">
        <v>159</v>
      </c>
      <c r="K1179" s="1" t="str">
        <f>VLOOKUP(L1179,CW!C:D,2,FALSE)</f>
        <v>Mar'16</v>
      </c>
      <c r="L1179" s="1" t="str">
        <f t="shared" si="18"/>
        <v>9'16</v>
      </c>
      <c r="M1179" s="1" t="str">
        <f>VLOOKUP(K1179,CW!D:E,2,FALSE)</f>
        <v>Q4'15</v>
      </c>
    </row>
    <row r="1180" spans="1:13" ht="30" customHeight="1">
      <c r="A1180" s="2">
        <v>42435</v>
      </c>
      <c r="B1180" s="1" t="s">
        <v>1216</v>
      </c>
      <c r="C1180" s="1" t="s">
        <v>72</v>
      </c>
      <c r="D1180" s="1" t="s">
        <v>101</v>
      </c>
      <c r="E1180" s="1" t="s">
        <v>3532</v>
      </c>
      <c r="F1180" s="98" t="s">
        <v>160</v>
      </c>
      <c r="G1180" s="1">
        <v>1</v>
      </c>
      <c r="H1180" s="1" t="s">
        <v>107</v>
      </c>
      <c r="I1180" s="1" t="s">
        <v>159</v>
      </c>
      <c r="K1180" s="1" t="str">
        <f>VLOOKUP(L1180,CW!C:D,2,FALSE)</f>
        <v>Mar'16</v>
      </c>
      <c r="L1180" s="1" t="str">
        <f t="shared" si="18"/>
        <v>9'16</v>
      </c>
      <c r="M1180" s="1" t="str">
        <f>VLOOKUP(K1180,CW!D:E,2,FALSE)</f>
        <v>Q4'15</v>
      </c>
    </row>
    <row r="1181" spans="1:13" ht="30" customHeight="1">
      <c r="A1181" s="2">
        <v>42435</v>
      </c>
      <c r="B1181" s="1" t="s">
        <v>1217</v>
      </c>
      <c r="C1181" s="1" t="s">
        <v>77</v>
      </c>
      <c r="D1181" s="1" t="s">
        <v>101</v>
      </c>
      <c r="E1181" s="1" t="s">
        <v>3532</v>
      </c>
      <c r="F1181" s="98" t="s">
        <v>160</v>
      </c>
      <c r="G1181" s="1">
        <v>1</v>
      </c>
      <c r="H1181" s="1" t="s">
        <v>107</v>
      </c>
      <c r="I1181" s="1" t="s">
        <v>159</v>
      </c>
      <c r="K1181" s="1" t="str">
        <f>VLOOKUP(L1181,CW!C:D,2,FALSE)</f>
        <v>Mar'16</v>
      </c>
      <c r="L1181" s="1" t="str">
        <f t="shared" si="18"/>
        <v>9'16</v>
      </c>
      <c r="M1181" s="1" t="str">
        <f>VLOOKUP(K1181,CW!D:E,2,FALSE)</f>
        <v>Q4'15</v>
      </c>
    </row>
    <row r="1182" spans="1:13" ht="30" customHeight="1">
      <c r="A1182" s="2">
        <v>42435</v>
      </c>
      <c r="B1182" s="1" t="s">
        <v>1218</v>
      </c>
      <c r="C1182" s="1" t="s">
        <v>1219</v>
      </c>
      <c r="D1182" s="1" t="s">
        <v>103</v>
      </c>
      <c r="E1182" s="1" t="s">
        <v>3532</v>
      </c>
      <c r="F1182" s="98" t="s">
        <v>160</v>
      </c>
      <c r="G1182" s="1">
        <v>1</v>
      </c>
      <c r="H1182" s="1" t="s">
        <v>107</v>
      </c>
      <c r="I1182" s="1" t="s">
        <v>159</v>
      </c>
      <c r="K1182" s="1" t="str">
        <f>VLOOKUP(L1182,CW!C:D,2,FALSE)</f>
        <v>Mar'16</v>
      </c>
      <c r="L1182" s="1" t="str">
        <f t="shared" si="18"/>
        <v>9'16</v>
      </c>
      <c r="M1182" s="1" t="str">
        <f>VLOOKUP(K1182,CW!D:E,2,FALSE)</f>
        <v>Q4'15</v>
      </c>
    </row>
    <row r="1183" spans="1:13" ht="30" customHeight="1">
      <c r="A1183" s="2">
        <v>42435</v>
      </c>
      <c r="B1183" s="1" t="s">
        <v>1220</v>
      </c>
      <c r="C1183" s="1" t="s">
        <v>86</v>
      </c>
      <c r="D1183" s="1" t="s">
        <v>103</v>
      </c>
      <c r="E1183" s="1" t="s">
        <v>3532</v>
      </c>
      <c r="F1183" s="98" t="s">
        <v>160</v>
      </c>
      <c r="G1183" s="1">
        <v>1</v>
      </c>
      <c r="H1183" s="1" t="s">
        <v>107</v>
      </c>
      <c r="I1183" s="1" t="s">
        <v>159</v>
      </c>
      <c r="K1183" s="1" t="str">
        <f>VLOOKUP(L1183,CW!C:D,2,FALSE)</f>
        <v>Mar'16</v>
      </c>
      <c r="L1183" s="1" t="str">
        <f t="shared" si="18"/>
        <v>9'16</v>
      </c>
      <c r="M1183" s="1" t="str">
        <f>VLOOKUP(K1183,CW!D:E,2,FALSE)</f>
        <v>Q4'15</v>
      </c>
    </row>
    <row r="1184" spans="1:13" ht="15" customHeight="1">
      <c r="A1184" s="2">
        <v>42435</v>
      </c>
      <c r="B1184" s="1" t="s">
        <v>1221</v>
      </c>
      <c r="C1184" s="1" t="s">
        <v>86</v>
      </c>
      <c r="D1184" s="1" t="s">
        <v>101</v>
      </c>
      <c r="E1184" s="1" t="s">
        <v>3532</v>
      </c>
      <c r="F1184" s="45" t="s">
        <v>158</v>
      </c>
      <c r="G1184" s="1">
        <v>1</v>
      </c>
      <c r="H1184" s="1" t="s">
        <v>107</v>
      </c>
      <c r="I1184" s="1" t="s">
        <v>159</v>
      </c>
      <c r="K1184" s="1" t="str">
        <f>VLOOKUP(L1184,CW!C:D,2,FALSE)</f>
        <v>Mar'16</v>
      </c>
      <c r="L1184" s="1" t="str">
        <f t="shared" si="18"/>
        <v>9'16</v>
      </c>
      <c r="M1184" s="1" t="str">
        <f>VLOOKUP(K1184,CW!D:E,2,FALSE)</f>
        <v>Q4'15</v>
      </c>
    </row>
    <row r="1185" spans="1:13" ht="15" customHeight="1">
      <c r="A1185" s="2">
        <v>42435</v>
      </c>
      <c r="B1185" s="1" t="s">
        <v>1222</v>
      </c>
      <c r="C1185" s="1" t="s">
        <v>80</v>
      </c>
      <c r="D1185" s="1" t="s">
        <v>101</v>
      </c>
      <c r="E1185" s="1" t="s">
        <v>3532</v>
      </c>
      <c r="F1185" s="45" t="s">
        <v>158</v>
      </c>
      <c r="G1185" s="1">
        <v>1</v>
      </c>
      <c r="H1185" s="1" t="s">
        <v>107</v>
      </c>
      <c r="I1185" s="1" t="s">
        <v>159</v>
      </c>
      <c r="K1185" s="1" t="str">
        <f>VLOOKUP(L1185,CW!C:D,2,FALSE)</f>
        <v>Mar'16</v>
      </c>
      <c r="L1185" s="1" t="str">
        <f t="shared" si="18"/>
        <v>9'16</v>
      </c>
      <c r="M1185" s="1" t="str">
        <f>VLOOKUP(K1185,CW!D:E,2,FALSE)</f>
        <v>Q4'15</v>
      </c>
    </row>
    <row r="1186" spans="1:13" ht="15" customHeight="1">
      <c r="A1186" s="2">
        <v>42435</v>
      </c>
      <c r="B1186" s="1" t="s">
        <v>1901</v>
      </c>
      <c r="C1186" s="1" t="s">
        <v>86</v>
      </c>
      <c r="D1186" s="1" t="s">
        <v>101</v>
      </c>
      <c r="E1186" s="1" t="s">
        <v>3532</v>
      </c>
      <c r="F1186" s="45" t="s">
        <v>17</v>
      </c>
      <c r="G1186" s="1">
        <v>1</v>
      </c>
      <c r="H1186" s="1" t="s">
        <v>107</v>
      </c>
      <c r="I1186" s="1" t="s">
        <v>706</v>
      </c>
      <c r="K1186" s="1" t="str">
        <f>VLOOKUP(L1186,CW!C:D,2,FALSE)</f>
        <v>Mar'16</v>
      </c>
      <c r="L1186" s="1" t="str">
        <f t="shared" si="18"/>
        <v>9'16</v>
      </c>
      <c r="M1186" s="1" t="str">
        <f>VLOOKUP(K1186,CW!D:E,2,FALSE)</f>
        <v>Q4'15</v>
      </c>
    </row>
    <row r="1187" spans="1:13" ht="30" customHeight="1">
      <c r="A1187" s="2">
        <v>42436</v>
      </c>
      <c r="B1187" s="1" t="s">
        <v>1223</v>
      </c>
      <c r="C1187" s="1" t="s">
        <v>86</v>
      </c>
      <c r="D1187" s="1" t="s">
        <v>103</v>
      </c>
      <c r="E1187" s="1" t="s">
        <v>3532</v>
      </c>
      <c r="F1187" s="98" t="s">
        <v>161</v>
      </c>
      <c r="G1187" s="1">
        <v>1</v>
      </c>
      <c r="H1187" s="1" t="s">
        <v>107</v>
      </c>
      <c r="I1187" s="1" t="s">
        <v>159</v>
      </c>
      <c r="K1187" s="1" t="str">
        <f>VLOOKUP(L1187,CW!C:D,2,FALSE)</f>
        <v>Mar'16</v>
      </c>
      <c r="L1187" s="1" t="str">
        <f t="shared" si="18"/>
        <v>10'16</v>
      </c>
      <c r="M1187" s="1" t="str">
        <f>VLOOKUP(K1187,CW!D:E,2,FALSE)</f>
        <v>Q4'15</v>
      </c>
    </row>
    <row r="1188" spans="1:13" ht="30" customHeight="1">
      <c r="A1188" s="2">
        <v>42436</v>
      </c>
      <c r="B1188" s="1" t="s">
        <v>1224</v>
      </c>
      <c r="C1188" s="1" t="s">
        <v>1135</v>
      </c>
      <c r="D1188" s="1" t="s">
        <v>102</v>
      </c>
      <c r="E1188" s="1" t="s">
        <v>3532</v>
      </c>
      <c r="F1188" s="98" t="s">
        <v>160</v>
      </c>
      <c r="G1188" s="1">
        <v>1</v>
      </c>
      <c r="H1188" s="1" t="s">
        <v>107</v>
      </c>
      <c r="I1188" s="1" t="s">
        <v>159</v>
      </c>
      <c r="K1188" s="1" t="str">
        <f>VLOOKUP(L1188,CW!C:D,2,FALSE)</f>
        <v>Mar'16</v>
      </c>
      <c r="L1188" s="1" t="str">
        <f t="shared" si="18"/>
        <v>10'16</v>
      </c>
      <c r="M1188" s="1" t="str">
        <f>VLOOKUP(K1188,CW!D:E,2,FALSE)</f>
        <v>Q4'15</v>
      </c>
    </row>
    <row r="1189" spans="1:13" ht="15" customHeight="1">
      <c r="A1189" s="2">
        <v>42436</v>
      </c>
      <c r="B1189" s="1" t="s">
        <v>1225</v>
      </c>
      <c r="C1189" s="1" t="s">
        <v>1226</v>
      </c>
      <c r="D1189" s="1" t="s">
        <v>99</v>
      </c>
      <c r="E1189" s="1" t="s">
        <v>3532</v>
      </c>
      <c r="F1189" s="45" t="s">
        <v>158</v>
      </c>
      <c r="G1189" s="1">
        <v>1</v>
      </c>
      <c r="H1189" s="1" t="s">
        <v>107</v>
      </c>
      <c r="I1189" s="1" t="s">
        <v>159</v>
      </c>
      <c r="K1189" s="1" t="str">
        <f>VLOOKUP(L1189,CW!C:D,2,FALSE)</f>
        <v>Mar'16</v>
      </c>
      <c r="L1189" s="1" t="str">
        <f t="shared" si="18"/>
        <v>10'16</v>
      </c>
      <c r="M1189" s="1" t="str">
        <f>VLOOKUP(K1189,CW!D:E,2,FALSE)</f>
        <v>Q4'15</v>
      </c>
    </row>
    <row r="1190" spans="1:13" ht="15" customHeight="1">
      <c r="A1190" s="2">
        <v>42436</v>
      </c>
      <c r="B1190" s="1" t="s">
        <v>1227</v>
      </c>
      <c r="C1190" s="1" t="s">
        <v>951</v>
      </c>
      <c r="D1190" s="1" t="s">
        <v>1228</v>
      </c>
      <c r="E1190" s="1" t="s">
        <v>3532</v>
      </c>
      <c r="F1190" s="45" t="s">
        <v>158</v>
      </c>
      <c r="G1190" s="1">
        <v>1</v>
      </c>
      <c r="H1190" s="1" t="s">
        <v>107</v>
      </c>
      <c r="I1190" s="1" t="s">
        <v>159</v>
      </c>
      <c r="K1190" s="1" t="str">
        <f>VLOOKUP(L1190,CW!C:D,2,FALSE)</f>
        <v>Mar'16</v>
      </c>
      <c r="L1190" s="1" t="str">
        <f t="shared" si="18"/>
        <v>10'16</v>
      </c>
      <c r="M1190" s="1" t="str">
        <f>VLOOKUP(K1190,CW!D:E,2,FALSE)</f>
        <v>Q4'15</v>
      </c>
    </row>
    <row r="1191" spans="1:13" ht="15" customHeight="1">
      <c r="A1191" s="2">
        <v>42436</v>
      </c>
      <c r="B1191" s="1" t="s">
        <v>1229</v>
      </c>
      <c r="C1191" s="1" t="s">
        <v>72</v>
      </c>
      <c r="D1191" s="1" t="s">
        <v>102</v>
      </c>
      <c r="E1191" s="1" t="s">
        <v>3532</v>
      </c>
      <c r="F1191" s="45" t="s">
        <v>158</v>
      </c>
      <c r="G1191" s="1">
        <v>1</v>
      </c>
      <c r="H1191" s="1" t="s">
        <v>107</v>
      </c>
      <c r="I1191" s="1" t="s">
        <v>159</v>
      </c>
      <c r="K1191" s="1" t="str">
        <f>VLOOKUP(L1191,CW!C:D,2,FALSE)</f>
        <v>Mar'16</v>
      </c>
      <c r="L1191" s="1" t="str">
        <f t="shared" si="18"/>
        <v>10'16</v>
      </c>
      <c r="M1191" s="1" t="str">
        <f>VLOOKUP(K1191,CW!D:E,2,FALSE)</f>
        <v>Q4'15</v>
      </c>
    </row>
    <row r="1192" spans="1:13" ht="15" customHeight="1">
      <c r="A1192" s="2">
        <v>42436</v>
      </c>
      <c r="B1192" s="1" t="s">
        <v>1230</v>
      </c>
      <c r="C1192" s="1" t="s">
        <v>126</v>
      </c>
      <c r="D1192" s="1" t="s">
        <v>99</v>
      </c>
      <c r="E1192" s="1" t="s">
        <v>3532</v>
      </c>
      <c r="F1192" s="45" t="s">
        <v>158</v>
      </c>
      <c r="G1192" s="1">
        <v>1</v>
      </c>
      <c r="H1192" s="1" t="s">
        <v>107</v>
      </c>
      <c r="I1192" s="1" t="s">
        <v>159</v>
      </c>
      <c r="K1192" s="1" t="str">
        <f>VLOOKUP(L1192,CW!C:D,2,FALSE)</f>
        <v>Mar'16</v>
      </c>
      <c r="L1192" s="1" t="str">
        <f t="shared" si="18"/>
        <v>10'16</v>
      </c>
      <c r="M1192" s="1" t="str">
        <f>VLOOKUP(K1192,CW!D:E,2,FALSE)</f>
        <v>Q4'15</v>
      </c>
    </row>
    <row r="1193" spans="1:13" ht="15" customHeight="1">
      <c r="A1193" s="2">
        <v>42436</v>
      </c>
      <c r="B1193" s="1" t="s">
        <v>1231</v>
      </c>
      <c r="C1193" s="1" t="s">
        <v>86</v>
      </c>
      <c r="D1193" s="1" t="s">
        <v>99</v>
      </c>
      <c r="E1193" s="1" t="s">
        <v>3532</v>
      </c>
      <c r="F1193" s="45" t="s">
        <v>158</v>
      </c>
      <c r="G1193" s="1">
        <v>2</v>
      </c>
      <c r="H1193" s="1" t="s">
        <v>107</v>
      </c>
      <c r="I1193" s="1" t="s">
        <v>159</v>
      </c>
      <c r="K1193" s="1" t="str">
        <f>VLOOKUP(L1193,CW!C:D,2,FALSE)</f>
        <v>Mar'16</v>
      </c>
      <c r="L1193" s="1" t="str">
        <f t="shared" si="18"/>
        <v>10'16</v>
      </c>
      <c r="M1193" s="1" t="str">
        <f>VLOOKUP(K1193,CW!D:E,2,FALSE)</f>
        <v>Q4'15</v>
      </c>
    </row>
    <row r="1194" spans="1:13" ht="30" customHeight="1">
      <c r="A1194" s="2">
        <v>42436</v>
      </c>
      <c r="B1194" s="1" t="s">
        <v>1232</v>
      </c>
      <c r="C1194" s="1" t="s">
        <v>162</v>
      </c>
      <c r="D1194" s="1" t="s">
        <v>103</v>
      </c>
      <c r="E1194" s="1" t="s">
        <v>3532</v>
      </c>
      <c r="F1194" s="98" t="s">
        <v>160</v>
      </c>
      <c r="G1194" s="1">
        <v>1</v>
      </c>
      <c r="H1194" s="1" t="s">
        <v>107</v>
      </c>
      <c r="I1194" s="1" t="s">
        <v>159</v>
      </c>
      <c r="K1194" s="1" t="str">
        <f>VLOOKUP(L1194,CW!C:D,2,FALSE)</f>
        <v>Mar'16</v>
      </c>
      <c r="L1194" s="1" t="str">
        <f t="shared" si="18"/>
        <v>10'16</v>
      </c>
      <c r="M1194" s="1" t="str">
        <f>VLOOKUP(K1194,CW!D:E,2,FALSE)</f>
        <v>Q4'15</v>
      </c>
    </row>
    <row r="1195" spans="1:13" ht="15" customHeight="1">
      <c r="A1195" s="2">
        <v>42436</v>
      </c>
      <c r="B1195" s="1" t="s">
        <v>1233</v>
      </c>
      <c r="C1195" s="1" t="s">
        <v>86</v>
      </c>
      <c r="D1195" s="1" t="s">
        <v>99</v>
      </c>
      <c r="E1195" s="1" t="s">
        <v>3532</v>
      </c>
      <c r="F1195" s="45" t="s">
        <v>158</v>
      </c>
      <c r="G1195" s="1">
        <v>1</v>
      </c>
      <c r="H1195" s="1" t="s">
        <v>107</v>
      </c>
      <c r="I1195" s="1" t="s">
        <v>159</v>
      </c>
      <c r="K1195" s="1" t="str">
        <f>VLOOKUP(L1195,CW!C:D,2,FALSE)</f>
        <v>Mar'16</v>
      </c>
      <c r="L1195" s="1" t="str">
        <f t="shared" si="18"/>
        <v>10'16</v>
      </c>
      <c r="M1195" s="1" t="str">
        <f>VLOOKUP(K1195,CW!D:E,2,FALSE)</f>
        <v>Q4'15</v>
      </c>
    </row>
    <row r="1196" spans="1:13" ht="15" customHeight="1">
      <c r="A1196" s="2">
        <v>42436</v>
      </c>
      <c r="B1196" s="1" t="s">
        <v>1234</v>
      </c>
      <c r="C1196" s="1" t="s">
        <v>77</v>
      </c>
      <c r="D1196" s="1" t="s">
        <v>102</v>
      </c>
      <c r="E1196" s="1" t="s">
        <v>3532</v>
      </c>
      <c r="F1196" s="45" t="s">
        <v>158</v>
      </c>
      <c r="G1196" s="1">
        <v>1</v>
      </c>
      <c r="H1196" s="1" t="s">
        <v>107</v>
      </c>
      <c r="I1196" s="1" t="s">
        <v>159</v>
      </c>
      <c r="K1196" s="1" t="str">
        <f>VLOOKUP(L1196,CW!C:D,2,FALSE)</f>
        <v>Mar'16</v>
      </c>
      <c r="L1196" s="1" t="str">
        <f t="shared" si="18"/>
        <v>10'16</v>
      </c>
      <c r="M1196" s="1" t="str">
        <f>VLOOKUP(K1196,CW!D:E,2,FALSE)</f>
        <v>Q4'15</v>
      </c>
    </row>
    <row r="1197" spans="1:13" ht="15" customHeight="1">
      <c r="A1197" s="2">
        <v>42436</v>
      </c>
      <c r="B1197" s="1" t="s">
        <v>1235</v>
      </c>
      <c r="C1197" s="1" t="s">
        <v>86</v>
      </c>
      <c r="D1197" s="1" t="s">
        <v>103</v>
      </c>
      <c r="E1197" s="1" t="s">
        <v>3532</v>
      </c>
      <c r="F1197" s="45" t="s">
        <v>158</v>
      </c>
      <c r="G1197" s="1">
        <v>1</v>
      </c>
      <c r="H1197" s="1" t="s">
        <v>107</v>
      </c>
      <c r="I1197" s="1" t="s">
        <v>159</v>
      </c>
      <c r="K1197" s="1" t="str">
        <f>VLOOKUP(L1197,CW!C:D,2,FALSE)</f>
        <v>Mar'16</v>
      </c>
      <c r="L1197" s="1" t="str">
        <f t="shared" si="18"/>
        <v>10'16</v>
      </c>
      <c r="M1197" s="1" t="str">
        <f>VLOOKUP(K1197,CW!D:E,2,FALSE)</f>
        <v>Q4'15</v>
      </c>
    </row>
    <row r="1198" spans="1:13" ht="15" customHeight="1">
      <c r="A1198" s="2">
        <v>42436</v>
      </c>
      <c r="B1198" s="1" t="s">
        <v>1235</v>
      </c>
      <c r="C1198" s="1" t="s">
        <v>86</v>
      </c>
      <c r="D1198" s="1" t="s">
        <v>103</v>
      </c>
      <c r="E1198" s="1" t="s">
        <v>3532</v>
      </c>
      <c r="F1198" s="45" t="s">
        <v>5</v>
      </c>
      <c r="G1198" s="1">
        <v>1</v>
      </c>
      <c r="H1198" s="1" t="s">
        <v>107</v>
      </c>
      <c r="I1198" s="1" t="s">
        <v>159</v>
      </c>
      <c r="K1198" s="1" t="str">
        <f>VLOOKUP(L1198,CW!C:D,2,FALSE)</f>
        <v>Mar'16</v>
      </c>
      <c r="L1198" s="1" t="str">
        <f t="shared" si="18"/>
        <v>10'16</v>
      </c>
      <c r="M1198" s="1" t="str">
        <f>VLOOKUP(K1198,CW!D:E,2,FALSE)</f>
        <v>Q4'15</v>
      </c>
    </row>
    <row r="1199" spans="1:13" ht="15" customHeight="1">
      <c r="A1199" s="2">
        <v>42436</v>
      </c>
      <c r="B1199" s="1" t="s">
        <v>1233</v>
      </c>
      <c r="C1199" s="1" t="s">
        <v>86</v>
      </c>
      <c r="D1199" s="1" t="s">
        <v>99</v>
      </c>
      <c r="E1199" s="1" t="s">
        <v>3532</v>
      </c>
      <c r="F1199" s="45" t="s">
        <v>4594</v>
      </c>
      <c r="G1199" s="1">
        <v>1</v>
      </c>
      <c r="H1199" s="1" t="s">
        <v>107</v>
      </c>
      <c r="I1199" s="1" t="s">
        <v>706</v>
      </c>
      <c r="K1199" s="1" t="str">
        <f>VLOOKUP(L1199,CW!C:D,2,FALSE)</f>
        <v>Mar'16</v>
      </c>
      <c r="L1199" s="1" t="str">
        <f t="shared" si="18"/>
        <v>10'16</v>
      </c>
      <c r="M1199" s="1" t="str">
        <f>VLOOKUP(K1199,CW!D:E,2,FALSE)</f>
        <v>Q4'15</v>
      </c>
    </row>
    <row r="1200" spans="1:13" ht="15" customHeight="1">
      <c r="A1200" s="2">
        <v>42437</v>
      </c>
      <c r="B1200" s="1" t="s">
        <v>1236</v>
      </c>
      <c r="C1200" s="1" t="s">
        <v>355</v>
      </c>
      <c r="D1200" s="1" t="s">
        <v>103</v>
      </c>
      <c r="E1200" s="1" t="s">
        <v>3532</v>
      </c>
      <c r="F1200" s="45" t="s">
        <v>158</v>
      </c>
      <c r="G1200" s="1">
        <v>1</v>
      </c>
      <c r="H1200" s="1" t="s">
        <v>107</v>
      </c>
      <c r="I1200" s="1" t="s">
        <v>159</v>
      </c>
      <c r="K1200" s="1" t="str">
        <f>VLOOKUP(L1200,CW!C:D,2,FALSE)</f>
        <v>Mar'16</v>
      </c>
      <c r="L1200" s="1" t="str">
        <f t="shared" ref="L1200:L1263" si="19">CONCATENATE(WEEKNUM(A1200,21),"'",TEXT(A1200,"yy"))</f>
        <v>10'16</v>
      </c>
      <c r="M1200" s="1" t="str">
        <f>VLOOKUP(K1200,CW!D:E,2,FALSE)</f>
        <v>Q4'15</v>
      </c>
    </row>
    <row r="1201" spans="1:13" ht="15" customHeight="1">
      <c r="A1201" s="2">
        <v>42437</v>
      </c>
      <c r="B1201" s="1" t="s">
        <v>1237</v>
      </c>
      <c r="C1201" s="1" t="s">
        <v>126</v>
      </c>
      <c r="D1201" s="1" t="s">
        <v>103</v>
      </c>
      <c r="E1201" s="1" t="s">
        <v>3532</v>
      </c>
      <c r="F1201" s="45" t="s">
        <v>158</v>
      </c>
      <c r="G1201" s="1">
        <v>1</v>
      </c>
      <c r="H1201" s="1" t="s">
        <v>107</v>
      </c>
      <c r="I1201" s="1" t="s">
        <v>159</v>
      </c>
      <c r="K1201" s="1" t="str">
        <f>VLOOKUP(L1201,CW!C:D,2,FALSE)</f>
        <v>Mar'16</v>
      </c>
      <c r="L1201" s="1" t="str">
        <f t="shared" si="19"/>
        <v>10'16</v>
      </c>
      <c r="M1201" s="1" t="str">
        <f>VLOOKUP(K1201,CW!D:E,2,FALSE)</f>
        <v>Q4'15</v>
      </c>
    </row>
    <row r="1202" spans="1:13" ht="15" customHeight="1">
      <c r="A1202" s="2">
        <v>42437</v>
      </c>
      <c r="B1202" s="1" t="s">
        <v>1238</v>
      </c>
      <c r="C1202" s="1" t="s">
        <v>97</v>
      </c>
      <c r="D1202" s="1" t="s">
        <v>103</v>
      </c>
      <c r="E1202" s="1" t="s">
        <v>3532</v>
      </c>
      <c r="F1202" s="45" t="s">
        <v>158</v>
      </c>
      <c r="G1202" s="1">
        <v>1</v>
      </c>
      <c r="H1202" s="1" t="s">
        <v>107</v>
      </c>
      <c r="I1202" s="1" t="s">
        <v>159</v>
      </c>
      <c r="K1202" s="1" t="str">
        <f>VLOOKUP(L1202,CW!C:D,2,FALSE)</f>
        <v>Mar'16</v>
      </c>
      <c r="L1202" s="1" t="str">
        <f t="shared" si="19"/>
        <v>10'16</v>
      </c>
      <c r="M1202" s="1" t="str">
        <f>VLOOKUP(K1202,CW!D:E,2,FALSE)</f>
        <v>Q4'15</v>
      </c>
    </row>
    <row r="1203" spans="1:13" ht="30" customHeight="1">
      <c r="A1203" s="2">
        <v>42437</v>
      </c>
      <c r="B1203" s="1" t="s">
        <v>1239</v>
      </c>
      <c r="C1203" s="1" t="s">
        <v>77</v>
      </c>
      <c r="D1203" s="1" t="s">
        <v>103</v>
      </c>
      <c r="E1203" s="1" t="s">
        <v>3532</v>
      </c>
      <c r="F1203" s="98" t="s">
        <v>160</v>
      </c>
      <c r="G1203" s="1">
        <v>1</v>
      </c>
      <c r="H1203" s="1" t="s">
        <v>107</v>
      </c>
      <c r="I1203" s="1" t="s">
        <v>159</v>
      </c>
      <c r="K1203" s="1" t="str">
        <f>VLOOKUP(L1203,CW!C:D,2,FALSE)</f>
        <v>Mar'16</v>
      </c>
      <c r="L1203" s="1" t="str">
        <f t="shared" si="19"/>
        <v>10'16</v>
      </c>
      <c r="M1203" s="1" t="str">
        <f>VLOOKUP(K1203,CW!D:E,2,FALSE)</f>
        <v>Q4'15</v>
      </c>
    </row>
    <row r="1204" spans="1:13" ht="15" customHeight="1">
      <c r="A1204" s="2">
        <v>42437</v>
      </c>
      <c r="B1204" s="1" t="s">
        <v>1239</v>
      </c>
      <c r="C1204" s="1" t="s">
        <v>77</v>
      </c>
      <c r="D1204" s="1" t="s">
        <v>103</v>
      </c>
      <c r="E1204" s="1" t="s">
        <v>3532</v>
      </c>
      <c r="F1204" s="45" t="s">
        <v>158</v>
      </c>
      <c r="G1204" s="1">
        <v>1</v>
      </c>
      <c r="H1204" s="1" t="s">
        <v>107</v>
      </c>
      <c r="I1204" s="1" t="s">
        <v>159</v>
      </c>
      <c r="K1204" s="1" t="str">
        <f>VLOOKUP(L1204,CW!C:D,2,FALSE)</f>
        <v>Mar'16</v>
      </c>
      <c r="L1204" s="1" t="str">
        <f t="shared" si="19"/>
        <v>10'16</v>
      </c>
      <c r="M1204" s="1" t="str">
        <f>VLOOKUP(K1204,CW!D:E,2,FALSE)</f>
        <v>Q4'15</v>
      </c>
    </row>
    <row r="1205" spans="1:13" ht="15" customHeight="1">
      <c r="A1205" s="2">
        <v>42437</v>
      </c>
      <c r="B1205" s="1" t="s">
        <v>1240</v>
      </c>
      <c r="C1205" s="1" t="s">
        <v>77</v>
      </c>
      <c r="D1205" s="1" t="s">
        <v>99</v>
      </c>
      <c r="E1205" s="1" t="s">
        <v>3532</v>
      </c>
      <c r="F1205" s="45" t="s">
        <v>158</v>
      </c>
      <c r="G1205" s="1">
        <v>1</v>
      </c>
      <c r="H1205" s="1" t="s">
        <v>107</v>
      </c>
      <c r="I1205" s="1" t="s">
        <v>159</v>
      </c>
      <c r="K1205" s="1" t="str">
        <f>VLOOKUP(L1205,CW!C:D,2,FALSE)</f>
        <v>Mar'16</v>
      </c>
      <c r="L1205" s="1" t="str">
        <f t="shared" si="19"/>
        <v>10'16</v>
      </c>
      <c r="M1205" s="1" t="str">
        <f>VLOOKUP(K1205,CW!D:E,2,FALSE)</f>
        <v>Q4'15</v>
      </c>
    </row>
    <row r="1206" spans="1:13" ht="15" customHeight="1">
      <c r="A1206" s="2">
        <v>42437</v>
      </c>
      <c r="B1206" s="1" t="s">
        <v>1241</v>
      </c>
      <c r="C1206" s="1" t="s">
        <v>77</v>
      </c>
      <c r="D1206" s="1" t="s">
        <v>99</v>
      </c>
      <c r="E1206" s="1" t="s">
        <v>3532</v>
      </c>
      <c r="F1206" s="45" t="s">
        <v>158</v>
      </c>
      <c r="G1206" s="1">
        <v>1</v>
      </c>
      <c r="H1206" s="1" t="s">
        <v>107</v>
      </c>
      <c r="I1206" s="1" t="s">
        <v>159</v>
      </c>
      <c r="K1206" s="1" t="str">
        <f>VLOOKUP(L1206,CW!C:D,2,FALSE)</f>
        <v>Mar'16</v>
      </c>
      <c r="L1206" s="1" t="str">
        <f t="shared" si="19"/>
        <v>10'16</v>
      </c>
      <c r="M1206" s="1" t="str">
        <f>VLOOKUP(K1206,CW!D:E,2,FALSE)</f>
        <v>Q4'15</v>
      </c>
    </row>
    <row r="1207" spans="1:13" ht="30" customHeight="1">
      <c r="A1207" s="2">
        <v>42437</v>
      </c>
      <c r="B1207" s="1" t="s">
        <v>1242</v>
      </c>
      <c r="C1207" s="1" t="s">
        <v>77</v>
      </c>
      <c r="D1207" s="1" t="s">
        <v>99</v>
      </c>
      <c r="E1207" s="1" t="s">
        <v>3532</v>
      </c>
      <c r="F1207" s="98" t="s">
        <v>160</v>
      </c>
      <c r="G1207" s="1">
        <v>1</v>
      </c>
      <c r="H1207" s="1" t="s">
        <v>107</v>
      </c>
      <c r="I1207" s="1" t="s">
        <v>159</v>
      </c>
      <c r="K1207" s="1" t="str">
        <f>VLOOKUP(L1207,CW!C:D,2,FALSE)</f>
        <v>Mar'16</v>
      </c>
      <c r="L1207" s="1" t="str">
        <f t="shared" si="19"/>
        <v>10'16</v>
      </c>
      <c r="M1207" s="1" t="str">
        <f>VLOOKUP(K1207,CW!D:E,2,FALSE)</f>
        <v>Q4'15</v>
      </c>
    </row>
    <row r="1208" spans="1:13" ht="15" customHeight="1">
      <c r="A1208" s="2">
        <v>42437</v>
      </c>
      <c r="B1208" s="1" t="s">
        <v>1243</v>
      </c>
      <c r="C1208" s="1" t="s">
        <v>72</v>
      </c>
      <c r="D1208" s="1" t="s">
        <v>103</v>
      </c>
      <c r="E1208" s="1" t="s">
        <v>3532</v>
      </c>
      <c r="F1208" s="45" t="s">
        <v>158</v>
      </c>
      <c r="G1208" s="1">
        <v>1</v>
      </c>
      <c r="H1208" s="1" t="s">
        <v>107</v>
      </c>
      <c r="I1208" s="1" t="s">
        <v>159</v>
      </c>
      <c r="K1208" s="1" t="str">
        <f>VLOOKUP(L1208,CW!C:D,2,FALSE)</f>
        <v>Mar'16</v>
      </c>
      <c r="L1208" s="1" t="str">
        <f t="shared" si="19"/>
        <v>10'16</v>
      </c>
      <c r="M1208" s="1" t="str">
        <f>VLOOKUP(K1208,CW!D:E,2,FALSE)</f>
        <v>Q4'15</v>
      </c>
    </row>
    <row r="1209" spans="1:13" ht="15" customHeight="1">
      <c r="A1209" s="2">
        <v>42438</v>
      </c>
      <c r="B1209" s="1" t="s">
        <v>1244</v>
      </c>
      <c r="C1209" s="1" t="s">
        <v>77</v>
      </c>
      <c r="D1209" s="1" t="s">
        <v>100</v>
      </c>
      <c r="E1209" s="1" t="s">
        <v>3532</v>
      </c>
      <c r="F1209" s="45" t="s">
        <v>158</v>
      </c>
      <c r="G1209" s="1">
        <v>1</v>
      </c>
      <c r="H1209" s="1" t="s">
        <v>107</v>
      </c>
      <c r="I1209" s="1" t="s">
        <v>159</v>
      </c>
      <c r="K1209" s="1" t="str">
        <f>VLOOKUP(L1209,CW!C:D,2,FALSE)</f>
        <v>Mar'16</v>
      </c>
      <c r="L1209" s="1" t="str">
        <f t="shared" si="19"/>
        <v>10'16</v>
      </c>
      <c r="M1209" s="1" t="str">
        <f>VLOOKUP(K1209,CW!D:E,2,FALSE)</f>
        <v>Q4'15</v>
      </c>
    </row>
    <row r="1210" spans="1:13" ht="15" customHeight="1">
      <c r="A1210" s="2">
        <v>42438</v>
      </c>
      <c r="B1210" s="1" t="s">
        <v>1245</v>
      </c>
      <c r="C1210" s="1" t="s">
        <v>72</v>
      </c>
      <c r="D1210" s="1" t="s">
        <v>103</v>
      </c>
      <c r="E1210" s="1" t="s">
        <v>3532</v>
      </c>
      <c r="F1210" s="45" t="s">
        <v>158</v>
      </c>
      <c r="G1210" s="1">
        <v>2</v>
      </c>
      <c r="H1210" s="1" t="s">
        <v>107</v>
      </c>
      <c r="I1210" s="1" t="s">
        <v>159</v>
      </c>
      <c r="K1210" s="1" t="str">
        <f>VLOOKUP(L1210,CW!C:D,2,FALSE)</f>
        <v>Mar'16</v>
      </c>
      <c r="L1210" s="1" t="str">
        <f t="shared" si="19"/>
        <v>10'16</v>
      </c>
      <c r="M1210" s="1" t="str">
        <f>VLOOKUP(K1210,CW!D:E,2,FALSE)</f>
        <v>Q4'15</v>
      </c>
    </row>
    <row r="1211" spans="1:13" ht="15" customHeight="1">
      <c r="A1211" s="2">
        <v>42438</v>
      </c>
      <c r="B1211" s="1" t="s">
        <v>1246</v>
      </c>
      <c r="C1211" s="1" t="s">
        <v>72</v>
      </c>
      <c r="D1211" s="1" t="s">
        <v>103</v>
      </c>
      <c r="E1211" s="1" t="s">
        <v>3532</v>
      </c>
      <c r="F1211" s="45" t="s">
        <v>158</v>
      </c>
      <c r="G1211" s="1">
        <v>2</v>
      </c>
      <c r="H1211" s="1" t="s">
        <v>107</v>
      </c>
      <c r="I1211" s="1" t="s">
        <v>159</v>
      </c>
      <c r="K1211" s="1" t="str">
        <f>VLOOKUP(L1211,CW!C:D,2,FALSE)</f>
        <v>Mar'16</v>
      </c>
      <c r="L1211" s="1" t="str">
        <f t="shared" si="19"/>
        <v>10'16</v>
      </c>
      <c r="M1211" s="1" t="str">
        <f>VLOOKUP(K1211,CW!D:E,2,FALSE)</f>
        <v>Q4'15</v>
      </c>
    </row>
    <row r="1212" spans="1:13" ht="15" customHeight="1">
      <c r="A1212" s="2">
        <v>42438</v>
      </c>
      <c r="B1212" s="1" t="s">
        <v>1247</v>
      </c>
      <c r="C1212" s="1" t="s">
        <v>72</v>
      </c>
      <c r="D1212" s="1" t="s">
        <v>103</v>
      </c>
      <c r="E1212" s="1" t="s">
        <v>3532</v>
      </c>
      <c r="F1212" s="45" t="s">
        <v>158</v>
      </c>
      <c r="G1212" s="1">
        <v>1</v>
      </c>
      <c r="H1212" s="1" t="s">
        <v>107</v>
      </c>
      <c r="I1212" s="1" t="s">
        <v>159</v>
      </c>
      <c r="K1212" s="1" t="str">
        <f>VLOOKUP(L1212,CW!C:D,2,FALSE)</f>
        <v>Mar'16</v>
      </c>
      <c r="L1212" s="1" t="str">
        <f t="shared" si="19"/>
        <v>10'16</v>
      </c>
      <c r="M1212" s="1" t="str">
        <f>VLOOKUP(K1212,CW!D:E,2,FALSE)</f>
        <v>Q4'15</v>
      </c>
    </row>
    <row r="1213" spans="1:13" ht="15" customHeight="1">
      <c r="A1213" s="2">
        <v>42438</v>
      </c>
      <c r="B1213" s="1" t="s">
        <v>1248</v>
      </c>
      <c r="C1213" s="1" t="s">
        <v>72</v>
      </c>
      <c r="D1213" s="1" t="s">
        <v>103</v>
      </c>
      <c r="E1213" s="1" t="s">
        <v>3532</v>
      </c>
      <c r="F1213" s="45" t="s">
        <v>158</v>
      </c>
      <c r="G1213" s="1">
        <v>1</v>
      </c>
      <c r="H1213" s="1" t="s">
        <v>107</v>
      </c>
      <c r="I1213" s="1" t="s">
        <v>159</v>
      </c>
      <c r="K1213" s="1" t="str">
        <f>VLOOKUP(L1213,CW!C:D,2,FALSE)</f>
        <v>Mar'16</v>
      </c>
      <c r="L1213" s="1" t="str">
        <f t="shared" si="19"/>
        <v>10'16</v>
      </c>
      <c r="M1213" s="1" t="str">
        <f>VLOOKUP(K1213,CW!D:E,2,FALSE)</f>
        <v>Q4'15</v>
      </c>
    </row>
    <row r="1214" spans="1:13" ht="30" customHeight="1">
      <c r="A1214" s="2">
        <v>42438</v>
      </c>
      <c r="B1214" s="1" t="s">
        <v>1249</v>
      </c>
      <c r="C1214" s="1" t="s">
        <v>72</v>
      </c>
      <c r="D1214" s="1" t="s">
        <v>100</v>
      </c>
      <c r="E1214" s="1" t="s">
        <v>3532</v>
      </c>
      <c r="F1214" s="98" t="s">
        <v>160</v>
      </c>
      <c r="G1214" s="1">
        <v>1</v>
      </c>
      <c r="H1214" s="1" t="s">
        <v>107</v>
      </c>
      <c r="I1214" s="1" t="s">
        <v>159</v>
      </c>
      <c r="K1214" s="1" t="str">
        <f>VLOOKUP(L1214,CW!C:D,2,FALSE)</f>
        <v>Mar'16</v>
      </c>
      <c r="L1214" s="1" t="str">
        <f t="shared" si="19"/>
        <v>10'16</v>
      </c>
      <c r="M1214" s="1" t="str">
        <f>VLOOKUP(K1214,CW!D:E,2,FALSE)</f>
        <v>Q4'15</v>
      </c>
    </row>
    <row r="1215" spans="1:13" ht="30" customHeight="1">
      <c r="A1215" s="2">
        <v>42438</v>
      </c>
      <c r="B1215" s="1" t="s">
        <v>1250</v>
      </c>
      <c r="C1215" s="1" t="s">
        <v>72</v>
      </c>
      <c r="D1215" s="1" t="s">
        <v>103</v>
      </c>
      <c r="E1215" s="1" t="s">
        <v>3532</v>
      </c>
      <c r="F1215" s="98" t="s">
        <v>160</v>
      </c>
      <c r="G1215" s="1">
        <v>1</v>
      </c>
      <c r="H1215" s="1" t="s">
        <v>107</v>
      </c>
      <c r="I1215" s="1" t="s">
        <v>159</v>
      </c>
      <c r="K1215" s="1" t="str">
        <f>VLOOKUP(L1215,CW!C:D,2,FALSE)</f>
        <v>Mar'16</v>
      </c>
      <c r="L1215" s="1" t="str">
        <f t="shared" si="19"/>
        <v>10'16</v>
      </c>
      <c r="M1215" s="1" t="str">
        <f>VLOOKUP(K1215,CW!D:E,2,FALSE)</f>
        <v>Q4'15</v>
      </c>
    </row>
    <row r="1216" spans="1:13" ht="15" customHeight="1">
      <c r="A1216" s="2">
        <v>42438</v>
      </c>
      <c r="B1216" s="1" t="s">
        <v>1250</v>
      </c>
      <c r="C1216" s="1" t="s">
        <v>72</v>
      </c>
      <c r="D1216" s="1" t="s">
        <v>103</v>
      </c>
      <c r="E1216" s="1" t="s">
        <v>3532</v>
      </c>
      <c r="F1216" s="45" t="s">
        <v>158</v>
      </c>
      <c r="G1216" s="1">
        <v>1</v>
      </c>
      <c r="H1216" s="1" t="s">
        <v>107</v>
      </c>
      <c r="I1216" s="1" t="s">
        <v>159</v>
      </c>
      <c r="K1216" s="1" t="str">
        <f>VLOOKUP(L1216,CW!C:D,2,FALSE)</f>
        <v>Mar'16</v>
      </c>
      <c r="L1216" s="1" t="str">
        <f t="shared" si="19"/>
        <v>10'16</v>
      </c>
      <c r="M1216" s="1" t="str">
        <f>VLOOKUP(K1216,CW!D:E,2,FALSE)</f>
        <v>Q4'15</v>
      </c>
    </row>
    <row r="1217" spans="1:13" ht="30" customHeight="1">
      <c r="A1217" s="2">
        <v>42438</v>
      </c>
      <c r="B1217" s="1" t="s">
        <v>1251</v>
      </c>
      <c r="C1217" s="1" t="s">
        <v>285</v>
      </c>
      <c r="D1217" s="1" t="s">
        <v>103</v>
      </c>
      <c r="E1217" s="1" t="s">
        <v>3532</v>
      </c>
      <c r="F1217" s="98" t="s">
        <v>160</v>
      </c>
      <c r="G1217" s="1">
        <v>1</v>
      </c>
      <c r="H1217" s="1" t="s">
        <v>107</v>
      </c>
      <c r="I1217" s="1" t="s">
        <v>159</v>
      </c>
      <c r="K1217" s="1" t="str">
        <f>VLOOKUP(L1217,CW!C:D,2,FALSE)</f>
        <v>Mar'16</v>
      </c>
      <c r="L1217" s="1" t="str">
        <f t="shared" si="19"/>
        <v>10'16</v>
      </c>
      <c r="M1217" s="1" t="str">
        <f>VLOOKUP(K1217,CW!D:E,2,FALSE)</f>
        <v>Q4'15</v>
      </c>
    </row>
    <row r="1218" spans="1:13" ht="30" customHeight="1">
      <c r="A1218" s="2">
        <v>42438</v>
      </c>
      <c r="B1218" s="1" t="s">
        <v>1252</v>
      </c>
      <c r="C1218" s="1" t="s">
        <v>126</v>
      </c>
      <c r="D1218" s="1" t="s">
        <v>103</v>
      </c>
      <c r="E1218" s="1" t="s">
        <v>3532</v>
      </c>
      <c r="F1218" s="98" t="s">
        <v>161</v>
      </c>
      <c r="G1218" s="1">
        <v>1</v>
      </c>
      <c r="H1218" s="1" t="s">
        <v>107</v>
      </c>
      <c r="I1218" s="1" t="s">
        <v>159</v>
      </c>
      <c r="K1218" s="1" t="str">
        <f>VLOOKUP(L1218,CW!C:D,2,FALSE)</f>
        <v>Mar'16</v>
      </c>
      <c r="L1218" s="1" t="str">
        <f t="shared" si="19"/>
        <v>10'16</v>
      </c>
      <c r="M1218" s="1" t="str">
        <f>VLOOKUP(K1218,CW!D:E,2,FALSE)</f>
        <v>Q4'15</v>
      </c>
    </row>
    <row r="1219" spans="1:13" ht="30" customHeight="1">
      <c r="A1219" s="2">
        <v>42438</v>
      </c>
      <c r="B1219" s="1" t="s">
        <v>1253</v>
      </c>
      <c r="C1219" s="1" t="s">
        <v>72</v>
      </c>
      <c r="D1219" s="1" t="s">
        <v>103</v>
      </c>
      <c r="E1219" s="1" t="s">
        <v>3532</v>
      </c>
      <c r="F1219" s="98" t="s">
        <v>161</v>
      </c>
      <c r="G1219" s="1">
        <v>1</v>
      </c>
      <c r="H1219" s="1" t="s">
        <v>107</v>
      </c>
      <c r="I1219" s="1" t="s">
        <v>159</v>
      </c>
      <c r="K1219" s="1" t="str">
        <f>VLOOKUP(L1219,CW!C:D,2,FALSE)</f>
        <v>Mar'16</v>
      </c>
      <c r="L1219" s="1" t="str">
        <f t="shared" si="19"/>
        <v>10'16</v>
      </c>
      <c r="M1219" s="1" t="str">
        <f>VLOOKUP(K1219,CW!D:E,2,FALSE)</f>
        <v>Q4'15</v>
      </c>
    </row>
    <row r="1220" spans="1:13" ht="15" customHeight="1">
      <c r="A1220" s="2">
        <v>42438</v>
      </c>
      <c r="B1220" s="1" t="s">
        <v>1254</v>
      </c>
      <c r="C1220" s="1" t="s">
        <v>71</v>
      </c>
      <c r="D1220" s="1" t="s">
        <v>103</v>
      </c>
      <c r="E1220" s="1" t="s">
        <v>3532</v>
      </c>
      <c r="F1220" s="45" t="s">
        <v>158</v>
      </c>
      <c r="G1220" s="1">
        <v>2</v>
      </c>
      <c r="H1220" s="1" t="s">
        <v>107</v>
      </c>
      <c r="I1220" s="1" t="s">
        <v>159</v>
      </c>
      <c r="K1220" s="1" t="str">
        <f>VLOOKUP(L1220,CW!C:D,2,FALSE)</f>
        <v>Mar'16</v>
      </c>
      <c r="L1220" s="1" t="str">
        <f t="shared" si="19"/>
        <v>10'16</v>
      </c>
      <c r="M1220" s="1" t="str">
        <f>VLOOKUP(K1220,CW!D:E,2,FALSE)</f>
        <v>Q4'15</v>
      </c>
    </row>
    <row r="1221" spans="1:13" ht="15" customHeight="1">
      <c r="A1221" s="2">
        <v>42438</v>
      </c>
      <c r="B1221" s="1" t="s">
        <v>1255</v>
      </c>
      <c r="C1221" s="1" t="s">
        <v>73</v>
      </c>
      <c r="D1221" s="1" t="s">
        <v>100</v>
      </c>
      <c r="E1221" s="1" t="s">
        <v>3532</v>
      </c>
      <c r="F1221" s="45" t="s">
        <v>158</v>
      </c>
      <c r="G1221" s="1">
        <v>1</v>
      </c>
      <c r="H1221" s="1" t="s">
        <v>107</v>
      </c>
      <c r="I1221" s="1" t="s">
        <v>159</v>
      </c>
      <c r="K1221" s="1" t="str">
        <f>VLOOKUP(L1221,CW!C:D,2,FALSE)</f>
        <v>Mar'16</v>
      </c>
      <c r="L1221" s="1" t="str">
        <f t="shared" si="19"/>
        <v>10'16</v>
      </c>
      <c r="M1221" s="1" t="str">
        <f>VLOOKUP(K1221,CW!D:E,2,FALSE)</f>
        <v>Q4'15</v>
      </c>
    </row>
    <row r="1222" spans="1:13" ht="30" customHeight="1">
      <c r="A1222" s="2">
        <v>42438</v>
      </c>
      <c r="B1222" s="1" t="s">
        <v>1256</v>
      </c>
      <c r="C1222" s="1" t="s">
        <v>72</v>
      </c>
      <c r="D1222" s="1" t="s">
        <v>103</v>
      </c>
      <c r="E1222" s="1" t="s">
        <v>3532</v>
      </c>
      <c r="F1222" s="98" t="s">
        <v>160</v>
      </c>
      <c r="G1222" s="1">
        <v>1</v>
      </c>
      <c r="H1222" s="1" t="s">
        <v>107</v>
      </c>
      <c r="I1222" s="1" t="s">
        <v>159</v>
      </c>
      <c r="K1222" s="1" t="str">
        <f>VLOOKUP(L1222,CW!C:D,2,FALSE)</f>
        <v>Mar'16</v>
      </c>
      <c r="L1222" s="1" t="str">
        <f t="shared" si="19"/>
        <v>10'16</v>
      </c>
      <c r="M1222" s="1" t="str">
        <f>VLOOKUP(K1222,CW!D:E,2,FALSE)</f>
        <v>Q4'15</v>
      </c>
    </row>
    <row r="1223" spans="1:13" ht="15" customHeight="1">
      <c r="A1223" s="2">
        <v>42438</v>
      </c>
      <c r="B1223" s="1" t="s">
        <v>1256</v>
      </c>
      <c r="C1223" s="1" t="s">
        <v>72</v>
      </c>
      <c r="D1223" s="1" t="s">
        <v>103</v>
      </c>
      <c r="E1223" s="1" t="s">
        <v>3532</v>
      </c>
      <c r="F1223" s="45" t="s">
        <v>158</v>
      </c>
      <c r="G1223" s="1">
        <v>1</v>
      </c>
      <c r="H1223" s="1" t="s">
        <v>107</v>
      </c>
      <c r="I1223" s="1" t="s">
        <v>159</v>
      </c>
      <c r="K1223" s="1" t="str">
        <f>VLOOKUP(L1223,CW!C:D,2,FALSE)</f>
        <v>Mar'16</v>
      </c>
      <c r="L1223" s="1" t="str">
        <f t="shared" si="19"/>
        <v>10'16</v>
      </c>
      <c r="M1223" s="1" t="str">
        <f>VLOOKUP(K1223,CW!D:E,2,FALSE)</f>
        <v>Q4'15</v>
      </c>
    </row>
    <row r="1224" spans="1:13" ht="30" customHeight="1">
      <c r="A1224" s="2">
        <v>42438</v>
      </c>
      <c r="B1224" s="1" t="s">
        <v>1257</v>
      </c>
      <c r="C1224" s="1" t="s">
        <v>84</v>
      </c>
      <c r="D1224" s="1" t="s">
        <v>103</v>
      </c>
      <c r="E1224" s="1" t="s">
        <v>3532</v>
      </c>
      <c r="F1224" s="98" t="s">
        <v>160</v>
      </c>
      <c r="G1224" s="1">
        <v>1</v>
      </c>
      <c r="H1224" s="1" t="s">
        <v>107</v>
      </c>
      <c r="I1224" s="1" t="s">
        <v>159</v>
      </c>
      <c r="K1224" s="1" t="str">
        <f>VLOOKUP(L1224,CW!C:D,2,FALSE)</f>
        <v>Mar'16</v>
      </c>
      <c r="L1224" s="1" t="str">
        <f t="shared" si="19"/>
        <v>10'16</v>
      </c>
      <c r="M1224" s="1" t="str">
        <f>VLOOKUP(K1224,CW!D:E,2,FALSE)</f>
        <v>Q4'15</v>
      </c>
    </row>
    <row r="1225" spans="1:13" ht="15" customHeight="1">
      <c r="A1225" s="2">
        <v>42438</v>
      </c>
      <c r="B1225" s="1" t="s">
        <v>1258</v>
      </c>
      <c r="C1225" s="1" t="s">
        <v>72</v>
      </c>
      <c r="D1225" s="1" t="s">
        <v>100</v>
      </c>
      <c r="E1225" s="1" t="s">
        <v>3532</v>
      </c>
      <c r="F1225" s="45" t="s">
        <v>158</v>
      </c>
      <c r="G1225" s="1">
        <v>1</v>
      </c>
      <c r="H1225" s="1" t="s">
        <v>107</v>
      </c>
      <c r="I1225" s="1" t="s">
        <v>159</v>
      </c>
      <c r="K1225" s="1" t="str">
        <f>VLOOKUP(L1225,CW!C:D,2,FALSE)</f>
        <v>Mar'16</v>
      </c>
      <c r="L1225" s="1" t="str">
        <f t="shared" si="19"/>
        <v>10'16</v>
      </c>
      <c r="M1225" s="1" t="str">
        <f>VLOOKUP(K1225,CW!D:E,2,FALSE)</f>
        <v>Q4'15</v>
      </c>
    </row>
    <row r="1226" spans="1:13" ht="15" customHeight="1">
      <c r="A1226" s="2">
        <v>42438</v>
      </c>
      <c r="B1226" s="1" t="s">
        <v>1259</v>
      </c>
      <c r="C1226" s="1" t="s">
        <v>71</v>
      </c>
      <c r="D1226" s="1" t="s">
        <v>103</v>
      </c>
      <c r="E1226" s="1" t="s">
        <v>3532</v>
      </c>
      <c r="F1226" s="45" t="s">
        <v>158</v>
      </c>
      <c r="G1226" s="1">
        <v>1</v>
      </c>
      <c r="H1226" s="1" t="s">
        <v>107</v>
      </c>
      <c r="I1226" s="1" t="s">
        <v>159</v>
      </c>
      <c r="K1226" s="1" t="str">
        <f>VLOOKUP(L1226,CW!C:D,2,FALSE)</f>
        <v>Mar'16</v>
      </c>
      <c r="L1226" s="1" t="str">
        <f t="shared" si="19"/>
        <v>10'16</v>
      </c>
      <c r="M1226" s="1" t="str">
        <f>VLOOKUP(K1226,CW!D:E,2,FALSE)</f>
        <v>Q4'15</v>
      </c>
    </row>
    <row r="1227" spans="1:13" ht="15" customHeight="1">
      <c r="A1227" s="2">
        <v>42438</v>
      </c>
      <c r="B1227" s="1" t="s">
        <v>1902</v>
      </c>
      <c r="C1227" s="1" t="s">
        <v>77</v>
      </c>
      <c r="D1227" s="1" t="s">
        <v>100</v>
      </c>
      <c r="E1227" s="1" t="s">
        <v>3532</v>
      </c>
      <c r="F1227" s="45" t="s">
        <v>10</v>
      </c>
      <c r="G1227" s="1">
        <v>1</v>
      </c>
      <c r="H1227" s="1" t="s">
        <v>107</v>
      </c>
      <c r="I1227" s="1" t="s">
        <v>706</v>
      </c>
      <c r="K1227" s="1" t="str">
        <f>VLOOKUP(L1227,CW!C:D,2,FALSE)</f>
        <v>Mar'16</v>
      </c>
      <c r="L1227" s="1" t="str">
        <f t="shared" si="19"/>
        <v>10'16</v>
      </c>
      <c r="M1227" s="1" t="str">
        <f>VLOOKUP(K1227,CW!D:E,2,FALSE)</f>
        <v>Q4'15</v>
      </c>
    </row>
    <row r="1228" spans="1:13" ht="15" customHeight="1">
      <c r="A1228" s="2">
        <v>42439</v>
      </c>
      <c r="B1228" s="1" t="s">
        <v>1260</v>
      </c>
      <c r="C1228" s="1" t="s">
        <v>71</v>
      </c>
      <c r="D1228" s="1" t="s">
        <v>100</v>
      </c>
      <c r="E1228" s="1" t="s">
        <v>3532</v>
      </c>
      <c r="F1228" s="45" t="s">
        <v>158</v>
      </c>
      <c r="G1228" s="1">
        <v>1</v>
      </c>
      <c r="H1228" s="1" t="s">
        <v>107</v>
      </c>
      <c r="I1228" s="1" t="s">
        <v>159</v>
      </c>
      <c r="K1228" s="1" t="str">
        <f>VLOOKUP(L1228,CW!C:D,2,FALSE)</f>
        <v>Mar'16</v>
      </c>
      <c r="L1228" s="1" t="str">
        <f t="shared" si="19"/>
        <v>10'16</v>
      </c>
      <c r="M1228" s="1" t="str">
        <f>VLOOKUP(K1228,CW!D:E,2,FALSE)</f>
        <v>Q4'15</v>
      </c>
    </row>
    <row r="1229" spans="1:13" ht="30" customHeight="1">
      <c r="A1229" s="2">
        <v>42439</v>
      </c>
      <c r="B1229" s="1" t="s">
        <v>1261</v>
      </c>
      <c r="C1229" s="1" t="s">
        <v>72</v>
      </c>
      <c r="D1229" s="1" t="s">
        <v>100</v>
      </c>
      <c r="E1229" s="1" t="s">
        <v>3532</v>
      </c>
      <c r="F1229" s="98" t="s">
        <v>160</v>
      </c>
      <c r="G1229" s="1">
        <v>1</v>
      </c>
      <c r="H1229" s="1" t="s">
        <v>107</v>
      </c>
      <c r="I1229" s="1" t="s">
        <v>159</v>
      </c>
      <c r="K1229" s="1" t="str">
        <f>VLOOKUP(L1229,CW!C:D,2,FALSE)</f>
        <v>Mar'16</v>
      </c>
      <c r="L1229" s="1" t="str">
        <f t="shared" si="19"/>
        <v>10'16</v>
      </c>
      <c r="M1229" s="1" t="str">
        <f>VLOOKUP(K1229,CW!D:E,2,FALSE)</f>
        <v>Q4'15</v>
      </c>
    </row>
    <row r="1230" spans="1:13" ht="15" customHeight="1">
      <c r="A1230" s="2">
        <v>42439</v>
      </c>
      <c r="B1230" s="1" t="s">
        <v>1262</v>
      </c>
      <c r="C1230" s="1" t="s">
        <v>81</v>
      </c>
      <c r="D1230" s="1" t="s">
        <v>100</v>
      </c>
      <c r="E1230" s="1" t="s">
        <v>3532</v>
      </c>
      <c r="F1230" s="45" t="s">
        <v>158</v>
      </c>
      <c r="G1230" s="1">
        <v>1</v>
      </c>
      <c r="H1230" s="1" t="s">
        <v>107</v>
      </c>
      <c r="I1230" s="1" t="s">
        <v>159</v>
      </c>
      <c r="K1230" s="1" t="str">
        <f>VLOOKUP(L1230,CW!C:D,2,FALSE)</f>
        <v>Mar'16</v>
      </c>
      <c r="L1230" s="1" t="str">
        <f t="shared" si="19"/>
        <v>10'16</v>
      </c>
      <c r="M1230" s="1" t="str">
        <f>VLOOKUP(K1230,CW!D:E,2,FALSE)</f>
        <v>Q4'15</v>
      </c>
    </row>
    <row r="1231" spans="1:13" ht="30" customHeight="1">
      <c r="A1231" s="2">
        <v>42439</v>
      </c>
      <c r="B1231" s="1" t="s">
        <v>1263</v>
      </c>
      <c r="C1231" s="1" t="s">
        <v>162</v>
      </c>
      <c r="D1231" s="1" t="s">
        <v>100</v>
      </c>
      <c r="E1231" s="1" t="s">
        <v>3532</v>
      </c>
      <c r="F1231" s="98" t="s">
        <v>160</v>
      </c>
      <c r="G1231" s="1">
        <v>1</v>
      </c>
      <c r="H1231" s="1" t="s">
        <v>107</v>
      </c>
      <c r="I1231" s="1" t="s">
        <v>159</v>
      </c>
      <c r="K1231" s="1" t="str">
        <f>VLOOKUP(L1231,CW!C:D,2,FALSE)</f>
        <v>Mar'16</v>
      </c>
      <c r="L1231" s="1" t="str">
        <f t="shared" si="19"/>
        <v>10'16</v>
      </c>
      <c r="M1231" s="1" t="str">
        <f>VLOOKUP(K1231,CW!D:E,2,FALSE)</f>
        <v>Q4'15</v>
      </c>
    </row>
    <row r="1232" spans="1:13" ht="15" customHeight="1">
      <c r="A1232" s="2">
        <v>42439</v>
      </c>
      <c r="B1232" s="1" t="s">
        <v>1264</v>
      </c>
      <c r="C1232" s="1" t="s">
        <v>81</v>
      </c>
      <c r="D1232" s="1" t="s">
        <v>100</v>
      </c>
      <c r="E1232" s="1" t="s">
        <v>3532</v>
      </c>
      <c r="F1232" s="45" t="s">
        <v>158</v>
      </c>
      <c r="G1232" s="1">
        <v>1</v>
      </c>
      <c r="H1232" s="1" t="s">
        <v>107</v>
      </c>
      <c r="I1232" s="1" t="s">
        <v>159</v>
      </c>
      <c r="K1232" s="1" t="str">
        <f>VLOOKUP(L1232,CW!C:D,2,FALSE)</f>
        <v>Mar'16</v>
      </c>
      <c r="L1232" s="1" t="str">
        <f t="shared" si="19"/>
        <v>10'16</v>
      </c>
      <c r="M1232" s="1" t="str">
        <f>VLOOKUP(K1232,CW!D:E,2,FALSE)</f>
        <v>Q4'15</v>
      </c>
    </row>
    <row r="1233" spans="1:13" ht="30" customHeight="1">
      <c r="A1233" s="2">
        <v>42439</v>
      </c>
      <c r="B1233" s="1" t="s">
        <v>1265</v>
      </c>
      <c r="C1233" s="1" t="s">
        <v>81</v>
      </c>
      <c r="D1233" s="1" t="s">
        <v>100</v>
      </c>
      <c r="E1233" s="1" t="s">
        <v>3532</v>
      </c>
      <c r="F1233" s="98" t="s">
        <v>160</v>
      </c>
      <c r="G1233" s="1">
        <v>1</v>
      </c>
      <c r="H1233" s="1" t="s">
        <v>107</v>
      </c>
      <c r="I1233" s="1" t="s">
        <v>159</v>
      </c>
      <c r="K1233" s="1" t="str">
        <f>VLOOKUP(L1233,CW!C:D,2,FALSE)</f>
        <v>Mar'16</v>
      </c>
      <c r="L1233" s="1" t="str">
        <f t="shared" si="19"/>
        <v>10'16</v>
      </c>
      <c r="M1233" s="1" t="str">
        <f>VLOOKUP(K1233,CW!D:E,2,FALSE)</f>
        <v>Q4'15</v>
      </c>
    </row>
    <row r="1234" spans="1:13" ht="15" customHeight="1">
      <c r="A1234" s="2">
        <v>42439</v>
      </c>
      <c r="B1234" s="1" t="s">
        <v>1266</v>
      </c>
      <c r="C1234" s="1" t="s">
        <v>162</v>
      </c>
      <c r="D1234" s="1" t="s">
        <v>100</v>
      </c>
      <c r="E1234" s="1" t="s">
        <v>3532</v>
      </c>
      <c r="F1234" s="45" t="s">
        <v>158</v>
      </c>
      <c r="G1234" s="1">
        <v>1</v>
      </c>
      <c r="H1234" s="1" t="s">
        <v>107</v>
      </c>
      <c r="I1234" s="1" t="s">
        <v>159</v>
      </c>
      <c r="K1234" s="1" t="str">
        <f>VLOOKUP(L1234,CW!C:D,2,FALSE)</f>
        <v>Mar'16</v>
      </c>
      <c r="L1234" s="1" t="str">
        <f t="shared" si="19"/>
        <v>10'16</v>
      </c>
      <c r="M1234" s="1" t="str">
        <f>VLOOKUP(K1234,CW!D:E,2,FALSE)</f>
        <v>Q4'15</v>
      </c>
    </row>
    <row r="1235" spans="1:13" ht="30" customHeight="1">
      <c r="A1235" s="2">
        <v>42439</v>
      </c>
      <c r="B1235" s="1" t="s">
        <v>1267</v>
      </c>
      <c r="C1235" s="1" t="s">
        <v>162</v>
      </c>
      <c r="D1235" s="1" t="s">
        <v>100</v>
      </c>
      <c r="E1235" s="1" t="s">
        <v>3532</v>
      </c>
      <c r="F1235" s="98" t="s">
        <v>160</v>
      </c>
      <c r="G1235" s="1">
        <v>1</v>
      </c>
      <c r="H1235" s="1" t="s">
        <v>107</v>
      </c>
      <c r="I1235" s="1" t="s">
        <v>159</v>
      </c>
      <c r="K1235" s="1" t="str">
        <f>VLOOKUP(L1235,CW!C:D,2,FALSE)</f>
        <v>Mar'16</v>
      </c>
      <c r="L1235" s="1" t="str">
        <f t="shared" si="19"/>
        <v>10'16</v>
      </c>
      <c r="M1235" s="1" t="str">
        <f>VLOOKUP(K1235,CW!D:E,2,FALSE)</f>
        <v>Q4'15</v>
      </c>
    </row>
    <row r="1236" spans="1:13" ht="15" customHeight="1">
      <c r="A1236" s="2">
        <v>42439</v>
      </c>
      <c r="B1236" s="1" t="s">
        <v>1268</v>
      </c>
      <c r="C1236" s="1" t="s">
        <v>81</v>
      </c>
      <c r="D1236" s="1" t="s">
        <v>100</v>
      </c>
      <c r="E1236" s="1" t="s">
        <v>3532</v>
      </c>
      <c r="F1236" s="45" t="s">
        <v>158</v>
      </c>
      <c r="G1236" s="1">
        <v>1</v>
      </c>
      <c r="H1236" s="1" t="s">
        <v>107</v>
      </c>
      <c r="I1236" s="1" t="s">
        <v>159</v>
      </c>
      <c r="K1236" s="1" t="str">
        <f>VLOOKUP(L1236,CW!C:D,2,FALSE)</f>
        <v>Mar'16</v>
      </c>
      <c r="L1236" s="1" t="str">
        <f t="shared" si="19"/>
        <v>10'16</v>
      </c>
      <c r="M1236" s="1" t="str">
        <f>VLOOKUP(K1236,CW!D:E,2,FALSE)</f>
        <v>Q4'15</v>
      </c>
    </row>
    <row r="1237" spans="1:13" ht="30" customHeight="1">
      <c r="A1237" s="2">
        <v>42439</v>
      </c>
      <c r="B1237" s="1" t="s">
        <v>1269</v>
      </c>
      <c r="C1237" s="1" t="s">
        <v>72</v>
      </c>
      <c r="D1237" s="1" t="s">
        <v>100</v>
      </c>
      <c r="E1237" s="1" t="s">
        <v>3532</v>
      </c>
      <c r="F1237" s="98" t="s">
        <v>160</v>
      </c>
      <c r="G1237" s="1">
        <v>1</v>
      </c>
      <c r="H1237" s="1" t="s">
        <v>107</v>
      </c>
      <c r="I1237" s="1" t="s">
        <v>159</v>
      </c>
      <c r="K1237" s="1" t="str">
        <f>VLOOKUP(L1237,CW!C:D,2,FALSE)</f>
        <v>Mar'16</v>
      </c>
      <c r="L1237" s="1" t="str">
        <f t="shared" si="19"/>
        <v>10'16</v>
      </c>
      <c r="M1237" s="1" t="str">
        <f>VLOOKUP(K1237,CW!D:E,2,FALSE)</f>
        <v>Q4'15</v>
      </c>
    </row>
    <row r="1238" spans="1:13" ht="30" customHeight="1">
      <c r="A1238" s="2">
        <v>42439</v>
      </c>
      <c r="B1238" s="1" t="s">
        <v>1270</v>
      </c>
      <c r="C1238" s="1" t="s">
        <v>162</v>
      </c>
      <c r="D1238" s="1" t="s">
        <v>100</v>
      </c>
      <c r="E1238" s="1" t="s">
        <v>3532</v>
      </c>
      <c r="F1238" s="98" t="s">
        <v>161</v>
      </c>
      <c r="G1238" s="1">
        <v>1</v>
      </c>
      <c r="H1238" s="1" t="s">
        <v>107</v>
      </c>
      <c r="I1238" s="1" t="s">
        <v>159</v>
      </c>
      <c r="K1238" s="1" t="str">
        <f>VLOOKUP(L1238,CW!C:D,2,FALSE)</f>
        <v>Mar'16</v>
      </c>
      <c r="L1238" s="1" t="str">
        <f t="shared" si="19"/>
        <v>10'16</v>
      </c>
      <c r="M1238" s="1" t="str">
        <f>VLOOKUP(K1238,CW!D:E,2,FALSE)</f>
        <v>Q4'15</v>
      </c>
    </row>
    <row r="1239" spans="1:13" ht="15" customHeight="1">
      <c r="A1239" s="2">
        <v>42439</v>
      </c>
      <c r="B1239" s="1" t="s">
        <v>1271</v>
      </c>
      <c r="C1239" s="1" t="s">
        <v>126</v>
      </c>
      <c r="D1239" s="1" t="s">
        <v>100</v>
      </c>
      <c r="E1239" s="1" t="s">
        <v>3532</v>
      </c>
      <c r="F1239" s="45" t="s">
        <v>158</v>
      </c>
      <c r="G1239" s="1">
        <v>1</v>
      </c>
      <c r="H1239" s="1" t="s">
        <v>107</v>
      </c>
      <c r="I1239" s="1" t="s">
        <v>159</v>
      </c>
      <c r="K1239" s="1" t="str">
        <f>VLOOKUP(L1239,CW!C:D,2,FALSE)</f>
        <v>Mar'16</v>
      </c>
      <c r="L1239" s="1" t="str">
        <f t="shared" si="19"/>
        <v>10'16</v>
      </c>
      <c r="M1239" s="1" t="str">
        <f>VLOOKUP(K1239,CW!D:E,2,FALSE)</f>
        <v>Q4'15</v>
      </c>
    </row>
    <row r="1240" spans="1:13" ht="15" customHeight="1">
      <c r="A1240" s="2">
        <v>42439</v>
      </c>
      <c r="B1240" s="1" t="s">
        <v>1272</v>
      </c>
      <c r="C1240" s="1" t="s">
        <v>162</v>
      </c>
      <c r="D1240" s="1" t="s">
        <v>100</v>
      </c>
      <c r="E1240" s="1" t="s">
        <v>3532</v>
      </c>
      <c r="F1240" s="45" t="s">
        <v>158</v>
      </c>
      <c r="G1240" s="1">
        <v>1</v>
      </c>
      <c r="H1240" s="1" t="s">
        <v>107</v>
      </c>
      <c r="I1240" s="1" t="s">
        <v>159</v>
      </c>
      <c r="K1240" s="1" t="str">
        <f>VLOOKUP(L1240,CW!C:D,2,FALSE)</f>
        <v>Mar'16</v>
      </c>
      <c r="L1240" s="1" t="str">
        <f t="shared" si="19"/>
        <v>10'16</v>
      </c>
      <c r="M1240" s="1" t="str">
        <f>VLOOKUP(K1240,CW!D:E,2,FALSE)</f>
        <v>Q4'15</v>
      </c>
    </row>
    <row r="1241" spans="1:13" ht="15" customHeight="1">
      <c r="A1241" s="2">
        <v>42439</v>
      </c>
      <c r="B1241" s="1" t="s">
        <v>1273</v>
      </c>
      <c r="C1241" s="1" t="s">
        <v>162</v>
      </c>
      <c r="D1241" s="1" t="s">
        <v>100</v>
      </c>
      <c r="E1241" s="1" t="s">
        <v>3532</v>
      </c>
      <c r="F1241" s="45" t="s">
        <v>158</v>
      </c>
      <c r="G1241" s="1">
        <v>1</v>
      </c>
      <c r="H1241" s="1" t="s">
        <v>107</v>
      </c>
      <c r="I1241" s="1" t="s">
        <v>159</v>
      </c>
      <c r="K1241" s="1" t="str">
        <f>VLOOKUP(L1241,CW!C:D,2,FALSE)</f>
        <v>Mar'16</v>
      </c>
      <c r="L1241" s="1" t="str">
        <f t="shared" si="19"/>
        <v>10'16</v>
      </c>
      <c r="M1241" s="1" t="str">
        <f>VLOOKUP(K1241,CW!D:E,2,FALSE)</f>
        <v>Q4'15</v>
      </c>
    </row>
    <row r="1242" spans="1:13" ht="30" customHeight="1">
      <c r="A1242" s="2">
        <v>42439</v>
      </c>
      <c r="B1242" s="1" t="s">
        <v>1274</v>
      </c>
      <c r="C1242" s="1" t="s">
        <v>162</v>
      </c>
      <c r="D1242" s="1" t="s">
        <v>100</v>
      </c>
      <c r="E1242" s="1" t="s">
        <v>3532</v>
      </c>
      <c r="F1242" s="98" t="s">
        <v>160</v>
      </c>
      <c r="G1242" s="1">
        <v>2</v>
      </c>
      <c r="H1242" s="1" t="s">
        <v>107</v>
      </c>
      <c r="I1242" s="1" t="s">
        <v>159</v>
      </c>
      <c r="K1242" s="1" t="str">
        <f>VLOOKUP(L1242,CW!C:D,2,FALSE)</f>
        <v>Mar'16</v>
      </c>
      <c r="L1242" s="1" t="str">
        <f t="shared" si="19"/>
        <v>10'16</v>
      </c>
      <c r="M1242" s="1" t="str">
        <f>VLOOKUP(K1242,CW!D:E,2,FALSE)</f>
        <v>Q4'15</v>
      </c>
    </row>
    <row r="1243" spans="1:13" ht="15" customHeight="1">
      <c r="A1243" s="2">
        <v>42439</v>
      </c>
      <c r="B1243" s="1" t="s">
        <v>1274</v>
      </c>
      <c r="C1243" s="1" t="s">
        <v>162</v>
      </c>
      <c r="D1243" s="1" t="s">
        <v>100</v>
      </c>
      <c r="E1243" s="1" t="s">
        <v>3532</v>
      </c>
      <c r="F1243" s="45" t="s">
        <v>158</v>
      </c>
      <c r="G1243" s="1">
        <v>1</v>
      </c>
      <c r="H1243" s="1" t="s">
        <v>107</v>
      </c>
      <c r="I1243" s="1" t="s">
        <v>159</v>
      </c>
      <c r="K1243" s="1" t="str">
        <f>VLOOKUP(L1243,CW!C:D,2,FALSE)</f>
        <v>Mar'16</v>
      </c>
      <c r="L1243" s="1" t="str">
        <f t="shared" si="19"/>
        <v>10'16</v>
      </c>
      <c r="M1243" s="1" t="str">
        <f>VLOOKUP(K1243,CW!D:E,2,FALSE)</f>
        <v>Q4'15</v>
      </c>
    </row>
    <row r="1244" spans="1:13" ht="30" customHeight="1">
      <c r="A1244" s="2">
        <v>42439</v>
      </c>
      <c r="B1244" s="1" t="s">
        <v>1275</v>
      </c>
      <c r="C1244" s="1" t="s">
        <v>162</v>
      </c>
      <c r="D1244" s="1" t="s">
        <v>100</v>
      </c>
      <c r="E1244" s="1" t="s">
        <v>3532</v>
      </c>
      <c r="F1244" s="98" t="s">
        <v>160</v>
      </c>
      <c r="G1244" s="1">
        <v>1</v>
      </c>
      <c r="H1244" s="1" t="s">
        <v>107</v>
      </c>
      <c r="I1244" s="1" t="s">
        <v>159</v>
      </c>
      <c r="K1244" s="1" t="str">
        <f>VLOOKUP(L1244,CW!C:D,2,FALSE)</f>
        <v>Mar'16</v>
      </c>
      <c r="L1244" s="1" t="str">
        <f t="shared" si="19"/>
        <v>10'16</v>
      </c>
      <c r="M1244" s="1" t="str">
        <f>VLOOKUP(K1244,CW!D:E,2,FALSE)</f>
        <v>Q4'15</v>
      </c>
    </row>
    <row r="1245" spans="1:13" ht="15" customHeight="1">
      <c r="A1245" s="2">
        <v>42439</v>
      </c>
      <c r="B1245" s="1" t="s">
        <v>1275</v>
      </c>
      <c r="C1245" s="1" t="s">
        <v>162</v>
      </c>
      <c r="D1245" s="1" t="s">
        <v>100</v>
      </c>
      <c r="E1245" s="1" t="s">
        <v>3532</v>
      </c>
      <c r="F1245" s="45" t="s">
        <v>158</v>
      </c>
      <c r="G1245" s="1">
        <v>1</v>
      </c>
      <c r="H1245" s="1" t="s">
        <v>107</v>
      </c>
      <c r="I1245" s="1" t="s">
        <v>159</v>
      </c>
      <c r="K1245" s="1" t="str">
        <f>VLOOKUP(L1245,CW!C:D,2,FALSE)</f>
        <v>Mar'16</v>
      </c>
      <c r="L1245" s="1" t="str">
        <f t="shared" si="19"/>
        <v>10'16</v>
      </c>
      <c r="M1245" s="1" t="str">
        <f>VLOOKUP(K1245,CW!D:E,2,FALSE)</f>
        <v>Q4'15</v>
      </c>
    </row>
    <row r="1246" spans="1:13" ht="30" customHeight="1">
      <c r="A1246" s="2">
        <v>42439</v>
      </c>
      <c r="B1246" s="1" t="s">
        <v>1276</v>
      </c>
      <c r="C1246" s="1" t="s">
        <v>81</v>
      </c>
      <c r="D1246" s="1" t="s">
        <v>100</v>
      </c>
      <c r="E1246" s="1" t="s">
        <v>3532</v>
      </c>
      <c r="F1246" s="98" t="s">
        <v>160</v>
      </c>
      <c r="G1246" s="1">
        <v>1</v>
      </c>
      <c r="H1246" s="1" t="s">
        <v>107</v>
      </c>
      <c r="I1246" s="1" t="s">
        <v>159</v>
      </c>
      <c r="K1246" s="1" t="str">
        <f>VLOOKUP(L1246,CW!C:D,2,FALSE)</f>
        <v>Mar'16</v>
      </c>
      <c r="L1246" s="1" t="str">
        <f t="shared" si="19"/>
        <v>10'16</v>
      </c>
      <c r="M1246" s="1" t="str">
        <f>VLOOKUP(K1246,CW!D:E,2,FALSE)</f>
        <v>Q4'15</v>
      </c>
    </row>
    <row r="1247" spans="1:13" ht="15" customHeight="1">
      <c r="A1247" s="2">
        <v>42439</v>
      </c>
      <c r="B1247" s="1" t="s">
        <v>1277</v>
      </c>
      <c r="C1247" s="1" t="s">
        <v>162</v>
      </c>
      <c r="D1247" s="1" t="s">
        <v>100</v>
      </c>
      <c r="E1247" s="1" t="s">
        <v>3532</v>
      </c>
      <c r="F1247" s="45" t="s">
        <v>158</v>
      </c>
      <c r="G1247" s="1">
        <v>1</v>
      </c>
      <c r="H1247" s="1" t="s">
        <v>107</v>
      </c>
      <c r="I1247" s="1" t="s">
        <v>159</v>
      </c>
      <c r="K1247" s="1" t="str">
        <f>VLOOKUP(L1247,CW!C:D,2,FALSE)</f>
        <v>Mar'16</v>
      </c>
      <c r="L1247" s="1" t="str">
        <f t="shared" si="19"/>
        <v>10'16</v>
      </c>
      <c r="M1247" s="1" t="str">
        <f>VLOOKUP(K1247,CW!D:E,2,FALSE)</f>
        <v>Q4'15</v>
      </c>
    </row>
    <row r="1248" spans="1:13" ht="30" customHeight="1">
      <c r="A1248" s="2">
        <v>42439</v>
      </c>
      <c r="B1248" s="1" t="s">
        <v>1278</v>
      </c>
      <c r="C1248" s="1" t="s">
        <v>162</v>
      </c>
      <c r="D1248" s="1" t="s">
        <v>101</v>
      </c>
      <c r="E1248" s="1" t="s">
        <v>3532</v>
      </c>
      <c r="F1248" s="98" t="s">
        <v>160</v>
      </c>
      <c r="G1248" s="1">
        <v>1</v>
      </c>
      <c r="H1248" s="1" t="s">
        <v>107</v>
      </c>
      <c r="I1248" s="1" t="s">
        <v>159</v>
      </c>
      <c r="K1248" s="1" t="str">
        <f>VLOOKUP(L1248,CW!C:D,2,FALSE)</f>
        <v>Mar'16</v>
      </c>
      <c r="L1248" s="1" t="str">
        <f t="shared" si="19"/>
        <v>10'16</v>
      </c>
      <c r="M1248" s="1" t="str">
        <f>VLOOKUP(K1248,CW!D:E,2,FALSE)</f>
        <v>Q4'15</v>
      </c>
    </row>
    <row r="1249" spans="1:13" ht="15" customHeight="1">
      <c r="A1249" s="2">
        <v>42439</v>
      </c>
      <c r="B1249" s="1" t="s">
        <v>1279</v>
      </c>
      <c r="C1249" s="1" t="s">
        <v>126</v>
      </c>
      <c r="D1249" s="1" t="s">
        <v>100</v>
      </c>
      <c r="E1249" s="1" t="s">
        <v>3532</v>
      </c>
      <c r="F1249" s="45" t="s">
        <v>158</v>
      </c>
      <c r="G1249" s="1">
        <v>1</v>
      </c>
      <c r="H1249" s="1" t="s">
        <v>107</v>
      </c>
      <c r="I1249" s="1" t="s">
        <v>159</v>
      </c>
      <c r="K1249" s="1" t="str">
        <f>VLOOKUP(L1249,CW!C:D,2,FALSE)</f>
        <v>Mar'16</v>
      </c>
      <c r="L1249" s="1" t="str">
        <f t="shared" si="19"/>
        <v>10'16</v>
      </c>
      <c r="M1249" s="1" t="str">
        <f>VLOOKUP(K1249,CW!D:E,2,FALSE)</f>
        <v>Q4'15</v>
      </c>
    </row>
    <row r="1250" spans="1:13" ht="15" customHeight="1">
      <c r="A1250" s="2">
        <v>42439</v>
      </c>
      <c r="B1250" s="1" t="s">
        <v>1280</v>
      </c>
      <c r="C1250" s="1" t="s">
        <v>77</v>
      </c>
      <c r="D1250" s="1" t="s">
        <v>100</v>
      </c>
      <c r="E1250" s="1" t="s">
        <v>3532</v>
      </c>
      <c r="F1250" s="45" t="s">
        <v>158</v>
      </c>
      <c r="G1250" s="1">
        <v>1</v>
      </c>
      <c r="H1250" s="1" t="s">
        <v>107</v>
      </c>
      <c r="I1250" s="1" t="s">
        <v>159</v>
      </c>
      <c r="K1250" s="1" t="str">
        <f>VLOOKUP(L1250,CW!C:D,2,FALSE)</f>
        <v>Mar'16</v>
      </c>
      <c r="L1250" s="1" t="str">
        <f t="shared" si="19"/>
        <v>10'16</v>
      </c>
      <c r="M1250" s="1" t="str">
        <f>VLOOKUP(K1250,CW!D:E,2,FALSE)</f>
        <v>Q4'15</v>
      </c>
    </row>
    <row r="1251" spans="1:13" ht="30" customHeight="1">
      <c r="A1251" s="2">
        <v>42439</v>
      </c>
      <c r="B1251" s="1" t="s">
        <v>1281</v>
      </c>
      <c r="C1251" s="1" t="s">
        <v>83</v>
      </c>
      <c r="D1251" s="1" t="s">
        <v>100</v>
      </c>
      <c r="E1251" s="1" t="s">
        <v>3532</v>
      </c>
      <c r="F1251" s="98" t="s">
        <v>160</v>
      </c>
      <c r="G1251" s="1">
        <v>2</v>
      </c>
      <c r="H1251" s="1" t="s">
        <v>107</v>
      </c>
      <c r="I1251" s="1" t="s">
        <v>159</v>
      </c>
      <c r="K1251" s="1" t="str">
        <f>VLOOKUP(L1251,CW!C:D,2,FALSE)</f>
        <v>Mar'16</v>
      </c>
      <c r="L1251" s="1" t="str">
        <f t="shared" si="19"/>
        <v>10'16</v>
      </c>
      <c r="M1251" s="1" t="str">
        <f>VLOOKUP(K1251,CW!D:E,2,FALSE)</f>
        <v>Q4'15</v>
      </c>
    </row>
    <row r="1252" spans="1:13" ht="15" customHeight="1">
      <c r="A1252" s="2">
        <v>42439</v>
      </c>
      <c r="B1252" s="1" t="s">
        <v>1282</v>
      </c>
      <c r="C1252" s="1" t="s">
        <v>1283</v>
      </c>
      <c r="D1252" s="1" t="s">
        <v>100</v>
      </c>
      <c r="E1252" s="1" t="s">
        <v>3532</v>
      </c>
      <c r="F1252" s="98" t="s">
        <v>4584</v>
      </c>
      <c r="G1252" s="1">
        <v>1</v>
      </c>
      <c r="H1252" s="1" t="s">
        <v>107</v>
      </c>
      <c r="I1252" s="1" t="s">
        <v>159</v>
      </c>
      <c r="K1252" s="1" t="str">
        <f>VLOOKUP(L1252,CW!C:D,2,FALSE)</f>
        <v>Mar'16</v>
      </c>
      <c r="L1252" s="1" t="str">
        <f t="shared" si="19"/>
        <v>10'16</v>
      </c>
      <c r="M1252" s="1" t="str">
        <f>VLOOKUP(K1252,CW!D:E,2,FALSE)</f>
        <v>Q4'15</v>
      </c>
    </row>
    <row r="1253" spans="1:13" ht="30" customHeight="1">
      <c r="A1253" s="2">
        <v>42439</v>
      </c>
      <c r="B1253" s="1" t="s">
        <v>1284</v>
      </c>
      <c r="C1253" s="1" t="s">
        <v>81</v>
      </c>
      <c r="D1253" s="1" t="s">
        <v>100</v>
      </c>
      <c r="E1253" s="1" t="s">
        <v>3532</v>
      </c>
      <c r="F1253" s="98" t="s">
        <v>160</v>
      </c>
      <c r="G1253" s="1">
        <v>1</v>
      </c>
      <c r="H1253" s="1" t="s">
        <v>107</v>
      </c>
      <c r="I1253" s="1" t="s">
        <v>159</v>
      </c>
      <c r="K1253" s="1" t="str">
        <f>VLOOKUP(L1253,CW!C:D,2,FALSE)</f>
        <v>Mar'16</v>
      </c>
      <c r="L1253" s="1" t="str">
        <f t="shared" si="19"/>
        <v>10'16</v>
      </c>
      <c r="M1253" s="1" t="str">
        <f>VLOOKUP(K1253,CW!D:E,2,FALSE)</f>
        <v>Q4'15</v>
      </c>
    </row>
    <row r="1254" spans="1:13" ht="15" customHeight="1">
      <c r="A1254" s="2">
        <v>42439</v>
      </c>
      <c r="B1254" s="1" t="s">
        <v>1903</v>
      </c>
      <c r="C1254" s="1" t="s">
        <v>81</v>
      </c>
      <c r="D1254" s="1" t="s">
        <v>101</v>
      </c>
      <c r="E1254" s="1" t="s">
        <v>3532</v>
      </c>
      <c r="F1254" s="45" t="s">
        <v>17</v>
      </c>
      <c r="G1254" s="1">
        <v>1</v>
      </c>
      <c r="H1254" s="1" t="s">
        <v>107</v>
      </c>
      <c r="I1254" s="1" t="s">
        <v>706</v>
      </c>
      <c r="K1254" s="1" t="str">
        <f>VLOOKUP(L1254,CW!C:D,2,FALSE)</f>
        <v>Mar'16</v>
      </c>
      <c r="L1254" s="1" t="str">
        <f t="shared" si="19"/>
        <v>10'16</v>
      </c>
      <c r="M1254" s="1" t="str">
        <f>VLOOKUP(K1254,CW!D:E,2,FALSE)</f>
        <v>Q4'15</v>
      </c>
    </row>
    <row r="1255" spans="1:13" ht="30" customHeight="1">
      <c r="A1255" s="2">
        <v>42440</v>
      </c>
      <c r="B1255" s="1" t="s">
        <v>1285</v>
      </c>
      <c r="C1255" s="1" t="s">
        <v>240</v>
      </c>
      <c r="D1255" s="1" t="s">
        <v>105</v>
      </c>
      <c r="E1255" s="1" t="s">
        <v>3532</v>
      </c>
      <c r="F1255" s="98" t="s">
        <v>160</v>
      </c>
      <c r="G1255" s="1">
        <v>3</v>
      </c>
      <c r="H1255" s="1" t="s">
        <v>107</v>
      </c>
      <c r="I1255" s="1" t="s">
        <v>159</v>
      </c>
      <c r="K1255" s="1" t="str">
        <f>VLOOKUP(L1255,CW!C:D,2,FALSE)</f>
        <v>Mar'16</v>
      </c>
      <c r="L1255" s="1" t="str">
        <f t="shared" si="19"/>
        <v>10'16</v>
      </c>
      <c r="M1255" s="1" t="str">
        <f>VLOOKUP(K1255,CW!D:E,2,FALSE)</f>
        <v>Q4'15</v>
      </c>
    </row>
    <row r="1256" spans="1:13" ht="30" customHeight="1">
      <c r="A1256" s="2">
        <v>42440</v>
      </c>
      <c r="B1256" s="1" t="s">
        <v>1286</v>
      </c>
      <c r="C1256" s="1" t="s">
        <v>240</v>
      </c>
      <c r="D1256" s="1" t="s">
        <v>105</v>
      </c>
      <c r="E1256" s="1" t="s">
        <v>3532</v>
      </c>
      <c r="F1256" s="98" t="s">
        <v>161</v>
      </c>
      <c r="G1256" s="1">
        <v>1</v>
      </c>
      <c r="H1256" s="1" t="s">
        <v>107</v>
      </c>
      <c r="I1256" s="1" t="s">
        <v>159</v>
      </c>
      <c r="K1256" s="1" t="str">
        <f>VLOOKUP(L1256,CW!C:D,2,FALSE)</f>
        <v>Mar'16</v>
      </c>
      <c r="L1256" s="1" t="str">
        <f t="shared" si="19"/>
        <v>10'16</v>
      </c>
      <c r="M1256" s="1" t="str">
        <f>VLOOKUP(K1256,CW!D:E,2,FALSE)</f>
        <v>Q4'15</v>
      </c>
    </row>
    <row r="1257" spans="1:13" ht="30" customHeight="1">
      <c r="A1257" s="2">
        <v>42440</v>
      </c>
      <c r="B1257" s="1" t="s">
        <v>1287</v>
      </c>
      <c r="C1257" s="1" t="s">
        <v>71</v>
      </c>
      <c r="D1257" s="1" t="s">
        <v>101</v>
      </c>
      <c r="E1257" s="1" t="s">
        <v>3532</v>
      </c>
      <c r="F1257" s="98" t="s">
        <v>160</v>
      </c>
      <c r="G1257" s="1">
        <v>1</v>
      </c>
      <c r="H1257" s="1" t="s">
        <v>107</v>
      </c>
      <c r="I1257" s="1" t="s">
        <v>159</v>
      </c>
      <c r="K1257" s="1" t="str">
        <f>VLOOKUP(L1257,CW!C:D,2,FALSE)</f>
        <v>Mar'16</v>
      </c>
      <c r="L1257" s="1" t="str">
        <f t="shared" si="19"/>
        <v>10'16</v>
      </c>
      <c r="M1257" s="1" t="str">
        <f>VLOOKUP(K1257,CW!D:E,2,FALSE)</f>
        <v>Q4'15</v>
      </c>
    </row>
    <row r="1258" spans="1:13" ht="30" customHeight="1">
      <c r="A1258" s="2">
        <v>42440</v>
      </c>
      <c r="B1258" s="1" t="s">
        <v>1288</v>
      </c>
      <c r="C1258" s="1" t="s">
        <v>71</v>
      </c>
      <c r="D1258" s="1" t="s">
        <v>105</v>
      </c>
      <c r="E1258" s="1" t="s">
        <v>3532</v>
      </c>
      <c r="F1258" s="98" t="s">
        <v>160</v>
      </c>
      <c r="G1258" s="1">
        <v>3</v>
      </c>
      <c r="H1258" s="1" t="s">
        <v>107</v>
      </c>
      <c r="I1258" s="1" t="s">
        <v>159</v>
      </c>
      <c r="K1258" s="1" t="str">
        <f>VLOOKUP(L1258,CW!C:D,2,FALSE)</f>
        <v>Mar'16</v>
      </c>
      <c r="L1258" s="1" t="str">
        <f t="shared" si="19"/>
        <v>10'16</v>
      </c>
      <c r="M1258" s="1" t="str">
        <f>VLOOKUP(K1258,CW!D:E,2,FALSE)</f>
        <v>Q4'15</v>
      </c>
    </row>
    <row r="1259" spans="1:13" ht="15" customHeight="1">
      <c r="A1259" s="2">
        <v>42440</v>
      </c>
      <c r="B1259" s="1" t="s">
        <v>1289</v>
      </c>
      <c r="C1259" s="1" t="s">
        <v>80</v>
      </c>
      <c r="D1259" s="1" t="s">
        <v>105</v>
      </c>
      <c r="E1259" s="1" t="s">
        <v>3532</v>
      </c>
      <c r="F1259" s="45" t="s">
        <v>158</v>
      </c>
      <c r="G1259" s="1">
        <v>1</v>
      </c>
      <c r="H1259" s="1" t="s">
        <v>107</v>
      </c>
      <c r="I1259" s="1" t="s">
        <v>159</v>
      </c>
      <c r="K1259" s="1" t="str">
        <f>VLOOKUP(L1259,CW!C:D,2,FALSE)</f>
        <v>Mar'16</v>
      </c>
      <c r="L1259" s="1" t="str">
        <f t="shared" si="19"/>
        <v>10'16</v>
      </c>
      <c r="M1259" s="1" t="str">
        <f>VLOOKUP(K1259,CW!D:E,2,FALSE)</f>
        <v>Q4'15</v>
      </c>
    </row>
    <row r="1260" spans="1:13" ht="30" customHeight="1">
      <c r="A1260" s="2">
        <v>42440</v>
      </c>
      <c r="B1260" s="1" t="s">
        <v>1290</v>
      </c>
      <c r="C1260" s="1" t="s">
        <v>71</v>
      </c>
      <c r="D1260" s="1" t="s">
        <v>105</v>
      </c>
      <c r="E1260" s="1" t="s">
        <v>3532</v>
      </c>
      <c r="F1260" s="98" t="s">
        <v>160</v>
      </c>
      <c r="G1260" s="1">
        <v>2</v>
      </c>
      <c r="H1260" s="1" t="s">
        <v>107</v>
      </c>
      <c r="I1260" s="1" t="s">
        <v>159</v>
      </c>
      <c r="K1260" s="1" t="str">
        <f>VLOOKUP(L1260,CW!C:D,2,FALSE)</f>
        <v>Mar'16</v>
      </c>
      <c r="L1260" s="1" t="str">
        <f t="shared" si="19"/>
        <v>10'16</v>
      </c>
      <c r="M1260" s="1" t="str">
        <f>VLOOKUP(K1260,CW!D:E,2,FALSE)</f>
        <v>Q4'15</v>
      </c>
    </row>
    <row r="1261" spans="1:13" ht="30" customHeight="1">
      <c r="A1261" s="2">
        <v>42440</v>
      </c>
      <c r="B1261" s="1" t="s">
        <v>1291</v>
      </c>
      <c r="C1261" s="1" t="s">
        <v>77</v>
      </c>
      <c r="D1261" s="1" t="s">
        <v>99</v>
      </c>
      <c r="E1261" s="1" t="s">
        <v>3532</v>
      </c>
      <c r="F1261" s="98" t="s">
        <v>160</v>
      </c>
      <c r="G1261" s="1">
        <v>1</v>
      </c>
      <c r="H1261" s="1" t="s">
        <v>107</v>
      </c>
      <c r="I1261" s="1" t="s">
        <v>159</v>
      </c>
      <c r="K1261" s="1" t="str">
        <f>VLOOKUP(L1261,CW!C:D,2,FALSE)</f>
        <v>Mar'16</v>
      </c>
      <c r="L1261" s="1" t="str">
        <f t="shared" si="19"/>
        <v>10'16</v>
      </c>
      <c r="M1261" s="1" t="str">
        <f>VLOOKUP(K1261,CW!D:E,2,FALSE)</f>
        <v>Q4'15</v>
      </c>
    </row>
    <row r="1262" spans="1:13" ht="15" customHeight="1">
      <c r="A1262" s="2">
        <v>42440</v>
      </c>
      <c r="B1262" s="1" t="s">
        <v>1292</v>
      </c>
      <c r="C1262" s="1" t="s">
        <v>455</v>
      </c>
      <c r="D1262" s="1" t="s">
        <v>99</v>
      </c>
      <c r="E1262" s="1" t="s">
        <v>3532</v>
      </c>
      <c r="F1262" s="45" t="s">
        <v>5</v>
      </c>
      <c r="G1262" s="1">
        <v>1</v>
      </c>
      <c r="H1262" s="1" t="s">
        <v>107</v>
      </c>
      <c r="I1262" s="1" t="s">
        <v>159</v>
      </c>
      <c r="K1262" s="1" t="str">
        <f>VLOOKUP(L1262,CW!C:D,2,FALSE)</f>
        <v>Mar'16</v>
      </c>
      <c r="L1262" s="1" t="str">
        <f t="shared" si="19"/>
        <v>10'16</v>
      </c>
      <c r="M1262" s="1" t="str">
        <f>VLOOKUP(K1262,CW!D:E,2,FALSE)</f>
        <v>Q4'15</v>
      </c>
    </row>
    <row r="1263" spans="1:13" ht="15" customHeight="1">
      <c r="A1263" s="2">
        <v>42440</v>
      </c>
      <c r="B1263" s="1" t="s">
        <v>1293</v>
      </c>
      <c r="C1263" s="1" t="s">
        <v>71</v>
      </c>
      <c r="D1263" s="1" t="s">
        <v>99</v>
      </c>
      <c r="E1263" s="1" t="s">
        <v>3532</v>
      </c>
      <c r="F1263" s="98" t="s">
        <v>4584</v>
      </c>
      <c r="G1263" s="1">
        <v>1</v>
      </c>
      <c r="H1263" s="1" t="s">
        <v>107</v>
      </c>
      <c r="I1263" s="1" t="s">
        <v>159</v>
      </c>
      <c r="K1263" s="1" t="str">
        <f>VLOOKUP(L1263,CW!C:D,2,FALSE)</f>
        <v>Mar'16</v>
      </c>
      <c r="L1263" s="1" t="str">
        <f t="shared" si="19"/>
        <v>10'16</v>
      </c>
      <c r="M1263" s="1" t="str">
        <f>VLOOKUP(K1263,CW!D:E,2,FALSE)</f>
        <v>Q4'15</v>
      </c>
    </row>
    <row r="1264" spans="1:13" ht="30" customHeight="1">
      <c r="A1264" s="2">
        <v>42440</v>
      </c>
      <c r="B1264" s="1" t="s">
        <v>1294</v>
      </c>
      <c r="C1264" s="1" t="s">
        <v>240</v>
      </c>
      <c r="D1264" s="1" t="s">
        <v>105</v>
      </c>
      <c r="E1264" s="1" t="s">
        <v>3532</v>
      </c>
      <c r="F1264" s="98" t="s">
        <v>161</v>
      </c>
      <c r="G1264" s="1">
        <v>1</v>
      </c>
      <c r="H1264" s="1" t="s">
        <v>107</v>
      </c>
      <c r="I1264" s="1" t="s">
        <v>159</v>
      </c>
      <c r="K1264" s="1" t="str">
        <f>VLOOKUP(L1264,CW!C:D,2,FALSE)</f>
        <v>Mar'16</v>
      </c>
      <c r="L1264" s="1" t="str">
        <f t="shared" ref="L1264:L1327" si="20">CONCATENATE(WEEKNUM(A1264,21),"'",TEXT(A1264,"yy"))</f>
        <v>10'16</v>
      </c>
      <c r="M1264" s="1" t="str">
        <f>VLOOKUP(K1264,CW!D:E,2,FALSE)</f>
        <v>Q4'15</v>
      </c>
    </row>
    <row r="1265" spans="1:13" ht="30" customHeight="1">
      <c r="A1265" s="2">
        <v>42440</v>
      </c>
      <c r="B1265" s="1" t="s">
        <v>1295</v>
      </c>
      <c r="C1265" s="1" t="s">
        <v>73</v>
      </c>
      <c r="D1265" s="1" t="s">
        <v>105</v>
      </c>
      <c r="E1265" s="1" t="s">
        <v>3532</v>
      </c>
      <c r="F1265" s="98" t="s">
        <v>161</v>
      </c>
      <c r="G1265" s="1">
        <v>1</v>
      </c>
      <c r="H1265" s="1" t="s">
        <v>107</v>
      </c>
      <c r="I1265" s="1" t="s">
        <v>159</v>
      </c>
      <c r="K1265" s="1" t="str">
        <f>VLOOKUP(L1265,CW!C:D,2,FALSE)</f>
        <v>Mar'16</v>
      </c>
      <c r="L1265" s="1" t="str">
        <f t="shared" si="20"/>
        <v>10'16</v>
      </c>
      <c r="M1265" s="1" t="str">
        <f>VLOOKUP(K1265,CW!D:E,2,FALSE)</f>
        <v>Q4'15</v>
      </c>
    </row>
    <row r="1266" spans="1:13" ht="15" customHeight="1">
      <c r="A1266" s="2">
        <v>42440</v>
      </c>
      <c r="B1266" s="1" t="s">
        <v>1296</v>
      </c>
      <c r="C1266" s="1" t="s">
        <v>1174</v>
      </c>
      <c r="D1266" s="1" t="s">
        <v>99</v>
      </c>
      <c r="E1266" s="1" t="s">
        <v>3532</v>
      </c>
      <c r="F1266" s="45" t="s">
        <v>5</v>
      </c>
      <c r="G1266" s="1">
        <v>3</v>
      </c>
      <c r="H1266" s="1" t="s">
        <v>107</v>
      </c>
      <c r="I1266" s="1" t="s">
        <v>159</v>
      </c>
      <c r="K1266" s="1" t="str">
        <f>VLOOKUP(L1266,CW!C:D,2,FALSE)</f>
        <v>Mar'16</v>
      </c>
      <c r="L1266" s="1" t="str">
        <f t="shared" si="20"/>
        <v>10'16</v>
      </c>
      <c r="M1266" s="1" t="str">
        <f>VLOOKUP(K1266,CW!D:E,2,FALSE)</f>
        <v>Q4'15</v>
      </c>
    </row>
    <row r="1267" spans="1:13" ht="30" customHeight="1">
      <c r="A1267" s="2">
        <v>42440</v>
      </c>
      <c r="B1267" s="1" t="s">
        <v>1297</v>
      </c>
      <c r="C1267" s="1" t="s">
        <v>77</v>
      </c>
      <c r="D1267" s="1" t="s">
        <v>105</v>
      </c>
      <c r="E1267" s="1" t="s">
        <v>3532</v>
      </c>
      <c r="F1267" s="98" t="s">
        <v>160</v>
      </c>
      <c r="G1267" s="1">
        <v>2</v>
      </c>
      <c r="H1267" s="1" t="s">
        <v>107</v>
      </c>
      <c r="I1267" s="1" t="s">
        <v>159</v>
      </c>
      <c r="K1267" s="1" t="str">
        <f>VLOOKUP(L1267,CW!C:D,2,FALSE)</f>
        <v>Mar'16</v>
      </c>
      <c r="L1267" s="1" t="str">
        <f t="shared" si="20"/>
        <v>10'16</v>
      </c>
      <c r="M1267" s="1" t="str">
        <f>VLOOKUP(K1267,CW!D:E,2,FALSE)</f>
        <v>Q4'15</v>
      </c>
    </row>
    <row r="1268" spans="1:13" ht="15" customHeight="1">
      <c r="A1268" s="2">
        <v>42440</v>
      </c>
      <c r="B1268" s="1" t="s">
        <v>1298</v>
      </c>
      <c r="C1268" s="1" t="s">
        <v>183</v>
      </c>
      <c r="D1268" s="1" t="s">
        <v>99</v>
      </c>
      <c r="E1268" s="1" t="s">
        <v>3532</v>
      </c>
      <c r="F1268" s="45" t="s">
        <v>158</v>
      </c>
      <c r="G1268" s="1">
        <v>1</v>
      </c>
      <c r="H1268" s="1" t="s">
        <v>107</v>
      </c>
      <c r="I1268" s="1" t="s">
        <v>159</v>
      </c>
      <c r="K1268" s="1" t="str">
        <f>VLOOKUP(L1268,CW!C:D,2,FALSE)</f>
        <v>Mar'16</v>
      </c>
      <c r="L1268" s="1" t="str">
        <f t="shared" si="20"/>
        <v>10'16</v>
      </c>
      <c r="M1268" s="1" t="str">
        <f>VLOOKUP(K1268,CW!D:E,2,FALSE)</f>
        <v>Q4'15</v>
      </c>
    </row>
    <row r="1269" spans="1:13" ht="30" customHeight="1">
      <c r="A1269" s="2">
        <v>42440</v>
      </c>
      <c r="B1269" s="1" t="s">
        <v>1299</v>
      </c>
      <c r="C1269" s="1" t="s">
        <v>1300</v>
      </c>
      <c r="D1269" s="1" t="s">
        <v>105</v>
      </c>
      <c r="E1269" s="1" t="s">
        <v>3532</v>
      </c>
      <c r="F1269" s="98" t="s">
        <v>161</v>
      </c>
      <c r="G1269" s="1">
        <v>2</v>
      </c>
      <c r="H1269" s="1" t="s">
        <v>107</v>
      </c>
      <c r="I1269" s="1" t="s">
        <v>159</v>
      </c>
      <c r="K1269" s="1" t="str">
        <f>VLOOKUP(L1269,CW!C:D,2,FALSE)</f>
        <v>Mar'16</v>
      </c>
      <c r="L1269" s="1" t="str">
        <f t="shared" si="20"/>
        <v>10'16</v>
      </c>
      <c r="M1269" s="1" t="str">
        <f>VLOOKUP(K1269,CW!D:E,2,FALSE)</f>
        <v>Q4'15</v>
      </c>
    </row>
    <row r="1270" spans="1:13" ht="15" customHeight="1">
      <c r="A1270" s="2">
        <v>42440</v>
      </c>
      <c r="B1270" s="1" t="s">
        <v>1301</v>
      </c>
      <c r="C1270" s="1" t="s">
        <v>71</v>
      </c>
      <c r="D1270" s="1" t="s">
        <v>101</v>
      </c>
      <c r="E1270" s="1" t="s">
        <v>3532</v>
      </c>
      <c r="F1270" s="45" t="s">
        <v>158</v>
      </c>
      <c r="G1270" s="1">
        <v>1</v>
      </c>
      <c r="H1270" s="1" t="s">
        <v>107</v>
      </c>
      <c r="I1270" s="1" t="s">
        <v>159</v>
      </c>
      <c r="K1270" s="1" t="str">
        <f>VLOOKUP(L1270,CW!C:D,2,FALSE)</f>
        <v>Mar'16</v>
      </c>
      <c r="L1270" s="1" t="str">
        <f t="shared" si="20"/>
        <v>10'16</v>
      </c>
      <c r="M1270" s="1" t="str">
        <f>VLOOKUP(K1270,CW!D:E,2,FALSE)</f>
        <v>Q4'15</v>
      </c>
    </row>
    <row r="1271" spans="1:13" ht="15" customHeight="1">
      <c r="A1271" s="2">
        <v>42440</v>
      </c>
      <c r="B1271" s="1" t="s">
        <v>1904</v>
      </c>
      <c r="C1271" s="1" t="s">
        <v>71</v>
      </c>
      <c r="D1271" s="1" t="s">
        <v>99</v>
      </c>
      <c r="E1271" s="1" t="s">
        <v>3532</v>
      </c>
      <c r="F1271" s="45" t="s">
        <v>10</v>
      </c>
      <c r="G1271" s="1">
        <v>1</v>
      </c>
      <c r="H1271" s="1" t="s">
        <v>107</v>
      </c>
      <c r="I1271" s="1" t="s">
        <v>706</v>
      </c>
      <c r="K1271" s="1" t="str">
        <f>VLOOKUP(L1271,CW!C:D,2,FALSE)</f>
        <v>Mar'16</v>
      </c>
      <c r="L1271" s="1" t="str">
        <f t="shared" si="20"/>
        <v>10'16</v>
      </c>
      <c r="M1271" s="1" t="str">
        <f>VLOOKUP(K1271,CW!D:E,2,FALSE)</f>
        <v>Q4'15</v>
      </c>
    </row>
    <row r="1272" spans="1:13" ht="15" customHeight="1">
      <c r="A1272" s="2">
        <v>42440</v>
      </c>
      <c r="B1272" s="1" t="s">
        <v>1301</v>
      </c>
      <c r="C1272" s="1" t="s">
        <v>71</v>
      </c>
      <c r="D1272" s="1" t="s">
        <v>99</v>
      </c>
      <c r="E1272" s="1" t="s">
        <v>3532</v>
      </c>
      <c r="F1272" s="45" t="s">
        <v>10</v>
      </c>
      <c r="G1272" s="1">
        <v>3</v>
      </c>
      <c r="H1272" s="1" t="s">
        <v>107</v>
      </c>
      <c r="I1272" s="1" t="s">
        <v>706</v>
      </c>
      <c r="K1272" s="1" t="str">
        <f>VLOOKUP(L1272,CW!C:D,2,FALSE)</f>
        <v>Mar'16</v>
      </c>
      <c r="L1272" s="1" t="str">
        <f t="shared" si="20"/>
        <v>10'16</v>
      </c>
      <c r="M1272" s="1" t="str">
        <f>VLOOKUP(K1272,CW!D:E,2,FALSE)</f>
        <v>Q4'15</v>
      </c>
    </row>
    <row r="1273" spans="1:13" ht="15" customHeight="1">
      <c r="A1273" s="2">
        <v>42441</v>
      </c>
      <c r="B1273" s="1" t="s">
        <v>1302</v>
      </c>
      <c r="C1273" s="1" t="s">
        <v>72</v>
      </c>
      <c r="D1273" s="1" t="s">
        <v>99</v>
      </c>
      <c r="E1273" s="1" t="s">
        <v>3532</v>
      </c>
      <c r="F1273" s="45" t="s">
        <v>158</v>
      </c>
      <c r="G1273" s="1">
        <v>1</v>
      </c>
      <c r="H1273" s="1" t="s">
        <v>107</v>
      </c>
      <c r="I1273" s="1" t="s">
        <v>159</v>
      </c>
      <c r="K1273" s="1" t="str">
        <f>VLOOKUP(L1273,CW!C:D,2,FALSE)</f>
        <v>Mar'16</v>
      </c>
      <c r="L1273" s="1" t="str">
        <f t="shared" si="20"/>
        <v>10'16</v>
      </c>
      <c r="M1273" s="1" t="str">
        <f>VLOOKUP(K1273,CW!D:E,2,FALSE)</f>
        <v>Q4'15</v>
      </c>
    </row>
    <row r="1274" spans="1:13" ht="15" customHeight="1">
      <c r="A1274" s="2">
        <v>42441</v>
      </c>
      <c r="B1274" s="1" t="s">
        <v>1303</v>
      </c>
      <c r="C1274" s="1" t="s">
        <v>71</v>
      </c>
      <c r="D1274" s="1" t="s">
        <v>99</v>
      </c>
      <c r="E1274" s="1" t="s">
        <v>3532</v>
      </c>
      <c r="F1274" s="45" t="s">
        <v>158</v>
      </c>
      <c r="G1274" s="1">
        <v>4</v>
      </c>
      <c r="H1274" s="1" t="s">
        <v>107</v>
      </c>
      <c r="I1274" s="1" t="s">
        <v>159</v>
      </c>
      <c r="K1274" s="1" t="str">
        <f>VLOOKUP(L1274,CW!C:D,2,FALSE)</f>
        <v>Mar'16</v>
      </c>
      <c r="L1274" s="1" t="str">
        <f t="shared" si="20"/>
        <v>10'16</v>
      </c>
      <c r="M1274" s="1" t="str">
        <f>VLOOKUP(K1274,CW!D:E,2,FALSE)</f>
        <v>Q4'15</v>
      </c>
    </row>
    <row r="1275" spans="1:13" ht="30" customHeight="1">
      <c r="A1275" s="2">
        <v>42441</v>
      </c>
      <c r="B1275" s="1" t="s">
        <v>1304</v>
      </c>
      <c r="C1275" s="1" t="s">
        <v>71</v>
      </c>
      <c r="D1275" s="1" t="s">
        <v>101</v>
      </c>
      <c r="E1275" s="1" t="s">
        <v>3532</v>
      </c>
      <c r="F1275" s="98" t="s">
        <v>160</v>
      </c>
      <c r="G1275" s="1">
        <v>4</v>
      </c>
      <c r="H1275" s="1" t="s">
        <v>107</v>
      </c>
      <c r="I1275" s="1" t="s">
        <v>159</v>
      </c>
      <c r="K1275" s="1" t="str">
        <f>VLOOKUP(L1275,CW!C:D,2,FALSE)</f>
        <v>Mar'16</v>
      </c>
      <c r="L1275" s="1" t="str">
        <f t="shared" si="20"/>
        <v>10'16</v>
      </c>
      <c r="M1275" s="1" t="str">
        <f>VLOOKUP(K1275,CW!D:E,2,FALSE)</f>
        <v>Q4'15</v>
      </c>
    </row>
    <row r="1276" spans="1:13" ht="15" customHeight="1">
      <c r="A1276" s="2">
        <v>42441</v>
      </c>
      <c r="B1276" s="1" t="s">
        <v>1305</v>
      </c>
      <c r="C1276" s="1" t="s">
        <v>162</v>
      </c>
      <c r="D1276" s="1" t="s">
        <v>99</v>
      </c>
      <c r="E1276" s="1" t="s">
        <v>3532</v>
      </c>
      <c r="F1276" s="45" t="s">
        <v>158</v>
      </c>
      <c r="G1276" s="1">
        <v>1</v>
      </c>
      <c r="H1276" s="1" t="s">
        <v>107</v>
      </c>
      <c r="I1276" s="1" t="s">
        <v>159</v>
      </c>
      <c r="K1276" s="1" t="str">
        <f>VLOOKUP(L1276,CW!C:D,2,FALSE)</f>
        <v>Mar'16</v>
      </c>
      <c r="L1276" s="1" t="str">
        <f t="shared" si="20"/>
        <v>10'16</v>
      </c>
      <c r="M1276" s="1" t="str">
        <f>VLOOKUP(K1276,CW!D:E,2,FALSE)</f>
        <v>Q4'15</v>
      </c>
    </row>
    <row r="1277" spans="1:13" ht="15" customHeight="1">
      <c r="A1277" s="2">
        <v>42441</v>
      </c>
      <c r="B1277" s="1" t="s">
        <v>1306</v>
      </c>
      <c r="C1277" s="1" t="s">
        <v>72</v>
      </c>
      <c r="D1277" s="1" t="s">
        <v>99</v>
      </c>
      <c r="E1277" s="1" t="s">
        <v>3532</v>
      </c>
      <c r="F1277" s="45" t="s">
        <v>158</v>
      </c>
      <c r="G1277" s="1">
        <v>1</v>
      </c>
      <c r="H1277" s="1" t="s">
        <v>107</v>
      </c>
      <c r="I1277" s="1" t="s">
        <v>159</v>
      </c>
      <c r="K1277" s="1" t="str">
        <f>VLOOKUP(L1277,CW!C:D,2,FALSE)</f>
        <v>Mar'16</v>
      </c>
      <c r="L1277" s="1" t="str">
        <f t="shared" si="20"/>
        <v>10'16</v>
      </c>
      <c r="M1277" s="1" t="str">
        <f>VLOOKUP(K1277,CW!D:E,2,FALSE)</f>
        <v>Q4'15</v>
      </c>
    </row>
    <row r="1278" spans="1:13" ht="30" customHeight="1">
      <c r="A1278" s="2">
        <v>42441</v>
      </c>
      <c r="B1278" s="1" t="s">
        <v>1307</v>
      </c>
      <c r="C1278" s="1" t="s">
        <v>77</v>
      </c>
      <c r="D1278" s="1" t="s">
        <v>100</v>
      </c>
      <c r="E1278" s="1" t="s">
        <v>3532</v>
      </c>
      <c r="F1278" s="98" t="s">
        <v>160</v>
      </c>
      <c r="G1278" s="1">
        <v>1</v>
      </c>
      <c r="H1278" s="1" t="s">
        <v>107</v>
      </c>
      <c r="I1278" s="1" t="s">
        <v>159</v>
      </c>
      <c r="K1278" s="1" t="str">
        <f>VLOOKUP(L1278,CW!C:D,2,FALSE)</f>
        <v>Mar'16</v>
      </c>
      <c r="L1278" s="1" t="str">
        <f t="shared" si="20"/>
        <v>10'16</v>
      </c>
      <c r="M1278" s="1" t="str">
        <f>VLOOKUP(K1278,CW!D:E,2,FALSE)</f>
        <v>Q4'15</v>
      </c>
    </row>
    <row r="1279" spans="1:13" ht="30" customHeight="1">
      <c r="A1279" s="2">
        <v>42441</v>
      </c>
      <c r="B1279" s="1" t="s">
        <v>1308</v>
      </c>
      <c r="C1279" s="1" t="s">
        <v>267</v>
      </c>
      <c r="D1279" s="1" t="s">
        <v>99</v>
      </c>
      <c r="E1279" s="1" t="s">
        <v>3532</v>
      </c>
      <c r="F1279" s="98" t="s">
        <v>160</v>
      </c>
      <c r="G1279" s="1">
        <v>1</v>
      </c>
      <c r="H1279" s="1" t="s">
        <v>107</v>
      </c>
      <c r="I1279" s="1" t="s">
        <v>159</v>
      </c>
      <c r="K1279" s="1" t="str">
        <f>VLOOKUP(L1279,CW!C:D,2,FALSE)</f>
        <v>Mar'16</v>
      </c>
      <c r="L1279" s="1" t="str">
        <f t="shared" si="20"/>
        <v>10'16</v>
      </c>
      <c r="M1279" s="1" t="str">
        <f>VLOOKUP(K1279,CW!D:E,2,FALSE)</f>
        <v>Q4'15</v>
      </c>
    </row>
    <row r="1280" spans="1:13" ht="15" customHeight="1">
      <c r="A1280" s="2">
        <v>42441</v>
      </c>
      <c r="B1280" s="1" t="s">
        <v>1309</v>
      </c>
      <c r="C1280" s="1" t="s">
        <v>84</v>
      </c>
      <c r="D1280" s="1" t="s">
        <v>99</v>
      </c>
      <c r="E1280" s="1" t="s">
        <v>3532</v>
      </c>
      <c r="F1280" s="45" t="s">
        <v>158</v>
      </c>
      <c r="G1280" s="1">
        <v>1</v>
      </c>
      <c r="H1280" s="1" t="s">
        <v>107</v>
      </c>
      <c r="I1280" s="1" t="s">
        <v>159</v>
      </c>
      <c r="K1280" s="1" t="str">
        <f>VLOOKUP(L1280,CW!C:D,2,FALSE)</f>
        <v>Mar'16</v>
      </c>
      <c r="L1280" s="1" t="str">
        <f t="shared" si="20"/>
        <v>10'16</v>
      </c>
      <c r="M1280" s="1" t="str">
        <f>VLOOKUP(K1280,CW!D:E,2,FALSE)</f>
        <v>Q4'15</v>
      </c>
    </row>
    <row r="1281" spans="1:13" ht="30" customHeight="1">
      <c r="A1281" s="2">
        <v>42441</v>
      </c>
      <c r="B1281" s="1" t="s">
        <v>1310</v>
      </c>
      <c r="C1281" s="1" t="s">
        <v>183</v>
      </c>
      <c r="D1281" s="1" t="s">
        <v>101</v>
      </c>
      <c r="E1281" s="1" t="s">
        <v>3532</v>
      </c>
      <c r="F1281" s="98" t="s">
        <v>160</v>
      </c>
      <c r="G1281" s="1">
        <v>1</v>
      </c>
      <c r="H1281" s="1" t="s">
        <v>107</v>
      </c>
      <c r="I1281" s="1" t="s">
        <v>159</v>
      </c>
      <c r="K1281" s="1" t="str">
        <f>VLOOKUP(L1281,CW!C:D,2,FALSE)</f>
        <v>Mar'16</v>
      </c>
      <c r="L1281" s="1" t="str">
        <f t="shared" si="20"/>
        <v>10'16</v>
      </c>
      <c r="M1281" s="1" t="str">
        <f>VLOOKUP(K1281,CW!D:E,2,FALSE)</f>
        <v>Q4'15</v>
      </c>
    </row>
    <row r="1282" spans="1:13" ht="30" customHeight="1">
      <c r="A1282" s="2">
        <v>42441</v>
      </c>
      <c r="B1282" s="1" t="s">
        <v>1311</v>
      </c>
      <c r="C1282" s="1" t="s">
        <v>71</v>
      </c>
      <c r="D1282" s="1" t="s">
        <v>105</v>
      </c>
      <c r="E1282" s="1" t="s">
        <v>3532</v>
      </c>
      <c r="F1282" s="98" t="s">
        <v>160</v>
      </c>
      <c r="G1282" s="1">
        <v>1</v>
      </c>
      <c r="H1282" s="1" t="s">
        <v>107</v>
      </c>
      <c r="I1282" s="1" t="s">
        <v>159</v>
      </c>
      <c r="K1282" s="1" t="str">
        <f>VLOOKUP(L1282,CW!C:D,2,FALSE)</f>
        <v>Mar'16</v>
      </c>
      <c r="L1282" s="1" t="str">
        <f t="shared" si="20"/>
        <v>10'16</v>
      </c>
      <c r="M1282" s="1" t="str">
        <f>VLOOKUP(K1282,CW!D:E,2,FALSE)</f>
        <v>Q4'15</v>
      </c>
    </row>
    <row r="1283" spans="1:13" ht="15" customHeight="1">
      <c r="A1283" s="2">
        <v>42441</v>
      </c>
      <c r="B1283" s="1" t="s">
        <v>1311</v>
      </c>
      <c r="C1283" s="1" t="s">
        <v>71</v>
      </c>
      <c r="D1283" s="1" t="s">
        <v>105</v>
      </c>
      <c r="E1283" s="1" t="s">
        <v>3532</v>
      </c>
      <c r="F1283" s="45" t="s">
        <v>158</v>
      </c>
      <c r="G1283" s="1">
        <v>1</v>
      </c>
      <c r="H1283" s="1" t="s">
        <v>107</v>
      </c>
      <c r="I1283" s="1" t="s">
        <v>159</v>
      </c>
      <c r="K1283" s="1" t="str">
        <f>VLOOKUP(L1283,CW!C:D,2,FALSE)</f>
        <v>Mar'16</v>
      </c>
      <c r="L1283" s="1" t="str">
        <f t="shared" si="20"/>
        <v>10'16</v>
      </c>
      <c r="M1283" s="1" t="str">
        <f>VLOOKUP(K1283,CW!D:E,2,FALSE)</f>
        <v>Q4'15</v>
      </c>
    </row>
    <row r="1284" spans="1:13" ht="15" customHeight="1">
      <c r="A1284" s="2">
        <v>42441</v>
      </c>
      <c r="B1284" s="1" t="s">
        <v>1312</v>
      </c>
      <c r="C1284" s="1" t="s">
        <v>71</v>
      </c>
      <c r="D1284" s="1" t="s">
        <v>99</v>
      </c>
      <c r="E1284" s="1" t="s">
        <v>3532</v>
      </c>
      <c r="F1284" s="98" t="s">
        <v>4584</v>
      </c>
      <c r="G1284" s="1">
        <v>1</v>
      </c>
      <c r="H1284" s="1" t="s">
        <v>107</v>
      </c>
      <c r="I1284" s="1" t="s">
        <v>159</v>
      </c>
      <c r="K1284" s="1" t="str">
        <f>VLOOKUP(L1284,CW!C:D,2,FALSE)</f>
        <v>Mar'16</v>
      </c>
      <c r="L1284" s="1" t="str">
        <f t="shared" si="20"/>
        <v>10'16</v>
      </c>
      <c r="M1284" s="1" t="str">
        <f>VLOOKUP(K1284,CW!D:E,2,FALSE)</f>
        <v>Q4'15</v>
      </c>
    </row>
    <row r="1285" spans="1:13" ht="15" customHeight="1">
      <c r="A1285" s="2">
        <v>42441</v>
      </c>
      <c r="B1285" s="1" t="s">
        <v>1313</v>
      </c>
      <c r="C1285" s="1" t="s">
        <v>72</v>
      </c>
      <c r="D1285" s="1" t="s">
        <v>100</v>
      </c>
      <c r="E1285" s="1" t="s">
        <v>3532</v>
      </c>
      <c r="F1285" s="45" t="s">
        <v>158</v>
      </c>
      <c r="G1285" s="1">
        <v>1</v>
      </c>
      <c r="H1285" s="1" t="s">
        <v>107</v>
      </c>
      <c r="I1285" s="1" t="s">
        <v>159</v>
      </c>
      <c r="K1285" s="1" t="str">
        <f>VLOOKUP(L1285,CW!C:D,2,FALSE)</f>
        <v>Mar'16</v>
      </c>
      <c r="L1285" s="1" t="str">
        <f t="shared" si="20"/>
        <v>10'16</v>
      </c>
      <c r="M1285" s="1" t="str">
        <f>VLOOKUP(K1285,CW!D:E,2,FALSE)</f>
        <v>Q4'15</v>
      </c>
    </row>
    <row r="1286" spans="1:13" ht="30" customHeight="1">
      <c r="A1286" s="2">
        <v>42441</v>
      </c>
      <c r="B1286" s="1" t="s">
        <v>1314</v>
      </c>
      <c r="C1286" s="1" t="s">
        <v>72</v>
      </c>
      <c r="D1286" s="1" t="s">
        <v>101</v>
      </c>
      <c r="E1286" s="1" t="s">
        <v>3532</v>
      </c>
      <c r="F1286" s="98" t="s">
        <v>160</v>
      </c>
      <c r="G1286" s="1">
        <v>1</v>
      </c>
      <c r="H1286" s="1" t="s">
        <v>107</v>
      </c>
      <c r="I1286" s="1" t="s">
        <v>159</v>
      </c>
      <c r="K1286" s="1" t="str">
        <f>VLOOKUP(L1286,CW!C:D,2,FALSE)</f>
        <v>Mar'16</v>
      </c>
      <c r="L1286" s="1" t="str">
        <f t="shared" si="20"/>
        <v>10'16</v>
      </c>
      <c r="M1286" s="1" t="str">
        <f>VLOOKUP(K1286,CW!D:E,2,FALSE)</f>
        <v>Q4'15</v>
      </c>
    </row>
    <row r="1287" spans="1:13" ht="15" customHeight="1">
      <c r="A1287" s="2">
        <v>42441</v>
      </c>
      <c r="B1287" s="1" t="s">
        <v>1315</v>
      </c>
      <c r="C1287" s="1" t="s">
        <v>80</v>
      </c>
      <c r="D1287" s="1" t="s">
        <v>99</v>
      </c>
      <c r="E1287" s="1" t="s">
        <v>3532</v>
      </c>
      <c r="F1287" s="45" t="s">
        <v>158</v>
      </c>
      <c r="G1287" s="1">
        <v>1</v>
      </c>
      <c r="H1287" s="1" t="s">
        <v>107</v>
      </c>
      <c r="I1287" s="1" t="s">
        <v>159</v>
      </c>
      <c r="K1287" s="1" t="str">
        <f>VLOOKUP(L1287,CW!C:D,2,FALSE)</f>
        <v>Mar'16</v>
      </c>
      <c r="L1287" s="1" t="str">
        <f t="shared" si="20"/>
        <v>10'16</v>
      </c>
      <c r="M1287" s="1" t="str">
        <f>VLOOKUP(K1287,CW!D:E,2,FALSE)</f>
        <v>Q4'15</v>
      </c>
    </row>
    <row r="1288" spans="1:13" ht="30" customHeight="1">
      <c r="A1288" s="2">
        <v>42441</v>
      </c>
      <c r="B1288" s="1" t="s">
        <v>1316</v>
      </c>
      <c r="C1288" s="1" t="s">
        <v>72</v>
      </c>
      <c r="D1288" s="1" t="s">
        <v>101</v>
      </c>
      <c r="E1288" s="1" t="s">
        <v>3532</v>
      </c>
      <c r="F1288" s="98" t="s">
        <v>161</v>
      </c>
      <c r="G1288" s="1">
        <v>1</v>
      </c>
      <c r="H1288" s="1" t="s">
        <v>107</v>
      </c>
      <c r="I1288" s="1" t="s">
        <v>159</v>
      </c>
      <c r="K1288" s="1" t="str">
        <f>VLOOKUP(L1288,CW!C:D,2,FALSE)</f>
        <v>Mar'16</v>
      </c>
      <c r="L1288" s="1" t="str">
        <f t="shared" si="20"/>
        <v>10'16</v>
      </c>
      <c r="M1288" s="1" t="str">
        <f>VLOOKUP(K1288,CW!D:E,2,FALSE)</f>
        <v>Q4'15</v>
      </c>
    </row>
    <row r="1289" spans="1:13" ht="30" customHeight="1">
      <c r="A1289" s="2">
        <v>42441</v>
      </c>
      <c r="B1289" s="1" t="s">
        <v>1317</v>
      </c>
      <c r="C1289" s="1" t="s">
        <v>72</v>
      </c>
      <c r="D1289" s="1" t="s">
        <v>105</v>
      </c>
      <c r="E1289" s="1" t="s">
        <v>3532</v>
      </c>
      <c r="F1289" s="98" t="s">
        <v>160</v>
      </c>
      <c r="G1289" s="1">
        <v>1</v>
      </c>
      <c r="H1289" s="1" t="s">
        <v>107</v>
      </c>
      <c r="I1289" s="1" t="s">
        <v>159</v>
      </c>
      <c r="K1289" s="1" t="str">
        <f>VLOOKUP(L1289,CW!C:D,2,FALSE)</f>
        <v>Mar'16</v>
      </c>
      <c r="L1289" s="1" t="str">
        <f t="shared" si="20"/>
        <v>10'16</v>
      </c>
      <c r="M1289" s="1" t="str">
        <f>VLOOKUP(K1289,CW!D:E,2,FALSE)</f>
        <v>Q4'15</v>
      </c>
    </row>
    <row r="1290" spans="1:13" ht="15" customHeight="1">
      <c r="A1290" s="2">
        <v>42441</v>
      </c>
      <c r="B1290" s="1" t="s">
        <v>1318</v>
      </c>
      <c r="C1290" s="1" t="s">
        <v>71</v>
      </c>
      <c r="D1290" s="1" t="s">
        <v>99</v>
      </c>
      <c r="E1290" s="1" t="s">
        <v>3532</v>
      </c>
      <c r="F1290" s="45" t="s">
        <v>158</v>
      </c>
      <c r="G1290" s="1">
        <v>1</v>
      </c>
      <c r="H1290" s="1" t="s">
        <v>107</v>
      </c>
      <c r="I1290" s="1" t="s">
        <v>159</v>
      </c>
      <c r="K1290" s="1" t="str">
        <f>VLOOKUP(L1290,CW!C:D,2,FALSE)</f>
        <v>Mar'16</v>
      </c>
      <c r="L1290" s="1" t="str">
        <f t="shared" si="20"/>
        <v>10'16</v>
      </c>
      <c r="M1290" s="1" t="str">
        <f>VLOOKUP(K1290,CW!D:E,2,FALSE)</f>
        <v>Q4'15</v>
      </c>
    </row>
    <row r="1291" spans="1:13" ht="15" customHeight="1">
      <c r="A1291" s="2">
        <v>42441</v>
      </c>
      <c r="B1291" s="1" t="s">
        <v>1319</v>
      </c>
      <c r="C1291" s="1" t="s">
        <v>1320</v>
      </c>
      <c r="D1291" s="1" t="s">
        <v>101</v>
      </c>
      <c r="E1291" s="1" t="s">
        <v>3532</v>
      </c>
      <c r="F1291" s="98" t="s">
        <v>4584</v>
      </c>
      <c r="G1291" s="1">
        <v>1</v>
      </c>
      <c r="H1291" s="1" t="s">
        <v>107</v>
      </c>
      <c r="I1291" s="1" t="s">
        <v>159</v>
      </c>
      <c r="K1291" s="1" t="str">
        <f>VLOOKUP(L1291,CW!C:D,2,FALSE)</f>
        <v>Mar'16</v>
      </c>
      <c r="L1291" s="1" t="str">
        <f t="shared" si="20"/>
        <v>10'16</v>
      </c>
      <c r="M1291" s="1" t="str">
        <f>VLOOKUP(K1291,CW!D:E,2,FALSE)</f>
        <v>Q4'15</v>
      </c>
    </row>
    <row r="1292" spans="1:13" ht="15" customHeight="1">
      <c r="A1292" s="2">
        <v>42441</v>
      </c>
      <c r="B1292" s="1" t="s">
        <v>1527</v>
      </c>
      <c r="C1292" s="1" t="s">
        <v>77</v>
      </c>
      <c r="D1292" s="1" t="s">
        <v>101</v>
      </c>
      <c r="E1292" s="1" t="s">
        <v>3532</v>
      </c>
      <c r="F1292" s="45" t="s">
        <v>158</v>
      </c>
      <c r="G1292" s="1">
        <v>1</v>
      </c>
      <c r="H1292" s="1" t="s">
        <v>107</v>
      </c>
      <c r="I1292" s="1" t="s">
        <v>159</v>
      </c>
      <c r="K1292" s="1" t="str">
        <f>VLOOKUP(L1292,CW!C:D,2,FALSE)</f>
        <v>Mar'16</v>
      </c>
      <c r="L1292" s="1" t="str">
        <f t="shared" si="20"/>
        <v>10'16</v>
      </c>
      <c r="M1292" s="1" t="str">
        <f>VLOOKUP(K1292,CW!D:E,2,FALSE)</f>
        <v>Q4'15</v>
      </c>
    </row>
    <row r="1293" spans="1:13" ht="15" customHeight="1">
      <c r="A1293" s="2">
        <v>42441</v>
      </c>
      <c r="B1293" s="1" t="s">
        <v>1905</v>
      </c>
      <c r="C1293" s="1" t="s">
        <v>1327</v>
      </c>
      <c r="D1293" s="1" t="s">
        <v>99</v>
      </c>
      <c r="E1293" s="1" t="s">
        <v>3532</v>
      </c>
      <c r="F1293" s="45" t="s">
        <v>10</v>
      </c>
      <c r="G1293" s="1">
        <v>1</v>
      </c>
      <c r="H1293" s="1" t="s">
        <v>107</v>
      </c>
      <c r="I1293" s="1" t="s">
        <v>706</v>
      </c>
      <c r="K1293" s="1" t="str">
        <f>VLOOKUP(L1293,CW!C:D,2,FALSE)</f>
        <v>Mar'16</v>
      </c>
      <c r="L1293" s="1" t="str">
        <f t="shared" si="20"/>
        <v>10'16</v>
      </c>
      <c r="M1293" s="1" t="str">
        <f>VLOOKUP(K1293,CW!D:E,2,FALSE)</f>
        <v>Q4'15</v>
      </c>
    </row>
    <row r="1294" spans="1:13" ht="15" customHeight="1">
      <c r="A1294" s="2">
        <v>42442</v>
      </c>
      <c r="B1294" s="1" t="s">
        <v>1321</v>
      </c>
      <c r="C1294" s="1" t="s">
        <v>86</v>
      </c>
      <c r="D1294" s="1" t="s">
        <v>103</v>
      </c>
      <c r="E1294" s="1" t="s">
        <v>3532</v>
      </c>
      <c r="F1294" s="45" t="s">
        <v>158</v>
      </c>
      <c r="G1294" s="1">
        <v>1</v>
      </c>
      <c r="H1294" s="1" t="s">
        <v>107</v>
      </c>
      <c r="I1294" s="1" t="s">
        <v>159</v>
      </c>
      <c r="K1294" s="1" t="str">
        <f>VLOOKUP(L1294,CW!C:D,2,FALSE)</f>
        <v>Mar'16</v>
      </c>
      <c r="L1294" s="1" t="str">
        <f t="shared" si="20"/>
        <v>10'16</v>
      </c>
      <c r="M1294" s="1" t="str">
        <f>VLOOKUP(K1294,CW!D:E,2,FALSE)</f>
        <v>Q4'15</v>
      </c>
    </row>
    <row r="1295" spans="1:13" ht="15" customHeight="1">
      <c r="A1295" s="2">
        <v>42442</v>
      </c>
      <c r="B1295" s="1" t="s">
        <v>1322</v>
      </c>
      <c r="C1295" s="1" t="s">
        <v>479</v>
      </c>
      <c r="D1295" s="1" t="s">
        <v>100</v>
      </c>
      <c r="E1295" s="1" t="s">
        <v>3532</v>
      </c>
      <c r="F1295" s="45" t="s">
        <v>158</v>
      </c>
      <c r="G1295" s="1">
        <v>1</v>
      </c>
      <c r="H1295" s="1" t="s">
        <v>107</v>
      </c>
      <c r="I1295" s="1" t="s">
        <v>159</v>
      </c>
      <c r="K1295" s="1" t="str">
        <f>VLOOKUP(L1295,CW!C:D,2,FALSE)</f>
        <v>Mar'16</v>
      </c>
      <c r="L1295" s="1" t="str">
        <f t="shared" si="20"/>
        <v>10'16</v>
      </c>
      <c r="M1295" s="1" t="str">
        <f>VLOOKUP(K1295,CW!D:E,2,FALSE)</f>
        <v>Q4'15</v>
      </c>
    </row>
    <row r="1296" spans="1:13" ht="30" customHeight="1">
      <c r="A1296" s="2">
        <v>42442</v>
      </c>
      <c r="B1296" s="1" t="s">
        <v>1323</v>
      </c>
      <c r="C1296" s="1" t="s">
        <v>72</v>
      </c>
      <c r="D1296" s="1" t="s">
        <v>105</v>
      </c>
      <c r="E1296" s="1" t="s">
        <v>3532</v>
      </c>
      <c r="F1296" s="98" t="s">
        <v>160</v>
      </c>
      <c r="G1296" s="1">
        <v>2</v>
      </c>
      <c r="H1296" s="1" t="s">
        <v>107</v>
      </c>
      <c r="I1296" s="1" t="s">
        <v>159</v>
      </c>
      <c r="K1296" s="1" t="str">
        <f>VLOOKUP(L1296,CW!C:D,2,FALSE)</f>
        <v>Mar'16</v>
      </c>
      <c r="L1296" s="1" t="str">
        <f t="shared" si="20"/>
        <v>10'16</v>
      </c>
      <c r="M1296" s="1" t="str">
        <f>VLOOKUP(K1296,CW!D:E,2,FALSE)</f>
        <v>Q4'15</v>
      </c>
    </row>
    <row r="1297" spans="1:13" ht="15" customHeight="1">
      <c r="A1297" s="2">
        <v>42442</v>
      </c>
      <c r="B1297" s="1" t="s">
        <v>1324</v>
      </c>
      <c r="C1297" s="1" t="s">
        <v>72</v>
      </c>
      <c r="D1297" s="1" t="s">
        <v>100</v>
      </c>
      <c r="E1297" s="1" t="s">
        <v>3532</v>
      </c>
      <c r="F1297" s="45" t="s">
        <v>158</v>
      </c>
      <c r="G1297" s="1">
        <v>1</v>
      </c>
      <c r="H1297" s="1" t="s">
        <v>107</v>
      </c>
      <c r="I1297" s="1" t="s">
        <v>159</v>
      </c>
      <c r="K1297" s="1" t="str">
        <f>VLOOKUP(L1297,CW!C:D,2,FALSE)</f>
        <v>Mar'16</v>
      </c>
      <c r="L1297" s="1" t="str">
        <f t="shared" si="20"/>
        <v>10'16</v>
      </c>
      <c r="M1297" s="1" t="str">
        <f>VLOOKUP(K1297,CW!D:E,2,FALSE)</f>
        <v>Q4'15</v>
      </c>
    </row>
    <row r="1298" spans="1:13" ht="15" customHeight="1">
      <c r="A1298" s="2">
        <v>42442</v>
      </c>
      <c r="B1298" s="1" t="s">
        <v>1325</v>
      </c>
      <c r="C1298" s="1" t="s">
        <v>72</v>
      </c>
      <c r="D1298" s="1" t="s">
        <v>103</v>
      </c>
      <c r="E1298" s="1" t="s">
        <v>3532</v>
      </c>
      <c r="F1298" s="45" t="s">
        <v>158</v>
      </c>
      <c r="G1298" s="1">
        <v>1</v>
      </c>
      <c r="H1298" s="1" t="s">
        <v>107</v>
      </c>
      <c r="I1298" s="1" t="s">
        <v>159</v>
      </c>
      <c r="K1298" s="1" t="str">
        <f>VLOOKUP(L1298,CW!C:D,2,FALSE)</f>
        <v>Mar'16</v>
      </c>
      <c r="L1298" s="1" t="str">
        <f t="shared" si="20"/>
        <v>10'16</v>
      </c>
      <c r="M1298" s="1" t="str">
        <f>VLOOKUP(K1298,CW!D:E,2,FALSE)</f>
        <v>Q4'15</v>
      </c>
    </row>
    <row r="1299" spans="1:13" ht="30" customHeight="1">
      <c r="A1299" s="2">
        <v>42442</v>
      </c>
      <c r="B1299" s="1" t="s">
        <v>1326</v>
      </c>
      <c r="C1299" s="1" t="s">
        <v>1327</v>
      </c>
      <c r="D1299" s="1" t="s">
        <v>101</v>
      </c>
      <c r="E1299" s="1" t="s">
        <v>3532</v>
      </c>
      <c r="F1299" s="98" t="s">
        <v>161</v>
      </c>
      <c r="G1299" s="1">
        <v>1</v>
      </c>
      <c r="H1299" s="1" t="s">
        <v>107</v>
      </c>
      <c r="I1299" s="1" t="s">
        <v>159</v>
      </c>
      <c r="K1299" s="1" t="str">
        <f>VLOOKUP(L1299,CW!C:D,2,FALSE)</f>
        <v>Mar'16</v>
      </c>
      <c r="L1299" s="1" t="str">
        <f t="shared" si="20"/>
        <v>10'16</v>
      </c>
      <c r="M1299" s="1" t="str">
        <f>VLOOKUP(K1299,CW!D:E,2,FALSE)</f>
        <v>Q4'15</v>
      </c>
    </row>
    <row r="1300" spans="1:13" ht="15" customHeight="1">
      <c r="A1300" s="2">
        <v>42442</v>
      </c>
      <c r="B1300" s="1" t="s">
        <v>1328</v>
      </c>
      <c r="C1300" s="1" t="s">
        <v>71</v>
      </c>
      <c r="D1300" s="1" t="s">
        <v>100</v>
      </c>
      <c r="E1300" s="1" t="s">
        <v>3532</v>
      </c>
      <c r="F1300" s="45" t="s">
        <v>158</v>
      </c>
      <c r="G1300" s="1">
        <v>1</v>
      </c>
      <c r="H1300" s="1" t="s">
        <v>107</v>
      </c>
      <c r="I1300" s="1" t="s">
        <v>159</v>
      </c>
      <c r="K1300" s="1" t="str">
        <f>VLOOKUP(L1300,CW!C:D,2,FALSE)</f>
        <v>Mar'16</v>
      </c>
      <c r="L1300" s="1" t="str">
        <f t="shared" si="20"/>
        <v>10'16</v>
      </c>
      <c r="M1300" s="1" t="str">
        <f>VLOOKUP(K1300,CW!D:E,2,FALSE)</f>
        <v>Q4'15</v>
      </c>
    </row>
    <row r="1301" spans="1:13" ht="30" customHeight="1">
      <c r="A1301" s="2">
        <v>42442</v>
      </c>
      <c r="B1301" s="1" t="s">
        <v>1329</v>
      </c>
      <c r="C1301" s="1" t="s">
        <v>72</v>
      </c>
      <c r="D1301" s="1" t="s">
        <v>103</v>
      </c>
      <c r="E1301" s="1" t="s">
        <v>3532</v>
      </c>
      <c r="F1301" s="98" t="s">
        <v>160</v>
      </c>
      <c r="G1301" s="1">
        <v>1</v>
      </c>
      <c r="H1301" s="1" t="s">
        <v>107</v>
      </c>
      <c r="I1301" s="1" t="s">
        <v>159</v>
      </c>
      <c r="K1301" s="1" t="str">
        <f>VLOOKUP(L1301,CW!C:D,2,FALSE)</f>
        <v>Mar'16</v>
      </c>
      <c r="L1301" s="1" t="str">
        <f t="shared" si="20"/>
        <v>10'16</v>
      </c>
      <c r="M1301" s="1" t="str">
        <f>VLOOKUP(K1301,CW!D:E,2,FALSE)</f>
        <v>Q4'15</v>
      </c>
    </row>
    <row r="1302" spans="1:13" ht="30" customHeight="1">
      <c r="A1302" s="2">
        <v>42442</v>
      </c>
      <c r="B1302" s="1" t="s">
        <v>1330</v>
      </c>
      <c r="C1302" s="1" t="s">
        <v>71</v>
      </c>
      <c r="D1302" s="1" t="s">
        <v>100</v>
      </c>
      <c r="E1302" s="1" t="s">
        <v>3532</v>
      </c>
      <c r="F1302" s="98" t="s">
        <v>160</v>
      </c>
      <c r="G1302" s="1">
        <v>1</v>
      </c>
      <c r="H1302" s="1" t="s">
        <v>107</v>
      </c>
      <c r="I1302" s="1" t="s">
        <v>159</v>
      </c>
      <c r="K1302" s="1" t="str">
        <f>VLOOKUP(L1302,CW!C:D,2,FALSE)</f>
        <v>Mar'16</v>
      </c>
      <c r="L1302" s="1" t="str">
        <f t="shared" si="20"/>
        <v>10'16</v>
      </c>
      <c r="M1302" s="1" t="str">
        <f>VLOOKUP(K1302,CW!D:E,2,FALSE)</f>
        <v>Q4'15</v>
      </c>
    </row>
    <row r="1303" spans="1:13" ht="30" customHeight="1">
      <c r="A1303" s="2">
        <v>42442</v>
      </c>
      <c r="B1303" s="1" t="s">
        <v>1331</v>
      </c>
      <c r="C1303" s="1" t="s">
        <v>183</v>
      </c>
      <c r="D1303" s="1" t="s">
        <v>100</v>
      </c>
      <c r="E1303" s="1" t="s">
        <v>3532</v>
      </c>
      <c r="F1303" s="98" t="s">
        <v>161</v>
      </c>
      <c r="G1303" s="1">
        <v>1</v>
      </c>
      <c r="H1303" s="1" t="s">
        <v>107</v>
      </c>
      <c r="I1303" s="1" t="s">
        <v>159</v>
      </c>
      <c r="K1303" s="1" t="str">
        <f>VLOOKUP(L1303,CW!C:D,2,FALSE)</f>
        <v>Mar'16</v>
      </c>
      <c r="L1303" s="1" t="str">
        <f t="shared" si="20"/>
        <v>10'16</v>
      </c>
      <c r="M1303" s="1" t="str">
        <f>VLOOKUP(K1303,CW!D:E,2,FALSE)</f>
        <v>Q4'15</v>
      </c>
    </row>
    <row r="1304" spans="1:13" ht="15" customHeight="1">
      <c r="A1304" s="2">
        <v>42442</v>
      </c>
      <c r="B1304" s="1" t="s">
        <v>1332</v>
      </c>
      <c r="C1304" s="1" t="s">
        <v>72</v>
      </c>
      <c r="D1304" s="1" t="s">
        <v>101</v>
      </c>
      <c r="E1304" s="1" t="s">
        <v>3532</v>
      </c>
      <c r="F1304" s="45" t="s">
        <v>158</v>
      </c>
      <c r="G1304" s="1">
        <v>1</v>
      </c>
      <c r="H1304" s="1" t="s">
        <v>107</v>
      </c>
      <c r="I1304" s="1" t="s">
        <v>159</v>
      </c>
      <c r="K1304" s="1" t="str">
        <f>VLOOKUP(L1304,CW!C:D,2,FALSE)</f>
        <v>Mar'16</v>
      </c>
      <c r="L1304" s="1" t="str">
        <f t="shared" si="20"/>
        <v>10'16</v>
      </c>
      <c r="M1304" s="1" t="str">
        <f>VLOOKUP(K1304,CW!D:E,2,FALSE)</f>
        <v>Q4'15</v>
      </c>
    </row>
    <row r="1305" spans="1:13" ht="15" customHeight="1">
      <c r="A1305" s="2">
        <v>42442</v>
      </c>
      <c r="B1305" s="1" t="s">
        <v>1333</v>
      </c>
      <c r="C1305" s="1" t="s">
        <v>84</v>
      </c>
      <c r="D1305" s="1" t="s">
        <v>100</v>
      </c>
      <c r="E1305" s="1" t="s">
        <v>3532</v>
      </c>
      <c r="F1305" s="45" t="s">
        <v>158</v>
      </c>
      <c r="G1305" s="1">
        <v>1</v>
      </c>
      <c r="H1305" s="1" t="s">
        <v>107</v>
      </c>
      <c r="I1305" s="1" t="s">
        <v>159</v>
      </c>
      <c r="K1305" s="1" t="str">
        <f>VLOOKUP(L1305,CW!C:D,2,FALSE)</f>
        <v>Mar'16</v>
      </c>
      <c r="L1305" s="1" t="str">
        <f t="shared" si="20"/>
        <v>10'16</v>
      </c>
      <c r="M1305" s="1" t="str">
        <f>VLOOKUP(K1305,CW!D:E,2,FALSE)</f>
        <v>Q4'15</v>
      </c>
    </row>
    <row r="1306" spans="1:13" ht="15" customHeight="1">
      <c r="A1306" s="2">
        <v>42442</v>
      </c>
      <c r="B1306" s="1" t="s">
        <v>1334</v>
      </c>
      <c r="C1306" s="1" t="s">
        <v>72</v>
      </c>
      <c r="D1306" s="1" t="s">
        <v>103</v>
      </c>
      <c r="E1306" s="1" t="s">
        <v>3532</v>
      </c>
      <c r="F1306" s="45" t="s">
        <v>158</v>
      </c>
      <c r="G1306" s="1">
        <v>1</v>
      </c>
      <c r="H1306" s="1" t="s">
        <v>107</v>
      </c>
      <c r="I1306" s="1" t="s">
        <v>159</v>
      </c>
      <c r="K1306" s="1" t="str">
        <f>VLOOKUP(L1306,CW!C:D,2,FALSE)</f>
        <v>Mar'16</v>
      </c>
      <c r="L1306" s="1" t="str">
        <f t="shared" si="20"/>
        <v>10'16</v>
      </c>
      <c r="M1306" s="1" t="str">
        <f>VLOOKUP(K1306,CW!D:E,2,FALSE)</f>
        <v>Q4'15</v>
      </c>
    </row>
    <row r="1307" spans="1:13" ht="30" customHeight="1">
      <c r="A1307" s="2">
        <v>42442</v>
      </c>
      <c r="B1307" s="1" t="s">
        <v>1335</v>
      </c>
      <c r="C1307" s="1" t="s">
        <v>1320</v>
      </c>
      <c r="D1307" s="1" t="s">
        <v>103</v>
      </c>
      <c r="E1307" s="1" t="s">
        <v>3532</v>
      </c>
      <c r="F1307" s="98" t="s">
        <v>161</v>
      </c>
      <c r="G1307" s="1">
        <v>1</v>
      </c>
      <c r="H1307" s="1" t="s">
        <v>107</v>
      </c>
      <c r="I1307" s="1" t="s">
        <v>159</v>
      </c>
      <c r="K1307" s="1" t="str">
        <f>VLOOKUP(L1307,CW!C:D,2,FALSE)</f>
        <v>Mar'16</v>
      </c>
      <c r="L1307" s="1" t="str">
        <f t="shared" si="20"/>
        <v>10'16</v>
      </c>
      <c r="M1307" s="1" t="str">
        <f>VLOOKUP(K1307,CW!D:E,2,FALSE)</f>
        <v>Q4'15</v>
      </c>
    </row>
    <row r="1308" spans="1:13" ht="15" customHeight="1">
      <c r="A1308" s="2">
        <v>42442</v>
      </c>
      <c r="B1308" s="1" t="s">
        <v>1336</v>
      </c>
      <c r="C1308" s="1" t="s">
        <v>71</v>
      </c>
      <c r="D1308" s="1" t="s">
        <v>100</v>
      </c>
      <c r="E1308" s="1" t="s">
        <v>3532</v>
      </c>
      <c r="F1308" s="45" t="s">
        <v>158</v>
      </c>
      <c r="G1308" s="1">
        <v>2</v>
      </c>
      <c r="H1308" s="1" t="s">
        <v>107</v>
      </c>
      <c r="I1308" s="1" t="s">
        <v>159</v>
      </c>
      <c r="K1308" s="1" t="str">
        <f>VLOOKUP(L1308,CW!C:D,2,FALSE)</f>
        <v>Mar'16</v>
      </c>
      <c r="L1308" s="1" t="str">
        <f t="shared" si="20"/>
        <v>10'16</v>
      </c>
      <c r="M1308" s="1" t="str">
        <f>VLOOKUP(K1308,CW!D:E,2,FALSE)</f>
        <v>Q4'15</v>
      </c>
    </row>
    <row r="1309" spans="1:13" ht="30" customHeight="1">
      <c r="A1309" s="2">
        <v>42442</v>
      </c>
      <c r="B1309" s="1" t="s">
        <v>1337</v>
      </c>
      <c r="C1309" s="1" t="s">
        <v>84</v>
      </c>
      <c r="D1309" s="1" t="s">
        <v>100</v>
      </c>
      <c r="E1309" s="1" t="s">
        <v>3532</v>
      </c>
      <c r="F1309" s="98" t="s">
        <v>160</v>
      </c>
      <c r="G1309" s="1">
        <v>1</v>
      </c>
      <c r="H1309" s="1" t="s">
        <v>107</v>
      </c>
      <c r="I1309" s="1" t="s">
        <v>159</v>
      </c>
      <c r="K1309" s="1" t="str">
        <f>VLOOKUP(L1309,CW!C:D,2,FALSE)</f>
        <v>Mar'16</v>
      </c>
      <c r="L1309" s="1" t="str">
        <f t="shared" si="20"/>
        <v>10'16</v>
      </c>
      <c r="M1309" s="1" t="str">
        <f>VLOOKUP(K1309,CW!D:E,2,FALSE)</f>
        <v>Q4'15</v>
      </c>
    </row>
    <row r="1310" spans="1:13" ht="15" customHeight="1">
      <c r="A1310" s="2">
        <v>42442</v>
      </c>
      <c r="B1310" s="1" t="s">
        <v>1338</v>
      </c>
      <c r="C1310" s="1" t="s">
        <v>72</v>
      </c>
      <c r="D1310" s="1" t="s">
        <v>100</v>
      </c>
      <c r="E1310" s="1" t="s">
        <v>3532</v>
      </c>
      <c r="F1310" s="45" t="s">
        <v>158</v>
      </c>
      <c r="G1310" s="1">
        <v>1</v>
      </c>
      <c r="H1310" s="1" t="s">
        <v>107</v>
      </c>
      <c r="I1310" s="1" t="s">
        <v>159</v>
      </c>
      <c r="K1310" s="1" t="str">
        <f>VLOOKUP(L1310,CW!C:D,2,FALSE)</f>
        <v>Mar'16</v>
      </c>
      <c r="L1310" s="1" t="str">
        <f t="shared" si="20"/>
        <v>10'16</v>
      </c>
      <c r="M1310" s="1" t="str">
        <f>VLOOKUP(K1310,CW!D:E,2,FALSE)</f>
        <v>Q4'15</v>
      </c>
    </row>
    <row r="1311" spans="1:13" ht="15" customHeight="1">
      <c r="A1311" s="2">
        <v>42442</v>
      </c>
      <c r="B1311" s="1" t="s">
        <v>1339</v>
      </c>
      <c r="C1311" s="1" t="s">
        <v>72</v>
      </c>
      <c r="D1311" s="1" t="s">
        <v>105</v>
      </c>
      <c r="E1311" s="1" t="s">
        <v>3532</v>
      </c>
      <c r="F1311" s="45" t="s">
        <v>158</v>
      </c>
      <c r="G1311" s="1">
        <v>1</v>
      </c>
      <c r="H1311" s="1" t="s">
        <v>107</v>
      </c>
      <c r="I1311" s="1" t="s">
        <v>159</v>
      </c>
      <c r="K1311" s="1" t="str">
        <f>VLOOKUP(L1311,CW!C:D,2,FALSE)</f>
        <v>Mar'16</v>
      </c>
      <c r="L1311" s="1" t="str">
        <f t="shared" si="20"/>
        <v>10'16</v>
      </c>
      <c r="M1311" s="1" t="str">
        <f>VLOOKUP(K1311,CW!D:E,2,FALSE)</f>
        <v>Q4'15</v>
      </c>
    </row>
    <row r="1312" spans="1:13" ht="15" customHeight="1">
      <c r="A1312" s="2">
        <v>42442</v>
      </c>
      <c r="B1312" s="1" t="s">
        <v>1340</v>
      </c>
      <c r="C1312" s="1" t="s">
        <v>72</v>
      </c>
      <c r="D1312" s="1" t="s">
        <v>103</v>
      </c>
      <c r="E1312" s="1" t="s">
        <v>3532</v>
      </c>
      <c r="F1312" s="45" t="s">
        <v>158</v>
      </c>
      <c r="G1312" s="1">
        <v>1</v>
      </c>
      <c r="H1312" s="1" t="s">
        <v>107</v>
      </c>
      <c r="I1312" s="1" t="s">
        <v>159</v>
      </c>
      <c r="K1312" s="1" t="str">
        <f>VLOOKUP(L1312,CW!C:D,2,FALSE)</f>
        <v>Mar'16</v>
      </c>
      <c r="L1312" s="1" t="str">
        <f t="shared" si="20"/>
        <v>10'16</v>
      </c>
      <c r="M1312" s="1" t="str">
        <f>VLOOKUP(K1312,CW!D:E,2,FALSE)</f>
        <v>Q4'15</v>
      </c>
    </row>
    <row r="1313" spans="1:13" ht="30" customHeight="1">
      <c r="A1313" s="2">
        <v>42442</v>
      </c>
      <c r="B1313" s="1" t="s">
        <v>1341</v>
      </c>
      <c r="C1313" s="1" t="s">
        <v>347</v>
      </c>
      <c r="D1313" s="1" t="s">
        <v>100</v>
      </c>
      <c r="E1313" s="1" t="s">
        <v>3532</v>
      </c>
      <c r="F1313" s="98" t="s">
        <v>160</v>
      </c>
      <c r="G1313" s="1">
        <v>2</v>
      </c>
      <c r="H1313" s="1" t="s">
        <v>107</v>
      </c>
      <c r="I1313" s="1" t="s">
        <v>159</v>
      </c>
      <c r="K1313" s="1" t="str">
        <f>VLOOKUP(L1313,CW!C:D,2,FALSE)</f>
        <v>Mar'16</v>
      </c>
      <c r="L1313" s="1" t="str">
        <f t="shared" si="20"/>
        <v>10'16</v>
      </c>
      <c r="M1313" s="1" t="str">
        <f>VLOOKUP(K1313,CW!D:E,2,FALSE)</f>
        <v>Q4'15</v>
      </c>
    </row>
    <row r="1314" spans="1:13" ht="30" customHeight="1">
      <c r="A1314" s="2">
        <v>42442</v>
      </c>
      <c r="B1314" s="1" t="s">
        <v>1342</v>
      </c>
      <c r="C1314" s="1" t="s">
        <v>1327</v>
      </c>
      <c r="D1314" s="1" t="s">
        <v>101</v>
      </c>
      <c r="E1314" s="1" t="s">
        <v>3532</v>
      </c>
      <c r="F1314" s="98" t="s">
        <v>160</v>
      </c>
      <c r="G1314" s="1">
        <v>1</v>
      </c>
      <c r="H1314" s="1" t="s">
        <v>107</v>
      </c>
      <c r="I1314" s="1" t="s">
        <v>159</v>
      </c>
      <c r="K1314" s="1" t="str">
        <f>VLOOKUP(L1314,CW!C:D,2,FALSE)</f>
        <v>Mar'16</v>
      </c>
      <c r="L1314" s="1" t="str">
        <f t="shared" si="20"/>
        <v>10'16</v>
      </c>
      <c r="M1314" s="1" t="str">
        <f>VLOOKUP(K1314,CW!D:E,2,FALSE)</f>
        <v>Q4'15</v>
      </c>
    </row>
    <row r="1315" spans="1:13" ht="15" customHeight="1">
      <c r="A1315" s="2">
        <v>42442</v>
      </c>
      <c r="B1315" s="1" t="s">
        <v>1342</v>
      </c>
      <c r="C1315" s="1" t="s">
        <v>1327</v>
      </c>
      <c r="D1315" s="1" t="s">
        <v>101</v>
      </c>
      <c r="E1315" s="1" t="s">
        <v>3532</v>
      </c>
      <c r="F1315" s="45" t="s">
        <v>158</v>
      </c>
      <c r="G1315" s="1">
        <v>1</v>
      </c>
      <c r="H1315" s="1" t="s">
        <v>107</v>
      </c>
      <c r="I1315" s="1" t="s">
        <v>159</v>
      </c>
      <c r="K1315" s="1" t="str">
        <f>VLOOKUP(L1315,CW!C:D,2,FALSE)</f>
        <v>Mar'16</v>
      </c>
      <c r="L1315" s="1" t="str">
        <f t="shared" si="20"/>
        <v>10'16</v>
      </c>
      <c r="M1315" s="1" t="str">
        <f>VLOOKUP(K1315,CW!D:E,2,FALSE)</f>
        <v>Q4'15</v>
      </c>
    </row>
    <row r="1316" spans="1:13" ht="30" customHeight="1">
      <c r="A1316" s="2">
        <v>42442</v>
      </c>
      <c r="B1316" s="1" t="s">
        <v>1343</v>
      </c>
      <c r="C1316" s="1" t="s">
        <v>86</v>
      </c>
      <c r="D1316" s="1" t="s">
        <v>105</v>
      </c>
      <c r="E1316" s="1" t="s">
        <v>3532</v>
      </c>
      <c r="F1316" s="98" t="s">
        <v>160</v>
      </c>
      <c r="G1316" s="1">
        <v>1</v>
      </c>
      <c r="H1316" s="1" t="s">
        <v>107</v>
      </c>
      <c r="I1316" s="1" t="s">
        <v>159</v>
      </c>
      <c r="K1316" s="1" t="str">
        <f>VLOOKUP(L1316,CW!C:D,2,FALSE)</f>
        <v>Mar'16</v>
      </c>
      <c r="L1316" s="1" t="str">
        <f t="shared" si="20"/>
        <v>10'16</v>
      </c>
      <c r="M1316" s="1" t="str">
        <f>VLOOKUP(K1316,CW!D:E,2,FALSE)</f>
        <v>Q4'15</v>
      </c>
    </row>
    <row r="1317" spans="1:13" ht="30" customHeight="1">
      <c r="A1317" s="2">
        <v>42442</v>
      </c>
      <c r="B1317" s="1" t="s">
        <v>1344</v>
      </c>
      <c r="C1317" s="1" t="s">
        <v>86</v>
      </c>
      <c r="D1317" s="1" t="s">
        <v>103</v>
      </c>
      <c r="E1317" s="1" t="s">
        <v>3532</v>
      </c>
      <c r="F1317" s="98" t="s">
        <v>160</v>
      </c>
      <c r="G1317" s="1">
        <v>1</v>
      </c>
      <c r="H1317" s="1" t="s">
        <v>107</v>
      </c>
      <c r="I1317" s="1" t="s">
        <v>159</v>
      </c>
      <c r="K1317" s="1" t="str">
        <f>VLOOKUP(L1317,CW!C:D,2,FALSE)</f>
        <v>Mar'16</v>
      </c>
      <c r="L1317" s="1" t="str">
        <f t="shared" si="20"/>
        <v>10'16</v>
      </c>
      <c r="M1317" s="1" t="str">
        <f>VLOOKUP(K1317,CW!D:E,2,FALSE)</f>
        <v>Q4'15</v>
      </c>
    </row>
    <row r="1318" spans="1:13" ht="15" customHeight="1">
      <c r="A1318" s="2">
        <v>42442</v>
      </c>
      <c r="B1318" s="1" t="s">
        <v>1344</v>
      </c>
      <c r="C1318" s="1" t="s">
        <v>86</v>
      </c>
      <c r="D1318" s="1" t="s">
        <v>103</v>
      </c>
      <c r="E1318" s="1" t="s">
        <v>3532</v>
      </c>
      <c r="F1318" s="45" t="s">
        <v>158</v>
      </c>
      <c r="G1318" s="1">
        <v>1</v>
      </c>
      <c r="H1318" s="1" t="s">
        <v>107</v>
      </c>
      <c r="I1318" s="1" t="s">
        <v>159</v>
      </c>
      <c r="K1318" s="1" t="str">
        <f>VLOOKUP(L1318,CW!C:D,2,FALSE)</f>
        <v>Mar'16</v>
      </c>
      <c r="L1318" s="1" t="str">
        <f t="shared" si="20"/>
        <v>10'16</v>
      </c>
      <c r="M1318" s="1" t="str">
        <f>VLOOKUP(K1318,CW!D:E,2,FALSE)</f>
        <v>Q4'15</v>
      </c>
    </row>
    <row r="1319" spans="1:13" ht="15" customHeight="1">
      <c r="A1319" s="2">
        <v>42442</v>
      </c>
      <c r="B1319" s="1" t="s">
        <v>1345</v>
      </c>
      <c r="C1319" s="1" t="s">
        <v>77</v>
      </c>
      <c r="D1319" s="1" t="s">
        <v>103</v>
      </c>
      <c r="E1319" s="1" t="s">
        <v>3532</v>
      </c>
      <c r="F1319" s="45" t="s">
        <v>158</v>
      </c>
      <c r="G1319" s="1">
        <v>1</v>
      </c>
      <c r="H1319" s="1" t="s">
        <v>107</v>
      </c>
      <c r="I1319" s="1" t="s">
        <v>159</v>
      </c>
      <c r="K1319" s="1" t="str">
        <f>VLOOKUP(L1319,CW!C:D,2,FALSE)</f>
        <v>Mar'16</v>
      </c>
      <c r="L1319" s="1" t="str">
        <f t="shared" si="20"/>
        <v>10'16</v>
      </c>
      <c r="M1319" s="1" t="str">
        <f>VLOOKUP(K1319,CW!D:E,2,FALSE)</f>
        <v>Q4'15</v>
      </c>
    </row>
    <row r="1320" spans="1:13" ht="15" customHeight="1">
      <c r="A1320" s="2">
        <v>42442</v>
      </c>
      <c r="B1320" s="1" t="s">
        <v>1906</v>
      </c>
      <c r="C1320" s="1" t="s">
        <v>86</v>
      </c>
      <c r="D1320" s="1" t="s">
        <v>105</v>
      </c>
      <c r="E1320" s="1" t="s">
        <v>3532</v>
      </c>
      <c r="F1320" s="45" t="s">
        <v>10</v>
      </c>
      <c r="G1320" s="1">
        <v>1</v>
      </c>
      <c r="H1320" s="1" t="s">
        <v>107</v>
      </c>
      <c r="I1320" s="1" t="s">
        <v>706</v>
      </c>
      <c r="K1320" s="1" t="str">
        <f>VLOOKUP(L1320,CW!C:D,2,FALSE)</f>
        <v>Mar'16</v>
      </c>
      <c r="L1320" s="1" t="str">
        <f t="shared" si="20"/>
        <v>10'16</v>
      </c>
      <c r="M1320" s="1" t="str">
        <f>VLOOKUP(K1320,CW!D:E,2,FALSE)</f>
        <v>Q4'15</v>
      </c>
    </row>
    <row r="1321" spans="1:13" ht="15" customHeight="1">
      <c r="A1321" s="2">
        <v>42442</v>
      </c>
      <c r="B1321" s="1" t="s">
        <v>1907</v>
      </c>
      <c r="C1321" s="1" t="s">
        <v>72</v>
      </c>
      <c r="D1321" s="1" t="s">
        <v>103</v>
      </c>
      <c r="E1321" s="1" t="s">
        <v>3532</v>
      </c>
      <c r="F1321" s="45" t="s">
        <v>10</v>
      </c>
      <c r="G1321" s="1">
        <v>1</v>
      </c>
      <c r="H1321" s="1" t="s">
        <v>107</v>
      </c>
      <c r="I1321" s="1" t="s">
        <v>706</v>
      </c>
      <c r="K1321" s="1" t="str">
        <f>VLOOKUP(L1321,CW!C:D,2,FALSE)</f>
        <v>Mar'16</v>
      </c>
      <c r="L1321" s="1" t="str">
        <f t="shared" si="20"/>
        <v>10'16</v>
      </c>
      <c r="M1321" s="1" t="str">
        <f>VLOOKUP(K1321,CW!D:E,2,FALSE)</f>
        <v>Q4'15</v>
      </c>
    </row>
    <row r="1322" spans="1:13" ht="30" customHeight="1">
      <c r="A1322" s="2">
        <v>42443</v>
      </c>
      <c r="B1322" s="1" t="s">
        <v>1346</v>
      </c>
      <c r="C1322" s="1" t="s">
        <v>72</v>
      </c>
      <c r="D1322" s="1" t="s">
        <v>105</v>
      </c>
      <c r="E1322" s="1" t="s">
        <v>3532</v>
      </c>
      <c r="F1322" s="98" t="s">
        <v>160</v>
      </c>
      <c r="G1322" s="1">
        <v>1</v>
      </c>
      <c r="H1322" s="1" t="s">
        <v>107</v>
      </c>
      <c r="I1322" s="1" t="s">
        <v>159</v>
      </c>
      <c r="K1322" s="1" t="str">
        <f>VLOOKUP(L1322,CW!C:D,2,FALSE)</f>
        <v>Mar'16</v>
      </c>
      <c r="L1322" s="1" t="str">
        <f t="shared" si="20"/>
        <v>11'16</v>
      </c>
      <c r="M1322" s="1" t="str">
        <f>VLOOKUP(K1322,CW!D:E,2,FALSE)</f>
        <v>Q4'15</v>
      </c>
    </row>
    <row r="1323" spans="1:13" ht="15" customHeight="1">
      <c r="A1323" s="2">
        <v>42443</v>
      </c>
      <c r="B1323" s="1" t="s">
        <v>1347</v>
      </c>
      <c r="C1323" s="1" t="s">
        <v>71</v>
      </c>
      <c r="D1323" s="1" t="s">
        <v>102</v>
      </c>
      <c r="E1323" s="1" t="s">
        <v>3532</v>
      </c>
      <c r="F1323" s="45" t="s">
        <v>158</v>
      </c>
      <c r="G1323" s="1">
        <v>1</v>
      </c>
      <c r="H1323" s="1" t="s">
        <v>107</v>
      </c>
      <c r="I1323" s="1" t="s">
        <v>159</v>
      </c>
      <c r="K1323" s="1" t="str">
        <f>VLOOKUP(L1323,CW!C:D,2,FALSE)</f>
        <v>Mar'16</v>
      </c>
      <c r="L1323" s="1" t="str">
        <f t="shared" si="20"/>
        <v>11'16</v>
      </c>
      <c r="M1323" s="1" t="str">
        <f>VLOOKUP(K1323,CW!D:E,2,FALSE)</f>
        <v>Q4'15</v>
      </c>
    </row>
    <row r="1324" spans="1:13" ht="15" customHeight="1">
      <c r="A1324" s="2">
        <v>42443</v>
      </c>
      <c r="B1324" s="1" t="s">
        <v>1348</v>
      </c>
      <c r="C1324" s="1" t="s">
        <v>86</v>
      </c>
      <c r="D1324" s="1" t="s">
        <v>103</v>
      </c>
      <c r="E1324" s="1" t="s">
        <v>3532</v>
      </c>
      <c r="F1324" s="45" t="s">
        <v>158</v>
      </c>
      <c r="G1324" s="1">
        <v>2</v>
      </c>
      <c r="H1324" s="1" t="s">
        <v>107</v>
      </c>
      <c r="I1324" s="1" t="s">
        <v>159</v>
      </c>
      <c r="K1324" s="1" t="str">
        <f>VLOOKUP(L1324,CW!C:D,2,FALSE)</f>
        <v>Mar'16</v>
      </c>
      <c r="L1324" s="1" t="str">
        <f t="shared" si="20"/>
        <v>11'16</v>
      </c>
      <c r="M1324" s="1" t="str">
        <f>VLOOKUP(K1324,CW!D:E,2,FALSE)</f>
        <v>Q4'15</v>
      </c>
    </row>
    <row r="1325" spans="1:13" ht="30" customHeight="1">
      <c r="A1325" s="2">
        <v>42443</v>
      </c>
      <c r="B1325" s="1" t="s">
        <v>1349</v>
      </c>
      <c r="C1325" s="1" t="s">
        <v>86</v>
      </c>
      <c r="D1325" s="1" t="s">
        <v>102</v>
      </c>
      <c r="E1325" s="1" t="s">
        <v>3532</v>
      </c>
      <c r="F1325" s="98" t="s">
        <v>160</v>
      </c>
      <c r="G1325" s="1">
        <v>1</v>
      </c>
      <c r="H1325" s="1" t="s">
        <v>107</v>
      </c>
      <c r="I1325" s="1" t="s">
        <v>159</v>
      </c>
      <c r="K1325" s="1" t="str">
        <f>VLOOKUP(L1325,CW!C:D,2,FALSE)</f>
        <v>Mar'16</v>
      </c>
      <c r="L1325" s="1" t="str">
        <f t="shared" si="20"/>
        <v>11'16</v>
      </c>
      <c r="M1325" s="1" t="str">
        <f>VLOOKUP(K1325,CW!D:E,2,FALSE)</f>
        <v>Q4'15</v>
      </c>
    </row>
    <row r="1326" spans="1:13" ht="15" customHeight="1">
      <c r="A1326" s="2">
        <v>42443</v>
      </c>
      <c r="B1326" s="1" t="s">
        <v>1349</v>
      </c>
      <c r="C1326" s="1" t="s">
        <v>86</v>
      </c>
      <c r="D1326" s="1" t="s">
        <v>102</v>
      </c>
      <c r="E1326" s="1" t="s">
        <v>3532</v>
      </c>
      <c r="F1326" s="45" t="s">
        <v>158</v>
      </c>
      <c r="G1326" s="1">
        <v>2</v>
      </c>
      <c r="H1326" s="1" t="s">
        <v>107</v>
      </c>
      <c r="I1326" s="1" t="s">
        <v>159</v>
      </c>
      <c r="K1326" s="1" t="str">
        <f>VLOOKUP(L1326,CW!C:D,2,FALSE)</f>
        <v>Mar'16</v>
      </c>
      <c r="L1326" s="1" t="str">
        <f t="shared" si="20"/>
        <v>11'16</v>
      </c>
      <c r="M1326" s="1" t="str">
        <f>VLOOKUP(K1326,CW!D:E,2,FALSE)</f>
        <v>Q4'15</v>
      </c>
    </row>
    <row r="1327" spans="1:13" ht="15" customHeight="1">
      <c r="A1327" s="2">
        <v>42443</v>
      </c>
      <c r="B1327" s="1" t="s">
        <v>1350</v>
      </c>
      <c r="C1327" s="1" t="s">
        <v>72</v>
      </c>
      <c r="D1327" s="1" t="s">
        <v>101</v>
      </c>
      <c r="E1327" s="1" t="s">
        <v>3532</v>
      </c>
      <c r="F1327" s="45" t="s">
        <v>158</v>
      </c>
      <c r="G1327" s="1">
        <v>1</v>
      </c>
      <c r="H1327" s="1" t="s">
        <v>107</v>
      </c>
      <c r="I1327" s="1" t="s">
        <v>159</v>
      </c>
      <c r="K1327" s="1" t="str">
        <f>VLOOKUP(L1327,CW!C:D,2,FALSE)</f>
        <v>Mar'16</v>
      </c>
      <c r="L1327" s="1" t="str">
        <f t="shared" si="20"/>
        <v>11'16</v>
      </c>
      <c r="M1327" s="1" t="str">
        <f>VLOOKUP(K1327,CW!D:E,2,FALSE)</f>
        <v>Q4'15</v>
      </c>
    </row>
    <row r="1328" spans="1:13" ht="15" customHeight="1">
      <c r="A1328" s="2">
        <v>42443</v>
      </c>
      <c r="B1328" s="1" t="s">
        <v>1351</v>
      </c>
      <c r="C1328" s="1" t="s">
        <v>88</v>
      </c>
      <c r="D1328" s="1" t="s">
        <v>102</v>
      </c>
      <c r="E1328" s="1" t="s">
        <v>3532</v>
      </c>
      <c r="F1328" s="45" t="s">
        <v>158</v>
      </c>
      <c r="G1328" s="1">
        <v>2</v>
      </c>
      <c r="H1328" s="1" t="s">
        <v>107</v>
      </c>
      <c r="I1328" s="1" t="s">
        <v>159</v>
      </c>
      <c r="K1328" s="1" t="str">
        <f>VLOOKUP(L1328,CW!C:D,2,FALSE)</f>
        <v>Mar'16</v>
      </c>
      <c r="L1328" s="1" t="str">
        <f t="shared" ref="L1328:L1391" si="21">CONCATENATE(WEEKNUM(A1328,21),"'",TEXT(A1328,"yy"))</f>
        <v>11'16</v>
      </c>
      <c r="M1328" s="1" t="str">
        <f>VLOOKUP(K1328,CW!D:E,2,FALSE)</f>
        <v>Q4'15</v>
      </c>
    </row>
    <row r="1329" spans="1:13" ht="30" customHeight="1">
      <c r="A1329" s="2">
        <v>42443</v>
      </c>
      <c r="B1329" s="1" t="s">
        <v>1352</v>
      </c>
      <c r="C1329" s="1" t="s">
        <v>71</v>
      </c>
      <c r="D1329" s="1" t="s">
        <v>101</v>
      </c>
      <c r="E1329" s="1" t="s">
        <v>3532</v>
      </c>
      <c r="F1329" s="98" t="s">
        <v>160</v>
      </c>
      <c r="G1329" s="1">
        <v>1</v>
      </c>
      <c r="H1329" s="1" t="s">
        <v>107</v>
      </c>
      <c r="I1329" s="1" t="s">
        <v>159</v>
      </c>
      <c r="K1329" s="1" t="str">
        <f>VLOOKUP(L1329,CW!C:D,2,FALSE)</f>
        <v>Mar'16</v>
      </c>
      <c r="L1329" s="1" t="str">
        <f t="shared" si="21"/>
        <v>11'16</v>
      </c>
      <c r="M1329" s="1" t="str">
        <f>VLOOKUP(K1329,CW!D:E,2,FALSE)</f>
        <v>Q4'15</v>
      </c>
    </row>
    <row r="1330" spans="1:13" ht="15" customHeight="1">
      <c r="A1330" s="2">
        <v>42443</v>
      </c>
      <c r="B1330" s="1" t="s">
        <v>1352</v>
      </c>
      <c r="C1330" s="1" t="s">
        <v>71</v>
      </c>
      <c r="D1330" s="1" t="s">
        <v>101</v>
      </c>
      <c r="E1330" s="1" t="s">
        <v>3532</v>
      </c>
      <c r="F1330" s="45" t="s">
        <v>158</v>
      </c>
      <c r="G1330" s="1">
        <v>1</v>
      </c>
      <c r="H1330" s="1" t="s">
        <v>107</v>
      </c>
      <c r="I1330" s="1" t="s">
        <v>159</v>
      </c>
      <c r="K1330" s="1" t="str">
        <f>VLOOKUP(L1330,CW!C:D,2,FALSE)</f>
        <v>Mar'16</v>
      </c>
      <c r="L1330" s="1" t="str">
        <f t="shared" si="21"/>
        <v>11'16</v>
      </c>
      <c r="M1330" s="1" t="str">
        <f>VLOOKUP(K1330,CW!D:E,2,FALSE)</f>
        <v>Q4'15</v>
      </c>
    </row>
    <row r="1331" spans="1:13" ht="30" customHeight="1">
      <c r="A1331" s="2">
        <v>42443</v>
      </c>
      <c r="B1331" s="1" t="s">
        <v>1353</v>
      </c>
      <c r="C1331" s="1" t="s">
        <v>285</v>
      </c>
      <c r="D1331" s="1" t="s">
        <v>102</v>
      </c>
      <c r="E1331" s="1" t="s">
        <v>3532</v>
      </c>
      <c r="F1331" s="98" t="s">
        <v>160</v>
      </c>
      <c r="G1331" s="1">
        <v>1</v>
      </c>
      <c r="H1331" s="1" t="s">
        <v>107</v>
      </c>
      <c r="I1331" s="1" t="s">
        <v>159</v>
      </c>
      <c r="K1331" s="1" t="str">
        <f>VLOOKUP(L1331,CW!C:D,2,FALSE)</f>
        <v>Mar'16</v>
      </c>
      <c r="L1331" s="1" t="str">
        <f t="shared" si="21"/>
        <v>11'16</v>
      </c>
      <c r="M1331" s="1" t="str">
        <f>VLOOKUP(K1331,CW!D:E,2,FALSE)</f>
        <v>Q4'15</v>
      </c>
    </row>
    <row r="1332" spans="1:13" ht="15" customHeight="1">
      <c r="A1332" s="2">
        <v>42443</v>
      </c>
      <c r="B1332" s="1" t="s">
        <v>1353</v>
      </c>
      <c r="C1332" s="1" t="s">
        <v>285</v>
      </c>
      <c r="D1332" s="1" t="s">
        <v>102</v>
      </c>
      <c r="E1332" s="1" t="s">
        <v>3532</v>
      </c>
      <c r="F1332" s="45" t="s">
        <v>158</v>
      </c>
      <c r="G1332" s="1">
        <v>1</v>
      </c>
      <c r="H1332" s="1" t="s">
        <v>107</v>
      </c>
      <c r="I1332" s="1" t="s">
        <v>159</v>
      </c>
      <c r="K1332" s="1" t="str">
        <f>VLOOKUP(L1332,CW!C:D,2,FALSE)</f>
        <v>Mar'16</v>
      </c>
      <c r="L1332" s="1" t="str">
        <f t="shared" si="21"/>
        <v>11'16</v>
      </c>
      <c r="M1332" s="1" t="str">
        <f>VLOOKUP(K1332,CW!D:E,2,FALSE)</f>
        <v>Q4'15</v>
      </c>
    </row>
    <row r="1333" spans="1:13" ht="15" customHeight="1">
      <c r="A1333" s="2">
        <v>42443</v>
      </c>
      <c r="B1333" s="1" t="s">
        <v>1354</v>
      </c>
      <c r="C1333" s="1" t="s">
        <v>72</v>
      </c>
      <c r="D1333" s="1" t="s">
        <v>101</v>
      </c>
      <c r="E1333" s="1" t="s">
        <v>3532</v>
      </c>
      <c r="F1333" s="45" t="s">
        <v>158</v>
      </c>
      <c r="G1333" s="1">
        <v>1</v>
      </c>
      <c r="H1333" s="1" t="s">
        <v>107</v>
      </c>
      <c r="I1333" s="1" t="s">
        <v>159</v>
      </c>
      <c r="K1333" s="1" t="str">
        <f>VLOOKUP(L1333,CW!C:D,2,FALSE)</f>
        <v>Mar'16</v>
      </c>
      <c r="L1333" s="1" t="str">
        <f t="shared" si="21"/>
        <v>11'16</v>
      </c>
      <c r="M1333" s="1" t="str">
        <f>VLOOKUP(K1333,CW!D:E,2,FALSE)</f>
        <v>Q4'15</v>
      </c>
    </row>
    <row r="1334" spans="1:13" ht="30" customHeight="1">
      <c r="A1334" s="2">
        <v>42443</v>
      </c>
      <c r="B1334" s="1" t="s">
        <v>1355</v>
      </c>
      <c r="C1334" s="1" t="s">
        <v>347</v>
      </c>
      <c r="D1334" s="1" t="s">
        <v>102</v>
      </c>
      <c r="E1334" s="1" t="s">
        <v>3532</v>
      </c>
      <c r="F1334" s="98" t="s">
        <v>161</v>
      </c>
      <c r="G1334" s="1">
        <v>1</v>
      </c>
      <c r="H1334" s="1" t="s">
        <v>107</v>
      </c>
      <c r="I1334" s="1" t="s">
        <v>159</v>
      </c>
      <c r="K1334" s="1" t="str">
        <f>VLOOKUP(L1334,CW!C:D,2,FALSE)</f>
        <v>Mar'16</v>
      </c>
      <c r="L1334" s="1" t="str">
        <f t="shared" si="21"/>
        <v>11'16</v>
      </c>
      <c r="M1334" s="1" t="str">
        <f>VLOOKUP(K1334,CW!D:E,2,FALSE)</f>
        <v>Q4'15</v>
      </c>
    </row>
    <row r="1335" spans="1:13" ht="15" customHeight="1">
      <c r="A1335" s="2">
        <v>42443</v>
      </c>
      <c r="B1335" s="1" t="s">
        <v>1355</v>
      </c>
      <c r="C1335" s="1" t="s">
        <v>347</v>
      </c>
      <c r="D1335" s="1" t="s">
        <v>102</v>
      </c>
      <c r="E1335" s="1" t="s">
        <v>3532</v>
      </c>
      <c r="F1335" s="45" t="s">
        <v>158</v>
      </c>
      <c r="G1335" s="1">
        <v>1</v>
      </c>
      <c r="H1335" s="1" t="s">
        <v>107</v>
      </c>
      <c r="I1335" s="1" t="s">
        <v>159</v>
      </c>
      <c r="K1335" s="1" t="str">
        <f>VLOOKUP(L1335,CW!C:D,2,FALSE)</f>
        <v>Mar'16</v>
      </c>
      <c r="L1335" s="1" t="str">
        <f t="shared" si="21"/>
        <v>11'16</v>
      </c>
      <c r="M1335" s="1" t="str">
        <f>VLOOKUP(K1335,CW!D:E,2,FALSE)</f>
        <v>Q4'15</v>
      </c>
    </row>
    <row r="1336" spans="1:13" ht="15" customHeight="1">
      <c r="A1336" s="2">
        <v>42443</v>
      </c>
      <c r="B1336" s="1" t="s">
        <v>1356</v>
      </c>
      <c r="C1336" s="1" t="s">
        <v>71</v>
      </c>
      <c r="D1336" s="1" t="s">
        <v>102</v>
      </c>
      <c r="E1336" s="1" t="s">
        <v>3532</v>
      </c>
      <c r="F1336" s="45" t="s">
        <v>158</v>
      </c>
      <c r="G1336" s="1">
        <v>2</v>
      </c>
      <c r="H1336" s="1" t="s">
        <v>107</v>
      </c>
      <c r="I1336" s="1" t="s">
        <v>159</v>
      </c>
      <c r="K1336" s="1" t="str">
        <f>VLOOKUP(L1336,CW!C:D,2,FALSE)</f>
        <v>Mar'16</v>
      </c>
      <c r="L1336" s="1" t="str">
        <f t="shared" si="21"/>
        <v>11'16</v>
      </c>
      <c r="M1336" s="1" t="str">
        <f>VLOOKUP(K1336,CW!D:E,2,FALSE)</f>
        <v>Q4'15</v>
      </c>
    </row>
    <row r="1337" spans="1:13" ht="30" customHeight="1">
      <c r="A1337" s="2">
        <v>42443</v>
      </c>
      <c r="B1337" s="1" t="s">
        <v>1357</v>
      </c>
      <c r="C1337" s="1" t="s">
        <v>86</v>
      </c>
      <c r="D1337" s="1" t="s">
        <v>103</v>
      </c>
      <c r="E1337" s="1" t="s">
        <v>3532</v>
      </c>
      <c r="F1337" s="98" t="s">
        <v>160</v>
      </c>
      <c r="G1337" s="1">
        <v>1</v>
      </c>
      <c r="H1337" s="1" t="s">
        <v>107</v>
      </c>
      <c r="I1337" s="1" t="s">
        <v>159</v>
      </c>
      <c r="K1337" s="1" t="str">
        <f>VLOOKUP(L1337,CW!C:D,2,FALSE)</f>
        <v>Mar'16</v>
      </c>
      <c r="L1337" s="1" t="str">
        <f t="shared" si="21"/>
        <v>11'16</v>
      </c>
      <c r="M1337" s="1" t="str">
        <f>VLOOKUP(K1337,CW!D:E,2,FALSE)</f>
        <v>Q4'15</v>
      </c>
    </row>
    <row r="1338" spans="1:13" ht="15" customHeight="1">
      <c r="A1338" s="2">
        <v>42443</v>
      </c>
      <c r="B1338" s="1" t="s">
        <v>1357</v>
      </c>
      <c r="C1338" s="1" t="s">
        <v>86</v>
      </c>
      <c r="D1338" s="1" t="s">
        <v>103</v>
      </c>
      <c r="E1338" s="1" t="s">
        <v>3532</v>
      </c>
      <c r="F1338" s="45" t="s">
        <v>158</v>
      </c>
      <c r="G1338" s="1">
        <v>2</v>
      </c>
      <c r="H1338" s="1" t="s">
        <v>107</v>
      </c>
      <c r="I1338" s="1" t="s">
        <v>159</v>
      </c>
      <c r="K1338" s="1" t="str">
        <f>VLOOKUP(L1338,CW!C:D,2,FALSE)</f>
        <v>Mar'16</v>
      </c>
      <c r="L1338" s="1" t="str">
        <f t="shared" si="21"/>
        <v>11'16</v>
      </c>
      <c r="M1338" s="1" t="str">
        <f>VLOOKUP(K1338,CW!D:E,2,FALSE)</f>
        <v>Q4'15</v>
      </c>
    </row>
    <row r="1339" spans="1:13" ht="15" customHeight="1">
      <c r="A1339" s="2">
        <v>42443</v>
      </c>
      <c r="B1339" s="1" t="s">
        <v>1358</v>
      </c>
      <c r="C1339" s="1" t="s">
        <v>86</v>
      </c>
      <c r="D1339" s="1" t="s">
        <v>103</v>
      </c>
      <c r="E1339" s="1" t="s">
        <v>3532</v>
      </c>
      <c r="F1339" s="45" t="s">
        <v>5</v>
      </c>
      <c r="G1339" s="1">
        <v>1</v>
      </c>
      <c r="H1339" s="1" t="s">
        <v>107</v>
      </c>
      <c r="I1339" s="1" t="s">
        <v>159</v>
      </c>
      <c r="K1339" s="1" t="str">
        <f>VLOOKUP(L1339,CW!C:D,2,FALSE)</f>
        <v>Mar'16</v>
      </c>
      <c r="L1339" s="1" t="str">
        <f t="shared" si="21"/>
        <v>11'16</v>
      </c>
      <c r="M1339" s="1" t="str">
        <f>VLOOKUP(K1339,CW!D:E,2,FALSE)</f>
        <v>Q4'15</v>
      </c>
    </row>
    <row r="1340" spans="1:13" ht="30" customHeight="1">
      <c r="A1340" s="2">
        <v>42444</v>
      </c>
      <c r="B1340" s="1" t="s">
        <v>1359</v>
      </c>
      <c r="C1340" s="1" t="s">
        <v>86</v>
      </c>
      <c r="D1340" s="1" t="s">
        <v>103</v>
      </c>
      <c r="E1340" s="1" t="s">
        <v>3532</v>
      </c>
      <c r="F1340" s="98" t="s">
        <v>160</v>
      </c>
      <c r="G1340" s="1">
        <v>2</v>
      </c>
      <c r="H1340" s="1" t="s">
        <v>107</v>
      </c>
      <c r="I1340" s="1" t="s">
        <v>159</v>
      </c>
      <c r="K1340" s="1" t="str">
        <f>VLOOKUP(L1340,CW!C:D,2,FALSE)</f>
        <v>Mar'16</v>
      </c>
      <c r="L1340" s="1" t="str">
        <f t="shared" si="21"/>
        <v>11'16</v>
      </c>
      <c r="M1340" s="1" t="str">
        <f>VLOOKUP(K1340,CW!D:E,2,FALSE)</f>
        <v>Q4'15</v>
      </c>
    </row>
    <row r="1341" spans="1:13" ht="30" customHeight="1">
      <c r="A1341" s="2">
        <v>42444</v>
      </c>
      <c r="B1341" s="1" t="s">
        <v>1360</v>
      </c>
      <c r="C1341" s="1" t="s">
        <v>72</v>
      </c>
      <c r="D1341" s="1" t="s">
        <v>103</v>
      </c>
      <c r="E1341" s="1" t="s">
        <v>3532</v>
      </c>
      <c r="F1341" s="98" t="s">
        <v>160</v>
      </c>
      <c r="G1341" s="1">
        <v>1</v>
      </c>
      <c r="H1341" s="1" t="s">
        <v>107</v>
      </c>
      <c r="I1341" s="1" t="s">
        <v>159</v>
      </c>
      <c r="K1341" s="1" t="str">
        <f>VLOOKUP(L1341,CW!C:D,2,FALSE)</f>
        <v>Mar'16</v>
      </c>
      <c r="L1341" s="1" t="str">
        <f t="shared" si="21"/>
        <v>11'16</v>
      </c>
      <c r="M1341" s="1" t="str">
        <f>VLOOKUP(K1341,CW!D:E,2,FALSE)</f>
        <v>Q4'15</v>
      </c>
    </row>
    <row r="1342" spans="1:13" ht="15" customHeight="1">
      <c r="A1342" s="2">
        <v>42444</v>
      </c>
      <c r="B1342" s="1" t="s">
        <v>1361</v>
      </c>
      <c r="C1342" s="1" t="s">
        <v>360</v>
      </c>
      <c r="D1342" s="1" t="s">
        <v>103</v>
      </c>
      <c r="E1342" s="1" t="s">
        <v>3532</v>
      </c>
      <c r="F1342" s="45" t="s">
        <v>158</v>
      </c>
      <c r="G1342" s="1">
        <v>1</v>
      </c>
      <c r="H1342" s="1" t="s">
        <v>107</v>
      </c>
      <c r="I1342" s="1" t="s">
        <v>159</v>
      </c>
      <c r="K1342" s="1" t="str">
        <f>VLOOKUP(L1342,CW!C:D,2,FALSE)</f>
        <v>Mar'16</v>
      </c>
      <c r="L1342" s="1" t="str">
        <f t="shared" si="21"/>
        <v>11'16</v>
      </c>
      <c r="M1342" s="1" t="str">
        <f>VLOOKUP(K1342,CW!D:E,2,FALSE)</f>
        <v>Q4'15</v>
      </c>
    </row>
    <row r="1343" spans="1:13" ht="30" customHeight="1">
      <c r="A1343" s="2">
        <v>42444</v>
      </c>
      <c r="B1343" s="1" t="s">
        <v>1362</v>
      </c>
      <c r="C1343" s="1" t="s">
        <v>86</v>
      </c>
      <c r="D1343" s="1" t="s">
        <v>103</v>
      </c>
      <c r="E1343" s="1" t="s">
        <v>3532</v>
      </c>
      <c r="F1343" s="98" t="s">
        <v>160</v>
      </c>
      <c r="G1343" s="1">
        <v>1</v>
      </c>
      <c r="H1343" s="1" t="s">
        <v>107</v>
      </c>
      <c r="I1343" s="1" t="s">
        <v>159</v>
      </c>
      <c r="K1343" s="1" t="str">
        <f>VLOOKUP(L1343,CW!C:D,2,FALSE)</f>
        <v>Mar'16</v>
      </c>
      <c r="L1343" s="1" t="str">
        <f t="shared" si="21"/>
        <v>11'16</v>
      </c>
      <c r="M1343" s="1" t="str">
        <f>VLOOKUP(K1343,CW!D:E,2,FALSE)</f>
        <v>Q4'15</v>
      </c>
    </row>
    <row r="1344" spans="1:13" ht="30" customHeight="1">
      <c r="A1344" s="2">
        <v>42444</v>
      </c>
      <c r="B1344" s="1" t="s">
        <v>1363</v>
      </c>
      <c r="C1344" s="1" t="s">
        <v>86</v>
      </c>
      <c r="D1344" s="1" t="s">
        <v>101</v>
      </c>
      <c r="E1344" s="1" t="s">
        <v>3532</v>
      </c>
      <c r="F1344" s="98" t="s">
        <v>160</v>
      </c>
      <c r="G1344" s="1">
        <v>1</v>
      </c>
      <c r="H1344" s="1" t="s">
        <v>107</v>
      </c>
      <c r="I1344" s="1" t="s">
        <v>159</v>
      </c>
      <c r="K1344" s="1" t="str">
        <f>VLOOKUP(L1344,CW!C:D,2,FALSE)</f>
        <v>Mar'16</v>
      </c>
      <c r="L1344" s="1" t="str">
        <f t="shared" si="21"/>
        <v>11'16</v>
      </c>
      <c r="M1344" s="1" t="str">
        <f>VLOOKUP(K1344,CW!D:E,2,FALSE)</f>
        <v>Q4'15</v>
      </c>
    </row>
    <row r="1345" spans="1:13" ht="15" customHeight="1">
      <c r="A1345" s="2">
        <v>42444</v>
      </c>
      <c r="B1345" s="1" t="s">
        <v>1363</v>
      </c>
      <c r="C1345" s="1" t="s">
        <v>86</v>
      </c>
      <c r="D1345" s="1" t="s">
        <v>101</v>
      </c>
      <c r="E1345" s="1" t="s">
        <v>3532</v>
      </c>
      <c r="F1345" s="45" t="s">
        <v>158</v>
      </c>
      <c r="G1345" s="1">
        <v>1</v>
      </c>
      <c r="H1345" s="1" t="s">
        <v>107</v>
      </c>
      <c r="I1345" s="1" t="s">
        <v>159</v>
      </c>
      <c r="K1345" s="1" t="str">
        <f>VLOOKUP(L1345,CW!C:D,2,FALSE)</f>
        <v>Mar'16</v>
      </c>
      <c r="L1345" s="1" t="str">
        <f t="shared" si="21"/>
        <v>11'16</v>
      </c>
      <c r="M1345" s="1" t="str">
        <f>VLOOKUP(K1345,CW!D:E,2,FALSE)</f>
        <v>Q4'15</v>
      </c>
    </row>
    <row r="1346" spans="1:13" ht="15" customHeight="1">
      <c r="A1346" s="2">
        <v>42444</v>
      </c>
      <c r="B1346" s="1" t="s">
        <v>1364</v>
      </c>
      <c r="C1346" s="1" t="s">
        <v>73</v>
      </c>
      <c r="D1346" s="1" t="s">
        <v>103</v>
      </c>
      <c r="E1346" s="1" t="s">
        <v>3532</v>
      </c>
      <c r="F1346" s="45" t="s">
        <v>158</v>
      </c>
      <c r="G1346" s="1">
        <v>1</v>
      </c>
      <c r="H1346" s="1" t="s">
        <v>107</v>
      </c>
      <c r="I1346" s="1" t="s">
        <v>159</v>
      </c>
      <c r="K1346" s="1" t="str">
        <f>VLOOKUP(L1346,CW!C:D,2,FALSE)</f>
        <v>Mar'16</v>
      </c>
      <c r="L1346" s="1" t="str">
        <f t="shared" si="21"/>
        <v>11'16</v>
      </c>
      <c r="M1346" s="1" t="str">
        <f>VLOOKUP(K1346,CW!D:E,2,FALSE)</f>
        <v>Q4'15</v>
      </c>
    </row>
    <row r="1347" spans="1:13" ht="15" customHeight="1">
      <c r="A1347" s="2">
        <v>42444</v>
      </c>
      <c r="B1347" s="1" t="s">
        <v>1365</v>
      </c>
      <c r="C1347" s="1" t="s">
        <v>72</v>
      </c>
      <c r="D1347" s="1" t="s">
        <v>103</v>
      </c>
      <c r="E1347" s="1" t="s">
        <v>3532</v>
      </c>
      <c r="F1347" s="45" t="s">
        <v>158</v>
      </c>
      <c r="G1347" s="1">
        <v>1</v>
      </c>
      <c r="H1347" s="1" t="s">
        <v>107</v>
      </c>
      <c r="I1347" s="1" t="s">
        <v>159</v>
      </c>
      <c r="K1347" s="1" t="str">
        <f>VLOOKUP(L1347,CW!C:D,2,FALSE)</f>
        <v>Mar'16</v>
      </c>
      <c r="L1347" s="1" t="str">
        <f t="shared" si="21"/>
        <v>11'16</v>
      </c>
      <c r="M1347" s="1" t="str">
        <f>VLOOKUP(K1347,CW!D:E,2,FALSE)</f>
        <v>Q4'15</v>
      </c>
    </row>
    <row r="1348" spans="1:13" ht="30" customHeight="1">
      <c r="A1348" s="2">
        <v>42444</v>
      </c>
      <c r="B1348" s="1" t="s">
        <v>1366</v>
      </c>
      <c r="C1348" s="1" t="s">
        <v>86</v>
      </c>
      <c r="D1348" s="1" t="s">
        <v>101</v>
      </c>
      <c r="E1348" s="1" t="s">
        <v>3532</v>
      </c>
      <c r="F1348" s="98" t="s">
        <v>160</v>
      </c>
      <c r="G1348" s="1">
        <v>2</v>
      </c>
      <c r="H1348" s="1" t="s">
        <v>107</v>
      </c>
      <c r="I1348" s="1" t="s">
        <v>159</v>
      </c>
      <c r="K1348" s="1" t="str">
        <f>VLOOKUP(L1348,CW!C:D,2,FALSE)</f>
        <v>Mar'16</v>
      </c>
      <c r="L1348" s="1" t="str">
        <f t="shared" si="21"/>
        <v>11'16</v>
      </c>
      <c r="M1348" s="1" t="str">
        <f>VLOOKUP(K1348,CW!D:E,2,FALSE)</f>
        <v>Q4'15</v>
      </c>
    </row>
    <row r="1349" spans="1:13" ht="30" customHeight="1">
      <c r="A1349" s="2">
        <v>42444</v>
      </c>
      <c r="B1349" s="1" t="s">
        <v>1367</v>
      </c>
      <c r="C1349" s="1" t="s">
        <v>86</v>
      </c>
      <c r="D1349" s="1" t="s">
        <v>103</v>
      </c>
      <c r="E1349" s="1" t="s">
        <v>3532</v>
      </c>
      <c r="F1349" s="98" t="s">
        <v>160</v>
      </c>
      <c r="G1349" s="1">
        <v>2</v>
      </c>
      <c r="H1349" s="1" t="s">
        <v>107</v>
      </c>
      <c r="I1349" s="1" t="s">
        <v>159</v>
      </c>
      <c r="K1349" s="1" t="str">
        <f>VLOOKUP(L1349,CW!C:D,2,FALSE)</f>
        <v>Mar'16</v>
      </c>
      <c r="L1349" s="1" t="str">
        <f t="shared" si="21"/>
        <v>11'16</v>
      </c>
      <c r="M1349" s="1" t="str">
        <f>VLOOKUP(K1349,CW!D:E,2,FALSE)</f>
        <v>Q4'15</v>
      </c>
    </row>
    <row r="1350" spans="1:13" ht="15" customHeight="1">
      <c r="A1350" s="2">
        <v>42444</v>
      </c>
      <c r="B1350" s="1" t="s">
        <v>1363</v>
      </c>
      <c r="C1350" s="1" t="s">
        <v>86</v>
      </c>
      <c r="D1350" s="1" t="s">
        <v>103</v>
      </c>
      <c r="E1350" s="1" t="s">
        <v>3532</v>
      </c>
      <c r="F1350" s="45" t="s">
        <v>10</v>
      </c>
      <c r="G1350" s="1">
        <v>1</v>
      </c>
      <c r="H1350" s="1" t="s">
        <v>107</v>
      </c>
      <c r="I1350" s="1" t="s">
        <v>706</v>
      </c>
      <c r="K1350" s="1" t="str">
        <f>VLOOKUP(L1350,CW!C:D,2,FALSE)</f>
        <v>Mar'16</v>
      </c>
      <c r="L1350" s="1" t="str">
        <f t="shared" si="21"/>
        <v>11'16</v>
      </c>
      <c r="M1350" s="1" t="str">
        <f>VLOOKUP(K1350,CW!D:E,2,FALSE)</f>
        <v>Q4'15</v>
      </c>
    </row>
    <row r="1351" spans="1:13" ht="15" customHeight="1">
      <c r="A1351" s="2">
        <v>42444</v>
      </c>
      <c r="B1351" s="1" t="s">
        <v>1908</v>
      </c>
      <c r="C1351" s="1" t="s">
        <v>86</v>
      </c>
      <c r="D1351" s="1" t="s">
        <v>101</v>
      </c>
      <c r="E1351" s="1" t="s">
        <v>3532</v>
      </c>
      <c r="F1351" s="45" t="s">
        <v>17</v>
      </c>
      <c r="G1351" s="1">
        <v>1</v>
      </c>
      <c r="H1351" s="1" t="s">
        <v>107</v>
      </c>
      <c r="I1351" s="1" t="s">
        <v>706</v>
      </c>
      <c r="K1351" s="1" t="str">
        <f>VLOOKUP(L1351,CW!C:D,2,FALSE)</f>
        <v>Mar'16</v>
      </c>
      <c r="L1351" s="1" t="str">
        <f t="shared" si="21"/>
        <v>11'16</v>
      </c>
      <c r="M1351" s="1" t="str">
        <f>VLOOKUP(K1351,CW!D:E,2,FALSE)</f>
        <v>Q4'15</v>
      </c>
    </row>
    <row r="1352" spans="1:13" ht="15" customHeight="1">
      <c r="A1352" s="2">
        <v>42444</v>
      </c>
      <c r="B1352" s="1" t="s">
        <v>1909</v>
      </c>
      <c r="C1352" s="1" t="s">
        <v>86</v>
      </c>
      <c r="D1352" s="1" t="s">
        <v>103</v>
      </c>
      <c r="E1352" s="1" t="s">
        <v>3532</v>
      </c>
      <c r="F1352" s="45" t="s">
        <v>10</v>
      </c>
      <c r="G1352" s="1">
        <v>1</v>
      </c>
      <c r="H1352" s="1" t="s">
        <v>107</v>
      </c>
      <c r="I1352" s="1" t="s">
        <v>706</v>
      </c>
      <c r="K1352" s="1" t="str">
        <f>VLOOKUP(L1352,CW!C:D,2,FALSE)</f>
        <v>Mar'16</v>
      </c>
      <c r="L1352" s="1" t="str">
        <f t="shared" si="21"/>
        <v>11'16</v>
      </c>
      <c r="M1352" s="1" t="str">
        <f>VLOOKUP(K1352,CW!D:E,2,FALSE)</f>
        <v>Q4'15</v>
      </c>
    </row>
    <row r="1353" spans="1:13" ht="15" customHeight="1">
      <c r="A1353" s="2">
        <v>42445</v>
      </c>
      <c r="B1353" s="1" t="s">
        <v>1368</v>
      </c>
      <c r="C1353" s="1" t="s">
        <v>86</v>
      </c>
      <c r="D1353" s="1" t="s">
        <v>103</v>
      </c>
      <c r="E1353" s="1" t="s">
        <v>3532</v>
      </c>
      <c r="F1353" s="45" t="s">
        <v>158</v>
      </c>
      <c r="G1353" s="1">
        <v>1</v>
      </c>
      <c r="H1353" s="1" t="s">
        <v>107</v>
      </c>
      <c r="I1353" s="1" t="s">
        <v>159</v>
      </c>
      <c r="K1353" s="1" t="str">
        <f>VLOOKUP(L1353,CW!C:D,2,FALSE)</f>
        <v>Mar'16</v>
      </c>
      <c r="L1353" s="1" t="str">
        <f t="shared" si="21"/>
        <v>11'16</v>
      </c>
      <c r="M1353" s="1" t="str">
        <f>VLOOKUP(K1353,CW!D:E,2,FALSE)</f>
        <v>Q4'15</v>
      </c>
    </row>
    <row r="1354" spans="1:13" ht="30" customHeight="1">
      <c r="A1354" s="2">
        <v>42445</v>
      </c>
      <c r="B1354" s="1" t="s">
        <v>1369</v>
      </c>
      <c r="C1354" s="1" t="s">
        <v>86</v>
      </c>
      <c r="D1354" s="1" t="s">
        <v>103</v>
      </c>
      <c r="E1354" s="1" t="s">
        <v>3532</v>
      </c>
      <c r="F1354" s="98" t="s">
        <v>160</v>
      </c>
      <c r="G1354" s="1">
        <v>2</v>
      </c>
      <c r="H1354" s="1" t="s">
        <v>107</v>
      </c>
      <c r="I1354" s="1" t="s">
        <v>159</v>
      </c>
      <c r="K1354" s="1" t="str">
        <f>VLOOKUP(L1354,CW!C:D,2,FALSE)</f>
        <v>Mar'16</v>
      </c>
      <c r="L1354" s="1" t="str">
        <f t="shared" si="21"/>
        <v>11'16</v>
      </c>
      <c r="M1354" s="1" t="str">
        <f>VLOOKUP(K1354,CW!D:E,2,FALSE)</f>
        <v>Q4'15</v>
      </c>
    </row>
    <row r="1355" spans="1:13" ht="15" customHeight="1">
      <c r="A1355" s="2">
        <v>42445</v>
      </c>
      <c r="B1355" s="1" t="s">
        <v>1369</v>
      </c>
      <c r="C1355" s="1" t="s">
        <v>86</v>
      </c>
      <c r="D1355" s="1" t="s">
        <v>103</v>
      </c>
      <c r="E1355" s="1" t="s">
        <v>3532</v>
      </c>
      <c r="F1355" s="45" t="s">
        <v>158</v>
      </c>
      <c r="G1355" s="1">
        <v>1</v>
      </c>
      <c r="H1355" s="1" t="s">
        <v>107</v>
      </c>
      <c r="I1355" s="1" t="s">
        <v>159</v>
      </c>
      <c r="K1355" s="1" t="str">
        <f>VLOOKUP(L1355,CW!C:D,2,FALSE)</f>
        <v>Mar'16</v>
      </c>
      <c r="L1355" s="1" t="str">
        <f t="shared" si="21"/>
        <v>11'16</v>
      </c>
      <c r="M1355" s="1" t="str">
        <f>VLOOKUP(K1355,CW!D:E,2,FALSE)</f>
        <v>Q4'15</v>
      </c>
    </row>
    <row r="1356" spans="1:13" ht="15" customHeight="1">
      <c r="A1356" s="2">
        <v>42445</v>
      </c>
      <c r="B1356" s="1" t="s">
        <v>1370</v>
      </c>
      <c r="C1356" s="1" t="s">
        <v>86</v>
      </c>
      <c r="D1356" s="1" t="s">
        <v>99</v>
      </c>
      <c r="E1356" s="1" t="s">
        <v>3532</v>
      </c>
      <c r="F1356" s="45" t="s">
        <v>158</v>
      </c>
      <c r="G1356" s="1">
        <v>2</v>
      </c>
      <c r="H1356" s="1" t="s">
        <v>107</v>
      </c>
      <c r="I1356" s="1" t="s">
        <v>159</v>
      </c>
      <c r="K1356" s="1" t="str">
        <f>VLOOKUP(L1356,CW!C:D,2,FALSE)</f>
        <v>Mar'16</v>
      </c>
      <c r="L1356" s="1" t="str">
        <f t="shared" si="21"/>
        <v>11'16</v>
      </c>
      <c r="M1356" s="1" t="str">
        <f>VLOOKUP(K1356,CW!D:E,2,FALSE)</f>
        <v>Q4'15</v>
      </c>
    </row>
    <row r="1357" spans="1:13" ht="30" customHeight="1">
      <c r="A1357" s="2">
        <v>42445</v>
      </c>
      <c r="B1357" s="1" t="s">
        <v>1371</v>
      </c>
      <c r="C1357" s="1" t="s">
        <v>72</v>
      </c>
      <c r="D1357" s="1" t="s">
        <v>99</v>
      </c>
      <c r="E1357" s="1" t="s">
        <v>3532</v>
      </c>
      <c r="F1357" s="98" t="s">
        <v>160</v>
      </c>
      <c r="G1357" s="1">
        <v>1</v>
      </c>
      <c r="H1357" s="1" t="s">
        <v>107</v>
      </c>
      <c r="I1357" s="1" t="s">
        <v>159</v>
      </c>
      <c r="K1357" s="1" t="str">
        <f>VLOOKUP(L1357,CW!C:D,2,FALSE)</f>
        <v>Mar'16</v>
      </c>
      <c r="L1357" s="1" t="str">
        <f t="shared" si="21"/>
        <v>11'16</v>
      </c>
      <c r="M1357" s="1" t="str">
        <f>VLOOKUP(K1357,CW!D:E,2,FALSE)</f>
        <v>Q4'15</v>
      </c>
    </row>
    <row r="1358" spans="1:13" ht="30" customHeight="1">
      <c r="A1358" s="2">
        <v>42445</v>
      </c>
      <c r="B1358" s="1" t="s">
        <v>1372</v>
      </c>
      <c r="C1358" s="1" t="s">
        <v>72</v>
      </c>
      <c r="D1358" s="1" t="s">
        <v>99</v>
      </c>
      <c r="E1358" s="1" t="s">
        <v>3532</v>
      </c>
      <c r="F1358" s="98" t="s">
        <v>161</v>
      </c>
      <c r="G1358" s="1">
        <v>1</v>
      </c>
      <c r="H1358" s="1" t="s">
        <v>107</v>
      </c>
      <c r="I1358" s="1" t="s">
        <v>159</v>
      </c>
      <c r="K1358" s="1" t="str">
        <f>VLOOKUP(L1358,CW!C:D,2,FALSE)</f>
        <v>Mar'16</v>
      </c>
      <c r="L1358" s="1" t="str">
        <f t="shared" si="21"/>
        <v>11'16</v>
      </c>
      <c r="M1358" s="1" t="str">
        <f>VLOOKUP(K1358,CW!D:E,2,FALSE)</f>
        <v>Q4'15</v>
      </c>
    </row>
    <row r="1359" spans="1:13" ht="15" customHeight="1">
      <c r="A1359" s="2">
        <v>42445</v>
      </c>
      <c r="B1359" s="1" t="s">
        <v>1372</v>
      </c>
      <c r="C1359" s="1" t="s">
        <v>72</v>
      </c>
      <c r="D1359" s="1" t="s">
        <v>99</v>
      </c>
      <c r="E1359" s="1" t="s">
        <v>3532</v>
      </c>
      <c r="F1359" s="45" t="s">
        <v>158</v>
      </c>
      <c r="G1359" s="1">
        <v>1</v>
      </c>
      <c r="H1359" s="1" t="s">
        <v>107</v>
      </c>
      <c r="I1359" s="1" t="s">
        <v>159</v>
      </c>
      <c r="K1359" s="1" t="str">
        <f>VLOOKUP(L1359,CW!C:D,2,FALSE)</f>
        <v>Mar'16</v>
      </c>
      <c r="L1359" s="1" t="str">
        <f t="shared" si="21"/>
        <v>11'16</v>
      </c>
      <c r="M1359" s="1" t="str">
        <f>VLOOKUP(K1359,CW!D:E,2,FALSE)</f>
        <v>Q4'15</v>
      </c>
    </row>
    <row r="1360" spans="1:13" ht="15" customHeight="1">
      <c r="A1360" s="2">
        <v>42445</v>
      </c>
      <c r="B1360" s="1" t="s">
        <v>1373</v>
      </c>
      <c r="C1360" s="1" t="s">
        <v>86</v>
      </c>
      <c r="D1360" s="1" t="s">
        <v>99</v>
      </c>
      <c r="E1360" s="1" t="s">
        <v>3532</v>
      </c>
      <c r="F1360" s="45" t="s">
        <v>158</v>
      </c>
      <c r="G1360" s="1">
        <v>1</v>
      </c>
      <c r="H1360" s="1" t="s">
        <v>107</v>
      </c>
      <c r="I1360" s="1" t="s">
        <v>159</v>
      </c>
      <c r="K1360" s="1" t="str">
        <f>VLOOKUP(L1360,CW!C:D,2,FALSE)</f>
        <v>Mar'16</v>
      </c>
      <c r="L1360" s="1" t="str">
        <f t="shared" si="21"/>
        <v>11'16</v>
      </c>
      <c r="M1360" s="1" t="str">
        <f>VLOOKUP(K1360,CW!D:E,2,FALSE)</f>
        <v>Q4'15</v>
      </c>
    </row>
    <row r="1361" spans="1:13" ht="30" customHeight="1">
      <c r="A1361" s="2">
        <v>42445</v>
      </c>
      <c r="B1361" s="1" t="s">
        <v>1374</v>
      </c>
      <c r="C1361" s="1" t="s">
        <v>86</v>
      </c>
      <c r="D1361" s="1" t="s">
        <v>103</v>
      </c>
      <c r="E1361" s="1" t="s">
        <v>3532</v>
      </c>
      <c r="F1361" s="98" t="s">
        <v>160</v>
      </c>
      <c r="G1361" s="1">
        <v>1</v>
      </c>
      <c r="H1361" s="1" t="s">
        <v>107</v>
      </c>
      <c r="I1361" s="1" t="s">
        <v>159</v>
      </c>
      <c r="K1361" s="1" t="str">
        <f>VLOOKUP(L1361,CW!C:D,2,FALSE)</f>
        <v>Mar'16</v>
      </c>
      <c r="L1361" s="1" t="str">
        <f t="shared" si="21"/>
        <v>11'16</v>
      </c>
      <c r="M1361" s="1" t="str">
        <f>VLOOKUP(K1361,CW!D:E,2,FALSE)</f>
        <v>Q4'15</v>
      </c>
    </row>
    <row r="1362" spans="1:13" ht="15" customHeight="1">
      <c r="A1362" s="2">
        <v>42445</v>
      </c>
      <c r="B1362" s="1" t="s">
        <v>1374</v>
      </c>
      <c r="C1362" s="1" t="s">
        <v>86</v>
      </c>
      <c r="D1362" s="1" t="s">
        <v>103</v>
      </c>
      <c r="E1362" s="1" t="s">
        <v>3532</v>
      </c>
      <c r="F1362" s="45" t="s">
        <v>158</v>
      </c>
      <c r="G1362" s="1">
        <v>1</v>
      </c>
      <c r="H1362" s="1" t="s">
        <v>107</v>
      </c>
      <c r="I1362" s="1" t="s">
        <v>159</v>
      </c>
      <c r="K1362" s="1" t="str">
        <f>VLOOKUP(L1362,CW!C:D,2,FALSE)</f>
        <v>Mar'16</v>
      </c>
      <c r="L1362" s="1" t="str">
        <f t="shared" si="21"/>
        <v>11'16</v>
      </c>
      <c r="M1362" s="1" t="str">
        <f>VLOOKUP(K1362,CW!D:E,2,FALSE)</f>
        <v>Q4'15</v>
      </c>
    </row>
    <row r="1363" spans="1:13" ht="15" customHeight="1">
      <c r="A1363" s="2">
        <v>42445</v>
      </c>
      <c r="B1363" s="1" t="s">
        <v>1375</v>
      </c>
      <c r="C1363" s="1" t="s">
        <v>86</v>
      </c>
      <c r="D1363" s="1" t="s">
        <v>103</v>
      </c>
      <c r="E1363" s="1" t="s">
        <v>3532</v>
      </c>
      <c r="F1363" s="45" t="s">
        <v>158</v>
      </c>
      <c r="G1363" s="1">
        <v>1</v>
      </c>
      <c r="H1363" s="1" t="s">
        <v>107</v>
      </c>
      <c r="I1363" s="1" t="s">
        <v>159</v>
      </c>
      <c r="K1363" s="1" t="str">
        <f>VLOOKUP(L1363,CW!C:D,2,FALSE)</f>
        <v>Mar'16</v>
      </c>
      <c r="L1363" s="1" t="str">
        <f t="shared" si="21"/>
        <v>11'16</v>
      </c>
      <c r="M1363" s="1" t="str">
        <f>VLOOKUP(K1363,CW!D:E,2,FALSE)</f>
        <v>Q4'15</v>
      </c>
    </row>
    <row r="1364" spans="1:13" ht="30" customHeight="1">
      <c r="A1364" s="2">
        <v>42445</v>
      </c>
      <c r="B1364" s="1" t="s">
        <v>1376</v>
      </c>
      <c r="C1364" s="1" t="s">
        <v>360</v>
      </c>
      <c r="D1364" s="1" t="s">
        <v>103</v>
      </c>
      <c r="E1364" s="1" t="s">
        <v>3532</v>
      </c>
      <c r="F1364" s="98" t="s">
        <v>160</v>
      </c>
      <c r="G1364" s="1">
        <v>1</v>
      </c>
      <c r="H1364" s="1" t="s">
        <v>107</v>
      </c>
      <c r="I1364" s="1" t="s">
        <v>159</v>
      </c>
      <c r="K1364" s="1" t="str">
        <f>VLOOKUP(L1364,CW!C:D,2,FALSE)</f>
        <v>Mar'16</v>
      </c>
      <c r="L1364" s="1" t="str">
        <f t="shared" si="21"/>
        <v>11'16</v>
      </c>
      <c r="M1364" s="1" t="str">
        <f>VLOOKUP(K1364,CW!D:E,2,FALSE)</f>
        <v>Q4'15</v>
      </c>
    </row>
    <row r="1365" spans="1:13" ht="15" customHeight="1">
      <c r="A1365" s="2">
        <v>42445</v>
      </c>
      <c r="B1365" s="1" t="s">
        <v>1377</v>
      </c>
      <c r="C1365" s="1" t="s">
        <v>1378</v>
      </c>
      <c r="D1365" s="1" t="s">
        <v>99</v>
      </c>
      <c r="E1365" s="1" t="s">
        <v>3532</v>
      </c>
      <c r="F1365" s="45" t="s">
        <v>834</v>
      </c>
      <c r="G1365" s="1">
        <v>1</v>
      </c>
      <c r="H1365" s="1" t="s">
        <v>107</v>
      </c>
      <c r="I1365" s="1" t="s">
        <v>159</v>
      </c>
      <c r="K1365" s="1" t="str">
        <f>VLOOKUP(L1365,CW!C:D,2,FALSE)</f>
        <v>Mar'16</v>
      </c>
      <c r="L1365" s="1" t="str">
        <f t="shared" si="21"/>
        <v>11'16</v>
      </c>
      <c r="M1365" s="1" t="str">
        <f>VLOOKUP(K1365,CW!D:E,2,FALSE)</f>
        <v>Q4'15</v>
      </c>
    </row>
    <row r="1366" spans="1:13" ht="15" customHeight="1">
      <c r="A1366" s="2">
        <v>42445</v>
      </c>
      <c r="B1366" s="1" t="s">
        <v>1377</v>
      </c>
      <c r="C1366" s="1" t="s">
        <v>1378</v>
      </c>
      <c r="D1366" s="1" t="s">
        <v>99</v>
      </c>
      <c r="E1366" s="1" t="s">
        <v>3532</v>
      </c>
      <c r="F1366" s="98" t="s">
        <v>4584</v>
      </c>
      <c r="G1366" s="1">
        <v>1</v>
      </c>
      <c r="H1366" s="1" t="s">
        <v>107</v>
      </c>
      <c r="I1366" s="1" t="s">
        <v>159</v>
      </c>
      <c r="K1366" s="1" t="str">
        <f>VLOOKUP(L1366,CW!C:D,2,FALSE)</f>
        <v>Mar'16</v>
      </c>
      <c r="L1366" s="1" t="str">
        <f t="shared" si="21"/>
        <v>11'16</v>
      </c>
      <c r="M1366" s="1" t="str">
        <f>VLOOKUP(K1366,CW!D:E,2,FALSE)</f>
        <v>Q4'15</v>
      </c>
    </row>
    <row r="1367" spans="1:13" ht="30" customHeight="1">
      <c r="A1367" s="2">
        <v>42445</v>
      </c>
      <c r="B1367" s="1" t="s">
        <v>1379</v>
      </c>
      <c r="C1367" s="1" t="s">
        <v>72</v>
      </c>
      <c r="D1367" s="1" t="s">
        <v>103</v>
      </c>
      <c r="E1367" s="1" t="s">
        <v>3532</v>
      </c>
      <c r="F1367" s="98" t="s">
        <v>160</v>
      </c>
      <c r="G1367" s="1">
        <v>1</v>
      </c>
      <c r="H1367" s="1" t="s">
        <v>107</v>
      </c>
      <c r="I1367" s="1" t="s">
        <v>159</v>
      </c>
      <c r="K1367" s="1" t="str">
        <f>VLOOKUP(L1367,CW!C:D,2,FALSE)</f>
        <v>Mar'16</v>
      </c>
      <c r="L1367" s="1" t="str">
        <f t="shared" si="21"/>
        <v>11'16</v>
      </c>
      <c r="M1367" s="1" t="str">
        <f>VLOOKUP(K1367,CW!D:E,2,FALSE)</f>
        <v>Q4'15</v>
      </c>
    </row>
    <row r="1368" spans="1:13" ht="30" customHeight="1">
      <c r="A1368" s="2">
        <v>42445</v>
      </c>
      <c r="B1368" s="1" t="s">
        <v>1380</v>
      </c>
      <c r="C1368" s="1" t="s">
        <v>86</v>
      </c>
      <c r="D1368" s="1" t="s">
        <v>99</v>
      </c>
      <c r="E1368" s="1" t="s">
        <v>3532</v>
      </c>
      <c r="F1368" s="98" t="s">
        <v>160</v>
      </c>
      <c r="G1368" s="1">
        <v>1</v>
      </c>
      <c r="H1368" s="1" t="s">
        <v>107</v>
      </c>
      <c r="I1368" s="1" t="s">
        <v>159</v>
      </c>
      <c r="K1368" s="1" t="str">
        <f>VLOOKUP(L1368,CW!C:D,2,FALSE)</f>
        <v>Mar'16</v>
      </c>
      <c r="L1368" s="1" t="str">
        <f t="shared" si="21"/>
        <v>11'16</v>
      </c>
      <c r="M1368" s="1" t="str">
        <f>VLOOKUP(K1368,CW!D:E,2,FALSE)</f>
        <v>Q4'15</v>
      </c>
    </row>
    <row r="1369" spans="1:13" ht="15" customHeight="1">
      <c r="A1369" s="2">
        <v>42445</v>
      </c>
      <c r="B1369" s="1" t="s">
        <v>1381</v>
      </c>
      <c r="C1369" s="1" t="s">
        <v>86</v>
      </c>
      <c r="D1369" s="1" t="s">
        <v>103</v>
      </c>
      <c r="E1369" s="1" t="s">
        <v>3532</v>
      </c>
      <c r="F1369" s="45" t="s">
        <v>158</v>
      </c>
      <c r="G1369" s="1">
        <v>1</v>
      </c>
      <c r="H1369" s="1" t="s">
        <v>107</v>
      </c>
      <c r="I1369" s="1" t="s">
        <v>159</v>
      </c>
      <c r="K1369" s="1" t="str">
        <f>VLOOKUP(L1369,CW!C:D,2,FALSE)</f>
        <v>Mar'16</v>
      </c>
      <c r="L1369" s="1" t="str">
        <f t="shared" si="21"/>
        <v>11'16</v>
      </c>
      <c r="M1369" s="1" t="str">
        <f>VLOOKUP(K1369,CW!D:E,2,FALSE)</f>
        <v>Q4'15</v>
      </c>
    </row>
    <row r="1370" spans="1:13" ht="15" customHeight="1">
      <c r="A1370" s="2">
        <v>42445</v>
      </c>
      <c r="B1370" s="1" t="s">
        <v>1382</v>
      </c>
      <c r="C1370" s="1" t="s">
        <v>73</v>
      </c>
      <c r="D1370" s="1" t="s">
        <v>99</v>
      </c>
      <c r="E1370" s="1" t="s">
        <v>3532</v>
      </c>
      <c r="F1370" s="45" t="s">
        <v>158</v>
      </c>
      <c r="G1370" s="1">
        <v>1</v>
      </c>
      <c r="H1370" s="1" t="s">
        <v>107</v>
      </c>
      <c r="I1370" s="1" t="s">
        <v>159</v>
      </c>
      <c r="K1370" s="1" t="str">
        <f>VLOOKUP(L1370,CW!C:D,2,FALSE)</f>
        <v>Mar'16</v>
      </c>
      <c r="L1370" s="1" t="str">
        <f t="shared" si="21"/>
        <v>11'16</v>
      </c>
      <c r="M1370" s="1" t="str">
        <f>VLOOKUP(K1370,CW!D:E,2,FALSE)</f>
        <v>Q4'15</v>
      </c>
    </row>
    <row r="1371" spans="1:13" ht="15" customHeight="1">
      <c r="A1371" s="2">
        <v>42445</v>
      </c>
      <c r="B1371" s="1" t="s">
        <v>1383</v>
      </c>
      <c r="C1371" s="1" t="s">
        <v>72</v>
      </c>
      <c r="D1371" s="1" t="s">
        <v>103</v>
      </c>
      <c r="E1371" s="1" t="s">
        <v>3532</v>
      </c>
      <c r="F1371" s="45" t="s">
        <v>158</v>
      </c>
      <c r="G1371" s="1">
        <v>1</v>
      </c>
      <c r="H1371" s="1" t="s">
        <v>107</v>
      </c>
      <c r="I1371" s="1" t="s">
        <v>159</v>
      </c>
      <c r="K1371" s="1" t="str">
        <f>VLOOKUP(L1371,CW!C:D,2,FALSE)</f>
        <v>Mar'16</v>
      </c>
      <c r="L1371" s="1" t="str">
        <f t="shared" si="21"/>
        <v>11'16</v>
      </c>
      <c r="M1371" s="1" t="str">
        <f>VLOOKUP(K1371,CW!D:E,2,FALSE)</f>
        <v>Q4'15</v>
      </c>
    </row>
    <row r="1372" spans="1:13" ht="15" customHeight="1">
      <c r="A1372" s="2">
        <v>42445</v>
      </c>
      <c r="B1372" s="1" t="s">
        <v>1384</v>
      </c>
      <c r="C1372" s="1" t="s">
        <v>72</v>
      </c>
      <c r="D1372" s="1" t="s">
        <v>103</v>
      </c>
      <c r="E1372" s="1" t="s">
        <v>3532</v>
      </c>
      <c r="F1372" s="45" t="s">
        <v>158</v>
      </c>
      <c r="G1372" s="1">
        <v>1</v>
      </c>
      <c r="H1372" s="1" t="s">
        <v>107</v>
      </c>
      <c r="I1372" s="1" t="s">
        <v>159</v>
      </c>
      <c r="K1372" s="1" t="str">
        <f>VLOOKUP(L1372,CW!C:D,2,FALSE)</f>
        <v>Mar'16</v>
      </c>
      <c r="L1372" s="1" t="str">
        <f t="shared" si="21"/>
        <v>11'16</v>
      </c>
      <c r="M1372" s="1" t="str">
        <f>VLOOKUP(K1372,CW!D:E,2,FALSE)</f>
        <v>Q4'15</v>
      </c>
    </row>
    <row r="1373" spans="1:13" ht="15" customHeight="1">
      <c r="A1373" s="2">
        <v>42445</v>
      </c>
      <c r="B1373" s="1" t="s">
        <v>1385</v>
      </c>
      <c r="C1373" s="1" t="s">
        <v>72</v>
      </c>
      <c r="D1373" s="1" t="s">
        <v>103</v>
      </c>
      <c r="E1373" s="1" t="s">
        <v>3532</v>
      </c>
      <c r="F1373" s="45" t="s">
        <v>158</v>
      </c>
      <c r="G1373" s="1">
        <v>1</v>
      </c>
      <c r="H1373" s="1" t="s">
        <v>107</v>
      </c>
      <c r="I1373" s="1" t="s">
        <v>159</v>
      </c>
      <c r="K1373" s="1" t="str">
        <f>VLOOKUP(L1373,CW!C:D,2,FALSE)</f>
        <v>Mar'16</v>
      </c>
      <c r="L1373" s="1" t="str">
        <f t="shared" si="21"/>
        <v>11'16</v>
      </c>
      <c r="M1373" s="1" t="str">
        <f>VLOOKUP(K1373,CW!D:E,2,FALSE)</f>
        <v>Q4'15</v>
      </c>
    </row>
    <row r="1374" spans="1:13" ht="30" customHeight="1">
      <c r="A1374" s="2">
        <v>42445</v>
      </c>
      <c r="B1374" s="1" t="s">
        <v>1386</v>
      </c>
      <c r="C1374" s="1" t="s">
        <v>92</v>
      </c>
      <c r="D1374" s="1" t="s">
        <v>103</v>
      </c>
      <c r="E1374" s="1" t="s">
        <v>3532</v>
      </c>
      <c r="F1374" s="98" t="s">
        <v>160</v>
      </c>
      <c r="G1374" s="1">
        <v>1</v>
      </c>
      <c r="H1374" s="1" t="s">
        <v>107</v>
      </c>
      <c r="I1374" s="1" t="s">
        <v>159</v>
      </c>
      <c r="K1374" s="1" t="str">
        <f>VLOOKUP(L1374,CW!C:D,2,FALSE)</f>
        <v>Mar'16</v>
      </c>
      <c r="L1374" s="1" t="str">
        <f t="shared" si="21"/>
        <v>11'16</v>
      </c>
      <c r="M1374" s="1" t="str">
        <f>VLOOKUP(K1374,CW!D:E,2,FALSE)</f>
        <v>Q4'15</v>
      </c>
    </row>
    <row r="1375" spans="1:13" ht="15" customHeight="1">
      <c r="A1375" s="2">
        <v>42445</v>
      </c>
      <c r="B1375" s="1" t="s">
        <v>1387</v>
      </c>
      <c r="C1375" s="1" t="s">
        <v>77</v>
      </c>
      <c r="D1375" s="1" t="s">
        <v>99</v>
      </c>
      <c r="E1375" s="1" t="s">
        <v>3532</v>
      </c>
      <c r="F1375" s="98" t="s">
        <v>4584</v>
      </c>
      <c r="G1375" s="1">
        <v>1</v>
      </c>
      <c r="H1375" s="1" t="s">
        <v>107</v>
      </c>
      <c r="I1375" s="1" t="s">
        <v>159</v>
      </c>
      <c r="K1375" s="1" t="str">
        <f>VLOOKUP(L1375,CW!C:D,2,FALSE)</f>
        <v>Mar'16</v>
      </c>
      <c r="L1375" s="1" t="str">
        <f t="shared" si="21"/>
        <v>11'16</v>
      </c>
      <c r="M1375" s="1" t="str">
        <f>VLOOKUP(K1375,CW!D:E,2,FALSE)</f>
        <v>Q4'15</v>
      </c>
    </row>
    <row r="1376" spans="1:13" ht="15" customHeight="1">
      <c r="A1376" s="2">
        <v>42445</v>
      </c>
      <c r="B1376" s="1" t="s">
        <v>1388</v>
      </c>
      <c r="C1376" s="1" t="s">
        <v>72</v>
      </c>
      <c r="D1376" s="1" t="s">
        <v>99</v>
      </c>
      <c r="E1376" s="1" t="s">
        <v>3532</v>
      </c>
      <c r="F1376" s="45" t="s">
        <v>158</v>
      </c>
      <c r="G1376" s="1">
        <v>1</v>
      </c>
      <c r="H1376" s="1" t="s">
        <v>107</v>
      </c>
      <c r="I1376" s="1" t="s">
        <v>159</v>
      </c>
      <c r="K1376" s="1" t="str">
        <f>VLOOKUP(L1376,CW!C:D,2,FALSE)</f>
        <v>Mar'16</v>
      </c>
      <c r="L1376" s="1" t="str">
        <f t="shared" si="21"/>
        <v>11'16</v>
      </c>
      <c r="M1376" s="1" t="str">
        <f>VLOOKUP(K1376,CW!D:E,2,FALSE)</f>
        <v>Q4'15</v>
      </c>
    </row>
    <row r="1377" spans="1:13" ht="15" customHeight="1">
      <c r="A1377" s="2">
        <v>42445</v>
      </c>
      <c r="B1377" s="1" t="s">
        <v>1389</v>
      </c>
      <c r="C1377" s="1" t="s">
        <v>86</v>
      </c>
      <c r="D1377" s="1" t="s">
        <v>99</v>
      </c>
      <c r="E1377" s="1" t="s">
        <v>3532</v>
      </c>
      <c r="F1377" s="45" t="s">
        <v>158</v>
      </c>
      <c r="G1377" s="1">
        <v>2</v>
      </c>
      <c r="H1377" s="1" t="s">
        <v>107</v>
      </c>
      <c r="I1377" s="1" t="s">
        <v>159</v>
      </c>
      <c r="K1377" s="1" t="str">
        <f>VLOOKUP(L1377,CW!C:D,2,FALSE)</f>
        <v>Mar'16</v>
      </c>
      <c r="L1377" s="1" t="str">
        <f t="shared" si="21"/>
        <v>11'16</v>
      </c>
      <c r="M1377" s="1" t="str">
        <f>VLOOKUP(K1377,CW!D:E,2,FALSE)</f>
        <v>Q4'15</v>
      </c>
    </row>
    <row r="1378" spans="1:13" ht="15" customHeight="1">
      <c r="A1378" s="2">
        <v>42445</v>
      </c>
      <c r="B1378" s="1" t="s">
        <v>1390</v>
      </c>
      <c r="C1378" s="1" t="s">
        <v>479</v>
      </c>
      <c r="D1378" s="1" t="s">
        <v>99</v>
      </c>
      <c r="E1378" s="1" t="s">
        <v>3532</v>
      </c>
      <c r="F1378" s="98" t="s">
        <v>4584</v>
      </c>
      <c r="G1378" s="1">
        <v>1</v>
      </c>
      <c r="H1378" s="1" t="s">
        <v>107</v>
      </c>
      <c r="I1378" s="1" t="s">
        <v>159</v>
      </c>
      <c r="K1378" s="1" t="str">
        <f>VLOOKUP(L1378,CW!C:D,2,FALSE)</f>
        <v>Mar'16</v>
      </c>
      <c r="L1378" s="1" t="str">
        <f t="shared" si="21"/>
        <v>11'16</v>
      </c>
      <c r="M1378" s="1" t="str">
        <f>VLOOKUP(K1378,CW!D:E,2,FALSE)</f>
        <v>Q4'15</v>
      </c>
    </row>
    <row r="1379" spans="1:13" ht="30" customHeight="1">
      <c r="A1379" s="2">
        <v>42445</v>
      </c>
      <c r="B1379" s="1" t="s">
        <v>1391</v>
      </c>
      <c r="C1379" s="1" t="s">
        <v>72</v>
      </c>
      <c r="D1379" s="1" t="s">
        <v>99</v>
      </c>
      <c r="E1379" s="1" t="s">
        <v>3532</v>
      </c>
      <c r="F1379" s="98" t="s">
        <v>160</v>
      </c>
      <c r="G1379" s="1">
        <v>1</v>
      </c>
      <c r="H1379" s="1" t="s">
        <v>107</v>
      </c>
      <c r="I1379" s="1" t="s">
        <v>159</v>
      </c>
      <c r="K1379" s="1" t="str">
        <f>VLOOKUP(L1379,CW!C:D,2,FALSE)</f>
        <v>Mar'16</v>
      </c>
      <c r="L1379" s="1" t="str">
        <f t="shared" si="21"/>
        <v>11'16</v>
      </c>
      <c r="M1379" s="1" t="str">
        <f>VLOOKUP(K1379,CW!D:E,2,FALSE)</f>
        <v>Q4'15</v>
      </c>
    </row>
    <row r="1380" spans="1:13" ht="15" customHeight="1">
      <c r="A1380" s="2">
        <v>42445</v>
      </c>
      <c r="B1380" s="1" t="s">
        <v>1392</v>
      </c>
      <c r="C1380" s="1" t="s">
        <v>86</v>
      </c>
      <c r="D1380" s="1" t="s">
        <v>99</v>
      </c>
      <c r="E1380" s="1" t="s">
        <v>3532</v>
      </c>
      <c r="F1380" s="45" t="s">
        <v>158</v>
      </c>
      <c r="G1380" s="1">
        <v>1</v>
      </c>
      <c r="H1380" s="1" t="s">
        <v>107</v>
      </c>
      <c r="I1380" s="1" t="s">
        <v>159</v>
      </c>
      <c r="K1380" s="1" t="str">
        <f>VLOOKUP(L1380,CW!C:D,2,FALSE)</f>
        <v>Mar'16</v>
      </c>
      <c r="L1380" s="1" t="str">
        <f t="shared" si="21"/>
        <v>11'16</v>
      </c>
      <c r="M1380" s="1" t="str">
        <f>VLOOKUP(K1380,CW!D:E,2,FALSE)</f>
        <v>Q4'15</v>
      </c>
    </row>
    <row r="1381" spans="1:13" ht="15" customHeight="1">
      <c r="A1381" s="2">
        <v>42445</v>
      </c>
      <c r="B1381" s="1" t="s">
        <v>1910</v>
      </c>
      <c r="C1381" s="1" t="s">
        <v>77</v>
      </c>
      <c r="D1381" s="1" t="s">
        <v>99</v>
      </c>
      <c r="E1381" s="1" t="s">
        <v>3532</v>
      </c>
      <c r="F1381" s="45" t="s">
        <v>5</v>
      </c>
      <c r="G1381" s="1">
        <v>1</v>
      </c>
      <c r="H1381" s="1" t="s">
        <v>107</v>
      </c>
      <c r="I1381" s="1" t="s">
        <v>706</v>
      </c>
      <c r="K1381" s="1" t="str">
        <f>VLOOKUP(L1381,CW!C:D,2,FALSE)</f>
        <v>Mar'16</v>
      </c>
      <c r="L1381" s="1" t="str">
        <f t="shared" si="21"/>
        <v>11'16</v>
      </c>
      <c r="M1381" s="1" t="str">
        <f>VLOOKUP(K1381,CW!D:E,2,FALSE)</f>
        <v>Q4'15</v>
      </c>
    </row>
    <row r="1382" spans="1:13" ht="15" customHeight="1">
      <c r="A1382" s="2">
        <v>42445</v>
      </c>
      <c r="B1382" s="1" t="s">
        <v>1392</v>
      </c>
      <c r="C1382" s="1" t="s">
        <v>86</v>
      </c>
      <c r="D1382" s="1" t="s">
        <v>99</v>
      </c>
      <c r="E1382" s="1" t="s">
        <v>3532</v>
      </c>
      <c r="F1382" s="45" t="s">
        <v>5</v>
      </c>
      <c r="G1382" s="1">
        <v>1</v>
      </c>
      <c r="H1382" s="1" t="s">
        <v>107</v>
      </c>
      <c r="I1382" s="1" t="s">
        <v>706</v>
      </c>
      <c r="K1382" s="1" t="str">
        <f>VLOOKUP(L1382,CW!C:D,2,FALSE)</f>
        <v>Mar'16</v>
      </c>
      <c r="L1382" s="1" t="str">
        <f t="shared" si="21"/>
        <v>11'16</v>
      </c>
      <c r="M1382" s="1" t="str">
        <f>VLOOKUP(K1382,CW!D:E,2,FALSE)</f>
        <v>Q4'15</v>
      </c>
    </row>
    <row r="1383" spans="1:13" ht="30" customHeight="1">
      <c r="A1383" s="2">
        <v>42446</v>
      </c>
      <c r="B1383" s="1" t="s">
        <v>1393</v>
      </c>
      <c r="C1383" s="1" t="s">
        <v>72</v>
      </c>
      <c r="D1383" s="1" t="s">
        <v>103</v>
      </c>
      <c r="E1383" s="1" t="s">
        <v>3532</v>
      </c>
      <c r="F1383" s="98" t="s">
        <v>160</v>
      </c>
      <c r="G1383" s="1">
        <v>1</v>
      </c>
      <c r="H1383" s="1" t="s">
        <v>107</v>
      </c>
      <c r="I1383" s="1" t="s">
        <v>159</v>
      </c>
      <c r="K1383" s="1" t="str">
        <f>VLOOKUP(L1383,CW!C:D,2,FALSE)</f>
        <v>Mar'16</v>
      </c>
      <c r="L1383" s="1" t="str">
        <f t="shared" si="21"/>
        <v>11'16</v>
      </c>
      <c r="M1383" s="1" t="str">
        <f>VLOOKUP(K1383,CW!D:E,2,FALSE)</f>
        <v>Q4'15</v>
      </c>
    </row>
    <row r="1384" spans="1:13" ht="30" customHeight="1">
      <c r="A1384" s="2">
        <v>42446</v>
      </c>
      <c r="B1384" s="1" t="s">
        <v>1394</v>
      </c>
      <c r="C1384" s="1" t="s">
        <v>72</v>
      </c>
      <c r="D1384" s="1" t="s">
        <v>103</v>
      </c>
      <c r="E1384" s="1" t="s">
        <v>3532</v>
      </c>
      <c r="F1384" s="98" t="s">
        <v>160</v>
      </c>
      <c r="G1384" s="1">
        <v>1</v>
      </c>
      <c r="H1384" s="1" t="s">
        <v>107</v>
      </c>
      <c r="I1384" s="1" t="s">
        <v>159</v>
      </c>
      <c r="K1384" s="1" t="str">
        <f>VLOOKUP(L1384,CW!C:D,2,FALSE)</f>
        <v>Mar'16</v>
      </c>
      <c r="L1384" s="1" t="str">
        <f t="shared" si="21"/>
        <v>11'16</v>
      </c>
      <c r="M1384" s="1" t="str">
        <f>VLOOKUP(K1384,CW!D:E,2,FALSE)</f>
        <v>Q4'15</v>
      </c>
    </row>
    <row r="1385" spans="1:13" ht="30" customHeight="1">
      <c r="A1385" s="2">
        <v>42446</v>
      </c>
      <c r="B1385" s="1" t="s">
        <v>1395</v>
      </c>
      <c r="C1385" s="1" t="s">
        <v>1320</v>
      </c>
      <c r="D1385" s="1" t="s">
        <v>103</v>
      </c>
      <c r="E1385" s="1" t="s">
        <v>3532</v>
      </c>
      <c r="F1385" s="98" t="s">
        <v>160</v>
      </c>
      <c r="G1385" s="1">
        <v>1</v>
      </c>
      <c r="H1385" s="1" t="s">
        <v>107</v>
      </c>
      <c r="I1385" s="1" t="s">
        <v>159</v>
      </c>
      <c r="K1385" s="1" t="str">
        <f>VLOOKUP(L1385,CW!C:D,2,FALSE)</f>
        <v>Mar'16</v>
      </c>
      <c r="L1385" s="1" t="str">
        <f t="shared" si="21"/>
        <v>11'16</v>
      </c>
      <c r="M1385" s="1" t="str">
        <f>VLOOKUP(K1385,CW!D:E,2,FALSE)</f>
        <v>Q4'15</v>
      </c>
    </row>
    <row r="1386" spans="1:13" ht="30" customHeight="1">
      <c r="A1386" s="2">
        <v>42446</v>
      </c>
      <c r="B1386" s="1" t="s">
        <v>1396</v>
      </c>
      <c r="C1386" s="1" t="s">
        <v>72</v>
      </c>
      <c r="D1386" s="1" t="s">
        <v>99</v>
      </c>
      <c r="E1386" s="1" t="s">
        <v>3532</v>
      </c>
      <c r="F1386" s="98" t="s">
        <v>161</v>
      </c>
      <c r="G1386" s="1">
        <v>1</v>
      </c>
      <c r="H1386" s="1" t="s">
        <v>107</v>
      </c>
      <c r="I1386" s="1" t="s">
        <v>159</v>
      </c>
      <c r="K1386" s="1" t="str">
        <f>VLOOKUP(L1386,CW!C:D,2,FALSE)</f>
        <v>Mar'16</v>
      </c>
      <c r="L1386" s="1" t="str">
        <f t="shared" si="21"/>
        <v>11'16</v>
      </c>
      <c r="M1386" s="1" t="str">
        <f>VLOOKUP(K1386,CW!D:E,2,FALSE)</f>
        <v>Q4'15</v>
      </c>
    </row>
    <row r="1387" spans="1:13" ht="15" customHeight="1">
      <c r="A1387" s="2">
        <v>42446</v>
      </c>
      <c r="B1387" s="1" t="s">
        <v>1397</v>
      </c>
      <c r="C1387" s="1" t="s">
        <v>83</v>
      </c>
      <c r="D1387" s="1" t="s">
        <v>99</v>
      </c>
      <c r="E1387" s="1" t="s">
        <v>3532</v>
      </c>
      <c r="F1387" s="45" t="s">
        <v>158</v>
      </c>
      <c r="G1387" s="1">
        <v>1</v>
      </c>
      <c r="H1387" s="1" t="s">
        <v>107</v>
      </c>
      <c r="I1387" s="1" t="s">
        <v>159</v>
      </c>
      <c r="K1387" s="1" t="str">
        <f>VLOOKUP(L1387,CW!C:D,2,FALSE)</f>
        <v>Mar'16</v>
      </c>
      <c r="L1387" s="1" t="str">
        <f t="shared" si="21"/>
        <v>11'16</v>
      </c>
      <c r="M1387" s="1" t="str">
        <f>VLOOKUP(K1387,CW!D:E,2,FALSE)</f>
        <v>Q4'15</v>
      </c>
    </row>
    <row r="1388" spans="1:13" ht="15" customHeight="1">
      <c r="A1388" s="2">
        <v>42446</v>
      </c>
      <c r="B1388" s="1" t="s">
        <v>1398</v>
      </c>
      <c r="C1388" s="1" t="s">
        <v>77</v>
      </c>
      <c r="D1388" s="1" t="s">
        <v>103</v>
      </c>
      <c r="E1388" s="1" t="s">
        <v>3532</v>
      </c>
      <c r="F1388" s="45" t="s">
        <v>158</v>
      </c>
      <c r="G1388" s="1">
        <v>2</v>
      </c>
      <c r="H1388" s="1" t="s">
        <v>107</v>
      </c>
      <c r="I1388" s="1" t="s">
        <v>159</v>
      </c>
      <c r="K1388" s="1" t="str">
        <f>VLOOKUP(L1388,CW!C:D,2,FALSE)</f>
        <v>Mar'16</v>
      </c>
      <c r="L1388" s="1" t="str">
        <f t="shared" si="21"/>
        <v>11'16</v>
      </c>
      <c r="M1388" s="1" t="str">
        <f>VLOOKUP(K1388,CW!D:E,2,FALSE)</f>
        <v>Q4'15</v>
      </c>
    </row>
    <row r="1389" spans="1:13" ht="30" customHeight="1">
      <c r="A1389" s="2">
        <v>42446</v>
      </c>
      <c r="B1389" s="1" t="s">
        <v>1399</v>
      </c>
      <c r="C1389" s="1" t="s">
        <v>73</v>
      </c>
      <c r="D1389" s="1" t="s">
        <v>103</v>
      </c>
      <c r="E1389" s="1" t="s">
        <v>3532</v>
      </c>
      <c r="F1389" s="98" t="s">
        <v>160</v>
      </c>
      <c r="G1389" s="1">
        <v>1</v>
      </c>
      <c r="H1389" s="1" t="s">
        <v>107</v>
      </c>
      <c r="I1389" s="1" t="s">
        <v>159</v>
      </c>
      <c r="K1389" s="1" t="str">
        <f>VLOOKUP(L1389,CW!C:D,2,FALSE)</f>
        <v>Mar'16</v>
      </c>
      <c r="L1389" s="1" t="str">
        <f t="shared" si="21"/>
        <v>11'16</v>
      </c>
      <c r="M1389" s="1" t="str">
        <f>VLOOKUP(K1389,CW!D:E,2,FALSE)</f>
        <v>Q4'15</v>
      </c>
    </row>
    <row r="1390" spans="1:13" ht="30" customHeight="1">
      <c r="A1390" s="2">
        <v>42446</v>
      </c>
      <c r="B1390" s="1" t="s">
        <v>1400</v>
      </c>
      <c r="C1390" s="1" t="s">
        <v>77</v>
      </c>
      <c r="D1390" s="1" t="s">
        <v>103</v>
      </c>
      <c r="E1390" s="1" t="s">
        <v>3532</v>
      </c>
      <c r="F1390" s="98" t="s">
        <v>160</v>
      </c>
      <c r="G1390" s="1">
        <v>1</v>
      </c>
      <c r="H1390" s="1" t="s">
        <v>107</v>
      </c>
      <c r="I1390" s="1" t="s">
        <v>159</v>
      </c>
      <c r="K1390" s="1" t="str">
        <f>VLOOKUP(L1390,CW!C:D,2,FALSE)</f>
        <v>Mar'16</v>
      </c>
      <c r="L1390" s="1" t="str">
        <f t="shared" si="21"/>
        <v>11'16</v>
      </c>
      <c r="M1390" s="1" t="str">
        <f>VLOOKUP(K1390,CW!D:E,2,FALSE)</f>
        <v>Q4'15</v>
      </c>
    </row>
    <row r="1391" spans="1:13" ht="15" customHeight="1">
      <c r="A1391" s="2">
        <v>42446</v>
      </c>
      <c r="B1391" s="1" t="s">
        <v>1400</v>
      </c>
      <c r="C1391" s="1" t="s">
        <v>77</v>
      </c>
      <c r="D1391" s="1" t="s">
        <v>103</v>
      </c>
      <c r="E1391" s="1" t="s">
        <v>3532</v>
      </c>
      <c r="F1391" s="45" t="s">
        <v>158</v>
      </c>
      <c r="G1391" s="1">
        <v>3</v>
      </c>
      <c r="H1391" s="1" t="s">
        <v>107</v>
      </c>
      <c r="I1391" s="1" t="s">
        <v>159</v>
      </c>
      <c r="K1391" s="1" t="str">
        <f>VLOOKUP(L1391,CW!C:D,2,FALSE)</f>
        <v>Mar'16</v>
      </c>
      <c r="L1391" s="1" t="str">
        <f t="shared" si="21"/>
        <v>11'16</v>
      </c>
      <c r="M1391" s="1" t="str">
        <f>VLOOKUP(K1391,CW!D:E,2,FALSE)</f>
        <v>Q4'15</v>
      </c>
    </row>
    <row r="1392" spans="1:13" ht="15" customHeight="1">
      <c r="A1392" s="2">
        <v>42446</v>
      </c>
      <c r="B1392" s="1" t="s">
        <v>1401</v>
      </c>
      <c r="C1392" s="1" t="s">
        <v>86</v>
      </c>
      <c r="D1392" s="1" t="s">
        <v>103</v>
      </c>
      <c r="E1392" s="1" t="s">
        <v>3532</v>
      </c>
      <c r="F1392" s="45" t="s">
        <v>158</v>
      </c>
      <c r="G1392" s="1">
        <v>2</v>
      </c>
      <c r="H1392" s="1" t="s">
        <v>107</v>
      </c>
      <c r="I1392" s="1" t="s">
        <v>159</v>
      </c>
      <c r="K1392" s="1" t="str">
        <f>VLOOKUP(L1392,CW!C:D,2,FALSE)</f>
        <v>Mar'16</v>
      </c>
      <c r="L1392" s="1" t="str">
        <f t="shared" ref="L1392:L1455" si="22">CONCATENATE(WEEKNUM(A1392,21),"'",TEXT(A1392,"yy"))</f>
        <v>11'16</v>
      </c>
      <c r="M1392" s="1" t="str">
        <f>VLOOKUP(K1392,CW!D:E,2,FALSE)</f>
        <v>Q4'15</v>
      </c>
    </row>
    <row r="1393" spans="1:13" ht="30" customHeight="1">
      <c r="A1393" s="2">
        <v>42446</v>
      </c>
      <c r="B1393" s="1" t="s">
        <v>1402</v>
      </c>
      <c r="C1393" s="1" t="s">
        <v>83</v>
      </c>
      <c r="D1393" s="1" t="s">
        <v>103</v>
      </c>
      <c r="E1393" s="1" t="s">
        <v>3532</v>
      </c>
      <c r="F1393" s="98" t="s">
        <v>160</v>
      </c>
      <c r="G1393" s="1">
        <v>2</v>
      </c>
      <c r="H1393" s="1" t="s">
        <v>107</v>
      </c>
      <c r="I1393" s="1" t="s">
        <v>159</v>
      </c>
      <c r="K1393" s="1" t="str">
        <f>VLOOKUP(L1393,CW!C:D,2,FALSE)</f>
        <v>Mar'16</v>
      </c>
      <c r="L1393" s="1" t="str">
        <f t="shared" si="22"/>
        <v>11'16</v>
      </c>
      <c r="M1393" s="1" t="str">
        <f>VLOOKUP(K1393,CW!D:E,2,FALSE)</f>
        <v>Q4'15</v>
      </c>
    </row>
    <row r="1394" spans="1:13" ht="15" customHeight="1">
      <c r="A1394" s="2">
        <v>42446</v>
      </c>
      <c r="B1394" s="1" t="s">
        <v>1403</v>
      </c>
      <c r="C1394" s="1" t="s">
        <v>86</v>
      </c>
      <c r="D1394" s="1" t="s">
        <v>99</v>
      </c>
      <c r="E1394" s="1" t="s">
        <v>3532</v>
      </c>
      <c r="F1394" s="45" t="s">
        <v>158</v>
      </c>
      <c r="G1394" s="1">
        <v>1</v>
      </c>
      <c r="H1394" s="1" t="s">
        <v>107</v>
      </c>
      <c r="I1394" s="1" t="s">
        <v>159</v>
      </c>
      <c r="K1394" s="1" t="str">
        <f>VLOOKUP(L1394,CW!C:D,2,FALSE)</f>
        <v>Mar'16</v>
      </c>
      <c r="L1394" s="1" t="str">
        <f t="shared" si="22"/>
        <v>11'16</v>
      </c>
      <c r="M1394" s="1" t="str">
        <f>VLOOKUP(K1394,CW!D:E,2,FALSE)</f>
        <v>Q4'15</v>
      </c>
    </row>
    <row r="1395" spans="1:13" ht="15" customHeight="1">
      <c r="A1395" s="2">
        <v>42446</v>
      </c>
      <c r="B1395" s="1" t="s">
        <v>1404</v>
      </c>
      <c r="C1395" s="1" t="s">
        <v>72</v>
      </c>
      <c r="D1395" s="1" t="s">
        <v>99</v>
      </c>
      <c r="E1395" s="1" t="s">
        <v>3532</v>
      </c>
      <c r="F1395" s="45" t="s">
        <v>158</v>
      </c>
      <c r="G1395" s="1">
        <v>1</v>
      </c>
      <c r="H1395" s="1" t="s">
        <v>107</v>
      </c>
      <c r="I1395" s="1" t="s">
        <v>159</v>
      </c>
      <c r="K1395" s="1" t="str">
        <f>VLOOKUP(L1395,CW!C:D,2,FALSE)</f>
        <v>Mar'16</v>
      </c>
      <c r="L1395" s="1" t="str">
        <f t="shared" si="22"/>
        <v>11'16</v>
      </c>
      <c r="M1395" s="1" t="str">
        <f>VLOOKUP(K1395,CW!D:E,2,FALSE)</f>
        <v>Q4'15</v>
      </c>
    </row>
    <row r="1396" spans="1:13" ht="30" customHeight="1">
      <c r="A1396" s="2">
        <v>42446</v>
      </c>
      <c r="B1396" s="1" t="s">
        <v>1405</v>
      </c>
      <c r="C1396" s="1" t="s">
        <v>77</v>
      </c>
      <c r="D1396" s="1" t="s">
        <v>103</v>
      </c>
      <c r="E1396" s="1" t="s">
        <v>3532</v>
      </c>
      <c r="F1396" s="98" t="s">
        <v>160</v>
      </c>
      <c r="G1396" s="1">
        <v>1</v>
      </c>
      <c r="H1396" s="1" t="s">
        <v>107</v>
      </c>
      <c r="I1396" s="1" t="s">
        <v>159</v>
      </c>
      <c r="K1396" s="1" t="str">
        <f>VLOOKUP(L1396,CW!C:D,2,FALSE)</f>
        <v>Mar'16</v>
      </c>
      <c r="L1396" s="1" t="str">
        <f t="shared" si="22"/>
        <v>11'16</v>
      </c>
      <c r="M1396" s="1" t="str">
        <f>VLOOKUP(K1396,CW!D:E,2,FALSE)</f>
        <v>Q4'15</v>
      </c>
    </row>
    <row r="1397" spans="1:13" ht="30" customHeight="1">
      <c r="A1397" s="2">
        <v>42446</v>
      </c>
      <c r="B1397" s="1" t="s">
        <v>1406</v>
      </c>
      <c r="C1397" s="1" t="s">
        <v>72</v>
      </c>
      <c r="D1397" s="1" t="s">
        <v>103</v>
      </c>
      <c r="E1397" s="1" t="s">
        <v>3532</v>
      </c>
      <c r="F1397" s="98" t="s">
        <v>160</v>
      </c>
      <c r="G1397" s="1">
        <v>1</v>
      </c>
      <c r="H1397" s="1" t="s">
        <v>107</v>
      </c>
      <c r="I1397" s="1" t="s">
        <v>159</v>
      </c>
      <c r="K1397" s="1" t="str">
        <f>VLOOKUP(L1397,CW!C:D,2,FALSE)</f>
        <v>Mar'16</v>
      </c>
      <c r="L1397" s="1" t="str">
        <f t="shared" si="22"/>
        <v>11'16</v>
      </c>
      <c r="M1397" s="1" t="str">
        <f>VLOOKUP(K1397,CW!D:E,2,FALSE)</f>
        <v>Q4'15</v>
      </c>
    </row>
    <row r="1398" spans="1:13" ht="30" customHeight="1">
      <c r="A1398" s="2">
        <v>42446</v>
      </c>
      <c r="B1398" s="1" t="s">
        <v>1407</v>
      </c>
      <c r="C1398" s="1" t="s">
        <v>77</v>
      </c>
      <c r="D1398" s="1" t="s">
        <v>103</v>
      </c>
      <c r="E1398" s="1" t="s">
        <v>3532</v>
      </c>
      <c r="F1398" s="98" t="s">
        <v>160</v>
      </c>
      <c r="G1398" s="1">
        <v>1</v>
      </c>
      <c r="H1398" s="1" t="s">
        <v>107</v>
      </c>
      <c r="I1398" s="1" t="s">
        <v>159</v>
      </c>
      <c r="K1398" s="1" t="str">
        <f>VLOOKUP(L1398,CW!C:D,2,FALSE)</f>
        <v>Mar'16</v>
      </c>
      <c r="L1398" s="1" t="str">
        <f t="shared" si="22"/>
        <v>11'16</v>
      </c>
      <c r="M1398" s="1" t="str">
        <f>VLOOKUP(K1398,CW!D:E,2,FALSE)</f>
        <v>Q4'15</v>
      </c>
    </row>
    <row r="1399" spans="1:13" ht="15" customHeight="1">
      <c r="A1399" s="2">
        <v>42446</v>
      </c>
      <c r="B1399" s="1" t="s">
        <v>1408</v>
      </c>
      <c r="C1399" s="1" t="s">
        <v>72</v>
      </c>
      <c r="D1399" s="1" t="s">
        <v>99</v>
      </c>
      <c r="E1399" s="1" t="s">
        <v>3532</v>
      </c>
      <c r="F1399" s="45" t="s">
        <v>158</v>
      </c>
      <c r="G1399" s="1">
        <v>1</v>
      </c>
      <c r="H1399" s="1" t="s">
        <v>107</v>
      </c>
      <c r="I1399" s="1" t="s">
        <v>159</v>
      </c>
      <c r="K1399" s="1" t="str">
        <f>VLOOKUP(L1399,CW!C:D,2,FALSE)</f>
        <v>Mar'16</v>
      </c>
      <c r="L1399" s="1" t="str">
        <f t="shared" si="22"/>
        <v>11'16</v>
      </c>
      <c r="M1399" s="1" t="str">
        <f>VLOOKUP(K1399,CW!D:E,2,FALSE)</f>
        <v>Q4'15</v>
      </c>
    </row>
    <row r="1400" spans="1:13" ht="30" customHeight="1">
      <c r="A1400" s="2">
        <v>42446</v>
      </c>
      <c r="B1400" s="1" t="s">
        <v>1409</v>
      </c>
      <c r="C1400" s="1" t="s">
        <v>77</v>
      </c>
      <c r="D1400" s="1" t="s">
        <v>99</v>
      </c>
      <c r="E1400" s="1" t="s">
        <v>3532</v>
      </c>
      <c r="F1400" s="98" t="s">
        <v>161</v>
      </c>
      <c r="G1400" s="1">
        <v>1</v>
      </c>
      <c r="H1400" s="1" t="s">
        <v>107</v>
      </c>
      <c r="I1400" s="1" t="s">
        <v>159</v>
      </c>
      <c r="K1400" s="1" t="str">
        <f>VLOOKUP(L1400,CW!C:D,2,FALSE)</f>
        <v>Mar'16</v>
      </c>
      <c r="L1400" s="1" t="str">
        <f t="shared" si="22"/>
        <v>11'16</v>
      </c>
      <c r="M1400" s="1" t="str">
        <f>VLOOKUP(K1400,CW!D:E,2,FALSE)</f>
        <v>Q4'15</v>
      </c>
    </row>
    <row r="1401" spans="1:13" ht="15" customHeight="1">
      <c r="A1401" s="2">
        <v>42446</v>
      </c>
      <c r="B1401" s="1" t="s">
        <v>1409</v>
      </c>
      <c r="C1401" s="1" t="s">
        <v>77</v>
      </c>
      <c r="D1401" s="1" t="s">
        <v>99</v>
      </c>
      <c r="E1401" s="1" t="s">
        <v>3532</v>
      </c>
      <c r="F1401" s="98" t="s">
        <v>4584</v>
      </c>
      <c r="G1401" s="1">
        <v>1</v>
      </c>
      <c r="H1401" s="1" t="s">
        <v>107</v>
      </c>
      <c r="I1401" s="1" t="s">
        <v>159</v>
      </c>
      <c r="K1401" s="1" t="str">
        <f>VLOOKUP(L1401,CW!C:D,2,FALSE)</f>
        <v>Mar'16</v>
      </c>
      <c r="L1401" s="1" t="str">
        <f t="shared" si="22"/>
        <v>11'16</v>
      </c>
      <c r="M1401" s="1" t="str">
        <f>VLOOKUP(K1401,CW!D:E,2,FALSE)</f>
        <v>Q4'15</v>
      </c>
    </row>
    <row r="1402" spans="1:13" ht="15" customHeight="1">
      <c r="A1402" s="2">
        <v>42446</v>
      </c>
      <c r="B1402" s="1" t="s">
        <v>1911</v>
      </c>
      <c r="C1402" s="1" t="s">
        <v>143</v>
      </c>
      <c r="D1402" s="1" t="s">
        <v>99</v>
      </c>
      <c r="E1402" s="1" t="s">
        <v>3532</v>
      </c>
      <c r="F1402" s="45" t="s">
        <v>4594</v>
      </c>
      <c r="G1402" s="1">
        <v>1</v>
      </c>
      <c r="H1402" s="1" t="s">
        <v>107</v>
      </c>
      <c r="I1402" s="1" t="s">
        <v>706</v>
      </c>
      <c r="K1402" s="1" t="str">
        <f>VLOOKUP(L1402,CW!C:D,2,FALSE)</f>
        <v>Mar'16</v>
      </c>
      <c r="L1402" s="1" t="str">
        <f t="shared" si="22"/>
        <v>11'16</v>
      </c>
      <c r="M1402" s="1" t="str">
        <f>VLOOKUP(K1402,CW!D:E,2,FALSE)</f>
        <v>Q4'15</v>
      </c>
    </row>
    <row r="1403" spans="1:13" ht="15" customHeight="1">
      <c r="A1403" s="2">
        <v>42446</v>
      </c>
      <c r="B1403" s="1" t="s">
        <v>1912</v>
      </c>
      <c r="C1403" s="1" t="s">
        <v>88</v>
      </c>
      <c r="D1403" s="1" t="s">
        <v>99</v>
      </c>
      <c r="E1403" s="1" t="s">
        <v>3532</v>
      </c>
      <c r="F1403" s="45" t="s">
        <v>5</v>
      </c>
      <c r="G1403" s="1">
        <v>1</v>
      </c>
      <c r="H1403" s="1" t="s">
        <v>107</v>
      </c>
      <c r="I1403" s="1" t="s">
        <v>706</v>
      </c>
      <c r="K1403" s="1" t="str">
        <f>VLOOKUP(L1403,CW!C:D,2,FALSE)</f>
        <v>Mar'16</v>
      </c>
      <c r="L1403" s="1" t="str">
        <f t="shared" si="22"/>
        <v>11'16</v>
      </c>
      <c r="M1403" s="1" t="str">
        <f>VLOOKUP(K1403,CW!D:E,2,FALSE)</f>
        <v>Q4'15</v>
      </c>
    </row>
    <row r="1404" spans="1:13" ht="15" customHeight="1">
      <c r="A1404" s="2">
        <v>42447</v>
      </c>
      <c r="B1404" s="1" t="s">
        <v>1410</v>
      </c>
      <c r="C1404" s="1" t="s">
        <v>71</v>
      </c>
      <c r="D1404" s="1" t="s">
        <v>99</v>
      </c>
      <c r="E1404" s="1" t="s">
        <v>3532</v>
      </c>
      <c r="F1404" s="45" t="s">
        <v>158</v>
      </c>
      <c r="G1404" s="1">
        <v>2</v>
      </c>
      <c r="H1404" s="1" t="s">
        <v>107</v>
      </c>
      <c r="I1404" s="1" t="s">
        <v>159</v>
      </c>
      <c r="K1404" s="1" t="str">
        <f>VLOOKUP(L1404,CW!C:D,2,FALSE)</f>
        <v>Mar'16</v>
      </c>
      <c r="L1404" s="1" t="str">
        <f t="shared" si="22"/>
        <v>11'16</v>
      </c>
      <c r="M1404" s="1" t="str">
        <f>VLOOKUP(K1404,CW!D:E,2,FALSE)</f>
        <v>Q4'15</v>
      </c>
    </row>
    <row r="1405" spans="1:13" ht="15" customHeight="1">
      <c r="A1405" s="2">
        <v>42447</v>
      </c>
      <c r="B1405" s="1" t="s">
        <v>1411</v>
      </c>
      <c r="C1405" s="1" t="s">
        <v>1412</v>
      </c>
      <c r="D1405" s="1" t="s">
        <v>99</v>
      </c>
      <c r="E1405" s="1" t="s">
        <v>3532</v>
      </c>
      <c r="F1405" s="98" t="s">
        <v>4584</v>
      </c>
      <c r="G1405" s="1">
        <v>1</v>
      </c>
      <c r="H1405" s="1" t="s">
        <v>107</v>
      </c>
      <c r="I1405" s="1" t="s">
        <v>159</v>
      </c>
      <c r="K1405" s="1" t="str">
        <f>VLOOKUP(L1405,CW!C:D,2,FALSE)</f>
        <v>Mar'16</v>
      </c>
      <c r="L1405" s="1" t="str">
        <f t="shared" si="22"/>
        <v>11'16</v>
      </c>
      <c r="M1405" s="1" t="str">
        <f>VLOOKUP(K1405,CW!D:E,2,FALSE)</f>
        <v>Q4'15</v>
      </c>
    </row>
    <row r="1406" spans="1:13" ht="15" customHeight="1">
      <c r="A1406" s="2">
        <v>42447</v>
      </c>
      <c r="B1406" s="1" t="s">
        <v>1413</v>
      </c>
      <c r="C1406" s="1" t="s">
        <v>1414</v>
      </c>
      <c r="D1406" s="1" t="s">
        <v>99</v>
      </c>
      <c r="E1406" s="1" t="s">
        <v>3532</v>
      </c>
      <c r="F1406" s="45" t="s">
        <v>158</v>
      </c>
      <c r="G1406" s="1">
        <v>1</v>
      </c>
      <c r="H1406" s="1" t="s">
        <v>107</v>
      </c>
      <c r="I1406" s="1" t="s">
        <v>159</v>
      </c>
      <c r="K1406" s="1" t="str">
        <f>VLOOKUP(L1406,CW!C:D,2,FALSE)</f>
        <v>Mar'16</v>
      </c>
      <c r="L1406" s="1" t="str">
        <f t="shared" si="22"/>
        <v>11'16</v>
      </c>
      <c r="M1406" s="1" t="str">
        <f>VLOOKUP(K1406,CW!D:E,2,FALSE)</f>
        <v>Q4'15</v>
      </c>
    </row>
    <row r="1407" spans="1:13" ht="15" customHeight="1">
      <c r="A1407" s="2">
        <v>42447</v>
      </c>
      <c r="B1407" s="1" t="s">
        <v>1415</v>
      </c>
      <c r="C1407" s="1" t="s">
        <v>83</v>
      </c>
      <c r="D1407" s="1" t="s">
        <v>103</v>
      </c>
      <c r="E1407" s="1" t="s">
        <v>3532</v>
      </c>
      <c r="F1407" s="45" t="s">
        <v>158</v>
      </c>
      <c r="G1407" s="1">
        <v>1</v>
      </c>
      <c r="H1407" s="1" t="s">
        <v>107</v>
      </c>
      <c r="I1407" s="1" t="s">
        <v>159</v>
      </c>
      <c r="K1407" s="1" t="str">
        <f>VLOOKUP(L1407,CW!C:D,2,FALSE)</f>
        <v>Mar'16</v>
      </c>
      <c r="L1407" s="1" t="str">
        <f t="shared" si="22"/>
        <v>11'16</v>
      </c>
      <c r="M1407" s="1" t="str">
        <f>VLOOKUP(K1407,CW!D:E,2,FALSE)</f>
        <v>Q4'15</v>
      </c>
    </row>
    <row r="1408" spans="1:13" ht="15" customHeight="1">
      <c r="A1408" s="2">
        <v>42447</v>
      </c>
      <c r="B1408" s="1" t="s">
        <v>1416</v>
      </c>
      <c r="C1408" s="1" t="s">
        <v>88</v>
      </c>
      <c r="D1408" s="1" t="s">
        <v>99</v>
      </c>
      <c r="E1408" s="1" t="s">
        <v>3532</v>
      </c>
      <c r="F1408" s="45" t="s">
        <v>158</v>
      </c>
      <c r="G1408" s="1">
        <v>1</v>
      </c>
      <c r="H1408" s="1" t="s">
        <v>107</v>
      </c>
      <c r="I1408" s="1" t="s">
        <v>159</v>
      </c>
      <c r="K1408" s="1" t="str">
        <f>VLOOKUP(L1408,CW!C:D,2,FALSE)</f>
        <v>Mar'16</v>
      </c>
      <c r="L1408" s="1" t="str">
        <f t="shared" si="22"/>
        <v>11'16</v>
      </c>
      <c r="M1408" s="1" t="str">
        <f>VLOOKUP(K1408,CW!D:E,2,FALSE)</f>
        <v>Q4'15</v>
      </c>
    </row>
    <row r="1409" spans="1:13" ht="15" customHeight="1">
      <c r="A1409" s="2">
        <v>42447</v>
      </c>
      <c r="B1409" s="1" t="s">
        <v>1417</v>
      </c>
      <c r="C1409" s="1" t="s">
        <v>83</v>
      </c>
      <c r="D1409" s="1" t="s">
        <v>99</v>
      </c>
      <c r="E1409" s="1" t="s">
        <v>3532</v>
      </c>
      <c r="F1409" s="45" t="s">
        <v>158</v>
      </c>
      <c r="G1409" s="1">
        <v>1</v>
      </c>
      <c r="H1409" s="1" t="s">
        <v>107</v>
      </c>
      <c r="I1409" s="1" t="s">
        <v>159</v>
      </c>
      <c r="K1409" s="1" t="str">
        <f>VLOOKUP(L1409,CW!C:D,2,FALSE)</f>
        <v>Mar'16</v>
      </c>
      <c r="L1409" s="1" t="str">
        <f t="shared" si="22"/>
        <v>11'16</v>
      </c>
      <c r="M1409" s="1" t="str">
        <f>VLOOKUP(K1409,CW!D:E,2,FALSE)</f>
        <v>Q4'15</v>
      </c>
    </row>
    <row r="1410" spans="1:13" ht="15" customHeight="1">
      <c r="A1410" s="2">
        <v>42447</v>
      </c>
      <c r="B1410" s="1" t="s">
        <v>1418</v>
      </c>
      <c r="C1410" s="1" t="s">
        <v>86</v>
      </c>
      <c r="D1410" s="1" t="s">
        <v>100</v>
      </c>
      <c r="E1410" s="1" t="s">
        <v>3532</v>
      </c>
      <c r="F1410" s="45" t="s">
        <v>158</v>
      </c>
      <c r="G1410" s="1">
        <v>1</v>
      </c>
      <c r="H1410" s="1" t="s">
        <v>107</v>
      </c>
      <c r="I1410" s="1" t="s">
        <v>159</v>
      </c>
      <c r="K1410" s="1" t="str">
        <f>VLOOKUP(L1410,CW!C:D,2,FALSE)</f>
        <v>Mar'16</v>
      </c>
      <c r="L1410" s="1" t="str">
        <f t="shared" si="22"/>
        <v>11'16</v>
      </c>
      <c r="M1410" s="1" t="str">
        <f>VLOOKUP(K1410,CW!D:E,2,FALSE)</f>
        <v>Q4'15</v>
      </c>
    </row>
    <row r="1411" spans="1:13" ht="15" customHeight="1">
      <c r="A1411" s="2">
        <v>42447</v>
      </c>
      <c r="B1411" s="1" t="s">
        <v>1419</v>
      </c>
      <c r="C1411" s="1" t="s">
        <v>86</v>
      </c>
      <c r="D1411" s="1" t="s">
        <v>99</v>
      </c>
      <c r="E1411" s="1" t="s">
        <v>3532</v>
      </c>
      <c r="F1411" s="98" t="s">
        <v>4584</v>
      </c>
      <c r="G1411" s="1">
        <v>1</v>
      </c>
      <c r="H1411" s="1" t="s">
        <v>107</v>
      </c>
      <c r="I1411" s="1" t="s">
        <v>159</v>
      </c>
      <c r="K1411" s="1" t="str">
        <f>VLOOKUP(L1411,CW!C:D,2,FALSE)</f>
        <v>Mar'16</v>
      </c>
      <c r="L1411" s="1" t="str">
        <f t="shared" si="22"/>
        <v>11'16</v>
      </c>
      <c r="M1411" s="1" t="str">
        <f>VLOOKUP(K1411,CW!D:E,2,FALSE)</f>
        <v>Q4'15</v>
      </c>
    </row>
    <row r="1412" spans="1:13" ht="30" customHeight="1">
      <c r="A1412" s="2">
        <v>42447</v>
      </c>
      <c r="B1412" s="1" t="s">
        <v>1420</v>
      </c>
      <c r="C1412" s="1" t="s">
        <v>86</v>
      </c>
      <c r="D1412" s="1" t="s">
        <v>103</v>
      </c>
      <c r="E1412" s="1" t="s">
        <v>3532</v>
      </c>
      <c r="F1412" s="98" t="s">
        <v>160</v>
      </c>
      <c r="G1412" s="1">
        <v>2</v>
      </c>
      <c r="H1412" s="1" t="s">
        <v>107</v>
      </c>
      <c r="I1412" s="1" t="s">
        <v>159</v>
      </c>
      <c r="K1412" s="1" t="str">
        <f>VLOOKUP(L1412,CW!C:D,2,FALSE)</f>
        <v>Mar'16</v>
      </c>
      <c r="L1412" s="1" t="str">
        <f t="shared" si="22"/>
        <v>11'16</v>
      </c>
      <c r="M1412" s="1" t="str">
        <f>VLOOKUP(K1412,CW!D:E,2,FALSE)</f>
        <v>Q4'15</v>
      </c>
    </row>
    <row r="1413" spans="1:13" ht="30" customHeight="1">
      <c r="A1413" s="2">
        <v>42447</v>
      </c>
      <c r="B1413" s="1" t="s">
        <v>1421</v>
      </c>
      <c r="C1413" s="1" t="s">
        <v>86</v>
      </c>
      <c r="D1413" s="1" t="s">
        <v>103</v>
      </c>
      <c r="E1413" s="1" t="s">
        <v>3532</v>
      </c>
      <c r="F1413" s="98" t="s">
        <v>160</v>
      </c>
      <c r="G1413" s="1">
        <v>1</v>
      </c>
      <c r="H1413" s="1" t="s">
        <v>107</v>
      </c>
      <c r="I1413" s="1" t="s">
        <v>159</v>
      </c>
      <c r="K1413" s="1" t="str">
        <f>VLOOKUP(L1413,CW!C:D,2,FALSE)</f>
        <v>Mar'16</v>
      </c>
      <c r="L1413" s="1" t="str">
        <f t="shared" si="22"/>
        <v>11'16</v>
      </c>
      <c r="M1413" s="1" t="str">
        <f>VLOOKUP(K1413,CW!D:E,2,FALSE)</f>
        <v>Q4'15</v>
      </c>
    </row>
    <row r="1414" spans="1:13" ht="15" customHeight="1">
      <c r="A1414" s="2">
        <v>42447</v>
      </c>
      <c r="B1414" s="1" t="s">
        <v>1422</v>
      </c>
      <c r="C1414" s="1" t="s">
        <v>77</v>
      </c>
      <c r="D1414" s="1" t="s">
        <v>100</v>
      </c>
      <c r="E1414" s="1" t="s">
        <v>3532</v>
      </c>
      <c r="F1414" s="45" t="s">
        <v>158</v>
      </c>
      <c r="G1414" s="1">
        <v>2</v>
      </c>
      <c r="H1414" s="1" t="s">
        <v>107</v>
      </c>
      <c r="I1414" s="1" t="s">
        <v>159</v>
      </c>
      <c r="K1414" s="1" t="str">
        <f>VLOOKUP(L1414,CW!C:D,2,FALSE)</f>
        <v>Mar'16</v>
      </c>
      <c r="L1414" s="1" t="str">
        <f t="shared" si="22"/>
        <v>11'16</v>
      </c>
      <c r="M1414" s="1" t="str">
        <f>VLOOKUP(K1414,CW!D:E,2,FALSE)</f>
        <v>Q4'15</v>
      </c>
    </row>
    <row r="1415" spans="1:13" ht="30" customHeight="1">
      <c r="A1415" s="2">
        <v>42447</v>
      </c>
      <c r="B1415" s="1" t="s">
        <v>1423</v>
      </c>
      <c r="C1415" s="1" t="s">
        <v>1414</v>
      </c>
      <c r="D1415" s="1" t="s">
        <v>99</v>
      </c>
      <c r="E1415" s="1" t="s">
        <v>3532</v>
      </c>
      <c r="F1415" s="98" t="s">
        <v>160</v>
      </c>
      <c r="G1415" s="1">
        <v>1</v>
      </c>
      <c r="H1415" s="1" t="s">
        <v>107</v>
      </c>
      <c r="I1415" s="1" t="s">
        <v>159</v>
      </c>
      <c r="K1415" s="1" t="str">
        <f>VLOOKUP(L1415,CW!C:D,2,FALSE)</f>
        <v>Mar'16</v>
      </c>
      <c r="L1415" s="1" t="str">
        <f t="shared" si="22"/>
        <v>11'16</v>
      </c>
      <c r="M1415" s="1" t="str">
        <f>VLOOKUP(K1415,CW!D:E,2,FALSE)</f>
        <v>Q4'15</v>
      </c>
    </row>
    <row r="1416" spans="1:13" ht="15" customHeight="1">
      <c r="A1416" s="2">
        <v>42447</v>
      </c>
      <c r="B1416" s="1" t="s">
        <v>1423</v>
      </c>
      <c r="C1416" s="1" t="s">
        <v>1414</v>
      </c>
      <c r="D1416" s="1" t="s">
        <v>99</v>
      </c>
      <c r="E1416" s="1" t="s">
        <v>3532</v>
      </c>
      <c r="F1416" s="45" t="s">
        <v>158</v>
      </c>
      <c r="G1416" s="1">
        <v>1</v>
      </c>
      <c r="H1416" s="1" t="s">
        <v>107</v>
      </c>
      <c r="I1416" s="1" t="s">
        <v>159</v>
      </c>
      <c r="K1416" s="1" t="str">
        <f>VLOOKUP(L1416,CW!C:D,2,FALSE)</f>
        <v>Mar'16</v>
      </c>
      <c r="L1416" s="1" t="str">
        <f t="shared" si="22"/>
        <v>11'16</v>
      </c>
      <c r="M1416" s="1" t="str">
        <f>VLOOKUP(K1416,CW!D:E,2,FALSE)</f>
        <v>Q4'15</v>
      </c>
    </row>
    <row r="1417" spans="1:13" ht="15" customHeight="1">
      <c r="A1417" s="2">
        <v>42447</v>
      </c>
      <c r="B1417" s="1" t="s">
        <v>1424</v>
      </c>
      <c r="C1417" s="1" t="s">
        <v>80</v>
      </c>
      <c r="D1417" s="1" t="s">
        <v>103</v>
      </c>
      <c r="E1417" s="1" t="s">
        <v>3532</v>
      </c>
      <c r="F1417" s="45" t="s">
        <v>158</v>
      </c>
      <c r="G1417" s="1">
        <v>1</v>
      </c>
      <c r="H1417" s="1" t="s">
        <v>107</v>
      </c>
      <c r="I1417" s="1" t="s">
        <v>159</v>
      </c>
      <c r="K1417" s="1" t="str">
        <f>VLOOKUP(L1417,CW!C:D,2,FALSE)</f>
        <v>Mar'16</v>
      </c>
      <c r="L1417" s="1" t="str">
        <f t="shared" si="22"/>
        <v>11'16</v>
      </c>
      <c r="M1417" s="1" t="str">
        <f>VLOOKUP(K1417,CW!D:E,2,FALSE)</f>
        <v>Q4'15</v>
      </c>
    </row>
    <row r="1418" spans="1:13" ht="15" customHeight="1">
      <c r="A1418" s="2">
        <v>42447</v>
      </c>
      <c r="B1418" s="1" t="s">
        <v>1425</v>
      </c>
      <c r="C1418" s="1" t="s">
        <v>92</v>
      </c>
      <c r="D1418" s="1" t="s">
        <v>99</v>
      </c>
      <c r="E1418" s="1" t="s">
        <v>3532</v>
      </c>
      <c r="F1418" s="45" t="s">
        <v>158</v>
      </c>
      <c r="G1418" s="1">
        <v>2</v>
      </c>
      <c r="H1418" s="1" t="s">
        <v>107</v>
      </c>
      <c r="I1418" s="1" t="s">
        <v>159</v>
      </c>
      <c r="K1418" s="1" t="str">
        <f>VLOOKUP(L1418,CW!C:D,2,FALSE)</f>
        <v>Mar'16</v>
      </c>
      <c r="L1418" s="1" t="str">
        <f t="shared" si="22"/>
        <v>11'16</v>
      </c>
      <c r="M1418" s="1" t="str">
        <f>VLOOKUP(K1418,CW!D:E,2,FALSE)</f>
        <v>Q4'15</v>
      </c>
    </row>
    <row r="1419" spans="1:13" ht="15" customHeight="1">
      <c r="A1419" s="2">
        <v>42447</v>
      </c>
      <c r="B1419" s="1" t="s">
        <v>1426</v>
      </c>
      <c r="C1419" s="1" t="s">
        <v>92</v>
      </c>
      <c r="D1419" s="1" t="s">
        <v>99</v>
      </c>
      <c r="E1419" s="1" t="s">
        <v>3532</v>
      </c>
      <c r="F1419" s="45" t="s">
        <v>158</v>
      </c>
      <c r="G1419" s="1">
        <v>1</v>
      </c>
      <c r="H1419" s="1" t="s">
        <v>107</v>
      </c>
      <c r="I1419" s="1" t="s">
        <v>159</v>
      </c>
      <c r="K1419" s="1" t="str">
        <f>VLOOKUP(L1419,CW!C:D,2,FALSE)</f>
        <v>Mar'16</v>
      </c>
      <c r="L1419" s="1" t="str">
        <f t="shared" si="22"/>
        <v>11'16</v>
      </c>
      <c r="M1419" s="1" t="str">
        <f>VLOOKUP(K1419,CW!D:E,2,FALSE)</f>
        <v>Q4'15</v>
      </c>
    </row>
    <row r="1420" spans="1:13" ht="30" customHeight="1">
      <c r="A1420" s="2">
        <v>42447</v>
      </c>
      <c r="B1420" s="1" t="s">
        <v>1427</v>
      </c>
      <c r="C1420" s="1" t="s">
        <v>83</v>
      </c>
      <c r="D1420" s="1" t="s">
        <v>103</v>
      </c>
      <c r="E1420" s="1" t="s">
        <v>3532</v>
      </c>
      <c r="F1420" s="98" t="s">
        <v>160</v>
      </c>
      <c r="G1420" s="1">
        <v>1</v>
      </c>
      <c r="H1420" s="1" t="s">
        <v>107</v>
      </c>
      <c r="I1420" s="1" t="s">
        <v>159</v>
      </c>
      <c r="K1420" s="1" t="str">
        <f>VLOOKUP(L1420,CW!C:D,2,FALSE)</f>
        <v>Mar'16</v>
      </c>
      <c r="L1420" s="1" t="str">
        <f t="shared" si="22"/>
        <v>11'16</v>
      </c>
      <c r="M1420" s="1" t="str">
        <f>VLOOKUP(K1420,CW!D:E,2,FALSE)</f>
        <v>Q4'15</v>
      </c>
    </row>
    <row r="1421" spans="1:13" ht="15" customHeight="1">
      <c r="A1421" s="2">
        <v>42447</v>
      </c>
      <c r="B1421" s="1" t="s">
        <v>1428</v>
      </c>
      <c r="C1421" s="1" t="s">
        <v>83</v>
      </c>
      <c r="D1421" s="1" t="s">
        <v>99</v>
      </c>
      <c r="E1421" s="1" t="s">
        <v>3532</v>
      </c>
      <c r="F1421" s="98" t="s">
        <v>4584</v>
      </c>
      <c r="G1421" s="1">
        <v>1</v>
      </c>
      <c r="H1421" s="1" t="s">
        <v>107</v>
      </c>
      <c r="I1421" s="1" t="s">
        <v>159</v>
      </c>
      <c r="K1421" s="1" t="str">
        <f>VLOOKUP(L1421,CW!C:D,2,FALSE)</f>
        <v>Mar'16</v>
      </c>
      <c r="L1421" s="1" t="str">
        <f t="shared" si="22"/>
        <v>11'16</v>
      </c>
      <c r="M1421" s="1" t="str">
        <f>VLOOKUP(K1421,CW!D:E,2,FALSE)</f>
        <v>Q4'15</v>
      </c>
    </row>
    <row r="1422" spans="1:13" ht="30" customHeight="1">
      <c r="A1422" s="2">
        <v>42447</v>
      </c>
      <c r="B1422" s="1" t="s">
        <v>1429</v>
      </c>
      <c r="C1422" s="1" t="s">
        <v>240</v>
      </c>
      <c r="D1422" s="1" t="s">
        <v>99</v>
      </c>
      <c r="E1422" s="1" t="s">
        <v>3532</v>
      </c>
      <c r="F1422" s="98" t="s">
        <v>161</v>
      </c>
      <c r="G1422" s="1">
        <v>1</v>
      </c>
      <c r="H1422" s="1" t="s">
        <v>107</v>
      </c>
      <c r="I1422" s="1" t="s">
        <v>159</v>
      </c>
      <c r="K1422" s="1" t="str">
        <f>VLOOKUP(L1422,CW!C:D,2,FALSE)</f>
        <v>Mar'16</v>
      </c>
      <c r="L1422" s="1" t="str">
        <f t="shared" si="22"/>
        <v>11'16</v>
      </c>
      <c r="M1422" s="1" t="str">
        <f>VLOOKUP(K1422,CW!D:E,2,FALSE)</f>
        <v>Q4'15</v>
      </c>
    </row>
    <row r="1423" spans="1:13" ht="30" customHeight="1">
      <c r="A1423" s="2">
        <v>42447</v>
      </c>
      <c r="B1423" s="1" t="s">
        <v>1430</v>
      </c>
      <c r="C1423" s="1" t="s">
        <v>86</v>
      </c>
      <c r="D1423" s="1" t="s">
        <v>103</v>
      </c>
      <c r="E1423" s="1" t="s">
        <v>3532</v>
      </c>
      <c r="F1423" s="98" t="s">
        <v>160</v>
      </c>
      <c r="G1423" s="1">
        <v>1</v>
      </c>
      <c r="H1423" s="1" t="s">
        <v>107</v>
      </c>
      <c r="I1423" s="1" t="s">
        <v>159</v>
      </c>
      <c r="K1423" s="1" t="str">
        <f>VLOOKUP(L1423,CW!C:D,2,FALSE)</f>
        <v>Mar'16</v>
      </c>
      <c r="L1423" s="1" t="str">
        <f t="shared" si="22"/>
        <v>11'16</v>
      </c>
      <c r="M1423" s="1" t="str">
        <f>VLOOKUP(K1423,CW!D:E,2,FALSE)</f>
        <v>Q4'15</v>
      </c>
    </row>
    <row r="1424" spans="1:13" ht="15" customHeight="1">
      <c r="A1424" s="2">
        <v>42447</v>
      </c>
      <c r="B1424" s="1" t="s">
        <v>1431</v>
      </c>
      <c r="C1424" s="1" t="s">
        <v>86</v>
      </c>
      <c r="D1424" s="1" t="s">
        <v>103</v>
      </c>
      <c r="E1424" s="1" t="s">
        <v>3532</v>
      </c>
      <c r="F1424" s="45" t="s">
        <v>158</v>
      </c>
      <c r="G1424" s="1">
        <v>1</v>
      </c>
      <c r="H1424" s="1" t="s">
        <v>107</v>
      </c>
      <c r="I1424" s="1" t="s">
        <v>159</v>
      </c>
      <c r="K1424" s="1" t="str">
        <f>VLOOKUP(L1424,CW!C:D,2,FALSE)</f>
        <v>Mar'16</v>
      </c>
      <c r="L1424" s="1" t="str">
        <f t="shared" si="22"/>
        <v>11'16</v>
      </c>
      <c r="M1424" s="1" t="str">
        <f>VLOOKUP(K1424,CW!D:E,2,FALSE)</f>
        <v>Q4'15</v>
      </c>
    </row>
    <row r="1425" spans="1:13" ht="15" customHeight="1">
      <c r="A1425" s="2">
        <v>42448</v>
      </c>
      <c r="B1425" s="1" t="s">
        <v>1432</v>
      </c>
      <c r="C1425" s="1" t="s">
        <v>83</v>
      </c>
      <c r="D1425" s="1" t="s">
        <v>99</v>
      </c>
      <c r="E1425" s="1" t="s">
        <v>3532</v>
      </c>
      <c r="F1425" s="45" t="s">
        <v>158</v>
      </c>
      <c r="G1425" s="1">
        <v>1</v>
      </c>
      <c r="H1425" s="1" t="s">
        <v>107</v>
      </c>
      <c r="I1425" s="1" t="s">
        <v>159</v>
      </c>
      <c r="K1425" s="1" t="str">
        <f>VLOOKUP(L1425,CW!C:D,2,FALSE)</f>
        <v>Mar'16</v>
      </c>
      <c r="L1425" s="1" t="str">
        <f t="shared" si="22"/>
        <v>11'16</v>
      </c>
      <c r="M1425" s="1" t="str">
        <f>VLOOKUP(K1425,CW!D:E,2,FALSE)</f>
        <v>Q4'15</v>
      </c>
    </row>
    <row r="1426" spans="1:13" ht="15" customHeight="1">
      <c r="A1426" s="2">
        <v>42448</v>
      </c>
      <c r="B1426" s="1" t="s">
        <v>1433</v>
      </c>
      <c r="C1426" s="1" t="s">
        <v>88</v>
      </c>
      <c r="D1426" s="1" t="s">
        <v>99</v>
      </c>
      <c r="E1426" s="1" t="s">
        <v>3532</v>
      </c>
      <c r="F1426" s="45" t="s">
        <v>158</v>
      </c>
      <c r="G1426" s="1">
        <v>2</v>
      </c>
      <c r="H1426" s="1" t="s">
        <v>107</v>
      </c>
      <c r="I1426" s="1" t="s">
        <v>159</v>
      </c>
      <c r="K1426" s="1" t="str">
        <f>VLOOKUP(L1426,CW!C:D,2,FALSE)</f>
        <v>Mar'16</v>
      </c>
      <c r="L1426" s="1" t="str">
        <f t="shared" si="22"/>
        <v>11'16</v>
      </c>
      <c r="M1426" s="1" t="str">
        <f>VLOOKUP(K1426,CW!D:E,2,FALSE)</f>
        <v>Q4'15</v>
      </c>
    </row>
    <row r="1427" spans="1:13" ht="15" customHeight="1">
      <c r="A1427" s="2">
        <v>42448</v>
      </c>
      <c r="B1427" s="1" t="s">
        <v>1434</v>
      </c>
      <c r="C1427" s="1" t="s">
        <v>88</v>
      </c>
      <c r="D1427" s="1" t="s">
        <v>99</v>
      </c>
      <c r="E1427" s="1" t="s">
        <v>3532</v>
      </c>
      <c r="F1427" s="45" t="s">
        <v>1435</v>
      </c>
      <c r="G1427" s="1">
        <v>1</v>
      </c>
      <c r="H1427" s="1" t="s">
        <v>107</v>
      </c>
      <c r="I1427" s="1" t="s">
        <v>159</v>
      </c>
      <c r="K1427" s="1" t="str">
        <f>VLOOKUP(L1427,CW!C:D,2,FALSE)</f>
        <v>Mar'16</v>
      </c>
      <c r="L1427" s="1" t="str">
        <f t="shared" si="22"/>
        <v>11'16</v>
      </c>
      <c r="M1427" s="1" t="str">
        <f>VLOOKUP(K1427,CW!D:E,2,FALSE)</f>
        <v>Q4'15</v>
      </c>
    </row>
    <row r="1428" spans="1:13" ht="15" customHeight="1">
      <c r="A1428" s="2">
        <v>42448</v>
      </c>
      <c r="B1428" s="1" t="s">
        <v>1434</v>
      </c>
      <c r="C1428" s="1" t="s">
        <v>88</v>
      </c>
      <c r="D1428" s="1" t="s">
        <v>99</v>
      </c>
      <c r="E1428" s="1" t="s">
        <v>3532</v>
      </c>
      <c r="F1428" s="45" t="s">
        <v>158</v>
      </c>
      <c r="G1428" s="1">
        <v>1</v>
      </c>
      <c r="H1428" s="1" t="s">
        <v>107</v>
      </c>
      <c r="I1428" s="1" t="s">
        <v>159</v>
      </c>
      <c r="K1428" s="1" t="str">
        <f>VLOOKUP(L1428,CW!C:D,2,FALSE)</f>
        <v>Mar'16</v>
      </c>
      <c r="L1428" s="1" t="str">
        <f t="shared" si="22"/>
        <v>11'16</v>
      </c>
      <c r="M1428" s="1" t="str">
        <f>VLOOKUP(K1428,CW!D:E,2,FALSE)</f>
        <v>Q4'15</v>
      </c>
    </row>
    <row r="1429" spans="1:13" ht="30" customHeight="1">
      <c r="A1429" s="2">
        <v>42448</v>
      </c>
      <c r="B1429" s="1" t="s">
        <v>1436</v>
      </c>
      <c r="C1429" s="1" t="s">
        <v>73</v>
      </c>
      <c r="D1429" s="1" t="s">
        <v>99</v>
      </c>
      <c r="E1429" s="1" t="s">
        <v>3532</v>
      </c>
      <c r="F1429" s="98" t="s">
        <v>161</v>
      </c>
      <c r="G1429" s="1">
        <v>2</v>
      </c>
      <c r="H1429" s="1" t="s">
        <v>107</v>
      </c>
      <c r="I1429" s="1" t="s">
        <v>159</v>
      </c>
      <c r="K1429" s="1" t="str">
        <f>VLOOKUP(L1429,CW!C:D,2,FALSE)</f>
        <v>Mar'16</v>
      </c>
      <c r="L1429" s="1" t="str">
        <f t="shared" si="22"/>
        <v>11'16</v>
      </c>
      <c r="M1429" s="1" t="str">
        <f>VLOOKUP(K1429,CW!D:E,2,FALSE)</f>
        <v>Q4'15</v>
      </c>
    </row>
    <row r="1430" spans="1:13" ht="30" customHeight="1">
      <c r="A1430" s="2">
        <v>42448</v>
      </c>
      <c r="B1430" s="1" t="s">
        <v>1437</v>
      </c>
      <c r="C1430" s="1" t="s">
        <v>80</v>
      </c>
      <c r="D1430" s="1" t="s">
        <v>99</v>
      </c>
      <c r="E1430" s="1" t="s">
        <v>3532</v>
      </c>
      <c r="F1430" s="98" t="s">
        <v>160</v>
      </c>
      <c r="G1430" s="1">
        <v>1</v>
      </c>
      <c r="H1430" s="1" t="s">
        <v>107</v>
      </c>
      <c r="I1430" s="1" t="s">
        <v>159</v>
      </c>
      <c r="K1430" s="1" t="str">
        <f>VLOOKUP(L1430,CW!C:D,2,FALSE)</f>
        <v>Mar'16</v>
      </c>
      <c r="L1430" s="1" t="str">
        <f t="shared" si="22"/>
        <v>11'16</v>
      </c>
      <c r="M1430" s="1" t="str">
        <f>VLOOKUP(K1430,CW!D:E,2,FALSE)</f>
        <v>Q4'15</v>
      </c>
    </row>
    <row r="1431" spans="1:13" ht="30" customHeight="1">
      <c r="A1431" s="2">
        <v>42448</v>
      </c>
      <c r="B1431" s="1" t="s">
        <v>1438</v>
      </c>
      <c r="C1431" s="1" t="s">
        <v>72</v>
      </c>
      <c r="D1431" s="1" t="s">
        <v>105</v>
      </c>
      <c r="E1431" s="1" t="s">
        <v>3532</v>
      </c>
      <c r="F1431" s="98" t="s">
        <v>160</v>
      </c>
      <c r="G1431" s="1">
        <v>1</v>
      </c>
      <c r="H1431" s="1" t="s">
        <v>107</v>
      </c>
      <c r="I1431" s="1" t="s">
        <v>159</v>
      </c>
      <c r="K1431" s="1" t="str">
        <f>VLOOKUP(L1431,CW!C:D,2,FALSE)</f>
        <v>Mar'16</v>
      </c>
      <c r="L1431" s="1" t="str">
        <f t="shared" si="22"/>
        <v>11'16</v>
      </c>
      <c r="M1431" s="1" t="str">
        <f>VLOOKUP(K1431,CW!D:E,2,FALSE)</f>
        <v>Q4'15</v>
      </c>
    </row>
    <row r="1432" spans="1:13" ht="15" customHeight="1">
      <c r="A1432" s="2">
        <v>42448</v>
      </c>
      <c r="B1432" s="1" t="s">
        <v>1439</v>
      </c>
      <c r="C1432" s="1" t="s">
        <v>1174</v>
      </c>
      <c r="D1432" s="1" t="s">
        <v>99</v>
      </c>
      <c r="E1432" s="1" t="s">
        <v>3532</v>
      </c>
      <c r="F1432" s="45" t="s">
        <v>158</v>
      </c>
      <c r="G1432" s="1">
        <v>1</v>
      </c>
      <c r="H1432" s="1" t="s">
        <v>107</v>
      </c>
      <c r="I1432" s="1" t="s">
        <v>159</v>
      </c>
      <c r="K1432" s="1" t="str">
        <f>VLOOKUP(L1432,CW!C:D,2,FALSE)</f>
        <v>Mar'16</v>
      </c>
      <c r="L1432" s="1" t="str">
        <f t="shared" si="22"/>
        <v>11'16</v>
      </c>
      <c r="M1432" s="1" t="str">
        <f>VLOOKUP(K1432,CW!D:E,2,FALSE)</f>
        <v>Q4'15</v>
      </c>
    </row>
    <row r="1433" spans="1:13" ht="15" customHeight="1">
      <c r="A1433" s="2">
        <v>42448</v>
      </c>
      <c r="B1433" s="1" t="s">
        <v>1440</v>
      </c>
      <c r="C1433" s="1" t="s">
        <v>86</v>
      </c>
      <c r="D1433" s="1" t="s">
        <v>99</v>
      </c>
      <c r="E1433" s="1" t="s">
        <v>3532</v>
      </c>
      <c r="F1433" s="45" t="s">
        <v>158</v>
      </c>
      <c r="G1433" s="1">
        <v>3</v>
      </c>
      <c r="H1433" s="1" t="s">
        <v>107</v>
      </c>
      <c r="I1433" s="1" t="s">
        <v>159</v>
      </c>
      <c r="K1433" s="1" t="str">
        <f>VLOOKUP(L1433,CW!C:D,2,FALSE)</f>
        <v>Mar'16</v>
      </c>
      <c r="L1433" s="1" t="str">
        <f t="shared" si="22"/>
        <v>11'16</v>
      </c>
      <c r="M1433" s="1" t="str">
        <f>VLOOKUP(K1433,CW!D:E,2,FALSE)</f>
        <v>Q4'15</v>
      </c>
    </row>
    <row r="1434" spans="1:13" ht="15" customHeight="1">
      <c r="A1434" s="2">
        <v>42448</v>
      </c>
      <c r="B1434" s="1" t="s">
        <v>1441</v>
      </c>
      <c r="C1434" s="1" t="s">
        <v>77</v>
      </c>
      <c r="D1434" s="1" t="s">
        <v>99</v>
      </c>
      <c r="E1434" s="1" t="s">
        <v>3532</v>
      </c>
      <c r="F1434" s="45" t="s">
        <v>158</v>
      </c>
      <c r="G1434" s="1">
        <v>2</v>
      </c>
      <c r="H1434" s="1" t="s">
        <v>107</v>
      </c>
      <c r="I1434" s="1" t="s">
        <v>159</v>
      </c>
      <c r="K1434" s="1" t="str">
        <f>VLOOKUP(L1434,CW!C:D,2,FALSE)</f>
        <v>Mar'16</v>
      </c>
      <c r="L1434" s="1" t="str">
        <f t="shared" si="22"/>
        <v>11'16</v>
      </c>
      <c r="M1434" s="1" t="str">
        <f>VLOOKUP(K1434,CW!D:E,2,FALSE)</f>
        <v>Q4'15</v>
      </c>
    </row>
    <row r="1435" spans="1:13" ht="15" customHeight="1">
      <c r="A1435" s="2">
        <v>42448</v>
      </c>
      <c r="B1435" s="1" t="s">
        <v>1442</v>
      </c>
      <c r="C1435" s="1" t="s">
        <v>72</v>
      </c>
      <c r="D1435" s="1" t="s">
        <v>99</v>
      </c>
      <c r="E1435" s="1" t="s">
        <v>3532</v>
      </c>
      <c r="F1435" s="45" t="s">
        <v>158</v>
      </c>
      <c r="G1435" s="1">
        <v>1</v>
      </c>
      <c r="H1435" s="1" t="s">
        <v>107</v>
      </c>
      <c r="I1435" s="1" t="s">
        <v>159</v>
      </c>
      <c r="K1435" s="1" t="str">
        <f>VLOOKUP(L1435,CW!C:D,2,FALSE)</f>
        <v>Mar'16</v>
      </c>
      <c r="L1435" s="1" t="str">
        <f t="shared" si="22"/>
        <v>11'16</v>
      </c>
      <c r="M1435" s="1" t="str">
        <f>VLOOKUP(K1435,CW!D:E,2,FALSE)</f>
        <v>Q4'15</v>
      </c>
    </row>
    <row r="1436" spans="1:13" ht="15" customHeight="1">
      <c r="A1436" s="2">
        <v>42448</v>
      </c>
      <c r="B1436" s="1" t="s">
        <v>1443</v>
      </c>
      <c r="C1436" s="1" t="s">
        <v>479</v>
      </c>
      <c r="D1436" s="1" t="s">
        <v>105</v>
      </c>
      <c r="E1436" s="1" t="s">
        <v>3532</v>
      </c>
      <c r="F1436" s="45" t="s">
        <v>158</v>
      </c>
      <c r="G1436" s="1">
        <v>1</v>
      </c>
      <c r="H1436" s="1" t="s">
        <v>107</v>
      </c>
      <c r="I1436" s="1" t="s">
        <v>159</v>
      </c>
      <c r="K1436" s="1" t="str">
        <f>VLOOKUP(L1436,CW!C:D,2,FALSE)</f>
        <v>Mar'16</v>
      </c>
      <c r="L1436" s="1" t="str">
        <f t="shared" si="22"/>
        <v>11'16</v>
      </c>
      <c r="M1436" s="1" t="str">
        <f>VLOOKUP(K1436,CW!D:E,2,FALSE)</f>
        <v>Q4'15</v>
      </c>
    </row>
    <row r="1437" spans="1:13" ht="30" customHeight="1">
      <c r="A1437" s="2">
        <v>42448</v>
      </c>
      <c r="B1437" s="1" t="s">
        <v>1444</v>
      </c>
      <c r="C1437" s="1" t="s">
        <v>72</v>
      </c>
      <c r="D1437" s="1" t="s">
        <v>105</v>
      </c>
      <c r="E1437" s="1" t="s">
        <v>3532</v>
      </c>
      <c r="F1437" s="98" t="s">
        <v>161</v>
      </c>
      <c r="G1437" s="1">
        <v>1</v>
      </c>
      <c r="H1437" s="1" t="s">
        <v>107</v>
      </c>
      <c r="I1437" s="1" t="s">
        <v>159</v>
      </c>
      <c r="K1437" s="1" t="str">
        <f>VLOOKUP(L1437,CW!C:D,2,FALSE)</f>
        <v>Mar'16</v>
      </c>
      <c r="L1437" s="1" t="str">
        <f t="shared" si="22"/>
        <v>11'16</v>
      </c>
      <c r="M1437" s="1" t="str">
        <f>VLOOKUP(K1437,CW!D:E,2,FALSE)</f>
        <v>Q4'15</v>
      </c>
    </row>
    <row r="1438" spans="1:13" ht="15" customHeight="1">
      <c r="A1438" s="2">
        <v>42448</v>
      </c>
      <c r="B1438" s="1" t="s">
        <v>1445</v>
      </c>
      <c r="C1438" s="1" t="s">
        <v>541</v>
      </c>
      <c r="D1438" s="1" t="s">
        <v>99</v>
      </c>
      <c r="E1438" s="1" t="s">
        <v>3532</v>
      </c>
      <c r="F1438" s="45" t="s">
        <v>1435</v>
      </c>
      <c r="G1438" s="1">
        <v>2</v>
      </c>
      <c r="H1438" s="1" t="s">
        <v>107</v>
      </c>
      <c r="I1438" s="1" t="s">
        <v>159</v>
      </c>
      <c r="K1438" s="1" t="str">
        <f>VLOOKUP(L1438,CW!C:D,2,FALSE)</f>
        <v>Mar'16</v>
      </c>
      <c r="L1438" s="1" t="str">
        <f t="shared" si="22"/>
        <v>11'16</v>
      </c>
      <c r="M1438" s="1" t="str">
        <f>VLOOKUP(K1438,CW!D:E,2,FALSE)</f>
        <v>Q4'15</v>
      </c>
    </row>
    <row r="1439" spans="1:13" ht="15" customHeight="1">
      <c r="A1439" s="2">
        <v>42448</v>
      </c>
      <c r="B1439" s="1" t="s">
        <v>1445</v>
      </c>
      <c r="C1439" s="1" t="s">
        <v>541</v>
      </c>
      <c r="D1439" s="1" t="s">
        <v>99</v>
      </c>
      <c r="E1439" s="1" t="s">
        <v>3532</v>
      </c>
      <c r="F1439" s="45" t="s">
        <v>158</v>
      </c>
      <c r="G1439" s="1">
        <v>1</v>
      </c>
      <c r="H1439" s="1" t="s">
        <v>107</v>
      </c>
      <c r="I1439" s="1" t="s">
        <v>159</v>
      </c>
      <c r="K1439" s="1" t="str">
        <f>VLOOKUP(L1439,CW!C:D,2,FALSE)</f>
        <v>Mar'16</v>
      </c>
      <c r="L1439" s="1" t="str">
        <f t="shared" si="22"/>
        <v>11'16</v>
      </c>
      <c r="M1439" s="1" t="str">
        <f>VLOOKUP(K1439,CW!D:E,2,FALSE)</f>
        <v>Q4'15</v>
      </c>
    </row>
    <row r="1440" spans="1:13" ht="15" customHeight="1">
      <c r="A1440" s="2">
        <v>42448</v>
      </c>
      <c r="B1440" s="1" t="s">
        <v>1446</v>
      </c>
      <c r="C1440" s="1" t="s">
        <v>541</v>
      </c>
      <c r="D1440" s="1" t="s">
        <v>99</v>
      </c>
      <c r="E1440" s="1" t="s">
        <v>3532</v>
      </c>
      <c r="F1440" s="45" t="s">
        <v>158</v>
      </c>
      <c r="G1440" s="1">
        <v>1</v>
      </c>
      <c r="H1440" s="1" t="s">
        <v>107</v>
      </c>
      <c r="I1440" s="1" t="s">
        <v>159</v>
      </c>
      <c r="K1440" s="1" t="str">
        <f>VLOOKUP(L1440,CW!C:D,2,FALSE)</f>
        <v>Mar'16</v>
      </c>
      <c r="L1440" s="1" t="str">
        <f t="shared" si="22"/>
        <v>11'16</v>
      </c>
      <c r="M1440" s="1" t="str">
        <f>VLOOKUP(K1440,CW!D:E,2,FALSE)</f>
        <v>Q4'15</v>
      </c>
    </row>
    <row r="1441" spans="1:13" ht="15" customHeight="1">
      <c r="A1441" s="2">
        <v>42448</v>
      </c>
      <c r="B1441" s="1" t="s">
        <v>1447</v>
      </c>
      <c r="C1441" s="1" t="s">
        <v>73</v>
      </c>
      <c r="D1441" s="1" t="s">
        <v>99</v>
      </c>
      <c r="E1441" s="1" t="s">
        <v>3532</v>
      </c>
      <c r="F1441" s="45" t="s">
        <v>158</v>
      </c>
      <c r="G1441" s="1">
        <v>2</v>
      </c>
      <c r="H1441" s="1" t="s">
        <v>107</v>
      </c>
      <c r="I1441" s="1" t="s">
        <v>159</v>
      </c>
      <c r="K1441" s="1" t="str">
        <f>VLOOKUP(L1441,CW!C:D,2,FALSE)</f>
        <v>Mar'16</v>
      </c>
      <c r="L1441" s="1" t="str">
        <f t="shared" si="22"/>
        <v>11'16</v>
      </c>
      <c r="M1441" s="1" t="str">
        <f>VLOOKUP(K1441,CW!D:E,2,FALSE)</f>
        <v>Q4'15</v>
      </c>
    </row>
    <row r="1442" spans="1:13" ht="15" customHeight="1">
      <c r="A1442" s="2">
        <v>42448</v>
      </c>
      <c r="B1442" s="1" t="s">
        <v>1448</v>
      </c>
      <c r="C1442" s="1" t="s">
        <v>86</v>
      </c>
      <c r="D1442" s="1" t="s">
        <v>99</v>
      </c>
      <c r="E1442" s="1" t="s">
        <v>3532</v>
      </c>
      <c r="F1442" s="45" t="s">
        <v>158</v>
      </c>
      <c r="G1442" s="1">
        <v>1</v>
      </c>
      <c r="H1442" s="1" t="s">
        <v>107</v>
      </c>
      <c r="I1442" s="1" t="s">
        <v>159</v>
      </c>
      <c r="K1442" s="1" t="str">
        <f>VLOOKUP(L1442,CW!C:D,2,FALSE)</f>
        <v>Mar'16</v>
      </c>
      <c r="L1442" s="1" t="str">
        <f t="shared" si="22"/>
        <v>11'16</v>
      </c>
      <c r="M1442" s="1" t="str">
        <f>VLOOKUP(K1442,CW!D:E,2,FALSE)</f>
        <v>Q4'15</v>
      </c>
    </row>
    <row r="1443" spans="1:13" ht="15" customHeight="1">
      <c r="A1443" s="2">
        <v>42448</v>
      </c>
      <c r="B1443" s="1" t="s">
        <v>1449</v>
      </c>
      <c r="C1443" s="1" t="s">
        <v>86</v>
      </c>
      <c r="D1443" s="1" t="s">
        <v>99</v>
      </c>
      <c r="E1443" s="1" t="s">
        <v>3532</v>
      </c>
      <c r="F1443" s="45" t="s">
        <v>158</v>
      </c>
      <c r="G1443" s="1">
        <v>1</v>
      </c>
      <c r="H1443" s="1" t="s">
        <v>107</v>
      </c>
      <c r="I1443" s="1" t="s">
        <v>159</v>
      </c>
      <c r="K1443" s="1" t="str">
        <f>VLOOKUP(L1443,CW!C:D,2,FALSE)</f>
        <v>Mar'16</v>
      </c>
      <c r="L1443" s="1" t="str">
        <f t="shared" si="22"/>
        <v>11'16</v>
      </c>
      <c r="M1443" s="1" t="str">
        <f>VLOOKUP(K1443,CW!D:E,2,FALSE)</f>
        <v>Q4'15</v>
      </c>
    </row>
    <row r="1444" spans="1:13" ht="15" customHeight="1">
      <c r="A1444" s="2">
        <v>42448</v>
      </c>
      <c r="B1444" s="1" t="s">
        <v>1450</v>
      </c>
      <c r="C1444" s="1" t="s">
        <v>72</v>
      </c>
      <c r="D1444" s="1" t="s">
        <v>99</v>
      </c>
      <c r="E1444" s="1" t="s">
        <v>3532</v>
      </c>
      <c r="F1444" s="45" t="s">
        <v>158</v>
      </c>
      <c r="G1444" s="1">
        <v>1</v>
      </c>
      <c r="H1444" s="1" t="s">
        <v>107</v>
      </c>
      <c r="I1444" s="1" t="s">
        <v>159</v>
      </c>
      <c r="K1444" s="1" t="str">
        <f>VLOOKUP(L1444,CW!C:D,2,FALSE)</f>
        <v>Mar'16</v>
      </c>
      <c r="L1444" s="1" t="str">
        <f t="shared" si="22"/>
        <v>11'16</v>
      </c>
      <c r="M1444" s="1" t="str">
        <f>VLOOKUP(K1444,CW!D:E,2,FALSE)</f>
        <v>Q4'15</v>
      </c>
    </row>
    <row r="1445" spans="1:13" ht="15" customHeight="1">
      <c r="A1445" s="2">
        <v>42448</v>
      </c>
      <c r="B1445" s="1" t="s">
        <v>1451</v>
      </c>
      <c r="C1445" s="1" t="s">
        <v>162</v>
      </c>
      <c r="D1445" s="1" t="s">
        <v>99</v>
      </c>
      <c r="E1445" s="1" t="s">
        <v>3532</v>
      </c>
      <c r="F1445" s="98" t="s">
        <v>4584</v>
      </c>
      <c r="G1445" s="1">
        <v>1</v>
      </c>
      <c r="H1445" s="1" t="s">
        <v>107</v>
      </c>
      <c r="I1445" s="1" t="s">
        <v>159</v>
      </c>
      <c r="K1445" s="1" t="str">
        <f>VLOOKUP(L1445,CW!C:D,2,FALSE)</f>
        <v>Mar'16</v>
      </c>
      <c r="L1445" s="1" t="str">
        <f t="shared" si="22"/>
        <v>11'16</v>
      </c>
      <c r="M1445" s="1" t="str">
        <f>VLOOKUP(K1445,CW!D:E,2,FALSE)</f>
        <v>Q4'15</v>
      </c>
    </row>
    <row r="1446" spans="1:13" ht="15" customHeight="1">
      <c r="A1446" s="2">
        <v>42448</v>
      </c>
      <c r="B1446" s="1" t="s">
        <v>1452</v>
      </c>
      <c r="C1446" s="1" t="s">
        <v>73</v>
      </c>
      <c r="D1446" s="1" t="s">
        <v>99</v>
      </c>
      <c r="E1446" s="1" t="s">
        <v>3532</v>
      </c>
      <c r="F1446" s="45" t="s">
        <v>158</v>
      </c>
      <c r="G1446" s="1">
        <v>1</v>
      </c>
      <c r="H1446" s="1" t="s">
        <v>107</v>
      </c>
      <c r="I1446" s="1" t="s">
        <v>159</v>
      </c>
      <c r="K1446" s="1" t="str">
        <f>VLOOKUP(L1446,CW!C:D,2,FALSE)</f>
        <v>Mar'16</v>
      </c>
      <c r="L1446" s="1" t="str">
        <f t="shared" si="22"/>
        <v>11'16</v>
      </c>
      <c r="M1446" s="1" t="str">
        <f>VLOOKUP(K1446,CW!D:E,2,FALSE)</f>
        <v>Q4'15</v>
      </c>
    </row>
    <row r="1447" spans="1:13" ht="30" customHeight="1">
      <c r="A1447" s="2">
        <v>42448</v>
      </c>
      <c r="B1447" s="1" t="s">
        <v>1453</v>
      </c>
      <c r="C1447" s="1" t="s">
        <v>1454</v>
      </c>
      <c r="D1447" s="1" t="s">
        <v>99</v>
      </c>
      <c r="E1447" s="1" t="s">
        <v>3532</v>
      </c>
      <c r="F1447" s="98" t="s">
        <v>160</v>
      </c>
      <c r="G1447" s="1">
        <v>1</v>
      </c>
      <c r="H1447" s="1" t="s">
        <v>107</v>
      </c>
      <c r="I1447" s="1" t="s">
        <v>159</v>
      </c>
      <c r="K1447" s="1" t="str">
        <f>VLOOKUP(L1447,CW!C:D,2,FALSE)</f>
        <v>Mar'16</v>
      </c>
      <c r="L1447" s="1" t="str">
        <f t="shared" si="22"/>
        <v>11'16</v>
      </c>
      <c r="M1447" s="1" t="str">
        <f>VLOOKUP(K1447,CW!D:E,2,FALSE)</f>
        <v>Q4'15</v>
      </c>
    </row>
    <row r="1448" spans="1:13" ht="30" customHeight="1">
      <c r="A1448" s="2">
        <v>42448</v>
      </c>
      <c r="B1448" s="1" t="s">
        <v>1455</v>
      </c>
      <c r="C1448" s="1" t="s">
        <v>71</v>
      </c>
      <c r="D1448" s="1" t="s">
        <v>99</v>
      </c>
      <c r="E1448" s="1" t="s">
        <v>3532</v>
      </c>
      <c r="F1448" s="98" t="s">
        <v>160</v>
      </c>
      <c r="G1448" s="1">
        <v>1</v>
      </c>
      <c r="H1448" s="1" t="s">
        <v>107</v>
      </c>
      <c r="I1448" s="1" t="s">
        <v>159</v>
      </c>
      <c r="K1448" s="1" t="str">
        <f>VLOOKUP(L1448,CW!C:D,2,FALSE)</f>
        <v>Mar'16</v>
      </c>
      <c r="L1448" s="1" t="str">
        <f t="shared" si="22"/>
        <v>11'16</v>
      </c>
      <c r="M1448" s="1" t="str">
        <f>VLOOKUP(K1448,CW!D:E,2,FALSE)</f>
        <v>Q4'15</v>
      </c>
    </row>
    <row r="1449" spans="1:13" ht="30" customHeight="1">
      <c r="A1449" s="2">
        <v>42448</v>
      </c>
      <c r="B1449" s="1" t="s">
        <v>1456</v>
      </c>
      <c r="C1449" s="1" t="s">
        <v>77</v>
      </c>
      <c r="D1449" s="1" t="s">
        <v>99</v>
      </c>
      <c r="E1449" s="1" t="s">
        <v>3532</v>
      </c>
      <c r="F1449" s="98" t="s">
        <v>160</v>
      </c>
      <c r="G1449" s="1">
        <v>1</v>
      </c>
      <c r="H1449" s="1" t="s">
        <v>107</v>
      </c>
      <c r="I1449" s="1" t="s">
        <v>159</v>
      </c>
      <c r="K1449" s="1" t="str">
        <f>VLOOKUP(L1449,CW!C:D,2,FALSE)</f>
        <v>Mar'16</v>
      </c>
      <c r="L1449" s="1" t="str">
        <f t="shared" si="22"/>
        <v>11'16</v>
      </c>
      <c r="M1449" s="1" t="str">
        <f>VLOOKUP(K1449,CW!D:E,2,FALSE)</f>
        <v>Q4'15</v>
      </c>
    </row>
    <row r="1450" spans="1:13" ht="15" customHeight="1">
      <c r="A1450" s="2">
        <v>42448</v>
      </c>
      <c r="B1450" s="1" t="s">
        <v>1457</v>
      </c>
      <c r="C1450" s="1" t="s">
        <v>91</v>
      </c>
      <c r="D1450" s="1" t="s">
        <v>99</v>
      </c>
      <c r="E1450" s="1" t="s">
        <v>3532</v>
      </c>
      <c r="F1450" s="45" t="s">
        <v>158</v>
      </c>
      <c r="G1450" s="1">
        <v>1</v>
      </c>
      <c r="H1450" s="1" t="s">
        <v>107</v>
      </c>
      <c r="I1450" s="1" t="s">
        <v>159</v>
      </c>
      <c r="K1450" s="1" t="str">
        <f>VLOOKUP(L1450,CW!C:D,2,FALSE)</f>
        <v>Mar'16</v>
      </c>
      <c r="L1450" s="1" t="str">
        <f t="shared" si="22"/>
        <v>11'16</v>
      </c>
      <c r="M1450" s="1" t="str">
        <f>VLOOKUP(K1450,CW!D:E,2,FALSE)</f>
        <v>Q4'15</v>
      </c>
    </row>
    <row r="1451" spans="1:13" ht="30" customHeight="1">
      <c r="A1451" s="2">
        <v>42448</v>
      </c>
      <c r="B1451" s="1" t="s">
        <v>1458</v>
      </c>
      <c r="C1451" s="1" t="s">
        <v>83</v>
      </c>
      <c r="D1451" s="1" t="s">
        <v>99</v>
      </c>
      <c r="E1451" s="1" t="s">
        <v>3532</v>
      </c>
      <c r="F1451" s="98" t="s">
        <v>160</v>
      </c>
      <c r="G1451" s="1">
        <v>1</v>
      </c>
      <c r="H1451" s="1" t="s">
        <v>107</v>
      </c>
      <c r="I1451" s="1" t="s">
        <v>159</v>
      </c>
      <c r="K1451" s="1" t="str">
        <f>VLOOKUP(L1451,CW!C:D,2,FALSE)</f>
        <v>Mar'16</v>
      </c>
      <c r="L1451" s="1" t="str">
        <f t="shared" si="22"/>
        <v>11'16</v>
      </c>
      <c r="M1451" s="1" t="str">
        <f>VLOOKUP(K1451,CW!D:E,2,FALSE)</f>
        <v>Q4'15</v>
      </c>
    </row>
    <row r="1452" spans="1:13" ht="15" customHeight="1">
      <c r="A1452" s="2">
        <v>42448</v>
      </c>
      <c r="B1452" s="1" t="s">
        <v>1459</v>
      </c>
      <c r="C1452" s="1" t="s">
        <v>86</v>
      </c>
      <c r="D1452" s="1" t="s">
        <v>99</v>
      </c>
      <c r="E1452" s="1" t="s">
        <v>3532</v>
      </c>
      <c r="F1452" s="45" t="s">
        <v>158</v>
      </c>
      <c r="G1452" s="1">
        <v>2</v>
      </c>
      <c r="H1452" s="1" t="s">
        <v>107</v>
      </c>
      <c r="I1452" s="1" t="s">
        <v>159</v>
      </c>
      <c r="K1452" s="1" t="str">
        <f>VLOOKUP(L1452,CW!C:D,2,FALSE)</f>
        <v>Mar'16</v>
      </c>
      <c r="L1452" s="1" t="str">
        <f t="shared" si="22"/>
        <v>11'16</v>
      </c>
      <c r="M1452" s="1" t="str">
        <f>VLOOKUP(K1452,CW!D:E,2,FALSE)</f>
        <v>Q4'15</v>
      </c>
    </row>
    <row r="1453" spans="1:13" ht="15" customHeight="1">
      <c r="A1453" s="2">
        <v>42448</v>
      </c>
      <c r="B1453" s="1" t="s">
        <v>1460</v>
      </c>
      <c r="C1453" s="1" t="s">
        <v>86</v>
      </c>
      <c r="D1453" s="1" t="s">
        <v>105</v>
      </c>
      <c r="E1453" s="1" t="s">
        <v>3532</v>
      </c>
      <c r="F1453" s="45" t="s">
        <v>158</v>
      </c>
      <c r="G1453" s="1">
        <v>2</v>
      </c>
      <c r="H1453" s="1" t="s">
        <v>107</v>
      </c>
      <c r="I1453" s="1" t="s">
        <v>159</v>
      </c>
      <c r="K1453" s="1" t="str">
        <f>VLOOKUP(L1453,CW!C:D,2,FALSE)</f>
        <v>Mar'16</v>
      </c>
      <c r="L1453" s="1" t="str">
        <f t="shared" si="22"/>
        <v>11'16</v>
      </c>
      <c r="M1453" s="1" t="str">
        <f>VLOOKUP(K1453,CW!D:E,2,FALSE)</f>
        <v>Q4'15</v>
      </c>
    </row>
    <row r="1454" spans="1:13" ht="30" customHeight="1">
      <c r="A1454" s="2">
        <v>42448</v>
      </c>
      <c r="B1454" s="1" t="s">
        <v>1461</v>
      </c>
      <c r="C1454" s="1" t="s">
        <v>86</v>
      </c>
      <c r="D1454" s="1" t="s">
        <v>99</v>
      </c>
      <c r="E1454" s="1" t="s">
        <v>3532</v>
      </c>
      <c r="F1454" s="98" t="s">
        <v>161</v>
      </c>
      <c r="G1454" s="1">
        <v>1</v>
      </c>
      <c r="H1454" s="1" t="s">
        <v>107</v>
      </c>
      <c r="I1454" s="1" t="s">
        <v>159</v>
      </c>
      <c r="K1454" s="1" t="str">
        <f>VLOOKUP(L1454,CW!C:D,2,FALSE)</f>
        <v>Mar'16</v>
      </c>
      <c r="L1454" s="1" t="str">
        <f t="shared" si="22"/>
        <v>11'16</v>
      </c>
      <c r="M1454" s="1" t="str">
        <f>VLOOKUP(K1454,CW!D:E,2,FALSE)</f>
        <v>Q4'15</v>
      </c>
    </row>
    <row r="1455" spans="1:13" ht="30" customHeight="1">
      <c r="A1455" s="2">
        <v>42448</v>
      </c>
      <c r="B1455" s="1" t="s">
        <v>1462</v>
      </c>
      <c r="C1455" s="1" t="s">
        <v>86</v>
      </c>
      <c r="D1455" s="1" t="s">
        <v>99</v>
      </c>
      <c r="E1455" s="1" t="s">
        <v>3532</v>
      </c>
      <c r="F1455" s="98" t="s">
        <v>160</v>
      </c>
      <c r="G1455" s="1">
        <v>1</v>
      </c>
      <c r="H1455" s="1" t="s">
        <v>107</v>
      </c>
      <c r="I1455" s="1" t="s">
        <v>159</v>
      </c>
      <c r="K1455" s="1" t="str">
        <f>VLOOKUP(L1455,CW!C:D,2,FALSE)</f>
        <v>Mar'16</v>
      </c>
      <c r="L1455" s="1" t="str">
        <f t="shared" si="22"/>
        <v>11'16</v>
      </c>
      <c r="M1455" s="1" t="str">
        <f>VLOOKUP(K1455,CW!D:E,2,FALSE)</f>
        <v>Q4'15</v>
      </c>
    </row>
    <row r="1456" spans="1:13" ht="15" customHeight="1">
      <c r="A1456" s="2">
        <v>42448</v>
      </c>
      <c r="B1456" s="1" t="s">
        <v>1463</v>
      </c>
      <c r="C1456" s="1" t="s">
        <v>86</v>
      </c>
      <c r="D1456" s="1" t="s">
        <v>105</v>
      </c>
      <c r="E1456" s="1" t="s">
        <v>3532</v>
      </c>
      <c r="F1456" s="45" t="s">
        <v>158</v>
      </c>
      <c r="G1456" s="1">
        <v>1</v>
      </c>
      <c r="H1456" s="1" t="s">
        <v>107</v>
      </c>
      <c r="I1456" s="1" t="s">
        <v>159</v>
      </c>
      <c r="K1456" s="1" t="str">
        <f>VLOOKUP(L1456,CW!C:D,2,FALSE)</f>
        <v>Mar'16</v>
      </c>
      <c r="L1456" s="1" t="str">
        <f t="shared" ref="L1456:L1519" si="23">CONCATENATE(WEEKNUM(A1456,21),"'",TEXT(A1456,"yy"))</f>
        <v>11'16</v>
      </c>
      <c r="M1456" s="1" t="str">
        <f>VLOOKUP(K1456,CW!D:E,2,FALSE)</f>
        <v>Q4'15</v>
      </c>
    </row>
    <row r="1457" spans="1:13" ht="15" customHeight="1">
      <c r="A1457" s="2">
        <v>42449</v>
      </c>
      <c r="B1457" s="1" t="s">
        <v>1464</v>
      </c>
      <c r="C1457" s="1" t="s">
        <v>72</v>
      </c>
      <c r="D1457" s="1" t="s">
        <v>101</v>
      </c>
      <c r="E1457" s="1" t="s">
        <v>3532</v>
      </c>
      <c r="F1457" s="45" t="s">
        <v>158</v>
      </c>
      <c r="G1457" s="1">
        <v>6</v>
      </c>
      <c r="H1457" s="1" t="s">
        <v>107</v>
      </c>
      <c r="I1457" s="1" t="s">
        <v>159</v>
      </c>
      <c r="K1457" s="1" t="str">
        <f>VLOOKUP(L1457,CW!C:D,2,FALSE)</f>
        <v>Mar'16</v>
      </c>
      <c r="L1457" s="1" t="str">
        <f t="shared" si="23"/>
        <v>11'16</v>
      </c>
      <c r="M1457" s="1" t="str">
        <f>VLOOKUP(K1457,CW!D:E,2,FALSE)</f>
        <v>Q4'15</v>
      </c>
    </row>
    <row r="1458" spans="1:13" ht="15" customHeight="1">
      <c r="A1458" s="2">
        <v>42449</v>
      </c>
      <c r="B1458" s="1" t="s">
        <v>1464</v>
      </c>
      <c r="C1458" s="1" t="s">
        <v>72</v>
      </c>
      <c r="D1458" s="1" t="s">
        <v>101</v>
      </c>
      <c r="E1458" s="1" t="s">
        <v>3532</v>
      </c>
      <c r="F1458" s="98" t="s">
        <v>4584</v>
      </c>
      <c r="G1458" s="1">
        <v>1</v>
      </c>
      <c r="H1458" s="1" t="s">
        <v>107</v>
      </c>
      <c r="I1458" s="1" t="s">
        <v>159</v>
      </c>
      <c r="K1458" s="1" t="str">
        <f>VLOOKUP(L1458,CW!C:D,2,FALSE)</f>
        <v>Mar'16</v>
      </c>
      <c r="L1458" s="1" t="str">
        <f t="shared" si="23"/>
        <v>11'16</v>
      </c>
      <c r="M1458" s="1" t="str">
        <f>VLOOKUP(K1458,CW!D:E,2,FALSE)</f>
        <v>Q4'15</v>
      </c>
    </row>
    <row r="1459" spans="1:13" ht="15" customHeight="1">
      <c r="A1459" s="2">
        <v>42449</v>
      </c>
      <c r="B1459" s="1" t="s">
        <v>1465</v>
      </c>
      <c r="C1459" s="1" t="s">
        <v>81</v>
      </c>
      <c r="D1459" s="1" t="s">
        <v>101</v>
      </c>
      <c r="E1459" s="1" t="s">
        <v>3532</v>
      </c>
      <c r="F1459" s="45" t="s">
        <v>691</v>
      </c>
      <c r="G1459" s="1">
        <v>1</v>
      </c>
      <c r="H1459" s="1" t="s">
        <v>107</v>
      </c>
      <c r="I1459" s="1" t="s">
        <v>159</v>
      </c>
      <c r="K1459" s="1" t="str">
        <f>VLOOKUP(L1459,CW!C:D,2,FALSE)</f>
        <v>Mar'16</v>
      </c>
      <c r="L1459" s="1" t="str">
        <f t="shared" si="23"/>
        <v>11'16</v>
      </c>
      <c r="M1459" s="1" t="str">
        <f>VLOOKUP(K1459,CW!D:E,2,FALSE)</f>
        <v>Q4'15</v>
      </c>
    </row>
    <row r="1460" spans="1:13" ht="15" customHeight="1">
      <c r="A1460" s="2">
        <v>42449</v>
      </c>
      <c r="B1460" s="1" t="s">
        <v>1466</v>
      </c>
      <c r="C1460" s="1" t="s">
        <v>86</v>
      </c>
      <c r="D1460" s="1" t="s">
        <v>99</v>
      </c>
      <c r="E1460" s="1" t="s">
        <v>3532</v>
      </c>
      <c r="F1460" s="45" t="s">
        <v>158</v>
      </c>
      <c r="G1460" s="1">
        <v>1</v>
      </c>
      <c r="H1460" s="1" t="s">
        <v>107</v>
      </c>
      <c r="I1460" s="1" t="s">
        <v>159</v>
      </c>
      <c r="K1460" s="1" t="str">
        <f>VLOOKUP(L1460,CW!C:D,2,FALSE)</f>
        <v>Mar'16</v>
      </c>
      <c r="L1460" s="1" t="str">
        <f t="shared" si="23"/>
        <v>11'16</v>
      </c>
      <c r="M1460" s="1" t="str">
        <f>VLOOKUP(K1460,CW!D:E,2,FALSE)</f>
        <v>Q4'15</v>
      </c>
    </row>
    <row r="1461" spans="1:13" ht="15" customHeight="1">
      <c r="A1461" s="2">
        <v>42449</v>
      </c>
      <c r="B1461" s="1" t="s">
        <v>1466</v>
      </c>
      <c r="C1461" s="1" t="s">
        <v>86</v>
      </c>
      <c r="D1461" s="1" t="s">
        <v>99</v>
      </c>
      <c r="E1461" s="1" t="s">
        <v>3532</v>
      </c>
      <c r="F1461" s="98" t="s">
        <v>4584</v>
      </c>
      <c r="G1461" s="1">
        <v>2</v>
      </c>
      <c r="H1461" s="1" t="s">
        <v>107</v>
      </c>
      <c r="I1461" s="1" t="s">
        <v>159</v>
      </c>
      <c r="K1461" s="1" t="str">
        <f>VLOOKUP(L1461,CW!C:D,2,FALSE)</f>
        <v>Mar'16</v>
      </c>
      <c r="L1461" s="1" t="str">
        <f t="shared" si="23"/>
        <v>11'16</v>
      </c>
      <c r="M1461" s="1" t="str">
        <f>VLOOKUP(K1461,CW!D:E,2,FALSE)</f>
        <v>Q4'15</v>
      </c>
    </row>
    <row r="1462" spans="1:13" ht="15" customHeight="1">
      <c r="A1462" s="2">
        <v>42449</v>
      </c>
      <c r="B1462" s="1" t="s">
        <v>1467</v>
      </c>
      <c r="C1462" s="1" t="s">
        <v>77</v>
      </c>
      <c r="D1462" s="1" t="s">
        <v>101</v>
      </c>
      <c r="E1462" s="1" t="s">
        <v>3532</v>
      </c>
      <c r="F1462" s="45" t="s">
        <v>158</v>
      </c>
      <c r="G1462" s="1">
        <v>1</v>
      </c>
      <c r="H1462" s="1" t="s">
        <v>107</v>
      </c>
      <c r="I1462" s="1" t="s">
        <v>159</v>
      </c>
      <c r="K1462" s="1" t="str">
        <f>VLOOKUP(L1462,CW!C:D,2,FALSE)</f>
        <v>Mar'16</v>
      </c>
      <c r="L1462" s="1" t="str">
        <f t="shared" si="23"/>
        <v>11'16</v>
      </c>
      <c r="M1462" s="1" t="str">
        <f>VLOOKUP(K1462,CW!D:E,2,FALSE)</f>
        <v>Q4'15</v>
      </c>
    </row>
    <row r="1463" spans="1:13" ht="15" customHeight="1">
      <c r="A1463" s="2">
        <v>42449</v>
      </c>
      <c r="B1463" s="1" t="s">
        <v>1468</v>
      </c>
      <c r="C1463" s="1" t="s">
        <v>77</v>
      </c>
      <c r="D1463" s="1" t="s">
        <v>101</v>
      </c>
      <c r="E1463" s="1" t="s">
        <v>3532</v>
      </c>
      <c r="F1463" s="45" t="s">
        <v>158</v>
      </c>
      <c r="G1463" s="1">
        <v>2</v>
      </c>
      <c r="H1463" s="1" t="s">
        <v>107</v>
      </c>
      <c r="I1463" s="1" t="s">
        <v>159</v>
      </c>
      <c r="K1463" s="1" t="str">
        <f>VLOOKUP(L1463,CW!C:D,2,FALSE)</f>
        <v>Mar'16</v>
      </c>
      <c r="L1463" s="1" t="str">
        <f t="shared" si="23"/>
        <v>11'16</v>
      </c>
      <c r="M1463" s="1" t="str">
        <f>VLOOKUP(K1463,CW!D:E,2,FALSE)</f>
        <v>Q4'15</v>
      </c>
    </row>
    <row r="1464" spans="1:13" ht="15" customHeight="1">
      <c r="A1464" s="2">
        <v>42449</v>
      </c>
      <c r="B1464" s="1" t="s">
        <v>1469</v>
      </c>
      <c r="C1464" s="1" t="s">
        <v>72</v>
      </c>
      <c r="D1464" s="1" t="s">
        <v>101</v>
      </c>
      <c r="E1464" s="1" t="s">
        <v>3532</v>
      </c>
      <c r="F1464" s="45" t="s">
        <v>158</v>
      </c>
      <c r="G1464" s="1">
        <v>1</v>
      </c>
      <c r="H1464" s="1" t="s">
        <v>107</v>
      </c>
      <c r="I1464" s="1" t="s">
        <v>159</v>
      </c>
      <c r="K1464" s="1" t="str">
        <f>VLOOKUP(L1464,CW!C:D,2,FALSE)</f>
        <v>Mar'16</v>
      </c>
      <c r="L1464" s="1" t="str">
        <f t="shared" si="23"/>
        <v>11'16</v>
      </c>
      <c r="M1464" s="1" t="str">
        <f>VLOOKUP(K1464,CW!D:E,2,FALSE)</f>
        <v>Q4'15</v>
      </c>
    </row>
    <row r="1465" spans="1:13" ht="30" customHeight="1">
      <c r="A1465" s="2">
        <v>42449</v>
      </c>
      <c r="B1465" s="1" t="s">
        <v>1470</v>
      </c>
      <c r="C1465" s="1" t="s">
        <v>72</v>
      </c>
      <c r="D1465" s="1" t="s">
        <v>101</v>
      </c>
      <c r="E1465" s="1" t="s">
        <v>3532</v>
      </c>
      <c r="F1465" s="98" t="s">
        <v>161</v>
      </c>
      <c r="G1465" s="1">
        <v>1</v>
      </c>
      <c r="H1465" s="1" t="s">
        <v>107</v>
      </c>
      <c r="I1465" s="1" t="s">
        <v>159</v>
      </c>
      <c r="K1465" s="1" t="str">
        <f>VLOOKUP(L1465,CW!C:D,2,FALSE)</f>
        <v>Mar'16</v>
      </c>
      <c r="L1465" s="1" t="str">
        <f t="shared" si="23"/>
        <v>11'16</v>
      </c>
      <c r="M1465" s="1" t="str">
        <f>VLOOKUP(K1465,CW!D:E,2,FALSE)</f>
        <v>Q4'15</v>
      </c>
    </row>
    <row r="1466" spans="1:13" ht="15" customHeight="1">
      <c r="A1466" s="2">
        <v>42449</v>
      </c>
      <c r="B1466" s="1" t="s">
        <v>1471</v>
      </c>
      <c r="C1466" s="1" t="s">
        <v>73</v>
      </c>
      <c r="D1466" s="1" t="s">
        <v>101</v>
      </c>
      <c r="E1466" s="1" t="s">
        <v>3532</v>
      </c>
      <c r="F1466" s="45" t="s">
        <v>158</v>
      </c>
      <c r="G1466" s="1">
        <v>2</v>
      </c>
      <c r="H1466" s="1" t="s">
        <v>107</v>
      </c>
      <c r="I1466" s="1" t="s">
        <v>159</v>
      </c>
      <c r="K1466" s="1" t="str">
        <f>VLOOKUP(L1466,CW!C:D,2,FALSE)</f>
        <v>Mar'16</v>
      </c>
      <c r="L1466" s="1" t="str">
        <f t="shared" si="23"/>
        <v>11'16</v>
      </c>
      <c r="M1466" s="1" t="str">
        <f>VLOOKUP(K1466,CW!D:E,2,FALSE)</f>
        <v>Q4'15</v>
      </c>
    </row>
    <row r="1467" spans="1:13" ht="30" customHeight="1">
      <c r="A1467" s="2">
        <v>42449</v>
      </c>
      <c r="B1467" s="1" t="s">
        <v>1472</v>
      </c>
      <c r="C1467" s="1" t="s">
        <v>72</v>
      </c>
      <c r="D1467" s="1" t="s">
        <v>101</v>
      </c>
      <c r="E1467" s="1" t="s">
        <v>3532</v>
      </c>
      <c r="F1467" s="98" t="s">
        <v>160</v>
      </c>
      <c r="G1467" s="1">
        <v>1</v>
      </c>
      <c r="H1467" s="1" t="s">
        <v>107</v>
      </c>
      <c r="I1467" s="1" t="s">
        <v>159</v>
      </c>
      <c r="K1467" s="1" t="str">
        <f>VLOOKUP(L1467,CW!C:D,2,FALSE)</f>
        <v>Mar'16</v>
      </c>
      <c r="L1467" s="1" t="str">
        <f t="shared" si="23"/>
        <v>11'16</v>
      </c>
      <c r="M1467" s="1" t="str">
        <f>VLOOKUP(K1467,CW!D:E,2,FALSE)</f>
        <v>Q4'15</v>
      </c>
    </row>
    <row r="1468" spans="1:13" ht="15" customHeight="1">
      <c r="A1468" s="2">
        <v>42449</v>
      </c>
      <c r="B1468" s="1" t="s">
        <v>1472</v>
      </c>
      <c r="C1468" s="1" t="s">
        <v>72</v>
      </c>
      <c r="D1468" s="1" t="s">
        <v>101</v>
      </c>
      <c r="E1468" s="1" t="s">
        <v>3532</v>
      </c>
      <c r="F1468" s="45" t="s">
        <v>158</v>
      </c>
      <c r="G1468" s="1">
        <v>2</v>
      </c>
      <c r="H1468" s="1" t="s">
        <v>107</v>
      </c>
      <c r="I1468" s="1" t="s">
        <v>159</v>
      </c>
      <c r="K1468" s="1" t="str">
        <f>VLOOKUP(L1468,CW!C:D,2,FALSE)</f>
        <v>Mar'16</v>
      </c>
      <c r="L1468" s="1" t="str">
        <f t="shared" si="23"/>
        <v>11'16</v>
      </c>
      <c r="M1468" s="1" t="str">
        <f>VLOOKUP(K1468,CW!D:E,2,FALSE)</f>
        <v>Q4'15</v>
      </c>
    </row>
    <row r="1469" spans="1:13" ht="30" customHeight="1">
      <c r="A1469" s="2">
        <v>42449</v>
      </c>
      <c r="B1469" s="1" t="s">
        <v>1473</v>
      </c>
      <c r="C1469" s="1" t="s">
        <v>72</v>
      </c>
      <c r="D1469" s="1" t="s">
        <v>101</v>
      </c>
      <c r="E1469" s="1" t="s">
        <v>3532</v>
      </c>
      <c r="F1469" s="98" t="s">
        <v>161</v>
      </c>
      <c r="G1469" s="1">
        <v>1</v>
      </c>
      <c r="H1469" s="1" t="s">
        <v>107</v>
      </c>
      <c r="I1469" s="1" t="s">
        <v>159</v>
      </c>
      <c r="K1469" s="1" t="str">
        <f>VLOOKUP(L1469,CW!C:D,2,FALSE)</f>
        <v>Mar'16</v>
      </c>
      <c r="L1469" s="1" t="str">
        <f t="shared" si="23"/>
        <v>11'16</v>
      </c>
      <c r="M1469" s="1" t="str">
        <f>VLOOKUP(K1469,CW!D:E,2,FALSE)</f>
        <v>Q4'15</v>
      </c>
    </row>
    <row r="1470" spans="1:13" ht="15" customHeight="1">
      <c r="A1470" s="2">
        <v>42449</v>
      </c>
      <c r="B1470" s="1" t="s">
        <v>1473</v>
      </c>
      <c r="C1470" s="1" t="s">
        <v>72</v>
      </c>
      <c r="D1470" s="1" t="s">
        <v>101</v>
      </c>
      <c r="E1470" s="1" t="s">
        <v>3532</v>
      </c>
      <c r="F1470" s="45" t="s">
        <v>158</v>
      </c>
      <c r="G1470" s="1">
        <v>1</v>
      </c>
      <c r="H1470" s="1" t="s">
        <v>107</v>
      </c>
      <c r="I1470" s="1" t="s">
        <v>159</v>
      </c>
      <c r="K1470" s="1" t="str">
        <f>VLOOKUP(L1470,CW!C:D,2,FALSE)</f>
        <v>Mar'16</v>
      </c>
      <c r="L1470" s="1" t="str">
        <f t="shared" si="23"/>
        <v>11'16</v>
      </c>
      <c r="M1470" s="1" t="str">
        <f>VLOOKUP(K1470,CW!D:E,2,FALSE)</f>
        <v>Q4'15</v>
      </c>
    </row>
    <row r="1471" spans="1:13" ht="15" customHeight="1">
      <c r="A1471" s="2">
        <v>42449</v>
      </c>
      <c r="B1471" s="1" t="s">
        <v>1474</v>
      </c>
      <c r="C1471" s="1" t="s">
        <v>72</v>
      </c>
      <c r="D1471" s="1" t="s">
        <v>101</v>
      </c>
      <c r="E1471" s="1" t="s">
        <v>3532</v>
      </c>
      <c r="F1471" s="45" t="s">
        <v>158</v>
      </c>
      <c r="G1471" s="1">
        <v>2</v>
      </c>
      <c r="H1471" s="1" t="s">
        <v>107</v>
      </c>
      <c r="I1471" s="1" t="s">
        <v>159</v>
      </c>
      <c r="K1471" s="1" t="str">
        <f>VLOOKUP(L1471,CW!C:D,2,FALSE)</f>
        <v>Mar'16</v>
      </c>
      <c r="L1471" s="1" t="str">
        <f t="shared" si="23"/>
        <v>11'16</v>
      </c>
      <c r="M1471" s="1" t="str">
        <f>VLOOKUP(K1471,CW!D:E,2,FALSE)</f>
        <v>Q4'15</v>
      </c>
    </row>
    <row r="1472" spans="1:13" ht="15" customHeight="1">
      <c r="A1472" s="2">
        <v>42449</v>
      </c>
      <c r="B1472" s="1" t="s">
        <v>1474</v>
      </c>
      <c r="C1472" s="1" t="s">
        <v>72</v>
      </c>
      <c r="D1472" s="1" t="s">
        <v>101</v>
      </c>
      <c r="E1472" s="1" t="s">
        <v>3532</v>
      </c>
      <c r="F1472" s="98" t="s">
        <v>4584</v>
      </c>
      <c r="G1472" s="1">
        <v>1</v>
      </c>
      <c r="H1472" s="1" t="s">
        <v>107</v>
      </c>
      <c r="I1472" s="1" t="s">
        <v>159</v>
      </c>
      <c r="K1472" s="1" t="str">
        <f>VLOOKUP(L1472,CW!C:D,2,FALSE)</f>
        <v>Mar'16</v>
      </c>
      <c r="L1472" s="1" t="str">
        <f t="shared" si="23"/>
        <v>11'16</v>
      </c>
      <c r="M1472" s="1" t="str">
        <f>VLOOKUP(K1472,CW!D:E,2,FALSE)</f>
        <v>Q4'15</v>
      </c>
    </row>
    <row r="1473" spans="1:13" ht="30" customHeight="1">
      <c r="A1473" s="2">
        <v>42449</v>
      </c>
      <c r="B1473" s="1" t="s">
        <v>1475</v>
      </c>
      <c r="C1473" s="1" t="s">
        <v>77</v>
      </c>
      <c r="D1473" s="1" t="s">
        <v>101</v>
      </c>
      <c r="E1473" s="1" t="s">
        <v>3532</v>
      </c>
      <c r="F1473" s="98" t="s">
        <v>160</v>
      </c>
      <c r="G1473" s="1">
        <v>1</v>
      </c>
      <c r="H1473" s="1" t="s">
        <v>107</v>
      </c>
      <c r="I1473" s="1" t="s">
        <v>159</v>
      </c>
      <c r="K1473" s="1" t="str">
        <f>VLOOKUP(L1473,CW!C:D,2,FALSE)</f>
        <v>Mar'16</v>
      </c>
      <c r="L1473" s="1" t="str">
        <f t="shared" si="23"/>
        <v>11'16</v>
      </c>
      <c r="M1473" s="1" t="str">
        <f>VLOOKUP(K1473,CW!D:E,2,FALSE)</f>
        <v>Q4'15</v>
      </c>
    </row>
    <row r="1474" spans="1:13" ht="15" customHeight="1">
      <c r="A1474" s="2">
        <v>42449</v>
      </c>
      <c r="B1474" s="1" t="s">
        <v>1476</v>
      </c>
      <c r="C1474" s="1" t="s">
        <v>77</v>
      </c>
      <c r="D1474" s="1" t="s">
        <v>101</v>
      </c>
      <c r="E1474" s="1" t="s">
        <v>3532</v>
      </c>
      <c r="F1474" s="45" t="s">
        <v>158</v>
      </c>
      <c r="G1474" s="1">
        <v>2</v>
      </c>
      <c r="H1474" s="1" t="s">
        <v>107</v>
      </c>
      <c r="I1474" s="1" t="s">
        <v>159</v>
      </c>
      <c r="K1474" s="1" t="str">
        <f>VLOOKUP(L1474,CW!C:D,2,FALSE)</f>
        <v>Mar'16</v>
      </c>
      <c r="L1474" s="1" t="str">
        <f t="shared" si="23"/>
        <v>11'16</v>
      </c>
      <c r="M1474" s="1" t="str">
        <f>VLOOKUP(K1474,CW!D:E,2,FALSE)</f>
        <v>Q4'15</v>
      </c>
    </row>
    <row r="1475" spans="1:13" ht="30" customHeight="1">
      <c r="A1475" s="2">
        <v>42449</v>
      </c>
      <c r="B1475" s="1" t="s">
        <v>1477</v>
      </c>
      <c r="C1475" s="1" t="s">
        <v>83</v>
      </c>
      <c r="D1475" s="1" t="s">
        <v>105</v>
      </c>
      <c r="E1475" s="1" t="s">
        <v>3532</v>
      </c>
      <c r="F1475" s="98" t="s">
        <v>160</v>
      </c>
      <c r="G1475" s="1">
        <v>1</v>
      </c>
      <c r="H1475" s="1" t="s">
        <v>107</v>
      </c>
      <c r="I1475" s="1" t="s">
        <v>159</v>
      </c>
      <c r="K1475" s="1" t="str">
        <f>VLOOKUP(L1475,CW!C:D,2,FALSE)</f>
        <v>Mar'16</v>
      </c>
      <c r="L1475" s="1" t="str">
        <f t="shared" si="23"/>
        <v>11'16</v>
      </c>
      <c r="M1475" s="1" t="str">
        <f>VLOOKUP(K1475,CW!D:E,2,FALSE)</f>
        <v>Q4'15</v>
      </c>
    </row>
    <row r="1476" spans="1:13" ht="15" customHeight="1">
      <c r="A1476" s="2">
        <v>42449</v>
      </c>
      <c r="B1476" s="1" t="s">
        <v>1477</v>
      </c>
      <c r="C1476" s="1" t="s">
        <v>83</v>
      </c>
      <c r="D1476" s="1" t="s">
        <v>105</v>
      </c>
      <c r="E1476" s="1" t="s">
        <v>3532</v>
      </c>
      <c r="F1476" s="45" t="s">
        <v>158</v>
      </c>
      <c r="G1476" s="1">
        <v>1</v>
      </c>
      <c r="H1476" s="1" t="s">
        <v>107</v>
      </c>
      <c r="I1476" s="1" t="s">
        <v>159</v>
      </c>
      <c r="K1476" s="1" t="str">
        <f>VLOOKUP(L1476,CW!C:D,2,FALSE)</f>
        <v>Mar'16</v>
      </c>
      <c r="L1476" s="1" t="str">
        <f t="shared" si="23"/>
        <v>11'16</v>
      </c>
      <c r="M1476" s="1" t="str">
        <f>VLOOKUP(K1476,CW!D:E,2,FALSE)</f>
        <v>Q4'15</v>
      </c>
    </row>
    <row r="1477" spans="1:13" ht="30" customHeight="1">
      <c r="A1477" s="2">
        <v>42449</v>
      </c>
      <c r="B1477" s="1" t="s">
        <v>1478</v>
      </c>
      <c r="C1477" s="1" t="s">
        <v>77</v>
      </c>
      <c r="D1477" s="1" t="s">
        <v>101</v>
      </c>
      <c r="E1477" s="1" t="s">
        <v>3532</v>
      </c>
      <c r="F1477" s="98" t="s">
        <v>160</v>
      </c>
      <c r="G1477" s="1">
        <v>1</v>
      </c>
      <c r="H1477" s="1" t="s">
        <v>107</v>
      </c>
      <c r="I1477" s="1" t="s">
        <v>159</v>
      </c>
      <c r="K1477" s="1" t="str">
        <f>VLOOKUP(L1477,CW!C:D,2,FALSE)</f>
        <v>Mar'16</v>
      </c>
      <c r="L1477" s="1" t="str">
        <f t="shared" si="23"/>
        <v>11'16</v>
      </c>
      <c r="M1477" s="1" t="str">
        <f>VLOOKUP(K1477,CW!D:E,2,FALSE)</f>
        <v>Q4'15</v>
      </c>
    </row>
    <row r="1478" spans="1:13" ht="15" customHeight="1">
      <c r="A1478" s="2">
        <v>42449</v>
      </c>
      <c r="B1478" s="1" t="s">
        <v>1479</v>
      </c>
      <c r="C1478" s="1" t="s">
        <v>77</v>
      </c>
      <c r="D1478" s="1" t="s">
        <v>99</v>
      </c>
      <c r="E1478" s="1" t="s">
        <v>3532</v>
      </c>
      <c r="F1478" s="45" t="s">
        <v>158</v>
      </c>
      <c r="G1478" s="1">
        <v>5</v>
      </c>
      <c r="H1478" s="1" t="s">
        <v>107</v>
      </c>
      <c r="I1478" s="1" t="s">
        <v>159</v>
      </c>
      <c r="K1478" s="1" t="str">
        <f>VLOOKUP(L1478,CW!C:D,2,FALSE)</f>
        <v>Mar'16</v>
      </c>
      <c r="L1478" s="1" t="str">
        <f t="shared" si="23"/>
        <v>11'16</v>
      </c>
      <c r="M1478" s="1" t="str">
        <f>VLOOKUP(K1478,CW!D:E,2,FALSE)</f>
        <v>Q4'15</v>
      </c>
    </row>
    <row r="1479" spans="1:13" ht="30" customHeight="1">
      <c r="A1479" s="2">
        <v>42449</v>
      </c>
      <c r="B1479" s="1" t="s">
        <v>1480</v>
      </c>
      <c r="C1479" s="1" t="s">
        <v>86</v>
      </c>
      <c r="D1479" s="1" t="s">
        <v>105</v>
      </c>
      <c r="E1479" s="1" t="s">
        <v>3532</v>
      </c>
      <c r="F1479" s="98" t="s">
        <v>160</v>
      </c>
      <c r="G1479" s="1">
        <v>1</v>
      </c>
      <c r="H1479" s="1" t="s">
        <v>107</v>
      </c>
      <c r="I1479" s="1" t="s">
        <v>159</v>
      </c>
      <c r="K1479" s="1" t="str">
        <f>VLOOKUP(L1479,CW!C:D,2,FALSE)</f>
        <v>Mar'16</v>
      </c>
      <c r="L1479" s="1" t="str">
        <f t="shared" si="23"/>
        <v>11'16</v>
      </c>
      <c r="M1479" s="1" t="str">
        <f>VLOOKUP(K1479,CW!D:E,2,FALSE)</f>
        <v>Q4'15</v>
      </c>
    </row>
    <row r="1480" spans="1:13" ht="15" customHeight="1">
      <c r="A1480" s="2">
        <v>42449</v>
      </c>
      <c r="B1480" s="1" t="s">
        <v>1481</v>
      </c>
      <c r="C1480" s="1" t="s">
        <v>72</v>
      </c>
      <c r="D1480" s="1" t="s">
        <v>101</v>
      </c>
      <c r="E1480" s="1" t="s">
        <v>3532</v>
      </c>
      <c r="F1480" s="45" t="s">
        <v>158</v>
      </c>
      <c r="G1480" s="1">
        <v>1</v>
      </c>
      <c r="H1480" s="1" t="s">
        <v>107</v>
      </c>
      <c r="I1480" s="1" t="s">
        <v>159</v>
      </c>
      <c r="K1480" s="1" t="str">
        <f>VLOOKUP(L1480,CW!C:D,2,FALSE)</f>
        <v>Mar'16</v>
      </c>
      <c r="L1480" s="1" t="str">
        <f t="shared" si="23"/>
        <v>11'16</v>
      </c>
      <c r="M1480" s="1" t="str">
        <f>VLOOKUP(K1480,CW!D:E,2,FALSE)</f>
        <v>Q4'15</v>
      </c>
    </row>
    <row r="1481" spans="1:13" ht="15" customHeight="1">
      <c r="A1481" s="2">
        <v>42449</v>
      </c>
      <c r="B1481" s="1" t="s">
        <v>1482</v>
      </c>
      <c r="C1481" s="1" t="s">
        <v>72</v>
      </c>
      <c r="D1481" s="1" t="s">
        <v>101</v>
      </c>
      <c r="E1481" s="1" t="s">
        <v>3532</v>
      </c>
      <c r="F1481" s="45" t="s">
        <v>158</v>
      </c>
      <c r="G1481" s="1">
        <v>1</v>
      </c>
      <c r="H1481" s="1" t="s">
        <v>107</v>
      </c>
      <c r="I1481" s="1" t="s">
        <v>159</v>
      </c>
      <c r="K1481" s="1" t="str">
        <f>VLOOKUP(L1481,CW!C:D,2,FALSE)</f>
        <v>Mar'16</v>
      </c>
      <c r="L1481" s="1" t="str">
        <f t="shared" si="23"/>
        <v>11'16</v>
      </c>
      <c r="M1481" s="1" t="str">
        <f>VLOOKUP(K1481,CW!D:E,2,FALSE)</f>
        <v>Q4'15</v>
      </c>
    </row>
    <row r="1482" spans="1:13" ht="30" customHeight="1">
      <c r="A1482" s="2">
        <v>42449</v>
      </c>
      <c r="B1482" s="1" t="s">
        <v>1483</v>
      </c>
      <c r="C1482" s="1" t="s">
        <v>72</v>
      </c>
      <c r="D1482" s="1" t="s">
        <v>101</v>
      </c>
      <c r="E1482" s="1" t="s">
        <v>3532</v>
      </c>
      <c r="F1482" s="98" t="s">
        <v>160</v>
      </c>
      <c r="G1482" s="1">
        <v>1</v>
      </c>
      <c r="H1482" s="1" t="s">
        <v>107</v>
      </c>
      <c r="I1482" s="1" t="s">
        <v>159</v>
      </c>
      <c r="K1482" s="1" t="str">
        <f>VLOOKUP(L1482,CW!C:D,2,FALSE)</f>
        <v>Mar'16</v>
      </c>
      <c r="L1482" s="1" t="str">
        <f t="shared" si="23"/>
        <v>11'16</v>
      </c>
      <c r="M1482" s="1" t="str">
        <f>VLOOKUP(K1482,CW!D:E,2,FALSE)</f>
        <v>Q4'15</v>
      </c>
    </row>
    <row r="1483" spans="1:13" ht="15" customHeight="1">
      <c r="A1483" s="2">
        <v>42449</v>
      </c>
      <c r="B1483" s="1" t="s">
        <v>1484</v>
      </c>
      <c r="C1483" s="1" t="s">
        <v>72</v>
      </c>
      <c r="D1483" s="1" t="s">
        <v>101</v>
      </c>
      <c r="E1483" s="1" t="s">
        <v>3532</v>
      </c>
      <c r="F1483" s="45" t="s">
        <v>158</v>
      </c>
      <c r="G1483" s="1">
        <v>3</v>
      </c>
      <c r="H1483" s="1" t="s">
        <v>107</v>
      </c>
      <c r="I1483" s="1" t="s">
        <v>159</v>
      </c>
      <c r="K1483" s="1" t="str">
        <f>VLOOKUP(L1483,CW!C:D,2,FALSE)</f>
        <v>Mar'16</v>
      </c>
      <c r="L1483" s="1" t="str">
        <f t="shared" si="23"/>
        <v>11'16</v>
      </c>
      <c r="M1483" s="1" t="str">
        <f>VLOOKUP(K1483,CW!D:E,2,FALSE)</f>
        <v>Q4'15</v>
      </c>
    </row>
    <row r="1484" spans="1:13" ht="30" customHeight="1">
      <c r="A1484" s="2">
        <v>42449</v>
      </c>
      <c r="B1484" s="1" t="s">
        <v>1485</v>
      </c>
      <c r="C1484" s="1" t="s">
        <v>77</v>
      </c>
      <c r="D1484" s="1" t="s">
        <v>101</v>
      </c>
      <c r="E1484" s="1" t="s">
        <v>3532</v>
      </c>
      <c r="F1484" s="98" t="s">
        <v>160</v>
      </c>
      <c r="G1484" s="1">
        <v>1</v>
      </c>
      <c r="H1484" s="1" t="s">
        <v>107</v>
      </c>
      <c r="I1484" s="1" t="s">
        <v>159</v>
      </c>
      <c r="K1484" s="1" t="str">
        <f>VLOOKUP(L1484,CW!C:D,2,FALSE)</f>
        <v>Mar'16</v>
      </c>
      <c r="L1484" s="1" t="str">
        <f t="shared" si="23"/>
        <v>11'16</v>
      </c>
      <c r="M1484" s="1" t="str">
        <f>VLOOKUP(K1484,CW!D:E,2,FALSE)</f>
        <v>Q4'15</v>
      </c>
    </row>
    <row r="1485" spans="1:13" ht="30" customHeight="1">
      <c r="A1485" s="2">
        <v>42449</v>
      </c>
      <c r="B1485" s="1" t="s">
        <v>1486</v>
      </c>
      <c r="C1485" s="1" t="s">
        <v>71</v>
      </c>
      <c r="D1485" s="1" t="s">
        <v>99</v>
      </c>
      <c r="E1485" s="1" t="s">
        <v>3532</v>
      </c>
      <c r="F1485" s="98" t="s">
        <v>160</v>
      </c>
      <c r="G1485" s="1">
        <v>1</v>
      </c>
      <c r="H1485" s="1" t="s">
        <v>107</v>
      </c>
      <c r="I1485" s="1" t="s">
        <v>159</v>
      </c>
      <c r="K1485" s="1" t="str">
        <f>VLOOKUP(L1485,CW!C:D,2,FALSE)</f>
        <v>Mar'16</v>
      </c>
      <c r="L1485" s="1" t="str">
        <f t="shared" si="23"/>
        <v>11'16</v>
      </c>
      <c r="M1485" s="1" t="str">
        <f>VLOOKUP(K1485,CW!D:E,2,FALSE)</f>
        <v>Q4'15</v>
      </c>
    </row>
    <row r="1486" spans="1:13" ht="15" customHeight="1">
      <c r="A1486" s="2">
        <v>42449</v>
      </c>
      <c r="B1486" s="1" t="s">
        <v>1487</v>
      </c>
      <c r="C1486" s="1" t="s">
        <v>77</v>
      </c>
      <c r="D1486" s="1" t="s">
        <v>101</v>
      </c>
      <c r="E1486" s="1" t="s">
        <v>3532</v>
      </c>
      <c r="F1486" s="45" t="s">
        <v>158</v>
      </c>
      <c r="G1486" s="1">
        <v>2</v>
      </c>
      <c r="H1486" s="1" t="s">
        <v>107</v>
      </c>
      <c r="I1486" s="1" t="s">
        <v>159</v>
      </c>
      <c r="K1486" s="1" t="str">
        <f>VLOOKUP(L1486,CW!C:D,2,FALSE)</f>
        <v>Mar'16</v>
      </c>
      <c r="L1486" s="1" t="str">
        <f t="shared" si="23"/>
        <v>11'16</v>
      </c>
      <c r="M1486" s="1" t="str">
        <f>VLOOKUP(K1486,CW!D:E,2,FALSE)</f>
        <v>Q4'15</v>
      </c>
    </row>
    <row r="1487" spans="1:13" ht="15" customHeight="1">
      <c r="A1487" s="2">
        <v>42449</v>
      </c>
      <c r="B1487" s="1" t="s">
        <v>1488</v>
      </c>
      <c r="C1487" s="1" t="s">
        <v>72</v>
      </c>
      <c r="D1487" s="1" t="s">
        <v>101</v>
      </c>
      <c r="E1487" s="1" t="s">
        <v>3532</v>
      </c>
      <c r="F1487" s="45" t="s">
        <v>158</v>
      </c>
      <c r="G1487" s="1">
        <v>1</v>
      </c>
      <c r="H1487" s="1" t="s">
        <v>107</v>
      </c>
      <c r="I1487" s="1" t="s">
        <v>159</v>
      </c>
      <c r="K1487" s="1" t="str">
        <f>VLOOKUP(L1487,CW!C:D,2,FALSE)</f>
        <v>Mar'16</v>
      </c>
      <c r="L1487" s="1" t="str">
        <f t="shared" si="23"/>
        <v>11'16</v>
      </c>
      <c r="M1487" s="1" t="str">
        <f>VLOOKUP(K1487,CW!D:E,2,FALSE)</f>
        <v>Q4'15</v>
      </c>
    </row>
    <row r="1488" spans="1:13" ht="15" customHeight="1">
      <c r="A1488" s="2">
        <v>42449</v>
      </c>
      <c r="B1488" s="1" t="s">
        <v>1489</v>
      </c>
      <c r="C1488" s="1" t="s">
        <v>80</v>
      </c>
      <c r="D1488" s="1" t="s">
        <v>99</v>
      </c>
      <c r="E1488" s="1" t="s">
        <v>3532</v>
      </c>
      <c r="F1488" s="45" t="s">
        <v>158</v>
      </c>
      <c r="G1488" s="1">
        <v>1</v>
      </c>
      <c r="H1488" s="1" t="s">
        <v>107</v>
      </c>
      <c r="I1488" s="1" t="s">
        <v>159</v>
      </c>
      <c r="K1488" s="1" t="str">
        <f>VLOOKUP(L1488,CW!C:D,2,FALSE)</f>
        <v>Mar'16</v>
      </c>
      <c r="L1488" s="1" t="str">
        <f t="shared" si="23"/>
        <v>11'16</v>
      </c>
      <c r="M1488" s="1" t="str">
        <f>VLOOKUP(K1488,CW!D:E,2,FALSE)</f>
        <v>Q4'15</v>
      </c>
    </row>
    <row r="1489" spans="1:13" ht="30" customHeight="1">
      <c r="A1489" s="2">
        <v>42449</v>
      </c>
      <c r="B1489" s="1" t="s">
        <v>1490</v>
      </c>
      <c r="C1489" s="1" t="s">
        <v>77</v>
      </c>
      <c r="D1489" s="1" t="s">
        <v>105</v>
      </c>
      <c r="E1489" s="1" t="s">
        <v>3532</v>
      </c>
      <c r="F1489" s="98" t="s">
        <v>160</v>
      </c>
      <c r="G1489" s="1">
        <v>1</v>
      </c>
      <c r="H1489" s="1" t="s">
        <v>107</v>
      </c>
      <c r="I1489" s="1" t="s">
        <v>159</v>
      </c>
      <c r="K1489" s="1" t="str">
        <f>VLOOKUP(L1489,CW!C:D,2,FALSE)</f>
        <v>Mar'16</v>
      </c>
      <c r="L1489" s="1" t="str">
        <f t="shared" si="23"/>
        <v>11'16</v>
      </c>
      <c r="M1489" s="1" t="str">
        <f>VLOOKUP(K1489,CW!D:E,2,FALSE)</f>
        <v>Q4'15</v>
      </c>
    </row>
    <row r="1490" spans="1:13" ht="30" customHeight="1">
      <c r="A1490" s="2">
        <v>42449</v>
      </c>
      <c r="B1490" s="1" t="s">
        <v>1490</v>
      </c>
      <c r="C1490" s="1" t="s">
        <v>77</v>
      </c>
      <c r="D1490" s="1" t="s">
        <v>105</v>
      </c>
      <c r="E1490" s="1" t="s">
        <v>3532</v>
      </c>
      <c r="F1490" s="98" t="s">
        <v>161</v>
      </c>
      <c r="G1490" s="1">
        <v>1</v>
      </c>
      <c r="H1490" s="1" t="s">
        <v>107</v>
      </c>
      <c r="I1490" s="1" t="s">
        <v>159</v>
      </c>
      <c r="K1490" s="1" t="str">
        <f>VLOOKUP(L1490,CW!C:D,2,FALSE)</f>
        <v>Mar'16</v>
      </c>
      <c r="L1490" s="1" t="str">
        <f t="shared" si="23"/>
        <v>11'16</v>
      </c>
      <c r="M1490" s="1" t="str">
        <f>VLOOKUP(K1490,CW!D:E,2,FALSE)</f>
        <v>Q4'15</v>
      </c>
    </row>
    <row r="1491" spans="1:13" ht="15" customHeight="1">
      <c r="A1491" s="2">
        <v>42449</v>
      </c>
      <c r="B1491" s="1" t="s">
        <v>1491</v>
      </c>
      <c r="C1491" s="1" t="s">
        <v>72</v>
      </c>
      <c r="D1491" s="1" t="s">
        <v>101</v>
      </c>
      <c r="E1491" s="1" t="s">
        <v>3532</v>
      </c>
      <c r="F1491" s="45" t="s">
        <v>158</v>
      </c>
      <c r="G1491" s="1">
        <v>2</v>
      </c>
      <c r="H1491" s="1" t="s">
        <v>107</v>
      </c>
      <c r="I1491" s="1" t="s">
        <v>159</v>
      </c>
      <c r="K1491" s="1" t="str">
        <f>VLOOKUP(L1491,CW!C:D,2,FALSE)</f>
        <v>Mar'16</v>
      </c>
      <c r="L1491" s="1" t="str">
        <f t="shared" si="23"/>
        <v>11'16</v>
      </c>
      <c r="M1491" s="1" t="str">
        <f>VLOOKUP(K1491,CW!D:E,2,FALSE)</f>
        <v>Q4'15</v>
      </c>
    </row>
    <row r="1492" spans="1:13" ht="15" customHeight="1">
      <c r="A1492" s="2">
        <v>42449</v>
      </c>
      <c r="B1492" s="1" t="s">
        <v>1492</v>
      </c>
      <c r="C1492" s="1" t="s">
        <v>83</v>
      </c>
      <c r="D1492" s="1" t="s">
        <v>105</v>
      </c>
      <c r="E1492" s="1" t="s">
        <v>3532</v>
      </c>
      <c r="F1492" s="45" t="s">
        <v>158</v>
      </c>
      <c r="G1492" s="1">
        <v>2</v>
      </c>
      <c r="H1492" s="1" t="s">
        <v>107</v>
      </c>
      <c r="I1492" s="1" t="s">
        <v>159</v>
      </c>
      <c r="K1492" s="1" t="str">
        <f>VLOOKUP(L1492,CW!C:D,2,FALSE)</f>
        <v>Mar'16</v>
      </c>
      <c r="L1492" s="1" t="str">
        <f t="shared" si="23"/>
        <v>11'16</v>
      </c>
      <c r="M1492" s="1" t="str">
        <f>VLOOKUP(K1492,CW!D:E,2,FALSE)</f>
        <v>Q4'15</v>
      </c>
    </row>
    <row r="1493" spans="1:13" ht="30" customHeight="1">
      <c r="A1493" s="2">
        <v>42449</v>
      </c>
      <c r="B1493" s="1" t="s">
        <v>1493</v>
      </c>
      <c r="C1493" s="1" t="s">
        <v>77</v>
      </c>
      <c r="D1493" s="1" t="s">
        <v>101</v>
      </c>
      <c r="E1493" s="1" t="s">
        <v>3532</v>
      </c>
      <c r="F1493" s="98" t="s">
        <v>160</v>
      </c>
      <c r="G1493" s="1">
        <v>1</v>
      </c>
      <c r="H1493" s="1" t="s">
        <v>107</v>
      </c>
      <c r="I1493" s="1" t="s">
        <v>159</v>
      </c>
      <c r="K1493" s="1" t="str">
        <f>VLOOKUP(L1493,CW!C:D,2,FALSE)</f>
        <v>Mar'16</v>
      </c>
      <c r="L1493" s="1" t="str">
        <f t="shared" si="23"/>
        <v>11'16</v>
      </c>
      <c r="M1493" s="1" t="str">
        <f>VLOOKUP(K1493,CW!D:E,2,FALSE)</f>
        <v>Q4'15</v>
      </c>
    </row>
    <row r="1494" spans="1:13" ht="15" customHeight="1">
      <c r="A1494" s="2">
        <v>42449</v>
      </c>
      <c r="B1494" s="1" t="s">
        <v>1493</v>
      </c>
      <c r="C1494" s="1" t="s">
        <v>77</v>
      </c>
      <c r="D1494" s="1" t="s">
        <v>101</v>
      </c>
      <c r="E1494" s="1" t="s">
        <v>3532</v>
      </c>
      <c r="F1494" s="45" t="s">
        <v>158</v>
      </c>
      <c r="G1494" s="1">
        <v>2</v>
      </c>
      <c r="H1494" s="1" t="s">
        <v>107</v>
      </c>
      <c r="I1494" s="1" t="s">
        <v>159</v>
      </c>
      <c r="K1494" s="1" t="str">
        <f>VLOOKUP(L1494,CW!C:D,2,FALSE)</f>
        <v>Mar'16</v>
      </c>
      <c r="L1494" s="1" t="str">
        <f t="shared" si="23"/>
        <v>11'16</v>
      </c>
      <c r="M1494" s="1" t="str">
        <f>VLOOKUP(K1494,CW!D:E,2,FALSE)</f>
        <v>Q4'15</v>
      </c>
    </row>
    <row r="1495" spans="1:13" ht="15" customHeight="1">
      <c r="A1495" s="2">
        <v>42449</v>
      </c>
      <c r="B1495" s="1" t="s">
        <v>1494</v>
      </c>
      <c r="C1495" s="1" t="s">
        <v>1412</v>
      </c>
      <c r="D1495" s="1" t="s">
        <v>101</v>
      </c>
      <c r="E1495" s="1" t="s">
        <v>3532</v>
      </c>
      <c r="F1495" s="45" t="s">
        <v>158</v>
      </c>
      <c r="G1495" s="1">
        <v>1</v>
      </c>
      <c r="H1495" s="1" t="s">
        <v>107</v>
      </c>
      <c r="I1495" s="1" t="s">
        <v>159</v>
      </c>
      <c r="K1495" s="1" t="str">
        <f>VLOOKUP(L1495,CW!C:D,2,FALSE)</f>
        <v>Mar'16</v>
      </c>
      <c r="L1495" s="1" t="str">
        <f t="shared" si="23"/>
        <v>11'16</v>
      </c>
      <c r="M1495" s="1" t="str">
        <f>VLOOKUP(K1495,CW!D:E,2,FALSE)</f>
        <v>Q4'15</v>
      </c>
    </row>
    <row r="1496" spans="1:13" ht="15" customHeight="1">
      <c r="A1496" s="2">
        <v>42449</v>
      </c>
      <c r="B1496" s="1" t="s">
        <v>1495</v>
      </c>
      <c r="C1496" s="1" t="s">
        <v>1414</v>
      </c>
      <c r="D1496" s="1" t="s">
        <v>99</v>
      </c>
      <c r="E1496" s="1" t="s">
        <v>3532</v>
      </c>
      <c r="F1496" s="45" t="s">
        <v>158</v>
      </c>
      <c r="G1496" s="1">
        <v>1</v>
      </c>
      <c r="H1496" s="1" t="s">
        <v>107</v>
      </c>
      <c r="I1496" s="1" t="s">
        <v>159</v>
      </c>
      <c r="K1496" s="1" t="str">
        <f>VLOOKUP(L1496,CW!C:D,2,FALSE)</f>
        <v>Mar'16</v>
      </c>
      <c r="L1496" s="1" t="str">
        <f t="shared" si="23"/>
        <v>11'16</v>
      </c>
      <c r="M1496" s="1" t="str">
        <f>VLOOKUP(K1496,CW!D:E,2,FALSE)</f>
        <v>Q4'15</v>
      </c>
    </row>
    <row r="1497" spans="1:13" ht="15" customHeight="1">
      <c r="A1497" s="2">
        <v>42449</v>
      </c>
      <c r="B1497" s="1" t="s">
        <v>1496</v>
      </c>
      <c r="C1497" s="1" t="s">
        <v>86</v>
      </c>
      <c r="D1497" s="1" t="s">
        <v>99</v>
      </c>
      <c r="E1497" s="1" t="s">
        <v>3532</v>
      </c>
      <c r="F1497" s="45" t="s">
        <v>158</v>
      </c>
      <c r="G1497" s="1">
        <v>1</v>
      </c>
      <c r="H1497" s="1" t="s">
        <v>107</v>
      </c>
      <c r="I1497" s="1" t="s">
        <v>159</v>
      </c>
      <c r="K1497" s="1" t="str">
        <f>VLOOKUP(L1497,CW!C:D,2,FALSE)</f>
        <v>Mar'16</v>
      </c>
      <c r="L1497" s="1" t="str">
        <f t="shared" si="23"/>
        <v>11'16</v>
      </c>
      <c r="M1497" s="1" t="str">
        <f>VLOOKUP(K1497,CW!D:E,2,FALSE)</f>
        <v>Q4'15</v>
      </c>
    </row>
    <row r="1498" spans="1:13" ht="15" customHeight="1">
      <c r="A1498" s="2">
        <v>42449</v>
      </c>
      <c r="B1498" s="1" t="s">
        <v>1497</v>
      </c>
      <c r="C1498" s="1" t="s">
        <v>83</v>
      </c>
      <c r="D1498" s="1" t="s">
        <v>101</v>
      </c>
      <c r="E1498" s="1" t="s">
        <v>3532</v>
      </c>
      <c r="F1498" s="45" t="s">
        <v>158</v>
      </c>
      <c r="G1498" s="1">
        <v>2</v>
      </c>
      <c r="H1498" s="1" t="s">
        <v>107</v>
      </c>
      <c r="I1498" s="1" t="s">
        <v>159</v>
      </c>
      <c r="K1498" s="1" t="str">
        <f>VLOOKUP(L1498,CW!C:D,2,FALSE)</f>
        <v>Mar'16</v>
      </c>
      <c r="L1498" s="1" t="str">
        <f t="shared" si="23"/>
        <v>11'16</v>
      </c>
      <c r="M1498" s="1" t="str">
        <f>VLOOKUP(K1498,CW!D:E,2,FALSE)</f>
        <v>Q4'15</v>
      </c>
    </row>
    <row r="1499" spans="1:13" ht="30" customHeight="1">
      <c r="A1499" s="2">
        <v>42449</v>
      </c>
      <c r="B1499" s="1" t="s">
        <v>1498</v>
      </c>
      <c r="C1499" s="1" t="s">
        <v>1174</v>
      </c>
      <c r="D1499" s="1" t="s">
        <v>101</v>
      </c>
      <c r="E1499" s="1" t="s">
        <v>3532</v>
      </c>
      <c r="F1499" s="98" t="s">
        <v>161</v>
      </c>
      <c r="G1499" s="1">
        <v>1</v>
      </c>
      <c r="H1499" s="1" t="s">
        <v>107</v>
      </c>
      <c r="I1499" s="1" t="s">
        <v>159</v>
      </c>
      <c r="K1499" s="1" t="str">
        <f>VLOOKUP(L1499,CW!C:D,2,FALSE)</f>
        <v>Mar'16</v>
      </c>
      <c r="L1499" s="1" t="str">
        <f t="shared" si="23"/>
        <v>11'16</v>
      </c>
      <c r="M1499" s="1" t="str">
        <f>VLOOKUP(K1499,CW!D:E,2,FALSE)</f>
        <v>Q4'15</v>
      </c>
    </row>
    <row r="1500" spans="1:13" ht="15" customHeight="1">
      <c r="A1500" s="2">
        <v>42449</v>
      </c>
      <c r="B1500" s="1" t="s">
        <v>1498</v>
      </c>
      <c r="C1500" s="1" t="s">
        <v>1174</v>
      </c>
      <c r="D1500" s="1" t="s">
        <v>101</v>
      </c>
      <c r="E1500" s="1" t="s">
        <v>3532</v>
      </c>
      <c r="F1500" s="45" t="s">
        <v>158</v>
      </c>
      <c r="G1500" s="1">
        <v>2</v>
      </c>
      <c r="H1500" s="1" t="s">
        <v>107</v>
      </c>
      <c r="I1500" s="1" t="s">
        <v>159</v>
      </c>
      <c r="K1500" s="1" t="str">
        <f>VLOOKUP(L1500,CW!C:D,2,FALSE)</f>
        <v>Mar'16</v>
      </c>
      <c r="L1500" s="1" t="str">
        <f t="shared" si="23"/>
        <v>11'16</v>
      </c>
      <c r="M1500" s="1" t="str">
        <f>VLOOKUP(K1500,CW!D:E,2,FALSE)</f>
        <v>Q4'15</v>
      </c>
    </row>
    <row r="1501" spans="1:13" ht="30" customHeight="1">
      <c r="A1501" s="2">
        <v>42449</v>
      </c>
      <c r="B1501" s="1" t="s">
        <v>1499</v>
      </c>
      <c r="C1501" s="1" t="s">
        <v>86</v>
      </c>
      <c r="D1501" s="1" t="s">
        <v>101</v>
      </c>
      <c r="E1501" s="1" t="s">
        <v>3532</v>
      </c>
      <c r="F1501" s="98" t="s">
        <v>160</v>
      </c>
      <c r="G1501" s="1">
        <v>1</v>
      </c>
      <c r="H1501" s="1" t="s">
        <v>107</v>
      </c>
      <c r="I1501" s="1" t="s">
        <v>159</v>
      </c>
      <c r="K1501" s="1" t="str">
        <f>VLOOKUP(L1501,CW!C:D,2,FALSE)</f>
        <v>Mar'16</v>
      </c>
      <c r="L1501" s="1" t="str">
        <f t="shared" si="23"/>
        <v>11'16</v>
      </c>
      <c r="M1501" s="1" t="str">
        <f>VLOOKUP(K1501,CW!D:E,2,FALSE)</f>
        <v>Q4'15</v>
      </c>
    </row>
    <row r="1502" spans="1:13" ht="15" customHeight="1">
      <c r="A1502" s="2">
        <v>42449</v>
      </c>
      <c r="B1502" s="1" t="s">
        <v>1500</v>
      </c>
      <c r="C1502" s="1" t="s">
        <v>77</v>
      </c>
      <c r="D1502" s="1" t="s">
        <v>101</v>
      </c>
      <c r="E1502" s="1" t="s">
        <v>3532</v>
      </c>
      <c r="F1502" s="45" t="s">
        <v>158</v>
      </c>
      <c r="G1502" s="1">
        <v>1</v>
      </c>
      <c r="H1502" s="1" t="s">
        <v>107</v>
      </c>
      <c r="I1502" s="1" t="s">
        <v>159</v>
      </c>
      <c r="K1502" s="1" t="str">
        <f>VLOOKUP(L1502,CW!C:D,2,FALSE)</f>
        <v>Mar'16</v>
      </c>
      <c r="L1502" s="1" t="str">
        <f t="shared" si="23"/>
        <v>11'16</v>
      </c>
      <c r="M1502" s="1" t="str">
        <f>VLOOKUP(K1502,CW!D:E,2,FALSE)</f>
        <v>Q4'15</v>
      </c>
    </row>
    <row r="1503" spans="1:13" ht="15" customHeight="1">
      <c r="A1503" s="2">
        <v>42449</v>
      </c>
      <c r="B1503" s="1" t="s">
        <v>1501</v>
      </c>
      <c r="C1503" s="1" t="s">
        <v>77</v>
      </c>
      <c r="D1503" s="1" t="s">
        <v>105</v>
      </c>
      <c r="E1503" s="1" t="s">
        <v>3532</v>
      </c>
      <c r="F1503" s="45" t="s">
        <v>158</v>
      </c>
      <c r="G1503" s="1">
        <v>1</v>
      </c>
      <c r="H1503" s="1" t="s">
        <v>107</v>
      </c>
      <c r="I1503" s="1" t="s">
        <v>159</v>
      </c>
      <c r="K1503" s="1" t="str">
        <f>VLOOKUP(L1503,CW!C:D,2,FALSE)</f>
        <v>Mar'16</v>
      </c>
      <c r="L1503" s="1" t="str">
        <f t="shared" si="23"/>
        <v>11'16</v>
      </c>
      <c r="M1503" s="1" t="str">
        <f>VLOOKUP(K1503,CW!D:E,2,FALSE)</f>
        <v>Q4'15</v>
      </c>
    </row>
    <row r="1504" spans="1:13" ht="15" customHeight="1">
      <c r="A1504" s="2">
        <v>42449</v>
      </c>
      <c r="B1504" s="1" t="s">
        <v>1502</v>
      </c>
      <c r="C1504" s="1" t="s">
        <v>72</v>
      </c>
      <c r="D1504" s="1" t="s">
        <v>101</v>
      </c>
      <c r="E1504" s="1" t="s">
        <v>3532</v>
      </c>
      <c r="F1504" s="45" t="s">
        <v>158</v>
      </c>
      <c r="G1504" s="1">
        <v>1</v>
      </c>
      <c r="H1504" s="1" t="s">
        <v>107</v>
      </c>
      <c r="I1504" s="1" t="s">
        <v>159</v>
      </c>
      <c r="K1504" s="1" t="str">
        <f>VLOOKUP(L1504,CW!C:D,2,FALSE)</f>
        <v>Mar'16</v>
      </c>
      <c r="L1504" s="1" t="str">
        <f t="shared" si="23"/>
        <v>11'16</v>
      </c>
      <c r="M1504" s="1" t="str">
        <f>VLOOKUP(K1504,CW!D:E,2,FALSE)</f>
        <v>Q4'15</v>
      </c>
    </row>
    <row r="1505" spans="1:13" ht="30" customHeight="1">
      <c r="A1505" s="2">
        <v>42449</v>
      </c>
      <c r="B1505" s="1" t="s">
        <v>1503</v>
      </c>
      <c r="C1505" s="1" t="s">
        <v>77</v>
      </c>
      <c r="D1505" s="1" t="s">
        <v>101</v>
      </c>
      <c r="E1505" s="1" t="s">
        <v>3532</v>
      </c>
      <c r="F1505" s="98" t="s">
        <v>160</v>
      </c>
      <c r="G1505" s="1">
        <v>1</v>
      </c>
      <c r="H1505" s="1" t="s">
        <v>107</v>
      </c>
      <c r="I1505" s="1" t="s">
        <v>159</v>
      </c>
      <c r="K1505" s="1" t="str">
        <f>VLOOKUP(L1505,CW!C:D,2,FALSE)</f>
        <v>Mar'16</v>
      </c>
      <c r="L1505" s="1" t="str">
        <f t="shared" si="23"/>
        <v>11'16</v>
      </c>
      <c r="M1505" s="1" t="str">
        <f>VLOOKUP(K1505,CW!D:E,2,FALSE)</f>
        <v>Q4'15</v>
      </c>
    </row>
    <row r="1506" spans="1:13" ht="15" customHeight="1">
      <c r="A1506" s="2">
        <v>42449</v>
      </c>
      <c r="B1506" s="1" t="s">
        <v>1504</v>
      </c>
      <c r="C1506" s="1" t="s">
        <v>77</v>
      </c>
      <c r="D1506" s="1" t="s">
        <v>101</v>
      </c>
      <c r="E1506" s="1" t="s">
        <v>3532</v>
      </c>
      <c r="F1506" s="45" t="s">
        <v>158</v>
      </c>
      <c r="G1506" s="1">
        <v>1</v>
      </c>
      <c r="H1506" s="1" t="s">
        <v>107</v>
      </c>
      <c r="I1506" s="1" t="s">
        <v>159</v>
      </c>
      <c r="K1506" s="1" t="str">
        <f>VLOOKUP(L1506,CW!C:D,2,FALSE)</f>
        <v>Mar'16</v>
      </c>
      <c r="L1506" s="1" t="str">
        <f t="shared" si="23"/>
        <v>11'16</v>
      </c>
      <c r="M1506" s="1" t="str">
        <f>VLOOKUP(K1506,CW!D:E,2,FALSE)</f>
        <v>Q4'15</v>
      </c>
    </row>
    <row r="1507" spans="1:13" ht="15" customHeight="1">
      <c r="A1507" s="2">
        <v>42449</v>
      </c>
      <c r="B1507" s="1" t="s">
        <v>1505</v>
      </c>
      <c r="C1507" s="1" t="s">
        <v>86</v>
      </c>
      <c r="D1507" s="1" t="s">
        <v>99</v>
      </c>
      <c r="E1507" s="1" t="s">
        <v>3532</v>
      </c>
      <c r="F1507" s="98" t="s">
        <v>4584</v>
      </c>
      <c r="G1507" s="1">
        <v>1</v>
      </c>
      <c r="H1507" s="1" t="s">
        <v>107</v>
      </c>
      <c r="I1507" s="1" t="s">
        <v>159</v>
      </c>
      <c r="K1507" s="1" t="str">
        <f>VLOOKUP(L1507,CW!C:D,2,FALSE)</f>
        <v>Mar'16</v>
      </c>
      <c r="L1507" s="1" t="str">
        <f t="shared" si="23"/>
        <v>11'16</v>
      </c>
      <c r="M1507" s="1" t="str">
        <f>VLOOKUP(K1507,CW!D:E,2,FALSE)</f>
        <v>Q4'15</v>
      </c>
    </row>
    <row r="1508" spans="1:13" ht="15" customHeight="1">
      <c r="A1508" s="2">
        <v>42449</v>
      </c>
      <c r="B1508" s="1" t="s">
        <v>1506</v>
      </c>
      <c r="C1508" s="1" t="s">
        <v>83</v>
      </c>
      <c r="D1508" s="1" t="s">
        <v>101</v>
      </c>
      <c r="E1508" s="1" t="s">
        <v>3532</v>
      </c>
      <c r="F1508" s="98" t="s">
        <v>4584</v>
      </c>
      <c r="G1508" s="1">
        <v>1</v>
      </c>
      <c r="H1508" s="1" t="s">
        <v>107</v>
      </c>
      <c r="I1508" s="1" t="s">
        <v>159</v>
      </c>
      <c r="K1508" s="1" t="str">
        <f>VLOOKUP(L1508,CW!C:D,2,FALSE)</f>
        <v>Mar'16</v>
      </c>
      <c r="L1508" s="1" t="str">
        <f t="shared" si="23"/>
        <v>11'16</v>
      </c>
      <c r="M1508" s="1" t="str">
        <f>VLOOKUP(K1508,CW!D:E,2,FALSE)</f>
        <v>Q4'15</v>
      </c>
    </row>
    <row r="1509" spans="1:13" ht="15" customHeight="1">
      <c r="A1509" s="2">
        <v>42449</v>
      </c>
      <c r="B1509" s="1" t="s">
        <v>1487</v>
      </c>
      <c r="C1509" s="1" t="s">
        <v>77</v>
      </c>
      <c r="D1509" s="1" t="s">
        <v>99</v>
      </c>
      <c r="E1509" s="1" t="s">
        <v>3532</v>
      </c>
      <c r="F1509" s="45" t="s">
        <v>4594</v>
      </c>
      <c r="G1509" s="1">
        <v>1</v>
      </c>
      <c r="H1509" s="1" t="s">
        <v>107</v>
      </c>
      <c r="I1509" s="1" t="s">
        <v>706</v>
      </c>
      <c r="K1509" s="1" t="str">
        <f>VLOOKUP(L1509,CW!C:D,2,FALSE)</f>
        <v>Mar'16</v>
      </c>
      <c r="L1509" s="1" t="str">
        <f t="shared" si="23"/>
        <v>11'16</v>
      </c>
      <c r="M1509" s="1" t="str">
        <f>VLOOKUP(K1509,CW!D:E,2,FALSE)</f>
        <v>Q4'15</v>
      </c>
    </row>
    <row r="1510" spans="1:13" ht="15" customHeight="1">
      <c r="A1510" s="2">
        <v>42449</v>
      </c>
      <c r="B1510" s="1" t="s">
        <v>1913</v>
      </c>
      <c r="C1510" s="1" t="s">
        <v>83</v>
      </c>
      <c r="D1510" s="1" t="s">
        <v>99</v>
      </c>
      <c r="E1510" s="1" t="s">
        <v>3532</v>
      </c>
      <c r="F1510" s="45" t="s">
        <v>5</v>
      </c>
      <c r="G1510" s="1">
        <v>1</v>
      </c>
      <c r="H1510" s="1" t="s">
        <v>107</v>
      </c>
      <c r="I1510" s="1" t="s">
        <v>706</v>
      </c>
      <c r="K1510" s="1" t="str">
        <f>VLOOKUP(L1510,CW!C:D,2,FALSE)</f>
        <v>Mar'16</v>
      </c>
      <c r="L1510" s="1" t="str">
        <f t="shared" si="23"/>
        <v>11'16</v>
      </c>
      <c r="M1510" s="1" t="str">
        <f>VLOOKUP(K1510,CW!D:E,2,FALSE)</f>
        <v>Q4'15</v>
      </c>
    </row>
    <row r="1511" spans="1:13" ht="15" customHeight="1">
      <c r="A1511" s="2">
        <v>42450</v>
      </c>
      <c r="B1511" s="1" t="s">
        <v>1507</v>
      </c>
      <c r="C1511" s="1" t="s">
        <v>77</v>
      </c>
      <c r="D1511" s="1" t="s">
        <v>101</v>
      </c>
      <c r="E1511" s="1" t="s">
        <v>3532</v>
      </c>
      <c r="F1511" s="45" t="s">
        <v>158</v>
      </c>
      <c r="G1511" s="1">
        <v>1</v>
      </c>
      <c r="H1511" s="1" t="s">
        <v>107</v>
      </c>
      <c r="I1511" s="1" t="s">
        <v>159</v>
      </c>
      <c r="K1511" s="1" t="str">
        <f>VLOOKUP(L1511,CW!C:D,2,FALSE)</f>
        <v>Mar'16</v>
      </c>
      <c r="L1511" s="1" t="str">
        <f t="shared" si="23"/>
        <v>12'16</v>
      </c>
      <c r="M1511" s="1" t="str">
        <f>VLOOKUP(K1511,CW!D:E,2,FALSE)</f>
        <v>Q4'15</v>
      </c>
    </row>
    <row r="1512" spans="1:13" ht="30" customHeight="1">
      <c r="A1512" s="2">
        <v>42450</v>
      </c>
      <c r="B1512" s="1" t="s">
        <v>1508</v>
      </c>
      <c r="C1512" s="1" t="s">
        <v>77</v>
      </c>
      <c r="D1512" s="1" t="s">
        <v>101</v>
      </c>
      <c r="E1512" s="1" t="s">
        <v>3532</v>
      </c>
      <c r="F1512" s="98" t="s">
        <v>160</v>
      </c>
      <c r="G1512" s="1">
        <v>1</v>
      </c>
      <c r="H1512" s="1" t="s">
        <v>107</v>
      </c>
      <c r="I1512" s="1" t="s">
        <v>159</v>
      </c>
      <c r="K1512" s="1" t="str">
        <f>VLOOKUP(L1512,CW!C:D,2,FALSE)</f>
        <v>Mar'16</v>
      </c>
      <c r="L1512" s="1" t="str">
        <f t="shared" si="23"/>
        <v>12'16</v>
      </c>
      <c r="M1512" s="1" t="str">
        <f>VLOOKUP(K1512,CW!D:E,2,FALSE)</f>
        <v>Q4'15</v>
      </c>
    </row>
    <row r="1513" spans="1:13" ht="15" customHeight="1">
      <c r="A1513" s="2">
        <v>42450</v>
      </c>
      <c r="B1513" s="1" t="s">
        <v>1509</v>
      </c>
      <c r="C1513" s="1" t="s">
        <v>86</v>
      </c>
      <c r="D1513" s="1" t="s">
        <v>101</v>
      </c>
      <c r="E1513" s="1" t="s">
        <v>3532</v>
      </c>
      <c r="F1513" s="45" t="s">
        <v>158</v>
      </c>
      <c r="G1513" s="1">
        <v>4</v>
      </c>
      <c r="H1513" s="1" t="s">
        <v>107</v>
      </c>
      <c r="I1513" s="1" t="s">
        <v>159</v>
      </c>
      <c r="K1513" s="1" t="str">
        <f>VLOOKUP(L1513,CW!C:D,2,FALSE)</f>
        <v>Mar'16</v>
      </c>
      <c r="L1513" s="1" t="str">
        <f t="shared" si="23"/>
        <v>12'16</v>
      </c>
      <c r="M1513" s="1" t="str">
        <f>VLOOKUP(K1513,CW!D:E,2,FALSE)</f>
        <v>Q4'15</v>
      </c>
    </row>
    <row r="1514" spans="1:13" ht="30" customHeight="1">
      <c r="A1514" s="2">
        <v>42450</v>
      </c>
      <c r="B1514" s="1" t="s">
        <v>1510</v>
      </c>
      <c r="C1514" s="1" t="s">
        <v>77</v>
      </c>
      <c r="D1514" s="1" t="s">
        <v>101</v>
      </c>
      <c r="E1514" s="1" t="s">
        <v>3532</v>
      </c>
      <c r="F1514" s="98" t="s">
        <v>161</v>
      </c>
      <c r="G1514" s="1">
        <v>1</v>
      </c>
      <c r="H1514" s="1" t="s">
        <v>107</v>
      </c>
      <c r="I1514" s="1" t="s">
        <v>159</v>
      </c>
      <c r="K1514" s="1" t="str">
        <f>VLOOKUP(L1514,CW!C:D,2,FALSE)</f>
        <v>Mar'16</v>
      </c>
      <c r="L1514" s="1" t="str">
        <f t="shared" si="23"/>
        <v>12'16</v>
      </c>
      <c r="M1514" s="1" t="str">
        <f>VLOOKUP(K1514,CW!D:E,2,FALSE)</f>
        <v>Q4'15</v>
      </c>
    </row>
    <row r="1515" spans="1:13" ht="15" customHeight="1">
      <c r="A1515" s="2">
        <v>42450</v>
      </c>
      <c r="B1515" s="1" t="s">
        <v>1511</v>
      </c>
      <c r="C1515" s="1" t="s">
        <v>305</v>
      </c>
      <c r="D1515" s="1" t="s">
        <v>101</v>
      </c>
      <c r="E1515" s="1" t="s">
        <v>3532</v>
      </c>
      <c r="F1515" s="45" t="s">
        <v>158</v>
      </c>
      <c r="G1515" s="1">
        <v>1</v>
      </c>
      <c r="H1515" s="1" t="s">
        <v>107</v>
      </c>
      <c r="I1515" s="1" t="s">
        <v>159</v>
      </c>
      <c r="K1515" s="1" t="str">
        <f>VLOOKUP(L1515,CW!C:D,2,FALSE)</f>
        <v>Mar'16</v>
      </c>
      <c r="L1515" s="1" t="str">
        <f t="shared" si="23"/>
        <v>12'16</v>
      </c>
      <c r="M1515" s="1" t="str">
        <f>VLOOKUP(K1515,CW!D:E,2,FALSE)</f>
        <v>Q4'15</v>
      </c>
    </row>
    <row r="1516" spans="1:13" ht="15" customHeight="1">
      <c r="A1516" s="2">
        <v>42450</v>
      </c>
      <c r="B1516" s="1" t="s">
        <v>1512</v>
      </c>
      <c r="C1516" s="1" t="s">
        <v>91</v>
      </c>
      <c r="D1516" s="1" t="s">
        <v>99</v>
      </c>
      <c r="E1516" s="1" t="s">
        <v>3532</v>
      </c>
      <c r="F1516" s="45" t="s">
        <v>158</v>
      </c>
      <c r="G1516" s="1">
        <v>1</v>
      </c>
      <c r="H1516" s="1" t="s">
        <v>107</v>
      </c>
      <c r="I1516" s="1" t="s">
        <v>159</v>
      </c>
      <c r="K1516" s="1" t="str">
        <f>VLOOKUP(L1516,CW!C:D,2,FALSE)</f>
        <v>Mar'16</v>
      </c>
      <c r="L1516" s="1" t="str">
        <f t="shared" si="23"/>
        <v>12'16</v>
      </c>
      <c r="M1516" s="1" t="str">
        <f>VLOOKUP(K1516,CW!D:E,2,FALSE)</f>
        <v>Q4'15</v>
      </c>
    </row>
    <row r="1517" spans="1:13" ht="15" customHeight="1">
      <c r="A1517" s="2">
        <v>42450</v>
      </c>
      <c r="B1517" s="1" t="s">
        <v>1513</v>
      </c>
      <c r="C1517" s="1" t="s">
        <v>86</v>
      </c>
      <c r="D1517" s="1" t="s">
        <v>101</v>
      </c>
      <c r="E1517" s="1" t="s">
        <v>3532</v>
      </c>
      <c r="F1517" s="45" t="s">
        <v>158</v>
      </c>
      <c r="G1517" s="1">
        <v>1</v>
      </c>
      <c r="H1517" s="1" t="s">
        <v>107</v>
      </c>
      <c r="I1517" s="1" t="s">
        <v>159</v>
      </c>
      <c r="K1517" s="1" t="str">
        <f>VLOOKUP(L1517,CW!C:D,2,FALSE)</f>
        <v>Mar'16</v>
      </c>
      <c r="L1517" s="1" t="str">
        <f t="shared" si="23"/>
        <v>12'16</v>
      </c>
      <c r="M1517" s="1" t="str">
        <f>VLOOKUP(K1517,CW!D:E,2,FALSE)</f>
        <v>Q4'15</v>
      </c>
    </row>
    <row r="1518" spans="1:13" ht="30" customHeight="1">
      <c r="A1518" s="2">
        <v>42450</v>
      </c>
      <c r="B1518" s="1" t="s">
        <v>1514</v>
      </c>
      <c r="C1518" s="1" t="s">
        <v>73</v>
      </c>
      <c r="D1518" s="1" t="s">
        <v>99</v>
      </c>
      <c r="E1518" s="1" t="s">
        <v>3532</v>
      </c>
      <c r="F1518" s="98" t="s">
        <v>160</v>
      </c>
      <c r="G1518" s="1">
        <v>1</v>
      </c>
      <c r="H1518" s="1" t="s">
        <v>107</v>
      </c>
      <c r="I1518" s="1" t="s">
        <v>159</v>
      </c>
      <c r="K1518" s="1" t="str">
        <f>VLOOKUP(L1518,CW!C:D,2,FALSE)</f>
        <v>Mar'16</v>
      </c>
      <c r="L1518" s="1" t="str">
        <f t="shared" si="23"/>
        <v>12'16</v>
      </c>
      <c r="M1518" s="1" t="str">
        <f>VLOOKUP(K1518,CW!D:E,2,FALSE)</f>
        <v>Q4'15</v>
      </c>
    </row>
    <row r="1519" spans="1:13" ht="30" customHeight="1">
      <c r="A1519" s="2">
        <v>42450</v>
      </c>
      <c r="B1519" s="1" t="s">
        <v>1514</v>
      </c>
      <c r="C1519" s="1" t="s">
        <v>73</v>
      </c>
      <c r="D1519" s="1" t="s">
        <v>99</v>
      </c>
      <c r="E1519" s="1" t="s">
        <v>3532</v>
      </c>
      <c r="F1519" s="98" t="s">
        <v>161</v>
      </c>
      <c r="G1519" s="1">
        <v>1</v>
      </c>
      <c r="H1519" s="1" t="s">
        <v>107</v>
      </c>
      <c r="I1519" s="1" t="s">
        <v>159</v>
      </c>
      <c r="K1519" s="1" t="str">
        <f>VLOOKUP(L1519,CW!C:D,2,FALSE)</f>
        <v>Mar'16</v>
      </c>
      <c r="L1519" s="1" t="str">
        <f t="shared" si="23"/>
        <v>12'16</v>
      </c>
      <c r="M1519" s="1" t="str">
        <f>VLOOKUP(K1519,CW!D:E,2,FALSE)</f>
        <v>Q4'15</v>
      </c>
    </row>
    <row r="1520" spans="1:13" ht="15" customHeight="1">
      <c r="A1520" s="2">
        <v>42450</v>
      </c>
      <c r="B1520" s="1" t="s">
        <v>1514</v>
      </c>
      <c r="C1520" s="1" t="s">
        <v>73</v>
      </c>
      <c r="D1520" s="1" t="s">
        <v>99</v>
      </c>
      <c r="E1520" s="1" t="s">
        <v>3532</v>
      </c>
      <c r="F1520" s="45" t="s">
        <v>158</v>
      </c>
      <c r="G1520" s="1">
        <v>1</v>
      </c>
      <c r="H1520" s="1" t="s">
        <v>107</v>
      </c>
      <c r="I1520" s="1" t="s">
        <v>159</v>
      </c>
      <c r="K1520" s="1" t="str">
        <f>VLOOKUP(L1520,CW!C:D,2,FALSE)</f>
        <v>Mar'16</v>
      </c>
      <c r="L1520" s="1" t="str">
        <f t="shared" ref="L1520:L1583" si="24">CONCATENATE(WEEKNUM(A1520,21),"'",TEXT(A1520,"yy"))</f>
        <v>12'16</v>
      </c>
      <c r="M1520" s="1" t="str">
        <f>VLOOKUP(K1520,CW!D:E,2,FALSE)</f>
        <v>Q4'15</v>
      </c>
    </row>
    <row r="1521" spans="1:13" ht="15" customHeight="1">
      <c r="A1521" s="2">
        <v>42450</v>
      </c>
      <c r="B1521" s="1" t="s">
        <v>1515</v>
      </c>
      <c r="C1521" s="1" t="s">
        <v>72</v>
      </c>
      <c r="D1521" s="1" t="s">
        <v>101</v>
      </c>
      <c r="E1521" s="1" t="s">
        <v>3532</v>
      </c>
      <c r="F1521" s="45" t="s">
        <v>158</v>
      </c>
      <c r="G1521" s="1">
        <v>1</v>
      </c>
      <c r="H1521" s="1" t="s">
        <v>107</v>
      </c>
      <c r="I1521" s="1" t="s">
        <v>159</v>
      </c>
      <c r="K1521" s="1" t="str">
        <f>VLOOKUP(L1521,CW!C:D,2,FALSE)</f>
        <v>Mar'16</v>
      </c>
      <c r="L1521" s="1" t="str">
        <f t="shared" si="24"/>
        <v>12'16</v>
      </c>
      <c r="M1521" s="1" t="str">
        <f>VLOOKUP(K1521,CW!D:E,2,FALSE)</f>
        <v>Q4'15</v>
      </c>
    </row>
    <row r="1522" spans="1:13" ht="30" customHeight="1">
      <c r="A1522" s="2">
        <v>42450</v>
      </c>
      <c r="B1522" s="1" t="s">
        <v>1516</v>
      </c>
      <c r="C1522" s="1" t="s">
        <v>72</v>
      </c>
      <c r="D1522" s="1" t="s">
        <v>101</v>
      </c>
      <c r="E1522" s="1" t="s">
        <v>3532</v>
      </c>
      <c r="F1522" s="98" t="s">
        <v>160</v>
      </c>
      <c r="G1522" s="1">
        <v>1</v>
      </c>
      <c r="H1522" s="1" t="s">
        <v>107</v>
      </c>
      <c r="I1522" s="1" t="s">
        <v>159</v>
      </c>
      <c r="K1522" s="1" t="str">
        <f>VLOOKUP(L1522,CW!C:D,2,FALSE)</f>
        <v>Mar'16</v>
      </c>
      <c r="L1522" s="1" t="str">
        <f t="shared" si="24"/>
        <v>12'16</v>
      </c>
      <c r="M1522" s="1" t="str">
        <f>VLOOKUP(K1522,CW!D:E,2,FALSE)</f>
        <v>Q4'15</v>
      </c>
    </row>
    <row r="1523" spans="1:13" ht="15" customHeight="1">
      <c r="A1523" s="2">
        <v>42450</v>
      </c>
      <c r="B1523" s="1" t="s">
        <v>1517</v>
      </c>
      <c r="C1523" s="1" t="s">
        <v>77</v>
      </c>
      <c r="D1523" s="1" t="s">
        <v>101</v>
      </c>
      <c r="E1523" s="1" t="s">
        <v>3532</v>
      </c>
      <c r="F1523" s="45" t="s">
        <v>158</v>
      </c>
      <c r="G1523" s="1">
        <v>1</v>
      </c>
      <c r="H1523" s="1" t="s">
        <v>107</v>
      </c>
      <c r="I1523" s="1" t="s">
        <v>159</v>
      </c>
      <c r="K1523" s="1" t="str">
        <f>VLOOKUP(L1523,CW!C:D,2,FALSE)</f>
        <v>Mar'16</v>
      </c>
      <c r="L1523" s="1" t="str">
        <f t="shared" si="24"/>
        <v>12'16</v>
      </c>
      <c r="M1523" s="1" t="str">
        <f>VLOOKUP(K1523,CW!D:E,2,FALSE)</f>
        <v>Q4'15</v>
      </c>
    </row>
    <row r="1524" spans="1:13" ht="15" customHeight="1">
      <c r="A1524" s="2">
        <v>42450</v>
      </c>
      <c r="B1524" s="1" t="s">
        <v>1518</v>
      </c>
      <c r="C1524" s="1" t="s">
        <v>77</v>
      </c>
      <c r="D1524" s="1" t="s">
        <v>99</v>
      </c>
      <c r="E1524" s="1" t="s">
        <v>3532</v>
      </c>
      <c r="F1524" s="45" t="s">
        <v>158</v>
      </c>
      <c r="G1524" s="1">
        <v>1</v>
      </c>
      <c r="H1524" s="1" t="s">
        <v>107</v>
      </c>
      <c r="I1524" s="1" t="s">
        <v>159</v>
      </c>
      <c r="K1524" s="1" t="str">
        <f>VLOOKUP(L1524,CW!C:D,2,FALSE)</f>
        <v>Mar'16</v>
      </c>
      <c r="L1524" s="1" t="str">
        <f t="shared" si="24"/>
        <v>12'16</v>
      </c>
      <c r="M1524" s="1" t="str">
        <f>VLOOKUP(K1524,CW!D:E,2,FALSE)</f>
        <v>Q4'15</v>
      </c>
    </row>
    <row r="1525" spans="1:13" ht="15" customHeight="1">
      <c r="A1525" s="2">
        <v>42450</v>
      </c>
      <c r="B1525" s="1" t="s">
        <v>1519</v>
      </c>
      <c r="C1525" s="1" t="s">
        <v>86</v>
      </c>
      <c r="D1525" s="1" t="s">
        <v>101</v>
      </c>
      <c r="E1525" s="1" t="s">
        <v>3532</v>
      </c>
      <c r="F1525" s="45" t="s">
        <v>158</v>
      </c>
      <c r="G1525" s="1">
        <v>2</v>
      </c>
      <c r="H1525" s="1" t="s">
        <v>107</v>
      </c>
      <c r="I1525" s="1" t="s">
        <v>159</v>
      </c>
      <c r="K1525" s="1" t="str">
        <f>VLOOKUP(L1525,CW!C:D,2,FALSE)</f>
        <v>Mar'16</v>
      </c>
      <c r="L1525" s="1" t="str">
        <f t="shared" si="24"/>
        <v>12'16</v>
      </c>
      <c r="M1525" s="1" t="str">
        <f>VLOOKUP(K1525,CW!D:E,2,FALSE)</f>
        <v>Q4'15</v>
      </c>
    </row>
    <row r="1526" spans="1:13" ht="15" customHeight="1">
      <c r="A1526" s="2">
        <v>42450</v>
      </c>
      <c r="B1526" s="1" t="s">
        <v>1520</v>
      </c>
      <c r="C1526" s="1" t="s">
        <v>72</v>
      </c>
      <c r="D1526" s="1" t="s">
        <v>101</v>
      </c>
      <c r="E1526" s="1" t="s">
        <v>3532</v>
      </c>
      <c r="F1526" s="45" t="s">
        <v>158</v>
      </c>
      <c r="G1526" s="1">
        <v>1</v>
      </c>
      <c r="H1526" s="1" t="s">
        <v>107</v>
      </c>
      <c r="I1526" s="1" t="s">
        <v>159</v>
      </c>
      <c r="K1526" s="1" t="str">
        <f>VLOOKUP(L1526,CW!C:D,2,FALSE)</f>
        <v>Mar'16</v>
      </c>
      <c r="L1526" s="1" t="str">
        <f t="shared" si="24"/>
        <v>12'16</v>
      </c>
      <c r="M1526" s="1" t="str">
        <f>VLOOKUP(K1526,CW!D:E,2,FALSE)</f>
        <v>Q4'15</v>
      </c>
    </row>
    <row r="1527" spans="1:13" ht="30" customHeight="1">
      <c r="A1527" s="2">
        <v>42450</v>
      </c>
      <c r="B1527" s="1" t="s">
        <v>1521</v>
      </c>
      <c r="C1527" s="1" t="s">
        <v>83</v>
      </c>
      <c r="D1527" s="1" t="s">
        <v>99</v>
      </c>
      <c r="E1527" s="1" t="s">
        <v>3532</v>
      </c>
      <c r="F1527" s="98" t="s">
        <v>160</v>
      </c>
      <c r="G1527" s="1">
        <v>2</v>
      </c>
      <c r="H1527" s="1" t="s">
        <v>107</v>
      </c>
      <c r="I1527" s="1" t="s">
        <v>159</v>
      </c>
      <c r="K1527" s="1" t="str">
        <f>VLOOKUP(L1527,CW!C:D,2,FALSE)</f>
        <v>Mar'16</v>
      </c>
      <c r="L1527" s="1" t="str">
        <f t="shared" si="24"/>
        <v>12'16</v>
      </c>
      <c r="M1527" s="1" t="str">
        <f>VLOOKUP(K1527,CW!D:E,2,FALSE)</f>
        <v>Q4'15</v>
      </c>
    </row>
    <row r="1528" spans="1:13" ht="15" customHeight="1">
      <c r="A1528" s="2">
        <v>42450</v>
      </c>
      <c r="B1528" s="1" t="s">
        <v>1522</v>
      </c>
      <c r="C1528" s="1" t="s">
        <v>1378</v>
      </c>
      <c r="D1528" s="1" t="s">
        <v>101</v>
      </c>
      <c r="E1528" s="1" t="s">
        <v>3532</v>
      </c>
      <c r="F1528" s="45" t="s">
        <v>158</v>
      </c>
      <c r="G1528" s="1">
        <v>2</v>
      </c>
      <c r="H1528" s="1" t="s">
        <v>107</v>
      </c>
      <c r="I1528" s="1" t="s">
        <v>159</v>
      </c>
      <c r="K1528" s="1" t="str">
        <f>VLOOKUP(L1528,CW!C:D,2,FALSE)</f>
        <v>Mar'16</v>
      </c>
      <c r="L1528" s="1" t="str">
        <f t="shared" si="24"/>
        <v>12'16</v>
      </c>
      <c r="M1528" s="1" t="str">
        <f>VLOOKUP(K1528,CW!D:E,2,FALSE)</f>
        <v>Q4'15</v>
      </c>
    </row>
    <row r="1529" spans="1:13" ht="30" customHeight="1">
      <c r="A1529" s="2">
        <v>42450</v>
      </c>
      <c r="B1529" s="1" t="s">
        <v>1523</v>
      </c>
      <c r="C1529" s="1" t="s">
        <v>80</v>
      </c>
      <c r="D1529" s="1" t="s">
        <v>99</v>
      </c>
      <c r="E1529" s="1" t="s">
        <v>3532</v>
      </c>
      <c r="F1529" s="98" t="s">
        <v>161</v>
      </c>
      <c r="G1529" s="1">
        <v>2</v>
      </c>
      <c r="H1529" s="1" t="s">
        <v>107</v>
      </c>
      <c r="I1529" s="1" t="s">
        <v>159</v>
      </c>
      <c r="K1529" s="1" t="str">
        <f>VLOOKUP(L1529,CW!C:D,2,FALSE)</f>
        <v>Mar'16</v>
      </c>
      <c r="L1529" s="1" t="str">
        <f t="shared" si="24"/>
        <v>12'16</v>
      </c>
      <c r="M1529" s="1" t="str">
        <f>VLOOKUP(K1529,CW!D:E,2,FALSE)</f>
        <v>Q4'15</v>
      </c>
    </row>
    <row r="1530" spans="1:13" ht="15" customHeight="1">
      <c r="A1530" s="2">
        <v>42450</v>
      </c>
      <c r="B1530" s="1" t="s">
        <v>1524</v>
      </c>
      <c r="C1530" s="1" t="s">
        <v>285</v>
      </c>
      <c r="D1530" s="1" t="s">
        <v>99</v>
      </c>
      <c r="E1530" s="1" t="s">
        <v>3532</v>
      </c>
      <c r="F1530" s="45" t="s">
        <v>158</v>
      </c>
      <c r="G1530" s="1">
        <v>1</v>
      </c>
      <c r="H1530" s="1" t="s">
        <v>107</v>
      </c>
      <c r="I1530" s="1" t="s">
        <v>159</v>
      </c>
      <c r="K1530" s="1" t="str">
        <f>VLOOKUP(L1530,CW!C:D,2,FALSE)</f>
        <v>Mar'16</v>
      </c>
      <c r="L1530" s="1" t="str">
        <f t="shared" si="24"/>
        <v>12'16</v>
      </c>
      <c r="M1530" s="1" t="str">
        <f>VLOOKUP(K1530,CW!D:E,2,FALSE)</f>
        <v>Q4'15</v>
      </c>
    </row>
    <row r="1531" spans="1:13" ht="15" customHeight="1">
      <c r="A1531" s="2">
        <v>42450</v>
      </c>
      <c r="B1531" s="1" t="s">
        <v>1525</v>
      </c>
      <c r="C1531" s="1" t="s">
        <v>77</v>
      </c>
      <c r="D1531" s="1" t="s">
        <v>101</v>
      </c>
      <c r="E1531" s="1" t="s">
        <v>3532</v>
      </c>
      <c r="F1531" s="45" t="s">
        <v>158</v>
      </c>
      <c r="G1531" s="1">
        <v>1</v>
      </c>
      <c r="H1531" s="1" t="s">
        <v>107</v>
      </c>
      <c r="I1531" s="1" t="s">
        <v>159</v>
      </c>
      <c r="K1531" s="1" t="str">
        <f>VLOOKUP(L1531,CW!C:D,2,FALSE)</f>
        <v>Mar'16</v>
      </c>
      <c r="L1531" s="1" t="str">
        <f t="shared" si="24"/>
        <v>12'16</v>
      </c>
      <c r="M1531" s="1" t="str">
        <f>VLOOKUP(K1531,CW!D:E,2,FALSE)</f>
        <v>Q4'15</v>
      </c>
    </row>
    <row r="1532" spans="1:13" ht="15" customHeight="1">
      <c r="A1532" s="2">
        <v>42450</v>
      </c>
      <c r="B1532" s="1" t="s">
        <v>1526</v>
      </c>
      <c r="C1532" s="1" t="s">
        <v>91</v>
      </c>
      <c r="D1532" s="1" t="s">
        <v>99</v>
      </c>
      <c r="E1532" s="1" t="s">
        <v>3532</v>
      </c>
      <c r="F1532" s="45" t="s">
        <v>158</v>
      </c>
      <c r="G1532" s="1">
        <v>1</v>
      </c>
      <c r="H1532" s="1" t="s">
        <v>107</v>
      </c>
      <c r="I1532" s="1" t="s">
        <v>159</v>
      </c>
      <c r="K1532" s="1" t="str">
        <f>VLOOKUP(L1532,CW!C:D,2,FALSE)</f>
        <v>Mar'16</v>
      </c>
      <c r="L1532" s="1" t="str">
        <f t="shared" si="24"/>
        <v>12'16</v>
      </c>
      <c r="M1532" s="1" t="str">
        <f>VLOOKUP(K1532,CW!D:E,2,FALSE)</f>
        <v>Q4'15</v>
      </c>
    </row>
    <row r="1533" spans="1:13" ht="15" customHeight="1">
      <c r="A1533" s="2">
        <v>42450</v>
      </c>
      <c r="B1533" s="1" t="s">
        <v>1528</v>
      </c>
      <c r="C1533" s="1" t="s">
        <v>72</v>
      </c>
      <c r="D1533" s="1" t="s">
        <v>99</v>
      </c>
      <c r="E1533" s="1" t="s">
        <v>3532</v>
      </c>
      <c r="F1533" s="45" t="s">
        <v>55</v>
      </c>
      <c r="G1533" s="1">
        <v>1</v>
      </c>
      <c r="H1533" s="1" t="s">
        <v>107</v>
      </c>
      <c r="I1533" s="1" t="s">
        <v>159</v>
      </c>
      <c r="K1533" s="1" t="str">
        <f>VLOOKUP(L1533,CW!C:D,2,FALSE)</f>
        <v>Mar'16</v>
      </c>
      <c r="L1533" s="1" t="str">
        <f t="shared" si="24"/>
        <v>12'16</v>
      </c>
      <c r="M1533" s="1" t="str">
        <f>VLOOKUP(K1533,CW!D:E,2,FALSE)</f>
        <v>Q4'15</v>
      </c>
    </row>
    <row r="1534" spans="1:13" ht="30" customHeight="1">
      <c r="A1534" s="2">
        <v>42450</v>
      </c>
      <c r="B1534" s="1" t="s">
        <v>1529</v>
      </c>
      <c r="C1534" s="1" t="s">
        <v>1174</v>
      </c>
      <c r="D1534" s="1" t="s">
        <v>99</v>
      </c>
      <c r="E1534" s="1" t="s">
        <v>3532</v>
      </c>
      <c r="F1534" s="98" t="s">
        <v>161</v>
      </c>
      <c r="G1534" s="1">
        <v>2</v>
      </c>
      <c r="H1534" s="1" t="s">
        <v>107</v>
      </c>
      <c r="I1534" s="1" t="s">
        <v>159</v>
      </c>
      <c r="K1534" s="1" t="str">
        <f>VLOOKUP(L1534,CW!C:D,2,FALSE)</f>
        <v>Mar'16</v>
      </c>
      <c r="L1534" s="1" t="str">
        <f t="shared" si="24"/>
        <v>12'16</v>
      </c>
      <c r="M1534" s="1" t="str">
        <f>VLOOKUP(K1534,CW!D:E,2,FALSE)</f>
        <v>Q4'15</v>
      </c>
    </row>
    <row r="1535" spans="1:13" ht="15" customHeight="1">
      <c r="A1535" s="2">
        <v>42450</v>
      </c>
      <c r="B1535" s="1" t="s">
        <v>1529</v>
      </c>
      <c r="C1535" s="1" t="s">
        <v>1174</v>
      </c>
      <c r="D1535" s="1" t="s">
        <v>99</v>
      </c>
      <c r="E1535" s="1" t="s">
        <v>3532</v>
      </c>
      <c r="F1535" s="45" t="s">
        <v>55</v>
      </c>
      <c r="G1535" s="1">
        <v>1</v>
      </c>
      <c r="H1535" s="1" t="s">
        <v>107</v>
      </c>
      <c r="I1535" s="1" t="s">
        <v>159</v>
      </c>
      <c r="K1535" s="1" t="str">
        <f>VLOOKUP(L1535,CW!C:D,2,FALSE)</f>
        <v>Mar'16</v>
      </c>
      <c r="L1535" s="1" t="str">
        <f t="shared" si="24"/>
        <v>12'16</v>
      </c>
      <c r="M1535" s="1" t="str">
        <f>VLOOKUP(K1535,CW!D:E,2,FALSE)</f>
        <v>Q4'15</v>
      </c>
    </row>
    <row r="1536" spans="1:13" ht="30" customHeight="1">
      <c r="A1536" s="2">
        <v>42450</v>
      </c>
      <c r="B1536" s="1" t="s">
        <v>1530</v>
      </c>
      <c r="C1536" s="1" t="s">
        <v>88</v>
      </c>
      <c r="D1536" s="1" t="s">
        <v>101</v>
      </c>
      <c r="E1536" s="1" t="s">
        <v>3532</v>
      </c>
      <c r="F1536" s="98" t="s">
        <v>160</v>
      </c>
      <c r="G1536" s="1">
        <v>1</v>
      </c>
      <c r="H1536" s="1" t="s">
        <v>107</v>
      </c>
      <c r="I1536" s="1" t="s">
        <v>159</v>
      </c>
      <c r="K1536" s="1" t="str">
        <f>VLOOKUP(L1536,CW!C:D,2,FALSE)</f>
        <v>Mar'16</v>
      </c>
      <c r="L1536" s="1" t="str">
        <f t="shared" si="24"/>
        <v>12'16</v>
      </c>
      <c r="M1536" s="1" t="str">
        <f>VLOOKUP(K1536,CW!D:E,2,FALSE)</f>
        <v>Q4'15</v>
      </c>
    </row>
    <row r="1537" spans="1:13" ht="15" customHeight="1">
      <c r="A1537" s="2">
        <v>42450</v>
      </c>
      <c r="B1537" s="1" t="s">
        <v>1530</v>
      </c>
      <c r="C1537" s="1" t="s">
        <v>88</v>
      </c>
      <c r="D1537" s="1" t="s">
        <v>101</v>
      </c>
      <c r="E1537" s="1" t="s">
        <v>3532</v>
      </c>
      <c r="F1537" s="45" t="s">
        <v>158</v>
      </c>
      <c r="G1537" s="1">
        <v>1</v>
      </c>
      <c r="H1537" s="1" t="s">
        <v>107</v>
      </c>
      <c r="I1537" s="1" t="s">
        <v>159</v>
      </c>
      <c r="K1537" s="1" t="str">
        <f>VLOOKUP(L1537,CW!C:D,2,FALSE)</f>
        <v>Mar'16</v>
      </c>
      <c r="L1537" s="1" t="str">
        <f t="shared" si="24"/>
        <v>12'16</v>
      </c>
      <c r="M1537" s="1" t="str">
        <f>VLOOKUP(K1537,CW!D:E,2,FALSE)</f>
        <v>Q4'15</v>
      </c>
    </row>
    <row r="1538" spans="1:13" ht="15" customHeight="1">
      <c r="A1538" s="2">
        <v>42450</v>
      </c>
      <c r="B1538" s="1" t="s">
        <v>1531</v>
      </c>
      <c r="C1538" s="1" t="s">
        <v>80</v>
      </c>
      <c r="D1538" s="1" t="s">
        <v>99</v>
      </c>
      <c r="E1538" s="1" t="s">
        <v>3532</v>
      </c>
      <c r="F1538" s="45" t="s">
        <v>158</v>
      </c>
      <c r="G1538" s="1">
        <v>1</v>
      </c>
      <c r="H1538" s="1" t="s">
        <v>107</v>
      </c>
      <c r="I1538" s="1" t="s">
        <v>159</v>
      </c>
      <c r="K1538" s="1" t="str">
        <f>VLOOKUP(L1538,CW!C:D,2,FALSE)</f>
        <v>Mar'16</v>
      </c>
      <c r="L1538" s="1" t="str">
        <f t="shared" si="24"/>
        <v>12'16</v>
      </c>
      <c r="M1538" s="1" t="str">
        <f>VLOOKUP(K1538,CW!D:E,2,FALSE)</f>
        <v>Q4'15</v>
      </c>
    </row>
    <row r="1539" spans="1:13" ht="30" customHeight="1">
      <c r="A1539" s="2">
        <v>42450</v>
      </c>
      <c r="B1539" s="1" t="s">
        <v>1532</v>
      </c>
      <c r="C1539" s="1" t="s">
        <v>72</v>
      </c>
      <c r="D1539" s="1" t="s">
        <v>99</v>
      </c>
      <c r="E1539" s="1" t="s">
        <v>3532</v>
      </c>
      <c r="F1539" s="98" t="s">
        <v>160</v>
      </c>
      <c r="G1539" s="1">
        <v>1</v>
      </c>
      <c r="H1539" s="1" t="s">
        <v>107</v>
      </c>
      <c r="I1539" s="1" t="s">
        <v>159</v>
      </c>
      <c r="K1539" s="1" t="str">
        <f>VLOOKUP(L1539,CW!C:D,2,FALSE)</f>
        <v>Mar'16</v>
      </c>
      <c r="L1539" s="1" t="str">
        <f t="shared" si="24"/>
        <v>12'16</v>
      </c>
      <c r="M1539" s="1" t="str">
        <f>VLOOKUP(K1539,CW!D:E,2,FALSE)</f>
        <v>Q4'15</v>
      </c>
    </row>
    <row r="1540" spans="1:13" ht="15" customHeight="1">
      <c r="A1540" s="2">
        <v>42450</v>
      </c>
      <c r="B1540" s="1" t="s">
        <v>1533</v>
      </c>
      <c r="C1540" s="1" t="s">
        <v>83</v>
      </c>
      <c r="D1540" s="1" t="s">
        <v>99</v>
      </c>
      <c r="E1540" s="1" t="s">
        <v>3532</v>
      </c>
      <c r="F1540" s="45" t="s">
        <v>158</v>
      </c>
      <c r="G1540" s="1">
        <v>2</v>
      </c>
      <c r="H1540" s="1" t="s">
        <v>107</v>
      </c>
      <c r="I1540" s="1" t="s">
        <v>159</v>
      </c>
      <c r="K1540" s="1" t="str">
        <f>VLOOKUP(L1540,CW!C:D,2,FALSE)</f>
        <v>Mar'16</v>
      </c>
      <c r="L1540" s="1" t="str">
        <f t="shared" si="24"/>
        <v>12'16</v>
      </c>
      <c r="M1540" s="1" t="str">
        <f>VLOOKUP(K1540,CW!D:E,2,FALSE)</f>
        <v>Q4'15</v>
      </c>
    </row>
    <row r="1541" spans="1:13" ht="15" customHeight="1">
      <c r="A1541" s="2">
        <v>42450</v>
      </c>
      <c r="B1541" s="1" t="s">
        <v>1534</v>
      </c>
      <c r="C1541" s="1" t="s">
        <v>86</v>
      </c>
      <c r="D1541" s="1" t="s">
        <v>99</v>
      </c>
      <c r="E1541" s="1" t="s">
        <v>3532</v>
      </c>
      <c r="F1541" s="45" t="s">
        <v>55</v>
      </c>
      <c r="G1541" s="1">
        <v>1</v>
      </c>
      <c r="H1541" s="1" t="s">
        <v>107</v>
      </c>
      <c r="I1541" s="1" t="s">
        <v>159</v>
      </c>
      <c r="K1541" s="1" t="str">
        <f>VLOOKUP(L1541,CW!C:D,2,FALSE)</f>
        <v>Mar'16</v>
      </c>
      <c r="L1541" s="1" t="str">
        <f t="shared" si="24"/>
        <v>12'16</v>
      </c>
      <c r="M1541" s="1" t="str">
        <f>VLOOKUP(K1541,CW!D:E,2,FALSE)</f>
        <v>Q4'15</v>
      </c>
    </row>
    <row r="1542" spans="1:13" ht="30" customHeight="1">
      <c r="A1542" s="2">
        <v>42450</v>
      </c>
      <c r="B1542" s="1" t="s">
        <v>1535</v>
      </c>
      <c r="C1542" s="1" t="s">
        <v>72</v>
      </c>
      <c r="D1542" s="1" t="s">
        <v>99</v>
      </c>
      <c r="E1542" s="1" t="s">
        <v>3532</v>
      </c>
      <c r="F1542" s="98" t="s">
        <v>160</v>
      </c>
      <c r="G1542" s="1">
        <v>1</v>
      </c>
      <c r="H1542" s="1" t="s">
        <v>107</v>
      </c>
      <c r="I1542" s="1" t="s">
        <v>159</v>
      </c>
      <c r="K1542" s="1" t="str">
        <f>VLOOKUP(L1542,CW!C:D,2,FALSE)</f>
        <v>Mar'16</v>
      </c>
      <c r="L1542" s="1" t="str">
        <f t="shared" si="24"/>
        <v>12'16</v>
      </c>
      <c r="M1542" s="1" t="str">
        <f>VLOOKUP(K1542,CW!D:E,2,FALSE)</f>
        <v>Q4'15</v>
      </c>
    </row>
    <row r="1543" spans="1:13" ht="15" customHeight="1">
      <c r="A1543" s="2">
        <v>42450</v>
      </c>
      <c r="B1543" s="1" t="s">
        <v>1535</v>
      </c>
      <c r="C1543" s="1" t="s">
        <v>72</v>
      </c>
      <c r="D1543" s="1" t="s">
        <v>99</v>
      </c>
      <c r="E1543" s="1" t="s">
        <v>3532</v>
      </c>
      <c r="F1543" s="45" t="s">
        <v>158</v>
      </c>
      <c r="G1543" s="1">
        <v>1</v>
      </c>
      <c r="H1543" s="1" t="s">
        <v>107</v>
      </c>
      <c r="I1543" s="1" t="s">
        <v>159</v>
      </c>
      <c r="K1543" s="1" t="str">
        <f>VLOOKUP(L1543,CW!C:D,2,FALSE)</f>
        <v>Mar'16</v>
      </c>
      <c r="L1543" s="1" t="str">
        <f t="shared" si="24"/>
        <v>12'16</v>
      </c>
      <c r="M1543" s="1" t="str">
        <f>VLOOKUP(K1543,CW!D:E,2,FALSE)</f>
        <v>Q4'15</v>
      </c>
    </row>
    <row r="1544" spans="1:13" ht="30" customHeight="1">
      <c r="A1544" s="2">
        <v>42450</v>
      </c>
      <c r="B1544" s="1" t="s">
        <v>1536</v>
      </c>
      <c r="C1544" s="1" t="s">
        <v>83</v>
      </c>
      <c r="D1544" s="1" t="s">
        <v>99</v>
      </c>
      <c r="E1544" s="1" t="s">
        <v>3532</v>
      </c>
      <c r="F1544" s="98" t="s">
        <v>160</v>
      </c>
      <c r="G1544" s="1">
        <v>1</v>
      </c>
      <c r="H1544" s="1" t="s">
        <v>107</v>
      </c>
      <c r="I1544" s="1" t="s">
        <v>159</v>
      </c>
      <c r="K1544" s="1" t="str">
        <f>VLOOKUP(L1544,CW!C:D,2,FALSE)</f>
        <v>Mar'16</v>
      </c>
      <c r="L1544" s="1" t="str">
        <f t="shared" si="24"/>
        <v>12'16</v>
      </c>
      <c r="M1544" s="1" t="str">
        <f>VLOOKUP(K1544,CW!D:E,2,FALSE)</f>
        <v>Q4'15</v>
      </c>
    </row>
    <row r="1545" spans="1:13" ht="30" customHeight="1">
      <c r="A1545" s="2">
        <v>42450</v>
      </c>
      <c r="B1545" s="1" t="s">
        <v>1537</v>
      </c>
      <c r="C1545" s="1" t="s">
        <v>88</v>
      </c>
      <c r="D1545" s="1" t="s">
        <v>99</v>
      </c>
      <c r="E1545" s="1" t="s">
        <v>3532</v>
      </c>
      <c r="F1545" s="98" t="s">
        <v>160</v>
      </c>
      <c r="G1545" s="1">
        <v>1</v>
      </c>
      <c r="H1545" s="1" t="s">
        <v>107</v>
      </c>
      <c r="I1545" s="1" t="s">
        <v>159</v>
      </c>
      <c r="K1545" s="1" t="str">
        <f>VLOOKUP(L1545,CW!C:D,2,FALSE)</f>
        <v>Mar'16</v>
      </c>
      <c r="L1545" s="1" t="str">
        <f t="shared" si="24"/>
        <v>12'16</v>
      </c>
      <c r="M1545" s="1" t="str">
        <f>VLOOKUP(K1545,CW!D:E,2,FALSE)</f>
        <v>Q4'15</v>
      </c>
    </row>
    <row r="1546" spans="1:13" ht="30" customHeight="1">
      <c r="A1546" s="2">
        <v>42450</v>
      </c>
      <c r="B1546" s="1" t="s">
        <v>1538</v>
      </c>
      <c r="C1546" s="1" t="s">
        <v>88</v>
      </c>
      <c r="D1546" s="1" t="s">
        <v>99</v>
      </c>
      <c r="E1546" s="1" t="s">
        <v>3532</v>
      </c>
      <c r="F1546" s="98" t="s">
        <v>160</v>
      </c>
      <c r="G1546" s="1">
        <v>1</v>
      </c>
      <c r="H1546" s="1" t="s">
        <v>107</v>
      </c>
      <c r="I1546" s="1" t="s">
        <v>159</v>
      </c>
      <c r="K1546" s="1" t="str">
        <f>VLOOKUP(L1546,CW!C:D,2,FALSE)</f>
        <v>Mar'16</v>
      </c>
      <c r="L1546" s="1" t="str">
        <f t="shared" si="24"/>
        <v>12'16</v>
      </c>
      <c r="M1546" s="1" t="str">
        <f>VLOOKUP(K1546,CW!D:E,2,FALSE)</f>
        <v>Q4'15</v>
      </c>
    </row>
    <row r="1547" spans="1:13" ht="30" customHeight="1">
      <c r="A1547" s="2">
        <v>42450</v>
      </c>
      <c r="B1547" s="1" t="s">
        <v>1539</v>
      </c>
      <c r="C1547" s="1" t="s">
        <v>71</v>
      </c>
      <c r="D1547" s="1" t="s">
        <v>99</v>
      </c>
      <c r="E1547" s="1" t="s">
        <v>3532</v>
      </c>
      <c r="F1547" s="98" t="s">
        <v>160</v>
      </c>
      <c r="G1547" s="1">
        <v>2</v>
      </c>
      <c r="H1547" s="1" t="s">
        <v>107</v>
      </c>
      <c r="I1547" s="1" t="s">
        <v>159</v>
      </c>
      <c r="K1547" s="1" t="str">
        <f>VLOOKUP(L1547,CW!C:D,2,FALSE)</f>
        <v>Mar'16</v>
      </c>
      <c r="L1547" s="1" t="str">
        <f t="shared" si="24"/>
        <v>12'16</v>
      </c>
      <c r="M1547" s="1" t="str">
        <f>VLOOKUP(K1547,CW!D:E,2,FALSE)</f>
        <v>Q4'15</v>
      </c>
    </row>
    <row r="1548" spans="1:13" ht="30" customHeight="1">
      <c r="A1548" s="2">
        <v>42450</v>
      </c>
      <c r="B1548" s="1" t="s">
        <v>1540</v>
      </c>
      <c r="C1548" s="1" t="s">
        <v>86</v>
      </c>
      <c r="D1548" s="1" t="s">
        <v>100</v>
      </c>
      <c r="E1548" s="1" t="s">
        <v>3532</v>
      </c>
      <c r="F1548" s="98" t="s">
        <v>160</v>
      </c>
      <c r="G1548" s="1">
        <v>1</v>
      </c>
      <c r="H1548" s="1" t="s">
        <v>107</v>
      </c>
      <c r="I1548" s="1" t="s">
        <v>159</v>
      </c>
      <c r="K1548" s="1" t="str">
        <f>VLOOKUP(L1548,CW!C:D,2,FALSE)</f>
        <v>Mar'16</v>
      </c>
      <c r="L1548" s="1" t="str">
        <f t="shared" si="24"/>
        <v>12'16</v>
      </c>
      <c r="M1548" s="1" t="str">
        <f>VLOOKUP(K1548,CW!D:E,2,FALSE)</f>
        <v>Q4'15</v>
      </c>
    </row>
    <row r="1549" spans="1:13" ht="30" customHeight="1">
      <c r="A1549" s="2">
        <v>42450</v>
      </c>
      <c r="B1549" s="1" t="s">
        <v>1541</v>
      </c>
      <c r="C1549" s="1" t="s">
        <v>86</v>
      </c>
      <c r="D1549" s="1" t="s">
        <v>99</v>
      </c>
      <c r="E1549" s="1" t="s">
        <v>3532</v>
      </c>
      <c r="F1549" s="98" t="s">
        <v>160</v>
      </c>
      <c r="G1549" s="1">
        <v>2</v>
      </c>
      <c r="H1549" s="1" t="s">
        <v>107</v>
      </c>
      <c r="I1549" s="1" t="s">
        <v>159</v>
      </c>
      <c r="K1549" s="1" t="str">
        <f>VLOOKUP(L1549,CW!C:D,2,FALSE)</f>
        <v>Mar'16</v>
      </c>
      <c r="L1549" s="1" t="str">
        <f t="shared" si="24"/>
        <v>12'16</v>
      </c>
      <c r="M1549" s="1" t="str">
        <f>VLOOKUP(K1549,CW!D:E,2,FALSE)</f>
        <v>Q4'15</v>
      </c>
    </row>
    <row r="1550" spans="1:13" ht="30" customHeight="1">
      <c r="A1550" s="2">
        <v>42450</v>
      </c>
      <c r="B1550" s="1" t="s">
        <v>1541</v>
      </c>
      <c r="C1550" s="1" t="s">
        <v>86</v>
      </c>
      <c r="D1550" s="1" t="s">
        <v>99</v>
      </c>
      <c r="E1550" s="1" t="s">
        <v>3532</v>
      </c>
      <c r="F1550" s="98" t="s">
        <v>161</v>
      </c>
      <c r="G1550" s="1">
        <v>1</v>
      </c>
      <c r="H1550" s="1" t="s">
        <v>107</v>
      </c>
      <c r="I1550" s="1" t="s">
        <v>159</v>
      </c>
      <c r="K1550" s="1" t="str">
        <f>VLOOKUP(L1550,CW!C:D,2,FALSE)</f>
        <v>Mar'16</v>
      </c>
      <c r="L1550" s="1" t="str">
        <f t="shared" si="24"/>
        <v>12'16</v>
      </c>
      <c r="M1550" s="1" t="str">
        <f>VLOOKUP(K1550,CW!D:E,2,FALSE)</f>
        <v>Q4'15</v>
      </c>
    </row>
    <row r="1551" spans="1:13" ht="15" customHeight="1">
      <c r="A1551" s="2">
        <v>42450</v>
      </c>
      <c r="B1551" s="1" t="s">
        <v>1542</v>
      </c>
      <c r="C1551" s="1" t="s">
        <v>77</v>
      </c>
      <c r="D1551" s="1" t="s">
        <v>101</v>
      </c>
      <c r="E1551" s="1" t="s">
        <v>3532</v>
      </c>
      <c r="F1551" s="45" t="s">
        <v>158</v>
      </c>
      <c r="G1551" s="1">
        <v>1</v>
      </c>
      <c r="H1551" s="1" t="s">
        <v>107</v>
      </c>
      <c r="I1551" s="1" t="s">
        <v>159</v>
      </c>
      <c r="K1551" s="1" t="str">
        <f>VLOOKUP(L1551,CW!C:D,2,FALSE)</f>
        <v>Mar'16</v>
      </c>
      <c r="L1551" s="1" t="str">
        <f t="shared" si="24"/>
        <v>12'16</v>
      </c>
      <c r="M1551" s="1" t="str">
        <f>VLOOKUP(K1551,CW!D:E,2,FALSE)</f>
        <v>Q4'15</v>
      </c>
    </row>
    <row r="1552" spans="1:13" ht="30" customHeight="1">
      <c r="A1552" s="2">
        <v>42450</v>
      </c>
      <c r="B1552" s="1" t="s">
        <v>1543</v>
      </c>
      <c r="C1552" s="1" t="s">
        <v>72</v>
      </c>
      <c r="D1552" s="1" t="s">
        <v>99</v>
      </c>
      <c r="E1552" s="1" t="s">
        <v>3532</v>
      </c>
      <c r="F1552" s="98" t="s">
        <v>160</v>
      </c>
      <c r="G1552" s="1">
        <v>1</v>
      </c>
      <c r="H1552" s="1" t="s">
        <v>107</v>
      </c>
      <c r="I1552" s="1" t="s">
        <v>159</v>
      </c>
      <c r="K1552" s="1" t="str">
        <f>VLOOKUP(L1552,CW!C:D,2,FALSE)</f>
        <v>Mar'16</v>
      </c>
      <c r="L1552" s="1" t="str">
        <f t="shared" si="24"/>
        <v>12'16</v>
      </c>
      <c r="M1552" s="1" t="str">
        <f>VLOOKUP(K1552,CW!D:E,2,FALSE)</f>
        <v>Q4'15</v>
      </c>
    </row>
    <row r="1553" spans="1:13" ht="30" customHeight="1">
      <c r="A1553" s="2">
        <v>42450</v>
      </c>
      <c r="B1553" s="1" t="s">
        <v>1544</v>
      </c>
      <c r="C1553" s="1" t="s">
        <v>73</v>
      </c>
      <c r="D1553" s="1" t="s">
        <v>99</v>
      </c>
      <c r="E1553" s="1" t="s">
        <v>3532</v>
      </c>
      <c r="F1553" s="98" t="s">
        <v>160</v>
      </c>
      <c r="G1553" s="1">
        <v>1</v>
      </c>
      <c r="H1553" s="1" t="s">
        <v>107</v>
      </c>
      <c r="I1553" s="1" t="s">
        <v>159</v>
      </c>
      <c r="K1553" s="1" t="str">
        <f>VLOOKUP(L1553,CW!C:D,2,FALSE)</f>
        <v>Mar'16</v>
      </c>
      <c r="L1553" s="1" t="str">
        <f t="shared" si="24"/>
        <v>12'16</v>
      </c>
      <c r="M1553" s="1" t="str">
        <f>VLOOKUP(K1553,CW!D:E,2,FALSE)</f>
        <v>Q4'15</v>
      </c>
    </row>
    <row r="1554" spans="1:13" ht="30" customHeight="1">
      <c r="A1554" s="2">
        <v>42450</v>
      </c>
      <c r="B1554" s="1" t="s">
        <v>1544</v>
      </c>
      <c r="C1554" s="1" t="s">
        <v>73</v>
      </c>
      <c r="D1554" s="1" t="s">
        <v>99</v>
      </c>
      <c r="E1554" s="1" t="s">
        <v>3532</v>
      </c>
      <c r="F1554" s="98" t="s">
        <v>161</v>
      </c>
      <c r="G1554" s="1">
        <v>1</v>
      </c>
      <c r="H1554" s="1" t="s">
        <v>107</v>
      </c>
      <c r="I1554" s="1" t="s">
        <v>159</v>
      </c>
      <c r="K1554" s="1" t="str">
        <f>VLOOKUP(L1554,CW!C:D,2,FALSE)</f>
        <v>Mar'16</v>
      </c>
      <c r="L1554" s="1" t="str">
        <f t="shared" si="24"/>
        <v>12'16</v>
      </c>
      <c r="M1554" s="1" t="str">
        <f>VLOOKUP(K1554,CW!D:E,2,FALSE)</f>
        <v>Q4'15</v>
      </c>
    </row>
    <row r="1555" spans="1:13" ht="15" customHeight="1">
      <c r="A1555" s="2">
        <v>42450</v>
      </c>
      <c r="B1555" s="1" t="s">
        <v>1545</v>
      </c>
      <c r="C1555" s="1" t="s">
        <v>77</v>
      </c>
      <c r="D1555" s="1" t="s">
        <v>99</v>
      </c>
      <c r="E1555" s="1" t="s">
        <v>3532</v>
      </c>
      <c r="F1555" s="45" t="s">
        <v>158</v>
      </c>
      <c r="G1555" s="1">
        <v>1</v>
      </c>
      <c r="H1555" s="1" t="s">
        <v>107</v>
      </c>
      <c r="I1555" s="1" t="s">
        <v>159</v>
      </c>
      <c r="K1555" s="1" t="str">
        <f>VLOOKUP(L1555,CW!C:D,2,FALSE)</f>
        <v>Mar'16</v>
      </c>
      <c r="L1555" s="1" t="str">
        <f t="shared" si="24"/>
        <v>12'16</v>
      </c>
      <c r="M1555" s="1" t="str">
        <f>VLOOKUP(K1555,CW!D:E,2,FALSE)</f>
        <v>Q4'15</v>
      </c>
    </row>
    <row r="1556" spans="1:13" ht="30" customHeight="1">
      <c r="A1556" s="2">
        <v>42450</v>
      </c>
      <c r="B1556" s="1" t="s">
        <v>1546</v>
      </c>
      <c r="C1556" s="1" t="s">
        <v>77</v>
      </c>
      <c r="D1556" s="1" t="s">
        <v>101</v>
      </c>
      <c r="E1556" s="1" t="s">
        <v>3532</v>
      </c>
      <c r="F1556" s="98" t="s">
        <v>160</v>
      </c>
      <c r="G1556" s="1">
        <v>1</v>
      </c>
      <c r="H1556" s="1" t="s">
        <v>107</v>
      </c>
      <c r="I1556" s="1" t="s">
        <v>159</v>
      </c>
      <c r="K1556" s="1" t="str">
        <f>VLOOKUP(L1556,CW!C:D,2,FALSE)</f>
        <v>Mar'16</v>
      </c>
      <c r="L1556" s="1" t="str">
        <f t="shared" si="24"/>
        <v>12'16</v>
      </c>
      <c r="M1556" s="1" t="str">
        <f>VLOOKUP(K1556,CW!D:E,2,FALSE)</f>
        <v>Q4'15</v>
      </c>
    </row>
    <row r="1557" spans="1:13" ht="30" customHeight="1">
      <c r="A1557" s="2">
        <v>42450</v>
      </c>
      <c r="B1557" s="1" t="s">
        <v>1547</v>
      </c>
      <c r="C1557" s="1" t="s">
        <v>77</v>
      </c>
      <c r="D1557" s="1" t="s">
        <v>101</v>
      </c>
      <c r="E1557" s="1" t="s">
        <v>3532</v>
      </c>
      <c r="F1557" s="98" t="s">
        <v>160</v>
      </c>
      <c r="G1557" s="1">
        <v>1</v>
      </c>
      <c r="H1557" s="1" t="s">
        <v>107</v>
      </c>
      <c r="I1557" s="1" t="s">
        <v>159</v>
      </c>
      <c r="K1557" s="1" t="str">
        <f>VLOOKUP(L1557,CW!C:D,2,FALSE)</f>
        <v>Mar'16</v>
      </c>
      <c r="L1557" s="1" t="str">
        <f t="shared" si="24"/>
        <v>12'16</v>
      </c>
      <c r="M1557" s="1" t="str">
        <f>VLOOKUP(K1557,CW!D:E,2,FALSE)</f>
        <v>Q4'15</v>
      </c>
    </row>
    <row r="1558" spans="1:13" ht="30" customHeight="1">
      <c r="A1558" s="2">
        <v>42450</v>
      </c>
      <c r="B1558" s="1" t="s">
        <v>1548</v>
      </c>
      <c r="C1558" s="1" t="s">
        <v>71</v>
      </c>
      <c r="D1558" s="1" t="s">
        <v>99</v>
      </c>
      <c r="E1558" s="1" t="s">
        <v>3532</v>
      </c>
      <c r="F1558" s="98" t="s">
        <v>160</v>
      </c>
      <c r="G1558" s="1">
        <v>1</v>
      </c>
      <c r="H1558" s="1" t="s">
        <v>107</v>
      </c>
      <c r="I1558" s="1" t="s">
        <v>159</v>
      </c>
      <c r="K1558" s="1" t="str">
        <f>VLOOKUP(L1558,CW!C:D,2,FALSE)</f>
        <v>Mar'16</v>
      </c>
      <c r="L1558" s="1" t="str">
        <f t="shared" si="24"/>
        <v>12'16</v>
      </c>
      <c r="M1558" s="1" t="str">
        <f>VLOOKUP(K1558,CW!D:E,2,FALSE)</f>
        <v>Q4'15</v>
      </c>
    </row>
    <row r="1559" spans="1:13" ht="30" customHeight="1">
      <c r="A1559" s="2">
        <v>42450</v>
      </c>
      <c r="B1559" s="1" t="s">
        <v>1549</v>
      </c>
      <c r="C1559" s="1" t="s">
        <v>83</v>
      </c>
      <c r="D1559" s="1" t="s">
        <v>99</v>
      </c>
      <c r="E1559" s="1" t="s">
        <v>3532</v>
      </c>
      <c r="F1559" s="98" t="s">
        <v>160</v>
      </c>
      <c r="G1559" s="1">
        <v>2</v>
      </c>
      <c r="H1559" s="1" t="s">
        <v>107</v>
      </c>
      <c r="I1559" s="1" t="s">
        <v>159</v>
      </c>
      <c r="K1559" s="1" t="str">
        <f>VLOOKUP(L1559,CW!C:D,2,FALSE)</f>
        <v>Mar'16</v>
      </c>
      <c r="L1559" s="1" t="str">
        <f t="shared" si="24"/>
        <v>12'16</v>
      </c>
      <c r="M1559" s="1" t="str">
        <f>VLOOKUP(K1559,CW!D:E,2,FALSE)</f>
        <v>Q4'15</v>
      </c>
    </row>
    <row r="1560" spans="1:13" ht="15" customHeight="1">
      <c r="A1560" s="2">
        <v>42450</v>
      </c>
      <c r="B1560" s="1" t="s">
        <v>1550</v>
      </c>
      <c r="C1560" s="1" t="s">
        <v>77</v>
      </c>
      <c r="D1560" s="1" t="s">
        <v>99</v>
      </c>
      <c r="E1560" s="1" t="s">
        <v>3532</v>
      </c>
      <c r="F1560" s="45" t="s">
        <v>158</v>
      </c>
      <c r="G1560" s="1">
        <v>1</v>
      </c>
      <c r="H1560" s="1" t="s">
        <v>107</v>
      </c>
      <c r="I1560" s="1" t="s">
        <v>159</v>
      </c>
      <c r="K1560" s="1" t="str">
        <f>VLOOKUP(L1560,CW!C:D,2,FALSE)</f>
        <v>Mar'16</v>
      </c>
      <c r="L1560" s="1" t="str">
        <f t="shared" si="24"/>
        <v>12'16</v>
      </c>
      <c r="M1560" s="1" t="str">
        <f>VLOOKUP(K1560,CW!D:E,2,FALSE)</f>
        <v>Q4'15</v>
      </c>
    </row>
    <row r="1561" spans="1:13" ht="15" customHeight="1">
      <c r="A1561" s="2">
        <v>42450</v>
      </c>
      <c r="B1561" s="1" t="s">
        <v>1551</v>
      </c>
      <c r="C1561" s="1" t="s">
        <v>86</v>
      </c>
      <c r="D1561" s="1" t="s">
        <v>105</v>
      </c>
      <c r="E1561" s="1" t="s">
        <v>3532</v>
      </c>
      <c r="F1561" s="45" t="s">
        <v>158</v>
      </c>
      <c r="G1561" s="1">
        <v>2</v>
      </c>
      <c r="H1561" s="1" t="s">
        <v>107</v>
      </c>
      <c r="I1561" s="1" t="s">
        <v>159</v>
      </c>
      <c r="K1561" s="1" t="str">
        <f>VLOOKUP(L1561,CW!C:D,2,FALSE)</f>
        <v>Mar'16</v>
      </c>
      <c r="L1561" s="1" t="str">
        <f t="shared" si="24"/>
        <v>12'16</v>
      </c>
      <c r="M1561" s="1" t="str">
        <f>VLOOKUP(K1561,CW!D:E,2,FALSE)</f>
        <v>Q4'15</v>
      </c>
    </row>
    <row r="1562" spans="1:13" ht="15" customHeight="1">
      <c r="A1562" s="2">
        <v>42450</v>
      </c>
      <c r="B1562" s="1" t="s">
        <v>1525</v>
      </c>
      <c r="C1562" s="1" t="s">
        <v>77</v>
      </c>
      <c r="D1562" s="1" t="s">
        <v>101</v>
      </c>
      <c r="E1562" s="1" t="s">
        <v>3532</v>
      </c>
      <c r="F1562" s="45" t="s">
        <v>158</v>
      </c>
      <c r="G1562" s="1">
        <v>1</v>
      </c>
      <c r="H1562" s="1" t="s">
        <v>107</v>
      </c>
      <c r="I1562" s="1" t="s">
        <v>159</v>
      </c>
      <c r="K1562" s="1" t="str">
        <f>VLOOKUP(L1562,CW!C:D,2,FALSE)</f>
        <v>Mar'16</v>
      </c>
      <c r="L1562" s="1" t="str">
        <f t="shared" si="24"/>
        <v>12'16</v>
      </c>
      <c r="M1562" s="1" t="str">
        <f>VLOOKUP(K1562,CW!D:E,2,FALSE)</f>
        <v>Q4'15</v>
      </c>
    </row>
    <row r="1563" spans="1:13" ht="15" customHeight="1">
      <c r="A1563" s="2">
        <v>42450</v>
      </c>
      <c r="B1563" s="1" t="s">
        <v>1534</v>
      </c>
      <c r="C1563" s="1" t="s">
        <v>86</v>
      </c>
      <c r="D1563" s="1" t="s">
        <v>99</v>
      </c>
      <c r="E1563" s="1" t="s">
        <v>3532</v>
      </c>
      <c r="F1563" s="45" t="s">
        <v>10</v>
      </c>
      <c r="G1563" s="1">
        <v>1</v>
      </c>
      <c r="H1563" s="1" t="s">
        <v>107</v>
      </c>
      <c r="I1563" s="1" t="s">
        <v>706</v>
      </c>
      <c r="K1563" s="1" t="str">
        <f>VLOOKUP(L1563,CW!C:D,2,FALSE)</f>
        <v>Mar'16</v>
      </c>
      <c r="L1563" s="1" t="str">
        <f t="shared" si="24"/>
        <v>12'16</v>
      </c>
      <c r="M1563" s="1" t="str">
        <f>VLOOKUP(K1563,CW!D:E,2,FALSE)</f>
        <v>Q4'15</v>
      </c>
    </row>
    <row r="1564" spans="1:13" ht="15" customHeight="1">
      <c r="A1564" s="2">
        <v>42450</v>
      </c>
      <c r="B1564" s="1" t="s">
        <v>1540</v>
      </c>
      <c r="C1564" s="1" t="s">
        <v>86</v>
      </c>
      <c r="D1564" s="1" t="s">
        <v>105</v>
      </c>
      <c r="E1564" s="1" t="s">
        <v>3532</v>
      </c>
      <c r="F1564" s="45" t="s">
        <v>4594</v>
      </c>
      <c r="G1564" s="1">
        <v>4</v>
      </c>
      <c r="H1564" s="1" t="s">
        <v>107</v>
      </c>
      <c r="I1564" s="1" t="s">
        <v>706</v>
      </c>
      <c r="K1564" s="1" t="str">
        <f>VLOOKUP(L1564,CW!C:D,2,FALSE)</f>
        <v>Mar'16</v>
      </c>
      <c r="L1564" s="1" t="str">
        <f t="shared" si="24"/>
        <v>12'16</v>
      </c>
      <c r="M1564" s="1" t="str">
        <f>VLOOKUP(K1564,CW!D:E,2,FALSE)</f>
        <v>Q4'15</v>
      </c>
    </row>
    <row r="1565" spans="1:13" ht="15" customHeight="1">
      <c r="A1565" s="2">
        <v>42451</v>
      </c>
      <c r="B1565" s="1" t="s">
        <v>1552</v>
      </c>
      <c r="C1565" s="1" t="s">
        <v>71</v>
      </c>
      <c r="D1565" s="1" t="s">
        <v>103</v>
      </c>
      <c r="E1565" s="1" t="s">
        <v>3532</v>
      </c>
      <c r="F1565" s="45" t="s">
        <v>158</v>
      </c>
      <c r="G1565" s="1">
        <v>1</v>
      </c>
      <c r="H1565" s="1" t="s">
        <v>107</v>
      </c>
      <c r="I1565" s="1" t="s">
        <v>159</v>
      </c>
      <c r="K1565" s="1" t="str">
        <f>VLOOKUP(L1565,CW!C:D,2,FALSE)</f>
        <v>Mar'16</v>
      </c>
      <c r="L1565" s="1" t="str">
        <f t="shared" si="24"/>
        <v>12'16</v>
      </c>
      <c r="M1565" s="1" t="str">
        <f>VLOOKUP(K1565,CW!D:E,2,FALSE)</f>
        <v>Q4'15</v>
      </c>
    </row>
    <row r="1566" spans="1:13" ht="30" customHeight="1">
      <c r="A1566" s="2">
        <v>42451</v>
      </c>
      <c r="B1566" s="1" t="s">
        <v>1553</v>
      </c>
      <c r="C1566" s="1" t="s">
        <v>285</v>
      </c>
      <c r="D1566" s="1" t="s">
        <v>101</v>
      </c>
      <c r="E1566" s="1" t="s">
        <v>3532</v>
      </c>
      <c r="F1566" s="98" t="s">
        <v>160</v>
      </c>
      <c r="G1566" s="1">
        <v>1</v>
      </c>
      <c r="H1566" s="1" t="s">
        <v>107</v>
      </c>
      <c r="I1566" s="1" t="s">
        <v>159</v>
      </c>
      <c r="K1566" s="1" t="str">
        <f>VLOOKUP(L1566,CW!C:D,2,FALSE)</f>
        <v>Mar'16</v>
      </c>
      <c r="L1566" s="1" t="str">
        <f t="shared" si="24"/>
        <v>12'16</v>
      </c>
      <c r="M1566" s="1" t="str">
        <f>VLOOKUP(K1566,CW!D:E,2,FALSE)</f>
        <v>Q4'15</v>
      </c>
    </row>
    <row r="1567" spans="1:13" ht="15" customHeight="1">
      <c r="A1567" s="2">
        <v>42451</v>
      </c>
      <c r="B1567" s="1" t="s">
        <v>1554</v>
      </c>
      <c r="C1567" s="1" t="s">
        <v>77</v>
      </c>
      <c r="D1567" s="1" t="s">
        <v>101</v>
      </c>
      <c r="E1567" s="1" t="s">
        <v>3532</v>
      </c>
      <c r="F1567" s="45" t="s">
        <v>158</v>
      </c>
      <c r="G1567" s="1">
        <v>1</v>
      </c>
      <c r="H1567" s="1" t="s">
        <v>107</v>
      </c>
      <c r="I1567" s="1" t="s">
        <v>159</v>
      </c>
      <c r="K1567" s="1" t="str">
        <f>VLOOKUP(L1567,CW!C:D,2,FALSE)</f>
        <v>Mar'16</v>
      </c>
      <c r="L1567" s="1" t="str">
        <f t="shared" si="24"/>
        <v>12'16</v>
      </c>
      <c r="M1567" s="1" t="str">
        <f>VLOOKUP(K1567,CW!D:E,2,FALSE)</f>
        <v>Q4'15</v>
      </c>
    </row>
    <row r="1568" spans="1:13" ht="15" customHeight="1">
      <c r="A1568" s="2">
        <v>42451</v>
      </c>
      <c r="B1568" s="1" t="s">
        <v>1555</v>
      </c>
      <c r="C1568" s="1" t="s">
        <v>86</v>
      </c>
      <c r="D1568" s="1" t="s">
        <v>105</v>
      </c>
      <c r="E1568" s="1" t="s">
        <v>3532</v>
      </c>
      <c r="F1568" s="45" t="s">
        <v>158</v>
      </c>
      <c r="G1568" s="1">
        <v>1</v>
      </c>
      <c r="H1568" s="1" t="s">
        <v>107</v>
      </c>
      <c r="I1568" s="1" t="s">
        <v>159</v>
      </c>
      <c r="K1568" s="1" t="str">
        <f>VLOOKUP(L1568,CW!C:D,2,FALSE)</f>
        <v>Mar'16</v>
      </c>
      <c r="L1568" s="1" t="str">
        <f t="shared" si="24"/>
        <v>12'16</v>
      </c>
      <c r="M1568" s="1" t="str">
        <f>VLOOKUP(K1568,CW!D:E,2,FALSE)</f>
        <v>Q4'15</v>
      </c>
    </row>
    <row r="1569" spans="1:13" ht="15" customHeight="1">
      <c r="A1569" s="2">
        <v>42451</v>
      </c>
      <c r="B1569" s="1" t="s">
        <v>1556</v>
      </c>
      <c r="C1569" s="1" t="s">
        <v>77</v>
      </c>
      <c r="D1569" s="1" t="s">
        <v>101</v>
      </c>
      <c r="E1569" s="1" t="s">
        <v>3532</v>
      </c>
      <c r="F1569" s="45" t="s">
        <v>158</v>
      </c>
      <c r="G1569" s="1">
        <v>1</v>
      </c>
      <c r="H1569" s="1" t="s">
        <v>107</v>
      </c>
      <c r="I1569" s="1" t="s">
        <v>159</v>
      </c>
      <c r="K1569" s="1" t="str">
        <f>VLOOKUP(L1569,CW!C:D,2,FALSE)</f>
        <v>Mar'16</v>
      </c>
      <c r="L1569" s="1" t="str">
        <f t="shared" si="24"/>
        <v>12'16</v>
      </c>
      <c r="M1569" s="1" t="str">
        <f>VLOOKUP(K1569,CW!D:E,2,FALSE)</f>
        <v>Q4'15</v>
      </c>
    </row>
    <row r="1570" spans="1:13" ht="15" customHeight="1">
      <c r="A1570" s="2">
        <v>42451</v>
      </c>
      <c r="B1570" s="1" t="s">
        <v>1557</v>
      </c>
      <c r="C1570" s="1" t="s">
        <v>86</v>
      </c>
      <c r="D1570" s="1" t="s">
        <v>105</v>
      </c>
      <c r="E1570" s="1" t="s">
        <v>3532</v>
      </c>
      <c r="F1570" s="45" t="s">
        <v>158</v>
      </c>
      <c r="G1570" s="1">
        <v>1</v>
      </c>
      <c r="H1570" s="1" t="s">
        <v>107</v>
      </c>
      <c r="I1570" s="1" t="s">
        <v>159</v>
      </c>
      <c r="K1570" s="1" t="str">
        <f>VLOOKUP(L1570,CW!C:D,2,FALSE)</f>
        <v>Mar'16</v>
      </c>
      <c r="L1570" s="1" t="str">
        <f t="shared" si="24"/>
        <v>12'16</v>
      </c>
      <c r="M1570" s="1" t="str">
        <f>VLOOKUP(K1570,CW!D:E,2,FALSE)</f>
        <v>Q4'15</v>
      </c>
    </row>
    <row r="1571" spans="1:13" ht="15" customHeight="1">
      <c r="A1571" s="2">
        <v>42451</v>
      </c>
      <c r="B1571" s="1" t="s">
        <v>1558</v>
      </c>
      <c r="C1571" s="1" t="s">
        <v>73</v>
      </c>
      <c r="D1571" s="1" t="s">
        <v>101</v>
      </c>
      <c r="E1571" s="1" t="s">
        <v>3532</v>
      </c>
      <c r="F1571" s="45" t="s">
        <v>158</v>
      </c>
      <c r="G1571" s="1">
        <v>1</v>
      </c>
      <c r="H1571" s="1" t="s">
        <v>107</v>
      </c>
      <c r="I1571" s="1" t="s">
        <v>159</v>
      </c>
      <c r="K1571" s="1" t="str">
        <f>VLOOKUP(L1571,CW!C:D,2,FALSE)</f>
        <v>Mar'16</v>
      </c>
      <c r="L1571" s="1" t="str">
        <f t="shared" si="24"/>
        <v>12'16</v>
      </c>
      <c r="M1571" s="1" t="str">
        <f>VLOOKUP(K1571,CW!D:E,2,FALSE)</f>
        <v>Q4'15</v>
      </c>
    </row>
    <row r="1572" spans="1:13" ht="30" customHeight="1">
      <c r="A1572" s="2">
        <v>42451</v>
      </c>
      <c r="B1572" s="1" t="s">
        <v>1559</v>
      </c>
      <c r="C1572" s="1" t="s">
        <v>240</v>
      </c>
      <c r="D1572" s="1" t="s">
        <v>101</v>
      </c>
      <c r="E1572" s="1" t="s">
        <v>3532</v>
      </c>
      <c r="F1572" s="98" t="s">
        <v>161</v>
      </c>
      <c r="G1572" s="1">
        <v>2</v>
      </c>
      <c r="H1572" s="1" t="s">
        <v>107</v>
      </c>
      <c r="I1572" s="1" t="s">
        <v>159</v>
      </c>
      <c r="K1572" s="1" t="str">
        <f>VLOOKUP(L1572,CW!C:D,2,FALSE)</f>
        <v>Mar'16</v>
      </c>
      <c r="L1572" s="1" t="str">
        <f t="shared" si="24"/>
        <v>12'16</v>
      </c>
      <c r="M1572" s="1" t="str">
        <f>VLOOKUP(K1572,CW!D:E,2,FALSE)</f>
        <v>Q4'15</v>
      </c>
    </row>
    <row r="1573" spans="1:13" ht="30" customHeight="1">
      <c r="A1573" s="2">
        <v>42451</v>
      </c>
      <c r="B1573" s="1" t="s">
        <v>1560</v>
      </c>
      <c r="C1573" s="1" t="s">
        <v>347</v>
      </c>
      <c r="D1573" s="1" t="s">
        <v>101</v>
      </c>
      <c r="E1573" s="1" t="s">
        <v>3532</v>
      </c>
      <c r="F1573" s="98" t="s">
        <v>160</v>
      </c>
      <c r="G1573" s="1">
        <v>1</v>
      </c>
      <c r="H1573" s="1" t="s">
        <v>107</v>
      </c>
      <c r="I1573" s="1" t="s">
        <v>159</v>
      </c>
      <c r="K1573" s="1" t="str">
        <f>VLOOKUP(L1573,CW!C:D,2,FALSE)</f>
        <v>Mar'16</v>
      </c>
      <c r="L1573" s="1" t="str">
        <f t="shared" si="24"/>
        <v>12'16</v>
      </c>
      <c r="M1573" s="1" t="str">
        <f>VLOOKUP(K1573,CW!D:E,2,FALSE)</f>
        <v>Q4'15</v>
      </c>
    </row>
    <row r="1574" spans="1:13" ht="30" customHeight="1">
      <c r="A1574" s="2">
        <v>42451</v>
      </c>
      <c r="B1574" s="1" t="s">
        <v>1561</v>
      </c>
      <c r="C1574" s="1" t="s">
        <v>71</v>
      </c>
      <c r="D1574" s="1" t="s">
        <v>103</v>
      </c>
      <c r="E1574" s="1" t="s">
        <v>3532</v>
      </c>
      <c r="F1574" s="98" t="s">
        <v>160</v>
      </c>
      <c r="G1574" s="1">
        <v>1</v>
      </c>
      <c r="H1574" s="1" t="s">
        <v>107</v>
      </c>
      <c r="I1574" s="1" t="s">
        <v>159</v>
      </c>
      <c r="K1574" s="1" t="str">
        <f>VLOOKUP(L1574,CW!C:D,2,FALSE)</f>
        <v>Mar'16</v>
      </c>
      <c r="L1574" s="1" t="str">
        <f t="shared" si="24"/>
        <v>12'16</v>
      </c>
      <c r="M1574" s="1" t="str">
        <f>VLOOKUP(K1574,CW!D:E,2,FALSE)</f>
        <v>Q4'15</v>
      </c>
    </row>
    <row r="1575" spans="1:13" ht="30" customHeight="1">
      <c r="A1575" s="2">
        <v>42451</v>
      </c>
      <c r="B1575" s="1" t="s">
        <v>1562</v>
      </c>
      <c r="C1575" s="1" t="s">
        <v>86</v>
      </c>
      <c r="D1575" s="1" t="s">
        <v>103</v>
      </c>
      <c r="E1575" s="1" t="s">
        <v>3532</v>
      </c>
      <c r="F1575" s="98" t="s">
        <v>160</v>
      </c>
      <c r="G1575" s="1">
        <v>1</v>
      </c>
      <c r="H1575" s="1" t="s">
        <v>107</v>
      </c>
      <c r="I1575" s="1" t="s">
        <v>159</v>
      </c>
      <c r="K1575" s="1" t="str">
        <f>VLOOKUP(L1575,CW!C:D,2,FALSE)</f>
        <v>Mar'16</v>
      </c>
      <c r="L1575" s="1" t="str">
        <f t="shared" si="24"/>
        <v>12'16</v>
      </c>
      <c r="M1575" s="1" t="str">
        <f>VLOOKUP(K1575,CW!D:E,2,FALSE)</f>
        <v>Q4'15</v>
      </c>
    </row>
    <row r="1576" spans="1:13" ht="30" customHeight="1">
      <c r="A1576" s="2">
        <v>42451</v>
      </c>
      <c r="B1576" s="1" t="s">
        <v>1563</v>
      </c>
      <c r="C1576" s="1" t="s">
        <v>97</v>
      </c>
      <c r="D1576" s="1" t="s">
        <v>103</v>
      </c>
      <c r="E1576" s="1" t="s">
        <v>3532</v>
      </c>
      <c r="F1576" s="98" t="s">
        <v>160</v>
      </c>
      <c r="G1576" s="1">
        <v>1</v>
      </c>
      <c r="H1576" s="1" t="s">
        <v>107</v>
      </c>
      <c r="I1576" s="1" t="s">
        <v>159</v>
      </c>
      <c r="K1576" s="1" t="str">
        <f>VLOOKUP(L1576,CW!C:D,2,FALSE)</f>
        <v>Mar'16</v>
      </c>
      <c r="L1576" s="1" t="str">
        <f t="shared" si="24"/>
        <v>12'16</v>
      </c>
      <c r="M1576" s="1" t="str">
        <f>VLOOKUP(K1576,CW!D:E,2,FALSE)</f>
        <v>Q4'15</v>
      </c>
    </row>
    <row r="1577" spans="1:13" ht="15" customHeight="1">
      <c r="A1577" s="2">
        <v>42451</v>
      </c>
      <c r="B1577" s="1" t="s">
        <v>1564</v>
      </c>
      <c r="C1577" s="1" t="s">
        <v>77</v>
      </c>
      <c r="D1577" s="1" t="s">
        <v>103</v>
      </c>
      <c r="E1577" s="1" t="s">
        <v>3532</v>
      </c>
      <c r="F1577" s="45" t="s">
        <v>158</v>
      </c>
      <c r="G1577" s="1">
        <v>1</v>
      </c>
      <c r="H1577" s="1" t="s">
        <v>107</v>
      </c>
      <c r="I1577" s="1" t="s">
        <v>159</v>
      </c>
      <c r="K1577" s="1" t="str">
        <f>VLOOKUP(L1577,CW!C:D,2,FALSE)</f>
        <v>Mar'16</v>
      </c>
      <c r="L1577" s="1" t="str">
        <f t="shared" si="24"/>
        <v>12'16</v>
      </c>
      <c r="M1577" s="1" t="str">
        <f>VLOOKUP(K1577,CW!D:E,2,FALSE)</f>
        <v>Q4'15</v>
      </c>
    </row>
    <row r="1578" spans="1:13" ht="15" customHeight="1">
      <c r="A1578" s="2">
        <v>42451</v>
      </c>
      <c r="B1578" s="1" t="s">
        <v>1565</v>
      </c>
      <c r="C1578" s="1" t="s">
        <v>97</v>
      </c>
      <c r="D1578" s="1" t="s">
        <v>103</v>
      </c>
      <c r="E1578" s="1" t="s">
        <v>3532</v>
      </c>
      <c r="F1578" s="45" t="s">
        <v>158</v>
      </c>
      <c r="G1578" s="1">
        <v>1</v>
      </c>
      <c r="H1578" s="1" t="s">
        <v>107</v>
      </c>
      <c r="I1578" s="1" t="s">
        <v>159</v>
      </c>
      <c r="K1578" s="1" t="str">
        <f>VLOOKUP(L1578,CW!C:D,2,FALSE)</f>
        <v>Mar'16</v>
      </c>
      <c r="L1578" s="1" t="str">
        <f t="shared" si="24"/>
        <v>12'16</v>
      </c>
      <c r="M1578" s="1" t="str">
        <f>VLOOKUP(K1578,CW!D:E,2,FALSE)</f>
        <v>Q4'15</v>
      </c>
    </row>
    <row r="1579" spans="1:13" ht="30" customHeight="1">
      <c r="A1579" s="2">
        <v>42451</v>
      </c>
      <c r="B1579" s="1" t="s">
        <v>1566</v>
      </c>
      <c r="C1579" s="1" t="s">
        <v>77</v>
      </c>
      <c r="D1579" s="1" t="s">
        <v>103</v>
      </c>
      <c r="E1579" s="1" t="s">
        <v>3532</v>
      </c>
      <c r="F1579" s="98" t="s">
        <v>160</v>
      </c>
      <c r="G1579" s="1">
        <v>1</v>
      </c>
      <c r="H1579" s="1" t="s">
        <v>107</v>
      </c>
      <c r="I1579" s="1" t="s">
        <v>159</v>
      </c>
      <c r="K1579" s="1" t="str">
        <f>VLOOKUP(L1579,CW!C:D,2,FALSE)</f>
        <v>Mar'16</v>
      </c>
      <c r="L1579" s="1" t="str">
        <f t="shared" si="24"/>
        <v>12'16</v>
      </c>
      <c r="M1579" s="1" t="str">
        <f>VLOOKUP(K1579,CW!D:E,2,FALSE)</f>
        <v>Q4'15</v>
      </c>
    </row>
    <row r="1580" spans="1:13" ht="15" customHeight="1">
      <c r="A1580" s="2">
        <v>42451</v>
      </c>
      <c r="B1580" s="1" t="s">
        <v>1567</v>
      </c>
      <c r="C1580" s="1" t="s">
        <v>1568</v>
      </c>
      <c r="D1580" s="1" t="s">
        <v>103</v>
      </c>
      <c r="E1580" s="1" t="s">
        <v>3532</v>
      </c>
      <c r="F1580" s="45" t="s">
        <v>158</v>
      </c>
      <c r="G1580" s="1">
        <v>1</v>
      </c>
      <c r="H1580" s="1" t="s">
        <v>107</v>
      </c>
      <c r="I1580" s="1" t="s">
        <v>159</v>
      </c>
      <c r="K1580" s="1" t="str">
        <f>VLOOKUP(L1580,CW!C:D,2,FALSE)</f>
        <v>Mar'16</v>
      </c>
      <c r="L1580" s="1" t="str">
        <f t="shared" si="24"/>
        <v>12'16</v>
      </c>
      <c r="M1580" s="1" t="str">
        <f>VLOOKUP(K1580,CW!D:E,2,FALSE)</f>
        <v>Q4'15</v>
      </c>
    </row>
    <row r="1581" spans="1:13" ht="15" customHeight="1">
      <c r="A1581" s="2">
        <v>42451</v>
      </c>
      <c r="B1581" s="1" t="s">
        <v>1914</v>
      </c>
      <c r="C1581" s="1" t="s">
        <v>71</v>
      </c>
      <c r="D1581" s="1" t="s">
        <v>103</v>
      </c>
      <c r="E1581" s="1" t="s">
        <v>3532</v>
      </c>
      <c r="F1581" s="45" t="s">
        <v>10</v>
      </c>
      <c r="G1581" s="1">
        <v>1</v>
      </c>
      <c r="H1581" s="1" t="s">
        <v>107</v>
      </c>
      <c r="I1581" s="1" t="s">
        <v>706</v>
      </c>
      <c r="K1581" s="1" t="str">
        <f>VLOOKUP(L1581,CW!C:D,2,FALSE)</f>
        <v>Mar'16</v>
      </c>
      <c r="L1581" s="1" t="str">
        <f t="shared" si="24"/>
        <v>12'16</v>
      </c>
      <c r="M1581" s="1" t="str">
        <f>VLOOKUP(K1581,CW!D:E,2,FALSE)</f>
        <v>Q4'15</v>
      </c>
    </row>
    <row r="1582" spans="1:13" ht="15" customHeight="1">
      <c r="A1582" s="2">
        <v>42451</v>
      </c>
      <c r="B1582" s="1" t="s">
        <v>1915</v>
      </c>
      <c r="C1582" s="1" t="s">
        <v>80</v>
      </c>
      <c r="D1582" s="1" t="s">
        <v>105</v>
      </c>
      <c r="E1582" s="1" t="s">
        <v>3532</v>
      </c>
      <c r="F1582" s="45" t="s">
        <v>17</v>
      </c>
      <c r="G1582" s="1">
        <v>1</v>
      </c>
      <c r="H1582" s="1" t="s">
        <v>107</v>
      </c>
      <c r="I1582" s="1" t="s">
        <v>706</v>
      </c>
      <c r="K1582" s="1" t="str">
        <f>VLOOKUP(L1582,CW!C:D,2,FALSE)</f>
        <v>Mar'16</v>
      </c>
      <c r="L1582" s="1" t="str">
        <f t="shared" si="24"/>
        <v>12'16</v>
      </c>
      <c r="M1582" s="1" t="str">
        <f>VLOOKUP(K1582,CW!D:E,2,FALSE)</f>
        <v>Q4'15</v>
      </c>
    </row>
    <row r="1583" spans="1:13" ht="15" customHeight="1">
      <c r="A1583" s="2">
        <v>42452</v>
      </c>
      <c r="B1583" s="1" t="s">
        <v>1569</v>
      </c>
      <c r="C1583" s="1" t="s">
        <v>1570</v>
      </c>
      <c r="D1583" s="1" t="s">
        <v>105</v>
      </c>
      <c r="E1583" s="1" t="s">
        <v>3532</v>
      </c>
      <c r="F1583" s="45" t="s">
        <v>158</v>
      </c>
      <c r="G1583" s="1">
        <v>1</v>
      </c>
      <c r="H1583" s="1" t="s">
        <v>107</v>
      </c>
      <c r="I1583" s="1" t="s">
        <v>159</v>
      </c>
      <c r="K1583" s="1" t="str">
        <f>VLOOKUP(L1583,CW!C:D,2,FALSE)</f>
        <v>Mar'16</v>
      </c>
      <c r="L1583" s="1" t="str">
        <f t="shared" si="24"/>
        <v>12'16</v>
      </c>
      <c r="M1583" s="1" t="str">
        <f>VLOOKUP(K1583,CW!D:E,2,FALSE)</f>
        <v>Q4'15</v>
      </c>
    </row>
    <row r="1584" spans="1:13" ht="30" customHeight="1">
      <c r="A1584" s="2">
        <v>42452</v>
      </c>
      <c r="B1584" s="1" t="s">
        <v>1571</v>
      </c>
      <c r="C1584" s="1" t="s">
        <v>72</v>
      </c>
      <c r="D1584" s="1" t="s">
        <v>101</v>
      </c>
      <c r="E1584" s="1" t="s">
        <v>3532</v>
      </c>
      <c r="F1584" s="98" t="s">
        <v>160</v>
      </c>
      <c r="G1584" s="1">
        <v>1</v>
      </c>
      <c r="H1584" s="1" t="s">
        <v>107</v>
      </c>
      <c r="I1584" s="1" t="s">
        <v>159</v>
      </c>
      <c r="K1584" s="1" t="str">
        <f>VLOOKUP(L1584,CW!C:D,2,FALSE)</f>
        <v>Mar'16</v>
      </c>
      <c r="L1584" s="1" t="str">
        <f t="shared" ref="L1584:L1647" si="25">CONCATENATE(WEEKNUM(A1584,21),"'",TEXT(A1584,"yy"))</f>
        <v>12'16</v>
      </c>
      <c r="M1584" s="1" t="str">
        <f>VLOOKUP(K1584,CW!D:E,2,FALSE)</f>
        <v>Q4'15</v>
      </c>
    </row>
    <row r="1585" spans="1:13" ht="30" customHeight="1">
      <c r="A1585" s="2">
        <v>42452</v>
      </c>
      <c r="B1585" s="1" t="s">
        <v>1572</v>
      </c>
      <c r="C1585" s="1" t="s">
        <v>285</v>
      </c>
      <c r="D1585" s="1" t="s">
        <v>101</v>
      </c>
      <c r="E1585" s="1" t="s">
        <v>3532</v>
      </c>
      <c r="F1585" s="98" t="s">
        <v>161</v>
      </c>
      <c r="G1585" s="1">
        <v>1</v>
      </c>
      <c r="H1585" s="1" t="s">
        <v>107</v>
      </c>
      <c r="I1585" s="1" t="s">
        <v>159</v>
      </c>
      <c r="K1585" s="1" t="str">
        <f>VLOOKUP(L1585,CW!C:D,2,FALSE)</f>
        <v>Mar'16</v>
      </c>
      <c r="L1585" s="1" t="str">
        <f t="shared" si="25"/>
        <v>12'16</v>
      </c>
      <c r="M1585" s="1" t="str">
        <f>VLOOKUP(K1585,CW!D:E,2,FALSE)</f>
        <v>Q4'15</v>
      </c>
    </row>
    <row r="1586" spans="1:13" ht="30" customHeight="1">
      <c r="A1586" s="2">
        <v>42452</v>
      </c>
      <c r="B1586" s="1" t="s">
        <v>1573</v>
      </c>
      <c r="C1586" s="1" t="s">
        <v>285</v>
      </c>
      <c r="D1586" s="1" t="s">
        <v>101</v>
      </c>
      <c r="E1586" s="1" t="s">
        <v>3532</v>
      </c>
      <c r="F1586" s="98" t="s">
        <v>161</v>
      </c>
      <c r="G1586" s="1">
        <v>6</v>
      </c>
      <c r="H1586" s="1" t="s">
        <v>107</v>
      </c>
      <c r="I1586" s="1" t="s">
        <v>159</v>
      </c>
      <c r="K1586" s="1" t="str">
        <f>VLOOKUP(L1586,CW!C:D,2,FALSE)</f>
        <v>Mar'16</v>
      </c>
      <c r="L1586" s="1" t="str">
        <f t="shared" si="25"/>
        <v>12'16</v>
      </c>
      <c r="M1586" s="1" t="str">
        <f>VLOOKUP(K1586,CW!D:E,2,FALSE)</f>
        <v>Q4'15</v>
      </c>
    </row>
    <row r="1587" spans="1:13" ht="30" customHeight="1">
      <c r="A1587" s="2">
        <v>42452</v>
      </c>
      <c r="B1587" s="1" t="s">
        <v>1574</v>
      </c>
      <c r="C1587" s="1" t="s">
        <v>77</v>
      </c>
      <c r="D1587" s="1" t="s">
        <v>101</v>
      </c>
      <c r="E1587" s="1" t="s">
        <v>3532</v>
      </c>
      <c r="F1587" s="98" t="s">
        <v>160</v>
      </c>
      <c r="G1587" s="1">
        <v>2</v>
      </c>
      <c r="H1587" s="1" t="s">
        <v>107</v>
      </c>
      <c r="I1587" s="1" t="s">
        <v>159</v>
      </c>
      <c r="K1587" s="1" t="str">
        <f>VLOOKUP(L1587,CW!C:D,2,FALSE)</f>
        <v>Mar'16</v>
      </c>
      <c r="L1587" s="1" t="str">
        <f t="shared" si="25"/>
        <v>12'16</v>
      </c>
      <c r="M1587" s="1" t="str">
        <f>VLOOKUP(K1587,CW!D:E,2,FALSE)</f>
        <v>Q4'15</v>
      </c>
    </row>
    <row r="1588" spans="1:13" ht="30" customHeight="1">
      <c r="A1588" s="2">
        <v>42452</v>
      </c>
      <c r="B1588" s="1" t="s">
        <v>1575</v>
      </c>
      <c r="C1588" s="1" t="s">
        <v>72</v>
      </c>
      <c r="D1588" s="1" t="s">
        <v>101</v>
      </c>
      <c r="E1588" s="1" t="s">
        <v>3532</v>
      </c>
      <c r="F1588" s="98" t="s">
        <v>160</v>
      </c>
      <c r="G1588" s="1">
        <v>1</v>
      </c>
      <c r="H1588" s="1" t="s">
        <v>107</v>
      </c>
      <c r="I1588" s="1" t="s">
        <v>159</v>
      </c>
      <c r="K1588" s="1" t="str">
        <f>VLOOKUP(L1588,CW!C:D,2,FALSE)</f>
        <v>Mar'16</v>
      </c>
      <c r="L1588" s="1" t="str">
        <f t="shared" si="25"/>
        <v>12'16</v>
      </c>
      <c r="M1588" s="1" t="str">
        <f>VLOOKUP(K1588,CW!D:E,2,FALSE)</f>
        <v>Q4'15</v>
      </c>
    </row>
    <row r="1589" spans="1:13" ht="15" customHeight="1">
      <c r="A1589" s="2">
        <v>42452</v>
      </c>
      <c r="B1589" s="1" t="s">
        <v>1576</v>
      </c>
      <c r="C1589" s="1" t="s">
        <v>72</v>
      </c>
      <c r="D1589" s="1" t="s">
        <v>101</v>
      </c>
      <c r="E1589" s="1" t="s">
        <v>3532</v>
      </c>
      <c r="F1589" s="45" t="s">
        <v>158</v>
      </c>
      <c r="G1589" s="1">
        <v>1</v>
      </c>
      <c r="H1589" s="1" t="s">
        <v>107</v>
      </c>
      <c r="I1589" s="1" t="s">
        <v>159</v>
      </c>
      <c r="K1589" s="1" t="str">
        <f>VLOOKUP(L1589,CW!C:D,2,FALSE)</f>
        <v>Mar'16</v>
      </c>
      <c r="L1589" s="1" t="str">
        <f t="shared" si="25"/>
        <v>12'16</v>
      </c>
      <c r="M1589" s="1" t="str">
        <f>VLOOKUP(K1589,CW!D:E,2,FALSE)</f>
        <v>Q4'15</v>
      </c>
    </row>
    <row r="1590" spans="1:13" ht="15" customHeight="1">
      <c r="A1590" s="2">
        <v>42452</v>
      </c>
      <c r="B1590" s="1" t="s">
        <v>1577</v>
      </c>
      <c r="C1590" s="1" t="s">
        <v>72</v>
      </c>
      <c r="D1590" s="1" t="s">
        <v>101</v>
      </c>
      <c r="E1590" s="1" t="s">
        <v>3532</v>
      </c>
      <c r="F1590" s="45" t="s">
        <v>158</v>
      </c>
      <c r="G1590" s="1">
        <v>2</v>
      </c>
      <c r="H1590" s="1" t="s">
        <v>107</v>
      </c>
      <c r="I1590" s="1" t="s">
        <v>159</v>
      </c>
      <c r="K1590" s="1" t="str">
        <f>VLOOKUP(L1590,CW!C:D,2,FALSE)</f>
        <v>Mar'16</v>
      </c>
      <c r="L1590" s="1" t="str">
        <f t="shared" si="25"/>
        <v>12'16</v>
      </c>
      <c r="M1590" s="1" t="str">
        <f>VLOOKUP(K1590,CW!D:E,2,FALSE)</f>
        <v>Q4'15</v>
      </c>
    </row>
    <row r="1591" spans="1:13" ht="15" customHeight="1">
      <c r="A1591" s="2">
        <v>42452</v>
      </c>
      <c r="B1591" s="1" t="s">
        <v>1578</v>
      </c>
      <c r="C1591" s="1" t="s">
        <v>72</v>
      </c>
      <c r="D1591" s="1" t="s">
        <v>101</v>
      </c>
      <c r="E1591" s="1" t="s">
        <v>3532</v>
      </c>
      <c r="F1591" s="45" t="s">
        <v>158</v>
      </c>
      <c r="G1591" s="1">
        <v>1</v>
      </c>
      <c r="H1591" s="1" t="s">
        <v>107</v>
      </c>
      <c r="I1591" s="1" t="s">
        <v>159</v>
      </c>
      <c r="K1591" s="1" t="str">
        <f>VLOOKUP(L1591,CW!C:D,2,FALSE)</f>
        <v>Mar'16</v>
      </c>
      <c r="L1591" s="1" t="str">
        <f t="shared" si="25"/>
        <v>12'16</v>
      </c>
      <c r="M1591" s="1" t="str">
        <f>VLOOKUP(K1591,CW!D:E,2,FALSE)</f>
        <v>Q4'15</v>
      </c>
    </row>
    <row r="1592" spans="1:13" ht="30" customHeight="1">
      <c r="A1592" s="2">
        <v>42452</v>
      </c>
      <c r="B1592" s="1" t="s">
        <v>1579</v>
      </c>
      <c r="C1592" s="1" t="s">
        <v>97</v>
      </c>
      <c r="D1592" s="1" t="s">
        <v>101</v>
      </c>
      <c r="E1592" s="1" t="s">
        <v>3532</v>
      </c>
      <c r="F1592" s="98" t="s">
        <v>160</v>
      </c>
      <c r="G1592" s="1">
        <v>1</v>
      </c>
      <c r="H1592" s="1" t="s">
        <v>107</v>
      </c>
      <c r="I1592" s="1" t="s">
        <v>159</v>
      </c>
      <c r="K1592" s="1" t="str">
        <f>VLOOKUP(L1592,CW!C:D,2,FALSE)</f>
        <v>Mar'16</v>
      </c>
      <c r="L1592" s="1" t="str">
        <f t="shared" si="25"/>
        <v>12'16</v>
      </c>
      <c r="M1592" s="1" t="str">
        <f>VLOOKUP(K1592,CW!D:E,2,FALSE)</f>
        <v>Q4'15</v>
      </c>
    </row>
    <row r="1593" spans="1:13" ht="15" customHeight="1">
      <c r="A1593" s="2">
        <v>42452</v>
      </c>
      <c r="B1593" s="1" t="s">
        <v>1580</v>
      </c>
      <c r="C1593" s="1" t="s">
        <v>72</v>
      </c>
      <c r="D1593" s="1" t="s">
        <v>101</v>
      </c>
      <c r="E1593" s="1" t="s">
        <v>3532</v>
      </c>
      <c r="F1593" s="45" t="s">
        <v>158</v>
      </c>
      <c r="G1593" s="1">
        <v>1</v>
      </c>
      <c r="H1593" s="1" t="s">
        <v>107</v>
      </c>
      <c r="I1593" s="1" t="s">
        <v>159</v>
      </c>
      <c r="K1593" s="1" t="str">
        <f>VLOOKUP(L1593,CW!C:D,2,FALSE)</f>
        <v>Mar'16</v>
      </c>
      <c r="L1593" s="1" t="str">
        <f t="shared" si="25"/>
        <v>12'16</v>
      </c>
      <c r="M1593" s="1" t="str">
        <f>VLOOKUP(K1593,CW!D:E,2,FALSE)</f>
        <v>Q4'15</v>
      </c>
    </row>
    <row r="1594" spans="1:13" ht="30" customHeight="1">
      <c r="A1594" s="2">
        <v>42452</v>
      </c>
      <c r="B1594" s="1" t="s">
        <v>1581</v>
      </c>
      <c r="C1594" s="1" t="s">
        <v>72</v>
      </c>
      <c r="D1594" s="1" t="s">
        <v>101</v>
      </c>
      <c r="E1594" s="1" t="s">
        <v>3532</v>
      </c>
      <c r="F1594" s="98" t="s">
        <v>160</v>
      </c>
      <c r="G1594" s="1">
        <v>1</v>
      </c>
      <c r="H1594" s="1" t="s">
        <v>107</v>
      </c>
      <c r="I1594" s="1" t="s">
        <v>159</v>
      </c>
      <c r="K1594" s="1" t="str">
        <f>VLOOKUP(L1594,CW!C:D,2,FALSE)</f>
        <v>Mar'16</v>
      </c>
      <c r="L1594" s="1" t="str">
        <f t="shared" si="25"/>
        <v>12'16</v>
      </c>
      <c r="M1594" s="1" t="str">
        <f>VLOOKUP(K1594,CW!D:E,2,FALSE)</f>
        <v>Q4'15</v>
      </c>
    </row>
    <row r="1595" spans="1:13" ht="30" customHeight="1">
      <c r="A1595" s="2">
        <v>42452</v>
      </c>
      <c r="B1595" s="1" t="s">
        <v>1582</v>
      </c>
      <c r="C1595" s="1" t="s">
        <v>86</v>
      </c>
      <c r="D1595" s="1" t="s">
        <v>101</v>
      </c>
      <c r="E1595" s="1" t="s">
        <v>3532</v>
      </c>
      <c r="F1595" s="98" t="s">
        <v>160</v>
      </c>
      <c r="G1595" s="1">
        <v>1</v>
      </c>
      <c r="H1595" s="1" t="s">
        <v>107</v>
      </c>
      <c r="I1595" s="1" t="s">
        <v>159</v>
      </c>
      <c r="K1595" s="1" t="str">
        <f>VLOOKUP(L1595,CW!C:D,2,FALSE)</f>
        <v>Mar'16</v>
      </c>
      <c r="L1595" s="1" t="str">
        <f t="shared" si="25"/>
        <v>12'16</v>
      </c>
      <c r="M1595" s="1" t="str">
        <f>VLOOKUP(K1595,CW!D:E,2,FALSE)</f>
        <v>Q4'15</v>
      </c>
    </row>
    <row r="1596" spans="1:13" ht="30" customHeight="1">
      <c r="A1596" s="2">
        <v>42452</v>
      </c>
      <c r="B1596" s="1" t="s">
        <v>1582</v>
      </c>
      <c r="C1596" s="1" t="s">
        <v>86</v>
      </c>
      <c r="D1596" s="1" t="s">
        <v>101</v>
      </c>
      <c r="E1596" s="1" t="s">
        <v>3532</v>
      </c>
      <c r="F1596" s="98" t="s">
        <v>161</v>
      </c>
      <c r="G1596" s="1">
        <v>3</v>
      </c>
      <c r="H1596" s="1" t="s">
        <v>107</v>
      </c>
      <c r="I1596" s="1" t="s">
        <v>159</v>
      </c>
      <c r="K1596" s="1" t="str">
        <f>VLOOKUP(L1596,CW!C:D,2,FALSE)</f>
        <v>Mar'16</v>
      </c>
      <c r="L1596" s="1" t="str">
        <f t="shared" si="25"/>
        <v>12'16</v>
      </c>
      <c r="M1596" s="1" t="str">
        <f>VLOOKUP(K1596,CW!D:E,2,FALSE)</f>
        <v>Q4'15</v>
      </c>
    </row>
    <row r="1597" spans="1:13" ht="15" customHeight="1">
      <c r="A1597" s="2">
        <v>42452</v>
      </c>
      <c r="B1597" s="1" t="s">
        <v>1582</v>
      </c>
      <c r="C1597" s="1" t="s">
        <v>86</v>
      </c>
      <c r="D1597" s="1" t="s">
        <v>101</v>
      </c>
      <c r="E1597" s="1" t="s">
        <v>3532</v>
      </c>
      <c r="F1597" s="45" t="s">
        <v>158</v>
      </c>
      <c r="G1597" s="1">
        <v>1</v>
      </c>
      <c r="H1597" s="1" t="s">
        <v>107</v>
      </c>
      <c r="I1597" s="1" t="s">
        <v>159</v>
      </c>
      <c r="K1597" s="1" t="str">
        <f>VLOOKUP(L1597,CW!C:D,2,FALSE)</f>
        <v>Mar'16</v>
      </c>
      <c r="L1597" s="1" t="str">
        <f t="shared" si="25"/>
        <v>12'16</v>
      </c>
      <c r="M1597" s="1" t="str">
        <f>VLOOKUP(K1597,CW!D:E,2,FALSE)</f>
        <v>Q4'15</v>
      </c>
    </row>
    <row r="1598" spans="1:13" ht="30" customHeight="1">
      <c r="A1598" s="2">
        <v>42452</v>
      </c>
      <c r="B1598" s="1" t="s">
        <v>1583</v>
      </c>
      <c r="C1598" s="1" t="s">
        <v>86</v>
      </c>
      <c r="D1598" s="1" t="s">
        <v>105</v>
      </c>
      <c r="E1598" s="1" t="s">
        <v>3532</v>
      </c>
      <c r="F1598" s="98" t="s">
        <v>160</v>
      </c>
      <c r="G1598" s="1">
        <v>1</v>
      </c>
      <c r="H1598" s="1" t="s">
        <v>107</v>
      </c>
      <c r="I1598" s="1" t="s">
        <v>159</v>
      </c>
      <c r="K1598" s="1" t="str">
        <f>VLOOKUP(L1598,CW!C:D,2,FALSE)</f>
        <v>Mar'16</v>
      </c>
      <c r="L1598" s="1" t="str">
        <f t="shared" si="25"/>
        <v>12'16</v>
      </c>
      <c r="M1598" s="1" t="str">
        <f>VLOOKUP(K1598,CW!D:E,2,FALSE)</f>
        <v>Q4'15</v>
      </c>
    </row>
    <row r="1599" spans="1:13" ht="30" customHeight="1">
      <c r="A1599" s="2">
        <v>42452</v>
      </c>
      <c r="B1599" s="1" t="s">
        <v>1583</v>
      </c>
      <c r="C1599" s="1" t="s">
        <v>86</v>
      </c>
      <c r="D1599" s="1" t="s">
        <v>105</v>
      </c>
      <c r="E1599" s="1" t="s">
        <v>3532</v>
      </c>
      <c r="F1599" s="98" t="s">
        <v>161</v>
      </c>
      <c r="G1599" s="1">
        <v>3</v>
      </c>
      <c r="H1599" s="1" t="s">
        <v>107</v>
      </c>
      <c r="I1599" s="1" t="s">
        <v>159</v>
      </c>
      <c r="K1599" s="1" t="str">
        <f>VLOOKUP(L1599,CW!C:D,2,FALSE)</f>
        <v>Mar'16</v>
      </c>
      <c r="L1599" s="1" t="str">
        <f t="shared" si="25"/>
        <v>12'16</v>
      </c>
      <c r="M1599" s="1" t="str">
        <f>VLOOKUP(K1599,CW!D:E,2,FALSE)</f>
        <v>Q4'15</v>
      </c>
    </row>
    <row r="1600" spans="1:13" ht="15" customHeight="1">
      <c r="A1600" s="2">
        <v>42452</v>
      </c>
      <c r="B1600" s="1" t="s">
        <v>1583</v>
      </c>
      <c r="C1600" s="1" t="s">
        <v>86</v>
      </c>
      <c r="D1600" s="1" t="s">
        <v>105</v>
      </c>
      <c r="E1600" s="1" t="s">
        <v>3532</v>
      </c>
      <c r="F1600" s="45" t="s">
        <v>691</v>
      </c>
      <c r="G1600" s="1">
        <v>1</v>
      </c>
      <c r="H1600" s="1" t="s">
        <v>107</v>
      </c>
      <c r="I1600" s="1" t="s">
        <v>159</v>
      </c>
      <c r="K1600" s="1" t="str">
        <f>VLOOKUP(L1600,CW!C:D,2,FALSE)</f>
        <v>Mar'16</v>
      </c>
      <c r="L1600" s="1" t="str">
        <f t="shared" si="25"/>
        <v>12'16</v>
      </c>
      <c r="M1600" s="1" t="str">
        <f>VLOOKUP(K1600,CW!D:E,2,FALSE)</f>
        <v>Q4'15</v>
      </c>
    </row>
    <row r="1601" spans="1:13" ht="30" customHeight="1">
      <c r="A1601" s="2">
        <v>42452</v>
      </c>
      <c r="B1601" s="1" t="s">
        <v>1584</v>
      </c>
      <c r="C1601" s="1" t="s">
        <v>143</v>
      </c>
      <c r="D1601" s="1" t="s">
        <v>105</v>
      </c>
      <c r="E1601" s="1" t="s">
        <v>3532</v>
      </c>
      <c r="F1601" s="98" t="s">
        <v>161</v>
      </c>
      <c r="G1601" s="1">
        <v>1</v>
      </c>
      <c r="H1601" s="1" t="s">
        <v>107</v>
      </c>
      <c r="I1601" s="1" t="s">
        <v>159</v>
      </c>
      <c r="K1601" s="1" t="str">
        <f>VLOOKUP(L1601,CW!C:D,2,FALSE)</f>
        <v>Mar'16</v>
      </c>
      <c r="L1601" s="1" t="str">
        <f t="shared" si="25"/>
        <v>12'16</v>
      </c>
      <c r="M1601" s="1" t="str">
        <f>VLOOKUP(K1601,CW!D:E,2,FALSE)</f>
        <v>Q4'15</v>
      </c>
    </row>
    <row r="1602" spans="1:13" ht="30" customHeight="1">
      <c r="A1602" s="2">
        <v>42452</v>
      </c>
      <c r="B1602" s="1" t="s">
        <v>1585</v>
      </c>
      <c r="C1602" s="1" t="s">
        <v>72</v>
      </c>
      <c r="D1602" s="1" t="s">
        <v>105</v>
      </c>
      <c r="E1602" s="1" t="s">
        <v>3532</v>
      </c>
      <c r="F1602" s="98" t="s">
        <v>161</v>
      </c>
      <c r="G1602" s="1">
        <v>2</v>
      </c>
      <c r="H1602" s="1" t="s">
        <v>107</v>
      </c>
      <c r="I1602" s="1" t="s">
        <v>159</v>
      </c>
      <c r="K1602" s="1" t="str">
        <f>VLOOKUP(L1602,CW!C:D,2,FALSE)</f>
        <v>Mar'16</v>
      </c>
      <c r="L1602" s="1" t="str">
        <f t="shared" si="25"/>
        <v>12'16</v>
      </c>
      <c r="M1602" s="1" t="str">
        <f>VLOOKUP(K1602,CW!D:E,2,FALSE)</f>
        <v>Q4'15</v>
      </c>
    </row>
    <row r="1603" spans="1:13" ht="15" customHeight="1">
      <c r="A1603" s="2">
        <v>42452</v>
      </c>
      <c r="B1603" s="1" t="s">
        <v>1586</v>
      </c>
      <c r="C1603" s="1" t="s">
        <v>83</v>
      </c>
      <c r="D1603" s="1" t="s">
        <v>105</v>
      </c>
      <c r="E1603" s="1" t="s">
        <v>3532</v>
      </c>
      <c r="F1603" s="45" t="s">
        <v>158</v>
      </c>
      <c r="G1603" s="1">
        <v>1</v>
      </c>
      <c r="H1603" s="1" t="s">
        <v>107</v>
      </c>
      <c r="I1603" s="1" t="s">
        <v>159</v>
      </c>
      <c r="K1603" s="1" t="str">
        <f>VLOOKUP(L1603,CW!C:D,2,FALSE)</f>
        <v>Mar'16</v>
      </c>
      <c r="L1603" s="1" t="str">
        <f t="shared" si="25"/>
        <v>12'16</v>
      </c>
      <c r="M1603" s="1" t="str">
        <f>VLOOKUP(K1603,CW!D:E,2,FALSE)</f>
        <v>Q4'15</v>
      </c>
    </row>
    <row r="1604" spans="1:13" ht="30" customHeight="1">
      <c r="A1604" s="2">
        <v>42452</v>
      </c>
      <c r="B1604" s="1" t="s">
        <v>1587</v>
      </c>
      <c r="C1604" s="1" t="s">
        <v>77</v>
      </c>
      <c r="D1604" s="1" t="s">
        <v>105</v>
      </c>
      <c r="E1604" s="1" t="s">
        <v>3532</v>
      </c>
      <c r="F1604" s="98" t="s">
        <v>160</v>
      </c>
      <c r="G1604" s="1">
        <v>1</v>
      </c>
      <c r="H1604" s="1" t="s">
        <v>107</v>
      </c>
      <c r="I1604" s="1" t="s">
        <v>159</v>
      </c>
      <c r="K1604" s="1" t="str">
        <f>VLOOKUP(L1604,CW!C:D,2,FALSE)</f>
        <v>Mar'16</v>
      </c>
      <c r="L1604" s="1" t="str">
        <f t="shared" si="25"/>
        <v>12'16</v>
      </c>
      <c r="M1604" s="1" t="str">
        <f>VLOOKUP(K1604,CW!D:E,2,FALSE)</f>
        <v>Q4'15</v>
      </c>
    </row>
    <row r="1605" spans="1:13" ht="15" customHeight="1">
      <c r="A1605" s="2">
        <v>42452</v>
      </c>
      <c r="B1605" s="1" t="s">
        <v>1588</v>
      </c>
      <c r="C1605" s="1" t="s">
        <v>1412</v>
      </c>
      <c r="D1605" s="1" t="s">
        <v>105</v>
      </c>
      <c r="E1605" s="1" t="s">
        <v>3532</v>
      </c>
      <c r="F1605" s="45" t="s">
        <v>158</v>
      </c>
      <c r="G1605" s="1">
        <v>1</v>
      </c>
      <c r="H1605" s="1" t="s">
        <v>107</v>
      </c>
      <c r="I1605" s="1" t="s">
        <v>159</v>
      </c>
      <c r="K1605" s="1" t="str">
        <f>VLOOKUP(L1605,CW!C:D,2,FALSE)</f>
        <v>Mar'16</v>
      </c>
      <c r="L1605" s="1" t="str">
        <f t="shared" si="25"/>
        <v>12'16</v>
      </c>
      <c r="M1605" s="1" t="str">
        <f>VLOOKUP(K1605,CW!D:E,2,FALSE)</f>
        <v>Q4'15</v>
      </c>
    </row>
    <row r="1606" spans="1:13" ht="30" customHeight="1">
      <c r="A1606" s="2">
        <v>42452</v>
      </c>
      <c r="B1606" s="1" t="s">
        <v>1589</v>
      </c>
      <c r="C1606" s="1" t="s">
        <v>71</v>
      </c>
      <c r="D1606" s="1" t="s">
        <v>105</v>
      </c>
      <c r="E1606" s="1" t="s">
        <v>3532</v>
      </c>
      <c r="F1606" s="98" t="s">
        <v>161</v>
      </c>
      <c r="G1606" s="1">
        <v>1</v>
      </c>
      <c r="H1606" s="1" t="s">
        <v>107</v>
      </c>
      <c r="I1606" s="1" t="s">
        <v>159</v>
      </c>
      <c r="K1606" s="1" t="str">
        <f>VLOOKUP(L1606,CW!C:D,2,FALSE)</f>
        <v>Mar'16</v>
      </c>
      <c r="L1606" s="1" t="str">
        <f t="shared" si="25"/>
        <v>12'16</v>
      </c>
      <c r="M1606" s="1" t="str">
        <f>VLOOKUP(K1606,CW!D:E,2,FALSE)</f>
        <v>Q4'15</v>
      </c>
    </row>
    <row r="1607" spans="1:13" ht="30" customHeight="1">
      <c r="A1607" s="2">
        <v>42452</v>
      </c>
      <c r="B1607" s="1" t="s">
        <v>1590</v>
      </c>
      <c r="C1607" s="1" t="s">
        <v>267</v>
      </c>
      <c r="D1607" s="1" t="s">
        <v>105</v>
      </c>
      <c r="E1607" s="1" t="s">
        <v>3532</v>
      </c>
      <c r="F1607" s="98" t="s">
        <v>161</v>
      </c>
      <c r="G1607" s="1">
        <v>1</v>
      </c>
      <c r="H1607" s="1" t="s">
        <v>107</v>
      </c>
      <c r="I1607" s="1" t="s">
        <v>159</v>
      </c>
      <c r="K1607" s="1" t="str">
        <f>VLOOKUP(L1607,CW!C:D,2,FALSE)</f>
        <v>Mar'16</v>
      </c>
      <c r="L1607" s="1" t="str">
        <f t="shared" si="25"/>
        <v>12'16</v>
      </c>
      <c r="M1607" s="1" t="str">
        <f>VLOOKUP(K1607,CW!D:E,2,FALSE)</f>
        <v>Q4'15</v>
      </c>
    </row>
    <row r="1608" spans="1:13" ht="30" customHeight="1">
      <c r="A1608" s="2">
        <v>42452</v>
      </c>
      <c r="B1608" s="1" t="s">
        <v>1591</v>
      </c>
      <c r="C1608" s="1" t="s">
        <v>1592</v>
      </c>
      <c r="D1608" s="1" t="s">
        <v>101</v>
      </c>
      <c r="E1608" s="1" t="s">
        <v>3532</v>
      </c>
      <c r="F1608" s="98" t="s">
        <v>160</v>
      </c>
      <c r="G1608" s="1">
        <v>1</v>
      </c>
      <c r="H1608" s="1" t="s">
        <v>107</v>
      </c>
      <c r="I1608" s="1" t="s">
        <v>159</v>
      </c>
      <c r="K1608" s="1" t="str">
        <f>VLOOKUP(L1608,CW!C:D,2,FALSE)</f>
        <v>Mar'16</v>
      </c>
      <c r="L1608" s="1" t="str">
        <f t="shared" si="25"/>
        <v>12'16</v>
      </c>
      <c r="M1608" s="1" t="str">
        <f>VLOOKUP(K1608,CW!D:E,2,FALSE)</f>
        <v>Q4'15</v>
      </c>
    </row>
    <row r="1609" spans="1:13" ht="15" customHeight="1">
      <c r="A1609" s="2">
        <v>42452</v>
      </c>
      <c r="B1609" s="1" t="s">
        <v>1591</v>
      </c>
      <c r="C1609" s="1" t="s">
        <v>1592</v>
      </c>
      <c r="D1609" s="1" t="s">
        <v>101</v>
      </c>
      <c r="E1609" s="1" t="s">
        <v>3532</v>
      </c>
      <c r="F1609" s="45" t="s">
        <v>158</v>
      </c>
      <c r="G1609" s="1">
        <v>1</v>
      </c>
      <c r="H1609" s="1" t="s">
        <v>107</v>
      </c>
      <c r="I1609" s="1" t="s">
        <v>159</v>
      </c>
      <c r="K1609" s="1" t="str">
        <f>VLOOKUP(L1609,CW!C:D,2,FALSE)</f>
        <v>Mar'16</v>
      </c>
      <c r="L1609" s="1" t="str">
        <f t="shared" si="25"/>
        <v>12'16</v>
      </c>
      <c r="M1609" s="1" t="str">
        <f>VLOOKUP(K1609,CW!D:E,2,FALSE)</f>
        <v>Q4'15</v>
      </c>
    </row>
    <row r="1610" spans="1:13" ht="30" customHeight="1">
      <c r="A1610" s="2">
        <v>42452</v>
      </c>
      <c r="B1610" s="1" t="s">
        <v>1593</v>
      </c>
      <c r="C1610" s="1" t="s">
        <v>143</v>
      </c>
      <c r="D1610" s="1" t="s">
        <v>101</v>
      </c>
      <c r="E1610" s="1" t="s">
        <v>3532</v>
      </c>
      <c r="F1610" s="98" t="s">
        <v>160</v>
      </c>
      <c r="G1610" s="1">
        <v>1</v>
      </c>
      <c r="H1610" s="1" t="s">
        <v>107</v>
      </c>
      <c r="I1610" s="1" t="s">
        <v>159</v>
      </c>
      <c r="K1610" s="1" t="str">
        <f>VLOOKUP(L1610,CW!C:D,2,FALSE)</f>
        <v>Mar'16</v>
      </c>
      <c r="L1610" s="1" t="str">
        <f t="shared" si="25"/>
        <v>12'16</v>
      </c>
      <c r="M1610" s="1" t="str">
        <f>VLOOKUP(K1610,CW!D:E,2,FALSE)</f>
        <v>Q4'15</v>
      </c>
    </row>
    <row r="1611" spans="1:13" ht="30" customHeight="1">
      <c r="A1611" s="2">
        <v>42452</v>
      </c>
      <c r="B1611" s="1" t="s">
        <v>1594</v>
      </c>
      <c r="C1611" s="1" t="s">
        <v>1068</v>
      </c>
      <c r="D1611" s="1" t="s">
        <v>101</v>
      </c>
      <c r="E1611" s="1" t="s">
        <v>3532</v>
      </c>
      <c r="F1611" s="98" t="s">
        <v>160</v>
      </c>
      <c r="G1611" s="1">
        <v>1</v>
      </c>
      <c r="H1611" s="1" t="s">
        <v>107</v>
      </c>
      <c r="I1611" s="1" t="s">
        <v>159</v>
      </c>
      <c r="K1611" s="1" t="str">
        <f>VLOOKUP(L1611,CW!C:D,2,FALSE)</f>
        <v>Mar'16</v>
      </c>
      <c r="L1611" s="1" t="str">
        <f t="shared" si="25"/>
        <v>12'16</v>
      </c>
      <c r="M1611" s="1" t="str">
        <f>VLOOKUP(K1611,CW!D:E,2,FALSE)</f>
        <v>Q4'15</v>
      </c>
    </row>
    <row r="1612" spans="1:13" ht="30" customHeight="1">
      <c r="A1612" s="2">
        <v>42452</v>
      </c>
      <c r="B1612" s="1" t="s">
        <v>1595</v>
      </c>
      <c r="C1612" s="1" t="s">
        <v>143</v>
      </c>
      <c r="D1612" s="1" t="s">
        <v>101</v>
      </c>
      <c r="E1612" s="1" t="s">
        <v>3532</v>
      </c>
      <c r="F1612" s="98" t="s">
        <v>160</v>
      </c>
      <c r="G1612" s="1">
        <v>1</v>
      </c>
      <c r="H1612" s="1" t="s">
        <v>107</v>
      </c>
      <c r="I1612" s="1" t="s">
        <v>159</v>
      </c>
      <c r="K1612" s="1" t="str">
        <f>VLOOKUP(L1612,CW!C:D,2,FALSE)</f>
        <v>Mar'16</v>
      </c>
      <c r="L1612" s="1" t="str">
        <f t="shared" si="25"/>
        <v>12'16</v>
      </c>
      <c r="M1612" s="1" t="str">
        <f>VLOOKUP(K1612,CW!D:E,2,FALSE)</f>
        <v>Q4'15</v>
      </c>
    </row>
    <row r="1613" spans="1:13" ht="15" customHeight="1">
      <c r="A1613" s="2">
        <v>42452</v>
      </c>
      <c r="B1613" s="1" t="s">
        <v>1596</v>
      </c>
      <c r="C1613" s="1" t="s">
        <v>267</v>
      </c>
      <c r="D1613" s="1" t="s">
        <v>101</v>
      </c>
      <c r="E1613" s="1" t="s">
        <v>3532</v>
      </c>
      <c r="F1613" s="45" t="s">
        <v>55</v>
      </c>
      <c r="G1613" s="1">
        <v>1</v>
      </c>
      <c r="H1613" s="1" t="s">
        <v>107</v>
      </c>
      <c r="I1613" s="1" t="s">
        <v>159</v>
      </c>
      <c r="K1613" s="1" t="str">
        <f>VLOOKUP(L1613,CW!C:D,2,FALSE)</f>
        <v>Mar'16</v>
      </c>
      <c r="L1613" s="1" t="str">
        <f t="shared" si="25"/>
        <v>12'16</v>
      </c>
      <c r="M1613" s="1" t="str">
        <f>VLOOKUP(K1613,CW!D:E,2,FALSE)</f>
        <v>Q4'15</v>
      </c>
    </row>
    <row r="1614" spans="1:13" ht="15" customHeight="1">
      <c r="A1614" s="2">
        <v>42452</v>
      </c>
      <c r="B1614" s="1" t="s">
        <v>1597</v>
      </c>
      <c r="C1614" s="1" t="s">
        <v>267</v>
      </c>
      <c r="D1614" s="1" t="s">
        <v>101</v>
      </c>
      <c r="E1614" s="1" t="s">
        <v>3532</v>
      </c>
      <c r="F1614" s="45" t="s">
        <v>158</v>
      </c>
      <c r="G1614" s="1">
        <v>1</v>
      </c>
      <c r="H1614" s="1" t="s">
        <v>107</v>
      </c>
      <c r="I1614" s="1" t="s">
        <v>159</v>
      </c>
      <c r="K1614" s="1" t="str">
        <f>VLOOKUP(L1614,CW!C:D,2,FALSE)</f>
        <v>Mar'16</v>
      </c>
      <c r="L1614" s="1" t="str">
        <f t="shared" si="25"/>
        <v>12'16</v>
      </c>
      <c r="M1614" s="1" t="str">
        <f>VLOOKUP(K1614,CW!D:E,2,FALSE)</f>
        <v>Q4'15</v>
      </c>
    </row>
    <row r="1615" spans="1:13" ht="15" customHeight="1">
      <c r="A1615" s="2">
        <v>42452</v>
      </c>
      <c r="B1615" s="1" t="s">
        <v>1598</v>
      </c>
      <c r="C1615" s="1" t="s">
        <v>1068</v>
      </c>
      <c r="D1615" s="1" t="s">
        <v>101</v>
      </c>
      <c r="E1615" s="1" t="s">
        <v>3532</v>
      </c>
      <c r="F1615" s="45" t="s">
        <v>158</v>
      </c>
      <c r="G1615" s="1">
        <v>1</v>
      </c>
      <c r="H1615" s="1" t="s">
        <v>107</v>
      </c>
      <c r="I1615" s="1" t="s">
        <v>159</v>
      </c>
      <c r="K1615" s="1" t="str">
        <f>VLOOKUP(L1615,CW!C:D,2,FALSE)</f>
        <v>Mar'16</v>
      </c>
      <c r="L1615" s="1" t="str">
        <f t="shared" si="25"/>
        <v>12'16</v>
      </c>
      <c r="M1615" s="1" t="str">
        <f>VLOOKUP(K1615,CW!D:E,2,FALSE)</f>
        <v>Q4'15</v>
      </c>
    </row>
    <row r="1616" spans="1:13" ht="15" customHeight="1">
      <c r="A1616" s="2">
        <v>42452</v>
      </c>
      <c r="B1616" s="1" t="s">
        <v>1599</v>
      </c>
      <c r="C1616" s="1" t="s">
        <v>240</v>
      </c>
      <c r="D1616" s="1" t="s">
        <v>101</v>
      </c>
      <c r="E1616" s="1" t="s">
        <v>3532</v>
      </c>
      <c r="F1616" s="45" t="s">
        <v>158</v>
      </c>
      <c r="G1616" s="1">
        <v>1</v>
      </c>
      <c r="H1616" s="1" t="s">
        <v>107</v>
      </c>
      <c r="I1616" s="1" t="s">
        <v>159</v>
      </c>
      <c r="K1616" s="1" t="str">
        <f>VLOOKUP(L1616,CW!C:D,2,FALSE)</f>
        <v>Mar'16</v>
      </c>
      <c r="L1616" s="1" t="str">
        <f t="shared" si="25"/>
        <v>12'16</v>
      </c>
      <c r="M1616" s="1" t="str">
        <f>VLOOKUP(K1616,CW!D:E,2,FALSE)</f>
        <v>Q4'15</v>
      </c>
    </row>
    <row r="1617" spans="1:13" ht="15" customHeight="1">
      <c r="A1617" s="2">
        <v>42452</v>
      </c>
      <c r="B1617" s="1" t="s">
        <v>1600</v>
      </c>
      <c r="C1617" s="1" t="s">
        <v>86</v>
      </c>
      <c r="D1617" s="1" t="s">
        <v>103</v>
      </c>
      <c r="E1617" s="1" t="s">
        <v>3532</v>
      </c>
      <c r="F1617" s="45" t="s">
        <v>158</v>
      </c>
      <c r="G1617" s="1">
        <v>2</v>
      </c>
      <c r="H1617" s="1" t="s">
        <v>107</v>
      </c>
      <c r="I1617" s="1" t="s">
        <v>159</v>
      </c>
      <c r="K1617" s="1" t="str">
        <f>VLOOKUP(L1617,CW!C:D,2,FALSE)</f>
        <v>Mar'16</v>
      </c>
      <c r="L1617" s="1" t="str">
        <f t="shared" si="25"/>
        <v>12'16</v>
      </c>
      <c r="M1617" s="1" t="str">
        <f>VLOOKUP(K1617,CW!D:E,2,FALSE)</f>
        <v>Q4'15</v>
      </c>
    </row>
    <row r="1618" spans="1:13" ht="15" customHeight="1">
      <c r="A1618" s="2">
        <v>42452</v>
      </c>
      <c r="B1618" s="1" t="s">
        <v>1601</v>
      </c>
      <c r="C1618" s="1" t="s">
        <v>86</v>
      </c>
      <c r="D1618" s="1" t="s">
        <v>103</v>
      </c>
      <c r="E1618" s="1" t="s">
        <v>3532</v>
      </c>
      <c r="F1618" s="45" t="s">
        <v>158</v>
      </c>
      <c r="G1618" s="1">
        <v>3</v>
      </c>
      <c r="H1618" s="1" t="s">
        <v>107</v>
      </c>
      <c r="I1618" s="1" t="s">
        <v>159</v>
      </c>
      <c r="K1618" s="1" t="str">
        <f>VLOOKUP(L1618,CW!C:D,2,FALSE)</f>
        <v>Mar'16</v>
      </c>
      <c r="L1618" s="1" t="str">
        <f t="shared" si="25"/>
        <v>12'16</v>
      </c>
      <c r="M1618" s="1" t="str">
        <f>VLOOKUP(K1618,CW!D:E,2,FALSE)</f>
        <v>Q4'15</v>
      </c>
    </row>
    <row r="1619" spans="1:13" ht="30" customHeight="1">
      <c r="A1619" s="2">
        <v>42452</v>
      </c>
      <c r="B1619" s="1" t="s">
        <v>1602</v>
      </c>
      <c r="C1619" s="1" t="s">
        <v>86</v>
      </c>
      <c r="D1619" s="1" t="s">
        <v>103</v>
      </c>
      <c r="E1619" s="1" t="s">
        <v>3532</v>
      </c>
      <c r="F1619" s="98" t="s">
        <v>160</v>
      </c>
      <c r="G1619" s="1">
        <v>1</v>
      </c>
      <c r="H1619" s="1" t="s">
        <v>107</v>
      </c>
      <c r="I1619" s="1" t="s">
        <v>159</v>
      </c>
      <c r="K1619" s="1" t="str">
        <f>VLOOKUP(L1619,CW!C:D,2,FALSE)</f>
        <v>Mar'16</v>
      </c>
      <c r="L1619" s="1" t="str">
        <f t="shared" si="25"/>
        <v>12'16</v>
      </c>
      <c r="M1619" s="1" t="str">
        <f>VLOOKUP(K1619,CW!D:E,2,FALSE)</f>
        <v>Q4'15</v>
      </c>
    </row>
    <row r="1620" spans="1:13" ht="15" customHeight="1">
      <c r="A1620" s="2">
        <v>42452</v>
      </c>
      <c r="B1620" s="1" t="s">
        <v>1603</v>
      </c>
      <c r="C1620" s="1" t="s">
        <v>86</v>
      </c>
      <c r="D1620" s="1" t="s">
        <v>103</v>
      </c>
      <c r="E1620" s="1" t="s">
        <v>3532</v>
      </c>
      <c r="F1620" s="45" t="s">
        <v>158</v>
      </c>
      <c r="G1620" s="1">
        <v>2</v>
      </c>
      <c r="H1620" s="1" t="s">
        <v>107</v>
      </c>
      <c r="I1620" s="1" t="s">
        <v>159</v>
      </c>
      <c r="K1620" s="1" t="str">
        <f>VLOOKUP(L1620,CW!C:D,2,FALSE)</f>
        <v>Mar'16</v>
      </c>
      <c r="L1620" s="1" t="str">
        <f t="shared" si="25"/>
        <v>12'16</v>
      </c>
      <c r="M1620" s="1" t="str">
        <f>VLOOKUP(K1620,CW!D:E,2,FALSE)</f>
        <v>Q4'15</v>
      </c>
    </row>
    <row r="1621" spans="1:13" ht="30" customHeight="1">
      <c r="A1621" s="2">
        <v>42452</v>
      </c>
      <c r="B1621" s="1" t="s">
        <v>1604</v>
      </c>
      <c r="C1621" s="1" t="s">
        <v>86</v>
      </c>
      <c r="D1621" s="1" t="s">
        <v>103</v>
      </c>
      <c r="E1621" s="1" t="s">
        <v>3532</v>
      </c>
      <c r="F1621" s="98" t="s">
        <v>160</v>
      </c>
      <c r="G1621" s="1">
        <v>1</v>
      </c>
      <c r="H1621" s="1" t="s">
        <v>107</v>
      </c>
      <c r="I1621" s="1" t="s">
        <v>159</v>
      </c>
      <c r="K1621" s="1" t="str">
        <f>VLOOKUP(L1621,CW!C:D,2,FALSE)</f>
        <v>Mar'16</v>
      </c>
      <c r="L1621" s="1" t="str">
        <f t="shared" si="25"/>
        <v>12'16</v>
      </c>
      <c r="M1621" s="1" t="str">
        <f>VLOOKUP(K1621,CW!D:E,2,FALSE)</f>
        <v>Q4'15</v>
      </c>
    </row>
    <row r="1622" spans="1:13" ht="30" customHeight="1">
      <c r="A1622" s="2">
        <v>42452</v>
      </c>
      <c r="B1622" s="1" t="s">
        <v>1605</v>
      </c>
      <c r="C1622" s="1" t="s">
        <v>1606</v>
      </c>
      <c r="D1622" s="1" t="s">
        <v>103</v>
      </c>
      <c r="E1622" s="1" t="s">
        <v>3532</v>
      </c>
      <c r="F1622" s="98" t="s">
        <v>160</v>
      </c>
      <c r="G1622" s="1">
        <v>3</v>
      </c>
      <c r="H1622" s="1" t="s">
        <v>107</v>
      </c>
      <c r="I1622" s="1" t="s">
        <v>159</v>
      </c>
      <c r="K1622" s="1" t="str">
        <f>VLOOKUP(L1622,CW!C:D,2,FALSE)</f>
        <v>Mar'16</v>
      </c>
      <c r="L1622" s="1" t="str">
        <f t="shared" si="25"/>
        <v>12'16</v>
      </c>
      <c r="M1622" s="1" t="str">
        <f>VLOOKUP(K1622,CW!D:E,2,FALSE)</f>
        <v>Q4'15</v>
      </c>
    </row>
    <row r="1623" spans="1:13" ht="30" customHeight="1">
      <c r="A1623" s="2">
        <v>42452</v>
      </c>
      <c r="B1623" s="1" t="s">
        <v>1607</v>
      </c>
      <c r="C1623" s="1" t="s">
        <v>1606</v>
      </c>
      <c r="D1623" s="1" t="s">
        <v>103</v>
      </c>
      <c r="E1623" s="1" t="s">
        <v>3532</v>
      </c>
      <c r="F1623" s="98" t="s">
        <v>160</v>
      </c>
      <c r="G1623" s="1">
        <v>1</v>
      </c>
      <c r="H1623" s="1" t="s">
        <v>107</v>
      </c>
      <c r="I1623" s="1" t="s">
        <v>159</v>
      </c>
      <c r="K1623" s="1" t="str">
        <f>VLOOKUP(L1623,CW!C:D,2,FALSE)</f>
        <v>Mar'16</v>
      </c>
      <c r="L1623" s="1" t="str">
        <f t="shared" si="25"/>
        <v>12'16</v>
      </c>
      <c r="M1623" s="1" t="str">
        <f>VLOOKUP(K1623,CW!D:E,2,FALSE)</f>
        <v>Q4'15</v>
      </c>
    </row>
    <row r="1624" spans="1:13" ht="30" customHeight="1">
      <c r="A1624" s="2">
        <v>42452</v>
      </c>
      <c r="B1624" s="1" t="s">
        <v>1608</v>
      </c>
      <c r="C1624" s="1" t="s">
        <v>86</v>
      </c>
      <c r="D1624" s="1" t="s">
        <v>103</v>
      </c>
      <c r="E1624" s="1" t="s">
        <v>3532</v>
      </c>
      <c r="F1624" s="98" t="s">
        <v>160</v>
      </c>
      <c r="G1624" s="1">
        <v>1</v>
      </c>
      <c r="H1624" s="1" t="s">
        <v>107</v>
      </c>
      <c r="I1624" s="1" t="s">
        <v>159</v>
      </c>
      <c r="K1624" s="1" t="str">
        <f>VLOOKUP(L1624,CW!C:D,2,FALSE)</f>
        <v>Mar'16</v>
      </c>
      <c r="L1624" s="1" t="str">
        <f t="shared" si="25"/>
        <v>12'16</v>
      </c>
      <c r="M1624" s="1" t="str">
        <f>VLOOKUP(K1624,CW!D:E,2,FALSE)</f>
        <v>Q4'15</v>
      </c>
    </row>
    <row r="1625" spans="1:13" ht="30" customHeight="1">
      <c r="A1625" s="2">
        <v>42452</v>
      </c>
      <c r="B1625" s="1" t="s">
        <v>1609</v>
      </c>
      <c r="C1625" s="1" t="s">
        <v>86</v>
      </c>
      <c r="D1625" s="1" t="s">
        <v>103</v>
      </c>
      <c r="E1625" s="1" t="s">
        <v>3532</v>
      </c>
      <c r="F1625" s="98" t="s">
        <v>160</v>
      </c>
      <c r="G1625" s="1">
        <v>2</v>
      </c>
      <c r="H1625" s="1" t="s">
        <v>107</v>
      </c>
      <c r="I1625" s="1" t="s">
        <v>159</v>
      </c>
      <c r="K1625" s="1" t="str">
        <f>VLOOKUP(L1625,CW!C:D,2,FALSE)</f>
        <v>Mar'16</v>
      </c>
      <c r="L1625" s="1" t="str">
        <f t="shared" si="25"/>
        <v>12'16</v>
      </c>
      <c r="M1625" s="1" t="str">
        <f>VLOOKUP(K1625,CW!D:E,2,FALSE)</f>
        <v>Q4'15</v>
      </c>
    </row>
    <row r="1626" spans="1:13" ht="30" customHeight="1">
      <c r="A1626" s="2">
        <v>42452</v>
      </c>
      <c r="B1626" s="1" t="s">
        <v>1610</v>
      </c>
      <c r="C1626" s="1" t="s">
        <v>86</v>
      </c>
      <c r="D1626" s="1" t="s">
        <v>103</v>
      </c>
      <c r="E1626" s="1" t="s">
        <v>3532</v>
      </c>
      <c r="F1626" s="98" t="s">
        <v>160</v>
      </c>
      <c r="G1626" s="1">
        <v>1</v>
      </c>
      <c r="H1626" s="1" t="s">
        <v>107</v>
      </c>
      <c r="I1626" s="1" t="s">
        <v>159</v>
      </c>
      <c r="K1626" s="1" t="str">
        <f>VLOOKUP(L1626,CW!C:D,2,FALSE)</f>
        <v>Mar'16</v>
      </c>
      <c r="L1626" s="1" t="str">
        <f t="shared" si="25"/>
        <v>12'16</v>
      </c>
      <c r="M1626" s="1" t="str">
        <f>VLOOKUP(K1626,CW!D:E,2,FALSE)</f>
        <v>Q4'15</v>
      </c>
    </row>
    <row r="1627" spans="1:13" ht="30" customHeight="1">
      <c r="A1627" s="2">
        <v>42453</v>
      </c>
      <c r="B1627" s="1" t="s">
        <v>1611</v>
      </c>
      <c r="C1627" s="1" t="s">
        <v>1612</v>
      </c>
      <c r="D1627" s="1" t="s">
        <v>105</v>
      </c>
      <c r="E1627" s="1" t="s">
        <v>3532</v>
      </c>
      <c r="F1627" s="98" t="s">
        <v>160</v>
      </c>
      <c r="G1627" s="1">
        <v>1</v>
      </c>
      <c r="H1627" s="1" t="s">
        <v>107</v>
      </c>
      <c r="I1627" s="1" t="s">
        <v>159</v>
      </c>
      <c r="K1627" s="1" t="str">
        <f>VLOOKUP(L1627,CW!C:D,2,FALSE)</f>
        <v>Mar'16</v>
      </c>
      <c r="L1627" s="1" t="str">
        <f t="shared" si="25"/>
        <v>12'16</v>
      </c>
      <c r="M1627" s="1" t="str">
        <f>VLOOKUP(K1627,CW!D:E,2,FALSE)</f>
        <v>Q4'15</v>
      </c>
    </row>
    <row r="1628" spans="1:13" ht="30" customHeight="1">
      <c r="A1628" s="2">
        <v>42453</v>
      </c>
      <c r="B1628" s="1" t="s">
        <v>1613</v>
      </c>
      <c r="C1628" s="1" t="s">
        <v>1614</v>
      </c>
      <c r="D1628" s="1" t="s">
        <v>105</v>
      </c>
      <c r="E1628" s="1" t="s">
        <v>3532</v>
      </c>
      <c r="F1628" s="98" t="s">
        <v>160</v>
      </c>
      <c r="G1628" s="1">
        <v>1</v>
      </c>
      <c r="H1628" s="1" t="s">
        <v>107</v>
      </c>
      <c r="I1628" s="1" t="s">
        <v>159</v>
      </c>
      <c r="K1628" s="1" t="str">
        <f>VLOOKUP(L1628,CW!C:D,2,FALSE)</f>
        <v>Mar'16</v>
      </c>
      <c r="L1628" s="1" t="str">
        <f t="shared" si="25"/>
        <v>12'16</v>
      </c>
      <c r="M1628" s="1" t="str">
        <f>VLOOKUP(K1628,CW!D:E,2,FALSE)</f>
        <v>Q4'15</v>
      </c>
    </row>
    <row r="1629" spans="1:13" ht="30" customHeight="1">
      <c r="A1629" s="2">
        <v>42453</v>
      </c>
      <c r="B1629" s="1" t="s">
        <v>1615</v>
      </c>
      <c r="C1629" s="1" t="s">
        <v>86</v>
      </c>
      <c r="D1629" s="1" t="s">
        <v>105</v>
      </c>
      <c r="E1629" s="1" t="s">
        <v>3532</v>
      </c>
      <c r="F1629" s="98" t="s">
        <v>161</v>
      </c>
      <c r="G1629" s="1">
        <v>1</v>
      </c>
      <c r="H1629" s="1" t="s">
        <v>107</v>
      </c>
      <c r="I1629" s="1" t="s">
        <v>159</v>
      </c>
      <c r="K1629" s="1" t="str">
        <f>VLOOKUP(L1629,CW!C:D,2,FALSE)</f>
        <v>Mar'16</v>
      </c>
      <c r="L1629" s="1" t="str">
        <f t="shared" si="25"/>
        <v>12'16</v>
      </c>
      <c r="M1629" s="1" t="str">
        <f>VLOOKUP(K1629,CW!D:E,2,FALSE)</f>
        <v>Q4'15</v>
      </c>
    </row>
    <row r="1630" spans="1:13" ht="30" customHeight="1">
      <c r="A1630" s="2">
        <v>42453</v>
      </c>
      <c r="B1630" s="1" t="s">
        <v>1616</v>
      </c>
      <c r="C1630" s="1" t="s">
        <v>86</v>
      </c>
      <c r="D1630" s="1" t="s">
        <v>105</v>
      </c>
      <c r="E1630" s="1" t="s">
        <v>3532</v>
      </c>
      <c r="F1630" s="98" t="s">
        <v>160</v>
      </c>
      <c r="G1630" s="1">
        <v>1</v>
      </c>
      <c r="H1630" s="1" t="s">
        <v>107</v>
      </c>
      <c r="I1630" s="1" t="s">
        <v>159</v>
      </c>
      <c r="K1630" s="1" t="str">
        <f>VLOOKUP(L1630,CW!C:D,2,FALSE)</f>
        <v>Mar'16</v>
      </c>
      <c r="L1630" s="1" t="str">
        <f t="shared" si="25"/>
        <v>12'16</v>
      </c>
      <c r="M1630" s="1" t="str">
        <f>VLOOKUP(K1630,CW!D:E,2,FALSE)</f>
        <v>Q4'15</v>
      </c>
    </row>
    <row r="1631" spans="1:13" ht="15" customHeight="1">
      <c r="A1631" s="2">
        <v>42453</v>
      </c>
      <c r="B1631" s="1" t="s">
        <v>1616</v>
      </c>
      <c r="C1631" s="1" t="s">
        <v>86</v>
      </c>
      <c r="D1631" s="1" t="s">
        <v>105</v>
      </c>
      <c r="E1631" s="1" t="s">
        <v>3532</v>
      </c>
      <c r="F1631" s="45" t="s">
        <v>158</v>
      </c>
      <c r="G1631" s="1">
        <v>1</v>
      </c>
      <c r="H1631" s="1" t="s">
        <v>107</v>
      </c>
      <c r="I1631" s="1" t="s">
        <v>159</v>
      </c>
      <c r="K1631" s="1" t="str">
        <f>VLOOKUP(L1631,CW!C:D,2,FALSE)</f>
        <v>Mar'16</v>
      </c>
      <c r="L1631" s="1" t="str">
        <f t="shared" si="25"/>
        <v>12'16</v>
      </c>
      <c r="M1631" s="1" t="str">
        <f>VLOOKUP(K1631,CW!D:E,2,FALSE)</f>
        <v>Q4'15</v>
      </c>
    </row>
    <row r="1632" spans="1:13" ht="30" customHeight="1">
      <c r="A1632" s="2">
        <v>42453</v>
      </c>
      <c r="B1632" s="1" t="s">
        <v>1617</v>
      </c>
      <c r="C1632" s="1" t="s">
        <v>1606</v>
      </c>
      <c r="D1632" s="1" t="s">
        <v>105</v>
      </c>
      <c r="E1632" s="1" t="s">
        <v>3532</v>
      </c>
      <c r="F1632" s="98" t="s">
        <v>160</v>
      </c>
      <c r="G1632" s="1">
        <v>1</v>
      </c>
      <c r="H1632" s="1" t="s">
        <v>107</v>
      </c>
      <c r="I1632" s="1" t="s">
        <v>159</v>
      </c>
      <c r="K1632" s="1" t="str">
        <f>VLOOKUP(L1632,CW!C:D,2,FALSE)</f>
        <v>Mar'16</v>
      </c>
      <c r="L1632" s="1" t="str">
        <f t="shared" si="25"/>
        <v>12'16</v>
      </c>
      <c r="M1632" s="1" t="str">
        <f>VLOOKUP(K1632,CW!D:E,2,FALSE)</f>
        <v>Q4'15</v>
      </c>
    </row>
    <row r="1633" spans="1:13" ht="30" customHeight="1">
      <c r="A1633" s="2">
        <v>42453</v>
      </c>
      <c r="B1633" s="1" t="s">
        <v>1618</v>
      </c>
      <c r="C1633" s="1" t="s">
        <v>86</v>
      </c>
      <c r="D1633" s="1" t="s">
        <v>101</v>
      </c>
      <c r="E1633" s="1" t="s">
        <v>3532</v>
      </c>
      <c r="F1633" s="98" t="s">
        <v>160</v>
      </c>
      <c r="G1633" s="1">
        <v>1</v>
      </c>
      <c r="H1633" s="1" t="s">
        <v>107</v>
      </c>
      <c r="I1633" s="1" t="s">
        <v>159</v>
      </c>
      <c r="K1633" s="1" t="str">
        <f>VLOOKUP(L1633,CW!C:D,2,FALSE)</f>
        <v>Mar'16</v>
      </c>
      <c r="L1633" s="1" t="str">
        <f t="shared" si="25"/>
        <v>12'16</v>
      </c>
      <c r="M1633" s="1" t="str">
        <f>VLOOKUP(K1633,CW!D:E,2,FALSE)</f>
        <v>Q4'15</v>
      </c>
    </row>
    <row r="1634" spans="1:13" ht="15" customHeight="1">
      <c r="A1634" s="2">
        <v>42453</v>
      </c>
      <c r="B1634" s="1" t="s">
        <v>1618</v>
      </c>
      <c r="C1634" s="1" t="s">
        <v>86</v>
      </c>
      <c r="D1634" s="1" t="s">
        <v>101</v>
      </c>
      <c r="E1634" s="1" t="s">
        <v>3532</v>
      </c>
      <c r="F1634" s="45" t="s">
        <v>158</v>
      </c>
      <c r="G1634" s="1">
        <v>1</v>
      </c>
      <c r="H1634" s="1" t="s">
        <v>107</v>
      </c>
      <c r="I1634" s="1" t="s">
        <v>159</v>
      </c>
      <c r="K1634" s="1" t="str">
        <f>VLOOKUP(L1634,CW!C:D,2,FALSE)</f>
        <v>Mar'16</v>
      </c>
      <c r="L1634" s="1" t="str">
        <f t="shared" si="25"/>
        <v>12'16</v>
      </c>
      <c r="M1634" s="1" t="str">
        <f>VLOOKUP(K1634,CW!D:E,2,FALSE)</f>
        <v>Q4'15</v>
      </c>
    </row>
    <row r="1635" spans="1:13" ht="30" customHeight="1">
      <c r="A1635" s="2">
        <v>42453</v>
      </c>
      <c r="B1635" s="1" t="s">
        <v>1619</v>
      </c>
      <c r="C1635" s="1" t="s">
        <v>77</v>
      </c>
      <c r="D1635" s="1" t="s">
        <v>101</v>
      </c>
      <c r="E1635" s="1" t="s">
        <v>3532</v>
      </c>
      <c r="F1635" s="98" t="s">
        <v>160</v>
      </c>
      <c r="G1635" s="1">
        <v>1</v>
      </c>
      <c r="H1635" s="1" t="s">
        <v>107</v>
      </c>
      <c r="I1635" s="1" t="s">
        <v>159</v>
      </c>
      <c r="K1635" s="1" t="str">
        <f>VLOOKUP(L1635,CW!C:D,2,FALSE)</f>
        <v>Mar'16</v>
      </c>
      <c r="L1635" s="1" t="str">
        <f t="shared" si="25"/>
        <v>12'16</v>
      </c>
      <c r="M1635" s="1" t="str">
        <f>VLOOKUP(K1635,CW!D:E,2,FALSE)</f>
        <v>Q4'15</v>
      </c>
    </row>
    <row r="1636" spans="1:13" ht="15" customHeight="1">
      <c r="A1636" s="2">
        <v>42453</v>
      </c>
      <c r="B1636" s="1" t="s">
        <v>1619</v>
      </c>
      <c r="C1636" s="1" t="s">
        <v>77</v>
      </c>
      <c r="D1636" s="1" t="s">
        <v>101</v>
      </c>
      <c r="E1636" s="1" t="s">
        <v>3532</v>
      </c>
      <c r="F1636" s="45" t="s">
        <v>158</v>
      </c>
      <c r="G1636" s="1">
        <v>1</v>
      </c>
      <c r="H1636" s="1" t="s">
        <v>107</v>
      </c>
      <c r="I1636" s="1" t="s">
        <v>159</v>
      </c>
      <c r="K1636" s="1" t="str">
        <f>VLOOKUP(L1636,CW!C:D,2,FALSE)</f>
        <v>Mar'16</v>
      </c>
      <c r="L1636" s="1" t="str">
        <f t="shared" si="25"/>
        <v>12'16</v>
      </c>
      <c r="M1636" s="1" t="str">
        <f>VLOOKUP(K1636,CW!D:E,2,FALSE)</f>
        <v>Q4'15</v>
      </c>
    </row>
    <row r="1637" spans="1:13" ht="15" customHeight="1">
      <c r="A1637" s="2">
        <v>42453</v>
      </c>
      <c r="B1637" s="1" t="s">
        <v>1620</v>
      </c>
      <c r="C1637" s="1" t="s">
        <v>97</v>
      </c>
      <c r="D1637" s="1" t="s">
        <v>101</v>
      </c>
      <c r="E1637" s="1" t="s">
        <v>3532</v>
      </c>
      <c r="F1637" s="45" t="s">
        <v>158</v>
      </c>
      <c r="G1637" s="1">
        <v>1</v>
      </c>
      <c r="H1637" s="1" t="s">
        <v>107</v>
      </c>
      <c r="I1637" s="1" t="s">
        <v>159</v>
      </c>
      <c r="K1637" s="1" t="str">
        <f>VLOOKUP(L1637,CW!C:D,2,FALSE)</f>
        <v>Mar'16</v>
      </c>
      <c r="L1637" s="1" t="str">
        <f t="shared" si="25"/>
        <v>12'16</v>
      </c>
      <c r="M1637" s="1" t="str">
        <f>VLOOKUP(K1637,CW!D:E,2,FALSE)</f>
        <v>Q4'15</v>
      </c>
    </row>
    <row r="1638" spans="1:13" ht="30" customHeight="1">
      <c r="A1638" s="2">
        <v>42453</v>
      </c>
      <c r="B1638" s="1" t="s">
        <v>1621</v>
      </c>
      <c r="C1638" s="1" t="s">
        <v>86</v>
      </c>
      <c r="D1638" s="1" t="s">
        <v>101</v>
      </c>
      <c r="E1638" s="1" t="s">
        <v>3532</v>
      </c>
      <c r="F1638" s="98" t="s">
        <v>160</v>
      </c>
      <c r="G1638" s="1">
        <v>4</v>
      </c>
      <c r="H1638" s="1" t="s">
        <v>107</v>
      </c>
      <c r="I1638" s="1" t="s">
        <v>159</v>
      </c>
      <c r="K1638" s="1" t="str">
        <f>VLOOKUP(L1638,CW!C:D,2,FALSE)</f>
        <v>Mar'16</v>
      </c>
      <c r="L1638" s="1" t="str">
        <f t="shared" si="25"/>
        <v>12'16</v>
      </c>
      <c r="M1638" s="1" t="str">
        <f>VLOOKUP(K1638,CW!D:E,2,FALSE)</f>
        <v>Q4'15</v>
      </c>
    </row>
    <row r="1639" spans="1:13" ht="30" customHeight="1">
      <c r="A1639" s="2">
        <v>42453</v>
      </c>
      <c r="B1639" s="1" t="s">
        <v>1622</v>
      </c>
      <c r="C1639" s="1" t="s">
        <v>97</v>
      </c>
      <c r="D1639" s="1" t="s">
        <v>103</v>
      </c>
      <c r="E1639" s="1" t="s">
        <v>3532</v>
      </c>
      <c r="F1639" s="98" t="s">
        <v>161</v>
      </c>
      <c r="G1639" s="1">
        <v>1</v>
      </c>
      <c r="H1639" s="1" t="s">
        <v>107</v>
      </c>
      <c r="I1639" s="1" t="s">
        <v>159</v>
      </c>
      <c r="K1639" s="1" t="str">
        <f>VLOOKUP(L1639,CW!C:D,2,FALSE)</f>
        <v>Mar'16</v>
      </c>
      <c r="L1639" s="1" t="str">
        <f t="shared" si="25"/>
        <v>12'16</v>
      </c>
      <c r="M1639" s="1" t="str">
        <f>VLOOKUP(K1639,CW!D:E,2,FALSE)</f>
        <v>Q4'15</v>
      </c>
    </row>
    <row r="1640" spans="1:13" ht="30" customHeight="1">
      <c r="A1640" s="2">
        <v>42453</v>
      </c>
      <c r="B1640" s="1" t="s">
        <v>1623</v>
      </c>
      <c r="C1640" s="1" t="s">
        <v>72</v>
      </c>
      <c r="D1640" s="1" t="s">
        <v>103</v>
      </c>
      <c r="E1640" s="1" t="s">
        <v>3532</v>
      </c>
      <c r="F1640" s="98" t="s">
        <v>160</v>
      </c>
      <c r="G1640" s="1">
        <v>2</v>
      </c>
      <c r="H1640" s="1" t="s">
        <v>107</v>
      </c>
      <c r="I1640" s="1" t="s">
        <v>159</v>
      </c>
      <c r="K1640" s="1" t="str">
        <f>VLOOKUP(L1640,CW!C:D,2,FALSE)</f>
        <v>Mar'16</v>
      </c>
      <c r="L1640" s="1" t="str">
        <f t="shared" si="25"/>
        <v>12'16</v>
      </c>
      <c r="M1640" s="1" t="str">
        <f>VLOOKUP(K1640,CW!D:E,2,FALSE)</f>
        <v>Q4'15</v>
      </c>
    </row>
    <row r="1641" spans="1:13" ht="15" customHeight="1">
      <c r="A1641" s="2">
        <v>42453</v>
      </c>
      <c r="B1641" s="1" t="s">
        <v>1623</v>
      </c>
      <c r="C1641" s="1" t="s">
        <v>72</v>
      </c>
      <c r="D1641" s="1" t="s">
        <v>103</v>
      </c>
      <c r="E1641" s="1" t="s">
        <v>3532</v>
      </c>
      <c r="F1641" s="45" t="s">
        <v>158</v>
      </c>
      <c r="G1641" s="1">
        <v>1</v>
      </c>
      <c r="H1641" s="1" t="s">
        <v>107</v>
      </c>
      <c r="I1641" s="1" t="s">
        <v>159</v>
      </c>
      <c r="K1641" s="1" t="str">
        <f>VLOOKUP(L1641,CW!C:D,2,FALSE)</f>
        <v>Mar'16</v>
      </c>
      <c r="L1641" s="1" t="str">
        <f t="shared" si="25"/>
        <v>12'16</v>
      </c>
      <c r="M1641" s="1" t="str">
        <f>VLOOKUP(K1641,CW!D:E,2,FALSE)</f>
        <v>Q4'15</v>
      </c>
    </row>
    <row r="1642" spans="1:13" ht="15" customHeight="1">
      <c r="A1642" s="2">
        <v>42453</v>
      </c>
      <c r="B1642" s="1" t="s">
        <v>1624</v>
      </c>
      <c r="C1642" s="1" t="s">
        <v>72</v>
      </c>
      <c r="D1642" s="1" t="s">
        <v>103</v>
      </c>
      <c r="E1642" s="1" t="s">
        <v>3532</v>
      </c>
      <c r="F1642" s="45" t="s">
        <v>158</v>
      </c>
      <c r="G1642" s="1">
        <v>1</v>
      </c>
      <c r="H1642" s="1" t="s">
        <v>107</v>
      </c>
      <c r="I1642" s="1" t="s">
        <v>159</v>
      </c>
      <c r="K1642" s="1" t="str">
        <f>VLOOKUP(L1642,CW!C:D,2,FALSE)</f>
        <v>Mar'16</v>
      </c>
      <c r="L1642" s="1" t="str">
        <f t="shared" si="25"/>
        <v>12'16</v>
      </c>
      <c r="M1642" s="1" t="str">
        <f>VLOOKUP(K1642,CW!D:E,2,FALSE)</f>
        <v>Q4'15</v>
      </c>
    </row>
    <row r="1643" spans="1:13" ht="30" customHeight="1">
      <c r="A1643" s="2">
        <v>42453</v>
      </c>
      <c r="B1643" s="1" t="s">
        <v>1625</v>
      </c>
      <c r="C1643" s="1" t="s">
        <v>72</v>
      </c>
      <c r="D1643" s="1" t="s">
        <v>103</v>
      </c>
      <c r="E1643" s="1" t="s">
        <v>3532</v>
      </c>
      <c r="F1643" s="98" t="s">
        <v>160</v>
      </c>
      <c r="G1643" s="1">
        <v>1</v>
      </c>
      <c r="H1643" s="1" t="s">
        <v>107</v>
      </c>
      <c r="I1643" s="1" t="s">
        <v>159</v>
      </c>
      <c r="K1643" s="1" t="str">
        <f>VLOOKUP(L1643,CW!C:D,2,FALSE)</f>
        <v>Mar'16</v>
      </c>
      <c r="L1643" s="1" t="str">
        <f t="shared" si="25"/>
        <v>12'16</v>
      </c>
      <c r="M1643" s="1" t="str">
        <f>VLOOKUP(K1643,CW!D:E,2,FALSE)</f>
        <v>Q4'15</v>
      </c>
    </row>
    <row r="1644" spans="1:13" ht="15" customHeight="1">
      <c r="A1644" s="2">
        <v>42453</v>
      </c>
      <c r="B1644" s="1" t="s">
        <v>1626</v>
      </c>
      <c r="C1644" s="1" t="s">
        <v>72</v>
      </c>
      <c r="D1644" s="1" t="s">
        <v>102</v>
      </c>
      <c r="E1644" s="1" t="s">
        <v>3532</v>
      </c>
      <c r="F1644" s="45" t="s">
        <v>158</v>
      </c>
      <c r="G1644" s="1">
        <v>1</v>
      </c>
      <c r="H1644" s="1" t="s">
        <v>107</v>
      </c>
      <c r="I1644" s="1" t="s">
        <v>159</v>
      </c>
      <c r="K1644" s="1" t="str">
        <f>VLOOKUP(L1644,CW!C:D,2,FALSE)</f>
        <v>Mar'16</v>
      </c>
      <c r="L1644" s="1" t="str">
        <f t="shared" si="25"/>
        <v>12'16</v>
      </c>
      <c r="M1644" s="1" t="str">
        <f>VLOOKUP(K1644,CW!D:E,2,FALSE)</f>
        <v>Q4'15</v>
      </c>
    </row>
    <row r="1645" spans="1:13" ht="15" customHeight="1">
      <c r="A1645" s="2">
        <v>42453</v>
      </c>
      <c r="B1645" s="1" t="s">
        <v>1627</v>
      </c>
      <c r="C1645" s="1" t="s">
        <v>72</v>
      </c>
      <c r="D1645" s="1" t="s">
        <v>102</v>
      </c>
      <c r="E1645" s="1" t="s">
        <v>3532</v>
      </c>
      <c r="F1645" s="45" t="s">
        <v>158</v>
      </c>
      <c r="G1645" s="1">
        <v>3</v>
      </c>
      <c r="H1645" s="1" t="s">
        <v>107</v>
      </c>
      <c r="I1645" s="1" t="s">
        <v>159</v>
      </c>
      <c r="K1645" s="1" t="str">
        <f>VLOOKUP(L1645,CW!C:D,2,FALSE)</f>
        <v>Mar'16</v>
      </c>
      <c r="L1645" s="1" t="str">
        <f t="shared" si="25"/>
        <v>12'16</v>
      </c>
      <c r="M1645" s="1" t="str">
        <f>VLOOKUP(K1645,CW!D:E,2,FALSE)</f>
        <v>Q4'15</v>
      </c>
    </row>
    <row r="1646" spans="1:13" ht="15" customHeight="1">
      <c r="A1646" s="2">
        <v>42453</v>
      </c>
      <c r="B1646" s="1" t="s">
        <v>1628</v>
      </c>
      <c r="C1646" s="1" t="s">
        <v>1606</v>
      </c>
      <c r="D1646" s="1" t="s">
        <v>103</v>
      </c>
      <c r="E1646" s="1" t="s">
        <v>3532</v>
      </c>
      <c r="F1646" s="45" t="s">
        <v>158</v>
      </c>
      <c r="G1646" s="1">
        <v>1</v>
      </c>
      <c r="H1646" s="1" t="s">
        <v>107</v>
      </c>
      <c r="I1646" s="1" t="s">
        <v>159</v>
      </c>
      <c r="K1646" s="1" t="str">
        <f>VLOOKUP(L1646,CW!C:D,2,FALSE)</f>
        <v>Mar'16</v>
      </c>
      <c r="L1646" s="1" t="str">
        <f t="shared" si="25"/>
        <v>12'16</v>
      </c>
      <c r="M1646" s="1" t="str">
        <f>VLOOKUP(K1646,CW!D:E,2,FALSE)</f>
        <v>Q4'15</v>
      </c>
    </row>
    <row r="1647" spans="1:13" ht="30" customHeight="1">
      <c r="A1647" s="2">
        <v>42453</v>
      </c>
      <c r="B1647" s="1" t="s">
        <v>1629</v>
      </c>
      <c r="C1647" s="1" t="s">
        <v>310</v>
      </c>
      <c r="D1647" s="1" t="s">
        <v>103</v>
      </c>
      <c r="E1647" s="1" t="s">
        <v>3532</v>
      </c>
      <c r="F1647" s="98" t="s">
        <v>161</v>
      </c>
      <c r="G1647" s="1">
        <v>1</v>
      </c>
      <c r="H1647" s="1" t="s">
        <v>107</v>
      </c>
      <c r="I1647" s="1" t="s">
        <v>159</v>
      </c>
      <c r="K1647" s="1" t="str">
        <f>VLOOKUP(L1647,CW!C:D,2,FALSE)</f>
        <v>Mar'16</v>
      </c>
      <c r="L1647" s="1" t="str">
        <f t="shared" si="25"/>
        <v>12'16</v>
      </c>
      <c r="M1647" s="1" t="str">
        <f>VLOOKUP(K1647,CW!D:E,2,FALSE)</f>
        <v>Q4'15</v>
      </c>
    </row>
    <row r="1648" spans="1:13" ht="15" customHeight="1">
      <c r="A1648" s="2">
        <v>42453</v>
      </c>
      <c r="B1648" s="1" t="s">
        <v>1629</v>
      </c>
      <c r="C1648" s="1" t="s">
        <v>310</v>
      </c>
      <c r="D1648" s="1" t="s">
        <v>103</v>
      </c>
      <c r="E1648" s="1" t="s">
        <v>3532</v>
      </c>
      <c r="F1648" s="45" t="s">
        <v>158</v>
      </c>
      <c r="G1648" s="1">
        <v>1</v>
      </c>
      <c r="H1648" s="1" t="s">
        <v>107</v>
      </c>
      <c r="I1648" s="1" t="s">
        <v>159</v>
      </c>
      <c r="K1648" s="1" t="str">
        <f>VLOOKUP(L1648,CW!C:D,2,FALSE)</f>
        <v>Mar'16</v>
      </c>
      <c r="L1648" s="1" t="str">
        <f t="shared" ref="L1648:L1711" si="26">CONCATENATE(WEEKNUM(A1648,21),"'",TEXT(A1648,"yy"))</f>
        <v>12'16</v>
      </c>
      <c r="M1648" s="1" t="str">
        <f>VLOOKUP(K1648,CW!D:E,2,FALSE)</f>
        <v>Q4'15</v>
      </c>
    </row>
    <row r="1649" spans="1:13" ht="15" customHeight="1">
      <c r="A1649" s="2">
        <v>42453</v>
      </c>
      <c r="B1649" s="1" t="s">
        <v>1630</v>
      </c>
      <c r="C1649" s="1" t="s">
        <v>86</v>
      </c>
      <c r="D1649" s="1" t="s">
        <v>103</v>
      </c>
      <c r="E1649" s="1" t="s">
        <v>3532</v>
      </c>
      <c r="F1649" s="45" t="s">
        <v>158</v>
      </c>
      <c r="G1649" s="1">
        <v>2</v>
      </c>
      <c r="H1649" s="1" t="s">
        <v>107</v>
      </c>
      <c r="I1649" s="1" t="s">
        <v>159</v>
      </c>
      <c r="K1649" s="1" t="str">
        <f>VLOOKUP(L1649,CW!C:D,2,FALSE)</f>
        <v>Mar'16</v>
      </c>
      <c r="L1649" s="1" t="str">
        <f t="shared" si="26"/>
        <v>12'16</v>
      </c>
      <c r="M1649" s="1" t="str">
        <f>VLOOKUP(K1649,CW!D:E,2,FALSE)</f>
        <v>Q4'15</v>
      </c>
    </row>
    <row r="1650" spans="1:13" ht="30" customHeight="1">
      <c r="A1650" s="2">
        <v>42453</v>
      </c>
      <c r="B1650" s="1" t="s">
        <v>1631</v>
      </c>
      <c r="C1650" s="1" t="s">
        <v>305</v>
      </c>
      <c r="D1650" s="1" t="s">
        <v>103</v>
      </c>
      <c r="E1650" s="1" t="s">
        <v>3532</v>
      </c>
      <c r="F1650" s="98" t="s">
        <v>161</v>
      </c>
      <c r="G1650" s="1">
        <v>1</v>
      </c>
      <c r="H1650" s="1" t="s">
        <v>107</v>
      </c>
      <c r="I1650" s="1" t="s">
        <v>159</v>
      </c>
      <c r="K1650" s="1" t="str">
        <f>VLOOKUP(L1650,CW!C:D,2,FALSE)</f>
        <v>Mar'16</v>
      </c>
      <c r="L1650" s="1" t="str">
        <f t="shared" si="26"/>
        <v>12'16</v>
      </c>
      <c r="M1650" s="1" t="str">
        <f>VLOOKUP(K1650,CW!D:E,2,FALSE)</f>
        <v>Q4'15</v>
      </c>
    </row>
    <row r="1651" spans="1:13" ht="30" customHeight="1">
      <c r="A1651" s="2">
        <v>42453</v>
      </c>
      <c r="B1651" s="1" t="s">
        <v>1632</v>
      </c>
      <c r="C1651" s="1" t="s">
        <v>112</v>
      </c>
      <c r="D1651" s="1" t="s">
        <v>103</v>
      </c>
      <c r="E1651" s="1" t="s">
        <v>3532</v>
      </c>
      <c r="F1651" s="98" t="s">
        <v>160</v>
      </c>
      <c r="G1651" s="1">
        <v>1</v>
      </c>
      <c r="H1651" s="1" t="s">
        <v>107</v>
      </c>
      <c r="I1651" s="1" t="s">
        <v>159</v>
      </c>
      <c r="K1651" s="1" t="str">
        <f>VLOOKUP(L1651,CW!C:D,2,FALSE)</f>
        <v>Mar'16</v>
      </c>
      <c r="L1651" s="1" t="str">
        <f t="shared" si="26"/>
        <v>12'16</v>
      </c>
      <c r="M1651" s="1" t="str">
        <f>VLOOKUP(K1651,CW!D:E,2,FALSE)</f>
        <v>Q4'15</v>
      </c>
    </row>
    <row r="1652" spans="1:13" ht="30" customHeight="1">
      <c r="A1652" s="2">
        <v>42453</v>
      </c>
      <c r="B1652" s="1" t="s">
        <v>1632</v>
      </c>
      <c r="C1652" s="1" t="s">
        <v>112</v>
      </c>
      <c r="D1652" s="1" t="s">
        <v>103</v>
      </c>
      <c r="E1652" s="1" t="s">
        <v>3532</v>
      </c>
      <c r="F1652" s="98" t="s">
        <v>161</v>
      </c>
      <c r="G1652" s="1">
        <v>1</v>
      </c>
      <c r="H1652" s="1" t="s">
        <v>107</v>
      </c>
      <c r="I1652" s="1" t="s">
        <v>159</v>
      </c>
      <c r="K1652" s="1" t="str">
        <f>VLOOKUP(L1652,CW!C:D,2,FALSE)</f>
        <v>Mar'16</v>
      </c>
      <c r="L1652" s="1" t="str">
        <f t="shared" si="26"/>
        <v>12'16</v>
      </c>
      <c r="M1652" s="1" t="str">
        <f>VLOOKUP(K1652,CW!D:E,2,FALSE)</f>
        <v>Q4'15</v>
      </c>
    </row>
    <row r="1653" spans="1:13" ht="30" customHeight="1">
      <c r="A1653" s="2">
        <v>42453</v>
      </c>
      <c r="B1653" s="1" t="s">
        <v>1633</v>
      </c>
      <c r="C1653" s="1" t="s">
        <v>112</v>
      </c>
      <c r="D1653" s="1" t="s">
        <v>103</v>
      </c>
      <c r="E1653" s="1" t="s">
        <v>3532</v>
      </c>
      <c r="F1653" s="98" t="s">
        <v>161</v>
      </c>
      <c r="G1653" s="1">
        <v>2</v>
      </c>
      <c r="H1653" s="1" t="s">
        <v>107</v>
      </c>
      <c r="I1653" s="1" t="s">
        <v>159</v>
      </c>
      <c r="K1653" s="1" t="str">
        <f>VLOOKUP(L1653,CW!C:D,2,FALSE)</f>
        <v>Mar'16</v>
      </c>
      <c r="L1653" s="1" t="str">
        <f t="shared" si="26"/>
        <v>12'16</v>
      </c>
      <c r="M1653" s="1" t="str">
        <f>VLOOKUP(K1653,CW!D:E,2,FALSE)</f>
        <v>Q4'15</v>
      </c>
    </row>
    <row r="1654" spans="1:13" ht="15" customHeight="1">
      <c r="A1654" s="2">
        <v>42453</v>
      </c>
      <c r="B1654" s="1" t="s">
        <v>1616</v>
      </c>
      <c r="C1654" s="1" t="s">
        <v>86</v>
      </c>
      <c r="D1654" s="1" t="s">
        <v>103</v>
      </c>
      <c r="E1654" s="1" t="s">
        <v>3532</v>
      </c>
      <c r="F1654" s="45" t="s">
        <v>10</v>
      </c>
      <c r="G1654" s="1">
        <v>1</v>
      </c>
      <c r="H1654" s="1" t="s">
        <v>107</v>
      </c>
      <c r="I1654" s="1" t="s">
        <v>706</v>
      </c>
      <c r="K1654" s="1" t="str">
        <f>VLOOKUP(L1654,CW!C:D,2,FALSE)</f>
        <v>Mar'16</v>
      </c>
      <c r="L1654" s="1" t="str">
        <f t="shared" si="26"/>
        <v>12'16</v>
      </c>
      <c r="M1654" s="1" t="str">
        <f>VLOOKUP(K1654,CW!D:E,2,FALSE)</f>
        <v>Q4'15</v>
      </c>
    </row>
    <row r="1655" spans="1:13" ht="15" customHeight="1">
      <c r="A1655" s="2">
        <v>42453</v>
      </c>
      <c r="B1655" s="1" t="s">
        <v>1916</v>
      </c>
      <c r="C1655" s="1" t="s">
        <v>86</v>
      </c>
      <c r="D1655" s="1" t="s">
        <v>103</v>
      </c>
      <c r="E1655" s="1" t="s">
        <v>3532</v>
      </c>
      <c r="F1655" s="45" t="s">
        <v>4594</v>
      </c>
      <c r="G1655" s="1">
        <v>2</v>
      </c>
      <c r="H1655" s="1" t="s">
        <v>107</v>
      </c>
      <c r="I1655" s="1" t="s">
        <v>706</v>
      </c>
      <c r="K1655" s="1" t="str">
        <f>VLOOKUP(L1655,CW!C:D,2,FALSE)</f>
        <v>Mar'16</v>
      </c>
      <c r="L1655" s="1" t="str">
        <f t="shared" si="26"/>
        <v>12'16</v>
      </c>
      <c r="M1655" s="1" t="str">
        <f>VLOOKUP(K1655,CW!D:E,2,FALSE)</f>
        <v>Q4'15</v>
      </c>
    </row>
    <row r="1656" spans="1:13" ht="15" customHeight="1">
      <c r="A1656" s="2">
        <v>42454</v>
      </c>
      <c r="B1656" s="1" t="s">
        <v>1634</v>
      </c>
      <c r="C1656" s="1" t="s">
        <v>1635</v>
      </c>
      <c r="D1656" s="1" t="s">
        <v>99</v>
      </c>
      <c r="E1656" s="1" t="s">
        <v>3532</v>
      </c>
      <c r="F1656" s="45" t="s">
        <v>158</v>
      </c>
      <c r="G1656" s="1">
        <v>2</v>
      </c>
      <c r="H1656" s="1" t="s">
        <v>107</v>
      </c>
      <c r="I1656" s="1" t="s">
        <v>159</v>
      </c>
      <c r="K1656" s="1" t="str">
        <f>VLOOKUP(L1656,CW!C:D,2,FALSE)</f>
        <v>Mar'16</v>
      </c>
      <c r="L1656" s="1" t="str">
        <f t="shared" si="26"/>
        <v>12'16</v>
      </c>
      <c r="M1656" s="1" t="str">
        <f>VLOOKUP(K1656,CW!D:E,2,FALSE)</f>
        <v>Q4'15</v>
      </c>
    </row>
    <row r="1657" spans="1:13" ht="15" customHeight="1">
      <c r="A1657" s="2">
        <v>42454</v>
      </c>
      <c r="B1657" s="1" t="s">
        <v>1636</v>
      </c>
      <c r="C1657" s="1" t="s">
        <v>83</v>
      </c>
      <c r="D1657" s="1" t="s">
        <v>99</v>
      </c>
      <c r="E1657" s="1" t="s">
        <v>3532</v>
      </c>
      <c r="F1657" s="45" t="s">
        <v>158</v>
      </c>
      <c r="G1657" s="1">
        <v>1</v>
      </c>
      <c r="H1657" s="1" t="s">
        <v>107</v>
      </c>
      <c r="I1657" s="1" t="s">
        <v>159</v>
      </c>
      <c r="K1657" s="1" t="str">
        <f>VLOOKUP(L1657,CW!C:D,2,FALSE)</f>
        <v>Mar'16</v>
      </c>
      <c r="L1657" s="1" t="str">
        <f t="shared" si="26"/>
        <v>12'16</v>
      </c>
      <c r="M1657" s="1" t="str">
        <f>VLOOKUP(K1657,CW!D:E,2,FALSE)</f>
        <v>Q4'15</v>
      </c>
    </row>
    <row r="1658" spans="1:13" ht="15" customHeight="1">
      <c r="A1658" s="2">
        <v>42454</v>
      </c>
      <c r="B1658" s="1" t="s">
        <v>1637</v>
      </c>
      <c r="C1658" s="1" t="s">
        <v>83</v>
      </c>
      <c r="D1658" s="1" t="s">
        <v>99</v>
      </c>
      <c r="E1658" s="1" t="s">
        <v>3532</v>
      </c>
      <c r="F1658" s="45" t="s">
        <v>158</v>
      </c>
      <c r="G1658" s="1">
        <v>1</v>
      </c>
      <c r="H1658" s="1" t="s">
        <v>107</v>
      </c>
      <c r="I1658" s="1" t="s">
        <v>159</v>
      </c>
      <c r="K1658" s="1" t="str">
        <f>VLOOKUP(L1658,CW!C:D,2,FALSE)</f>
        <v>Mar'16</v>
      </c>
      <c r="L1658" s="1" t="str">
        <f t="shared" si="26"/>
        <v>12'16</v>
      </c>
      <c r="M1658" s="1" t="str">
        <f>VLOOKUP(K1658,CW!D:E,2,FALSE)</f>
        <v>Q4'15</v>
      </c>
    </row>
    <row r="1659" spans="1:13" ht="30" customHeight="1">
      <c r="A1659" s="2">
        <v>42454</v>
      </c>
      <c r="B1659" s="1" t="s">
        <v>1638</v>
      </c>
      <c r="C1659" s="1" t="s">
        <v>86</v>
      </c>
      <c r="D1659" s="1" t="s">
        <v>99</v>
      </c>
      <c r="E1659" s="1" t="s">
        <v>3532</v>
      </c>
      <c r="F1659" s="98" t="s">
        <v>161</v>
      </c>
      <c r="G1659" s="1">
        <v>1</v>
      </c>
      <c r="H1659" s="1" t="s">
        <v>107</v>
      </c>
      <c r="I1659" s="1" t="s">
        <v>159</v>
      </c>
      <c r="K1659" s="1" t="str">
        <f>VLOOKUP(L1659,CW!C:D,2,FALSE)</f>
        <v>Mar'16</v>
      </c>
      <c r="L1659" s="1" t="str">
        <f t="shared" si="26"/>
        <v>12'16</v>
      </c>
      <c r="M1659" s="1" t="str">
        <f>VLOOKUP(K1659,CW!D:E,2,FALSE)</f>
        <v>Q4'15</v>
      </c>
    </row>
    <row r="1660" spans="1:13" ht="15" customHeight="1">
      <c r="A1660" s="2">
        <v>42454</v>
      </c>
      <c r="B1660" s="1" t="s">
        <v>1638</v>
      </c>
      <c r="C1660" s="1" t="s">
        <v>86</v>
      </c>
      <c r="D1660" s="1" t="s">
        <v>99</v>
      </c>
      <c r="E1660" s="1" t="s">
        <v>3532</v>
      </c>
      <c r="F1660" s="45" t="s">
        <v>158</v>
      </c>
      <c r="G1660" s="1">
        <v>1</v>
      </c>
      <c r="H1660" s="1" t="s">
        <v>107</v>
      </c>
      <c r="I1660" s="1" t="s">
        <v>159</v>
      </c>
      <c r="K1660" s="1" t="str">
        <f>VLOOKUP(L1660,CW!C:D,2,FALSE)</f>
        <v>Mar'16</v>
      </c>
      <c r="L1660" s="1" t="str">
        <f t="shared" si="26"/>
        <v>12'16</v>
      </c>
      <c r="M1660" s="1" t="str">
        <f>VLOOKUP(K1660,CW!D:E,2,FALSE)</f>
        <v>Q4'15</v>
      </c>
    </row>
    <row r="1661" spans="1:13" ht="15" customHeight="1">
      <c r="A1661" s="2">
        <v>42454</v>
      </c>
      <c r="B1661" s="1" t="s">
        <v>1639</v>
      </c>
      <c r="C1661" s="1" t="s">
        <v>1606</v>
      </c>
      <c r="D1661" s="1" t="s">
        <v>99</v>
      </c>
      <c r="E1661" s="1" t="s">
        <v>3532</v>
      </c>
      <c r="F1661" s="45" t="s">
        <v>158</v>
      </c>
      <c r="G1661" s="1">
        <v>1</v>
      </c>
      <c r="H1661" s="1" t="s">
        <v>107</v>
      </c>
      <c r="I1661" s="1" t="s">
        <v>159</v>
      </c>
      <c r="K1661" s="1" t="str">
        <f>VLOOKUP(L1661,CW!C:D,2,FALSE)</f>
        <v>Mar'16</v>
      </c>
      <c r="L1661" s="1" t="str">
        <f t="shared" si="26"/>
        <v>12'16</v>
      </c>
      <c r="M1661" s="1" t="str">
        <f>VLOOKUP(K1661,CW!D:E,2,FALSE)</f>
        <v>Q4'15</v>
      </c>
    </row>
    <row r="1662" spans="1:13" ht="15" customHeight="1">
      <c r="A1662" s="2">
        <v>42454</v>
      </c>
      <c r="B1662" s="1" t="s">
        <v>1640</v>
      </c>
      <c r="C1662" s="1" t="s">
        <v>72</v>
      </c>
      <c r="D1662" s="1" t="s">
        <v>99</v>
      </c>
      <c r="E1662" s="1" t="s">
        <v>3532</v>
      </c>
      <c r="F1662" s="45" t="s">
        <v>158</v>
      </c>
      <c r="G1662" s="1">
        <v>1</v>
      </c>
      <c r="H1662" s="1" t="s">
        <v>107</v>
      </c>
      <c r="I1662" s="1" t="s">
        <v>159</v>
      </c>
      <c r="K1662" s="1" t="str">
        <f>VLOOKUP(L1662,CW!C:D,2,FALSE)</f>
        <v>Mar'16</v>
      </c>
      <c r="L1662" s="1" t="str">
        <f t="shared" si="26"/>
        <v>12'16</v>
      </c>
      <c r="M1662" s="1" t="str">
        <f>VLOOKUP(K1662,CW!D:E,2,FALSE)</f>
        <v>Q4'15</v>
      </c>
    </row>
    <row r="1663" spans="1:13" ht="15" customHeight="1">
      <c r="A1663" s="2">
        <v>42454</v>
      </c>
      <c r="B1663" s="1" t="s">
        <v>1641</v>
      </c>
      <c r="C1663" s="1" t="s">
        <v>72</v>
      </c>
      <c r="D1663" s="1" t="s">
        <v>99</v>
      </c>
      <c r="E1663" s="1" t="s">
        <v>3532</v>
      </c>
      <c r="F1663" s="98" t="s">
        <v>4584</v>
      </c>
      <c r="G1663" s="1">
        <v>1</v>
      </c>
      <c r="H1663" s="1" t="s">
        <v>107</v>
      </c>
      <c r="I1663" s="1" t="s">
        <v>159</v>
      </c>
      <c r="K1663" s="1" t="str">
        <f>VLOOKUP(L1663,CW!C:D,2,FALSE)</f>
        <v>Mar'16</v>
      </c>
      <c r="L1663" s="1" t="str">
        <f t="shared" si="26"/>
        <v>12'16</v>
      </c>
      <c r="M1663" s="1" t="str">
        <f>VLOOKUP(K1663,CW!D:E,2,FALSE)</f>
        <v>Q4'15</v>
      </c>
    </row>
    <row r="1664" spans="1:13" ht="30" customHeight="1">
      <c r="A1664" s="2">
        <v>42454</v>
      </c>
      <c r="B1664" s="1" t="s">
        <v>1642</v>
      </c>
      <c r="C1664" s="1" t="s">
        <v>1606</v>
      </c>
      <c r="D1664" s="1" t="s">
        <v>99</v>
      </c>
      <c r="E1664" s="1" t="s">
        <v>3532</v>
      </c>
      <c r="F1664" s="98" t="s">
        <v>160</v>
      </c>
      <c r="G1664" s="1">
        <v>1</v>
      </c>
      <c r="H1664" s="1" t="s">
        <v>107</v>
      </c>
      <c r="I1664" s="1" t="s">
        <v>159</v>
      </c>
      <c r="K1664" s="1" t="str">
        <f>VLOOKUP(L1664,CW!C:D,2,FALSE)</f>
        <v>Mar'16</v>
      </c>
      <c r="L1664" s="1" t="str">
        <f t="shared" si="26"/>
        <v>12'16</v>
      </c>
      <c r="M1664" s="1" t="str">
        <f>VLOOKUP(K1664,CW!D:E,2,FALSE)</f>
        <v>Q4'15</v>
      </c>
    </row>
    <row r="1665" spans="1:13" ht="30" customHeight="1">
      <c r="A1665" s="2">
        <v>42454</v>
      </c>
      <c r="B1665" s="1" t="s">
        <v>1643</v>
      </c>
      <c r="C1665" s="1" t="s">
        <v>97</v>
      </c>
      <c r="D1665" s="1" t="s">
        <v>99</v>
      </c>
      <c r="E1665" s="1" t="s">
        <v>3532</v>
      </c>
      <c r="F1665" s="98" t="s">
        <v>160</v>
      </c>
      <c r="G1665" s="1">
        <v>2</v>
      </c>
      <c r="H1665" s="1" t="s">
        <v>107</v>
      </c>
      <c r="I1665" s="1" t="s">
        <v>159</v>
      </c>
      <c r="K1665" s="1" t="str">
        <f>VLOOKUP(L1665,CW!C:D,2,FALSE)</f>
        <v>Mar'16</v>
      </c>
      <c r="L1665" s="1" t="str">
        <f t="shared" si="26"/>
        <v>12'16</v>
      </c>
      <c r="M1665" s="1" t="str">
        <f>VLOOKUP(K1665,CW!D:E,2,FALSE)</f>
        <v>Q4'15</v>
      </c>
    </row>
    <row r="1666" spans="1:13" ht="15" customHeight="1">
      <c r="A1666" s="2">
        <v>42454</v>
      </c>
      <c r="B1666" s="1" t="s">
        <v>1643</v>
      </c>
      <c r="C1666" s="1" t="s">
        <v>97</v>
      </c>
      <c r="D1666" s="1" t="s">
        <v>99</v>
      </c>
      <c r="E1666" s="1" t="s">
        <v>3532</v>
      </c>
      <c r="F1666" s="45" t="s">
        <v>158</v>
      </c>
      <c r="G1666" s="1">
        <v>1</v>
      </c>
      <c r="H1666" s="1" t="s">
        <v>107</v>
      </c>
      <c r="I1666" s="1" t="s">
        <v>159</v>
      </c>
      <c r="K1666" s="1" t="str">
        <f>VLOOKUP(L1666,CW!C:D,2,FALSE)</f>
        <v>Mar'16</v>
      </c>
      <c r="L1666" s="1" t="str">
        <f t="shared" si="26"/>
        <v>12'16</v>
      </c>
      <c r="M1666" s="1" t="str">
        <f>VLOOKUP(K1666,CW!D:E,2,FALSE)</f>
        <v>Q4'15</v>
      </c>
    </row>
    <row r="1667" spans="1:13" ht="15" customHeight="1">
      <c r="A1667" s="2">
        <v>42454</v>
      </c>
      <c r="B1667" s="1" t="s">
        <v>1644</v>
      </c>
      <c r="C1667" s="1" t="s">
        <v>83</v>
      </c>
      <c r="D1667" s="1" t="s">
        <v>99</v>
      </c>
      <c r="E1667" s="1" t="s">
        <v>3532</v>
      </c>
      <c r="F1667" s="45" t="s">
        <v>158</v>
      </c>
      <c r="G1667" s="1">
        <v>1</v>
      </c>
      <c r="H1667" s="1" t="s">
        <v>107</v>
      </c>
      <c r="I1667" s="1" t="s">
        <v>159</v>
      </c>
      <c r="K1667" s="1" t="str">
        <f>VLOOKUP(L1667,CW!C:D,2,FALSE)</f>
        <v>Mar'16</v>
      </c>
      <c r="L1667" s="1" t="str">
        <f t="shared" si="26"/>
        <v>12'16</v>
      </c>
      <c r="M1667" s="1" t="str">
        <f>VLOOKUP(K1667,CW!D:E,2,FALSE)</f>
        <v>Q4'15</v>
      </c>
    </row>
    <row r="1668" spans="1:13" ht="30" customHeight="1">
      <c r="A1668" s="2">
        <v>42454</v>
      </c>
      <c r="B1668" s="1" t="s">
        <v>1645</v>
      </c>
      <c r="C1668" s="1" t="s">
        <v>72</v>
      </c>
      <c r="D1668" s="1" t="s">
        <v>99</v>
      </c>
      <c r="E1668" s="1" t="s">
        <v>3532</v>
      </c>
      <c r="F1668" s="98" t="s">
        <v>160</v>
      </c>
      <c r="G1668" s="1">
        <v>1</v>
      </c>
      <c r="H1668" s="1" t="s">
        <v>107</v>
      </c>
      <c r="I1668" s="1" t="s">
        <v>159</v>
      </c>
      <c r="K1668" s="1" t="str">
        <f>VLOOKUP(L1668,CW!C:D,2,FALSE)</f>
        <v>Mar'16</v>
      </c>
      <c r="L1668" s="1" t="str">
        <f t="shared" si="26"/>
        <v>12'16</v>
      </c>
      <c r="M1668" s="1" t="str">
        <f>VLOOKUP(K1668,CW!D:E,2,FALSE)</f>
        <v>Q4'15</v>
      </c>
    </row>
    <row r="1669" spans="1:13" ht="15" customHeight="1">
      <c r="A1669" s="2">
        <v>42454</v>
      </c>
      <c r="B1669" s="1" t="s">
        <v>1646</v>
      </c>
      <c r="C1669" s="1" t="s">
        <v>72</v>
      </c>
      <c r="D1669" s="1" t="s">
        <v>99</v>
      </c>
      <c r="E1669" s="1" t="s">
        <v>3532</v>
      </c>
      <c r="F1669" s="45" t="s">
        <v>158</v>
      </c>
      <c r="G1669" s="1">
        <v>1</v>
      </c>
      <c r="H1669" s="1" t="s">
        <v>107</v>
      </c>
      <c r="I1669" s="1" t="s">
        <v>159</v>
      </c>
      <c r="K1669" s="1" t="str">
        <f>VLOOKUP(L1669,CW!C:D,2,FALSE)</f>
        <v>Mar'16</v>
      </c>
      <c r="L1669" s="1" t="str">
        <f t="shared" si="26"/>
        <v>12'16</v>
      </c>
      <c r="M1669" s="1" t="str">
        <f>VLOOKUP(K1669,CW!D:E,2,FALSE)</f>
        <v>Q4'15</v>
      </c>
    </row>
    <row r="1670" spans="1:13" ht="30" customHeight="1">
      <c r="A1670" s="2">
        <v>42454</v>
      </c>
      <c r="B1670" s="1" t="s">
        <v>1647</v>
      </c>
      <c r="C1670" s="1" t="s">
        <v>72</v>
      </c>
      <c r="D1670" s="1" t="s">
        <v>99</v>
      </c>
      <c r="E1670" s="1" t="s">
        <v>3532</v>
      </c>
      <c r="F1670" s="98" t="s">
        <v>160</v>
      </c>
      <c r="G1670" s="1">
        <v>1</v>
      </c>
      <c r="H1670" s="1" t="s">
        <v>107</v>
      </c>
      <c r="I1670" s="1" t="s">
        <v>159</v>
      </c>
      <c r="K1670" s="1" t="str">
        <f>VLOOKUP(L1670,CW!C:D,2,FALSE)</f>
        <v>Mar'16</v>
      </c>
      <c r="L1670" s="1" t="str">
        <f t="shared" si="26"/>
        <v>12'16</v>
      </c>
      <c r="M1670" s="1" t="str">
        <f>VLOOKUP(K1670,CW!D:E,2,FALSE)</f>
        <v>Q4'15</v>
      </c>
    </row>
    <row r="1671" spans="1:13" ht="15" customHeight="1">
      <c r="A1671" s="2">
        <v>42454</v>
      </c>
      <c r="B1671" s="1" t="s">
        <v>1648</v>
      </c>
      <c r="C1671" s="1" t="s">
        <v>305</v>
      </c>
      <c r="D1671" s="1" t="s">
        <v>99</v>
      </c>
      <c r="E1671" s="1" t="s">
        <v>3532</v>
      </c>
      <c r="F1671" s="45" t="s">
        <v>158</v>
      </c>
      <c r="G1671" s="1">
        <v>1</v>
      </c>
      <c r="H1671" s="1" t="s">
        <v>107</v>
      </c>
      <c r="I1671" s="1" t="s">
        <v>159</v>
      </c>
      <c r="K1671" s="1" t="str">
        <f>VLOOKUP(L1671,CW!C:D,2,FALSE)</f>
        <v>Mar'16</v>
      </c>
      <c r="L1671" s="1" t="str">
        <f t="shared" si="26"/>
        <v>12'16</v>
      </c>
      <c r="M1671" s="1" t="str">
        <f>VLOOKUP(K1671,CW!D:E,2,FALSE)</f>
        <v>Q4'15</v>
      </c>
    </row>
    <row r="1672" spans="1:13" ht="15" customHeight="1">
      <c r="A1672" s="2">
        <v>42454</v>
      </c>
      <c r="B1672" s="1" t="s">
        <v>1649</v>
      </c>
      <c r="C1672" s="1" t="s">
        <v>1650</v>
      </c>
      <c r="D1672" s="1" t="s">
        <v>99</v>
      </c>
      <c r="E1672" s="1" t="s">
        <v>3532</v>
      </c>
      <c r="F1672" s="98" t="s">
        <v>4584</v>
      </c>
      <c r="G1672" s="1">
        <v>1</v>
      </c>
      <c r="H1672" s="1" t="s">
        <v>107</v>
      </c>
      <c r="I1672" s="1" t="s">
        <v>159</v>
      </c>
      <c r="K1672" s="1" t="str">
        <f>VLOOKUP(L1672,CW!C:D,2,FALSE)</f>
        <v>Mar'16</v>
      </c>
      <c r="L1672" s="1" t="str">
        <f t="shared" si="26"/>
        <v>12'16</v>
      </c>
      <c r="M1672" s="1" t="str">
        <f>VLOOKUP(K1672,CW!D:E,2,FALSE)</f>
        <v>Q4'15</v>
      </c>
    </row>
    <row r="1673" spans="1:13" ht="30" customHeight="1">
      <c r="A1673" s="2">
        <v>42454</v>
      </c>
      <c r="B1673" s="1" t="s">
        <v>1651</v>
      </c>
      <c r="C1673" s="1" t="s">
        <v>1606</v>
      </c>
      <c r="D1673" s="1" t="s">
        <v>99</v>
      </c>
      <c r="E1673" s="1" t="s">
        <v>3532</v>
      </c>
      <c r="F1673" s="98" t="s">
        <v>160</v>
      </c>
      <c r="G1673" s="1">
        <v>1</v>
      </c>
      <c r="H1673" s="1" t="s">
        <v>107</v>
      </c>
      <c r="I1673" s="1" t="s">
        <v>159</v>
      </c>
      <c r="K1673" s="1" t="str">
        <f>VLOOKUP(L1673,CW!C:D,2,FALSE)</f>
        <v>Mar'16</v>
      </c>
      <c r="L1673" s="1" t="str">
        <f t="shared" si="26"/>
        <v>12'16</v>
      </c>
      <c r="M1673" s="1" t="str">
        <f>VLOOKUP(K1673,CW!D:E,2,FALSE)</f>
        <v>Q4'15</v>
      </c>
    </row>
    <row r="1674" spans="1:13" ht="30" customHeight="1">
      <c r="A1674" s="2">
        <v>42454</v>
      </c>
      <c r="B1674" s="1" t="s">
        <v>1652</v>
      </c>
      <c r="C1674" s="1" t="s">
        <v>86</v>
      </c>
      <c r="D1674" s="1" t="s">
        <v>99</v>
      </c>
      <c r="E1674" s="1" t="s">
        <v>3532</v>
      </c>
      <c r="F1674" s="98" t="s">
        <v>161</v>
      </c>
      <c r="G1674" s="1">
        <v>2</v>
      </c>
      <c r="H1674" s="1" t="s">
        <v>107</v>
      </c>
      <c r="I1674" s="1" t="s">
        <v>159</v>
      </c>
      <c r="K1674" s="1" t="str">
        <f>VLOOKUP(L1674,CW!C:D,2,FALSE)</f>
        <v>Mar'16</v>
      </c>
      <c r="L1674" s="1" t="str">
        <f t="shared" si="26"/>
        <v>12'16</v>
      </c>
      <c r="M1674" s="1" t="str">
        <f>VLOOKUP(K1674,CW!D:E,2,FALSE)</f>
        <v>Q4'15</v>
      </c>
    </row>
    <row r="1675" spans="1:13" ht="30" customHeight="1">
      <c r="A1675" s="2">
        <v>42454</v>
      </c>
      <c r="B1675" s="1" t="s">
        <v>1653</v>
      </c>
      <c r="C1675" s="1" t="s">
        <v>97</v>
      </c>
      <c r="D1675" s="1" t="s">
        <v>99</v>
      </c>
      <c r="E1675" s="1" t="s">
        <v>3532</v>
      </c>
      <c r="F1675" s="98" t="s">
        <v>161</v>
      </c>
      <c r="G1675" s="1">
        <v>1</v>
      </c>
      <c r="H1675" s="1" t="s">
        <v>107</v>
      </c>
      <c r="I1675" s="1" t="s">
        <v>159</v>
      </c>
      <c r="K1675" s="1" t="str">
        <f>VLOOKUP(L1675,CW!C:D,2,FALSE)</f>
        <v>Mar'16</v>
      </c>
      <c r="L1675" s="1" t="str">
        <f t="shared" si="26"/>
        <v>12'16</v>
      </c>
      <c r="M1675" s="1" t="str">
        <f>VLOOKUP(K1675,CW!D:E,2,FALSE)</f>
        <v>Q4'15</v>
      </c>
    </row>
    <row r="1676" spans="1:13" ht="30" customHeight="1">
      <c r="A1676" s="2">
        <v>42454</v>
      </c>
      <c r="B1676" s="1" t="s">
        <v>1654</v>
      </c>
      <c r="C1676" s="1" t="s">
        <v>79</v>
      </c>
      <c r="D1676" s="1" t="s">
        <v>99</v>
      </c>
      <c r="E1676" s="1" t="s">
        <v>3532</v>
      </c>
      <c r="F1676" s="98" t="s">
        <v>160</v>
      </c>
      <c r="G1676" s="1">
        <v>1</v>
      </c>
      <c r="H1676" s="1" t="s">
        <v>107</v>
      </c>
      <c r="I1676" s="1" t="s">
        <v>159</v>
      </c>
      <c r="K1676" s="1" t="str">
        <f>VLOOKUP(L1676,CW!C:D,2,FALSE)</f>
        <v>Mar'16</v>
      </c>
      <c r="L1676" s="1" t="str">
        <f t="shared" si="26"/>
        <v>12'16</v>
      </c>
      <c r="M1676" s="1" t="str">
        <f>VLOOKUP(K1676,CW!D:E,2,FALSE)</f>
        <v>Q4'15</v>
      </c>
    </row>
    <row r="1677" spans="1:13" ht="30" customHeight="1">
      <c r="A1677" s="2">
        <v>42454</v>
      </c>
      <c r="B1677" s="1" t="s">
        <v>1655</v>
      </c>
      <c r="C1677" s="1" t="s">
        <v>110</v>
      </c>
      <c r="D1677" s="1" t="s">
        <v>99</v>
      </c>
      <c r="E1677" s="1" t="s">
        <v>3532</v>
      </c>
      <c r="F1677" s="98" t="s">
        <v>160</v>
      </c>
      <c r="G1677" s="1">
        <v>1</v>
      </c>
      <c r="H1677" s="1" t="s">
        <v>107</v>
      </c>
      <c r="I1677" s="1" t="s">
        <v>159</v>
      </c>
      <c r="K1677" s="1" t="str">
        <f>VLOOKUP(L1677,CW!C:D,2,FALSE)</f>
        <v>Mar'16</v>
      </c>
      <c r="L1677" s="1" t="str">
        <f t="shared" si="26"/>
        <v>12'16</v>
      </c>
      <c r="M1677" s="1" t="str">
        <f>VLOOKUP(K1677,CW!D:E,2,FALSE)</f>
        <v>Q4'15</v>
      </c>
    </row>
    <row r="1678" spans="1:13" ht="30" customHeight="1">
      <c r="A1678" s="2">
        <v>42454</v>
      </c>
      <c r="B1678" s="1" t="s">
        <v>1656</v>
      </c>
      <c r="C1678" s="1" t="s">
        <v>77</v>
      </c>
      <c r="D1678" s="1" t="s">
        <v>103</v>
      </c>
      <c r="E1678" s="1" t="s">
        <v>3532</v>
      </c>
      <c r="F1678" s="98" t="s">
        <v>160</v>
      </c>
      <c r="G1678" s="1">
        <v>1</v>
      </c>
      <c r="H1678" s="1" t="s">
        <v>107</v>
      </c>
      <c r="I1678" s="1" t="s">
        <v>159</v>
      </c>
      <c r="K1678" s="1" t="str">
        <f>VLOOKUP(L1678,CW!C:D,2,FALSE)</f>
        <v>Mar'16</v>
      </c>
      <c r="L1678" s="1" t="str">
        <f t="shared" si="26"/>
        <v>12'16</v>
      </c>
      <c r="M1678" s="1" t="str">
        <f>VLOOKUP(K1678,CW!D:E,2,FALSE)</f>
        <v>Q4'15</v>
      </c>
    </row>
    <row r="1679" spans="1:13" ht="15" customHeight="1">
      <c r="A1679" s="2">
        <v>42454</v>
      </c>
      <c r="B1679" s="1" t="s">
        <v>1656</v>
      </c>
      <c r="C1679" s="1" t="s">
        <v>77</v>
      </c>
      <c r="D1679" s="1" t="s">
        <v>103</v>
      </c>
      <c r="E1679" s="1" t="s">
        <v>3532</v>
      </c>
      <c r="F1679" s="45" t="s">
        <v>158</v>
      </c>
      <c r="G1679" s="1">
        <v>1</v>
      </c>
      <c r="H1679" s="1" t="s">
        <v>107</v>
      </c>
      <c r="I1679" s="1" t="s">
        <v>159</v>
      </c>
      <c r="K1679" s="1" t="str">
        <f>VLOOKUP(L1679,CW!C:D,2,FALSE)</f>
        <v>Mar'16</v>
      </c>
      <c r="L1679" s="1" t="str">
        <f t="shared" si="26"/>
        <v>12'16</v>
      </c>
      <c r="M1679" s="1" t="str">
        <f>VLOOKUP(K1679,CW!D:E,2,FALSE)</f>
        <v>Q4'15</v>
      </c>
    </row>
    <row r="1680" spans="1:13" ht="15" customHeight="1">
      <c r="A1680" s="2">
        <v>42454</v>
      </c>
      <c r="B1680" s="1" t="s">
        <v>1657</v>
      </c>
      <c r="C1680" s="1" t="s">
        <v>72</v>
      </c>
      <c r="D1680" s="1" t="s">
        <v>103</v>
      </c>
      <c r="E1680" s="1" t="s">
        <v>3532</v>
      </c>
      <c r="F1680" s="45" t="s">
        <v>158</v>
      </c>
      <c r="G1680" s="1">
        <v>2</v>
      </c>
      <c r="H1680" s="1" t="s">
        <v>107</v>
      </c>
      <c r="I1680" s="1" t="s">
        <v>159</v>
      </c>
      <c r="K1680" s="1" t="str">
        <f>VLOOKUP(L1680,CW!C:D,2,FALSE)</f>
        <v>Mar'16</v>
      </c>
      <c r="L1680" s="1" t="str">
        <f t="shared" si="26"/>
        <v>12'16</v>
      </c>
      <c r="M1680" s="1" t="str">
        <f>VLOOKUP(K1680,CW!D:E,2,FALSE)</f>
        <v>Q4'15</v>
      </c>
    </row>
    <row r="1681" spans="1:13" ht="15" customHeight="1">
      <c r="A1681" s="2">
        <v>42454</v>
      </c>
      <c r="B1681" s="1" t="s">
        <v>1658</v>
      </c>
      <c r="C1681" s="1" t="s">
        <v>77</v>
      </c>
      <c r="D1681" s="1" t="s">
        <v>103</v>
      </c>
      <c r="E1681" s="1" t="s">
        <v>3532</v>
      </c>
      <c r="F1681" s="45" t="s">
        <v>158</v>
      </c>
      <c r="G1681" s="1">
        <v>1</v>
      </c>
      <c r="H1681" s="1" t="s">
        <v>107</v>
      </c>
      <c r="I1681" s="1" t="s">
        <v>159</v>
      </c>
      <c r="K1681" s="1" t="str">
        <f>VLOOKUP(L1681,CW!C:D,2,FALSE)</f>
        <v>Mar'16</v>
      </c>
      <c r="L1681" s="1" t="str">
        <f t="shared" si="26"/>
        <v>12'16</v>
      </c>
      <c r="M1681" s="1" t="str">
        <f>VLOOKUP(K1681,CW!D:E,2,FALSE)</f>
        <v>Q4'15</v>
      </c>
    </row>
    <row r="1682" spans="1:13" ht="30" customHeight="1">
      <c r="A1682" s="2">
        <v>42454</v>
      </c>
      <c r="B1682" s="1" t="s">
        <v>1659</v>
      </c>
      <c r="C1682" s="1" t="s">
        <v>77</v>
      </c>
      <c r="D1682" s="1" t="s">
        <v>103</v>
      </c>
      <c r="E1682" s="1" t="s">
        <v>3532</v>
      </c>
      <c r="F1682" s="98" t="s">
        <v>160</v>
      </c>
      <c r="G1682" s="1">
        <v>1</v>
      </c>
      <c r="H1682" s="1" t="s">
        <v>107</v>
      </c>
      <c r="I1682" s="1" t="s">
        <v>159</v>
      </c>
      <c r="K1682" s="1" t="str">
        <f>VLOOKUP(L1682,CW!C:D,2,FALSE)</f>
        <v>Mar'16</v>
      </c>
      <c r="L1682" s="1" t="str">
        <f t="shared" si="26"/>
        <v>12'16</v>
      </c>
      <c r="M1682" s="1" t="str">
        <f>VLOOKUP(K1682,CW!D:E,2,FALSE)</f>
        <v>Q4'15</v>
      </c>
    </row>
    <row r="1683" spans="1:13" ht="15" customHeight="1">
      <c r="A1683" s="2">
        <v>42454</v>
      </c>
      <c r="B1683" s="1" t="s">
        <v>1660</v>
      </c>
      <c r="C1683" s="1" t="s">
        <v>86</v>
      </c>
      <c r="D1683" s="1" t="s">
        <v>103</v>
      </c>
      <c r="E1683" s="1" t="s">
        <v>3532</v>
      </c>
      <c r="F1683" s="45" t="s">
        <v>158</v>
      </c>
      <c r="G1683" s="1">
        <v>1</v>
      </c>
      <c r="H1683" s="1" t="s">
        <v>107</v>
      </c>
      <c r="I1683" s="1" t="s">
        <v>159</v>
      </c>
      <c r="K1683" s="1" t="str">
        <f>VLOOKUP(L1683,CW!C:D,2,FALSE)</f>
        <v>Mar'16</v>
      </c>
      <c r="L1683" s="1" t="str">
        <f t="shared" si="26"/>
        <v>12'16</v>
      </c>
      <c r="M1683" s="1" t="str">
        <f>VLOOKUP(K1683,CW!D:E,2,FALSE)</f>
        <v>Q4'15</v>
      </c>
    </row>
    <row r="1684" spans="1:13" ht="15" customHeight="1">
      <c r="A1684" s="2">
        <v>42454</v>
      </c>
      <c r="B1684" s="1" t="s">
        <v>1661</v>
      </c>
      <c r="C1684" s="1" t="s">
        <v>86</v>
      </c>
      <c r="D1684" s="1" t="s">
        <v>103</v>
      </c>
      <c r="E1684" s="1" t="s">
        <v>3532</v>
      </c>
      <c r="F1684" s="45" t="s">
        <v>158</v>
      </c>
      <c r="G1684" s="1">
        <v>2</v>
      </c>
      <c r="H1684" s="1" t="s">
        <v>107</v>
      </c>
      <c r="I1684" s="1" t="s">
        <v>159</v>
      </c>
      <c r="K1684" s="1" t="str">
        <f>VLOOKUP(L1684,CW!C:D,2,FALSE)</f>
        <v>Mar'16</v>
      </c>
      <c r="L1684" s="1" t="str">
        <f t="shared" si="26"/>
        <v>12'16</v>
      </c>
      <c r="M1684" s="1" t="str">
        <f>VLOOKUP(K1684,CW!D:E,2,FALSE)</f>
        <v>Q4'15</v>
      </c>
    </row>
    <row r="1685" spans="1:13" ht="30" customHeight="1">
      <c r="A1685" s="2">
        <v>42454</v>
      </c>
      <c r="B1685" s="1" t="s">
        <v>1662</v>
      </c>
      <c r="C1685" s="1" t="s">
        <v>86</v>
      </c>
      <c r="D1685" s="1" t="s">
        <v>103</v>
      </c>
      <c r="E1685" s="1" t="s">
        <v>3532</v>
      </c>
      <c r="F1685" s="98" t="s">
        <v>160</v>
      </c>
      <c r="G1685" s="1">
        <v>3</v>
      </c>
      <c r="H1685" s="1" t="s">
        <v>107</v>
      </c>
      <c r="I1685" s="1" t="s">
        <v>159</v>
      </c>
      <c r="K1685" s="1" t="str">
        <f>VLOOKUP(L1685,CW!C:D,2,FALSE)</f>
        <v>Mar'16</v>
      </c>
      <c r="L1685" s="1" t="str">
        <f t="shared" si="26"/>
        <v>12'16</v>
      </c>
      <c r="M1685" s="1" t="str">
        <f>VLOOKUP(K1685,CW!D:E,2,FALSE)</f>
        <v>Q4'15</v>
      </c>
    </row>
    <row r="1686" spans="1:13" ht="15" customHeight="1">
      <c r="A1686" s="2">
        <v>42454</v>
      </c>
      <c r="B1686" s="1" t="s">
        <v>1662</v>
      </c>
      <c r="C1686" s="1" t="s">
        <v>86</v>
      </c>
      <c r="D1686" s="1" t="s">
        <v>103</v>
      </c>
      <c r="E1686" s="1" t="s">
        <v>3532</v>
      </c>
      <c r="F1686" s="45" t="s">
        <v>158</v>
      </c>
      <c r="G1686" s="1">
        <v>3</v>
      </c>
      <c r="H1686" s="1" t="s">
        <v>107</v>
      </c>
      <c r="I1686" s="1" t="s">
        <v>159</v>
      </c>
      <c r="K1686" s="1" t="str">
        <f>VLOOKUP(L1686,CW!C:D,2,FALSE)</f>
        <v>Mar'16</v>
      </c>
      <c r="L1686" s="1" t="str">
        <f t="shared" si="26"/>
        <v>12'16</v>
      </c>
      <c r="M1686" s="1" t="str">
        <f>VLOOKUP(K1686,CW!D:E,2,FALSE)</f>
        <v>Q4'15</v>
      </c>
    </row>
    <row r="1687" spans="1:13" ht="15" customHeight="1">
      <c r="A1687" s="2">
        <v>42454</v>
      </c>
      <c r="B1687" s="1" t="s">
        <v>1662</v>
      </c>
      <c r="C1687" s="1" t="s">
        <v>86</v>
      </c>
      <c r="D1687" s="1" t="s">
        <v>103</v>
      </c>
      <c r="E1687" s="1" t="s">
        <v>3532</v>
      </c>
      <c r="F1687" s="98" t="s">
        <v>4584</v>
      </c>
      <c r="G1687" s="1">
        <v>1</v>
      </c>
      <c r="H1687" s="1" t="s">
        <v>107</v>
      </c>
      <c r="I1687" s="1" t="s">
        <v>159</v>
      </c>
      <c r="K1687" s="1" t="str">
        <f>VLOOKUP(L1687,CW!C:D,2,FALSE)</f>
        <v>Mar'16</v>
      </c>
      <c r="L1687" s="1" t="str">
        <f t="shared" si="26"/>
        <v>12'16</v>
      </c>
      <c r="M1687" s="1" t="str">
        <f>VLOOKUP(K1687,CW!D:E,2,FALSE)</f>
        <v>Q4'15</v>
      </c>
    </row>
    <row r="1688" spans="1:13" ht="15" customHeight="1">
      <c r="A1688" s="2">
        <v>42454</v>
      </c>
      <c r="B1688" s="1" t="s">
        <v>1663</v>
      </c>
      <c r="C1688" s="1" t="s">
        <v>77</v>
      </c>
      <c r="D1688" s="1" t="s">
        <v>103</v>
      </c>
      <c r="E1688" s="1" t="s">
        <v>3532</v>
      </c>
      <c r="F1688" s="45" t="s">
        <v>158</v>
      </c>
      <c r="G1688" s="1">
        <v>1</v>
      </c>
      <c r="H1688" s="1" t="s">
        <v>107</v>
      </c>
      <c r="I1688" s="1" t="s">
        <v>159</v>
      </c>
      <c r="K1688" s="1" t="str">
        <f>VLOOKUP(L1688,CW!C:D,2,FALSE)</f>
        <v>Mar'16</v>
      </c>
      <c r="L1688" s="1" t="str">
        <f t="shared" si="26"/>
        <v>12'16</v>
      </c>
      <c r="M1688" s="1" t="str">
        <f>VLOOKUP(K1688,CW!D:E,2,FALSE)</f>
        <v>Q4'15</v>
      </c>
    </row>
    <row r="1689" spans="1:13" ht="15" customHeight="1">
      <c r="A1689" s="2">
        <v>42454</v>
      </c>
      <c r="B1689" s="1" t="s">
        <v>1664</v>
      </c>
      <c r="C1689" s="1" t="s">
        <v>240</v>
      </c>
      <c r="D1689" s="1" t="s">
        <v>103</v>
      </c>
      <c r="E1689" s="1" t="s">
        <v>3532</v>
      </c>
      <c r="F1689" s="45" t="s">
        <v>158</v>
      </c>
      <c r="G1689" s="1">
        <v>4</v>
      </c>
      <c r="H1689" s="1" t="s">
        <v>107</v>
      </c>
      <c r="I1689" s="1" t="s">
        <v>159</v>
      </c>
      <c r="K1689" s="1" t="str">
        <f>VLOOKUP(L1689,CW!C:D,2,FALSE)</f>
        <v>Mar'16</v>
      </c>
      <c r="L1689" s="1" t="str">
        <f t="shared" si="26"/>
        <v>12'16</v>
      </c>
      <c r="M1689" s="1" t="str">
        <f>VLOOKUP(K1689,CW!D:E,2,FALSE)</f>
        <v>Q4'15</v>
      </c>
    </row>
    <row r="1690" spans="1:13" ht="15" customHeight="1">
      <c r="A1690" s="2">
        <v>42454</v>
      </c>
      <c r="B1690" s="1" t="s">
        <v>1665</v>
      </c>
      <c r="C1690" s="1" t="s">
        <v>77</v>
      </c>
      <c r="D1690" s="1" t="s">
        <v>103</v>
      </c>
      <c r="E1690" s="1" t="s">
        <v>3532</v>
      </c>
      <c r="F1690" s="45" t="s">
        <v>158</v>
      </c>
      <c r="G1690" s="1">
        <v>1</v>
      </c>
      <c r="H1690" s="1" t="s">
        <v>107</v>
      </c>
      <c r="I1690" s="1" t="s">
        <v>159</v>
      </c>
      <c r="K1690" s="1" t="str">
        <f>VLOOKUP(L1690,CW!C:D,2,FALSE)</f>
        <v>Mar'16</v>
      </c>
      <c r="L1690" s="1" t="str">
        <f t="shared" si="26"/>
        <v>12'16</v>
      </c>
      <c r="M1690" s="1" t="str">
        <f>VLOOKUP(K1690,CW!D:E,2,FALSE)</f>
        <v>Q4'15</v>
      </c>
    </row>
    <row r="1691" spans="1:13" ht="15" customHeight="1">
      <c r="A1691" s="2">
        <v>42454</v>
      </c>
      <c r="B1691" s="1" t="s">
        <v>1666</v>
      </c>
      <c r="C1691" s="1" t="s">
        <v>77</v>
      </c>
      <c r="D1691" s="1" t="s">
        <v>103</v>
      </c>
      <c r="E1691" s="1" t="s">
        <v>3532</v>
      </c>
      <c r="F1691" s="45" t="s">
        <v>158</v>
      </c>
      <c r="G1691" s="1">
        <v>1</v>
      </c>
      <c r="H1691" s="1" t="s">
        <v>107</v>
      </c>
      <c r="I1691" s="1" t="s">
        <v>159</v>
      </c>
      <c r="K1691" s="1" t="str">
        <f>VLOOKUP(L1691,CW!C:D,2,FALSE)</f>
        <v>Mar'16</v>
      </c>
      <c r="L1691" s="1" t="str">
        <f t="shared" si="26"/>
        <v>12'16</v>
      </c>
      <c r="M1691" s="1" t="str">
        <f>VLOOKUP(K1691,CW!D:E,2,FALSE)</f>
        <v>Q4'15</v>
      </c>
    </row>
    <row r="1692" spans="1:13" ht="15" customHeight="1">
      <c r="A1692" s="2">
        <v>42454</v>
      </c>
      <c r="B1692" s="1" t="s">
        <v>1667</v>
      </c>
      <c r="C1692" s="1" t="s">
        <v>77</v>
      </c>
      <c r="D1692" s="1" t="s">
        <v>103</v>
      </c>
      <c r="E1692" s="1" t="s">
        <v>3532</v>
      </c>
      <c r="F1692" s="45" t="s">
        <v>158</v>
      </c>
      <c r="G1692" s="1">
        <v>2</v>
      </c>
      <c r="H1692" s="1" t="s">
        <v>107</v>
      </c>
      <c r="I1692" s="1" t="s">
        <v>159</v>
      </c>
      <c r="K1692" s="1" t="str">
        <f>VLOOKUP(L1692,CW!C:D,2,FALSE)</f>
        <v>Mar'16</v>
      </c>
      <c r="L1692" s="1" t="str">
        <f t="shared" si="26"/>
        <v>12'16</v>
      </c>
      <c r="M1692" s="1" t="str">
        <f>VLOOKUP(K1692,CW!D:E,2,FALSE)</f>
        <v>Q4'15</v>
      </c>
    </row>
    <row r="1693" spans="1:13" ht="15" customHeight="1">
      <c r="A1693" s="2">
        <v>42454</v>
      </c>
      <c r="B1693" s="1" t="s">
        <v>1668</v>
      </c>
      <c r="C1693" s="1" t="s">
        <v>83</v>
      </c>
      <c r="D1693" s="1" t="s">
        <v>103</v>
      </c>
      <c r="E1693" s="1" t="s">
        <v>3532</v>
      </c>
      <c r="F1693" s="45" t="s">
        <v>158</v>
      </c>
      <c r="G1693" s="1">
        <v>2</v>
      </c>
      <c r="H1693" s="1" t="s">
        <v>107</v>
      </c>
      <c r="I1693" s="1" t="s">
        <v>159</v>
      </c>
      <c r="K1693" s="1" t="str">
        <f>VLOOKUP(L1693,CW!C:D,2,FALSE)</f>
        <v>Mar'16</v>
      </c>
      <c r="L1693" s="1" t="str">
        <f t="shared" si="26"/>
        <v>12'16</v>
      </c>
      <c r="M1693" s="1" t="str">
        <f>VLOOKUP(K1693,CW!D:E,2,FALSE)</f>
        <v>Q4'15</v>
      </c>
    </row>
    <row r="1694" spans="1:13" ht="30" customHeight="1">
      <c r="A1694" s="2">
        <v>42454</v>
      </c>
      <c r="B1694" s="1" t="s">
        <v>1669</v>
      </c>
      <c r="C1694" s="1" t="s">
        <v>77</v>
      </c>
      <c r="D1694" s="1" t="s">
        <v>103</v>
      </c>
      <c r="E1694" s="1" t="s">
        <v>3532</v>
      </c>
      <c r="F1694" s="98" t="s">
        <v>160</v>
      </c>
      <c r="G1694" s="1">
        <v>2</v>
      </c>
      <c r="H1694" s="1" t="s">
        <v>107</v>
      </c>
      <c r="I1694" s="1" t="s">
        <v>159</v>
      </c>
      <c r="K1694" s="1" t="str">
        <f>VLOOKUP(L1694,CW!C:D,2,FALSE)</f>
        <v>Mar'16</v>
      </c>
      <c r="L1694" s="1" t="str">
        <f t="shared" si="26"/>
        <v>12'16</v>
      </c>
      <c r="M1694" s="1" t="str">
        <f>VLOOKUP(K1694,CW!D:E,2,FALSE)</f>
        <v>Q4'15</v>
      </c>
    </row>
    <row r="1695" spans="1:13" ht="15" customHeight="1">
      <c r="A1695" s="2">
        <v>42454</v>
      </c>
      <c r="B1695" s="1" t="s">
        <v>1669</v>
      </c>
      <c r="C1695" s="1" t="s">
        <v>77</v>
      </c>
      <c r="D1695" s="1" t="s">
        <v>103</v>
      </c>
      <c r="E1695" s="1" t="s">
        <v>3532</v>
      </c>
      <c r="F1695" s="45" t="s">
        <v>158</v>
      </c>
      <c r="G1695" s="1">
        <v>2</v>
      </c>
      <c r="H1695" s="1" t="s">
        <v>107</v>
      </c>
      <c r="I1695" s="1" t="s">
        <v>159</v>
      </c>
      <c r="K1695" s="1" t="str">
        <f>VLOOKUP(L1695,CW!C:D,2,FALSE)</f>
        <v>Mar'16</v>
      </c>
      <c r="L1695" s="1" t="str">
        <f t="shared" si="26"/>
        <v>12'16</v>
      </c>
      <c r="M1695" s="1" t="str">
        <f>VLOOKUP(K1695,CW!D:E,2,FALSE)</f>
        <v>Q4'15</v>
      </c>
    </row>
    <row r="1696" spans="1:13" ht="30" customHeight="1">
      <c r="A1696" s="2">
        <v>42454</v>
      </c>
      <c r="B1696" s="1" t="s">
        <v>1670</v>
      </c>
      <c r="C1696" s="1" t="s">
        <v>77</v>
      </c>
      <c r="D1696" s="1" t="s">
        <v>103</v>
      </c>
      <c r="E1696" s="1" t="s">
        <v>3532</v>
      </c>
      <c r="F1696" s="98" t="s">
        <v>160</v>
      </c>
      <c r="G1696" s="1">
        <v>1</v>
      </c>
      <c r="H1696" s="1" t="s">
        <v>107</v>
      </c>
      <c r="I1696" s="1" t="s">
        <v>159</v>
      </c>
      <c r="K1696" s="1" t="str">
        <f>VLOOKUP(L1696,CW!C:D,2,FALSE)</f>
        <v>Mar'16</v>
      </c>
      <c r="L1696" s="1" t="str">
        <f t="shared" si="26"/>
        <v>12'16</v>
      </c>
      <c r="M1696" s="1" t="str">
        <f>VLOOKUP(K1696,CW!D:E,2,FALSE)</f>
        <v>Q4'15</v>
      </c>
    </row>
    <row r="1697" spans="1:13" ht="15" customHeight="1">
      <c r="A1697" s="2">
        <v>42454</v>
      </c>
      <c r="B1697" s="1" t="s">
        <v>1670</v>
      </c>
      <c r="C1697" s="1" t="s">
        <v>77</v>
      </c>
      <c r="D1697" s="1" t="s">
        <v>103</v>
      </c>
      <c r="E1697" s="1" t="s">
        <v>3532</v>
      </c>
      <c r="F1697" s="45" t="s">
        <v>158</v>
      </c>
      <c r="G1697" s="1">
        <v>2</v>
      </c>
      <c r="H1697" s="1" t="s">
        <v>107</v>
      </c>
      <c r="I1697" s="1" t="s">
        <v>159</v>
      </c>
      <c r="K1697" s="1" t="str">
        <f>VLOOKUP(L1697,CW!C:D,2,FALSE)</f>
        <v>Mar'16</v>
      </c>
      <c r="L1697" s="1" t="str">
        <f t="shared" si="26"/>
        <v>12'16</v>
      </c>
      <c r="M1697" s="1" t="str">
        <f>VLOOKUP(K1697,CW!D:E,2,FALSE)</f>
        <v>Q4'15</v>
      </c>
    </row>
    <row r="1698" spans="1:13" ht="15" customHeight="1">
      <c r="A1698" s="2">
        <v>42454</v>
      </c>
      <c r="B1698" s="1" t="s">
        <v>1671</v>
      </c>
      <c r="C1698" s="1" t="s">
        <v>77</v>
      </c>
      <c r="D1698" s="1" t="s">
        <v>103</v>
      </c>
      <c r="E1698" s="1" t="s">
        <v>3532</v>
      </c>
      <c r="F1698" s="45" t="s">
        <v>158</v>
      </c>
      <c r="G1698" s="1">
        <v>2</v>
      </c>
      <c r="H1698" s="1" t="s">
        <v>107</v>
      </c>
      <c r="I1698" s="1" t="s">
        <v>159</v>
      </c>
      <c r="K1698" s="1" t="str">
        <f>VLOOKUP(L1698,CW!C:D,2,FALSE)</f>
        <v>Mar'16</v>
      </c>
      <c r="L1698" s="1" t="str">
        <f t="shared" si="26"/>
        <v>12'16</v>
      </c>
      <c r="M1698" s="1" t="str">
        <f>VLOOKUP(K1698,CW!D:E,2,FALSE)</f>
        <v>Q4'15</v>
      </c>
    </row>
    <row r="1699" spans="1:13" ht="15" customHeight="1">
      <c r="A1699" s="2">
        <v>42454</v>
      </c>
      <c r="B1699" s="1" t="s">
        <v>1672</v>
      </c>
      <c r="C1699" s="1" t="s">
        <v>77</v>
      </c>
      <c r="D1699" s="1" t="s">
        <v>103</v>
      </c>
      <c r="E1699" s="1" t="s">
        <v>3532</v>
      </c>
      <c r="F1699" s="45" t="s">
        <v>158</v>
      </c>
      <c r="G1699" s="1">
        <v>1</v>
      </c>
      <c r="H1699" s="1" t="s">
        <v>107</v>
      </c>
      <c r="I1699" s="1" t="s">
        <v>159</v>
      </c>
      <c r="K1699" s="1" t="str">
        <f>VLOOKUP(L1699,CW!C:D,2,FALSE)</f>
        <v>Mar'16</v>
      </c>
      <c r="L1699" s="1" t="str">
        <f t="shared" si="26"/>
        <v>12'16</v>
      </c>
      <c r="M1699" s="1" t="str">
        <f>VLOOKUP(K1699,CW!D:E,2,FALSE)</f>
        <v>Q4'15</v>
      </c>
    </row>
    <row r="1700" spans="1:13" ht="15" customHeight="1">
      <c r="A1700" s="2">
        <v>42454</v>
      </c>
      <c r="B1700" s="1" t="s">
        <v>1673</v>
      </c>
      <c r="C1700" s="1" t="s">
        <v>77</v>
      </c>
      <c r="D1700" s="1" t="s">
        <v>103</v>
      </c>
      <c r="E1700" s="1" t="s">
        <v>3532</v>
      </c>
      <c r="F1700" s="45" t="s">
        <v>158</v>
      </c>
      <c r="G1700" s="1">
        <v>3</v>
      </c>
      <c r="H1700" s="1" t="s">
        <v>107</v>
      </c>
      <c r="I1700" s="1" t="s">
        <v>159</v>
      </c>
      <c r="K1700" s="1" t="str">
        <f>VLOOKUP(L1700,CW!C:D,2,FALSE)</f>
        <v>Mar'16</v>
      </c>
      <c r="L1700" s="1" t="str">
        <f t="shared" si="26"/>
        <v>12'16</v>
      </c>
      <c r="M1700" s="1" t="str">
        <f>VLOOKUP(K1700,CW!D:E,2,FALSE)</f>
        <v>Q4'15</v>
      </c>
    </row>
    <row r="1701" spans="1:13" ht="15" customHeight="1">
      <c r="A1701" s="2">
        <v>42454</v>
      </c>
      <c r="B1701" s="1" t="s">
        <v>1674</v>
      </c>
      <c r="C1701" s="1" t="s">
        <v>77</v>
      </c>
      <c r="D1701" s="1" t="s">
        <v>103</v>
      </c>
      <c r="E1701" s="1" t="s">
        <v>3532</v>
      </c>
      <c r="F1701" s="45" t="s">
        <v>158</v>
      </c>
      <c r="G1701" s="1">
        <v>1</v>
      </c>
      <c r="H1701" s="1" t="s">
        <v>107</v>
      </c>
      <c r="I1701" s="1" t="s">
        <v>159</v>
      </c>
      <c r="K1701" s="1" t="str">
        <f>VLOOKUP(L1701,CW!C:D,2,FALSE)</f>
        <v>Mar'16</v>
      </c>
      <c r="L1701" s="1" t="str">
        <f t="shared" si="26"/>
        <v>12'16</v>
      </c>
      <c r="M1701" s="1" t="str">
        <f>VLOOKUP(K1701,CW!D:E,2,FALSE)</f>
        <v>Q4'15</v>
      </c>
    </row>
    <row r="1702" spans="1:13" ht="15" customHeight="1">
      <c r="A1702" s="2">
        <v>42454</v>
      </c>
      <c r="B1702" s="1" t="s">
        <v>1675</v>
      </c>
      <c r="C1702" s="1" t="s">
        <v>86</v>
      </c>
      <c r="D1702" s="1" t="s">
        <v>103</v>
      </c>
      <c r="E1702" s="1" t="s">
        <v>3532</v>
      </c>
      <c r="F1702" s="45" t="s">
        <v>158</v>
      </c>
      <c r="G1702" s="1">
        <v>6</v>
      </c>
      <c r="H1702" s="1" t="s">
        <v>107</v>
      </c>
      <c r="I1702" s="1" t="s">
        <v>159</v>
      </c>
      <c r="K1702" s="1" t="str">
        <f>VLOOKUP(L1702,CW!C:D,2,FALSE)</f>
        <v>Mar'16</v>
      </c>
      <c r="L1702" s="1" t="str">
        <f t="shared" si="26"/>
        <v>12'16</v>
      </c>
      <c r="M1702" s="1" t="str">
        <f>VLOOKUP(K1702,CW!D:E,2,FALSE)</f>
        <v>Q4'15</v>
      </c>
    </row>
    <row r="1703" spans="1:13" ht="15" customHeight="1">
      <c r="A1703" s="2">
        <v>42454</v>
      </c>
      <c r="B1703" s="1" t="s">
        <v>1676</v>
      </c>
      <c r="C1703" s="1" t="s">
        <v>86</v>
      </c>
      <c r="D1703" s="1" t="s">
        <v>103</v>
      </c>
      <c r="E1703" s="1" t="s">
        <v>3532</v>
      </c>
      <c r="F1703" s="45" t="s">
        <v>158</v>
      </c>
      <c r="G1703" s="1">
        <v>3</v>
      </c>
      <c r="H1703" s="1" t="s">
        <v>107</v>
      </c>
      <c r="I1703" s="1" t="s">
        <v>159</v>
      </c>
      <c r="K1703" s="1" t="str">
        <f>VLOOKUP(L1703,CW!C:D,2,FALSE)</f>
        <v>Mar'16</v>
      </c>
      <c r="L1703" s="1" t="str">
        <f t="shared" si="26"/>
        <v>12'16</v>
      </c>
      <c r="M1703" s="1" t="str">
        <f>VLOOKUP(K1703,CW!D:E,2,FALSE)</f>
        <v>Q4'15</v>
      </c>
    </row>
    <row r="1704" spans="1:13" ht="15" customHeight="1">
      <c r="A1704" s="2">
        <v>42454</v>
      </c>
      <c r="B1704" s="1" t="s">
        <v>1677</v>
      </c>
      <c r="C1704" s="1" t="s">
        <v>112</v>
      </c>
      <c r="D1704" s="1" t="s">
        <v>103</v>
      </c>
      <c r="E1704" s="1" t="s">
        <v>3532</v>
      </c>
      <c r="F1704" s="45" t="s">
        <v>158</v>
      </c>
      <c r="G1704" s="1">
        <v>1</v>
      </c>
      <c r="H1704" s="1" t="s">
        <v>107</v>
      </c>
      <c r="I1704" s="1" t="s">
        <v>159</v>
      </c>
      <c r="K1704" s="1" t="str">
        <f>VLOOKUP(L1704,CW!C:D,2,FALSE)</f>
        <v>Mar'16</v>
      </c>
      <c r="L1704" s="1" t="str">
        <f t="shared" si="26"/>
        <v>12'16</v>
      </c>
      <c r="M1704" s="1" t="str">
        <f>VLOOKUP(K1704,CW!D:E,2,FALSE)</f>
        <v>Q4'15</v>
      </c>
    </row>
    <row r="1705" spans="1:13" ht="30" customHeight="1">
      <c r="A1705" s="2">
        <v>42454</v>
      </c>
      <c r="B1705" s="1" t="s">
        <v>1678</v>
      </c>
      <c r="C1705" s="1" t="s">
        <v>305</v>
      </c>
      <c r="D1705" s="1" t="s">
        <v>103</v>
      </c>
      <c r="E1705" s="1" t="s">
        <v>3532</v>
      </c>
      <c r="F1705" s="98" t="s">
        <v>161</v>
      </c>
      <c r="G1705" s="1">
        <v>2</v>
      </c>
      <c r="H1705" s="1" t="s">
        <v>107</v>
      </c>
      <c r="I1705" s="1" t="s">
        <v>159</v>
      </c>
      <c r="K1705" s="1" t="str">
        <f>VLOOKUP(L1705,CW!C:D,2,FALSE)</f>
        <v>Mar'16</v>
      </c>
      <c r="L1705" s="1" t="str">
        <f t="shared" si="26"/>
        <v>12'16</v>
      </c>
      <c r="M1705" s="1" t="str">
        <f>VLOOKUP(K1705,CW!D:E,2,FALSE)</f>
        <v>Q4'15</v>
      </c>
    </row>
    <row r="1706" spans="1:13" ht="30" customHeight="1">
      <c r="A1706" s="2">
        <v>42454</v>
      </c>
      <c r="B1706" s="1" t="s">
        <v>1679</v>
      </c>
      <c r="C1706" s="1" t="s">
        <v>305</v>
      </c>
      <c r="D1706" s="1" t="s">
        <v>103</v>
      </c>
      <c r="E1706" s="1" t="s">
        <v>3532</v>
      </c>
      <c r="F1706" s="98" t="s">
        <v>161</v>
      </c>
      <c r="G1706" s="1">
        <v>1</v>
      </c>
      <c r="H1706" s="1" t="s">
        <v>107</v>
      </c>
      <c r="I1706" s="1" t="s">
        <v>159</v>
      </c>
      <c r="K1706" s="1" t="str">
        <f>VLOOKUP(L1706,CW!C:D,2,FALSE)</f>
        <v>Mar'16</v>
      </c>
      <c r="L1706" s="1" t="str">
        <f t="shared" si="26"/>
        <v>12'16</v>
      </c>
      <c r="M1706" s="1" t="str">
        <f>VLOOKUP(K1706,CW!D:E,2,FALSE)</f>
        <v>Q4'15</v>
      </c>
    </row>
    <row r="1707" spans="1:13" ht="30" customHeight="1">
      <c r="A1707" s="2">
        <v>42454</v>
      </c>
      <c r="B1707" s="1" t="s">
        <v>1680</v>
      </c>
      <c r="C1707" s="1" t="s">
        <v>112</v>
      </c>
      <c r="D1707" s="1" t="s">
        <v>103</v>
      </c>
      <c r="E1707" s="1" t="s">
        <v>3532</v>
      </c>
      <c r="F1707" s="98" t="s">
        <v>161</v>
      </c>
      <c r="G1707" s="1">
        <v>1</v>
      </c>
      <c r="H1707" s="1" t="s">
        <v>107</v>
      </c>
      <c r="I1707" s="1" t="s">
        <v>159</v>
      </c>
      <c r="K1707" s="1" t="str">
        <f>VLOOKUP(L1707,CW!C:D,2,FALSE)</f>
        <v>Mar'16</v>
      </c>
      <c r="L1707" s="1" t="str">
        <f t="shared" si="26"/>
        <v>12'16</v>
      </c>
      <c r="M1707" s="1" t="str">
        <f>VLOOKUP(K1707,CW!D:E,2,FALSE)</f>
        <v>Q4'15</v>
      </c>
    </row>
    <row r="1708" spans="1:13" ht="15" customHeight="1">
      <c r="A1708" s="2">
        <v>42454</v>
      </c>
      <c r="B1708" s="1" t="s">
        <v>1680</v>
      </c>
      <c r="C1708" s="1" t="s">
        <v>112</v>
      </c>
      <c r="D1708" s="1" t="s">
        <v>103</v>
      </c>
      <c r="E1708" s="1" t="s">
        <v>3532</v>
      </c>
      <c r="F1708" s="45" t="s">
        <v>158</v>
      </c>
      <c r="G1708" s="1">
        <v>1</v>
      </c>
      <c r="H1708" s="1" t="s">
        <v>107</v>
      </c>
      <c r="I1708" s="1" t="s">
        <v>159</v>
      </c>
      <c r="K1708" s="1" t="str">
        <f>VLOOKUP(L1708,CW!C:D,2,FALSE)</f>
        <v>Mar'16</v>
      </c>
      <c r="L1708" s="1" t="str">
        <f t="shared" si="26"/>
        <v>12'16</v>
      </c>
      <c r="M1708" s="1" t="str">
        <f>VLOOKUP(K1708,CW!D:E,2,FALSE)</f>
        <v>Q4'15</v>
      </c>
    </row>
    <row r="1709" spans="1:13" ht="30" customHeight="1">
      <c r="A1709" s="2">
        <v>42454</v>
      </c>
      <c r="B1709" s="1" t="s">
        <v>1681</v>
      </c>
      <c r="C1709" s="1" t="s">
        <v>112</v>
      </c>
      <c r="D1709" s="1" t="s">
        <v>103</v>
      </c>
      <c r="E1709" s="1" t="s">
        <v>3532</v>
      </c>
      <c r="F1709" s="98" t="s">
        <v>161</v>
      </c>
      <c r="G1709" s="1">
        <v>4</v>
      </c>
      <c r="H1709" s="1" t="s">
        <v>107</v>
      </c>
      <c r="I1709" s="1" t="s">
        <v>159</v>
      </c>
      <c r="K1709" s="1" t="str">
        <f>VLOOKUP(L1709,CW!C:D,2,FALSE)</f>
        <v>Mar'16</v>
      </c>
      <c r="L1709" s="1" t="str">
        <f t="shared" si="26"/>
        <v>12'16</v>
      </c>
      <c r="M1709" s="1" t="str">
        <f>VLOOKUP(K1709,CW!D:E,2,FALSE)</f>
        <v>Q4'15</v>
      </c>
    </row>
    <row r="1710" spans="1:13" ht="15" customHeight="1">
      <c r="A1710" s="2">
        <v>42454</v>
      </c>
      <c r="B1710" s="1" t="s">
        <v>1682</v>
      </c>
      <c r="C1710" s="1" t="s">
        <v>75</v>
      </c>
      <c r="D1710" s="1" t="s">
        <v>103</v>
      </c>
      <c r="E1710" s="1" t="s">
        <v>3532</v>
      </c>
      <c r="F1710" s="45" t="s">
        <v>55</v>
      </c>
      <c r="G1710" s="1">
        <v>3</v>
      </c>
      <c r="H1710" s="1" t="s">
        <v>107</v>
      </c>
      <c r="I1710" s="1" t="s">
        <v>159</v>
      </c>
      <c r="K1710" s="1" t="str">
        <f>VLOOKUP(L1710,CW!C:D,2,FALSE)</f>
        <v>Mar'16</v>
      </c>
      <c r="L1710" s="1" t="str">
        <f t="shared" si="26"/>
        <v>12'16</v>
      </c>
      <c r="M1710" s="1" t="str">
        <f>VLOOKUP(K1710,CW!D:E,2,FALSE)</f>
        <v>Q4'15</v>
      </c>
    </row>
    <row r="1711" spans="1:13" ht="15" customHeight="1">
      <c r="A1711" s="2">
        <v>42454</v>
      </c>
      <c r="B1711" s="1" t="s">
        <v>1683</v>
      </c>
      <c r="C1711" s="1" t="s">
        <v>77</v>
      </c>
      <c r="D1711" s="1" t="s">
        <v>103</v>
      </c>
      <c r="E1711" s="1" t="s">
        <v>3532</v>
      </c>
      <c r="F1711" s="45" t="s">
        <v>158</v>
      </c>
      <c r="G1711" s="1">
        <v>1</v>
      </c>
      <c r="H1711" s="1" t="s">
        <v>107</v>
      </c>
      <c r="I1711" s="1" t="s">
        <v>159</v>
      </c>
      <c r="K1711" s="1" t="str">
        <f>VLOOKUP(L1711,CW!C:D,2,FALSE)</f>
        <v>Mar'16</v>
      </c>
      <c r="L1711" s="1" t="str">
        <f t="shared" si="26"/>
        <v>12'16</v>
      </c>
      <c r="M1711" s="1" t="str">
        <f>VLOOKUP(K1711,CW!D:E,2,FALSE)</f>
        <v>Q4'15</v>
      </c>
    </row>
    <row r="1712" spans="1:13" ht="30" customHeight="1">
      <c r="A1712" s="2">
        <v>42455</v>
      </c>
      <c r="B1712" s="1" t="s">
        <v>1684</v>
      </c>
      <c r="C1712" s="1" t="s">
        <v>77</v>
      </c>
      <c r="D1712" s="1" t="s">
        <v>99</v>
      </c>
      <c r="E1712" s="1" t="s">
        <v>3532</v>
      </c>
      <c r="F1712" s="98" t="s">
        <v>160</v>
      </c>
      <c r="G1712" s="1">
        <v>2</v>
      </c>
      <c r="H1712" s="1" t="s">
        <v>107</v>
      </c>
      <c r="I1712" s="1" t="s">
        <v>159</v>
      </c>
      <c r="K1712" s="1" t="str">
        <f>VLOOKUP(L1712,CW!C:D,2,FALSE)</f>
        <v>Mar'16</v>
      </c>
      <c r="L1712" s="1" t="str">
        <f t="shared" ref="L1712:L1775" si="27">CONCATENATE(WEEKNUM(A1712,21),"'",TEXT(A1712,"yy"))</f>
        <v>12'16</v>
      </c>
      <c r="M1712" s="1" t="str">
        <f>VLOOKUP(K1712,CW!D:E,2,FALSE)</f>
        <v>Q4'15</v>
      </c>
    </row>
    <row r="1713" spans="1:13" ht="15" customHeight="1">
      <c r="A1713" s="2">
        <v>42455</v>
      </c>
      <c r="B1713" s="1" t="s">
        <v>1685</v>
      </c>
      <c r="C1713" s="1" t="s">
        <v>1174</v>
      </c>
      <c r="D1713" s="1" t="s">
        <v>99</v>
      </c>
      <c r="E1713" s="1" t="s">
        <v>3532</v>
      </c>
      <c r="F1713" s="45" t="s">
        <v>55</v>
      </c>
      <c r="G1713" s="1">
        <v>1</v>
      </c>
      <c r="H1713" s="1" t="s">
        <v>107</v>
      </c>
      <c r="I1713" s="1" t="s">
        <v>159</v>
      </c>
      <c r="K1713" s="1" t="str">
        <f>VLOOKUP(L1713,CW!C:D,2,FALSE)</f>
        <v>Mar'16</v>
      </c>
      <c r="L1713" s="1" t="str">
        <f t="shared" si="27"/>
        <v>12'16</v>
      </c>
      <c r="M1713" s="1" t="str">
        <f>VLOOKUP(K1713,CW!D:E,2,FALSE)</f>
        <v>Q4'15</v>
      </c>
    </row>
    <row r="1714" spans="1:13" ht="15" customHeight="1">
      <c r="A1714" s="2">
        <v>42455</v>
      </c>
      <c r="B1714" s="1" t="s">
        <v>1686</v>
      </c>
      <c r="C1714" s="1" t="s">
        <v>77</v>
      </c>
      <c r="D1714" s="1" t="s">
        <v>99</v>
      </c>
      <c r="E1714" s="1" t="s">
        <v>3532</v>
      </c>
      <c r="F1714" s="45" t="s">
        <v>158</v>
      </c>
      <c r="G1714" s="1">
        <v>1</v>
      </c>
      <c r="H1714" s="1" t="s">
        <v>107</v>
      </c>
      <c r="I1714" s="1" t="s">
        <v>159</v>
      </c>
      <c r="K1714" s="1" t="str">
        <f>VLOOKUP(L1714,CW!C:D,2,FALSE)</f>
        <v>Mar'16</v>
      </c>
      <c r="L1714" s="1" t="str">
        <f t="shared" si="27"/>
        <v>12'16</v>
      </c>
      <c r="M1714" s="1" t="str">
        <f>VLOOKUP(K1714,CW!D:E,2,FALSE)</f>
        <v>Q4'15</v>
      </c>
    </row>
    <row r="1715" spans="1:13" ht="15" customHeight="1">
      <c r="A1715" s="2">
        <v>42455</v>
      </c>
      <c r="B1715" s="1" t="s">
        <v>1687</v>
      </c>
      <c r="C1715" s="1" t="s">
        <v>77</v>
      </c>
      <c r="D1715" s="1" t="s">
        <v>99</v>
      </c>
      <c r="E1715" s="1" t="s">
        <v>3532</v>
      </c>
      <c r="F1715" s="45" t="s">
        <v>158</v>
      </c>
      <c r="G1715" s="1">
        <v>1</v>
      </c>
      <c r="H1715" s="1" t="s">
        <v>107</v>
      </c>
      <c r="I1715" s="1" t="s">
        <v>159</v>
      </c>
      <c r="K1715" s="1" t="str">
        <f>VLOOKUP(L1715,CW!C:D,2,FALSE)</f>
        <v>Mar'16</v>
      </c>
      <c r="L1715" s="1" t="str">
        <f t="shared" si="27"/>
        <v>12'16</v>
      </c>
      <c r="M1715" s="1" t="str">
        <f>VLOOKUP(K1715,CW!D:E,2,FALSE)</f>
        <v>Q4'15</v>
      </c>
    </row>
    <row r="1716" spans="1:13" ht="15" customHeight="1">
      <c r="A1716" s="2">
        <v>42455</v>
      </c>
      <c r="B1716" s="1" t="s">
        <v>1688</v>
      </c>
      <c r="C1716" s="1" t="s">
        <v>77</v>
      </c>
      <c r="D1716" s="1" t="s">
        <v>99</v>
      </c>
      <c r="E1716" s="1" t="s">
        <v>3532</v>
      </c>
      <c r="F1716" s="45" t="s">
        <v>55</v>
      </c>
      <c r="G1716" s="1">
        <v>1</v>
      </c>
      <c r="H1716" s="1" t="s">
        <v>107</v>
      </c>
      <c r="I1716" s="1" t="s">
        <v>159</v>
      </c>
      <c r="K1716" s="1" t="str">
        <f>VLOOKUP(L1716,CW!C:D,2,FALSE)</f>
        <v>Mar'16</v>
      </c>
      <c r="L1716" s="1" t="str">
        <f t="shared" si="27"/>
        <v>12'16</v>
      </c>
      <c r="M1716" s="1" t="str">
        <f>VLOOKUP(K1716,CW!D:E,2,FALSE)</f>
        <v>Q4'15</v>
      </c>
    </row>
    <row r="1717" spans="1:13" ht="15" customHeight="1">
      <c r="A1717" s="2">
        <v>42455</v>
      </c>
      <c r="B1717" s="1" t="s">
        <v>1689</v>
      </c>
      <c r="C1717" s="1" t="s">
        <v>240</v>
      </c>
      <c r="D1717" s="1" t="s">
        <v>99</v>
      </c>
      <c r="E1717" s="1" t="s">
        <v>3532</v>
      </c>
      <c r="F1717" s="45" t="s">
        <v>158</v>
      </c>
      <c r="G1717" s="1">
        <v>1</v>
      </c>
      <c r="H1717" s="1" t="s">
        <v>107</v>
      </c>
      <c r="I1717" s="1" t="s">
        <v>159</v>
      </c>
      <c r="K1717" s="1" t="str">
        <f>VLOOKUP(L1717,CW!C:D,2,FALSE)</f>
        <v>Mar'16</v>
      </c>
      <c r="L1717" s="1" t="str">
        <f t="shared" si="27"/>
        <v>12'16</v>
      </c>
      <c r="M1717" s="1" t="str">
        <f>VLOOKUP(K1717,CW!D:E,2,FALSE)</f>
        <v>Q4'15</v>
      </c>
    </row>
    <row r="1718" spans="1:13" ht="15" customHeight="1">
      <c r="A1718" s="2">
        <v>42455</v>
      </c>
      <c r="B1718" s="1" t="s">
        <v>1690</v>
      </c>
      <c r="C1718" s="1" t="s">
        <v>83</v>
      </c>
      <c r="D1718" s="1" t="s">
        <v>99</v>
      </c>
      <c r="E1718" s="1" t="s">
        <v>3532</v>
      </c>
      <c r="F1718" s="45" t="s">
        <v>158</v>
      </c>
      <c r="G1718" s="1">
        <v>1</v>
      </c>
      <c r="H1718" s="1" t="s">
        <v>107</v>
      </c>
      <c r="I1718" s="1" t="s">
        <v>159</v>
      </c>
      <c r="K1718" s="1" t="str">
        <f>VLOOKUP(L1718,CW!C:D,2,FALSE)</f>
        <v>Mar'16</v>
      </c>
      <c r="L1718" s="1" t="str">
        <f t="shared" si="27"/>
        <v>12'16</v>
      </c>
      <c r="M1718" s="1" t="str">
        <f>VLOOKUP(K1718,CW!D:E,2,FALSE)</f>
        <v>Q4'15</v>
      </c>
    </row>
    <row r="1719" spans="1:13" ht="15" customHeight="1">
      <c r="A1719" s="2">
        <v>42455</v>
      </c>
      <c r="B1719" s="1" t="s">
        <v>1691</v>
      </c>
      <c r="C1719" s="1" t="s">
        <v>285</v>
      </c>
      <c r="D1719" s="1" t="s">
        <v>99</v>
      </c>
      <c r="E1719" s="1" t="s">
        <v>3532</v>
      </c>
      <c r="F1719" s="45" t="s">
        <v>158</v>
      </c>
      <c r="G1719" s="1">
        <v>2</v>
      </c>
      <c r="H1719" s="1" t="s">
        <v>107</v>
      </c>
      <c r="I1719" s="1" t="s">
        <v>159</v>
      </c>
      <c r="K1719" s="1" t="str">
        <f>VLOOKUP(L1719,CW!C:D,2,FALSE)</f>
        <v>Mar'16</v>
      </c>
      <c r="L1719" s="1" t="str">
        <f t="shared" si="27"/>
        <v>12'16</v>
      </c>
      <c r="M1719" s="1" t="str">
        <f>VLOOKUP(K1719,CW!D:E,2,FALSE)</f>
        <v>Q4'15</v>
      </c>
    </row>
    <row r="1720" spans="1:13" ht="15" customHeight="1">
      <c r="A1720" s="2">
        <v>42455</v>
      </c>
      <c r="B1720" s="1" t="s">
        <v>1692</v>
      </c>
      <c r="C1720" s="1" t="s">
        <v>86</v>
      </c>
      <c r="D1720" s="1" t="s">
        <v>99</v>
      </c>
      <c r="E1720" s="1" t="s">
        <v>3532</v>
      </c>
      <c r="F1720" s="45" t="s">
        <v>158</v>
      </c>
      <c r="G1720" s="1">
        <v>1</v>
      </c>
      <c r="H1720" s="1" t="s">
        <v>107</v>
      </c>
      <c r="I1720" s="1" t="s">
        <v>159</v>
      </c>
      <c r="K1720" s="1" t="str">
        <f>VLOOKUP(L1720,CW!C:D,2,FALSE)</f>
        <v>Mar'16</v>
      </c>
      <c r="L1720" s="1" t="str">
        <f t="shared" si="27"/>
        <v>12'16</v>
      </c>
      <c r="M1720" s="1" t="str">
        <f>VLOOKUP(K1720,CW!D:E,2,FALSE)</f>
        <v>Q4'15</v>
      </c>
    </row>
    <row r="1721" spans="1:13" ht="30" customHeight="1">
      <c r="A1721" s="2">
        <v>42455</v>
      </c>
      <c r="B1721" s="1" t="s">
        <v>1693</v>
      </c>
      <c r="C1721" s="1" t="s">
        <v>86</v>
      </c>
      <c r="D1721" s="1" t="s">
        <v>99</v>
      </c>
      <c r="E1721" s="1" t="s">
        <v>3532</v>
      </c>
      <c r="F1721" s="98" t="s">
        <v>160</v>
      </c>
      <c r="G1721" s="1">
        <v>2</v>
      </c>
      <c r="H1721" s="1" t="s">
        <v>107</v>
      </c>
      <c r="I1721" s="1" t="s">
        <v>159</v>
      </c>
      <c r="K1721" s="1" t="str">
        <f>VLOOKUP(L1721,CW!C:D,2,FALSE)</f>
        <v>Mar'16</v>
      </c>
      <c r="L1721" s="1" t="str">
        <f t="shared" si="27"/>
        <v>12'16</v>
      </c>
      <c r="M1721" s="1" t="str">
        <f>VLOOKUP(K1721,CW!D:E,2,FALSE)</f>
        <v>Q4'15</v>
      </c>
    </row>
    <row r="1722" spans="1:13" ht="15" customHeight="1">
      <c r="A1722" s="2">
        <v>42455</v>
      </c>
      <c r="B1722" s="1" t="s">
        <v>1693</v>
      </c>
      <c r="C1722" s="1" t="s">
        <v>86</v>
      </c>
      <c r="D1722" s="1" t="s">
        <v>99</v>
      </c>
      <c r="E1722" s="1" t="s">
        <v>3532</v>
      </c>
      <c r="F1722" s="45" t="s">
        <v>158</v>
      </c>
      <c r="G1722" s="1">
        <v>1</v>
      </c>
      <c r="H1722" s="1" t="s">
        <v>107</v>
      </c>
      <c r="I1722" s="1" t="s">
        <v>159</v>
      </c>
      <c r="K1722" s="1" t="str">
        <f>VLOOKUP(L1722,CW!C:D,2,FALSE)</f>
        <v>Mar'16</v>
      </c>
      <c r="L1722" s="1" t="str">
        <f t="shared" si="27"/>
        <v>12'16</v>
      </c>
      <c r="M1722" s="1" t="str">
        <f>VLOOKUP(K1722,CW!D:E,2,FALSE)</f>
        <v>Q4'15</v>
      </c>
    </row>
    <row r="1723" spans="1:13" ht="30" customHeight="1">
      <c r="A1723" s="2">
        <v>42455</v>
      </c>
      <c r="B1723" s="1" t="s">
        <v>1694</v>
      </c>
      <c r="C1723" s="1" t="s">
        <v>86</v>
      </c>
      <c r="D1723" s="1" t="s">
        <v>99</v>
      </c>
      <c r="E1723" s="1" t="s">
        <v>3532</v>
      </c>
      <c r="F1723" s="98" t="s">
        <v>160</v>
      </c>
      <c r="G1723" s="1">
        <v>1</v>
      </c>
      <c r="H1723" s="1" t="s">
        <v>107</v>
      </c>
      <c r="I1723" s="1" t="s">
        <v>159</v>
      </c>
      <c r="K1723" s="1" t="str">
        <f>VLOOKUP(L1723,CW!C:D,2,FALSE)</f>
        <v>Mar'16</v>
      </c>
      <c r="L1723" s="1" t="str">
        <f t="shared" si="27"/>
        <v>12'16</v>
      </c>
      <c r="M1723" s="1" t="str">
        <f>VLOOKUP(K1723,CW!D:E,2,FALSE)</f>
        <v>Q4'15</v>
      </c>
    </row>
    <row r="1724" spans="1:13" ht="15" customHeight="1">
      <c r="A1724" s="2">
        <v>42455</v>
      </c>
      <c r="B1724" s="1" t="s">
        <v>1694</v>
      </c>
      <c r="C1724" s="1" t="s">
        <v>86</v>
      </c>
      <c r="D1724" s="1" t="s">
        <v>99</v>
      </c>
      <c r="E1724" s="1" t="s">
        <v>3532</v>
      </c>
      <c r="F1724" s="45" t="s">
        <v>158</v>
      </c>
      <c r="G1724" s="1">
        <v>2</v>
      </c>
      <c r="H1724" s="1" t="s">
        <v>107</v>
      </c>
      <c r="I1724" s="1" t="s">
        <v>159</v>
      </c>
      <c r="K1724" s="1" t="str">
        <f>VLOOKUP(L1724,CW!C:D,2,FALSE)</f>
        <v>Mar'16</v>
      </c>
      <c r="L1724" s="1" t="str">
        <f t="shared" si="27"/>
        <v>12'16</v>
      </c>
      <c r="M1724" s="1" t="str">
        <f>VLOOKUP(K1724,CW!D:E,2,FALSE)</f>
        <v>Q4'15</v>
      </c>
    </row>
    <row r="1725" spans="1:13" ht="15" customHeight="1">
      <c r="A1725" s="2">
        <v>42455</v>
      </c>
      <c r="B1725" s="1" t="s">
        <v>1695</v>
      </c>
      <c r="C1725" s="1" t="s">
        <v>86</v>
      </c>
      <c r="D1725" s="1" t="s">
        <v>99</v>
      </c>
      <c r="E1725" s="1" t="s">
        <v>3532</v>
      </c>
      <c r="F1725" s="45" t="s">
        <v>158</v>
      </c>
      <c r="G1725" s="1">
        <v>1</v>
      </c>
      <c r="H1725" s="1" t="s">
        <v>107</v>
      </c>
      <c r="I1725" s="1" t="s">
        <v>159</v>
      </c>
      <c r="K1725" s="1" t="str">
        <f>VLOOKUP(L1725,CW!C:D,2,FALSE)</f>
        <v>Mar'16</v>
      </c>
      <c r="L1725" s="1" t="str">
        <f t="shared" si="27"/>
        <v>12'16</v>
      </c>
      <c r="M1725" s="1" t="str">
        <f>VLOOKUP(K1725,CW!D:E,2,FALSE)</f>
        <v>Q4'15</v>
      </c>
    </row>
    <row r="1726" spans="1:13" ht="30" customHeight="1">
      <c r="A1726" s="2">
        <v>42455</v>
      </c>
      <c r="B1726" s="1" t="s">
        <v>1696</v>
      </c>
      <c r="C1726" s="1" t="s">
        <v>72</v>
      </c>
      <c r="D1726" s="1" t="s">
        <v>99</v>
      </c>
      <c r="E1726" s="1" t="s">
        <v>3532</v>
      </c>
      <c r="F1726" s="98" t="s">
        <v>160</v>
      </c>
      <c r="G1726" s="1">
        <v>2</v>
      </c>
      <c r="H1726" s="1" t="s">
        <v>107</v>
      </c>
      <c r="I1726" s="1" t="s">
        <v>159</v>
      </c>
      <c r="K1726" s="1" t="str">
        <f>VLOOKUP(L1726,CW!C:D,2,FALSE)</f>
        <v>Mar'16</v>
      </c>
      <c r="L1726" s="1" t="str">
        <f t="shared" si="27"/>
        <v>12'16</v>
      </c>
      <c r="M1726" s="1" t="str">
        <f>VLOOKUP(K1726,CW!D:E,2,FALSE)</f>
        <v>Q4'15</v>
      </c>
    </row>
    <row r="1727" spans="1:13" ht="15" customHeight="1">
      <c r="A1727" s="2">
        <v>42455</v>
      </c>
      <c r="B1727" s="1" t="s">
        <v>1696</v>
      </c>
      <c r="C1727" s="1" t="s">
        <v>72</v>
      </c>
      <c r="D1727" s="1" t="s">
        <v>99</v>
      </c>
      <c r="E1727" s="1" t="s">
        <v>3532</v>
      </c>
      <c r="F1727" s="45" t="s">
        <v>158</v>
      </c>
      <c r="G1727" s="1">
        <v>2</v>
      </c>
      <c r="H1727" s="1" t="s">
        <v>107</v>
      </c>
      <c r="I1727" s="1" t="s">
        <v>159</v>
      </c>
      <c r="K1727" s="1" t="str">
        <f>VLOOKUP(L1727,CW!C:D,2,FALSE)</f>
        <v>Mar'16</v>
      </c>
      <c r="L1727" s="1" t="str">
        <f t="shared" si="27"/>
        <v>12'16</v>
      </c>
      <c r="M1727" s="1" t="str">
        <f>VLOOKUP(K1727,CW!D:E,2,FALSE)</f>
        <v>Q4'15</v>
      </c>
    </row>
    <row r="1728" spans="1:13" ht="30" customHeight="1">
      <c r="A1728" s="2">
        <v>42455</v>
      </c>
      <c r="B1728" s="1" t="s">
        <v>1697</v>
      </c>
      <c r="C1728" s="1" t="s">
        <v>110</v>
      </c>
      <c r="D1728" s="1" t="s">
        <v>103</v>
      </c>
      <c r="E1728" s="1" t="s">
        <v>3532</v>
      </c>
      <c r="F1728" s="98" t="s">
        <v>161</v>
      </c>
      <c r="G1728" s="1">
        <v>1</v>
      </c>
      <c r="H1728" s="1" t="s">
        <v>107</v>
      </c>
      <c r="I1728" s="1" t="s">
        <v>159</v>
      </c>
      <c r="K1728" s="1" t="str">
        <f>VLOOKUP(L1728,CW!C:D,2,FALSE)</f>
        <v>Mar'16</v>
      </c>
      <c r="L1728" s="1" t="str">
        <f t="shared" si="27"/>
        <v>12'16</v>
      </c>
      <c r="M1728" s="1" t="str">
        <f>VLOOKUP(K1728,CW!D:E,2,FALSE)</f>
        <v>Q4'15</v>
      </c>
    </row>
    <row r="1729" spans="1:13" ht="15" customHeight="1">
      <c r="A1729" s="2">
        <v>42455</v>
      </c>
      <c r="B1729" s="1" t="s">
        <v>1698</v>
      </c>
      <c r="C1729" s="1" t="s">
        <v>77</v>
      </c>
      <c r="D1729" s="1" t="s">
        <v>103</v>
      </c>
      <c r="E1729" s="1" t="s">
        <v>3532</v>
      </c>
      <c r="F1729" s="45" t="s">
        <v>158</v>
      </c>
      <c r="G1729" s="1">
        <v>2</v>
      </c>
      <c r="H1729" s="1" t="s">
        <v>107</v>
      </c>
      <c r="I1729" s="1" t="s">
        <v>159</v>
      </c>
      <c r="K1729" s="1" t="str">
        <f>VLOOKUP(L1729,CW!C:D,2,FALSE)</f>
        <v>Mar'16</v>
      </c>
      <c r="L1729" s="1" t="str">
        <f t="shared" si="27"/>
        <v>12'16</v>
      </c>
      <c r="M1729" s="1" t="str">
        <f>VLOOKUP(K1729,CW!D:E,2,FALSE)</f>
        <v>Q4'15</v>
      </c>
    </row>
    <row r="1730" spans="1:13" ht="15" customHeight="1">
      <c r="A1730" s="2">
        <v>42455</v>
      </c>
      <c r="B1730" s="1" t="s">
        <v>1699</v>
      </c>
      <c r="C1730" s="1" t="s">
        <v>77</v>
      </c>
      <c r="D1730" s="1" t="s">
        <v>103</v>
      </c>
      <c r="E1730" s="1" t="s">
        <v>3532</v>
      </c>
      <c r="F1730" s="45" t="s">
        <v>158</v>
      </c>
      <c r="G1730" s="1">
        <v>2</v>
      </c>
      <c r="H1730" s="1" t="s">
        <v>107</v>
      </c>
      <c r="I1730" s="1" t="s">
        <v>159</v>
      </c>
      <c r="K1730" s="1" t="str">
        <f>VLOOKUP(L1730,CW!C:D,2,FALSE)</f>
        <v>Mar'16</v>
      </c>
      <c r="L1730" s="1" t="str">
        <f t="shared" si="27"/>
        <v>12'16</v>
      </c>
      <c r="M1730" s="1" t="str">
        <f>VLOOKUP(K1730,CW!D:E,2,FALSE)</f>
        <v>Q4'15</v>
      </c>
    </row>
    <row r="1731" spans="1:13" ht="15" customHeight="1">
      <c r="A1731" s="2">
        <v>42455</v>
      </c>
      <c r="B1731" s="1" t="s">
        <v>1700</v>
      </c>
      <c r="C1731" s="1" t="s">
        <v>1219</v>
      </c>
      <c r="D1731" s="1" t="s">
        <v>103</v>
      </c>
      <c r="E1731" s="1" t="s">
        <v>3532</v>
      </c>
      <c r="F1731" s="45" t="s">
        <v>158</v>
      </c>
      <c r="G1731" s="1">
        <v>1</v>
      </c>
      <c r="H1731" s="1" t="s">
        <v>107</v>
      </c>
      <c r="I1731" s="1" t="s">
        <v>159</v>
      </c>
      <c r="K1731" s="1" t="str">
        <f>VLOOKUP(L1731,CW!C:D,2,FALSE)</f>
        <v>Mar'16</v>
      </c>
      <c r="L1731" s="1" t="str">
        <f t="shared" si="27"/>
        <v>12'16</v>
      </c>
      <c r="M1731" s="1" t="str">
        <f>VLOOKUP(K1731,CW!D:E,2,FALSE)</f>
        <v>Q4'15</v>
      </c>
    </row>
    <row r="1732" spans="1:13" ht="30" customHeight="1">
      <c r="A1732" s="2">
        <v>42455</v>
      </c>
      <c r="B1732" s="1" t="s">
        <v>1701</v>
      </c>
      <c r="C1732" s="1" t="s">
        <v>305</v>
      </c>
      <c r="D1732" s="1" t="s">
        <v>103</v>
      </c>
      <c r="E1732" s="1" t="s">
        <v>3532</v>
      </c>
      <c r="F1732" s="98" t="s">
        <v>160</v>
      </c>
      <c r="G1732" s="1">
        <v>2</v>
      </c>
      <c r="H1732" s="1" t="s">
        <v>107</v>
      </c>
      <c r="I1732" s="1" t="s">
        <v>159</v>
      </c>
      <c r="K1732" s="1" t="str">
        <f>VLOOKUP(L1732,CW!C:D,2,FALSE)</f>
        <v>Mar'16</v>
      </c>
      <c r="L1732" s="1" t="str">
        <f t="shared" si="27"/>
        <v>12'16</v>
      </c>
      <c r="M1732" s="1" t="str">
        <f>VLOOKUP(K1732,CW!D:E,2,FALSE)</f>
        <v>Q4'15</v>
      </c>
    </row>
    <row r="1733" spans="1:13" ht="30" customHeight="1">
      <c r="A1733" s="2">
        <v>42455</v>
      </c>
      <c r="B1733" s="1" t="s">
        <v>1702</v>
      </c>
      <c r="C1733" s="1" t="s">
        <v>75</v>
      </c>
      <c r="D1733" s="1" t="s">
        <v>102</v>
      </c>
      <c r="E1733" s="1" t="s">
        <v>3532</v>
      </c>
      <c r="F1733" s="98" t="s">
        <v>161</v>
      </c>
      <c r="G1733" s="1">
        <v>1</v>
      </c>
      <c r="H1733" s="1" t="s">
        <v>107</v>
      </c>
      <c r="I1733" s="1" t="s">
        <v>159</v>
      </c>
      <c r="K1733" s="1" t="str">
        <f>VLOOKUP(L1733,CW!C:D,2,FALSE)</f>
        <v>Mar'16</v>
      </c>
      <c r="L1733" s="1" t="str">
        <f t="shared" si="27"/>
        <v>12'16</v>
      </c>
      <c r="M1733" s="1" t="str">
        <f>VLOOKUP(K1733,CW!D:E,2,FALSE)</f>
        <v>Q4'15</v>
      </c>
    </row>
    <row r="1734" spans="1:13" ht="15" customHeight="1">
      <c r="A1734" s="2">
        <v>42455</v>
      </c>
      <c r="B1734" s="1" t="s">
        <v>1703</v>
      </c>
      <c r="C1734" s="1" t="s">
        <v>83</v>
      </c>
      <c r="D1734" s="1" t="s">
        <v>103</v>
      </c>
      <c r="E1734" s="1" t="s">
        <v>3532</v>
      </c>
      <c r="F1734" s="45" t="s">
        <v>158</v>
      </c>
      <c r="G1734" s="1">
        <v>1</v>
      </c>
      <c r="H1734" s="1" t="s">
        <v>107</v>
      </c>
      <c r="I1734" s="1" t="s">
        <v>159</v>
      </c>
      <c r="K1734" s="1" t="str">
        <f>VLOOKUP(L1734,CW!C:D,2,FALSE)</f>
        <v>Mar'16</v>
      </c>
      <c r="L1734" s="1" t="str">
        <f t="shared" si="27"/>
        <v>12'16</v>
      </c>
      <c r="M1734" s="1" t="str">
        <f>VLOOKUP(K1734,CW!D:E,2,FALSE)</f>
        <v>Q4'15</v>
      </c>
    </row>
    <row r="1735" spans="1:13" ht="15" customHeight="1">
      <c r="A1735" s="2">
        <v>42455</v>
      </c>
      <c r="B1735" s="1" t="s">
        <v>1704</v>
      </c>
      <c r="C1735" s="1" t="s">
        <v>77</v>
      </c>
      <c r="D1735" s="1" t="s">
        <v>103</v>
      </c>
      <c r="E1735" s="1" t="s">
        <v>3532</v>
      </c>
      <c r="F1735" s="45" t="s">
        <v>158</v>
      </c>
      <c r="G1735" s="1">
        <v>1</v>
      </c>
      <c r="H1735" s="1" t="s">
        <v>107</v>
      </c>
      <c r="I1735" s="1" t="s">
        <v>159</v>
      </c>
      <c r="K1735" s="1" t="str">
        <f>VLOOKUP(L1735,CW!C:D,2,FALSE)</f>
        <v>Mar'16</v>
      </c>
      <c r="L1735" s="1" t="str">
        <f t="shared" si="27"/>
        <v>12'16</v>
      </c>
      <c r="M1735" s="1" t="str">
        <f>VLOOKUP(K1735,CW!D:E,2,FALSE)</f>
        <v>Q4'15</v>
      </c>
    </row>
    <row r="1736" spans="1:13" ht="15" customHeight="1">
      <c r="A1736" s="2">
        <v>42455</v>
      </c>
      <c r="B1736" s="1" t="s">
        <v>1705</v>
      </c>
      <c r="C1736" s="1" t="s">
        <v>75</v>
      </c>
      <c r="D1736" s="1" t="s">
        <v>103</v>
      </c>
      <c r="E1736" s="1" t="s">
        <v>3532</v>
      </c>
      <c r="F1736" s="45" t="s">
        <v>158</v>
      </c>
      <c r="G1736" s="1">
        <v>1</v>
      </c>
      <c r="H1736" s="1" t="s">
        <v>107</v>
      </c>
      <c r="I1736" s="1" t="s">
        <v>159</v>
      </c>
      <c r="K1736" s="1" t="str">
        <f>VLOOKUP(L1736,CW!C:D,2,FALSE)</f>
        <v>Mar'16</v>
      </c>
      <c r="L1736" s="1" t="str">
        <f t="shared" si="27"/>
        <v>12'16</v>
      </c>
      <c r="M1736" s="1" t="str">
        <f>VLOOKUP(K1736,CW!D:E,2,FALSE)</f>
        <v>Q4'15</v>
      </c>
    </row>
    <row r="1737" spans="1:13" ht="30" customHeight="1">
      <c r="A1737" s="2">
        <v>42455</v>
      </c>
      <c r="B1737" s="1" t="s">
        <v>1706</v>
      </c>
      <c r="C1737" s="1" t="s">
        <v>75</v>
      </c>
      <c r="D1737" s="1" t="s">
        <v>103</v>
      </c>
      <c r="E1737" s="1" t="s">
        <v>3532</v>
      </c>
      <c r="F1737" s="98" t="s">
        <v>160</v>
      </c>
      <c r="G1737" s="1">
        <v>1</v>
      </c>
      <c r="H1737" s="1" t="s">
        <v>107</v>
      </c>
      <c r="I1737" s="1" t="s">
        <v>159</v>
      </c>
      <c r="K1737" s="1" t="str">
        <f>VLOOKUP(L1737,CW!C:D,2,FALSE)</f>
        <v>Mar'16</v>
      </c>
      <c r="L1737" s="1" t="str">
        <f t="shared" si="27"/>
        <v>12'16</v>
      </c>
      <c r="M1737" s="1" t="str">
        <f>VLOOKUP(K1737,CW!D:E,2,FALSE)</f>
        <v>Q4'15</v>
      </c>
    </row>
    <row r="1738" spans="1:13" ht="30" customHeight="1">
      <c r="A1738" s="2">
        <v>42455</v>
      </c>
      <c r="B1738" s="1" t="s">
        <v>1707</v>
      </c>
      <c r="C1738" s="1" t="s">
        <v>75</v>
      </c>
      <c r="D1738" s="1" t="s">
        <v>103</v>
      </c>
      <c r="E1738" s="1" t="s">
        <v>3532</v>
      </c>
      <c r="F1738" s="98" t="s">
        <v>161</v>
      </c>
      <c r="G1738" s="1">
        <v>2</v>
      </c>
      <c r="H1738" s="1" t="s">
        <v>107</v>
      </c>
      <c r="I1738" s="1" t="s">
        <v>159</v>
      </c>
      <c r="K1738" s="1" t="str">
        <f>VLOOKUP(L1738,CW!C:D,2,FALSE)</f>
        <v>Mar'16</v>
      </c>
      <c r="L1738" s="1" t="str">
        <f t="shared" si="27"/>
        <v>12'16</v>
      </c>
      <c r="M1738" s="1" t="str">
        <f>VLOOKUP(K1738,CW!D:E,2,FALSE)</f>
        <v>Q4'15</v>
      </c>
    </row>
    <row r="1739" spans="1:13" ht="30" customHeight="1">
      <c r="A1739" s="2">
        <v>42455</v>
      </c>
      <c r="B1739" s="1" t="s">
        <v>1708</v>
      </c>
      <c r="C1739" s="1" t="s">
        <v>1709</v>
      </c>
      <c r="D1739" s="1" t="s">
        <v>103</v>
      </c>
      <c r="E1739" s="1" t="s">
        <v>3532</v>
      </c>
      <c r="F1739" s="98" t="s">
        <v>160</v>
      </c>
      <c r="G1739" s="1">
        <v>1</v>
      </c>
      <c r="H1739" s="1" t="s">
        <v>107</v>
      </c>
      <c r="I1739" s="1" t="s">
        <v>159</v>
      </c>
      <c r="K1739" s="1" t="str">
        <f>VLOOKUP(L1739,CW!C:D,2,FALSE)</f>
        <v>Mar'16</v>
      </c>
      <c r="L1739" s="1" t="str">
        <f t="shared" si="27"/>
        <v>12'16</v>
      </c>
      <c r="M1739" s="1" t="str">
        <f>VLOOKUP(K1739,CW!D:E,2,FALSE)</f>
        <v>Q4'15</v>
      </c>
    </row>
    <row r="1740" spans="1:13" ht="15" customHeight="1">
      <c r="A1740" s="2">
        <v>42455</v>
      </c>
      <c r="B1740" s="1" t="s">
        <v>1917</v>
      </c>
      <c r="C1740" s="1" t="s">
        <v>70</v>
      </c>
      <c r="D1740" s="1" t="s">
        <v>99</v>
      </c>
      <c r="E1740" s="1" t="s">
        <v>3532</v>
      </c>
      <c r="F1740" s="45" t="s">
        <v>4594</v>
      </c>
      <c r="G1740" s="1">
        <v>1</v>
      </c>
      <c r="H1740" s="1" t="s">
        <v>107</v>
      </c>
      <c r="I1740" s="1" t="s">
        <v>706</v>
      </c>
      <c r="K1740" s="1" t="str">
        <f>VLOOKUP(L1740,CW!C:D,2,FALSE)</f>
        <v>Mar'16</v>
      </c>
      <c r="L1740" s="1" t="str">
        <f t="shared" si="27"/>
        <v>12'16</v>
      </c>
      <c r="M1740" s="1" t="str">
        <f>VLOOKUP(K1740,CW!D:E,2,FALSE)</f>
        <v>Q4'15</v>
      </c>
    </row>
    <row r="1741" spans="1:13" ht="15" customHeight="1">
      <c r="A1741" s="2">
        <v>42456</v>
      </c>
      <c r="B1741" s="1" t="s">
        <v>1710</v>
      </c>
      <c r="C1741" s="1" t="s">
        <v>285</v>
      </c>
      <c r="D1741" s="1" t="s">
        <v>99</v>
      </c>
      <c r="E1741" s="1" t="s">
        <v>3532</v>
      </c>
      <c r="F1741" s="45" t="s">
        <v>158</v>
      </c>
      <c r="G1741" s="1">
        <v>1</v>
      </c>
      <c r="H1741" s="1" t="s">
        <v>107</v>
      </c>
      <c r="I1741" s="1" t="s">
        <v>159</v>
      </c>
      <c r="K1741" s="1" t="str">
        <f>VLOOKUP(L1741,CW!C:D,2,FALSE)</f>
        <v>Mar'16</v>
      </c>
      <c r="L1741" s="1" t="str">
        <f t="shared" si="27"/>
        <v>12'16</v>
      </c>
      <c r="M1741" s="1" t="str">
        <f>VLOOKUP(K1741,CW!D:E,2,FALSE)</f>
        <v>Q4'15</v>
      </c>
    </row>
    <row r="1742" spans="1:13" ht="30" customHeight="1">
      <c r="A1742" s="2">
        <v>42456</v>
      </c>
      <c r="B1742" s="1" t="s">
        <v>1711</v>
      </c>
      <c r="C1742" s="1" t="s">
        <v>77</v>
      </c>
      <c r="D1742" s="1" t="s">
        <v>99</v>
      </c>
      <c r="E1742" s="1" t="s">
        <v>3532</v>
      </c>
      <c r="F1742" s="98" t="s">
        <v>161</v>
      </c>
      <c r="G1742" s="1">
        <v>1</v>
      </c>
      <c r="H1742" s="1" t="s">
        <v>107</v>
      </c>
      <c r="I1742" s="1" t="s">
        <v>159</v>
      </c>
      <c r="K1742" s="1" t="str">
        <f>VLOOKUP(L1742,CW!C:D,2,FALSE)</f>
        <v>Mar'16</v>
      </c>
      <c r="L1742" s="1" t="str">
        <f t="shared" si="27"/>
        <v>12'16</v>
      </c>
      <c r="M1742" s="1" t="str">
        <f>VLOOKUP(K1742,CW!D:E,2,FALSE)</f>
        <v>Q4'15</v>
      </c>
    </row>
    <row r="1743" spans="1:13" ht="15" customHeight="1">
      <c r="A1743" s="2">
        <v>42456</v>
      </c>
      <c r="B1743" s="1" t="s">
        <v>1712</v>
      </c>
      <c r="C1743" s="1" t="s">
        <v>71</v>
      </c>
      <c r="D1743" s="1" t="s">
        <v>99</v>
      </c>
      <c r="E1743" s="1" t="s">
        <v>3532</v>
      </c>
      <c r="F1743" s="45" t="s">
        <v>158</v>
      </c>
      <c r="G1743" s="1">
        <v>3</v>
      </c>
      <c r="H1743" s="1" t="s">
        <v>107</v>
      </c>
      <c r="I1743" s="1" t="s">
        <v>159</v>
      </c>
      <c r="K1743" s="1" t="str">
        <f>VLOOKUP(L1743,CW!C:D,2,FALSE)</f>
        <v>Mar'16</v>
      </c>
      <c r="L1743" s="1" t="str">
        <f t="shared" si="27"/>
        <v>12'16</v>
      </c>
      <c r="M1743" s="1" t="str">
        <f>VLOOKUP(K1743,CW!D:E,2,FALSE)</f>
        <v>Q4'15</v>
      </c>
    </row>
    <row r="1744" spans="1:13" ht="15" customHeight="1">
      <c r="A1744" s="2">
        <v>42456</v>
      </c>
      <c r="B1744" s="1" t="s">
        <v>1713</v>
      </c>
      <c r="C1744" s="1" t="s">
        <v>71</v>
      </c>
      <c r="D1744" s="1" t="s">
        <v>99</v>
      </c>
      <c r="E1744" s="1" t="s">
        <v>3532</v>
      </c>
      <c r="F1744" s="45" t="s">
        <v>158</v>
      </c>
      <c r="G1744" s="1">
        <v>2</v>
      </c>
      <c r="H1744" s="1" t="s">
        <v>107</v>
      </c>
      <c r="I1744" s="1" t="s">
        <v>159</v>
      </c>
      <c r="K1744" s="1" t="str">
        <f>VLOOKUP(L1744,CW!C:D,2,FALSE)</f>
        <v>Mar'16</v>
      </c>
      <c r="L1744" s="1" t="str">
        <f t="shared" si="27"/>
        <v>12'16</v>
      </c>
      <c r="M1744" s="1" t="str">
        <f>VLOOKUP(K1744,CW!D:E,2,FALSE)</f>
        <v>Q4'15</v>
      </c>
    </row>
    <row r="1745" spans="1:13" ht="15" customHeight="1">
      <c r="A1745" s="2">
        <v>42456</v>
      </c>
      <c r="B1745" s="1" t="s">
        <v>1714</v>
      </c>
      <c r="C1745" s="1" t="s">
        <v>83</v>
      </c>
      <c r="D1745" s="1" t="s">
        <v>99</v>
      </c>
      <c r="E1745" s="1" t="s">
        <v>3532</v>
      </c>
      <c r="F1745" s="45" t="s">
        <v>158</v>
      </c>
      <c r="G1745" s="1">
        <v>4</v>
      </c>
      <c r="H1745" s="1" t="s">
        <v>107</v>
      </c>
      <c r="I1745" s="1" t="s">
        <v>159</v>
      </c>
      <c r="K1745" s="1" t="str">
        <f>VLOOKUP(L1745,CW!C:D,2,FALSE)</f>
        <v>Mar'16</v>
      </c>
      <c r="L1745" s="1" t="str">
        <f t="shared" si="27"/>
        <v>12'16</v>
      </c>
      <c r="M1745" s="1" t="str">
        <f>VLOOKUP(K1745,CW!D:E,2,FALSE)</f>
        <v>Q4'15</v>
      </c>
    </row>
    <row r="1746" spans="1:13" ht="15" customHeight="1">
      <c r="A1746" s="2">
        <v>42456</v>
      </c>
      <c r="B1746" s="1" t="s">
        <v>1715</v>
      </c>
      <c r="C1746" s="1" t="s">
        <v>83</v>
      </c>
      <c r="D1746" s="1" t="s">
        <v>99</v>
      </c>
      <c r="E1746" s="1" t="s">
        <v>3532</v>
      </c>
      <c r="F1746" s="45" t="s">
        <v>158</v>
      </c>
      <c r="G1746" s="1">
        <v>10</v>
      </c>
      <c r="H1746" s="1" t="s">
        <v>107</v>
      </c>
      <c r="I1746" s="1" t="s">
        <v>159</v>
      </c>
      <c r="K1746" s="1" t="str">
        <f>VLOOKUP(L1746,CW!C:D,2,FALSE)</f>
        <v>Mar'16</v>
      </c>
      <c r="L1746" s="1" t="str">
        <f t="shared" si="27"/>
        <v>12'16</v>
      </c>
      <c r="M1746" s="1" t="str">
        <f>VLOOKUP(K1746,CW!D:E,2,FALSE)</f>
        <v>Q4'15</v>
      </c>
    </row>
    <row r="1747" spans="1:13" ht="30" customHeight="1">
      <c r="A1747" s="2">
        <v>42456</v>
      </c>
      <c r="B1747" s="1" t="s">
        <v>1716</v>
      </c>
      <c r="C1747" s="1" t="s">
        <v>1650</v>
      </c>
      <c r="D1747" s="1" t="s">
        <v>99</v>
      </c>
      <c r="E1747" s="1" t="s">
        <v>3532</v>
      </c>
      <c r="F1747" s="98" t="s">
        <v>161</v>
      </c>
      <c r="G1747" s="1">
        <v>1</v>
      </c>
      <c r="H1747" s="1" t="s">
        <v>107</v>
      </c>
      <c r="I1747" s="1" t="s">
        <v>159</v>
      </c>
      <c r="K1747" s="1" t="str">
        <f>VLOOKUP(L1747,CW!C:D,2,FALSE)</f>
        <v>Mar'16</v>
      </c>
      <c r="L1747" s="1" t="str">
        <f t="shared" si="27"/>
        <v>12'16</v>
      </c>
      <c r="M1747" s="1" t="str">
        <f>VLOOKUP(K1747,CW!D:E,2,FALSE)</f>
        <v>Q4'15</v>
      </c>
    </row>
    <row r="1748" spans="1:13" ht="15" customHeight="1">
      <c r="A1748" s="2">
        <v>42456</v>
      </c>
      <c r="B1748" s="1" t="s">
        <v>1717</v>
      </c>
      <c r="C1748" s="1" t="s">
        <v>83</v>
      </c>
      <c r="D1748" s="1" t="s">
        <v>99</v>
      </c>
      <c r="E1748" s="1" t="s">
        <v>3532</v>
      </c>
      <c r="F1748" s="45" t="s">
        <v>55</v>
      </c>
      <c r="G1748" s="1">
        <v>2</v>
      </c>
      <c r="H1748" s="1" t="s">
        <v>107</v>
      </c>
      <c r="I1748" s="1" t="s">
        <v>159</v>
      </c>
      <c r="K1748" s="1" t="str">
        <f>VLOOKUP(L1748,CW!C:D,2,FALSE)</f>
        <v>Mar'16</v>
      </c>
      <c r="L1748" s="1" t="str">
        <f t="shared" si="27"/>
        <v>12'16</v>
      </c>
      <c r="M1748" s="1" t="str">
        <f>VLOOKUP(K1748,CW!D:E,2,FALSE)</f>
        <v>Q4'15</v>
      </c>
    </row>
    <row r="1749" spans="1:13" ht="30" customHeight="1">
      <c r="A1749" s="2">
        <v>42456</v>
      </c>
      <c r="B1749" s="1" t="s">
        <v>1718</v>
      </c>
      <c r="C1749" s="1" t="s">
        <v>83</v>
      </c>
      <c r="D1749" s="1" t="s">
        <v>99</v>
      </c>
      <c r="E1749" s="1" t="s">
        <v>3532</v>
      </c>
      <c r="F1749" s="98" t="s">
        <v>160</v>
      </c>
      <c r="G1749" s="1">
        <v>1</v>
      </c>
      <c r="H1749" s="1" t="s">
        <v>107</v>
      </c>
      <c r="I1749" s="1" t="s">
        <v>159</v>
      </c>
      <c r="K1749" s="1" t="str">
        <f>VLOOKUP(L1749,CW!C:D,2,FALSE)</f>
        <v>Mar'16</v>
      </c>
      <c r="L1749" s="1" t="str">
        <f t="shared" si="27"/>
        <v>12'16</v>
      </c>
      <c r="M1749" s="1" t="str">
        <f>VLOOKUP(K1749,CW!D:E,2,FALSE)</f>
        <v>Q4'15</v>
      </c>
    </row>
    <row r="1750" spans="1:13" ht="30" customHeight="1">
      <c r="A1750" s="2">
        <v>42456</v>
      </c>
      <c r="B1750" s="1" t="s">
        <v>1718</v>
      </c>
      <c r="C1750" s="1" t="s">
        <v>83</v>
      </c>
      <c r="D1750" s="1" t="s">
        <v>99</v>
      </c>
      <c r="E1750" s="1" t="s">
        <v>3532</v>
      </c>
      <c r="F1750" s="98" t="s">
        <v>161</v>
      </c>
      <c r="G1750" s="1">
        <v>1</v>
      </c>
      <c r="H1750" s="1" t="s">
        <v>107</v>
      </c>
      <c r="I1750" s="1" t="s">
        <v>159</v>
      </c>
      <c r="K1750" s="1" t="str">
        <f>VLOOKUP(L1750,CW!C:D,2,FALSE)</f>
        <v>Mar'16</v>
      </c>
      <c r="L1750" s="1" t="str">
        <f t="shared" si="27"/>
        <v>12'16</v>
      </c>
      <c r="M1750" s="1" t="str">
        <f>VLOOKUP(K1750,CW!D:E,2,FALSE)</f>
        <v>Q4'15</v>
      </c>
    </row>
    <row r="1751" spans="1:13" ht="30" customHeight="1">
      <c r="A1751" s="2">
        <v>42456</v>
      </c>
      <c r="B1751" s="1" t="s">
        <v>1719</v>
      </c>
      <c r="C1751" s="1" t="s">
        <v>83</v>
      </c>
      <c r="D1751" s="1" t="s">
        <v>99</v>
      </c>
      <c r="E1751" s="1" t="s">
        <v>3532</v>
      </c>
      <c r="F1751" s="98" t="s">
        <v>160</v>
      </c>
      <c r="G1751" s="1">
        <v>1</v>
      </c>
      <c r="H1751" s="1" t="s">
        <v>107</v>
      </c>
      <c r="I1751" s="1" t="s">
        <v>159</v>
      </c>
      <c r="K1751" s="1" t="str">
        <f>VLOOKUP(L1751,CW!C:D,2,FALSE)</f>
        <v>Mar'16</v>
      </c>
      <c r="L1751" s="1" t="str">
        <f t="shared" si="27"/>
        <v>12'16</v>
      </c>
      <c r="M1751" s="1" t="str">
        <f>VLOOKUP(K1751,CW!D:E,2,FALSE)</f>
        <v>Q4'15</v>
      </c>
    </row>
    <row r="1752" spans="1:13" ht="30" customHeight="1">
      <c r="A1752" s="2">
        <v>42456</v>
      </c>
      <c r="B1752" s="1" t="s">
        <v>1720</v>
      </c>
      <c r="C1752" s="1" t="s">
        <v>83</v>
      </c>
      <c r="D1752" s="1" t="s">
        <v>99</v>
      </c>
      <c r="E1752" s="1" t="s">
        <v>3532</v>
      </c>
      <c r="F1752" s="98" t="s">
        <v>160</v>
      </c>
      <c r="G1752" s="1">
        <v>1</v>
      </c>
      <c r="H1752" s="1" t="s">
        <v>107</v>
      </c>
      <c r="I1752" s="1" t="s">
        <v>159</v>
      </c>
      <c r="K1752" s="1" t="str">
        <f>VLOOKUP(L1752,CW!C:D,2,FALSE)</f>
        <v>Mar'16</v>
      </c>
      <c r="L1752" s="1" t="str">
        <f t="shared" si="27"/>
        <v>12'16</v>
      </c>
      <c r="M1752" s="1" t="str">
        <f>VLOOKUP(K1752,CW!D:E,2,FALSE)</f>
        <v>Q4'15</v>
      </c>
    </row>
    <row r="1753" spans="1:13" ht="30" customHeight="1">
      <c r="A1753" s="2">
        <v>42456</v>
      </c>
      <c r="B1753" s="1" t="s">
        <v>1721</v>
      </c>
      <c r="C1753" s="1" t="s">
        <v>83</v>
      </c>
      <c r="D1753" s="1" t="s">
        <v>99</v>
      </c>
      <c r="E1753" s="1" t="s">
        <v>3532</v>
      </c>
      <c r="F1753" s="98" t="s">
        <v>161</v>
      </c>
      <c r="G1753" s="1">
        <v>1</v>
      </c>
      <c r="H1753" s="1" t="s">
        <v>107</v>
      </c>
      <c r="I1753" s="1" t="s">
        <v>159</v>
      </c>
      <c r="K1753" s="1" t="str">
        <f>VLOOKUP(L1753,CW!C:D,2,FALSE)</f>
        <v>Mar'16</v>
      </c>
      <c r="L1753" s="1" t="str">
        <f t="shared" si="27"/>
        <v>12'16</v>
      </c>
      <c r="M1753" s="1" t="str">
        <f>VLOOKUP(K1753,CW!D:E,2,FALSE)</f>
        <v>Q4'15</v>
      </c>
    </row>
    <row r="1754" spans="1:13" ht="30" customHeight="1">
      <c r="A1754" s="2">
        <v>42456</v>
      </c>
      <c r="B1754" s="1" t="s">
        <v>1722</v>
      </c>
      <c r="C1754" s="1" t="s">
        <v>83</v>
      </c>
      <c r="D1754" s="1" t="s">
        <v>99</v>
      </c>
      <c r="E1754" s="1" t="s">
        <v>3532</v>
      </c>
      <c r="F1754" s="98" t="s">
        <v>160</v>
      </c>
      <c r="G1754" s="1">
        <v>1</v>
      </c>
      <c r="H1754" s="1" t="s">
        <v>107</v>
      </c>
      <c r="I1754" s="1" t="s">
        <v>159</v>
      </c>
      <c r="K1754" s="1" t="str">
        <f>VLOOKUP(L1754,CW!C:D,2,FALSE)</f>
        <v>Mar'16</v>
      </c>
      <c r="L1754" s="1" t="str">
        <f t="shared" si="27"/>
        <v>12'16</v>
      </c>
      <c r="M1754" s="1" t="str">
        <f>VLOOKUP(K1754,CW!D:E,2,FALSE)</f>
        <v>Q4'15</v>
      </c>
    </row>
    <row r="1755" spans="1:13" ht="15" customHeight="1">
      <c r="A1755" s="2">
        <v>42456</v>
      </c>
      <c r="B1755" s="1" t="s">
        <v>1723</v>
      </c>
      <c r="C1755" s="1" t="s">
        <v>83</v>
      </c>
      <c r="D1755" s="1" t="s">
        <v>103</v>
      </c>
      <c r="E1755" s="1" t="s">
        <v>3532</v>
      </c>
      <c r="F1755" s="45" t="s">
        <v>158</v>
      </c>
      <c r="G1755" s="1">
        <v>1</v>
      </c>
      <c r="H1755" s="1" t="s">
        <v>107</v>
      </c>
      <c r="I1755" s="1" t="s">
        <v>159</v>
      </c>
      <c r="K1755" s="1" t="str">
        <f>VLOOKUP(L1755,CW!C:D,2,FALSE)</f>
        <v>Mar'16</v>
      </c>
      <c r="L1755" s="1" t="str">
        <f t="shared" si="27"/>
        <v>12'16</v>
      </c>
      <c r="M1755" s="1" t="str">
        <f>VLOOKUP(K1755,CW!D:E,2,FALSE)</f>
        <v>Q4'15</v>
      </c>
    </row>
    <row r="1756" spans="1:13" ht="30" customHeight="1">
      <c r="A1756" s="2">
        <v>42456</v>
      </c>
      <c r="B1756" s="1" t="s">
        <v>1724</v>
      </c>
      <c r="C1756" s="1" t="s">
        <v>77</v>
      </c>
      <c r="D1756" s="1" t="s">
        <v>103</v>
      </c>
      <c r="E1756" s="1" t="s">
        <v>3532</v>
      </c>
      <c r="F1756" s="98" t="s">
        <v>160</v>
      </c>
      <c r="G1756" s="1">
        <v>1</v>
      </c>
      <c r="H1756" s="1" t="s">
        <v>107</v>
      </c>
      <c r="I1756" s="1" t="s">
        <v>159</v>
      </c>
      <c r="K1756" s="1" t="str">
        <f>VLOOKUP(L1756,CW!C:D,2,FALSE)</f>
        <v>Mar'16</v>
      </c>
      <c r="L1756" s="1" t="str">
        <f t="shared" si="27"/>
        <v>12'16</v>
      </c>
      <c r="M1756" s="1" t="str">
        <f>VLOOKUP(K1756,CW!D:E,2,FALSE)</f>
        <v>Q4'15</v>
      </c>
    </row>
    <row r="1757" spans="1:13" ht="15" customHeight="1">
      <c r="A1757" s="2">
        <v>42456</v>
      </c>
      <c r="B1757" s="1" t="s">
        <v>1725</v>
      </c>
      <c r="C1757" s="1" t="s">
        <v>77</v>
      </c>
      <c r="D1757" s="1" t="s">
        <v>103</v>
      </c>
      <c r="E1757" s="1" t="s">
        <v>3532</v>
      </c>
      <c r="F1757" s="45" t="s">
        <v>158</v>
      </c>
      <c r="G1757" s="1">
        <v>2</v>
      </c>
      <c r="H1757" s="1" t="s">
        <v>107</v>
      </c>
      <c r="I1757" s="1" t="s">
        <v>159</v>
      </c>
      <c r="K1757" s="1" t="str">
        <f>VLOOKUP(L1757,CW!C:D,2,FALSE)</f>
        <v>Mar'16</v>
      </c>
      <c r="L1757" s="1" t="str">
        <f t="shared" si="27"/>
        <v>12'16</v>
      </c>
      <c r="M1757" s="1" t="str">
        <f>VLOOKUP(K1757,CW!D:E,2,FALSE)</f>
        <v>Q4'15</v>
      </c>
    </row>
    <row r="1758" spans="1:13" ht="30" customHeight="1">
      <c r="A1758" s="2">
        <v>42456</v>
      </c>
      <c r="B1758" s="1" t="s">
        <v>1726</v>
      </c>
      <c r="C1758" s="1" t="s">
        <v>77</v>
      </c>
      <c r="D1758" s="1" t="s">
        <v>103</v>
      </c>
      <c r="E1758" s="1" t="s">
        <v>3532</v>
      </c>
      <c r="F1758" s="98" t="s">
        <v>160</v>
      </c>
      <c r="G1758" s="1">
        <v>4</v>
      </c>
      <c r="H1758" s="1" t="s">
        <v>107</v>
      </c>
      <c r="I1758" s="1" t="s">
        <v>159</v>
      </c>
      <c r="K1758" s="1" t="str">
        <f>VLOOKUP(L1758,CW!C:D,2,FALSE)</f>
        <v>Mar'16</v>
      </c>
      <c r="L1758" s="1" t="str">
        <f t="shared" si="27"/>
        <v>12'16</v>
      </c>
      <c r="M1758" s="1" t="str">
        <f>VLOOKUP(K1758,CW!D:E,2,FALSE)</f>
        <v>Q4'15</v>
      </c>
    </row>
    <row r="1759" spans="1:13" ht="15" customHeight="1">
      <c r="A1759" s="2">
        <v>42456</v>
      </c>
      <c r="B1759" s="1" t="s">
        <v>1726</v>
      </c>
      <c r="C1759" s="1" t="s">
        <v>77</v>
      </c>
      <c r="D1759" s="1" t="s">
        <v>103</v>
      </c>
      <c r="E1759" s="1" t="s">
        <v>3532</v>
      </c>
      <c r="F1759" s="45" t="s">
        <v>158</v>
      </c>
      <c r="G1759" s="1">
        <v>1</v>
      </c>
      <c r="H1759" s="1" t="s">
        <v>107</v>
      </c>
      <c r="I1759" s="1" t="s">
        <v>159</v>
      </c>
      <c r="K1759" s="1" t="str">
        <f>VLOOKUP(L1759,CW!C:D,2,FALSE)</f>
        <v>Mar'16</v>
      </c>
      <c r="L1759" s="1" t="str">
        <f t="shared" si="27"/>
        <v>12'16</v>
      </c>
      <c r="M1759" s="1" t="str">
        <f>VLOOKUP(K1759,CW!D:E,2,FALSE)</f>
        <v>Q4'15</v>
      </c>
    </row>
    <row r="1760" spans="1:13" ht="30" customHeight="1">
      <c r="A1760" s="2">
        <v>42456</v>
      </c>
      <c r="B1760" s="1" t="s">
        <v>1727</v>
      </c>
      <c r="C1760" s="1" t="s">
        <v>77</v>
      </c>
      <c r="D1760" s="1" t="s">
        <v>103</v>
      </c>
      <c r="E1760" s="1" t="s">
        <v>3532</v>
      </c>
      <c r="F1760" s="98" t="s">
        <v>160</v>
      </c>
      <c r="G1760" s="1">
        <v>1</v>
      </c>
      <c r="H1760" s="1" t="s">
        <v>107</v>
      </c>
      <c r="I1760" s="1" t="s">
        <v>159</v>
      </c>
      <c r="K1760" s="1" t="str">
        <f>VLOOKUP(L1760,CW!C:D,2,FALSE)</f>
        <v>Mar'16</v>
      </c>
      <c r="L1760" s="1" t="str">
        <f t="shared" si="27"/>
        <v>12'16</v>
      </c>
      <c r="M1760" s="1" t="str">
        <f>VLOOKUP(K1760,CW!D:E,2,FALSE)</f>
        <v>Q4'15</v>
      </c>
    </row>
    <row r="1761" spans="1:13" ht="30" customHeight="1">
      <c r="A1761" s="2">
        <v>42456</v>
      </c>
      <c r="B1761" s="1" t="s">
        <v>1728</v>
      </c>
      <c r="C1761" s="1" t="s">
        <v>77</v>
      </c>
      <c r="D1761" s="1" t="s">
        <v>103</v>
      </c>
      <c r="E1761" s="1" t="s">
        <v>3532</v>
      </c>
      <c r="F1761" s="98" t="s">
        <v>160</v>
      </c>
      <c r="G1761" s="1">
        <v>1</v>
      </c>
      <c r="H1761" s="1" t="s">
        <v>107</v>
      </c>
      <c r="I1761" s="1" t="s">
        <v>159</v>
      </c>
      <c r="K1761" s="1" t="str">
        <f>VLOOKUP(L1761,CW!C:D,2,FALSE)</f>
        <v>Mar'16</v>
      </c>
      <c r="L1761" s="1" t="str">
        <f t="shared" si="27"/>
        <v>12'16</v>
      </c>
      <c r="M1761" s="1" t="str">
        <f>VLOOKUP(K1761,CW!D:E,2,FALSE)</f>
        <v>Q4'15</v>
      </c>
    </row>
    <row r="1762" spans="1:13" ht="30" customHeight="1">
      <c r="A1762" s="2">
        <v>42456</v>
      </c>
      <c r="B1762" s="1" t="s">
        <v>1729</v>
      </c>
      <c r="C1762" s="1" t="s">
        <v>77</v>
      </c>
      <c r="D1762" s="1" t="s">
        <v>103</v>
      </c>
      <c r="E1762" s="1" t="s">
        <v>3532</v>
      </c>
      <c r="F1762" s="98" t="s">
        <v>160</v>
      </c>
      <c r="G1762" s="1">
        <v>1</v>
      </c>
      <c r="H1762" s="1" t="s">
        <v>107</v>
      </c>
      <c r="I1762" s="1" t="s">
        <v>159</v>
      </c>
      <c r="K1762" s="1" t="str">
        <f>VLOOKUP(L1762,CW!C:D,2,FALSE)</f>
        <v>Mar'16</v>
      </c>
      <c r="L1762" s="1" t="str">
        <f t="shared" si="27"/>
        <v>12'16</v>
      </c>
      <c r="M1762" s="1" t="str">
        <f>VLOOKUP(K1762,CW!D:E,2,FALSE)</f>
        <v>Q4'15</v>
      </c>
    </row>
    <row r="1763" spans="1:13" ht="30" customHeight="1">
      <c r="A1763" s="2">
        <v>42456</v>
      </c>
      <c r="B1763" s="1" t="s">
        <v>1730</v>
      </c>
      <c r="C1763" s="1" t="s">
        <v>83</v>
      </c>
      <c r="D1763" s="1" t="s">
        <v>103</v>
      </c>
      <c r="E1763" s="1" t="s">
        <v>3532</v>
      </c>
      <c r="F1763" s="98" t="s">
        <v>160</v>
      </c>
      <c r="G1763" s="1">
        <v>1</v>
      </c>
      <c r="H1763" s="1" t="s">
        <v>107</v>
      </c>
      <c r="I1763" s="1" t="s">
        <v>159</v>
      </c>
      <c r="K1763" s="1" t="str">
        <f>VLOOKUP(L1763,CW!C:D,2,FALSE)</f>
        <v>Mar'16</v>
      </c>
      <c r="L1763" s="1" t="str">
        <f t="shared" si="27"/>
        <v>12'16</v>
      </c>
      <c r="M1763" s="1" t="str">
        <f>VLOOKUP(K1763,CW!D:E,2,FALSE)</f>
        <v>Q4'15</v>
      </c>
    </row>
    <row r="1764" spans="1:13" ht="30" customHeight="1">
      <c r="A1764" s="2">
        <v>42456</v>
      </c>
      <c r="B1764" s="1" t="s">
        <v>1731</v>
      </c>
      <c r="C1764" s="1" t="s">
        <v>77</v>
      </c>
      <c r="D1764" s="1" t="s">
        <v>102</v>
      </c>
      <c r="E1764" s="1" t="s">
        <v>3532</v>
      </c>
      <c r="F1764" s="98" t="s">
        <v>161</v>
      </c>
      <c r="G1764" s="1">
        <v>1</v>
      </c>
      <c r="H1764" s="1" t="s">
        <v>107</v>
      </c>
      <c r="I1764" s="1" t="s">
        <v>159</v>
      </c>
      <c r="K1764" s="1" t="str">
        <f>VLOOKUP(L1764,CW!C:D,2,FALSE)</f>
        <v>Mar'16</v>
      </c>
      <c r="L1764" s="1" t="str">
        <f t="shared" si="27"/>
        <v>12'16</v>
      </c>
      <c r="M1764" s="1" t="str">
        <f>VLOOKUP(K1764,CW!D:E,2,FALSE)</f>
        <v>Q4'15</v>
      </c>
    </row>
    <row r="1765" spans="1:13" ht="15" customHeight="1">
      <c r="A1765" s="2">
        <v>42456</v>
      </c>
      <c r="B1765" s="1" t="s">
        <v>1731</v>
      </c>
      <c r="C1765" s="1" t="s">
        <v>77</v>
      </c>
      <c r="D1765" s="1" t="s">
        <v>102</v>
      </c>
      <c r="E1765" s="1" t="s">
        <v>3532</v>
      </c>
      <c r="F1765" s="45" t="s">
        <v>158</v>
      </c>
      <c r="G1765" s="1">
        <v>2</v>
      </c>
      <c r="H1765" s="1" t="s">
        <v>107</v>
      </c>
      <c r="I1765" s="1" t="s">
        <v>159</v>
      </c>
      <c r="K1765" s="1" t="str">
        <f>VLOOKUP(L1765,CW!C:D,2,FALSE)</f>
        <v>Mar'16</v>
      </c>
      <c r="L1765" s="1" t="str">
        <f t="shared" si="27"/>
        <v>12'16</v>
      </c>
      <c r="M1765" s="1" t="str">
        <f>VLOOKUP(K1765,CW!D:E,2,FALSE)</f>
        <v>Q4'15</v>
      </c>
    </row>
    <row r="1766" spans="1:13" ht="15" customHeight="1">
      <c r="A1766" s="2">
        <v>42456</v>
      </c>
      <c r="B1766" s="1" t="s">
        <v>1732</v>
      </c>
      <c r="C1766" s="1" t="s">
        <v>77</v>
      </c>
      <c r="D1766" s="1" t="s">
        <v>102</v>
      </c>
      <c r="E1766" s="1" t="s">
        <v>3532</v>
      </c>
      <c r="F1766" s="45" t="s">
        <v>158</v>
      </c>
      <c r="G1766" s="1">
        <v>1</v>
      </c>
      <c r="H1766" s="1" t="s">
        <v>107</v>
      </c>
      <c r="I1766" s="1" t="s">
        <v>159</v>
      </c>
      <c r="K1766" s="1" t="str">
        <f>VLOOKUP(L1766,CW!C:D,2,FALSE)</f>
        <v>Mar'16</v>
      </c>
      <c r="L1766" s="1" t="str">
        <f t="shared" si="27"/>
        <v>12'16</v>
      </c>
      <c r="M1766" s="1" t="str">
        <f>VLOOKUP(K1766,CW!D:E,2,FALSE)</f>
        <v>Q4'15</v>
      </c>
    </row>
    <row r="1767" spans="1:13" ht="15" customHeight="1">
      <c r="A1767" s="2">
        <v>42456</v>
      </c>
      <c r="B1767" s="1" t="s">
        <v>1733</v>
      </c>
      <c r="C1767" s="1" t="s">
        <v>77</v>
      </c>
      <c r="D1767" s="1" t="s">
        <v>102</v>
      </c>
      <c r="E1767" s="1" t="s">
        <v>3532</v>
      </c>
      <c r="F1767" s="45" t="s">
        <v>158</v>
      </c>
      <c r="G1767" s="1">
        <v>1</v>
      </c>
      <c r="H1767" s="1" t="s">
        <v>107</v>
      </c>
      <c r="I1767" s="1" t="s">
        <v>159</v>
      </c>
      <c r="K1767" s="1" t="str">
        <f>VLOOKUP(L1767,CW!C:D,2,FALSE)</f>
        <v>Mar'16</v>
      </c>
      <c r="L1767" s="1" t="str">
        <f t="shared" si="27"/>
        <v>12'16</v>
      </c>
      <c r="M1767" s="1" t="str">
        <f>VLOOKUP(K1767,CW!D:E,2,FALSE)</f>
        <v>Q4'15</v>
      </c>
    </row>
    <row r="1768" spans="1:13" ht="30" customHeight="1">
      <c r="A1768" s="2">
        <v>42456</v>
      </c>
      <c r="B1768" s="1" t="s">
        <v>1734</v>
      </c>
      <c r="C1768" s="1" t="s">
        <v>71</v>
      </c>
      <c r="D1768" s="1" t="s">
        <v>103</v>
      </c>
      <c r="E1768" s="1" t="s">
        <v>3532</v>
      </c>
      <c r="F1768" s="98" t="s">
        <v>160</v>
      </c>
      <c r="G1768" s="1">
        <v>2</v>
      </c>
      <c r="H1768" s="1" t="s">
        <v>107</v>
      </c>
      <c r="I1768" s="1" t="s">
        <v>159</v>
      </c>
      <c r="K1768" s="1" t="str">
        <f>VLOOKUP(L1768,CW!C:D,2,FALSE)</f>
        <v>Mar'16</v>
      </c>
      <c r="L1768" s="1" t="str">
        <f t="shared" si="27"/>
        <v>12'16</v>
      </c>
      <c r="M1768" s="1" t="str">
        <f>VLOOKUP(K1768,CW!D:E,2,FALSE)</f>
        <v>Q4'15</v>
      </c>
    </row>
    <row r="1769" spans="1:13" ht="30" customHeight="1">
      <c r="A1769" s="2">
        <v>42456</v>
      </c>
      <c r="B1769" s="1" t="s">
        <v>1735</v>
      </c>
      <c r="C1769" s="1" t="s">
        <v>70</v>
      </c>
      <c r="D1769" s="1" t="s">
        <v>103</v>
      </c>
      <c r="E1769" s="1" t="s">
        <v>3532</v>
      </c>
      <c r="F1769" s="98" t="s">
        <v>160</v>
      </c>
      <c r="G1769" s="1">
        <v>1</v>
      </c>
      <c r="H1769" s="1" t="s">
        <v>107</v>
      </c>
      <c r="I1769" s="1" t="s">
        <v>159</v>
      </c>
      <c r="K1769" s="1" t="str">
        <f>VLOOKUP(L1769,CW!C:D,2,FALSE)</f>
        <v>Mar'16</v>
      </c>
      <c r="L1769" s="1" t="str">
        <f t="shared" si="27"/>
        <v>12'16</v>
      </c>
      <c r="M1769" s="1" t="str">
        <f>VLOOKUP(K1769,CW!D:E,2,FALSE)</f>
        <v>Q4'15</v>
      </c>
    </row>
    <row r="1770" spans="1:13" ht="15" customHeight="1">
      <c r="A1770" s="2">
        <v>42456</v>
      </c>
      <c r="B1770" s="1" t="s">
        <v>1735</v>
      </c>
      <c r="C1770" s="1" t="s">
        <v>70</v>
      </c>
      <c r="D1770" s="1" t="s">
        <v>103</v>
      </c>
      <c r="E1770" s="1" t="s">
        <v>3532</v>
      </c>
      <c r="F1770" s="45" t="s">
        <v>158</v>
      </c>
      <c r="G1770" s="1">
        <v>1</v>
      </c>
      <c r="H1770" s="1" t="s">
        <v>107</v>
      </c>
      <c r="I1770" s="1" t="s">
        <v>159</v>
      </c>
      <c r="K1770" s="1" t="str">
        <f>VLOOKUP(L1770,CW!C:D,2,FALSE)</f>
        <v>Mar'16</v>
      </c>
      <c r="L1770" s="1" t="str">
        <f t="shared" si="27"/>
        <v>12'16</v>
      </c>
      <c r="M1770" s="1" t="str">
        <f>VLOOKUP(K1770,CW!D:E,2,FALSE)</f>
        <v>Q4'15</v>
      </c>
    </row>
    <row r="1771" spans="1:13" ht="15" customHeight="1">
      <c r="A1771" s="2">
        <v>42456</v>
      </c>
      <c r="B1771" s="1" t="s">
        <v>1736</v>
      </c>
      <c r="C1771" s="1" t="s">
        <v>1635</v>
      </c>
      <c r="D1771" s="1" t="s">
        <v>103</v>
      </c>
      <c r="E1771" s="1" t="s">
        <v>3532</v>
      </c>
      <c r="F1771" s="45" t="s">
        <v>158</v>
      </c>
      <c r="G1771" s="1">
        <v>1</v>
      </c>
      <c r="H1771" s="1" t="s">
        <v>107</v>
      </c>
      <c r="I1771" s="1" t="s">
        <v>159</v>
      </c>
      <c r="K1771" s="1" t="str">
        <f>VLOOKUP(L1771,CW!C:D,2,FALSE)</f>
        <v>Mar'16</v>
      </c>
      <c r="L1771" s="1" t="str">
        <f t="shared" si="27"/>
        <v>12'16</v>
      </c>
      <c r="M1771" s="1" t="str">
        <f>VLOOKUP(K1771,CW!D:E,2,FALSE)</f>
        <v>Q4'15</v>
      </c>
    </row>
    <row r="1772" spans="1:13" ht="15" customHeight="1">
      <c r="A1772" s="2">
        <v>42456</v>
      </c>
      <c r="B1772" s="1" t="s">
        <v>1918</v>
      </c>
      <c r="C1772" s="1" t="s">
        <v>110</v>
      </c>
      <c r="D1772" s="1" t="s">
        <v>99</v>
      </c>
      <c r="E1772" s="1" t="s">
        <v>3532</v>
      </c>
      <c r="F1772" s="45" t="s">
        <v>10</v>
      </c>
      <c r="G1772" s="1">
        <v>1</v>
      </c>
      <c r="H1772" s="1" t="s">
        <v>107</v>
      </c>
      <c r="I1772" s="1" t="s">
        <v>706</v>
      </c>
      <c r="K1772" s="1" t="str">
        <f>VLOOKUP(L1772,CW!C:D,2,FALSE)</f>
        <v>Mar'16</v>
      </c>
      <c r="L1772" s="1" t="str">
        <f t="shared" si="27"/>
        <v>12'16</v>
      </c>
      <c r="M1772" s="1" t="str">
        <f>VLOOKUP(K1772,CW!D:E,2,FALSE)</f>
        <v>Q4'15</v>
      </c>
    </row>
    <row r="1773" spans="1:13" ht="15" customHeight="1">
      <c r="A1773" s="2">
        <v>42456</v>
      </c>
      <c r="B1773" s="1" t="s">
        <v>1919</v>
      </c>
      <c r="C1773" s="1" t="s">
        <v>77</v>
      </c>
      <c r="D1773" s="1" t="s">
        <v>103</v>
      </c>
      <c r="E1773" s="1" t="s">
        <v>3532</v>
      </c>
      <c r="F1773" s="45" t="s">
        <v>4594</v>
      </c>
      <c r="G1773" s="1">
        <v>1</v>
      </c>
      <c r="H1773" s="1" t="s">
        <v>107</v>
      </c>
      <c r="I1773" s="1" t="s">
        <v>706</v>
      </c>
      <c r="K1773" s="1" t="str">
        <f>VLOOKUP(L1773,CW!C:D,2,FALSE)</f>
        <v>Mar'16</v>
      </c>
      <c r="L1773" s="1" t="str">
        <f t="shared" si="27"/>
        <v>12'16</v>
      </c>
      <c r="M1773" s="1" t="str">
        <f>VLOOKUP(K1773,CW!D:E,2,FALSE)</f>
        <v>Q4'15</v>
      </c>
    </row>
    <row r="1774" spans="1:13" ht="15" customHeight="1">
      <c r="A1774" s="2">
        <v>42457</v>
      </c>
      <c r="B1774" s="1" t="s">
        <v>1737</v>
      </c>
      <c r="C1774" s="1" t="s">
        <v>83</v>
      </c>
      <c r="D1774" s="1" t="s">
        <v>99</v>
      </c>
      <c r="E1774" s="1" t="s">
        <v>3532</v>
      </c>
      <c r="F1774" s="45" t="s">
        <v>158</v>
      </c>
      <c r="G1774" s="1">
        <v>1</v>
      </c>
      <c r="H1774" s="1" t="s">
        <v>107</v>
      </c>
      <c r="I1774" s="1" t="s">
        <v>159</v>
      </c>
      <c r="K1774" s="1" t="str">
        <f>VLOOKUP(L1774,CW!C:D,2,FALSE)</f>
        <v>Mar'16</v>
      </c>
      <c r="L1774" s="1" t="str">
        <f t="shared" si="27"/>
        <v>13'16</v>
      </c>
      <c r="M1774" s="1" t="str">
        <f>VLOOKUP(K1774,CW!D:E,2,FALSE)</f>
        <v>Q4'15</v>
      </c>
    </row>
    <row r="1775" spans="1:13" ht="15" customHeight="1">
      <c r="A1775" s="2">
        <v>42457</v>
      </c>
      <c r="B1775" s="1" t="s">
        <v>1738</v>
      </c>
      <c r="C1775" s="1" t="s">
        <v>455</v>
      </c>
      <c r="D1775" s="1" t="s">
        <v>99</v>
      </c>
      <c r="E1775" s="1" t="s">
        <v>3532</v>
      </c>
      <c r="F1775" s="45" t="s">
        <v>158</v>
      </c>
      <c r="G1775" s="1">
        <v>1</v>
      </c>
      <c r="H1775" s="1" t="s">
        <v>107</v>
      </c>
      <c r="I1775" s="1" t="s">
        <v>159</v>
      </c>
      <c r="K1775" s="1" t="str">
        <f>VLOOKUP(L1775,CW!C:D,2,FALSE)</f>
        <v>Mar'16</v>
      </c>
      <c r="L1775" s="1" t="str">
        <f t="shared" si="27"/>
        <v>13'16</v>
      </c>
      <c r="M1775" s="1" t="str">
        <f>VLOOKUP(K1775,CW!D:E,2,FALSE)</f>
        <v>Q4'15</v>
      </c>
    </row>
    <row r="1776" spans="1:13" ht="15" customHeight="1">
      <c r="A1776" s="2">
        <v>42457</v>
      </c>
      <c r="B1776" s="1" t="s">
        <v>1739</v>
      </c>
      <c r="C1776" s="1" t="s">
        <v>83</v>
      </c>
      <c r="D1776" s="1" t="s">
        <v>99</v>
      </c>
      <c r="E1776" s="1" t="s">
        <v>3532</v>
      </c>
      <c r="F1776" s="45" t="s">
        <v>55</v>
      </c>
      <c r="G1776" s="1">
        <v>1</v>
      </c>
      <c r="H1776" s="1" t="s">
        <v>107</v>
      </c>
      <c r="I1776" s="1" t="s">
        <v>159</v>
      </c>
      <c r="K1776" s="1" t="str">
        <f>VLOOKUP(L1776,CW!C:D,2,FALSE)</f>
        <v>Mar'16</v>
      </c>
      <c r="L1776" s="1" t="str">
        <f t="shared" ref="L1776:L1839" si="28">CONCATENATE(WEEKNUM(A1776,21),"'",TEXT(A1776,"yy"))</f>
        <v>13'16</v>
      </c>
      <c r="M1776" s="1" t="str">
        <f>VLOOKUP(K1776,CW!D:E,2,FALSE)</f>
        <v>Q4'15</v>
      </c>
    </row>
    <row r="1777" spans="1:13" ht="30" customHeight="1">
      <c r="A1777" s="2">
        <v>42457</v>
      </c>
      <c r="B1777" s="1" t="s">
        <v>1740</v>
      </c>
      <c r="C1777" s="1" t="s">
        <v>83</v>
      </c>
      <c r="D1777" s="1" t="s">
        <v>99</v>
      </c>
      <c r="E1777" s="1" t="s">
        <v>3532</v>
      </c>
      <c r="F1777" s="98" t="s">
        <v>160</v>
      </c>
      <c r="G1777" s="1">
        <v>1</v>
      </c>
      <c r="H1777" s="1" t="s">
        <v>107</v>
      </c>
      <c r="I1777" s="1" t="s">
        <v>159</v>
      </c>
      <c r="K1777" s="1" t="str">
        <f>VLOOKUP(L1777,CW!C:D,2,FALSE)</f>
        <v>Mar'16</v>
      </c>
      <c r="L1777" s="1" t="str">
        <f t="shared" si="28"/>
        <v>13'16</v>
      </c>
      <c r="M1777" s="1" t="str">
        <f>VLOOKUP(K1777,CW!D:E,2,FALSE)</f>
        <v>Q4'15</v>
      </c>
    </row>
    <row r="1778" spans="1:13" ht="30" customHeight="1">
      <c r="A1778" s="2">
        <v>42457</v>
      </c>
      <c r="B1778" s="1" t="s">
        <v>1740</v>
      </c>
      <c r="C1778" s="1" t="s">
        <v>83</v>
      </c>
      <c r="D1778" s="1" t="s">
        <v>99</v>
      </c>
      <c r="E1778" s="1" t="s">
        <v>3532</v>
      </c>
      <c r="F1778" s="98" t="s">
        <v>161</v>
      </c>
      <c r="G1778" s="1">
        <v>1</v>
      </c>
      <c r="H1778" s="1" t="s">
        <v>107</v>
      </c>
      <c r="I1778" s="1" t="s">
        <v>159</v>
      </c>
      <c r="K1778" s="1" t="str">
        <f>VLOOKUP(L1778,CW!C:D,2,FALSE)</f>
        <v>Mar'16</v>
      </c>
      <c r="L1778" s="1" t="str">
        <f t="shared" si="28"/>
        <v>13'16</v>
      </c>
      <c r="M1778" s="1" t="str">
        <f>VLOOKUP(K1778,CW!D:E,2,FALSE)</f>
        <v>Q4'15</v>
      </c>
    </row>
    <row r="1779" spans="1:13" ht="15" customHeight="1">
      <c r="A1779" s="2">
        <v>42457</v>
      </c>
      <c r="B1779" s="1" t="s">
        <v>1741</v>
      </c>
      <c r="C1779" s="1" t="s">
        <v>73</v>
      </c>
      <c r="D1779" s="1" t="s">
        <v>99</v>
      </c>
      <c r="E1779" s="1" t="s">
        <v>3532</v>
      </c>
      <c r="F1779" s="45" t="s">
        <v>158</v>
      </c>
      <c r="G1779" s="1">
        <v>1</v>
      </c>
      <c r="H1779" s="1" t="s">
        <v>107</v>
      </c>
      <c r="I1779" s="1" t="s">
        <v>159</v>
      </c>
      <c r="K1779" s="1" t="str">
        <f>VLOOKUP(L1779,CW!C:D,2,FALSE)</f>
        <v>Mar'16</v>
      </c>
      <c r="L1779" s="1" t="str">
        <f t="shared" si="28"/>
        <v>13'16</v>
      </c>
      <c r="M1779" s="1" t="str">
        <f>VLOOKUP(K1779,CW!D:E,2,FALSE)</f>
        <v>Q4'15</v>
      </c>
    </row>
    <row r="1780" spans="1:13" ht="30" customHeight="1">
      <c r="A1780" s="2">
        <v>42457</v>
      </c>
      <c r="B1780" s="1" t="s">
        <v>1742</v>
      </c>
      <c r="C1780" s="1" t="s">
        <v>88</v>
      </c>
      <c r="D1780" s="1" t="s">
        <v>99</v>
      </c>
      <c r="E1780" s="1" t="s">
        <v>3532</v>
      </c>
      <c r="F1780" s="98" t="s">
        <v>160</v>
      </c>
      <c r="G1780" s="1">
        <v>1</v>
      </c>
      <c r="H1780" s="1" t="s">
        <v>107</v>
      </c>
      <c r="I1780" s="1" t="s">
        <v>159</v>
      </c>
      <c r="K1780" s="1" t="str">
        <f>VLOOKUP(L1780,CW!C:D,2,FALSE)</f>
        <v>Mar'16</v>
      </c>
      <c r="L1780" s="1" t="str">
        <f t="shared" si="28"/>
        <v>13'16</v>
      </c>
      <c r="M1780" s="1" t="str">
        <f>VLOOKUP(K1780,CW!D:E,2,FALSE)</f>
        <v>Q4'15</v>
      </c>
    </row>
    <row r="1781" spans="1:13" ht="30" customHeight="1">
      <c r="A1781" s="2">
        <v>42457</v>
      </c>
      <c r="B1781" s="1" t="s">
        <v>1743</v>
      </c>
      <c r="C1781" s="1" t="s">
        <v>267</v>
      </c>
      <c r="D1781" s="1" t="s">
        <v>99</v>
      </c>
      <c r="E1781" s="1" t="s">
        <v>3532</v>
      </c>
      <c r="F1781" s="98" t="s">
        <v>160</v>
      </c>
      <c r="G1781" s="1">
        <v>2</v>
      </c>
      <c r="H1781" s="1" t="s">
        <v>107</v>
      </c>
      <c r="I1781" s="1" t="s">
        <v>159</v>
      </c>
      <c r="K1781" s="1" t="str">
        <f>VLOOKUP(L1781,CW!C:D,2,FALSE)</f>
        <v>Mar'16</v>
      </c>
      <c r="L1781" s="1" t="str">
        <f t="shared" si="28"/>
        <v>13'16</v>
      </c>
      <c r="M1781" s="1" t="str">
        <f>VLOOKUP(K1781,CW!D:E,2,FALSE)</f>
        <v>Q4'15</v>
      </c>
    </row>
    <row r="1782" spans="1:13" ht="30" customHeight="1">
      <c r="A1782" s="2">
        <v>42457</v>
      </c>
      <c r="B1782" s="1" t="s">
        <v>1744</v>
      </c>
      <c r="C1782" s="1" t="s">
        <v>267</v>
      </c>
      <c r="D1782" s="1" t="s">
        <v>99</v>
      </c>
      <c r="E1782" s="1" t="s">
        <v>3532</v>
      </c>
      <c r="F1782" s="98" t="s">
        <v>160</v>
      </c>
      <c r="G1782" s="1">
        <v>1</v>
      </c>
      <c r="H1782" s="1" t="s">
        <v>107</v>
      </c>
      <c r="I1782" s="1" t="s">
        <v>159</v>
      </c>
      <c r="K1782" s="1" t="str">
        <f>VLOOKUP(L1782,CW!C:D,2,FALSE)</f>
        <v>Mar'16</v>
      </c>
      <c r="L1782" s="1" t="str">
        <f t="shared" si="28"/>
        <v>13'16</v>
      </c>
      <c r="M1782" s="1" t="str">
        <f>VLOOKUP(K1782,CW!D:E,2,FALSE)</f>
        <v>Q4'15</v>
      </c>
    </row>
    <row r="1783" spans="1:13" ht="30" customHeight="1">
      <c r="A1783" s="2">
        <v>42457</v>
      </c>
      <c r="B1783" s="1" t="s">
        <v>1745</v>
      </c>
      <c r="C1783" s="1" t="s">
        <v>479</v>
      </c>
      <c r="D1783" s="1" t="s">
        <v>99</v>
      </c>
      <c r="E1783" s="1" t="s">
        <v>3532</v>
      </c>
      <c r="F1783" s="98" t="s">
        <v>160</v>
      </c>
      <c r="G1783" s="1">
        <v>1</v>
      </c>
      <c r="H1783" s="1" t="s">
        <v>107</v>
      </c>
      <c r="I1783" s="1" t="s">
        <v>159</v>
      </c>
      <c r="K1783" s="1" t="str">
        <f>VLOOKUP(L1783,CW!C:D,2,FALSE)</f>
        <v>Mar'16</v>
      </c>
      <c r="L1783" s="1" t="str">
        <f t="shared" si="28"/>
        <v>13'16</v>
      </c>
      <c r="M1783" s="1" t="str">
        <f>VLOOKUP(K1783,CW!D:E,2,FALSE)</f>
        <v>Q4'15</v>
      </c>
    </row>
    <row r="1784" spans="1:13" ht="15" customHeight="1">
      <c r="A1784" s="2">
        <v>42457</v>
      </c>
      <c r="B1784" s="1" t="s">
        <v>1746</v>
      </c>
      <c r="C1784" s="1" t="s">
        <v>77</v>
      </c>
      <c r="D1784" s="1" t="s">
        <v>101</v>
      </c>
      <c r="E1784" s="1" t="s">
        <v>3532</v>
      </c>
      <c r="F1784" s="45" t="s">
        <v>158</v>
      </c>
      <c r="G1784" s="1">
        <v>1</v>
      </c>
      <c r="H1784" s="1" t="s">
        <v>107</v>
      </c>
      <c r="I1784" s="1" t="s">
        <v>159</v>
      </c>
      <c r="K1784" s="1" t="str">
        <f>VLOOKUP(L1784,CW!C:D,2,FALSE)</f>
        <v>Mar'16</v>
      </c>
      <c r="L1784" s="1" t="str">
        <f t="shared" si="28"/>
        <v>13'16</v>
      </c>
      <c r="M1784" s="1" t="str">
        <f>VLOOKUP(K1784,CW!D:E,2,FALSE)</f>
        <v>Q4'15</v>
      </c>
    </row>
    <row r="1785" spans="1:13" ht="30" customHeight="1">
      <c r="A1785" s="2">
        <v>42457</v>
      </c>
      <c r="B1785" s="1" t="s">
        <v>1747</v>
      </c>
      <c r="C1785" s="1" t="s">
        <v>88</v>
      </c>
      <c r="D1785" s="1" t="s">
        <v>101</v>
      </c>
      <c r="E1785" s="1" t="s">
        <v>3532</v>
      </c>
      <c r="F1785" s="98" t="s">
        <v>160</v>
      </c>
      <c r="G1785" s="1">
        <v>1</v>
      </c>
      <c r="H1785" s="1" t="s">
        <v>107</v>
      </c>
      <c r="I1785" s="1" t="s">
        <v>159</v>
      </c>
      <c r="K1785" s="1" t="str">
        <f>VLOOKUP(L1785,CW!C:D,2,FALSE)</f>
        <v>Mar'16</v>
      </c>
      <c r="L1785" s="1" t="str">
        <f t="shared" si="28"/>
        <v>13'16</v>
      </c>
      <c r="M1785" s="1" t="str">
        <f>VLOOKUP(K1785,CW!D:E,2,FALSE)</f>
        <v>Q4'15</v>
      </c>
    </row>
    <row r="1786" spans="1:13" ht="30" customHeight="1">
      <c r="A1786" s="2">
        <v>42457</v>
      </c>
      <c r="B1786" s="1" t="s">
        <v>1748</v>
      </c>
      <c r="C1786" s="1" t="s">
        <v>83</v>
      </c>
      <c r="D1786" s="1" t="s">
        <v>101</v>
      </c>
      <c r="E1786" s="1" t="s">
        <v>3532</v>
      </c>
      <c r="F1786" s="98" t="s">
        <v>160</v>
      </c>
      <c r="G1786" s="1">
        <v>1</v>
      </c>
      <c r="H1786" s="1" t="s">
        <v>107</v>
      </c>
      <c r="I1786" s="1" t="s">
        <v>159</v>
      </c>
      <c r="K1786" s="1" t="str">
        <f>VLOOKUP(L1786,CW!C:D,2,FALSE)</f>
        <v>Mar'16</v>
      </c>
      <c r="L1786" s="1" t="str">
        <f t="shared" si="28"/>
        <v>13'16</v>
      </c>
      <c r="M1786" s="1" t="str">
        <f>VLOOKUP(K1786,CW!D:E,2,FALSE)</f>
        <v>Q4'15</v>
      </c>
    </row>
    <row r="1787" spans="1:13" ht="15" customHeight="1">
      <c r="A1787" s="2">
        <v>42457</v>
      </c>
      <c r="B1787" s="1" t="s">
        <v>1749</v>
      </c>
      <c r="C1787" s="1" t="s">
        <v>360</v>
      </c>
      <c r="D1787" s="1" t="s">
        <v>101</v>
      </c>
      <c r="E1787" s="1" t="s">
        <v>3532</v>
      </c>
      <c r="F1787" s="45" t="s">
        <v>158</v>
      </c>
      <c r="G1787" s="1">
        <v>5</v>
      </c>
      <c r="H1787" s="1" t="s">
        <v>107</v>
      </c>
      <c r="I1787" s="1" t="s">
        <v>159</v>
      </c>
      <c r="K1787" s="1" t="str">
        <f>VLOOKUP(L1787,CW!C:D,2,FALSE)</f>
        <v>Mar'16</v>
      </c>
      <c r="L1787" s="1" t="str">
        <f t="shared" si="28"/>
        <v>13'16</v>
      </c>
      <c r="M1787" s="1" t="str">
        <f>VLOOKUP(K1787,CW!D:E,2,FALSE)</f>
        <v>Q4'15</v>
      </c>
    </row>
    <row r="1788" spans="1:13" ht="15" customHeight="1">
      <c r="A1788" s="2">
        <v>42457</v>
      </c>
      <c r="B1788" s="1" t="s">
        <v>1750</v>
      </c>
      <c r="C1788" s="1" t="s">
        <v>143</v>
      </c>
      <c r="D1788" s="1" t="s">
        <v>101</v>
      </c>
      <c r="E1788" s="1" t="s">
        <v>3532</v>
      </c>
      <c r="F1788" s="45" t="s">
        <v>158</v>
      </c>
      <c r="G1788" s="1">
        <v>1</v>
      </c>
      <c r="H1788" s="1" t="s">
        <v>107</v>
      </c>
      <c r="I1788" s="1" t="s">
        <v>159</v>
      </c>
      <c r="K1788" s="1" t="str">
        <f>VLOOKUP(L1788,CW!C:D,2,FALSE)</f>
        <v>Mar'16</v>
      </c>
      <c r="L1788" s="1" t="str">
        <f t="shared" si="28"/>
        <v>13'16</v>
      </c>
      <c r="M1788" s="1" t="str">
        <f>VLOOKUP(K1788,CW!D:E,2,FALSE)</f>
        <v>Q4'15</v>
      </c>
    </row>
    <row r="1789" spans="1:13" ht="15" customHeight="1">
      <c r="A1789" s="2">
        <v>42457</v>
      </c>
      <c r="B1789" s="1" t="s">
        <v>1751</v>
      </c>
      <c r="C1789" s="1" t="s">
        <v>97</v>
      </c>
      <c r="D1789" s="1" t="s">
        <v>101</v>
      </c>
      <c r="E1789" s="1" t="s">
        <v>3532</v>
      </c>
      <c r="F1789" s="45" t="s">
        <v>158</v>
      </c>
      <c r="G1789" s="1">
        <v>4</v>
      </c>
      <c r="H1789" s="1" t="s">
        <v>107</v>
      </c>
      <c r="I1789" s="1" t="s">
        <v>159</v>
      </c>
      <c r="K1789" s="1" t="str">
        <f>VLOOKUP(L1789,CW!C:D,2,FALSE)</f>
        <v>Mar'16</v>
      </c>
      <c r="L1789" s="1" t="str">
        <f t="shared" si="28"/>
        <v>13'16</v>
      </c>
      <c r="M1789" s="1" t="str">
        <f>VLOOKUP(K1789,CW!D:E,2,FALSE)</f>
        <v>Q4'15</v>
      </c>
    </row>
    <row r="1790" spans="1:13" ht="15" customHeight="1">
      <c r="A1790" s="2">
        <v>42457</v>
      </c>
      <c r="B1790" s="1" t="s">
        <v>1752</v>
      </c>
      <c r="C1790" s="1" t="s">
        <v>97</v>
      </c>
      <c r="D1790" s="1" t="s">
        <v>101</v>
      </c>
      <c r="E1790" s="1" t="s">
        <v>3532</v>
      </c>
      <c r="F1790" s="45" t="s">
        <v>158</v>
      </c>
      <c r="G1790" s="1">
        <v>3</v>
      </c>
      <c r="H1790" s="1" t="s">
        <v>107</v>
      </c>
      <c r="I1790" s="1" t="s">
        <v>159</v>
      </c>
      <c r="K1790" s="1" t="str">
        <f>VLOOKUP(L1790,CW!C:D,2,FALSE)</f>
        <v>Mar'16</v>
      </c>
      <c r="L1790" s="1" t="str">
        <f t="shared" si="28"/>
        <v>13'16</v>
      </c>
      <c r="M1790" s="1" t="str">
        <f>VLOOKUP(K1790,CW!D:E,2,FALSE)</f>
        <v>Q4'15</v>
      </c>
    </row>
    <row r="1791" spans="1:13" ht="15" customHeight="1">
      <c r="A1791" s="2">
        <v>42457</v>
      </c>
      <c r="B1791" s="1" t="s">
        <v>1753</v>
      </c>
      <c r="C1791" s="1" t="s">
        <v>110</v>
      </c>
      <c r="D1791" s="1" t="s">
        <v>101</v>
      </c>
      <c r="E1791" s="1" t="s">
        <v>3532</v>
      </c>
      <c r="F1791" s="45" t="s">
        <v>158</v>
      </c>
      <c r="G1791" s="1">
        <v>1</v>
      </c>
      <c r="H1791" s="1" t="s">
        <v>107</v>
      </c>
      <c r="I1791" s="1" t="s">
        <v>159</v>
      </c>
      <c r="K1791" s="1" t="str">
        <f>VLOOKUP(L1791,CW!C:D,2,FALSE)</f>
        <v>Mar'16</v>
      </c>
      <c r="L1791" s="1" t="str">
        <f t="shared" si="28"/>
        <v>13'16</v>
      </c>
      <c r="M1791" s="1" t="str">
        <f>VLOOKUP(K1791,CW!D:E,2,FALSE)</f>
        <v>Q4'15</v>
      </c>
    </row>
    <row r="1792" spans="1:13" ht="15" customHeight="1">
      <c r="A1792" s="2">
        <v>42457</v>
      </c>
      <c r="B1792" s="1" t="s">
        <v>1754</v>
      </c>
      <c r="C1792" s="1" t="s">
        <v>310</v>
      </c>
      <c r="D1792" s="1" t="s">
        <v>101</v>
      </c>
      <c r="E1792" s="1" t="s">
        <v>3532</v>
      </c>
      <c r="F1792" s="45" t="s">
        <v>158</v>
      </c>
      <c r="G1792" s="1">
        <v>4</v>
      </c>
      <c r="H1792" s="1" t="s">
        <v>107</v>
      </c>
      <c r="I1792" s="1" t="s">
        <v>159</v>
      </c>
      <c r="K1792" s="1" t="str">
        <f>VLOOKUP(L1792,CW!C:D,2,FALSE)</f>
        <v>Mar'16</v>
      </c>
      <c r="L1792" s="1" t="str">
        <f t="shared" si="28"/>
        <v>13'16</v>
      </c>
      <c r="M1792" s="1" t="str">
        <f>VLOOKUP(K1792,CW!D:E,2,FALSE)</f>
        <v>Q4'15</v>
      </c>
    </row>
    <row r="1793" spans="1:13" ht="30" customHeight="1">
      <c r="A1793" s="2">
        <v>42457</v>
      </c>
      <c r="B1793" s="1" t="s">
        <v>1755</v>
      </c>
      <c r="C1793" s="1" t="s">
        <v>71</v>
      </c>
      <c r="D1793" s="1" t="s">
        <v>105</v>
      </c>
      <c r="E1793" s="1" t="s">
        <v>3532</v>
      </c>
      <c r="F1793" s="98" t="s">
        <v>161</v>
      </c>
      <c r="G1793" s="1">
        <v>1</v>
      </c>
      <c r="H1793" s="1" t="s">
        <v>107</v>
      </c>
      <c r="I1793" s="1" t="s">
        <v>159</v>
      </c>
      <c r="K1793" s="1" t="str">
        <f>VLOOKUP(L1793,CW!C:D,2,FALSE)</f>
        <v>Mar'16</v>
      </c>
      <c r="L1793" s="1" t="str">
        <f t="shared" si="28"/>
        <v>13'16</v>
      </c>
      <c r="M1793" s="1" t="str">
        <f>VLOOKUP(K1793,CW!D:E,2,FALSE)</f>
        <v>Q4'15</v>
      </c>
    </row>
    <row r="1794" spans="1:13" ht="15" customHeight="1">
      <c r="A1794" s="2">
        <v>42457</v>
      </c>
      <c r="B1794" s="1" t="s">
        <v>1755</v>
      </c>
      <c r="C1794" s="1" t="s">
        <v>71</v>
      </c>
      <c r="D1794" s="1" t="s">
        <v>105</v>
      </c>
      <c r="E1794" s="1" t="s">
        <v>3532</v>
      </c>
      <c r="F1794" s="45" t="s">
        <v>158</v>
      </c>
      <c r="G1794" s="1">
        <v>1</v>
      </c>
      <c r="H1794" s="1" t="s">
        <v>107</v>
      </c>
      <c r="I1794" s="1" t="s">
        <v>159</v>
      </c>
      <c r="K1794" s="1" t="str">
        <f>VLOOKUP(L1794,CW!C:D,2,FALSE)</f>
        <v>Mar'16</v>
      </c>
      <c r="L1794" s="1" t="str">
        <f t="shared" si="28"/>
        <v>13'16</v>
      </c>
      <c r="M1794" s="1" t="str">
        <f>VLOOKUP(K1794,CW!D:E,2,FALSE)</f>
        <v>Q4'15</v>
      </c>
    </row>
    <row r="1795" spans="1:13" ht="15" customHeight="1">
      <c r="A1795" s="2">
        <v>42457</v>
      </c>
      <c r="B1795" s="1" t="s">
        <v>1756</v>
      </c>
      <c r="C1795" s="1" t="s">
        <v>71</v>
      </c>
      <c r="D1795" s="1" t="s">
        <v>105</v>
      </c>
      <c r="E1795" s="1" t="s">
        <v>3532</v>
      </c>
      <c r="F1795" s="45" t="s">
        <v>158</v>
      </c>
      <c r="G1795" s="1">
        <v>8</v>
      </c>
      <c r="H1795" s="1" t="s">
        <v>107</v>
      </c>
      <c r="I1795" s="1" t="s">
        <v>159</v>
      </c>
      <c r="K1795" s="1" t="str">
        <f>VLOOKUP(L1795,CW!C:D,2,FALSE)</f>
        <v>Mar'16</v>
      </c>
      <c r="L1795" s="1" t="str">
        <f t="shared" si="28"/>
        <v>13'16</v>
      </c>
      <c r="M1795" s="1" t="str">
        <f>VLOOKUP(K1795,CW!D:E,2,FALSE)</f>
        <v>Q4'15</v>
      </c>
    </row>
    <row r="1796" spans="1:13" ht="15" customHeight="1">
      <c r="A1796" s="2">
        <v>42457</v>
      </c>
      <c r="B1796" s="1" t="s">
        <v>1757</v>
      </c>
      <c r="C1796" s="1" t="s">
        <v>240</v>
      </c>
      <c r="D1796" s="1" t="s">
        <v>105</v>
      </c>
      <c r="E1796" s="1" t="s">
        <v>3532</v>
      </c>
      <c r="F1796" s="45" t="s">
        <v>158</v>
      </c>
      <c r="G1796" s="1">
        <v>1</v>
      </c>
      <c r="H1796" s="1" t="s">
        <v>107</v>
      </c>
      <c r="I1796" s="1" t="s">
        <v>159</v>
      </c>
      <c r="K1796" s="1" t="str">
        <f>VLOOKUP(L1796,CW!C:D,2,FALSE)</f>
        <v>Mar'16</v>
      </c>
      <c r="L1796" s="1" t="str">
        <f t="shared" si="28"/>
        <v>13'16</v>
      </c>
      <c r="M1796" s="1" t="str">
        <f>VLOOKUP(K1796,CW!D:E,2,FALSE)</f>
        <v>Q4'15</v>
      </c>
    </row>
    <row r="1797" spans="1:13" ht="15" customHeight="1">
      <c r="A1797" s="2">
        <v>42457</v>
      </c>
      <c r="B1797" s="1" t="s">
        <v>1758</v>
      </c>
      <c r="C1797" s="1" t="s">
        <v>863</v>
      </c>
      <c r="D1797" s="1" t="s">
        <v>105</v>
      </c>
      <c r="E1797" s="1" t="s">
        <v>3532</v>
      </c>
      <c r="F1797" s="45" t="s">
        <v>158</v>
      </c>
      <c r="G1797" s="1">
        <v>2</v>
      </c>
      <c r="H1797" s="1" t="s">
        <v>107</v>
      </c>
      <c r="I1797" s="1" t="s">
        <v>159</v>
      </c>
      <c r="K1797" s="1" t="str">
        <f>VLOOKUP(L1797,CW!C:D,2,FALSE)</f>
        <v>Mar'16</v>
      </c>
      <c r="L1797" s="1" t="str">
        <f t="shared" si="28"/>
        <v>13'16</v>
      </c>
      <c r="M1797" s="1" t="str">
        <f>VLOOKUP(K1797,CW!D:E,2,FALSE)</f>
        <v>Q4'15</v>
      </c>
    </row>
    <row r="1798" spans="1:13" ht="15" customHeight="1">
      <c r="A1798" s="2">
        <v>42457</v>
      </c>
      <c r="B1798" s="1" t="s">
        <v>1759</v>
      </c>
      <c r="C1798" s="1" t="s">
        <v>360</v>
      </c>
      <c r="D1798" s="1" t="s">
        <v>105</v>
      </c>
      <c r="E1798" s="1" t="s">
        <v>3532</v>
      </c>
      <c r="F1798" s="45" t="s">
        <v>158</v>
      </c>
      <c r="G1798" s="1">
        <v>6</v>
      </c>
      <c r="H1798" s="1" t="s">
        <v>107</v>
      </c>
      <c r="I1798" s="1" t="s">
        <v>159</v>
      </c>
      <c r="K1798" s="1" t="str">
        <f>VLOOKUP(L1798,CW!C:D,2,FALSE)</f>
        <v>Mar'16</v>
      </c>
      <c r="L1798" s="1" t="str">
        <f t="shared" si="28"/>
        <v>13'16</v>
      </c>
      <c r="M1798" s="1" t="str">
        <f>VLOOKUP(K1798,CW!D:E,2,FALSE)</f>
        <v>Q4'15</v>
      </c>
    </row>
    <row r="1799" spans="1:13" ht="15" customHeight="1">
      <c r="A1799" s="2">
        <v>42457</v>
      </c>
      <c r="B1799" s="1" t="s">
        <v>1760</v>
      </c>
      <c r="C1799" s="1" t="s">
        <v>267</v>
      </c>
      <c r="D1799" s="1" t="s">
        <v>105</v>
      </c>
      <c r="E1799" s="1" t="s">
        <v>3532</v>
      </c>
      <c r="F1799" s="45" t="s">
        <v>158</v>
      </c>
      <c r="G1799" s="1">
        <v>1</v>
      </c>
      <c r="H1799" s="1" t="s">
        <v>107</v>
      </c>
      <c r="I1799" s="1" t="s">
        <v>159</v>
      </c>
      <c r="K1799" s="1" t="str">
        <f>VLOOKUP(L1799,CW!C:D,2,FALSE)</f>
        <v>Mar'16</v>
      </c>
      <c r="L1799" s="1" t="str">
        <f t="shared" si="28"/>
        <v>13'16</v>
      </c>
      <c r="M1799" s="1" t="str">
        <f>VLOOKUP(K1799,CW!D:E,2,FALSE)</f>
        <v>Q4'15</v>
      </c>
    </row>
    <row r="1800" spans="1:13" ht="15" customHeight="1">
      <c r="A1800" s="2">
        <v>42457</v>
      </c>
      <c r="B1800" s="1" t="s">
        <v>1761</v>
      </c>
      <c r="C1800" s="1" t="s">
        <v>71</v>
      </c>
      <c r="D1800" s="1" t="s">
        <v>105</v>
      </c>
      <c r="E1800" s="1" t="s">
        <v>3532</v>
      </c>
      <c r="F1800" s="45" t="s">
        <v>158</v>
      </c>
      <c r="G1800" s="1">
        <v>2</v>
      </c>
      <c r="H1800" s="1" t="s">
        <v>107</v>
      </c>
      <c r="I1800" s="1" t="s">
        <v>159</v>
      </c>
      <c r="K1800" s="1" t="str">
        <f>VLOOKUP(L1800,CW!C:D,2,FALSE)</f>
        <v>Mar'16</v>
      </c>
      <c r="L1800" s="1" t="str">
        <f t="shared" si="28"/>
        <v>13'16</v>
      </c>
      <c r="M1800" s="1" t="str">
        <f>VLOOKUP(K1800,CW!D:E,2,FALSE)</f>
        <v>Q4'15</v>
      </c>
    </row>
    <row r="1801" spans="1:13" ht="15" customHeight="1">
      <c r="A1801" s="2">
        <v>42457</v>
      </c>
      <c r="B1801" s="1" t="s">
        <v>1762</v>
      </c>
      <c r="C1801" s="1" t="s">
        <v>71</v>
      </c>
      <c r="D1801" s="1" t="s">
        <v>105</v>
      </c>
      <c r="E1801" s="1" t="s">
        <v>3532</v>
      </c>
      <c r="F1801" s="45" t="s">
        <v>158</v>
      </c>
      <c r="G1801" s="1">
        <v>3</v>
      </c>
      <c r="H1801" s="1" t="s">
        <v>107</v>
      </c>
      <c r="I1801" s="1" t="s">
        <v>159</v>
      </c>
      <c r="K1801" s="1" t="str">
        <f>VLOOKUP(L1801,CW!C:D,2,FALSE)</f>
        <v>Mar'16</v>
      </c>
      <c r="L1801" s="1" t="str">
        <f t="shared" si="28"/>
        <v>13'16</v>
      </c>
      <c r="M1801" s="1" t="str">
        <f>VLOOKUP(K1801,CW!D:E,2,FALSE)</f>
        <v>Q4'15</v>
      </c>
    </row>
    <row r="1802" spans="1:13" ht="15" customHeight="1">
      <c r="A1802" s="2">
        <v>42457</v>
      </c>
      <c r="B1802" s="1" t="s">
        <v>1920</v>
      </c>
      <c r="C1802" s="1" t="s">
        <v>83</v>
      </c>
      <c r="D1802" s="1" t="s">
        <v>99</v>
      </c>
      <c r="E1802" s="1" t="s">
        <v>3532</v>
      </c>
      <c r="F1802" s="45" t="s">
        <v>10</v>
      </c>
      <c r="G1802" s="1">
        <v>1</v>
      </c>
      <c r="H1802" s="1" t="s">
        <v>107</v>
      </c>
      <c r="I1802" s="1" t="s">
        <v>706</v>
      </c>
      <c r="K1802" s="1" t="str">
        <f>VLOOKUP(L1802,CW!C:D,2,FALSE)</f>
        <v>Mar'16</v>
      </c>
      <c r="L1802" s="1" t="str">
        <f t="shared" si="28"/>
        <v>13'16</v>
      </c>
      <c r="M1802" s="1" t="str">
        <f>VLOOKUP(K1802,CW!D:E,2,FALSE)</f>
        <v>Q4'15</v>
      </c>
    </row>
    <row r="1803" spans="1:13" ht="30" customHeight="1">
      <c r="A1803" s="2">
        <v>42458</v>
      </c>
      <c r="B1803" s="1" t="s">
        <v>1763</v>
      </c>
      <c r="C1803" s="1" t="s">
        <v>77</v>
      </c>
      <c r="D1803" s="1" t="s">
        <v>100</v>
      </c>
      <c r="E1803" s="1" t="s">
        <v>3532</v>
      </c>
      <c r="F1803" s="98" t="s">
        <v>160</v>
      </c>
      <c r="G1803" s="1">
        <v>4</v>
      </c>
      <c r="H1803" s="1" t="s">
        <v>107</v>
      </c>
      <c r="I1803" s="1" t="s">
        <v>159</v>
      </c>
      <c r="K1803" s="1" t="str">
        <f>VLOOKUP(L1803,CW!C:D,2,FALSE)</f>
        <v>Mar'16</v>
      </c>
      <c r="L1803" s="1" t="str">
        <f t="shared" si="28"/>
        <v>13'16</v>
      </c>
      <c r="M1803" s="1" t="str">
        <f>VLOOKUP(K1803,CW!D:E,2,FALSE)</f>
        <v>Q4'15</v>
      </c>
    </row>
    <row r="1804" spans="1:13" ht="15" customHeight="1">
      <c r="A1804" s="2">
        <v>42458</v>
      </c>
      <c r="B1804" s="1" t="s">
        <v>1763</v>
      </c>
      <c r="C1804" s="1" t="s">
        <v>77</v>
      </c>
      <c r="D1804" s="1" t="s">
        <v>100</v>
      </c>
      <c r="E1804" s="1" t="s">
        <v>3532</v>
      </c>
      <c r="F1804" s="45" t="s">
        <v>158</v>
      </c>
      <c r="G1804" s="1">
        <v>2</v>
      </c>
      <c r="H1804" s="1" t="s">
        <v>107</v>
      </c>
      <c r="I1804" s="1" t="s">
        <v>159</v>
      </c>
      <c r="K1804" s="1" t="str">
        <f>VLOOKUP(L1804,CW!C:D,2,FALSE)</f>
        <v>Mar'16</v>
      </c>
      <c r="L1804" s="1" t="str">
        <f t="shared" si="28"/>
        <v>13'16</v>
      </c>
      <c r="M1804" s="1" t="str">
        <f>VLOOKUP(K1804,CW!D:E,2,FALSE)</f>
        <v>Q4'15</v>
      </c>
    </row>
    <row r="1805" spans="1:13" ht="30" customHeight="1">
      <c r="A1805" s="2">
        <v>42458</v>
      </c>
      <c r="B1805" s="1" t="s">
        <v>1764</v>
      </c>
      <c r="C1805" s="1" t="s">
        <v>267</v>
      </c>
      <c r="D1805" s="1" t="s">
        <v>100</v>
      </c>
      <c r="E1805" s="1" t="s">
        <v>3532</v>
      </c>
      <c r="F1805" s="98" t="s">
        <v>161</v>
      </c>
      <c r="G1805" s="1">
        <v>1</v>
      </c>
      <c r="H1805" s="1" t="s">
        <v>107</v>
      </c>
      <c r="I1805" s="1" t="s">
        <v>159</v>
      </c>
      <c r="K1805" s="1" t="str">
        <f>VLOOKUP(L1805,CW!C:D,2,FALSE)</f>
        <v>Mar'16</v>
      </c>
      <c r="L1805" s="1" t="str">
        <f t="shared" si="28"/>
        <v>13'16</v>
      </c>
      <c r="M1805" s="1" t="str">
        <f>VLOOKUP(K1805,CW!D:E,2,FALSE)</f>
        <v>Q4'15</v>
      </c>
    </row>
    <row r="1806" spans="1:13" ht="30" customHeight="1">
      <c r="A1806" s="2">
        <v>42458</v>
      </c>
      <c r="B1806" s="1" t="s">
        <v>1765</v>
      </c>
      <c r="C1806" s="1" t="s">
        <v>71</v>
      </c>
      <c r="D1806" s="1" t="s">
        <v>100</v>
      </c>
      <c r="E1806" s="1" t="s">
        <v>3532</v>
      </c>
      <c r="F1806" s="98" t="s">
        <v>160</v>
      </c>
      <c r="G1806" s="1">
        <v>1</v>
      </c>
      <c r="H1806" s="1" t="s">
        <v>107</v>
      </c>
      <c r="I1806" s="1" t="s">
        <v>159</v>
      </c>
      <c r="K1806" s="1" t="str">
        <f>VLOOKUP(L1806,CW!C:D,2,FALSE)</f>
        <v>Mar'16</v>
      </c>
      <c r="L1806" s="1" t="str">
        <f t="shared" si="28"/>
        <v>13'16</v>
      </c>
      <c r="M1806" s="1" t="str">
        <f>VLOOKUP(K1806,CW!D:E,2,FALSE)</f>
        <v>Q4'15</v>
      </c>
    </row>
    <row r="1807" spans="1:13" ht="30" customHeight="1">
      <c r="A1807" s="2">
        <v>42458</v>
      </c>
      <c r="B1807" s="1" t="s">
        <v>1766</v>
      </c>
      <c r="C1807" s="1" t="s">
        <v>77</v>
      </c>
      <c r="D1807" s="1" t="s">
        <v>100</v>
      </c>
      <c r="E1807" s="1" t="s">
        <v>3532</v>
      </c>
      <c r="F1807" s="98" t="s">
        <v>160</v>
      </c>
      <c r="G1807" s="1">
        <v>1</v>
      </c>
      <c r="H1807" s="1" t="s">
        <v>107</v>
      </c>
      <c r="I1807" s="1" t="s">
        <v>159</v>
      </c>
      <c r="K1807" s="1" t="str">
        <f>VLOOKUP(L1807,CW!C:D,2,FALSE)</f>
        <v>Mar'16</v>
      </c>
      <c r="L1807" s="1" t="str">
        <f t="shared" si="28"/>
        <v>13'16</v>
      </c>
      <c r="M1807" s="1" t="str">
        <f>VLOOKUP(K1807,CW!D:E,2,FALSE)</f>
        <v>Q4'15</v>
      </c>
    </row>
    <row r="1808" spans="1:13" ht="15" customHeight="1">
      <c r="A1808" s="2">
        <v>42458</v>
      </c>
      <c r="B1808" s="1" t="s">
        <v>1766</v>
      </c>
      <c r="C1808" s="1" t="s">
        <v>77</v>
      </c>
      <c r="D1808" s="1" t="s">
        <v>100</v>
      </c>
      <c r="E1808" s="1" t="s">
        <v>3532</v>
      </c>
      <c r="F1808" s="45" t="s">
        <v>158</v>
      </c>
      <c r="G1808" s="1">
        <v>1</v>
      </c>
      <c r="H1808" s="1" t="s">
        <v>107</v>
      </c>
      <c r="I1808" s="1" t="s">
        <v>159</v>
      </c>
      <c r="K1808" s="1" t="str">
        <f>VLOOKUP(L1808,CW!C:D,2,FALSE)</f>
        <v>Mar'16</v>
      </c>
      <c r="L1808" s="1" t="str">
        <f t="shared" si="28"/>
        <v>13'16</v>
      </c>
      <c r="M1808" s="1" t="str">
        <f>VLOOKUP(K1808,CW!D:E,2,FALSE)</f>
        <v>Q4'15</v>
      </c>
    </row>
    <row r="1809" spans="1:13" ht="30" customHeight="1">
      <c r="A1809" s="2">
        <v>42458</v>
      </c>
      <c r="B1809" s="1" t="s">
        <v>1767</v>
      </c>
      <c r="C1809" s="1" t="s">
        <v>77</v>
      </c>
      <c r="D1809" s="1" t="s">
        <v>100</v>
      </c>
      <c r="E1809" s="1" t="s">
        <v>3532</v>
      </c>
      <c r="F1809" s="98" t="s">
        <v>160</v>
      </c>
      <c r="G1809" s="1">
        <v>2</v>
      </c>
      <c r="H1809" s="1" t="s">
        <v>107</v>
      </c>
      <c r="I1809" s="1" t="s">
        <v>159</v>
      </c>
      <c r="K1809" s="1" t="str">
        <f>VLOOKUP(L1809,CW!C:D,2,FALSE)</f>
        <v>Mar'16</v>
      </c>
      <c r="L1809" s="1" t="str">
        <f t="shared" si="28"/>
        <v>13'16</v>
      </c>
      <c r="M1809" s="1" t="str">
        <f>VLOOKUP(K1809,CW!D:E,2,FALSE)</f>
        <v>Q4'15</v>
      </c>
    </row>
    <row r="1810" spans="1:13" ht="15" customHeight="1">
      <c r="A1810" s="2">
        <v>42458</v>
      </c>
      <c r="B1810" s="1" t="s">
        <v>1768</v>
      </c>
      <c r="C1810" s="1" t="s">
        <v>77</v>
      </c>
      <c r="D1810" s="1" t="s">
        <v>100</v>
      </c>
      <c r="E1810" s="1" t="s">
        <v>3532</v>
      </c>
      <c r="F1810" s="45" t="s">
        <v>158</v>
      </c>
      <c r="G1810" s="1">
        <v>1</v>
      </c>
      <c r="H1810" s="1" t="s">
        <v>107</v>
      </c>
      <c r="I1810" s="1" t="s">
        <v>159</v>
      </c>
      <c r="K1810" s="1" t="str">
        <f>VLOOKUP(L1810,CW!C:D,2,FALSE)</f>
        <v>Mar'16</v>
      </c>
      <c r="L1810" s="1" t="str">
        <f t="shared" si="28"/>
        <v>13'16</v>
      </c>
      <c r="M1810" s="1" t="str">
        <f>VLOOKUP(K1810,CW!D:E,2,FALSE)</f>
        <v>Q4'15</v>
      </c>
    </row>
    <row r="1811" spans="1:13" ht="15" customHeight="1">
      <c r="A1811" s="2">
        <v>42458</v>
      </c>
      <c r="B1811" s="1" t="s">
        <v>1769</v>
      </c>
      <c r="C1811" s="1" t="s">
        <v>77</v>
      </c>
      <c r="D1811" s="1" t="s">
        <v>100</v>
      </c>
      <c r="E1811" s="1" t="s">
        <v>3532</v>
      </c>
      <c r="F1811" s="45" t="s">
        <v>158</v>
      </c>
      <c r="G1811" s="1">
        <v>9</v>
      </c>
      <c r="H1811" s="1" t="s">
        <v>107</v>
      </c>
      <c r="I1811" s="1" t="s">
        <v>159</v>
      </c>
      <c r="K1811" s="1" t="str">
        <f>VLOOKUP(L1811,CW!C:D,2,FALSE)</f>
        <v>Mar'16</v>
      </c>
      <c r="L1811" s="1" t="str">
        <f t="shared" si="28"/>
        <v>13'16</v>
      </c>
      <c r="M1811" s="1" t="str">
        <f>VLOOKUP(K1811,CW!D:E,2,FALSE)</f>
        <v>Q4'15</v>
      </c>
    </row>
    <row r="1812" spans="1:13" ht="15" customHeight="1">
      <c r="A1812" s="2">
        <v>42458</v>
      </c>
      <c r="B1812" s="1" t="s">
        <v>1770</v>
      </c>
      <c r="C1812" s="1" t="s">
        <v>77</v>
      </c>
      <c r="D1812" s="1" t="s">
        <v>100</v>
      </c>
      <c r="E1812" s="1" t="s">
        <v>3532</v>
      </c>
      <c r="F1812" s="45" t="s">
        <v>158</v>
      </c>
      <c r="G1812" s="1">
        <v>4</v>
      </c>
      <c r="H1812" s="1" t="s">
        <v>107</v>
      </c>
      <c r="I1812" s="1" t="s">
        <v>159</v>
      </c>
      <c r="K1812" s="1" t="str">
        <f>VLOOKUP(L1812,CW!C:D,2,FALSE)</f>
        <v>Mar'16</v>
      </c>
      <c r="L1812" s="1" t="str">
        <f t="shared" si="28"/>
        <v>13'16</v>
      </c>
      <c r="M1812" s="1" t="str">
        <f>VLOOKUP(K1812,CW!D:E,2,FALSE)</f>
        <v>Q4'15</v>
      </c>
    </row>
    <row r="1813" spans="1:13" ht="30" customHeight="1">
      <c r="A1813" s="2">
        <v>42458</v>
      </c>
      <c r="B1813" s="1" t="s">
        <v>1771</v>
      </c>
      <c r="C1813" s="1" t="s">
        <v>77</v>
      </c>
      <c r="D1813" s="1" t="s">
        <v>100</v>
      </c>
      <c r="E1813" s="1" t="s">
        <v>3532</v>
      </c>
      <c r="F1813" s="98" t="s">
        <v>160</v>
      </c>
      <c r="G1813" s="1">
        <v>1</v>
      </c>
      <c r="H1813" s="1" t="s">
        <v>107</v>
      </c>
      <c r="I1813" s="1" t="s">
        <v>159</v>
      </c>
      <c r="K1813" s="1" t="str">
        <f>VLOOKUP(L1813,CW!C:D,2,FALSE)</f>
        <v>Mar'16</v>
      </c>
      <c r="L1813" s="1" t="str">
        <f t="shared" si="28"/>
        <v>13'16</v>
      </c>
      <c r="M1813" s="1" t="str">
        <f>VLOOKUP(K1813,CW!D:E,2,FALSE)</f>
        <v>Q4'15</v>
      </c>
    </row>
    <row r="1814" spans="1:13" ht="15" customHeight="1">
      <c r="A1814" s="2">
        <v>42458</v>
      </c>
      <c r="B1814" s="1" t="s">
        <v>1771</v>
      </c>
      <c r="C1814" s="1" t="s">
        <v>77</v>
      </c>
      <c r="D1814" s="1" t="s">
        <v>100</v>
      </c>
      <c r="E1814" s="1" t="s">
        <v>3532</v>
      </c>
      <c r="F1814" s="45" t="s">
        <v>158</v>
      </c>
      <c r="G1814" s="1">
        <v>3</v>
      </c>
      <c r="H1814" s="1" t="s">
        <v>107</v>
      </c>
      <c r="I1814" s="1" t="s">
        <v>159</v>
      </c>
      <c r="K1814" s="1" t="str">
        <f>VLOOKUP(L1814,CW!C:D,2,FALSE)</f>
        <v>Mar'16</v>
      </c>
      <c r="L1814" s="1" t="str">
        <f t="shared" si="28"/>
        <v>13'16</v>
      </c>
      <c r="M1814" s="1" t="str">
        <f>VLOOKUP(K1814,CW!D:E,2,FALSE)</f>
        <v>Q4'15</v>
      </c>
    </row>
    <row r="1815" spans="1:13" ht="15" customHeight="1">
      <c r="A1815" s="2">
        <v>42458</v>
      </c>
      <c r="B1815" s="1" t="s">
        <v>1772</v>
      </c>
      <c r="C1815" s="1" t="s">
        <v>77</v>
      </c>
      <c r="D1815" s="1" t="s">
        <v>100</v>
      </c>
      <c r="E1815" s="1" t="s">
        <v>3532</v>
      </c>
      <c r="F1815" s="45" t="s">
        <v>158</v>
      </c>
      <c r="G1815" s="1">
        <v>2</v>
      </c>
      <c r="H1815" s="1" t="s">
        <v>107</v>
      </c>
      <c r="I1815" s="1" t="s">
        <v>159</v>
      </c>
      <c r="K1815" s="1" t="str">
        <f>VLOOKUP(L1815,CW!C:D,2,FALSE)</f>
        <v>Mar'16</v>
      </c>
      <c r="L1815" s="1" t="str">
        <f t="shared" si="28"/>
        <v>13'16</v>
      </c>
      <c r="M1815" s="1" t="str">
        <f>VLOOKUP(K1815,CW!D:E,2,FALSE)</f>
        <v>Q4'15</v>
      </c>
    </row>
    <row r="1816" spans="1:13" ht="15" customHeight="1">
      <c r="A1816" s="2">
        <v>42458</v>
      </c>
      <c r="B1816" s="1" t="s">
        <v>1773</v>
      </c>
      <c r="C1816" s="1" t="s">
        <v>77</v>
      </c>
      <c r="D1816" s="1" t="s">
        <v>100</v>
      </c>
      <c r="E1816" s="1" t="s">
        <v>3532</v>
      </c>
      <c r="F1816" s="45" t="s">
        <v>158</v>
      </c>
      <c r="G1816" s="1">
        <v>3</v>
      </c>
      <c r="H1816" s="1" t="s">
        <v>107</v>
      </c>
      <c r="I1816" s="1" t="s">
        <v>159</v>
      </c>
      <c r="K1816" s="1" t="str">
        <f>VLOOKUP(L1816,CW!C:D,2,FALSE)</f>
        <v>Mar'16</v>
      </c>
      <c r="L1816" s="1" t="str">
        <f t="shared" si="28"/>
        <v>13'16</v>
      </c>
      <c r="M1816" s="1" t="str">
        <f>VLOOKUP(K1816,CW!D:E,2,FALSE)</f>
        <v>Q4'15</v>
      </c>
    </row>
    <row r="1817" spans="1:13" ht="15" customHeight="1">
      <c r="A1817" s="2">
        <v>42458</v>
      </c>
      <c r="B1817" s="1" t="s">
        <v>1773</v>
      </c>
      <c r="C1817" s="1" t="s">
        <v>77</v>
      </c>
      <c r="D1817" s="1" t="s">
        <v>100</v>
      </c>
      <c r="E1817" s="1" t="s">
        <v>3532</v>
      </c>
      <c r="F1817" s="98" t="s">
        <v>4584</v>
      </c>
      <c r="G1817" s="1">
        <v>1</v>
      </c>
      <c r="H1817" s="1" t="s">
        <v>107</v>
      </c>
      <c r="I1817" s="1" t="s">
        <v>159</v>
      </c>
      <c r="K1817" s="1" t="str">
        <f>VLOOKUP(L1817,CW!C:D,2,FALSE)</f>
        <v>Mar'16</v>
      </c>
      <c r="L1817" s="1" t="str">
        <f t="shared" si="28"/>
        <v>13'16</v>
      </c>
      <c r="M1817" s="1" t="str">
        <f>VLOOKUP(K1817,CW!D:E,2,FALSE)</f>
        <v>Q4'15</v>
      </c>
    </row>
    <row r="1818" spans="1:13" ht="15" customHeight="1">
      <c r="A1818" s="2">
        <v>42458</v>
      </c>
      <c r="B1818" s="1" t="s">
        <v>1774</v>
      </c>
      <c r="C1818" s="1" t="s">
        <v>77</v>
      </c>
      <c r="D1818" s="1" t="s">
        <v>100</v>
      </c>
      <c r="E1818" s="1" t="s">
        <v>3532</v>
      </c>
      <c r="F1818" s="45" t="s">
        <v>158</v>
      </c>
      <c r="G1818" s="1">
        <v>3</v>
      </c>
      <c r="H1818" s="1" t="s">
        <v>107</v>
      </c>
      <c r="I1818" s="1" t="s">
        <v>159</v>
      </c>
      <c r="K1818" s="1" t="str">
        <f>VLOOKUP(L1818,CW!C:D,2,FALSE)</f>
        <v>Mar'16</v>
      </c>
      <c r="L1818" s="1" t="str">
        <f t="shared" si="28"/>
        <v>13'16</v>
      </c>
      <c r="M1818" s="1" t="str">
        <f>VLOOKUP(K1818,CW!D:E,2,FALSE)</f>
        <v>Q4'15</v>
      </c>
    </row>
    <row r="1819" spans="1:13" ht="30" customHeight="1">
      <c r="A1819" s="2">
        <v>42458</v>
      </c>
      <c r="B1819" s="1" t="s">
        <v>1775</v>
      </c>
      <c r="C1819" s="1" t="s">
        <v>77</v>
      </c>
      <c r="D1819" s="1" t="s">
        <v>100</v>
      </c>
      <c r="E1819" s="1" t="s">
        <v>3532</v>
      </c>
      <c r="F1819" s="98" t="s">
        <v>160</v>
      </c>
      <c r="G1819" s="1">
        <v>1</v>
      </c>
      <c r="H1819" s="1" t="s">
        <v>107</v>
      </c>
      <c r="I1819" s="1" t="s">
        <v>159</v>
      </c>
      <c r="K1819" s="1" t="str">
        <f>VLOOKUP(L1819,CW!C:D,2,FALSE)</f>
        <v>Mar'16</v>
      </c>
      <c r="L1819" s="1" t="str">
        <f t="shared" si="28"/>
        <v>13'16</v>
      </c>
      <c r="M1819" s="1" t="str">
        <f>VLOOKUP(K1819,CW!D:E,2,FALSE)</f>
        <v>Q4'15</v>
      </c>
    </row>
    <row r="1820" spans="1:13" ht="15" customHeight="1">
      <c r="A1820" s="2">
        <v>42458</v>
      </c>
      <c r="B1820" s="1" t="s">
        <v>1775</v>
      </c>
      <c r="C1820" s="1" t="s">
        <v>77</v>
      </c>
      <c r="D1820" s="1" t="s">
        <v>100</v>
      </c>
      <c r="E1820" s="1" t="s">
        <v>3532</v>
      </c>
      <c r="F1820" s="45" t="s">
        <v>158</v>
      </c>
      <c r="G1820" s="1">
        <v>3</v>
      </c>
      <c r="H1820" s="1" t="s">
        <v>107</v>
      </c>
      <c r="I1820" s="1" t="s">
        <v>159</v>
      </c>
      <c r="K1820" s="1" t="str">
        <f>VLOOKUP(L1820,CW!C:D,2,FALSE)</f>
        <v>Mar'16</v>
      </c>
      <c r="L1820" s="1" t="str">
        <f t="shared" si="28"/>
        <v>13'16</v>
      </c>
      <c r="M1820" s="1" t="str">
        <f>VLOOKUP(K1820,CW!D:E,2,FALSE)</f>
        <v>Q4'15</v>
      </c>
    </row>
    <row r="1821" spans="1:13" ht="30" customHeight="1">
      <c r="A1821" s="2">
        <v>42458</v>
      </c>
      <c r="B1821" s="1" t="s">
        <v>1776</v>
      </c>
      <c r="C1821" s="1" t="s">
        <v>77</v>
      </c>
      <c r="D1821" s="1" t="s">
        <v>100</v>
      </c>
      <c r="E1821" s="1" t="s">
        <v>3532</v>
      </c>
      <c r="F1821" s="98" t="s">
        <v>161</v>
      </c>
      <c r="G1821" s="1">
        <v>1</v>
      </c>
      <c r="H1821" s="1" t="s">
        <v>107</v>
      </c>
      <c r="I1821" s="1" t="s">
        <v>159</v>
      </c>
      <c r="K1821" s="1" t="str">
        <f>VLOOKUP(L1821,CW!C:D,2,FALSE)</f>
        <v>Mar'16</v>
      </c>
      <c r="L1821" s="1" t="str">
        <f t="shared" si="28"/>
        <v>13'16</v>
      </c>
      <c r="M1821" s="1" t="str">
        <f>VLOOKUP(K1821,CW!D:E,2,FALSE)</f>
        <v>Q4'15</v>
      </c>
    </row>
    <row r="1822" spans="1:13" ht="15" customHeight="1">
      <c r="A1822" s="2">
        <v>42458</v>
      </c>
      <c r="B1822" s="1" t="s">
        <v>1776</v>
      </c>
      <c r="C1822" s="1" t="s">
        <v>77</v>
      </c>
      <c r="D1822" s="1" t="s">
        <v>100</v>
      </c>
      <c r="E1822" s="1" t="s">
        <v>3532</v>
      </c>
      <c r="F1822" s="45" t="s">
        <v>158</v>
      </c>
      <c r="G1822" s="1">
        <v>2</v>
      </c>
      <c r="H1822" s="1" t="s">
        <v>107</v>
      </c>
      <c r="I1822" s="1" t="s">
        <v>159</v>
      </c>
      <c r="K1822" s="1" t="str">
        <f>VLOOKUP(L1822,CW!C:D,2,FALSE)</f>
        <v>Mar'16</v>
      </c>
      <c r="L1822" s="1" t="str">
        <f t="shared" si="28"/>
        <v>13'16</v>
      </c>
      <c r="M1822" s="1" t="str">
        <f>VLOOKUP(K1822,CW!D:E,2,FALSE)</f>
        <v>Q4'15</v>
      </c>
    </row>
    <row r="1823" spans="1:13" ht="15" customHeight="1">
      <c r="A1823" s="2">
        <v>42458</v>
      </c>
      <c r="B1823" s="1" t="s">
        <v>1777</v>
      </c>
      <c r="C1823" s="1" t="s">
        <v>86</v>
      </c>
      <c r="D1823" s="1" t="s">
        <v>100</v>
      </c>
      <c r="E1823" s="1" t="s">
        <v>3532</v>
      </c>
      <c r="F1823" s="45" t="s">
        <v>158</v>
      </c>
      <c r="G1823" s="1">
        <v>1</v>
      </c>
      <c r="H1823" s="1" t="s">
        <v>107</v>
      </c>
      <c r="I1823" s="1" t="s">
        <v>159</v>
      </c>
      <c r="K1823" s="1" t="str">
        <f>VLOOKUP(L1823,CW!C:D,2,FALSE)</f>
        <v>Mar'16</v>
      </c>
      <c r="L1823" s="1" t="str">
        <f t="shared" si="28"/>
        <v>13'16</v>
      </c>
      <c r="M1823" s="1" t="str">
        <f>VLOOKUP(K1823,CW!D:E,2,FALSE)</f>
        <v>Q4'15</v>
      </c>
    </row>
    <row r="1824" spans="1:13" ht="15" customHeight="1">
      <c r="A1824" s="2">
        <v>42458</v>
      </c>
      <c r="B1824" s="1" t="s">
        <v>1778</v>
      </c>
      <c r="C1824" s="1" t="s">
        <v>71</v>
      </c>
      <c r="D1824" s="1" t="s">
        <v>100</v>
      </c>
      <c r="E1824" s="1" t="s">
        <v>3532</v>
      </c>
      <c r="F1824" s="45" t="s">
        <v>158</v>
      </c>
      <c r="G1824" s="1">
        <v>6</v>
      </c>
      <c r="H1824" s="1" t="s">
        <v>107</v>
      </c>
      <c r="I1824" s="1" t="s">
        <v>159</v>
      </c>
      <c r="K1824" s="1" t="str">
        <f>VLOOKUP(L1824,CW!C:D,2,FALSE)</f>
        <v>Mar'16</v>
      </c>
      <c r="L1824" s="1" t="str">
        <f t="shared" si="28"/>
        <v>13'16</v>
      </c>
      <c r="M1824" s="1" t="str">
        <f>VLOOKUP(K1824,CW!D:E,2,FALSE)</f>
        <v>Q4'15</v>
      </c>
    </row>
    <row r="1825" spans="1:13" ht="15" customHeight="1">
      <c r="A1825" s="2">
        <v>42458</v>
      </c>
      <c r="B1825" s="1" t="s">
        <v>1779</v>
      </c>
      <c r="C1825" s="1" t="s">
        <v>71</v>
      </c>
      <c r="D1825" s="1" t="s">
        <v>100</v>
      </c>
      <c r="E1825" s="1" t="s">
        <v>3532</v>
      </c>
      <c r="F1825" s="45" t="s">
        <v>158</v>
      </c>
      <c r="G1825" s="1">
        <v>5</v>
      </c>
      <c r="H1825" s="1" t="s">
        <v>107</v>
      </c>
      <c r="I1825" s="1" t="s">
        <v>159</v>
      </c>
      <c r="K1825" s="1" t="str">
        <f>VLOOKUP(L1825,CW!C:D,2,FALSE)</f>
        <v>Mar'16</v>
      </c>
      <c r="L1825" s="1" t="str">
        <f t="shared" si="28"/>
        <v>13'16</v>
      </c>
      <c r="M1825" s="1" t="str">
        <f>VLOOKUP(K1825,CW!D:E,2,FALSE)</f>
        <v>Q4'15</v>
      </c>
    </row>
    <row r="1826" spans="1:13" ht="15" customHeight="1">
      <c r="A1826" s="2">
        <v>42458</v>
      </c>
      <c r="B1826" s="1" t="s">
        <v>1780</v>
      </c>
      <c r="C1826" s="1" t="s">
        <v>71</v>
      </c>
      <c r="D1826" s="1" t="s">
        <v>100</v>
      </c>
      <c r="E1826" s="1" t="s">
        <v>3532</v>
      </c>
      <c r="F1826" s="45" t="s">
        <v>158</v>
      </c>
      <c r="G1826" s="1">
        <v>1</v>
      </c>
      <c r="H1826" s="1" t="s">
        <v>107</v>
      </c>
      <c r="I1826" s="1" t="s">
        <v>159</v>
      </c>
      <c r="K1826" s="1" t="str">
        <f>VLOOKUP(L1826,CW!C:D,2,FALSE)</f>
        <v>Mar'16</v>
      </c>
      <c r="L1826" s="1" t="str">
        <f t="shared" si="28"/>
        <v>13'16</v>
      </c>
      <c r="M1826" s="1" t="str">
        <f>VLOOKUP(K1826,CW!D:E,2,FALSE)</f>
        <v>Q4'15</v>
      </c>
    </row>
    <row r="1827" spans="1:13" ht="15" customHeight="1">
      <c r="A1827" s="2">
        <v>42458</v>
      </c>
      <c r="B1827" s="1" t="s">
        <v>1781</v>
      </c>
      <c r="C1827" s="1" t="s">
        <v>285</v>
      </c>
      <c r="D1827" s="1" t="s">
        <v>100</v>
      </c>
      <c r="E1827" s="1" t="s">
        <v>3532</v>
      </c>
      <c r="F1827" s="45" t="s">
        <v>158</v>
      </c>
      <c r="G1827" s="1">
        <v>1</v>
      </c>
      <c r="H1827" s="1" t="s">
        <v>107</v>
      </c>
      <c r="I1827" s="1" t="s">
        <v>159</v>
      </c>
      <c r="K1827" s="1" t="str">
        <f>VLOOKUP(L1827,CW!C:D,2,FALSE)</f>
        <v>Mar'16</v>
      </c>
      <c r="L1827" s="1" t="str">
        <f t="shared" si="28"/>
        <v>13'16</v>
      </c>
      <c r="M1827" s="1" t="str">
        <f>VLOOKUP(K1827,CW!D:E,2,FALSE)</f>
        <v>Q4'15</v>
      </c>
    </row>
    <row r="1828" spans="1:13" ht="30" customHeight="1">
      <c r="A1828" s="2">
        <v>42458</v>
      </c>
      <c r="B1828" s="1" t="s">
        <v>1782</v>
      </c>
      <c r="C1828" s="1" t="s">
        <v>83</v>
      </c>
      <c r="D1828" s="1" t="s">
        <v>99</v>
      </c>
      <c r="E1828" s="1" t="s">
        <v>3532</v>
      </c>
      <c r="F1828" s="98" t="s">
        <v>160</v>
      </c>
      <c r="G1828" s="1">
        <v>2</v>
      </c>
      <c r="H1828" s="1" t="s">
        <v>107</v>
      </c>
      <c r="I1828" s="1" t="s">
        <v>159</v>
      </c>
      <c r="K1828" s="1" t="str">
        <f>VLOOKUP(L1828,CW!C:D,2,FALSE)</f>
        <v>Mar'16</v>
      </c>
      <c r="L1828" s="1" t="str">
        <f t="shared" si="28"/>
        <v>13'16</v>
      </c>
      <c r="M1828" s="1" t="str">
        <f>VLOOKUP(K1828,CW!D:E,2,FALSE)</f>
        <v>Q4'15</v>
      </c>
    </row>
    <row r="1829" spans="1:13" ht="30" customHeight="1">
      <c r="A1829" s="2">
        <v>42458</v>
      </c>
      <c r="B1829" s="1" t="s">
        <v>1783</v>
      </c>
      <c r="C1829" s="1" t="s">
        <v>77</v>
      </c>
      <c r="D1829" s="1" t="s">
        <v>99</v>
      </c>
      <c r="E1829" s="1" t="s">
        <v>3532</v>
      </c>
      <c r="F1829" s="98" t="s">
        <v>160</v>
      </c>
      <c r="G1829" s="1">
        <v>5</v>
      </c>
      <c r="H1829" s="1" t="s">
        <v>107</v>
      </c>
      <c r="I1829" s="1" t="s">
        <v>159</v>
      </c>
      <c r="K1829" s="1" t="str">
        <f>VLOOKUP(L1829,CW!C:D,2,FALSE)</f>
        <v>Mar'16</v>
      </c>
      <c r="L1829" s="1" t="str">
        <f t="shared" si="28"/>
        <v>13'16</v>
      </c>
      <c r="M1829" s="1" t="str">
        <f>VLOOKUP(K1829,CW!D:E,2,FALSE)</f>
        <v>Q4'15</v>
      </c>
    </row>
    <row r="1830" spans="1:13" ht="30" customHeight="1">
      <c r="A1830" s="2">
        <v>42458</v>
      </c>
      <c r="B1830" s="1" t="s">
        <v>1784</v>
      </c>
      <c r="C1830" s="1" t="s">
        <v>77</v>
      </c>
      <c r="D1830" s="1" t="s">
        <v>99</v>
      </c>
      <c r="E1830" s="1" t="s">
        <v>3532</v>
      </c>
      <c r="F1830" s="98" t="s">
        <v>160</v>
      </c>
      <c r="G1830" s="1">
        <v>10</v>
      </c>
      <c r="H1830" s="1" t="s">
        <v>107</v>
      </c>
      <c r="I1830" s="1" t="s">
        <v>159</v>
      </c>
      <c r="K1830" s="1" t="str">
        <f>VLOOKUP(L1830,CW!C:D,2,FALSE)</f>
        <v>Mar'16</v>
      </c>
      <c r="L1830" s="1" t="str">
        <f t="shared" si="28"/>
        <v>13'16</v>
      </c>
      <c r="M1830" s="1" t="str">
        <f>VLOOKUP(K1830,CW!D:E,2,FALSE)</f>
        <v>Q4'15</v>
      </c>
    </row>
    <row r="1831" spans="1:13" ht="15" customHeight="1">
      <c r="A1831" s="2">
        <v>42458</v>
      </c>
      <c r="B1831" s="1" t="s">
        <v>1784</v>
      </c>
      <c r="C1831" s="1" t="s">
        <v>77</v>
      </c>
      <c r="D1831" s="1" t="s">
        <v>99</v>
      </c>
      <c r="E1831" s="1" t="s">
        <v>3532</v>
      </c>
      <c r="F1831" s="45" t="s">
        <v>158</v>
      </c>
      <c r="G1831" s="1">
        <v>1</v>
      </c>
      <c r="H1831" s="1" t="s">
        <v>107</v>
      </c>
      <c r="I1831" s="1" t="s">
        <v>159</v>
      </c>
      <c r="K1831" s="1" t="str">
        <f>VLOOKUP(L1831,CW!C:D,2,FALSE)</f>
        <v>Mar'16</v>
      </c>
      <c r="L1831" s="1" t="str">
        <f t="shared" si="28"/>
        <v>13'16</v>
      </c>
      <c r="M1831" s="1" t="str">
        <f>VLOOKUP(K1831,CW!D:E,2,FALSE)</f>
        <v>Q4'15</v>
      </c>
    </row>
    <row r="1832" spans="1:13" ht="30" customHeight="1">
      <c r="A1832" s="2">
        <v>42458</v>
      </c>
      <c r="B1832" s="1" t="s">
        <v>1785</v>
      </c>
      <c r="C1832" s="1" t="s">
        <v>86</v>
      </c>
      <c r="D1832" s="1" t="s">
        <v>99</v>
      </c>
      <c r="E1832" s="1" t="s">
        <v>3532</v>
      </c>
      <c r="F1832" s="98" t="s">
        <v>160</v>
      </c>
      <c r="G1832" s="1">
        <v>1</v>
      </c>
      <c r="H1832" s="1" t="s">
        <v>107</v>
      </c>
      <c r="I1832" s="1" t="s">
        <v>159</v>
      </c>
      <c r="K1832" s="1" t="str">
        <f>VLOOKUP(L1832,CW!C:D,2,FALSE)</f>
        <v>Mar'16</v>
      </c>
      <c r="L1832" s="1" t="str">
        <f t="shared" si="28"/>
        <v>13'16</v>
      </c>
      <c r="M1832" s="1" t="str">
        <f>VLOOKUP(K1832,CW!D:E,2,FALSE)</f>
        <v>Q4'15</v>
      </c>
    </row>
    <row r="1833" spans="1:13" ht="15" customHeight="1">
      <c r="A1833" s="2">
        <v>42458</v>
      </c>
      <c r="B1833" s="1" t="s">
        <v>1785</v>
      </c>
      <c r="C1833" s="1" t="s">
        <v>86</v>
      </c>
      <c r="D1833" s="1" t="s">
        <v>99</v>
      </c>
      <c r="E1833" s="1" t="s">
        <v>3532</v>
      </c>
      <c r="F1833" s="45" t="s">
        <v>158</v>
      </c>
      <c r="G1833" s="1">
        <v>1</v>
      </c>
      <c r="H1833" s="1" t="s">
        <v>107</v>
      </c>
      <c r="I1833" s="1" t="s">
        <v>159</v>
      </c>
      <c r="K1833" s="1" t="str">
        <f>VLOOKUP(L1833,CW!C:D,2,FALSE)</f>
        <v>Mar'16</v>
      </c>
      <c r="L1833" s="1" t="str">
        <f t="shared" si="28"/>
        <v>13'16</v>
      </c>
      <c r="M1833" s="1" t="str">
        <f>VLOOKUP(K1833,CW!D:E,2,FALSE)</f>
        <v>Q4'15</v>
      </c>
    </row>
    <row r="1834" spans="1:13" ht="30" customHeight="1">
      <c r="A1834" s="2">
        <v>42458</v>
      </c>
      <c r="B1834" s="1" t="s">
        <v>1786</v>
      </c>
      <c r="C1834" s="1" t="s">
        <v>86</v>
      </c>
      <c r="D1834" s="1" t="s">
        <v>99</v>
      </c>
      <c r="E1834" s="1" t="s">
        <v>3532</v>
      </c>
      <c r="F1834" s="98" t="s">
        <v>160</v>
      </c>
      <c r="G1834" s="1">
        <v>1</v>
      </c>
      <c r="H1834" s="1" t="s">
        <v>107</v>
      </c>
      <c r="I1834" s="1" t="s">
        <v>159</v>
      </c>
      <c r="K1834" s="1" t="str">
        <f>VLOOKUP(L1834,CW!C:D,2,FALSE)</f>
        <v>Mar'16</v>
      </c>
      <c r="L1834" s="1" t="str">
        <f t="shared" si="28"/>
        <v>13'16</v>
      </c>
      <c r="M1834" s="1" t="str">
        <f>VLOOKUP(K1834,CW!D:E,2,FALSE)</f>
        <v>Q4'15</v>
      </c>
    </row>
    <row r="1835" spans="1:13" ht="15" customHeight="1">
      <c r="A1835" s="2">
        <v>42458</v>
      </c>
      <c r="B1835" s="1" t="s">
        <v>1786</v>
      </c>
      <c r="C1835" s="1" t="s">
        <v>86</v>
      </c>
      <c r="D1835" s="1" t="s">
        <v>99</v>
      </c>
      <c r="E1835" s="1" t="s">
        <v>3532</v>
      </c>
      <c r="F1835" s="45" t="s">
        <v>158</v>
      </c>
      <c r="G1835" s="1">
        <v>2</v>
      </c>
      <c r="H1835" s="1" t="s">
        <v>107</v>
      </c>
      <c r="I1835" s="1" t="s">
        <v>159</v>
      </c>
      <c r="K1835" s="1" t="str">
        <f>VLOOKUP(L1835,CW!C:D,2,FALSE)</f>
        <v>Mar'16</v>
      </c>
      <c r="L1835" s="1" t="str">
        <f t="shared" si="28"/>
        <v>13'16</v>
      </c>
      <c r="M1835" s="1" t="str">
        <f>VLOOKUP(K1835,CW!D:E,2,FALSE)</f>
        <v>Q4'15</v>
      </c>
    </row>
    <row r="1836" spans="1:13" ht="30" customHeight="1">
      <c r="A1836" s="2">
        <v>42458</v>
      </c>
      <c r="B1836" s="1" t="s">
        <v>1787</v>
      </c>
      <c r="C1836" s="1" t="s">
        <v>83</v>
      </c>
      <c r="D1836" s="1" t="s">
        <v>99</v>
      </c>
      <c r="E1836" s="1" t="s">
        <v>3532</v>
      </c>
      <c r="F1836" s="98" t="s">
        <v>160</v>
      </c>
      <c r="G1836" s="1">
        <v>2</v>
      </c>
      <c r="H1836" s="1" t="s">
        <v>107</v>
      </c>
      <c r="I1836" s="1" t="s">
        <v>159</v>
      </c>
      <c r="K1836" s="1" t="str">
        <f>VLOOKUP(L1836,CW!C:D,2,FALSE)</f>
        <v>Mar'16</v>
      </c>
      <c r="L1836" s="1" t="str">
        <f t="shared" si="28"/>
        <v>13'16</v>
      </c>
      <c r="M1836" s="1" t="str">
        <f>VLOOKUP(K1836,CW!D:E,2,FALSE)</f>
        <v>Q4'15</v>
      </c>
    </row>
    <row r="1837" spans="1:13" ht="30" customHeight="1">
      <c r="A1837" s="2">
        <v>42458</v>
      </c>
      <c r="B1837" s="1" t="s">
        <v>1788</v>
      </c>
      <c r="C1837" s="1" t="s">
        <v>267</v>
      </c>
      <c r="D1837" s="1" t="s">
        <v>99</v>
      </c>
      <c r="E1837" s="1" t="s">
        <v>3532</v>
      </c>
      <c r="F1837" s="98" t="s">
        <v>161</v>
      </c>
      <c r="G1837" s="1">
        <v>1</v>
      </c>
      <c r="H1837" s="1" t="s">
        <v>107</v>
      </c>
      <c r="I1837" s="1" t="s">
        <v>159</v>
      </c>
      <c r="K1837" s="1" t="str">
        <f>VLOOKUP(L1837,CW!C:D,2,FALSE)</f>
        <v>Mar'16</v>
      </c>
      <c r="L1837" s="1" t="str">
        <f t="shared" si="28"/>
        <v>13'16</v>
      </c>
      <c r="M1837" s="1" t="str">
        <f>VLOOKUP(K1837,CW!D:E,2,FALSE)</f>
        <v>Q4'15</v>
      </c>
    </row>
    <row r="1838" spans="1:13" ht="30" customHeight="1">
      <c r="A1838" s="2">
        <v>42458</v>
      </c>
      <c r="B1838" s="1" t="s">
        <v>1789</v>
      </c>
      <c r="C1838" s="1" t="s">
        <v>97</v>
      </c>
      <c r="D1838" s="1" t="s">
        <v>99</v>
      </c>
      <c r="E1838" s="1" t="s">
        <v>3532</v>
      </c>
      <c r="F1838" s="98" t="s">
        <v>160</v>
      </c>
      <c r="G1838" s="1">
        <v>1</v>
      </c>
      <c r="H1838" s="1" t="s">
        <v>107</v>
      </c>
      <c r="I1838" s="1" t="s">
        <v>159</v>
      </c>
      <c r="K1838" s="1" t="str">
        <f>VLOOKUP(L1838,CW!C:D,2,FALSE)</f>
        <v>Mar'16</v>
      </c>
      <c r="L1838" s="1" t="str">
        <f t="shared" si="28"/>
        <v>13'16</v>
      </c>
      <c r="M1838" s="1" t="str">
        <f>VLOOKUP(K1838,CW!D:E,2,FALSE)</f>
        <v>Q4'15</v>
      </c>
    </row>
    <row r="1839" spans="1:13" ht="15" customHeight="1">
      <c r="A1839" s="2">
        <v>42458</v>
      </c>
      <c r="B1839" s="1" t="s">
        <v>1789</v>
      </c>
      <c r="C1839" s="1" t="s">
        <v>97</v>
      </c>
      <c r="D1839" s="1" t="s">
        <v>99</v>
      </c>
      <c r="E1839" s="1" t="s">
        <v>3532</v>
      </c>
      <c r="F1839" s="45" t="s">
        <v>158</v>
      </c>
      <c r="G1839" s="1">
        <v>1</v>
      </c>
      <c r="H1839" s="1" t="s">
        <v>107</v>
      </c>
      <c r="I1839" s="1" t="s">
        <v>159</v>
      </c>
      <c r="K1839" s="1" t="str">
        <f>VLOOKUP(L1839,CW!C:D,2,FALSE)</f>
        <v>Mar'16</v>
      </c>
      <c r="L1839" s="1" t="str">
        <f t="shared" si="28"/>
        <v>13'16</v>
      </c>
      <c r="M1839" s="1" t="str">
        <f>VLOOKUP(K1839,CW!D:E,2,FALSE)</f>
        <v>Q4'15</v>
      </c>
    </row>
    <row r="1840" spans="1:13" ht="15" customHeight="1">
      <c r="A1840" s="2">
        <v>42458</v>
      </c>
      <c r="B1840" s="1" t="s">
        <v>1789</v>
      </c>
      <c r="C1840" s="1" t="s">
        <v>97</v>
      </c>
      <c r="D1840" s="1" t="s">
        <v>99</v>
      </c>
      <c r="E1840" s="1" t="s">
        <v>3532</v>
      </c>
      <c r="F1840" s="98" t="s">
        <v>4584</v>
      </c>
      <c r="G1840" s="1">
        <v>1</v>
      </c>
      <c r="H1840" s="1" t="s">
        <v>107</v>
      </c>
      <c r="I1840" s="1" t="s">
        <v>159</v>
      </c>
      <c r="K1840" s="1" t="str">
        <f>VLOOKUP(L1840,CW!C:D,2,FALSE)</f>
        <v>Mar'16</v>
      </c>
      <c r="L1840" s="1" t="str">
        <f t="shared" ref="L1840:L1903" si="29">CONCATENATE(WEEKNUM(A1840,21),"'",TEXT(A1840,"yy"))</f>
        <v>13'16</v>
      </c>
      <c r="M1840" s="1" t="str">
        <f>VLOOKUP(K1840,CW!D:E,2,FALSE)</f>
        <v>Q4'15</v>
      </c>
    </row>
    <row r="1841" spans="1:13" ht="30" customHeight="1">
      <c r="A1841" s="2">
        <v>42458</v>
      </c>
      <c r="B1841" s="1" t="s">
        <v>1790</v>
      </c>
      <c r="C1841" s="1" t="s">
        <v>97</v>
      </c>
      <c r="D1841" s="1" t="s">
        <v>99</v>
      </c>
      <c r="E1841" s="1" t="s">
        <v>3532</v>
      </c>
      <c r="F1841" s="98" t="s">
        <v>160</v>
      </c>
      <c r="G1841" s="1">
        <v>1</v>
      </c>
      <c r="H1841" s="1" t="s">
        <v>107</v>
      </c>
      <c r="I1841" s="1" t="s">
        <v>159</v>
      </c>
      <c r="K1841" s="1" t="str">
        <f>VLOOKUP(L1841,CW!C:D,2,FALSE)</f>
        <v>Mar'16</v>
      </c>
      <c r="L1841" s="1" t="str">
        <f t="shared" si="29"/>
        <v>13'16</v>
      </c>
      <c r="M1841" s="1" t="str">
        <f>VLOOKUP(K1841,CW!D:E,2,FALSE)</f>
        <v>Q4'15</v>
      </c>
    </row>
    <row r="1842" spans="1:13" ht="15" customHeight="1">
      <c r="A1842" s="2">
        <v>42458</v>
      </c>
      <c r="B1842" s="1" t="s">
        <v>1790</v>
      </c>
      <c r="C1842" s="1" t="s">
        <v>97</v>
      </c>
      <c r="D1842" s="1" t="s">
        <v>99</v>
      </c>
      <c r="E1842" s="1" t="s">
        <v>3532</v>
      </c>
      <c r="F1842" s="45" t="s">
        <v>158</v>
      </c>
      <c r="G1842" s="1">
        <v>1</v>
      </c>
      <c r="H1842" s="1" t="s">
        <v>107</v>
      </c>
      <c r="I1842" s="1" t="s">
        <v>159</v>
      </c>
      <c r="K1842" s="1" t="str">
        <f>VLOOKUP(L1842,CW!C:D,2,FALSE)</f>
        <v>Mar'16</v>
      </c>
      <c r="L1842" s="1" t="str">
        <f t="shared" si="29"/>
        <v>13'16</v>
      </c>
      <c r="M1842" s="1" t="str">
        <f>VLOOKUP(K1842,CW!D:E,2,FALSE)</f>
        <v>Q4'15</v>
      </c>
    </row>
    <row r="1843" spans="1:13" ht="15" customHeight="1">
      <c r="A1843" s="2">
        <v>42458</v>
      </c>
      <c r="B1843" s="1" t="s">
        <v>1791</v>
      </c>
      <c r="C1843" s="1" t="s">
        <v>97</v>
      </c>
      <c r="D1843" s="1" t="s">
        <v>99</v>
      </c>
      <c r="E1843" s="1" t="s">
        <v>3532</v>
      </c>
      <c r="F1843" s="45" t="s">
        <v>158</v>
      </c>
      <c r="G1843" s="1">
        <v>1</v>
      </c>
      <c r="H1843" s="1" t="s">
        <v>107</v>
      </c>
      <c r="I1843" s="1" t="s">
        <v>159</v>
      </c>
      <c r="K1843" s="1" t="str">
        <f>VLOOKUP(L1843,CW!C:D,2,FALSE)</f>
        <v>Mar'16</v>
      </c>
      <c r="L1843" s="1" t="str">
        <f t="shared" si="29"/>
        <v>13'16</v>
      </c>
      <c r="M1843" s="1" t="str">
        <f>VLOOKUP(K1843,CW!D:E,2,FALSE)</f>
        <v>Q4'15</v>
      </c>
    </row>
    <row r="1844" spans="1:13" ht="30" customHeight="1">
      <c r="A1844" s="2">
        <v>42458</v>
      </c>
      <c r="B1844" s="1" t="s">
        <v>1792</v>
      </c>
      <c r="C1844" s="1" t="s">
        <v>83</v>
      </c>
      <c r="D1844" s="1" t="s">
        <v>99</v>
      </c>
      <c r="E1844" s="1" t="s">
        <v>3532</v>
      </c>
      <c r="F1844" s="98" t="s">
        <v>160</v>
      </c>
      <c r="G1844" s="1">
        <v>2</v>
      </c>
      <c r="H1844" s="1" t="s">
        <v>107</v>
      </c>
      <c r="I1844" s="1" t="s">
        <v>159</v>
      </c>
      <c r="K1844" s="1" t="str">
        <f>VLOOKUP(L1844,CW!C:D,2,FALSE)</f>
        <v>Mar'16</v>
      </c>
      <c r="L1844" s="1" t="str">
        <f t="shared" si="29"/>
        <v>13'16</v>
      </c>
      <c r="M1844" s="1" t="str">
        <f>VLOOKUP(K1844,CW!D:E,2,FALSE)</f>
        <v>Q4'15</v>
      </c>
    </row>
    <row r="1845" spans="1:13" ht="15" customHeight="1">
      <c r="A1845" s="2">
        <v>42458</v>
      </c>
      <c r="B1845" s="1" t="s">
        <v>1792</v>
      </c>
      <c r="C1845" s="1" t="s">
        <v>83</v>
      </c>
      <c r="D1845" s="1" t="s">
        <v>99</v>
      </c>
      <c r="E1845" s="1" t="s">
        <v>3532</v>
      </c>
      <c r="F1845" s="45" t="s">
        <v>158</v>
      </c>
      <c r="G1845" s="1">
        <v>1</v>
      </c>
      <c r="H1845" s="1" t="s">
        <v>107</v>
      </c>
      <c r="I1845" s="1" t="s">
        <v>159</v>
      </c>
      <c r="K1845" s="1" t="str">
        <f>VLOOKUP(L1845,CW!C:D,2,FALSE)</f>
        <v>Mar'16</v>
      </c>
      <c r="L1845" s="1" t="str">
        <f t="shared" si="29"/>
        <v>13'16</v>
      </c>
      <c r="M1845" s="1" t="str">
        <f>VLOOKUP(K1845,CW!D:E,2,FALSE)</f>
        <v>Q4'15</v>
      </c>
    </row>
    <row r="1846" spans="1:13" ht="30" customHeight="1">
      <c r="A1846" s="2">
        <v>42458</v>
      </c>
      <c r="B1846" s="1" t="s">
        <v>1793</v>
      </c>
      <c r="C1846" s="1" t="s">
        <v>72</v>
      </c>
      <c r="D1846" s="1" t="s">
        <v>101</v>
      </c>
      <c r="E1846" s="1" t="s">
        <v>3532</v>
      </c>
      <c r="F1846" s="98" t="s">
        <v>161</v>
      </c>
      <c r="G1846" s="1">
        <v>2</v>
      </c>
      <c r="H1846" s="1" t="s">
        <v>107</v>
      </c>
      <c r="I1846" s="1" t="s">
        <v>159</v>
      </c>
      <c r="K1846" s="1" t="str">
        <f>VLOOKUP(L1846,CW!C:D,2,FALSE)</f>
        <v>Mar'16</v>
      </c>
      <c r="L1846" s="1" t="str">
        <f t="shared" si="29"/>
        <v>13'16</v>
      </c>
      <c r="M1846" s="1" t="str">
        <f>VLOOKUP(K1846,CW!D:E,2,FALSE)</f>
        <v>Q4'15</v>
      </c>
    </row>
    <row r="1847" spans="1:13" ht="15" customHeight="1">
      <c r="A1847" s="2">
        <v>42458</v>
      </c>
      <c r="B1847" s="1" t="s">
        <v>1794</v>
      </c>
      <c r="C1847" s="1" t="s">
        <v>72</v>
      </c>
      <c r="D1847" s="1" t="s">
        <v>101</v>
      </c>
      <c r="E1847" s="1" t="s">
        <v>3532</v>
      </c>
      <c r="F1847" s="45" t="s">
        <v>158</v>
      </c>
      <c r="G1847" s="1">
        <v>2</v>
      </c>
      <c r="H1847" s="1" t="s">
        <v>107</v>
      </c>
      <c r="I1847" s="1" t="s">
        <v>159</v>
      </c>
      <c r="K1847" s="1" t="str">
        <f>VLOOKUP(L1847,CW!C:D,2,FALSE)</f>
        <v>Mar'16</v>
      </c>
      <c r="L1847" s="1" t="str">
        <f t="shared" si="29"/>
        <v>13'16</v>
      </c>
      <c r="M1847" s="1" t="str">
        <f>VLOOKUP(K1847,CW!D:E,2,FALSE)</f>
        <v>Q4'15</v>
      </c>
    </row>
    <row r="1848" spans="1:13" ht="15" customHeight="1">
      <c r="A1848" s="2">
        <v>42458</v>
      </c>
      <c r="B1848" s="1" t="s">
        <v>1795</v>
      </c>
      <c r="C1848" s="1" t="s">
        <v>1327</v>
      </c>
      <c r="D1848" s="1" t="s">
        <v>101</v>
      </c>
      <c r="E1848" s="1" t="s">
        <v>3532</v>
      </c>
      <c r="F1848" s="45" t="s">
        <v>158</v>
      </c>
      <c r="G1848" s="1">
        <v>1</v>
      </c>
      <c r="H1848" s="1" t="s">
        <v>107</v>
      </c>
      <c r="I1848" s="1" t="s">
        <v>159</v>
      </c>
      <c r="K1848" s="1" t="str">
        <f>VLOOKUP(L1848,CW!C:D,2,FALSE)</f>
        <v>Mar'16</v>
      </c>
      <c r="L1848" s="1" t="str">
        <f t="shared" si="29"/>
        <v>13'16</v>
      </c>
      <c r="M1848" s="1" t="str">
        <f>VLOOKUP(K1848,CW!D:E,2,FALSE)</f>
        <v>Q4'15</v>
      </c>
    </row>
    <row r="1849" spans="1:13" ht="15" customHeight="1">
      <c r="A1849" s="2">
        <v>42458</v>
      </c>
      <c r="B1849" s="1" t="s">
        <v>1796</v>
      </c>
      <c r="C1849" s="1" t="s">
        <v>79</v>
      </c>
      <c r="D1849" s="1" t="s">
        <v>101</v>
      </c>
      <c r="E1849" s="1" t="s">
        <v>3532</v>
      </c>
      <c r="F1849" s="45" t="s">
        <v>158</v>
      </c>
      <c r="G1849" s="1">
        <v>1</v>
      </c>
      <c r="H1849" s="1" t="s">
        <v>107</v>
      </c>
      <c r="I1849" s="1" t="s">
        <v>159</v>
      </c>
      <c r="K1849" s="1" t="str">
        <f>VLOOKUP(L1849,CW!C:D,2,FALSE)</f>
        <v>Mar'16</v>
      </c>
      <c r="L1849" s="1" t="str">
        <f t="shared" si="29"/>
        <v>13'16</v>
      </c>
      <c r="M1849" s="1" t="str">
        <f>VLOOKUP(K1849,CW!D:E,2,FALSE)</f>
        <v>Q4'15</v>
      </c>
    </row>
    <row r="1850" spans="1:13" ht="15" customHeight="1">
      <c r="A1850" s="2">
        <v>42458</v>
      </c>
      <c r="B1850" s="1" t="s">
        <v>1797</v>
      </c>
      <c r="C1850" s="1" t="s">
        <v>360</v>
      </c>
      <c r="D1850" s="1" t="s">
        <v>101</v>
      </c>
      <c r="E1850" s="1" t="s">
        <v>3532</v>
      </c>
      <c r="F1850" s="45" t="s">
        <v>158</v>
      </c>
      <c r="G1850" s="1">
        <v>6</v>
      </c>
      <c r="H1850" s="1" t="s">
        <v>107</v>
      </c>
      <c r="I1850" s="1" t="s">
        <v>159</v>
      </c>
      <c r="K1850" s="1" t="str">
        <f>VLOOKUP(L1850,CW!C:D,2,FALSE)</f>
        <v>Mar'16</v>
      </c>
      <c r="L1850" s="1" t="str">
        <f t="shared" si="29"/>
        <v>13'16</v>
      </c>
      <c r="M1850" s="1" t="str">
        <f>VLOOKUP(K1850,CW!D:E,2,FALSE)</f>
        <v>Q4'15</v>
      </c>
    </row>
    <row r="1851" spans="1:13" ht="15" customHeight="1">
      <c r="A1851" s="2">
        <v>42458</v>
      </c>
      <c r="B1851" s="1" t="s">
        <v>1798</v>
      </c>
      <c r="C1851" s="1" t="s">
        <v>360</v>
      </c>
      <c r="D1851" s="1" t="s">
        <v>101</v>
      </c>
      <c r="E1851" s="1" t="s">
        <v>3532</v>
      </c>
      <c r="F1851" s="45" t="s">
        <v>158</v>
      </c>
      <c r="G1851" s="1">
        <v>6</v>
      </c>
      <c r="H1851" s="1" t="s">
        <v>107</v>
      </c>
      <c r="I1851" s="1" t="s">
        <v>159</v>
      </c>
      <c r="K1851" s="1" t="str">
        <f>VLOOKUP(L1851,CW!C:D,2,FALSE)</f>
        <v>Mar'16</v>
      </c>
      <c r="L1851" s="1" t="str">
        <f t="shared" si="29"/>
        <v>13'16</v>
      </c>
      <c r="M1851" s="1" t="str">
        <f>VLOOKUP(K1851,CW!D:E,2,FALSE)</f>
        <v>Q4'15</v>
      </c>
    </row>
    <row r="1852" spans="1:13" ht="15" customHeight="1">
      <c r="A1852" s="2">
        <v>42458</v>
      </c>
      <c r="B1852" s="1" t="s">
        <v>1799</v>
      </c>
      <c r="C1852" s="1" t="s">
        <v>71</v>
      </c>
      <c r="D1852" s="1" t="s">
        <v>101</v>
      </c>
      <c r="E1852" s="1" t="s">
        <v>3532</v>
      </c>
      <c r="F1852" s="45" t="s">
        <v>158</v>
      </c>
      <c r="G1852" s="1">
        <v>9</v>
      </c>
      <c r="H1852" s="1" t="s">
        <v>107</v>
      </c>
      <c r="I1852" s="1" t="s">
        <v>159</v>
      </c>
      <c r="K1852" s="1" t="str">
        <f>VLOOKUP(L1852,CW!C:D,2,FALSE)</f>
        <v>Mar'16</v>
      </c>
      <c r="L1852" s="1" t="str">
        <f t="shared" si="29"/>
        <v>13'16</v>
      </c>
      <c r="M1852" s="1" t="str">
        <f>VLOOKUP(K1852,CW!D:E,2,FALSE)</f>
        <v>Q4'15</v>
      </c>
    </row>
    <row r="1853" spans="1:13" ht="15" customHeight="1">
      <c r="A1853" s="2">
        <v>42458</v>
      </c>
      <c r="B1853" s="1" t="s">
        <v>1800</v>
      </c>
      <c r="C1853" s="1" t="s">
        <v>1801</v>
      </c>
      <c r="D1853" s="1" t="s">
        <v>101</v>
      </c>
      <c r="E1853" s="1" t="s">
        <v>3532</v>
      </c>
      <c r="F1853" s="45" t="s">
        <v>158</v>
      </c>
      <c r="G1853" s="1">
        <v>9</v>
      </c>
      <c r="H1853" s="1" t="s">
        <v>107</v>
      </c>
      <c r="I1853" s="1" t="s">
        <v>159</v>
      </c>
      <c r="K1853" s="1" t="str">
        <f>VLOOKUP(L1853,CW!C:D,2,FALSE)</f>
        <v>Mar'16</v>
      </c>
      <c r="L1853" s="1" t="str">
        <f t="shared" si="29"/>
        <v>13'16</v>
      </c>
      <c r="M1853" s="1" t="str">
        <f>VLOOKUP(K1853,CW!D:E,2,FALSE)</f>
        <v>Q4'15</v>
      </c>
    </row>
    <row r="1854" spans="1:13" ht="15" customHeight="1">
      <c r="A1854" s="2">
        <v>42458</v>
      </c>
      <c r="B1854" s="1" t="s">
        <v>1802</v>
      </c>
      <c r="C1854" s="1" t="s">
        <v>77</v>
      </c>
      <c r="D1854" s="1" t="s">
        <v>105</v>
      </c>
      <c r="E1854" s="1" t="s">
        <v>3532</v>
      </c>
      <c r="F1854" s="45" t="s">
        <v>158</v>
      </c>
      <c r="G1854" s="1">
        <v>4</v>
      </c>
      <c r="H1854" s="1" t="s">
        <v>107</v>
      </c>
      <c r="I1854" s="1" t="s">
        <v>159</v>
      </c>
      <c r="K1854" s="1" t="str">
        <f>VLOOKUP(L1854,CW!C:D,2,FALSE)</f>
        <v>Mar'16</v>
      </c>
      <c r="L1854" s="1" t="str">
        <f t="shared" si="29"/>
        <v>13'16</v>
      </c>
      <c r="M1854" s="1" t="str">
        <f>VLOOKUP(K1854,CW!D:E,2,FALSE)</f>
        <v>Q4'15</v>
      </c>
    </row>
    <row r="1855" spans="1:13" ht="30" customHeight="1">
      <c r="A1855" s="2">
        <v>42458</v>
      </c>
      <c r="B1855" s="1" t="s">
        <v>1803</v>
      </c>
      <c r="C1855" s="1" t="s">
        <v>71</v>
      </c>
      <c r="D1855" s="1" t="s">
        <v>101</v>
      </c>
      <c r="E1855" s="1" t="s">
        <v>3532</v>
      </c>
      <c r="F1855" s="98" t="s">
        <v>160</v>
      </c>
      <c r="G1855" s="1">
        <v>1</v>
      </c>
      <c r="H1855" s="1" t="s">
        <v>107</v>
      </c>
      <c r="I1855" s="1" t="s">
        <v>159</v>
      </c>
      <c r="K1855" s="1" t="str">
        <f>VLOOKUP(L1855,CW!C:D,2,FALSE)</f>
        <v>Mar'16</v>
      </c>
      <c r="L1855" s="1" t="str">
        <f t="shared" si="29"/>
        <v>13'16</v>
      </c>
      <c r="M1855" s="1" t="str">
        <f>VLOOKUP(K1855,CW!D:E,2,FALSE)</f>
        <v>Q4'15</v>
      </c>
    </row>
    <row r="1856" spans="1:13" ht="15" customHeight="1">
      <c r="A1856" s="2">
        <v>42458</v>
      </c>
      <c r="B1856" s="1" t="s">
        <v>1804</v>
      </c>
      <c r="C1856" s="1" t="s">
        <v>1805</v>
      </c>
      <c r="D1856" s="1" t="s">
        <v>101</v>
      </c>
      <c r="E1856" s="1" t="s">
        <v>3532</v>
      </c>
      <c r="F1856" s="45" t="s">
        <v>158</v>
      </c>
      <c r="G1856" s="1">
        <v>1</v>
      </c>
      <c r="H1856" s="1" t="s">
        <v>107</v>
      </c>
      <c r="I1856" s="1" t="s">
        <v>159</v>
      </c>
      <c r="K1856" s="1" t="str">
        <f>VLOOKUP(L1856,CW!C:D,2,FALSE)</f>
        <v>Mar'16</v>
      </c>
      <c r="L1856" s="1" t="str">
        <f t="shared" si="29"/>
        <v>13'16</v>
      </c>
      <c r="M1856" s="1" t="str">
        <f>VLOOKUP(K1856,CW!D:E,2,FALSE)</f>
        <v>Q4'15</v>
      </c>
    </row>
    <row r="1857" spans="1:13" ht="30" customHeight="1">
      <c r="A1857" s="2">
        <v>42458</v>
      </c>
      <c r="B1857" s="1" t="s">
        <v>1806</v>
      </c>
      <c r="C1857" s="1" t="s">
        <v>77</v>
      </c>
      <c r="D1857" s="1" t="s">
        <v>101</v>
      </c>
      <c r="E1857" s="1" t="s">
        <v>3532</v>
      </c>
      <c r="F1857" s="98" t="s">
        <v>160</v>
      </c>
      <c r="G1857" s="1">
        <v>5</v>
      </c>
      <c r="H1857" s="1" t="s">
        <v>107</v>
      </c>
      <c r="I1857" s="1" t="s">
        <v>159</v>
      </c>
      <c r="K1857" s="1" t="str">
        <f>VLOOKUP(L1857,CW!C:D,2,FALSE)</f>
        <v>Mar'16</v>
      </c>
      <c r="L1857" s="1" t="str">
        <f t="shared" si="29"/>
        <v>13'16</v>
      </c>
      <c r="M1857" s="1" t="str">
        <f>VLOOKUP(K1857,CW!D:E,2,FALSE)</f>
        <v>Q4'15</v>
      </c>
    </row>
    <row r="1858" spans="1:13" ht="30" customHeight="1">
      <c r="A1858" s="2">
        <v>42458</v>
      </c>
      <c r="B1858" s="1" t="s">
        <v>1806</v>
      </c>
      <c r="C1858" s="1" t="s">
        <v>77</v>
      </c>
      <c r="D1858" s="1" t="s">
        <v>101</v>
      </c>
      <c r="E1858" s="1" t="s">
        <v>3532</v>
      </c>
      <c r="F1858" s="98" t="s">
        <v>161</v>
      </c>
      <c r="G1858" s="1">
        <v>1</v>
      </c>
      <c r="H1858" s="1" t="s">
        <v>107</v>
      </c>
      <c r="I1858" s="1" t="s">
        <v>159</v>
      </c>
      <c r="K1858" s="1" t="str">
        <f>VLOOKUP(L1858,CW!C:D,2,FALSE)</f>
        <v>Mar'16</v>
      </c>
      <c r="L1858" s="1" t="str">
        <f t="shared" si="29"/>
        <v>13'16</v>
      </c>
      <c r="M1858" s="1" t="str">
        <f>VLOOKUP(K1858,CW!D:E,2,FALSE)</f>
        <v>Q4'15</v>
      </c>
    </row>
    <row r="1859" spans="1:13" ht="15" customHeight="1">
      <c r="A1859" s="2">
        <v>42458</v>
      </c>
      <c r="B1859" s="1" t="s">
        <v>1806</v>
      </c>
      <c r="C1859" s="1" t="s">
        <v>77</v>
      </c>
      <c r="D1859" s="1" t="s">
        <v>101</v>
      </c>
      <c r="E1859" s="1" t="s">
        <v>3532</v>
      </c>
      <c r="F1859" s="45" t="s">
        <v>158</v>
      </c>
      <c r="G1859" s="1">
        <v>3</v>
      </c>
      <c r="H1859" s="1" t="s">
        <v>107</v>
      </c>
      <c r="I1859" s="1" t="s">
        <v>159</v>
      </c>
      <c r="K1859" s="1" t="str">
        <f>VLOOKUP(L1859,CW!C:D,2,FALSE)</f>
        <v>Mar'16</v>
      </c>
      <c r="L1859" s="1" t="str">
        <f t="shared" si="29"/>
        <v>13'16</v>
      </c>
      <c r="M1859" s="1" t="str">
        <f>VLOOKUP(K1859,CW!D:E,2,FALSE)</f>
        <v>Q4'15</v>
      </c>
    </row>
    <row r="1860" spans="1:13" ht="15" customHeight="1">
      <c r="A1860" s="2">
        <v>42458</v>
      </c>
      <c r="B1860" s="1" t="s">
        <v>1807</v>
      </c>
      <c r="C1860" s="1" t="s">
        <v>77</v>
      </c>
      <c r="D1860" s="1" t="s">
        <v>101</v>
      </c>
      <c r="E1860" s="1" t="s">
        <v>3532</v>
      </c>
      <c r="F1860" s="45" t="s">
        <v>158</v>
      </c>
      <c r="G1860" s="1">
        <v>4</v>
      </c>
      <c r="H1860" s="1" t="s">
        <v>107</v>
      </c>
      <c r="I1860" s="1" t="s">
        <v>159</v>
      </c>
      <c r="K1860" s="1" t="str">
        <f>VLOOKUP(L1860,CW!C:D,2,FALSE)</f>
        <v>Mar'16</v>
      </c>
      <c r="L1860" s="1" t="str">
        <f t="shared" si="29"/>
        <v>13'16</v>
      </c>
      <c r="M1860" s="1" t="str">
        <f>VLOOKUP(K1860,CW!D:E,2,FALSE)</f>
        <v>Q4'15</v>
      </c>
    </row>
    <row r="1861" spans="1:13" ht="15" customHeight="1">
      <c r="A1861" s="2">
        <v>42458</v>
      </c>
      <c r="B1861" s="1" t="s">
        <v>1808</v>
      </c>
      <c r="C1861" s="1" t="s">
        <v>86</v>
      </c>
      <c r="D1861" s="1" t="s">
        <v>101</v>
      </c>
      <c r="E1861" s="1" t="s">
        <v>3532</v>
      </c>
      <c r="F1861" s="45" t="s">
        <v>158</v>
      </c>
      <c r="G1861" s="1">
        <v>1</v>
      </c>
      <c r="H1861" s="1" t="s">
        <v>107</v>
      </c>
      <c r="I1861" s="1" t="s">
        <v>159</v>
      </c>
      <c r="K1861" s="1" t="str">
        <f>VLOOKUP(L1861,CW!C:D,2,FALSE)</f>
        <v>Mar'16</v>
      </c>
      <c r="L1861" s="1" t="str">
        <f t="shared" si="29"/>
        <v>13'16</v>
      </c>
      <c r="M1861" s="1" t="str">
        <f>VLOOKUP(K1861,CW!D:E,2,FALSE)</f>
        <v>Q4'15</v>
      </c>
    </row>
    <row r="1862" spans="1:13" ht="30" customHeight="1">
      <c r="A1862" s="2">
        <v>42458</v>
      </c>
      <c r="B1862" s="1" t="s">
        <v>1809</v>
      </c>
      <c r="C1862" s="1" t="s">
        <v>77</v>
      </c>
      <c r="D1862" s="1" t="s">
        <v>101</v>
      </c>
      <c r="E1862" s="1" t="s">
        <v>3532</v>
      </c>
      <c r="F1862" s="98" t="s">
        <v>160</v>
      </c>
      <c r="G1862" s="1">
        <v>1</v>
      </c>
      <c r="H1862" s="1" t="s">
        <v>107</v>
      </c>
      <c r="I1862" s="1" t="s">
        <v>159</v>
      </c>
      <c r="K1862" s="1" t="str">
        <f>VLOOKUP(L1862,CW!C:D,2,FALSE)</f>
        <v>Mar'16</v>
      </c>
      <c r="L1862" s="1" t="str">
        <f t="shared" si="29"/>
        <v>13'16</v>
      </c>
      <c r="M1862" s="1" t="str">
        <f>VLOOKUP(K1862,CW!D:E,2,FALSE)</f>
        <v>Q4'15</v>
      </c>
    </row>
    <row r="1863" spans="1:13" ht="15" customHeight="1">
      <c r="A1863" s="2">
        <v>42458</v>
      </c>
      <c r="B1863" s="1" t="s">
        <v>1809</v>
      </c>
      <c r="C1863" s="1" t="s">
        <v>77</v>
      </c>
      <c r="D1863" s="1" t="s">
        <v>101</v>
      </c>
      <c r="E1863" s="1" t="s">
        <v>3532</v>
      </c>
      <c r="F1863" s="45" t="s">
        <v>158</v>
      </c>
      <c r="G1863" s="1">
        <v>2</v>
      </c>
      <c r="H1863" s="1" t="s">
        <v>107</v>
      </c>
      <c r="I1863" s="1" t="s">
        <v>159</v>
      </c>
      <c r="K1863" s="1" t="str">
        <f>VLOOKUP(L1863,CW!C:D,2,FALSE)</f>
        <v>Mar'16</v>
      </c>
      <c r="L1863" s="1" t="str">
        <f t="shared" si="29"/>
        <v>13'16</v>
      </c>
      <c r="M1863" s="1" t="str">
        <f>VLOOKUP(K1863,CW!D:E,2,FALSE)</f>
        <v>Q4'15</v>
      </c>
    </row>
    <row r="1864" spans="1:13" ht="30" customHeight="1">
      <c r="A1864" s="2">
        <v>42458</v>
      </c>
      <c r="B1864" s="1" t="s">
        <v>1810</v>
      </c>
      <c r="C1864" s="1" t="s">
        <v>77</v>
      </c>
      <c r="D1864" s="1" t="s">
        <v>101</v>
      </c>
      <c r="E1864" s="1" t="s">
        <v>3532</v>
      </c>
      <c r="F1864" s="98" t="s">
        <v>160</v>
      </c>
      <c r="G1864" s="1">
        <v>3</v>
      </c>
      <c r="H1864" s="1" t="s">
        <v>107</v>
      </c>
      <c r="I1864" s="1" t="s">
        <v>159</v>
      </c>
      <c r="K1864" s="1" t="str">
        <f>VLOOKUP(L1864,CW!C:D,2,FALSE)</f>
        <v>Mar'16</v>
      </c>
      <c r="L1864" s="1" t="str">
        <f t="shared" si="29"/>
        <v>13'16</v>
      </c>
      <c r="M1864" s="1" t="str">
        <f>VLOOKUP(K1864,CW!D:E,2,FALSE)</f>
        <v>Q4'15</v>
      </c>
    </row>
    <row r="1865" spans="1:13" ht="30" customHeight="1">
      <c r="A1865" s="2">
        <v>42458</v>
      </c>
      <c r="B1865" s="1" t="s">
        <v>1811</v>
      </c>
      <c r="C1865" s="1" t="s">
        <v>86</v>
      </c>
      <c r="D1865" s="1" t="s">
        <v>101</v>
      </c>
      <c r="E1865" s="1" t="s">
        <v>3532</v>
      </c>
      <c r="F1865" s="98" t="s">
        <v>160</v>
      </c>
      <c r="G1865" s="1">
        <v>2</v>
      </c>
      <c r="H1865" s="1" t="s">
        <v>107</v>
      </c>
      <c r="I1865" s="1" t="s">
        <v>159</v>
      </c>
      <c r="K1865" s="1" t="str">
        <f>VLOOKUP(L1865,CW!C:D,2,FALSE)</f>
        <v>Mar'16</v>
      </c>
      <c r="L1865" s="1" t="str">
        <f t="shared" si="29"/>
        <v>13'16</v>
      </c>
      <c r="M1865" s="1" t="str">
        <f>VLOOKUP(K1865,CW!D:E,2,FALSE)</f>
        <v>Q4'15</v>
      </c>
    </row>
    <row r="1866" spans="1:13" ht="30" customHeight="1">
      <c r="A1866" s="2">
        <v>42458</v>
      </c>
      <c r="B1866" s="1" t="s">
        <v>1811</v>
      </c>
      <c r="C1866" s="1" t="s">
        <v>86</v>
      </c>
      <c r="D1866" s="1" t="s">
        <v>101</v>
      </c>
      <c r="E1866" s="1" t="s">
        <v>3532</v>
      </c>
      <c r="F1866" s="98" t="s">
        <v>161</v>
      </c>
      <c r="G1866" s="1">
        <v>3</v>
      </c>
      <c r="H1866" s="1" t="s">
        <v>107</v>
      </c>
      <c r="I1866" s="1" t="s">
        <v>159</v>
      </c>
      <c r="K1866" s="1" t="str">
        <f>VLOOKUP(L1866,CW!C:D,2,FALSE)</f>
        <v>Mar'16</v>
      </c>
      <c r="L1866" s="1" t="str">
        <f t="shared" si="29"/>
        <v>13'16</v>
      </c>
      <c r="M1866" s="1" t="str">
        <f>VLOOKUP(K1866,CW!D:E,2,FALSE)</f>
        <v>Q4'15</v>
      </c>
    </row>
    <row r="1867" spans="1:13" ht="15" customHeight="1">
      <c r="A1867" s="2">
        <v>42458</v>
      </c>
      <c r="B1867" s="1" t="s">
        <v>1811</v>
      </c>
      <c r="C1867" s="1" t="s">
        <v>86</v>
      </c>
      <c r="D1867" s="1" t="s">
        <v>101</v>
      </c>
      <c r="E1867" s="1" t="s">
        <v>3532</v>
      </c>
      <c r="F1867" s="45" t="s">
        <v>158</v>
      </c>
      <c r="G1867" s="1">
        <v>3</v>
      </c>
      <c r="H1867" s="1" t="s">
        <v>107</v>
      </c>
      <c r="I1867" s="1" t="s">
        <v>159</v>
      </c>
      <c r="K1867" s="1" t="str">
        <f>VLOOKUP(L1867,CW!C:D,2,FALSE)</f>
        <v>Mar'16</v>
      </c>
      <c r="L1867" s="1" t="str">
        <f t="shared" si="29"/>
        <v>13'16</v>
      </c>
      <c r="M1867" s="1" t="str">
        <f>VLOOKUP(K1867,CW!D:E,2,FALSE)</f>
        <v>Q4'15</v>
      </c>
    </row>
    <row r="1868" spans="1:13" ht="30" customHeight="1">
      <c r="A1868" s="2">
        <v>42458</v>
      </c>
      <c r="B1868" s="1" t="s">
        <v>1812</v>
      </c>
      <c r="C1868" s="1" t="s">
        <v>83</v>
      </c>
      <c r="D1868" s="1" t="s">
        <v>101</v>
      </c>
      <c r="E1868" s="1" t="s">
        <v>3532</v>
      </c>
      <c r="F1868" s="98" t="s">
        <v>160</v>
      </c>
      <c r="G1868" s="1">
        <v>1</v>
      </c>
      <c r="H1868" s="1" t="s">
        <v>107</v>
      </c>
      <c r="I1868" s="1" t="s">
        <v>159</v>
      </c>
      <c r="K1868" s="1" t="str">
        <f>VLOOKUP(L1868,CW!C:D,2,FALSE)</f>
        <v>Mar'16</v>
      </c>
      <c r="L1868" s="1" t="str">
        <f t="shared" si="29"/>
        <v>13'16</v>
      </c>
      <c r="M1868" s="1" t="str">
        <f>VLOOKUP(K1868,CW!D:E,2,FALSE)</f>
        <v>Q4'15</v>
      </c>
    </row>
    <row r="1869" spans="1:13" ht="30" customHeight="1">
      <c r="A1869" s="2">
        <v>42458</v>
      </c>
      <c r="B1869" s="1" t="s">
        <v>1812</v>
      </c>
      <c r="C1869" s="1" t="s">
        <v>83</v>
      </c>
      <c r="D1869" s="1" t="s">
        <v>101</v>
      </c>
      <c r="E1869" s="1" t="s">
        <v>3532</v>
      </c>
      <c r="F1869" s="98" t="s">
        <v>161</v>
      </c>
      <c r="G1869" s="1">
        <v>1</v>
      </c>
      <c r="H1869" s="1" t="s">
        <v>107</v>
      </c>
      <c r="I1869" s="1" t="s">
        <v>159</v>
      </c>
      <c r="K1869" s="1" t="str">
        <f>VLOOKUP(L1869,CW!C:D,2,FALSE)</f>
        <v>Mar'16</v>
      </c>
      <c r="L1869" s="1" t="str">
        <f t="shared" si="29"/>
        <v>13'16</v>
      </c>
      <c r="M1869" s="1" t="str">
        <f>VLOOKUP(K1869,CW!D:E,2,FALSE)</f>
        <v>Q4'15</v>
      </c>
    </row>
    <row r="1870" spans="1:13" ht="30" customHeight="1">
      <c r="A1870" s="2">
        <v>42458</v>
      </c>
      <c r="B1870" s="1" t="s">
        <v>1813</v>
      </c>
      <c r="C1870" s="1" t="s">
        <v>72</v>
      </c>
      <c r="D1870" s="1" t="s">
        <v>101</v>
      </c>
      <c r="E1870" s="1" t="s">
        <v>3532</v>
      </c>
      <c r="F1870" s="98" t="s">
        <v>161</v>
      </c>
      <c r="G1870" s="1">
        <v>1</v>
      </c>
      <c r="H1870" s="1" t="s">
        <v>107</v>
      </c>
      <c r="I1870" s="1" t="s">
        <v>159</v>
      </c>
      <c r="K1870" s="1" t="str">
        <f>VLOOKUP(L1870,CW!C:D,2,FALSE)</f>
        <v>Mar'16</v>
      </c>
      <c r="L1870" s="1" t="str">
        <f t="shared" si="29"/>
        <v>13'16</v>
      </c>
      <c r="M1870" s="1" t="str">
        <f>VLOOKUP(K1870,CW!D:E,2,FALSE)</f>
        <v>Q4'15</v>
      </c>
    </row>
    <row r="1871" spans="1:13" ht="15" customHeight="1">
      <c r="A1871" s="2">
        <v>42458</v>
      </c>
      <c r="B1871" s="1" t="s">
        <v>1813</v>
      </c>
      <c r="C1871" s="1" t="s">
        <v>72</v>
      </c>
      <c r="D1871" s="1" t="s">
        <v>101</v>
      </c>
      <c r="E1871" s="1" t="s">
        <v>3532</v>
      </c>
      <c r="F1871" s="45" t="s">
        <v>158</v>
      </c>
      <c r="G1871" s="1">
        <v>2</v>
      </c>
      <c r="H1871" s="1" t="s">
        <v>107</v>
      </c>
      <c r="I1871" s="1" t="s">
        <v>159</v>
      </c>
      <c r="K1871" s="1" t="str">
        <f>VLOOKUP(L1871,CW!C:D,2,FALSE)</f>
        <v>Mar'16</v>
      </c>
      <c r="L1871" s="1" t="str">
        <f t="shared" si="29"/>
        <v>13'16</v>
      </c>
      <c r="M1871" s="1" t="str">
        <f>VLOOKUP(K1871,CW!D:E,2,FALSE)</f>
        <v>Q4'15</v>
      </c>
    </row>
    <row r="1872" spans="1:13" ht="30" customHeight="1">
      <c r="A1872" s="2">
        <v>42458</v>
      </c>
      <c r="B1872" s="1" t="s">
        <v>1814</v>
      </c>
      <c r="C1872" s="1" t="s">
        <v>1709</v>
      </c>
      <c r="D1872" s="1" t="s">
        <v>101</v>
      </c>
      <c r="E1872" s="1" t="s">
        <v>3532</v>
      </c>
      <c r="F1872" s="98" t="s">
        <v>160</v>
      </c>
      <c r="G1872" s="1">
        <v>1</v>
      </c>
      <c r="H1872" s="1" t="s">
        <v>107</v>
      </c>
      <c r="I1872" s="1" t="s">
        <v>159</v>
      </c>
      <c r="K1872" s="1" t="str">
        <f>VLOOKUP(L1872,CW!C:D,2,FALSE)</f>
        <v>Mar'16</v>
      </c>
      <c r="L1872" s="1" t="str">
        <f t="shared" si="29"/>
        <v>13'16</v>
      </c>
      <c r="M1872" s="1" t="str">
        <f>VLOOKUP(K1872,CW!D:E,2,FALSE)</f>
        <v>Q4'15</v>
      </c>
    </row>
    <row r="1873" spans="1:13" ht="30" customHeight="1">
      <c r="A1873" s="2">
        <v>42458</v>
      </c>
      <c r="B1873" s="1" t="s">
        <v>1814</v>
      </c>
      <c r="C1873" s="1" t="s">
        <v>1709</v>
      </c>
      <c r="D1873" s="1" t="s">
        <v>101</v>
      </c>
      <c r="E1873" s="1" t="s">
        <v>3532</v>
      </c>
      <c r="F1873" s="98" t="s">
        <v>161</v>
      </c>
      <c r="G1873" s="1">
        <v>2</v>
      </c>
      <c r="H1873" s="1" t="s">
        <v>107</v>
      </c>
      <c r="I1873" s="1" t="s">
        <v>159</v>
      </c>
      <c r="K1873" s="1" t="str">
        <f>VLOOKUP(L1873,CW!C:D,2,FALSE)</f>
        <v>Mar'16</v>
      </c>
      <c r="L1873" s="1" t="str">
        <f t="shared" si="29"/>
        <v>13'16</v>
      </c>
      <c r="M1873" s="1" t="str">
        <f>VLOOKUP(K1873,CW!D:E,2,FALSE)</f>
        <v>Q4'15</v>
      </c>
    </row>
    <row r="1874" spans="1:13" ht="30" customHeight="1">
      <c r="A1874" s="2">
        <v>42458</v>
      </c>
      <c r="B1874" s="1" t="s">
        <v>1815</v>
      </c>
      <c r="C1874" s="1" t="s">
        <v>80</v>
      </c>
      <c r="D1874" s="1" t="s">
        <v>101</v>
      </c>
      <c r="E1874" s="1" t="s">
        <v>3532</v>
      </c>
      <c r="F1874" s="98" t="s">
        <v>160</v>
      </c>
      <c r="G1874" s="1">
        <v>1</v>
      </c>
      <c r="H1874" s="1" t="s">
        <v>107</v>
      </c>
      <c r="I1874" s="1" t="s">
        <v>159</v>
      </c>
      <c r="K1874" s="1" t="str">
        <f>VLOOKUP(L1874,CW!C:D,2,FALSE)</f>
        <v>Mar'16</v>
      </c>
      <c r="L1874" s="1" t="str">
        <f t="shared" si="29"/>
        <v>13'16</v>
      </c>
      <c r="M1874" s="1" t="str">
        <f>VLOOKUP(K1874,CW!D:E,2,FALSE)</f>
        <v>Q4'15</v>
      </c>
    </row>
    <row r="1875" spans="1:13" ht="15" customHeight="1">
      <c r="A1875" s="2">
        <v>42458</v>
      </c>
      <c r="B1875" s="1" t="s">
        <v>1815</v>
      </c>
      <c r="C1875" s="1" t="s">
        <v>80</v>
      </c>
      <c r="D1875" s="1" t="s">
        <v>101</v>
      </c>
      <c r="E1875" s="1" t="s">
        <v>3532</v>
      </c>
      <c r="F1875" s="45" t="s">
        <v>158</v>
      </c>
      <c r="G1875" s="1">
        <v>1</v>
      </c>
      <c r="H1875" s="1" t="s">
        <v>107</v>
      </c>
      <c r="I1875" s="1" t="s">
        <v>159</v>
      </c>
      <c r="K1875" s="1" t="str">
        <f>VLOOKUP(L1875,CW!C:D,2,FALSE)</f>
        <v>Mar'16</v>
      </c>
      <c r="L1875" s="1" t="str">
        <f t="shared" si="29"/>
        <v>13'16</v>
      </c>
      <c r="M1875" s="1" t="str">
        <f>VLOOKUP(K1875,CW!D:E,2,FALSE)</f>
        <v>Q4'15</v>
      </c>
    </row>
    <row r="1876" spans="1:13" ht="30" customHeight="1">
      <c r="A1876" s="2">
        <v>42458</v>
      </c>
      <c r="B1876" s="1" t="s">
        <v>1816</v>
      </c>
      <c r="C1876" s="1" t="s">
        <v>79</v>
      </c>
      <c r="D1876" s="1" t="s">
        <v>101</v>
      </c>
      <c r="E1876" s="1" t="s">
        <v>3532</v>
      </c>
      <c r="F1876" s="98" t="s">
        <v>160</v>
      </c>
      <c r="G1876" s="1">
        <v>2</v>
      </c>
      <c r="H1876" s="1" t="s">
        <v>107</v>
      </c>
      <c r="I1876" s="1" t="s">
        <v>159</v>
      </c>
      <c r="K1876" s="1" t="str">
        <f>VLOOKUP(L1876,CW!C:D,2,FALSE)</f>
        <v>Mar'16</v>
      </c>
      <c r="L1876" s="1" t="str">
        <f t="shared" si="29"/>
        <v>13'16</v>
      </c>
      <c r="M1876" s="1" t="str">
        <f>VLOOKUP(K1876,CW!D:E,2,FALSE)</f>
        <v>Q4'15</v>
      </c>
    </row>
    <row r="1877" spans="1:13" ht="15" customHeight="1">
      <c r="A1877" s="2">
        <v>42458</v>
      </c>
      <c r="B1877" s="1" t="s">
        <v>1817</v>
      </c>
      <c r="C1877" s="1" t="s">
        <v>80</v>
      </c>
      <c r="D1877" s="1" t="s">
        <v>101</v>
      </c>
      <c r="E1877" s="1" t="s">
        <v>3532</v>
      </c>
      <c r="F1877" s="45" t="s">
        <v>158</v>
      </c>
      <c r="G1877" s="1">
        <v>1</v>
      </c>
      <c r="H1877" s="1" t="s">
        <v>107</v>
      </c>
      <c r="I1877" s="1" t="s">
        <v>159</v>
      </c>
      <c r="K1877" s="1" t="str">
        <f>VLOOKUP(L1877,CW!C:D,2,FALSE)</f>
        <v>Mar'16</v>
      </c>
      <c r="L1877" s="1" t="str">
        <f t="shared" si="29"/>
        <v>13'16</v>
      </c>
      <c r="M1877" s="1" t="str">
        <f>VLOOKUP(K1877,CW!D:E,2,FALSE)</f>
        <v>Q4'15</v>
      </c>
    </row>
    <row r="1878" spans="1:13" ht="15" customHeight="1">
      <c r="A1878" s="2">
        <v>42458</v>
      </c>
      <c r="B1878" s="1" t="s">
        <v>1818</v>
      </c>
      <c r="C1878" s="1" t="s">
        <v>71</v>
      </c>
      <c r="D1878" s="1" t="s">
        <v>101</v>
      </c>
      <c r="E1878" s="1" t="s">
        <v>3532</v>
      </c>
      <c r="F1878" s="45" t="s">
        <v>158</v>
      </c>
      <c r="G1878" s="1">
        <v>7</v>
      </c>
      <c r="H1878" s="1" t="s">
        <v>107</v>
      </c>
      <c r="I1878" s="1" t="s">
        <v>159</v>
      </c>
      <c r="K1878" s="1" t="str">
        <f>VLOOKUP(L1878,CW!C:D,2,FALSE)</f>
        <v>Mar'16</v>
      </c>
      <c r="L1878" s="1" t="str">
        <f t="shared" si="29"/>
        <v>13'16</v>
      </c>
      <c r="M1878" s="1" t="str">
        <f>VLOOKUP(K1878,CW!D:E,2,FALSE)</f>
        <v>Q4'15</v>
      </c>
    </row>
    <row r="1879" spans="1:13" ht="15" customHeight="1">
      <c r="A1879" s="2">
        <v>42458</v>
      </c>
      <c r="B1879" s="1" t="s">
        <v>1819</v>
      </c>
      <c r="C1879" s="1" t="s">
        <v>1805</v>
      </c>
      <c r="D1879" s="1" t="s">
        <v>101</v>
      </c>
      <c r="E1879" s="1" t="s">
        <v>3532</v>
      </c>
      <c r="F1879" s="45" t="s">
        <v>158</v>
      </c>
      <c r="G1879" s="1">
        <v>4</v>
      </c>
      <c r="H1879" s="1" t="s">
        <v>107</v>
      </c>
      <c r="I1879" s="1" t="s">
        <v>159</v>
      </c>
      <c r="K1879" s="1" t="str">
        <f>VLOOKUP(L1879,CW!C:D,2,FALSE)</f>
        <v>Mar'16</v>
      </c>
      <c r="L1879" s="1" t="str">
        <f t="shared" si="29"/>
        <v>13'16</v>
      </c>
      <c r="M1879" s="1" t="str">
        <f>VLOOKUP(K1879,CW!D:E,2,FALSE)</f>
        <v>Q4'15</v>
      </c>
    </row>
    <row r="1880" spans="1:13" ht="15" customHeight="1">
      <c r="A1880" s="2">
        <v>42458</v>
      </c>
      <c r="B1880" s="1" t="s">
        <v>1820</v>
      </c>
      <c r="C1880" s="1" t="s">
        <v>77</v>
      </c>
      <c r="D1880" s="1" t="s">
        <v>101</v>
      </c>
      <c r="E1880" s="1" t="s">
        <v>3532</v>
      </c>
      <c r="F1880" s="45" t="s">
        <v>158</v>
      </c>
      <c r="G1880" s="1">
        <v>3</v>
      </c>
      <c r="H1880" s="1" t="s">
        <v>107</v>
      </c>
      <c r="I1880" s="1" t="s">
        <v>159</v>
      </c>
      <c r="K1880" s="1" t="str">
        <f>VLOOKUP(L1880,CW!C:D,2,FALSE)</f>
        <v>Mar'16</v>
      </c>
      <c r="L1880" s="1" t="str">
        <f t="shared" si="29"/>
        <v>13'16</v>
      </c>
      <c r="M1880" s="1" t="str">
        <f>VLOOKUP(K1880,CW!D:E,2,FALSE)</f>
        <v>Q4'15</v>
      </c>
    </row>
    <row r="1881" spans="1:13" ht="15" customHeight="1">
      <c r="A1881" s="2">
        <v>42458</v>
      </c>
      <c r="B1881" s="1" t="s">
        <v>1821</v>
      </c>
      <c r="C1881" s="1" t="s">
        <v>72</v>
      </c>
      <c r="D1881" s="1" t="s">
        <v>101</v>
      </c>
      <c r="E1881" s="1" t="s">
        <v>3532</v>
      </c>
      <c r="F1881" s="45" t="s">
        <v>158</v>
      </c>
      <c r="G1881" s="1">
        <v>3</v>
      </c>
      <c r="H1881" s="1" t="s">
        <v>107</v>
      </c>
      <c r="I1881" s="1" t="s">
        <v>159</v>
      </c>
      <c r="K1881" s="1" t="str">
        <f>VLOOKUP(L1881,CW!C:D,2,FALSE)</f>
        <v>Mar'16</v>
      </c>
      <c r="L1881" s="1" t="str">
        <f t="shared" si="29"/>
        <v>13'16</v>
      </c>
      <c r="M1881" s="1" t="str">
        <f>VLOOKUP(K1881,CW!D:E,2,FALSE)</f>
        <v>Q4'15</v>
      </c>
    </row>
    <row r="1882" spans="1:13" ht="30" customHeight="1">
      <c r="A1882" s="2">
        <v>42458</v>
      </c>
      <c r="B1882" s="1" t="s">
        <v>1822</v>
      </c>
      <c r="C1882" s="1" t="s">
        <v>83</v>
      </c>
      <c r="D1882" s="1" t="s">
        <v>101</v>
      </c>
      <c r="E1882" s="1" t="s">
        <v>3532</v>
      </c>
      <c r="F1882" s="98" t="s">
        <v>160</v>
      </c>
      <c r="G1882" s="1">
        <v>1</v>
      </c>
      <c r="H1882" s="1" t="s">
        <v>107</v>
      </c>
      <c r="I1882" s="1" t="s">
        <v>159</v>
      </c>
      <c r="K1882" s="1" t="str">
        <f>VLOOKUP(L1882,CW!C:D,2,FALSE)</f>
        <v>Mar'16</v>
      </c>
      <c r="L1882" s="1" t="str">
        <f t="shared" si="29"/>
        <v>13'16</v>
      </c>
      <c r="M1882" s="1" t="str">
        <f>VLOOKUP(K1882,CW!D:E,2,FALSE)</f>
        <v>Q4'15</v>
      </c>
    </row>
    <row r="1883" spans="1:13" ht="15" customHeight="1">
      <c r="A1883" s="2">
        <v>42458</v>
      </c>
      <c r="B1883" s="1" t="s">
        <v>1822</v>
      </c>
      <c r="C1883" s="1" t="s">
        <v>83</v>
      </c>
      <c r="D1883" s="1" t="s">
        <v>101</v>
      </c>
      <c r="E1883" s="1" t="s">
        <v>3532</v>
      </c>
      <c r="F1883" s="45" t="s">
        <v>158</v>
      </c>
      <c r="G1883" s="1">
        <v>7</v>
      </c>
      <c r="H1883" s="1" t="s">
        <v>107</v>
      </c>
      <c r="I1883" s="1" t="s">
        <v>159</v>
      </c>
      <c r="K1883" s="1" t="str">
        <f>VLOOKUP(L1883,CW!C:D,2,FALSE)</f>
        <v>Mar'16</v>
      </c>
      <c r="L1883" s="1" t="str">
        <f t="shared" si="29"/>
        <v>13'16</v>
      </c>
      <c r="M1883" s="1" t="str">
        <f>VLOOKUP(K1883,CW!D:E,2,FALSE)</f>
        <v>Q4'15</v>
      </c>
    </row>
    <row r="1884" spans="1:13" ht="30" customHeight="1">
      <c r="A1884" s="2">
        <v>42458</v>
      </c>
      <c r="B1884" s="1" t="s">
        <v>1823</v>
      </c>
      <c r="C1884" s="1" t="s">
        <v>1068</v>
      </c>
      <c r="D1884" s="1" t="s">
        <v>101</v>
      </c>
      <c r="E1884" s="1" t="s">
        <v>3532</v>
      </c>
      <c r="F1884" s="98" t="s">
        <v>161</v>
      </c>
      <c r="G1884" s="1">
        <v>1</v>
      </c>
      <c r="H1884" s="1" t="s">
        <v>107</v>
      </c>
      <c r="I1884" s="1" t="s">
        <v>159</v>
      </c>
      <c r="K1884" s="1" t="str">
        <f>VLOOKUP(L1884,CW!C:D,2,FALSE)</f>
        <v>Mar'16</v>
      </c>
      <c r="L1884" s="1" t="str">
        <f t="shared" si="29"/>
        <v>13'16</v>
      </c>
      <c r="M1884" s="1" t="str">
        <f>VLOOKUP(K1884,CW!D:E,2,FALSE)</f>
        <v>Q4'15</v>
      </c>
    </row>
    <row r="1885" spans="1:13" ht="15" customHeight="1">
      <c r="A1885" s="2">
        <v>42458</v>
      </c>
      <c r="B1885" s="1" t="s">
        <v>1823</v>
      </c>
      <c r="C1885" s="1" t="s">
        <v>1068</v>
      </c>
      <c r="D1885" s="1" t="s">
        <v>101</v>
      </c>
      <c r="E1885" s="1" t="s">
        <v>3532</v>
      </c>
      <c r="F1885" s="45" t="s">
        <v>158</v>
      </c>
      <c r="G1885" s="1">
        <v>3</v>
      </c>
      <c r="H1885" s="1" t="s">
        <v>107</v>
      </c>
      <c r="I1885" s="1" t="s">
        <v>159</v>
      </c>
      <c r="K1885" s="1" t="str">
        <f>VLOOKUP(L1885,CW!C:D,2,FALSE)</f>
        <v>Mar'16</v>
      </c>
      <c r="L1885" s="1" t="str">
        <f t="shared" si="29"/>
        <v>13'16</v>
      </c>
      <c r="M1885" s="1" t="str">
        <f>VLOOKUP(K1885,CW!D:E,2,FALSE)</f>
        <v>Q4'15</v>
      </c>
    </row>
    <row r="1886" spans="1:13" ht="30" customHeight="1">
      <c r="A1886" s="2">
        <v>42458</v>
      </c>
      <c r="B1886" s="1" t="s">
        <v>1824</v>
      </c>
      <c r="C1886" s="1" t="s">
        <v>267</v>
      </c>
      <c r="D1886" s="1" t="s">
        <v>101</v>
      </c>
      <c r="E1886" s="1" t="s">
        <v>3532</v>
      </c>
      <c r="F1886" s="98" t="s">
        <v>160</v>
      </c>
      <c r="G1886" s="1">
        <v>1</v>
      </c>
      <c r="H1886" s="1" t="s">
        <v>107</v>
      </c>
      <c r="I1886" s="1" t="s">
        <v>159</v>
      </c>
      <c r="K1886" s="1" t="str">
        <f>VLOOKUP(L1886,CW!C:D,2,FALSE)</f>
        <v>Mar'16</v>
      </c>
      <c r="L1886" s="1" t="str">
        <f t="shared" si="29"/>
        <v>13'16</v>
      </c>
      <c r="M1886" s="1" t="str">
        <f>VLOOKUP(K1886,CW!D:E,2,FALSE)</f>
        <v>Q4'15</v>
      </c>
    </row>
    <row r="1887" spans="1:13" ht="30" customHeight="1">
      <c r="A1887" s="2">
        <v>42458</v>
      </c>
      <c r="B1887" s="1" t="s">
        <v>1825</v>
      </c>
      <c r="C1887" s="1" t="s">
        <v>80</v>
      </c>
      <c r="D1887" s="1" t="s">
        <v>101</v>
      </c>
      <c r="E1887" s="1" t="s">
        <v>3532</v>
      </c>
      <c r="F1887" s="98" t="s">
        <v>160</v>
      </c>
      <c r="G1887" s="1">
        <v>1</v>
      </c>
      <c r="H1887" s="1" t="s">
        <v>107</v>
      </c>
      <c r="I1887" s="1" t="s">
        <v>159</v>
      </c>
      <c r="K1887" s="1" t="str">
        <f>VLOOKUP(L1887,CW!C:D,2,FALSE)</f>
        <v>Mar'16</v>
      </c>
      <c r="L1887" s="1" t="str">
        <f t="shared" si="29"/>
        <v>13'16</v>
      </c>
      <c r="M1887" s="1" t="str">
        <f>VLOOKUP(K1887,CW!D:E,2,FALSE)</f>
        <v>Q4'15</v>
      </c>
    </row>
    <row r="1888" spans="1:13" ht="30" customHeight="1">
      <c r="A1888" s="2">
        <v>42458</v>
      </c>
      <c r="B1888" s="1" t="s">
        <v>1826</v>
      </c>
      <c r="C1888" s="1" t="s">
        <v>79</v>
      </c>
      <c r="D1888" s="1" t="s">
        <v>101</v>
      </c>
      <c r="E1888" s="1" t="s">
        <v>3532</v>
      </c>
      <c r="F1888" s="98" t="s">
        <v>160</v>
      </c>
      <c r="G1888" s="1">
        <v>1</v>
      </c>
      <c r="H1888" s="1" t="s">
        <v>107</v>
      </c>
      <c r="I1888" s="1" t="s">
        <v>159</v>
      </c>
      <c r="K1888" s="1" t="str">
        <f>VLOOKUP(L1888,CW!C:D,2,FALSE)</f>
        <v>Mar'16</v>
      </c>
      <c r="L1888" s="1" t="str">
        <f t="shared" si="29"/>
        <v>13'16</v>
      </c>
      <c r="M1888" s="1" t="str">
        <f>VLOOKUP(K1888,CW!D:E,2,FALSE)</f>
        <v>Q4'15</v>
      </c>
    </row>
    <row r="1889" spans="1:13" ht="15" customHeight="1">
      <c r="A1889" s="2">
        <v>42458</v>
      </c>
      <c r="B1889" s="1" t="s">
        <v>1827</v>
      </c>
      <c r="C1889" s="1" t="s">
        <v>183</v>
      </c>
      <c r="D1889" s="1" t="s">
        <v>101</v>
      </c>
      <c r="E1889" s="1" t="s">
        <v>3532</v>
      </c>
      <c r="F1889" s="45" t="s">
        <v>158</v>
      </c>
      <c r="G1889" s="1">
        <v>2</v>
      </c>
      <c r="H1889" s="1" t="s">
        <v>107</v>
      </c>
      <c r="I1889" s="1" t="s">
        <v>159</v>
      </c>
      <c r="K1889" s="1" t="str">
        <f>VLOOKUP(L1889,CW!C:D,2,FALSE)</f>
        <v>Mar'16</v>
      </c>
      <c r="L1889" s="1" t="str">
        <f t="shared" si="29"/>
        <v>13'16</v>
      </c>
      <c r="M1889" s="1" t="str">
        <f>VLOOKUP(K1889,CW!D:E,2,FALSE)</f>
        <v>Q4'15</v>
      </c>
    </row>
    <row r="1890" spans="1:13" ht="15" customHeight="1">
      <c r="A1890" s="2">
        <v>42458</v>
      </c>
      <c r="B1890" s="1" t="s">
        <v>1786</v>
      </c>
      <c r="C1890" s="1" t="s">
        <v>86</v>
      </c>
      <c r="D1890" s="1" t="s">
        <v>101</v>
      </c>
      <c r="E1890" s="1" t="s">
        <v>3532</v>
      </c>
      <c r="F1890" s="45" t="s">
        <v>10</v>
      </c>
      <c r="G1890" s="1">
        <v>1</v>
      </c>
      <c r="H1890" s="1" t="s">
        <v>107</v>
      </c>
      <c r="I1890" s="1" t="s">
        <v>706</v>
      </c>
      <c r="K1890" s="1" t="str">
        <f>VLOOKUP(L1890,CW!C:D,2,FALSE)</f>
        <v>Mar'16</v>
      </c>
      <c r="L1890" s="1" t="str">
        <f t="shared" si="29"/>
        <v>13'16</v>
      </c>
      <c r="M1890" s="1" t="str">
        <f>VLOOKUP(K1890,CW!D:E,2,FALSE)</f>
        <v>Q4'15</v>
      </c>
    </row>
    <row r="1891" spans="1:13" ht="15" customHeight="1">
      <c r="A1891" s="2">
        <v>42458</v>
      </c>
      <c r="B1891" s="1" t="s">
        <v>1786</v>
      </c>
      <c r="C1891" s="1" t="s">
        <v>86</v>
      </c>
      <c r="D1891" s="1" t="s">
        <v>101</v>
      </c>
      <c r="E1891" s="1" t="s">
        <v>3532</v>
      </c>
      <c r="F1891" s="45" t="s">
        <v>17</v>
      </c>
      <c r="G1891" s="1">
        <v>1</v>
      </c>
      <c r="H1891" s="1" t="s">
        <v>107</v>
      </c>
      <c r="I1891" s="1" t="s">
        <v>706</v>
      </c>
      <c r="K1891" s="1" t="str">
        <f>VLOOKUP(L1891,CW!C:D,2,FALSE)</f>
        <v>Mar'16</v>
      </c>
      <c r="L1891" s="1" t="str">
        <f t="shared" si="29"/>
        <v>13'16</v>
      </c>
      <c r="M1891" s="1" t="str">
        <f>VLOOKUP(K1891,CW!D:E,2,FALSE)</f>
        <v>Q4'15</v>
      </c>
    </row>
    <row r="1892" spans="1:13" ht="15" customHeight="1">
      <c r="A1892" s="2">
        <v>42458</v>
      </c>
      <c r="B1892" s="1" t="s">
        <v>1921</v>
      </c>
      <c r="C1892" s="1" t="s">
        <v>1709</v>
      </c>
      <c r="D1892" s="1" t="s">
        <v>99</v>
      </c>
      <c r="E1892" s="1" t="s">
        <v>3532</v>
      </c>
      <c r="F1892" s="45" t="s">
        <v>10</v>
      </c>
      <c r="G1892" s="1">
        <v>1</v>
      </c>
      <c r="H1892" s="1" t="s">
        <v>107</v>
      </c>
      <c r="I1892" s="1" t="s">
        <v>706</v>
      </c>
      <c r="K1892" s="1" t="str">
        <f>VLOOKUP(L1892,CW!C:D,2,FALSE)</f>
        <v>Mar'16</v>
      </c>
      <c r="L1892" s="1" t="str">
        <f t="shared" si="29"/>
        <v>13'16</v>
      </c>
      <c r="M1892" s="1" t="str">
        <f>VLOOKUP(K1892,CW!D:E,2,FALSE)</f>
        <v>Q4'15</v>
      </c>
    </row>
    <row r="1893" spans="1:13" ht="15" customHeight="1">
      <c r="A1893" s="2">
        <v>42459</v>
      </c>
      <c r="B1893" s="1" t="s">
        <v>1828</v>
      </c>
      <c r="C1893" s="1" t="s">
        <v>1829</v>
      </c>
      <c r="D1893" s="1" t="s">
        <v>99</v>
      </c>
      <c r="E1893" s="1" t="s">
        <v>3532</v>
      </c>
      <c r="F1893" s="45" t="s">
        <v>158</v>
      </c>
      <c r="G1893" s="1">
        <v>1</v>
      </c>
      <c r="H1893" s="1" t="s">
        <v>107</v>
      </c>
      <c r="I1893" s="1" t="s">
        <v>159</v>
      </c>
      <c r="K1893" s="1" t="str">
        <f>VLOOKUP(L1893,CW!C:D,2,FALSE)</f>
        <v>Mar'16</v>
      </c>
      <c r="L1893" s="1" t="str">
        <f t="shared" si="29"/>
        <v>13'16</v>
      </c>
      <c r="M1893" s="1" t="str">
        <f>VLOOKUP(K1893,CW!D:E,2,FALSE)</f>
        <v>Q4'15</v>
      </c>
    </row>
    <row r="1894" spans="1:13" ht="15" customHeight="1">
      <c r="A1894" s="2">
        <v>42459</v>
      </c>
      <c r="B1894" s="1" t="s">
        <v>1830</v>
      </c>
      <c r="C1894" s="1" t="s">
        <v>1831</v>
      </c>
      <c r="D1894" s="1" t="s">
        <v>99</v>
      </c>
      <c r="E1894" s="1" t="s">
        <v>3532</v>
      </c>
      <c r="F1894" s="45" t="s">
        <v>158</v>
      </c>
      <c r="G1894" s="1">
        <v>3</v>
      </c>
      <c r="H1894" s="1" t="s">
        <v>107</v>
      </c>
      <c r="I1894" s="1" t="s">
        <v>159</v>
      </c>
      <c r="K1894" s="1" t="str">
        <f>VLOOKUP(L1894,CW!C:D,2,FALSE)</f>
        <v>Mar'16</v>
      </c>
      <c r="L1894" s="1" t="str">
        <f t="shared" si="29"/>
        <v>13'16</v>
      </c>
      <c r="M1894" s="1" t="str">
        <f>VLOOKUP(K1894,CW!D:E,2,FALSE)</f>
        <v>Q4'15</v>
      </c>
    </row>
    <row r="1895" spans="1:13" ht="15" customHeight="1">
      <c r="A1895" s="2">
        <v>42459</v>
      </c>
      <c r="B1895" s="1" t="s">
        <v>1832</v>
      </c>
      <c r="C1895" s="1" t="s">
        <v>83</v>
      </c>
      <c r="D1895" s="1" t="s">
        <v>99</v>
      </c>
      <c r="E1895" s="1" t="s">
        <v>3532</v>
      </c>
      <c r="F1895" s="45" t="s">
        <v>158</v>
      </c>
      <c r="G1895" s="1">
        <v>4</v>
      </c>
      <c r="H1895" s="1" t="s">
        <v>107</v>
      </c>
      <c r="I1895" s="1" t="s">
        <v>159</v>
      </c>
      <c r="K1895" s="1" t="str">
        <f>VLOOKUP(L1895,CW!C:D,2,FALSE)</f>
        <v>Mar'16</v>
      </c>
      <c r="L1895" s="1" t="str">
        <f t="shared" si="29"/>
        <v>13'16</v>
      </c>
      <c r="M1895" s="1" t="str">
        <f>VLOOKUP(K1895,CW!D:E,2,FALSE)</f>
        <v>Q4'15</v>
      </c>
    </row>
    <row r="1896" spans="1:13" ht="15" customHeight="1">
      <c r="A1896" s="2">
        <v>42459</v>
      </c>
      <c r="B1896" s="1" t="s">
        <v>1833</v>
      </c>
      <c r="C1896" s="1" t="s">
        <v>86</v>
      </c>
      <c r="D1896" s="1" t="s">
        <v>99</v>
      </c>
      <c r="E1896" s="1" t="s">
        <v>3532</v>
      </c>
      <c r="F1896" s="45" t="s">
        <v>158</v>
      </c>
      <c r="G1896" s="1">
        <v>2</v>
      </c>
      <c r="H1896" s="1" t="s">
        <v>107</v>
      </c>
      <c r="I1896" s="1" t="s">
        <v>159</v>
      </c>
      <c r="K1896" s="1" t="str">
        <f>VLOOKUP(L1896,CW!C:D,2,FALSE)</f>
        <v>Mar'16</v>
      </c>
      <c r="L1896" s="1" t="str">
        <f t="shared" si="29"/>
        <v>13'16</v>
      </c>
      <c r="M1896" s="1" t="str">
        <f>VLOOKUP(K1896,CW!D:E,2,FALSE)</f>
        <v>Q4'15</v>
      </c>
    </row>
    <row r="1897" spans="1:13" ht="15" customHeight="1">
      <c r="A1897" s="2">
        <v>42459</v>
      </c>
      <c r="B1897" s="1" t="s">
        <v>1834</v>
      </c>
      <c r="C1897" s="1" t="s">
        <v>267</v>
      </c>
      <c r="D1897" s="1" t="s">
        <v>99</v>
      </c>
      <c r="E1897" s="1" t="s">
        <v>3532</v>
      </c>
      <c r="F1897" s="45" t="s">
        <v>158</v>
      </c>
      <c r="G1897" s="1">
        <v>1</v>
      </c>
      <c r="H1897" s="1" t="s">
        <v>107</v>
      </c>
      <c r="I1897" s="1" t="s">
        <v>159</v>
      </c>
      <c r="K1897" s="1" t="str">
        <f>VLOOKUP(L1897,CW!C:D,2,FALSE)</f>
        <v>Mar'16</v>
      </c>
      <c r="L1897" s="1" t="str">
        <f t="shared" si="29"/>
        <v>13'16</v>
      </c>
      <c r="M1897" s="1" t="str">
        <f>VLOOKUP(K1897,CW!D:E,2,FALSE)</f>
        <v>Q4'15</v>
      </c>
    </row>
    <row r="1898" spans="1:13" ht="30" customHeight="1">
      <c r="A1898" s="2">
        <v>42459</v>
      </c>
      <c r="B1898" s="1" t="s">
        <v>1835</v>
      </c>
      <c r="C1898" s="1" t="s">
        <v>83</v>
      </c>
      <c r="D1898" s="1" t="s">
        <v>99</v>
      </c>
      <c r="E1898" s="1" t="s">
        <v>3532</v>
      </c>
      <c r="F1898" s="98" t="s">
        <v>160</v>
      </c>
      <c r="G1898" s="1">
        <v>2</v>
      </c>
      <c r="H1898" s="1" t="s">
        <v>107</v>
      </c>
      <c r="I1898" s="1" t="s">
        <v>159</v>
      </c>
      <c r="K1898" s="1" t="str">
        <f>VLOOKUP(L1898,CW!C:D,2,FALSE)</f>
        <v>Mar'16</v>
      </c>
      <c r="L1898" s="1" t="str">
        <f t="shared" si="29"/>
        <v>13'16</v>
      </c>
      <c r="M1898" s="1" t="str">
        <f>VLOOKUP(K1898,CW!D:E,2,FALSE)</f>
        <v>Q4'15</v>
      </c>
    </row>
    <row r="1899" spans="1:13" ht="30" customHeight="1">
      <c r="A1899" s="2">
        <v>42459</v>
      </c>
      <c r="B1899" s="1" t="s">
        <v>1836</v>
      </c>
      <c r="C1899" s="1" t="s">
        <v>79</v>
      </c>
      <c r="D1899" s="1" t="s">
        <v>99</v>
      </c>
      <c r="E1899" s="1" t="s">
        <v>3532</v>
      </c>
      <c r="F1899" s="98" t="s">
        <v>160</v>
      </c>
      <c r="G1899" s="1">
        <v>1</v>
      </c>
      <c r="H1899" s="1" t="s">
        <v>107</v>
      </c>
      <c r="I1899" s="1" t="s">
        <v>159</v>
      </c>
      <c r="K1899" s="1" t="str">
        <f>VLOOKUP(L1899,CW!C:D,2,FALSE)</f>
        <v>Mar'16</v>
      </c>
      <c r="L1899" s="1" t="str">
        <f t="shared" si="29"/>
        <v>13'16</v>
      </c>
      <c r="M1899" s="1" t="str">
        <f>VLOOKUP(K1899,CW!D:E,2,FALSE)</f>
        <v>Q4'15</v>
      </c>
    </row>
    <row r="1900" spans="1:13" ht="15" customHeight="1">
      <c r="A1900" s="2">
        <v>42459</v>
      </c>
      <c r="B1900" s="1" t="s">
        <v>1837</v>
      </c>
      <c r="C1900" s="1" t="s">
        <v>71</v>
      </c>
      <c r="D1900" s="1" t="s">
        <v>99</v>
      </c>
      <c r="E1900" s="1" t="s">
        <v>3532</v>
      </c>
      <c r="F1900" s="45" t="s">
        <v>158</v>
      </c>
      <c r="G1900" s="1">
        <v>4</v>
      </c>
      <c r="H1900" s="1" t="s">
        <v>107</v>
      </c>
      <c r="I1900" s="1" t="s">
        <v>159</v>
      </c>
      <c r="K1900" s="1" t="str">
        <f>VLOOKUP(L1900,CW!C:D,2,FALSE)</f>
        <v>Mar'16</v>
      </c>
      <c r="L1900" s="1" t="str">
        <f t="shared" si="29"/>
        <v>13'16</v>
      </c>
      <c r="M1900" s="1" t="str">
        <f>VLOOKUP(K1900,CW!D:E,2,FALSE)</f>
        <v>Q4'15</v>
      </c>
    </row>
    <row r="1901" spans="1:13" ht="15" customHeight="1">
      <c r="A1901" s="2">
        <v>42459</v>
      </c>
      <c r="B1901" s="1" t="s">
        <v>1838</v>
      </c>
      <c r="C1901" s="1" t="s">
        <v>267</v>
      </c>
      <c r="D1901" s="1" t="s">
        <v>99</v>
      </c>
      <c r="E1901" s="1" t="s">
        <v>3532</v>
      </c>
      <c r="F1901" s="45" t="s">
        <v>55</v>
      </c>
      <c r="G1901" s="1">
        <v>1</v>
      </c>
      <c r="H1901" s="1" t="s">
        <v>107</v>
      </c>
      <c r="I1901" s="1" t="s">
        <v>159</v>
      </c>
      <c r="K1901" s="1" t="str">
        <f>VLOOKUP(L1901,CW!C:D,2,FALSE)</f>
        <v>Mar'16</v>
      </c>
      <c r="L1901" s="1" t="str">
        <f t="shared" si="29"/>
        <v>13'16</v>
      </c>
      <c r="M1901" s="1" t="str">
        <f>VLOOKUP(K1901,CW!D:E,2,FALSE)</f>
        <v>Q4'15</v>
      </c>
    </row>
    <row r="1902" spans="1:13" ht="30" customHeight="1">
      <c r="A1902" s="2">
        <v>42459</v>
      </c>
      <c r="B1902" s="1" t="s">
        <v>1839</v>
      </c>
      <c r="C1902" s="1" t="s">
        <v>77</v>
      </c>
      <c r="D1902" s="1" t="s">
        <v>99</v>
      </c>
      <c r="E1902" s="1" t="s">
        <v>3532</v>
      </c>
      <c r="F1902" s="98" t="s">
        <v>160</v>
      </c>
      <c r="G1902" s="1">
        <v>1</v>
      </c>
      <c r="H1902" s="1" t="s">
        <v>107</v>
      </c>
      <c r="I1902" s="1" t="s">
        <v>159</v>
      </c>
      <c r="K1902" s="1" t="str">
        <f>VLOOKUP(L1902,CW!C:D,2,FALSE)</f>
        <v>Mar'16</v>
      </c>
      <c r="L1902" s="1" t="str">
        <f t="shared" si="29"/>
        <v>13'16</v>
      </c>
      <c r="M1902" s="1" t="str">
        <f>VLOOKUP(K1902,CW!D:E,2,FALSE)</f>
        <v>Q4'15</v>
      </c>
    </row>
    <row r="1903" spans="1:13" ht="15" customHeight="1">
      <c r="A1903" s="2">
        <v>42459</v>
      </c>
      <c r="B1903" s="1" t="s">
        <v>1839</v>
      </c>
      <c r="C1903" s="1" t="s">
        <v>77</v>
      </c>
      <c r="D1903" s="1" t="s">
        <v>99</v>
      </c>
      <c r="E1903" s="1" t="s">
        <v>3532</v>
      </c>
      <c r="F1903" s="45" t="s">
        <v>158</v>
      </c>
      <c r="G1903" s="1">
        <v>8</v>
      </c>
      <c r="H1903" s="1" t="s">
        <v>107</v>
      </c>
      <c r="I1903" s="1" t="s">
        <v>159</v>
      </c>
      <c r="K1903" s="1" t="str">
        <f>VLOOKUP(L1903,CW!C:D,2,FALSE)</f>
        <v>Mar'16</v>
      </c>
      <c r="L1903" s="1" t="str">
        <f t="shared" si="29"/>
        <v>13'16</v>
      </c>
      <c r="M1903" s="1" t="str">
        <f>VLOOKUP(K1903,CW!D:E,2,FALSE)</f>
        <v>Q4'15</v>
      </c>
    </row>
    <row r="1904" spans="1:13" ht="15" customHeight="1">
      <c r="A1904" s="2">
        <v>42459</v>
      </c>
      <c r="B1904" s="1" t="s">
        <v>1840</v>
      </c>
      <c r="C1904" s="1" t="s">
        <v>71</v>
      </c>
      <c r="D1904" s="1" t="s">
        <v>99</v>
      </c>
      <c r="E1904" s="1" t="s">
        <v>3532</v>
      </c>
      <c r="F1904" s="45" t="s">
        <v>158</v>
      </c>
      <c r="G1904" s="1">
        <v>4</v>
      </c>
      <c r="H1904" s="1" t="s">
        <v>107</v>
      </c>
      <c r="I1904" s="1" t="s">
        <v>159</v>
      </c>
      <c r="K1904" s="1" t="str">
        <f>VLOOKUP(L1904,CW!C:D,2,FALSE)</f>
        <v>Mar'16</v>
      </c>
      <c r="L1904" s="1" t="str">
        <f t="shared" ref="L1904:L1967" si="30">CONCATENATE(WEEKNUM(A1904,21),"'",TEXT(A1904,"yy"))</f>
        <v>13'16</v>
      </c>
      <c r="M1904" s="1" t="str">
        <f>VLOOKUP(K1904,CW!D:E,2,FALSE)</f>
        <v>Q4'15</v>
      </c>
    </row>
    <row r="1905" spans="1:13" ht="15" customHeight="1">
      <c r="A1905" s="2">
        <v>42459</v>
      </c>
      <c r="B1905" s="1" t="s">
        <v>1841</v>
      </c>
      <c r="C1905" s="1" t="s">
        <v>72</v>
      </c>
      <c r="D1905" s="1" t="s">
        <v>99</v>
      </c>
      <c r="E1905" s="1" t="s">
        <v>3532</v>
      </c>
      <c r="F1905" s="45" t="s">
        <v>158</v>
      </c>
      <c r="G1905" s="1">
        <v>1</v>
      </c>
      <c r="H1905" s="1" t="s">
        <v>107</v>
      </c>
      <c r="I1905" s="1" t="s">
        <v>159</v>
      </c>
      <c r="K1905" s="1" t="str">
        <f>VLOOKUP(L1905,CW!C:D,2,FALSE)</f>
        <v>Mar'16</v>
      </c>
      <c r="L1905" s="1" t="str">
        <f t="shared" si="30"/>
        <v>13'16</v>
      </c>
      <c r="M1905" s="1" t="str">
        <f>VLOOKUP(K1905,CW!D:E,2,FALSE)</f>
        <v>Q4'15</v>
      </c>
    </row>
    <row r="1906" spans="1:13" ht="30" customHeight="1">
      <c r="A1906" s="2">
        <v>42459</v>
      </c>
      <c r="B1906" s="1" t="s">
        <v>1842</v>
      </c>
      <c r="C1906" s="1" t="s">
        <v>77</v>
      </c>
      <c r="D1906" s="1" t="s">
        <v>99</v>
      </c>
      <c r="E1906" s="1" t="s">
        <v>3532</v>
      </c>
      <c r="F1906" s="98" t="s">
        <v>160</v>
      </c>
      <c r="G1906" s="1">
        <v>5</v>
      </c>
      <c r="H1906" s="1" t="s">
        <v>107</v>
      </c>
      <c r="I1906" s="1" t="s">
        <v>159</v>
      </c>
      <c r="K1906" s="1" t="str">
        <f>VLOOKUP(L1906,CW!C:D,2,FALSE)</f>
        <v>Mar'16</v>
      </c>
      <c r="L1906" s="1" t="str">
        <f t="shared" si="30"/>
        <v>13'16</v>
      </c>
      <c r="M1906" s="1" t="str">
        <f>VLOOKUP(K1906,CW!D:E,2,FALSE)</f>
        <v>Q4'15</v>
      </c>
    </row>
    <row r="1907" spans="1:13" ht="15" customHeight="1">
      <c r="A1907" s="2">
        <v>42459</v>
      </c>
      <c r="B1907" s="1" t="s">
        <v>1843</v>
      </c>
      <c r="C1907" s="1" t="s">
        <v>71</v>
      </c>
      <c r="D1907" s="1" t="s">
        <v>99</v>
      </c>
      <c r="E1907" s="1" t="s">
        <v>3532</v>
      </c>
      <c r="F1907" s="45" t="s">
        <v>158</v>
      </c>
      <c r="G1907" s="1">
        <v>2</v>
      </c>
      <c r="H1907" s="1" t="s">
        <v>107</v>
      </c>
      <c r="I1907" s="1" t="s">
        <v>159</v>
      </c>
      <c r="K1907" s="1" t="str">
        <f>VLOOKUP(L1907,CW!C:D,2,FALSE)</f>
        <v>Mar'16</v>
      </c>
      <c r="L1907" s="1" t="str">
        <f t="shared" si="30"/>
        <v>13'16</v>
      </c>
      <c r="M1907" s="1" t="str">
        <f>VLOOKUP(K1907,CW!D:E,2,FALSE)</f>
        <v>Q4'15</v>
      </c>
    </row>
    <row r="1908" spans="1:13" ht="15" customHeight="1">
      <c r="A1908" s="2">
        <v>42459</v>
      </c>
      <c r="B1908" s="1" t="s">
        <v>1844</v>
      </c>
      <c r="C1908" s="1" t="s">
        <v>77</v>
      </c>
      <c r="D1908" s="1" t="s">
        <v>99</v>
      </c>
      <c r="E1908" s="1" t="s">
        <v>3532</v>
      </c>
      <c r="F1908" s="45" t="s">
        <v>158</v>
      </c>
      <c r="G1908" s="1">
        <v>1</v>
      </c>
      <c r="H1908" s="1" t="s">
        <v>107</v>
      </c>
      <c r="I1908" s="1" t="s">
        <v>159</v>
      </c>
      <c r="K1908" s="1" t="str">
        <f>VLOOKUP(L1908,CW!C:D,2,FALSE)</f>
        <v>Mar'16</v>
      </c>
      <c r="L1908" s="1" t="str">
        <f t="shared" si="30"/>
        <v>13'16</v>
      </c>
      <c r="M1908" s="1" t="str">
        <f>VLOOKUP(K1908,CW!D:E,2,FALSE)</f>
        <v>Q4'15</v>
      </c>
    </row>
    <row r="1909" spans="1:13" ht="30" customHeight="1">
      <c r="A1909" s="2">
        <v>42459</v>
      </c>
      <c r="B1909" s="1" t="s">
        <v>1845</v>
      </c>
      <c r="C1909" s="1" t="s">
        <v>77</v>
      </c>
      <c r="D1909" s="1" t="s">
        <v>99</v>
      </c>
      <c r="E1909" s="1" t="s">
        <v>3532</v>
      </c>
      <c r="F1909" s="98" t="s">
        <v>160</v>
      </c>
      <c r="G1909" s="1">
        <v>3</v>
      </c>
      <c r="H1909" s="1" t="s">
        <v>107</v>
      </c>
      <c r="I1909" s="1" t="s">
        <v>159</v>
      </c>
      <c r="K1909" s="1" t="str">
        <f>VLOOKUP(L1909,CW!C:D,2,FALSE)</f>
        <v>Mar'16</v>
      </c>
      <c r="L1909" s="1" t="str">
        <f t="shared" si="30"/>
        <v>13'16</v>
      </c>
      <c r="M1909" s="1" t="str">
        <f>VLOOKUP(K1909,CW!D:E,2,FALSE)</f>
        <v>Q4'15</v>
      </c>
    </row>
    <row r="1910" spans="1:13" ht="15" customHeight="1">
      <c r="A1910" s="2">
        <v>42459</v>
      </c>
      <c r="B1910" s="1" t="s">
        <v>1846</v>
      </c>
      <c r="C1910" s="1" t="s">
        <v>360</v>
      </c>
      <c r="D1910" s="1" t="s">
        <v>99</v>
      </c>
      <c r="E1910" s="1" t="s">
        <v>3532</v>
      </c>
      <c r="F1910" s="45" t="s">
        <v>158</v>
      </c>
      <c r="G1910" s="1">
        <v>1</v>
      </c>
      <c r="H1910" s="1" t="s">
        <v>107</v>
      </c>
      <c r="I1910" s="1" t="s">
        <v>159</v>
      </c>
      <c r="K1910" s="1" t="str">
        <f>VLOOKUP(L1910,CW!C:D,2,FALSE)</f>
        <v>Mar'16</v>
      </c>
      <c r="L1910" s="1" t="str">
        <f t="shared" si="30"/>
        <v>13'16</v>
      </c>
      <c r="M1910" s="1" t="str">
        <f>VLOOKUP(K1910,CW!D:E,2,FALSE)</f>
        <v>Q4'15</v>
      </c>
    </row>
    <row r="1911" spans="1:13" ht="30" customHeight="1">
      <c r="A1911" s="2">
        <v>42459</v>
      </c>
      <c r="B1911" s="1" t="s">
        <v>1847</v>
      </c>
      <c r="C1911" s="1" t="s">
        <v>183</v>
      </c>
      <c r="D1911" s="1" t="s">
        <v>99</v>
      </c>
      <c r="E1911" s="1" t="s">
        <v>3532</v>
      </c>
      <c r="F1911" s="98" t="s">
        <v>160</v>
      </c>
      <c r="G1911" s="1">
        <v>1</v>
      </c>
      <c r="H1911" s="1" t="s">
        <v>107</v>
      </c>
      <c r="I1911" s="1" t="s">
        <v>159</v>
      </c>
      <c r="K1911" s="1" t="str">
        <f>VLOOKUP(L1911,CW!C:D,2,FALSE)</f>
        <v>Mar'16</v>
      </c>
      <c r="L1911" s="1" t="str">
        <f t="shared" si="30"/>
        <v>13'16</v>
      </c>
      <c r="M1911" s="1" t="str">
        <f>VLOOKUP(K1911,CW!D:E,2,FALSE)</f>
        <v>Q4'15</v>
      </c>
    </row>
    <row r="1912" spans="1:13" ht="30" customHeight="1">
      <c r="A1912" s="2">
        <v>42459</v>
      </c>
      <c r="B1912" s="1" t="s">
        <v>1848</v>
      </c>
      <c r="C1912" s="1" t="s">
        <v>77</v>
      </c>
      <c r="D1912" s="1" t="s">
        <v>101</v>
      </c>
      <c r="E1912" s="1" t="s">
        <v>3532</v>
      </c>
      <c r="F1912" s="98" t="s">
        <v>160</v>
      </c>
      <c r="G1912" s="1">
        <v>2</v>
      </c>
      <c r="H1912" s="1" t="s">
        <v>107</v>
      </c>
      <c r="I1912" s="1" t="s">
        <v>159</v>
      </c>
      <c r="K1912" s="1" t="str">
        <f>VLOOKUP(L1912,CW!C:D,2,FALSE)</f>
        <v>Mar'16</v>
      </c>
      <c r="L1912" s="1" t="str">
        <f t="shared" si="30"/>
        <v>13'16</v>
      </c>
      <c r="M1912" s="1" t="str">
        <f>VLOOKUP(K1912,CW!D:E,2,FALSE)</f>
        <v>Q4'15</v>
      </c>
    </row>
    <row r="1913" spans="1:13" ht="30" customHeight="1">
      <c r="A1913" s="2">
        <v>42459</v>
      </c>
      <c r="B1913" s="1" t="s">
        <v>1849</v>
      </c>
      <c r="C1913" s="1" t="s">
        <v>143</v>
      </c>
      <c r="D1913" s="1" t="s">
        <v>101</v>
      </c>
      <c r="E1913" s="1" t="s">
        <v>3532</v>
      </c>
      <c r="F1913" s="98" t="s">
        <v>160</v>
      </c>
      <c r="G1913" s="1">
        <v>1</v>
      </c>
      <c r="H1913" s="1" t="s">
        <v>107</v>
      </c>
      <c r="I1913" s="1" t="s">
        <v>159</v>
      </c>
      <c r="K1913" s="1" t="str">
        <f>VLOOKUP(L1913,CW!C:D,2,FALSE)</f>
        <v>Mar'16</v>
      </c>
      <c r="L1913" s="1" t="str">
        <f t="shared" si="30"/>
        <v>13'16</v>
      </c>
      <c r="M1913" s="1" t="str">
        <f>VLOOKUP(K1913,CW!D:E,2,FALSE)</f>
        <v>Q4'15</v>
      </c>
    </row>
    <row r="1914" spans="1:13" ht="30" customHeight="1">
      <c r="A1914" s="2">
        <v>42459</v>
      </c>
      <c r="B1914" s="1" t="s">
        <v>1850</v>
      </c>
      <c r="C1914" s="1" t="s">
        <v>267</v>
      </c>
      <c r="D1914" s="1" t="s">
        <v>101</v>
      </c>
      <c r="E1914" s="1" t="s">
        <v>3532</v>
      </c>
      <c r="F1914" s="98" t="s">
        <v>160</v>
      </c>
      <c r="G1914" s="1">
        <v>2</v>
      </c>
      <c r="H1914" s="1" t="s">
        <v>107</v>
      </c>
      <c r="I1914" s="1" t="s">
        <v>159</v>
      </c>
      <c r="K1914" s="1" t="str">
        <f>VLOOKUP(L1914,CW!C:D,2,FALSE)</f>
        <v>Mar'16</v>
      </c>
      <c r="L1914" s="1" t="str">
        <f t="shared" si="30"/>
        <v>13'16</v>
      </c>
      <c r="M1914" s="1" t="str">
        <f>VLOOKUP(K1914,CW!D:E,2,FALSE)</f>
        <v>Q4'15</v>
      </c>
    </row>
    <row r="1915" spans="1:13" ht="30" customHeight="1">
      <c r="A1915" s="2">
        <v>42459</v>
      </c>
      <c r="B1915" s="1" t="s">
        <v>1851</v>
      </c>
      <c r="C1915" s="1" t="s">
        <v>1378</v>
      </c>
      <c r="D1915" s="1" t="s">
        <v>101</v>
      </c>
      <c r="E1915" s="1" t="s">
        <v>3532</v>
      </c>
      <c r="F1915" s="98" t="s">
        <v>160</v>
      </c>
      <c r="G1915" s="1">
        <v>1</v>
      </c>
      <c r="H1915" s="1" t="s">
        <v>107</v>
      </c>
      <c r="I1915" s="1" t="s">
        <v>159</v>
      </c>
      <c r="K1915" s="1" t="str">
        <f>VLOOKUP(L1915,CW!C:D,2,FALSE)</f>
        <v>Mar'16</v>
      </c>
      <c r="L1915" s="1" t="str">
        <f t="shared" si="30"/>
        <v>13'16</v>
      </c>
      <c r="M1915" s="1" t="str">
        <f>VLOOKUP(K1915,CW!D:E,2,FALSE)</f>
        <v>Q4'15</v>
      </c>
    </row>
    <row r="1916" spans="1:13" ht="30" customHeight="1">
      <c r="A1916" s="2">
        <v>42459</v>
      </c>
      <c r="B1916" s="1" t="s">
        <v>1852</v>
      </c>
      <c r="C1916" s="1" t="s">
        <v>143</v>
      </c>
      <c r="D1916" s="1" t="s">
        <v>101</v>
      </c>
      <c r="E1916" s="1" t="s">
        <v>3532</v>
      </c>
      <c r="F1916" s="98" t="s">
        <v>160</v>
      </c>
      <c r="G1916" s="1">
        <v>1</v>
      </c>
      <c r="H1916" s="1" t="s">
        <v>107</v>
      </c>
      <c r="I1916" s="1" t="s">
        <v>159</v>
      </c>
      <c r="K1916" s="1" t="str">
        <f>VLOOKUP(L1916,CW!C:D,2,FALSE)</f>
        <v>Mar'16</v>
      </c>
      <c r="L1916" s="1" t="str">
        <f t="shared" si="30"/>
        <v>13'16</v>
      </c>
      <c r="M1916" s="1" t="str">
        <f>VLOOKUP(K1916,CW!D:E,2,FALSE)</f>
        <v>Q4'15</v>
      </c>
    </row>
    <row r="1917" spans="1:13" ht="15" customHeight="1">
      <c r="A1917" s="2">
        <v>42459</v>
      </c>
      <c r="B1917" s="1" t="s">
        <v>1853</v>
      </c>
      <c r="C1917" s="1" t="s">
        <v>143</v>
      </c>
      <c r="D1917" s="1" t="s">
        <v>101</v>
      </c>
      <c r="E1917" s="1" t="s">
        <v>3532</v>
      </c>
      <c r="F1917" s="45" t="s">
        <v>158</v>
      </c>
      <c r="G1917" s="1">
        <v>1</v>
      </c>
      <c r="H1917" s="1" t="s">
        <v>107</v>
      </c>
      <c r="I1917" s="1" t="s">
        <v>159</v>
      </c>
      <c r="K1917" s="1" t="str">
        <f>VLOOKUP(L1917,CW!C:D,2,FALSE)</f>
        <v>Mar'16</v>
      </c>
      <c r="L1917" s="1" t="str">
        <f t="shared" si="30"/>
        <v>13'16</v>
      </c>
      <c r="M1917" s="1" t="str">
        <f>VLOOKUP(K1917,CW!D:E,2,FALSE)</f>
        <v>Q4'15</v>
      </c>
    </row>
    <row r="1918" spans="1:13" ht="15" customHeight="1">
      <c r="A1918" s="2">
        <v>42459</v>
      </c>
      <c r="B1918" s="1" t="s">
        <v>1854</v>
      </c>
      <c r="C1918" s="1" t="s">
        <v>1855</v>
      </c>
      <c r="D1918" s="1" t="s">
        <v>101</v>
      </c>
      <c r="E1918" s="1" t="s">
        <v>3532</v>
      </c>
      <c r="F1918" s="45" t="s">
        <v>158</v>
      </c>
      <c r="G1918" s="1">
        <v>1</v>
      </c>
      <c r="H1918" s="1" t="s">
        <v>107</v>
      </c>
      <c r="I1918" s="1" t="s">
        <v>159</v>
      </c>
      <c r="K1918" s="1" t="str">
        <f>VLOOKUP(L1918,CW!C:D,2,FALSE)</f>
        <v>Mar'16</v>
      </c>
      <c r="L1918" s="1" t="str">
        <f t="shared" si="30"/>
        <v>13'16</v>
      </c>
      <c r="M1918" s="1" t="str">
        <f>VLOOKUP(K1918,CW!D:E,2,FALSE)</f>
        <v>Q4'15</v>
      </c>
    </row>
    <row r="1919" spans="1:13" ht="30" customHeight="1">
      <c r="A1919" s="2">
        <v>42459</v>
      </c>
      <c r="B1919" s="1" t="s">
        <v>1856</v>
      </c>
      <c r="C1919" s="1" t="s">
        <v>77</v>
      </c>
      <c r="D1919" s="1" t="s">
        <v>101</v>
      </c>
      <c r="E1919" s="1" t="s">
        <v>3532</v>
      </c>
      <c r="F1919" s="98" t="s">
        <v>160</v>
      </c>
      <c r="G1919" s="1">
        <v>2</v>
      </c>
      <c r="H1919" s="1" t="s">
        <v>107</v>
      </c>
      <c r="I1919" s="1" t="s">
        <v>159</v>
      </c>
      <c r="K1919" s="1" t="str">
        <f>VLOOKUP(L1919,CW!C:D,2,FALSE)</f>
        <v>Mar'16</v>
      </c>
      <c r="L1919" s="1" t="str">
        <f t="shared" si="30"/>
        <v>13'16</v>
      </c>
      <c r="M1919" s="1" t="str">
        <f>VLOOKUP(K1919,CW!D:E,2,FALSE)</f>
        <v>Q4'15</v>
      </c>
    </row>
    <row r="1920" spans="1:13" ht="15" customHeight="1">
      <c r="A1920" s="2">
        <v>42459</v>
      </c>
      <c r="B1920" s="1" t="s">
        <v>1857</v>
      </c>
      <c r="C1920" s="1" t="s">
        <v>83</v>
      </c>
      <c r="D1920" s="1" t="s">
        <v>101</v>
      </c>
      <c r="E1920" s="1" t="s">
        <v>3532</v>
      </c>
      <c r="F1920" s="45" t="s">
        <v>158</v>
      </c>
      <c r="G1920" s="1">
        <v>1</v>
      </c>
      <c r="H1920" s="1" t="s">
        <v>107</v>
      </c>
      <c r="I1920" s="1" t="s">
        <v>159</v>
      </c>
      <c r="K1920" s="1" t="str">
        <f>VLOOKUP(L1920,CW!C:D,2,FALSE)</f>
        <v>Mar'16</v>
      </c>
      <c r="L1920" s="1" t="str">
        <f t="shared" si="30"/>
        <v>13'16</v>
      </c>
      <c r="M1920" s="1" t="str">
        <f>VLOOKUP(K1920,CW!D:E,2,FALSE)</f>
        <v>Q4'15</v>
      </c>
    </row>
    <row r="1921" spans="1:13" ht="30" customHeight="1">
      <c r="A1921" s="2">
        <v>42459</v>
      </c>
      <c r="B1921" s="1" t="s">
        <v>1858</v>
      </c>
      <c r="C1921" s="1" t="s">
        <v>86</v>
      </c>
      <c r="D1921" s="1" t="s">
        <v>105</v>
      </c>
      <c r="E1921" s="1" t="s">
        <v>3532</v>
      </c>
      <c r="F1921" s="98" t="s">
        <v>160</v>
      </c>
      <c r="G1921" s="1">
        <v>2</v>
      </c>
      <c r="H1921" s="1" t="s">
        <v>107</v>
      </c>
      <c r="I1921" s="1" t="s">
        <v>159</v>
      </c>
      <c r="K1921" s="1" t="str">
        <f>VLOOKUP(L1921,CW!C:D,2,FALSE)</f>
        <v>Mar'16</v>
      </c>
      <c r="L1921" s="1" t="str">
        <f t="shared" si="30"/>
        <v>13'16</v>
      </c>
      <c r="M1921" s="1" t="str">
        <f>VLOOKUP(K1921,CW!D:E,2,FALSE)</f>
        <v>Q4'15</v>
      </c>
    </row>
    <row r="1922" spans="1:13" ht="30" customHeight="1">
      <c r="A1922" s="2">
        <v>42459</v>
      </c>
      <c r="B1922" s="1" t="s">
        <v>1859</v>
      </c>
      <c r="C1922" s="1" t="s">
        <v>77</v>
      </c>
      <c r="D1922" s="1" t="s">
        <v>105</v>
      </c>
      <c r="E1922" s="1" t="s">
        <v>3532</v>
      </c>
      <c r="F1922" s="98" t="s">
        <v>161</v>
      </c>
      <c r="G1922" s="1">
        <v>1</v>
      </c>
      <c r="H1922" s="1" t="s">
        <v>107</v>
      </c>
      <c r="I1922" s="1" t="s">
        <v>159</v>
      </c>
      <c r="K1922" s="1" t="str">
        <f>VLOOKUP(L1922,CW!C:D,2,FALSE)</f>
        <v>Mar'16</v>
      </c>
      <c r="L1922" s="1" t="str">
        <f t="shared" si="30"/>
        <v>13'16</v>
      </c>
      <c r="M1922" s="1" t="str">
        <f>VLOOKUP(K1922,CW!D:E,2,FALSE)</f>
        <v>Q4'15</v>
      </c>
    </row>
    <row r="1923" spans="1:13" ht="30" customHeight="1">
      <c r="A1923" s="2">
        <v>42459</v>
      </c>
      <c r="B1923" s="1" t="s">
        <v>1860</v>
      </c>
      <c r="C1923" s="1" t="s">
        <v>77</v>
      </c>
      <c r="D1923" s="1" t="s">
        <v>105</v>
      </c>
      <c r="E1923" s="1" t="s">
        <v>3532</v>
      </c>
      <c r="F1923" s="98" t="s">
        <v>160</v>
      </c>
      <c r="G1923" s="1">
        <v>2</v>
      </c>
      <c r="H1923" s="1" t="s">
        <v>107</v>
      </c>
      <c r="I1923" s="1" t="s">
        <v>159</v>
      </c>
      <c r="K1923" s="1" t="str">
        <f>VLOOKUP(L1923,CW!C:D,2,FALSE)</f>
        <v>Mar'16</v>
      </c>
      <c r="L1923" s="1" t="str">
        <f t="shared" si="30"/>
        <v>13'16</v>
      </c>
      <c r="M1923" s="1" t="str">
        <f>VLOOKUP(K1923,CW!D:E,2,FALSE)</f>
        <v>Q4'15</v>
      </c>
    </row>
    <row r="1924" spans="1:13" ht="30" customHeight="1">
      <c r="A1924" s="2">
        <v>42459</v>
      </c>
      <c r="B1924" s="1" t="s">
        <v>1861</v>
      </c>
      <c r="C1924" s="1" t="s">
        <v>77</v>
      </c>
      <c r="D1924" s="1" t="s">
        <v>105</v>
      </c>
      <c r="E1924" s="1" t="s">
        <v>3532</v>
      </c>
      <c r="F1924" s="98" t="s">
        <v>160</v>
      </c>
      <c r="G1924" s="1">
        <v>5</v>
      </c>
      <c r="H1924" s="1" t="s">
        <v>107</v>
      </c>
      <c r="I1924" s="1" t="s">
        <v>159</v>
      </c>
      <c r="K1924" s="1" t="str">
        <f>VLOOKUP(L1924,CW!C:D,2,FALSE)</f>
        <v>Mar'16</v>
      </c>
      <c r="L1924" s="1" t="str">
        <f t="shared" si="30"/>
        <v>13'16</v>
      </c>
      <c r="M1924" s="1" t="str">
        <f>VLOOKUP(K1924,CW!D:E,2,FALSE)</f>
        <v>Q4'15</v>
      </c>
    </row>
    <row r="1925" spans="1:13" ht="30" customHeight="1">
      <c r="A1925" s="2">
        <v>42459</v>
      </c>
      <c r="B1925" s="1" t="s">
        <v>1862</v>
      </c>
      <c r="C1925" s="1" t="s">
        <v>77</v>
      </c>
      <c r="D1925" s="1" t="s">
        <v>105</v>
      </c>
      <c r="E1925" s="1" t="s">
        <v>3532</v>
      </c>
      <c r="F1925" s="98" t="s">
        <v>160</v>
      </c>
      <c r="G1925" s="1">
        <v>7</v>
      </c>
      <c r="H1925" s="1" t="s">
        <v>107</v>
      </c>
      <c r="I1925" s="1" t="s">
        <v>159</v>
      </c>
      <c r="K1925" s="1" t="str">
        <f>VLOOKUP(L1925,CW!C:D,2,FALSE)</f>
        <v>Mar'16</v>
      </c>
      <c r="L1925" s="1" t="str">
        <f t="shared" si="30"/>
        <v>13'16</v>
      </c>
      <c r="M1925" s="1" t="str">
        <f>VLOOKUP(K1925,CW!D:E,2,FALSE)</f>
        <v>Q4'15</v>
      </c>
    </row>
    <row r="1926" spans="1:13" ht="30" customHeight="1">
      <c r="A1926" s="2">
        <v>42459</v>
      </c>
      <c r="B1926" s="1" t="s">
        <v>1863</v>
      </c>
      <c r="C1926" s="1" t="s">
        <v>97</v>
      </c>
      <c r="D1926" s="1" t="s">
        <v>105</v>
      </c>
      <c r="E1926" s="1" t="s">
        <v>3532</v>
      </c>
      <c r="F1926" s="98" t="s">
        <v>160</v>
      </c>
      <c r="G1926" s="1">
        <v>2</v>
      </c>
      <c r="H1926" s="1" t="s">
        <v>107</v>
      </c>
      <c r="I1926" s="1" t="s">
        <v>159</v>
      </c>
      <c r="K1926" s="1" t="str">
        <f>VLOOKUP(L1926,CW!C:D,2,FALSE)</f>
        <v>Mar'16</v>
      </c>
      <c r="L1926" s="1" t="str">
        <f t="shared" si="30"/>
        <v>13'16</v>
      </c>
      <c r="M1926" s="1" t="str">
        <f>VLOOKUP(K1926,CW!D:E,2,FALSE)</f>
        <v>Q4'15</v>
      </c>
    </row>
    <row r="1927" spans="1:13" ht="30" customHeight="1">
      <c r="A1927" s="2">
        <v>42459</v>
      </c>
      <c r="B1927" s="1" t="s">
        <v>1864</v>
      </c>
      <c r="C1927" s="1" t="s">
        <v>360</v>
      </c>
      <c r="D1927" s="1" t="s">
        <v>105</v>
      </c>
      <c r="E1927" s="1" t="s">
        <v>3532</v>
      </c>
      <c r="F1927" s="98" t="s">
        <v>161</v>
      </c>
      <c r="G1927" s="1">
        <v>1</v>
      </c>
      <c r="H1927" s="1" t="s">
        <v>107</v>
      </c>
      <c r="I1927" s="1" t="s">
        <v>159</v>
      </c>
      <c r="K1927" s="1" t="str">
        <f>VLOOKUP(L1927,CW!C:D,2,FALSE)</f>
        <v>Mar'16</v>
      </c>
      <c r="L1927" s="1" t="str">
        <f t="shared" si="30"/>
        <v>13'16</v>
      </c>
      <c r="M1927" s="1" t="str">
        <f>VLOOKUP(K1927,CW!D:E,2,FALSE)</f>
        <v>Q4'15</v>
      </c>
    </row>
    <row r="1928" spans="1:13" ht="30" customHeight="1">
      <c r="A1928" s="2">
        <v>42459</v>
      </c>
      <c r="B1928" s="1" t="s">
        <v>1865</v>
      </c>
      <c r="C1928" s="1" t="s">
        <v>360</v>
      </c>
      <c r="D1928" s="1" t="s">
        <v>105</v>
      </c>
      <c r="E1928" s="1" t="s">
        <v>3532</v>
      </c>
      <c r="F1928" s="98" t="s">
        <v>160</v>
      </c>
      <c r="G1928" s="1">
        <v>1</v>
      </c>
      <c r="H1928" s="1" t="s">
        <v>107</v>
      </c>
      <c r="I1928" s="1" t="s">
        <v>159</v>
      </c>
      <c r="K1928" s="1" t="str">
        <f>VLOOKUP(L1928,CW!C:D,2,FALSE)</f>
        <v>Mar'16</v>
      </c>
      <c r="L1928" s="1" t="str">
        <f t="shared" si="30"/>
        <v>13'16</v>
      </c>
      <c r="M1928" s="1" t="str">
        <f>VLOOKUP(K1928,CW!D:E,2,FALSE)</f>
        <v>Q4'15</v>
      </c>
    </row>
    <row r="1929" spans="1:13" ht="30" customHeight="1">
      <c r="A1929" s="2">
        <v>42459</v>
      </c>
      <c r="B1929" s="1" t="s">
        <v>1866</v>
      </c>
      <c r="C1929" s="1" t="s">
        <v>360</v>
      </c>
      <c r="D1929" s="1" t="s">
        <v>105</v>
      </c>
      <c r="E1929" s="1" t="s">
        <v>3532</v>
      </c>
      <c r="F1929" s="98" t="s">
        <v>160</v>
      </c>
      <c r="G1929" s="1">
        <v>1</v>
      </c>
      <c r="H1929" s="1" t="s">
        <v>107</v>
      </c>
      <c r="I1929" s="1" t="s">
        <v>159</v>
      </c>
      <c r="K1929" s="1" t="str">
        <f>VLOOKUP(L1929,CW!C:D,2,FALSE)</f>
        <v>Mar'16</v>
      </c>
      <c r="L1929" s="1" t="str">
        <f t="shared" si="30"/>
        <v>13'16</v>
      </c>
      <c r="M1929" s="1" t="str">
        <f>VLOOKUP(K1929,CW!D:E,2,FALSE)</f>
        <v>Q4'15</v>
      </c>
    </row>
    <row r="1930" spans="1:13" ht="15" customHeight="1">
      <c r="A1930" s="2">
        <v>42459</v>
      </c>
      <c r="B1930" s="1" t="s">
        <v>1867</v>
      </c>
      <c r="C1930" s="1" t="s">
        <v>72</v>
      </c>
      <c r="D1930" s="1" t="s">
        <v>105</v>
      </c>
      <c r="E1930" s="1" t="s">
        <v>3532</v>
      </c>
      <c r="F1930" s="45" t="s">
        <v>158</v>
      </c>
      <c r="G1930" s="1">
        <v>1</v>
      </c>
      <c r="H1930" s="1" t="s">
        <v>107</v>
      </c>
      <c r="I1930" s="1" t="s">
        <v>159</v>
      </c>
      <c r="K1930" s="1" t="str">
        <f>VLOOKUP(L1930,CW!C:D,2,FALSE)</f>
        <v>Mar'16</v>
      </c>
      <c r="L1930" s="1" t="str">
        <f t="shared" si="30"/>
        <v>13'16</v>
      </c>
      <c r="M1930" s="1" t="str">
        <f>VLOOKUP(K1930,CW!D:E,2,FALSE)</f>
        <v>Q4'15</v>
      </c>
    </row>
    <row r="1931" spans="1:13" ht="15" customHeight="1">
      <c r="A1931" s="2">
        <v>42459</v>
      </c>
      <c r="B1931" s="1" t="s">
        <v>1922</v>
      </c>
      <c r="C1931" s="1" t="s">
        <v>86</v>
      </c>
      <c r="D1931" s="1" t="s">
        <v>101</v>
      </c>
      <c r="E1931" s="1" t="s">
        <v>3532</v>
      </c>
      <c r="F1931" s="45" t="s">
        <v>4594</v>
      </c>
      <c r="G1931" s="1">
        <v>1</v>
      </c>
      <c r="H1931" s="1" t="s">
        <v>107</v>
      </c>
      <c r="I1931" s="1" t="s">
        <v>706</v>
      </c>
      <c r="K1931" s="1" t="str">
        <f>VLOOKUP(L1931,CW!C:D,2,FALSE)</f>
        <v>Mar'16</v>
      </c>
      <c r="L1931" s="1" t="str">
        <f t="shared" si="30"/>
        <v>13'16</v>
      </c>
      <c r="M1931" s="1" t="str">
        <f>VLOOKUP(K1931,CW!D:E,2,FALSE)</f>
        <v>Q4'15</v>
      </c>
    </row>
    <row r="1932" spans="1:13" ht="15" customHeight="1">
      <c r="A1932" s="2">
        <v>42459</v>
      </c>
      <c r="B1932" s="1" t="s">
        <v>1923</v>
      </c>
      <c r="C1932" s="1" t="s">
        <v>83</v>
      </c>
      <c r="D1932" s="1" t="s">
        <v>103</v>
      </c>
      <c r="E1932" s="1" t="s">
        <v>3532</v>
      </c>
      <c r="F1932" s="45" t="s">
        <v>10</v>
      </c>
      <c r="G1932" s="1">
        <v>1</v>
      </c>
      <c r="H1932" s="1" t="s">
        <v>107</v>
      </c>
      <c r="I1932" s="1" t="s">
        <v>706</v>
      </c>
      <c r="K1932" s="1" t="str">
        <f>VLOOKUP(L1932,CW!C:D,2,FALSE)</f>
        <v>Mar'16</v>
      </c>
      <c r="L1932" s="1" t="str">
        <f t="shared" si="30"/>
        <v>13'16</v>
      </c>
      <c r="M1932" s="1" t="str">
        <f>VLOOKUP(K1932,CW!D:E,2,FALSE)</f>
        <v>Q4'15</v>
      </c>
    </row>
    <row r="1933" spans="1:13" ht="15" customHeight="1">
      <c r="A1933" s="2">
        <v>42460</v>
      </c>
      <c r="B1933" s="1" t="s">
        <v>1868</v>
      </c>
      <c r="C1933" s="1" t="s">
        <v>72</v>
      </c>
      <c r="D1933" s="1" t="s">
        <v>100</v>
      </c>
      <c r="E1933" s="1" t="s">
        <v>3532</v>
      </c>
      <c r="F1933" s="45" t="s">
        <v>158</v>
      </c>
      <c r="G1933" s="1">
        <v>1</v>
      </c>
      <c r="H1933" s="1" t="s">
        <v>107</v>
      </c>
      <c r="I1933" s="1" t="s">
        <v>159</v>
      </c>
      <c r="K1933" s="1" t="str">
        <f>VLOOKUP(L1933,CW!C:D,2,FALSE)</f>
        <v>Mar'16</v>
      </c>
      <c r="L1933" s="1" t="str">
        <f t="shared" si="30"/>
        <v>13'16</v>
      </c>
      <c r="M1933" s="1" t="str">
        <f>VLOOKUP(K1933,CW!D:E,2,FALSE)</f>
        <v>Q4'15</v>
      </c>
    </row>
    <row r="1934" spans="1:13" ht="30" customHeight="1">
      <c r="A1934" s="2">
        <v>42460</v>
      </c>
      <c r="B1934" s="1" t="s">
        <v>1869</v>
      </c>
      <c r="C1934" s="1" t="s">
        <v>285</v>
      </c>
      <c r="D1934" s="1" t="s">
        <v>100</v>
      </c>
      <c r="E1934" s="1" t="s">
        <v>3532</v>
      </c>
      <c r="F1934" s="98" t="s">
        <v>160</v>
      </c>
      <c r="G1934" s="1">
        <v>3</v>
      </c>
      <c r="H1934" s="1" t="s">
        <v>107</v>
      </c>
      <c r="I1934" s="1" t="s">
        <v>159</v>
      </c>
      <c r="K1934" s="1" t="str">
        <f>VLOOKUP(L1934,CW!C:D,2,FALSE)</f>
        <v>Mar'16</v>
      </c>
      <c r="L1934" s="1" t="str">
        <f t="shared" si="30"/>
        <v>13'16</v>
      </c>
      <c r="M1934" s="1" t="str">
        <f>VLOOKUP(K1934,CW!D:E,2,FALSE)</f>
        <v>Q4'15</v>
      </c>
    </row>
    <row r="1935" spans="1:13" ht="15" customHeight="1">
      <c r="A1935" s="2">
        <v>42460</v>
      </c>
      <c r="B1935" s="1" t="s">
        <v>1870</v>
      </c>
      <c r="C1935" s="1" t="s">
        <v>863</v>
      </c>
      <c r="D1935" s="1" t="s">
        <v>100</v>
      </c>
      <c r="E1935" s="1" t="s">
        <v>3532</v>
      </c>
      <c r="F1935" s="45" t="s">
        <v>158</v>
      </c>
      <c r="G1935" s="1">
        <v>1</v>
      </c>
      <c r="H1935" s="1" t="s">
        <v>107</v>
      </c>
      <c r="I1935" s="1" t="s">
        <v>159</v>
      </c>
      <c r="K1935" s="1" t="str">
        <f>VLOOKUP(L1935,CW!C:D,2,FALSE)</f>
        <v>Mar'16</v>
      </c>
      <c r="L1935" s="1" t="str">
        <f t="shared" si="30"/>
        <v>13'16</v>
      </c>
      <c r="M1935" s="1" t="str">
        <f>VLOOKUP(K1935,CW!D:E,2,FALSE)</f>
        <v>Q4'15</v>
      </c>
    </row>
    <row r="1936" spans="1:13" ht="30" customHeight="1">
      <c r="A1936" s="2">
        <v>42460</v>
      </c>
      <c r="B1936" s="1" t="s">
        <v>1871</v>
      </c>
      <c r="C1936" s="1" t="s">
        <v>77</v>
      </c>
      <c r="D1936" s="1" t="s">
        <v>100</v>
      </c>
      <c r="E1936" s="1" t="s">
        <v>3532</v>
      </c>
      <c r="F1936" s="98" t="s">
        <v>160</v>
      </c>
      <c r="G1936" s="1">
        <v>2</v>
      </c>
      <c r="H1936" s="1" t="s">
        <v>107</v>
      </c>
      <c r="I1936" s="1" t="s">
        <v>159</v>
      </c>
      <c r="K1936" s="1" t="str">
        <f>VLOOKUP(L1936,CW!C:D,2,FALSE)</f>
        <v>Mar'16</v>
      </c>
      <c r="L1936" s="1" t="str">
        <f t="shared" si="30"/>
        <v>13'16</v>
      </c>
      <c r="M1936" s="1" t="str">
        <f>VLOOKUP(K1936,CW!D:E,2,FALSE)</f>
        <v>Q4'15</v>
      </c>
    </row>
    <row r="1937" spans="1:13" ht="15" customHeight="1">
      <c r="A1937" s="2">
        <v>42460</v>
      </c>
      <c r="B1937" s="1" t="s">
        <v>1871</v>
      </c>
      <c r="C1937" s="1" t="s">
        <v>77</v>
      </c>
      <c r="D1937" s="1" t="s">
        <v>100</v>
      </c>
      <c r="E1937" s="1" t="s">
        <v>3532</v>
      </c>
      <c r="F1937" s="45" t="s">
        <v>158</v>
      </c>
      <c r="G1937" s="1">
        <v>1</v>
      </c>
      <c r="H1937" s="1" t="s">
        <v>107</v>
      </c>
      <c r="I1937" s="1" t="s">
        <v>159</v>
      </c>
      <c r="K1937" s="1" t="str">
        <f>VLOOKUP(L1937,CW!C:D,2,FALSE)</f>
        <v>Mar'16</v>
      </c>
      <c r="L1937" s="1" t="str">
        <f t="shared" si="30"/>
        <v>13'16</v>
      </c>
      <c r="M1937" s="1" t="str">
        <f>VLOOKUP(K1937,CW!D:E,2,FALSE)</f>
        <v>Q4'15</v>
      </c>
    </row>
    <row r="1938" spans="1:13" ht="30" customHeight="1">
      <c r="A1938" s="2">
        <v>42460</v>
      </c>
      <c r="B1938" s="1" t="s">
        <v>1872</v>
      </c>
      <c r="C1938" s="1" t="s">
        <v>83</v>
      </c>
      <c r="D1938" s="1" t="s">
        <v>100</v>
      </c>
      <c r="E1938" s="1" t="s">
        <v>3532</v>
      </c>
      <c r="F1938" s="98" t="s">
        <v>160</v>
      </c>
      <c r="G1938" s="1">
        <v>1</v>
      </c>
      <c r="H1938" s="1" t="s">
        <v>107</v>
      </c>
      <c r="I1938" s="1" t="s">
        <v>159</v>
      </c>
      <c r="K1938" s="1" t="str">
        <f>VLOOKUP(L1938,CW!C:D,2,FALSE)</f>
        <v>Mar'16</v>
      </c>
      <c r="L1938" s="1" t="str">
        <f t="shared" si="30"/>
        <v>13'16</v>
      </c>
      <c r="M1938" s="1" t="str">
        <f>VLOOKUP(K1938,CW!D:E,2,FALSE)</f>
        <v>Q4'15</v>
      </c>
    </row>
    <row r="1939" spans="1:13" ht="30" customHeight="1">
      <c r="A1939" s="2">
        <v>42460</v>
      </c>
      <c r="B1939" s="1" t="s">
        <v>1873</v>
      </c>
      <c r="C1939" s="1" t="s">
        <v>86</v>
      </c>
      <c r="D1939" s="1" t="s">
        <v>100</v>
      </c>
      <c r="E1939" s="1" t="s">
        <v>3532</v>
      </c>
      <c r="F1939" s="98" t="s">
        <v>160</v>
      </c>
      <c r="G1939" s="1">
        <v>1</v>
      </c>
      <c r="H1939" s="1" t="s">
        <v>107</v>
      </c>
      <c r="I1939" s="1" t="s">
        <v>159</v>
      </c>
      <c r="K1939" s="1" t="str">
        <f>VLOOKUP(L1939,CW!C:D,2,FALSE)</f>
        <v>Mar'16</v>
      </c>
      <c r="L1939" s="1" t="str">
        <f t="shared" si="30"/>
        <v>13'16</v>
      </c>
      <c r="M1939" s="1" t="str">
        <f>VLOOKUP(K1939,CW!D:E,2,FALSE)</f>
        <v>Q4'15</v>
      </c>
    </row>
    <row r="1940" spans="1:13" ht="15" customHeight="1">
      <c r="A1940" s="2">
        <v>42460</v>
      </c>
      <c r="B1940" s="1" t="s">
        <v>1873</v>
      </c>
      <c r="C1940" s="1" t="s">
        <v>86</v>
      </c>
      <c r="D1940" s="1" t="s">
        <v>100</v>
      </c>
      <c r="E1940" s="1" t="s">
        <v>3532</v>
      </c>
      <c r="F1940" s="45" t="s">
        <v>158</v>
      </c>
      <c r="G1940" s="1">
        <v>1</v>
      </c>
      <c r="H1940" s="1" t="s">
        <v>107</v>
      </c>
      <c r="I1940" s="1" t="s">
        <v>159</v>
      </c>
      <c r="K1940" s="1" t="str">
        <f>VLOOKUP(L1940,CW!C:D,2,FALSE)</f>
        <v>Mar'16</v>
      </c>
      <c r="L1940" s="1" t="str">
        <f t="shared" si="30"/>
        <v>13'16</v>
      </c>
      <c r="M1940" s="1" t="str">
        <f>VLOOKUP(K1940,CW!D:E,2,FALSE)</f>
        <v>Q4'15</v>
      </c>
    </row>
    <row r="1941" spans="1:13" ht="15" customHeight="1">
      <c r="A1941" s="2">
        <v>42460</v>
      </c>
      <c r="B1941" s="1" t="s">
        <v>1874</v>
      </c>
      <c r="C1941" s="1" t="s">
        <v>1327</v>
      </c>
      <c r="D1941" s="1" t="s">
        <v>100</v>
      </c>
      <c r="E1941" s="1" t="s">
        <v>3532</v>
      </c>
      <c r="F1941" s="45" t="s">
        <v>158</v>
      </c>
      <c r="G1941" s="1">
        <v>1</v>
      </c>
      <c r="H1941" s="1" t="s">
        <v>107</v>
      </c>
      <c r="I1941" s="1" t="s">
        <v>159</v>
      </c>
      <c r="K1941" s="1" t="str">
        <f>VLOOKUP(L1941,CW!C:D,2,FALSE)</f>
        <v>Mar'16</v>
      </c>
      <c r="L1941" s="1" t="str">
        <f t="shared" si="30"/>
        <v>13'16</v>
      </c>
      <c r="M1941" s="1" t="str">
        <f>VLOOKUP(K1941,CW!D:E,2,FALSE)</f>
        <v>Q4'15</v>
      </c>
    </row>
    <row r="1942" spans="1:13" ht="15" customHeight="1">
      <c r="A1942" s="2">
        <v>42460</v>
      </c>
      <c r="B1942" s="1" t="s">
        <v>1875</v>
      </c>
      <c r="C1942" s="1" t="s">
        <v>83</v>
      </c>
      <c r="D1942" s="1" t="s">
        <v>100</v>
      </c>
      <c r="E1942" s="1" t="s">
        <v>3532</v>
      </c>
      <c r="F1942" s="45" t="s">
        <v>158</v>
      </c>
      <c r="G1942" s="1">
        <v>1</v>
      </c>
      <c r="H1942" s="1" t="s">
        <v>107</v>
      </c>
      <c r="I1942" s="1" t="s">
        <v>159</v>
      </c>
      <c r="K1942" s="1" t="str">
        <f>VLOOKUP(L1942,CW!C:D,2,FALSE)</f>
        <v>Mar'16</v>
      </c>
      <c r="L1942" s="1" t="str">
        <f t="shared" si="30"/>
        <v>13'16</v>
      </c>
      <c r="M1942" s="1" t="str">
        <f>VLOOKUP(K1942,CW!D:E,2,FALSE)</f>
        <v>Q4'15</v>
      </c>
    </row>
    <row r="1943" spans="1:13" ht="30" customHeight="1">
      <c r="A1943" s="2">
        <v>42460</v>
      </c>
      <c r="B1943" s="1" t="s">
        <v>1876</v>
      </c>
      <c r="C1943" s="1" t="s">
        <v>83</v>
      </c>
      <c r="D1943" s="1" t="s">
        <v>103</v>
      </c>
      <c r="E1943" s="1" t="s">
        <v>3532</v>
      </c>
      <c r="F1943" s="98" t="s">
        <v>161</v>
      </c>
      <c r="G1943" s="1">
        <v>1</v>
      </c>
      <c r="H1943" s="1" t="s">
        <v>107</v>
      </c>
      <c r="I1943" s="1" t="s">
        <v>159</v>
      </c>
      <c r="K1943" s="1" t="str">
        <f>VLOOKUP(L1943,CW!C:D,2,FALSE)</f>
        <v>Mar'16</v>
      </c>
      <c r="L1943" s="1" t="str">
        <f t="shared" si="30"/>
        <v>13'16</v>
      </c>
      <c r="M1943" s="1" t="str">
        <f>VLOOKUP(K1943,CW!D:E,2,FALSE)</f>
        <v>Q4'15</v>
      </c>
    </row>
    <row r="1944" spans="1:13" ht="15" customHeight="1">
      <c r="A1944" s="2">
        <v>42460</v>
      </c>
      <c r="B1944" s="1" t="s">
        <v>1877</v>
      </c>
      <c r="C1944" s="1" t="s">
        <v>83</v>
      </c>
      <c r="D1944" s="1" t="s">
        <v>103</v>
      </c>
      <c r="E1944" s="1" t="s">
        <v>3532</v>
      </c>
      <c r="F1944" s="45" t="s">
        <v>158</v>
      </c>
      <c r="G1944" s="1">
        <v>2</v>
      </c>
      <c r="H1944" s="1" t="s">
        <v>107</v>
      </c>
      <c r="I1944" s="1" t="s">
        <v>159</v>
      </c>
      <c r="K1944" s="1" t="str">
        <f>VLOOKUP(L1944,CW!C:D,2,FALSE)</f>
        <v>Mar'16</v>
      </c>
      <c r="L1944" s="1" t="str">
        <f t="shared" si="30"/>
        <v>13'16</v>
      </c>
      <c r="M1944" s="1" t="str">
        <f>VLOOKUP(K1944,CW!D:E,2,FALSE)</f>
        <v>Q4'15</v>
      </c>
    </row>
    <row r="1945" spans="1:13" ht="30" customHeight="1">
      <c r="A1945" s="2">
        <v>42460</v>
      </c>
      <c r="B1945" s="1" t="s">
        <v>1878</v>
      </c>
      <c r="C1945" s="1" t="s">
        <v>72</v>
      </c>
      <c r="D1945" s="1" t="s">
        <v>103</v>
      </c>
      <c r="E1945" s="1" t="s">
        <v>3532</v>
      </c>
      <c r="F1945" s="98" t="s">
        <v>161</v>
      </c>
      <c r="G1945" s="1">
        <v>1</v>
      </c>
      <c r="H1945" s="1" t="s">
        <v>107</v>
      </c>
      <c r="I1945" s="1" t="s">
        <v>159</v>
      </c>
      <c r="K1945" s="1" t="str">
        <f>VLOOKUP(L1945,CW!C:D,2,FALSE)</f>
        <v>Mar'16</v>
      </c>
      <c r="L1945" s="1" t="str">
        <f t="shared" si="30"/>
        <v>13'16</v>
      </c>
      <c r="M1945" s="1" t="str">
        <f>VLOOKUP(K1945,CW!D:E,2,FALSE)</f>
        <v>Q4'15</v>
      </c>
    </row>
    <row r="1946" spans="1:13" ht="30" customHeight="1">
      <c r="A1946" s="2">
        <v>42460</v>
      </c>
      <c r="B1946" s="1" t="s">
        <v>1879</v>
      </c>
      <c r="C1946" s="1" t="s">
        <v>83</v>
      </c>
      <c r="D1946" s="1" t="s">
        <v>103</v>
      </c>
      <c r="E1946" s="1" t="s">
        <v>3532</v>
      </c>
      <c r="F1946" s="98" t="s">
        <v>161</v>
      </c>
      <c r="G1946" s="1">
        <v>1</v>
      </c>
      <c r="H1946" s="1" t="s">
        <v>107</v>
      </c>
      <c r="I1946" s="1" t="s">
        <v>159</v>
      </c>
      <c r="K1946" s="1" t="str">
        <f>VLOOKUP(L1946,CW!C:D,2,FALSE)</f>
        <v>Mar'16</v>
      </c>
      <c r="L1946" s="1" t="str">
        <f t="shared" si="30"/>
        <v>13'16</v>
      </c>
      <c r="M1946" s="1" t="str">
        <f>VLOOKUP(K1946,CW!D:E,2,FALSE)</f>
        <v>Q4'15</v>
      </c>
    </row>
    <row r="1947" spans="1:13" ht="30" customHeight="1">
      <c r="A1947" s="2">
        <v>42460</v>
      </c>
      <c r="B1947" s="1" t="s">
        <v>1880</v>
      </c>
      <c r="C1947" s="1" t="s">
        <v>83</v>
      </c>
      <c r="D1947" s="1" t="s">
        <v>103</v>
      </c>
      <c r="E1947" s="1" t="s">
        <v>3532</v>
      </c>
      <c r="F1947" s="98" t="s">
        <v>161</v>
      </c>
      <c r="G1947" s="1">
        <v>1</v>
      </c>
      <c r="H1947" s="1" t="s">
        <v>107</v>
      </c>
      <c r="I1947" s="1" t="s">
        <v>159</v>
      </c>
      <c r="K1947" s="1" t="str">
        <f>VLOOKUP(L1947,CW!C:D,2,FALSE)</f>
        <v>Mar'16</v>
      </c>
      <c r="L1947" s="1" t="str">
        <f t="shared" si="30"/>
        <v>13'16</v>
      </c>
      <c r="M1947" s="1" t="str">
        <f>VLOOKUP(K1947,CW!D:E,2,FALSE)</f>
        <v>Q4'15</v>
      </c>
    </row>
    <row r="1948" spans="1:13" ht="15" customHeight="1">
      <c r="A1948" s="2">
        <v>42460</v>
      </c>
      <c r="B1948" s="1" t="s">
        <v>1880</v>
      </c>
      <c r="C1948" s="1" t="s">
        <v>83</v>
      </c>
      <c r="D1948" s="1" t="s">
        <v>103</v>
      </c>
      <c r="E1948" s="1" t="s">
        <v>3532</v>
      </c>
      <c r="F1948" s="45" t="s">
        <v>158</v>
      </c>
      <c r="G1948" s="1">
        <v>1</v>
      </c>
      <c r="H1948" s="1" t="s">
        <v>107</v>
      </c>
      <c r="I1948" s="1" t="s">
        <v>159</v>
      </c>
      <c r="K1948" s="1" t="str">
        <f>VLOOKUP(L1948,CW!C:D,2,FALSE)</f>
        <v>Mar'16</v>
      </c>
      <c r="L1948" s="1" t="str">
        <f t="shared" si="30"/>
        <v>13'16</v>
      </c>
      <c r="M1948" s="1" t="str">
        <f>VLOOKUP(K1948,CW!D:E,2,FALSE)</f>
        <v>Q4'15</v>
      </c>
    </row>
    <row r="1949" spans="1:13" ht="30" customHeight="1">
      <c r="A1949" s="2">
        <v>42460</v>
      </c>
      <c r="B1949" s="1" t="s">
        <v>1881</v>
      </c>
      <c r="C1949" s="1" t="s">
        <v>72</v>
      </c>
      <c r="D1949" s="1" t="s">
        <v>103</v>
      </c>
      <c r="E1949" s="1" t="s">
        <v>3532</v>
      </c>
      <c r="F1949" s="98" t="s">
        <v>160</v>
      </c>
      <c r="G1949" s="1">
        <v>1</v>
      </c>
      <c r="H1949" s="1" t="s">
        <v>107</v>
      </c>
      <c r="I1949" s="1" t="s">
        <v>159</v>
      </c>
      <c r="K1949" s="1" t="str">
        <f>VLOOKUP(L1949,CW!C:D,2,FALSE)</f>
        <v>Mar'16</v>
      </c>
      <c r="L1949" s="1" t="str">
        <f t="shared" si="30"/>
        <v>13'16</v>
      </c>
      <c r="M1949" s="1" t="str">
        <f>VLOOKUP(K1949,CW!D:E,2,FALSE)</f>
        <v>Q4'15</v>
      </c>
    </row>
    <row r="1950" spans="1:13" ht="30" customHeight="1">
      <c r="A1950" s="2">
        <v>42460</v>
      </c>
      <c r="B1950" s="1" t="s">
        <v>1882</v>
      </c>
      <c r="C1950" s="1" t="s">
        <v>83</v>
      </c>
      <c r="D1950" s="1" t="s">
        <v>103</v>
      </c>
      <c r="E1950" s="1" t="s">
        <v>3532</v>
      </c>
      <c r="F1950" s="98" t="s">
        <v>160</v>
      </c>
      <c r="G1950" s="1">
        <v>1</v>
      </c>
      <c r="H1950" s="1" t="s">
        <v>107</v>
      </c>
      <c r="I1950" s="1" t="s">
        <v>159</v>
      </c>
      <c r="K1950" s="1" t="str">
        <f>VLOOKUP(L1950,CW!C:D,2,FALSE)</f>
        <v>Mar'16</v>
      </c>
      <c r="L1950" s="1" t="str">
        <f t="shared" si="30"/>
        <v>13'16</v>
      </c>
      <c r="M1950" s="1" t="str">
        <f>VLOOKUP(K1950,CW!D:E,2,FALSE)</f>
        <v>Q4'15</v>
      </c>
    </row>
    <row r="1951" spans="1:13" ht="30" customHeight="1">
      <c r="A1951" s="2">
        <v>42460</v>
      </c>
      <c r="B1951" s="1" t="s">
        <v>1883</v>
      </c>
      <c r="C1951" s="1" t="s">
        <v>83</v>
      </c>
      <c r="D1951" s="1" t="s">
        <v>103</v>
      </c>
      <c r="E1951" s="1" t="s">
        <v>3532</v>
      </c>
      <c r="F1951" s="98" t="s">
        <v>160</v>
      </c>
      <c r="G1951" s="1">
        <v>3</v>
      </c>
      <c r="H1951" s="1" t="s">
        <v>107</v>
      </c>
      <c r="I1951" s="1" t="s">
        <v>159</v>
      </c>
      <c r="K1951" s="1" t="str">
        <f>VLOOKUP(L1951,CW!C:D,2,FALSE)</f>
        <v>Mar'16</v>
      </c>
      <c r="L1951" s="1" t="str">
        <f t="shared" si="30"/>
        <v>13'16</v>
      </c>
      <c r="M1951" s="1" t="str">
        <f>VLOOKUP(K1951,CW!D:E,2,FALSE)</f>
        <v>Q4'15</v>
      </c>
    </row>
    <row r="1952" spans="1:13" ht="30" customHeight="1">
      <c r="A1952" s="2">
        <v>42460</v>
      </c>
      <c r="B1952" s="1" t="s">
        <v>1883</v>
      </c>
      <c r="C1952" s="1" t="s">
        <v>83</v>
      </c>
      <c r="D1952" s="1" t="s">
        <v>103</v>
      </c>
      <c r="E1952" s="1" t="s">
        <v>3532</v>
      </c>
      <c r="F1952" s="98" t="s">
        <v>161</v>
      </c>
      <c r="G1952" s="1">
        <v>1</v>
      </c>
      <c r="H1952" s="1" t="s">
        <v>107</v>
      </c>
      <c r="I1952" s="1" t="s">
        <v>159</v>
      </c>
      <c r="K1952" s="1" t="str">
        <f>VLOOKUP(L1952,CW!C:D,2,FALSE)</f>
        <v>Mar'16</v>
      </c>
      <c r="L1952" s="1" t="str">
        <f t="shared" si="30"/>
        <v>13'16</v>
      </c>
      <c r="M1952" s="1" t="str">
        <f>VLOOKUP(K1952,CW!D:E,2,FALSE)</f>
        <v>Q4'15</v>
      </c>
    </row>
    <row r="1953" spans="1:13" ht="30" customHeight="1">
      <c r="A1953" s="2">
        <v>42460</v>
      </c>
      <c r="B1953" s="1" t="s">
        <v>1884</v>
      </c>
      <c r="C1953" s="1" t="s">
        <v>83</v>
      </c>
      <c r="D1953" s="1" t="s">
        <v>103</v>
      </c>
      <c r="E1953" s="1" t="s">
        <v>3532</v>
      </c>
      <c r="F1953" s="98" t="s">
        <v>160</v>
      </c>
      <c r="G1953" s="1">
        <v>2</v>
      </c>
      <c r="H1953" s="1" t="s">
        <v>107</v>
      </c>
      <c r="I1953" s="1" t="s">
        <v>159</v>
      </c>
      <c r="K1953" s="1" t="str">
        <f>VLOOKUP(L1953,CW!C:D,2,FALSE)</f>
        <v>Mar'16</v>
      </c>
      <c r="L1953" s="1" t="str">
        <f t="shared" si="30"/>
        <v>13'16</v>
      </c>
      <c r="M1953" s="1" t="str">
        <f>VLOOKUP(K1953,CW!D:E,2,FALSE)</f>
        <v>Q4'15</v>
      </c>
    </row>
    <row r="1954" spans="1:13" ht="30" customHeight="1">
      <c r="A1954" s="2">
        <v>42460</v>
      </c>
      <c r="B1954" s="1" t="s">
        <v>1885</v>
      </c>
      <c r="C1954" s="1" t="s">
        <v>83</v>
      </c>
      <c r="D1954" s="1" t="s">
        <v>103</v>
      </c>
      <c r="E1954" s="1" t="s">
        <v>3532</v>
      </c>
      <c r="F1954" s="98" t="s">
        <v>161</v>
      </c>
      <c r="G1954" s="1">
        <v>2</v>
      </c>
      <c r="H1954" s="1" t="s">
        <v>107</v>
      </c>
      <c r="I1954" s="1" t="s">
        <v>159</v>
      </c>
      <c r="K1954" s="1" t="str">
        <f>VLOOKUP(L1954,CW!C:D,2,FALSE)</f>
        <v>Mar'16</v>
      </c>
      <c r="L1954" s="1" t="str">
        <f t="shared" si="30"/>
        <v>13'16</v>
      </c>
      <c r="M1954" s="1" t="str">
        <f>VLOOKUP(K1954,CW!D:E,2,FALSE)</f>
        <v>Q4'15</v>
      </c>
    </row>
    <row r="1955" spans="1:13" ht="30" customHeight="1">
      <c r="A1955" s="2">
        <v>42460</v>
      </c>
      <c r="B1955" s="1" t="s">
        <v>1886</v>
      </c>
      <c r="C1955" s="1" t="s">
        <v>83</v>
      </c>
      <c r="D1955" s="1" t="s">
        <v>101</v>
      </c>
      <c r="E1955" s="1" t="s">
        <v>3532</v>
      </c>
      <c r="F1955" s="98" t="s">
        <v>160</v>
      </c>
      <c r="G1955" s="1">
        <v>1</v>
      </c>
      <c r="H1955" s="1" t="s">
        <v>107</v>
      </c>
      <c r="I1955" s="1" t="s">
        <v>159</v>
      </c>
      <c r="K1955" s="1" t="str">
        <f>VLOOKUP(L1955,CW!C:D,2,FALSE)</f>
        <v>Mar'16</v>
      </c>
      <c r="L1955" s="1" t="str">
        <f t="shared" si="30"/>
        <v>13'16</v>
      </c>
      <c r="M1955" s="1" t="str">
        <f>VLOOKUP(K1955,CW!D:E,2,FALSE)</f>
        <v>Q4'15</v>
      </c>
    </row>
    <row r="1956" spans="1:13" ht="30" customHeight="1">
      <c r="A1956" s="2">
        <v>42460</v>
      </c>
      <c r="B1956" s="1" t="s">
        <v>1887</v>
      </c>
      <c r="C1956" s="1" t="s">
        <v>77</v>
      </c>
      <c r="D1956" s="1" t="s">
        <v>101</v>
      </c>
      <c r="E1956" s="1" t="s">
        <v>3532</v>
      </c>
      <c r="F1956" s="98" t="s">
        <v>160</v>
      </c>
      <c r="G1956" s="1">
        <v>1</v>
      </c>
      <c r="H1956" s="1" t="s">
        <v>107</v>
      </c>
      <c r="I1956" s="1" t="s">
        <v>159</v>
      </c>
      <c r="K1956" s="1" t="str">
        <f>VLOOKUP(L1956,CW!C:D,2,FALSE)</f>
        <v>Mar'16</v>
      </c>
      <c r="L1956" s="1" t="str">
        <f t="shared" si="30"/>
        <v>13'16</v>
      </c>
      <c r="M1956" s="1" t="str">
        <f>VLOOKUP(K1956,CW!D:E,2,FALSE)</f>
        <v>Q4'15</v>
      </c>
    </row>
    <row r="1957" spans="1:13" ht="30" customHeight="1">
      <c r="A1957" s="2">
        <v>42460</v>
      </c>
      <c r="B1957" s="1" t="s">
        <v>1888</v>
      </c>
      <c r="C1957" s="1" t="s">
        <v>1889</v>
      </c>
      <c r="D1957" s="1" t="s">
        <v>101</v>
      </c>
      <c r="E1957" s="1" t="s">
        <v>3532</v>
      </c>
      <c r="F1957" s="98" t="s">
        <v>160</v>
      </c>
      <c r="G1957" s="1">
        <v>1</v>
      </c>
      <c r="H1957" s="1" t="s">
        <v>107</v>
      </c>
      <c r="I1957" s="1" t="s">
        <v>159</v>
      </c>
      <c r="K1957" s="1" t="str">
        <f>VLOOKUP(L1957,CW!C:D,2,FALSE)</f>
        <v>Mar'16</v>
      </c>
      <c r="L1957" s="1" t="str">
        <f t="shared" si="30"/>
        <v>13'16</v>
      </c>
      <c r="M1957" s="1" t="str">
        <f>VLOOKUP(K1957,CW!D:E,2,FALSE)</f>
        <v>Q4'15</v>
      </c>
    </row>
    <row r="1958" spans="1:13" ht="15" customHeight="1">
      <c r="A1958" s="2">
        <v>42460</v>
      </c>
      <c r="B1958" s="1" t="s">
        <v>1890</v>
      </c>
      <c r="C1958" s="1" t="s">
        <v>86</v>
      </c>
      <c r="D1958" s="1" t="s">
        <v>101</v>
      </c>
      <c r="E1958" s="1" t="s">
        <v>3532</v>
      </c>
      <c r="F1958" s="45" t="s">
        <v>158</v>
      </c>
      <c r="G1958" s="1">
        <v>2</v>
      </c>
      <c r="H1958" s="1" t="s">
        <v>107</v>
      </c>
      <c r="I1958" s="1" t="s">
        <v>159</v>
      </c>
      <c r="K1958" s="1" t="str">
        <f>VLOOKUP(L1958,CW!C:D,2,FALSE)</f>
        <v>Mar'16</v>
      </c>
      <c r="L1958" s="1" t="str">
        <f t="shared" si="30"/>
        <v>13'16</v>
      </c>
      <c r="M1958" s="1" t="str">
        <f>VLOOKUP(K1958,CW!D:E,2,FALSE)</f>
        <v>Q4'15</v>
      </c>
    </row>
    <row r="1959" spans="1:13" ht="30" customHeight="1">
      <c r="A1959" s="2">
        <v>42460</v>
      </c>
      <c r="B1959" s="1" t="s">
        <v>1891</v>
      </c>
      <c r="C1959" s="1" t="s">
        <v>77</v>
      </c>
      <c r="D1959" s="1" t="s">
        <v>101</v>
      </c>
      <c r="E1959" s="1" t="s">
        <v>3532</v>
      </c>
      <c r="F1959" s="98" t="s">
        <v>161</v>
      </c>
      <c r="G1959" s="1">
        <v>1</v>
      </c>
      <c r="H1959" s="1" t="s">
        <v>107</v>
      </c>
      <c r="I1959" s="1" t="s">
        <v>159</v>
      </c>
      <c r="K1959" s="1" t="str">
        <f>VLOOKUP(L1959,CW!C:D,2,FALSE)</f>
        <v>Mar'16</v>
      </c>
      <c r="L1959" s="1" t="str">
        <f t="shared" si="30"/>
        <v>13'16</v>
      </c>
      <c r="M1959" s="1" t="str">
        <f>VLOOKUP(K1959,CW!D:E,2,FALSE)</f>
        <v>Q4'15</v>
      </c>
    </row>
    <row r="1960" spans="1:13" ht="15" customHeight="1">
      <c r="A1960" s="2">
        <v>42460</v>
      </c>
      <c r="B1960" s="1" t="s">
        <v>1891</v>
      </c>
      <c r="C1960" s="1" t="s">
        <v>77</v>
      </c>
      <c r="D1960" s="1" t="s">
        <v>101</v>
      </c>
      <c r="E1960" s="1" t="s">
        <v>3532</v>
      </c>
      <c r="F1960" s="45" t="s">
        <v>158</v>
      </c>
      <c r="G1960" s="1">
        <v>1</v>
      </c>
      <c r="H1960" s="1" t="s">
        <v>107</v>
      </c>
      <c r="I1960" s="1" t="s">
        <v>159</v>
      </c>
      <c r="K1960" s="1" t="str">
        <f>VLOOKUP(L1960,CW!C:D,2,FALSE)</f>
        <v>Mar'16</v>
      </c>
      <c r="L1960" s="1" t="str">
        <f t="shared" si="30"/>
        <v>13'16</v>
      </c>
      <c r="M1960" s="1" t="str">
        <f>VLOOKUP(K1960,CW!D:E,2,FALSE)</f>
        <v>Q4'15</v>
      </c>
    </row>
    <row r="1961" spans="1:13" ht="30" customHeight="1">
      <c r="A1961" s="2">
        <v>42460</v>
      </c>
      <c r="B1961" s="1" t="s">
        <v>1892</v>
      </c>
      <c r="C1961" s="1" t="s">
        <v>83</v>
      </c>
      <c r="D1961" s="1" t="s">
        <v>101</v>
      </c>
      <c r="E1961" s="1" t="s">
        <v>3532</v>
      </c>
      <c r="F1961" s="98" t="s">
        <v>161</v>
      </c>
      <c r="G1961" s="1">
        <v>1</v>
      </c>
      <c r="H1961" s="1" t="s">
        <v>107</v>
      </c>
      <c r="I1961" s="1" t="s">
        <v>159</v>
      </c>
      <c r="K1961" s="1" t="str">
        <f>VLOOKUP(L1961,CW!C:D,2,FALSE)</f>
        <v>Mar'16</v>
      </c>
      <c r="L1961" s="1" t="str">
        <f t="shared" si="30"/>
        <v>13'16</v>
      </c>
      <c r="M1961" s="1" t="str">
        <f>VLOOKUP(K1961,CW!D:E,2,FALSE)</f>
        <v>Q4'15</v>
      </c>
    </row>
    <row r="1962" spans="1:13" ht="15" customHeight="1">
      <c r="A1962" s="2">
        <v>42460</v>
      </c>
      <c r="B1962" s="1" t="s">
        <v>1892</v>
      </c>
      <c r="C1962" s="1" t="s">
        <v>83</v>
      </c>
      <c r="D1962" s="1" t="s">
        <v>101</v>
      </c>
      <c r="E1962" s="1" t="s">
        <v>3532</v>
      </c>
      <c r="F1962" s="45" t="s">
        <v>158</v>
      </c>
      <c r="G1962" s="1">
        <v>1</v>
      </c>
      <c r="H1962" s="1" t="s">
        <v>107</v>
      </c>
      <c r="I1962" s="1" t="s">
        <v>159</v>
      </c>
      <c r="K1962" s="1" t="str">
        <f>VLOOKUP(L1962,CW!C:D,2,FALSE)</f>
        <v>Mar'16</v>
      </c>
      <c r="L1962" s="1" t="str">
        <f t="shared" si="30"/>
        <v>13'16</v>
      </c>
      <c r="M1962" s="1" t="str">
        <f>VLOOKUP(K1962,CW!D:E,2,FALSE)</f>
        <v>Q4'15</v>
      </c>
    </row>
    <row r="1963" spans="1:13" ht="30" customHeight="1">
      <c r="A1963" s="2">
        <v>42460</v>
      </c>
      <c r="B1963" s="1" t="s">
        <v>1893</v>
      </c>
      <c r="C1963" s="1" t="s">
        <v>86</v>
      </c>
      <c r="D1963" s="1" t="s">
        <v>101</v>
      </c>
      <c r="E1963" s="1" t="s">
        <v>3532</v>
      </c>
      <c r="F1963" s="98" t="s">
        <v>161</v>
      </c>
      <c r="G1963" s="1">
        <v>1</v>
      </c>
      <c r="H1963" s="1" t="s">
        <v>107</v>
      </c>
      <c r="I1963" s="1" t="s">
        <v>159</v>
      </c>
      <c r="K1963" s="1" t="str">
        <f>VLOOKUP(L1963,CW!C:D,2,FALSE)</f>
        <v>Mar'16</v>
      </c>
      <c r="L1963" s="1" t="str">
        <f t="shared" si="30"/>
        <v>13'16</v>
      </c>
      <c r="M1963" s="1" t="str">
        <f>VLOOKUP(K1963,CW!D:E,2,FALSE)</f>
        <v>Q4'15</v>
      </c>
    </row>
    <row r="1964" spans="1:13" ht="30" customHeight="1">
      <c r="A1964" s="2">
        <v>42460</v>
      </c>
      <c r="B1964" s="1" t="s">
        <v>1894</v>
      </c>
      <c r="C1964" s="1" t="s">
        <v>285</v>
      </c>
      <c r="D1964" s="1" t="s">
        <v>101</v>
      </c>
      <c r="E1964" s="1" t="s">
        <v>3532</v>
      </c>
      <c r="F1964" s="98" t="s">
        <v>160</v>
      </c>
      <c r="G1964" s="1">
        <v>1</v>
      </c>
      <c r="H1964" s="1" t="s">
        <v>107</v>
      </c>
      <c r="I1964" s="1" t="s">
        <v>159</v>
      </c>
      <c r="K1964" s="1" t="str">
        <f>VLOOKUP(L1964,CW!C:D,2,FALSE)</f>
        <v>Mar'16</v>
      </c>
      <c r="L1964" s="1" t="str">
        <f t="shared" si="30"/>
        <v>13'16</v>
      </c>
      <c r="M1964" s="1" t="str">
        <f>VLOOKUP(K1964,CW!D:E,2,FALSE)</f>
        <v>Q4'15</v>
      </c>
    </row>
    <row r="1965" spans="1:13" ht="30" customHeight="1">
      <c r="A1965" s="2">
        <v>42460</v>
      </c>
      <c r="B1965" s="1" t="s">
        <v>1895</v>
      </c>
      <c r="C1965" s="1" t="s">
        <v>1805</v>
      </c>
      <c r="D1965" s="1" t="s">
        <v>101</v>
      </c>
      <c r="E1965" s="1" t="s">
        <v>3532</v>
      </c>
      <c r="F1965" s="98" t="s">
        <v>160</v>
      </c>
      <c r="G1965" s="1">
        <v>1</v>
      </c>
      <c r="H1965" s="1" t="s">
        <v>107</v>
      </c>
      <c r="I1965" s="1" t="s">
        <v>159</v>
      </c>
      <c r="K1965" s="1" t="str">
        <f>VLOOKUP(L1965,CW!C:D,2,FALSE)</f>
        <v>Mar'16</v>
      </c>
      <c r="L1965" s="1" t="str">
        <f t="shared" si="30"/>
        <v>13'16</v>
      </c>
      <c r="M1965" s="1" t="str">
        <f>VLOOKUP(K1965,CW!D:E,2,FALSE)</f>
        <v>Q4'15</v>
      </c>
    </row>
    <row r="1966" spans="1:13" ht="30" customHeight="1">
      <c r="A1966" s="2">
        <v>42460</v>
      </c>
      <c r="B1966" s="1" t="s">
        <v>1896</v>
      </c>
      <c r="C1966" s="1" t="s">
        <v>143</v>
      </c>
      <c r="D1966" s="1" t="s">
        <v>101</v>
      </c>
      <c r="E1966" s="1" t="s">
        <v>3532</v>
      </c>
      <c r="F1966" s="98" t="s">
        <v>160</v>
      </c>
      <c r="G1966" s="1">
        <v>1</v>
      </c>
      <c r="H1966" s="1" t="s">
        <v>107</v>
      </c>
      <c r="I1966" s="1" t="s">
        <v>159</v>
      </c>
      <c r="K1966" s="1" t="str">
        <f>VLOOKUP(L1966,CW!C:D,2,FALSE)</f>
        <v>Mar'16</v>
      </c>
      <c r="L1966" s="1" t="str">
        <f t="shared" si="30"/>
        <v>13'16</v>
      </c>
      <c r="M1966" s="1" t="str">
        <f>VLOOKUP(K1966,CW!D:E,2,FALSE)</f>
        <v>Q4'15</v>
      </c>
    </row>
    <row r="1967" spans="1:13" ht="15" customHeight="1">
      <c r="A1967" s="2">
        <v>42460</v>
      </c>
      <c r="B1967" s="1" t="s">
        <v>1896</v>
      </c>
      <c r="C1967" s="1" t="s">
        <v>143</v>
      </c>
      <c r="D1967" s="1" t="s">
        <v>101</v>
      </c>
      <c r="E1967" s="1" t="s">
        <v>3532</v>
      </c>
      <c r="F1967" s="45" t="s">
        <v>158</v>
      </c>
      <c r="G1967" s="1">
        <v>1</v>
      </c>
      <c r="H1967" s="1" t="s">
        <v>107</v>
      </c>
      <c r="I1967" s="1" t="s">
        <v>159</v>
      </c>
      <c r="K1967" s="1" t="str">
        <f>VLOOKUP(L1967,CW!C:D,2,FALSE)</f>
        <v>Mar'16</v>
      </c>
      <c r="L1967" s="1" t="str">
        <f t="shared" si="30"/>
        <v>13'16</v>
      </c>
      <c r="M1967" s="1" t="str">
        <f>VLOOKUP(K1967,CW!D:E,2,FALSE)</f>
        <v>Q4'15</v>
      </c>
    </row>
    <row r="1968" spans="1:13" ht="30" customHeight="1">
      <c r="A1968" s="2">
        <v>42460</v>
      </c>
      <c r="B1968" s="1" t="s">
        <v>1897</v>
      </c>
      <c r="C1968" s="1" t="s">
        <v>143</v>
      </c>
      <c r="D1968" s="1" t="s">
        <v>101</v>
      </c>
      <c r="E1968" s="1" t="s">
        <v>3532</v>
      </c>
      <c r="F1968" s="98" t="s">
        <v>161</v>
      </c>
      <c r="G1968" s="1">
        <v>1</v>
      </c>
      <c r="H1968" s="1" t="s">
        <v>107</v>
      </c>
      <c r="I1968" s="1" t="s">
        <v>159</v>
      </c>
      <c r="K1968" s="1" t="str">
        <f>VLOOKUP(L1968,CW!C:D,2,FALSE)</f>
        <v>Mar'16</v>
      </c>
      <c r="L1968" s="1" t="str">
        <f t="shared" ref="L1968:L2031" si="31">CONCATENATE(WEEKNUM(A1968,21),"'",TEXT(A1968,"yy"))</f>
        <v>13'16</v>
      </c>
      <c r="M1968" s="1" t="str">
        <f>VLOOKUP(K1968,CW!D:E,2,FALSE)</f>
        <v>Q4'15</v>
      </c>
    </row>
    <row r="1969" spans="1:13" ht="30" customHeight="1">
      <c r="A1969" s="2">
        <v>42460</v>
      </c>
      <c r="B1969" s="1" t="s">
        <v>1898</v>
      </c>
      <c r="C1969" s="1" t="s">
        <v>86</v>
      </c>
      <c r="D1969" s="1" t="s">
        <v>101</v>
      </c>
      <c r="E1969" s="1" t="s">
        <v>3532</v>
      </c>
      <c r="F1969" s="98" t="s">
        <v>161</v>
      </c>
      <c r="G1969" s="1">
        <v>1</v>
      </c>
      <c r="H1969" s="1" t="s">
        <v>107</v>
      </c>
      <c r="I1969" s="1" t="s">
        <v>159</v>
      </c>
      <c r="K1969" s="1" t="str">
        <f>VLOOKUP(L1969,CW!C:D,2,FALSE)</f>
        <v>Mar'16</v>
      </c>
      <c r="L1969" s="1" t="str">
        <f t="shared" si="31"/>
        <v>13'16</v>
      </c>
      <c r="M1969" s="1" t="str">
        <f>VLOOKUP(K1969,CW!D:E,2,FALSE)</f>
        <v>Q4'15</v>
      </c>
    </row>
    <row r="1970" spans="1:13" ht="15" customHeight="1">
      <c r="A1970" s="2">
        <v>42460</v>
      </c>
      <c r="B1970" s="1" t="s">
        <v>1924</v>
      </c>
      <c r="C1970" s="1" t="s">
        <v>1709</v>
      </c>
      <c r="D1970" s="1" t="s">
        <v>103</v>
      </c>
      <c r="E1970" s="1" t="s">
        <v>3532</v>
      </c>
      <c r="F1970" s="45" t="s">
        <v>10</v>
      </c>
      <c r="G1970" s="1">
        <v>1</v>
      </c>
      <c r="H1970" s="1" t="s">
        <v>107</v>
      </c>
      <c r="I1970" s="1" t="s">
        <v>706</v>
      </c>
      <c r="K1970" s="1" t="str">
        <f>VLOOKUP(L1970,CW!C:D,2,FALSE)</f>
        <v>Mar'16</v>
      </c>
      <c r="L1970" s="1" t="str">
        <f t="shared" si="31"/>
        <v>13'16</v>
      </c>
      <c r="M1970" s="1" t="str">
        <f>VLOOKUP(K1970,CW!D:E,2,FALSE)</f>
        <v>Q4'15</v>
      </c>
    </row>
    <row r="1971" spans="1:13" ht="30" customHeight="1">
      <c r="A1971" s="2">
        <v>42461</v>
      </c>
      <c r="B1971" s="1" t="s">
        <v>1925</v>
      </c>
      <c r="C1971" s="1" t="s">
        <v>71</v>
      </c>
      <c r="D1971" s="1" t="s">
        <v>103</v>
      </c>
      <c r="E1971" s="1" t="s">
        <v>3532</v>
      </c>
      <c r="F1971" s="98" t="s">
        <v>160</v>
      </c>
      <c r="G1971" s="1">
        <v>2</v>
      </c>
      <c r="H1971" s="1" t="s">
        <v>107</v>
      </c>
      <c r="I1971" s="1" t="s">
        <v>159</v>
      </c>
      <c r="K1971" s="1" t="str">
        <f>VLOOKUP(L1971,CW!C:D,2,FALSE)</f>
        <v>Mar'16</v>
      </c>
      <c r="L1971" s="1" t="str">
        <f t="shared" si="31"/>
        <v>13'16</v>
      </c>
      <c r="M1971" s="1" t="str">
        <f>VLOOKUP(K1971,CW!D:E,2,FALSE)</f>
        <v>Q4'15</v>
      </c>
    </row>
    <row r="1972" spans="1:13" ht="15" customHeight="1">
      <c r="A1972" s="2">
        <v>42461</v>
      </c>
      <c r="B1972" s="1" t="s">
        <v>1926</v>
      </c>
      <c r="C1972" s="1" t="s">
        <v>183</v>
      </c>
      <c r="D1972" s="1" t="s">
        <v>103</v>
      </c>
      <c r="E1972" s="1" t="s">
        <v>3532</v>
      </c>
      <c r="F1972" s="45" t="s">
        <v>158</v>
      </c>
      <c r="G1972" s="1">
        <v>1</v>
      </c>
      <c r="H1972" s="1" t="s">
        <v>107</v>
      </c>
      <c r="I1972" s="1" t="s">
        <v>159</v>
      </c>
      <c r="K1972" s="1" t="str">
        <f>VLOOKUP(L1972,CW!C:D,2,FALSE)</f>
        <v>Mar'16</v>
      </c>
      <c r="L1972" s="1" t="str">
        <f t="shared" si="31"/>
        <v>13'16</v>
      </c>
      <c r="M1972" s="1" t="str">
        <f>VLOOKUP(K1972,CW!D:E,2,FALSE)</f>
        <v>Q4'15</v>
      </c>
    </row>
    <row r="1973" spans="1:13" ht="15" customHeight="1">
      <c r="A1973" s="2">
        <v>42461</v>
      </c>
      <c r="B1973" s="1" t="s">
        <v>1927</v>
      </c>
      <c r="C1973" s="1" t="s">
        <v>83</v>
      </c>
      <c r="D1973" s="1" t="s">
        <v>103</v>
      </c>
      <c r="E1973" s="1" t="s">
        <v>3532</v>
      </c>
      <c r="F1973" s="45" t="s">
        <v>158</v>
      </c>
      <c r="G1973" s="1">
        <v>1</v>
      </c>
      <c r="H1973" s="1" t="s">
        <v>107</v>
      </c>
      <c r="I1973" s="1" t="s">
        <v>159</v>
      </c>
      <c r="K1973" s="1" t="str">
        <f>VLOOKUP(L1973,CW!C:D,2,FALSE)</f>
        <v>Mar'16</v>
      </c>
      <c r="L1973" s="1" t="str">
        <f t="shared" si="31"/>
        <v>13'16</v>
      </c>
      <c r="M1973" s="1" t="str">
        <f>VLOOKUP(K1973,CW!D:E,2,FALSE)</f>
        <v>Q4'15</v>
      </c>
    </row>
    <row r="1974" spans="1:13" ht="30" customHeight="1">
      <c r="A1974" s="2">
        <v>42461</v>
      </c>
      <c r="B1974" s="1" t="s">
        <v>1928</v>
      </c>
      <c r="C1974" s="1" t="s">
        <v>77</v>
      </c>
      <c r="D1974" s="1" t="s">
        <v>103</v>
      </c>
      <c r="E1974" s="1" t="s">
        <v>3532</v>
      </c>
      <c r="F1974" s="98" t="s">
        <v>160</v>
      </c>
      <c r="G1974" s="1">
        <v>6</v>
      </c>
      <c r="H1974" s="1" t="s">
        <v>107</v>
      </c>
      <c r="I1974" s="1" t="s">
        <v>159</v>
      </c>
      <c r="K1974" s="1" t="str">
        <f>VLOOKUP(L1974,CW!C:D,2,FALSE)</f>
        <v>Mar'16</v>
      </c>
      <c r="L1974" s="1" t="str">
        <f t="shared" si="31"/>
        <v>13'16</v>
      </c>
      <c r="M1974" s="1" t="str">
        <f>VLOOKUP(K1974,CW!D:E,2,FALSE)</f>
        <v>Q4'15</v>
      </c>
    </row>
    <row r="1975" spans="1:13" ht="30" customHeight="1">
      <c r="A1975" s="2">
        <v>42461</v>
      </c>
      <c r="B1975" s="1" t="s">
        <v>1929</v>
      </c>
      <c r="C1975" s="1" t="s">
        <v>77</v>
      </c>
      <c r="D1975" s="1" t="s">
        <v>103</v>
      </c>
      <c r="E1975" s="1" t="s">
        <v>3532</v>
      </c>
      <c r="F1975" s="98" t="s">
        <v>161</v>
      </c>
      <c r="G1975" s="1">
        <v>1</v>
      </c>
      <c r="H1975" s="1" t="s">
        <v>107</v>
      </c>
      <c r="I1975" s="1" t="s">
        <v>159</v>
      </c>
      <c r="K1975" s="1" t="str">
        <f>VLOOKUP(L1975,CW!C:D,2,FALSE)</f>
        <v>Mar'16</v>
      </c>
      <c r="L1975" s="1" t="str">
        <f t="shared" si="31"/>
        <v>13'16</v>
      </c>
      <c r="M1975" s="1" t="str">
        <f>VLOOKUP(K1975,CW!D:E,2,FALSE)</f>
        <v>Q4'15</v>
      </c>
    </row>
    <row r="1976" spans="1:13" ht="15" customHeight="1">
      <c r="A1976" s="2">
        <v>42461</v>
      </c>
      <c r="B1976" s="1" t="s">
        <v>1929</v>
      </c>
      <c r="C1976" s="1" t="s">
        <v>77</v>
      </c>
      <c r="D1976" s="1" t="s">
        <v>103</v>
      </c>
      <c r="E1976" s="1" t="s">
        <v>3532</v>
      </c>
      <c r="F1976" s="45" t="s">
        <v>158</v>
      </c>
      <c r="G1976" s="1">
        <v>1</v>
      </c>
      <c r="H1976" s="1" t="s">
        <v>107</v>
      </c>
      <c r="I1976" s="1" t="s">
        <v>159</v>
      </c>
      <c r="K1976" s="1" t="str">
        <f>VLOOKUP(L1976,CW!C:D,2,FALSE)</f>
        <v>Mar'16</v>
      </c>
      <c r="L1976" s="1" t="str">
        <f t="shared" si="31"/>
        <v>13'16</v>
      </c>
      <c r="M1976" s="1" t="str">
        <f>VLOOKUP(K1976,CW!D:E,2,FALSE)</f>
        <v>Q4'15</v>
      </c>
    </row>
    <row r="1977" spans="1:13" ht="15" customHeight="1">
      <c r="A1977" s="2">
        <v>42461</v>
      </c>
      <c r="B1977" s="1" t="s">
        <v>1930</v>
      </c>
      <c r="C1977" s="1" t="s">
        <v>71</v>
      </c>
      <c r="D1977" s="1" t="s">
        <v>103</v>
      </c>
      <c r="E1977" s="1" t="s">
        <v>3532</v>
      </c>
      <c r="F1977" s="45" t="s">
        <v>158</v>
      </c>
      <c r="G1977" s="1">
        <v>2</v>
      </c>
      <c r="H1977" s="1" t="s">
        <v>107</v>
      </c>
      <c r="I1977" s="1" t="s">
        <v>159</v>
      </c>
      <c r="K1977" s="1" t="str">
        <f>VLOOKUP(L1977,CW!C:D,2,FALSE)</f>
        <v>Mar'16</v>
      </c>
      <c r="L1977" s="1" t="str">
        <f t="shared" si="31"/>
        <v>13'16</v>
      </c>
      <c r="M1977" s="1" t="str">
        <f>VLOOKUP(K1977,CW!D:E,2,FALSE)</f>
        <v>Q4'15</v>
      </c>
    </row>
    <row r="1978" spans="1:13" ht="15" customHeight="1">
      <c r="A1978" s="2">
        <v>42461</v>
      </c>
      <c r="B1978" s="1" t="s">
        <v>1931</v>
      </c>
      <c r="C1978" s="1" t="s">
        <v>83</v>
      </c>
      <c r="D1978" s="1" t="s">
        <v>103</v>
      </c>
      <c r="E1978" s="1" t="s">
        <v>3532</v>
      </c>
      <c r="F1978" s="45" t="s">
        <v>158</v>
      </c>
      <c r="G1978" s="1">
        <v>1</v>
      </c>
      <c r="H1978" s="1" t="s">
        <v>107</v>
      </c>
      <c r="I1978" s="1" t="s">
        <v>159</v>
      </c>
      <c r="K1978" s="1" t="str">
        <f>VLOOKUP(L1978,CW!C:D,2,FALSE)</f>
        <v>Mar'16</v>
      </c>
      <c r="L1978" s="1" t="str">
        <f t="shared" si="31"/>
        <v>13'16</v>
      </c>
      <c r="M1978" s="1" t="str">
        <f>VLOOKUP(K1978,CW!D:E,2,FALSE)</f>
        <v>Q4'15</v>
      </c>
    </row>
    <row r="1979" spans="1:13" ht="30" customHeight="1">
      <c r="A1979" s="2">
        <v>42461</v>
      </c>
      <c r="B1979" s="1" t="s">
        <v>1932</v>
      </c>
      <c r="C1979" s="1" t="s">
        <v>83</v>
      </c>
      <c r="D1979" s="1" t="s">
        <v>103</v>
      </c>
      <c r="E1979" s="1" t="s">
        <v>3532</v>
      </c>
      <c r="F1979" s="98" t="s">
        <v>160</v>
      </c>
      <c r="G1979" s="1">
        <v>3</v>
      </c>
      <c r="H1979" s="1" t="s">
        <v>107</v>
      </c>
      <c r="I1979" s="1" t="s">
        <v>159</v>
      </c>
      <c r="K1979" s="1" t="str">
        <f>VLOOKUP(L1979,CW!C:D,2,FALSE)</f>
        <v>Mar'16</v>
      </c>
      <c r="L1979" s="1" t="str">
        <f t="shared" si="31"/>
        <v>13'16</v>
      </c>
      <c r="M1979" s="1" t="str">
        <f>VLOOKUP(K1979,CW!D:E,2,FALSE)</f>
        <v>Q4'15</v>
      </c>
    </row>
    <row r="1980" spans="1:13" ht="30" customHeight="1">
      <c r="A1980" s="2">
        <v>42461</v>
      </c>
      <c r="B1980" s="1" t="s">
        <v>1933</v>
      </c>
      <c r="C1980" s="1" t="s">
        <v>77</v>
      </c>
      <c r="D1980" s="1" t="s">
        <v>103</v>
      </c>
      <c r="E1980" s="1" t="s">
        <v>3532</v>
      </c>
      <c r="F1980" s="98" t="s">
        <v>160</v>
      </c>
      <c r="G1980" s="1">
        <v>2</v>
      </c>
      <c r="H1980" s="1" t="s">
        <v>107</v>
      </c>
      <c r="I1980" s="1" t="s">
        <v>159</v>
      </c>
      <c r="K1980" s="1" t="str">
        <f>VLOOKUP(L1980,CW!C:D,2,FALSE)</f>
        <v>Mar'16</v>
      </c>
      <c r="L1980" s="1" t="str">
        <f t="shared" si="31"/>
        <v>13'16</v>
      </c>
      <c r="M1980" s="1" t="str">
        <f>VLOOKUP(K1980,CW!D:E,2,FALSE)</f>
        <v>Q4'15</v>
      </c>
    </row>
    <row r="1981" spans="1:13" ht="15" customHeight="1">
      <c r="A1981" s="2">
        <v>42461</v>
      </c>
      <c r="B1981" s="1" t="s">
        <v>1933</v>
      </c>
      <c r="C1981" s="1" t="s">
        <v>77</v>
      </c>
      <c r="D1981" s="1" t="s">
        <v>103</v>
      </c>
      <c r="E1981" s="1" t="s">
        <v>3532</v>
      </c>
      <c r="F1981" s="45" t="s">
        <v>158</v>
      </c>
      <c r="G1981" s="1">
        <v>1</v>
      </c>
      <c r="H1981" s="1" t="s">
        <v>107</v>
      </c>
      <c r="I1981" s="1" t="s">
        <v>159</v>
      </c>
      <c r="K1981" s="1" t="str">
        <f>VLOOKUP(L1981,CW!C:D,2,FALSE)</f>
        <v>Mar'16</v>
      </c>
      <c r="L1981" s="1" t="str">
        <f t="shared" si="31"/>
        <v>13'16</v>
      </c>
      <c r="M1981" s="1" t="str">
        <f>VLOOKUP(K1981,CW!D:E,2,FALSE)</f>
        <v>Q4'15</v>
      </c>
    </row>
    <row r="1982" spans="1:13" ht="15" customHeight="1">
      <c r="A1982" s="2">
        <v>42461</v>
      </c>
      <c r="B1982" s="1" t="s">
        <v>1934</v>
      </c>
      <c r="C1982" s="1" t="s">
        <v>86</v>
      </c>
      <c r="D1982" s="1" t="s">
        <v>103</v>
      </c>
      <c r="E1982" s="1" t="s">
        <v>3532</v>
      </c>
      <c r="F1982" s="45" t="s">
        <v>158</v>
      </c>
      <c r="G1982" s="1">
        <v>1</v>
      </c>
      <c r="H1982" s="1" t="s">
        <v>107</v>
      </c>
      <c r="I1982" s="1" t="s">
        <v>159</v>
      </c>
      <c r="K1982" s="1" t="str">
        <f>VLOOKUP(L1982,CW!C:D,2,FALSE)</f>
        <v>Mar'16</v>
      </c>
      <c r="L1982" s="1" t="str">
        <f t="shared" si="31"/>
        <v>13'16</v>
      </c>
      <c r="M1982" s="1" t="str">
        <f>VLOOKUP(K1982,CW!D:E,2,FALSE)</f>
        <v>Q4'15</v>
      </c>
    </row>
    <row r="1983" spans="1:13" ht="30" customHeight="1">
      <c r="A1983" s="2">
        <v>42461</v>
      </c>
      <c r="B1983" s="1" t="s">
        <v>1935</v>
      </c>
      <c r="C1983" s="1" t="s">
        <v>83</v>
      </c>
      <c r="D1983" s="1" t="s">
        <v>103</v>
      </c>
      <c r="E1983" s="1" t="s">
        <v>3532</v>
      </c>
      <c r="F1983" s="98" t="s">
        <v>160</v>
      </c>
      <c r="G1983" s="1">
        <v>1</v>
      </c>
      <c r="H1983" s="1" t="s">
        <v>107</v>
      </c>
      <c r="I1983" s="1" t="s">
        <v>159</v>
      </c>
      <c r="K1983" s="1" t="str">
        <f>VLOOKUP(L1983,CW!C:D,2,FALSE)</f>
        <v>Mar'16</v>
      </c>
      <c r="L1983" s="1" t="str">
        <f t="shared" si="31"/>
        <v>13'16</v>
      </c>
      <c r="M1983" s="1" t="str">
        <f>VLOOKUP(K1983,CW!D:E,2,FALSE)</f>
        <v>Q4'15</v>
      </c>
    </row>
    <row r="1984" spans="1:13" ht="30" customHeight="1">
      <c r="A1984" s="2">
        <v>42461</v>
      </c>
      <c r="B1984" s="1" t="s">
        <v>1935</v>
      </c>
      <c r="C1984" s="1" t="s">
        <v>83</v>
      </c>
      <c r="D1984" s="1" t="s">
        <v>103</v>
      </c>
      <c r="E1984" s="1" t="s">
        <v>3532</v>
      </c>
      <c r="F1984" s="98" t="s">
        <v>161</v>
      </c>
      <c r="G1984" s="1">
        <v>1</v>
      </c>
      <c r="H1984" s="1" t="s">
        <v>107</v>
      </c>
      <c r="I1984" s="1" t="s">
        <v>159</v>
      </c>
      <c r="K1984" s="1" t="str">
        <f>VLOOKUP(L1984,CW!C:D,2,FALSE)</f>
        <v>Mar'16</v>
      </c>
      <c r="L1984" s="1" t="str">
        <f t="shared" si="31"/>
        <v>13'16</v>
      </c>
      <c r="M1984" s="1" t="str">
        <f>VLOOKUP(K1984,CW!D:E,2,FALSE)</f>
        <v>Q4'15</v>
      </c>
    </row>
    <row r="1985" spans="1:13" ht="30" customHeight="1">
      <c r="A1985" s="2">
        <v>42461</v>
      </c>
      <c r="B1985" s="1" t="s">
        <v>1936</v>
      </c>
      <c r="C1985" s="1" t="s">
        <v>83</v>
      </c>
      <c r="D1985" s="1" t="s">
        <v>103</v>
      </c>
      <c r="E1985" s="1" t="s">
        <v>3532</v>
      </c>
      <c r="F1985" s="98" t="s">
        <v>161</v>
      </c>
      <c r="G1985" s="1">
        <v>1</v>
      </c>
      <c r="H1985" s="1" t="s">
        <v>107</v>
      </c>
      <c r="I1985" s="1" t="s">
        <v>159</v>
      </c>
      <c r="K1985" s="1" t="str">
        <f>VLOOKUP(L1985,CW!C:D,2,FALSE)</f>
        <v>Mar'16</v>
      </c>
      <c r="L1985" s="1" t="str">
        <f t="shared" si="31"/>
        <v>13'16</v>
      </c>
      <c r="M1985" s="1" t="str">
        <f>VLOOKUP(K1985,CW!D:E,2,FALSE)</f>
        <v>Q4'15</v>
      </c>
    </row>
    <row r="1986" spans="1:13" ht="15" customHeight="1">
      <c r="A1986" s="2">
        <v>42461</v>
      </c>
      <c r="B1986" s="1" t="s">
        <v>1937</v>
      </c>
      <c r="C1986" s="1" t="s">
        <v>77</v>
      </c>
      <c r="D1986" s="1" t="s">
        <v>103</v>
      </c>
      <c r="E1986" s="1" t="s">
        <v>3532</v>
      </c>
      <c r="F1986" s="45" t="s">
        <v>158</v>
      </c>
      <c r="G1986" s="1">
        <v>1</v>
      </c>
      <c r="H1986" s="1" t="s">
        <v>107</v>
      </c>
      <c r="I1986" s="1" t="s">
        <v>159</v>
      </c>
      <c r="K1986" s="1" t="str">
        <f>VLOOKUP(L1986,CW!C:D,2,FALSE)</f>
        <v>Mar'16</v>
      </c>
      <c r="L1986" s="1" t="str">
        <f t="shared" si="31"/>
        <v>13'16</v>
      </c>
      <c r="M1986" s="1" t="str">
        <f>VLOOKUP(K1986,CW!D:E,2,FALSE)</f>
        <v>Q4'15</v>
      </c>
    </row>
    <row r="1987" spans="1:13" ht="30" customHeight="1">
      <c r="A1987" s="2">
        <v>42461</v>
      </c>
      <c r="B1987" s="1" t="s">
        <v>1938</v>
      </c>
      <c r="C1987" s="1" t="s">
        <v>71</v>
      </c>
      <c r="D1987" s="1" t="s">
        <v>103</v>
      </c>
      <c r="E1987" s="1" t="s">
        <v>3532</v>
      </c>
      <c r="F1987" s="98" t="s">
        <v>161</v>
      </c>
      <c r="G1987" s="1">
        <v>1</v>
      </c>
      <c r="H1987" s="1" t="s">
        <v>107</v>
      </c>
      <c r="I1987" s="1" t="s">
        <v>159</v>
      </c>
      <c r="K1987" s="1" t="str">
        <f>VLOOKUP(L1987,CW!C:D,2,FALSE)</f>
        <v>Mar'16</v>
      </c>
      <c r="L1987" s="1" t="str">
        <f t="shared" si="31"/>
        <v>13'16</v>
      </c>
      <c r="M1987" s="1" t="str">
        <f>VLOOKUP(K1987,CW!D:E,2,FALSE)</f>
        <v>Q4'15</v>
      </c>
    </row>
    <row r="1988" spans="1:13" ht="30" customHeight="1">
      <c r="A1988" s="2">
        <v>42461</v>
      </c>
      <c r="B1988" s="1" t="s">
        <v>1939</v>
      </c>
      <c r="C1988" s="1" t="s">
        <v>1327</v>
      </c>
      <c r="D1988" s="1" t="s">
        <v>101</v>
      </c>
      <c r="E1988" s="1" t="s">
        <v>3532</v>
      </c>
      <c r="F1988" s="98" t="s">
        <v>161</v>
      </c>
      <c r="G1988" s="1">
        <v>1</v>
      </c>
      <c r="H1988" s="1" t="s">
        <v>107</v>
      </c>
      <c r="I1988" s="1" t="s">
        <v>159</v>
      </c>
      <c r="K1988" s="1" t="str">
        <f>VLOOKUP(L1988,CW!C:D,2,FALSE)</f>
        <v>Mar'16</v>
      </c>
      <c r="L1988" s="1" t="str">
        <f t="shared" si="31"/>
        <v>13'16</v>
      </c>
      <c r="M1988" s="1" t="str">
        <f>VLOOKUP(K1988,CW!D:E,2,FALSE)</f>
        <v>Q4'15</v>
      </c>
    </row>
    <row r="1989" spans="1:13" ht="15" customHeight="1">
      <c r="A1989" s="2">
        <v>42461</v>
      </c>
      <c r="B1989" s="1" t="s">
        <v>1940</v>
      </c>
      <c r="C1989" s="1" t="s">
        <v>72</v>
      </c>
      <c r="D1989" s="1" t="s">
        <v>101</v>
      </c>
      <c r="E1989" s="1" t="s">
        <v>3532</v>
      </c>
      <c r="F1989" s="45" t="s">
        <v>158</v>
      </c>
      <c r="G1989" s="1">
        <v>1</v>
      </c>
      <c r="H1989" s="1" t="s">
        <v>107</v>
      </c>
      <c r="I1989" s="1" t="s">
        <v>159</v>
      </c>
      <c r="K1989" s="1" t="str">
        <f>VLOOKUP(L1989,CW!C:D,2,FALSE)</f>
        <v>Mar'16</v>
      </c>
      <c r="L1989" s="1" t="str">
        <f t="shared" si="31"/>
        <v>13'16</v>
      </c>
      <c r="M1989" s="1" t="str">
        <f>VLOOKUP(K1989,CW!D:E,2,FALSE)</f>
        <v>Q4'15</v>
      </c>
    </row>
    <row r="1990" spans="1:13" ht="15" customHeight="1">
      <c r="A1990" s="2">
        <v>42461</v>
      </c>
      <c r="B1990" s="1" t="s">
        <v>1941</v>
      </c>
      <c r="C1990" s="1" t="s">
        <v>72</v>
      </c>
      <c r="D1990" s="1" t="s">
        <v>101</v>
      </c>
      <c r="E1990" s="1" t="s">
        <v>3532</v>
      </c>
      <c r="F1990" s="45" t="s">
        <v>158</v>
      </c>
      <c r="G1990" s="1">
        <v>1</v>
      </c>
      <c r="H1990" s="1" t="s">
        <v>107</v>
      </c>
      <c r="I1990" s="1" t="s">
        <v>159</v>
      </c>
      <c r="K1990" s="1" t="str">
        <f>VLOOKUP(L1990,CW!C:D,2,FALSE)</f>
        <v>Mar'16</v>
      </c>
      <c r="L1990" s="1" t="str">
        <f t="shared" si="31"/>
        <v>13'16</v>
      </c>
      <c r="M1990" s="1" t="str">
        <f>VLOOKUP(K1990,CW!D:E,2,FALSE)</f>
        <v>Q4'15</v>
      </c>
    </row>
    <row r="1991" spans="1:13" ht="30" customHeight="1">
      <c r="A1991" s="2">
        <v>42461</v>
      </c>
      <c r="B1991" s="1" t="s">
        <v>1942</v>
      </c>
      <c r="C1991" s="1" t="s">
        <v>1135</v>
      </c>
      <c r="D1991" s="1" t="s">
        <v>101</v>
      </c>
      <c r="E1991" s="1" t="s">
        <v>3532</v>
      </c>
      <c r="F1991" s="98" t="s">
        <v>160</v>
      </c>
      <c r="G1991" s="1">
        <v>1</v>
      </c>
      <c r="H1991" s="1" t="s">
        <v>107</v>
      </c>
      <c r="I1991" s="1" t="s">
        <v>159</v>
      </c>
      <c r="K1991" s="1" t="str">
        <f>VLOOKUP(L1991,CW!C:D,2,FALSE)</f>
        <v>Mar'16</v>
      </c>
      <c r="L1991" s="1" t="str">
        <f t="shared" si="31"/>
        <v>13'16</v>
      </c>
      <c r="M1991" s="1" t="str">
        <f>VLOOKUP(K1991,CW!D:E,2,FALSE)</f>
        <v>Q4'15</v>
      </c>
    </row>
    <row r="1992" spans="1:13" ht="30" customHeight="1">
      <c r="A1992" s="2">
        <v>42461</v>
      </c>
      <c r="B1992" s="1" t="s">
        <v>1943</v>
      </c>
      <c r="C1992" s="1" t="s">
        <v>1135</v>
      </c>
      <c r="D1992" s="1" t="s">
        <v>101</v>
      </c>
      <c r="E1992" s="1" t="s">
        <v>3532</v>
      </c>
      <c r="F1992" s="98" t="s">
        <v>160</v>
      </c>
      <c r="G1992" s="1">
        <v>1</v>
      </c>
      <c r="H1992" s="1" t="s">
        <v>107</v>
      </c>
      <c r="I1992" s="1" t="s">
        <v>159</v>
      </c>
      <c r="K1992" s="1" t="str">
        <f>VLOOKUP(L1992,CW!C:D,2,FALSE)</f>
        <v>Mar'16</v>
      </c>
      <c r="L1992" s="1" t="str">
        <f t="shared" si="31"/>
        <v>13'16</v>
      </c>
      <c r="M1992" s="1" t="str">
        <f>VLOOKUP(K1992,CW!D:E,2,FALSE)</f>
        <v>Q4'15</v>
      </c>
    </row>
    <row r="1993" spans="1:13" ht="15" customHeight="1">
      <c r="A1993" s="2">
        <v>42461</v>
      </c>
      <c r="B1993" s="1" t="s">
        <v>1944</v>
      </c>
      <c r="C1993" s="1" t="s">
        <v>72</v>
      </c>
      <c r="D1993" s="1" t="s">
        <v>101</v>
      </c>
      <c r="E1993" s="1" t="s">
        <v>3532</v>
      </c>
      <c r="F1993" s="45" t="s">
        <v>158</v>
      </c>
      <c r="G1993" s="1">
        <v>1</v>
      </c>
      <c r="H1993" s="1" t="s">
        <v>107</v>
      </c>
      <c r="I1993" s="1" t="s">
        <v>159</v>
      </c>
      <c r="K1993" s="1" t="str">
        <f>VLOOKUP(L1993,CW!C:D,2,FALSE)</f>
        <v>Mar'16</v>
      </c>
      <c r="L1993" s="1" t="str">
        <f t="shared" si="31"/>
        <v>13'16</v>
      </c>
      <c r="M1993" s="1" t="str">
        <f>VLOOKUP(K1993,CW!D:E,2,FALSE)</f>
        <v>Q4'15</v>
      </c>
    </row>
    <row r="1994" spans="1:13" ht="30" customHeight="1">
      <c r="A1994" s="2">
        <v>42461</v>
      </c>
      <c r="B1994" s="1" t="s">
        <v>1945</v>
      </c>
      <c r="C1994" s="1" t="s">
        <v>83</v>
      </c>
      <c r="D1994" s="1" t="s">
        <v>101</v>
      </c>
      <c r="E1994" s="1" t="s">
        <v>3532</v>
      </c>
      <c r="F1994" s="98" t="s">
        <v>160</v>
      </c>
      <c r="G1994" s="1">
        <v>1</v>
      </c>
      <c r="H1994" s="1" t="s">
        <v>107</v>
      </c>
      <c r="I1994" s="1" t="s">
        <v>159</v>
      </c>
      <c r="K1994" s="1" t="str">
        <f>VLOOKUP(L1994,CW!C:D,2,FALSE)</f>
        <v>Mar'16</v>
      </c>
      <c r="L1994" s="1" t="str">
        <f t="shared" si="31"/>
        <v>13'16</v>
      </c>
      <c r="M1994" s="1" t="str">
        <f>VLOOKUP(K1994,CW!D:E,2,FALSE)</f>
        <v>Q4'15</v>
      </c>
    </row>
    <row r="1995" spans="1:13" ht="30" customHeight="1">
      <c r="A1995" s="2">
        <v>42461</v>
      </c>
      <c r="B1995" s="1" t="s">
        <v>1946</v>
      </c>
      <c r="C1995" s="1" t="s">
        <v>1149</v>
      </c>
      <c r="D1995" s="1" t="s">
        <v>101</v>
      </c>
      <c r="E1995" s="1" t="s">
        <v>3532</v>
      </c>
      <c r="F1995" s="98" t="s">
        <v>160</v>
      </c>
      <c r="G1995" s="1">
        <v>1</v>
      </c>
      <c r="H1995" s="1" t="s">
        <v>107</v>
      </c>
      <c r="I1995" s="1" t="s">
        <v>159</v>
      </c>
      <c r="K1995" s="1" t="str">
        <f>VLOOKUP(L1995,CW!C:D,2,FALSE)</f>
        <v>Mar'16</v>
      </c>
      <c r="L1995" s="1" t="str">
        <f t="shared" si="31"/>
        <v>13'16</v>
      </c>
      <c r="M1995" s="1" t="str">
        <f>VLOOKUP(K1995,CW!D:E,2,FALSE)</f>
        <v>Q4'15</v>
      </c>
    </row>
    <row r="1996" spans="1:13" ht="30" customHeight="1">
      <c r="A1996" s="2">
        <v>42461</v>
      </c>
      <c r="B1996" s="1" t="s">
        <v>1947</v>
      </c>
      <c r="C1996" s="1" t="s">
        <v>86</v>
      </c>
      <c r="D1996" s="1" t="s">
        <v>101</v>
      </c>
      <c r="E1996" s="1" t="s">
        <v>3532</v>
      </c>
      <c r="F1996" s="98" t="s">
        <v>160</v>
      </c>
      <c r="G1996" s="1">
        <v>3</v>
      </c>
      <c r="H1996" s="1" t="s">
        <v>107</v>
      </c>
      <c r="I1996" s="1" t="s">
        <v>159</v>
      </c>
      <c r="K1996" s="1" t="str">
        <f>VLOOKUP(L1996,CW!C:D,2,FALSE)</f>
        <v>Mar'16</v>
      </c>
      <c r="L1996" s="1" t="str">
        <f t="shared" si="31"/>
        <v>13'16</v>
      </c>
      <c r="M1996" s="1" t="str">
        <f>VLOOKUP(K1996,CW!D:E,2,FALSE)</f>
        <v>Q4'15</v>
      </c>
    </row>
    <row r="1997" spans="1:13" ht="30" customHeight="1">
      <c r="A1997" s="2">
        <v>42461</v>
      </c>
      <c r="B1997" s="1" t="s">
        <v>1948</v>
      </c>
      <c r="C1997" s="1" t="s">
        <v>86</v>
      </c>
      <c r="D1997" s="1" t="s">
        <v>101</v>
      </c>
      <c r="E1997" s="1" t="s">
        <v>3532</v>
      </c>
      <c r="F1997" s="98" t="s">
        <v>160</v>
      </c>
      <c r="G1997" s="1">
        <v>1</v>
      </c>
      <c r="H1997" s="1" t="s">
        <v>107</v>
      </c>
      <c r="I1997" s="1" t="s">
        <v>159</v>
      </c>
      <c r="K1997" s="1" t="str">
        <f>VLOOKUP(L1997,CW!C:D,2,FALSE)</f>
        <v>Mar'16</v>
      </c>
      <c r="L1997" s="1" t="str">
        <f t="shared" si="31"/>
        <v>13'16</v>
      </c>
      <c r="M1997" s="1" t="str">
        <f>VLOOKUP(K1997,CW!D:E,2,FALSE)</f>
        <v>Q4'15</v>
      </c>
    </row>
    <row r="1998" spans="1:13" ht="30" customHeight="1">
      <c r="A1998" s="2">
        <v>42461</v>
      </c>
      <c r="B1998" s="1" t="s">
        <v>4</v>
      </c>
      <c r="C1998" s="1" t="s">
        <v>70</v>
      </c>
      <c r="D1998" s="1" t="s">
        <v>101</v>
      </c>
      <c r="E1998" s="1" t="s">
        <v>3532</v>
      </c>
      <c r="F1998" s="98" t="s">
        <v>160</v>
      </c>
      <c r="G1998" s="1">
        <v>1</v>
      </c>
      <c r="H1998" s="1" t="s">
        <v>107</v>
      </c>
      <c r="I1998" s="1" t="s">
        <v>159</v>
      </c>
      <c r="K1998" s="1" t="str">
        <f>VLOOKUP(L1998,CW!C:D,2,FALSE)</f>
        <v>Mar'16</v>
      </c>
      <c r="L1998" s="1" t="str">
        <f t="shared" si="31"/>
        <v>13'16</v>
      </c>
      <c r="M1998" s="1" t="str">
        <f>VLOOKUP(K1998,CW!D:E,2,FALSE)</f>
        <v>Q4'15</v>
      </c>
    </row>
    <row r="1999" spans="1:13" ht="15" customHeight="1">
      <c r="A1999" s="2">
        <v>42461</v>
      </c>
      <c r="B1999" s="1" t="s">
        <v>4</v>
      </c>
      <c r="C1999" s="1" t="s">
        <v>70</v>
      </c>
      <c r="D1999" s="1" t="s">
        <v>101</v>
      </c>
      <c r="E1999" s="1" t="s">
        <v>3532</v>
      </c>
      <c r="F1999" s="45" t="s">
        <v>158</v>
      </c>
      <c r="G1999" s="1">
        <v>8</v>
      </c>
      <c r="H1999" s="1" t="s">
        <v>107</v>
      </c>
      <c r="I1999" s="1" t="s">
        <v>159</v>
      </c>
      <c r="K1999" s="1" t="str">
        <f>VLOOKUP(L1999,CW!C:D,2,FALSE)</f>
        <v>Mar'16</v>
      </c>
      <c r="L1999" s="1" t="str">
        <f t="shared" si="31"/>
        <v>13'16</v>
      </c>
      <c r="M1999" s="1" t="str">
        <f>VLOOKUP(K1999,CW!D:E,2,FALSE)</f>
        <v>Q4'15</v>
      </c>
    </row>
    <row r="2000" spans="1:13" ht="15" customHeight="1">
      <c r="A2000" s="2">
        <v>42461</v>
      </c>
      <c r="B2000" s="1" t="s">
        <v>1949</v>
      </c>
      <c r="C2000" s="1" t="s">
        <v>71</v>
      </c>
      <c r="D2000" s="1" t="s">
        <v>101</v>
      </c>
      <c r="E2000" s="1" t="s">
        <v>3532</v>
      </c>
      <c r="F2000" s="45" t="s">
        <v>158</v>
      </c>
      <c r="G2000" s="1">
        <v>9</v>
      </c>
      <c r="H2000" s="1" t="s">
        <v>107</v>
      </c>
      <c r="I2000" s="1" t="s">
        <v>159</v>
      </c>
      <c r="K2000" s="1" t="str">
        <f>VLOOKUP(L2000,CW!C:D,2,FALSE)</f>
        <v>Mar'16</v>
      </c>
      <c r="L2000" s="1" t="str">
        <f t="shared" si="31"/>
        <v>13'16</v>
      </c>
      <c r="M2000" s="1" t="str">
        <f>VLOOKUP(K2000,CW!D:E,2,FALSE)</f>
        <v>Q4'15</v>
      </c>
    </row>
    <row r="2001" spans="1:13" ht="15" customHeight="1">
      <c r="A2001" s="2">
        <v>42461</v>
      </c>
      <c r="B2001" s="1" t="s">
        <v>1950</v>
      </c>
      <c r="C2001" s="1" t="s">
        <v>863</v>
      </c>
      <c r="D2001" s="1" t="s">
        <v>101</v>
      </c>
      <c r="E2001" s="1" t="s">
        <v>3532</v>
      </c>
      <c r="F2001" s="45" t="s">
        <v>158</v>
      </c>
      <c r="G2001" s="1">
        <v>1</v>
      </c>
      <c r="H2001" s="1" t="s">
        <v>107</v>
      </c>
      <c r="I2001" s="1" t="s">
        <v>159</v>
      </c>
      <c r="K2001" s="1" t="str">
        <f>VLOOKUP(L2001,CW!C:D,2,FALSE)</f>
        <v>Mar'16</v>
      </c>
      <c r="L2001" s="1" t="str">
        <f t="shared" si="31"/>
        <v>13'16</v>
      </c>
      <c r="M2001" s="1" t="str">
        <f>VLOOKUP(K2001,CW!D:E,2,FALSE)</f>
        <v>Q4'15</v>
      </c>
    </row>
    <row r="2002" spans="1:13" ht="15" customHeight="1">
      <c r="A2002" s="2">
        <v>42461</v>
      </c>
      <c r="B2002" s="1" t="s">
        <v>1951</v>
      </c>
      <c r="C2002" s="1" t="s">
        <v>72</v>
      </c>
      <c r="D2002" s="1" t="s">
        <v>101</v>
      </c>
      <c r="E2002" s="1" t="s">
        <v>3532</v>
      </c>
      <c r="F2002" s="45" t="s">
        <v>158</v>
      </c>
      <c r="G2002" s="1">
        <v>4</v>
      </c>
      <c r="H2002" s="1" t="s">
        <v>107</v>
      </c>
      <c r="I2002" s="1" t="s">
        <v>159</v>
      </c>
      <c r="K2002" s="1" t="str">
        <f>VLOOKUP(L2002,CW!C:D,2,FALSE)</f>
        <v>Mar'16</v>
      </c>
      <c r="L2002" s="1" t="str">
        <f t="shared" si="31"/>
        <v>13'16</v>
      </c>
      <c r="M2002" s="1" t="str">
        <f>VLOOKUP(K2002,CW!D:E,2,FALSE)</f>
        <v>Q4'15</v>
      </c>
    </row>
    <row r="2003" spans="1:13" ht="15" customHeight="1">
      <c r="A2003" s="2">
        <v>42461</v>
      </c>
      <c r="B2003" s="1" t="s">
        <v>1952</v>
      </c>
      <c r="C2003" s="1" t="s">
        <v>77</v>
      </c>
      <c r="D2003" s="1" t="s">
        <v>101</v>
      </c>
      <c r="E2003" s="1" t="s">
        <v>3532</v>
      </c>
      <c r="F2003" s="45" t="s">
        <v>158</v>
      </c>
      <c r="G2003" s="1">
        <v>9</v>
      </c>
      <c r="H2003" s="1" t="s">
        <v>107</v>
      </c>
      <c r="I2003" s="1" t="s">
        <v>159</v>
      </c>
      <c r="K2003" s="1" t="str">
        <f>VLOOKUP(L2003,CW!C:D,2,FALSE)</f>
        <v>Mar'16</v>
      </c>
      <c r="L2003" s="1" t="str">
        <f t="shared" si="31"/>
        <v>13'16</v>
      </c>
      <c r="M2003" s="1" t="str">
        <f>VLOOKUP(K2003,CW!D:E,2,FALSE)</f>
        <v>Q4'15</v>
      </c>
    </row>
    <row r="2004" spans="1:13" ht="15" customHeight="1">
      <c r="A2004" s="2">
        <v>42461</v>
      </c>
      <c r="B2004" s="1" t="s">
        <v>1953</v>
      </c>
      <c r="C2004" s="1" t="s">
        <v>77</v>
      </c>
      <c r="D2004" s="1" t="s">
        <v>101</v>
      </c>
      <c r="E2004" s="1" t="s">
        <v>3532</v>
      </c>
      <c r="F2004" s="45" t="s">
        <v>158</v>
      </c>
      <c r="G2004" s="1">
        <v>1</v>
      </c>
      <c r="H2004" s="1" t="s">
        <v>107</v>
      </c>
      <c r="I2004" s="1" t="s">
        <v>159</v>
      </c>
      <c r="K2004" s="1" t="str">
        <f>VLOOKUP(L2004,CW!C:D,2,FALSE)</f>
        <v>Mar'16</v>
      </c>
      <c r="L2004" s="1" t="str">
        <f t="shared" si="31"/>
        <v>13'16</v>
      </c>
      <c r="M2004" s="1" t="str">
        <f>VLOOKUP(K2004,CW!D:E,2,FALSE)</f>
        <v>Q4'15</v>
      </c>
    </row>
    <row r="2005" spans="1:13" ht="30" customHeight="1">
      <c r="A2005" s="2">
        <v>42461</v>
      </c>
      <c r="B2005" s="1" t="s">
        <v>1954</v>
      </c>
      <c r="C2005" s="1" t="s">
        <v>86</v>
      </c>
      <c r="D2005" s="1" t="s">
        <v>101</v>
      </c>
      <c r="E2005" s="1" t="s">
        <v>3532</v>
      </c>
      <c r="F2005" s="98" t="s">
        <v>160</v>
      </c>
      <c r="G2005" s="1">
        <v>1</v>
      </c>
      <c r="H2005" s="1" t="s">
        <v>107</v>
      </c>
      <c r="I2005" s="1" t="s">
        <v>159</v>
      </c>
      <c r="K2005" s="1" t="str">
        <f>VLOOKUP(L2005,CW!C:D,2,FALSE)</f>
        <v>Mar'16</v>
      </c>
      <c r="L2005" s="1" t="str">
        <f t="shared" si="31"/>
        <v>13'16</v>
      </c>
      <c r="M2005" s="1" t="str">
        <f>VLOOKUP(K2005,CW!D:E,2,FALSE)</f>
        <v>Q4'15</v>
      </c>
    </row>
    <row r="2006" spans="1:13" ht="30" customHeight="1">
      <c r="A2006" s="2">
        <v>42461</v>
      </c>
      <c r="B2006" s="1" t="s">
        <v>1954</v>
      </c>
      <c r="C2006" s="1" t="s">
        <v>86</v>
      </c>
      <c r="D2006" s="1" t="s">
        <v>101</v>
      </c>
      <c r="E2006" s="1" t="s">
        <v>3532</v>
      </c>
      <c r="F2006" s="98" t="s">
        <v>161</v>
      </c>
      <c r="G2006" s="1">
        <v>3</v>
      </c>
      <c r="H2006" s="1" t="s">
        <v>107</v>
      </c>
      <c r="I2006" s="1" t="s">
        <v>159</v>
      </c>
      <c r="K2006" s="1" t="str">
        <f>VLOOKUP(L2006,CW!C:D,2,FALSE)</f>
        <v>Mar'16</v>
      </c>
      <c r="L2006" s="1" t="str">
        <f t="shared" si="31"/>
        <v>13'16</v>
      </c>
      <c r="M2006" s="1" t="str">
        <f>VLOOKUP(K2006,CW!D:E,2,FALSE)</f>
        <v>Q4'15</v>
      </c>
    </row>
    <row r="2007" spans="1:13" ht="15" customHeight="1">
      <c r="A2007" s="2">
        <v>42461</v>
      </c>
      <c r="B2007" s="1" t="s">
        <v>1954</v>
      </c>
      <c r="C2007" s="1" t="s">
        <v>86</v>
      </c>
      <c r="D2007" s="1" t="s">
        <v>101</v>
      </c>
      <c r="E2007" s="1" t="s">
        <v>3532</v>
      </c>
      <c r="F2007" s="45" t="s">
        <v>158</v>
      </c>
      <c r="G2007" s="1">
        <v>4</v>
      </c>
      <c r="H2007" s="1" t="s">
        <v>107</v>
      </c>
      <c r="I2007" s="1" t="s">
        <v>159</v>
      </c>
      <c r="K2007" s="1" t="str">
        <f>VLOOKUP(L2007,CW!C:D,2,FALSE)</f>
        <v>Mar'16</v>
      </c>
      <c r="L2007" s="1" t="str">
        <f t="shared" si="31"/>
        <v>13'16</v>
      </c>
      <c r="M2007" s="1" t="str">
        <f>VLOOKUP(K2007,CW!D:E,2,FALSE)</f>
        <v>Q4'15</v>
      </c>
    </row>
    <row r="2008" spans="1:13" ht="15" customHeight="1">
      <c r="A2008" s="2">
        <v>42461</v>
      </c>
      <c r="B2008" s="1" t="s">
        <v>1955</v>
      </c>
      <c r="C2008" s="1" t="s">
        <v>83</v>
      </c>
      <c r="D2008" s="1" t="s">
        <v>101</v>
      </c>
      <c r="E2008" s="1" t="s">
        <v>3532</v>
      </c>
      <c r="F2008" s="45" t="s">
        <v>158</v>
      </c>
      <c r="G2008" s="1">
        <v>8</v>
      </c>
      <c r="H2008" s="1" t="s">
        <v>107</v>
      </c>
      <c r="I2008" s="1" t="s">
        <v>159</v>
      </c>
      <c r="K2008" s="1" t="str">
        <f>VLOOKUP(L2008,CW!C:D,2,FALSE)</f>
        <v>Mar'16</v>
      </c>
      <c r="L2008" s="1" t="str">
        <f t="shared" si="31"/>
        <v>13'16</v>
      </c>
      <c r="M2008" s="1" t="str">
        <f>VLOOKUP(K2008,CW!D:E,2,FALSE)</f>
        <v>Q4'15</v>
      </c>
    </row>
    <row r="2009" spans="1:13" ht="15" customHeight="1">
      <c r="A2009" s="2">
        <v>42461</v>
      </c>
      <c r="B2009" s="1" t="s">
        <v>1956</v>
      </c>
      <c r="C2009" s="1" t="s">
        <v>77</v>
      </c>
      <c r="D2009" s="1" t="s">
        <v>101</v>
      </c>
      <c r="E2009" s="1" t="s">
        <v>3532</v>
      </c>
      <c r="F2009" s="45" t="s">
        <v>158</v>
      </c>
      <c r="G2009" s="1">
        <v>1</v>
      </c>
      <c r="H2009" s="1" t="s">
        <v>107</v>
      </c>
      <c r="I2009" s="1" t="s">
        <v>159</v>
      </c>
      <c r="K2009" s="1" t="str">
        <f>VLOOKUP(L2009,CW!C:D,2,FALSE)</f>
        <v>Mar'16</v>
      </c>
      <c r="L2009" s="1" t="str">
        <f t="shared" si="31"/>
        <v>13'16</v>
      </c>
      <c r="M2009" s="1" t="str">
        <f>VLOOKUP(K2009,CW!D:E,2,FALSE)</f>
        <v>Q4'15</v>
      </c>
    </row>
    <row r="2010" spans="1:13" ht="30" customHeight="1">
      <c r="A2010" s="2">
        <v>42461</v>
      </c>
      <c r="B2010" s="1" t="s">
        <v>1957</v>
      </c>
      <c r="C2010" s="1" t="s">
        <v>83</v>
      </c>
      <c r="D2010" s="1" t="s">
        <v>101</v>
      </c>
      <c r="E2010" s="1" t="s">
        <v>3532</v>
      </c>
      <c r="F2010" s="98" t="s">
        <v>160</v>
      </c>
      <c r="G2010" s="1">
        <v>1</v>
      </c>
      <c r="H2010" s="1" t="s">
        <v>107</v>
      </c>
      <c r="I2010" s="1" t="s">
        <v>159</v>
      </c>
      <c r="K2010" s="1" t="str">
        <f>VLOOKUP(L2010,CW!C:D,2,FALSE)</f>
        <v>Mar'16</v>
      </c>
      <c r="L2010" s="1" t="str">
        <f t="shared" si="31"/>
        <v>13'16</v>
      </c>
      <c r="M2010" s="1" t="str">
        <f>VLOOKUP(K2010,CW!D:E,2,FALSE)</f>
        <v>Q4'15</v>
      </c>
    </row>
    <row r="2011" spans="1:13" ht="15" customHeight="1">
      <c r="A2011" s="2">
        <v>42461</v>
      </c>
      <c r="B2011" s="1" t="s">
        <v>1957</v>
      </c>
      <c r="C2011" s="1" t="s">
        <v>83</v>
      </c>
      <c r="D2011" s="1" t="s">
        <v>101</v>
      </c>
      <c r="E2011" s="1" t="s">
        <v>3532</v>
      </c>
      <c r="F2011" s="45" t="s">
        <v>158</v>
      </c>
      <c r="G2011" s="1">
        <v>1</v>
      </c>
      <c r="H2011" s="1" t="s">
        <v>107</v>
      </c>
      <c r="I2011" s="1" t="s">
        <v>159</v>
      </c>
      <c r="K2011" s="1" t="str">
        <f>VLOOKUP(L2011,CW!C:D,2,FALSE)</f>
        <v>Mar'16</v>
      </c>
      <c r="L2011" s="1" t="str">
        <f t="shared" si="31"/>
        <v>13'16</v>
      </c>
      <c r="M2011" s="1" t="str">
        <f>VLOOKUP(K2011,CW!D:E,2,FALSE)</f>
        <v>Q4'15</v>
      </c>
    </row>
    <row r="2012" spans="1:13" ht="30" customHeight="1">
      <c r="A2012" s="2">
        <v>42461</v>
      </c>
      <c r="B2012" s="1" t="s">
        <v>1958</v>
      </c>
      <c r="C2012" s="1" t="s">
        <v>83</v>
      </c>
      <c r="D2012" s="1" t="s">
        <v>101</v>
      </c>
      <c r="E2012" s="1" t="s">
        <v>3532</v>
      </c>
      <c r="F2012" s="98" t="s">
        <v>160</v>
      </c>
      <c r="G2012" s="1">
        <v>1</v>
      </c>
      <c r="H2012" s="1" t="s">
        <v>107</v>
      </c>
      <c r="I2012" s="1" t="s">
        <v>159</v>
      </c>
      <c r="K2012" s="1" t="str">
        <f>VLOOKUP(L2012,CW!C:D,2,FALSE)</f>
        <v>Mar'16</v>
      </c>
      <c r="L2012" s="1" t="str">
        <f t="shared" si="31"/>
        <v>13'16</v>
      </c>
      <c r="M2012" s="1" t="str">
        <f>VLOOKUP(K2012,CW!D:E,2,FALSE)</f>
        <v>Q4'15</v>
      </c>
    </row>
    <row r="2013" spans="1:13" ht="15" customHeight="1">
      <c r="A2013" s="2">
        <v>42461</v>
      </c>
      <c r="B2013" s="1" t="s">
        <v>1959</v>
      </c>
      <c r="C2013" s="1" t="s">
        <v>110</v>
      </c>
      <c r="D2013" s="1" t="s">
        <v>101</v>
      </c>
      <c r="E2013" s="1" t="s">
        <v>3532</v>
      </c>
      <c r="F2013" s="45" t="s">
        <v>158</v>
      </c>
      <c r="G2013" s="1">
        <v>1</v>
      </c>
      <c r="H2013" s="1" t="s">
        <v>107</v>
      </c>
      <c r="I2013" s="1" t="s">
        <v>159</v>
      </c>
      <c r="K2013" s="1" t="str">
        <f>VLOOKUP(L2013,CW!C:D,2,FALSE)</f>
        <v>Mar'16</v>
      </c>
      <c r="L2013" s="1" t="str">
        <f t="shared" si="31"/>
        <v>13'16</v>
      </c>
      <c r="M2013" s="1" t="str">
        <f>VLOOKUP(K2013,CW!D:E,2,FALSE)</f>
        <v>Q4'15</v>
      </c>
    </row>
    <row r="2014" spans="1:13" ht="15" customHeight="1">
      <c r="A2014" s="2">
        <v>42461</v>
      </c>
      <c r="B2014" s="1" t="s">
        <v>1960</v>
      </c>
      <c r="C2014" s="1" t="s">
        <v>77</v>
      </c>
      <c r="D2014" s="1" t="s">
        <v>101</v>
      </c>
      <c r="E2014" s="1" t="s">
        <v>3532</v>
      </c>
      <c r="F2014" s="45" t="s">
        <v>158</v>
      </c>
      <c r="G2014" s="1">
        <v>1</v>
      </c>
      <c r="H2014" s="1" t="s">
        <v>107</v>
      </c>
      <c r="I2014" s="1" t="s">
        <v>159</v>
      </c>
      <c r="K2014" s="1" t="str">
        <f>VLOOKUP(L2014,CW!C:D,2,FALSE)</f>
        <v>Mar'16</v>
      </c>
      <c r="L2014" s="1" t="str">
        <f t="shared" si="31"/>
        <v>13'16</v>
      </c>
      <c r="M2014" s="1" t="str">
        <f>VLOOKUP(K2014,CW!D:E,2,FALSE)</f>
        <v>Q4'15</v>
      </c>
    </row>
    <row r="2015" spans="1:13" ht="30" customHeight="1">
      <c r="A2015" s="2">
        <v>42461</v>
      </c>
      <c r="B2015" s="1" t="s">
        <v>1961</v>
      </c>
      <c r="C2015" s="1" t="s">
        <v>77</v>
      </c>
      <c r="D2015" s="1" t="s">
        <v>101</v>
      </c>
      <c r="E2015" s="1" t="s">
        <v>3532</v>
      </c>
      <c r="F2015" s="98" t="s">
        <v>160</v>
      </c>
      <c r="G2015" s="1">
        <v>1</v>
      </c>
      <c r="H2015" s="1" t="s">
        <v>107</v>
      </c>
      <c r="I2015" s="1" t="s">
        <v>159</v>
      </c>
      <c r="K2015" s="1" t="str">
        <f>VLOOKUP(L2015,CW!C:D,2,FALSE)</f>
        <v>Mar'16</v>
      </c>
      <c r="L2015" s="1" t="str">
        <f t="shared" si="31"/>
        <v>13'16</v>
      </c>
      <c r="M2015" s="1" t="str">
        <f>VLOOKUP(K2015,CW!D:E,2,FALSE)</f>
        <v>Q4'15</v>
      </c>
    </row>
    <row r="2016" spans="1:13" ht="15" customHeight="1">
      <c r="A2016" s="2">
        <v>42461</v>
      </c>
      <c r="B2016" s="1" t="s">
        <v>1961</v>
      </c>
      <c r="C2016" s="1" t="s">
        <v>77</v>
      </c>
      <c r="D2016" s="1" t="s">
        <v>101</v>
      </c>
      <c r="E2016" s="1" t="s">
        <v>3532</v>
      </c>
      <c r="F2016" s="45" t="s">
        <v>158</v>
      </c>
      <c r="G2016" s="1">
        <v>1</v>
      </c>
      <c r="H2016" s="1" t="s">
        <v>107</v>
      </c>
      <c r="I2016" s="1" t="s">
        <v>159</v>
      </c>
      <c r="K2016" s="1" t="str">
        <f>VLOOKUP(L2016,CW!C:D,2,FALSE)</f>
        <v>Mar'16</v>
      </c>
      <c r="L2016" s="1" t="str">
        <f t="shared" si="31"/>
        <v>13'16</v>
      </c>
      <c r="M2016" s="1" t="str">
        <f>VLOOKUP(K2016,CW!D:E,2,FALSE)</f>
        <v>Q4'15</v>
      </c>
    </row>
    <row r="2017" spans="1:13" ht="15" customHeight="1">
      <c r="A2017" s="2">
        <v>42461</v>
      </c>
      <c r="B2017" s="1" t="s">
        <v>1962</v>
      </c>
      <c r="C2017" s="1" t="s">
        <v>71</v>
      </c>
      <c r="D2017" s="1" t="s">
        <v>101</v>
      </c>
      <c r="E2017" s="1" t="s">
        <v>3532</v>
      </c>
      <c r="F2017" s="45" t="s">
        <v>158</v>
      </c>
      <c r="G2017" s="1">
        <v>7</v>
      </c>
      <c r="H2017" s="1" t="s">
        <v>107</v>
      </c>
      <c r="I2017" s="1" t="s">
        <v>159</v>
      </c>
      <c r="K2017" s="1" t="str">
        <f>VLOOKUP(L2017,CW!C:D,2,FALSE)</f>
        <v>Mar'16</v>
      </c>
      <c r="L2017" s="1" t="str">
        <f t="shared" si="31"/>
        <v>13'16</v>
      </c>
      <c r="M2017" s="1" t="str">
        <f>VLOOKUP(K2017,CW!D:E,2,FALSE)</f>
        <v>Q4'15</v>
      </c>
    </row>
    <row r="2018" spans="1:13" ht="15" customHeight="1">
      <c r="A2018" s="2">
        <v>42461</v>
      </c>
      <c r="B2018" s="1" t="s">
        <v>1963</v>
      </c>
      <c r="C2018" s="1" t="s">
        <v>70</v>
      </c>
      <c r="D2018" s="1" t="s">
        <v>101</v>
      </c>
      <c r="E2018" s="1" t="s">
        <v>3532</v>
      </c>
      <c r="F2018" s="45" t="s">
        <v>158</v>
      </c>
      <c r="G2018" s="1">
        <v>8</v>
      </c>
      <c r="H2018" s="1" t="s">
        <v>107</v>
      </c>
      <c r="I2018" s="1" t="s">
        <v>159</v>
      </c>
      <c r="K2018" s="1" t="str">
        <f>VLOOKUP(L2018,CW!C:D,2,FALSE)</f>
        <v>Mar'16</v>
      </c>
      <c r="L2018" s="1" t="str">
        <f t="shared" si="31"/>
        <v>13'16</v>
      </c>
      <c r="M2018" s="1" t="str">
        <f>VLOOKUP(K2018,CW!D:E,2,FALSE)</f>
        <v>Q4'15</v>
      </c>
    </row>
    <row r="2019" spans="1:13" ht="15" customHeight="1">
      <c r="A2019" s="2">
        <v>42461</v>
      </c>
      <c r="B2019" s="1" t="s">
        <v>1964</v>
      </c>
      <c r="C2019" s="1" t="s">
        <v>863</v>
      </c>
      <c r="D2019" s="1" t="s">
        <v>101</v>
      </c>
      <c r="E2019" s="1" t="s">
        <v>3532</v>
      </c>
      <c r="F2019" s="45" t="s">
        <v>158</v>
      </c>
      <c r="G2019" s="1">
        <v>7</v>
      </c>
      <c r="H2019" s="1" t="s">
        <v>107</v>
      </c>
      <c r="I2019" s="1" t="s">
        <v>159</v>
      </c>
      <c r="K2019" s="1" t="str">
        <f>VLOOKUP(L2019,CW!C:D,2,FALSE)</f>
        <v>Mar'16</v>
      </c>
      <c r="L2019" s="1" t="str">
        <f t="shared" si="31"/>
        <v>13'16</v>
      </c>
      <c r="M2019" s="1" t="str">
        <f>VLOOKUP(K2019,CW!D:E,2,FALSE)</f>
        <v>Q4'15</v>
      </c>
    </row>
    <row r="2020" spans="1:13" ht="15" customHeight="1">
      <c r="A2020" s="2">
        <v>42461</v>
      </c>
      <c r="B2020" s="1" t="s">
        <v>1965</v>
      </c>
      <c r="C2020" s="1" t="s">
        <v>72</v>
      </c>
      <c r="D2020" s="1" t="s">
        <v>101</v>
      </c>
      <c r="E2020" s="1" t="s">
        <v>3532</v>
      </c>
      <c r="F2020" s="45" t="s">
        <v>158</v>
      </c>
      <c r="G2020" s="1">
        <v>1</v>
      </c>
      <c r="H2020" s="1" t="s">
        <v>107</v>
      </c>
      <c r="I2020" s="1" t="s">
        <v>159</v>
      </c>
      <c r="K2020" s="1" t="str">
        <f>VLOOKUP(L2020,CW!C:D,2,FALSE)</f>
        <v>Mar'16</v>
      </c>
      <c r="L2020" s="1" t="str">
        <f t="shared" si="31"/>
        <v>13'16</v>
      </c>
      <c r="M2020" s="1" t="str">
        <f>VLOOKUP(K2020,CW!D:E,2,FALSE)</f>
        <v>Q4'15</v>
      </c>
    </row>
    <row r="2021" spans="1:13" ht="15" customHeight="1">
      <c r="A2021" s="2">
        <v>42461</v>
      </c>
      <c r="B2021" s="1" t="s">
        <v>1966</v>
      </c>
      <c r="C2021" s="1" t="s">
        <v>72</v>
      </c>
      <c r="D2021" s="1" t="s">
        <v>101</v>
      </c>
      <c r="E2021" s="1" t="s">
        <v>3532</v>
      </c>
      <c r="F2021" s="45" t="s">
        <v>158</v>
      </c>
      <c r="G2021" s="1">
        <v>1</v>
      </c>
      <c r="H2021" s="1" t="s">
        <v>107</v>
      </c>
      <c r="I2021" s="1" t="s">
        <v>159</v>
      </c>
      <c r="K2021" s="1" t="str">
        <f>VLOOKUP(L2021,CW!C:D,2,FALSE)</f>
        <v>Mar'16</v>
      </c>
      <c r="L2021" s="1" t="str">
        <f t="shared" si="31"/>
        <v>13'16</v>
      </c>
      <c r="M2021" s="1" t="str">
        <f>VLOOKUP(K2021,CW!D:E,2,FALSE)</f>
        <v>Q4'15</v>
      </c>
    </row>
    <row r="2022" spans="1:13" ht="15" customHeight="1">
      <c r="A2022" s="2">
        <v>42461</v>
      </c>
      <c r="B2022" s="1" t="s">
        <v>1967</v>
      </c>
      <c r="C2022" s="1" t="s">
        <v>71</v>
      </c>
      <c r="D2022" s="1" t="s">
        <v>101</v>
      </c>
      <c r="E2022" s="1" t="s">
        <v>3532</v>
      </c>
      <c r="F2022" s="45" t="s">
        <v>158</v>
      </c>
      <c r="G2022" s="1">
        <v>10</v>
      </c>
      <c r="H2022" s="1" t="s">
        <v>107</v>
      </c>
      <c r="I2022" s="1" t="s">
        <v>159</v>
      </c>
      <c r="K2022" s="1" t="str">
        <f>VLOOKUP(L2022,CW!C:D,2,FALSE)</f>
        <v>Mar'16</v>
      </c>
      <c r="L2022" s="1" t="str">
        <f t="shared" si="31"/>
        <v>13'16</v>
      </c>
      <c r="M2022" s="1" t="str">
        <f>VLOOKUP(K2022,CW!D:E,2,FALSE)</f>
        <v>Q4'15</v>
      </c>
    </row>
    <row r="2023" spans="1:13" ht="15" customHeight="1">
      <c r="A2023" s="2">
        <v>42461</v>
      </c>
      <c r="B2023" s="1" t="s">
        <v>1968</v>
      </c>
      <c r="C2023" s="1" t="s">
        <v>71</v>
      </c>
      <c r="D2023" s="1" t="s">
        <v>101</v>
      </c>
      <c r="E2023" s="1" t="s">
        <v>3532</v>
      </c>
      <c r="F2023" s="45" t="s">
        <v>158</v>
      </c>
      <c r="G2023" s="1">
        <v>8</v>
      </c>
      <c r="H2023" s="1" t="s">
        <v>107</v>
      </c>
      <c r="I2023" s="1" t="s">
        <v>159</v>
      </c>
      <c r="K2023" s="1" t="str">
        <f>VLOOKUP(L2023,CW!C:D,2,FALSE)</f>
        <v>Mar'16</v>
      </c>
      <c r="L2023" s="1" t="str">
        <f t="shared" si="31"/>
        <v>13'16</v>
      </c>
      <c r="M2023" s="1" t="str">
        <f>VLOOKUP(K2023,CW!D:E,2,FALSE)</f>
        <v>Q4'15</v>
      </c>
    </row>
    <row r="2024" spans="1:13" ht="15" customHeight="1">
      <c r="A2024" s="2">
        <v>42461</v>
      </c>
      <c r="B2024" s="1" t="s">
        <v>1969</v>
      </c>
      <c r="C2024" s="1" t="s">
        <v>72</v>
      </c>
      <c r="D2024" s="1" t="s">
        <v>101</v>
      </c>
      <c r="E2024" s="1" t="s">
        <v>3532</v>
      </c>
      <c r="F2024" s="45" t="s">
        <v>158</v>
      </c>
      <c r="G2024" s="1">
        <v>3</v>
      </c>
      <c r="H2024" s="1" t="s">
        <v>107</v>
      </c>
      <c r="I2024" s="1" t="s">
        <v>159</v>
      </c>
      <c r="K2024" s="1" t="str">
        <f>VLOOKUP(L2024,CW!C:D,2,FALSE)</f>
        <v>Mar'16</v>
      </c>
      <c r="L2024" s="1" t="str">
        <f t="shared" si="31"/>
        <v>13'16</v>
      </c>
      <c r="M2024" s="1" t="str">
        <f>VLOOKUP(K2024,CW!D:E,2,FALSE)</f>
        <v>Q4'15</v>
      </c>
    </row>
    <row r="2025" spans="1:13" ht="15" customHeight="1">
      <c r="A2025" s="2">
        <v>42461</v>
      </c>
      <c r="B2025" s="1" t="s">
        <v>1970</v>
      </c>
      <c r="C2025" s="1" t="s">
        <v>72</v>
      </c>
      <c r="D2025" s="1" t="s">
        <v>101</v>
      </c>
      <c r="E2025" s="1" t="s">
        <v>3532</v>
      </c>
      <c r="F2025" s="45" t="s">
        <v>158</v>
      </c>
      <c r="G2025" s="1">
        <v>4</v>
      </c>
      <c r="H2025" s="1" t="s">
        <v>107</v>
      </c>
      <c r="I2025" s="1" t="s">
        <v>159</v>
      </c>
      <c r="K2025" s="1" t="str">
        <f>VLOOKUP(L2025,CW!C:D,2,FALSE)</f>
        <v>Mar'16</v>
      </c>
      <c r="L2025" s="1" t="str">
        <f t="shared" si="31"/>
        <v>13'16</v>
      </c>
      <c r="M2025" s="1" t="str">
        <f>VLOOKUP(K2025,CW!D:E,2,FALSE)</f>
        <v>Q4'15</v>
      </c>
    </row>
    <row r="2026" spans="1:13" ht="15" customHeight="1">
      <c r="A2026" s="2">
        <v>42461</v>
      </c>
      <c r="B2026" s="1" t="s">
        <v>1971</v>
      </c>
      <c r="C2026" s="1" t="s">
        <v>1650</v>
      </c>
      <c r="D2026" s="1" t="s">
        <v>101</v>
      </c>
      <c r="E2026" s="1" t="s">
        <v>3532</v>
      </c>
      <c r="F2026" s="45" t="s">
        <v>158</v>
      </c>
      <c r="G2026" s="1">
        <v>2</v>
      </c>
      <c r="H2026" s="1" t="s">
        <v>107</v>
      </c>
      <c r="I2026" s="1" t="s">
        <v>159</v>
      </c>
      <c r="K2026" s="1" t="str">
        <f>VLOOKUP(L2026,CW!C:D,2,FALSE)</f>
        <v>Mar'16</v>
      </c>
      <c r="L2026" s="1" t="str">
        <f t="shared" si="31"/>
        <v>13'16</v>
      </c>
      <c r="M2026" s="1" t="str">
        <f>VLOOKUP(K2026,CW!D:E,2,FALSE)</f>
        <v>Q4'15</v>
      </c>
    </row>
    <row r="2027" spans="1:13" ht="15" customHeight="1">
      <c r="A2027" s="2">
        <v>42461</v>
      </c>
      <c r="B2027" s="1" t="s">
        <v>4</v>
      </c>
      <c r="C2027" s="1" t="s">
        <v>70</v>
      </c>
      <c r="D2027" s="1" t="s">
        <v>99</v>
      </c>
      <c r="E2027" s="1" t="s">
        <v>3532</v>
      </c>
      <c r="F2027" s="45" t="s">
        <v>5</v>
      </c>
      <c r="G2027" s="1">
        <v>1</v>
      </c>
      <c r="H2027" s="1" t="s">
        <v>107</v>
      </c>
      <c r="I2027" s="1" t="s">
        <v>706</v>
      </c>
      <c r="K2027" s="1" t="str">
        <f>VLOOKUP(L2027,CW!C:D,2,FALSE)</f>
        <v>Mar'16</v>
      </c>
      <c r="L2027" s="1" t="str">
        <f t="shared" si="31"/>
        <v>13'16</v>
      </c>
      <c r="M2027" s="1" t="str">
        <f>VLOOKUP(K2027,CW!D:E,2,FALSE)</f>
        <v>Q4'15</v>
      </c>
    </row>
    <row r="2028" spans="1:13" ht="15" customHeight="1">
      <c r="A2028" s="2">
        <v>42462</v>
      </c>
      <c r="B2028" s="1" t="s">
        <v>1972</v>
      </c>
      <c r="C2028" s="1" t="s">
        <v>72</v>
      </c>
      <c r="D2028" s="1" t="s">
        <v>99</v>
      </c>
      <c r="E2028" s="1" t="s">
        <v>3532</v>
      </c>
      <c r="F2028" s="45" t="s">
        <v>158</v>
      </c>
      <c r="G2028" s="1">
        <v>1</v>
      </c>
      <c r="H2028" s="1" t="s">
        <v>107</v>
      </c>
      <c r="I2028" s="1" t="s">
        <v>159</v>
      </c>
      <c r="K2028" s="1" t="str">
        <f>VLOOKUP(L2028,CW!C:D,2,FALSE)</f>
        <v>Mar'16</v>
      </c>
      <c r="L2028" s="1" t="str">
        <f t="shared" si="31"/>
        <v>13'16</v>
      </c>
      <c r="M2028" s="1" t="str">
        <f>VLOOKUP(K2028,CW!D:E,2,FALSE)</f>
        <v>Q4'15</v>
      </c>
    </row>
    <row r="2029" spans="1:13" ht="15" customHeight="1">
      <c r="A2029" s="2">
        <v>42462</v>
      </c>
      <c r="B2029" s="1" t="s">
        <v>1973</v>
      </c>
      <c r="C2029" s="1" t="s">
        <v>70</v>
      </c>
      <c r="D2029" s="1" t="s">
        <v>99</v>
      </c>
      <c r="E2029" s="1" t="s">
        <v>3532</v>
      </c>
      <c r="F2029" s="45" t="s">
        <v>158</v>
      </c>
      <c r="G2029" s="1">
        <v>1</v>
      </c>
      <c r="H2029" s="1" t="s">
        <v>107</v>
      </c>
      <c r="I2029" s="1" t="s">
        <v>159</v>
      </c>
      <c r="K2029" s="1" t="str">
        <f>VLOOKUP(L2029,CW!C:D,2,FALSE)</f>
        <v>Mar'16</v>
      </c>
      <c r="L2029" s="1" t="str">
        <f t="shared" si="31"/>
        <v>13'16</v>
      </c>
      <c r="M2029" s="1" t="str">
        <f>VLOOKUP(K2029,CW!D:E,2,FALSE)</f>
        <v>Q4'15</v>
      </c>
    </row>
    <row r="2030" spans="1:13" ht="30" customHeight="1">
      <c r="A2030" s="2">
        <v>42462</v>
      </c>
      <c r="B2030" s="1" t="s">
        <v>1974</v>
      </c>
      <c r="C2030" s="1" t="s">
        <v>72</v>
      </c>
      <c r="D2030" s="1" t="s">
        <v>99</v>
      </c>
      <c r="E2030" s="1" t="s">
        <v>3532</v>
      </c>
      <c r="F2030" s="98" t="s">
        <v>160</v>
      </c>
      <c r="G2030" s="1">
        <v>1</v>
      </c>
      <c r="H2030" s="1" t="s">
        <v>107</v>
      </c>
      <c r="I2030" s="1" t="s">
        <v>159</v>
      </c>
      <c r="K2030" s="1" t="str">
        <f>VLOOKUP(L2030,CW!C:D,2,FALSE)</f>
        <v>Mar'16</v>
      </c>
      <c r="L2030" s="1" t="str">
        <f t="shared" si="31"/>
        <v>13'16</v>
      </c>
      <c r="M2030" s="1" t="str">
        <f>VLOOKUP(K2030,CW!D:E,2,FALSE)</f>
        <v>Q4'15</v>
      </c>
    </row>
    <row r="2031" spans="1:13" ht="15" customHeight="1">
      <c r="A2031" s="2">
        <v>42462</v>
      </c>
      <c r="B2031" s="1" t="s">
        <v>1974</v>
      </c>
      <c r="C2031" s="1" t="s">
        <v>72</v>
      </c>
      <c r="D2031" s="1" t="s">
        <v>99</v>
      </c>
      <c r="E2031" s="1" t="s">
        <v>3532</v>
      </c>
      <c r="F2031" s="45" t="s">
        <v>158</v>
      </c>
      <c r="G2031" s="1">
        <v>1</v>
      </c>
      <c r="H2031" s="1" t="s">
        <v>107</v>
      </c>
      <c r="I2031" s="1" t="s">
        <v>159</v>
      </c>
      <c r="K2031" s="1" t="str">
        <f>VLOOKUP(L2031,CW!C:D,2,FALSE)</f>
        <v>Mar'16</v>
      </c>
      <c r="L2031" s="1" t="str">
        <f t="shared" si="31"/>
        <v>13'16</v>
      </c>
      <c r="M2031" s="1" t="str">
        <f>VLOOKUP(K2031,CW!D:E,2,FALSE)</f>
        <v>Q4'15</v>
      </c>
    </row>
    <row r="2032" spans="1:13" ht="15" customHeight="1">
      <c r="A2032" s="2">
        <v>42462</v>
      </c>
      <c r="B2032" s="1" t="s">
        <v>1975</v>
      </c>
      <c r="C2032" s="1" t="s">
        <v>72</v>
      </c>
      <c r="D2032" s="1" t="s">
        <v>99</v>
      </c>
      <c r="E2032" s="1" t="s">
        <v>3532</v>
      </c>
      <c r="F2032" s="45" t="s">
        <v>158</v>
      </c>
      <c r="G2032" s="1">
        <v>1</v>
      </c>
      <c r="H2032" s="1" t="s">
        <v>107</v>
      </c>
      <c r="I2032" s="1" t="s">
        <v>159</v>
      </c>
      <c r="K2032" s="1" t="str">
        <f>VLOOKUP(L2032,CW!C:D,2,FALSE)</f>
        <v>Mar'16</v>
      </c>
      <c r="L2032" s="1" t="str">
        <f t="shared" ref="L2032:L2095" si="32">CONCATENATE(WEEKNUM(A2032,21),"'",TEXT(A2032,"yy"))</f>
        <v>13'16</v>
      </c>
      <c r="M2032" s="1" t="str">
        <f>VLOOKUP(K2032,CW!D:E,2,FALSE)</f>
        <v>Q4'15</v>
      </c>
    </row>
    <row r="2033" spans="1:13" ht="15" customHeight="1">
      <c r="A2033" s="2">
        <v>42462</v>
      </c>
      <c r="B2033" s="1" t="s">
        <v>1976</v>
      </c>
      <c r="C2033" s="1" t="s">
        <v>162</v>
      </c>
      <c r="D2033" s="1" t="s">
        <v>103</v>
      </c>
      <c r="E2033" s="1" t="s">
        <v>3532</v>
      </c>
      <c r="F2033" s="45" t="s">
        <v>158</v>
      </c>
      <c r="G2033" s="1">
        <v>2</v>
      </c>
      <c r="H2033" s="1" t="s">
        <v>107</v>
      </c>
      <c r="I2033" s="1" t="s">
        <v>159</v>
      </c>
      <c r="K2033" s="1" t="str">
        <f>VLOOKUP(L2033,CW!C:D,2,FALSE)</f>
        <v>Mar'16</v>
      </c>
      <c r="L2033" s="1" t="str">
        <f t="shared" si="32"/>
        <v>13'16</v>
      </c>
      <c r="M2033" s="1" t="str">
        <f>VLOOKUP(K2033,CW!D:E,2,FALSE)</f>
        <v>Q4'15</v>
      </c>
    </row>
    <row r="2034" spans="1:13" ht="15" customHeight="1">
      <c r="A2034" s="2">
        <v>42462</v>
      </c>
      <c r="B2034" s="1" t="s">
        <v>1977</v>
      </c>
      <c r="C2034" s="1" t="s">
        <v>72</v>
      </c>
      <c r="D2034" s="1" t="s">
        <v>103</v>
      </c>
      <c r="E2034" s="1" t="s">
        <v>3532</v>
      </c>
      <c r="F2034" s="45" t="s">
        <v>158</v>
      </c>
      <c r="G2034" s="1">
        <v>1</v>
      </c>
      <c r="H2034" s="1" t="s">
        <v>107</v>
      </c>
      <c r="I2034" s="1" t="s">
        <v>159</v>
      </c>
      <c r="K2034" s="1" t="str">
        <f>VLOOKUP(L2034,CW!C:D,2,FALSE)</f>
        <v>Mar'16</v>
      </c>
      <c r="L2034" s="1" t="str">
        <f t="shared" si="32"/>
        <v>13'16</v>
      </c>
      <c r="M2034" s="1" t="str">
        <f>VLOOKUP(K2034,CW!D:E,2,FALSE)</f>
        <v>Q4'15</v>
      </c>
    </row>
    <row r="2035" spans="1:13" ht="30" customHeight="1">
      <c r="A2035" s="2">
        <v>42462</v>
      </c>
      <c r="B2035" s="1" t="s">
        <v>1978</v>
      </c>
      <c r="C2035" s="1" t="s">
        <v>72</v>
      </c>
      <c r="D2035" s="1" t="s">
        <v>99</v>
      </c>
      <c r="E2035" s="1" t="s">
        <v>3532</v>
      </c>
      <c r="F2035" s="98" t="s">
        <v>161</v>
      </c>
      <c r="G2035" s="1">
        <v>1</v>
      </c>
      <c r="H2035" s="1" t="s">
        <v>107</v>
      </c>
      <c r="I2035" s="1" t="s">
        <v>159</v>
      </c>
      <c r="K2035" s="1" t="str">
        <f>VLOOKUP(L2035,CW!C:D,2,FALSE)</f>
        <v>Mar'16</v>
      </c>
      <c r="L2035" s="1" t="str">
        <f t="shared" si="32"/>
        <v>13'16</v>
      </c>
      <c r="M2035" s="1" t="str">
        <f>VLOOKUP(K2035,CW!D:E,2,FALSE)</f>
        <v>Q4'15</v>
      </c>
    </row>
    <row r="2036" spans="1:13" ht="30" customHeight="1">
      <c r="A2036" s="2">
        <v>42462</v>
      </c>
      <c r="B2036" s="1" t="s">
        <v>1979</v>
      </c>
      <c r="C2036" s="1" t="s">
        <v>110</v>
      </c>
      <c r="D2036" s="1" t="s">
        <v>99</v>
      </c>
      <c r="E2036" s="1" t="s">
        <v>3532</v>
      </c>
      <c r="F2036" s="98" t="s">
        <v>160</v>
      </c>
      <c r="G2036" s="1">
        <v>1</v>
      </c>
      <c r="H2036" s="1" t="s">
        <v>107</v>
      </c>
      <c r="I2036" s="1" t="s">
        <v>159</v>
      </c>
      <c r="K2036" s="1" t="str">
        <f>VLOOKUP(L2036,CW!C:D,2,FALSE)</f>
        <v>Mar'16</v>
      </c>
      <c r="L2036" s="1" t="str">
        <f t="shared" si="32"/>
        <v>13'16</v>
      </c>
      <c r="M2036" s="1" t="str">
        <f>VLOOKUP(K2036,CW!D:E,2,FALSE)</f>
        <v>Q4'15</v>
      </c>
    </row>
    <row r="2037" spans="1:13" ht="30" customHeight="1">
      <c r="A2037" s="2">
        <v>42462</v>
      </c>
      <c r="B2037" s="1" t="s">
        <v>1979</v>
      </c>
      <c r="C2037" s="1" t="s">
        <v>110</v>
      </c>
      <c r="D2037" s="1" t="s">
        <v>99</v>
      </c>
      <c r="E2037" s="1" t="s">
        <v>3532</v>
      </c>
      <c r="F2037" s="98" t="s">
        <v>161</v>
      </c>
      <c r="G2037" s="1">
        <v>1</v>
      </c>
      <c r="H2037" s="1" t="s">
        <v>107</v>
      </c>
      <c r="I2037" s="1" t="s">
        <v>159</v>
      </c>
      <c r="K2037" s="1" t="str">
        <f>VLOOKUP(L2037,CW!C:D,2,FALSE)</f>
        <v>Mar'16</v>
      </c>
      <c r="L2037" s="1" t="str">
        <f t="shared" si="32"/>
        <v>13'16</v>
      </c>
      <c r="M2037" s="1" t="str">
        <f>VLOOKUP(K2037,CW!D:E,2,FALSE)</f>
        <v>Q4'15</v>
      </c>
    </row>
    <row r="2038" spans="1:13" ht="30" customHeight="1">
      <c r="A2038" s="2">
        <v>42462</v>
      </c>
      <c r="B2038" s="1" t="s">
        <v>1980</v>
      </c>
      <c r="C2038" s="1" t="s">
        <v>77</v>
      </c>
      <c r="D2038" s="1" t="s">
        <v>99</v>
      </c>
      <c r="E2038" s="1" t="s">
        <v>3532</v>
      </c>
      <c r="F2038" s="98" t="s">
        <v>160</v>
      </c>
      <c r="G2038" s="1">
        <v>1</v>
      </c>
      <c r="H2038" s="1" t="s">
        <v>107</v>
      </c>
      <c r="I2038" s="1" t="s">
        <v>159</v>
      </c>
      <c r="K2038" s="1" t="str">
        <f>VLOOKUP(L2038,CW!C:D,2,FALSE)</f>
        <v>Mar'16</v>
      </c>
      <c r="L2038" s="1" t="str">
        <f t="shared" si="32"/>
        <v>13'16</v>
      </c>
      <c r="M2038" s="1" t="str">
        <f>VLOOKUP(K2038,CW!D:E,2,FALSE)</f>
        <v>Q4'15</v>
      </c>
    </row>
    <row r="2039" spans="1:13" ht="30" customHeight="1">
      <c r="A2039" s="2">
        <v>42462</v>
      </c>
      <c r="B2039" s="1" t="s">
        <v>1980</v>
      </c>
      <c r="C2039" s="1" t="s">
        <v>77</v>
      </c>
      <c r="D2039" s="1" t="s">
        <v>99</v>
      </c>
      <c r="E2039" s="1" t="s">
        <v>3532</v>
      </c>
      <c r="F2039" s="98" t="s">
        <v>161</v>
      </c>
      <c r="G2039" s="1">
        <v>2</v>
      </c>
      <c r="H2039" s="1" t="s">
        <v>107</v>
      </c>
      <c r="I2039" s="1" t="s">
        <v>159</v>
      </c>
      <c r="K2039" s="1" t="str">
        <f>VLOOKUP(L2039,CW!C:D,2,FALSE)</f>
        <v>Mar'16</v>
      </c>
      <c r="L2039" s="1" t="str">
        <f t="shared" si="32"/>
        <v>13'16</v>
      </c>
      <c r="M2039" s="1" t="str">
        <f>VLOOKUP(K2039,CW!D:E,2,FALSE)</f>
        <v>Q4'15</v>
      </c>
    </row>
    <row r="2040" spans="1:13" ht="30" customHeight="1">
      <c r="A2040" s="2">
        <v>42462</v>
      </c>
      <c r="B2040" s="1" t="s">
        <v>1981</v>
      </c>
      <c r="C2040" s="1" t="s">
        <v>83</v>
      </c>
      <c r="D2040" s="1" t="s">
        <v>99</v>
      </c>
      <c r="E2040" s="1" t="s">
        <v>3532</v>
      </c>
      <c r="F2040" s="98" t="s">
        <v>161</v>
      </c>
      <c r="G2040" s="1">
        <v>2</v>
      </c>
      <c r="H2040" s="1" t="s">
        <v>107</v>
      </c>
      <c r="I2040" s="1" t="s">
        <v>159</v>
      </c>
      <c r="K2040" s="1" t="str">
        <f>VLOOKUP(L2040,CW!C:D,2,FALSE)</f>
        <v>Mar'16</v>
      </c>
      <c r="L2040" s="1" t="str">
        <f t="shared" si="32"/>
        <v>13'16</v>
      </c>
      <c r="M2040" s="1" t="str">
        <f>VLOOKUP(K2040,CW!D:E,2,FALSE)</f>
        <v>Q4'15</v>
      </c>
    </row>
    <row r="2041" spans="1:13" ht="15" customHeight="1">
      <c r="A2041" s="2">
        <v>42462</v>
      </c>
      <c r="B2041" s="1" t="s">
        <v>1982</v>
      </c>
      <c r="C2041" s="1" t="s">
        <v>72</v>
      </c>
      <c r="D2041" s="1" t="s">
        <v>99</v>
      </c>
      <c r="E2041" s="1" t="s">
        <v>3532</v>
      </c>
      <c r="F2041" s="45" t="s">
        <v>158</v>
      </c>
      <c r="G2041" s="1">
        <v>3</v>
      </c>
      <c r="H2041" s="1" t="s">
        <v>107</v>
      </c>
      <c r="I2041" s="1" t="s">
        <v>159</v>
      </c>
      <c r="K2041" s="1" t="str">
        <f>VLOOKUP(L2041,CW!C:D,2,FALSE)</f>
        <v>Mar'16</v>
      </c>
      <c r="L2041" s="1" t="str">
        <f t="shared" si="32"/>
        <v>13'16</v>
      </c>
      <c r="M2041" s="1" t="str">
        <f>VLOOKUP(K2041,CW!D:E,2,FALSE)</f>
        <v>Q4'15</v>
      </c>
    </row>
    <row r="2042" spans="1:13" ht="15" customHeight="1">
      <c r="A2042" s="2">
        <v>42462</v>
      </c>
      <c r="B2042" s="1" t="s">
        <v>1983</v>
      </c>
      <c r="C2042" s="1" t="s">
        <v>72</v>
      </c>
      <c r="D2042" s="1" t="s">
        <v>99</v>
      </c>
      <c r="E2042" s="1" t="s">
        <v>3532</v>
      </c>
      <c r="F2042" s="45" t="s">
        <v>158</v>
      </c>
      <c r="G2042" s="1">
        <v>3</v>
      </c>
      <c r="H2042" s="1" t="s">
        <v>107</v>
      </c>
      <c r="I2042" s="1" t="s">
        <v>159</v>
      </c>
      <c r="K2042" s="1" t="str">
        <f>VLOOKUP(L2042,CW!C:D,2,FALSE)</f>
        <v>Mar'16</v>
      </c>
      <c r="L2042" s="1" t="str">
        <f t="shared" si="32"/>
        <v>13'16</v>
      </c>
      <c r="M2042" s="1" t="str">
        <f>VLOOKUP(K2042,CW!D:E,2,FALSE)</f>
        <v>Q4'15</v>
      </c>
    </row>
    <row r="2043" spans="1:13" ht="30" customHeight="1">
      <c r="A2043" s="2">
        <v>42462</v>
      </c>
      <c r="B2043" s="1" t="s">
        <v>1984</v>
      </c>
      <c r="C2043" s="1" t="s">
        <v>72</v>
      </c>
      <c r="D2043" s="1" t="s">
        <v>99</v>
      </c>
      <c r="E2043" s="1" t="s">
        <v>3532</v>
      </c>
      <c r="F2043" s="98" t="s">
        <v>160</v>
      </c>
      <c r="G2043" s="1">
        <v>1</v>
      </c>
      <c r="H2043" s="1" t="s">
        <v>107</v>
      </c>
      <c r="I2043" s="1" t="s">
        <v>159</v>
      </c>
      <c r="K2043" s="1" t="str">
        <f>VLOOKUP(L2043,CW!C:D,2,FALSE)</f>
        <v>Mar'16</v>
      </c>
      <c r="L2043" s="1" t="str">
        <f t="shared" si="32"/>
        <v>13'16</v>
      </c>
      <c r="M2043" s="1" t="str">
        <f>VLOOKUP(K2043,CW!D:E,2,FALSE)</f>
        <v>Q4'15</v>
      </c>
    </row>
    <row r="2044" spans="1:13" ht="15" customHeight="1">
      <c r="A2044" s="2">
        <v>42462</v>
      </c>
      <c r="B2044" s="1" t="s">
        <v>1984</v>
      </c>
      <c r="C2044" s="1" t="s">
        <v>72</v>
      </c>
      <c r="D2044" s="1" t="s">
        <v>99</v>
      </c>
      <c r="E2044" s="1" t="s">
        <v>3532</v>
      </c>
      <c r="F2044" s="45" t="s">
        <v>158</v>
      </c>
      <c r="G2044" s="1">
        <v>1</v>
      </c>
      <c r="H2044" s="1" t="s">
        <v>107</v>
      </c>
      <c r="I2044" s="1" t="s">
        <v>159</v>
      </c>
      <c r="K2044" s="1" t="str">
        <f>VLOOKUP(L2044,CW!C:D,2,FALSE)</f>
        <v>Mar'16</v>
      </c>
      <c r="L2044" s="1" t="str">
        <f t="shared" si="32"/>
        <v>13'16</v>
      </c>
      <c r="M2044" s="1" t="str">
        <f>VLOOKUP(K2044,CW!D:E,2,FALSE)</f>
        <v>Q4'15</v>
      </c>
    </row>
    <row r="2045" spans="1:13" ht="15" customHeight="1">
      <c r="A2045" s="2">
        <v>42462</v>
      </c>
      <c r="B2045" s="1" t="s">
        <v>1985</v>
      </c>
      <c r="C2045" s="1" t="s">
        <v>72</v>
      </c>
      <c r="D2045" s="1" t="s">
        <v>99</v>
      </c>
      <c r="E2045" s="1" t="s">
        <v>3532</v>
      </c>
      <c r="F2045" s="45" t="s">
        <v>158</v>
      </c>
      <c r="G2045" s="1">
        <v>1</v>
      </c>
      <c r="H2045" s="1" t="s">
        <v>107</v>
      </c>
      <c r="I2045" s="1" t="s">
        <v>159</v>
      </c>
      <c r="K2045" s="1" t="str">
        <f>VLOOKUP(L2045,CW!C:D,2,FALSE)</f>
        <v>Mar'16</v>
      </c>
      <c r="L2045" s="1" t="str">
        <f t="shared" si="32"/>
        <v>13'16</v>
      </c>
      <c r="M2045" s="1" t="str">
        <f>VLOOKUP(K2045,CW!D:E,2,FALSE)</f>
        <v>Q4'15</v>
      </c>
    </row>
    <row r="2046" spans="1:13" ht="15" customHeight="1">
      <c r="A2046" s="2">
        <v>42462</v>
      </c>
      <c r="B2046" s="1" t="s">
        <v>1986</v>
      </c>
      <c r="C2046" s="1" t="s">
        <v>72</v>
      </c>
      <c r="D2046" s="1" t="s">
        <v>99</v>
      </c>
      <c r="E2046" s="1" t="s">
        <v>3532</v>
      </c>
      <c r="F2046" s="45" t="s">
        <v>158</v>
      </c>
      <c r="G2046" s="1">
        <v>1</v>
      </c>
      <c r="H2046" s="1" t="s">
        <v>107</v>
      </c>
      <c r="I2046" s="1" t="s">
        <v>159</v>
      </c>
      <c r="K2046" s="1" t="str">
        <f>VLOOKUP(L2046,CW!C:D,2,FALSE)</f>
        <v>Mar'16</v>
      </c>
      <c r="L2046" s="1" t="str">
        <f t="shared" si="32"/>
        <v>13'16</v>
      </c>
      <c r="M2046" s="1" t="str">
        <f>VLOOKUP(K2046,CW!D:E,2,FALSE)</f>
        <v>Q4'15</v>
      </c>
    </row>
    <row r="2047" spans="1:13" ht="30" customHeight="1">
      <c r="A2047" s="2">
        <v>42462</v>
      </c>
      <c r="B2047" s="1" t="s">
        <v>1987</v>
      </c>
      <c r="C2047" s="1" t="s">
        <v>72</v>
      </c>
      <c r="D2047" s="1" t="s">
        <v>99</v>
      </c>
      <c r="E2047" s="1" t="s">
        <v>3532</v>
      </c>
      <c r="F2047" s="98" t="s">
        <v>160</v>
      </c>
      <c r="G2047" s="1">
        <v>1</v>
      </c>
      <c r="H2047" s="1" t="s">
        <v>107</v>
      </c>
      <c r="I2047" s="1" t="s">
        <v>159</v>
      </c>
      <c r="K2047" s="1" t="str">
        <f>VLOOKUP(L2047,CW!C:D,2,FALSE)</f>
        <v>Mar'16</v>
      </c>
      <c r="L2047" s="1" t="str">
        <f t="shared" si="32"/>
        <v>13'16</v>
      </c>
      <c r="M2047" s="1" t="str">
        <f>VLOOKUP(K2047,CW!D:E,2,FALSE)</f>
        <v>Q4'15</v>
      </c>
    </row>
    <row r="2048" spans="1:13" ht="30" customHeight="1">
      <c r="A2048" s="2">
        <v>42462</v>
      </c>
      <c r="B2048" s="1" t="s">
        <v>1988</v>
      </c>
      <c r="C2048" s="1" t="s">
        <v>1805</v>
      </c>
      <c r="D2048" s="1" t="s">
        <v>99</v>
      </c>
      <c r="E2048" s="1" t="s">
        <v>3532</v>
      </c>
      <c r="F2048" s="98" t="s">
        <v>160</v>
      </c>
      <c r="G2048" s="1">
        <v>1</v>
      </c>
      <c r="H2048" s="1" t="s">
        <v>107</v>
      </c>
      <c r="I2048" s="1" t="s">
        <v>159</v>
      </c>
      <c r="K2048" s="1" t="str">
        <f>VLOOKUP(L2048,CW!C:D,2,FALSE)</f>
        <v>Mar'16</v>
      </c>
      <c r="L2048" s="1" t="str">
        <f t="shared" si="32"/>
        <v>13'16</v>
      </c>
      <c r="M2048" s="1" t="str">
        <f>VLOOKUP(K2048,CW!D:E,2,FALSE)</f>
        <v>Q4'15</v>
      </c>
    </row>
    <row r="2049" spans="1:13" ht="15" customHeight="1">
      <c r="A2049" s="2">
        <v>42462</v>
      </c>
      <c r="B2049" s="1" t="s">
        <v>1989</v>
      </c>
      <c r="C2049" s="1" t="s">
        <v>267</v>
      </c>
      <c r="D2049" s="1" t="s">
        <v>99</v>
      </c>
      <c r="E2049" s="1" t="s">
        <v>3532</v>
      </c>
      <c r="F2049" s="45" t="s">
        <v>158</v>
      </c>
      <c r="G2049" s="1">
        <v>1</v>
      </c>
      <c r="H2049" s="1" t="s">
        <v>107</v>
      </c>
      <c r="I2049" s="1" t="s">
        <v>159</v>
      </c>
      <c r="K2049" s="1" t="str">
        <f>VLOOKUP(L2049,CW!C:D,2,FALSE)</f>
        <v>Mar'16</v>
      </c>
      <c r="L2049" s="1" t="str">
        <f t="shared" si="32"/>
        <v>13'16</v>
      </c>
      <c r="M2049" s="1" t="str">
        <f>VLOOKUP(K2049,CW!D:E,2,FALSE)</f>
        <v>Q4'15</v>
      </c>
    </row>
    <row r="2050" spans="1:13" ht="30" customHeight="1">
      <c r="A2050" s="2">
        <v>42462</v>
      </c>
      <c r="B2050" s="1" t="s">
        <v>1990</v>
      </c>
      <c r="C2050" s="1" t="s">
        <v>183</v>
      </c>
      <c r="D2050" s="1" t="s">
        <v>99</v>
      </c>
      <c r="E2050" s="1" t="s">
        <v>3532</v>
      </c>
      <c r="F2050" s="98" t="s">
        <v>160</v>
      </c>
      <c r="G2050" s="1">
        <v>1</v>
      </c>
      <c r="H2050" s="1" t="s">
        <v>107</v>
      </c>
      <c r="I2050" s="1" t="s">
        <v>159</v>
      </c>
      <c r="K2050" s="1" t="str">
        <f>VLOOKUP(L2050,CW!C:D,2,FALSE)</f>
        <v>Mar'16</v>
      </c>
      <c r="L2050" s="1" t="str">
        <f t="shared" si="32"/>
        <v>13'16</v>
      </c>
      <c r="M2050" s="1" t="str">
        <f>VLOOKUP(K2050,CW!D:E,2,FALSE)</f>
        <v>Q4'15</v>
      </c>
    </row>
    <row r="2051" spans="1:13" ht="30" customHeight="1">
      <c r="A2051" s="2">
        <v>42462</v>
      </c>
      <c r="B2051" s="1" t="s">
        <v>1991</v>
      </c>
      <c r="C2051" s="1" t="s">
        <v>71</v>
      </c>
      <c r="D2051" s="1" t="s">
        <v>99</v>
      </c>
      <c r="E2051" s="1" t="s">
        <v>3532</v>
      </c>
      <c r="F2051" s="98" t="s">
        <v>160</v>
      </c>
      <c r="G2051" s="1">
        <v>1</v>
      </c>
      <c r="H2051" s="1" t="s">
        <v>107</v>
      </c>
      <c r="I2051" s="1" t="s">
        <v>159</v>
      </c>
      <c r="K2051" s="1" t="str">
        <f>VLOOKUP(L2051,CW!C:D,2,FALSE)</f>
        <v>Mar'16</v>
      </c>
      <c r="L2051" s="1" t="str">
        <f t="shared" si="32"/>
        <v>13'16</v>
      </c>
      <c r="M2051" s="1" t="str">
        <f>VLOOKUP(K2051,CW!D:E,2,FALSE)</f>
        <v>Q4'15</v>
      </c>
    </row>
    <row r="2052" spans="1:13" ht="15" customHeight="1">
      <c r="A2052" s="2">
        <v>42462</v>
      </c>
      <c r="B2052" s="1" t="s">
        <v>1991</v>
      </c>
      <c r="C2052" s="1" t="s">
        <v>71</v>
      </c>
      <c r="D2052" s="1" t="s">
        <v>99</v>
      </c>
      <c r="E2052" s="1" t="s">
        <v>3532</v>
      </c>
      <c r="F2052" s="45" t="s">
        <v>158</v>
      </c>
      <c r="G2052" s="1">
        <v>1</v>
      </c>
      <c r="H2052" s="1" t="s">
        <v>107</v>
      </c>
      <c r="I2052" s="1" t="s">
        <v>159</v>
      </c>
      <c r="K2052" s="1" t="str">
        <f>VLOOKUP(L2052,CW!C:D,2,FALSE)</f>
        <v>Mar'16</v>
      </c>
      <c r="L2052" s="1" t="str">
        <f t="shared" si="32"/>
        <v>13'16</v>
      </c>
      <c r="M2052" s="1" t="str">
        <f>VLOOKUP(K2052,CW!D:E,2,FALSE)</f>
        <v>Q4'15</v>
      </c>
    </row>
    <row r="2053" spans="1:13" ht="30" customHeight="1">
      <c r="A2053" s="2">
        <v>42462</v>
      </c>
      <c r="B2053" s="1" t="s">
        <v>1992</v>
      </c>
      <c r="C2053" s="1" t="s">
        <v>83</v>
      </c>
      <c r="D2053" s="1" t="s">
        <v>99</v>
      </c>
      <c r="E2053" s="1" t="s">
        <v>3532</v>
      </c>
      <c r="F2053" s="98" t="s">
        <v>160</v>
      </c>
      <c r="G2053" s="1">
        <v>1</v>
      </c>
      <c r="H2053" s="1" t="s">
        <v>107</v>
      </c>
      <c r="I2053" s="1" t="s">
        <v>159</v>
      </c>
      <c r="K2053" s="1" t="str">
        <f>VLOOKUP(L2053,CW!C:D,2,FALSE)</f>
        <v>Mar'16</v>
      </c>
      <c r="L2053" s="1" t="str">
        <f t="shared" si="32"/>
        <v>13'16</v>
      </c>
      <c r="M2053" s="1" t="str">
        <f>VLOOKUP(K2053,CW!D:E,2,FALSE)</f>
        <v>Q4'15</v>
      </c>
    </row>
    <row r="2054" spans="1:13" ht="30" customHeight="1">
      <c r="A2054" s="2">
        <v>42462</v>
      </c>
      <c r="B2054" s="1" t="s">
        <v>1993</v>
      </c>
      <c r="C2054" s="1" t="s">
        <v>86</v>
      </c>
      <c r="D2054" s="1" t="s">
        <v>105</v>
      </c>
      <c r="E2054" s="1" t="s">
        <v>3532</v>
      </c>
      <c r="F2054" s="98" t="s">
        <v>161</v>
      </c>
      <c r="G2054" s="1">
        <v>1</v>
      </c>
      <c r="H2054" s="1" t="s">
        <v>107</v>
      </c>
      <c r="I2054" s="1" t="s">
        <v>159</v>
      </c>
      <c r="K2054" s="1" t="str">
        <f>VLOOKUP(L2054,CW!C:D,2,FALSE)</f>
        <v>Mar'16</v>
      </c>
      <c r="L2054" s="1" t="str">
        <f t="shared" si="32"/>
        <v>13'16</v>
      </c>
      <c r="M2054" s="1" t="str">
        <f>VLOOKUP(K2054,CW!D:E,2,FALSE)</f>
        <v>Q4'15</v>
      </c>
    </row>
    <row r="2055" spans="1:13" ht="15" customHeight="1">
      <c r="A2055" s="2">
        <v>42462</v>
      </c>
      <c r="B2055" s="1" t="s">
        <v>1993</v>
      </c>
      <c r="C2055" s="1" t="s">
        <v>86</v>
      </c>
      <c r="D2055" s="1" t="s">
        <v>105</v>
      </c>
      <c r="E2055" s="1" t="s">
        <v>3532</v>
      </c>
      <c r="F2055" s="45" t="s">
        <v>158</v>
      </c>
      <c r="G2055" s="1">
        <v>2</v>
      </c>
      <c r="H2055" s="1" t="s">
        <v>107</v>
      </c>
      <c r="I2055" s="1" t="s">
        <v>159</v>
      </c>
      <c r="K2055" s="1" t="str">
        <f>VLOOKUP(L2055,CW!C:D,2,FALSE)</f>
        <v>Mar'16</v>
      </c>
      <c r="L2055" s="1" t="str">
        <f t="shared" si="32"/>
        <v>13'16</v>
      </c>
      <c r="M2055" s="1" t="str">
        <f>VLOOKUP(K2055,CW!D:E,2,FALSE)</f>
        <v>Q4'15</v>
      </c>
    </row>
    <row r="2056" spans="1:13" ht="30" customHeight="1">
      <c r="A2056" s="2">
        <v>42462</v>
      </c>
      <c r="B2056" s="1" t="s">
        <v>1994</v>
      </c>
      <c r="C2056" s="1" t="s">
        <v>93</v>
      </c>
      <c r="D2056" s="1" t="s">
        <v>105</v>
      </c>
      <c r="E2056" s="1" t="s">
        <v>3532</v>
      </c>
      <c r="F2056" s="98" t="s">
        <v>161</v>
      </c>
      <c r="G2056" s="1">
        <v>1</v>
      </c>
      <c r="H2056" s="1" t="s">
        <v>107</v>
      </c>
      <c r="I2056" s="1" t="s">
        <v>159</v>
      </c>
      <c r="K2056" s="1" t="str">
        <f>VLOOKUP(L2056,CW!C:D,2,FALSE)</f>
        <v>Mar'16</v>
      </c>
      <c r="L2056" s="1" t="str">
        <f t="shared" si="32"/>
        <v>13'16</v>
      </c>
      <c r="M2056" s="1" t="str">
        <f>VLOOKUP(K2056,CW!D:E,2,FALSE)</f>
        <v>Q4'15</v>
      </c>
    </row>
    <row r="2057" spans="1:13" ht="30" customHeight="1">
      <c r="A2057" s="2">
        <v>42462</v>
      </c>
      <c r="B2057" s="1" t="s">
        <v>1995</v>
      </c>
      <c r="C2057" s="1" t="s">
        <v>541</v>
      </c>
      <c r="D2057" s="1" t="s">
        <v>105</v>
      </c>
      <c r="E2057" s="1" t="s">
        <v>3532</v>
      </c>
      <c r="F2057" s="98" t="s">
        <v>160</v>
      </c>
      <c r="G2057" s="1">
        <v>1</v>
      </c>
      <c r="H2057" s="1" t="s">
        <v>107</v>
      </c>
      <c r="I2057" s="1" t="s">
        <v>159</v>
      </c>
      <c r="K2057" s="1" t="str">
        <f>VLOOKUP(L2057,CW!C:D,2,FALSE)</f>
        <v>Mar'16</v>
      </c>
      <c r="L2057" s="1" t="str">
        <f t="shared" si="32"/>
        <v>13'16</v>
      </c>
      <c r="M2057" s="1" t="str">
        <f>VLOOKUP(K2057,CW!D:E,2,FALSE)</f>
        <v>Q4'15</v>
      </c>
    </row>
    <row r="2058" spans="1:13" ht="15" customHeight="1">
      <c r="A2058" s="2">
        <v>42462</v>
      </c>
      <c r="B2058" s="1" t="s">
        <v>1995</v>
      </c>
      <c r="C2058" s="1" t="s">
        <v>541</v>
      </c>
      <c r="D2058" s="1" t="s">
        <v>105</v>
      </c>
      <c r="E2058" s="1" t="s">
        <v>3532</v>
      </c>
      <c r="F2058" s="45" t="s">
        <v>691</v>
      </c>
      <c r="G2058" s="1">
        <v>5</v>
      </c>
      <c r="H2058" s="1" t="s">
        <v>107</v>
      </c>
      <c r="I2058" s="1" t="s">
        <v>159</v>
      </c>
      <c r="K2058" s="1" t="str">
        <f>VLOOKUP(L2058,CW!C:D,2,FALSE)</f>
        <v>Mar'16</v>
      </c>
      <c r="L2058" s="1" t="str">
        <f t="shared" si="32"/>
        <v>13'16</v>
      </c>
      <c r="M2058" s="1" t="str">
        <f>VLOOKUP(K2058,CW!D:E,2,FALSE)</f>
        <v>Q4'15</v>
      </c>
    </row>
    <row r="2059" spans="1:13" ht="30" customHeight="1">
      <c r="A2059" s="2">
        <v>42462</v>
      </c>
      <c r="B2059" s="1" t="s">
        <v>1996</v>
      </c>
      <c r="C2059" s="1" t="s">
        <v>183</v>
      </c>
      <c r="D2059" s="1" t="s">
        <v>105</v>
      </c>
      <c r="E2059" s="1" t="s">
        <v>3532</v>
      </c>
      <c r="F2059" s="98" t="s">
        <v>160</v>
      </c>
      <c r="G2059" s="1">
        <v>2</v>
      </c>
      <c r="H2059" s="1" t="s">
        <v>107</v>
      </c>
      <c r="I2059" s="1" t="s">
        <v>159</v>
      </c>
      <c r="K2059" s="1" t="str">
        <f>VLOOKUP(L2059,CW!C:D,2,FALSE)</f>
        <v>Mar'16</v>
      </c>
      <c r="L2059" s="1" t="str">
        <f t="shared" si="32"/>
        <v>13'16</v>
      </c>
      <c r="M2059" s="1" t="str">
        <f>VLOOKUP(K2059,CW!D:E,2,FALSE)</f>
        <v>Q4'15</v>
      </c>
    </row>
    <row r="2060" spans="1:13" ht="30" customHeight="1">
      <c r="A2060" s="2">
        <v>42462</v>
      </c>
      <c r="B2060" s="1" t="s">
        <v>1997</v>
      </c>
      <c r="C2060" s="1" t="s">
        <v>1454</v>
      </c>
      <c r="D2060" s="1" t="s">
        <v>105</v>
      </c>
      <c r="E2060" s="1" t="s">
        <v>3532</v>
      </c>
      <c r="F2060" s="98" t="s">
        <v>160</v>
      </c>
      <c r="G2060" s="1">
        <v>2</v>
      </c>
      <c r="H2060" s="1" t="s">
        <v>107</v>
      </c>
      <c r="I2060" s="1" t="s">
        <v>159</v>
      </c>
      <c r="K2060" s="1" t="str">
        <f>VLOOKUP(L2060,CW!C:D,2,FALSE)</f>
        <v>Mar'16</v>
      </c>
      <c r="L2060" s="1" t="str">
        <f t="shared" si="32"/>
        <v>13'16</v>
      </c>
      <c r="M2060" s="1" t="str">
        <f>VLOOKUP(K2060,CW!D:E,2,FALSE)</f>
        <v>Q4'15</v>
      </c>
    </row>
    <row r="2061" spans="1:13" ht="30" customHeight="1">
      <c r="A2061" s="2">
        <v>42462</v>
      </c>
      <c r="B2061" s="1" t="s">
        <v>1998</v>
      </c>
      <c r="C2061" s="1" t="s">
        <v>1454</v>
      </c>
      <c r="D2061" s="1" t="s">
        <v>105</v>
      </c>
      <c r="E2061" s="1" t="s">
        <v>3532</v>
      </c>
      <c r="F2061" s="98" t="s">
        <v>160</v>
      </c>
      <c r="G2061" s="1">
        <v>1</v>
      </c>
      <c r="H2061" s="1" t="s">
        <v>107</v>
      </c>
      <c r="I2061" s="1" t="s">
        <v>159</v>
      </c>
      <c r="K2061" s="1" t="str">
        <f>VLOOKUP(L2061,CW!C:D,2,FALSE)</f>
        <v>Mar'16</v>
      </c>
      <c r="L2061" s="1" t="str">
        <f t="shared" si="32"/>
        <v>13'16</v>
      </c>
      <c r="M2061" s="1" t="str">
        <f>VLOOKUP(K2061,CW!D:E,2,FALSE)</f>
        <v>Q4'15</v>
      </c>
    </row>
    <row r="2062" spans="1:13" ht="15" customHeight="1">
      <c r="A2062" s="2">
        <v>42462</v>
      </c>
      <c r="B2062" s="1" t="s">
        <v>1999</v>
      </c>
      <c r="C2062" s="1" t="s">
        <v>1454</v>
      </c>
      <c r="D2062" s="1" t="s">
        <v>105</v>
      </c>
      <c r="E2062" s="1" t="s">
        <v>3532</v>
      </c>
      <c r="F2062" s="45" t="s">
        <v>158</v>
      </c>
      <c r="G2062" s="1">
        <v>1</v>
      </c>
      <c r="H2062" s="1" t="s">
        <v>107</v>
      </c>
      <c r="I2062" s="1" t="s">
        <v>159</v>
      </c>
      <c r="K2062" s="1" t="str">
        <f>VLOOKUP(L2062,CW!C:D,2,FALSE)</f>
        <v>Mar'16</v>
      </c>
      <c r="L2062" s="1" t="str">
        <f t="shared" si="32"/>
        <v>13'16</v>
      </c>
      <c r="M2062" s="1" t="str">
        <f>VLOOKUP(K2062,CW!D:E,2,FALSE)</f>
        <v>Q4'15</v>
      </c>
    </row>
    <row r="2063" spans="1:13" ht="30" customHeight="1">
      <c r="A2063" s="2">
        <v>42462</v>
      </c>
      <c r="B2063" s="1" t="s">
        <v>2000</v>
      </c>
      <c r="C2063" s="1" t="s">
        <v>77</v>
      </c>
      <c r="D2063" s="1" t="s">
        <v>105</v>
      </c>
      <c r="E2063" s="1" t="s">
        <v>3532</v>
      </c>
      <c r="F2063" s="98" t="s">
        <v>160</v>
      </c>
      <c r="G2063" s="1">
        <v>1</v>
      </c>
      <c r="H2063" s="1" t="s">
        <v>107</v>
      </c>
      <c r="I2063" s="1" t="s">
        <v>159</v>
      </c>
      <c r="K2063" s="1" t="str">
        <f>VLOOKUP(L2063,CW!C:D,2,FALSE)</f>
        <v>Mar'16</v>
      </c>
      <c r="L2063" s="1" t="str">
        <f t="shared" si="32"/>
        <v>13'16</v>
      </c>
      <c r="M2063" s="1" t="str">
        <f>VLOOKUP(K2063,CW!D:E,2,FALSE)</f>
        <v>Q4'15</v>
      </c>
    </row>
    <row r="2064" spans="1:13" ht="30" customHeight="1">
      <c r="A2064" s="2">
        <v>42462</v>
      </c>
      <c r="B2064" s="1" t="s">
        <v>2001</v>
      </c>
      <c r="C2064" s="1" t="s">
        <v>1135</v>
      </c>
      <c r="D2064" s="1" t="s">
        <v>101</v>
      </c>
      <c r="E2064" s="1" t="s">
        <v>3532</v>
      </c>
      <c r="F2064" s="98" t="s">
        <v>160</v>
      </c>
      <c r="G2064" s="1">
        <v>1</v>
      </c>
      <c r="H2064" s="1" t="s">
        <v>107</v>
      </c>
      <c r="I2064" s="1" t="s">
        <v>159</v>
      </c>
      <c r="K2064" s="1" t="str">
        <f>VLOOKUP(L2064,CW!C:D,2,FALSE)</f>
        <v>Mar'16</v>
      </c>
      <c r="L2064" s="1" t="str">
        <f t="shared" si="32"/>
        <v>13'16</v>
      </c>
      <c r="M2064" s="1" t="str">
        <f>VLOOKUP(K2064,CW!D:E,2,FALSE)</f>
        <v>Q4'15</v>
      </c>
    </row>
    <row r="2065" spans="1:13" ht="30" customHeight="1">
      <c r="A2065" s="2">
        <v>42462</v>
      </c>
      <c r="B2065" s="1" t="s">
        <v>2002</v>
      </c>
      <c r="C2065" s="1" t="s">
        <v>162</v>
      </c>
      <c r="D2065" s="1" t="s">
        <v>105</v>
      </c>
      <c r="E2065" s="1" t="s">
        <v>3532</v>
      </c>
      <c r="F2065" s="98" t="s">
        <v>161</v>
      </c>
      <c r="G2065" s="1">
        <v>1</v>
      </c>
      <c r="H2065" s="1" t="s">
        <v>107</v>
      </c>
      <c r="I2065" s="1" t="s">
        <v>159</v>
      </c>
      <c r="K2065" s="1" t="str">
        <f>VLOOKUP(L2065,CW!C:D,2,FALSE)</f>
        <v>Mar'16</v>
      </c>
      <c r="L2065" s="1" t="str">
        <f t="shared" si="32"/>
        <v>13'16</v>
      </c>
      <c r="M2065" s="1" t="str">
        <f>VLOOKUP(K2065,CW!D:E,2,FALSE)</f>
        <v>Q4'15</v>
      </c>
    </row>
    <row r="2066" spans="1:13" ht="30" customHeight="1">
      <c r="A2066" s="2">
        <v>42462</v>
      </c>
      <c r="B2066" s="1" t="s">
        <v>2003</v>
      </c>
      <c r="C2066" s="1" t="s">
        <v>1174</v>
      </c>
      <c r="D2066" s="1" t="s">
        <v>105</v>
      </c>
      <c r="E2066" s="1" t="s">
        <v>3532</v>
      </c>
      <c r="F2066" s="98" t="s">
        <v>160</v>
      </c>
      <c r="G2066" s="1">
        <v>1</v>
      </c>
      <c r="H2066" s="1" t="s">
        <v>107</v>
      </c>
      <c r="I2066" s="1" t="s">
        <v>159</v>
      </c>
      <c r="K2066" s="1" t="str">
        <f>VLOOKUP(L2066,CW!C:D,2,FALSE)</f>
        <v>Mar'16</v>
      </c>
      <c r="L2066" s="1" t="str">
        <f t="shared" si="32"/>
        <v>13'16</v>
      </c>
      <c r="M2066" s="1" t="str">
        <f>VLOOKUP(K2066,CW!D:E,2,FALSE)</f>
        <v>Q4'15</v>
      </c>
    </row>
    <row r="2067" spans="1:13" ht="15" customHeight="1">
      <c r="A2067" s="2">
        <v>42462</v>
      </c>
      <c r="B2067" s="1" t="s">
        <v>2004</v>
      </c>
      <c r="C2067" s="1" t="s">
        <v>72</v>
      </c>
      <c r="D2067" s="1" t="s">
        <v>105</v>
      </c>
      <c r="E2067" s="1" t="s">
        <v>3532</v>
      </c>
      <c r="F2067" s="45" t="s">
        <v>158</v>
      </c>
      <c r="G2067" s="1">
        <v>1</v>
      </c>
      <c r="H2067" s="1" t="s">
        <v>107</v>
      </c>
      <c r="I2067" s="1" t="s">
        <v>159</v>
      </c>
      <c r="K2067" s="1" t="str">
        <f>VLOOKUP(L2067,CW!C:D,2,FALSE)</f>
        <v>Mar'16</v>
      </c>
      <c r="L2067" s="1" t="str">
        <f t="shared" si="32"/>
        <v>13'16</v>
      </c>
      <c r="M2067" s="1" t="str">
        <f>VLOOKUP(K2067,CW!D:E,2,FALSE)</f>
        <v>Q4'15</v>
      </c>
    </row>
    <row r="2068" spans="1:13" ht="30" customHeight="1">
      <c r="A2068" s="2">
        <v>42462</v>
      </c>
      <c r="B2068" s="1" t="s">
        <v>2005</v>
      </c>
      <c r="C2068" s="1" t="s">
        <v>77</v>
      </c>
      <c r="D2068" s="1" t="s">
        <v>105</v>
      </c>
      <c r="E2068" s="1" t="s">
        <v>3532</v>
      </c>
      <c r="F2068" s="98" t="s">
        <v>160</v>
      </c>
      <c r="G2068" s="1">
        <v>2</v>
      </c>
      <c r="H2068" s="1" t="s">
        <v>107</v>
      </c>
      <c r="I2068" s="1" t="s">
        <v>159</v>
      </c>
      <c r="K2068" s="1" t="str">
        <f>VLOOKUP(L2068,CW!C:D,2,FALSE)</f>
        <v>Mar'16</v>
      </c>
      <c r="L2068" s="1" t="str">
        <f t="shared" si="32"/>
        <v>13'16</v>
      </c>
      <c r="M2068" s="1" t="str">
        <f>VLOOKUP(K2068,CW!D:E,2,FALSE)</f>
        <v>Q4'15</v>
      </c>
    </row>
    <row r="2069" spans="1:13" ht="15" customHeight="1">
      <c r="A2069" s="2">
        <v>42462</v>
      </c>
      <c r="B2069" s="1" t="s">
        <v>2005</v>
      </c>
      <c r="C2069" s="1" t="s">
        <v>77</v>
      </c>
      <c r="D2069" s="1" t="s">
        <v>105</v>
      </c>
      <c r="E2069" s="1" t="s">
        <v>3532</v>
      </c>
      <c r="F2069" s="45" t="s">
        <v>158</v>
      </c>
      <c r="G2069" s="1">
        <v>2</v>
      </c>
      <c r="H2069" s="1" t="s">
        <v>107</v>
      </c>
      <c r="I2069" s="1" t="s">
        <v>159</v>
      </c>
      <c r="K2069" s="1" t="str">
        <f>VLOOKUP(L2069,CW!C:D,2,FALSE)</f>
        <v>Mar'16</v>
      </c>
      <c r="L2069" s="1" t="str">
        <f t="shared" si="32"/>
        <v>13'16</v>
      </c>
      <c r="M2069" s="1" t="str">
        <f>VLOOKUP(K2069,CW!D:E,2,FALSE)</f>
        <v>Q4'15</v>
      </c>
    </row>
    <row r="2070" spans="1:13" ht="15" customHeight="1">
      <c r="A2070" s="2">
        <v>42462</v>
      </c>
      <c r="B2070" s="1" t="s">
        <v>2006</v>
      </c>
      <c r="C2070" s="1" t="s">
        <v>72</v>
      </c>
      <c r="D2070" s="1" t="s">
        <v>105</v>
      </c>
      <c r="E2070" s="1" t="s">
        <v>3532</v>
      </c>
      <c r="F2070" s="45" t="s">
        <v>158</v>
      </c>
      <c r="G2070" s="1">
        <v>1</v>
      </c>
      <c r="H2070" s="1" t="s">
        <v>107</v>
      </c>
      <c r="I2070" s="1" t="s">
        <v>159</v>
      </c>
      <c r="K2070" s="1" t="str">
        <f>VLOOKUP(L2070,CW!C:D,2,FALSE)</f>
        <v>Mar'16</v>
      </c>
      <c r="L2070" s="1" t="str">
        <f t="shared" si="32"/>
        <v>13'16</v>
      </c>
      <c r="M2070" s="1" t="str">
        <f>VLOOKUP(K2070,CW!D:E,2,FALSE)</f>
        <v>Q4'15</v>
      </c>
    </row>
    <row r="2071" spans="1:13" ht="30" customHeight="1">
      <c r="A2071" s="2">
        <v>42462</v>
      </c>
      <c r="B2071" s="1" t="s">
        <v>2007</v>
      </c>
      <c r="C2071" s="1" t="s">
        <v>1174</v>
      </c>
      <c r="D2071" s="1" t="s">
        <v>105</v>
      </c>
      <c r="E2071" s="1" t="s">
        <v>3532</v>
      </c>
      <c r="F2071" s="98" t="s">
        <v>160</v>
      </c>
      <c r="G2071" s="1">
        <v>1</v>
      </c>
      <c r="H2071" s="1" t="s">
        <v>107</v>
      </c>
      <c r="I2071" s="1" t="s">
        <v>159</v>
      </c>
      <c r="K2071" s="1" t="str">
        <f>VLOOKUP(L2071,CW!C:D,2,FALSE)</f>
        <v>Mar'16</v>
      </c>
      <c r="L2071" s="1" t="str">
        <f t="shared" si="32"/>
        <v>13'16</v>
      </c>
      <c r="M2071" s="1" t="str">
        <f>VLOOKUP(K2071,CW!D:E,2,FALSE)</f>
        <v>Q4'15</v>
      </c>
    </row>
    <row r="2072" spans="1:13" ht="30" customHeight="1">
      <c r="A2072" s="2">
        <v>42462</v>
      </c>
      <c r="B2072" s="1" t="s">
        <v>2008</v>
      </c>
      <c r="C2072" s="1" t="s">
        <v>1135</v>
      </c>
      <c r="D2072" s="1" t="s">
        <v>105</v>
      </c>
      <c r="E2072" s="1" t="s">
        <v>3532</v>
      </c>
      <c r="F2072" s="98" t="s">
        <v>160</v>
      </c>
      <c r="G2072" s="1">
        <v>1</v>
      </c>
      <c r="H2072" s="1" t="s">
        <v>107</v>
      </c>
      <c r="I2072" s="1" t="s">
        <v>159</v>
      </c>
      <c r="K2072" s="1" t="str">
        <f>VLOOKUP(L2072,CW!C:D,2,FALSE)</f>
        <v>Mar'16</v>
      </c>
      <c r="L2072" s="1" t="str">
        <f t="shared" si="32"/>
        <v>13'16</v>
      </c>
      <c r="M2072" s="1" t="str">
        <f>VLOOKUP(K2072,CW!D:E,2,FALSE)</f>
        <v>Q4'15</v>
      </c>
    </row>
    <row r="2073" spans="1:13" ht="15" customHeight="1">
      <c r="A2073" s="2">
        <v>42462</v>
      </c>
      <c r="B2073" s="1" t="s">
        <v>2009</v>
      </c>
      <c r="C2073" s="1" t="s">
        <v>72</v>
      </c>
      <c r="D2073" s="1" t="s">
        <v>105</v>
      </c>
      <c r="E2073" s="1" t="s">
        <v>3532</v>
      </c>
      <c r="F2073" s="45" t="s">
        <v>158</v>
      </c>
      <c r="G2073" s="1">
        <v>1</v>
      </c>
      <c r="H2073" s="1" t="s">
        <v>107</v>
      </c>
      <c r="I2073" s="1" t="s">
        <v>159</v>
      </c>
      <c r="K2073" s="1" t="str">
        <f>VLOOKUP(L2073,CW!C:D,2,FALSE)</f>
        <v>Mar'16</v>
      </c>
      <c r="L2073" s="1" t="str">
        <f t="shared" si="32"/>
        <v>13'16</v>
      </c>
      <c r="M2073" s="1" t="str">
        <f>VLOOKUP(K2073,CW!D:E,2,FALSE)</f>
        <v>Q4'15</v>
      </c>
    </row>
    <row r="2074" spans="1:13" ht="30" customHeight="1">
      <c r="A2074" s="2">
        <v>42462</v>
      </c>
      <c r="B2074" s="1" t="s">
        <v>2010</v>
      </c>
      <c r="C2074" s="1" t="s">
        <v>80</v>
      </c>
      <c r="D2074" s="1" t="s">
        <v>105</v>
      </c>
      <c r="E2074" s="1" t="s">
        <v>3532</v>
      </c>
      <c r="F2074" s="98" t="s">
        <v>160</v>
      </c>
      <c r="G2074" s="1">
        <v>2</v>
      </c>
      <c r="H2074" s="1" t="s">
        <v>107</v>
      </c>
      <c r="I2074" s="1" t="s">
        <v>159</v>
      </c>
      <c r="K2074" s="1" t="str">
        <f>VLOOKUP(L2074,CW!C:D,2,FALSE)</f>
        <v>Mar'16</v>
      </c>
      <c r="L2074" s="1" t="str">
        <f t="shared" si="32"/>
        <v>13'16</v>
      </c>
      <c r="M2074" s="1" t="str">
        <f>VLOOKUP(K2074,CW!D:E,2,FALSE)</f>
        <v>Q4'15</v>
      </c>
    </row>
    <row r="2075" spans="1:13" ht="15" customHeight="1">
      <c r="A2075" s="2">
        <v>42462</v>
      </c>
      <c r="B2075" s="1" t="s">
        <v>2011</v>
      </c>
      <c r="C2075" s="1" t="s">
        <v>86</v>
      </c>
      <c r="D2075" s="1" t="s">
        <v>105</v>
      </c>
      <c r="E2075" s="1" t="s">
        <v>3532</v>
      </c>
      <c r="F2075" s="45" t="s">
        <v>158</v>
      </c>
      <c r="G2075" s="1">
        <v>1</v>
      </c>
      <c r="H2075" s="1" t="s">
        <v>107</v>
      </c>
      <c r="I2075" s="1" t="s">
        <v>159</v>
      </c>
      <c r="K2075" s="1" t="str">
        <f>VLOOKUP(L2075,CW!C:D,2,FALSE)</f>
        <v>Mar'16</v>
      </c>
      <c r="L2075" s="1" t="str">
        <f t="shared" si="32"/>
        <v>13'16</v>
      </c>
      <c r="M2075" s="1" t="str">
        <f>VLOOKUP(K2075,CW!D:E,2,FALSE)</f>
        <v>Q4'15</v>
      </c>
    </row>
    <row r="2076" spans="1:13" ht="15" customHeight="1">
      <c r="A2076" s="2">
        <v>42462</v>
      </c>
      <c r="B2076" s="1" t="s">
        <v>2011</v>
      </c>
      <c r="C2076" s="1" t="s">
        <v>86</v>
      </c>
      <c r="D2076" s="1" t="s">
        <v>105</v>
      </c>
      <c r="E2076" s="1" t="s">
        <v>3532</v>
      </c>
      <c r="F2076" s="45" t="s">
        <v>5</v>
      </c>
      <c r="G2076" s="1">
        <v>1</v>
      </c>
      <c r="H2076" s="1" t="s">
        <v>107</v>
      </c>
      <c r="I2076" s="1" t="s">
        <v>159</v>
      </c>
      <c r="K2076" s="1" t="str">
        <f>VLOOKUP(L2076,CW!C:D,2,FALSE)</f>
        <v>Mar'16</v>
      </c>
      <c r="L2076" s="1" t="str">
        <f t="shared" si="32"/>
        <v>13'16</v>
      </c>
      <c r="M2076" s="1" t="str">
        <f>VLOOKUP(K2076,CW!D:E,2,FALSE)</f>
        <v>Q4'15</v>
      </c>
    </row>
    <row r="2077" spans="1:13" ht="30" customHeight="1">
      <c r="A2077" s="2">
        <v>42462</v>
      </c>
      <c r="B2077" s="1" t="s">
        <v>2012</v>
      </c>
      <c r="C2077" s="1" t="s">
        <v>267</v>
      </c>
      <c r="D2077" s="1" t="s">
        <v>105</v>
      </c>
      <c r="E2077" s="1" t="s">
        <v>3532</v>
      </c>
      <c r="F2077" s="98" t="s">
        <v>160</v>
      </c>
      <c r="G2077" s="1">
        <v>1</v>
      </c>
      <c r="H2077" s="1" t="s">
        <v>107</v>
      </c>
      <c r="I2077" s="1" t="s">
        <v>159</v>
      </c>
      <c r="K2077" s="1" t="str">
        <f>VLOOKUP(L2077,CW!C:D,2,FALSE)</f>
        <v>Mar'16</v>
      </c>
      <c r="L2077" s="1" t="str">
        <f t="shared" si="32"/>
        <v>13'16</v>
      </c>
      <c r="M2077" s="1" t="str">
        <f>VLOOKUP(K2077,CW!D:E,2,FALSE)</f>
        <v>Q4'15</v>
      </c>
    </row>
    <row r="2078" spans="1:13" ht="15" customHeight="1">
      <c r="A2078" s="2">
        <v>42462</v>
      </c>
      <c r="B2078" s="1" t="s">
        <v>2013</v>
      </c>
      <c r="C2078" s="1" t="s">
        <v>83</v>
      </c>
      <c r="D2078" s="1" t="s">
        <v>105</v>
      </c>
      <c r="E2078" s="1" t="s">
        <v>3532</v>
      </c>
      <c r="F2078" s="45" t="s">
        <v>158</v>
      </c>
      <c r="G2078" s="1">
        <v>1</v>
      </c>
      <c r="H2078" s="1" t="s">
        <v>107</v>
      </c>
      <c r="I2078" s="1" t="s">
        <v>159</v>
      </c>
      <c r="K2078" s="1" t="str">
        <f>VLOOKUP(L2078,CW!C:D,2,FALSE)</f>
        <v>Mar'16</v>
      </c>
      <c r="L2078" s="1" t="str">
        <f t="shared" si="32"/>
        <v>13'16</v>
      </c>
      <c r="M2078" s="1" t="str">
        <f>VLOOKUP(K2078,CW!D:E,2,FALSE)</f>
        <v>Q4'15</v>
      </c>
    </row>
    <row r="2079" spans="1:13" ht="30" customHeight="1">
      <c r="A2079" s="2">
        <v>42462</v>
      </c>
      <c r="B2079" s="1" t="s">
        <v>2014</v>
      </c>
      <c r="C2079" s="1" t="s">
        <v>1454</v>
      </c>
      <c r="D2079" s="1" t="s">
        <v>105</v>
      </c>
      <c r="E2079" s="1" t="s">
        <v>3532</v>
      </c>
      <c r="F2079" s="98" t="s">
        <v>160</v>
      </c>
      <c r="G2079" s="1">
        <v>3</v>
      </c>
      <c r="H2079" s="1" t="s">
        <v>107</v>
      </c>
      <c r="I2079" s="1" t="s">
        <v>159</v>
      </c>
      <c r="K2079" s="1" t="str">
        <f>VLOOKUP(L2079,CW!C:D,2,FALSE)</f>
        <v>Mar'16</v>
      </c>
      <c r="L2079" s="1" t="str">
        <f t="shared" si="32"/>
        <v>13'16</v>
      </c>
      <c r="M2079" s="1" t="str">
        <f>VLOOKUP(K2079,CW!D:E,2,FALSE)</f>
        <v>Q4'15</v>
      </c>
    </row>
    <row r="2080" spans="1:13" ht="15" customHeight="1">
      <c r="A2080" s="2">
        <v>42462</v>
      </c>
      <c r="B2080" s="1" t="s">
        <v>2014</v>
      </c>
      <c r="C2080" s="1" t="s">
        <v>1454</v>
      </c>
      <c r="D2080" s="1" t="s">
        <v>105</v>
      </c>
      <c r="E2080" s="1" t="s">
        <v>3532</v>
      </c>
      <c r="F2080" s="45" t="s">
        <v>158</v>
      </c>
      <c r="G2080" s="1">
        <v>2</v>
      </c>
      <c r="H2080" s="1" t="s">
        <v>107</v>
      </c>
      <c r="I2080" s="1" t="s">
        <v>159</v>
      </c>
      <c r="K2080" s="1" t="str">
        <f>VLOOKUP(L2080,CW!C:D,2,FALSE)</f>
        <v>Mar'16</v>
      </c>
      <c r="L2080" s="1" t="str">
        <f t="shared" si="32"/>
        <v>13'16</v>
      </c>
      <c r="M2080" s="1" t="str">
        <f>VLOOKUP(K2080,CW!D:E,2,FALSE)</f>
        <v>Q4'15</v>
      </c>
    </row>
    <row r="2081" spans="1:13" ht="15" customHeight="1">
      <c r="A2081" s="2">
        <v>42462</v>
      </c>
      <c r="B2081" s="1" t="s">
        <v>2015</v>
      </c>
      <c r="C2081" s="1" t="s">
        <v>267</v>
      </c>
      <c r="D2081" s="1" t="s">
        <v>105</v>
      </c>
      <c r="E2081" s="1" t="s">
        <v>3532</v>
      </c>
      <c r="F2081" s="45" t="s">
        <v>158</v>
      </c>
      <c r="G2081" s="1">
        <v>7</v>
      </c>
      <c r="H2081" s="1" t="s">
        <v>107</v>
      </c>
      <c r="I2081" s="1" t="s">
        <v>159</v>
      </c>
      <c r="K2081" s="1" t="str">
        <f>VLOOKUP(L2081,CW!C:D,2,FALSE)</f>
        <v>Mar'16</v>
      </c>
      <c r="L2081" s="1" t="str">
        <f t="shared" si="32"/>
        <v>13'16</v>
      </c>
      <c r="M2081" s="1" t="str">
        <f>VLOOKUP(K2081,CW!D:E,2,FALSE)</f>
        <v>Q4'15</v>
      </c>
    </row>
    <row r="2082" spans="1:13" ht="15" customHeight="1">
      <c r="A2082" s="2">
        <v>42462</v>
      </c>
      <c r="B2082" s="1" t="s">
        <v>2072</v>
      </c>
      <c r="C2082" s="1" t="s">
        <v>3307</v>
      </c>
      <c r="D2082" s="1" t="s">
        <v>3308</v>
      </c>
      <c r="E2082" s="99" t="s">
        <v>4588</v>
      </c>
      <c r="F2082" s="45" t="s">
        <v>4591</v>
      </c>
      <c r="G2082" s="1">
        <v>1</v>
      </c>
      <c r="H2082" s="1" t="s">
        <v>3355</v>
      </c>
      <c r="I2082" s="1" t="s">
        <v>3550</v>
      </c>
      <c r="J2082" s="1">
        <v>3</v>
      </c>
      <c r="K2082" s="1" t="str">
        <f>VLOOKUP(L2082,CW!C:D,2,FALSE)</f>
        <v>Mar'16</v>
      </c>
      <c r="L2082" s="1" t="str">
        <f t="shared" si="32"/>
        <v>13'16</v>
      </c>
      <c r="M2082" s="1" t="str">
        <f>VLOOKUP(K2082,CW!D:E,2,FALSE)</f>
        <v>Q4'15</v>
      </c>
    </row>
    <row r="2083" spans="1:13" ht="30" customHeight="1">
      <c r="A2083" s="2">
        <v>42463</v>
      </c>
      <c r="B2083" s="1" t="s">
        <v>2016</v>
      </c>
      <c r="C2083" s="1" t="s">
        <v>480</v>
      </c>
      <c r="D2083" s="1" t="s">
        <v>102</v>
      </c>
      <c r="E2083" s="1" t="s">
        <v>3532</v>
      </c>
      <c r="F2083" s="98" t="s">
        <v>160</v>
      </c>
      <c r="G2083" s="1">
        <v>1</v>
      </c>
      <c r="H2083" s="1" t="s">
        <v>107</v>
      </c>
      <c r="I2083" s="1" t="s">
        <v>159</v>
      </c>
      <c r="K2083" s="1" t="str">
        <f>VLOOKUP(L2083,CW!C:D,2,FALSE)</f>
        <v>Mar'16</v>
      </c>
      <c r="L2083" s="1" t="str">
        <f t="shared" si="32"/>
        <v>13'16</v>
      </c>
      <c r="M2083" s="1" t="str">
        <f>VLOOKUP(K2083,CW!D:E,2,FALSE)</f>
        <v>Q4'15</v>
      </c>
    </row>
    <row r="2084" spans="1:13" ht="15" customHeight="1">
      <c r="A2084" s="2">
        <v>42463</v>
      </c>
      <c r="B2084" s="1" t="s">
        <v>2016</v>
      </c>
      <c r="C2084" s="1" t="s">
        <v>480</v>
      </c>
      <c r="D2084" s="1" t="s">
        <v>102</v>
      </c>
      <c r="E2084" s="1" t="s">
        <v>3532</v>
      </c>
      <c r="F2084" s="45" t="s">
        <v>158</v>
      </c>
      <c r="G2084" s="1">
        <v>10</v>
      </c>
      <c r="H2084" s="1" t="s">
        <v>107</v>
      </c>
      <c r="I2084" s="1" t="s">
        <v>159</v>
      </c>
      <c r="K2084" s="1" t="str">
        <f>VLOOKUP(L2084,CW!C:D,2,FALSE)</f>
        <v>Mar'16</v>
      </c>
      <c r="L2084" s="1" t="str">
        <f t="shared" si="32"/>
        <v>13'16</v>
      </c>
      <c r="M2084" s="1" t="str">
        <f>VLOOKUP(K2084,CW!D:E,2,FALSE)</f>
        <v>Q4'15</v>
      </c>
    </row>
    <row r="2085" spans="1:13" ht="30" customHeight="1">
      <c r="A2085" s="2">
        <v>42463</v>
      </c>
      <c r="B2085" s="1" t="s">
        <v>2017</v>
      </c>
      <c r="C2085" s="1" t="s">
        <v>86</v>
      </c>
      <c r="D2085" s="1" t="s">
        <v>102</v>
      </c>
      <c r="E2085" s="1" t="s">
        <v>3532</v>
      </c>
      <c r="F2085" s="98" t="s">
        <v>160</v>
      </c>
      <c r="G2085" s="1">
        <v>1</v>
      </c>
      <c r="H2085" s="1" t="s">
        <v>107</v>
      </c>
      <c r="I2085" s="1" t="s">
        <v>159</v>
      </c>
      <c r="K2085" s="1" t="str">
        <f>VLOOKUP(L2085,CW!C:D,2,FALSE)</f>
        <v>Mar'16</v>
      </c>
      <c r="L2085" s="1" t="str">
        <f t="shared" si="32"/>
        <v>13'16</v>
      </c>
      <c r="M2085" s="1" t="str">
        <f>VLOOKUP(K2085,CW!D:E,2,FALSE)</f>
        <v>Q4'15</v>
      </c>
    </row>
    <row r="2086" spans="1:13" ht="15" customHeight="1">
      <c r="A2086" s="2">
        <v>42463</v>
      </c>
      <c r="B2086" s="1" t="s">
        <v>2017</v>
      </c>
      <c r="C2086" s="1" t="s">
        <v>86</v>
      </c>
      <c r="D2086" s="1" t="s">
        <v>102</v>
      </c>
      <c r="E2086" s="1" t="s">
        <v>3532</v>
      </c>
      <c r="F2086" s="45" t="s">
        <v>158</v>
      </c>
      <c r="G2086" s="1">
        <v>5</v>
      </c>
      <c r="H2086" s="1" t="s">
        <v>107</v>
      </c>
      <c r="I2086" s="1" t="s">
        <v>159</v>
      </c>
      <c r="K2086" s="1" t="str">
        <f>VLOOKUP(L2086,CW!C:D,2,FALSE)</f>
        <v>Mar'16</v>
      </c>
      <c r="L2086" s="1" t="str">
        <f t="shared" si="32"/>
        <v>13'16</v>
      </c>
      <c r="M2086" s="1" t="str">
        <f>VLOOKUP(K2086,CW!D:E,2,FALSE)</f>
        <v>Q4'15</v>
      </c>
    </row>
    <row r="2087" spans="1:13" ht="15" customHeight="1">
      <c r="A2087" s="2">
        <v>42463</v>
      </c>
      <c r="B2087" s="1" t="s">
        <v>2018</v>
      </c>
      <c r="C2087" s="1" t="s">
        <v>86</v>
      </c>
      <c r="D2087" s="1" t="s">
        <v>102</v>
      </c>
      <c r="E2087" s="1" t="s">
        <v>3532</v>
      </c>
      <c r="F2087" s="45" t="s">
        <v>158</v>
      </c>
      <c r="G2087" s="1">
        <v>9</v>
      </c>
      <c r="H2087" s="1" t="s">
        <v>107</v>
      </c>
      <c r="I2087" s="1" t="s">
        <v>159</v>
      </c>
      <c r="K2087" s="1" t="str">
        <f>VLOOKUP(L2087,CW!C:D,2,FALSE)</f>
        <v>Mar'16</v>
      </c>
      <c r="L2087" s="1" t="str">
        <f t="shared" si="32"/>
        <v>13'16</v>
      </c>
      <c r="M2087" s="1" t="str">
        <f>VLOOKUP(K2087,CW!D:E,2,FALSE)</f>
        <v>Q4'15</v>
      </c>
    </row>
    <row r="2088" spans="1:13" ht="15" customHeight="1">
      <c r="A2088" s="2">
        <v>42463</v>
      </c>
      <c r="B2088" s="1" t="s">
        <v>2019</v>
      </c>
      <c r="C2088" s="1" t="s">
        <v>183</v>
      </c>
      <c r="D2088" s="1" t="s">
        <v>102</v>
      </c>
      <c r="E2088" s="1" t="s">
        <v>3532</v>
      </c>
      <c r="F2088" s="45" t="s">
        <v>158</v>
      </c>
      <c r="G2088" s="1">
        <v>1</v>
      </c>
      <c r="H2088" s="1" t="s">
        <v>107</v>
      </c>
      <c r="I2088" s="1" t="s">
        <v>159</v>
      </c>
      <c r="K2088" s="1" t="str">
        <f>VLOOKUP(L2088,CW!C:D,2,FALSE)</f>
        <v>Mar'16</v>
      </c>
      <c r="L2088" s="1" t="str">
        <f t="shared" si="32"/>
        <v>13'16</v>
      </c>
      <c r="M2088" s="1" t="str">
        <f>VLOOKUP(K2088,CW!D:E,2,FALSE)</f>
        <v>Q4'15</v>
      </c>
    </row>
    <row r="2089" spans="1:13" ht="30" customHeight="1">
      <c r="A2089" s="2">
        <v>42463</v>
      </c>
      <c r="B2089" s="1" t="s">
        <v>2020</v>
      </c>
      <c r="C2089" s="1" t="s">
        <v>143</v>
      </c>
      <c r="D2089" s="1" t="s">
        <v>102</v>
      </c>
      <c r="E2089" s="1" t="s">
        <v>3532</v>
      </c>
      <c r="F2089" s="98" t="s">
        <v>160</v>
      </c>
      <c r="G2089" s="1">
        <v>2</v>
      </c>
      <c r="H2089" s="1" t="s">
        <v>107</v>
      </c>
      <c r="I2089" s="1" t="s">
        <v>159</v>
      </c>
      <c r="K2089" s="1" t="str">
        <f>VLOOKUP(L2089,CW!C:D,2,FALSE)</f>
        <v>Mar'16</v>
      </c>
      <c r="L2089" s="1" t="str">
        <f t="shared" si="32"/>
        <v>13'16</v>
      </c>
      <c r="M2089" s="1" t="str">
        <f>VLOOKUP(K2089,CW!D:E,2,FALSE)</f>
        <v>Q4'15</v>
      </c>
    </row>
    <row r="2090" spans="1:13" ht="30" customHeight="1">
      <c r="A2090" s="2">
        <v>42463</v>
      </c>
      <c r="B2090" s="1" t="s">
        <v>2021</v>
      </c>
      <c r="C2090" s="1" t="s">
        <v>77</v>
      </c>
      <c r="D2090" s="1" t="s">
        <v>102</v>
      </c>
      <c r="E2090" s="1" t="s">
        <v>3532</v>
      </c>
      <c r="F2090" s="98" t="s">
        <v>160</v>
      </c>
      <c r="G2090" s="1">
        <v>4</v>
      </c>
      <c r="H2090" s="1" t="s">
        <v>107</v>
      </c>
      <c r="I2090" s="1" t="s">
        <v>159</v>
      </c>
      <c r="K2090" s="1" t="str">
        <f>VLOOKUP(L2090,CW!C:D,2,FALSE)</f>
        <v>Mar'16</v>
      </c>
      <c r="L2090" s="1" t="str">
        <f t="shared" si="32"/>
        <v>13'16</v>
      </c>
      <c r="M2090" s="1" t="str">
        <f>VLOOKUP(K2090,CW!D:E,2,FALSE)</f>
        <v>Q4'15</v>
      </c>
    </row>
    <row r="2091" spans="1:13" ht="15" customHeight="1">
      <c r="A2091" s="2">
        <v>42463</v>
      </c>
      <c r="B2091" s="1" t="s">
        <v>2021</v>
      </c>
      <c r="C2091" s="1" t="s">
        <v>77</v>
      </c>
      <c r="D2091" s="1" t="s">
        <v>102</v>
      </c>
      <c r="E2091" s="1" t="s">
        <v>3532</v>
      </c>
      <c r="F2091" s="45" t="s">
        <v>158</v>
      </c>
      <c r="G2091" s="1">
        <v>2</v>
      </c>
      <c r="H2091" s="1" t="s">
        <v>107</v>
      </c>
      <c r="I2091" s="1" t="s">
        <v>159</v>
      </c>
      <c r="K2091" s="1" t="str">
        <f>VLOOKUP(L2091,CW!C:D,2,FALSE)</f>
        <v>Mar'16</v>
      </c>
      <c r="L2091" s="1" t="str">
        <f t="shared" si="32"/>
        <v>13'16</v>
      </c>
      <c r="M2091" s="1" t="str">
        <f>VLOOKUP(K2091,CW!D:E,2,FALSE)</f>
        <v>Q4'15</v>
      </c>
    </row>
    <row r="2092" spans="1:13" ht="15" customHeight="1">
      <c r="A2092" s="2">
        <v>42463</v>
      </c>
      <c r="B2092" s="1" t="s">
        <v>2022</v>
      </c>
      <c r="C2092" s="1" t="s">
        <v>83</v>
      </c>
      <c r="D2092" s="1" t="s">
        <v>102</v>
      </c>
      <c r="E2092" s="1" t="s">
        <v>3532</v>
      </c>
      <c r="F2092" s="45" t="s">
        <v>158</v>
      </c>
      <c r="G2092" s="1">
        <v>1</v>
      </c>
      <c r="H2092" s="1" t="s">
        <v>107</v>
      </c>
      <c r="I2092" s="1" t="s">
        <v>159</v>
      </c>
      <c r="K2092" s="1" t="str">
        <f>VLOOKUP(L2092,CW!C:D,2,FALSE)</f>
        <v>Mar'16</v>
      </c>
      <c r="L2092" s="1" t="str">
        <f t="shared" si="32"/>
        <v>13'16</v>
      </c>
      <c r="M2092" s="1" t="str">
        <f>VLOOKUP(K2092,CW!D:E,2,FALSE)</f>
        <v>Q4'15</v>
      </c>
    </row>
    <row r="2093" spans="1:13" ht="15" customHeight="1">
      <c r="A2093" s="2">
        <v>42463</v>
      </c>
      <c r="B2093" s="1" t="s">
        <v>2023</v>
      </c>
      <c r="C2093" s="1" t="s">
        <v>83</v>
      </c>
      <c r="D2093" s="1" t="s">
        <v>102</v>
      </c>
      <c r="E2093" s="1" t="s">
        <v>3532</v>
      </c>
      <c r="F2093" s="45" t="s">
        <v>158</v>
      </c>
      <c r="G2093" s="1">
        <v>1</v>
      </c>
      <c r="H2093" s="1" t="s">
        <v>107</v>
      </c>
      <c r="I2093" s="1" t="s">
        <v>159</v>
      </c>
      <c r="K2093" s="1" t="str">
        <f>VLOOKUP(L2093,CW!C:D,2,FALSE)</f>
        <v>Mar'16</v>
      </c>
      <c r="L2093" s="1" t="str">
        <f t="shared" si="32"/>
        <v>13'16</v>
      </c>
      <c r="M2093" s="1" t="str">
        <f>VLOOKUP(K2093,CW!D:E,2,FALSE)</f>
        <v>Q4'15</v>
      </c>
    </row>
    <row r="2094" spans="1:13" ht="30" customHeight="1">
      <c r="A2094" s="2">
        <v>42463</v>
      </c>
      <c r="B2094" s="1" t="s">
        <v>2024</v>
      </c>
      <c r="C2094" s="1" t="s">
        <v>95</v>
      </c>
      <c r="D2094" s="1" t="s">
        <v>102</v>
      </c>
      <c r="E2094" s="1" t="s">
        <v>3532</v>
      </c>
      <c r="F2094" s="98" t="s">
        <v>160</v>
      </c>
      <c r="G2094" s="1">
        <v>2</v>
      </c>
      <c r="H2094" s="1" t="s">
        <v>107</v>
      </c>
      <c r="I2094" s="1" t="s">
        <v>159</v>
      </c>
      <c r="K2094" s="1" t="str">
        <f>VLOOKUP(L2094,CW!C:D,2,FALSE)</f>
        <v>Mar'16</v>
      </c>
      <c r="L2094" s="1" t="str">
        <f t="shared" si="32"/>
        <v>13'16</v>
      </c>
      <c r="M2094" s="1" t="str">
        <f>VLOOKUP(K2094,CW!D:E,2,FALSE)</f>
        <v>Q4'15</v>
      </c>
    </row>
    <row r="2095" spans="1:13" ht="30" customHeight="1">
      <c r="A2095" s="2">
        <v>42463</v>
      </c>
      <c r="B2095" s="1" t="s">
        <v>2025</v>
      </c>
      <c r="C2095" s="1" t="s">
        <v>95</v>
      </c>
      <c r="D2095" s="1" t="s">
        <v>102</v>
      </c>
      <c r="E2095" s="1" t="s">
        <v>3532</v>
      </c>
      <c r="F2095" s="98" t="s">
        <v>160</v>
      </c>
      <c r="G2095" s="1">
        <v>1</v>
      </c>
      <c r="H2095" s="1" t="s">
        <v>107</v>
      </c>
      <c r="I2095" s="1" t="s">
        <v>159</v>
      </c>
      <c r="K2095" s="1" t="str">
        <f>VLOOKUP(L2095,CW!C:D,2,FALSE)</f>
        <v>Mar'16</v>
      </c>
      <c r="L2095" s="1" t="str">
        <f t="shared" si="32"/>
        <v>13'16</v>
      </c>
      <c r="M2095" s="1" t="str">
        <f>VLOOKUP(K2095,CW!D:E,2,FALSE)</f>
        <v>Q4'15</v>
      </c>
    </row>
    <row r="2096" spans="1:13" ht="30" customHeight="1">
      <c r="A2096" s="2">
        <v>42463</v>
      </c>
      <c r="B2096" s="1" t="s">
        <v>2026</v>
      </c>
      <c r="C2096" s="1" t="s">
        <v>95</v>
      </c>
      <c r="D2096" s="1" t="s">
        <v>102</v>
      </c>
      <c r="E2096" s="1" t="s">
        <v>3532</v>
      </c>
      <c r="F2096" s="98" t="s">
        <v>160</v>
      </c>
      <c r="G2096" s="1">
        <v>1</v>
      </c>
      <c r="H2096" s="1" t="s">
        <v>107</v>
      </c>
      <c r="I2096" s="1" t="s">
        <v>159</v>
      </c>
      <c r="K2096" s="1" t="str">
        <f>VLOOKUP(L2096,CW!C:D,2,FALSE)</f>
        <v>Mar'16</v>
      </c>
      <c r="L2096" s="1" t="str">
        <f t="shared" ref="L2096:L2159" si="33">CONCATENATE(WEEKNUM(A2096,21),"'",TEXT(A2096,"yy"))</f>
        <v>13'16</v>
      </c>
      <c r="M2096" s="1" t="str">
        <f>VLOOKUP(K2096,CW!D:E,2,FALSE)</f>
        <v>Q4'15</v>
      </c>
    </row>
    <row r="2097" spans="1:13" ht="15" customHeight="1">
      <c r="A2097" s="2">
        <v>42463</v>
      </c>
      <c r="B2097" s="1" t="s">
        <v>2027</v>
      </c>
      <c r="C2097" s="1" t="s">
        <v>83</v>
      </c>
      <c r="D2097" s="1" t="s">
        <v>100</v>
      </c>
      <c r="E2097" s="1" t="s">
        <v>3532</v>
      </c>
      <c r="F2097" s="45" t="s">
        <v>158</v>
      </c>
      <c r="G2097" s="1">
        <v>3</v>
      </c>
      <c r="H2097" s="1" t="s">
        <v>107</v>
      </c>
      <c r="I2097" s="1" t="s">
        <v>159</v>
      </c>
      <c r="K2097" s="1" t="str">
        <f>VLOOKUP(L2097,CW!C:D,2,FALSE)</f>
        <v>Mar'16</v>
      </c>
      <c r="L2097" s="1" t="str">
        <f t="shared" si="33"/>
        <v>13'16</v>
      </c>
      <c r="M2097" s="1" t="str">
        <f>VLOOKUP(K2097,CW!D:E,2,FALSE)</f>
        <v>Q4'15</v>
      </c>
    </row>
    <row r="2098" spans="1:13" ht="15" customHeight="1">
      <c r="A2098" s="2">
        <v>42463</v>
      </c>
      <c r="B2098" s="1" t="s">
        <v>2028</v>
      </c>
      <c r="C2098" s="1" t="s">
        <v>110</v>
      </c>
      <c r="D2098" s="1" t="s">
        <v>100</v>
      </c>
      <c r="E2098" s="1" t="s">
        <v>3532</v>
      </c>
      <c r="F2098" s="45" t="s">
        <v>158</v>
      </c>
      <c r="G2098" s="1">
        <v>1</v>
      </c>
      <c r="H2098" s="1" t="s">
        <v>107</v>
      </c>
      <c r="I2098" s="1" t="s">
        <v>159</v>
      </c>
      <c r="K2098" s="1" t="str">
        <f>VLOOKUP(L2098,CW!C:D,2,FALSE)</f>
        <v>Mar'16</v>
      </c>
      <c r="L2098" s="1" t="str">
        <f t="shared" si="33"/>
        <v>13'16</v>
      </c>
      <c r="M2098" s="1" t="str">
        <f>VLOOKUP(K2098,CW!D:E,2,FALSE)</f>
        <v>Q4'15</v>
      </c>
    </row>
    <row r="2099" spans="1:13" ht="15" customHeight="1">
      <c r="A2099" s="2">
        <v>42463</v>
      </c>
      <c r="B2099" s="1" t="s">
        <v>2029</v>
      </c>
      <c r="C2099" s="1" t="s">
        <v>360</v>
      </c>
      <c r="D2099" s="1" t="s">
        <v>100</v>
      </c>
      <c r="E2099" s="1" t="s">
        <v>3532</v>
      </c>
      <c r="F2099" s="98" t="s">
        <v>4584</v>
      </c>
      <c r="G2099" s="1">
        <v>1</v>
      </c>
      <c r="H2099" s="1" t="s">
        <v>107</v>
      </c>
      <c r="I2099" s="1" t="s">
        <v>159</v>
      </c>
      <c r="K2099" s="1" t="str">
        <f>VLOOKUP(L2099,CW!C:D,2,FALSE)</f>
        <v>Mar'16</v>
      </c>
      <c r="L2099" s="1" t="str">
        <f t="shared" si="33"/>
        <v>13'16</v>
      </c>
      <c r="M2099" s="1" t="str">
        <f>VLOOKUP(K2099,CW!D:E,2,FALSE)</f>
        <v>Q4'15</v>
      </c>
    </row>
    <row r="2100" spans="1:13" ht="30" customHeight="1">
      <c r="A2100" s="2">
        <v>42463</v>
      </c>
      <c r="B2100" s="1" t="s">
        <v>2030</v>
      </c>
      <c r="C2100" s="1" t="s">
        <v>267</v>
      </c>
      <c r="D2100" s="1" t="s">
        <v>100</v>
      </c>
      <c r="E2100" s="1" t="s">
        <v>3532</v>
      </c>
      <c r="F2100" s="98" t="s">
        <v>160</v>
      </c>
      <c r="G2100" s="1">
        <v>4</v>
      </c>
      <c r="H2100" s="1" t="s">
        <v>107</v>
      </c>
      <c r="I2100" s="1" t="s">
        <v>159</v>
      </c>
      <c r="K2100" s="1" t="str">
        <f>VLOOKUP(L2100,CW!C:D,2,FALSE)</f>
        <v>Mar'16</v>
      </c>
      <c r="L2100" s="1" t="str">
        <f t="shared" si="33"/>
        <v>13'16</v>
      </c>
      <c r="M2100" s="1" t="str">
        <f>VLOOKUP(K2100,CW!D:E,2,FALSE)</f>
        <v>Q4'15</v>
      </c>
    </row>
    <row r="2101" spans="1:13" ht="30" customHeight="1">
      <c r="A2101" s="2">
        <v>42463</v>
      </c>
      <c r="B2101" s="1" t="s">
        <v>2031</v>
      </c>
      <c r="C2101" s="1" t="s">
        <v>80</v>
      </c>
      <c r="D2101" s="1" t="s">
        <v>100</v>
      </c>
      <c r="E2101" s="1" t="s">
        <v>3532</v>
      </c>
      <c r="F2101" s="98" t="s">
        <v>160</v>
      </c>
      <c r="G2101" s="1">
        <v>1</v>
      </c>
      <c r="H2101" s="1" t="s">
        <v>107</v>
      </c>
      <c r="I2101" s="1" t="s">
        <v>159</v>
      </c>
      <c r="K2101" s="1" t="str">
        <f>VLOOKUP(L2101,CW!C:D,2,FALSE)</f>
        <v>Mar'16</v>
      </c>
      <c r="L2101" s="1" t="str">
        <f t="shared" si="33"/>
        <v>13'16</v>
      </c>
      <c r="M2101" s="1" t="str">
        <f>VLOOKUP(K2101,CW!D:E,2,FALSE)</f>
        <v>Q4'15</v>
      </c>
    </row>
    <row r="2102" spans="1:13" ht="15" customHeight="1">
      <c r="A2102" s="2">
        <v>42463</v>
      </c>
      <c r="B2102" s="1" t="s">
        <v>2032</v>
      </c>
      <c r="C2102" s="1" t="s">
        <v>2033</v>
      </c>
      <c r="D2102" s="1" t="s">
        <v>100</v>
      </c>
      <c r="E2102" s="1" t="s">
        <v>3532</v>
      </c>
      <c r="F2102" s="45" t="s">
        <v>158</v>
      </c>
      <c r="G2102" s="1">
        <v>2</v>
      </c>
      <c r="H2102" s="1" t="s">
        <v>107</v>
      </c>
      <c r="I2102" s="1" t="s">
        <v>159</v>
      </c>
      <c r="K2102" s="1" t="str">
        <f>VLOOKUP(L2102,CW!C:D,2,FALSE)</f>
        <v>Mar'16</v>
      </c>
      <c r="L2102" s="1" t="str">
        <f t="shared" si="33"/>
        <v>13'16</v>
      </c>
      <c r="M2102" s="1" t="str">
        <f>VLOOKUP(K2102,CW!D:E,2,FALSE)</f>
        <v>Q4'15</v>
      </c>
    </row>
    <row r="2103" spans="1:13" ht="30" customHeight="1">
      <c r="A2103" s="2">
        <v>42463</v>
      </c>
      <c r="B2103" s="1" t="s">
        <v>2034</v>
      </c>
      <c r="C2103" s="1" t="s">
        <v>85</v>
      </c>
      <c r="D2103" s="1" t="s">
        <v>100</v>
      </c>
      <c r="E2103" s="1" t="s">
        <v>3532</v>
      </c>
      <c r="F2103" s="98" t="s">
        <v>160</v>
      </c>
      <c r="G2103" s="1">
        <v>2</v>
      </c>
      <c r="H2103" s="1" t="s">
        <v>107</v>
      </c>
      <c r="I2103" s="1" t="s">
        <v>159</v>
      </c>
      <c r="K2103" s="1" t="str">
        <f>VLOOKUP(L2103,CW!C:D,2,FALSE)</f>
        <v>Mar'16</v>
      </c>
      <c r="L2103" s="1" t="str">
        <f t="shared" si="33"/>
        <v>13'16</v>
      </c>
      <c r="M2103" s="1" t="str">
        <f>VLOOKUP(K2103,CW!D:E,2,FALSE)</f>
        <v>Q4'15</v>
      </c>
    </row>
    <row r="2104" spans="1:13" ht="30" customHeight="1">
      <c r="A2104" s="2">
        <v>42463</v>
      </c>
      <c r="B2104" s="1" t="s">
        <v>2035</v>
      </c>
      <c r="C2104" s="1" t="s">
        <v>72</v>
      </c>
      <c r="D2104" s="1" t="s">
        <v>100</v>
      </c>
      <c r="E2104" s="1" t="s">
        <v>3532</v>
      </c>
      <c r="F2104" s="98" t="s">
        <v>160</v>
      </c>
      <c r="G2104" s="1">
        <v>1</v>
      </c>
      <c r="H2104" s="1" t="s">
        <v>107</v>
      </c>
      <c r="I2104" s="1" t="s">
        <v>159</v>
      </c>
      <c r="K2104" s="1" t="str">
        <f>VLOOKUP(L2104,CW!C:D,2,FALSE)</f>
        <v>Mar'16</v>
      </c>
      <c r="L2104" s="1" t="str">
        <f t="shared" si="33"/>
        <v>13'16</v>
      </c>
      <c r="M2104" s="1" t="str">
        <f>VLOOKUP(K2104,CW!D:E,2,FALSE)</f>
        <v>Q4'15</v>
      </c>
    </row>
    <row r="2105" spans="1:13" ht="15" customHeight="1">
      <c r="A2105" s="2">
        <v>42463</v>
      </c>
      <c r="B2105" s="1" t="s">
        <v>2035</v>
      </c>
      <c r="C2105" s="1" t="s">
        <v>72</v>
      </c>
      <c r="D2105" s="1" t="s">
        <v>100</v>
      </c>
      <c r="E2105" s="1" t="s">
        <v>3532</v>
      </c>
      <c r="F2105" s="45" t="s">
        <v>158</v>
      </c>
      <c r="G2105" s="1">
        <v>1</v>
      </c>
      <c r="H2105" s="1" t="s">
        <v>107</v>
      </c>
      <c r="I2105" s="1" t="s">
        <v>159</v>
      </c>
      <c r="K2105" s="1" t="str">
        <f>VLOOKUP(L2105,CW!C:D,2,FALSE)</f>
        <v>Mar'16</v>
      </c>
      <c r="L2105" s="1" t="str">
        <f t="shared" si="33"/>
        <v>13'16</v>
      </c>
      <c r="M2105" s="1" t="str">
        <f>VLOOKUP(K2105,CW!D:E,2,FALSE)</f>
        <v>Q4'15</v>
      </c>
    </row>
    <row r="2106" spans="1:13" ht="30" customHeight="1">
      <c r="A2106" s="2">
        <v>42463</v>
      </c>
      <c r="B2106" s="1" t="s">
        <v>2036</v>
      </c>
      <c r="C2106" s="1" t="s">
        <v>143</v>
      </c>
      <c r="D2106" s="1" t="s">
        <v>100</v>
      </c>
      <c r="E2106" s="1" t="s">
        <v>3532</v>
      </c>
      <c r="F2106" s="98" t="s">
        <v>160</v>
      </c>
      <c r="G2106" s="1">
        <v>1</v>
      </c>
      <c r="H2106" s="1" t="s">
        <v>107</v>
      </c>
      <c r="I2106" s="1" t="s">
        <v>159</v>
      </c>
      <c r="K2106" s="1" t="str">
        <f>VLOOKUP(L2106,CW!C:D,2,FALSE)</f>
        <v>Mar'16</v>
      </c>
      <c r="L2106" s="1" t="str">
        <f t="shared" si="33"/>
        <v>13'16</v>
      </c>
      <c r="M2106" s="1" t="str">
        <f>VLOOKUP(K2106,CW!D:E,2,FALSE)</f>
        <v>Q4'15</v>
      </c>
    </row>
    <row r="2107" spans="1:13" ht="30" customHeight="1">
      <c r="A2107" s="2">
        <v>42463</v>
      </c>
      <c r="B2107" s="1" t="s">
        <v>2037</v>
      </c>
      <c r="C2107" s="1" t="s">
        <v>162</v>
      </c>
      <c r="D2107" s="1" t="s">
        <v>100</v>
      </c>
      <c r="E2107" s="1" t="s">
        <v>3532</v>
      </c>
      <c r="F2107" s="98" t="s">
        <v>160</v>
      </c>
      <c r="G2107" s="1">
        <v>1</v>
      </c>
      <c r="H2107" s="1" t="s">
        <v>107</v>
      </c>
      <c r="I2107" s="1" t="s">
        <v>159</v>
      </c>
      <c r="K2107" s="1" t="str">
        <f>VLOOKUP(L2107,CW!C:D,2,FALSE)</f>
        <v>Mar'16</v>
      </c>
      <c r="L2107" s="1" t="str">
        <f t="shared" si="33"/>
        <v>13'16</v>
      </c>
      <c r="M2107" s="1" t="str">
        <f>VLOOKUP(K2107,CW!D:E,2,FALSE)</f>
        <v>Q4'15</v>
      </c>
    </row>
    <row r="2108" spans="1:13" ht="30" customHeight="1">
      <c r="A2108" s="2">
        <v>42463</v>
      </c>
      <c r="B2108" s="1" t="s">
        <v>2038</v>
      </c>
      <c r="C2108" s="1" t="s">
        <v>1174</v>
      </c>
      <c r="D2108" s="1" t="s">
        <v>100</v>
      </c>
      <c r="E2108" s="1" t="s">
        <v>3532</v>
      </c>
      <c r="F2108" s="98" t="s">
        <v>160</v>
      </c>
      <c r="G2108" s="1">
        <v>1</v>
      </c>
      <c r="H2108" s="1" t="s">
        <v>107</v>
      </c>
      <c r="I2108" s="1" t="s">
        <v>159</v>
      </c>
      <c r="K2108" s="1" t="str">
        <f>VLOOKUP(L2108,CW!C:D,2,FALSE)</f>
        <v>Mar'16</v>
      </c>
      <c r="L2108" s="1" t="str">
        <f t="shared" si="33"/>
        <v>13'16</v>
      </c>
      <c r="M2108" s="1" t="str">
        <f>VLOOKUP(K2108,CW!D:E,2,FALSE)</f>
        <v>Q4'15</v>
      </c>
    </row>
    <row r="2109" spans="1:13" ht="30" customHeight="1">
      <c r="A2109" s="2">
        <v>42463</v>
      </c>
      <c r="B2109" s="1" t="s">
        <v>2039</v>
      </c>
      <c r="C2109" s="1" t="s">
        <v>1174</v>
      </c>
      <c r="D2109" s="1" t="s">
        <v>100</v>
      </c>
      <c r="E2109" s="1" t="s">
        <v>3532</v>
      </c>
      <c r="F2109" s="98" t="s">
        <v>160</v>
      </c>
      <c r="G2109" s="1">
        <v>1</v>
      </c>
      <c r="H2109" s="1" t="s">
        <v>107</v>
      </c>
      <c r="I2109" s="1" t="s">
        <v>159</v>
      </c>
      <c r="K2109" s="1" t="str">
        <f>VLOOKUP(L2109,CW!C:D,2,FALSE)</f>
        <v>Mar'16</v>
      </c>
      <c r="L2109" s="1" t="str">
        <f t="shared" si="33"/>
        <v>13'16</v>
      </c>
      <c r="M2109" s="1" t="str">
        <f>VLOOKUP(K2109,CW!D:E,2,FALSE)</f>
        <v>Q4'15</v>
      </c>
    </row>
    <row r="2110" spans="1:13" ht="15" customHeight="1">
      <c r="A2110" s="2">
        <v>42463</v>
      </c>
      <c r="B2110" s="1" t="s">
        <v>2040</v>
      </c>
      <c r="C2110" s="1" t="s">
        <v>72</v>
      </c>
      <c r="D2110" s="1" t="s">
        <v>100</v>
      </c>
      <c r="E2110" s="1" t="s">
        <v>3532</v>
      </c>
      <c r="F2110" s="45" t="s">
        <v>158</v>
      </c>
      <c r="G2110" s="1">
        <v>1</v>
      </c>
      <c r="H2110" s="1" t="s">
        <v>107</v>
      </c>
      <c r="I2110" s="1" t="s">
        <v>159</v>
      </c>
      <c r="K2110" s="1" t="str">
        <f>VLOOKUP(L2110,CW!C:D,2,FALSE)</f>
        <v>Mar'16</v>
      </c>
      <c r="L2110" s="1" t="str">
        <f t="shared" si="33"/>
        <v>13'16</v>
      </c>
      <c r="M2110" s="1" t="str">
        <f>VLOOKUP(K2110,CW!D:E,2,FALSE)</f>
        <v>Q4'15</v>
      </c>
    </row>
    <row r="2111" spans="1:13" ht="30" customHeight="1">
      <c r="A2111" s="2">
        <v>42463</v>
      </c>
      <c r="B2111" s="1" t="s">
        <v>2041</v>
      </c>
      <c r="C2111" s="1" t="s">
        <v>2033</v>
      </c>
      <c r="D2111" s="1" t="s">
        <v>100</v>
      </c>
      <c r="E2111" s="1" t="s">
        <v>3532</v>
      </c>
      <c r="F2111" s="98" t="s">
        <v>160</v>
      </c>
      <c r="G2111" s="1">
        <v>1</v>
      </c>
      <c r="H2111" s="1" t="s">
        <v>107</v>
      </c>
      <c r="I2111" s="1" t="s">
        <v>159</v>
      </c>
      <c r="K2111" s="1" t="str">
        <f>VLOOKUP(L2111,CW!C:D,2,FALSE)</f>
        <v>Mar'16</v>
      </c>
      <c r="L2111" s="1" t="str">
        <f t="shared" si="33"/>
        <v>13'16</v>
      </c>
      <c r="M2111" s="1" t="str">
        <f>VLOOKUP(K2111,CW!D:E,2,FALSE)</f>
        <v>Q4'15</v>
      </c>
    </row>
    <row r="2112" spans="1:13" ht="30" customHeight="1">
      <c r="A2112" s="2">
        <v>42463</v>
      </c>
      <c r="B2112" s="1" t="s">
        <v>2042</v>
      </c>
      <c r="C2112" s="1" t="s">
        <v>72</v>
      </c>
      <c r="D2112" s="1" t="s">
        <v>100</v>
      </c>
      <c r="E2112" s="1" t="s">
        <v>3532</v>
      </c>
      <c r="F2112" s="98" t="s">
        <v>160</v>
      </c>
      <c r="G2112" s="1">
        <v>1</v>
      </c>
      <c r="H2112" s="1" t="s">
        <v>107</v>
      </c>
      <c r="I2112" s="1" t="s">
        <v>159</v>
      </c>
      <c r="K2112" s="1" t="str">
        <f>VLOOKUP(L2112,CW!C:D,2,FALSE)</f>
        <v>Mar'16</v>
      </c>
      <c r="L2112" s="1" t="str">
        <f t="shared" si="33"/>
        <v>13'16</v>
      </c>
      <c r="M2112" s="1" t="str">
        <f>VLOOKUP(K2112,CW!D:E,2,FALSE)</f>
        <v>Q4'15</v>
      </c>
    </row>
    <row r="2113" spans="1:13" ht="15" customHeight="1">
      <c r="A2113" s="2">
        <v>42463</v>
      </c>
      <c r="B2113" s="1" t="s">
        <v>2043</v>
      </c>
      <c r="C2113" s="1" t="s">
        <v>72</v>
      </c>
      <c r="D2113" s="1" t="s">
        <v>100</v>
      </c>
      <c r="E2113" s="1" t="s">
        <v>3532</v>
      </c>
      <c r="F2113" s="45" t="s">
        <v>158</v>
      </c>
      <c r="G2113" s="1">
        <v>2</v>
      </c>
      <c r="H2113" s="1" t="s">
        <v>107</v>
      </c>
      <c r="I2113" s="1" t="s">
        <v>159</v>
      </c>
      <c r="K2113" s="1" t="str">
        <f>VLOOKUP(L2113,CW!C:D,2,FALSE)</f>
        <v>Mar'16</v>
      </c>
      <c r="L2113" s="1" t="str">
        <f t="shared" si="33"/>
        <v>13'16</v>
      </c>
      <c r="M2113" s="1" t="str">
        <f>VLOOKUP(K2113,CW!D:E,2,FALSE)</f>
        <v>Q4'15</v>
      </c>
    </row>
    <row r="2114" spans="1:13" ht="30" customHeight="1">
      <c r="A2114" s="2">
        <v>42463</v>
      </c>
      <c r="B2114" s="1" t="s">
        <v>2044</v>
      </c>
      <c r="C2114" s="1" t="s">
        <v>72</v>
      </c>
      <c r="D2114" s="1" t="s">
        <v>100</v>
      </c>
      <c r="E2114" s="1" t="s">
        <v>3532</v>
      </c>
      <c r="F2114" s="98" t="s">
        <v>160</v>
      </c>
      <c r="G2114" s="1">
        <v>2</v>
      </c>
      <c r="H2114" s="1" t="s">
        <v>107</v>
      </c>
      <c r="I2114" s="1" t="s">
        <v>159</v>
      </c>
      <c r="K2114" s="1" t="str">
        <f>VLOOKUP(L2114,CW!C:D,2,FALSE)</f>
        <v>Mar'16</v>
      </c>
      <c r="L2114" s="1" t="str">
        <f t="shared" si="33"/>
        <v>13'16</v>
      </c>
      <c r="M2114" s="1" t="str">
        <f>VLOOKUP(K2114,CW!D:E,2,FALSE)</f>
        <v>Q4'15</v>
      </c>
    </row>
    <row r="2115" spans="1:13" ht="15" customHeight="1">
      <c r="A2115" s="2">
        <v>42463</v>
      </c>
      <c r="B2115" s="1" t="s">
        <v>2045</v>
      </c>
      <c r="C2115" s="1" t="s">
        <v>72</v>
      </c>
      <c r="D2115" s="1" t="s">
        <v>100</v>
      </c>
      <c r="E2115" s="1" t="s">
        <v>3532</v>
      </c>
      <c r="F2115" s="45" t="s">
        <v>158</v>
      </c>
      <c r="G2115" s="1">
        <v>2</v>
      </c>
      <c r="H2115" s="1" t="s">
        <v>107</v>
      </c>
      <c r="I2115" s="1" t="s">
        <v>159</v>
      </c>
      <c r="K2115" s="1" t="str">
        <f>VLOOKUP(L2115,CW!C:D,2,FALSE)</f>
        <v>Mar'16</v>
      </c>
      <c r="L2115" s="1" t="str">
        <f t="shared" si="33"/>
        <v>13'16</v>
      </c>
      <c r="M2115" s="1" t="str">
        <f>VLOOKUP(K2115,CW!D:E,2,FALSE)</f>
        <v>Q4'15</v>
      </c>
    </row>
    <row r="2116" spans="1:13" ht="15" customHeight="1">
      <c r="A2116" s="2">
        <v>42463</v>
      </c>
      <c r="B2116" s="1" t="s">
        <v>2046</v>
      </c>
      <c r="C2116" s="1" t="s">
        <v>86</v>
      </c>
      <c r="D2116" s="1" t="s">
        <v>100</v>
      </c>
      <c r="E2116" s="1" t="s">
        <v>3532</v>
      </c>
      <c r="F2116" s="45" t="s">
        <v>158</v>
      </c>
      <c r="G2116" s="1">
        <v>2</v>
      </c>
      <c r="H2116" s="1" t="s">
        <v>107</v>
      </c>
      <c r="I2116" s="1" t="s">
        <v>159</v>
      </c>
      <c r="K2116" s="1" t="str">
        <f>VLOOKUP(L2116,CW!C:D,2,FALSE)</f>
        <v>Mar'16</v>
      </c>
      <c r="L2116" s="1" t="str">
        <f t="shared" si="33"/>
        <v>13'16</v>
      </c>
      <c r="M2116" s="1" t="str">
        <f>VLOOKUP(K2116,CW!D:E,2,FALSE)</f>
        <v>Q4'15</v>
      </c>
    </row>
    <row r="2117" spans="1:13" ht="15" customHeight="1">
      <c r="A2117" s="2">
        <v>42463</v>
      </c>
      <c r="B2117" s="1" t="s">
        <v>2047</v>
      </c>
      <c r="C2117" s="1" t="s">
        <v>86</v>
      </c>
      <c r="D2117" s="1" t="s">
        <v>100</v>
      </c>
      <c r="E2117" s="1" t="s">
        <v>3532</v>
      </c>
      <c r="F2117" s="45" t="s">
        <v>158</v>
      </c>
      <c r="G2117" s="1">
        <v>1</v>
      </c>
      <c r="H2117" s="1" t="s">
        <v>107</v>
      </c>
      <c r="I2117" s="1" t="s">
        <v>159</v>
      </c>
      <c r="K2117" s="1" t="str">
        <f>VLOOKUP(L2117,CW!C:D,2,FALSE)</f>
        <v>Mar'16</v>
      </c>
      <c r="L2117" s="1" t="str">
        <f t="shared" si="33"/>
        <v>13'16</v>
      </c>
      <c r="M2117" s="1" t="str">
        <f>VLOOKUP(K2117,CW!D:E,2,FALSE)</f>
        <v>Q4'15</v>
      </c>
    </row>
    <row r="2118" spans="1:13" ht="30" customHeight="1">
      <c r="A2118" s="2">
        <v>42463</v>
      </c>
      <c r="B2118" s="1" t="s">
        <v>2048</v>
      </c>
      <c r="C2118" s="1" t="s">
        <v>1135</v>
      </c>
      <c r="D2118" s="1" t="s">
        <v>100</v>
      </c>
      <c r="E2118" s="1" t="s">
        <v>3532</v>
      </c>
      <c r="F2118" s="98" t="s">
        <v>160</v>
      </c>
      <c r="G2118" s="1">
        <v>1</v>
      </c>
      <c r="H2118" s="1" t="s">
        <v>107</v>
      </c>
      <c r="I2118" s="1" t="s">
        <v>159</v>
      </c>
      <c r="K2118" s="1" t="str">
        <f>VLOOKUP(L2118,CW!C:D,2,FALSE)</f>
        <v>Mar'16</v>
      </c>
      <c r="L2118" s="1" t="str">
        <f t="shared" si="33"/>
        <v>13'16</v>
      </c>
      <c r="M2118" s="1" t="str">
        <f>VLOOKUP(K2118,CW!D:E,2,FALSE)</f>
        <v>Q4'15</v>
      </c>
    </row>
    <row r="2119" spans="1:13" ht="15" customHeight="1">
      <c r="A2119" s="2">
        <v>42463</v>
      </c>
      <c r="B2119" s="1" t="s">
        <v>2049</v>
      </c>
      <c r="C2119" s="1" t="s">
        <v>72</v>
      </c>
      <c r="D2119" s="1" t="s">
        <v>102</v>
      </c>
      <c r="E2119" s="1" t="s">
        <v>3532</v>
      </c>
      <c r="F2119" s="45" t="s">
        <v>158</v>
      </c>
      <c r="G2119" s="1">
        <v>2</v>
      </c>
      <c r="H2119" s="1" t="s">
        <v>107</v>
      </c>
      <c r="I2119" s="1" t="s">
        <v>159</v>
      </c>
      <c r="K2119" s="1" t="str">
        <f>VLOOKUP(L2119,CW!C:D,2,FALSE)</f>
        <v>Mar'16</v>
      </c>
      <c r="L2119" s="1" t="str">
        <f t="shared" si="33"/>
        <v>13'16</v>
      </c>
      <c r="M2119" s="1" t="str">
        <f>VLOOKUP(K2119,CW!D:E,2,FALSE)</f>
        <v>Q4'15</v>
      </c>
    </row>
    <row r="2120" spans="1:13" ht="15" customHeight="1">
      <c r="A2120" s="2">
        <v>42463</v>
      </c>
      <c r="B2120" s="1" t="s">
        <v>2050</v>
      </c>
      <c r="C2120" s="1" t="s">
        <v>72</v>
      </c>
      <c r="D2120" s="1" t="s">
        <v>102</v>
      </c>
      <c r="E2120" s="1" t="s">
        <v>3532</v>
      </c>
      <c r="F2120" s="45" t="s">
        <v>158</v>
      </c>
      <c r="G2120" s="1">
        <v>1</v>
      </c>
      <c r="H2120" s="1" t="s">
        <v>107</v>
      </c>
      <c r="I2120" s="1" t="s">
        <v>159</v>
      </c>
      <c r="K2120" s="1" t="str">
        <f>VLOOKUP(L2120,CW!C:D,2,FALSE)</f>
        <v>Mar'16</v>
      </c>
      <c r="L2120" s="1" t="str">
        <f t="shared" si="33"/>
        <v>13'16</v>
      </c>
      <c r="M2120" s="1" t="str">
        <f>VLOOKUP(K2120,CW!D:E,2,FALSE)</f>
        <v>Q4'15</v>
      </c>
    </row>
    <row r="2121" spans="1:13" ht="30" customHeight="1">
      <c r="A2121" s="2">
        <v>42463</v>
      </c>
      <c r="B2121" s="1" t="s">
        <v>2051</v>
      </c>
      <c r="C2121" s="1" t="s">
        <v>72</v>
      </c>
      <c r="D2121" s="1" t="s">
        <v>102</v>
      </c>
      <c r="E2121" s="1" t="s">
        <v>3532</v>
      </c>
      <c r="F2121" s="98" t="s">
        <v>160</v>
      </c>
      <c r="G2121" s="1">
        <v>1</v>
      </c>
      <c r="H2121" s="1" t="s">
        <v>107</v>
      </c>
      <c r="I2121" s="1" t="s">
        <v>159</v>
      </c>
      <c r="K2121" s="1" t="str">
        <f>VLOOKUP(L2121,CW!C:D,2,FALSE)</f>
        <v>Mar'16</v>
      </c>
      <c r="L2121" s="1" t="str">
        <f t="shared" si="33"/>
        <v>13'16</v>
      </c>
      <c r="M2121" s="1" t="str">
        <f>VLOOKUP(K2121,CW!D:E,2,FALSE)</f>
        <v>Q4'15</v>
      </c>
    </row>
    <row r="2122" spans="1:13" ht="30" customHeight="1">
      <c r="A2122" s="2">
        <v>42463</v>
      </c>
      <c r="B2122" s="1" t="s">
        <v>2052</v>
      </c>
      <c r="C2122" s="1" t="s">
        <v>72</v>
      </c>
      <c r="D2122" s="1" t="s">
        <v>102</v>
      </c>
      <c r="E2122" s="1" t="s">
        <v>3532</v>
      </c>
      <c r="F2122" s="98" t="s">
        <v>161</v>
      </c>
      <c r="G2122" s="1">
        <v>1</v>
      </c>
      <c r="H2122" s="1" t="s">
        <v>107</v>
      </c>
      <c r="I2122" s="1" t="s">
        <v>159</v>
      </c>
      <c r="K2122" s="1" t="str">
        <f>VLOOKUP(L2122,CW!C:D,2,FALSE)</f>
        <v>Mar'16</v>
      </c>
      <c r="L2122" s="1" t="str">
        <f t="shared" si="33"/>
        <v>13'16</v>
      </c>
      <c r="M2122" s="1" t="str">
        <f>VLOOKUP(K2122,CW!D:E,2,FALSE)</f>
        <v>Q4'15</v>
      </c>
    </row>
    <row r="2123" spans="1:13" ht="15" customHeight="1">
      <c r="A2123" s="2">
        <v>42463</v>
      </c>
      <c r="B2123" s="1" t="s">
        <v>2053</v>
      </c>
      <c r="C2123" s="1" t="s">
        <v>83</v>
      </c>
      <c r="D2123" s="1" t="s">
        <v>102</v>
      </c>
      <c r="E2123" s="1" t="s">
        <v>3532</v>
      </c>
      <c r="F2123" s="45" t="s">
        <v>158</v>
      </c>
      <c r="G2123" s="1">
        <v>2</v>
      </c>
      <c r="H2123" s="1" t="s">
        <v>107</v>
      </c>
      <c r="I2123" s="1" t="s">
        <v>159</v>
      </c>
      <c r="K2123" s="1" t="str">
        <f>VLOOKUP(L2123,CW!C:D,2,FALSE)</f>
        <v>Mar'16</v>
      </c>
      <c r="L2123" s="1" t="str">
        <f t="shared" si="33"/>
        <v>13'16</v>
      </c>
      <c r="M2123" s="1" t="str">
        <f>VLOOKUP(K2123,CW!D:E,2,FALSE)</f>
        <v>Q4'15</v>
      </c>
    </row>
    <row r="2124" spans="1:13" ht="30" customHeight="1">
      <c r="A2124" s="2">
        <v>42463</v>
      </c>
      <c r="B2124" s="1" t="s">
        <v>2054</v>
      </c>
      <c r="C2124" s="1" t="s">
        <v>143</v>
      </c>
      <c r="D2124" s="1" t="s">
        <v>102</v>
      </c>
      <c r="E2124" s="1" t="s">
        <v>3532</v>
      </c>
      <c r="F2124" s="98" t="s">
        <v>160</v>
      </c>
      <c r="G2124" s="1">
        <v>1</v>
      </c>
      <c r="H2124" s="1" t="s">
        <v>107</v>
      </c>
      <c r="I2124" s="1" t="s">
        <v>159</v>
      </c>
      <c r="K2124" s="1" t="str">
        <f>VLOOKUP(L2124,CW!C:D,2,FALSE)</f>
        <v>Mar'16</v>
      </c>
      <c r="L2124" s="1" t="str">
        <f t="shared" si="33"/>
        <v>13'16</v>
      </c>
      <c r="M2124" s="1" t="str">
        <f>VLOOKUP(K2124,CW!D:E,2,FALSE)</f>
        <v>Q4'15</v>
      </c>
    </row>
    <row r="2125" spans="1:13" ht="15" customHeight="1">
      <c r="A2125" s="2">
        <v>42463</v>
      </c>
      <c r="B2125" s="1" t="s">
        <v>2054</v>
      </c>
      <c r="C2125" s="1" t="s">
        <v>143</v>
      </c>
      <c r="D2125" s="1" t="s">
        <v>102</v>
      </c>
      <c r="E2125" s="1" t="s">
        <v>3532</v>
      </c>
      <c r="F2125" s="45" t="s">
        <v>158</v>
      </c>
      <c r="G2125" s="1">
        <v>1</v>
      </c>
      <c r="H2125" s="1" t="s">
        <v>107</v>
      </c>
      <c r="I2125" s="1" t="s">
        <v>159</v>
      </c>
      <c r="K2125" s="1" t="str">
        <f>VLOOKUP(L2125,CW!C:D,2,FALSE)</f>
        <v>Mar'16</v>
      </c>
      <c r="L2125" s="1" t="str">
        <f t="shared" si="33"/>
        <v>13'16</v>
      </c>
      <c r="M2125" s="1" t="str">
        <f>VLOOKUP(K2125,CW!D:E,2,FALSE)</f>
        <v>Q4'15</v>
      </c>
    </row>
    <row r="2126" spans="1:13" ht="30" customHeight="1">
      <c r="A2126" s="2">
        <v>42463</v>
      </c>
      <c r="B2126" s="1" t="s">
        <v>2055</v>
      </c>
      <c r="C2126" s="1" t="s">
        <v>143</v>
      </c>
      <c r="D2126" s="1" t="s">
        <v>102</v>
      </c>
      <c r="E2126" s="1" t="s">
        <v>3532</v>
      </c>
      <c r="F2126" s="98" t="s">
        <v>160</v>
      </c>
      <c r="G2126" s="1">
        <v>1</v>
      </c>
      <c r="H2126" s="1" t="s">
        <v>107</v>
      </c>
      <c r="I2126" s="1" t="s">
        <v>159</v>
      </c>
      <c r="K2126" s="1" t="str">
        <f>VLOOKUP(L2126,CW!C:D,2,FALSE)</f>
        <v>Mar'16</v>
      </c>
      <c r="L2126" s="1" t="str">
        <f t="shared" si="33"/>
        <v>13'16</v>
      </c>
      <c r="M2126" s="1" t="str">
        <f>VLOOKUP(K2126,CW!D:E,2,FALSE)</f>
        <v>Q4'15</v>
      </c>
    </row>
    <row r="2127" spans="1:13" ht="15" customHeight="1">
      <c r="A2127" s="2">
        <v>42463</v>
      </c>
      <c r="B2127" s="1" t="s">
        <v>2021</v>
      </c>
      <c r="C2127" s="1" t="s">
        <v>3309</v>
      </c>
      <c r="D2127" s="1" t="s">
        <v>3308</v>
      </c>
      <c r="E2127" s="99" t="s">
        <v>4588</v>
      </c>
      <c r="F2127" s="45" t="s">
        <v>4591</v>
      </c>
      <c r="G2127" s="1">
        <v>2</v>
      </c>
      <c r="H2127" s="1" t="s">
        <v>3355</v>
      </c>
      <c r="I2127" s="1" t="s">
        <v>3550</v>
      </c>
      <c r="J2127" s="1">
        <v>3</v>
      </c>
      <c r="K2127" s="1" t="str">
        <f>VLOOKUP(L2127,CW!C:D,2,FALSE)</f>
        <v>Mar'16</v>
      </c>
      <c r="L2127" s="1" t="str">
        <f t="shared" si="33"/>
        <v>13'16</v>
      </c>
      <c r="M2127" s="1" t="str">
        <f>VLOOKUP(K2127,CW!D:E,2,FALSE)</f>
        <v>Q4'15</v>
      </c>
    </row>
    <row r="2128" spans="1:13" ht="15" customHeight="1">
      <c r="A2128" s="2">
        <v>42464</v>
      </c>
      <c r="B2128" s="1" t="s">
        <v>2056</v>
      </c>
      <c r="C2128" s="1" t="s">
        <v>86</v>
      </c>
      <c r="D2128" s="1" t="s">
        <v>102</v>
      </c>
      <c r="E2128" s="1" t="s">
        <v>3532</v>
      </c>
      <c r="F2128" s="45" t="s">
        <v>158</v>
      </c>
      <c r="G2128" s="1">
        <v>1</v>
      </c>
      <c r="H2128" s="1" t="s">
        <v>107</v>
      </c>
      <c r="I2128" s="1" t="s">
        <v>159</v>
      </c>
      <c r="K2128" s="1" t="str">
        <f>VLOOKUP(L2128,CW!C:D,2,FALSE)</f>
        <v>Apr'16</v>
      </c>
      <c r="L2128" s="1" t="str">
        <f t="shared" si="33"/>
        <v>14'16</v>
      </c>
      <c r="M2128" s="1" t="str">
        <f>VLOOKUP(K2128,CW!D:E,2,FALSE)</f>
        <v>Q1'16</v>
      </c>
    </row>
    <row r="2129" spans="1:13" ht="15" customHeight="1">
      <c r="A2129" s="2">
        <v>42464</v>
      </c>
      <c r="B2129" s="1" t="s">
        <v>2057</v>
      </c>
      <c r="C2129" s="1" t="s">
        <v>110</v>
      </c>
      <c r="D2129" s="1" t="s">
        <v>102</v>
      </c>
      <c r="E2129" s="1" t="s">
        <v>3532</v>
      </c>
      <c r="F2129" s="45" t="s">
        <v>158</v>
      </c>
      <c r="G2129" s="1">
        <v>1</v>
      </c>
      <c r="H2129" s="1" t="s">
        <v>107</v>
      </c>
      <c r="I2129" s="1" t="s">
        <v>159</v>
      </c>
      <c r="K2129" s="1" t="str">
        <f>VLOOKUP(L2129,CW!C:D,2,FALSE)</f>
        <v>Apr'16</v>
      </c>
      <c r="L2129" s="1" t="str">
        <f t="shared" si="33"/>
        <v>14'16</v>
      </c>
      <c r="M2129" s="1" t="str">
        <f>VLOOKUP(K2129,CW!D:E,2,FALSE)</f>
        <v>Q1'16</v>
      </c>
    </row>
    <row r="2130" spans="1:13" ht="15" customHeight="1">
      <c r="A2130" s="2">
        <v>42464</v>
      </c>
      <c r="B2130" s="1" t="s">
        <v>2058</v>
      </c>
      <c r="C2130" s="1" t="s">
        <v>72</v>
      </c>
      <c r="D2130" s="1" t="s">
        <v>102</v>
      </c>
      <c r="E2130" s="1" t="s">
        <v>3532</v>
      </c>
      <c r="F2130" s="45" t="s">
        <v>158</v>
      </c>
      <c r="G2130" s="1">
        <v>2</v>
      </c>
      <c r="H2130" s="1" t="s">
        <v>107</v>
      </c>
      <c r="I2130" s="1" t="s">
        <v>159</v>
      </c>
      <c r="K2130" s="1" t="str">
        <f>VLOOKUP(L2130,CW!C:D,2,FALSE)</f>
        <v>Apr'16</v>
      </c>
      <c r="L2130" s="1" t="str">
        <f t="shared" si="33"/>
        <v>14'16</v>
      </c>
      <c r="M2130" s="1" t="str">
        <f>VLOOKUP(K2130,CW!D:E,2,FALSE)</f>
        <v>Q1'16</v>
      </c>
    </row>
    <row r="2131" spans="1:13" ht="15" customHeight="1">
      <c r="A2131" s="2">
        <v>42464</v>
      </c>
      <c r="B2131" s="1" t="s">
        <v>2059</v>
      </c>
      <c r="C2131" s="1" t="s">
        <v>81</v>
      </c>
      <c r="D2131" s="1" t="s">
        <v>102</v>
      </c>
      <c r="E2131" s="1" t="s">
        <v>3532</v>
      </c>
      <c r="F2131" s="45" t="s">
        <v>158</v>
      </c>
      <c r="G2131" s="1">
        <v>1</v>
      </c>
      <c r="H2131" s="1" t="s">
        <v>107</v>
      </c>
      <c r="I2131" s="1" t="s">
        <v>159</v>
      </c>
      <c r="K2131" s="1" t="str">
        <f>VLOOKUP(L2131,CW!C:D,2,FALSE)</f>
        <v>Apr'16</v>
      </c>
      <c r="L2131" s="1" t="str">
        <f t="shared" si="33"/>
        <v>14'16</v>
      </c>
      <c r="M2131" s="1" t="str">
        <f>VLOOKUP(K2131,CW!D:E,2,FALSE)</f>
        <v>Q1'16</v>
      </c>
    </row>
    <row r="2132" spans="1:13" ht="30" customHeight="1">
      <c r="A2132" s="2">
        <v>42464</v>
      </c>
      <c r="B2132" s="1" t="s">
        <v>2060</v>
      </c>
      <c r="C2132" s="1" t="s">
        <v>162</v>
      </c>
      <c r="D2132" s="1" t="s">
        <v>102</v>
      </c>
      <c r="E2132" s="1" t="s">
        <v>3532</v>
      </c>
      <c r="F2132" s="98" t="s">
        <v>160</v>
      </c>
      <c r="G2132" s="1">
        <v>1</v>
      </c>
      <c r="H2132" s="1" t="s">
        <v>107</v>
      </c>
      <c r="I2132" s="1" t="s">
        <v>159</v>
      </c>
      <c r="K2132" s="1" t="str">
        <f>VLOOKUP(L2132,CW!C:D,2,FALSE)</f>
        <v>Apr'16</v>
      </c>
      <c r="L2132" s="1" t="str">
        <f t="shared" si="33"/>
        <v>14'16</v>
      </c>
      <c r="M2132" s="1" t="str">
        <f>VLOOKUP(K2132,CW!D:E,2,FALSE)</f>
        <v>Q1'16</v>
      </c>
    </row>
    <row r="2133" spans="1:13" ht="30" customHeight="1">
      <c r="A2133" s="2">
        <v>42464</v>
      </c>
      <c r="B2133" s="1" t="s">
        <v>2061</v>
      </c>
      <c r="C2133" s="1" t="s">
        <v>162</v>
      </c>
      <c r="D2133" s="1" t="s">
        <v>102</v>
      </c>
      <c r="E2133" s="1" t="s">
        <v>3532</v>
      </c>
      <c r="F2133" s="98" t="s">
        <v>161</v>
      </c>
      <c r="G2133" s="1">
        <v>1</v>
      </c>
      <c r="H2133" s="1" t="s">
        <v>107</v>
      </c>
      <c r="I2133" s="1" t="s">
        <v>159</v>
      </c>
      <c r="K2133" s="1" t="str">
        <f>VLOOKUP(L2133,CW!C:D,2,FALSE)</f>
        <v>Apr'16</v>
      </c>
      <c r="L2133" s="1" t="str">
        <f t="shared" si="33"/>
        <v>14'16</v>
      </c>
      <c r="M2133" s="1" t="str">
        <f>VLOOKUP(K2133,CW!D:E,2,FALSE)</f>
        <v>Q1'16</v>
      </c>
    </row>
    <row r="2134" spans="1:13" ht="15" customHeight="1">
      <c r="A2134" s="2">
        <v>42464</v>
      </c>
      <c r="B2134" s="1" t="s">
        <v>2061</v>
      </c>
      <c r="C2134" s="1" t="s">
        <v>162</v>
      </c>
      <c r="D2134" s="1" t="s">
        <v>102</v>
      </c>
      <c r="E2134" s="1" t="s">
        <v>3532</v>
      </c>
      <c r="F2134" s="45" t="s">
        <v>158</v>
      </c>
      <c r="G2134" s="1">
        <v>1</v>
      </c>
      <c r="H2134" s="1" t="s">
        <v>107</v>
      </c>
      <c r="I2134" s="1" t="s">
        <v>159</v>
      </c>
      <c r="K2134" s="1" t="str">
        <f>VLOOKUP(L2134,CW!C:D,2,FALSE)</f>
        <v>Apr'16</v>
      </c>
      <c r="L2134" s="1" t="str">
        <f t="shared" si="33"/>
        <v>14'16</v>
      </c>
      <c r="M2134" s="1" t="str">
        <f>VLOOKUP(K2134,CW!D:E,2,FALSE)</f>
        <v>Q1'16</v>
      </c>
    </row>
    <row r="2135" spans="1:13" ht="30" customHeight="1">
      <c r="A2135" s="2">
        <v>42464</v>
      </c>
      <c r="B2135" s="1" t="s">
        <v>2062</v>
      </c>
      <c r="C2135" s="1" t="s">
        <v>162</v>
      </c>
      <c r="D2135" s="1" t="s">
        <v>102</v>
      </c>
      <c r="E2135" s="1" t="s">
        <v>3532</v>
      </c>
      <c r="F2135" s="98" t="s">
        <v>160</v>
      </c>
      <c r="G2135" s="1">
        <v>1</v>
      </c>
      <c r="H2135" s="1" t="s">
        <v>107</v>
      </c>
      <c r="I2135" s="1" t="s">
        <v>159</v>
      </c>
      <c r="K2135" s="1" t="str">
        <f>VLOOKUP(L2135,CW!C:D,2,FALSE)</f>
        <v>Apr'16</v>
      </c>
      <c r="L2135" s="1" t="str">
        <f t="shared" si="33"/>
        <v>14'16</v>
      </c>
      <c r="M2135" s="1" t="str">
        <f>VLOOKUP(K2135,CW!D:E,2,FALSE)</f>
        <v>Q1'16</v>
      </c>
    </row>
    <row r="2136" spans="1:13" ht="30" customHeight="1">
      <c r="A2136" s="2">
        <v>42464</v>
      </c>
      <c r="B2136" s="1" t="s">
        <v>2063</v>
      </c>
      <c r="C2136" s="1" t="s">
        <v>77</v>
      </c>
      <c r="D2136" s="1" t="s">
        <v>102</v>
      </c>
      <c r="E2136" s="1" t="s">
        <v>3532</v>
      </c>
      <c r="F2136" s="98" t="s">
        <v>160</v>
      </c>
      <c r="G2136" s="1">
        <v>1</v>
      </c>
      <c r="H2136" s="1" t="s">
        <v>107</v>
      </c>
      <c r="I2136" s="1" t="s">
        <v>159</v>
      </c>
      <c r="K2136" s="1" t="str">
        <f>VLOOKUP(L2136,CW!C:D,2,FALSE)</f>
        <v>Apr'16</v>
      </c>
      <c r="L2136" s="1" t="str">
        <f t="shared" si="33"/>
        <v>14'16</v>
      </c>
      <c r="M2136" s="1" t="str">
        <f>VLOOKUP(K2136,CW!D:E,2,FALSE)</f>
        <v>Q1'16</v>
      </c>
    </row>
    <row r="2137" spans="1:13" ht="15" customHeight="1">
      <c r="A2137" s="2">
        <v>42464</v>
      </c>
      <c r="B2137" s="1" t="s">
        <v>2063</v>
      </c>
      <c r="C2137" s="1" t="s">
        <v>77</v>
      </c>
      <c r="D2137" s="1" t="s">
        <v>102</v>
      </c>
      <c r="E2137" s="1" t="s">
        <v>3532</v>
      </c>
      <c r="F2137" s="45" t="s">
        <v>158</v>
      </c>
      <c r="G2137" s="1">
        <v>1</v>
      </c>
      <c r="H2137" s="1" t="s">
        <v>107</v>
      </c>
      <c r="I2137" s="1" t="s">
        <v>159</v>
      </c>
      <c r="K2137" s="1" t="str">
        <f>VLOOKUP(L2137,CW!C:D,2,FALSE)</f>
        <v>Apr'16</v>
      </c>
      <c r="L2137" s="1" t="str">
        <f t="shared" si="33"/>
        <v>14'16</v>
      </c>
      <c r="M2137" s="1" t="str">
        <f>VLOOKUP(K2137,CW!D:E,2,FALSE)</f>
        <v>Q1'16</v>
      </c>
    </row>
    <row r="2138" spans="1:13" ht="15" customHeight="1">
      <c r="A2138" s="2">
        <v>42464</v>
      </c>
      <c r="B2138" s="1" t="s">
        <v>2064</v>
      </c>
      <c r="C2138" s="1" t="s">
        <v>72</v>
      </c>
      <c r="D2138" s="1" t="s">
        <v>102</v>
      </c>
      <c r="E2138" s="1" t="s">
        <v>3532</v>
      </c>
      <c r="F2138" s="45" t="s">
        <v>158</v>
      </c>
      <c r="G2138" s="1">
        <v>1</v>
      </c>
      <c r="H2138" s="1" t="s">
        <v>107</v>
      </c>
      <c r="I2138" s="1" t="s">
        <v>159</v>
      </c>
      <c r="K2138" s="1" t="str">
        <f>VLOOKUP(L2138,CW!C:D,2,FALSE)</f>
        <v>Apr'16</v>
      </c>
      <c r="L2138" s="1" t="str">
        <f t="shared" si="33"/>
        <v>14'16</v>
      </c>
      <c r="M2138" s="1" t="str">
        <f>VLOOKUP(K2138,CW!D:E,2,FALSE)</f>
        <v>Q1'16</v>
      </c>
    </row>
    <row r="2139" spans="1:13" ht="30" customHeight="1">
      <c r="A2139" s="2">
        <v>42464</v>
      </c>
      <c r="B2139" s="1" t="s">
        <v>2065</v>
      </c>
      <c r="C2139" s="1" t="s">
        <v>72</v>
      </c>
      <c r="D2139" s="1" t="s">
        <v>102</v>
      </c>
      <c r="E2139" s="1" t="s">
        <v>3532</v>
      </c>
      <c r="F2139" s="98" t="s">
        <v>160</v>
      </c>
      <c r="G2139" s="1">
        <v>1</v>
      </c>
      <c r="H2139" s="1" t="s">
        <v>107</v>
      </c>
      <c r="I2139" s="1" t="s">
        <v>159</v>
      </c>
      <c r="K2139" s="1" t="str">
        <f>VLOOKUP(L2139,CW!C:D,2,FALSE)</f>
        <v>Apr'16</v>
      </c>
      <c r="L2139" s="1" t="str">
        <f t="shared" si="33"/>
        <v>14'16</v>
      </c>
      <c r="M2139" s="1" t="str">
        <f>VLOOKUP(K2139,CW!D:E,2,FALSE)</f>
        <v>Q1'16</v>
      </c>
    </row>
    <row r="2140" spans="1:13" ht="15" customHeight="1">
      <c r="A2140" s="2">
        <v>42464</v>
      </c>
      <c r="B2140" s="1" t="s">
        <v>2066</v>
      </c>
      <c r="C2140" s="1" t="s">
        <v>72</v>
      </c>
      <c r="D2140" s="1" t="s">
        <v>102</v>
      </c>
      <c r="E2140" s="1" t="s">
        <v>3532</v>
      </c>
      <c r="F2140" s="45" t="s">
        <v>158</v>
      </c>
      <c r="G2140" s="1">
        <v>1</v>
      </c>
      <c r="H2140" s="1" t="s">
        <v>107</v>
      </c>
      <c r="I2140" s="1" t="s">
        <v>159</v>
      </c>
      <c r="K2140" s="1" t="str">
        <f>VLOOKUP(L2140,CW!C:D,2,FALSE)</f>
        <v>Apr'16</v>
      </c>
      <c r="L2140" s="1" t="str">
        <f t="shared" si="33"/>
        <v>14'16</v>
      </c>
      <c r="M2140" s="1" t="str">
        <f>VLOOKUP(K2140,CW!D:E,2,FALSE)</f>
        <v>Q1'16</v>
      </c>
    </row>
    <row r="2141" spans="1:13" ht="15" customHeight="1">
      <c r="A2141" s="2">
        <v>42464</v>
      </c>
      <c r="B2141" s="1" t="s">
        <v>2067</v>
      </c>
      <c r="C2141" s="1" t="s">
        <v>72</v>
      </c>
      <c r="D2141" s="1" t="s">
        <v>102</v>
      </c>
      <c r="E2141" s="1" t="s">
        <v>3532</v>
      </c>
      <c r="F2141" s="45" t="s">
        <v>158</v>
      </c>
      <c r="G2141" s="1">
        <v>1</v>
      </c>
      <c r="H2141" s="1" t="s">
        <v>107</v>
      </c>
      <c r="I2141" s="1" t="s">
        <v>159</v>
      </c>
      <c r="K2141" s="1" t="str">
        <f>VLOOKUP(L2141,CW!C:D,2,FALSE)</f>
        <v>Apr'16</v>
      </c>
      <c r="L2141" s="1" t="str">
        <f t="shared" si="33"/>
        <v>14'16</v>
      </c>
      <c r="M2141" s="1" t="str">
        <f>VLOOKUP(K2141,CW!D:E,2,FALSE)</f>
        <v>Q1'16</v>
      </c>
    </row>
    <row r="2142" spans="1:13" ht="30" customHeight="1">
      <c r="A2142" s="2">
        <v>42464</v>
      </c>
      <c r="B2142" s="1" t="s">
        <v>2068</v>
      </c>
      <c r="C2142" s="1" t="s">
        <v>72</v>
      </c>
      <c r="D2142" s="1" t="s">
        <v>102</v>
      </c>
      <c r="E2142" s="1" t="s">
        <v>3532</v>
      </c>
      <c r="F2142" s="98" t="s">
        <v>160</v>
      </c>
      <c r="G2142" s="1">
        <v>1</v>
      </c>
      <c r="H2142" s="1" t="s">
        <v>107</v>
      </c>
      <c r="I2142" s="1" t="s">
        <v>159</v>
      </c>
      <c r="K2142" s="1" t="str">
        <f>VLOOKUP(L2142,CW!C:D,2,FALSE)</f>
        <v>Apr'16</v>
      </c>
      <c r="L2142" s="1" t="str">
        <f t="shared" si="33"/>
        <v>14'16</v>
      </c>
      <c r="M2142" s="1" t="str">
        <f>VLOOKUP(K2142,CW!D:E,2,FALSE)</f>
        <v>Q1'16</v>
      </c>
    </row>
    <row r="2143" spans="1:13" ht="15" customHeight="1">
      <c r="A2143" s="2">
        <v>42464</v>
      </c>
      <c r="B2143" s="1" t="s">
        <v>2069</v>
      </c>
      <c r="C2143" s="1" t="s">
        <v>72</v>
      </c>
      <c r="D2143" s="1" t="s">
        <v>102</v>
      </c>
      <c r="E2143" s="1" t="s">
        <v>3532</v>
      </c>
      <c r="F2143" s="45" t="s">
        <v>158</v>
      </c>
      <c r="G2143" s="1">
        <v>1</v>
      </c>
      <c r="H2143" s="1" t="s">
        <v>107</v>
      </c>
      <c r="I2143" s="1" t="s">
        <v>159</v>
      </c>
      <c r="K2143" s="1" t="str">
        <f>VLOOKUP(L2143,CW!C:D,2,FALSE)</f>
        <v>Apr'16</v>
      </c>
      <c r="L2143" s="1" t="str">
        <f t="shared" si="33"/>
        <v>14'16</v>
      </c>
      <c r="M2143" s="1" t="str">
        <f>VLOOKUP(K2143,CW!D:E,2,FALSE)</f>
        <v>Q1'16</v>
      </c>
    </row>
    <row r="2144" spans="1:13" ht="15" customHeight="1">
      <c r="A2144" s="2">
        <v>42464</v>
      </c>
      <c r="B2144" s="1" t="s">
        <v>2070</v>
      </c>
      <c r="C2144" s="1" t="s">
        <v>83</v>
      </c>
      <c r="D2144" s="1" t="s">
        <v>102</v>
      </c>
      <c r="E2144" s="1" t="s">
        <v>3532</v>
      </c>
      <c r="F2144" s="45" t="s">
        <v>158</v>
      </c>
      <c r="G2144" s="1">
        <v>1</v>
      </c>
      <c r="H2144" s="1" t="s">
        <v>107</v>
      </c>
      <c r="I2144" s="1" t="s">
        <v>159</v>
      </c>
      <c r="K2144" s="1" t="str">
        <f>VLOOKUP(L2144,CW!C:D,2,FALSE)</f>
        <v>Apr'16</v>
      </c>
      <c r="L2144" s="1" t="str">
        <f t="shared" si="33"/>
        <v>14'16</v>
      </c>
      <c r="M2144" s="1" t="str">
        <f>VLOOKUP(K2144,CW!D:E,2,FALSE)</f>
        <v>Q1'16</v>
      </c>
    </row>
    <row r="2145" spans="1:13" ht="15" customHeight="1">
      <c r="A2145" s="2">
        <v>42464</v>
      </c>
      <c r="B2145" s="1" t="s">
        <v>2071</v>
      </c>
      <c r="C2145" s="1" t="s">
        <v>71</v>
      </c>
      <c r="D2145" s="1" t="s">
        <v>100</v>
      </c>
      <c r="E2145" s="1" t="s">
        <v>3532</v>
      </c>
      <c r="F2145" s="98" t="s">
        <v>4584</v>
      </c>
      <c r="G2145" s="1">
        <v>1</v>
      </c>
      <c r="H2145" s="1" t="s">
        <v>107</v>
      </c>
      <c r="I2145" s="1" t="s">
        <v>159</v>
      </c>
      <c r="K2145" s="1" t="str">
        <f>VLOOKUP(L2145,CW!C:D,2,FALSE)</f>
        <v>Apr'16</v>
      </c>
      <c r="L2145" s="1" t="str">
        <f t="shared" si="33"/>
        <v>14'16</v>
      </c>
      <c r="M2145" s="1" t="str">
        <f>VLOOKUP(K2145,CW!D:E,2,FALSE)</f>
        <v>Q1'16</v>
      </c>
    </row>
    <row r="2146" spans="1:13" ht="30" customHeight="1">
      <c r="A2146" s="2">
        <v>42464</v>
      </c>
      <c r="B2146" s="1" t="s">
        <v>2072</v>
      </c>
      <c r="C2146" s="1" t="s">
        <v>480</v>
      </c>
      <c r="D2146" s="1" t="s">
        <v>100</v>
      </c>
      <c r="E2146" s="1" t="s">
        <v>3532</v>
      </c>
      <c r="F2146" s="98" t="s">
        <v>161</v>
      </c>
      <c r="G2146" s="1">
        <v>1</v>
      </c>
      <c r="H2146" s="1" t="s">
        <v>107</v>
      </c>
      <c r="I2146" s="1" t="s">
        <v>159</v>
      </c>
      <c r="K2146" s="1" t="str">
        <f>VLOOKUP(L2146,CW!C:D,2,FALSE)</f>
        <v>Apr'16</v>
      </c>
      <c r="L2146" s="1" t="str">
        <f t="shared" si="33"/>
        <v>14'16</v>
      </c>
      <c r="M2146" s="1" t="str">
        <f>VLOOKUP(K2146,CW!D:E,2,FALSE)</f>
        <v>Q1'16</v>
      </c>
    </row>
    <row r="2147" spans="1:13" ht="30" customHeight="1">
      <c r="A2147" s="2">
        <v>42464</v>
      </c>
      <c r="B2147" s="1" t="s">
        <v>2073</v>
      </c>
      <c r="C2147" s="1" t="s">
        <v>77</v>
      </c>
      <c r="D2147" s="1" t="s">
        <v>100</v>
      </c>
      <c r="E2147" s="1" t="s">
        <v>3532</v>
      </c>
      <c r="F2147" s="98" t="s">
        <v>160</v>
      </c>
      <c r="G2147" s="1">
        <v>1</v>
      </c>
      <c r="H2147" s="1" t="s">
        <v>107</v>
      </c>
      <c r="I2147" s="1" t="s">
        <v>159</v>
      </c>
      <c r="K2147" s="1" t="str">
        <f>VLOOKUP(L2147,CW!C:D,2,FALSE)</f>
        <v>Apr'16</v>
      </c>
      <c r="L2147" s="1" t="str">
        <f t="shared" si="33"/>
        <v>14'16</v>
      </c>
      <c r="M2147" s="1" t="str">
        <f>VLOOKUP(K2147,CW!D:E,2,FALSE)</f>
        <v>Q1'16</v>
      </c>
    </row>
    <row r="2148" spans="1:13" ht="15" customHeight="1">
      <c r="A2148" s="2">
        <v>42464</v>
      </c>
      <c r="B2148" s="1" t="s">
        <v>2073</v>
      </c>
      <c r="C2148" s="1" t="s">
        <v>77</v>
      </c>
      <c r="D2148" s="1" t="s">
        <v>100</v>
      </c>
      <c r="E2148" s="1" t="s">
        <v>3532</v>
      </c>
      <c r="F2148" s="98" t="s">
        <v>4584</v>
      </c>
      <c r="G2148" s="1">
        <v>2</v>
      </c>
      <c r="H2148" s="1" t="s">
        <v>107</v>
      </c>
      <c r="I2148" s="1" t="s">
        <v>159</v>
      </c>
      <c r="K2148" s="1" t="str">
        <f>VLOOKUP(L2148,CW!C:D,2,FALSE)</f>
        <v>Apr'16</v>
      </c>
      <c r="L2148" s="1" t="str">
        <f t="shared" si="33"/>
        <v>14'16</v>
      </c>
      <c r="M2148" s="1" t="str">
        <f>VLOOKUP(K2148,CW!D:E,2,FALSE)</f>
        <v>Q1'16</v>
      </c>
    </row>
    <row r="2149" spans="1:13" ht="15" customHeight="1">
      <c r="A2149" s="2">
        <v>42464</v>
      </c>
      <c r="B2149" s="1" t="s">
        <v>2074</v>
      </c>
      <c r="C2149" s="1" t="s">
        <v>86</v>
      </c>
      <c r="D2149" s="1" t="s">
        <v>100</v>
      </c>
      <c r="E2149" s="1" t="s">
        <v>3532</v>
      </c>
      <c r="F2149" s="45" t="s">
        <v>158</v>
      </c>
      <c r="G2149" s="1">
        <v>2</v>
      </c>
      <c r="H2149" s="1" t="s">
        <v>107</v>
      </c>
      <c r="I2149" s="1" t="s">
        <v>159</v>
      </c>
      <c r="K2149" s="1" t="str">
        <f>VLOOKUP(L2149,CW!C:D,2,FALSE)</f>
        <v>Apr'16</v>
      </c>
      <c r="L2149" s="1" t="str">
        <f t="shared" si="33"/>
        <v>14'16</v>
      </c>
      <c r="M2149" s="1" t="str">
        <f>VLOOKUP(K2149,CW!D:E,2,FALSE)</f>
        <v>Q1'16</v>
      </c>
    </row>
    <row r="2150" spans="1:13" ht="15" customHeight="1">
      <c r="A2150" s="2">
        <v>42464</v>
      </c>
      <c r="B2150" s="1" t="s">
        <v>2075</v>
      </c>
      <c r="C2150" s="1" t="s">
        <v>86</v>
      </c>
      <c r="D2150" s="1" t="s">
        <v>100</v>
      </c>
      <c r="E2150" s="1" t="s">
        <v>3532</v>
      </c>
      <c r="F2150" s="45" t="s">
        <v>158</v>
      </c>
      <c r="G2150" s="1">
        <v>1</v>
      </c>
      <c r="H2150" s="1" t="s">
        <v>107</v>
      </c>
      <c r="I2150" s="1" t="s">
        <v>159</v>
      </c>
      <c r="K2150" s="1" t="str">
        <f>VLOOKUP(L2150,CW!C:D,2,FALSE)</f>
        <v>Apr'16</v>
      </c>
      <c r="L2150" s="1" t="str">
        <f t="shared" si="33"/>
        <v>14'16</v>
      </c>
      <c r="M2150" s="1" t="str">
        <f>VLOOKUP(K2150,CW!D:E,2,FALSE)</f>
        <v>Q1'16</v>
      </c>
    </row>
    <row r="2151" spans="1:13" ht="15" customHeight="1">
      <c r="A2151" s="2">
        <v>42464</v>
      </c>
      <c r="B2151" s="1" t="s">
        <v>2076</v>
      </c>
      <c r="C2151" s="1" t="s">
        <v>86</v>
      </c>
      <c r="D2151" s="1" t="s">
        <v>100</v>
      </c>
      <c r="E2151" s="1" t="s">
        <v>3532</v>
      </c>
      <c r="F2151" s="45" t="s">
        <v>158</v>
      </c>
      <c r="G2151" s="1">
        <v>1</v>
      </c>
      <c r="H2151" s="1" t="s">
        <v>107</v>
      </c>
      <c r="I2151" s="1" t="s">
        <v>159</v>
      </c>
      <c r="K2151" s="1" t="str">
        <f>VLOOKUP(L2151,CW!C:D,2,FALSE)</f>
        <v>Apr'16</v>
      </c>
      <c r="L2151" s="1" t="str">
        <f t="shared" si="33"/>
        <v>14'16</v>
      </c>
      <c r="M2151" s="1" t="str">
        <f>VLOOKUP(K2151,CW!D:E,2,FALSE)</f>
        <v>Q1'16</v>
      </c>
    </row>
    <row r="2152" spans="1:13" ht="30" customHeight="1">
      <c r="A2152" s="2">
        <v>42464</v>
      </c>
      <c r="B2152" s="1" t="s">
        <v>2077</v>
      </c>
      <c r="C2152" s="1" t="s">
        <v>86</v>
      </c>
      <c r="D2152" s="1" t="s">
        <v>100</v>
      </c>
      <c r="E2152" s="1" t="s">
        <v>3532</v>
      </c>
      <c r="F2152" s="98" t="s">
        <v>160</v>
      </c>
      <c r="G2152" s="1">
        <v>1</v>
      </c>
      <c r="H2152" s="1" t="s">
        <v>107</v>
      </c>
      <c r="I2152" s="1" t="s">
        <v>159</v>
      </c>
      <c r="K2152" s="1" t="str">
        <f>VLOOKUP(L2152,CW!C:D,2,FALSE)</f>
        <v>Apr'16</v>
      </c>
      <c r="L2152" s="1" t="str">
        <f t="shared" si="33"/>
        <v>14'16</v>
      </c>
      <c r="M2152" s="1" t="str">
        <f>VLOOKUP(K2152,CW!D:E,2,FALSE)</f>
        <v>Q1'16</v>
      </c>
    </row>
    <row r="2153" spans="1:13" ht="15" customHeight="1">
      <c r="A2153" s="2">
        <v>42464</v>
      </c>
      <c r="B2153" s="1" t="s">
        <v>2077</v>
      </c>
      <c r="C2153" s="1" t="s">
        <v>86</v>
      </c>
      <c r="D2153" s="1" t="s">
        <v>100</v>
      </c>
      <c r="E2153" s="1" t="s">
        <v>3532</v>
      </c>
      <c r="F2153" s="45" t="s">
        <v>158</v>
      </c>
      <c r="G2153" s="1">
        <v>1</v>
      </c>
      <c r="H2153" s="1" t="s">
        <v>107</v>
      </c>
      <c r="I2153" s="1" t="s">
        <v>159</v>
      </c>
      <c r="K2153" s="1" t="str">
        <f>VLOOKUP(L2153,CW!C:D,2,FALSE)</f>
        <v>Apr'16</v>
      </c>
      <c r="L2153" s="1" t="str">
        <f t="shared" si="33"/>
        <v>14'16</v>
      </c>
      <c r="M2153" s="1" t="str">
        <f>VLOOKUP(K2153,CW!D:E,2,FALSE)</f>
        <v>Q1'16</v>
      </c>
    </row>
    <row r="2154" spans="1:13" ht="15" customHeight="1">
      <c r="A2154" s="2">
        <v>42464</v>
      </c>
      <c r="B2154" s="1" t="s">
        <v>2077</v>
      </c>
      <c r="C2154" s="1" t="s">
        <v>86</v>
      </c>
      <c r="D2154" s="1" t="s">
        <v>100</v>
      </c>
      <c r="E2154" s="1" t="s">
        <v>3532</v>
      </c>
      <c r="F2154" s="98" t="s">
        <v>4584</v>
      </c>
      <c r="G2154" s="1">
        <v>1</v>
      </c>
      <c r="H2154" s="1" t="s">
        <v>107</v>
      </c>
      <c r="I2154" s="1" t="s">
        <v>159</v>
      </c>
      <c r="K2154" s="1" t="str">
        <f>VLOOKUP(L2154,CW!C:D,2,FALSE)</f>
        <v>Apr'16</v>
      </c>
      <c r="L2154" s="1" t="str">
        <f t="shared" si="33"/>
        <v>14'16</v>
      </c>
      <c r="M2154" s="1" t="str">
        <f>VLOOKUP(K2154,CW!D:E,2,FALSE)</f>
        <v>Q1'16</v>
      </c>
    </row>
    <row r="2155" spans="1:13" ht="15" customHeight="1">
      <c r="A2155" s="2">
        <v>42464</v>
      </c>
      <c r="B2155" s="1" t="s">
        <v>2078</v>
      </c>
      <c r="C2155" s="1" t="s">
        <v>86</v>
      </c>
      <c r="D2155" s="1" t="s">
        <v>100</v>
      </c>
      <c r="E2155" s="1" t="s">
        <v>3532</v>
      </c>
      <c r="F2155" s="45" t="s">
        <v>158</v>
      </c>
      <c r="G2155" s="1">
        <v>3</v>
      </c>
      <c r="H2155" s="1" t="s">
        <v>107</v>
      </c>
      <c r="I2155" s="1" t="s">
        <v>159</v>
      </c>
      <c r="K2155" s="1" t="str">
        <f>VLOOKUP(L2155,CW!C:D,2,FALSE)</f>
        <v>Apr'16</v>
      </c>
      <c r="L2155" s="1" t="str">
        <f t="shared" si="33"/>
        <v>14'16</v>
      </c>
      <c r="M2155" s="1" t="str">
        <f>VLOOKUP(K2155,CW!D:E,2,FALSE)</f>
        <v>Q1'16</v>
      </c>
    </row>
    <row r="2156" spans="1:13" ht="15" customHeight="1">
      <c r="A2156" s="2">
        <v>42464</v>
      </c>
      <c r="B2156" s="1" t="s">
        <v>2078</v>
      </c>
      <c r="C2156" s="1" t="s">
        <v>86</v>
      </c>
      <c r="D2156" s="1" t="s">
        <v>100</v>
      </c>
      <c r="E2156" s="1" t="s">
        <v>3532</v>
      </c>
      <c r="F2156" s="98" t="s">
        <v>4584</v>
      </c>
      <c r="G2156" s="1">
        <v>1</v>
      </c>
      <c r="H2156" s="1" t="s">
        <v>107</v>
      </c>
      <c r="I2156" s="1" t="s">
        <v>159</v>
      </c>
      <c r="K2156" s="1" t="str">
        <f>VLOOKUP(L2156,CW!C:D,2,FALSE)</f>
        <v>Apr'16</v>
      </c>
      <c r="L2156" s="1" t="str">
        <f t="shared" si="33"/>
        <v>14'16</v>
      </c>
      <c r="M2156" s="1" t="str">
        <f>VLOOKUP(K2156,CW!D:E,2,FALSE)</f>
        <v>Q1'16</v>
      </c>
    </row>
    <row r="2157" spans="1:13" ht="30" customHeight="1">
      <c r="A2157" s="2">
        <v>42464</v>
      </c>
      <c r="B2157" s="1" t="s">
        <v>2079</v>
      </c>
      <c r="C2157" s="1" t="s">
        <v>1174</v>
      </c>
      <c r="D2157" s="1" t="s">
        <v>100</v>
      </c>
      <c r="E2157" s="1" t="s">
        <v>3532</v>
      </c>
      <c r="F2157" s="98" t="s">
        <v>160</v>
      </c>
      <c r="G2157" s="1">
        <v>1</v>
      </c>
      <c r="H2157" s="1" t="s">
        <v>107</v>
      </c>
      <c r="I2157" s="1" t="s">
        <v>159</v>
      </c>
      <c r="K2157" s="1" t="str">
        <f>VLOOKUP(L2157,CW!C:D,2,FALSE)</f>
        <v>Apr'16</v>
      </c>
      <c r="L2157" s="1" t="str">
        <f t="shared" si="33"/>
        <v>14'16</v>
      </c>
      <c r="M2157" s="1" t="str">
        <f>VLOOKUP(K2157,CW!D:E,2,FALSE)</f>
        <v>Q1'16</v>
      </c>
    </row>
    <row r="2158" spans="1:13" ht="30" customHeight="1">
      <c r="A2158" s="2">
        <v>42464</v>
      </c>
      <c r="B2158" s="1" t="s">
        <v>2080</v>
      </c>
      <c r="C2158" s="1" t="s">
        <v>1174</v>
      </c>
      <c r="D2158" s="1" t="s">
        <v>100</v>
      </c>
      <c r="E2158" s="1" t="s">
        <v>3532</v>
      </c>
      <c r="F2158" s="98" t="s">
        <v>160</v>
      </c>
      <c r="G2158" s="1">
        <v>2</v>
      </c>
      <c r="H2158" s="1" t="s">
        <v>107</v>
      </c>
      <c r="I2158" s="1" t="s">
        <v>159</v>
      </c>
      <c r="K2158" s="1" t="str">
        <f>VLOOKUP(L2158,CW!C:D,2,FALSE)</f>
        <v>Apr'16</v>
      </c>
      <c r="L2158" s="1" t="str">
        <f t="shared" si="33"/>
        <v>14'16</v>
      </c>
      <c r="M2158" s="1" t="str">
        <f>VLOOKUP(K2158,CW!D:E,2,FALSE)</f>
        <v>Q1'16</v>
      </c>
    </row>
    <row r="2159" spans="1:13" ht="30" customHeight="1">
      <c r="A2159" s="2">
        <v>42464</v>
      </c>
      <c r="B2159" s="1" t="s">
        <v>2081</v>
      </c>
      <c r="C2159" s="1" t="s">
        <v>360</v>
      </c>
      <c r="D2159" s="1" t="s">
        <v>100</v>
      </c>
      <c r="E2159" s="1" t="s">
        <v>3532</v>
      </c>
      <c r="F2159" s="98" t="s">
        <v>160</v>
      </c>
      <c r="G2159" s="1">
        <v>3</v>
      </c>
      <c r="H2159" s="1" t="s">
        <v>107</v>
      </c>
      <c r="I2159" s="1" t="s">
        <v>159</v>
      </c>
      <c r="K2159" s="1" t="str">
        <f>VLOOKUP(L2159,CW!C:D,2,FALSE)</f>
        <v>Apr'16</v>
      </c>
      <c r="L2159" s="1" t="str">
        <f t="shared" si="33"/>
        <v>14'16</v>
      </c>
      <c r="M2159" s="1" t="str">
        <f>VLOOKUP(K2159,CW!D:E,2,FALSE)</f>
        <v>Q1'16</v>
      </c>
    </row>
    <row r="2160" spans="1:13" ht="30" customHeight="1">
      <c r="A2160" s="2">
        <v>42464</v>
      </c>
      <c r="B2160" s="1" t="s">
        <v>2081</v>
      </c>
      <c r="C2160" s="1" t="s">
        <v>360</v>
      </c>
      <c r="D2160" s="1" t="s">
        <v>100</v>
      </c>
      <c r="E2160" s="1" t="s">
        <v>3532</v>
      </c>
      <c r="F2160" s="98" t="s">
        <v>161</v>
      </c>
      <c r="G2160" s="1">
        <v>1</v>
      </c>
      <c r="H2160" s="1" t="s">
        <v>107</v>
      </c>
      <c r="I2160" s="1" t="s">
        <v>159</v>
      </c>
      <c r="K2160" s="1" t="str">
        <f>VLOOKUP(L2160,CW!C:D,2,FALSE)</f>
        <v>Apr'16</v>
      </c>
      <c r="L2160" s="1" t="str">
        <f t="shared" ref="L2160:L2223" si="34">CONCATENATE(WEEKNUM(A2160,21),"'",TEXT(A2160,"yy"))</f>
        <v>14'16</v>
      </c>
      <c r="M2160" s="1" t="str">
        <f>VLOOKUP(K2160,CW!D:E,2,FALSE)</f>
        <v>Q1'16</v>
      </c>
    </row>
    <row r="2161" spans="1:13" ht="30" customHeight="1">
      <c r="A2161" s="2">
        <v>42464</v>
      </c>
      <c r="B2161" s="1" t="s">
        <v>2082</v>
      </c>
      <c r="C2161" s="1" t="s">
        <v>162</v>
      </c>
      <c r="D2161" s="1" t="s">
        <v>100</v>
      </c>
      <c r="E2161" s="1" t="s">
        <v>3532</v>
      </c>
      <c r="F2161" s="98" t="s">
        <v>160</v>
      </c>
      <c r="G2161" s="1">
        <v>1</v>
      </c>
      <c r="H2161" s="1" t="s">
        <v>107</v>
      </c>
      <c r="I2161" s="1" t="s">
        <v>159</v>
      </c>
      <c r="K2161" s="1" t="str">
        <f>VLOOKUP(L2161,CW!C:D,2,FALSE)</f>
        <v>Apr'16</v>
      </c>
      <c r="L2161" s="1" t="str">
        <f t="shared" si="34"/>
        <v>14'16</v>
      </c>
      <c r="M2161" s="1" t="str">
        <f>VLOOKUP(K2161,CW!D:E,2,FALSE)</f>
        <v>Q1'16</v>
      </c>
    </row>
    <row r="2162" spans="1:13" ht="30" customHeight="1">
      <c r="A2162" s="2">
        <v>42464</v>
      </c>
      <c r="B2162" s="1" t="s">
        <v>2083</v>
      </c>
      <c r="C2162" s="1" t="s">
        <v>360</v>
      </c>
      <c r="D2162" s="1" t="s">
        <v>100</v>
      </c>
      <c r="E2162" s="1" t="s">
        <v>3532</v>
      </c>
      <c r="F2162" s="98" t="s">
        <v>160</v>
      </c>
      <c r="G2162" s="1">
        <v>1</v>
      </c>
      <c r="H2162" s="1" t="s">
        <v>107</v>
      </c>
      <c r="I2162" s="1" t="s">
        <v>159</v>
      </c>
      <c r="K2162" s="1" t="str">
        <f>VLOOKUP(L2162,CW!C:D,2,FALSE)</f>
        <v>Apr'16</v>
      </c>
      <c r="L2162" s="1" t="str">
        <f t="shared" si="34"/>
        <v>14'16</v>
      </c>
      <c r="M2162" s="1" t="str">
        <f>VLOOKUP(K2162,CW!D:E,2,FALSE)</f>
        <v>Q1'16</v>
      </c>
    </row>
    <row r="2163" spans="1:13" ht="30" customHeight="1">
      <c r="A2163" s="2">
        <v>42464</v>
      </c>
      <c r="B2163" s="1" t="s">
        <v>2084</v>
      </c>
      <c r="C2163" s="1" t="s">
        <v>1174</v>
      </c>
      <c r="D2163" s="1" t="s">
        <v>100</v>
      </c>
      <c r="E2163" s="1" t="s">
        <v>3532</v>
      </c>
      <c r="F2163" s="98" t="s">
        <v>161</v>
      </c>
      <c r="G2163" s="1">
        <v>1</v>
      </c>
      <c r="H2163" s="1" t="s">
        <v>107</v>
      </c>
      <c r="I2163" s="1" t="s">
        <v>159</v>
      </c>
      <c r="K2163" s="1" t="str">
        <f>VLOOKUP(L2163,CW!C:D,2,FALSE)</f>
        <v>Apr'16</v>
      </c>
      <c r="L2163" s="1" t="str">
        <f t="shared" si="34"/>
        <v>14'16</v>
      </c>
      <c r="M2163" s="1" t="str">
        <f>VLOOKUP(K2163,CW!D:E,2,FALSE)</f>
        <v>Q1'16</v>
      </c>
    </row>
    <row r="2164" spans="1:13" ht="30" customHeight="1">
      <c r="A2164" s="2">
        <v>42464</v>
      </c>
      <c r="B2164" s="1" t="s">
        <v>2085</v>
      </c>
      <c r="C2164" s="1" t="s">
        <v>360</v>
      </c>
      <c r="D2164" s="1" t="s">
        <v>100</v>
      </c>
      <c r="E2164" s="1" t="s">
        <v>3532</v>
      </c>
      <c r="F2164" s="98" t="s">
        <v>160</v>
      </c>
      <c r="G2164" s="1">
        <v>2</v>
      </c>
      <c r="H2164" s="1" t="s">
        <v>107</v>
      </c>
      <c r="I2164" s="1" t="s">
        <v>159</v>
      </c>
      <c r="K2164" s="1" t="str">
        <f>VLOOKUP(L2164,CW!C:D,2,FALSE)</f>
        <v>Apr'16</v>
      </c>
      <c r="L2164" s="1" t="str">
        <f t="shared" si="34"/>
        <v>14'16</v>
      </c>
      <c r="M2164" s="1" t="str">
        <f>VLOOKUP(K2164,CW!D:E,2,FALSE)</f>
        <v>Q1'16</v>
      </c>
    </row>
    <row r="2165" spans="1:13" ht="15" customHeight="1">
      <c r="A2165" s="2">
        <v>42464</v>
      </c>
      <c r="B2165" s="1" t="s">
        <v>2086</v>
      </c>
      <c r="C2165" s="1" t="s">
        <v>183</v>
      </c>
      <c r="D2165" s="1" t="s">
        <v>100</v>
      </c>
      <c r="E2165" s="1" t="s">
        <v>3532</v>
      </c>
      <c r="F2165" s="98" t="s">
        <v>4584</v>
      </c>
      <c r="G2165" s="1">
        <v>1</v>
      </c>
      <c r="H2165" s="1" t="s">
        <v>107</v>
      </c>
      <c r="I2165" s="1" t="s">
        <v>159</v>
      </c>
      <c r="K2165" s="1" t="str">
        <f>VLOOKUP(L2165,CW!C:D,2,FALSE)</f>
        <v>Apr'16</v>
      </c>
      <c r="L2165" s="1" t="str">
        <f t="shared" si="34"/>
        <v>14'16</v>
      </c>
      <c r="M2165" s="1" t="str">
        <f>VLOOKUP(K2165,CW!D:E,2,FALSE)</f>
        <v>Q1'16</v>
      </c>
    </row>
    <row r="2166" spans="1:13" ht="15" customHeight="1">
      <c r="A2166" s="2">
        <v>42464</v>
      </c>
      <c r="B2166" s="1" t="s">
        <v>2087</v>
      </c>
      <c r="C2166" s="1" t="s">
        <v>79</v>
      </c>
      <c r="D2166" s="1" t="s">
        <v>100</v>
      </c>
      <c r="E2166" s="1" t="s">
        <v>3532</v>
      </c>
      <c r="F2166" s="45" t="s">
        <v>158</v>
      </c>
      <c r="G2166" s="1">
        <v>1</v>
      </c>
      <c r="H2166" s="1" t="s">
        <v>107</v>
      </c>
      <c r="I2166" s="1" t="s">
        <v>159</v>
      </c>
      <c r="K2166" s="1" t="str">
        <f>VLOOKUP(L2166,CW!C:D,2,FALSE)</f>
        <v>Apr'16</v>
      </c>
      <c r="L2166" s="1" t="str">
        <f t="shared" si="34"/>
        <v>14'16</v>
      </c>
      <c r="M2166" s="1" t="str">
        <f>VLOOKUP(K2166,CW!D:E,2,FALSE)</f>
        <v>Q1'16</v>
      </c>
    </row>
    <row r="2167" spans="1:13" ht="30" customHeight="1">
      <c r="A2167" s="2">
        <v>42464</v>
      </c>
      <c r="B2167" s="1" t="s">
        <v>2088</v>
      </c>
      <c r="C2167" s="1" t="s">
        <v>1174</v>
      </c>
      <c r="D2167" s="1" t="s">
        <v>100</v>
      </c>
      <c r="E2167" s="1" t="s">
        <v>3532</v>
      </c>
      <c r="F2167" s="98" t="s">
        <v>160</v>
      </c>
      <c r="G2167" s="1">
        <v>1</v>
      </c>
      <c r="H2167" s="1" t="s">
        <v>107</v>
      </c>
      <c r="I2167" s="1" t="s">
        <v>159</v>
      </c>
      <c r="K2167" s="1" t="str">
        <f>VLOOKUP(L2167,CW!C:D,2,FALSE)</f>
        <v>Apr'16</v>
      </c>
      <c r="L2167" s="1" t="str">
        <f t="shared" si="34"/>
        <v>14'16</v>
      </c>
      <c r="M2167" s="1" t="str">
        <f>VLOOKUP(K2167,CW!D:E,2,FALSE)</f>
        <v>Q1'16</v>
      </c>
    </row>
    <row r="2168" spans="1:13" ht="30" customHeight="1">
      <c r="A2168" s="2">
        <v>42464</v>
      </c>
      <c r="B2168" s="1" t="s">
        <v>2088</v>
      </c>
      <c r="C2168" s="1" t="s">
        <v>1174</v>
      </c>
      <c r="D2168" s="1" t="s">
        <v>100</v>
      </c>
      <c r="E2168" s="1" t="s">
        <v>3532</v>
      </c>
      <c r="F2168" s="98" t="s">
        <v>161</v>
      </c>
      <c r="G2168" s="1">
        <v>1</v>
      </c>
      <c r="H2168" s="1" t="s">
        <v>107</v>
      </c>
      <c r="I2168" s="1" t="s">
        <v>159</v>
      </c>
      <c r="K2168" s="1" t="str">
        <f>VLOOKUP(L2168,CW!C:D,2,FALSE)</f>
        <v>Apr'16</v>
      </c>
      <c r="L2168" s="1" t="str">
        <f t="shared" si="34"/>
        <v>14'16</v>
      </c>
      <c r="M2168" s="1" t="str">
        <f>VLOOKUP(K2168,CW!D:E,2,FALSE)</f>
        <v>Q1'16</v>
      </c>
    </row>
    <row r="2169" spans="1:13" ht="15" customHeight="1">
      <c r="A2169" s="2">
        <v>42464</v>
      </c>
      <c r="B2169" s="1" t="s">
        <v>2088</v>
      </c>
      <c r="C2169" s="1" t="s">
        <v>1174</v>
      </c>
      <c r="D2169" s="1" t="s">
        <v>100</v>
      </c>
      <c r="E2169" s="1" t="s">
        <v>3532</v>
      </c>
      <c r="F2169" s="45" t="s">
        <v>158</v>
      </c>
      <c r="G2169" s="1">
        <v>1</v>
      </c>
      <c r="H2169" s="1" t="s">
        <v>107</v>
      </c>
      <c r="I2169" s="1" t="s">
        <v>159</v>
      </c>
      <c r="K2169" s="1" t="str">
        <f>VLOOKUP(L2169,CW!C:D,2,FALSE)</f>
        <v>Apr'16</v>
      </c>
      <c r="L2169" s="1" t="str">
        <f t="shared" si="34"/>
        <v>14'16</v>
      </c>
      <c r="M2169" s="1" t="str">
        <f>VLOOKUP(K2169,CW!D:E,2,FALSE)</f>
        <v>Q1'16</v>
      </c>
    </row>
    <row r="2170" spans="1:13" ht="30" customHeight="1">
      <c r="A2170" s="2">
        <v>42464</v>
      </c>
      <c r="B2170" s="1" t="s">
        <v>2089</v>
      </c>
      <c r="C2170" s="1" t="s">
        <v>2090</v>
      </c>
      <c r="D2170" s="1" t="s">
        <v>100</v>
      </c>
      <c r="E2170" s="1" t="s">
        <v>3532</v>
      </c>
      <c r="F2170" s="98" t="s">
        <v>160</v>
      </c>
      <c r="G2170" s="1">
        <v>2</v>
      </c>
      <c r="H2170" s="1" t="s">
        <v>107</v>
      </c>
      <c r="I2170" s="1" t="s">
        <v>159</v>
      </c>
      <c r="K2170" s="1" t="str">
        <f>VLOOKUP(L2170,CW!C:D,2,FALSE)</f>
        <v>Apr'16</v>
      </c>
      <c r="L2170" s="1" t="str">
        <f t="shared" si="34"/>
        <v>14'16</v>
      </c>
      <c r="M2170" s="1" t="str">
        <f>VLOOKUP(K2170,CW!D:E,2,FALSE)</f>
        <v>Q1'16</v>
      </c>
    </row>
    <row r="2171" spans="1:13" ht="15" customHeight="1">
      <c r="A2171" s="2">
        <v>42464</v>
      </c>
      <c r="B2171" s="1" t="s">
        <v>2091</v>
      </c>
      <c r="C2171" s="1" t="s">
        <v>1454</v>
      </c>
      <c r="D2171" s="1" t="s">
        <v>100</v>
      </c>
      <c r="E2171" s="1" t="s">
        <v>3532</v>
      </c>
      <c r="F2171" s="98" t="s">
        <v>4584</v>
      </c>
      <c r="G2171" s="1">
        <v>1</v>
      </c>
      <c r="H2171" s="1" t="s">
        <v>107</v>
      </c>
      <c r="I2171" s="1" t="s">
        <v>159</v>
      </c>
      <c r="K2171" s="1" t="str">
        <f>VLOOKUP(L2171,CW!C:D,2,FALSE)</f>
        <v>Apr'16</v>
      </c>
      <c r="L2171" s="1" t="str">
        <f t="shared" si="34"/>
        <v>14'16</v>
      </c>
      <c r="M2171" s="1" t="str">
        <f>VLOOKUP(K2171,CW!D:E,2,FALSE)</f>
        <v>Q1'16</v>
      </c>
    </row>
    <row r="2172" spans="1:13" ht="30" customHeight="1">
      <c r="A2172" s="2">
        <v>42464</v>
      </c>
      <c r="B2172" s="1" t="s">
        <v>2092</v>
      </c>
      <c r="C2172" s="1" t="s">
        <v>1454</v>
      </c>
      <c r="D2172" s="1" t="s">
        <v>100</v>
      </c>
      <c r="E2172" s="1" t="s">
        <v>3532</v>
      </c>
      <c r="F2172" s="98" t="s">
        <v>160</v>
      </c>
      <c r="G2172" s="1">
        <v>2</v>
      </c>
      <c r="H2172" s="1" t="s">
        <v>107</v>
      </c>
      <c r="I2172" s="1" t="s">
        <v>159</v>
      </c>
      <c r="K2172" s="1" t="str">
        <f>VLOOKUP(L2172,CW!C:D,2,FALSE)</f>
        <v>Apr'16</v>
      </c>
      <c r="L2172" s="1" t="str">
        <f t="shared" si="34"/>
        <v>14'16</v>
      </c>
      <c r="M2172" s="1" t="str">
        <f>VLOOKUP(K2172,CW!D:E,2,FALSE)</f>
        <v>Q1'16</v>
      </c>
    </row>
    <row r="2173" spans="1:13" ht="15" customHeight="1">
      <c r="A2173" s="2">
        <v>42464</v>
      </c>
      <c r="B2173" s="1" t="s">
        <v>2093</v>
      </c>
      <c r="C2173" s="1" t="s">
        <v>2033</v>
      </c>
      <c r="D2173" s="1" t="s">
        <v>100</v>
      </c>
      <c r="E2173" s="1" t="s">
        <v>3532</v>
      </c>
      <c r="F2173" s="98" t="s">
        <v>4584</v>
      </c>
      <c r="G2173" s="1">
        <v>2</v>
      </c>
      <c r="H2173" s="1" t="s">
        <v>107</v>
      </c>
      <c r="I2173" s="1" t="s">
        <v>159</v>
      </c>
      <c r="K2173" s="1" t="str">
        <f>VLOOKUP(L2173,CW!C:D,2,FALSE)</f>
        <v>Apr'16</v>
      </c>
      <c r="L2173" s="1" t="str">
        <f t="shared" si="34"/>
        <v>14'16</v>
      </c>
      <c r="M2173" s="1" t="str">
        <f>VLOOKUP(K2173,CW!D:E,2,FALSE)</f>
        <v>Q1'16</v>
      </c>
    </row>
    <row r="2174" spans="1:13" ht="15" customHeight="1">
      <c r="A2174" s="2">
        <v>42464</v>
      </c>
      <c r="B2174" s="1" t="s">
        <v>2094</v>
      </c>
      <c r="C2174" s="1" t="s">
        <v>240</v>
      </c>
      <c r="D2174" s="1" t="s">
        <v>100</v>
      </c>
      <c r="E2174" s="1" t="s">
        <v>3532</v>
      </c>
      <c r="F2174" s="45" t="s">
        <v>158</v>
      </c>
      <c r="G2174" s="1">
        <v>1</v>
      </c>
      <c r="H2174" s="1" t="s">
        <v>107</v>
      </c>
      <c r="I2174" s="1" t="s">
        <v>159</v>
      </c>
      <c r="K2174" s="1" t="str">
        <f>VLOOKUP(L2174,CW!C:D,2,FALSE)</f>
        <v>Apr'16</v>
      </c>
      <c r="L2174" s="1" t="str">
        <f t="shared" si="34"/>
        <v>14'16</v>
      </c>
      <c r="M2174" s="1" t="str">
        <f>VLOOKUP(K2174,CW!D:E,2,FALSE)</f>
        <v>Q1'16</v>
      </c>
    </row>
    <row r="2175" spans="1:13" ht="30" customHeight="1">
      <c r="A2175" s="2">
        <v>42464</v>
      </c>
      <c r="B2175" s="1" t="s">
        <v>2095</v>
      </c>
      <c r="C2175" s="1" t="s">
        <v>143</v>
      </c>
      <c r="D2175" s="1" t="s">
        <v>100</v>
      </c>
      <c r="E2175" s="1" t="s">
        <v>3532</v>
      </c>
      <c r="F2175" s="98" t="s">
        <v>160</v>
      </c>
      <c r="G2175" s="1">
        <v>2</v>
      </c>
      <c r="H2175" s="1" t="s">
        <v>107</v>
      </c>
      <c r="I2175" s="1" t="s">
        <v>159</v>
      </c>
      <c r="K2175" s="1" t="str">
        <f>VLOOKUP(L2175,CW!C:D,2,FALSE)</f>
        <v>Apr'16</v>
      </c>
      <c r="L2175" s="1" t="str">
        <f t="shared" si="34"/>
        <v>14'16</v>
      </c>
      <c r="M2175" s="1" t="str">
        <f>VLOOKUP(K2175,CW!D:E,2,FALSE)</f>
        <v>Q1'16</v>
      </c>
    </row>
    <row r="2176" spans="1:13" ht="30" customHeight="1">
      <c r="A2176" s="2">
        <v>42464</v>
      </c>
      <c r="B2176" s="1" t="s">
        <v>2096</v>
      </c>
      <c r="C2176" s="1" t="s">
        <v>1068</v>
      </c>
      <c r="D2176" s="1" t="s">
        <v>100</v>
      </c>
      <c r="E2176" s="1" t="s">
        <v>3532</v>
      </c>
      <c r="F2176" s="98" t="s">
        <v>160</v>
      </c>
      <c r="G2176" s="1">
        <v>2</v>
      </c>
      <c r="H2176" s="1" t="s">
        <v>107</v>
      </c>
      <c r="I2176" s="1" t="s">
        <v>159</v>
      </c>
      <c r="K2176" s="1" t="str">
        <f>VLOOKUP(L2176,CW!C:D,2,FALSE)</f>
        <v>Apr'16</v>
      </c>
      <c r="L2176" s="1" t="str">
        <f t="shared" si="34"/>
        <v>14'16</v>
      </c>
      <c r="M2176" s="1" t="str">
        <f>VLOOKUP(K2176,CW!D:E,2,FALSE)</f>
        <v>Q1'16</v>
      </c>
    </row>
    <row r="2177" spans="1:13" ht="15" customHeight="1">
      <c r="A2177" s="2">
        <v>42464</v>
      </c>
      <c r="B2177" s="1" t="s">
        <v>2096</v>
      </c>
      <c r="C2177" s="1" t="s">
        <v>1068</v>
      </c>
      <c r="D2177" s="1" t="s">
        <v>100</v>
      </c>
      <c r="E2177" s="1" t="s">
        <v>3532</v>
      </c>
      <c r="F2177" s="45" t="s">
        <v>158</v>
      </c>
      <c r="G2177" s="1">
        <v>1</v>
      </c>
      <c r="H2177" s="1" t="s">
        <v>107</v>
      </c>
      <c r="I2177" s="1" t="s">
        <v>159</v>
      </c>
      <c r="K2177" s="1" t="str">
        <f>VLOOKUP(L2177,CW!C:D,2,FALSE)</f>
        <v>Apr'16</v>
      </c>
      <c r="L2177" s="1" t="str">
        <f t="shared" si="34"/>
        <v>14'16</v>
      </c>
      <c r="M2177" s="1" t="str">
        <f>VLOOKUP(K2177,CW!D:E,2,FALSE)</f>
        <v>Q1'16</v>
      </c>
    </row>
    <row r="2178" spans="1:13" ht="15" customHeight="1">
      <c r="A2178" s="2">
        <v>42464</v>
      </c>
      <c r="B2178" s="1" t="s">
        <v>2097</v>
      </c>
      <c r="C2178" s="1" t="s">
        <v>1068</v>
      </c>
      <c r="D2178" s="1" t="s">
        <v>100</v>
      </c>
      <c r="E2178" s="1" t="s">
        <v>3532</v>
      </c>
      <c r="F2178" s="45" t="s">
        <v>158</v>
      </c>
      <c r="G2178" s="1">
        <v>1</v>
      </c>
      <c r="H2178" s="1" t="s">
        <v>107</v>
      </c>
      <c r="I2178" s="1" t="s">
        <v>159</v>
      </c>
      <c r="K2178" s="1" t="str">
        <f>VLOOKUP(L2178,CW!C:D,2,FALSE)</f>
        <v>Apr'16</v>
      </c>
      <c r="L2178" s="1" t="str">
        <f t="shared" si="34"/>
        <v>14'16</v>
      </c>
      <c r="M2178" s="1" t="str">
        <f>VLOOKUP(K2178,CW!D:E,2,FALSE)</f>
        <v>Q1'16</v>
      </c>
    </row>
    <row r="2179" spans="1:13" ht="15" customHeight="1">
      <c r="A2179" s="2">
        <v>42464</v>
      </c>
      <c r="B2179" s="1" t="s">
        <v>2098</v>
      </c>
      <c r="C2179" s="1" t="s">
        <v>285</v>
      </c>
      <c r="D2179" s="1" t="s">
        <v>100</v>
      </c>
      <c r="E2179" s="1" t="s">
        <v>3532</v>
      </c>
      <c r="F2179" s="98" t="s">
        <v>4584</v>
      </c>
      <c r="G2179" s="1">
        <v>1</v>
      </c>
      <c r="H2179" s="1" t="s">
        <v>107</v>
      </c>
      <c r="I2179" s="1" t="s">
        <v>159</v>
      </c>
      <c r="K2179" s="1" t="str">
        <f>VLOOKUP(L2179,CW!C:D,2,FALSE)</f>
        <v>Apr'16</v>
      </c>
      <c r="L2179" s="1" t="str">
        <f t="shared" si="34"/>
        <v>14'16</v>
      </c>
      <c r="M2179" s="1" t="str">
        <f>VLOOKUP(K2179,CW!D:E,2,FALSE)</f>
        <v>Q1'16</v>
      </c>
    </row>
    <row r="2180" spans="1:13" ht="30" customHeight="1">
      <c r="A2180" s="2">
        <v>42464</v>
      </c>
      <c r="B2180" s="1" t="s">
        <v>2099</v>
      </c>
      <c r="C2180" s="1" t="s">
        <v>162</v>
      </c>
      <c r="D2180" s="1" t="s">
        <v>100</v>
      </c>
      <c r="E2180" s="1" t="s">
        <v>3532</v>
      </c>
      <c r="F2180" s="98" t="s">
        <v>160</v>
      </c>
      <c r="G2180" s="1">
        <v>1</v>
      </c>
      <c r="H2180" s="1" t="s">
        <v>107</v>
      </c>
      <c r="I2180" s="1" t="s">
        <v>159</v>
      </c>
      <c r="K2180" s="1" t="str">
        <f>VLOOKUP(L2180,CW!C:D,2,FALSE)</f>
        <v>Apr'16</v>
      </c>
      <c r="L2180" s="1" t="str">
        <f t="shared" si="34"/>
        <v>14'16</v>
      </c>
      <c r="M2180" s="1" t="str">
        <f>VLOOKUP(K2180,CW!D:E,2,FALSE)</f>
        <v>Q1'16</v>
      </c>
    </row>
    <row r="2181" spans="1:13" ht="30" customHeight="1">
      <c r="A2181" s="2">
        <v>42464</v>
      </c>
      <c r="B2181" s="1" t="s">
        <v>2100</v>
      </c>
      <c r="C2181" s="1" t="s">
        <v>86</v>
      </c>
      <c r="D2181" s="1" t="s">
        <v>100</v>
      </c>
      <c r="E2181" s="1" t="s">
        <v>3532</v>
      </c>
      <c r="F2181" s="98" t="s">
        <v>160</v>
      </c>
      <c r="G2181" s="1">
        <v>2</v>
      </c>
      <c r="H2181" s="1" t="s">
        <v>107</v>
      </c>
      <c r="I2181" s="1" t="s">
        <v>159</v>
      </c>
      <c r="K2181" s="1" t="str">
        <f>VLOOKUP(L2181,CW!C:D,2,FALSE)</f>
        <v>Apr'16</v>
      </c>
      <c r="L2181" s="1" t="str">
        <f t="shared" si="34"/>
        <v>14'16</v>
      </c>
      <c r="M2181" s="1" t="str">
        <f>VLOOKUP(K2181,CW!D:E,2,FALSE)</f>
        <v>Q1'16</v>
      </c>
    </row>
    <row r="2182" spans="1:13" ht="15" customHeight="1">
      <c r="A2182" s="2">
        <v>42464</v>
      </c>
      <c r="B2182" s="1" t="s">
        <v>2094</v>
      </c>
      <c r="C2182" s="1" t="s">
        <v>3310</v>
      </c>
      <c r="D2182" s="1" t="s">
        <v>3308</v>
      </c>
      <c r="E2182" s="99" t="s">
        <v>4588</v>
      </c>
      <c r="F2182" s="45" t="s">
        <v>4591</v>
      </c>
      <c r="G2182" s="1">
        <v>1</v>
      </c>
      <c r="H2182" s="1" t="s">
        <v>3355</v>
      </c>
      <c r="I2182" s="1" t="s">
        <v>3550</v>
      </c>
      <c r="J2182" s="1">
        <v>2</v>
      </c>
      <c r="K2182" s="1" t="str">
        <f>VLOOKUP(L2182,CW!C:D,2,FALSE)</f>
        <v>Apr'16</v>
      </c>
      <c r="L2182" s="1" t="str">
        <f t="shared" si="34"/>
        <v>14'16</v>
      </c>
      <c r="M2182" s="1" t="str">
        <f>VLOOKUP(K2182,CW!D:E,2,FALSE)</f>
        <v>Q1'16</v>
      </c>
    </row>
    <row r="2183" spans="1:13" ht="30" customHeight="1">
      <c r="A2183" s="2">
        <v>42465</v>
      </c>
      <c r="B2183" s="1" t="s">
        <v>2101</v>
      </c>
      <c r="C2183" s="1" t="s">
        <v>1174</v>
      </c>
      <c r="D2183" s="1" t="s">
        <v>102</v>
      </c>
      <c r="E2183" s="1" t="s">
        <v>3532</v>
      </c>
      <c r="F2183" s="98" t="s">
        <v>161</v>
      </c>
      <c r="G2183" s="1">
        <v>1</v>
      </c>
      <c r="H2183" s="1" t="s">
        <v>107</v>
      </c>
      <c r="I2183" s="1" t="s">
        <v>159</v>
      </c>
      <c r="K2183" s="1" t="str">
        <f>VLOOKUP(L2183,CW!C:D,2,FALSE)</f>
        <v>Apr'16</v>
      </c>
      <c r="L2183" s="1" t="str">
        <f t="shared" si="34"/>
        <v>14'16</v>
      </c>
      <c r="M2183" s="1" t="str">
        <f>VLOOKUP(K2183,CW!D:E,2,FALSE)</f>
        <v>Q1'16</v>
      </c>
    </row>
    <row r="2184" spans="1:13" ht="15" customHeight="1">
      <c r="A2184" s="2">
        <v>42465</v>
      </c>
      <c r="B2184" s="1" t="s">
        <v>2101</v>
      </c>
      <c r="C2184" s="1" t="s">
        <v>1174</v>
      </c>
      <c r="D2184" s="1" t="s">
        <v>102</v>
      </c>
      <c r="E2184" s="1" t="s">
        <v>3532</v>
      </c>
      <c r="F2184" s="45" t="s">
        <v>158</v>
      </c>
      <c r="G2184" s="1">
        <v>1</v>
      </c>
      <c r="H2184" s="1" t="s">
        <v>107</v>
      </c>
      <c r="I2184" s="1" t="s">
        <v>159</v>
      </c>
      <c r="K2184" s="1" t="str">
        <f>VLOOKUP(L2184,CW!C:D,2,FALSE)</f>
        <v>Apr'16</v>
      </c>
      <c r="L2184" s="1" t="str">
        <f t="shared" si="34"/>
        <v>14'16</v>
      </c>
      <c r="M2184" s="1" t="str">
        <f>VLOOKUP(K2184,CW!D:E,2,FALSE)</f>
        <v>Q1'16</v>
      </c>
    </row>
    <row r="2185" spans="1:13" ht="15" customHeight="1">
      <c r="A2185" s="2">
        <v>42465</v>
      </c>
      <c r="B2185" s="1" t="s">
        <v>2102</v>
      </c>
      <c r="C2185" s="1" t="s">
        <v>80</v>
      </c>
      <c r="D2185" s="1" t="s">
        <v>102</v>
      </c>
      <c r="E2185" s="1" t="s">
        <v>3532</v>
      </c>
      <c r="F2185" s="45" t="s">
        <v>158</v>
      </c>
      <c r="G2185" s="1">
        <v>1</v>
      </c>
      <c r="H2185" s="1" t="s">
        <v>107</v>
      </c>
      <c r="I2185" s="1" t="s">
        <v>159</v>
      </c>
      <c r="K2185" s="1" t="str">
        <f>VLOOKUP(L2185,CW!C:D,2,FALSE)</f>
        <v>Apr'16</v>
      </c>
      <c r="L2185" s="1" t="str">
        <f t="shared" si="34"/>
        <v>14'16</v>
      </c>
      <c r="M2185" s="1" t="str">
        <f>VLOOKUP(K2185,CW!D:E,2,FALSE)</f>
        <v>Q1'16</v>
      </c>
    </row>
    <row r="2186" spans="1:13" ht="30" customHeight="1">
      <c r="A2186" s="2">
        <v>42465</v>
      </c>
      <c r="B2186" s="1" t="s">
        <v>2103</v>
      </c>
      <c r="C2186" s="1" t="s">
        <v>79</v>
      </c>
      <c r="D2186" s="1" t="s">
        <v>102</v>
      </c>
      <c r="E2186" s="1" t="s">
        <v>3532</v>
      </c>
      <c r="F2186" s="98" t="s">
        <v>160</v>
      </c>
      <c r="G2186" s="1">
        <v>1</v>
      </c>
      <c r="H2186" s="1" t="s">
        <v>107</v>
      </c>
      <c r="I2186" s="1" t="s">
        <v>159</v>
      </c>
      <c r="K2186" s="1" t="str">
        <f>VLOOKUP(L2186,CW!C:D,2,FALSE)</f>
        <v>Apr'16</v>
      </c>
      <c r="L2186" s="1" t="str">
        <f t="shared" si="34"/>
        <v>14'16</v>
      </c>
      <c r="M2186" s="1" t="str">
        <f>VLOOKUP(K2186,CW!D:E,2,FALSE)</f>
        <v>Q1'16</v>
      </c>
    </row>
    <row r="2187" spans="1:13" ht="30" customHeight="1">
      <c r="A2187" s="2">
        <v>42465</v>
      </c>
      <c r="B2187" s="1" t="s">
        <v>2104</v>
      </c>
      <c r="C2187" s="1" t="s">
        <v>1068</v>
      </c>
      <c r="D2187" s="1" t="s">
        <v>102</v>
      </c>
      <c r="E2187" s="1" t="s">
        <v>3532</v>
      </c>
      <c r="F2187" s="98" t="s">
        <v>160</v>
      </c>
      <c r="G2187" s="1">
        <v>1</v>
      </c>
      <c r="H2187" s="1" t="s">
        <v>107</v>
      </c>
      <c r="I2187" s="1" t="s">
        <v>159</v>
      </c>
      <c r="K2187" s="1" t="str">
        <f>VLOOKUP(L2187,CW!C:D,2,FALSE)</f>
        <v>Apr'16</v>
      </c>
      <c r="L2187" s="1" t="str">
        <f t="shared" si="34"/>
        <v>14'16</v>
      </c>
      <c r="M2187" s="1" t="str">
        <f>VLOOKUP(K2187,CW!D:E,2,FALSE)</f>
        <v>Q1'16</v>
      </c>
    </row>
    <row r="2188" spans="1:13" ht="15" customHeight="1">
      <c r="A2188" s="2">
        <v>42465</v>
      </c>
      <c r="B2188" s="1" t="s">
        <v>2105</v>
      </c>
      <c r="C2188" s="1" t="s">
        <v>86</v>
      </c>
      <c r="D2188" s="1" t="s">
        <v>102</v>
      </c>
      <c r="E2188" s="1" t="s">
        <v>3532</v>
      </c>
      <c r="F2188" s="45" t="s">
        <v>158</v>
      </c>
      <c r="G2188" s="1">
        <v>3</v>
      </c>
      <c r="H2188" s="1" t="s">
        <v>107</v>
      </c>
      <c r="I2188" s="1" t="s">
        <v>159</v>
      </c>
      <c r="K2188" s="1" t="str">
        <f>VLOOKUP(L2188,CW!C:D,2,FALSE)</f>
        <v>Apr'16</v>
      </c>
      <c r="L2188" s="1" t="str">
        <f t="shared" si="34"/>
        <v>14'16</v>
      </c>
      <c r="M2188" s="1" t="str">
        <f>VLOOKUP(K2188,CW!D:E,2,FALSE)</f>
        <v>Q1'16</v>
      </c>
    </row>
    <row r="2189" spans="1:13" ht="30" customHeight="1">
      <c r="A2189" s="2">
        <v>42465</v>
      </c>
      <c r="B2189" s="1" t="s">
        <v>2106</v>
      </c>
      <c r="C2189" s="1" t="s">
        <v>86</v>
      </c>
      <c r="D2189" s="1" t="s">
        <v>102</v>
      </c>
      <c r="E2189" s="1" t="s">
        <v>3532</v>
      </c>
      <c r="F2189" s="98" t="s">
        <v>160</v>
      </c>
      <c r="G2189" s="1">
        <v>1</v>
      </c>
      <c r="H2189" s="1" t="s">
        <v>107</v>
      </c>
      <c r="I2189" s="1" t="s">
        <v>159</v>
      </c>
      <c r="K2189" s="1" t="str">
        <f>VLOOKUP(L2189,CW!C:D,2,FALSE)</f>
        <v>Apr'16</v>
      </c>
      <c r="L2189" s="1" t="str">
        <f t="shared" si="34"/>
        <v>14'16</v>
      </c>
      <c r="M2189" s="1" t="str">
        <f>VLOOKUP(K2189,CW!D:E,2,FALSE)</f>
        <v>Q1'16</v>
      </c>
    </row>
    <row r="2190" spans="1:13" ht="15" customHeight="1">
      <c r="A2190" s="2">
        <v>42465</v>
      </c>
      <c r="B2190" s="1" t="s">
        <v>2106</v>
      </c>
      <c r="C2190" s="1" t="s">
        <v>86</v>
      </c>
      <c r="D2190" s="1" t="s">
        <v>102</v>
      </c>
      <c r="E2190" s="1" t="s">
        <v>3532</v>
      </c>
      <c r="F2190" s="45" t="s">
        <v>158</v>
      </c>
      <c r="G2190" s="1">
        <v>4</v>
      </c>
      <c r="H2190" s="1" t="s">
        <v>107</v>
      </c>
      <c r="I2190" s="1" t="s">
        <v>159</v>
      </c>
      <c r="K2190" s="1" t="str">
        <f>VLOOKUP(L2190,CW!C:D,2,FALSE)</f>
        <v>Apr'16</v>
      </c>
      <c r="L2190" s="1" t="str">
        <f t="shared" si="34"/>
        <v>14'16</v>
      </c>
      <c r="M2190" s="1" t="str">
        <f>VLOOKUP(K2190,CW!D:E,2,FALSE)</f>
        <v>Q1'16</v>
      </c>
    </row>
    <row r="2191" spans="1:13" ht="15" customHeight="1">
      <c r="A2191" s="2">
        <v>42465</v>
      </c>
      <c r="B2191" s="1" t="s">
        <v>2107</v>
      </c>
      <c r="C2191" s="1" t="s">
        <v>86</v>
      </c>
      <c r="D2191" s="1" t="s">
        <v>102</v>
      </c>
      <c r="E2191" s="1" t="s">
        <v>3532</v>
      </c>
      <c r="F2191" s="45" t="s">
        <v>158</v>
      </c>
      <c r="G2191" s="1">
        <v>4</v>
      </c>
      <c r="H2191" s="1" t="s">
        <v>107</v>
      </c>
      <c r="I2191" s="1" t="s">
        <v>159</v>
      </c>
      <c r="K2191" s="1" t="str">
        <f>VLOOKUP(L2191,CW!C:D,2,FALSE)</f>
        <v>Apr'16</v>
      </c>
      <c r="L2191" s="1" t="str">
        <f t="shared" si="34"/>
        <v>14'16</v>
      </c>
      <c r="M2191" s="1" t="str">
        <f>VLOOKUP(K2191,CW!D:E,2,FALSE)</f>
        <v>Q1'16</v>
      </c>
    </row>
    <row r="2192" spans="1:13" ht="15" customHeight="1">
      <c r="A2192" s="2">
        <v>42465</v>
      </c>
      <c r="B2192" s="1" t="s">
        <v>2108</v>
      </c>
      <c r="C2192" s="1" t="s">
        <v>86</v>
      </c>
      <c r="D2192" s="1" t="s">
        <v>102</v>
      </c>
      <c r="E2192" s="1" t="s">
        <v>3532</v>
      </c>
      <c r="F2192" s="45" t="s">
        <v>158</v>
      </c>
      <c r="G2192" s="1">
        <v>6</v>
      </c>
      <c r="H2192" s="1" t="s">
        <v>107</v>
      </c>
      <c r="I2192" s="1" t="s">
        <v>159</v>
      </c>
      <c r="K2192" s="1" t="str">
        <f>VLOOKUP(L2192,CW!C:D,2,FALSE)</f>
        <v>Apr'16</v>
      </c>
      <c r="L2192" s="1" t="str">
        <f t="shared" si="34"/>
        <v>14'16</v>
      </c>
      <c r="M2192" s="1" t="str">
        <f>VLOOKUP(K2192,CW!D:E,2,FALSE)</f>
        <v>Q1'16</v>
      </c>
    </row>
    <row r="2193" spans="1:13" ht="15" customHeight="1">
      <c r="A2193" s="2">
        <v>42465</v>
      </c>
      <c r="B2193" s="1" t="s">
        <v>2109</v>
      </c>
      <c r="C2193" s="1" t="s">
        <v>86</v>
      </c>
      <c r="D2193" s="1" t="s">
        <v>102</v>
      </c>
      <c r="E2193" s="1" t="s">
        <v>3532</v>
      </c>
      <c r="F2193" s="45" t="s">
        <v>158</v>
      </c>
      <c r="G2193" s="1">
        <v>7</v>
      </c>
      <c r="H2193" s="1" t="s">
        <v>107</v>
      </c>
      <c r="I2193" s="1" t="s">
        <v>159</v>
      </c>
      <c r="K2193" s="1" t="str">
        <f>VLOOKUP(L2193,CW!C:D,2,FALSE)</f>
        <v>Apr'16</v>
      </c>
      <c r="L2193" s="1" t="str">
        <f t="shared" si="34"/>
        <v>14'16</v>
      </c>
      <c r="M2193" s="1" t="str">
        <f>VLOOKUP(K2193,CW!D:E,2,FALSE)</f>
        <v>Q1'16</v>
      </c>
    </row>
    <row r="2194" spans="1:13" ht="15" customHeight="1">
      <c r="A2194" s="2">
        <v>42465</v>
      </c>
      <c r="B2194" s="1" t="s">
        <v>2110</v>
      </c>
      <c r="C2194" s="1" t="s">
        <v>86</v>
      </c>
      <c r="D2194" s="1" t="s">
        <v>102</v>
      </c>
      <c r="E2194" s="1" t="s">
        <v>3532</v>
      </c>
      <c r="F2194" s="45" t="s">
        <v>158</v>
      </c>
      <c r="G2194" s="1">
        <v>6</v>
      </c>
      <c r="H2194" s="1" t="s">
        <v>107</v>
      </c>
      <c r="I2194" s="1" t="s">
        <v>159</v>
      </c>
      <c r="K2194" s="1" t="str">
        <f>VLOOKUP(L2194,CW!C:D,2,FALSE)</f>
        <v>Apr'16</v>
      </c>
      <c r="L2194" s="1" t="str">
        <f t="shared" si="34"/>
        <v>14'16</v>
      </c>
      <c r="M2194" s="1" t="str">
        <f>VLOOKUP(K2194,CW!D:E,2,FALSE)</f>
        <v>Q1'16</v>
      </c>
    </row>
    <row r="2195" spans="1:13" ht="15" customHeight="1">
      <c r="A2195" s="2">
        <v>42465</v>
      </c>
      <c r="B2195" s="1" t="s">
        <v>2111</v>
      </c>
      <c r="C2195" s="1" t="s">
        <v>86</v>
      </c>
      <c r="D2195" s="1" t="s">
        <v>102</v>
      </c>
      <c r="E2195" s="1" t="s">
        <v>3532</v>
      </c>
      <c r="F2195" s="45" t="s">
        <v>158</v>
      </c>
      <c r="G2195" s="1">
        <v>3</v>
      </c>
      <c r="H2195" s="1" t="s">
        <v>107</v>
      </c>
      <c r="I2195" s="1" t="s">
        <v>159</v>
      </c>
      <c r="K2195" s="1" t="str">
        <f>VLOOKUP(L2195,CW!C:D,2,FALSE)</f>
        <v>Apr'16</v>
      </c>
      <c r="L2195" s="1" t="str">
        <f t="shared" si="34"/>
        <v>14'16</v>
      </c>
      <c r="M2195" s="1" t="str">
        <f>VLOOKUP(K2195,CW!D:E,2,FALSE)</f>
        <v>Q1'16</v>
      </c>
    </row>
    <row r="2196" spans="1:13" ht="15" customHeight="1">
      <c r="A2196" s="2">
        <v>42465</v>
      </c>
      <c r="B2196" s="1" t="s">
        <v>2112</v>
      </c>
      <c r="C2196" s="1" t="s">
        <v>86</v>
      </c>
      <c r="D2196" s="1" t="s">
        <v>102</v>
      </c>
      <c r="E2196" s="1" t="s">
        <v>3532</v>
      </c>
      <c r="F2196" s="45" t="s">
        <v>158</v>
      </c>
      <c r="G2196" s="1">
        <v>6</v>
      </c>
      <c r="H2196" s="1" t="s">
        <v>107</v>
      </c>
      <c r="I2196" s="1" t="s">
        <v>159</v>
      </c>
      <c r="K2196" s="1" t="str">
        <f>VLOOKUP(L2196,CW!C:D,2,FALSE)</f>
        <v>Apr'16</v>
      </c>
      <c r="L2196" s="1" t="str">
        <f t="shared" si="34"/>
        <v>14'16</v>
      </c>
      <c r="M2196" s="1" t="str">
        <f>VLOOKUP(K2196,CW!D:E,2,FALSE)</f>
        <v>Q1'16</v>
      </c>
    </row>
    <row r="2197" spans="1:13" ht="15" customHeight="1">
      <c r="A2197" s="2">
        <v>42465</v>
      </c>
      <c r="B2197" s="1" t="s">
        <v>2113</v>
      </c>
      <c r="C2197" s="1" t="s">
        <v>86</v>
      </c>
      <c r="D2197" s="1" t="s">
        <v>102</v>
      </c>
      <c r="E2197" s="1" t="s">
        <v>3532</v>
      </c>
      <c r="F2197" s="45" t="s">
        <v>158</v>
      </c>
      <c r="G2197" s="1">
        <v>7</v>
      </c>
      <c r="H2197" s="1" t="s">
        <v>107</v>
      </c>
      <c r="I2197" s="1" t="s">
        <v>159</v>
      </c>
      <c r="K2197" s="1" t="str">
        <f>VLOOKUP(L2197,CW!C:D,2,FALSE)</f>
        <v>Apr'16</v>
      </c>
      <c r="L2197" s="1" t="str">
        <f t="shared" si="34"/>
        <v>14'16</v>
      </c>
      <c r="M2197" s="1" t="str">
        <f>VLOOKUP(K2197,CW!D:E,2,FALSE)</f>
        <v>Q1'16</v>
      </c>
    </row>
    <row r="2198" spans="1:13" ht="30" customHeight="1">
      <c r="A2198" s="2">
        <v>42465</v>
      </c>
      <c r="B2198" s="1" t="s">
        <v>2114</v>
      </c>
      <c r="C2198" s="1" t="s">
        <v>72</v>
      </c>
      <c r="D2198" s="1" t="s">
        <v>102</v>
      </c>
      <c r="E2198" s="1" t="s">
        <v>3532</v>
      </c>
      <c r="F2198" s="98" t="s">
        <v>160</v>
      </c>
      <c r="G2198" s="1">
        <v>1</v>
      </c>
      <c r="H2198" s="1" t="s">
        <v>107</v>
      </c>
      <c r="I2198" s="1" t="s">
        <v>159</v>
      </c>
      <c r="K2198" s="1" t="str">
        <f>VLOOKUP(L2198,CW!C:D,2,FALSE)</f>
        <v>Apr'16</v>
      </c>
      <c r="L2198" s="1" t="str">
        <f t="shared" si="34"/>
        <v>14'16</v>
      </c>
      <c r="M2198" s="1" t="str">
        <f>VLOOKUP(K2198,CW!D:E,2,FALSE)</f>
        <v>Q1'16</v>
      </c>
    </row>
    <row r="2199" spans="1:13" ht="15" customHeight="1">
      <c r="A2199" s="2">
        <v>42465</v>
      </c>
      <c r="B2199" s="1" t="s">
        <v>2114</v>
      </c>
      <c r="C2199" s="1" t="s">
        <v>72</v>
      </c>
      <c r="D2199" s="1" t="s">
        <v>102</v>
      </c>
      <c r="E2199" s="1" t="s">
        <v>3532</v>
      </c>
      <c r="F2199" s="45" t="s">
        <v>158</v>
      </c>
      <c r="G2199" s="1">
        <v>1</v>
      </c>
      <c r="H2199" s="1" t="s">
        <v>107</v>
      </c>
      <c r="I2199" s="1" t="s">
        <v>159</v>
      </c>
      <c r="K2199" s="1" t="str">
        <f>VLOOKUP(L2199,CW!C:D,2,FALSE)</f>
        <v>Apr'16</v>
      </c>
      <c r="L2199" s="1" t="str">
        <f t="shared" si="34"/>
        <v>14'16</v>
      </c>
      <c r="M2199" s="1" t="str">
        <f>VLOOKUP(K2199,CW!D:E,2,FALSE)</f>
        <v>Q1'16</v>
      </c>
    </row>
    <row r="2200" spans="1:13" ht="30" customHeight="1">
      <c r="A2200" s="2">
        <v>42465</v>
      </c>
      <c r="B2200" s="1" t="s">
        <v>2115</v>
      </c>
      <c r="C2200" s="1" t="s">
        <v>1174</v>
      </c>
      <c r="D2200" s="1" t="s">
        <v>100</v>
      </c>
      <c r="E2200" s="1" t="s">
        <v>3532</v>
      </c>
      <c r="F2200" s="98" t="s">
        <v>160</v>
      </c>
      <c r="G2200" s="1">
        <v>5</v>
      </c>
      <c r="H2200" s="1" t="s">
        <v>107</v>
      </c>
      <c r="I2200" s="1" t="s">
        <v>159</v>
      </c>
      <c r="K2200" s="1" t="str">
        <f>VLOOKUP(L2200,CW!C:D,2,FALSE)</f>
        <v>Apr'16</v>
      </c>
      <c r="L2200" s="1" t="str">
        <f t="shared" si="34"/>
        <v>14'16</v>
      </c>
      <c r="M2200" s="1" t="str">
        <f>VLOOKUP(K2200,CW!D:E,2,FALSE)</f>
        <v>Q1'16</v>
      </c>
    </row>
    <row r="2201" spans="1:13" ht="30" customHeight="1">
      <c r="A2201" s="2">
        <v>42465</v>
      </c>
      <c r="B2201" s="1" t="s">
        <v>2116</v>
      </c>
      <c r="C2201" s="1" t="s">
        <v>1174</v>
      </c>
      <c r="D2201" s="1" t="s">
        <v>100</v>
      </c>
      <c r="E2201" s="1" t="s">
        <v>3532</v>
      </c>
      <c r="F2201" s="98" t="s">
        <v>160</v>
      </c>
      <c r="G2201" s="1">
        <v>1</v>
      </c>
      <c r="H2201" s="1" t="s">
        <v>107</v>
      </c>
      <c r="I2201" s="1" t="s">
        <v>159</v>
      </c>
      <c r="K2201" s="1" t="str">
        <f>VLOOKUP(L2201,CW!C:D,2,FALSE)</f>
        <v>Apr'16</v>
      </c>
      <c r="L2201" s="1" t="str">
        <f t="shared" si="34"/>
        <v>14'16</v>
      </c>
      <c r="M2201" s="1" t="str">
        <f>VLOOKUP(K2201,CW!D:E,2,FALSE)</f>
        <v>Q1'16</v>
      </c>
    </row>
    <row r="2202" spans="1:13" ht="15" customHeight="1">
      <c r="A2202" s="2">
        <v>42465</v>
      </c>
      <c r="B2202" s="1" t="s">
        <v>2117</v>
      </c>
      <c r="C2202" s="1" t="s">
        <v>1378</v>
      </c>
      <c r="D2202" s="1" t="s">
        <v>100</v>
      </c>
      <c r="E2202" s="1" t="s">
        <v>3532</v>
      </c>
      <c r="F2202" s="45" t="s">
        <v>158</v>
      </c>
      <c r="G2202" s="1">
        <v>1</v>
      </c>
      <c r="H2202" s="1" t="s">
        <v>107</v>
      </c>
      <c r="I2202" s="1" t="s">
        <v>159</v>
      </c>
      <c r="K2202" s="1" t="str">
        <f>VLOOKUP(L2202,CW!C:D,2,FALSE)</f>
        <v>Apr'16</v>
      </c>
      <c r="L2202" s="1" t="str">
        <f t="shared" si="34"/>
        <v>14'16</v>
      </c>
      <c r="M2202" s="1" t="str">
        <f>VLOOKUP(K2202,CW!D:E,2,FALSE)</f>
        <v>Q1'16</v>
      </c>
    </row>
    <row r="2203" spans="1:13" ht="15" customHeight="1">
      <c r="A2203" s="2">
        <v>42465</v>
      </c>
      <c r="B2203" s="1" t="s">
        <v>2118</v>
      </c>
      <c r="C2203" s="1" t="s">
        <v>79</v>
      </c>
      <c r="D2203" s="1" t="s">
        <v>100</v>
      </c>
      <c r="E2203" s="1" t="s">
        <v>3532</v>
      </c>
      <c r="F2203" s="45" t="s">
        <v>158</v>
      </c>
      <c r="G2203" s="1">
        <v>1</v>
      </c>
      <c r="H2203" s="1" t="s">
        <v>107</v>
      </c>
      <c r="I2203" s="1" t="s">
        <v>159</v>
      </c>
      <c r="K2203" s="1" t="str">
        <f>VLOOKUP(L2203,CW!C:D,2,FALSE)</f>
        <v>Apr'16</v>
      </c>
      <c r="L2203" s="1" t="str">
        <f t="shared" si="34"/>
        <v>14'16</v>
      </c>
      <c r="M2203" s="1" t="str">
        <f>VLOOKUP(K2203,CW!D:E,2,FALSE)</f>
        <v>Q1'16</v>
      </c>
    </row>
    <row r="2204" spans="1:13" ht="30" customHeight="1">
      <c r="A2204" s="2">
        <v>42465</v>
      </c>
      <c r="B2204" s="1" t="s">
        <v>2119</v>
      </c>
      <c r="C2204" s="1" t="s">
        <v>83</v>
      </c>
      <c r="D2204" s="1" t="s">
        <v>100</v>
      </c>
      <c r="E2204" s="1" t="s">
        <v>3532</v>
      </c>
      <c r="F2204" s="98" t="s">
        <v>160</v>
      </c>
      <c r="G2204" s="1">
        <v>1</v>
      </c>
      <c r="H2204" s="1" t="s">
        <v>107</v>
      </c>
      <c r="I2204" s="1" t="s">
        <v>159</v>
      </c>
      <c r="K2204" s="1" t="str">
        <f>VLOOKUP(L2204,CW!C:D,2,FALSE)</f>
        <v>Apr'16</v>
      </c>
      <c r="L2204" s="1" t="str">
        <f t="shared" si="34"/>
        <v>14'16</v>
      </c>
      <c r="M2204" s="1" t="str">
        <f>VLOOKUP(K2204,CW!D:E,2,FALSE)</f>
        <v>Q1'16</v>
      </c>
    </row>
    <row r="2205" spans="1:13" ht="30" customHeight="1">
      <c r="A2205" s="2">
        <v>42465</v>
      </c>
      <c r="B2205" s="1" t="s">
        <v>2120</v>
      </c>
      <c r="C2205" s="1" t="s">
        <v>143</v>
      </c>
      <c r="D2205" s="1" t="s">
        <v>100</v>
      </c>
      <c r="E2205" s="1" t="s">
        <v>3532</v>
      </c>
      <c r="F2205" s="98" t="s">
        <v>160</v>
      </c>
      <c r="G2205" s="1">
        <v>2</v>
      </c>
      <c r="H2205" s="1" t="s">
        <v>107</v>
      </c>
      <c r="I2205" s="1" t="s">
        <v>159</v>
      </c>
      <c r="K2205" s="1" t="str">
        <f>VLOOKUP(L2205,CW!C:D,2,FALSE)</f>
        <v>Apr'16</v>
      </c>
      <c r="L2205" s="1" t="str">
        <f t="shared" si="34"/>
        <v>14'16</v>
      </c>
      <c r="M2205" s="1" t="str">
        <f>VLOOKUP(K2205,CW!D:E,2,FALSE)</f>
        <v>Q1'16</v>
      </c>
    </row>
    <row r="2206" spans="1:13" ht="15" customHeight="1">
      <c r="A2206" s="2">
        <v>42465</v>
      </c>
      <c r="B2206" s="1" t="s">
        <v>2121</v>
      </c>
      <c r="C2206" s="1" t="s">
        <v>480</v>
      </c>
      <c r="D2206" s="1" t="s">
        <v>100</v>
      </c>
      <c r="E2206" s="1" t="s">
        <v>3532</v>
      </c>
      <c r="F2206" s="45" t="s">
        <v>158</v>
      </c>
      <c r="G2206" s="1">
        <v>2</v>
      </c>
      <c r="H2206" s="1" t="s">
        <v>107</v>
      </c>
      <c r="I2206" s="1" t="s">
        <v>159</v>
      </c>
      <c r="K2206" s="1" t="str">
        <f>VLOOKUP(L2206,CW!C:D,2,FALSE)</f>
        <v>Apr'16</v>
      </c>
      <c r="L2206" s="1" t="str">
        <f t="shared" si="34"/>
        <v>14'16</v>
      </c>
      <c r="M2206" s="1" t="str">
        <f>VLOOKUP(K2206,CW!D:E,2,FALSE)</f>
        <v>Q1'16</v>
      </c>
    </row>
    <row r="2207" spans="1:13" ht="30" customHeight="1">
      <c r="A2207" s="2">
        <v>42465</v>
      </c>
      <c r="B2207" s="1" t="s">
        <v>2122</v>
      </c>
      <c r="C2207" s="1" t="s">
        <v>77</v>
      </c>
      <c r="D2207" s="1" t="s">
        <v>100</v>
      </c>
      <c r="E2207" s="1" t="s">
        <v>3532</v>
      </c>
      <c r="F2207" s="98" t="s">
        <v>160</v>
      </c>
      <c r="G2207" s="1">
        <v>1</v>
      </c>
      <c r="H2207" s="1" t="s">
        <v>107</v>
      </c>
      <c r="I2207" s="1" t="s">
        <v>159</v>
      </c>
      <c r="K2207" s="1" t="str">
        <f>VLOOKUP(L2207,CW!C:D,2,FALSE)</f>
        <v>Apr'16</v>
      </c>
      <c r="L2207" s="1" t="str">
        <f t="shared" si="34"/>
        <v>14'16</v>
      </c>
      <c r="M2207" s="1" t="str">
        <f>VLOOKUP(K2207,CW!D:E,2,FALSE)</f>
        <v>Q1'16</v>
      </c>
    </row>
    <row r="2208" spans="1:13" ht="15" customHeight="1">
      <c r="A2208" s="2">
        <v>42465</v>
      </c>
      <c r="B2208" s="1" t="s">
        <v>2122</v>
      </c>
      <c r="C2208" s="1" t="s">
        <v>77</v>
      </c>
      <c r="D2208" s="1" t="s">
        <v>100</v>
      </c>
      <c r="E2208" s="1" t="s">
        <v>3532</v>
      </c>
      <c r="F2208" s="45" t="s">
        <v>158</v>
      </c>
      <c r="G2208" s="1">
        <v>4</v>
      </c>
      <c r="H2208" s="1" t="s">
        <v>107</v>
      </c>
      <c r="I2208" s="1" t="s">
        <v>159</v>
      </c>
      <c r="K2208" s="1" t="str">
        <f>VLOOKUP(L2208,CW!C:D,2,FALSE)</f>
        <v>Apr'16</v>
      </c>
      <c r="L2208" s="1" t="str">
        <f t="shared" si="34"/>
        <v>14'16</v>
      </c>
      <c r="M2208" s="1" t="str">
        <f>VLOOKUP(K2208,CW!D:E,2,FALSE)</f>
        <v>Q1'16</v>
      </c>
    </row>
    <row r="2209" spans="1:13" ht="15" customHeight="1">
      <c r="A2209" s="2">
        <v>42465</v>
      </c>
      <c r="B2209" s="1" t="s">
        <v>2818</v>
      </c>
      <c r="C2209" s="1" t="s">
        <v>2795</v>
      </c>
      <c r="D2209" s="1" t="s">
        <v>103</v>
      </c>
      <c r="E2209" s="1" t="s">
        <v>3532</v>
      </c>
      <c r="F2209" s="45" t="s">
        <v>5</v>
      </c>
      <c r="G2209" s="1">
        <v>5</v>
      </c>
      <c r="H2209" s="1" t="s">
        <v>107</v>
      </c>
      <c r="I2209" s="1" t="s">
        <v>159</v>
      </c>
      <c r="K2209" s="1" t="str">
        <f>VLOOKUP(L2209,CW!C:D,2,FALSE)</f>
        <v>Apr'16</v>
      </c>
      <c r="L2209" s="1" t="str">
        <f t="shared" si="34"/>
        <v>14'16</v>
      </c>
      <c r="M2209" s="1" t="str">
        <f>VLOOKUP(K2209,CW!D:E,2,FALSE)</f>
        <v>Q1'16</v>
      </c>
    </row>
    <row r="2210" spans="1:13" ht="15" customHeight="1">
      <c r="A2210" s="2">
        <v>42465</v>
      </c>
      <c r="B2210" s="1" t="s">
        <v>2819</v>
      </c>
      <c r="C2210" s="1" t="s">
        <v>2795</v>
      </c>
      <c r="D2210" s="1" t="s">
        <v>103</v>
      </c>
      <c r="E2210" s="1" t="s">
        <v>3532</v>
      </c>
      <c r="F2210" s="45" t="s">
        <v>5</v>
      </c>
      <c r="G2210" s="1">
        <v>4</v>
      </c>
      <c r="H2210" s="1" t="s">
        <v>107</v>
      </c>
      <c r="I2210" s="1" t="s">
        <v>159</v>
      </c>
      <c r="K2210" s="1" t="str">
        <f>VLOOKUP(L2210,CW!C:D,2,FALSE)</f>
        <v>Apr'16</v>
      </c>
      <c r="L2210" s="1" t="str">
        <f t="shared" si="34"/>
        <v>14'16</v>
      </c>
      <c r="M2210" s="1" t="str">
        <f>VLOOKUP(K2210,CW!D:E,2,FALSE)</f>
        <v>Q1'16</v>
      </c>
    </row>
    <row r="2211" spans="1:13" ht="15" customHeight="1">
      <c r="A2211" s="2">
        <v>42465</v>
      </c>
      <c r="B2211" s="1" t="s">
        <v>2821</v>
      </c>
      <c r="C2211" s="1" t="s">
        <v>2795</v>
      </c>
      <c r="D2211" s="1" t="s">
        <v>103</v>
      </c>
      <c r="E2211" s="1" t="s">
        <v>3532</v>
      </c>
      <c r="F2211" s="45" t="s">
        <v>5</v>
      </c>
      <c r="G2211" s="1">
        <v>3</v>
      </c>
      <c r="H2211" s="1" t="s">
        <v>107</v>
      </c>
      <c r="I2211" s="1" t="s">
        <v>159</v>
      </c>
      <c r="K2211" s="1" t="str">
        <f>VLOOKUP(L2211,CW!C:D,2,FALSE)</f>
        <v>Apr'16</v>
      </c>
      <c r="L2211" s="1" t="str">
        <f t="shared" si="34"/>
        <v>14'16</v>
      </c>
      <c r="M2211" s="1" t="str">
        <f>VLOOKUP(K2211,CW!D:E,2,FALSE)</f>
        <v>Q1'16</v>
      </c>
    </row>
    <row r="2212" spans="1:13" ht="15" customHeight="1">
      <c r="A2212" s="2">
        <v>42465</v>
      </c>
      <c r="B2212" s="1" t="s">
        <v>2822</v>
      </c>
      <c r="C2212" s="1" t="s">
        <v>2795</v>
      </c>
      <c r="D2212" s="1" t="s">
        <v>103</v>
      </c>
      <c r="E2212" s="1" t="s">
        <v>3532</v>
      </c>
      <c r="F2212" s="45" t="s">
        <v>5</v>
      </c>
      <c r="G2212" s="1">
        <v>5</v>
      </c>
      <c r="H2212" s="1" t="s">
        <v>107</v>
      </c>
      <c r="I2212" s="1" t="s">
        <v>159</v>
      </c>
      <c r="K2212" s="1" t="str">
        <f>VLOOKUP(L2212,CW!C:D,2,FALSE)</f>
        <v>Apr'16</v>
      </c>
      <c r="L2212" s="1" t="str">
        <f t="shared" si="34"/>
        <v>14'16</v>
      </c>
      <c r="M2212" s="1" t="str">
        <f>VLOOKUP(K2212,CW!D:E,2,FALSE)</f>
        <v>Q1'16</v>
      </c>
    </row>
    <row r="2213" spans="1:13" ht="15" customHeight="1">
      <c r="A2213" s="2">
        <v>42465</v>
      </c>
      <c r="B2213" s="1" t="s">
        <v>2103</v>
      </c>
      <c r="C2213" s="1" t="s">
        <v>3311</v>
      </c>
      <c r="D2213" s="1" t="s">
        <v>3312</v>
      </c>
      <c r="E2213" s="99" t="s">
        <v>4588</v>
      </c>
      <c r="F2213" s="45" t="s">
        <v>4591</v>
      </c>
      <c r="G2213" s="1">
        <v>1</v>
      </c>
      <c r="H2213" s="1" t="s">
        <v>3355</v>
      </c>
      <c r="I2213" s="1" t="s">
        <v>3550</v>
      </c>
      <c r="J2213" s="1" t="s">
        <v>3313</v>
      </c>
      <c r="K2213" s="1" t="str">
        <f>VLOOKUP(L2213,CW!C:D,2,FALSE)</f>
        <v>Apr'16</v>
      </c>
      <c r="L2213" s="1" t="str">
        <f t="shared" si="34"/>
        <v>14'16</v>
      </c>
      <c r="M2213" s="1" t="str">
        <f>VLOOKUP(K2213,CW!D:E,2,FALSE)</f>
        <v>Q1'16</v>
      </c>
    </row>
    <row r="2214" spans="1:13" ht="15" customHeight="1">
      <c r="A2214" s="2">
        <v>42465</v>
      </c>
      <c r="B2214" s="1" t="s">
        <v>3314</v>
      </c>
      <c r="C2214" s="1" t="s">
        <v>3315</v>
      </c>
      <c r="D2214" s="1" t="s">
        <v>3316</v>
      </c>
      <c r="E2214" s="99" t="s">
        <v>4588</v>
      </c>
      <c r="F2214" s="45" t="s">
        <v>3341</v>
      </c>
      <c r="G2214" s="1">
        <v>1</v>
      </c>
      <c r="H2214" s="1" t="s">
        <v>3355</v>
      </c>
      <c r="I2214" s="1" t="s">
        <v>3550</v>
      </c>
      <c r="J2214" s="1">
        <v>4</v>
      </c>
      <c r="K2214" s="1" t="str">
        <f>VLOOKUP(L2214,CW!C:D,2,FALSE)</f>
        <v>Apr'16</v>
      </c>
      <c r="L2214" s="1" t="str">
        <f t="shared" si="34"/>
        <v>14'16</v>
      </c>
      <c r="M2214" s="1" t="str">
        <f>VLOOKUP(K2214,CW!D:E,2,FALSE)</f>
        <v>Q1'16</v>
      </c>
    </row>
    <row r="2215" spans="1:13" ht="30" customHeight="1">
      <c r="A2215" s="2">
        <v>42466</v>
      </c>
      <c r="B2215" s="1" t="s">
        <v>2123</v>
      </c>
      <c r="C2215" s="1" t="s">
        <v>1174</v>
      </c>
      <c r="D2215" s="1" t="s">
        <v>100</v>
      </c>
      <c r="E2215" s="1" t="s">
        <v>3532</v>
      </c>
      <c r="F2215" s="98" t="s">
        <v>160</v>
      </c>
      <c r="G2215" s="1">
        <v>1</v>
      </c>
      <c r="H2215" s="1" t="s">
        <v>107</v>
      </c>
      <c r="I2215" s="1" t="s">
        <v>159</v>
      </c>
      <c r="K2215" s="1" t="str">
        <f>VLOOKUP(L2215,CW!C:D,2,FALSE)</f>
        <v>Apr'16</v>
      </c>
      <c r="L2215" s="1" t="str">
        <f t="shared" si="34"/>
        <v>14'16</v>
      </c>
      <c r="M2215" s="1" t="str">
        <f>VLOOKUP(K2215,CW!D:E,2,FALSE)</f>
        <v>Q1'16</v>
      </c>
    </row>
    <row r="2216" spans="1:13" ht="30" customHeight="1">
      <c r="A2216" s="2">
        <v>42466</v>
      </c>
      <c r="B2216" s="1" t="s">
        <v>2124</v>
      </c>
      <c r="C2216" s="1" t="s">
        <v>183</v>
      </c>
      <c r="D2216" s="1" t="s">
        <v>100</v>
      </c>
      <c r="E2216" s="1" t="s">
        <v>3532</v>
      </c>
      <c r="F2216" s="98" t="s">
        <v>160</v>
      </c>
      <c r="G2216" s="1">
        <v>3</v>
      </c>
      <c r="H2216" s="1" t="s">
        <v>107</v>
      </c>
      <c r="I2216" s="1" t="s">
        <v>159</v>
      </c>
      <c r="K2216" s="1" t="str">
        <f>VLOOKUP(L2216,CW!C:D,2,FALSE)</f>
        <v>Apr'16</v>
      </c>
      <c r="L2216" s="1" t="str">
        <f t="shared" si="34"/>
        <v>14'16</v>
      </c>
      <c r="M2216" s="1" t="str">
        <f>VLOOKUP(K2216,CW!D:E,2,FALSE)</f>
        <v>Q1'16</v>
      </c>
    </row>
    <row r="2217" spans="1:13" ht="30" customHeight="1">
      <c r="A2217" s="2">
        <v>42466</v>
      </c>
      <c r="B2217" s="1" t="s">
        <v>2125</v>
      </c>
      <c r="C2217" s="1" t="s">
        <v>2033</v>
      </c>
      <c r="D2217" s="1" t="s">
        <v>100</v>
      </c>
      <c r="E2217" s="1" t="s">
        <v>3532</v>
      </c>
      <c r="F2217" s="98" t="s">
        <v>160</v>
      </c>
      <c r="G2217" s="1">
        <v>1</v>
      </c>
      <c r="H2217" s="1" t="s">
        <v>107</v>
      </c>
      <c r="I2217" s="1" t="s">
        <v>159</v>
      </c>
      <c r="K2217" s="1" t="str">
        <f>VLOOKUP(L2217,CW!C:D,2,FALSE)</f>
        <v>Apr'16</v>
      </c>
      <c r="L2217" s="1" t="str">
        <f t="shared" si="34"/>
        <v>14'16</v>
      </c>
      <c r="M2217" s="1" t="str">
        <f>VLOOKUP(K2217,CW!D:E,2,FALSE)</f>
        <v>Q1'16</v>
      </c>
    </row>
    <row r="2218" spans="1:13" ht="30" customHeight="1">
      <c r="A2218" s="2">
        <v>42466</v>
      </c>
      <c r="B2218" s="1" t="s">
        <v>2126</v>
      </c>
      <c r="C2218" s="1" t="s">
        <v>216</v>
      </c>
      <c r="D2218" s="1" t="s">
        <v>100</v>
      </c>
      <c r="E2218" s="1" t="s">
        <v>3532</v>
      </c>
      <c r="F2218" s="98" t="s">
        <v>161</v>
      </c>
      <c r="G2218" s="1">
        <v>1</v>
      </c>
      <c r="H2218" s="1" t="s">
        <v>107</v>
      </c>
      <c r="I2218" s="1" t="s">
        <v>159</v>
      </c>
      <c r="K2218" s="1" t="str">
        <f>VLOOKUP(L2218,CW!C:D,2,FALSE)</f>
        <v>Apr'16</v>
      </c>
      <c r="L2218" s="1" t="str">
        <f t="shared" si="34"/>
        <v>14'16</v>
      </c>
      <c r="M2218" s="1" t="str">
        <f>VLOOKUP(K2218,CW!D:E,2,FALSE)</f>
        <v>Q1'16</v>
      </c>
    </row>
    <row r="2219" spans="1:13" ht="30" customHeight="1">
      <c r="A2219" s="2">
        <v>42466</v>
      </c>
      <c r="B2219" s="1" t="s">
        <v>2127</v>
      </c>
      <c r="C2219" s="1" t="s">
        <v>73</v>
      </c>
      <c r="D2219" s="1" t="s">
        <v>100</v>
      </c>
      <c r="E2219" s="1" t="s">
        <v>3532</v>
      </c>
      <c r="F2219" s="98" t="s">
        <v>160</v>
      </c>
      <c r="G2219" s="1">
        <v>3</v>
      </c>
      <c r="H2219" s="1" t="s">
        <v>107</v>
      </c>
      <c r="I2219" s="1" t="s">
        <v>159</v>
      </c>
      <c r="K2219" s="1" t="str">
        <f>VLOOKUP(L2219,CW!C:D,2,FALSE)</f>
        <v>Apr'16</v>
      </c>
      <c r="L2219" s="1" t="str">
        <f t="shared" si="34"/>
        <v>14'16</v>
      </c>
      <c r="M2219" s="1" t="str">
        <f>VLOOKUP(K2219,CW!D:E,2,FALSE)</f>
        <v>Q1'16</v>
      </c>
    </row>
    <row r="2220" spans="1:13" ht="30" customHeight="1">
      <c r="A2220" s="2">
        <v>42466</v>
      </c>
      <c r="B2220" s="1" t="s">
        <v>2128</v>
      </c>
      <c r="C2220" s="1" t="s">
        <v>2090</v>
      </c>
      <c r="D2220" s="1" t="s">
        <v>100</v>
      </c>
      <c r="E2220" s="1" t="s">
        <v>3532</v>
      </c>
      <c r="F2220" s="98" t="s">
        <v>160</v>
      </c>
      <c r="G2220" s="1">
        <v>1</v>
      </c>
      <c r="H2220" s="1" t="s">
        <v>107</v>
      </c>
      <c r="I2220" s="1" t="s">
        <v>159</v>
      </c>
      <c r="K2220" s="1" t="str">
        <f>VLOOKUP(L2220,CW!C:D,2,FALSE)</f>
        <v>Apr'16</v>
      </c>
      <c r="L2220" s="1" t="str">
        <f t="shared" si="34"/>
        <v>14'16</v>
      </c>
      <c r="M2220" s="1" t="str">
        <f>VLOOKUP(K2220,CW!D:E,2,FALSE)</f>
        <v>Q1'16</v>
      </c>
    </row>
    <row r="2221" spans="1:13" ht="15" customHeight="1">
      <c r="A2221" s="2">
        <v>42466</v>
      </c>
      <c r="B2221" s="1" t="s">
        <v>2129</v>
      </c>
      <c r="C2221" s="1" t="s">
        <v>77</v>
      </c>
      <c r="D2221" s="1" t="s">
        <v>105</v>
      </c>
      <c r="E2221" s="1" t="s">
        <v>3532</v>
      </c>
      <c r="F2221" s="45" t="s">
        <v>158</v>
      </c>
      <c r="G2221" s="1">
        <v>1</v>
      </c>
      <c r="H2221" s="1" t="s">
        <v>107</v>
      </c>
      <c r="I2221" s="1" t="s">
        <v>159</v>
      </c>
      <c r="K2221" s="1" t="str">
        <f>VLOOKUP(L2221,CW!C:D,2,FALSE)</f>
        <v>Apr'16</v>
      </c>
      <c r="L2221" s="1" t="str">
        <f t="shared" si="34"/>
        <v>14'16</v>
      </c>
      <c r="M2221" s="1" t="str">
        <f>VLOOKUP(K2221,CW!D:E,2,FALSE)</f>
        <v>Q1'16</v>
      </c>
    </row>
    <row r="2222" spans="1:13" ht="30" customHeight="1">
      <c r="A2222" s="2">
        <v>42466</v>
      </c>
      <c r="B2222" s="1" t="s">
        <v>2130</v>
      </c>
      <c r="C2222" s="1" t="s">
        <v>86</v>
      </c>
      <c r="D2222" s="1" t="s">
        <v>105</v>
      </c>
      <c r="E2222" s="1" t="s">
        <v>3532</v>
      </c>
      <c r="F2222" s="98" t="s">
        <v>160</v>
      </c>
      <c r="G2222" s="1">
        <v>2</v>
      </c>
      <c r="H2222" s="1" t="s">
        <v>107</v>
      </c>
      <c r="I2222" s="1" t="s">
        <v>159</v>
      </c>
      <c r="K2222" s="1" t="str">
        <f>VLOOKUP(L2222,CW!C:D,2,FALSE)</f>
        <v>Apr'16</v>
      </c>
      <c r="L2222" s="1" t="str">
        <f t="shared" si="34"/>
        <v>14'16</v>
      </c>
      <c r="M2222" s="1" t="str">
        <f>VLOOKUP(K2222,CW!D:E,2,FALSE)</f>
        <v>Q1'16</v>
      </c>
    </row>
    <row r="2223" spans="1:13" ht="30" customHeight="1">
      <c r="A2223" s="2">
        <v>42466</v>
      </c>
      <c r="B2223" s="1" t="s">
        <v>2131</v>
      </c>
      <c r="C2223" s="1" t="s">
        <v>77</v>
      </c>
      <c r="D2223" s="1" t="s">
        <v>105</v>
      </c>
      <c r="E2223" s="1" t="s">
        <v>3532</v>
      </c>
      <c r="F2223" s="98" t="s">
        <v>160</v>
      </c>
      <c r="G2223" s="1">
        <v>2</v>
      </c>
      <c r="H2223" s="1" t="s">
        <v>107</v>
      </c>
      <c r="I2223" s="1" t="s">
        <v>159</v>
      </c>
      <c r="K2223" s="1" t="str">
        <f>VLOOKUP(L2223,CW!C:D,2,FALSE)</f>
        <v>Apr'16</v>
      </c>
      <c r="L2223" s="1" t="str">
        <f t="shared" si="34"/>
        <v>14'16</v>
      </c>
      <c r="M2223" s="1" t="str">
        <f>VLOOKUP(K2223,CW!D:E,2,FALSE)</f>
        <v>Q1'16</v>
      </c>
    </row>
    <row r="2224" spans="1:13" ht="15" customHeight="1">
      <c r="A2224" s="2">
        <v>42466</v>
      </c>
      <c r="B2224" s="1" t="s">
        <v>2131</v>
      </c>
      <c r="C2224" s="1" t="s">
        <v>77</v>
      </c>
      <c r="D2224" s="1" t="s">
        <v>105</v>
      </c>
      <c r="E2224" s="1" t="s">
        <v>3532</v>
      </c>
      <c r="F2224" s="45" t="s">
        <v>158</v>
      </c>
      <c r="G2224" s="1">
        <v>1</v>
      </c>
      <c r="H2224" s="1" t="s">
        <v>107</v>
      </c>
      <c r="I2224" s="1" t="s">
        <v>159</v>
      </c>
      <c r="K2224" s="1" t="str">
        <f>VLOOKUP(L2224,CW!C:D,2,FALSE)</f>
        <v>Apr'16</v>
      </c>
      <c r="L2224" s="1" t="str">
        <f t="shared" ref="L2224:L2287" si="35">CONCATENATE(WEEKNUM(A2224,21),"'",TEXT(A2224,"yy"))</f>
        <v>14'16</v>
      </c>
      <c r="M2224" s="1" t="str">
        <f>VLOOKUP(K2224,CW!D:E,2,FALSE)</f>
        <v>Q1'16</v>
      </c>
    </row>
    <row r="2225" spans="1:13" ht="30" customHeight="1">
      <c r="A2225" s="2">
        <v>42466</v>
      </c>
      <c r="B2225" s="1" t="s">
        <v>2132</v>
      </c>
      <c r="C2225" s="1" t="s">
        <v>541</v>
      </c>
      <c r="D2225" s="1" t="s">
        <v>101</v>
      </c>
      <c r="E2225" s="1" t="s">
        <v>3532</v>
      </c>
      <c r="F2225" s="98" t="s">
        <v>160</v>
      </c>
      <c r="G2225" s="1">
        <v>1</v>
      </c>
      <c r="H2225" s="1" t="s">
        <v>107</v>
      </c>
      <c r="I2225" s="1" t="s">
        <v>159</v>
      </c>
      <c r="K2225" s="1" t="str">
        <f>VLOOKUP(L2225,CW!C:D,2,FALSE)</f>
        <v>Apr'16</v>
      </c>
      <c r="L2225" s="1" t="str">
        <f t="shared" si="35"/>
        <v>14'16</v>
      </c>
      <c r="M2225" s="1" t="str">
        <f>VLOOKUP(K2225,CW!D:E,2,FALSE)</f>
        <v>Q1'16</v>
      </c>
    </row>
    <row r="2226" spans="1:13" ht="30" customHeight="1">
      <c r="A2226" s="2">
        <v>42466</v>
      </c>
      <c r="B2226" s="1" t="s">
        <v>2133</v>
      </c>
      <c r="C2226" s="1" t="s">
        <v>86</v>
      </c>
      <c r="D2226" s="1" t="s">
        <v>101</v>
      </c>
      <c r="E2226" s="1" t="s">
        <v>3532</v>
      </c>
      <c r="F2226" s="98" t="s">
        <v>160</v>
      </c>
      <c r="G2226" s="1">
        <v>1</v>
      </c>
      <c r="H2226" s="1" t="s">
        <v>107</v>
      </c>
      <c r="I2226" s="1" t="s">
        <v>159</v>
      </c>
      <c r="K2226" s="1" t="str">
        <f>VLOOKUP(L2226,CW!C:D,2,FALSE)</f>
        <v>Apr'16</v>
      </c>
      <c r="L2226" s="1" t="str">
        <f t="shared" si="35"/>
        <v>14'16</v>
      </c>
      <c r="M2226" s="1" t="str">
        <f>VLOOKUP(K2226,CW!D:E,2,FALSE)</f>
        <v>Q1'16</v>
      </c>
    </row>
    <row r="2227" spans="1:13" ht="15" customHeight="1">
      <c r="A2227" s="2">
        <v>42466</v>
      </c>
      <c r="B2227" s="1" t="s">
        <v>2134</v>
      </c>
      <c r="C2227" s="1" t="s">
        <v>86</v>
      </c>
      <c r="D2227" s="1" t="s">
        <v>101</v>
      </c>
      <c r="E2227" s="1" t="s">
        <v>3532</v>
      </c>
      <c r="F2227" s="45" t="s">
        <v>158</v>
      </c>
      <c r="G2227" s="1">
        <v>1</v>
      </c>
      <c r="H2227" s="1" t="s">
        <v>107</v>
      </c>
      <c r="I2227" s="1" t="s">
        <v>159</v>
      </c>
      <c r="K2227" s="1" t="str">
        <f>VLOOKUP(L2227,CW!C:D,2,FALSE)</f>
        <v>Apr'16</v>
      </c>
      <c r="L2227" s="1" t="str">
        <f t="shared" si="35"/>
        <v>14'16</v>
      </c>
      <c r="M2227" s="1" t="str">
        <f>VLOOKUP(K2227,CW!D:E,2,FALSE)</f>
        <v>Q1'16</v>
      </c>
    </row>
    <row r="2228" spans="1:13" ht="15" customHeight="1">
      <c r="A2228" s="2">
        <v>42466</v>
      </c>
      <c r="B2228" s="1" t="s">
        <v>2135</v>
      </c>
      <c r="C2228" s="1" t="s">
        <v>480</v>
      </c>
      <c r="D2228" s="1" t="s">
        <v>101</v>
      </c>
      <c r="E2228" s="1" t="s">
        <v>3532</v>
      </c>
      <c r="F2228" s="45" t="s">
        <v>158</v>
      </c>
      <c r="G2228" s="1">
        <v>1</v>
      </c>
      <c r="H2228" s="1" t="s">
        <v>107</v>
      </c>
      <c r="I2228" s="1" t="s">
        <v>159</v>
      </c>
      <c r="K2228" s="1" t="str">
        <f>VLOOKUP(L2228,CW!C:D,2,FALSE)</f>
        <v>Apr'16</v>
      </c>
      <c r="L2228" s="1" t="str">
        <f t="shared" si="35"/>
        <v>14'16</v>
      </c>
      <c r="M2228" s="1" t="str">
        <f>VLOOKUP(K2228,CW!D:E,2,FALSE)</f>
        <v>Q1'16</v>
      </c>
    </row>
    <row r="2229" spans="1:13" ht="15" customHeight="1">
      <c r="A2229" s="2">
        <v>42466</v>
      </c>
      <c r="B2229" s="1" t="s">
        <v>2136</v>
      </c>
      <c r="C2229" s="1" t="s">
        <v>72</v>
      </c>
      <c r="D2229" s="1" t="s">
        <v>101</v>
      </c>
      <c r="E2229" s="1" t="s">
        <v>3532</v>
      </c>
      <c r="F2229" s="45" t="s">
        <v>158</v>
      </c>
      <c r="G2229" s="1">
        <v>1</v>
      </c>
      <c r="H2229" s="1" t="s">
        <v>107</v>
      </c>
      <c r="I2229" s="1" t="s">
        <v>159</v>
      </c>
      <c r="K2229" s="1" t="str">
        <f>VLOOKUP(L2229,CW!C:D,2,FALSE)</f>
        <v>Apr'16</v>
      </c>
      <c r="L2229" s="1" t="str">
        <f t="shared" si="35"/>
        <v>14'16</v>
      </c>
      <c r="M2229" s="1" t="str">
        <f>VLOOKUP(K2229,CW!D:E,2,FALSE)</f>
        <v>Q1'16</v>
      </c>
    </row>
    <row r="2230" spans="1:13" ht="30" customHeight="1">
      <c r="A2230" s="2">
        <v>42466</v>
      </c>
      <c r="B2230" s="1" t="s">
        <v>2137</v>
      </c>
      <c r="C2230" s="1" t="s">
        <v>71</v>
      </c>
      <c r="D2230" s="1" t="s">
        <v>101</v>
      </c>
      <c r="E2230" s="1" t="s">
        <v>3532</v>
      </c>
      <c r="F2230" s="98" t="s">
        <v>160</v>
      </c>
      <c r="G2230" s="1">
        <v>1</v>
      </c>
      <c r="H2230" s="1" t="s">
        <v>107</v>
      </c>
      <c r="I2230" s="1" t="s">
        <v>159</v>
      </c>
      <c r="K2230" s="1" t="str">
        <f>VLOOKUP(L2230,CW!C:D,2,FALSE)</f>
        <v>Apr'16</v>
      </c>
      <c r="L2230" s="1" t="str">
        <f t="shared" si="35"/>
        <v>14'16</v>
      </c>
      <c r="M2230" s="1" t="str">
        <f>VLOOKUP(K2230,CW!D:E,2,FALSE)</f>
        <v>Q1'16</v>
      </c>
    </row>
    <row r="2231" spans="1:13" ht="30" customHeight="1">
      <c r="A2231" s="2">
        <v>42466</v>
      </c>
      <c r="B2231" s="1" t="s">
        <v>2138</v>
      </c>
      <c r="C2231" s="1" t="s">
        <v>2090</v>
      </c>
      <c r="D2231" s="1" t="s">
        <v>101</v>
      </c>
      <c r="E2231" s="1" t="s">
        <v>3532</v>
      </c>
      <c r="F2231" s="98" t="s">
        <v>160</v>
      </c>
      <c r="G2231" s="1">
        <v>1</v>
      </c>
      <c r="H2231" s="1" t="s">
        <v>107</v>
      </c>
      <c r="I2231" s="1" t="s">
        <v>159</v>
      </c>
      <c r="K2231" s="1" t="str">
        <f>VLOOKUP(L2231,CW!C:D,2,FALSE)</f>
        <v>Apr'16</v>
      </c>
      <c r="L2231" s="1" t="str">
        <f t="shared" si="35"/>
        <v>14'16</v>
      </c>
      <c r="M2231" s="1" t="str">
        <f>VLOOKUP(K2231,CW!D:E,2,FALSE)</f>
        <v>Q1'16</v>
      </c>
    </row>
    <row r="2232" spans="1:13" ht="30" customHeight="1">
      <c r="A2232" s="2">
        <v>42466</v>
      </c>
      <c r="B2232" s="1" t="s">
        <v>2139</v>
      </c>
      <c r="C2232" s="1" t="s">
        <v>480</v>
      </c>
      <c r="D2232" s="1" t="s">
        <v>101</v>
      </c>
      <c r="E2232" s="1" t="s">
        <v>3532</v>
      </c>
      <c r="F2232" s="98" t="s">
        <v>160</v>
      </c>
      <c r="G2232" s="1">
        <v>1</v>
      </c>
      <c r="H2232" s="1" t="s">
        <v>107</v>
      </c>
      <c r="I2232" s="1" t="s">
        <v>159</v>
      </c>
      <c r="K2232" s="1" t="str">
        <f>VLOOKUP(L2232,CW!C:D,2,FALSE)</f>
        <v>Apr'16</v>
      </c>
      <c r="L2232" s="1" t="str">
        <f t="shared" si="35"/>
        <v>14'16</v>
      </c>
      <c r="M2232" s="1" t="str">
        <f>VLOOKUP(K2232,CW!D:E,2,FALSE)</f>
        <v>Q1'16</v>
      </c>
    </row>
    <row r="2233" spans="1:13" ht="15" customHeight="1">
      <c r="A2233" s="2">
        <v>42466</v>
      </c>
      <c r="B2233" s="1" t="s">
        <v>2140</v>
      </c>
      <c r="C2233" s="1" t="s">
        <v>480</v>
      </c>
      <c r="D2233" s="1" t="s">
        <v>101</v>
      </c>
      <c r="E2233" s="1" t="s">
        <v>3532</v>
      </c>
      <c r="F2233" s="45" t="s">
        <v>158</v>
      </c>
      <c r="G2233" s="1">
        <v>1</v>
      </c>
      <c r="H2233" s="1" t="s">
        <v>107</v>
      </c>
      <c r="I2233" s="1" t="s">
        <v>159</v>
      </c>
      <c r="K2233" s="1" t="str">
        <f>VLOOKUP(L2233,CW!C:D,2,FALSE)</f>
        <v>Apr'16</v>
      </c>
      <c r="L2233" s="1" t="str">
        <f t="shared" si="35"/>
        <v>14'16</v>
      </c>
      <c r="M2233" s="1" t="str">
        <f>VLOOKUP(K2233,CW!D:E,2,FALSE)</f>
        <v>Q1'16</v>
      </c>
    </row>
    <row r="2234" spans="1:13" ht="15" customHeight="1">
      <c r="A2234" s="2">
        <v>42466</v>
      </c>
      <c r="B2234" s="1" t="s">
        <v>2141</v>
      </c>
      <c r="C2234" s="1" t="s">
        <v>86</v>
      </c>
      <c r="D2234" s="1" t="s">
        <v>101</v>
      </c>
      <c r="E2234" s="1" t="s">
        <v>3532</v>
      </c>
      <c r="F2234" s="45" t="s">
        <v>158</v>
      </c>
      <c r="G2234" s="1">
        <v>1</v>
      </c>
      <c r="H2234" s="1" t="s">
        <v>107</v>
      </c>
      <c r="I2234" s="1" t="s">
        <v>159</v>
      </c>
      <c r="K2234" s="1" t="str">
        <f>VLOOKUP(L2234,CW!C:D,2,FALSE)</f>
        <v>Apr'16</v>
      </c>
      <c r="L2234" s="1" t="str">
        <f t="shared" si="35"/>
        <v>14'16</v>
      </c>
      <c r="M2234" s="1" t="str">
        <f>VLOOKUP(K2234,CW!D:E,2,FALSE)</f>
        <v>Q1'16</v>
      </c>
    </row>
    <row r="2235" spans="1:13" ht="15" customHeight="1">
      <c r="A2235" s="2">
        <v>42466</v>
      </c>
      <c r="B2235" s="1" t="s">
        <v>2142</v>
      </c>
      <c r="C2235" s="1" t="s">
        <v>72</v>
      </c>
      <c r="D2235" s="1" t="s">
        <v>101</v>
      </c>
      <c r="E2235" s="1" t="s">
        <v>3532</v>
      </c>
      <c r="F2235" s="45" t="s">
        <v>158</v>
      </c>
      <c r="G2235" s="1">
        <v>1</v>
      </c>
      <c r="H2235" s="1" t="s">
        <v>107</v>
      </c>
      <c r="I2235" s="1" t="s">
        <v>159</v>
      </c>
      <c r="K2235" s="1" t="str">
        <f>VLOOKUP(L2235,CW!C:D,2,FALSE)</f>
        <v>Apr'16</v>
      </c>
      <c r="L2235" s="1" t="str">
        <f t="shared" si="35"/>
        <v>14'16</v>
      </c>
      <c r="M2235" s="1" t="str">
        <f>VLOOKUP(K2235,CW!D:E,2,FALSE)</f>
        <v>Q1'16</v>
      </c>
    </row>
    <row r="2236" spans="1:13" ht="15" customHeight="1">
      <c r="A2236" s="2">
        <v>42466</v>
      </c>
      <c r="B2236" s="1" t="s">
        <v>2143</v>
      </c>
      <c r="C2236" s="1" t="s">
        <v>110</v>
      </c>
      <c r="D2236" s="1" t="s">
        <v>101</v>
      </c>
      <c r="E2236" s="1" t="s">
        <v>3532</v>
      </c>
      <c r="F2236" s="45" t="s">
        <v>158</v>
      </c>
      <c r="G2236" s="1">
        <v>1</v>
      </c>
      <c r="H2236" s="1" t="s">
        <v>107</v>
      </c>
      <c r="I2236" s="1" t="s">
        <v>159</v>
      </c>
      <c r="K2236" s="1" t="str">
        <f>VLOOKUP(L2236,CW!C:D,2,FALSE)</f>
        <v>Apr'16</v>
      </c>
      <c r="L2236" s="1" t="str">
        <f t="shared" si="35"/>
        <v>14'16</v>
      </c>
      <c r="M2236" s="1" t="str">
        <f>VLOOKUP(K2236,CW!D:E,2,FALSE)</f>
        <v>Q1'16</v>
      </c>
    </row>
    <row r="2237" spans="1:13" ht="15" customHeight="1">
      <c r="A2237" s="2">
        <v>42466</v>
      </c>
      <c r="B2237" s="1" t="s">
        <v>2144</v>
      </c>
      <c r="C2237" s="1" t="s">
        <v>86</v>
      </c>
      <c r="D2237" s="1" t="s">
        <v>101</v>
      </c>
      <c r="E2237" s="1" t="s">
        <v>3532</v>
      </c>
      <c r="F2237" s="45" t="s">
        <v>158</v>
      </c>
      <c r="G2237" s="1">
        <v>1</v>
      </c>
      <c r="H2237" s="1" t="s">
        <v>107</v>
      </c>
      <c r="I2237" s="1" t="s">
        <v>159</v>
      </c>
      <c r="K2237" s="1" t="str">
        <f>VLOOKUP(L2237,CW!C:D,2,FALSE)</f>
        <v>Apr'16</v>
      </c>
      <c r="L2237" s="1" t="str">
        <f t="shared" si="35"/>
        <v>14'16</v>
      </c>
      <c r="M2237" s="1" t="str">
        <f>VLOOKUP(K2237,CW!D:E,2,FALSE)</f>
        <v>Q1'16</v>
      </c>
    </row>
    <row r="2238" spans="1:13" ht="15" customHeight="1">
      <c r="A2238" s="2">
        <v>42466</v>
      </c>
      <c r="B2238" s="1" t="s">
        <v>2145</v>
      </c>
      <c r="C2238" s="1" t="s">
        <v>2033</v>
      </c>
      <c r="D2238" s="1" t="s">
        <v>100</v>
      </c>
      <c r="E2238" s="1" t="s">
        <v>3532</v>
      </c>
      <c r="F2238" s="45" t="s">
        <v>158</v>
      </c>
      <c r="G2238" s="1">
        <v>1</v>
      </c>
      <c r="H2238" s="1" t="s">
        <v>107</v>
      </c>
      <c r="I2238" s="1" t="s">
        <v>159</v>
      </c>
      <c r="K2238" s="1" t="str">
        <f>VLOOKUP(L2238,CW!C:D,2,FALSE)</f>
        <v>Apr'16</v>
      </c>
      <c r="L2238" s="1" t="str">
        <f t="shared" si="35"/>
        <v>14'16</v>
      </c>
      <c r="M2238" s="1" t="str">
        <f>VLOOKUP(K2238,CW!D:E,2,FALSE)</f>
        <v>Q1'16</v>
      </c>
    </row>
    <row r="2239" spans="1:13" ht="30" customHeight="1">
      <c r="A2239" s="2">
        <v>42466</v>
      </c>
      <c r="B2239" s="1" t="s">
        <v>2146</v>
      </c>
      <c r="C2239" s="1" t="s">
        <v>81</v>
      </c>
      <c r="D2239" s="1" t="s">
        <v>100</v>
      </c>
      <c r="E2239" s="1" t="s">
        <v>3532</v>
      </c>
      <c r="F2239" s="98" t="s">
        <v>161</v>
      </c>
      <c r="G2239" s="1">
        <v>1</v>
      </c>
      <c r="H2239" s="1" t="s">
        <v>107</v>
      </c>
      <c r="I2239" s="1" t="s">
        <v>159</v>
      </c>
      <c r="K2239" s="1" t="str">
        <f>VLOOKUP(L2239,CW!C:D,2,FALSE)</f>
        <v>Apr'16</v>
      </c>
      <c r="L2239" s="1" t="str">
        <f t="shared" si="35"/>
        <v>14'16</v>
      </c>
      <c r="M2239" s="1" t="str">
        <f>VLOOKUP(K2239,CW!D:E,2,FALSE)</f>
        <v>Q1'16</v>
      </c>
    </row>
    <row r="2240" spans="1:13" ht="30" customHeight="1">
      <c r="A2240" s="2">
        <v>42466</v>
      </c>
      <c r="B2240" s="1" t="s">
        <v>2147</v>
      </c>
      <c r="C2240" s="1" t="s">
        <v>1174</v>
      </c>
      <c r="D2240" s="1" t="s">
        <v>100</v>
      </c>
      <c r="E2240" s="1" t="s">
        <v>3532</v>
      </c>
      <c r="F2240" s="98" t="s">
        <v>161</v>
      </c>
      <c r="G2240" s="1">
        <v>1</v>
      </c>
      <c r="H2240" s="1" t="s">
        <v>107</v>
      </c>
      <c r="I2240" s="1" t="s">
        <v>159</v>
      </c>
      <c r="K2240" s="1" t="str">
        <f>VLOOKUP(L2240,CW!C:D,2,FALSE)</f>
        <v>Apr'16</v>
      </c>
      <c r="L2240" s="1" t="str">
        <f t="shared" si="35"/>
        <v>14'16</v>
      </c>
      <c r="M2240" s="1" t="str">
        <f>VLOOKUP(K2240,CW!D:E,2,FALSE)</f>
        <v>Q1'16</v>
      </c>
    </row>
    <row r="2241" spans="1:13" ht="15" customHeight="1">
      <c r="A2241" s="2">
        <v>42466</v>
      </c>
      <c r="B2241" s="1" t="s">
        <v>2148</v>
      </c>
      <c r="C2241" s="1" t="s">
        <v>72</v>
      </c>
      <c r="D2241" s="1" t="s">
        <v>100</v>
      </c>
      <c r="E2241" s="1" t="s">
        <v>3532</v>
      </c>
      <c r="F2241" s="45" t="s">
        <v>158</v>
      </c>
      <c r="G2241" s="1">
        <v>1</v>
      </c>
      <c r="H2241" s="1" t="s">
        <v>107</v>
      </c>
      <c r="I2241" s="1" t="s">
        <v>159</v>
      </c>
      <c r="K2241" s="1" t="str">
        <f>VLOOKUP(L2241,CW!C:D,2,FALSE)</f>
        <v>Apr'16</v>
      </c>
      <c r="L2241" s="1" t="str">
        <f t="shared" si="35"/>
        <v>14'16</v>
      </c>
      <c r="M2241" s="1" t="str">
        <f>VLOOKUP(K2241,CW!D:E,2,FALSE)</f>
        <v>Q1'16</v>
      </c>
    </row>
    <row r="2242" spans="1:13" ht="15" customHeight="1">
      <c r="A2242" s="2">
        <v>42466</v>
      </c>
      <c r="B2242" s="1" t="s">
        <v>2149</v>
      </c>
      <c r="C2242" s="1" t="s">
        <v>110</v>
      </c>
      <c r="D2242" s="1" t="s">
        <v>100</v>
      </c>
      <c r="E2242" s="1" t="s">
        <v>3532</v>
      </c>
      <c r="F2242" s="45" t="s">
        <v>158</v>
      </c>
      <c r="G2242" s="1">
        <v>1</v>
      </c>
      <c r="H2242" s="1" t="s">
        <v>107</v>
      </c>
      <c r="I2242" s="1" t="s">
        <v>159</v>
      </c>
      <c r="K2242" s="1" t="str">
        <f>VLOOKUP(L2242,CW!C:D,2,FALSE)</f>
        <v>Apr'16</v>
      </c>
      <c r="L2242" s="1" t="str">
        <f t="shared" si="35"/>
        <v>14'16</v>
      </c>
      <c r="M2242" s="1" t="str">
        <f>VLOOKUP(K2242,CW!D:E,2,FALSE)</f>
        <v>Q1'16</v>
      </c>
    </row>
    <row r="2243" spans="1:13" ht="30" customHeight="1">
      <c r="A2243" s="2">
        <v>42466</v>
      </c>
      <c r="B2243" s="1" t="s">
        <v>2150</v>
      </c>
      <c r="C2243" s="1" t="s">
        <v>83</v>
      </c>
      <c r="D2243" s="1" t="s">
        <v>100</v>
      </c>
      <c r="E2243" s="1" t="s">
        <v>3532</v>
      </c>
      <c r="F2243" s="98" t="s">
        <v>161</v>
      </c>
      <c r="G2243" s="1">
        <v>1</v>
      </c>
      <c r="H2243" s="1" t="s">
        <v>107</v>
      </c>
      <c r="I2243" s="1" t="s">
        <v>159</v>
      </c>
      <c r="K2243" s="1" t="str">
        <f>VLOOKUP(L2243,CW!C:D,2,FALSE)</f>
        <v>Apr'16</v>
      </c>
      <c r="L2243" s="1" t="str">
        <f t="shared" si="35"/>
        <v>14'16</v>
      </c>
      <c r="M2243" s="1" t="str">
        <f>VLOOKUP(K2243,CW!D:E,2,FALSE)</f>
        <v>Q1'16</v>
      </c>
    </row>
    <row r="2244" spans="1:13" ht="15" customHeight="1">
      <c r="A2244" s="2">
        <v>42466</v>
      </c>
      <c r="B2244" s="1" t="s">
        <v>2151</v>
      </c>
      <c r="C2244" s="1" t="s">
        <v>2152</v>
      </c>
      <c r="D2244" s="1" t="s">
        <v>100</v>
      </c>
      <c r="E2244" s="1" t="s">
        <v>3532</v>
      </c>
      <c r="F2244" s="45" t="s">
        <v>158</v>
      </c>
      <c r="G2244" s="1">
        <v>1</v>
      </c>
      <c r="H2244" s="1" t="s">
        <v>107</v>
      </c>
      <c r="I2244" s="1" t="s">
        <v>159</v>
      </c>
      <c r="K2244" s="1" t="str">
        <f>VLOOKUP(L2244,CW!C:D,2,FALSE)</f>
        <v>Apr'16</v>
      </c>
      <c r="L2244" s="1" t="str">
        <f t="shared" si="35"/>
        <v>14'16</v>
      </c>
      <c r="M2244" s="1" t="str">
        <f>VLOOKUP(K2244,CW!D:E,2,FALSE)</f>
        <v>Q1'16</v>
      </c>
    </row>
    <row r="2245" spans="1:13" ht="30" customHeight="1">
      <c r="A2245" s="2">
        <v>42466</v>
      </c>
      <c r="B2245" s="1" t="s">
        <v>2153</v>
      </c>
      <c r="C2245" s="1" t="s">
        <v>83</v>
      </c>
      <c r="D2245" s="1" t="s">
        <v>100</v>
      </c>
      <c r="E2245" s="1" t="s">
        <v>3532</v>
      </c>
      <c r="F2245" s="98" t="s">
        <v>161</v>
      </c>
      <c r="G2245" s="1">
        <v>1</v>
      </c>
      <c r="H2245" s="1" t="s">
        <v>107</v>
      </c>
      <c r="I2245" s="1" t="s">
        <v>159</v>
      </c>
      <c r="K2245" s="1" t="str">
        <f>VLOOKUP(L2245,CW!C:D,2,FALSE)</f>
        <v>Apr'16</v>
      </c>
      <c r="L2245" s="1" t="str">
        <f t="shared" si="35"/>
        <v>14'16</v>
      </c>
      <c r="M2245" s="1" t="str">
        <f>VLOOKUP(K2245,CW!D:E,2,FALSE)</f>
        <v>Q1'16</v>
      </c>
    </row>
    <row r="2246" spans="1:13" ht="15" customHeight="1">
      <c r="A2246" s="2">
        <v>42466</v>
      </c>
      <c r="B2246" s="1" t="s">
        <v>2154</v>
      </c>
      <c r="C2246" s="1" t="s">
        <v>86</v>
      </c>
      <c r="D2246" s="1" t="s">
        <v>100</v>
      </c>
      <c r="E2246" s="1" t="s">
        <v>3532</v>
      </c>
      <c r="F2246" s="45" t="s">
        <v>158</v>
      </c>
      <c r="G2246" s="1">
        <v>1</v>
      </c>
      <c r="H2246" s="1" t="s">
        <v>107</v>
      </c>
      <c r="I2246" s="1" t="s">
        <v>159</v>
      </c>
      <c r="K2246" s="1" t="str">
        <f>VLOOKUP(L2246,CW!C:D,2,FALSE)</f>
        <v>Apr'16</v>
      </c>
      <c r="L2246" s="1" t="str">
        <f t="shared" si="35"/>
        <v>14'16</v>
      </c>
      <c r="M2246" s="1" t="str">
        <f>VLOOKUP(K2246,CW!D:E,2,FALSE)</f>
        <v>Q1'16</v>
      </c>
    </row>
    <row r="2247" spans="1:13" ht="15" customHeight="1">
      <c r="A2247" s="2">
        <v>42466</v>
      </c>
      <c r="B2247" s="1" t="s">
        <v>2155</v>
      </c>
      <c r="C2247" s="1" t="s">
        <v>71</v>
      </c>
      <c r="D2247" s="1" t="s">
        <v>100</v>
      </c>
      <c r="E2247" s="1" t="s">
        <v>3532</v>
      </c>
      <c r="F2247" s="45" t="s">
        <v>2156</v>
      </c>
      <c r="G2247" s="1">
        <v>9</v>
      </c>
      <c r="H2247" s="1" t="s">
        <v>107</v>
      </c>
      <c r="I2247" s="1" t="s">
        <v>159</v>
      </c>
      <c r="K2247" s="1" t="str">
        <f>VLOOKUP(L2247,CW!C:D,2,FALSE)</f>
        <v>Apr'16</v>
      </c>
      <c r="L2247" s="1" t="str">
        <f t="shared" si="35"/>
        <v>14'16</v>
      </c>
      <c r="M2247" s="1" t="str">
        <f>VLOOKUP(K2247,CW!D:E,2,FALSE)</f>
        <v>Q1'16</v>
      </c>
    </row>
    <row r="2248" spans="1:13" ht="30" customHeight="1">
      <c r="A2248" s="2">
        <v>42466</v>
      </c>
      <c r="B2248" s="1" t="s">
        <v>2157</v>
      </c>
      <c r="C2248" s="1" t="s">
        <v>162</v>
      </c>
      <c r="D2248" s="1" t="s">
        <v>100</v>
      </c>
      <c r="E2248" s="1" t="s">
        <v>3532</v>
      </c>
      <c r="F2248" s="98" t="s">
        <v>161</v>
      </c>
      <c r="G2248" s="1">
        <v>1</v>
      </c>
      <c r="H2248" s="1" t="s">
        <v>107</v>
      </c>
      <c r="I2248" s="1" t="s">
        <v>159</v>
      </c>
      <c r="K2248" s="1" t="str">
        <f>VLOOKUP(L2248,CW!C:D,2,FALSE)</f>
        <v>Apr'16</v>
      </c>
      <c r="L2248" s="1" t="str">
        <f t="shared" si="35"/>
        <v>14'16</v>
      </c>
      <c r="M2248" s="1" t="str">
        <f>VLOOKUP(K2248,CW!D:E,2,FALSE)</f>
        <v>Q1'16</v>
      </c>
    </row>
    <row r="2249" spans="1:13" ht="15" customHeight="1">
      <c r="A2249" s="2">
        <v>42466</v>
      </c>
      <c r="B2249" s="1" t="s">
        <v>2158</v>
      </c>
      <c r="C2249" s="1" t="s">
        <v>77</v>
      </c>
      <c r="D2249" s="1" t="s">
        <v>100</v>
      </c>
      <c r="E2249" s="1" t="s">
        <v>3532</v>
      </c>
      <c r="F2249" s="45" t="s">
        <v>158</v>
      </c>
      <c r="G2249" s="1">
        <v>9</v>
      </c>
      <c r="H2249" s="1" t="s">
        <v>107</v>
      </c>
      <c r="I2249" s="1" t="s">
        <v>159</v>
      </c>
      <c r="K2249" s="1" t="str">
        <f>VLOOKUP(L2249,CW!C:D,2,FALSE)</f>
        <v>Apr'16</v>
      </c>
      <c r="L2249" s="1" t="str">
        <f t="shared" si="35"/>
        <v>14'16</v>
      </c>
      <c r="M2249" s="1" t="str">
        <f>VLOOKUP(K2249,CW!D:E,2,FALSE)</f>
        <v>Q1'16</v>
      </c>
    </row>
    <row r="2250" spans="1:13" ht="15" customHeight="1">
      <c r="A2250" s="2">
        <v>42466</v>
      </c>
      <c r="B2250" s="1" t="s">
        <v>2159</v>
      </c>
      <c r="C2250" s="1" t="s">
        <v>72</v>
      </c>
      <c r="D2250" s="1" t="s">
        <v>100</v>
      </c>
      <c r="E2250" s="1" t="s">
        <v>3532</v>
      </c>
      <c r="F2250" s="45" t="s">
        <v>158</v>
      </c>
      <c r="G2250" s="1">
        <v>7</v>
      </c>
      <c r="H2250" s="1" t="s">
        <v>107</v>
      </c>
      <c r="I2250" s="1" t="s">
        <v>159</v>
      </c>
      <c r="K2250" s="1" t="str">
        <f>VLOOKUP(L2250,CW!C:D,2,FALSE)</f>
        <v>Apr'16</v>
      </c>
      <c r="L2250" s="1" t="str">
        <f t="shared" si="35"/>
        <v>14'16</v>
      </c>
      <c r="M2250" s="1" t="str">
        <f>VLOOKUP(K2250,CW!D:E,2,FALSE)</f>
        <v>Q1'16</v>
      </c>
    </row>
    <row r="2251" spans="1:13" ht="15" customHeight="1">
      <c r="A2251" s="2">
        <v>42466</v>
      </c>
      <c r="B2251" s="1" t="s">
        <v>6</v>
      </c>
      <c r="C2251" s="1" t="s">
        <v>71</v>
      </c>
      <c r="D2251" s="1" t="s">
        <v>100</v>
      </c>
      <c r="E2251" s="1" t="s">
        <v>3532</v>
      </c>
      <c r="F2251" s="45" t="s">
        <v>5</v>
      </c>
      <c r="G2251" s="1">
        <v>4</v>
      </c>
      <c r="H2251" s="1" t="s">
        <v>107</v>
      </c>
      <c r="I2251" s="1" t="s">
        <v>706</v>
      </c>
      <c r="K2251" s="1" t="str">
        <f>VLOOKUP(L2251,CW!C:D,2,FALSE)</f>
        <v>Apr'16</v>
      </c>
      <c r="L2251" s="1" t="str">
        <f t="shared" si="35"/>
        <v>14'16</v>
      </c>
      <c r="M2251" s="1" t="str">
        <f>VLOOKUP(K2251,CW!D:E,2,FALSE)</f>
        <v>Q1'16</v>
      </c>
    </row>
    <row r="2252" spans="1:13" ht="15" customHeight="1">
      <c r="A2252" s="2">
        <v>42466</v>
      </c>
      <c r="B2252" s="1" t="s">
        <v>3317</v>
      </c>
      <c r="C2252" s="1" t="s">
        <v>3318</v>
      </c>
      <c r="D2252" s="1" t="s">
        <v>3308</v>
      </c>
      <c r="E2252" s="99" t="s">
        <v>4588</v>
      </c>
      <c r="F2252" s="45" t="s">
        <v>3341</v>
      </c>
      <c r="G2252" s="1">
        <v>1</v>
      </c>
      <c r="H2252" s="1" t="s">
        <v>3355</v>
      </c>
      <c r="I2252" s="1" t="s">
        <v>3550</v>
      </c>
      <c r="J2252" s="1">
        <v>2</v>
      </c>
      <c r="K2252" s="1" t="str">
        <f>VLOOKUP(L2252,CW!C:D,2,FALSE)</f>
        <v>Apr'16</v>
      </c>
      <c r="L2252" s="1" t="str">
        <f t="shared" si="35"/>
        <v>14'16</v>
      </c>
      <c r="M2252" s="1" t="str">
        <f>VLOOKUP(K2252,CW!D:E,2,FALSE)</f>
        <v>Q1'16</v>
      </c>
    </row>
    <row r="2253" spans="1:13" ht="15" customHeight="1">
      <c r="A2253" s="2">
        <v>42466</v>
      </c>
      <c r="B2253" s="1" t="s">
        <v>2145</v>
      </c>
      <c r="C2253" s="1" t="s">
        <v>3319</v>
      </c>
      <c r="D2253" s="1" t="s">
        <v>3316</v>
      </c>
      <c r="E2253" s="1" t="s">
        <v>3532</v>
      </c>
      <c r="F2253" s="45" t="s">
        <v>4591</v>
      </c>
      <c r="G2253" s="1">
        <v>5</v>
      </c>
      <c r="H2253" s="1" t="s">
        <v>3355</v>
      </c>
      <c r="I2253" s="1" t="s">
        <v>4288</v>
      </c>
      <c r="K2253" s="1" t="str">
        <f>VLOOKUP(L2253,CW!C:D,2,FALSE)</f>
        <v>Apr'16</v>
      </c>
      <c r="L2253" s="1" t="str">
        <f t="shared" si="35"/>
        <v>14'16</v>
      </c>
      <c r="M2253" s="1" t="str">
        <f>VLOOKUP(K2253,CW!D:E,2,FALSE)</f>
        <v>Q1'16</v>
      </c>
    </row>
    <row r="2254" spans="1:13" ht="15" customHeight="1">
      <c r="A2254" s="2">
        <v>42467</v>
      </c>
      <c r="B2254" s="1" t="s">
        <v>2160</v>
      </c>
      <c r="C2254" s="1" t="s">
        <v>81</v>
      </c>
      <c r="D2254" s="1" t="s">
        <v>100</v>
      </c>
      <c r="E2254" s="1" t="s">
        <v>3532</v>
      </c>
      <c r="F2254" s="45" t="s">
        <v>691</v>
      </c>
      <c r="G2254" s="1">
        <v>1</v>
      </c>
      <c r="H2254" s="1" t="s">
        <v>107</v>
      </c>
      <c r="I2254" s="1" t="s">
        <v>159</v>
      </c>
      <c r="K2254" s="1" t="str">
        <f>VLOOKUP(L2254,CW!C:D,2,FALSE)</f>
        <v>Apr'16</v>
      </c>
      <c r="L2254" s="1" t="str">
        <f t="shared" si="35"/>
        <v>14'16</v>
      </c>
      <c r="M2254" s="1" t="str">
        <f>VLOOKUP(K2254,CW!D:E,2,FALSE)</f>
        <v>Q1'16</v>
      </c>
    </row>
    <row r="2255" spans="1:13" ht="15" customHeight="1">
      <c r="A2255" s="2">
        <v>42467</v>
      </c>
      <c r="B2255" s="1" t="s">
        <v>2161</v>
      </c>
      <c r="C2255" s="1" t="s">
        <v>162</v>
      </c>
      <c r="D2255" s="1" t="s">
        <v>100</v>
      </c>
      <c r="E2255" s="1" t="s">
        <v>3532</v>
      </c>
      <c r="F2255" s="45" t="s">
        <v>158</v>
      </c>
      <c r="G2255" s="1">
        <v>1</v>
      </c>
      <c r="H2255" s="1" t="s">
        <v>107</v>
      </c>
      <c r="I2255" s="1" t="s">
        <v>159</v>
      </c>
      <c r="K2255" s="1" t="str">
        <f>VLOOKUP(L2255,CW!C:D,2,FALSE)</f>
        <v>Apr'16</v>
      </c>
      <c r="L2255" s="1" t="str">
        <f t="shared" si="35"/>
        <v>14'16</v>
      </c>
      <c r="M2255" s="1" t="str">
        <f>VLOOKUP(K2255,CW!D:E,2,FALSE)</f>
        <v>Q1'16</v>
      </c>
    </row>
    <row r="2256" spans="1:13" ht="30" customHeight="1">
      <c r="A2256" s="2">
        <v>42467</v>
      </c>
      <c r="B2256" s="1" t="s">
        <v>2162</v>
      </c>
      <c r="C2256" s="1" t="s">
        <v>72</v>
      </c>
      <c r="D2256" s="1" t="s">
        <v>100</v>
      </c>
      <c r="E2256" s="1" t="s">
        <v>3532</v>
      </c>
      <c r="F2256" s="98" t="s">
        <v>160</v>
      </c>
      <c r="G2256" s="1">
        <v>1</v>
      </c>
      <c r="H2256" s="1" t="s">
        <v>107</v>
      </c>
      <c r="I2256" s="1" t="s">
        <v>159</v>
      </c>
      <c r="K2256" s="1" t="str">
        <f>VLOOKUP(L2256,CW!C:D,2,FALSE)</f>
        <v>Apr'16</v>
      </c>
      <c r="L2256" s="1" t="str">
        <f t="shared" si="35"/>
        <v>14'16</v>
      </c>
      <c r="M2256" s="1" t="str">
        <f>VLOOKUP(K2256,CW!D:E,2,FALSE)</f>
        <v>Q1'16</v>
      </c>
    </row>
    <row r="2257" spans="1:13" ht="15" customHeight="1">
      <c r="A2257" s="2">
        <v>42467</v>
      </c>
      <c r="B2257" s="1" t="s">
        <v>2163</v>
      </c>
      <c r="C2257" s="1" t="s">
        <v>480</v>
      </c>
      <c r="D2257" s="1" t="s">
        <v>101</v>
      </c>
      <c r="E2257" s="1" t="s">
        <v>3532</v>
      </c>
      <c r="F2257" s="45" t="s">
        <v>158</v>
      </c>
      <c r="G2257" s="1">
        <v>1</v>
      </c>
      <c r="H2257" s="1" t="s">
        <v>107</v>
      </c>
      <c r="I2257" s="1" t="s">
        <v>159</v>
      </c>
      <c r="K2257" s="1" t="str">
        <f>VLOOKUP(L2257,CW!C:D,2,FALSE)</f>
        <v>Apr'16</v>
      </c>
      <c r="L2257" s="1" t="str">
        <f t="shared" si="35"/>
        <v>14'16</v>
      </c>
      <c r="M2257" s="1" t="str">
        <f>VLOOKUP(K2257,CW!D:E,2,FALSE)</f>
        <v>Q1'16</v>
      </c>
    </row>
    <row r="2258" spans="1:13" ht="30" customHeight="1">
      <c r="A2258" s="2">
        <v>42467</v>
      </c>
      <c r="B2258" s="1" t="s">
        <v>2164</v>
      </c>
      <c r="C2258" s="1" t="s">
        <v>480</v>
      </c>
      <c r="D2258" s="1" t="s">
        <v>101</v>
      </c>
      <c r="E2258" s="1" t="s">
        <v>3532</v>
      </c>
      <c r="F2258" s="98" t="s">
        <v>160</v>
      </c>
      <c r="G2258" s="1">
        <v>1</v>
      </c>
      <c r="H2258" s="1" t="s">
        <v>107</v>
      </c>
      <c r="I2258" s="1" t="s">
        <v>159</v>
      </c>
      <c r="K2258" s="1" t="str">
        <f>VLOOKUP(L2258,CW!C:D,2,FALSE)</f>
        <v>Apr'16</v>
      </c>
      <c r="L2258" s="1" t="str">
        <f t="shared" si="35"/>
        <v>14'16</v>
      </c>
      <c r="M2258" s="1" t="str">
        <f>VLOOKUP(K2258,CW!D:E,2,FALSE)</f>
        <v>Q1'16</v>
      </c>
    </row>
    <row r="2259" spans="1:13" ht="30" customHeight="1">
      <c r="A2259" s="2">
        <v>42467</v>
      </c>
      <c r="B2259" s="1" t="s">
        <v>2165</v>
      </c>
      <c r="C2259" s="1" t="s">
        <v>72</v>
      </c>
      <c r="D2259" s="1" t="s">
        <v>101</v>
      </c>
      <c r="E2259" s="1" t="s">
        <v>3532</v>
      </c>
      <c r="F2259" s="98" t="s">
        <v>161</v>
      </c>
      <c r="G2259" s="1">
        <v>1</v>
      </c>
      <c r="H2259" s="1" t="s">
        <v>107</v>
      </c>
      <c r="I2259" s="1" t="s">
        <v>159</v>
      </c>
      <c r="K2259" s="1" t="str">
        <f>VLOOKUP(L2259,CW!C:D,2,FALSE)</f>
        <v>Apr'16</v>
      </c>
      <c r="L2259" s="1" t="str">
        <f t="shared" si="35"/>
        <v>14'16</v>
      </c>
      <c r="M2259" s="1" t="str">
        <f>VLOOKUP(K2259,CW!D:E,2,FALSE)</f>
        <v>Q1'16</v>
      </c>
    </row>
    <row r="2260" spans="1:13" ht="15" customHeight="1">
      <c r="A2260" s="2">
        <v>42467</v>
      </c>
      <c r="B2260" s="1" t="s">
        <v>2166</v>
      </c>
      <c r="C2260" s="1" t="s">
        <v>480</v>
      </c>
      <c r="D2260" s="1" t="s">
        <v>101</v>
      </c>
      <c r="E2260" s="1" t="s">
        <v>3532</v>
      </c>
      <c r="F2260" s="45" t="s">
        <v>5</v>
      </c>
      <c r="G2260" s="1">
        <v>22</v>
      </c>
      <c r="H2260" s="1" t="s">
        <v>107</v>
      </c>
      <c r="I2260" s="1" t="s">
        <v>159</v>
      </c>
      <c r="K2260" s="1" t="str">
        <f>VLOOKUP(L2260,CW!C:D,2,FALSE)</f>
        <v>Apr'16</v>
      </c>
      <c r="L2260" s="1" t="str">
        <f t="shared" si="35"/>
        <v>14'16</v>
      </c>
      <c r="M2260" s="1" t="str">
        <f>VLOOKUP(K2260,CW!D:E,2,FALSE)</f>
        <v>Q1'16</v>
      </c>
    </row>
    <row r="2261" spans="1:13" ht="15" customHeight="1">
      <c r="A2261" s="2">
        <v>42467</v>
      </c>
      <c r="B2261" s="1" t="s">
        <v>2167</v>
      </c>
      <c r="C2261" s="1" t="s">
        <v>86</v>
      </c>
      <c r="D2261" s="1" t="s">
        <v>105</v>
      </c>
      <c r="E2261" s="1" t="s">
        <v>3532</v>
      </c>
      <c r="F2261" s="45" t="s">
        <v>158</v>
      </c>
      <c r="G2261" s="1">
        <v>2</v>
      </c>
      <c r="H2261" s="1" t="s">
        <v>107</v>
      </c>
      <c r="I2261" s="1" t="s">
        <v>159</v>
      </c>
      <c r="K2261" s="1" t="str">
        <f>VLOOKUP(L2261,CW!C:D,2,FALSE)</f>
        <v>Apr'16</v>
      </c>
      <c r="L2261" s="1" t="str">
        <f t="shared" si="35"/>
        <v>14'16</v>
      </c>
      <c r="M2261" s="1" t="str">
        <f>VLOOKUP(K2261,CW!D:E,2,FALSE)</f>
        <v>Q1'16</v>
      </c>
    </row>
    <row r="2262" spans="1:13" ht="15" customHeight="1">
      <c r="A2262" s="2">
        <v>42467</v>
      </c>
      <c r="B2262" s="1" t="s">
        <v>2168</v>
      </c>
      <c r="C2262" s="1" t="s">
        <v>480</v>
      </c>
      <c r="D2262" s="1" t="s">
        <v>105</v>
      </c>
      <c r="E2262" s="1" t="s">
        <v>3532</v>
      </c>
      <c r="F2262" s="45" t="s">
        <v>5</v>
      </c>
      <c r="G2262" s="1">
        <v>2</v>
      </c>
      <c r="H2262" s="1" t="s">
        <v>107</v>
      </c>
      <c r="I2262" s="1" t="s">
        <v>159</v>
      </c>
      <c r="K2262" s="1" t="str">
        <f>VLOOKUP(L2262,CW!C:D,2,FALSE)</f>
        <v>Apr'16</v>
      </c>
      <c r="L2262" s="1" t="str">
        <f t="shared" si="35"/>
        <v>14'16</v>
      </c>
      <c r="M2262" s="1" t="str">
        <f>VLOOKUP(K2262,CW!D:E,2,FALSE)</f>
        <v>Q1'16</v>
      </c>
    </row>
    <row r="2263" spans="1:13" ht="15" customHeight="1">
      <c r="A2263" s="2">
        <v>42467</v>
      </c>
      <c r="B2263" s="1" t="s">
        <v>2169</v>
      </c>
      <c r="C2263" s="1" t="s">
        <v>480</v>
      </c>
      <c r="D2263" s="1" t="s">
        <v>105</v>
      </c>
      <c r="E2263" s="1" t="s">
        <v>3532</v>
      </c>
      <c r="F2263" s="45" t="s">
        <v>158</v>
      </c>
      <c r="G2263" s="1">
        <v>1</v>
      </c>
      <c r="H2263" s="1" t="s">
        <v>107</v>
      </c>
      <c r="I2263" s="1" t="s">
        <v>159</v>
      </c>
      <c r="K2263" s="1" t="str">
        <f>VLOOKUP(L2263,CW!C:D,2,FALSE)</f>
        <v>Apr'16</v>
      </c>
      <c r="L2263" s="1" t="str">
        <f t="shared" si="35"/>
        <v>14'16</v>
      </c>
      <c r="M2263" s="1" t="str">
        <f>VLOOKUP(K2263,CW!D:E,2,FALSE)</f>
        <v>Q1'16</v>
      </c>
    </row>
    <row r="2264" spans="1:13" ht="15" customHeight="1">
      <c r="A2264" s="2">
        <v>42467</v>
      </c>
      <c r="B2264" s="1" t="s">
        <v>2170</v>
      </c>
      <c r="C2264" s="1" t="s">
        <v>267</v>
      </c>
      <c r="D2264" s="1" t="s">
        <v>105</v>
      </c>
      <c r="E2264" s="1" t="s">
        <v>3532</v>
      </c>
      <c r="F2264" s="45" t="s">
        <v>158</v>
      </c>
      <c r="G2264" s="1">
        <v>1</v>
      </c>
      <c r="H2264" s="1" t="s">
        <v>107</v>
      </c>
      <c r="I2264" s="1" t="s">
        <v>159</v>
      </c>
      <c r="K2264" s="1" t="str">
        <f>VLOOKUP(L2264,CW!C:D,2,FALSE)</f>
        <v>Apr'16</v>
      </c>
      <c r="L2264" s="1" t="str">
        <f t="shared" si="35"/>
        <v>14'16</v>
      </c>
      <c r="M2264" s="1" t="str">
        <f>VLOOKUP(K2264,CW!D:E,2,FALSE)</f>
        <v>Q1'16</v>
      </c>
    </row>
    <row r="2265" spans="1:13" ht="15" customHeight="1">
      <c r="A2265" s="2">
        <v>42467</v>
      </c>
      <c r="B2265" s="1" t="s">
        <v>2171</v>
      </c>
      <c r="C2265" s="1" t="s">
        <v>1454</v>
      </c>
      <c r="D2265" s="1" t="s">
        <v>105</v>
      </c>
      <c r="E2265" s="1" t="s">
        <v>3532</v>
      </c>
      <c r="F2265" s="45" t="s">
        <v>158</v>
      </c>
      <c r="G2265" s="1">
        <v>1</v>
      </c>
      <c r="H2265" s="1" t="s">
        <v>107</v>
      </c>
      <c r="I2265" s="1" t="s">
        <v>159</v>
      </c>
      <c r="K2265" s="1" t="str">
        <f>VLOOKUP(L2265,CW!C:D,2,FALSE)</f>
        <v>Apr'16</v>
      </c>
      <c r="L2265" s="1" t="str">
        <f t="shared" si="35"/>
        <v>14'16</v>
      </c>
      <c r="M2265" s="1" t="str">
        <f>VLOOKUP(K2265,CW!D:E,2,FALSE)</f>
        <v>Q1'16</v>
      </c>
    </row>
    <row r="2266" spans="1:13" ht="15" customHeight="1">
      <c r="A2266" s="2">
        <v>42467</v>
      </c>
      <c r="B2266" s="1" t="s">
        <v>2172</v>
      </c>
      <c r="C2266" s="1" t="s">
        <v>162</v>
      </c>
      <c r="D2266" s="1" t="s">
        <v>100</v>
      </c>
      <c r="E2266" s="1" t="s">
        <v>3532</v>
      </c>
      <c r="F2266" s="45" t="s">
        <v>158</v>
      </c>
      <c r="G2266" s="1">
        <v>1</v>
      </c>
      <c r="H2266" s="1" t="s">
        <v>107</v>
      </c>
      <c r="I2266" s="1" t="s">
        <v>159</v>
      </c>
      <c r="K2266" s="1" t="str">
        <f>VLOOKUP(L2266,CW!C:D,2,FALSE)</f>
        <v>Apr'16</v>
      </c>
      <c r="L2266" s="1" t="str">
        <f t="shared" si="35"/>
        <v>14'16</v>
      </c>
      <c r="M2266" s="1" t="str">
        <f>VLOOKUP(K2266,CW!D:E,2,FALSE)</f>
        <v>Q1'16</v>
      </c>
    </row>
    <row r="2267" spans="1:13" ht="30" customHeight="1">
      <c r="A2267" s="2">
        <v>42467</v>
      </c>
      <c r="B2267" s="1" t="s">
        <v>2173</v>
      </c>
      <c r="C2267" s="1" t="s">
        <v>162</v>
      </c>
      <c r="D2267" s="1" t="s">
        <v>100</v>
      </c>
      <c r="E2267" s="1" t="s">
        <v>3532</v>
      </c>
      <c r="F2267" s="98" t="s">
        <v>160</v>
      </c>
      <c r="G2267" s="1">
        <v>1</v>
      </c>
      <c r="H2267" s="1" t="s">
        <v>107</v>
      </c>
      <c r="I2267" s="1" t="s">
        <v>159</v>
      </c>
      <c r="K2267" s="1" t="str">
        <f>VLOOKUP(L2267,CW!C:D,2,FALSE)</f>
        <v>Apr'16</v>
      </c>
      <c r="L2267" s="1" t="str">
        <f t="shared" si="35"/>
        <v>14'16</v>
      </c>
      <c r="M2267" s="1" t="str">
        <f>VLOOKUP(K2267,CW!D:E,2,FALSE)</f>
        <v>Q1'16</v>
      </c>
    </row>
    <row r="2268" spans="1:13" ht="15" customHeight="1">
      <c r="A2268" s="2">
        <v>42467</v>
      </c>
      <c r="B2268" s="1" t="s">
        <v>2173</v>
      </c>
      <c r="C2268" s="1" t="s">
        <v>162</v>
      </c>
      <c r="D2268" s="1" t="s">
        <v>100</v>
      </c>
      <c r="E2268" s="1" t="s">
        <v>3532</v>
      </c>
      <c r="F2268" s="45" t="s">
        <v>158</v>
      </c>
      <c r="G2268" s="1">
        <v>1</v>
      </c>
      <c r="H2268" s="1" t="s">
        <v>107</v>
      </c>
      <c r="I2268" s="1" t="s">
        <v>159</v>
      </c>
      <c r="K2268" s="1" t="str">
        <f>VLOOKUP(L2268,CW!C:D,2,FALSE)</f>
        <v>Apr'16</v>
      </c>
      <c r="L2268" s="1" t="str">
        <f t="shared" si="35"/>
        <v>14'16</v>
      </c>
      <c r="M2268" s="1" t="str">
        <f>VLOOKUP(K2268,CW!D:E,2,FALSE)</f>
        <v>Q1'16</v>
      </c>
    </row>
    <row r="2269" spans="1:13" ht="30" customHeight="1">
      <c r="A2269" s="2">
        <v>42467</v>
      </c>
      <c r="B2269" s="1" t="s">
        <v>2174</v>
      </c>
      <c r="C2269" s="1" t="s">
        <v>240</v>
      </c>
      <c r="D2269" s="1" t="s">
        <v>100</v>
      </c>
      <c r="E2269" s="1" t="s">
        <v>3532</v>
      </c>
      <c r="F2269" s="98" t="s">
        <v>160</v>
      </c>
      <c r="G2269" s="1">
        <v>1</v>
      </c>
      <c r="H2269" s="1" t="s">
        <v>107</v>
      </c>
      <c r="I2269" s="1" t="s">
        <v>159</v>
      </c>
      <c r="K2269" s="1" t="str">
        <f>VLOOKUP(L2269,CW!C:D,2,FALSE)</f>
        <v>Apr'16</v>
      </c>
      <c r="L2269" s="1" t="str">
        <f t="shared" si="35"/>
        <v>14'16</v>
      </c>
      <c r="M2269" s="1" t="str">
        <f>VLOOKUP(K2269,CW!D:E,2,FALSE)</f>
        <v>Q1'16</v>
      </c>
    </row>
    <row r="2270" spans="1:13" ht="30" customHeight="1">
      <c r="A2270" s="2">
        <v>42467</v>
      </c>
      <c r="B2270" s="1" t="s">
        <v>2175</v>
      </c>
      <c r="C2270" s="1" t="s">
        <v>2176</v>
      </c>
      <c r="D2270" s="1" t="s">
        <v>100</v>
      </c>
      <c r="E2270" s="1" t="s">
        <v>3532</v>
      </c>
      <c r="F2270" s="98" t="s">
        <v>160</v>
      </c>
      <c r="G2270" s="1">
        <v>1</v>
      </c>
      <c r="H2270" s="1" t="s">
        <v>107</v>
      </c>
      <c r="I2270" s="1" t="s">
        <v>159</v>
      </c>
      <c r="K2270" s="1" t="str">
        <f>VLOOKUP(L2270,CW!C:D,2,FALSE)</f>
        <v>Apr'16</v>
      </c>
      <c r="L2270" s="1" t="str">
        <f t="shared" si="35"/>
        <v>14'16</v>
      </c>
      <c r="M2270" s="1" t="str">
        <f>VLOOKUP(K2270,CW!D:E,2,FALSE)</f>
        <v>Q1'16</v>
      </c>
    </row>
    <row r="2271" spans="1:13" ht="15" customHeight="1">
      <c r="A2271" s="2">
        <v>42467</v>
      </c>
      <c r="B2271" s="1" t="s">
        <v>2177</v>
      </c>
      <c r="C2271" s="1" t="s">
        <v>480</v>
      </c>
      <c r="D2271" s="1" t="s">
        <v>100</v>
      </c>
      <c r="E2271" s="1" t="s">
        <v>3532</v>
      </c>
      <c r="F2271" s="45" t="s">
        <v>2156</v>
      </c>
      <c r="G2271" s="1">
        <v>2</v>
      </c>
      <c r="H2271" s="1" t="s">
        <v>107</v>
      </c>
      <c r="I2271" s="1" t="s">
        <v>159</v>
      </c>
      <c r="K2271" s="1" t="str">
        <f>VLOOKUP(L2271,CW!C:D,2,FALSE)</f>
        <v>Apr'16</v>
      </c>
      <c r="L2271" s="1" t="str">
        <f t="shared" si="35"/>
        <v>14'16</v>
      </c>
      <c r="M2271" s="1" t="str">
        <f>VLOOKUP(K2271,CW!D:E,2,FALSE)</f>
        <v>Q1'16</v>
      </c>
    </row>
    <row r="2272" spans="1:13" ht="30" customHeight="1">
      <c r="A2272" s="2">
        <v>42467</v>
      </c>
      <c r="B2272" s="1" t="s">
        <v>2178</v>
      </c>
      <c r="C2272" s="1" t="s">
        <v>267</v>
      </c>
      <c r="D2272" s="1" t="s">
        <v>100</v>
      </c>
      <c r="E2272" s="1" t="s">
        <v>3532</v>
      </c>
      <c r="F2272" s="98" t="s">
        <v>160</v>
      </c>
      <c r="G2272" s="1">
        <v>1</v>
      </c>
      <c r="H2272" s="1" t="s">
        <v>107</v>
      </c>
      <c r="I2272" s="1" t="s">
        <v>159</v>
      </c>
      <c r="K2272" s="1" t="str">
        <f>VLOOKUP(L2272,CW!C:D,2,FALSE)</f>
        <v>Apr'16</v>
      </c>
      <c r="L2272" s="1" t="str">
        <f t="shared" si="35"/>
        <v>14'16</v>
      </c>
      <c r="M2272" s="1" t="str">
        <f>VLOOKUP(K2272,CW!D:E,2,FALSE)</f>
        <v>Q1'16</v>
      </c>
    </row>
    <row r="2273" spans="1:13" ht="30" customHeight="1">
      <c r="A2273" s="2">
        <v>42467</v>
      </c>
      <c r="B2273" s="1" t="s">
        <v>2179</v>
      </c>
      <c r="C2273" s="1" t="s">
        <v>267</v>
      </c>
      <c r="D2273" s="1" t="s">
        <v>100</v>
      </c>
      <c r="E2273" s="1" t="s">
        <v>3532</v>
      </c>
      <c r="F2273" s="98" t="s">
        <v>160</v>
      </c>
      <c r="G2273" s="1">
        <v>1</v>
      </c>
      <c r="H2273" s="1" t="s">
        <v>107</v>
      </c>
      <c r="I2273" s="1" t="s">
        <v>159</v>
      </c>
      <c r="K2273" s="1" t="str">
        <f>VLOOKUP(L2273,CW!C:D,2,FALSE)</f>
        <v>Apr'16</v>
      </c>
      <c r="L2273" s="1" t="str">
        <f t="shared" si="35"/>
        <v>14'16</v>
      </c>
      <c r="M2273" s="1" t="str">
        <f>VLOOKUP(K2273,CW!D:E,2,FALSE)</f>
        <v>Q1'16</v>
      </c>
    </row>
    <row r="2274" spans="1:13" ht="15" customHeight="1">
      <c r="A2274" s="2">
        <v>42467</v>
      </c>
      <c r="B2274" s="1" t="s">
        <v>2180</v>
      </c>
      <c r="C2274" s="1" t="s">
        <v>267</v>
      </c>
      <c r="D2274" s="1" t="s">
        <v>100</v>
      </c>
      <c r="E2274" s="1" t="s">
        <v>3532</v>
      </c>
      <c r="F2274" s="45" t="s">
        <v>2156</v>
      </c>
      <c r="G2274" s="1">
        <v>1</v>
      </c>
      <c r="H2274" s="1" t="s">
        <v>107</v>
      </c>
      <c r="I2274" s="1" t="s">
        <v>159</v>
      </c>
      <c r="K2274" s="1" t="str">
        <f>VLOOKUP(L2274,CW!C:D,2,FALSE)</f>
        <v>Apr'16</v>
      </c>
      <c r="L2274" s="1" t="str">
        <f t="shared" si="35"/>
        <v>14'16</v>
      </c>
      <c r="M2274" s="1" t="str">
        <f>VLOOKUP(K2274,CW!D:E,2,FALSE)</f>
        <v>Q1'16</v>
      </c>
    </row>
    <row r="2275" spans="1:13" ht="15" customHeight="1">
      <c r="A2275" s="2">
        <v>42468</v>
      </c>
      <c r="B2275" s="1" t="s">
        <v>2181</v>
      </c>
      <c r="C2275" s="1" t="s">
        <v>541</v>
      </c>
      <c r="D2275" s="1" t="s">
        <v>101</v>
      </c>
      <c r="E2275" s="1" t="s">
        <v>3532</v>
      </c>
      <c r="F2275" s="45" t="s">
        <v>158</v>
      </c>
      <c r="G2275" s="1">
        <v>1</v>
      </c>
      <c r="H2275" s="1" t="s">
        <v>107</v>
      </c>
      <c r="I2275" s="1" t="s">
        <v>159</v>
      </c>
      <c r="K2275" s="1" t="str">
        <f>VLOOKUP(L2275,CW!C:D,2,FALSE)</f>
        <v>Apr'16</v>
      </c>
      <c r="L2275" s="1" t="str">
        <f t="shared" si="35"/>
        <v>14'16</v>
      </c>
      <c r="M2275" s="1" t="str">
        <f>VLOOKUP(K2275,CW!D:E,2,FALSE)</f>
        <v>Q1'16</v>
      </c>
    </row>
    <row r="2276" spans="1:13" ht="30" customHeight="1">
      <c r="A2276" s="2">
        <v>42468</v>
      </c>
      <c r="B2276" s="1" t="s">
        <v>7</v>
      </c>
      <c r="C2276" s="1" t="s">
        <v>72</v>
      </c>
      <c r="D2276" s="1" t="s">
        <v>101</v>
      </c>
      <c r="E2276" s="1" t="s">
        <v>3532</v>
      </c>
      <c r="F2276" s="98" t="s">
        <v>160</v>
      </c>
      <c r="G2276" s="1">
        <v>1</v>
      </c>
      <c r="H2276" s="1" t="s">
        <v>107</v>
      </c>
      <c r="I2276" s="1" t="s">
        <v>159</v>
      </c>
      <c r="K2276" s="1" t="str">
        <f>VLOOKUP(L2276,CW!C:D,2,FALSE)</f>
        <v>Apr'16</v>
      </c>
      <c r="L2276" s="1" t="str">
        <f t="shared" si="35"/>
        <v>14'16</v>
      </c>
      <c r="M2276" s="1" t="str">
        <f>VLOOKUP(K2276,CW!D:E,2,FALSE)</f>
        <v>Q1'16</v>
      </c>
    </row>
    <row r="2277" spans="1:13" ht="15" customHeight="1">
      <c r="A2277" s="2">
        <v>42468</v>
      </c>
      <c r="B2277" s="1" t="s">
        <v>2182</v>
      </c>
      <c r="C2277" s="1" t="s">
        <v>72</v>
      </c>
      <c r="D2277" s="1" t="s">
        <v>101</v>
      </c>
      <c r="E2277" s="1" t="s">
        <v>3532</v>
      </c>
      <c r="F2277" s="45" t="s">
        <v>691</v>
      </c>
      <c r="G2277" s="1">
        <v>1</v>
      </c>
      <c r="H2277" s="1" t="s">
        <v>107</v>
      </c>
      <c r="I2277" s="1" t="s">
        <v>159</v>
      </c>
      <c r="K2277" s="1" t="str">
        <f>VLOOKUP(L2277,CW!C:D,2,FALSE)</f>
        <v>Apr'16</v>
      </c>
      <c r="L2277" s="1" t="str">
        <f t="shared" si="35"/>
        <v>14'16</v>
      </c>
      <c r="M2277" s="1" t="str">
        <f>VLOOKUP(K2277,CW!D:E,2,FALSE)</f>
        <v>Q1'16</v>
      </c>
    </row>
    <row r="2278" spans="1:13" ht="15" customHeight="1">
      <c r="A2278" s="2">
        <v>42468</v>
      </c>
      <c r="B2278" s="1" t="s">
        <v>2183</v>
      </c>
      <c r="C2278" s="1" t="s">
        <v>81</v>
      </c>
      <c r="D2278" s="1" t="s">
        <v>101</v>
      </c>
      <c r="E2278" s="1" t="s">
        <v>3532</v>
      </c>
      <c r="F2278" s="45" t="s">
        <v>691</v>
      </c>
      <c r="G2278" s="1">
        <v>1</v>
      </c>
      <c r="H2278" s="1" t="s">
        <v>107</v>
      </c>
      <c r="I2278" s="1" t="s">
        <v>159</v>
      </c>
      <c r="K2278" s="1" t="str">
        <f>VLOOKUP(L2278,CW!C:D,2,FALSE)</f>
        <v>Apr'16</v>
      </c>
      <c r="L2278" s="1" t="str">
        <f t="shared" si="35"/>
        <v>14'16</v>
      </c>
      <c r="M2278" s="1" t="str">
        <f>VLOOKUP(K2278,CW!D:E,2,FALSE)</f>
        <v>Q1'16</v>
      </c>
    </row>
    <row r="2279" spans="1:13" ht="30" customHeight="1">
      <c r="A2279" s="2">
        <v>42468</v>
      </c>
      <c r="B2279" s="1" t="s">
        <v>2184</v>
      </c>
      <c r="C2279" s="1" t="s">
        <v>480</v>
      </c>
      <c r="D2279" s="1" t="s">
        <v>101</v>
      </c>
      <c r="E2279" s="1" t="s">
        <v>3532</v>
      </c>
      <c r="F2279" s="98" t="s">
        <v>160</v>
      </c>
      <c r="G2279" s="1">
        <v>1</v>
      </c>
      <c r="H2279" s="1" t="s">
        <v>107</v>
      </c>
      <c r="I2279" s="1" t="s">
        <v>159</v>
      </c>
      <c r="K2279" s="1" t="str">
        <f>VLOOKUP(L2279,CW!C:D,2,FALSE)</f>
        <v>Apr'16</v>
      </c>
      <c r="L2279" s="1" t="str">
        <f t="shared" si="35"/>
        <v>14'16</v>
      </c>
      <c r="M2279" s="1" t="str">
        <f>VLOOKUP(K2279,CW!D:E,2,FALSE)</f>
        <v>Q1'16</v>
      </c>
    </row>
    <row r="2280" spans="1:13" ht="15" customHeight="1">
      <c r="A2280" s="2">
        <v>42468</v>
      </c>
      <c r="B2280" s="1" t="s">
        <v>2184</v>
      </c>
      <c r="C2280" s="1" t="s">
        <v>480</v>
      </c>
      <c r="D2280" s="1" t="s">
        <v>101</v>
      </c>
      <c r="E2280" s="1" t="s">
        <v>3532</v>
      </c>
      <c r="F2280" s="45" t="s">
        <v>2156</v>
      </c>
      <c r="G2280" s="1">
        <v>4</v>
      </c>
      <c r="H2280" s="1" t="s">
        <v>107</v>
      </c>
      <c r="I2280" s="1" t="s">
        <v>159</v>
      </c>
      <c r="K2280" s="1" t="str">
        <f>VLOOKUP(L2280,CW!C:D,2,FALSE)</f>
        <v>Apr'16</v>
      </c>
      <c r="L2280" s="1" t="str">
        <f t="shared" si="35"/>
        <v>14'16</v>
      </c>
      <c r="M2280" s="1" t="str">
        <f>VLOOKUP(K2280,CW!D:E,2,FALSE)</f>
        <v>Q1'16</v>
      </c>
    </row>
    <row r="2281" spans="1:13" ht="30" customHeight="1">
      <c r="A2281" s="2">
        <v>42468</v>
      </c>
      <c r="B2281" s="1" t="s">
        <v>2185</v>
      </c>
      <c r="C2281" s="1" t="s">
        <v>267</v>
      </c>
      <c r="D2281" s="1" t="s">
        <v>101</v>
      </c>
      <c r="E2281" s="1" t="s">
        <v>3532</v>
      </c>
      <c r="F2281" s="98" t="s">
        <v>161</v>
      </c>
      <c r="G2281" s="1">
        <v>1</v>
      </c>
      <c r="H2281" s="1" t="s">
        <v>107</v>
      </c>
      <c r="I2281" s="1" t="s">
        <v>159</v>
      </c>
      <c r="K2281" s="1" t="str">
        <f>VLOOKUP(L2281,CW!C:D,2,FALSE)</f>
        <v>Apr'16</v>
      </c>
      <c r="L2281" s="1" t="str">
        <f t="shared" si="35"/>
        <v>14'16</v>
      </c>
      <c r="M2281" s="1" t="str">
        <f>VLOOKUP(K2281,CW!D:E,2,FALSE)</f>
        <v>Q1'16</v>
      </c>
    </row>
    <row r="2282" spans="1:13" ht="15" customHeight="1">
      <c r="A2282" s="2">
        <v>42468</v>
      </c>
      <c r="B2282" s="1" t="s">
        <v>2186</v>
      </c>
      <c r="C2282" s="1" t="s">
        <v>72</v>
      </c>
      <c r="D2282" s="1" t="s">
        <v>101</v>
      </c>
      <c r="E2282" s="1" t="s">
        <v>3532</v>
      </c>
      <c r="F2282" s="45" t="s">
        <v>158</v>
      </c>
      <c r="G2282" s="1">
        <v>1</v>
      </c>
      <c r="H2282" s="1" t="s">
        <v>107</v>
      </c>
      <c r="I2282" s="1" t="s">
        <v>159</v>
      </c>
      <c r="K2282" s="1" t="str">
        <f>VLOOKUP(L2282,CW!C:D,2,FALSE)</f>
        <v>Apr'16</v>
      </c>
      <c r="L2282" s="1" t="str">
        <f t="shared" si="35"/>
        <v>14'16</v>
      </c>
      <c r="M2282" s="1" t="str">
        <f>VLOOKUP(K2282,CW!D:E,2,FALSE)</f>
        <v>Q1'16</v>
      </c>
    </row>
    <row r="2283" spans="1:13" ht="15" customHeight="1">
      <c r="A2283" s="2">
        <v>42468</v>
      </c>
      <c r="B2283" s="1" t="s">
        <v>2187</v>
      </c>
      <c r="C2283" s="1" t="s">
        <v>2188</v>
      </c>
      <c r="D2283" s="1" t="s">
        <v>100</v>
      </c>
      <c r="E2283" s="1" t="s">
        <v>3532</v>
      </c>
      <c r="F2283" s="45" t="s">
        <v>158</v>
      </c>
      <c r="G2283" s="1">
        <v>1</v>
      </c>
      <c r="H2283" s="1" t="s">
        <v>107</v>
      </c>
      <c r="I2283" s="1" t="s">
        <v>159</v>
      </c>
      <c r="K2283" s="1" t="str">
        <f>VLOOKUP(L2283,CW!C:D,2,FALSE)</f>
        <v>Apr'16</v>
      </c>
      <c r="L2283" s="1" t="str">
        <f t="shared" si="35"/>
        <v>14'16</v>
      </c>
      <c r="M2283" s="1" t="str">
        <f>VLOOKUP(K2283,CW!D:E,2,FALSE)</f>
        <v>Q1'16</v>
      </c>
    </row>
    <row r="2284" spans="1:13" ht="15" customHeight="1">
      <c r="A2284" s="2">
        <v>42468</v>
      </c>
      <c r="B2284" s="1" t="s">
        <v>2189</v>
      </c>
      <c r="C2284" s="1" t="s">
        <v>88</v>
      </c>
      <c r="D2284" s="1" t="s">
        <v>100</v>
      </c>
      <c r="E2284" s="1" t="s">
        <v>3532</v>
      </c>
      <c r="F2284" s="45" t="s">
        <v>158</v>
      </c>
      <c r="G2284" s="1">
        <v>1</v>
      </c>
      <c r="H2284" s="1" t="s">
        <v>107</v>
      </c>
      <c r="I2284" s="1" t="s">
        <v>159</v>
      </c>
      <c r="K2284" s="1" t="str">
        <f>VLOOKUP(L2284,CW!C:D,2,FALSE)</f>
        <v>Apr'16</v>
      </c>
      <c r="L2284" s="1" t="str">
        <f t="shared" si="35"/>
        <v>14'16</v>
      </c>
      <c r="M2284" s="1" t="str">
        <f>VLOOKUP(K2284,CW!D:E,2,FALSE)</f>
        <v>Q1'16</v>
      </c>
    </row>
    <row r="2285" spans="1:13" ht="15" customHeight="1">
      <c r="A2285" s="2">
        <v>42468</v>
      </c>
      <c r="B2285" s="1" t="s">
        <v>2190</v>
      </c>
      <c r="C2285" s="1" t="s">
        <v>72</v>
      </c>
      <c r="D2285" s="1" t="s">
        <v>100</v>
      </c>
      <c r="E2285" s="1" t="s">
        <v>3532</v>
      </c>
      <c r="F2285" s="45" t="s">
        <v>1435</v>
      </c>
      <c r="G2285" s="1">
        <v>1</v>
      </c>
      <c r="H2285" s="1" t="s">
        <v>107</v>
      </c>
      <c r="I2285" s="1" t="s">
        <v>159</v>
      </c>
      <c r="K2285" s="1" t="str">
        <f>VLOOKUP(L2285,CW!C:D,2,FALSE)</f>
        <v>Apr'16</v>
      </c>
      <c r="L2285" s="1" t="str">
        <f t="shared" si="35"/>
        <v>14'16</v>
      </c>
      <c r="M2285" s="1" t="str">
        <f>VLOOKUP(K2285,CW!D:E,2,FALSE)</f>
        <v>Q1'16</v>
      </c>
    </row>
    <row r="2286" spans="1:13" ht="15" customHeight="1">
      <c r="A2286" s="2">
        <v>42468</v>
      </c>
      <c r="B2286" s="1" t="s">
        <v>2190</v>
      </c>
      <c r="C2286" s="1" t="s">
        <v>72</v>
      </c>
      <c r="D2286" s="1" t="s">
        <v>100</v>
      </c>
      <c r="E2286" s="1" t="s">
        <v>3532</v>
      </c>
      <c r="F2286" s="98" t="s">
        <v>4584</v>
      </c>
      <c r="G2286" s="1">
        <v>1</v>
      </c>
      <c r="H2286" s="1" t="s">
        <v>107</v>
      </c>
      <c r="I2286" s="1" t="s">
        <v>159</v>
      </c>
      <c r="K2286" s="1" t="str">
        <f>VLOOKUP(L2286,CW!C:D,2,FALSE)</f>
        <v>Apr'16</v>
      </c>
      <c r="L2286" s="1" t="str">
        <f t="shared" si="35"/>
        <v>14'16</v>
      </c>
      <c r="M2286" s="1" t="str">
        <f>VLOOKUP(K2286,CW!D:E,2,FALSE)</f>
        <v>Q1'16</v>
      </c>
    </row>
    <row r="2287" spans="1:13" ht="15" customHeight="1">
      <c r="A2287" s="2">
        <v>42468</v>
      </c>
      <c r="B2287" s="1" t="s">
        <v>2191</v>
      </c>
      <c r="C2287" s="1" t="s">
        <v>541</v>
      </c>
      <c r="D2287" s="1" t="s">
        <v>100</v>
      </c>
      <c r="E2287" s="1" t="s">
        <v>3532</v>
      </c>
      <c r="F2287" s="98" t="s">
        <v>4584</v>
      </c>
      <c r="G2287" s="1">
        <v>1</v>
      </c>
      <c r="H2287" s="1" t="s">
        <v>107</v>
      </c>
      <c r="I2287" s="1" t="s">
        <v>159</v>
      </c>
      <c r="K2287" s="1" t="str">
        <f>VLOOKUP(L2287,CW!C:D,2,FALSE)</f>
        <v>Apr'16</v>
      </c>
      <c r="L2287" s="1" t="str">
        <f t="shared" si="35"/>
        <v>14'16</v>
      </c>
      <c r="M2287" s="1" t="str">
        <f>VLOOKUP(K2287,CW!D:E,2,FALSE)</f>
        <v>Q1'16</v>
      </c>
    </row>
    <row r="2288" spans="1:13" ht="15" customHeight="1">
      <c r="A2288" s="2">
        <v>42468</v>
      </c>
      <c r="B2288" s="1" t="s">
        <v>2192</v>
      </c>
      <c r="C2288" s="1" t="s">
        <v>162</v>
      </c>
      <c r="D2288" s="1" t="s">
        <v>100</v>
      </c>
      <c r="E2288" s="1" t="s">
        <v>3532</v>
      </c>
      <c r="F2288" s="98" t="s">
        <v>4584</v>
      </c>
      <c r="G2288" s="1">
        <v>1</v>
      </c>
      <c r="H2288" s="1" t="s">
        <v>107</v>
      </c>
      <c r="I2288" s="1" t="s">
        <v>159</v>
      </c>
      <c r="K2288" s="1" t="str">
        <f>VLOOKUP(L2288,CW!C:D,2,FALSE)</f>
        <v>Apr'16</v>
      </c>
      <c r="L2288" s="1" t="str">
        <f t="shared" ref="L2288:L2351" si="36">CONCATENATE(WEEKNUM(A2288,21),"'",TEXT(A2288,"yy"))</f>
        <v>14'16</v>
      </c>
      <c r="M2288" s="1" t="str">
        <f>VLOOKUP(K2288,CW!D:E,2,FALSE)</f>
        <v>Q1'16</v>
      </c>
    </row>
    <row r="2289" spans="1:13" ht="30" customHeight="1">
      <c r="A2289" s="2">
        <v>42468</v>
      </c>
      <c r="B2289" s="1" t="s">
        <v>2193</v>
      </c>
      <c r="C2289" s="1" t="s">
        <v>73</v>
      </c>
      <c r="D2289" s="1" t="s">
        <v>100</v>
      </c>
      <c r="E2289" s="1" t="s">
        <v>3532</v>
      </c>
      <c r="F2289" s="98" t="s">
        <v>160</v>
      </c>
      <c r="G2289" s="1">
        <v>1</v>
      </c>
      <c r="H2289" s="1" t="s">
        <v>107</v>
      </c>
      <c r="I2289" s="1" t="s">
        <v>159</v>
      </c>
      <c r="K2289" s="1" t="str">
        <f>VLOOKUP(L2289,CW!C:D,2,FALSE)</f>
        <v>Apr'16</v>
      </c>
      <c r="L2289" s="1" t="str">
        <f t="shared" si="36"/>
        <v>14'16</v>
      </c>
      <c r="M2289" s="1" t="str">
        <f>VLOOKUP(K2289,CW!D:E,2,FALSE)</f>
        <v>Q1'16</v>
      </c>
    </row>
    <row r="2290" spans="1:13" ht="15" customHeight="1">
      <c r="A2290" s="2">
        <v>42468</v>
      </c>
      <c r="B2290" s="1" t="s">
        <v>2194</v>
      </c>
      <c r="C2290" s="1" t="s">
        <v>70</v>
      </c>
      <c r="D2290" s="1" t="s">
        <v>100</v>
      </c>
      <c r="E2290" s="1" t="s">
        <v>3532</v>
      </c>
      <c r="F2290" s="45" t="s">
        <v>158</v>
      </c>
      <c r="G2290" s="1">
        <v>10</v>
      </c>
      <c r="H2290" s="1" t="s">
        <v>107</v>
      </c>
      <c r="I2290" s="1" t="s">
        <v>159</v>
      </c>
      <c r="K2290" s="1" t="str">
        <f>VLOOKUP(L2290,CW!C:D,2,FALSE)</f>
        <v>Apr'16</v>
      </c>
      <c r="L2290" s="1" t="str">
        <f t="shared" si="36"/>
        <v>14'16</v>
      </c>
      <c r="M2290" s="1" t="str">
        <f>VLOOKUP(K2290,CW!D:E,2,FALSE)</f>
        <v>Q1'16</v>
      </c>
    </row>
    <row r="2291" spans="1:13" ht="15" customHeight="1">
      <c r="A2291" s="2">
        <v>42468</v>
      </c>
      <c r="B2291" s="1" t="s">
        <v>2195</v>
      </c>
      <c r="C2291" s="1" t="s">
        <v>162</v>
      </c>
      <c r="D2291" s="1" t="s">
        <v>100</v>
      </c>
      <c r="E2291" s="1" t="s">
        <v>3532</v>
      </c>
      <c r="F2291" s="98" t="s">
        <v>4584</v>
      </c>
      <c r="G2291" s="1">
        <v>1</v>
      </c>
      <c r="H2291" s="1" t="s">
        <v>107</v>
      </c>
      <c r="I2291" s="1" t="s">
        <v>159</v>
      </c>
      <c r="K2291" s="1" t="str">
        <f>VLOOKUP(L2291,CW!C:D,2,FALSE)</f>
        <v>Apr'16</v>
      </c>
      <c r="L2291" s="1" t="str">
        <f t="shared" si="36"/>
        <v>14'16</v>
      </c>
      <c r="M2291" s="1" t="str">
        <f>VLOOKUP(K2291,CW!D:E,2,FALSE)</f>
        <v>Q1'16</v>
      </c>
    </row>
    <row r="2292" spans="1:13" ht="15" customHeight="1">
      <c r="A2292" s="2">
        <v>42468</v>
      </c>
      <c r="B2292" s="1" t="s">
        <v>2196</v>
      </c>
      <c r="C2292" s="1" t="s">
        <v>71</v>
      </c>
      <c r="D2292" s="1" t="s">
        <v>100</v>
      </c>
      <c r="E2292" s="1" t="s">
        <v>3532</v>
      </c>
      <c r="F2292" s="45" t="s">
        <v>158</v>
      </c>
      <c r="G2292" s="1">
        <v>1</v>
      </c>
      <c r="H2292" s="1" t="s">
        <v>107</v>
      </c>
      <c r="I2292" s="1" t="s">
        <v>159</v>
      </c>
      <c r="K2292" s="1" t="str">
        <f>VLOOKUP(L2292,CW!C:D,2,FALSE)</f>
        <v>Apr'16</v>
      </c>
      <c r="L2292" s="1" t="str">
        <f t="shared" si="36"/>
        <v>14'16</v>
      </c>
      <c r="M2292" s="1" t="str">
        <f>VLOOKUP(K2292,CW!D:E,2,FALSE)</f>
        <v>Q1'16</v>
      </c>
    </row>
    <row r="2293" spans="1:13" ht="30" customHeight="1">
      <c r="A2293" s="2">
        <v>42468</v>
      </c>
      <c r="B2293" s="1" t="s">
        <v>2197</v>
      </c>
      <c r="C2293" s="1" t="s">
        <v>143</v>
      </c>
      <c r="D2293" s="1" t="s">
        <v>100</v>
      </c>
      <c r="E2293" s="1" t="s">
        <v>3532</v>
      </c>
      <c r="F2293" s="98" t="s">
        <v>161</v>
      </c>
      <c r="G2293" s="1">
        <v>2</v>
      </c>
      <c r="H2293" s="1" t="s">
        <v>107</v>
      </c>
      <c r="I2293" s="1" t="s">
        <v>159</v>
      </c>
      <c r="K2293" s="1" t="str">
        <f>VLOOKUP(L2293,CW!C:D,2,FALSE)</f>
        <v>Apr'16</v>
      </c>
      <c r="L2293" s="1" t="str">
        <f t="shared" si="36"/>
        <v>14'16</v>
      </c>
      <c r="M2293" s="1" t="str">
        <f>VLOOKUP(K2293,CW!D:E,2,FALSE)</f>
        <v>Q1'16</v>
      </c>
    </row>
    <row r="2294" spans="1:13" ht="15" customHeight="1">
      <c r="A2294" s="2">
        <v>42468</v>
      </c>
      <c r="B2294" s="1" t="s">
        <v>11</v>
      </c>
      <c r="C2294" s="1" t="s">
        <v>72</v>
      </c>
      <c r="D2294" s="1" t="s">
        <v>100</v>
      </c>
      <c r="E2294" s="1" t="s">
        <v>3532</v>
      </c>
      <c r="F2294" s="45" t="s">
        <v>445</v>
      </c>
      <c r="G2294" s="1">
        <v>8</v>
      </c>
      <c r="H2294" s="1" t="s">
        <v>107</v>
      </c>
      <c r="I2294" s="1" t="s">
        <v>159</v>
      </c>
      <c r="K2294" s="1" t="str">
        <f>VLOOKUP(L2294,CW!C:D,2,FALSE)</f>
        <v>Apr'16</v>
      </c>
      <c r="L2294" s="1" t="str">
        <f t="shared" si="36"/>
        <v>14'16</v>
      </c>
      <c r="M2294" s="1" t="str">
        <f>VLOOKUP(K2294,CW!D:E,2,FALSE)</f>
        <v>Q1'16</v>
      </c>
    </row>
    <row r="2295" spans="1:13" ht="15" customHeight="1">
      <c r="A2295" s="2">
        <v>42468</v>
      </c>
      <c r="B2295" s="1" t="s">
        <v>11</v>
      </c>
      <c r="C2295" s="1" t="s">
        <v>72</v>
      </c>
      <c r="D2295" s="1" t="s">
        <v>100</v>
      </c>
      <c r="E2295" s="1" t="s">
        <v>3532</v>
      </c>
      <c r="F2295" s="45" t="s">
        <v>158</v>
      </c>
      <c r="G2295" s="1">
        <v>1</v>
      </c>
      <c r="H2295" s="1" t="s">
        <v>107</v>
      </c>
      <c r="I2295" s="1" t="s">
        <v>159</v>
      </c>
      <c r="K2295" s="1" t="str">
        <f>VLOOKUP(L2295,CW!C:D,2,FALSE)</f>
        <v>Apr'16</v>
      </c>
      <c r="L2295" s="1" t="str">
        <f t="shared" si="36"/>
        <v>14'16</v>
      </c>
      <c r="M2295" s="1" t="str">
        <f>VLOOKUP(K2295,CW!D:E,2,FALSE)</f>
        <v>Q1'16</v>
      </c>
    </row>
    <row r="2296" spans="1:13" ht="15" customHeight="1">
      <c r="A2296" s="2">
        <v>42468</v>
      </c>
      <c r="B2296" s="1" t="s">
        <v>2198</v>
      </c>
      <c r="C2296" s="1" t="s">
        <v>72</v>
      </c>
      <c r="D2296" s="1" t="s">
        <v>100</v>
      </c>
      <c r="E2296" s="1" t="s">
        <v>3532</v>
      </c>
      <c r="F2296" s="45" t="s">
        <v>445</v>
      </c>
      <c r="G2296" s="1">
        <v>8</v>
      </c>
      <c r="H2296" s="1" t="s">
        <v>107</v>
      </c>
      <c r="I2296" s="1" t="s">
        <v>159</v>
      </c>
      <c r="K2296" s="1" t="str">
        <f>VLOOKUP(L2296,CW!C:D,2,FALSE)</f>
        <v>Apr'16</v>
      </c>
      <c r="L2296" s="1" t="str">
        <f t="shared" si="36"/>
        <v>14'16</v>
      </c>
      <c r="M2296" s="1" t="str">
        <f>VLOOKUP(K2296,CW!D:E,2,FALSE)</f>
        <v>Q1'16</v>
      </c>
    </row>
    <row r="2297" spans="1:13" ht="15" customHeight="1">
      <c r="A2297" s="2">
        <v>42468</v>
      </c>
      <c r="B2297" s="1" t="s">
        <v>2199</v>
      </c>
      <c r="C2297" s="1" t="s">
        <v>86</v>
      </c>
      <c r="D2297" s="1" t="s">
        <v>100</v>
      </c>
      <c r="E2297" s="1" t="s">
        <v>3532</v>
      </c>
      <c r="F2297" s="98" t="s">
        <v>4584</v>
      </c>
      <c r="G2297" s="1">
        <v>3</v>
      </c>
      <c r="H2297" s="1" t="s">
        <v>107</v>
      </c>
      <c r="I2297" s="1" t="s">
        <v>159</v>
      </c>
      <c r="K2297" s="1" t="str">
        <f>VLOOKUP(L2297,CW!C:D,2,FALSE)</f>
        <v>Apr'16</v>
      </c>
      <c r="L2297" s="1" t="str">
        <f t="shared" si="36"/>
        <v>14'16</v>
      </c>
      <c r="M2297" s="1" t="str">
        <f>VLOOKUP(K2297,CW!D:E,2,FALSE)</f>
        <v>Q1'16</v>
      </c>
    </row>
    <row r="2298" spans="1:13" ht="15" customHeight="1">
      <c r="A2298" s="2">
        <v>42468</v>
      </c>
      <c r="B2298" s="1" t="s">
        <v>12</v>
      </c>
      <c r="C2298" s="1" t="s">
        <v>74</v>
      </c>
      <c r="D2298" s="1" t="s">
        <v>100</v>
      </c>
      <c r="E2298" s="1" t="s">
        <v>3532</v>
      </c>
      <c r="F2298" s="98" t="s">
        <v>4584</v>
      </c>
      <c r="G2298" s="1">
        <v>2</v>
      </c>
      <c r="H2298" s="1" t="s">
        <v>107</v>
      </c>
      <c r="I2298" s="1" t="s">
        <v>159</v>
      </c>
      <c r="K2298" s="1" t="str">
        <f>VLOOKUP(L2298,CW!C:D,2,FALSE)</f>
        <v>Apr'16</v>
      </c>
      <c r="L2298" s="1" t="str">
        <f t="shared" si="36"/>
        <v>14'16</v>
      </c>
      <c r="M2298" s="1" t="str">
        <f>VLOOKUP(K2298,CW!D:E,2,FALSE)</f>
        <v>Q1'16</v>
      </c>
    </row>
    <row r="2299" spans="1:13" ht="15" customHeight="1">
      <c r="A2299" s="2">
        <v>42468</v>
      </c>
      <c r="B2299" s="1" t="s">
        <v>7</v>
      </c>
      <c r="C2299" s="1" t="s">
        <v>72</v>
      </c>
      <c r="D2299" s="1" t="s">
        <v>101</v>
      </c>
      <c r="E2299" s="1" t="s">
        <v>3532</v>
      </c>
      <c r="F2299" s="45" t="s">
        <v>8</v>
      </c>
      <c r="G2299" s="1">
        <v>1</v>
      </c>
      <c r="H2299" s="1" t="s">
        <v>107</v>
      </c>
      <c r="I2299" s="1" t="s">
        <v>706</v>
      </c>
      <c r="K2299" s="1" t="str">
        <f>VLOOKUP(L2299,CW!C:D,2,FALSE)</f>
        <v>Apr'16</v>
      </c>
      <c r="L2299" s="1" t="str">
        <f t="shared" si="36"/>
        <v>14'16</v>
      </c>
      <c r="M2299" s="1" t="str">
        <f>VLOOKUP(K2299,CW!D:E,2,FALSE)</f>
        <v>Q1'16</v>
      </c>
    </row>
    <row r="2300" spans="1:13" ht="15" customHeight="1">
      <c r="A2300" s="2">
        <v>42468</v>
      </c>
      <c r="B2300" s="1" t="s">
        <v>9</v>
      </c>
      <c r="C2300" s="1" t="s">
        <v>73</v>
      </c>
      <c r="D2300" s="1" t="s">
        <v>101</v>
      </c>
      <c r="E2300" s="1" t="s">
        <v>3532</v>
      </c>
      <c r="F2300" s="45" t="s">
        <v>10</v>
      </c>
      <c r="G2300" s="1">
        <v>1</v>
      </c>
      <c r="H2300" s="1" t="s">
        <v>107</v>
      </c>
      <c r="I2300" s="1" t="s">
        <v>706</v>
      </c>
      <c r="K2300" s="1" t="str">
        <f>VLOOKUP(L2300,CW!C:D,2,FALSE)</f>
        <v>Apr'16</v>
      </c>
      <c r="L2300" s="1" t="str">
        <f t="shared" si="36"/>
        <v>14'16</v>
      </c>
      <c r="M2300" s="1" t="str">
        <f>VLOOKUP(K2300,CW!D:E,2,FALSE)</f>
        <v>Q1'16</v>
      </c>
    </row>
    <row r="2301" spans="1:13" ht="15" customHeight="1">
      <c r="A2301" s="2">
        <v>42468</v>
      </c>
      <c r="B2301" s="1" t="s">
        <v>11</v>
      </c>
      <c r="C2301" s="1" t="s">
        <v>72</v>
      </c>
      <c r="D2301" s="1" t="s">
        <v>99</v>
      </c>
      <c r="E2301" s="1" t="s">
        <v>3532</v>
      </c>
      <c r="F2301" s="45" t="s">
        <v>10</v>
      </c>
      <c r="G2301" s="1">
        <v>1</v>
      </c>
      <c r="H2301" s="1" t="s">
        <v>107</v>
      </c>
      <c r="I2301" s="1" t="s">
        <v>706</v>
      </c>
      <c r="K2301" s="1" t="str">
        <f>VLOOKUP(L2301,CW!C:D,2,FALSE)</f>
        <v>Apr'16</v>
      </c>
      <c r="L2301" s="1" t="str">
        <f t="shared" si="36"/>
        <v>14'16</v>
      </c>
      <c r="M2301" s="1" t="str">
        <f>VLOOKUP(K2301,CW!D:E,2,FALSE)</f>
        <v>Q1'16</v>
      </c>
    </row>
    <row r="2302" spans="1:13" ht="15" customHeight="1">
      <c r="A2302" s="2">
        <v>42468</v>
      </c>
      <c r="B2302" s="1" t="s">
        <v>12</v>
      </c>
      <c r="C2302" s="1" t="s">
        <v>74</v>
      </c>
      <c r="D2302" s="1" t="s">
        <v>100</v>
      </c>
      <c r="E2302" s="1" t="s">
        <v>3532</v>
      </c>
      <c r="F2302" s="98" t="s">
        <v>4584</v>
      </c>
      <c r="G2302" s="1">
        <v>2</v>
      </c>
      <c r="H2302" s="1" t="s">
        <v>107</v>
      </c>
      <c r="I2302" s="1" t="s">
        <v>706</v>
      </c>
      <c r="K2302" s="1" t="str">
        <f>VLOOKUP(L2302,CW!C:D,2,FALSE)</f>
        <v>Apr'16</v>
      </c>
      <c r="L2302" s="1" t="str">
        <f t="shared" si="36"/>
        <v>14'16</v>
      </c>
      <c r="M2302" s="1" t="str">
        <f>VLOOKUP(K2302,CW!D:E,2,FALSE)</f>
        <v>Q1'16</v>
      </c>
    </row>
    <row r="2303" spans="1:13" ht="30" customHeight="1">
      <c r="A2303" s="2">
        <v>42469</v>
      </c>
      <c r="B2303" s="1" t="s">
        <v>2200</v>
      </c>
      <c r="C2303" s="1" t="s">
        <v>143</v>
      </c>
      <c r="D2303" s="1" t="s">
        <v>101</v>
      </c>
      <c r="E2303" s="1" t="s">
        <v>3532</v>
      </c>
      <c r="F2303" s="98" t="s">
        <v>160</v>
      </c>
      <c r="G2303" s="1">
        <v>2</v>
      </c>
      <c r="H2303" s="1" t="s">
        <v>107</v>
      </c>
      <c r="I2303" s="1" t="s">
        <v>159</v>
      </c>
      <c r="K2303" s="1" t="str">
        <f>VLOOKUP(L2303,CW!C:D,2,FALSE)</f>
        <v>Apr'16</v>
      </c>
      <c r="L2303" s="1" t="str">
        <f t="shared" si="36"/>
        <v>14'16</v>
      </c>
      <c r="M2303" s="1" t="str">
        <f>VLOOKUP(K2303,CW!D:E,2,FALSE)</f>
        <v>Q1'16</v>
      </c>
    </row>
    <row r="2304" spans="1:13" ht="30" customHeight="1">
      <c r="A2304" s="2">
        <v>42469</v>
      </c>
      <c r="B2304" s="1" t="s">
        <v>2201</v>
      </c>
      <c r="C2304" s="1" t="s">
        <v>360</v>
      </c>
      <c r="D2304" s="1" t="s">
        <v>101</v>
      </c>
      <c r="E2304" s="1" t="s">
        <v>3532</v>
      </c>
      <c r="F2304" s="98" t="s">
        <v>160</v>
      </c>
      <c r="G2304" s="1">
        <v>1</v>
      </c>
      <c r="H2304" s="1" t="s">
        <v>107</v>
      </c>
      <c r="I2304" s="1" t="s">
        <v>159</v>
      </c>
      <c r="K2304" s="1" t="str">
        <f>VLOOKUP(L2304,CW!C:D,2,FALSE)</f>
        <v>Apr'16</v>
      </c>
      <c r="L2304" s="1" t="str">
        <f t="shared" si="36"/>
        <v>14'16</v>
      </c>
      <c r="M2304" s="1" t="str">
        <f>VLOOKUP(K2304,CW!D:E,2,FALSE)</f>
        <v>Q1'16</v>
      </c>
    </row>
    <row r="2305" spans="1:13" ht="30" customHeight="1">
      <c r="A2305" s="2">
        <v>42469</v>
      </c>
      <c r="B2305" s="1" t="s">
        <v>2202</v>
      </c>
      <c r="C2305" s="1" t="s">
        <v>71</v>
      </c>
      <c r="D2305" s="1" t="s">
        <v>101</v>
      </c>
      <c r="E2305" s="1" t="s">
        <v>3532</v>
      </c>
      <c r="F2305" s="98" t="s">
        <v>160</v>
      </c>
      <c r="G2305" s="1">
        <v>1</v>
      </c>
      <c r="H2305" s="1" t="s">
        <v>107</v>
      </c>
      <c r="I2305" s="1" t="s">
        <v>159</v>
      </c>
      <c r="K2305" s="1" t="str">
        <f>VLOOKUP(L2305,CW!C:D,2,FALSE)</f>
        <v>Apr'16</v>
      </c>
      <c r="L2305" s="1" t="str">
        <f t="shared" si="36"/>
        <v>14'16</v>
      </c>
      <c r="M2305" s="1" t="str">
        <f>VLOOKUP(K2305,CW!D:E,2,FALSE)</f>
        <v>Q1'16</v>
      </c>
    </row>
    <row r="2306" spans="1:13" ht="15" customHeight="1">
      <c r="A2306" s="2">
        <v>42469</v>
      </c>
      <c r="B2306" s="1" t="s">
        <v>2202</v>
      </c>
      <c r="C2306" s="1" t="s">
        <v>71</v>
      </c>
      <c r="D2306" s="1" t="s">
        <v>101</v>
      </c>
      <c r="E2306" s="1" t="s">
        <v>3532</v>
      </c>
      <c r="F2306" s="45" t="s">
        <v>158</v>
      </c>
      <c r="G2306" s="1">
        <v>1</v>
      </c>
      <c r="H2306" s="1" t="s">
        <v>107</v>
      </c>
      <c r="I2306" s="1" t="s">
        <v>159</v>
      </c>
      <c r="K2306" s="1" t="str">
        <f>VLOOKUP(L2306,CW!C:D,2,FALSE)</f>
        <v>Apr'16</v>
      </c>
      <c r="L2306" s="1" t="str">
        <f t="shared" si="36"/>
        <v>14'16</v>
      </c>
      <c r="M2306" s="1" t="str">
        <f>VLOOKUP(K2306,CW!D:E,2,FALSE)</f>
        <v>Q1'16</v>
      </c>
    </row>
    <row r="2307" spans="1:13" ht="30" customHeight="1">
      <c r="A2307" s="2">
        <v>42469</v>
      </c>
      <c r="B2307" s="1" t="s">
        <v>2203</v>
      </c>
      <c r="C2307" s="1" t="s">
        <v>1454</v>
      </c>
      <c r="D2307" s="1" t="s">
        <v>101</v>
      </c>
      <c r="E2307" s="1" t="s">
        <v>3532</v>
      </c>
      <c r="F2307" s="98" t="s">
        <v>160</v>
      </c>
      <c r="G2307" s="1">
        <v>1</v>
      </c>
      <c r="H2307" s="1" t="s">
        <v>107</v>
      </c>
      <c r="I2307" s="1" t="s">
        <v>159</v>
      </c>
      <c r="K2307" s="1" t="str">
        <f>VLOOKUP(L2307,CW!C:D,2,FALSE)</f>
        <v>Apr'16</v>
      </c>
      <c r="L2307" s="1" t="str">
        <f t="shared" si="36"/>
        <v>14'16</v>
      </c>
      <c r="M2307" s="1" t="str">
        <f>VLOOKUP(K2307,CW!D:E,2,FALSE)</f>
        <v>Q1'16</v>
      </c>
    </row>
    <row r="2308" spans="1:13" ht="15" customHeight="1">
      <c r="A2308" s="2">
        <v>42469</v>
      </c>
      <c r="B2308" s="1" t="s">
        <v>2204</v>
      </c>
      <c r="C2308" s="1" t="s">
        <v>72</v>
      </c>
      <c r="D2308" s="1" t="s">
        <v>101</v>
      </c>
      <c r="E2308" s="1" t="s">
        <v>3532</v>
      </c>
      <c r="F2308" s="45" t="s">
        <v>158</v>
      </c>
      <c r="G2308" s="1">
        <v>4</v>
      </c>
      <c r="H2308" s="1" t="s">
        <v>107</v>
      </c>
      <c r="I2308" s="1" t="s">
        <v>159</v>
      </c>
      <c r="K2308" s="1" t="str">
        <f>VLOOKUP(L2308,CW!C:D,2,FALSE)</f>
        <v>Apr'16</v>
      </c>
      <c r="L2308" s="1" t="str">
        <f t="shared" si="36"/>
        <v>14'16</v>
      </c>
      <c r="M2308" s="1" t="str">
        <f>VLOOKUP(K2308,CW!D:E,2,FALSE)</f>
        <v>Q1'16</v>
      </c>
    </row>
    <row r="2309" spans="1:13" ht="15" customHeight="1">
      <c r="A2309" s="2">
        <v>42469</v>
      </c>
      <c r="B2309" s="1" t="s">
        <v>2205</v>
      </c>
      <c r="C2309" s="1" t="s">
        <v>72</v>
      </c>
      <c r="D2309" s="1" t="s">
        <v>101</v>
      </c>
      <c r="E2309" s="1" t="s">
        <v>3532</v>
      </c>
      <c r="F2309" s="45" t="s">
        <v>158</v>
      </c>
      <c r="G2309" s="1">
        <v>3</v>
      </c>
      <c r="H2309" s="1" t="s">
        <v>107</v>
      </c>
      <c r="I2309" s="1" t="s">
        <v>159</v>
      </c>
      <c r="K2309" s="1" t="str">
        <f>VLOOKUP(L2309,CW!C:D,2,FALSE)</f>
        <v>Apr'16</v>
      </c>
      <c r="L2309" s="1" t="str">
        <f t="shared" si="36"/>
        <v>14'16</v>
      </c>
      <c r="M2309" s="1" t="str">
        <f>VLOOKUP(K2309,CW!D:E,2,FALSE)</f>
        <v>Q1'16</v>
      </c>
    </row>
    <row r="2310" spans="1:13" ht="15" customHeight="1">
      <c r="A2310" s="2">
        <v>42469</v>
      </c>
      <c r="B2310" s="1" t="s">
        <v>2206</v>
      </c>
      <c r="C2310" s="1" t="s">
        <v>2207</v>
      </c>
      <c r="D2310" s="1" t="s">
        <v>101</v>
      </c>
      <c r="E2310" s="1" t="s">
        <v>3532</v>
      </c>
      <c r="F2310" s="45" t="s">
        <v>158</v>
      </c>
      <c r="G2310" s="1">
        <v>1</v>
      </c>
      <c r="H2310" s="1" t="s">
        <v>107</v>
      </c>
      <c r="I2310" s="1" t="s">
        <v>159</v>
      </c>
      <c r="K2310" s="1" t="str">
        <f>VLOOKUP(L2310,CW!C:D,2,FALSE)</f>
        <v>Apr'16</v>
      </c>
      <c r="L2310" s="1" t="str">
        <f t="shared" si="36"/>
        <v>14'16</v>
      </c>
      <c r="M2310" s="1" t="str">
        <f>VLOOKUP(K2310,CW!D:E,2,FALSE)</f>
        <v>Q1'16</v>
      </c>
    </row>
    <row r="2311" spans="1:13" ht="15" customHeight="1">
      <c r="A2311" s="2">
        <v>42469</v>
      </c>
      <c r="B2311" s="1" t="s">
        <v>2208</v>
      </c>
      <c r="C2311" s="1" t="s">
        <v>1454</v>
      </c>
      <c r="D2311" s="1" t="s">
        <v>101</v>
      </c>
      <c r="E2311" s="1" t="s">
        <v>3532</v>
      </c>
      <c r="F2311" s="45" t="s">
        <v>158</v>
      </c>
      <c r="G2311" s="1">
        <v>1</v>
      </c>
      <c r="H2311" s="1" t="s">
        <v>107</v>
      </c>
      <c r="I2311" s="1" t="s">
        <v>159</v>
      </c>
      <c r="K2311" s="1" t="str">
        <f>VLOOKUP(L2311,CW!C:D,2,FALSE)</f>
        <v>Apr'16</v>
      </c>
      <c r="L2311" s="1" t="str">
        <f t="shared" si="36"/>
        <v>14'16</v>
      </c>
      <c r="M2311" s="1" t="str">
        <f>VLOOKUP(K2311,CW!D:E,2,FALSE)</f>
        <v>Q1'16</v>
      </c>
    </row>
    <row r="2312" spans="1:13" ht="30" customHeight="1">
      <c r="A2312" s="2">
        <v>42469</v>
      </c>
      <c r="B2312" s="1" t="s">
        <v>2209</v>
      </c>
      <c r="C2312" s="1" t="s">
        <v>2207</v>
      </c>
      <c r="D2312" s="1" t="s">
        <v>101</v>
      </c>
      <c r="E2312" s="1" t="s">
        <v>3532</v>
      </c>
      <c r="F2312" s="98" t="s">
        <v>160</v>
      </c>
      <c r="G2312" s="1">
        <v>1</v>
      </c>
      <c r="H2312" s="1" t="s">
        <v>107</v>
      </c>
      <c r="I2312" s="1" t="s">
        <v>159</v>
      </c>
      <c r="K2312" s="1" t="str">
        <f>VLOOKUP(L2312,CW!C:D,2,FALSE)</f>
        <v>Apr'16</v>
      </c>
      <c r="L2312" s="1" t="str">
        <f t="shared" si="36"/>
        <v>14'16</v>
      </c>
      <c r="M2312" s="1" t="str">
        <f>VLOOKUP(K2312,CW!D:E,2,FALSE)</f>
        <v>Q1'16</v>
      </c>
    </row>
    <row r="2313" spans="1:13" ht="15" customHeight="1">
      <c r="A2313" s="2">
        <v>42469</v>
      </c>
      <c r="B2313" s="1" t="s">
        <v>2209</v>
      </c>
      <c r="C2313" s="1" t="s">
        <v>2207</v>
      </c>
      <c r="D2313" s="1" t="s">
        <v>101</v>
      </c>
      <c r="E2313" s="1" t="s">
        <v>3532</v>
      </c>
      <c r="F2313" s="45" t="s">
        <v>158</v>
      </c>
      <c r="G2313" s="1">
        <v>2</v>
      </c>
      <c r="H2313" s="1" t="s">
        <v>107</v>
      </c>
      <c r="I2313" s="1" t="s">
        <v>159</v>
      </c>
      <c r="K2313" s="1" t="str">
        <f>VLOOKUP(L2313,CW!C:D,2,FALSE)</f>
        <v>Apr'16</v>
      </c>
      <c r="L2313" s="1" t="str">
        <f t="shared" si="36"/>
        <v>14'16</v>
      </c>
      <c r="M2313" s="1" t="str">
        <f>VLOOKUP(K2313,CW!D:E,2,FALSE)</f>
        <v>Q1'16</v>
      </c>
    </row>
    <row r="2314" spans="1:13" ht="30" customHeight="1">
      <c r="A2314" s="2">
        <v>42469</v>
      </c>
      <c r="B2314" s="1" t="s">
        <v>2210</v>
      </c>
      <c r="C2314" s="1" t="s">
        <v>72</v>
      </c>
      <c r="D2314" s="1" t="s">
        <v>101</v>
      </c>
      <c r="E2314" s="1" t="s">
        <v>3532</v>
      </c>
      <c r="F2314" s="98" t="s">
        <v>161</v>
      </c>
      <c r="G2314" s="1">
        <v>4</v>
      </c>
      <c r="H2314" s="1" t="s">
        <v>107</v>
      </c>
      <c r="I2314" s="1" t="s">
        <v>159</v>
      </c>
      <c r="K2314" s="1" t="str">
        <f>VLOOKUP(L2314,CW!C:D,2,FALSE)</f>
        <v>Apr'16</v>
      </c>
      <c r="L2314" s="1" t="str">
        <f t="shared" si="36"/>
        <v>14'16</v>
      </c>
      <c r="M2314" s="1" t="str">
        <f>VLOOKUP(K2314,CW!D:E,2,FALSE)</f>
        <v>Q1'16</v>
      </c>
    </row>
    <row r="2315" spans="1:13" ht="15" customHeight="1">
      <c r="A2315" s="2">
        <v>42469</v>
      </c>
      <c r="B2315" s="1" t="s">
        <v>2210</v>
      </c>
      <c r="C2315" s="1" t="s">
        <v>72</v>
      </c>
      <c r="D2315" s="1" t="s">
        <v>101</v>
      </c>
      <c r="E2315" s="1" t="s">
        <v>3532</v>
      </c>
      <c r="F2315" s="45" t="s">
        <v>158</v>
      </c>
      <c r="G2315" s="1">
        <v>4</v>
      </c>
      <c r="H2315" s="1" t="s">
        <v>107</v>
      </c>
      <c r="I2315" s="1" t="s">
        <v>159</v>
      </c>
      <c r="K2315" s="1" t="str">
        <f>VLOOKUP(L2315,CW!C:D,2,FALSE)</f>
        <v>Apr'16</v>
      </c>
      <c r="L2315" s="1" t="str">
        <f t="shared" si="36"/>
        <v>14'16</v>
      </c>
      <c r="M2315" s="1" t="str">
        <f>VLOOKUP(K2315,CW!D:E,2,FALSE)</f>
        <v>Q1'16</v>
      </c>
    </row>
    <row r="2316" spans="1:13" ht="30" customHeight="1">
      <c r="A2316" s="2">
        <v>42469</v>
      </c>
      <c r="B2316" s="1" t="s">
        <v>2211</v>
      </c>
      <c r="C2316" s="1" t="s">
        <v>73</v>
      </c>
      <c r="D2316" s="1" t="s">
        <v>101</v>
      </c>
      <c r="E2316" s="1" t="s">
        <v>3532</v>
      </c>
      <c r="F2316" s="98" t="s">
        <v>160</v>
      </c>
      <c r="G2316" s="1">
        <v>1</v>
      </c>
      <c r="H2316" s="1" t="s">
        <v>107</v>
      </c>
      <c r="I2316" s="1" t="s">
        <v>159</v>
      </c>
      <c r="K2316" s="1" t="str">
        <f>VLOOKUP(L2316,CW!C:D,2,FALSE)</f>
        <v>Apr'16</v>
      </c>
      <c r="L2316" s="1" t="str">
        <f t="shared" si="36"/>
        <v>14'16</v>
      </c>
      <c r="M2316" s="1" t="str">
        <f>VLOOKUP(K2316,CW!D:E,2,FALSE)</f>
        <v>Q1'16</v>
      </c>
    </row>
    <row r="2317" spans="1:13" ht="30" customHeight="1">
      <c r="A2317" s="2">
        <v>42469</v>
      </c>
      <c r="B2317" s="1" t="s">
        <v>2212</v>
      </c>
      <c r="C2317" s="1" t="s">
        <v>73</v>
      </c>
      <c r="D2317" s="1" t="s">
        <v>101</v>
      </c>
      <c r="E2317" s="1" t="s">
        <v>3532</v>
      </c>
      <c r="F2317" s="98" t="s">
        <v>160</v>
      </c>
      <c r="G2317" s="1">
        <v>1</v>
      </c>
      <c r="H2317" s="1" t="s">
        <v>107</v>
      </c>
      <c r="I2317" s="1" t="s">
        <v>159</v>
      </c>
      <c r="K2317" s="1" t="str">
        <f>VLOOKUP(L2317,CW!C:D,2,FALSE)</f>
        <v>Apr'16</v>
      </c>
      <c r="L2317" s="1" t="str">
        <f t="shared" si="36"/>
        <v>14'16</v>
      </c>
      <c r="M2317" s="1" t="str">
        <f>VLOOKUP(K2317,CW!D:E,2,FALSE)</f>
        <v>Q1'16</v>
      </c>
    </row>
    <row r="2318" spans="1:13" ht="15" customHeight="1">
      <c r="A2318" s="2">
        <v>42469</v>
      </c>
      <c r="B2318" s="1" t="s">
        <v>2213</v>
      </c>
      <c r="C2318" s="1" t="s">
        <v>88</v>
      </c>
      <c r="D2318" s="1" t="s">
        <v>101</v>
      </c>
      <c r="E2318" s="1" t="s">
        <v>3532</v>
      </c>
      <c r="F2318" s="45" t="s">
        <v>158</v>
      </c>
      <c r="G2318" s="1">
        <v>2</v>
      </c>
      <c r="H2318" s="1" t="s">
        <v>107</v>
      </c>
      <c r="I2318" s="1" t="s">
        <v>159</v>
      </c>
      <c r="K2318" s="1" t="str">
        <f>VLOOKUP(L2318,CW!C:D,2,FALSE)</f>
        <v>Apr'16</v>
      </c>
      <c r="L2318" s="1" t="str">
        <f t="shared" si="36"/>
        <v>14'16</v>
      </c>
      <c r="M2318" s="1" t="str">
        <f>VLOOKUP(K2318,CW!D:E,2,FALSE)</f>
        <v>Q1'16</v>
      </c>
    </row>
    <row r="2319" spans="1:13" ht="15" customHeight="1">
      <c r="A2319" s="2">
        <v>42469</v>
      </c>
      <c r="B2319" s="1" t="s">
        <v>2214</v>
      </c>
      <c r="C2319" s="1" t="s">
        <v>216</v>
      </c>
      <c r="D2319" s="1" t="s">
        <v>101</v>
      </c>
      <c r="E2319" s="1" t="s">
        <v>3532</v>
      </c>
      <c r="F2319" s="45" t="s">
        <v>158</v>
      </c>
      <c r="G2319" s="1">
        <v>1</v>
      </c>
      <c r="H2319" s="1" t="s">
        <v>107</v>
      </c>
      <c r="I2319" s="1" t="s">
        <v>159</v>
      </c>
      <c r="K2319" s="1" t="str">
        <f>VLOOKUP(L2319,CW!C:D,2,FALSE)</f>
        <v>Apr'16</v>
      </c>
      <c r="L2319" s="1" t="str">
        <f t="shared" si="36"/>
        <v>14'16</v>
      </c>
      <c r="M2319" s="1" t="str">
        <f>VLOOKUP(K2319,CW!D:E,2,FALSE)</f>
        <v>Q1'16</v>
      </c>
    </row>
    <row r="2320" spans="1:13" ht="30" customHeight="1">
      <c r="A2320" s="2">
        <v>42469</v>
      </c>
      <c r="B2320" s="1" t="s">
        <v>2215</v>
      </c>
      <c r="C2320" s="1" t="s">
        <v>75</v>
      </c>
      <c r="D2320" s="1" t="s">
        <v>101</v>
      </c>
      <c r="E2320" s="1" t="s">
        <v>3532</v>
      </c>
      <c r="F2320" s="98" t="s">
        <v>161</v>
      </c>
      <c r="G2320" s="1">
        <v>1</v>
      </c>
      <c r="H2320" s="1" t="s">
        <v>107</v>
      </c>
      <c r="I2320" s="1" t="s">
        <v>159</v>
      </c>
      <c r="K2320" s="1" t="str">
        <f>VLOOKUP(L2320,CW!C:D,2,FALSE)</f>
        <v>Apr'16</v>
      </c>
      <c r="L2320" s="1" t="str">
        <f t="shared" si="36"/>
        <v>14'16</v>
      </c>
      <c r="M2320" s="1" t="str">
        <f>VLOOKUP(K2320,CW!D:E,2,FALSE)</f>
        <v>Q1'16</v>
      </c>
    </row>
    <row r="2321" spans="1:13" ht="15" customHeight="1">
      <c r="A2321" s="2">
        <v>42469</v>
      </c>
      <c r="B2321" s="1" t="s">
        <v>2216</v>
      </c>
      <c r="C2321" s="1" t="s">
        <v>75</v>
      </c>
      <c r="D2321" s="1" t="s">
        <v>101</v>
      </c>
      <c r="E2321" s="1" t="s">
        <v>3532</v>
      </c>
      <c r="F2321" s="45" t="s">
        <v>158</v>
      </c>
      <c r="G2321" s="1">
        <v>1</v>
      </c>
      <c r="H2321" s="1" t="s">
        <v>107</v>
      </c>
      <c r="I2321" s="1" t="s">
        <v>159</v>
      </c>
      <c r="K2321" s="1" t="str">
        <f>VLOOKUP(L2321,CW!C:D,2,FALSE)</f>
        <v>Apr'16</v>
      </c>
      <c r="L2321" s="1" t="str">
        <f t="shared" si="36"/>
        <v>14'16</v>
      </c>
      <c r="M2321" s="1" t="str">
        <f>VLOOKUP(K2321,CW!D:E,2,FALSE)</f>
        <v>Q1'16</v>
      </c>
    </row>
    <row r="2322" spans="1:13" ht="15" customHeight="1">
      <c r="A2322" s="2">
        <v>42469</v>
      </c>
      <c r="B2322" s="1" t="s">
        <v>2217</v>
      </c>
      <c r="C2322" s="1" t="s">
        <v>72</v>
      </c>
      <c r="D2322" s="1" t="s">
        <v>101</v>
      </c>
      <c r="E2322" s="1" t="s">
        <v>3532</v>
      </c>
      <c r="F2322" s="45" t="s">
        <v>158</v>
      </c>
      <c r="G2322" s="1">
        <v>1</v>
      </c>
      <c r="H2322" s="1" t="s">
        <v>107</v>
      </c>
      <c r="I2322" s="1" t="s">
        <v>159</v>
      </c>
      <c r="K2322" s="1" t="str">
        <f>VLOOKUP(L2322,CW!C:D,2,FALSE)</f>
        <v>Apr'16</v>
      </c>
      <c r="L2322" s="1" t="str">
        <f t="shared" si="36"/>
        <v>14'16</v>
      </c>
      <c r="M2322" s="1" t="str">
        <f>VLOOKUP(K2322,CW!D:E,2,FALSE)</f>
        <v>Q1'16</v>
      </c>
    </row>
    <row r="2323" spans="1:13" ht="15" customHeight="1">
      <c r="A2323" s="2">
        <v>42469</v>
      </c>
      <c r="B2323" s="1" t="s">
        <v>2218</v>
      </c>
      <c r="C2323" s="1" t="s">
        <v>88</v>
      </c>
      <c r="D2323" s="1" t="s">
        <v>101</v>
      </c>
      <c r="E2323" s="1" t="s">
        <v>3532</v>
      </c>
      <c r="F2323" s="45" t="s">
        <v>158</v>
      </c>
      <c r="G2323" s="1">
        <v>1</v>
      </c>
      <c r="H2323" s="1" t="s">
        <v>107</v>
      </c>
      <c r="I2323" s="1" t="s">
        <v>159</v>
      </c>
      <c r="K2323" s="1" t="str">
        <f>VLOOKUP(L2323,CW!C:D,2,FALSE)</f>
        <v>Apr'16</v>
      </c>
      <c r="L2323" s="1" t="str">
        <f t="shared" si="36"/>
        <v>14'16</v>
      </c>
      <c r="M2323" s="1" t="str">
        <f>VLOOKUP(K2323,CW!D:E,2,FALSE)</f>
        <v>Q1'16</v>
      </c>
    </row>
    <row r="2324" spans="1:13" ht="30" customHeight="1">
      <c r="A2324" s="2">
        <v>42469</v>
      </c>
      <c r="B2324" s="1" t="s">
        <v>2219</v>
      </c>
      <c r="C2324" s="1" t="s">
        <v>72</v>
      </c>
      <c r="D2324" s="1" t="s">
        <v>101</v>
      </c>
      <c r="E2324" s="1" t="s">
        <v>3532</v>
      </c>
      <c r="F2324" s="98" t="s">
        <v>160</v>
      </c>
      <c r="G2324" s="1">
        <v>1</v>
      </c>
      <c r="H2324" s="1" t="s">
        <v>107</v>
      </c>
      <c r="I2324" s="1" t="s">
        <v>159</v>
      </c>
      <c r="K2324" s="1" t="str">
        <f>VLOOKUP(L2324,CW!C:D,2,FALSE)</f>
        <v>Apr'16</v>
      </c>
      <c r="L2324" s="1" t="str">
        <f t="shared" si="36"/>
        <v>14'16</v>
      </c>
      <c r="M2324" s="1" t="str">
        <f>VLOOKUP(K2324,CW!D:E,2,FALSE)</f>
        <v>Q1'16</v>
      </c>
    </row>
    <row r="2325" spans="1:13" ht="15" customHeight="1">
      <c r="A2325" s="2">
        <v>42469</v>
      </c>
      <c r="B2325" s="1" t="s">
        <v>2219</v>
      </c>
      <c r="C2325" s="1" t="s">
        <v>72</v>
      </c>
      <c r="D2325" s="1" t="s">
        <v>101</v>
      </c>
      <c r="E2325" s="1" t="s">
        <v>3532</v>
      </c>
      <c r="F2325" s="45" t="s">
        <v>158</v>
      </c>
      <c r="G2325" s="1">
        <v>2</v>
      </c>
      <c r="H2325" s="1" t="s">
        <v>107</v>
      </c>
      <c r="I2325" s="1" t="s">
        <v>159</v>
      </c>
      <c r="K2325" s="1" t="str">
        <f>VLOOKUP(L2325,CW!C:D,2,FALSE)</f>
        <v>Apr'16</v>
      </c>
      <c r="L2325" s="1" t="str">
        <f t="shared" si="36"/>
        <v>14'16</v>
      </c>
      <c r="M2325" s="1" t="str">
        <f>VLOOKUP(K2325,CW!D:E,2,FALSE)</f>
        <v>Q1'16</v>
      </c>
    </row>
    <row r="2326" spans="1:13" ht="15" customHeight="1">
      <c r="A2326" s="2">
        <v>42469</v>
      </c>
      <c r="B2326" s="1" t="s">
        <v>2220</v>
      </c>
      <c r="C2326" s="1" t="s">
        <v>79</v>
      </c>
      <c r="D2326" s="1" t="s">
        <v>105</v>
      </c>
      <c r="E2326" s="1" t="s">
        <v>3532</v>
      </c>
      <c r="F2326" s="45" t="s">
        <v>158</v>
      </c>
      <c r="G2326" s="1">
        <v>1</v>
      </c>
      <c r="H2326" s="1" t="s">
        <v>107</v>
      </c>
      <c r="I2326" s="1" t="s">
        <v>159</v>
      </c>
      <c r="K2326" s="1" t="str">
        <f>VLOOKUP(L2326,CW!C:D,2,FALSE)</f>
        <v>Apr'16</v>
      </c>
      <c r="L2326" s="1" t="str">
        <f t="shared" si="36"/>
        <v>14'16</v>
      </c>
      <c r="M2326" s="1" t="str">
        <f>VLOOKUP(K2326,CW!D:E,2,FALSE)</f>
        <v>Q1'16</v>
      </c>
    </row>
    <row r="2327" spans="1:13" ht="15" customHeight="1">
      <c r="A2327" s="2">
        <v>42469</v>
      </c>
      <c r="B2327" s="1" t="s">
        <v>2221</v>
      </c>
      <c r="C2327" s="1" t="s">
        <v>81</v>
      </c>
      <c r="D2327" s="1" t="s">
        <v>105</v>
      </c>
      <c r="E2327" s="1" t="s">
        <v>3532</v>
      </c>
      <c r="F2327" s="45" t="s">
        <v>158</v>
      </c>
      <c r="G2327" s="1">
        <v>1</v>
      </c>
      <c r="H2327" s="1" t="s">
        <v>107</v>
      </c>
      <c r="I2327" s="1" t="s">
        <v>159</v>
      </c>
      <c r="K2327" s="1" t="str">
        <f>VLOOKUP(L2327,CW!C:D,2,FALSE)</f>
        <v>Apr'16</v>
      </c>
      <c r="L2327" s="1" t="str">
        <f t="shared" si="36"/>
        <v>14'16</v>
      </c>
      <c r="M2327" s="1" t="str">
        <f>VLOOKUP(K2327,CW!D:E,2,FALSE)</f>
        <v>Q1'16</v>
      </c>
    </row>
    <row r="2328" spans="1:13" ht="15" customHeight="1">
      <c r="A2328" s="2">
        <v>42469</v>
      </c>
      <c r="B2328" s="1" t="s">
        <v>2222</v>
      </c>
      <c r="C2328" s="1" t="s">
        <v>162</v>
      </c>
      <c r="D2328" s="1" t="s">
        <v>105</v>
      </c>
      <c r="E2328" s="1" t="s">
        <v>3532</v>
      </c>
      <c r="F2328" s="45" t="s">
        <v>158</v>
      </c>
      <c r="G2328" s="1">
        <v>1</v>
      </c>
      <c r="H2328" s="1" t="s">
        <v>107</v>
      </c>
      <c r="I2328" s="1" t="s">
        <v>159</v>
      </c>
      <c r="K2328" s="1" t="str">
        <f>VLOOKUP(L2328,CW!C:D,2,FALSE)</f>
        <v>Apr'16</v>
      </c>
      <c r="L2328" s="1" t="str">
        <f t="shared" si="36"/>
        <v>14'16</v>
      </c>
      <c r="M2328" s="1" t="str">
        <f>VLOOKUP(K2328,CW!D:E,2,FALSE)</f>
        <v>Q1'16</v>
      </c>
    </row>
    <row r="2329" spans="1:13" ht="15" customHeight="1">
      <c r="A2329" s="2">
        <v>42469</v>
      </c>
      <c r="B2329" s="1" t="s">
        <v>2223</v>
      </c>
      <c r="C2329" s="1" t="s">
        <v>72</v>
      </c>
      <c r="D2329" s="1" t="s">
        <v>99</v>
      </c>
      <c r="E2329" s="1" t="s">
        <v>3532</v>
      </c>
      <c r="F2329" s="45" t="s">
        <v>445</v>
      </c>
      <c r="G2329" s="1">
        <v>2</v>
      </c>
      <c r="H2329" s="1" t="s">
        <v>107</v>
      </c>
      <c r="I2329" s="1" t="s">
        <v>159</v>
      </c>
      <c r="K2329" s="1" t="str">
        <f>VLOOKUP(L2329,CW!C:D,2,FALSE)</f>
        <v>Apr'16</v>
      </c>
      <c r="L2329" s="1" t="str">
        <f t="shared" si="36"/>
        <v>14'16</v>
      </c>
      <c r="M2329" s="1" t="str">
        <f>VLOOKUP(K2329,CW!D:E,2,FALSE)</f>
        <v>Q1'16</v>
      </c>
    </row>
    <row r="2330" spans="1:13" ht="15" customHeight="1">
      <c r="A2330" s="2">
        <v>42469</v>
      </c>
      <c r="B2330" s="1" t="s">
        <v>2223</v>
      </c>
      <c r="C2330" s="1" t="s">
        <v>72</v>
      </c>
      <c r="D2330" s="1" t="s">
        <v>99</v>
      </c>
      <c r="E2330" s="1" t="s">
        <v>3532</v>
      </c>
      <c r="F2330" s="45" t="s">
        <v>158</v>
      </c>
      <c r="G2330" s="1">
        <v>2</v>
      </c>
      <c r="H2330" s="1" t="s">
        <v>107</v>
      </c>
      <c r="I2330" s="1" t="s">
        <v>159</v>
      </c>
      <c r="K2330" s="1" t="str">
        <f>VLOOKUP(L2330,CW!C:D,2,FALSE)</f>
        <v>Apr'16</v>
      </c>
      <c r="L2330" s="1" t="str">
        <f t="shared" si="36"/>
        <v>14'16</v>
      </c>
      <c r="M2330" s="1" t="str">
        <f>VLOOKUP(K2330,CW!D:E,2,FALSE)</f>
        <v>Q1'16</v>
      </c>
    </row>
    <row r="2331" spans="1:13" ht="15" customHeight="1">
      <c r="A2331" s="2">
        <v>42469</v>
      </c>
      <c r="B2331" s="1" t="s">
        <v>2223</v>
      </c>
      <c r="C2331" s="1" t="s">
        <v>72</v>
      </c>
      <c r="D2331" s="1" t="s">
        <v>99</v>
      </c>
      <c r="E2331" s="1" t="s">
        <v>3532</v>
      </c>
      <c r="F2331" s="98" t="s">
        <v>4584</v>
      </c>
      <c r="G2331" s="1">
        <v>1</v>
      </c>
      <c r="H2331" s="1" t="s">
        <v>107</v>
      </c>
      <c r="I2331" s="1" t="s">
        <v>159</v>
      </c>
      <c r="K2331" s="1" t="str">
        <f>VLOOKUP(L2331,CW!C:D,2,FALSE)</f>
        <v>Apr'16</v>
      </c>
      <c r="L2331" s="1" t="str">
        <f t="shared" si="36"/>
        <v>14'16</v>
      </c>
      <c r="M2331" s="1" t="str">
        <f>VLOOKUP(K2331,CW!D:E,2,FALSE)</f>
        <v>Q1'16</v>
      </c>
    </row>
    <row r="2332" spans="1:13" ht="30" customHeight="1">
      <c r="A2332" s="2">
        <v>42469</v>
      </c>
      <c r="B2332" s="1" t="s">
        <v>2224</v>
      </c>
      <c r="C2332" s="1" t="s">
        <v>77</v>
      </c>
      <c r="D2332" s="1" t="s">
        <v>99</v>
      </c>
      <c r="E2332" s="1" t="s">
        <v>3532</v>
      </c>
      <c r="F2332" s="98" t="s">
        <v>160</v>
      </c>
      <c r="G2332" s="1">
        <v>1</v>
      </c>
      <c r="H2332" s="1" t="s">
        <v>107</v>
      </c>
      <c r="I2332" s="1" t="s">
        <v>159</v>
      </c>
      <c r="K2332" s="1" t="str">
        <f>VLOOKUP(L2332,CW!C:D,2,FALSE)</f>
        <v>Apr'16</v>
      </c>
      <c r="L2332" s="1" t="str">
        <f t="shared" si="36"/>
        <v>14'16</v>
      </c>
      <c r="M2332" s="1" t="str">
        <f>VLOOKUP(K2332,CW!D:E,2,FALSE)</f>
        <v>Q1'16</v>
      </c>
    </row>
    <row r="2333" spans="1:13" ht="15" customHeight="1">
      <c r="A2333" s="2">
        <v>42469</v>
      </c>
      <c r="B2333" s="1" t="s">
        <v>2224</v>
      </c>
      <c r="C2333" s="1" t="s">
        <v>77</v>
      </c>
      <c r="D2333" s="1" t="s">
        <v>99</v>
      </c>
      <c r="E2333" s="1" t="s">
        <v>3532</v>
      </c>
      <c r="F2333" s="45" t="s">
        <v>158</v>
      </c>
      <c r="G2333" s="1">
        <v>1</v>
      </c>
      <c r="H2333" s="1" t="s">
        <v>107</v>
      </c>
      <c r="I2333" s="1" t="s">
        <v>159</v>
      </c>
      <c r="K2333" s="1" t="str">
        <f>VLOOKUP(L2333,CW!C:D,2,FALSE)</f>
        <v>Apr'16</v>
      </c>
      <c r="L2333" s="1" t="str">
        <f t="shared" si="36"/>
        <v>14'16</v>
      </c>
      <c r="M2333" s="1" t="str">
        <f>VLOOKUP(K2333,CW!D:E,2,FALSE)</f>
        <v>Q1'16</v>
      </c>
    </row>
    <row r="2334" spans="1:13" ht="15" customHeight="1">
      <c r="A2334" s="2">
        <v>42469</v>
      </c>
      <c r="B2334" s="1" t="s">
        <v>2224</v>
      </c>
      <c r="C2334" s="1" t="s">
        <v>77</v>
      </c>
      <c r="D2334" s="1" t="s">
        <v>99</v>
      </c>
      <c r="E2334" s="1" t="s">
        <v>3532</v>
      </c>
      <c r="F2334" s="98" t="s">
        <v>4584</v>
      </c>
      <c r="G2334" s="1">
        <v>2</v>
      </c>
      <c r="H2334" s="1" t="s">
        <v>107</v>
      </c>
      <c r="I2334" s="1" t="s">
        <v>159</v>
      </c>
      <c r="K2334" s="1" t="str">
        <f>VLOOKUP(L2334,CW!C:D,2,FALSE)</f>
        <v>Apr'16</v>
      </c>
      <c r="L2334" s="1" t="str">
        <f t="shared" si="36"/>
        <v>14'16</v>
      </c>
      <c r="M2334" s="1" t="str">
        <f>VLOOKUP(K2334,CW!D:E,2,FALSE)</f>
        <v>Q1'16</v>
      </c>
    </row>
    <row r="2335" spans="1:13" ht="15" customHeight="1">
      <c r="A2335" s="2">
        <v>42469</v>
      </c>
      <c r="B2335" s="1" t="s">
        <v>2225</v>
      </c>
      <c r="C2335" s="1" t="s">
        <v>72</v>
      </c>
      <c r="D2335" s="1" t="s">
        <v>99</v>
      </c>
      <c r="E2335" s="1" t="s">
        <v>3532</v>
      </c>
      <c r="F2335" s="45" t="s">
        <v>445</v>
      </c>
      <c r="G2335" s="1">
        <v>1</v>
      </c>
      <c r="H2335" s="1" t="s">
        <v>107</v>
      </c>
      <c r="I2335" s="1" t="s">
        <v>159</v>
      </c>
      <c r="K2335" s="1" t="str">
        <f>VLOOKUP(L2335,CW!C:D,2,FALSE)</f>
        <v>Apr'16</v>
      </c>
      <c r="L2335" s="1" t="str">
        <f t="shared" si="36"/>
        <v>14'16</v>
      </c>
      <c r="M2335" s="1" t="str">
        <f>VLOOKUP(K2335,CW!D:E,2,FALSE)</f>
        <v>Q1'16</v>
      </c>
    </row>
    <row r="2336" spans="1:13" ht="15" customHeight="1">
      <c r="A2336" s="2">
        <v>42469</v>
      </c>
      <c r="B2336" s="1" t="s">
        <v>2226</v>
      </c>
      <c r="C2336" s="1" t="s">
        <v>72</v>
      </c>
      <c r="D2336" s="1" t="s">
        <v>99</v>
      </c>
      <c r="E2336" s="1" t="s">
        <v>3532</v>
      </c>
      <c r="F2336" s="45" t="s">
        <v>445</v>
      </c>
      <c r="G2336" s="1">
        <v>3</v>
      </c>
      <c r="H2336" s="1" t="s">
        <v>107</v>
      </c>
      <c r="I2336" s="1" t="s">
        <v>159</v>
      </c>
      <c r="K2336" s="1" t="str">
        <f>VLOOKUP(L2336,CW!C:D,2,FALSE)</f>
        <v>Apr'16</v>
      </c>
      <c r="L2336" s="1" t="str">
        <f t="shared" si="36"/>
        <v>14'16</v>
      </c>
      <c r="M2336" s="1" t="str">
        <f>VLOOKUP(K2336,CW!D:E,2,FALSE)</f>
        <v>Q1'16</v>
      </c>
    </row>
    <row r="2337" spans="1:13" ht="30" customHeight="1">
      <c r="A2337" s="2">
        <v>42469</v>
      </c>
      <c r="B2337" s="1" t="s">
        <v>2226</v>
      </c>
      <c r="C2337" s="1" t="s">
        <v>72</v>
      </c>
      <c r="D2337" s="1" t="s">
        <v>99</v>
      </c>
      <c r="E2337" s="1" t="s">
        <v>3532</v>
      </c>
      <c r="F2337" s="98" t="s">
        <v>161</v>
      </c>
      <c r="G2337" s="1">
        <v>1</v>
      </c>
      <c r="H2337" s="1" t="s">
        <v>107</v>
      </c>
      <c r="I2337" s="1" t="s">
        <v>159</v>
      </c>
      <c r="K2337" s="1" t="str">
        <f>VLOOKUP(L2337,CW!C:D,2,FALSE)</f>
        <v>Apr'16</v>
      </c>
      <c r="L2337" s="1" t="str">
        <f t="shared" si="36"/>
        <v>14'16</v>
      </c>
      <c r="M2337" s="1" t="str">
        <f>VLOOKUP(K2337,CW!D:E,2,FALSE)</f>
        <v>Q1'16</v>
      </c>
    </row>
    <row r="2338" spans="1:13" ht="15" customHeight="1">
      <c r="A2338" s="2">
        <v>42469</v>
      </c>
      <c r="B2338" s="1" t="s">
        <v>2227</v>
      </c>
      <c r="C2338" s="1" t="s">
        <v>81</v>
      </c>
      <c r="D2338" s="1" t="s">
        <v>99</v>
      </c>
      <c r="E2338" s="1" t="s">
        <v>3532</v>
      </c>
      <c r="F2338" s="45" t="s">
        <v>158</v>
      </c>
      <c r="G2338" s="1">
        <v>2</v>
      </c>
      <c r="H2338" s="1" t="s">
        <v>107</v>
      </c>
      <c r="I2338" s="1" t="s">
        <v>159</v>
      </c>
      <c r="K2338" s="1" t="str">
        <f>VLOOKUP(L2338,CW!C:D,2,FALSE)</f>
        <v>Apr'16</v>
      </c>
      <c r="L2338" s="1" t="str">
        <f t="shared" si="36"/>
        <v>14'16</v>
      </c>
      <c r="M2338" s="1" t="str">
        <f>VLOOKUP(K2338,CW!D:E,2,FALSE)</f>
        <v>Q1'16</v>
      </c>
    </row>
    <row r="2339" spans="1:13" ht="15" customHeight="1">
      <c r="A2339" s="2">
        <v>42469</v>
      </c>
      <c r="B2339" s="1" t="s">
        <v>2227</v>
      </c>
      <c r="C2339" s="1" t="s">
        <v>81</v>
      </c>
      <c r="D2339" s="1" t="s">
        <v>99</v>
      </c>
      <c r="E2339" s="1" t="s">
        <v>3532</v>
      </c>
      <c r="F2339" s="45" t="s">
        <v>5</v>
      </c>
      <c r="G2339" s="1">
        <v>1</v>
      </c>
      <c r="H2339" s="1" t="s">
        <v>107</v>
      </c>
      <c r="I2339" s="1" t="s">
        <v>159</v>
      </c>
      <c r="K2339" s="1" t="str">
        <f>VLOOKUP(L2339,CW!C:D,2,FALSE)</f>
        <v>Apr'16</v>
      </c>
      <c r="L2339" s="1" t="str">
        <f t="shared" si="36"/>
        <v>14'16</v>
      </c>
      <c r="M2339" s="1" t="str">
        <f>VLOOKUP(K2339,CW!D:E,2,FALSE)</f>
        <v>Q1'16</v>
      </c>
    </row>
    <row r="2340" spans="1:13" ht="30" customHeight="1">
      <c r="A2340" s="2">
        <v>42469</v>
      </c>
      <c r="B2340" s="1" t="s">
        <v>2228</v>
      </c>
      <c r="C2340" s="1" t="s">
        <v>73</v>
      </c>
      <c r="D2340" s="1" t="s">
        <v>99</v>
      </c>
      <c r="E2340" s="1" t="s">
        <v>3532</v>
      </c>
      <c r="F2340" s="98" t="s">
        <v>160</v>
      </c>
      <c r="G2340" s="1">
        <v>1</v>
      </c>
      <c r="H2340" s="1" t="s">
        <v>107</v>
      </c>
      <c r="I2340" s="1" t="s">
        <v>159</v>
      </c>
      <c r="K2340" s="1" t="str">
        <f>VLOOKUP(L2340,CW!C:D,2,FALSE)</f>
        <v>Apr'16</v>
      </c>
      <c r="L2340" s="1" t="str">
        <f t="shared" si="36"/>
        <v>14'16</v>
      </c>
      <c r="M2340" s="1" t="str">
        <f>VLOOKUP(K2340,CW!D:E,2,FALSE)</f>
        <v>Q1'16</v>
      </c>
    </row>
    <row r="2341" spans="1:13" ht="15" customHeight="1">
      <c r="A2341" s="2">
        <v>42469</v>
      </c>
      <c r="B2341" s="1" t="s">
        <v>2228</v>
      </c>
      <c r="C2341" s="1" t="s">
        <v>73</v>
      </c>
      <c r="D2341" s="1" t="s">
        <v>99</v>
      </c>
      <c r="E2341" s="1" t="s">
        <v>3532</v>
      </c>
      <c r="F2341" s="45" t="s">
        <v>158</v>
      </c>
      <c r="G2341" s="1">
        <v>1</v>
      </c>
      <c r="H2341" s="1" t="s">
        <v>107</v>
      </c>
      <c r="I2341" s="1" t="s">
        <v>159</v>
      </c>
      <c r="K2341" s="1" t="str">
        <f>VLOOKUP(L2341,CW!C:D,2,FALSE)</f>
        <v>Apr'16</v>
      </c>
      <c r="L2341" s="1" t="str">
        <f t="shared" si="36"/>
        <v>14'16</v>
      </c>
      <c r="M2341" s="1" t="str">
        <f>VLOOKUP(K2341,CW!D:E,2,FALSE)</f>
        <v>Q1'16</v>
      </c>
    </row>
    <row r="2342" spans="1:13" ht="15" customHeight="1">
      <c r="A2342" s="2">
        <v>42469</v>
      </c>
      <c r="B2342" s="1" t="s">
        <v>2228</v>
      </c>
      <c r="C2342" s="1" t="s">
        <v>73</v>
      </c>
      <c r="D2342" s="1" t="s">
        <v>99</v>
      </c>
      <c r="E2342" s="1" t="s">
        <v>3532</v>
      </c>
      <c r="F2342" s="98" t="s">
        <v>4584</v>
      </c>
      <c r="G2342" s="1">
        <v>1</v>
      </c>
      <c r="H2342" s="1" t="s">
        <v>107</v>
      </c>
      <c r="I2342" s="1" t="s">
        <v>159</v>
      </c>
      <c r="K2342" s="1" t="str">
        <f>VLOOKUP(L2342,CW!C:D,2,FALSE)</f>
        <v>Apr'16</v>
      </c>
      <c r="L2342" s="1" t="str">
        <f t="shared" si="36"/>
        <v>14'16</v>
      </c>
      <c r="M2342" s="1" t="str">
        <f>VLOOKUP(K2342,CW!D:E,2,FALSE)</f>
        <v>Q1'16</v>
      </c>
    </row>
    <row r="2343" spans="1:13" ht="15" customHeight="1">
      <c r="A2343" s="2">
        <v>42469</v>
      </c>
      <c r="B2343" s="1" t="s">
        <v>2229</v>
      </c>
      <c r="C2343" s="1" t="s">
        <v>162</v>
      </c>
      <c r="D2343" s="1" t="s">
        <v>99</v>
      </c>
      <c r="E2343" s="1" t="s">
        <v>3532</v>
      </c>
      <c r="F2343" s="45" t="s">
        <v>158</v>
      </c>
      <c r="G2343" s="1">
        <v>2</v>
      </c>
      <c r="H2343" s="1" t="s">
        <v>107</v>
      </c>
      <c r="I2343" s="1" t="s">
        <v>159</v>
      </c>
      <c r="K2343" s="1" t="str">
        <f>VLOOKUP(L2343,CW!C:D,2,FALSE)</f>
        <v>Apr'16</v>
      </c>
      <c r="L2343" s="1" t="str">
        <f t="shared" si="36"/>
        <v>14'16</v>
      </c>
      <c r="M2343" s="1" t="str">
        <f>VLOOKUP(K2343,CW!D:E,2,FALSE)</f>
        <v>Q1'16</v>
      </c>
    </row>
    <row r="2344" spans="1:13" ht="15" customHeight="1">
      <c r="A2344" s="2">
        <v>42469</v>
      </c>
      <c r="B2344" s="1" t="s">
        <v>2230</v>
      </c>
      <c r="C2344" s="1" t="s">
        <v>162</v>
      </c>
      <c r="D2344" s="1" t="s">
        <v>99</v>
      </c>
      <c r="E2344" s="1" t="s">
        <v>3532</v>
      </c>
      <c r="F2344" s="45" t="s">
        <v>158</v>
      </c>
      <c r="G2344" s="1">
        <v>2</v>
      </c>
      <c r="H2344" s="1" t="s">
        <v>107</v>
      </c>
      <c r="I2344" s="1" t="s">
        <v>159</v>
      </c>
      <c r="K2344" s="1" t="str">
        <f>VLOOKUP(L2344,CW!C:D,2,FALSE)</f>
        <v>Apr'16</v>
      </c>
      <c r="L2344" s="1" t="str">
        <f t="shared" si="36"/>
        <v>14'16</v>
      </c>
      <c r="M2344" s="1" t="str">
        <f>VLOOKUP(K2344,CW!D:E,2,FALSE)</f>
        <v>Q1'16</v>
      </c>
    </row>
    <row r="2345" spans="1:13" ht="30" customHeight="1">
      <c r="A2345" s="2">
        <v>42469</v>
      </c>
      <c r="B2345" s="1" t="s">
        <v>2231</v>
      </c>
      <c r="C2345" s="1" t="s">
        <v>2207</v>
      </c>
      <c r="D2345" s="1" t="s">
        <v>99</v>
      </c>
      <c r="E2345" s="1" t="s">
        <v>3532</v>
      </c>
      <c r="F2345" s="98" t="s">
        <v>160</v>
      </c>
      <c r="G2345" s="1">
        <v>1</v>
      </c>
      <c r="H2345" s="1" t="s">
        <v>107</v>
      </c>
      <c r="I2345" s="1" t="s">
        <v>159</v>
      </c>
      <c r="K2345" s="1" t="str">
        <f>VLOOKUP(L2345,CW!C:D,2,FALSE)</f>
        <v>Apr'16</v>
      </c>
      <c r="L2345" s="1" t="str">
        <f t="shared" si="36"/>
        <v>14'16</v>
      </c>
      <c r="M2345" s="1" t="str">
        <f>VLOOKUP(K2345,CW!D:E,2,FALSE)</f>
        <v>Q1'16</v>
      </c>
    </row>
    <row r="2346" spans="1:13" ht="15" customHeight="1">
      <c r="A2346" s="2">
        <v>42469</v>
      </c>
      <c r="B2346" s="1" t="s">
        <v>2231</v>
      </c>
      <c r="C2346" s="1" t="s">
        <v>2207</v>
      </c>
      <c r="D2346" s="1" t="s">
        <v>99</v>
      </c>
      <c r="E2346" s="1" t="s">
        <v>3532</v>
      </c>
      <c r="F2346" s="45" t="s">
        <v>158</v>
      </c>
      <c r="G2346" s="1">
        <v>1</v>
      </c>
      <c r="H2346" s="1" t="s">
        <v>107</v>
      </c>
      <c r="I2346" s="1" t="s">
        <v>159</v>
      </c>
      <c r="K2346" s="1" t="str">
        <f>VLOOKUP(L2346,CW!C:D,2,FALSE)</f>
        <v>Apr'16</v>
      </c>
      <c r="L2346" s="1" t="str">
        <f t="shared" si="36"/>
        <v>14'16</v>
      </c>
      <c r="M2346" s="1" t="str">
        <f>VLOOKUP(K2346,CW!D:E,2,FALSE)</f>
        <v>Q1'16</v>
      </c>
    </row>
    <row r="2347" spans="1:13" ht="15" customHeight="1">
      <c r="A2347" s="2">
        <v>42469</v>
      </c>
      <c r="B2347" s="1" t="s">
        <v>2232</v>
      </c>
      <c r="C2347" s="1" t="s">
        <v>72</v>
      </c>
      <c r="D2347" s="1" t="s">
        <v>99</v>
      </c>
      <c r="E2347" s="1" t="s">
        <v>3532</v>
      </c>
      <c r="F2347" s="45" t="s">
        <v>445</v>
      </c>
      <c r="G2347" s="1">
        <v>1</v>
      </c>
      <c r="H2347" s="1" t="s">
        <v>107</v>
      </c>
      <c r="I2347" s="1" t="s">
        <v>159</v>
      </c>
      <c r="K2347" s="1" t="str">
        <f>VLOOKUP(L2347,CW!C:D,2,FALSE)</f>
        <v>Apr'16</v>
      </c>
      <c r="L2347" s="1" t="str">
        <f t="shared" si="36"/>
        <v>14'16</v>
      </c>
      <c r="M2347" s="1" t="str">
        <f>VLOOKUP(K2347,CW!D:E,2,FALSE)</f>
        <v>Q1'16</v>
      </c>
    </row>
    <row r="2348" spans="1:13" ht="15" customHeight="1">
      <c r="A2348" s="2">
        <v>42469</v>
      </c>
      <c r="B2348" s="1" t="s">
        <v>2233</v>
      </c>
      <c r="C2348" s="1" t="s">
        <v>72</v>
      </c>
      <c r="D2348" s="1" t="s">
        <v>99</v>
      </c>
      <c r="E2348" s="1" t="s">
        <v>3532</v>
      </c>
      <c r="F2348" s="45" t="s">
        <v>445</v>
      </c>
      <c r="G2348" s="1">
        <v>1</v>
      </c>
      <c r="H2348" s="1" t="s">
        <v>107</v>
      </c>
      <c r="I2348" s="1" t="s">
        <v>159</v>
      </c>
      <c r="K2348" s="1" t="str">
        <f>VLOOKUP(L2348,CW!C:D,2,FALSE)</f>
        <v>Apr'16</v>
      </c>
      <c r="L2348" s="1" t="str">
        <f t="shared" si="36"/>
        <v>14'16</v>
      </c>
      <c r="M2348" s="1" t="str">
        <f>VLOOKUP(K2348,CW!D:E,2,FALSE)</f>
        <v>Q1'16</v>
      </c>
    </row>
    <row r="2349" spans="1:13" ht="15" customHeight="1">
      <c r="A2349" s="2">
        <v>42469</v>
      </c>
      <c r="B2349" s="1" t="s">
        <v>2233</v>
      </c>
      <c r="C2349" s="1" t="s">
        <v>72</v>
      </c>
      <c r="D2349" s="1" t="s">
        <v>99</v>
      </c>
      <c r="E2349" s="1" t="s">
        <v>3532</v>
      </c>
      <c r="F2349" s="45" t="s">
        <v>158</v>
      </c>
      <c r="G2349" s="1">
        <v>1</v>
      </c>
      <c r="H2349" s="1" t="s">
        <v>107</v>
      </c>
      <c r="I2349" s="1" t="s">
        <v>159</v>
      </c>
      <c r="K2349" s="1" t="str">
        <f>VLOOKUP(L2349,CW!C:D,2,FALSE)</f>
        <v>Apr'16</v>
      </c>
      <c r="L2349" s="1" t="str">
        <f t="shared" si="36"/>
        <v>14'16</v>
      </c>
      <c r="M2349" s="1" t="str">
        <f>VLOOKUP(K2349,CW!D:E,2,FALSE)</f>
        <v>Q1'16</v>
      </c>
    </row>
    <row r="2350" spans="1:13" ht="15" customHeight="1">
      <c r="A2350" s="2">
        <v>42469</v>
      </c>
      <c r="B2350" s="1" t="s">
        <v>2233</v>
      </c>
      <c r="C2350" s="1" t="s">
        <v>72</v>
      </c>
      <c r="D2350" s="1" t="s">
        <v>99</v>
      </c>
      <c r="E2350" s="1" t="s">
        <v>3532</v>
      </c>
      <c r="F2350" s="98" t="s">
        <v>4584</v>
      </c>
      <c r="G2350" s="1">
        <v>1</v>
      </c>
      <c r="H2350" s="1" t="s">
        <v>107</v>
      </c>
      <c r="I2350" s="1" t="s">
        <v>159</v>
      </c>
      <c r="K2350" s="1" t="str">
        <f>VLOOKUP(L2350,CW!C:D,2,FALSE)</f>
        <v>Apr'16</v>
      </c>
      <c r="L2350" s="1" t="str">
        <f t="shared" si="36"/>
        <v>14'16</v>
      </c>
      <c r="M2350" s="1" t="str">
        <f>VLOOKUP(K2350,CW!D:E,2,FALSE)</f>
        <v>Q1'16</v>
      </c>
    </row>
    <row r="2351" spans="1:13" ht="15" customHeight="1">
      <c r="A2351" s="2">
        <v>42469</v>
      </c>
      <c r="B2351" s="1" t="s">
        <v>2234</v>
      </c>
      <c r="C2351" s="1" t="s">
        <v>72</v>
      </c>
      <c r="D2351" s="1" t="s">
        <v>99</v>
      </c>
      <c r="E2351" s="1" t="s">
        <v>3532</v>
      </c>
      <c r="F2351" s="45" t="s">
        <v>445</v>
      </c>
      <c r="G2351" s="1">
        <v>2</v>
      </c>
      <c r="H2351" s="1" t="s">
        <v>107</v>
      </c>
      <c r="I2351" s="1" t="s">
        <v>159</v>
      </c>
      <c r="K2351" s="1" t="str">
        <f>VLOOKUP(L2351,CW!C:D,2,FALSE)</f>
        <v>Apr'16</v>
      </c>
      <c r="L2351" s="1" t="str">
        <f t="shared" si="36"/>
        <v>14'16</v>
      </c>
      <c r="M2351" s="1" t="str">
        <f>VLOOKUP(K2351,CW!D:E,2,FALSE)</f>
        <v>Q1'16</v>
      </c>
    </row>
    <row r="2352" spans="1:13" ht="15" customHeight="1">
      <c r="A2352" s="2">
        <v>42469</v>
      </c>
      <c r="B2352" s="1" t="s">
        <v>2234</v>
      </c>
      <c r="C2352" s="1" t="s">
        <v>72</v>
      </c>
      <c r="D2352" s="1" t="s">
        <v>99</v>
      </c>
      <c r="E2352" s="1" t="s">
        <v>3532</v>
      </c>
      <c r="F2352" s="45" t="s">
        <v>158</v>
      </c>
      <c r="G2352" s="1">
        <v>1</v>
      </c>
      <c r="H2352" s="1" t="s">
        <v>107</v>
      </c>
      <c r="I2352" s="1" t="s">
        <v>159</v>
      </c>
      <c r="K2352" s="1" t="str">
        <f>VLOOKUP(L2352,CW!C:D,2,FALSE)</f>
        <v>Apr'16</v>
      </c>
      <c r="L2352" s="1" t="str">
        <f t="shared" ref="L2352:L2415" si="37">CONCATENATE(WEEKNUM(A2352,21),"'",TEXT(A2352,"yy"))</f>
        <v>14'16</v>
      </c>
      <c r="M2352" s="1" t="str">
        <f>VLOOKUP(K2352,CW!D:E,2,FALSE)</f>
        <v>Q1'16</v>
      </c>
    </row>
    <row r="2353" spans="1:13" ht="15" customHeight="1">
      <c r="A2353" s="2">
        <v>42469</v>
      </c>
      <c r="B2353" s="1" t="s">
        <v>2235</v>
      </c>
      <c r="C2353" s="1" t="s">
        <v>240</v>
      </c>
      <c r="D2353" s="1" t="s">
        <v>99</v>
      </c>
      <c r="E2353" s="1" t="s">
        <v>3532</v>
      </c>
      <c r="F2353" s="45" t="s">
        <v>158</v>
      </c>
      <c r="G2353" s="1">
        <v>1</v>
      </c>
      <c r="H2353" s="1" t="s">
        <v>107</v>
      </c>
      <c r="I2353" s="1" t="s">
        <v>159</v>
      </c>
      <c r="K2353" s="1" t="str">
        <f>VLOOKUP(L2353,CW!C:D,2,FALSE)</f>
        <v>Apr'16</v>
      </c>
      <c r="L2353" s="1" t="str">
        <f t="shared" si="37"/>
        <v>14'16</v>
      </c>
      <c r="M2353" s="1" t="str">
        <f>VLOOKUP(K2353,CW!D:E,2,FALSE)</f>
        <v>Q1'16</v>
      </c>
    </row>
    <row r="2354" spans="1:13" ht="15" customHeight="1">
      <c r="A2354" s="2">
        <v>42469</v>
      </c>
      <c r="B2354" s="1" t="s">
        <v>2236</v>
      </c>
      <c r="C2354" s="1" t="s">
        <v>81</v>
      </c>
      <c r="D2354" s="1" t="s">
        <v>99</v>
      </c>
      <c r="E2354" s="1" t="s">
        <v>3532</v>
      </c>
      <c r="F2354" s="45" t="s">
        <v>158</v>
      </c>
      <c r="G2354" s="1">
        <v>1</v>
      </c>
      <c r="H2354" s="1" t="s">
        <v>107</v>
      </c>
      <c r="I2354" s="1" t="s">
        <v>159</v>
      </c>
      <c r="K2354" s="1" t="str">
        <f>VLOOKUP(L2354,CW!C:D,2,FALSE)</f>
        <v>Apr'16</v>
      </c>
      <c r="L2354" s="1" t="str">
        <f t="shared" si="37"/>
        <v>14'16</v>
      </c>
      <c r="M2354" s="1" t="str">
        <f>VLOOKUP(K2354,CW!D:E,2,FALSE)</f>
        <v>Q1'16</v>
      </c>
    </row>
    <row r="2355" spans="1:13" ht="15" customHeight="1">
      <c r="A2355" s="2">
        <v>42469</v>
      </c>
      <c r="B2355" s="1" t="s">
        <v>2237</v>
      </c>
      <c r="C2355" s="1" t="s">
        <v>73</v>
      </c>
      <c r="D2355" s="1" t="s">
        <v>99</v>
      </c>
      <c r="E2355" s="1" t="s">
        <v>3532</v>
      </c>
      <c r="F2355" s="45" t="s">
        <v>158</v>
      </c>
      <c r="G2355" s="1">
        <v>1</v>
      </c>
      <c r="H2355" s="1" t="s">
        <v>107</v>
      </c>
      <c r="I2355" s="1" t="s">
        <v>159</v>
      </c>
      <c r="K2355" s="1" t="str">
        <f>VLOOKUP(L2355,CW!C:D,2,FALSE)</f>
        <v>Apr'16</v>
      </c>
      <c r="L2355" s="1" t="str">
        <f t="shared" si="37"/>
        <v>14'16</v>
      </c>
      <c r="M2355" s="1" t="str">
        <f>VLOOKUP(K2355,CW!D:E,2,FALSE)</f>
        <v>Q1'16</v>
      </c>
    </row>
    <row r="2356" spans="1:13" ht="15" customHeight="1">
      <c r="A2356" s="2">
        <v>42469</v>
      </c>
      <c r="B2356" s="1" t="s">
        <v>2238</v>
      </c>
      <c r="C2356" s="1" t="s">
        <v>81</v>
      </c>
      <c r="D2356" s="1" t="s">
        <v>99</v>
      </c>
      <c r="E2356" s="1" t="s">
        <v>3532</v>
      </c>
      <c r="F2356" s="45" t="s">
        <v>158</v>
      </c>
      <c r="G2356" s="1">
        <v>2</v>
      </c>
      <c r="H2356" s="1" t="s">
        <v>107</v>
      </c>
      <c r="I2356" s="1" t="s">
        <v>159</v>
      </c>
      <c r="K2356" s="1" t="str">
        <f>VLOOKUP(L2356,CW!C:D,2,FALSE)</f>
        <v>Apr'16</v>
      </c>
      <c r="L2356" s="1" t="str">
        <f t="shared" si="37"/>
        <v>14'16</v>
      </c>
      <c r="M2356" s="1" t="str">
        <f>VLOOKUP(K2356,CW!D:E,2,FALSE)</f>
        <v>Q1'16</v>
      </c>
    </row>
    <row r="2357" spans="1:13" ht="15" customHeight="1">
      <c r="A2357" s="2">
        <v>42469</v>
      </c>
      <c r="B2357" s="1" t="s">
        <v>2239</v>
      </c>
      <c r="C2357" s="1" t="s">
        <v>73</v>
      </c>
      <c r="D2357" s="1" t="s">
        <v>99</v>
      </c>
      <c r="E2357" s="1" t="s">
        <v>3532</v>
      </c>
      <c r="F2357" s="45" t="s">
        <v>158</v>
      </c>
      <c r="G2357" s="1">
        <v>3</v>
      </c>
      <c r="H2357" s="1" t="s">
        <v>107</v>
      </c>
      <c r="I2357" s="1" t="s">
        <v>159</v>
      </c>
      <c r="K2357" s="1" t="str">
        <f>VLOOKUP(L2357,CW!C:D,2,FALSE)</f>
        <v>Apr'16</v>
      </c>
      <c r="L2357" s="1" t="str">
        <f t="shared" si="37"/>
        <v>14'16</v>
      </c>
      <c r="M2357" s="1" t="str">
        <f>VLOOKUP(K2357,CW!D:E,2,FALSE)</f>
        <v>Q1'16</v>
      </c>
    </row>
    <row r="2358" spans="1:13" ht="30" customHeight="1">
      <c r="A2358" s="2">
        <v>42469</v>
      </c>
      <c r="B2358" s="1" t="s">
        <v>2240</v>
      </c>
      <c r="C2358" s="1" t="s">
        <v>73</v>
      </c>
      <c r="D2358" s="1" t="s">
        <v>99</v>
      </c>
      <c r="E2358" s="1" t="s">
        <v>3532</v>
      </c>
      <c r="F2358" s="98" t="s">
        <v>161</v>
      </c>
      <c r="G2358" s="1">
        <v>1</v>
      </c>
      <c r="H2358" s="1" t="s">
        <v>107</v>
      </c>
      <c r="I2358" s="1" t="s">
        <v>159</v>
      </c>
      <c r="K2358" s="1" t="str">
        <f>VLOOKUP(L2358,CW!C:D,2,FALSE)</f>
        <v>Apr'16</v>
      </c>
      <c r="L2358" s="1" t="str">
        <f t="shared" si="37"/>
        <v>14'16</v>
      </c>
      <c r="M2358" s="1" t="str">
        <f>VLOOKUP(K2358,CW!D:E,2,FALSE)</f>
        <v>Q1'16</v>
      </c>
    </row>
    <row r="2359" spans="1:13" ht="15" customHeight="1">
      <c r="A2359" s="2">
        <v>42469</v>
      </c>
      <c r="B2359" s="1" t="s">
        <v>2241</v>
      </c>
      <c r="C2359" s="1" t="s">
        <v>2242</v>
      </c>
      <c r="D2359" s="1" t="s">
        <v>99</v>
      </c>
      <c r="E2359" s="1" t="s">
        <v>3532</v>
      </c>
      <c r="F2359" s="45" t="s">
        <v>445</v>
      </c>
      <c r="G2359" s="1">
        <v>1</v>
      </c>
      <c r="H2359" s="1" t="s">
        <v>107</v>
      </c>
      <c r="I2359" s="1" t="s">
        <v>159</v>
      </c>
      <c r="K2359" s="1" t="str">
        <f>VLOOKUP(L2359,CW!C:D,2,FALSE)</f>
        <v>Apr'16</v>
      </c>
      <c r="L2359" s="1" t="str">
        <f t="shared" si="37"/>
        <v>14'16</v>
      </c>
      <c r="M2359" s="1" t="str">
        <f>VLOOKUP(K2359,CW!D:E,2,FALSE)</f>
        <v>Q1'16</v>
      </c>
    </row>
    <row r="2360" spans="1:13" ht="15" customHeight="1">
      <c r="A2360" s="2">
        <v>42469</v>
      </c>
      <c r="B2360" s="1" t="s">
        <v>2241</v>
      </c>
      <c r="C2360" s="1" t="s">
        <v>2242</v>
      </c>
      <c r="D2360" s="1" t="s">
        <v>99</v>
      </c>
      <c r="E2360" s="1" t="s">
        <v>3532</v>
      </c>
      <c r="F2360" s="45" t="s">
        <v>55</v>
      </c>
      <c r="G2360" s="1">
        <v>3</v>
      </c>
      <c r="H2360" s="1" t="s">
        <v>107</v>
      </c>
      <c r="I2360" s="1" t="s">
        <v>159</v>
      </c>
      <c r="K2360" s="1" t="str">
        <f>VLOOKUP(L2360,CW!C:D,2,FALSE)</f>
        <v>Apr'16</v>
      </c>
      <c r="L2360" s="1" t="str">
        <f t="shared" si="37"/>
        <v>14'16</v>
      </c>
      <c r="M2360" s="1" t="str">
        <f>VLOOKUP(K2360,CW!D:E,2,FALSE)</f>
        <v>Q1'16</v>
      </c>
    </row>
    <row r="2361" spans="1:13" ht="30" customHeight="1">
      <c r="A2361" s="2">
        <v>42469</v>
      </c>
      <c r="B2361" s="1" t="s">
        <v>2243</v>
      </c>
      <c r="C2361" s="1" t="s">
        <v>72</v>
      </c>
      <c r="D2361" s="1" t="s">
        <v>99</v>
      </c>
      <c r="E2361" s="1" t="s">
        <v>3532</v>
      </c>
      <c r="F2361" s="98" t="s">
        <v>161</v>
      </c>
      <c r="G2361" s="1">
        <v>1</v>
      </c>
      <c r="H2361" s="1" t="s">
        <v>107</v>
      </c>
      <c r="I2361" s="1" t="s">
        <v>159</v>
      </c>
      <c r="K2361" s="1" t="str">
        <f>VLOOKUP(L2361,CW!C:D,2,FALSE)</f>
        <v>Apr'16</v>
      </c>
      <c r="L2361" s="1" t="str">
        <f t="shared" si="37"/>
        <v>14'16</v>
      </c>
      <c r="M2361" s="1" t="str">
        <f>VLOOKUP(K2361,CW!D:E,2,FALSE)</f>
        <v>Q1'16</v>
      </c>
    </row>
    <row r="2362" spans="1:13" ht="15" customHeight="1">
      <c r="A2362" s="2">
        <v>42469</v>
      </c>
      <c r="B2362" s="1" t="s">
        <v>2244</v>
      </c>
      <c r="C2362" s="1" t="s">
        <v>72</v>
      </c>
      <c r="D2362" s="1" t="s">
        <v>99</v>
      </c>
      <c r="E2362" s="1" t="s">
        <v>3532</v>
      </c>
      <c r="F2362" s="98" t="s">
        <v>4584</v>
      </c>
      <c r="G2362" s="1">
        <v>1</v>
      </c>
      <c r="H2362" s="1" t="s">
        <v>107</v>
      </c>
      <c r="I2362" s="1" t="s">
        <v>159</v>
      </c>
      <c r="K2362" s="1" t="str">
        <f>VLOOKUP(L2362,CW!C:D,2,FALSE)</f>
        <v>Apr'16</v>
      </c>
      <c r="L2362" s="1" t="str">
        <f t="shared" si="37"/>
        <v>14'16</v>
      </c>
      <c r="M2362" s="1" t="str">
        <f>VLOOKUP(K2362,CW!D:E,2,FALSE)</f>
        <v>Q1'16</v>
      </c>
    </row>
    <row r="2363" spans="1:13" ht="30" customHeight="1">
      <c r="A2363" s="2">
        <v>42469</v>
      </c>
      <c r="B2363" s="1" t="s">
        <v>2245</v>
      </c>
      <c r="C2363" s="1" t="s">
        <v>1612</v>
      </c>
      <c r="D2363" s="1" t="s">
        <v>99</v>
      </c>
      <c r="E2363" s="1" t="s">
        <v>3532</v>
      </c>
      <c r="F2363" s="98" t="s">
        <v>161</v>
      </c>
      <c r="G2363" s="1">
        <v>5</v>
      </c>
      <c r="H2363" s="1" t="s">
        <v>107</v>
      </c>
      <c r="I2363" s="1" t="s">
        <v>159</v>
      </c>
      <c r="K2363" s="1" t="str">
        <f>VLOOKUP(L2363,CW!C:D,2,FALSE)</f>
        <v>Apr'16</v>
      </c>
      <c r="L2363" s="1" t="str">
        <f t="shared" si="37"/>
        <v>14'16</v>
      </c>
      <c r="M2363" s="1" t="str">
        <f>VLOOKUP(K2363,CW!D:E,2,FALSE)</f>
        <v>Q1'16</v>
      </c>
    </row>
    <row r="2364" spans="1:13" ht="15" customHeight="1">
      <c r="A2364" s="2">
        <v>42469</v>
      </c>
      <c r="B2364" s="1" t="s">
        <v>2245</v>
      </c>
      <c r="C2364" s="1" t="s">
        <v>1612</v>
      </c>
      <c r="D2364" s="1" t="s">
        <v>99</v>
      </c>
      <c r="E2364" s="1" t="s">
        <v>3532</v>
      </c>
      <c r="F2364" s="45" t="s">
        <v>158</v>
      </c>
      <c r="G2364" s="1">
        <v>4</v>
      </c>
      <c r="H2364" s="1" t="s">
        <v>107</v>
      </c>
      <c r="I2364" s="1" t="s">
        <v>159</v>
      </c>
      <c r="K2364" s="1" t="str">
        <f>VLOOKUP(L2364,CW!C:D,2,FALSE)</f>
        <v>Apr'16</v>
      </c>
      <c r="L2364" s="1" t="str">
        <f t="shared" si="37"/>
        <v>14'16</v>
      </c>
      <c r="M2364" s="1" t="str">
        <f>VLOOKUP(K2364,CW!D:E,2,FALSE)</f>
        <v>Q1'16</v>
      </c>
    </row>
    <row r="2365" spans="1:13" ht="30" customHeight="1">
      <c r="A2365" s="2">
        <v>42469</v>
      </c>
      <c r="B2365" s="1" t="s">
        <v>2246</v>
      </c>
      <c r="C2365" s="1" t="s">
        <v>77</v>
      </c>
      <c r="D2365" s="1" t="s">
        <v>99</v>
      </c>
      <c r="E2365" s="1" t="s">
        <v>3532</v>
      </c>
      <c r="F2365" s="98" t="s">
        <v>161</v>
      </c>
      <c r="G2365" s="1">
        <v>7</v>
      </c>
      <c r="H2365" s="1" t="s">
        <v>107</v>
      </c>
      <c r="I2365" s="1" t="s">
        <v>159</v>
      </c>
      <c r="K2365" s="1" t="str">
        <f>VLOOKUP(L2365,CW!C:D,2,FALSE)</f>
        <v>Apr'16</v>
      </c>
      <c r="L2365" s="1" t="str">
        <f t="shared" si="37"/>
        <v>14'16</v>
      </c>
      <c r="M2365" s="1" t="str">
        <f>VLOOKUP(K2365,CW!D:E,2,FALSE)</f>
        <v>Q1'16</v>
      </c>
    </row>
    <row r="2366" spans="1:13" ht="15" customHeight="1">
      <c r="A2366" s="2">
        <v>42469</v>
      </c>
      <c r="B2366" s="1" t="s">
        <v>2246</v>
      </c>
      <c r="C2366" s="1" t="s">
        <v>77</v>
      </c>
      <c r="D2366" s="1" t="s">
        <v>99</v>
      </c>
      <c r="E2366" s="1" t="s">
        <v>3532</v>
      </c>
      <c r="F2366" s="45" t="s">
        <v>158</v>
      </c>
      <c r="G2366" s="1">
        <v>8</v>
      </c>
      <c r="H2366" s="1" t="s">
        <v>107</v>
      </c>
      <c r="I2366" s="1" t="s">
        <v>159</v>
      </c>
      <c r="K2366" s="1" t="str">
        <f>VLOOKUP(L2366,CW!C:D,2,FALSE)</f>
        <v>Apr'16</v>
      </c>
      <c r="L2366" s="1" t="str">
        <f t="shared" si="37"/>
        <v>14'16</v>
      </c>
      <c r="M2366" s="1" t="str">
        <f>VLOOKUP(K2366,CW!D:E,2,FALSE)</f>
        <v>Q1'16</v>
      </c>
    </row>
    <row r="2367" spans="1:13" ht="15" customHeight="1">
      <c r="A2367" s="2">
        <v>42469</v>
      </c>
      <c r="B2367" s="1" t="s">
        <v>2247</v>
      </c>
      <c r="C2367" s="1" t="s">
        <v>77</v>
      </c>
      <c r="D2367" s="1" t="s">
        <v>99</v>
      </c>
      <c r="E2367" s="1" t="s">
        <v>3532</v>
      </c>
      <c r="F2367" s="45" t="s">
        <v>158</v>
      </c>
      <c r="G2367" s="1">
        <v>1</v>
      </c>
      <c r="H2367" s="1" t="s">
        <v>107</v>
      </c>
      <c r="I2367" s="1" t="s">
        <v>159</v>
      </c>
      <c r="K2367" s="1" t="str">
        <f>VLOOKUP(L2367,CW!C:D,2,FALSE)</f>
        <v>Apr'16</v>
      </c>
      <c r="L2367" s="1" t="str">
        <f t="shared" si="37"/>
        <v>14'16</v>
      </c>
      <c r="M2367" s="1" t="str">
        <f>VLOOKUP(K2367,CW!D:E,2,FALSE)</f>
        <v>Q1'16</v>
      </c>
    </row>
    <row r="2368" spans="1:13" ht="30" customHeight="1">
      <c r="A2368" s="2">
        <v>42469</v>
      </c>
      <c r="B2368" s="1" t="s">
        <v>2248</v>
      </c>
      <c r="C2368" s="1" t="s">
        <v>305</v>
      </c>
      <c r="D2368" s="1" t="s">
        <v>99</v>
      </c>
      <c r="E2368" s="1" t="s">
        <v>3532</v>
      </c>
      <c r="F2368" s="98" t="s">
        <v>160</v>
      </c>
      <c r="G2368" s="1">
        <v>1</v>
      </c>
      <c r="H2368" s="1" t="s">
        <v>107</v>
      </c>
      <c r="I2368" s="1" t="s">
        <v>159</v>
      </c>
      <c r="K2368" s="1" t="str">
        <f>VLOOKUP(L2368,CW!C:D,2,FALSE)</f>
        <v>Apr'16</v>
      </c>
      <c r="L2368" s="1" t="str">
        <f t="shared" si="37"/>
        <v>14'16</v>
      </c>
      <c r="M2368" s="1" t="str">
        <f>VLOOKUP(K2368,CW!D:E,2,FALSE)</f>
        <v>Q1'16</v>
      </c>
    </row>
    <row r="2369" spans="1:13" ht="15" customHeight="1">
      <c r="A2369" s="2">
        <v>42469</v>
      </c>
      <c r="B2369" s="1" t="s">
        <v>13</v>
      </c>
      <c r="C2369" s="1" t="s">
        <v>73</v>
      </c>
      <c r="D2369" s="1" t="s">
        <v>99</v>
      </c>
      <c r="E2369" s="1" t="s">
        <v>3532</v>
      </c>
      <c r="F2369" s="45" t="s">
        <v>4594</v>
      </c>
      <c r="G2369" s="1">
        <v>1</v>
      </c>
      <c r="H2369" s="1" t="s">
        <v>107</v>
      </c>
      <c r="I2369" s="1" t="s">
        <v>706</v>
      </c>
      <c r="K2369" s="1" t="str">
        <f>VLOOKUP(L2369,CW!C:D,2,FALSE)</f>
        <v>Apr'16</v>
      </c>
      <c r="L2369" s="1" t="str">
        <f t="shared" si="37"/>
        <v>14'16</v>
      </c>
      <c r="M2369" s="1" t="str">
        <f>VLOOKUP(K2369,CW!D:E,2,FALSE)</f>
        <v>Q1'16</v>
      </c>
    </row>
    <row r="2370" spans="1:13" ht="15" customHeight="1">
      <c r="A2370" s="2">
        <v>42469</v>
      </c>
      <c r="B2370" s="1" t="s">
        <v>14</v>
      </c>
      <c r="C2370" s="1" t="s">
        <v>75</v>
      </c>
      <c r="D2370" s="1" t="s">
        <v>99</v>
      </c>
      <c r="E2370" s="1" t="s">
        <v>3532</v>
      </c>
      <c r="F2370" s="45" t="s">
        <v>10</v>
      </c>
      <c r="G2370" s="1">
        <v>1</v>
      </c>
      <c r="H2370" s="1" t="s">
        <v>107</v>
      </c>
      <c r="I2370" s="1" t="s">
        <v>706</v>
      </c>
      <c r="K2370" s="1" t="str">
        <f>VLOOKUP(L2370,CW!C:D,2,FALSE)</f>
        <v>Apr'16</v>
      </c>
      <c r="L2370" s="1" t="str">
        <f t="shared" si="37"/>
        <v>14'16</v>
      </c>
      <c r="M2370" s="1" t="str">
        <f>VLOOKUP(K2370,CW!D:E,2,FALSE)</f>
        <v>Q1'16</v>
      </c>
    </row>
    <row r="2371" spans="1:13" ht="15" customHeight="1">
      <c r="A2371" s="2">
        <v>42469</v>
      </c>
      <c r="B2371" s="1" t="s">
        <v>15</v>
      </c>
      <c r="C2371" s="1" t="s">
        <v>72</v>
      </c>
      <c r="D2371" s="1" t="s">
        <v>99</v>
      </c>
      <c r="E2371" s="1" t="s">
        <v>3532</v>
      </c>
      <c r="F2371" s="45" t="s">
        <v>10</v>
      </c>
      <c r="G2371" s="1">
        <v>1</v>
      </c>
      <c r="H2371" s="1" t="s">
        <v>107</v>
      </c>
      <c r="I2371" s="1" t="s">
        <v>706</v>
      </c>
      <c r="K2371" s="1" t="str">
        <f>VLOOKUP(L2371,CW!C:D,2,FALSE)</f>
        <v>Apr'16</v>
      </c>
      <c r="L2371" s="1" t="str">
        <f t="shared" si="37"/>
        <v>14'16</v>
      </c>
      <c r="M2371" s="1" t="str">
        <f>VLOOKUP(K2371,CW!D:E,2,FALSE)</f>
        <v>Q1'16</v>
      </c>
    </row>
    <row r="2372" spans="1:13" ht="15" customHeight="1">
      <c r="A2372" s="2">
        <v>42470</v>
      </c>
      <c r="B2372" s="1" t="s">
        <v>2249</v>
      </c>
      <c r="C2372" s="1" t="s">
        <v>71</v>
      </c>
      <c r="D2372" s="1" t="s">
        <v>105</v>
      </c>
      <c r="E2372" s="1" t="s">
        <v>3532</v>
      </c>
      <c r="F2372" s="45" t="s">
        <v>158</v>
      </c>
      <c r="G2372" s="1">
        <v>1</v>
      </c>
      <c r="H2372" s="1" t="s">
        <v>107</v>
      </c>
      <c r="I2372" s="1" t="s">
        <v>159</v>
      </c>
      <c r="K2372" s="1" t="str">
        <f>VLOOKUP(L2372,CW!C:D,2,FALSE)</f>
        <v>Apr'16</v>
      </c>
      <c r="L2372" s="1" t="str">
        <f t="shared" si="37"/>
        <v>14'16</v>
      </c>
      <c r="M2372" s="1" t="str">
        <f>VLOOKUP(K2372,CW!D:E,2,FALSE)</f>
        <v>Q1'16</v>
      </c>
    </row>
    <row r="2373" spans="1:13" ht="30" customHeight="1">
      <c r="A2373" s="2">
        <v>42470</v>
      </c>
      <c r="B2373" s="1" t="s">
        <v>2250</v>
      </c>
      <c r="C2373" s="1" t="s">
        <v>2251</v>
      </c>
      <c r="D2373" s="1" t="s">
        <v>105</v>
      </c>
      <c r="E2373" s="1" t="s">
        <v>3532</v>
      </c>
      <c r="F2373" s="98" t="s">
        <v>160</v>
      </c>
      <c r="G2373" s="1">
        <v>1</v>
      </c>
      <c r="H2373" s="1" t="s">
        <v>107</v>
      </c>
      <c r="I2373" s="1" t="s">
        <v>159</v>
      </c>
      <c r="K2373" s="1" t="str">
        <f>VLOOKUP(L2373,CW!C:D,2,FALSE)</f>
        <v>Apr'16</v>
      </c>
      <c r="L2373" s="1" t="str">
        <f t="shared" si="37"/>
        <v>14'16</v>
      </c>
      <c r="M2373" s="1" t="str">
        <f>VLOOKUP(K2373,CW!D:E,2,FALSE)</f>
        <v>Q1'16</v>
      </c>
    </row>
    <row r="2374" spans="1:13" ht="15" customHeight="1">
      <c r="A2374" s="2">
        <v>42470</v>
      </c>
      <c r="B2374" s="1" t="s">
        <v>2252</v>
      </c>
      <c r="C2374" s="1" t="s">
        <v>72</v>
      </c>
      <c r="D2374" s="1" t="s">
        <v>105</v>
      </c>
      <c r="E2374" s="1" t="s">
        <v>3532</v>
      </c>
      <c r="F2374" s="45" t="s">
        <v>158</v>
      </c>
      <c r="G2374" s="1">
        <v>1</v>
      </c>
      <c r="H2374" s="1" t="s">
        <v>107</v>
      </c>
      <c r="I2374" s="1" t="s">
        <v>159</v>
      </c>
      <c r="K2374" s="1" t="str">
        <f>VLOOKUP(L2374,CW!C:D,2,FALSE)</f>
        <v>Apr'16</v>
      </c>
      <c r="L2374" s="1" t="str">
        <f t="shared" si="37"/>
        <v>14'16</v>
      </c>
      <c r="M2374" s="1" t="str">
        <f>VLOOKUP(K2374,CW!D:E,2,FALSE)</f>
        <v>Q1'16</v>
      </c>
    </row>
    <row r="2375" spans="1:13" ht="15" customHeight="1">
      <c r="A2375" s="2">
        <v>42470</v>
      </c>
      <c r="B2375" s="1" t="s">
        <v>2253</v>
      </c>
      <c r="C2375" s="1" t="s">
        <v>541</v>
      </c>
      <c r="D2375" s="1" t="s">
        <v>105</v>
      </c>
      <c r="E2375" s="1" t="s">
        <v>3532</v>
      </c>
      <c r="F2375" s="45" t="s">
        <v>158</v>
      </c>
      <c r="G2375" s="1">
        <v>1</v>
      </c>
      <c r="H2375" s="1" t="s">
        <v>107</v>
      </c>
      <c r="I2375" s="1" t="s">
        <v>159</v>
      </c>
      <c r="K2375" s="1" t="str">
        <f>VLOOKUP(L2375,CW!C:D,2,FALSE)</f>
        <v>Apr'16</v>
      </c>
      <c r="L2375" s="1" t="str">
        <f t="shared" si="37"/>
        <v>14'16</v>
      </c>
      <c r="M2375" s="1" t="str">
        <f>VLOOKUP(K2375,CW!D:E,2,FALSE)</f>
        <v>Q1'16</v>
      </c>
    </row>
    <row r="2376" spans="1:13" ht="15" customHeight="1">
      <c r="A2376" s="2">
        <v>42470</v>
      </c>
      <c r="B2376" s="1" t="s">
        <v>2254</v>
      </c>
      <c r="C2376" s="1" t="s">
        <v>73</v>
      </c>
      <c r="D2376" s="1" t="s">
        <v>105</v>
      </c>
      <c r="E2376" s="1" t="s">
        <v>3532</v>
      </c>
      <c r="F2376" s="45" t="s">
        <v>158</v>
      </c>
      <c r="G2376" s="1">
        <v>1</v>
      </c>
      <c r="H2376" s="1" t="s">
        <v>107</v>
      </c>
      <c r="I2376" s="1" t="s">
        <v>159</v>
      </c>
      <c r="K2376" s="1" t="str">
        <f>VLOOKUP(L2376,CW!C:D,2,FALSE)</f>
        <v>Apr'16</v>
      </c>
      <c r="L2376" s="1" t="str">
        <f t="shared" si="37"/>
        <v>14'16</v>
      </c>
      <c r="M2376" s="1" t="str">
        <f>VLOOKUP(K2376,CW!D:E,2,FALSE)</f>
        <v>Q1'16</v>
      </c>
    </row>
    <row r="2377" spans="1:13" ht="15" customHeight="1">
      <c r="A2377" s="2">
        <v>42470</v>
      </c>
      <c r="B2377" s="1" t="s">
        <v>2255</v>
      </c>
      <c r="C2377" s="1" t="s">
        <v>72</v>
      </c>
      <c r="D2377" s="1" t="s">
        <v>105</v>
      </c>
      <c r="E2377" s="1" t="s">
        <v>3532</v>
      </c>
      <c r="F2377" s="45" t="s">
        <v>158</v>
      </c>
      <c r="G2377" s="1">
        <v>1</v>
      </c>
      <c r="H2377" s="1" t="s">
        <v>107</v>
      </c>
      <c r="I2377" s="1" t="s">
        <v>159</v>
      </c>
      <c r="K2377" s="1" t="str">
        <f>VLOOKUP(L2377,CW!C:D,2,FALSE)</f>
        <v>Apr'16</v>
      </c>
      <c r="L2377" s="1" t="str">
        <f t="shared" si="37"/>
        <v>14'16</v>
      </c>
      <c r="M2377" s="1" t="str">
        <f>VLOOKUP(K2377,CW!D:E,2,FALSE)</f>
        <v>Q1'16</v>
      </c>
    </row>
    <row r="2378" spans="1:13" ht="15" customHeight="1">
      <c r="A2378" s="2">
        <v>42470</v>
      </c>
      <c r="B2378" s="1" t="s">
        <v>2256</v>
      </c>
      <c r="C2378" s="1" t="s">
        <v>73</v>
      </c>
      <c r="D2378" s="1" t="s">
        <v>105</v>
      </c>
      <c r="E2378" s="1" t="s">
        <v>3532</v>
      </c>
      <c r="F2378" s="45" t="s">
        <v>158</v>
      </c>
      <c r="G2378" s="1">
        <v>1</v>
      </c>
      <c r="H2378" s="1" t="s">
        <v>107</v>
      </c>
      <c r="I2378" s="1" t="s">
        <v>159</v>
      </c>
      <c r="K2378" s="1" t="str">
        <f>VLOOKUP(L2378,CW!C:D,2,FALSE)</f>
        <v>Apr'16</v>
      </c>
      <c r="L2378" s="1" t="str">
        <f t="shared" si="37"/>
        <v>14'16</v>
      </c>
      <c r="M2378" s="1" t="str">
        <f>VLOOKUP(K2378,CW!D:E,2,FALSE)</f>
        <v>Q1'16</v>
      </c>
    </row>
    <row r="2379" spans="1:13" ht="15" customHeight="1">
      <c r="A2379" s="2">
        <v>42470</v>
      </c>
      <c r="B2379" s="1" t="s">
        <v>2257</v>
      </c>
      <c r="C2379" s="1" t="s">
        <v>73</v>
      </c>
      <c r="D2379" s="1" t="s">
        <v>105</v>
      </c>
      <c r="E2379" s="1" t="s">
        <v>3532</v>
      </c>
      <c r="F2379" s="45" t="s">
        <v>158</v>
      </c>
      <c r="G2379" s="1">
        <v>1</v>
      </c>
      <c r="H2379" s="1" t="s">
        <v>107</v>
      </c>
      <c r="I2379" s="1" t="s">
        <v>159</v>
      </c>
      <c r="K2379" s="1" t="str">
        <f>VLOOKUP(L2379,CW!C:D,2,FALSE)</f>
        <v>Apr'16</v>
      </c>
      <c r="L2379" s="1" t="str">
        <f t="shared" si="37"/>
        <v>14'16</v>
      </c>
      <c r="M2379" s="1" t="str">
        <f>VLOOKUP(K2379,CW!D:E,2,FALSE)</f>
        <v>Q1'16</v>
      </c>
    </row>
    <row r="2380" spans="1:13" ht="15" customHeight="1">
      <c r="A2380" s="2">
        <v>42470</v>
      </c>
      <c r="B2380" s="1" t="s">
        <v>2258</v>
      </c>
      <c r="C2380" s="1" t="s">
        <v>1378</v>
      </c>
      <c r="D2380" s="1" t="s">
        <v>105</v>
      </c>
      <c r="E2380" s="1" t="s">
        <v>3532</v>
      </c>
      <c r="F2380" s="45" t="s">
        <v>158</v>
      </c>
      <c r="G2380" s="1">
        <v>8</v>
      </c>
      <c r="H2380" s="1" t="s">
        <v>107</v>
      </c>
      <c r="I2380" s="1" t="s">
        <v>159</v>
      </c>
      <c r="K2380" s="1" t="str">
        <f>VLOOKUP(L2380,CW!C:D,2,FALSE)</f>
        <v>Apr'16</v>
      </c>
      <c r="L2380" s="1" t="str">
        <f t="shared" si="37"/>
        <v>14'16</v>
      </c>
      <c r="M2380" s="1" t="str">
        <f>VLOOKUP(K2380,CW!D:E,2,FALSE)</f>
        <v>Q1'16</v>
      </c>
    </row>
    <row r="2381" spans="1:13" ht="15" customHeight="1">
      <c r="A2381" s="2">
        <v>42470</v>
      </c>
      <c r="B2381" s="1" t="s">
        <v>2259</v>
      </c>
      <c r="C2381" s="1" t="s">
        <v>360</v>
      </c>
      <c r="D2381" s="1" t="s">
        <v>105</v>
      </c>
      <c r="E2381" s="1" t="s">
        <v>3532</v>
      </c>
      <c r="F2381" s="45" t="s">
        <v>158</v>
      </c>
      <c r="G2381" s="1">
        <v>1</v>
      </c>
      <c r="H2381" s="1" t="s">
        <v>107</v>
      </c>
      <c r="I2381" s="1" t="s">
        <v>159</v>
      </c>
      <c r="K2381" s="1" t="str">
        <f>VLOOKUP(L2381,CW!C:D,2,FALSE)</f>
        <v>Apr'16</v>
      </c>
      <c r="L2381" s="1" t="str">
        <f t="shared" si="37"/>
        <v>14'16</v>
      </c>
      <c r="M2381" s="1" t="str">
        <f>VLOOKUP(K2381,CW!D:E,2,FALSE)</f>
        <v>Q1'16</v>
      </c>
    </row>
    <row r="2382" spans="1:13" ht="15" customHeight="1">
      <c r="A2382" s="2">
        <v>42470</v>
      </c>
      <c r="B2382" s="1" t="s">
        <v>2260</v>
      </c>
      <c r="C2382" s="1" t="s">
        <v>1454</v>
      </c>
      <c r="D2382" s="1" t="s">
        <v>99</v>
      </c>
      <c r="E2382" s="1" t="s">
        <v>3532</v>
      </c>
      <c r="F2382" s="45" t="s">
        <v>158</v>
      </c>
      <c r="G2382" s="1">
        <v>1</v>
      </c>
      <c r="H2382" s="1" t="s">
        <v>107</v>
      </c>
      <c r="I2382" s="1" t="s">
        <v>159</v>
      </c>
      <c r="K2382" s="1" t="str">
        <f>VLOOKUP(L2382,CW!C:D,2,FALSE)</f>
        <v>Apr'16</v>
      </c>
      <c r="L2382" s="1" t="str">
        <f t="shared" si="37"/>
        <v>14'16</v>
      </c>
      <c r="M2382" s="1" t="str">
        <f>VLOOKUP(K2382,CW!D:E,2,FALSE)</f>
        <v>Q1'16</v>
      </c>
    </row>
    <row r="2383" spans="1:13" ht="15" customHeight="1">
      <c r="A2383" s="2">
        <v>42470</v>
      </c>
      <c r="B2383" s="1" t="s">
        <v>2261</v>
      </c>
      <c r="C2383" s="1" t="s">
        <v>1454</v>
      </c>
      <c r="D2383" s="1" t="s">
        <v>99</v>
      </c>
      <c r="E2383" s="1" t="s">
        <v>3532</v>
      </c>
      <c r="F2383" s="45" t="s">
        <v>158</v>
      </c>
      <c r="G2383" s="1">
        <v>1</v>
      </c>
      <c r="H2383" s="1" t="s">
        <v>107</v>
      </c>
      <c r="I2383" s="1" t="s">
        <v>159</v>
      </c>
      <c r="K2383" s="1" t="str">
        <f>VLOOKUP(L2383,CW!C:D,2,FALSE)</f>
        <v>Apr'16</v>
      </c>
      <c r="L2383" s="1" t="str">
        <f t="shared" si="37"/>
        <v>14'16</v>
      </c>
      <c r="M2383" s="1" t="str">
        <f>VLOOKUP(K2383,CW!D:E,2,FALSE)</f>
        <v>Q1'16</v>
      </c>
    </row>
    <row r="2384" spans="1:13" ht="15" customHeight="1">
      <c r="A2384" s="2">
        <v>42470</v>
      </c>
      <c r="B2384" s="1" t="s">
        <v>2262</v>
      </c>
      <c r="C2384" s="1" t="s">
        <v>72</v>
      </c>
      <c r="D2384" s="1" t="s">
        <v>99</v>
      </c>
      <c r="E2384" s="1" t="s">
        <v>3532</v>
      </c>
      <c r="F2384" s="45" t="s">
        <v>158</v>
      </c>
      <c r="G2384" s="1">
        <v>1</v>
      </c>
      <c r="H2384" s="1" t="s">
        <v>107</v>
      </c>
      <c r="I2384" s="1" t="s">
        <v>159</v>
      </c>
      <c r="K2384" s="1" t="str">
        <f>VLOOKUP(L2384,CW!C:D,2,FALSE)</f>
        <v>Apr'16</v>
      </c>
      <c r="L2384" s="1" t="str">
        <f t="shared" si="37"/>
        <v>14'16</v>
      </c>
      <c r="M2384" s="1" t="str">
        <f>VLOOKUP(K2384,CW!D:E,2,FALSE)</f>
        <v>Q1'16</v>
      </c>
    </row>
    <row r="2385" spans="1:13" ht="15" customHeight="1">
      <c r="A2385" s="2">
        <v>42470</v>
      </c>
      <c r="B2385" s="1" t="s">
        <v>2263</v>
      </c>
      <c r="C2385" s="1" t="s">
        <v>81</v>
      </c>
      <c r="D2385" s="1" t="s">
        <v>99</v>
      </c>
      <c r="E2385" s="1" t="s">
        <v>3532</v>
      </c>
      <c r="F2385" s="45" t="s">
        <v>55</v>
      </c>
      <c r="G2385" s="1">
        <v>1</v>
      </c>
      <c r="H2385" s="1" t="s">
        <v>107</v>
      </c>
      <c r="I2385" s="1" t="s">
        <v>159</v>
      </c>
      <c r="K2385" s="1" t="str">
        <f>VLOOKUP(L2385,CW!C:D,2,FALSE)</f>
        <v>Apr'16</v>
      </c>
      <c r="L2385" s="1" t="str">
        <f t="shared" si="37"/>
        <v>14'16</v>
      </c>
      <c r="M2385" s="1" t="str">
        <f>VLOOKUP(K2385,CW!D:E,2,FALSE)</f>
        <v>Q1'16</v>
      </c>
    </row>
    <row r="2386" spans="1:13" ht="15" customHeight="1">
      <c r="A2386" s="2">
        <v>42470</v>
      </c>
      <c r="B2386" s="1" t="s">
        <v>2264</v>
      </c>
      <c r="C2386" s="1" t="s">
        <v>360</v>
      </c>
      <c r="D2386" s="1" t="s">
        <v>99</v>
      </c>
      <c r="E2386" s="1" t="s">
        <v>3532</v>
      </c>
      <c r="F2386" s="45" t="s">
        <v>158</v>
      </c>
      <c r="G2386" s="1">
        <v>3</v>
      </c>
      <c r="H2386" s="1" t="s">
        <v>107</v>
      </c>
      <c r="I2386" s="1" t="s">
        <v>159</v>
      </c>
      <c r="K2386" s="1" t="str">
        <f>VLOOKUP(L2386,CW!C:D,2,FALSE)</f>
        <v>Apr'16</v>
      </c>
      <c r="L2386" s="1" t="str">
        <f t="shared" si="37"/>
        <v>14'16</v>
      </c>
      <c r="M2386" s="1" t="str">
        <f>VLOOKUP(K2386,CW!D:E,2,FALSE)</f>
        <v>Q1'16</v>
      </c>
    </row>
    <row r="2387" spans="1:13" ht="15" customHeight="1">
      <c r="A2387" s="2">
        <v>42470</v>
      </c>
      <c r="B2387" s="1" t="s">
        <v>2265</v>
      </c>
      <c r="C2387" s="1" t="s">
        <v>81</v>
      </c>
      <c r="D2387" s="1" t="s">
        <v>99</v>
      </c>
      <c r="E2387" s="1" t="s">
        <v>3532</v>
      </c>
      <c r="F2387" s="45" t="s">
        <v>158</v>
      </c>
      <c r="G2387" s="1">
        <v>1</v>
      </c>
      <c r="H2387" s="1" t="s">
        <v>107</v>
      </c>
      <c r="I2387" s="1" t="s">
        <v>159</v>
      </c>
      <c r="K2387" s="1" t="str">
        <f>VLOOKUP(L2387,CW!C:D,2,FALSE)</f>
        <v>Apr'16</v>
      </c>
      <c r="L2387" s="1" t="str">
        <f t="shared" si="37"/>
        <v>14'16</v>
      </c>
      <c r="M2387" s="1" t="str">
        <f>VLOOKUP(K2387,CW!D:E,2,FALSE)</f>
        <v>Q1'16</v>
      </c>
    </row>
    <row r="2388" spans="1:13" ht="15" customHeight="1">
      <c r="A2388" s="2">
        <v>42470</v>
      </c>
      <c r="B2388" s="1" t="s">
        <v>2265</v>
      </c>
      <c r="C2388" s="1" t="s">
        <v>81</v>
      </c>
      <c r="D2388" s="1" t="s">
        <v>99</v>
      </c>
      <c r="E2388" s="1" t="s">
        <v>3532</v>
      </c>
      <c r="F2388" s="45" t="s">
        <v>55</v>
      </c>
      <c r="G2388" s="1">
        <v>1</v>
      </c>
      <c r="H2388" s="1" t="s">
        <v>107</v>
      </c>
      <c r="I2388" s="1" t="s">
        <v>159</v>
      </c>
      <c r="K2388" s="1" t="str">
        <f>VLOOKUP(L2388,CW!C:D,2,FALSE)</f>
        <v>Apr'16</v>
      </c>
      <c r="L2388" s="1" t="str">
        <f t="shared" si="37"/>
        <v>14'16</v>
      </c>
      <c r="M2388" s="1" t="str">
        <f>VLOOKUP(K2388,CW!D:E,2,FALSE)</f>
        <v>Q1'16</v>
      </c>
    </row>
    <row r="2389" spans="1:13" ht="30" customHeight="1">
      <c r="A2389" s="2">
        <v>42470</v>
      </c>
      <c r="B2389" s="1" t="s">
        <v>2266</v>
      </c>
      <c r="C2389" s="1" t="s">
        <v>541</v>
      </c>
      <c r="D2389" s="1" t="s">
        <v>99</v>
      </c>
      <c r="E2389" s="1" t="s">
        <v>3532</v>
      </c>
      <c r="F2389" s="98" t="s">
        <v>160</v>
      </c>
      <c r="G2389" s="1">
        <v>1</v>
      </c>
      <c r="H2389" s="1" t="s">
        <v>107</v>
      </c>
      <c r="I2389" s="1" t="s">
        <v>159</v>
      </c>
      <c r="K2389" s="1" t="str">
        <f>VLOOKUP(L2389,CW!C:D,2,FALSE)</f>
        <v>Apr'16</v>
      </c>
      <c r="L2389" s="1" t="str">
        <f t="shared" si="37"/>
        <v>14'16</v>
      </c>
      <c r="M2389" s="1" t="str">
        <f>VLOOKUP(K2389,CW!D:E,2,FALSE)</f>
        <v>Q1'16</v>
      </c>
    </row>
    <row r="2390" spans="1:13" ht="30" customHeight="1">
      <c r="A2390" s="2">
        <v>42470</v>
      </c>
      <c r="B2390" s="1" t="s">
        <v>2267</v>
      </c>
      <c r="C2390" s="1" t="s">
        <v>162</v>
      </c>
      <c r="D2390" s="1" t="s">
        <v>99</v>
      </c>
      <c r="E2390" s="1" t="s">
        <v>3532</v>
      </c>
      <c r="F2390" s="98" t="s">
        <v>160</v>
      </c>
      <c r="G2390" s="1">
        <v>1</v>
      </c>
      <c r="H2390" s="1" t="s">
        <v>107</v>
      </c>
      <c r="I2390" s="1" t="s">
        <v>159</v>
      </c>
      <c r="K2390" s="1" t="str">
        <f>VLOOKUP(L2390,CW!C:D,2,FALSE)</f>
        <v>Apr'16</v>
      </c>
      <c r="L2390" s="1" t="str">
        <f t="shared" si="37"/>
        <v>14'16</v>
      </c>
      <c r="M2390" s="1" t="str">
        <f>VLOOKUP(K2390,CW!D:E,2,FALSE)</f>
        <v>Q1'16</v>
      </c>
    </row>
    <row r="2391" spans="1:13" ht="15" customHeight="1">
      <c r="A2391" s="2">
        <v>42470</v>
      </c>
      <c r="B2391" s="1" t="s">
        <v>2267</v>
      </c>
      <c r="C2391" s="1" t="s">
        <v>162</v>
      </c>
      <c r="D2391" s="1" t="s">
        <v>99</v>
      </c>
      <c r="E2391" s="1" t="s">
        <v>3532</v>
      </c>
      <c r="F2391" s="45" t="s">
        <v>158</v>
      </c>
      <c r="G2391" s="1">
        <v>1</v>
      </c>
      <c r="H2391" s="1" t="s">
        <v>107</v>
      </c>
      <c r="I2391" s="1" t="s">
        <v>159</v>
      </c>
      <c r="K2391" s="1" t="str">
        <f>VLOOKUP(L2391,CW!C:D,2,FALSE)</f>
        <v>Apr'16</v>
      </c>
      <c r="L2391" s="1" t="str">
        <f t="shared" si="37"/>
        <v>14'16</v>
      </c>
      <c r="M2391" s="1" t="str">
        <f>VLOOKUP(K2391,CW!D:E,2,FALSE)</f>
        <v>Q1'16</v>
      </c>
    </row>
    <row r="2392" spans="1:13" ht="15" customHeight="1">
      <c r="A2392" s="2">
        <v>42470</v>
      </c>
      <c r="B2392" s="1" t="s">
        <v>2268</v>
      </c>
      <c r="C2392" s="1" t="s">
        <v>72</v>
      </c>
      <c r="D2392" s="1" t="s">
        <v>99</v>
      </c>
      <c r="E2392" s="1" t="s">
        <v>3532</v>
      </c>
      <c r="F2392" s="45" t="s">
        <v>158</v>
      </c>
      <c r="G2392" s="1">
        <v>3</v>
      </c>
      <c r="H2392" s="1" t="s">
        <v>107</v>
      </c>
      <c r="I2392" s="1" t="s">
        <v>159</v>
      </c>
      <c r="K2392" s="1" t="str">
        <f>VLOOKUP(L2392,CW!C:D,2,FALSE)</f>
        <v>Apr'16</v>
      </c>
      <c r="L2392" s="1" t="str">
        <f t="shared" si="37"/>
        <v>14'16</v>
      </c>
      <c r="M2392" s="1" t="str">
        <f>VLOOKUP(K2392,CW!D:E,2,FALSE)</f>
        <v>Q1'16</v>
      </c>
    </row>
    <row r="2393" spans="1:13" ht="15" customHeight="1">
      <c r="A2393" s="2">
        <v>42470</v>
      </c>
      <c r="B2393" s="1" t="s">
        <v>2269</v>
      </c>
      <c r="C2393" s="1" t="s">
        <v>360</v>
      </c>
      <c r="D2393" s="1" t="s">
        <v>99</v>
      </c>
      <c r="E2393" s="1" t="s">
        <v>3532</v>
      </c>
      <c r="F2393" s="45" t="s">
        <v>158</v>
      </c>
      <c r="G2393" s="1">
        <v>3</v>
      </c>
      <c r="H2393" s="1" t="s">
        <v>107</v>
      </c>
      <c r="I2393" s="1" t="s">
        <v>159</v>
      </c>
      <c r="K2393" s="1" t="str">
        <f>VLOOKUP(L2393,CW!C:D,2,FALSE)</f>
        <v>Apr'16</v>
      </c>
      <c r="L2393" s="1" t="str">
        <f t="shared" si="37"/>
        <v>14'16</v>
      </c>
      <c r="M2393" s="1" t="str">
        <f>VLOOKUP(K2393,CW!D:E,2,FALSE)</f>
        <v>Q1'16</v>
      </c>
    </row>
    <row r="2394" spans="1:13" ht="15" customHeight="1">
      <c r="A2394" s="2">
        <v>42470</v>
      </c>
      <c r="B2394" s="1" t="s">
        <v>2270</v>
      </c>
      <c r="C2394" s="1" t="s">
        <v>71</v>
      </c>
      <c r="D2394" s="1" t="s">
        <v>99</v>
      </c>
      <c r="E2394" s="1" t="s">
        <v>3532</v>
      </c>
      <c r="F2394" s="45" t="s">
        <v>158</v>
      </c>
      <c r="G2394" s="1">
        <v>4</v>
      </c>
      <c r="H2394" s="1" t="s">
        <v>107</v>
      </c>
      <c r="I2394" s="1" t="s">
        <v>159</v>
      </c>
      <c r="K2394" s="1" t="str">
        <f>VLOOKUP(L2394,CW!C:D,2,FALSE)</f>
        <v>Apr'16</v>
      </c>
      <c r="L2394" s="1" t="str">
        <f t="shared" si="37"/>
        <v>14'16</v>
      </c>
      <c r="M2394" s="1" t="str">
        <f>VLOOKUP(K2394,CW!D:E,2,FALSE)</f>
        <v>Q1'16</v>
      </c>
    </row>
    <row r="2395" spans="1:13" ht="15" customHeight="1">
      <c r="A2395" s="2">
        <v>42470</v>
      </c>
      <c r="B2395" s="1" t="s">
        <v>2271</v>
      </c>
      <c r="C2395" s="1" t="s">
        <v>72</v>
      </c>
      <c r="D2395" s="1" t="s">
        <v>99</v>
      </c>
      <c r="E2395" s="1" t="s">
        <v>3532</v>
      </c>
      <c r="F2395" s="45" t="s">
        <v>158</v>
      </c>
      <c r="G2395" s="1">
        <v>2</v>
      </c>
      <c r="H2395" s="1" t="s">
        <v>107</v>
      </c>
      <c r="I2395" s="1" t="s">
        <v>159</v>
      </c>
      <c r="K2395" s="1" t="str">
        <f>VLOOKUP(L2395,CW!C:D,2,FALSE)</f>
        <v>Apr'16</v>
      </c>
      <c r="L2395" s="1" t="str">
        <f t="shared" si="37"/>
        <v>14'16</v>
      </c>
      <c r="M2395" s="1" t="str">
        <f>VLOOKUP(K2395,CW!D:E,2,FALSE)</f>
        <v>Q1'16</v>
      </c>
    </row>
    <row r="2396" spans="1:13" ht="15" customHeight="1">
      <c r="A2396" s="2">
        <v>42470</v>
      </c>
      <c r="B2396" s="1" t="s">
        <v>2272</v>
      </c>
      <c r="C2396" s="1" t="s">
        <v>541</v>
      </c>
      <c r="D2396" s="1" t="s">
        <v>99</v>
      </c>
      <c r="E2396" s="1" t="s">
        <v>3532</v>
      </c>
      <c r="F2396" s="45" t="s">
        <v>158</v>
      </c>
      <c r="G2396" s="1">
        <v>1</v>
      </c>
      <c r="H2396" s="1" t="s">
        <v>107</v>
      </c>
      <c r="I2396" s="1" t="s">
        <v>159</v>
      </c>
      <c r="K2396" s="1" t="str">
        <f>VLOOKUP(L2396,CW!C:D,2,FALSE)</f>
        <v>Apr'16</v>
      </c>
      <c r="L2396" s="1" t="str">
        <f t="shared" si="37"/>
        <v>14'16</v>
      </c>
      <c r="M2396" s="1" t="str">
        <f>VLOOKUP(K2396,CW!D:E,2,FALSE)</f>
        <v>Q1'16</v>
      </c>
    </row>
    <row r="2397" spans="1:13" ht="15" customHeight="1">
      <c r="A2397" s="2">
        <v>42470</v>
      </c>
      <c r="B2397" s="1" t="s">
        <v>2273</v>
      </c>
      <c r="C2397" s="1" t="s">
        <v>285</v>
      </c>
      <c r="D2397" s="1" t="s">
        <v>99</v>
      </c>
      <c r="E2397" s="1" t="s">
        <v>3532</v>
      </c>
      <c r="F2397" s="45" t="s">
        <v>158</v>
      </c>
      <c r="G2397" s="1">
        <v>2</v>
      </c>
      <c r="H2397" s="1" t="s">
        <v>107</v>
      </c>
      <c r="I2397" s="1" t="s">
        <v>159</v>
      </c>
      <c r="K2397" s="1" t="str">
        <f>VLOOKUP(L2397,CW!C:D,2,FALSE)</f>
        <v>Apr'16</v>
      </c>
      <c r="L2397" s="1" t="str">
        <f t="shared" si="37"/>
        <v>14'16</v>
      </c>
      <c r="M2397" s="1" t="str">
        <f>VLOOKUP(K2397,CW!D:E,2,FALSE)</f>
        <v>Q1'16</v>
      </c>
    </row>
    <row r="2398" spans="1:13" ht="15" customHeight="1">
      <c r="A2398" s="2">
        <v>42470</v>
      </c>
      <c r="B2398" s="1" t="s">
        <v>2274</v>
      </c>
      <c r="C2398" s="1" t="s">
        <v>86</v>
      </c>
      <c r="D2398" s="1" t="s">
        <v>99</v>
      </c>
      <c r="E2398" s="1" t="s">
        <v>3532</v>
      </c>
      <c r="F2398" s="45" t="s">
        <v>158</v>
      </c>
      <c r="G2398" s="1">
        <v>6</v>
      </c>
      <c r="H2398" s="1" t="s">
        <v>107</v>
      </c>
      <c r="I2398" s="1" t="s">
        <v>159</v>
      </c>
      <c r="K2398" s="1" t="str">
        <f>VLOOKUP(L2398,CW!C:D,2,FALSE)</f>
        <v>Apr'16</v>
      </c>
      <c r="L2398" s="1" t="str">
        <f t="shared" si="37"/>
        <v>14'16</v>
      </c>
      <c r="M2398" s="1" t="str">
        <f>VLOOKUP(K2398,CW!D:E,2,FALSE)</f>
        <v>Q1'16</v>
      </c>
    </row>
    <row r="2399" spans="1:13" ht="15" customHeight="1">
      <c r="A2399" s="2">
        <v>42470</v>
      </c>
      <c r="B2399" s="1" t="s">
        <v>2275</v>
      </c>
      <c r="C2399" s="1" t="s">
        <v>86</v>
      </c>
      <c r="D2399" s="1" t="s">
        <v>99</v>
      </c>
      <c r="E2399" s="1" t="s">
        <v>3532</v>
      </c>
      <c r="F2399" s="45" t="s">
        <v>158</v>
      </c>
      <c r="G2399" s="1">
        <v>2</v>
      </c>
      <c r="H2399" s="1" t="s">
        <v>107</v>
      </c>
      <c r="I2399" s="1" t="s">
        <v>159</v>
      </c>
      <c r="K2399" s="1" t="str">
        <f>VLOOKUP(L2399,CW!C:D,2,FALSE)</f>
        <v>Apr'16</v>
      </c>
      <c r="L2399" s="1" t="str">
        <f t="shared" si="37"/>
        <v>14'16</v>
      </c>
      <c r="M2399" s="1" t="str">
        <f>VLOOKUP(K2399,CW!D:E,2,FALSE)</f>
        <v>Q1'16</v>
      </c>
    </row>
    <row r="2400" spans="1:13" ht="15" customHeight="1">
      <c r="A2400" s="2">
        <v>42470</v>
      </c>
      <c r="B2400" s="1" t="s">
        <v>2276</v>
      </c>
      <c r="C2400" s="1" t="s">
        <v>72</v>
      </c>
      <c r="D2400" s="1" t="s">
        <v>99</v>
      </c>
      <c r="E2400" s="1" t="s">
        <v>3532</v>
      </c>
      <c r="F2400" s="45" t="s">
        <v>158</v>
      </c>
      <c r="G2400" s="1">
        <v>1</v>
      </c>
      <c r="H2400" s="1" t="s">
        <v>107</v>
      </c>
      <c r="I2400" s="1" t="s">
        <v>159</v>
      </c>
      <c r="K2400" s="1" t="str">
        <f>VLOOKUP(L2400,CW!C:D,2,FALSE)</f>
        <v>Apr'16</v>
      </c>
      <c r="L2400" s="1" t="str">
        <f t="shared" si="37"/>
        <v>14'16</v>
      </c>
      <c r="M2400" s="1" t="str">
        <f>VLOOKUP(K2400,CW!D:E,2,FALSE)</f>
        <v>Q1'16</v>
      </c>
    </row>
    <row r="2401" spans="1:13" ht="15" customHeight="1">
      <c r="A2401" s="2">
        <v>42470</v>
      </c>
      <c r="B2401" s="1" t="s">
        <v>2277</v>
      </c>
      <c r="C2401" s="1" t="s">
        <v>72</v>
      </c>
      <c r="D2401" s="1" t="s">
        <v>99</v>
      </c>
      <c r="E2401" s="1" t="s">
        <v>3532</v>
      </c>
      <c r="F2401" s="45" t="s">
        <v>158</v>
      </c>
      <c r="G2401" s="1">
        <v>2</v>
      </c>
      <c r="H2401" s="1" t="s">
        <v>107</v>
      </c>
      <c r="I2401" s="1" t="s">
        <v>159</v>
      </c>
      <c r="K2401" s="1" t="str">
        <f>VLOOKUP(L2401,CW!C:D,2,FALSE)</f>
        <v>Apr'16</v>
      </c>
      <c r="L2401" s="1" t="str">
        <f t="shared" si="37"/>
        <v>14'16</v>
      </c>
      <c r="M2401" s="1" t="str">
        <f>VLOOKUP(K2401,CW!D:E,2,FALSE)</f>
        <v>Q1'16</v>
      </c>
    </row>
    <row r="2402" spans="1:13" ht="15" customHeight="1">
      <c r="A2402" s="2">
        <v>42470</v>
      </c>
      <c r="B2402" s="1" t="s">
        <v>2260</v>
      </c>
      <c r="C2402" s="1" t="s">
        <v>3320</v>
      </c>
      <c r="D2402" s="1" t="s">
        <v>3321</v>
      </c>
      <c r="E2402" s="99" t="s">
        <v>4588</v>
      </c>
      <c r="F2402" s="45" t="s">
        <v>4591</v>
      </c>
      <c r="G2402" s="1">
        <v>1</v>
      </c>
      <c r="H2402" s="1" t="s">
        <v>3355</v>
      </c>
      <c r="I2402" s="1" t="s">
        <v>3550</v>
      </c>
      <c r="J2402" s="1" t="s">
        <v>3313</v>
      </c>
      <c r="K2402" s="1" t="str">
        <f>VLOOKUP(L2402,CW!C:D,2,FALSE)</f>
        <v>Apr'16</v>
      </c>
      <c r="L2402" s="1" t="str">
        <f t="shared" si="37"/>
        <v>14'16</v>
      </c>
      <c r="M2402" s="1" t="str">
        <f>VLOOKUP(K2402,CW!D:E,2,FALSE)</f>
        <v>Q1'16</v>
      </c>
    </row>
    <row r="2403" spans="1:13" ht="15" customHeight="1">
      <c r="A2403" s="2">
        <v>42471</v>
      </c>
      <c r="B2403" s="1" t="s">
        <v>2278</v>
      </c>
      <c r="C2403" s="1" t="s">
        <v>86</v>
      </c>
      <c r="D2403" s="1" t="s">
        <v>105</v>
      </c>
      <c r="E2403" s="1" t="s">
        <v>3532</v>
      </c>
      <c r="F2403" s="45" t="s">
        <v>158</v>
      </c>
      <c r="G2403" s="1">
        <v>1</v>
      </c>
      <c r="H2403" s="1" t="s">
        <v>107</v>
      </c>
      <c r="I2403" s="1" t="s">
        <v>159</v>
      </c>
      <c r="K2403" s="1" t="str">
        <f>VLOOKUP(L2403,CW!C:D,2,FALSE)</f>
        <v>Apr'16</v>
      </c>
      <c r="L2403" s="1" t="str">
        <f t="shared" si="37"/>
        <v>15'16</v>
      </c>
      <c r="M2403" s="1" t="str">
        <f>VLOOKUP(K2403,CW!D:E,2,FALSE)</f>
        <v>Q1'16</v>
      </c>
    </row>
    <row r="2404" spans="1:13" ht="30" customHeight="1">
      <c r="A2404" s="2">
        <v>42471</v>
      </c>
      <c r="B2404" s="1" t="s">
        <v>2279</v>
      </c>
      <c r="C2404" s="1" t="s">
        <v>77</v>
      </c>
      <c r="D2404" s="1" t="s">
        <v>105</v>
      </c>
      <c r="E2404" s="1" t="s">
        <v>3532</v>
      </c>
      <c r="F2404" s="98" t="s">
        <v>161</v>
      </c>
      <c r="G2404" s="1">
        <v>2</v>
      </c>
      <c r="H2404" s="1" t="s">
        <v>107</v>
      </c>
      <c r="I2404" s="1" t="s">
        <v>159</v>
      </c>
      <c r="K2404" s="1" t="str">
        <f>VLOOKUP(L2404,CW!C:D,2,FALSE)</f>
        <v>Apr'16</v>
      </c>
      <c r="L2404" s="1" t="str">
        <f t="shared" si="37"/>
        <v>15'16</v>
      </c>
      <c r="M2404" s="1" t="str">
        <f>VLOOKUP(K2404,CW!D:E,2,FALSE)</f>
        <v>Q1'16</v>
      </c>
    </row>
    <row r="2405" spans="1:13" ht="15" customHeight="1">
      <c r="A2405" s="2">
        <v>42471</v>
      </c>
      <c r="B2405" s="1" t="s">
        <v>2280</v>
      </c>
      <c r="C2405" s="1" t="s">
        <v>1219</v>
      </c>
      <c r="D2405" s="1" t="s">
        <v>105</v>
      </c>
      <c r="E2405" s="1" t="s">
        <v>3532</v>
      </c>
      <c r="F2405" s="45" t="s">
        <v>158</v>
      </c>
      <c r="G2405" s="1">
        <v>1</v>
      </c>
      <c r="H2405" s="1" t="s">
        <v>107</v>
      </c>
      <c r="I2405" s="1" t="s">
        <v>159</v>
      </c>
      <c r="K2405" s="1" t="str">
        <f>VLOOKUP(L2405,CW!C:D,2,FALSE)</f>
        <v>Apr'16</v>
      </c>
      <c r="L2405" s="1" t="str">
        <f t="shared" si="37"/>
        <v>15'16</v>
      </c>
      <c r="M2405" s="1" t="str">
        <f>VLOOKUP(K2405,CW!D:E,2,FALSE)</f>
        <v>Q1'16</v>
      </c>
    </row>
    <row r="2406" spans="1:13" ht="15" customHeight="1">
      <c r="A2406" s="2">
        <v>42471</v>
      </c>
      <c r="B2406" s="1" t="s">
        <v>2281</v>
      </c>
      <c r="C2406" s="1" t="s">
        <v>352</v>
      </c>
      <c r="D2406" s="1" t="s">
        <v>105</v>
      </c>
      <c r="E2406" s="1" t="s">
        <v>3532</v>
      </c>
      <c r="F2406" s="45" t="s">
        <v>158</v>
      </c>
      <c r="G2406" s="1">
        <v>2</v>
      </c>
      <c r="H2406" s="1" t="s">
        <v>107</v>
      </c>
      <c r="I2406" s="1" t="s">
        <v>159</v>
      </c>
      <c r="K2406" s="1" t="str">
        <f>VLOOKUP(L2406,CW!C:D,2,FALSE)</f>
        <v>Apr'16</v>
      </c>
      <c r="L2406" s="1" t="str">
        <f t="shared" si="37"/>
        <v>15'16</v>
      </c>
      <c r="M2406" s="1" t="str">
        <f>VLOOKUP(K2406,CW!D:E,2,FALSE)</f>
        <v>Q1'16</v>
      </c>
    </row>
    <row r="2407" spans="1:13" ht="30" customHeight="1">
      <c r="A2407" s="2">
        <v>42471</v>
      </c>
      <c r="B2407" s="1" t="s">
        <v>2282</v>
      </c>
      <c r="C2407" s="1" t="s">
        <v>84</v>
      </c>
      <c r="D2407" s="1" t="s">
        <v>105</v>
      </c>
      <c r="E2407" s="1" t="s">
        <v>3532</v>
      </c>
      <c r="F2407" s="98" t="s">
        <v>161</v>
      </c>
      <c r="G2407" s="1">
        <v>1</v>
      </c>
      <c r="H2407" s="1" t="s">
        <v>107</v>
      </c>
      <c r="I2407" s="1" t="s">
        <v>159</v>
      </c>
      <c r="K2407" s="1" t="str">
        <f>VLOOKUP(L2407,CW!C:D,2,FALSE)</f>
        <v>Apr'16</v>
      </c>
      <c r="L2407" s="1" t="str">
        <f t="shared" si="37"/>
        <v>15'16</v>
      </c>
      <c r="M2407" s="1" t="str">
        <f>VLOOKUP(K2407,CW!D:E,2,FALSE)</f>
        <v>Q1'16</v>
      </c>
    </row>
    <row r="2408" spans="1:13" ht="15" customHeight="1">
      <c r="A2408" s="2">
        <v>42471</v>
      </c>
      <c r="B2408" s="1" t="s">
        <v>2283</v>
      </c>
      <c r="C2408" s="1" t="s">
        <v>71</v>
      </c>
      <c r="D2408" s="1" t="s">
        <v>105</v>
      </c>
      <c r="E2408" s="1" t="s">
        <v>3532</v>
      </c>
      <c r="F2408" s="45" t="s">
        <v>158</v>
      </c>
      <c r="G2408" s="1">
        <v>1</v>
      </c>
      <c r="H2408" s="1" t="s">
        <v>107</v>
      </c>
      <c r="I2408" s="1" t="s">
        <v>159</v>
      </c>
      <c r="K2408" s="1" t="str">
        <f>VLOOKUP(L2408,CW!C:D,2,FALSE)</f>
        <v>Apr'16</v>
      </c>
      <c r="L2408" s="1" t="str">
        <f t="shared" si="37"/>
        <v>15'16</v>
      </c>
      <c r="M2408" s="1" t="str">
        <f>VLOOKUP(K2408,CW!D:E,2,FALSE)</f>
        <v>Q1'16</v>
      </c>
    </row>
    <row r="2409" spans="1:13" ht="15" customHeight="1">
      <c r="A2409" s="2">
        <v>42471</v>
      </c>
      <c r="B2409" s="1" t="s">
        <v>2284</v>
      </c>
      <c r="C2409" s="1" t="s">
        <v>83</v>
      </c>
      <c r="D2409" s="1" t="s">
        <v>105</v>
      </c>
      <c r="E2409" s="1" t="s">
        <v>3532</v>
      </c>
      <c r="F2409" s="45" t="s">
        <v>158</v>
      </c>
      <c r="G2409" s="1">
        <v>1</v>
      </c>
      <c r="H2409" s="1" t="s">
        <v>107</v>
      </c>
      <c r="I2409" s="1" t="s">
        <v>159</v>
      </c>
      <c r="K2409" s="1" t="str">
        <f>VLOOKUP(L2409,CW!C:D,2,FALSE)</f>
        <v>Apr'16</v>
      </c>
      <c r="L2409" s="1" t="str">
        <f t="shared" si="37"/>
        <v>15'16</v>
      </c>
      <c r="M2409" s="1" t="str">
        <f>VLOOKUP(K2409,CW!D:E,2,FALSE)</f>
        <v>Q1'16</v>
      </c>
    </row>
    <row r="2410" spans="1:13" ht="15" customHeight="1">
      <c r="A2410" s="2">
        <v>42471</v>
      </c>
      <c r="B2410" s="1" t="s">
        <v>2285</v>
      </c>
      <c r="C2410" s="1" t="s">
        <v>1378</v>
      </c>
      <c r="D2410" s="1" t="s">
        <v>101</v>
      </c>
      <c r="E2410" s="1" t="s">
        <v>3532</v>
      </c>
      <c r="F2410" s="98" t="s">
        <v>4584</v>
      </c>
      <c r="G2410" s="1">
        <v>1</v>
      </c>
      <c r="H2410" s="1" t="s">
        <v>107</v>
      </c>
      <c r="I2410" s="1" t="s">
        <v>159</v>
      </c>
      <c r="K2410" s="1" t="str">
        <f>VLOOKUP(L2410,CW!C:D,2,FALSE)</f>
        <v>Apr'16</v>
      </c>
      <c r="L2410" s="1" t="str">
        <f t="shared" si="37"/>
        <v>15'16</v>
      </c>
      <c r="M2410" s="1" t="str">
        <f>VLOOKUP(K2410,CW!D:E,2,FALSE)</f>
        <v>Q1'16</v>
      </c>
    </row>
    <row r="2411" spans="1:13" ht="15" customHeight="1">
      <c r="A2411" s="2">
        <v>42471</v>
      </c>
      <c r="B2411" s="1" t="s">
        <v>2286</v>
      </c>
      <c r="C2411" s="1" t="s">
        <v>267</v>
      </c>
      <c r="D2411" s="1" t="s">
        <v>101</v>
      </c>
      <c r="E2411" s="1" t="s">
        <v>3532</v>
      </c>
      <c r="F2411" s="45" t="s">
        <v>158</v>
      </c>
      <c r="G2411" s="1">
        <v>1</v>
      </c>
      <c r="H2411" s="1" t="s">
        <v>107</v>
      </c>
      <c r="I2411" s="1" t="s">
        <v>159</v>
      </c>
      <c r="K2411" s="1" t="str">
        <f>VLOOKUP(L2411,CW!C:D,2,FALSE)</f>
        <v>Apr'16</v>
      </c>
      <c r="L2411" s="1" t="str">
        <f t="shared" si="37"/>
        <v>15'16</v>
      </c>
      <c r="M2411" s="1" t="str">
        <f>VLOOKUP(K2411,CW!D:E,2,FALSE)</f>
        <v>Q1'16</v>
      </c>
    </row>
    <row r="2412" spans="1:13" ht="30" customHeight="1">
      <c r="A2412" s="2">
        <v>42471</v>
      </c>
      <c r="B2412" s="1" t="s">
        <v>16</v>
      </c>
      <c r="C2412" s="1" t="s">
        <v>72</v>
      </c>
      <c r="D2412" s="1" t="s">
        <v>101</v>
      </c>
      <c r="E2412" s="1" t="s">
        <v>3532</v>
      </c>
      <c r="F2412" s="98" t="s">
        <v>160</v>
      </c>
      <c r="G2412" s="1">
        <v>1</v>
      </c>
      <c r="H2412" s="1" t="s">
        <v>107</v>
      </c>
      <c r="I2412" s="1" t="s">
        <v>159</v>
      </c>
      <c r="K2412" s="1" t="str">
        <f>VLOOKUP(L2412,CW!C:D,2,FALSE)</f>
        <v>Apr'16</v>
      </c>
      <c r="L2412" s="1" t="str">
        <f t="shared" si="37"/>
        <v>15'16</v>
      </c>
      <c r="M2412" s="1" t="str">
        <f>VLOOKUP(K2412,CW!D:E,2,FALSE)</f>
        <v>Q1'16</v>
      </c>
    </row>
    <row r="2413" spans="1:13" ht="15" customHeight="1">
      <c r="A2413" s="2">
        <v>42471</v>
      </c>
      <c r="B2413" s="1" t="s">
        <v>16</v>
      </c>
      <c r="C2413" s="1" t="s">
        <v>72</v>
      </c>
      <c r="D2413" s="1" t="s">
        <v>101</v>
      </c>
      <c r="E2413" s="1" t="s">
        <v>3532</v>
      </c>
      <c r="F2413" s="45" t="s">
        <v>158</v>
      </c>
      <c r="G2413" s="1">
        <v>1</v>
      </c>
      <c r="H2413" s="1" t="s">
        <v>107</v>
      </c>
      <c r="I2413" s="1" t="s">
        <v>159</v>
      </c>
      <c r="K2413" s="1" t="str">
        <f>VLOOKUP(L2413,CW!C:D,2,FALSE)</f>
        <v>Apr'16</v>
      </c>
      <c r="L2413" s="1" t="str">
        <f t="shared" si="37"/>
        <v>15'16</v>
      </c>
      <c r="M2413" s="1" t="str">
        <f>VLOOKUP(K2413,CW!D:E,2,FALSE)</f>
        <v>Q1'16</v>
      </c>
    </row>
    <row r="2414" spans="1:13" ht="15" customHeight="1">
      <c r="A2414" s="2">
        <v>42471</v>
      </c>
      <c r="B2414" s="1" t="s">
        <v>2287</v>
      </c>
      <c r="C2414" s="1" t="s">
        <v>72</v>
      </c>
      <c r="D2414" s="1" t="s">
        <v>101</v>
      </c>
      <c r="E2414" s="1" t="s">
        <v>3532</v>
      </c>
      <c r="F2414" s="45" t="s">
        <v>158</v>
      </c>
      <c r="G2414" s="1">
        <v>1</v>
      </c>
      <c r="H2414" s="1" t="s">
        <v>107</v>
      </c>
      <c r="I2414" s="1" t="s">
        <v>159</v>
      </c>
      <c r="K2414" s="1" t="str">
        <f>VLOOKUP(L2414,CW!C:D,2,FALSE)</f>
        <v>Apr'16</v>
      </c>
      <c r="L2414" s="1" t="str">
        <f t="shared" si="37"/>
        <v>15'16</v>
      </c>
      <c r="M2414" s="1" t="str">
        <f>VLOOKUP(K2414,CW!D:E,2,FALSE)</f>
        <v>Q1'16</v>
      </c>
    </row>
    <row r="2415" spans="1:13" ht="30" customHeight="1">
      <c r="A2415" s="2">
        <v>42471</v>
      </c>
      <c r="B2415" s="1" t="s">
        <v>2288</v>
      </c>
      <c r="C2415" s="1" t="s">
        <v>2188</v>
      </c>
      <c r="D2415" s="1" t="s">
        <v>101</v>
      </c>
      <c r="E2415" s="1" t="s">
        <v>3532</v>
      </c>
      <c r="F2415" s="98" t="s">
        <v>160</v>
      </c>
      <c r="G2415" s="1">
        <v>1</v>
      </c>
      <c r="H2415" s="1" t="s">
        <v>107</v>
      </c>
      <c r="I2415" s="1" t="s">
        <v>159</v>
      </c>
      <c r="K2415" s="1" t="str">
        <f>VLOOKUP(L2415,CW!C:D,2,FALSE)</f>
        <v>Apr'16</v>
      </c>
      <c r="L2415" s="1" t="str">
        <f t="shared" si="37"/>
        <v>15'16</v>
      </c>
      <c r="M2415" s="1" t="str">
        <f>VLOOKUP(K2415,CW!D:E,2,FALSE)</f>
        <v>Q1'16</v>
      </c>
    </row>
    <row r="2416" spans="1:13" ht="15" customHeight="1">
      <c r="A2416" s="2">
        <v>42471</v>
      </c>
      <c r="B2416" s="1" t="s">
        <v>2289</v>
      </c>
      <c r="C2416" s="1" t="s">
        <v>72</v>
      </c>
      <c r="D2416" s="1" t="s">
        <v>102</v>
      </c>
      <c r="E2416" s="1" t="s">
        <v>3532</v>
      </c>
      <c r="F2416" s="45" t="s">
        <v>158</v>
      </c>
      <c r="G2416" s="1">
        <v>1</v>
      </c>
      <c r="H2416" s="1" t="s">
        <v>107</v>
      </c>
      <c r="I2416" s="1" t="s">
        <v>159</v>
      </c>
      <c r="K2416" s="1" t="str">
        <f>VLOOKUP(L2416,CW!C:D,2,FALSE)</f>
        <v>Apr'16</v>
      </c>
      <c r="L2416" s="1" t="str">
        <f t="shared" ref="L2416:L2479" si="38">CONCATENATE(WEEKNUM(A2416,21),"'",TEXT(A2416,"yy"))</f>
        <v>15'16</v>
      </c>
      <c r="M2416" s="1" t="str">
        <f>VLOOKUP(K2416,CW!D:E,2,FALSE)</f>
        <v>Q1'16</v>
      </c>
    </row>
    <row r="2417" spans="1:13" ht="15" customHeight="1">
      <c r="A2417" s="2">
        <v>42471</v>
      </c>
      <c r="B2417" s="1" t="s">
        <v>2290</v>
      </c>
      <c r="C2417" s="1" t="s">
        <v>77</v>
      </c>
      <c r="D2417" s="1" t="s">
        <v>102</v>
      </c>
      <c r="E2417" s="1" t="s">
        <v>3532</v>
      </c>
      <c r="F2417" s="45" t="s">
        <v>158</v>
      </c>
      <c r="G2417" s="1">
        <v>1</v>
      </c>
      <c r="H2417" s="1" t="s">
        <v>107</v>
      </c>
      <c r="I2417" s="1" t="s">
        <v>159</v>
      </c>
      <c r="K2417" s="1" t="str">
        <f>VLOOKUP(L2417,CW!C:D,2,FALSE)</f>
        <v>Apr'16</v>
      </c>
      <c r="L2417" s="1" t="str">
        <f t="shared" si="38"/>
        <v>15'16</v>
      </c>
      <c r="M2417" s="1" t="str">
        <f>VLOOKUP(K2417,CW!D:E,2,FALSE)</f>
        <v>Q1'16</v>
      </c>
    </row>
    <row r="2418" spans="1:13" ht="15" customHeight="1">
      <c r="A2418" s="2">
        <v>42471</v>
      </c>
      <c r="B2418" s="1" t="s">
        <v>2291</v>
      </c>
      <c r="C2418" s="1" t="s">
        <v>77</v>
      </c>
      <c r="D2418" s="1" t="s">
        <v>102</v>
      </c>
      <c r="E2418" s="1" t="s">
        <v>3532</v>
      </c>
      <c r="F2418" s="45" t="s">
        <v>158</v>
      </c>
      <c r="G2418" s="1">
        <v>1</v>
      </c>
      <c r="H2418" s="1" t="s">
        <v>107</v>
      </c>
      <c r="I2418" s="1" t="s">
        <v>159</v>
      </c>
      <c r="K2418" s="1" t="str">
        <f>VLOOKUP(L2418,CW!C:D,2,FALSE)</f>
        <v>Apr'16</v>
      </c>
      <c r="L2418" s="1" t="str">
        <f t="shared" si="38"/>
        <v>15'16</v>
      </c>
      <c r="M2418" s="1" t="str">
        <f>VLOOKUP(K2418,CW!D:E,2,FALSE)</f>
        <v>Q1'16</v>
      </c>
    </row>
    <row r="2419" spans="1:13" ht="30" customHeight="1">
      <c r="A2419" s="2">
        <v>42471</v>
      </c>
      <c r="B2419" s="1" t="s">
        <v>2292</v>
      </c>
      <c r="C2419" s="1" t="s">
        <v>216</v>
      </c>
      <c r="D2419" s="1" t="s">
        <v>102</v>
      </c>
      <c r="E2419" s="1" t="s">
        <v>3532</v>
      </c>
      <c r="F2419" s="98" t="s">
        <v>161</v>
      </c>
      <c r="G2419" s="1">
        <v>1</v>
      </c>
      <c r="H2419" s="1" t="s">
        <v>107</v>
      </c>
      <c r="I2419" s="1" t="s">
        <v>159</v>
      </c>
      <c r="K2419" s="1" t="str">
        <f>VLOOKUP(L2419,CW!C:D,2,FALSE)</f>
        <v>Apr'16</v>
      </c>
      <c r="L2419" s="1" t="str">
        <f t="shared" si="38"/>
        <v>15'16</v>
      </c>
      <c r="M2419" s="1" t="str">
        <f>VLOOKUP(K2419,CW!D:E,2,FALSE)</f>
        <v>Q1'16</v>
      </c>
    </row>
    <row r="2420" spans="1:13" ht="15" customHeight="1">
      <c r="A2420" s="2">
        <v>42471</v>
      </c>
      <c r="B2420" s="1" t="s">
        <v>2292</v>
      </c>
      <c r="C2420" s="1" t="s">
        <v>216</v>
      </c>
      <c r="D2420" s="1" t="s">
        <v>102</v>
      </c>
      <c r="E2420" s="1" t="s">
        <v>3532</v>
      </c>
      <c r="F2420" s="45" t="s">
        <v>158</v>
      </c>
      <c r="G2420" s="1">
        <v>1</v>
      </c>
      <c r="H2420" s="1" t="s">
        <v>107</v>
      </c>
      <c r="I2420" s="1" t="s">
        <v>159</v>
      </c>
      <c r="K2420" s="1" t="str">
        <f>VLOOKUP(L2420,CW!C:D,2,FALSE)</f>
        <v>Apr'16</v>
      </c>
      <c r="L2420" s="1" t="str">
        <f t="shared" si="38"/>
        <v>15'16</v>
      </c>
      <c r="M2420" s="1" t="str">
        <f>VLOOKUP(K2420,CW!D:E,2,FALSE)</f>
        <v>Q1'16</v>
      </c>
    </row>
    <row r="2421" spans="1:13" ht="15" customHeight="1">
      <c r="A2421" s="2">
        <v>42471</v>
      </c>
      <c r="B2421" s="1" t="s">
        <v>18</v>
      </c>
      <c r="C2421" s="1" t="s">
        <v>70</v>
      </c>
      <c r="D2421" s="1" t="s">
        <v>102</v>
      </c>
      <c r="E2421" s="1" t="s">
        <v>3532</v>
      </c>
      <c r="F2421" s="45" t="s">
        <v>158</v>
      </c>
      <c r="G2421" s="1">
        <v>1</v>
      </c>
      <c r="H2421" s="1" t="s">
        <v>107</v>
      </c>
      <c r="I2421" s="1" t="s">
        <v>159</v>
      </c>
      <c r="K2421" s="1" t="str">
        <f>VLOOKUP(L2421,CW!C:D,2,FALSE)</f>
        <v>Apr'16</v>
      </c>
      <c r="L2421" s="1" t="str">
        <f t="shared" si="38"/>
        <v>15'16</v>
      </c>
      <c r="M2421" s="1" t="str">
        <f>VLOOKUP(K2421,CW!D:E,2,FALSE)</f>
        <v>Q1'16</v>
      </c>
    </row>
    <row r="2422" spans="1:13" ht="15" customHeight="1">
      <c r="A2422" s="2">
        <v>42471</v>
      </c>
      <c r="B2422" s="1" t="s">
        <v>2293</v>
      </c>
      <c r="C2422" s="1" t="s">
        <v>1805</v>
      </c>
      <c r="D2422" s="1" t="s">
        <v>102</v>
      </c>
      <c r="E2422" s="1" t="s">
        <v>3532</v>
      </c>
      <c r="F2422" s="45" t="s">
        <v>158</v>
      </c>
      <c r="G2422" s="1">
        <v>1</v>
      </c>
      <c r="H2422" s="1" t="s">
        <v>107</v>
      </c>
      <c r="I2422" s="1" t="s">
        <v>159</v>
      </c>
      <c r="K2422" s="1" t="str">
        <f>VLOOKUP(L2422,CW!C:D,2,FALSE)</f>
        <v>Apr'16</v>
      </c>
      <c r="L2422" s="1" t="str">
        <f t="shared" si="38"/>
        <v>15'16</v>
      </c>
      <c r="M2422" s="1" t="str">
        <f>VLOOKUP(K2422,CW!D:E,2,FALSE)</f>
        <v>Q1'16</v>
      </c>
    </row>
    <row r="2423" spans="1:13" ht="15" customHeight="1">
      <c r="A2423" s="2">
        <v>42471</v>
      </c>
      <c r="B2423" s="1" t="s">
        <v>2294</v>
      </c>
      <c r="C2423" s="1" t="s">
        <v>222</v>
      </c>
      <c r="D2423" s="1" t="s">
        <v>102</v>
      </c>
      <c r="E2423" s="1" t="s">
        <v>3532</v>
      </c>
      <c r="F2423" s="45" t="s">
        <v>158</v>
      </c>
      <c r="G2423" s="1">
        <v>2</v>
      </c>
      <c r="H2423" s="1" t="s">
        <v>107</v>
      </c>
      <c r="I2423" s="1" t="s">
        <v>159</v>
      </c>
      <c r="K2423" s="1" t="str">
        <f>VLOOKUP(L2423,CW!C:D,2,FALSE)</f>
        <v>Apr'16</v>
      </c>
      <c r="L2423" s="1" t="str">
        <f t="shared" si="38"/>
        <v>15'16</v>
      </c>
      <c r="M2423" s="1" t="str">
        <f>VLOOKUP(K2423,CW!D:E,2,FALSE)</f>
        <v>Q1'16</v>
      </c>
    </row>
    <row r="2424" spans="1:13" ht="15" customHeight="1">
      <c r="A2424" s="2">
        <v>42471</v>
      </c>
      <c r="B2424" s="1" t="s">
        <v>2295</v>
      </c>
      <c r="C2424" s="1" t="s">
        <v>71</v>
      </c>
      <c r="D2424" s="1" t="s">
        <v>102</v>
      </c>
      <c r="E2424" s="1" t="s">
        <v>3532</v>
      </c>
      <c r="F2424" s="45" t="s">
        <v>158</v>
      </c>
      <c r="G2424" s="1">
        <v>1</v>
      </c>
      <c r="H2424" s="1" t="s">
        <v>107</v>
      </c>
      <c r="I2424" s="1" t="s">
        <v>159</v>
      </c>
      <c r="K2424" s="1" t="str">
        <f>VLOOKUP(L2424,CW!C:D,2,FALSE)</f>
        <v>Apr'16</v>
      </c>
      <c r="L2424" s="1" t="str">
        <f t="shared" si="38"/>
        <v>15'16</v>
      </c>
      <c r="M2424" s="1" t="str">
        <f>VLOOKUP(K2424,CW!D:E,2,FALSE)</f>
        <v>Q1'16</v>
      </c>
    </row>
    <row r="2425" spans="1:13" ht="15" customHeight="1">
      <c r="A2425" s="2">
        <v>42471</v>
      </c>
      <c r="B2425" s="1" t="s">
        <v>2296</v>
      </c>
      <c r="C2425" s="1" t="s">
        <v>72</v>
      </c>
      <c r="D2425" s="1" t="s">
        <v>102</v>
      </c>
      <c r="E2425" s="1" t="s">
        <v>3532</v>
      </c>
      <c r="F2425" s="45" t="s">
        <v>158</v>
      </c>
      <c r="G2425" s="1">
        <v>2</v>
      </c>
      <c r="H2425" s="1" t="s">
        <v>107</v>
      </c>
      <c r="I2425" s="1" t="s">
        <v>159</v>
      </c>
      <c r="K2425" s="1" t="str">
        <f>VLOOKUP(L2425,CW!C:D,2,FALSE)</f>
        <v>Apr'16</v>
      </c>
      <c r="L2425" s="1" t="str">
        <f t="shared" si="38"/>
        <v>15'16</v>
      </c>
      <c r="M2425" s="1" t="str">
        <f>VLOOKUP(K2425,CW!D:E,2,FALSE)</f>
        <v>Q1'16</v>
      </c>
    </row>
    <row r="2426" spans="1:13" ht="15" customHeight="1">
      <c r="A2426" s="2">
        <v>42471</v>
      </c>
      <c r="B2426" s="1" t="s">
        <v>2297</v>
      </c>
      <c r="C2426" s="1" t="s">
        <v>360</v>
      </c>
      <c r="D2426" s="1" t="s">
        <v>102</v>
      </c>
      <c r="E2426" s="1" t="s">
        <v>3532</v>
      </c>
      <c r="F2426" s="45" t="s">
        <v>158</v>
      </c>
      <c r="G2426" s="1">
        <v>1</v>
      </c>
      <c r="H2426" s="1" t="s">
        <v>107</v>
      </c>
      <c r="I2426" s="1" t="s">
        <v>159</v>
      </c>
      <c r="K2426" s="1" t="str">
        <f>VLOOKUP(L2426,CW!C:D,2,FALSE)</f>
        <v>Apr'16</v>
      </c>
      <c r="L2426" s="1" t="str">
        <f t="shared" si="38"/>
        <v>15'16</v>
      </c>
      <c r="M2426" s="1" t="str">
        <f>VLOOKUP(K2426,CW!D:E,2,FALSE)</f>
        <v>Q1'16</v>
      </c>
    </row>
    <row r="2427" spans="1:13" ht="15" customHeight="1">
      <c r="A2427" s="2">
        <v>42471</v>
      </c>
      <c r="B2427" s="1" t="s">
        <v>2298</v>
      </c>
      <c r="C2427" s="1" t="s">
        <v>72</v>
      </c>
      <c r="D2427" s="1" t="s">
        <v>102</v>
      </c>
      <c r="E2427" s="1" t="s">
        <v>3532</v>
      </c>
      <c r="F2427" s="45" t="s">
        <v>158</v>
      </c>
      <c r="G2427" s="1">
        <v>1</v>
      </c>
      <c r="H2427" s="1" t="s">
        <v>107</v>
      </c>
      <c r="I2427" s="1" t="s">
        <v>159</v>
      </c>
      <c r="K2427" s="1" t="str">
        <f>VLOOKUP(L2427,CW!C:D,2,FALSE)</f>
        <v>Apr'16</v>
      </c>
      <c r="L2427" s="1" t="str">
        <f t="shared" si="38"/>
        <v>15'16</v>
      </c>
      <c r="M2427" s="1" t="str">
        <f>VLOOKUP(K2427,CW!D:E,2,FALSE)</f>
        <v>Q1'16</v>
      </c>
    </row>
    <row r="2428" spans="1:13" ht="15" customHeight="1">
      <c r="A2428" s="2">
        <v>42471</v>
      </c>
      <c r="B2428" s="1" t="s">
        <v>2299</v>
      </c>
      <c r="C2428" s="1" t="s">
        <v>72</v>
      </c>
      <c r="D2428" s="1" t="s">
        <v>102</v>
      </c>
      <c r="E2428" s="1" t="s">
        <v>3532</v>
      </c>
      <c r="F2428" s="45" t="s">
        <v>158</v>
      </c>
      <c r="G2428" s="1">
        <v>1</v>
      </c>
      <c r="H2428" s="1" t="s">
        <v>107</v>
      </c>
      <c r="I2428" s="1" t="s">
        <v>159</v>
      </c>
      <c r="K2428" s="1" t="str">
        <f>VLOOKUP(L2428,CW!C:D,2,FALSE)</f>
        <v>Apr'16</v>
      </c>
      <c r="L2428" s="1" t="str">
        <f t="shared" si="38"/>
        <v>15'16</v>
      </c>
      <c r="M2428" s="1" t="str">
        <f>VLOOKUP(K2428,CW!D:E,2,FALSE)</f>
        <v>Q1'16</v>
      </c>
    </row>
    <row r="2429" spans="1:13" ht="15" customHeight="1">
      <c r="A2429" s="2">
        <v>42471</v>
      </c>
      <c r="B2429" s="1" t="s">
        <v>16</v>
      </c>
      <c r="C2429" s="1" t="s">
        <v>72</v>
      </c>
      <c r="D2429" s="1" t="s">
        <v>102</v>
      </c>
      <c r="E2429" s="1" t="s">
        <v>3532</v>
      </c>
      <c r="F2429" s="45" t="s">
        <v>17</v>
      </c>
      <c r="G2429" s="1">
        <v>1</v>
      </c>
      <c r="H2429" s="1" t="s">
        <v>107</v>
      </c>
      <c r="I2429" s="1" t="s">
        <v>706</v>
      </c>
      <c r="K2429" s="1" t="str">
        <f>VLOOKUP(L2429,CW!C:D,2,FALSE)</f>
        <v>Apr'16</v>
      </c>
      <c r="L2429" s="1" t="str">
        <f t="shared" si="38"/>
        <v>15'16</v>
      </c>
      <c r="M2429" s="1" t="str">
        <f>VLOOKUP(K2429,CW!D:E,2,FALSE)</f>
        <v>Q1'16</v>
      </c>
    </row>
    <row r="2430" spans="1:13" ht="15" customHeight="1">
      <c r="A2430" s="2">
        <v>42471</v>
      </c>
      <c r="B2430" s="1" t="s">
        <v>18</v>
      </c>
      <c r="C2430" s="1" t="s">
        <v>70</v>
      </c>
      <c r="D2430" s="1" t="s">
        <v>101</v>
      </c>
      <c r="E2430" s="1" t="s">
        <v>3532</v>
      </c>
      <c r="F2430" s="45" t="s">
        <v>17</v>
      </c>
      <c r="G2430" s="1">
        <v>1</v>
      </c>
      <c r="H2430" s="1" t="s">
        <v>107</v>
      </c>
      <c r="I2430" s="1" t="s">
        <v>706</v>
      </c>
      <c r="K2430" s="1" t="str">
        <f>VLOOKUP(L2430,CW!C:D,2,FALSE)</f>
        <v>Apr'16</v>
      </c>
      <c r="L2430" s="1" t="str">
        <f t="shared" si="38"/>
        <v>15'16</v>
      </c>
      <c r="M2430" s="1" t="str">
        <f>VLOOKUP(K2430,CW!D:E,2,FALSE)</f>
        <v>Q1'16</v>
      </c>
    </row>
    <row r="2431" spans="1:13" ht="15" customHeight="1">
      <c r="A2431" s="2">
        <v>42471</v>
      </c>
      <c r="B2431" s="1" t="s">
        <v>2285</v>
      </c>
      <c r="C2431" s="1" t="s">
        <v>3322</v>
      </c>
      <c r="D2431" s="1" t="s">
        <v>3316</v>
      </c>
      <c r="E2431" s="99" t="s">
        <v>4588</v>
      </c>
      <c r="F2431" s="45" t="s">
        <v>4591</v>
      </c>
      <c r="G2431" s="1">
        <v>1</v>
      </c>
      <c r="H2431" s="1" t="s">
        <v>3355</v>
      </c>
      <c r="I2431" s="1" t="s">
        <v>3550</v>
      </c>
      <c r="J2431" s="1">
        <v>2</v>
      </c>
      <c r="K2431" s="1" t="str">
        <f>VLOOKUP(L2431,CW!C:D,2,FALSE)</f>
        <v>Apr'16</v>
      </c>
      <c r="L2431" s="1" t="str">
        <f t="shared" si="38"/>
        <v>15'16</v>
      </c>
      <c r="M2431" s="1" t="str">
        <f>VLOOKUP(K2431,CW!D:E,2,FALSE)</f>
        <v>Q1'16</v>
      </c>
    </row>
    <row r="2432" spans="1:13" ht="30" customHeight="1">
      <c r="A2432" s="2">
        <v>42472</v>
      </c>
      <c r="B2432" s="1" t="s">
        <v>2300</v>
      </c>
      <c r="C2432" s="1" t="s">
        <v>86</v>
      </c>
      <c r="D2432" s="1" t="s">
        <v>101</v>
      </c>
      <c r="E2432" s="1" t="s">
        <v>3532</v>
      </c>
      <c r="F2432" s="98" t="s">
        <v>160</v>
      </c>
      <c r="G2432" s="1">
        <v>1</v>
      </c>
      <c r="H2432" s="1" t="s">
        <v>107</v>
      </c>
      <c r="I2432" s="1" t="s">
        <v>159</v>
      </c>
      <c r="K2432" s="1" t="str">
        <f>VLOOKUP(L2432,CW!C:D,2,FALSE)</f>
        <v>Apr'16</v>
      </c>
      <c r="L2432" s="1" t="str">
        <f t="shared" si="38"/>
        <v>15'16</v>
      </c>
      <c r="M2432" s="1" t="str">
        <f>VLOOKUP(K2432,CW!D:E,2,FALSE)</f>
        <v>Q1'16</v>
      </c>
    </row>
    <row r="2433" spans="1:13" ht="15" customHeight="1">
      <c r="A2433" s="2">
        <v>42472</v>
      </c>
      <c r="B2433" s="1" t="s">
        <v>2300</v>
      </c>
      <c r="C2433" s="1" t="s">
        <v>86</v>
      </c>
      <c r="D2433" s="1" t="s">
        <v>101</v>
      </c>
      <c r="E2433" s="1" t="s">
        <v>3532</v>
      </c>
      <c r="F2433" s="98" t="s">
        <v>4584</v>
      </c>
      <c r="G2433" s="1">
        <v>1</v>
      </c>
      <c r="H2433" s="1" t="s">
        <v>107</v>
      </c>
      <c r="I2433" s="1" t="s">
        <v>159</v>
      </c>
      <c r="K2433" s="1" t="str">
        <f>VLOOKUP(L2433,CW!C:D,2,FALSE)</f>
        <v>Apr'16</v>
      </c>
      <c r="L2433" s="1" t="str">
        <f t="shared" si="38"/>
        <v>15'16</v>
      </c>
      <c r="M2433" s="1" t="str">
        <f>VLOOKUP(K2433,CW!D:E,2,FALSE)</f>
        <v>Q1'16</v>
      </c>
    </row>
    <row r="2434" spans="1:13" ht="30" customHeight="1">
      <c r="A2434" s="2">
        <v>42472</v>
      </c>
      <c r="B2434" s="1" t="s">
        <v>2301</v>
      </c>
      <c r="C2434" s="1" t="s">
        <v>71</v>
      </c>
      <c r="D2434" s="1" t="s">
        <v>101</v>
      </c>
      <c r="E2434" s="1" t="s">
        <v>3532</v>
      </c>
      <c r="F2434" s="98" t="s">
        <v>161</v>
      </c>
      <c r="G2434" s="1">
        <v>1</v>
      </c>
      <c r="H2434" s="1" t="s">
        <v>107</v>
      </c>
      <c r="I2434" s="1" t="s">
        <v>159</v>
      </c>
      <c r="K2434" s="1" t="str">
        <f>VLOOKUP(L2434,CW!C:D,2,FALSE)</f>
        <v>Apr'16</v>
      </c>
      <c r="L2434" s="1" t="str">
        <f t="shared" si="38"/>
        <v>15'16</v>
      </c>
      <c r="M2434" s="1" t="str">
        <f>VLOOKUP(K2434,CW!D:E,2,FALSE)</f>
        <v>Q1'16</v>
      </c>
    </row>
    <row r="2435" spans="1:13" ht="15" customHeight="1">
      <c r="A2435" s="2">
        <v>42472</v>
      </c>
      <c r="B2435" s="1" t="s">
        <v>2302</v>
      </c>
      <c r="C2435" s="1" t="s">
        <v>71</v>
      </c>
      <c r="D2435" s="1" t="s">
        <v>101</v>
      </c>
      <c r="E2435" s="1" t="s">
        <v>3532</v>
      </c>
      <c r="F2435" s="98" t="s">
        <v>4584</v>
      </c>
      <c r="G2435" s="1">
        <v>1</v>
      </c>
      <c r="H2435" s="1" t="s">
        <v>107</v>
      </c>
      <c r="I2435" s="1" t="s">
        <v>159</v>
      </c>
      <c r="K2435" s="1" t="str">
        <f>VLOOKUP(L2435,CW!C:D,2,FALSE)</f>
        <v>Apr'16</v>
      </c>
      <c r="L2435" s="1" t="str">
        <f t="shared" si="38"/>
        <v>15'16</v>
      </c>
      <c r="M2435" s="1" t="str">
        <f>VLOOKUP(K2435,CW!D:E,2,FALSE)</f>
        <v>Q1'16</v>
      </c>
    </row>
    <row r="2436" spans="1:13" ht="15" customHeight="1">
      <c r="A2436" s="2">
        <v>42472</v>
      </c>
      <c r="B2436" s="1" t="s">
        <v>2303</v>
      </c>
      <c r="C2436" s="1" t="s">
        <v>71</v>
      </c>
      <c r="D2436" s="1" t="s">
        <v>101</v>
      </c>
      <c r="E2436" s="1" t="s">
        <v>3532</v>
      </c>
      <c r="F2436" s="45" t="s">
        <v>158</v>
      </c>
      <c r="G2436" s="1">
        <v>1</v>
      </c>
      <c r="H2436" s="1" t="s">
        <v>107</v>
      </c>
      <c r="I2436" s="1" t="s">
        <v>159</v>
      </c>
      <c r="K2436" s="1" t="str">
        <f>VLOOKUP(L2436,CW!C:D,2,FALSE)</f>
        <v>Apr'16</v>
      </c>
      <c r="L2436" s="1" t="str">
        <f t="shared" si="38"/>
        <v>15'16</v>
      </c>
      <c r="M2436" s="1" t="str">
        <f>VLOOKUP(K2436,CW!D:E,2,FALSE)</f>
        <v>Q1'16</v>
      </c>
    </row>
    <row r="2437" spans="1:13" ht="15" customHeight="1">
      <c r="A2437" s="2">
        <v>42472</v>
      </c>
      <c r="B2437" s="1" t="s">
        <v>2304</v>
      </c>
      <c r="C2437" s="1" t="s">
        <v>77</v>
      </c>
      <c r="D2437" s="1" t="s">
        <v>101</v>
      </c>
      <c r="E2437" s="1" t="s">
        <v>3532</v>
      </c>
      <c r="F2437" s="45" t="s">
        <v>158</v>
      </c>
      <c r="G2437" s="1">
        <v>1</v>
      </c>
      <c r="H2437" s="1" t="s">
        <v>107</v>
      </c>
      <c r="I2437" s="1" t="s">
        <v>159</v>
      </c>
      <c r="K2437" s="1" t="str">
        <f>VLOOKUP(L2437,CW!C:D,2,FALSE)</f>
        <v>Apr'16</v>
      </c>
      <c r="L2437" s="1" t="str">
        <f t="shared" si="38"/>
        <v>15'16</v>
      </c>
      <c r="M2437" s="1" t="str">
        <f>VLOOKUP(K2437,CW!D:E,2,FALSE)</f>
        <v>Q1'16</v>
      </c>
    </row>
    <row r="2438" spans="1:13" ht="15" customHeight="1">
      <c r="A2438" s="2">
        <v>42472</v>
      </c>
      <c r="B2438" s="1" t="s">
        <v>2304</v>
      </c>
      <c r="C2438" s="1" t="s">
        <v>77</v>
      </c>
      <c r="D2438" s="1" t="s">
        <v>101</v>
      </c>
      <c r="E2438" s="1" t="s">
        <v>3532</v>
      </c>
      <c r="F2438" s="98" t="s">
        <v>4584</v>
      </c>
      <c r="G2438" s="1">
        <v>1</v>
      </c>
      <c r="H2438" s="1" t="s">
        <v>107</v>
      </c>
      <c r="I2438" s="1" t="s">
        <v>159</v>
      </c>
      <c r="K2438" s="1" t="str">
        <f>VLOOKUP(L2438,CW!C:D,2,FALSE)</f>
        <v>Apr'16</v>
      </c>
      <c r="L2438" s="1" t="str">
        <f t="shared" si="38"/>
        <v>15'16</v>
      </c>
      <c r="M2438" s="1" t="str">
        <f>VLOOKUP(K2438,CW!D:E,2,FALSE)</f>
        <v>Q1'16</v>
      </c>
    </row>
    <row r="2439" spans="1:13" ht="15" customHeight="1">
      <c r="A2439" s="2">
        <v>42472</v>
      </c>
      <c r="B2439" s="1" t="s">
        <v>2305</v>
      </c>
      <c r="C2439" s="1" t="s">
        <v>360</v>
      </c>
      <c r="D2439" s="1" t="s">
        <v>101</v>
      </c>
      <c r="E2439" s="1" t="s">
        <v>3532</v>
      </c>
      <c r="F2439" s="45" t="s">
        <v>158</v>
      </c>
      <c r="G2439" s="1">
        <v>6</v>
      </c>
      <c r="H2439" s="1" t="s">
        <v>107</v>
      </c>
      <c r="I2439" s="1" t="s">
        <v>159</v>
      </c>
      <c r="K2439" s="1" t="str">
        <f>VLOOKUP(L2439,CW!C:D,2,FALSE)</f>
        <v>Apr'16</v>
      </c>
      <c r="L2439" s="1" t="str">
        <f t="shared" si="38"/>
        <v>15'16</v>
      </c>
      <c r="M2439" s="1" t="str">
        <f>VLOOKUP(K2439,CW!D:E,2,FALSE)</f>
        <v>Q1'16</v>
      </c>
    </row>
    <row r="2440" spans="1:13" ht="30" customHeight="1">
      <c r="A2440" s="2">
        <v>42472</v>
      </c>
      <c r="B2440" s="1" t="s">
        <v>2306</v>
      </c>
      <c r="C2440" s="1" t="s">
        <v>72</v>
      </c>
      <c r="D2440" s="1" t="s">
        <v>101</v>
      </c>
      <c r="E2440" s="1" t="s">
        <v>3532</v>
      </c>
      <c r="F2440" s="98" t="s">
        <v>160</v>
      </c>
      <c r="G2440" s="1">
        <v>1</v>
      </c>
      <c r="H2440" s="1" t="s">
        <v>107</v>
      </c>
      <c r="I2440" s="1" t="s">
        <v>159</v>
      </c>
      <c r="K2440" s="1" t="str">
        <f>VLOOKUP(L2440,CW!C:D,2,FALSE)</f>
        <v>Apr'16</v>
      </c>
      <c r="L2440" s="1" t="str">
        <f t="shared" si="38"/>
        <v>15'16</v>
      </c>
      <c r="M2440" s="1" t="str">
        <f>VLOOKUP(K2440,CW!D:E,2,FALSE)</f>
        <v>Q1'16</v>
      </c>
    </row>
    <row r="2441" spans="1:13" ht="30" customHeight="1">
      <c r="A2441" s="2">
        <v>42472</v>
      </c>
      <c r="B2441" s="1" t="s">
        <v>2307</v>
      </c>
      <c r="C2441" s="1" t="s">
        <v>71</v>
      </c>
      <c r="D2441" s="1" t="s">
        <v>101</v>
      </c>
      <c r="E2441" s="1" t="s">
        <v>3532</v>
      </c>
      <c r="F2441" s="98" t="s">
        <v>160</v>
      </c>
      <c r="G2441" s="1">
        <v>1</v>
      </c>
      <c r="H2441" s="1" t="s">
        <v>107</v>
      </c>
      <c r="I2441" s="1" t="s">
        <v>159</v>
      </c>
      <c r="K2441" s="1" t="str">
        <f>VLOOKUP(L2441,CW!C:D,2,FALSE)</f>
        <v>Apr'16</v>
      </c>
      <c r="L2441" s="1" t="str">
        <f t="shared" si="38"/>
        <v>15'16</v>
      </c>
      <c r="M2441" s="1" t="str">
        <f>VLOOKUP(K2441,CW!D:E,2,FALSE)</f>
        <v>Q1'16</v>
      </c>
    </row>
    <row r="2442" spans="1:13" ht="15" customHeight="1">
      <c r="A2442" s="2">
        <v>42472</v>
      </c>
      <c r="B2442" s="1" t="s">
        <v>2308</v>
      </c>
      <c r="C2442" s="1" t="s">
        <v>71</v>
      </c>
      <c r="D2442" s="1" t="s">
        <v>101</v>
      </c>
      <c r="E2442" s="1" t="s">
        <v>3532</v>
      </c>
      <c r="F2442" s="45" t="s">
        <v>158</v>
      </c>
      <c r="G2442" s="1">
        <v>1</v>
      </c>
      <c r="H2442" s="1" t="s">
        <v>107</v>
      </c>
      <c r="I2442" s="1" t="s">
        <v>159</v>
      </c>
      <c r="K2442" s="1" t="str">
        <f>VLOOKUP(L2442,CW!C:D,2,FALSE)</f>
        <v>Apr'16</v>
      </c>
      <c r="L2442" s="1" t="str">
        <f t="shared" si="38"/>
        <v>15'16</v>
      </c>
      <c r="M2442" s="1" t="str">
        <f>VLOOKUP(K2442,CW!D:E,2,FALSE)</f>
        <v>Q1'16</v>
      </c>
    </row>
    <row r="2443" spans="1:13" ht="30" customHeight="1">
      <c r="A2443" s="2">
        <v>42472</v>
      </c>
      <c r="B2443" s="1" t="s">
        <v>2309</v>
      </c>
      <c r="C2443" s="1" t="s">
        <v>352</v>
      </c>
      <c r="D2443" s="1" t="s">
        <v>101</v>
      </c>
      <c r="E2443" s="1" t="s">
        <v>3532</v>
      </c>
      <c r="F2443" s="98" t="s">
        <v>160</v>
      </c>
      <c r="G2443" s="1">
        <v>1</v>
      </c>
      <c r="H2443" s="1" t="s">
        <v>107</v>
      </c>
      <c r="I2443" s="1" t="s">
        <v>159</v>
      </c>
      <c r="K2443" s="1" t="str">
        <f>VLOOKUP(L2443,CW!C:D,2,FALSE)</f>
        <v>Apr'16</v>
      </c>
      <c r="L2443" s="1" t="str">
        <f t="shared" si="38"/>
        <v>15'16</v>
      </c>
      <c r="M2443" s="1" t="str">
        <f>VLOOKUP(K2443,CW!D:E,2,FALSE)</f>
        <v>Q1'16</v>
      </c>
    </row>
    <row r="2444" spans="1:13" ht="30" customHeight="1">
      <c r="A2444" s="2">
        <v>42472</v>
      </c>
      <c r="B2444" s="1" t="s">
        <v>2310</v>
      </c>
      <c r="C2444" s="1" t="s">
        <v>71</v>
      </c>
      <c r="D2444" s="1" t="s">
        <v>101</v>
      </c>
      <c r="E2444" s="1" t="s">
        <v>3532</v>
      </c>
      <c r="F2444" s="98" t="s">
        <v>161</v>
      </c>
      <c r="G2444" s="1">
        <v>1</v>
      </c>
      <c r="H2444" s="1" t="s">
        <v>107</v>
      </c>
      <c r="I2444" s="1" t="s">
        <v>159</v>
      </c>
      <c r="K2444" s="1" t="str">
        <f>VLOOKUP(L2444,CW!C:D,2,FALSE)</f>
        <v>Apr'16</v>
      </c>
      <c r="L2444" s="1" t="str">
        <f t="shared" si="38"/>
        <v>15'16</v>
      </c>
      <c r="M2444" s="1" t="str">
        <f>VLOOKUP(K2444,CW!D:E,2,FALSE)</f>
        <v>Q1'16</v>
      </c>
    </row>
    <row r="2445" spans="1:13" ht="15" customHeight="1">
      <c r="A2445" s="2">
        <v>42472</v>
      </c>
      <c r="B2445" s="1" t="s">
        <v>2311</v>
      </c>
      <c r="C2445" s="1" t="s">
        <v>72</v>
      </c>
      <c r="D2445" s="1" t="s">
        <v>101</v>
      </c>
      <c r="E2445" s="1" t="s">
        <v>3532</v>
      </c>
      <c r="F2445" s="98" t="s">
        <v>4584</v>
      </c>
      <c r="G2445" s="1">
        <v>1</v>
      </c>
      <c r="H2445" s="1" t="s">
        <v>107</v>
      </c>
      <c r="I2445" s="1" t="s">
        <v>159</v>
      </c>
      <c r="K2445" s="1" t="str">
        <f>VLOOKUP(L2445,CW!C:D,2,FALSE)</f>
        <v>Apr'16</v>
      </c>
      <c r="L2445" s="1" t="str">
        <f t="shared" si="38"/>
        <v>15'16</v>
      </c>
      <c r="M2445" s="1" t="str">
        <f>VLOOKUP(K2445,CW!D:E,2,FALSE)</f>
        <v>Q1'16</v>
      </c>
    </row>
    <row r="2446" spans="1:13" ht="15" customHeight="1">
      <c r="A2446" s="2">
        <v>42472</v>
      </c>
      <c r="B2446" s="1" t="s">
        <v>2312</v>
      </c>
      <c r="C2446" s="1" t="s">
        <v>72</v>
      </c>
      <c r="D2446" s="1" t="s">
        <v>101</v>
      </c>
      <c r="E2446" s="1" t="s">
        <v>3532</v>
      </c>
      <c r="F2446" s="98" t="s">
        <v>4584</v>
      </c>
      <c r="G2446" s="1">
        <v>1</v>
      </c>
      <c r="H2446" s="1" t="s">
        <v>107</v>
      </c>
      <c r="I2446" s="1" t="s">
        <v>159</v>
      </c>
      <c r="K2446" s="1" t="str">
        <f>VLOOKUP(L2446,CW!C:D,2,FALSE)</f>
        <v>Apr'16</v>
      </c>
      <c r="L2446" s="1" t="str">
        <f t="shared" si="38"/>
        <v>15'16</v>
      </c>
      <c r="M2446" s="1" t="str">
        <f>VLOOKUP(K2446,CW!D:E,2,FALSE)</f>
        <v>Q1'16</v>
      </c>
    </row>
    <row r="2447" spans="1:13" ht="15" customHeight="1">
      <c r="A2447" s="2">
        <v>42472</v>
      </c>
      <c r="B2447" s="1" t="s">
        <v>2312</v>
      </c>
      <c r="C2447" s="1" t="s">
        <v>72</v>
      </c>
      <c r="D2447" s="1" t="s">
        <v>101</v>
      </c>
      <c r="E2447" s="1" t="s">
        <v>3532</v>
      </c>
      <c r="F2447" s="45" t="s">
        <v>691</v>
      </c>
      <c r="G2447" s="1">
        <v>1</v>
      </c>
      <c r="H2447" s="1" t="s">
        <v>107</v>
      </c>
      <c r="I2447" s="1" t="s">
        <v>159</v>
      </c>
      <c r="K2447" s="1" t="str">
        <f>VLOOKUP(L2447,CW!C:D,2,FALSE)</f>
        <v>Apr'16</v>
      </c>
      <c r="L2447" s="1" t="str">
        <f t="shared" si="38"/>
        <v>15'16</v>
      </c>
      <c r="M2447" s="1" t="str">
        <f>VLOOKUP(K2447,CW!D:E,2,FALSE)</f>
        <v>Q1'16</v>
      </c>
    </row>
    <row r="2448" spans="1:13" ht="30" customHeight="1">
      <c r="A2448" s="2">
        <v>42472</v>
      </c>
      <c r="B2448" s="1" t="s">
        <v>2313</v>
      </c>
      <c r="C2448" s="1" t="s">
        <v>77</v>
      </c>
      <c r="D2448" s="1" t="s">
        <v>101</v>
      </c>
      <c r="E2448" s="1" t="s">
        <v>3532</v>
      </c>
      <c r="F2448" s="98" t="s">
        <v>160</v>
      </c>
      <c r="G2448" s="1">
        <v>1</v>
      </c>
      <c r="H2448" s="1" t="s">
        <v>107</v>
      </c>
      <c r="I2448" s="1" t="s">
        <v>159</v>
      </c>
      <c r="K2448" s="1" t="str">
        <f>VLOOKUP(L2448,CW!C:D,2,FALSE)</f>
        <v>Apr'16</v>
      </c>
      <c r="L2448" s="1" t="str">
        <f t="shared" si="38"/>
        <v>15'16</v>
      </c>
      <c r="M2448" s="1" t="str">
        <f>VLOOKUP(K2448,CW!D:E,2,FALSE)</f>
        <v>Q1'16</v>
      </c>
    </row>
    <row r="2449" spans="1:13" ht="15" customHeight="1">
      <c r="A2449" s="2">
        <v>42472</v>
      </c>
      <c r="B2449" s="1" t="s">
        <v>2313</v>
      </c>
      <c r="C2449" s="1" t="s">
        <v>77</v>
      </c>
      <c r="D2449" s="1" t="s">
        <v>101</v>
      </c>
      <c r="E2449" s="1" t="s">
        <v>3532</v>
      </c>
      <c r="F2449" s="45" t="s">
        <v>158</v>
      </c>
      <c r="G2449" s="1">
        <v>2</v>
      </c>
      <c r="H2449" s="1" t="s">
        <v>107</v>
      </c>
      <c r="I2449" s="1" t="s">
        <v>159</v>
      </c>
      <c r="K2449" s="1" t="str">
        <f>VLOOKUP(L2449,CW!C:D,2,FALSE)</f>
        <v>Apr'16</v>
      </c>
      <c r="L2449" s="1" t="str">
        <f t="shared" si="38"/>
        <v>15'16</v>
      </c>
      <c r="M2449" s="1" t="str">
        <f>VLOOKUP(K2449,CW!D:E,2,FALSE)</f>
        <v>Q1'16</v>
      </c>
    </row>
    <row r="2450" spans="1:13" ht="15" customHeight="1">
      <c r="A2450" s="2">
        <v>42472</v>
      </c>
      <c r="B2450" s="1" t="s">
        <v>2314</v>
      </c>
      <c r="C2450" s="1" t="s">
        <v>2315</v>
      </c>
      <c r="D2450" s="1" t="s">
        <v>101</v>
      </c>
      <c r="E2450" s="1" t="s">
        <v>3532</v>
      </c>
      <c r="F2450" s="45" t="s">
        <v>158</v>
      </c>
      <c r="G2450" s="1">
        <v>1</v>
      </c>
      <c r="H2450" s="1" t="s">
        <v>107</v>
      </c>
      <c r="I2450" s="1" t="s">
        <v>159</v>
      </c>
      <c r="K2450" s="1" t="str">
        <f>VLOOKUP(L2450,CW!C:D,2,FALSE)</f>
        <v>Apr'16</v>
      </c>
      <c r="L2450" s="1" t="str">
        <f t="shared" si="38"/>
        <v>15'16</v>
      </c>
      <c r="M2450" s="1" t="str">
        <f>VLOOKUP(K2450,CW!D:E,2,FALSE)</f>
        <v>Q1'16</v>
      </c>
    </row>
    <row r="2451" spans="1:13" ht="15" customHeight="1">
      <c r="A2451" s="2">
        <v>42472</v>
      </c>
      <c r="B2451" s="1" t="s">
        <v>22</v>
      </c>
      <c r="C2451" s="1" t="s">
        <v>72</v>
      </c>
      <c r="D2451" s="1" t="s">
        <v>101</v>
      </c>
      <c r="E2451" s="1" t="s">
        <v>3532</v>
      </c>
      <c r="F2451" s="45" t="s">
        <v>158</v>
      </c>
      <c r="G2451" s="1">
        <v>1</v>
      </c>
      <c r="H2451" s="1" t="s">
        <v>107</v>
      </c>
      <c r="I2451" s="1" t="s">
        <v>159</v>
      </c>
      <c r="K2451" s="1" t="str">
        <f>VLOOKUP(L2451,CW!C:D,2,FALSE)</f>
        <v>Apr'16</v>
      </c>
      <c r="L2451" s="1" t="str">
        <f t="shared" si="38"/>
        <v>15'16</v>
      </c>
      <c r="M2451" s="1" t="str">
        <f>VLOOKUP(K2451,CW!D:E,2,FALSE)</f>
        <v>Q1'16</v>
      </c>
    </row>
    <row r="2452" spans="1:13" ht="30" customHeight="1">
      <c r="A2452" s="2">
        <v>42472</v>
      </c>
      <c r="B2452" s="1" t="s">
        <v>2316</v>
      </c>
      <c r="C2452" s="1" t="s">
        <v>72</v>
      </c>
      <c r="D2452" s="1" t="s">
        <v>101</v>
      </c>
      <c r="E2452" s="1" t="s">
        <v>3532</v>
      </c>
      <c r="F2452" s="98" t="s">
        <v>160</v>
      </c>
      <c r="G2452" s="1">
        <v>1</v>
      </c>
      <c r="H2452" s="1" t="s">
        <v>107</v>
      </c>
      <c r="I2452" s="1" t="s">
        <v>159</v>
      </c>
      <c r="K2452" s="1" t="str">
        <f>VLOOKUP(L2452,CW!C:D,2,FALSE)</f>
        <v>Apr'16</v>
      </c>
      <c r="L2452" s="1" t="str">
        <f t="shared" si="38"/>
        <v>15'16</v>
      </c>
      <c r="M2452" s="1" t="str">
        <f>VLOOKUP(K2452,CW!D:E,2,FALSE)</f>
        <v>Q1'16</v>
      </c>
    </row>
    <row r="2453" spans="1:13" ht="30" customHeight="1">
      <c r="A2453" s="2">
        <v>42472</v>
      </c>
      <c r="B2453" s="1" t="s">
        <v>2317</v>
      </c>
      <c r="C2453" s="1" t="s">
        <v>72</v>
      </c>
      <c r="D2453" s="1" t="s">
        <v>101</v>
      </c>
      <c r="E2453" s="1" t="s">
        <v>3532</v>
      </c>
      <c r="F2453" s="98" t="s">
        <v>160</v>
      </c>
      <c r="G2453" s="1">
        <v>1</v>
      </c>
      <c r="H2453" s="1" t="s">
        <v>107</v>
      </c>
      <c r="I2453" s="1" t="s">
        <v>159</v>
      </c>
      <c r="K2453" s="1" t="str">
        <f>VLOOKUP(L2453,CW!C:D,2,FALSE)</f>
        <v>Apr'16</v>
      </c>
      <c r="L2453" s="1" t="str">
        <f t="shared" si="38"/>
        <v>15'16</v>
      </c>
      <c r="M2453" s="1" t="str">
        <f>VLOOKUP(K2453,CW!D:E,2,FALSE)</f>
        <v>Q1'16</v>
      </c>
    </row>
    <row r="2454" spans="1:13" ht="30" customHeight="1">
      <c r="A2454" s="2">
        <v>42472</v>
      </c>
      <c r="B2454" s="1" t="s">
        <v>2317</v>
      </c>
      <c r="C2454" s="1" t="s">
        <v>72</v>
      </c>
      <c r="D2454" s="1" t="s">
        <v>101</v>
      </c>
      <c r="E2454" s="1" t="s">
        <v>3532</v>
      </c>
      <c r="F2454" s="98" t="s">
        <v>161</v>
      </c>
      <c r="G2454" s="1">
        <v>1</v>
      </c>
      <c r="H2454" s="1" t="s">
        <v>107</v>
      </c>
      <c r="I2454" s="1" t="s">
        <v>159</v>
      </c>
      <c r="K2454" s="1" t="str">
        <f>VLOOKUP(L2454,CW!C:D,2,FALSE)</f>
        <v>Apr'16</v>
      </c>
      <c r="L2454" s="1" t="str">
        <f t="shared" si="38"/>
        <v>15'16</v>
      </c>
      <c r="M2454" s="1" t="str">
        <f>VLOOKUP(K2454,CW!D:E,2,FALSE)</f>
        <v>Q1'16</v>
      </c>
    </row>
    <row r="2455" spans="1:13" ht="15" customHeight="1">
      <c r="A2455" s="2">
        <v>42472</v>
      </c>
      <c r="B2455" s="1" t="s">
        <v>2318</v>
      </c>
      <c r="C2455" s="1" t="s">
        <v>86</v>
      </c>
      <c r="D2455" s="1" t="s">
        <v>103</v>
      </c>
      <c r="E2455" s="1" t="s">
        <v>3532</v>
      </c>
      <c r="F2455" s="45" t="s">
        <v>158</v>
      </c>
      <c r="G2455" s="1">
        <v>2</v>
      </c>
      <c r="H2455" s="1" t="s">
        <v>107</v>
      </c>
      <c r="I2455" s="1" t="s">
        <v>159</v>
      </c>
      <c r="K2455" s="1" t="str">
        <f>VLOOKUP(L2455,CW!C:D,2,FALSE)</f>
        <v>Apr'16</v>
      </c>
      <c r="L2455" s="1" t="str">
        <f t="shared" si="38"/>
        <v>15'16</v>
      </c>
      <c r="M2455" s="1" t="str">
        <f>VLOOKUP(K2455,CW!D:E,2,FALSE)</f>
        <v>Q1'16</v>
      </c>
    </row>
    <row r="2456" spans="1:13" ht="30" customHeight="1">
      <c r="A2456" s="2">
        <v>42472</v>
      </c>
      <c r="B2456" s="1" t="s">
        <v>2319</v>
      </c>
      <c r="C2456" s="1" t="s">
        <v>72</v>
      </c>
      <c r="D2456" s="1" t="s">
        <v>103</v>
      </c>
      <c r="E2456" s="1" t="s">
        <v>3532</v>
      </c>
      <c r="F2456" s="98" t="s">
        <v>160</v>
      </c>
      <c r="G2456" s="1">
        <v>1</v>
      </c>
      <c r="H2456" s="1" t="s">
        <v>107</v>
      </c>
      <c r="I2456" s="1" t="s">
        <v>159</v>
      </c>
      <c r="K2456" s="1" t="str">
        <f>VLOOKUP(L2456,CW!C:D,2,FALSE)</f>
        <v>Apr'16</v>
      </c>
      <c r="L2456" s="1" t="str">
        <f t="shared" si="38"/>
        <v>15'16</v>
      </c>
      <c r="M2456" s="1" t="str">
        <f>VLOOKUP(K2456,CW!D:E,2,FALSE)</f>
        <v>Q1'16</v>
      </c>
    </row>
    <row r="2457" spans="1:13" ht="15" customHeight="1">
      <c r="A2457" s="2">
        <v>42472</v>
      </c>
      <c r="B2457" s="1" t="s">
        <v>2319</v>
      </c>
      <c r="C2457" s="1" t="s">
        <v>72</v>
      </c>
      <c r="D2457" s="1" t="s">
        <v>103</v>
      </c>
      <c r="E2457" s="1" t="s">
        <v>3532</v>
      </c>
      <c r="F2457" s="98" t="s">
        <v>4584</v>
      </c>
      <c r="G2457" s="1">
        <v>1</v>
      </c>
      <c r="H2457" s="1" t="s">
        <v>107</v>
      </c>
      <c r="I2457" s="1" t="s">
        <v>159</v>
      </c>
      <c r="K2457" s="1" t="str">
        <f>VLOOKUP(L2457,CW!C:D,2,FALSE)</f>
        <v>Apr'16</v>
      </c>
      <c r="L2457" s="1" t="str">
        <f t="shared" si="38"/>
        <v>15'16</v>
      </c>
      <c r="M2457" s="1" t="str">
        <f>VLOOKUP(K2457,CW!D:E,2,FALSE)</f>
        <v>Q1'16</v>
      </c>
    </row>
    <row r="2458" spans="1:13" ht="15" customHeight="1">
      <c r="A2458" s="2">
        <v>42472</v>
      </c>
      <c r="B2458" s="1" t="s">
        <v>2320</v>
      </c>
      <c r="C2458" s="1" t="s">
        <v>72</v>
      </c>
      <c r="D2458" s="1" t="s">
        <v>103</v>
      </c>
      <c r="E2458" s="1" t="s">
        <v>3532</v>
      </c>
      <c r="F2458" s="45" t="s">
        <v>158</v>
      </c>
      <c r="G2458" s="1">
        <v>1</v>
      </c>
      <c r="H2458" s="1" t="s">
        <v>107</v>
      </c>
      <c r="I2458" s="1" t="s">
        <v>159</v>
      </c>
      <c r="K2458" s="1" t="str">
        <f>VLOOKUP(L2458,CW!C:D,2,FALSE)</f>
        <v>Apr'16</v>
      </c>
      <c r="L2458" s="1" t="str">
        <f t="shared" si="38"/>
        <v>15'16</v>
      </c>
      <c r="M2458" s="1" t="str">
        <f>VLOOKUP(K2458,CW!D:E,2,FALSE)</f>
        <v>Q1'16</v>
      </c>
    </row>
    <row r="2459" spans="1:13" ht="15" customHeight="1">
      <c r="A2459" s="2">
        <v>42472</v>
      </c>
      <c r="B2459" s="1" t="s">
        <v>2321</v>
      </c>
      <c r="C2459" s="1" t="s">
        <v>77</v>
      </c>
      <c r="D2459" s="1" t="s">
        <v>103</v>
      </c>
      <c r="E2459" s="1" t="s">
        <v>3532</v>
      </c>
      <c r="F2459" s="45" t="s">
        <v>158</v>
      </c>
      <c r="G2459" s="1">
        <v>1</v>
      </c>
      <c r="H2459" s="1" t="s">
        <v>107</v>
      </c>
      <c r="I2459" s="1" t="s">
        <v>159</v>
      </c>
      <c r="K2459" s="1" t="str">
        <f>VLOOKUP(L2459,CW!C:D,2,FALSE)</f>
        <v>Apr'16</v>
      </c>
      <c r="L2459" s="1" t="str">
        <f t="shared" si="38"/>
        <v>15'16</v>
      </c>
      <c r="M2459" s="1" t="str">
        <f>VLOOKUP(K2459,CW!D:E,2,FALSE)</f>
        <v>Q1'16</v>
      </c>
    </row>
    <row r="2460" spans="1:13" ht="15" customHeight="1">
      <c r="A2460" s="2">
        <v>42472</v>
      </c>
      <c r="B2460" s="1" t="s">
        <v>2322</v>
      </c>
      <c r="C2460" s="1" t="s">
        <v>72</v>
      </c>
      <c r="D2460" s="1" t="s">
        <v>103</v>
      </c>
      <c r="E2460" s="1" t="s">
        <v>3532</v>
      </c>
      <c r="F2460" s="45" t="s">
        <v>158</v>
      </c>
      <c r="G2460" s="1">
        <v>1</v>
      </c>
      <c r="H2460" s="1" t="s">
        <v>107</v>
      </c>
      <c r="I2460" s="1" t="s">
        <v>159</v>
      </c>
      <c r="K2460" s="1" t="str">
        <f>VLOOKUP(L2460,CW!C:D,2,FALSE)</f>
        <v>Apr'16</v>
      </c>
      <c r="L2460" s="1" t="str">
        <f t="shared" si="38"/>
        <v>15'16</v>
      </c>
      <c r="M2460" s="1" t="str">
        <f>VLOOKUP(K2460,CW!D:E,2,FALSE)</f>
        <v>Q1'16</v>
      </c>
    </row>
    <row r="2461" spans="1:13" ht="15" customHeight="1">
      <c r="A2461" s="2">
        <v>42472</v>
      </c>
      <c r="B2461" s="1" t="s">
        <v>2323</v>
      </c>
      <c r="C2461" s="1" t="s">
        <v>86</v>
      </c>
      <c r="D2461" s="1" t="s">
        <v>103</v>
      </c>
      <c r="E2461" s="1" t="s">
        <v>3532</v>
      </c>
      <c r="F2461" s="45" t="s">
        <v>158</v>
      </c>
      <c r="G2461" s="1">
        <v>10</v>
      </c>
      <c r="H2461" s="1" t="s">
        <v>107</v>
      </c>
      <c r="I2461" s="1" t="s">
        <v>159</v>
      </c>
      <c r="K2461" s="1" t="str">
        <f>VLOOKUP(L2461,CW!C:D,2,FALSE)</f>
        <v>Apr'16</v>
      </c>
      <c r="L2461" s="1" t="str">
        <f t="shared" si="38"/>
        <v>15'16</v>
      </c>
      <c r="M2461" s="1" t="str">
        <f>VLOOKUP(K2461,CW!D:E,2,FALSE)</f>
        <v>Q1'16</v>
      </c>
    </row>
    <row r="2462" spans="1:13" ht="15" customHeight="1">
      <c r="A2462" s="2">
        <v>42472</v>
      </c>
      <c r="B2462" s="1" t="s">
        <v>2324</v>
      </c>
      <c r="C2462" s="1" t="s">
        <v>86</v>
      </c>
      <c r="D2462" s="1" t="s">
        <v>103</v>
      </c>
      <c r="E2462" s="1" t="s">
        <v>3532</v>
      </c>
      <c r="F2462" s="45" t="s">
        <v>158</v>
      </c>
      <c r="G2462" s="1">
        <v>15</v>
      </c>
      <c r="H2462" s="1" t="s">
        <v>107</v>
      </c>
      <c r="I2462" s="1" t="s">
        <v>159</v>
      </c>
      <c r="K2462" s="1" t="str">
        <f>VLOOKUP(L2462,CW!C:D,2,FALSE)</f>
        <v>Apr'16</v>
      </c>
      <c r="L2462" s="1" t="str">
        <f t="shared" si="38"/>
        <v>15'16</v>
      </c>
      <c r="M2462" s="1" t="str">
        <f>VLOOKUP(K2462,CW!D:E,2,FALSE)</f>
        <v>Q1'16</v>
      </c>
    </row>
    <row r="2463" spans="1:13" ht="30" customHeight="1">
      <c r="A2463" s="2">
        <v>42472</v>
      </c>
      <c r="B2463" s="1" t="s">
        <v>2325</v>
      </c>
      <c r="C2463" s="1" t="s">
        <v>93</v>
      </c>
      <c r="D2463" s="1" t="s">
        <v>103</v>
      </c>
      <c r="E2463" s="1" t="s">
        <v>3532</v>
      </c>
      <c r="F2463" s="98" t="s">
        <v>160</v>
      </c>
      <c r="G2463" s="1">
        <v>1</v>
      </c>
      <c r="H2463" s="1" t="s">
        <v>107</v>
      </c>
      <c r="I2463" s="1" t="s">
        <v>159</v>
      </c>
      <c r="K2463" s="1" t="str">
        <f>VLOOKUP(L2463,CW!C:D,2,FALSE)</f>
        <v>Apr'16</v>
      </c>
      <c r="L2463" s="1" t="str">
        <f t="shared" si="38"/>
        <v>15'16</v>
      </c>
      <c r="M2463" s="1" t="str">
        <f>VLOOKUP(K2463,CW!D:E,2,FALSE)</f>
        <v>Q1'16</v>
      </c>
    </row>
    <row r="2464" spans="1:13" ht="15" customHeight="1">
      <c r="A2464" s="2">
        <v>42472</v>
      </c>
      <c r="B2464" s="1" t="s">
        <v>2326</v>
      </c>
      <c r="C2464" s="1" t="s">
        <v>71</v>
      </c>
      <c r="D2464" s="1" t="s">
        <v>103</v>
      </c>
      <c r="E2464" s="1" t="s">
        <v>3532</v>
      </c>
      <c r="F2464" s="98" t="s">
        <v>4584</v>
      </c>
      <c r="G2464" s="1">
        <v>1</v>
      </c>
      <c r="H2464" s="1" t="s">
        <v>107</v>
      </c>
      <c r="I2464" s="1" t="s">
        <v>159</v>
      </c>
      <c r="K2464" s="1" t="str">
        <f>VLOOKUP(L2464,CW!C:D,2,FALSE)</f>
        <v>Apr'16</v>
      </c>
      <c r="L2464" s="1" t="str">
        <f t="shared" si="38"/>
        <v>15'16</v>
      </c>
      <c r="M2464" s="1" t="str">
        <f>VLOOKUP(K2464,CW!D:E,2,FALSE)</f>
        <v>Q1'16</v>
      </c>
    </row>
    <row r="2465" spans="1:13" ht="30" customHeight="1">
      <c r="A2465" s="2">
        <v>42472</v>
      </c>
      <c r="B2465" s="1" t="s">
        <v>2327</v>
      </c>
      <c r="C2465" s="1" t="s">
        <v>77</v>
      </c>
      <c r="D2465" s="1" t="s">
        <v>103</v>
      </c>
      <c r="E2465" s="1" t="s">
        <v>3532</v>
      </c>
      <c r="F2465" s="98" t="s">
        <v>160</v>
      </c>
      <c r="G2465" s="1">
        <v>2</v>
      </c>
      <c r="H2465" s="1" t="s">
        <v>107</v>
      </c>
      <c r="I2465" s="1" t="s">
        <v>159</v>
      </c>
      <c r="K2465" s="1" t="str">
        <f>VLOOKUP(L2465,CW!C:D,2,FALSE)</f>
        <v>Apr'16</v>
      </c>
      <c r="L2465" s="1" t="str">
        <f t="shared" si="38"/>
        <v>15'16</v>
      </c>
      <c r="M2465" s="1" t="str">
        <f>VLOOKUP(K2465,CW!D:E,2,FALSE)</f>
        <v>Q1'16</v>
      </c>
    </row>
    <row r="2466" spans="1:13" ht="15" customHeight="1">
      <c r="A2466" s="2">
        <v>42472</v>
      </c>
      <c r="B2466" s="1" t="s">
        <v>2327</v>
      </c>
      <c r="C2466" s="1" t="s">
        <v>77</v>
      </c>
      <c r="D2466" s="1" t="s">
        <v>103</v>
      </c>
      <c r="E2466" s="1" t="s">
        <v>3532</v>
      </c>
      <c r="F2466" s="45" t="s">
        <v>158</v>
      </c>
      <c r="G2466" s="1">
        <v>5</v>
      </c>
      <c r="H2466" s="1" t="s">
        <v>107</v>
      </c>
      <c r="I2466" s="1" t="s">
        <v>159</v>
      </c>
      <c r="K2466" s="1" t="str">
        <f>VLOOKUP(L2466,CW!C:D,2,FALSE)</f>
        <v>Apr'16</v>
      </c>
      <c r="L2466" s="1" t="str">
        <f t="shared" si="38"/>
        <v>15'16</v>
      </c>
      <c r="M2466" s="1" t="str">
        <f>VLOOKUP(K2466,CW!D:E,2,FALSE)</f>
        <v>Q1'16</v>
      </c>
    </row>
    <row r="2467" spans="1:13" ht="15" customHeight="1">
      <c r="A2467" s="2">
        <v>42472</v>
      </c>
      <c r="B2467" s="1" t="s">
        <v>2328</v>
      </c>
      <c r="C2467" s="1" t="s">
        <v>77</v>
      </c>
      <c r="D2467" s="1" t="s">
        <v>103</v>
      </c>
      <c r="E2467" s="1" t="s">
        <v>3532</v>
      </c>
      <c r="F2467" s="45" t="s">
        <v>158</v>
      </c>
      <c r="G2467" s="1">
        <v>8</v>
      </c>
      <c r="H2467" s="1" t="s">
        <v>107</v>
      </c>
      <c r="I2467" s="1" t="s">
        <v>159</v>
      </c>
      <c r="K2467" s="1" t="str">
        <f>VLOOKUP(L2467,CW!C:D,2,FALSE)</f>
        <v>Apr'16</v>
      </c>
      <c r="L2467" s="1" t="str">
        <f t="shared" si="38"/>
        <v>15'16</v>
      </c>
      <c r="M2467" s="1" t="str">
        <f>VLOOKUP(K2467,CW!D:E,2,FALSE)</f>
        <v>Q1'16</v>
      </c>
    </row>
    <row r="2468" spans="1:13" ht="15" customHeight="1">
      <c r="A2468" s="2">
        <v>42472</v>
      </c>
      <c r="B2468" s="1" t="s">
        <v>2329</v>
      </c>
      <c r="C2468" s="1" t="s">
        <v>347</v>
      </c>
      <c r="D2468" s="1" t="s">
        <v>103</v>
      </c>
      <c r="E2468" s="1" t="s">
        <v>3532</v>
      </c>
      <c r="F2468" s="45" t="s">
        <v>158</v>
      </c>
      <c r="G2468" s="1">
        <v>2</v>
      </c>
      <c r="H2468" s="1" t="s">
        <v>107</v>
      </c>
      <c r="I2468" s="1" t="s">
        <v>159</v>
      </c>
      <c r="K2468" s="1" t="str">
        <f>VLOOKUP(L2468,CW!C:D,2,FALSE)</f>
        <v>Apr'16</v>
      </c>
      <c r="L2468" s="1" t="str">
        <f t="shared" si="38"/>
        <v>15'16</v>
      </c>
      <c r="M2468" s="1" t="str">
        <f>VLOOKUP(K2468,CW!D:E,2,FALSE)</f>
        <v>Q1'16</v>
      </c>
    </row>
    <row r="2469" spans="1:13" ht="15" customHeight="1">
      <c r="A2469" s="2">
        <v>42472</v>
      </c>
      <c r="B2469" s="1" t="s">
        <v>19</v>
      </c>
      <c r="C2469" s="1" t="s">
        <v>72</v>
      </c>
      <c r="D2469" s="1" t="s">
        <v>103</v>
      </c>
      <c r="E2469" s="1" t="s">
        <v>3532</v>
      </c>
      <c r="F2469" s="45" t="s">
        <v>4594</v>
      </c>
      <c r="G2469" s="1">
        <v>3</v>
      </c>
      <c r="H2469" s="1" t="s">
        <v>107</v>
      </c>
      <c r="I2469" s="1" t="s">
        <v>706</v>
      </c>
      <c r="K2469" s="1" t="str">
        <f>VLOOKUP(L2469,CW!C:D,2,FALSE)</f>
        <v>Apr'16</v>
      </c>
      <c r="L2469" s="1" t="str">
        <f t="shared" si="38"/>
        <v>15'16</v>
      </c>
      <c r="M2469" s="1" t="str">
        <f>VLOOKUP(K2469,CW!D:E,2,FALSE)</f>
        <v>Q1'16</v>
      </c>
    </row>
    <row r="2470" spans="1:13" ht="15" customHeight="1">
      <c r="A2470" s="2">
        <v>42472</v>
      </c>
      <c r="B2470" s="1" t="s">
        <v>20</v>
      </c>
      <c r="C2470" s="1" t="s">
        <v>76</v>
      </c>
      <c r="D2470" s="1" t="s">
        <v>103</v>
      </c>
      <c r="E2470" s="1" t="s">
        <v>3532</v>
      </c>
      <c r="F2470" s="45" t="s">
        <v>4594</v>
      </c>
      <c r="G2470" s="1">
        <v>1</v>
      </c>
      <c r="H2470" s="1" t="s">
        <v>107</v>
      </c>
      <c r="I2470" s="1" t="s">
        <v>706</v>
      </c>
      <c r="K2470" s="1" t="str">
        <f>VLOOKUP(L2470,CW!C:D,2,FALSE)</f>
        <v>Apr'16</v>
      </c>
      <c r="L2470" s="1" t="str">
        <f t="shared" si="38"/>
        <v>15'16</v>
      </c>
      <c r="M2470" s="1" t="str">
        <f>VLOOKUP(K2470,CW!D:E,2,FALSE)</f>
        <v>Q1'16</v>
      </c>
    </row>
    <row r="2471" spans="1:13" ht="15" customHeight="1">
      <c r="A2471" s="2">
        <v>42472</v>
      </c>
      <c r="B2471" s="1" t="s">
        <v>21</v>
      </c>
      <c r="C2471" s="1" t="s">
        <v>77</v>
      </c>
      <c r="D2471" s="1" t="s">
        <v>103</v>
      </c>
      <c r="E2471" s="1" t="s">
        <v>3532</v>
      </c>
      <c r="F2471" s="45" t="s">
        <v>4594</v>
      </c>
      <c r="G2471" s="1">
        <v>3</v>
      </c>
      <c r="H2471" s="1" t="s">
        <v>107</v>
      </c>
      <c r="I2471" s="1" t="s">
        <v>706</v>
      </c>
      <c r="K2471" s="1" t="str">
        <f>VLOOKUP(L2471,CW!C:D,2,FALSE)</f>
        <v>Apr'16</v>
      </c>
      <c r="L2471" s="1" t="str">
        <f t="shared" si="38"/>
        <v>15'16</v>
      </c>
      <c r="M2471" s="1" t="str">
        <f>VLOOKUP(K2471,CW!D:E,2,FALSE)</f>
        <v>Q1'16</v>
      </c>
    </row>
    <row r="2472" spans="1:13" ht="15" customHeight="1">
      <c r="A2472" s="2">
        <v>42472</v>
      </c>
      <c r="B2472" s="1" t="s">
        <v>22</v>
      </c>
      <c r="C2472" s="1" t="s">
        <v>72</v>
      </c>
      <c r="D2472" s="1" t="s">
        <v>103</v>
      </c>
      <c r="E2472" s="1" t="s">
        <v>3532</v>
      </c>
      <c r="F2472" s="45" t="s">
        <v>17</v>
      </c>
      <c r="G2472" s="1">
        <v>1</v>
      </c>
      <c r="H2472" s="1" t="s">
        <v>107</v>
      </c>
      <c r="I2472" s="1" t="s">
        <v>706</v>
      </c>
      <c r="K2472" s="1" t="str">
        <f>VLOOKUP(L2472,CW!C:D,2,FALSE)</f>
        <v>Apr'16</v>
      </c>
      <c r="L2472" s="1" t="str">
        <f t="shared" si="38"/>
        <v>15'16</v>
      </c>
      <c r="M2472" s="1" t="str">
        <f>VLOOKUP(K2472,CW!D:E,2,FALSE)</f>
        <v>Q1'16</v>
      </c>
    </row>
    <row r="2473" spans="1:13" ht="15" customHeight="1">
      <c r="A2473" s="2">
        <v>42473</v>
      </c>
      <c r="B2473" s="1" t="s">
        <v>2330</v>
      </c>
      <c r="C2473" s="1" t="s">
        <v>71</v>
      </c>
      <c r="D2473" s="1" t="s">
        <v>103</v>
      </c>
      <c r="E2473" s="1" t="s">
        <v>3532</v>
      </c>
      <c r="F2473" s="45" t="s">
        <v>158</v>
      </c>
      <c r="G2473" s="1">
        <v>1</v>
      </c>
      <c r="H2473" s="1" t="s">
        <v>107</v>
      </c>
      <c r="I2473" s="1" t="s">
        <v>159</v>
      </c>
      <c r="K2473" s="1" t="str">
        <f>VLOOKUP(L2473,CW!C:D,2,FALSE)</f>
        <v>Apr'16</v>
      </c>
      <c r="L2473" s="1" t="str">
        <f t="shared" si="38"/>
        <v>15'16</v>
      </c>
      <c r="M2473" s="1" t="str">
        <f>VLOOKUP(K2473,CW!D:E,2,FALSE)</f>
        <v>Q1'16</v>
      </c>
    </row>
    <row r="2474" spans="1:13" ht="30" customHeight="1">
      <c r="A2474" s="2">
        <v>42473</v>
      </c>
      <c r="B2474" s="1" t="s">
        <v>2331</v>
      </c>
      <c r="C2474" s="1" t="s">
        <v>72</v>
      </c>
      <c r="D2474" s="1" t="s">
        <v>100</v>
      </c>
      <c r="E2474" s="1" t="s">
        <v>3532</v>
      </c>
      <c r="F2474" s="98" t="s">
        <v>160</v>
      </c>
      <c r="G2474" s="1">
        <v>1</v>
      </c>
      <c r="H2474" s="1" t="s">
        <v>107</v>
      </c>
      <c r="I2474" s="1" t="s">
        <v>159</v>
      </c>
      <c r="K2474" s="1" t="str">
        <f>VLOOKUP(L2474,CW!C:D,2,FALSE)</f>
        <v>Apr'16</v>
      </c>
      <c r="L2474" s="1" t="str">
        <f t="shared" si="38"/>
        <v>15'16</v>
      </c>
      <c r="M2474" s="1" t="str">
        <f>VLOOKUP(K2474,CW!D:E,2,FALSE)</f>
        <v>Q1'16</v>
      </c>
    </row>
    <row r="2475" spans="1:13" ht="30" customHeight="1">
      <c r="A2475" s="2">
        <v>42473</v>
      </c>
      <c r="B2475" s="1" t="s">
        <v>2332</v>
      </c>
      <c r="C2475" s="1" t="s">
        <v>77</v>
      </c>
      <c r="D2475" s="1" t="s">
        <v>100</v>
      </c>
      <c r="E2475" s="1" t="s">
        <v>3532</v>
      </c>
      <c r="F2475" s="98" t="s">
        <v>160</v>
      </c>
      <c r="G2475" s="1">
        <v>1</v>
      </c>
      <c r="H2475" s="1" t="s">
        <v>107</v>
      </c>
      <c r="I2475" s="1" t="s">
        <v>159</v>
      </c>
      <c r="K2475" s="1" t="str">
        <f>VLOOKUP(L2475,CW!C:D,2,FALSE)</f>
        <v>Apr'16</v>
      </c>
      <c r="L2475" s="1" t="str">
        <f t="shared" si="38"/>
        <v>15'16</v>
      </c>
      <c r="M2475" s="1" t="str">
        <f>VLOOKUP(K2475,CW!D:E,2,FALSE)</f>
        <v>Q1'16</v>
      </c>
    </row>
    <row r="2476" spans="1:13" ht="15" customHeight="1">
      <c r="A2476" s="2">
        <v>42473</v>
      </c>
      <c r="B2476" s="1" t="s">
        <v>2333</v>
      </c>
      <c r="C2476" s="1" t="s">
        <v>77</v>
      </c>
      <c r="D2476" s="1" t="s">
        <v>100</v>
      </c>
      <c r="E2476" s="1" t="s">
        <v>3532</v>
      </c>
      <c r="F2476" s="45" t="s">
        <v>158</v>
      </c>
      <c r="G2476" s="1">
        <v>2</v>
      </c>
      <c r="H2476" s="1" t="s">
        <v>107</v>
      </c>
      <c r="I2476" s="1" t="s">
        <v>159</v>
      </c>
      <c r="K2476" s="1" t="str">
        <f>VLOOKUP(L2476,CW!C:D,2,FALSE)</f>
        <v>Apr'16</v>
      </c>
      <c r="L2476" s="1" t="str">
        <f t="shared" si="38"/>
        <v>15'16</v>
      </c>
      <c r="M2476" s="1" t="str">
        <f>VLOOKUP(K2476,CW!D:E,2,FALSE)</f>
        <v>Q1'16</v>
      </c>
    </row>
    <row r="2477" spans="1:13" ht="30" customHeight="1">
      <c r="A2477" s="2">
        <v>42473</v>
      </c>
      <c r="B2477" s="1" t="s">
        <v>2334</v>
      </c>
      <c r="C2477" s="1" t="s">
        <v>77</v>
      </c>
      <c r="D2477" s="1" t="s">
        <v>100</v>
      </c>
      <c r="E2477" s="1" t="s">
        <v>3532</v>
      </c>
      <c r="F2477" s="98" t="s">
        <v>160</v>
      </c>
      <c r="G2477" s="1">
        <v>1</v>
      </c>
      <c r="H2477" s="1" t="s">
        <v>107</v>
      </c>
      <c r="I2477" s="1" t="s">
        <v>159</v>
      </c>
      <c r="K2477" s="1" t="str">
        <f>VLOOKUP(L2477,CW!C:D,2,FALSE)</f>
        <v>Apr'16</v>
      </c>
      <c r="L2477" s="1" t="str">
        <f t="shared" si="38"/>
        <v>15'16</v>
      </c>
      <c r="M2477" s="1" t="str">
        <f>VLOOKUP(K2477,CW!D:E,2,FALSE)</f>
        <v>Q1'16</v>
      </c>
    </row>
    <row r="2478" spans="1:13" ht="30" customHeight="1">
      <c r="A2478" s="2">
        <v>42473</v>
      </c>
      <c r="B2478" s="1" t="s">
        <v>2335</v>
      </c>
      <c r="C2478" s="1" t="s">
        <v>77</v>
      </c>
      <c r="D2478" s="1" t="s">
        <v>100</v>
      </c>
      <c r="E2478" s="1" t="s">
        <v>3532</v>
      </c>
      <c r="F2478" s="98" t="s">
        <v>160</v>
      </c>
      <c r="G2478" s="1">
        <v>1</v>
      </c>
      <c r="H2478" s="1" t="s">
        <v>107</v>
      </c>
      <c r="I2478" s="1" t="s">
        <v>159</v>
      </c>
      <c r="K2478" s="1" t="str">
        <f>VLOOKUP(L2478,CW!C:D,2,FALSE)</f>
        <v>Apr'16</v>
      </c>
      <c r="L2478" s="1" t="str">
        <f t="shared" si="38"/>
        <v>15'16</v>
      </c>
      <c r="M2478" s="1" t="str">
        <f>VLOOKUP(K2478,CW!D:E,2,FALSE)</f>
        <v>Q1'16</v>
      </c>
    </row>
    <row r="2479" spans="1:13" ht="15" customHeight="1">
      <c r="A2479" s="2">
        <v>42473</v>
      </c>
      <c r="B2479" s="1" t="s">
        <v>2336</v>
      </c>
      <c r="C2479" s="1" t="s">
        <v>86</v>
      </c>
      <c r="D2479" s="1" t="s">
        <v>100</v>
      </c>
      <c r="E2479" s="1" t="s">
        <v>3532</v>
      </c>
      <c r="F2479" s="45" t="s">
        <v>158</v>
      </c>
      <c r="G2479" s="1">
        <v>1</v>
      </c>
      <c r="H2479" s="1" t="s">
        <v>107</v>
      </c>
      <c r="I2479" s="1" t="s">
        <v>159</v>
      </c>
      <c r="K2479" s="1" t="str">
        <f>VLOOKUP(L2479,CW!C:D,2,FALSE)</f>
        <v>Apr'16</v>
      </c>
      <c r="L2479" s="1" t="str">
        <f t="shared" si="38"/>
        <v>15'16</v>
      </c>
      <c r="M2479" s="1" t="str">
        <f>VLOOKUP(K2479,CW!D:E,2,FALSE)</f>
        <v>Q1'16</v>
      </c>
    </row>
    <row r="2480" spans="1:13" ht="30" customHeight="1">
      <c r="A2480" s="2">
        <v>42473</v>
      </c>
      <c r="B2480" s="1" t="s">
        <v>2337</v>
      </c>
      <c r="C2480" s="1" t="s">
        <v>86</v>
      </c>
      <c r="D2480" s="1" t="s">
        <v>100</v>
      </c>
      <c r="E2480" s="1" t="s">
        <v>3532</v>
      </c>
      <c r="F2480" s="98" t="s">
        <v>161</v>
      </c>
      <c r="G2480" s="1">
        <v>1</v>
      </c>
      <c r="H2480" s="1" t="s">
        <v>107</v>
      </c>
      <c r="I2480" s="1" t="s">
        <v>159</v>
      </c>
      <c r="K2480" s="1" t="str">
        <f>VLOOKUP(L2480,CW!C:D,2,FALSE)</f>
        <v>Apr'16</v>
      </c>
      <c r="L2480" s="1" t="str">
        <f t="shared" ref="L2480:L2543" si="39">CONCATENATE(WEEKNUM(A2480,21),"'",TEXT(A2480,"yy"))</f>
        <v>15'16</v>
      </c>
      <c r="M2480" s="1" t="str">
        <f>VLOOKUP(K2480,CW!D:E,2,FALSE)</f>
        <v>Q1'16</v>
      </c>
    </row>
    <row r="2481" spans="1:13" ht="30" customHeight="1">
      <c r="A2481" s="2">
        <v>42473</v>
      </c>
      <c r="B2481" s="1" t="s">
        <v>2338</v>
      </c>
      <c r="C2481" s="1" t="s">
        <v>71</v>
      </c>
      <c r="D2481" s="1" t="s">
        <v>100</v>
      </c>
      <c r="E2481" s="1" t="s">
        <v>3532</v>
      </c>
      <c r="F2481" s="98" t="s">
        <v>160</v>
      </c>
      <c r="G2481" s="1">
        <v>1</v>
      </c>
      <c r="H2481" s="1" t="s">
        <v>107</v>
      </c>
      <c r="I2481" s="1" t="s">
        <v>159</v>
      </c>
      <c r="K2481" s="1" t="str">
        <f>VLOOKUP(L2481,CW!C:D,2,FALSE)</f>
        <v>Apr'16</v>
      </c>
      <c r="L2481" s="1" t="str">
        <f t="shared" si="39"/>
        <v>15'16</v>
      </c>
      <c r="M2481" s="1" t="str">
        <f>VLOOKUP(K2481,CW!D:E,2,FALSE)</f>
        <v>Q1'16</v>
      </c>
    </row>
    <row r="2482" spans="1:13" ht="15" customHeight="1">
      <c r="A2482" s="2">
        <v>42473</v>
      </c>
      <c r="B2482" s="1" t="s">
        <v>2338</v>
      </c>
      <c r="C2482" s="1" t="s">
        <v>71</v>
      </c>
      <c r="D2482" s="1" t="s">
        <v>100</v>
      </c>
      <c r="E2482" s="1" t="s">
        <v>3532</v>
      </c>
      <c r="F2482" s="98" t="s">
        <v>4584</v>
      </c>
      <c r="G2482" s="1">
        <v>2</v>
      </c>
      <c r="H2482" s="1" t="s">
        <v>107</v>
      </c>
      <c r="I2482" s="1" t="s">
        <v>159</v>
      </c>
      <c r="K2482" s="1" t="str">
        <f>VLOOKUP(L2482,CW!C:D,2,FALSE)</f>
        <v>Apr'16</v>
      </c>
      <c r="L2482" s="1" t="str">
        <f t="shared" si="39"/>
        <v>15'16</v>
      </c>
      <c r="M2482" s="1" t="str">
        <f>VLOOKUP(K2482,CW!D:E,2,FALSE)</f>
        <v>Q1'16</v>
      </c>
    </row>
    <row r="2483" spans="1:13" ht="30" customHeight="1">
      <c r="A2483" s="2">
        <v>42473</v>
      </c>
      <c r="B2483" s="1" t="s">
        <v>2339</v>
      </c>
      <c r="C2483" s="1" t="s">
        <v>71</v>
      </c>
      <c r="D2483" s="1" t="s">
        <v>100</v>
      </c>
      <c r="E2483" s="1" t="s">
        <v>3532</v>
      </c>
      <c r="F2483" s="98" t="s">
        <v>160</v>
      </c>
      <c r="G2483" s="1">
        <v>1</v>
      </c>
      <c r="H2483" s="1" t="s">
        <v>107</v>
      </c>
      <c r="I2483" s="1" t="s">
        <v>159</v>
      </c>
      <c r="K2483" s="1" t="str">
        <f>VLOOKUP(L2483,CW!C:D,2,FALSE)</f>
        <v>Apr'16</v>
      </c>
      <c r="L2483" s="1" t="str">
        <f t="shared" si="39"/>
        <v>15'16</v>
      </c>
      <c r="M2483" s="1" t="str">
        <f>VLOOKUP(K2483,CW!D:E,2,FALSE)</f>
        <v>Q1'16</v>
      </c>
    </row>
    <row r="2484" spans="1:13" ht="30" customHeight="1">
      <c r="A2484" s="2">
        <v>42473</v>
      </c>
      <c r="B2484" s="1" t="s">
        <v>2340</v>
      </c>
      <c r="C2484" s="1" t="s">
        <v>86</v>
      </c>
      <c r="D2484" s="1" t="s">
        <v>100</v>
      </c>
      <c r="E2484" s="1" t="s">
        <v>3532</v>
      </c>
      <c r="F2484" s="98" t="s">
        <v>161</v>
      </c>
      <c r="G2484" s="1">
        <v>1</v>
      </c>
      <c r="H2484" s="1" t="s">
        <v>107</v>
      </c>
      <c r="I2484" s="1" t="s">
        <v>159</v>
      </c>
      <c r="K2484" s="1" t="str">
        <f>VLOOKUP(L2484,CW!C:D,2,FALSE)</f>
        <v>Apr'16</v>
      </c>
      <c r="L2484" s="1" t="str">
        <f t="shared" si="39"/>
        <v>15'16</v>
      </c>
      <c r="M2484" s="1" t="str">
        <f>VLOOKUP(K2484,CW!D:E,2,FALSE)</f>
        <v>Q1'16</v>
      </c>
    </row>
    <row r="2485" spans="1:13" ht="15" customHeight="1">
      <c r="A2485" s="2">
        <v>42473</v>
      </c>
      <c r="B2485" s="1" t="s">
        <v>2341</v>
      </c>
      <c r="C2485" s="1" t="s">
        <v>71</v>
      </c>
      <c r="D2485" s="1" t="s">
        <v>100</v>
      </c>
      <c r="E2485" s="1" t="s">
        <v>3532</v>
      </c>
      <c r="F2485" s="45" t="s">
        <v>158</v>
      </c>
      <c r="G2485" s="1">
        <v>1</v>
      </c>
      <c r="H2485" s="1" t="s">
        <v>107</v>
      </c>
      <c r="I2485" s="1" t="s">
        <v>159</v>
      </c>
      <c r="K2485" s="1" t="str">
        <f>VLOOKUP(L2485,CW!C:D,2,FALSE)</f>
        <v>Apr'16</v>
      </c>
      <c r="L2485" s="1" t="str">
        <f t="shared" si="39"/>
        <v>15'16</v>
      </c>
      <c r="M2485" s="1" t="str">
        <f>VLOOKUP(K2485,CW!D:E,2,FALSE)</f>
        <v>Q1'16</v>
      </c>
    </row>
    <row r="2486" spans="1:13" ht="15" customHeight="1">
      <c r="A2486" s="2">
        <v>42473</v>
      </c>
      <c r="B2486" s="1" t="s">
        <v>2342</v>
      </c>
      <c r="C2486" s="1" t="s">
        <v>86</v>
      </c>
      <c r="D2486" s="1" t="s">
        <v>100</v>
      </c>
      <c r="E2486" s="1" t="s">
        <v>3532</v>
      </c>
      <c r="F2486" s="45" t="s">
        <v>158</v>
      </c>
      <c r="G2486" s="1">
        <v>1</v>
      </c>
      <c r="H2486" s="1" t="s">
        <v>107</v>
      </c>
      <c r="I2486" s="1" t="s">
        <v>159</v>
      </c>
      <c r="K2486" s="1" t="str">
        <f>VLOOKUP(L2486,CW!C:D,2,FALSE)</f>
        <v>Apr'16</v>
      </c>
      <c r="L2486" s="1" t="str">
        <f t="shared" si="39"/>
        <v>15'16</v>
      </c>
      <c r="M2486" s="1" t="str">
        <f>VLOOKUP(K2486,CW!D:E,2,FALSE)</f>
        <v>Q1'16</v>
      </c>
    </row>
    <row r="2487" spans="1:13" ht="15" customHeight="1">
      <c r="A2487" s="2">
        <v>42473</v>
      </c>
      <c r="B2487" s="1" t="s">
        <v>2342</v>
      </c>
      <c r="C2487" s="1" t="s">
        <v>86</v>
      </c>
      <c r="D2487" s="1" t="s">
        <v>100</v>
      </c>
      <c r="E2487" s="1" t="s">
        <v>3532</v>
      </c>
      <c r="F2487" s="98" t="s">
        <v>4584</v>
      </c>
      <c r="G2487" s="1">
        <v>1</v>
      </c>
      <c r="H2487" s="1" t="s">
        <v>107</v>
      </c>
      <c r="I2487" s="1" t="s">
        <v>159</v>
      </c>
      <c r="K2487" s="1" t="str">
        <f>VLOOKUP(L2487,CW!C:D,2,FALSE)</f>
        <v>Apr'16</v>
      </c>
      <c r="L2487" s="1" t="str">
        <f t="shared" si="39"/>
        <v>15'16</v>
      </c>
      <c r="M2487" s="1" t="str">
        <f>VLOOKUP(K2487,CW!D:E,2,FALSE)</f>
        <v>Q1'16</v>
      </c>
    </row>
    <row r="2488" spans="1:13" ht="15" customHeight="1">
      <c r="A2488" s="2">
        <v>42473</v>
      </c>
      <c r="B2488" s="1" t="s">
        <v>2343</v>
      </c>
      <c r="C2488" s="1" t="s">
        <v>86</v>
      </c>
      <c r="D2488" s="1" t="s">
        <v>103</v>
      </c>
      <c r="E2488" s="1" t="s">
        <v>3532</v>
      </c>
      <c r="F2488" s="45" t="s">
        <v>158</v>
      </c>
      <c r="G2488" s="1">
        <v>1</v>
      </c>
      <c r="H2488" s="1" t="s">
        <v>107</v>
      </c>
      <c r="I2488" s="1" t="s">
        <v>159</v>
      </c>
      <c r="K2488" s="1" t="str">
        <f>VLOOKUP(L2488,CW!C:D,2,FALSE)</f>
        <v>Apr'16</v>
      </c>
      <c r="L2488" s="1" t="str">
        <f t="shared" si="39"/>
        <v>15'16</v>
      </c>
      <c r="M2488" s="1" t="str">
        <f>VLOOKUP(K2488,CW!D:E,2,FALSE)</f>
        <v>Q1'16</v>
      </c>
    </row>
    <row r="2489" spans="1:13" ht="15" customHeight="1">
      <c r="A2489" s="2">
        <v>42473</v>
      </c>
      <c r="B2489" s="1" t="s">
        <v>24</v>
      </c>
      <c r="C2489" s="1" t="s">
        <v>72</v>
      </c>
      <c r="D2489" s="1" t="s">
        <v>103</v>
      </c>
      <c r="E2489" s="1" t="s">
        <v>3532</v>
      </c>
      <c r="F2489" s="45" t="s">
        <v>158</v>
      </c>
      <c r="G2489" s="1">
        <v>2</v>
      </c>
      <c r="H2489" s="1" t="s">
        <v>107</v>
      </c>
      <c r="I2489" s="1" t="s">
        <v>159</v>
      </c>
      <c r="K2489" s="1" t="str">
        <f>VLOOKUP(L2489,CW!C:D,2,FALSE)</f>
        <v>Apr'16</v>
      </c>
      <c r="L2489" s="1" t="str">
        <f t="shared" si="39"/>
        <v>15'16</v>
      </c>
      <c r="M2489" s="1" t="str">
        <f>VLOOKUP(K2489,CW!D:E,2,FALSE)</f>
        <v>Q1'16</v>
      </c>
    </row>
    <row r="2490" spans="1:13" ht="15" customHeight="1">
      <c r="A2490" s="2">
        <v>42473</v>
      </c>
      <c r="B2490" s="1" t="s">
        <v>2344</v>
      </c>
      <c r="C2490" s="1" t="s">
        <v>77</v>
      </c>
      <c r="D2490" s="1" t="s">
        <v>103</v>
      </c>
      <c r="E2490" s="1" t="s">
        <v>3532</v>
      </c>
      <c r="F2490" s="45" t="s">
        <v>158</v>
      </c>
      <c r="G2490" s="1">
        <v>2</v>
      </c>
      <c r="H2490" s="1" t="s">
        <v>107</v>
      </c>
      <c r="I2490" s="1" t="s">
        <v>159</v>
      </c>
      <c r="K2490" s="1" t="str">
        <f>VLOOKUP(L2490,CW!C:D,2,FALSE)</f>
        <v>Apr'16</v>
      </c>
      <c r="L2490" s="1" t="str">
        <f t="shared" si="39"/>
        <v>15'16</v>
      </c>
      <c r="M2490" s="1" t="str">
        <f>VLOOKUP(K2490,CW!D:E,2,FALSE)</f>
        <v>Q1'16</v>
      </c>
    </row>
    <row r="2491" spans="1:13" ht="30" customHeight="1">
      <c r="A2491" s="2">
        <v>42473</v>
      </c>
      <c r="B2491" s="1" t="s">
        <v>2345</v>
      </c>
      <c r="C2491" s="1" t="s">
        <v>77</v>
      </c>
      <c r="D2491" s="1" t="s">
        <v>102</v>
      </c>
      <c r="E2491" s="1" t="s">
        <v>3532</v>
      </c>
      <c r="F2491" s="98" t="s">
        <v>160</v>
      </c>
      <c r="G2491" s="1">
        <v>1</v>
      </c>
      <c r="H2491" s="1" t="s">
        <v>107</v>
      </c>
      <c r="I2491" s="1" t="s">
        <v>159</v>
      </c>
      <c r="K2491" s="1" t="str">
        <f>VLOOKUP(L2491,CW!C:D,2,FALSE)</f>
        <v>Apr'16</v>
      </c>
      <c r="L2491" s="1" t="str">
        <f t="shared" si="39"/>
        <v>15'16</v>
      </c>
      <c r="M2491" s="1" t="str">
        <f>VLOOKUP(K2491,CW!D:E,2,FALSE)</f>
        <v>Q1'16</v>
      </c>
    </row>
    <row r="2492" spans="1:13" ht="15" customHeight="1">
      <c r="A2492" s="2">
        <v>42473</v>
      </c>
      <c r="B2492" s="1" t="s">
        <v>2345</v>
      </c>
      <c r="C2492" s="1" t="s">
        <v>77</v>
      </c>
      <c r="D2492" s="1" t="s">
        <v>102</v>
      </c>
      <c r="E2492" s="1" t="s">
        <v>3532</v>
      </c>
      <c r="F2492" s="45" t="s">
        <v>158</v>
      </c>
      <c r="G2492" s="1">
        <v>3</v>
      </c>
      <c r="H2492" s="1" t="s">
        <v>107</v>
      </c>
      <c r="I2492" s="1" t="s">
        <v>159</v>
      </c>
      <c r="K2492" s="1" t="str">
        <f>VLOOKUP(L2492,CW!C:D,2,FALSE)</f>
        <v>Apr'16</v>
      </c>
      <c r="L2492" s="1" t="str">
        <f t="shared" si="39"/>
        <v>15'16</v>
      </c>
      <c r="M2492" s="1" t="str">
        <f>VLOOKUP(K2492,CW!D:E,2,FALSE)</f>
        <v>Q1'16</v>
      </c>
    </row>
    <row r="2493" spans="1:13" ht="30" customHeight="1">
      <c r="A2493" s="2">
        <v>42473</v>
      </c>
      <c r="B2493" s="1" t="s">
        <v>2346</v>
      </c>
      <c r="C2493" s="1" t="s">
        <v>72</v>
      </c>
      <c r="D2493" s="1" t="s">
        <v>102</v>
      </c>
      <c r="E2493" s="1" t="s">
        <v>3532</v>
      </c>
      <c r="F2493" s="98" t="s">
        <v>161</v>
      </c>
      <c r="G2493" s="1">
        <v>1</v>
      </c>
      <c r="H2493" s="1" t="s">
        <v>107</v>
      </c>
      <c r="I2493" s="1" t="s">
        <v>159</v>
      </c>
      <c r="K2493" s="1" t="str">
        <f>VLOOKUP(L2493,CW!C:D,2,FALSE)</f>
        <v>Apr'16</v>
      </c>
      <c r="L2493" s="1" t="str">
        <f t="shared" si="39"/>
        <v>15'16</v>
      </c>
      <c r="M2493" s="1" t="str">
        <f>VLOOKUP(K2493,CW!D:E,2,FALSE)</f>
        <v>Q1'16</v>
      </c>
    </row>
    <row r="2494" spans="1:13" ht="15" customHeight="1">
      <c r="A2494" s="2">
        <v>42473</v>
      </c>
      <c r="B2494" s="1" t="s">
        <v>2346</v>
      </c>
      <c r="C2494" s="1" t="s">
        <v>72</v>
      </c>
      <c r="D2494" s="1" t="s">
        <v>102</v>
      </c>
      <c r="E2494" s="1" t="s">
        <v>3532</v>
      </c>
      <c r="F2494" s="45" t="s">
        <v>158</v>
      </c>
      <c r="G2494" s="1">
        <v>1</v>
      </c>
      <c r="H2494" s="1" t="s">
        <v>107</v>
      </c>
      <c r="I2494" s="1" t="s">
        <v>159</v>
      </c>
      <c r="K2494" s="1" t="str">
        <f>VLOOKUP(L2494,CW!C:D,2,FALSE)</f>
        <v>Apr'16</v>
      </c>
      <c r="L2494" s="1" t="str">
        <f t="shared" si="39"/>
        <v>15'16</v>
      </c>
      <c r="M2494" s="1" t="str">
        <f>VLOOKUP(K2494,CW!D:E,2,FALSE)</f>
        <v>Q1'16</v>
      </c>
    </row>
    <row r="2495" spans="1:13" ht="15" customHeight="1">
      <c r="A2495" s="2">
        <v>42473</v>
      </c>
      <c r="B2495" s="1" t="s">
        <v>2347</v>
      </c>
      <c r="C2495" s="1" t="s">
        <v>77</v>
      </c>
      <c r="D2495" s="1" t="s">
        <v>102</v>
      </c>
      <c r="E2495" s="1" t="s">
        <v>3532</v>
      </c>
      <c r="F2495" s="45" t="s">
        <v>158</v>
      </c>
      <c r="G2495" s="1">
        <v>5</v>
      </c>
      <c r="H2495" s="1" t="s">
        <v>107</v>
      </c>
      <c r="I2495" s="1" t="s">
        <v>159</v>
      </c>
      <c r="K2495" s="1" t="str">
        <f>VLOOKUP(L2495,CW!C:D,2,FALSE)</f>
        <v>Apr'16</v>
      </c>
      <c r="L2495" s="1" t="str">
        <f t="shared" si="39"/>
        <v>15'16</v>
      </c>
      <c r="M2495" s="1" t="str">
        <f>VLOOKUP(K2495,CW!D:E,2,FALSE)</f>
        <v>Q1'16</v>
      </c>
    </row>
    <row r="2496" spans="1:13" ht="15" customHeight="1">
      <c r="A2496" s="2">
        <v>42473</v>
      </c>
      <c r="B2496" s="1" t="s">
        <v>2348</v>
      </c>
      <c r="C2496" s="1" t="s">
        <v>77</v>
      </c>
      <c r="D2496" s="1" t="s">
        <v>102</v>
      </c>
      <c r="E2496" s="1" t="s">
        <v>3532</v>
      </c>
      <c r="F2496" s="45" t="s">
        <v>158</v>
      </c>
      <c r="G2496" s="1">
        <v>3</v>
      </c>
      <c r="H2496" s="1" t="s">
        <v>107</v>
      </c>
      <c r="I2496" s="1" t="s">
        <v>159</v>
      </c>
      <c r="K2496" s="1" t="str">
        <f>VLOOKUP(L2496,CW!C:D,2,FALSE)</f>
        <v>Apr'16</v>
      </c>
      <c r="L2496" s="1" t="str">
        <f t="shared" si="39"/>
        <v>15'16</v>
      </c>
      <c r="M2496" s="1" t="str">
        <f>VLOOKUP(K2496,CW!D:E,2,FALSE)</f>
        <v>Q1'16</v>
      </c>
    </row>
    <row r="2497" spans="1:13" ht="15" customHeight="1">
      <c r="A2497" s="2">
        <v>42473</v>
      </c>
      <c r="B2497" s="1" t="s">
        <v>2349</v>
      </c>
      <c r="C2497" s="1" t="s">
        <v>83</v>
      </c>
      <c r="D2497" s="1" t="s">
        <v>102</v>
      </c>
      <c r="E2497" s="1" t="s">
        <v>3532</v>
      </c>
      <c r="F2497" s="45" t="s">
        <v>158</v>
      </c>
      <c r="G2497" s="1">
        <v>5</v>
      </c>
      <c r="H2497" s="1" t="s">
        <v>107</v>
      </c>
      <c r="I2497" s="1" t="s">
        <v>159</v>
      </c>
      <c r="K2497" s="1" t="str">
        <f>VLOOKUP(L2497,CW!C:D,2,FALSE)</f>
        <v>Apr'16</v>
      </c>
      <c r="L2497" s="1" t="str">
        <f t="shared" si="39"/>
        <v>15'16</v>
      </c>
      <c r="M2497" s="1" t="str">
        <f>VLOOKUP(K2497,CW!D:E,2,FALSE)</f>
        <v>Q1'16</v>
      </c>
    </row>
    <row r="2498" spans="1:13" ht="15" customHeight="1">
      <c r="A2498" s="2">
        <v>42473</v>
      </c>
      <c r="B2498" s="1" t="s">
        <v>2350</v>
      </c>
      <c r="C2498" s="1" t="s">
        <v>216</v>
      </c>
      <c r="D2498" s="1" t="s">
        <v>102</v>
      </c>
      <c r="E2498" s="1" t="s">
        <v>3532</v>
      </c>
      <c r="F2498" s="45" t="s">
        <v>158</v>
      </c>
      <c r="G2498" s="1">
        <v>1</v>
      </c>
      <c r="H2498" s="1" t="s">
        <v>107</v>
      </c>
      <c r="I2498" s="1" t="s">
        <v>159</v>
      </c>
      <c r="K2498" s="1" t="str">
        <f>VLOOKUP(L2498,CW!C:D,2,FALSE)</f>
        <v>Apr'16</v>
      </c>
      <c r="L2498" s="1" t="str">
        <f t="shared" si="39"/>
        <v>15'16</v>
      </c>
      <c r="M2498" s="1" t="str">
        <f>VLOOKUP(K2498,CW!D:E,2,FALSE)</f>
        <v>Q1'16</v>
      </c>
    </row>
    <row r="2499" spans="1:13" ht="15" customHeight="1">
      <c r="A2499" s="2">
        <v>42473</v>
      </c>
      <c r="B2499" s="1" t="s">
        <v>2351</v>
      </c>
      <c r="C2499" s="1" t="s">
        <v>216</v>
      </c>
      <c r="D2499" s="1" t="s">
        <v>102</v>
      </c>
      <c r="E2499" s="1" t="s">
        <v>3532</v>
      </c>
      <c r="F2499" s="45" t="s">
        <v>158</v>
      </c>
      <c r="G2499" s="1">
        <v>3</v>
      </c>
      <c r="H2499" s="1" t="s">
        <v>107</v>
      </c>
      <c r="I2499" s="1" t="s">
        <v>159</v>
      </c>
      <c r="K2499" s="1" t="str">
        <f>VLOOKUP(L2499,CW!C:D,2,FALSE)</f>
        <v>Apr'16</v>
      </c>
      <c r="L2499" s="1" t="str">
        <f t="shared" si="39"/>
        <v>15'16</v>
      </c>
      <c r="M2499" s="1" t="str">
        <f>VLOOKUP(K2499,CW!D:E,2,FALSE)</f>
        <v>Q1'16</v>
      </c>
    </row>
    <row r="2500" spans="1:13" ht="30" customHeight="1">
      <c r="A2500" s="2">
        <v>42473</v>
      </c>
      <c r="B2500" s="1" t="s">
        <v>2352</v>
      </c>
      <c r="C2500" s="1" t="s">
        <v>216</v>
      </c>
      <c r="D2500" s="1" t="s">
        <v>102</v>
      </c>
      <c r="E2500" s="1" t="s">
        <v>3532</v>
      </c>
      <c r="F2500" s="98" t="s">
        <v>160</v>
      </c>
      <c r="G2500" s="1">
        <v>1</v>
      </c>
      <c r="H2500" s="1" t="s">
        <v>107</v>
      </c>
      <c r="I2500" s="1" t="s">
        <v>159</v>
      </c>
      <c r="K2500" s="1" t="str">
        <f>VLOOKUP(L2500,CW!C:D,2,FALSE)</f>
        <v>Apr'16</v>
      </c>
      <c r="L2500" s="1" t="str">
        <f t="shared" si="39"/>
        <v>15'16</v>
      </c>
      <c r="M2500" s="1" t="str">
        <f>VLOOKUP(K2500,CW!D:E,2,FALSE)</f>
        <v>Q1'16</v>
      </c>
    </row>
    <row r="2501" spans="1:13" ht="15" customHeight="1">
      <c r="A2501" s="2">
        <v>42473</v>
      </c>
      <c r="B2501" s="1" t="s">
        <v>2352</v>
      </c>
      <c r="C2501" s="1" t="s">
        <v>216</v>
      </c>
      <c r="D2501" s="1" t="s">
        <v>102</v>
      </c>
      <c r="E2501" s="1" t="s">
        <v>3532</v>
      </c>
      <c r="F2501" s="45" t="s">
        <v>158</v>
      </c>
      <c r="G2501" s="1">
        <v>1</v>
      </c>
      <c r="H2501" s="1" t="s">
        <v>107</v>
      </c>
      <c r="I2501" s="1" t="s">
        <v>159</v>
      </c>
      <c r="K2501" s="1" t="str">
        <f>VLOOKUP(L2501,CW!C:D,2,FALSE)</f>
        <v>Apr'16</v>
      </c>
      <c r="L2501" s="1" t="str">
        <f t="shared" si="39"/>
        <v>15'16</v>
      </c>
      <c r="M2501" s="1" t="str">
        <f>VLOOKUP(K2501,CW!D:E,2,FALSE)</f>
        <v>Q1'16</v>
      </c>
    </row>
    <row r="2502" spans="1:13" ht="15" customHeight="1">
      <c r="A2502" s="2">
        <v>42473</v>
      </c>
      <c r="B2502" s="1" t="s">
        <v>2353</v>
      </c>
      <c r="C2502" s="1" t="s">
        <v>216</v>
      </c>
      <c r="D2502" s="1" t="s">
        <v>102</v>
      </c>
      <c r="E2502" s="1" t="s">
        <v>3532</v>
      </c>
      <c r="F2502" s="45" t="s">
        <v>158</v>
      </c>
      <c r="G2502" s="1">
        <v>7</v>
      </c>
      <c r="H2502" s="1" t="s">
        <v>107</v>
      </c>
      <c r="I2502" s="1" t="s">
        <v>159</v>
      </c>
      <c r="K2502" s="1" t="str">
        <f>VLOOKUP(L2502,CW!C:D,2,FALSE)</f>
        <v>Apr'16</v>
      </c>
      <c r="L2502" s="1" t="str">
        <f t="shared" si="39"/>
        <v>15'16</v>
      </c>
      <c r="M2502" s="1" t="str">
        <f>VLOOKUP(K2502,CW!D:E,2,FALSE)</f>
        <v>Q1'16</v>
      </c>
    </row>
    <row r="2503" spans="1:13" ht="15" customHeight="1">
      <c r="A2503" s="2">
        <v>42473</v>
      </c>
      <c r="B2503" s="1" t="s">
        <v>2354</v>
      </c>
      <c r="C2503" s="1" t="s">
        <v>80</v>
      </c>
      <c r="D2503" s="1" t="s">
        <v>102</v>
      </c>
      <c r="E2503" s="1" t="s">
        <v>3532</v>
      </c>
      <c r="F2503" s="45" t="s">
        <v>158</v>
      </c>
      <c r="G2503" s="1">
        <v>2</v>
      </c>
      <c r="H2503" s="1" t="s">
        <v>107</v>
      </c>
      <c r="I2503" s="1" t="s">
        <v>159</v>
      </c>
      <c r="K2503" s="1" t="str">
        <f>VLOOKUP(L2503,CW!C:D,2,FALSE)</f>
        <v>Apr'16</v>
      </c>
      <c r="L2503" s="1" t="str">
        <f t="shared" si="39"/>
        <v>15'16</v>
      </c>
      <c r="M2503" s="1" t="str">
        <f>VLOOKUP(K2503,CW!D:E,2,FALSE)</f>
        <v>Q1'16</v>
      </c>
    </row>
    <row r="2504" spans="1:13" ht="15" customHeight="1">
      <c r="A2504" s="2">
        <v>42473</v>
      </c>
      <c r="B2504" s="1" t="s">
        <v>2355</v>
      </c>
      <c r="C2504" s="1" t="s">
        <v>216</v>
      </c>
      <c r="D2504" s="1" t="s">
        <v>102</v>
      </c>
      <c r="E2504" s="1" t="s">
        <v>3532</v>
      </c>
      <c r="F2504" s="45" t="s">
        <v>158</v>
      </c>
      <c r="G2504" s="1">
        <v>2</v>
      </c>
      <c r="H2504" s="1" t="s">
        <v>107</v>
      </c>
      <c r="I2504" s="1" t="s">
        <v>159</v>
      </c>
      <c r="K2504" s="1" t="str">
        <f>VLOOKUP(L2504,CW!C:D,2,FALSE)</f>
        <v>Apr'16</v>
      </c>
      <c r="L2504" s="1" t="str">
        <f t="shared" si="39"/>
        <v>15'16</v>
      </c>
      <c r="M2504" s="1" t="str">
        <f>VLOOKUP(K2504,CW!D:E,2,FALSE)</f>
        <v>Q1'16</v>
      </c>
    </row>
    <row r="2505" spans="1:13" ht="30" customHeight="1">
      <c r="A2505" s="2">
        <v>42473</v>
      </c>
      <c r="B2505" s="1" t="s">
        <v>2356</v>
      </c>
      <c r="C2505" s="1" t="s">
        <v>86</v>
      </c>
      <c r="D2505" s="1" t="s">
        <v>102</v>
      </c>
      <c r="E2505" s="1" t="s">
        <v>3532</v>
      </c>
      <c r="F2505" s="98" t="s">
        <v>161</v>
      </c>
      <c r="G2505" s="1">
        <v>3</v>
      </c>
      <c r="H2505" s="1" t="s">
        <v>107</v>
      </c>
      <c r="I2505" s="1" t="s">
        <v>159</v>
      </c>
      <c r="K2505" s="1" t="str">
        <f>VLOOKUP(L2505,CW!C:D,2,FALSE)</f>
        <v>Apr'16</v>
      </c>
      <c r="L2505" s="1" t="str">
        <f t="shared" si="39"/>
        <v>15'16</v>
      </c>
      <c r="M2505" s="1" t="str">
        <f>VLOOKUP(K2505,CW!D:E,2,FALSE)</f>
        <v>Q1'16</v>
      </c>
    </row>
    <row r="2506" spans="1:13" ht="15" customHeight="1">
      <c r="A2506" s="2">
        <v>42473</v>
      </c>
      <c r="B2506" s="1" t="s">
        <v>2356</v>
      </c>
      <c r="C2506" s="1" t="s">
        <v>86</v>
      </c>
      <c r="D2506" s="1" t="s">
        <v>102</v>
      </c>
      <c r="E2506" s="1" t="s">
        <v>3532</v>
      </c>
      <c r="F2506" s="45" t="s">
        <v>158</v>
      </c>
      <c r="G2506" s="1">
        <v>1</v>
      </c>
      <c r="H2506" s="1" t="s">
        <v>107</v>
      </c>
      <c r="I2506" s="1" t="s">
        <v>159</v>
      </c>
      <c r="K2506" s="1" t="str">
        <f>VLOOKUP(L2506,CW!C:D,2,FALSE)</f>
        <v>Apr'16</v>
      </c>
      <c r="L2506" s="1" t="str">
        <f t="shared" si="39"/>
        <v>15'16</v>
      </c>
      <c r="M2506" s="1" t="str">
        <f>VLOOKUP(K2506,CW!D:E,2,FALSE)</f>
        <v>Q1'16</v>
      </c>
    </row>
    <row r="2507" spans="1:13" ht="15" customHeight="1">
      <c r="A2507" s="2">
        <v>42473</v>
      </c>
      <c r="B2507" s="1" t="s">
        <v>23</v>
      </c>
      <c r="C2507" s="1" t="s">
        <v>71</v>
      </c>
      <c r="D2507" s="1" t="s">
        <v>104</v>
      </c>
      <c r="E2507" s="1" t="s">
        <v>3532</v>
      </c>
      <c r="F2507" s="45" t="s">
        <v>5</v>
      </c>
      <c r="G2507" s="1">
        <v>1</v>
      </c>
      <c r="H2507" s="1" t="s">
        <v>107</v>
      </c>
      <c r="I2507" s="1" t="s">
        <v>706</v>
      </c>
      <c r="K2507" s="1" t="str">
        <f>VLOOKUP(L2507,CW!C:D,2,FALSE)</f>
        <v>Apr'16</v>
      </c>
      <c r="L2507" s="1" t="str">
        <f t="shared" si="39"/>
        <v>15'16</v>
      </c>
      <c r="M2507" s="1" t="str">
        <f>VLOOKUP(K2507,CW!D:E,2,FALSE)</f>
        <v>Q1'16</v>
      </c>
    </row>
    <row r="2508" spans="1:13" ht="15" customHeight="1">
      <c r="A2508" s="2">
        <v>42473</v>
      </c>
      <c r="B2508" s="1" t="s">
        <v>24</v>
      </c>
      <c r="C2508" s="1" t="s">
        <v>72</v>
      </c>
      <c r="D2508" s="1" t="s">
        <v>103</v>
      </c>
      <c r="E2508" s="1" t="s">
        <v>3532</v>
      </c>
      <c r="F2508" s="45" t="s">
        <v>4594</v>
      </c>
      <c r="G2508" s="1">
        <v>1</v>
      </c>
      <c r="H2508" s="1" t="s">
        <v>107</v>
      </c>
      <c r="I2508" s="1" t="s">
        <v>706</v>
      </c>
      <c r="K2508" s="1" t="str">
        <f>VLOOKUP(L2508,CW!C:D,2,FALSE)</f>
        <v>Apr'16</v>
      </c>
      <c r="L2508" s="1" t="str">
        <f t="shared" si="39"/>
        <v>15'16</v>
      </c>
      <c r="M2508" s="1" t="str">
        <f>VLOOKUP(K2508,CW!D:E,2,FALSE)</f>
        <v>Q1'16</v>
      </c>
    </row>
    <row r="2509" spans="1:13" ht="15" customHeight="1">
      <c r="A2509" s="2">
        <v>42473</v>
      </c>
      <c r="B2509" s="1" t="s">
        <v>2333</v>
      </c>
      <c r="C2509" s="1" t="s">
        <v>3309</v>
      </c>
      <c r="D2509" s="1" t="s">
        <v>3308</v>
      </c>
      <c r="E2509" s="99" t="s">
        <v>4588</v>
      </c>
      <c r="F2509" s="45" t="s">
        <v>4591</v>
      </c>
      <c r="G2509" s="1">
        <v>1</v>
      </c>
      <c r="H2509" s="1" t="s">
        <v>3355</v>
      </c>
      <c r="I2509" s="1" t="s">
        <v>3550</v>
      </c>
      <c r="K2509" s="1" t="str">
        <f>VLOOKUP(L2509,CW!C:D,2,FALSE)</f>
        <v>Apr'16</v>
      </c>
      <c r="L2509" s="1" t="str">
        <f t="shared" si="39"/>
        <v>15'16</v>
      </c>
      <c r="M2509" s="1" t="str">
        <f>VLOOKUP(K2509,CW!D:E,2,FALSE)</f>
        <v>Q1'16</v>
      </c>
    </row>
    <row r="2510" spans="1:13" ht="30" customHeight="1">
      <c r="A2510" s="2">
        <v>42474</v>
      </c>
      <c r="B2510" s="1" t="s">
        <v>2357</v>
      </c>
      <c r="C2510" s="1" t="s">
        <v>77</v>
      </c>
      <c r="D2510" s="1" t="s">
        <v>100</v>
      </c>
      <c r="E2510" s="1" t="s">
        <v>3532</v>
      </c>
      <c r="F2510" s="98" t="s">
        <v>161</v>
      </c>
      <c r="G2510" s="1">
        <v>1</v>
      </c>
      <c r="H2510" s="1" t="s">
        <v>107</v>
      </c>
      <c r="I2510" s="1" t="s">
        <v>159</v>
      </c>
      <c r="K2510" s="1" t="str">
        <f>VLOOKUP(L2510,CW!C:D,2,FALSE)</f>
        <v>Apr'16</v>
      </c>
      <c r="L2510" s="1" t="str">
        <f t="shared" si="39"/>
        <v>15'16</v>
      </c>
      <c r="M2510" s="1" t="str">
        <f>VLOOKUP(K2510,CW!D:E,2,FALSE)</f>
        <v>Q1'16</v>
      </c>
    </row>
    <row r="2511" spans="1:13" ht="15" customHeight="1">
      <c r="A2511" s="2">
        <v>42474</v>
      </c>
      <c r="B2511" s="1" t="s">
        <v>2358</v>
      </c>
      <c r="C2511" s="1" t="s">
        <v>86</v>
      </c>
      <c r="D2511" s="1" t="s">
        <v>100</v>
      </c>
      <c r="E2511" s="1" t="s">
        <v>3532</v>
      </c>
      <c r="F2511" s="45" t="s">
        <v>158</v>
      </c>
      <c r="G2511" s="1">
        <v>1</v>
      </c>
      <c r="H2511" s="1" t="s">
        <v>107</v>
      </c>
      <c r="I2511" s="1" t="s">
        <v>159</v>
      </c>
      <c r="K2511" s="1" t="str">
        <f>VLOOKUP(L2511,CW!C:D,2,FALSE)</f>
        <v>Apr'16</v>
      </c>
      <c r="L2511" s="1" t="str">
        <f t="shared" si="39"/>
        <v>15'16</v>
      </c>
      <c r="M2511" s="1" t="str">
        <f>VLOOKUP(K2511,CW!D:E,2,FALSE)</f>
        <v>Q1'16</v>
      </c>
    </row>
    <row r="2512" spans="1:13" ht="15" customHeight="1">
      <c r="A2512" s="2">
        <v>42474</v>
      </c>
      <c r="B2512" s="1" t="s">
        <v>2359</v>
      </c>
      <c r="C2512" s="1" t="s">
        <v>2360</v>
      </c>
      <c r="D2512" s="1" t="s">
        <v>100</v>
      </c>
      <c r="E2512" s="1" t="s">
        <v>3532</v>
      </c>
      <c r="F2512" s="45" t="s">
        <v>158</v>
      </c>
      <c r="G2512" s="1">
        <v>1</v>
      </c>
      <c r="H2512" s="1" t="s">
        <v>107</v>
      </c>
      <c r="I2512" s="1" t="s">
        <v>159</v>
      </c>
      <c r="K2512" s="1" t="str">
        <f>VLOOKUP(L2512,CW!C:D,2,FALSE)</f>
        <v>Apr'16</v>
      </c>
      <c r="L2512" s="1" t="str">
        <f t="shared" si="39"/>
        <v>15'16</v>
      </c>
      <c r="M2512" s="1" t="str">
        <f>VLOOKUP(K2512,CW!D:E,2,FALSE)</f>
        <v>Q1'16</v>
      </c>
    </row>
    <row r="2513" spans="1:13" ht="15" customHeight="1">
      <c r="A2513" s="2">
        <v>42474</v>
      </c>
      <c r="B2513" s="1" t="s">
        <v>2361</v>
      </c>
      <c r="C2513" s="1" t="s">
        <v>71</v>
      </c>
      <c r="D2513" s="1" t="s">
        <v>100</v>
      </c>
      <c r="E2513" s="1" t="s">
        <v>3532</v>
      </c>
      <c r="F2513" s="45" t="s">
        <v>158</v>
      </c>
      <c r="G2513" s="1">
        <v>1</v>
      </c>
      <c r="H2513" s="1" t="s">
        <v>107</v>
      </c>
      <c r="I2513" s="1" t="s">
        <v>159</v>
      </c>
      <c r="K2513" s="1" t="str">
        <f>VLOOKUP(L2513,CW!C:D,2,FALSE)</f>
        <v>Apr'16</v>
      </c>
      <c r="L2513" s="1" t="str">
        <f t="shared" si="39"/>
        <v>15'16</v>
      </c>
      <c r="M2513" s="1" t="str">
        <f>VLOOKUP(K2513,CW!D:E,2,FALSE)</f>
        <v>Q1'16</v>
      </c>
    </row>
    <row r="2514" spans="1:13" ht="30" customHeight="1">
      <c r="A2514" s="2">
        <v>42474</v>
      </c>
      <c r="B2514" s="1" t="s">
        <v>2362</v>
      </c>
      <c r="C2514" s="1" t="s">
        <v>86</v>
      </c>
      <c r="D2514" s="1" t="s">
        <v>100</v>
      </c>
      <c r="E2514" s="1" t="s">
        <v>3532</v>
      </c>
      <c r="F2514" s="98" t="s">
        <v>160</v>
      </c>
      <c r="G2514" s="1">
        <v>1</v>
      </c>
      <c r="H2514" s="1" t="s">
        <v>107</v>
      </c>
      <c r="I2514" s="1" t="s">
        <v>159</v>
      </c>
      <c r="K2514" s="1" t="str">
        <f>VLOOKUP(L2514,CW!C:D,2,FALSE)</f>
        <v>Apr'16</v>
      </c>
      <c r="L2514" s="1" t="str">
        <f t="shared" si="39"/>
        <v>15'16</v>
      </c>
      <c r="M2514" s="1" t="str">
        <f>VLOOKUP(K2514,CW!D:E,2,FALSE)</f>
        <v>Q1'16</v>
      </c>
    </row>
    <row r="2515" spans="1:13" ht="30" customHeight="1">
      <c r="A2515" s="2">
        <v>42474</v>
      </c>
      <c r="B2515" s="1" t="s">
        <v>2363</v>
      </c>
      <c r="C2515" s="1" t="s">
        <v>85</v>
      </c>
      <c r="D2515" s="1" t="s">
        <v>101</v>
      </c>
      <c r="E2515" s="1" t="s">
        <v>3532</v>
      </c>
      <c r="F2515" s="98" t="s">
        <v>161</v>
      </c>
      <c r="G2515" s="1">
        <v>1</v>
      </c>
      <c r="H2515" s="1" t="s">
        <v>107</v>
      </c>
      <c r="I2515" s="1" t="s">
        <v>159</v>
      </c>
      <c r="K2515" s="1" t="str">
        <f>VLOOKUP(L2515,CW!C:D,2,FALSE)</f>
        <v>Apr'16</v>
      </c>
      <c r="L2515" s="1" t="str">
        <f t="shared" si="39"/>
        <v>15'16</v>
      </c>
      <c r="M2515" s="1" t="str">
        <f>VLOOKUP(K2515,CW!D:E,2,FALSE)</f>
        <v>Q1'16</v>
      </c>
    </row>
    <row r="2516" spans="1:13" ht="30" customHeight="1">
      <c r="A2516" s="2">
        <v>42474</v>
      </c>
      <c r="B2516" s="1" t="s">
        <v>2364</v>
      </c>
      <c r="C2516" s="1" t="s">
        <v>77</v>
      </c>
      <c r="D2516" s="1" t="s">
        <v>101</v>
      </c>
      <c r="E2516" s="1" t="s">
        <v>3532</v>
      </c>
      <c r="F2516" s="98" t="s">
        <v>160</v>
      </c>
      <c r="G2516" s="1">
        <v>1</v>
      </c>
      <c r="H2516" s="1" t="s">
        <v>107</v>
      </c>
      <c r="I2516" s="1" t="s">
        <v>159</v>
      </c>
      <c r="K2516" s="1" t="str">
        <f>VLOOKUP(L2516,CW!C:D,2,FALSE)</f>
        <v>Apr'16</v>
      </c>
      <c r="L2516" s="1" t="str">
        <f t="shared" si="39"/>
        <v>15'16</v>
      </c>
      <c r="M2516" s="1" t="str">
        <f>VLOOKUP(K2516,CW!D:E,2,FALSE)</f>
        <v>Q1'16</v>
      </c>
    </row>
    <row r="2517" spans="1:13" ht="30" customHeight="1">
      <c r="A2517" s="2">
        <v>42474</v>
      </c>
      <c r="B2517" s="1" t="s">
        <v>2365</v>
      </c>
      <c r="C2517" s="1" t="s">
        <v>77</v>
      </c>
      <c r="D2517" s="1" t="s">
        <v>101</v>
      </c>
      <c r="E2517" s="1" t="s">
        <v>3532</v>
      </c>
      <c r="F2517" s="98" t="s">
        <v>160</v>
      </c>
      <c r="G2517" s="1">
        <v>1</v>
      </c>
      <c r="H2517" s="1" t="s">
        <v>107</v>
      </c>
      <c r="I2517" s="1" t="s">
        <v>159</v>
      </c>
      <c r="K2517" s="1" t="str">
        <f>VLOOKUP(L2517,CW!C:D,2,FALSE)</f>
        <v>Apr'16</v>
      </c>
      <c r="L2517" s="1" t="str">
        <f t="shared" si="39"/>
        <v>15'16</v>
      </c>
      <c r="M2517" s="1" t="str">
        <f>VLOOKUP(K2517,CW!D:E,2,FALSE)</f>
        <v>Q1'16</v>
      </c>
    </row>
    <row r="2518" spans="1:13" ht="15" customHeight="1">
      <c r="A2518" s="2">
        <v>42474</v>
      </c>
      <c r="B2518" s="1" t="s">
        <v>2366</v>
      </c>
      <c r="C2518" s="1" t="s">
        <v>77</v>
      </c>
      <c r="D2518" s="1" t="s">
        <v>101</v>
      </c>
      <c r="E2518" s="1" t="s">
        <v>3532</v>
      </c>
      <c r="F2518" s="45" t="s">
        <v>158</v>
      </c>
      <c r="G2518" s="1">
        <v>3</v>
      </c>
      <c r="H2518" s="1" t="s">
        <v>107</v>
      </c>
      <c r="I2518" s="1" t="s">
        <v>159</v>
      </c>
      <c r="K2518" s="1" t="str">
        <f>VLOOKUP(L2518,CW!C:D,2,FALSE)</f>
        <v>Apr'16</v>
      </c>
      <c r="L2518" s="1" t="str">
        <f t="shared" si="39"/>
        <v>15'16</v>
      </c>
      <c r="M2518" s="1" t="str">
        <f>VLOOKUP(K2518,CW!D:E,2,FALSE)</f>
        <v>Q1'16</v>
      </c>
    </row>
    <row r="2519" spans="1:13" ht="30" customHeight="1">
      <c r="A2519" s="2">
        <v>42474</v>
      </c>
      <c r="B2519" s="1" t="s">
        <v>2367</v>
      </c>
      <c r="C2519" s="1" t="s">
        <v>112</v>
      </c>
      <c r="D2519" s="1" t="s">
        <v>101</v>
      </c>
      <c r="E2519" s="1" t="s">
        <v>3532</v>
      </c>
      <c r="F2519" s="98" t="s">
        <v>160</v>
      </c>
      <c r="G2519" s="1">
        <v>1</v>
      </c>
      <c r="H2519" s="1" t="s">
        <v>107</v>
      </c>
      <c r="I2519" s="1" t="s">
        <v>159</v>
      </c>
      <c r="K2519" s="1" t="str">
        <f>VLOOKUP(L2519,CW!C:D,2,FALSE)</f>
        <v>Apr'16</v>
      </c>
      <c r="L2519" s="1" t="str">
        <f t="shared" si="39"/>
        <v>15'16</v>
      </c>
      <c r="M2519" s="1" t="str">
        <f>VLOOKUP(K2519,CW!D:E,2,FALSE)</f>
        <v>Q1'16</v>
      </c>
    </row>
    <row r="2520" spans="1:13" ht="15" customHeight="1">
      <c r="A2520" s="2">
        <v>42474</v>
      </c>
      <c r="B2520" s="1" t="s">
        <v>2367</v>
      </c>
      <c r="C2520" s="1" t="s">
        <v>112</v>
      </c>
      <c r="D2520" s="1" t="s">
        <v>101</v>
      </c>
      <c r="E2520" s="1" t="s">
        <v>3532</v>
      </c>
      <c r="F2520" s="98" t="s">
        <v>4584</v>
      </c>
      <c r="G2520" s="1">
        <v>8</v>
      </c>
      <c r="H2520" s="1" t="s">
        <v>107</v>
      </c>
      <c r="I2520" s="1" t="s">
        <v>159</v>
      </c>
      <c r="K2520" s="1" t="str">
        <f>VLOOKUP(L2520,CW!C:D,2,FALSE)</f>
        <v>Apr'16</v>
      </c>
      <c r="L2520" s="1" t="str">
        <f t="shared" si="39"/>
        <v>15'16</v>
      </c>
      <c r="M2520" s="1" t="str">
        <f>VLOOKUP(K2520,CW!D:E,2,FALSE)</f>
        <v>Q1'16</v>
      </c>
    </row>
    <row r="2521" spans="1:13" ht="15" customHeight="1">
      <c r="A2521" s="2">
        <v>42474</v>
      </c>
      <c r="B2521" s="1" t="s">
        <v>2368</v>
      </c>
      <c r="C2521" s="1" t="s">
        <v>112</v>
      </c>
      <c r="D2521" s="1" t="s">
        <v>101</v>
      </c>
      <c r="E2521" s="1" t="s">
        <v>3532</v>
      </c>
      <c r="F2521" s="98" t="s">
        <v>4584</v>
      </c>
      <c r="G2521" s="1">
        <v>1</v>
      </c>
      <c r="H2521" s="1" t="s">
        <v>107</v>
      </c>
      <c r="I2521" s="1" t="s">
        <v>159</v>
      </c>
      <c r="K2521" s="1" t="str">
        <f>VLOOKUP(L2521,CW!C:D,2,FALSE)</f>
        <v>Apr'16</v>
      </c>
      <c r="L2521" s="1" t="str">
        <f t="shared" si="39"/>
        <v>15'16</v>
      </c>
      <c r="M2521" s="1" t="str">
        <f>VLOOKUP(K2521,CW!D:E,2,FALSE)</f>
        <v>Q1'16</v>
      </c>
    </row>
    <row r="2522" spans="1:13" ht="15" customHeight="1">
      <c r="A2522" s="2">
        <v>42474</v>
      </c>
      <c r="B2522" s="1" t="s">
        <v>2369</v>
      </c>
      <c r="C2522" s="1" t="s">
        <v>84</v>
      </c>
      <c r="D2522" s="1" t="s">
        <v>101</v>
      </c>
      <c r="E2522" s="1" t="s">
        <v>3532</v>
      </c>
      <c r="F2522" s="45" t="s">
        <v>158</v>
      </c>
      <c r="G2522" s="1">
        <v>1</v>
      </c>
      <c r="H2522" s="1" t="s">
        <v>107</v>
      </c>
      <c r="I2522" s="1" t="s">
        <v>159</v>
      </c>
      <c r="K2522" s="1" t="str">
        <f>VLOOKUP(L2522,CW!C:D,2,FALSE)</f>
        <v>Apr'16</v>
      </c>
      <c r="L2522" s="1" t="str">
        <f t="shared" si="39"/>
        <v>15'16</v>
      </c>
      <c r="M2522" s="1" t="str">
        <f>VLOOKUP(K2522,CW!D:E,2,FALSE)</f>
        <v>Q1'16</v>
      </c>
    </row>
    <row r="2523" spans="1:13" ht="30" customHeight="1">
      <c r="A2523" s="2">
        <v>42474</v>
      </c>
      <c r="B2523" s="1" t="s">
        <v>2370</v>
      </c>
      <c r="C2523" s="1" t="s">
        <v>352</v>
      </c>
      <c r="D2523" s="1" t="s">
        <v>101</v>
      </c>
      <c r="E2523" s="1" t="s">
        <v>3532</v>
      </c>
      <c r="F2523" s="98" t="s">
        <v>160</v>
      </c>
      <c r="G2523" s="1">
        <v>1</v>
      </c>
      <c r="H2523" s="1" t="s">
        <v>107</v>
      </c>
      <c r="I2523" s="1" t="s">
        <v>159</v>
      </c>
      <c r="K2523" s="1" t="str">
        <f>VLOOKUP(L2523,CW!C:D,2,FALSE)</f>
        <v>Apr'16</v>
      </c>
      <c r="L2523" s="1" t="str">
        <f t="shared" si="39"/>
        <v>15'16</v>
      </c>
      <c r="M2523" s="1" t="str">
        <f>VLOOKUP(K2523,CW!D:E,2,FALSE)</f>
        <v>Q1'16</v>
      </c>
    </row>
    <row r="2524" spans="1:13" ht="30" customHeight="1">
      <c r="A2524" s="2">
        <v>42474</v>
      </c>
      <c r="B2524" s="1" t="s">
        <v>2371</v>
      </c>
      <c r="C2524" s="1" t="s">
        <v>162</v>
      </c>
      <c r="D2524" s="1" t="s">
        <v>101</v>
      </c>
      <c r="E2524" s="1" t="s">
        <v>3532</v>
      </c>
      <c r="F2524" s="98" t="s">
        <v>161</v>
      </c>
      <c r="G2524" s="1">
        <v>1</v>
      </c>
      <c r="H2524" s="1" t="s">
        <v>107</v>
      </c>
      <c r="I2524" s="1" t="s">
        <v>159</v>
      </c>
      <c r="K2524" s="1" t="str">
        <f>VLOOKUP(L2524,CW!C:D,2,FALSE)</f>
        <v>Apr'16</v>
      </c>
      <c r="L2524" s="1" t="str">
        <f t="shared" si="39"/>
        <v>15'16</v>
      </c>
      <c r="M2524" s="1" t="str">
        <f>VLOOKUP(K2524,CW!D:E,2,FALSE)</f>
        <v>Q1'16</v>
      </c>
    </row>
    <row r="2525" spans="1:13" ht="15" customHeight="1">
      <c r="A2525" s="2">
        <v>42474</v>
      </c>
      <c r="B2525" s="1" t="s">
        <v>2371</v>
      </c>
      <c r="C2525" s="1" t="s">
        <v>162</v>
      </c>
      <c r="D2525" s="1" t="s">
        <v>101</v>
      </c>
      <c r="E2525" s="1" t="s">
        <v>3532</v>
      </c>
      <c r="F2525" s="45" t="s">
        <v>158</v>
      </c>
      <c r="G2525" s="1">
        <v>2</v>
      </c>
      <c r="H2525" s="1" t="s">
        <v>107</v>
      </c>
      <c r="I2525" s="1" t="s">
        <v>159</v>
      </c>
      <c r="K2525" s="1" t="str">
        <f>VLOOKUP(L2525,CW!C:D,2,FALSE)</f>
        <v>Apr'16</v>
      </c>
      <c r="L2525" s="1" t="str">
        <f t="shared" si="39"/>
        <v>15'16</v>
      </c>
      <c r="M2525" s="1" t="str">
        <f>VLOOKUP(K2525,CW!D:E,2,FALSE)</f>
        <v>Q1'16</v>
      </c>
    </row>
    <row r="2526" spans="1:13" ht="15" customHeight="1">
      <c r="A2526" s="2">
        <v>42474</v>
      </c>
      <c r="B2526" s="1" t="s">
        <v>2372</v>
      </c>
      <c r="C2526" s="1" t="s">
        <v>84</v>
      </c>
      <c r="D2526" s="1" t="s">
        <v>101</v>
      </c>
      <c r="E2526" s="1" t="s">
        <v>3532</v>
      </c>
      <c r="F2526" s="45" t="s">
        <v>158</v>
      </c>
      <c r="G2526" s="1">
        <v>1</v>
      </c>
      <c r="H2526" s="1" t="s">
        <v>107</v>
      </c>
      <c r="I2526" s="1" t="s">
        <v>159</v>
      </c>
      <c r="K2526" s="1" t="str">
        <f>VLOOKUP(L2526,CW!C:D,2,FALSE)</f>
        <v>Apr'16</v>
      </c>
      <c r="L2526" s="1" t="str">
        <f t="shared" si="39"/>
        <v>15'16</v>
      </c>
      <c r="M2526" s="1" t="str">
        <f>VLOOKUP(K2526,CW!D:E,2,FALSE)</f>
        <v>Q1'16</v>
      </c>
    </row>
    <row r="2527" spans="1:13" ht="15" customHeight="1">
      <c r="A2527" s="2">
        <v>42474</v>
      </c>
      <c r="B2527" s="1" t="s">
        <v>2373</v>
      </c>
      <c r="C2527" s="1" t="s">
        <v>1831</v>
      </c>
      <c r="D2527" s="1" t="s">
        <v>101</v>
      </c>
      <c r="E2527" s="1" t="s">
        <v>3532</v>
      </c>
      <c r="F2527" s="98" t="s">
        <v>4584</v>
      </c>
      <c r="G2527" s="1">
        <v>1</v>
      </c>
      <c r="H2527" s="1" t="s">
        <v>107</v>
      </c>
      <c r="I2527" s="1" t="s">
        <v>159</v>
      </c>
      <c r="K2527" s="1" t="str">
        <f>VLOOKUP(L2527,CW!C:D,2,FALSE)</f>
        <v>Apr'16</v>
      </c>
      <c r="L2527" s="1" t="str">
        <f t="shared" si="39"/>
        <v>15'16</v>
      </c>
      <c r="M2527" s="1" t="str">
        <f>VLOOKUP(K2527,CW!D:E,2,FALSE)</f>
        <v>Q1'16</v>
      </c>
    </row>
    <row r="2528" spans="1:13" ht="15" customHeight="1">
      <c r="A2528" s="2">
        <v>42474</v>
      </c>
      <c r="B2528" s="1" t="s">
        <v>2374</v>
      </c>
      <c r="C2528" s="1" t="s">
        <v>86</v>
      </c>
      <c r="D2528" s="1" t="s">
        <v>101</v>
      </c>
      <c r="E2528" s="1" t="s">
        <v>3532</v>
      </c>
      <c r="F2528" s="45" t="s">
        <v>158</v>
      </c>
      <c r="G2528" s="1">
        <v>1</v>
      </c>
      <c r="H2528" s="1" t="s">
        <v>107</v>
      </c>
      <c r="I2528" s="1" t="s">
        <v>159</v>
      </c>
      <c r="K2528" s="1" t="str">
        <f>VLOOKUP(L2528,CW!C:D,2,FALSE)</f>
        <v>Apr'16</v>
      </c>
      <c r="L2528" s="1" t="str">
        <f t="shared" si="39"/>
        <v>15'16</v>
      </c>
      <c r="M2528" s="1" t="str">
        <f>VLOOKUP(K2528,CW!D:E,2,FALSE)</f>
        <v>Q1'16</v>
      </c>
    </row>
    <row r="2529" spans="1:13" ht="15" customHeight="1">
      <c r="A2529" s="2">
        <v>42474</v>
      </c>
      <c r="B2529" s="1" t="s">
        <v>2374</v>
      </c>
      <c r="C2529" s="1" t="s">
        <v>86</v>
      </c>
      <c r="D2529" s="1" t="s">
        <v>101</v>
      </c>
      <c r="E2529" s="1" t="s">
        <v>3532</v>
      </c>
      <c r="F2529" s="98" t="s">
        <v>4584</v>
      </c>
      <c r="G2529" s="1">
        <v>1</v>
      </c>
      <c r="H2529" s="1" t="s">
        <v>107</v>
      </c>
      <c r="I2529" s="1" t="s">
        <v>159</v>
      </c>
      <c r="K2529" s="1" t="str">
        <f>VLOOKUP(L2529,CW!C:D,2,FALSE)</f>
        <v>Apr'16</v>
      </c>
      <c r="L2529" s="1" t="str">
        <f t="shared" si="39"/>
        <v>15'16</v>
      </c>
      <c r="M2529" s="1" t="str">
        <f>VLOOKUP(K2529,CW!D:E,2,FALSE)</f>
        <v>Q1'16</v>
      </c>
    </row>
    <row r="2530" spans="1:13" ht="15" customHeight="1">
      <c r="A2530" s="2">
        <v>42474</v>
      </c>
      <c r="B2530" s="1" t="s">
        <v>2375</v>
      </c>
      <c r="C2530" s="1" t="s">
        <v>77</v>
      </c>
      <c r="D2530" s="1" t="s">
        <v>101</v>
      </c>
      <c r="E2530" s="1" t="s">
        <v>3532</v>
      </c>
      <c r="F2530" s="45" t="s">
        <v>158</v>
      </c>
      <c r="G2530" s="1">
        <v>2</v>
      </c>
      <c r="H2530" s="1" t="s">
        <v>107</v>
      </c>
      <c r="I2530" s="1" t="s">
        <v>159</v>
      </c>
      <c r="K2530" s="1" t="str">
        <f>VLOOKUP(L2530,CW!C:D,2,FALSE)</f>
        <v>Apr'16</v>
      </c>
      <c r="L2530" s="1" t="str">
        <f t="shared" si="39"/>
        <v>15'16</v>
      </c>
      <c r="M2530" s="1" t="str">
        <f>VLOOKUP(K2530,CW!D:E,2,FALSE)</f>
        <v>Q1'16</v>
      </c>
    </row>
    <row r="2531" spans="1:13" ht="15" customHeight="1">
      <c r="A2531" s="2">
        <v>42474</v>
      </c>
      <c r="B2531" s="1" t="s">
        <v>2375</v>
      </c>
      <c r="C2531" s="1" t="s">
        <v>77</v>
      </c>
      <c r="D2531" s="1" t="s">
        <v>101</v>
      </c>
      <c r="E2531" s="1" t="s">
        <v>3532</v>
      </c>
      <c r="F2531" s="98" t="s">
        <v>4584</v>
      </c>
      <c r="G2531" s="1">
        <v>1</v>
      </c>
      <c r="H2531" s="1" t="s">
        <v>107</v>
      </c>
      <c r="I2531" s="1" t="s">
        <v>159</v>
      </c>
      <c r="K2531" s="1" t="str">
        <f>VLOOKUP(L2531,CW!C:D,2,FALSE)</f>
        <v>Apr'16</v>
      </c>
      <c r="L2531" s="1" t="str">
        <f t="shared" si="39"/>
        <v>15'16</v>
      </c>
      <c r="M2531" s="1" t="str">
        <f>VLOOKUP(K2531,CW!D:E,2,FALSE)</f>
        <v>Q1'16</v>
      </c>
    </row>
    <row r="2532" spans="1:13" ht="15" customHeight="1">
      <c r="A2532" s="2">
        <v>42474</v>
      </c>
      <c r="B2532" s="1" t="s">
        <v>2376</v>
      </c>
      <c r="C2532" s="1" t="s">
        <v>2377</v>
      </c>
      <c r="D2532" s="1" t="s">
        <v>101</v>
      </c>
      <c r="E2532" s="1" t="s">
        <v>3532</v>
      </c>
      <c r="F2532" s="45" t="s">
        <v>445</v>
      </c>
      <c r="G2532" s="1">
        <v>1</v>
      </c>
      <c r="H2532" s="1" t="s">
        <v>107</v>
      </c>
      <c r="I2532" s="1" t="s">
        <v>159</v>
      </c>
      <c r="K2532" s="1" t="str">
        <f>VLOOKUP(L2532,CW!C:D,2,FALSE)</f>
        <v>Apr'16</v>
      </c>
      <c r="L2532" s="1" t="str">
        <f t="shared" si="39"/>
        <v>15'16</v>
      </c>
      <c r="M2532" s="1" t="str">
        <f>VLOOKUP(K2532,CW!D:E,2,FALSE)</f>
        <v>Q1'16</v>
      </c>
    </row>
    <row r="2533" spans="1:13" ht="15" customHeight="1">
      <c r="A2533" s="2">
        <v>42474</v>
      </c>
      <c r="B2533" s="1" t="s">
        <v>2376</v>
      </c>
      <c r="C2533" s="1" t="s">
        <v>2377</v>
      </c>
      <c r="D2533" s="1" t="s">
        <v>101</v>
      </c>
      <c r="E2533" s="1" t="s">
        <v>3532</v>
      </c>
      <c r="F2533" s="45" t="s">
        <v>158</v>
      </c>
      <c r="G2533" s="1">
        <v>5</v>
      </c>
      <c r="H2533" s="1" t="s">
        <v>107</v>
      </c>
      <c r="I2533" s="1" t="s">
        <v>159</v>
      </c>
      <c r="K2533" s="1" t="str">
        <f>VLOOKUP(L2533,CW!C:D,2,FALSE)</f>
        <v>Apr'16</v>
      </c>
      <c r="L2533" s="1" t="str">
        <f t="shared" si="39"/>
        <v>15'16</v>
      </c>
      <c r="M2533" s="1" t="str">
        <f>VLOOKUP(K2533,CW!D:E,2,FALSE)</f>
        <v>Q1'16</v>
      </c>
    </row>
    <row r="2534" spans="1:13" ht="15" customHeight="1">
      <c r="A2534" s="2">
        <v>42474</v>
      </c>
      <c r="B2534" s="1" t="s">
        <v>2378</v>
      </c>
      <c r="C2534" s="1" t="s">
        <v>352</v>
      </c>
      <c r="D2534" s="1" t="s">
        <v>101</v>
      </c>
      <c r="E2534" s="1" t="s">
        <v>3532</v>
      </c>
      <c r="F2534" s="45" t="s">
        <v>691</v>
      </c>
      <c r="G2534" s="1">
        <v>1</v>
      </c>
      <c r="H2534" s="1" t="s">
        <v>107</v>
      </c>
      <c r="I2534" s="1" t="s">
        <v>159</v>
      </c>
      <c r="K2534" s="1" t="str">
        <f>VLOOKUP(L2534,CW!C:D,2,FALSE)</f>
        <v>Apr'16</v>
      </c>
      <c r="L2534" s="1" t="str">
        <f t="shared" si="39"/>
        <v>15'16</v>
      </c>
      <c r="M2534" s="1" t="str">
        <f>VLOOKUP(K2534,CW!D:E,2,FALSE)</f>
        <v>Q1'16</v>
      </c>
    </row>
    <row r="2535" spans="1:13" ht="15" customHeight="1">
      <c r="A2535" s="2">
        <v>42474</v>
      </c>
      <c r="B2535" s="1" t="s">
        <v>2379</v>
      </c>
      <c r="C2535" s="1" t="s">
        <v>112</v>
      </c>
      <c r="D2535" s="1" t="s">
        <v>101</v>
      </c>
      <c r="E2535" s="1" t="s">
        <v>3532</v>
      </c>
      <c r="F2535" s="98" t="s">
        <v>4584</v>
      </c>
      <c r="G2535" s="1">
        <v>2</v>
      </c>
      <c r="H2535" s="1" t="s">
        <v>107</v>
      </c>
      <c r="I2535" s="1" t="s">
        <v>159</v>
      </c>
      <c r="K2535" s="1" t="str">
        <f>VLOOKUP(L2535,CW!C:D,2,FALSE)</f>
        <v>Apr'16</v>
      </c>
      <c r="L2535" s="1" t="str">
        <f t="shared" si="39"/>
        <v>15'16</v>
      </c>
      <c r="M2535" s="1" t="str">
        <f>VLOOKUP(K2535,CW!D:E,2,FALSE)</f>
        <v>Q1'16</v>
      </c>
    </row>
    <row r="2536" spans="1:13" ht="15" customHeight="1">
      <c r="A2536" s="2">
        <v>42475</v>
      </c>
      <c r="B2536" s="1" t="s">
        <v>2380</v>
      </c>
      <c r="C2536" s="1" t="s">
        <v>80</v>
      </c>
      <c r="D2536" s="1" t="s">
        <v>100</v>
      </c>
      <c r="E2536" s="1" t="s">
        <v>3532</v>
      </c>
      <c r="F2536" s="98" t="s">
        <v>4584</v>
      </c>
      <c r="G2536" s="1">
        <v>1</v>
      </c>
      <c r="H2536" s="1" t="s">
        <v>107</v>
      </c>
      <c r="I2536" s="1" t="s">
        <v>159</v>
      </c>
      <c r="K2536" s="1" t="str">
        <f>VLOOKUP(L2536,CW!C:D,2,FALSE)</f>
        <v>Apr'16</v>
      </c>
      <c r="L2536" s="1" t="str">
        <f t="shared" si="39"/>
        <v>15'16</v>
      </c>
      <c r="M2536" s="1" t="str">
        <f>VLOOKUP(K2536,CW!D:E,2,FALSE)</f>
        <v>Q1'16</v>
      </c>
    </row>
    <row r="2537" spans="1:13" ht="30" customHeight="1">
      <c r="A2537" s="2">
        <v>42475</v>
      </c>
      <c r="B2537" s="1" t="s">
        <v>2381</v>
      </c>
      <c r="C2537" s="1" t="s">
        <v>71</v>
      </c>
      <c r="D2537" s="1" t="s">
        <v>100</v>
      </c>
      <c r="E2537" s="1" t="s">
        <v>3532</v>
      </c>
      <c r="F2537" s="98" t="s">
        <v>160</v>
      </c>
      <c r="G2537" s="1">
        <v>1</v>
      </c>
      <c r="H2537" s="1" t="s">
        <v>107</v>
      </c>
      <c r="I2537" s="1" t="s">
        <v>159</v>
      </c>
      <c r="K2537" s="1" t="str">
        <f>VLOOKUP(L2537,CW!C:D,2,FALSE)</f>
        <v>Apr'16</v>
      </c>
      <c r="L2537" s="1" t="str">
        <f t="shared" si="39"/>
        <v>15'16</v>
      </c>
      <c r="M2537" s="1" t="str">
        <f>VLOOKUP(K2537,CW!D:E,2,FALSE)</f>
        <v>Q1'16</v>
      </c>
    </row>
    <row r="2538" spans="1:13" ht="15" customHeight="1">
      <c r="A2538" s="2">
        <v>42475</v>
      </c>
      <c r="B2538" s="1" t="s">
        <v>2381</v>
      </c>
      <c r="C2538" s="1" t="s">
        <v>71</v>
      </c>
      <c r="D2538" s="1" t="s">
        <v>100</v>
      </c>
      <c r="E2538" s="1" t="s">
        <v>3532</v>
      </c>
      <c r="F2538" s="98" t="s">
        <v>4584</v>
      </c>
      <c r="G2538" s="1">
        <v>1</v>
      </c>
      <c r="H2538" s="1" t="s">
        <v>107</v>
      </c>
      <c r="I2538" s="1" t="s">
        <v>159</v>
      </c>
      <c r="K2538" s="1" t="str">
        <f>VLOOKUP(L2538,CW!C:D,2,FALSE)</f>
        <v>Apr'16</v>
      </c>
      <c r="L2538" s="1" t="str">
        <f t="shared" si="39"/>
        <v>15'16</v>
      </c>
      <c r="M2538" s="1" t="str">
        <f>VLOOKUP(K2538,CW!D:E,2,FALSE)</f>
        <v>Q1'16</v>
      </c>
    </row>
    <row r="2539" spans="1:13" ht="15" customHeight="1">
      <c r="A2539" s="2">
        <v>42475</v>
      </c>
      <c r="B2539" s="1" t="s">
        <v>2382</v>
      </c>
      <c r="C2539" s="1" t="s">
        <v>118</v>
      </c>
      <c r="D2539" s="1" t="s">
        <v>100</v>
      </c>
      <c r="E2539" s="1" t="s">
        <v>3532</v>
      </c>
      <c r="F2539" s="45" t="s">
        <v>158</v>
      </c>
      <c r="G2539" s="1">
        <v>1</v>
      </c>
      <c r="H2539" s="1" t="s">
        <v>107</v>
      </c>
      <c r="I2539" s="1" t="s">
        <v>159</v>
      </c>
      <c r="K2539" s="1" t="str">
        <f>VLOOKUP(L2539,CW!C:D,2,FALSE)</f>
        <v>Apr'16</v>
      </c>
      <c r="L2539" s="1" t="str">
        <f t="shared" si="39"/>
        <v>15'16</v>
      </c>
      <c r="M2539" s="1" t="str">
        <f>VLOOKUP(K2539,CW!D:E,2,FALSE)</f>
        <v>Q1'16</v>
      </c>
    </row>
    <row r="2540" spans="1:13" ht="30" customHeight="1">
      <c r="A2540" s="2">
        <v>42475</v>
      </c>
      <c r="B2540" s="1" t="s">
        <v>2383</v>
      </c>
      <c r="C2540" s="1" t="s">
        <v>72</v>
      </c>
      <c r="D2540" s="1" t="s">
        <v>100</v>
      </c>
      <c r="E2540" s="1" t="s">
        <v>3532</v>
      </c>
      <c r="F2540" s="98" t="s">
        <v>161</v>
      </c>
      <c r="G2540" s="1">
        <v>1</v>
      </c>
      <c r="H2540" s="1" t="s">
        <v>107</v>
      </c>
      <c r="I2540" s="1" t="s">
        <v>159</v>
      </c>
      <c r="K2540" s="1" t="str">
        <f>VLOOKUP(L2540,CW!C:D,2,FALSE)</f>
        <v>Apr'16</v>
      </c>
      <c r="L2540" s="1" t="str">
        <f t="shared" si="39"/>
        <v>15'16</v>
      </c>
      <c r="M2540" s="1" t="str">
        <f>VLOOKUP(K2540,CW!D:E,2,FALSE)</f>
        <v>Q1'16</v>
      </c>
    </row>
    <row r="2541" spans="1:13" ht="15" customHeight="1">
      <c r="A2541" s="2">
        <v>42475</v>
      </c>
      <c r="B2541" s="1" t="s">
        <v>2383</v>
      </c>
      <c r="C2541" s="1" t="s">
        <v>72</v>
      </c>
      <c r="D2541" s="1" t="s">
        <v>100</v>
      </c>
      <c r="E2541" s="1" t="s">
        <v>3532</v>
      </c>
      <c r="F2541" s="45" t="s">
        <v>158</v>
      </c>
      <c r="G2541" s="1">
        <v>1</v>
      </c>
      <c r="H2541" s="1" t="s">
        <v>107</v>
      </c>
      <c r="I2541" s="1" t="s">
        <v>159</v>
      </c>
      <c r="K2541" s="1" t="str">
        <f>VLOOKUP(L2541,CW!C:D,2,FALSE)</f>
        <v>Apr'16</v>
      </c>
      <c r="L2541" s="1" t="str">
        <f t="shared" si="39"/>
        <v>15'16</v>
      </c>
      <c r="M2541" s="1" t="str">
        <f>VLOOKUP(K2541,CW!D:E,2,FALSE)</f>
        <v>Q1'16</v>
      </c>
    </row>
    <row r="2542" spans="1:13" ht="15" customHeight="1">
      <c r="A2542" s="2">
        <v>42475</v>
      </c>
      <c r="B2542" s="1" t="s">
        <v>2384</v>
      </c>
      <c r="C2542" s="1" t="s">
        <v>2385</v>
      </c>
      <c r="D2542" s="1" t="s">
        <v>100</v>
      </c>
      <c r="E2542" s="1" t="s">
        <v>3532</v>
      </c>
      <c r="F2542" s="98" t="s">
        <v>4584</v>
      </c>
      <c r="G2542" s="1">
        <v>1</v>
      </c>
      <c r="H2542" s="1" t="s">
        <v>107</v>
      </c>
      <c r="I2542" s="1" t="s">
        <v>159</v>
      </c>
      <c r="K2542" s="1" t="str">
        <f>VLOOKUP(L2542,CW!C:D,2,FALSE)</f>
        <v>Apr'16</v>
      </c>
      <c r="L2542" s="1" t="str">
        <f t="shared" si="39"/>
        <v>15'16</v>
      </c>
      <c r="M2542" s="1" t="str">
        <f>VLOOKUP(K2542,CW!D:E,2,FALSE)</f>
        <v>Q1'16</v>
      </c>
    </row>
    <row r="2543" spans="1:13" ht="30" customHeight="1">
      <c r="A2543" s="2">
        <v>42475</v>
      </c>
      <c r="B2543" s="1" t="s">
        <v>2386</v>
      </c>
      <c r="C2543" s="1" t="s">
        <v>216</v>
      </c>
      <c r="D2543" s="1" t="s">
        <v>100</v>
      </c>
      <c r="E2543" s="1" t="s">
        <v>3532</v>
      </c>
      <c r="F2543" s="98" t="s">
        <v>161</v>
      </c>
      <c r="G2543" s="1">
        <v>3</v>
      </c>
      <c r="H2543" s="1" t="s">
        <v>107</v>
      </c>
      <c r="I2543" s="1" t="s">
        <v>159</v>
      </c>
      <c r="K2543" s="1" t="str">
        <f>VLOOKUP(L2543,CW!C:D,2,FALSE)</f>
        <v>Apr'16</v>
      </c>
      <c r="L2543" s="1" t="str">
        <f t="shared" si="39"/>
        <v>15'16</v>
      </c>
      <c r="M2543" s="1" t="str">
        <f>VLOOKUP(K2543,CW!D:E,2,FALSE)</f>
        <v>Q1'16</v>
      </c>
    </row>
    <row r="2544" spans="1:13" ht="30" customHeight="1">
      <c r="A2544" s="2">
        <v>42475</v>
      </c>
      <c r="B2544" s="1" t="s">
        <v>2387</v>
      </c>
      <c r="C2544" s="1" t="s">
        <v>216</v>
      </c>
      <c r="D2544" s="1" t="s">
        <v>100</v>
      </c>
      <c r="E2544" s="1" t="s">
        <v>3532</v>
      </c>
      <c r="F2544" s="98" t="s">
        <v>160</v>
      </c>
      <c r="G2544" s="1">
        <v>2</v>
      </c>
      <c r="H2544" s="1" t="s">
        <v>107</v>
      </c>
      <c r="I2544" s="1" t="s">
        <v>159</v>
      </c>
      <c r="K2544" s="1" t="str">
        <f>VLOOKUP(L2544,CW!C:D,2,FALSE)</f>
        <v>Apr'16</v>
      </c>
      <c r="L2544" s="1" t="str">
        <f t="shared" ref="L2544:L2607" si="40">CONCATENATE(WEEKNUM(A2544,21),"'",TEXT(A2544,"yy"))</f>
        <v>15'16</v>
      </c>
      <c r="M2544" s="1" t="str">
        <f>VLOOKUP(K2544,CW!D:E,2,FALSE)</f>
        <v>Q1'16</v>
      </c>
    </row>
    <row r="2545" spans="1:13" ht="15" customHeight="1">
      <c r="A2545" s="2">
        <v>42475</v>
      </c>
      <c r="B2545" s="1" t="s">
        <v>2388</v>
      </c>
      <c r="C2545" s="1" t="s">
        <v>71</v>
      </c>
      <c r="D2545" s="1" t="s">
        <v>100</v>
      </c>
      <c r="E2545" s="1" t="s">
        <v>3532</v>
      </c>
      <c r="F2545" s="45" t="s">
        <v>158</v>
      </c>
      <c r="G2545" s="1">
        <v>1</v>
      </c>
      <c r="H2545" s="1" t="s">
        <v>107</v>
      </c>
      <c r="I2545" s="1" t="s">
        <v>159</v>
      </c>
      <c r="K2545" s="1" t="str">
        <f>VLOOKUP(L2545,CW!C:D,2,FALSE)</f>
        <v>Apr'16</v>
      </c>
      <c r="L2545" s="1" t="str">
        <f t="shared" si="40"/>
        <v>15'16</v>
      </c>
      <c r="M2545" s="1" t="str">
        <f>VLOOKUP(K2545,CW!D:E,2,FALSE)</f>
        <v>Q1'16</v>
      </c>
    </row>
    <row r="2546" spans="1:13" ht="15" customHeight="1">
      <c r="A2546" s="2">
        <v>42475</v>
      </c>
      <c r="B2546" s="1" t="s">
        <v>2389</v>
      </c>
      <c r="C2546" s="1" t="s">
        <v>77</v>
      </c>
      <c r="D2546" s="1" t="s">
        <v>100</v>
      </c>
      <c r="E2546" s="1" t="s">
        <v>3532</v>
      </c>
      <c r="F2546" s="98" t="s">
        <v>4584</v>
      </c>
      <c r="G2546" s="1">
        <v>1</v>
      </c>
      <c r="H2546" s="1" t="s">
        <v>107</v>
      </c>
      <c r="I2546" s="1" t="s">
        <v>159</v>
      </c>
      <c r="K2546" s="1" t="str">
        <f>VLOOKUP(L2546,CW!C:D,2,FALSE)</f>
        <v>Apr'16</v>
      </c>
      <c r="L2546" s="1" t="str">
        <f t="shared" si="40"/>
        <v>15'16</v>
      </c>
      <c r="M2546" s="1" t="str">
        <f>VLOOKUP(K2546,CW!D:E,2,FALSE)</f>
        <v>Q1'16</v>
      </c>
    </row>
    <row r="2547" spans="1:13" ht="30" customHeight="1">
      <c r="A2547" s="2">
        <v>42475</v>
      </c>
      <c r="B2547" s="1" t="s">
        <v>2390</v>
      </c>
      <c r="C2547" s="1" t="s">
        <v>84</v>
      </c>
      <c r="D2547" s="1" t="s">
        <v>100</v>
      </c>
      <c r="E2547" s="1" t="s">
        <v>3532</v>
      </c>
      <c r="F2547" s="98" t="s">
        <v>161</v>
      </c>
      <c r="G2547" s="1">
        <v>1</v>
      </c>
      <c r="H2547" s="1" t="s">
        <v>107</v>
      </c>
      <c r="I2547" s="1" t="s">
        <v>159</v>
      </c>
      <c r="K2547" s="1" t="str">
        <f>VLOOKUP(L2547,CW!C:D,2,FALSE)</f>
        <v>Apr'16</v>
      </c>
      <c r="L2547" s="1" t="str">
        <f t="shared" si="40"/>
        <v>15'16</v>
      </c>
      <c r="M2547" s="1" t="str">
        <f>VLOOKUP(K2547,CW!D:E,2,FALSE)</f>
        <v>Q1'16</v>
      </c>
    </row>
    <row r="2548" spans="1:13" ht="30" customHeight="1">
      <c r="A2548" s="2">
        <v>42475</v>
      </c>
      <c r="B2548" s="1" t="s">
        <v>2391</v>
      </c>
      <c r="C2548" s="1" t="s">
        <v>72</v>
      </c>
      <c r="D2548" s="1" t="s">
        <v>101</v>
      </c>
      <c r="E2548" s="1" t="s">
        <v>3532</v>
      </c>
      <c r="F2548" s="98" t="s">
        <v>161</v>
      </c>
      <c r="G2548" s="1">
        <v>1</v>
      </c>
      <c r="H2548" s="1" t="s">
        <v>107</v>
      </c>
      <c r="I2548" s="1" t="s">
        <v>159</v>
      </c>
      <c r="K2548" s="1" t="str">
        <f>VLOOKUP(L2548,CW!C:D,2,FALSE)</f>
        <v>Apr'16</v>
      </c>
      <c r="L2548" s="1" t="str">
        <f t="shared" si="40"/>
        <v>15'16</v>
      </c>
      <c r="M2548" s="1" t="str">
        <f>VLOOKUP(K2548,CW!D:E,2,FALSE)</f>
        <v>Q1'16</v>
      </c>
    </row>
    <row r="2549" spans="1:13" ht="30" customHeight="1">
      <c r="A2549" s="2">
        <v>42475</v>
      </c>
      <c r="B2549" s="1" t="s">
        <v>2392</v>
      </c>
      <c r="C2549" s="1" t="s">
        <v>2377</v>
      </c>
      <c r="D2549" s="1" t="s">
        <v>101</v>
      </c>
      <c r="E2549" s="1" t="s">
        <v>3532</v>
      </c>
      <c r="F2549" s="98" t="s">
        <v>160</v>
      </c>
      <c r="G2549" s="1">
        <v>1</v>
      </c>
      <c r="H2549" s="1" t="s">
        <v>107</v>
      </c>
      <c r="I2549" s="1" t="s">
        <v>159</v>
      </c>
      <c r="K2549" s="1" t="str">
        <f>VLOOKUP(L2549,CW!C:D,2,FALSE)</f>
        <v>Apr'16</v>
      </c>
      <c r="L2549" s="1" t="str">
        <f t="shared" si="40"/>
        <v>15'16</v>
      </c>
      <c r="M2549" s="1" t="str">
        <f>VLOOKUP(K2549,CW!D:E,2,FALSE)</f>
        <v>Q1'16</v>
      </c>
    </row>
    <row r="2550" spans="1:13" ht="30" customHeight="1">
      <c r="A2550" s="2">
        <v>42475</v>
      </c>
      <c r="B2550" s="1" t="s">
        <v>2393</v>
      </c>
      <c r="C2550" s="1" t="s">
        <v>1174</v>
      </c>
      <c r="D2550" s="1" t="s">
        <v>101</v>
      </c>
      <c r="E2550" s="1" t="s">
        <v>3532</v>
      </c>
      <c r="F2550" s="98" t="s">
        <v>160</v>
      </c>
      <c r="G2550" s="1">
        <v>1</v>
      </c>
      <c r="H2550" s="1" t="s">
        <v>107</v>
      </c>
      <c r="I2550" s="1" t="s">
        <v>159</v>
      </c>
      <c r="K2550" s="1" t="str">
        <f>VLOOKUP(L2550,CW!C:D,2,FALSE)</f>
        <v>Apr'16</v>
      </c>
      <c r="L2550" s="1" t="str">
        <f t="shared" si="40"/>
        <v>15'16</v>
      </c>
      <c r="M2550" s="1" t="str">
        <f>VLOOKUP(K2550,CW!D:E,2,FALSE)</f>
        <v>Q1'16</v>
      </c>
    </row>
    <row r="2551" spans="1:13" ht="30" customHeight="1">
      <c r="A2551" s="2">
        <v>42475</v>
      </c>
      <c r="B2551" s="1" t="s">
        <v>2394</v>
      </c>
      <c r="C2551" s="1" t="s">
        <v>83</v>
      </c>
      <c r="D2551" s="1" t="s">
        <v>101</v>
      </c>
      <c r="E2551" s="1" t="s">
        <v>3532</v>
      </c>
      <c r="F2551" s="98" t="s">
        <v>161</v>
      </c>
      <c r="G2551" s="1">
        <v>1</v>
      </c>
      <c r="H2551" s="1" t="s">
        <v>107</v>
      </c>
      <c r="I2551" s="1" t="s">
        <v>159</v>
      </c>
      <c r="K2551" s="1" t="str">
        <f>VLOOKUP(L2551,CW!C:D,2,FALSE)</f>
        <v>Apr'16</v>
      </c>
      <c r="L2551" s="1" t="str">
        <f t="shared" si="40"/>
        <v>15'16</v>
      </c>
      <c r="M2551" s="1" t="str">
        <f>VLOOKUP(K2551,CW!D:E,2,FALSE)</f>
        <v>Q1'16</v>
      </c>
    </row>
    <row r="2552" spans="1:13" ht="15" customHeight="1">
      <c r="A2552" s="2">
        <v>42475</v>
      </c>
      <c r="B2552" s="1" t="s">
        <v>2395</v>
      </c>
      <c r="C2552" s="1" t="s">
        <v>541</v>
      </c>
      <c r="D2552" s="1" t="s">
        <v>101</v>
      </c>
      <c r="E2552" s="1" t="s">
        <v>3532</v>
      </c>
      <c r="F2552" s="45" t="s">
        <v>158</v>
      </c>
      <c r="G2552" s="1">
        <v>1</v>
      </c>
      <c r="H2552" s="1" t="s">
        <v>107</v>
      </c>
      <c r="I2552" s="1" t="s">
        <v>159</v>
      </c>
      <c r="K2552" s="1" t="str">
        <f>VLOOKUP(L2552,CW!C:D,2,FALSE)</f>
        <v>Apr'16</v>
      </c>
      <c r="L2552" s="1" t="str">
        <f t="shared" si="40"/>
        <v>15'16</v>
      </c>
      <c r="M2552" s="1" t="str">
        <f>VLOOKUP(K2552,CW!D:E,2,FALSE)</f>
        <v>Q1'16</v>
      </c>
    </row>
    <row r="2553" spans="1:13" ht="15" customHeight="1">
      <c r="A2553" s="2">
        <v>42475</v>
      </c>
      <c r="B2553" s="1" t="s">
        <v>2396</v>
      </c>
      <c r="C2553" s="1" t="s">
        <v>72</v>
      </c>
      <c r="D2553" s="1" t="s">
        <v>101</v>
      </c>
      <c r="E2553" s="1" t="s">
        <v>3532</v>
      </c>
      <c r="F2553" s="45" t="s">
        <v>158</v>
      </c>
      <c r="G2553" s="1">
        <v>1</v>
      </c>
      <c r="H2553" s="1" t="s">
        <v>107</v>
      </c>
      <c r="I2553" s="1" t="s">
        <v>159</v>
      </c>
      <c r="K2553" s="1" t="str">
        <f>VLOOKUP(L2553,CW!C:D,2,FALSE)</f>
        <v>Apr'16</v>
      </c>
      <c r="L2553" s="1" t="str">
        <f t="shared" si="40"/>
        <v>15'16</v>
      </c>
      <c r="M2553" s="1" t="str">
        <f>VLOOKUP(K2553,CW!D:E,2,FALSE)</f>
        <v>Q1'16</v>
      </c>
    </row>
    <row r="2554" spans="1:13" ht="15" customHeight="1">
      <c r="A2554" s="2">
        <v>42475</v>
      </c>
      <c r="B2554" s="1" t="s">
        <v>2397</v>
      </c>
      <c r="C2554" s="1" t="s">
        <v>72</v>
      </c>
      <c r="D2554" s="1" t="s">
        <v>101</v>
      </c>
      <c r="E2554" s="1" t="s">
        <v>3532</v>
      </c>
      <c r="F2554" s="45" t="s">
        <v>158</v>
      </c>
      <c r="G2554" s="1">
        <v>1</v>
      </c>
      <c r="H2554" s="1" t="s">
        <v>107</v>
      </c>
      <c r="I2554" s="1" t="s">
        <v>159</v>
      </c>
      <c r="K2554" s="1" t="str">
        <f>VLOOKUP(L2554,CW!C:D,2,FALSE)</f>
        <v>Apr'16</v>
      </c>
      <c r="L2554" s="1" t="str">
        <f t="shared" si="40"/>
        <v>15'16</v>
      </c>
      <c r="M2554" s="1" t="str">
        <f>VLOOKUP(K2554,CW!D:E,2,FALSE)</f>
        <v>Q1'16</v>
      </c>
    </row>
    <row r="2555" spans="1:13" ht="15" customHeight="1">
      <c r="A2555" s="2">
        <v>42475</v>
      </c>
      <c r="B2555" s="1" t="s">
        <v>2398</v>
      </c>
      <c r="C2555" s="1" t="s">
        <v>110</v>
      </c>
      <c r="D2555" s="1" t="s">
        <v>105</v>
      </c>
      <c r="E2555" s="1" t="s">
        <v>3532</v>
      </c>
      <c r="F2555" s="45" t="s">
        <v>158</v>
      </c>
      <c r="G2555" s="1">
        <v>1</v>
      </c>
      <c r="H2555" s="1" t="s">
        <v>107</v>
      </c>
      <c r="I2555" s="1" t="s">
        <v>159</v>
      </c>
      <c r="K2555" s="1" t="str">
        <f>VLOOKUP(L2555,CW!C:D,2,FALSE)</f>
        <v>Apr'16</v>
      </c>
      <c r="L2555" s="1" t="str">
        <f t="shared" si="40"/>
        <v>15'16</v>
      </c>
      <c r="M2555" s="1" t="str">
        <f>VLOOKUP(K2555,CW!D:E,2,FALSE)</f>
        <v>Q1'16</v>
      </c>
    </row>
    <row r="2556" spans="1:13" ht="30" customHeight="1">
      <c r="A2556" s="2">
        <v>42475</v>
      </c>
      <c r="B2556" s="1" t="s">
        <v>2399</v>
      </c>
      <c r="C2556" s="1" t="s">
        <v>1203</v>
      </c>
      <c r="D2556" s="1" t="s">
        <v>105</v>
      </c>
      <c r="E2556" s="1" t="s">
        <v>3532</v>
      </c>
      <c r="F2556" s="98" t="s">
        <v>160</v>
      </c>
      <c r="G2556" s="1">
        <v>1</v>
      </c>
      <c r="H2556" s="1" t="s">
        <v>107</v>
      </c>
      <c r="I2556" s="1" t="s">
        <v>159</v>
      </c>
      <c r="K2556" s="1" t="str">
        <f>VLOOKUP(L2556,CW!C:D,2,FALSE)</f>
        <v>Apr'16</v>
      </c>
      <c r="L2556" s="1" t="str">
        <f t="shared" si="40"/>
        <v>15'16</v>
      </c>
      <c r="M2556" s="1" t="str">
        <f>VLOOKUP(K2556,CW!D:E,2,FALSE)</f>
        <v>Q1'16</v>
      </c>
    </row>
    <row r="2557" spans="1:13" ht="15" customHeight="1">
      <c r="A2557" s="2">
        <v>42475</v>
      </c>
      <c r="B2557" s="1" t="s">
        <v>29</v>
      </c>
      <c r="C2557" s="1" t="s">
        <v>77</v>
      </c>
      <c r="D2557" s="1" t="s">
        <v>105</v>
      </c>
      <c r="E2557" s="1" t="s">
        <v>3532</v>
      </c>
      <c r="F2557" s="45" t="s">
        <v>158</v>
      </c>
      <c r="G2557" s="1">
        <v>1</v>
      </c>
      <c r="H2557" s="1" t="s">
        <v>107</v>
      </c>
      <c r="I2557" s="1" t="s">
        <v>159</v>
      </c>
      <c r="K2557" s="1" t="str">
        <f>VLOOKUP(L2557,CW!C:D,2,FALSE)</f>
        <v>Apr'16</v>
      </c>
      <c r="L2557" s="1" t="str">
        <f t="shared" si="40"/>
        <v>15'16</v>
      </c>
      <c r="M2557" s="1" t="str">
        <f>VLOOKUP(K2557,CW!D:E,2,FALSE)</f>
        <v>Q1'16</v>
      </c>
    </row>
    <row r="2558" spans="1:13" ht="15" customHeight="1">
      <c r="A2558" s="2">
        <v>42475</v>
      </c>
      <c r="B2558" s="1" t="s">
        <v>2400</v>
      </c>
      <c r="C2558" s="1" t="s">
        <v>81</v>
      </c>
      <c r="D2558" s="1" t="s">
        <v>105</v>
      </c>
      <c r="E2558" s="1" t="s">
        <v>3532</v>
      </c>
      <c r="F2558" s="45" t="s">
        <v>691</v>
      </c>
      <c r="G2558" s="1">
        <v>1</v>
      </c>
      <c r="H2558" s="1" t="s">
        <v>107</v>
      </c>
      <c r="I2558" s="1" t="s">
        <v>159</v>
      </c>
      <c r="K2558" s="1" t="str">
        <f>VLOOKUP(L2558,CW!C:D,2,FALSE)</f>
        <v>Apr'16</v>
      </c>
      <c r="L2558" s="1" t="str">
        <f t="shared" si="40"/>
        <v>15'16</v>
      </c>
      <c r="M2558" s="1" t="str">
        <f>VLOOKUP(K2558,CW!D:E,2,FALSE)</f>
        <v>Q1'16</v>
      </c>
    </row>
    <row r="2559" spans="1:13" ht="15" customHeight="1">
      <c r="A2559" s="2">
        <v>42475</v>
      </c>
      <c r="B2559" s="1" t="s">
        <v>25</v>
      </c>
      <c r="C2559" s="1" t="s">
        <v>78</v>
      </c>
      <c r="D2559" s="1" t="s">
        <v>100</v>
      </c>
      <c r="E2559" s="1" t="s">
        <v>3532</v>
      </c>
      <c r="F2559" s="45" t="s">
        <v>4594</v>
      </c>
      <c r="G2559" s="1">
        <v>1</v>
      </c>
      <c r="H2559" s="1" t="s">
        <v>107</v>
      </c>
      <c r="I2559" s="1" t="s">
        <v>706</v>
      </c>
      <c r="K2559" s="1" t="str">
        <f>VLOOKUP(L2559,CW!C:D,2,FALSE)</f>
        <v>Apr'16</v>
      </c>
      <c r="L2559" s="1" t="str">
        <f t="shared" si="40"/>
        <v>15'16</v>
      </c>
      <c r="M2559" s="1" t="str">
        <f>VLOOKUP(K2559,CW!D:E,2,FALSE)</f>
        <v>Q1'16</v>
      </c>
    </row>
    <row r="2560" spans="1:13" ht="15" customHeight="1">
      <c r="A2560" s="2">
        <v>42475</v>
      </c>
      <c r="B2560" s="1" t="s">
        <v>26</v>
      </c>
      <c r="C2560" s="1" t="s">
        <v>79</v>
      </c>
      <c r="D2560" s="1" t="s">
        <v>105</v>
      </c>
      <c r="E2560" s="1" t="s">
        <v>3532</v>
      </c>
      <c r="F2560" s="45" t="s">
        <v>17</v>
      </c>
      <c r="G2560" s="1">
        <v>1</v>
      </c>
      <c r="H2560" s="1" t="s">
        <v>107</v>
      </c>
      <c r="I2560" s="1" t="s">
        <v>706</v>
      </c>
      <c r="K2560" s="1" t="str">
        <f>VLOOKUP(L2560,CW!C:D,2,FALSE)</f>
        <v>Apr'16</v>
      </c>
      <c r="L2560" s="1" t="str">
        <f t="shared" si="40"/>
        <v>15'16</v>
      </c>
      <c r="M2560" s="1" t="str">
        <f>VLOOKUP(K2560,CW!D:E,2,FALSE)</f>
        <v>Q1'16</v>
      </c>
    </row>
    <row r="2561" spans="1:13" ht="15" customHeight="1">
      <c r="A2561" s="2">
        <v>42475</v>
      </c>
      <c r="B2561" s="1" t="s">
        <v>27</v>
      </c>
      <c r="C2561" s="1" t="s">
        <v>80</v>
      </c>
      <c r="D2561" s="1" t="s">
        <v>105</v>
      </c>
      <c r="E2561" s="1" t="s">
        <v>3532</v>
      </c>
      <c r="F2561" s="45" t="s">
        <v>17</v>
      </c>
      <c r="G2561" s="1">
        <v>1</v>
      </c>
      <c r="H2561" s="1" t="s">
        <v>107</v>
      </c>
      <c r="I2561" s="1" t="s">
        <v>706</v>
      </c>
      <c r="K2561" s="1" t="str">
        <f>VLOOKUP(L2561,CW!C:D,2,FALSE)</f>
        <v>Apr'16</v>
      </c>
      <c r="L2561" s="1" t="str">
        <f t="shared" si="40"/>
        <v>15'16</v>
      </c>
      <c r="M2561" s="1" t="str">
        <f>VLOOKUP(K2561,CW!D:E,2,FALSE)</f>
        <v>Q1'16</v>
      </c>
    </row>
    <row r="2562" spans="1:13" ht="15" customHeight="1">
      <c r="A2562" s="2">
        <v>42475</v>
      </c>
      <c r="B2562" s="1" t="s">
        <v>28</v>
      </c>
      <c r="C2562" s="1" t="s">
        <v>81</v>
      </c>
      <c r="D2562" s="1" t="s">
        <v>105</v>
      </c>
      <c r="E2562" s="1" t="s">
        <v>3532</v>
      </c>
      <c r="F2562" s="45" t="s">
        <v>17</v>
      </c>
      <c r="G2562" s="1">
        <v>1</v>
      </c>
      <c r="H2562" s="1" t="s">
        <v>107</v>
      </c>
      <c r="I2562" s="1" t="s">
        <v>706</v>
      </c>
      <c r="K2562" s="1" t="str">
        <f>VLOOKUP(L2562,CW!C:D,2,FALSE)</f>
        <v>Apr'16</v>
      </c>
      <c r="L2562" s="1" t="str">
        <f t="shared" si="40"/>
        <v>15'16</v>
      </c>
      <c r="M2562" s="1" t="str">
        <f>VLOOKUP(K2562,CW!D:E,2,FALSE)</f>
        <v>Q1'16</v>
      </c>
    </row>
    <row r="2563" spans="1:13" ht="15" customHeight="1">
      <c r="A2563" s="2">
        <v>42475</v>
      </c>
      <c r="B2563" s="1" t="s">
        <v>29</v>
      </c>
      <c r="C2563" s="1" t="s">
        <v>77</v>
      </c>
      <c r="D2563" s="1" t="s">
        <v>103</v>
      </c>
      <c r="E2563" s="1" t="s">
        <v>3532</v>
      </c>
      <c r="F2563" s="45" t="s">
        <v>17</v>
      </c>
      <c r="G2563" s="1">
        <v>1</v>
      </c>
      <c r="H2563" s="1" t="s">
        <v>107</v>
      </c>
      <c r="I2563" s="1" t="s">
        <v>706</v>
      </c>
      <c r="K2563" s="1" t="str">
        <f>VLOOKUP(L2563,CW!C:D,2,FALSE)</f>
        <v>Apr'16</v>
      </c>
      <c r="L2563" s="1" t="str">
        <f t="shared" si="40"/>
        <v>15'16</v>
      </c>
      <c r="M2563" s="1" t="str">
        <f>VLOOKUP(K2563,CW!D:E,2,FALSE)</f>
        <v>Q1'16</v>
      </c>
    </row>
    <row r="2564" spans="1:13" ht="15" customHeight="1">
      <c r="A2564" s="2">
        <v>42475</v>
      </c>
      <c r="B2564" s="1" t="s">
        <v>2386</v>
      </c>
      <c r="C2564" s="1" t="s">
        <v>3315</v>
      </c>
      <c r="D2564" s="1" t="s">
        <v>3312</v>
      </c>
      <c r="E2564" s="1" t="s">
        <v>3532</v>
      </c>
      <c r="F2564" s="45" t="s">
        <v>4591</v>
      </c>
      <c r="G2564" s="1">
        <v>2</v>
      </c>
      <c r="H2564" s="1" t="s">
        <v>3355</v>
      </c>
      <c r="I2564" s="1" t="s">
        <v>4288</v>
      </c>
      <c r="J2564" s="1" t="s">
        <v>3323</v>
      </c>
      <c r="K2564" s="1" t="str">
        <f>VLOOKUP(L2564,CW!C:D,2,FALSE)</f>
        <v>Apr'16</v>
      </c>
      <c r="L2564" s="1" t="str">
        <f t="shared" si="40"/>
        <v>15'16</v>
      </c>
      <c r="M2564" s="1" t="str">
        <f>VLOOKUP(K2564,CW!D:E,2,FALSE)</f>
        <v>Q1'16</v>
      </c>
    </row>
    <row r="2565" spans="1:13" ht="15" customHeight="1">
      <c r="A2565" s="2">
        <v>42476</v>
      </c>
      <c r="B2565" s="1" t="s">
        <v>2401</v>
      </c>
      <c r="C2565" s="1" t="s">
        <v>86</v>
      </c>
      <c r="D2565" s="1" t="s">
        <v>100</v>
      </c>
      <c r="E2565" s="1" t="s">
        <v>3532</v>
      </c>
      <c r="F2565" s="45" t="s">
        <v>158</v>
      </c>
      <c r="G2565" s="1">
        <v>1</v>
      </c>
      <c r="H2565" s="1" t="s">
        <v>107</v>
      </c>
      <c r="I2565" s="1" t="s">
        <v>159</v>
      </c>
      <c r="K2565" s="1" t="str">
        <f>VLOOKUP(L2565,CW!C:D,2,FALSE)</f>
        <v>Apr'16</v>
      </c>
      <c r="L2565" s="1" t="str">
        <f t="shared" si="40"/>
        <v>15'16</v>
      </c>
      <c r="M2565" s="1" t="str">
        <f>VLOOKUP(K2565,CW!D:E,2,FALSE)</f>
        <v>Q1'16</v>
      </c>
    </row>
    <row r="2566" spans="1:13" ht="30" customHeight="1">
      <c r="A2566" s="2">
        <v>42476</v>
      </c>
      <c r="B2566" s="1" t="s">
        <v>2402</v>
      </c>
      <c r="C2566" s="1" t="s">
        <v>143</v>
      </c>
      <c r="D2566" s="1" t="s">
        <v>100</v>
      </c>
      <c r="E2566" s="1" t="s">
        <v>3532</v>
      </c>
      <c r="F2566" s="98" t="s">
        <v>160</v>
      </c>
      <c r="G2566" s="1">
        <v>2</v>
      </c>
      <c r="H2566" s="1" t="s">
        <v>107</v>
      </c>
      <c r="I2566" s="1" t="s">
        <v>159</v>
      </c>
      <c r="K2566" s="1" t="str">
        <f>VLOOKUP(L2566,CW!C:D,2,FALSE)</f>
        <v>Apr'16</v>
      </c>
      <c r="L2566" s="1" t="str">
        <f t="shared" si="40"/>
        <v>15'16</v>
      </c>
      <c r="M2566" s="1" t="str">
        <f>VLOOKUP(K2566,CW!D:E,2,FALSE)</f>
        <v>Q1'16</v>
      </c>
    </row>
    <row r="2567" spans="1:13" ht="30" customHeight="1">
      <c r="A2567" s="2">
        <v>42476</v>
      </c>
      <c r="B2567" s="1" t="s">
        <v>2403</v>
      </c>
      <c r="C2567" s="1" t="s">
        <v>1203</v>
      </c>
      <c r="D2567" s="1" t="s">
        <v>100</v>
      </c>
      <c r="E2567" s="1" t="s">
        <v>3532</v>
      </c>
      <c r="F2567" s="98" t="s">
        <v>160</v>
      </c>
      <c r="G2567" s="1">
        <v>1</v>
      </c>
      <c r="H2567" s="1" t="s">
        <v>107</v>
      </c>
      <c r="I2567" s="1" t="s">
        <v>159</v>
      </c>
      <c r="K2567" s="1" t="str">
        <f>VLOOKUP(L2567,CW!C:D,2,FALSE)</f>
        <v>Apr'16</v>
      </c>
      <c r="L2567" s="1" t="str">
        <f t="shared" si="40"/>
        <v>15'16</v>
      </c>
      <c r="M2567" s="1" t="str">
        <f>VLOOKUP(K2567,CW!D:E,2,FALSE)</f>
        <v>Q1'16</v>
      </c>
    </row>
    <row r="2568" spans="1:13" ht="30" customHeight="1">
      <c r="A2568" s="2">
        <v>42476</v>
      </c>
      <c r="B2568" s="1" t="s">
        <v>2404</v>
      </c>
      <c r="C2568" s="1" t="s">
        <v>85</v>
      </c>
      <c r="D2568" s="1" t="s">
        <v>100</v>
      </c>
      <c r="E2568" s="1" t="s">
        <v>3532</v>
      </c>
      <c r="F2568" s="98" t="s">
        <v>160</v>
      </c>
      <c r="G2568" s="1">
        <v>1</v>
      </c>
      <c r="H2568" s="1" t="s">
        <v>107</v>
      </c>
      <c r="I2568" s="1" t="s">
        <v>159</v>
      </c>
      <c r="K2568" s="1" t="str">
        <f>VLOOKUP(L2568,CW!C:D,2,FALSE)</f>
        <v>Apr'16</v>
      </c>
      <c r="L2568" s="1" t="str">
        <f t="shared" si="40"/>
        <v>15'16</v>
      </c>
      <c r="M2568" s="1" t="str">
        <f>VLOOKUP(K2568,CW!D:E,2,FALSE)</f>
        <v>Q1'16</v>
      </c>
    </row>
    <row r="2569" spans="1:13" ht="30" customHeight="1">
      <c r="A2569" s="2">
        <v>42476</v>
      </c>
      <c r="B2569" s="1" t="s">
        <v>2405</v>
      </c>
      <c r="C2569" s="1" t="s">
        <v>2406</v>
      </c>
      <c r="D2569" s="1" t="s">
        <v>103</v>
      </c>
      <c r="E2569" s="1" t="s">
        <v>3532</v>
      </c>
      <c r="F2569" s="98" t="s">
        <v>160</v>
      </c>
      <c r="G2569" s="1">
        <v>1</v>
      </c>
      <c r="H2569" s="1" t="s">
        <v>107</v>
      </c>
      <c r="I2569" s="1" t="s">
        <v>159</v>
      </c>
      <c r="K2569" s="1" t="str">
        <f>VLOOKUP(L2569,CW!C:D,2,FALSE)</f>
        <v>Apr'16</v>
      </c>
      <c r="L2569" s="1" t="str">
        <f t="shared" si="40"/>
        <v>15'16</v>
      </c>
      <c r="M2569" s="1" t="str">
        <f>VLOOKUP(K2569,CW!D:E,2,FALSE)</f>
        <v>Q1'16</v>
      </c>
    </row>
    <row r="2570" spans="1:13" ht="30" customHeight="1">
      <c r="A2570" s="2">
        <v>42476</v>
      </c>
      <c r="B2570" s="1" t="s">
        <v>2407</v>
      </c>
      <c r="C2570" s="1" t="s">
        <v>80</v>
      </c>
      <c r="D2570" s="1" t="s">
        <v>103</v>
      </c>
      <c r="E2570" s="1" t="s">
        <v>3532</v>
      </c>
      <c r="F2570" s="98" t="s">
        <v>160</v>
      </c>
      <c r="G2570" s="1">
        <v>1</v>
      </c>
      <c r="H2570" s="1" t="s">
        <v>107</v>
      </c>
      <c r="I2570" s="1" t="s">
        <v>159</v>
      </c>
      <c r="K2570" s="1" t="str">
        <f>VLOOKUP(L2570,CW!C:D,2,FALSE)</f>
        <v>Apr'16</v>
      </c>
      <c r="L2570" s="1" t="str">
        <f t="shared" si="40"/>
        <v>15'16</v>
      </c>
      <c r="M2570" s="1" t="str">
        <f>VLOOKUP(K2570,CW!D:E,2,FALSE)</f>
        <v>Q1'16</v>
      </c>
    </row>
    <row r="2571" spans="1:13" ht="30" customHeight="1">
      <c r="A2571" s="2">
        <v>42476</v>
      </c>
      <c r="B2571" s="1" t="s">
        <v>2408</v>
      </c>
      <c r="C2571" s="1" t="s">
        <v>118</v>
      </c>
      <c r="D2571" s="1" t="s">
        <v>103</v>
      </c>
      <c r="E2571" s="1" t="s">
        <v>3532</v>
      </c>
      <c r="F2571" s="98" t="s">
        <v>160</v>
      </c>
      <c r="G2571" s="1">
        <v>1</v>
      </c>
      <c r="H2571" s="1" t="s">
        <v>107</v>
      </c>
      <c r="I2571" s="1" t="s">
        <v>159</v>
      </c>
      <c r="K2571" s="1" t="str">
        <f>VLOOKUP(L2571,CW!C:D,2,FALSE)</f>
        <v>Apr'16</v>
      </c>
      <c r="L2571" s="1" t="str">
        <f t="shared" si="40"/>
        <v>15'16</v>
      </c>
      <c r="M2571" s="1" t="str">
        <f>VLOOKUP(K2571,CW!D:E,2,FALSE)</f>
        <v>Q1'16</v>
      </c>
    </row>
    <row r="2572" spans="1:13" ht="15" customHeight="1">
      <c r="A2572" s="2">
        <v>42476</v>
      </c>
      <c r="B2572" s="1" t="s">
        <v>2409</v>
      </c>
      <c r="C2572" s="1" t="s">
        <v>162</v>
      </c>
      <c r="D2572" s="1" t="s">
        <v>103</v>
      </c>
      <c r="E2572" s="1" t="s">
        <v>3532</v>
      </c>
      <c r="F2572" s="98" t="s">
        <v>4584</v>
      </c>
      <c r="G2572" s="1">
        <v>1</v>
      </c>
      <c r="H2572" s="1" t="s">
        <v>107</v>
      </c>
      <c r="I2572" s="1" t="s">
        <v>159</v>
      </c>
      <c r="K2572" s="1" t="str">
        <f>VLOOKUP(L2572,CW!C:D,2,FALSE)</f>
        <v>Apr'16</v>
      </c>
      <c r="L2572" s="1" t="str">
        <f t="shared" si="40"/>
        <v>15'16</v>
      </c>
      <c r="M2572" s="1" t="str">
        <f>VLOOKUP(K2572,CW!D:E,2,FALSE)</f>
        <v>Q1'16</v>
      </c>
    </row>
    <row r="2573" spans="1:13" ht="15" customHeight="1">
      <c r="A2573" s="2">
        <v>42476</v>
      </c>
      <c r="B2573" s="1" t="s">
        <v>2410</v>
      </c>
      <c r="C2573" s="1" t="s">
        <v>81</v>
      </c>
      <c r="D2573" s="1" t="s">
        <v>103</v>
      </c>
      <c r="E2573" s="1" t="s">
        <v>3532</v>
      </c>
      <c r="F2573" s="45" t="s">
        <v>691</v>
      </c>
      <c r="G2573" s="1">
        <v>1</v>
      </c>
      <c r="H2573" s="1" t="s">
        <v>107</v>
      </c>
      <c r="I2573" s="1" t="s">
        <v>159</v>
      </c>
      <c r="K2573" s="1" t="str">
        <f>VLOOKUP(L2573,CW!C:D,2,FALSE)</f>
        <v>Apr'16</v>
      </c>
      <c r="L2573" s="1" t="str">
        <f t="shared" si="40"/>
        <v>15'16</v>
      </c>
      <c r="M2573" s="1" t="str">
        <f>VLOOKUP(K2573,CW!D:E,2,FALSE)</f>
        <v>Q1'16</v>
      </c>
    </row>
    <row r="2574" spans="1:13" ht="30" customHeight="1">
      <c r="A2574" s="2">
        <v>42476</v>
      </c>
      <c r="B2574" s="1" t="s">
        <v>2411</v>
      </c>
      <c r="C2574" s="1" t="s">
        <v>72</v>
      </c>
      <c r="D2574" s="1" t="s">
        <v>103</v>
      </c>
      <c r="E2574" s="1" t="s">
        <v>3532</v>
      </c>
      <c r="F2574" s="98" t="s">
        <v>160</v>
      </c>
      <c r="G2574" s="1">
        <v>1</v>
      </c>
      <c r="H2574" s="1" t="s">
        <v>107</v>
      </c>
      <c r="I2574" s="1" t="s">
        <v>159</v>
      </c>
      <c r="K2574" s="1" t="str">
        <f>VLOOKUP(L2574,CW!C:D,2,FALSE)</f>
        <v>Apr'16</v>
      </c>
      <c r="L2574" s="1" t="str">
        <f t="shared" si="40"/>
        <v>15'16</v>
      </c>
      <c r="M2574" s="1" t="str">
        <f>VLOOKUP(K2574,CW!D:E,2,FALSE)</f>
        <v>Q1'16</v>
      </c>
    </row>
    <row r="2575" spans="1:13" ht="15" customHeight="1">
      <c r="A2575" s="2">
        <v>42476</v>
      </c>
      <c r="B2575" s="1" t="s">
        <v>2412</v>
      </c>
      <c r="C2575" s="1" t="s">
        <v>2385</v>
      </c>
      <c r="D2575" s="1" t="s">
        <v>103</v>
      </c>
      <c r="E2575" s="1" t="s">
        <v>3532</v>
      </c>
      <c r="F2575" s="45" t="s">
        <v>158</v>
      </c>
      <c r="G2575" s="1">
        <v>1</v>
      </c>
      <c r="H2575" s="1" t="s">
        <v>107</v>
      </c>
      <c r="I2575" s="1" t="s">
        <v>159</v>
      </c>
      <c r="K2575" s="1" t="str">
        <f>VLOOKUP(L2575,CW!C:D,2,FALSE)</f>
        <v>Apr'16</v>
      </c>
      <c r="L2575" s="1" t="str">
        <f t="shared" si="40"/>
        <v>15'16</v>
      </c>
      <c r="M2575" s="1" t="str">
        <f>VLOOKUP(K2575,CW!D:E,2,FALSE)</f>
        <v>Q1'16</v>
      </c>
    </row>
    <row r="2576" spans="1:13" ht="30" customHeight="1">
      <c r="A2576" s="2">
        <v>42476</v>
      </c>
      <c r="B2576" s="1" t="s">
        <v>2413</v>
      </c>
      <c r="C2576" s="1" t="s">
        <v>87</v>
      </c>
      <c r="D2576" s="1" t="s">
        <v>103</v>
      </c>
      <c r="E2576" s="1" t="s">
        <v>3532</v>
      </c>
      <c r="F2576" s="98" t="s">
        <v>160</v>
      </c>
      <c r="G2576" s="1">
        <v>1</v>
      </c>
      <c r="H2576" s="1" t="s">
        <v>107</v>
      </c>
      <c r="I2576" s="1" t="s">
        <v>159</v>
      </c>
      <c r="K2576" s="1" t="str">
        <f>VLOOKUP(L2576,CW!C:D,2,FALSE)</f>
        <v>Apr'16</v>
      </c>
      <c r="L2576" s="1" t="str">
        <f t="shared" si="40"/>
        <v>15'16</v>
      </c>
      <c r="M2576" s="1" t="str">
        <f>VLOOKUP(K2576,CW!D:E,2,FALSE)</f>
        <v>Q1'16</v>
      </c>
    </row>
    <row r="2577" spans="1:13" ht="30" customHeight="1">
      <c r="A2577" s="2">
        <v>42476</v>
      </c>
      <c r="B2577" s="1" t="s">
        <v>2414</v>
      </c>
      <c r="C2577" s="1" t="s">
        <v>86</v>
      </c>
      <c r="D2577" s="1" t="s">
        <v>101</v>
      </c>
      <c r="E2577" s="1" t="s">
        <v>3532</v>
      </c>
      <c r="F2577" s="98" t="s">
        <v>160</v>
      </c>
      <c r="G2577" s="1">
        <v>1</v>
      </c>
      <c r="H2577" s="1" t="s">
        <v>107</v>
      </c>
      <c r="I2577" s="1" t="s">
        <v>159</v>
      </c>
      <c r="K2577" s="1" t="str">
        <f>VLOOKUP(L2577,CW!C:D,2,FALSE)</f>
        <v>Apr'16</v>
      </c>
      <c r="L2577" s="1" t="str">
        <f t="shared" si="40"/>
        <v>15'16</v>
      </c>
      <c r="M2577" s="1" t="str">
        <f>VLOOKUP(K2577,CW!D:E,2,FALSE)</f>
        <v>Q1'16</v>
      </c>
    </row>
    <row r="2578" spans="1:13" ht="30" customHeight="1">
      <c r="A2578" s="2">
        <v>42476</v>
      </c>
      <c r="B2578" s="1" t="s">
        <v>2415</v>
      </c>
      <c r="C2578" s="1" t="s">
        <v>83</v>
      </c>
      <c r="D2578" s="1" t="s">
        <v>101</v>
      </c>
      <c r="E2578" s="1" t="s">
        <v>3532</v>
      </c>
      <c r="F2578" s="98" t="s">
        <v>160</v>
      </c>
      <c r="G2578" s="1">
        <v>1</v>
      </c>
      <c r="H2578" s="1" t="s">
        <v>107</v>
      </c>
      <c r="I2578" s="1" t="s">
        <v>159</v>
      </c>
      <c r="K2578" s="1" t="str">
        <f>VLOOKUP(L2578,CW!C:D,2,FALSE)</f>
        <v>Apr'16</v>
      </c>
      <c r="L2578" s="1" t="str">
        <f t="shared" si="40"/>
        <v>15'16</v>
      </c>
      <c r="M2578" s="1" t="str">
        <f>VLOOKUP(K2578,CW!D:E,2,FALSE)</f>
        <v>Q1'16</v>
      </c>
    </row>
    <row r="2579" spans="1:13" ht="15" customHeight="1">
      <c r="A2579" s="2">
        <v>42476</v>
      </c>
      <c r="B2579" s="1" t="s">
        <v>2416</v>
      </c>
      <c r="C2579" s="1" t="s">
        <v>83</v>
      </c>
      <c r="D2579" s="1" t="s">
        <v>101</v>
      </c>
      <c r="E2579" s="1" t="s">
        <v>3532</v>
      </c>
      <c r="F2579" s="45" t="s">
        <v>445</v>
      </c>
      <c r="G2579" s="1">
        <v>1</v>
      </c>
      <c r="H2579" s="1" t="s">
        <v>107</v>
      </c>
      <c r="I2579" s="1" t="s">
        <v>159</v>
      </c>
      <c r="K2579" s="1" t="str">
        <f>VLOOKUP(L2579,CW!C:D,2,FALSE)</f>
        <v>Apr'16</v>
      </c>
      <c r="L2579" s="1" t="str">
        <f t="shared" si="40"/>
        <v>15'16</v>
      </c>
      <c r="M2579" s="1" t="str">
        <f>VLOOKUP(K2579,CW!D:E,2,FALSE)</f>
        <v>Q1'16</v>
      </c>
    </row>
    <row r="2580" spans="1:13" ht="15" customHeight="1">
      <c r="A2580" s="2">
        <v>42476</v>
      </c>
      <c r="B2580" s="1" t="s">
        <v>2417</v>
      </c>
      <c r="C2580" s="1" t="s">
        <v>2377</v>
      </c>
      <c r="D2580" s="1" t="s">
        <v>101</v>
      </c>
      <c r="E2580" s="1" t="s">
        <v>3532</v>
      </c>
      <c r="F2580" s="45" t="s">
        <v>158</v>
      </c>
      <c r="G2580" s="1">
        <v>1</v>
      </c>
      <c r="H2580" s="1" t="s">
        <v>107</v>
      </c>
      <c r="I2580" s="1" t="s">
        <v>159</v>
      </c>
      <c r="K2580" s="1" t="str">
        <f>VLOOKUP(L2580,CW!C:D,2,FALSE)</f>
        <v>Apr'16</v>
      </c>
      <c r="L2580" s="1" t="str">
        <f t="shared" si="40"/>
        <v>15'16</v>
      </c>
      <c r="M2580" s="1" t="str">
        <f>VLOOKUP(K2580,CW!D:E,2,FALSE)</f>
        <v>Q1'16</v>
      </c>
    </row>
    <row r="2581" spans="1:13" ht="15" customHeight="1">
      <c r="A2581" s="2">
        <v>42476</v>
      </c>
      <c r="B2581" s="1" t="s">
        <v>2418</v>
      </c>
      <c r="C2581" s="1" t="s">
        <v>112</v>
      </c>
      <c r="D2581" s="1" t="s">
        <v>101</v>
      </c>
      <c r="E2581" s="1" t="s">
        <v>3532</v>
      </c>
      <c r="F2581" s="98" t="s">
        <v>4584</v>
      </c>
      <c r="G2581" s="1">
        <v>1</v>
      </c>
      <c r="H2581" s="1" t="s">
        <v>107</v>
      </c>
      <c r="I2581" s="1" t="s">
        <v>159</v>
      </c>
      <c r="K2581" s="1" t="str">
        <f>VLOOKUP(L2581,CW!C:D,2,FALSE)</f>
        <v>Apr'16</v>
      </c>
      <c r="L2581" s="1" t="str">
        <f t="shared" si="40"/>
        <v>15'16</v>
      </c>
      <c r="M2581" s="1" t="str">
        <f>VLOOKUP(K2581,CW!D:E,2,FALSE)</f>
        <v>Q1'16</v>
      </c>
    </row>
    <row r="2582" spans="1:13" ht="15" customHeight="1">
      <c r="A2582" s="2">
        <v>42476</v>
      </c>
      <c r="B2582" s="1" t="s">
        <v>2419</v>
      </c>
      <c r="C2582" s="1" t="s">
        <v>305</v>
      </c>
      <c r="D2582" s="1" t="s">
        <v>101</v>
      </c>
      <c r="E2582" s="1" t="s">
        <v>3532</v>
      </c>
      <c r="F2582" s="98" t="s">
        <v>4584</v>
      </c>
      <c r="G2582" s="1">
        <v>1</v>
      </c>
      <c r="H2582" s="1" t="s">
        <v>107</v>
      </c>
      <c r="I2582" s="1" t="s">
        <v>159</v>
      </c>
      <c r="K2582" s="1" t="str">
        <f>VLOOKUP(L2582,CW!C:D,2,FALSE)</f>
        <v>Apr'16</v>
      </c>
      <c r="L2582" s="1" t="str">
        <f t="shared" si="40"/>
        <v>15'16</v>
      </c>
      <c r="M2582" s="1" t="str">
        <f>VLOOKUP(K2582,CW!D:E,2,FALSE)</f>
        <v>Q1'16</v>
      </c>
    </row>
    <row r="2583" spans="1:13" ht="30" customHeight="1">
      <c r="A2583" s="2">
        <v>42476</v>
      </c>
      <c r="B2583" s="1" t="s">
        <v>2420</v>
      </c>
      <c r="C2583" s="1" t="s">
        <v>85</v>
      </c>
      <c r="D2583" s="1" t="s">
        <v>105</v>
      </c>
      <c r="E2583" s="1" t="s">
        <v>3532</v>
      </c>
      <c r="F2583" s="98" t="s">
        <v>160</v>
      </c>
      <c r="G2583" s="1">
        <v>1</v>
      </c>
      <c r="H2583" s="1" t="s">
        <v>107</v>
      </c>
      <c r="I2583" s="1" t="s">
        <v>159</v>
      </c>
      <c r="K2583" s="1" t="str">
        <f>VLOOKUP(L2583,CW!C:D,2,FALSE)</f>
        <v>Apr'16</v>
      </c>
      <c r="L2583" s="1" t="str">
        <f t="shared" si="40"/>
        <v>15'16</v>
      </c>
      <c r="M2583" s="1" t="str">
        <f>VLOOKUP(K2583,CW!D:E,2,FALSE)</f>
        <v>Q1'16</v>
      </c>
    </row>
    <row r="2584" spans="1:13" ht="30" customHeight="1">
      <c r="A2584" s="2">
        <v>42476</v>
      </c>
      <c r="B2584" s="1" t="s">
        <v>2421</v>
      </c>
      <c r="C2584" s="1" t="s">
        <v>84</v>
      </c>
      <c r="D2584" s="1" t="s">
        <v>105</v>
      </c>
      <c r="E2584" s="1" t="s">
        <v>3532</v>
      </c>
      <c r="F2584" s="98" t="s">
        <v>160</v>
      </c>
      <c r="G2584" s="1">
        <v>2</v>
      </c>
      <c r="H2584" s="1" t="s">
        <v>107</v>
      </c>
      <c r="I2584" s="1" t="s">
        <v>159</v>
      </c>
      <c r="K2584" s="1" t="str">
        <f>VLOOKUP(L2584,CW!C:D,2,FALSE)</f>
        <v>Apr'16</v>
      </c>
      <c r="L2584" s="1" t="str">
        <f t="shared" si="40"/>
        <v>15'16</v>
      </c>
      <c r="M2584" s="1" t="str">
        <f>VLOOKUP(K2584,CW!D:E,2,FALSE)</f>
        <v>Q1'16</v>
      </c>
    </row>
    <row r="2585" spans="1:13" ht="30" customHeight="1">
      <c r="A2585" s="2">
        <v>42476</v>
      </c>
      <c r="B2585" s="1" t="s">
        <v>2421</v>
      </c>
      <c r="C2585" s="1" t="s">
        <v>84</v>
      </c>
      <c r="D2585" s="1" t="s">
        <v>105</v>
      </c>
      <c r="E2585" s="1" t="s">
        <v>3532</v>
      </c>
      <c r="F2585" s="98" t="s">
        <v>161</v>
      </c>
      <c r="G2585" s="1">
        <v>2</v>
      </c>
      <c r="H2585" s="1" t="s">
        <v>107</v>
      </c>
      <c r="I2585" s="1" t="s">
        <v>159</v>
      </c>
      <c r="K2585" s="1" t="str">
        <f>VLOOKUP(L2585,CW!C:D,2,FALSE)</f>
        <v>Apr'16</v>
      </c>
      <c r="L2585" s="1" t="str">
        <f t="shared" si="40"/>
        <v>15'16</v>
      </c>
      <c r="M2585" s="1" t="str">
        <f>VLOOKUP(K2585,CW!D:E,2,FALSE)</f>
        <v>Q1'16</v>
      </c>
    </row>
    <row r="2586" spans="1:13" ht="15" customHeight="1">
      <c r="A2586" s="2">
        <v>42476</v>
      </c>
      <c r="B2586" s="1" t="s">
        <v>2422</v>
      </c>
      <c r="C2586" s="1" t="s">
        <v>86</v>
      </c>
      <c r="D2586" s="1" t="s">
        <v>105</v>
      </c>
      <c r="E2586" s="1" t="s">
        <v>3532</v>
      </c>
      <c r="F2586" s="45" t="s">
        <v>158</v>
      </c>
      <c r="G2586" s="1">
        <v>1</v>
      </c>
      <c r="H2586" s="1" t="s">
        <v>107</v>
      </c>
      <c r="I2586" s="1" t="s">
        <v>159</v>
      </c>
      <c r="K2586" s="1" t="str">
        <f>VLOOKUP(L2586,CW!C:D,2,FALSE)</f>
        <v>Apr'16</v>
      </c>
      <c r="L2586" s="1" t="str">
        <f t="shared" si="40"/>
        <v>15'16</v>
      </c>
      <c r="M2586" s="1" t="str">
        <f>VLOOKUP(K2586,CW!D:E,2,FALSE)</f>
        <v>Q1'16</v>
      </c>
    </row>
    <row r="2587" spans="1:13" ht="15" customHeight="1">
      <c r="A2587" s="2">
        <v>42476</v>
      </c>
      <c r="B2587" s="1" t="s">
        <v>2423</v>
      </c>
      <c r="C2587" s="1" t="s">
        <v>2424</v>
      </c>
      <c r="D2587" s="1" t="s">
        <v>101</v>
      </c>
      <c r="E2587" s="1" t="s">
        <v>3532</v>
      </c>
      <c r="F2587" s="45" t="s">
        <v>158</v>
      </c>
      <c r="G2587" s="1">
        <v>1</v>
      </c>
      <c r="H2587" s="1" t="s">
        <v>107</v>
      </c>
      <c r="I2587" s="1" t="s">
        <v>159</v>
      </c>
      <c r="K2587" s="1" t="str">
        <f>VLOOKUP(L2587,CW!C:D,2,FALSE)</f>
        <v>Apr'16</v>
      </c>
      <c r="L2587" s="1" t="str">
        <f t="shared" si="40"/>
        <v>15'16</v>
      </c>
      <c r="M2587" s="1" t="str">
        <f>VLOOKUP(K2587,CW!D:E,2,FALSE)</f>
        <v>Q1'16</v>
      </c>
    </row>
    <row r="2588" spans="1:13" ht="15" customHeight="1">
      <c r="A2588" s="2">
        <v>42476</v>
      </c>
      <c r="B2588" s="1" t="s">
        <v>2425</v>
      </c>
      <c r="C2588" s="1" t="s">
        <v>92</v>
      </c>
      <c r="D2588" s="1" t="s">
        <v>101</v>
      </c>
      <c r="E2588" s="1" t="s">
        <v>3532</v>
      </c>
      <c r="F2588" s="45" t="s">
        <v>158</v>
      </c>
      <c r="G2588" s="1">
        <v>1</v>
      </c>
      <c r="H2588" s="1" t="s">
        <v>107</v>
      </c>
      <c r="I2588" s="1" t="s">
        <v>159</v>
      </c>
      <c r="K2588" s="1" t="str">
        <f>VLOOKUP(L2588,CW!C:D,2,FALSE)</f>
        <v>Apr'16</v>
      </c>
      <c r="L2588" s="1" t="str">
        <f t="shared" si="40"/>
        <v>15'16</v>
      </c>
      <c r="M2588" s="1" t="str">
        <f>VLOOKUP(K2588,CW!D:E,2,FALSE)</f>
        <v>Q1'16</v>
      </c>
    </row>
    <row r="2589" spans="1:13" ht="30" customHeight="1">
      <c r="A2589" s="2">
        <v>42476</v>
      </c>
      <c r="B2589" s="1" t="s">
        <v>2426</v>
      </c>
      <c r="C2589" s="1" t="s">
        <v>118</v>
      </c>
      <c r="D2589" s="1" t="s">
        <v>101</v>
      </c>
      <c r="E2589" s="1" t="s">
        <v>3532</v>
      </c>
      <c r="F2589" s="98" t="s">
        <v>160</v>
      </c>
      <c r="G2589" s="1">
        <v>1</v>
      </c>
      <c r="H2589" s="1" t="s">
        <v>107</v>
      </c>
      <c r="I2589" s="1" t="s">
        <v>159</v>
      </c>
      <c r="K2589" s="1" t="str">
        <f>VLOOKUP(L2589,CW!C:D,2,FALSE)</f>
        <v>Apr'16</v>
      </c>
      <c r="L2589" s="1" t="str">
        <f t="shared" si="40"/>
        <v>15'16</v>
      </c>
      <c r="M2589" s="1" t="str">
        <f>VLOOKUP(K2589,CW!D:E,2,FALSE)</f>
        <v>Q1'16</v>
      </c>
    </row>
    <row r="2590" spans="1:13" ht="15" customHeight="1">
      <c r="A2590" s="2">
        <v>42476</v>
      </c>
      <c r="B2590" s="1" t="s">
        <v>2426</v>
      </c>
      <c r="C2590" s="1" t="s">
        <v>118</v>
      </c>
      <c r="D2590" s="1" t="s">
        <v>101</v>
      </c>
      <c r="E2590" s="1" t="s">
        <v>3532</v>
      </c>
      <c r="F2590" s="45" t="s">
        <v>158</v>
      </c>
      <c r="G2590" s="1">
        <v>1</v>
      </c>
      <c r="H2590" s="1" t="s">
        <v>107</v>
      </c>
      <c r="I2590" s="1" t="s">
        <v>159</v>
      </c>
      <c r="K2590" s="1" t="str">
        <f>VLOOKUP(L2590,CW!C:D,2,FALSE)</f>
        <v>Apr'16</v>
      </c>
      <c r="L2590" s="1" t="str">
        <f t="shared" si="40"/>
        <v>15'16</v>
      </c>
      <c r="M2590" s="1" t="str">
        <f>VLOOKUP(K2590,CW!D:E,2,FALSE)</f>
        <v>Q1'16</v>
      </c>
    </row>
    <row r="2591" spans="1:13" ht="15" customHeight="1">
      <c r="A2591" s="2">
        <v>42476</v>
      </c>
      <c r="B2591" s="1" t="s">
        <v>2427</v>
      </c>
      <c r="C2591" s="1" t="s">
        <v>83</v>
      </c>
      <c r="D2591" s="1" t="s">
        <v>101</v>
      </c>
      <c r="E2591" s="1" t="s">
        <v>3532</v>
      </c>
      <c r="F2591" s="45" t="s">
        <v>158</v>
      </c>
      <c r="G2591" s="1">
        <v>1</v>
      </c>
      <c r="H2591" s="1" t="s">
        <v>107</v>
      </c>
      <c r="I2591" s="1" t="s">
        <v>159</v>
      </c>
      <c r="K2591" s="1" t="str">
        <f>VLOOKUP(L2591,CW!C:D,2,FALSE)</f>
        <v>Apr'16</v>
      </c>
      <c r="L2591" s="1" t="str">
        <f t="shared" si="40"/>
        <v>15'16</v>
      </c>
      <c r="M2591" s="1" t="str">
        <f>VLOOKUP(K2591,CW!D:E,2,FALSE)</f>
        <v>Q1'16</v>
      </c>
    </row>
    <row r="2592" spans="1:13" ht="30" customHeight="1">
      <c r="A2592" s="2">
        <v>42476</v>
      </c>
      <c r="B2592" s="1" t="s">
        <v>2428</v>
      </c>
      <c r="C2592" s="1" t="s">
        <v>87</v>
      </c>
      <c r="D2592" s="1" t="s">
        <v>101</v>
      </c>
      <c r="E2592" s="1" t="s">
        <v>3532</v>
      </c>
      <c r="F2592" s="98" t="s">
        <v>160</v>
      </c>
      <c r="G2592" s="1">
        <v>1</v>
      </c>
      <c r="H2592" s="1" t="s">
        <v>107</v>
      </c>
      <c r="I2592" s="1" t="s">
        <v>159</v>
      </c>
      <c r="K2592" s="1" t="str">
        <f>VLOOKUP(L2592,CW!C:D,2,FALSE)</f>
        <v>Apr'16</v>
      </c>
      <c r="L2592" s="1" t="str">
        <f t="shared" si="40"/>
        <v>15'16</v>
      </c>
      <c r="M2592" s="1" t="str">
        <f>VLOOKUP(K2592,CW!D:E,2,FALSE)</f>
        <v>Q1'16</v>
      </c>
    </row>
    <row r="2593" spans="1:13" ht="30" customHeight="1">
      <c r="A2593" s="2">
        <v>42476</v>
      </c>
      <c r="B2593" s="1" t="s">
        <v>2429</v>
      </c>
      <c r="C2593" s="1" t="s">
        <v>162</v>
      </c>
      <c r="D2593" s="1" t="s">
        <v>101</v>
      </c>
      <c r="E2593" s="1" t="s">
        <v>3532</v>
      </c>
      <c r="F2593" s="98" t="s">
        <v>160</v>
      </c>
      <c r="G2593" s="1">
        <v>1</v>
      </c>
      <c r="H2593" s="1" t="s">
        <v>107</v>
      </c>
      <c r="I2593" s="1" t="s">
        <v>159</v>
      </c>
      <c r="K2593" s="1" t="str">
        <f>VLOOKUP(L2593,CW!C:D,2,FALSE)</f>
        <v>Apr'16</v>
      </c>
      <c r="L2593" s="1" t="str">
        <f t="shared" si="40"/>
        <v>15'16</v>
      </c>
      <c r="M2593" s="1" t="str">
        <f>VLOOKUP(K2593,CW!D:E,2,FALSE)</f>
        <v>Q1'16</v>
      </c>
    </row>
    <row r="2594" spans="1:13" ht="15" customHeight="1">
      <c r="A2594" s="2">
        <v>42476</v>
      </c>
      <c r="B2594" s="1" t="s">
        <v>2430</v>
      </c>
      <c r="C2594" s="1" t="s">
        <v>73</v>
      </c>
      <c r="D2594" s="1" t="s">
        <v>101</v>
      </c>
      <c r="E2594" s="1" t="s">
        <v>3532</v>
      </c>
      <c r="F2594" s="45" t="s">
        <v>158</v>
      </c>
      <c r="G2594" s="1">
        <v>1</v>
      </c>
      <c r="H2594" s="1" t="s">
        <v>107</v>
      </c>
      <c r="I2594" s="1" t="s">
        <v>159</v>
      </c>
      <c r="K2594" s="1" t="str">
        <f>VLOOKUP(L2594,CW!C:D,2,FALSE)</f>
        <v>Apr'16</v>
      </c>
      <c r="L2594" s="1" t="str">
        <f t="shared" si="40"/>
        <v>15'16</v>
      </c>
      <c r="M2594" s="1" t="str">
        <f>VLOOKUP(K2594,CW!D:E,2,FALSE)</f>
        <v>Q1'16</v>
      </c>
    </row>
    <row r="2595" spans="1:13" ht="30" customHeight="1">
      <c r="A2595" s="2">
        <v>42476</v>
      </c>
      <c r="B2595" s="1" t="s">
        <v>2431</v>
      </c>
      <c r="C2595" s="1" t="s">
        <v>360</v>
      </c>
      <c r="D2595" s="1" t="s">
        <v>101</v>
      </c>
      <c r="E2595" s="1" t="s">
        <v>3532</v>
      </c>
      <c r="F2595" s="98" t="s">
        <v>160</v>
      </c>
      <c r="G2595" s="1">
        <v>1</v>
      </c>
      <c r="H2595" s="1" t="s">
        <v>107</v>
      </c>
      <c r="I2595" s="1" t="s">
        <v>159</v>
      </c>
      <c r="K2595" s="1" t="str">
        <f>VLOOKUP(L2595,CW!C:D,2,FALSE)</f>
        <v>Apr'16</v>
      </c>
      <c r="L2595" s="1" t="str">
        <f t="shared" si="40"/>
        <v>15'16</v>
      </c>
      <c r="M2595" s="1" t="str">
        <f>VLOOKUP(K2595,CW!D:E,2,FALSE)</f>
        <v>Q1'16</v>
      </c>
    </row>
    <row r="2596" spans="1:13" ht="15" customHeight="1">
      <c r="A2596" s="2">
        <v>42476</v>
      </c>
      <c r="B2596" s="1" t="s">
        <v>30</v>
      </c>
      <c r="C2596" s="1" t="s">
        <v>82</v>
      </c>
      <c r="D2596" s="1" t="s">
        <v>101</v>
      </c>
      <c r="E2596" s="1" t="s">
        <v>3532</v>
      </c>
      <c r="F2596" s="45" t="s">
        <v>10</v>
      </c>
      <c r="G2596" s="1">
        <v>1</v>
      </c>
      <c r="H2596" s="1" t="s">
        <v>107</v>
      </c>
      <c r="I2596" s="1" t="s">
        <v>706</v>
      </c>
      <c r="K2596" s="1" t="str">
        <f>VLOOKUP(L2596,CW!C:D,2,FALSE)</f>
        <v>Apr'16</v>
      </c>
      <c r="L2596" s="1" t="str">
        <f t="shared" si="40"/>
        <v>15'16</v>
      </c>
      <c r="M2596" s="1" t="str">
        <f>VLOOKUP(K2596,CW!D:E,2,FALSE)</f>
        <v>Q1'16</v>
      </c>
    </row>
    <row r="2597" spans="1:13" ht="15" customHeight="1">
      <c r="A2597" s="2">
        <v>42476</v>
      </c>
      <c r="B2597" s="1" t="s">
        <v>31</v>
      </c>
      <c r="C2597" s="1" t="s">
        <v>83</v>
      </c>
      <c r="D2597" s="1" t="s">
        <v>101</v>
      </c>
      <c r="E2597" s="1" t="s">
        <v>3532</v>
      </c>
      <c r="F2597" s="45" t="s">
        <v>10</v>
      </c>
      <c r="G2597" s="1">
        <v>1</v>
      </c>
      <c r="H2597" s="1" t="s">
        <v>107</v>
      </c>
      <c r="I2597" s="1" t="s">
        <v>706</v>
      </c>
      <c r="K2597" s="1" t="str">
        <f>VLOOKUP(L2597,CW!C:D,2,FALSE)</f>
        <v>Apr'16</v>
      </c>
      <c r="L2597" s="1" t="str">
        <f t="shared" si="40"/>
        <v>15'16</v>
      </c>
      <c r="M2597" s="1" t="str">
        <f>VLOOKUP(K2597,CW!D:E,2,FALSE)</f>
        <v>Q1'16</v>
      </c>
    </row>
    <row r="2598" spans="1:13" ht="15" customHeight="1">
      <c r="A2598" s="2">
        <v>42476</v>
      </c>
      <c r="B2598" s="1" t="s">
        <v>32</v>
      </c>
      <c r="C2598" s="1" t="s">
        <v>84</v>
      </c>
      <c r="D2598" s="1" t="s">
        <v>101</v>
      </c>
      <c r="E2598" s="1" t="s">
        <v>3532</v>
      </c>
      <c r="F2598" s="98" t="s">
        <v>4584</v>
      </c>
      <c r="G2598" s="1">
        <v>2</v>
      </c>
      <c r="H2598" s="1" t="s">
        <v>107</v>
      </c>
      <c r="I2598" s="1" t="s">
        <v>706</v>
      </c>
      <c r="K2598" s="1" t="str">
        <f>VLOOKUP(L2598,CW!C:D,2,FALSE)</f>
        <v>Apr'16</v>
      </c>
      <c r="L2598" s="1" t="str">
        <f t="shared" si="40"/>
        <v>15'16</v>
      </c>
      <c r="M2598" s="1" t="str">
        <f>VLOOKUP(K2598,CW!D:E,2,FALSE)</f>
        <v>Q1'16</v>
      </c>
    </row>
    <row r="2599" spans="1:13" ht="15" customHeight="1">
      <c r="A2599" s="2">
        <v>42476</v>
      </c>
      <c r="B2599" s="1" t="s">
        <v>33</v>
      </c>
      <c r="C2599" s="1" t="s">
        <v>85</v>
      </c>
      <c r="D2599" s="1" t="s">
        <v>103</v>
      </c>
      <c r="E2599" s="1" t="s">
        <v>3532</v>
      </c>
      <c r="F2599" s="45" t="s">
        <v>10</v>
      </c>
      <c r="G2599" s="1">
        <v>1</v>
      </c>
      <c r="H2599" s="1" t="s">
        <v>107</v>
      </c>
      <c r="I2599" s="1" t="s">
        <v>706</v>
      </c>
      <c r="K2599" s="1" t="str">
        <f>VLOOKUP(L2599,CW!C:D,2,FALSE)</f>
        <v>Apr'16</v>
      </c>
      <c r="L2599" s="1" t="str">
        <f t="shared" si="40"/>
        <v>15'16</v>
      </c>
      <c r="M2599" s="1" t="str">
        <f>VLOOKUP(K2599,CW!D:E,2,FALSE)</f>
        <v>Q1'16</v>
      </c>
    </row>
    <row r="2600" spans="1:13" ht="15" customHeight="1">
      <c r="A2600" s="2">
        <v>42476</v>
      </c>
      <c r="B2600" s="1" t="s">
        <v>2417</v>
      </c>
      <c r="C2600" s="1" t="s">
        <v>3324</v>
      </c>
      <c r="D2600" s="1" t="s">
        <v>3316</v>
      </c>
      <c r="E2600" s="1" t="s">
        <v>3532</v>
      </c>
      <c r="F2600" s="45" t="s">
        <v>4591</v>
      </c>
      <c r="G2600" s="1">
        <v>1</v>
      </c>
      <c r="H2600" s="1" t="s">
        <v>3355</v>
      </c>
      <c r="I2600" s="1" t="s">
        <v>4288</v>
      </c>
      <c r="J2600" s="1" t="s">
        <v>3313</v>
      </c>
      <c r="K2600" s="1" t="str">
        <f>VLOOKUP(L2600,CW!C:D,2,FALSE)</f>
        <v>Apr'16</v>
      </c>
      <c r="L2600" s="1" t="str">
        <f t="shared" si="40"/>
        <v>15'16</v>
      </c>
      <c r="M2600" s="1" t="str">
        <f>VLOOKUP(K2600,CW!D:E,2,FALSE)</f>
        <v>Q1'16</v>
      </c>
    </row>
    <row r="2601" spans="1:13" ht="15" customHeight="1">
      <c r="A2601" s="2">
        <v>42477</v>
      </c>
      <c r="B2601" s="1" t="s">
        <v>2432</v>
      </c>
      <c r="C2601" s="1" t="s">
        <v>75</v>
      </c>
      <c r="D2601" s="1" t="s">
        <v>103</v>
      </c>
      <c r="E2601" s="1" t="s">
        <v>3532</v>
      </c>
      <c r="F2601" s="98" t="s">
        <v>4584</v>
      </c>
      <c r="G2601" s="1">
        <v>1</v>
      </c>
      <c r="H2601" s="1" t="s">
        <v>107</v>
      </c>
      <c r="I2601" s="1" t="s">
        <v>159</v>
      </c>
      <c r="K2601" s="1" t="str">
        <f>VLOOKUP(L2601,CW!C:D,2,FALSE)</f>
        <v>Apr'16</v>
      </c>
      <c r="L2601" s="1" t="str">
        <f t="shared" si="40"/>
        <v>15'16</v>
      </c>
      <c r="M2601" s="1" t="str">
        <f>VLOOKUP(K2601,CW!D:E,2,FALSE)</f>
        <v>Q1'16</v>
      </c>
    </row>
    <row r="2602" spans="1:13" ht="15" customHeight="1">
      <c r="A2602" s="2">
        <v>42477</v>
      </c>
      <c r="B2602" s="1" t="s">
        <v>2433</v>
      </c>
      <c r="C2602" s="1" t="s">
        <v>77</v>
      </c>
      <c r="D2602" s="1" t="s">
        <v>103</v>
      </c>
      <c r="E2602" s="1" t="s">
        <v>3532</v>
      </c>
      <c r="F2602" s="45" t="s">
        <v>158</v>
      </c>
      <c r="G2602" s="1">
        <v>1</v>
      </c>
      <c r="H2602" s="1" t="s">
        <v>107</v>
      </c>
      <c r="I2602" s="1" t="s">
        <v>159</v>
      </c>
      <c r="K2602" s="1" t="str">
        <f>VLOOKUP(L2602,CW!C:D,2,FALSE)</f>
        <v>Apr'16</v>
      </c>
      <c r="L2602" s="1" t="str">
        <f t="shared" si="40"/>
        <v>15'16</v>
      </c>
      <c r="M2602" s="1" t="str">
        <f>VLOOKUP(K2602,CW!D:E,2,FALSE)</f>
        <v>Q1'16</v>
      </c>
    </row>
    <row r="2603" spans="1:13" ht="30" customHeight="1">
      <c r="A2603" s="2">
        <v>42477</v>
      </c>
      <c r="B2603" s="1" t="s">
        <v>2434</v>
      </c>
      <c r="C2603" s="1" t="s">
        <v>77</v>
      </c>
      <c r="D2603" s="1" t="s">
        <v>103</v>
      </c>
      <c r="E2603" s="1" t="s">
        <v>3532</v>
      </c>
      <c r="F2603" s="98" t="s">
        <v>160</v>
      </c>
      <c r="G2603" s="1">
        <v>2</v>
      </c>
      <c r="H2603" s="1" t="s">
        <v>107</v>
      </c>
      <c r="I2603" s="1" t="s">
        <v>159</v>
      </c>
      <c r="K2603" s="1" t="str">
        <f>VLOOKUP(L2603,CW!C:D,2,FALSE)</f>
        <v>Apr'16</v>
      </c>
      <c r="L2603" s="1" t="str">
        <f t="shared" si="40"/>
        <v>15'16</v>
      </c>
      <c r="M2603" s="1" t="str">
        <f>VLOOKUP(K2603,CW!D:E,2,FALSE)</f>
        <v>Q1'16</v>
      </c>
    </row>
    <row r="2604" spans="1:13" ht="30" customHeight="1">
      <c r="A2604" s="2">
        <v>42477</v>
      </c>
      <c r="B2604" s="1" t="s">
        <v>2435</v>
      </c>
      <c r="C2604" s="1" t="s">
        <v>86</v>
      </c>
      <c r="D2604" s="1" t="s">
        <v>103</v>
      </c>
      <c r="E2604" s="1" t="s">
        <v>3532</v>
      </c>
      <c r="F2604" s="98" t="s">
        <v>160</v>
      </c>
      <c r="G2604" s="1">
        <v>1</v>
      </c>
      <c r="H2604" s="1" t="s">
        <v>107</v>
      </c>
      <c r="I2604" s="1" t="s">
        <v>159</v>
      </c>
      <c r="K2604" s="1" t="str">
        <f>VLOOKUP(L2604,CW!C:D,2,FALSE)</f>
        <v>Apr'16</v>
      </c>
      <c r="L2604" s="1" t="str">
        <f t="shared" si="40"/>
        <v>15'16</v>
      </c>
      <c r="M2604" s="1" t="str">
        <f>VLOOKUP(K2604,CW!D:E,2,FALSE)</f>
        <v>Q1'16</v>
      </c>
    </row>
    <row r="2605" spans="1:13" ht="15" customHeight="1">
      <c r="A2605" s="2">
        <v>42477</v>
      </c>
      <c r="B2605" s="1" t="s">
        <v>2436</v>
      </c>
      <c r="C2605" s="1" t="s">
        <v>71</v>
      </c>
      <c r="D2605" s="1" t="s">
        <v>103</v>
      </c>
      <c r="E2605" s="1" t="s">
        <v>3532</v>
      </c>
      <c r="F2605" s="98" t="s">
        <v>4584</v>
      </c>
      <c r="G2605" s="1">
        <v>5</v>
      </c>
      <c r="H2605" s="1" t="s">
        <v>107</v>
      </c>
      <c r="I2605" s="1" t="s">
        <v>159</v>
      </c>
      <c r="K2605" s="1" t="str">
        <f>VLOOKUP(L2605,CW!C:D,2,FALSE)</f>
        <v>Apr'16</v>
      </c>
      <c r="L2605" s="1" t="str">
        <f t="shared" si="40"/>
        <v>15'16</v>
      </c>
      <c r="M2605" s="1" t="str">
        <f>VLOOKUP(K2605,CW!D:E,2,FALSE)</f>
        <v>Q1'16</v>
      </c>
    </row>
    <row r="2606" spans="1:13" ht="30" customHeight="1">
      <c r="A2606" s="2">
        <v>42477</v>
      </c>
      <c r="B2606" s="1" t="s">
        <v>2437</v>
      </c>
      <c r="C2606" s="1" t="s">
        <v>71</v>
      </c>
      <c r="D2606" s="1" t="s">
        <v>103</v>
      </c>
      <c r="E2606" s="1" t="s">
        <v>3532</v>
      </c>
      <c r="F2606" s="98" t="s">
        <v>160</v>
      </c>
      <c r="G2606" s="1">
        <v>1</v>
      </c>
      <c r="H2606" s="1" t="s">
        <v>107</v>
      </c>
      <c r="I2606" s="1" t="s">
        <v>159</v>
      </c>
      <c r="K2606" s="1" t="str">
        <f>VLOOKUP(L2606,CW!C:D,2,FALSE)</f>
        <v>Apr'16</v>
      </c>
      <c r="L2606" s="1" t="str">
        <f t="shared" si="40"/>
        <v>15'16</v>
      </c>
      <c r="M2606" s="1" t="str">
        <f>VLOOKUP(K2606,CW!D:E,2,FALSE)</f>
        <v>Q1'16</v>
      </c>
    </row>
    <row r="2607" spans="1:13" ht="15" customHeight="1">
      <c r="A2607" s="2">
        <v>42477</v>
      </c>
      <c r="B2607" s="1" t="s">
        <v>2437</v>
      </c>
      <c r="C2607" s="1" t="s">
        <v>71</v>
      </c>
      <c r="D2607" s="1" t="s">
        <v>103</v>
      </c>
      <c r="E2607" s="1" t="s">
        <v>3532</v>
      </c>
      <c r="F2607" s="98" t="s">
        <v>4584</v>
      </c>
      <c r="G2607" s="1">
        <v>12</v>
      </c>
      <c r="H2607" s="1" t="s">
        <v>107</v>
      </c>
      <c r="I2607" s="1" t="s">
        <v>159</v>
      </c>
      <c r="K2607" s="1" t="str">
        <f>VLOOKUP(L2607,CW!C:D,2,FALSE)</f>
        <v>Apr'16</v>
      </c>
      <c r="L2607" s="1" t="str">
        <f t="shared" si="40"/>
        <v>15'16</v>
      </c>
      <c r="M2607" s="1" t="str">
        <f>VLOOKUP(K2607,CW!D:E,2,FALSE)</f>
        <v>Q1'16</v>
      </c>
    </row>
    <row r="2608" spans="1:13" ht="15" customHeight="1">
      <c r="A2608" s="2">
        <v>42477</v>
      </c>
      <c r="B2608" s="1" t="s">
        <v>2438</v>
      </c>
      <c r="C2608" s="1" t="s">
        <v>162</v>
      </c>
      <c r="D2608" s="1" t="s">
        <v>103</v>
      </c>
      <c r="E2608" s="1" t="s">
        <v>3532</v>
      </c>
      <c r="F2608" s="45" t="s">
        <v>158</v>
      </c>
      <c r="G2608" s="1">
        <v>1</v>
      </c>
      <c r="H2608" s="1" t="s">
        <v>107</v>
      </c>
      <c r="I2608" s="1" t="s">
        <v>159</v>
      </c>
      <c r="K2608" s="1" t="str">
        <f>VLOOKUP(L2608,CW!C:D,2,FALSE)</f>
        <v>Apr'16</v>
      </c>
      <c r="L2608" s="1" t="str">
        <f t="shared" ref="L2608:L2671" si="41">CONCATENATE(WEEKNUM(A2608,21),"'",TEXT(A2608,"yy"))</f>
        <v>15'16</v>
      </c>
      <c r="M2608" s="1" t="str">
        <f>VLOOKUP(K2608,CW!D:E,2,FALSE)</f>
        <v>Q1'16</v>
      </c>
    </row>
    <row r="2609" spans="1:13" ht="30" customHeight="1">
      <c r="A2609" s="2">
        <v>42477</v>
      </c>
      <c r="B2609" s="1" t="s">
        <v>2439</v>
      </c>
      <c r="C2609" s="1" t="s">
        <v>85</v>
      </c>
      <c r="D2609" s="1" t="s">
        <v>103</v>
      </c>
      <c r="E2609" s="1" t="s">
        <v>3532</v>
      </c>
      <c r="F2609" s="98" t="s">
        <v>160</v>
      </c>
      <c r="G2609" s="1">
        <v>1</v>
      </c>
      <c r="H2609" s="1" t="s">
        <v>107</v>
      </c>
      <c r="I2609" s="1" t="s">
        <v>159</v>
      </c>
      <c r="K2609" s="1" t="str">
        <f>VLOOKUP(L2609,CW!C:D,2,FALSE)</f>
        <v>Apr'16</v>
      </c>
      <c r="L2609" s="1" t="str">
        <f t="shared" si="41"/>
        <v>15'16</v>
      </c>
      <c r="M2609" s="1" t="str">
        <f>VLOOKUP(K2609,CW!D:E,2,FALSE)</f>
        <v>Q1'16</v>
      </c>
    </row>
    <row r="2610" spans="1:13" ht="15" customHeight="1">
      <c r="A2610" s="2">
        <v>42477</v>
      </c>
      <c r="B2610" s="1" t="s">
        <v>2440</v>
      </c>
      <c r="C2610" s="1" t="s">
        <v>162</v>
      </c>
      <c r="D2610" s="1" t="s">
        <v>103</v>
      </c>
      <c r="E2610" s="1" t="s">
        <v>3532</v>
      </c>
      <c r="F2610" s="98" t="s">
        <v>4584</v>
      </c>
      <c r="G2610" s="1">
        <v>4</v>
      </c>
      <c r="H2610" s="1" t="s">
        <v>107</v>
      </c>
      <c r="I2610" s="1" t="s">
        <v>159</v>
      </c>
      <c r="K2610" s="1" t="str">
        <f>VLOOKUP(L2610,CW!C:D,2,FALSE)</f>
        <v>Apr'16</v>
      </c>
      <c r="L2610" s="1" t="str">
        <f t="shared" si="41"/>
        <v>15'16</v>
      </c>
      <c r="M2610" s="1" t="str">
        <f>VLOOKUP(K2610,CW!D:E,2,FALSE)</f>
        <v>Q1'16</v>
      </c>
    </row>
    <row r="2611" spans="1:13" ht="15" customHeight="1">
      <c r="A2611" s="2">
        <v>42477</v>
      </c>
      <c r="B2611" s="1" t="s">
        <v>2441</v>
      </c>
      <c r="C2611" s="1" t="s">
        <v>77</v>
      </c>
      <c r="D2611" s="1" t="s">
        <v>103</v>
      </c>
      <c r="E2611" s="1" t="s">
        <v>3532</v>
      </c>
      <c r="F2611" s="45" t="s">
        <v>158</v>
      </c>
      <c r="G2611" s="1">
        <v>2</v>
      </c>
      <c r="H2611" s="1" t="s">
        <v>107</v>
      </c>
      <c r="I2611" s="1" t="s">
        <v>159</v>
      </c>
      <c r="K2611" s="1" t="str">
        <f>VLOOKUP(L2611,CW!C:D,2,FALSE)</f>
        <v>Apr'16</v>
      </c>
      <c r="L2611" s="1" t="str">
        <f t="shared" si="41"/>
        <v>15'16</v>
      </c>
      <c r="M2611" s="1" t="str">
        <f>VLOOKUP(K2611,CW!D:E,2,FALSE)</f>
        <v>Q1'16</v>
      </c>
    </row>
    <row r="2612" spans="1:13" ht="15" customHeight="1">
      <c r="A2612" s="2">
        <v>42477</v>
      </c>
      <c r="B2612" s="1" t="s">
        <v>2442</v>
      </c>
      <c r="C2612" s="1" t="s">
        <v>77</v>
      </c>
      <c r="D2612" s="1" t="s">
        <v>103</v>
      </c>
      <c r="E2612" s="1" t="s">
        <v>3532</v>
      </c>
      <c r="F2612" s="45" t="s">
        <v>158</v>
      </c>
      <c r="G2612" s="1">
        <v>1</v>
      </c>
      <c r="H2612" s="1" t="s">
        <v>107</v>
      </c>
      <c r="I2612" s="1" t="s">
        <v>159</v>
      </c>
      <c r="K2612" s="1" t="str">
        <f>VLOOKUP(L2612,CW!C:D,2,FALSE)</f>
        <v>Apr'16</v>
      </c>
      <c r="L2612" s="1" t="str">
        <f t="shared" si="41"/>
        <v>15'16</v>
      </c>
      <c r="M2612" s="1" t="str">
        <f>VLOOKUP(K2612,CW!D:E,2,FALSE)</f>
        <v>Q1'16</v>
      </c>
    </row>
    <row r="2613" spans="1:13" ht="15" customHeight="1">
      <c r="A2613" s="2">
        <v>42477</v>
      </c>
      <c r="B2613" s="1" t="s">
        <v>2443</v>
      </c>
      <c r="C2613" s="1" t="s">
        <v>267</v>
      </c>
      <c r="D2613" s="1" t="s">
        <v>101</v>
      </c>
      <c r="E2613" s="1" t="s">
        <v>3532</v>
      </c>
      <c r="F2613" s="45" t="s">
        <v>158</v>
      </c>
      <c r="G2613" s="1">
        <v>1</v>
      </c>
      <c r="H2613" s="1" t="s">
        <v>107</v>
      </c>
      <c r="I2613" s="1" t="s">
        <v>159</v>
      </c>
      <c r="K2613" s="1" t="str">
        <f>VLOOKUP(L2613,CW!C:D,2,FALSE)</f>
        <v>Apr'16</v>
      </c>
      <c r="L2613" s="1" t="str">
        <f t="shared" si="41"/>
        <v>15'16</v>
      </c>
      <c r="M2613" s="1" t="str">
        <f>VLOOKUP(K2613,CW!D:E,2,FALSE)</f>
        <v>Q1'16</v>
      </c>
    </row>
    <row r="2614" spans="1:13" ht="15" customHeight="1">
      <c r="A2614" s="2">
        <v>42477</v>
      </c>
      <c r="B2614" s="1" t="s">
        <v>2443</v>
      </c>
      <c r="C2614" s="1" t="s">
        <v>267</v>
      </c>
      <c r="D2614" s="1" t="s">
        <v>101</v>
      </c>
      <c r="E2614" s="1" t="s">
        <v>3532</v>
      </c>
      <c r="F2614" s="98" t="s">
        <v>4584</v>
      </c>
      <c r="G2614" s="1">
        <v>1</v>
      </c>
      <c r="H2614" s="1" t="s">
        <v>107</v>
      </c>
      <c r="I2614" s="1" t="s">
        <v>159</v>
      </c>
      <c r="K2614" s="1" t="str">
        <f>VLOOKUP(L2614,CW!C:D,2,FALSE)</f>
        <v>Apr'16</v>
      </c>
      <c r="L2614" s="1" t="str">
        <f t="shared" si="41"/>
        <v>15'16</v>
      </c>
      <c r="M2614" s="1" t="str">
        <f>VLOOKUP(K2614,CW!D:E,2,FALSE)</f>
        <v>Q1'16</v>
      </c>
    </row>
    <row r="2615" spans="1:13" ht="15" customHeight="1">
      <c r="A2615" s="2">
        <v>42477</v>
      </c>
      <c r="B2615" s="1" t="s">
        <v>2444</v>
      </c>
      <c r="C2615" s="1" t="s">
        <v>81</v>
      </c>
      <c r="D2615" s="1" t="s">
        <v>101</v>
      </c>
      <c r="E2615" s="1" t="s">
        <v>3532</v>
      </c>
      <c r="F2615" s="45" t="s">
        <v>158</v>
      </c>
      <c r="G2615" s="1">
        <v>1</v>
      </c>
      <c r="H2615" s="1" t="s">
        <v>107</v>
      </c>
      <c r="I2615" s="1" t="s">
        <v>159</v>
      </c>
      <c r="K2615" s="1" t="str">
        <f>VLOOKUP(L2615,CW!C:D,2,FALSE)</f>
        <v>Apr'16</v>
      </c>
      <c r="L2615" s="1" t="str">
        <f t="shared" si="41"/>
        <v>15'16</v>
      </c>
      <c r="M2615" s="1" t="str">
        <f>VLOOKUP(K2615,CW!D:E,2,FALSE)</f>
        <v>Q1'16</v>
      </c>
    </row>
    <row r="2616" spans="1:13" ht="15" customHeight="1">
      <c r="A2616" s="2">
        <v>42477</v>
      </c>
      <c r="B2616" s="1" t="s">
        <v>2445</v>
      </c>
      <c r="C2616" s="1" t="s">
        <v>86</v>
      </c>
      <c r="D2616" s="1" t="s">
        <v>101</v>
      </c>
      <c r="E2616" s="1" t="s">
        <v>3532</v>
      </c>
      <c r="F2616" s="45" t="s">
        <v>158</v>
      </c>
      <c r="G2616" s="1">
        <v>1</v>
      </c>
      <c r="H2616" s="1" t="s">
        <v>107</v>
      </c>
      <c r="I2616" s="1" t="s">
        <v>159</v>
      </c>
      <c r="K2616" s="1" t="str">
        <f>VLOOKUP(L2616,CW!C:D,2,FALSE)</f>
        <v>Apr'16</v>
      </c>
      <c r="L2616" s="1" t="str">
        <f t="shared" si="41"/>
        <v>15'16</v>
      </c>
      <c r="M2616" s="1" t="str">
        <f>VLOOKUP(K2616,CW!D:E,2,FALSE)</f>
        <v>Q1'16</v>
      </c>
    </row>
    <row r="2617" spans="1:13" ht="15" customHeight="1">
      <c r="A2617" s="2">
        <v>42477</v>
      </c>
      <c r="B2617" s="1" t="s">
        <v>34</v>
      </c>
      <c r="C2617" s="1" t="s">
        <v>71</v>
      </c>
      <c r="D2617" s="1" t="s">
        <v>103</v>
      </c>
      <c r="E2617" s="1" t="s">
        <v>3532</v>
      </c>
      <c r="F2617" s="45" t="s">
        <v>4594</v>
      </c>
      <c r="G2617" s="1">
        <v>2</v>
      </c>
      <c r="H2617" s="1" t="s">
        <v>107</v>
      </c>
      <c r="I2617" s="1" t="s">
        <v>706</v>
      </c>
      <c r="K2617" s="1" t="str">
        <f>VLOOKUP(L2617,CW!C:D,2,FALSE)</f>
        <v>Apr'16</v>
      </c>
      <c r="L2617" s="1" t="str">
        <f t="shared" si="41"/>
        <v>15'16</v>
      </c>
      <c r="M2617" s="1" t="str">
        <f>VLOOKUP(K2617,CW!D:E,2,FALSE)</f>
        <v>Q1'16</v>
      </c>
    </row>
    <row r="2618" spans="1:13" ht="15" customHeight="1">
      <c r="A2618" s="2">
        <v>42477</v>
      </c>
      <c r="B2618" s="1" t="s">
        <v>35</v>
      </c>
      <c r="C2618" s="1" t="s">
        <v>71</v>
      </c>
      <c r="D2618" s="1" t="s">
        <v>103</v>
      </c>
      <c r="E2618" s="1" t="s">
        <v>3532</v>
      </c>
      <c r="F2618" s="45" t="s">
        <v>4594</v>
      </c>
      <c r="G2618" s="1">
        <v>2</v>
      </c>
      <c r="H2618" s="1" t="s">
        <v>107</v>
      </c>
      <c r="I2618" s="1" t="s">
        <v>706</v>
      </c>
      <c r="K2618" s="1" t="str">
        <f>VLOOKUP(L2618,CW!C:D,2,FALSE)</f>
        <v>Apr'16</v>
      </c>
      <c r="L2618" s="1" t="str">
        <f t="shared" si="41"/>
        <v>15'16</v>
      </c>
      <c r="M2618" s="1" t="str">
        <f>VLOOKUP(K2618,CW!D:E,2,FALSE)</f>
        <v>Q1'16</v>
      </c>
    </row>
    <row r="2619" spans="1:13" ht="30" customHeight="1">
      <c r="A2619" s="2">
        <v>42478</v>
      </c>
      <c r="B2619" s="1" t="s">
        <v>2446</v>
      </c>
      <c r="C2619" s="1" t="s">
        <v>347</v>
      </c>
      <c r="D2619" s="1" t="s">
        <v>103</v>
      </c>
      <c r="E2619" s="1" t="s">
        <v>3532</v>
      </c>
      <c r="F2619" s="98" t="s">
        <v>160</v>
      </c>
      <c r="G2619" s="1">
        <v>1</v>
      </c>
      <c r="H2619" s="1" t="s">
        <v>107</v>
      </c>
      <c r="I2619" s="1" t="s">
        <v>159</v>
      </c>
      <c r="K2619" s="1" t="str">
        <f>VLOOKUP(L2619,CW!C:D,2,FALSE)</f>
        <v>Apr'16</v>
      </c>
      <c r="L2619" s="1" t="str">
        <f t="shared" si="41"/>
        <v>16'16</v>
      </c>
      <c r="M2619" s="1" t="str">
        <f>VLOOKUP(K2619,CW!D:E,2,FALSE)</f>
        <v>Q1'16</v>
      </c>
    </row>
    <row r="2620" spans="1:13" ht="15" customHeight="1">
      <c r="A2620" s="2">
        <v>42478</v>
      </c>
      <c r="B2620" s="1" t="s">
        <v>2447</v>
      </c>
      <c r="C2620" s="1" t="s">
        <v>81</v>
      </c>
      <c r="D2620" s="1" t="s">
        <v>103</v>
      </c>
      <c r="E2620" s="1" t="s">
        <v>3532</v>
      </c>
      <c r="F2620" s="45" t="s">
        <v>158</v>
      </c>
      <c r="G2620" s="1">
        <v>1</v>
      </c>
      <c r="H2620" s="1" t="s">
        <v>107</v>
      </c>
      <c r="I2620" s="1" t="s">
        <v>159</v>
      </c>
      <c r="K2620" s="1" t="str">
        <f>VLOOKUP(L2620,CW!C:D,2,FALSE)</f>
        <v>Apr'16</v>
      </c>
      <c r="L2620" s="1" t="str">
        <f t="shared" si="41"/>
        <v>16'16</v>
      </c>
      <c r="M2620" s="1" t="str">
        <f>VLOOKUP(K2620,CW!D:E,2,FALSE)</f>
        <v>Q1'16</v>
      </c>
    </row>
    <row r="2621" spans="1:13" ht="15" customHeight="1">
      <c r="A2621" s="2">
        <v>42478</v>
      </c>
      <c r="B2621" s="1" t="s">
        <v>2448</v>
      </c>
      <c r="C2621" s="1" t="s">
        <v>347</v>
      </c>
      <c r="D2621" s="1" t="s">
        <v>103</v>
      </c>
      <c r="E2621" s="1" t="s">
        <v>3532</v>
      </c>
      <c r="F2621" s="98" t="s">
        <v>4584</v>
      </c>
      <c r="G2621" s="1">
        <v>3</v>
      </c>
      <c r="H2621" s="1" t="s">
        <v>107</v>
      </c>
      <c r="I2621" s="1" t="s">
        <v>159</v>
      </c>
      <c r="K2621" s="1" t="str">
        <f>VLOOKUP(L2621,CW!C:D,2,FALSE)</f>
        <v>Apr'16</v>
      </c>
      <c r="L2621" s="1" t="str">
        <f t="shared" si="41"/>
        <v>16'16</v>
      </c>
      <c r="M2621" s="1" t="str">
        <f>VLOOKUP(K2621,CW!D:E,2,FALSE)</f>
        <v>Q1'16</v>
      </c>
    </row>
    <row r="2622" spans="1:13" ht="30" customHeight="1">
      <c r="A2622" s="2">
        <v>42478</v>
      </c>
      <c r="B2622" s="1" t="s">
        <v>2449</v>
      </c>
      <c r="C2622" s="1" t="s">
        <v>77</v>
      </c>
      <c r="D2622" s="1" t="s">
        <v>103</v>
      </c>
      <c r="E2622" s="1" t="s">
        <v>3532</v>
      </c>
      <c r="F2622" s="98" t="s">
        <v>160</v>
      </c>
      <c r="G2622" s="1">
        <v>1</v>
      </c>
      <c r="H2622" s="1" t="s">
        <v>107</v>
      </c>
      <c r="I2622" s="1" t="s">
        <v>159</v>
      </c>
      <c r="K2622" s="1" t="str">
        <f>VLOOKUP(L2622,CW!C:D,2,FALSE)</f>
        <v>Apr'16</v>
      </c>
      <c r="L2622" s="1" t="str">
        <f t="shared" si="41"/>
        <v>16'16</v>
      </c>
      <c r="M2622" s="1" t="str">
        <f>VLOOKUP(K2622,CW!D:E,2,FALSE)</f>
        <v>Q1'16</v>
      </c>
    </row>
    <row r="2623" spans="1:13" ht="15" customHeight="1">
      <c r="A2623" s="2">
        <v>42478</v>
      </c>
      <c r="B2623" s="1" t="s">
        <v>2450</v>
      </c>
      <c r="C2623" s="1" t="s">
        <v>84</v>
      </c>
      <c r="D2623" s="1" t="s">
        <v>103</v>
      </c>
      <c r="E2623" s="1" t="s">
        <v>3532</v>
      </c>
      <c r="F2623" s="98" t="s">
        <v>4584</v>
      </c>
      <c r="G2623" s="1">
        <v>9</v>
      </c>
      <c r="H2623" s="1" t="s">
        <v>107</v>
      </c>
      <c r="I2623" s="1" t="s">
        <v>159</v>
      </c>
      <c r="K2623" s="1" t="str">
        <f>VLOOKUP(L2623,CW!C:D,2,FALSE)</f>
        <v>Apr'16</v>
      </c>
      <c r="L2623" s="1" t="str">
        <f t="shared" si="41"/>
        <v>16'16</v>
      </c>
      <c r="M2623" s="1" t="str">
        <f>VLOOKUP(K2623,CW!D:E,2,FALSE)</f>
        <v>Q1'16</v>
      </c>
    </row>
    <row r="2624" spans="1:13" ht="30" customHeight="1">
      <c r="A2624" s="2">
        <v>42478</v>
      </c>
      <c r="B2624" s="1" t="s">
        <v>2451</v>
      </c>
      <c r="C2624" s="1" t="s">
        <v>352</v>
      </c>
      <c r="D2624" s="1" t="s">
        <v>103</v>
      </c>
      <c r="E2624" s="1" t="s">
        <v>3532</v>
      </c>
      <c r="F2624" s="98" t="s">
        <v>161</v>
      </c>
      <c r="G2624" s="1">
        <v>1</v>
      </c>
      <c r="H2624" s="1" t="s">
        <v>107</v>
      </c>
      <c r="I2624" s="1" t="s">
        <v>159</v>
      </c>
      <c r="K2624" s="1" t="str">
        <f>VLOOKUP(L2624,CW!C:D,2,FALSE)</f>
        <v>Apr'16</v>
      </c>
      <c r="L2624" s="1" t="str">
        <f t="shared" si="41"/>
        <v>16'16</v>
      </c>
      <c r="M2624" s="1" t="str">
        <f>VLOOKUP(K2624,CW!D:E,2,FALSE)</f>
        <v>Q1'16</v>
      </c>
    </row>
    <row r="2625" spans="1:13" ht="30" customHeight="1">
      <c r="A2625" s="2">
        <v>42478</v>
      </c>
      <c r="B2625" s="1" t="s">
        <v>2452</v>
      </c>
      <c r="C2625" s="1" t="s">
        <v>305</v>
      </c>
      <c r="D2625" s="1" t="s">
        <v>103</v>
      </c>
      <c r="E2625" s="1" t="s">
        <v>3532</v>
      </c>
      <c r="F2625" s="98" t="s">
        <v>161</v>
      </c>
      <c r="G2625" s="1">
        <v>1</v>
      </c>
      <c r="H2625" s="1" t="s">
        <v>107</v>
      </c>
      <c r="I2625" s="1" t="s">
        <v>159</v>
      </c>
      <c r="K2625" s="1" t="str">
        <f>VLOOKUP(L2625,CW!C:D,2,FALSE)</f>
        <v>Apr'16</v>
      </c>
      <c r="L2625" s="1" t="str">
        <f t="shared" si="41"/>
        <v>16'16</v>
      </c>
      <c r="M2625" s="1" t="str">
        <f>VLOOKUP(K2625,CW!D:E,2,FALSE)</f>
        <v>Q1'16</v>
      </c>
    </row>
    <row r="2626" spans="1:13" ht="15" customHeight="1">
      <c r="A2626" s="2">
        <v>42478</v>
      </c>
      <c r="B2626" s="1" t="s">
        <v>2453</v>
      </c>
      <c r="C2626" s="1" t="s">
        <v>86</v>
      </c>
      <c r="D2626" s="1" t="s">
        <v>102</v>
      </c>
      <c r="E2626" s="1" t="s">
        <v>3532</v>
      </c>
      <c r="F2626" s="45" t="s">
        <v>158</v>
      </c>
      <c r="G2626" s="1">
        <v>2</v>
      </c>
      <c r="H2626" s="1" t="s">
        <v>107</v>
      </c>
      <c r="I2626" s="1" t="s">
        <v>159</v>
      </c>
      <c r="K2626" s="1" t="str">
        <f>VLOOKUP(L2626,CW!C:D,2,FALSE)</f>
        <v>Apr'16</v>
      </c>
      <c r="L2626" s="1" t="str">
        <f t="shared" si="41"/>
        <v>16'16</v>
      </c>
      <c r="M2626" s="1" t="str">
        <f>VLOOKUP(K2626,CW!D:E,2,FALSE)</f>
        <v>Q1'16</v>
      </c>
    </row>
    <row r="2627" spans="1:13" ht="15" customHeight="1">
      <c r="A2627" s="2">
        <v>42478</v>
      </c>
      <c r="B2627" s="1" t="s">
        <v>2454</v>
      </c>
      <c r="C2627" s="1" t="s">
        <v>86</v>
      </c>
      <c r="D2627" s="1" t="s">
        <v>102</v>
      </c>
      <c r="E2627" s="1" t="s">
        <v>3532</v>
      </c>
      <c r="F2627" s="45" t="s">
        <v>158</v>
      </c>
      <c r="G2627" s="1">
        <v>1</v>
      </c>
      <c r="H2627" s="1" t="s">
        <v>107</v>
      </c>
      <c r="I2627" s="1" t="s">
        <v>159</v>
      </c>
      <c r="K2627" s="1" t="str">
        <f>VLOOKUP(L2627,CW!C:D,2,FALSE)</f>
        <v>Apr'16</v>
      </c>
      <c r="L2627" s="1" t="str">
        <f t="shared" si="41"/>
        <v>16'16</v>
      </c>
      <c r="M2627" s="1" t="str">
        <f>VLOOKUP(K2627,CW!D:E,2,FALSE)</f>
        <v>Q1'16</v>
      </c>
    </row>
    <row r="2628" spans="1:13" ht="30" customHeight="1">
      <c r="A2628" s="2">
        <v>42478</v>
      </c>
      <c r="B2628" s="1" t="s">
        <v>2455</v>
      </c>
      <c r="C2628" s="1" t="s">
        <v>86</v>
      </c>
      <c r="D2628" s="1" t="s">
        <v>105</v>
      </c>
      <c r="E2628" s="1" t="s">
        <v>3532</v>
      </c>
      <c r="F2628" s="98" t="s">
        <v>160</v>
      </c>
      <c r="G2628" s="1">
        <v>2</v>
      </c>
      <c r="H2628" s="1" t="s">
        <v>107</v>
      </c>
      <c r="I2628" s="1" t="s">
        <v>159</v>
      </c>
      <c r="K2628" s="1" t="str">
        <f>VLOOKUP(L2628,CW!C:D,2,FALSE)</f>
        <v>Apr'16</v>
      </c>
      <c r="L2628" s="1" t="str">
        <f t="shared" si="41"/>
        <v>16'16</v>
      </c>
      <c r="M2628" s="1" t="str">
        <f>VLOOKUP(K2628,CW!D:E,2,FALSE)</f>
        <v>Q1'16</v>
      </c>
    </row>
    <row r="2629" spans="1:13" ht="15" customHeight="1">
      <c r="A2629" s="2">
        <v>42478</v>
      </c>
      <c r="B2629" s="1" t="s">
        <v>2456</v>
      </c>
      <c r="C2629" s="1" t="s">
        <v>86</v>
      </c>
      <c r="D2629" s="1" t="s">
        <v>105</v>
      </c>
      <c r="E2629" s="1" t="s">
        <v>3532</v>
      </c>
      <c r="F2629" s="45" t="s">
        <v>158</v>
      </c>
      <c r="G2629" s="1">
        <v>1</v>
      </c>
      <c r="H2629" s="1" t="s">
        <v>107</v>
      </c>
      <c r="I2629" s="1" t="s">
        <v>159</v>
      </c>
      <c r="K2629" s="1" t="str">
        <f>VLOOKUP(L2629,CW!C:D,2,FALSE)</f>
        <v>Apr'16</v>
      </c>
      <c r="L2629" s="1" t="str">
        <f t="shared" si="41"/>
        <v>16'16</v>
      </c>
      <c r="M2629" s="1" t="str">
        <f>VLOOKUP(K2629,CW!D:E,2,FALSE)</f>
        <v>Q1'16</v>
      </c>
    </row>
    <row r="2630" spans="1:13" ht="15" customHeight="1">
      <c r="A2630" s="2">
        <v>42478</v>
      </c>
      <c r="B2630" s="1" t="s">
        <v>2457</v>
      </c>
      <c r="C2630" s="1" t="s">
        <v>86</v>
      </c>
      <c r="D2630" s="1" t="s">
        <v>105</v>
      </c>
      <c r="E2630" s="1" t="s">
        <v>3532</v>
      </c>
      <c r="F2630" s="45" t="s">
        <v>158</v>
      </c>
      <c r="G2630" s="1">
        <v>1</v>
      </c>
      <c r="H2630" s="1" t="s">
        <v>107</v>
      </c>
      <c r="I2630" s="1" t="s">
        <v>159</v>
      </c>
      <c r="K2630" s="1" t="str">
        <f>VLOOKUP(L2630,CW!C:D,2,FALSE)</f>
        <v>Apr'16</v>
      </c>
      <c r="L2630" s="1" t="str">
        <f t="shared" si="41"/>
        <v>16'16</v>
      </c>
      <c r="M2630" s="1" t="str">
        <f>VLOOKUP(K2630,CW!D:E,2,FALSE)</f>
        <v>Q1'16</v>
      </c>
    </row>
    <row r="2631" spans="1:13" ht="15" customHeight="1">
      <c r="A2631" s="2">
        <v>42478</v>
      </c>
      <c r="B2631" s="1" t="s">
        <v>2458</v>
      </c>
      <c r="C2631" s="1" t="s">
        <v>97</v>
      </c>
      <c r="D2631" s="1" t="s">
        <v>105</v>
      </c>
      <c r="E2631" s="1" t="s">
        <v>3532</v>
      </c>
      <c r="F2631" s="45" t="s">
        <v>158</v>
      </c>
      <c r="G2631" s="1">
        <v>1</v>
      </c>
      <c r="H2631" s="1" t="s">
        <v>107</v>
      </c>
      <c r="I2631" s="1" t="s">
        <v>159</v>
      </c>
      <c r="K2631" s="1" t="str">
        <f>VLOOKUP(L2631,CW!C:D,2,FALSE)</f>
        <v>Apr'16</v>
      </c>
      <c r="L2631" s="1" t="str">
        <f t="shared" si="41"/>
        <v>16'16</v>
      </c>
      <c r="M2631" s="1" t="str">
        <f>VLOOKUP(K2631,CW!D:E,2,FALSE)</f>
        <v>Q1'16</v>
      </c>
    </row>
    <row r="2632" spans="1:13" ht="30" customHeight="1">
      <c r="A2632" s="2">
        <v>42478</v>
      </c>
      <c r="B2632" s="1" t="s">
        <v>2459</v>
      </c>
      <c r="C2632" s="1" t="s">
        <v>78</v>
      </c>
      <c r="D2632" s="1" t="s">
        <v>105</v>
      </c>
      <c r="E2632" s="1" t="s">
        <v>3532</v>
      </c>
      <c r="F2632" s="98" t="s">
        <v>160</v>
      </c>
      <c r="G2632" s="1">
        <v>1</v>
      </c>
      <c r="H2632" s="1" t="s">
        <v>107</v>
      </c>
      <c r="I2632" s="1" t="s">
        <v>159</v>
      </c>
      <c r="K2632" s="1" t="str">
        <f>VLOOKUP(L2632,CW!C:D,2,FALSE)</f>
        <v>Apr'16</v>
      </c>
      <c r="L2632" s="1" t="str">
        <f t="shared" si="41"/>
        <v>16'16</v>
      </c>
      <c r="M2632" s="1" t="str">
        <f>VLOOKUP(K2632,CW!D:E,2,FALSE)</f>
        <v>Q1'16</v>
      </c>
    </row>
    <row r="2633" spans="1:13" ht="15" customHeight="1">
      <c r="A2633" s="2">
        <v>42478</v>
      </c>
      <c r="B2633" s="1" t="s">
        <v>2460</v>
      </c>
      <c r="C2633" s="1" t="s">
        <v>97</v>
      </c>
      <c r="D2633" s="1" t="s">
        <v>105</v>
      </c>
      <c r="E2633" s="1" t="s">
        <v>3532</v>
      </c>
      <c r="F2633" s="45" t="s">
        <v>158</v>
      </c>
      <c r="G2633" s="1">
        <v>4</v>
      </c>
      <c r="H2633" s="1" t="s">
        <v>107</v>
      </c>
      <c r="I2633" s="1" t="s">
        <v>159</v>
      </c>
      <c r="K2633" s="1" t="str">
        <f>VLOOKUP(L2633,CW!C:D,2,FALSE)</f>
        <v>Apr'16</v>
      </c>
      <c r="L2633" s="1" t="str">
        <f t="shared" si="41"/>
        <v>16'16</v>
      </c>
      <c r="M2633" s="1" t="str">
        <f>VLOOKUP(K2633,CW!D:E,2,FALSE)</f>
        <v>Q1'16</v>
      </c>
    </row>
    <row r="2634" spans="1:13" ht="30" customHeight="1">
      <c r="A2634" s="2">
        <v>42478</v>
      </c>
      <c r="B2634" s="1" t="s">
        <v>2461</v>
      </c>
      <c r="C2634" s="1" t="s">
        <v>1199</v>
      </c>
      <c r="D2634" s="1" t="s">
        <v>105</v>
      </c>
      <c r="E2634" s="1" t="s">
        <v>3532</v>
      </c>
      <c r="F2634" s="98" t="s">
        <v>160</v>
      </c>
      <c r="G2634" s="1">
        <v>1</v>
      </c>
      <c r="H2634" s="1" t="s">
        <v>107</v>
      </c>
      <c r="I2634" s="1" t="s">
        <v>159</v>
      </c>
      <c r="K2634" s="1" t="str">
        <f>VLOOKUP(L2634,CW!C:D,2,FALSE)</f>
        <v>Apr'16</v>
      </c>
      <c r="L2634" s="1" t="str">
        <f t="shared" si="41"/>
        <v>16'16</v>
      </c>
      <c r="M2634" s="1" t="str">
        <f>VLOOKUP(K2634,CW!D:E,2,FALSE)</f>
        <v>Q1'16</v>
      </c>
    </row>
    <row r="2635" spans="1:13" ht="15" customHeight="1">
      <c r="A2635" s="2">
        <v>42478</v>
      </c>
      <c r="B2635" s="1" t="s">
        <v>2460</v>
      </c>
      <c r="C2635" s="1" t="s">
        <v>3325</v>
      </c>
      <c r="D2635" s="1" t="s">
        <v>3316</v>
      </c>
      <c r="E2635" s="99" t="s">
        <v>4588</v>
      </c>
      <c r="F2635" s="45" t="s">
        <v>3341</v>
      </c>
      <c r="G2635" s="1">
        <v>1</v>
      </c>
      <c r="H2635" s="1" t="s">
        <v>3355</v>
      </c>
      <c r="I2635" s="1" t="s">
        <v>3550</v>
      </c>
      <c r="J2635" s="1">
        <v>3</v>
      </c>
      <c r="K2635" s="1" t="str">
        <f>VLOOKUP(L2635,CW!C:D,2,FALSE)</f>
        <v>Apr'16</v>
      </c>
      <c r="L2635" s="1" t="str">
        <f t="shared" si="41"/>
        <v>16'16</v>
      </c>
      <c r="M2635" s="1" t="str">
        <f>VLOOKUP(K2635,CW!D:E,2,FALSE)</f>
        <v>Q1'16</v>
      </c>
    </row>
    <row r="2636" spans="1:13" ht="30" customHeight="1">
      <c r="A2636" s="2">
        <v>42479</v>
      </c>
      <c r="B2636" s="1" t="s">
        <v>2462</v>
      </c>
      <c r="C2636" s="1" t="s">
        <v>71</v>
      </c>
      <c r="D2636" s="1" t="s">
        <v>103</v>
      </c>
      <c r="E2636" s="1" t="s">
        <v>3532</v>
      </c>
      <c r="F2636" s="98" t="s">
        <v>160</v>
      </c>
      <c r="G2636" s="1">
        <v>1</v>
      </c>
      <c r="H2636" s="1" t="s">
        <v>107</v>
      </c>
      <c r="I2636" s="1" t="s">
        <v>159</v>
      </c>
      <c r="K2636" s="1" t="str">
        <f>VLOOKUP(L2636,CW!C:D,2,FALSE)</f>
        <v>Apr'16</v>
      </c>
      <c r="L2636" s="1" t="str">
        <f t="shared" si="41"/>
        <v>16'16</v>
      </c>
      <c r="M2636" s="1" t="str">
        <f>VLOOKUP(K2636,CW!D:E,2,FALSE)</f>
        <v>Q1'16</v>
      </c>
    </row>
    <row r="2637" spans="1:13" ht="15" customHeight="1">
      <c r="A2637" s="2">
        <v>42479</v>
      </c>
      <c r="B2637" s="1" t="s">
        <v>2463</v>
      </c>
      <c r="C2637" s="1" t="s">
        <v>86</v>
      </c>
      <c r="D2637" s="1" t="s">
        <v>103</v>
      </c>
      <c r="E2637" s="1" t="s">
        <v>3532</v>
      </c>
      <c r="F2637" s="45" t="s">
        <v>158</v>
      </c>
      <c r="G2637" s="1">
        <v>1</v>
      </c>
      <c r="H2637" s="1" t="s">
        <v>107</v>
      </c>
      <c r="I2637" s="1" t="s">
        <v>159</v>
      </c>
      <c r="K2637" s="1" t="str">
        <f>VLOOKUP(L2637,CW!C:D,2,FALSE)</f>
        <v>Apr'16</v>
      </c>
      <c r="L2637" s="1" t="str">
        <f t="shared" si="41"/>
        <v>16'16</v>
      </c>
      <c r="M2637" s="1" t="str">
        <f>VLOOKUP(K2637,CW!D:E,2,FALSE)</f>
        <v>Q1'16</v>
      </c>
    </row>
    <row r="2638" spans="1:13" ht="15" customHeight="1">
      <c r="A2638" s="2">
        <v>42479</v>
      </c>
      <c r="B2638" s="1" t="s">
        <v>2464</v>
      </c>
      <c r="C2638" s="1" t="s">
        <v>86</v>
      </c>
      <c r="D2638" s="1" t="s">
        <v>103</v>
      </c>
      <c r="E2638" s="1" t="s">
        <v>3532</v>
      </c>
      <c r="F2638" s="45" t="s">
        <v>158</v>
      </c>
      <c r="G2638" s="1">
        <v>1</v>
      </c>
      <c r="H2638" s="1" t="s">
        <v>107</v>
      </c>
      <c r="I2638" s="1" t="s">
        <v>159</v>
      </c>
      <c r="K2638" s="1" t="str">
        <f>VLOOKUP(L2638,CW!C:D,2,FALSE)</f>
        <v>Apr'16</v>
      </c>
      <c r="L2638" s="1" t="str">
        <f t="shared" si="41"/>
        <v>16'16</v>
      </c>
      <c r="M2638" s="1" t="str">
        <f>VLOOKUP(K2638,CW!D:E,2,FALSE)</f>
        <v>Q1'16</v>
      </c>
    </row>
    <row r="2639" spans="1:13" ht="30" customHeight="1">
      <c r="A2639" s="2">
        <v>42479</v>
      </c>
      <c r="B2639" s="1" t="s">
        <v>2465</v>
      </c>
      <c r="C2639" s="1" t="s">
        <v>86</v>
      </c>
      <c r="D2639" s="1" t="s">
        <v>103</v>
      </c>
      <c r="E2639" s="1" t="s">
        <v>3532</v>
      </c>
      <c r="F2639" s="98" t="s">
        <v>160</v>
      </c>
      <c r="G2639" s="1">
        <v>1</v>
      </c>
      <c r="H2639" s="1" t="s">
        <v>107</v>
      </c>
      <c r="I2639" s="1" t="s">
        <v>159</v>
      </c>
      <c r="K2639" s="1" t="str">
        <f>VLOOKUP(L2639,CW!C:D,2,FALSE)</f>
        <v>Apr'16</v>
      </c>
      <c r="L2639" s="1" t="str">
        <f t="shared" si="41"/>
        <v>16'16</v>
      </c>
      <c r="M2639" s="1" t="str">
        <f>VLOOKUP(K2639,CW!D:E,2,FALSE)</f>
        <v>Q1'16</v>
      </c>
    </row>
    <row r="2640" spans="1:13" ht="30" customHeight="1">
      <c r="A2640" s="2">
        <v>42479</v>
      </c>
      <c r="B2640" s="1" t="s">
        <v>2466</v>
      </c>
      <c r="C2640" s="1" t="s">
        <v>72</v>
      </c>
      <c r="D2640" s="1" t="s">
        <v>105</v>
      </c>
      <c r="E2640" s="1" t="s">
        <v>3532</v>
      </c>
      <c r="F2640" s="98" t="s">
        <v>160</v>
      </c>
      <c r="G2640" s="1">
        <v>1</v>
      </c>
      <c r="H2640" s="1" t="s">
        <v>107</v>
      </c>
      <c r="I2640" s="1" t="s">
        <v>159</v>
      </c>
      <c r="K2640" s="1" t="str">
        <f>VLOOKUP(L2640,CW!C:D,2,FALSE)</f>
        <v>Apr'16</v>
      </c>
      <c r="L2640" s="1" t="str">
        <f t="shared" si="41"/>
        <v>16'16</v>
      </c>
      <c r="M2640" s="1" t="str">
        <f>VLOOKUP(K2640,CW!D:E,2,FALSE)</f>
        <v>Q1'16</v>
      </c>
    </row>
    <row r="2641" spans="1:13" ht="30" customHeight="1">
      <c r="A2641" s="2">
        <v>42479</v>
      </c>
      <c r="B2641" s="1" t="s">
        <v>2467</v>
      </c>
      <c r="C2641" s="1" t="s">
        <v>86</v>
      </c>
      <c r="D2641" s="1" t="s">
        <v>105</v>
      </c>
      <c r="E2641" s="1" t="s">
        <v>3532</v>
      </c>
      <c r="F2641" s="98" t="s">
        <v>161</v>
      </c>
      <c r="G2641" s="1">
        <v>1</v>
      </c>
      <c r="H2641" s="1" t="s">
        <v>107</v>
      </c>
      <c r="I2641" s="1" t="s">
        <v>159</v>
      </c>
      <c r="K2641" s="1" t="str">
        <f>VLOOKUP(L2641,CW!C:D,2,FALSE)</f>
        <v>Apr'16</v>
      </c>
      <c r="L2641" s="1" t="str">
        <f t="shared" si="41"/>
        <v>16'16</v>
      </c>
      <c r="M2641" s="1" t="str">
        <f>VLOOKUP(K2641,CW!D:E,2,FALSE)</f>
        <v>Q1'16</v>
      </c>
    </row>
    <row r="2642" spans="1:13" ht="15" customHeight="1">
      <c r="A2642" s="2">
        <v>42479</v>
      </c>
      <c r="B2642" s="1" t="s">
        <v>2467</v>
      </c>
      <c r="C2642" s="1" t="s">
        <v>86</v>
      </c>
      <c r="D2642" s="1" t="s">
        <v>105</v>
      </c>
      <c r="E2642" s="1" t="s">
        <v>3532</v>
      </c>
      <c r="F2642" s="45" t="s">
        <v>158</v>
      </c>
      <c r="G2642" s="1">
        <v>2</v>
      </c>
      <c r="H2642" s="1" t="s">
        <v>107</v>
      </c>
      <c r="I2642" s="1" t="s">
        <v>159</v>
      </c>
      <c r="K2642" s="1" t="str">
        <f>VLOOKUP(L2642,CW!C:D,2,FALSE)</f>
        <v>Apr'16</v>
      </c>
      <c r="L2642" s="1" t="str">
        <f t="shared" si="41"/>
        <v>16'16</v>
      </c>
      <c r="M2642" s="1" t="str">
        <f>VLOOKUP(K2642,CW!D:E,2,FALSE)</f>
        <v>Q1'16</v>
      </c>
    </row>
    <row r="2643" spans="1:13" ht="30" customHeight="1">
      <c r="A2643" s="2">
        <v>42479</v>
      </c>
      <c r="B2643" s="1" t="s">
        <v>2468</v>
      </c>
      <c r="C2643" s="1" t="s">
        <v>2469</v>
      </c>
      <c r="D2643" s="1" t="s">
        <v>105</v>
      </c>
      <c r="E2643" s="1" t="s">
        <v>3532</v>
      </c>
      <c r="F2643" s="98" t="s">
        <v>161</v>
      </c>
      <c r="G2643" s="1">
        <v>1</v>
      </c>
      <c r="H2643" s="1" t="s">
        <v>107</v>
      </c>
      <c r="I2643" s="1" t="s">
        <v>159</v>
      </c>
      <c r="K2643" s="1" t="str">
        <f>VLOOKUP(L2643,CW!C:D,2,FALSE)</f>
        <v>Apr'16</v>
      </c>
      <c r="L2643" s="1" t="str">
        <f t="shared" si="41"/>
        <v>16'16</v>
      </c>
      <c r="M2643" s="1" t="str">
        <f>VLOOKUP(K2643,CW!D:E,2,FALSE)</f>
        <v>Q1'16</v>
      </c>
    </row>
    <row r="2644" spans="1:13" ht="15" customHeight="1">
      <c r="A2644" s="2">
        <v>42479</v>
      </c>
      <c r="B2644" s="1" t="s">
        <v>2468</v>
      </c>
      <c r="C2644" s="1" t="s">
        <v>2469</v>
      </c>
      <c r="D2644" s="1" t="s">
        <v>105</v>
      </c>
      <c r="E2644" s="1" t="s">
        <v>3532</v>
      </c>
      <c r="F2644" s="45" t="s">
        <v>158</v>
      </c>
      <c r="G2644" s="1">
        <v>1</v>
      </c>
      <c r="H2644" s="1" t="s">
        <v>107</v>
      </c>
      <c r="I2644" s="1" t="s">
        <v>159</v>
      </c>
      <c r="K2644" s="1" t="str">
        <f>VLOOKUP(L2644,CW!C:D,2,FALSE)</f>
        <v>Apr'16</v>
      </c>
      <c r="L2644" s="1" t="str">
        <f t="shared" si="41"/>
        <v>16'16</v>
      </c>
      <c r="M2644" s="1" t="str">
        <f>VLOOKUP(K2644,CW!D:E,2,FALSE)</f>
        <v>Q1'16</v>
      </c>
    </row>
    <row r="2645" spans="1:13" ht="15" customHeight="1">
      <c r="A2645" s="2">
        <v>42479</v>
      </c>
      <c r="B2645" s="1" t="s">
        <v>2470</v>
      </c>
      <c r="C2645" s="1" t="s">
        <v>71</v>
      </c>
      <c r="D2645" s="1" t="s">
        <v>105</v>
      </c>
      <c r="E2645" s="1" t="s">
        <v>3532</v>
      </c>
      <c r="F2645" s="45" t="s">
        <v>158</v>
      </c>
      <c r="G2645" s="1">
        <v>1</v>
      </c>
      <c r="H2645" s="1" t="s">
        <v>107</v>
      </c>
      <c r="I2645" s="1" t="s">
        <v>159</v>
      </c>
      <c r="K2645" s="1" t="str">
        <f>VLOOKUP(L2645,CW!C:D,2,FALSE)</f>
        <v>Apr'16</v>
      </c>
      <c r="L2645" s="1" t="str">
        <f t="shared" si="41"/>
        <v>16'16</v>
      </c>
      <c r="M2645" s="1" t="str">
        <f>VLOOKUP(K2645,CW!D:E,2,FALSE)</f>
        <v>Q1'16</v>
      </c>
    </row>
    <row r="2646" spans="1:13" ht="30" customHeight="1">
      <c r="A2646" s="2">
        <v>42479</v>
      </c>
      <c r="B2646" s="1" t="s">
        <v>2471</v>
      </c>
      <c r="C2646" s="1" t="s">
        <v>71</v>
      </c>
      <c r="D2646" s="1" t="s">
        <v>105</v>
      </c>
      <c r="E2646" s="1" t="s">
        <v>3532</v>
      </c>
      <c r="F2646" s="98" t="s">
        <v>161</v>
      </c>
      <c r="G2646" s="1">
        <v>1</v>
      </c>
      <c r="H2646" s="1" t="s">
        <v>107</v>
      </c>
      <c r="I2646" s="1" t="s">
        <v>159</v>
      </c>
      <c r="K2646" s="1" t="str">
        <f>VLOOKUP(L2646,CW!C:D,2,FALSE)</f>
        <v>Apr'16</v>
      </c>
      <c r="L2646" s="1" t="str">
        <f t="shared" si="41"/>
        <v>16'16</v>
      </c>
      <c r="M2646" s="1" t="str">
        <f>VLOOKUP(K2646,CW!D:E,2,FALSE)</f>
        <v>Q1'16</v>
      </c>
    </row>
    <row r="2647" spans="1:13" ht="15" customHeight="1">
      <c r="A2647" s="2">
        <v>42479</v>
      </c>
      <c r="B2647" s="1" t="s">
        <v>2472</v>
      </c>
      <c r="C2647" s="1" t="s">
        <v>86</v>
      </c>
      <c r="D2647" s="1" t="s">
        <v>105</v>
      </c>
      <c r="E2647" s="1" t="s">
        <v>3532</v>
      </c>
      <c r="F2647" s="45" t="s">
        <v>158</v>
      </c>
      <c r="G2647" s="1">
        <v>1</v>
      </c>
      <c r="H2647" s="1" t="s">
        <v>107</v>
      </c>
      <c r="I2647" s="1" t="s">
        <v>159</v>
      </c>
      <c r="K2647" s="1" t="str">
        <f>VLOOKUP(L2647,CW!C:D,2,FALSE)</f>
        <v>Apr'16</v>
      </c>
      <c r="L2647" s="1" t="str">
        <f t="shared" si="41"/>
        <v>16'16</v>
      </c>
      <c r="M2647" s="1" t="str">
        <f>VLOOKUP(K2647,CW!D:E,2,FALSE)</f>
        <v>Q1'16</v>
      </c>
    </row>
    <row r="2648" spans="1:13" ht="30" customHeight="1">
      <c r="A2648" s="2">
        <v>42479</v>
      </c>
      <c r="B2648" s="1" t="s">
        <v>2473</v>
      </c>
      <c r="C2648" s="1" t="s">
        <v>71</v>
      </c>
      <c r="D2648" s="1" t="s">
        <v>105</v>
      </c>
      <c r="E2648" s="1" t="s">
        <v>3532</v>
      </c>
      <c r="F2648" s="98" t="s">
        <v>160</v>
      </c>
      <c r="G2648" s="1">
        <v>1</v>
      </c>
      <c r="H2648" s="1" t="s">
        <v>107</v>
      </c>
      <c r="I2648" s="1" t="s">
        <v>159</v>
      </c>
      <c r="K2648" s="1" t="str">
        <f>VLOOKUP(L2648,CW!C:D,2,FALSE)</f>
        <v>Apr'16</v>
      </c>
      <c r="L2648" s="1" t="str">
        <f t="shared" si="41"/>
        <v>16'16</v>
      </c>
      <c r="M2648" s="1" t="str">
        <f>VLOOKUP(K2648,CW!D:E,2,FALSE)</f>
        <v>Q1'16</v>
      </c>
    </row>
    <row r="2649" spans="1:13" ht="30" customHeight="1">
      <c r="A2649" s="2">
        <v>42479</v>
      </c>
      <c r="B2649" s="1" t="s">
        <v>2474</v>
      </c>
      <c r="C2649" s="1" t="s">
        <v>285</v>
      </c>
      <c r="D2649" s="1" t="s">
        <v>105</v>
      </c>
      <c r="E2649" s="1" t="s">
        <v>3532</v>
      </c>
      <c r="F2649" s="98" t="s">
        <v>161</v>
      </c>
      <c r="G2649" s="1">
        <v>2</v>
      </c>
      <c r="H2649" s="1" t="s">
        <v>107</v>
      </c>
      <c r="I2649" s="1" t="s">
        <v>159</v>
      </c>
      <c r="K2649" s="1" t="str">
        <f>VLOOKUP(L2649,CW!C:D,2,FALSE)</f>
        <v>Apr'16</v>
      </c>
      <c r="L2649" s="1" t="str">
        <f t="shared" si="41"/>
        <v>16'16</v>
      </c>
      <c r="M2649" s="1" t="str">
        <f>VLOOKUP(K2649,CW!D:E,2,FALSE)</f>
        <v>Q1'16</v>
      </c>
    </row>
    <row r="2650" spans="1:13" ht="15" customHeight="1">
      <c r="A2650" s="2">
        <v>42479</v>
      </c>
      <c r="B2650" s="1" t="s">
        <v>2474</v>
      </c>
      <c r="C2650" s="1" t="s">
        <v>285</v>
      </c>
      <c r="D2650" s="1" t="s">
        <v>105</v>
      </c>
      <c r="E2650" s="1" t="s">
        <v>3532</v>
      </c>
      <c r="F2650" s="45" t="s">
        <v>158</v>
      </c>
      <c r="G2650" s="1">
        <v>1</v>
      </c>
      <c r="H2650" s="1" t="s">
        <v>107</v>
      </c>
      <c r="I2650" s="1" t="s">
        <v>159</v>
      </c>
      <c r="K2650" s="1" t="str">
        <f>VLOOKUP(L2650,CW!C:D,2,FALSE)</f>
        <v>Apr'16</v>
      </c>
      <c r="L2650" s="1" t="str">
        <f t="shared" si="41"/>
        <v>16'16</v>
      </c>
      <c r="M2650" s="1" t="str">
        <f>VLOOKUP(K2650,CW!D:E,2,FALSE)</f>
        <v>Q1'16</v>
      </c>
    </row>
    <row r="2651" spans="1:13" ht="15" customHeight="1">
      <c r="A2651" s="2">
        <v>42480</v>
      </c>
      <c r="B2651" s="1" t="s">
        <v>2475</v>
      </c>
      <c r="C2651" s="1" t="s">
        <v>71</v>
      </c>
      <c r="D2651" s="1" t="s">
        <v>102</v>
      </c>
      <c r="E2651" s="1" t="s">
        <v>3532</v>
      </c>
      <c r="F2651" s="45" t="s">
        <v>158</v>
      </c>
      <c r="G2651" s="1">
        <v>1</v>
      </c>
      <c r="H2651" s="1" t="s">
        <v>107</v>
      </c>
      <c r="I2651" s="1" t="s">
        <v>159</v>
      </c>
      <c r="K2651" s="1" t="str">
        <f>VLOOKUP(L2651,CW!C:D,2,FALSE)</f>
        <v>Apr'16</v>
      </c>
      <c r="L2651" s="1" t="str">
        <f t="shared" si="41"/>
        <v>16'16</v>
      </c>
      <c r="M2651" s="1" t="str">
        <f>VLOOKUP(K2651,CW!D:E,2,FALSE)</f>
        <v>Q1'16</v>
      </c>
    </row>
    <row r="2652" spans="1:13" ht="30" customHeight="1">
      <c r="A2652" s="2">
        <v>42480</v>
      </c>
      <c r="B2652" s="1" t="s">
        <v>2476</v>
      </c>
      <c r="C2652" s="1" t="s">
        <v>71</v>
      </c>
      <c r="D2652" s="1" t="s">
        <v>102</v>
      </c>
      <c r="E2652" s="1" t="s">
        <v>3532</v>
      </c>
      <c r="F2652" s="98" t="s">
        <v>161</v>
      </c>
      <c r="G2652" s="1">
        <v>1</v>
      </c>
      <c r="H2652" s="1" t="s">
        <v>107</v>
      </c>
      <c r="I2652" s="1" t="s">
        <v>159</v>
      </c>
      <c r="K2652" s="1" t="str">
        <f>VLOOKUP(L2652,CW!C:D,2,FALSE)</f>
        <v>Apr'16</v>
      </c>
      <c r="L2652" s="1" t="str">
        <f t="shared" si="41"/>
        <v>16'16</v>
      </c>
      <c r="M2652" s="1" t="str">
        <f>VLOOKUP(K2652,CW!D:E,2,FALSE)</f>
        <v>Q1'16</v>
      </c>
    </row>
    <row r="2653" spans="1:13" ht="15" customHeight="1">
      <c r="A2653" s="2">
        <v>42480</v>
      </c>
      <c r="B2653" s="1" t="s">
        <v>2476</v>
      </c>
      <c r="C2653" s="1" t="s">
        <v>71</v>
      </c>
      <c r="D2653" s="1" t="s">
        <v>102</v>
      </c>
      <c r="E2653" s="1" t="s">
        <v>3532</v>
      </c>
      <c r="F2653" s="45" t="s">
        <v>158</v>
      </c>
      <c r="G2653" s="1">
        <v>4</v>
      </c>
      <c r="H2653" s="1" t="s">
        <v>107</v>
      </c>
      <c r="I2653" s="1" t="s">
        <v>159</v>
      </c>
      <c r="K2653" s="1" t="str">
        <f>VLOOKUP(L2653,CW!C:D,2,FALSE)</f>
        <v>Apr'16</v>
      </c>
      <c r="L2653" s="1" t="str">
        <f t="shared" si="41"/>
        <v>16'16</v>
      </c>
      <c r="M2653" s="1" t="str">
        <f>VLOOKUP(K2653,CW!D:E,2,FALSE)</f>
        <v>Q1'16</v>
      </c>
    </row>
    <row r="2654" spans="1:13" ht="15" customHeight="1">
      <c r="A2654" s="2">
        <v>42480</v>
      </c>
      <c r="B2654" s="1" t="s">
        <v>2477</v>
      </c>
      <c r="C2654" s="1" t="s">
        <v>71</v>
      </c>
      <c r="D2654" s="1" t="s">
        <v>102</v>
      </c>
      <c r="E2654" s="1" t="s">
        <v>3532</v>
      </c>
      <c r="F2654" s="45" t="s">
        <v>158</v>
      </c>
      <c r="G2654" s="1">
        <v>1</v>
      </c>
      <c r="H2654" s="1" t="s">
        <v>107</v>
      </c>
      <c r="I2654" s="1" t="s">
        <v>159</v>
      </c>
      <c r="K2654" s="1" t="str">
        <f>VLOOKUP(L2654,CW!C:D,2,FALSE)</f>
        <v>Apr'16</v>
      </c>
      <c r="L2654" s="1" t="str">
        <f t="shared" si="41"/>
        <v>16'16</v>
      </c>
      <c r="M2654" s="1" t="str">
        <f>VLOOKUP(K2654,CW!D:E,2,FALSE)</f>
        <v>Q1'16</v>
      </c>
    </row>
    <row r="2655" spans="1:13" ht="15" customHeight="1">
      <c r="A2655" s="2">
        <v>42480</v>
      </c>
      <c r="B2655" s="1" t="s">
        <v>2478</v>
      </c>
      <c r="C2655" s="1" t="s">
        <v>71</v>
      </c>
      <c r="D2655" s="1" t="s">
        <v>102</v>
      </c>
      <c r="E2655" s="1" t="s">
        <v>3532</v>
      </c>
      <c r="F2655" s="45" t="s">
        <v>158</v>
      </c>
      <c r="G2655" s="1">
        <v>3</v>
      </c>
      <c r="H2655" s="1" t="s">
        <v>107</v>
      </c>
      <c r="I2655" s="1" t="s">
        <v>159</v>
      </c>
      <c r="K2655" s="1" t="str">
        <f>VLOOKUP(L2655,CW!C:D,2,FALSE)</f>
        <v>Apr'16</v>
      </c>
      <c r="L2655" s="1" t="str">
        <f t="shared" si="41"/>
        <v>16'16</v>
      </c>
      <c r="M2655" s="1" t="str">
        <f>VLOOKUP(K2655,CW!D:E,2,FALSE)</f>
        <v>Q1'16</v>
      </c>
    </row>
    <row r="2656" spans="1:13" ht="15" customHeight="1">
      <c r="A2656" s="2">
        <v>42480</v>
      </c>
      <c r="B2656" s="1" t="s">
        <v>2479</v>
      </c>
      <c r="C2656" s="1" t="s">
        <v>71</v>
      </c>
      <c r="D2656" s="1" t="s">
        <v>102</v>
      </c>
      <c r="E2656" s="1" t="s">
        <v>3532</v>
      </c>
      <c r="F2656" s="45" t="s">
        <v>158</v>
      </c>
      <c r="G2656" s="1">
        <v>2</v>
      </c>
      <c r="H2656" s="1" t="s">
        <v>107</v>
      </c>
      <c r="I2656" s="1" t="s">
        <v>159</v>
      </c>
      <c r="K2656" s="1" t="str">
        <f>VLOOKUP(L2656,CW!C:D,2,FALSE)</f>
        <v>Apr'16</v>
      </c>
      <c r="L2656" s="1" t="str">
        <f t="shared" si="41"/>
        <v>16'16</v>
      </c>
      <c r="M2656" s="1" t="str">
        <f>VLOOKUP(K2656,CW!D:E,2,FALSE)</f>
        <v>Q1'16</v>
      </c>
    </row>
    <row r="2657" spans="1:13" ht="15" customHeight="1">
      <c r="A2657" s="2">
        <v>42480</v>
      </c>
      <c r="B2657" s="1" t="s">
        <v>2480</v>
      </c>
      <c r="C2657" s="1" t="s">
        <v>71</v>
      </c>
      <c r="D2657" s="1" t="s">
        <v>102</v>
      </c>
      <c r="E2657" s="1" t="s">
        <v>3532</v>
      </c>
      <c r="F2657" s="98" t="s">
        <v>4584</v>
      </c>
      <c r="G2657" s="1">
        <v>1</v>
      </c>
      <c r="H2657" s="1" t="s">
        <v>107</v>
      </c>
      <c r="I2657" s="1" t="s">
        <v>159</v>
      </c>
      <c r="K2657" s="1" t="str">
        <f>VLOOKUP(L2657,CW!C:D,2,FALSE)</f>
        <v>Apr'16</v>
      </c>
      <c r="L2657" s="1" t="str">
        <f t="shared" si="41"/>
        <v>16'16</v>
      </c>
      <c r="M2657" s="1" t="str">
        <f>VLOOKUP(K2657,CW!D:E,2,FALSE)</f>
        <v>Q1'16</v>
      </c>
    </row>
    <row r="2658" spans="1:13" ht="30" customHeight="1">
      <c r="A2658" s="2">
        <v>42480</v>
      </c>
      <c r="B2658" s="1" t="s">
        <v>2481</v>
      </c>
      <c r="C2658" s="1" t="s">
        <v>86</v>
      </c>
      <c r="D2658" s="1" t="s">
        <v>102</v>
      </c>
      <c r="E2658" s="1" t="s">
        <v>3532</v>
      </c>
      <c r="F2658" s="98" t="s">
        <v>160</v>
      </c>
      <c r="G2658" s="1">
        <v>1</v>
      </c>
      <c r="H2658" s="1" t="s">
        <v>107</v>
      </c>
      <c r="I2658" s="1" t="s">
        <v>159</v>
      </c>
      <c r="K2658" s="1" t="str">
        <f>VLOOKUP(L2658,CW!C:D,2,FALSE)</f>
        <v>Apr'16</v>
      </c>
      <c r="L2658" s="1" t="str">
        <f t="shared" si="41"/>
        <v>16'16</v>
      </c>
      <c r="M2658" s="1" t="str">
        <f>VLOOKUP(K2658,CW!D:E,2,FALSE)</f>
        <v>Q1'16</v>
      </c>
    </row>
    <row r="2659" spans="1:13" ht="30" customHeight="1">
      <c r="A2659" s="2">
        <v>42480</v>
      </c>
      <c r="B2659" s="1" t="s">
        <v>2481</v>
      </c>
      <c r="C2659" s="1" t="s">
        <v>86</v>
      </c>
      <c r="D2659" s="1" t="s">
        <v>102</v>
      </c>
      <c r="E2659" s="1" t="s">
        <v>3532</v>
      </c>
      <c r="F2659" s="98" t="s">
        <v>161</v>
      </c>
      <c r="G2659" s="1">
        <v>1</v>
      </c>
      <c r="H2659" s="1" t="s">
        <v>107</v>
      </c>
      <c r="I2659" s="1" t="s">
        <v>159</v>
      </c>
      <c r="K2659" s="1" t="str">
        <f>VLOOKUP(L2659,CW!C:D,2,FALSE)</f>
        <v>Apr'16</v>
      </c>
      <c r="L2659" s="1" t="str">
        <f t="shared" si="41"/>
        <v>16'16</v>
      </c>
      <c r="M2659" s="1" t="str">
        <f>VLOOKUP(K2659,CW!D:E,2,FALSE)</f>
        <v>Q1'16</v>
      </c>
    </row>
    <row r="2660" spans="1:13" ht="15" customHeight="1">
      <c r="A2660" s="2">
        <v>42480</v>
      </c>
      <c r="B2660" s="1" t="s">
        <v>2481</v>
      </c>
      <c r="C2660" s="1" t="s">
        <v>86</v>
      </c>
      <c r="D2660" s="1" t="s">
        <v>102</v>
      </c>
      <c r="E2660" s="1" t="s">
        <v>3532</v>
      </c>
      <c r="F2660" s="45" t="s">
        <v>158</v>
      </c>
      <c r="G2660" s="1">
        <v>1</v>
      </c>
      <c r="H2660" s="1" t="s">
        <v>107</v>
      </c>
      <c r="I2660" s="1" t="s">
        <v>159</v>
      </c>
      <c r="K2660" s="1" t="str">
        <f>VLOOKUP(L2660,CW!C:D,2,FALSE)</f>
        <v>Apr'16</v>
      </c>
      <c r="L2660" s="1" t="str">
        <f t="shared" si="41"/>
        <v>16'16</v>
      </c>
      <c r="M2660" s="1" t="str">
        <f>VLOOKUP(K2660,CW!D:E,2,FALSE)</f>
        <v>Q1'16</v>
      </c>
    </row>
    <row r="2661" spans="1:13" ht="15" customHeight="1">
      <c r="A2661" s="2">
        <v>42480</v>
      </c>
      <c r="B2661" s="1" t="s">
        <v>2482</v>
      </c>
      <c r="C2661" s="1" t="s">
        <v>86</v>
      </c>
      <c r="D2661" s="1" t="s">
        <v>102</v>
      </c>
      <c r="E2661" s="1" t="s">
        <v>3532</v>
      </c>
      <c r="F2661" s="45" t="s">
        <v>158</v>
      </c>
      <c r="G2661" s="1">
        <v>1</v>
      </c>
      <c r="H2661" s="1" t="s">
        <v>107</v>
      </c>
      <c r="I2661" s="1" t="s">
        <v>159</v>
      </c>
      <c r="K2661" s="1" t="str">
        <f>VLOOKUP(L2661,CW!C:D,2,FALSE)</f>
        <v>Apr'16</v>
      </c>
      <c r="L2661" s="1" t="str">
        <f t="shared" si="41"/>
        <v>16'16</v>
      </c>
      <c r="M2661" s="1" t="str">
        <f>VLOOKUP(K2661,CW!D:E,2,FALSE)</f>
        <v>Q1'16</v>
      </c>
    </row>
    <row r="2662" spans="1:13" ht="30" customHeight="1">
      <c r="A2662" s="2">
        <v>42480</v>
      </c>
      <c r="B2662" s="1" t="s">
        <v>2483</v>
      </c>
      <c r="C2662" s="1" t="s">
        <v>86</v>
      </c>
      <c r="D2662" s="1" t="s">
        <v>102</v>
      </c>
      <c r="E2662" s="1" t="s">
        <v>3532</v>
      </c>
      <c r="F2662" s="98" t="s">
        <v>160</v>
      </c>
      <c r="G2662" s="1">
        <v>1</v>
      </c>
      <c r="H2662" s="1" t="s">
        <v>107</v>
      </c>
      <c r="I2662" s="1" t="s">
        <v>159</v>
      </c>
      <c r="K2662" s="1" t="str">
        <f>VLOOKUP(L2662,CW!C:D,2,FALSE)</f>
        <v>Apr'16</v>
      </c>
      <c r="L2662" s="1" t="str">
        <f t="shared" si="41"/>
        <v>16'16</v>
      </c>
      <c r="M2662" s="1" t="str">
        <f>VLOOKUP(K2662,CW!D:E,2,FALSE)</f>
        <v>Q1'16</v>
      </c>
    </row>
    <row r="2663" spans="1:13" ht="15" customHeight="1">
      <c r="A2663" s="2">
        <v>42480</v>
      </c>
      <c r="B2663" s="1" t="s">
        <v>2483</v>
      </c>
      <c r="C2663" s="1" t="s">
        <v>86</v>
      </c>
      <c r="D2663" s="1" t="s">
        <v>102</v>
      </c>
      <c r="E2663" s="1" t="s">
        <v>3532</v>
      </c>
      <c r="F2663" s="45" t="s">
        <v>158</v>
      </c>
      <c r="G2663" s="1">
        <v>1</v>
      </c>
      <c r="H2663" s="1" t="s">
        <v>107</v>
      </c>
      <c r="I2663" s="1" t="s">
        <v>159</v>
      </c>
      <c r="K2663" s="1" t="str">
        <f>VLOOKUP(L2663,CW!C:D,2,FALSE)</f>
        <v>Apr'16</v>
      </c>
      <c r="L2663" s="1" t="str">
        <f t="shared" si="41"/>
        <v>16'16</v>
      </c>
      <c r="M2663" s="1" t="str">
        <f>VLOOKUP(K2663,CW!D:E,2,FALSE)</f>
        <v>Q1'16</v>
      </c>
    </row>
    <row r="2664" spans="1:13" ht="30" customHeight="1">
      <c r="A2664" s="2">
        <v>42480</v>
      </c>
      <c r="B2664" s="1" t="s">
        <v>2484</v>
      </c>
      <c r="C2664" s="1" t="s">
        <v>86</v>
      </c>
      <c r="D2664" s="1" t="s">
        <v>102</v>
      </c>
      <c r="E2664" s="1" t="s">
        <v>3532</v>
      </c>
      <c r="F2664" s="98" t="s">
        <v>160</v>
      </c>
      <c r="G2664" s="1">
        <v>1</v>
      </c>
      <c r="H2664" s="1" t="s">
        <v>107</v>
      </c>
      <c r="I2664" s="1" t="s">
        <v>159</v>
      </c>
      <c r="K2664" s="1" t="str">
        <f>VLOOKUP(L2664,CW!C:D,2,FALSE)</f>
        <v>Apr'16</v>
      </c>
      <c r="L2664" s="1" t="str">
        <f t="shared" si="41"/>
        <v>16'16</v>
      </c>
      <c r="M2664" s="1" t="str">
        <f>VLOOKUP(K2664,CW!D:E,2,FALSE)</f>
        <v>Q1'16</v>
      </c>
    </row>
    <row r="2665" spans="1:13" ht="15" customHeight="1">
      <c r="A2665" s="2">
        <v>42480</v>
      </c>
      <c r="B2665" s="1" t="s">
        <v>2484</v>
      </c>
      <c r="C2665" s="1" t="s">
        <v>86</v>
      </c>
      <c r="D2665" s="1" t="s">
        <v>102</v>
      </c>
      <c r="E2665" s="1" t="s">
        <v>3532</v>
      </c>
      <c r="F2665" s="45" t="s">
        <v>158</v>
      </c>
      <c r="G2665" s="1">
        <v>3</v>
      </c>
      <c r="H2665" s="1" t="s">
        <v>107</v>
      </c>
      <c r="I2665" s="1" t="s">
        <v>159</v>
      </c>
      <c r="K2665" s="1" t="str">
        <f>VLOOKUP(L2665,CW!C:D,2,FALSE)</f>
        <v>Apr'16</v>
      </c>
      <c r="L2665" s="1" t="str">
        <f t="shared" si="41"/>
        <v>16'16</v>
      </c>
      <c r="M2665" s="1" t="str">
        <f>VLOOKUP(K2665,CW!D:E,2,FALSE)</f>
        <v>Q1'16</v>
      </c>
    </row>
    <row r="2666" spans="1:13" ht="15" customHeight="1">
      <c r="A2666" s="2">
        <v>42480</v>
      </c>
      <c r="B2666" s="1" t="s">
        <v>2485</v>
      </c>
      <c r="C2666" s="1" t="s">
        <v>72</v>
      </c>
      <c r="D2666" s="1" t="s">
        <v>102</v>
      </c>
      <c r="E2666" s="1" t="s">
        <v>3532</v>
      </c>
      <c r="F2666" s="45" t="s">
        <v>158</v>
      </c>
      <c r="G2666" s="1">
        <v>1</v>
      </c>
      <c r="H2666" s="1" t="s">
        <v>107</v>
      </c>
      <c r="I2666" s="1" t="s">
        <v>159</v>
      </c>
      <c r="K2666" s="1" t="str">
        <f>VLOOKUP(L2666,CW!C:D,2,FALSE)</f>
        <v>Apr'16</v>
      </c>
      <c r="L2666" s="1" t="str">
        <f t="shared" si="41"/>
        <v>16'16</v>
      </c>
      <c r="M2666" s="1" t="str">
        <f>VLOOKUP(K2666,CW!D:E,2,FALSE)</f>
        <v>Q1'16</v>
      </c>
    </row>
    <row r="2667" spans="1:13" ht="15" customHeight="1">
      <c r="A2667" s="2">
        <v>42480</v>
      </c>
      <c r="B2667" s="1" t="s">
        <v>2486</v>
      </c>
      <c r="C2667" s="1" t="s">
        <v>72</v>
      </c>
      <c r="D2667" s="1" t="s">
        <v>102</v>
      </c>
      <c r="E2667" s="1" t="s">
        <v>3532</v>
      </c>
      <c r="F2667" s="45" t="s">
        <v>158</v>
      </c>
      <c r="G2667" s="1">
        <v>1</v>
      </c>
      <c r="H2667" s="1" t="s">
        <v>107</v>
      </c>
      <c r="I2667" s="1" t="s">
        <v>159</v>
      </c>
      <c r="K2667" s="1" t="str">
        <f>VLOOKUP(L2667,CW!C:D,2,FALSE)</f>
        <v>Apr'16</v>
      </c>
      <c r="L2667" s="1" t="str">
        <f t="shared" si="41"/>
        <v>16'16</v>
      </c>
      <c r="M2667" s="1" t="str">
        <f>VLOOKUP(K2667,CW!D:E,2,FALSE)</f>
        <v>Q1'16</v>
      </c>
    </row>
    <row r="2668" spans="1:13" ht="30" customHeight="1">
      <c r="A2668" s="2">
        <v>42480</v>
      </c>
      <c r="B2668" s="1" t="s">
        <v>2487</v>
      </c>
      <c r="C2668" s="1" t="s">
        <v>72</v>
      </c>
      <c r="D2668" s="1" t="s">
        <v>102</v>
      </c>
      <c r="E2668" s="1" t="s">
        <v>3532</v>
      </c>
      <c r="F2668" s="98" t="s">
        <v>160</v>
      </c>
      <c r="G2668" s="1">
        <v>1</v>
      </c>
      <c r="H2668" s="1" t="s">
        <v>107</v>
      </c>
      <c r="I2668" s="1" t="s">
        <v>159</v>
      </c>
      <c r="K2668" s="1" t="str">
        <f>VLOOKUP(L2668,CW!C:D,2,FALSE)</f>
        <v>Apr'16</v>
      </c>
      <c r="L2668" s="1" t="str">
        <f t="shared" si="41"/>
        <v>16'16</v>
      </c>
      <c r="M2668" s="1" t="str">
        <f>VLOOKUP(K2668,CW!D:E,2,FALSE)</f>
        <v>Q1'16</v>
      </c>
    </row>
    <row r="2669" spans="1:13" ht="15" customHeight="1">
      <c r="A2669" s="2">
        <v>42480</v>
      </c>
      <c r="B2669" s="1" t="s">
        <v>2487</v>
      </c>
      <c r="C2669" s="1" t="s">
        <v>72</v>
      </c>
      <c r="D2669" s="1" t="s">
        <v>102</v>
      </c>
      <c r="E2669" s="1" t="s">
        <v>3532</v>
      </c>
      <c r="F2669" s="45" t="s">
        <v>158</v>
      </c>
      <c r="G2669" s="1">
        <v>1</v>
      </c>
      <c r="H2669" s="1" t="s">
        <v>107</v>
      </c>
      <c r="I2669" s="1" t="s">
        <v>159</v>
      </c>
      <c r="K2669" s="1" t="str">
        <f>VLOOKUP(L2669,CW!C:D,2,FALSE)</f>
        <v>Apr'16</v>
      </c>
      <c r="L2669" s="1" t="str">
        <f t="shared" si="41"/>
        <v>16'16</v>
      </c>
      <c r="M2669" s="1" t="str">
        <f>VLOOKUP(K2669,CW!D:E,2,FALSE)</f>
        <v>Q1'16</v>
      </c>
    </row>
    <row r="2670" spans="1:13" ht="15" customHeight="1">
      <c r="A2670" s="2">
        <v>42480</v>
      </c>
      <c r="B2670" s="1" t="s">
        <v>2488</v>
      </c>
      <c r="C2670" s="1" t="s">
        <v>71</v>
      </c>
      <c r="D2670" s="1" t="s">
        <v>103</v>
      </c>
      <c r="E2670" s="1" t="s">
        <v>3532</v>
      </c>
      <c r="F2670" s="45" t="s">
        <v>158</v>
      </c>
      <c r="G2670" s="1">
        <v>2</v>
      </c>
      <c r="H2670" s="1" t="s">
        <v>107</v>
      </c>
      <c r="I2670" s="1" t="s">
        <v>159</v>
      </c>
      <c r="K2670" s="1" t="str">
        <f>VLOOKUP(L2670,CW!C:D,2,FALSE)</f>
        <v>Apr'16</v>
      </c>
      <c r="L2670" s="1" t="str">
        <f t="shared" si="41"/>
        <v>16'16</v>
      </c>
      <c r="M2670" s="1" t="str">
        <f>VLOOKUP(K2670,CW!D:E,2,FALSE)</f>
        <v>Q1'16</v>
      </c>
    </row>
    <row r="2671" spans="1:13" ht="30" customHeight="1">
      <c r="A2671" s="2">
        <v>42480</v>
      </c>
      <c r="B2671" s="1" t="s">
        <v>2489</v>
      </c>
      <c r="C2671" s="1" t="s">
        <v>71</v>
      </c>
      <c r="D2671" s="1" t="s">
        <v>103</v>
      </c>
      <c r="E2671" s="1" t="s">
        <v>3532</v>
      </c>
      <c r="F2671" s="98" t="s">
        <v>161</v>
      </c>
      <c r="G2671" s="1">
        <v>1</v>
      </c>
      <c r="H2671" s="1" t="s">
        <v>107</v>
      </c>
      <c r="I2671" s="1" t="s">
        <v>159</v>
      </c>
      <c r="K2671" s="1" t="str">
        <f>VLOOKUP(L2671,CW!C:D,2,FALSE)</f>
        <v>Apr'16</v>
      </c>
      <c r="L2671" s="1" t="str">
        <f t="shared" si="41"/>
        <v>16'16</v>
      </c>
      <c r="M2671" s="1" t="str">
        <f>VLOOKUP(K2671,CW!D:E,2,FALSE)</f>
        <v>Q1'16</v>
      </c>
    </row>
    <row r="2672" spans="1:13" ht="15" customHeight="1">
      <c r="A2672" s="2">
        <v>42480</v>
      </c>
      <c r="B2672" s="1" t="s">
        <v>2489</v>
      </c>
      <c r="C2672" s="1" t="s">
        <v>71</v>
      </c>
      <c r="D2672" s="1" t="s">
        <v>103</v>
      </c>
      <c r="E2672" s="1" t="s">
        <v>3532</v>
      </c>
      <c r="F2672" s="45" t="s">
        <v>158</v>
      </c>
      <c r="G2672" s="1">
        <v>2</v>
      </c>
      <c r="H2672" s="1" t="s">
        <v>107</v>
      </c>
      <c r="I2672" s="1" t="s">
        <v>159</v>
      </c>
      <c r="K2672" s="1" t="str">
        <f>VLOOKUP(L2672,CW!C:D,2,FALSE)</f>
        <v>Apr'16</v>
      </c>
      <c r="L2672" s="1" t="str">
        <f t="shared" ref="L2672:L2735" si="42">CONCATENATE(WEEKNUM(A2672,21),"'",TEXT(A2672,"yy"))</f>
        <v>16'16</v>
      </c>
      <c r="M2672" s="1" t="str">
        <f>VLOOKUP(K2672,CW!D:E,2,FALSE)</f>
        <v>Q1'16</v>
      </c>
    </row>
    <row r="2673" spans="1:13" ht="30" customHeight="1">
      <c r="A2673" s="2">
        <v>42480</v>
      </c>
      <c r="B2673" s="1" t="s">
        <v>2490</v>
      </c>
      <c r="C2673" s="1" t="s">
        <v>71</v>
      </c>
      <c r="D2673" s="1" t="s">
        <v>102</v>
      </c>
      <c r="E2673" s="1" t="s">
        <v>3532</v>
      </c>
      <c r="F2673" s="98" t="s">
        <v>160</v>
      </c>
      <c r="G2673" s="1">
        <v>1</v>
      </c>
      <c r="H2673" s="1" t="s">
        <v>107</v>
      </c>
      <c r="I2673" s="1" t="s">
        <v>159</v>
      </c>
      <c r="K2673" s="1" t="str">
        <f>VLOOKUP(L2673,CW!C:D,2,FALSE)</f>
        <v>Apr'16</v>
      </c>
      <c r="L2673" s="1" t="str">
        <f t="shared" si="42"/>
        <v>16'16</v>
      </c>
      <c r="M2673" s="1" t="str">
        <f>VLOOKUP(K2673,CW!D:E,2,FALSE)</f>
        <v>Q1'16</v>
      </c>
    </row>
    <row r="2674" spans="1:13" ht="30" customHeight="1">
      <c r="A2674" s="2">
        <v>42480</v>
      </c>
      <c r="B2674" s="1" t="s">
        <v>2491</v>
      </c>
      <c r="C2674" s="1" t="s">
        <v>71</v>
      </c>
      <c r="D2674" s="1" t="s">
        <v>102</v>
      </c>
      <c r="E2674" s="1" t="s">
        <v>3532</v>
      </c>
      <c r="F2674" s="98" t="s">
        <v>161</v>
      </c>
      <c r="G2674" s="1">
        <v>1</v>
      </c>
      <c r="H2674" s="1" t="s">
        <v>107</v>
      </c>
      <c r="I2674" s="1" t="s">
        <v>159</v>
      </c>
      <c r="K2674" s="1" t="str">
        <f>VLOOKUP(L2674,CW!C:D,2,FALSE)</f>
        <v>Apr'16</v>
      </c>
      <c r="L2674" s="1" t="str">
        <f t="shared" si="42"/>
        <v>16'16</v>
      </c>
      <c r="M2674" s="1" t="str">
        <f>VLOOKUP(K2674,CW!D:E,2,FALSE)</f>
        <v>Q1'16</v>
      </c>
    </row>
    <row r="2675" spans="1:13" ht="15" customHeight="1">
      <c r="A2675" s="2">
        <v>42480</v>
      </c>
      <c r="B2675" s="1" t="s">
        <v>2491</v>
      </c>
      <c r="C2675" s="1" t="s">
        <v>71</v>
      </c>
      <c r="D2675" s="1" t="s">
        <v>102</v>
      </c>
      <c r="E2675" s="1" t="s">
        <v>3532</v>
      </c>
      <c r="F2675" s="45" t="s">
        <v>158</v>
      </c>
      <c r="G2675" s="1">
        <v>2</v>
      </c>
      <c r="H2675" s="1" t="s">
        <v>107</v>
      </c>
      <c r="I2675" s="1" t="s">
        <v>159</v>
      </c>
      <c r="K2675" s="1" t="str">
        <f>VLOOKUP(L2675,CW!C:D,2,FALSE)</f>
        <v>Apr'16</v>
      </c>
      <c r="L2675" s="1" t="str">
        <f t="shared" si="42"/>
        <v>16'16</v>
      </c>
      <c r="M2675" s="1" t="str">
        <f>VLOOKUP(K2675,CW!D:E,2,FALSE)</f>
        <v>Q1'16</v>
      </c>
    </row>
    <row r="2676" spans="1:13" ht="15" customHeight="1">
      <c r="A2676" s="2">
        <v>42480</v>
      </c>
      <c r="B2676" s="1" t="s">
        <v>2492</v>
      </c>
      <c r="C2676" s="1" t="s">
        <v>71</v>
      </c>
      <c r="D2676" s="1" t="s">
        <v>102</v>
      </c>
      <c r="E2676" s="1" t="s">
        <v>3532</v>
      </c>
      <c r="F2676" s="45" t="s">
        <v>158</v>
      </c>
      <c r="G2676" s="1">
        <v>4</v>
      </c>
      <c r="H2676" s="1" t="s">
        <v>107</v>
      </c>
      <c r="I2676" s="1" t="s">
        <v>159</v>
      </c>
      <c r="K2676" s="1" t="str">
        <f>VLOOKUP(L2676,CW!C:D,2,FALSE)</f>
        <v>Apr'16</v>
      </c>
      <c r="L2676" s="1" t="str">
        <f t="shared" si="42"/>
        <v>16'16</v>
      </c>
      <c r="M2676" s="1" t="str">
        <f>VLOOKUP(K2676,CW!D:E,2,FALSE)</f>
        <v>Q1'16</v>
      </c>
    </row>
    <row r="2677" spans="1:13" ht="15" customHeight="1">
      <c r="A2677" s="2">
        <v>42480</v>
      </c>
      <c r="B2677" s="1" t="s">
        <v>2493</v>
      </c>
      <c r="C2677" s="1" t="s">
        <v>72</v>
      </c>
      <c r="D2677" s="1" t="s">
        <v>103</v>
      </c>
      <c r="E2677" s="1" t="s">
        <v>3532</v>
      </c>
      <c r="F2677" s="45" t="s">
        <v>158</v>
      </c>
      <c r="G2677" s="1">
        <v>1</v>
      </c>
      <c r="H2677" s="1" t="s">
        <v>107</v>
      </c>
      <c r="I2677" s="1" t="s">
        <v>159</v>
      </c>
      <c r="K2677" s="1" t="str">
        <f>VLOOKUP(L2677,CW!C:D,2,FALSE)</f>
        <v>Apr'16</v>
      </c>
      <c r="L2677" s="1" t="str">
        <f t="shared" si="42"/>
        <v>16'16</v>
      </c>
      <c r="M2677" s="1" t="str">
        <f>VLOOKUP(K2677,CW!D:E,2,FALSE)</f>
        <v>Q1'16</v>
      </c>
    </row>
    <row r="2678" spans="1:13" ht="30" customHeight="1">
      <c r="A2678" s="2">
        <v>42480</v>
      </c>
      <c r="B2678" s="1" t="s">
        <v>2494</v>
      </c>
      <c r="C2678" s="1" t="s">
        <v>86</v>
      </c>
      <c r="D2678" s="1" t="s">
        <v>105</v>
      </c>
      <c r="E2678" s="1" t="s">
        <v>3532</v>
      </c>
      <c r="F2678" s="98" t="s">
        <v>161</v>
      </c>
      <c r="G2678" s="1">
        <v>1</v>
      </c>
      <c r="H2678" s="1" t="s">
        <v>107</v>
      </c>
      <c r="I2678" s="1" t="s">
        <v>159</v>
      </c>
      <c r="K2678" s="1" t="str">
        <f>VLOOKUP(L2678,CW!C:D,2,FALSE)</f>
        <v>Apr'16</v>
      </c>
      <c r="L2678" s="1" t="str">
        <f t="shared" si="42"/>
        <v>16'16</v>
      </c>
      <c r="M2678" s="1" t="str">
        <f>VLOOKUP(K2678,CW!D:E,2,FALSE)</f>
        <v>Q1'16</v>
      </c>
    </row>
    <row r="2679" spans="1:13" ht="30" customHeight="1">
      <c r="A2679" s="2">
        <v>42480</v>
      </c>
      <c r="B2679" s="1" t="s">
        <v>2495</v>
      </c>
      <c r="C2679" s="1" t="s">
        <v>86</v>
      </c>
      <c r="D2679" s="1" t="s">
        <v>105</v>
      </c>
      <c r="E2679" s="1" t="s">
        <v>3532</v>
      </c>
      <c r="F2679" s="98" t="s">
        <v>160</v>
      </c>
      <c r="G2679" s="1">
        <v>1</v>
      </c>
      <c r="H2679" s="1" t="s">
        <v>107</v>
      </c>
      <c r="I2679" s="1" t="s">
        <v>159</v>
      </c>
      <c r="K2679" s="1" t="str">
        <f>VLOOKUP(L2679,CW!C:D,2,FALSE)</f>
        <v>Apr'16</v>
      </c>
      <c r="L2679" s="1" t="str">
        <f t="shared" si="42"/>
        <v>16'16</v>
      </c>
      <c r="M2679" s="1" t="str">
        <f>VLOOKUP(K2679,CW!D:E,2,FALSE)</f>
        <v>Q1'16</v>
      </c>
    </row>
    <row r="2680" spans="1:13" ht="30" customHeight="1">
      <c r="A2680" s="2">
        <v>42480</v>
      </c>
      <c r="B2680" s="1" t="s">
        <v>2496</v>
      </c>
      <c r="C2680" s="1" t="s">
        <v>267</v>
      </c>
      <c r="D2680" s="1" t="s">
        <v>105</v>
      </c>
      <c r="E2680" s="1" t="s">
        <v>3532</v>
      </c>
      <c r="F2680" s="98" t="s">
        <v>160</v>
      </c>
      <c r="G2680" s="1">
        <v>1</v>
      </c>
      <c r="H2680" s="1" t="s">
        <v>107</v>
      </c>
      <c r="I2680" s="1" t="s">
        <v>159</v>
      </c>
      <c r="K2680" s="1" t="str">
        <f>VLOOKUP(L2680,CW!C:D,2,FALSE)</f>
        <v>Apr'16</v>
      </c>
      <c r="L2680" s="1" t="str">
        <f t="shared" si="42"/>
        <v>16'16</v>
      </c>
      <c r="M2680" s="1" t="str">
        <f>VLOOKUP(K2680,CW!D:E,2,FALSE)</f>
        <v>Q1'16</v>
      </c>
    </row>
    <row r="2681" spans="1:13" ht="15" customHeight="1">
      <c r="A2681" s="2">
        <v>42480</v>
      </c>
      <c r="B2681" s="1" t="s">
        <v>2497</v>
      </c>
      <c r="C2681" s="1" t="s">
        <v>71</v>
      </c>
      <c r="D2681" s="1" t="s">
        <v>105</v>
      </c>
      <c r="E2681" s="1" t="s">
        <v>3532</v>
      </c>
      <c r="F2681" s="45" t="s">
        <v>158</v>
      </c>
      <c r="G2681" s="1">
        <v>1</v>
      </c>
      <c r="H2681" s="1" t="s">
        <v>107</v>
      </c>
      <c r="I2681" s="1" t="s">
        <v>159</v>
      </c>
      <c r="K2681" s="1" t="str">
        <f>VLOOKUP(L2681,CW!C:D,2,FALSE)</f>
        <v>Apr'16</v>
      </c>
      <c r="L2681" s="1" t="str">
        <f t="shared" si="42"/>
        <v>16'16</v>
      </c>
      <c r="M2681" s="1" t="str">
        <f>VLOOKUP(K2681,CW!D:E,2,FALSE)</f>
        <v>Q1'16</v>
      </c>
    </row>
    <row r="2682" spans="1:13" ht="15" customHeight="1">
      <c r="A2682" s="2">
        <v>42480</v>
      </c>
      <c r="B2682" s="1" t="s">
        <v>2498</v>
      </c>
      <c r="C2682" s="1" t="s">
        <v>71</v>
      </c>
      <c r="D2682" s="1" t="s">
        <v>105</v>
      </c>
      <c r="E2682" s="1" t="s">
        <v>3532</v>
      </c>
      <c r="F2682" s="45" t="s">
        <v>158</v>
      </c>
      <c r="G2682" s="1">
        <v>1</v>
      </c>
      <c r="H2682" s="1" t="s">
        <v>107</v>
      </c>
      <c r="I2682" s="1" t="s">
        <v>159</v>
      </c>
      <c r="K2682" s="1" t="str">
        <f>VLOOKUP(L2682,CW!C:D,2,FALSE)</f>
        <v>Apr'16</v>
      </c>
      <c r="L2682" s="1" t="str">
        <f t="shared" si="42"/>
        <v>16'16</v>
      </c>
      <c r="M2682" s="1" t="str">
        <f>VLOOKUP(K2682,CW!D:E,2,FALSE)</f>
        <v>Q1'16</v>
      </c>
    </row>
    <row r="2683" spans="1:13" ht="15" customHeight="1">
      <c r="A2683" s="2">
        <v>42480</v>
      </c>
      <c r="B2683" s="1" t="s">
        <v>2499</v>
      </c>
      <c r="C2683" s="1" t="s">
        <v>71</v>
      </c>
      <c r="D2683" s="1" t="s">
        <v>105</v>
      </c>
      <c r="E2683" s="1" t="s">
        <v>3532</v>
      </c>
      <c r="F2683" s="98" t="s">
        <v>4584</v>
      </c>
      <c r="G2683" s="1">
        <v>1</v>
      </c>
      <c r="H2683" s="1" t="s">
        <v>107</v>
      </c>
      <c r="I2683" s="1" t="s">
        <v>159</v>
      </c>
      <c r="K2683" s="1" t="str">
        <f>VLOOKUP(L2683,CW!C:D,2,FALSE)</f>
        <v>Apr'16</v>
      </c>
      <c r="L2683" s="1" t="str">
        <f t="shared" si="42"/>
        <v>16'16</v>
      </c>
      <c r="M2683" s="1" t="str">
        <f>VLOOKUP(K2683,CW!D:E,2,FALSE)</f>
        <v>Q1'16</v>
      </c>
    </row>
    <row r="2684" spans="1:13" ht="30" customHeight="1">
      <c r="A2684" s="2">
        <v>42480</v>
      </c>
      <c r="B2684" s="1" t="s">
        <v>2500</v>
      </c>
      <c r="C2684" s="1" t="s">
        <v>71</v>
      </c>
      <c r="D2684" s="1" t="s">
        <v>105</v>
      </c>
      <c r="E2684" s="1" t="s">
        <v>3532</v>
      </c>
      <c r="F2684" s="98" t="s">
        <v>161</v>
      </c>
      <c r="G2684" s="1">
        <v>1</v>
      </c>
      <c r="H2684" s="1" t="s">
        <v>107</v>
      </c>
      <c r="I2684" s="1" t="s">
        <v>159</v>
      </c>
      <c r="K2684" s="1" t="str">
        <f>VLOOKUP(L2684,CW!C:D,2,FALSE)</f>
        <v>Apr'16</v>
      </c>
      <c r="L2684" s="1" t="str">
        <f t="shared" si="42"/>
        <v>16'16</v>
      </c>
      <c r="M2684" s="1" t="str">
        <f>VLOOKUP(K2684,CW!D:E,2,FALSE)</f>
        <v>Q1'16</v>
      </c>
    </row>
    <row r="2685" spans="1:13" ht="30" customHeight="1">
      <c r="A2685" s="2">
        <v>42480</v>
      </c>
      <c r="B2685" s="1" t="s">
        <v>2501</v>
      </c>
      <c r="C2685" s="1" t="s">
        <v>71</v>
      </c>
      <c r="D2685" s="1" t="s">
        <v>105</v>
      </c>
      <c r="E2685" s="1" t="s">
        <v>3532</v>
      </c>
      <c r="F2685" s="98" t="s">
        <v>161</v>
      </c>
      <c r="G2685" s="1">
        <v>1</v>
      </c>
      <c r="H2685" s="1" t="s">
        <v>107</v>
      </c>
      <c r="I2685" s="1" t="s">
        <v>159</v>
      </c>
      <c r="K2685" s="1" t="str">
        <f>VLOOKUP(L2685,CW!C:D,2,FALSE)</f>
        <v>Apr'16</v>
      </c>
      <c r="L2685" s="1" t="str">
        <f t="shared" si="42"/>
        <v>16'16</v>
      </c>
      <c r="M2685" s="1" t="str">
        <f>VLOOKUP(K2685,CW!D:E,2,FALSE)</f>
        <v>Q1'16</v>
      </c>
    </row>
    <row r="2686" spans="1:13" ht="30" customHeight="1">
      <c r="A2686" s="2">
        <v>42480</v>
      </c>
      <c r="B2686" s="1" t="s">
        <v>2502</v>
      </c>
      <c r="C2686" s="1" t="s">
        <v>71</v>
      </c>
      <c r="D2686" s="1" t="s">
        <v>105</v>
      </c>
      <c r="E2686" s="1" t="s">
        <v>3532</v>
      </c>
      <c r="F2686" s="98" t="s">
        <v>160</v>
      </c>
      <c r="G2686" s="1">
        <v>1</v>
      </c>
      <c r="H2686" s="1" t="s">
        <v>107</v>
      </c>
      <c r="I2686" s="1" t="s">
        <v>159</v>
      </c>
      <c r="K2686" s="1" t="str">
        <f>VLOOKUP(L2686,CW!C:D,2,FALSE)</f>
        <v>Apr'16</v>
      </c>
      <c r="L2686" s="1" t="str">
        <f t="shared" si="42"/>
        <v>16'16</v>
      </c>
      <c r="M2686" s="1" t="str">
        <f>VLOOKUP(K2686,CW!D:E,2,FALSE)</f>
        <v>Q1'16</v>
      </c>
    </row>
    <row r="2687" spans="1:13" ht="30" customHeight="1">
      <c r="A2687" s="2">
        <v>42481</v>
      </c>
      <c r="B2687" s="1" t="s">
        <v>2503</v>
      </c>
      <c r="C2687" s="1" t="s">
        <v>72</v>
      </c>
      <c r="D2687" s="1" t="s">
        <v>105</v>
      </c>
      <c r="E2687" s="1" t="s">
        <v>3532</v>
      </c>
      <c r="F2687" s="98" t="s">
        <v>160</v>
      </c>
      <c r="G2687" s="1">
        <v>1</v>
      </c>
      <c r="H2687" s="1" t="s">
        <v>107</v>
      </c>
      <c r="I2687" s="1" t="s">
        <v>159</v>
      </c>
      <c r="K2687" s="1" t="str">
        <f>VLOOKUP(L2687,CW!C:D,2,FALSE)</f>
        <v>Apr'16</v>
      </c>
      <c r="L2687" s="1" t="str">
        <f t="shared" si="42"/>
        <v>16'16</v>
      </c>
      <c r="M2687" s="1" t="str">
        <f>VLOOKUP(K2687,CW!D:E,2,FALSE)</f>
        <v>Q1'16</v>
      </c>
    </row>
    <row r="2688" spans="1:13" ht="30" customHeight="1">
      <c r="A2688" s="2">
        <v>42481</v>
      </c>
      <c r="B2688" s="1" t="s">
        <v>2504</v>
      </c>
      <c r="C2688" s="1" t="s">
        <v>541</v>
      </c>
      <c r="D2688" s="1" t="s">
        <v>105</v>
      </c>
      <c r="E2688" s="1" t="s">
        <v>3532</v>
      </c>
      <c r="F2688" s="98" t="s">
        <v>161</v>
      </c>
      <c r="G2688" s="1">
        <v>1</v>
      </c>
      <c r="H2688" s="1" t="s">
        <v>107</v>
      </c>
      <c r="I2688" s="1" t="s">
        <v>159</v>
      </c>
      <c r="K2688" s="1" t="str">
        <f>VLOOKUP(L2688,CW!C:D,2,FALSE)</f>
        <v>Apr'16</v>
      </c>
      <c r="L2688" s="1" t="str">
        <f t="shared" si="42"/>
        <v>16'16</v>
      </c>
      <c r="M2688" s="1" t="str">
        <f>VLOOKUP(K2688,CW!D:E,2,FALSE)</f>
        <v>Q1'16</v>
      </c>
    </row>
    <row r="2689" spans="1:13" ht="15" customHeight="1">
      <c r="A2689" s="2">
        <v>42481</v>
      </c>
      <c r="B2689" s="1" t="s">
        <v>2505</v>
      </c>
      <c r="C2689" s="1" t="s">
        <v>2506</v>
      </c>
      <c r="D2689" s="1" t="s">
        <v>105</v>
      </c>
      <c r="E2689" s="1" t="s">
        <v>3532</v>
      </c>
      <c r="F2689" s="45" t="s">
        <v>158</v>
      </c>
      <c r="G2689" s="1">
        <v>1</v>
      </c>
      <c r="H2689" s="1" t="s">
        <v>107</v>
      </c>
      <c r="I2689" s="1" t="s">
        <v>159</v>
      </c>
      <c r="K2689" s="1" t="str">
        <f>VLOOKUP(L2689,CW!C:D,2,FALSE)</f>
        <v>Apr'16</v>
      </c>
      <c r="L2689" s="1" t="str">
        <f t="shared" si="42"/>
        <v>16'16</v>
      </c>
      <c r="M2689" s="1" t="str">
        <f>VLOOKUP(K2689,CW!D:E,2,FALSE)</f>
        <v>Q1'16</v>
      </c>
    </row>
    <row r="2690" spans="1:13" ht="15" customHeight="1">
      <c r="A2690" s="2">
        <v>42481</v>
      </c>
      <c r="B2690" s="1" t="s">
        <v>2507</v>
      </c>
      <c r="C2690" s="1" t="s">
        <v>72</v>
      </c>
      <c r="D2690" s="1" t="s">
        <v>105</v>
      </c>
      <c r="E2690" s="1" t="s">
        <v>3532</v>
      </c>
      <c r="F2690" s="45" t="s">
        <v>158</v>
      </c>
      <c r="G2690" s="1">
        <v>1</v>
      </c>
      <c r="H2690" s="1" t="s">
        <v>107</v>
      </c>
      <c r="I2690" s="1" t="s">
        <v>159</v>
      </c>
      <c r="K2690" s="1" t="str">
        <f>VLOOKUP(L2690,CW!C:D,2,FALSE)</f>
        <v>Apr'16</v>
      </c>
      <c r="L2690" s="1" t="str">
        <f t="shared" si="42"/>
        <v>16'16</v>
      </c>
      <c r="M2690" s="1" t="str">
        <f>VLOOKUP(K2690,CW!D:E,2,FALSE)</f>
        <v>Q1'16</v>
      </c>
    </row>
    <row r="2691" spans="1:13" ht="15" customHeight="1">
      <c r="A2691" s="2">
        <v>42481</v>
      </c>
      <c r="B2691" s="1" t="s">
        <v>2508</v>
      </c>
      <c r="C2691" s="1" t="s">
        <v>78</v>
      </c>
      <c r="D2691" s="1" t="s">
        <v>105</v>
      </c>
      <c r="E2691" s="1" t="s">
        <v>3532</v>
      </c>
      <c r="F2691" s="45" t="s">
        <v>55</v>
      </c>
      <c r="G2691" s="1">
        <v>1</v>
      </c>
      <c r="H2691" s="1" t="s">
        <v>107</v>
      </c>
      <c r="I2691" s="1" t="s">
        <v>159</v>
      </c>
      <c r="K2691" s="1" t="str">
        <f>VLOOKUP(L2691,CW!C:D,2,FALSE)</f>
        <v>Apr'16</v>
      </c>
      <c r="L2691" s="1" t="str">
        <f t="shared" si="42"/>
        <v>16'16</v>
      </c>
      <c r="M2691" s="1" t="str">
        <f>VLOOKUP(K2691,CW!D:E,2,FALSE)</f>
        <v>Q1'16</v>
      </c>
    </row>
    <row r="2692" spans="1:13" ht="30" customHeight="1">
      <c r="A2692" s="2">
        <v>42481</v>
      </c>
      <c r="B2692" s="1" t="s">
        <v>2509</v>
      </c>
      <c r="C2692" s="1" t="s">
        <v>112</v>
      </c>
      <c r="D2692" s="1" t="s">
        <v>102</v>
      </c>
      <c r="E2692" s="1" t="s">
        <v>3532</v>
      </c>
      <c r="F2692" s="98" t="s">
        <v>160</v>
      </c>
      <c r="G2692" s="1">
        <v>1</v>
      </c>
      <c r="H2692" s="1" t="s">
        <v>107</v>
      </c>
      <c r="I2692" s="1" t="s">
        <v>159</v>
      </c>
      <c r="K2692" s="1" t="str">
        <f>VLOOKUP(L2692,CW!C:D,2,FALSE)</f>
        <v>Apr'16</v>
      </c>
      <c r="L2692" s="1" t="str">
        <f t="shared" si="42"/>
        <v>16'16</v>
      </c>
      <c r="M2692" s="1" t="str">
        <f>VLOOKUP(K2692,CW!D:E,2,FALSE)</f>
        <v>Q1'16</v>
      </c>
    </row>
    <row r="2693" spans="1:13" ht="30" customHeight="1">
      <c r="A2693" s="2">
        <v>42481</v>
      </c>
      <c r="B2693" s="1" t="s">
        <v>2510</v>
      </c>
      <c r="C2693" s="1" t="s">
        <v>1199</v>
      </c>
      <c r="D2693" s="1" t="s">
        <v>102</v>
      </c>
      <c r="E2693" s="1" t="s">
        <v>3532</v>
      </c>
      <c r="F2693" s="98" t="s">
        <v>160</v>
      </c>
      <c r="G2693" s="1">
        <v>1</v>
      </c>
      <c r="H2693" s="1" t="s">
        <v>107</v>
      </c>
      <c r="I2693" s="1" t="s">
        <v>159</v>
      </c>
      <c r="K2693" s="1" t="str">
        <f>VLOOKUP(L2693,CW!C:D,2,FALSE)</f>
        <v>Apr'16</v>
      </c>
      <c r="L2693" s="1" t="str">
        <f t="shared" si="42"/>
        <v>16'16</v>
      </c>
      <c r="M2693" s="1" t="str">
        <f>VLOOKUP(K2693,CW!D:E,2,FALSE)</f>
        <v>Q1'16</v>
      </c>
    </row>
    <row r="2694" spans="1:13" ht="15" customHeight="1">
      <c r="A2694" s="2">
        <v>42481</v>
      </c>
      <c r="B2694" s="1" t="s">
        <v>2511</v>
      </c>
      <c r="C2694" s="1" t="s">
        <v>71</v>
      </c>
      <c r="D2694" s="1" t="s">
        <v>101</v>
      </c>
      <c r="E2694" s="1" t="s">
        <v>3532</v>
      </c>
      <c r="F2694" s="98" t="s">
        <v>4584</v>
      </c>
      <c r="G2694" s="1">
        <v>1</v>
      </c>
      <c r="H2694" s="1" t="s">
        <v>107</v>
      </c>
      <c r="I2694" s="1" t="s">
        <v>159</v>
      </c>
      <c r="K2694" s="1" t="str">
        <f>VLOOKUP(L2694,CW!C:D,2,FALSE)</f>
        <v>Apr'16</v>
      </c>
      <c r="L2694" s="1" t="str">
        <f t="shared" si="42"/>
        <v>16'16</v>
      </c>
      <c r="M2694" s="1" t="str">
        <f>VLOOKUP(K2694,CW!D:E,2,FALSE)</f>
        <v>Q1'16</v>
      </c>
    </row>
    <row r="2695" spans="1:13" ht="15" customHeight="1">
      <c r="A2695" s="2">
        <v>42481</v>
      </c>
      <c r="B2695" s="1" t="s">
        <v>2512</v>
      </c>
      <c r="C2695" s="1" t="s">
        <v>87</v>
      </c>
      <c r="D2695" s="1" t="s">
        <v>101</v>
      </c>
      <c r="E2695" s="1" t="s">
        <v>3532</v>
      </c>
      <c r="F2695" s="98" t="s">
        <v>4584</v>
      </c>
      <c r="G2695" s="1">
        <v>1</v>
      </c>
      <c r="H2695" s="1" t="s">
        <v>107</v>
      </c>
      <c r="I2695" s="1" t="s">
        <v>159</v>
      </c>
      <c r="K2695" s="1" t="str">
        <f>VLOOKUP(L2695,CW!C:D,2,FALSE)</f>
        <v>Apr'16</v>
      </c>
      <c r="L2695" s="1" t="str">
        <f t="shared" si="42"/>
        <v>16'16</v>
      </c>
      <c r="M2695" s="1" t="str">
        <f>VLOOKUP(K2695,CW!D:E,2,FALSE)</f>
        <v>Q1'16</v>
      </c>
    </row>
    <row r="2696" spans="1:13" ht="15" customHeight="1">
      <c r="A2696" s="2">
        <v>42481</v>
      </c>
      <c r="B2696" s="1" t="s">
        <v>2513</v>
      </c>
      <c r="C2696" s="1" t="s">
        <v>285</v>
      </c>
      <c r="D2696" s="1" t="s">
        <v>101</v>
      </c>
      <c r="E2696" s="1" t="s">
        <v>3532</v>
      </c>
      <c r="F2696" s="98" t="s">
        <v>4584</v>
      </c>
      <c r="G2696" s="1">
        <v>2</v>
      </c>
      <c r="H2696" s="1" t="s">
        <v>107</v>
      </c>
      <c r="I2696" s="1" t="s">
        <v>159</v>
      </c>
      <c r="K2696" s="1" t="str">
        <f>VLOOKUP(L2696,CW!C:D,2,FALSE)</f>
        <v>Apr'16</v>
      </c>
      <c r="L2696" s="1" t="str">
        <f t="shared" si="42"/>
        <v>16'16</v>
      </c>
      <c r="M2696" s="1" t="str">
        <f>VLOOKUP(K2696,CW!D:E,2,FALSE)</f>
        <v>Q1'16</v>
      </c>
    </row>
    <row r="2697" spans="1:13" ht="30" customHeight="1">
      <c r="A2697" s="2">
        <v>42481</v>
      </c>
      <c r="B2697" s="1" t="s">
        <v>2514</v>
      </c>
      <c r="C2697" s="1" t="s">
        <v>285</v>
      </c>
      <c r="D2697" s="1" t="s">
        <v>101</v>
      </c>
      <c r="E2697" s="1" t="s">
        <v>3532</v>
      </c>
      <c r="F2697" s="98" t="s">
        <v>161</v>
      </c>
      <c r="G2697" s="1">
        <v>1</v>
      </c>
      <c r="H2697" s="1" t="s">
        <v>107</v>
      </c>
      <c r="I2697" s="1" t="s">
        <v>159</v>
      </c>
      <c r="K2697" s="1" t="str">
        <f>VLOOKUP(L2697,CW!C:D,2,FALSE)</f>
        <v>Apr'16</v>
      </c>
      <c r="L2697" s="1" t="str">
        <f t="shared" si="42"/>
        <v>16'16</v>
      </c>
      <c r="M2697" s="1" t="str">
        <f>VLOOKUP(K2697,CW!D:E,2,FALSE)</f>
        <v>Q1'16</v>
      </c>
    </row>
    <row r="2698" spans="1:13" ht="15" customHeight="1">
      <c r="A2698" s="2">
        <v>42481</v>
      </c>
      <c r="B2698" s="1" t="s">
        <v>2514</v>
      </c>
      <c r="C2698" s="1" t="s">
        <v>285</v>
      </c>
      <c r="D2698" s="1" t="s">
        <v>101</v>
      </c>
      <c r="E2698" s="1" t="s">
        <v>3532</v>
      </c>
      <c r="F2698" s="98" t="s">
        <v>4584</v>
      </c>
      <c r="G2698" s="1">
        <v>1</v>
      </c>
      <c r="H2698" s="1" t="s">
        <v>107</v>
      </c>
      <c r="I2698" s="1" t="s">
        <v>159</v>
      </c>
      <c r="K2698" s="1" t="str">
        <f>VLOOKUP(L2698,CW!C:D,2,FALSE)</f>
        <v>Apr'16</v>
      </c>
      <c r="L2698" s="1" t="str">
        <f t="shared" si="42"/>
        <v>16'16</v>
      </c>
      <c r="M2698" s="1" t="str">
        <f>VLOOKUP(K2698,CW!D:E,2,FALSE)</f>
        <v>Q1'16</v>
      </c>
    </row>
    <row r="2699" spans="1:13" ht="15" customHeight="1">
      <c r="A2699" s="2">
        <v>42481</v>
      </c>
      <c r="B2699" s="1" t="s">
        <v>2515</v>
      </c>
      <c r="C2699" s="1" t="s">
        <v>87</v>
      </c>
      <c r="D2699" s="1" t="s">
        <v>101</v>
      </c>
      <c r="E2699" s="1" t="s">
        <v>3532</v>
      </c>
      <c r="F2699" s="98" t="s">
        <v>4584</v>
      </c>
      <c r="G2699" s="1">
        <v>1</v>
      </c>
      <c r="H2699" s="1" t="s">
        <v>107</v>
      </c>
      <c r="I2699" s="1" t="s">
        <v>159</v>
      </c>
      <c r="K2699" s="1" t="str">
        <f>VLOOKUP(L2699,CW!C:D,2,FALSE)</f>
        <v>Apr'16</v>
      </c>
      <c r="L2699" s="1" t="str">
        <f t="shared" si="42"/>
        <v>16'16</v>
      </c>
      <c r="M2699" s="1" t="str">
        <f>VLOOKUP(K2699,CW!D:E,2,FALSE)</f>
        <v>Q1'16</v>
      </c>
    </row>
    <row r="2700" spans="1:13" ht="15" customHeight="1">
      <c r="A2700" s="2">
        <v>42481</v>
      </c>
      <c r="B2700" s="1" t="s">
        <v>2516</v>
      </c>
      <c r="C2700" s="1" t="s">
        <v>87</v>
      </c>
      <c r="D2700" s="1" t="s">
        <v>101</v>
      </c>
      <c r="E2700" s="1" t="s">
        <v>3532</v>
      </c>
      <c r="F2700" s="98" t="s">
        <v>4584</v>
      </c>
      <c r="G2700" s="1">
        <v>2</v>
      </c>
      <c r="H2700" s="1" t="s">
        <v>107</v>
      </c>
      <c r="I2700" s="1" t="s">
        <v>159</v>
      </c>
      <c r="K2700" s="1" t="str">
        <f>VLOOKUP(L2700,CW!C:D,2,FALSE)</f>
        <v>Apr'16</v>
      </c>
      <c r="L2700" s="1" t="str">
        <f t="shared" si="42"/>
        <v>16'16</v>
      </c>
      <c r="M2700" s="1" t="str">
        <f>VLOOKUP(K2700,CW!D:E,2,FALSE)</f>
        <v>Q1'16</v>
      </c>
    </row>
    <row r="2701" spans="1:13" ht="15" customHeight="1">
      <c r="A2701" s="2">
        <v>42481</v>
      </c>
      <c r="B2701" s="1" t="s">
        <v>2517</v>
      </c>
      <c r="C2701" s="1" t="s">
        <v>240</v>
      </c>
      <c r="D2701" s="1" t="s">
        <v>101</v>
      </c>
      <c r="E2701" s="1" t="s">
        <v>3532</v>
      </c>
      <c r="F2701" s="45" t="s">
        <v>158</v>
      </c>
      <c r="G2701" s="1">
        <v>1</v>
      </c>
      <c r="H2701" s="1" t="s">
        <v>107</v>
      </c>
      <c r="I2701" s="1" t="s">
        <v>159</v>
      </c>
      <c r="K2701" s="1" t="str">
        <f>VLOOKUP(L2701,CW!C:D,2,FALSE)</f>
        <v>Apr'16</v>
      </c>
      <c r="L2701" s="1" t="str">
        <f t="shared" si="42"/>
        <v>16'16</v>
      </c>
      <c r="M2701" s="1" t="str">
        <f>VLOOKUP(K2701,CW!D:E,2,FALSE)</f>
        <v>Q1'16</v>
      </c>
    </row>
    <row r="2702" spans="1:13" ht="15" customHeight="1">
      <c r="A2702" s="2">
        <v>42481</v>
      </c>
      <c r="B2702" s="1" t="s">
        <v>2517</v>
      </c>
      <c r="C2702" s="1" t="s">
        <v>240</v>
      </c>
      <c r="D2702" s="1" t="s">
        <v>101</v>
      </c>
      <c r="E2702" s="1" t="s">
        <v>3532</v>
      </c>
      <c r="F2702" s="98" t="s">
        <v>4584</v>
      </c>
      <c r="G2702" s="1">
        <v>2</v>
      </c>
      <c r="H2702" s="1" t="s">
        <v>107</v>
      </c>
      <c r="I2702" s="1" t="s">
        <v>159</v>
      </c>
      <c r="K2702" s="1" t="str">
        <f>VLOOKUP(L2702,CW!C:D,2,FALSE)</f>
        <v>Apr'16</v>
      </c>
      <c r="L2702" s="1" t="str">
        <f t="shared" si="42"/>
        <v>16'16</v>
      </c>
      <c r="M2702" s="1" t="str">
        <f>VLOOKUP(K2702,CW!D:E,2,FALSE)</f>
        <v>Q1'16</v>
      </c>
    </row>
    <row r="2703" spans="1:13" ht="15" customHeight="1">
      <c r="A2703" s="2">
        <v>42481</v>
      </c>
      <c r="B2703" s="1" t="s">
        <v>2518</v>
      </c>
      <c r="C2703" s="1" t="s">
        <v>240</v>
      </c>
      <c r="D2703" s="1" t="s">
        <v>101</v>
      </c>
      <c r="E2703" s="1" t="s">
        <v>3532</v>
      </c>
      <c r="F2703" s="45" t="s">
        <v>158</v>
      </c>
      <c r="G2703" s="1">
        <v>1</v>
      </c>
      <c r="H2703" s="1" t="s">
        <v>107</v>
      </c>
      <c r="I2703" s="1" t="s">
        <v>159</v>
      </c>
      <c r="K2703" s="1" t="str">
        <f>VLOOKUP(L2703,CW!C:D,2,FALSE)</f>
        <v>Apr'16</v>
      </c>
      <c r="L2703" s="1" t="str">
        <f t="shared" si="42"/>
        <v>16'16</v>
      </c>
      <c r="M2703" s="1" t="str">
        <f>VLOOKUP(K2703,CW!D:E,2,FALSE)</f>
        <v>Q1'16</v>
      </c>
    </row>
    <row r="2704" spans="1:13" ht="15" customHeight="1">
      <c r="A2704" s="2">
        <v>42481</v>
      </c>
      <c r="B2704" s="1" t="s">
        <v>2519</v>
      </c>
      <c r="C2704" s="1" t="s">
        <v>87</v>
      </c>
      <c r="D2704" s="1" t="s">
        <v>101</v>
      </c>
      <c r="E2704" s="1" t="s">
        <v>3532</v>
      </c>
      <c r="F2704" s="98" t="s">
        <v>4584</v>
      </c>
      <c r="G2704" s="1">
        <v>2</v>
      </c>
      <c r="H2704" s="1" t="s">
        <v>107</v>
      </c>
      <c r="I2704" s="1" t="s">
        <v>159</v>
      </c>
      <c r="K2704" s="1" t="str">
        <f>VLOOKUP(L2704,CW!C:D,2,FALSE)</f>
        <v>Apr'16</v>
      </c>
      <c r="L2704" s="1" t="str">
        <f t="shared" si="42"/>
        <v>16'16</v>
      </c>
      <c r="M2704" s="1" t="str">
        <f>VLOOKUP(K2704,CW!D:E,2,FALSE)</f>
        <v>Q1'16</v>
      </c>
    </row>
    <row r="2705" spans="1:13" ht="30" customHeight="1">
      <c r="A2705" s="2">
        <v>42481</v>
      </c>
      <c r="B2705" s="1" t="s">
        <v>2520</v>
      </c>
      <c r="C2705" s="1" t="s">
        <v>87</v>
      </c>
      <c r="D2705" s="1" t="s">
        <v>101</v>
      </c>
      <c r="E2705" s="1" t="s">
        <v>3532</v>
      </c>
      <c r="F2705" s="98" t="s">
        <v>161</v>
      </c>
      <c r="G2705" s="1">
        <v>2</v>
      </c>
      <c r="H2705" s="1" t="s">
        <v>107</v>
      </c>
      <c r="I2705" s="1" t="s">
        <v>159</v>
      </c>
      <c r="K2705" s="1" t="str">
        <f>VLOOKUP(L2705,CW!C:D,2,FALSE)</f>
        <v>Apr'16</v>
      </c>
      <c r="L2705" s="1" t="str">
        <f t="shared" si="42"/>
        <v>16'16</v>
      </c>
      <c r="M2705" s="1" t="str">
        <f>VLOOKUP(K2705,CW!D:E,2,FALSE)</f>
        <v>Q1'16</v>
      </c>
    </row>
    <row r="2706" spans="1:13" ht="30" customHeight="1">
      <c r="A2706" s="2">
        <v>42481</v>
      </c>
      <c r="B2706" s="1" t="s">
        <v>2521</v>
      </c>
      <c r="C2706" s="1" t="s">
        <v>87</v>
      </c>
      <c r="D2706" s="1" t="s">
        <v>101</v>
      </c>
      <c r="E2706" s="1" t="s">
        <v>3532</v>
      </c>
      <c r="F2706" s="98" t="s">
        <v>161</v>
      </c>
      <c r="G2706" s="1">
        <v>1</v>
      </c>
      <c r="H2706" s="1" t="s">
        <v>107</v>
      </c>
      <c r="I2706" s="1" t="s">
        <v>159</v>
      </c>
      <c r="K2706" s="1" t="str">
        <f>VLOOKUP(L2706,CW!C:D,2,FALSE)</f>
        <v>Apr'16</v>
      </c>
      <c r="L2706" s="1" t="str">
        <f t="shared" si="42"/>
        <v>16'16</v>
      </c>
      <c r="M2706" s="1" t="str">
        <f>VLOOKUP(K2706,CW!D:E,2,FALSE)</f>
        <v>Q1'16</v>
      </c>
    </row>
    <row r="2707" spans="1:13" ht="15" customHeight="1">
      <c r="A2707" s="2">
        <v>42481</v>
      </c>
      <c r="B2707" s="1" t="s">
        <v>2521</v>
      </c>
      <c r="C2707" s="1" t="s">
        <v>87</v>
      </c>
      <c r="D2707" s="1" t="s">
        <v>101</v>
      </c>
      <c r="E2707" s="1" t="s">
        <v>3532</v>
      </c>
      <c r="F2707" s="98" t="s">
        <v>4584</v>
      </c>
      <c r="G2707" s="1">
        <v>3</v>
      </c>
      <c r="H2707" s="1" t="s">
        <v>107</v>
      </c>
      <c r="I2707" s="1" t="s">
        <v>159</v>
      </c>
      <c r="K2707" s="1" t="str">
        <f>VLOOKUP(L2707,CW!C:D,2,FALSE)</f>
        <v>Apr'16</v>
      </c>
      <c r="L2707" s="1" t="str">
        <f t="shared" si="42"/>
        <v>16'16</v>
      </c>
      <c r="M2707" s="1" t="str">
        <f>VLOOKUP(K2707,CW!D:E,2,FALSE)</f>
        <v>Q1'16</v>
      </c>
    </row>
    <row r="2708" spans="1:13" ht="15" customHeight="1">
      <c r="A2708" s="2">
        <v>42481</v>
      </c>
      <c r="B2708" s="1" t="s">
        <v>2522</v>
      </c>
      <c r="C2708" s="1" t="s">
        <v>240</v>
      </c>
      <c r="D2708" s="1" t="s">
        <v>101</v>
      </c>
      <c r="E2708" s="1" t="s">
        <v>3532</v>
      </c>
      <c r="F2708" s="98" t="s">
        <v>4584</v>
      </c>
      <c r="G2708" s="1">
        <v>1</v>
      </c>
      <c r="H2708" s="1" t="s">
        <v>107</v>
      </c>
      <c r="I2708" s="1" t="s">
        <v>159</v>
      </c>
      <c r="K2708" s="1" t="str">
        <f>VLOOKUP(L2708,CW!C:D,2,FALSE)</f>
        <v>Apr'16</v>
      </c>
      <c r="L2708" s="1" t="str">
        <f t="shared" si="42"/>
        <v>16'16</v>
      </c>
      <c r="M2708" s="1" t="str">
        <f>VLOOKUP(K2708,CW!D:E,2,FALSE)</f>
        <v>Q1'16</v>
      </c>
    </row>
    <row r="2709" spans="1:13" ht="30" customHeight="1">
      <c r="A2709" s="2">
        <v>42481</v>
      </c>
      <c r="B2709" s="1" t="s">
        <v>2523</v>
      </c>
      <c r="C2709" s="1" t="s">
        <v>87</v>
      </c>
      <c r="D2709" s="1" t="s">
        <v>101</v>
      </c>
      <c r="E2709" s="1" t="s">
        <v>3532</v>
      </c>
      <c r="F2709" s="98" t="s">
        <v>160</v>
      </c>
      <c r="G2709" s="1">
        <v>1</v>
      </c>
      <c r="H2709" s="1" t="s">
        <v>107</v>
      </c>
      <c r="I2709" s="1" t="s">
        <v>159</v>
      </c>
      <c r="K2709" s="1" t="str">
        <f>VLOOKUP(L2709,CW!C:D,2,FALSE)</f>
        <v>Apr'16</v>
      </c>
      <c r="L2709" s="1" t="str">
        <f t="shared" si="42"/>
        <v>16'16</v>
      </c>
      <c r="M2709" s="1" t="str">
        <f>VLOOKUP(K2709,CW!D:E,2,FALSE)</f>
        <v>Q1'16</v>
      </c>
    </row>
    <row r="2710" spans="1:13" ht="30" customHeight="1">
      <c r="A2710" s="2">
        <v>42481</v>
      </c>
      <c r="B2710" s="1" t="s">
        <v>2524</v>
      </c>
      <c r="C2710" s="1" t="s">
        <v>88</v>
      </c>
      <c r="D2710" s="1" t="s">
        <v>101</v>
      </c>
      <c r="E2710" s="1" t="s">
        <v>3532</v>
      </c>
      <c r="F2710" s="98" t="s">
        <v>160</v>
      </c>
      <c r="G2710" s="1">
        <v>1</v>
      </c>
      <c r="H2710" s="1" t="s">
        <v>107</v>
      </c>
      <c r="I2710" s="1" t="s">
        <v>159</v>
      </c>
      <c r="K2710" s="1" t="str">
        <f>VLOOKUP(L2710,CW!C:D,2,FALSE)</f>
        <v>Apr'16</v>
      </c>
      <c r="L2710" s="1" t="str">
        <f t="shared" si="42"/>
        <v>16'16</v>
      </c>
      <c r="M2710" s="1" t="str">
        <f>VLOOKUP(K2710,CW!D:E,2,FALSE)</f>
        <v>Q1'16</v>
      </c>
    </row>
    <row r="2711" spans="1:13" ht="15" customHeight="1">
      <c r="A2711" s="2">
        <v>42481</v>
      </c>
      <c r="B2711" s="1" t="s">
        <v>2525</v>
      </c>
      <c r="C2711" s="1" t="s">
        <v>86</v>
      </c>
      <c r="D2711" s="1" t="s">
        <v>100</v>
      </c>
      <c r="E2711" s="1" t="s">
        <v>3532</v>
      </c>
      <c r="F2711" s="98" t="s">
        <v>4584</v>
      </c>
      <c r="G2711" s="1">
        <v>1</v>
      </c>
      <c r="H2711" s="1" t="s">
        <v>107</v>
      </c>
      <c r="I2711" s="1" t="s">
        <v>159</v>
      </c>
      <c r="K2711" s="1" t="str">
        <f>VLOOKUP(L2711,CW!C:D,2,FALSE)</f>
        <v>Apr'16</v>
      </c>
      <c r="L2711" s="1" t="str">
        <f t="shared" si="42"/>
        <v>16'16</v>
      </c>
      <c r="M2711" s="1" t="str">
        <f>VLOOKUP(K2711,CW!D:E,2,FALSE)</f>
        <v>Q1'16</v>
      </c>
    </row>
    <row r="2712" spans="1:13" ht="30" customHeight="1">
      <c r="A2712" s="2">
        <v>42481</v>
      </c>
      <c r="B2712" s="1" t="s">
        <v>2526</v>
      </c>
      <c r="C2712" s="1" t="s">
        <v>86</v>
      </c>
      <c r="D2712" s="1" t="s">
        <v>100</v>
      </c>
      <c r="E2712" s="1" t="s">
        <v>3532</v>
      </c>
      <c r="F2712" s="98" t="s">
        <v>160</v>
      </c>
      <c r="G2712" s="1">
        <v>1</v>
      </c>
      <c r="H2712" s="1" t="s">
        <v>107</v>
      </c>
      <c r="I2712" s="1" t="s">
        <v>159</v>
      </c>
      <c r="K2712" s="1" t="str">
        <f>VLOOKUP(L2712,CW!C:D,2,FALSE)</f>
        <v>Apr'16</v>
      </c>
      <c r="L2712" s="1" t="str">
        <f t="shared" si="42"/>
        <v>16'16</v>
      </c>
      <c r="M2712" s="1" t="str">
        <f>VLOOKUP(K2712,CW!D:E,2,FALSE)</f>
        <v>Q1'16</v>
      </c>
    </row>
    <row r="2713" spans="1:13" ht="30" customHeight="1">
      <c r="A2713" s="2">
        <v>42481</v>
      </c>
      <c r="B2713" s="1" t="s">
        <v>2526</v>
      </c>
      <c r="C2713" s="1" t="s">
        <v>86</v>
      </c>
      <c r="D2713" s="1" t="s">
        <v>100</v>
      </c>
      <c r="E2713" s="1" t="s">
        <v>3532</v>
      </c>
      <c r="F2713" s="98" t="s">
        <v>161</v>
      </c>
      <c r="G2713" s="1">
        <v>1</v>
      </c>
      <c r="H2713" s="1" t="s">
        <v>107</v>
      </c>
      <c r="I2713" s="1" t="s">
        <v>159</v>
      </c>
      <c r="K2713" s="1" t="str">
        <f>VLOOKUP(L2713,CW!C:D,2,FALSE)</f>
        <v>Apr'16</v>
      </c>
      <c r="L2713" s="1" t="str">
        <f t="shared" si="42"/>
        <v>16'16</v>
      </c>
      <c r="M2713" s="1" t="str">
        <f>VLOOKUP(K2713,CW!D:E,2,FALSE)</f>
        <v>Q1'16</v>
      </c>
    </row>
    <row r="2714" spans="1:13" ht="15" customHeight="1">
      <c r="A2714" s="2">
        <v>42481</v>
      </c>
      <c r="B2714" s="1" t="s">
        <v>2526</v>
      </c>
      <c r="C2714" s="1" t="s">
        <v>86</v>
      </c>
      <c r="D2714" s="1" t="s">
        <v>100</v>
      </c>
      <c r="E2714" s="1" t="s">
        <v>3532</v>
      </c>
      <c r="F2714" s="45" t="s">
        <v>158</v>
      </c>
      <c r="G2714" s="1">
        <v>1</v>
      </c>
      <c r="H2714" s="1" t="s">
        <v>107</v>
      </c>
      <c r="I2714" s="1" t="s">
        <v>159</v>
      </c>
      <c r="K2714" s="1" t="str">
        <f>VLOOKUP(L2714,CW!C:D,2,FALSE)</f>
        <v>Apr'16</v>
      </c>
      <c r="L2714" s="1" t="str">
        <f t="shared" si="42"/>
        <v>16'16</v>
      </c>
      <c r="M2714" s="1" t="str">
        <f>VLOOKUP(K2714,CW!D:E,2,FALSE)</f>
        <v>Q1'16</v>
      </c>
    </row>
    <row r="2715" spans="1:13" ht="15" customHeight="1">
      <c r="A2715" s="2">
        <v>42481</v>
      </c>
      <c r="B2715" s="1" t="s">
        <v>36</v>
      </c>
      <c r="C2715" s="1" t="s">
        <v>86</v>
      </c>
      <c r="D2715" s="1" t="s">
        <v>100</v>
      </c>
      <c r="E2715" s="1" t="s">
        <v>3532</v>
      </c>
      <c r="F2715" s="45" t="s">
        <v>158</v>
      </c>
      <c r="G2715" s="1">
        <v>1</v>
      </c>
      <c r="H2715" s="1" t="s">
        <v>107</v>
      </c>
      <c r="I2715" s="1" t="s">
        <v>159</v>
      </c>
      <c r="K2715" s="1" t="str">
        <f>VLOOKUP(L2715,CW!C:D,2,FALSE)</f>
        <v>Apr'16</v>
      </c>
      <c r="L2715" s="1" t="str">
        <f t="shared" si="42"/>
        <v>16'16</v>
      </c>
      <c r="M2715" s="1" t="str">
        <f>VLOOKUP(K2715,CW!D:E,2,FALSE)</f>
        <v>Q1'16</v>
      </c>
    </row>
    <row r="2716" spans="1:13" ht="15" customHeight="1">
      <c r="A2716" s="2">
        <v>42481</v>
      </c>
      <c r="B2716" s="1" t="s">
        <v>2527</v>
      </c>
      <c r="C2716" s="1" t="s">
        <v>541</v>
      </c>
      <c r="D2716" s="1" t="s">
        <v>100</v>
      </c>
      <c r="E2716" s="1" t="s">
        <v>3532</v>
      </c>
      <c r="F2716" s="98" t="s">
        <v>4584</v>
      </c>
      <c r="G2716" s="1">
        <v>1</v>
      </c>
      <c r="H2716" s="1" t="s">
        <v>107</v>
      </c>
      <c r="I2716" s="1" t="s">
        <v>159</v>
      </c>
      <c r="K2716" s="1" t="str">
        <f>VLOOKUP(L2716,CW!C:D,2,FALSE)</f>
        <v>Apr'16</v>
      </c>
      <c r="L2716" s="1" t="str">
        <f t="shared" si="42"/>
        <v>16'16</v>
      </c>
      <c r="M2716" s="1" t="str">
        <f>VLOOKUP(K2716,CW!D:E,2,FALSE)</f>
        <v>Q1'16</v>
      </c>
    </row>
    <row r="2717" spans="1:13" ht="15" customHeight="1">
      <c r="A2717" s="2">
        <v>42481</v>
      </c>
      <c r="B2717" s="1" t="s">
        <v>2528</v>
      </c>
      <c r="C2717" s="1" t="s">
        <v>72</v>
      </c>
      <c r="D2717" s="1" t="s">
        <v>100</v>
      </c>
      <c r="E2717" s="1" t="s">
        <v>3532</v>
      </c>
      <c r="F2717" s="98" t="s">
        <v>4584</v>
      </c>
      <c r="G2717" s="1">
        <v>1</v>
      </c>
      <c r="H2717" s="1" t="s">
        <v>107</v>
      </c>
      <c r="I2717" s="1" t="s">
        <v>159</v>
      </c>
      <c r="K2717" s="1" t="str">
        <f>VLOOKUP(L2717,CW!C:D,2,FALSE)</f>
        <v>Apr'16</v>
      </c>
      <c r="L2717" s="1" t="str">
        <f t="shared" si="42"/>
        <v>16'16</v>
      </c>
      <c r="M2717" s="1" t="str">
        <f>VLOOKUP(K2717,CW!D:E,2,FALSE)</f>
        <v>Q1'16</v>
      </c>
    </row>
    <row r="2718" spans="1:13" ht="30" customHeight="1">
      <c r="A2718" s="2">
        <v>42481</v>
      </c>
      <c r="B2718" s="1" t="s">
        <v>37</v>
      </c>
      <c r="C2718" s="1" t="s">
        <v>72</v>
      </c>
      <c r="D2718" s="1" t="s">
        <v>100</v>
      </c>
      <c r="E2718" s="1" t="s">
        <v>3532</v>
      </c>
      <c r="F2718" s="98" t="s">
        <v>160</v>
      </c>
      <c r="G2718" s="1">
        <v>1</v>
      </c>
      <c r="H2718" s="1" t="s">
        <v>107</v>
      </c>
      <c r="I2718" s="1" t="s">
        <v>159</v>
      </c>
      <c r="K2718" s="1" t="str">
        <f>VLOOKUP(L2718,CW!C:D,2,FALSE)</f>
        <v>Apr'16</v>
      </c>
      <c r="L2718" s="1" t="str">
        <f t="shared" si="42"/>
        <v>16'16</v>
      </c>
      <c r="M2718" s="1" t="str">
        <f>VLOOKUP(K2718,CW!D:E,2,FALSE)</f>
        <v>Q1'16</v>
      </c>
    </row>
    <row r="2719" spans="1:13" ht="15" customHeight="1">
      <c r="A2719" s="2">
        <v>42481</v>
      </c>
      <c r="B2719" s="1" t="s">
        <v>2529</v>
      </c>
      <c r="C2719" s="1" t="s">
        <v>86</v>
      </c>
      <c r="D2719" s="1" t="s">
        <v>100</v>
      </c>
      <c r="E2719" s="1" t="s">
        <v>3532</v>
      </c>
      <c r="F2719" s="98" t="s">
        <v>4584</v>
      </c>
      <c r="G2719" s="1">
        <v>1</v>
      </c>
      <c r="H2719" s="1" t="s">
        <v>107</v>
      </c>
      <c r="I2719" s="1" t="s">
        <v>159</v>
      </c>
      <c r="K2719" s="1" t="str">
        <f>VLOOKUP(L2719,CW!C:D,2,FALSE)</f>
        <v>Apr'16</v>
      </c>
      <c r="L2719" s="1" t="str">
        <f t="shared" si="42"/>
        <v>16'16</v>
      </c>
      <c r="M2719" s="1" t="str">
        <f>VLOOKUP(K2719,CW!D:E,2,FALSE)</f>
        <v>Q1'16</v>
      </c>
    </row>
    <row r="2720" spans="1:13" ht="30" customHeight="1">
      <c r="A2720" s="2">
        <v>42481</v>
      </c>
      <c r="B2720" s="1" t="s">
        <v>2530</v>
      </c>
      <c r="C2720" s="1" t="s">
        <v>2531</v>
      </c>
      <c r="D2720" s="1" t="s">
        <v>100</v>
      </c>
      <c r="E2720" s="1" t="s">
        <v>3532</v>
      </c>
      <c r="F2720" s="98" t="s">
        <v>161</v>
      </c>
      <c r="G2720" s="1">
        <v>1</v>
      </c>
      <c r="H2720" s="1" t="s">
        <v>107</v>
      </c>
      <c r="I2720" s="1" t="s">
        <v>159</v>
      </c>
      <c r="K2720" s="1" t="str">
        <f>VLOOKUP(L2720,CW!C:D,2,FALSE)</f>
        <v>Apr'16</v>
      </c>
      <c r="L2720" s="1" t="str">
        <f t="shared" si="42"/>
        <v>16'16</v>
      </c>
      <c r="M2720" s="1" t="str">
        <f>VLOOKUP(K2720,CW!D:E,2,FALSE)</f>
        <v>Q1'16</v>
      </c>
    </row>
    <row r="2721" spans="1:13" ht="15" customHeight="1">
      <c r="A2721" s="2">
        <v>42481</v>
      </c>
      <c r="B2721" s="1" t="s">
        <v>36</v>
      </c>
      <c r="C2721" s="1" t="s">
        <v>86</v>
      </c>
      <c r="D2721" s="1" t="s">
        <v>101</v>
      </c>
      <c r="E2721" s="1" t="s">
        <v>3532</v>
      </c>
      <c r="F2721" s="45" t="s">
        <v>4594</v>
      </c>
      <c r="G2721" s="1">
        <v>1</v>
      </c>
      <c r="H2721" s="1" t="s">
        <v>107</v>
      </c>
      <c r="I2721" s="1" t="s">
        <v>706</v>
      </c>
      <c r="K2721" s="1" t="str">
        <f>VLOOKUP(L2721,CW!C:D,2,FALSE)</f>
        <v>Apr'16</v>
      </c>
      <c r="L2721" s="1" t="str">
        <f t="shared" si="42"/>
        <v>16'16</v>
      </c>
      <c r="M2721" s="1" t="str">
        <f>VLOOKUP(K2721,CW!D:E,2,FALSE)</f>
        <v>Q1'16</v>
      </c>
    </row>
    <row r="2722" spans="1:13" ht="15" customHeight="1">
      <c r="A2722" s="2">
        <v>42481</v>
      </c>
      <c r="B2722" s="1" t="s">
        <v>37</v>
      </c>
      <c r="C2722" s="1" t="s">
        <v>72</v>
      </c>
      <c r="D2722" s="1" t="s">
        <v>103</v>
      </c>
      <c r="E2722" s="1" t="s">
        <v>3532</v>
      </c>
      <c r="F2722" s="45" t="s">
        <v>10</v>
      </c>
      <c r="G2722" s="1">
        <v>2</v>
      </c>
      <c r="H2722" s="1" t="s">
        <v>107</v>
      </c>
      <c r="I2722" s="1" t="s">
        <v>706</v>
      </c>
      <c r="K2722" s="1" t="str">
        <f>VLOOKUP(L2722,CW!C:D,2,FALSE)</f>
        <v>Apr'16</v>
      </c>
      <c r="L2722" s="1" t="str">
        <f t="shared" si="42"/>
        <v>16'16</v>
      </c>
      <c r="M2722" s="1" t="str">
        <f>VLOOKUP(K2722,CW!D:E,2,FALSE)</f>
        <v>Q1'16</v>
      </c>
    </row>
    <row r="2723" spans="1:13" ht="30" customHeight="1">
      <c r="A2723" s="2">
        <v>42482</v>
      </c>
      <c r="B2723" s="1" t="s">
        <v>2532</v>
      </c>
      <c r="C2723" s="1" t="s">
        <v>305</v>
      </c>
      <c r="D2723" s="1" t="s">
        <v>100</v>
      </c>
      <c r="E2723" s="1" t="s">
        <v>3532</v>
      </c>
      <c r="F2723" s="98" t="s">
        <v>161</v>
      </c>
      <c r="G2723" s="1">
        <v>1</v>
      </c>
      <c r="H2723" s="1" t="s">
        <v>107</v>
      </c>
      <c r="I2723" s="1" t="s">
        <v>159</v>
      </c>
      <c r="K2723" s="1" t="str">
        <f>VLOOKUP(L2723,CW!C:D,2,FALSE)</f>
        <v>Apr'16</v>
      </c>
      <c r="L2723" s="1" t="str">
        <f t="shared" si="42"/>
        <v>16'16</v>
      </c>
      <c r="M2723" s="1" t="str">
        <f>VLOOKUP(K2723,CW!D:E,2,FALSE)</f>
        <v>Q1'16</v>
      </c>
    </row>
    <row r="2724" spans="1:13" ht="30" customHeight="1">
      <c r="A2724" s="2">
        <v>42482</v>
      </c>
      <c r="B2724" s="1" t="s">
        <v>2533</v>
      </c>
      <c r="C2724" s="1" t="s">
        <v>86</v>
      </c>
      <c r="D2724" s="1" t="s">
        <v>100</v>
      </c>
      <c r="E2724" s="1" t="s">
        <v>3532</v>
      </c>
      <c r="F2724" s="98" t="s">
        <v>160</v>
      </c>
      <c r="G2724" s="1">
        <v>1</v>
      </c>
      <c r="H2724" s="1" t="s">
        <v>107</v>
      </c>
      <c r="I2724" s="1" t="s">
        <v>159</v>
      </c>
      <c r="K2724" s="1" t="str">
        <f>VLOOKUP(L2724,CW!C:D,2,FALSE)</f>
        <v>Apr'16</v>
      </c>
      <c r="L2724" s="1" t="str">
        <f t="shared" si="42"/>
        <v>16'16</v>
      </c>
      <c r="M2724" s="1" t="str">
        <f>VLOOKUP(K2724,CW!D:E,2,FALSE)</f>
        <v>Q1'16</v>
      </c>
    </row>
    <row r="2725" spans="1:13" ht="15" customHeight="1">
      <c r="A2725" s="2">
        <v>42482</v>
      </c>
      <c r="B2725" s="1" t="s">
        <v>38</v>
      </c>
      <c r="C2725" s="1" t="s">
        <v>86</v>
      </c>
      <c r="D2725" s="1" t="s">
        <v>100</v>
      </c>
      <c r="E2725" s="1" t="s">
        <v>3532</v>
      </c>
      <c r="F2725" s="45" t="s">
        <v>158</v>
      </c>
      <c r="G2725" s="1">
        <v>1</v>
      </c>
      <c r="H2725" s="1" t="s">
        <v>107</v>
      </c>
      <c r="I2725" s="1" t="s">
        <v>159</v>
      </c>
      <c r="K2725" s="1" t="str">
        <f>VLOOKUP(L2725,CW!C:D,2,FALSE)</f>
        <v>Apr'16</v>
      </c>
      <c r="L2725" s="1" t="str">
        <f t="shared" si="42"/>
        <v>16'16</v>
      </c>
      <c r="M2725" s="1" t="str">
        <f>VLOOKUP(K2725,CW!D:E,2,FALSE)</f>
        <v>Q1'16</v>
      </c>
    </row>
    <row r="2726" spans="1:13" ht="15" customHeight="1">
      <c r="A2726" s="2">
        <v>42482</v>
      </c>
      <c r="B2726" s="1" t="s">
        <v>2534</v>
      </c>
      <c r="C2726" s="1" t="s">
        <v>86</v>
      </c>
      <c r="D2726" s="1" t="s">
        <v>100</v>
      </c>
      <c r="E2726" s="1" t="s">
        <v>3532</v>
      </c>
      <c r="F2726" s="45" t="s">
        <v>158</v>
      </c>
      <c r="G2726" s="1">
        <v>6</v>
      </c>
      <c r="H2726" s="1" t="s">
        <v>107</v>
      </c>
      <c r="I2726" s="1" t="s">
        <v>159</v>
      </c>
      <c r="K2726" s="1" t="str">
        <f>VLOOKUP(L2726,CW!C:D,2,FALSE)</f>
        <v>Apr'16</v>
      </c>
      <c r="L2726" s="1" t="str">
        <f t="shared" si="42"/>
        <v>16'16</v>
      </c>
      <c r="M2726" s="1" t="str">
        <f>VLOOKUP(K2726,CW!D:E,2,FALSE)</f>
        <v>Q1'16</v>
      </c>
    </row>
    <row r="2727" spans="1:13" ht="15" customHeight="1">
      <c r="A2727" s="2">
        <v>42482</v>
      </c>
      <c r="B2727" s="1" t="s">
        <v>2535</v>
      </c>
      <c r="C2727" s="1" t="s">
        <v>86</v>
      </c>
      <c r="D2727" s="1" t="s">
        <v>103</v>
      </c>
      <c r="E2727" s="1" t="s">
        <v>3532</v>
      </c>
      <c r="F2727" s="45" t="s">
        <v>158</v>
      </c>
      <c r="G2727" s="1">
        <v>1</v>
      </c>
      <c r="H2727" s="1" t="s">
        <v>107</v>
      </c>
      <c r="I2727" s="1" t="s">
        <v>159</v>
      </c>
      <c r="K2727" s="1" t="str">
        <f>VLOOKUP(L2727,CW!C:D,2,FALSE)</f>
        <v>Apr'16</v>
      </c>
      <c r="L2727" s="1" t="str">
        <f t="shared" si="42"/>
        <v>16'16</v>
      </c>
      <c r="M2727" s="1" t="str">
        <f>VLOOKUP(K2727,CW!D:E,2,FALSE)</f>
        <v>Q1'16</v>
      </c>
    </row>
    <row r="2728" spans="1:13" ht="30" customHeight="1">
      <c r="A2728" s="2">
        <v>42482</v>
      </c>
      <c r="B2728" s="1" t="s">
        <v>2536</v>
      </c>
      <c r="C2728" s="1" t="s">
        <v>86</v>
      </c>
      <c r="D2728" s="1" t="s">
        <v>103</v>
      </c>
      <c r="E2728" s="1" t="s">
        <v>3532</v>
      </c>
      <c r="F2728" s="98" t="s">
        <v>160</v>
      </c>
      <c r="G2728" s="1">
        <v>1</v>
      </c>
      <c r="H2728" s="1" t="s">
        <v>107</v>
      </c>
      <c r="I2728" s="1" t="s">
        <v>159</v>
      </c>
      <c r="K2728" s="1" t="str">
        <f>VLOOKUP(L2728,CW!C:D,2,FALSE)</f>
        <v>Apr'16</v>
      </c>
      <c r="L2728" s="1" t="str">
        <f t="shared" si="42"/>
        <v>16'16</v>
      </c>
      <c r="M2728" s="1" t="str">
        <f>VLOOKUP(K2728,CW!D:E,2,FALSE)</f>
        <v>Q1'16</v>
      </c>
    </row>
    <row r="2729" spans="1:13" ht="15" customHeight="1">
      <c r="A2729" s="2">
        <v>42482</v>
      </c>
      <c r="B2729" s="1" t="s">
        <v>2536</v>
      </c>
      <c r="C2729" s="1" t="s">
        <v>86</v>
      </c>
      <c r="D2729" s="1" t="s">
        <v>103</v>
      </c>
      <c r="E2729" s="1" t="s">
        <v>3532</v>
      </c>
      <c r="F2729" s="45" t="s">
        <v>158</v>
      </c>
      <c r="G2729" s="1">
        <v>1</v>
      </c>
      <c r="H2729" s="1" t="s">
        <v>107</v>
      </c>
      <c r="I2729" s="1" t="s">
        <v>159</v>
      </c>
      <c r="K2729" s="1" t="str">
        <f>VLOOKUP(L2729,CW!C:D,2,FALSE)</f>
        <v>Apr'16</v>
      </c>
      <c r="L2729" s="1" t="str">
        <f t="shared" si="42"/>
        <v>16'16</v>
      </c>
      <c r="M2729" s="1" t="str">
        <f>VLOOKUP(K2729,CW!D:E,2,FALSE)</f>
        <v>Q1'16</v>
      </c>
    </row>
    <row r="2730" spans="1:13" ht="30" customHeight="1">
      <c r="A2730" s="2">
        <v>42482</v>
      </c>
      <c r="B2730" s="1" t="s">
        <v>2537</v>
      </c>
      <c r="C2730" s="1" t="s">
        <v>86</v>
      </c>
      <c r="D2730" s="1" t="s">
        <v>103</v>
      </c>
      <c r="E2730" s="1" t="s">
        <v>3532</v>
      </c>
      <c r="F2730" s="98" t="s">
        <v>161</v>
      </c>
      <c r="G2730" s="1">
        <v>1</v>
      </c>
      <c r="H2730" s="1" t="s">
        <v>107</v>
      </c>
      <c r="I2730" s="1" t="s">
        <v>159</v>
      </c>
      <c r="K2730" s="1" t="str">
        <f>VLOOKUP(L2730,CW!C:D,2,FALSE)</f>
        <v>Apr'16</v>
      </c>
      <c r="L2730" s="1" t="str">
        <f t="shared" si="42"/>
        <v>16'16</v>
      </c>
      <c r="M2730" s="1" t="str">
        <f>VLOOKUP(K2730,CW!D:E,2,FALSE)</f>
        <v>Q1'16</v>
      </c>
    </row>
    <row r="2731" spans="1:13" ht="15" customHeight="1">
      <c r="A2731" s="2">
        <v>42482</v>
      </c>
      <c r="B2731" s="1" t="s">
        <v>2538</v>
      </c>
      <c r="C2731" s="1" t="s">
        <v>240</v>
      </c>
      <c r="D2731" s="1" t="s">
        <v>103</v>
      </c>
      <c r="E2731" s="1" t="s">
        <v>3532</v>
      </c>
      <c r="F2731" s="45" t="s">
        <v>158</v>
      </c>
      <c r="G2731" s="1">
        <v>1</v>
      </c>
      <c r="H2731" s="1" t="s">
        <v>107</v>
      </c>
      <c r="I2731" s="1" t="s">
        <v>159</v>
      </c>
      <c r="K2731" s="1" t="str">
        <f>VLOOKUP(L2731,CW!C:D,2,FALSE)</f>
        <v>Apr'16</v>
      </c>
      <c r="L2731" s="1" t="str">
        <f t="shared" si="42"/>
        <v>16'16</v>
      </c>
      <c r="M2731" s="1" t="str">
        <f>VLOOKUP(K2731,CW!D:E,2,FALSE)</f>
        <v>Q1'16</v>
      </c>
    </row>
    <row r="2732" spans="1:13" ht="30" customHeight="1">
      <c r="A2732" s="2">
        <v>42482</v>
      </c>
      <c r="B2732" s="1" t="s">
        <v>2539</v>
      </c>
      <c r="C2732" s="1" t="s">
        <v>240</v>
      </c>
      <c r="D2732" s="1" t="s">
        <v>103</v>
      </c>
      <c r="E2732" s="1" t="s">
        <v>3532</v>
      </c>
      <c r="F2732" s="98" t="s">
        <v>160</v>
      </c>
      <c r="G2732" s="1">
        <v>1</v>
      </c>
      <c r="H2732" s="1" t="s">
        <v>107</v>
      </c>
      <c r="I2732" s="1" t="s">
        <v>159</v>
      </c>
      <c r="K2732" s="1" t="str">
        <f>VLOOKUP(L2732,CW!C:D,2,FALSE)</f>
        <v>Apr'16</v>
      </c>
      <c r="L2732" s="1" t="str">
        <f t="shared" si="42"/>
        <v>16'16</v>
      </c>
      <c r="M2732" s="1" t="str">
        <f>VLOOKUP(K2732,CW!D:E,2,FALSE)</f>
        <v>Q1'16</v>
      </c>
    </row>
    <row r="2733" spans="1:13" ht="15" customHeight="1">
      <c r="A2733" s="2">
        <v>42482</v>
      </c>
      <c r="B2733" s="1" t="s">
        <v>2540</v>
      </c>
      <c r="C2733" s="1" t="s">
        <v>86</v>
      </c>
      <c r="D2733" s="1" t="s">
        <v>101</v>
      </c>
      <c r="E2733" s="1" t="s">
        <v>3532</v>
      </c>
      <c r="F2733" s="98" t="s">
        <v>4584</v>
      </c>
      <c r="G2733" s="1">
        <v>1</v>
      </c>
      <c r="H2733" s="1" t="s">
        <v>107</v>
      </c>
      <c r="I2733" s="1" t="s">
        <v>159</v>
      </c>
      <c r="K2733" s="1" t="str">
        <f>VLOOKUP(L2733,CW!C:D,2,FALSE)</f>
        <v>Apr'16</v>
      </c>
      <c r="L2733" s="1" t="str">
        <f t="shared" si="42"/>
        <v>16'16</v>
      </c>
      <c r="M2733" s="1" t="str">
        <f>VLOOKUP(K2733,CW!D:E,2,FALSE)</f>
        <v>Q1'16</v>
      </c>
    </row>
    <row r="2734" spans="1:13" ht="30" customHeight="1">
      <c r="A2734" s="2">
        <v>42482</v>
      </c>
      <c r="B2734" s="1" t="s">
        <v>2541</v>
      </c>
      <c r="C2734" s="1" t="s">
        <v>86</v>
      </c>
      <c r="D2734" s="1" t="s">
        <v>100</v>
      </c>
      <c r="E2734" s="1" t="s">
        <v>3532</v>
      </c>
      <c r="F2734" s="98" t="s">
        <v>160</v>
      </c>
      <c r="G2734" s="1">
        <v>1</v>
      </c>
      <c r="H2734" s="1" t="s">
        <v>107</v>
      </c>
      <c r="I2734" s="1" t="s">
        <v>159</v>
      </c>
      <c r="K2734" s="1" t="str">
        <f>VLOOKUP(L2734,CW!C:D,2,FALSE)</f>
        <v>Apr'16</v>
      </c>
      <c r="L2734" s="1" t="str">
        <f t="shared" si="42"/>
        <v>16'16</v>
      </c>
      <c r="M2734" s="1" t="str">
        <f>VLOOKUP(K2734,CW!D:E,2,FALSE)</f>
        <v>Q1'16</v>
      </c>
    </row>
    <row r="2735" spans="1:13" ht="15" customHeight="1">
      <c r="A2735" s="2">
        <v>42482</v>
      </c>
      <c r="B2735" s="1" t="s">
        <v>2541</v>
      </c>
      <c r="C2735" s="1" t="s">
        <v>86</v>
      </c>
      <c r="D2735" s="1" t="s">
        <v>100</v>
      </c>
      <c r="E2735" s="1" t="s">
        <v>3532</v>
      </c>
      <c r="F2735" s="45" t="s">
        <v>158</v>
      </c>
      <c r="G2735" s="1">
        <v>1</v>
      </c>
      <c r="H2735" s="1" t="s">
        <v>107</v>
      </c>
      <c r="I2735" s="1" t="s">
        <v>159</v>
      </c>
      <c r="K2735" s="1" t="str">
        <f>VLOOKUP(L2735,CW!C:D,2,FALSE)</f>
        <v>Apr'16</v>
      </c>
      <c r="L2735" s="1" t="str">
        <f t="shared" si="42"/>
        <v>16'16</v>
      </c>
      <c r="M2735" s="1" t="str">
        <f>VLOOKUP(K2735,CW!D:E,2,FALSE)</f>
        <v>Q1'16</v>
      </c>
    </row>
    <row r="2736" spans="1:13" ht="15" customHeight="1">
      <c r="A2736" s="2">
        <v>42482</v>
      </c>
      <c r="B2736" s="1" t="s">
        <v>2542</v>
      </c>
      <c r="C2736" s="1" t="s">
        <v>86</v>
      </c>
      <c r="D2736" s="1" t="s">
        <v>100</v>
      </c>
      <c r="E2736" s="1" t="s">
        <v>3532</v>
      </c>
      <c r="F2736" s="45" t="s">
        <v>158</v>
      </c>
      <c r="G2736" s="1">
        <v>2</v>
      </c>
      <c r="H2736" s="1" t="s">
        <v>107</v>
      </c>
      <c r="I2736" s="1" t="s">
        <v>159</v>
      </c>
      <c r="K2736" s="1" t="str">
        <f>VLOOKUP(L2736,CW!C:D,2,FALSE)</f>
        <v>Apr'16</v>
      </c>
      <c r="L2736" s="1" t="str">
        <f t="shared" ref="L2736:L2799" si="43">CONCATENATE(WEEKNUM(A2736,21),"'",TEXT(A2736,"yy"))</f>
        <v>16'16</v>
      </c>
      <c r="M2736" s="1" t="str">
        <f>VLOOKUP(K2736,CW!D:E,2,FALSE)</f>
        <v>Q1'16</v>
      </c>
    </row>
    <row r="2737" spans="1:13" ht="15" customHeight="1">
      <c r="A2737" s="2">
        <v>42482</v>
      </c>
      <c r="B2737" s="1" t="s">
        <v>2542</v>
      </c>
      <c r="C2737" s="1" t="s">
        <v>86</v>
      </c>
      <c r="D2737" s="1" t="s">
        <v>100</v>
      </c>
      <c r="E2737" s="1" t="s">
        <v>3532</v>
      </c>
      <c r="F2737" s="98" t="s">
        <v>4584</v>
      </c>
      <c r="G2737" s="1">
        <v>1</v>
      </c>
      <c r="H2737" s="1" t="s">
        <v>107</v>
      </c>
      <c r="I2737" s="1" t="s">
        <v>159</v>
      </c>
      <c r="K2737" s="1" t="str">
        <f>VLOOKUP(L2737,CW!C:D,2,FALSE)</f>
        <v>Apr'16</v>
      </c>
      <c r="L2737" s="1" t="str">
        <f t="shared" si="43"/>
        <v>16'16</v>
      </c>
      <c r="M2737" s="1" t="str">
        <f>VLOOKUP(K2737,CW!D:E,2,FALSE)</f>
        <v>Q1'16</v>
      </c>
    </row>
    <row r="2738" spans="1:13" ht="15" customHeight="1">
      <c r="A2738" s="2">
        <v>42482</v>
      </c>
      <c r="B2738" s="1" t="s">
        <v>2543</v>
      </c>
      <c r="C2738" s="1" t="s">
        <v>86</v>
      </c>
      <c r="D2738" s="1" t="s">
        <v>100</v>
      </c>
      <c r="E2738" s="1" t="s">
        <v>3532</v>
      </c>
      <c r="F2738" s="98" t="s">
        <v>4584</v>
      </c>
      <c r="G2738" s="1">
        <v>1</v>
      </c>
      <c r="H2738" s="1" t="s">
        <v>107</v>
      </c>
      <c r="I2738" s="1" t="s">
        <v>159</v>
      </c>
      <c r="K2738" s="1" t="str">
        <f>VLOOKUP(L2738,CW!C:D,2,FALSE)</f>
        <v>Apr'16</v>
      </c>
      <c r="L2738" s="1" t="str">
        <f t="shared" si="43"/>
        <v>16'16</v>
      </c>
      <c r="M2738" s="1" t="str">
        <f>VLOOKUP(K2738,CW!D:E,2,FALSE)</f>
        <v>Q1'16</v>
      </c>
    </row>
    <row r="2739" spans="1:13" ht="15" customHeight="1">
      <c r="A2739" s="2">
        <v>42482</v>
      </c>
      <c r="B2739" s="1" t="s">
        <v>2544</v>
      </c>
      <c r="C2739" s="1" t="s">
        <v>86</v>
      </c>
      <c r="D2739" s="1" t="s">
        <v>100</v>
      </c>
      <c r="E2739" s="1" t="s">
        <v>3532</v>
      </c>
      <c r="F2739" s="45" t="s">
        <v>158</v>
      </c>
      <c r="G2739" s="1">
        <v>4</v>
      </c>
      <c r="H2739" s="1" t="s">
        <v>107</v>
      </c>
      <c r="I2739" s="1" t="s">
        <v>159</v>
      </c>
      <c r="K2739" s="1" t="str">
        <f>VLOOKUP(L2739,CW!C:D,2,FALSE)</f>
        <v>Apr'16</v>
      </c>
      <c r="L2739" s="1" t="str">
        <f t="shared" si="43"/>
        <v>16'16</v>
      </c>
      <c r="M2739" s="1" t="str">
        <f>VLOOKUP(K2739,CW!D:E,2,FALSE)</f>
        <v>Q1'16</v>
      </c>
    </row>
    <row r="2740" spans="1:13" ht="30" customHeight="1">
      <c r="A2740" s="2">
        <v>42482</v>
      </c>
      <c r="B2740" s="1" t="s">
        <v>2545</v>
      </c>
      <c r="C2740" s="1" t="s">
        <v>86</v>
      </c>
      <c r="D2740" s="1" t="s">
        <v>100</v>
      </c>
      <c r="E2740" s="1" t="s">
        <v>3532</v>
      </c>
      <c r="F2740" s="98" t="s">
        <v>161</v>
      </c>
      <c r="G2740" s="1">
        <v>1</v>
      </c>
      <c r="H2740" s="1" t="s">
        <v>107</v>
      </c>
      <c r="I2740" s="1" t="s">
        <v>159</v>
      </c>
      <c r="K2740" s="1" t="str">
        <f>VLOOKUP(L2740,CW!C:D,2,FALSE)</f>
        <v>Apr'16</v>
      </c>
      <c r="L2740" s="1" t="str">
        <f t="shared" si="43"/>
        <v>16'16</v>
      </c>
      <c r="M2740" s="1" t="str">
        <f>VLOOKUP(K2740,CW!D:E,2,FALSE)</f>
        <v>Q1'16</v>
      </c>
    </row>
    <row r="2741" spans="1:13" ht="15" customHeight="1">
      <c r="A2741" s="2">
        <v>42482</v>
      </c>
      <c r="B2741" s="1" t="s">
        <v>2545</v>
      </c>
      <c r="C2741" s="1" t="s">
        <v>86</v>
      </c>
      <c r="D2741" s="1" t="s">
        <v>100</v>
      </c>
      <c r="E2741" s="1" t="s">
        <v>3532</v>
      </c>
      <c r="F2741" s="45" t="s">
        <v>158</v>
      </c>
      <c r="G2741" s="1">
        <v>1</v>
      </c>
      <c r="H2741" s="1" t="s">
        <v>107</v>
      </c>
      <c r="I2741" s="1" t="s">
        <v>159</v>
      </c>
      <c r="K2741" s="1" t="str">
        <f>VLOOKUP(L2741,CW!C:D,2,FALSE)</f>
        <v>Apr'16</v>
      </c>
      <c r="L2741" s="1" t="str">
        <f t="shared" si="43"/>
        <v>16'16</v>
      </c>
      <c r="M2741" s="1" t="str">
        <f>VLOOKUP(K2741,CW!D:E,2,FALSE)</f>
        <v>Q1'16</v>
      </c>
    </row>
    <row r="2742" spans="1:13" ht="30" customHeight="1">
      <c r="A2742" s="2">
        <v>42482</v>
      </c>
      <c r="B2742" s="1" t="s">
        <v>2546</v>
      </c>
      <c r="C2742" s="1" t="s">
        <v>86</v>
      </c>
      <c r="D2742" s="1" t="s">
        <v>100</v>
      </c>
      <c r="E2742" s="1" t="s">
        <v>3532</v>
      </c>
      <c r="F2742" s="98" t="s">
        <v>160</v>
      </c>
      <c r="G2742" s="1">
        <v>1</v>
      </c>
      <c r="H2742" s="1" t="s">
        <v>107</v>
      </c>
      <c r="I2742" s="1" t="s">
        <v>159</v>
      </c>
      <c r="K2742" s="1" t="str">
        <f>VLOOKUP(L2742,CW!C:D,2,FALSE)</f>
        <v>Apr'16</v>
      </c>
      <c r="L2742" s="1" t="str">
        <f t="shared" si="43"/>
        <v>16'16</v>
      </c>
      <c r="M2742" s="1" t="str">
        <f>VLOOKUP(K2742,CW!D:E,2,FALSE)</f>
        <v>Q1'16</v>
      </c>
    </row>
    <row r="2743" spans="1:13" ht="30" customHeight="1">
      <c r="A2743" s="2">
        <v>42482</v>
      </c>
      <c r="B2743" s="1" t="s">
        <v>2546</v>
      </c>
      <c r="C2743" s="1" t="s">
        <v>86</v>
      </c>
      <c r="D2743" s="1" t="s">
        <v>100</v>
      </c>
      <c r="E2743" s="1" t="s">
        <v>3532</v>
      </c>
      <c r="F2743" s="98" t="s">
        <v>161</v>
      </c>
      <c r="G2743" s="1">
        <v>1</v>
      </c>
      <c r="H2743" s="1" t="s">
        <v>107</v>
      </c>
      <c r="I2743" s="1" t="s">
        <v>159</v>
      </c>
      <c r="K2743" s="1" t="str">
        <f>VLOOKUP(L2743,CW!C:D,2,FALSE)</f>
        <v>Apr'16</v>
      </c>
      <c r="L2743" s="1" t="str">
        <f t="shared" si="43"/>
        <v>16'16</v>
      </c>
      <c r="M2743" s="1" t="str">
        <f>VLOOKUP(K2743,CW!D:E,2,FALSE)</f>
        <v>Q1'16</v>
      </c>
    </row>
    <row r="2744" spans="1:13" ht="15" customHeight="1">
      <c r="A2744" s="2">
        <v>42482</v>
      </c>
      <c r="B2744" s="1" t="s">
        <v>2546</v>
      </c>
      <c r="C2744" s="1" t="s">
        <v>86</v>
      </c>
      <c r="D2744" s="1" t="s">
        <v>100</v>
      </c>
      <c r="E2744" s="1" t="s">
        <v>3532</v>
      </c>
      <c r="F2744" s="45" t="s">
        <v>158</v>
      </c>
      <c r="G2744" s="1">
        <v>2</v>
      </c>
      <c r="H2744" s="1" t="s">
        <v>107</v>
      </c>
      <c r="I2744" s="1" t="s">
        <v>159</v>
      </c>
      <c r="K2744" s="1" t="str">
        <f>VLOOKUP(L2744,CW!C:D,2,FALSE)</f>
        <v>Apr'16</v>
      </c>
      <c r="L2744" s="1" t="str">
        <f t="shared" si="43"/>
        <v>16'16</v>
      </c>
      <c r="M2744" s="1" t="str">
        <f>VLOOKUP(K2744,CW!D:E,2,FALSE)</f>
        <v>Q1'16</v>
      </c>
    </row>
    <row r="2745" spans="1:13" ht="15" customHeight="1">
      <c r="A2745" s="2">
        <v>42482</v>
      </c>
      <c r="B2745" s="1" t="s">
        <v>2547</v>
      </c>
      <c r="C2745" s="1" t="s">
        <v>86</v>
      </c>
      <c r="D2745" s="1" t="s">
        <v>100</v>
      </c>
      <c r="E2745" s="1" t="s">
        <v>3532</v>
      </c>
      <c r="F2745" s="45" t="s">
        <v>158</v>
      </c>
      <c r="G2745" s="1">
        <v>1</v>
      </c>
      <c r="H2745" s="1" t="s">
        <v>107</v>
      </c>
      <c r="I2745" s="1" t="s">
        <v>159</v>
      </c>
      <c r="K2745" s="1" t="str">
        <f>VLOOKUP(L2745,CW!C:D,2,FALSE)</f>
        <v>Apr'16</v>
      </c>
      <c r="L2745" s="1" t="str">
        <f t="shared" si="43"/>
        <v>16'16</v>
      </c>
      <c r="M2745" s="1" t="str">
        <f>VLOOKUP(K2745,CW!D:E,2,FALSE)</f>
        <v>Q1'16</v>
      </c>
    </row>
    <row r="2746" spans="1:13" ht="15" customHeight="1">
      <c r="A2746" s="2">
        <v>42482</v>
      </c>
      <c r="B2746" s="1" t="s">
        <v>2548</v>
      </c>
      <c r="C2746" s="1" t="s">
        <v>86</v>
      </c>
      <c r="D2746" s="1" t="s">
        <v>100</v>
      </c>
      <c r="E2746" s="1" t="s">
        <v>3532</v>
      </c>
      <c r="F2746" s="45" t="s">
        <v>158</v>
      </c>
      <c r="G2746" s="1">
        <v>1</v>
      </c>
      <c r="H2746" s="1" t="s">
        <v>107</v>
      </c>
      <c r="I2746" s="1" t="s">
        <v>159</v>
      </c>
      <c r="K2746" s="1" t="str">
        <f>VLOOKUP(L2746,CW!C:D,2,FALSE)</f>
        <v>Apr'16</v>
      </c>
      <c r="L2746" s="1" t="str">
        <f t="shared" si="43"/>
        <v>16'16</v>
      </c>
      <c r="M2746" s="1" t="str">
        <f>VLOOKUP(K2746,CW!D:E,2,FALSE)</f>
        <v>Q1'16</v>
      </c>
    </row>
    <row r="2747" spans="1:13" ht="15" customHeight="1">
      <c r="A2747" s="2">
        <v>42482</v>
      </c>
      <c r="B2747" s="1" t="s">
        <v>38</v>
      </c>
      <c r="C2747" s="1" t="s">
        <v>86</v>
      </c>
      <c r="D2747" s="1" t="s">
        <v>103</v>
      </c>
      <c r="E2747" s="1" t="s">
        <v>3532</v>
      </c>
      <c r="F2747" s="45" t="s">
        <v>4594</v>
      </c>
      <c r="G2747" s="1">
        <v>1</v>
      </c>
      <c r="H2747" s="1" t="s">
        <v>107</v>
      </c>
      <c r="I2747" s="1" t="s">
        <v>706</v>
      </c>
      <c r="K2747" s="1" t="str">
        <f>VLOOKUP(L2747,CW!C:D,2,FALSE)</f>
        <v>Apr'16</v>
      </c>
      <c r="L2747" s="1" t="str">
        <f t="shared" si="43"/>
        <v>16'16</v>
      </c>
      <c r="M2747" s="1" t="str">
        <f>VLOOKUP(K2747,CW!D:E,2,FALSE)</f>
        <v>Q1'16</v>
      </c>
    </row>
    <row r="2748" spans="1:13" ht="15" customHeight="1">
      <c r="A2748" s="2">
        <v>42482</v>
      </c>
      <c r="B2748" s="1" t="s">
        <v>39</v>
      </c>
      <c r="C2748" s="1" t="s">
        <v>86</v>
      </c>
      <c r="D2748" s="1" t="s">
        <v>101</v>
      </c>
      <c r="E2748" s="1" t="s">
        <v>3532</v>
      </c>
      <c r="F2748" s="45" t="s">
        <v>5</v>
      </c>
      <c r="G2748" s="1">
        <v>1</v>
      </c>
      <c r="H2748" s="1" t="s">
        <v>107</v>
      </c>
      <c r="I2748" s="1" t="s">
        <v>706</v>
      </c>
      <c r="K2748" s="1" t="str">
        <f>VLOOKUP(L2748,CW!C:D,2,FALSE)</f>
        <v>Apr'16</v>
      </c>
      <c r="L2748" s="1" t="str">
        <f t="shared" si="43"/>
        <v>16'16</v>
      </c>
      <c r="M2748" s="1" t="str">
        <f>VLOOKUP(K2748,CW!D:E,2,FALSE)</f>
        <v>Q1'16</v>
      </c>
    </row>
    <row r="2749" spans="1:13" ht="15" customHeight="1">
      <c r="A2749" s="2">
        <v>42482</v>
      </c>
      <c r="B2749" s="1" t="s">
        <v>2537</v>
      </c>
      <c r="C2749" s="1" t="s">
        <v>3326</v>
      </c>
      <c r="D2749" s="1" t="s">
        <v>3327</v>
      </c>
      <c r="E2749" s="1" t="s">
        <v>3532</v>
      </c>
      <c r="F2749" s="45" t="s">
        <v>3341</v>
      </c>
      <c r="G2749" s="1">
        <v>1</v>
      </c>
      <c r="H2749" s="1" t="s">
        <v>3355</v>
      </c>
      <c r="I2749" s="1" t="s">
        <v>4288</v>
      </c>
      <c r="J2749" s="1" t="s">
        <v>3323</v>
      </c>
      <c r="K2749" s="1" t="str">
        <f>VLOOKUP(L2749,CW!C:D,2,FALSE)</f>
        <v>Apr'16</v>
      </c>
      <c r="L2749" s="1" t="str">
        <f t="shared" si="43"/>
        <v>16'16</v>
      </c>
      <c r="M2749" s="1" t="str">
        <f>VLOOKUP(K2749,CW!D:E,2,FALSE)</f>
        <v>Q1'16</v>
      </c>
    </row>
    <row r="2750" spans="1:13" ht="15" customHeight="1">
      <c r="A2750" s="2">
        <v>42482</v>
      </c>
      <c r="B2750" s="1" t="s">
        <v>3328</v>
      </c>
      <c r="C2750" s="1" t="s">
        <v>3329</v>
      </c>
      <c r="D2750" s="1" t="s">
        <v>3316</v>
      </c>
      <c r="E2750" s="99" t="s">
        <v>4588</v>
      </c>
      <c r="F2750" s="45" t="s">
        <v>4591</v>
      </c>
      <c r="G2750" s="1">
        <v>1</v>
      </c>
      <c r="H2750" s="1" t="s">
        <v>3355</v>
      </c>
      <c r="I2750" s="1" t="s">
        <v>3550</v>
      </c>
      <c r="J2750" s="1">
        <v>2</v>
      </c>
      <c r="K2750" s="1" t="str">
        <f>VLOOKUP(L2750,CW!C:D,2,FALSE)</f>
        <v>Apr'16</v>
      </c>
      <c r="L2750" s="1" t="str">
        <f t="shared" si="43"/>
        <v>16'16</v>
      </c>
      <c r="M2750" s="1" t="str">
        <f>VLOOKUP(K2750,CW!D:E,2,FALSE)</f>
        <v>Q1'16</v>
      </c>
    </row>
    <row r="2751" spans="1:13" ht="15" customHeight="1">
      <c r="A2751" s="2">
        <v>42483</v>
      </c>
      <c r="B2751" s="1" t="s">
        <v>2549</v>
      </c>
      <c r="C2751" s="1" t="s">
        <v>86</v>
      </c>
      <c r="D2751" s="1" t="s">
        <v>101</v>
      </c>
      <c r="E2751" s="1" t="s">
        <v>3532</v>
      </c>
      <c r="F2751" s="45" t="s">
        <v>158</v>
      </c>
      <c r="G2751" s="1">
        <v>2</v>
      </c>
      <c r="H2751" s="1" t="s">
        <v>107</v>
      </c>
      <c r="I2751" s="1" t="s">
        <v>159</v>
      </c>
      <c r="K2751" s="1" t="str">
        <f>VLOOKUP(L2751,CW!C:D,2,FALSE)</f>
        <v>Apr'16</v>
      </c>
      <c r="L2751" s="1" t="str">
        <f t="shared" si="43"/>
        <v>16'16</v>
      </c>
      <c r="M2751" s="1" t="str">
        <f>VLOOKUP(K2751,CW!D:E,2,FALSE)</f>
        <v>Q1'16</v>
      </c>
    </row>
    <row r="2752" spans="1:13" ht="15" customHeight="1">
      <c r="A2752" s="2">
        <v>42483</v>
      </c>
      <c r="B2752" s="1" t="s">
        <v>2550</v>
      </c>
      <c r="C2752" s="1" t="s">
        <v>86</v>
      </c>
      <c r="D2752" s="1" t="s">
        <v>103</v>
      </c>
      <c r="E2752" s="1" t="s">
        <v>3532</v>
      </c>
      <c r="F2752" s="45" t="s">
        <v>158</v>
      </c>
      <c r="G2752" s="1">
        <v>4</v>
      </c>
      <c r="H2752" s="1" t="s">
        <v>107</v>
      </c>
      <c r="I2752" s="1" t="s">
        <v>159</v>
      </c>
      <c r="K2752" s="1" t="str">
        <f>VLOOKUP(L2752,CW!C:D,2,FALSE)</f>
        <v>Apr'16</v>
      </c>
      <c r="L2752" s="1" t="str">
        <f t="shared" si="43"/>
        <v>16'16</v>
      </c>
      <c r="M2752" s="1" t="str">
        <f>VLOOKUP(K2752,CW!D:E,2,FALSE)</f>
        <v>Q1'16</v>
      </c>
    </row>
    <row r="2753" spans="1:13" ht="15" customHeight="1">
      <c r="A2753" s="2">
        <v>42483</v>
      </c>
      <c r="B2753" s="1" t="s">
        <v>2551</v>
      </c>
      <c r="C2753" s="1" t="s">
        <v>86</v>
      </c>
      <c r="D2753" s="1" t="s">
        <v>103</v>
      </c>
      <c r="E2753" s="1" t="s">
        <v>3532</v>
      </c>
      <c r="F2753" s="45" t="s">
        <v>158</v>
      </c>
      <c r="G2753" s="1">
        <v>3</v>
      </c>
      <c r="H2753" s="1" t="s">
        <v>107</v>
      </c>
      <c r="I2753" s="1" t="s">
        <v>159</v>
      </c>
      <c r="K2753" s="1" t="str">
        <f>VLOOKUP(L2753,CW!C:D,2,FALSE)</f>
        <v>Apr'16</v>
      </c>
      <c r="L2753" s="1" t="str">
        <f t="shared" si="43"/>
        <v>16'16</v>
      </c>
      <c r="M2753" s="1" t="str">
        <f>VLOOKUP(K2753,CW!D:E,2,FALSE)</f>
        <v>Q1'16</v>
      </c>
    </row>
    <row r="2754" spans="1:13" ht="15" customHeight="1">
      <c r="A2754" s="2">
        <v>42483</v>
      </c>
      <c r="B2754" s="1" t="s">
        <v>2552</v>
      </c>
      <c r="C2754" s="1" t="s">
        <v>86</v>
      </c>
      <c r="D2754" s="1" t="s">
        <v>103</v>
      </c>
      <c r="E2754" s="1" t="s">
        <v>3532</v>
      </c>
      <c r="F2754" s="45" t="s">
        <v>158</v>
      </c>
      <c r="G2754" s="1">
        <v>2</v>
      </c>
      <c r="H2754" s="1" t="s">
        <v>107</v>
      </c>
      <c r="I2754" s="1" t="s">
        <v>159</v>
      </c>
      <c r="K2754" s="1" t="str">
        <f>VLOOKUP(L2754,CW!C:D,2,FALSE)</f>
        <v>Apr'16</v>
      </c>
      <c r="L2754" s="1" t="str">
        <f t="shared" si="43"/>
        <v>16'16</v>
      </c>
      <c r="M2754" s="1" t="str">
        <f>VLOOKUP(K2754,CW!D:E,2,FALSE)</f>
        <v>Q1'16</v>
      </c>
    </row>
    <row r="2755" spans="1:13" ht="30" customHeight="1">
      <c r="A2755" s="2">
        <v>42483</v>
      </c>
      <c r="B2755" s="1" t="s">
        <v>2553</v>
      </c>
      <c r="C2755" s="1" t="s">
        <v>79</v>
      </c>
      <c r="D2755" s="1" t="s">
        <v>103</v>
      </c>
      <c r="E2755" s="1" t="s">
        <v>3532</v>
      </c>
      <c r="F2755" s="98" t="s">
        <v>160</v>
      </c>
      <c r="G2755" s="1">
        <v>1</v>
      </c>
      <c r="H2755" s="1" t="s">
        <v>107</v>
      </c>
      <c r="I2755" s="1" t="s">
        <v>159</v>
      </c>
      <c r="K2755" s="1" t="str">
        <f>VLOOKUP(L2755,CW!C:D,2,FALSE)</f>
        <v>Apr'16</v>
      </c>
      <c r="L2755" s="1" t="str">
        <f t="shared" si="43"/>
        <v>16'16</v>
      </c>
      <c r="M2755" s="1" t="str">
        <f>VLOOKUP(K2755,CW!D:E,2,FALSE)</f>
        <v>Q1'16</v>
      </c>
    </row>
    <row r="2756" spans="1:13" ht="15" customHeight="1">
      <c r="A2756" s="2">
        <v>42483</v>
      </c>
      <c r="B2756" s="1" t="s">
        <v>2554</v>
      </c>
      <c r="C2756" s="1" t="s">
        <v>983</v>
      </c>
      <c r="D2756" s="1" t="s">
        <v>103</v>
      </c>
      <c r="E2756" s="1" t="s">
        <v>3532</v>
      </c>
      <c r="F2756" s="45" t="s">
        <v>158</v>
      </c>
      <c r="G2756" s="1">
        <v>1</v>
      </c>
      <c r="H2756" s="1" t="s">
        <v>107</v>
      </c>
      <c r="I2756" s="1" t="s">
        <v>159</v>
      </c>
      <c r="K2756" s="1" t="str">
        <f>VLOOKUP(L2756,CW!C:D,2,FALSE)</f>
        <v>Apr'16</v>
      </c>
      <c r="L2756" s="1" t="str">
        <f t="shared" si="43"/>
        <v>16'16</v>
      </c>
      <c r="M2756" s="1" t="str">
        <f>VLOOKUP(K2756,CW!D:E,2,FALSE)</f>
        <v>Q1'16</v>
      </c>
    </row>
    <row r="2757" spans="1:13" ht="30" customHeight="1">
      <c r="A2757" s="2">
        <v>42483</v>
      </c>
      <c r="B2757" s="1" t="s">
        <v>2555</v>
      </c>
      <c r="C2757" s="1" t="s">
        <v>91</v>
      </c>
      <c r="D2757" s="1" t="s">
        <v>103</v>
      </c>
      <c r="E2757" s="1" t="s">
        <v>3532</v>
      </c>
      <c r="F2757" s="98" t="s">
        <v>161</v>
      </c>
      <c r="G2757" s="1">
        <v>1</v>
      </c>
      <c r="H2757" s="1" t="s">
        <v>107</v>
      </c>
      <c r="I2757" s="1" t="s">
        <v>159</v>
      </c>
      <c r="K2757" s="1" t="str">
        <f>VLOOKUP(L2757,CW!C:D,2,FALSE)</f>
        <v>Apr'16</v>
      </c>
      <c r="L2757" s="1" t="str">
        <f t="shared" si="43"/>
        <v>16'16</v>
      </c>
      <c r="M2757" s="1" t="str">
        <f>VLOOKUP(K2757,CW!D:E,2,FALSE)</f>
        <v>Q1'16</v>
      </c>
    </row>
    <row r="2758" spans="1:13" ht="15" customHeight="1">
      <c r="A2758" s="2">
        <v>42483</v>
      </c>
      <c r="B2758" s="1" t="s">
        <v>2556</v>
      </c>
      <c r="C2758" s="1" t="s">
        <v>86</v>
      </c>
      <c r="D2758" s="1" t="s">
        <v>103</v>
      </c>
      <c r="E2758" s="1" t="s">
        <v>3532</v>
      </c>
      <c r="F2758" s="45" t="s">
        <v>158</v>
      </c>
      <c r="G2758" s="1">
        <v>10</v>
      </c>
      <c r="H2758" s="1" t="s">
        <v>107</v>
      </c>
      <c r="I2758" s="1" t="s">
        <v>159</v>
      </c>
      <c r="K2758" s="1" t="str">
        <f>VLOOKUP(L2758,CW!C:D,2,FALSE)</f>
        <v>Apr'16</v>
      </c>
      <c r="L2758" s="1" t="str">
        <f t="shared" si="43"/>
        <v>16'16</v>
      </c>
      <c r="M2758" s="1" t="str">
        <f>VLOOKUP(K2758,CW!D:E,2,FALSE)</f>
        <v>Q1'16</v>
      </c>
    </row>
    <row r="2759" spans="1:13" ht="15" customHeight="1">
      <c r="A2759" s="2">
        <v>42483</v>
      </c>
      <c r="B2759" s="1" t="s">
        <v>2557</v>
      </c>
      <c r="C2759" s="1" t="s">
        <v>86</v>
      </c>
      <c r="D2759" s="1" t="s">
        <v>103</v>
      </c>
      <c r="E2759" s="1" t="s">
        <v>3532</v>
      </c>
      <c r="F2759" s="45" t="s">
        <v>158</v>
      </c>
      <c r="G2759" s="1">
        <v>1</v>
      </c>
      <c r="H2759" s="1" t="s">
        <v>107</v>
      </c>
      <c r="I2759" s="1" t="s">
        <v>159</v>
      </c>
      <c r="K2759" s="1" t="str">
        <f>VLOOKUP(L2759,CW!C:D,2,FALSE)</f>
        <v>Apr'16</v>
      </c>
      <c r="L2759" s="1" t="str">
        <f t="shared" si="43"/>
        <v>16'16</v>
      </c>
      <c r="M2759" s="1" t="str">
        <f>VLOOKUP(K2759,CW!D:E,2,FALSE)</f>
        <v>Q1'16</v>
      </c>
    </row>
    <row r="2760" spans="1:13" ht="30" customHeight="1">
      <c r="A2760" s="2">
        <v>42483</v>
      </c>
      <c r="B2760" s="1" t="s">
        <v>2558</v>
      </c>
      <c r="C2760" s="1" t="s">
        <v>86</v>
      </c>
      <c r="D2760" s="1" t="s">
        <v>103</v>
      </c>
      <c r="E2760" s="1" t="s">
        <v>3532</v>
      </c>
      <c r="F2760" s="98" t="s">
        <v>160</v>
      </c>
      <c r="G2760" s="1">
        <v>1</v>
      </c>
      <c r="H2760" s="1" t="s">
        <v>107</v>
      </c>
      <c r="I2760" s="1" t="s">
        <v>159</v>
      </c>
      <c r="K2760" s="1" t="str">
        <f>VLOOKUP(L2760,CW!C:D,2,FALSE)</f>
        <v>Apr'16</v>
      </c>
      <c r="L2760" s="1" t="str">
        <f t="shared" si="43"/>
        <v>16'16</v>
      </c>
      <c r="M2760" s="1" t="str">
        <f>VLOOKUP(K2760,CW!D:E,2,FALSE)</f>
        <v>Q1'16</v>
      </c>
    </row>
    <row r="2761" spans="1:13" ht="15" customHeight="1">
      <c r="A2761" s="2">
        <v>42483</v>
      </c>
      <c r="B2761" s="1" t="s">
        <v>2558</v>
      </c>
      <c r="C2761" s="1" t="s">
        <v>86</v>
      </c>
      <c r="D2761" s="1" t="s">
        <v>103</v>
      </c>
      <c r="E2761" s="1" t="s">
        <v>3532</v>
      </c>
      <c r="F2761" s="45" t="s">
        <v>158</v>
      </c>
      <c r="G2761" s="1">
        <v>7</v>
      </c>
      <c r="H2761" s="1" t="s">
        <v>107</v>
      </c>
      <c r="I2761" s="1" t="s">
        <v>159</v>
      </c>
      <c r="K2761" s="1" t="str">
        <f>VLOOKUP(L2761,CW!C:D,2,FALSE)</f>
        <v>Apr'16</v>
      </c>
      <c r="L2761" s="1" t="str">
        <f t="shared" si="43"/>
        <v>16'16</v>
      </c>
      <c r="M2761" s="1" t="str">
        <f>VLOOKUP(K2761,CW!D:E,2,FALSE)</f>
        <v>Q1'16</v>
      </c>
    </row>
    <row r="2762" spans="1:13" ht="15" customHeight="1">
      <c r="A2762" s="2">
        <v>42483</v>
      </c>
      <c r="B2762" s="1" t="s">
        <v>2559</v>
      </c>
      <c r="C2762" s="1" t="s">
        <v>86</v>
      </c>
      <c r="D2762" s="1" t="s">
        <v>103</v>
      </c>
      <c r="E2762" s="1" t="s">
        <v>3532</v>
      </c>
      <c r="F2762" s="45" t="s">
        <v>158</v>
      </c>
      <c r="G2762" s="1">
        <v>4</v>
      </c>
      <c r="H2762" s="1" t="s">
        <v>107</v>
      </c>
      <c r="I2762" s="1" t="s">
        <v>159</v>
      </c>
      <c r="K2762" s="1" t="str">
        <f>VLOOKUP(L2762,CW!C:D,2,FALSE)</f>
        <v>Apr'16</v>
      </c>
      <c r="L2762" s="1" t="str">
        <f t="shared" si="43"/>
        <v>16'16</v>
      </c>
      <c r="M2762" s="1" t="str">
        <f>VLOOKUP(K2762,CW!D:E,2,FALSE)</f>
        <v>Q1'16</v>
      </c>
    </row>
    <row r="2763" spans="1:13" ht="30" customHeight="1">
      <c r="A2763" s="2">
        <v>42483</v>
      </c>
      <c r="B2763" s="1" t="s">
        <v>2560</v>
      </c>
      <c r="C2763" s="1" t="s">
        <v>72</v>
      </c>
      <c r="D2763" s="1" t="s">
        <v>103</v>
      </c>
      <c r="E2763" s="1" t="s">
        <v>3532</v>
      </c>
      <c r="F2763" s="98" t="s">
        <v>161</v>
      </c>
      <c r="G2763" s="1">
        <v>1</v>
      </c>
      <c r="H2763" s="1" t="s">
        <v>107</v>
      </c>
      <c r="I2763" s="1" t="s">
        <v>159</v>
      </c>
      <c r="K2763" s="1" t="str">
        <f>VLOOKUP(L2763,CW!C:D,2,FALSE)</f>
        <v>Apr'16</v>
      </c>
      <c r="L2763" s="1" t="str">
        <f t="shared" si="43"/>
        <v>16'16</v>
      </c>
      <c r="M2763" s="1" t="str">
        <f>VLOOKUP(K2763,CW!D:E,2,FALSE)</f>
        <v>Q1'16</v>
      </c>
    </row>
    <row r="2764" spans="1:13" ht="15" customHeight="1">
      <c r="A2764" s="2">
        <v>42483</v>
      </c>
      <c r="B2764" s="1" t="s">
        <v>2560</v>
      </c>
      <c r="C2764" s="1" t="s">
        <v>72</v>
      </c>
      <c r="D2764" s="1" t="s">
        <v>103</v>
      </c>
      <c r="E2764" s="1" t="s">
        <v>3532</v>
      </c>
      <c r="F2764" s="45" t="s">
        <v>158</v>
      </c>
      <c r="G2764" s="1">
        <v>2</v>
      </c>
      <c r="H2764" s="1" t="s">
        <v>107</v>
      </c>
      <c r="I2764" s="1" t="s">
        <v>159</v>
      </c>
      <c r="K2764" s="1" t="str">
        <f>VLOOKUP(L2764,CW!C:D,2,FALSE)</f>
        <v>Apr'16</v>
      </c>
      <c r="L2764" s="1" t="str">
        <f t="shared" si="43"/>
        <v>16'16</v>
      </c>
      <c r="M2764" s="1" t="str">
        <f>VLOOKUP(K2764,CW!D:E,2,FALSE)</f>
        <v>Q1'16</v>
      </c>
    </row>
    <row r="2765" spans="1:13" ht="15" customHeight="1">
      <c r="A2765" s="2">
        <v>42483</v>
      </c>
      <c r="B2765" s="1" t="s">
        <v>2561</v>
      </c>
      <c r="C2765" s="1" t="s">
        <v>83</v>
      </c>
      <c r="D2765" s="1" t="s">
        <v>103</v>
      </c>
      <c r="E2765" s="1" t="s">
        <v>3532</v>
      </c>
      <c r="F2765" s="45" t="s">
        <v>158</v>
      </c>
      <c r="G2765" s="1">
        <v>3</v>
      </c>
      <c r="H2765" s="1" t="s">
        <v>107</v>
      </c>
      <c r="I2765" s="1" t="s">
        <v>159</v>
      </c>
      <c r="K2765" s="1" t="str">
        <f>VLOOKUP(L2765,CW!C:D,2,FALSE)</f>
        <v>Apr'16</v>
      </c>
      <c r="L2765" s="1" t="str">
        <f t="shared" si="43"/>
        <v>16'16</v>
      </c>
      <c r="M2765" s="1" t="str">
        <f>VLOOKUP(K2765,CW!D:E,2,FALSE)</f>
        <v>Q1'16</v>
      </c>
    </row>
    <row r="2766" spans="1:13" ht="15" customHeight="1">
      <c r="A2766" s="2">
        <v>42483</v>
      </c>
      <c r="B2766" s="1" t="s">
        <v>2562</v>
      </c>
      <c r="C2766" s="1" t="s">
        <v>83</v>
      </c>
      <c r="D2766" s="1" t="s">
        <v>103</v>
      </c>
      <c r="E2766" s="1" t="s">
        <v>3532</v>
      </c>
      <c r="F2766" s="45" t="s">
        <v>158</v>
      </c>
      <c r="G2766" s="1">
        <v>1</v>
      </c>
      <c r="H2766" s="1" t="s">
        <v>107</v>
      </c>
      <c r="I2766" s="1" t="s">
        <v>159</v>
      </c>
      <c r="K2766" s="1" t="str">
        <f>VLOOKUP(L2766,CW!C:D,2,FALSE)</f>
        <v>Apr'16</v>
      </c>
      <c r="L2766" s="1" t="str">
        <f t="shared" si="43"/>
        <v>16'16</v>
      </c>
      <c r="M2766" s="1" t="str">
        <f>VLOOKUP(K2766,CW!D:E,2,FALSE)</f>
        <v>Q1'16</v>
      </c>
    </row>
    <row r="2767" spans="1:13" ht="15" customHeight="1">
      <c r="A2767" s="2">
        <v>42483</v>
      </c>
      <c r="B2767" s="1" t="s">
        <v>2563</v>
      </c>
      <c r="C2767" s="1" t="s">
        <v>1614</v>
      </c>
      <c r="D2767" s="1" t="s">
        <v>103</v>
      </c>
      <c r="E2767" s="1" t="s">
        <v>3532</v>
      </c>
      <c r="F2767" s="45" t="s">
        <v>158</v>
      </c>
      <c r="G2767" s="1">
        <v>3</v>
      </c>
      <c r="H2767" s="1" t="s">
        <v>107</v>
      </c>
      <c r="I2767" s="1" t="s">
        <v>159</v>
      </c>
      <c r="K2767" s="1" t="str">
        <f>VLOOKUP(L2767,CW!C:D,2,FALSE)</f>
        <v>Apr'16</v>
      </c>
      <c r="L2767" s="1" t="str">
        <f t="shared" si="43"/>
        <v>16'16</v>
      </c>
      <c r="M2767" s="1" t="str">
        <f>VLOOKUP(K2767,CW!D:E,2,FALSE)</f>
        <v>Q1'16</v>
      </c>
    </row>
    <row r="2768" spans="1:13" ht="30" customHeight="1">
      <c r="A2768" s="2">
        <v>42483</v>
      </c>
      <c r="B2768" s="1" t="s">
        <v>2564</v>
      </c>
      <c r="C2768" s="1" t="s">
        <v>72</v>
      </c>
      <c r="D2768" s="1" t="s">
        <v>103</v>
      </c>
      <c r="E2768" s="1" t="s">
        <v>3532</v>
      </c>
      <c r="F2768" s="98" t="s">
        <v>160</v>
      </c>
      <c r="G2768" s="1">
        <v>1</v>
      </c>
      <c r="H2768" s="1" t="s">
        <v>107</v>
      </c>
      <c r="I2768" s="1" t="s">
        <v>159</v>
      </c>
      <c r="K2768" s="1" t="str">
        <f>VLOOKUP(L2768,CW!C:D,2,FALSE)</f>
        <v>Apr'16</v>
      </c>
      <c r="L2768" s="1" t="str">
        <f t="shared" si="43"/>
        <v>16'16</v>
      </c>
      <c r="M2768" s="1" t="str">
        <f>VLOOKUP(K2768,CW!D:E,2,FALSE)</f>
        <v>Q1'16</v>
      </c>
    </row>
    <row r="2769" spans="1:13" ht="30" customHeight="1">
      <c r="A2769" s="2">
        <v>42483</v>
      </c>
      <c r="B2769" s="1" t="s">
        <v>2565</v>
      </c>
      <c r="C2769" s="1" t="s">
        <v>112</v>
      </c>
      <c r="D2769" s="1" t="s">
        <v>103</v>
      </c>
      <c r="E2769" s="1" t="s">
        <v>3532</v>
      </c>
      <c r="F2769" s="98" t="s">
        <v>160</v>
      </c>
      <c r="G2769" s="1">
        <v>1</v>
      </c>
      <c r="H2769" s="1" t="s">
        <v>107</v>
      </c>
      <c r="I2769" s="1" t="s">
        <v>159</v>
      </c>
      <c r="K2769" s="1" t="str">
        <f>VLOOKUP(L2769,CW!C:D,2,FALSE)</f>
        <v>Apr'16</v>
      </c>
      <c r="L2769" s="1" t="str">
        <f t="shared" si="43"/>
        <v>16'16</v>
      </c>
      <c r="M2769" s="1" t="str">
        <f>VLOOKUP(K2769,CW!D:E,2,FALSE)</f>
        <v>Q1'16</v>
      </c>
    </row>
    <row r="2770" spans="1:13" ht="15" customHeight="1">
      <c r="A2770" s="2">
        <v>42483</v>
      </c>
      <c r="B2770" s="1" t="s">
        <v>2566</v>
      </c>
      <c r="C2770" s="1" t="s">
        <v>86</v>
      </c>
      <c r="D2770" s="1" t="s">
        <v>100</v>
      </c>
      <c r="E2770" s="1" t="s">
        <v>3532</v>
      </c>
      <c r="F2770" s="98" t="s">
        <v>4584</v>
      </c>
      <c r="G2770" s="1">
        <v>1</v>
      </c>
      <c r="H2770" s="1" t="s">
        <v>107</v>
      </c>
      <c r="I2770" s="1" t="s">
        <v>159</v>
      </c>
      <c r="K2770" s="1" t="str">
        <f>VLOOKUP(L2770,CW!C:D,2,FALSE)</f>
        <v>Apr'16</v>
      </c>
      <c r="L2770" s="1" t="str">
        <f t="shared" si="43"/>
        <v>16'16</v>
      </c>
      <c r="M2770" s="1" t="str">
        <f>VLOOKUP(K2770,CW!D:E,2,FALSE)</f>
        <v>Q1'16</v>
      </c>
    </row>
    <row r="2771" spans="1:13" ht="15" customHeight="1">
      <c r="A2771" s="2">
        <v>42483</v>
      </c>
      <c r="B2771" s="1" t="s">
        <v>2567</v>
      </c>
      <c r="C2771" s="1" t="s">
        <v>86</v>
      </c>
      <c r="D2771" s="1" t="s">
        <v>100</v>
      </c>
      <c r="E2771" s="1" t="s">
        <v>3532</v>
      </c>
      <c r="F2771" s="45" t="s">
        <v>158</v>
      </c>
      <c r="G2771" s="1">
        <v>1</v>
      </c>
      <c r="H2771" s="1" t="s">
        <v>107</v>
      </c>
      <c r="I2771" s="1" t="s">
        <v>159</v>
      </c>
      <c r="K2771" s="1" t="str">
        <f>VLOOKUP(L2771,CW!C:D,2,FALSE)</f>
        <v>Apr'16</v>
      </c>
      <c r="L2771" s="1" t="str">
        <f t="shared" si="43"/>
        <v>16'16</v>
      </c>
      <c r="M2771" s="1" t="str">
        <f>VLOOKUP(K2771,CW!D:E,2,FALSE)</f>
        <v>Q1'16</v>
      </c>
    </row>
    <row r="2772" spans="1:13" ht="15" customHeight="1">
      <c r="A2772" s="2">
        <v>42483</v>
      </c>
      <c r="B2772" s="1" t="s">
        <v>2567</v>
      </c>
      <c r="C2772" s="1" t="s">
        <v>86</v>
      </c>
      <c r="D2772" s="1" t="s">
        <v>100</v>
      </c>
      <c r="E2772" s="1" t="s">
        <v>3532</v>
      </c>
      <c r="F2772" s="98" t="s">
        <v>4584</v>
      </c>
      <c r="G2772" s="1">
        <v>4</v>
      </c>
      <c r="H2772" s="1" t="s">
        <v>107</v>
      </c>
      <c r="I2772" s="1" t="s">
        <v>159</v>
      </c>
      <c r="K2772" s="1" t="str">
        <f>VLOOKUP(L2772,CW!C:D,2,FALSE)</f>
        <v>Apr'16</v>
      </c>
      <c r="L2772" s="1" t="str">
        <f t="shared" si="43"/>
        <v>16'16</v>
      </c>
      <c r="M2772" s="1" t="str">
        <f>VLOOKUP(K2772,CW!D:E,2,FALSE)</f>
        <v>Q1'16</v>
      </c>
    </row>
    <row r="2773" spans="1:13" ht="30" customHeight="1">
      <c r="A2773" s="2">
        <v>42483</v>
      </c>
      <c r="B2773" s="1" t="s">
        <v>2568</v>
      </c>
      <c r="C2773" s="1" t="s">
        <v>86</v>
      </c>
      <c r="D2773" s="1" t="s">
        <v>100</v>
      </c>
      <c r="E2773" s="1" t="s">
        <v>3532</v>
      </c>
      <c r="F2773" s="98" t="s">
        <v>160</v>
      </c>
      <c r="G2773" s="1">
        <v>1</v>
      </c>
      <c r="H2773" s="1" t="s">
        <v>107</v>
      </c>
      <c r="I2773" s="1" t="s">
        <v>159</v>
      </c>
      <c r="K2773" s="1" t="str">
        <f>VLOOKUP(L2773,CW!C:D,2,FALSE)</f>
        <v>Apr'16</v>
      </c>
      <c r="L2773" s="1" t="str">
        <f t="shared" si="43"/>
        <v>16'16</v>
      </c>
      <c r="M2773" s="1" t="str">
        <f>VLOOKUP(K2773,CW!D:E,2,FALSE)</f>
        <v>Q1'16</v>
      </c>
    </row>
    <row r="2774" spans="1:13" ht="15" customHeight="1">
      <c r="A2774" s="2">
        <v>42483</v>
      </c>
      <c r="B2774" s="1" t="s">
        <v>2568</v>
      </c>
      <c r="C2774" s="1" t="s">
        <v>86</v>
      </c>
      <c r="D2774" s="1" t="s">
        <v>100</v>
      </c>
      <c r="E2774" s="1" t="s">
        <v>3532</v>
      </c>
      <c r="F2774" s="45" t="s">
        <v>158</v>
      </c>
      <c r="G2774" s="1">
        <v>1</v>
      </c>
      <c r="H2774" s="1" t="s">
        <v>107</v>
      </c>
      <c r="I2774" s="1" t="s">
        <v>159</v>
      </c>
      <c r="K2774" s="1" t="str">
        <f>VLOOKUP(L2774,CW!C:D,2,FALSE)</f>
        <v>Apr'16</v>
      </c>
      <c r="L2774" s="1" t="str">
        <f t="shared" si="43"/>
        <v>16'16</v>
      </c>
      <c r="M2774" s="1" t="str">
        <f>VLOOKUP(K2774,CW!D:E,2,FALSE)</f>
        <v>Q1'16</v>
      </c>
    </row>
    <row r="2775" spans="1:13" ht="15" customHeight="1">
      <c r="A2775" s="2">
        <v>42483</v>
      </c>
      <c r="B2775" s="1" t="s">
        <v>2568</v>
      </c>
      <c r="C2775" s="1" t="s">
        <v>86</v>
      </c>
      <c r="D2775" s="1" t="s">
        <v>100</v>
      </c>
      <c r="E2775" s="1" t="s">
        <v>3532</v>
      </c>
      <c r="F2775" s="98" t="s">
        <v>4584</v>
      </c>
      <c r="G2775" s="1">
        <v>1</v>
      </c>
      <c r="H2775" s="1" t="s">
        <v>107</v>
      </c>
      <c r="I2775" s="1" t="s">
        <v>159</v>
      </c>
      <c r="K2775" s="1" t="str">
        <f>VLOOKUP(L2775,CW!C:D,2,FALSE)</f>
        <v>Apr'16</v>
      </c>
      <c r="L2775" s="1" t="str">
        <f t="shared" si="43"/>
        <v>16'16</v>
      </c>
      <c r="M2775" s="1" t="str">
        <f>VLOOKUP(K2775,CW!D:E,2,FALSE)</f>
        <v>Q1'16</v>
      </c>
    </row>
    <row r="2776" spans="1:13" ht="15" customHeight="1">
      <c r="A2776" s="2">
        <v>42483</v>
      </c>
      <c r="B2776" s="1" t="s">
        <v>2569</v>
      </c>
      <c r="C2776" s="1" t="s">
        <v>86</v>
      </c>
      <c r="D2776" s="1" t="s">
        <v>100</v>
      </c>
      <c r="E2776" s="1" t="s">
        <v>3532</v>
      </c>
      <c r="F2776" s="98" t="s">
        <v>4584</v>
      </c>
      <c r="G2776" s="1">
        <v>1</v>
      </c>
      <c r="H2776" s="1" t="s">
        <v>107</v>
      </c>
      <c r="I2776" s="1" t="s">
        <v>159</v>
      </c>
      <c r="K2776" s="1" t="str">
        <f>VLOOKUP(L2776,CW!C:D,2,FALSE)</f>
        <v>Apr'16</v>
      </c>
      <c r="L2776" s="1" t="str">
        <f t="shared" si="43"/>
        <v>16'16</v>
      </c>
      <c r="M2776" s="1" t="str">
        <f>VLOOKUP(K2776,CW!D:E,2,FALSE)</f>
        <v>Q1'16</v>
      </c>
    </row>
    <row r="2777" spans="1:13" ht="30" customHeight="1">
      <c r="A2777" s="2">
        <v>42483</v>
      </c>
      <c r="B2777" s="1" t="s">
        <v>2570</v>
      </c>
      <c r="C2777" s="1" t="s">
        <v>86</v>
      </c>
      <c r="D2777" s="1" t="s">
        <v>100</v>
      </c>
      <c r="E2777" s="1" t="s">
        <v>3532</v>
      </c>
      <c r="F2777" s="98" t="s">
        <v>160</v>
      </c>
      <c r="G2777" s="1">
        <v>1</v>
      </c>
      <c r="H2777" s="1" t="s">
        <v>107</v>
      </c>
      <c r="I2777" s="1" t="s">
        <v>159</v>
      </c>
      <c r="K2777" s="1" t="str">
        <f>VLOOKUP(L2777,CW!C:D,2,FALSE)</f>
        <v>Apr'16</v>
      </c>
      <c r="L2777" s="1" t="str">
        <f t="shared" si="43"/>
        <v>16'16</v>
      </c>
      <c r="M2777" s="1" t="str">
        <f>VLOOKUP(K2777,CW!D:E,2,FALSE)</f>
        <v>Q1'16</v>
      </c>
    </row>
    <row r="2778" spans="1:13" ht="15" customHeight="1">
      <c r="A2778" s="2">
        <v>42483</v>
      </c>
      <c r="B2778" s="1" t="s">
        <v>2570</v>
      </c>
      <c r="C2778" s="1" t="s">
        <v>86</v>
      </c>
      <c r="D2778" s="1" t="s">
        <v>100</v>
      </c>
      <c r="E2778" s="1" t="s">
        <v>3532</v>
      </c>
      <c r="F2778" s="45" t="s">
        <v>158</v>
      </c>
      <c r="G2778" s="1">
        <v>1</v>
      </c>
      <c r="H2778" s="1" t="s">
        <v>107</v>
      </c>
      <c r="I2778" s="1" t="s">
        <v>159</v>
      </c>
      <c r="K2778" s="1" t="str">
        <f>VLOOKUP(L2778,CW!C:D,2,FALSE)</f>
        <v>Apr'16</v>
      </c>
      <c r="L2778" s="1" t="str">
        <f t="shared" si="43"/>
        <v>16'16</v>
      </c>
      <c r="M2778" s="1" t="str">
        <f>VLOOKUP(K2778,CW!D:E,2,FALSE)</f>
        <v>Q1'16</v>
      </c>
    </row>
    <row r="2779" spans="1:13" ht="30" customHeight="1">
      <c r="A2779" s="2">
        <v>42483</v>
      </c>
      <c r="B2779" s="1" t="s">
        <v>2571</v>
      </c>
      <c r="C2779" s="1" t="s">
        <v>86</v>
      </c>
      <c r="D2779" s="1" t="s">
        <v>100</v>
      </c>
      <c r="E2779" s="1" t="s">
        <v>3532</v>
      </c>
      <c r="F2779" s="98" t="s">
        <v>160</v>
      </c>
      <c r="G2779" s="1">
        <v>1</v>
      </c>
      <c r="H2779" s="1" t="s">
        <v>107</v>
      </c>
      <c r="I2779" s="1" t="s">
        <v>159</v>
      </c>
      <c r="K2779" s="1" t="str">
        <f>VLOOKUP(L2779,CW!C:D,2,FALSE)</f>
        <v>Apr'16</v>
      </c>
      <c r="L2779" s="1" t="str">
        <f t="shared" si="43"/>
        <v>16'16</v>
      </c>
      <c r="M2779" s="1" t="str">
        <f>VLOOKUP(K2779,CW!D:E,2,FALSE)</f>
        <v>Q1'16</v>
      </c>
    </row>
    <row r="2780" spans="1:13" ht="30" customHeight="1">
      <c r="A2780" s="2">
        <v>42483</v>
      </c>
      <c r="B2780" s="1" t="s">
        <v>2572</v>
      </c>
      <c r="C2780" s="1" t="s">
        <v>86</v>
      </c>
      <c r="D2780" s="1" t="s">
        <v>100</v>
      </c>
      <c r="E2780" s="1" t="s">
        <v>3532</v>
      </c>
      <c r="F2780" s="98" t="s">
        <v>160</v>
      </c>
      <c r="G2780" s="1">
        <v>1</v>
      </c>
      <c r="H2780" s="1" t="s">
        <v>107</v>
      </c>
      <c r="I2780" s="1" t="s">
        <v>159</v>
      </c>
      <c r="K2780" s="1" t="str">
        <f>VLOOKUP(L2780,CW!C:D,2,FALSE)</f>
        <v>Apr'16</v>
      </c>
      <c r="L2780" s="1" t="str">
        <f t="shared" si="43"/>
        <v>16'16</v>
      </c>
      <c r="M2780" s="1" t="str">
        <f>VLOOKUP(K2780,CW!D:E,2,FALSE)</f>
        <v>Q1'16</v>
      </c>
    </row>
    <row r="2781" spans="1:13" ht="15" customHeight="1">
      <c r="A2781" s="2">
        <v>42483</v>
      </c>
      <c r="B2781" s="1" t="s">
        <v>2572</v>
      </c>
      <c r="C2781" s="1" t="s">
        <v>86</v>
      </c>
      <c r="D2781" s="1" t="s">
        <v>100</v>
      </c>
      <c r="E2781" s="1" t="s">
        <v>3532</v>
      </c>
      <c r="F2781" s="45" t="s">
        <v>158</v>
      </c>
      <c r="G2781" s="1">
        <v>1</v>
      </c>
      <c r="H2781" s="1" t="s">
        <v>107</v>
      </c>
      <c r="I2781" s="1" t="s">
        <v>159</v>
      </c>
      <c r="K2781" s="1" t="str">
        <f>VLOOKUP(L2781,CW!C:D,2,FALSE)</f>
        <v>Apr'16</v>
      </c>
      <c r="L2781" s="1" t="str">
        <f t="shared" si="43"/>
        <v>16'16</v>
      </c>
      <c r="M2781" s="1" t="str">
        <f>VLOOKUP(K2781,CW!D:E,2,FALSE)</f>
        <v>Q1'16</v>
      </c>
    </row>
    <row r="2782" spans="1:13" ht="30" customHeight="1">
      <c r="A2782" s="2">
        <v>42483</v>
      </c>
      <c r="B2782" s="1" t="s">
        <v>2573</v>
      </c>
      <c r="C2782" s="1" t="s">
        <v>86</v>
      </c>
      <c r="D2782" s="1" t="s">
        <v>100</v>
      </c>
      <c r="E2782" s="1" t="s">
        <v>3532</v>
      </c>
      <c r="F2782" s="98" t="s">
        <v>160</v>
      </c>
      <c r="G2782" s="1">
        <v>1</v>
      </c>
      <c r="H2782" s="1" t="s">
        <v>107</v>
      </c>
      <c r="I2782" s="1" t="s">
        <v>159</v>
      </c>
      <c r="K2782" s="1" t="str">
        <f>VLOOKUP(L2782,CW!C:D,2,FALSE)</f>
        <v>Apr'16</v>
      </c>
      <c r="L2782" s="1" t="str">
        <f t="shared" si="43"/>
        <v>16'16</v>
      </c>
      <c r="M2782" s="1" t="str">
        <f>VLOOKUP(K2782,CW!D:E,2,FALSE)</f>
        <v>Q1'16</v>
      </c>
    </row>
    <row r="2783" spans="1:13" ht="15" customHeight="1">
      <c r="A2783" s="2">
        <v>42483</v>
      </c>
      <c r="B2783" s="1" t="s">
        <v>2573</v>
      </c>
      <c r="C2783" s="1" t="s">
        <v>86</v>
      </c>
      <c r="D2783" s="1" t="s">
        <v>100</v>
      </c>
      <c r="E2783" s="1" t="s">
        <v>3532</v>
      </c>
      <c r="F2783" s="45" t="s">
        <v>158</v>
      </c>
      <c r="G2783" s="1">
        <v>1</v>
      </c>
      <c r="H2783" s="1" t="s">
        <v>107</v>
      </c>
      <c r="I2783" s="1" t="s">
        <v>159</v>
      </c>
      <c r="K2783" s="1" t="str">
        <f>VLOOKUP(L2783,CW!C:D,2,FALSE)</f>
        <v>Apr'16</v>
      </c>
      <c r="L2783" s="1" t="str">
        <f t="shared" si="43"/>
        <v>16'16</v>
      </c>
      <c r="M2783" s="1" t="str">
        <f>VLOOKUP(K2783,CW!D:E,2,FALSE)</f>
        <v>Q1'16</v>
      </c>
    </row>
    <row r="2784" spans="1:13" ht="30" customHeight="1">
      <c r="A2784" s="2">
        <v>42483</v>
      </c>
      <c r="B2784" s="1" t="s">
        <v>2574</v>
      </c>
      <c r="C2784" s="1" t="s">
        <v>86</v>
      </c>
      <c r="D2784" s="1" t="s">
        <v>100</v>
      </c>
      <c r="E2784" s="1" t="s">
        <v>3532</v>
      </c>
      <c r="F2784" s="98" t="s">
        <v>160</v>
      </c>
      <c r="G2784" s="1">
        <v>1</v>
      </c>
      <c r="H2784" s="1" t="s">
        <v>107</v>
      </c>
      <c r="I2784" s="1" t="s">
        <v>159</v>
      </c>
      <c r="K2784" s="1" t="str">
        <f>VLOOKUP(L2784,CW!C:D,2,FALSE)</f>
        <v>Apr'16</v>
      </c>
      <c r="L2784" s="1" t="str">
        <f t="shared" si="43"/>
        <v>16'16</v>
      </c>
      <c r="M2784" s="1" t="str">
        <f>VLOOKUP(K2784,CW!D:E,2,FALSE)</f>
        <v>Q1'16</v>
      </c>
    </row>
    <row r="2785" spans="1:13" ht="15" customHeight="1">
      <c r="A2785" s="2">
        <v>42483</v>
      </c>
      <c r="B2785" s="1" t="s">
        <v>2573</v>
      </c>
      <c r="C2785" s="1" t="s">
        <v>3326</v>
      </c>
      <c r="D2785" s="1" t="s">
        <v>3308</v>
      </c>
      <c r="E2785" s="99" t="s">
        <v>4588</v>
      </c>
      <c r="F2785" s="45" t="s">
        <v>3341</v>
      </c>
      <c r="G2785" s="1">
        <v>1</v>
      </c>
      <c r="H2785" s="1" t="s">
        <v>3355</v>
      </c>
      <c r="I2785" s="1" t="s">
        <v>3550</v>
      </c>
      <c r="J2785" s="1">
        <v>3</v>
      </c>
      <c r="K2785" s="1" t="str">
        <f>VLOOKUP(L2785,CW!C:D,2,FALSE)</f>
        <v>Apr'16</v>
      </c>
      <c r="L2785" s="1" t="str">
        <f t="shared" si="43"/>
        <v>16'16</v>
      </c>
      <c r="M2785" s="1" t="str">
        <f>VLOOKUP(K2785,CW!D:E,2,FALSE)</f>
        <v>Q1'16</v>
      </c>
    </row>
    <row r="2786" spans="1:13" ht="30" customHeight="1">
      <c r="A2786" s="2">
        <v>42484</v>
      </c>
      <c r="B2786" s="1" t="s">
        <v>2575</v>
      </c>
      <c r="C2786" s="1" t="s">
        <v>83</v>
      </c>
      <c r="D2786" s="1" t="s">
        <v>100</v>
      </c>
      <c r="E2786" s="1" t="s">
        <v>3532</v>
      </c>
      <c r="F2786" s="98" t="s">
        <v>160</v>
      </c>
      <c r="G2786" s="1">
        <v>1</v>
      </c>
      <c r="H2786" s="1" t="s">
        <v>107</v>
      </c>
      <c r="I2786" s="1" t="s">
        <v>159</v>
      </c>
      <c r="K2786" s="1" t="str">
        <f>VLOOKUP(L2786,CW!C:D,2,FALSE)</f>
        <v>Apr'16</v>
      </c>
      <c r="L2786" s="1" t="str">
        <f t="shared" si="43"/>
        <v>16'16</v>
      </c>
      <c r="M2786" s="1" t="str">
        <f>VLOOKUP(K2786,CW!D:E,2,FALSE)</f>
        <v>Q1'16</v>
      </c>
    </row>
    <row r="2787" spans="1:13" ht="15" customHeight="1">
      <c r="A2787" s="2">
        <v>42484</v>
      </c>
      <c r="B2787" s="1" t="s">
        <v>2575</v>
      </c>
      <c r="C2787" s="1" t="s">
        <v>83</v>
      </c>
      <c r="D2787" s="1" t="s">
        <v>100</v>
      </c>
      <c r="E2787" s="1" t="s">
        <v>3532</v>
      </c>
      <c r="F2787" s="45" t="s">
        <v>158</v>
      </c>
      <c r="G2787" s="1">
        <v>1</v>
      </c>
      <c r="H2787" s="1" t="s">
        <v>107</v>
      </c>
      <c r="I2787" s="1" t="s">
        <v>159</v>
      </c>
      <c r="K2787" s="1" t="str">
        <f>VLOOKUP(L2787,CW!C:D,2,FALSE)</f>
        <v>Apr'16</v>
      </c>
      <c r="L2787" s="1" t="str">
        <f t="shared" si="43"/>
        <v>16'16</v>
      </c>
      <c r="M2787" s="1" t="str">
        <f>VLOOKUP(K2787,CW!D:E,2,FALSE)</f>
        <v>Q1'16</v>
      </c>
    </row>
    <row r="2788" spans="1:13" ht="30" customHeight="1">
      <c r="A2788" s="2">
        <v>42484</v>
      </c>
      <c r="B2788" s="1" t="s">
        <v>2576</v>
      </c>
      <c r="C2788" s="1" t="s">
        <v>88</v>
      </c>
      <c r="D2788" s="1" t="s">
        <v>105</v>
      </c>
      <c r="E2788" s="1" t="s">
        <v>3532</v>
      </c>
      <c r="F2788" s="98" t="s">
        <v>160</v>
      </c>
      <c r="G2788" s="1">
        <v>1</v>
      </c>
      <c r="H2788" s="1" t="s">
        <v>107</v>
      </c>
      <c r="I2788" s="1" t="s">
        <v>159</v>
      </c>
      <c r="K2788" s="1" t="str">
        <f>VLOOKUP(L2788,CW!C:D,2,FALSE)</f>
        <v>Apr'16</v>
      </c>
      <c r="L2788" s="1" t="str">
        <f t="shared" si="43"/>
        <v>16'16</v>
      </c>
      <c r="M2788" s="1" t="str">
        <f>VLOOKUP(K2788,CW!D:E,2,FALSE)</f>
        <v>Q1'16</v>
      </c>
    </row>
    <row r="2789" spans="1:13" ht="15" customHeight="1">
      <c r="A2789" s="2">
        <v>42484</v>
      </c>
      <c r="B2789" s="1" t="s">
        <v>2577</v>
      </c>
      <c r="C2789" s="1" t="s">
        <v>73</v>
      </c>
      <c r="D2789" s="1" t="s">
        <v>105</v>
      </c>
      <c r="E2789" s="1" t="s">
        <v>3532</v>
      </c>
      <c r="F2789" s="45" t="s">
        <v>158</v>
      </c>
      <c r="G2789" s="1">
        <v>1</v>
      </c>
      <c r="H2789" s="1" t="s">
        <v>107</v>
      </c>
      <c r="I2789" s="1" t="s">
        <v>159</v>
      </c>
      <c r="K2789" s="1" t="str">
        <f>VLOOKUP(L2789,CW!C:D,2,FALSE)</f>
        <v>Apr'16</v>
      </c>
      <c r="L2789" s="1" t="str">
        <f t="shared" si="43"/>
        <v>16'16</v>
      </c>
      <c r="M2789" s="1" t="str">
        <f>VLOOKUP(K2789,CW!D:E,2,FALSE)</f>
        <v>Q1'16</v>
      </c>
    </row>
    <row r="2790" spans="1:13" ht="15" customHeight="1">
      <c r="A2790" s="2">
        <v>42484</v>
      </c>
      <c r="B2790" s="1" t="s">
        <v>2578</v>
      </c>
      <c r="C2790" s="1" t="s">
        <v>88</v>
      </c>
      <c r="D2790" s="1" t="s">
        <v>105</v>
      </c>
      <c r="E2790" s="1" t="s">
        <v>3532</v>
      </c>
      <c r="F2790" s="45" t="s">
        <v>158</v>
      </c>
      <c r="G2790" s="1">
        <v>1</v>
      </c>
      <c r="H2790" s="1" t="s">
        <v>107</v>
      </c>
      <c r="I2790" s="1" t="s">
        <v>159</v>
      </c>
      <c r="K2790" s="1" t="str">
        <f>VLOOKUP(L2790,CW!C:D,2,FALSE)</f>
        <v>Apr'16</v>
      </c>
      <c r="L2790" s="1" t="str">
        <f t="shared" si="43"/>
        <v>16'16</v>
      </c>
      <c r="M2790" s="1" t="str">
        <f>VLOOKUP(K2790,CW!D:E,2,FALSE)</f>
        <v>Q1'16</v>
      </c>
    </row>
    <row r="2791" spans="1:13" ht="15" customHeight="1">
      <c r="A2791" s="2">
        <v>42484</v>
      </c>
      <c r="B2791" s="1" t="s">
        <v>2579</v>
      </c>
      <c r="C2791" s="1" t="s">
        <v>91</v>
      </c>
      <c r="D2791" s="1" t="s">
        <v>105</v>
      </c>
      <c r="E2791" s="1" t="s">
        <v>3532</v>
      </c>
      <c r="F2791" s="45" t="s">
        <v>158</v>
      </c>
      <c r="G2791" s="1">
        <v>1</v>
      </c>
      <c r="H2791" s="1" t="s">
        <v>107</v>
      </c>
      <c r="I2791" s="1" t="s">
        <v>159</v>
      </c>
      <c r="K2791" s="1" t="str">
        <f>VLOOKUP(L2791,CW!C:D,2,FALSE)</f>
        <v>Apr'16</v>
      </c>
      <c r="L2791" s="1" t="str">
        <f t="shared" si="43"/>
        <v>16'16</v>
      </c>
      <c r="M2791" s="1" t="str">
        <f>VLOOKUP(K2791,CW!D:E,2,FALSE)</f>
        <v>Q1'16</v>
      </c>
    </row>
    <row r="2792" spans="1:13" ht="15" customHeight="1">
      <c r="A2792" s="2">
        <v>42484</v>
      </c>
      <c r="B2792" s="1" t="s">
        <v>2580</v>
      </c>
      <c r="C2792" s="1" t="s">
        <v>87</v>
      </c>
      <c r="D2792" s="1" t="s">
        <v>105</v>
      </c>
      <c r="E2792" s="1" t="s">
        <v>3532</v>
      </c>
      <c r="F2792" s="45" t="s">
        <v>158</v>
      </c>
      <c r="G2792" s="1">
        <v>1</v>
      </c>
      <c r="H2792" s="1" t="s">
        <v>107</v>
      </c>
      <c r="I2792" s="1" t="s">
        <v>159</v>
      </c>
      <c r="K2792" s="1" t="str">
        <f>VLOOKUP(L2792,CW!C:D,2,FALSE)</f>
        <v>Apr'16</v>
      </c>
      <c r="L2792" s="1" t="str">
        <f t="shared" si="43"/>
        <v>16'16</v>
      </c>
      <c r="M2792" s="1" t="str">
        <f>VLOOKUP(K2792,CW!D:E,2,FALSE)</f>
        <v>Q1'16</v>
      </c>
    </row>
    <row r="2793" spans="1:13" ht="15" customHeight="1">
      <c r="A2793" s="2">
        <v>42484</v>
      </c>
      <c r="B2793" s="1" t="s">
        <v>2581</v>
      </c>
      <c r="C2793" s="1" t="s">
        <v>86</v>
      </c>
      <c r="D2793" s="1" t="s">
        <v>103</v>
      </c>
      <c r="E2793" s="1" t="s">
        <v>3532</v>
      </c>
      <c r="F2793" s="45" t="s">
        <v>158</v>
      </c>
      <c r="G2793" s="1">
        <v>1</v>
      </c>
      <c r="H2793" s="1" t="s">
        <v>107</v>
      </c>
      <c r="I2793" s="1" t="s">
        <v>159</v>
      </c>
      <c r="K2793" s="1" t="str">
        <f>VLOOKUP(L2793,CW!C:D,2,FALSE)</f>
        <v>Apr'16</v>
      </c>
      <c r="L2793" s="1" t="str">
        <f t="shared" si="43"/>
        <v>16'16</v>
      </c>
      <c r="M2793" s="1" t="str">
        <f>VLOOKUP(K2793,CW!D:E,2,FALSE)</f>
        <v>Q1'16</v>
      </c>
    </row>
    <row r="2794" spans="1:13" ht="15" customHeight="1">
      <c r="A2794" s="2">
        <v>42484</v>
      </c>
      <c r="B2794" s="1" t="s">
        <v>2582</v>
      </c>
      <c r="C2794" s="1" t="s">
        <v>112</v>
      </c>
      <c r="D2794" s="1" t="s">
        <v>103</v>
      </c>
      <c r="E2794" s="1" t="s">
        <v>3532</v>
      </c>
      <c r="F2794" s="98" t="s">
        <v>4584</v>
      </c>
      <c r="G2794" s="1">
        <v>1</v>
      </c>
      <c r="H2794" s="1" t="s">
        <v>107</v>
      </c>
      <c r="I2794" s="1" t="s">
        <v>159</v>
      </c>
      <c r="K2794" s="1" t="str">
        <f>VLOOKUP(L2794,CW!C:D,2,FALSE)</f>
        <v>Apr'16</v>
      </c>
      <c r="L2794" s="1" t="str">
        <f t="shared" si="43"/>
        <v>16'16</v>
      </c>
      <c r="M2794" s="1" t="str">
        <f>VLOOKUP(K2794,CW!D:E,2,FALSE)</f>
        <v>Q1'16</v>
      </c>
    </row>
    <row r="2795" spans="1:13" ht="30" customHeight="1">
      <c r="A2795" s="2">
        <v>42484</v>
      </c>
      <c r="B2795" s="1" t="s">
        <v>2583</v>
      </c>
      <c r="C2795" s="1" t="s">
        <v>75</v>
      </c>
      <c r="D2795" s="1" t="s">
        <v>103</v>
      </c>
      <c r="E2795" s="1" t="s">
        <v>3532</v>
      </c>
      <c r="F2795" s="98" t="s">
        <v>161</v>
      </c>
      <c r="G2795" s="1">
        <v>1</v>
      </c>
      <c r="H2795" s="1" t="s">
        <v>107</v>
      </c>
      <c r="I2795" s="1" t="s">
        <v>159</v>
      </c>
      <c r="K2795" s="1" t="str">
        <f>VLOOKUP(L2795,CW!C:D,2,FALSE)</f>
        <v>Apr'16</v>
      </c>
      <c r="L2795" s="1" t="str">
        <f t="shared" si="43"/>
        <v>16'16</v>
      </c>
      <c r="M2795" s="1" t="str">
        <f>VLOOKUP(K2795,CW!D:E,2,FALSE)</f>
        <v>Q1'16</v>
      </c>
    </row>
    <row r="2796" spans="1:13" ht="15" customHeight="1">
      <c r="A2796" s="2">
        <v>42484</v>
      </c>
      <c r="B2796" s="1" t="s">
        <v>2584</v>
      </c>
      <c r="C2796" s="1" t="s">
        <v>72</v>
      </c>
      <c r="D2796" s="1" t="s">
        <v>103</v>
      </c>
      <c r="E2796" s="1" t="s">
        <v>3532</v>
      </c>
      <c r="F2796" s="98" t="s">
        <v>4584</v>
      </c>
      <c r="G2796" s="1">
        <v>1</v>
      </c>
      <c r="H2796" s="1" t="s">
        <v>107</v>
      </c>
      <c r="I2796" s="1" t="s">
        <v>159</v>
      </c>
      <c r="K2796" s="1" t="str">
        <f>VLOOKUP(L2796,CW!C:D,2,FALSE)</f>
        <v>Apr'16</v>
      </c>
      <c r="L2796" s="1" t="str">
        <f t="shared" si="43"/>
        <v>16'16</v>
      </c>
      <c r="M2796" s="1" t="str">
        <f>VLOOKUP(K2796,CW!D:E,2,FALSE)</f>
        <v>Q1'16</v>
      </c>
    </row>
    <row r="2797" spans="1:13" ht="30" customHeight="1">
      <c r="A2797" s="2">
        <v>42484</v>
      </c>
      <c r="B2797" s="1" t="s">
        <v>2585</v>
      </c>
      <c r="C2797" s="1" t="s">
        <v>480</v>
      </c>
      <c r="D2797" s="1" t="s">
        <v>103</v>
      </c>
      <c r="E2797" s="1" t="s">
        <v>3532</v>
      </c>
      <c r="F2797" s="98" t="s">
        <v>161</v>
      </c>
      <c r="G2797" s="1">
        <v>1</v>
      </c>
      <c r="H2797" s="1" t="s">
        <v>107</v>
      </c>
      <c r="I2797" s="1" t="s">
        <v>159</v>
      </c>
      <c r="K2797" s="1" t="str">
        <f>VLOOKUP(L2797,CW!C:D,2,FALSE)</f>
        <v>Apr'16</v>
      </c>
      <c r="L2797" s="1" t="str">
        <f t="shared" si="43"/>
        <v>16'16</v>
      </c>
      <c r="M2797" s="1" t="str">
        <f>VLOOKUP(K2797,CW!D:E,2,FALSE)</f>
        <v>Q1'16</v>
      </c>
    </row>
    <row r="2798" spans="1:13" ht="30" customHeight="1">
      <c r="A2798" s="2">
        <v>42484</v>
      </c>
      <c r="B2798" s="1" t="s">
        <v>2586</v>
      </c>
      <c r="C2798" s="1" t="s">
        <v>480</v>
      </c>
      <c r="D2798" s="1" t="s">
        <v>103</v>
      </c>
      <c r="E2798" s="1" t="s">
        <v>3532</v>
      </c>
      <c r="F2798" s="98" t="s">
        <v>160</v>
      </c>
      <c r="G2798" s="1">
        <v>3</v>
      </c>
      <c r="H2798" s="1" t="s">
        <v>107</v>
      </c>
      <c r="I2798" s="1" t="s">
        <v>159</v>
      </c>
      <c r="K2798" s="1" t="str">
        <f>VLOOKUP(L2798,CW!C:D,2,FALSE)</f>
        <v>Apr'16</v>
      </c>
      <c r="L2798" s="1" t="str">
        <f t="shared" si="43"/>
        <v>16'16</v>
      </c>
      <c r="M2798" s="1" t="str">
        <f>VLOOKUP(K2798,CW!D:E,2,FALSE)</f>
        <v>Q1'16</v>
      </c>
    </row>
    <row r="2799" spans="1:13" ht="15" customHeight="1">
      <c r="A2799" s="2">
        <v>42484</v>
      </c>
      <c r="B2799" s="1" t="s">
        <v>2587</v>
      </c>
      <c r="C2799" s="1" t="s">
        <v>2588</v>
      </c>
      <c r="D2799" s="1" t="s">
        <v>103</v>
      </c>
      <c r="E2799" s="1" t="s">
        <v>3532</v>
      </c>
      <c r="F2799" s="45" t="s">
        <v>158</v>
      </c>
      <c r="G2799" s="1">
        <v>1</v>
      </c>
      <c r="H2799" s="1" t="s">
        <v>107</v>
      </c>
      <c r="I2799" s="1" t="s">
        <v>159</v>
      </c>
      <c r="K2799" s="1" t="str">
        <f>VLOOKUP(L2799,CW!C:D,2,FALSE)</f>
        <v>Apr'16</v>
      </c>
      <c r="L2799" s="1" t="str">
        <f t="shared" si="43"/>
        <v>16'16</v>
      </c>
      <c r="M2799" s="1" t="str">
        <f>VLOOKUP(K2799,CW!D:E,2,FALSE)</f>
        <v>Q1'16</v>
      </c>
    </row>
    <row r="2800" spans="1:13" ht="15" customHeight="1">
      <c r="A2800" s="2">
        <v>42484</v>
      </c>
      <c r="B2800" s="1" t="s">
        <v>2578</v>
      </c>
      <c r="C2800" s="1" t="s">
        <v>3330</v>
      </c>
      <c r="D2800" s="1" t="s">
        <v>3316</v>
      </c>
      <c r="E2800" s="99" t="s">
        <v>4588</v>
      </c>
      <c r="F2800" s="45" t="s">
        <v>3341</v>
      </c>
      <c r="G2800" s="1">
        <v>1</v>
      </c>
      <c r="H2800" s="1" t="s">
        <v>3355</v>
      </c>
      <c r="I2800" s="1" t="s">
        <v>3550</v>
      </c>
      <c r="J2800" s="1">
        <v>3</v>
      </c>
      <c r="K2800" s="1" t="str">
        <f>VLOOKUP(L2800,CW!C:D,2,FALSE)</f>
        <v>Apr'16</v>
      </c>
      <c r="L2800" s="1" t="str">
        <f t="shared" ref="L2800:L2863" si="44">CONCATENATE(WEEKNUM(A2800,21),"'",TEXT(A2800,"yy"))</f>
        <v>16'16</v>
      </c>
      <c r="M2800" s="1" t="str">
        <f>VLOOKUP(K2800,CW!D:E,2,FALSE)</f>
        <v>Q1'16</v>
      </c>
    </row>
    <row r="2801" spans="1:13" ht="15" customHeight="1">
      <c r="A2801" s="2">
        <v>42485</v>
      </c>
      <c r="B2801" s="1" t="s">
        <v>2589</v>
      </c>
      <c r="C2801" s="1" t="s">
        <v>72</v>
      </c>
      <c r="D2801" s="1" t="s">
        <v>103</v>
      </c>
      <c r="E2801" s="1" t="s">
        <v>3532</v>
      </c>
      <c r="F2801" s="98" t="s">
        <v>4584</v>
      </c>
      <c r="G2801" s="1">
        <v>2</v>
      </c>
      <c r="H2801" s="1" t="s">
        <v>107</v>
      </c>
      <c r="I2801" s="1" t="s">
        <v>159</v>
      </c>
      <c r="K2801" s="1" t="str">
        <f>VLOOKUP(L2801,CW!C:D,2,FALSE)</f>
        <v>Apr'16</v>
      </c>
      <c r="L2801" s="1" t="str">
        <f t="shared" si="44"/>
        <v>17'16</v>
      </c>
      <c r="M2801" s="1" t="str">
        <f>VLOOKUP(K2801,CW!D:E,2,FALSE)</f>
        <v>Q1'16</v>
      </c>
    </row>
    <row r="2802" spans="1:13" ht="30" customHeight="1">
      <c r="A2802" s="2">
        <v>42485</v>
      </c>
      <c r="B2802" s="1" t="s">
        <v>2590</v>
      </c>
      <c r="C2802" s="1" t="s">
        <v>86</v>
      </c>
      <c r="D2802" s="1" t="s">
        <v>103</v>
      </c>
      <c r="E2802" s="1" t="s">
        <v>3532</v>
      </c>
      <c r="F2802" s="98" t="s">
        <v>160</v>
      </c>
      <c r="G2802" s="1">
        <v>1</v>
      </c>
      <c r="H2802" s="1" t="s">
        <v>107</v>
      </c>
      <c r="I2802" s="1" t="s">
        <v>159</v>
      </c>
      <c r="K2802" s="1" t="str">
        <f>VLOOKUP(L2802,CW!C:D,2,FALSE)</f>
        <v>Apr'16</v>
      </c>
      <c r="L2802" s="1" t="str">
        <f t="shared" si="44"/>
        <v>17'16</v>
      </c>
      <c r="M2802" s="1" t="str">
        <f>VLOOKUP(K2802,CW!D:E,2,FALSE)</f>
        <v>Q1'16</v>
      </c>
    </row>
    <row r="2803" spans="1:13" ht="30" customHeight="1">
      <c r="A2803" s="2">
        <v>42485</v>
      </c>
      <c r="B2803" s="1" t="s">
        <v>2591</v>
      </c>
      <c r="C2803" s="1" t="s">
        <v>240</v>
      </c>
      <c r="D2803" s="1" t="s">
        <v>103</v>
      </c>
      <c r="E2803" s="1" t="s">
        <v>3532</v>
      </c>
      <c r="F2803" s="98" t="s">
        <v>160</v>
      </c>
      <c r="G2803" s="1">
        <v>1</v>
      </c>
      <c r="H2803" s="1" t="s">
        <v>107</v>
      </c>
      <c r="I2803" s="1" t="s">
        <v>159</v>
      </c>
      <c r="K2803" s="1" t="str">
        <f>VLOOKUP(L2803,CW!C:D,2,FALSE)</f>
        <v>Apr'16</v>
      </c>
      <c r="L2803" s="1" t="str">
        <f t="shared" si="44"/>
        <v>17'16</v>
      </c>
      <c r="M2803" s="1" t="str">
        <f>VLOOKUP(K2803,CW!D:E,2,FALSE)</f>
        <v>Q1'16</v>
      </c>
    </row>
    <row r="2804" spans="1:13" ht="30" customHeight="1">
      <c r="A2804" s="2">
        <v>42485</v>
      </c>
      <c r="B2804" s="1" t="s">
        <v>2592</v>
      </c>
      <c r="C2804" s="1" t="s">
        <v>72</v>
      </c>
      <c r="D2804" s="1" t="s">
        <v>105</v>
      </c>
      <c r="E2804" s="1" t="s">
        <v>3532</v>
      </c>
      <c r="F2804" s="98" t="s">
        <v>161</v>
      </c>
      <c r="G2804" s="1">
        <v>1</v>
      </c>
      <c r="H2804" s="1" t="s">
        <v>107</v>
      </c>
      <c r="I2804" s="1" t="s">
        <v>159</v>
      </c>
      <c r="K2804" s="1" t="str">
        <f>VLOOKUP(L2804,CW!C:D,2,FALSE)</f>
        <v>Apr'16</v>
      </c>
      <c r="L2804" s="1" t="str">
        <f t="shared" si="44"/>
        <v>17'16</v>
      </c>
      <c r="M2804" s="1" t="str">
        <f>VLOOKUP(K2804,CW!D:E,2,FALSE)</f>
        <v>Q1'16</v>
      </c>
    </row>
    <row r="2805" spans="1:13" ht="15" customHeight="1">
      <c r="A2805" s="2">
        <v>42485</v>
      </c>
      <c r="B2805" s="1" t="s">
        <v>2592</v>
      </c>
      <c r="C2805" s="1" t="s">
        <v>72</v>
      </c>
      <c r="D2805" s="1" t="s">
        <v>105</v>
      </c>
      <c r="E2805" s="1" t="s">
        <v>3532</v>
      </c>
      <c r="F2805" s="45" t="s">
        <v>158</v>
      </c>
      <c r="G2805" s="1">
        <v>1</v>
      </c>
      <c r="H2805" s="1" t="s">
        <v>107</v>
      </c>
      <c r="I2805" s="1" t="s">
        <v>159</v>
      </c>
      <c r="K2805" s="1" t="str">
        <f>VLOOKUP(L2805,CW!C:D,2,FALSE)</f>
        <v>Apr'16</v>
      </c>
      <c r="L2805" s="1" t="str">
        <f t="shared" si="44"/>
        <v>17'16</v>
      </c>
      <c r="M2805" s="1" t="str">
        <f>VLOOKUP(K2805,CW!D:E,2,FALSE)</f>
        <v>Q1'16</v>
      </c>
    </row>
    <row r="2806" spans="1:13" ht="30" customHeight="1">
      <c r="A2806" s="2">
        <v>42485</v>
      </c>
      <c r="B2806" s="1" t="s">
        <v>2593</v>
      </c>
      <c r="C2806" s="1" t="s">
        <v>88</v>
      </c>
      <c r="D2806" s="1" t="s">
        <v>105</v>
      </c>
      <c r="E2806" s="1" t="s">
        <v>3532</v>
      </c>
      <c r="F2806" s="98" t="s">
        <v>161</v>
      </c>
      <c r="G2806" s="1">
        <v>1</v>
      </c>
      <c r="H2806" s="1" t="s">
        <v>107</v>
      </c>
      <c r="I2806" s="1" t="s">
        <v>159</v>
      </c>
      <c r="K2806" s="1" t="str">
        <f>VLOOKUP(L2806,CW!C:D,2,FALSE)</f>
        <v>Apr'16</v>
      </c>
      <c r="L2806" s="1" t="str">
        <f t="shared" si="44"/>
        <v>17'16</v>
      </c>
      <c r="M2806" s="1" t="str">
        <f>VLOOKUP(K2806,CW!D:E,2,FALSE)</f>
        <v>Q1'16</v>
      </c>
    </row>
    <row r="2807" spans="1:13" ht="15" customHeight="1">
      <c r="A2807" s="2">
        <v>42485</v>
      </c>
      <c r="B2807" s="1" t="s">
        <v>2594</v>
      </c>
      <c r="C2807" s="1" t="s">
        <v>87</v>
      </c>
      <c r="D2807" s="1" t="s">
        <v>105</v>
      </c>
      <c r="E2807" s="1" t="s">
        <v>3532</v>
      </c>
      <c r="F2807" s="45" t="s">
        <v>158</v>
      </c>
      <c r="G2807" s="1">
        <v>1</v>
      </c>
      <c r="H2807" s="1" t="s">
        <v>107</v>
      </c>
      <c r="I2807" s="1" t="s">
        <v>159</v>
      </c>
      <c r="K2807" s="1" t="str">
        <f>VLOOKUP(L2807,CW!C:D,2,FALSE)</f>
        <v>Apr'16</v>
      </c>
      <c r="L2807" s="1" t="str">
        <f t="shared" si="44"/>
        <v>17'16</v>
      </c>
      <c r="M2807" s="1" t="str">
        <f>VLOOKUP(K2807,CW!D:E,2,FALSE)</f>
        <v>Q1'16</v>
      </c>
    </row>
    <row r="2808" spans="1:13" ht="30" customHeight="1">
      <c r="A2808" s="2">
        <v>42485</v>
      </c>
      <c r="B2808" s="1" t="s">
        <v>2595</v>
      </c>
      <c r="C2808" s="1" t="s">
        <v>72</v>
      </c>
      <c r="D2808" s="1" t="s">
        <v>100</v>
      </c>
      <c r="E2808" s="1" t="s">
        <v>3532</v>
      </c>
      <c r="F2808" s="98" t="s">
        <v>161</v>
      </c>
      <c r="G2808" s="1">
        <v>1</v>
      </c>
      <c r="H2808" s="1" t="s">
        <v>107</v>
      </c>
      <c r="I2808" s="1" t="s">
        <v>159</v>
      </c>
      <c r="K2808" s="1" t="str">
        <f>VLOOKUP(L2808,CW!C:D,2,FALSE)</f>
        <v>Apr'16</v>
      </c>
      <c r="L2808" s="1" t="str">
        <f t="shared" si="44"/>
        <v>17'16</v>
      </c>
      <c r="M2808" s="1" t="str">
        <f>VLOOKUP(K2808,CW!D:E,2,FALSE)</f>
        <v>Q1'16</v>
      </c>
    </row>
    <row r="2809" spans="1:13" ht="30" customHeight="1">
      <c r="A2809" s="2">
        <v>42485</v>
      </c>
      <c r="B2809" s="1" t="s">
        <v>2596</v>
      </c>
      <c r="C2809" s="1" t="s">
        <v>87</v>
      </c>
      <c r="D2809" s="1" t="s">
        <v>100</v>
      </c>
      <c r="E2809" s="1" t="s">
        <v>3532</v>
      </c>
      <c r="F2809" s="98" t="s">
        <v>160</v>
      </c>
      <c r="G2809" s="1">
        <v>1</v>
      </c>
      <c r="H2809" s="1" t="s">
        <v>107</v>
      </c>
      <c r="I2809" s="1" t="s">
        <v>159</v>
      </c>
      <c r="K2809" s="1" t="str">
        <f>VLOOKUP(L2809,CW!C:D,2,FALSE)</f>
        <v>Apr'16</v>
      </c>
      <c r="L2809" s="1" t="str">
        <f t="shared" si="44"/>
        <v>17'16</v>
      </c>
      <c r="M2809" s="1" t="str">
        <f>VLOOKUP(K2809,CW!D:E,2,FALSE)</f>
        <v>Q1'16</v>
      </c>
    </row>
    <row r="2810" spans="1:13" ht="15" customHeight="1">
      <c r="A2810" s="2">
        <v>42485</v>
      </c>
      <c r="B2810" s="1" t="s">
        <v>2596</v>
      </c>
      <c r="C2810" s="1" t="s">
        <v>87</v>
      </c>
      <c r="D2810" s="1" t="s">
        <v>100</v>
      </c>
      <c r="E2810" s="1" t="s">
        <v>3532</v>
      </c>
      <c r="F2810" s="45" t="s">
        <v>158</v>
      </c>
      <c r="G2810" s="1">
        <v>1</v>
      </c>
      <c r="H2810" s="1" t="s">
        <v>107</v>
      </c>
      <c r="I2810" s="1" t="s">
        <v>159</v>
      </c>
      <c r="K2810" s="1" t="str">
        <f>VLOOKUP(L2810,CW!C:D,2,FALSE)</f>
        <v>Apr'16</v>
      </c>
      <c r="L2810" s="1" t="str">
        <f t="shared" si="44"/>
        <v>17'16</v>
      </c>
      <c r="M2810" s="1" t="str">
        <f>VLOOKUP(K2810,CW!D:E,2,FALSE)</f>
        <v>Q1'16</v>
      </c>
    </row>
    <row r="2811" spans="1:13" ht="30" customHeight="1">
      <c r="A2811" s="2">
        <v>42485</v>
      </c>
      <c r="B2811" s="1" t="s">
        <v>2597</v>
      </c>
      <c r="C2811" s="1" t="s">
        <v>88</v>
      </c>
      <c r="D2811" s="1" t="s">
        <v>100</v>
      </c>
      <c r="E2811" s="1" t="s">
        <v>3532</v>
      </c>
      <c r="F2811" s="98" t="s">
        <v>160</v>
      </c>
      <c r="G2811" s="1">
        <v>1</v>
      </c>
      <c r="H2811" s="1" t="s">
        <v>107</v>
      </c>
      <c r="I2811" s="1" t="s">
        <v>159</v>
      </c>
      <c r="K2811" s="1" t="str">
        <f>VLOOKUP(L2811,CW!C:D,2,FALSE)</f>
        <v>Apr'16</v>
      </c>
      <c r="L2811" s="1" t="str">
        <f t="shared" si="44"/>
        <v>17'16</v>
      </c>
      <c r="M2811" s="1" t="str">
        <f>VLOOKUP(K2811,CW!D:E,2,FALSE)</f>
        <v>Q1'16</v>
      </c>
    </row>
    <row r="2812" spans="1:13" ht="15" customHeight="1">
      <c r="A2812" s="2">
        <v>42485</v>
      </c>
      <c r="B2812" s="1" t="s">
        <v>2598</v>
      </c>
      <c r="C2812" s="1" t="s">
        <v>88</v>
      </c>
      <c r="D2812" s="1" t="s">
        <v>100</v>
      </c>
      <c r="E2812" s="1" t="s">
        <v>3532</v>
      </c>
      <c r="F2812" s="45" t="s">
        <v>158</v>
      </c>
      <c r="G2812" s="1">
        <v>1</v>
      </c>
      <c r="H2812" s="1" t="s">
        <v>107</v>
      </c>
      <c r="I2812" s="1" t="s">
        <v>159</v>
      </c>
      <c r="K2812" s="1" t="str">
        <f>VLOOKUP(L2812,CW!C:D,2,FALSE)</f>
        <v>Apr'16</v>
      </c>
      <c r="L2812" s="1" t="str">
        <f t="shared" si="44"/>
        <v>17'16</v>
      </c>
      <c r="M2812" s="1" t="str">
        <f>VLOOKUP(K2812,CW!D:E,2,FALSE)</f>
        <v>Q1'16</v>
      </c>
    </row>
    <row r="2813" spans="1:13" ht="30" customHeight="1">
      <c r="A2813" s="2">
        <v>42485</v>
      </c>
      <c r="B2813" s="1" t="s">
        <v>2599</v>
      </c>
      <c r="C2813" s="1" t="s">
        <v>72</v>
      </c>
      <c r="D2813" s="1" t="s">
        <v>100</v>
      </c>
      <c r="E2813" s="1" t="s">
        <v>3532</v>
      </c>
      <c r="F2813" s="98" t="s">
        <v>160</v>
      </c>
      <c r="G2813" s="1">
        <v>1</v>
      </c>
      <c r="H2813" s="1" t="s">
        <v>107</v>
      </c>
      <c r="I2813" s="1" t="s">
        <v>159</v>
      </c>
      <c r="K2813" s="1" t="str">
        <f>VLOOKUP(L2813,CW!C:D,2,FALSE)</f>
        <v>Apr'16</v>
      </c>
      <c r="L2813" s="1" t="str">
        <f t="shared" si="44"/>
        <v>17'16</v>
      </c>
      <c r="M2813" s="1" t="str">
        <f>VLOOKUP(K2813,CW!D:E,2,FALSE)</f>
        <v>Q1'16</v>
      </c>
    </row>
    <row r="2814" spans="1:13" ht="30" customHeight="1">
      <c r="A2814" s="2">
        <v>42485</v>
      </c>
      <c r="B2814" s="1" t="s">
        <v>2600</v>
      </c>
      <c r="C2814" s="1" t="s">
        <v>72</v>
      </c>
      <c r="D2814" s="1" t="s">
        <v>100</v>
      </c>
      <c r="E2814" s="1" t="s">
        <v>3532</v>
      </c>
      <c r="F2814" s="98" t="s">
        <v>161</v>
      </c>
      <c r="G2814" s="1">
        <v>1</v>
      </c>
      <c r="H2814" s="1" t="s">
        <v>107</v>
      </c>
      <c r="I2814" s="1" t="s">
        <v>159</v>
      </c>
      <c r="K2814" s="1" t="str">
        <f>VLOOKUP(L2814,CW!C:D,2,FALSE)</f>
        <v>Apr'16</v>
      </c>
      <c r="L2814" s="1" t="str">
        <f t="shared" si="44"/>
        <v>17'16</v>
      </c>
      <c r="M2814" s="1" t="str">
        <f>VLOOKUP(K2814,CW!D:E,2,FALSE)</f>
        <v>Q1'16</v>
      </c>
    </row>
    <row r="2815" spans="1:13" ht="30" customHeight="1">
      <c r="A2815" s="2">
        <v>42485</v>
      </c>
      <c r="B2815" s="1" t="s">
        <v>2601</v>
      </c>
      <c r="C2815" s="1" t="s">
        <v>86</v>
      </c>
      <c r="D2815" s="1" t="s">
        <v>100</v>
      </c>
      <c r="E2815" s="1" t="s">
        <v>3532</v>
      </c>
      <c r="F2815" s="98" t="s">
        <v>161</v>
      </c>
      <c r="G2815" s="1">
        <v>1</v>
      </c>
      <c r="H2815" s="1" t="s">
        <v>107</v>
      </c>
      <c r="I2815" s="1" t="s">
        <v>159</v>
      </c>
      <c r="K2815" s="1" t="str">
        <f>VLOOKUP(L2815,CW!C:D,2,FALSE)</f>
        <v>Apr'16</v>
      </c>
      <c r="L2815" s="1" t="str">
        <f t="shared" si="44"/>
        <v>17'16</v>
      </c>
      <c r="M2815" s="1" t="str">
        <f>VLOOKUP(K2815,CW!D:E,2,FALSE)</f>
        <v>Q1'16</v>
      </c>
    </row>
    <row r="2816" spans="1:13" ht="30" customHeight="1">
      <c r="A2816" s="2">
        <v>42485</v>
      </c>
      <c r="B2816" s="1" t="s">
        <v>2602</v>
      </c>
      <c r="C2816" s="1" t="s">
        <v>86</v>
      </c>
      <c r="D2816" s="1" t="s">
        <v>100</v>
      </c>
      <c r="E2816" s="1" t="s">
        <v>3532</v>
      </c>
      <c r="F2816" s="98" t="s">
        <v>161</v>
      </c>
      <c r="G2816" s="1">
        <v>1</v>
      </c>
      <c r="H2816" s="1" t="s">
        <v>107</v>
      </c>
      <c r="I2816" s="1" t="s">
        <v>159</v>
      </c>
      <c r="K2816" s="1" t="str">
        <f>VLOOKUP(L2816,CW!C:D,2,FALSE)</f>
        <v>Apr'16</v>
      </c>
      <c r="L2816" s="1" t="str">
        <f t="shared" si="44"/>
        <v>17'16</v>
      </c>
      <c r="M2816" s="1" t="str">
        <f>VLOOKUP(K2816,CW!D:E,2,FALSE)</f>
        <v>Q1'16</v>
      </c>
    </row>
    <row r="2817" spans="1:13" ht="30" customHeight="1">
      <c r="A2817" s="2">
        <v>42485</v>
      </c>
      <c r="B2817" s="1" t="s">
        <v>2603</v>
      </c>
      <c r="C2817" s="1" t="s">
        <v>71</v>
      </c>
      <c r="D2817" s="1" t="s">
        <v>100</v>
      </c>
      <c r="E2817" s="1" t="s">
        <v>3532</v>
      </c>
      <c r="F2817" s="98" t="s">
        <v>161</v>
      </c>
      <c r="G2817" s="1">
        <v>1</v>
      </c>
      <c r="H2817" s="1" t="s">
        <v>107</v>
      </c>
      <c r="I2817" s="1" t="s">
        <v>159</v>
      </c>
      <c r="K2817" s="1" t="str">
        <f>VLOOKUP(L2817,CW!C:D,2,FALSE)</f>
        <v>Apr'16</v>
      </c>
      <c r="L2817" s="1" t="str">
        <f t="shared" si="44"/>
        <v>17'16</v>
      </c>
      <c r="M2817" s="1" t="str">
        <f>VLOOKUP(K2817,CW!D:E,2,FALSE)</f>
        <v>Q1'16</v>
      </c>
    </row>
    <row r="2818" spans="1:13" ht="15" customHeight="1">
      <c r="A2818" s="2">
        <v>42485</v>
      </c>
      <c r="B2818" s="1" t="s">
        <v>2603</v>
      </c>
      <c r="C2818" s="1" t="s">
        <v>71</v>
      </c>
      <c r="D2818" s="1" t="s">
        <v>100</v>
      </c>
      <c r="E2818" s="1" t="s">
        <v>3532</v>
      </c>
      <c r="F2818" s="45" t="s">
        <v>158</v>
      </c>
      <c r="G2818" s="1">
        <v>1</v>
      </c>
      <c r="H2818" s="1" t="s">
        <v>107</v>
      </c>
      <c r="I2818" s="1" t="s">
        <v>159</v>
      </c>
      <c r="K2818" s="1" t="str">
        <f>VLOOKUP(L2818,CW!C:D,2,FALSE)</f>
        <v>Apr'16</v>
      </c>
      <c r="L2818" s="1" t="str">
        <f t="shared" si="44"/>
        <v>17'16</v>
      </c>
      <c r="M2818" s="1" t="str">
        <f>VLOOKUP(K2818,CW!D:E,2,FALSE)</f>
        <v>Q1'16</v>
      </c>
    </row>
    <row r="2819" spans="1:13" ht="15" customHeight="1">
      <c r="A2819" s="2">
        <v>42485</v>
      </c>
      <c r="B2819" s="1" t="s">
        <v>2603</v>
      </c>
      <c r="C2819" s="1" t="s">
        <v>71</v>
      </c>
      <c r="D2819" s="1" t="s">
        <v>100</v>
      </c>
      <c r="E2819" s="1" t="s">
        <v>3532</v>
      </c>
      <c r="F2819" s="98" t="s">
        <v>4584</v>
      </c>
      <c r="G2819" s="1">
        <v>1</v>
      </c>
      <c r="H2819" s="1" t="s">
        <v>107</v>
      </c>
      <c r="I2819" s="1" t="s">
        <v>159</v>
      </c>
      <c r="K2819" s="1" t="str">
        <f>VLOOKUP(L2819,CW!C:D,2,FALSE)</f>
        <v>Apr'16</v>
      </c>
      <c r="L2819" s="1" t="str">
        <f t="shared" si="44"/>
        <v>17'16</v>
      </c>
      <c r="M2819" s="1" t="str">
        <f>VLOOKUP(K2819,CW!D:E,2,FALSE)</f>
        <v>Q1'16</v>
      </c>
    </row>
    <row r="2820" spans="1:13" ht="15" customHeight="1">
      <c r="A2820" s="2">
        <v>42485</v>
      </c>
      <c r="B2820" s="1" t="s">
        <v>2604</v>
      </c>
      <c r="C2820" s="1" t="s">
        <v>71</v>
      </c>
      <c r="D2820" s="1" t="s">
        <v>100</v>
      </c>
      <c r="E2820" s="1" t="s">
        <v>3532</v>
      </c>
      <c r="F2820" s="98" t="s">
        <v>4584</v>
      </c>
      <c r="G2820" s="1">
        <v>1</v>
      </c>
      <c r="H2820" s="1" t="s">
        <v>107</v>
      </c>
      <c r="I2820" s="1" t="s">
        <v>159</v>
      </c>
      <c r="K2820" s="1" t="str">
        <f>VLOOKUP(L2820,CW!C:D,2,FALSE)</f>
        <v>Apr'16</v>
      </c>
      <c r="L2820" s="1" t="str">
        <f t="shared" si="44"/>
        <v>17'16</v>
      </c>
      <c r="M2820" s="1" t="str">
        <f>VLOOKUP(K2820,CW!D:E,2,FALSE)</f>
        <v>Q1'16</v>
      </c>
    </row>
    <row r="2821" spans="1:13" ht="15" customHeight="1">
      <c r="A2821" s="2">
        <v>42485</v>
      </c>
      <c r="B2821" s="1" t="s">
        <v>40</v>
      </c>
      <c r="C2821" s="1" t="s">
        <v>72</v>
      </c>
      <c r="D2821" s="1" t="s">
        <v>101</v>
      </c>
      <c r="E2821" s="1" t="s">
        <v>3532</v>
      </c>
      <c r="F2821" s="45" t="s">
        <v>10</v>
      </c>
      <c r="G2821" s="1">
        <v>1</v>
      </c>
      <c r="H2821" s="1" t="s">
        <v>107</v>
      </c>
      <c r="I2821" s="1" t="s">
        <v>706</v>
      </c>
      <c r="K2821" s="1" t="str">
        <f>VLOOKUP(L2821,CW!C:D,2,FALSE)</f>
        <v>Apr'16</v>
      </c>
      <c r="L2821" s="1" t="str">
        <f t="shared" si="44"/>
        <v>17'16</v>
      </c>
      <c r="M2821" s="1" t="str">
        <f>VLOOKUP(K2821,CW!D:E,2,FALSE)</f>
        <v>Q1'16</v>
      </c>
    </row>
    <row r="2822" spans="1:13" ht="15" customHeight="1">
      <c r="A2822" s="2">
        <v>42485</v>
      </c>
      <c r="B2822" s="1" t="s">
        <v>41</v>
      </c>
      <c r="C2822" s="1" t="s">
        <v>72</v>
      </c>
      <c r="D2822" s="1" t="s">
        <v>101</v>
      </c>
      <c r="E2822" s="1" t="s">
        <v>3532</v>
      </c>
      <c r="F2822" s="45" t="s">
        <v>10</v>
      </c>
      <c r="G2822" s="1">
        <v>1</v>
      </c>
      <c r="H2822" s="1" t="s">
        <v>107</v>
      </c>
      <c r="I2822" s="1" t="s">
        <v>706</v>
      </c>
      <c r="K2822" s="1" t="str">
        <f>VLOOKUP(L2822,CW!C:D,2,FALSE)</f>
        <v>Apr'16</v>
      </c>
      <c r="L2822" s="1" t="str">
        <f t="shared" si="44"/>
        <v>17'16</v>
      </c>
      <c r="M2822" s="1" t="str">
        <f>VLOOKUP(K2822,CW!D:E,2,FALSE)</f>
        <v>Q1'16</v>
      </c>
    </row>
    <row r="2823" spans="1:13" ht="15" customHeight="1">
      <c r="A2823" s="2">
        <v>42485</v>
      </c>
      <c r="B2823" s="1" t="s">
        <v>42</v>
      </c>
      <c r="C2823" s="1" t="s">
        <v>71</v>
      </c>
      <c r="D2823" s="1" t="s">
        <v>101</v>
      </c>
      <c r="E2823" s="1" t="s">
        <v>3532</v>
      </c>
      <c r="F2823" s="45" t="s">
        <v>10</v>
      </c>
      <c r="G2823" s="1">
        <v>1</v>
      </c>
      <c r="H2823" s="1" t="s">
        <v>107</v>
      </c>
      <c r="I2823" s="1" t="s">
        <v>706</v>
      </c>
      <c r="K2823" s="1" t="str">
        <f>VLOOKUP(L2823,CW!C:D,2,FALSE)</f>
        <v>Apr'16</v>
      </c>
      <c r="L2823" s="1" t="str">
        <f t="shared" si="44"/>
        <v>17'16</v>
      </c>
      <c r="M2823" s="1" t="str">
        <f>VLOOKUP(K2823,CW!D:E,2,FALSE)</f>
        <v>Q1'16</v>
      </c>
    </row>
    <row r="2824" spans="1:13" ht="15" customHeight="1">
      <c r="A2824" s="2">
        <v>42486</v>
      </c>
      <c r="B2824" s="1" t="s">
        <v>2605</v>
      </c>
      <c r="C2824" s="1" t="s">
        <v>86</v>
      </c>
      <c r="D2824" s="1" t="s">
        <v>105</v>
      </c>
      <c r="E2824" s="1" t="s">
        <v>3532</v>
      </c>
      <c r="F2824" s="45" t="s">
        <v>158</v>
      </c>
      <c r="G2824" s="1">
        <v>1</v>
      </c>
      <c r="H2824" s="1" t="s">
        <v>107</v>
      </c>
      <c r="I2824" s="1" t="s">
        <v>159</v>
      </c>
      <c r="K2824" s="1" t="str">
        <f>VLOOKUP(L2824,CW!C:D,2,FALSE)</f>
        <v>Apr'16</v>
      </c>
      <c r="L2824" s="1" t="str">
        <f t="shared" si="44"/>
        <v>17'16</v>
      </c>
      <c r="M2824" s="1" t="str">
        <f>VLOOKUP(K2824,CW!D:E,2,FALSE)</f>
        <v>Q1'16</v>
      </c>
    </row>
    <row r="2825" spans="1:13" ht="15" customHeight="1">
      <c r="A2825" s="2">
        <v>42486</v>
      </c>
      <c r="B2825" s="1" t="s">
        <v>2606</v>
      </c>
      <c r="C2825" s="1" t="s">
        <v>71</v>
      </c>
      <c r="D2825" s="1" t="s">
        <v>105</v>
      </c>
      <c r="E2825" s="1" t="s">
        <v>3532</v>
      </c>
      <c r="F2825" s="45" t="s">
        <v>158</v>
      </c>
      <c r="G2825" s="1">
        <v>1</v>
      </c>
      <c r="H2825" s="1" t="s">
        <v>107</v>
      </c>
      <c r="I2825" s="1" t="s">
        <v>159</v>
      </c>
      <c r="K2825" s="1" t="str">
        <f>VLOOKUP(L2825,CW!C:D,2,FALSE)</f>
        <v>Apr'16</v>
      </c>
      <c r="L2825" s="1" t="str">
        <f t="shared" si="44"/>
        <v>17'16</v>
      </c>
      <c r="M2825" s="1" t="str">
        <f>VLOOKUP(K2825,CW!D:E,2,FALSE)</f>
        <v>Q1'16</v>
      </c>
    </row>
    <row r="2826" spans="1:13" ht="30" customHeight="1">
      <c r="A2826" s="2">
        <v>42486</v>
      </c>
      <c r="B2826" s="1" t="s">
        <v>2607</v>
      </c>
      <c r="C2826" s="1" t="s">
        <v>86</v>
      </c>
      <c r="D2826" s="1" t="s">
        <v>105</v>
      </c>
      <c r="E2826" s="1" t="s">
        <v>3532</v>
      </c>
      <c r="F2826" s="98" t="s">
        <v>160</v>
      </c>
      <c r="G2826" s="1">
        <v>1</v>
      </c>
      <c r="H2826" s="1" t="s">
        <v>107</v>
      </c>
      <c r="I2826" s="1" t="s">
        <v>159</v>
      </c>
      <c r="K2826" s="1" t="str">
        <f>VLOOKUP(L2826,CW!C:D,2,FALSE)</f>
        <v>Apr'16</v>
      </c>
      <c r="L2826" s="1" t="str">
        <f t="shared" si="44"/>
        <v>17'16</v>
      </c>
      <c r="M2826" s="1" t="str">
        <f>VLOOKUP(K2826,CW!D:E,2,FALSE)</f>
        <v>Q1'16</v>
      </c>
    </row>
    <row r="2827" spans="1:13" ht="15" customHeight="1">
      <c r="A2827" s="2">
        <v>42486</v>
      </c>
      <c r="B2827" s="1" t="s">
        <v>2608</v>
      </c>
      <c r="C2827" s="1" t="s">
        <v>72</v>
      </c>
      <c r="D2827" s="1" t="s">
        <v>105</v>
      </c>
      <c r="E2827" s="1" t="s">
        <v>3532</v>
      </c>
      <c r="F2827" s="45" t="s">
        <v>158</v>
      </c>
      <c r="G2827" s="1">
        <v>1</v>
      </c>
      <c r="H2827" s="1" t="s">
        <v>107</v>
      </c>
      <c r="I2827" s="1" t="s">
        <v>159</v>
      </c>
      <c r="K2827" s="1" t="str">
        <f>VLOOKUP(L2827,CW!C:D,2,FALSE)</f>
        <v>Apr'16</v>
      </c>
      <c r="L2827" s="1" t="str">
        <f t="shared" si="44"/>
        <v>17'16</v>
      </c>
      <c r="M2827" s="1" t="str">
        <f>VLOOKUP(K2827,CW!D:E,2,FALSE)</f>
        <v>Q1'16</v>
      </c>
    </row>
    <row r="2828" spans="1:13" ht="30" customHeight="1">
      <c r="A2828" s="2">
        <v>42486</v>
      </c>
      <c r="B2828" s="1" t="s">
        <v>2609</v>
      </c>
      <c r="C2828" s="1" t="s">
        <v>83</v>
      </c>
      <c r="D2828" s="1" t="s">
        <v>105</v>
      </c>
      <c r="E2828" s="1" t="s">
        <v>3532</v>
      </c>
      <c r="F2828" s="98" t="s">
        <v>161</v>
      </c>
      <c r="G2828" s="1">
        <v>1</v>
      </c>
      <c r="H2828" s="1" t="s">
        <v>107</v>
      </c>
      <c r="I2828" s="1" t="s">
        <v>159</v>
      </c>
      <c r="K2828" s="1" t="str">
        <f>VLOOKUP(L2828,CW!C:D,2,FALSE)</f>
        <v>Apr'16</v>
      </c>
      <c r="L2828" s="1" t="str">
        <f t="shared" si="44"/>
        <v>17'16</v>
      </c>
      <c r="M2828" s="1" t="str">
        <f>VLOOKUP(K2828,CW!D:E,2,FALSE)</f>
        <v>Q1'16</v>
      </c>
    </row>
    <row r="2829" spans="1:13" ht="30" customHeight="1">
      <c r="A2829" s="2">
        <v>42486</v>
      </c>
      <c r="B2829" s="1" t="s">
        <v>2610</v>
      </c>
      <c r="C2829" s="1" t="s">
        <v>983</v>
      </c>
      <c r="D2829" s="1" t="s">
        <v>105</v>
      </c>
      <c r="E2829" s="1" t="s">
        <v>3532</v>
      </c>
      <c r="F2829" s="98" t="s">
        <v>160</v>
      </c>
      <c r="G2829" s="1">
        <v>1</v>
      </c>
      <c r="H2829" s="1" t="s">
        <v>107</v>
      </c>
      <c r="I2829" s="1" t="s">
        <v>159</v>
      </c>
      <c r="K2829" s="1" t="str">
        <f>VLOOKUP(L2829,CW!C:D,2,FALSE)</f>
        <v>Apr'16</v>
      </c>
      <c r="L2829" s="1" t="str">
        <f t="shared" si="44"/>
        <v>17'16</v>
      </c>
      <c r="M2829" s="1" t="str">
        <f>VLOOKUP(K2829,CW!D:E,2,FALSE)</f>
        <v>Q1'16</v>
      </c>
    </row>
    <row r="2830" spans="1:13" ht="30" customHeight="1">
      <c r="A2830" s="2">
        <v>42486</v>
      </c>
      <c r="B2830" s="1" t="s">
        <v>2610</v>
      </c>
      <c r="C2830" s="1" t="s">
        <v>983</v>
      </c>
      <c r="D2830" s="1" t="s">
        <v>105</v>
      </c>
      <c r="E2830" s="1" t="s">
        <v>3532</v>
      </c>
      <c r="F2830" s="98" t="s">
        <v>161</v>
      </c>
      <c r="G2830" s="1">
        <v>1</v>
      </c>
      <c r="H2830" s="1" t="s">
        <v>107</v>
      </c>
      <c r="I2830" s="1" t="s">
        <v>159</v>
      </c>
      <c r="K2830" s="1" t="str">
        <f>VLOOKUP(L2830,CW!C:D,2,FALSE)</f>
        <v>Apr'16</v>
      </c>
      <c r="L2830" s="1" t="str">
        <f t="shared" si="44"/>
        <v>17'16</v>
      </c>
      <c r="M2830" s="1" t="str">
        <f>VLOOKUP(K2830,CW!D:E,2,FALSE)</f>
        <v>Q1'16</v>
      </c>
    </row>
    <row r="2831" spans="1:13" ht="30" customHeight="1">
      <c r="A2831" s="2">
        <v>42486</v>
      </c>
      <c r="B2831" s="1" t="s">
        <v>2611</v>
      </c>
      <c r="C2831" s="1" t="s">
        <v>72</v>
      </c>
      <c r="D2831" s="1" t="s">
        <v>105</v>
      </c>
      <c r="E2831" s="1" t="s">
        <v>3532</v>
      </c>
      <c r="F2831" s="98" t="s">
        <v>160</v>
      </c>
      <c r="G2831" s="1">
        <v>1</v>
      </c>
      <c r="H2831" s="1" t="s">
        <v>107</v>
      </c>
      <c r="I2831" s="1" t="s">
        <v>159</v>
      </c>
      <c r="K2831" s="1" t="str">
        <f>VLOOKUP(L2831,CW!C:D,2,FALSE)</f>
        <v>Apr'16</v>
      </c>
      <c r="L2831" s="1" t="str">
        <f t="shared" si="44"/>
        <v>17'16</v>
      </c>
      <c r="M2831" s="1" t="str">
        <f>VLOOKUP(K2831,CW!D:E,2,FALSE)</f>
        <v>Q1'16</v>
      </c>
    </row>
    <row r="2832" spans="1:13" ht="30" customHeight="1">
      <c r="A2832" s="2">
        <v>42486</v>
      </c>
      <c r="B2832" s="1" t="s">
        <v>2612</v>
      </c>
      <c r="C2832" s="1" t="s">
        <v>79</v>
      </c>
      <c r="D2832" s="1" t="s">
        <v>105</v>
      </c>
      <c r="E2832" s="1" t="s">
        <v>3532</v>
      </c>
      <c r="F2832" s="98" t="s">
        <v>160</v>
      </c>
      <c r="G2832" s="1">
        <v>1</v>
      </c>
      <c r="H2832" s="1" t="s">
        <v>107</v>
      </c>
      <c r="I2832" s="1" t="s">
        <v>159</v>
      </c>
      <c r="K2832" s="1" t="str">
        <f>VLOOKUP(L2832,CW!C:D,2,FALSE)</f>
        <v>Apr'16</v>
      </c>
      <c r="L2832" s="1" t="str">
        <f t="shared" si="44"/>
        <v>17'16</v>
      </c>
      <c r="M2832" s="1" t="str">
        <f>VLOOKUP(K2832,CW!D:E,2,FALSE)</f>
        <v>Q1'16</v>
      </c>
    </row>
    <row r="2833" spans="1:13" ht="30" customHeight="1">
      <c r="A2833" s="2">
        <v>42486</v>
      </c>
      <c r="B2833" s="1" t="s">
        <v>2613</v>
      </c>
      <c r="C2833" s="1" t="s">
        <v>94</v>
      </c>
      <c r="D2833" s="1" t="s">
        <v>105</v>
      </c>
      <c r="E2833" s="1" t="s">
        <v>3532</v>
      </c>
      <c r="F2833" s="98" t="s">
        <v>160</v>
      </c>
      <c r="G2833" s="1">
        <v>1</v>
      </c>
      <c r="H2833" s="1" t="s">
        <v>107</v>
      </c>
      <c r="I2833" s="1" t="s">
        <v>159</v>
      </c>
      <c r="K2833" s="1" t="str">
        <f>VLOOKUP(L2833,CW!C:D,2,FALSE)</f>
        <v>Apr'16</v>
      </c>
      <c r="L2833" s="1" t="str">
        <f t="shared" si="44"/>
        <v>17'16</v>
      </c>
      <c r="M2833" s="1" t="str">
        <f>VLOOKUP(K2833,CW!D:E,2,FALSE)</f>
        <v>Q1'16</v>
      </c>
    </row>
    <row r="2834" spans="1:13" ht="15" customHeight="1">
      <c r="A2834" s="2">
        <v>42486</v>
      </c>
      <c r="B2834" s="1" t="s">
        <v>2614</v>
      </c>
      <c r="C2834" s="1" t="s">
        <v>75</v>
      </c>
      <c r="D2834" s="1" t="s">
        <v>105</v>
      </c>
      <c r="E2834" s="1" t="s">
        <v>3532</v>
      </c>
      <c r="F2834" s="45" t="s">
        <v>5</v>
      </c>
      <c r="G2834" s="1">
        <v>1</v>
      </c>
      <c r="H2834" s="1" t="s">
        <v>107</v>
      </c>
      <c r="I2834" s="1" t="s">
        <v>159</v>
      </c>
      <c r="K2834" s="1" t="str">
        <f>VLOOKUP(L2834,CW!C:D,2,FALSE)</f>
        <v>Apr'16</v>
      </c>
      <c r="L2834" s="1" t="str">
        <f t="shared" si="44"/>
        <v>17'16</v>
      </c>
      <c r="M2834" s="1" t="str">
        <f>VLOOKUP(K2834,CW!D:E,2,FALSE)</f>
        <v>Q1'16</v>
      </c>
    </row>
    <row r="2835" spans="1:13" ht="15" customHeight="1">
      <c r="A2835" s="2">
        <v>42486</v>
      </c>
      <c r="B2835" s="1" t="s">
        <v>2615</v>
      </c>
      <c r="C2835" s="1" t="s">
        <v>122</v>
      </c>
      <c r="D2835" s="1" t="s">
        <v>100</v>
      </c>
      <c r="E2835" s="1" t="s">
        <v>3532</v>
      </c>
      <c r="F2835" s="45" t="s">
        <v>1435</v>
      </c>
      <c r="G2835" s="1">
        <v>1</v>
      </c>
      <c r="H2835" s="1" t="s">
        <v>107</v>
      </c>
      <c r="I2835" s="1" t="s">
        <v>159</v>
      </c>
      <c r="K2835" s="1" t="str">
        <f>VLOOKUP(L2835,CW!C:D,2,FALSE)</f>
        <v>Apr'16</v>
      </c>
      <c r="L2835" s="1" t="str">
        <f t="shared" si="44"/>
        <v>17'16</v>
      </c>
      <c r="M2835" s="1" t="str">
        <f>VLOOKUP(K2835,CW!D:E,2,FALSE)</f>
        <v>Q1'16</v>
      </c>
    </row>
    <row r="2836" spans="1:13" ht="15" customHeight="1">
      <c r="A2836" s="2">
        <v>42486</v>
      </c>
      <c r="B2836" s="1" t="s">
        <v>2616</v>
      </c>
      <c r="C2836" s="1" t="s">
        <v>122</v>
      </c>
      <c r="D2836" s="1" t="s">
        <v>100</v>
      </c>
      <c r="E2836" s="1" t="s">
        <v>3532</v>
      </c>
      <c r="F2836" s="45" t="s">
        <v>1435</v>
      </c>
      <c r="G2836" s="1">
        <v>1</v>
      </c>
      <c r="H2836" s="1" t="s">
        <v>107</v>
      </c>
      <c r="I2836" s="1" t="s">
        <v>159</v>
      </c>
      <c r="K2836" s="1" t="str">
        <f>VLOOKUP(L2836,CW!C:D,2,FALSE)</f>
        <v>Apr'16</v>
      </c>
      <c r="L2836" s="1" t="str">
        <f t="shared" si="44"/>
        <v>17'16</v>
      </c>
      <c r="M2836" s="1" t="str">
        <f>VLOOKUP(K2836,CW!D:E,2,FALSE)</f>
        <v>Q1'16</v>
      </c>
    </row>
    <row r="2837" spans="1:13" ht="15" customHeight="1">
      <c r="A2837" s="2">
        <v>42486</v>
      </c>
      <c r="B2837" s="1" t="s">
        <v>2617</v>
      </c>
      <c r="C2837" s="1" t="s">
        <v>83</v>
      </c>
      <c r="D2837" s="1" t="s">
        <v>100</v>
      </c>
      <c r="E2837" s="1" t="s">
        <v>3532</v>
      </c>
      <c r="F2837" s="98" t="s">
        <v>4584</v>
      </c>
      <c r="G2837" s="1">
        <v>1</v>
      </c>
      <c r="H2837" s="1" t="s">
        <v>107</v>
      </c>
      <c r="I2837" s="1" t="s">
        <v>159</v>
      </c>
      <c r="K2837" s="1" t="str">
        <f>VLOOKUP(L2837,CW!C:D,2,FALSE)</f>
        <v>Apr'16</v>
      </c>
      <c r="L2837" s="1" t="str">
        <f t="shared" si="44"/>
        <v>17'16</v>
      </c>
      <c r="M2837" s="1" t="str">
        <f>VLOOKUP(K2837,CW!D:E,2,FALSE)</f>
        <v>Q1'16</v>
      </c>
    </row>
    <row r="2838" spans="1:13" ht="15" customHeight="1">
      <c r="A2838" s="2">
        <v>42486</v>
      </c>
      <c r="B2838" s="1" t="s">
        <v>2618</v>
      </c>
      <c r="C2838" s="1" t="s">
        <v>1068</v>
      </c>
      <c r="D2838" s="1" t="s">
        <v>100</v>
      </c>
      <c r="E2838" s="1" t="s">
        <v>3532</v>
      </c>
      <c r="F2838" s="98" t="s">
        <v>4584</v>
      </c>
      <c r="G2838" s="1">
        <v>1</v>
      </c>
      <c r="H2838" s="1" t="s">
        <v>107</v>
      </c>
      <c r="I2838" s="1" t="s">
        <v>159</v>
      </c>
      <c r="K2838" s="1" t="str">
        <f>VLOOKUP(L2838,CW!C:D,2,FALSE)</f>
        <v>Apr'16</v>
      </c>
      <c r="L2838" s="1" t="str">
        <f t="shared" si="44"/>
        <v>17'16</v>
      </c>
      <c r="M2838" s="1" t="str">
        <f>VLOOKUP(K2838,CW!D:E,2,FALSE)</f>
        <v>Q1'16</v>
      </c>
    </row>
    <row r="2839" spans="1:13" ht="15" customHeight="1">
      <c r="A2839" s="2">
        <v>42486</v>
      </c>
      <c r="B2839" s="1" t="s">
        <v>2619</v>
      </c>
      <c r="C2839" s="1" t="s">
        <v>1068</v>
      </c>
      <c r="D2839" s="1" t="s">
        <v>100</v>
      </c>
      <c r="E2839" s="1" t="s">
        <v>3532</v>
      </c>
      <c r="F2839" s="98" t="s">
        <v>4584</v>
      </c>
      <c r="G2839" s="1">
        <v>1</v>
      </c>
      <c r="H2839" s="1" t="s">
        <v>107</v>
      </c>
      <c r="I2839" s="1" t="s">
        <v>159</v>
      </c>
      <c r="K2839" s="1" t="str">
        <f>VLOOKUP(L2839,CW!C:D,2,FALSE)</f>
        <v>Apr'16</v>
      </c>
      <c r="L2839" s="1" t="str">
        <f t="shared" si="44"/>
        <v>17'16</v>
      </c>
      <c r="M2839" s="1" t="str">
        <f>VLOOKUP(K2839,CW!D:E,2,FALSE)</f>
        <v>Q1'16</v>
      </c>
    </row>
    <row r="2840" spans="1:13" ht="15" customHeight="1">
      <c r="A2840" s="2">
        <v>42486</v>
      </c>
      <c r="B2840" s="1" t="s">
        <v>2620</v>
      </c>
      <c r="C2840" s="1" t="s">
        <v>72</v>
      </c>
      <c r="D2840" s="1" t="s">
        <v>100</v>
      </c>
      <c r="E2840" s="1" t="s">
        <v>3532</v>
      </c>
      <c r="F2840" s="45" t="s">
        <v>158</v>
      </c>
      <c r="G2840" s="1">
        <v>1</v>
      </c>
      <c r="H2840" s="1" t="s">
        <v>107</v>
      </c>
      <c r="I2840" s="1" t="s">
        <v>159</v>
      </c>
      <c r="K2840" s="1" t="str">
        <f>VLOOKUP(L2840,CW!C:D,2,FALSE)</f>
        <v>Apr'16</v>
      </c>
      <c r="L2840" s="1" t="str">
        <f t="shared" si="44"/>
        <v>17'16</v>
      </c>
      <c r="M2840" s="1" t="str">
        <f>VLOOKUP(K2840,CW!D:E,2,FALSE)</f>
        <v>Q1'16</v>
      </c>
    </row>
    <row r="2841" spans="1:13" ht="15" customHeight="1">
      <c r="A2841" s="2">
        <v>42486</v>
      </c>
      <c r="B2841" s="1" t="s">
        <v>2620</v>
      </c>
      <c r="C2841" s="1" t="s">
        <v>72</v>
      </c>
      <c r="D2841" s="1" t="s">
        <v>100</v>
      </c>
      <c r="E2841" s="1" t="s">
        <v>3532</v>
      </c>
      <c r="F2841" s="98" t="s">
        <v>4584</v>
      </c>
      <c r="G2841" s="1">
        <v>1</v>
      </c>
      <c r="H2841" s="1" t="s">
        <v>107</v>
      </c>
      <c r="I2841" s="1" t="s">
        <v>159</v>
      </c>
      <c r="K2841" s="1" t="str">
        <f>VLOOKUP(L2841,CW!C:D,2,FALSE)</f>
        <v>Apr'16</v>
      </c>
      <c r="L2841" s="1" t="str">
        <f t="shared" si="44"/>
        <v>17'16</v>
      </c>
      <c r="M2841" s="1" t="str">
        <f>VLOOKUP(K2841,CW!D:E,2,FALSE)</f>
        <v>Q1'16</v>
      </c>
    </row>
    <row r="2842" spans="1:13" ht="15" customHeight="1">
      <c r="A2842" s="2">
        <v>42486</v>
      </c>
      <c r="B2842" s="1" t="s">
        <v>2621</v>
      </c>
      <c r="C2842" s="1" t="s">
        <v>86</v>
      </c>
      <c r="D2842" s="1" t="s">
        <v>100</v>
      </c>
      <c r="E2842" s="1" t="s">
        <v>3532</v>
      </c>
      <c r="F2842" s="98" t="s">
        <v>4584</v>
      </c>
      <c r="G2842" s="1">
        <v>2</v>
      </c>
      <c r="H2842" s="1" t="s">
        <v>107</v>
      </c>
      <c r="I2842" s="1" t="s">
        <v>159</v>
      </c>
      <c r="K2842" s="1" t="str">
        <f>VLOOKUP(L2842,CW!C:D,2,FALSE)</f>
        <v>Apr'16</v>
      </c>
      <c r="L2842" s="1" t="str">
        <f t="shared" si="44"/>
        <v>17'16</v>
      </c>
      <c r="M2842" s="1" t="str">
        <f>VLOOKUP(K2842,CW!D:E,2,FALSE)</f>
        <v>Q1'16</v>
      </c>
    </row>
    <row r="2843" spans="1:13" ht="15" customHeight="1">
      <c r="A2843" s="2">
        <v>42486</v>
      </c>
      <c r="B2843" s="1" t="s">
        <v>2622</v>
      </c>
      <c r="C2843" s="1" t="s">
        <v>86</v>
      </c>
      <c r="D2843" s="1" t="s">
        <v>100</v>
      </c>
      <c r="E2843" s="1" t="s">
        <v>3532</v>
      </c>
      <c r="F2843" s="45" t="s">
        <v>158</v>
      </c>
      <c r="G2843" s="1">
        <v>1</v>
      </c>
      <c r="H2843" s="1" t="s">
        <v>107</v>
      </c>
      <c r="I2843" s="1" t="s">
        <v>159</v>
      </c>
      <c r="K2843" s="1" t="str">
        <f>VLOOKUP(L2843,CW!C:D,2,FALSE)</f>
        <v>Apr'16</v>
      </c>
      <c r="L2843" s="1" t="str">
        <f t="shared" si="44"/>
        <v>17'16</v>
      </c>
      <c r="M2843" s="1" t="str">
        <f>VLOOKUP(K2843,CW!D:E,2,FALSE)</f>
        <v>Q1'16</v>
      </c>
    </row>
    <row r="2844" spans="1:13" ht="30" customHeight="1">
      <c r="A2844" s="2">
        <v>42486</v>
      </c>
      <c r="B2844" s="1" t="s">
        <v>2623</v>
      </c>
      <c r="C2844" s="1" t="s">
        <v>2624</v>
      </c>
      <c r="D2844" s="1" t="s">
        <v>100</v>
      </c>
      <c r="E2844" s="1" t="s">
        <v>3532</v>
      </c>
      <c r="F2844" s="98" t="s">
        <v>160</v>
      </c>
      <c r="G2844" s="1">
        <v>1</v>
      </c>
      <c r="H2844" s="1" t="s">
        <v>107</v>
      </c>
      <c r="I2844" s="1" t="s">
        <v>159</v>
      </c>
      <c r="K2844" s="1" t="str">
        <f>VLOOKUP(L2844,CW!C:D,2,FALSE)</f>
        <v>Apr'16</v>
      </c>
      <c r="L2844" s="1" t="str">
        <f t="shared" si="44"/>
        <v>17'16</v>
      </c>
      <c r="M2844" s="1" t="str">
        <f>VLOOKUP(K2844,CW!D:E,2,FALSE)</f>
        <v>Q1'16</v>
      </c>
    </row>
    <row r="2845" spans="1:13" ht="15" customHeight="1">
      <c r="A2845" s="2">
        <v>42486</v>
      </c>
      <c r="B2845" s="1" t="s">
        <v>2625</v>
      </c>
      <c r="C2845" s="1" t="s">
        <v>355</v>
      </c>
      <c r="D2845" s="1" t="s">
        <v>100</v>
      </c>
      <c r="E2845" s="1" t="s">
        <v>3532</v>
      </c>
      <c r="F2845" s="98" t="s">
        <v>4584</v>
      </c>
      <c r="G2845" s="1">
        <v>1</v>
      </c>
      <c r="H2845" s="1" t="s">
        <v>107</v>
      </c>
      <c r="I2845" s="1" t="s">
        <v>159</v>
      </c>
      <c r="K2845" s="1" t="str">
        <f>VLOOKUP(L2845,CW!C:D,2,FALSE)</f>
        <v>Apr'16</v>
      </c>
      <c r="L2845" s="1" t="str">
        <f t="shared" si="44"/>
        <v>17'16</v>
      </c>
      <c r="M2845" s="1" t="str">
        <f>VLOOKUP(K2845,CW!D:E,2,FALSE)</f>
        <v>Q1'16</v>
      </c>
    </row>
    <row r="2846" spans="1:13" ht="30" customHeight="1">
      <c r="A2846" s="2">
        <v>42486</v>
      </c>
      <c r="B2846" s="1" t="s">
        <v>2626</v>
      </c>
      <c r="C2846" s="1" t="s">
        <v>86</v>
      </c>
      <c r="D2846" s="1" t="s">
        <v>100</v>
      </c>
      <c r="E2846" s="1" t="s">
        <v>3532</v>
      </c>
      <c r="F2846" s="98" t="s">
        <v>160</v>
      </c>
      <c r="G2846" s="1">
        <v>1</v>
      </c>
      <c r="H2846" s="1" t="s">
        <v>107</v>
      </c>
      <c r="I2846" s="1" t="s">
        <v>159</v>
      </c>
      <c r="K2846" s="1" t="str">
        <f>VLOOKUP(L2846,CW!C:D,2,FALSE)</f>
        <v>Apr'16</v>
      </c>
      <c r="L2846" s="1" t="str">
        <f t="shared" si="44"/>
        <v>17'16</v>
      </c>
      <c r="M2846" s="1" t="str">
        <f>VLOOKUP(K2846,CW!D:E,2,FALSE)</f>
        <v>Q1'16</v>
      </c>
    </row>
    <row r="2847" spans="1:13" ht="15" customHeight="1">
      <c r="A2847" s="2">
        <v>42486</v>
      </c>
      <c r="B2847" s="1" t="s">
        <v>2627</v>
      </c>
      <c r="C2847" s="1" t="s">
        <v>86</v>
      </c>
      <c r="D2847" s="1" t="s">
        <v>100</v>
      </c>
      <c r="E2847" s="1" t="s">
        <v>3532</v>
      </c>
      <c r="F2847" s="45" t="s">
        <v>158</v>
      </c>
      <c r="G2847" s="1">
        <v>1</v>
      </c>
      <c r="H2847" s="1" t="s">
        <v>107</v>
      </c>
      <c r="I2847" s="1" t="s">
        <v>159</v>
      </c>
      <c r="K2847" s="1" t="str">
        <f>VLOOKUP(L2847,CW!C:D,2,FALSE)</f>
        <v>Apr'16</v>
      </c>
      <c r="L2847" s="1" t="str">
        <f t="shared" si="44"/>
        <v>17'16</v>
      </c>
      <c r="M2847" s="1" t="str">
        <f>VLOOKUP(K2847,CW!D:E,2,FALSE)</f>
        <v>Q1'16</v>
      </c>
    </row>
    <row r="2848" spans="1:13" ht="15" customHeight="1">
      <c r="A2848" s="2">
        <v>42486</v>
      </c>
      <c r="B2848" s="1" t="s">
        <v>2627</v>
      </c>
      <c r="C2848" s="1" t="s">
        <v>86</v>
      </c>
      <c r="D2848" s="1" t="s">
        <v>100</v>
      </c>
      <c r="E2848" s="1" t="s">
        <v>3532</v>
      </c>
      <c r="F2848" s="98" t="s">
        <v>4584</v>
      </c>
      <c r="G2848" s="1">
        <v>1</v>
      </c>
      <c r="H2848" s="1" t="s">
        <v>107</v>
      </c>
      <c r="I2848" s="1" t="s">
        <v>159</v>
      </c>
      <c r="K2848" s="1" t="str">
        <f>VLOOKUP(L2848,CW!C:D,2,FALSE)</f>
        <v>Apr'16</v>
      </c>
      <c r="L2848" s="1" t="str">
        <f t="shared" si="44"/>
        <v>17'16</v>
      </c>
      <c r="M2848" s="1" t="str">
        <f>VLOOKUP(K2848,CW!D:E,2,FALSE)</f>
        <v>Q1'16</v>
      </c>
    </row>
    <row r="2849" spans="1:13" ht="30" customHeight="1">
      <c r="A2849" s="2">
        <v>42486</v>
      </c>
      <c r="B2849" s="1" t="s">
        <v>2628</v>
      </c>
      <c r="C2849" s="1" t="s">
        <v>480</v>
      </c>
      <c r="D2849" s="1" t="s">
        <v>100</v>
      </c>
      <c r="E2849" s="1" t="s">
        <v>3532</v>
      </c>
      <c r="F2849" s="98" t="s">
        <v>160</v>
      </c>
      <c r="G2849" s="1">
        <v>2</v>
      </c>
      <c r="H2849" s="1" t="s">
        <v>107</v>
      </c>
      <c r="I2849" s="1" t="s">
        <v>159</v>
      </c>
      <c r="K2849" s="1" t="str">
        <f>VLOOKUP(L2849,CW!C:D,2,FALSE)</f>
        <v>Apr'16</v>
      </c>
      <c r="L2849" s="1" t="str">
        <f t="shared" si="44"/>
        <v>17'16</v>
      </c>
      <c r="M2849" s="1" t="str">
        <f>VLOOKUP(K2849,CW!D:E,2,FALSE)</f>
        <v>Q1'16</v>
      </c>
    </row>
    <row r="2850" spans="1:13" ht="15" customHeight="1">
      <c r="A2850" s="2">
        <v>42486</v>
      </c>
      <c r="B2850" s="1" t="s">
        <v>2629</v>
      </c>
      <c r="C2850" s="1" t="s">
        <v>2630</v>
      </c>
      <c r="D2850" s="1" t="s">
        <v>100</v>
      </c>
      <c r="E2850" s="1" t="s">
        <v>3532</v>
      </c>
      <c r="F2850" s="98" t="s">
        <v>4584</v>
      </c>
      <c r="G2850" s="1">
        <v>1</v>
      </c>
      <c r="H2850" s="1" t="s">
        <v>107</v>
      </c>
      <c r="I2850" s="1" t="s">
        <v>159</v>
      </c>
      <c r="K2850" s="1" t="str">
        <f>VLOOKUP(L2850,CW!C:D,2,FALSE)</f>
        <v>Apr'16</v>
      </c>
      <c r="L2850" s="1" t="str">
        <f t="shared" si="44"/>
        <v>17'16</v>
      </c>
      <c r="M2850" s="1" t="str">
        <f>VLOOKUP(K2850,CW!D:E,2,FALSE)</f>
        <v>Q1'16</v>
      </c>
    </row>
    <row r="2851" spans="1:13" ht="15" customHeight="1">
      <c r="A2851" s="2">
        <v>42486</v>
      </c>
      <c r="B2851" s="1" t="s">
        <v>2631</v>
      </c>
      <c r="C2851" s="1" t="s">
        <v>83</v>
      </c>
      <c r="D2851" s="1" t="s">
        <v>100</v>
      </c>
      <c r="E2851" s="1" t="s">
        <v>3532</v>
      </c>
      <c r="F2851" s="98" t="s">
        <v>4584</v>
      </c>
      <c r="G2851" s="1">
        <v>1</v>
      </c>
      <c r="H2851" s="1" t="s">
        <v>107</v>
      </c>
      <c r="I2851" s="1" t="s">
        <v>159</v>
      </c>
      <c r="K2851" s="1" t="str">
        <f>VLOOKUP(L2851,CW!C:D,2,FALSE)</f>
        <v>Apr'16</v>
      </c>
      <c r="L2851" s="1" t="str">
        <f t="shared" si="44"/>
        <v>17'16</v>
      </c>
      <c r="M2851" s="1" t="str">
        <f>VLOOKUP(K2851,CW!D:E,2,FALSE)</f>
        <v>Q1'16</v>
      </c>
    </row>
    <row r="2852" spans="1:13" ht="15" customHeight="1">
      <c r="A2852" s="2">
        <v>42486</v>
      </c>
      <c r="B2852" s="1" t="s">
        <v>2632</v>
      </c>
      <c r="C2852" s="1" t="s">
        <v>77</v>
      </c>
      <c r="D2852" s="1" t="s">
        <v>100</v>
      </c>
      <c r="E2852" s="1" t="s">
        <v>3532</v>
      </c>
      <c r="F2852" s="98" t="s">
        <v>4584</v>
      </c>
      <c r="G2852" s="1">
        <v>2</v>
      </c>
      <c r="H2852" s="1" t="s">
        <v>107</v>
      </c>
      <c r="I2852" s="1" t="s">
        <v>159</v>
      </c>
      <c r="K2852" s="1" t="str">
        <f>VLOOKUP(L2852,CW!C:D,2,FALSE)</f>
        <v>Apr'16</v>
      </c>
      <c r="L2852" s="1" t="str">
        <f t="shared" si="44"/>
        <v>17'16</v>
      </c>
      <c r="M2852" s="1" t="str">
        <f>VLOOKUP(K2852,CW!D:E,2,FALSE)</f>
        <v>Q1'16</v>
      </c>
    </row>
    <row r="2853" spans="1:13" ht="15" customHeight="1">
      <c r="A2853" s="2">
        <v>42486</v>
      </c>
      <c r="B2853" s="1" t="s">
        <v>2633</v>
      </c>
      <c r="C2853" s="1" t="s">
        <v>83</v>
      </c>
      <c r="D2853" s="1" t="s">
        <v>100</v>
      </c>
      <c r="E2853" s="1" t="s">
        <v>3532</v>
      </c>
      <c r="F2853" s="45" t="s">
        <v>158</v>
      </c>
      <c r="G2853" s="1">
        <v>1</v>
      </c>
      <c r="H2853" s="1" t="s">
        <v>107</v>
      </c>
      <c r="I2853" s="1" t="s">
        <v>159</v>
      </c>
      <c r="K2853" s="1" t="str">
        <f>VLOOKUP(L2853,CW!C:D,2,FALSE)</f>
        <v>Apr'16</v>
      </c>
      <c r="L2853" s="1" t="str">
        <f t="shared" si="44"/>
        <v>17'16</v>
      </c>
      <c r="M2853" s="1" t="str">
        <f>VLOOKUP(K2853,CW!D:E,2,FALSE)</f>
        <v>Q1'16</v>
      </c>
    </row>
    <row r="2854" spans="1:13" ht="15" customHeight="1">
      <c r="A2854" s="2">
        <v>42486</v>
      </c>
      <c r="B2854" s="1" t="s">
        <v>2633</v>
      </c>
      <c r="C2854" s="1" t="s">
        <v>83</v>
      </c>
      <c r="D2854" s="1" t="s">
        <v>100</v>
      </c>
      <c r="E2854" s="1" t="s">
        <v>3532</v>
      </c>
      <c r="F2854" s="98" t="s">
        <v>4584</v>
      </c>
      <c r="G2854" s="1">
        <v>1</v>
      </c>
      <c r="H2854" s="1" t="s">
        <v>107</v>
      </c>
      <c r="I2854" s="1" t="s">
        <v>159</v>
      </c>
      <c r="K2854" s="1" t="str">
        <f>VLOOKUP(L2854,CW!C:D,2,FALSE)</f>
        <v>Apr'16</v>
      </c>
      <c r="L2854" s="1" t="str">
        <f t="shared" si="44"/>
        <v>17'16</v>
      </c>
      <c r="M2854" s="1" t="str">
        <f>VLOOKUP(K2854,CW!D:E,2,FALSE)</f>
        <v>Q1'16</v>
      </c>
    </row>
    <row r="2855" spans="1:13" ht="30" customHeight="1">
      <c r="A2855" s="2">
        <v>42486</v>
      </c>
      <c r="B2855" s="1" t="s">
        <v>2634</v>
      </c>
      <c r="C2855" s="1" t="s">
        <v>88</v>
      </c>
      <c r="D2855" s="1" t="s">
        <v>100</v>
      </c>
      <c r="E2855" s="1" t="s">
        <v>3532</v>
      </c>
      <c r="F2855" s="98" t="s">
        <v>160</v>
      </c>
      <c r="G2855" s="1">
        <v>1</v>
      </c>
      <c r="H2855" s="1" t="s">
        <v>107</v>
      </c>
      <c r="I2855" s="1" t="s">
        <v>159</v>
      </c>
      <c r="K2855" s="1" t="str">
        <f>VLOOKUP(L2855,CW!C:D,2,FALSE)</f>
        <v>Apr'16</v>
      </c>
      <c r="L2855" s="1" t="str">
        <f t="shared" si="44"/>
        <v>17'16</v>
      </c>
      <c r="M2855" s="1" t="str">
        <f>VLOOKUP(K2855,CW!D:E,2,FALSE)</f>
        <v>Q1'16</v>
      </c>
    </row>
    <row r="2856" spans="1:13" ht="15" customHeight="1">
      <c r="A2856" s="2">
        <v>42486</v>
      </c>
      <c r="B2856" s="1" t="s">
        <v>2635</v>
      </c>
      <c r="C2856" s="1" t="s">
        <v>108</v>
      </c>
      <c r="D2856" s="1" t="s">
        <v>100</v>
      </c>
      <c r="E2856" s="1" t="s">
        <v>3532</v>
      </c>
      <c r="F2856" s="98" t="s">
        <v>4584</v>
      </c>
      <c r="G2856" s="1">
        <v>1</v>
      </c>
      <c r="H2856" s="1" t="s">
        <v>107</v>
      </c>
      <c r="I2856" s="1" t="s">
        <v>159</v>
      </c>
      <c r="K2856" s="1" t="str">
        <f>VLOOKUP(L2856,CW!C:D,2,FALSE)</f>
        <v>Apr'16</v>
      </c>
      <c r="L2856" s="1" t="str">
        <f t="shared" si="44"/>
        <v>17'16</v>
      </c>
      <c r="M2856" s="1" t="str">
        <f>VLOOKUP(K2856,CW!D:E,2,FALSE)</f>
        <v>Q1'16</v>
      </c>
    </row>
    <row r="2857" spans="1:13" ht="15" customHeight="1">
      <c r="A2857" s="2">
        <v>42486</v>
      </c>
      <c r="B2857" s="1" t="s">
        <v>43</v>
      </c>
      <c r="C2857" s="1" t="s">
        <v>87</v>
      </c>
      <c r="D2857" s="1" t="s">
        <v>100</v>
      </c>
      <c r="E2857" s="1" t="s">
        <v>3532</v>
      </c>
      <c r="F2857" s="45" t="s">
        <v>158</v>
      </c>
      <c r="G2857" s="1">
        <v>1</v>
      </c>
      <c r="H2857" s="1" t="s">
        <v>107</v>
      </c>
      <c r="I2857" s="1" t="s">
        <v>159</v>
      </c>
      <c r="K2857" s="1" t="str">
        <f>VLOOKUP(L2857,CW!C:D,2,FALSE)</f>
        <v>Apr'16</v>
      </c>
      <c r="L2857" s="1" t="str">
        <f t="shared" si="44"/>
        <v>17'16</v>
      </c>
      <c r="M2857" s="1" t="str">
        <f>VLOOKUP(K2857,CW!D:E,2,FALSE)</f>
        <v>Q1'16</v>
      </c>
    </row>
    <row r="2858" spans="1:13" ht="15" customHeight="1">
      <c r="A2858" s="2">
        <v>42486</v>
      </c>
      <c r="B2858" s="1" t="s">
        <v>43</v>
      </c>
      <c r="C2858" s="1" t="s">
        <v>87</v>
      </c>
      <c r="D2858" s="1" t="s">
        <v>100</v>
      </c>
      <c r="E2858" s="1" t="s">
        <v>3532</v>
      </c>
      <c r="F2858" s="98" t="s">
        <v>4584</v>
      </c>
      <c r="G2858" s="1">
        <v>1</v>
      </c>
      <c r="H2858" s="1" t="s">
        <v>107</v>
      </c>
      <c r="I2858" s="1" t="s">
        <v>159</v>
      </c>
      <c r="K2858" s="1" t="str">
        <f>VLOOKUP(L2858,CW!C:D,2,FALSE)</f>
        <v>Apr'16</v>
      </c>
      <c r="L2858" s="1" t="str">
        <f t="shared" si="44"/>
        <v>17'16</v>
      </c>
      <c r="M2858" s="1" t="str">
        <f>VLOOKUP(K2858,CW!D:E,2,FALSE)</f>
        <v>Q1'16</v>
      </c>
    </row>
    <row r="2859" spans="1:13" ht="15" customHeight="1">
      <c r="A2859" s="2">
        <v>42486</v>
      </c>
      <c r="B2859" s="1" t="s">
        <v>2636</v>
      </c>
      <c r="C2859" s="1" t="s">
        <v>541</v>
      </c>
      <c r="D2859" s="1" t="s">
        <v>100</v>
      </c>
      <c r="E2859" s="1" t="s">
        <v>3532</v>
      </c>
      <c r="F2859" s="98" t="s">
        <v>4584</v>
      </c>
      <c r="G2859" s="1">
        <v>1</v>
      </c>
      <c r="H2859" s="1" t="s">
        <v>107</v>
      </c>
      <c r="I2859" s="1" t="s">
        <v>159</v>
      </c>
      <c r="K2859" s="1" t="str">
        <f>VLOOKUP(L2859,CW!C:D,2,FALSE)</f>
        <v>Apr'16</v>
      </c>
      <c r="L2859" s="1" t="str">
        <f t="shared" si="44"/>
        <v>17'16</v>
      </c>
      <c r="M2859" s="1" t="str">
        <f>VLOOKUP(K2859,CW!D:E,2,FALSE)</f>
        <v>Q1'16</v>
      </c>
    </row>
    <row r="2860" spans="1:13" ht="30" customHeight="1">
      <c r="A2860" s="2">
        <v>42486</v>
      </c>
      <c r="B2860" s="1" t="s">
        <v>2637</v>
      </c>
      <c r="C2860" s="1" t="s">
        <v>73</v>
      </c>
      <c r="D2860" s="1" t="s">
        <v>100</v>
      </c>
      <c r="E2860" s="1" t="s">
        <v>3532</v>
      </c>
      <c r="F2860" s="98" t="s">
        <v>160</v>
      </c>
      <c r="G2860" s="1">
        <v>1</v>
      </c>
      <c r="H2860" s="1" t="s">
        <v>107</v>
      </c>
      <c r="I2860" s="1" t="s">
        <v>159</v>
      </c>
      <c r="K2860" s="1" t="str">
        <f>VLOOKUP(L2860,CW!C:D,2,FALSE)</f>
        <v>Apr'16</v>
      </c>
      <c r="L2860" s="1" t="str">
        <f t="shared" si="44"/>
        <v>17'16</v>
      </c>
      <c r="M2860" s="1" t="str">
        <f>VLOOKUP(K2860,CW!D:E,2,FALSE)</f>
        <v>Q1'16</v>
      </c>
    </row>
    <row r="2861" spans="1:13" ht="15" customHeight="1">
      <c r="A2861" s="2">
        <v>42486</v>
      </c>
      <c r="B2861" s="1" t="s">
        <v>2637</v>
      </c>
      <c r="C2861" s="1" t="s">
        <v>73</v>
      </c>
      <c r="D2861" s="1" t="s">
        <v>100</v>
      </c>
      <c r="E2861" s="1" t="s">
        <v>3532</v>
      </c>
      <c r="F2861" s="98" t="s">
        <v>4584</v>
      </c>
      <c r="G2861" s="1">
        <v>1</v>
      </c>
      <c r="H2861" s="1" t="s">
        <v>107</v>
      </c>
      <c r="I2861" s="1" t="s">
        <v>159</v>
      </c>
      <c r="K2861" s="1" t="str">
        <f>VLOOKUP(L2861,CW!C:D,2,FALSE)</f>
        <v>Apr'16</v>
      </c>
      <c r="L2861" s="1" t="str">
        <f t="shared" si="44"/>
        <v>17'16</v>
      </c>
      <c r="M2861" s="1" t="str">
        <f>VLOOKUP(K2861,CW!D:E,2,FALSE)</f>
        <v>Q1'16</v>
      </c>
    </row>
    <row r="2862" spans="1:13" ht="15" customHeight="1">
      <c r="A2862" s="2">
        <v>42486</v>
      </c>
      <c r="B2862" s="1" t="s">
        <v>44</v>
      </c>
      <c r="C2862" s="1" t="s">
        <v>88</v>
      </c>
      <c r="D2862" s="1" t="s">
        <v>100</v>
      </c>
      <c r="E2862" s="1" t="s">
        <v>3532</v>
      </c>
      <c r="F2862" s="98" t="s">
        <v>4584</v>
      </c>
      <c r="G2862" s="1">
        <v>1</v>
      </c>
      <c r="H2862" s="1" t="s">
        <v>107</v>
      </c>
      <c r="I2862" s="1" t="s">
        <v>159</v>
      </c>
      <c r="K2862" s="1" t="str">
        <f>VLOOKUP(L2862,CW!C:D,2,FALSE)</f>
        <v>Apr'16</v>
      </c>
      <c r="L2862" s="1" t="str">
        <f t="shared" si="44"/>
        <v>17'16</v>
      </c>
      <c r="M2862" s="1" t="str">
        <f>VLOOKUP(K2862,CW!D:E,2,FALSE)</f>
        <v>Q1'16</v>
      </c>
    </row>
    <row r="2863" spans="1:13" ht="15" customHeight="1">
      <c r="A2863" s="2">
        <v>42486</v>
      </c>
      <c r="B2863" s="1" t="s">
        <v>43</v>
      </c>
      <c r="C2863" s="1" t="s">
        <v>87</v>
      </c>
      <c r="D2863" s="1" t="s">
        <v>101</v>
      </c>
      <c r="E2863" s="1" t="s">
        <v>3532</v>
      </c>
      <c r="F2863" s="45" t="s">
        <v>4594</v>
      </c>
      <c r="G2863" s="1">
        <v>1</v>
      </c>
      <c r="H2863" s="1" t="s">
        <v>107</v>
      </c>
      <c r="I2863" s="1" t="s">
        <v>706</v>
      </c>
      <c r="K2863" s="1" t="str">
        <f>VLOOKUP(L2863,CW!C:D,2,FALSE)</f>
        <v>Apr'16</v>
      </c>
      <c r="L2863" s="1" t="str">
        <f t="shared" si="44"/>
        <v>17'16</v>
      </c>
      <c r="M2863" s="1" t="str">
        <f>VLOOKUP(K2863,CW!D:E,2,FALSE)</f>
        <v>Q1'16</v>
      </c>
    </row>
    <row r="2864" spans="1:13" ht="15" customHeight="1">
      <c r="A2864" s="2">
        <v>42486</v>
      </c>
      <c r="B2864" s="1" t="s">
        <v>44</v>
      </c>
      <c r="C2864" s="1" t="s">
        <v>88</v>
      </c>
      <c r="D2864" s="1" t="s">
        <v>103</v>
      </c>
      <c r="E2864" s="1" t="s">
        <v>3532</v>
      </c>
      <c r="F2864" s="45" t="s">
        <v>10</v>
      </c>
      <c r="G2864" s="1">
        <v>4</v>
      </c>
      <c r="H2864" s="1" t="s">
        <v>107</v>
      </c>
      <c r="I2864" s="1" t="s">
        <v>706</v>
      </c>
      <c r="K2864" s="1" t="str">
        <f>VLOOKUP(L2864,CW!C:D,2,FALSE)</f>
        <v>Apr'16</v>
      </c>
      <c r="L2864" s="1" t="str">
        <f t="shared" ref="L2864:L2927" si="45">CONCATENATE(WEEKNUM(A2864,21),"'",TEXT(A2864,"yy"))</f>
        <v>17'16</v>
      </c>
      <c r="M2864" s="1" t="str">
        <f>VLOOKUP(K2864,CW!D:E,2,FALSE)</f>
        <v>Q1'16</v>
      </c>
    </row>
    <row r="2865" spans="1:13" ht="15" customHeight="1">
      <c r="A2865" s="2">
        <v>42486</v>
      </c>
      <c r="B2865" s="1" t="s">
        <v>3331</v>
      </c>
      <c r="C2865" s="1" t="s">
        <v>3332</v>
      </c>
      <c r="D2865" s="1" t="s">
        <v>3316</v>
      </c>
      <c r="E2865" s="1" t="s">
        <v>3532</v>
      </c>
      <c r="F2865" s="45" t="s">
        <v>3333</v>
      </c>
      <c r="G2865" s="1">
        <v>1</v>
      </c>
      <c r="H2865" s="1" t="s">
        <v>3355</v>
      </c>
      <c r="I2865" s="1" t="s">
        <v>4288</v>
      </c>
      <c r="J2865" s="1" t="s">
        <v>3323</v>
      </c>
      <c r="K2865" s="1" t="str">
        <f>VLOOKUP(L2865,CW!C:D,2,FALSE)</f>
        <v>Apr'16</v>
      </c>
      <c r="L2865" s="1" t="str">
        <f t="shared" si="45"/>
        <v>17'16</v>
      </c>
      <c r="M2865" s="1" t="str">
        <f>VLOOKUP(K2865,CW!D:E,2,FALSE)</f>
        <v>Q1'16</v>
      </c>
    </row>
    <row r="2866" spans="1:13" ht="15" customHeight="1">
      <c r="A2866" s="2">
        <v>42486</v>
      </c>
      <c r="B2866" s="1" t="s">
        <v>3334</v>
      </c>
      <c r="C2866" s="1" t="s">
        <v>3335</v>
      </c>
      <c r="D2866" s="1" t="s">
        <v>3308</v>
      </c>
      <c r="E2866" s="99" t="s">
        <v>4588</v>
      </c>
      <c r="F2866" s="45" t="s">
        <v>3336</v>
      </c>
      <c r="G2866" s="1">
        <v>1</v>
      </c>
      <c r="H2866" s="1" t="s">
        <v>3355</v>
      </c>
      <c r="I2866" s="1" t="s">
        <v>3550</v>
      </c>
      <c r="J2866" s="1">
        <v>4</v>
      </c>
      <c r="K2866" s="1" t="str">
        <f>VLOOKUP(L2866,CW!C:D,2,FALSE)</f>
        <v>Apr'16</v>
      </c>
      <c r="L2866" s="1" t="str">
        <f t="shared" si="45"/>
        <v>17'16</v>
      </c>
      <c r="M2866" s="1" t="str">
        <f>VLOOKUP(K2866,CW!D:E,2,FALSE)</f>
        <v>Q1'16</v>
      </c>
    </row>
    <row r="2867" spans="1:13" ht="30" customHeight="1">
      <c r="A2867" s="2">
        <v>42487</v>
      </c>
      <c r="B2867" s="1" t="s">
        <v>2638</v>
      </c>
      <c r="C2867" s="1" t="s">
        <v>86</v>
      </c>
      <c r="D2867" s="1" t="s">
        <v>105</v>
      </c>
      <c r="E2867" s="1" t="s">
        <v>3532</v>
      </c>
      <c r="F2867" s="98" t="s">
        <v>161</v>
      </c>
      <c r="G2867" s="1">
        <v>1</v>
      </c>
      <c r="H2867" s="1" t="s">
        <v>107</v>
      </c>
      <c r="I2867" s="1" t="s">
        <v>159</v>
      </c>
      <c r="K2867" s="1" t="str">
        <f>VLOOKUP(L2867,CW!C:D,2,FALSE)</f>
        <v>Apr'16</v>
      </c>
      <c r="L2867" s="1" t="str">
        <f t="shared" si="45"/>
        <v>17'16</v>
      </c>
      <c r="M2867" s="1" t="str">
        <f>VLOOKUP(K2867,CW!D:E,2,FALSE)</f>
        <v>Q1'16</v>
      </c>
    </row>
    <row r="2868" spans="1:13" ht="15" customHeight="1">
      <c r="A2868" s="2">
        <v>42487</v>
      </c>
      <c r="B2868" s="1" t="s">
        <v>2638</v>
      </c>
      <c r="C2868" s="1" t="s">
        <v>86</v>
      </c>
      <c r="D2868" s="1" t="s">
        <v>105</v>
      </c>
      <c r="E2868" s="1" t="s">
        <v>3532</v>
      </c>
      <c r="F2868" s="45" t="s">
        <v>158</v>
      </c>
      <c r="G2868" s="1">
        <v>1</v>
      </c>
      <c r="H2868" s="1" t="s">
        <v>107</v>
      </c>
      <c r="I2868" s="1" t="s">
        <v>159</v>
      </c>
      <c r="K2868" s="1" t="str">
        <f>VLOOKUP(L2868,CW!C:D,2,FALSE)</f>
        <v>Apr'16</v>
      </c>
      <c r="L2868" s="1" t="str">
        <f t="shared" si="45"/>
        <v>17'16</v>
      </c>
      <c r="M2868" s="1" t="str">
        <f>VLOOKUP(K2868,CW!D:E,2,FALSE)</f>
        <v>Q1'16</v>
      </c>
    </row>
    <row r="2869" spans="1:13" ht="15" customHeight="1">
      <c r="A2869" s="2">
        <v>42487</v>
      </c>
      <c r="B2869" s="1" t="s">
        <v>45</v>
      </c>
      <c r="C2869" s="1" t="s">
        <v>83</v>
      </c>
      <c r="D2869" s="1" t="s">
        <v>105</v>
      </c>
      <c r="E2869" s="1" t="s">
        <v>3532</v>
      </c>
      <c r="F2869" s="45" t="s">
        <v>158</v>
      </c>
      <c r="G2869" s="1">
        <v>1</v>
      </c>
      <c r="H2869" s="1" t="s">
        <v>107</v>
      </c>
      <c r="I2869" s="1" t="s">
        <v>159</v>
      </c>
      <c r="K2869" s="1" t="str">
        <f>VLOOKUP(L2869,CW!C:D,2,FALSE)</f>
        <v>Apr'16</v>
      </c>
      <c r="L2869" s="1" t="str">
        <f t="shared" si="45"/>
        <v>17'16</v>
      </c>
      <c r="M2869" s="1" t="str">
        <f>VLOOKUP(K2869,CW!D:E,2,FALSE)</f>
        <v>Q1'16</v>
      </c>
    </row>
    <row r="2870" spans="1:13" ht="30" customHeight="1">
      <c r="A2870" s="2">
        <v>42487</v>
      </c>
      <c r="B2870" s="1" t="s">
        <v>2639</v>
      </c>
      <c r="C2870" s="1" t="s">
        <v>83</v>
      </c>
      <c r="D2870" s="1" t="s">
        <v>105</v>
      </c>
      <c r="E2870" s="1" t="s">
        <v>3532</v>
      </c>
      <c r="F2870" s="98" t="s">
        <v>161</v>
      </c>
      <c r="G2870" s="1">
        <v>2</v>
      </c>
      <c r="H2870" s="1" t="s">
        <v>107</v>
      </c>
      <c r="I2870" s="1" t="s">
        <v>159</v>
      </c>
      <c r="K2870" s="1" t="str">
        <f>VLOOKUP(L2870,CW!C:D,2,FALSE)</f>
        <v>Apr'16</v>
      </c>
      <c r="L2870" s="1" t="str">
        <f t="shared" si="45"/>
        <v>17'16</v>
      </c>
      <c r="M2870" s="1" t="str">
        <f>VLOOKUP(K2870,CW!D:E,2,FALSE)</f>
        <v>Q1'16</v>
      </c>
    </row>
    <row r="2871" spans="1:13" ht="15" customHeight="1">
      <c r="A2871" s="2">
        <v>42487</v>
      </c>
      <c r="B2871" s="1" t="s">
        <v>2640</v>
      </c>
      <c r="C2871" s="1" t="s">
        <v>83</v>
      </c>
      <c r="D2871" s="1" t="s">
        <v>105</v>
      </c>
      <c r="E2871" s="1" t="s">
        <v>3532</v>
      </c>
      <c r="F2871" s="45" t="s">
        <v>158</v>
      </c>
      <c r="G2871" s="1">
        <v>1</v>
      </c>
      <c r="H2871" s="1" t="s">
        <v>107</v>
      </c>
      <c r="I2871" s="1" t="s">
        <v>159</v>
      </c>
      <c r="K2871" s="1" t="str">
        <f>VLOOKUP(L2871,CW!C:D,2,FALSE)</f>
        <v>Apr'16</v>
      </c>
      <c r="L2871" s="1" t="str">
        <f t="shared" si="45"/>
        <v>17'16</v>
      </c>
      <c r="M2871" s="1" t="str">
        <f>VLOOKUP(K2871,CW!D:E,2,FALSE)</f>
        <v>Q1'16</v>
      </c>
    </row>
    <row r="2872" spans="1:13" ht="30" customHeight="1">
      <c r="A2872" s="2">
        <v>42487</v>
      </c>
      <c r="B2872" s="1" t="s">
        <v>2641</v>
      </c>
      <c r="C2872" s="1" t="s">
        <v>1068</v>
      </c>
      <c r="D2872" s="1" t="s">
        <v>105</v>
      </c>
      <c r="E2872" s="1" t="s">
        <v>3532</v>
      </c>
      <c r="F2872" s="98" t="s">
        <v>161</v>
      </c>
      <c r="G2872" s="1">
        <v>1</v>
      </c>
      <c r="H2872" s="1" t="s">
        <v>107</v>
      </c>
      <c r="I2872" s="1" t="s">
        <v>159</v>
      </c>
      <c r="K2872" s="1" t="str">
        <f>VLOOKUP(L2872,CW!C:D,2,FALSE)</f>
        <v>Apr'16</v>
      </c>
      <c r="L2872" s="1" t="str">
        <f t="shared" si="45"/>
        <v>17'16</v>
      </c>
      <c r="M2872" s="1" t="str">
        <f>VLOOKUP(K2872,CW!D:E,2,FALSE)</f>
        <v>Q1'16</v>
      </c>
    </row>
    <row r="2873" spans="1:13" ht="15" customHeight="1">
      <c r="A2873" s="2">
        <v>42487</v>
      </c>
      <c r="B2873" s="1" t="s">
        <v>2642</v>
      </c>
      <c r="C2873" s="1" t="s">
        <v>83</v>
      </c>
      <c r="D2873" s="1" t="s">
        <v>105</v>
      </c>
      <c r="E2873" s="1" t="s">
        <v>3532</v>
      </c>
      <c r="F2873" s="45" t="s">
        <v>158</v>
      </c>
      <c r="G2873" s="1">
        <v>1</v>
      </c>
      <c r="H2873" s="1" t="s">
        <v>107</v>
      </c>
      <c r="I2873" s="1" t="s">
        <v>159</v>
      </c>
      <c r="K2873" s="1" t="str">
        <f>VLOOKUP(L2873,CW!C:D,2,FALSE)</f>
        <v>Apr'16</v>
      </c>
      <c r="L2873" s="1" t="str">
        <f t="shared" si="45"/>
        <v>17'16</v>
      </c>
      <c r="M2873" s="1" t="str">
        <f>VLOOKUP(K2873,CW!D:E,2,FALSE)</f>
        <v>Q1'16</v>
      </c>
    </row>
    <row r="2874" spans="1:13" ht="15" customHeight="1">
      <c r="A2874" s="2">
        <v>42487</v>
      </c>
      <c r="B2874" s="1" t="s">
        <v>2643</v>
      </c>
      <c r="C2874" s="1" t="s">
        <v>77</v>
      </c>
      <c r="D2874" s="1" t="s">
        <v>105</v>
      </c>
      <c r="E2874" s="1" t="s">
        <v>3532</v>
      </c>
      <c r="F2874" s="45" t="s">
        <v>158</v>
      </c>
      <c r="G2874" s="1">
        <v>1</v>
      </c>
      <c r="H2874" s="1" t="s">
        <v>107</v>
      </c>
      <c r="I2874" s="1" t="s">
        <v>159</v>
      </c>
      <c r="K2874" s="1" t="str">
        <f>VLOOKUP(L2874,CW!C:D,2,FALSE)</f>
        <v>Apr'16</v>
      </c>
      <c r="L2874" s="1" t="str">
        <f t="shared" si="45"/>
        <v>17'16</v>
      </c>
      <c r="M2874" s="1" t="str">
        <f>VLOOKUP(K2874,CW!D:E,2,FALSE)</f>
        <v>Q1'16</v>
      </c>
    </row>
    <row r="2875" spans="1:13" ht="15" customHeight="1">
      <c r="A2875" s="2">
        <v>42487</v>
      </c>
      <c r="B2875" s="1" t="s">
        <v>2644</v>
      </c>
      <c r="C2875" s="1" t="s">
        <v>77</v>
      </c>
      <c r="D2875" s="1" t="s">
        <v>105</v>
      </c>
      <c r="E2875" s="1" t="s">
        <v>3532</v>
      </c>
      <c r="F2875" s="45" t="s">
        <v>158</v>
      </c>
      <c r="G2875" s="1">
        <v>1</v>
      </c>
      <c r="H2875" s="1" t="s">
        <v>107</v>
      </c>
      <c r="I2875" s="1" t="s">
        <v>159</v>
      </c>
      <c r="K2875" s="1" t="str">
        <f>VLOOKUP(L2875,CW!C:D,2,FALSE)</f>
        <v>Apr'16</v>
      </c>
      <c r="L2875" s="1" t="str">
        <f t="shared" si="45"/>
        <v>17'16</v>
      </c>
      <c r="M2875" s="1" t="str">
        <f>VLOOKUP(K2875,CW!D:E,2,FALSE)</f>
        <v>Q1'16</v>
      </c>
    </row>
    <row r="2876" spans="1:13" ht="15" customHeight="1">
      <c r="A2876" s="2">
        <v>42487</v>
      </c>
      <c r="B2876" s="1" t="s">
        <v>2645</v>
      </c>
      <c r="C2876" s="1" t="s">
        <v>94</v>
      </c>
      <c r="D2876" s="1" t="s">
        <v>105</v>
      </c>
      <c r="E2876" s="1" t="s">
        <v>3532</v>
      </c>
      <c r="F2876" s="45" t="s">
        <v>158</v>
      </c>
      <c r="G2876" s="1">
        <v>1</v>
      </c>
      <c r="H2876" s="1" t="s">
        <v>107</v>
      </c>
      <c r="I2876" s="1" t="s">
        <v>159</v>
      </c>
      <c r="K2876" s="1" t="str">
        <f>VLOOKUP(L2876,CW!C:D,2,FALSE)</f>
        <v>Apr'16</v>
      </c>
      <c r="L2876" s="1" t="str">
        <f t="shared" si="45"/>
        <v>17'16</v>
      </c>
      <c r="M2876" s="1" t="str">
        <f>VLOOKUP(K2876,CW!D:E,2,FALSE)</f>
        <v>Q1'16</v>
      </c>
    </row>
    <row r="2877" spans="1:13" ht="15" customHeight="1">
      <c r="A2877" s="2">
        <v>42487</v>
      </c>
      <c r="B2877" s="1" t="s">
        <v>51</v>
      </c>
      <c r="C2877" s="1" t="s">
        <v>86</v>
      </c>
      <c r="D2877" s="1" t="s">
        <v>103</v>
      </c>
      <c r="E2877" s="1" t="s">
        <v>3532</v>
      </c>
      <c r="F2877" s="45" t="s">
        <v>158</v>
      </c>
      <c r="G2877" s="1">
        <v>1</v>
      </c>
      <c r="H2877" s="1" t="s">
        <v>107</v>
      </c>
      <c r="I2877" s="1" t="s">
        <v>159</v>
      </c>
      <c r="K2877" s="1" t="str">
        <f>VLOOKUP(L2877,CW!C:D,2,FALSE)</f>
        <v>Apr'16</v>
      </c>
      <c r="L2877" s="1" t="str">
        <f t="shared" si="45"/>
        <v>17'16</v>
      </c>
      <c r="M2877" s="1" t="str">
        <f>VLOOKUP(K2877,CW!D:E,2,FALSE)</f>
        <v>Q1'16</v>
      </c>
    </row>
    <row r="2878" spans="1:13" ht="30" customHeight="1">
      <c r="A2878" s="2">
        <v>42487</v>
      </c>
      <c r="B2878" s="1" t="s">
        <v>2646</v>
      </c>
      <c r="C2878" s="1" t="s">
        <v>86</v>
      </c>
      <c r="D2878" s="1" t="s">
        <v>103</v>
      </c>
      <c r="E2878" s="1" t="s">
        <v>3532</v>
      </c>
      <c r="F2878" s="98" t="s">
        <v>160</v>
      </c>
      <c r="G2878" s="1">
        <v>1</v>
      </c>
      <c r="H2878" s="1" t="s">
        <v>107</v>
      </c>
      <c r="I2878" s="1" t="s">
        <v>159</v>
      </c>
      <c r="K2878" s="1" t="str">
        <f>VLOOKUP(L2878,CW!C:D,2,FALSE)</f>
        <v>Apr'16</v>
      </c>
      <c r="L2878" s="1" t="str">
        <f t="shared" si="45"/>
        <v>17'16</v>
      </c>
      <c r="M2878" s="1" t="str">
        <f>VLOOKUP(K2878,CW!D:E,2,FALSE)</f>
        <v>Q1'16</v>
      </c>
    </row>
    <row r="2879" spans="1:13" ht="15" customHeight="1">
      <c r="A2879" s="2">
        <v>42487</v>
      </c>
      <c r="B2879" s="1" t="s">
        <v>2646</v>
      </c>
      <c r="C2879" s="1" t="s">
        <v>86</v>
      </c>
      <c r="D2879" s="1" t="s">
        <v>103</v>
      </c>
      <c r="E2879" s="1" t="s">
        <v>3532</v>
      </c>
      <c r="F2879" s="45" t="s">
        <v>5</v>
      </c>
      <c r="G2879" s="1">
        <v>1</v>
      </c>
      <c r="H2879" s="1" t="s">
        <v>107</v>
      </c>
      <c r="I2879" s="1" t="s">
        <v>159</v>
      </c>
      <c r="K2879" s="1" t="str">
        <f>VLOOKUP(L2879,CW!C:D,2,FALSE)</f>
        <v>Apr'16</v>
      </c>
      <c r="L2879" s="1" t="str">
        <f t="shared" si="45"/>
        <v>17'16</v>
      </c>
      <c r="M2879" s="1" t="str">
        <f>VLOOKUP(K2879,CW!D:E,2,FALSE)</f>
        <v>Q1'16</v>
      </c>
    </row>
    <row r="2880" spans="1:13" ht="30" customHeight="1">
      <c r="A2880" s="2">
        <v>42487</v>
      </c>
      <c r="B2880" s="1" t="s">
        <v>2647</v>
      </c>
      <c r="C2880" s="1" t="s">
        <v>86</v>
      </c>
      <c r="D2880" s="1" t="s">
        <v>103</v>
      </c>
      <c r="E2880" s="1" t="s">
        <v>3532</v>
      </c>
      <c r="F2880" s="98" t="s">
        <v>160</v>
      </c>
      <c r="G2880" s="1">
        <v>1</v>
      </c>
      <c r="H2880" s="1" t="s">
        <v>107</v>
      </c>
      <c r="I2880" s="1" t="s">
        <v>159</v>
      </c>
      <c r="K2880" s="1" t="str">
        <f>VLOOKUP(L2880,CW!C:D,2,FALSE)</f>
        <v>Apr'16</v>
      </c>
      <c r="L2880" s="1" t="str">
        <f t="shared" si="45"/>
        <v>17'16</v>
      </c>
      <c r="M2880" s="1" t="str">
        <f>VLOOKUP(K2880,CW!D:E,2,FALSE)</f>
        <v>Q1'16</v>
      </c>
    </row>
    <row r="2881" spans="1:13" ht="15" customHeight="1">
      <c r="A2881" s="2">
        <v>42487</v>
      </c>
      <c r="B2881" s="1" t="s">
        <v>52</v>
      </c>
      <c r="C2881" s="1" t="s">
        <v>86</v>
      </c>
      <c r="D2881" s="1" t="s">
        <v>102</v>
      </c>
      <c r="E2881" s="1" t="s">
        <v>3532</v>
      </c>
      <c r="F2881" s="45" t="s">
        <v>445</v>
      </c>
      <c r="G2881" s="1">
        <v>1</v>
      </c>
      <c r="H2881" s="1" t="s">
        <v>107</v>
      </c>
      <c r="I2881" s="1" t="s">
        <v>159</v>
      </c>
      <c r="K2881" s="1" t="str">
        <f>VLOOKUP(L2881,CW!C:D,2,FALSE)</f>
        <v>Apr'16</v>
      </c>
      <c r="L2881" s="1" t="str">
        <f t="shared" si="45"/>
        <v>17'16</v>
      </c>
      <c r="M2881" s="1" t="str">
        <f>VLOOKUP(K2881,CW!D:E,2,FALSE)</f>
        <v>Q1'16</v>
      </c>
    </row>
    <row r="2882" spans="1:13" ht="15" customHeight="1">
      <c r="A2882" s="2">
        <v>42487</v>
      </c>
      <c r="B2882" s="1" t="s">
        <v>52</v>
      </c>
      <c r="C2882" s="1" t="s">
        <v>86</v>
      </c>
      <c r="D2882" s="1" t="s">
        <v>102</v>
      </c>
      <c r="E2882" s="1" t="s">
        <v>3532</v>
      </c>
      <c r="F2882" s="45" t="s">
        <v>158</v>
      </c>
      <c r="G2882" s="1">
        <v>1</v>
      </c>
      <c r="H2882" s="1" t="s">
        <v>107</v>
      </c>
      <c r="I2882" s="1" t="s">
        <v>159</v>
      </c>
      <c r="K2882" s="1" t="str">
        <f>VLOOKUP(L2882,CW!C:D,2,FALSE)</f>
        <v>Apr'16</v>
      </c>
      <c r="L2882" s="1" t="str">
        <f t="shared" si="45"/>
        <v>17'16</v>
      </c>
      <c r="M2882" s="1" t="str">
        <f>VLOOKUP(K2882,CW!D:E,2,FALSE)</f>
        <v>Q1'16</v>
      </c>
    </row>
    <row r="2883" spans="1:13" ht="30" customHeight="1">
      <c r="A2883" s="2">
        <v>42487</v>
      </c>
      <c r="B2883" s="1" t="s">
        <v>2648</v>
      </c>
      <c r="C2883" s="1" t="s">
        <v>86</v>
      </c>
      <c r="D2883" s="1" t="s">
        <v>102</v>
      </c>
      <c r="E2883" s="1" t="s">
        <v>3532</v>
      </c>
      <c r="F2883" s="98" t="s">
        <v>160</v>
      </c>
      <c r="G2883" s="1">
        <v>1</v>
      </c>
      <c r="H2883" s="1" t="s">
        <v>107</v>
      </c>
      <c r="I2883" s="1" t="s">
        <v>159</v>
      </c>
      <c r="K2883" s="1" t="str">
        <f>VLOOKUP(L2883,CW!C:D,2,FALSE)</f>
        <v>Apr'16</v>
      </c>
      <c r="L2883" s="1" t="str">
        <f t="shared" si="45"/>
        <v>17'16</v>
      </c>
      <c r="M2883" s="1" t="str">
        <f>VLOOKUP(K2883,CW!D:E,2,FALSE)</f>
        <v>Q1'16</v>
      </c>
    </row>
    <row r="2884" spans="1:13" ht="30" customHeight="1">
      <c r="A2884" s="2">
        <v>42487</v>
      </c>
      <c r="B2884" s="1" t="s">
        <v>2649</v>
      </c>
      <c r="C2884" s="1" t="s">
        <v>92</v>
      </c>
      <c r="D2884" s="1" t="s">
        <v>102</v>
      </c>
      <c r="E2884" s="1" t="s">
        <v>3532</v>
      </c>
      <c r="F2884" s="98" t="s">
        <v>160</v>
      </c>
      <c r="G2884" s="1">
        <v>1</v>
      </c>
      <c r="H2884" s="1" t="s">
        <v>107</v>
      </c>
      <c r="I2884" s="1" t="s">
        <v>159</v>
      </c>
      <c r="K2884" s="1" t="str">
        <f>VLOOKUP(L2884,CW!C:D,2,FALSE)</f>
        <v>Apr'16</v>
      </c>
      <c r="L2884" s="1" t="str">
        <f t="shared" si="45"/>
        <v>17'16</v>
      </c>
      <c r="M2884" s="1" t="str">
        <f>VLOOKUP(K2884,CW!D:E,2,FALSE)</f>
        <v>Q1'16</v>
      </c>
    </row>
    <row r="2885" spans="1:13" ht="30" customHeight="1">
      <c r="A2885" s="2">
        <v>42487</v>
      </c>
      <c r="B2885" s="1" t="s">
        <v>2650</v>
      </c>
      <c r="C2885" s="1" t="s">
        <v>77</v>
      </c>
      <c r="D2885" s="1" t="s">
        <v>102</v>
      </c>
      <c r="E2885" s="1" t="s">
        <v>3532</v>
      </c>
      <c r="F2885" s="98" t="s">
        <v>160</v>
      </c>
      <c r="G2885" s="1">
        <v>1</v>
      </c>
      <c r="H2885" s="1" t="s">
        <v>107</v>
      </c>
      <c r="I2885" s="1" t="s">
        <v>159</v>
      </c>
      <c r="K2885" s="1" t="str">
        <f>VLOOKUP(L2885,CW!C:D,2,FALSE)</f>
        <v>Apr'16</v>
      </c>
      <c r="L2885" s="1" t="str">
        <f t="shared" si="45"/>
        <v>17'16</v>
      </c>
      <c r="M2885" s="1" t="str">
        <f>VLOOKUP(K2885,CW!D:E,2,FALSE)</f>
        <v>Q1'16</v>
      </c>
    </row>
    <row r="2886" spans="1:13" ht="30" customHeight="1">
      <c r="A2886" s="2">
        <v>42487</v>
      </c>
      <c r="B2886" s="1" t="s">
        <v>2651</v>
      </c>
      <c r="C2886" s="1" t="s">
        <v>108</v>
      </c>
      <c r="D2886" s="1" t="s">
        <v>102</v>
      </c>
      <c r="E2886" s="1" t="s">
        <v>3532</v>
      </c>
      <c r="F2886" s="98" t="s">
        <v>161</v>
      </c>
      <c r="G2886" s="1">
        <v>1</v>
      </c>
      <c r="H2886" s="1" t="s">
        <v>107</v>
      </c>
      <c r="I2886" s="1" t="s">
        <v>159</v>
      </c>
      <c r="K2886" s="1" t="str">
        <f>VLOOKUP(L2886,CW!C:D,2,FALSE)</f>
        <v>Apr'16</v>
      </c>
      <c r="L2886" s="1" t="str">
        <f t="shared" si="45"/>
        <v>17'16</v>
      </c>
      <c r="M2886" s="1" t="str">
        <f>VLOOKUP(K2886,CW!D:E,2,FALSE)</f>
        <v>Q1'16</v>
      </c>
    </row>
    <row r="2887" spans="1:13" ht="15" customHeight="1">
      <c r="A2887" s="2">
        <v>42487</v>
      </c>
      <c r="B2887" s="1" t="s">
        <v>2652</v>
      </c>
      <c r="C2887" s="1" t="s">
        <v>108</v>
      </c>
      <c r="D2887" s="1" t="s">
        <v>102</v>
      </c>
      <c r="E2887" s="1" t="s">
        <v>3532</v>
      </c>
      <c r="F2887" s="98" t="s">
        <v>4584</v>
      </c>
      <c r="G2887" s="1">
        <v>1</v>
      </c>
      <c r="H2887" s="1" t="s">
        <v>107</v>
      </c>
      <c r="I2887" s="1" t="s">
        <v>159</v>
      </c>
      <c r="K2887" s="1" t="str">
        <f>VLOOKUP(L2887,CW!C:D,2,FALSE)</f>
        <v>Apr'16</v>
      </c>
      <c r="L2887" s="1" t="str">
        <f t="shared" si="45"/>
        <v>17'16</v>
      </c>
      <c r="M2887" s="1" t="str">
        <f>VLOOKUP(K2887,CW!D:E,2,FALSE)</f>
        <v>Q1'16</v>
      </c>
    </row>
    <row r="2888" spans="1:13" ht="15" customHeight="1">
      <c r="A2888" s="2">
        <v>42487</v>
      </c>
      <c r="B2888" s="1" t="s">
        <v>2653</v>
      </c>
      <c r="C2888" s="1" t="s">
        <v>83</v>
      </c>
      <c r="D2888" s="1" t="s">
        <v>102</v>
      </c>
      <c r="E2888" s="1" t="s">
        <v>3532</v>
      </c>
      <c r="F2888" s="98" t="s">
        <v>4584</v>
      </c>
      <c r="G2888" s="1">
        <v>1</v>
      </c>
      <c r="H2888" s="1" t="s">
        <v>107</v>
      </c>
      <c r="I2888" s="1" t="s">
        <v>159</v>
      </c>
      <c r="K2888" s="1" t="str">
        <f>VLOOKUP(L2888,CW!C:D,2,FALSE)</f>
        <v>Apr'16</v>
      </c>
      <c r="L2888" s="1" t="str">
        <f t="shared" si="45"/>
        <v>17'16</v>
      </c>
      <c r="M2888" s="1" t="str">
        <f>VLOOKUP(K2888,CW!D:E,2,FALSE)</f>
        <v>Q1'16</v>
      </c>
    </row>
    <row r="2889" spans="1:13" ht="30" customHeight="1">
      <c r="A2889" s="2">
        <v>42487</v>
      </c>
      <c r="B2889" s="1" t="s">
        <v>2654</v>
      </c>
      <c r="C2889" s="1" t="s">
        <v>143</v>
      </c>
      <c r="D2889" s="1" t="s">
        <v>103</v>
      </c>
      <c r="E2889" s="1" t="s">
        <v>3532</v>
      </c>
      <c r="F2889" s="98" t="s">
        <v>160</v>
      </c>
      <c r="G2889" s="1">
        <v>1</v>
      </c>
      <c r="H2889" s="1" t="s">
        <v>107</v>
      </c>
      <c r="I2889" s="1" t="s">
        <v>159</v>
      </c>
      <c r="K2889" s="1" t="str">
        <f>VLOOKUP(L2889,CW!C:D,2,FALSE)</f>
        <v>Apr'16</v>
      </c>
      <c r="L2889" s="1" t="str">
        <f t="shared" si="45"/>
        <v>17'16</v>
      </c>
      <c r="M2889" s="1" t="str">
        <f>VLOOKUP(K2889,CW!D:E,2,FALSE)</f>
        <v>Q1'16</v>
      </c>
    </row>
    <row r="2890" spans="1:13" ht="30" customHeight="1">
      <c r="A2890" s="2">
        <v>42487</v>
      </c>
      <c r="B2890" s="1" t="s">
        <v>54</v>
      </c>
      <c r="C2890" s="1" t="s">
        <v>86</v>
      </c>
      <c r="D2890" s="1" t="s">
        <v>103</v>
      </c>
      <c r="E2890" s="1" t="s">
        <v>3532</v>
      </c>
      <c r="F2890" s="98" t="s">
        <v>161</v>
      </c>
      <c r="G2890" s="1">
        <v>1</v>
      </c>
      <c r="H2890" s="1" t="s">
        <v>107</v>
      </c>
      <c r="I2890" s="1" t="s">
        <v>159</v>
      </c>
      <c r="K2890" s="1" t="str">
        <f>VLOOKUP(L2890,CW!C:D,2,FALSE)</f>
        <v>Apr'16</v>
      </c>
      <c r="L2890" s="1" t="str">
        <f t="shared" si="45"/>
        <v>17'16</v>
      </c>
      <c r="M2890" s="1" t="str">
        <f>VLOOKUP(K2890,CW!D:E,2,FALSE)</f>
        <v>Q1'16</v>
      </c>
    </row>
    <row r="2891" spans="1:13" ht="15" customHeight="1">
      <c r="A2891" s="2">
        <v>42487</v>
      </c>
      <c r="B2891" s="1" t="s">
        <v>54</v>
      </c>
      <c r="C2891" s="1" t="s">
        <v>86</v>
      </c>
      <c r="D2891" s="1" t="s">
        <v>103</v>
      </c>
      <c r="E2891" s="1" t="s">
        <v>3532</v>
      </c>
      <c r="F2891" s="45" t="s">
        <v>158</v>
      </c>
      <c r="G2891" s="1">
        <v>1</v>
      </c>
      <c r="H2891" s="1" t="s">
        <v>107</v>
      </c>
      <c r="I2891" s="1" t="s">
        <v>159</v>
      </c>
      <c r="K2891" s="1" t="str">
        <f>VLOOKUP(L2891,CW!C:D,2,FALSE)</f>
        <v>Apr'16</v>
      </c>
      <c r="L2891" s="1" t="str">
        <f t="shared" si="45"/>
        <v>17'16</v>
      </c>
      <c r="M2891" s="1" t="str">
        <f>VLOOKUP(K2891,CW!D:E,2,FALSE)</f>
        <v>Q1'16</v>
      </c>
    </row>
    <row r="2892" spans="1:13" ht="30" customHeight="1">
      <c r="A2892" s="2">
        <v>42487</v>
      </c>
      <c r="B2892" s="1" t="s">
        <v>56</v>
      </c>
      <c r="C2892" s="1" t="s">
        <v>86</v>
      </c>
      <c r="D2892" s="1" t="s">
        <v>103</v>
      </c>
      <c r="E2892" s="1" t="s">
        <v>3532</v>
      </c>
      <c r="F2892" s="98" t="s">
        <v>160</v>
      </c>
      <c r="G2892" s="1">
        <v>1</v>
      </c>
      <c r="H2892" s="1" t="s">
        <v>107</v>
      </c>
      <c r="I2892" s="1" t="s">
        <v>159</v>
      </c>
      <c r="K2892" s="1" t="str">
        <f>VLOOKUP(L2892,CW!C:D,2,FALSE)</f>
        <v>Apr'16</v>
      </c>
      <c r="L2892" s="1" t="str">
        <f t="shared" si="45"/>
        <v>17'16</v>
      </c>
      <c r="M2892" s="1" t="str">
        <f>VLOOKUP(K2892,CW!D:E,2,FALSE)</f>
        <v>Q1'16</v>
      </c>
    </row>
    <row r="2893" spans="1:13" ht="30" customHeight="1">
      <c r="A2893" s="2">
        <v>42487</v>
      </c>
      <c r="B2893" s="1" t="s">
        <v>2655</v>
      </c>
      <c r="C2893" s="1" t="s">
        <v>86</v>
      </c>
      <c r="D2893" s="1" t="s">
        <v>103</v>
      </c>
      <c r="E2893" s="1" t="s">
        <v>3532</v>
      </c>
      <c r="F2893" s="98" t="s">
        <v>160</v>
      </c>
      <c r="G2893" s="1">
        <v>2</v>
      </c>
      <c r="H2893" s="1" t="s">
        <v>107</v>
      </c>
      <c r="I2893" s="1" t="s">
        <v>159</v>
      </c>
      <c r="K2893" s="1" t="str">
        <f>VLOOKUP(L2893,CW!C:D,2,FALSE)</f>
        <v>Apr'16</v>
      </c>
      <c r="L2893" s="1" t="str">
        <f t="shared" si="45"/>
        <v>17'16</v>
      </c>
      <c r="M2893" s="1" t="str">
        <f>VLOOKUP(K2893,CW!D:E,2,FALSE)</f>
        <v>Q1'16</v>
      </c>
    </row>
    <row r="2894" spans="1:13" ht="15" customHeight="1">
      <c r="A2894" s="2">
        <v>42487</v>
      </c>
      <c r="B2894" s="1" t="s">
        <v>2655</v>
      </c>
      <c r="C2894" s="1" t="s">
        <v>86</v>
      </c>
      <c r="D2894" s="1" t="s">
        <v>103</v>
      </c>
      <c r="E2894" s="1" t="s">
        <v>3532</v>
      </c>
      <c r="F2894" s="45" t="s">
        <v>158</v>
      </c>
      <c r="G2894" s="1">
        <v>1</v>
      </c>
      <c r="H2894" s="1" t="s">
        <v>107</v>
      </c>
      <c r="I2894" s="1" t="s">
        <v>159</v>
      </c>
      <c r="K2894" s="1" t="str">
        <f>VLOOKUP(L2894,CW!C:D,2,FALSE)</f>
        <v>Apr'16</v>
      </c>
      <c r="L2894" s="1" t="str">
        <f t="shared" si="45"/>
        <v>17'16</v>
      </c>
      <c r="M2894" s="1" t="str">
        <f>VLOOKUP(K2894,CW!D:E,2,FALSE)</f>
        <v>Q1'16</v>
      </c>
    </row>
    <row r="2895" spans="1:13" ht="15" customHeight="1">
      <c r="A2895" s="2">
        <v>42487</v>
      </c>
      <c r="B2895" s="1" t="s">
        <v>2655</v>
      </c>
      <c r="C2895" s="1" t="s">
        <v>86</v>
      </c>
      <c r="D2895" s="1" t="s">
        <v>103</v>
      </c>
      <c r="E2895" s="1" t="s">
        <v>3532</v>
      </c>
      <c r="F2895" s="45" t="s">
        <v>5</v>
      </c>
      <c r="G2895" s="1">
        <v>1</v>
      </c>
      <c r="H2895" s="1" t="s">
        <v>107</v>
      </c>
      <c r="I2895" s="1" t="s">
        <v>159</v>
      </c>
      <c r="K2895" s="1" t="str">
        <f>VLOOKUP(L2895,CW!C:D,2,FALSE)</f>
        <v>Apr'16</v>
      </c>
      <c r="L2895" s="1" t="str">
        <f t="shared" si="45"/>
        <v>17'16</v>
      </c>
      <c r="M2895" s="1" t="str">
        <f>VLOOKUP(K2895,CW!D:E,2,FALSE)</f>
        <v>Q1'16</v>
      </c>
    </row>
    <row r="2896" spans="1:13" ht="30" customHeight="1">
      <c r="A2896" s="2">
        <v>42487</v>
      </c>
      <c r="B2896" s="1" t="s">
        <v>2656</v>
      </c>
      <c r="C2896" s="1" t="s">
        <v>86</v>
      </c>
      <c r="D2896" s="1" t="s">
        <v>103</v>
      </c>
      <c r="E2896" s="1" t="s">
        <v>3532</v>
      </c>
      <c r="F2896" s="98" t="s">
        <v>160</v>
      </c>
      <c r="G2896" s="1">
        <v>2</v>
      </c>
      <c r="H2896" s="1" t="s">
        <v>107</v>
      </c>
      <c r="I2896" s="1" t="s">
        <v>159</v>
      </c>
      <c r="K2896" s="1" t="str">
        <f>VLOOKUP(L2896,CW!C:D,2,FALSE)</f>
        <v>Apr'16</v>
      </c>
      <c r="L2896" s="1" t="str">
        <f t="shared" si="45"/>
        <v>17'16</v>
      </c>
      <c r="M2896" s="1" t="str">
        <f>VLOOKUP(K2896,CW!D:E,2,FALSE)</f>
        <v>Q1'16</v>
      </c>
    </row>
    <row r="2897" spans="1:13" ht="30" customHeight="1">
      <c r="A2897" s="2">
        <v>42487</v>
      </c>
      <c r="B2897" s="1" t="s">
        <v>2657</v>
      </c>
      <c r="C2897" s="1" t="s">
        <v>86</v>
      </c>
      <c r="D2897" s="1" t="s">
        <v>103</v>
      </c>
      <c r="E2897" s="1" t="s">
        <v>3532</v>
      </c>
      <c r="F2897" s="98" t="s">
        <v>161</v>
      </c>
      <c r="G2897" s="1">
        <v>1</v>
      </c>
      <c r="H2897" s="1" t="s">
        <v>107</v>
      </c>
      <c r="I2897" s="1" t="s">
        <v>159</v>
      </c>
      <c r="K2897" s="1" t="str">
        <f>VLOOKUP(L2897,CW!C:D,2,FALSE)</f>
        <v>Apr'16</v>
      </c>
      <c r="L2897" s="1" t="str">
        <f t="shared" si="45"/>
        <v>17'16</v>
      </c>
      <c r="M2897" s="1" t="str">
        <f>VLOOKUP(K2897,CW!D:E,2,FALSE)</f>
        <v>Q1'16</v>
      </c>
    </row>
    <row r="2898" spans="1:13" ht="15" customHeight="1">
      <c r="A2898" s="2">
        <v>42487</v>
      </c>
      <c r="B2898" s="1" t="s">
        <v>45</v>
      </c>
      <c r="C2898" s="1" t="s">
        <v>83</v>
      </c>
      <c r="D2898" s="1" t="s">
        <v>103</v>
      </c>
      <c r="E2898" s="1" t="s">
        <v>3532</v>
      </c>
      <c r="F2898" s="45" t="s">
        <v>46</v>
      </c>
      <c r="G2898" s="1">
        <v>1</v>
      </c>
      <c r="H2898" s="1" t="s">
        <v>107</v>
      </c>
      <c r="I2898" s="1" t="s">
        <v>706</v>
      </c>
      <c r="K2898" s="1" t="str">
        <f>VLOOKUP(L2898,CW!C:D,2,FALSE)</f>
        <v>Apr'16</v>
      </c>
      <c r="L2898" s="1" t="str">
        <f t="shared" si="45"/>
        <v>17'16</v>
      </c>
      <c r="M2898" s="1" t="str">
        <f>VLOOKUP(K2898,CW!D:E,2,FALSE)</f>
        <v>Q1'16</v>
      </c>
    </row>
    <row r="2899" spans="1:13" ht="15" customHeight="1">
      <c r="A2899" s="2">
        <v>42487</v>
      </c>
      <c r="B2899" s="1" t="s">
        <v>47</v>
      </c>
      <c r="C2899" s="1" t="s">
        <v>83</v>
      </c>
      <c r="D2899" s="1" t="s">
        <v>102</v>
      </c>
      <c r="E2899" s="1" t="s">
        <v>3532</v>
      </c>
      <c r="F2899" s="45" t="s">
        <v>5</v>
      </c>
      <c r="G2899" s="1">
        <v>1</v>
      </c>
      <c r="H2899" s="1" t="s">
        <v>107</v>
      </c>
      <c r="I2899" s="1" t="s">
        <v>706</v>
      </c>
      <c r="K2899" s="1" t="str">
        <f>VLOOKUP(L2899,CW!C:D,2,FALSE)</f>
        <v>Apr'16</v>
      </c>
      <c r="L2899" s="1" t="str">
        <f t="shared" si="45"/>
        <v>17'16</v>
      </c>
      <c r="M2899" s="1" t="str">
        <f>VLOOKUP(K2899,CW!D:E,2,FALSE)</f>
        <v>Q1'16</v>
      </c>
    </row>
    <row r="2900" spans="1:13" ht="15" customHeight="1">
      <c r="A2900" s="2">
        <v>42487</v>
      </c>
      <c r="B2900" s="1" t="s">
        <v>48</v>
      </c>
      <c r="C2900" s="1" t="s">
        <v>89</v>
      </c>
      <c r="D2900" s="1" t="s">
        <v>103</v>
      </c>
      <c r="E2900" s="1" t="s">
        <v>3532</v>
      </c>
      <c r="F2900" s="98" t="s">
        <v>4584</v>
      </c>
      <c r="G2900" s="1">
        <v>3</v>
      </c>
      <c r="H2900" s="1" t="s">
        <v>107</v>
      </c>
      <c r="I2900" s="1" t="s">
        <v>706</v>
      </c>
      <c r="K2900" s="1" t="str">
        <f>VLOOKUP(L2900,CW!C:D,2,FALSE)</f>
        <v>Apr'16</v>
      </c>
      <c r="L2900" s="1" t="str">
        <f t="shared" si="45"/>
        <v>17'16</v>
      </c>
      <c r="M2900" s="1" t="str">
        <f>VLOOKUP(K2900,CW!D:E,2,FALSE)</f>
        <v>Q1'16</v>
      </c>
    </row>
    <row r="2901" spans="1:13" ht="15" customHeight="1">
      <c r="A2901" s="2">
        <v>42487</v>
      </c>
      <c r="B2901" s="1" t="s">
        <v>49</v>
      </c>
      <c r="C2901" s="1" t="s">
        <v>77</v>
      </c>
      <c r="D2901" s="1" t="s">
        <v>103</v>
      </c>
      <c r="E2901" s="1" t="s">
        <v>3532</v>
      </c>
      <c r="F2901" s="98" t="s">
        <v>4584</v>
      </c>
      <c r="G2901" s="1">
        <v>1</v>
      </c>
      <c r="H2901" s="1" t="s">
        <v>107</v>
      </c>
      <c r="I2901" s="1" t="s">
        <v>706</v>
      </c>
      <c r="K2901" s="1" t="str">
        <f>VLOOKUP(L2901,CW!C:D,2,FALSE)</f>
        <v>Apr'16</v>
      </c>
      <c r="L2901" s="1" t="str">
        <f t="shared" si="45"/>
        <v>17'16</v>
      </c>
      <c r="M2901" s="1" t="str">
        <f>VLOOKUP(K2901,CW!D:E,2,FALSE)</f>
        <v>Q1'16</v>
      </c>
    </row>
    <row r="2902" spans="1:13" ht="15" customHeight="1">
      <c r="A2902" s="2">
        <v>42487</v>
      </c>
      <c r="B2902" s="1" t="s">
        <v>50</v>
      </c>
      <c r="C2902" s="1" t="s">
        <v>77</v>
      </c>
      <c r="D2902" s="1" t="s">
        <v>103</v>
      </c>
      <c r="E2902" s="1" t="s">
        <v>3532</v>
      </c>
      <c r="F2902" s="98" t="s">
        <v>4584</v>
      </c>
      <c r="G2902" s="1">
        <v>1</v>
      </c>
      <c r="H2902" s="1" t="s">
        <v>107</v>
      </c>
      <c r="I2902" s="1" t="s">
        <v>706</v>
      </c>
      <c r="K2902" s="1" t="str">
        <f>VLOOKUP(L2902,CW!C:D,2,FALSE)</f>
        <v>Apr'16</v>
      </c>
      <c r="L2902" s="1" t="str">
        <f t="shared" si="45"/>
        <v>17'16</v>
      </c>
      <c r="M2902" s="1" t="str">
        <f>VLOOKUP(K2902,CW!D:E,2,FALSE)</f>
        <v>Q1'16</v>
      </c>
    </row>
    <row r="2903" spans="1:13" ht="15" customHeight="1">
      <c r="A2903" s="2">
        <v>42487</v>
      </c>
      <c r="B2903" s="1" t="s">
        <v>51</v>
      </c>
      <c r="C2903" s="1" t="s">
        <v>86</v>
      </c>
      <c r="D2903" s="1" t="s">
        <v>105</v>
      </c>
      <c r="E2903" s="1" t="s">
        <v>3532</v>
      </c>
      <c r="F2903" s="45" t="s">
        <v>46</v>
      </c>
      <c r="G2903" s="1">
        <v>1</v>
      </c>
      <c r="H2903" s="1" t="s">
        <v>107</v>
      </c>
      <c r="I2903" s="1" t="s">
        <v>706</v>
      </c>
      <c r="K2903" s="1" t="str">
        <f>VLOOKUP(L2903,CW!C:D,2,FALSE)</f>
        <v>Apr'16</v>
      </c>
      <c r="L2903" s="1" t="str">
        <f t="shared" si="45"/>
        <v>17'16</v>
      </c>
      <c r="M2903" s="1" t="str">
        <f>VLOOKUP(K2903,CW!D:E,2,FALSE)</f>
        <v>Q1'16</v>
      </c>
    </row>
    <row r="2904" spans="1:13" ht="15" customHeight="1">
      <c r="A2904" s="2">
        <v>42487</v>
      </c>
      <c r="B2904" s="1" t="s">
        <v>52</v>
      </c>
      <c r="C2904" s="1" t="s">
        <v>86</v>
      </c>
      <c r="D2904" s="1" t="s">
        <v>105</v>
      </c>
      <c r="E2904" s="1" t="s">
        <v>3532</v>
      </c>
      <c r="F2904" s="45" t="s">
        <v>17</v>
      </c>
      <c r="G2904" s="1">
        <v>1</v>
      </c>
      <c r="H2904" s="1" t="s">
        <v>107</v>
      </c>
      <c r="I2904" s="1" t="s">
        <v>706</v>
      </c>
      <c r="K2904" s="1" t="str">
        <f>VLOOKUP(L2904,CW!C:D,2,FALSE)</f>
        <v>Apr'16</v>
      </c>
      <c r="L2904" s="1" t="str">
        <f t="shared" si="45"/>
        <v>17'16</v>
      </c>
      <c r="M2904" s="1" t="str">
        <f>VLOOKUP(K2904,CW!D:E,2,FALSE)</f>
        <v>Q1'16</v>
      </c>
    </row>
    <row r="2905" spans="1:13" ht="15" customHeight="1">
      <c r="A2905" s="2">
        <v>42487</v>
      </c>
      <c r="B2905" s="1" t="s">
        <v>53</v>
      </c>
      <c r="C2905" s="1" t="s">
        <v>77</v>
      </c>
      <c r="D2905" s="1" t="s">
        <v>105</v>
      </c>
      <c r="E2905" s="1" t="s">
        <v>3532</v>
      </c>
      <c r="F2905" s="45" t="s">
        <v>8</v>
      </c>
      <c r="G2905" s="1">
        <v>1</v>
      </c>
      <c r="H2905" s="1" t="s">
        <v>107</v>
      </c>
      <c r="I2905" s="1" t="s">
        <v>706</v>
      </c>
      <c r="K2905" s="1" t="str">
        <f>VLOOKUP(L2905,CW!C:D,2,FALSE)</f>
        <v>Apr'16</v>
      </c>
      <c r="L2905" s="1" t="str">
        <f t="shared" si="45"/>
        <v>17'16</v>
      </c>
      <c r="M2905" s="1" t="str">
        <f>VLOOKUP(K2905,CW!D:E,2,FALSE)</f>
        <v>Q1'16</v>
      </c>
    </row>
    <row r="2906" spans="1:13" ht="15" customHeight="1">
      <c r="A2906" s="2">
        <v>42487</v>
      </c>
      <c r="B2906" s="1" t="s">
        <v>54</v>
      </c>
      <c r="C2906" s="1" t="s">
        <v>86</v>
      </c>
      <c r="D2906" s="1" t="s">
        <v>101</v>
      </c>
      <c r="E2906" s="1" t="s">
        <v>3532</v>
      </c>
      <c r="F2906" s="45" t="s">
        <v>55</v>
      </c>
      <c r="G2906" s="1">
        <v>2</v>
      </c>
      <c r="H2906" s="1" t="s">
        <v>107</v>
      </c>
      <c r="I2906" s="1" t="s">
        <v>706</v>
      </c>
      <c r="K2906" s="1" t="str">
        <f>VLOOKUP(L2906,CW!C:D,2,FALSE)</f>
        <v>Apr'16</v>
      </c>
      <c r="L2906" s="1" t="str">
        <f t="shared" si="45"/>
        <v>17'16</v>
      </c>
      <c r="M2906" s="1" t="str">
        <f>VLOOKUP(K2906,CW!D:E,2,FALSE)</f>
        <v>Q1'16</v>
      </c>
    </row>
    <row r="2907" spans="1:13" ht="15" customHeight="1">
      <c r="A2907" s="2">
        <v>42487</v>
      </c>
      <c r="B2907" s="1" t="s">
        <v>56</v>
      </c>
      <c r="C2907" s="1" t="s">
        <v>86</v>
      </c>
      <c r="D2907" s="1" t="s">
        <v>101</v>
      </c>
      <c r="E2907" s="1" t="s">
        <v>3532</v>
      </c>
      <c r="F2907" s="45" t="s">
        <v>5</v>
      </c>
      <c r="G2907" s="1">
        <v>1</v>
      </c>
      <c r="H2907" s="1" t="s">
        <v>107</v>
      </c>
      <c r="I2907" s="1" t="s">
        <v>706</v>
      </c>
      <c r="K2907" s="1" t="str">
        <f>VLOOKUP(L2907,CW!C:D,2,FALSE)</f>
        <v>Apr'16</v>
      </c>
      <c r="L2907" s="1" t="str">
        <f t="shared" si="45"/>
        <v>17'16</v>
      </c>
      <c r="M2907" s="1" t="str">
        <f>VLOOKUP(K2907,CW!D:E,2,FALSE)</f>
        <v>Q1'16</v>
      </c>
    </row>
    <row r="2908" spans="1:13" ht="15" customHeight="1">
      <c r="A2908" s="2">
        <v>42487</v>
      </c>
      <c r="B2908" s="1" t="s">
        <v>3337</v>
      </c>
      <c r="C2908" s="1" t="s">
        <v>3325</v>
      </c>
      <c r="D2908" s="1" t="s">
        <v>3308</v>
      </c>
      <c r="E2908" s="99" t="s">
        <v>4588</v>
      </c>
      <c r="F2908" s="45" t="s">
        <v>3341</v>
      </c>
      <c r="G2908" s="1">
        <v>1</v>
      </c>
      <c r="H2908" s="1" t="s">
        <v>3355</v>
      </c>
      <c r="I2908" s="1" t="s">
        <v>3550</v>
      </c>
      <c r="J2908" s="1">
        <v>2</v>
      </c>
      <c r="K2908" s="1" t="str">
        <f>VLOOKUP(L2908,CW!C:D,2,FALSE)</f>
        <v>Apr'16</v>
      </c>
      <c r="L2908" s="1" t="str">
        <f t="shared" si="45"/>
        <v>17'16</v>
      </c>
      <c r="M2908" s="1" t="str">
        <f>VLOOKUP(K2908,CW!D:E,2,FALSE)</f>
        <v>Q1'16</v>
      </c>
    </row>
    <row r="2909" spans="1:13" ht="15" customHeight="1">
      <c r="A2909" s="2">
        <v>42488</v>
      </c>
      <c r="B2909" s="1" t="s">
        <v>2658</v>
      </c>
      <c r="C2909" s="1" t="s">
        <v>83</v>
      </c>
      <c r="D2909" s="1" t="s">
        <v>105</v>
      </c>
      <c r="E2909" s="1" t="s">
        <v>3532</v>
      </c>
      <c r="F2909" s="98" t="s">
        <v>4584</v>
      </c>
      <c r="G2909" s="1">
        <v>1</v>
      </c>
      <c r="H2909" s="1" t="s">
        <v>107</v>
      </c>
      <c r="I2909" s="1" t="s">
        <v>159</v>
      </c>
      <c r="K2909" s="1" t="str">
        <f>VLOOKUP(L2909,CW!C:D,2,FALSE)</f>
        <v>Apr'16</v>
      </c>
      <c r="L2909" s="1" t="str">
        <f t="shared" si="45"/>
        <v>17'16</v>
      </c>
      <c r="M2909" s="1" t="str">
        <f>VLOOKUP(K2909,CW!D:E,2,FALSE)</f>
        <v>Q1'16</v>
      </c>
    </row>
    <row r="2910" spans="1:13" ht="15" customHeight="1">
      <c r="A2910" s="2">
        <v>42488</v>
      </c>
      <c r="B2910" s="1" t="s">
        <v>2659</v>
      </c>
      <c r="C2910" s="1" t="s">
        <v>97</v>
      </c>
      <c r="D2910" s="1" t="s">
        <v>105</v>
      </c>
      <c r="E2910" s="1" t="s">
        <v>3532</v>
      </c>
      <c r="F2910" s="45" t="s">
        <v>158</v>
      </c>
      <c r="G2910" s="1">
        <v>1</v>
      </c>
      <c r="H2910" s="1" t="s">
        <v>107</v>
      </c>
      <c r="I2910" s="1" t="s">
        <v>159</v>
      </c>
      <c r="K2910" s="1" t="str">
        <f>VLOOKUP(L2910,CW!C:D,2,FALSE)</f>
        <v>Apr'16</v>
      </c>
      <c r="L2910" s="1" t="str">
        <f t="shared" si="45"/>
        <v>17'16</v>
      </c>
      <c r="M2910" s="1" t="str">
        <f>VLOOKUP(K2910,CW!D:E,2,FALSE)</f>
        <v>Q1'16</v>
      </c>
    </row>
    <row r="2911" spans="1:13" ht="30" customHeight="1">
      <c r="A2911" s="2">
        <v>42488</v>
      </c>
      <c r="B2911" s="1" t="s">
        <v>2660</v>
      </c>
      <c r="C2911" s="1" t="s">
        <v>97</v>
      </c>
      <c r="D2911" s="1" t="s">
        <v>105</v>
      </c>
      <c r="E2911" s="1" t="s">
        <v>3532</v>
      </c>
      <c r="F2911" s="98" t="s">
        <v>161</v>
      </c>
      <c r="G2911" s="1">
        <v>1</v>
      </c>
      <c r="H2911" s="1" t="s">
        <v>107</v>
      </c>
      <c r="I2911" s="1" t="s">
        <v>159</v>
      </c>
      <c r="K2911" s="1" t="str">
        <f>VLOOKUP(L2911,CW!C:D,2,FALSE)</f>
        <v>Apr'16</v>
      </c>
      <c r="L2911" s="1" t="str">
        <f t="shared" si="45"/>
        <v>17'16</v>
      </c>
      <c r="M2911" s="1" t="str">
        <f>VLOOKUP(K2911,CW!D:E,2,FALSE)</f>
        <v>Q1'16</v>
      </c>
    </row>
    <row r="2912" spans="1:13" ht="30" customHeight="1">
      <c r="A2912" s="2">
        <v>42488</v>
      </c>
      <c r="B2912" s="1" t="s">
        <v>57</v>
      </c>
      <c r="C2912" s="1" t="s">
        <v>90</v>
      </c>
      <c r="D2912" s="1" t="s">
        <v>105</v>
      </c>
      <c r="E2912" s="1" t="s">
        <v>3532</v>
      </c>
      <c r="F2912" s="98" t="s">
        <v>160</v>
      </c>
      <c r="G2912" s="1">
        <v>1</v>
      </c>
      <c r="H2912" s="1" t="s">
        <v>107</v>
      </c>
      <c r="I2912" s="1" t="s">
        <v>159</v>
      </c>
      <c r="K2912" s="1" t="str">
        <f>VLOOKUP(L2912,CW!C:D,2,FALSE)</f>
        <v>Apr'16</v>
      </c>
      <c r="L2912" s="1" t="str">
        <f t="shared" si="45"/>
        <v>17'16</v>
      </c>
      <c r="M2912" s="1" t="str">
        <f>VLOOKUP(K2912,CW!D:E,2,FALSE)</f>
        <v>Q1'16</v>
      </c>
    </row>
    <row r="2913" spans="1:13" ht="30" customHeight="1">
      <c r="A2913" s="2">
        <v>42488</v>
      </c>
      <c r="B2913" s="1" t="s">
        <v>2661</v>
      </c>
      <c r="C2913" s="1" t="s">
        <v>267</v>
      </c>
      <c r="D2913" s="1" t="s">
        <v>105</v>
      </c>
      <c r="E2913" s="1" t="s">
        <v>3532</v>
      </c>
      <c r="F2913" s="98" t="s">
        <v>160</v>
      </c>
      <c r="G2913" s="1">
        <v>1</v>
      </c>
      <c r="H2913" s="1" t="s">
        <v>107</v>
      </c>
      <c r="I2913" s="1" t="s">
        <v>159</v>
      </c>
      <c r="K2913" s="1" t="str">
        <f>VLOOKUP(L2913,CW!C:D,2,FALSE)</f>
        <v>Apr'16</v>
      </c>
      <c r="L2913" s="1" t="str">
        <f t="shared" si="45"/>
        <v>17'16</v>
      </c>
      <c r="M2913" s="1" t="str">
        <f>VLOOKUP(K2913,CW!D:E,2,FALSE)</f>
        <v>Q1'16</v>
      </c>
    </row>
    <row r="2914" spans="1:13" ht="15" customHeight="1">
      <c r="A2914" s="2">
        <v>42488</v>
      </c>
      <c r="B2914" s="1" t="s">
        <v>2661</v>
      </c>
      <c r="C2914" s="1" t="s">
        <v>267</v>
      </c>
      <c r="D2914" s="1" t="s">
        <v>105</v>
      </c>
      <c r="E2914" s="1" t="s">
        <v>3532</v>
      </c>
      <c r="F2914" s="45" t="s">
        <v>158</v>
      </c>
      <c r="G2914" s="1">
        <v>1</v>
      </c>
      <c r="H2914" s="1" t="s">
        <v>107</v>
      </c>
      <c r="I2914" s="1" t="s">
        <v>159</v>
      </c>
      <c r="K2914" s="1" t="str">
        <f>VLOOKUP(L2914,CW!C:D,2,FALSE)</f>
        <v>Apr'16</v>
      </c>
      <c r="L2914" s="1" t="str">
        <f t="shared" si="45"/>
        <v>17'16</v>
      </c>
      <c r="M2914" s="1" t="str">
        <f>VLOOKUP(K2914,CW!D:E,2,FALSE)</f>
        <v>Q1'16</v>
      </c>
    </row>
    <row r="2915" spans="1:13" ht="15" customHeight="1">
      <c r="A2915" s="2">
        <v>42488</v>
      </c>
      <c r="B2915" s="1" t="s">
        <v>2662</v>
      </c>
      <c r="C2915" s="1" t="s">
        <v>72</v>
      </c>
      <c r="D2915" s="1" t="s">
        <v>105</v>
      </c>
      <c r="E2915" s="1" t="s">
        <v>3532</v>
      </c>
      <c r="F2915" s="45" t="s">
        <v>158</v>
      </c>
      <c r="G2915" s="1">
        <v>1</v>
      </c>
      <c r="H2915" s="1" t="s">
        <v>107</v>
      </c>
      <c r="I2915" s="1" t="s">
        <v>159</v>
      </c>
      <c r="K2915" s="1" t="str">
        <f>VLOOKUP(L2915,CW!C:D,2,FALSE)</f>
        <v>Apr'16</v>
      </c>
      <c r="L2915" s="1" t="str">
        <f t="shared" si="45"/>
        <v>17'16</v>
      </c>
      <c r="M2915" s="1" t="str">
        <f>VLOOKUP(K2915,CW!D:E,2,FALSE)</f>
        <v>Q1'16</v>
      </c>
    </row>
    <row r="2916" spans="1:13" ht="15" customHeight="1">
      <c r="A2916" s="2">
        <v>42488</v>
      </c>
      <c r="B2916" s="1" t="s">
        <v>2663</v>
      </c>
      <c r="C2916" s="1" t="s">
        <v>83</v>
      </c>
      <c r="D2916" s="1" t="s">
        <v>105</v>
      </c>
      <c r="E2916" s="1" t="s">
        <v>3532</v>
      </c>
      <c r="F2916" s="45" t="s">
        <v>158</v>
      </c>
      <c r="G2916" s="1">
        <v>2</v>
      </c>
      <c r="H2916" s="1" t="s">
        <v>107</v>
      </c>
      <c r="I2916" s="1" t="s">
        <v>159</v>
      </c>
      <c r="K2916" s="1" t="str">
        <f>VLOOKUP(L2916,CW!C:D,2,FALSE)</f>
        <v>Apr'16</v>
      </c>
      <c r="L2916" s="1" t="str">
        <f t="shared" si="45"/>
        <v>17'16</v>
      </c>
      <c r="M2916" s="1" t="str">
        <f>VLOOKUP(K2916,CW!D:E,2,FALSE)</f>
        <v>Q1'16</v>
      </c>
    </row>
    <row r="2917" spans="1:13" ht="15" customHeight="1">
      <c r="A2917" s="2">
        <v>42488</v>
      </c>
      <c r="B2917" s="1" t="s">
        <v>2664</v>
      </c>
      <c r="C2917" s="1" t="s">
        <v>88</v>
      </c>
      <c r="D2917" s="1" t="s">
        <v>105</v>
      </c>
      <c r="E2917" s="1" t="s">
        <v>3532</v>
      </c>
      <c r="F2917" s="45" t="s">
        <v>5</v>
      </c>
      <c r="G2917" s="1">
        <v>1</v>
      </c>
      <c r="H2917" s="1" t="s">
        <v>107</v>
      </c>
      <c r="I2917" s="1" t="s">
        <v>159</v>
      </c>
      <c r="K2917" s="1" t="str">
        <f>VLOOKUP(L2917,CW!C:D,2,FALSE)</f>
        <v>Apr'16</v>
      </c>
      <c r="L2917" s="1" t="str">
        <f t="shared" si="45"/>
        <v>17'16</v>
      </c>
      <c r="M2917" s="1" t="str">
        <f>VLOOKUP(K2917,CW!D:E,2,FALSE)</f>
        <v>Q1'16</v>
      </c>
    </row>
    <row r="2918" spans="1:13" ht="15" customHeight="1">
      <c r="A2918" s="2">
        <v>42488</v>
      </c>
      <c r="B2918" s="1" t="s">
        <v>59</v>
      </c>
      <c r="C2918" s="1" t="s">
        <v>92</v>
      </c>
      <c r="D2918" s="1" t="s">
        <v>105</v>
      </c>
      <c r="E2918" s="1" t="s">
        <v>3532</v>
      </c>
      <c r="F2918" s="45" t="s">
        <v>158</v>
      </c>
      <c r="G2918" s="1">
        <v>1</v>
      </c>
      <c r="H2918" s="1" t="s">
        <v>107</v>
      </c>
      <c r="I2918" s="1" t="s">
        <v>159</v>
      </c>
      <c r="K2918" s="1" t="str">
        <f>VLOOKUP(L2918,CW!C:D,2,FALSE)</f>
        <v>Apr'16</v>
      </c>
      <c r="L2918" s="1" t="str">
        <f t="shared" si="45"/>
        <v>17'16</v>
      </c>
      <c r="M2918" s="1" t="str">
        <f>VLOOKUP(K2918,CW!D:E,2,FALSE)</f>
        <v>Q1'16</v>
      </c>
    </row>
    <row r="2919" spans="1:13" ht="15" customHeight="1">
      <c r="A2919" s="2">
        <v>42488</v>
      </c>
      <c r="B2919" s="1" t="s">
        <v>2665</v>
      </c>
      <c r="C2919" s="1" t="s">
        <v>863</v>
      </c>
      <c r="D2919" s="1" t="s">
        <v>105</v>
      </c>
      <c r="E2919" s="1" t="s">
        <v>3532</v>
      </c>
      <c r="F2919" s="45" t="s">
        <v>5</v>
      </c>
      <c r="G2919" s="1">
        <v>2</v>
      </c>
      <c r="H2919" s="1" t="s">
        <v>107</v>
      </c>
      <c r="I2919" s="1" t="s">
        <v>159</v>
      </c>
      <c r="K2919" s="1" t="str">
        <f>VLOOKUP(L2919,CW!C:D,2,FALSE)</f>
        <v>Apr'16</v>
      </c>
      <c r="L2919" s="1" t="str">
        <f t="shared" si="45"/>
        <v>17'16</v>
      </c>
      <c r="M2919" s="1" t="str">
        <f>VLOOKUP(K2919,CW!D:E,2,FALSE)</f>
        <v>Q1'16</v>
      </c>
    </row>
    <row r="2920" spans="1:13" ht="30" customHeight="1">
      <c r="A2920" s="2">
        <v>42488</v>
      </c>
      <c r="B2920" s="1" t="s">
        <v>2666</v>
      </c>
      <c r="C2920" s="1" t="s">
        <v>285</v>
      </c>
      <c r="D2920" s="1" t="s">
        <v>105</v>
      </c>
      <c r="E2920" s="1" t="s">
        <v>3532</v>
      </c>
      <c r="F2920" s="98" t="s">
        <v>160</v>
      </c>
      <c r="G2920" s="1">
        <v>1</v>
      </c>
      <c r="H2920" s="1" t="s">
        <v>107</v>
      </c>
      <c r="I2920" s="1" t="s">
        <v>159</v>
      </c>
      <c r="K2920" s="1" t="str">
        <f>VLOOKUP(L2920,CW!C:D,2,FALSE)</f>
        <v>Apr'16</v>
      </c>
      <c r="L2920" s="1" t="str">
        <f t="shared" si="45"/>
        <v>17'16</v>
      </c>
      <c r="M2920" s="1" t="str">
        <f>VLOOKUP(K2920,CW!D:E,2,FALSE)</f>
        <v>Q1'16</v>
      </c>
    </row>
    <row r="2921" spans="1:13" ht="15" customHeight="1">
      <c r="A2921" s="2">
        <v>42488</v>
      </c>
      <c r="B2921" s="1" t="s">
        <v>2667</v>
      </c>
      <c r="C2921" s="1" t="s">
        <v>88</v>
      </c>
      <c r="D2921" s="1" t="s">
        <v>105</v>
      </c>
      <c r="E2921" s="1" t="s">
        <v>3532</v>
      </c>
      <c r="F2921" s="45" t="s">
        <v>158</v>
      </c>
      <c r="G2921" s="1">
        <v>1</v>
      </c>
      <c r="H2921" s="1" t="s">
        <v>107</v>
      </c>
      <c r="I2921" s="1" t="s">
        <v>159</v>
      </c>
      <c r="K2921" s="1" t="str">
        <f>VLOOKUP(L2921,CW!C:D,2,FALSE)</f>
        <v>Apr'16</v>
      </c>
      <c r="L2921" s="1" t="str">
        <f t="shared" si="45"/>
        <v>17'16</v>
      </c>
      <c r="M2921" s="1" t="str">
        <f>VLOOKUP(K2921,CW!D:E,2,FALSE)</f>
        <v>Q1'16</v>
      </c>
    </row>
    <row r="2922" spans="1:13" ht="30" customHeight="1">
      <c r="A2922" s="2">
        <v>42488</v>
      </c>
      <c r="B2922" s="1" t="s">
        <v>2668</v>
      </c>
      <c r="C2922" s="1" t="s">
        <v>143</v>
      </c>
      <c r="D2922" s="1" t="s">
        <v>105</v>
      </c>
      <c r="E2922" s="1" t="s">
        <v>3532</v>
      </c>
      <c r="F2922" s="98" t="s">
        <v>161</v>
      </c>
      <c r="G2922" s="1">
        <v>1</v>
      </c>
      <c r="H2922" s="1" t="s">
        <v>107</v>
      </c>
      <c r="I2922" s="1" t="s">
        <v>159</v>
      </c>
      <c r="K2922" s="1" t="str">
        <f>VLOOKUP(L2922,CW!C:D,2,FALSE)</f>
        <v>Apr'16</v>
      </c>
      <c r="L2922" s="1" t="str">
        <f t="shared" si="45"/>
        <v>17'16</v>
      </c>
      <c r="M2922" s="1" t="str">
        <f>VLOOKUP(K2922,CW!D:E,2,FALSE)</f>
        <v>Q1'16</v>
      </c>
    </row>
    <row r="2923" spans="1:13" ht="15" customHeight="1">
      <c r="A2923" s="2">
        <v>42488</v>
      </c>
      <c r="B2923" s="1" t="s">
        <v>2668</v>
      </c>
      <c r="C2923" s="1" t="s">
        <v>143</v>
      </c>
      <c r="D2923" s="1" t="s">
        <v>105</v>
      </c>
      <c r="E2923" s="1" t="s">
        <v>3532</v>
      </c>
      <c r="F2923" s="45" t="s">
        <v>158</v>
      </c>
      <c r="G2923" s="1">
        <v>1</v>
      </c>
      <c r="H2923" s="1" t="s">
        <v>107</v>
      </c>
      <c r="I2923" s="1" t="s">
        <v>159</v>
      </c>
      <c r="K2923" s="1" t="str">
        <f>VLOOKUP(L2923,CW!C:D,2,FALSE)</f>
        <v>Apr'16</v>
      </c>
      <c r="L2923" s="1" t="str">
        <f t="shared" si="45"/>
        <v>17'16</v>
      </c>
      <c r="M2923" s="1" t="str">
        <f>VLOOKUP(K2923,CW!D:E,2,FALSE)</f>
        <v>Q1'16</v>
      </c>
    </row>
    <row r="2924" spans="1:13" ht="30" customHeight="1">
      <c r="A2924" s="2">
        <v>42488</v>
      </c>
      <c r="B2924" s="1" t="s">
        <v>2669</v>
      </c>
      <c r="C2924" s="1" t="s">
        <v>143</v>
      </c>
      <c r="D2924" s="1" t="s">
        <v>105</v>
      </c>
      <c r="E2924" s="1" t="s">
        <v>3532</v>
      </c>
      <c r="F2924" s="98" t="s">
        <v>161</v>
      </c>
      <c r="G2924" s="1">
        <v>1</v>
      </c>
      <c r="H2924" s="1" t="s">
        <v>107</v>
      </c>
      <c r="I2924" s="1" t="s">
        <v>159</v>
      </c>
      <c r="K2924" s="1" t="str">
        <f>VLOOKUP(L2924,CW!C:D,2,FALSE)</f>
        <v>Apr'16</v>
      </c>
      <c r="L2924" s="1" t="str">
        <f t="shared" si="45"/>
        <v>17'16</v>
      </c>
      <c r="M2924" s="1" t="str">
        <f>VLOOKUP(K2924,CW!D:E,2,FALSE)</f>
        <v>Q1'16</v>
      </c>
    </row>
    <row r="2925" spans="1:13" ht="15" customHeight="1">
      <c r="A2925" s="2">
        <v>42488</v>
      </c>
      <c r="B2925" s="1" t="s">
        <v>2669</v>
      </c>
      <c r="C2925" s="1" t="s">
        <v>143</v>
      </c>
      <c r="D2925" s="1" t="s">
        <v>105</v>
      </c>
      <c r="E2925" s="1" t="s">
        <v>3532</v>
      </c>
      <c r="F2925" s="45" t="s">
        <v>158</v>
      </c>
      <c r="G2925" s="1">
        <v>1</v>
      </c>
      <c r="H2925" s="1" t="s">
        <v>107</v>
      </c>
      <c r="I2925" s="1" t="s">
        <v>159</v>
      </c>
      <c r="K2925" s="1" t="str">
        <f>VLOOKUP(L2925,CW!C:D,2,FALSE)</f>
        <v>Apr'16</v>
      </c>
      <c r="L2925" s="1" t="str">
        <f t="shared" si="45"/>
        <v>17'16</v>
      </c>
      <c r="M2925" s="1" t="str">
        <f>VLOOKUP(K2925,CW!D:E,2,FALSE)</f>
        <v>Q1'16</v>
      </c>
    </row>
    <row r="2926" spans="1:13" ht="15" customHeight="1">
      <c r="A2926" s="2">
        <v>42488</v>
      </c>
      <c r="B2926" s="1" t="s">
        <v>2670</v>
      </c>
      <c r="C2926" s="1" t="s">
        <v>72</v>
      </c>
      <c r="D2926" s="1" t="s">
        <v>105</v>
      </c>
      <c r="E2926" s="1" t="s">
        <v>3532</v>
      </c>
      <c r="F2926" s="45" t="s">
        <v>158</v>
      </c>
      <c r="G2926" s="1">
        <v>1</v>
      </c>
      <c r="H2926" s="1" t="s">
        <v>107</v>
      </c>
      <c r="I2926" s="1" t="s">
        <v>159</v>
      </c>
      <c r="K2926" s="1" t="str">
        <f>VLOOKUP(L2926,CW!C:D,2,FALSE)</f>
        <v>Apr'16</v>
      </c>
      <c r="L2926" s="1" t="str">
        <f t="shared" si="45"/>
        <v>17'16</v>
      </c>
      <c r="M2926" s="1" t="str">
        <f>VLOOKUP(K2926,CW!D:E,2,FALSE)</f>
        <v>Q1'16</v>
      </c>
    </row>
    <row r="2927" spans="1:13" ht="15" customHeight="1">
      <c r="A2927" s="2">
        <v>42488</v>
      </c>
      <c r="B2927" s="1" t="s">
        <v>2671</v>
      </c>
      <c r="C2927" s="1" t="s">
        <v>480</v>
      </c>
      <c r="D2927" s="1" t="s">
        <v>102</v>
      </c>
      <c r="E2927" s="1" t="s">
        <v>3532</v>
      </c>
      <c r="F2927" s="45" t="s">
        <v>158</v>
      </c>
      <c r="G2927" s="1">
        <v>2</v>
      </c>
      <c r="H2927" s="1" t="s">
        <v>107</v>
      </c>
      <c r="I2927" s="1" t="s">
        <v>159</v>
      </c>
      <c r="K2927" s="1" t="str">
        <f>VLOOKUP(L2927,CW!C:D,2,FALSE)</f>
        <v>Apr'16</v>
      </c>
      <c r="L2927" s="1" t="str">
        <f t="shared" si="45"/>
        <v>17'16</v>
      </c>
      <c r="M2927" s="1" t="str">
        <f>VLOOKUP(K2927,CW!D:E,2,FALSE)</f>
        <v>Q1'16</v>
      </c>
    </row>
    <row r="2928" spans="1:13" ht="15" customHeight="1">
      <c r="A2928" s="2">
        <v>42488</v>
      </c>
      <c r="B2928" s="1" t="s">
        <v>2672</v>
      </c>
      <c r="C2928" s="1" t="s">
        <v>86</v>
      </c>
      <c r="D2928" s="1" t="s">
        <v>102</v>
      </c>
      <c r="E2928" s="1" t="s">
        <v>3532</v>
      </c>
      <c r="F2928" s="45" t="s">
        <v>5</v>
      </c>
      <c r="G2928" s="1">
        <v>1</v>
      </c>
      <c r="H2928" s="1" t="s">
        <v>107</v>
      </c>
      <c r="I2928" s="1" t="s">
        <v>159</v>
      </c>
      <c r="K2928" s="1" t="str">
        <f>VLOOKUP(L2928,CW!C:D,2,FALSE)</f>
        <v>Apr'16</v>
      </c>
      <c r="L2928" s="1" t="str">
        <f t="shared" ref="L2928:L2991" si="46">CONCATENATE(WEEKNUM(A2928,21),"'",TEXT(A2928,"yy"))</f>
        <v>17'16</v>
      </c>
      <c r="M2928" s="1" t="str">
        <f>VLOOKUP(K2928,CW!D:E,2,FALSE)</f>
        <v>Q1'16</v>
      </c>
    </row>
    <row r="2929" spans="1:13" ht="15" customHeight="1">
      <c r="A2929" s="2">
        <v>42488</v>
      </c>
      <c r="B2929" s="1" t="s">
        <v>2673</v>
      </c>
      <c r="C2929" s="1" t="s">
        <v>86</v>
      </c>
      <c r="D2929" s="1" t="s">
        <v>102</v>
      </c>
      <c r="E2929" s="1" t="s">
        <v>3532</v>
      </c>
      <c r="F2929" s="45" t="s">
        <v>158</v>
      </c>
      <c r="G2929" s="1">
        <v>1</v>
      </c>
      <c r="H2929" s="1" t="s">
        <v>107</v>
      </c>
      <c r="I2929" s="1" t="s">
        <v>159</v>
      </c>
      <c r="K2929" s="1" t="str">
        <f>VLOOKUP(L2929,CW!C:D,2,FALSE)</f>
        <v>Apr'16</v>
      </c>
      <c r="L2929" s="1" t="str">
        <f t="shared" si="46"/>
        <v>17'16</v>
      </c>
      <c r="M2929" s="1" t="str">
        <f>VLOOKUP(K2929,CW!D:E,2,FALSE)</f>
        <v>Q1'16</v>
      </c>
    </row>
    <row r="2930" spans="1:13" ht="15" customHeight="1">
      <c r="A2930" s="2">
        <v>42488</v>
      </c>
      <c r="B2930" s="1" t="s">
        <v>2674</v>
      </c>
      <c r="C2930" s="1" t="s">
        <v>86</v>
      </c>
      <c r="D2930" s="1" t="s">
        <v>102</v>
      </c>
      <c r="E2930" s="1" t="s">
        <v>3532</v>
      </c>
      <c r="F2930" s="45" t="s">
        <v>158</v>
      </c>
      <c r="G2930" s="1">
        <v>1</v>
      </c>
      <c r="H2930" s="1" t="s">
        <v>107</v>
      </c>
      <c r="I2930" s="1" t="s">
        <v>159</v>
      </c>
      <c r="K2930" s="1" t="str">
        <f>VLOOKUP(L2930,CW!C:D,2,FALSE)</f>
        <v>Apr'16</v>
      </c>
      <c r="L2930" s="1" t="str">
        <f t="shared" si="46"/>
        <v>17'16</v>
      </c>
      <c r="M2930" s="1" t="str">
        <f>VLOOKUP(K2930,CW!D:E,2,FALSE)</f>
        <v>Q1'16</v>
      </c>
    </row>
    <row r="2931" spans="1:13" ht="30" customHeight="1">
      <c r="A2931" s="2">
        <v>42488</v>
      </c>
      <c r="B2931" s="1" t="s">
        <v>2675</v>
      </c>
      <c r="C2931" s="1" t="s">
        <v>78</v>
      </c>
      <c r="D2931" s="1" t="s">
        <v>102</v>
      </c>
      <c r="E2931" s="1" t="s">
        <v>3532</v>
      </c>
      <c r="F2931" s="98" t="s">
        <v>161</v>
      </c>
      <c r="G2931" s="1">
        <v>1</v>
      </c>
      <c r="H2931" s="1" t="s">
        <v>107</v>
      </c>
      <c r="I2931" s="1" t="s">
        <v>159</v>
      </c>
      <c r="K2931" s="1" t="str">
        <f>VLOOKUP(L2931,CW!C:D,2,FALSE)</f>
        <v>Apr'16</v>
      </c>
      <c r="L2931" s="1" t="str">
        <f t="shared" si="46"/>
        <v>17'16</v>
      </c>
      <c r="M2931" s="1" t="str">
        <f>VLOOKUP(K2931,CW!D:E,2,FALSE)</f>
        <v>Q1'16</v>
      </c>
    </row>
    <row r="2932" spans="1:13" ht="15" customHeight="1">
      <c r="A2932" s="2">
        <v>42488</v>
      </c>
      <c r="B2932" s="1" t="s">
        <v>2676</v>
      </c>
      <c r="C2932" s="1" t="s">
        <v>83</v>
      </c>
      <c r="D2932" s="1" t="s">
        <v>102</v>
      </c>
      <c r="E2932" s="1" t="s">
        <v>3532</v>
      </c>
      <c r="F2932" s="45" t="s">
        <v>5</v>
      </c>
      <c r="G2932" s="1">
        <v>1</v>
      </c>
      <c r="H2932" s="1" t="s">
        <v>107</v>
      </c>
      <c r="I2932" s="1" t="s">
        <v>159</v>
      </c>
      <c r="K2932" s="1" t="str">
        <f>VLOOKUP(L2932,CW!C:D,2,FALSE)</f>
        <v>Apr'16</v>
      </c>
      <c r="L2932" s="1" t="str">
        <f t="shared" si="46"/>
        <v>17'16</v>
      </c>
      <c r="M2932" s="1" t="str">
        <f>VLOOKUP(K2932,CW!D:E,2,FALSE)</f>
        <v>Q1'16</v>
      </c>
    </row>
    <row r="2933" spans="1:13" ht="30" customHeight="1">
      <c r="A2933" s="2">
        <v>42488</v>
      </c>
      <c r="B2933" s="1" t="s">
        <v>2677</v>
      </c>
      <c r="C2933" s="1" t="s">
        <v>83</v>
      </c>
      <c r="D2933" s="1" t="s">
        <v>102</v>
      </c>
      <c r="E2933" s="1" t="s">
        <v>3532</v>
      </c>
      <c r="F2933" s="98" t="s">
        <v>160</v>
      </c>
      <c r="G2933" s="1">
        <v>1</v>
      </c>
      <c r="H2933" s="1" t="s">
        <v>107</v>
      </c>
      <c r="I2933" s="1" t="s">
        <v>159</v>
      </c>
      <c r="K2933" s="1" t="str">
        <f>VLOOKUP(L2933,CW!C:D,2,FALSE)</f>
        <v>Apr'16</v>
      </c>
      <c r="L2933" s="1" t="str">
        <f t="shared" si="46"/>
        <v>17'16</v>
      </c>
      <c r="M2933" s="1" t="str">
        <f>VLOOKUP(K2933,CW!D:E,2,FALSE)</f>
        <v>Q1'16</v>
      </c>
    </row>
    <row r="2934" spans="1:13" ht="30" customHeight="1">
      <c r="A2934" s="2">
        <v>42488</v>
      </c>
      <c r="B2934" s="1" t="s">
        <v>2678</v>
      </c>
      <c r="C2934" s="1" t="s">
        <v>83</v>
      </c>
      <c r="D2934" s="1" t="s">
        <v>102</v>
      </c>
      <c r="E2934" s="1" t="s">
        <v>3532</v>
      </c>
      <c r="F2934" s="98" t="s">
        <v>161</v>
      </c>
      <c r="G2934" s="1">
        <v>1</v>
      </c>
      <c r="H2934" s="1" t="s">
        <v>107</v>
      </c>
      <c r="I2934" s="1" t="s">
        <v>159</v>
      </c>
      <c r="K2934" s="1" t="str">
        <f>VLOOKUP(L2934,CW!C:D,2,FALSE)</f>
        <v>Apr'16</v>
      </c>
      <c r="L2934" s="1" t="str">
        <f t="shared" si="46"/>
        <v>17'16</v>
      </c>
      <c r="M2934" s="1" t="str">
        <f>VLOOKUP(K2934,CW!D:E,2,FALSE)</f>
        <v>Q1'16</v>
      </c>
    </row>
    <row r="2935" spans="1:13" ht="15" customHeight="1">
      <c r="A2935" s="2">
        <v>42488</v>
      </c>
      <c r="B2935" s="1" t="s">
        <v>2678</v>
      </c>
      <c r="C2935" s="1" t="s">
        <v>83</v>
      </c>
      <c r="D2935" s="1" t="s">
        <v>102</v>
      </c>
      <c r="E2935" s="1" t="s">
        <v>3532</v>
      </c>
      <c r="F2935" s="45" t="s">
        <v>158</v>
      </c>
      <c r="G2935" s="1">
        <v>1</v>
      </c>
      <c r="H2935" s="1" t="s">
        <v>107</v>
      </c>
      <c r="I2935" s="1" t="s">
        <v>159</v>
      </c>
      <c r="K2935" s="1" t="str">
        <f>VLOOKUP(L2935,CW!C:D,2,FALSE)</f>
        <v>Apr'16</v>
      </c>
      <c r="L2935" s="1" t="str">
        <f t="shared" si="46"/>
        <v>17'16</v>
      </c>
      <c r="M2935" s="1" t="str">
        <f>VLOOKUP(K2935,CW!D:E,2,FALSE)</f>
        <v>Q1'16</v>
      </c>
    </row>
    <row r="2936" spans="1:13" ht="30" customHeight="1">
      <c r="A2936" s="2">
        <v>42488</v>
      </c>
      <c r="B2936" s="1" t="s">
        <v>2679</v>
      </c>
      <c r="C2936" s="1" t="s">
        <v>97</v>
      </c>
      <c r="D2936" s="1" t="s">
        <v>102</v>
      </c>
      <c r="E2936" s="1" t="s">
        <v>3532</v>
      </c>
      <c r="F2936" s="98" t="s">
        <v>160</v>
      </c>
      <c r="G2936" s="1">
        <v>1</v>
      </c>
      <c r="H2936" s="1" t="s">
        <v>107</v>
      </c>
      <c r="I2936" s="1" t="s">
        <v>159</v>
      </c>
      <c r="K2936" s="1" t="str">
        <f>VLOOKUP(L2936,CW!C:D,2,FALSE)</f>
        <v>Apr'16</v>
      </c>
      <c r="L2936" s="1" t="str">
        <f t="shared" si="46"/>
        <v>17'16</v>
      </c>
      <c r="M2936" s="1" t="str">
        <f>VLOOKUP(K2936,CW!D:E,2,FALSE)</f>
        <v>Q1'16</v>
      </c>
    </row>
    <row r="2937" spans="1:13" ht="30" customHeight="1">
      <c r="A2937" s="2">
        <v>42488</v>
      </c>
      <c r="B2937" s="1" t="s">
        <v>2679</v>
      </c>
      <c r="C2937" s="1" t="s">
        <v>97</v>
      </c>
      <c r="D2937" s="1" t="s">
        <v>102</v>
      </c>
      <c r="E2937" s="1" t="s">
        <v>3532</v>
      </c>
      <c r="F2937" s="98" t="s">
        <v>161</v>
      </c>
      <c r="G2937" s="1">
        <v>1</v>
      </c>
      <c r="H2937" s="1" t="s">
        <v>107</v>
      </c>
      <c r="I2937" s="1" t="s">
        <v>159</v>
      </c>
      <c r="K2937" s="1" t="str">
        <f>VLOOKUP(L2937,CW!C:D,2,FALSE)</f>
        <v>Apr'16</v>
      </c>
      <c r="L2937" s="1" t="str">
        <f t="shared" si="46"/>
        <v>17'16</v>
      </c>
      <c r="M2937" s="1" t="str">
        <f>VLOOKUP(K2937,CW!D:E,2,FALSE)</f>
        <v>Q1'16</v>
      </c>
    </row>
    <row r="2938" spans="1:13" ht="30" customHeight="1">
      <c r="A2938" s="2">
        <v>42488</v>
      </c>
      <c r="B2938" s="1" t="s">
        <v>2680</v>
      </c>
      <c r="C2938" s="1" t="s">
        <v>83</v>
      </c>
      <c r="D2938" s="1" t="s">
        <v>102</v>
      </c>
      <c r="E2938" s="1" t="s">
        <v>3532</v>
      </c>
      <c r="F2938" s="98" t="s">
        <v>160</v>
      </c>
      <c r="G2938" s="1">
        <v>1</v>
      </c>
      <c r="H2938" s="1" t="s">
        <v>107</v>
      </c>
      <c r="I2938" s="1" t="s">
        <v>159</v>
      </c>
      <c r="K2938" s="1" t="str">
        <f>VLOOKUP(L2938,CW!C:D,2,FALSE)</f>
        <v>Apr'16</v>
      </c>
      <c r="L2938" s="1" t="str">
        <f t="shared" si="46"/>
        <v>17'16</v>
      </c>
      <c r="M2938" s="1" t="str">
        <f>VLOOKUP(K2938,CW!D:E,2,FALSE)</f>
        <v>Q1'16</v>
      </c>
    </row>
    <row r="2939" spans="1:13" ht="30" customHeight="1">
      <c r="A2939" s="2">
        <v>42488</v>
      </c>
      <c r="B2939" s="1" t="s">
        <v>2681</v>
      </c>
      <c r="C2939" s="1" t="s">
        <v>83</v>
      </c>
      <c r="D2939" s="1" t="s">
        <v>102</v>
      </c>
      <c r="E2939" s="1" t="s">
        <v>3532</v>
      </c>
      <c r="F2939" s="98" t="s">
        <v>160</v>
      </c>
      <c r="G2939" s="1">
        <v>1</v>
      </c>
      <c r="H2939" s="1" t="s">
        <v>107</v>
      </c>
      <c r="I2939" s="1" t="s">
        <v>159</v>
      </c>
      <c r="K2939" s="1" t="str">
        <f>VLOOKUP(L2939,CW!C:D,2,FALSE)</f>
        <v>Apr'16</v>
      </c>
      <c r="L2939" s="1" t="str">
        <f t="shared" si="46"/>
        <v>17'16</v>
      </c>
      <c r="M2939" s="1" t="str">
        <f>VLOOKUP(K2939,CW!D:E,2,FALSE)</f>
        <v>Q1'16</v>
      </c>
    </row>
    <row r="2940" spans="1:13" ht="15" customHeight="1">
      <c r="A2940" s="2">
        <v>42488</v>
      </c>
      <c r="B2940" s="1" t="s">
        <v>2682</v>
      </c>
      <c r="C2940" s="1" t="s">
        <v>285</v>
      </c>
      <c r="D2940" s="1" t="s">
        <v>102</v>
      </c>
      <c r="E2940" s="1" t="s">
        <v>3532</v>
      </c>
      <c r="F2940" s="45" t="s">
        <v>5</v>
      </c>
      <c r="G2940" s="1">
        <v>1</v>
      </c>
      <c r="H2940" s="1" t="s">
        <v>107</v>
      </c>
      <c r="I2940" s="1" t="s">
        <v>159</v>
      </c>
      <c r="K2940" s="1" t="str">
        <f>VLOOKUP(L2940,CW!C:D,2,FALSE)</f>
        <v>Apr'16</v>
      </c>
      <c r="L2940" s="1" t="str">
        <f t="shared" si="46"/>
        <v>17'16</v>
      </c>
      <c r="M2940" s="1" t="str">
        <f>VLOOKUP(K2940,CW!D:E,2,FALSE)</f>
        <v>Q1'16</v>
      </c>
    </row>
    <row r="2941" spans="1:13" ht="30" customHeight="1">
      <c r="A2941" s="2">
        <v>42488</v>
      </c>
      <c r="B2941" s="1" t="s">
        <v>2683</v>
      </c>
      <c r="C2941" s="1" t="s">
        <v>360</v>
      </c>
      <c r="D2941" s="1" t="s">
        <v>102</v>
      </c>
      <c r="E2941" s="1" t="s">
        <v>3532</v>
      </c>
      <c r="F2941" s="98" t="s">
        <v>160</v>
      </c>
      <c r="G2941" s="1">
        <v>1</v>
      </c>
      <c r="H2941" s="1" t="s">
        <v>107</v>
      </c>
      <c r="I2941" s="1" t="s">
        <v>159</v>
      </c>
      <c r="K2941" s="1" t="str">
        <f>VLOOKUP(L2941,CW!C:D,2,FALSE)</f>
        <v>Apr'16</v>
      </c>
      <c r="L2941" s="1" t="str">
        <f t="shared" si="46"/>
        <v>17'16</v>
      </c>
      <c r="M2941" s="1" t="str">
        <f>VLOOKUP(K2941,CW!D:E,2,FALSE)</f>
        <v>Q1'16</v>
      </c>
    </row>
    <row r="2942" spans="1:13" ht="30" customHeight="1">
      <c r="A2942" s="2">
        <v>42488</v>
      </c>
      <c r="B2942" s="1" t="s">
        <v>2684</v>
      </c>
      <c r="C2942" s="1" t="s">
        <v>1219</v>
      </c>
      <c r="D2942" s="1" t="s">
        <v>102</v>
      </c>
      <c r="E2942" s="1" t="s">
        <v>3532</v>
      </c>
      <c r="F2942" s="98" t="s">
        <v>161</v>
      </c>
      <c r="G2942" s="1">
        <v>1</v>
      </c>
      <c r="H2942" s="1" t="s">
        <v>107</v>
      </c>
      <c r="I2942" s="1" t="s">
        <v>159</v>
      </c>
      <c r="K2942" s="1" t="str">
        <f>VLOOKUP(L2942,CW!C:D,2,FALSE)</f>
        <v>Apr'16</v>
      </c>
      <c r="L2942" s="1" t="str">
        <f t="shared" si="46"/>
        <v>17'16</v>
      </c>
      <c r="M2942" s="1" t="str">
        <f>VLOOKUP(K2942,CW!D:E,2,FALSE)</f>
        <v>Q1'16</v>
      </c>
    </row>
    <row r="2943" spans="1:13" ht="15" customHeight="1">
      <c r="A2943" s="2">
        <v>42488</v>
      </c>
      <c r="B2943" s="1" t="s">
        <v>2684</v>
      </c>
      <c r="C2943" s="1" t="s">
        <v>1219</v>
      </c>
      <c r="D2943" s="1" t="s">
        <v>102</v>
      </c>
      <c r="E2943" s="1" t="s">
        <v>3532</v>
      </c>
      <c r="F2943" s="45" t="s">
        <v>158</v>
      </c>
      <c r="G2943" s="1">
        <v>1</v>
      </c>
      <c r="H2943" s="1" t="s">
        <v>107</v>
      </c>
      <c r="I2943" s="1" t="s">
        <v>159</v>
      </c>
      <c r="K2943" s="1" t="str">
        <f>VLOOKUP(L2943,CW!C:D,2,FALSE)</f>
        <v>Apr'16</v>
      </c>
      <c r="L2943" s="1" t="str">
        <f t="shared" si="46"/>
        <v>17'16</v>
      </c>
      <c r="M2943" s="1" t="str">
        <f>VLOOKUP(K2943,CW!D:E,2,FALSE)</f>
        <v>Q1'16</v>
      </c>
    </row>
    <row r="2944" spans="1:13" ht="15" customHeight="1">
      <c r="A2944" s="2">
        <v>42488</v>
      </c>
      <c r="B2944" s="1" t="s">
        <v>57</v>
      </c>
      <c r="C2944" s="1" t="s">
        <v>90</v>
      </c>
      <c r="D2944" s="1" t="s">
        <v>102</v>
      </c>
      <c r="E2944" s="1" t="s">
        <v>3532</v>
      </c>
      <c r="F2944" s="45" t="s">
        <v>46</v>
      </c>
      <c r="G2944" s="1">
        <v>1</v>
      </c>
      <c r="H2944" s="1" t="s">
        <v>107</v>
      </c>
      <c r="I2944" s="1" t="s">
        <v>706</v>
      </c>
      <c r="K2944" s="1" t="str">
        <f>VLOOKUP(L2944,CW!C:D,2,FALSE)</f>
        <v>Apr'16</v>
      </c>
      <c r="L2944" s="1" t="str">
        <f t="shared" si="46"/>
        <v>17'16</v>
      </c>
      <c r="M2944" s="1" t="str">
        <f>VLOOKUP(K2944,CW!D:E,2,FALSE)</f>
        <v>Q1'16</v>
      </c>
    </row>
    <row r="2945" spans="1:13" ht="15" customHeight="1">
      <c r="A2945" s="2">
        <v>42488</v>
      </c>
      <c r="B2945" s="1" t="s">
        <v>58</v>
      </c>
      <c r="C2945" s="1" t="s">
        <v>91</v>
      </c>
      <c r="D2945" s="1" t="s">
        <v>102</v>
      </c>
      <c r="E2945" s="1" t="s">
        <v>3532</v>
      </c>
      <c r="F2945" s="45" t="s">
        <v>5</v>
      </c>
      <c r="G2945" s="1">
        <v>1</v>
      </c>
      <c r="H2945" s="1" t="s">
        <v>107</v>
      </c>
      <c r="I2945" s="1" t="s">
        <v>706</v>
      </c>
      <c r="K2945" s="1" t="str">
        <f>VLOOKUP(L2945,CW!C:D,2,FALSE)</f>
        <v>Apr'16</v>
      </c>
      <c r="L2945" s="1" t="str">
        <f t="shared" si="46"/>
        <v>17'16</v>
      </c>
      <c r="M2945" s="1" t="str">
        <f>VLOOKUP(K2945,CW!D:E,2,FALSE)</f>
        <v>Q1'16</v>
      </c>
    </row>
    <row r="2946" spans="1:13" ht="15" customHeight="1">
      <c r="A2946" s="2">
        <v>42488</v>
      </c>
      <c r="B2946" s="1" t="s">
        <v>59</v>
      </c>
      <c r="C2946" s="1" t="s">
        <v>92</v>
      </c>
      <c r="D2946" s="1" t="s">
        <v>102</v>
      </c>
      <c r="E2946" s="1" t="s">
        <v>3532</v>
      </c>
      <c r="F2946" s="45" t="s">
        <v>10</v>
      </c>
      <c r="G2946" s="1">
        <v>1</v>
      </c>
      <c r="H2946" s="1" t="s">
        <v>107</v>
      </c>
      <c r="I2946" s="1" t="s">
        <v>706</v>
      </c>
      <c r="K2946" s="1" t="str">
        <f>VLOOKUP(L2946,CW!C:D,2,FALSE)</f>
        <v>Apr'16</v>
      </c>
      <c r="L2946" s="1" t="str">
        <f t="shared" si="46"/>
        <v>17'16</v>
      </c>
      <c r="M2946" s="1" t="str">
        <f>VLOOKUP(K2946,CW!D:E,2,FALSE)</f>
        <v>Q1'16</v>
      </c>
    </row>
    <row r="2947" spans="1:13" ht="15" customHeight="1">
      <c r="A2947" s="2">
        <v>42488</v>
      </c>
      <c r="B2947" s="1" t="s">
        <v>60</v>
      </c>
      <c r="C2947" s="1" t="s">
        <v>83</v>
      </c>
      <c r="D2947" s="1" t="s">
        <v>105</v>
      </c>
      <c r="E2947" s="1" t="s">
        <v>3532</v>
      </c>
      <c r="F2947" s="45" t="s">
        <v>17</v>
      </c>
      <c r="G2947" s="1">
        <v>1</v>
      </c>
      <c r="H2947" s="1" t="s">
        <v>107</v>
      </c>
      <c r="I2947" s="1" t="s">
        <v>706</v>
      </c>
      <c r="K2947" s="1" t="str">
        <f>VLOOKUP(L2947,CW!C:D,2,FALSE)</f>
        <v>Apr'16</v>
      </c>
      <c r="L2947" s="1" t="str">
        <f t="shared" si="46"/>
        <v>17'16</v>
      </c>
      <c r="M2947" s="1" t="str">
        <f>VLOOKUP(K2947,CW!D:E,2,FALSE)</f>
        <v>Q1'16</v>
      </c>
    </row>
    <row r="2948" spans="1:13" ht="15" customHeight="1">
      <c r="A2948" s="2">
        <v>42488</v>
      </c>
      <c r="B2948" s="1" t="s">
        <v>2681</v>
      </c>
      <c r="C2948" s="1" t="s">
        <v>3338</v>
      </c>
      <c r="D2948" s="1" t="s">
        <v>3339</v>
      </c>
      <c r="E2948" s="99" t="s">
        <v>4588</v>
      </c>
      <c r="F2948" s="45" t="s">
        <v>3336</v>
      </c>
      <c r="G2948" s="1">
        <v>1</v>
      </c>
      <c r="H2948" s="1" t="s">
        <v>3355</v>
      </c>
      <c r="I2948" s="1" t="s">
        <v>3550</v>
      </c>
      <c r="J2948" s="1">
        <v>6</v>
      </c>
      <c r="K2948" s="1" t="str">
        <f>VLOOKUP(L2948,CW!C:D,2,FALSE)</f>
        <v>Apr'16</v>
      </c>
      <c r="L2948" s="1" t="str">
        <f t="shared" si="46"/>
        <v>17'16</v>
      </c>
      <c r="M2948" s="1" t="str">
        <f>VLOOKUP(K2948,CW!D:E,2,FALSE)</f>
        <v>Q1'16</v>
      </c>
    </row>
    <row r="2949" spans="1:13" ht="30" customHeight="1">
      <c r="A2949" s="2">
        <v>42489</v>
      </c>
      <c r="B2949" s="1" t="s">
        <v>2685</v>
      </c>
      <c r="C2949" s="1" t="s">
        <v>480</v>
      </c>
      <c r="D2949" s="1" t="s">
        <v>105</v>
      </c>
      <c r="E2949" s="1" t="s">
        <v>3532</v>
      </c>
      <c r="F2949" s="98" t="s">
        <v>161</v>
      </c>
      <c r="G2949" s="1">
        <v>1</v>
      </c>
      <c r="H2949" s="1" t="s">
        <v>107</v>
      </c>
      <c r="I2949" s="1" t="s">
        <v>159</v>
      </c>
      <c r="K2949" s="1" t="str">
        <f>VLOOKUP(L2949,CW!C:D,2,FALSE)</f>
        <v>Apr'16</v>
      </c>
      <c r="L2949" s="1" t="str">
        <f t="shared" si="46"/>
        <v>17'16</v>
      </c>
      <c r="M2949" s="1" t="str">
        <f>VLOOKUP(K2949,CW!D:E,2,FALSE)</f>
        <v>Q1'16</v>
      </c>
    </row>
    <row r="2950" spans="1:13" ht="15" customHeight="1">
      <c r="A2950" s="2">
        <v>42489</v>
      </c>
      <c r="B2950" s="1" t="s">
        <v>2685</v>
      </c>
      <c r="C2950" s="1" t="s">
        <v>480</v>
      </c>
      <c r="D2950" s="1" t="s">
        <v>105</v>
      </c>
      <c r="E2950" s="1" t="s">
        <v>3532</v>
      </c>
      <c r="F2950" s="45" t="s">
        <v>158</v>
      </c>
      <c r="G2950" s="1">
        <v>1</v>
      </c>
      <c r="H2950" s="1" t="s">
        <v>107</v>
      </c>
      <c r="I2950" s="1" t="s">
        <v>159</v>
      </c>
      <c r="K2950" s="1" t="str">
        <f>VLOOKUP(L2950,CW!C:D,2,FALSE)</f>
        <v>Apr'16</v>
      </c>
      <c r="L2950" s="1" t="str">
        <f t="shared" si="46"/>
        <v>17'16</v>
      </c>
      <c r="M2950" s="1" t="str">
        <f>VLOOKUP(K2950,CW!D:E,2,FALSE)</f>
        <v>Q1'16</v>
      </c>
    </row>
    <row r="2951" spans="1:13" ht="15" customHeight="1">
      <c r="A2951" s="2">
        <v>42489</v>
      </c>
      <c r="B2951" s="1" t="s">
        <v>2686</v>
      </c>
      <c r="C2951" s="1" t="s">
        <v>480</v>
      </c>
      <c r="D2951" s="1" t="s">
        <v>105</v>
      </c>
      <c r="E2951" s="1" t="s">
        <v>3532</v>
      </c>
      <c r="F2951" s="45" t="s">
        <v>158</v>
      </c>
      <c r="G2951" s="1">
        <v>1</v>
      </c>
      <c r="H2951" s="1" t="s">
        <v>107</v>
      </c>
      <c r="I2951" s="1" t="s">
        <v>159</v>
      </c>
      <c r="K2951" s="1" t="str">
        <f>VLOOKUP(L2951,CW!C:D,2,FALSE)</f>
        <v>Apr'16</v>
      </c>
      <c r="L2951" s="1" t="str">
        <f t="shared" si="46"/>
        <v>17'16</v>
      </c>
      <c r="M2951" s="1" t="str">
        <f>VLOOKUP(K2951,CW!D:E,2,FALSE)</f>
        <v>Q1'16</v>
      </c>
    </row>
    <row r="2952" spans="1:13" ht="30" customHeight="1">
      <c r="A2952" s="2">
        <v>42489</v>
      </c>
      <c r="B2952" s="1" t="s">
        <v>2687</v>
      </c>
      <c r="C2952" s="1" t="s">
        <v>86</v>
      </c>
      <c r="D2952" s="1" t="s">
        <v>105</v>
      </c>
      <c r="E2952" s="1" t="s">
        <v>3532</v>
      </c>
      <c r="F2952" s="98" t="s">
        <v>160</v>
      </c>
      <c r="G2952" s="1">
        <v>1</v>
      </c>
      <c r="H2952" s="1" t="s">
        <v>107</v>
      </c>
      <c r="I2952" s="1" t="s">
        <v>159</v>
      </c>
      <c r="K2952" s="1" t="str">
        <f>VLOOKUP(L2952,CW!C:D,2,FALSE)</f>
        <v>Apr'16</v>
      </c>
      <c r="L2952" s="1" t="str">
        <f t="shared" si="46"/>
        <v>17'16</v>
      </c>
      <c r="M2952" s="1" t="str">
        <f>VLOOKUP(K2952,CW!D:E,2,FALSE)</f>
        <v>Q1'16</v>
      </c>
    </row>
    <row r="2953" spans="1:13" ht="15" customHeight="1">
      <c r="A2953" s="2">
        <v>42489</v>
      </c>
      <c r="B2953" s="1" t="s">
        <v>2687</v>
      </c>
      <c r="C2953" s="1" t="s">
        <v>86</v>
      </c>
      <c r="D2953" s="1" t="s">
        <v>105</v>
      </c>
      <c r="E2953" s="1" t="s">
        <v>3532</v>
      </c>
      <c r="F2953" s="45" t="s">
        <v>158</v>
      </c>
      <c r="G2953" s="1">
        <v>1</v>
      </c>
      <c r="H2953" s="1" t="s">
        <v>107</v>
      </c>
      <c r="I2953" s="1" t="s">
        <v>159</v>
      </c>
      <c r="K2953" s="1" t="str">
        <f>VLOOKUP(L2953,CW!C:D,2,FALSE)</f>
        <v>Apr'16</v>
      </c>
      <c r="L2953" s="1" t="str">
        <f t="shared" si="46"/>
        <v>17'16</v>
      </c>
      <c r="M2953" s="1" t="str">
        <f>VLOOKUP(K2953,CW!D:E,2,FALSE)</f>
        <v>Q1'16</v>
      </c>
    </row>
    <row r="2954" spans="1:13" ht="15" customHeight="1">
      <c r="A2954" s="2">
        <v>42489</v>
      </c>
      <c r="B2954" s="1" t="s">
        <v>2688</v>
      </c>
      <c r="C2954" s="1" t="s">
        <v>86</v>
      </c>
      <c r="D2954" s="1" t="s">
        <v>105</v>
      </c>
      <c r="E2954" s="1" t="s">
        <v>3532</v>
      </c>
      <c r="F2954" s="98" t="s">
        <v>4584</v>
      </c>
      <c r="G2954" s="1">
        <v>1</v>
      </c>
      <c r="H2954" s="1" t="s">
        <v>107</v>
      </c>
      <c r="I2954" s="1" t="s">
        <v>159</v>
      </c>
      <c r="K2954" s="1" t="str">
        <f>VLOOKUP(L2954,CW!C:D,2,FALSE)</f>
        <v>Apr'16</v>
      </c>
      <c r="L2954" s="1" t="str">
        <f t="shared" si="46"/>
        <v>17'16</v>
      </c>
      <c r="M2954" s="1" t="str">
        <f>VLOOKUP(K2954,CW!D:E,2,FALSE)</f>
        <v>Q1'16</v>
      </c>
    </row>
    <row r="2955" spans="1:13" ht="15" customHeight="1">
      <c r="A2955" s="2">
        <v>42489</v>
      </c>
      <c r="B2955" s="1" t="s">
        <v>2689</v>
      </c>
      <c r="C2955" s="1" t="s">
        <v>77</v>
      </c>
      <c r="D2955" s="1" t="s">
        <v>105</v>
      </c>
      <c r="E2955" s="1" t="s">
        <v>3532</v>
      </c>
      <c r="F2955" s="45" t="s">
        <v>158</v>
      </c>
      <c r="G2955" s="1">
        <v>3</v>
      </c>
      <c r="H2955" s="1" t="s">
        <v>107</v>
      </c>
      <c r="I2955" s="1" t="s">
        <v>159</v>
      </c>
      <c r="K2955" s="1" t="str">
        <f>VLOOKUP(L2955,CW!C:D,2,FALSE)</f>
        <v>Apr'16</v>
      </c>
      <c r="L2955" s="1" t="str">
        <f t="shared" si="46"/>
        <v>17'16</v>
      </c>
      <c r="M2955" s="1" t="str">
        <f>VLOOKUP(K2955,CW!D:E,2,FALSE)</f>
        <v>Q1'16</v>
      </c>
    </row>
    <row r="2956" spans="1:13" ht="15" customHeight="1">
      <c r="A2956" s="2">
        <v>42489</v>
      </c>
      <c r="B2956" s="1" t="s">
        <v>61</v>
      </c>
      <c r="C2956" s="1" t="s">
        <v>93</v>
      </c>
      <c r="D2956" s="1" t="s">
        <v>105</v>
      </c>
      <c r="E2956" s="1" t="s">
        <v>3532</v>
      </c>
      <c r="F2956" s="45" t="s">
        <v>158</v>
      </c>
      <c r="G2956" s="1">
        <v>3</v>
      </c>
      <c r="H2956" s="1" t="s">
        <v>107</v>
      </c>
      <c r="I2956" s="1" t="s">
        <v>159</v>
      </c>
      <c r="K2956" s="1" t="str">
        <f>VLOOKUP(L2956,CW!C:D,2,FALSE)</f>
        <v>Apr'16</v>
      </c>
      <c r="L2956" s="1" t="str">
        <f t="shared" si="46"/>
        <v>17'16</v>
      </c>
      <c r="M2956" s="1" t="str">
        <f>VLOOKUP(K2956,CW!D:E,2,FALSE)</f>
        <v>Q1'16</v>
      </c>
    </row>
    <row r="2957" spans="1:13" ht="30" customHeight="1">
      <c r="A2957" s="2">
        <v>42489</v>
      </c>
      <c r="B2957" s="1" t="s">
        <v>2690</v>
      </c>
      <c r="C2957" s="1" t="s">
        <v>72</v>
      </c>
      <c r="D2957" s="1" t="s">
        <v>105</v>
      </c>
      <c r="E2957" s="1" t="s">
        <v>3532</v>
      </c>
      <c r="F2957" s="98" t="s">
        <v>161</v>
      </c>
      <c r="G2957" s="1">
        <v>1</v>
      </c>
      <c r="H2957" s="1" t="s">
        <v>107</v>
      </c>
      <c r="I2957" s="1" t="s">
        <v>159</v>
      </c>
      <c r="K2957" s="1" t="str">
        <f>VLOOKUP(L2957,CW!C:D,2,FALSE)</f>
        <v>Apr'16</v>
      </c>
      <c r="L2957" s="1" t="str">
        <f t="shared" si="46"/>
        <v>17'16</v>
      </c>
      <c r="M2957" s="1" t="str">
        <f>VLOOKUP(K2957,CW!D:E,2,FALSE)</f>
        <v>Q1'16</v>
      </c>
    </row>
    <row r="2958" spans="1:13" ht="15" customHeight="1">
      <c r="A2958" s="2">
        <v>42489</v>
      </c>
      <c r="B2958" s="1" t="s">
        <v>2691</v>
      </c>
      <c r="C2958" s="1" t="s">
        <v>360</v>
      </c>
      <c r="D2958" s="1" t="s">
        <v>105</v>
      </c>
      <c r="E2958" s="1" t="s">
        <v>3532</v>
      </c>
      <c r="F2958" s="45" t="s">
        <v>158</v>
      </c>
      <c r="G2958" s="1">
        <v>1</v>
      </c>
      <c r="H2958" s="1" t="s">
        <v>107</v>
      </c>
      <c r="I2958" s="1" t="s">
        <v>159</v>
      </c>
      <c r="K2958" s="1" t="str">
        <f>VLOOKUP(L2958,CW!C:D,2,FALSE)</f>
        <v>Apr'16</v>
      </c>
      <c r="L2958" s="1" t="str">
        <f t="shared" si="46"/>
        <v>17'16</v>
      </c>
      <c r="M2958" s="1" t="str">
        <f>VLOOKUP(K2958,CW!D:E,2,FALSE)</f>
        <v>Q1'16</v>
      </c>
    </row>
    <row r="2959" spans="1:13" ht="15" customHeight="1">
      <c r="A2959" s="2">
        <v>42489</v>
      </c>
      <c r="B2959" s="1" t="s">
        <v>2692</v>
      </c>
      <c r="C2959" s="1" t="s">
        <v>97</v>
      </c>
      <c r="D2959" s="1" t="s">
        <v>105</v>
      </c>
      <c r="E2959" s="1" t="s">
        <v>3532</v>
      </c>
      <c r="F2959" s="45" t="s">
        <v>691</v>
      </c>
      <c r="G2959" s="1">
        <v>1</v>
      </c>
      <c r="H2959" s="1" t="s">
        <v>107</v>
      </c>
      <c r="I2959" s="1" t="s">
        <v>159</v>
      </c>
      <c r="K2959" s="1" t="str">
        <f>VLOOKUP(L2959,CW!C:D,2,FALSE)</f>
        <v>Apr'16</v>
      </c>
      <c r="L2959" s="1" t="str">
        <f t="shared" si="46"/>
        <v>17'16</v>
      </c>
      <c r="M2959" s="1" t="str">
        <f>VLOOKUP(K2959,CW!D:E,2,FALSE)</f>
        <v>Q1'16</v>
      </c>
    </row>
    <row r="2960" spans="1:13" ht="30" customHeight="1">
      <c r="A2960" s="2">
        <v>42489</v>
      </c>
      <c r="B2960" s="1" t="s">
        <v>2693</v>
      </c>
      <c r="C2960" s="1" t="s">
        <v>97</v>
      </c>
      <c r="D2960" s="1" t="s">
        <v>105</v>
      </c>
      <c r="E2960" s="1" t="s">
        <v>3532</v>
      </c>
      <c r="F2960" s="98" t="s">
        <v>160</v>
      </c>
      <c r="G2960" s="1">
        <v>2</v>
      </c>
      <c r="H2960" s="1" t="s">
        <v>107</v>
      </c>
      <c r="I2960" s="1" t="s">
        <v>159</v>
      </c>
      <c r="K2960" s="1" t="str">
        <f>VLOOKUP(L2960,CW!C:D,2,FALSE)</f>
        <v>Apr'16</v>
      </c>
      <c r="L2960" s="1" t="str">
        <f t="shared" si="46"/>
        <v>17'16</v>
      </c>
      <c r="M2960" s="1" t="str">
        <f>VLOOKUP(K2960,CW!D:E,2,FALSE)</f>
        <v>Q1'16</v>
      </c>
    </row>
    <row r="2961" spans="1:13" ht="15" customHeight="1">
      <c r="A2961" s="2">
        <v>42489</v>
      </c>
      <c r="B2961" s="1" t="s">
        <v>2694</v>
      </c>
      <c r="C2961" s="1" t="s">
        <v>97</v>
      </c>
      <c r="D2961" s="1" t="s">
        <v>105</v>
      </c>
      <c r="E2961" s="1" t="s">
        <v>3532</v>
      </c>
      <c r="F2961" s="45" t="s">
        <v>158</v>
      </c>
      <c r="G2961" s="1">
        <v>1</v>
      </c>
      <c r="H2961" s="1" t="s">
        <v>107</v>
      </c>
      <c r="I2961" s="1" t="s">
        <v>159</v>
      </c>
      <c r="K2961" s="1" t="str">
        <f>VLOOKUP(L2961,CW!C:D,2,FALSE)</f>
        <v>Apr'16</v>
      </c>
      <c r="L2961" s="1" t="str">
        <f t="shared" si="46"/>
        <v>17'16</v>
      </c>
      <c r="M2961" s="1" t="str">
        <f>VLOOKUP(K2961,CW!D:E,2,FALSE)</f>
        <v>Q1'16</v>
      </c>
    </row>
    <row r="2962" spans="1:13" ht="15" customHeight="1">
      <c r="A2962" s="2">
        <v>42489</v>
      </c>
      <c r="B2962" s="1" t="s">
        <v>2695</v>
      </c>
      <c r="C2962" s="1" t="s">
        <v>97</v>
      </c>
      <c r="D2962" s="1" t="s">
        <v>105</v>
      </c>
      <c r="E2962" s="1" t="s">
        <v>3532</v>
      </c>
      <c r="F2962" s="45" t="s">
        <v>158</v>
      </c>
      <c r="G2962" s="1">
        <v>1</v>
      </c>
      <c r="H2962" s="1" t="s">
        <v>107</v>
      </c>
      <c r="I2962" s="1" t="s">
        <v>159</v>
      </c>
      <c r="K2962" s="1" t="str">
        <f>VLOOKUP(L2962,CW!C:D,2,FALSE)</f>
        <v>Apr'16</v>
      </c>
      <c r="L2962" s="1" t="str">
        <f t="shared" si="46"/>
        <v>17'16</v>
      </c>
      <c r="M2962" s="1" t="str">
        <f>VLOOKUP(K2962,CW!D:E,2,FALSE)</f>
        <v>Q1'16</v>
      </c>
    </row>
    <row r="2963" spans="1:13" ht="15" customHeight="1">
      <c r="A2963" s="2">
        <v>42489</v>
      </c>
      <c r="B2963" s="1" t="s">
        <v>2696</v>
      </c>
      <c r="C2963" s="1" t="s">
        <v>97</v>
      </c>
      <c r="D2963" s="1" t="s">
        <v>105</v>
      </c>
      <c r="E2963" s="1" t="s">
        <v>3532</v>
      </c>
      <c r="F2963" s="45" t="s">
        <v>158</v>
      </c>
      <c r="G2963" s="1">
        <v>1</v>
      </c>
      <c r="H2963" s="1" t="s">
        <v>107</v>
      </c>
      <c r="I2963" s="1" t="s">
        <v>159</v>
      </c>
      <c r="K2963" s="1" t="str">
        <f>VLOOKUP(L2963,CW!C:D,2,FALSE)</f>
        <v>Apr'16</v>
      </c>
      <c r="L2963" s="1" t="str">
        <f t="shared" si="46"/>
        <v>17'16</v>
      </c>
      <c r="M2963" s="1" t="str">
        <f>VLOOKUP(K2963,CW!D:E,2,FALSE)</f>
        <v>Q1'16</v>
      </c>
    </row>
    <row r="2964" spans="1:13" ht="15" customHeight="1">
      <c r="A2964" s="2">
        <v>42489</v>
      </c>
      <c r="B2964" s="1" t="s">
        <v>2697</v>
      </c>
      <c r="C2964" s="1" t="s">
        <v>83</v>
      </c>
      <c r="D2964" s="1" t="s">
        <v>105</v>
      </c>
      <c r="E2964" s="1" t="s">
        <v>3532</v>
      </c>
      <c r="F2964" s="45" t="s">
        <v>158</v>
      </c>
      <c r="G2964" s="1">
        <v>2</v>
      </c>
      <c r="H2964" s="1" t="s">
        <v>107</v>
      </c>
      <c r="I2964" s="1" t="s">
        <v>159</v>
      </c>
      <c r="K2964" s="1" t="str">
        <f>VLOOKUP(L2964,CW!C:D,2,FALSE)</f>
        <v>Apr'16</v>
      </c>
      <c r="L2964" s="1" t="str">
        <f t="shared" si="46"/>
        <v>17'16</v>
      </c>
      <c r="M2964" s="1" t="str">
        <f>VLOOKUP(K2964,CW!D:E,2,FALSE)</f>
        <v>Q1'16</v>
      </c>
    </row>
    <row r="2965" spans="1:13" ht="30" customHeight="1">
      <c r="A2965" s="2">
        <v>42489</v>
      </c>
      <c r="B2965" s="1" t="s">
        <v>2698</v>
      </c>
      <c r="C2965" s="1" t="s">
        <v>72</v>
      </c>
      <c r="D2965" s="1" t="s">
        <v>105</v>
      </c>
      <c r="E2965" s="1" t="s">
        <v>3532</v>
      </c>
      <c r="F2965" s="98" t="s">
        <v>160</v>
      </c>
      <c r="G2965" s="1">
        <v>1</v>
      </c>
      <c r="H2965" s="1" t="s">
        <v>107</v>
      </c>
      <c r="I2965" s="1" t="s">
        <v>159</v>
      </c>
      <c r="K2965" s="1" t="str">
        <f>VLOOKUP(L2965,CW!C:D,2,FALSE)</f>
        <v>Apr'16</v>
      </c>
      <c r="L2965" s="1" t="str">
        <f t="shared" si="46"/>
        <v>17'16</v>
      </c>
      <c r="M2965" s="1" t="str">
        <f>VLOOKUP(K2965,CW!D:E,2,FALSE)</f>
        <v>Q1'16</v>
      </c>
    </row>
    <row r="2966" spans="1:13" ht="15" customHeight="1">
      <c r="A2966" s="2">
        <v>42489</v>
      </c>
      <c r="B2966" s="1" t="s">
        <v>2699</v>
      </c>
      <c r="C2966" s="1" t="s">
        <v>72</v>
      </c>
      <c r="D2966" s="1" t="s">
        <v>105</v>
      </c>
      <c r="E2966" s="1" t="s">
        <v>3532</v>
      </c>
      <c r="F2966" s="45" t="s">
        <v>158</v>
      </c>
      <c r="G2966" s="1">
        <v>1</v>
      </c>
      <c r="H2966" s="1" t="s">
        <v>107</v>
      </c>
      <c r="I2966" s="1" t="s">
        <v>159</v>
      </c>
      <c r="K2966" s="1" t="str">
        <f>VLOOKUP(L2966,CW!C:D,2,FALSE)</f>
        <v>Apr'16</v>
      </c>
      <c r="L2966" s="1" t="str">
        <f t="shared" si="46"/>
        <v>17'16</v>
      </c>
      <c r="M2966" s="1" t="str">
        <f>VLOOKUP(K2966,CW!D:E,2,FALSE)</f>
        <v>Q1'16</v>
      </c>
    </row>
    <row r="2967" spans="1:13" ht="15" customHeight="1">
      <c r="A2967" s="2">
        <v>42489</v>
      </c>
      <c r="B2967" s="1" t="s">
        <v>2700</v>
      </c>
      <c r="C2967" s="1" t="s">
        <v>1219</v>
      </c>
      <c r="D2967" s="1" t="s">
        <v>105</v>
      </c>
      <c r="E2967" s="1" t="s">
        <v>3532</v>
      </c>
      <c r="F2967" s="45" t="s">
        <v>158</v>
      </c>
      <c r="G2967" s="1">
        <v>1</v>
      </c>
      <c r="H2967" s="1" t="s">
        <v>107</v>
      </c>
      <c r="I2967" s="1" t="s">
        <v>159</v>
      </c>
      <c r="K2967" s="1" t="str">
        <f>VLOOKUP(L2967,CW!C:D,2,FALSE)</f>
        <v>Apr'16</v>
      </c>
      <c r="L2967" s="1" t="str">
        <f t="shared" si="46"/>
        <v>17'16</v>
      </c>
      <c r="M2967" s="1" t="str">
        <f>VLOOKUP(K2967,CW!D:E,2,FALSE)</f>
        <v>Q1'16</v>
      </c>
    </row>
    <row r="2968" spans="1:13" ht="15" customHeight="1">
      <c r="A2968" s="2">
        <v>42489</v>
      </c>
      <c r="B2968" s="1" t="s">
        <v>2701</v>
      </c>
      <c r="C2968" s="1" t="s">
        <v>108</v>
      </c>
      <c r="D2968" s="1" t="s">
        <v>105</v>
      </c>
      <c r="E2968" s="1" t="s">
        <v>3532</v>
      </c>
      <c r="F2968" s="45" t="s">
        <v>158</v>
      </c>
      <c r="G2968" s="1">
        <v>1</v>
      </c>
      <c r="H2968" s="1" t="s">
        <v>107</v>
      </c>
      <c r="I2968" s="1" t="s">
        <v>159</v>
      </c>
      <c r="K2968" s="1" t="str">
        <f>VLOOKUP(L2968,CW!C:D,2,FALSE)</f>
        <v>Apr'16</v>
      </c>
      <c r="L2968" s="1" t="str">
        <f t="shared" si="46"/>
        <v>17'16</v>
      </c>
      <c r="M2968" s="1" t="str">
        <f>VLOOKUP(K2968,CW!D:E,2,FALSE)</f>
        <v>Q1'16</v>
      </c>
    </row>
    <row r="2969" spans="1:13" ht="15" customHeight="1">
      <c r="A2969" s="2">
        <v>42489</v>
      </c>
      <c r="B2969" s="1" t="s">
        <v>2702</v>
      </c>
      <c r="C2969" s="1" t="s">
        <v>83</v>
      </c>
      <c r="D2969" s="1" t="s">
        <v>100</v>
      </c>
      <c r="E2969" s="1" t="s">
        <v>3532</v>
      </c>
      <c r="F2969" s="45" t="s">
        <v>158</v>
      </c>
      <c r="G2969" s="1">
        <v>5</v>
      </c>
      <c r="H2969" s="1" t="s">
        <v>107</v>
      </c>
      <c r="I2969" s="1" t="s">
        <v>159</v>
      </c>
      <c r="K2969" s="1" t="str">
        <f>VLOOKUP(L2969,CW!C:D,2,FALSE)</f>
        <v>Apr'16</v>
      </c>
      <c r="L2969" s="1" t="str">
        <f t="shared" si="46"/>
        <v>17'16</v>
      </c>
      <c r="M2969" s="1" t="str">
        <f>VLOOKUP(K2969,CW!D:E,2,FALSE)</f>
        <v>Q1'16</v>
      </c>
    </row>
    <row r="2970" spans="1:13" ht="15" customHeight="1">
      <c r="A2970" s="2">
        <v>42489</v>
      </c>
      <c r="B2970" s="1" t="s">
        <v>2702</v>
      </c>
      <c r="C2970" s="1" t="s">
        <v>83</v>
      </c>
      <c r="D2970" s="1" t="s">
        <v>100</v>
      </c>
      <c r="E2970" s="1" t="s">
        <v>3532</v>
      </c>
      <c r="F2970" s="98" t="s">
        <v>4584</v>
      </c>
      <c r="G2970" s="1">
        <v>1</v>
      </c>
      <c r="H2970" s="1" t="s">
        <v>107</v>
      </c>
      <c r="I2970" s="1" t="s">
        <v>159</v>
      </c>
      <c r="K2970" s="1" t="str">
        <f>VLOOKUP(L2970,CW!C:D,2,FALSE)</f>
        <v>Apr'16</v>
      </c>
      <c r="L2970" s="1" t="str">
        <f t="shared" si="46"/>
        <v>17'16</v>
      </c>
      <c r="M2970" s="1" t="str">
        <f>VLOOKUP(K2970,CW!D:E,2,FALSE)</f>
        <v>Q1'16</v>
      </c>
    </row>
    <row r="2971" spans="1:13" ht="15" customHeight="1">
      <c r="A2971" s="2">
        <v>42489</v>
      </c>
      <c r="B2971" s="1" t="s">
        <v>2703</v>
      </c>
      <c r="C2971" s="1" t="s">
        <v>83</v>
      </c>
      <c r="D2971" s="1" t="s">
        <v>100</v>
      </c>
      <c r="E2971" s="1" t="s">
        <v>3532</v>
      </c>
      <c r="F2971" s="45" t="s">
        <v>158</v>
      </c>
      <c r="G2971" s="1">
        <v>1</v>
      </c>
      <c r="H2971" s="1" t="s">
        <v>107</v>
      </c>
      <c r="I2971" s="1" t="s">
        <v>159</v>
      </c>
      <c r="K2971" s="1" t="str">
        <f>VLOOKUP(L2971,CW!C:D,2,FALSE)</f>
        <v>Apr'16</v>
      </c>
      <c r="L2971" s="1" t="str">
        <f t="shared" si="46"/>
        <v>17'16</v>
      </c>
      <c r="M2971" s="1" t="str">
        <f>VLOOKUP(K2971,CW!D:E,2,FALSE)</f>
        <v>Q1'16</v>
      </c>
    </row>
    <row r="2972" spans="1:13" ht="15" customHeight="1">
      <c r="A2972" s="2">
        <v>42489</v>
      </c>
      <c r="B2972" s="1" t="s">
        <v>62</v>
      </c>
      <c r="C2972" s="1" t="s">
        <v>86</v>
      </c>
      <c r="D2972" s="1" t="s">
        <v>100</v>
      </c>
      <c r="E2972" s="1" t="s">
        <v>3532</v>
      </c>
      <c r="F2972" s="45" t="s">
        <v>158</v>
      </c>
      <c r="G2972" s="1">
        <v>2</v>
      </c>
      <c r="H2972" s="1" t="s">
        <v>107</v>
      </c>
      <c r="I2972" s="1" t="s">
        <v>159</v>
      </c>
      <c r="K2972" s="1" t="str">
        <f>VLOOKUP(L2972,CW!C:D,2,FALSE)</f>
        <v>Apr'16</v>
      </c>
      <c r="L2972" s="1" t="str">
        <f t="shared" si="46"/>
        <v>17'16</v>
      </c>
      <c r="M2972" s="1" t="str">
        <f>VLOOKUP(K2972,CW!D:E,2,FALSE)</f>
        <v>Q1'16</v>
      </c>
    </row>
    <row r="2973" spans="1:13" ht="15" customHeight="1">
      <c r="A2973" s="2">
        <v>42489</v>
      </c>
      <c r="B2973" s="1" t="s">
        <v>2704</v>
      </c>
      <c r="C2973" s="1" t="s">
        <v>86</v>
      </c>
      <c r="D2973" s="1" t="s">
        <v>100</v>
      </c>
      <c r="E2973" s="1" t="s">
        <v>3532</v>
      </c>
      <c r="F2973" s="45" t="s">
        <v>158</v>
      </c>
      <c r="G2973" s="1">
        <v>1</v>
      </c>
      <c r="H2973" s="1" t="s">
        <v>107</v>
      </c>
      <c r="I2973" s="1" t="s">
        <v>159</v>
      </c>
      <c r="K2973" s="1" t="str">
        <f>VLOOKUP(L2973,CW!C:D,2,FALSE)</f>
        <v>Apr'16</v>
      </c>
      <c r="L2973" s="1" t="str">
        <f t="shared" si="46"/>
        <v>17'16</v>
      </c>
      <c r="M2973" s="1" t="str">
        <f>VLOOKUP(K2973,CW!D:E,2,FALSE)</f>
        <v>Q1'16</v>
      </c>
    </row>
    <row r="2974" spans="1:13" ht="30" customHeight="1">
      <c r="A2974" s="2">
        <v>42489</v>
      </c>
      <c r="B2974" s="1" t="s">
        <v>2705</v>
      </c>
      <c r="C2974" s="1" t="s">
        <v>72</v>
      </c>
      <c r="D2974" s="1" t="s">
        <v>100</v>
      </c>
      <c r="E2974" s="1" t="s">
        <v>3532</v>
      </c>
      <c r="F2974" s="98" t="s">
        <v>161</v>
      </c>
      <c r="G2974" s="1">
        <v>1</v>
      </c>
      <c r="H2974" s="1" t="s">
        <v>107</v>
      </c>
      <c r="I2974" s="1" t="s">
        <v>159</v>
      </c>
      <c r="K2974" s="1" t="str">
        <f>VLOOKUP(L2974,CW!C:D,2,FALSE)</f>
        <v>Apr'16</v>
      </c>
      <c r="L2974" s="1" t="str">
        <f t="shared" si="46"/>
        <v>17'16</v>
      </c>
      <c r="M2974" s="1" t="str">
        <f>VLOOKUP(K2974,CW!D:E,2,FALSE)</f>
        <v>Q1'16</v>
      </c>
    </row>
    <row r="2975" spans="1:13" ht="15" customHeight="1">
      <c r="A2975" s="2">
        <v>42489</v>
      </c>
      <c r="B2975" s="1" t="s">
        <v>2706</v>
      </c>
      <c r="C2975" s="1" t="s">
        <v>72</v>
      </c>
      <c r="D2975" s="1" t="s">
        <v>100</v>
      </c>
      <c r="E2975" s="1" t="s">
        <v>3532</v>
      </c>
      <c r="F2975" s="45" t="s">
        <v>158</v>
      </c>
      <c r="G2975" s="1">
        <v>1</v>
      </c>
      <c r="H2975" s="1" t="s">
        <v>107</v>
      </c>
      <c r="I2975" s="1" t="s">
        <v>159</v>
      </c>
      <c r="K2975" s="1" t="str">
        <f>VLOOKUP(L2975,CW!C:D,2,FALSE)</f>
        <v>Apr'16</v>
      </c>
      <c r="L2975" s="1" t="str">
        <f t="shared" si="46"/>
        <v>17'16</v>
      </c>
      <c r="M2975" s="1" t="str">
        <f>VLOOKUP(K2975,CW!D:E,2,FALSE)</f>
        <v>Q1'16</v>
      </c>
    </row>
    <row r="2976" spans="1:13" ht="15" customHeight="1">
      <c r="A2976" s="2">
        <v>42489</v>
      </c>
      <c r="B2976" s="1" t="s">
        <v>2707</v>
      </c>
      <c r="C2976" s="1" t="s">
        <v>83</v>
      </c>
      <c r="D2976" s="1" t="s">
        <v>100</v>
      </c>
      <c r="E2976" s="1" t="s">
        <v>3532</v>
      </c>
      <c r="F2976" s="45" t="s">
        <v>158</v>
      </c>
      <c r="G2976" s="1">
        <v>6</v>
      </c>
      <c r="H2976" s="1" t="s">
        <v>107</v>
      </c>
      <c r="I2976" s="1" t="s">
        <v>159</v>
      </c>
      <c r="K2976" s="1" t="str">
        <f>VLOOKUP(L2976,CW!C:D,2,FALSE)</f>
        <v>Apr'16</v>
      </c>
      <c r="L2976" s="1" t="str">
        <f t="shared" si="46"/>
        <v>17'16</v>
      </c>
      <c r="M2976" s="1" t="str">
        <f>VLOOKUP(K2976,CW!D:E,2,FALSE)</f>
        <v>Q1'16</v>
      </c>
    </row>
    <row r="2977" spans="1:13" ht="15" customHeight="1">
      <c r="A2977" s="2">
        <v>42489</v>
      </c>
      <c r="B2977" s="1" t="s">
        <v>2708</v>
      </c>
      <c r="C2977" s="1" t="s">
        <v>83</v>
      </c>
      <c r="D2977" s="1" t="s">
        <v>100</v>
      </c>
      <c r="E2977" s="1" t="s">
        <v>3532</v>
      </c>
      <c r="F2977" s="45" t="s">
        <v>158</v>
      </c>
      <c r="G2977" s="1">
        <v>1</v>
      </c>
      <c r="H2977" s="1" t="s">
        <v>107</v>
      </c>
      <c r="I2977" s="1" t="s">
        <v>159</v>
      </c>
      <c r="K2977" s="1" t="str">
        <f>VLOOKUP(L2977,CW!C:D,2,FALSE)</f>
        <v>Apr'16</v>
      </c>
      <c r="L2977" s="1" t="str">
        <f t="shared" si="46"/>
        <v>17'16</v>
      </c>
      <c r="M2977" s="1" t="str">
        <f>VLOOKUP(K2977,CW!D:E,2,FALSE)</f>
        <v>Q1'16</v>
      </c>
    </row>
    <row r="2978" spans="1:13" ht="15" customHeight="1">
      <c r="A2978" s="2">
        <v>42489</v>
      </c>
      <c r="B2978" s="1" t="s">
        <v>2709</v>
      </c>
      <c r="C2978" s="1" t="s">
        <v>97</v>
      </c>
      <c r="D2978" s="1" t="s">
        <v>100</v>
      </c>
      <c r="E2978" s="1" t="s">
        <v>3532</v>
      </c>
      <c r="F2978" s="45" t="s">
        <v>158</v>
      </c>
      <c r="G2978" s="1">
        <v>2</v>
      </c>
      <c r="H2978" s="1" t="s">
        <v>107</v>
      </c>
      <c r="I2978" s="1" t="s">
        <v>159</v>
      </c>
      <c r="K2978" s="1" t="str">
        <f>VLOOKUP(L2978,CW!C:D,2,FALSE)</f>
        <v>Apr'16</v>
      </c>
      <c r="L2978" s="1" t="str">
        <f t="shared" si="46"/>
        <v>17'16</v>
      </c>
      <c r="M2978" s="1" t="str">
        <f>VLOOKUP(K2978,CW!D:E,2,FALSE)</f>
        <v>Q1'16</v>
      </c>
    </row>
    <row r="2979" spans="1:13" ht="15" customHeight="1">
      <c r="A2979" s="2">
        <v>42489</v>
      </c>
      <c r="B2979" s="1" t="s">
        <v>2710</v>
      </c>
      <c r="C2979" s="1" t="s">
        <v>97</v>
      </c>
      <c r="D2979" s="1" t="s">
        <v>100</v>
      </c>
      <c r="E2979" s="1" t="s">
        <v>3532</v>
      </c>
      <c r="F2979" s="45" t="s">
        <v>158</v>
      </c>
      <c r="G2979" s="1">
        <v>2</v>
      </c>
      <c r="H2979" s="1" t="s">
        <v>107</v>
      </c>
      <c r="I2979" s="1" t="s">
        <v>159</v>
      </c>
      <c r="K2979" s="1" t="str">
        <f>VLOOKUP(L2979,CW!C:D,2,FALSE)</f>
        <v>Apr'16</v>
      </c>
      <c r="L2979" s="1" t="str">
        <f t="shared" si="46"/>
        <v>17'16</v>
      </c>
      <c r="M2979" s="1" t="str">
        <f>VLOOKUP(K2979,CW!D:E,2,FALSE)</f>
        <v>Q1'16</v>
      </c>
    </row>
    <row r="2980" spans="1:13" ht="30" customHeight="1">
      <c r="A2980" s="2">
        <v>42489</v>
      </c>
      <c r="B2980" s="1" t="s">
        <v>2711</v>
      </c>
      <c r="C2980" s="1" t="s">
        <v>267</v>
      </c>
      <c r="D2980" s="1" t="s">
        <v>100</v>
      </c>
      <c r="E2980" s="1" t="s">
        <v>3532</v>
      </c>
      <c r="F2980" s="98" t="s">
        <v>161</v>
      </c>
      <c r="G2980" s="1">
        <v>1</v>
      </c>
      <c r="H2980" s="1" t="s">
        <v>107</v>
      </c>
      <c r="I2980" s="1" t="s">
        <v>159</v>
      </c>
      <c r="K2980" s="1" t="str">
        <f>VLOOKUP(L2980,CW!C:D,2,FALSE)</f>
        <v>Apr'16</v>
      </c>
      <c r="L2980" s="1" t="str">
        <f t="shared" si="46"/>
        <v>17'16</v>
      </c>
      <c r="M2980" s="1" t="str">
        <f>VLOOKUP(K2980,CW!D:E,2,FALSE)</f>
        <v>Q1'16</v>
      </c>
    </row>
    <row r="2981" spans="1:13" ht="30" customHeight="1">
      <c r="A2981" s="2">
        <v>42489</v>
      </c>
      <c r="B2981" s="1" t="s">
        <v>2712</v>
      </c>
      <c r="C2981" s="1" t="s">
        <v>267</v>
      </c>
      <c r="D2981" s="1" t="s">
        <v>100</v>
      </c>
      <c r="E2981" s="1" t="s">
        <v>3532</v>
      </c>
      <c r="F2981" s="98" t="s">
        <v>161</v>
      </c>
      <c r="G2981" s="1">
        <v>2</v>
      </c>
      <c r="H2981" s="1" t="s">
        <v>107</v>
      </c>
      <c r="I2981" s="1" t="s">
        <v>159</v>
      </c>
      <c r="K2981" s="1" t="str">
        <f>VLOOKUP(L2981,CW!C:D,2,FALSE)</f>
        <v>Apr'16</v>
      </c>
      <c r="L2981" s="1" t="str">
        <f t="shared" si="46"/>
        <v>17'16</v>
      </c>
      <c r="M2981" s="1" t="str">
        <f>VLOOKUP(K2981,CW!D:E,2,FALSE)</f>
        <v>Q1'16</v>
      </c>
    </row>
    <row r="2982" spans="1:13" ht="15" customHeight="1">
      <c r="A2982" s="2">
        <v>42489</v>
      </c>
      <c r="B2982" s="1" t="s">
        <v>2713</v>
      </c>
      <c r="C2982" s="1" t="s">
        <v>479</v>
      </c>
      <c r="D2982" s="1" t="s">
        <v>100</v>
      </c>
      <c r="E2982" s="1" t="s">
        <v>3532</v>
      </c>
      <c r="F2982" s="45" t="s">
        <v>158</v>
      </c>
      <c r="G2982" s="1">
        <v>1</v>
      </c>
      <c r="H2982" s="1" t="s">
        <v>107</v>
      </c>
      <c r="I2982" s="1" t="s">
        <v>159</v>
      </c>
      <c r="K2982" s="1" t="str">
        <f>VLOOKUP(L2982,CW!C:D,2,FALSE)</f>
        <v>Apr'16</v>
      </c>
      <c r="L2982" s="1" t="str">
        <f t="shared" si="46"/>
        <v>17'16</v>
      </c>
      <c r="M2982" s="1" t="str">
        <f>VLOOKUP(K2982,CW!D:E,2,FALSE)</f>
        <v>Q1'16</v>
      </c>
    </row>
    <row r="2983" spans="1:13" ht="15" customHeight="1">
      <c r="A2983" s="2">
        <v>42489</v>
      </c>
      <c r="B2983" s="1" t="s">
        <v>2714</v>
      </c>
      <c r="C2983" s="1" t="s">
        <v>83</v>
      </c>
      <c r="D2983" s="1" t="s">
        <v>100</v>
      </c>
      <c r="E2983" s="1" t="s">
        <v>3532</v>
      </c>
      <c r="F2983" s="45" t="s">
        <v>158</v>
      </c>
      <c r="G2983" s="1">
        <v>2</v>
      </c>
      <c r="H2983" s="1" t="s">
        <v>107</v>
      </c>
      <c r="I2983" s="1" t="s">
        <v>159</v>
      </c>
      <c r="K2983" s="1" t="str">
        <f>VLOOKUP(L2983,CW!C:D,2,FALSE)</f>
        <v>Apr'16</v>
      </c>
      <c r="L2983" s="1" t="str">
        <f t="shared" si="46"/>
        <v>17'16</v>
      </c>
      <c r="M2983" s="1" t="str">
        <f>VLOOKUP(K2983,CW!D:E,2,FALSE)</f>
        <v>Q1'16</v>
      </c>
    </row>
    <row r="2984" spans="1:13" ht="30" customHeight="1">
      <c r="A2984" s="2">
        <v>42489</v>
      </c>
      <c r="B2984" s="1" t="s">
        <v>2715</v>
      </c>
      <c r="C2984" s="1" t="s">
        <v>83</v>
      </c>
      <c r="D2984" s="1" t="s">
        <v>100</v>
      </c>
      <c r="E2984" s="1" t="s">
        <v>3532</v>
      </c>
      <c r="F2984" s="98" t="s">
        <v>160</v>
      </c>
      <c r="G2984" s="1">
        <v>1</v>
      </c>
      <c r="H2984" s="1" t="s">
        <v>107</v>
      </c>
      <c r="I2984" s="1" t="s">
        <v>159</v>
      </c>
      <c r="K2984" s="1" t="str">
        <f>VLOOKUP(L2984,CW!C:D,2,FALSE)</f>
        <v>Apr'16</v>
      </c>
      <c r="L2984" s="1" t="str">
        <f t="shared" si="46"/>
        <v>17'16</v>
      </c>
      <c r="M2984" s="1" t="str">
        <f>VLOOKUP(K2984,CW!D:E,2,FALSE)</f>
        <v>Q1'16</v>
      </c>
    </row>
    <row r="2985" spans="1:13" ht="15" customHeight="1">
      <c r="A2985" s="2">
        <v>42489</v>
      </c>
      <c r="B2985" s="1" t="s">
        <v>2715</v>
      </c>
      <c r="C2985" s="1" t="s">
        <v>83</v>
      </c>
      <c r="D2985" s="1" t="s">
        <v>100</v>
      </c>
      <c r="E2985" s="1" t="s">
        <v>3532</v>
      </c>
      <c r="F2985" s="45" t="s">
        <v>158</v>
      </c>
      <c r="G2985" s="1">
        <v>5</v>
      </c>
      <c r="H2985" s="1" t="s">
        <v>107</v>
      </c>
      <c r="I2985" s="1" t="s">
        <v>159</v>
      </c>
      <c r="K2985" s="1" t="str">
        <f>VLOOKUP(L2985,CW!C:D,2,FALSE)</f>
        <v>Apr'16</v>
      </c>
      <c r="L2985" s="1" t="str">
        <f t="shared" si="46"/>
        <v>17'16</v>
      </c>
      <c r="M2985" s="1" t="str">
        <f>VLOOKUP(K2985,CW!D:E,2,FALSE)</f>
        <v>Q1'16</v>
      </c>
    </row>
    <row r="2986" spans="1:13" ht="15" customHeight="1">
      <c r="A2986" s="2">
        <v>42489</v>
      </c>
      <c r="B2986" s="1" t="s">
        <v>61</v>
      </c>
      <c r="C2986" s="1" t="s">
        <v>93</v>
      </c>
      <c r="D2986" s="1" t="s">
        <v>99</v>
      </c>
      <c r="E2986" s="1" t="s">
        <v>3532</v>
      </c>
      <c r="F2986" s="45" t="s">
        <v>10</v>
      </c>
      <c r="G2986" s="1">
        <v>1</v>
      </c>
      <c r="H2986" s="1" t="s">
        <v>107</v>
      </c>
      <c r="I2986" s="1" t="s">
        <v>706</v>
      </c>
      <c r="K2986" s="1" t="str">
        <f>VLOOKUP(L2986,CW!C:D,2,FALSE)</f>
        <v>Apr'16</v>
      </c>
      <c r="L2986" s="1" t="str">
        <f t="shared" si="46"/>
        <v>17'16</v>
      </c>
      <c r="M2986" s="1" t="str">
        <f>VLOOKUP(K2986,CW!D:E,2,FALSE)</f>
        <v>Q1'16</v>
      </c>
    </row>
    <row r="2987" spans="1:13" ht="15" customHeight="1">
      <c r="A2987" s="2">
        <v>42489</v>
      </c>
      <c r="B2987" s="1" t="s">
        <v>62</v>
      </c>
      <c r="C2987" s="1" t="s">
        <v>86</v>
      </c>
      <c r="D2987" s="1" t="s">
        <v>99</v>
      </c>
      <c r="E2987" s="1" t="s">
        <v>3532</v>
      </c>
      <c r="F2987" s="45" t="s">
        <v>5</v>
      </c>
      <c r="G2987" s="1">
        <v>3</v>
      </c>
      <c r="H2987" s="1" t="s">
        <v>107</v>
      </c>
      <c r="I2987" s="1" t="s">
        <v>706</v>
      </c>
      <c r="K2987" s="1" t="str">
        <f>VLOOKUP(L2987,CW!C:D,2,FALSE)</f>
        <v>Apr'16</v>
      </c>
      <c r="L2987" s="1" t="str">
        <f t="shared" si="46"/>
        <v>17'16</v>
      </c>
      <c r="M2987" s="1" t="str">
        <f>VLOOKUP(K2987,CW!D:E,2,FALSE)</f>
        <v>Q1'16</v>
      </c>
    </row>
    <row r="2988" spans="1:13" ht="15" customHeight="1">
      <c r="A2988" s="2">
        <v>42489</v>
      </c>
      <c r="B2988" s="1" t="s">
        <v>2701</v>
      </c>
      <c r="C2988" s="1" t="s">
        <v>1079</v>
      </c>
      <c r="D2988" s="1" t="s">
        <v>3312</v>
      </c>
      <c r="E2988" s="99" t="s">
        <v>4588</v>
      </c>
      <c r="F2988" s="45" t="s">
        <v>3336</v>
      </c>
      <c r="G2988" s="1">
        <v>1</v>
      </c>
      <c r="H2988" s="1" t="s">
        <v>3355</v>
      </c>
      <c r="I2988" s="1" t="s">
        <v>3550</v>
      </c>
      <c r="J2988" s="1">
        <v>2</v>
      </c>
      <c r="K2988" s="1" t="str">
        <f>VLOOKUP(L2988,CW!C:D,2,FALSE)</f>
        <v>Apr'16</v>
      </c>
      <c r="L2988" s="1" t="str">
        <f t="shared" si="46"/>
        <v>17'16</v>
      </c>
      <c r="M2988" s="1" t="str">
        <f>VLOOKUP(K2988,CW!D:E,2,FALSE)</f>
        <v>Q1'16</v>
      </c>
    </row>
    <row r="2989" spans="1:13" ht="15" customHeight="1">
      <c r="A2989" s="2">
        <v>42490</v>
      </c>
      <c r="B2989" s="1" t="s">
        <v>2716</v>
      </c>
      <c r="C2989" s="1" t="s">
        <v>83</v>
      </c>
      <c r="D2989" s="1" t="s">
        <v>100</v>
      </c>
      <c r="E2989" s="1" t="s">
        <v>3532</v>
      </c>
      <c r="F2989" s="45" t="s">
        <v>158</v>
      </c>
      <c r="G2989" s="1">
        <v>1</v>
      </c>
      <c r="H2989" s="1" t="s">
        <v>107</v>
      </c>
      <c r="I2989" s="1" t="s">
        <v>159</v>
      </c>
      <c r="K2989" s="1" t="str">
        <f>VLOOKUP(L2989,CW!C:D,2,FALSE)</f>
        <v>Apr'16</v>
      </c>
      <c r="L2989" s="1" t="str">
        <f t="shared" si="46"/>
        <v>17'16</v>
      </c>
      <c r="M2989" s="1" t="str">
        <f>VLOOKUP(K2989,CW!D:E,2,FALSE)</f>
        <v>Q1'16</v>
      </c>
    </row>
    <row r="2990" spans="1:13" ht="30" customHeight="1">
      <c r="A2990" s="2">
        <v>42490</v>
      </c>
      <c r="B2990" s="1" t="s">
        <v>2717</v>
      </c>
      <c r="C2990" s="1" t="s">
        <v>2718</v>
      </c>
      <c r="D2990" s="1" t="s">
        <v>100</v>
      </c>
      <c r="E2990" s="1" t="s">
        <v>3532</v>
      </c>
      <c r="F2990" s="98" t="s">
        <v>161</v>
      </c>
      <c r="G2990" s="1">
        <v>1</v>
      </c>
      <c r="H2990" s="1" t="s">
        <v>107</v>
      </c>
      <c r="I2990" s="1" t="s">
        <v>159</v>
      </c>
      <c r="K2990" s="1" t="str">
        <f>VLOOKUP(L2990,CW!C:D,2,FALSE)</f>
        <v>Apr'16</v>
      </c>
      <c r="L2990" s="1" t="str">
        <f t="shared" si="46"/>
        <v>17'16</v>
      </c>
      <c r="M2990" s="1" t="str">
        <f>VLOOKUP(K2990,CW!D:E,2,FALSE)</f>
        <v>Q1'16</v>
      </c>
    </row>
    <row r="2991" spans="1:13" ht="15" customHeight="1">
      <c r="A2991" s="2">
        <v>42490</v>
      </c>
      <c r="B2991" s="1" t="s">
        <v>2717</v>
      </c>
      <c r="C2991" s="1" t="s">
        <v>2718</v>
      </c>
      <c r="D2991" s="1" t="s">
        <v>100</v>
      </c>
      <c r="E2991" s="1" t="s">
        <v>3532</v>
      </c>
      <c r="F2991" s="45" t="s">
        <v>158</v>
      </c>
      <c r="G2991" s="1">
        <v>1</v>
      </c>
      <c r="H2991" s="1" t="s">
        <v>107</v>
      </c>
      <c r="I2991" s="1" t="s">
        <v>159</v>
      </c>
      <c r="K2991" s="1" t="str">
        <f>VLOOKUP(L2991,CW!C:D,2,FALSE)</f>
        <v>Apr'16</v>
      </c>
      <c r="L2991" s="1" t="str">
        <f t="shared" si="46"/>
        <v>17'16</v>
      </c>
      <c r="M2991" s="1" t="str">
        <f>VLOOKUP(K2991,CW!D:E,2,FALSE)</f>
        <v>Q1'16</v>
      </c>
    </row>
    <row r="2992" spans="1:13" ht="30" customHeight="1">
      <c r="A2992" s="2">
        <v>42490</v>
      </c>
      <c r="B2992" s="1" t="s">
        <v>2719</v>
      </c>
      <c r="C2992" s="1" t="s">
        <v>86</v>
      </c>
      <c r="D2992" s="1" t="s">
        <v>100</v>
      </c>
      <c r="E2992" s="1" t="s">
        <v>3532</v>
      </c>
      <c r="F2992" s="98" t="s">
        <v>161</v>
      </c>
      <c r="G2992" s="1">
        <v>1</v>
      </c>
      <c r="H2992" s="1" t="s">
        <v>107</v>
      </c>
      <c r="I2992" s="1" t="s">
        <v>159</v>
      </c>
      <c r="K2992" s="1" t="str">
        <f>VLOOKUP(L2992,CW!C:D,2,FALSE)</f>
        <v>Apr'16</v>
      </c>
      <c r="L2992" s="1" t="str">
        <f t="shared" ref="L2992:L3055" si="47">CONCATENATE(WEEKNUM(A2992,21),"'",TEXT(A2992,"yy"))</f>
        <v>17'16</v>
      </c>
      <c r="M2992" s="1" t="str">
        <f>VLOOKUP(K2992,CW!D:E,2,FALSE)</f>
        <v>Q1'16</v>
      </c>
    </row>
    <row r="2993" spans="1:13" ht="15" customHeight="1">
      <c r="A2993" s="2">
        <v>42490</v>
      </c>
      <c r="B2993" s="1" t="s">
        <v>2720</v>
      </c>
      <c r="C2993" s="1" t="s">
        <v>86</v>
      </c>
      <c r="D2993" s="1" t="s">
        <v>100</v>
      </c>
      <c r="E2993" s="1" t="s">
        <v>3532</v>
      </c>
      <c r="F2993" s="45" t="s">
        <v>158</v>
      </c>
      <c r="G2993" s="1">
        <v>1</v>
      </c>
      <c r="H2993" s="1" t="s">
        <v>107</v>
      </c>
      <c r="I2993" s="1" t="s">
        <v>159</v>
      </c>
      <c r="K2993" s="1" t="str">
        <f>VLOOKUP(L2993,CW!C:D,2,FALSE)</f>
        <v>Apr'16</v>
      </c>
      <c r="L2993" s="1" t="str">
        <f t="shared" si="47"/>
        <v>17'16</v>
      </c>
      <c r="M2993" s="1" t="str">
        <f>VLOOKUP(K2993,CW!D:E,2,FALSE)</f>
        <v>Q1'16</v>
      </c>
    </row>
    <row r="2994" spans="1:13" ht="15" customHeight="1">
      <c r="A2994" s="2">
        <v>42490</v>
      </c>
      <c r="B2994" s="1" t="s">
        <v>2721</v>
      </c>
      <c r="C2994" s="1" t="s">
        <v>129</v>
      </c>
      <c r="D2994" s="1" t="s">
        <v>100</v>
      </c>
      <c r="E2994" s="1" t="s">
        <v>3532</v>
      </c>
      <c r="F2994" s="45" t="s">
        <v>158</v>
      </c>
      <c r="G2994" s="1">
        <v>1</v>
      </c>
      <c r="H2994" s="1" t="s">
        <v>107</v>
      </c>
      <c r="I2994" s="1" t="s">
        <v>159</v>
      </c>
      <c r="K2994" s="1" t="str">
        <f>VLOOKUP(L2994,CW!C:D,2,FALSE)</f>
        <v>Apr'16</v>
      </c>
      <c r="L2994" s="1" t="str">
        <f t="shared" si="47"/>
        <v>17'16</v>
      </c>
      <c r="M2994" s="1" t="str">
        <f>VLOOKUP(K2994,CW!D:E,2,FALSE)</f>
        <v>Q1'16</v>
      </c>
    </row>
    <row r="2995" spans="1:13" ht="30" customHeight="1">
      <c r="A2995" s="2">
        <v>42490</v>
      </c>
      <c r="B2995" s="1" t="s">
        <v>2722</v>
      </c>
      <c r="C2995" s="1" t="s">
        <v>95</v>
      </c>
      <c r="D2995" s="1" t="s">
        <v>100</v>
      </c>
      <c r="E2995" s="1" t="s">
        <v>3532</v>
      </c>
      <c r="F2995" s="98" t="s">
        <v>160</v>
      </c>
      <c r="G2995" s="1">
        <v>2</v>
      </c>
      <c r="H2995" s="1" t="s">
        <v>107</v>
      </c>
      <c r="I2995" s="1" t="s">
        <v>159</v>
      </c>
      <c r="K2995" s="1" t="str">
        <f>VLOOKUP(L2995,CW!C:D,2,FALSE)</f>
        <v>Apr'16</v>
      </c>
      <c r="L2995" s="1" t="str">
        <f t="shared" si="47"/>
        <v>17'16</v>
      </c>
      <c r="M2995" s="1" t="str">
        <f>VLOOKUP(K2995,CW!D:E,2,FALSE)</f>
        <v>Q1'16</v>
      </c>
    </row>
    <row r="2996" spans="1:13" ht="30" customHeight="1">
      <c r="A2996" s="2">
        <v>42490</v>
      </c>
      <c r="B2996" s="1" t="s">
        <v>2723</v>
      </c>
      <c r="C2996" s="1" t="s">
        <v>97</v>
      </c>
      <c r="D2996" s="1" t="s">
        <v>99</v>
      </c>
      <c r="E2996" s="1" t="s">
        <v>3532</v>
      </c>
      <c r="F2996" s="98" t="s">
        <v>161</v>
      </c>
      <c r="G2996" s="1">
        <v>1</v>
      </c>
      <c r="H2996" s="1" t="s">
        <v>107</v>
      </c>
      <c r="I2996" s="1" t="s">
        <v>159</v>
      </c>
      <c r="K2996" s="1" t="str">
        <f>VLOOKUP(L2996,CW!C:D,2,FALSE)</f>
        <v>Apr'16</v>
      </c>
      <c r="L2996" s="1" t="str">
        <f t="shared" si="47"/>
        <v>17'16</v>
      </c>
      <c r="M2996" s="1" t="str">
        <f>VLOOKUP(K2996,CW!D:E,2,FALSE)</f>
        <v>Q1'16</v>
      </c>
    </row>
    <row r="2997" spans="1:13" ht="15" customHeight="1">
      <c r="A2997" s="2">
        <v>42490</v>
      </c>
      <c r="B2997" s="1" t="s">
        <v>2723</v>
      </c>
      <c r="C2997" s="1" t="s">
        <v>97</v>
      </c>
      <c r="D2997" s="1" t="s">
        <v>99</v>
      </c>
      <c r="E2997" s="1" t="s">
        <v>3532</v>
      </c>
      <c r="F2997" s="45" t="s">
        <v>158</v>
      </c>
      <c r="G2997" s="1">
        <v>1</v>
      </c>
      <c r="H2997" s="1" t="s">
        <v>107</v>
      </c>
      <c r="I2997" s="1" t="s">
        <v>159</v>
      </c>
      <c r="K2997" s="1" t="str">
        <f>VLOOKUP(L2997,CW!C:D,2,FALSE)</f>
        <v>Apr'16</v>
      </c>
      <c r="L2997" s="1" t="str">
        <f t="shared" si="47"/>
        <v>17'16</v>
      </c>
      <c r="M2997" s="1" t="str">
        <f>VLOOKUP(K2997,CW!D:E,2,FALSE)</f>
        <v>Q1'16</v>
      </c>
    </row>
    <row r="2998" spans="1:13" ht="30" customHeight="1">
      <c r="A2998" s="2">
        <v>42490</v>
      </c>
      <c r="B2998" s="1" t="s">
        <v>2724</v>
      </c>
      <c r="C2998" s="1" t="s">
        <v>72</v>
      </c>
      <c r="D2998" s="1" t="s">
        <v>99</v>
      </c>
      <c r="E2998" s="1" t="s">
        <v>3532</v>
      </c>
      <c r="F2998" s="98" t="s">
        <v>161</v>
      </c>
      <c r="G2998" s="1">
        <v>1</v>
      </c>
      <c r="H2998" s="1" t="s">
        <v>107</v>
      </c>
      <c r="I2998" s="1" t="s">
        <v>159</v>
      </c>
      <c r="K2998" s="1" t="str">
        <f>VLOOKUP(L2998,CW!C:D,2,FALSE)</f>
        <v>Apr'16</v>
      </c>
      <c r="L2998" s="1" t="str">
        <f t="shared" si="47"/>
        <v>17'16</v>
      </c>
      <c r="M2998" s="1" t="str">
        <f>VLOOKUP(K2998,CW!D:E,2,FALSE)</f>
        <v>Q1'16</v>
      </c>
    </row>
    <row r="2999" spans="1:13" ht="30" customHeight="1">
      <c r="A2999" s="2">
        <v>42490</v>
      </c>
      <c r="B2999" s="1" t="s">
        <v>2725</v>
      </c>
      <c r="C2999" s="1" t="s">
        <v>86</v>
      </c>
      <c r="D2999" s="1" t="s">
        <v>99</v>
      </c>
      <c r="E2999" s="1" t="s">
        <v>3532</v>
      </c>
      <c r="F2999" s="98" t="s">
        <v>160</v>
      </c>
      <c r="G2999" s="1">
        <v>1</v>
      </c>
      <c r="H2999" s="1" t="s">
        <v>107</v>
      </c>
      <c r="I2999" s="1" t="s">
        <v>159</v>
      </c>
      <c r="K2999" s="1" t="str">
        <f>VLOOKUP(L2999,CW!C:D,2,FALSE)</f>
        <v>Apr'16</v>
      </c>
      <c r="L2999" s="1" t="str">
        <f t="shared" si="47"/>
        <v>17'16</v>
      </c>
      <c r="M2999" s="1" t="str">
        <f>VLOOKUP(K2999,CW!D:E,2,FALSE)</f>
        <v>Q1'16</v>
      </c>
    </row>
    <row r="3000" spans="1:13" ht="30" customHeight="1">
      <c r="A3000" s="2">
        <v>42490</v>
      </c>
      <c r="B3000" s="1" t="s">
        <v>2726</v>
      </c>
      <c r="C3000" s="1" t="s">
        <v>95</v>
      </c>
      <c r="D3000" s="1" t="s">
        <v>99</v>
      </c>
      <c r="E3000" s="1" t="s">
        <v>3532</v>
      </c>
      <c r="F3000" s="98" t="s">
        <v>160</v>
      </c>
      <c r="G3000" s="1">
        <v>3</v>
      </c>
      <c r="H3000" s="1" t="s">
        <v>107</v>
      </c>
      <c r="I3000" s="1" t="s">
        <v>159</v>
      </c>
      <c r="K3000" s="1" t="str">
        <f>VLOOKUP(L3000,CW!C:D,2,FALSE)</f>
        <v>Apr'16</v>
      </c>
      <c r="L3000" s="1" t="str">
        <f t="shared" si="47"/>
        <v>17'16</v>
      </c>
      <c r="M3000" s="1" t="str">
        <f>VLOOKUP(K3000,CW!D:E,2,FALSE)</f>
        <v>Q1'16</v>
      </c>
    </row>
    <row r="3001" spans="1:13" ht="30" customHeight="1">
      <c r="A3001" s="2">
        <v>42490</v>
      </c>
      <c r="B3001" s="1" t="s">
        <v>2727</v>
      </c>
      <c r="C3001" s="1" t="s">
        <v>85</v>
      </c>
      <c r="D3001" s="1" t="s">
        <v>99</v>
      </c>
      <c r="E3001" s="1" t="s">
        <v>3532</v>
      </c>
      <c r="F3001" s="98" t="s">
        <v>160</v>
      </c>
      <c r="G3001" s="1">
        <v>1</v>
      </c>
      <c r="H3001" s="1" t="s">
        <v>107</v>
      </c>
      <c r="I3001" s="1" t="s">
        <v>159</v>
      </c>
      <c r="K3001" s="1" t="str">
        <f>VLOOKUP(L3001,CW!C:D,2,FALSE)</f>
        <v>Apr'16</v>
      </c>
      <c r="L3001" s="1" t="str">
        <f t="shared" si="47"/>
        <v>17'16</v>
      </c>
      <c r="M3001" s="1" t="str">
        <f>VLOOKUP(K3001,CW!D:E,2,FALSE)</f>
        <v>Q1'16</v>
      </c>
    </row>
    <row r="3002" spans="1:13" ht="30" customHeight="1">
      <c r="A3002" s="2">
        <v>42490</v>
      </c>
      <c r="B3002" s="1" t="s">
        <v>64</v>
      </c>
      <c r="C3002" s="1" t="s">
        <v>95</v>
      </c>
      <c r="D3002" s="1" t="s">
        <v>99</v>
      </c>
      <c r="E3002" s="1" t="s">
        <v>3532</v>
      </c>
      <c r="F3002" s="98" t="s">
        <v>160</v>
      </c>
      <c r="G3002" s="1">
        <v>2</v>
      </c>
      <c r="H3002" s="1" t="s">
        <v>107</v>
      </c>
      <c r="I3002" s="1" t="s">
        <v>159</v>
      </c>
      <c r="K3002" s="1" t="str">
        <f>VLOOKUP(L3002,CW!C:D,2,FALSE)</f>
        <v>Apr'16</v>
      </c>
      <c r="L3002" s="1" t="str">
        <f t="shared" si="47"/>
        <v>17'16</v>
      </c>
      <c r="M3002" s="1" t="str">
        <f>VLOOKUP(K3002,CW!D:E,2,FALSE)</f>
        <v>Q1'16</v>
      </c>
    </row>
    <row r="3003" spans="1:13" ht="30" customHeight="1">
      <c r="A3003" s="2">
        <v>42490</v>
      </c>
      <c r="B3003" s="1" t="s">
        <v>65</v>
      </c>
      <c r="C3003" s="1" t="s">
        <v>86</v>
      </c>
      <c r="D3003" s="1" t="s">
        <v>99</v>
      </c>
      <c r="E3003" s="1" t="s">
        <v>3532</v>
      </c>
      <c r="F3003" s="98" t="s">
        <v>160</v>
      </c>
      <c r="G3003" s="1">
        <v>1</v>
      </c>
      <c r="H3003" s="1" t="s">
        <v>107</v>
      </c>
      <c r="I3003" s="1" t="s">
        <v>159</v>
      </c>
      <c r="K3003" s="1" t="str">
        <f>VLOOKUP(L3003,CW!C:D,2,FALSE)</f>
        <v>Apr'16</v>
      </c>
      <c r="L3003" s="1" t="str">
        <f t="shared" si="47"/>
        <v>17'16</v>
      </c>
      <c r="M3003" s="1" t="str">
        <f>VLOOKUP(K3003,CW!D:E,2,FALSE)</f>
        <v>Q1'16</v>
      </c>
    </row>
    <row r="3004" spans="1:13" ht="30" customHeight="1">
      <c r="A3004" s="2">
        <v>42490</v>
      </c>
      <c r="B3004" s="1" t="s">
        <v>2728</v>
      </c>
      <c r="C3004" s="1" t="s">
        <v>86</v>
      </c>
      <c r="D3004" s="1" t="s">
        <v>99</v>
      </c>
      <c r="E3004" s="1" t="s">
        <v>3532</v>
      </c>
      <c r="F3004" s="98" t="s">
        <v>161</v>
      </c>
      <c r="G3004" s="1">
        <v>2</v>
      </c>
      <c r="H3004" s="1" t="s">
        <v>107</v>
      </c>
      <c r="I3004" s="1" t="s">
        <v>159</v>
      </c>
      <c r="K3004" s="1" t="str">
        <f>VLOOKUP(L3004,CW!C:D,2,FALSE)</f>
        <v>Apr'16</v>
      </c>
      <c r="L3004" s="1" t="str">
        <f t="shared" si="47"/>
        <v>17'16</v>
      </c>
      <c r="M3004" s="1" t="str">
        <f>VLOOKUP(K3004,CW!D:E,2,FALSE)</f>
        <v>Q1'16</v>
      </c>
    </row>
    <row r="3005" spans="1:13" ht="15" customHeight="1">
      <c r="A3005" s="2">
        <v>42490</v>
      </c>
      <c r="B3005" s="1" t="s">
        <v>2728</v>
      </c>
      <c r="C3005" s="1" t="s">
        <v>86</v>
      </c>
      <c r="D3005" s="1" t="s">
        <v>99</v>
      </c>
      <c r="E3005" s="1" t="s">
        <v>3532</v>
      </c>
      <c r="F3005" s="45" t="s">
        <v>158</v>
      </c>
      <c r="G3005" s="1">
        <v>2</v>
      </c>
      <c r="H3005" s="1" t="s">
        <v>107</v>
      </c>
      <c r="I3005" s="1" t="s">
        <v>159</v>
      </c>
      <c r="K3005" s="1" t="str">
        <f>VLOOKUP(L3005,CW!C:D,2,FALSE)</f>
        <v>Apr'16</v>
      </c>
      <c r="L3005" s="1" t="str">
        <f t="shared" si="47"/>
        <v>17'16</v>
      </c>
      <c r="M3005" s="1" t="str">
        <f>VLOOKUP(K3005,CW!D:E,2,FALSE)</f>
        <v>Q1'16</v>
      </c>
    </row>
    <row r="3006" spans="1:13" ht="30" customHeight="1">
      <c r="A3006" s="2">
        <v>42490</v>
      </c>
      <c r="B3006" s="1" t="s">
        <v>2729</v>
      </c>
      <c r="C3006" s="1" t="s">
        <v>83</v>
      </c>
      <c r="D3006" s="1" t="s">
        <v>99</v>
      </c>
      <c r="E3006" s="1" t="s">
        <v>3532</v>
      </c>
      <c r="F3006" s="98" t="s">
        <v>161</v>
      </c>
      <c r="G3006" s="1">
        <v>1</v>
      </c>
      <c r="H3006" s="1" t="s">
        <v>107</v>
      </c>
      <c r="I3006" s="1" t="s">
        <v>159</v>
      </c>
      <c r="K3006" s="1" t="str">
        <f>VLOOKUP(L3006,CW!C:D,2,FALSE)</f>
        <v>Apr'16</v>
      </c>
      <c r="L3006" s="1" t="str">
        <f t="shared" si="47"/>
        <v>17'16</v>
      </c>
      <c r="M3006" s="1" t="str">
        <f>VLOOKUP(K3006,CW!D:E,2,FALSE)</f>
        <v>Q1'16</v>
      </c>
    </row>
    <row r="3007" spans="1:13" ht="30" customHeight="1">
      <c r="A3007" s="2">
        <v>42490</v>
      </c>
      <c r="B3007" s="1" t="s">
        <v>2730</v>
      </c>
      <c r="C3007" s="1" t="s">
        <v>97</v>
      </c>
      <c r="D3007" s="1" t="s">
        <v>103</v>
      </c>
      <c r="E3007" s="1" t="s">
        <v>3532</v>
      </c>
      <c r="F3007" s="98" t="s">
        <v>160</v>
      </c>
      <c r="G3007" s="1">
        <v>1</v>
      </c>
      <c r="H3007" s="1" t="s">
        <v>107</v>
      </c>
      <c r="I3007" s="1" t="s">
        <v>159</v>
      </c>
      <c r="K3007" s="1" t="str">
        <f>VLOOKUP(L3007,CW!C:D,2,FALSE)</f>
        <v>Apr'16</v>
      </c>
      <c r="L3007" s="1" t="str">
        <f t="shared" si="47"/>
        <v>17'16</v>
      </c>
      <c r="M3007" s="1" t="str">
        <f>VLOOKUP(K3007,CW!D:E,2,FALSE)</f>
        <v>Q1'16</v>
      </c>
    </row>
    <row r="3008" spans="1:13" ht="15" customHeight="1">
      <c r="A3008" s="2">
        <v>42490</v>
      </c>
      <c r="B3008" s="1" t="s">
        <v>2731</v>
      </c>
      <c r="C3008" s="1" t="s">
        <v>97</v>
      </c>
      <c r="D3008" s="1" t="s">
        <v>103</v>
      </c>
      <c r="E3008" s="1" t="s">
        <v>3532</v>
      </c>
      <c r="F3008" s="45" t="s">
        <v>158</v>
      </c>
      <c r="G3008" s="1">
        <v>1</v>
      </c>
      <c r="H3008" s="1" t="s">
        <v>107</v>
      </c>
      <c r="I3008" s="1" t="s">
        <v>159</v>
      </c>
      <c r="K3008" s="1" t="str">
        <f>VLOOKUP(L3008,CW!C:D,2,FALSE)</f>
        <v>Apr'16</v>
      </c>
      <c r="L3008" s="1" t="str">
        <f t="shared" si="47"/>
        <v>17'16</v>
      </c>
      <c r="M3008" s="1" t="str">
        <f>VLOOKUP(K3008,CW!D:E,2,FALSE)</f>
        <v>Q1'16</v>
      </c>
    </row>
    <row r="3009" spans="1:13" ht="15" customHeight="1">
      <c r="A3009" s="2">
        <v>42490</v>
      </c>
      <c r="B3009" s="1" t="s">
        <v>2732</v>
      </c>
      <c r="C3009" s="1" t="s">
        <v>86</v>
      </c>
      <c r="D3009" s="1" t="s">
        <v>103</v>
      </c>
      <c r="E3009" s="1" t="s">
        <v>3532</v>
      </c>
      <c r="F3009" s="98" t="s">
        <v>4584</v>
      </c>
      <c r="G3009" s="1">
        <v>1</v>
      </c>
      <c r="H3009" s="1" t="s">
        <v>107</v>
      </c>
      <c r="I3009" s="1" t="s">
        <v>159</v>
      </c>
      <c r="K3009" s="1" t="str">
        <f>VLOOKUP(L3009,CW!C:D,2,FALSE)</f>
        <v>Apr'16</v>
      </c>
      <c r="L3009" s="1" t="str">
        <f t="shared" si="47"/>
        <v>17'16</v>
      </c>
      <c r="M3009" s="1" t="str">
        <f>VLOOKUP(K3009,CW!D:E,2,FALSE)</f>
        <v>Q1'16</v>
      </c>
    </row>
    <row r="3010" spans="1:13" ht="15" customHeight="1">
      <c r="A3010" s="2">
        <v>42490</v>
      </c>
      <c r="B3010" s="1" t="s">
        <v>2733</v>
      </c>
      <c r="C3010" s="1" t="s">
        <v>86</v>
      </c>
      <c r="D3010" s="1" t="s">
        <v>102</v>
      </c>
      <c r="E3010" s="1" t="s">
        <v>3532</v>
      </c>
      <c r="F3010" s="45" t="s">
        <v>5</v>
      </c>
      <c r="G3010" s="1">
        <v>1</v>
      </c>
      <c r="H3010" s="1" t="s">
        <v>107</v>
      </c>
      <c r="I3010" s="1" t="s">
        <v>159</v>
      </c>
      <c r="K3010" s="1" t="str">
        <f>VLOOKUP(L3010,CW!C:D,2,FALSE)</f>
        <v>Apr'16</v>
      </c>
      <c r="L3010" s="1" t="str">
        <f t="shared" si="47"/>
        <v>17'16</v>
      </c>
      <c r="M3010" s="1" t="str">
        <f>VLOOKUP(K3010,CW!D:E,2,FALSE)</f>
        <v>Q1'16</v>
      </c>
    </row>
    <row r="3011" spans="1:13" ht="30" customHeight="1">
      <c r="A3011" s="2">
        <v>42490</v>
      </c>
      <c r="B3011" s="1" t="s">
        <v>2734</v>
      </c>
      <c r="C3011" s="1" t="s">
        <v>2251</v>
      </c>
      <c r="D3011" s="1" t="s">
        <v>102</v>
      </c>
      <c r="E3011" s="1" t="s">
        <v>3532</v>
      </c>
      <c r="F3011" s="98" t="s">
        <v>160</v>
      </c>
      <c r="G3011" s="1">
        <v>1</v>
      </c>
      <c r="H3011" s="1" t="s">
        <v>107</v>
      </c>
      <c r="I3011" s="1" t="s">
        <v>159</v>
      </c>
      <c r="K3011" s="1" t="str">
        <f>VLOOKUP(L3011,CW!C:D,2,FALSE)</f>
        <v>Apr'16</v>
      </c>
      <c r="L3011" s="1" t="str">
        <f t="shared" si="47"/>
        <v>17'16</v>
      </c>
      <c r="M3011" s="1" t="str">
        <f>VLOOKUP(K3011,CW!D:E,2,FALSE)</f>
        <v>Q1'16</v>
      </c>
    </row>
    <row r="3012" spans="1:13" ht="15" customHeight="1">
      <c r="A3012" s="2">
        <v>42490</v>
      </c>
      <c r="B3012" s="1" t="s">
        <v>2734</v>
      </c>
      <c r="C3012" s="1" t="s">
        <v>2251</v>
      </c>
      <c r="D3012" s="1" t="s">
        <v>102</v>
      </c>
      <c r="E3012" s="1" t="s">
        <v>3532</v>
      </c>
      <c r="F3012" s="45" t="s">
        <v>158</v>
      </c>
      <c r="G3012" s="1">
        <v>2</v>
      </c>
      <c r="H3012" s="1" t="s">
        <v>107</v>
      </c>
      <c r="I3012" s="1" t="s">
        <v>159</v>
      </c>
      <c r="K3012" s="1" t="str">
        <f>VLOOKUP(L3012,CW!C:D,2,FALSE)</f>
        <v>Apr'16</v>
      </c>
      <c r="L3012" s="1" t="str">
        <f t="shared" si="47"/>
        <v>17'16</v>
      </c>
      <c r="M3012" s="1" t="str">
        <f>VLOOKUP(K3012,CW!D:E,2,FALSE)</f>
        <v>Q1'16</v>
      </c>
    </row>
    <row r="3013" spans="1:13" ht="30" customHeight="1">
      <c r="A3013" s="2">
        <v>42490</v>
      </c>
      <c r="B3013" s="1" t="s">
        <v>2735</v>
      </c>
      <c r="C3013" s="1" t="s">
        <v>77</v>
      </c>
      <c r="D3013" s="1" t="s">
        <v>103</v>
      </c>
      <c r="E3013" s="1" t="s">
        <v>3532</v>
      </c>
      <c r="F3013" s="98" t="s">
        <v>160</v>
      </c>
      <c r="G3013" s="1">
        <v>2</v>
      </c>
      <c r="H3013" s="1" t="s">
        <v>107</v>
      </c>
      <c r="I3013" s="1" t="s">
        <v>159</v>
      </c>
      <c r="K3013" s="1" t="str">
        <f>VLOOKUP(L3013,CW!C:D,2,FALSE)</f>
        <v>Apr'16</v>
      </c>
      <c r="L3013" s="1" t="str">
        <f t="shared" si="47"/>
        <v>17'16</v>
      </c>
      <c r="M3013" s="1" t="str">
        <f>VLOOKUP(K3013,CW!D:E,2,FALSE)</f>
        <v>Q1'16</v>
      </c>
    </row>
    <row r="3014" spans="1:13" ht="15" customHeight="1">
      <c r="A3014" s="2">
        <v>42490</v>
      </c>
      <c r="B3014" s="1" t="s">
        <v>2736</v>
      </c>
      <c r="C3014" s="1" t="s">
        <v>1801</v>
      </c>
      <c r="D3014" s="1" t="s">
        <v>103</v>
      </c>
      <c r="E3014" s="1" t="s">
        <v>3532</v>
      </c>
      <c r="F3014" s="45" t="s">
        <v>158</v>
      </c>
      <c r="G3014" s="1">
        <v>3</v>
      </c>
      <c r="H3014" s="1" t="s">
        <v>107</v>
      </c>
      <c r="I3014" s="1" t="s">
        <v>159</v>
      </c>
      <c r="K3014" s="1" t="str">
        <f>VLOOKUP(L3014,CW!C:D,2,FALSE)</f>
        <v>Apr'16</v>
      </c>
      <c r="L3014" s="1" t="str">
        <f t="shared" si="47"/>
        <v>17'16</v>
      </c>
      <c r="M3014" s="1" t="str">
        <f>VLOOKUP(K3014,CW!D:E,2,FALSE)</f>
        <v>Q1'16</v>
      </c>
    </row>
    <row r="3015" spans="1:13" ht="15" customHeight="1">
      <c r="A3015" s="2">
        <v>42490</v>
      </c>
      <c r="B3015" s="1" t="s">
        <v>2737</v>
      </c>
      <c r="C3015" s="1" t="s">
        <v>72</v>
      </c>
      <c r="D3015" s="1" t="s">
        <v>103</v>
      </c>
      <c r="E3015" s="1" t="s">
        <v>3532</v>
      </c>
      <c r="F3015" s="45" t="s">
        <v>158</v>
      </c>
      <c r="G3015" s="1">
        <v>1</v>
      </c>
      <c r="H3015" s="1" t="s">
        <v>107</v>
      </c>
      <c r="I3015" s="1" t="s">
        <v>159</v>
      </c>
      <c r="K3015" s="1" t="str">
        <f>VLOOKUP(L3015,CW!C:D,2,FALSE)</f>
        <v>Apr'16</v>
      </c>
      <c r="L3015" s="1" t="str">
        <f t="shared" si="47"/>
        <v>17'16</v>
      </c>
      <c r="M3015" s="1" t="str">
        <f>VLOOKUP(K3015,CW!D:E,2,FALSE)</f>
        <v>Q1'16</v>
      </c>
    </row>
    <row r="3016" spans="1:13" ht="15" customHeight="1">
      <c r="A3016" s="2">
        <v>42490</v>
      </c>
      <c r="B3016" s="1" t="s">
        <v>2738</v>
      </c>
      <c r="C3016" s="1" t="s">
        <v>347</v>
      </c>
      <c r="D3016" s="1" t="s">
        <v>103</v>
      </c>
      <c r="E3016" s="1" t="s">
        <v>3532</v>
      </c>
      <c r="F3016" s="45" t="s">
        <v>158</v>
      </c>
      <c r="G3016" s="1">
        <v>1</v>
      </c>
      <c r="H3016" s="1" t="s">
        <v>107</v>
      </c>
      <c r="I3016" s="1" t="s">
        <v>159</v>
      </c>
      <c r="K3016" s="1" t="str">
        <f>VLOOKUP(L3016,CW!C:D,2,FALSE)</f>
        <v>Apr'16</v>
      </c>
      <c r="L3016" s="1" t="str">
        <f t="shared" si="47"/>
        <v>17'16</v>
      </c>
      <c r="M3016" s="1" t="str">
        <f>VLOOKUP(K3016,CW!D:E,2,FALSE)</f>
        <v>Q1'16</v>
      </c>
    </row>
    <row r="3017" spans="1:13" ht="30" customHeight="1">
      <c r="A3017" s="2">
        <v>42490</v>
      </c>
      <c r="B3017" s="1" t="s">
        <v>2739</v>
      </c>
      <c r="C3017" s="1" t="s">
        <v>360</v>
      </c>
      <c r="D3017" s="1" t="s">
        <v>103</v>
      </c>
      <c r="E3017" s="1" t="s">
        <v>3532</v>
      </c>
      <c r="F3017" s="98" t="s">
        <v>161</v>
      </c>
      <c r="G3017" s="1">
        <v>1</v>
      </c>
      <c r="H3017" s="1" t="s">
        <v>107</v>
      </c>
      <c r="I3017" s="1" t="s">
        <v>159</v>
      </c>
      <c r="K3017" s="1" t="str">
        <f>VLOOKUP(L3017,CW!C:D,2,FALSE)</f>
        <v>Apr'16</v>
      </c>
      <c r="L3017" s="1" t="str">
        <f t="shared" si="47"/>
        <v>17'16</v>
      </c>
      <c r="M3017" s="1" t="str">
        <f>VLOOKUP(K3017,CW!D:E,2,FALSE)</f>
        <v>Q1'16</v>
      </c>
    </row>
    <row r="3018" spans="1:13" ht="15" customHeight="1">
      <c r="A3018" s="2">
        <v>42490</v>
      </c>
      <c r="B3018" s="1" t="s">
        <v>2740</v>
      </c>
      <c r="C3018" s="1" t="s">
        <v>143</v>
      </c>
      <c r="D3018" s="1" t="s">
        <v>103</v>
      </c>
      <c r="E3018" s="1" t="s">
        <v>3532</v>
      </c>
      <c r="F3018" s="45" t="s">
        <v>445</v>
      </c>
      <c r="G3018" s="1">
        <v>1</v>
      </c>
      <c r="H3018" s="1" t="s">
        <v>107</v>
      </c>
      <c r="I3018" s="1" t="s">
        <v>159</v>
      </c>
      <c r="K3018" s="1" t="str">
        <f>VLOOKUP(L3018,CW!C:D,2,FALSE)</f>
        <v>Apr'16</v>
      </c>
      <c r="L3018" s="1" t="str">
        <f t="shared" si="47"/>
        <v>17'16</v>
      </c>
      <c r="M3018" s="1" t="str">
        <f>VLOOKUP(K3018,CW!D:E,2,FALSE)</f>
        <v>Q1'16</v>
      </c>
    </row>
    <row r="3019" spans="1:13" ht="15" customHeight="1">
      <c r="A3019" s="2">
        <v>42490</v>
      </c>
      <c r="B3019" s="1" t="s">
        <v>2740</v>
      </c>
      <c r="C3019" s="1" t="s">
        <v>143</v>
      </c>
      <c r="D3019" s="1" t="s">
        <v>103</v>
      </c>
      <c r="E3019" s="1" t="s">
        <v>3532</v>
      </c>
      <c r="F3019" s="98" t="s">
        <v>4584</v>
      </c>
      <c r="G3019" s="1">
        <v>1</v>
      </c>
      <c r="H3019" s="1" t="s">
        <v>107</v>
      </c>
      <c r="I3019" s="1" t="s">
        <v>159</v>
      </c>
      <c r="K3019" s="1" t="str">
        <f>VLOOKUP(L3019,CW!C:D,2,FALSE)</f>
        <v>Apr'16</v>
      </c>
      <c r="L3019" s="1" t="str">
        <f t="shared" si="47"/>
        <v>17'16</v>
      </c>
      <c r="M3019" s="1" t="str">
        <f>VLOOKUP(K3019,CW!D:E,2,FALSE)</f>
        <v>Q1'16</v>
      </c>
    </row>
    <row r="3020" spans="1:13" ht="30" customHeight="1">
      <c r="A3020" s="2">
        <v>42490</v>
      </c>
      <c r="B3020" s="1" t="s">
        <v>2741</v>
      </c>
      <c r="C3020" s="1" t="s">
        <v>347</v>
      </c>
      <c r="D3020" s="1" t="s">
        <v>103</v>
      </c>
      <c r="E3020" s="1" t="s">
        <v>3532</v>
      </c>
      <c r="F3020" s="98" t="s">
        <v>160</v>
      </c>
      <c r="G3020" s="1">
        <v>1</v>
      </c>
      <c r="H3020" s="1" t="s">
        <v>107</v>
      </c>
      <c r="I3020" s="1" t="s">
        <v>159</v>
      </c>
      <c r="K3020" s="1" t="str">
        <f>VLOOKUP(L3020,CW!C:D,2,FALSE)</f>
        <v>Apr'16</v>
      </c>
      <c r="L3020" s="1" t="str">
        <f t="shared" si="47"/>
        <v>17'16</v>
      </c>
      <c r="M3020" s="1" t="str">
        <f>VLOOKUP(K3020,CW!D:E,2,FALSE)</f>
        <v>Q1'16</v>
      </c>
    </row>
    <row r="3021" spans="1:13" ht="30" customHeight="1">
      <c r="A3021" s="2">
        <v>42490</v>
      </c>
      <c r="B3021" s="1" t="s">
        <v>2742</v>
      </c>
      <c r="C3021" s="1" t="s">
        <v>84</v>
      </c>
      <c r="D3021" s="1" t="s">
        <v>103</v>
      </c>
      <c r="E3021" s="1" t="s">
        <v>3532</v>
      </c>
      <c r="F3021" s="98" t="s">
        <v>161</v>
      </c>
      <c r="G3021" s="1">
        <v>1</v>
      </c>
      <c r="H3021" s="1" t="s">
        <v>107</v>
      </c>
      <c r="I3021" s="1" t="s">
        <v>159</v>
      </c>
      <c r="K3021" s="1" t="str">
        <f>VLOOKUP(L3021,CW!C:D,2,FALSE)</f>
        <v>Apr'16</v>
      </c>
      <c r="L3021" s="1" t="str">
        <f t="shared" si="47"/>
        <v>17'16</v>
      </c>
      <c r="M3021" s="1" t="str">
        <f>VLOOKUP(K3021,CW!D:E,2,FALSE)</f>
        <v>Q1'16</v>
      </c>
    </row>
    <row r="3022" spans="1:13" ht="15" customHeight="1">
      <c r="A3022" s="2">
        <v>42490</v>
      </c>
      <c r="B3022" s="1" t="s">
        <v>2742</v>
      </c>
      <c r="C3022" s="1" t="s">
        <v>84</v>
      </c>
      <c r="D3022" s="1" t="s">
        <v>103</v>
      </c>
      <c r="E3022" s="1" t="s">
        <v>3532</v>
      </c>
      <c r="F3022" s="45" t="s">
        <v>158</v>
      </c>
      <c r="G3022" s="1">
        <v>2</v>
      </c>
      <c r="H3022" s="1" t="s">
        <v>107</v>
      </c>
      <c r="I3022" s="1" t="s">
        <v>159</v>
      </c>
      <c r="K3022" s="1" t="str">
        <f>VLOOKUP(L3022,CW!C:D,2,FALSE)</f>
        <v>Apr'16</v>
      </c>
      <c r="L3022" s="1" t="str">
        <f t="shared" si="47"/>
        <v>17'16</v>
      </c>
      <c r="M3022" s="1" t="str">
        <f>VLOOKUP(K3022,CW!D:E,2,FALSE)</f>
        <v>Q1'16</v>
      </c>
    </row>
    <row r="3023" spans="1:13" ht="30" customHeight="1">
      <c r="A3023" s="2">
        <v>42490</v>
      </c>
      <c r="B3023" s="1" t="s">
        <v>2743</v>
      </c>
      <c r="C3023" s="1" t="s">
        <v>86</v>
      </c>
      <c r="D3023" s="1" t="s">
        <v>103</v>
      </c>
      <c r="E3023" s="1" t="s">
        <v>3532</v>
      </c>
      <c r="F3023" s="98" t="s">
        <v>160</v>
      </c>
      <c r="G3023" s="1">
        <v>1</v>
      </c>
      <c r="H3023" s="1" t="s">
        <v>107</v>
      </c>
      <c r="I3023" s="1" t="s">
        <v>159</v>
      </c>
      <c r="K3023" s="1" t="str">
        <f>VLOOKUP(L3023,CW!C:D,2,FALSE)</f>
        <v>Apr'16</v>
      </c>
      <c r="L3023" s="1" t="str">
        <f t="shared" si="47"/>
        <v>17'16</v>
      </c>
      <c r="M3023" s="1" t="str">
        <f>VLOOKUP(K3023,CW!D:E,2,FALSE)</f>
        <v>Q1'16</v>
      </c>
    </row>
    <row r="3024" spans="1:13" ht="30" customHeight="1">
      <c r="A3024" s="2">
        <v>42490</v>
      </c>
      <c r="B3024" s="1" t="s">
        <v>2744</v>
      </c>
      <c r="C3024" s="1" t="s">
        <v>86</v>
      </c>
      <c r="D3024" s="1" t="s">
        <v>103</v>
      </c>
      <c r="E3024" s="1" t="s">
        <v>3532</v>
      </c>
      <c r="F3024" s="98" t="s">
        <v>161</v>
      </c>
      <c r="G3024" s="1">
        <v>1</v>
      </c>
      <c r="H3024" s="1" t="s">
        <v>107</v>
      </c>
      <c r="I3024" s="1" t="s">
        <v>159</v>
      </c>
      <c r="K3024" s="1" t="str">
        <f>VLOOKUP(L3024,CW!C:D,2,FALSE)</f>
        <v>Apr'16</v>
      </c>
      <c r="L3024" s="1" t="str">
        <f t="shared" si="47"/>
        <v>17'16</v>
      </c>
      <c r="M3024" s="1" t="str">
        <f>VLOOKUP(K3024,CW!D:E,2,FALSE)</f>
        <v>Q1'16</v>
      </c>
    </row>
    <row r="3025" spans="1:13" ht="15" customHeight="1">
      <c r="A3025" s="2">
        <v>42490</v>
      </c>
      <c r="B3025" s="1" t="s">
        <v>2745</v>
      </c>
      <c r="C3025" s="1" t="s">
        <v>86</v>
      </c>
      <c r="D3025" s="1" t="s">
        <v>103</v>
      </c>
      <c r="E3025" s="1" t="s">
        <v>3532</v>
      </c>
      <c r="F3025" s="45" t="s">
        <v>158</v>
      </c>
      <c r="G3025" s="1">
        <v>1</v>
      </c>
      <c r="H3025" s="1" t="s">
        <v>107</v>
      </c>
      <c r="I3025" s="1" t="s">
        <v>159</v>
      </c>
      <c r="K3025" s="1" t="str">
        <f>VLOOKUP(L3025,CW!C:D,2,FALSE)</f>
        <v>Apr'16</v>
      </c>
      <c r="L3025" s="1" t="str">
        <f t="shared" si="47"/>
        <v>17'16</v>
      </c>
      <c r="M3025" s="1" t="str">
        <f>VLOOKUP(K3025,CW!D:E,2,FALSE)</f>
        <v>Q1'16</v>
      </c>
    </row>
    <row r="3026" spans="1:13" ht="30" customHeight="1">
      <c r="A3026" s="2">
        <v>42490</v>
      </c>
      <c r="B3026" s="1" t="s">
        <v>2746</v>
      </c>
      <c r="C3026" s="1" t="s">
        <v>77</v>
      </c>
      <c r="D3026" s="1" t="s">
        <v>103</v>
      </c>
      <c r="E3026" s="1" t="s">
        <v>3532</v>
      </c>
      <c r="F3026" s="98" t="s">
        <v>160</v>
      </c>
      <c r="G3026" s="1">
        <v>1</v>
      </c>
      <c r="H3026" s="1" t="s">
        <v>107</v>
      </c>
      <c r="I3026" s="1" t="s">
        <v>159</v>
      </c>
      <c r="K3026" s="1" t="str">
        <f>VLOOKUP(L3026,CW!C:D,2,FALSE)</f>
        <v>Apr'16</v>
      </c>
      <c r="L3026" s="1" t="str">
        <f t="shared" si="47"/>
        <v>17'16</v>
      </c>
      <c r="M3026" s="1" t="str">
        <f>VLOOKUP(K3026,CW!D:E,2,FALSE)</f>
        <v>Q1'16</v>
      </c>
    </row>
    <row r="3027" spans="1:13" ht="30" customHeight="1">
      <c r="A3027" s="2">
        <v>42490</v>
      </c>
      <c r="B3027" s="1" t="s">
        <v>2747</v>
      </c>
      <c r="C3027" s="1" t="s">
        <v>77</v>
      </c>
      <c r="D3027" s="1" t="s">
        <v>103</v>
      </c>
      <c r="E3027" s="1" t="s">
        <v>3532</v>
      </c>
      <c r="F3027" s="98" t="s">
        <v>161</v>
      </c>
      <c r="G3027" s="1">
        <v>1</v>
      </c>
      <c r="H3027" s="1" t="s">
        <v>107</v>
      </c>
      <c r="I3027" s="1" t="s">
        <v>159</v>
      </c>
      <c r="K3027" s="1" t="str">
        <f>VLOOKUP(L3027,CW!C:D,2,FALSE)</f>
        <v>Apr'16</v>
      </c>
      <c r="L3027" s="1" t="str">
        <f t="shared" si="47"/>
        <v>17'16</v>
      </c>
      <c r="M3027" s="1" t="str">
        <f>VLOOKUP(K3027,CW!D:E,2,FALSE)</f>
        <v>Q1'16</v>
      </c>
    </row>
    <row r="3028" spans="1:13" ht="30" customHeight="1">
      <c r="A3028" s="2">
        <v>42490</v>
      </c>
      <c r="B3028" s="1" t="s">
        <v>2748</v>
      </c>
      <c r="C3028" s="1" t="s">
        <v>72</v>
      </c>
      <c r="D3028" s="1" t="s">
        <v>103</v>
      </c>
      <c r="E3028" s="1" t="s">
        <v>3532</v>
      </c>
      <c r="F3028" s="98" t="s">
        <v>161</v>
      </c>
      <c r="G3028" s="1">
        <v>1</v>
      </c>
      <c r="H3028" s="1" t="s">
        <v>107</v>
      </c>
      <c r="I3028" s="1" t="s">
        <v>159</v>
      </c>
      <c r="K3028" s="1" t="str">
        <f>VLOOKUP(L3028,CW!C:D,2,FALSE)</f>
        <v>Apr'16</v>
      </c>
      <c r="L3028" s="1" t="str">
        <f t="shared" si="47"/>
        <v>17'16</v>
      </c>
      <c r="M3028" s="1" t="str">
        <f>VLOOKUP(K3028,CW!D:E,2,FALSE)</f>
        <v>Q1'16</v>
      </c>
    </row>
    <row r="3029" spans="1:13" ht="30" customHeight="1">
      <c r="A3029" s="2">
        <v>42490</v>
      </c>
      <c r="B3029" s="1" t="s">
        <v>2749</v>
      </c>
      <c r="C3029" s="1" t="s">
        <v>85</v>
      </c>
      <c r="D3029" s="1" t="s">
        <v>103</v>
      </c>
      <c r="E3029" s="1" t="s">
        <v>3532</v>
      </c>
      <c r="F3029" s="98" t="s">
        <v>160</v>
      </c>
      <c r="G3029" s="1">
        <v>1</v>
      </c>
      <c r="H3029" s="1" t="s">
        <v>107</v>
      </c>
      <c r="I3029" s="1" t="s">
        <v>159</v>
      </c>
      <c r="K3029" s="1" t="str">
        <f>VLOOKUP(L3029,CW!C:D,2,FALSE)</f>
        <v>Apr'16</v>
      </c>
      <c r="L3029" s="1" t="str">
        <f t="shared" si="47"/>
        <v>17'16</v>
      </c>
      <c r="M3029" s="1" t="str">
        <f>VLOOKUP(K3029,CW!D:E,2,FALSE)</f>
        <v>Q1'16</v>
      </c>
    </row>
    <row r="3030" spans="1:13" ht="15" customHeight="1">
      <c r="A3030" s="2">
        <v>42490</v>
      </c>
      <c r="B3030" s="1" t="s">
        <v>63</v>
      </c>
      <c r="C3030" s="1" t="s">
        <v>94</v>
      </c>
      <c r="D3030" s="1" t="s">
        <v>103</v>
      </c>
      <c r="E3030" s="1" t="s">
        <v>3532</v>
      </c>
      <c r="F3030" s="45" t="s">
        <v>10</v>
      </c>
      <c r="G3030" s="1">
        <v>2</v>
      </c>
      <c r="H3030" s="1" t="s">
        <v>107</v>
      </c>
      <c r="I3030" s="1" t="s">
        <v>706</v>
      </c>
      <c r="K3030" s="1" t="str">
        <f>VLOOKUP(L3030,CW!C:D,2,FALSE)</f>
        <v>Apr'16</v>
      </c>
      <c r="L3030" s="1" t="str">
        <f t="shared" si="47"/>
        <v>17'16</v>
      </c>
      <c r="M3030" s="1" t="str">
        <f>VLOOKUP(K3030,CW!D:E,2,FALSE)</f>
        <v>Q1'16</v>
      </c>
    </row>
    <row r="3031" spans="1:13" ht="15" customHeight="1">
      <c r="A3031" s="2">
        <v>42490</v>
      </c>
      <c r="B3031" s="1" t="s">
        <v>64</v>
      </c>
      <c r="C3031" s="1" t="s">
        <v>95</v>
      </c>
      <c r="D3031" s="1" t="s">
        <v>103</v>
      </c>
      <c r="E3031" s="1" t="s">
        <v>3532</v>
      </c>
      <c r="F3031" s="45" t="s">
        <v>5</v>
      </c>
      <c r="G3031" s="1">
        <v>1</v>
      </c>
      <c r="H3031" s="1" t="s">
        <v>107</v>
      </c>
      <c r="I3031" s="1" t="s">
        <v>706</v>
      </c>
      <c r="K3031" s="1" t="str">
        <f>VLOOKUP(L3031,CW!C:D,2,FALSE)</f>
        <v>Apr'16</v>
      </c>
      <c r="L3031" s="1" t="str">
        <f t="shared" si="47"/>
        <v>17'16</v>
      </c>
      <c r="M3031" s="1" t="str">
        <f>VLOOKUP(K3031,CW!D:E,2,FALSE)</f>
        <v>Q1'16</v>
      </c>
    </row>
    <row r="3032" spans="1:13" ht="15" customHeight="1">
      <c r="A3032" s="2">
        <v>42490</v>
      </c>
      <c r="B3032" s="1" t="s">
        <v>65</v>
      </c>
      <c r="C3032" s="1" t="s">
        <v>86</v>
      </c>
      <c r="D3032" s="1" t="s">
        <v>103</v>
      </c>
      <c r="E3032" s="1" t="s">
        <v>3532</v>
      </c>
      <c r="F3032" s="45" t="s">
        <v>10</v>
      </c>
      <c r="G3032" s="1">
        <v>1</v>
      </c>
      <c r="H3032" s="1" t="s">
        <v>107</v>
      </c>
      <c r="I3032" s="1" t="s">
        <v>706</v>
      </c>
      <c r="K3032" s="1" t="str">
        <f>VLOOKUP(L3032,CW!C:D,2,FALSE)</f>
        <v>Apr'16</v>
      </c>
      <c r="L3032" s="1" t="str">
        <f t="shared" si="47"/>
        <v>17'16</v>
      </c>
      <c r="M3032" s="1" t="str">
        <f>VLOOKUP(K3032,CW!D:E,2,FALSE)</f>
        <v>Q1'16</v>
      </c>
    </row>
    <row r="3033" spans="1:13" ht="15" customHeight="1">
      <c r="A3033" s="2">
        <v>42490</v>
      </c>
      <c r="B3033" s="1" t="s">
        <v>66</v>
      </c>
      <c r="C3033" s="1" t="s">
        <v>96</v>
      </c>
      <c r="D3033" s="1" t="s">
        <v>103</v>
      </c>
      <c r="E3033" s="1" t="s">
        <v>3532</v>
      </c>
      <c r="F3033" s="98" t="s">
        <v>4584</v>
      </c>
      <c r="G3033" s="1">
        <v>3</v>
      </c>
      <c r="H3033" s="1" t="s">
        <v>107</v>
      </c>
      <c r="I3033" s="1" t="s">
        <v>706</v>
      </c>
      <c r="K3033" s="1" t="str">
        <f>VLOOKUP(L3033,CW!C:D,2,FALSE)</f>
        <v>Apr'16</v>
      </c>
      <c r="L3033" s="1" t="str">
        <f t="shared" si="47"/>
        <v>17'16</v>
      </c>
      <c r="M3033" s="1" t="str">
        <f>VLOOKUP(K3033,CW!D:E,2,FALSE)</f>
        <v>Q1'16</v>
      </c>
    </row>
    <row r="3034" spans="1:13" ht="15" customHeight="1">
      <c r="A3034" s="2">
        <v>42490</v>
      </c>
      <c r="B3034" s="1" t="s">
        <v>67</v>
      </c>
      <c r="C3034" s="1" t="s">
        <v>75</v>
      </c>
      <c r="D3034" s="1" t="s">
        <v>103</v>
      </c>
      <c r="E3034" s="1" t="s">
        <v>3532</v>
      </c>
      <c r="F3034" s="45" t="s">
        <v>10</v>
      </c>
      <c r="G3034" s="1">
        <v>1</v>
      </c>
      <c r="H3034" s="1" t="s">
        <v>107</v>
      </c>
      <c r="I3034" s="1" t="s">
        <v>706</v>
      </c>
      <c r="K3034" s="1" t="str">
        <f>VLOOKUP(L3034,CW!C:D,2,FALSE)</f>
        <v>Apr'16</v>
      </c>
      <c r="L3034" s="1" t="str">
        <f t="shared" si="47"/>
        <v>17'16</v>
      </c>
      <c r="M3034" s="1" t="str">
        <f>VLOOKUP(K3034,CW!D:E,2,FALSE)</f>
        <v>Q1'16</v>
      </c>
    </row>
    <row r="3035" spans="1:13" ht="15" customHeight="1">
      <c r="A3035" s="2">
        <v>42490</v>
      </c>
      <c r="B3035" s="1" t="s">
        <v>68</v>
      </c>
      <c r="C3035" s="1" t="s">
        <v>97</v>
      </c>
      <c r="D3035" s="1" t="s">
        <v>103</v>
      </c>
      <c r="E3035" s="1" t="s">
        <v>3532</v>
      </c>
      <c r="F3035" s="45" t="s">
        <v>10</v>
      </c>
      <c r="G3035" s="1">
        <v>1</v>
      </c>
      <c r="H3035" s="1" t="s">
        <v>107</v>
      </c>
      <c r="I3035" s="1" t="s">
        <v>706</v>
      </c>
      <c r="K3035" s="1" t="str">
        <f>VLOOKUP(L3035,CW!C:D,2,FALSE)</f>
        <v>Apr'16</v>
      </c>
      <c r="L3035" s="1" t="str">
        <f t="shared" si="47"/>
        <v>17'16</v>
      </c>
      <c r="M3035" s="1" t="str">
        <f>VLOOKUP(K3035,CW!D:E,2,FALSE)</f>
        <v>Q1'16</v>
      </c>
    </row>
    <row r="3036" spans="1:13" ht="15" customHeight="1">
      <c r="A3036" s="2">
        <v>42490</v>
      </c>
      <c r="B3036" s="1" t="s">
        <v>69</v>
      </c>
      <c r="C3036" s="1" t="s">
        <v>86</v>
      </c>
      <c r="D3036" s="1" t="s">
        <v>103</v>
      </c>
      <c r="E3036" s="1" t="s">
        <v>3532</v>
      </c>
      <c r="F3036" s="45" t="s">
        <v>10</v>
      </c>
      <c r="G3036" s="1">
        <v>1</v>
      </c>
      <c r="H3036" s="1" t="s">
        <v>107</v>
      </c>
      <c r="I3036" s="1" t="s">
        <v>706</v>
      </c>
      <c r="K3036" s="1" t="str">
        <f>VLOOKUP(L3036,CW!C:D,2,FALSE)</f>
        <v>Apr'16</v>
      </c>
      <c r="L3036" s="1" t="str">
        <f t="shared" si="47"/>
        <v>17'16</v>
      </c>
      <c r="M3036" s="1" t="str">
        <f>VLOOKUP(K3036,CW!D:E,2,FALSE)</f>
        <v>Q1'16</v>
      </c>
    </row>
    <row r="3037" spans="1:13" ht="15" customHeight="1">
      <c r="A3037" s="2">
        <v>42491</v>
      </c>
      <c r="B3037" s="1" t="s">
        <v>2750</v>
      </c>
      <c r="C3037" s="1" t="s">
        <v>86</v>
      </c>
      <c r="D3037" s="1" t="s">
        <v>100</v>
      </c>
      <c r="E3037" s="1" t="s">
        <v>3532</v>
      </c>
      <c r="F3037" s="45" t="s">
        <v>158</v>
      </c>
      <c r="G3037" s="1">
        <v>1</v>
      </c>
      <c r="H3037" s="1" t="s">
        <v>107</v>
      </c>
      <c r="I3037" s="1" t="s">
        <v>159</v>
      </c>
      <c r="K3037" s="1" t="str">
        <f>VLOOKUP(L3037,CW!C:D,2,FALSE)</f>
        <v>Apr'16</v>
      </c>
      <c r="L3037" s="1" t="str">
        <f t="shared" si="47"/>
        <v>17'16</v>
      </c>
      <c r="M3037" s="1" t="str">
        <f>VLOOKUP(K3037,CW!D:E,2,FALSE)</f>
        <v>Q1'16</v>
      </c>
    </row>
    <row r="3038" spans="1:13" ht="15" customHeight="1">
      <c r="A3038" s="2">
        <v>42491</v>
      </c>
      <c r="B3038" s="1" t="s">
        <v>2751</v>
      </c>
      <c r="C3038" s="1" t="s">
        <v>72</v>
      </c>
      <c r="D3038" s="1" t="s">
        <v>100</v>
      </c>
      <c r="E3038" s="1" t="s">
        <v>3532</v>
      </c>
      <c r="F3038" s="98" t="s">
        <v>4584</v>
      </c>
      <c r="G3038" s="1">
        <v>1</v>
      </c>
      <c r="H3038" s="1" t="s">
        <v>107</v>
      </c>
      <c r="I3038" s="1" t="s">
        <v>159</v>
      </c>
      <c r="K3038" s="1" t="str">
        <f>VLOOKUP(L3038,CW!C:D,2,FALSE)</f>
        <v>Apr'16</v>
      </c>
      <c r="L3038" s="1" t="str">
        <f t="shared" si="47"/>
        <v>17'16</v>
      </c>
      <c r="M3038" s="1" t="str">
        <f>VLOOKUP(K3038,CW!D:E,2,FALSE)</f>
        <v>Q1'16</v>
      </c>
    </row>
    <row r="3039" spans="1:13" ht="30" customHeight="1">
      <c r="A3039" s="2">
        <v>42491</v>
      </c>
      <c r="B3039" s="1" t="s">
        <v>2752</v>
      </c>
      <c r="C3039" s="1" t="s">
        <v>93</v>
      </c>
      <c r="D3039" s="1" t="s">
        <v>100</v>
      </c>
      <c r="E3039" s="1" t="s">
        <v>3532</v>
      </c>
      <c r="F3039" s="98" t="s">
        <v>161</v>
      </c>
      <c r="G3039" s="1">
        <v>1</v>
      </c>
      <c r="H3039" s="1" t="s">
        <v>107</v>
      </c>
      <c r="I3039" s="1" t="s">
        <v>159</v>
      </c>
      <c r="K3039" s="1" t="str">
        <f>VLOOKUP(L3039,CW!C:D,2,FALSE)</f>
        <v>Apr'16</v>
      </c>
      <c r="L3039" s="1" t="str">
        <f t="shared" si="47"/>
        <v>17'16</v>
      </c>
      <c r="M3039" s="1" t="str">
        <f>VLOOKUP(K3039,CW!D:E,2,FALSE)</f>
        <v>Q1'16</v>
      </c>
    </row>
    <row r="3040" spans="1:13" ht="15" customHeight="1">
      <c r="A3040" s="2">
        <v>42491</v>
      </c>
      <c r="B3040" s="1" t="s">
        <v>2752</v>
      </c>
      <c r="C3040" s="1" t="s">
        <v>93</v>
      </c>
      <c r="D3040" s="1" t="s">
        <v>100</v>
      </c>
      <c r="E3040" s="1" t="s">
        <v>3532</v>
      </c>
      <c r="F3040" s="45" t="s">
        <v>158</v>
      </c>
      <c r="G3040" s="1">
        <v>1</v>
      </c>
      <c r="H3040" s="1" t="s">
        <v>107</v>
      </c>
      <c r="I3040" s="1" t="s">
        <v>159</v>
      </c>
      <c r="K3040" s="1" t="str">
        <f>VLOOKUP(L3040,CW!C:D,2,FALSE)</f>
        <v>Apr'16</v>
      </c>
      <c r="L3040" s="1" t="str">
        <f t="shared" si="47"/>
        <v>17'16</v>
      </c>
      <c r="M3040" s="1" t="str">
        <f>VLOOKUP(K3040,CW!D:E,2,FALSE)</f>
        <v>Q1'16</v>
      </c>
    </row>
    <row r="3041" spans="1:13" ht="15" customHeight="1">
      <c r="A3041" s="2">
        <v>42491</v>
      </c>
      <c r="B3041" s="1" t="s">
        <v>2753</v>
      </c>
      <c r="C3041" s="1" t="s">
        <v>77</v>
      </c>
      <c r="D3041" s="1" t="s">
        <v>100</v>
      </c>
      <c r="E3041" s="1" t="s">
        <v>3532</v>
      </c>
      <c r="F3041" s="98" t="s">
        <v>4584</v>
      </c>
      <c r="G3041" s="1">
        <v>1</v>
      </c>
      <c r="H3041" s="1" t="s">
        <v>107</v>
      </c>
      <c r="I3041" s="1" t="s">
        <v>159</v>
      </c>
      <c r="K3041" s="1" t="str">
        <f>VLOOKUP(L3041,CW!C:D,2,FALSE)</f>
        <v>Apr'16</v>
      </c>
      <c r="L3041" s="1" t="str">
        <f t="shared" si="47"/>
        <v>17'16</v>
      </c>
      <c r="M3041" s="1" t="str">
        <f>VLOOKUP(K3041,CW!D:E,2,FALSE)</f>
        <v>Q1'16</v>
      </c>
    </row>
    <row r="3042" spans="1:13" ht="15" customHeight="1">
      <c r="A3042" s="2">
        <v>42491</v>
      </c>
      <c r="B3042" s="1" t="s">
        <v>2754</v>
      </c>
      <c r="C3042" s="1" t="s">
        <v>86</v>
      </c>
      <c r="D3042" s="1" t="s">
        <v>100</v>
      </c>
      <c r="E3042" s="1" t="s">
        <v>3532</v>
      </c>
      <c r="F3042" s="98" t="s">
        <v>4584</v>
      </c>
      <c r="G3042" s="1">
        <v>3</v>
      </c>
      <c r="H3042" s="1" t="s">
        <v>107</v>
      </c>
      <c r="I3042" s="1" t="s">
        <v>159</v>
      </c>
      <c r="K3042" s="1" t="str">
        <f>VLOOKUP(L3042,CW!C:D,2,FALSE)</f>
        <v>Apr'16</v>
      </c>
      <c r="L3042" s="1" t="str">
        <f t="shared" si="47"/>
        <v>17'16</v>
      </c>
      <c r="M3042" s="1" t="str">
        <f>VLOOKUP(K3042,CW!D:E,2,FALSE)</f>
        <v>Q1'16</v>
      </c>
    </row>
    <row r="3043" spans="1:13" ht="30" customHeight="1">
      <c r="A3043" s="2">
        <v>42491</v>
      </c>
      <c r="B3043" s="1" t="s">
        <v>2755</v>
      </c>
      <c r="C3043" s="1" t="s">
        <v>86</v>
      </c>
      <c r="D3043" s="1" t="s">
        <v>103</v>
      </c>
      <c r="E3043" s="1" t="s">
        <v>3532</v>
      </c>
      <c r="F3043" s="98" t="s">
        <v>160</v>
      </c>
      <c r="G3043" s="1">
        <v>1</v>
      </c>
      <c r="H3043" s="1" t="s">
        <v>107</v>
      </c>
      <c r="I3043" s="1" t="s">
        <v>159</v>
      </c>
      <c r="K3043" s="1" t="str">
        <f>VLOOKUP(L3043,CW!C:D,2,FALSE)</f>
        <v>Apr'16</v>
      </c>
      <c r="L3043" s="1" t="str">
        <f t="shared" si="47"/>
        <v>17'16</v>
      </c>
      <c r="M3043" s="1" t="str">
        <f>VLOOKUP(K3043,CW!D:E,2,FALSE)</f>
        <v>Q1'16</v>
      </c>
    </row>
    <row r="3044" spans="1:13" ht="30" customHeight="1">
      <c r="A3044" s="2">
        <v>42491</v>
      </c>
      <c r="B3044" s="1" t="s">
        <v>2756</v>
      </c>
      <c r="C3044" s="1" t="s">
        <v>86</v>
      </c>
      <c r="D3044" s="1" t="s">
        <v>103</v>
      </c>
      <c r="E3044" s="1" t="s">
        <v>3532</v>
      </c>
      <c r="F3044" s="98" t="s">
        <v>160</v>
      </c>
      <c r="G3044" s="1">
        <v>1</v>
      </c>
      <c r="H3044" s="1" t="s">
        <v>107</v>
      </c>
      <c r="I3044" s="1" t="s">
        <v>159</v>
      </c>
      <c r="K3044" s="1" t="str">
        <f>VLOOKUP(L3044,CW!C:D,2,FALSE)</f>
        <v>Apr'16</v>
      </c>
      <c r="L3044" s="1" t="str">
        <f t="shared" si="47"/>
        <v>17'16</v>
      </c>
      <c r="M3044" s="1" t="str">
        <f>VLOOKUP(K3044,CW!D:E,2,FALSE)</f>
        <v>Q1'16</v>
      </c>
    </row>
    <row r="3045" spans="1:13" ht="15" customHeight="1">
      <c r="A3045" s="2">
        <v>42491</v>
      </c>
      <c r="B3045" s="1" t="s">
        <v>2756</v>
      </c>
      <c r="C3045" s="1" t="s">
        <v>86</v>
      </c>
      <c r="D3045" s="1" t="s">
        <v>103</v>
      </c>
      <c r="E3045" s="1" t="s">
        <v>3532</v>
      </c>
      <c r="F3045" s="45" t="s">
        <v>158</v>
      </c>
      <c r="G3045" s="1">
        <v>1</v>
      </c>
      <c r="H3045" s="1" t="s">
        <v>107</v>
      </c>
      <c r="I3045" s="1" t="s">
        <v>159</v>
      </c>
      <c r="K3045" s="1" t="str">
        <f>VLOOKUP(L3045,CW!C:D,2,FALSE)</f>
        <v>Apr'16</v>
      </c>
      <c r="L3045" s="1" t="str">
        <f t="shared" si="47"/>
        <v>17'16</v>
      </c>
      <c r="M3045" s="1" t="str">
        <f>VLOOKUP(K3045,CW!D:E,2,FALSE)</f>
        <v>Q1'16</v>
      </c>
    </row>
    <row r="3046" spans="1:13" ht="15" customHeight="1">
      <c r="A3046" s="2">
        <v>42491</v>
      </c>
      <c r="B3046" s="1" t="s">
        <v>2757</v>
      </c>
      <c r="C3046" s="1" t="s">
        <v>86</v>
      </c>
      <c r="D3046" s="1" t="s">
        <v>103</v>
      </c>
      <c r="E3046" s="1" t="s">
        <v>3532</v>
      </c>
      <c r="F3046" s="45" t="s">
        <v>158</v>
      </c>
      <c r="G3046" s="1">
        <v>1</v>
      </c>
      <c r="H3046" s="1" t="s">
        <v>107</v>
      </c>
      <c r="I3046" s="1" t="s">
        <v>159</v>
      </c>
      <c r="K3046" s="1" t="str">
        <f>VLOOKUP(L3046,CW!C:D,2,FALSE)</f>
        <v>Apr'16</v>
      </c>
      <c r="L3046" s="1" t="str">
        <f t="shared" si="47"/>
        <v>17'16</v>
      </c>
      <c r="M3046" s="1" t="str">
        <f>VLOOKUP(K3046,CW!D:E,2,FALSE)</f>
        <v>Q1'16</v>
      </c>
    </row>
    <row r="3047" spans="1:13" ht="15" customHeight="1">
      <c r="A3047" s="2">
        <v>42491</v>
      </c>
      <c r="B3047" s="1" t="s">
        <v>2758</v>
      </c>
      <c r="C3047" s="1" t="s">
        <v>108</v>
      </c>
      <c r="D3047" s="1" t="s">
        <v>103</v>
      </c>
      <c r="E3047" s="1" t="s">
        <v>3532</v>
      </c>
      <c r="F3047" s="45" t="s">
        <v>158</v>
      </c>
      <c r="G3047" s="1">
        <v>1</v>
      </c>
      <c r="H3047" s="1" t="s">
        <v>107</v>
      </c>
      <c r="I3047" s="1" t="s">
        <v>159</v>
      </c>
      <c r="K3047" s="1" t="str">
        <f>VLOOKUP(L3047,CW!C:D,2,FALSE)</f>
        <v>Apr'16</v>
      </c>
      <c r="L3047" s="1" t="str">
        <f t="shared" si="47"/>
        <v>17'16</v>
      </c>
      <c r="M3047" s="1" t="str">
        <f>VLOOKUP(K3047,CW!D:E,2,FALSE)</f>
        <v>Q1'16</v>
      </c>
    </row>
    <row r="3048" spans="1:13" ht="30" customHeight="1">
      <c r="A3048" s="2">
        <v>42491</v>
      </c>
      <c r="B3048" s="1" t="s">
        <v>2759</v>
      </c>
      <c r="C3048" s="1" t="s">
        <v>108</v>
      </c>
      <c r="D3048" s="1" t="s">
        <v>103</v>
      </c>
      <c r="E3048" s="1" t="s">
        <v>3532</v>
      </c>
      <c r="F3048" s="98" t="s">
        <v>161</v>
      </c>
      <c r="G3048" s="1">
        <v>1</v>
      </c>
      <c r="H3048" s="1" t="s">
        <v>107</v>
      </c>
      <c r="I3048" s="1" t="s">
        <v>159</v>
      </c>
      <c r="K3048" s="1" t="str">
        <f>VLOOKUP(L3048,CW!C:D,2,FALSE)</f>
        <v>Apr'16</v>
      </c>
      <c r="L3048" s="1" t="str">
        <f t="shared" si="47"/>
        <v>17'16</v>
      </c>
      <c r="M3048" s="1" t="str">
        <f>VLOOKUP(K3048,CW!D:E,2,FALSE)</f>
        <v>Q1'16</v>
      </c>
    </row>
    <row r="3049" spans="1:13" ht="15" customHeight="1">
      <c r="A3049" s="2">
        <v>42491</v>
      </c>
      <c r="B3049" s="1" t="s">
        <v>2759</v>
      </c>
      <c r="C3049" s="1" t="s">
        <v>108</v>
      </c>
      <c r="D3049" s="1" t="s">
        <v>103</v>
      </c>
      <c r="E3049" s="1" t="s">
        <v>3532</v>
      </c>
      <c r="F3049" s="45" t="s">
        <v>158</v>
      </c>
      <c r="G3049" s="1">
        <v>2</v>
      </c>
      <c r="H3049" s="1" t="s">
        <v>107</v>
      </c>
      <c r="I3049" s="1" t="s">
        <v>159</v>
      </c>
      <c r="K3049" s="1" t="str">
        <f>VLOOKUP(L3049,CW!C:D,2,FALSE)</f>
        <v>Apr'16</v>
      </c>
      <c r="L3049" s="1" t="str">
        <f t="shared" si="47"/>
        <v>17'16</v>
      </c>
      <c r="M3049" s="1" t="str">
        <f>VLOOKUP(K3049,CW!D:E,2,FALSE)</f>
        <v>Q1'16</v>
      </c>
    </row>
    <row r="3050" spans="1:13" ht="30" customHeight="1">
      <c r="A3050" s="2">
        <v>42491</v>
      </c>
      <c r="B3050" s="1" t="s">
        <v>2761</v>
      </c>
      <c r="C3050" s="1" t="s">
        <v>93</v>
      </c>
      <c r="D3050" s="1" t="s">
        <v>103</v>
      </c>
      <c r="E3050" s="1" t="s">
        <v>3532</v>
      </c>
      <c r="F3050" s="98" t="s">
        <v>160</v>
      </c>
      <c r="G3050" s="1">
        <v>1</v>
      </c>
      <c r="H3050" s="1" t="s">
        <v>107</v>
      </c>
      <c r="I3050" s="1" t="s">
        <v>159</v>
      </c>
      <c r="K3050" s="1" t="str">
        <f>VLOOKUP(L3050,CW!C:D,2,FALSE)</f>
        <v>Apr'16</v>
      </c>
      <c r="L3050" s="1" t="str">
        <f t="shared" si="47"/>
        <v>17'16</v>
      </c>
      <c r="M3050" s="1" t="str">
        <f>VLOOKUP(K3050,CW!D:E,2,FALSE)</f>
        <v>Q1'16</v>
      </c>
    </row>
    <row r="3051" spans="1:13" ht="15" customHeight="1">
      <c r="A3051" s="2">
        <v>42491</v>
      </c>
      <c r="B3051" s="1" t="s">
        <v>2761</v>
      </c>
      <c r="C3051" s="1" t="s">
        <v>93</v>
      </c>
      <c r="D3051" s="1" t="s">
        <v>103</v>
      </c>
      <c r="E3051" s="1" t="s">
        <v>3532</v>
      </c>
      <c r="F3051" s="45" t="s">
        <v>158</v>
      </c>
      <c r="G3051" s="1">
        <v>1</v>
      </c>
      <c r="H3051" s="1" t="s">
        <v>107</v>
      </c>
      <c r="I3051" s="1" t="s">
        <v>159</v>
      </c>
      <c r="K3051" s="1" t="str">
        <f>VLOOKUP(L3051,CW!C:D,2,FALSE)</f>
        <v>Apr'16</v>
      </c>
      <c r="L3051" s="1" t="str">
        <f t="shared" si="47"/>
        <v>17'16</v>
      </c>
      <c r="M3051" s="1" t="str">
        <f>VLOOKUP(K3051,CW!D:E,2,FALSE)</f>
        <v>Q1'16</v>
      </c>
    </row>
    <row r="3052" spans="1:13" ht="15" customHeight="1">
      <c r="A3052" s="2">
        <v>42491</v>
      </c>
      <c r="B3052" s="1" t="s">
        <v>2757</v>
      </c>
      <c r="C3052" s="1" t="s">
        <v>86</v>
      </c>
      <c r="D3052" s="1" t="s">
        <v>103</v>
      </c>
      <c r="E3052" s="1" t="s">
        <v>3532</v>
      </c>
      <c r="F3052" s="45" t="s">
        <v>10</v>
      </c>
      <c r="G3052" s="1">
        <v>1</v>
      </c>
      <c r="H3052" s="1" t="s">
        <v>107</v>
      </c>
      <c r="I3052" s="1" t="s">
        <v>706</v>
      </c>
      <c r="K3052" s="1" t="str">
        <f>VLOOKUP(L3052,CW!C:D,2,FALSE)</f>
        <v>Apr'16</v>
      </c>
      <c r="L3052" s="1" t="str">
        <f t="shared" si="47"/>
        <v>17'16</v>
      </c>
      <c r="M3052" s="1" t="str">
        <f>VLOOKUP(K3052,CW!D:E,2,FALSE)</f>
        <v>Q1'16</v>
      </c>
    </row>
    <row r="3053" spans="1:13" ht="15" customHeight="1">
      <c r="A3053" s="2">
        <v>42491</v>
      </c>
      <c r="B3053" s="1" t="s">
        <v>3432</v>
      </c>
      <c r="C3053" s="1" t="s">
        <v>108</v>
      </c>
      <c r="D3053" s="1" t="s">
        <v>103</v>
      </c>
      <c r="E3053" s="1" t="s">
        <v>3532</v>
      </c>
      <c r="F3053" s="45" t="s">
        <v>10</v>
      </c>
      <c r="G3053" s="1">
        <v>1</v>
      </c>
      <c r="H3053" s="1" t="s">
        <v>107</v>
      </c>
      <c r="I3053" s="1" t="s">
        <v>706</v>
      </c>
      <c r="K3053" s="1" t="str">
        <f>VLOOKUP(L3053,CW!C:D,2,FALSE)</f>
        <v>Apr'16</v>
      </c>
      <c r="L3053" s="1" t="str">
        <f t="shared" si="47"/>
        <v>17'16</v>
      </c>
      <c r="M3053" s="1" t="str">
        <f>VLOOKUP(K3053,CW!D:E,2,FALSE)</f>
        <v>Q1'16</v>
      </c>
    </row>
    <row r="3054" spans="1:13" ht="15" customHeight="1">
      <c r="A3054" s="2">
        <v>42492</v>
      </c>
      <c r="B3054" s="1" t="s">
        <v>2760</v>
      </c>
      <c r="C3054" s="1" t="s">
        <v>97</v>
      </c>
      <c r="D3054" s="1" t="s">
        <v>100</v>
      </c>
      <c r="E3054" s="1" t="s">
        <v>3532</v>
      </c>
      <c r="F3054" s="98" t="s">
        <v>4584</v>
      </c>
      <c r="G3054" s="1">
        <v>3</v>
      </c>
      <c r="H3054" s="1" t="s">
        <v>107</v>
      </c>
      <c r="I3054" s="1" t="s">
        <v>159</v>
      </c>
      <c r="K3054" s="1" t="str">
        <f>VLOOKUP(L3054,CW!C:D,2,FALSE)</f>
        <v>May'16</v>
      </c>
      <c r="L3054" s="1" t="str">
        <f t="shared" si="47"/>
        <v>18'16</v>
      </c>
      <c r="M3054" s="1" t="str">
        <f>VLOOKUP(K3054,CW!D:E,2,FALSE)</f>
        <v>Q1'16</v>
      </c>
    </row>
    <row r="3055" spans="1:13" ht="30" customHeight="1">
      <c r="A3055" s="2">
        <v>42492</v>
      </c>
      <c r="B3055" s="1" t="s">
        <v>2762</v>
      </c>
      <c r="C3055" s="1" t="s">
        <v>108</v>
      </c>
      <c r="D3055" s="1" t="s">
        <v>103</v>
      </c>
      <c r="E3055" s="1" t="s">
        <v>3532</v>
      </c>
      <c r="F3055" s="98" t="s">
        <v>160</v>
      </c>
      <c r="G3055" s="1">
        <v>1</v>
      </c>
      <c r="H3055" s="1" t="s">
        <v>107</v>
      </c>
      <c r="I3055" s="1" t="s">
        <v>159</v>
      </c>
      <c r="K3055" s="1" t="str">
        <f>VLOOKUP(L3055,CW!C:D,2,FALSE)</f>
        <v>May'16</v>
      </c>
      <c r="L3055" s="1" t="str">
        <f t="shared" si="47"/>
        <v>18'16</v>
      </c>
      <c r="M3055" s="1" t="str">
        <f>VLOOKUP(K3055,CW!D:E,2,FALSE)</f>
        <v>Q1'16</v>
      </c>
    </row>
    <row r="3056" spans="1:13" ht="30" customHeight="1">
      <c r="A3056" s="2">
        <v>42492</v>
      </c>
      <c r="B3056" s="1" t="s">
        <v>2762</v>
      </c>
      <c r="C3056" s="1" t="s">
        <v>108</v>
      </c>
      <c r="D3056" s="1" t="s">
        <v>103</v>
      </c>
      <c r="E3056" s="1" t="s">
        <v>3532</v>
      </c>
      <c r="F3056" s="98" t="s">
        <v>161</v>
      </c>
      <c r="G3056" s="1">
        <v>2</v>
      </c>
      <c r="H3056" s="1" t="s">
        <v>107</v>
      </c>
      <c r="I3056" s="1" t="s">
        <v>159</v>
      </c>
      <c r="K3056" s="1" t="str">
        <f>VLOOKUP(L3056,CW!C:D,2,FALSE)</f>
        <v>May'16</v>
      </c>
      <c r="L3056" s="1" t="str">
        <f t="shared" ref="L3056:L3119" si="48">CONCATENATE(WEEKNUM(A3056,21),"'",TEXT(A3056,"yy"))</f>
        <v>18'16</v>
      </c>
      <c r="M3056" s="1" t="str">
        <f>VLOOKUP(K3056,CW!D:E,2,FALSE)</f>
        <v>Q1'16</v>
      </c>
    </row>
    <row r="3057" spans="1:13" ht="15" customHeight="1">
      <c r="A3057" s="2">
        <v>42492</v>
      </c>
      <c r="B3057" s="1" t="s">
        <v>2762</v>
      </c>
      <c r="C3057" s="1" t="s">
        <v>108</v>
      </c>
      <c r="D3057" s="1" t="s">
        <v>103</v>
      </c>
      <c r="E3057" s="1" t="s">
        <v>3532</v>
      </c>
      <c r="F3057" s="45" t="s">
        <v>158</v>
      </c>
      <c r="G3057" s="1">
        <v>1</v>
      </c>
      <c r="H3057" s="1" t="s">
        <v>107</v>
      </c>
      <c r="I3057" s="1" t="s">
        <v>159</v>
      </c>
      <c r="K3057" s="1" t="str">
        <f>VLOOKUP(L3057,CW!C:D,2,FALSE)</f>
        <v>May'16</v>
      </c>
      <c r="L3057" s="1" t="str">
        <f t="shared" si="48"/>
        <v>18'16</v>
      </c>
      <c r="M3057" s="1" t="str">
        <f>VLOOKUP(K3057,CW!D:E,2,FALSE)</f>
        <v>Q1'16</v>
      </c>
    </row>
    <row r="3058" spans="1:13" ht="30" customHeight="1">
      <c r="A3058" s="2">
        <v>42492</v>
      </c>
      <c r="B3058" s="1" t="s">
        <v>2763</v>
      </c>
      <c r="C3058" s="1" t="s">
        <v>86</v>
      </c>
      <c r="D3058" s="1" t="s">
        <v>103</v>
      </c>
      <c r="E3058" s="1" t="s">
        <v>3532</v>
      </c>
      <c r="F3058" s="98" t="s">
        <v>160</v>
      </c>
      <c r="G3058" s="1">
        <v>1</v>
      </c>
      <c r="H3058" s="1" t="s">
        <v>107</v>
      </c>
      <c r="I3058" s="1" t="s">
        <v>159</v>
      </c>
      <c r="K3058" s="1" t="str">
        <f>VLOOKUP(L3058,CW!C:D,2,FALSE)</f>
        <v>May'16</v>
      </c>
      <c r="L3058" s="1" t="str">
        <f t="shared" si="48"/>
        <v>18'16</v>
      </c>
      <c r="M3058" s="1" t="str">
        <f>VLOOKUP(K3058,CW!D:E,2,FALSE)</f>
        <v>Q1'16</v>
      </c>
    </row>
    <row r="3059" spans="1:13" ht="30" customHeight="1">
      <c r="A3059" s="2">
        <v>42492</v>
      </c>
      <c r="B3059" s="1" t="s">
        <v>2763</v>
      </c>
      <c r="C3059" s="1" t="s">
        <v>86</v>
      </c>
      <c r="D3059" s="1" t="s">
        <v>103</v>
      </c>
      <c r="E3059" s="1" t="s">
        <v>3532</v>
      </c>
      <c r="F3059" s="98" t="s">
        <v>161</v>
      </c>
      <c r="G3059" s="1">
        <v>1</v>
      </c>
      <c r="H3059" s="1" t="s">
        <v>107</v>
      </c>
      <c r="I3059" s="1" t="s">
        <v>159</v>
      </c>
      <c r="K3059" s="1" t="str">
        <f>VLOOKUP(L3059,CW!C:D,2,FALSE)</f>
        <v>May'16</v>
      </c>
      <c r="L3059" s="1" t="str">
        <f t="shared" si="48"/>
        <v>18'16</v>
      </c>
      <c r="M3059" s="1" t="str">
        <f>VLOOKUP(K3059,CW!D:E,2,FALSE)</f>
        <v>Q1'16</v>
      </c>
    </row>
    <row r="3060" spans="1:13" ht="15" customHeight="1">
      <c r="A3060" s="2">
        <v>42492</v>
      </c>
      <c r="B3060" s="1" t="s">
        <v>2763</v>
      </c>
      <c r="C3060" s="1" t="s">
        <v>86</v>
      </c>
      <c r="D3060" s="1" t="s">
        <v>103</v>
      </c>
      <c r="E3060" s="1" t="s">
        <v>3532</v>
      </c>
      <c r="F3060" s="45" t="s">
        <v>158</v>
      </c>
      <c r="G3060" s="1">
        <v>2</v>
      </c>
      <c r="H3060" s="1" t="s">
        <v>107</v>
      </c>
      <c r="I3060" s="1" t="s">
        <v>159</v>
      </c>
      <c r="K3060" s="1" t="str">
        <f>VLOOKUP(L3060,CW!C:D,2,FALSE)</f>
        <v>May'16</v>
      </c>
      <c r="L3060" s="1" t="str">
        <f t="shared" si="48"/>
        <v>18'16</v>
      </c>
      <c r="M3060" s="1" t="str">
        <f>VLOOKUP(K3060,CW!D:E,2,FALSE)</f>
        <v>Q1'16</v>
      </c>
    </row>
    <row r="3061" spans="1:13" ht="30" customHeight="1">
      <c r="A3061" s="2">
        <v>42492</v>
      </c>
      <c r="B3061" s="1" t="s">
        <v>2764</v>
      </c>
      <c r="C3061" s="1" t="s">
        <v>86</v>
      </c>
      <c r="D3061" s="1" t="s">
        <v>103</v>
      </c>
      <c r="E3061" s="1" t="s">
        <v>3532</v>
      </c>
      <c r="F3061" s="98" t="s">
        <v>160</v>
      </c>
      <c r="G3061" s="1">
        <v>1</v>
      </c>
      <c r="H3061" s="1" t="s">
        <v>107</v>
      </c>
      <c r="I3061" s="1" t="s">
        <v>159</v>
      </c>
      <c r="K3061" s="1" t="str">
        <f>VLOOKUP(L3061,CW!C:D,2,FALSE)</f>
        <v>May'16</v>
      </c>
      <c r="L3061" s="1" t="str">
        <f t="shared" si="48"/>
        <v>18'16</v>
      </c>
      <c r="M3061" s="1" t="str">
        <f>VLOOKUP(K3061,CW!D:E,2,FALSE)</f>
        <v>Q1'16</v>
      </c>
    </row>
    <row r="3062" spans="1:13" ht="15" customHeight="1">
      <c r="A3062" s="2">
        <v>42492</v>
      </c>
      <c r="B3062" s="1" t="s">
        <v>2764</v>
      </c>
      <c r="C3062" s="1" t="s">
        <v>86</v>
      </c>
      <c r="D3062" s="1" t="s">
        <v>103</v>
      </c>
      <c r="E3062" s="1" t="s">
        <v>3532</v>
      </c>
      <c r="F3062" s="45" t="s">
        <v>158</v>
      </c>
      <c r="G3062" s="1">
        <v>2</v>
      </c>
      <c r="H3062" s="1" t="s">
        <v>107</v>
      </c>
      <c r="I3062" s="1" t="s">
        <v>159</v>
      </c>
      <c r="K3062" s="1" t="str">
        <f>VLOOKUP(L3062,CW!C:D,2,FALSE)</f>
        <v>May'16</v>
      </c>
      <c r="L3062" s="1" t="str">
        <f t="shared" si="48"/>
        <v>18'16</v>
      </c>
      <c r="M3062" s="1" t="str">
        <f>VLOOKUP(K3062,CW!D:E,2,FALSE)</f>
        <v>Q1'16</v>
      </c>
    </row>
    <row r="3063" spans="1:13" ht="15" customHeight="1">
      <c r="A3063" s="2">
        <v>42492</v>
      </c>
      <c r="B3063" s="1" t="s">
        <v>2764</v>
      </c>
      <c r="C3063" s="1" t="s">
        <v>86</v>
      </c>
      <c r="D3063" s="1" t="s">
        <v>103</v>
      </c>
      <c r="E3063" s="1" t="s">
        <v>3532</v>
      </c>
      <c r="F3063" s="98" t="s">
        <v>4584</v>
      </c>
      <c r="G3063" s="1">
        <v>22</v>
      </c>
      <c r="H3063" s="1" t="s">
        <v>107</v>
      </c>
      <c r="I3063" s="1" t="s">
        <v>159</v>
      </c>
      <c r="K3063" s="1" t="str">
        <f>VLOOKUP(L3063,CW!C:D,2,FALSE)</f>
        <v>May'16</v>
      </c>
      <c r="L3063" s="1" t="str">
        <f t="shared" si="48"/>
        <v>18'16</v>
      </c>
      <c r="M3063" s="1" t="str">
        <f>VLOOKUP(K3063,CW!D:E,2,FALSE)</f>
        <v>Q1'16</v>
      </c>
    </row>
    <row r="3064" spans="1:13" ht="30" customHeight="1">
      <c r="A3064" s="2">
        <v>42492</v>
      </c>
      <c r="B3064" s="1" t="s">
        <v>2765</v>
      </c>
      <c r="C3064" s="1" t="s">
        <v>86</v>
      </c>
      <c r="D3064" s="1" t="s">
        <v>103</v>
      </c>
      <c r="E3064" s="1" t="s">
        <v>3532</v>
      </c>
      <c r="F3064" s="98" t="s">
        <v>160</v>
      </c>
      <c r="G3064" s="1">
        <v>1</v>
      </c>
      <c r="H3064" s="1" t="s">
        <v>107</v>
      </c>
      <c r="I3064" s="1" t="s">
        <v>159</v>
      </c>
      <c r="K3064" s="1" t="str">
        <f>VLOOKUP(L3064,CW!C:D,2,FALSE)</f>
        <v>May'16</v>
      </c>
      <c r="L3064" s="1" t="str">
        <f t="shared" si="48"/>
        <v>18'16</v>
      </c>
      <c r="M3064" s="1" t="str">
        <f>VLOOKUP(K3064,CW!D:E,2,FALSE)</f>
        <v>Q1'16</v>
      </c>
    </row>
    <row r="3065" spans="1:13" ht="15" customHeight="1">
      <c r="A3065" s="2">
        <v>42492</v>
      </c>
      <c r="B3065" s="1" t="s">
        <v>2766</v>
      </c>
      <c r="C3065" s="1" t="s">
        <v>93</v>
      </c>
      <c r="D3065" s="1" t="s">
        <v>103</v>
      </c>
      <c r="E3065" s="1" t="s">
        <v>3532</v>
      </c>
      <c r="F3065" s="45" t="s">
        <v>158</v>
      </c>
      <c r="G3065" s="1">
        <v>1</v>
      </c>
      <c r="H3065" s="1" t="s">
        <v>107</v>
      </c>
      <c r="I3065" s="1" t="s">
        <v>159</v>
      </c>
      <c r="K3065" s="1" t="str">
        <f>VLOOKUP(L3065,CW!C:D,2,FALSE)</f>
        <v>May'16</v>
      </c>
      <c r="L3065" s="1" t="str">
        <f t="shared" si="48"/>
        <v>18'16</v>
      </c>
      <c r="M3065" s="1" t="str">
        <f>VLOOKUP(K3065,CW!D:E,2,FALSE)</f>
        <v>Q1'16</v>
      </c>
    </row>
    <row r="3066" spans="1:13" ht="15" customHeight="1">
      <c r="A3066" s="2">
        <v>42492</v>
      </c>
      <c r="B3066" s="1" t="s">
        <v>2766</v>
      </c>
      <c r="C3066" s="1" t="s">
        <v>93</v>
      </c>
      <c r="D3066" s="1" t="s">
        <v>103</v>
      </c>
      <c r="E3066" s="1" t="s">
        <v>3532</v>
      </c>
      <c r="F3066" s="98" t="s">
        <v>4584</v>
      </c>
      <c r="G3066" s="1">
        <v>11</v>
      </c>
      <c r="H3066" s="1" t="s">
        <v>107</v>
      </c>
      <c r="I3066" s="1" t="s">
        <v>159</v>
      </c>
      <c r="K3066" s="1" t="str">
        <f>VLOOKUP(L3066,CW!C:D,2,FALSE)</f>
        <v>May'16</v>
      </c>
      <c r="L3066" s="1" t="str">
        <f t="shared" si="48"/>
        <v>18'16</v>
      </c>
      <c r="M3066" s="1" t="str">
        <f>VLOOKUP(K3066,CW!D:E,2,FALSE)</f>
        <v>Q1'16</v>
      </c>
    </row>
    <row r="3067" spans="1:13" ht="15" customHeight="1">
      <c r="A3067" s="2">
        <v>42492</v>
      </c>
      <c r="B3067" s="1" t="s">
        <v>2767</v>
      </c>
      <c r="C3067" s="1" t="s">
        <v>93</v>
      </c>
      <c r="D3067" s="1" t="s">
        <v>103</v>
      </c>
      <c r="E3067" s="1" t="s">
        <v>3532</v>
      </c>
      <c r="F3067" s="45" t="s">
        <v>158</v>
      </c>
      <c r="G3067" s="1">
        <v>1</v>
      </c>
      <c r="H3067" s="1" t="s">
        <v>107</v>
      </c>
      <c r="I3067" s="1" t="s">
        <v>159</v>
      </c>
      <c r="K3067" s="1" t="str">
        <f>VLOOKUP(L3067,CW!C:D,2,FALSE)</f>
        <v>May'16</v>
      </c>
      <c r="L3067" s="1" t="str">
        <f t="shared" si="48"/>
        <v>18'16</v>
      </c>
      <c r="M3067" s="1" t="str">
        <f>VLOOKUP(K3067,CW!D:E,2,FALSE)</f>
        <v>Q1'16</v>
      </c>
    </row>
    <row r="3068" spans="1:13" ht="15" customHeight="1">
      <c r="A3068" s="2">
        <v>42492</v>
      </c>
      <c r="B3068" s="1" t="s">
        <v>2767</v>
      </c>
      <c r="C3068" s="1" t="s">
        <v>93</v>
      </c>
      <c r="D3068" s="1" t="s">
        <v>103</v>
      </c>
      <c r="E3068" s="1" t="s">
        <v>3532</v>
      </c>
      <c r="F3068" s="98" t="s">
        <v>4584</v>
      </c>
      <c r="G3068" s="1">
        <v>11</v>
      </c>
      <c r="H3068" s="1" t="s">
        <v>107</v>
      </c>
      <c r="I3068" s="1" t="s">
        <v>159</v>
      </c>
      <c r="K3068" s="1" t="str">
        <f>VLOOKUP(L3068,CW!C:D,2,FALSE)</f>
        <v>May'16</v>
      </c>
      <c r="L3068" s="1" t="str">
        <f t="shared" si="48"/>
        <v>18'16</v>
      </c>
      <c r="M3068" s="1" t="str">
        <f>VLOOKUP(K3068,CW!D:E,2,FALSE)</f>
        <v>Q1'16</v>
      </c>
    </row>
    <row r="3069" spans="1:13" ht="30" customHeight="1">
      <c r="A3069" s="2">
        <v>42492</v>
      </c>
      <c r="B3069" s="1" t="s">
        <v>2768</v>
      </c>
      <c r="C3069" s="1" t="s">
        <v>108</v>
      </c>
      <c r="D3069" s="1" t="s">
        <v>103</v>
      </c>
      <c r="E3069" s="1" t="s">
        <v>3532</v>
      </c>
      <c r="F3069" s="98" t="s">
        <v>161</v>
      </c>
      <c r="G3069" s="1">
        <v>1</v>
      </c>
      <c r="H3069" s="1" t="s">
        <v>107</v>
      </c>
      <c r="I3069" s="1" t="s">
        <v>159</v>
      </c>
      <c r="K3069" s="1" t="str">
        <f>VLOOKUP(L3069,CW!C:D,2,FALSE)</f>
        <v>May'16</v>
      </c>
      <c r="L3069" s="1" t="str">
        <f t="shared" si="48"/>
        <v>18'16</v>
      </c>
      <c r="M3069" s="1" t="str">
        <f>VLOOKUP(K3069,CW!D:E,2,FALSE)</f>
        <v>Q1'16</v>
      </c>
    </row>
    <row r="3070" spans="1:13" ht="15" customHeight="1">
      <c r="A3070" s="2">
        <v>42492</v>
      </c>
      <c r="B3070" s="1" t="s">
        <v>2768</v>
      </c>
      <c r="C3070" s="1" t="s">
        <v>108</v>
      </c>
      <c r="D3070" s="1" t="s">
        <v>103</v>
      </c>
      <c r="E3070" s="1" t="s">
        <v>3532</v>
      </c>
      <c r="F3070" s="45" t="s">
        <v>158</v>
      </c>
      <c r="G3070" s="1">
        <v>1</v>
      </c>
      <c r="H3070" s="1" t="s">
        <v>107</v>
      </c>
      <c r="I3070" s="1" t="s">
        <v>159</v>
      </c>
      <c r="K3070" s="1" t="str">
        <f>VLOOKUP(L3070,CW!C:D,2,FALSE)</f>
        <v>May'16</v>
      </c>
      <c r="L3070" s="1" t="str">
        <f t="shared" si="48"/>
        <v>18'16</v>
      </c>
      <c r="M3070" s="1" t="str">
        <f>VLOOKUP(K3070,CW!D:E,2,FALSE)</f>
        <v>Q1'16</v>
      </c>
    </row>
    <row r="3071" spans="1:13" ht="15" customHeight="1">
      <c r="A3071" s="2">
        <v>42492</v>
      </c>
      <c r="B3071" s="1" t="s">
        <v>2769</v>
      </c>
      <c r="C3071" s="1" t="s">
        <v>2770</v>
      </c>
      <c r="D3071" s="1" t="s">
        <v>103</v>
      </c>
      <c r="E3071" s="1" t="s">
        <v>3532</v>
      </c>
      <c r="F3071" s="98" t="s">
        <v>4584</v>
      </c>
      <c r="G3071" s="1">
        <v>7</v>
      </c>
      <c r="H3071" s="1" t="s">
        <v>107</v>
      </c>
      <c r="I3071" s="1" t="s">
        <v>159</v>
      </c>
      <c r="K3071" s="1" t="str">
        <f>VLOOKUP(L3071,CW!C:D,2,FALSE)</f>
        <v>May'16</v>
      </c>
      <c r="L3071" s="1" t="str">
        <f t="shared" si="48"/>
        <v>18'16</v>
      </c>
      <c r="M3071" s="1" t="str">
        <f>VLOOKUP(K3071,CW!D:E,2,FALSE)</f>
        <v>Q1'16</v>
      </c>
    </row>
    <row r="3072" spans="1:13" ht="15" customHeight="1">
      <c r="A3072" s="2">
        <v>42492</v>
      </c>
      <c r="B3072" s="1" t="s">
        <v>2771</v>
      </c>
      <c r="C3072" s="1" t="s">
        <v>86</v>
      </c>
      <c r="D3072" s="1" t="s">
        <v>102</v>
      </c>
      <c r="E3072" s="1" t="s">
        <v>3532</v>
      </c>
      <c r="F3072" s="98" t="s">
        <v>4584</v>
      </c>
      <c r="G3072" s="1">
        <v>3</v>
      </c>
      <c r="H3072" s="1" t="s">
        <v>107</v>
      </c>
      <c r="I3072" s="1" t="s">
        <v>159</v>
      </c>
      <c r="K3072" s="1" t="str">
        <f>VLOOKUP(L3072,CW!C:D,2,FALSE)</f>
        <v>May'16</v>
      </c>
      <c r="L3072" s="1" t="str">
        <f t="shared" si="48"/>
        <v>18'16</v>
      </c>
      <c r="M3072" s="1" t="str">
        <f>VLOOKUP(K3072,CW!D:E,2,FALSE)</f>
        <v>Q1'16</v>
      </c>
    </row>
    <row r="3073" spans="1:13" ht="15" customHeight="1">
      <c r="A3073" s="2">
        <v>42492</v>
      </c>
      <c r="B3073" s="1" t="s">
        <v>2772</v>
      </c>
      <c r="C3073" s="1" t="s">
        <v>86</v>
      </c>
      <c r="D3073" s="1" t="s">
        <v>102</v>
      </c>
      <c r="E3073" s="1" t="s">
        <v>3532</v>
      </c>
      <c r="F3073" s="45" t="s">
        <v>158</v>
      </c>
      <c r="G3073" s="1">
        <v>7</v>
      </c>
      <c r="H3073" s="1" t="s">
        <v>107</v>
      </c>
      <c r="I3073" s="1" t="s">
        <v>159</v>
      </c>
      <c r="K3073" s="1" t="str">
        <f>VLOOKUP(L3073,CW!C:D,2,FALSE)</f>
        <v>May'16</v>
      </c>
      <c r="L3073" s="1" t="str">
        <f t="shared" si="48"/>
        <v>18'16</v>
      </c>
      <c r="M3073" s="1" t="str">
        <f>VLOOKUP(K3073,CW!D:E,2,FALSE)</f>
        <v>Q1'16</v>
      </c>
    </row>
    <row r="3074" spans="1:13" ht="15" customHeight="1">
      <c r="A3074" s="2">
        <v>42492</v>
      </c>
      <c r="B3074" s="1" t="s">
        <v>2772</v>
      </c>
      <c r="C3074" s="1" t="s">
        <v>86</v>
      </c>
      <c r="D3074" s="1" t="s">
        <v>102</v>
      </c>
      <c r="E3074" s="1" t="s">
        <v>3532</v>
      </c>
      <c r="F3074" s="45" t="s">
        <v>896</v>
      </c>
      <c r="G3074" s="1">
        <v>22</v>
      </c>
      <c r="H3074" s="1" t="s">
        <v>107</v>
      </c>
      <c r="I3074" s="1" t="s">
        <v>159</v>
      </c>
      <c r="K3074" s="1" t="str">
        <f>VLOOKUP(L3074,CW!C:D,2,FALSE)</f>
        <v>May'16</v>
      </c>
      <c r="L3074" s="1" t="str">
        <f t="shared" si="48"/>
        <v>18'16</v>
      </c>
      <c r="M3074" s="1" t="str">
        <f>VLOOKUP(K3074,CW!D:E,2,FALSE)</f>
        <v>Q1'16</v>
      </c>
    </row>
    <row r="3075" spans="1:13" ht="30" customHeight="1">
      <c r="A3075" s="2">
        <v>42492</v>
      </c>
      <c r="B3075" s="1" t="s">
        <v>2773</v>
      </c>
      <c r="C3075" s="1" t="s">
        <v>122</v>
      </c>
      <c r="D3075" s="1" t="s">
        <v>102</v>
      </c>
      <c r="E3075" s="1" t="s">
        <v>3532</v>
      </c>
      <c r="F3075" s="98" t="s">
        <v>160</v>
      </c>
      <c r="G3075" s="1">
        <v>1</v>
      </c>
      <c r="H3075" s="1" t="s">
        <v>107</v>
      </c>
      <c r="I3075" s="1" t="s">
        <v>159</v>
      </c>
      <c r="K3075" s="1" t="str">
        <f>VLOOKUP(L3075,CW!C:D,2,FALSE)</f>
        <v>May'16</v>
      </c>
      <c r="L3075" s="1" t="str">
        <f t="shared" si="48"/>
        <v>18'16</v>
      </c>
      <c r="M3075" s="1" t="str">
        <f>VLOOKUP(K3075,CW!D:E,2,FALSE)</f>
        <v>Q1'16</v>
      </c>
    </row>
    <row r="3076" spans="1:13" ht="15" customHeight="1">
      <c r="A3076" s="2">
        <v>42492</v>
      </c>
      <c r="B3076" s="1" t="s">
        <v>2760</v>
      </c>
      <c r="C3076" s="1" t="s">
        <v>97</v>
      </c>
      <c r="D3076" s="1" t="s">
        <v>103</v>
      </c>
      <c r="E3076" s="1" t="s">
        <v>3532</v>
      </c>
      <c r="F3076" s="45" t="s">
        <v>10</v>
      </c>
      <c r="G3076" s="1">
        <v>1</v>
      </c>
      <c r="H3076" s="1" t="s">
        <v>107</v>
      </c>
      <c r="I3076" s="1" t="s">
        <v>706</v>
      </c>
      <c r="K3076" s="1" t="str">
        <f>VLOOKUP(L3076,CW!C:D,2,FALSE)</f>
        <v>May'16</v>
      </c>
      <c r="L3076" s="1" t="str">
        <f t="shared" si="48"/>
        <v>18'16</v>
      </c>
      <c r="M3076" s="1" t="str">
        <f>VLOOKUP(K3076,CW!D:E,2,FALSE)</f>
        <v>Q1'16</v>
      </c>
    </row>
    <row r="3077" spans="1:13" ht="15" customHeight="1">
      <c r="A3077" s="2">
        <v>42492</v>
      </c>
      <c r="B3077" s="1" t="s">
        <v>2766</v>
      </c>
      <c r="C3077" s="1" t="s">
        <v>93</v>
      </c>
      <c r="D3077" s="1" t="s">
        <v>103</v>
      </c>
      <c r="E3077" s="1" t="s">
        <v>3532</v>
      </c>
      <c r="F3077" s="45" t="s">
        <v>46</v>
      </c>
      <c r="G3077" s="1">
        <v>1</v>
      </c>
      <c r="H3077" s="1" t="s">
        <v>107</v>
      </c>
      <c r="I3077" s="1" t="s">
        <v>706</v>
      </c>
      <c r="K3077" s="1" t="str">
        <f>VLOOKUP(L3077,CW!C:D,2,FALSE)</f>
        <v>May'16</v>
      </c>
      <c r="L3077" s="1" t="str">
        <f t="shared" si="48"/>
        <v>18'16</v>
      </c>
      <c r="M3077" s="1" t="str">
        <f>VLOOKUP(K3077,CW!D:E,2,FALSE)</f>
        <v>Q1'16</v>
      </c>
    </row>
    <row r="3078" spans="1:13" ht="15" customHeight="1">
      <c r="A3078" s="2">
        <v>42492</v>
      </c>
      <c r="B3078" s="1" t="s">
        <v>2767</v>
      </c>
      <c r="C3078" s="1" t="s">
        <v>93</v>
      </c>
      <c r="D3078" s="1" t="s">
        <v>103</v>
      </c>
      <c r="E3078" s="1" t="s">
        <v>3532</v>
      </c>
      <c r="F3078" s="45" t="s">
        <v>46</v>
      </c>
      <c r="G3078" s="1">
        <v>1</v>
      </c>
      <c r="H3078" s="1" t="s">
        <v>107</v>
      </c>
      <c r="I3078" s="1" t="s">
        <v>706</v>
      </c>
      <c r="K3078" s="1" t="str">
        <f>VLOOKUP(L3078,CW!C:D,2,FALSE)</f>
        <v>May'16</v>
      </c>
      <c r="L3078" s="1" t="str">
        <f t="shared" si="48"/>
        <v>18'16</v>
      </c>
      <c r="M3078" s="1" t="str">
        <f>VLOOKUP(K3078,CW!D:E,2,FALSE)</f>
        <v>Q1'16</v>
      </c>
    </row>
    <row r="3079" spans="1:13" ht="15" customHeight="1">
      <c r="A3079" s="2">
        <v>42492</v>
      </c>
      <c r="B3079" s="1" t="s">
        <v>2768</v>
      </c>
      <c r="C3079" s="1" t="s">
        <v>108</v>
      </c>
      <c r="D3079" s="1" t="s">
        <v>103</v>
      </c>
      <c r="E3079" s="1" t="s">
        <v>3532</v>
      </c>
      <c r="F3079" s="45" t="s">
        <v>4594</v>
      </c>
      <c r="G3079" s="1">
        <v>1</v>
      </c>
      <c r="H3079" s="1" t="s">
        <v>107</v>
      </c>
      <c r="I3079" s="1" t="s">
        <v>706</v>
      </c>
      <c r="K3079" s="1" t="str">
        <f>VLOOKUP(L3079,CW!C:D,2,FALSE)</f>
        <v>May'16</v>
      </c>
      <c r="L3079" s="1" t="str">
        <f t="shared" si="48"/>
        <v>18'16</v>
      </c>
      <c r="M3079" s="1" t="str">
        <f>VLOOKUP(K3079,CW!D:E,2,FALSE)</f>
        <v>Q1'16</v>
      </c>
    </row>
    <row r="3080" spans="1:13" ht="15" customHeight="1">
      <c r="A3080" s="2">
        <v>42492</v>
      </c>
      <c r="B3080" s="1" t="s">
        <v>3433</v>
      </c>
      <c r="C3080" s="1" t="s">
        <v>1614</v>
      </c>
      <c r="D3080" s="1" t="s">
        <v>103</v>
      </c>
      <c r="E3080" s="1" t="s">
        <v>3532</v>
      </c>
      <c r="F3080" s="45" t="s">
        <v>46</v>
      </c>
      <c r="G3080" s="1">
        <v>1</v>
      </c>
      <c r="H3080" s="1" t="s">
        <v>107</v>
      </c>
      <c r="I3080" s="1" t="s">
        <v>706</v>
      </c>
      <c r="K3080" s="1" t="str">
        <f>VLOOKUP(L3080,CW!C:D,2,FALSE)</f>
        <v>May'16</v>
      </c>
      <c r="L3080" s="1" t="str">
        <f t="shared" si="48"/>
        <v>18'16</v>
      </c>
      <c r="M3080" s="1" t="str">
        <f>VLOOKUP(K3080,CW!D:E,2,FALSE)</f>
        <v>Q1'16</v>
      </c>
    </row>
    <row r="3081" spans="1:13" ht="15" customHeight="1">
      <c r="A3081" s="2">
        <v>42493</v>
      </c>
      <c r="B3081" s="1" t="s">
        <v>2774</v>
      </c>
      <c r="C3081" s="1" t="s">
        <v>108</v>
      </c>
      <c r="D3081" s="1" t="s">
        <v>100</v>
      </c>
      <c r="E3081" s="1" t="s">
        <v>3532</v>
      </c>
      <c r="F3081" s="98" t="s">
        <v>4584</v>
      </c>
      <c r="G3081" s="1">
        <v>1</v>
      </c>
      <c r="H3081" s="1" t="s">
        <v>107</v>
      </c>
      <c r="I3081" s="1" t="s">
        <v>159</v>
      </c>
      <c r="K3081" s="1" t="str">
        <f>VLOOKUP(L3081,CW!C:D,2,FALSE)</f>
        <v>May'16</v>
      </c>
      <c r="L3081" s="1" t="str">
        <f t="shared" si="48"/>
        <v>18'16</v>
      </c>
      <c r="M3081" s="1" t="str">
        <f>VLOOKUP(K3081,CW!D:E,2,FALSE)</f>
        <v>Q1'16</v>
      </c>
    </row>
    <row r="3082" spans="1:13" ht="15" customHeight="1">
      <c r="A3082" s="2">
        <v>42493</v>
      </c>
      <c r="B3082" s="1" t="s">
        <v>2774</v>
      </c>
      <c r="C3082" s="1" t="s">
        <v>108</v>
      </c>
      <c r="D3082" s="1" t="s">
        <v>100</v>
      </c>
      <c r="E3082" s="1" t="s">
        <v>3532</v>
      </c>
      <c r="F3082" s="45" t="s">
        <v>5</v>
      </c>
      <c r="G3082" s="1">
        <v>2</v>
      </c>
      <c r="H3082" s="1" t="s">
        <v>107</v>
      </c>
      <c r="I3082" s="1" t="s">
        <v>159</v>
      </c>
      <c r="K3082" s="1" t="str">
        <f>VLOOKUP(L3082,CW!C:D,2,FALSE)</f>
        <v>May'16</v>
      </c>
      <c r="L3082" s="1" t="str">
        <f t="shared" si="48"/>
        <v>18'16</v>
      </c>
      <c r="M3082" s="1" t="str">
        <f>VLOOKUP(K3082,CW!D:E,2,FALSE)</f>
        <v>Q1'16</v>
      </c>
    </row>
    <row r="3083" spans="1:13" ht="30" customHeight="1">
      <c r="A3083" s="2">
        <v>42493</v>
      </c>
      <c r="B3083" s="1" t="s">
        <v>2775</v>
      </c>
      <c r="C3083" s="1" t="s">
        <v>108</v>
      </c>
      <c r="D3083" s="1" t="s">
        <v>100</v>
      </c>
      <c r="E3083" s="1" t="s">
        <v>3532</v>
      </c>
      <c r="F3083" s="98" t="s">
        <v>161</v>
      </c>
      <c r="G3083" s="1">
        <v>1</v>
      </c>
      <c r="H3083" s="1" t="s">
        <v>107</v>
      </c>
      <c r="I3083" s="1" t="s">
        <v>159</v>
      </c>
      <c r="K3083" s="1" t="str">
        <f>VLOOKUP(L3083,CW!C:D,2,FALSE)</f>
        <v>May'16</v>
      </c>
      <c r="L3083" s="1" t="str">
        <f t="shared" si="48"/>
        <v>18'16</v>
      </c>
      <c r="M3083" s="1" t="str">
        <f>VLOOKUP(K3083,CW!D:E,2,FALSE)</f>
        <v>Q1'16</v>
      </c>
    </row>
    <row r="3084" spans="1:13" ht="15" customHeight="1">
      <c r="A3084" s="2">
        <v>42493</v>
      </c>
      <c r="B3084" s="1" t="s">
        <v>2776</v>
      </c>
      <c r="C3084" s="1" t="s">
        <v>108</v>
      </c>
      <c r="D3084" s="1" t="s">
        <v>100</v>
      </c>
      <c r="E3084" s="1" t="s">
        <v>3532</v>
      </c>
      <c r="F3084" s="98" t="s">
        <v>4584</v>
      </c>
      <c r="G3084" s="1">
        <v>5</v>
      </c>
      <c r="H3084" s="1" t="s">
        <v>107</v>
      </c>
      <c r="I3084" s="1" t="s">
        <v>159</v>
      </c>
      <c r="K3084" s="1" t="str">
        <f>VLOOKUP(L3084,CW!C:D,2,FALSE)</f>
        <v>May'16</v>
      </c>
      <c r="L3084" s="1" t="str">
        <f t="shared" si="48"/>
        <v>18'16</v>
      </c>
      <c r="M3084" s="1" t="str">
        <f>VLOOKUP(K3084,CW!D:E,2,FALSE)</f>
        <v>Q1'16</v>
      </c>
    </row>
    <row r="3085" spans="1:13" ht="15" customHeight="1">
      <c r="A3085" s="2">
        <v>42493</v>
      </c>
      <c r="B3085" s="1" t="s">
        <v>2776</v>
      </c>
      <c r="C3085" s="1" t="s">
        <v>108</v>
      </c>
      <c r="D3085" s="1" t="s">
        <v>100</v>
      </c>
      <c r="E3085" s="1" t="s">
        <v>3532</v>
      </c>
      <c r="F3085" s="45" t="s">
        <v>5</v>
      </c>
      <c r="G3085" s="1">
        <v>1</v>
      </c>
      <c r="H3085" s="1" t="s">
        <v>107</v>
      </c>
      <c r="I3085" s="1" t="s">
        <v>159</v>
      </c>
      <c r="K3085" s="1" t="str">
        <f>VLOOKUP(L3085,CW!C:D,2,FALSE)</f>
        <v>May'16</v>
      </c>
      <c r="L3085" s="1" t="str">
        <f t="shared" si="48"/>
        <v>18'16</v>
      </c>
      <c r="M3085" s="1" t="str">
        <f>VLOOKUP(K3085,CW!D:E,2,FALSE)</f>
        <v>Q1'16</v>
      </c>
    </row>
    <row r="3086" spans="1:13" ht="15" customHeight="1">
      <c r="A3086" s="2">
        <v>42493</v>
      </c>
      <c r="B3086" s="1" t="s">
        <v>2777</v>
      </c>
      <c r="C3086" s="1" t="s">
        <v>86</v>
      </c>
      <c r="D3086" s="1" t="s">
        <v>100</v>
      </c>
      <c r="E3086" s="1" t="s">
        <v>3532</v>
      </c>
      <c r="F3086" s="98" t="s">
        <v>4584</v>
      </c>
      <c r="G3086" s="1">
        <v>3</v>
      </c>
      <c r="H3086" s="1" t="s">
        <v>107</v>
      </c>
      <c r="I3086" s="1" t="s">
        <v>159</v>
      </c>
      <c r="K3086" s="1" t="str">
        <f>VLOOKUP(L3086,CW!C:D,2,FALSE)</f>
        <v>May'16</v>
      </c>
      <c r="L3086" s="1" t="str">
        <f t="shared" si="48"/>
        <v>18'16</v>
      </c>
      <c r="M3086" s="1" t="str">
        <f>VLOOKUP(K3086,CW!D:E,2,FALSE)</f>
        <v>Q1'16</v>
      </c>
    </row>
    <row r="3087" spans="1:13" ht="30" customHeight="1">
      <c r="A3087" s="2">
        <v>42493</v>
      </c>
      <c r="B3087" s="1" t="s">
        <v>2778</v>
      </c>
      <c r="C3087" s="1" t="s">
        <v>86</v>
      </c>
      <c r="D3087" s="1" t="s">
        <v>100</v>
      </c>
      <c r="E3087" s="1" t="s">
        <v>3532</v>
      </c>
      <c r="F3087" s="98" t="s">
        <v>161</v>
      </c>
      <c r="G3087" s="1">
        <v>1</v>
      </c>
      <c r="H3087" s="1" t="s">
        <v>107</v>
      </c>
      <c r="I3087" s="1" t="s">
        <v>159</v>
      </c>
      <c r="K3087" s="1" t="str">
        <f>VLOOKUP(L3087,CW!C:D,2,FALSE)</f>
        <v>May'16</v>
      </c>
      <c r="L3087" s="1" t="str">
        <f t="shared" si="48"/>
        <v>18'16</v>
      </c>
      <c r="M3087" s="1" t="str">
        <f>VLOOKUP(K3087,CW!D:E,2,FALSE)</f>
        <v>Q1'16</v>
      </c>
    </row>
    <row r="3088" spans="1:13" ht="15" customHeight="1">
      <c r="A3088" s="2">
        <v>42493</v>
      </c>
      <c r="B3088" s="1" t="s">
        <v>2778</v>
      </c>
      <c r="C3088" s="1" t="s">
        <v>86</v>
      </c>
      <c r="D3088" s="1" t="s">
        <v>100</v>
      </c>
      <c r="E3088" s="1" t="s">
        <v>3532</v>
      </c>
      <c r="F3088" s="45" t="s">
        <v>158</v>
      </c>
      <c r="G3088" s="1">
        <v>1</v>
      </c>
      <c r="H3088" s="1" t="s">
        <v>107</v>
      </c>
      <c r="I3088" s="1" t="s">
        <v>159</v>
      </c>
      <c r="K3088" s="1" t="str">
        <f>VLOOKUP(L3088,CW!C:D,2,FALSE)</f>
        <v>May'16</v>
      </c>
      <c r="L3088" s="1" t="str">
        <f t="shared" si="48"/>
        <v>18'16</v>
      </c>
      <c r="M3088" s="1" t="str">
        <f>VLOOKUP(K3088,CW!D:E,2,FALSE)</f>
        <v>Q1'16</v>
      </c>
    </row>
    <row r="3089" spans="1:13" ht="15" customHeight="1">
      <c r="A3089" s="2">
        <v>42493</v>
      </c>
      <c r="B3089" s="1" t="s">
        <v>2778</v>
      </c>
      <c r="C3089" s="1" t="s">
        <v>86</v>
      </c>
      <c r="D3089" s="1" t="s">
        <v>100</v>
      </c>
      <c r="E3089" s="1" t="s">
        <v>3532</v>
      </c>
      <c r="F3089" s="45" t="s">
        <v>5</v>
      </c>
      <c r="G3089" s="1">
        <v>1</v>
      </c>
      <c r="H3089" s="1" t="s">
        <v>107</v>
      </c>
      <c r="I3089" s="1" t="s">
        <v>159</v>
      </c>
      <c r="K3089" s="1" t="str">
        <f>VLOOKUP(L3089,CW!C:D,2,FALSE)</f>
        <v>May'16</v>
      </c>
      <c r="L3089" s="1" t="str">
        <f t="shared" si="48"/>
        <v>18'16</v>
      </c>
      <c r="M3089" s="1" t="str">
        <f>VLOOKUP(K3089,CW!D:E,2,FALSE)</f>
        <v>Q1'16</v>
      </c>
    </row>
    <row r="3090" spans="1:13" ht="15" customHeight="1">
      <c r="A3090" s="2">
        <v>42493</v>
      </c>
      <c r="B3090" s="1" t="s">
        <v>2779</v>
      </c>
      <c r="C3090" s="1" t="s">
        <v>86</v>
      </c>
      <c r="D3090" s="1" t="s">
        <v>100</v>
      </c>
      <c r="E3090" s="1" t="s">
        <v>3532</v>
      </c>
      <c r="F3090" s="45" t="s">
        <v>158</v>
      </c>
      <c r="G3090" s="1">
        <v>3</v>
      </c>
      <c r="H3090" s="1" t="s">
        <v>107</v>
      </c>
      <c r="I3090" s="1" t="s">
        <v>159</v>
      </c>
      <c r="K3090" s="1" t="str">
        <f>VLOOKUP(L3090,CW!C:D,2,FALSE)</f>
        <v>May'16</v>
      </c>
      <c r="L3090" s="1" t="str">
        <f t="shared" si="48"/>
        <v>18'16</v>
      </c>
      <c r="M3090" s="1" t="str">
        <f>VLOOKUP(K3090,CW!D:E,2,FALSE)</f>
        <v>Q1'16</v>
      </c>
    </row>
    <row r="3091" spans="1:13" ht="15" customHeight="1">
      <c r="A3091" s="2">
        <v>42493</v>
      </c>
      <c r="B3091" s="1" t="s">
        <v>2779</v>
      </c>
      <c r="C3091" s="1" t="s">
        <v>86</v>
      </c>
      <c r="D3091" s="1" t="s">
        <v>100</v>
      </c>
      <c r="E3091" s="1" t="s">
        <v>3532</v>
      </c>
      <c r="F3091" s="98" t="s">
        <v>4584</v>
      </c>
      <c r="G3091" s="1">
        <v>1</v>
      </c>
      <c r="H3091" s="1" t="s">
        <v>107</v>
      </c>
      <c r="I3091" s="1" t="s">
        <v>159</v>
      </c>
      <c r="K3091" s="1" t="str">
        <f>VLOOKUP(L3091,CW!C:D,2,FALSE)</f>
        <v>May'16</v>
      </c>
      <c r="L3091" s="1" t="str">
        <f t="shared" si="48"/>
        <v>18'16</v>
      </c>
      <c r="M3091" s="1" t="str">
        <f>VLOOKUP(K3091,CW!D:E,2,FALSE)</f>
        <v>Q1'16</v>
      </c>
    </row>
    <row r="3092" spans="1:13" ht="15" customHeight="1">
      <c r="A3092" s="2">
        <v>42493</v>
      </c>
      <c r="B3092" s="1" t="s">
        <v>2780</v>
      </c>
      <c r="C3092" s="1" t="s">
        <v>108</v>
      </c>
      <c r="D3092" s="1" t="s">
        <v>100</v>
      </c>
      <c r="E3092" s="1" t="s">
        <v>3532</v>
      </c>
      <c r="F3092" s="98" t="s">
        <v>4584</v>
      </c>
      <c r="G3092" s="1">
        <v>3</v>
      </c>
      <c r="H3092" s="1" t="s">
        <v>107</v>
      </c>
      <c r="I3092" s="1" t="s">
        <v>159</v>
      </c>
      <c r="K3092" s="1" t="str">
        <f>VLOOKUP(L3092,CW!C:D,2,FALSE)</f>
        <v>May'16</v>
      </c>
      <c r="L3092" s="1" t="str">
        <f t="shared" si="48"/>
        <v>18'16</v>
      </c>
      <c r="M3092" s="1" t="str">
        <f>VLOOKUP(K3092,CW!D:E,2,FALSE)</f>
        <v>Q1'16</v>
      </c>
    </row>
    <row r="3093" spans="1:13" ht="15" customHeight="1">
      <c r="A3093" s="2">
        <v>42493</v>
      </c>
      <c r="B3093" s="1" t="s">
        <v>2781</v>
      </c>
      <c r="C3093" s="1" t="s">
        <v>108</v>
      </c>
      <c r="D3093" s="1" t="s">
        <v>100</v>
      </c>
      <c r="E3093" s="1" t="s">
        <v>3532</v>
      </c>
      <c r="F3093" s="98" t="s">
        <v>4584</v>
      </c>
      <c r="G3093" s="1">
        <v>12</v>
      </c>
      <c r="H3093" s="1" t="s">
        <v>107</v>
      </c>
      <c r="I3093" s="1" t="s">
        <v>159</v>
      </c>
      <c r="K3093" s="1" t="str">
        <f>VLOOKUP(L3093,CW!C:D,2,FALSE)</f>
        <v>May'16</v>
      </c>
      <c r="L3093" s="1" t="str">
        <f t="shared" si="48"/>
        <v>18'16</v>
      </c>
      <c r="M3093" s="1" t="str">
        <f>VLOOKUP(K3093,CW!D:E,2,FALSE)</f>
        <v>Q1'16</v>
      </c>
    </row>
    <row r="3094" spans="1:13" ht="15" customHeight="1">
      <c r="A3094" s="2">
        <v>42493</v>
      </c>
      <c r="B3094" s="1" t="s">
        <v>2781</v>
      </c>
      <c r="C3094" s="1" t="s">
        <v>108</v>
      </c>
      <c r="D3094" s="1" t="s">
        <v>100</v>
      </c>
      <c r="E3094" s="1" t="s">
        <v>3532</v>
      </c>
      <c r="F3094" s="45" t="s">
        <v>5</v>
      </c>
      <c r="G3094" s="1">
        <v>1</v>
      </c>
      <c r="H3094" s="1" t="s">
        <v>107</v>
      </c>
      <c r="I3094" s="1" t="s">
        <v>159</v>
      </c>
      <c r="K3094" s="1" t="str">
        <f>VLOOKUP(L3094,CW!C:D,2,FALSE)</f>
        <v>May'16</v>
      </c>
      <c r="L3094" s="1" t="str">
        <f t="shared" si="48"/>
        <v>18'16</v>
      </c>
      <c r="M3094" s="1" t="str">
        <f>VLOOKUP(K3094,CW!D:E,2,FALSE)</f>
        <v>Q1'16</v>
      </c>
    </row>
    <row r="3095" spans="1:13" ht="30" customHeight="1">
      <c r="A3095" s="2">
        <v>42493</v>
      </c>
      <c r="B3095" s="1" t="s">
        <v>2782</v>
      </c>
      <c r="C3095" s="1" t="s">
        <v>108</v>
      </c>
      <c r="D3095" s="1" t="s">
        <v>100</v>
      </c>
      <c r="E3095" s="1" t="s">
        <v>3532</v>
      </c>
      <c r="F3095" s="98" t="s">
        <v>161</v>
      </c>
      <c r="G3095" s="1">
        <v>1</v>
      </c>
      <c r="H3095" s="1" t="s">
        <v>107</v>
      </c>
      <c r="I3095" s="1" t="s">
        <v>159</v>
      </c>
      <c r="K3095" s="1" t="str">
        <f>VLOOKUP(L3095,CW!C:D,2,FALSE)</f>
        <v>May'16</v>
      </c>
      <c r="L3095" s="1" t="str">
        <f t="shared" si="48"/>
        <v>18'16</v>
      </c>
      <c r="M3095" s="1" t="str">
        <f>VLOOKUP(K3095,CW!D:E,2,FALSE)</f>
        <v>Q1'16</v>
      </c>
    </row>
    <row r="3096" spans="1:13" ht="15" customHeight="1">
      <c r="A3096" s="2">
        <v>42493</v>
      </c>
      <c r="B3096" s="1" t="s">
        <v>2782</v>
      </c>
      <c r="C3096" s="1" t="s">
        <v>108</v>
      </c>
      <c r="D3096" s="1" t="s">
        <v>100</v>
      </c>
      <c r="E3096" s="1" t="s">
        <v>3532</v>
      </c>
      <c r="F3096" s="45" t="s">
        <v>158</v>
      </c>
      <c r="G3096" s="1">
        <v>1</v>
      </c>
      <c r="H3096" s="1" t="s">
        <v>107</v>
      </c>
      <c r="I3096" s="1" t="s">
        <v>159</v>
      </c>
      <c r="K3096" s="1" t="str">
        <f>VLOOKUP(L3096,CW!C:D,2,FALSE)</f>
        <v>May'16</v>
      </c>
      <c r="L3096" s="1" t="str">
        <f t="shared" si="48"/>
        <v>18'16</v>
      </c>
      <c r="M3096" s="1" t="str">
        <f>VLOOKUP(K3096,CW!D:E,2,FALSE)</f>
        <v>Q1'16</v>
      </c>
    </row>
    <row r="3097" spans="1:13" ht="15" customHeight="1">
      <c r="A3097" s="2">
        <v>42493</v>
      </c>
      <c r="B3097" s="1" t="s">
        <v>2782</v>
      </c>
      <c r="C3097" s="1" t="s">
        <v>108</v>
      </c>
      <c r="D3097" s="1" t="s">
        <v>100</v>
      </c>
      <c r="E3097" s="1" t="s">
        <v>3532</v>
      </c>
      <c r="F3097" s="98" t="s">
        <v>4584</v>
      </c>
      <c r="G3097" s="1">
        <v>2</v>
      </c>
      <c r="H3097" s="1" t="s">
        <v>107</v>
      </c>
      <c r="I3097" s="1" t="s">
        <v>159</v>
      </c>
      <c r="K3097" s="1" t="str">
        <f>VLOOKUP(L3097,CW!C:D,2,FALSE)</f>
        <v>May'16</v>
      </c>
      <c r="L3097" s="1" t="str">
        <f t="shared" si="48"/>
        <v>18'16</v>
      </c>
      <c r="M3097" s="1" t="str">
        <f>VLOOKUP(K3097,CW!D:E,2,FALSE)</f>
        <v>Q1'16</v>
      </c>
    </row>
    <row r="3098" spans="1:13" ht="15" customHeight="1">
      <c r="A3098" s="2">
        <v>42493</v>
      </c>
      <c r="B3098" s="1" t="s">
        <v>2783</v>
      </c>
      <c r="C3098" s="1" t="s">
        <v>108</v>
      </c>
      <c r="D3098" s="1" t="s">
        <v>100</v>
      </c>
      <c r="E3098" s="1" t="s">
        <v>3532</v>
      </c>
      <c r="F3098" s="98" t="s">
        <v>4584</v>
      </c>
      <c r="G3098" s="1">
        <v>1</v>
      </c>
      <c r="H3098" s="1" t="s">
        <v>107</v>
      </c>
      <c r="I3098" s="1" t="s">
        <v>159</v>
      </c>
      <c r="K3098" s="1" t="str">
        <f>VLOOKUP(L3098,CW!C:D,2,FALSE)</f>
        <v>May'16</v>
      </c>
      <c r="L3098" s="1" t="str">
        <f t="shared" si="48"/>
        <v>18'16</v>
      </c>
      <c r="M3098" s="1" t="str">
        <f>VLOOKUP(K3098,CW!D:E,2,FALSE)</f>
        <v>Q1'16</v>
      </c>
    </row>
    <row r="3099" spans="1:13" ht="15" customHeight="1">
      <c r="A3099" s="2">
        <v>42493</v>
      </c>
      <c r="B3099" s="1" t="s">
        <v>2783</v>
      </c>
      <c r="C3099" s="1" t="s">
        <v>108</v>
      </c>
      <c r="D3099" s="1" t="s">
        <v>100</v>
      </c>
      <c r="E3099" s="1" t="s">
        <v>3532</v>
      </c>
      <c r="F3099" s="45" t="s">
        <v>5</v>
      </c>
      <c r="G3099" s="1">
        <v>1</v>
      </c>
      <c r="H3099" s="1" t="s">
        <v>107</v>
      </c>
      <c r="I3099" s="1" t="s">
        <v>159</v>
      </c>
      <c r="K3099" s="1" t="str">
        <f>VLOOKUP(L3099,CW!C:D,2,FALSE)</f>
        <v>May'16</v>
      </c>
      <c r="L3099" s="1" t="str">
        <f t="shared" si="48"/>
        <v>18'16</v>
      </c>
      <c r="M3099" s="1" t="str">
        <f>VLOOKUP(K3099,CW!D:E,2,FALSE)</f>
        <v>Q1'16</v>
      </c>
    </row>
    <row r="3100" spans="1:13" ht="15" customHeight="1">
      <c r="A3100" s="2">
        <v>42493</v>
      </c>
      <c r="B3100" s="1" t="s">
        <v>2784</v>
      </c>
      <c r="C3100" s="1" t="s">
        <v>108</v>
      </c>
      <c r="D3100" s="1" t="s">
        <v>100</v>
      </c>
      <c r="E3100" s="1" t="s">
        <v>3532</v>
      </c>
      <c r="F3100" s="98" t="s">
        <v>4584</v>
      </c>
      <c r="G3100" s="1">
        <v>2</v>
      </c>
      <c r="H3100" s="1" t="s">
        <v>107</v>
      </c>
      <c r="I3100" s="1" t="s">
        <v>159</v>
      </c>
      <c r="K3100" s="1" t="str">
        <f>VLOOKUP(L3100,CW!C:D,2,FALSE)</f>
        <v>May'16</v>
      </c>
      <c r="L3100" s="1" t="str">
        <f t="shared" si="48"/>
        <v>18'16</v>
      </c>
      <c r="M3100" s="1" t="str">
        <f>VLOOKUP(K3100,CW!D:E,2,FALSE)</f>
        <v>Q1'16</v>
      </c>
    </row>
    <row r="3101" spans="1:13" ht="15" customHeight="1">
      <c r="A3101" s="2">
        <v>42493</v>
      </c>
      <c r="B3101" s="1" t="s">
        <v>2784</v>
      </c>
      <c r="C3101" s="1" t="s">
        <v>108</v>
      </c>
      <c r="D3101" s="1" t="s">
        <v>100</v>
      </c>
      <c r="E3101" s="1" t="s">
        <v>3532</v>
      </c>
      <c r="F3101" s="45" t="s">
        <v>5</v>
      </c>
      <c r="G3101" s="1">
        <v>1</v>
      </c>
      <c r="H3101" s="1" t="s">
        <v>107</v>
      </c>
      <c r="I3101" s="1" t="s">
        <v>159</v>
      </c>
      <c r="K3101" s="1" t="str">
        <f>VLOOKUP(L3101,CW!C:D,2,FALSE)</f>
        <v>May'16</v>
      </c>
      <c r="L3101" s="1" t="str">
        <f t="shared" si="48"/>
        <v>18'16</v>
      </c>
      <c r="M3101" s="1" t="str">
        <f>VLOOKUP(K3101,CW!D:E,2,FALSE)</f>
        <v>Q1'16</v>
      </c>
    </row>
    <row r="3102" spans="1:13" ht="15" customHeight="1">
      <c r="A3102" s="2">
        <v>42493</v>
      </c>
      <c r="B3102" s="1" t="s">
        <v>2785</v>
      </c>
      <c r="C3102" s="1" t="s">
        <v>108</v>
      </c>
      <c r="D3102" s="1" t="s">
        <v>100</v>
      </c>
      <c r="E3102" s="1" t="s">
        <v>3532</v>
      </c>
      <c r="F3102" s="45" t="s">
        <v>896</v>
      </c>
      <c r="G3102" s="1">
        <v>11</v>
      </c>
      <c r="H3102" s="1" t="s">
        <v>107</v>
      </c>
      <c r="I3102" s="1" t="s">
        <v>159</v>
      </c>
      <c r="K3102" s="1" t="str">
        <f>VLOOKUP(L3102,CW!C:D,2,FALSE)</f>
        <v>May'16</v>
      </c>
      <c r="L3102" s="1" t="str">
        <f t="shared" si="48"/>
        <v>18'16</v>
      </c>
      <c r="M3102" s="1" t="str">
        <f>VLOOKUP(K3102,CW!D:E,2,FALSE)</f>
        <v>Q1'16</v>
      </c>
    </row>
    <row r="3103" spans="1:13" ht="15" customHeight="1">
      <c r="A3103" s="2">
        <v>42493</v>
      </c>
      <c r="B3103" s="1" t="s">
        <v>2785</v>
      </c>
      <c r="C3103" s="1" t="s">
        <v>108</v>
      </c>
      <c r="D3103" s="1" t="s">
        <v>100</v>
      </c>
      <c r="E3103" s="1" t="s">
        <v>3532</v>
      </c>
      <c r="F3103" s="98" t="s">
        <v>4584</v>
      </c>
      <c r="G3103" s="1">
        <v>11</v>
      </c>
      <c r="H3103" s="1" t="s">
        <v>107</v>
      </c>
      <c r="I3103" s="1" t="s">
        <v>159</v>
      </c>
      <c r="K3103" s="1" t="str">
        <f>VLOOKUP(L3103,CW!C:D,2,FALSE)</f>
        <v>May'16</v>
      </c>
      <c r="L3103" s="1" t="str">
        <f t="shared" si="48"/>
        <v>18'16</v>
      </c>
      <c r="M3103" s="1" t="str">
        <f>VLOOKUP(K3103,CW!D:E,2,FALSE)</f>
        <v>Q1'16</v>
      </c>
    </row>
    <row r="3104" spans="1:13" ht="15" customHeight="1">
      <c r="A3104" s="2">
        <v>42493</v>
      </c>
      <c r="B3104" s="1" t="s">
        <v>2786</v>
      </c>
      <c r="C3104" s="1" t="s">
        <v>108</v>
      </c>
      <c r="D3104" s="1" t="s">
        <v>100</v>
      </c>
      <c r="E3104" s="1" t="s">
        <v>3532</v>
      </c>
      <c r="F3104" s="98" t="s">
        <v>4584</v>
      </c>
      <c r="G3104" s="1">
        <v>1</v>
      </c>
      <c r="H3104" s="1" t="s">
        <v>107</v>
      </c>
      <c r="I3104" s="1" t="s">
        <v>159</v>
      </c>
      <c r="K3104" s="1" t="str">
        <f>VLOOKUP(L3104,CW!C:D,2,FALSE)</f>
        <v>May'16</v>
      </c>
      <c r="L3104" s="1" t="str">
        <f t="shared" si="48"/>
        <v>18'16</v>
      </c>
      <c r="M3104" s="1" t="str">
        <f>VLOOKUP(K3104,CW!D:E,2,FALSE)</f>
        <v>Q1'16</v>
      </c>
    </row>
    <row r="3105" spans="1:13" ht="15" customHeight="1">
      <c r="A3105" s="2">
        <v>42493</v>
      </c>
      <c r="B3105" s="1" t="s">
        <v>2786</v>
      </c>
      <c r="C3105" s="1" t="s">
        <v>108</v>
      </c>
      <c r="D3105" s="1" t="s">
        <v>100</v>
      </c>
      <c r="E3105" s="1" t="s">
        <v>3532</v>
      </c>
      <c r="F3105" s="45" t="s">
        <v>5</v>
      </c>
      <c r="G3105" s="1">
        <v>3</v>
      </c>
      <c r="H3105" s="1" t="s">
        <v>107</v>
      </c>
      <c r="I3105" s="1" t="s">
        <v>159</v>
      </c>
      <c r="K3105" s="1" t="str">
        <f>VLOOKUP(L3105,CW!C:D,2,FALSE)</f>
        <v>May'16</v>
      </c>
      <c r="L3105" s="1" t="str">
        <f t="shared" si="48"/>
        <v>18'16</v>
      </c>
      <c r="M3105" s="1" t="str">
        <f>VLOOKUP(K3105,CW!D:E,2,FALSE)</f>
        <v>Q1'16</v>
      </c>
    </row>
    <row r="3106" spans="1:13" ht="15" customHeight="1">
      <c r="A3106" s="2">
        <v>42493</v>
      </c>
      <c r="B3106" s="1" t="s">
        <v>2787</v>
      </c>
      <c r="C3106" s="1" t="s">
        <v>97</v>
      </c>
      <c r="D3106" s="1" t="s">
        <v>105</v>
      </c>
      <c r="E3106" s="1" t="s">
        <v>3532</v>
      </c>
      <c r="F3106" s="45" t="s">
        <v>158</v>
      </c>
      <c r="G3106" s="1">
        <v>1</v>
      </c>
      <c r="H3106" s="1" t="s">
        <v>107</v>
      </c>
      <c r="I3106" s="1" t="s">
        <v>159</v>
      </c>
      <c r="K3106" s="1" t="str">
        <f>VLOOKUP(L3106,CW!C:D,2,FALSE)</f>
        <v>May'16</v>
      </c>
      <c r="L3106" s="1" t="str">
        <f t="shared" si="48"/>
        <v>18'16</v>
      </c>
      <c r="M3106" s="1" t="str">
        <f>VLOOKUP(K3106,CW!D:E,2,FALSE)</f>
        <v>Q1'16</v>
      </c>
    </row>
    <row r="3107" spans="1:13" ht="15" customHeight="1">
      <c r="A3107" s="2">
        <v>42493</v>
      </c>
      <c r="B3107" s="1" t="s">
        <v>2788</v>
      </c>
      <c r="C3107" s="1" t="s">
        <v>97</v>
      </c>
      <c r="D3107" s="1" t="s">
        <v>105</v>
      </c>
      <c r="E3107" s="1" t="s">
        <v>3532</v>
      </c>
      <c r="F3107" s="45" t="s">
        <v>158</v>
      </c>
      <c r="G3107" s="1">
        <v>1</v>
      </c>
      <c r="H3107" s="1" t="s">
        <v>107</v>
      </c>
      <c r="I3107" s="1" t="s">
        <v>159</v>
      </c>
      <c r="K3107" s="1" t="str">
        <f>VLOOKUP(L3107,CW!C:D,2,FALSE)</f>
        <v>May'16</v>
      </c>
      <c r="L3107" s="1" t="str">
        <f t="shared" si="48"/>
        <v>18'16</v>
      </c>
      <c r="M3107" s="1" t="str">
        <f>VLOOKUP(K3107,CW!D:E,2,FALSE)</f>
        <v>Q1'16</v>
      </c>
    </row>
    <row r="3108" spans="1:13" ht="15" customHeight="1">
      <c r="A3108" s="2">
        <v>42493</v>
      </c>
      <c r="B3108" s="1" t="s">
        <v>2789</v>
      </c>
      <c r="C3108" s="1" t="s">
        <v>97</v>
      </c>
      <c r="D3108" s="1" t="s">
        <v>105</v>
      </c>
      <c r="E3108" s="1" t="s">
        <v>3532</v>
      </c>
      <c r="F3108" s="45" t="s">
        <v>158</v>
      </c>
      <c r="G3108" s="1">
        <v>1</v>
      </c>
      <c r="H3108" s="1" t="s">
        <v>107</v>
      </c>
      <c r="I3108" s="1" t="s">
        <v>159</v>
      </c>
      <c r="K3108" s="1" t="str">
        <f>VLOOKUP(L3108,CW!C:D,2,FALSE)</f>
        <v>May'16</v>
      </c>
      <c r="L3108" s="1" t="str">
        <f t="shared" si="48"/>
        <v>18'16</v>
      </c>
      <c r="M3108" s="1" t="str">
        <f>VLOOKUP(K3108,CW!D:E,2,FALSE)</f>
        <v>Q1'16</v>
      </c>
    </row>
    <row r="3109" spans="1:13" ht="15" customHeight="1">
      <c r="A3109" s="2">
        <v>42493</v>
      </c>
      <c r="B3109" s="1" t="s">
        <v>2790</v>
      </c>
      <c r="C3109" s="1" t="s">
        <v>1801</v>
      </c>
      <c r="D3109" s="1" t="s">
        <v>105</v>
      </c>
      <c r="E3109" s="1" t="s">
        <v>3532</v>
      </c>
      <c r="F3109" s="45" t="s">
        <v>158</v>
      </c>
      <c r="G3109" s="1">
        <v>1</v>
      </c>
      <c r="H3109" s="1" t="s">
        <v>107</v>
      </c>
      <c r="I3109" s="1" t="s">
        <v>159</v>
      </c>
      <c r="K3109" s="1" t="str">
        <f>VLOOKUP(L3109,CW!C:D,2,FALSE)</f>
        <v>May'16</v>
      </c>
      <c r="L3109" s="1" t="str">
        <f t="shared" si="48"/>
        <v>18'16</v>
      </c>
      <c r="M3109" s="1" t="str">
        <f>VLOOKUP(K3109,CW!D:E,2,FALSE)</f>
        <v>Q1'16</v>
      </c>
    </row>
    <row r="3110" spans="1:13" ht="15" customHeight="1">
      <c r="A3110" s="2">
        <v>42493</v>
      </c>
      <c r="B3110" s="1" t="s">
        <v>2791</v>
      </c>
      <c r="C3110" s="1" t="s">
        <v>86</v>
      </c>
      <c r="D3110" s="1" t="s">
        <v>105</v>
      </c>
      <c r="E3110" s="1" t="s">
        <v>3532</v>
      </c>
      <c r="F3110" s="45" t="s">
        <v>158</v>
      </c>
      <c r="G3110" s="1">
        <v>2</v>
      </c>
      <c r="H3110" s="1" t="s">
        <v>107</v>
      </c>
      <c r="I3110" s="1" t="s">
        <v>159</v>
      </c>
      <c r="K3110" s="1" t="str">
        <f>VLOOKUP(L3110,CW!C:D,2,FALSE)</f>
        <v>May'16</v>
      </c>
      <c r="L3110" s="1" t="str">
        <f t="shared" si="48"/>
        <v>18'16</v>
      </c>
      <c r="M3110" s="1" t="str">
        <f>VLOOKUP(K3110,CW!D:E,2,FALSE)</f>
        <v>Q1'16</v>
      </c>
    </row>
    <row r="3111" spans="1:13" ht="30" customHeight="1">
      <c r="A3111" s="2">
        <v>42493</v>
      </c>
      <c r="B3111" s="1" t="s">
        <v>2792</v>
      </c>
      <c r="C3111" s="1" t="s">
        <v>86</v>
      </c>
      <c r="D3111" s="1" t="s">
        <v>105</v>
      </c>
      <c r="E3111" s="1" t="s">
        <v>3532</v>
      </c>
      <c r="F3111" s="98" t="s">
        <v>160</v>
      </c>
      <c r="G3111" s="1">
        <v>1</v>
      </c>
      <c r="H3111" s="1" t="s">
        <v>107</v>
      </c>
      <c r="I3111" s="1" t="s">
        <v>159</v>
      </c>
      <c r="K3111" s="1" t="str">
        <f>VLOOKUP(L3111,CW!C:D,2,FALSE)</f>
        <v>May'16</v>
      </c>
      <c r="L3111" s="1" t="str">
        <f t="shared" si="48"/>
        <v>18'16</v>
      </c>
      <c r="M3111" s="1" t="str">
        <f>VLOOKUP(K3111,CW!D:E,2,FALSE)</f>
        <v>Q1'16</v>
      </c>
    </row>
    <row r="3112" spans="1:13" ht="30" customHeight="1">
      <c r="A3112" s="2">
        <v>42493</v>
      </c>
      <c r="B3112" s="1" t="s">
        <v>2793</v>
      </c>
      <c r="C3112" s="1" t="s">
        <v>97</v>
      </c>
      <c r="D3112" s="1" t="s">
        <v>105</v>
      </c>
      <c r="E3112" s="1" t="s">
        <v>3532</v>
      </c>
      <c r="F3112" s="98" t="s">
        <v>161</v>
      </c>
      <c r="G3112" s="1">
        <v>2</v>
      </c>
      <c r="H3112" s="1" t="s">
        <v>107</v>
      </c>
      <c r="I3112" s="1" t="s">
        <v>159</v>
      </c>
      <c r="K3112" s="1" t="str">
        <f>VLOOKUP(L3112,CW!C:D,2,FALSE)</f>
        <v>May'16</v>
      </c>
      <c r="L3112" s="1" t="str">
        <f t="shared" si="48"/>
        <v>18'16</v>
      </c>
      <c r="M3112" s="1" t="str">
        <f>VLOOKUP(K3112,CW!D:E,2,FALSE)</f>
        <v>Q1'16</v>
      </c>
    </row>
    <row r="3113" spans="1:13" ht="15" customHeight="1">
      <c r="A3113" s="2">
        <v>42493</v>
      </c>
      <c r="B3113" s="1" t="s">
        <v>2794</v>
      </c>
      <c r="C3113" s="1" t="s">
        <v>2795</v>
      </c>
      <c r="D3113" s="1" t="s">
        <v>105</v>
      </c>
      <c r="E3113" s="1" t="s">
        <v>3532</v>
      </c>
      <c r="F3113" s="45" t="s">
        <v>896</v>
      </c>
      <c r="G3113" s="1">
        <v>3</v>
      </c>
      <c r="H3113" s="1" t="s">
        <v>107</v>
      </c>
      <c r="I3113" s="1" t="s">
        <v>159</v>
      </c>
      <c r="K3113" s="1" t="str">
        <f>VLOOKUP(L3113,CW!C:D,2,FALSE)</f>
        <v>May'16</v>
      </c>
      <c r="L3113" s="1" t="str">
        <f t="shared" si="48"/>
        <v>18'16</v>
      </c>
      <c r="M3113" s="1" t="str">
        <f>VLOOKUP(K3113,CW!D:E,2,FALSE)</f>
        <v>Q1'16</v>
      </c>
    </row>
    <row r="3114" spans="1:13" ht="30" customHeight="1">
      <c r="A3114" s="2">
        <v>42493</v>
      </c>
      <c r="B3114" s="1" t="s">
        <v>2796</v>
      </c>
      <c r="C3114" s="1" t="s">
        <v>86</v>
      </c>
      <c r="D3114" s="1" t="s">
        <v>105</v>
      </c>
      <c r="E3114" s="1" t="s">
        <v>3532</v>
      </c>
      <c r="F3114" s="98" t="s">
        <v>161</v>
      </c>
      <c r="G3114" s="1">
        <v>1</v>
      </c>
      <c r="H3114" s="1" t="s">
        <v>107</v>
      </c>
      <c r="I3114" s="1" t="s">
        <v>159</v>
      </c>
      <c r="K3114" s="1" t="str">
        <f>VLOOKUP(L3114,CW!C:D,2,FALSE)</f>
        <v>May'16</v>
      </c>
      <c r="L3114" s="1" t="str">
        <f t="shared" si="48"/>
        <v>18'16</v>
      </c>
      <c r="M3114" s="1" t="str">
        <f>VLOOKUP(K3114,CW!D:E,2,FALSE)</f>
        <v>Q1'16</v>
      </c>
    </row>
    <row r="3115" spans="1:13" ht="15" customHeight="1">
      <c r="A3115" s="2">
        <v>42493</v>
      </c>
      <c r="B3115" s="1" t="s">
        <v>2796</v>
      </c>
      <c r="C3115" s="1" t="s">
        <v>86</v>
      </c>
      <c r="D3115" s="1" t="s">
        <v>105</v>
      </c>
      <c r="E3115" s="1" t="s">
        <v>3532</v>
      </c>
      <c r="F3115" s="45" t="s">
        <v>158</v>
      </c>
      <c r="G3115" s="1">
        <v>1</v>
      </c>
      <c r="H3115" s="1" t="s">
        <v>107</v>
      </c>
      <c r="I3115" s="1" t="s">
        <v>159</v>
      </c>
      <c r="K3115" s="1" t="str">
        <f>VLOOKUP(L3115,CW!C:D,2,FALSE)</f>
        <v>May'16</v>
      </c>
      <c r="L3115" s="1" t="str">
        <f t="shared" si="48"/>
        <v>18'16</v>
      </c>
      <c r="M3115" s="1" t="str">
        <f>VLOOKUP(K3115,CW!D:E,2,FALSE)</f>
        <v>Q1'16</v>
      </c>
    </row>
    <row r="3116" spans="1:13" ht="15" customHeight="1">
      <c r="A3116" s="2">
        <v>42493</v>
      </c>
      <c r="B3116" s="1" t="s">
        <v>2797</v>
      </c>
      <c r="C3116" s="1" t="s">
        <v>86</v>
      </c>
      <c r="D3116" s="1" t="s">
        <v>105</v>
      </c>
      <c r="E3116" s="1" t="s">
        <v>3532</v>
      </c>
      <c r="F3116" s="98" t="s">
        <v>4584</v>
      </c>
      <c r="G3116" s="1">
        <v>3</v>
      </c>
      <c r="H3116" s="1" t="s">
        <v>107</v>
      </c>
      <c r="I3116" s="1" t="s">
        <v>159</v>
      </c>
      <c r="K3116" s="1" t="str">
        <f>VLOOKUP(L3116,CW!C:D,2,FALSE)</f>
        <v>May'16</v>
      </c>
      <c r="L3116" s="1" t="str">
        <f t="shared" si="48"/>
        <v>18'16</v>
      </c>
      <c r="M3116" s="1" t="str">
        <f>VLOOKUP(K3116,CW!D:E,2,FALSE)</f>
        <v>Q1'16</v>
      </c>
    </row>
    <row r="3117" spans="1:13" ht="30" customHeight="1">
      <c r="A3117" s="2">
        <v>42493</v>
      </c>
      <c r="B3117" s="1" t="s">
        <v>2798</v>
      </c>
      <c r="C3117" s="1" t="s">
        <v>86</v>
      </c>
      <c r="D3117" s="1" t="s">
        <v>105</v>
      </c>
      <c r="E3117" s="1" t="s">
        <v>3532</v>
      </c>
      <c r="F3117" s="98" t="s">
        <v>160</v>
      </c>
      <c r="G3117" s="1">
        <v>1</v>
      </c>
      <c r="H3117" s="1" t="s">
        <v>107</v>
      </c>
      <c r="I3117" s="1" t="s">
        <v>159</v>
      </c>
      <c r="K3117" s="1" t="str">
        <f>VLOOKUP(L3117,CW!C:D,2,FALSE)</f>
        <v>May'16</v>
      </c>
      <c r="L3117" s="1" t="str">
        <f t="shared" si="48"/>
        <v>18'16</v>
      </c>
      <c r="M3117" s="1" t="str">
        <f>VLOOKUP(K3117,CW!D:E,2,FALSE)</f>
        <v>Q1'16</v>
      </c>
    </row>
    <row r="3118" spans="1:13" ht="15" customHeight="1">
      <c r="A3118" s="2">
        <v>42493</v>
      </c>
      <c r="B3118" s="1" t="s">
        <v>2798</v>
      </c>
      <c r="C3118" s="1" t="s">
        <v>86</v>
      </c>
      <c r="D3118" s="1" t="s">
        <v>105</v>
      </c>
      <c r="E3118" s="1" t="s">
        <v>3532</v>
      </c>
      <c r="F3118" s="45" t="s">
        <v>158</v>
      </c>
      <c r="G3118" s="1">
        <v>1</v>
      </c>
      <c r="H3118" s="1" t="s">
        <v>107</v>
      </c>
      <c r="I3118" s="1" t="s">
        <v>159</v>
      </c>
      <c r="K3118" s="1" t="str">
        <f>VLOOKUP(L3118,CW!C:D,2,FALSE)</f>
        <v>May'16</v>
      </c>
      <c r="L3118" s="1" t="str">
        <f t="shared" si="48"/>
        <v>18'16</v>
      </c>
      <c r="M3118" s="1" t="str">
        <f>VLOOKUP(K3118,CW!D:E,2,FALSE)</f>
        <v>Q1'16</v>
      </c>
    </row>
    <row r="3119" spans="1:13" ht="30" customHeight="1">
      <c r="A3119" s="2">
        <v>42493</v>
      </c>
      <c r="B3119" s="1" t="s">
        <v>2799</v>
      </c>
      <c r="C3119" s="1" t="s">
        <v>1801</v>
      </c>
      <c r="D3119" s="1" t="s">
        <v>105</v>
      </c>
      <c r="E3119" s="1" t="s">
        <v>3532</v>
      </c>
      <c r="F3119" s="98" t="s">
        <v>161</v>
      </c>
      <c r="G3119" s="1">
        <v>1</v>
      </c>
      <c r="H3119" s="1" t="s">
        <v>107</v>
      </c>
      <c r="I3119" s="1" t="s">
        <v>159</v>
      </c>
      <c r="K3119" s="1" t="str">
        <f>VLOOKUP(L3119,CW!C:D,2,FALSE)</f>
        <v>May'16</v>
      </c>
      <c r="L3119" s="1" t="str">
        <f t="shared" si="48"/>
        <v>18'16</v>
      </c>
      <c r="M3119" s="1" t="str">
        <f>VLOOKUP(K3119,CW!D:E,2,FALSE)</f>
        <v>Q1'16</v>
      </c>
    </row>
    <row r="3120" spans="1:13" ht="15" customHeight="1">
      <c r="A3120" s="2">
        <v>42493</v>
      </c>
      <c r="B3120" s="1" t="s">
        <v>2800</v>
      </c>
      <c r="C3120" s="1" t="s">
        <v>86</v>
      </c>
      <c r="D3120" s="1" t="s">
        <v>105</v>
      </c>
      <c r="E3120" s="1" t="s">
        <v>3532</v>
      </c>
      <c r="F3120" s="98" t="s">
        <v>4584</v>
      </c>
      <c r="G3120" s="1">
        <v>1</v>
      </c>
      <c r="H3120" s="1" t="s">
        <v>107</v>
      </c>
      <c r="I3120" s="1" t="s">
        <v>159</v>
      </c>
      <c r="K3120" s="1" t="str">
        <f>VLOOKUP(L3120,CW!C:D,2,FALSE)</f>
        <v>May'16</v>
      </c>
      <c r="L3120" s="1" t="str">
        <f t="shared" ref="L3120:L3183" si="49">CONCATENATE(WEEKNUM(A3120,21),"'",TEXT(A3120,"yy"))</f>
        <v>18'16</v>
      </c>
      <c r="M3120" s="1" t="str">
        <f>VLOOKUP(K3120,CW!D:E,2,FALSE)</f>
        <v>Q1'16</v>
      </c>
    </row>
    <row r="3121" spans="1:13" ht="30" customHeight="1">
      <c r="A3121" s="2">
        <v>42493</v>
      </c>
      <c r="B3121" s="1" t="s">
        <v>2801</v>
      </c>
      <c r="C3121" s="1" t="s">
        <v>1801</v>
      </c>
      <c r="D3121" s="1" t="s">
        <v>105</v>
      </c>
      <c r="E3121" s="1" t="s">
        <v>3532</v>
      </c>
      <c r="F3121" s="98" t="s">
        <v>160</v>
      </c>
      <c r="G3121" s="1">
        <v>1</v>
      </c>
      <c r="H3121" s="1" t="s">
        <v>107</v>
      </c>
      <c r="I3121" s="1" t="s">
        <v>159</v>
      </c>
      <c r="K3121" s="1" t="str">
        <f>VLOOKUP(L3121,CW!C:D,2,FALSE)</f>
        <v>May'16</v>
      </c>
      <c r="L3121" s="1" t="str">
        <f t="shared" si="49"/>
        <v>18'16</v>
      </c>
      <c r="M3121" s="1" t="str">
        <f>VLOOKUP(K3121,CW!D:E,2,FALSE)</f>
        <v>Q1'16</v>
      </c>
    </row>
    <row r="3122" spans="1:13" ht="30" customHeight="1">
      <c r="A3122" s="2">
        <v>42493</v>
      </c>
      <c r="B3122" s="1" t="s">
        <v>2802</v>
      </c>
      <c r="C3122" s="1" t="s">
        <v>1801</v>
      </c>
      <c r="D3122" s="1" t="s">
        <v>105</v>
      </c>
      <c r="E3122" s="1" t="s">
        <v>3532</v>
      </c>
      <c r="F3122" s="98" t="s">
        <v>161</v>
      </c>
      <c r="G3122" s="1">
        <v>1</v>
      </c>
      <c r="H3122" s="1" t="s">
        <v>107</v>
      </c>
      <c r="I3122" s="1" t="s">
        <v>159</v>
      </c>
      <c r="K3122" s="1" t="str">
        <f>VLOOKUP(L3122,CW!C:D,2,FALSE)</f>
        <v>May'16</v>
      </c>
      <c r="L3122" s="1" t="str">
        <f t="shared" si="49"/>
        <v>18'16</v>
      </c>
      <c r="M3122" s="1" t="str">
        <f>VLOOKUP(K3122,CW!D:E,2,FALSE)</f>
        <v>Q1'16</v>
      </c>
    </row>
    <row r="3123" spans="1:13" ht="15" customHeight="1">
      <c r="A3123" s="2">
        <v>42493</v>
      </c>
      <c r="B3123" s="1" t="s">
        <v>2802</v>
      </c>
      <c r="C3123" s="1" t="s">
        <v>1801</v>
      </c>
      <c r="D3123" s="1" t="s">
        <v>105</v>
      </c>
      <c r="E3123" s="1" t="s">
        <v>3532</v>
      </c>
      <c r="F3123" s="45" t="s">
        <v>158</v>
      </c>
      <c r="G3123" s="1">
        <v>1</v>
      </c>
      <c r="H3123" s="1" t="s">
        <v>107</v>
      </c>
      <c r="I3123" s="1" t="s">
        <v>159</v>
      </c>
      <c r="K3123" s="1" t="str">
        <f>VLOOKUP(L3123,CW!C:D,2,FALSE)</f>
        <v>May'16</v>
      </c>
      <c r="L3123" s="1" t="str">
        <f t="shared" si="49"/>
        <v>18'16</v>
      </c>
      <c r="M3123" s="1" t="str">
        <f>VLOOKUP(K3123,CW!D:E,2,FALSE)</f>
        <v>Q1'16</v>
      </c>
    </row>
    <row r="3124" spans="1:13" ht="15" customHeight="1">
      <c r="A3124" s="2">
        <v>42493</v>
      </c>
      <c r="B3124" s="1" t="s">
        <v>2802</v>
      </c>
      <c r="C3124" s="1" t="s">
        <v>1801</v>
      </c>
      <c r="D3124" s="1" t="s">
        <v>105</v>
      </c>
      <c r="E3124" s="1" t="s">
        <v>3532</v>
      </c>
      <c r="F3124" s="98" t="s">
        <v>4584</v>
      </c>
      <c r="G3124" s="1">
        <v>1</v>
      </c>
      <c r="H3124" s="1" t="s">
        <v>107</v>
      </c>
      <c r="I3124" s="1" t="s">
        <v>159</v>
      </c>
      <c r="K3124" s="1" t="str">
        <f>VLOOKUP(L3124,CW!C:D,2,FALSE)</f>
        <v>May'16</v>
      </c>
      <c r="L3124" s="1" t="str">
        <f t="shared" si="49"/>
        <v>18'16</v>
      </c>
      <c r="M3124" s="1" t="str">
        <f>VLOOKUP(K3124,CW!D:E,2,FALSE)</f>
        <v>Q1'16</v>
      </c>
    </row>
    <row r="3125" spans="1:13" ht="30" customHeight="1">
      <c r="A3125" s="2">
        <v>42493</v>
      </c>
      <c r="B3125" s="1" t="s">
        <v>2803</v>
      </c>
      <c r="C3125" s="1" t="s">
        <v>1801</v>
      </c>
      <c r="D3125" s="1" t="s">
        <v>105</v>
      </c>
      <c r="E3125" s="1" t="s">
        <v>3532</v>
      </c>
      <c r="F3125" s="98" t="s">
        <v>161</v>
      </c>
      <c r="G3125" s="1">
        <v>1</v>
      </c>
      <c r="H3125" s="1" t="s">
        <v>107</v>
      </c>
      <c r="I3125" s="1" t="s">
        <v>159</v>
      </c>
      <c r="K3125" s="1" t="str">
        <f>VLOOKUP(L3125,CW!C:D,2,FALSE)</f>
        <v>May'16</v>
      </c>
      <c r="L3125" s="1" t="str">
        <f t="shared" si="49"/>
        <v>18'16</v>
      </c>
      <c r="M3125" s="1" t="str">
        <f>VLOOKUP(K3125,CW!D:E,2,FALSE)</f>
        <v>Q1'16</v>
      </c>
    </row>
    <row r="3126" spans="1:13" ht="15" customHeight="1">
      <c r="A3126" s="2">
        <v>42493</v>
      </c>
      <c r="B3126" s="1" t="s">
        <v>2804</v>
      </c>
      <c r="C3126" s="1" t="s">
        <v>86</v>
      </c>
      <c r="D3126" s="1" t="s">
        <v>105</v>
      </c>
      <c r="E3126" s="1" t="s">
        <v>3532</v>
      </c>
      <c r="F3126" s="45" t="s">
        <v>158</v>
      </c>
      <c r="G3126" s="1">
        <v>1</v>
      </c>
      <c r="H3126" s="1" t="s">
        <v>107</v>
      </c>
      <c r="I3126" s="1" t="s">
        <v>159</v>
      </c>
      <c r="K3126" s="1" t="str">
        <f>VLOOKUP(L3126,CW!C:D,2,FALSE)</f>
        <v>May'16</v>
      </c>
      <c r="L3126" s="1" t="str">
        <f t="shared" si="49"/>
        <v>18'16</v>
      </c>
      <c r="M3126" s="1" t="str">
        <f>VLOOKUP(K3126,CW!D:E,2,FALSE)</f>
        <v>Q1'16</v>
      </c>
    </row>
    <row r="3127" spans="1:13" ht="15" customHeight="1">
      <c r="A3127" s="2">
        <v>42493</v>
      </c>
      <c r="B3127" s="1" t="s">
        <v>2805</v>
      </c>
      <c r="C3127" s="1" t="s">
        <v>86</v>
      </c>
      <c r="D3127" s="1" t="s">
        <v>105</v>
      </c>
      <c r="E3127" s="1" t="s">
        <v>3532</v>
      </c>
      <c r="F3127" s="45" t="s">
        <v>158</v>
      </c>
      <c r="G3127" s="1">
        <v>2</v>
      </c>
      <c r="H3127" s="1" t="s">
        <v>107</v>
      </c>
      <c r="I3127" s="1" t="s">
        <v>159</v>
      </c>
      <c r="K3127" s="1" t="str">
        <f>VLOOKUP(L3127,CW!C:D,2,FALSE)</f>
        <v>May'16</v>
      </c>
      <c r="L3127" s="1" t="str">
        <f t="shared" si="49"/>
        <v>18'16</v>
      </c>
      <c r="M3127" s="1" t="str">
        <f>VLOOKUP(K3127,CW!D:E,2,FALSE)</f>
        <v>Q1'16</v>
      </c>
    </row>
    <row r="3128" spans="1:13" ht="15" customHeight="1">
      <c r="A3128" s="2">
        <v>42493</v>
      </c>
      <c r="B3128" s="1" t="s">
        <v>2805</v>
      </c>
      <c r="C3128" s="1" t="s">
        <v>86</v>
      </c>
      <c r="D3128" s="1" t="s">
        <v>105</v>
      </c>
      <c r="E3128" s="1" t="s">
        <v>3532</v>
      </c>
      <c r="F3128" s="98" t="s">
        <v>4584</v>
      </c>
      <c r="G3128" s="1">
        <v>2</v>
      </c>
      <c r="H3128" s="1" t="s">
        <v>107</v>
      </c>
      <c r="I3128" s="1" t="s">
        <v>159</v>
      </c>
      <c r="K3128" s="1" t="str">
        <f>VLOOKUP(L3128,CW!C:D,2,FALSE)</f>
        <v>May'16</v>
      </c>
      <c r="L3128" s="1" t="str">
        <f t="shared" si="49"/>
        <v>18'16</v>
      </c>
      <c r="M3128" s="1" t="str">
        <f>VLOOKUP(K3128,CW!D:E,2,FALSE)</f>
        <v>Q1'16</v>
      </c>
    </row>
    <row r="3129" spans="1:13" ht="15" customHeight="1">
      <c r="A3129" s="2">
        <v>42493</v>
      </c>
      <c r="B3129" s="1" t="s">
        <v>2806</v>
      </c>
      <c r="C3129" s="1" t="s">
        <v>86</v>
      </c>
      <c r="D3129" s="1" t="s">
        <v>105</v>
      </c>
      <c r="E3129" s="1" t="s">
        <v>3532</v>
      </c>
      <c r="F3129" s="98" t="s">
        <v>4584</v>
      </c>
      <c r="G3129" s="1">
        <v>2</v>
      </c>
      <c r="H3129" s="1" t="s">
        <v>107</v>
      </c>
      <c r="I3129" s="1" t="s">
        <v>159</v>
      </c>
      <c r="K3129" s="1" t="str">
        <f>VLOOKUP(L3129,CW!C:D,2,FALSE)</f>
        <v>May'16</v>
      </c>
      <c r="L3129" s="1" t="str">
        <f t="shared" si="49"/>
        <v>18'16</v>
      </c>
      <c r="M3129" s="1" t="str">
        <f>VLOOKUP(K3129,CW!D:E,2,FALSE)</f>
        <v>Q1'16</v>
      </c>
    </row>
    <row r="3130" spans="1:13" ht="15" customHeight="1">
      <c r="A3130" s="2">
        <v>42493</v>
      </c>
      <c r="B3130" s="1" t="s">
        <v>2807</v>
      </c>
      <c r="C3130" s="1" t="s">
        <v>108</v>
      </c>
      <c r="D3130" s="1" t="s">
        <v>105</v>
      </c>
      <c r="E3130" s="1" t="s">
        <v>3532</v>
      </c>
      <c r="F3130" s="45" t="s">
        <v>5</v>
      </c>
      <c r="G3130" s="1">
        <v>3</v>
      </c>
      <c r="H3130" s="1" t="s">
        <v>107</v>
      </c>
      <c r="I3130" s="1" t="s">
        <v>159</v>
      </c>
      <c r="K3130" s="1" t="str">
        <f>VLOOKUP(L3130,CW!C:D,2,FALSE)</f>
        <v>May'16</v>
      </c>
      <c r="L3130" s="1" t="str">
        <f t="shared" si="49"/>
        <v>18'16</v>
      </c>
      <c r="M3130" s="1" t="str">
        <f>VLOOKUP(K3130,CW!D:E,2,FALSE)</f>
        <v>Q1'16</v>
      </c>
    </row>
    <row r="3131" spans="1:13" ht="15" customHeight="1">
      <c r="A3131" s="2">
        <v>42493</v>
      </c>
      <c r="B3131" s="1" t="s">
        <v>2808</v>
      </c>
      <c r="C3131" s="1" t="s">
        <v>1801</v>
      </c>
      <c r="D3131" s="1" t="s">
        <v>105</v>
      </c>
      <c r="E3131" s="1" t="s">
        <v>3532</v>
      </c>
      <c r="F3131" s="98" t="s">
        <v>4584</v>
      </c>
      <c r="G3131" s="1">
        <v>2</v>
      </c>
      <c r="H3131" s="1" t="s">
        <v>107</v>
      </c>
      <c r="I3131" s="1" t="s">
        <v>159</v>
      </c>
      <c r="K3131" s="1" t="str">
        <f>VLOOKUP(L3131,CW!C:D,2,FALSE)</f>
        <v>May'16</v>
      </c>
      <c r="L3131" s="1" t="str">
        <f t="shared" si="49"/>
        <v>18'16</v>
      </c>
      <c r="M3131" s="1" t="str">
        <f>VLOOKUP(K3131,CW!D:E,2,FALSE)</f>
        <v>Q1'16</v>
      </c>
    </row>
    <row r="3132" spans="1:13" ht="15" customHeight="1">
      <c r="A3132" s="2">
        <v>42493</v>
      </c>
      <c r="B3132" s="1" t="s">
        <v>2809</v>
      </c>
      <c r="C3132" s="1" t="s">
        <v>108</v>
      </c>
      <c r="D3132" s="1" t="s">
        <v>105</v>
      </c>
      <c r="E3132" s="1" t="s">
        <v>3532</v>
      </c>
      <c r="F3132" s="98" t="s">
        <v>4584</v>
      </c>
      <c r="G3132" s="1">
        <v>5</v>
      </c>
      <c r="H3132" s="1" t="s">
        <v>107</v>
      </c>
      <c r="I3132" s="1" t="s">
        <v>159</v>
      </c>
      <c r="K3132" s="1" t="str">
        <f>VLOOKUP(L3132,CW!C:D,2,FALSE)</f>
        <v>May'16</v>
      </c>
      <c r="L3132" s="1" t="str">
        <f t="shared" si="49"/>
        <v>18'16</v>
      </c>
      <c r="M3132" s="1" t="str">
        <f>VLOOKUP(K3132,CW!D:E,2,FALSE)</f>
        <v>Q1'16</v>
      </c>
    </row>
    <row r="3133" spans="1:13" ht="30" customHeight="1">
      <c r="A3133" s="2">
        <v>42493</v>
      </c>
      <c r="B3133" s="1" t="s">
        <v>2810</v>
      </c>
      <c r="C3133" s="1" t="s">
        <v>86</v>
      </c>
      <c r="D3133" s="1" t="s">
        <v>105</v>
      </c>
      <c r="E3133" s="1" t="s">
        <v>3532</v>
      </c>
      <c r="F3133" s="98" t="s">
        <v>161</v>
      </c>
      <c r="G3133" s="1">
        <v>1</v>
      </c>
      <c r="H3133" s="1" t="s">
        <v>107</v>
      </c>
      <c r="I3133" s="1" t="s">
        <v>159</v>
      </c>
      <c r="K3133" s="1" t="str">
        <f>VLOOKUP(L3133,CW!C:D,2,FALSE)</f>
        <v>May'16</v>
      </c>
      <c r="L3133" s="1" t="str">
        <f t="shared" si="49"/>
        <v>18'16</v>
      </c>
      <c r="M3133" s="1" t="str">
        <f>VLOOKUP(K3133,CW!D:E,2,FALSE)</f>
        <v>Q1'16</v>
      </c>
    </row>
    <row r="3134" spans="1:13" ht="15" customHeight="1">
      <c r="A3134" s="2">
        <v>42493</v>
      </c>
      <c r="B3134" s="1" t="s">
        <v>2810</v>
      </c>
      <c r="C3134" s="1" t="s">
        <v>86</v>
      </c>
      <c r="D3134" s="1" t="s">
        <v>105</v>
      </c>
      <c r="E3134" s="1" t="s">
        <v>3532</v>
      </c>
      <c r="F3134" s="45" t="s">
        <v>158</v>
      </c>
      <c r="G3134" s="1">
        <v>1</v>
      </c>
      <c r="H3134" s="1" t="s">
        <v>107</v>
      </c>
      <c r="I3134" s="1" t="s">
        <v>159</v>
      </c>
      <c r="K3134" s="1" t="str">
        <f>VLOOKUP(L3134,CW!C:D,2,FALSE)</f>
        <v>May'16</v>
      </c>
      <c r="L3134" s="1" t="str">
        <f t="shared" si="49"/>
        <v>18'16</v>
      </c>
      <c r="M3134" s="1" t="str">
        <f>VLOOKUP(K3134,CW!D:E,2,FALSE)</f>
        <v>Q1'16</v>
      </c>
    </row>
    <row r="3135" spans="1:13" ht="15" customHeight="1">
      <c r="A3135" s="2">
        <v>42493</v>
      </c>
      <c r="B3135" s="1" t="s">
        <v>2810</v>
      </c>
      <c r="C3135" s="1" t="s">
        <v>86</v>
      </c>
      <c r="D3135" s="1" t="s">
        <v>105</v>
      </c>
      <c r="E3135" s="1" t="s">
        <v>3532</v>
      </c>
      <c r="F3135" s="98" t="s">
        <v>4584</v>
      </c>
      <c r="G3135" s="1">
        <v>4</v>
      </c>
      <c r="H3135" s="1" t="s">
        <v>107</v>
      </c>
      <c r="I3135" s="1" t="s">
        <v>159</v>
      </c>
      <c r="K3135" s="1" t="str">
        <f>VLOOKUP(L3135,CW!C:D,2,FALSE)</f>
        <v>May'16</v>
      </c>
      <c r="L3135" s="1" t="str">
        <f t="shared" si="49"/>
        <v>18'16</v>
      </c>
      <c r="M3135" s="1" t="str">
        <f>VLOOKUP(K3135,CW!D:E,2,FALSE)</f>
        <v>Q1'16</v>
      </c>
    </row>
    <row r="3136" spans="1:13" ht="15" customHeight="1">
      <c r="A3136" s="2">
        <v>42493</v>
      </c>
      <c r="B3136" s="1" t="s">
        <v>2811</v>
      </c>
      <c r="C3136" s="1" t="s">
        <v>86</v>
      </c>
      <c r="D3136" s="1" t="s">
        <v>105</v>
      </c>
      <c r="E3136" s="1" t="s">
        <v>3532</v>
      </c>
      <c r="F3136" s="98" t="s">
        <v>4584</v>
      </c>
      <c r="G3136" s="1">
        <v>1</v>
      </c>
      <c r="H3136" s="1" t="s">
        <v>107</v>
      </c>
      <c r="I3136" s="1" t="s">
        <v>159</v>
      </c>
      <c r="K3136" s="1" t="str">
        <f>VLOOKUP(L3136,CW!C:D,2,FALSE)</f>
        <v>May'16</v>
      </c>
      <c r="L3136" s="1" t="str">
        <f t="shared" si="49"/>
        <v>18'16</v>
      </c>
      <c r="M3136" s="1" t="str">
        <f>VLOOKUP(K3136,CW!D:E,2,FALSE)</f>
        <v>Q1'16</v>
      </c>
    </row>
    <row r="3137" spans="1:13" ht="15" customHeight="1">
      <c r="A3137" s="2">
        <v>42493</v>
      </c>
      <c r="B3137" s="1" t="s">
        <v>2801</v>
      </c>
      <c r="C3137" s="1" t="s">
        <v>3340</v>
      </c>
      <c r="D3137" s="1" t="s">
        <v>3316</v>
      </c>
      <c r="E3137" s="99" t="s">
        <v>4588</v>
      </c>
      <c r="F3137" s="45" t="s">
        <v>3333</v>
      </c>
      <c r="G3137" s="1">
        <v>1</v>
      </c>
      <c r="H3137" s="1" t="s">
        <v>3355</v>
      </c>
      <c r="I3137" s="1" t="s">
        <v>3550</v>
      </c>
      <c r="J3137" s="1">
        <v>3</v>
      </c>
      <c r="K3137" s="1" t="str">
        <f>VLOOKUP(L3137,CW!C:D,2,FALSE)</f>
        <v>May'16</v>
      </c>
      <c r="L3137" s="1" t="str">
        <f t="shared" si="49"/>
        <v>18'16</v>
      </c>
      <c r="M3137" s="1" t="str">
        <f>VLOOKUP(K3137,CW!D:E,2,FALSE)</f>
        <v>Q1'16</v>
      </c>
    </row>
    <row r="3138" spans="1:13" ht="15" customHeight="1">
      <c r="A3138" s="2">
        <v>42493</v>
      </c>
      <c r="B3138" s="1" t="s">
        <v>2779</v>
      </c>
      <c r="C3138" s="1" t="s">
        <v>86</v>
      </c>
      <c r="D3138" s="1" t="s">
        <v>100</v>
      </c>
      <c r="E3138" s="1" t="s">
        <v>3532</v>
      </c>
      <c r="F3138" s="45" t="s">
        <v>46</v>
      </c>
      <c r="G3138" s="1">
        <v>1</v>
      </c>
      <c r="H3138" s="1" t="s">
        <v>107</v>
      </c>
      <c r="I3138" s="1" t="s">
        <v>706</v>
      </c>
      <c r="K3138" s="1" t="str">
        <f>VLOOKUP(L3138,CW!C:D,2,FALSE)</f>
        <v>May'16</v>
      </c>
      <c r="L3138" s="1" t="str">
        <f t="shared" si="49"/>
        <v>18'16</v>
      </c>
      <c r="M3138" s="1" t="str">
        <f>VLOOKUP(K3138,CW!D:E,2,FALSE)</f>
        <v>Q1'16</v>
      </c>
    </row>
    <row r="3139" spans="1:13" ht="15" customHeight="1">
      <c r="A3139" s="2">
        <v>42493</v>
      </c>
      <c r="B3139" s="1" t="s">
        <v>2800</v>
      </c>
      <c r="C3139" s="1" t="s">
        <v>86</v>
      </c>
      <c r="D3139" s="1" t="s">
        <v>103</v>
      </c>
      <c r="E3139" s="1" t="s">
        <v>3532</v>
      </c>
      <c r="F3139" s="45" t="s">
        <v>46</v>
      </c>
      <c r="G3139" s="1">
        <v>1</v>
      </c>
      <c r="H3139" s="1" t="s">
        <v>107</v>
      </c>
      <c r="I3139" s="1" t="s">
        <v>706</v>
      </c>
      <c r="K3139" s="1" t="str">
        <f>VLOOKUP(L3139,CW!C:D,2,FALSE)</f>
        <v>May'16</v>
      </c>
      <c r="L3139" s="1" t="str">
        <f t="shared" si="49"/>
        <v>18'16</v>
      </c>
      <c r="M3139" s="1" t="str">
        <f>VLOOKUP(K3139,CW!D:E,2,FALSE)</f>
        <v>Q1'16</v>
      </c>
    </row>
    <row r="3140" spans="1:13" ht="15" customHeight="1">
      <c r="A3140" s="2">
        <v>42493</v>
      </c>
      <c r="B3140" s="1" t="s">
        <v>3434</v>
      </c>
      <c r="C3140" s="1" t="s">
        <v>108</v>
      </c>
      <c r="D3140" s="1" t="s">
        <v>103</v>
      </c>
      <c r="E3140" s="1" t="s">
        <v>3532</v>
      </c>
      <c r="F3140" s="45" t="s">
        <v>4594</v>
      </c>
      <c r="G3140" s="1">
        <v>1</v>
      </c>
      <c r="H3140" s="1" t="s">
        <v>107</v>
      </c>
      <c r="I3140" s="1" t="s">
        <v>706</v>
      </c>
      <c r="K3140" s="1" t="str">
        <f>VLOOKUP(L3140,CW!C:D,2,FALSE)</f>
        <v>May'16</v>
      </c>
      <c r="L3140" s="1" t="str">
        <f t="shared" si="49"/>
        <v>18'16</v>
      </c>
      <c r="M3140" s="1" t="str">
        <f>VLOOKUP(K3140,CW!D:E,2,FALSE)</f>
        <v>Q1'16</v>
      </c>
    </row>
    <row r="3141" spans="1:13" ht="30" customHeight="1">
      <c r="A3141" s="2">
        <v>42494</v>
      </c>
      <c r="B3141" s="1" t="s">
        <v>2812</v>
      </c>
      <c r="C3141" s="1" t="s">
        <v>108</v>
      </c>
      <c r="D3141" s="1" t="s">
        <v>103</v>
      </c>
      <c r="E3141" s="1" t="s">
        <v>3532</v>
      </c>
      <c r="F3141" s="98" t="s">
        <v>161</v>
      </c>
      <c r="G3141" s="1">
        <v>2</v>
      </c>
      <c r="H3141" s="1" t="s">
        <v>107</v>
      </c>
      <c r="I3141" s="1" t="s">
        <v>159</v>
      </c>
      <c r="K3141" s="1" t="str">
        <f>VLOOKUP(L3141,CW!C:D,2,FALSE)</f>
        <v>May'16</v>
      </c>
      <c r="L3141" s="1" t="str">
        <f t="shared" si="49"/>
        <v>18'16</v>
      </c>
      <c r="M3141" s="1" t="str">
        <f>VLOOKUP(K3141,CW!D:E,2,FALSE)</f>
        <v>Q1'16</v>
      </c>
    </row>
    <row r="3142" spans="1:13" ht="15" customHeight="1">
      <c r="A3142" s="2">
        <v>42494</v>
      </c>
      <c r="B3142" s="1" t="s">
        <v>2812</v>
      </c>
      <c r="C3142" s="1" t="s">
        <v>108</v>
      </c>
      <c r="D3142" s="1" t="s">
        <v>103</v>
      </c>
      <c r="E3142" s="1" t="s">
        <v>3532</v>
      </c>
      <c r="F3142" s="45" t="s">
        <v>158</v>
      </c>
      <c r="G3142" s="1">
        <v>1</v>
      </c>
      <c r="H3142" s="1" t="s">
        <v>107</v>
      </c>
      <c r="I3142" s="1" t="s">
        <v>159</v>
      </c>
      <c r="K3142" s="1" t="str">
        <f>VLOOKUP(L3142,CW!C:D,2,FALSE)</f>
        <v>May'16</v>
      </c>
      <c r="L3142" s="1" t="str">
        <f t="shared" si="49"/>
        <v>18'16</v>
      </c>
      <c r="M3142" s="1" t="str">
        <f>VLOOKUP(K3142,CW!D:E,2,FALSE)</f>
        <v>Q1'16</v>
      </c>
    </row>
    <row r="3143" spans="1:13" ht="30" customHeight="1">
      <c r="A3143" s="2">
        <v>42494</v>
      </c>
      <c r="B3143" s="1" t="s">
        <v>2813</v>
      </c>
      <c r="C3143" s="1" t="s">
        <v>108</v>
      </c>
      <c r="D3143" s="1" t="s">
        <v>103</v>
      </c>
      <c r="E3143" s="1" t="s">
        <v>3532</v>
      </c>
      <c r="F3143" s="98" t="s">
        <v>161</v>
      </c>
      <c r="G3143" s="1">
        <v>1</v>
      </c>
      <c r="H3143" s="1" t="s">
        <v>107</v>
      </c>
      <c r="I3143" s="1" t="s">
        <v>159</v>
      </c>
      <c r="K3143" s="1" t="str">
        <f>VLOOKUP(L3143,CW!C:D,2,FALSE)</f>
        <v>May'16</v>
      </c>
      <c r="L3143" s="1" t="str">
        <f t="shared" si="49"/>
        <v>18'16</v>
      </c>
      <c r="M3143" s="1" t="str">
        <f>VLOOKUP(K3143,CW!D:E,2,FALSE)</f>
        <v>Q1'16</v>
      </c>
    </row>
    <row r="3144" spans="1:13" ht="30" customHeight="1">
      <c r="A3144" s="2">
        <v>42494</v>
      </c>
      <c r="B3144" s="1" t="s">
        <v>2814</v>
      </c>
      <c r="C3144" s="1" t="s">
        <v>108</v>
      </c>
      <c r="D3144" s="1" t="s">
        <v>103</v>
      </c>
      <c r="E3144" s="1" t="s">
        <v>3532</v>
      </c>
      <c r="F3144" s="98" t="s">
        <v>160</v>
      </c>
      <c r="G3144" s="1">
        <v>2</v>
      </c>
      <c r="H3144" s="1" t="s">
        <v>107</v>
      </c>
      <c r="I3144" s="1" t="s">
        <v>159</v>
      </c>
      <c r="K3144" s="1" t="str">
        <f>VLOOKUP(L3144,CW!C:D,2,FALSE)</f>
        <v>May'16</v>
      </c>
      <c r="L3144" s="1" t="str">
        <f t="shared" si="49"/>
        <v>18'16</v>
      </c>
      <c r="M3144" s="1" t="str">
        <f>VLOOKUP(K3144,CW!D:E,2,FALSE)</f>
        <v>Q1'16</v>
      </c>
    </row>
    <row r="3145" spans="1:13" ht="15" customHeight="1">
      <c r="A3145" s="2">
        <v>42494</v>
      </c>
      <c r="B3145" s="1" t="s">
        <v>2815</v>
      </c>
      <c r="C3145" s="1" t="s">
        <v>86</v>
      </c>
      <c r="D3145" s="1" t="s">
        <v>103</v>
      </c>
      <c r="E3145" s="1" t="s">
        <v>3532</v>
      </c>
      <c r="F3145" s="45" t="s">
        <v>158</v>
      </c>
      <c r="G3145" s="1">
        <v>1</v>
      </c>
      <c r="H3145" s="1" t="s">
        <v>107</v>
      </c>
      <c r="I3145" s="1" t="s">
        <v>159</v>
      </c>
      <c r="K3145" s="1" t="str">
        <f>VLOOKUP(L3145,CW!C:D,2,FALSE)</f>
        <v>May'16</v>
      </c>
      <c r="L3145" s="1" t="str">
        <f t="shared" si="49"/>
        <v>18'16</v>
      </c>
      <c r="M3145" s="1" t="str">
        <f>VLOOKUP(K3145,CW!D:E,2,FALSE)</f>
        <v>Q1'16</v>
      </c>
    </row>
    <row r="3146" spans="1:13" ht="15" customHeight="1">
      <c r="A3146" s="2">
        <v>42494</v>
      </c>
      <c r="B3146" s="1" t="s">
        <v>2815</v>
      </c>
      <c r="C3146" s="1" t="s">
        <v>86</v>
      </c>
      <c r="D3146" s="1" t="s">
        <v>103</v>
      </c>
      <c r="E3146" s="1" t="s">
        <v>3532</v>
      </c>
      <c r="F3146" s="98" t="s">
        <v>4584</v>
      </c>
      <c r="G3146" s="1">
        <v>1</v>
      </c>
      <c r="H3146" s="1" t="s">
        <v>107</v>
      </c>
      <c r="I3146" s="1" t="s">
        <v>159</v>
      </c>
      <c r="K3146" s="1" t="str">
        <f>VLOOKUP(L3146,CW!C:D,2,FALSE)</f>
        <v>May'16</v>
      </c>
      <c r="L3146" s="1" t="str">
        <f t="shared" si="49"/>
        <v>18'16</v>
      </c>
      <c r="M3146" s="1" t="str">
        <f>VLOOKUP(K3146,CW!D:E,2,FALSE)</f>
        <v>Q1'16</v>
      </c>
    </row>
    <row r="3147" spans="1:13" ht="30" customHeight="1">
      <c r="A3147" s="2">
        <v>42494</v>
      </c>
      <c r="B3147" s="1" t="s">
        <v>2816</v>
      </c>
      <c r="C3147" s="1" t="s">
        <v>122</v>
      </c>
      <c r="D3147" s="1" t="s">
        <v>103</v>
      </c>
      <c r="E3147" s="1" t="s">
        <v>3532</v>
      </c>
      <c r="F3147" s="98" t="s">
        <v>161</v>
      </c>
      <c r="G3147" s="1">
        <v>1</v>
      </c>
      <c r="H3147" s="1" t="s">
        <v>107</v>
      </c>
      <c r="I3147" s="1" t="s">
        <v>159</v>
      </c>
      <c r="K3147" s="1" t="str">
        <f>VLOOKUP(L3147,CW!C:D,2,FALSE)</f>
        <v>May'16</v>
      </c>
      <c r="L3147" s="1" t="str">
        <f t="shared" si="49"/>
        <v>18'16</v>
      </c>
      <c r="M3147" s="1" t="str">
        <f>VLOOKUP(K3147,CW!D:E,2,FALSE)</f>
        <v>Q1'16</v>
      </c>
    </row>
    <row r="3148" spans="1:13" ht="30" customHeight="1">
      <c r="A3148" s="2">
        <v>42494</v>
      </c>
      <c r="B3148" s="1" t="s">
        <v>2817</v>
      </c>
      <c r="C3148" s="1" t="s">
        <v>1320</v>
      </c>
      <c r="D3148" s="1" t="s">
        <v>103</v>
      </c>
      <c r="E3148" s="1" t="s">
        <v>3532</v>
      </c>
      <c r="F3148" s="98" t="s">
        <v>161</v>
      </c>
      <c r="G3148" s="1">
        <v>1</v>
      </c>
      <c r="H3148" s="1" t="s">
        <v>107</v>
      </c>
      <c r="I3148" s="1" t="s">
        <v>159</v>
      </c>
      <c r="K3148" s="1" t="str">
        <f>VLOOKUP(L3148,CW!C:D,2,FALSE)</f>
        <v>May'16</v>
      </c>
      <c r="L3148" s="1" t="str">
        <f t="shared" si="49"/>
        <v>18'16</v>
      </c>
      <c r="M3148" s="1" t="str">
        <f>VLOOKUP(K3148,CW!D:E,2,FALSE)</f>
        <v>Q1'16</v>
      </c>
    </row>
    <row r="3149" spans="1:13" ht="15" customHeight="1">
      <c r="A3149" s="2">
        <v>42494</v>
      </c>
      <c r="B3149" s="1" t="s">
        <v>2820</v>
      </c>
      <c r="C3149" s="1" t="s">
        <v>1320</v>
      </c>
      <c r="D3149" s="1" t="s">
        <v>103</v>
      </c>
      <c r="E3149" s="1" t="s">
        <v>3532</v>
      </c>
      <c r="F3149" s="45" t="s">
        <v>5</v>
      </c>
      <c r="G3149" s="1">
        <v>1</v>
      </c>
      <c r="H3149" s="1" t="s">
        <v>107</v>
      </c>
      <c r="I3149" s="1" t="s">
        <v>159</v>
      </c>
      <c r="K3149" s="1" t="str">
        <f>VLOOKUP(L3149,CW!C:D,2,FALSE)</f>
        <v>May'16</v>
      </c>
      <c r="L3149" s="1" t="str">
        <f t="shared" si="49"/>
        <v>18'16</v>
      </c>
      <c r="M3149" s="1" t="str">
        <f>VLOOKUP(K3149,CW!D:E,2,FALSE)</f>
        <v>Q1'16</v>
      </c>
    </row>
    <row r="3150" spans="1:13" ht="15" customHeight="1">
      <c r="A3150" s="2">
        <v>42494</v>
      </c>
      <c r="B3150" s="1" t="s">
        <v>2823</v>
      </c>
      <c r="C3150" s="1" t="s">
        <v>87</v>
      </c>
      <c r="D3150" s="1" t="s">
        <v>103</v>
      </c>
      <c r="E3150" s="1" t="s">
        <v>3532</v>
      </c>
      <c r="F3150" s="45" t="s">
        <v>158</v>
      </c>
      <c r="G3150" s="1">
        <v>1</v>
      </c>
      <c r="H3150" s="1" t="s">
        <v>107</v>
      </c>
      <c r="I3150" s="1" t="s">
        <v>159</v>
      </c>
      <c r="K3150" s="1" t="str">
        <f>VLOOKUP(L3150,CW!C:D,2,FALSE)</f>
        <v>May'16</v>
      </c>
      <c r="L3150" s="1" t="str">
        <f t="shared" si="49"/>
        <v>18'16</v>
      </c>
      <c r="M3150" s="1" t="str">
        <f>VLOOKUP(K3150,CW!D:E,2,FALSE)</f>
        <v>Q1'16</v>
      </c>
    </row>
    <row r="3151" spans="1:13" ht="15" customHeight="1">
      <c r="A3151" s="2">
        <v>42494</v>
      </c>
      <c r="B3151" s="1" t="s">
        <v>2824</v>
      </c>
      <c r="C3151" s="1" t="s">
        <v>84</v>
      </c>
      <c r="D3151" s="1" t="s">
        <v>103</v>
      </c>
      <c r="E3151" s="1" t="s">
        <v>3532</v>
      </c>
      <c r="F3151" s="98" t="s">
        <v>4584</v>
      </c>
      <c r="G3151" s="1">
        <v>6</v>
      </c>
      <c r="H3151" s="1" t="s">
        <v>107</v>
      </c>
      <c r="I3151" s="1" t="s">
        <v>159</v>
      </c>
      <c r="K3151" s="1" t="str">
        <f>VLOOKUP(L3151,CW!C:D,2,FALSE)</f>
        <v>May'16</v>
      </c>
      <c r="L3151" s="1" t="str">
        <f t="shared" si="49"/>
        <v>18'16</v>
      </c>
      <c r="M3151" s="1" t="str">
        <f>VLOOKUP(K3151,CW!D:E,2,FALSE)</f>
        <v>Q1'16</v>
      </c>
    </row>
    <row r="3152" spans="1:13" ht="30" customHeight="1">
      <c r="A3152" s="2">
        <v>42494</v>
      </c>
      <c r="B3152" s="1" t="s">
        <v>2825</v>
      </c>
      <c r="C3152" s="1" t="s">
        <v>381</v>
      </c>
      <c r="D3152" s="1" t="s">
        <v>103</v>
      </c>
      <c r="E3152" s="1" t="s">
        <v>3532</v>
      </c>
      <c r="F3152" s="98" t="s">
        <v>160</v>
      </c>
      <c r="G3152" s="1">
        <v>3</v>
      </c>
      <c r="H3152" s="1" t="s">
        <v>107</v>
      </c>
      <c r="I3152" s="1" t="s">
        <v>159</v>
      </c>
      <c r="K3152" s="1" t="str">
        <f>VLOOKUP(L3152,CW!C:D,2,FALSE)</f>
        <v>May'16</v>
      </c>
      <c r="L3152" s="1" t="str">
        <f t="shared" si="49"/>
        <v>18'16</v>
      </c>
      <c r="M3152" s="1" t="str">
        <f>VLOOKUP(K3152,CW!D:E,2,FALSE)</f>
        <v>Q1'16</v>
      </c>
    </row>
    <row r="3153" spans="1:13" ht="30" customHeight="1">
      <c r="A3153" s="2">
        <v>42494</v>
      </c>
      <c r="B3153" s="1" t="s">
        <v>2825</v>
      </c>
      <c r="C3153" s="1" t="s">
        <v>381</v>
      </c>
      <c r="D3153" s="1" t="s">
        <v>103</v>
      </c>
      <c r="E3153" s="1" t="s">
        <v>3532</v>
      </c>
      <c r="F3153" s="98" t="s">
        <v>161</v>
      </c>
      <c r="G3153" s="1">
        <v>1</v>
      </c>
      <c r="H3153" s="1" t="s">
        <v>107</v>
      </c>
      <c r="I3153" s="1" t="s">
        <v>159</v>
      </c>
      <c r="K3153" s="1" t="str">
        <f>VLOOKUP(L3153,CW!C:D,2,FALSE)</f>
        <v>May'16</v>
      </c>
      <c r="L3153" s="1" t="str">
        <f t="shared" si="49"/>
        <v>18'16</v>
      </c>
      <c r="M3153" s="1" t="str">
        <f>VLOOKUP(K3153,CW!D:E,2,FALSE)</f>
        <v>Q1'16</v>
      </c>
    </row>
    <row r="3154" spans="1:13" ht="15" customHeight="1">
      <c r="A3154" s="2">
        <v>42494</v>
      </c>
      <c r="B3154" s="1" t="s">
        <v>2826</v>
      </c>
      <c r="C3154" s="1" t="s">
        <v>143</v>
      </c>
      <c r="D3154" s="1" t="s">
        <v>103</v>
      </c>
      <c r="E3154" s="1" t="s">
        <v>3532</v>
      </c>
      <c r="F3154" s="45" t="s">
        <v>158</v>
      </c>
      <c r="G3154" s="1">
        <v>1</v>
      </c>
      <c r="H3154" s="1" t="s">
        <v>107</v>
      </c>
      <c r="I3154" s="1" t="s">
        <v>159</v>
      </c>
      <c r="K3154" s="1" t="str">
        <f>VLOOKUP(L3154,CW!C:D,2,FALSE)</f>
        <v>May'16</v>
      </c>
      <c r="L3154" s="1" t="str">
        <f t="shared" si="49"/>
        <v>18'16</v>
      </c>
      <c r="M3154" s="1" t="str">
        <f>VLOOKUP(K3154,CW!D:E,2,FALSE)</f>
        <v>Q1'16</v>
      </c>
    </row>
    <row r="3155" spans="1:13" ht="15" customHeight="1">
      <c r="A3155" s="2">
        <v>42494</v>
      </c>
      <c r="B3155" s="1" t="s">
        <v>2827</v>
      </c>
      <c r="C3155" s="1" t="s">
        <v>143</v>
      </c>
      <c r="D3155" s="1" t="s">
        <v>103</v>
      </c>
      <c r="E3155" s="1" t="s">
        <v>3532</v>
      </c>
      <c r="F3155" s="45" t="s">
        <v>158</v>
      </c>
      <c r="G3155" s="1">
        <v>1</v>
      </c>
      <c r="H3155" s="1" t="s">
        <v>107</v>
      </c>
      <c r="I3155" s="1" t="s">
        <v>159</v>
      </c>
      <c r="K3155" s="1" t="str">
        <f>VLOOKUP(L3155,CW!C:D,2,FALSE)</f>
        <v>May'16</v>
      </c>
      <c r="L3155" s="1" t="str">
        <f t="shared" si="49"/>
        <v>18'16</v>
      </c>
      <c r="M3155" s="1" t="str">
        <f>VLOOKUP(K3155,CW!D:E,2,FALSE)</f>
        <v>Q1'16</v>
      </c>
    </row>
    <row r="3156" spans="1:13" ht="15" customHeight="1">
      <c r="A3156" s="2">
        <v>42494</v>
      </c>
      <c r="B3156" s="1" t="s">
        <v>2828</v>
      </c>
      <c r="C3156" s="1" t="s">
        <v>108</v>
      </c>
      <c r="D3156" s="1" t="s">
        <v>105</v>
      </c>
      <c r="E3156" s="1" t="s">
        <v>3532</v>
      </c>
      <c r="F3156" s="45" t="s">
        <v>158</v>
      </c>
      <c r="G3156" s="1">
        <v>1</v>
      </c>
      <c r="H3156" s="1" t="s">
        <v>107</v>
      </c>
      <c r="I3156" s="1" t="s">
        <v>159</v>
      </c>
      <c r="K3156" s="1" t="str">
        <f>VLOOKUP(L3156,CW!C:D,2,FALSE)</f>
        <v>May'16</v>
      </c>
      <c r="L3156" s="1" t="str">
        <f t="shared" si="49"/>
        <v>18'16</v>
      </c>
      <c r="M3156" s="1" t="str">
        <f>VLOOKUP(K3156,CW!D:E,2,FALSE)</f>
        <v>Q1'16</v>
      </c>
    </row>
    <row r="3157" spans="1:13" ht="30" customHeight="1">
      <c r="A3157" s="2">
        <v>42494</v>
      </c>
      <c r="B3157" s="1" t="s">
        <v>2829</v>
      </c>
      <c r="C3157" s="1" t="s">
        <v>97</v>
      </c>
      <c r="D3157" s="1" t="s">
        <v>105</v>
      </c>
      <c r="E3157" s="1" t="s">
        <v>3532</v>
      </c>
      <c r="F3157" s="98" t="s">
        <v>160</v>
      </c>
      <c r="G3157" s="1">
        <v>1</v>
      </c>
      <c r="H3157" s="1" t="s">
        <v>107</v>
      </c>
      <c r="I3157" s="1" t="s">
        <v>159</v>
      </c>
      <c r="K3157" s="1" t="str">
        <f>VLOOKUP(L3157,CW!C:D,2,FALSE)</f>
        <v>May'16</v>
      </c>
      <c r="L3157" s="1" t="str">
        <f t="shared" si="49"/>
        <v>18'16</v>
      </c>
      <c r="M3157" s="1" t="str">
        <f>VLOOKUP(K3157,CW!D:E,2,FALSE)</f>
        <v>Q1'16</v>
      </c>
    </row>
    <row r="3158" spans="1:13" ht="30" customHeight="1">
      <c r="A3158" s="2">
        <v>42494</v>
      </c>
      <c r="B3158" s="1" t="s">
        <v>2830</v>
      </c>
      <c r="C3158" s="1" t="s">
        <v>86</v>
      </c>
      <c r="D3158" s="1" t="s">
        <v>105</v>
      </c>
      <c r="E3158" s="1" t="s">
        <v>3532</v>
      </c>
      <c r="F3158" s="98" t="s">
        <v>160</v>
      </c>
      <c r="G3158" s="1">
        <v>1</v>
      </c>
      <c r="H3158" s="1" t="s">
        <v>107</v>
      </c>
      <c r="I3158" s="1" t="s">
        <v>159</v>
      </c>
      <c r="K3158" s="1" t="str">
        <f>VLOOKUP(L3158,CW!C:D,2,FALSE)</f>
        <v>May'16</v>
      </c>
      <c r="L3158" s="1" t="str">
        <f t="shared" si="49"/>
        <v>18'16</v>
      </c>
      <c r="M3158" s="1" t="str">
        <f>VLOOKUP(K3158,CW!D:E,2,FALSE)</f>
        <v>Q1'16</v>
      </c>
    </row>
    <row r="3159" spans="1:13" ht="30" customHeight="1">
      <c r="A3159" s="2">
        <v>42494</v>
      </c>
      <c r="B3159" s="1" t="s">
        <v>2831</v>
      </c>
      <c r="C3159" s="1" t="s">
        <v>86</v>
      </c>
      <c r="D3159" s="1" t="s">
        <v>105</v>
      </c>
      <c r="E3159" s="1" t="s">
        <v>3532</v>
      </c>
      <c r="F3159" s="98" t="s">
        <v>161</v>
      </c>
      <c r="G3159" s="1">
        <v>1</v>
      </c>
      <c r="H3159" s="1" t="s">
        <v>107</v>
      </c>
      <c r="I3159" s="1" t="s">
        <v>159</v>
      </c>
      <c r="K3159" s="1" t="str">
        <f>VLOOKUP(L3159,CW!C:D,2,FALSE)</f>
        <v>May'16</v>
      </c>
      <c r="L3159" s="1" t="str">
        <f t="shared" si="49"/>
        <v>18'16</v>
      </c>
      <c r="M3159" s="1" t="str">
        <f>VLOOKUP(K3159,CW!D:E,2,FALSE)</f>
        <v>Q1'16</v>
      </c>
    </row>
    <row r="3160" spans="1:13" ht="30" customHeight="1">
      <c r="A3160" s="2">
        <v>42494</v>
      </c>
      <c r="B3160" s="1" t="s">
        <v>2832</v>
      </c>
      <c r="C3160" s="1" t="s">
        <v>108</v>
      </c>
      <c r="D3160" s="1" t="s">
        <v>105</v>
      </c>
      <c r="E3160" s="1" t="s">
        <v>3532</v>
      </c>
      <c r="F3160" s="98" t="s">
        <v>160</v>
      </c>
      <c r="G3160" s="1">
        <v>1</v>
      </c>
      <c r="H3160" s="1" t="s">
        <v>107</v>
      </c>
      <c r="I3160" s="1" t="s">
        <v>159</v>
      </c>
      <c r="K3160" s="1" t="str">
        <f>VLOOKUP(L3160,CW!C:D,2,FALSE)</f>
        <v>May'16</v>
      </c>
      <c r="L3160" s="1" t="str">
        <f t="shared" si="49"/>
        <v>18'16</v>
      </c>
      <c r="M3160" s="1" t="str">
        <f>VLOOKUP(K3160,CW!D:E,2,FALSE)</f>
        <v>Q1'16</v>
      </c>
    </row>
    <row r="3161" spans="1:13" ht="15" customHeight="1">
      <c r="A3161" s="2">
        <v>42494</v>
      </c>
      <c r="B3161" s="1" t="s">
        <v>2833</v>
      </c>
      <c r="C3161" s="1" t="s">
        <v>2795</v>
      </c>
      <c r="D3161" s="1" t="s">
        <v>105</v>
      </c>
      <c r="E3161" s="1" t="s">
        <v>3532</v>
      </c>
      <c r="F3161" s="45" t="s">
        <v>5</v>
      </c>
      <c r="G3161" s="1">
        <v>20</v>
      </c>
      <c r="H3161" s="1" t="s">
        <v>107</v>
      </c>
      <c r="I3161" s="1" t="s">
        <v>159</v>
      </c>
      <c r="K3161" s="1" t="str">
        <f>VLOOKUP(L3161,CW!C:D,2,FALSE)</f>
        <v>May'16</v>
      </c>
      <c r="L3161" s="1" t="str">
        <f t="shared" si="49"/>
        <v>18'16</v>
      </c>
      <c r="M3161" s="1" t="str">
        <f>VLOOKUP(K3161,CW!D:E,2,FALSE)</f>
        <v>Q1'16</v>
      </c>
    </row>
    <row r="3162" spans="1:13" ht="15" customHeight="1">
      <c r="A3162" s="2">
        <v>42494</v>
      </c>
      <c r="B3162" s="1" t="s">
        <v>2834</v>
      </c>
      <c r="C3162" s="1" t="s">
        <v>2795</v>
      </c>
      <c r="D3162" s="1" t="s">
        <v>105</v>
      </c>
      <c r="E3162" s="1" t="s">
        <v>3532</v>
      </c>
      <c r="F3162" s="45" t="s">
        <v>5</v>
      </c>
      <c r="G3162" s="1">
        <v>4</v>
      </c>
      <c r="H3162" s="1" t="s">
        <v>107</v>
      </c>
      <c r="I3162" s="1" t="s">
        <v>159</v>
      </c>
      <c r="K3162" s="1" t="str">
        <f>VLOOKUP(L3162,CW!C:D,2,FALSE)</f>
        <v>May'16</v>
      </c>
      <c r="L3162" s="1" t="str">
        <f t="shared" si="49"/>
        <v>18'16</v>
      </c>
      <c r="M3162" s="1" t="str">
        <f>VLOOKUP(K3162,CW!D:E,2,FALSE)</f>
        <v>Q1'16</v>
      </c>
    </row>
    <row r="3163" spans="1:13" ht="15" customHeight="1">
      <c r="A3163" s="2">
        <v>42494</v>
      </c>
      <c r="B3163" s="1" t="s">
        <v>2835</v>
      </c>
      <c r="C3163" s="1" t="s">
        <v>2795</v>
      </c>
      <c r="D3163" s="1" t="s">
        <v>105</v>
      </c>
      <c r="E3163" s="1" t="s">
        <v>3532</v>
      </c>
      <c r="F3163" s="45" t="s">
        <v>5</v>
      </c>
      <c r="G3163" s="1">
        <v>7</v>
      </c>
      <c r="H3163" s="1" t="s">
        <v>107</v>
      </c>
      <c r="I3163" s="1" t="s">
        <v>159</v>
      </c>
      <c r="K3163" s="1" t="str">
        <f>VLOOKUP(L3163,CW!C:D,2,FALSE)</f>
        <v>May'16</v>
      </c>
      <c r="L3163" s="1" t="str">
        <f t="shared" si="49"/>
        <v>18'16</v>
      </c>
      <c r="M3163" s="1" t="str">
        <f>VLOOKUP(K3163,CW!D:E,2,FALSE)</f>
        <v>Q1'16</v>
      </c>
    </row>
    <row r="3164" spans="1:13" ht="15" customHeight="1">
      <c r="A3164" s="2">
        <v>42494</v>
      </c>
      <c r="B3164" s="1" t="s">
        <v>2836</v>
      </c>
      <c r="C3164" s="1" t="s">
        <v>86</v>
      </c>
      <c r="D3164" s="1" t="s">
        <v>105</v>
      </c>
      <c r="E3164" s="1" t="s">
        <v>3532</v>
      </c>
      <c r="F3164" s="98" t="s">
        <v>4584</v>
      </c>
      <c r="G3164" s="1">
        <v>1</v>
      </c>
      <c r="H3164" s="1" t="s">
        <v>107</v>
      </c>
      <c r="I3164" s="1" t="s">
        <v>159</v>
      </c>
      <c r="K3164" s="1" t="str">
        <f>VLOOKUP(L3164,CW!C:D,2,FALSE)</f>
        <v>May'16</v>
      </c>
      <c r="L3164" s="1" t="str">
        <f t="shared" si="49"/>
        <v>18'16</v>
      </c>
      <c r="M3164" s="1" t="str">
        <f>VLOOKUP(K3164,CW!D:E,2,FALSE)</f>
        <v>Q1'16</v>
      </c>
    </row>
    <row r="3165" spans="1:13" ht="30" customHeight="1">
      <c r="A3165" s="2">
        <v>42494</v>
      </c>
      <c r="B3165" s="1" t="s">
        <v>2837</v>
      </c>
      <c r="C3165" s="1" t="s">
        <v>86</v>
      </c>
      <c r="D3165" s="1" t="s">
        <v>105</v>
      </c>
      <c r="E3165" s="1" t="s">
        <v>3532</v>
      </c>
      <c r="F3165" s="98" t="s">
        <v>161</v>
      </c>
      <c r="G3165" s="1">
        <v>2</v>
      </c>
      <c r="H3165" s="1" t="s">
        <v>107</v>
      </c>
      <c r="I3165" s="1" t="s">
        <v>159</v>
      </c>
      <c r="K3165" s="1" t="str">
        <f>VLOOKUP(L3165,CW!C:D,2,FALSE)</f>
        <v>May'16</v>
      </c>
      <c r="L3165" s="1" t="str">
        <f t="shared" si="49"/>
        <v>18'16</v>
      </c>
      <c r="M3165" s="1" t="str">
        <f>VLOOKUP(K3165,CW!D:E,2,FALSE)</f>
        <v>Q1'16</v>
      </c>
    </row>
    <row r="3166" spans="1:13" ht="15" customHeight="1">
      <c r="A3166" s="2">
        <v>42494</v>
      </c>
      <c r="B3166" s="1" t="s">
        <v>2838</v>
      </c>
      <c r="C3166" s="1" t="s">
        <v>86</v>
      </c>
      <c r="D3166" s="1" t="s">
        <v>105</v>
      </c>
      <c r="E3166" s="1" t="s">
        <v>3532</v>
      </c>
      <c r="F3166" s="45" t="s">
        <v>158</v>
      </c>
      <c r="G3166" s="1">
        <v>1</v>
      </c>
      <c r="H3166" s="1" t="s">
        <v>107</v>
      </c>
      <c r="I3166" s="1" t="s">
        <v>159</v>
      </c>
      <c r="K3166" s="1" t="str">
        <f>VLOOKUP(L3166,CW!C:D,2,FALSE)</f>
        <v>May'16</v>
      </c>
      <c r="L3166" s="1" t="str">
        <f t="shared" si="49"/>
        <v>18'16</v>
      </c>
      <c r="M3166" s="1" t="str">
        <f>VLOOKUP(K3166,CW!D:E,2,FALSE)</f>
        <v>Q1'16</v>
      </c>
    </row>
    <row r="3167" spans="1:13" ht="30" customHeight="1">
      <c r="A3167" s="2">
        <v>42494</v>
      </c>
      <c r="B3167" s="1" t="s">
        <v>2839</v>
      </c>
      <c r="C3167" s="1" t="s">
        <v>97</v>
      </c>
      <c r="D3167" s="1" t="s">
        <v>105</v>
      </c>
      <c r="E3167" s="1" t="s">
        <v>3532</v>
      </c>
      <c r="F3167" s="98" t="s">
        <v>160</v>
      </c>
      <c r="G3167" s="1">
        <v>1</v>
      </c>
      <c r="H3167" s="1" t="s">
        <v>107</v>
      </c>
      <c r="I3167" s="1" t="s">
        <v>159</v>
      </c>
      <c r="K3167" s="1" t="str">
        <f>VLOOKUP(L3167,CW!C:D,2,FALSE)</f>
        <v>May'16</v>
      </c>
      <c r="L3167" s="1" t="str">
        <f t="shared" si="49"/>
        <v>18'16</v>
      </c>
      <c r="M3167" s="1" t="str">
        <f>VLOOKUP(K3167,CW!D:E,2,FALSE)</f>
        <v>Q1'16</v>
      </c>
    </row>
    <row r="3168" spans="1:13" ht="30" customHeight="1">
      <c r="A3168" s="2">
        <v>42494</v>
      </c>
      <c r="B3168" s="1" t="s">
        <v>2840</v>
      </c>
      <c r="C3168" s="1" t="s">
        <v>108</v>
      </c>
      <c r="D3168" s="1" t="s">
        <v>105</v>
      </c>
      <c r="E3168" s="1" t="s">
        <v>3532</v>
      </c>
      <c r="F3168" s="98" t="s">
        <v>161</v>
      </c>
      <c r="G3168" s="1">
        <v>2</v>
      </c>
      <c r="H3168" s="1" t="s">
        <v>107</v>
      </c>
      <c r="I3168" s="1" t="s">
        <v>159</v>
      </c>
      <c r="K3168" s="1" t="str">
        <f>VLOOKUP(L3168,CW!C:D,2,FALSE)</f>
        <v>May'16</v>
      </c>
      <c r="L3168" s="1" t="str">
        <f t="shared" si="49"/>
        <v>18'16</v>
      </c>
      <c r="M3168" s="1" t="str">
        <f>VLOOKUP(K3168,CW!D:E,2,FALSE)</f>
        <v>Q1'16</v>
      </c>
    </row>
    <row r="3169" spans="1:13" ht="15" customHeight="1">
      <c r="A3169" s="2">
        <v>42494</v>
      </c>
      <c r="B3169" s="1" t="s">
        <v>2841</v>
      </c>
      <c r="C3169" s="1" t="s">
        <v>86</v>
      </c>
      <c r="D3169" s="1" t="s">
        <v>105</v>
      </c>
      <c r="E3169" s="1" t="s">
        <v>3532</v>
      </c>
      <c r="F3169" s="45" t="s">
        <v>158</v>
      </c>
      <c r="G3169" s="1">
        <v>1</v>
      </c>
      <c r="H3169" s="1" t="s">
        <v>107</v>
      </c>
      <c r="I3169" s="1" t="s">
        <v>159</v>
      </c>
      <c r="K3169" s="1" t="str">
        <f>VLOOKUP(L3169,CW!C:D,2,FALSE)</f>
        <v>May'16</v>
      </c>
      <c r="L3169" s="1" t="str">
        <f t="shared" si="49"/>
        <v>18'16</v>
      </c>
      <c r="M3169" s="1" t="str">
        <f>VLOOKUP(K3169,CW!D:E,2,FALSE)</f>
        <v>Q1'16</v>
      </c>
    </row>
    <row r="3170" spans="1:13" ht="15" customHeight="1">
      <c r="A3170" s="2">
        <v>42494</v>
      </c>
      <c r="B3170" s="1" t="s">
        <v>2832</v>
      </c>
      <c r="C3170" s="1" t="s">
        <v>1079</v>
      </c>
      <c r="D3170" s="1" t="s">
        <v>3312</v>
      </c>
      <c r="E3170" s="99" t="s">
        <v>4588</v>
      </c>
      <c r="F3170" s="45" t="s">
        <v>3333</v>
      </c>
      <c r="G3170" s="1">
        <v>1</v>
      </c>
      <c r="H3170" s="1" t="s">
        <v>3355</v>
      </c>
      <c r="I3170" s="1" t="s">
        <v>3550</v>
      </c>
      <c r="J3170" s="1">
        <v>6</v>
      </c>
      <c r="K3170" s="1" t="str">
        <f>VLOOKUP(L3170,CW!C:D,2,FALSE)</f>
        <v>May'16</v>
      </c>
      <c r="L3170" s="1" t="str">
        <f t="shared" si="49"/>
        <v>18'16</v>
      </c>
      <c r="M3170" s="1" t="str">
        <f>VLOOKUP(K3170,CW!D:E,2,FALSE)</f>
        <v>Q1'16</v>
      </c>
    </row>
    <row r="3171" spans="1:13" ht="15" customHeight="1">
      <c r="A3171" s="2">
        <v>42494</v>
      </c>
      <c r="B3171" s="1" t="s">
        <v>3435</v>
      </c>
      <c r="C3171" s="1" t="s">
        <v>3436</v>
      </c>
      <c r="D3171" s="1" t="s">
        <v>103</v>
      </c>
      <c r="E3171" s="1" t="s">
        <v>3532</v>
      </c>
      <c r="F3171" s="45" t="s">
        <v>10</v>
      </c>
      <c r="G3171" s="1">
        <v>1</v>
      </c>
      <c r="H3171" s="1" t="s">
        <v>107</v>
      </c>
      <c r="I3171" s="1" t="s">
        <v>706</v>
      </c>
      <c r="K3171" s="1" t="str">
        <f>VLOOKUP(L3171,CW!C:D,2,FALSE)</f>
        <v>May'16</v>
      </c>
      <c r="L3171" s="1" t="str">
        <f t="shared" si="49"/>
        <v>18'16</v>
      </c>
      <c r="M3171" s="1" t="str">
        <f>VLOOKUP(K3171,CW!D:E,2,FALSE)</f>
        <v>Q1'16</v>
      </c>
    </row>
    <row r="3172" spans="1:13" ht="15" customHeight="1">
      <c r="A3172" s="2">
        <v>42494</v>
      </c>
      <c r="B3172" s="1" t="s">
        <v>2841</v>
      </c>
      <c r="C3172" s="1" t="s">
        <v>86</v>
      </c>
      <c r="D3172" s="1" t="s">
        <v>100</v>
      </c>
      <c r="E3172" s="1" t="s">
        <v>3532</v>
      </c>
      <c r="F3172" s="45" t="s">
        <v>8</v>
      </c>
      <c r="G3172" s="1">
        <v>1</v>
      </c>
      <c r="H3172" s="1" t="s">
        <v>107</v>
      </c>
      <c r="I3172" s="1" t="s">
        <v>706</v>
      </c>
      <c r="K3172" s="1" t="str">
        <f>VLOOKUP(L3172,CW!C:D,2,FALSE)</f>
        <v>May'16</v>
      </c>
      <c r="L3172" s="1" t="str">
        <f t="shared" si="49"/>
        <v>18'16</v>
      </c>
      <c r="M3172" s="1" t="str">
        <f>VLOOKUP(K3172,CW!D:E,2,FALSE)</f>
        <v>Q1'16</v>
      </c>
    </row>
    <row r="3173" spans="1:13" ht="30" customHeight="1">
      <c r="A3173" s="2">
        <v>42495</v>
      </c>
      <c r="B3173" s="1" t="s">
        <v>2842</v>
      </c>
      <c r="C3173" s="1" t="s">
        <v>818</v>
      </c>
      <c r="D3173" s="1" t="s">
        <v>105</v>
      </c>
      <c r="E3173" s="1" t="s">
        <v>3532</v>
      </c>
      <c r="F3173" s="98" t="s">
        <v>161</v>
      </c>
      <c r="G3173" s="1">
        <v>2</v>
      </c>
      <c r="H3173" s="1" t="s">
        <v>107</v>
      </c>
      <c r="I3173" s="1" t="s">
        <v>159</v>
      </c>
      <c r="K3173" s="1" t="str">
        <f>VLOOKUP(L3173,CW!C:D,2,FALSE)</f>
        <v>May'16</v>
      </c>
      <c r="L3173" s="1" t="str">
        <f t="shared" si="49"/>
        <v>18'16</v>
      </c>
      <c r="M3173" s="1" t="str">
        <f>VLOOKUP(K3173,CW!D:E,2,FALSE)</f>
        <v>Q1'16</v>
      </c>
    </row>
    <row r="3174" spans="1:13" ht="15" customHeight="1">
      <c r="A3174" s="2">
        <v>42495</v>
      </c>
      <c r="B3174" s="1" t="s">
        <v>2842</v>
      </c>
      <c r="C3174" s="1" t="s">
        <v>818</v>
      </c>
      <c r="D3174" s="1" t="s">
        <v>105</v>
      </c>
      <c r="E3174" s="1" t="s">
        <v>3532</v>
      </c>
      <c r="F3174" s="45" t="s">
        <v>158</v>
      </c>
      <c r="G3174" s="1">
        <v>1</v>
      </c>
      <c r="H3174" s="1" t="s">
        <v>107</v>
      </c>
      <c r="I3174" s="1" t="s">
        <v>159</v>
      </c>
      <c r="K3174" s="1" t="str">
        <f>VLOOKUP(L3174,CW!C:D,2,FALSE)</f>
        <v>May'16</v>
      </c>
      <c r="L3174" s="1" t="str">
        <f t="shared" si="49"/>
        <v>18'16</v>
      </c>
      <c r="M3174" s="1" t="str">
        <f>VLOOKUP(K3174,CW!D:E,2,FALSE)</f>
        <v>Q1'16</v>
      </c>
    </row>
    <row r="3175" spans="1:13" ht="30" customHeight="1">
      <c r="A3175" s="2">
        <v>42495</v>
      </c>
      <c r="B3175" s="1" t="s">
        <v>2843</v>
      </c>
      <c r="C3175" s="1" t="s">
        <v>86</v>
      </c>
      <c r="D3175" s="1" t="s">
        <v>100</v>
      </c>
      <c r="E3175" s="1" t="s">
        <v>3532</v>
      </c>
      <c r="F3175" s="98" t="s">
        <v>161</v>
      </c>
      <c r="G3175" s="1">
        <v>1</v>
      </c>
      <c r="H3175" s="1" t="s">
        <v>107</v>
      </c>
      <c r="I3175" s="1" t="s">
        <v>159</v>
      </c>
      <c r="K3175" s="1" t="str">
        <f>VLOOKUP(L3175,CW!C:D,2,FALSE)</f>
        <v>May'16</v>
      </c>
      <c r="L3175" s="1" t="str">
        <f t="shared" si="49"/>
        <v>18'16</v>
      </c>
      <c r="M3175" s="1" t="str">
        <f>VLOOKUP(K3175,CW!D:E,2,FALSE)</f>
        <v>Q1'16</v>
      </c>
    </row>
    <row r="3176" spans="1:13" ht="15" customHeight="1">
      <c r="A3176" s="2">
        <v>42495</v>
      </c>
      <c r="B3176" s="1" t="s">
        <v>2843</v>
      </c>
      <c r="C3176" s="1" t="s">
        <v>86</v>
      </c>
      <c r="D3176" s="1" t="s">
        <v>100</v>
      </c>
      <c r="E3176" s="1" t="s">
        <v>3532</v>
      </c>
      <c r="F3176" s="45" t="s">
        <v>158</v>
      </c>
      <c r="G3176" s="1">
        <v>1</v>
      </c>
      <c r="H3176" s="1" t="s">
        <v>107</v>
      </c>
      <c r="I3176" s="1" t="s">
        <v>159</v>
      </c>
      <c r="K3176" s="1" t="str">
        <f>VLOOKUP(L3176,CW!C:D,2,FALSE)</f>
        <v>May'16</v>
      </c>
      <c r="L3176" s="1" t="str">
        <f t="shared" si="49"/>
        <v>18'16</v>
      </c>
      <c r="M3176" s="1" t="str">
        <f>VLOOKUP(K3176,CW!D:E,2,FALSE)</f>
        <v>Q1'16</v>
      </c>
    </row>
    <row r="3177" spans="1:13" ht="30" customHeight="1">
      <c r="A3177" s="2">
        <v>42495</v>
      </c>
      <c r="B3177" s="1" t="s">
        <v>2844</v>
      </c>
      <c r="C3177" s="1" t="s">
        <v>86</v>
      </c>
      <c r="D3177" s="1" t="s">
        <v>100</v>
      </c>
      <c r="E3177" s="1" t="s">
        <v>3532</v>
      </c>
      <c r="F3177" s="98" t="s">
        <v>161</v>
      </c>
      <c r="G3177" s="1">
        <v>2</v>
      </c>
      <c r="H3177" s="1" t="s">
        <v>107</v>
      </c>
      <c r="I3177" s="1" t="s">
        <v>159</v>
      </c>
      <c r="K3177" s="1" t="str">
        <f>VLOOKUP(L3177,CW!C:D,2,FALSE)</f>
        <v>May'16</v>
      </c>
      <c r="L3177" s="1" t="str">
        <f t="shared" si="49"/>
        <v>18'16</v>
      </c>
      <c r="M3177" s="1" t="str">
        <f>VLOOKUP(K3177,CW!D:E,2,FALSE)</f>
        <v>Q1'16</v>
      </c>
    </row>
    <row r="3178" spans="1:13" ht="15" customHeight="1">
      <c r="A3178" s="2">
        <v>42495</v>
      </c>
      <c r="B3178" s="1" t="s">
        <v>2844</v>
      </c>
      <c r="C3178" s="1" t="s">
        <v>86</v>
      </c>
      <c r="D3178" s="1" t="s">
        <v>100</v>
      </c>
      <c r="E3178" s="1" t="s">
        <v>3532</v>
      </c>
      <c r="F3178" s="45" t="s">
        <v>158</v>
      </c>
      <c r="G3178" s="1">
        <v>4</v>
      </c>
      <c r="H3178" s="1" t="s">
        <v>107</v>
      </c>
      <c r="I3178" s="1" t="s">
        <v>159</v>
      </c>
      <c r="K3178" s="1" t="str">
        <f>VLOOKUP(L3178,CW!C:D,2,FALSE)</f>
        <v>May'16</v>
      </c>
      <c r="L3178" s="1" t="str">
        <f t="shared" si="49"/>
        <v>18'16</v>
      </c>
      <c r="M3178" s="1" t="str">
        <f>VLOOKUP(K3178,CW!D:E,2,FALSE)</f>
        <v>Q1'16</v>
      </c>
    </row>
    <row r="3179" spans="1:13" ht="15" customHeight="1">
      <c r="A3179" s="2">
        <v>42495</v>
      </c>
      <c r="B3179" s="1" t="s">
        <v>2844</v>
      </c>
      <c r="C3179" s="1" t="s">
        <v>86</v>
      </c>
      <c r="D3179" s="1" t="s">
        <v>100</v>
      </c>
      <c r="E3179" s="1" t="s">
        <v>3532</v>
      </c>
      <c r="F3179" s="98" t="s">
        <v>4584</v>
      </c>
      <c r="G3179" s="1">
        <v>2</v>
      </c>
      <c r="H3179" s="1" t="s">
        <v>107</v>
      </c>
      <c r="I3179" s="1" t="s">
        <v>159</v>
      </c>
      <c r="K3179" s="1" t="str">
        <f>VLOOKUP(L3179,CW!C:D,2,FALSE)</f>
        <v>May'16</v>
      </c>
      <c r="L3179" s="1" t="str">
        <f t="shared" si="49"/>
        <v>18'16</v>
      </c>
      <c r="M3179" s="1" t="str">
        <f>VLOOKUP(K3179,CW!D:E,2,FALSE)</f>
        <v>Q1'16</v>
      </c>
    </row>
    <row r="3180" spans="1:13" ht="15" customHeight="1">
      <c r="A3180" s="2">
        <v>42495</v>
      </c>
      <c r="B3180" s="1" t="s">
        <v>2844</v>
      </c>
      <c r="C3180" s="1" t="s">
        <v>86</v>
      </c>
      <c r="D3180" s="1" t="s">
        <v>100</v>
      </c>
      <c r="E3180" s="1" t="s">
        <v>3532</v>
      </c>
      <c r="F3180" s="45" t="s">
        <v>5</v>
      </c>
      <c r="G3180" s="1">
        <v>3</v>
      </c>
      <c r="H3180" s="1" t="s">
        <v>107</v>
      </c>
      <c r="I3180" s="1" t="s">
        <v>159</v>
      </c>
      <c r="K3180" s="1" t="str">
        <f>VLOOKUP(L3180,CW!C:D,2,FALSE)</f>
        <v>May'16</v>
      </c>
      <c r="L3180" s="1" t="str">
        <f t="shared" si="49"/>
        <v>18'16</v>
      </c>
      <c r="M3180" s="1" t="str">
        <f>VLOOKUP(K3180,CW!D:E,2,FALSE)</f>
        <v>Q1'16</v>
      </c>
    </row>
    <row r="3181" spans="1:13" ht="15" customHeight="1">
      <c r="A3181" s="2">
        <v>42495</v>
      </c>
      <c r="B3181" s="1" t="s">
        <v>2845</v>
      </c>
      <c r="C3181" s="1" t="s">
        <v>86</v>
      </c>
      <c r="D3181" s="1" t="s">
        <v>100</v>
      </c>
      <c r="E3181" s="1" t="s">
        <v>3532</v>
      </c>
      <c r="F3181" s="98" t="s">
        <v>4584</v>
      </c>
      <c r="G3181" s="1">
        <v>1</v>
      </c>
      <c r="H3181" s="1" t="s">
        <v>107</v>
      </c>
      <c r="I3181" s="1" t="s">
        <v>159</v>
      </c>
      <c r="K3181" s="1" t="str">
        <f>VLOOKUP(L3181,CW!C:D,2,FALSE)</f>
        <v>May'16</v>
      </c>
      <c r="L3181" s="1" t="str">
        <f t="shared" si="49"/>
        <v>18'16</v>
      </c>
      <c r="M3181" s="1" t="str">
        <f>VLOOKUP(K3181,CW!D:E,2,FALSE)</f>
        <v>Q1'16</v>
      </c>
    </row>
    <row r="3182" spans="1:13" ht="15" customHeight="1">
      <c r="A3182" s="2">
        <v>42495</v>
      </c>
      <c r="B3182" s="1" t="s">
        <v>2846</v>
      </c>
      <c r="C3182" s="1" t="s">
        <v>86</v>
      </c>
      <c r="D3182" s="1" t="s">
        <v>100</v>
      </c>
      <c r="E3182" s="1" t="s">
        <v>3532</v>
      </c>
      <c r="F3182" s="45" t="s">
        <v>158</v>
      </c>
      <c r="G3182" s="1">
        <v>7</v>
      </c>
      <c r="H3182" s="1" t="s">
        <v>107</v>
      </c>
      <c r="I3182" s="1" t="s">
        <v>159</v>
      </c>
      <c r="K3182" s="1" t="str">
        <f>VLOOKUP(L3182,CW!C:D,2,FALSE)</f>
        <v>May'16</v>
      </c>
      <c r="L3182" s="1" t="str">
        <f t="shared" si="49"/>
        <v>18'16</v>
      </c>
      <c r="M3182" s="1" t="str">
        <f>VLOOKUP(K3182,CW!D:E,2,FALSE)</f>
        <v>Q1'16</v>
      </c>
    </row>
    <row r="3183" spans="1:13" ht="30" customHeight="1">
      <c r="A3183" s="2">
        <v>42495</v>
      </c>
      <c r="B3183" s="1" t="s">
        <v>2847</v>
      </c>
      <c r="C3183" s="1" t="s">
        <v>2848</v>
      </c>
      <c r="D3183" s="1" t="s">
        <v>100</v>
      </c>
      <c r="E3183" s="1" t="s">
        <v>3532</v>
      </c>
      <c r="F3183" s="98" t="s">
        <v>160</v>
      </c>
      <c r="G3183" s="1">
        <v>1</v>
      </c>
      <c r="H3183" s="1" t="s">
        <v>107</v>
      </c>
      <c r="I3183" s="1" t="s">
        <v>159</v>
      </c>
      <c r="K3183" s="1" t="str">
        <f>VLOOKUP(L3183,CW!C:D,2,FALSE)</f>
        <v>May'16</v>
      </c>
      <c r="L3183" s="1" t="str">
        <f t="shared" si="49"/>
        <v>18'16</v>
      </c>
      <c r="M3183" s="1" t="str">
        <f>VLOOKUP(K3183,CW!D:E,2,FALSE)</f>
        <v>Q1'16</v>
      </c>
    </row>
    <row r="3184" spans="1:13" ht="15" customHeight="1">
      <c r="A3184" s="2">
        <v>42495</v>
      </c>
      <c r="B3184" s="1" t="s">
        <v>2849</v>
      </c>
      <c r="C3184" s="1" t="s">
        <v>108</v>
      </c>
      <c r="D3184" s="1" t="s">
        <v>100</v>
      </c>
      <c r="E3184" s="1" t="s">
        <v>3532</v>
      </c>
      <c r="F3184" s="45" t="s">
        <v>158</v>
      </c>
      <c r="G3184" s="1">
        <v>1</v>
      </c>
      <c r="H3184" s="1" t="s">
        <v>107</v>
      </c>
      <c r="I3184" s="1" t="s">
        <v>159</v>
      </c>
      <c r="K3184" s="1" t="str">
        <f>VLOOKUP(L3184,CW!C:D,2,FALSE)</f>
        <v>May'16</v>
      </c>
      <c r="L3184" s="1" t="str">
        <f t="shared" ref="L3184:L3247" si="50">CONCATENATE(WEEKNUM(A3184,21),"'",TEXT(A3184,"yy"))</f>
        <v>18'16</v>
      </c>
      <c r="M3184" s="1" t="str">
        <f>VLOOKUP(K3184,CW!D:E,2,FALSE)</f>
        <v>Q1'16</v>
      </c>
    </row>
    <row r="3185" spans="1:13" ht="15" customHeight="1">
      <c r="A3185" s="2">
        <v>42495</v>
      </c>
      <c r="B3185" s="1" t="s">
        <v>2849</v>
      </c>
      <c r="C3185" s="1" t="s">
        <v>108</v>
      </c>
      <c r="D3185" s="1" t="s">
        <v>100</v>
      </c>
      <c r="E3185" s="1" t="s">
        <v>3532</v>
      </c>
      <c r="F3185" s="45" t="s">
        <v>5</v>
      </c>
      <c r="G3185" s="1">
        <v>5</v>
      </c>
      <c r="H3185" s="1" t="s">
        <v>107</v>
      </c>
      <c r="I3185" s="1" t="s">
        <v>159</v>
      </c>
      <c r="K3185" s="1" t="str">
        <f>VLOOKUP(L3185,CW!C:D,2,FALSE)</f>
        <v>May'16</v>
      </c>
      <c r="L3185" s="1" t="str">
        <f t="shared" si="50"/>
        <v>18'16</v>
      </c>
      <c r="M3185" s="1" t="str">
        <f>VLOOKUP(K3185,CW!D:E,2,FALSE)</f>
        <v>Q1'16</v>
      </c>
    </row>
    <row r="3186" spans="1:13" ht="30" customHeight="1">
      <c r="A3186" s="2">
        <v>42495</v>
      </c>
      <c r="B3186" s="1" t="s">
        <v>2850</v>
      </c>
      <c r="C3186" s="1" t="s">
        <v>108</v>
      </c>
      <c r="D3186" s="1" t="s">
        <v>100</v>
      </c>
      <c r="E3186" s="1" t="s">
        <v>3532</v>
      </c>
      <c r="F3186" s="98" t="s">
        <v>160</v>
      </c>
      <c r="G3186" s="1">
        <v>1</v>
      </c>
      <c r="H3186" s="1" t="s">
        <v>107</v>
      </c>
      <c r="I3186" s="1" t="s">
        <v>159</v>
      </c>
      <c r="K3186" s="1" t="str">
        <f>VLOOKUP(L3186,CW!C:D,2,FALSE)</f>
        <v>May'16</v>
      </c>
      <c r="L3186" s="1" t="str">
        <f t="shared" si="50"/>
        <v>18'16</v>
      </c>
      <c r="M3186" s="1" t="str">
        <f>VLOOKUP(K3186,CW!D:E,2,FALSE)</f>
        <v>Q1'16</v>
      </c>
    </row>
    <row r="3187" spans="1:13" ht="15" customHeight="1">
      <c r="A3187" s="2">
        <v>42495</v>
      </c>
      <c r="B3187" s="1" t="s">
        <v>2850</v>
      </c>
      <c r="C3187" s="1" t="s">
        <v>108</v>
      </c>
      <c r="D3187" s="1" t="s">
        <v>100</v>
      </c>
      <c r="E3187" s="1" t="s">
        <v>3532</v>
      </c>
      <c r="F3187" s="45" t="s">
        <v>158</v>
      </c>
      <c r="G3187" s="1">
        <v>1</v>
      </c>
      <c r="H3187" s="1" t="s">
        <v>107</v>
      </c>
      <c r="I3187" s="1" t="s">
        <v>159</v>
      </c>
      <c r="K3187" s="1" t="str">
        <f>VLOOKUP(L3187,CW!C:D,2,FALSE)</f>
        <v>May'16</v>
      </c>
      <c r="L3187" s="1" t="str">
        <f t="shared" si="50"/>
        <v>18'16</v>
      </c>
      <c r="M3187" s="1" t="str">
        <f>VLOOKUP(K3187,CW!D:E,2,FALSE)</f>
        <v>Q1'16</v>
      </c>
    </row>
    <row r="3188" spans="1:13" ht="15" customHeight="1">
      <c r="A3188" s="2">
        <v>42495</v>
      </c>
      <c r="B3188" s="1" t="s">
        <v>2851</v>
      </c>
      <c r="C3188" s="1" t="s">
        <v>86</v>
      </c>
      <c r="D3188" s="1" t="s">
        <v>100</v>
      </c>
      <c r="E3188" s="1" t="s">
        <v>3532</v>
      </c>
      <c r="F3188" s="98" t="s">
        <v>4584</v>
      </c>
      <c r="G3188" s="1">
        <v>1</v>
      </c>
      <c r="H3188" s="1" t="s">
        <v>107</v>
      </c>
      <c r="I3188" s="1" t="s">
        <v>159</v>
      </c>
      <c r="K3188" s="1" t="str">
        <f>VLOOKUP(L3188,CW!C:D,2,FALSE)</f>
        <v>May'16</v>
      </c>
      <c r="L3188" s="1" t="str">
        <f t="shared" si="50"/>
        <v>18'16</v>
      </c>
      <c r="M3188" s="1" t="str">
        <f>VLOOKUP(K3188,CW!D:E,2,FALSE)</f>
        <v>Q1'16</v>
      </c>
    </row>
    <row r="3189" spans="1:13" ht="30" customHeight="1">
      <c r="A3189" s="2">
        <v>42495</v>
      </c>
      <c r="B3189" s="1" t="s">
        <v>2852</v>
      </c>
      <c r="C3189" s="1" t="s">
        <v>86</v>
      </c>
      <c r="D3189" s="1" t="s">
        <v>100</v>
      </c>
      <c r="E3189" s="1" t="s">
        <v>3532</v>
      </c>
      <c r="F3189" s="98" t="s">
        <v>160</v>
      </c>
      <c r="G3189" s="1">
        <v>1</v>
      </c>
      <c r="H3189" s="1" t="s">
        <v>107</v>
      </c>
      <c r="I3189" s="1" t="s">
        <v>159</v>
      </c>
      <c r="K3189" s="1" t="str">
        <f>VLOOKUP(L3189,CW!C:D,2,FALSE)</f>
        <v>May'16</v>
      </c>
      <c r="L3189" s="1" t="str">
        <f t="shared" si="50"/>
        <v>18'16</v>
      </c>
      <c r="M3189" s="1" t="str">
        <f>VLOOKUP(K3189,CW!D:E,2,FALSE)</f>
        <v>Q1'16</v>
      </c>
    </row>
    <row r="3190" spans="1:13" ht="15" customHeight="1">
      <c r="A3190" s="2">
        <v>42495</v>
      </c>
      <c r="B3190" s="1" t="s">
        <v>2853</v>
      </c>
      <c r="C3190" s="1" t="s">
        <v>112</v>
      </c>
      <c r="D3190" s="1" t="s">
        <v>100</v>
      </c>
      <c r="E3190" s="1" t="s">
        <v>3532</v>
      </c>
      <c r="F3190" s="45" t="s">
        <v>5</v>
      </c>
      <c r="G3190" s="1">
        <v>1</v>
      </c>
      <c r="H3190" s="1" t="s">
        <v>107</v>
      </c>
      <c r="I3190" s="1" t="s">
        <v>159</v>
      </c>
      <c r="K3190" s="1" t="str">
        <f>VLOOKUP(L3190,CW!C:D,2,FALSE)</f>
        <v>May'16</v>
      </c>
      <c r="L3190" s="1" t="str">
        <f t="shared" si="50"/>
        <v>18'16</v>
      </c>
      <c r="M3190" s="1" t="str">
        <f>VLOOKUP(K3190,CW!D:E,2,FALSE)</f>
        <v>Q1'16</v>
      </c>
    </row>
    <row r="3191" spans="1:13" ht="15" customHeight="1">
      <c r="A3191" s="2">
        <v>42495</v>
      </c>
      <c r="B3191" s="1" t="s">
        <v>2854</v>
      </c>
      <c r="C3191" s="1" t="s">
        <v>86</v>
      </c>
      <c r="D3191" s="1" t="s">
        <v>105</v>
      </c>
      <c r="E3191" s="1" t="s">
        <v>3532</v>
      </c>
      <c r="F3191" s="45" t="s">
        <v>158</v>
      </c>
      <c r="G3191" s="1">
        <v>1</v>
      </c>
      <c r="H3191" s="1" t="s">
        <v>107</v>
      </c>
      <c r="I3191" s="1" t="s">
        <v>159</v>
      </c>
      <c r="K3191" s="1" t="str">
        <f>VLOOKUP(L3191,CW!C:D,2,FALSE)</f>
        <v>May'16</v>
      </c>
      <c r="L3191" s="1" t="str">
        <f t="shared" si="50"/>
        <v>18'16</v>
      </c>
      <c r="M3191" s="1" t="str">
        <f>VLOOKUP(K3191,CW!D:E,2,FALSE)</f>
        <v>Q1'16</v>
      </c>
    </row>
    <row r="3192" spans="1:13" ht="30" customHeight="1">
      <c r="A3192" s="2">
        <v>42495</v>
      </c>
      <c r="B3192" s="1" t="s">
        <v>2855</v>
      </c>
      <c r="C3192" s="1" t="s">
        <v>108</v>
      </c>
      <c r="D3192" s="1" t="s">
        <v>105</v>
      </c>
      <c r="E3192" s="1" t="s">
        <v>3532</v>
      </c>
      <c r="F3192" s="98" t="s">
        <v>161</v>
      </c>
      <c r="G3192" s="1">
        <v>1</v>
      </c>
      <c r="H3192" s="1" t="s">
        <v>107</v>
      </c>
      <c r="I3192" s="1" t="s">
        <v>159</v>
      </c>
      <c r="K3192" s="1" t="str">
        <f>VLOOKUP(L3192,CW!C:D,2,FALSE)</f>
        <v>May'16</v>
      </c>
      <c r="L3192" s="1" t="str">
        <f t="shared" si="50"/>
        <v>18'16</v>
      </c>
      <c r="M3192" s="1" t="str">
        <f>VLOOKUP(K3192,CW!D:E,2,FALSE)</f>
        <v>Q1'16</v>
      </c>
    </row>
    <row r="3193" spans="1:13" ht="15" customHeight="1">
      <c r="A3193" s="2">
        <v>42495</v>
      </c>
      <c r="B3193" s="1" t="s">
        <v>2855</v>
      </c>
      <c r="C3193" s="1" t="s">
        <v>108</v>
      </c>
      <c r="D3193" s="1" t="s">
        <v>105</v>
      </c>
      <c r="E3193" s="1" t="s">
        <v>3532</v>
      </c>
      <c r="F3193" s="45" t="s">
        <v>158</v>
      </c>
      <c r="G3193" s="1">
        <v>1</v>
      </c>
      <c r="H3193" s="1" t="s">
        <v>107</v>
      </c>
      <c r="I3193" s="1" t="s">
        <v>159</v>
      </c>
      <c r="K3193" s="1" t="str">
        <f>VLOOKUP(L3193,CW!C:D,2,FALSE)</f>
        <v>May'16</v>
      </c>
      <c r="L3193" s="1" t="str">
        <f t="shared" si="50"/>
        <v>18'16</v>
      </c>
      <c r="M3193" s="1" t="str">
        <f>VLOOKUP(K3193,CW!D:E,2,FALSE)</f>
        <v>Q1'16</v>
      </c>
    </row>
    <row r="3194" spans="1:13" ht="15" customHeight="1">
      <c r="A3194" s="2">
        <v>42495</v>
      </c>
      <c r="B3194" s="1" t="s">
        <v>2855</v>
      </c>
      <c r="C3194" s="1" t="s">
        <v>108</v>
      </c>
      <c r="D3194" s="1" t="s">
        <v>105</v>
      </c>
      <c r="E3194" s="1" t="s">
        <v>3532</v>
      </c>
      <c r="F3194" s="98" t="s">
        <v>4584</v>
      </c>
      <c r="G3194" s="1">
        <v>1</v>
      </c>
      <c r="H3194" s="1" t="s">
        <v>107</v>
      </c>
      <c r="I3194" s="1" t="s">
        <v>159</v>
      </c>
      <c r="K3194" s="1" t="str">
        <f>VLOOKUP(L3194,CW!C:D,2,FALSE)</f>
        <v>May'16</v>
      </c>
      <c r="L3194" s="1" t="str">
        <f t="shared" si="50"/>
        <v>18'16</v>
      </c>
      <c r="M3194" s="1" t="str">
        <f>VLOOKUP(K3194,CW!D:E,2,FALSE)</f>
        <v>Q1'16</v>
      </c>
    </row>
    <row r="3195" spans="1:13" ht="15" customHeight="1">
      <c r="A3195" s="2">
        <v>42495</v>
      </c>
      <c r="B3195" s="1" t="s">
        <v>2856</v>
      </c>
      <c r="C3195" s="1" t="s">
        <v>108</v>
      </c>
      <c r="D3195" s="1" t="s">
        <v>105</v>
      </c>
      <c r="E3195" s="1" t="s">
        <v>3532</v>
      </c>
      <c r="F3195" s="45" t="s">
        <v>5</v>
      </c>
      <c r="G3195" s="1">
        <v>12</v>
      </c>
      <c r="H3195" s="1" t="s">
        <v>107</v>
      </c>
      <c r="I3195" s="1" t="s">
        <v>159</v>
      </c>
      <c r="K3195" s="1" t="str">
        <f>VLOOKUP(L3195,CW!C:D,2,FALSE)</f>
        <v>May'16</v>
      </c>
      <c r="L3195" s="1" t="str">
        <f t="shared" si="50"/>
        <v>18'16</v>
      </c>
      <c r="M3195" s="1" t="str">
        <f>VLOOKUP(K3195,CW!D:E,2,FALSE)</f>
        <v>Q1'16</v>
      </c>
    </row>
    <row r="3196" spans="1:13" ht="30" customHeight="1">
      <c r="A3196" s="2">
        <v>42495</v>
      </c>
      <c r="B3196" s="1" t="s">
        <v>2857</v>
      </c>
      <c r="C3196" s="1" t="s">
        <v>1592</v>
      </c>
      <c r="D3196" s="1" t="s">
        <v>105</v>
      </c>
      <c r="E3196" s="1" t="s">
        <v>3532</v>
      </c>
      <c r="F3196" s="98" t="s">
        <v>160</v>
      </c>
      <c r="G3196" s="1">
        <v>1</v>
      </c>
      <c r="H3196" s="1" t="s">
        <v>107</v>
      </c>
      <c r="I3196" s="1" t="s">
        <v>159</v>
      </c>
      <c r="K3196" s="1" t="str">
        <f>VLOOKUP(L3196,CW!C:D,2,FALSE)</f>
        <v>May'16</v>
      </c>
      <c r="L3196" s="1" t="str">
        <f t="shared" si="50"/>
        <v>18'16</v>
      </c>
      <c r="M3196" s="1" t="str">
        <f>VLOOKUP(K3196,CW!D:E,2,FALSE)</f>
        <v>Q1'16</v>
      </c>
    </row>
    <row r="3197" spans="1:13" ht="15" customHeight="1">
      <c r="A3197" s="2">
        <v>42495</v>
      </c>
      <c r="B3197" s="1" t="s">
        <v>2858</v>
      </c>
      <c r="C3197" s="1" t="s">
        <v>108</v>
      </c>
      <c r="D3197" s="1" t="s">
        <v>105</v>
      </c>
      <c r="E3197" s="1" t="s">
        <v>3532</v>
      </c>
      <c r="F3197" s="45" t="s">
        <v>5</v>
      </c>
      <c r="G3197" s="1">
        <v>2</v>
      </c>
      <c r="H3197" s="1" t="s">
        <v>107</v>
      </c>
      <c r="I3197" s="1" t="s">
        <v>159</v>
      </c>
      <c r="K3197" s="1" t="str">
        <f>VLOOKUP(L3197,CW!C:D,2,FALSE)</f>
        <v>May'16</v>
      </c>
      <c r="L3197" s="1" t="str">
        <f t="shared" si="50"/>
        <v>18'16</v>
      </c>
      <c r="M3197" s="1" t="str">
        <f>VLOOKUP(K3197,CW!D:E,2,FALSE)</f>
        <v>Q1'16</v>
      </c>
    </row>
    <row r="3198" spans="1:13" ht="15" customHeight="1">
      <c r="A3198" s="2">
        <v>42495</v>
      </c>
      <c r="B3198" s="1" t="s">
        <v>2859</v>
      </c>
      <c r="C3198" s="1" t="s">
        <v>108</v>
      </c>
      <c r="D3198" s="1" t="s">
        <v>105</v>
      </c>
      <c r="E3198" s="1" t="s">
        <v>3532</v>
      </c>
      <c r="F3198" s="45" t="s">
        <v>5</v>
      </c>
      <c r="G3198" s="1">
        <v>12</v>
      </c>
      <c r="H3198" s="1" t="s">
        <v>107</v>
      </c>
      <c r="I3198" s="1" t="s">
        <v>159</v>
      </c>
      <c r="K3198" s="1" t="str">
        <f>VLOOKUP(L3198,CW!C:D,2,FALSE)</f>
        <v>May'16</v>
      </c>
      <c r="L3198" s="1" t="str">
        <f t="shared" si="50"/>
        <v>18'16</v>
      </c>
      <c r="M3198" s="1" t="str">
        <f>VLOOKUP(K3198,CW!D:E,2,FALSE)</f>
        <v>Q1'16</v>
      </c>
    </row>
    <row r="3199" spans="1:13" ht="30" customHeight="1">
      <c r="A3199" s="2">
        <v>42495</v>
      </c>
      <c r="B3199" s="1" t="s">
        <v>2860</v>
      </c>
      <c r="C3199" s="1" t="s">
        <v>267</v>
      </c>
      <c r="D3199" s="1" t="s">
        <v>101</v>
      </c>
      <c r="E3199" s="1" t="s">
        <v>3532</v>
      </c>
      <c r="F3199" s="98" t="s">
        <v>160</v>
      </c>
      <c r="G3199" s="1">
        <v>1</v>
      </c>
      <c r="H3199" s="1" t="s">
        <v>107</v>
      </c>
      <c r="I3199" s="1" t="s">
        <v>159</v>
      </c>
      <c r="K3199" s="1" t="str">
        <f>VLOOKUP(L3199,CW!C:D,2,FALSE)</f>
        <v>May'16</v>
      </c>
      <c r="L3199" s="1" t="str">
        <f t="shared" si="50"/>
        <v>18'16</v>
      </c>
      <c r="M3199" s="1" t="str">
        <f>VLOOKUP(K3199,CW!D:E,2,FALSE)</f>
        <v>Q1'16</v>
      </c>
    </row>
    <row r="3200" spans="1:13" ht="15" customHeight="1">
      <c r="A3200" s="2">
        <v>42495</v>
      </c>
      <c r="B3200" s="1" t="s">
        <v>2860</v>
      </c>
      <c r="C3200" s="1" t="s">
        <v>267</v>
      </c>
      <c r="D3200" s="1" t="s">
        <v>101</v>
      </c>
      <c r="E3200" s="1" t="s">
        <v>3532</v>
      </c>
      <c r="F3200" s="98" t="s">
        <v>4584</v>
      </c>
      <c r="G3200" s="1">
        <v>2</v>
      </c>
      <c r="H3200" s="1" t="s">
        <v>107</v>
      </c>
      <c r="I3200" s="1" t="s">
        <v>159</v>
      </c>
      <c r="K3200" s="1" t="str">
        <f>VLOOKUP(L3200,CW!C:D,2,FALSE)</f>
        <v>May'16</v>
      </c>
      <c r="L3200" s="1" t="str">
        <f t="shared" si="50"/>
        <v>18'16</v>
      </c>
      <c r="M3200" s="1" t="str">
        <f>VLOOKUP(K3200,CW!D:E,2,FALSE)</f>
        <v>Q1'16</v>
      </c>
    </row>
    <row r="3201" spans="1:13" ht="15" customHeight="1">
      <c r="A3201" s="2">
        <v>42495</v>
      </c>
      <c r="B3201" s="1" t="s">
        <v>2861</v>
      </c>
      <c r="C3201" s="1" t="s">
        <v>79</v>
      </c>
      <c r="D3201" s="1" t="s">
        <v>101</v>
      </c>
      <c r="E3201" s="1" t="s">
        <v>3532</v>
      </c>
      <c r="F3201" s="45" t="s">
        <v>158</v>
      </c>
      <c r="G3201" s="1">
        <v>1</v>
      </c>
      <c r="H3201" s="1" t="s">
        <v>107</v>
      </c>
      <c r="I3201" s="1" t="s">
        <v>159</v>
      </c>
      <c r="K3201" s="1" t="str">
        <f>VLOOKUP(L3201,CW!C:D,2,FALSE)</f>
        <v>May'16</v>
      </c>
      <c r="L3201" s="1" t="str">
        <f t="shared" si="50"/>
        <v>18'16</v>
      </c>
      <c r="M3201" s="1" t="str">
        <f>VLOOKUP(K3201,CW!D:E,2,FALSE)</f>
        <v>Q1'16</v>
      </c>
    </row>
    <row r="3202" spans="1:13" ht="15" customHeight="1">
      <c r="A3202" s="2">
        <v>42495</v>
      </c>
      <c r="B3202" s="1" t="s">
        <v>2861</v>
      </c>
      <c r="C3202" s="1" t="s">
        <v>79</v>
      </c>
      <c r="D3202" s="1" t="s">
        <v>101</v>
      </c>
      <c r="E3202" s="1" t="s">
        <v>3532</v>
      </c>
      <c r="F3202" s="98" t="s">
        <v>4584</v>
      </c>
      <c r="G3202" s="1">
        <v>1</v>
      </c>
      <c r="H3202" s="1" t="s">
        <v>107</v>
      </c>
      <c r="I3202" s="1" t="s">
        <v>159</v>
      </c>
      <c r="K3202" s="1" t="str">
        <f>VLOOKUP(L3202,CW!C:D,2,FALSE)</f>
        <v>May'16</v>
      </c>
      <c r="L3202" s="1" t="str">
        <f t="shared" si="50"/>
        <v>18'16</v>
      </c>
      <c r="M3202" s="1" t="str">
        <f>VLOOKUP(K3202,CW!D:E,2,FALSE)</f>
        <v>Q1'16</v>
      </c>
    </row>
    <row r="3203" spans="1:13" ht="30" customHeight="1">
      <c r="A3203" s="2">
        <v>42495</v>
      </c>
      <c r="B3203" s="1" t="s">
        <v>2862</v>
      </c>
      <c r="C3203" s="1" t="s">
        <v>267</v>
      </c>
      <c r="D3203" s="1" t="s">
        <v>101</v>
      </c>
      <c r="E3203" s="1" t="s">
        <v>3532</v>
      </c>
      <c r="F3203" s="98" t="s">
        <v>161</v>
      </c>
      <c r="G3203" s="1">
        <v>1</v>
      </c>
      <c r="H3203" s="1" t="s">
        <v>107</v>
      </c>
      <c r="I3203" s="1" t="s">
        <v>159</v>
      </c>
      <c r="K3203" s="1" t="str">
        <f>VLOOKUP(L3203,CW!C:D,2,FALSE)</f>
        <v>May'16</v>
      </c>
      <c r="L3203" s="1" t="str">
        <f t="shared" si="50"/>
        <v>18'16</v>
      </c>
      <c r="M3203" s="1" t="str">
        <f>VLOOKUP(K3203,CW!D:E,2,FALSE)</f>
        <v>Q1'16</v>
      </c>
    </row>
    <row r="3204" spans="1:13" ht="15" customHeight="1">
      <c r="A3204" s="2">
        <v>42495</v>
      </c>
      <c r="B3204" s="1" t="s">
        <v>2862</v>
      </c>
      <c r="C3204" s="1" t="s">
        <v>267</v>
      </c>
      <c r="D3204" s="1" t="s">
        <v>101</v>
      </c>
      <c r="E3204" s="1" t="s">
        <v>3532</v>
      </c>
      <c r="F3204" s="45" t="s">
        <v>158</v>
      </c>
      <c r="G3204" s="1">
        <v>1</v>
      </c>
      <c r="H3204" s="1" t="s">
        <v>107</v>
      </c>
      <c r="I3204" s="1" t="s">
        <v>159</v>
      </c>
      <c r="K3204" s="1" t="str">
        <f>VLOOKUP(L3204,CW!C:D,2,FALSE)</f>
        <v>May'16</v>
      </c>
      <c r="L3204" s="1" t="str">
        <f t="shared" si="50"/>
        <v>18'16</v>
      </c>
      <c r="M3204" s="1" t="str">
        <f>VLOOKUP(K3204,CW!D:E,2,FALSE)</f>
        <v>Q1'16</v>
      </c>
    </row>
    <row r="3205" spans="1:13" ht="15" customHeight="1">
      <c r="A3205" s="2">
        <v>42495</v>
      </c>
      <c r="B3205" s="1" t="s">
        <v>2863</v>
      </c>
      <c r="C3205" s="1" t="s">
        <v>1592</v>
      </c>
      <c r="D3205" s="1" t="s">
        <v>101</v>
      </c>
      <c r="E3205" s="1" t="s">
        <v>3532</v>
      </c>
      <c r="F3205" s="98" t="s">
        <v>4584</v>
      </c>
      <c r="G3205" s="1">
        <v>1</v>
      </c>
      <c r="H3205" s="1" t="s">
        <v>107</v>
      </c>
      <c r="I3205" s="1" t="s">
        <v>159</v>
      </c>
      <c r="K3205" s="1" t="str">
        <f>VLOOKUP(L3205,CW!C:D,2,FALSE)</f>
        <v>May'16</v>
      </c>
      <c r="L3205" s="1" t="str">
        <f t="shared" si="50"/>
        <v>18'16</v>
      </c>
      <c r="M3205" s="1" t="str">
        <f>VLOOKUP(K3205,CW!D:E,2,FALSE)</f>
        <v>Q1'16</v>
      </c>
    </row>
    <row r="3206" spans="1:13" ht="15" customHeight="1">
      <c r="A3206" s="2">
        <v>42495</v>
      </c>
      <c r="B3206" s="1" t="s">
        <v>2864</v>
      </c>
      <c r="C3206" s="1" t="s">
        <v>79</v>
      </c>
      <c r="D3206" s="1" t="s">
        <v>101</v>
      </c>
      <c r="E3206" s="1" t="s">
        <v>3532</v>
      </c>
      <c r="F3206" s="98" t="s">
        <v>4584</v>
      </c>
      <c r="G3206" s="1">
        <v>1</v>
      </c>
      <c r="H3206" s="1" t="s">
        <v>107</v>
      </c>
      <c r="I3206" s="1" t="s">
        <v>159</v>
      </c>
      <c r="K3206" s="1" t="str">
        <f>VLOOKUP(L3206,CW!C:D,2,FALSE)</f>
        <v>May'16</v>
      </c>
      <c r="L3206" s="1" t="str">
        <f t="shared" si="50"/>
        <v>18'16</v>
      </c>
      <c r="M3206" s="1" t="str">
        <f>VLOOKUP(K3206,CW!D:E,2,FALSE)</f>
        <v>Q1'16</v>
      </c>
    </row>
    <row r="3207" spans="1:13" ht="15" customHeight="1">
      <c r="A3207" s="2">
        <v>42495</v>
      </c>
      <c r="B3207" s="1" t="s">
        <v>2865</v>
      </c>
      <c r="C3207" s="1" t="s">
        <v>2866</v>
      </c>
      <c r="D3207" s="1" t="s">
        <v>101</v>
      </c>
      <c r="E3207" s="1" t="s">
        <v>3532</v>
      </c>
      <c r="F3207" s="45" t="s">
        <v>158</v>
      </c>
      <c r="G3207" s="1">
        <v>1</v>
      </c>
      <c r="H3207" s="1" t="s">
        <v>107</v>
      </c>
      <c r="I3207" s="1" t="s">
        <v>159</v>
      </c>
      <c r="K3207" s="1" t="str">
        <f>VLOOKUP(L3207,CW!C:D,2,FALSE)</f>
        <v>May'16</v>
      </c>
      <c r="L3207" s="1" t="str">
        <f t="shared" si="50"/>
        <v>18'16</v>
      </c>
      <c r="M3207" s="1" t="str">
        <f>VLOOKUP(K3207,CW!D:E,2,FALSE)</f>
        <v>Q1'16</v>
      </c>
    </row>
    <row r="3208" spans="1:13" ht="15" customHeight="1">
      <c r="A3208" s="2">
        <v>42495</v>
      </c>
      <c r="B3208" s="1" t="s">
        <v>2865</v>
      </c>
      <c r="C3208" s="1" t="s">
        <v>2866</v>
      </c>
      <c r="D3208" s="1" t="s">
        <v>101</v>
      </c>
      <c r="E3208" s="1" t="s">
        <v>3532</v>
      </c>
      <c r="F3208" s="98" t="s">
        <v>4584</v>
      </c>
      <c r="G3208" s="1">
        <v>1</v>
      </c>
      <c r="H3208" s="1" t="s">
        <v>107</v>
      </c>
      <c r="I3208" s="1" t="s">
        <v>159</v>
      </c>
      <c r="K3208" s="1" t="str">
        <f>VLOOKUP(L3208,CW!C:D,2,FALSE)</f>
        <v>May'16</v>
      </c>
      <c r="L3208" s="1" t="str">
        <f t="shared" si="50"/>
        <v>18'16</v>
      </c>
      <c r="M3208" s="1" t="str">
        <f>VLOOKUP(K3208,CW!D:E,2,FALSE)</f>
        <v>Q1'16</v>
      </c>
    </row>
    <row r="3209" spans="1:13" ht="15" customHeight="1">
      <c r="A3209" s="2">
        <v>42495</v>
      </c>
      <c r="B3209" s="1" t="s">
        <v>2867</v>
      </c>
      <c r="C3209" s="1" t="s">
        <v>2866</v>
      </c>
      <c r="D3209" s="1" t="s">
        <v>101</v>
      </c>
      <c r="E3209" s="1" t="s">
        <v>3532</v>
      </c>
      <c r="F3209" s="98" t="s">
        <v>4584</v>
      </c>
      <c r="G3209" s="1">
        <v>3</v>
      </c>
      <c r="H3209" s="1" t="s">
        <v>107</v>
      </c>
      <c r="I3209" s="1" t="s">
        <v>159</v>
      </c>
      <c r="K3209" s="1" t="str">
        <f>VLOOKUP(L3209,CW!C:D,2,FALSE)</f>
        <v>May'16</v>
      </c>
      <c r="L3209" s="1" t="str">
        <f t="shared" si="50"/>
        <v>18'16</v>
      </c>
      <c r="M3209" s="1" t="str">
        <f>VLOOKUP(K3209,CW!D:E,2,FALSE)</f>
        <v>Q1'16</v>
      </c>
    </row>
    <row r="3210" spans="1:13" ht="15" customHeight="1">
      <c r="A3210" s="2">
        <v>42495</v>
      </c>
      <c r="B3210" s="1" t="s">
        <v>2861</v>
      </c>
      <c r="C3210" s="1" t="s">
        <v>3311</v>
      </c>
      <c r="D3210" s="1" t="s">
        <v>3316</v>
      </c>
      <c r="E3210" s="99" t="s">
        <v>4588</v>
      </c>
      <c r="F3210" s="45" t="s">
        <v>3341</v>
      </c>
      <c r="G3210" s="1">
        <v>1</v>
      </c>
      <c r="H3210" s="1" t="s">
        <v>3355</v>
      </c>
      <c r="I3210" s="1" t="s">
        <v>3550</v>
      </c>
      <c r="J3210" s="1">
        <v>2</v>
      </c>
      <c r="K3210" s="1" t="str">
        <f>VLOOKUP(L3210,CW!C:D,2,FALSE)</f>
        <v>May'16</v>
      </c>
      <c r="L3210" s="1" t="str">
        <f t="shared" si="50"/>
        <v>18'16</v>
      </c>
      <c r="M3210" s="1" t="str">
        <f>VLOOKUP(K3210,CW!D:E,2,FALSE)</f>
        <v>Q1'16</v>
      </c>
    </row>
    <row r="3211" spans="1:13" ht="15" customHeight="1">
      <c r="A3211" s="2">
        <v>42495</v>
      </c>
      <c r="B3211" s="1" t="s">
        <v>2864</v>
      </c>
      <c r="C3211" s="1" t="s">
        <v>79</v>
      </c>
      <c r="D3211" s="1" t="s">
        <v>105</v>
      </c>
      <c r="E3211" s="1" t="s">
        <v>3532</v>
      </c>
      <c r="F3211" s="45" t="s">
        <v>4594</v>
      </c>
      <c r="G3211" s="1">
        <v>1</v>
      </c>
      <c r="H3211" s="1" t="s">
        <v>107</v>
      </c>
      <c r="I3211" s="1" t="s">
        <v>706</v>
      </c>
      <c r="K3211" s="1" t="str">
        <f>VLOOKUP(L3211,CW!C:D,2,FALSE)</f>
        <v>May'16</v>
      </c>
      <c r="L3211" s="1" t="str">
        <f t="shared" si="50"/>
        <v>18'16</v>
      </c>
      <c r="M3211" s="1" t="str">
        <f>VLOOKUP(K3211,CW!D:E,2,FALSE)</f>
        <v>Q1'16</v>
      </c>
    </row>
    <row r="3212" spans="1:13" ht="15" customHeight="1">
      <c r="A3212" s="2">
        <v>42496</v>
      </c>
      <c r="B3212" s="1" t="s">
        <v>2868</v>
      </c>
      <c r="C3212" s="1" t="s">
        <v>86</v>
      </c>
      <c r="D3212" s="1" t="s">
        <v>102</v>
      </c>
      <c r="E3212" s="1" t="s">
        <v>3532</v>
      </c>
      <c r="F3212" s="45" t="s">
        <v>158</v>
      </c>
      <c r="G3212" s="1">
        <v>1</v>
      </c>
      <c r="H3212" s="1" t="s">
        <v>107</v>
      </c>
      <c r="I3212" s="1" t="s">
        <v>159</v>
      </c>
      <c r="K3212" s="1" t="str">
        <f>VLOOKUP(L3212,CW!C:D,2,FALSE)</f>
        <v>May'16</v>
      </c>
      <c r="L3212" s="1" t="str">
        <f t="shared" si="50"/>
        <v>18'16</v>
      </c>
      <c r="M3212" s="1" t="str">
        <f>VLOOKUP(K3212,CW!D:E,2,FALSE)</f>
        <v>Q1'16</v>
      </c>
    </row>
    <row r="3213" spans="1:13" ht="30" customHeight="1">
      <c r="A3213" s="2">
        <v>42496</v>
      </c>
      <c r="B3213" s="1" t="s">
        <v>2869</v>
      </c>
      <c r="C3213" s="1" t="s">
        <v>86</v>
      </c>
      <c r="D3213" s="1" t="s">
        <v>102</v>
      </c>
      <c r="E3213" s="1" t="s">
        <v>3532</v>
      </c>
      <c r="F3213" s="98" t="s">
        <v>160</v>
      </c>
      <c r="G3213" s="1">
        <v>1</v>
      </c>
      <c r="H3213" s="1" t="s">
        <v>107</v>
      </c>
      <c r="I3213" s="1" t="s">
        <v>159</v>
      </c>
      <c r="K3213" s="1" t="str">
        <f>VLOOKUP(L3213,CW!C:D,2,FALSE)</f>
        <v>May'16</v>
      </c>
      <c r="L3213" s="1" t="str">
        <f t="shared" si="50"/>
        <v>18'16</v>
      </c>
      <c r="M3213" s="1" t="str">
        <f>VLOOKUP(K3213,CW!D:E,2,FALSE)</f>
        <v>Q1'16</v>
      </c>
    </row>
    <row r="3214" spans="1:13" ht="15" customHeight="1">
      <c r="A3214" s="2">
        <v>42496</v>
      </c>
      <c r="B3214" s="1" t="s">
        <v>2870</v>
      </c>
      <c r="C3214" s="1" t="s">
        <v>86</v>
      </c>
      <c r="D3214" s="1" t="s">
        <v>102</v>
      </c>
      <c r="E3214" s="1" t="s">
        <v>3532</v>
      </c>
      <c r="F3214" s="45" t="s">
        <v>158</v>
      </c>
      <c r="G3214" s="1">
        <v>2</v>
      </c>
      <c r="H3214" s="1" t="s">
        <v>107</v>
      </c>
      <c r="I3214" s="1" t="s">
        <v>159</v>
      </c>
      <c r="K3214" s="1" t="str">
        <f>VLOOKUP(L3214,CW!C:D,2,FALSE)</f>
        <v>May'16</v>
      </c>
      <c r="L3214" s="1" t="str">
        <f t="shared" si="50"/>
        <v>18'16</v>
      </c>
      <c r="M3214" s="1" t="str">
        <f>VLOOKUP(K3214,CW!D:E,2,FALSE)</f>
        <v>Q1'16</v>
      </c>
    </row>
    <row r="3215" spans="1:13" ht="30" customHeight="1">
      <c r="A3215" s="2">
        <v>42496</v>
      </c>
      <c r="B3215" s="1" t="s">
        <v>2871</v>
      </c>
      <c r="C3215" s="1" t="s">
        <v>1592</v>
      </c>
      <c r="D3215" s="1" t="s">
        <v>102</v>
      </c>
      <c r="E3215" s="1" t="s">
        <v>3532</v>
      </c>
      <c r="F3215" s="98" t="s">
        <v>161</v>
      </c>
      <c r="G3215" s="1">
        <v>1</v>
      </c>
      <c r="H3215" s="1" t="s">
        <v>107</v>
      </c>
      <c r="I3215" s="1" t="s">
        <v>159</v>
      </c>
      <c r="K3215" s="1" t="str">
        <f>VLOOKUP(L3215,CW!C:D,2,FALSE)</f>
        <v>May'16</v>
      </c>
      <c r="L3215" s="1" t="str">
        <f t="shared" si="50"/>
        <v>18'16</v>
      </c>
      <c r="M3215" s="1" t="str">
        <f>VLOOKUP(K3215,CW!D:E,2,FALSE)</f>
        <v>Q1'16</v>
      </c>
    </row>
    <row r="3216" spans="1:13" ht="30" customHeight="1">
      <c r="A3216" s="2">
        <v>42496</v>
      </c>
      <c r="B3216" s="1" t="s">
        <v>2872</v>
      </c>
      <c r="C3216" s="1" t="s">
        <v>267</v>
      </c>
      <c r="D3216" s="1" t="s">
        <v>102</v>
      </c>
      <c r="E3216" s="1" t="s">
        <v>3532</v>
      </c>
      <c r="F3216" s="98" t="s">
        <v>161</v>
      </c>
      <c r="G3216" s="1">
        <v>2</v>
      </c>
      <c r="H3216" s="1" t="s">
        <v>107</v>
      </c>
      <c r="I3216" s="1" t="s">
        <v>159</v>
      </c>
      <c r="K3216" s="1" t="str">
        <f>VLOOKUP(L3216,CW!C:D,2,FALSE)</f>
        <v>May'16</v>
      </c>
      <c r="L3216" s="1" t="str">
        <f t="shared" si="50"/>
        <v>18'16</v>
      </c>
      <c r="M3216" s="1" t="str">
        <f>VLOOKUP(K3216,CW!D:E,2,FALSE)</f>
        <v>Q1'16</v>
      </c>
    </row>
    <row r="3217" spans="1:13" ht="30" customHeight="1">
      <c r="A3217" s="2">
        <v>42496</v>
      </c>
      <c r="B3217" s="1" t="s">
        <v>2873</v>
      </c>
      <c r="C3217" s="1" t="s">
        <v>1219</v>
      </c>
      <c r="D3217" s="1" t="s">
        <v>102</v>
      </c>
      <c r="E3217" s="1" t="s">
        <v>3532</v>
      </c>
      <c r="F3217" s="98" t="s">
        <v>160</v>
      </c>
      <c r="G3217" s="1">
        <v>1</v>
      </c>
      <c r="H3217" s="1" t="s">
        <v>107</v>
      </c>
      <c r="I3217" s="1" t="s">
        <v>159</v>
      </c>
      <c r="K3217" s="1" t="str">
        <f>VLOOKUP(L3217,CW!C:D,2,FALSE)</f>
        <v>May'16</v>
      </c>
      <c r="L3217" s="1" t="str">
        <f t="shared" si="50"/>
        <v>18'16</v>
      </c>
      <c r="M3217" s="1" t="str">
        <f>VLOOKUP(K3217,CW!D:E,2,FALSE)</f>
        <v>Q1'16</v>
      </c>
    </row>
    <row r="3218" spans="1:13" ht="15" customHeight="1">
      <c r="A3218" s="2">
        <v>42496</v>
      </c>
      <c r="B3218" s="1" t="s">
        <v>2874</v>
      </c>
      <c r="C3218" s="1" t="s">
        <v>2866</v>
      </c>
      <c r="D3218" s="1" t="s">
        <v>102</v>
      </c>
      <c r="E3218" s="1" t="s">
        <v>3532</v>
      </c>
      <c r="F3218" s="98" t="s">
        <v>4584</v>
      </c>
      <c r="G3218" s="1">
        <v>8</v>
      </c>
      <c r="H3218" s="1" t="s">
        <v>107</v>
      </c>
      <c r="I3218" s="1" t="s">
        <v>159</v>
      </c>
      <c r="K3218" s="1" t="str">
        <f>VLOOKUP(L3218,CW!C:D,2,FALSE)</f>
        <v>May'16</v>
      </c>
      <c r="L3218" s="1" t="str">
        <f t="shared" si="50"/>
        <v>18'16</v>
      </c>
      <c r="M3218" s="1" t="str">
        <f>VLOOKUP(K3218,CW!D:E,2,FALSE)</f>
        <v>Q1'16</v>
      </c>
    </row>
    <row r="3219" spans="1:13" ht="15" customHeight="1">
      <c r="A3219" s="2">
        <v>42496</v>
      </c>
      <c r="B3219" s="1" t="s">
        <v>2875</v>
      </c>
      <c r="C3219" s="1" t="s">
        <v>79</v>
      </c>
      <c r="D3219" s="1" t="s">
        <v>105</v>
      </c>
      <c r="E3219" s="1" t="s">
        <v>3532</v>
      </c>
      <c r="F3219" s="98" t="s">
        <v>4584</v>
      </c>
      <c r="G3219" s="1">
        <v>1</v>
      </c>
      <c r="H3219" s="1" t="s">
        <v>107</v>
      </c>
      <c r="I3219" s="1" t="s">
        <v>159</v>
      </c>
      <c r="K3219" s="1" t="str">
        <f>VLOOKUP(L3219,CW!C:D,2,FALSE)</f>
        <v>May'16</v>
      </c>
      <c r="L3219" s="1" t="str">
        <f t="shared" si="50"/>
        <v>18'16</v>
      </c>
      <c r="M3219" s="1" t="str">
        <f>VLOOKUP(K3219,CW!D:E,2,FALSE)</f>
        <v>Q1'16</v>
      </c>
    </row>
    <row r="3220" spans="1:13" ht="15" customHeight="1">
      <c r="A3220" s="2">
        <v>42496</v>
      </c>
      <c r="B3220" s="1" t="s">
        <v>2876</v>
      </c>
      <c r="C3220" s="1" t="s">
        <v>999</v>
      </c>
      <c r="D3220" s="1" t="s">
        <v>105</v>
      </c>
      <c r="E3220" s="1" t="s">
        <v>3532</v>
      </c>
      <c r="F3220" s="98" t="s">
        <v>4584</v>
      </c>
      <c r="G3220" s="1">
        <v>1</v>
      </c>
      <c r="H3220" s="1" t="s">
        <v>107</v>
      </c>
      <c r="I3220" s="1" t="s">
        <v>159</v>
      </c>
      <c r="K3220" s="1" t="str">
        <f>VLOOKUP(L3220,CW!C:D,2,FALSE)</f>
        <v>May'16</v>
      </c>
      <c r="L3220" s="1" t="str">
        <f t="shared" si="50"/>
        <v>18'16</v>
      </c>
      <c r="M3220" s="1" t="str">
        <f>VLOOKUP(K3220,CW!D:E,2,FALSE)</f>
        <v>Q1'16</v>
      </c>
    </row>
    <row r="3221" spans="1:13" ht="15" customHeight="1">
      <c r="A3221" s="2">
        <v>42496</v>
      </c>
      <c r="B3221" s="1" t="s">
        <v>2876</v>
      </c>
      <c r="C3221" s="1" t="s">
        <v>999</v>
      </c>
      <c r="D3221" s="1" t="s">
        <v>105</v>
      </c>
      <c r="E3221" s="1" t="s">
        <v>3532</v>
      </c>
      <c r="F3221" s="45" t="s">
        <v>5</v>
      </c>
      <c r="G3221" s="1">
        <v>1</v>
      </c>
      <c r="H3221" s="1" t="s">
        <v>107</v>
      </c>
      <c r="I3221" s="1" t="s">
        <v>159</v>
      </c>
      <c r="K3221" s="1" t="str">
        <f>VLOOKUP(L3221,CW!C:D,2,FALSE)</f>
        <v>May'16</v>
      </c>
      <c r="L3221" s="1" t="str">
        <f t="shared" si="50"/>
        <v>18'16</v>
      </c>
      <c r="M3221" s="1" t="str">
        <f>VLOOKUP(K3221,CW!D:E,2,FALSE)</f>
        <v>Q1'16</v>
      </c>
    </row>
    <row r="3222" spans="1:13" ht="15" customHeight="1">
      <c r="A3222" s="2">
        <v>42496</v>
      </c>
      <c r="B3222" s="1" t="s">
        <v>2877</v>
      </c>
      <c r="C3222" s="1" t="s">
        <v>72</v>
      </c>
      <c r="D3222" s="1" t="s">
        <v>105</v>
      </c>
      <c r="E3222" s="1" t="s">
        <v>3532</v>
      </c>
      <c r="F3222" s="45" t="s">
        <v>158</v>
      </c>
      <c r="G3222" s="1">
        <v>1</v>
      </c>
      <c r="H3222" s="1" t="s">
        <v>107</v>
      </c>
      <c r="I3222" s="1" t="s">
        <v>159</v>
      </c>
      <c r="K3222" s="1" t="str">
        <f>VLOOKUP(L3222,CW!C:D,2,FALSE)</f>
        <v>May'16</v>
      </c>
      <c r="L3222" s="1" t="str">
        <f t="shared" si="50"/>
        <v>18'16</v>
      </c>
      <c r="M3222" s="1" t="str">
        <f>VLOOKUP(K3222,CW!D:E,2,FALSE)</f>
        <v>Q1'16</v>
      </c>
    </row>
    <row r="3223" spans="1:13" ht="30" customHeight="1">
      <c r="A3223" s="2">
        <v>42496</v>
      </c>
      <c r="B3223" s="1" t="s">
        <v>2878</v>
      </c>
      <c r="C3223" s="1" t="s">
        <v>79</v>
      </c>
      <c r="D3223" s="1" t="s">
        <v>105</v>
      </c>
      <c r="E3223" s="1" t="s">
        <v>3532</v>
      </c>
      <c r="F3223" s="98" t="s">
        <v>161</v>
      </c>
      <c r="G3223" s="1">
        <v>1</v>
      </c>
      <c r="H3223" s="1" t="s">
        <v>107</v>
      </c>
      <c r="I3223" s="1" t="s">
        <v>159</v>
      </c>
      <c r="K3223" s="1" t="str">
        <f>VLOOKUP(L3223,CW!C:D,2,FALSE)</f>
        <v>May'16</v>
      </c>
      <c r="L3223" s="1" t="str">
        <f t="shared" si="50"/>
        <v>18'16</v>
      </c>
      <c r="M3223" s="1" t="str">
        <f>VLOOKUP(K3223,CW!D:E,2,FALSE)</f>
        <v>Q1'16</v>
      </c>
    </row>
    <row r="3224" spans="1:13" ht="15" customHeight="1">
      <c r="A3224" s="2">
        <v>42496</v>
      </c>
      <c r="B3224" s="1" t="s">
        <v>2879</v>
      </c>
      <c r="C3224" s="1" t="s">
        <v>79</v>
      </c>
      <c r="D3224" s="1" t="s">
        <v>105</v>
      </c>
      <c r="E3224" s="1" t="s">
        <v>3532</v>
      </c>
      <c r="F3224" s="45" t="s">
        <v>158</v>
      </c>
      <c r="G3224" s="1">
        <v>1</v>
      </c>
      <c r="H3224" s="1" t="s">
        <v>107</v>
      </c>
      <c r="I3224" s="1" t="s">
        <v>159</v>
      </c>
      <c r="K3224" s="1" t="str">
        <f>VLOOKUP(L3224,CW!C:D,2,FALSE)</f>
        <v>May'16</v>
      </c>
      <c r="L3224" s="1" t="str">
        <f t="shared" si="50"/>
        <v>18'16</v>
      </c>
      <c r="M3224" s="1" t="str">
        <f>VLOOKUP(K3224,CW!D:E,2,FALSE)</f>
        <v>Q1'16</v>
      </c>
    </row>
    <row r="3225" spans="1:13" ht="30" customHeight="1">
      <c r="A3225" s="2">
        <v>42496</v>
      </c>
      <c r="B3225" s="1" t="s">
        <v>2880</v>
      </c>
      <c r="C3225" s="1" t="s">
        <v>1592</v>
      </c>
      <c r="D3225" s="1" t="s">
        <v>105</v>
      </c>
      <c r="E3225" s="1" t="s">
        <v>3532</v>
      </c>
      <c r="F3225" s="98" t="s">
        <v>160</v>
      </c>
      <c r="G3225" s="1">
        <v>1</v>
      </c>
      <c r="H3225" s="1" t="s">
        <v>107</v>
      </c>
      <c r="I3225" s="1" t="s">
        <v>159</v>
      </c>
      <c r="K3225" s="1" t="str">
        <f>VLOOKUP(L3225,CW!C:D,2,FALSE)</f>
        <v>May'16</v>
      </c>
      <c r="L3225" s="1" t="str">
        <f t="shared" si="50"/>
        <v>18'16</v>
      </c>
      <c r="M3225" s="1" t="str">
        <f>VLOOKUP(K3225,CW!D:E,2,FALSE)</f>
        <v>Q1'16</v>
      </c>
    </row>
    <row r="3226" spans="1:13" ht="30" customHeight="1">
      <c r="A3226" s="2">
        <v>42496</v>
      </c>
      <c r="B3226" s="1" t="s">
        <v>2881</v>
      </c>
      <c r="C3226" s="1" t="s">
        <v>79</v>
      </c>
      <c r="D3226" s="1" t="s">
        <v>105</v>
      </c>
      <c r="E3226" s="1" t="s">
        <v>3532</v>
      </c>
      <c r="F3226" s="98" t="s">
        <v>161</v>
      </c>
      <c r="G3226" s="1">
        <v>1</v>
      </c>
      <c r="H3226" s="1" t="s">
        <v>107</v>
      </c>
      <c r="I3226" s="1" t="s">
        <v>159</v>
      </c>
      <c r="K3226" s="1" t="str">
        <f>VLOOKUP(L3226,CW!C:D,2,FALSE)</f>
        <v>May'16</v>
      </c>
      <c r="L3226" s="1" t="str">
        <f t="shared" si="50"/>
        <v>18'16</v>
      </c>
      <c r="M3226" s="1" t="str">
        <f>VLOOKUP(K3226,CW!D:E,2,FALSE)</f>
        <v>Q1'16</v>
      </c>
    </row>
    <row r="3227" spans="1:13" ht="15" customHeight="1">
      <c r="A3227" s="2">
        <v>42496</v>
      </c>
      <c r="B3227" s="1" t="s">
        <v>2882</v>
      </c>
      <c r="C3227" s="1" t="s">
        <v>1592</v>
      </c>
      <c r="D3227" s="1" t="s">
        <v>105</v>
      </c>
      <c r="E3227" s="1" t="s">
        <v>3532</v>
      </c>
      <c r="F3227" s="98" t="s">
        <v>4584</v>
      </c>
      <c r="G3227" s="1">
        <v>1</v>
      </c>
      <c r="H3227" s="1" t="s">
        <v>107</v>
      </c>
      <c r="I3227" s="1" t="s">
        <v>159</v>
      </c>
      <c r="K3227" s="1" t="str">
        <f>VLOOKUP(L3227,CW!C:D,2,FALSE)</f>
        <v>May'16</v>
      </c>
      <c r="L3227" s="1" t="str">
        <f t="shared" si="50"/>
        <v>18'16</v>
      </c>
      <c r="M3227" s="1" t="str">
        <f>VLOOKUP(K3227,CW!D:E,2,FALSE)</f>
        <v>Q1'16</v>
      </c>
    </row>
    <row r="3228" spans="1:13" ht="15" customHeight="1">
      <c r="A3228" s="2">
        <v>42496</v>
      </c>
      <c r="B3228" s="1" t="s">
        <v>2883</v>
      </c>
      <c r="C3228" s="1" t="s">
        <v>79</v>
      </c>
      <c r="D3228" s="1" t="s">
        <v>105</v>
      </c>
      <c r="E3228" s="1" t="s">
        <v>3532</v>
      </c>
      <c r="F3228" s="45" t="s">
        <v>158</v>
      </c>
      <c r="G3228" s="1">
        <v>1</v>
      </c>
      <c r="H3228" s="1" t="s">
        <v>107</v>
      </c>
      <c r="I3228" s="1" t="s">
        <v>159</v>
      </c>
      <c r="K3228" s="1" t="str">
        <f>VLOOKUP(L3228,CW!C:D,2,FALSE)</f>
        <v>May'16</v>
      </c>
      <c r="L3228" s="1" t="str">
        <f t="shared" si="50"/>
        <v>18'16</v>
      </c>
      <c r="M3228" s="1" t="str">
        <f>VLOOKUP(K3228,CW!D:E,2,FALSE)</f>
        <v>Q1'16</v>
      </c>
    </row>
    <row r="3229" spans="1:13" ht="15" customHeight="1">
      <c r="A3229" s="2">
        <v>42496</v>
      </c>
      <c r="B3229" s="1" t="s">
        <v>3342</v>
      </c>
      <c r="C3229" s="1" t="s">
        <v>1079</v>
      </c>
      <c r="D3229" s="1" t="s">
        <v>3316</v>
      </c>
      <c r="E3229" s="99" t="s">
        <v>4588</v>
      </c>
      <c r="F3229" s="45" t="s">
        <v>3341</v>
      </c>
      <c r="G3229" s="1">
        <v>1</v>
      </c>
      <c r="H3229" s="1" t="s">
        <v>3355</v>
      </c>
      <c r="I3229" s="1" t="s">
        <v>3550</v>
      </c>
      <c r="J3229" s="1">
        <v>3</v>
      </c>
      <c r="K3229" s="1" t="str">
        <f>VLOOKUP(L3229,CW!C:D,2,FALSE)</f>
        <v>May'16</v>
      </c>
      <c r="L3229" s="1" t="str">
        <f t="shared" si="50"/>
        <v>18'16</v>
      </c>
      <c r="M3229" s="1" t="str">
        <f>VLOOKUP(K3229,CW!D:E,2,FALSE)</f>
        <v>Q1'16</v>
      </c>
    </row>
    <row r="3230" spans="1:13" ht="15" customHeight="1">
      <c r="A3230" s="2">
        <v>42496</v>
      </c>
      <c r="B3230" s="1" t="s">
        <v>2873</v>
      </c>
      <c r="C3230" s="1" t="s">
        <v>1219</v>
      </c>
      <c r="D3230" s="1" t="s">
        <v>102</v>
      </c>
      <c r="E3230" s="1" t="s">
        <v>3532</v>
      </c>
      <c r="F3230" s="45" t="s">
        <v>46</v>
      </c>
      <c r="G3230" s="1">
        <v>1</v>
      </c>
      <c r="H3230" s="1" t="s">
        <v>107</v>
      </c>
      <c r="I3230" s="1" t="s">
        <v>706</v>
      </c>
      <c r="K3230" s="1" t="str">
        <f>VLOOKUP(L3230,CW!C:D,2,FALSE)</f>
        <v>May'16</v>
      </c>
      <c r="L3230" s="1" t="str">
        <f t="shared" si="50"/>
        <v>18'16</v>
      </c>
      <c r="M3230" s="1" t="str">
        <f>VLOOKUP(K3230,CW!D:E,2,FALSE)</f>
        <v>Q1'16</v>
      </c>
    </row>
    <row r="3231" spans="1:13" ht="15" customHeight="1">
      <c r="A3231" s="2">
        <v>42496</v>
      </c>
      <c r="B3231" s="1" t="s">
        <v>3437</v>
      </c>
      <c r="C3231" s="1" t="s">
        <v>112</v>
      </c>
      <c r="D3231" s="1" t="s">
        <v>102</v>
      </c>
      <c r="E3231" s="1" t="s">
        <v>3532</v>
      </c>
      <c r="F3231" s="45" t="s">
        <v>10</v>
      </c>
      <c r="G3231" s="1">
        <v>1</v>
      </c>
      <c r="H3231" s="1" t="s">
        <v>107</v>
      </c>
      <c r="I3231" s="1" t="s">
        <v>706</v>
      </c>
      <c r="K3231" s="1" t="str">
        <f>VLOOKUP(L3231,CW!C:D,2,FALSE)</f>
        <v>May'16</v>
      </c>
      <c r="L3231" s="1" t="str">
        <f t="shared" si="50"/>
        <v>18'16</v>
      </c>
      <c r="M3231" s="1" t="str">
        <f>VLOOKUP(K3231,CW!D:E,2,FALSE)</f>
        <v>Q1'16</v>
      </c>
    </row>
    <row r="3232" spans="1:13" ht="15" customHeight="1">
      <c r="A3232" s="2">
        <v>42496</v>
      </c>
      <c r="B3232" s="1" t="s">
        <v>2877</v>
      </c>
      <c r="C3232" s="1" t="s">
        <v>72</v>
      </c>
      <c r="D3232" s="1" t="s">
        <v>101</v>
      </c>
      <c r="E3232" s="1" t="s">
        <v>3532</v>
      </c>
      <c r="F3232" s="45" t="s">
        <v>4594</v>
      </c>
      <c r="G3232" s="1">
        <v>1</v>
      </c>
      <c r="H3232" s="1" t="s">
        <v>107</v>
      </c>
      <c r="I3232" s="1" t="s">
        <v>706</v>
      </c>
      <c r="K3232" s="1" t="str">
        <f>VLOOKUP(L3232,CW!C:D,2,FALSE)</f>
        <v>May'16</v>
      </c>
      <c r="L3232" s="1" t="str">
        <f t="shared" si="50"/>
        <v>18'16</v>
      </c>
      <c r="M3232" s="1" t="str">
        <f>VLOOKUP(K3232,CW!D:E,2,FALSE)</f>
        <v>Q1'16</v>
      </c>
    </row>
    <row r="3233" spans="1:13" ht="30" customHeight="1">
      <c r="A3233" s="2">
        <v>42497</v>
      </c>
      <c r="B3233" s="1" t="s">
        <v>2884</v>
      </c>
      <c r="C3233" s="1" t="s">
        <v>267</v>
      </c>
      <c r="D3233" s="1" t="s">
        <v>102</v>
      </c>
      <c r="E3233" s="1" t="s">
        <v>3532</v>
      </c>
      <c r="F3233" s="98" t="s">
        <v>160</v>
      </c>
      <c r="G3233" s="1">
        <v>1</v>
      </c>
      <c r="H3233" s="1" t="s">
        <v>107</v>
      </c>
      <c r="I3233" s="1" t="s">
        <v>159</v>
      </c>
      <c r="K3233" s="1" t="str">
        <f>VLOOKUP(L3233,CW!C:D,2,FALSE)</f>
        <v>May'16</v>
      </c>
      <c r="L3233" s="1" t="str">
        <f t="shared" si="50"/>
        <v>18'16</v>
      </c>
      <c r="M3233" s="1" t="str">
        <f>VLOOKUP(K3233,CW!D:E,2,FALSE)</f>
        <v>Q1'16</v>
      </c>
    </row>
    <row r="3234" spans="1:13" ht="30" customHeight="1">
      <c r="A3234" s="2">
        <v>42497</v>
      </c>
      <c r="B3234" s="1" t="s">
        <v>2885</v>
      </c>
      <c r="C3234" s="1" t="s">
        <v>360</v>
      </c>
      <c r="D3234" s="1" t="s">
        <v>102</v>
      </c>
      <c r="E3234" s="1" t="s">
        <v>3532</v>
      </c>
      <c r="F3234" s="98" t="s">
        <v>160</v>
      </c>
      <c r="G3234" s="1">
        <v>1</v>
      </c>
      <c r="H3234" s="1" t="s">
        <v>107</v>
      </c>
      <c r="I3234" s="1" t="s">
        <v>159</v>
      </c>
      <c r="K3234" s="1" t="str">
        <f>VLOOKUP(L3234,CW!C:D,2,FALSE)</f>
        <v>May'16</v>
      </c>
      <c r="L3234" s="1" t="str">
        <f t="shared" si="50"/>
        <v>18'16</v>
      </c>
      <c r="M3234" s="1" t="str">
        <f>VLOOKUP(K3234,CW!D:E,2,FALSE)</f>
        <v>Q1'16</v>
      </c>
    </row>
    <row r="3235" spans="1:13" ht="15" customHeight="1">
      <c r="A3235" s="2">
        <v>42497</v>
      </c>
      <c r="B3235" s="1" t="s">
        <v>2886</v>
      </c>
      <c r="C3235" s="1" t="s">
        <v>360</v>
      </c>
      <c r="D3235" s="1" t="s">
        <v>102</v>
      </c>
      <c r="E3235" s="1" t="s">
        <v>3532</v>
      </c>
      <c r="F3235" s="45" t="s">
        <v>158</v>
      </c>
      <c r="G3235" s="1">
        <v>2</v>
      </c>
      <c r="H3235" s="1" t="s">
        <v>107</v>
      </c>
      <c r="I3235" s="1" t="s">
        <v>159</v>
      </c>
      <c r="K3235" s="1" t="str">
        <f>VLOOKUP(L3235,CW!C:D,2,FALSE)</f>
        <v>May'16</v>
      </c>
      <c r="L3235" s="1" t="str">
        <f t="shared" si="50"/>
        <v>18'16</v>
      </c>
      <c r="M3235" s="1" t="str">
        <f>VLOOKUP(K3235,CW!D:E,2,FALSE)</f>
        <v>Q1'16</v>
      </c>
    </row>
    <row r="3236" spans="1:13" ht="30" customHeight="1">
      <c r="A3236" s="2">
        <v>42497</v>
      </c>
      <c r="B3236" s="1" t="s">
        <v>2887</v>
      </c>
      <c r="C3236" s="1" t="s">
        <v>86</v>
      </c>
      <c r="D3236" s="1" t="s">
        <v>101</v>
      </c>
      <c r="E3236" s="1" t="s">
        <v>3532</v>
      </c>
      <c r="F3236" s="98" t="s">
        <v>160</v>
      </c>
      <c r="G3236" s="1">
        <v>1</v>
      </c>
      <c r="H3236" s="1" t="s">
        <v>107</v>
      </c>
      <c r="I3236" s="1" t="s">
        <v>159</v>
      </c>
      <c r="K3236" s="1" t="str">
        <f>VLOOKUP(L3236,CW!C:D,2,FALSE)</f>
        <v>May'16</v>
      </c>
      <c r="L3236" s="1" t="str">
        <f t="shared" si="50"/>
        <v>18'16</v>
      </c>
      <c r="M3236" s="1" t="str">
        <f>VLOOKUP(K3236,CW!D:E,2,FALSE)</f>
        <v>Q1'16</v>
      </c>
    </row>
    <row r="3237" spans="1:13" ht="15" customHeight="1">
      <c r="A3237" s="2">
        <v>42497</v>
      </c>
      <c r="B3237" s="1" t="s">
        <v>2887</v>
      </c>
      <c r="C3237" s="1" t="s">
        <v>86</v>
      </c>
      <c r="D3237" s="1" t="s">
        <v>101</v>
      </c>
      <c r="E3237" s="1" t="s">
        <v>3532</v>
      </c>
      <c r="F3237" s="45" t="s">
        <v>158</v>
      </c>
      <c r="G3237" s="1">
        <v>1</v>
      </c>
      <c r="H3237" s="1" t="s">
        <v>107</v>
      </c>
      <c r="I3237" s="1" t="s">
        <v>159</v>
      </c>
      <c r="K3237" s="1" t="str">
        <f>VLOOKUP(L3237,CW!C:D,2,FALSE)</f>
        <v>May'16</v>
      </c>
      <c r="L3237" s="1" t="str">
        <f t="shared" si="50"/>
        <v>18'16</v>
      </c>
      <c r="M3237" s="1" t="str">
        <f>VLOOKUP(K3237,CW!D:E,2,FALSE)</f>
        <v>Q1'16</v>
      </c>
    </row>
    <row r="3238" spans="1:13" ht="15" customHeight="1">
      <c r="A3238" s="2">
        <v>42497</v>
      </c>
      <c r="B3238" s="1" t="s">
        <v>2887</v>
      </c>
      <c r="C3238" s="1" t="s">
        <v>86</v>
      </c>
      <c r="D3238" s="1" t="s">
        <v>101</v>
      </c>
      <c r="E3238" s="1" t="s">
        <v>3532</v>
      </c>
      <c r="F3238" s="98" t="s">
        <v>4584</v>
      </c>
      <c r="G3238" s="1">
        <v>4</v>
      </c>
      <c r="H3238" s="1" t="s">
        <v>107</v>
      </c>
      <c r="I3238" s="1" t="s">
        <v>159</v>
      </c>
      <c r="K3238" s="1" t="str">
        <f>VLOOKUP(L3238,CW!C:D,2,FALSE)</f>
        <v>May'16</v>
      </c>
      <c r="L3238" s="1" t="str">
        <f t="shared" si="50"/>
        <v>18'16</v>
      </c>
      <c r="M3238" s="1" t="str">
        <f>VLOOKUP(K3238,CW!D:E,2,FALSE)</f>
        <v>Q1'16</v>
      </c>
    </row>
    <row r="3239" spans="1:13" ht="15" customHeight="1">
      <c r="A3239" s="2">
        <v>42497</v>
      </c>
      <c r="B3239" s="1" t="s">
        <v>2888</v>
      </c>
      <c r="C3239" s="1" t="s">
        <v>86</v>
      </c>
      <c r="D3239" s="1" t="s">
        <v>101</v>
      </c>
      <c r="E3239" s="1" t="s">
        <v>3532</v>
      </c>
      <c r="F3239" s="45" t="s">
        <v>158</v>
      </c>
      <c r="G3239" s="1">
        <v>2</v>
      </c>
      <c r="H3239" s="1" t="s">
        <v>107</v>
      </c>
      <c r="I3239" s="1" t="s">
        <v>159</v>
      </c>
      <c r="K3239" s="1" t="str">
        <f>VLOOKUP(L3239,CW!C:D,2,FALSE)</f>
        <v>May'16</v>
      </c>
      <c r="L3239" s="1" t="str">
        <f t="shared" si="50"/>
        <v>18'16</v>
      </c>
      <c r="M3239" s="1" t="str">
        <f>VLOOKUP(K3239,CW!D:E,2,FALSE)</f>
        <v>Q1'16</v>
      </c>
    </row>
    <row r="3240" spans="1:13" ht="15" customHeight="1">
      <c r="A3240" s="2">
        <v>42497</v>
      </c>
      <c r="B3240" s="1" t="s">
        <v>2888</v>
      </c>
      <c r="C3240" s="1" t="s">
        <v>86</v>
      </c>
      <c r="D3240" s="1" t="s">
        <v>101</v>
      </c>
      <c r="E3240" s="1" t="s">
        <v>3532</v>
      </c>
      <c r="F3240" s="98" t="s">
        <v>4584</v>
      </c>
      <c r="G3240" s="1">
        <v>4</v>
      </c>
      <c r="H3240" s="1" t="s">
        <v>107</v>
      </c>
      <c r="I3240" s="1" t="s">
        <v>159</v>
      </c>
      <c r="K3240" s="1" t="str">
        <f>VLOOKUP(L3240,CW!C:D,2,FALSE)</f>
        <v>May'16</v>
      </c>
      <c r="L3240" s="1" t="str">
        <f t="shared" si="50"/>
        <v>18'16</v>
      </c>
      <c r="M3240" s="1" t="str">
        <f>VLOOKUP(K3240,CW!D:E,2,FALSE)</f>
        <v>Q1'16</v>
      </c>
    </row>
    <row r="3241" spans="1:13" ht="30" customHeight="1">
      <c r="A3241" s="2">
        <v>42497</v>
      </c>
      <c r="B3241" s="1" t="s">
        <v>2889</v>
      </c>
      <c r="C3241" s="1" t="s">
        <v>86</v>
      </c>
      <c r="D3241" s="1" t="s">
        <v>101</v>
      </c>
      <c r="E3241" s="1" t="s">
        <v>3532</v>
      </c>
      <c r="F3241" s="98" t="s">
        <v>161</v>
      </c>
      <c r="G3241" s="1">
        <v>2</v>
      </c>
      <c r="H3241" s="1" t="s">
        <v>107</v>
      </c>
      <c r="I3241" s="1" t="s">
        <v>159</v>
      </c>
      <c r="K3241" s="1" t="str">
        <f>VLOOKUP(L3241,CW!C:D,2,FALSE)</f>
        <v>May'16</v>
      </c>
      <c r="L3241" s="1" t="str">
        <f t="shared" si="50"/>
        <v>18'16</v>
      </c>
      <c r="M3241" s="1" t="str">
        <f>VLOOKUP(K3241,CW!D:E,2,FALSE)</f>
        <v>Q1'16</v>
      </c>
    </row>
    <row r="3242" spans="1:13" ht="15" customHeight="1">
      <c r="A3242" s="2">
        <v>42497</v>
      </c>
      <c r="B3242" s="1" t="s">
        <v>2889</v>
      </c>
      <c r="C3242" s="1" t="s">
        <v>86</v>
      </c>
      <c r="D3242" s="1" t="s">
        <v>101</v>
      </c>
      <c r="E3242" s="1" t="s">
        <v>3532</v>
      </c>
      <c r="F3242" s="98" t="s">
        <v>4584</v>
      </c>
      <c r="G3242" s="1">
        <v>4</v>
      </c>
      <c r="H3242" s="1" t="s">
        <v>107</v>
      </c>
      <c r="I3242" s="1" t="s">
        <v>159</v>
      </c>
      <c r="K3242" s="1" t="str">
        <f>VLOOKUP(L3242,CW!C:D,2,FALSE)</f>
        <v>May'16</v>
      </c>
      <c r="L3242" s="1" t="str">
        <f t="shared" si="50"/>
        <v>18'16</v>
      </c>
      <c r="M3242" s="1" t="str">
        <f>VLOOKUP(K3242,CW!D:E,2,FALSE)</f>
        <v>Q1'16</v>
      </c>
    </row>
    <row r="3243" spans="1:13" ht="15" customHeight="1">
      <c r="A3243" s="2">
        <v>42497</v>
      </c>
      <c r="B3243" s="1" t="s">
        <v>2889</v>
      </c>
      <c r="C3243" s="1" t="s">
        <v>86</v>
      </c>
      <c r="D3243" s="1" t="s">
        <v>101</v>
      </c>
      <c r="E3243" s="1" t="s">
        <v>3532</v>
      </c>
      <c r="F3243" s="45" t="s">
        <v>5</v>
      </c>
      <c r="G3243" s="1">
        <v>1</v>
      </c>
      <c r="H3243" s="1" t="s">
        <v>107</v>
      </c>
      <c r="I3243" s="1" t="s">
        <v>159</v>
      </c>
      <c r="K3243" s="1" t="str">
        <f>VLOOKUP(L3243,CW!C:D,2,FALSE)</f>
        <v>May'16</v>
      </c>
      <c r="L3243" s="1" t="str">
        <f t="shared" si="50"/>
        <v>18'16</v>
      </c>
      <c r="M3243" s="1" t="str">
        <f>VLOOKUP(K3243,CW!D:E,2,FALSE)</f>
        <v>Q1'16</v>
      </c>
    </row>
    <row r="3244" spans="1:13" ht="15" customHeight="1">
      <c r="A3244" s="2">
        <v>42497</v>
      </c>
      <c r="B3244" s="1" t="s">
        <v>2890</v>
      </c>
      <c r="C3244" s="1" t="s">
        <v>108</v>
      </c>
      <c r="D3244" s="1" t="s">
        <v>101</v>
      </c>
      <c r="E3244" s="1" t="s">
        <v>3532</v>
      </c>
      <c r="F3244" s="98" t="s">
        <v>4584</v>
      </c>
      <c r="G3244" s="1">
        <v>1</v>
      </c>
      <c r="H3244" s="1" t="s">
        <v>107</v>
      </c>
      <c r="I3244" s="1" t="s">
        <v>159</v>
      </c>
      <c r="K3244" s="1" t="str">
        <f>VLOOKUP(L3244,CW!C:D,2,FALSE)</f>
        <v>May'16</v>
      </c>
      <c r="L3244" s="1" t="str">
        <f t="shared" si="50"/>
        <v>18'16</v>
      </c>
      <c r="M3244" s="1" t="str">
        <f>VLOOKUP(K3244,CW!D:E,2,FALSE)</f>
        <v>Q1'16</v>
      </c>
    </row>
    <row r="3245" spans="1:13" ht="15" customHeight="1">
      <c r="A3245" s="2">
        <v>42497</v>
      </c>
      <c r="B3245" s="1" t="s">
        <v>2891</v>
      </c>
      <c r="C3245" s="1" t="s">
        <v>108</v>
      </c>
      <c r="D3245" s="1" t="s">
        <v>101</v>
      </c>
      <c r="E3245" s="1" t="s">
        <v>3532</v>
      </c>
      <c r="F3245" s="98" t="s">
        <v>4584</v>
      </c>
      <c r="G3245" s="1">
        <v>2</v>
      </c>
      <c r="H3245" s="1" t="s">
        <v>107</v>
      </c>
      <c r="I3245" s="1" t="s">
        <v>159</v>
      </c>
      <c r="K3245" s="1" t="str">
        <f>VLOOKUP(L3245,CW!C:D,2,FALSE)</f>
        <v>May'16</v>
      </c>
      <c r="L3245" s="1" t="str">
        <f t="shared" si="50"/>
        <v>18'16</v>
      </c>
      <c r="M3245" s="1" t="str">
        <f>VLOOKUP(K3245,CW!D:E,2,FALSE)</f>
        <v>Q1'16</v>
      </c>
    </row>
    <row r="3246" spans="1:13" ht="30" customHeight="1">
      <c r="A3246" s="2">
        <v>42497</v>
      </c>
      <c r="B3246" s="1" t="s">
        <v>2892</v>
      </c>
      <c r="C3246" s="1" t="s">
        <v>267</v>
      </c>
      <c r="D3246" s="1" t="s">
        <v>101</v>
      </c>
      <c r="E3246" s="1" t="s">
        <v>3532</v>
      </c>
      <c r="F3246" s="98" t="s">
        <v>161</v>
      </c>
      <c r="G3246" s="1">
        <v>3</v>
      </c>
      <c r="H3246" s="1" t="s">
        <v>107</v>
      </c>
      <c r="I3246" s="1" t="s">
        <v>159</v>
      </c>
      <c r="K3246" s="1" t="str">
        <f>VLOOKUP(L3246,CW!C:D,2,FALSE)</f>
        <v>May'16</v>
      </c>
      <c r="L3246" s="1" t="str">
        <f t="shared" si="50"/>
        <v>18'16</v>
      </c>
      <c r="M3246" s="1" t="str">
        <f>VLOOKUP(K3246,CW!D:E,2,FALSE)</f>
        <v>Q1'16</v>
      </c>
    </row>
    <row r="3247" spans="1:13" ht="30" customHeight="1">
      <c r="A3247" s="2">
        <v>42497</v>
      </c>
      <c r="B3247" s="1" t="s">
        <v>2893</v>
      </c>
      <c r="C3247" s="1" t="s">
        <v>1378</v>
      </c>
      <c r="D3247" s="1" t="s">
        <v>101</v>
      </c>
      <c r="E3247" s="1" t="s">
        <v>3532</v>
      </c>
      <c r="F3247" s="98" t="s">
        <v>161</v>
      </c>
      <c r="G3247" s="1">
        <v>1</v>
      </c>
      <c r="H3247" s="1" t="s">
        <v>107</v>
      </c>
      <c r="I3247" s="1" t="s">
        <v>159</v>
      </c>
      <c r="K3247" s="1" t="str">
        <f>VLOOKUP(L3247,CW!C:D,2,FALSE)</f>
        <v>May'16</v>
      </c>
      <c r="L3247" s="1" t="str">
        <f t="shared" si="50"/>
        <v>18'16</v>
      </c>
      <c r="M3247" s="1" t="str">
        <f>VLOOKUP(K3247,CW!D:E,2,FALSE)</f>
        <v>Q1'16</v>
      </c>
    </row>
    <row r="3248" spans="1:13" ht="15" customHeight="1">
      <c r="A3248" s="2">
        <v>42497</v>
      </c>
      <c r="B3248" s="1" t="s">
        <v>2893</v>
      </c>
      <c r="C3248" s="1" t="s">
        <v>1378</v>
      </c>
      <c r="D3248" s="1" t="s">
        <v>101</v>
      </c>
      <c r="E3248" s="1" t="s">
        <v>3532</v>
      </c>
      <c r="F3248" s="98" t="s">
        <v>4584</v>
      </c>
      <c r="G3248" s="1">
        <v>1</v>
      </c>
      <c r="H3248" s="1" t="s">
        <v>107</v>
      </c>
      <c r="I3248" s="1" t="s">
        <v>159</v>
      </c>
      <c r="K3248" s="1" t="str">
        <f>VLOOKUP(L3248,CW!C:D,2,FALSE)</f>
        <v>May'16</v>
      </c>
      <c r="L3248" s="1" t="str">
        <f t="shared" ref="L3248:L3311" si="51">CONCATENATE(WEEKNUM(A3248,21),"'",TEXT(A3248,"yy"))</f>
        <v>18'16</v>
      </c>
      <c r="M3248" s="1" t="str">
        <f>VLOOKUP(K3248,CW!D:E,2,FALSE)</f>
        <v>Q1'16</v>
      </c>
    </row>
    <row r="3249" spans="1:13" ht="30" customHeight="1">
      <c r="A3249" s="2">
        <v>42497</v>
      </c>
      <c r="B3249" s="1" t="s">
        <v>2894</v>
      </c>
      <c r="C3249" s="1" t="s">
        <v>108</v>
      </c>
      <c r="D3249" s="1" t="s">
        <v>101</v>
      </c>
      <c r="E3249" s="1" t="s">
        <v>3532</v>
      </c>
      <c r="F3249" s="98" t="s">
        <v>160</v>
      </c>
      <c r="G3249" s="1">
        <v>1</v>
      </c>
      <c r="H3249" s="1" t="s">
        <v>107</v>
      </c>
      <c r="I3249" s="1" t="s">
        <v>159</v>
      </c>
      <c r="K3249" s="1" t="str">
        <f>VLOOKUP(L3249,CW!C:D,2,FALSE)</f>
        <v>May'16</v>
      </c>
      <c r="L3249" s="1" t="str">
        <f t="shared" si="51"/>
        <v>18'16</v>
      </c>
      <c r="M3249" s="1" t="str">
        <f>VLOOKUP(K3249,CW!D:E,2,FALSE)</f>
        <v>Q1'16</v>
      </c>
    </row>
    <row r="3250" spans="1:13" ht="30" customHeight="1">
      <c r="A3250" s="2">
        <v>42497</v>
      </c>
      <c r="B3250" s="1" t="s">
        <v>2894</v>
      </c>
      <c r="C3250" s="1" t="s">
        <v>108</v>
      </c>
      <c r="D3250" s="1" t="s">
        <v>101</v>
      </c>
      <c r="E3250" s="1" t="s">
        <v>3532</v>
      </c>
      <c r="F3250" s="98" t="s">
        <v>161</v>
      </c>
      <c r="G3250" s="1">
        <v>1</v>
      </c>
      <c r="H3250" s="1" t="s">
        <v>107</v>
      </c>
      <c r="I3250" s="1" t="s">
        <v>159</v>
      </c>
      <c r="K3250" s="1" t="str">
        <f>VLOOKUP(L3250,CW!C:D,2,FALSE)</f>
        <v>May'16</v>
      </c>
      <c r="L3250" s="1" t="str">
        <f t="shared" si="51"/>
        <v>18'16</v>
      </c>
      <c r="M3250" s="1" t="str">
        <f>VLOOKUP(K3250,CW!D:E,2,FALSE)</f>
        <v>Q1'16</v>
      </c>
    </row>
    <row r="3251" spans="1:13" ht="30" customHeight="1">
      <c r="A3251" s="2">
        <v>42497</v>
      </c>
      <c r="B3251" s="1" t="s">
        <v>2895</v>
      </c>
      <c r="C3251" s="1" t="s">
        <v>108</v>
      </c>
      <c r="D3251" s="1" t="s">
        <v>101</v>
      </c>
      <c r="E3251" s="1" t="s">
        <v>3532</v>
      </c>
      <c r="F3251" s="98" t="s">
        <v>161</v>
      </c>
      <c r="G3251" s="1">
        <v>1</v>
      </c>
      <c r="H3251" s="1" t="s">
        <v>107</v>
      </c>
      <c r="I3251" s="1" t="s">
        <v>159</v>
      </c>
      <c r="K3251" s="1" t="str">
        <f>VLOOKUP(L3251,CW!C:D,2,FALSE)</f>
        <v>May'16</v>
      </c>
      <c r="L3251" s="1" t="str">
        <f t="shared" si="51"/>
        <v>18'16</v>
      </c>
      <c r="M3251" s="1" t="str">
        <f>VLOOKUP(K3251,CW!D:E,2,FALSE)</f>
        <v>Q1'16</v>
      </c>
    </row>
    <row r="3252" spans="1:13" ht="15" customHeight="1">
      <c r="A3252" s="2">
        <v>42497</v>
      </c>
      <c r="B3252" s="1" t="s">
        <v>2896</v>
      </c>
      <c r="C3252" s="1" t="s">
        <v>86</v>
      </c>
      <c r="D3252" s="1" t="s">
        <v>101</v>
      </c>
      <c r="E3252" s="1" t="s">
        <v>3532</v>
      </c>
      <c r="F3252" s="45" t="s">
        <v>5</v>
      </c>
      <c r="G3252" s="1">
        <v>1</v>
      </c>
      <c r="H3252" s="1" t="s">
        <v>107</v>
      </c>
      <c r="I3252" s="1" t="s">
        <v>159</v>
      </c>
      <c r="K3252" s="1" t="str">
        <f>VLOOKUP(L3252,CW!C:D,2,FALSE)</f>
        <v>May'16</v>
      </c>
      <c r="L3252" s="1" t="str">
        <f t="shared" si="51"/>
        <v>18'16</v>
      </c>
      <c r="M3252" s="1" t="str">
        <f>VLOOKUP(K3252,CW!D:E,2,FALSE)</f>
        <v>Q1'16</v>
      </c>
    </row>
    <row r="3253" spans="1:13" ht="30" customHeight="1">
      <c r="A3253" s="2">
        <v>42497</v>
      </c>
      <c r="B3253" s="1" t="s">
        <v>2897</v>
      </c>
      <c r="C3253" s="1" t="s">
        <v>72</v>
      </c>
      <c r="D3253" s="1" t="s">
        <v>101</v>
      </c>
      <c r="E3253" s="1" t="s">
        <v>3532</v>
      </c>
      <c r="F3253" s="98" t="s">
        <v>160</v>
      </c>
      <c r="G3253" s="1">
        <v>1</v>
      </c>
      <c r="H3253" s="1" t="s">
        <v>107</v>
      </c>
      <c r="I3253" s="1" t="s">
        <v>159</v>
      </c>
      <c r="K3253" s="1" t="str">
        <f>VLOOKUP(L3253,CW!C:D,2,FALSE)</f>
        <v>May'16</v>
      </c>
      <c r="L3253" s="1" t="str">
        <f t="shared" si="51"/>
        <v>18'16</v>
      </c>
      <c r="M3253" s="1" t="str">
        <f>VLOOKUP(K3253,CW!D:E,2,FALSE)</f>
        <v>Q1'16</v>
      </c>
    </row>
    <row r="3254" spans="1:13" ht="15" customHeight="1">
      <c r="A3254" s="2">
        <v>42497</v>
      </c>
      <c r="B3254" s="1" t="s">
        <v>2898</v>
      </c>
      <c r="C3254" s="1" t="s">
        <v>1378</v>
      </c>
      <c r="D3254" s="1" t="s">
        <v>101</v>
      </c>
      <c r="E3254" s="1" t="s">
        <v>3532</v>
      </c>
      <c r="F3254" s="98" t="s">
        <v>4584</v>
      </c>
      <c r="G3254" s="1">
        <v>1</v>
      </c>
      <c r="H3254" s="1" t="s">
        <v>107</v>
      </c>
      <c r="I3254" s="1" t="s">
        <v>159</v>
      </c>
      <c r="K3254" s="1" t="str">
        <f>VLOOKUP(L3254,CW!C:D,2,FALSE)</f>
        <v>May'16</v>
      </c>
      <c r="L3254" s="1" t="str">
        <f t="shared" si="51"/>
        <v>18'16</v>
      </c>
      <c r="M3254" s="1" t="str">
        <f>VLOOKUP(K3254,CW!D:E,2,FALSE)</f>
        <v>Q1'16</v>
      </c>
    </row>
    <row r="3255" spans="1:13" ht="15" customHeight="1">
      <c r="A3255" s="2">
        <v>42497</v>
      </c>
      <c r="B3255" s="1" t="s">
        <v>2899</v>
      </c>
      <c r="C3255" s="1" t="s">
        <v>72</v>
      </c>
      <c r="D3255" s="1" t="s">
        <v>101</v>
      </c>
      <c r="E3255" s="1" t="s">
        <v>3532</v>
      </c>
      <c r="F3255" s="98" t="s">
        <v>4584</v>
      </c>
      <c r="G3255" s="1">
        <v>1</v>
      </c>
      <c r="H3255" s="1" t="s">
        <v>107</v>
      </c>
      <c r="I3255" s="1" t="s">
        <v>159</v>
      </c>
      <c r="K3255" s="1" t="str">
        <f>VLOOKUP(L3255,CW!C:D,2,FALSE)</f>
        <v>May'16</v>
      </c>
      <c r="L3255" s="1" t="str">
        <f t="shared" si="51"/>
        <v>18'16</v>
      </c>
      <c r="M3255" s="1" t="str">
        <f>VLOOKUP(K3255,CW!D:E,2,FALSE)</f>
        <v>Q1'16</v>
      </c>
    </row>
    <row r="3256" spans="1:13" ht="15" customHeight="1">
      <c r="A3256" s="2">
        <v>42497</v>
      </c>
      <c r="B3256" s="1" t="s">
        <v>2900</v>
      </c>
      <c r="C3256" s="1" t="s">
        <v>2866</v>
      </c>
      <c r="D3256" s="1" t="s">
        <v>101</v>
      </c>
      <c r="E3256" s="1" t="s">
        <v>3532</v>
      </c>
      <c r="F3256" s="98" t="s">
        <v>4584</v>
      </c>
      <c r="G3256" s="1">
        <v>1</v>
      </c>
      <c r="H3256" s="1" t="s">
        <v>107</v>
      </c>
      <c r="I3256" s="1" t="s">
        <v>159</v>
      </c>
      <c r="K3256" s="1" t="str">
        <f>VLOOKUP(L3256,CW!C:D,2,FALSE)</f>
        <v>May'16</v>
      </c>
      <c r="L3256" s="1" t="str">
        <f t="shared" si="51"/>
        <v>18'16</v>
      </c>
      <c r="M3256" s="1" t="str">
        <f>VLOOKUP(K3256,CW!D:E,2,FALSE)</f>
        <v>Q1'16</v>
      </c>
    </row>
    <row r="3257" spans="1:13" ht="15" customHeight="1">
      <c r="A3257" s="2">
        <v>42497</v>
      </c>
      <c r="B3257" s="1" t="s">
        <v>2901</v>
      </c>
      <c r="C3257" s="1" t="s">
        <v>73</v>
      </c>
      <c r="D3257" s="1" t="s">
        <v>101</v>
      </c>
      <c r="E3257" s="1" t="s">
        <v>3532</v>
      </c>
      <c r="F3257" s="98" t="s">
        <v>4584</v>
      </c>
      <c r="G3257" s="1">
        <v>1</v>
      </c>
      <c r="H3257" s="1" t="s">
        <v>107</v>
      </c>
      <c r="I3257" s="1" t="s">
        <v>159</v>
      </c>
      <c r="K3257" s="1" t="str">
        <f>VLOOKUP(L3257,CW!C:D,2,FALSE)</f>
        <v>May'16</v>
      </c>
      <c r="L3257" s="1" t="str">
        <f t="shared" si="51"/>
        <v>18'16</v>
      </c>
      <c r="M3257" s="1" t="str">
        <f>VLOOKUP(K3257,CW!D:E,2,FALSE)</f>
        <v>Q1'16</v>
      </c>
    </row>
    <row r="3258" spans="1:13" ht="15" customHeight="1">
      <c r="A3258" s="2">
        <v>42497</v>
      </c>
      <c r="B3258" s="1" t="s">
        <v>2902</v>
      </c>
      <c r="C3258" s="1" t="s">
        <v>1592</v>
      </c>
      <c r="D3258" s="1" t="s">
        <v>101</v>
      </c>
      <c r="E3258" s="1" t="s">
        <v>3532</v>
      </c>
      <c r="F3258" s="98" t="s">
        <v>4584</v>
      </c>
      <c r="G3258" s="1">
        <v>1</v>
      </c>
      <c r="H3258" s="1" t="s">
        <v>107</v>
      </c>
      <c r="I3258" s="1" t="s">
        <v>159</v>
      </c>
      <c r="K3258" s="1" t="str">
        <f>VLOOKUP(L3258,CW!C:D,2,FALSE)</f>
        <v>May'16</v>
      </c>
      <c r="L3258" s="1" t="str">
        <f t="shared" si="51"/>
        <v>18'16</v>
      </c>
      <c r="M3258" s="1" t="str">
        <f>VLOOKUP(K3258,CW!D:E,2,FALSE)</f>
        <v>Q1'16</v>
      </c>
    </row>
    <row r="3259" spans="1:13" ht="15" customHeight="1">
      <c r="A3259" s="2">
        <v>42497</v>
      </c>
      <c r="B3259" s="1" t="s">
        <v>2903</v>
      </c>
      <c r="C3259" s="1" t="s">
        <v>1592</v>
      </c>
      <c r="D3259" s="1" t="s">
        <v>101</v>
      </c>
      <c r="E3259" s="1" t="s">
        <v>3532</v>
      </c>
      <c r="F3259" s="45" t="s">
        <v>158</v>
      </c>
      <c r="G3259" s="1">
        <v>1</v>
      </c>
      <c r="H3259" s="1" t="s">
        <v>107</v>
      </c>
      <c r="I3259" s="1" t="s">
        <v>159</v>
      </c>
      <c r="K3259" s="1" t="str">
        <f>VLOOKUP(L3259,CW!C:D,2,FALSE)</f>
        <v>May'16</v>
      </c>
      <c r="L3259" s="1" t="str">
        <f t="shared" si="51"/>
        <v>18'16</v>
      </c>
      <c r="M3259" s="1" t="str">
        <f>VLOOKUP(K3259,CW!D:E,2,FALSE)</f>
        <v>Q1'16</v>
      </c>
    </row>
    <row r="3260" spans="1:13" ht="15" customHeight="1">
      <c r="A3260" s="2">
        <v>42497</v>
      </c>
      <c r="B3260" s="1" t="s">
        <v>2904</v>
      </c>
      <c r="C3260" s="1" t="s">
        <v>73</v>
      </c>
      <c r="D3260" s="1" t="s">
        <v>101</v>
      </c>
      <c r="E3260" s="1" t="s">
        <v>3532</v>
      </c>
      <c r="F3260" s="98" t="s">
        <v>4584</v>
      </c>
      <c r="G3260" s="1">
        <v>1</v>
      </c>
      <c r="H3260" s="1" t="s">
        <v>107</v>
      </c>
      <c r="I3260" s="1" t="s">
        <v>159</v>
      </c>
      <c r="K3260" s="1" t="str">
        <f>VLOOKUP(L3260,CW!C:D,2,FALSE)</f>
        <v>May'16</v>
      </c>
      <c r="L3260" s="1" t="str">
        <f t="shared" si="51"/>
        <v>18'16</v>
      </c>
      <c r="M3260" s="1" t="str">
        <f>VLOOKUP(K3260,CW!D:E,2,FALSE)</f>
        <v>Q1'16</v>
      </c>
    </row>
    <row r="3261" spans="1:13" ht="15" customHeight="1">
      <c r="A3261" s="2">
        <v>42497</v>
      </c>
      <c r="B3261" s="1" t="s">
        <v>2905</v>
      </c>
      <c r="C3261" s="1" t="s">
        <v>1378</v>
      </c>
      <c r="D3261" s="1" t="s">
        <v>101</v>
      </c>
      <c r="E3261" s="1" t="s">
        <v>3532</v>
      </c>
      <c r="F3261" s="45" t="s">
        <v>158</v>
      </c>
      <c r="G3261" s="1">
        <v>1</v>
      </c>
      <c r="H3261" s="1" t="s">
        <v>107</v>
      </c>
      <c r="I3261" s="1" t="s">
        <v>159</v>
      </c>
      <c r="K3261" s="1" t="str">
        <f>VLOOKUP(L3261,CW!C:D,2,FALSE)</f>
        <v>May'16</v>
      </c>
      <c r="L3261" s="1" t="str">
        <f t="shared" si="51"/>
        <v>18'16</v>
      </c>
      <c r="M3261" s="1" t="str">
        <f>VLOOKUP(K3261,CW!D:E,2,FALSE)</f>
        <v>Q1'16</v>
      </c>
    </row>
    <row r="3262" spans="1:13" ht="15" customHeight="1">
      <c r="A3262" s="2">
        <v>42497</v>
      </c>
      <c r="B3262" s="1" t="s">
        <v>2905</v>
      </c>
      <c r="C3262" s="1" t="s">
        <v>1378</v>
      </c>
      <c r="D3262" s="1" t="s">
        <v>101</v>
      </c>
      <c r="E3262" s="1" t="s">
        <v>3532</v>
      </c>
      <c r="F3262" s="98" t="s">
        <v>4584</v>
      </c>
      <c r="G3262" s="1">
        <v>1</v>
      </c>
      <c r="H3262" s="1" t="s">
        <v>107</v>
      </c>
      <c r="I3262" s="1" t="s">
        <v>159</v>
      </c>
      <c r="K3262" s="1" t="str">
        <f>VLOOKUP(L3262,CW!C:D,2,FALSE)</f>
        <v>May'16</v>
      </c>
      <c r="L3262" s="1" t="str">
        <f t="shared" si="51"/>
        <v>18'16</v>
      </c>
      <c r="M3262" s="1" t="str">
        <f>VLOOKUP(K3262,CW!D:E,2,FALSE)</f>
        <v>Q1'16</v>
      </c>
    </row>
    <row r="3263" spans="1:13" ht="15" customHeight="1">
      <c r="A3263" s="2">
        <v>42497</v>
      </c>
      <c r="B3263" s="1" t="s">
        <v>2906</v>
      </c>
      <c r="C3263" s="1" t="s">
        <v>2866</v>
      </c>
      <c r="D3263" s="1" t="s">
        <v>101</v>
      </c>
      <c r="E3263" s="1" t="s">
        <v>3532</v>
      </c>
      <c r="F3263" s="98" t="s">
        <v>4584</v>
      </c>
      <c r="G3263" s="1">
        <v>1</v>
      </c>
      <c r="H3263" s="1" t="s">
        <v>107</v>
      </c>
      <c r="I3263" s="1" t="s">
        <v>159</v>
      </c>
      <c r="K3263" s="1" t="str">
        <f>VLOOKUP(L3263,CW!C:D,2,FALSE)</f>
        <v>May'16</v>
      </c>
      <c r="L3263" s="1" t="str">
        <f t="shared" si="51"/>
        <v>18'16</v>
      </c>
      <c r="M3263" s="1" t="str">
        <f>VLOOKUP(K3263,CW!D:E,2,FALSE)</f>
        <v>Q1'16</v>
      </c>
    </row>
    <row r="3264" spans="1:13" ht="15" customHeight="1">
      <c r="A3264" s="2">
        <v>42497</v>
      </c>
      <c r="B3264" s="1" t="s">
        <v>2907</v>
      </c>
      <c r="C3264" s="1" t="s">
        <v>122</v>
      </c>
      <c r="D3264" s="1" t="s">
        <v>101</v>
      </c>
      <c r="E3264" s="1" t="s">
        <v>3532</v>
      </c>
      <c r="F3264" s="98" t="s">
        <v>4584</v>
      </c>
      <c r="G3264" s="1">
        <v>1</v>
      </c>
      <c r="H3264" s="1" t="s">
        <v>107</v>
      </c>
      <c r="I3264" s="1" t="s">
        <v>159</v>
      </c>
      <c r="K3264" s="1" t="str">
        <f>VLOOKUP(L3264,CW!C:D,2,FALSE)</f>
        <v>May'16</v>
      </c>
      <c r="L3264" s="1" t="str">
        <f t="shared" si="51"/>
        <v>18'16</v>
      </c>
      <c r="M3264" s="1" t="str">
        <f>VLOOKUP(K3264,CW!D:E,2,FALSE)</f>
        <v>Q1'16</v>
      </c>
    </row>
    <row r="3265" spans="1:13" ht="30" customHeight="1">
      <c r="A3265" s="2">
        <v>42497</v>
      </c>
      <c r="B3265" s="1" t="s">
        <v>2908</v>
      </c>
      <c r="C3265" s="1" t="s">
        <v>999</v>
      </c>
      <c r="D3265" s="1" t="s">
        <v>100</v>
      </c>
      <c r="E3265" s="1" t="s">
        <v>3532</v>
      </c>
      <c r="F3265" s="98" t="s">
        <v>160</v>
      </c>
      <c r="G3265" s="1">
        <v>1</v>
      </c>
      <c r="H3265" s="1" t="s">
        <v>107</v>
      </c>
      <c r="I3265" s="1" t="s">
        <v>159</v>
      </c>
      <c r="K3265" s="1" t="str">
        <f>VLOOKUP(L3265,CW!C:D,2,FALSE)</f>
        <v>May'16</v>
      </c>
      <c r="L3265" s="1" t="str">
        <f t="shared" si="51"/>
        <v>18'16</v>
      </c>
      <c r="M3265" s="1" t="str">
        <f>VLOOKUP(K3265,CW!D:E,2,FALSE)</f>
        <v>Q1'16</v>
      </c>
    </row>
    <row r="3266" spans="1:13" ht="15" customHeight="1">
      <c r="A3266" s="2">
        <v>42497</v>
      </c>
      <c r="B3266" s="1" t="s">
        <v>2909</v>
      </c>
      <c r="C3266" s="1" t="s">
        <v>999</v>
      </c>
      <c r="D3266" s="1" t="s">
        <v>100</v>
      </c>
      <c r="E3266" s="1" t="s">
        <v>3532</v>
      </c>
      <c r="F3266" s="45" t="s">
        <v>5</v>
      </c>
      <c r="G3266" s="1">
        <v>1</v>
      </c>
      <c r="H3266" s="1" t="s">
        <v>107</v>
      </c>
      <c r="I3266" s="1" t="s">
        <v>159</v>
      </c>
      <c r="K3266" s="1" t="str">
        <f>VLOOKUP(L3266,CW!C:D,2,FALSE)</f>
        <v>May'16</v>
      </c>
      <c r="L3266" s="1" t="str">
        <f t="shared" si="51"/>
        <v>18'16</v>
      </c>
      <c r="M3266" s="1" t="str">
        <f>VLOOKUP(K3266,CW!D:E,2,FALSE)</f>
        <v>Q1'16</v>
      </c>
    </row>
    <row r="3267" spans="1:13" ht="15" customHeight="1">
      <c r="A3267" s="2">
        <v>42497</v>
      </c>
      <c r="B3267" s="1" t="s">
        <v>3343</v>
      </c>
      <c r="C3267" s="1" t="s">
        <v>3335</v>
      </c>
      <c r="D3267" s="1" t="s">
        <v>3316</v>
      </c>
      <c r="E3267" s="99" t="s">
        <v>4588</v>
      </c>
      <c r="F3267" s="45" t="s">
        <v>3341</v>
      </c>
      <c r="G3267" s="1">
        <v>1</v>
      </c>
      <c r="H3267" s="1" t="s">
        <v>3355</v>
      </c>
      <c r="I3267" s="1" t="s">
        <v>3550</v>
      </c>
      <c r="J3267" s="1">
        <v>3</v>
      </c>
      <c r="K3267" s="1" t="str">
        <f>VLOOKUP(L3267,CW!C:D,2,FALSE)</f>
        <v>May'16</v>
      </c>
      <c r="L3267" s="1" t="str">
        <f t="shared" si="51"/>
        <v>18'16</v>
      </c>
      <c r="M3267" s="1" t="str">
        <f>VLOOKUP(K3267,CW!D:E,2,FALSE)</f>
        <v>Q1'16</v>
      </c>
    </row>
    <row r="3268" spans="1:13" ht="15" customHeight="1">
      <c r="A3268" s="2">
        <v>42497</v>
      </c>
      <c r="B3268" s="1" t="s">
        <v>2887</v>
      </c>
      <c r="C3268" s="1" t="s">
        <v>3326</v>
      </c>
      <c r="D3268" s="1" t="s">
        <v>3308</v>
      </c>
      <c r="E3268" s="99" t="s">
        <v>4588</v>
      </c>
      <c r="F3268" s="45" t="s">
        <v>3336</v>
      </c>
      <c r="G3268" s="1">
        <v>1</v>
      </c>
      <c r="H3268" s="1" t="s">
        <v>3355</v>
      </c>
      <c r="I3268" s="1" t="s">
        <v>3550</v>
      </c>
      <c r="J3268" s="1">
        <v>6</v>
      </c>
      <c r="K3268" s="1" t="str">
        <f>VLOOKUP(L3268,CW!C:D,2,FALSE)</f>
        <v>May'16</v>
      </c>
      <c r="L3268" s="1" t="str">
        <f t="shared" si="51"/>
        <v>18'16</v>
      </c>
      <c r="M3268" s="1" t="str">
        <f>VLOOKUP(K3268,CW!D:E,2,FALSE)</f>
        <v>Q1'16</v>
      </c>
    </row>
    <row r="3269" spans="1:13" ht="15" customHeight="1">
      <c r="A3269" s="2">
        <v>42497</v>
      </c>
      <c r="B3269" s="1" t="s">
        <v>2886</v>
      </c>
      <c r="C3269" s="1" t="s">
        <v>360</v>
      </c>
      <c r="D3269" s="1" t="s">
        <v>102</v>
      </c>
      <c r="E3269" s="1" t="s">
        <v>3532</v>
      </c>
      <c r="F3269" s="45" t="s">
        <v>4594</v>
      </c>
      <c r="G3269" s="1">
        <v>1</v>
      </c>
      <c r="H3269" s="1" t="s">
        <v>107</v>
      </c>
      <c r="I3269" s="1" t="s">
        <v>706</v>
      </c>
      <c r="K3269" s="1" t="str">
        <f>VLOOKUP(L3269,CW!C:D,2,FALSE)</f>
        <v>May'16</v>
      </c>
      <c r="L3269" s="1" t="str">
        <f t="shared" si="51"/>
        <v>18'16</v>
      </c>
      <c r="M3269" s="1" t="str">
        <f>VLOOKUP(K3269,CW!D:E,2,FALSE)</f>
        <v>Q1'16</v>
      </c>
    </row>
    <row r="3270" spans="1:13" ht="15" customHeight="1">
      <c r="A3270" s="2">
        <v>42498</v>
      </c>
      <c r="B3270" s="1" t="s">
        <v>2910</v>
      </c>
      <c r="C3270" s="1" t="s">
        <v>83</v>
      </c>
      <c r="D3270" s="1" t="s">
        <v>102</v>
      </c>
      <c r="E3270" s="1" t="s">
        <v>3532</v>
      </c>
      <c r="F3270" s="45" t="s">
        <v>158</v>
      </c>
      <c r="G3270" s="1">
        <v>1</v>
      </c>
      <c r="H3270" s="1" t="s">
        <v>107</v>
      </c>
      <c r="I3270" s="1" t="s">
        <v>159</v>
      </c>
      <c r="K3270" s="1" t="str">
        <f>VLOOKUP(L3270,CW!C:D,2,FALSE)</f>
        <v>May'16</v>
      </c>
      <c r="L3270" s="1" t="str">
        <f t="shared" si="51"/>
        <v>18'16</v>
      </c>
      <c r="M3270" s="1" t="str">
        <f>VLOOKUP(K3270,CW!D:E,2,FALSE)</f>
        <v>Q1'16</v>
      </c>
    </row>
    <row r="3271" spans="1:13" ht="15" customHeight="1">
      <c r="A3271" s="2">
        <v>42498</v>
      </c>
      <c r="B3271" s="1" t="s">
        <v>2911</v>
      </c>
      <c r="C3271" s="1" t="s">
        <v>86</v>
      </c>
      <c r="D3271" s="1" t="s">
        <v>102</v>
      </c>
      <c r="E3271" s="1" t="s">
        <v>3532</v>
      </c>
      <c r="F3271" s="45" t="s">
        <v>158</v>
      </c>
      <c r="G3271" s="1">
        <v>3</v>
      </c>
      <c r="H3271" s="1" t="s">
        <v>107</v>
      </c>
      <c r="I3271" s="1" t="s">
        <v>159</v>
      </c>
      <c r="K3271" s="1" t="str">
        <f>VLOOKUP(L3271,CW!C:D,2,FALSE)</f>
        <v>May'16</v>
      </c>
      <c r="L3271" s="1" t="str">
        <f t="shared" si="51"/>
        <v>18'16</v>
      </c>
      <c r="M3271" s="1" t="str">
        <f>VLOOKUP(K3271,CW!D:E,2,FALSE)</f>
        <v>Q1'16</v>
      </c>
    </row>
    <row r="3272" spans="1:13" ht="15" customHeight="1">
      <c r="A3272" s="2">
        <v>42498</v>
      </c>
      <c r="B3272" s="1" t="s">
        <v>2912</v>
      </c>
      <c r="C3272" s="1" t="s">
        <v>86</v>
      </c>
      <c r="D3272" s="1" t="s">
        <v>102</v>
      </c>
      <c r="E3272" s="1" t="s">
        <v>3532</v>
      </c>
      <c r="F3272" s="45" t="s">
        <v>158</v>
      </c>
      <c r="G3272" s="1">
        <v>2</v>
      </c>
      <c r="H3272" s="1" t="s">
        <v>107</v>
      </c>
      <c r="I3272" s="1" t="s">
        <v>159</v>
      </c>
      <c r="K3272" s="1" t="str">
        <f>VLOOKUP(L3272,CW!C:D,2,FALSE)</f>
        <v>May'16</v>
      </c>
      <c r="L3272" s="1" t="str">
        <f t="shared" si="51"/>
        <v>18'16</v>
      </c>
      <c r="M3272" s="1" t="str">
        <f>VLOOKUP(K3272,CW!D:E,2,FALSE)</f>
        <v>Q1'16</v>
      </c>
    </row>
    <row r="3273" spans="1:13" ht="15" customHeight="1">
      <c r="A3273" s="2">
        <v>42498</v>
      </c>
      <c r="B3273" s="1" t="s">
        <v>2913</v>
      </c>
      <c r="C3273" s="1" t="s">
        <v>86</v>
      </c>
      <c r="D3273" s="1" t="s">
        <v>102</v>
      </c>
      <c r="E3273" s="1" t="s">
        <v>3532</v>
      </c>
      <c r="F3273" s="45" t="s">
        <v>158</v>
      </c>
      <c r="G3273" s="1">
        <v>1</v>
      </c>
      <c r="H3273" s="1" t="s">
        <v>107</v>
      </c>
      <c r="I3273" s="1" t="s">
        <v>159</v>
      </c>
      <c r="K3273" s="1" t="str">
        <f>VLOOKUP(L3273,CW!C:D,2,FALSE)</f>
        <v>May'16</v>
      </c>
      <c r="L3273" s="1" t="str">
        <f t="shared" si="51"/>
        <v>18'16</v>
      </c>
      <c r="M3273" s="1" t="str">
        <f>VLOOKUP(K3273,CW!D:E,2,FALSE)</f>
        <v>Q1'16</v>
      </c>
    </row>
    <row r="3274" spans="1:13" ht="30" customHeight="1">
      <c r="A3274" s="2">
        <v>42498</v>
      </c>
      <c r="B3274" s="1" t="s">
        <v>2914</v>
      </c>
      <c r="C3274" s="1" t="s">
        <v>83</v>
      </c>
      <c r="D3274" s="1" t="s">
        <v>101</v>
      </c>
      <c r="E3274" s="1" t="s">
        <v>3532</v>
      </c>
      <c r="F3274" s="98" t="s">
        <v>161</v>
      </c>
      <c r="G3274" s="1">
        <v>2</v>
      </c>
      <c r="H3274" s="1" t="s">
        <v>107</v>
      </c>
      <c r="I3274" s="1" t="s">
        <v>159</v>
      </c>
      <c r="K3274" s="1" t="str">
        <f>VLOOKUP(L3274,CW!C:D,2,FALSE)</f>
        <v>May'16</v>
      </c>
      <c r="L3274" s="1" t="str">
        <f t="shared" si="51"/>
        <v>18'16</v>
      </c>
      <c r="M3274" s="1" t="str">
        <f>VLOOKUP(K3274,CW!D:E,2,FALSE)</f>
        <v>Q1'16</v>
      </c>
    </row>
    <row r="3275" spans="1:13" ht="30" customHeight="1">
      <c r="A3275" s="2">
        <v>42498</v>
      </c>
      <c r="B3275" s="1" t="s">
        <v>2915</v>
      </c>
      <c r="C3275" s="1" t="s">
        <v>83</v>
      </c>
      <c r="D3275" s="1" t="s">
        <v>101</v>
      </c>
      <c r="E3275" s="1" t="s">
        <v>3532</v>
      </c>
      <c r="F3275" s="98" t="s">
        <v>161</v>
      </c>
      <c r="G3275" s="1">
        <v>2</v>
      </c>
      <c r="H3275" s="1" t="s">
        <v>107</v>
      </c>
      <c r="I3275" s="1" t="s">
        <v>159</v>
      </c>
      <c r="K3275" s="1" t="str">
        <f>VLOOKUP(L3275,CW!C:D,2,FALSE)</f>
        <v>May'16</v>
      </c>
      <c r="L3275" s="1" t="str">
        <f t="shared" si="51"/>
        <v>18'16</v>
      </c>
      <c r="M3275" s="1" t="str">
        <f>VLOOKUP(K3275,CW!D:E,2,FALSE)</f>
        <v>Q1'16</v>
      </c>
    </row>
    <row r="3276" spans="1:13" ht="15" customHeight="1">
      <c r="A3276" s="2">
        <v>42498</v>
      </c>
      <c r="B3276" s="1" t="s">
        <v>2916</v>
      </c>
      <c r="C3276" s="1" t="s">
        <v>86</v>
      </c>
      <c r="D3276" s="1" t="s">
        <v>101</v>
      </c>
      <c r="E3276" s="1" t="s">
        <v>3532</v>
      </c>
      <c r="F3276" s="98" t="s">
        <v>4584</v>
      </c>
      <c r="G3276" s="1">
        <v>1</v>
      </c>
      <c r="H3276" s="1" t="s">
        <v>107</v>
      </c>
      <c r="I3276" s="1" t="s">
        <v>159</v>
      </c>
      <c r="K3276" s="1" t="str">
        <f>VLOOKUP(L3276,CW!C:D,2,FALSE)</f>
        <v>May'16</v>
      </c>
      <c r="L3276" s="1" t="str">
        <f t="shared" si="51"/>
        <v>18'16</v>
      </c>
      <c r="M3276" s="1" t="str">
        <f>VLOOKUP(K3276,CW!D:E,2,FALSE)</f>
        <v>Q1'16</v>
      </c>
    </row>
    <row r="3277" spans="1:13" ht="15" customHeight="1">
      <c r="A3277" s="2">
        <v>42498</v>
      </c>
      <c r="B3277" s="1" t="s">
        <v>2917</v>
      </c>
      <c r="C3277" s="1" t="s">
        <v>86</v>
      </c>
      <c r="D3277" s="1" t="s">
        <v>101</v>
      </c>
      <c r="E3277" s="1" t="s">
        <v>3532</v>
      </c>
      <c r="F3277" s="98" t="s">
        <v>4584</v>
      </c>
      <c r="G3277" s="1">
        <v>1</v>
      </c>
      <c r="H3277" s="1" t="s">
        <v>107</v>
      </c>
      <c r="I3277" s="1" t="s">
        <v>159</v>
      </c>
      <c r="K3277" s="1" t="str">
        <f>VLOOKUP(L3277,CW!C:D,2,FALSE)</f>
        <v>May'16</v>
      </c>
      <c r="L3277" s="1" t="str">
        <f t="shared" si="51"/>
        <v>18'16</v>
      </c>
      <c r="M3277" s="1" t="str">
        <f>VLOOKUP(K3277,CW!D:E,2,FALSE)</f>
        <v>Q1'16</v>
      </c>
    </row>
    <row r="3278" spans="1:13" ht="15" customHeight="1">
      <c r="A3278" s="2">
        <v>42498</v>
      </c>
      <c r="B3278" s="1" t="s">
        <v>2918</v>
      </c>
      <c r="C3278" s="1" t="s">
        <v>83</v>
      </c>
      <c r="D3278" s="1" t="s">
        <v>101</v>
      </c>
      <c r="E3278" s="1" t="s">
        <v>3532</v>
      </c>
      <c r="F3278" s="98" t="s">
        <v>4584</v>
      </c>
      <c r="G3278" s="1">
        <v>1</v>
      </c>
      <c r="H3278" s="1" t="s">
        <v>107</v>
      </c>
      <c r="I3278" s="1" t="s">
        <v>159</v>
      </c>
      <c r="K3278" s="1" t="str">
        <f>VLOOKUP(L3278,CW!C:D,2,FALSE)</f>
        <v>May'16</v>
      </c>
      <c r="L3278" s="1" t="str">
        <f t="shared" si="51"/>
        <v>18'16</v>
      </c>
      <c r="M3278" s="1" t="str">
        <f>VLOOKUP(K3278,CW!D:E,2,FALSE)</f>
        <v>Q1'16</v>
      </c>
    </row>
    <row r="3279" spans="1:13" ht="15" customHeight="1">
      <c r="A3279" s="2">
        <v>42498</v>
      </c>
      <c r="B3279" s="1" t="s">
        <v>2919</v>
      </c>
      <c r="C3279" s="1" t="s">
        <v>83</v>
      </c>
      <c r="D3279" s="1" t="s">
        <v>101</v>
      </c>
      <c r="E3279" s="1" t="s">
        <v>3532</v>
      </c>
      <c r="F3279" s="45" t="s">
        <v>158</v>
      </c>
      <c r="G3279" s="1">
        <v>1</v>
      </c>
      <c r="H3279" s="1" t="s">
        <v>107</v>
      </c>
      <c r="I3279" s="1" t="s">
        <v>159</v>
      </c>
      <c r="K3279" s="1" t="str">
        <f>VLOOKUP(L3279,CW!C:D,2,FALSE)</f>
        <v>May'16</v>
      </c>
      <c r="L3279" s="1" t="str">
        <f t="shared" si="51"/>
        <v>18'16</v>
      </c>
      <c r="M3279" s="1" t="str">
        <f>VLOOKUP(K3279,CW!D:E,2,FALSE)</f>
        <v>Q1'16</v>
      </c>
    </row>
    <row r="3280" spans="1:13" ht="30" customHeight="1">
      <c r="A3280" s="2">
        <v>42498</v>
      </c>
      <c r="B3280" s="1" t="s">
        <v>2920</v>
      </c>
      <c r="C3280" s="1" t="s">
        <v>999</v>
      </c>
      <c r="D3280" s="1" t="s">
        <v>101</v>
      </c>
      <c r="E3280" s="1" t="s">
        <v>3532</v>
      </c>
      <c r="F3280" s="98" t="s">
        <v>160</v>
      </c>
      <c r="G3280" s="1">
        <v>1</v>
      </c>
      <c r="H3280" s="1" t="s">
        <v>107</v>
      </c>
      <c r="I3280" s="1" t="s">
        <v>159</v>
      </c>
      <c r="K3280" s="1" t="str">
        <f>VLOOKUP(L3280,CW!C:D,2,FALSE)</f>
        <v>May'16</v>
      </c>
      <c r="L3280" s="1" t="str">
        <f t="shared" si="51"/>
        <v>18'16</v>
      </c>
      <c r="M3280" s="1" t="str">
        <f>VLOOKUP(K3280,CW!D:E,2,FALSE)</f>
        <v>Q1'16</v>
      </c>
    </row>
    <row r="3281" spans="1:13" ht="15" customHeight="1">
      <c r="A3281" s="2">
        <v>42498</v>
      </c>
      <c r="B3281" s="1" t="s">
        <v>2921</v>
      </c>
      <c r="C3281" s="1" t="s">
        <v>83</v>
      </c>
      <c r="D3281" s="1" t="s">
        <v>101</v>
      </c>
      <c r="E3281" s="1" t="s">
        <v>3532</v>
      </c>
      <c r="F3281" s="45" t="s">
        <v>158</v>
      </c>
      <c r="G3281" s="1">
        <v>1</v>
      </c>
      <c r="H3281" s="1" t="s">
        <v>107</v>
      </c>
      <c r="I3281" s="1" t="s">
        <v>159</v>
      </c>
      <c r="K3281" s="1" t="str">
        <f>VLOOKUP(L3281,CW!C:D,2,FALSE)</f>
        <v>May'16</v>
      </c>
      <c r="L3281" s="1" t="str">
        <f t="shared" si="51"/>
        <v>18'16</v>
      </c>
      <c r="M3281" s="1" t="str">
        <f>VLOOKUP(K3281,CW!D:E,2,FALSE)</f>
        <v>Q1'16</v>
      </c>
    </row>
    <row r="3282" spans="1:13" ht="30" customHeight="1">
      <c r="A3282" s="2">
        <v>42498</v>
      </c>
      <c r="B3282" s="1" t="s">
        <v>2922</v>
      </c>
      <c r="C3282" s="1" t="s">
        <v>86</v>
      </c>
      <c r="D3282" s="1" t="s">
        <v>101</v>
      </c>
      <c r="E3282" s="1" t="s">
        <v>3532</v>
      </c>
      <c r="F3282" s="98" t="s">
        <v>160</v>
      </c>
      <c r="G3282" s="1">
        <v>1</v>
      </c>
      <c r="H3282" s="1" t="s">
        <v>107</v>
      </c>
      <c r="I3282" s="1" t="s">
        <v>159</v>
      </c>
      <c r="K3282" s="1" t="str">
        <f>VLOOKUP(L3282,CW!C:D,2,FALSE)</f>
        <v>May'16</v>
      </c>
      <c r="L3282" s="1" t="str">
        <f t="shared" si="51"/>
        <v>18'16</v>
      </c>
      <c r="M3282" s="1" t="str">
        <f>VLOOKUP(K3282,CW!D:E,2,FALSE)</f>
        <v>Q1'16</v>
      </c>
    </row>
    <row r="3283" spans="1:13" ht="15" customHeight="1">
      <c r="A3283" s="2">
        <v>42498</v>
      </c>
      <c r="B3283" s="1" t="s">
        <v>2923</v>
      </c>
      <c r="C3283" s="1" t="s">
        <v>267</v>
      </c>
      <c r="D3283" s="1" t="s">
        <v>101</v>
      </c>
      <c r="E3283" s="1" t="s">
        <v>3532</v>
      </c>
      <c r="F3283" s="45" t="s">
        <v>158</v>
      </c>
      <c r="G3283" s="1">
        <v>2</v>
      </c>
      <c r="H3283" s="1" t="s">
        <v>107</v>
      </c>
      <c r="I3283" s="1" t="s">
        <v>159</v>
      </c>
      <c r="K3283" s="1" t="str">
        <f>VLOOKUP(L3283,CW!C:D,2,FALSE)</f>
        <v>May'16</v>
      </c>
      <c r="L3283" s="1" t="str">
        <f t="shared" si="51"/>
        <v>18'16</v>
      </c>
      <c r="M3283" s="1" t="str">
        <f>VLOOKUP(K3283,CW!D:E,2,FALSE)</f>
        <v>Q1'16</v>
      </c>
    </row>
    <row r="3284" spans="1:13" ht="15" customHeight="1">
      <c r="A3284" s="2">
        <v>42498</v>
      </c>
      <c r="B3284" s="1" t="s">
        <v>2924</v>
      </c>
      <c r="C3284" s="1" t="s">
        <v>2866</v>
      </c>
      <c r="D3284" s="1" t="s">
        <v>101</v>
      </c>
      <c r="E3284" s="1" t="s">
        <v>3532</v>
      </c>
      <c r="F3284" s="98" t="s">
        <v>4584</v>
      </c>
      <c r="G3284" s="1">
        <v>1</v>
      </c>
      <c r="H3284" s="1" t="s">
        <v>107</v>
      </c>
      <c r="I3284" s="1" t="s">
        <v>159</v>
      </c>
      <c r="K3284" s="1" t="str">
        <f>VLOOKUP(L3284,CW!C:D,2,FALSE)</f>
        <v>May'16</v>
      </c>
      <c r="L3284" s="1" t="str">
        <f t="shared" si="51"/>
        <v>18'16</v>
      </c>
      <c r="M3284" s="1" t="str">
        <f>VLOOKUP(K3284,CW!D:E,2,FALSE)</f>
        <v>Q1'16</v>
      </c>
    </row>
    <row r="3285" spans="1:13" ht="15" customHeight="1">
      <c r="A3285" s="2">
        <v>42498</v>
      </c>
      <c r="B3285" s="1" t="s">
        <v>2910</v>
      </c>
      <c r="C3285" s="1" t="s">
        <v>3338</v>
      </c>
      <c r="D3285" s="1" t="s">
        <v>3327</v>
      </c>
      <c r="E3285" s="99" t="s">
        <v>4588</v>
      </c>
      <c r="F3285" s="45" t="s">
        <v>3336</v>
      </c>
      <c r="G3285" s="1">
        <v>1</v>
      </c>
      <c r="H3285" s="1" t="s">
        <v>3355</v>
      </c>
      <c r="I3285" s="1" t="s">
        <v>3550</v>
      </c>
      <c r="J3285" s="1">
        <v>5</v>
      </c>
      <c r="K3285" s="1" t="str">
        <f>VLOOKUP(L3285,CW!C:D,2,FALSE)</f>
        <v>May'16</v>
      </c>
      <c r="L3285" s="1" t="str">
        <f t="shared" si="51"/>
        <v>18'16</v>
      </c>
      <c r="M3285" s="1" t="str">
        <f>VLOOKUP(K3285,CW!D:E,2,FALSE)</f>
        <v>Q1'16</v>
      </c>
    </row>
    <row r="3286" spans="1:13" ht="15" customHeight="1">
      <c r="A3286" s="2">
        <v>42498</v>
      </c>
      <c r="B3286" s="1" t="s">
        <v>2913</v>
      </c>
      <c r="C3286" s="1" t="s">
        <v>86</v>
      </c>
      <c r="D3286" s="1" t="s">
        <v>102</v>
      </c>
      <c r="E3286" s="1" t="s">
        <v>3532</v>
      </c>
      <c r="F3286" s="45" t="s">
        <v>3438</v>
      </c>
      <c r="G3286" s="1">
        <v>1</v>
      </c>
      <c r="H3286" s="1" t="s">
        <v>107</v>
      </c>
      <c r="I3286" s="1" t="s">
        <v>706</v>
      </c>
      <c r="K3286" s="1" t="str">
        <f>VLOOKUP(L3286,CW!C:D,2,FALSE)</f>
        <v>May'16</v>
      </c>
      <c r="L3286" s="1" t="str">
        <f t="shared" si="51"/>
        <v>18'16</v>
      </c>
      <c r="M3286" s="1" t="str">
        <f>VLOOKUP(K3286,CW!D:E,2,FALSE)</f>
        <v>Q1'16</v>
      </c>
    </row>
    <row r="3287" spans="1:13" ht="15" customHeight="1">
      <c r="A3287" s="2">
        <v>42499</v>
      </c>
      <c r="B3287" s="1" t="s">
        <v>2925</v>
      </c>
      <c r="C3287" s="1" t="s">
        <v>86</v>
      </c>
      <c r="D3287" s="1" t="s">
        <v>102</v>
      </c>
      <c r="E3287" s="1" t="s">
        <v>3532</v>
      </c>
      <c r="F3287" s="45" t="s">
        <v>158</v>
      </c>
      <c r="G3287" s="1">
        <v>5</v>
      </c>
      <c r="H3287" s="1" t="s">
        <v>107</v>
      </c>
      <c r="I3287" s="1" t="s">
        <v>159</v>
      </c>
      <c r="K3287" s="1" t="str">
        <f>VLOOKUP(L3287,CW!C:D,2,FALSE)</f>
        <v>May'16</v>
      </c>
      <c r="L3287" s="1" t="str">
        <f t="shared" si="51"/>
        <v>19'16</v>
      </c>
      <c r="M3287" s="1" t="str">
        <f>VLOOKUP(K3287,CW!D:E,2,FALSE)</f>
        <v>Q1'16</v>
      </c>
    </row>
    <row r="3288" spans="1:13" ht="15" customHeight="1">
      <c r="A3288" s="2">
        <v>42499</v>
      </c>
      <c r="B3288" s="1" t="s">
        <v>2926</v>
      </c>
      <c r="C3288" s="1" t="s">
        <v>86</v>
      </c>
      <c r="D3288" s="1" t="s">
        <v>102</v>
      </c>
      <c r="E3288" s="1" t="s">
        <v>3532</v>
      </c>
      <c r="F3288" s="45" t="s">
        <v>158</v>
      </c>
      <c r="G3288" s="1">
        <v>6</v>
      </c>
      <c r="H3288" s="1" t="s">
        <v>107</v>
      </c>
      <c r="I3288" s="1" t="s">
        <v>159</v>
      </c>
      <c r="K3288" s="1" t="str">
        <f>VLOOKUP(L3288,CW!C:D,2,FALSE)</f>
        <v>May'16</v>
      </c>
      <c r="L3288" s="1" t="str">
        <f t="shared" si="51"/>
        <v>19'16</v>
      </c>
      <c r="M3288" s="1" t="str">
        <f>VLOOKUP(K3288,CW!D:E,2,FALSE)</f>
        <v>Q1'16</v>
      </c>
    </row>
    <row r="3289" spans="1:13" ht="30" customHeight="1">
      <c r="A3289" s="2">
        <v>42499</v>
      </c>
      <c r="B3289" s="1" t="s">
        <v>2927</v>
      </c>
      <c r="C3289" s="1" t="s">
        <v>83</v>
      </c>
      <c r="D3289" s="1" t="s">
        <v>102</v>
      </c>
      <c r="E3289" s="1" t="s">
        <v>3532</v>
      </c>
      <c r="F3289" s="98" t="s">
        <v>160</v>
      </c>
      <c r="G3289" s="1">
        <v>1</v>
      </c>
      <c r="H3289" s="1" t="s">
        <v>107</v>
      </c>
      <c r="I3289" s="1" t="s">
        <v>159</v>
      </c>
      <c r="K3289" s="1" t="str">
        <f>VLOOKUP(L3289,CW!C:D,2,FALSE)</f>
        <v>May'16</v>
      </c>
      <c r="L3289" s="1" t="str">
        <f t="shared" si="51"/>
        <v>19'16</v>
      </c>
      <c r="M3289" s="1" t="str">
        <f>VLOOKUP(K3289,CW!D:E,2,FALSE)</f>
        <v>Q1'16</v>
      </c>
    </row>
    <row r="3290" spans="1:13" ht="15" customHeight="1">
      <c r="A3290" s="2">
        <v>42499</v>
      </c>
      <c r="B3290" s="1" t="s">
        <v>2927</v>
      </c>
      <c r="C3290" s="1" t="s">
        <v>83</v>
      </c>
      <c r="D3290" s="1" t="s">
        <v>102</v>
      </c>
      <c r="E3290" s="1" t="s">
        <v>3532</v>
      </c>
      <c r="F3290" s="45" t="s">
        <v>158</v>
      </c>
      <c r="G3290" s="1">
        <v>5</v>
      </c>
      <c r="H3290" s="1" t="s">
        <v>107</v>
      </c>
      <c r="I3290" s="1" t="s">
        <v>159</v>
      </c>
      <c r="K3290" s="1" t="str">
        <f>VLOOKUP(L3290,CW!C:D,2,FALSE)</f>
        <v>May'16</v>
      </c>
      <c r="L3290" s="1" t="str">
        <f t="shared" si="51"/>
        <v>19'16</v>
      </c>
      <c r="M3290" s="1" t="str">
        <f>VLOOKUP(K3290,CW!D:E,2,FALSE)</f>
        <v>Q1'16</v>
      </c>
    </row>
    <row r="3291" spans="1:13" ht="15" customHeight="1">
      <c r="A3291" s="2">
        <v>42499</v>
      </c>
      <c r="B3291" s="1" t="s">
        <v>2928</v>
      </c>
      <c r="C3291" s="1" t="s">
        <v>72</v>
      </c>
      <c r="D3291" s="1" t="s">
        <v>102</v>
      </c>
      <c r="E3291" s="1" t="s">
        <v>3532</v>
      </c>
      <c r="F3291" s="45" t="s">
        <v>158</v>
      </c>
      <c r="G3291" s="1">
        <v>1</v>
      </c>
      <c r="H3291" s="1" t="s">
        <v>107</v>
      </c>
      <c r="I3291" s="1" t="s">
        <v>159</v>
      </c>
      <c r="K3291" s="1" t="str">
        <f>VLOOKUP(L3291,CW!C:D,2,FALSE)</f>
        <v>May'16</v>
      </c>
      <c r="L3291" s="1" t="str">
        <f t="shared" si="51"/>
        <v>19'16</v>
      </c>
      <c r="M3291" s="1" t="str">
        <f>VLOOKUP(K3291,CW!D:E,2,FALSE)</f>
        <v>Q1'16</v>
      </c>
    </row>
    <row r="3292" spans="1:13" ht="15" customHeight="1">
      <c r="A3292" s="2">
        <v>42499</v>
      </c>
      <c r="B3292" s="1" t="s">
        <v>2929</v>
      </c>
      <c r="C3292" s="1" t="s">
        <v>83</v>
      </c>
      <c r="D3292" s="1" t="s">
        <v>102</v>
      </c>
      <c r="E3292" s="1" t="s">
        <v>3532</v>
      </c>
      <c r="F3292" s="45" t="s">
        <v>158</v>
      </c>
      <c r="G3292" s="1">
        <v>4</v>
      </c>
      <c r="H3292" s="1" t="s">
        <v>107</v>
      </c>
      <c r="I3292" s="1" t="s">
        <v>159</v>
      </c>
      <c r="K3292" s="1" t="str">
        <f>VLOOKUP(L3292,CW!C:D,2,FALSE)</f>
        <v>May'16</v>
      </c>
      <c r="L3292" s="1" t="str">
        <f t="shared" si="51"/>
        <v>19'16</v>
      </c>
      <c r="M3292" s="1" t="str">
        <f>VLOOKUP(K3292,CW!D:E,2,FALSE)</f>
        <v>Q1'16</v>
      </c>
    </row>
    <row r="3293" spans="1:13" ht="15" customHeight="1">
      <c r="A3293" s="2">
        <v>42499</v>
      </c>
      <c r="B3293" s="1" t="s">
        <v>2930</v>
      </c>
      <c r="C3293" s="1" t="s">
        <v>83</v>
      </c>
      <c r="D3293" s="1" t="s">
        <v>102</v>
      </c>
      <c r="E3293" s="1" t="s">
        <v>3532</v>
      </c>
      <c r="F3293" s="45" t="s">
        <v>158</v>
      </c>
      <c r="G3293" s="1">
        <v>2</v>
      </c>
      <c r="H3293" s="1" t="s">
        <v>107</v>
      </c>
      <c r="I3293" s="1" t="s">
        <v>159</v>
      </c>
      <c r="K3293" s="1" t="str">
        <f>VLOOKUP(L3293,CW!C:D,2,FALSE)</f>
        <v>May'16</v>
      </c>
      <c r="L3293" s="1" t="str">
        <f t="shared" si="51"/>
        <v>19'16</v>
      </c>
      <c r="M3293" s="1" t="str">
        <f>VLOOKUP(K3293,CW!D:E,2,FALSE)</f>
        <v>Q1'16</v>
      </c>
    </row>
    <row r="3294" spans="1:13" ht="30" customHeight="1">
      <c r="A3294" s="2">
        <v>42499</v>
      </c>
      <c r="B3294" s="1" t="s">
        <v>2931</v>
      </c>
      <c r="C3294" s="1" t="s">
        <v>999</v>
      </c>
      <c r="D3294" s="1" t="s">
        <v>102</v>
      </c>
      <c r="E3294" s="1" t="s">
        <v>3532</v>
      </c>
      <c r="F3294" s="98" t="s">
        <v>160</v>
      </c>
      <c r="G3294" s="1">
        <v>1</v>
      </c>
      <c r="H3294" s="1" t="s">
        <v>107</v>
      </c>
      <c r="I3294" s="1" t="s">
        <v>159</v>
      </c>
      <c r="K3294" s="1" t="str">
        <f>VLOOKUP(L3294,CW!C:D,2,FALSE)</f>
        <v>May'16</v>
      </c>
      <c r="L3294" s="1" t="str">
        <f t="shared" si="51"/>
        <v>19'16</v>
      </c>
      <c r="M3294" s="1" t="str">
        <f>VLOOKUP(K3294,CW!D:E,2,FALSE)</f>
        <v>Q1'16</v>
      </c>
    </row>
    <row r="3295" spans="1:13" ht="15" customHeight="1">
      <c r="A3295" s="2">
        <v>42499</v>
      </c>
      <c r="B3295" s="1" t="s">
        <v>2931</v>
      </c>
      <c r="C3295" s="1" t="s">
        <v>999</v>
      </c>
      <c r="D3295" s="1" t="s">
        <v>102</v>
      </c>
      <c r="E3295" s="1" t="s">
        <v>3532</v>
      </c>
      <c r="F3295" s="45" t="s">
        <v>158</v>
      </c>
      <c r="G3295" s="1">
        <v>1</v>
      </c>
      <c r="H3295" s="1" t="s">
        <v>107</v>
      </c>
      <c r="I3295" s="1" t="s">
        <v>159</v>
      </c>
      <c r="K3295" s="1" t="str">
        <f>VLOOKUP(L3295,CW!C:D,2,FALSE)</f>
        <v>May'16</v>
      </c>
      <c r="L3295" s="1" t="str">
        <f t="shared" si="51"/>
        <v>19'16</v>
      </c>
      <c r="M3295" s="1" t="str">
        <f>VLOOKUP(K3295,CW!D:E,2,FALSE)</f>
        <v>Q1'16</v>
      </c>
    </row>
    <row r="3296" spans="1:13" ht="30" customHeight="1">
      <c r="A3296" s="2">
        <v>42499</v>
      </c>
      <c r="B3296" s="1" t="s">
        <v>2932</v>
      </c>
      <c r="C3296" s="1" t="s">
        <v>86</v>
      </c>
      <c r="D3296" s="1" t="s">
        <v>102</v>
      </c>
      <c r="E3296" s="1" t="s">
        <v>3532</v>
      </c>
      <c r="F3296" s="98" t="s">
        <v>160</v>
      </c>
      <c r="G3296" s="1">
        <v>1</v>
      </c>
      <c r="H3296" s="1" t="s">
        <v>107</v>
      </c>
      <c r="I3296" s="1" t="s">
        <v>159</v>
      </c>
      <c r="K3296" s="1" t="str">
        <f>VLOOKUP(L3296,CW!C:D,2,FALSE)</f>
        <v>May'16</v>
      </c>
      <c r="L3296" s="1" t="str">
        <f t="shared" si="51"/>
        <v>19'16</v>
      </c>
      <c r="M3296" s="1" t="str">
        <f>VLOOKUP(K3296,CW!D:E,2,FALSE)</f>
        <v>Q1'16</v>
      </c>
    </row>
    <row r="3297" spans="1:13" ht="15" customHeight="1">
      <c r="A3297" s="2">
        <v>42499</v>
      </c>
      <c r="B3297" s="1" t="s">
        <v>2932</v>
      </c>
      <c r="C3297" s="1" t="s">
        <v>86</v>
      </c>
      <c r="D3297" s="1" t="s">
        <v>102</v>
      </c>
      <c r="E3297" s="1" t="s">
        <v>3532</v>
      </c>
      <c r="F3297" s="45" t="s">
        <v>158</v>
      </c>
      <c r="G3297" s="1">
        <v>3</v>
      </c>
      <c r="H3297" s="1" t="s">
        <v>107</v>
      </c>
      <c r="I3297" s="1" t="s">
        <v>159</v>
      </c>
      <c r="K3297" s="1" t="str">
        <f>VLOOKUP(L3297,CW!C:D,2,FALSE)</f>
        <v>May'16</v>
      </c>
      <c r="L3297" s="1" t="str">
        <f t="shared" si="51"/>
        <v>19'16</v>
      </c>
      <c r="M3297" s="1" t="str">
        <f>VLOOKUP(K3297,CW!D:E,2,FALSE)</f>
        <v>Q1'16</v>
      </c>
    </row>
    <row r="3298" spans="1:13" ht="15" customHeight="1">
      <c r="A3298" s="2">
        <v>42499</v>
      </c>
      <c r="B3298" s="1" t="s">
        <v>2932</v>
      </c>
      <c r="C3298" s="1" t="s">
        <v>86</v>
      </c>
      <c r="D3298" s="1" t="s">
        <v>102</v>
      </c>
      <c r="E3298" s="1" t="s">
        <v>3532</v>
      </c>
      <c r="F3298" s="98" t="s">
        <v>4584</v>
      </c>
      <c r="G3298" s="1">
        <v>3</v>
      </c>
      <c r="H3298" s="1" t="s">
        <v>107</v>
      </c>
      <c r="I3298" s="1" t="s">
        <v>159</v>
      </c>
      <c r="K3298" s="1" t="str">
        <f>VLOOKUP(L3298,CW!C:D,2,FALSE)</f>
        <v>May'16</v>
      </c>
      <c r="L3298" s="1" t="str">
        <f t="shared" si="51"/>
        <v>19'16</v>
      </c>
      <c r="M3298" s="1" t="str">
        <f>VLOOKUP(K3298,CW!D:E,2,FALSE)</f>
        <v>Q1'16</v>
      </c>
    </row>
    <row r="3299" spans="1:13" ht="15" customHeight="1">
      <c r="A3299" s="2">
        <v>42499</v>
      </c>
      <c r="B3299" s="1" t="s">
        <v>2933</v>
      </c>
      <c r="C3299" s="1" t="s">
        <v>73</v>
      </c>
      <c r="D3299" s="1" t="s">
        <v>102</v>
      </c>
      <c r="E3299" s="1" t="s">
        <v>3532</v>
      </c>
      <c r="F3299" s="45" t="s">
        <v>158</v>
      </c>
      <c r="G3299" s="1">
        <v>1</v>
      </c>
      <c r="H3299" s="1" t="s">
        <v>107</v>
      </c>
      <c r="I3299" s="1" t="s">
        <v>159</v>
      </c>
      <c r="K3299" s="1" t="str">
        <f>VLOOKUP(L3299,CW!C:D,2,FALSE)</f>
        <v>May'16</v>
      </c>
      <c r="L3299" s="1" t="str">
        <f t="shared" si="51"/>
        <v>19'16</v>
      </c>
      <c r="M3299" s="1" t="str">
        <f>VLOOKUP(K3299,CW!D:E,2,FALSE)</f>
        <v>Q1'16</v>
      </c>
    </row>
    <row r="3300" spans="1:13" ht="15" customHeight="1">
      <c r="A3300" s="2">
        <v>42499</v>
      </c>
      <c r="B3300" s="1" t="s">
        <v>2934</v>
      </c>
      <c r="C3300" s="1" t="s">
        <v>83</v>
      </c>
      <c r="D3300" s="1" t="s">
        <v>100</v>
      </c>
      <c r="E3300" s="1" t="s">
        <v>3532</v>
      </c>
      <c r="F3300" s="45" t="s">
        <v>158</v>
      </c>
      <c r="G3300" s="1">
        <v>1</v>
      </c>
      <c r="H3300" s="1" t="s">
        <v>107</v>
      </c>
      <c r="I3300" s="1" t="s">
        <v>159</v>
      </c>
      <c r="K3300" s="1" t="str">
        <f>VLOOKUP(L3300,CW!C:D,2,FALSE)</f>
        <v>May'16</v>
      </c>
      <c r="L3300" s="1" t="str">
        <f t="shared" si="51"/>
        <v>19'16</v>
      </c>
      <c r="M3300" s="1" t="str">
        <f>VLOOKUP(K3300,CW!D:E,2,FALSE)</f>
        <v>Q1'16</v>
      </c>
    </row>
    <row r="3301" spans="1:13" ht="15" customHeight="1">
      <c r="A3301" s="2">
        <v>42499</v>
      </c>
      <c r="B3301" s="1" t="s">
        <v>2934</v>
      </c>
      <c r="C3301" s="1" t="s">
        <v>83</v>
      </c>
      <c r="D3301" s="1" t="s">
        <v>100</v>
      </c>
      <c r="E3301" s="1" t="s">
        <v>3532</v>
      </c>
      <c r="F3301" s="45" t="s">
        <v>5</v>
      </c>
      <c r="G3301" s="1">
        <v>1</v>
      </c>
      <c r="H3301" s="1" t="s">
        <v>107</v>
      </c>
      <c r="I3301" s="1" t="s">
        <v>159</v>
      </c>
      <c r="K3301" s="1" t="str">
        <f>VLOOKUP(L3301,CW!C:D,2,FALSE)</f>
        <v>May'16</v>
      </c>
      <c r="L3301" s="1" t="str">
        <f t="shared" si="51"/>
        <v>19'16</v>
      </c>
      <c r="M3301" s="1" t="str">
        <f>VLOOKUP(K3301,CW!D:E,2,FALSE)</f>
        <v>Q1'16</v>
      </c>
    </row>
    <row r="3302" spans="1:13" ht="15" customHeight="1">
      <c r="A3302" s="2">
        <v>42499</v>
      </c>
      <c r="B3302" s="1" t="s">
        <v>2935</v>
      </c>
      <c r="C3302" s="1" t="s">
        <v>83</v>
      </c>
      <c r="D3302" s="1" t="s">
        <v>100</v>
      </c>
      <c r="E3302" s="1" t="s">
        <v>3532</v>
      </c>
      <c r="F3302" s="98" t="s">
        <v>4584</v>
      </c>
      <c r="G3302" s="1">
        <v>2</v>
      </c>
      <c r="H3302" s="1" t="s">
        <v>107</v>
      </c>
      <c r="I3302" s="1" t="s">
        <v>159</v>
      </c>
      <c r="K3302" s="1" t="str">
        <f>VLOOKUP(L3302,CW!C:D,2,FALSE)</f>
        <v>May'16</v>
      </c>
      <c r="L3302" s="1" t="str">
        <f t="shared" si="51"/>
        <v>19'16</v>
      </c>
      <c r="M3302" s="1" t="str">
        <f>VLOOKUP(K3302,CW!D:E,2,FALSE)</f>
        <v>Q1'16</v>
      </c>
    </row>
    <row r="3303" spans="1:13" ht="15" customHeight="1">
      <c r="A3303" s="2">
        <v>42499</v>
      </c>
      <c r="B3303" s="1" t="s">
        <v>2936</v>
      </c>
      <c r="C3303" s="1" t="s">
        <v>86</v>
      </c>
      <c r="D3303" s="1" t="s">
        <v>100</v>
      </c>
      <c r="E3303" s="1" t="s">
        <v>3532</v>
      </c>
      <c r="F3303" s="98" t="s">
        <v>4584</v>
      </c>
      <c r="G3303" s="1">
        <v>2</v>
      </c>
      <c r="H3303" s="1" t="s">
        <v>107</v>
      </c>
      <c r="I3303" s="1" t="s">
        <v>159</v>
      </c>
      <c r="K3303" s="1" t="str">
        <f>VLOOKUP(L3303,CW!C:D,2,FALSE)</f>
        <v>May'16</v>
      </c>
      <c r="L3303" s="1" t="str">
        <f t="shared" si="51"/>
        <v>19'16</v>
      </c>
      <c r="M3303" s="1" t="str">
        <f>VLOOKUP(K3303,CW!D:E,2,FALSE)</f>
        <v>Q1'16</v>
      </c>
    </row>
    <row r="3304" spans="1:13" ht="15" customHeight="1">
      <c r="A3304" s="2">
        <v>42499</v>
      </c>
      <c r="B3304" s="1" t="s">
        <v>2937</v>
      </c>
      <c r="C3304" s="1" t="s">
        <v>86</v>
      </c>
      <c r="D3304" s="1" t="s">
        <v>100</v>
      </c>
      <c r="E3304" s="1" t="s">
        <v>3532</v>
      </c>
      <c r="F3304" s="45" t="s">
        <v>158</v>
      </c>
      <c r="G3304" s="1">
        <v>1</v>
      </c>
      <c r="H3304" s="1" t="s">
        <v>107</v>
      </c>
      <c r="I3304" s="1" t="s">
        <v>159</v>
      </c>
      <c r="K3304" s="1" t="str">
        <f>VLOOKUP(L3304,CW!C:D,2,FALSE)</f>
        <v>May'16</v>
      </c>
      <c r="L3304" s="1" t="str">
        <f t="shared" si="51"/>
        <v>19'16</v>
      </c>
      <c r="M3304" s="1" t="str">
        <f>VLOOKUP(K3304,CW!D:E,2,FALSE)</f>
        <v>Q1'16</v>
      </c>
    </row>
    <row r="3305" spans="1:13" ht="15" customHeight="1">
      <c r="A3305" s="2">
        <v>42499</v>
      </c>
      <c r="B3305" s="1" t="s">
        <v>2937</v>
      </c>
      <c r="C3305" s="1" t="s">
        <v>86</v>
      </c>
      <c r="D3305" s="1" t="s">
        <v>100</v>
      </c>
      <c r="E3305" s="1" t="s">
        <v>3532</v>
      </c>
      <c r="F3305" s="98" t="s">
        <v>4584</v>
      </c>
      <c r="G3305" s="1">
        <v>2</v>
      </c>
      <c r="H3305" s="1" t="s">
        <v>107</v>
      </c>
      <c r="I3305" s="1" t="s">
        <v>159</v>
      </c>
      <c r="K3305" s="1" t="str">
        <f>VLOOKUP(L3305,CW!C:D,2,FALSE)</f>
        <v>May'16</v>
      </c>
      <c r="L3305" s="1" t="str">
        <f t="shared" si="51"/>
        <v>19'16</v>
      </c>
      <c r="M3305" s="1" t="str">
        <f>VLOOKUP(K3305,CW!D:E,2,FALSE)</f>
        <v>Q1'16</v>
      </c>
    </row>
    <row r="3306" spans="1:13" ht="15" customHeight="1">
      <c r="A3306" s="2">
        <v>42499</v>
      </c>
      <c r="B3306" s="1" t="s">
        <v>2937</v>
      </c>
      <c r="C3306" s="1" t="s">
        <v>86</v>
      </c>
      <c r="D3306" s="1" t="s">
        <v>100</v>
      </c>
      <c r="E3306" s="1" t="s">
        <v>3532</v>
      </c>
      <c r="F3306" s="45" t="s">
        <v>5</v>
      </c>
      <c r="G3306" s="1">
        <v>1</v>
      </c>
      <c r="H3306" s="1" t="s">
        <v>107</v>
      </c>
      <c r="I3306" s="1" t="s">
        <v>159</v>
      </c>
      <c r="K3306" s="1" t="str">
        <f>VLOOKUP(L3306,CW!C:D,2,FALSE)</f>
        <v>May'16</v>
      </c>
      <c r="L3306" s="1" t="str">
        <f t="shared" si="51"/>
        <v>19'16</v>
      </c>
      <c r="M3306" s="1" t="str">
        <f>VLOOKUP(K3306,CW!D:E,2,FALSE)</f>
        <v>Q1'16</v>
      </c>
    </row>
    <row r="3307" spans="1:13" ht="15" customHeight="1">
      <c r="A3307" s="2">
        <v>42499</v>
      </c>
      <c r="B3307" s="1" t="s">
        <v>2938</v>
      </c>
      <c r="C3307" s="1" t="s">
        <v>86</v>
      </c>
      <c r="D3307" s="1" t="s">
        <v>100</v>
      </c>
      <c r="E3307" s="1" t="s">
        <v>3532</v>
      </c>
      <c r="F3307" s="98" t="s">
        <v>4584</v>
      </c>
      <c r="G3307" s="1">
        <v>2</v>
      </c>
      <c r="H3307" s="1" t="s">
        <v>107</v>
      </c>
      <c r="I3307" s="1" t="s">
        <v>159</v>
      </c>
      <c r="K3307" s="1" t="str">
        <f>VLOOKUP(L3307,CW!C:D,2,FALSE)</f>
        <v>May'16</v>
      </c>
      <c r="L3307" s="1" t="str">
        <f t="shared" si="51"/>
        <v>19'16</v>
      </c>
      <c r="M3307" s="1" t="str">
        <f>VLOOKUP(K3307,CW!D:E,2,FALSE)</f>
        <v>Q1'16</v>
      </c>
    </row>
    <row r="3308" spans="1:13" ht="15" customHeight="1">
      <c r="A3308" s="2">
        <v>42499</v>
      </c>
      <c r="B3308" s="1" t="s">
        <v>2938</v>
      </c>
      <c r="C3308" s="1" t="s">
        <v>86</v>
      </c>
      <c r="D3308" s="1" t="s">
        <v>100</v>
      </c>
      <c r="E3308" s="1" t="s">
        <v>3532</v>
      </c>
      <c r="F3308" s="45" t="s">
        <v>691</v>
      </c>
      <c r="G3308" s="1">
        <v>3</v>
      </c>
      <c r="H3308" s="1" t="s">
        <v>107</v>
      </c>
      <c r="I3308" s="1" t="s">
        <v>159</v>
      </c>
      <c r="K3308" s="1" t="str">
        <f>VLOOKUP(L3308,CW!C:D,2,FALSE)</f>
        <v>May'16</v>
      </c>
      <c r="L3308" s="1" t="str">
        <f t="shared" si="51"/>
        <v>19'16</v>
      </c>
      <c r="M3308" s="1" t="str">
        <f>VLOOKUP(K3308,CW!D:E,2,FALSE)</f>
        <v>Q1'16</v>
      </c>
    </row>
    <row r="3309" spans="1:13" ht="15" customHeight="1">
      <c r="A3309" s="2">
        <v>42499</v>
      </c>
      <c r="B3309" s="1" t="s">
        <v>2939</v>
      </c>
      <c r="C3309" s="1" t="s">
        <v>86</v>
      </c>
      <c r="D3309" s="1" t="s">
        <v>100</v>
      </c>
      <c r="E3309" s="1" t="s">
        <v>3532</v>
      </c>
      <c r="F3309" s="98" t="s">
        <v>4584</v>
      </c>
      <c r="G3309" s="1">
        <v>1</v>
      </c>
      <c r="H3309" s="1" t="s">
        <v>107</v>
      </c>
      <c r="I3309" s="1" t="s">
        <v>159</v>
      </c>
      <c r="K3309" s="1" t="str">
        <f>VLOOKUP(L3309,CW!C:D,2,FALSE)</f>
        <v>May'16</v>
      </c>
      <c r="L3309" s="1" t="str">
        <f t="shared" si="51"/>
        <v>19'16</v>
      </c>
      <c r="M3309" s="1" t="str">
        <f>VLOOKUP(K3309,CW!D:E,2,FALSE)</f>
        <v>Q1'16</v>
      </c>
    </row>
    <row r="3310" spans="1:13" ht="15" customHeight="1">
      <c r="A3310" s="2">
        <v>42499</v>
      </c>
      <c r="B3310" s="1" t="s">
        <v>2940</v>
      </c>
      <c r="C3310" s="1" t="s">
        <v>86</v>
      </c>
      <c r="D3310" s="1" t="s">
        <v>100</v>
      </c>
      <c r="E3310" s="1" t="s">
        <v>3532</v>
      </c>
      <c r="F3310" s="45" t="s">
        <v>158</v>
      </c>
      <c r="G3310" s="1">
        <v>1</v>
      </c>
      <c r="H3310" s="1" t="s">
        <v>107</v>
      </c>
      <c r="I3310" s="1" t="s">
        <v>159</v>
      </c>
      <c r="K3310" s="1" t="str">
        <f>VLOOKUP(L3310,CW!C:D,2,FALSE)</f>
        <v>May'16</v>
      </c>
      <c r="L3310" s="1" t="str">
        <f t="shared" si="51"/>
        <v>19'16</v>
      </c>
      <c r="M3310" s="1" t="str">
        <f>VLOOKUP(K3310,CW!D:E,2,FALSE)</f>
        <v>Q1'16</v>
      </c>
    </row>
    <row r="3311" spans="1:13" ht="15" customHeight="1">
      <c r="A3311" s="2">
        <v>42499</v>
      </c>
      <c r="B3311" s="1" t="s">
        <v>2940</v>
      </c>
      <c r="C3311" s="1" t="s">
        <v>86</v>
      </c>
      <c r="D3311" s="1" t="s">
        <v>100</v>
      </c>
      <c r="E3311" s="1" t="s">
        <v>3532</v>
      </c>
      <c r="F3311" s="98" t="s">
        <v>4584</v>
      </c>
      <c r="G3311" s="1">
        <v>2</v>
      </c>
      <c r="H3311" s="1" t="s">
        <v>107</v>
      </c>
      <c r="I3311" s="1" t="s">
        <v>159</v>
      </c>
      <c r="K3311" s="1" t="str">
        <f>VLOOKUP(L3311,CW!C:D,2,FALSE)</f>
        <v>May'16</v>
      </c>
      <c r="L3311" s="1" t="str">
        <f t="shared" si="51"/>
        <v>19'16</v>
      </c>
      <c r="M3311" s="1" t="str">
        <f>VLOOKUP(K3311,CW!D:E,2,FALSE)</f>
        <v>Q1'16</v>
      </c>
    </row>
    <row r="3312" spans="1:13" ht="15" customHeight="1">
      <c r="A3312" s="2">
        <v>42499</v>
      </c>
      <c r="B3312" s="1" t="s">
        <v>2940</v>
      </c>
      <c r="C3312" s="1" t="s">
        <v>86</v>
      </c>
      <c r="D3312" s="1" t="s">
        <v>100</v>
      </c>
      <c r="E3312" s="1" t="s">
        <v>3532</v>
      </c>
      <c r="F3312" s="45" t="s">
        <v>691</v>
      </c>
      <c r="G3312" s="1">
        <v>1</v>
      </c>
      <c r="H3312" s="1" t="s">
        <v>107</v>
      </c>
      <c r="I3312" s="1" t="s">
        <v>159</v>
      </c>
      <c r="K3312" s="1" t="str">
        <f>VLOOKUP(L3312,CW!C:D,2,FALSE)</f>
        <v>May'16</v>
      </c>
      <c r="L3312" s="1" t="str">
        <f t="shared" ref="L3312:L3375" si="52">CONCATENATE(WEEKNUM(A3312,21),"'",TEXT(A3312,"yy"))</f>
        <v>19'16</v>
      </c>
      <c r="M3312" s="1" t="str">
        <f>VLOOKUP(K3312,CW!D:E,2,FALSE)</f>
        <v>Q1'16</v>
      </c>
    </row>
    <row r="3313" spans="1:13" ht="30" customHeight="1">
      <c r="A3313" s="2">
        <v>42499</v>
      </c>
      <c r="B3313" s="1" t="s">
        <v>2941</v>
      </c>
      <c r="C3313" s="1" t="s">
        <v>86</v>
      </c>
      <c r="D3313" s="1" t="s">
        <v>100</v>
      </c>
      <c r="E3313" s="1" t="s">
        <v>3532</v>
      </c>
      <c r="F3313" s="98" t="s">
        <v>160</v>
      </c>
      <c r="G3313" s="1">
        <v>4</v>
      </c>
      <c r="H3313" s="1" t="s">
        <v>107</v>
      </c>
      <c r="I3313" s="1" t="s">
        <v>159</v>
      </c>
      <c r="K3313" s="1" t="str">
        <f>VLOOKUP(L3313,CW!C:D,2,FALSE)</f>
        <v>May'16</v>
      </c>
      <c r="L3313" s="1" t="str">
        <f t="shared" si="52"/>
        <v>19'16</v>
      </c>
      <c r="M3313" s="1" t="str">
        <f>VLOOKUP(K3313,CW!D:E,2,FALSE)</f>
        <v>Q1'16</v>
      </c>
    </row>
    <row r="3314" spans="1:13" ht="15" customHeight="1">
      <c r="A3314" s="2">
        <v>42499</v>
      </c>
      <c r="B3314" s="1" t="s">
        <v>2941</v>
      </c>
      <c r="C3314" s="1" t="s">
        <v>86</v>
      </c>
      <c r="D3314" s="1" t="s">
        <v>100</v>
      </c>
      <c r="E3314" s="1" t="s">
        <v>3532</v>
      </c>
      <c r="F3314" s="45" t="s">
        <v>158</v>
      </c>
      <c r="G3314" s="1">
        <v>2</v>
      </c>
      <c r="H3314" s="1" t="s">
        <v>107</v>
      </c>
      <c r="I3314" s="1" t="s">
        <v>159</v>
      </c>
      <c r="K3314" s="1" t="str">
        <f>VLOOKUP(L3314,CW!C:D,2,FALSE)</f>
        <v>May'16</v>
      </c>
      <c r="L3314" s="1" t="str">
        <f t="shared" si="52"/>
        <v>19'16</v>
      </c>
      <c r="M3314" s="1" t="str">
        <f>VLOOKUP(K3314,CW!D:E,2,FALSE)</f>
        <v>Q1'16</v>
      </c>
    </row>
    <row r="3315" spans="1:13" ht="15" customHeight="1">
      <c r="A3315" s="2">
        <v>42499</v>
      </c>
      <c r="B3315" s="1" t="s">
        <v>2941</v>
      </c>
      <c r="C3315" s="1" t="s">
        <v>86</v>
      </c>
      <c r="D3315" s="1" t="s">
        <v>100</v>
      </c>
      <c r="E3315" s="1" t="s">
        <v>3532</v>
      </c>
      <c r="F3315" s="98" t="s">
        <v>4584</v>
      </c>
      <c r="G3315" s="1">
        <v>1</v>
      </c>
      <c r="H3315" s="1" t="s">
        <v>107</v>
      </c>
      <c r="I3315" s="1" t="s">
        <v>159</v>
      </c>
      <c r="K3315" s="1" t="str">
        <f>VLOOKUP(L3315,CW!C:D,2,FALSE)</f>
        <v>May'16</v>
      </c>
      <c r="L3315" s="1" t="str">
        <f t="shared" si="52"/>
        <v>19'16</v>
      </c>
      <c r="M3315" s="1" t="str">
        <f>VLOOKUP(K3315,CW!D:E,2,FALSE)</f>
        <v>Q1'16</v>
      </c>
    </row>
    <row r="3316" spans="1:13" ht="15" customHeight="1">
      <c r="A3316" s="2">
        <v>42499</v>
      </c>
      <c r="B3316" s="1" t="s">
        <v>2942</v>
      </c>
      <c r="C3316" s="1" t="s">
        <v>86</v>
      </c>
      <c r="D3316" s="1" t="s">
        <v>100</v>
      </c>
      <c r="E3316" s="1" t="s">
        <v>3532</v>
      </c>
      <c r="F3316" s="45" t="s">
        <v>158</v>
      </c>
      <c r="G3316" s="1">
        <v>1</v>
      </c>
      <c r="H3316" s="1" t="s">
        <v>107</v>
      </c>
      <c r="I3316" s="1" t="s">
        <v>159</v>
      </c>
      <c r="K3316" s="1" t="str">
        <f>VLOOKUP(L3316,CW!C:D,2,FALSE)</f>
        <v>May'16</v>
      </c>
      <c r="L3316" s="1" t="str">
        <f t="shared" si="52"/>
        <v>19'16</v>
      </c>
      <c r="M3316" s="1" t="str">
        <f>VLOOKUP(K3316,CW!D:E,2,FALSE)</f>
        <v>Q1'16</v>
      </c>
    </row>
    <row r="3317" spans="1:13" ht="15" customHeight="1">
      <c r="A3317" s="2">
        <v>42499</v>
      </c>
      <c r="B3317" s="1" t="s">
        <v>2943</v>
      </c>
      <c r="C3317" s="1" t="s">
        <v>86</v>
      </c>
      <c r="D3317" s="1" t="s">
        <v>100</v>
      </c>
      <c r="E3317" s="1" t="s">
        <v>3532</v>
      </c>
      <c r="F3317" s="45" t="s">
        <v>158</v>
      </c>
      <c r="G3317" s="1">
        <v>1</v>
      </c>
      <c r="H3317" s="1" t="s">
        <v>107</v>
      </c>
      <c r="I3317" s="1" t="s">
        <v>159</v>
      </c>
      <c r="K3317" s="1" t="str">
        <f>VLOOKUP(L3317,CW!C:D,2,FALSE)</f>
        <v>May'16</v>
      </c>
      <c r="L3317" s="1" t="str">
        <f t="shared" si="52"/>
        <v>19'16</v>
      </c>
      <c r="M3317" s="1" t="str">
        <f>VLOOKUP(K3317,CW!D:E,2,FALSE)</f>
        <v>Q1'16</v>
      </c>
    </row>
    <row r="3318" spans="1:13" ht="15" customHeight="1">
      <c r="A3318" s="2">
        <v>42499</v>
      </c>
      <c r="B3318" s="1" t="s">
        <v>3439</v>
      </c>
      <c r="C3318" s="1" t="s">
        <v>86</v>
      </c>
      <c r="D3318" s="1" t="s">
        <v>102</v>
      </c>
      <c r="E3318" s="1" t="s">
        <v>3532</v>
      </c>
      <c r="F3318" s="45" t="s">
        <v>46</v>
      </c>
      <c r="G3318" s="1">
        <v>1</v>
      </c>
      <c r="H3318" s="1" t="s">
        <v>107</v>
      </c>
      <c r="I3318" s="1" t="s">
        <v>706</v>
      </c>
      <c r="K3318" s="1" t="str">
        <f>VLOOKUP(L3318,CW!C:D,2,FALSE)</f>
        <v>May'16</v>
      </c>
      <c r="L3318" s="1" t="str">
        <f t="shared" si="52"/>
        <v>19'16</v>
      </c>
      <c r="M3318" s="1" t="str">
        <f>VLOOKUP(K3318,CW!D:E,2,FALSE)</f>
        <v>Q1'16</v>
      </c>
    </row>
    <row r="3319" spans="1:13" ht="15" customHeight="1">
      <c r="A3319" s="2">
        <v>42499</v>
      </c>
      <c r="B3319" s="1" t="s">
        <v>3440</v>
      </c>
      <c r="C3319" s="1" t="s">
        <v>72</v>
      </c>
      <c r="D3319" s="1" t="s">
        <v>103</v>
      </c>
      <c r="E3319" s="1" t="s">
        <v>3532</v>
      </c>
      <c r="F3319" s="98" t="s">
        <v>4584</v>
      </c>
      <c r="G3319" s="1">
        <v>8</v>
      </c>
      <c r="H3319" s="1" t="s">
        <v>107</v>
      </c>
      <c r="I3319" s="1" t="s">
        <v>706</v>
      </c>
      <c r="K3319" s="1" t="str">
        <f>VLOOKUP(L3319,CW!C:D,2,FALSE)</f>
        <v>May'16</v>
      </c>
      <c r="L3319" s="1" t="str">
        <f t="shared" si="52"/>
        <v>19'16</v>
      </c>
      <c r="M3319" s="1" t="str">
        <f>VLOOKUP(K3319,CW!D:E,2,FALSE)</f>
        <v>Q1'16</v>
      </c>
    </row>
    <row r="3320" spans="1:13" ht="15" customHeight="1">
      <c r="A3320" s="2">
        <v>42499</v>
      </c>
      <c r="B3320" s="1" t="s">
        <v>3441</v>
      </c>
      <c r="C3320" s="1" t="s">
        <v>86</v>
      </c>
      <c r="D3320" s="1" t="s">
        <v>103</v>
      </c>
      <c r="E3320" s="1" t="s">
        <v>3532</v>
      </c>
      <c r="F3320" s="45" t="s">
        <v>4594</v>
      </c>
      <c r="G3320" s="1">
        <v>1</v>
      </c>
      <c r="H3320" s="1" t="s">
        <v>107</v>
      </c>
      <c r="I3320" s="1" t="s">
        <v>706</v>
      </c>
      <c r="K3320" s="1" t="str">
        <f>VLOOKUP(L3320,CW!C:D,2,FALSE)</f>
        <v>May'16</v>
      </c>
      <c r="L3320" s="1" t="str">
        <f t="shared" si="52"/>
        <v>19'16</v>
      </c>
      <c r="M3320" s="1" t="str">
        <f>VLOOKUP(K3320,CW!D:E,2,FALSE)</f>
        <v>Q1'16</v>
      </c>
    </row>
    <row r="3321" spans="1:13" ht="15" customHeight="1">
      <c r="A3321" s="2">
        <v>42500</v>
      </c>
      <c r="B3321" s="1" t="s">
        <v>2944</v>
      </c>
      <c r="C3321" s="1" t="s">
        <v>86</v>
      </c>
      <c r="D3321" s="1" t="s">
        <v>103</v>
      </c>
      <c r="E3321" s="1" t="s">
        <v>3532</v>
      </c>
      <c r="F3321" s="45" t="s">
        <v>158</v>
      </c>
      <c r="G3321" s="1">
        <v>2</v>
      </c>
      <c r="H3321" s="1" t="s">
        <v>107</v>
      </c>
      <c r="I3321" s="1" t="s">
        <v>159</v>
      </c>
      <c r="K3321" s="1" t="str">
        <f>VLOOKUP(L3321,CW!C:D,2,FALSE)</f>
        <v>May'16</v>
      </c>
      <c r="L3321" s="1" t="str">
        <f t="shared" si="52"/>
        <v>19'16</v>
      </c>
      <c r="M3321" s="1" t="str">
        <f>VLOOKUP(K3321,CW!D:E,2,FALSE)</f>
        <v>Q1'16</v>
      </c>
    </row>
    <row r="3322" spans="1:13" ht="15" customHeight="1">
      <c r="A3322" s="2">
        <v>42500</v>
      </c>
      <c r="B3322" s="1" t="s">
        <v>2945</v>
      </c>
      <c r="C3322" s="1" t="s">
        <v>86</v>
      </c>
      <c r="D3322" s="1" t="s">
        <v>103</v>
      </c>
      <c r="E3322" s="1" t="s">
        <v>3532</v>
      </c>
      <c r="F3322" s="45" t="s">
        <v>158</v>
      </c>
      <c r="G3322" s="1">
        <v>1</v>
      </c>
      <c r="H3322" s="1" t="s">
        <v>107</v>
      </c>
      <c r="I3322" s="1" t="s">
        <v>159</v>
      </c>
      <c r="K3322" s="1" t="str">
        <f>VLOOKUP(L3322,CW!C:D,2,FALSE)</f>
        <v>May'16</v>
      </c>
      <c r="L3322" s="1" t="str">
        <f t="shared" si="52"/>
        <v>19'16</v>
      </c>
      <c r="M3322" s="1" t="str">
        <f>VLOOKUP(K3322,CW!D:E,2,FALSE)</f>
        <v>Q1'16</v>
      </c>
    </row>
    <row r="3323" spans="1:13" ht="15" customHeight="1">
      <c r="A3323" s="2">
        <v>42500</v>
      </c>
      <c r="B3323" s="1" t="s">
        <v>2946</v>
      </c>
      <c r="C3323" s="1" t="s">
        <v>72</v>
      </c>
      <c r="D3323" s="1" t="s">
        <v>103</v>
      </c>
      <c r="E3323" s="1" t="s">
        <v>3532</v>
      </c>
      <c r="F3323" s="45" t="s">
        <v>158</v>
      </c>
      <c r="G3323" s="1">
        <v>1</v>
      </c>
      <c r="H3323" s="1" t="s">
        <v>107</v>
      </c>
      <c r="I3323" s="1" t="s">
        <v>159</v>
      </c>
      <c r="K3323" s="1" t="str">
        <f>VLOOKUP(L3323,CW!C:D,2,FALSE)</f>
        <v>May'16</v>
      </c>
      <c r="L3323" s="1" t="str">
        <f t="shared" si="52"/>
        <v>19'16</v>
      </c>
      <c r="M3323" s="1" t="str">
        <f>VLOOKUP(K3323,CW!D:E,2,FALSE)</f>
        <v>Q1'16</v>
      </c>
    </row>
    <row r="3324" spans="1:13" ht="15" customHeight="1">
      <c r="A3324" s="2">
        <v>42500</v>
      </c>
      <c r="B3324" s="1" t="s">
        <v>2946</v>
      </c>
      <c r="C3324" s="1" t="s">
        <v>72</v>
      </c>
      <c r="D3324" s="1" t="s">
        <v>103</v>
      </c>
      <c r="E3324" s="1" t="s">
        <v>3532</v>
      </c>
      <c r="F3324" s="98" t="s">
        <v>4584</v>
      </c>
      <c r="G3324" s="1">
        <v>8</v>
      </c>
      <c r="H3324" s="1" t="s">
        <v>107</v>
      </c>
      <c r="I3324" s="1" t="s">
        <v>159</v>
      </c>
      <c r="K3324" s="1" t="str">
        <f>VLOOKUP(L3324,CW!C:D,2,FALSE)</f>
        <v>May'16</v>
      </c>
      <c r="L3324" s="1" t="str">
        <f t="shared" si="52"/>
        <v>19'16</v>
      </c>
      <c r="M3324" s="1" t="str">
        <f>VLOOKUP(K3324,CW!D:E,2,FALSE)</f>
        <v>Q1'16</v>
      </c>
    </row>
    <row r="3325" spans="1:13" ht="15" customHeight="1">
      <c r="A3325" s="2">
        <v>42500</v>
      </c>
      <c r="B3325" s="1" t="s">
        <v>2947</v>
      </c>
      <c r="C3325" s="1" t="s">
        <v>72</v>
      </c>
      <c r="D3325" s="1" t="s">
        <v>103</v>
      </c>
      <c r="E3325" s="1" t="s">
        <v>3532</v>
      </c>
      <c r="F3325" s="98" t="s">
        <v>4584</v>
      </c>
      <c r="G3325" s="1">
        <v>8</v>
      </c>
      <c r="H3325" s="1" t="s">
        <v>107</v>
      </c>
      <c r="I3325" s="1" t="s">
        <v>159</v>
      </c>
      <c r="K3325" s="1" t="str">
        <f>VLOOKUP(L3325,CW!C:D,2,FALSE)</f>
        <v>May'16</v>
      </c>
      <c r="L3325" s="1" t="str">
        <f t="shared" si="52"/>
        <v>19'16</v>
      </c>
      <c r="M3325" s="1" t="str">
        <f>VLOOKUP(K3325,CW!D:E,2,FALSE)</f>
        <v>Q1'16</v>
      </c>
    </row>
    <row r="3326" spans="1:13" ht="15" customHeight="1">
      <c r="A3326" s="2">
        <v>42500</v>
      </c>
      <c r="B3326" s="1" t="s">
        <v>2948</v>
      </c>
      <c r="C3326" s="1" t="s">
        <v>72</v>
      </c>
      <c r="D3326" s="1" t="s">
        <v>103</v>
      </c>
      <c r="E3326" s="1" t="s">
        <v>3532</v>
      </c>
      <c r="F3326" s="98" t="s">
        <v>4584</v>
      </c>
      <c r="G3326" s="1">
        <v>5</v>
      </c>
      <c r="H3326" s="1" t="s">
        <v>107</v>
      </c>
      <c r="I3326" s="1" t="s">
        <v>159</v>
      </c>
      <c r="K3326" s="1" t="str">
        <f>VLOOKUP(L3326,CW!C:D,2,FALSE)</f>
        <v>May'16</v>
      </c>
      <c r="L3326" s="1" t="str">
        <f t="shared" si="52"/>
        <v>19'16</v>
      </c>
      <c r="M3326" s="1" t="str">
        <f>VLOOKUP(K3326,CW!D:E,2,FALSE)</f>
        <v>Q1'16</v>
      </c>
    </row>
    <row r="3327" spans="1:13" ht="15" customHeight="1">
      <c r="A3327" s="2">
        <v>42500</v>
      </c>
      <c r="B3327" s="1" t="s">
        <v>2949</v>
      </c>
      <c r="C3327" s="1" t="s">
        <v>72</v>
      </c>
      <c r="D3327" s="1" t="s">
        <v>103</v>
      </c>
      <c r="E3327" s="1" t="s">
        <v>3532</v>
      </c>
      <c r="F3327" s="98" t="s">
        <v>4584</v>
      </c>
      <c r="G3327" s="1">
        <v>8</v>
      </c>
      <c r="H3327" s="1" t="s">
        <v>107</v>
      </c>
      <c r="I3327" s="1" t="s">
        <v>159</v>
      </c>
      <c r="K3327" s="1" t="str">
        <f>VLOOKUP(L3327,CW!C:D,2,FALSE)</f>
        <v>May'16</v>
      </c>
      <c r="L3327" s="1" t="str">
        <f t="shared" si="52"/>
        <v>19'16</v>
      </c>
      <c r="M3327" s="1" t="str">
        <f>VLOOKUP(K3327,CW!D:E,2,FALSE)</f>
        <v>Q1'16</v>
      </c>
    </row>
    <row r="3328" spans="1:13" ht="15" customHeight="1">
      <c r="A3328" s="2">
        <v>42500</v>
      </c>
      <c r="B3328" s="1" t="s">
        <v>2950</v>
      </c>
      <c r="C3328" s="1" t="s">
        <v>72</v>
      </c>
      <c r="D3328" s="1" t="s">
        <v>103</v>
      </c>
      <c r="E3328" s="1" t="s">
        <v>3532</v>
      </c>
      <c r="F3328" s="45" t="s">
        <v>158</v>
      </c>
      <c r="G3328" s="1">
        <v>2</v>
      </c>
      <c r="H3328" s="1" t="s">
        <v>107</v>
      </c>
      <c r="I3328" s="1" t="s">
        <v>159</v>
      </c>
      <c r="K3328" s="1" t="str">
        <f>VLOOKUP(L3328,CW!C:D,2,FALSE)</f>
        <v>May'16</v>
      </c>
      <c r="L3328" s="1" t="str">
        <f t="shared" si="52"/>
        <v>19'16</v>
      </c>
      <c r="M3328" s="1" t="str">
        <f>VLOOKUP(K3328,CW!D:E,2,FALSE)</f>
        <v>Q1'16</v>
      </c>
    </row>
    <row r="3329" spans="1:13" ht="15" customHeight="1">
      <c r="A3329" s="2">
        <v>42500</v>
      </c>
      <c r="B3329" s="1" t="s">
        <v>2951</v>
      </c>
      <c r="C3329" s="1" t="s">
        <v>72</v>
      </c>
      <c r="D3329" s="1" t="s">
        <v>103</v>
      </c>
      <c r="E3329" s="1" t="s">
        <v>3532</v>
      </c>
      <c r="F3329" s="45" t="s">
        <v>158</v>
      </c>
      <c r="G3329" s="1">
        <v>1</v>
      </c>
      <c r="H3329" s="1" t="s">
        <v>107</v>
      </c>
      <c r="I3329" s="1" t="s">
        <v>159</v>
      </c>
      <c r="K3329" s="1" t="str">
        <f>VLOOKUP(L3329,CW!C:D,2,FALSE)</f>
        <v>May'16</v>
      </c>
      <c r="L3329" s="1" t="str">
        <f t="shared" si="52"/>
        <v>19'16</v>
      </c>
      <c r="M3329" s="1" t="str">
        <f>VLOOKUP(K3329,CW!D:E,2,FALSE)</f>
        <v>Q1'16</v>
      </c>
    </row>
    <row r="3330" spans="1:13" ht="30" customHeight="1">
      <c r="A3330" s="2">
        <v>42500</v>
      </c>
      <c r="B3330" s="1" t="s">
        <v>2952</v>
      </c>
      <c r="C3330" s="1" t="s">
        <v>86</v>
      </c>
      <c r="D3330" s="1" t="s">
        <v>103</v>
      </c>
      <c r="E3330" s="1" t="s">
        <v>3532</v>
      </c>
      <c r="F3330" s="98" t="s">
        <v>160</v>
      </c>
      <c r="G3330" s="1">
        <v>1</v>
      </c>
      <c r="H3330" s="1" t="s">
        <v>107</v>
      </c>
      <c r="I3330" s="1" t="s">
        <v>159</v>
      </c>
      <c r="K3330" s="1" t="str">
        <f>VLOOKUP(L3330,CW!C:D,2,FALSE)</f>
        <v>May'16</v>
      </c>
      <c r="L3330" s="1" t="str">
        <f t="shared" si="52"/>
        <v>19'16</v>
      </c>
      <c r="M3330" s="1" t="str">
        <f>VLOOKUP(K3330,CW!D:E,2,FALSE)</f>
        <v>Q1'16</v>
      </c>
    </row>
    <row r="3331" spans="1:13" ht="30" customHeight="1">
      <c r="A3331" s="2">
        <v>42500</v>
      </c>
      <c r="B3331" s="1" t="s">
        <v>2952</v>
      </c>
      <c r="C3331" s="1" t="s">
        <v>86</v>
      </c>
      <c r="D3331" s="1" t="s">
        <v>103</v>
      </c>
      <c r="E3331" s="1" t="s">
        <v>3532</v>
      </c>
      <c r="F3331" s="98" t="s">
        <v>161</v>
      </c>
      <c r="G3331" s="1">
        <v>1</v>
      </c>
      <c r="H3331" s="1" t="s">
        <v>107</v>
      </c>
      <c r="I3331" s="1" t="s">
        <v>159</v>
      </c>
      <c r="K3331" s="1" t="str">
        <f>VLOOKUP(L3331,CW!C:D,2,FALSE)</f>
        <v>May'16</v>
      </c>
      <c r="L3331" s="1" t="str">
        <f t="shared" si="52"/>
        <v>19'16</v>
      </c>
      <c r="M3331" s="1" t="str">
        <f>VLOOKUP(K3331,CW!D:E,2,FALSE)</f>
        <v>Q1'16</v>
      </c>
    </row>
    <row r="3332" spans="1:13" ht="15" customHeight="1">
      <c r="A3332" s="2">
        <v>42500</v>
      </c>
      <c r="B3332" s="1" t="s">
        <v>2952</v>
      </c>
      <c r="C3332" s="1" t="s">
        <v>86</v>
      </c>
      <c r="D3332" s="1" t="s">
        <v>103</v>
      </c>
      <c r="E3332" s="1" t="s">
        <v>3532</v>
      </c>
      <c r="F3332" s="45" t="s">
        <v>158</v>
      </c>
      <c r="G3332" s="1">
        <v>3</v>
      </c>
      <c r="H3332" s="1" t="s">
        <v>107</v>
      </c>
      <c r="I3332" s="1" t="s">
        <v>159</v>
      </c>
      <c r="K3332" s="1" t="str">
        <f>VLOOKUP(L3332,CW!C:D,2,FALSE)</f>
        <v>May'16</v>
      </c>
      <c r="L3332" s="1" t="str">
        <f t="shared" si="52"/>
        <v>19'16</v>
      </c>
      <c r="M3332" s="1" t="str">
        <f>VLOOKUP(K3332,CW!D:E,2,FALSE)</f>
        <v>Q1'16</v>
      </c>
    </row>
    <row r="3333" spans="1:13" ht="30" customHeight="1">
      <c r="A3333" s="2">
        <v>42500</v>
      </c>
      <c r="B3333" s="1" t="s">
        <v>2953</v>
      </c>
      <c r="C3333" s="1" t="s">
        <v>86</v>
      </c>
      <c r="D3333" s="1" t="s">
        <v>103</v>
      </c>
      <c r="E3333" s="1" t="s">
        <v>3532</v>
      </c>
      <c r="F3333" s="98" t="s">
        <v>161</v>
      </c>
      <c r="G3333" s="1">
        <v>3</v>
      </c>
      <c r="H3333" s="1" t="s">
        <v>107</v>
      </c>
      <c r="I3333" s="1" t="s">
        <v>159</v>
      </c>
      <c r="K3333" s="1" t="str">
        <f>VLOOKUP(L3333,CW!C:D,2,FALSE)</f>
        <v>May'16</v>
      </c>
      <c r="L3333" s="1" t="str">
        <f t="shared" si="52"/>
        <v>19'16</v>
      </c>
      <c r="M3333" s="1" t="str">
        <f>VLOOKUP(K3333,CW!D:E,2,FALSE)</f>
        <v>Q1'16</v>
      </c>
    </row>
    <row r="3334" spans="1:13" ht="15" customHeight="1">
      <c r="A3334" s="2">
        <v>42500</v>
      </c>
      <c r="B3334" s="1" t="s">
        <v>2953</v>
      </c>
      <c r="C3334" s="1" t="s">
        <v>86</v>
      </c>
      <c r="D3334" s="1" t="s">
        <v>103</v>
      </c>
      <c r="E3334" s="1" t="s">
        <v>3532</v>
      </c>
      <c r="F3334" s="45" t="s">
        <v>158</v>
      </c>
      <c r="G3334" s="1">
        <v>1</v>
      </c>
      <c r="H3334" s="1" t="s">
        <v>107</v>
      </c>
      <c r="I3334" s="1" t="s">
        <v>159</v>
      </c>
      <c r="K3334" s="1" t="str">
        <f>VLOOKUP(L3334,CW!C:D,2,FALSE)</f>
        <v>May'16</v>
      </c>
      <c r="L3334" s="1" t="str">
        <f t="shared" si="52"/>
        <v>19'16</v>
      </c>
      <c r="M3334" s="1" t="str">
        <f>VLOOKUP(K3334,CW!D:E,2,FALSE)</f>
        <v>Q1'16</v>
      </c>
    </row>
    <row r="3335" spans="1:13" ht="15" customHeight="1">
      <c r="A3335" s="2">
        <v>42500</v>
      </c>
      <c r="B3335" s="1" t="s">
        <v>2953</v>
      </c>
      <c r="C3335" s="1" t="s">
        <v>86</v>
      </c>
      <c r="D3335" s="1" t="s">
        <v>103</v>
      </c>
      <c r="E3335" s="1" t="s">
        <v>3532</v>
      </c>
      <c r="F3335" s="98" t="s">
        <v>4584</v>
      </c>
      <c r="G3335" s="1">
        <v>1</v>
      </c>
      <c r="H3335" s="1" t="s">
        <v>107</v>
      </c>
      <c r="I3335" s="1" t="s">
        <v>159</v>
      </c>
      <c r="K3335" s="1" t="str">
        <f>VLOOKUP(L3335,CW!C:D,2,FALSE)</f>
        <v>May'16</v>
      </c>
      <c r="L3335" s="1" t="str">
        <f t="shared" si="52"/>
        <v>19'16</v>
      </c>
      <c r="M3335" s="1" t="str">
        <f>VLOOKUP(K3335,CW!D:E,2,FALSE)</f>
        <v>Q1'16</v>
      </c>
    </row>
    <row r="3336" spans="1:13" ht="30" customHeight="1">
      <c r="A3336" s="2">
        <v>42500</v>
      </c>
      <c r="B3336" s="1" t="s">
        <v>2954</v>
      </c>
      <c r="C3336" s="1" t="s">
        <v>480</v>
      </c>
      <c r="D3336" s="1" t="s">
        <v>103</v>
      </c>
      <c r="E3336" s="1" t="s">
        <v>3532</v>
      </c>
      <c r="F3336" s="98" t="s">
        <v>160</v>
      </c>
      <c r="G3336" s="1">
        <v>3</v>
      </c>
      <c r="H3336" s="1" t="s">
        <v>107</v>
      </c>
      <c r="I3336" s="1" t="s">
        <v>159</v>
      </c>
      <c r="K3336" s="1" t="str">
        <f>VLOOKUP(L3336,CW!C:D,2,FALSE)</f>
        <v>May'16</v>
      </c>
      <c r="L3336" s="1" t="str">
        <f t="shared" si="52"/>
        <v>19'16</v>
      </c>
      <c r="M3336" s="1" t="str">
        <f>VLOOKUP(K3336,CW!D:E,2,FALSE)</f>
        <v>Q1'16</v>
      </c>
    </row>
    <row r="3337" spans="1:13" ht="15" customHeight="1">
      <c r="A3337" s="2">
        <v>42500</v>
      </c>
      <c r="B3337" s="1" t="s">
        <v>2954</v>
      </c>
      <c r="C3337" s="1" t="s">
        <v>480</v>
      </c>
      <c r="D3337" s="1" t="s">
        <v>103</v>
      </c>
      <c r="E3337" s="1" t="s">
        <v>3532</v>
      </c>
      <c r="F3337" s="45" t="s">
        <v>158</v>
      </c>
      <c r="G3337" s="1">
        <v>4</v>
      </c>
      <c r="H3337" s="1" t="s">
        <v>107</v>
      </c>
      <c r="I3337" s="1" t="s">
        <v>159</v>
      </c>
      <c r="K3337" s="1" t="str">
        <f>VLOOKUP(L3337,CW!C:D,2,FALSE)</f>
        <v>May'16</v>
      </c>
      <c r="L3337" s="1" t="str">
        <f t="shared" si="52"/>
        <v>19'16</v>
      </c>
      <c r="M3337" s="1" t="str">
        <f>VLOOKUP(K3337,CW!D:E,2,FALSE)</f>
        <v>Q1'16</v>
      </c>
    </row>
    <row r="3338" spans="1:13" ht="30" customHeight="1">
      <c r="A3338" s="2">
        <v>42500</v>
      </c>
      <c r="B3338" s="1" t="s">
        <v>2955</v>
      </c>
      <c r="C3338" s="1" t="s">
        <v>86</v>
      </c>
      <c r="D3338" s="1" t="s">
        <v>102</v>
      </c>
      <c r="E3338" s="1" t="s">
        <v>3532</v>
      </c>
      <c r="F3338" s="98" t="s">
        <v>160</v>
      </c>
      <c r="G3338" s="1">
        <v>2</v>
      </c>
      <c r="H3338" s="1" t="s">
        <v>107</v>
      </c>
      <c r="I3338" s="1" t="s">
        <v>159</v>
      </c>
      <c r="K3338" s="1" t="str">
        <f>VLOOKUP(L3338,CW!C:D,2,FALSE)</f>
        <v>May'16</v>
      </c>
      <c r="L3338" s="1" t="str">
        <f t="shared" si="52"/>
        <v>19'16</v>
      </c>
      <c r="M3338" s="1" t="str">
        <f>VLOOKUP(K3338,CW!D:E,2,FALSE)</f>
        <v>Q1'16</v>
      </c>
    </row>
    <row r="3339" spans="1:13" ht="15" customHeight="1">
      <c r="A3339" s="2">
        <v>42500</v>
      </c>
      <c r="B3339" s="1" t="s">
        <v>2955</v>
      </c>
      <c r="C3339" s="1" t="s">
        <v>86</v>
      </c>
      <c r="D3339" s="1" t="s">
        <v>102</v>
      </c>
      <c r="E3339" s="1" t="s">
        <v>3532</v>
      </c>
      <c r="F3339" s="45" t="s">
        <v>158</v>
      </c>
      <c r="G3339" s="1">
        <v>1</v>
      </c>
      <c r="H3339" s="1" t="s">
        <v>107</v>
      </c>
      <c r="I3339" s="1" t="s">
        <v>159</v>
      </c>
      <c r="K3339" s="1" t="str">
        <f>VLOOKUP(L3339,CW!C:D,2,FALSE)</f>
        <v>May'16</v>
      </c>
      <c r="L3339" s="1" t="str">
        <f t="shared" si="52"/>
        <v>19'16</v>
      </c>
      <c r="M3339" s="1" t="str">
        <f>VLOOKUP(K3339,CW!D:E,2,FALSE)</f>
        <v>Q1'16</v>
      </c>
    </row>
    <row r="3340" spans="1:13" ht="15" customHeight="1">
      <c r="A3340" s="2">
        <v>42500</v>
      </c>
      <c r="B3340" s="1" t="s">
        <v>2956</v>
      </c>
      <c r="C3340" s="1" t="s">
        <v>86</v>
      </c>
      <c r="D3340" s="1" t="s">
        <v>102</v>
      </c>
      <c r="E3340" s="1" t="s">
        <v>3532</v>
      </c>
      <c r="F3340" s="98" t="s">
        <v>4584</v>
      </c>
      <c r="G3340" s="1">
        <v>1</v>
      </c>
      <c r="H3340" s="1" t="s">
        <v>107</v>
      </c>
      <c r="I3340" s="1" t="s">
        <v>159</v>
      </c>
      <c r="K3340" s="1" t="str">
        <f>VLOOKUP(L3340,CW!C:D,2,FALSE)</f>
        <v>May'16</v>
      </c>
      <c r="L3340" s="1" t="str">
        <f t="shared" si="52"/>
        <v>19'16</v>
      </c>
      <c r="M3340" s="1" t="str">
        <f>VLOOKUP(K3340,CW!D:E,2,FALSE)</f>
        <v>Q1'16</v>
      </c>
    </row>
    <row r="3341" spans="1:13" ht="30" customHeight="1">
      <c r="A3341" s="2">
        <v>42500</v>
      </c>
      <c r="B3341" s="1" t="s">
        <v>2957</v>
      </c>
      <c r="C3341" s="1" t="s">
        <v>83</v>
      </c>
      <c r="D3341" s="1" t="s">
        <v>102</v>
      </c>
      <c r="E3341" s="1" t="s">
        <v>3532</v>
      </c>
      <c r="F3341" s="98" t="s">
        <v>160</v>
      </c>
      <c r="G3341" s="1">
        <v>1</v>
      </c>
      <c r="H3341" s="1" t="s">
        <v>107</v>
      </c>
      <c r="I3341" s="1" t="s">
        <v>159</v>
      </c>
      <c r="K3341" s="1" t="str">
        <f>VLOOKUP(L3341,CW!C:D,2,FALSE)</f>
        <v>May'16</v>
      </c>
      <c r="L3341" s="1" t="str">
        <f t="shared" si="52"/>
        <v>19'16</v>
      </c>
      <c r="M3341" s="1" t="str">
        <f>VLOOKUP(K3341,CW!D:E,2,FALSE)</f>
        <v>Q1'16</v>
      </c>
    </row>
    <row r="3342" spans="1:13" ht="30" customHeight="1">
      <c r="A3342" s="2">
        <v>42500</v>
      </c>
      <c r="B3342" s="1" t="s">
        <v>2957</v>
      </c>
      <c r="C3342" s="1" t="s">
        <v>83</v>
      </c>
      <c r="D3342" s="1" t="s">
        <v>102</v>
      </c>
      <c r="E3342" s="1" t="s">
        <v>3532</v>
      </c>
      <c r="F3342" s="98" t="s">
        <v>161</v>
      </c>
      <c r="G3342" s="1">
        <v>3</v>
      </c>
      <c r="H3342" s="1" t="s">
        <v>107</v>
      </c>
      <c r="I3342" s="1" t="s">
        <v>159</v>
      </c>
      <c r="K3342" s="1" t="str">
        <f>VLOOKUP(L3342,CW!C:D,2,FALSE)</f>
        <v>May'16</v>
      </c>
      <c r="L3342" s="1" t="str">
        <f t="shared" si="52"/>
        <v>19'16</v>
      </c>
      <c r="M3342" s="1" t="str">
        <f>VLOOKUP(K3342,CW!D:E,2,FALSE)</f>
        <v>Q1'16</v>
      </c>
    </row>
    <row r="3343" spans="1:13" ht="30" customHeight="1">
      <c r="A3343" s="2">
        <v>42500</v>
      </c>
      <c r="B3343" s="1" t="s">
        <v>2958</v>
      </c>
      <c r="C3343" s="1" t="s">
        <v>72</v>
      </c>
      <c r="D3343" s="1" t="s">
        <v>100</v>
      </c>
      <c r="E3343" s="1" t="s">
        <v>3532</v>
      </c>
      <c r="F3343" s="98" t="s">
        <v>160</v>
      </c>
      <c r="G3343" s="1">
        <v>1</v>
      </c>
      <c r="H3343" s="1" t="s">
        <v>107</v>
      </c>
      <c r="I3343" s="1" t="s">
        <v>159</v>
      </c>
      <c r="K3343" s="1" t="str">
        <f>VLOOKUP(L3343,CW!C:D,2,FALSE)</f>
        <v>May'16</v>
      </c>
      <c r="L3343" s="1" t="str">
        <f t="shared" si="52"/>
        <v>19'16</v>
      </c>
      <c r="M3343" s="1" t="str">
        <f>VLOOKUP(K3343,CW!D:E,2,FALSE)</f>
        <v>Q1'16</v>
      </c>
    </row>
    <row r="3344" spans="1:13" ht="15" customHeight="1">
      <c r="A3344" s="2">
        <v>42500</v>
      </c>
      <c r="B3344" s="1" t="s">
        <v>2958</v>
      </c>
      <c r="C3344" s="1" t="s">
        <v>72</v>
      </c>
      <c r="D3344" s="1" t="s">
        <v>100</v>
      </c>
      <c r="E3344" s="1" t="s">
        <v>3532</v>
      </c>
      <c r="F3344" s="98" t="s">
        <v>4584</v>
      </c>
      <c r="G3344" s="1">
        <v>1</v>
      </c>
      <c r="H3344" s="1" t="s">
        <v>107</v>
      </c>
      <c r="I3344" s="1" t="s">
        <v>159</v>
      </c>
      <c r="K3344" s="1" t="str">
        <f>VLOOKUP(L3344,CW!C:D,2,FALSE)</f>
        <v>May'16</v>
      </c>
      <c r="L3344" s="1" t="str">
        <f t="shared" si="52"/>
        <v>19'16</v>
      </c>
      <c r="M3344" s="1" t="str">
        <f>VLOOKUP(K3344,CW!D:E,2,FALSE)</f>
        <v>Q1'16</v>
      </c>
    </row>
    <row r="3345" spans="1:13" ht="30" customHeight="1">
      <c r="A3345" s="2">
        <v>42500</v>
      </c>
      <c r="B3345" s="1" t="s">
        <v>2959</v>
      </c>
      <c r="C3345" s="1" t="s">
        <v>86</v>
      </c>
      <c r="D3345" s="1" t="s">
        <v>100</v>
      </c>
      <c r="E3345" s="1" t="s">
        <v>3532</v>
      </c>
      <c r="F3345" s="98" t="s">
        <v>160</v>
      </c>
      <c r="G3345" s="1">
        <v>1</v>
      </c>
      <c r="H3345" s="1" t="s">
        <v>107</v>
      </c>
      <c r="I3345" s="1" t="s">
        <v>159</v>
      </c>
      <c r="K3345" s="1" t="str">
        <f>VLOOKUP(L3345,CW!C:D,2,FALSE)</f>
        <v>May'16</v>
      </c>
      <c r="L3345" s="1" t="str">
        <f t="shared" si="52"/>
        <v>19'16</v>
      </c>
      <c r="M3345" s="1" t="str">
        <f>VLOOKUP(K3345,CW!D:E,2,FALSE)</f>
        <v>Q1'16</v>
      </c>
    </row>
    <row r="3346" spans="1:13" ht="30" customHeight="1">
      <c r="A3346" s="2">
        <v>42500</v>
      </c>
      <c r="B3346" s="1" t="s">
        <v>2960</v>
      </c>
      <c r="C3346" s="1" t="s">
        <v>2718</v>
      </c>
      <c r="D3346" s="1" t="s">
        <v>100</v>
      </c>
      <c r="E3346" s="1" t="s">
        <v>3532</v>
      </c>
      <c r="F3346" s="98" t="s">
        <v>161</v>
      </c>
      <c r="G3346" s="1">
        <v>1</v>
      </c>
      <c r="H3346" s="1" t="s">
        <v>107</v>
      </c>
      <c r="I3346" s="1" t="s">
        <v>159</v>
      </c>
      <c r="K3346" s="1" t="str">
        <f>VLOOKUP(L3346,CW!C:D,2,FALSE)</f>
        <v>May'16</v>
      </c>
      <c r="L3346" s="1" t="str">
        <f t="shared" si="52"/>
        <v>19'16</v>
      </c>
      <c r="M3346" s="1" t="str">
        <f>VLOOKUP(K3346,CW!D:E,2,FALSE)</f>
        <v>Q1'16</v>
      </c>
    </row>
    <row r="3347" spans="1:13" ht="30" customHeight="1">
      <c r="A3347" s="2">
        <v>42500</v>
      </c>
      <c r="B3347" s="1" t="s">
        <v>2961</v>
      </c>
      <c r="C3347" s="1" t="s">
        <v>83</v>
      </c>
      <c r="D3347" s="1" t="s">
        <v>100</v>
      </c>
      <c r="E3347" s="1" t="s">
        <v>3532</v>
      </c>
      <c r="F3347" s="98" t="s">
        <v>161</v>
      </c>
      <c r="G3347" s="1">
        <v>1</v>
      </c>
      <c r="H3347" s="1" t="s">
        <v>107</v>
      </c>
      <c r="I3347" s="1" t="s">
        <v>159</v>
      </c>
      <c r="K3347" s="1" t="str">
        <f>VLOOKUP(L3347,CW!C:D,2,FALSE)</f>
        <v>May'16</v>
      </c>
      <c r="L3347" s="1" t="str">
        <f t="shared" si="52"/>
        <v>19'16</v>
      </c>
      <c r="M3347" s="1" t="str">
        <f>VLOOKUP(K3347,CW!D:E,2,FALSE)</f>
        <v>Q1'16</v>
      </c>
    </row>
    <row r="3348" spans="1:13" ht="15" customHeight="1">
      <c r="A3348" s="2">
        <v>42500</v>
      </c>
      <c r="B3348" s="1" t="s">
        <v>2961</v>
      </c>
      <c r="C3348" s="1" t="s">
        <v>83</v>
      </c>
      <c r="D3348" s="1" t="s">
        <v>100</v>
      </c>
      <c r="E3348" s="1" t="s">
        <v>3532</v>
      </c>
      <c r="F3348" s="45" t="s">
        <v>158</v>
      </c>
      <c r="G3348" s="1">
        <v>1</v>
      </c>
      <c r="H3348" s="1" t="s">
        <v>107</v>
      </c>
      <c r="I3348" s="1" t="s">
        <v>159</v>
      </c>
      <c r="K3348" s="1" t="str">
        <f>VLOOKUP(L3348,CW!C:D,2,FALSE)</f>
        <v>May'16</v>
      </c>
      <c r="L3348" s="1" t="str">
        <f t="shared" si="52"/>
        <v>19'16</v>
      </c>
      <c r="M3348" s="1" t="str">
        <f>VLOOKUP(K3348,CW!D:E,2,FALSE)</f>
        <v>Q1'16</v>
      </c>
    </row>
    <row r="3349" spans="1:13" ht="15" customHeight="1">
      <c r="A3349" s="2">
        <v>42500</v>
      </c>
      <c r="B3349" s="1" t="s">
        <v>2962</v>
      </c>
      <c r="C3349" s="1" t="s">
        <v>86</v>
      </c>
      <c r="D3349" s="1" t="s">
        <v>100</v>
      </c>
      <c r="E3349" s="1" t="s">
        <v>3532</v>
      </c>
      <c r="F3349" s="45" t="s">
        <v>158</v>
      </c>
      <c r="G3349" s="1">
        <v>5</v>
      </c>
      <c r="H3349" s="1" t="s">
        <v>107</v>
      </c>
      <c r="I3349" s="1" t="s">
        <v>159</v>
      </c>
      <c r="K3349" s="1" t="str">
        <f>VLOOKUP(L3349,CW!C:D,2,FALSE)</f>
        <v>May'16</v>
      </c>
      <c r="L3349" s="1" t="str">
        <f t="shared" si="52"/>
        <v>19'16</v>
      </c>
      <c r="M3349" s="1" t="str">
        <f>VLOOKUP(K3349,CW!D:E,2,FALSE)</f>
        <v>Q1'16</v>
      </c>
    </row>
    <row r="3350" spans="1:13" ht="15" customHeight="1">
      <c r="A3350" s="2">
        <v>42500</v>
      </c>
      <c r="B3350" s="1" t="s">
        <v>2962</v>
      </c>
      <c r="C3350" s="1" t="s">
        <v>86</v>
      </c>
      <c r="D3350" s="1" t="s">
        <v>100</v>
      </c>
      <c r="E3350" s="1" t="s">
        <v>3532</v>
      </c>
      <c r="F3350" s="98" t="s">
        <v>4584</v>
      </c>
      <c r="G3350" s="1">
        <v>5</v>
      </c>
      <c r="H3350" s="1" t="s">
        <v>107</v>
      </c>
      <c r="I3350" s="1" t="s">
        <v>159</v>
      </c>
      <c r="K3350" s="1" t="str">
        <f>VLOOKUP(L3350,CW!C:D,2,FALSE)</f>
        <v>May'16</v>
      </c>
      <c r="L3350" s="1" t="str">
        <f t="shared" si="52"/>
        <v>19'16</v>
      </c>
      <c r="M3350" s="1" t="str">
        <f>VLOOKUP(K3350,CW!D:E,2,FALSE)</f>
        <v>Q1'16</v>
      </c>
    </row>
    <row r="3351" spans="1:13" ht="30" customHeight="1">
      <c r="A3351" s="2">
        <v>42500</v>
      </c>
      <c r="B3351" s="1" t="s">
        <v>2963</v>
      </c>
      <c r="C3351" s="1" t="s">
        <v>86</v>
      </c>
      <c r="D3351" s="1" t="s">
        <v>100</v>
      </c>
      <c r="E3351" s="1" t="s">
        <v>3532</v>
      </c>
      <c r="F3351" s="98" t="s">
        <v>161</v>
      </c>
      <c r="G3351" s="1">
        <v>2</v>
      </c>
      <c r="H3351" s="1" t="s">
        <v>107</v>
      </c>
      <c r="I3351" s="1" t="s">
        <v>159</v>
      </c>
      <c r="K3351" s="1" t="str">
        <f>VLOOKUP(L3351,CW!C:D,2,FALSE)</f>
        <v>May'16</v>
      </c>
      <c r="L3351" s="1" t="str">
        <f t="shared" si="52"/>
        <v>19'16</v>
      </c>
      <c r="M3351" s="1" t="str">
        <f>VLOOKUP(K3351,CW!D:E,2,FALSE)</f>
        <v>Q1'16</v>
      </c>
    </row>
    <row r="3352" spans="1:13" ht="30" customHeight="1">
      <c r="A3352" s="2">
        <v>42500</v>
      </c>
      <c r="B3352" s="1" t="s">
        <v>2964</v>
      </c>
      <c r="C3352" s="1" t="s">
        <v>480</v>
      </c>
      <c r="D3352" s="1" t="s">
        <v>100</v>
      </c>
      <c r="E3352" s="1" t="s">
        <v>3532</v>
      </c>
      <c r="F3352" s="98" t="s">
        <v>161</v>
      </c>
      <c r="G3352" s="1">
        <v>1</v>
      </c>
      <c r="H3352" s="1" t="s">
        <v>107</v>
      </c>
      <c r="I3352" s="1" t="s">
        <v>159</v>
      </c>
      <c r="K3352" s="1" t="str">
        <f>VLOOKUP(L3352,CW!C:D,2,FALSE)</f>
        <v>May'16</v>
      </c>
      <c r="L3352" s="1" t="str">
        <f t="shared" si="52"/>
        <v>19'16</v>
      </c>
      <c r="M3352" s="1" t="str">
        <f>VLOOKUP(K3352,CW!D:E,2,FALSE)</f>
        <v>Q1'16</v>
      </c>
    </row>
    <row r="3353" spans="1:13" ht="15" customHeight="1">
      <c r="A3353" s="2">
        <v>42500</v>
      </c>
      <c r="B3353" s="1" t="s">
        <v>2964</v>
      </c>
      <c r="C3353" s="1" t="s">
        <v>480</v>
      </c>
      <c r="D3353" s="1" t="s">
        <v>100</v>
      </c>
      <c r="E3353" s="1" t="s">
        <v>3532</v>
      </c>
      <c r="F3353" s="98" t="s">
        <v>4584</v>
      </c>
      <c r="G3353" s="1">
        <v>3</v>
      </c>
      <c r="H3353" s="1" t="s">
        <v>107</v>
      </c>
      <c r="I3353" s="1" t="s">
        <v>159</v>
      </c>
      <c r="K3353" s="1" t="str">
        <f>VLOOKUP(L3353,CW!C:D,2,FALSE)</f>
        <v>May'16</v>
      </c>
      <c r="L3353" s="1" t="str">
        <f t="shared" si="52"/>
        <v>19'16</v>
      </c>
      <c r="M3353" s="1" t="str">
        <f>VLOOKUP(K3353,CW!D:E,2,FALSE)</f>
        <v>Q1'16</v>
      </c>
    </row>
    <row r="3354" spans="1:13" ht="15" customHeight="1">
      <c r="A3354" s="2">
        <v>42500</v>
      </c>
      <c r="B3354" s="1" t="s">
        <v>2965</v>
      </c>
      <c r="C3354" s="1" t="s">
        <v>86</v>
      </c>
      <c r="D3354" s="1" t="s">
        <v>100</v>
      </c>
      <c r="E3354" s="1" t="s">
        <v>3532</v>
      </c>
      <c r="F3354" s="45" t="s">
        <v>1435</v>
      </c>
      <c r="G3354" s="1">
        <v>1</v>
      </c>
      <c r="H3354" s="1" t="s">
        <v>107</v>
      </c>
      <c r="I3354" s="1" t="s">
        <v>159</v>
      </c>
      <c r="K3354" s="1" t="str">
        <f>VLOOKUP(L3354,CW!C:D,2,FALSE)</f>
        <v>May'16</v>
      </c>
      <c r="L3354" s="1" t="str">
        <f t="shared" si="52"/>
        <v>19'16</v>
      </c>
      <c r="M3354" s="1" t="str">
        <f>VLOOKUP(K3354,CW!D:E,2,FALSE)</f>
        <v>Q1'16</v>
      </c>
    </row>
    <row r="3355" spans="1:13" ht="30" customHeight="1">
      <c r="A3355" s="2">
        <v>42500</v>
      </c>
      <c r="B3355" s="1" t="s">
        <v>2966</v>
      </c>
      <c r="C3355" s="1" t="s">
        <v>79</v>
      </c>
      <c r="D3355" s="1" t="s">
        <v>100</v>
      </c>
      <c r="E3355" s="1" t="s">
        <v>3532</v>
      </c>
      <c r="F3355" s="98" t="s">
        <v>161</v>
      </c>
      <c r="G3355" s="1">
        <v>1</v>
      </c>
      <c r="H3355" s="1" t="s">
        <v>107</v>
      </c>
      <c r="I3355" s="1" t="s">
        <v>159</v>
      </c>
      <c r="K3355" s="1" t="str">
        <f>VLOOKUP(L3355,CW!C:D,2,FALSE)</f>
        <v>May'16</v>
      </c>
      <c r="L3355" s="1" t="str">
        <f t="shared" si="52"/>
        <v>19'16</v>
      </c>
      <c r="M3355" s="1" t="str">
        <f>VLOOKUP(K3355,CW!D:E,2,FALSE)</f>
        <v>Q1'16</v>
      </c>
    </row>
    <row r="3356" spans="1:13" ht="15" customHeight="1">
      <c r="A3356" s="2">
        <v>42500</v>
      </c>
      <c r="B3356" s="1" t="s">
        <v>2957</v>
      </c>
      <c r="C3356" s="1" t="s">
        <v>3338</v>
      </c>
      <c r="D3356" s="1" t="s">
        <v>3312</v>
      </c>
      <c r="E3356" s="99" t="s">
        <v>4588</v>
      </c>
      <c r="F3356" s="45" t="s">
        <v>3333</v>
      </c>
      <c r="G3356" s="1">
        <v>1</v>
      </c>
      <c r="H3356" s="1" t="s">
        <v>3355</v>
      </c>
      <c r="I3356" s="1" t="s">
        <v>3550</v>
      </c>
      <c r="J3356" s="1" t="s">
        <v>3344</v>
      </c>
      <c r="K3356" s="1" t="str">
        <f>VLOOKUP(L3356,CW!C:D,2,FALSE)</f>
        <v>May'16</v>
      </c>
      <c r="L3356" s="1" t="str">
        <f t="shared" si="52"/>
        <v>19'16</v>
      </c>
      <c r="M3356" s="1" t="str">
        <f>VLOOKUP(K3356,CW!D:E,2,FALSE)</f>
        <v>Q1'16</v>
      </c>
    </row>
    <row r="3357" spans="1:13" ht="15" customHeight="1">
      <c r="A3357" s="2">
        <v>42500</v>
      </c>
      <c r="B3357" s="1" t="s">
        <v>3345</v>
      </c>
      <c r="C3357" s="1" t="s">
        <v>3335</v>
      </c>
      <c r="D3357" s="1" t="s">
        <v>3327</v>
      </c>
      <c r="E3357" s="99" t="s">
        <v>4588</v>
      </c>
      <c r="F3357" s="45" t="s">
        <v>3336</v>
      </c>
      <c r="G3357" s="1">
        <v>1</v>
      </c>
      <c r="H3357" s="1" t="s">
        <v>3355</v>
      </c>
      <c r="I3357" s="1" t="s">
        <v>3550</v>
      </c>
      <c r="K3357" s="1" t="str">
        <f>VLOOKUP(L3357,CW!C:D,2,FALSE)</f>
        <v>May'16</v>
      </c>
      <c r="L3357" s="1" t="str">
        <f t="shared" si="52"/>
        <v>19'16</v>
      </c>
      <c r="M3357" s="1" t="str">
        <f>VLOOKUP(K3357,CW!D:E,2,FALSE)</f>
        <v>Q1'16</v>
      </c>
    </row>
    <row r="3358" spans="1:13" ht="15" customHeight="1">
      <c r="A3358" s="2">
        <v>42500</v>
      </c>
      <c r="B3358" s="1" t="s">
        <v>2958</v>
      </c>
      <c r="C3358" s="1" t="s">
        <v>3335</v>
      </c>
      <c r="D3358" s="1" t="s">
        <v>3327</v>
      </c>
      <c r="E3358" s="99" t="s">
        <v>4588</v>
      </c>
      <c r="F3358" s="45" t="s">
        <v>3333</v>
      </c>
      <c r="G3358" s="1">
        <v>1</v>
      </c>
      <c r="H3358" s="1" t="s">
        <v>3355</v>
      </c>
      <c r="I3358" s="1" t="s">
        <v>3550</v>
      </c>
      <c r="K3358" s="1" t="str">
        <f>VLOOKUP(L3358,CW!C:D,2,FALSE)</f>
        <v>May'16</v>
      </c>
      <c r="L3358" s="1" t="str">
        <f t="shared" si="52"/>
        <v>19'16</v>
      </c>
      <c r="M3358" s="1" t="str">
        <f>VLOOKUP(K3358,CW!D:E,2,FALSE)</f>
        <v>Q1'16</v>
      </c>
    </row>
    <row r="3359" spans="1:13" ht="15" customHeight="1">
      <c r="A3359" s="2">
        <v>42500</v>
      </c>
      <c r="B3359" s="1" t="s">
        <v>2960</v>
      </c>
      <c r="C3359" s="1" t="s">
        <v>3346</v>
      </c>
      <c r="D3359" s="1" t="s">
        <v>3312</v>
      </c>
      <c r="E3359" s="99" t="s">
        <v>4588</v>
      </c>
      <c r="F3359" s="45" t="s">
        <v>3347</v>
      </c>
      <c r="G3359" s="1">
        <v>1</v>
      </c>
      <c r="H3359" s="1" t="s">
        <v>3355</v>
      </c>
      <c r="I3359" s="1" t="s">
        <v>3550</v>
      </c>
      <c r="J3359" s="1" t="s">
        <v>3323</v>
      </c>
      <c r="K3359" s="1" t="str">
        <f>VLOOKUP(L3359,CW!C:D,2,FALSE)</f>
        <v>May'16</v>
      </c>
      <c r="L3359" s="1" t="str">
        <f t="shared" si="52"/>
        <v>19'16</v>
      </c>
      <c r="M3359" s="1" t="str">
        <f>VLOOKUP(K3359,CW!D:E,2,FALSE)</f>
        <v>Q1'16</v>
      </c>
    </row>
    <row r="3360" spans="1:13" ht="15" customHeight="1">
      <c r="A3360" s="2">
        <v>42500</v>
      </c>
      <c r="B3360" s="1" t="s">
        <v>3442</v>
      </c>
      <c r="C3360" s="1" t="s">
        <v>72</v>
      </c>
      <c r="D3360" s="1" t="s">
        <v>103</v>
      </c>
      <c r="E3360" s="1" t="s">
        <v>3532</v>
      </c>
      <c r="F3360" s="98" t="s">
        <v>4584</v>
      </c>
      <c r="G3360" s="1">
        <v>1</v>
      </c>
      <c r="H3360" s="1" t="s">
        <v>107</v>
      </c>
      <c r="I3360" s="1" t="s">
        <v>706</v>
      </c>
      <c r="K3360" s="1" t="str">
        <f>VLOOKUP(L3360,CW!C:D,2,FALSE)</f>
        <v>May'16</v>
      </c>
      <c r="L3360" s="1" t="str">
        <f t="shared" si="52"/>
        <v>19'16</v>
      </c>
      <c r="M3360" s="1" t="str">
        <f>VLOOKUP(K3360,CW!D:E,2,FALSE)</f>
        <v>Q1'16</v>
      </c>
    </row>
    <row r="3361" spans="1:13" ht="15" customHeight="1">
      <c r="A3361" s="2">
        <v>42501</v>
      </c>
      <c r="B3361" s="1" t="s">
        <v>2967</v>
      </c>
      <c r="C3361" s="1" t="s">
        <v>360</v>
      </c>
      <c r="D3361" s="1" t="s">
        <v>102</v>
      </c>
      <c r="E3361" s="1" t="s">
        <v>3532</v>
      </c>
      <c r="F3361" s="45" t="s">
        <v>158</v>
      </c>
      <c r="G3361" s="1">
        <v>1</v>
      </c>
      <c r="H3361" s="1" t="s">
        <v>107</v>
      </c>
      <c r="I3361" s="1" t="s">
        <v>159</v>
      </c>
      <c r="K3361" s="1" t="str">
        <f>VLOOKUP(L3361,CW!C:D,2,FALSE)</f>
        <v>May'16</v>
      </c>
      <c r="L3361" s="1" t="str">
        <f t="shared" si="52"/>
        <v>19'16</v>
      </c>
      <c r="M3361" s="1" t="str">
        <f>VLOOKUP(K3361,CW!D:E,2,FALSE)</f>
        <v>Q1'16</v>
      </c>
    </row>
    <row r="3362" spans="1:13" ht="30" customHeight="1">
      <c r="A3362" s="2">
        <v>42501</v>
      </c>
      <c r="B3362" s="1" t="s">
        <v>2968</v>
      </c>
      <c r="C3362" s="1" t="s">
        <v>86</v>
      </c>
      <c r="D3362" s="1" t="s">
        <v>102</v>
      </c>
      <c r="E3362" s="1" t="s">
        <v>3532</v>
      </c>
      <c r="F3362" s="98" t="s">
        <v>161</v>
      </c>
      <c r="G3362" s="1">
        <v>2</v>
      </c>
      <c r="H3362" s="1" t="s">
        <v>107</v>
      </c>
      <c r="I3362" s="1" t="s">
        <v>159</v>
      </c>
      <c r="K3362" s="1" t="str">
        <f>VLOOKUP(L3362,CW!C:D,2,FALSE)</f>
        <v>May'16</v>
      </c>
      <c r="L3362" s="1" t="str">
        <f t="shared" si="52"/>
        <v>19'16</v>
      </c>
      <c r="M3362" s="1" t="str">
        <f>VLOOKUP(K3362,CW!D:E,2,FALSE)</f>
        <v>Q1'16</v>
      </c>
    </row>
    <row r="3363" spans="1:13" ht="15" customHeight="1">
      <c r="A3363" s="2">
        <v>42501</v>
      </c>
      <c r="B3363" s="1" t="s">
        <v>2968</v>
      </c>
      <c r="C3363" s="1" t="s">
        <v>86</v>
      </c>
      <c r="D3363" s="1" t="s">
        <v>102</v>
      </c>
      <c r="E3363" s="1" t="s">
        <v>3532</v>
      </c>
      <c r="F3363" s="45" t="s">
        <v>158</v>
      </c>
      <c r="G3363" s="1">
        <v>1</v>
      </c>
      <c r="H3363" s="1" t="s">
        <v>107</v>
      </c>
      <c r="I3363" s="1" t="s">
        <v>159</v>
      </c>
      <c r="K3363" s="1" t="str">
        <f>VLOOKUP(L3363,CW!C:D,2,FALSE)</f>
        <v>May'16</v>
      </c>
      <c r="L3363" s="1" t="str">
        <f t="shared" si="52"/>
        <v>19'16</v>
      </c>
      <c r="M3363" s="1" t="str">
        <f>VLOOKUP(K3363,CW!D:E,2,FALSE)</f>
        <v>Q1'16</v>
      </c>
    </row>
    <row r="3364" spans="1:13" ht="15" customHeight="1">
      <c r="A3364" s="2">
        <v>42501</v>
      </c>
      <c r="B3364" s="1" t="s">
        <v>2969</v>
      </c>
      <c r="C3364" s="1" t="s">
        <v>86</v>
      </c>
      <c r="D3364" s="1" t="s">
        <v>102</v>
      </c>
      <c r="E3364" s="1" t="s">
        <v>3532</v>
      </c>
      <c r="F3364" s="45" t="s">
        <v>158</v>
      </c>
      <c r="G3364" s="1">
        <v>3</v>
      </c>
      <c r="H3364" s="1" t="s">
        <v>107</v>
      </c>
      <c r="I3364" s="1" t="s">
        <v>159</v>
      </c>
      <c r="K3364" s="1" t="str">
        <f>VLOOKUP(L3364,CW!C:D,2,FALSE)</f>
        <v>May'16</v>
      </c>
      <c r="L3364" s="1" t="str">
        <f t="shared" si="52"/>
        <v>19'16</v>
      </c>
      <c r="M3364" s="1" t="str">
        <f>VLOOKUP(K3364,CW!D:E,2,FALSE)</f>
        <v>Q1'16</v>
      </c>
    </row>
    <row r="3365" spans="1:13" ht="15" customHeight="1">
      <c r="A3365" s="2">
        <v>42501</v>
      </c>
      <c r="B3365" s="1" t="s">
        <v>2970</v>
      </c>
      <c r="C3365" s="1" t="s">
        <v>480</v>
      </c>
      <c r="D3365" s="1" t="s">
        <v>102</v>
      </c>
      <c r="E3365" s="1" t="s">
        <v>3532</v>
      </c>
      <c r="F3365" s="45" t="s">
        <v>158</v>
      </c>
      <c r="G3365" s="1">
        <v>3</v>
      </c>
      <c r="H3365" s="1" t="s">
        <v>107</v>
      </c>
      <c r="I3365" s="1" t="s">
        <v>159</v>
      </c>
      <c r="K3365" s="1" t="str">
        <f>VLOOKUP(L3365,CW!C:D,2,FALSE)</f>
        <v>May'16</v>
      </c>
      <c r="L3365" s="1" t="str">
        <f t="shared" si="52"/>
        <v>19'16</v>
      </c>
      <c r="M3365" s="1" t="str">
        <f>VLOOKUP(K3365,CW!D:E,2,FALSE)</f>
        <v>Q1'16</v>
      </c>
    </row>
    <row r="3366" spans="1:13" ht="30" customHeight="1">
      <c r="A3366" s="2">
        <v>42501</v>
      </c>
      <c r="B3366" s="1" t="s">
        <v>2971</v>
      </c>
      <c r="C3366" s="1" t="s">
        <v>480</v>
      </c>
      <c r="D3366" s="1" t="s">
        <v>102</v>
      </c>
      <c r="E3366" s="1" t="s">
        <v>3532</v>
      </c>
      <c r="F3366" s="98" t="s">
        <v>160</v>
      </c>
      <c r="G3366" s="1">
        <v>1</v>
      </c>
      <c r="H3366" s="1" t="s">
        <v>107</v>
      </c>
      <c r="I3366" s="1" t="s">
        <v>159</v>
      </c>
      <c r="K3366" s="1" t="str">
        <f>VLOOKUP(L3366,CW!C:D,2,FALSE)</f>
        <v>May'16</v>
      </c>
      <c r="L3366" s="1" t="str">
        <f t="shared" si="52"/>
        <v>19'16</v>
      </c>
      <c r="M3366" s="1" t="str">
        <f>VLOOKUP(K3366,CW!D:E,2,FALSE)</f>
        <v>Q1'16</v>
      </c>
    </row>
    <row r="3367" spans="1:13" ht="15" customHeight="1">
      <c r="A3367" s="2">
        <v>42501</v>
      </c>
      <c r="B3367" s="1" t="s">
        <v>2972</v>
      </c>
      <c r="C3367" s="1" t="s">
        <v>1149</v>
      </c>
      <c r="D3367" s="1" t="s">
        <v>102</v>
      </c>
      <c r="E3367" s="1" t="s">
        <v>3532</v>
      </c>
      <c r="F3367" s="45" t="s">
        <v>158</v>
      </c>
      <c r="G3367" s="1">
        <v>1</v>
      </c>
      <c r="H3367" s="1" t="s">
        <v>107</v>
      </c>
      <c r="I3367" s="1" t="s">
        <v>159</v>
      </c>
      <c r="K3367" s="1" t="str">
        <f>VLOOKUP(L3367,CW!C:D,2,FALSE)</f>
        <v>May'16</v>
      </c>
      <c r="L3367" s="1" t="str">
        <f t="shared" si="52"/>
        <v>19'16</v>
      </c>
      <c r="M3367" s="1" t="str">
        <f>VLOOKUP(K3367,CW!D:E,2,FALSE)</f>
        <v>Q1'16</v>
      </c>
    </row>
    <row r="3368" spans="1:13" ht="30" customHeight="1">
      <c r="A3368" s="2">
        <v>42501</v>
      </c>
      <c r="B3368" s="1" t="s">
        <v>2973</v>
      </c>
      <c r="C3368" s="1" t="s">
        <v>77</v>
      </c>
      <c r="D3368" s="1" t="s">
        <v>102</v>
      </c>
      <c r="E3368" s="1" t="s">
        <v>3532</v>
      </c>
      <c r="F3368" s="98" t="s">
        <v>160</v>
      </c>
      <c r="G3368" s="1">
        <v>2</v>
      </c>
      <c r="H3368" s="1" t="s">
        <v>107</v>
      </c>
      <c r="I3368" s="1" t="s">
        <v>159</v>
      </c>
      <c r="K3368" s="1" t="str">
        <f>VLOOKUP(L3368,CW!C:D,2,FALSE)</f>
        <v>May'16</v>
      </c>
      <c r="L3368" s="1" t="str">
        <f t="shared" si="52"/>
        <v>19'16</v>
      </c>
      <c r="M3368" s="1" t="str">
        <f>VLOOKUP(K3368,CW!D:E,2,FALSE)</f>
        <v>Q1'16</v>
      </c>
    </row>
    <row r="3369" spans="1:13" ht="15" customHeight="1">
      <c r="A3369" s="2">
        <v>42501</v>
      </c>
      <c r="B3369" s="1" t="s">
        <v>2973</v>
      </c>
      <c r="C3369" s="1" t="s">
        <v>77</v>
      </c>
      <c r="D3369" s="1" t="s">
        <v>102</v>
      </c>
      <c r="E3369" s="1" t="s">
        <v>3532</v>
      </c>
      <c r="F3369" s="45" t="s">
        <v>158</v>
      </c>
      <c r="G3369" s="1">
        <v>2</v>
      </c>
      <c r="H3369" s="1" t="s">
        <v>107</v>
      </c>
      <c r="I3369" s="1" t="s">
        <v>159</v>
      </c>
      <c r="K3369" s="1" t="str">
        <f>VLOOKUP(L3369,CW!C:D,2,FALSE)</f>
        <v>May'16</v>
      </c>
      <c r="L3369" s="1" t="str">
        <f t="shared" si="52"/>
        <v>19'16</v>
      </c>
      <c r="M3369" s="1" t="str">
        <f>VLOOKUP(K3369,CW!D:E,2,FALSE)</f>
        <v>Q1'16</v>
      </c>
    </row>
    <row r="3370" spans="1:13" ht="30" customHeight="1">
      <c r="A3370" s="2">
        <v>42501</v>
      </c>
      <c r="B3370" s="1" t="s">
        <v>2974</v>
      </c>
      <c r="C3370" s="1" t="s">
        <v>72</v>
      </c>
      <c r="D3370" s="1" t="s">
        <v>102</v>
      </c>
      <c r="E3370" s="1" t="s">
        <v>3532</v>
      </c>
      <c r="F3370" s="98" t="s">
        <v>161</v>
      </c>
      <c r="G3370" s="1">
        <v>1</v>
      </c>
      <c r="H3370" s="1" t="s">
        <v>107</v>
      </c>
      <c r="I3370" s="1" t="s">
        <v>159</v>
      </c>
      <c r="K3370" s="1" t="str">
        <f>VLOOKUP(L3370,CW!C:D,2,FALSE)</f>
        <v>May'16</v>
      </c>
      <c r="L3370" s="1" t="str">
        <f t="shared" si="52"/>
        <v>19'16</v>
      </c>
      <c r="M3370" s="1" t="str">
        <f>VLOOKUP(K3370,CW!D:E,2,FALSE)</f>
        <v>Q1'16</v>
      </c>
    </row>
    <row r="3371" spans="1:13" ht="15" customHeight="1">
      <c r="A3371" s="2">
        <v>42501</v>
      </c>
      <c r="B3371" s="1" t="s">
        <v>2974</v>
      </c>
      <c r="C3371" s="1" t="s">
        <v>72</v>
      </c>
      <c r="D3371" s="1" t="s">
        <v>102</v>
      </c>
      <c r="E3371" s="1" t="s">
        <v>3532</v>
      </c>
      <c r="F3371" s="45" t="s">
        <v>158</v>
      </c>
      <c r="G3371" s="1">
        <v>1</v>
      </c>
      <c r="H3371" s="1" t="s">
        <v>107</v>
      </c>
      <c r="I3371" s="1" t="s">
        <v>159</v>
      </c>
      <c r="K3371" s="1" t="str">
        <f>VLOOKUP(L3371,CW!C:D,2,FALSE)</f>
        <v>May'16</v>
      </c>
      <c r="L3371" s="1" t="str">
        <f t="shared" si="52"/>
        <v>19'16</v>
      </c>
      <c r="M3371" s="1" t="str">
        <f>VLOOKUP(K3371,CW!D:E,2,FALSE)</f>
        <v>Q1'16</v>
      </c>
    </row>
    <row r="3372" spans="1:13" ht="15" customHeight="1">
      <c r="A3372" s="2">
        <v>42501</v>
      </c>
      <c r="B3372" s="1" t="s">
        <v>2975</v>
      </c>
      <c r="C3372" s="1" t="s">
        <v>360</v>
      </c>
      <c r="D3372" s="1" t="s">
        <v>100</v>
      </c>
      <c r="E3372" s="1" t="s">
        <v>3532</v>
      </c>
      <c r="F3372" s="45" t="s">
        <v>691</v>
      </c>
      <c r="G3372" s="1">
        <v>3</v>
      </c>
      <c r="H3372" s="1" t="s">
        <v>107</v>
      </c>
      <c r="I3372" s="1" t="s">
        <v>159</v>
      </c>
      <c r="K3372" s="1" t="str">
        <f>VLOOKUP(L3372,CW!C:D,2,FALSE)</f>
        <v>May'16</v>
      </c>
      <c r="L3372" s="1" t="str">
        <f t="shared" si="52"/>
        <v>19'16</v>
      </c>
      <c r="M3372" s="1" t="str">
        <f>VLOOKUP(K3372,CW!D:E,2,FALSE)</f>
        <v>Q1'16</v>
      </c>
    </row>
    <row r="3373" spans="1:13" ht="15" customHeight="1">
      <c r="A3373" s="2">
        <v>42501</v>
      </c>
      <c r="B3373" s="1" t="s">
        <v>2976</v>
      </c>
      <c r="C3373" s="1" t="s">
        <v>360</v>
      </c>
      <c r="D3373" s="1" t="s">
        <v>100</v>
      </c>
      <c r="E3373" s="1" t="s">
        <v>3532</v>
      </c>
      <c r="F3373" s="45" t="s">
        <v>691</v>
      </c>
      <c r="G3373" s="1">
        <v>1</v>
      </c>
      <c r="H3373" s="1" t="s">
        <v>107</v>
      </c>
      <c r="I3373" s="1" t="s">
        <v>159</v>
      </c>
      <c r="K3373" s="1" t="str">
        <f>VLOOKUP(L3373,CW!C:D,2,FALSE)</f>
        <v>May'16</v>
      </c>
      <c r="L3373" s="1" t="str">
        <f t="shared" si="52"/>
        <v>19'16</v>
      </c>
      <c r="M3373" s="1" t="str">
        <f>VLOOKUP(K3373,CW!D:E,2,FALSE)</f>
        <v>Q1'16</v>
      </c>
    </row>
    <row r="3374" spans="1:13" ht="15" customHeight="1">
      <c r="A3374" s="2">
        <v>42501</v>
      </c>
      <c r="B3374" s="1" t="s">
        <v>2977</v>
      </c>
      <c r="C3374" s="1" t="s">
        <v>79</v>
      </c>
      <c r="D3374" s="1" t="s">
        <v>100</v>
      </c>
      <c r="E3374" s="1" t="s">
        <v>3532</v>
      </c>
      <c r="F3374" s="98" t="s">
        <v>4584</v>
      </c>
      <c r="G3374" s="1">
        <v>3</v>
      </c>
      <c r="H3374" s="1" t="s">
        <v>107</v>
      </c>
      <c r="I3374" s="1" t="s">
        <v>159</v>
      </c>
      <c r="K3374" s="1" t="str">
        <f>VLOOKUP(L3374,CW!C:D,2,FALSE)</f>
        <v>May'16</v>
      </c>
      <c r="L3374" s="1" t="str">
        <f t="shared" si="52"/>
        <v>19'16</v>
      </c>
      <c r="M3374" s="1" t="str">
        <f>VLOOKUP(K3374,CW!D:E,2,FALSE)</f>
        <v>Q1'16</v>
      </c>
    </row>
    <row r="3375" spans="1:13" ht="30" customHeight="1">
      <c r="A3375" s="2">
        <v>42501</v>
      </c>
      <c r="B3375" s="1" t="s">
        <v>2978</v>
      </c>
      <c r="C3375" s="1" t="s">
        <v>72</v>
      </c>
      <c r="D3375" s="1" t="s">
        <v>100</v>
      </c>
      <c r="E3375" s="1" t="s">
        <v>3532</v>
      </c>
      <c r="F3375" s="98" t="s">
        <v>160</v>
      </c>
      <c r="G3375" s="1">
        <v>1</v>
      </c>
      <c r="H3375" s="1" t="s">
        <v>107</v>
      </c>
      <c r="I3375" s="1" t="s">
        <v>159</v>
      </c>
      <c r="K3375" s="1" t="str">
        <f>VLOOKUP(L3375,CW!C:D,2,FALSE)</f>
        <v>May'16</v>
      </c>
      <c r="L3375" s="1" t="str">
        <f t="shared" si="52"/>
        <v>19'16</v>
      </c>
      <c r="M3375" s="1" t="str">
        <f>VLOOKUP(K3375,CW!D:E,2,FALSE)</f>
        <v>Q1'16</v>
      </c>
    </row>
    <row r="3376" spans="1:13" ht="15" customHeight="1">
      <c r="A3376" s="2">
        <v>42501</v>
      </c>
      <c r="B3376" s="1" t="s">
        <v>2965</v>
      </c>
      <c r="C3376" s="1" t="s">
        <v>3326</v>
      </c>
      <c r="D3376" s="1" t="s">
        <v>3312</v>
      </c>
      <c r="E3376" s="99" t="s">
        <v>4588</v>
      </c>
      <c r="F3376" s="45" t="s">
        <v>3347</v>
      </c>
      <c r="G3376" s="1">
        <v>2</v>
      </c>
      <c r="H3376" s="1" t="s">
        <v>3355</v>
      </c>
      <c r="I3376" s="1" t="s">
        <v>3550</v>
      </c>
      <c r="K3376" s="1" t="str">
        <f>VLOOKUP(L3376,CW!C:D,2,FALSE)</f>
        <v>May'16</v>
      </c>
      <c r="L3376" s="1" t="str">
        <f t="shared" ref="L3376:L3439" si="53">CONCATENATE(WEEKNUM(A3376,21),"'",TEXT(A3376,"yy"))</f>
        <v>19'16</v>
      </c>
      <c r="M3376" s="1" t="str">
        <f>VLOOKUP(K3376,CW!D:E,2,FALSE)</f>
        <v>Q1'16</v>
      </c>
    </row>
    <row r="3377" spans="1:13" ht="15" customHeight="1">
      <c r="A3377" s="2">
        <v>42501</v>
      </c>
      <c r="B3377" s="1" t="s">
        <v>3348</v>
      </c>
      <c r="C3377" s="1" t="s">
        <v>3349</v>
      </c>
      <c r="D3377" s="1" t="s">
        <v>3327</v>
      </c>
      <c r="E3377" s="99" t="s">
        <v>4588</v>
      </c>
      <c r="F3377" s="45" t="s">
        <v>3333</v>
      </c>
      <c r="G3377" s="1">
        <v>3</v>
      </c>
      <c r="H3377" s="1" t="s">
        <v>3355</v>
      </c>
      <c r="I3377" s="1" t="s">
        <v>3550</v>
      </c>
      <c r="K3377" s="1" t="str">
        <f>VLOOKUP(L3377,CW!C:D,2,FALSE)</f>
        <v>May'16</v>
      </c>
      <c r="L3377" s="1" t="str">
        <f t="shared" si="53"/>
        <v>19'16</v>
      </c>
      <c r="M3377" s="1" t="str">
        <f>VLOOKUP(K3377,CW!D:E,2,FALSE)</f>
        <v>Q1'16</v>
      </c>
    </row>
    <row r="3378" spans="1:13" ht="30" customHeight="1">
      <c r="A3378" s="2">
        <v>42502</v>
      </c>
      <c r="B3378" s="1" t="s">
        <v>2979</v>
      </c>
      <c r="C3378" s="1" t="s">
        <v>77</v>
      </c>
      <c r="D3378" s="1" t="s">
        <v>105</v>
      </c>
      <c r="E3378" s="1" t="s">
        <v>3532</v>
      </c>
      <c r="F3378" s="98" t="s">
        <v>161</v>
      </c>
      <c r="G3378" s="1">
        <v>2</v>
      </c>
      <c r="H3378" s="1" t="s">
        <v>107</v>
      </c>
      <c r="I3378" s="1" t="s">
        <v>159</v>
      </c>
      <c r="K3378" s="1" t="str">
        <f>VLOOKUP(L3378,CW!C:D,2,FALSE)</f>
        <v>May'16</v>
      </c>
      <c r="L3378" s="1" t="str">
        <f t="shared" si="53"/>
        <v>19'16</v>
      </c>
      <c r="M3378" s="1" t="str">
        <f>VLOOKUP(K3378,CW!D:E,2,FALSE)</f>
        <v>Q1'16</v>
      </c>
    </row>
    <row r="3379" spans="1:13" ht="30" customHeight="1">
      <c r="A3379" s="2">
        <v>42502</v>
      </c>
      <c r="B3379" s="1" t="s">
        <v>2980</v>
      </c>
      <c r="C3379" s="1" t="s">
        <v>77</v>
      </c>
      <c r="D3379" s="1" t="s">
        <v>105</v>
      </c>
      <c r="E3379" s="1" t="s">
        <v>3532</v>
      </c>
      <c r="F3379" s="98" t="s">
        <v>161</v>
      </c>
      <c r="G3379" s="1">
        <v>1</v>
      </c>
      <c r="H3379" s="1" t="s">
        <v>107</v>
      </c>
      <c r="I3379" s="1" t="s">
        <v>159</v>
      </c>
      <c r="K3379" s="1" t="str">
        <f>VLOOKUP(L3379,CW!C:D,2,FALSE)</f>
        <v>May'16</v>
      </c>
      <c r="L3379" s="1" t="str">
        <f t="shared" si="53"/>
        <v>19'16</v>
      </c>
      <c r="M3379" s="1" t="str">
        <f>VLOOKUP(K3379,CW!D:E,2,FALSE)</f>
        <v>Q1'16</v>
      </c>
    </row>
    <row r="3380" spans="1:13" ht="30" customHeight="1">
      <c r="A3380" s="2">
        <v>42502</v>
      </c>
      <c r="B3380" s="1" t="s">
        <v>2981</v>
      </c>
      <c r="C3380" s="1" t="s">
        <v>183</v>
      </c>
      <c r="D3380" s="1" t="s">
        <v>105</v>
      </c>
      <c r="E3380" s="1" t="s">
        <v>3532</v>
      </c>
      <c r="F3380" s="98" t="s">
        <v>161</v>
      </c>
      <c r="G3380" s="1">
        <v>1</v>
      </c>
      <c r="H3380" s="1" t="s">
        <v>107</v>
      </c>
      <c r="I3380" s="1" t="s">
        <v>159</v>
      </c>
      <c r="K3380" s="1" t="str">
        <f>VLOOKUP(L3380,CW!C:D,2,FALSE)</f>
        <v>May'16</v>
      </c>
      <c r="L3380" s="1" t="str">
        <f t="shared" si="53"/>
        <v>19'16</v>
      </c>
      <c r="M3380" s="1" t="str">
        <f>VLOOKUP(K3380,CW!D:E,2,FALSE)</f>
        <v>Q1'16</v>
      </c>
    </row>
    <row r="3381" spans="1:13" ht="15" customHeight="1">
      <c r="A3381" s="2">
        <v>42502</v>
      </c>
      <c r="B3381" s="1" t="s">
        <v>2982</v>
      </c>
      <c r="C3381" s="1" t="s">
        <v>267</v>
      </c>
      <c r="D3381" s="1" t="s">
        <v>105</v>
      </c>
      <c r="E3381" s="1" t="s">
        <v>3532</v>
      </c>
      <c r="F3381" s="45" t="s">
        <v>691</v>
      </c>
      <c r="G3381" s="1">
        <v>1</v>
      </c>
      <c r="H3381" s="1" t="s">
        <v>107</v>
      </c>
      <c r="I3381" s="1" t="s">
        <v>159</v>
      </c>
      <c r="K3381" s="1" t="str">
        <f>VLOOKUP(L3381,CW!C:D,2,FALSE)</f>
        <v>May'16</v>
      </c>
      <c r="L3381" s="1" t="str">
        <f t="shared" si="53"/>
        <v>19'16</v>
      </c>
      <c r="M3381" s="1" t="str">
        <f>VLOOKUP(K3381,CW!D:E,2,FALSE)</f>
        <v>Q1'16</v>
      </c>
    </row>
    <row r="3382" spans="1:13" ht="30" customHeight="1">
      <c r="A3382" s="2">
        <v>42502</v>
      </c>
      <c r="B3382" s="1" t="s">
        <v>2983</v>
      </c>
      <c r="C3382" s="1" t="s">
        <v>267</v>
      </c>
      <c r="D3382" s="1" t="s">
        <v>105</v>
      </c>
      <c r="E3382" s="1" t="s">
        <v>3532</v>
      </c>
      <c r="F3382" s="98" t="s">
        <v>160</v>
      </c>
      <c r="G3382" s="1">
        <v>2</v>
      </c>
      <c r="H3382" s="1" t="s">
        <v>107</v>
      </c>
      <c r="I3382" s="1" t="s">
        <v>159</v>
      </c>
      <c r="K3382" s="1" t="str">
        <f>VLOOKUP(L3382,CW!C:D,2,FALSE)</f>
        <v>May'16</v>
      </c>
      <c r="L3382" s="1" t="str">
        <f t="shared" si="53"/>
        <v>19'16</v>
      </c>
      <c r="M3382" s="1" t="str">
        <f>VLOOKUP(K3382,CW!D:E,2,FALSE)</f>
        <v>Q1'16</v>
      </c>
    </row>
    <row r="3383" spans="1:13" ht="30" customHeight="1">
      <c r="A3383" s="2">
        <v>42502</v>
      </c>
      <c r="B3383" s="1" t="s">
        <v>2983</v>
      </c>
      <c r="C3383" s="1" t="s">
        <v>267</v>
      </c>
      <c r="D3383" s="1" t="s">
        <v>105</v>
      </c>
      <c r="E3383" s="1" t="s">
        <v>3532</v>
      </c>
      <c r="F3383" s="98" t="s">
        <v>161</v>
      </c>
      <c r="G3383" s="1">
        <v>1</v>
      </c>
      <c r="H3383" s="1" t="s">
        <v>107</v>
      </c>
      <c r="I3383" s="1" t="s">
        <v>159</v>
      </c>
      <c r="K3383" s="1" t="str">
        <f>VLOOKUP(L3383,CW!C:D,2,FALSE)</f>
        <v>May'16</v>
      </c>
      <c r="L3383" s="1" t="str">
        <f t="shared" si="53"/>
        <v>19'16</v>
      </c>
      <c r="M3383" s="1" t="str">
        <f>VLOOKUP(K3383,CW!D:E,2,FALSE)</f>
        <v>Q1'16</v>
      </c>
    </row>
    <row r="3384" spans="1:13" ht="30" customHeight="1">
      <c r="A3384" s="2">
        <v>42502</v>
      </c>
      <c r="B3384" s="1" t="s">
        <v>2984</v>
      </c>
      <c r="C3384" s="1" t="s">
        <v>86</v>
      </c>
      <c r="D3384" s="1" t="s">
        <v>105</v>
      </c>
      <c r="E3384" s="1" t="s">
        <v>3532</v>
      </c>
      <c r="F3384" s="98" t="s">
        <v>160</v>
      </c>
      <c r="G3384" s="1">
        <v>1</v>
      </c>
      <c r="H3384" s="1" t="s">
        <v>107</v>
      </c>
      <c r="I3384" s="1" t="s">
        <v>159</v>
      </c>
      <c r="K3384" s="1" t="str">
        <f>VLOOKUP(L3384,CW!C:D,2,FALSE)</f>
        <v>May'16</v>
      </c>
      <c r="L3384" s="1" t="str">
        <f t="shared" si="53"/>
        <v>19'16</v>
      </c>
      <c r="M3384" s="1" t="str">
        <f>VLOOKUP(K3384,CW!D:E,2,FALSE)</f>
        <v>Q1'16</v>
      </c>
    </row>
    <row r="3385" spans="1:13" ht="30" customHeight="1">
      <c r="A3385" s="2">
        <v>42502</v>
      </c>
      <c r="B3385" s="1" t="s">
        <v>2985</v>
      </c>
      <c r="C3385" s="1" t="s">
        <v>267</v>
      </c>
      <c r="D3385" s="1" t="s">
        <v>100</v>
      </c>
      <c r="E3385" s="1" t="s">
        <v>3532</v>
      </c>
      <c r="F3385" s="98" t="s">
        <v>161</v>
      </c>
      <c r="G3385" s="1">
        <v>1</v>
      </c>
      <c r="H3385" s="1" t="s">
        <v>107</v>
      </c>
      <c r="I3385" s="1" t="s">
        <v>159</v>
      </c>
      <c r="K3385" s="1" t="str">
        <f>VLOOKUP(L3385,CW!C:D,2,FALSE)</f>
        <v>May'16</v>
      </c>
      <c r="L3385" s="1" t="str">
        <f t="shared" si="53"/>
        <v>19'16</v>
      </c>
      <c r="M3385" s="1" t="str">
        <f>VLOOKUP(K3385,CW!D:E,2,FALSE)</f>
        <v>Q1'16</v>
      </c>
    </row>
    <row r="3386" spans="1:13" ht="15" customHeight="1">
      <c r="A3386" s="2">
        <v>42502</v>
      </c>
      <c r="B3386" s="1" t="s">
        <v>2985</v>
      </c>
      <c r="C3386" s="1" t="s">
        <v>267</v>
      </c>
      <c r="D3386" s="1" t="s">
        <v>100</v>
      </c>
      <c r="E3386" s="1" t="s">
        <v>3532</v>
      </c>
      <c r="F3386" s="98" t="s">
        <v>4584</v>
      </c>
      <c r="G3386" s="1">
        <v>7</v>
      </c>
      <c r="H3386" s="1" t="s">
        <v>107</v>
      </c>
      <c r="I3386" s="1" t="s">
        <v>159</v>
      </c>
      <c r="K3386" s="1" t="str">
        <f>VLOOKUP(L3386,CW!C:D,2,FALSE)</f>
        <v>May'16</v>
      </c>
      <c r="L3386" s="1" t="str">
        <f t="shared" si="53"/>
        <v>19'16</v>
      </c>
      <c r="M3386" s="1" t="str">
        <f>VLOOKUP(K3386,CW!D:E,2,FALSE)</f>
        <v>Q1'16</v>
      </c>
    </row>
    <row r="3387" spans="1:13" ht="15" customHeight="1">
      <c r="A3387" s="2">
        <v>42502</v>
      </c>
      <c r="B3387" s="1" t="s">
        <v>2986</v>
      </c>
      <c r="C3387" s="1" t="s">
        <v>183</v>
      </c>
      <c r="D3387" s="1" t="s">
        <v>100</v>
      </c>
      <c r="E3387" s="1" t="s">
        <v>3532</v>
      </c>
      <c r="F3387" s="45" t="s">
        <v>158</v>
      </c>
      <c r="G3387" s="1">
        <v>1</v>
      </c>
      <c r="H3387" s="1" t="s">
        <v>107</v>
      </c>
      <c r="I3387" s="1" t="s">
        <v>159</v>
      </c>
      <c r="K3387" s="1" t="str">
        <f>VLOOKUP(L3387,CW!C:D,2,FALSE)</f>
        <v>May'16</v>
      </c>
      <c r="L3387" s="1" t="str">
        <f t="shared" si="53"/>
        <v>19'16</v>
      </c>
      <c r="M3387" s="1" t="str">
        <f>VLOOKUP(K3387,CW!D:E,2,FALSE)</f>
        <v>Q1'16</v>
      </c>
    </row>
    <row r="3388" spans="1:13" ht="15" customHeight="1">
      <c r="A3388" s="2">
        <v>42502</v>
      </c>
      <c r="B3388" s="1" t="s">
        <v>2986</v>
      </c>
      <c r="C3388" s="1" t="s">
        <v>183</v>
      </c>
      <c r="D3388" s="1" t="s">
        <v>100</v>
      </c>
      <c r="E3388" s="1" t="s">
        <v>3532</v>
      </c>
      <c r="F3388" s="98" t="s">
        <v>4584</v>
      </c>
      <c r="G3388" s="1">
        <v>1</v>
      </c>
      <c r="H3388" s="1" t="s">
        <v>107</v>
      </c>
      <c r="I3388" s="1" t="s">
        <v>159</v>
      </c>
      <c r="K3388" s="1" t="str">
        <f>VLOOKUP(L3388,CW!C:D,2,FALSE)</f>
        <v>May'16</v>
      </c>
      <c r="L3388" s="1" t="str">
        <f t="shared" si="53"/>
        <v>19'16</v>
      </c>
      <c r="M3388" s="1" t="str">
        <f>VLOOKUP(K3388,CW!D:E,2,FALSE)</f>
        <v>Q1'16</v>
      </c>
    </row>
    <row r="3389" spans="1:13" ht="30" customHeight="1">
      <c r="A3389" s="2">
        <v>42502</v>
      </c>
      <c r="B3389" s="1" t="s">
        <v>2987</v>
      </c>
      <c r="C3389" s="1" t="s">
        <v>480</v>
      </c>
      <c r="D3389" s="1" t="s">
        <v>100</v>
      </c>
      <c r="E3389" s="1" t="s">
        <v>3532</v>
      </c>
      <c r="F3389" s="98" t="s">
        <v>160</v>
      </c>
      <c r="G3389" s="1">
        <v>2</v>
      </c>
      <c r="H3389" s="1" t="s">
        <v>107</v>
      </c>
      <c r="I3389" s="1" t="s">
        <v>159</v>
      </c>
      <c r="K3389" s="1" t="str">
        <f>VLOOKUP(L3389,CW!C:D,2,FALSE)</f>
        <v>May'16</v>
      </c>
      <c r="L3389" s="1" t="str">
        <f t="shared" si="53"/>
        <v>19'16</v>
      </c>
      <c r="M3389" s="1" t="str">
        <f>VLOOKUP(K3389,CW!D:E,2,FALSE)</f>
        <v>Q1'16</v>
      </c>
    </row>
    <row r="3390" spans="1:13" ht="15" customHeight="1">
      <c r="A3390" s="2">
        <v>42502</v>
      </c>
      <c r="B3390" s="1" t="s">
        <v>2988</v>
      </c>
      <c r="C3390" s="1" t="s">
        <v>86</v>
      </c>
      <c r="D3390" s="1" t="s">
        <v>100</v>
      </c>
      <c r="E3390" s="1" t="s">
        <v>3532</v>
      </c>
      <c r="F3390" s="45" t="s">
        <v>158</v>
      </c>
      <c r="G3390" s="1">
        <v>2</v>
      </c>
      <c r="H3390" s="1" t="s">
        <v>107</v>
      </c>
      <c r="I3390" s="1" t="s">
        <v>159</v>
      </c>
      <c r="K3390" s="1" t="str">
        <f>VLOOKUP(L3390,CW!C:D,2,FALSE)</f>
        <v>May'16</v>
      </c>
      <c r="L3390" s="1" t="str">
        <f t="shared" si="53"/>
        <v>19'16</v>
      </c>
      <c r="M3390" s="1" t="str">
        <f>VLOOKUP(K3390,CW!D:E,2,FALSE)</f>
        <v>Q1'16</v>
      </c>
    </row>
    <row r="3391" spans="1:13" ht="15" customHeight="1">
      <c r="A3391" s="2">
        <v>42502</v>
      </c>
      <c r="B3391" s="1" t="s">
        <v>2989</v>
      </c>
      <c r="C3391" s="1" t="s">
        <v>480</v>
      </c>
      <c r="D3391" s="1" t="s">
        <v>100</v>
      </c>
      <c r="E3391" s="1" t="s">
        <v>3532</v>
      </c>
      <c r="F3391" s="98" t="s">
        <v>4584</v>
      </c>
      <c r="G3391" s="1">
        <v>1</v>
      </c>
      <c r="H3391" s="1" t="s">
        <v>107</v>
      </c>
      <c r="I3391" s="1" t="s">
        <v>159</v>
      </c>
      <c r="K3391" s="1" t="str">
        <f>VLOOKUP(L3391,CW!C:D,2,FALSE)</f>
        <v>May'16</v>
      </c>
      <c r="L3391" s="1" t="str">
        <f t="shared" si="53"/>
        <v>19'16</v>
      </c>
      <c r="M3391" s="1" t="str">
        <f>VLOOKUP(K3391,CW!D:E,2,FALSE)</f>
        <v>Q1'16</v>
      </c>
    </row>
    <row r="3392" spans="1:13" ht="15" customHeight="1">
      <c r="A3392" s="2">
        <v>42502</v>
      </c>
      <c r="B3392" s="1" t="s">
        <v>2990</v>
      </c>
      <c r="C3392" s="1" t="s">
        <v>86</v>
      </c>
      <c r="D3392" s="1" t="s">
        <v>100</v>
      </c>
      <c r="E3392" s="1" t="s">
        <v>3532</v>
      </c>
      <c r="F3392" s="45" t="s">
        <v>158</v>
      </c>
      <c r="G3392" s="1">
        <v>1</v>
      </c>
      <c r="H3392" s="1" t="s">
        <v>107</v>
      </c>
      <c r="I3392" s="1" t="s">
        <v>159</v>
      </c>
      <c r="K3392" s="1" t="str">
        <f>VLOOKUP(L3392,CW!C:D,2,FALSE)</f>
        <v>May'16</v>
      </c>
      <c r="L3392" s="1" t="str">
        <f t="shared" si="53"/>
        <v>19'16</v>
      </c>
      <c r="M3392" s="1" t="str">
        <f>VLOOKUP(K3392,CW!D:E,2,FALSE)</f>
        <v>Q1'16</v>
      </c>
    </row>
    <row r="3393" spans="1:13" ht="15" customHeight="1">
      <c r="A3393" s="2">
        <v>42502</v>
      </c>
      <c r="B3393" s="1" t="s">
        <v>2991</v>
      </c>
      <c r="C3393" s="1" t="s">
        <v>86</v>
      </c>
      <c r="D3393" s="1" t="s">
        <v>100</v>
      </c>
      <c r="E3393" s="1" t="s">
        <v>3532</v>
      </c>
      <c r="F3393" s="98" t="s">
        <v>4584</v>
      </c>
      <c r="G3393" s="1">
        <v>4</v>
      </c>
      <c r="H3393" s="1" t="s">
        <v>107</v>
      </c>
      <c r="I3393" s="1" t="s">
        <v>159</v>
      </c>
      <c r="K3393" s="1" t="str">
        <f>VLOOKUP(L3393,CW!C:D,2,FALSE)</f>
        <v>May'16</v>
      </c>
      <c r="L3393" s="1" t="str">
        <f t="shared" si="53"/>
        <v>19'16</v>
      </c>
      <c r="M3393" s="1" t="str">
        <f>VLOOKUP(K3393,CW!D:E,2,FALSE)</f>
        <v>Q1'16</v>
      </c>
    </row>
    <row r="3394" spans="1:13" ht="30" customHeight="1">
      <c r="A3394" s="2">
        <v>42502</v>
      </c>
      <c r="B3394" s="1" t="s">
        <v>2992</v>
      </c>
      <c r="C3394" s="1" t="s">
        <v>72</v>
      </c>
      <c r="D3394" s="1" t="s">
        <v>100</v>
      </c>
      <c r="E3394" s="1" t="s">
        <v>3532</v>
      </c>
      <c r="F3394" s="98" t="s">
        <v>160</v>
      </c>
      <c r="G3394" s="1">
        <v>1</v>
      </c>
      <c r="H3394" s="1" t="s">
        <v>107</v>
      </c>
      <c r="I3394" s="1" t="s">
        <v>159</v>
      </c>
      <c r="K3394" s="1" t="str">
        <f>VLOOKUP(L3394,CW!C:D,2,FALSE)</f>
        <v>May'16</v>
      </c>
      <c r="L3394" s="1" t="str">
        <f t="shared" si="53"/>
        <v>19'16</v>
      </c>
      <c r="M3394" s="1" t="str">
        <f>VLOOKUP(K3394,CW!D:E,2,FALSE)</f>
        <v>Q1'16</v>
      </c>
    </row>
    <row r="3395" spans="1:13" ht="30" customHeight="1">
      <c r="A3395" s="2">
        <v>42502</v>
      </c>
      <c r="B3395" s="1" t="s">
        <v>2993</v>
      </c>
      <c r="C3395" s="1" t="s">
        <v>86</v>
      </c>
      <c r="D3395" s="1" t="s">
        <v>100</v>
      </c>
      <c r="E3395" s="1" t="s">
        <v>3532</v>
      </c>
      <c r="F3395" s="98" t="s">
        <v>160</v>
      </c>
      <c r="G3395" s="1">
        <v>1</v>
      </c>
      <c r="H3395" s="1" t="s">
        <v>107</v>
      </c>
      <c r="I3395" s="1" t="s">
        <v>159</v>
      </c>
      <c r="K3395" s="1" t="str">
        <f>VLOOKUP(L3395,CW!C:D,2,FALSE)</f>
        <v>May'16</v>
      </c>
      <c r="L3395" s="1" t="str">
        <f t="shared" si="53"/>
        <v>19'16</v>
      </c>
      <c r="M3395" s="1" t="str">
        <f>VLOOKUP(K3395,CW!D:E,2,FALSE)</f>
        <v>Q1'16</v>
      </c>
    </row>
    <row r="3396" spans="1:13" ht="15" customHeight="1">
      <c r="A3396" s="2">
        <v>42502</v>
      </c>
      <c r="B3396" s="1" t="s">
        <v>2993</v>
      </c>
      <c r="C3396" s="1" t="s">
        <v>86</v>
      </c>
      <c r="D3396" s="1" t="s">
        <v>100</v>
      </c>
      <c r="E3396" s="1" t="s">
        <v>3532</v>
      </c>
      <c r="F3396" s="98" t="s">
        <v>4584</v>
      </c>
      <c r="G3396" s="1">
        <v>1</v>
      </c>
      <c r="H3396" s="1" t="s">
        <v>107</v>
      </c>
      <c r="I3396" s="1" t="s">
        <v>159</v>
      </c>
      <c r="K3396" s="1" t="str">
        <f>VLOOKUP(L3396,CW!C:D,2,FALSE)</f>
        <v>May'16</v>
      </c>
      <c r="L3396" s="1" t="str">
        <f t="shared" si="53"/>
        <v>19'16</v>
      </c>
      <c r="M3396" s="1" t="str">
        <f>VLOOKUP(K3396,CW!D:E,2,FALSE)</f>
        <v>Q1'16</v>
      </c>
    </row>
    <row r="3397" spans="1:13" ht="15" customHeight="1">
      <c r="A3397" s="2">
        <v>42502</v>
      </c>
      <c r="B3397" s="1" t="s">
        <v>3443</v>
      </c>
      <c r="C3397" s="1" t="s">
        <v>72</v>
      </c>
      <c r="D3397" s="1" t="s">
        <v>100</v>
      </c>
      <c r="E3397" s="1" t="s">
        <v>3532</v>
      </c>
      <c r="F3397" s="45" t="s">
        <v>8</v>
      </c>
      <c r="G3397" s="1">
        <v>1</v>
      </c>
      <c r="H3397" s="1" t="s">
        <v>107</v>
      </c>
      <c r="I3397" s="1" t="s">
        <v>706</v>
      </c>
      <c r="K3397" s="1" t="str">
        <f>VLOOKUP(L3397,CW!C:D,2,FALSE)</f>
        <v>May'16</v>
      </c>
      <c r="L3397" s="1" t="str">
        <f t="shared" si="53"/>
        <v>19'16</v>
      </c>
      <c r="M3397" s="1" t="str">
        <f>VLOOKUP(K3397,CW!D:E,2,FALSE)</f>
        <v>Q1'16</v>
      </c>
    </row>
    <row r="3398" spans="1:13" ht="30" customHeight="1">
      <c r="A3398" s="2">
        <v>42503</v>
      </c>
      <c r="B3398" s="1" t="s">
        <v>2994</v>
      </c>
      <c r="C3398" s="1" t="s">
        <v>86</v>
      </c>
      <c r="D3398" s="1" t="s">
        <v>100</v>
      </c>
      <c r="E3398" s="1" t="s">
        <v>3532</v>
      </c>
      <c r="F3398" s="98" t="s">
        <v>160</v>
      </c>
      <c r="G3398" s="1">
        <v>1</v>
      </c>
      <c r="H3398" s="1" t="s">
        <v>107</v>
      </c>
      <c r="I3398" s="1" t="s">
        <v>159</v>
      </c>
      <c r="K3398" s="1" t="str">
        <f>VLOOKUP(L3398,CW!C:D,2,FALSE)</f>
        <v>May'16</v>
      </c>
      <c r="L3398" s="1" t="str">
        <f t="shared" si="53"/>
        <v>19'16</v>
      </c>
      <c r="M3398" s="1" t="str">
        <f>VLOOKUP(K3398,CW!D:E,2,FALSE)</f>
        <v>Q1'16</v>
      </c>
    </row>
    <row r="3399" spans="1:13" ht="30" customHeight="1">
      <c r="A3399" s="2">
        <v>42503</v>
      </c>
      <c r="B3399" s="1" t="s">
        <v>2994</v>
      </c>
      <c r="C3399" s="1" t="s">
        <v>86</v>
      </c>
      <c r="D3399" s="1" t="s">
        <v>100</v>
      </c>
      <c r="E3399" s="1" t="s">
        <v>3532</v>
      </c>
      <c r="F3399" s="98" t="s">
        <v>161</v>
      </c>
      <c r="G3399" s="1">
        <v>1</v>
      </c>
      <c r="H3399" s="1" t="s">
        <v>107</v>
      </c>
      <c r="I3399" s="1" t="s">
        <v>159</v>
      </c>
      <c r="K3399" s="1" t="str">
        <f>VLOOKUP(L3399,CW!C:D,2,FALSE)</f>
        <v>May'16</v>
      </c>
      <c r="L3399" s="1" t="str">
        <f t="shared" si="53"/>
        <v>19'16</v>
      </c>
      <c r="M3399" s="1" t="str">
        <f>VLOOKUP(K3399,CW!D:E,2,FALSE)</f>
        <v>Q1'16</v>
      </c>
    </row>
    <row r="3400" spans="1:13" ht="30" customHeight="1">
      <c r="A3400" s="2">
        <v>42503</v>
      </c>
      <c r="B3400" s="1" t="s">
        <v>2995</v>
      </c>
      <c r="C3400" s="1" t="s">
        <v>77</v>
      </c>
      <c r="D3400" s="1" t="s">
        <v>100</v>
      </c>
      <c r="E3400" s="1" t="s">
        <v>3532</v>
      </c>
      <c r="F3400" s="98" t="s">
        <v>160</v>
      </c>
      <c r="G3400" s="1">
        <v>1</v>
      </c>
      <c r="H3400" s="1" t="s">
        <v>107</v>
      </c>
      <c r="I3400" s="1" t="s">
        <v>159</v>
      </c>
      <c r="K3400" s="1" t="str">
        <f>VLOOKUP(L3400,CW!C:D,2,FALSE)</f>
        <v>May'16</v>
      </c>
      <c r="L3400" s="1" t="str">
        <f t="shared" si="53"/>
        <v>19'16</v>
      </c>
      <c r="M3400" s="1" t="str">
        <f>VLOOKUP(K3400,CW!D:E,2,FALSE)</f>
        <v>Q1'16</v>
      </c>
    </row>
    <row r="3401" spans="1:13" ht="30" customHeight="1">
      <c r="A3401" s="2">
        <v>42503</v>
      </c>
      <c r="B3401" s="1" t="s">
        <v>2996</v>
      </c>
      <c r="C3401" s="1" t="s">
        <v>2090</v>
      </c>
      <c r="D3401" s="1" t="s">
        <v>100</v>
      </c>
      <c r="E3401" s="1" t="s">
        <v>3532</v>
      </c>
      <c r="F3401" s="98" t="s">
        <v>161</v>
      </c>
      <c r="G3401" s="1">
        <v>1</v>
      </c>
      <c r="H3401" s="1" t="s">
        <v>107</v>
      </c>
      <c r="I3401" s="1" t="s">
        <v>159</v>
      </c>
      <c r="K3401" s="1" t="str">
        <f>VLOOKUP(L3401,CW!C:D,2,FALSE)</f>
        <v>May'16</v>
      </c>
      <c r="L3401" s="1" t="str">
        <f t="shared" si="53"/>
        <v>19'16</v>
      </c>
      <c r="M3401" s="1" t="str">
        <f>VLOOKUP(K3401,CW!D:E,2,FALSE)</f>
        <v>Q1'16</v>
      </c>
    </row>
    <row r="3402" spans="1:13" ht="30" customHeight="1">
      <c r="A3402" s="2">
        <v>42503</v>
      </c>
      <c r="B3402" s="1" t="s">
        <v>2997</v>
      </c>
      <c r="C3402" s="1" t="s">
        <v>267</v>
      </c>
      <c r="D3402" s="1" t="s">
        <v>100</v>
      </c>
      <c r="E3402" s="1" t="s">
        <v>3532</v>
      </c>
      <c r="F3402" s="98" t="s">
        <v>161</v>
      </c>
      <c r="G3402" s="1">
        <v>1</v>
      </c>
      <c r="H3402" s="1" t="s">
        <v>107</v>
      </c>
      <c r="I3402" s="1" t="s">
        <v>159</v>
      </c>
      <c r="K3402" s="1" t="str">
        <f>VLOOKUP(L3402,CW!C:D,2,FALSE)</f>
        <v>May'16</v>
      </c>
      <c r="L3402" s="1" t="str">
        <f t="shared" si="53"/>
        <v>19'16</v>
      </c>
      <c r="M3402" s="1" t="str">
        <f>VLOOKUP(K3402,CW!D:E,2,FALSE)</f>
        <v>Q1'16</v>
      </c>
    </row>
    <row r="3403" spans="1:13" ht="15" customHeight="1">
      <c r="A3403" s="2">
        <v>42503</v>
      </c>
      <c r="B3403" s="1" t="s">
        <v>2997</v>
      </c>
      <c r="C3403" s="1" t="s">
        <v>267</v>
      </c>
      <c r="D3403" s="1" t="s">
        <v>100</v>
      </c>
      <c r="E3403" s="1" t="s">
        <v>3532</v>
      </c>
      <c r="F3403" s="45" t="s">
        <v>5</v>
      </c>
      <c r="G3403" s="1">
        <v>1</v>
      </c>
      <c r="H3403" s="1" t="s">
        <v>107</v>
      </c>
      <c r="I3403" s="1" t="s">
        <v>159</v>
      </c>
      <c r="K3403" s="1" t="str">
        <f>VLOOKUP(L3403,CW!C:D,2,FALSE)</f>
        <v>May'16</v>
      </c>
      <c r="L3403" s="1" t="str">
        <f t="shared" si="53"/>
        <v>19'16</v>
      </c>
      <c r="M3403" s="1" t="str">
        <f>VLOOKUP(K3403,CW!D:E,2,FALSE)</f>
        <v>Q1'16</v>
      </c>
    </row>
    <row r="3404" spans="1:13" ht="30" customHeight="1">
      <c r="A3404" s="2">
        <v>42503</v>
      </c>
      <c r="B3404" s="1" t="s">
        <v>2998</v>
      </c>
      <c r="C3404" s="1" t="s">
        <v>267</v>
      </c>
      <c r="D3404" s="1" t="s">
        <v>100</v>
      </c>
      <c r="E3404" s="1" t="s">
        <v>3532</v>
      </c>
      <c r="F3404" s="98" t="s">
        <v>160</v>
      </c>
      <c r="G3404" s="1">
        <v>1</v>
      </c>
      <c r="H3404" s="1" t="s">
        <v>107</v>
      </c>
      <c r="I3404" s="1" t="s">
        <v>159</v>
      </c>
      <c r="K3404" s="1" t="str">
        <f>VLOOKUP(L3404,CW!C:D,2,FALSE)</f>
        <v>May'16</v>
      </c>
      <c r="L3404" s="1" t="str">
        <f t="shared" si="53"/>
        <v>19'16</v>
      </c>
      <c r="M3404" s="1" t="str">
        <f>VLOOKUP(K3404,CW!D:E,2,FALSE)</f>
        <v>Q1'16</v>
      </c>
    </row>
    <row r="3405" spans="1:13" ht="15" customHeight="1">
      <c r="A3405" s="2">
        <v>42503</v>
      </c>
      <c r="B3405" s="1" t="s">
        <v>2999</v>
      </c>
      <c r="C3405" s="1" t="s">
        <v>1174</v>
      </c>
      <c r="D3405" s="1" t="s">
        <v>100</v>
      </c>
      <c r="E3405" s="1" t="s">
        <v>3532</v>
      </c>
      <c r="F3405" s="45" t="s">
        <v>5</v>
      </c>
      <c r="G3405" s="1">
        <v>1</v>
      </c>
      <c r="H3405" s="1" t="s">
        <v>107</v>
      </c>
      <c r="I3405" s="1" t="s">
        <v>159</v>
      </c>
      <c r="K3405" s="1" t="str">
        <f>VLOOKUP(L3405,CW!C:D,2,FALSE)</f>
        <v>May'16</v>
      </c>
      <c r="L3405" s="1" t="str">
        <f t="shared" si="53"/>
        <v>19'16</v>
      </c>
      <c r="M3405" s="1" t="str">
        <f>VLOOKUP(K3405,CW!D:E,2,FALSE)</f>
        <v>Q1'16</v>
      </c>
    </row>
    <row r="3406" spans="1:13" ht="15" customHeight="1">
      <c r="A3406" s="2">
        <v>42503</v>
      </c>
      <c r="B3406" s="1" t="s">
        <v>3000</v>
      </c>
      <c r="C3406" s="1" t="s">
        <v>183</v>
      </c>
      <c r="D3406" s="1" t="s">
        <v>100</v>
      </c>
      <c r="E3406" s="1" t="s">
        <v>3532</v>
      </c>
      <c r="F3406" s="98" t="s">
        <v>4584</v>
      </c>
      <c r="G3406" s="1">
        <v>1</v>
      </c>
      <c r="H3406" s="1" t="s">
        <v>107</v>
      </c>
      <c r="I3406" s="1" t="s">
        <v>159</v>
      </c>
      <c r="K3406" s="1" t="str">
        <f>VLOOKUP(L3406,CW!C:D,2,FALSE)</f>
        <v>May'16</v>
      </c>
      <c r="L3406" s="1" t="str">
        <f t="shared" si="53"/>
        <v>19'16</v>
      </c>
      <c r="M3406" s="1" t="str">
        <f>VLOOKUP(K3406,CW!D:E,2,FALSE)</f>
        <v>Q1'16</v>
      </c>
    </row>
    <row r="3407" spans="1:13" ht="15" customHeight="1">
      <c r="A3407" s="2">
        <v>42503</v>
      </c>
      <c r="B3407" s="1" t="s">
        <v>3000</v>
      </c>
      <c r="C3407" s="1" t="s">
        <v>183</v>
      </c>
      <c r="D3407" s="1" t="s">
        <v>100</v>
      </c>
      <c r="E3407" s="1" t="s">
        <v>3532</v>
      </c>
      <c r="F3407" s="45" t="s">
        <v>691</v>
      </c>
      <c r="G3407" s="1">
        <v>1</v>
      </c>
      <c r="H3407" s="1" t="s">
        <v>107</v>
      </c>
      <c r="I3407" s="1" t="s">
        <v>159</v>
      </c>
      <c r="K3407" s="1" t="str">
        <f>VLOOKUP(L3407,CW!C:D,2,FALSE)</f>
        <v>May'16</v>
      </c>
      <c r="L3407" s="1" t="str">
        <f t="shared" si="53"/>
        <v>19'16</v>
      </c>
      <c r="M3407" s="1" t="str">
        <f>VLOOKUP(K3407,CW!D:E,2,FALSE)</f>
        <v>Q1'16</v>
      </c>
    </row>
    <row r="3408" spans="1:13" ht="15" customHeight="1">
      <c r="A3408" s="2">
        <v>42503</v>
      </c>
      <c r="B3408" s="1" t="s">
        <v>3001</v>
      </c>
      <c r="C3408" s="1" t="s">
        <v>1174</v>
      </c>
      <c r="D3408" s="1" t="s">
        <v>100</v>
      </c>
      <c r="E3408" s="1" t="s">
        <v>3532</v>
      </c>
      <c r="F3408" s="45" t="s">
        <v>158</v>
      </c>
      <c r="G3408" s="1">
        <v>1</v>
      </c>
      <c r="H3408" s="1" t="s">
        <v>107</v>
      </c>
      <c r="I3408" s="1" t="s">
        <v>159</v>
      </c>
      <c r="K3408" s="1" t="str">
        <f>VLOOKUP(L3408,CW!C:D,2,FALSE)</f>
        <v>May'16</v>
      </c>
      <c r="L3408" s="1" t="str">
        <f t="shared" si="53"/>
        <v>19'16</v>
      </c>
      <c r="M3408" s="1" t="str">
        <f>VLOOKUP(K3408,CW!D:E,2,FALSE)</f>
        <v>Q1'16</v>
      </c>
    </row>
    <row r="3409" spans="1:13" ht="15" customHeight="1">
      <c r="A3409" s="2">
        <v>42503</v>
      </c>
      <c r="B3409" s="1" t="s">
        <v>3002</v>
      </c>
      <c r="C3409" s="1" t="s">
        <v>267</v>
      </c>
      <c r="D3409" s="1" t="s">
        <v>100</v>
      </c>
      <c r="E3409" s="1" t="s">
        <v>3532</v>
      </c>
      <c r="F3409" s="98" t="s">
        <v>4584</v>
      </c>
      <c r="G3409" s="1">
        <v>5</v>
      </c>
      <c r="H3409" s="1" t="s">
        <v>107</v>
      </c>
      <c r="I3409" s="1" t="s">
        <v>159</v>
      </c>
      <c r="K3409" s="1" t="str">
        <f>VLOOKUP(L3409,CW!C:D,2,FALSE)</f>
        <v>May'16</v>
      </c>
      <c r="L3409" s="1" t="str">
        <f t="shared" si="53"/>
        <v>19'16</v>
      </c>
      <c r="M3409" s="1" t="str">
        <f>VLOOKUP(K3409,CW!D:E,2,FALSE)</f>
        <v>Q1'16</v>
      </c>
    </row>
    <row r="3410" spans="1:13" ht="15" customHeight="1">
      <c r="A3410" s="2">
        <v>42503</v>
      </c>
      <c r="B3410" s="1" t="s">
        <v>3003</v>
      </c>
      <c r="C3410" s="1" t="s">
        <v>77</v>
      </c>
      <c r="D3410" s="1" t="s">
        <v>100</v>
      </c>
      <c r="E3410" s="1" t="s">
        <v>3532</v>
      </c>
      <c r="F3410" s="45" t="s">
        <v>158</v>
      </c>
      <c r="G3410" s="1">
        <v>1</v>
      </c>
      <c r="H3410" s="1" t="s">
        <v>107</v>
      </c>
      <c r="I3410" s="1" t="s">
        <v>159</v>
      </c>
      <c r="K3410" s="1" t="str">
        <f>VLOOKUP(L3410,CW!C:D,2,FALSE)</f>
        <v>May'16</v>
      </c>
      <c r="L3410" s="1" t="str">
        <f t="shared" si="53"/>
        <v>19'16</v>
      </c>
      <c r="M3410" s="1" t="str">
        <f>VLOOKUP(K3410,CW!D:E,2,FALSE)</f>
        <v>Q1'16</v>
      </c>
    </row>
    <row r="3411" spans="1:13" ht="15" customHeight="1">
      <c r="A3411" s="2">
        <v>42503</v>
      </c>
      <c r="B3411" s="1" t="s">
        <v>3003</v>
      </c>
      <c r="C3411" s="1" t="s">
        <v>77</v>
      </c>
      <c r="D3411" s="1" t="s">
        <v>100</v>
      </c>
      <c r="E3411" s="1" t="s">
        <v>3532</v>
      </c>
      <c r="F3411" s="98" t="s">
        <v>4584</v>
      </c>
      <c r="G3411" s="1">
        <v>1</v>
      </c>
      <c r="H3411" s="1" t="s">
        <v>107</v>
      </c>
      <c r="I3411" s="1" t="s">
        <v>159</v>
      </c>
      <c r="K3411" s="1" t="str">
        <f>VLOOKUP(L3411,CW!C:D,2,FALSE)</f>
        <v>May'16</v>
      </c>
      <c r="L3411" s="1" t="str">
        <f t="shared" si="53"/>
        <v>19'16</v>
      </c>
      <c r="M3411" s="1" t="str">
        <f>VLOOKUP(K3411,CW!D:E,2,FALSE)</f>
        <v>Q1'16</v>
      </c>
    </row>
    <row r="3412" spans="1:13" ht="15" customHeight="1">
      <c r="A3412" s="2">
        <v>42504</v>
      </c>
      <c r="B3412" s="1" t="s">
        <v>3004</v>
      </c>
      <c r="C3412" s="1" t="s">
        <v>86</v>
      </c>
      <c r="D3412" s="1" t="s">
        <v>100</v>
      </c>
      <c r="E3412" s="1" t="s">
        <v>3532</v>
      </c>
      <c r="F3412" s="98" t="s">
        <v>4584</v>
      </c>
      <c r="G3412" s="1">
        <v>1</v>
      </c>
      <c r="H3412" s="1" t="s">
        <v>107</v>
      </c>
      <c r="I3412" s="1" t="s">
        <v>159</v>
      </c>
      <c r="K3412" s="1" t="str">
        <f>VLOOKUP(L3412,CW!C:D,2,FALSE)</f>
        <v>May'16</v>
      </c>
      <c r="L3412" s="1" t="str">
        <f t="shared" si="53"/>
        <v>19'16</v>
      </c>
      <c r="M3412" s="1" t="str">
        <f>VLOOKUP(K3412,CW!D:E,2,FALSE)</f>
        <v>Q1'16</v>
      </c>
    </row>
    <row r="3413" spans="1:13" ht="30" customHeight="1">
      <c r="A3413" s="2">
        <v>42504</v>
      </c>
      <c r="B3413" s="1" t="s">
        <v>3005</v>
      </c>
      <c r="C3413" s="1" t="s">
        <v>72</v>
      </c>
      <c r="D3413" s="1" t="s">
        <v>100</v>
      </c>
      <c r="E3413" s="1" t="s">
        <v>3532</v>
      </c>
      <c r="F3413" s="98" t="s">
        <v>161</v>
      </c>
      <c r="G3413" s="1">
        <v>1</v>
      </c>
      <c r="H3413" s="1" t="s">
        <v>107</v>
      </c>
      <c r="I3413" s="1" t="s">
        <v>159</v>
      </c>
      <c r="K3413" s="1" t="str">
        <f>VLOOKUP(L3413,CW!C:D,2,FALSE)</f>
        <v>May'16</v>
      </c>
      <c r="L3413" s="1" t="str">
        <f t="shared" si="53"/>
        <v>19'16</v>
      </c>
      <c r="M3413" s="1" t="str">
        <f>VLOOKUP(K3413,CW!D:E,2,FALSE)</f>
        <v>Q1'16</v>
      </c>
    </row>
    <row r="3414" spans="1:13" ht="30" customHeight="1">
      <c r="A3414" s="2">
        <v>42504</v>
      </c>
      <c r="B3414" s="1" t="s">
        <v>3006</v>
      </c>
      <c r="C3414" s="1" t="s">
        <v>77</v>
      </c>
      <c r="D3414" s="1" t="s">
        <v>105</v>
      </c>
      <c r="E3414" s="1" t="s">
        <v>3532</v>
      </c>
      <c r="F3414" s="98" t="s">
        <v>161</v>
      </c>
      <c r="G3414" s="1">
        <v>3</v>
      </c>
      <c r="H3414" s="1" t="s">
        <v>107</v>
      </c>
      <c r="I3414" s="1" t="s">
        <v>159</v>
      </c>
      <c r="K3414" s="1" t="str">
        <f>VLOOKUP(L3414,CW!C:D,2,FALSE)</f>
        <v>May'16</v>
      </c>
      <c r="L3414" s="1" t="str">
        <f t="shared" si="53"/>
        <v>19'16</v>
      </c>
      <c r="M3414" s="1" t="str">
        <f>VLOOKUP(K3414,CW!D:E,2,FALSE)</f>
        <v>Q1'16</v>
      </c>
    </row>
    <row r="3415" spans="1:13" ht="15" customHeight="1">
      <c r="A3415" s="2">
        <v>42504</v>
      </c>
      <c r="B3415" s="1" t="s">
        <v>3006</v>
      </c>
      <c r="C3415" s="1" t="s">
        <v>77</v>
      </c>
      <c r="D3415" s="1" t="s">
        <v>105</v>
      </c>
      <c r="E3415" s="1" t="s">
        <v>3532</v>
      </c>
      <c r="F3415" s="98" t="s">
        <v>4584</v>
      </c>
      <c r="G3415" s="1">
        <v>1</v>
      </c>
      <c r="H3415" s="1" t="s">
        <v>107</v>
      </c>
      <c r="I3415" s="1" t="s">
        <v>159</v>
      </c>
      <c r="K3415" s="1" t="str">
        <f>VLOOKUP(L3415,CW!C:D,2,FALSE)</f>
        <v>May'16</v>
      </c>
      <c r="L3415" s="1" t="str">
        <f t="shared" si="53"/>
        <v>19'16</v>
      </c>
      <c r="M3415" s="1" t="str">
        <f>VLOOKUP(K3415,CW!D:E,2,FALSE)</f>
        <v>Q1'16</v>
      </c>
    </row>
    <row r="3416" spans="1:13" ht="30" customHeight="1">
      <c r="A3416" s="2">
        <v>42504</v>
      </c>
      <c r="B3416" s="1" t="s">
        <v>3007</v>
      </c>
      <c r="C3416" s="1" t="s">
        <v>86</v>
      </c>
      <c r="D3416" s="1" t="s">
        <v>105</v>
      </c>
      <c r="E3416" s="1" t="s">
        <v>3532</v>
      </c>
      <c r="F3416" s="98" t="s">
        <v>161</v>
      </c>
      <c r="G3416" s="1">
        <v>1</v>
      </c>
      <c r="H3416" s="1" t="s">
        <v>107</v>
      </c>
      <c r="I3416" s="1" t="s">
        <v>159</v>
      </c>
      <c r="K3416" s="1" t="str">
        <f>VLOOKUP(L3416,CW!C:D,2,FALSE)</f>
        <v>May'16</v>
      </c>
      <c r="L3416" s="1" t="str">
        <f t="shared" si="53"/>
        <v>19'16</v>
      </c>
      <c r="M3416" s="1" t="str">
        <f>VLOOKUP(K3416,CW!D:E,2,FALSE)</f>
        <v>Q1'16</v>
      </c>
    </row>
    <row r="3417" spans="1:13" ht="15" customHeight="1">
      <c r="A3417" s="2">
        <v>42504</v>
      </c>
      <c r="B3417" s="1" t="s">
        <v>3007</v>
      </c>
      <c r="C3417" s="1" t="s">
        <v>86</v>
      </c>
      <c r="D3417" s="1" t="s">
        <v>105</v>
      </c>
      <c r="E3417" s="1" t="s">
        <v>3532</v>
      </c>
      <c r="F3417" s="45" t="s">
        <v>158</v>
      </c>
      <c r="G3417" s="1">
        <v>1</v>
      </c>
      <c r="H3417" s="1" t="s">
        <v>107</v>
      </c>
      <c r="I3417" s="1" t="s">
        <v>159</v>
      </c>
      <c r="K3417" s="1" t="str">
        <f>VLOOKUP(L3417,CW!C:D,2,FALSE)</f>
        <v>May'16</v>
      </c>
      <c r="L3417" s="1" t="str">
        <f t="shared" si="53"/>
        <v>19'16</v>
      </c>
      <c r="M3417" s="1" t="str">
        <f>VLOOKUP(K3417,CW!D:E,2,FALSE)</f>
        <v>Q1'16</v>
      </c>
    </row>
    <row r="3418" spans="1:13" ht="15" customHeight="1">
      <c r="A3418" s="2">
        <v>42504</v>
      </c>
      <c r="B3418" s="1" t="s">
        <v>3007</v>
      </c>
      <c r="C3418" s="1" t="s">
        <v>86</v>
      </c>
      <c r="D3418" s="1" t="s">
        <v>105</v>
      </c>
      <c r="E3418" s="1" t="s">
        <v>3532</v>
      </c>
      <c r="F3418" s="98" t="s">
        <v>4584</v>
      </c>
      <c r="G3418" s="1">
        <v>1</v>
      </c>
      <c r="H3418" s="1" t="s">
        <v>107</v>
      </c>
      <c r="I3418" s="1" t="s">
        <v>159</v>
      </c>
      <c r="K3418" s="1" t="str">
        <f>VLOOKUP(L3418,CW!C:D,2,FALSE)</f>
        <v>May'16</v>
      </c>
      <c r="L3418" s="1" t="str">
        <f t="shared" si="53"/>
        <v>19'16</v>
      </c>
      <c r="M3418" s="1" t="str">
        <f>VLOOKUP(K3418,CW!D:E,2,FALSE)</f>
        <v>Q1'16</v>
      </c>
    </row>
    <row r="3419" spans="1:13" ht="30" customHeight="1">
      <c r="A3419" s="2">
        <v>42504</v>
      </c>
      <c r="B3419" s="1" t="s">
        <v>3008</v>
      </c>
      <c r="C3419" s="1" t="s">
        <v>86</v>
      </c>
      <c r="D3419" s="1" t="s">
        <v>105</v>
      </c>
      <c r="E3419" s="1" t="s">
        <v>3532</v>
      </c>
      <c r="F3419" s="98" t="s">
        <v>160</v>
      </c>
      <c r="G3419" s="1">
        <v>1</v>
      </c>
      <c r="H3419" s="1" t="s">
        <v>107</v>
      </c>
      <c r="I3419" s="1" t="s">
        <v>159</v>
      </c>
      <c r="K3419" s="1" t="str">
        <f>VLOOKUP(L3419,CW!C:D,2,FALSE)</f>
        <v>May'16</v>
      </c>
      <c r="L3419" s="1" t="str">
        <f t="shared" si="53"/>
        <v>19'16</v>
      </c>
      <c r="M3419" s="1" t="str">
        <f>VLOOKUP(K3419,CW!D:E,2,FALSE)</f>
        <v>Q1'16</v>
      </c>
    </row>
    <row r="3420" spans="1:13" ht="30" customHeight="1">
      <c r="A3420" s="2">
        <v>42504</v>
      </c>
      <c r="B3420" s="1" t="s">
        <v>3009</v>
      </c>
      <c r="C3420" s="1" t="s">
        <v>3010</v>
      </c>
      <c r="D3420" s="1" t="s">
        <v>105</v>
      </c>
      <c r="E3420" s="1" t="s">
        <v>3532</v>
      </c>
      <c r="F3420" s="98" t="s">
        <v>160</v>
      </c>
      <c r="G3420" s="1">
        <v>1</v>
      </c>
      <c r="H3420" s="1" t="s">
        <v>107</v>
      </c>
      <c r="I3420" s="1" t="s">
        <v>159</v>
      </c>
      <c r="K3420" s="1" t="str">
        <f>VLOOKUP(L3420,CW!C:D,2,FALSE)</f>
        <v>May'16</v>
      </c>
      <c r="L3420" s="1" t="str">
        <f t="shared" si="53"/>
        <v>19'16</v>
      </c>
      <c r="M3420" s="1" t="str">
        <f>VLOOKUP(K3420,CW!D:E,2,FALSE)</f>
        <v>Q1'16</v>
      </c>
    </row>
    <row r="3421" spans="1:13" ht="15" customHeight="1">
      <c r="A3421" s="2">
        <v>42504</v>
      </c>
      <c r="B3421" s="1" t="s">
        <v>3011</v>
      </c>
      <c r="C3421" s="1" t="s">
        <v>77</v>
      </c>
      <c r="D3421" s="1" t="s">
        <v>105</v>
      </c>
      <c r="E3421" s="1" t="s">
        <v>3532</v>
      </c>
      <c r="F3421" s="45" t="s">
        <v>158</v>
      </c>
      <c r="G3421" s="1">
        <v>2</v>
      </c>
      <c r="H3421" s="1" t="s">
        <v>107</v>
      </c>
      <c r="I3421" s="1" t="s">
        <v>159</v>
      </c>
      <c r="K3421" s="1" t="str">
        <f>VLOOKUP(L3421,CW!C:D,2,FALSE)</f>
        <v>May'16</v>
      </c>
      <c r="L3421" s="1" t="str">
        <f t="shared" si="53"/>
        <v>19'16</v>
      </c>
      <c r="M3421" s="1" t="str">
        <f>VLOOKUP(K3421,CW!D:E,2,FALSE)</f>
        <v>Q1'16</v>
      </c>
    </row>
    <row r="3422" spans="1:13" ht="30" customHeight="1">
      <c r="A3422" s="2">
        <v>42504</v>
      </c>
      <c r="B3422" s="1" t="s">
        <v>3012</v>
      </c>
      <c r="C3422" s="1" t="s">
        <v>77</v>
      </c>
      <c r="D3422" s="1" t="s">
        <v>105</v>
      </c>
      <c r="E3422" s="1" t="s">
        <v>3532</v>
      </c>
      <c r="F3422" s="98" t="s">
        <v>160</v>
      </c>
      <c r="G3422" s="1">
        <v>1</v>
      </c>
      <c r="H3422" s="1" t="s">
        <v>107</v>
      </c>
      <c r="I3422" s="1" t="s">
        <v>159</v>
      </c>
      <c r="K3422" s="1" t="str">
        <f>VLOOKUP(L3422,CW!C:D,2,FALSE)</f>
        <v>May'16</v>
      </c>
      <c r="L3422" s="1" t="str">
        <f t="shared" si="53"/>
        <v>19'16</v>
      </c>
      <c r="M3422" s="1" t="str">
        <f>VLOOKUP(K3422,CW!D:E,2,FALSE)</f>
        <v>Q1'16</v>
      </c>
    </row>
    <row r="3423" spans="1:13" ht="30" customHeight="1">
      <c r="A3423" s="2">
        <v>42504</v>
      </c>
      <c r="B3423" s="1" t="s">
        <v>3013</v>
      </c>
      <c r="C3423" s="1" t="s">
        <v>1174</v>
      </c>
      <c r="D3423" s="1" t="s">
        <v>105</v>
      </c>
      <c r="E3423" s="1" t="s">
        <v>3532</v>
      </c>
      <c r="F3423" s="98" t="s">
        <v>161</v>
      </c>
      <c r="G3423" s="1">
        <v>1</v>
      </c>
      <c r="H3423" s="1" t="s">
        <v>107</v>
      </c>
      <c r="I3423" s="1" t="s">
        <v>159</v>
      </c>
      <c r="K3423" s="1" t="str">
        <f>VLOOKUP(L3423,CW!C:D,2,FALSE)</f>
        <v>May'16</v>
      </c>
      <c r="L3423" s="1" t="str">
        <f t="shared" si="53"/>
        <v>19'16</v>
      </c>
      <c r="M3423" s="1" t="str">
        <f>VLOOKUP(K3423,CW!D:E,2,FALSE)</f>
        <v>Q1'16</v>
      </c>
    </row>
    <row r="3424" spans="1:13" ht="15" customHeight="1">
      <c r="A3424" s="2">
        <v>42504</v>
      </c>
      <c r="B3424" s="1" t="s">
        <v>3014</v>
      </c>
      <c r="C3424" s="1" t="s">
        <v>1174</v>
      </c>
      <c r="D3424" s="1" t="s">
        <v>105</v>
      </c>
      <c r="E3424" s="1" t="s">
        <v>3532</v>
      </c>
      <c r="F3424" s="98" t="s">
        <v>4584</v>
      </c>
      <c r="G3424" s="1">
        <v>1</v>
      </c>
      <c r="H3424" s="1" t="s">
        <v>107</v>
      </c>
      <c r="I3424" s="1" t="s">
        <v>159</v>
      </c>
      <c r="K3424" s="1" t="str">
        <f>VLOOKUP(L3424,CW!C:D,2,FALSE)</f>
        <v>May'16</v>
      </c>
      <c r="L3424" s="1" t="str">
        <f t="shared" si="53"/>
        <v>19'16</v>
      </c>
      <c r="M3424" s="1" t="str">
        <f>VLOOKUP(K3424,CW!D:E,2,FALSE)</f>
        <v>Q1'16</v>
      </c>
    </row>
    <row r="3425" spans="1:13" ht="15" customHeight="1">
      <c r="A3425" s="2">
        <v>42504</v>
      </c>
      <c r="B3425" s="1" t="s">
        <v>3015</v>
      </c>
      <c r="C3425" s="1" t="s">
        <v>86</v>
      </c>
      <c r="D3425" s="1" t="s">
        <v>105</v>
      </c>
      <c r="E3425" s="1" t="s">
        <v>3532</v>
      </c>
      <c r="F3425" s="45" t="s">
        <v>158</v>
      </c>
      <c r="G3425" s="1">
        <v>2</v>
      </c>
      <c r="H3425" s="1" t="s">
        <v>107</v>
      </c>
      <c r="I3425" s="1" t="s">
        <v>159</v>
      </c>
      <c r="K3425" s="1" t="str">
        <f>VLOOKUP(L3425,CW!C:D,2,FALSE)</f>
        <v>May'16</v>
      </c>
      <c r="L3425" s="1" t="str">
        <f t="shared" si="53"/>
        <v>19'16</v>
      </c>
      <c r="M3425" s="1" t="str">
        <f>VLOOKUP(K3425,CW!D:E,2,FALSE)</f>
        <v>Q1'16</v>
      </c>
    </row>
    <row r="3426" spans="1:13" ht="15" customHeight="1">
      <c r="A3426" s="2">
        <v>42504</v>
      </c>
      <c r="B3426" s="1" t="s">
        <v>3016</v>
      </c>
      <c r="C3426" s="1" t="s">
        <v>86</v>
      </c>
      <c r="D3426" s="1" t="s">
        <v>105</v>
      </c>
      <c r="E3426" s="1" t="s">
        <v>3532</v>
      </c>
      <c r="F3426" s="45" t="s">
        <v>158</v>
      </c>
      <c r="G3426" s="1">
        <v>1</v>
      </c>
      <c r="H3426" s="1" t="s">
        <v>107</v>
      </c>
      <c r="I3426" s="1" t="s">
        <v>159</v>
      </c>
      <c r="K3426" s="1" t="str">
        <f>VLOOKUP(L3426,CW!C:D,2,FALSE)</f>
        <v>May'16</v>
      </c>
      <c r="L3426" s="1" t="str">
        <f t="shared" si="53"/>
        <v>19'16</v>
      </c>
      <c r="M3426" s="1" t="str">
        <f>VLOOKUP(K3426,CW!D:E,2,FALSE)</f>
        <v>Q1'16</v>
      </c>
    </row>
    <row r="3427" spans="1:13" ht="15" customHeight="1">
      <c r="A3427" s="2">
        <v>42504</v>
      </c>
      <c r="B3427" s="1" t="s">
        <v>3017</v>
      </c>
      <c r="C3427" s="1" t="s">
        <v>86</v>
      </c>
      <c r="D3427" s="1" t="s">
        <v>105</v>
      </c>
      <c r="E3427" s="1" t="s">
        <v>3532</v>
      </c>
      <c r="F3427" s="45" t="s">
        <v>158</v>
      </c>
      <c r="G3427" s="1">
        <v>1</v>
      </c>
      <c r="H3427" s="1" t="s">
        <v>107</v>
      </c>
      <c r="I3427" s="1" t="s">
        <v>159</v>
      </c>
      <c r="K3427" s="1" t="str">
        <f>VLOOKUP(L3427,CW!C:D,2,FALSE)</f>
        <v>May'16</v>
      </c>
      <c r="L3427" s="1" t="str">
        <f t="shared" si="53"/>
        <v>19'16</v>
      </c>
      <c r="M3427" s="1" t="str">
        <f>VLOOKUP(K3427,CW!D:E,2,FALSE)</f>
        <v>Q1'16</v>
      </c>
    </row>
    <row r="3428" spans="1:13" ht="15" customHeight="1">
      <c r="A3428" s="2">
        <v>42504</v>
      </c>
      <c r="B3428" s="1" t="s">
        <v>3018</v>
      </c>
      <c r="C3428" s="1" t="s">
        <v>86</v>
      </c>
      <c r="D3428" s="1" t="s">
        <v>105</v>
      </c>
      <c r="E3428" s="1" t="s">
        <v>3532</v>
      </c>
      <c r="F3428" s="45" t="s">
        <v>158</v>
      </c>
      <c r="G3428" s="1">
        <v>1</v>
      </c>
      <c r="H3428" s="1" t="s">
        <v>107</v>
      </c>
      <c r="I3428" s="1" t="s">
        <v>159</v>
      </c>
      <c r="K3428" s="1" t="str">
        <f>VLOOKUP(L3428,CW!C:D,2,FALSE)</f>
        <v>May'16</v>
      </c>
      <c r="L3428" s="1" t="str">
        <f t="shared" si="53"/>
        <v>19'16</v>
      </c>
      <c r="M3428" s="1" t="str">
        <f>VLOOKUP(K3428,CW!D:E,2,FALSE)</f>
        <v>Q1'16</v>
      </c>
    </row>
    <row r="3429" spans="1:13" ht="30" customHeight="1">
      <c r="A3429" s="2">
        <v>42504</v>
      </c>
      <c r="B3429" s="1" t="s">
        <v>3019</v>
      </c>
      <c r="C3429" s="1" t="s">
        <v>77</v>
      </c>
      <c r="D3429" s="1" t="s">
        <v>105</v>
      </c>
      <c r="E3429" s="1" t="s">
        <v>3532</v>
      </c>
      <c r="F3429" s="98" t="s">
        <v>161</v>
      </c>
      <c r="G3429" s="1">
        <v>2</v>
      </c>
      <c r="H3429" s="1" t="s">
        <v>107</v>
      </c>
      <c r="I3429" s="1" t="s">
        <v>159</v>
      </c>
      <c r="K3429" s="1" t="str">
        <f>VLOOKUP(L3429,CW!C:D,2,FALSE)</f>
        <v>May'16</v>
      </c>
      <c r="L3429" s="1" t="str">
        <f t="shared" si="53"/>
        <v>19'16</v>
      </c>
      <c r="M3429" s="1" t="str">
        <f>VLOOKUP(K3429,CW!D:E,2,FALSE)</f>
        <v>Q1'16</v>
      </c>
    </row>
    <row r="3430" spans="1:13" ht="15" customHeight="1">
      <c r="A3430" s="2">
        <v>42504</v>
      </c>
      <c r="B3430" s="1" t="s">
        <v>3019</v>
      </c>
      <c r="C3430" s="1" t="s">
        <v>77</v>
      </c>
      <c r="D3430" s="1" t="s">
        <v>105</v>
      </c>
      <c r="E3430" s="1" t="s">
        <v>3532</v>
      </c>
      <c r="F3430" s="45" t="s">
        <v>158</v>
      </c>
      <c r="G3430" s="1">
        <v>1</v>
      </c>
      <c r="H3430" s="1" t="s">
        <v>107</v>
      </c>
      <c r="I3430" s="1" t="s">
        <v>159</v>
      </c>
      <c r="K3430" s="1" t="str">
        <f>VLOOKUP(L3430,CW!C:D,2,FALSE)</f>
        <v>May'16</v>
      </c>
      <c r="L3430" s="1" t="str">
        <f t="shared" si="53"/>
        <v>19'16</v>
      </c>
      <c r="M3430" s="1" t="str">
        <f>VLOOKUP(K3430,CW!D:E,2,FALSE)</f>
        <v>Q1'16</v>
      </c>
    </row>
    <row r="3431" spans="1:13" ht="15" customHeight="1">
      <c r="A3431" s="2">
        <v>42504</v>
      </c>
      <c r="B3431" s="1" t="s">
        <v>3020</v>
      </c>
      <c r="C3431" s="1" t="s">
        <v>86</v>
      </c>
      <c r="D3431" s="1" t="s">
        <v>100</v>
      </c>
      <c r="E3431" s="1" t="s">
        <v>3532</v>
      </c>
      <c r="F3431" s="45" t="s">
        <v>55</v>
      </c>
      <c r="G3431" s="1">
        <v>1</v>
      </c>
      <c r="H3431" s="1" t="s">
        <v>107</v>
      </c>
      <c r="I3431" s="1" t="s">
        <v>159</v>
      </c>
      <c r="K3431" s="1" t="str">
        <f>VLOOKUP(L3431,CW!C:D,2,FALSE)</f>
        <v>May'16</v>
      </c>
      <c r="L3431" s="1" t="str">
        <f t="shared" si="53"/>
        <v>19'16</v>
      </c>
      <c r="M3431" s="1" t="str">
        <f>VLOOKUP(K3431,CW!D:E,2,FALSE)</f>
        <v>Q1'16</v>
      </c>
    </row>
    <row r="3432" spans="1:13" ht="15" customHeight="1">
      <c r="A3432" s="2">
        <v>42504</v>
      </c>
      <c r="B3432" s="1" t="s">
        <v>3021</v>
      </c>
      <c r="C3432" s="1" t="s">
        <v>86</v>
      </c>
      <c r="D3432" s="1" t="s">
        <v>100</v>
      </c>
      <c r="E3432" s="1" t="s">
        <v>3532</v>
      </c>
      <c r="F3432" s="45" t="s">
        <v>158</v>
      </c>
      <c r="G3432" s="1">
        <v>2</v>
      </c>
      <c r="H3432" s="1" t="s">
        <v>107</v>
      </c>
      <c r="I3432" s="1" t="s">
        <v>159</v>
      </c>
      <c r="K3432" s="1" t="str">
        <f>VLOOKUP(L3432,CW!C:D,2,FALSE)</f>
        <v>May'16</v>
      </c>
      <c r="L3432" s="1" t="str">
        <f t="shared" si="53"/>
        <v>19'16</v>
      </c>
      <c r="M3432" s="1" t="str">
        <f>VLOOKUP(K3432,CW!D:E,2,FALSE)</f>
        <v>Q1'16</v>
      </c>
    </row>
    <row r="3433" spans="1:13" ht="30" customHeight="1">
      <c r="A3433" s="2">
        <v>42504</v>
      </c>
      <c r="B3433" s="1" t="s">
        <v>3022</v>
      </c>
      <c r="C3433" s="1" t="s">
        <v>86</v>
      </c>
      <c r="D3433" s="1" t="s">
        <v>100</v>
      </c>
      <c r="E3433" s="1" t="s">
        <v>3532</v>
      </c>
      <c r="F3433" s="98" t="s">
        <v>161</v>
      </c>
      <c r="G3433" s="1">
        <v>1</v>
      </c>
      <c r="H3433" s="1" t="s">
        <v>107</v>
      </c>
      <c r="I3433" s="1" t="s">
        <v>159</v>
      </c>
      <c r="K3433" s="1" t="str">
        <f>VLOOKUP(L3433,CW!C:D,2,FALSE)</f>
        <v>May'16</v>
      </c>
      <c r="L3433" s="1" t="str">
        <f t="shared" si="53"/>
        <v>19'16</v>
      </c>
      <c r="M3433" s="1" t="str">
        <f>VLOOKUP(K3433,CW!D:E,2,FALSE)</f>
        <v>Q1'16</v>
      </c>
    </row>
    <row r="3434" spans="1:13" ht="30" customHeight="1">
      <c r="A3434" s="2">
        <v>42504</v>
      </c>
      <c r="B3434" s="1" t="s">
        <v>3023</v>
      </c>
      <c r="C3434" s="1" t="s">
        <v>86</v>
      </c>
      <c r="D3434" s="1" t="s">
        <v>100</v>
      </c>
      <c r="E3434" s="1" t="s">
        <v>3532</v>
      </c>
      <c r="F3434" s="98" t="s">
        <v>161</v>
      </c>
      <c r="G3434" s="1">
        <v>1</v>
      </c>
      <c r="H3434" s="1" t="s">
        <v>107</v>
      </c>
      <c r="I3434" s="1" t="s">
        <v>159</v>
      </c>
      <c r="K3434" s="1" t="str">
        <f>VLOOKUP(L3434,CW!C:D,2,FALSE)</f>
        <v>May'16</v>
      </c>
      <c r="L3434" s="1" t="str">
        <f t="shared" si="53"/>
        <v>19'16</v>
      </c>
      <c r="M3434" s="1" t="str">
        <f>VLOOKUP(K3434,CW!D:E,2,FALSE)</f>
        <v>Q1'16</v>
      </c>
    </row>
    <row r="3435" spans="1:13" ht="30" customHeight="1">
      <c r="A3435" s="2">
        <v>42504</v>
      </c>
      <c r="B3435" s="1" t="s">
        <v>3024</v>
      </c>
      <c r="C3435" s="1" t="s">
        <v>77</v>
      </c>
      <c r="D3435" s="1" t="s">
        <v>100</v>
      </c>
      <c r="E3435" s="1" t="s">
        <v>3532</v>
      </c>
      <c r="F3435" s="98" t="s">
        <v>160</v>
      </c>
      <c r="G3435" s="1">
        <v>1</v>
      </c>
      <c r="H3435" s="1" t="s">
        <v>107</v>
      </c>
      <c r="I3435" s="1" t="s">
        <v>159</v>
      </c>
      <c r="K3435" s="1" t="str">
        <f>VLOOKUP(L3435,CW!C:D,2,FALSE)</f>
        <v>May'16</v>
      </c>
      <c r="L3435" s="1" t="str">
        <f t="shared" si="53"/>
        <v>19'16</v>
      </c>
      <c r="M3435" s="1" t="str">
        <f>VLOOKUP(K3435,CW!D:E,2,FALSE)</f>
        <v>Q1'16</v>
      </c>
    </row>
    <row r="3436" spans="1:13" ht="15" customHeight="1">
      <c r="A3436" s="2">
        <v>42504</v>
      </c>
      <c r="B3436" s="1" t="s">
        <v>3024</v>
      </c>
      <c r="C3436" s="1" t="s">
        <v>77</v>
      </c>
      <c r="D3436" s="1" t="s">
        <v>100</v>
      </c>
      <c r="E3436" s="1" t="s">
        <v>3532</v>
      </c>
      <c r="F3436" s="98" t="s">
        <v>4584</v>
      </c>
      <c r="G3436" s="1">
        <v>2</v>
      </c>
      <c r="H3436" s="1" t="s">
        <v>107</v>
      </c>
      <c r="I3436" s="1" t="s">
        <v>159</v>
      </c>
      <c r="K3436" s="1" t="str">
        <f>VLOOKUP(L3436,CW!C:D,2,FALSE)</f>
        <v>May'16</v>
      </c>
      <c r="L3436" s="1" t="str">
        <f t="shared" si="53"/>
        <v>19'16</v>
      </c>
      <c r="M3436" s="1" t="str">
        <f>VLOOKUP(K3436,CW!D:E,2,FALSE)</f>
        <v>Q1'16</v>
      </c>
    </row>
    <row r="3437" spans="1:13" ht="30" customHeight="1">
      <c r="A3437" s="2">
        <v>42504</v>
      </c>
      <c r="B3437" s="1" t="s">
        <v>3025</v>
      </c>
      <c r="C3437" s="1" t="s">
        <v>77</v>
      </c>
      <c r="D3437" s="1" t="s">
        <v>100</v>
      </c>
      <c r="E3437" s="1" t="s">
        <v>3532</v>
      </c>
      <c r="F3437" s="98" t="s">
        <v>160</v>
      </c>
      <c r="G3437" s="1">
        <v>1</v>
      </c>
      <c r="H3437" s="1" t="s">
        <v>107</v>
      </c>
      <c r="I3437" s="1" t="s">
        <v>159</v>
      </c>
      <c r="K3437" s="1" t="str">
        <f>VLOOKUP(L3437,CW!C:D,2,FALSE)</f>
        <v>May'16</v>
      </c>
      <c r="L3437" s="1" t="str">
        <f t="shared" si="53"/>
        <v>19'16</v>
      </c>
      <c r="M3437" s="1" t="str">
        <f>VLOOKUP(K3437,CW!D:E,2,FALSE)</f>
        <v>Q1'16</v>
      </c>
    </row>
    <row r="3438" spans="1:13" ht="15" customHeight="1">
      <c r="A3438" s="2">
        <v>42504</v>
      </c>
      <c r="B3438" s="1" t="s">
        <v>3026</v>
      </c>
      <c r="C3438" s="1" t="s">
        <v>77</v>
      </c>
      <c r="D3438" s="1" t="s">
        <v>100</v>
      </c>
      <c r="E3438" s="1" t="s">
        <v>3532</v>
      </c>
      <c r="F3438" s="45" t="s">
        <v>158</v>
      </c>
      <c r="G3438" s="1">
        <v>1</v>
      </c>
      <c r="H3438" s="1" t="s">
        <v>107</v>
      </c>
      <c r="I3438" s="1" t="s">
        <v>159</v>
      </c>
      <c r="K3438" s="1" t="str">
        <f>VLOOKUP(L3438,CW!C:D,2,FALSE)</f>
        <v>May'16</v>
      </c>
      <c r="L3438" s="1" t="str">
        <f t="shared" si="53"/>
        <v>19'16</v>
      </c>
      <c r="M3438" s="1" t="str">
        <f>VLOOKUP(K3438,CW!D:E,2,FALSE)</f>
        <v>Q1'16</v>
      </c>
    </row>
    <row r="3439" spans="1:13" ht="30" customHeight="1">
      <c r="A3439" s="2">
        <v>42504</v>
      </c>
      <c r="B3439" s="1" t="s">
        <v>3027</v>
      </c>
      <c r="C3439" s="1" t="s">
        <v>86</v>
      </c>
      <c r="D3439" s="1" t="s">
        <v>100</v>
      </c>
      <c r="E3439" s="1" t="s">
        <v>3532</v>
      </c>
      <c r="F3439" s="98" t="s">
        <v>160</v>
      </c>
      <c r="G3439" s="1">
        <v>4</v>
      </c>
      <c r="H3439" s="1" t="s">
        <v>107</v>
      </c>
      <c r="I3439" s="1" t="s">
        <v>159</v>
      </c>
      <c r="K3439" s="1" t="str">
        <f>VLOOKUP(L3439,CW!C:D,2,FALSE)</f>
        <v>May'16</v>
      </c>
      <c r="L3439" s="1" t="str">
        <f t="shared" si="53"/>
        <v>19'16</v>
      </c>
      <c r="M3439" s="1" t="str">
        <f>VLOOKUP(K3439,CW!D:E,2,FALSE)</f>
        <v>Q1'16</v>
      </c>
    </row>
    <row r="3440" spans="1:13" ht="30" customHeight="1">
      <c r="A3440" s="2">
        <v>42504</v>
      </c>
      <c r="B3440" s="1" t="s">
        <v>3028</v>
      </c>
      <c r="C3440" s="1" t="s">
        <v>86</v>
      </c>
      <c r="D3440" s="1" t="s">
        <v>100</v>
      </c>
      <c r="E3440" s="1" t="s">
        <v>3532</v>
      </c>
      <c r="F3440" s="98" t="s">
        <v>160</v>
      </c>
      <c r="G3440" s="1">
        <v>1</v>
      </c>
      <c r="H3440" s="1" t="s">
        <v>107</v>
      </c>
      <c r="I3440" s="1" t="s">
        <v>159</v>
      </c>
      <c r="K3440" s="1" t="str">
        <f>VLOOKUP(L3440,CW!C:D,2,FALSE)</f>
        <v>May'16</v>
      </c>
      <c r="L3440" s="1" t="str">
        <f t="shared" ref="L3440:L3503" si="54">CONCATENATE(WEEKNUM(A3440,21),"'",TEXT(A3440,"yy"))</f>
        <v>19'16</v>
      </c>
      <c r="M3440" s="1" t="str">
        <f>VLOOKUP(K3440,CW!D:E,2,FALSE)</f>
        <v>Q1'16</v>
      </c>
    </row>
    <row r="3441" spans="1:13" ht="15" customHeight="1">
      <c r="A3441" s="2">
        <v>42504</v>
      </c>
      <c r="B3441" s="1" t="s">
        <v>3028</v>
      </c>
      <c r="C3441" s="1" t="s">
        <v>86</v>
      </c>
      <c r="D3441" s="1" t="s">
        <v>100</v>
      </c>
      <c r="E3441" s="1" t="s">
        <v>3532</v>
      </c>
      <c r="F3441" s="45" t="s">
        <v>158</v>
      </c>
      <c r="G3441" s="1">
        <v>2</v>
      </c>
      <c r="H3441" s="1" t="s">
        <v>107</v>
      </c>
      <c r="I3441" s="1" t="s">
        <v>159</v>
      </c>
      <c r="K3441" s="1" t="str">
        <f>VLOOKUP(L3441,CW!C:D,2,FALSE)</f>
        <v>May'16</v>
      </c>
      <c r="L3441" s="1" t="str">
        <f t="shared" si="54"/>
        <v>19'16</v>
      </c>
      <c r="M3441" s="1" t="str">
        <f>VLOOKUP(K3441,CW!D:E,2,FALSE)</f>
        <v>Q1'16</v>
      </c>
    </row>
    <row r="3442" spans="1:13" ht="15" customHeight="1">
      <c r="A3442" s="2">
        <v>42504</v>
      </c>
      <c r="B3442" s="1" t="s">
        <v>3028</v>
      </c>
      <c r="C3442" s="1" t="s">
        <v>86</v>
      </c>
      <c r="D3442" s="1" t="s">
        <v>100</v>
      </c>
      <c r="E3442" s="1" t="s">
        <v>3532</v>
      </c>
      <c r="F3442" s="98" t="s">
        <v>4584</v>
      </c>
      <c r="G3442" s="1">
        <v>4</v>
      </c>
      <c r="H3442" s="1" t="s">
        <v>107</v>
      </c>
      <c r="I3442" s="1" t="s">
        <v>159</v>
      </c>
      <c r="K3442" s="1" t="str">
        <f>VLOOKUP(L3442,CW!C:D,2,FALSE)</f>
        <v>May'16</v>
      </c>
      <c r="L3442" s="1" t="str">
        <f t="shared" si="54"/>
        <v>19'16</v>
      </c>
      <c r="M3442" s="1" t="str">
        <f>VLOOKUP(K3442,CW!D:E,2,FALSE)</f>
        <v>Q1'16</v>
      </c>
    </row>
    <row r="3443" spans="1:13" ht="30" customHeight="1">
      <c r="A3443" s="2">
        <v>42504</v>
      </c>
      <c r="B3443" s="1" t="s">
        <v>3029</v>
      </c>
      <c r="C3443" s="1" t="s">
        <v>86</v>
      </c>
      <c r="D3443" s="1" t="s">
        <v>100</v>
      </c>
      <c r="E3443" s="1" t="s">
        <v>3532</v>
      </c>
      <c r="F3443" s="98" t="s">
        <v>160</v>
      </c>
      <c r="G3443" s="1">
        <v>2</v>
      </c>
      <c r="H3443" s="1" t="s">
        <v>107</v>
      </c>
      <c r="I3443" s="1" t="s">
        <v>159</v>
      </c>
      <c r="K3443" s="1" t="str">
        <f>VLOOKUP(L3443,CW!C:D,2,FALSE)</f>
        <v>May'16</v>
      </c>
      <c r="L3443" s="1" t="str">
        <f t="shared" si="54"/>
        <v>19'16</v>
      </c>
      <c r="M3443" s="1" t="str">
        <f>VLOOKUP(K3443,CW!D:E,2,FALSE)</f>
        <v>Q1'16</v>
      </c>
    </row>
    <row r="3444" spans="1:13" ht="30" customHeight="1">
      <c r="A3444" s="2">
        <v>42504</v>
      </c>
      <c r="B3444" s="1" t="s">
        <v>3029</v>
      </c>
      <c r="C3444" s="1" t="s">
        <v>86</v>
      </c>
      <c r="D3444" s="1" t="s">
        <v>100</v>
      </c>
      <c r="E3444" s="1" t="s">
        <v>3532</v>
      </c>
      <c r="F3444" s="98" t="s">
        <v>161</v>
      </c>
      <c r="G3444" s="1">
        <v>1</v>
      </c>
      <c r="H3444" s="1" t="s">
        <v>107</v>
      </c>
      <c r="I3444" s="1" t="s">
        <v>159</v>
      </c>
      <c r="K3444" s="1" t="str">
        <f>VLOOKUP(L3444,CW!C:D,2,FALSE)</f>
        <v>May'16</v>
      </c>
      <c r="L3444" s="1" t="str">
        <f t="shared" si="54"/>
        <v>19'16</v>
      </c>
      <c r="M3444" s="1" t="str">
        <f>VLOOKUP(K3444,CW!D:E,2,FALSE)</f>
        <v>Q1'16</v>
      </c>
    </row>
    <row r="3445" spans="1:13" ht="30" customHeight="1">
      <c r="A3445" s="2">
        <v>42504</v>
      </c>
      <c r="B3445" s="1" t="s">
        <v>3030</v>
      </c>
      <c r="C3445" s="1" t="s">
        <v>86</v>
      </c>
      <c r="D3445" s="1" t="s">
        <v>100</v>
      </c>
      <c r="E3445" s="1" t="s">
        <v>3532</v>
      </c>
      <c r="F3445" s="98" t="s">
        <v>160</v>
      </c>
      <c r="G3445" s="1">
        <v>1</v>
      </c>
      <c r="H3445" s="1" t="s">
        <v>107</v>
      </c>
      <c r="I3445" s="1" t="s">
        <v>159</v>
      </c>
      <c r="K3445" s="1" t="str">
        <f>VLOOKUP(L3445,CW!C:D,2,FALSE)</f>
        <v>May'16</v>
      </c>
      <c r="L3445" s="1" t="str">
        <f t="shared" si="54"/>
        <v>19'16</v>
      </c>
      <c r="M3445" s="1" t="str">
        <f>VLOOKUP(K3445,CW!D:E,2,FALSE)</f>
        <v>Q1'16</v>
      </c>
    </row>
    <row r="3446" spans="1:13" ht="30" customHeight="1">
      <c r="A3446" s="2">
        <v>42504</v>
      </c>
      <c r="B3446" s="1" t="s">
        <v>3030</v>
      </c>
      <c r="C3446" s="1" t="s">
        <v>86</v>
      </c>
      <c r="D3446" s="1" t="s">
        <v>100</v>
      </c>
      <c r="E3446" s="1" t="s">
        <v>3532</v>
      </c>
      <c r="F3446" s="98" t="s">
        <v>161</v>
      </c>
      <c r="G3446" s="1">
        <v>2</v>
      </c>
      <c r="H3446" s="1" t="s">
        <v>107</v>
      </c>
      <c r="I3446" s="1" t="s">
        <v>159</v>
      </c>
      <c r="K3446" s="1" t="str">
        <f>VLOOKUP(L3446,CW!C:D,2,FALSE)</f>
        <v>May'16</v>
      </c>
      <c r="L3446" s="1" t="str">
        <f t="shared" si="54"/>
        <v>19'16</v>
      </c>
      <c r="M3446" s="1" t="str">
        <f>VLOOKUP(K3446,CW!D:E,2,FALSE)</f>
        <v>Q1'16</v>
      </c>
    </row>
    <row r="3447" spans="1:13" ht="15" customHeight="1">
      <c r="A3447" s="2">
        <v>42504</v>
      </c>
      <c r="B3447" s="1" t="s">
        <v>3031</v>
      </c>
      <c r="C3447" s="1" t="s">
        <v>108</v>
      </c>
      <c r="D3447" s="1" t="s">
        <v>100</v>
      </c>
      <c r="E3447" s="1" t="s">
        <v>3532</v>
      </c>
      <c r="F3447" s="45" t="s">
        <v>158</v>
      </c>
      <c r="G3447" s="1">
        <v>1</v>
      </c>
      <c r="H3447" s="1" t="s">
        <v>107</v>
      </c>
      <c r="I3447" s="1" t="s">
        <v>159</v>
      </c>
      <c r="K3447" s="1" t="str">
        <f>VLOOKUP(L3447,CW!C:D,2,FALSE)</f>
        <v>May'16</v>
      </c>
      <c r="L3447" s="1" t="str">
        <f t="shared" si="54"/>
        <v>19'16</v>
      </c>
      <c r="M3447" s="1" t="str">
        <f>VLOOKUP(K3447,CW!D:E,2,FALSE)</f>
        <v>Q1'16</v>
      </c>
    </row>
    <row r="3448" spans="1:13" ht="15" customHeight="1">
      <c r="A3448" s="2">
        <v>42504</v>
      </c>
      <c r="B3448" s="1" t="s">
        <v>3032</v>
      </c>
      <c r="C3448" s="1" t="s">
        <v>71</v>
      </c>
      <c r="D3448" s="1" t="s">
        <v>100</v>
      </c>
      <c r="E3448" s="1" t="s">
        <v>3532</v>
      </c>
      <c r="F3448" s="98" t="s">
        <v>4584</v>
      </c>
      <c r="G3448" s="1">
        <v>2</v>
      </c>
      <c r="H3448" s="1" t="s">
        <v>107</v>
      </c>
      <c r="I3448" s="1" t="s">
        <v>159</v>
      </c>
      <c r="K3448" s="1" t="str">
        <f>VLOOKUP(L3448,CW!C:D,2,FALSE)</f>
        <v>May'16</v>
      </c>
      <c r="L3448" s="1" t="str">
        <f t="shared" si="54"/>
        <v>19'16</v>
      </c>
      <c r="M3448" s="1" t="str">
        <f>VLOOKUP(K3448,CW!D:E,2,FALSE)</f>
        <v>Q1'16</v>
      </c>
    </row>
    <row r="3449" spans="1:13" ht="15" customHeight="1">
      <c r="A3449" s="2">
        <v>42504</v>
      </c>
      <c r="B3449" s="1" t="s">
        <v>3033</v>
      </c>
      <c r="C3449" s="1" t="s">
        <v>77</v>
      </c>
      <c r="D3449" s="1" t="s">
        <v>100</v>
      </c>
      <c r="E3449" s="1" t="s">
        <v>3532</v>
      </c>
      <c r="F3449" s="98" t="s">
        <v>4584</v>
      </c>
      <c r="G3449" s="1">
        <v>1</v>
      </c>
      <c r="H3449" s="1" t="s">
        <v>107</v>
      </c>
      <c r="I3449" s="1" t="s">
        <v>159</v>
      </c>
      <c r="K3449" s="1" t="str">
        <f>VLOOKUP(L3449,CW!C:D,2,FALSE)</f>
        <v>May'16</v>
      </c>
      <c r="L3449" s="1" t="str">
        <f t="shared" si="54"/>
        <v>19'16</v>
      </c>
      <c r="M3449" s="1" t="str">
        <f>VLOOKUP(K3449,CW!D:E,2,FALSE)</f>
        <v>Q1'16</v>
      </c>
    </row>
    <row r="3450" spans="1:13" ht="30" customHeight="1">
      <c r="A3450" s="2">
        <v>42504</v>
      </c>
      <c r="B3450" s="1" t="s">
        <v>3034</v>
      </c>
      <c r="C3450" s="1" t="s">
        <v>360</v>
      </c>
      <c r="D3450" s="1" t="s">
        <v>100</v>
      </c>
      <c r="E3450" s="1" t="s">
        <v>3532</v>
      </c>
      <c r="F3450" s="98" t="s">
        <v>160</v>
      </c>
      <c r="G3450" s="1">
        <v>1</v>
      </c>
      <c r="H3450" s="1" t="s">
        <v>107</v>
      </c>
      <c r="I3450" s="1" t="s">
        <v>159</v>
      </c>
      <c r="K3450" s="1" t="str">
        <f>VLOOKUP(L3450,CW!C:D,2,FALSE)</f>
        <v>May'16</v>
      </c>
      <c r="L3450" s="1" t="str">
        <f t="shared" si="54"/>
        <v>19'16</v>
      </c>
      <c r="M3450" s="1" t="str">
        <f>VLOOKUP(K3450,CW!D:E,2,FALSE)</f>
        <v>Q1'16</v>
      </c>
    </row>
    <row r="3451" spans="1:13" ht="15" customHeight="1">
      <c r="A3451" s="2">
        <v>42504</v>
      </c>
      <c r="B3451" s="1" t="s">
        <v>3035</v>
      </c>
      <c r="C3451" s="1" t="s">
        <v>108</v>
      </c>
      <c r="D3451" s="1" t="s">
        <v>100</v>
      </c>
      <c r="E3451" s="1" t="s">
        <v>3532</v>
      </c>
      <c r="F3451" s="45" t="s">
        <v>158</v>
      </c>
      <c r="G3451" s="1">
        <v>1</v>
      </c>
      <c r="H3451" s="1" t="s">
        <v>107</v>
      </c>
      <c r="I3451" s="1" t="s">
        <v>159</v>
      </c>
      <c r="K3451" s="1" t="str">
        <f>VLOOKUP(L3451,CW!C:D,2,FALSE)</f>
        <v>May'16</v>
      </c>
      <c r="L3451" s="1" t="str">
        <f t="shared" si="54"/>
        <v>19'16</v>
      </c>
      <c r="M3451" s="1" t="str">
        <f>VLOOKUP(K3451,CW!D:E,2,FALSE)</f>
        <v>Q1'16</v>
      </c>
    </row>
    <row r="3452" spans="1:13" ht="15" customHeight="1">
      <c r="A3452" s="2">
        <v>42504</v>
      </c>
      <c r="B3452" s="1" t="s">
        <v>3035</v>
      </c>
      <c r="C3452" s="1" t="s">
        <v>108</v>
      </c>
      <c r="D3452" s="1" t="s">
        <v>100</v>
      </c>
      <c r="E3452" s="1" t="s">
        <v>3532</v>
      </c>
      <c r="F3452" s="98" t="s">
        <v>4584</v>
      </c>
      <c r="G3452" s="1">
        <v>1</v>
      </c>
      <c r="H3452" s="1" t="s">
        <v>107</v>
      </c>
      <c r="I3452" s="1" t="s">
        <v>159</v>
      </c>
      <c r="K3452" s="1" t="str">
        <f>VLOOKUP(L3452,CW!C:D,2,FALSE)</f>
        <v>May'16</v>
      </c>
      <c r="L3452" s="1" t="str">
        <f t="shared" si="54"/>
        <v>19'16</v>
      </c>
      <c r="M3452" s="1" t="str">
        <f>VLOOKUP(K3452,CW!D:E,2,FALSE)</f>
        <v>Q1'16</v>
      </c>
    </row>
    <row r="3453" spans="1:13" ht="30" customHeight="1">
      <c r="A3453" s="2">
        <v>42504</v>
      </c>
      <c r="B3453" s="1" t="s">
        <v>3036</v>
      </c>
      <c r="C3453" s="1" t="s">
        <v>77</v>
      </c>
      <c r="D3453" s="1" t="s">
        <v>100</v>
      </c>
      <c r="E3453" s="1" t="s">
        <v>3532</v>
      </c>
      <c r="F3453" s="98" t="s">
        <v>160</v>
      </c>
      <c r="G3453" s="1">
        <v>1</v>
      </c>
      <c r="H3453" s="1" t="s">
        <v>107</v>
      </c>
      <c r="I3453" s="1" t="s">
        <v>159</v>
      </c>
      <c r="K3453" s="1" t="str">
        <f>VLOOKUP(L3453,CW!C:D,2,FALSE)</f>
        <v>May'16</v>
      </c>
      <c r="L3453" s="1" t="str">
        <f t="shared" si="54"/>
        <v>19'16</v>
      </c>
      <c r="M3453" s="1" t="str">
        <f>VLOOKUP(K3453,CW!D:E,2,FALSE)</f>
        <v>Q1'16</v>
      </c>
    </row>
    <row r="3454" spans="1:13" ht="15" customHeight="1">
      <c r="A3454" s="2">
        <v>42504</v>
      </c>
      <c r="B3454" s="1" t="s">
        <v>3036</v>
      </c>
      <c r="C3454" s="1" t="s">
        <v>77</v>
      </c>
      <c r="D3454" s="1" t="s">
        <v>100</v>
      </c>
      <c r="E3454" s="1" t="s">
        <v>3532</v>
      </c>
      <c r="F3454" s="45" t="s">
        <v>158</v>
      </c>
      <c r="G3454" s="1">
        <v>1</v>
      </c>
      <c r="H3454" s="1" t="s">
        <v>107</v>
      </c>
      <c r="I3454" s="1" t="s">
        <v>159</v>
      </c>
      <c r="K3454" s="1" t="str">
        <f>VLOOKUP(L3454,CW!C:D,2,FALSE)</f>
        <v>May'16</v>
      </c>
      <c r="L3454" s="1" t="str">
        <f t="shared" si="54"/>
        <v>19'16</v>
      </c>
      <c r="M3454" s="1" t="str">
        <f>VLOOKUP(K3454,CW!D:E,2,FALSE)</f>
        <v>Q1'16</v>
      </c>
    </row>
    <row r="3455" spans="1:13" ht="30" customHeight="1">
      <c r="A3455" s="2">
        <v>42504</v>
      </c>
      <c r="B3455" s="1" t="s">
        <v>3037</v>
      </c>
      <c r="C3455" s="1" t="s">
        <v>1378</v>
      </c>
      <c r="D3455" s="1" t="s">
        <v>100</v>
      </c>
      <c r="E3455" s="1" t="s">
        <v>3532</v>
      </c>
      <c r="F3455" s="98" t="s">
        <v>161</v>
      </c>
      <c r="G3455" s="1">
        <v>1</v>
      </c>
      <c r="H3455" s="1" t="s">
        <v>107</v>
      </c>
      <c r="I3455" s="1" t="s">
        <v>159</v>
      </c>
      <c r="K3455" s="1" t="str">
        <f>VLOOKUP(L3455,CW!C:D,2,FALSE)</f>
        <v>May'16</v>
      </c>
      <c r="L3455" s="1" t="str">
        <f t="shared" si="54"/>
        <v>19'16</v>
      </c>
      <c r="M3455" s="1" t="str">
        <f>VLOOKUP(K3455,CW!D:E,2,FALSE)</f>
        <v>Q1'16</v>
      </c>
    </row>
    <row r="3456" spans="1:13" ht="30" customHeight="1">
      <c r="A3456" s="2">
        <v>42504</v>
      </c>
      <c r="B3456" s="1" t="s">
        <v>3038</v>
      </c>
      <c r="C3456" s="1" t="s">
        <v>86</v>
      </c>
      <c r="D3456" s="1" t="s">
        <v>100</v>
      </c>
      <c r="E3456" s="1" t="s">
        <v>3532</v>
      </c>
      <c r="F3456" s="98" t="s">
        <v>161</v>
      </c>
      <c r="G3456" s="1">
        <v>1</v>
      </c>
      <c r="H3456" s="1" t="s">
        <v>107</v>
      </c>
      <c r="I3456" s="1" t="s">
        <v>159</v>
      </c>
      <c r="K3456" s="1" t="str">
        <f>VLOOKUP(L3456,CW!C:D,2,FALSE)</f>
        <v>May'16</v>
      </c>
      <c r="L3456" s="1" t="str">
        <f t="shared" si="54"/>
        <v>19'16</v>
      </c>
      <c r="M3456" s="1" t="str">
        <f>VLOOKUP(K3456,CW!D:E,2,FALSE)</f>
        <v>Q1'16</v>
      </c>
    </row>
    <row r="3457" spans="1:13" ht="15" customHeight="1">
      <c r="A3457" s="2">
        <v>42504</v>
      </c>
      <c r="B3457" s="1" t="s">
        <v>3350</v>
      </c>
      <c r="C3457" s="1" t="s">
        <v>3309</v>
      </c>
      <c r="D3457" s="1" t="s">
        <v>3316</v>
      </c>
      <c r="E3457" s="99" t="s">
        <v>4588</v>
      </c>
      <c r="F3457" s="45" t="s">
        <v>3341</v>
      </c>
      <c r="H3457" s="1" t="s">
        <v>3355</v>
      </c>
      <c r="I3457" s="1" t="s">
        <v>3550</v>
      </c>
      <c r="K3457" s="1" t="str">
        <f>VLOOKUP(L3457,CW!C:D,2,FALSE)</f>
        <v>May'16</v>
      </c>
      <c r="L3457" s="1" t="str">
        <f t="shared" si="54"/>
        <v>19'16</v>
      </c>
      <c r="M3457" s="1" t="str">
        <f>VLOOKUP(K3457,CW!D:E,2,FALSE)</f>
        <v>Q1'16</v>
      </c>
    </row>
    <row r="3458" spans="1:13" ht="15" customHeight="1">
      <c r="A3458" s="2">
        <v>42504</v>
      </c>
      <c r="B3458" s="1" t="s">
        <v>3444</v>
      </c>
      <c r="C3458" s="1" t="s">
        <v>480</v>
      </c>
      <c r="D3458" s="1" t="s">
        <v>101</v>
      </c>
      <c r="E3458" s="1" t="s">
        <v>3532</v>
      </c>
      <c r="F3458" s="45" t="s">
        <v>46</v>
      </c>
      <c r="G3458" s="1">
        <v>1</v>
      </c>
      <c r="H3458" s="1" t="s">
        <v>107</v>
      </c>
      <c r="I3458" s="1" t="s">
        <v>706</v>
      </c>
      <c r="K3458" s="1" t="str">
        <f>VLOOKUP(L3458,CW!C:D,2,FALSE)</f>
        <v>May'16</v>
      </c>
      <c r="L3458" s="1" t="str">
        <f t="shared" si="54"/>
        <v>19'16</v>
      </c>
      <c r="M3458" s="1" t="str">
        <f>VLOOKUP(K3458,CW!D:E,2,FALSE)</f>
        <v>Q1'16</v>
      </c>
    </row>
    <row r="3459" spans="1:13" ht="15" customHeight="1">
      <c r="A3459" s="2">
        <v>42504</v>
      </c>
      <c r="B3459" s="1" t="s">
        <v>3016</v>
      </c>
      <c r="C3459" s="1" t="s">
        <v>86</v>
      </c>
      <c r="D3459" s="1" t="s">
        <v>100</v>
      </c>
      <c r="E3459" s="1" t="s">
        <v>3532</v>
      </c>
      <c r="F3459" s="45" t="s">
        <v>46</v>
      </c>
      <c r="G3459" s="1">
        <v>1</v>
      </c>
      <c r="H3459" s="1" t="s">
        <v>107</v>
      </c>
      <c r="I3459" s="1" t="s">
        <v>706</v>
      </c>
      <c r="K3459" s="1" t="str">
        <f>VLOOKUP(L3459,CW!C:D,2,FALSE)</f>
        <v>May'16</v>
      </c>
      <c r="L3459" s="1" t="str">
        <f t="shared" si="54"/>
        <v>19'16</v>
      </c>
      <c r="M3459" s="1" t="str">
        <f>VLOOKUP(K3459,CW!D:E,2,FALSE)</f>
        <v>Q1'16</v>
      </c>
    </row>
    <row r="3460" spans="1:13" ht="30" customHeight="1">
      <c r="A3460" s="2">
        <v>42505</v>
      </c>
      <c r="B3460" s="1" t="s">
        <v>3039</v>
      </c>
      <c r="C3460" s="1" t="s">
        <v>1174</v>
      </c>
      <c r="D3460" s="1" t="s">
        <v>105</v>
      </c>
      <c r="E3460" s="1" t="s">
        <v>3532</v>
      </c>
      <c r="F3460" s="98" t="s">
        <v>160</v>
      </c>
      <c r="G3460" s="1">
        <v>1</v>
      </c>
      <c r="H3460" s="1" t="s">
        <v>107</v>
      </c>
      <c r="I3460" s="1" t="s">
        <v>159</v>
      </c>
      <c r="K3460" s="1" t="str">
        <f>VLOOKUP(L3460,CW!C:D,2,FALSE)</f>
        <v>May'16</v>
      </c>
      <c r="L3460" s="1" t="str">
        <f t="shared" si="54"/>
        <v>19'16</v>
      </c>
      <c r="M3460" s="1" t="str">
        <f>VLOOKUP(K3460,CW!D:E,2,FALSE)</f>
        <v>Q1'16</v>
      </c>
    </row>
    <row r="3461" spans="1:13" ht="15" customHeight="1">
      <c r="A3461" s="2">
        <v>42505</v>
      </c>
      <c r="B3461" s="1" t="s">
        <v>3040</v>
      </c>
      <c r="C3461" s="1" t="s">
        <v>108</v>
      </c>
      <c r="D3461" s="1" t="s">
        <v>105</v>
      </c>
      <c r="E3461" s="1" t="s">
        <v>3532</v>
      </c>
      <c r="F3461" s="45" t="s">
        <v>158</v>
      </c>
      <c r="G3461" s="1">
        <v>1</v>
      </c>
      <c r="H3461" s="1" t="s">
        <v>107</v>
      </c>
      <c r="I3461" s="1" t="s">
        <v>159</v>
      </c>
      <c r="K3461" s="1" t="str">
        <f>VLOOKUP(L3461,CW!C:D,2,FALSE)</f>
        <v>May'16</v>
      </c>
      <c r="L3461" s="1" t="str">
        <f t="shared" si="54"/>
        <v>19'16</v>
      </c>
      <c r="M3461" s="1" t="str">
        <f>VLOOKUP(K3461,CW!D:E,2,FALSE)</f>
        <v>Q1'16</v>
      </c>
    </row>
    <row r="3462" spans="1:13" ht="30" customHeight="1">
      <c r="A3462" s="2">
        <v>42505</v>
      </c>
      <c r="B3462" s="1" t="s">
        <v>3041</v>
      </c>
      <c r="C3462" s="1" t="s">
        <v>77</v>
      </c>
      <c r="D3462" s="1" t="s">
        <v>105</v>
      </c>
      <c r="E3462" s="1" t="s">
        <v>3532</v>
      </c>
      <c r="F3462" s="98" t="s">
        <v>161</v>
      </c>
      <c r="G3462" s="1">
        <v>1</v>
      </c>
      <c r="H3462" s="1" t="s">
        <v>107</v>
      </c>
      <c r="I3462" s="1" t="s">
        <v>159</v>
      </c>
      <c r="K3462" s="1" t="str">
        <f>VLOOKUP(L3462,CW!C:D,2,FALSE)</f>
        <v>May'16</v>
      </c>
      <c r="L3462" s="1" t="str">
        <f t="shared" si="54"/>
        <v>19'16</v>
      </c>
      <c r="M3462" s="1" t="str">
        <f>VLOOKUP(K3462,CW!D:E,2,FALSE)</f>
        <v>Q1'16</v>
      </c>
    </row>
    <row r="3463" spans="1:13" ht="15" customHeight="1">
      <c r="A3463" s="2">
        <v>42505</v>
      </c>
      <c r="B3463" s="1" t="s">
        <v>3042</v>
      </c>
      <c r="C3463" s="1" t="s">
        <v>71</v>
      </c>
      <c r="D3463" s="1" t="s">
        <v>105</v>
      </c>
      <c r="E3463" s="1" t="s">
        <v>3532</v>
      </c>
      <c r="F3463" s="45" t="s">
        <v>55</v>
      </c>
      <c r="G3463" s="1">
        <v>1</v>
      </c>
      <c r="H3463" s="1" t="s">
        <v>107</v>
      </c>
      <c r="I3463" s="1" t="s">
        <v>159</v>
      </c>
      <c r="K3463" s="1" t="str">
        <f>VLOOKUP(L3463,CW!C:D,2,FALSE)</f>
        <v>May'16</v>
      </c>
      <c r="L3463" s="1" t="str">
        <f t="shared" si="54"/>
        <v>19'16</v>
      </c>
      <c r="M3463" s="1" t="str">
        <f>VLOOKUP(K3463,CW!D:E,2,FALSE)</f>
        <v>Q1'16</v>
      </c>
    </row>
    <row r="3464" spans="1:13" ht="30" customHeight="1">
      <c r="A3464" s="2">
        <v>42505</v>
      </c>
      <c r="B3464" s="1" t="s">
        <v>3043</v>
      </c>
      <c r="C3464" s="1" t="s">
        <v>1378</v>
      </c>
      <c r="D3464" s="1" t="s">
        <v>105</v>
      </c>
      <c r="E3464" s="1" t="s">
        <v>3532</v>
      </c>
      <c r="F3464" s="98" t="s">
        <v>161</v>
      </c>
      <c r="G3464" s="1">
        <v>2</v>
      </c>
      <c r="H3464" s="1" t="s">
        <v>107</v>
      </c>
      <c r="I3464" s="1" t="s">
        <v>159</v>
      </c>
      <c r="K3464" s="1" t="str">
        <f>VLOOKUP(L3464,CW!C:D,2,FALSE)</f>
        <v>May'16</v>
      </c>
      <c r="L3464" s="1" t="str">
        <f t="shared" si="54"/>
        <v>19'16</v>
      </c>
      <c r="M3464" s="1" t="str">
        <f>VLOOKUP(K3464,CW!D:E,2,FALSE)</f>
        <v>Q1'16</v>
      </c>
    </row>
    <row r="3465" spans="1:13" ht="15" customHeight="1">
      <c r="A3465" s="2">
        <v>42505</v>
      </c>
      <c r="B3465" s="1" t="s">
        <v>3043</v>
      </c>
      <c r="C3465" s="1" t="s">
        <v>1378</v>
      </c>
      <c r="D3465" s="1" t="s">
        <v>105</v>
      </c>
      <c r="E3465" s="1" t="s">
        <v>3532</v>
      </c>
      <c r="F3465" s="45" t="s">
        <v>158</v>
      </c>
      <c r="G3465" s="1">
        <v>2</v>
      </c>
      <c r="H3465" s="1" t="s">
        <v>107</v>
      </c>
      <c r="I3465" s="1" t="s">
        <v>159</v>
      </c>
      <c r="K3465" s="1" t="str">
        <f>VLOOKUP(L3465,CW!C:D,2,FALSE)</f>
        <v>May'16</v>
      </c>
      <c r="L3465" s="1" t="str">
        <f t="shared" si="54"/>
        <v>19'16</v>
      </c>
      <c r="M3465" s="1" t="str">
        <f>VLOOKUP(K3465,CW!D:E,2,FALSE)</f>
        <v>Q1'16</v>
      </c>
    </row>
    <row r="3466" spans="1:13" ht="15" customHeight="1">
      <c r="A3466" s="2">
        <v>42505</v>
      </c>
      <c r="B3466" s="1" t="s">
        <v>3044</v>
      </c>
      <c r="C3466" s="1" t="s">
        <v>86</v>
      </c>
      <c r="D3466" s="1" t="s">
        <v>105</v>
      </c>
      <c r="E3466" s="1" t="s">
        <v>3532</v>
      </c>
      <c r="F3466" s="45" t="s">
        <v>158</v>
      </c>
      <c r="G3466" s="1">
        <v>3</v>
      </c>
      <c r="H3466" s="1" t="s">
        <v>107</v>
      </c>
      <c r="I3466" s="1" t="s">
        <v>159</v>
      </c>
      <c r="K3466" s="1" t="str">
        <f>VLOOKUP(L3466,CW!C:D,2,FALSE)</f>
        <v>May'16</v>
      </c>
      <c r="L3466" s="1" t="str">
        <f t="shared" si="54"/>
        <v>19'16</v>
      </c>
      <c r="M3466" s="1" t="str">
        <f>VLOOKUP(K3466,CW!D:E,2,FALSE)</f>
        <v>Q1'16</v>
      </c>
    </row>
    <row r="3467" spans="1:13" ht="30" customHeight="1">
      <c r="A3467" s="2">
        <v>42505</v>
      </c>
      <c r="B3467" s="1" t="s">
        <v>3045</v>
      </c>
      <c r="C3467" s="1" t="s">
        <v>86</v>
      </c>
      <c r="D3467" s="1" t="s">
        <v>105</v>
      </c>
      <c r="E3467" s="1" t="s">
        <v>3532</v>
      </c>
      <c r="F3467" s="98" t="s">
        <v>160</v>
      </c>
      <c r="G3467" s="1">
        <v>2</v>
      </c>
      <c r="H3467" s="1" t="s">
        <v>107</v>
      </c>
      <c r="I3467" s="1" t="s">
        <v>159</v>
      </c>
      <c r="K3467" s="1" t="str">
        <f>VLOOKUP(L3467,CW!C:D,2,FALSE)</f>
        <v>May'16</v>
      </c>
      <c r="L3467" s="1" t="str">
        <f t="shared" si="54"/>
        <v>19'16</v>
      </c>
      <c r="M3467" s="1" t="str">
        <f>VLOOKUP(K3467,CW!D:E,2,FALSE)</f>
        <v>Q1'16</v>
      </c>
    </row>
    <row r="3468" spans="1:13" ht="15" customHeight="1">
      <c r="A3468" s="2">
        <v>42505</v>
      </c>
      <c r="B3468" s="1" t="s">
        <v>3046</v>
      </c>
      <c r="C3468" s="1" t="s">
        <v>108</v>
      </c>
      <c r="D3468" s="1" t="s">
        <v>105</v>
      </c>
      <c r="E3468" s="1" t="s">
        <v>3532</v>
      </c>
      <c r="F3468" s="45" t="s">
        <v>158</v>
      </c>
      <c r="G3468" s="1">
        <v>1</v>
      </c>
      <c r="H3468" s="1" t="s">
        <v>107</v>
      </c>
      <c r="I3468" s="1" t="s">
        <v>159</v>
      </c>
      <c r="K3468" s="1" t="str">
        <f>VLOOKUP(L3468,CW!C:D,2,FALSE)</f>
        <v>May'16</v>
      </c>
      <c r="L3468" s="1" t="str">
        <f t="shared" si="54"/>
        <v>19'16</v>
      </c>
      <c r="M3468" s="1" t="str">
        <f>VLOOKUP(K3468,CW!D:E,2,FALSE)</f>
        <v>Q1'16</v>
      </c>
    </row>
    <row r="3469" spans="1:13" ht="15" customHeight="1">
      <c r="A3469" s="2">
        <v>42505</v>
      </c>
      <c r="B3469" s="1" t="s">
        <v>3047</v>
      </c>
      <c r="C3469" s="1" t="s">
        <v>72</v>
      </c>
      <c r="D3469" s="1" t="s">
        <v>105</v>
      </c>
      <c r="E3469" s="1" t="s">
        <v>3532</v>
      </c>
      <c r="F3469" s="45" t="s">
        <v>158</v>
      </c>
      <c r="G3469" s="1">
        <v>1</v>
      </c>
      <c r="H3469" s="1" t="s">
        <v>107</v>
      </c>
      <c r="I3469" s="1" t="s">
        <v>159</v>
      </c>
      <c r="K3469" s="1" t="str">
        <f>VLOOKUP(L3469,CW!C:D,2,FALSE)</f>
        <v>May'16</v>
      </c>
      <c r="L3469" s="1" t="str">
        <f t="shared" si="54"/>
        <v>19'16</v>
      </c>
      <c r="M3469" s="1" t="str">
        <f>VLOOKUP(K3469,CW!D:E,2,FALSE)</f>
        <v>Q1'16</v>
      </c>
    </row>
    <row r="3470" spans="1:13" ht="30" customHeight="1">
      <c r="A3470" s="2">
        <v>42505</v>
      </c>
      <c r="B3470" s="1" t="s">
        <v>3048</v>
      </c>
      <c r="C3470" s="1" t="s">
        <v>77</v>
      </c>
      <c r="D3470" s="1" t="s">
        <v>105</v>
      </c>
      <c r="E3470" s="1" t="s">
        <v>3532</v>
      </c>
      <c r="F3470" s="98" t="s">
        <v>161</v>
      </c>
      <c r="G3470" s="1">
        <v>2</v>
      </c>
      <c r="H3470" s="1" t="s">
        <v>107</v>
      </c>
      <c r="I3470" s="1" t="s">
        <v>159</v>
      </c>
      <c r="K3470" s="1" t="str">
        <f>VLOOKUP(L3470,CW!C:D,2,FALSE)</f>
        <v>May'16</v>
      </c>
      <c r="L3470" s="1" t="str">
        <f t="shared" si="54"/>
        <v>19'16</v>
      </c>
      <c r="M3470" s="1" t="str">
        <f>VLOOKUP(K3470,CW!D:E,2,FALSE)</f>
        <v>Q1'16</v>
      </c>
    </row>
    <row r="3471" spans="1:13" ht="15" customHeight="1">
      <c r="A3471" s="2">
        <v>42505</v>
      </c>
      <c r="B3471" s="1" t="s">
        <v>3049</v>
      </c>
      <c r="C3471" s="1" t="s">
        <v>86</v>
      </c>
      <c r="D3471" s="1" t="s">
        <v>105</v>
      </c>
      <c r="E3471" s="1" t="s">
        <v>3532</v>
      </c>
      <c r="F3471" s="45" t="s">
        <v>158</v>
      </c>
      <c r="G3471" s="1">
        <v>1</v>
      </c>
      <c r="H3471" s="1" t="s">
        <v>107</v>
      </c>
      <c r="I3471" s="1" t="s">
        <v>159</v>
      </c>
      <c r="K3471" s="1" t="str">
        <f>VLOOKUP(L3471,CW!C:D,2,FALSE)</f>
        <v>May'16</v>
      </c>
      <c r="L3471" s="1" t="str">
        <f t="shared" si="54"/>
        <v>19'16</v>
      </c>
      <c r="M3471" s="1" t="str">
        <f>VLOOKUP(K3471,CW!D:E,2,FALSE)</f>
        <v>Q1'16</v>
      </c>
    </row>
    <row r="3472" spans="1:13" ht="15" customHeight="1">
      <c r="A3472" s="2">
        <v>42505</v>
      </c>
      <c r="B3472" s="1" t="s">
        <v>3050</v>
      </c>
      <c r="C3472" s="1" t="s">
        <v>86</v>
      </c>
      <c r="D3472" s="1" t="s">
        <v>100</v>
      </c>
      <c r="E3472" s="1" t="s">
        <v>3532</v>
      </c>
      <c r="F3472" s="45" t="s">
        <v>158</v>
      </c>
      <c r="G3472" s="1">
        <v>1</v>
      </c>
      <c r="H3472" s="1" t="s">
        <v>107</v>
      </c>
      <c r="I3472" s="1" t="s">
        <v>159</v>
      </c>
      <c r="K3472" s="1" t="str">
        <f>VLOOKUP(L3472,CW!C:D,2,FALSE)</f>
        <v>May'16</v>
      </c>
      <c r="L3472" s="1" t="str">
        <f t="shared" si="54"/>
        <v>19'16</v>
      </c>
      <c r="M3472" s="1" t="str">
        <f>VLOOKUP(K3472,CW!D:E,2,FALSE)</f>
        <v>Q1'16</v>
      </c>
    </row>
    <row r="3473" spans="1:13" ht="15" customHeight="1">
      <c r="A3473" s="2">
        <v>42505</v>
      </c>
      <c r="B3473" s="1" t="s">
        <v>3051</v>
      </c>
      <c r="C3473" s="1" t="s">
        <v>240</v>
      </c>
      <c r="D3473" s="1" t="s">
        <v>100</v>
      </c>
      <c r="E3473" s="1" t="s">
        <v>3532</v>
      </c>
      <c r="F3473" s="98" t="s">
        <v>4584</v>
      </c>
      <c r="G3473" s="1">
        <v>1</v>
      </c>
      <c r="H3473" s="1" t="s">
        <v>107</v>
      </c>
      <c r="I3473" s="1" t="s">
        <v>159</v>
      </c>
      <c r="K3473" s="1" t="str">
        <f>VLOOKUP(L3473,CW!C:D,2,FALSE)</f>
        <v>May'16</v>
      </c>
      <c r="L3473" s="1" t="str">
        <f t="shared" si="54"/>
        <v>19'16</v>
      </c>
      <c r="M3473" s="1" t="str">
        <f>VLOOKUP(K3473,CW!D:E,2,FALSE)</f>
        <v>Q1'16</v>
      </c>
    </row>
    <row r="3474" spans="1:13" ht="15" customHeight="1">
      <c r="A3474" s="2">
        <v>42505</v>
      </c>
      <c r="B3474" s="1" t="s">
        <v>3052</v>
      </c>
      <c r="C3474" s="1" t="s">
        <v>1135</v>
      </c>
      <c r="D3474" s="1" t="s">
        <v>100</v>
      </c>
      <c r="E3474" s="1" t="s">
        <v>3532</v>
      </c>
      <c r="F3474" s="45" t="s">
        <v>3053</v>
      </c>
      <c r="G3474" s="1">
        <v>1</v>
      </c>
      <c r="H3474" s="1" t="s">
        <v>107</v>
      </c>
      <c r="I3474" s="1" t="s">
        <v>159</v>
      </c>
      <c r="K3474" s="1" t="str">
        <f>VLOOKUP(L3474,CW!C:D,2,FALSE)</f>
        <v>May'16</v>
      </c>
      <c r="L3474" s="1" t="str">
        <f t="shared" si="54"/>
        <v>19'16</v>
      </c>
      <c r="M3474" s="1" t="str">
        <f>VLOOKUP(K3474,CW!D:E,2,FALSE)</f>
        <v>Q1'16</v>
      </c>
    </row>
    <row r="3475" spans="1:13" ht="15" customHeight="1">
      <c r="A3475" s="2">
        <v>42505</v>
      </c>
      <c r="B3475" s="1" t="s">
        <v>3054</v>
      </c>
      <c r="C3475" s="1" t="s">
        <v>1135</v>
      </c>
      <c r="D3475" s="1" t="s">
        <v>100</v>
      </c>
      <c r="E3475" s="1" t="s">
        <v>3532</v>
      </c>
      <c r="F3475" s="45" t="s">
        <v>158</v>
      </c>
      <c r="G3475" s="1">
        <v>1</v>
      </c>
      <c r="H3475" s="1" t="s">
        <v>107</v>
      </c>
      <c r="I3475" s="1" t="s">
        <v>159</v>
      </c>
      <c r="K3475" s="1" t="str">
        <f>VLOOKUP(L3475,CW!C:D,2,FALSE)</f>
        <v>May'16</v>
      </c>
      <c r="L3475" s="1" t="str">
        <f t="shared" si="54"/>
        <v>19'16</v>
      </c>
      <c r="M3475" s="1" t="str">
        <f>VLOOKUP(K3475,CW!D:E,2,FALSE)</f>
        <v>Q1'16</v>
      </c>
    </row>
    <row r="3476" spans="1:13" ht="30" customHeight="1">
      <c r="A3476" s="2">
        <v>42505</v>
      </c>
      <c r="B3476" s="1" t="s">
        <v>3055</v>
      </c>
      <c r="C3476" s="1" t="s">
        <v>71</v>
      </c>
      <c r="D3476" s="1" t="s">
        <v>100</v>
      </c>
      <c r="E3476" s="1" t="s">
        <v>3532</v>
      </c>
      <c r="F3476" s="98" t="s">
        <v>160</v>
      </c>
      <c r="G3476" s="1">
        <v>1</v>
      </c>
      <c r="H3476" s="1" t="s">
        <v>107</v>
      </c>
      <c r="I3476" s="1" t="s">
        <v>159</v>
      </c>
      <c r="K3476" s="1" t="str">
        <f>VLOOKUP(L3476,CW!C:D,2,FALSE)</f>
        <v>May'16</v>
      </c>
      <c r="L3476" s="1" t="str">
        <f t="shared" si="54"/>
        <v>19'16</v>
      </c>
      <c r="M3476" s="1" t="str">
        <f>VLOOKUP(K3476,CW!D:E,2,FALSE)</f>
        <v>Q1'16</v>
      </c>
    </row>
    <row r="3477" spans="1:13" ht="15" customHeight="1">
      <c r="A3477" s="2">
        <v>42505</v>
      </c>
      <c r="B3477" s="1" t="s">
        <v>3055</v>
      </c>
      <c r="C3477" s="1" t="s">
        <v>71</v>
      </c>
      <c r="D3477" s="1" t="s">
        <v>100</v>
      </c>
      <c r="E3477" s="1" t="s">
        <v>3532</v>
      </c>
      <c r="F3477" s="45" t="s">
        <v>158</v>
      </c>
      <c r="G3477" s="1">
        <v>1</v>
      </c>
      <c r="H3477" s="1" t="s">
        <v>107</v>
      </c>
      <c r="I3477" s="1" t="s">
        <v>159</v>
      </c>
      <c r="K3477" s="1" t="str">
        <f>VLOOKUP(L3477,CW!C:D,2,FALSE)</f>
        <v>May'16</v>
      </c>
      <c r="L3477" s="1" t="str">
        <f t="shared" si="54"/>
        <v>19'16</v>
      </c>
      <c r="M3477" s="1" t="str">
        <f>VLOOKUP(K3477,CW!D:E,2,FALSE)</f>
        <v>Q1'16</v>
      </c>
    </row>
    <row r="3478" spans="1:13" ht="15" customHeight="1">
      <c r="A3478" s="2">
        <v>42505</v>
      </c>
      <c r="B3478" s="1" t="s">
        <v>3055</v>
      </c>
      <c r="C3478" s="1" t="s">
        <v>71</v>
      </c>
      <c r="D3478" s="1" t="s">
        <v>100</v>
      </c>
      <c r="E3478" s="1" t="s">
        <v>3532</v>
      </c>
      <c r="F3478" s="98" t="s">
        <v>4584</v>
      </c>
      <c r="G3478" s="1">
        <v>1</v>
      </c>
      <c r="H3478" s="1" t="s">
        <v>107</v>
      </c>
      <c r="I3478" s="1" t="s">
        <v>159</v>
      </c>
      <c r="K3478" s="1" t="str">
        <f>VLOOKUP(L3478,CW!C:D,2,FALSE)</f>
        <v>May'16</v>
      </c>
      <c r="L3478" s="1" t="str">
        <f t="shared" si="54"/>
        <v>19'16</v>
      </c>
      <c r="M3478" s="1" t="str">
        <f>VLOOKUP(K3478,CW!D:E,2,FALSE)</f>
        <v>Q1'16</v>
      </c>
    </row>
    <row r="3479" spans="1:13" ht="15" customHeight="1">
      <c r="A3479" s="2">
        <v>42505</v>
      </c>
      <c r="B3479" s="1" t="s">
        <v>3056</v>
      </c>
      <c r="C3479" s="1" t="s">
        <v>71</v>
      </c>
      <c r="D3479" s="1" t="s">
        <v>100</v>
      </c>
      <c r="E3479" s="1" t="s">
        <v>3532</v>
      </c>
      <c r="F3479" s="98" t="s">
        <v>4584</v>
      </c>
      <c r="G3479" s="1">
        <v>2</v>
      </c>
      <c r="H3479" s="1" t="s">
        <v>107</v>
      </c>
      <c r="I3479" s="1" t="s">
        <v>159</v>
      </c>
      <c r="K3479" s="1" t="str">
        <f>VLOOKUP(L3479,CW!C:D,2,FALSE)</f>
        <v>May'16</v>
      </c>
      <c r="L3479" s="1" t="str">
        <f t="shared" si="54"/>
        <v>19'16</v>
      </c>
      <c r="M3479" s="1" t="str">
        <f>VLOOKUP(K3479,CW!D:E,2,FALSE)</f>
        <v>Q1'16</v>
      </c>
    </row>
    <row r="3480" spans="1:13" ht="15" customHeight="1">
      <c r="A3480" s="2">
        <v>42505</v>
      </c>
      <c r="B3480" s="1" t="s">
        <v>3057</v>
      </c>
      <c r="C3480" s="1" t="s">
        <v>86</v>
      </c>
      <c r="D3480" s="1" t="s">
        <v>100</v>
      </c>
      <c r="E3480" s="1" t="s">
        <v>3532</v>
      </c>
      <c r="F3480" s="98" t="s">
        <v>4584</v>
      </c>
      <c r="G3480" s="1">
        <v>2</v>
      </c>
      <c r="H3480" s="1" t="s">
        <v>107</v>
      </c>
      <c r="I3480" s="1" t="s">
        <v>159</v>
      </c>
      <c r="K3480" s="1" t="str">
        <f>VLOOKUP(L3480,CW!C:D,2,FALSE)</f>
        <v>May'16</v>
      </c>
      <c r="L3480" s="1" t="str">
        <f t="shared" si="54"/>
        <v>19'16</v>
      </c>
      <c r="M3480" s="1" t="str">
        <f>VLOOKUP(K3480,CW!D:E,2,FALSE)</f>
        <v>Q1'16</v>
      </c>
    </row>
    <row r="3481" spans="1:13" ht="30" customHeight="1">
      <c r="A3481" s="2">
        <v>42505</v>
      </c>
      <c r="B3481" s="1" t="s">
        <v>3058</v>
      </c>
      <c r="C3481" s="1" t="s">
        <v>86</v>
      </c>
      <c r="D3481" s="1" t="s">
        <v>100</v>
      </c>
      <c r="E3481" s="1" t="s">
        <v>3532</v>
      </c>
      <c r="F3481" s="98" t="s">
        <v>161</v>
      </c>
      <c r="G3481" s="1">
        <v>1</v>
      </c>
      <c r="H3481" s="1" t="s">
        <v>107</v>
      </c>
      <c r="I3481" s="1" t="s">
        <v>159</v>
      </c>
      <c r="K3481" s="1" t="str">
        <f>VLOOKUP(L3481,CW!C:D,2,FALSE)</f>
        <v>May'16</v>
      </c>
      <c r="L3481" s="1" t="str">
        <f t="shared" si="54"/>
        <v>19'16</v>
      </c>
      <c r="M3481" s="1" t="str">
        <f>VLOOKUP(K3481,CW!D:E,2,FALSE)</f>
        <v>Q1'16</v>
      </c>
    </row>
    <row r="3482" spans="1:13" ht="30" customHeight="1">
      <c r="A3482" s="2">
        <v>42505</v>
      </c>
      <c r="B3482" s="1" t="s">
        <v>3059</v>
      </c>
      <c r="C3482" s="1" t="s">
        <v>86</v>
      </c>
      <c r="D3482" s="1" t="s">
        <v>100</v>
      </c>
      <c r="E3482" s="1" t="s">
        <v>3532</v>
      </c>
      <c r="F3482" s="98" t="s">
        <v>161</v>
      </c>
      <c r="G3482" s="1">
        <v>14</v>
      </c>
      <c r="H3482" s="1" t="s">
        <v>107</v>
      </c>
      <c r="I3482" s="1" t="s">
        <v>159</v>
      </c>
      <c r="K3482" s="1" t="str">
        <f>VLOOKUP(L3482,CW!C:D,2,FALSE)</f>
        <v>May'16</v>
      </c>
      <c r="L3482" s="1" t="str">
        <f t="shared" si="54"/>
        <v>19'16</v>
      </c>
      <c r="M3482" s="1" t="str">
        <f>VLOOKUP(K3482,CW!D:E,2,FALSE)</f>
        <v>Q1'16</v>
      </c>
    </row>
    <row r="3483" spans="1:13" ht="15" customHeight="1">
      <c r="A3483" s="2">
        <v>42505</v>
      </c>
      <c r="B3483" s="1" t="s">
        <v>3059</v>
      </c>
      <c r="C3483" s="1" t="s">
        <v>86</v>
      </c>
      <c r="D3483" s="1" t="s">
        <v>100</v>
      </c>
      <c r="E3483" s="1" t="s">
        <v>3532</v>
      </c>
      <c r="F3483" s="98" t="s">
        <v>4584</v>
      </c>
      <c r="G3483" s="1">
        <v>1</v>
      </c>
      <c r="H3483" s="1" t="s">
        <v>107</v>
      </c>
      <c r="I3483" s="1" t="s">
        <v>159</v>
      </c>
      <c r="K3483" s="1" t="str">
        <f>VLOOKUP(L3483,CW!C:D,2,FALSE)</f>
        <v>May'16</v>
      </c>
      <c r="L3483" s="1" t="str">
        <f t="shared" si="54"/>
        <v>19'16</v>
      </c>
      <c r="M3483" s="1" t="str">
        <f>VLOOKUP(K3483,CW!D:E,2,FALSE)</f>
        <v>Q1'16</v>
      </c>
    </row>
    <row r="3484" spans="1:13" ht="15" customHeight="1">
      <c r="A3484" s="2">
        <v>42505</v>
      </c>
      <c r="B3484" s="1" t="s">
        <v>3445</v>
      </c>
      <c r="C3484" s="1" t="s">
        <v>72</v>
      </c>
      <c r="D3484" s="1" t="s">
        <v>105</v>
      </c>
      <c r="E3484" s="1" t="s">
        <v>3532</v>
      </c>
      <c r="F3484" s="45" t="s">
        <v>17</v>
      </c>
      <c r="G3484" s="1">
        <v>2</v>
      </c>
      <c r="H3484" s="1" t="s">
        <v>107</v>
      </c>
      <c r="I3484" s="1" t="s">
        <v>706</v>
      </c>
      <c r="K3484" s="1" t="str">
        <f>VLOOKUP(L3484,CW!C:D,2,FALSE)</f>
        <v>May'16</v>
      </c>
      <c r="L3484" s="1" t="str">
        <f t="shared" si="54"/>
        <v>19'16</v>
      </c>
      <c r="M3484" s="1" t="str">
        <f>VLOOKUP(K3484,CW!D:E,2,FALSE)</f>
        <v>Q1'16</v>
      </c>
    </row>
    <row r="3485" spans="1:13" ht="15" customHeight="1">
      <c r="A3485" s="2">
        <v>42506</v>
      </c>
      <c r="B3485" s="1" t="s">
        <v>3060</v>
      </c>
      <c r="C3485" s="1" t="s">
        <v>86</v>
      </c>
      <c r="D3485" s="1" t="s">
        <v>105</v>
      </c>
      <c r="E3485" s="1" t="s">
        <v>3532</v>
      </c>
      <c r="F3485" s="45" t="s">
        <v>158</v>
      </c>
      <c r="G3485" s="1">
        <v>2</v>
      </c>
      <c r="H3485" s="1" t="s">
        <v>107</v>
      </c>
      <c r="I3485" s="1" t="s">
        <v>159</v>
      </c>
      <c r="K3485" s="1" t="str">
        <f>VLOOKUP(L3485,CW!C:D,2,FALSE)</f>
        <v>May'16</v>
      </c>
      <c r="L3485" s="1" t="str">
        <f t="shared" si="54"/>
        <v>20'16</v>
      </c>
      <c r="M3485" s="1" t="str">
        <f>VLOOKUP(K3485,CW!D:E,2,FALSE)</f>
        <v>Q1'16</v>
      </c>
    </row>
    <row r="3486" spans="1:13" ht="30" customHeight="1">
      <c r="A3486" s="2">
        <v>42506</v>
      </c>
      <c r="B3486" s="1" t="s">
        <v>3061</v>
      </c>
      <c r="C3486" s="1" t="s">
        <v>480</v>
      </c>
      <c r="D3486" s="1" t="s">
        <v>105</v>
      </c>
      <c r="E3486" s="1" t="s">
        <v>3532</v>
      </c>
      <c r="F3486" s="98" t="s">
        <v>161</v>
      </c>
      <c r="G3486" s="1">
        <v>1</v>
      </c>
      <c r="H3486" s="1" t="s">
        <v>107</v>
      </c>
      <c r="I3486" s="1" t="s">
        <v>159</v>
      </c>
      <c r="K3486" s="1" t="str">
        <f>VLOOKUP(L3486,CW!C:D,2,FALSE)</f>
        <v>May'16</v>
      </c>
      <c r="L3486" s="1" t="str">
        <f t="shared" si="54"/>
        <v>20'16</v>
      </c>
      <c r="M3486" s="1" t="str">
        <f>VLOOKUP(K3486,CW!D:E,2,FALSE)</f>
        <v>Q1'16</v>
      </c>
    </row>
    <row r="3487" spans="1:13" ht="30" customHeight="1">
      <c r="A3487" s="2">
        <v>42506</v>
      </c>
      <c r="B3487" s="1" t="s">
        <v>3062</v>
      </c>
      <c r="C3487" s="1" t="s">
        <v>86</v>
      </c>
      <c r="D3487" s="1" t="s">
        <v>105</v>
      </c>
      <c r="E3487" s="1" t="s">
        <v>3532</v>
      </c>
      <c r="F3487" s="98" t="s">
        <v>160</v>
      </c>
      <c r="G3487" s="1">
        <v>1</v>
      </c>
      <c r="H3487" s="1" t="s">
        <v>107</v>
      </c>
      <c r="I3487" s="1" t="s">
        <v>159</v>
      </c>
      <c r="K3487" s="1" t="str">
        <f>VLOOKUP(L3487,CW!C:D,2,FALSE)</f>
        <v>May'16</v>
      </c>
      <c r="L3487" s="1" t="str">
        <f t="shared" si="54"/>
        <v>20'16</v>
      </c>
      <c r="M3487" s="1" t="str">
        <f>VLOOKUP(K3487,CW!D:E,2,FALSE)</f>
        <v>Q1'16</v>
      </c>
    </row>
    <row r="3488" spans="1:13" ht="15" customHeight="1">
      <c r="A3488" s="2">
        <v>42506</v>
      </c>
      <c r="B3488" s="1" t="s">
        <v>3062</v>
      </c>
      <c r="C3488" s="1" t="s">
        <v>86</v>
      </c>
      <c r="D3488" s="1" t="s">
        <v>105</v>
      </c>
      <c r="E3488" s="1" t="s">
        <v>3532</v>
      </c>
      <c r="F3488" s="45" t="s">
        <v>158</v>
      </c>
      <c r="G3488" s="1">
        <v>1</v>
      </c>
      <c r="H3488" s="1" t="s">
        <v>107</v>
      </c>
      <c r="I3488" s="1" t="s">
        <v>159</v>
      </c>
      <c r="K3488" s="1" t="str">
        <f>VLOOKUP(L3488,CW!C:D,2,FALSE)</f>
        <v>May'16</v>
      </c>
      <c r="L3488" s="1" t="str">
        <f t="shared" si="54"/>
        <v>20'16</v>
      </c>
      <c r="M3488" s="1" t="str">
        <f>VLOOKUP(K3488,CW!D:E,2,FALSE)</f>
        <v>Q1'16</v>
      </c>
    </row>
    <row r="3489" spans="1:13" ht="30" customHeight="1">
      <c r="A3489" s="2">
        <v>42506</v>
      </c>
      <c r="B3489" s="1" t="s">
        <v>3063</v>
      </c>
      <c r="C3489" s="1" t="s">
        <v>86</v>
      </c>
      <c r="D3489" s="1" t="s">
        <v>105</v>
      </c>
      <c r="E3489" s="1" t="s">
        <v>3532</v>
      </c>
      <c r="F3489" s="98" t="s">
        <v>161</v>
      </c>
      <c r="G3489" s="1">
        <v>1</v>
      </c>
      <c r="H3489" s="1" t="s">
        <v>107</v>
      </c>
      <c r="I3489" s="1" t="s">
        <v>159</v>
      </c>
      <c r="K3489" s="1" t="str">
        <f>VLOOKUP(L3489,CW!C:D,2,FALSE)</f>
        <v>May'16</v>
      </c>
      <c r="L3489" s="1" t="str">
        <f t="shared" si="54"/>
        <v>20'16</v>
      </c>
      <c r="M3489" s="1" t="str">
        <f>VLOOKUP(K3489,CW!D:E,2,FALSE)</f>
        <v>Q1'16</v>
      </c>
    </row>
    <row r="3490" spans="1:13" ht="30" customHeight="1">
      <c r="A3490" s="2">
        <v>42506</v>
      </c>
      <c r="B3490" s="1" t="s">
        <v>3064</v>
      </c>
      <c r="C3490" s="1" t="s">
        <v>72</v>
      </c>
      <c r="D3490" s="1" t="s">
        <v>105</v>
      </c>
      <c r="E3490" s="1" t="s">
        <v>3532</v>
      </c>
      <c r="F3490" s="98" t="s">
        <v>161</v>
      </c>
      <c r="G3490" s="1">
        <v>1</v>
      </c>
      <c r="H3490" s="1" t="s">
        <v>107</v>
      </c>
      <c r="I3490" s="1" t="s">
        <v>159</v>
      </c>
      <c r="K3490" s="1" t="str">
        <f>VLOOKUP(L3490,CW!C:D,2,FALSE)</f>
        <v>May'16</v>
      </c>
      <c r="L3490" s="1" t="str">
        <f t="shared" si="54"/>
        <v>20'16</v>
      </c>
      <c r="M3490" s="1" t="str">
        <f>VLOOKUP(K3490,CW!D:E,2,FALSE)</f>
        <v>Q1'16</v>
      </c>
    </row>
    <row r="3491" spans="1:13" ht="15" customHeight="1">
      <c r="A3491" s="2">
        <v>42506</v>
      </c>
      <c r="B3491" s="1" t="s">
        <v>3065</v>
      </c>
      <c r="C3491" s="1" t="s">
        <v>72</v>
      </c>
      <c r="D3491" s="1" t="s">
        <v>105</v>
      </c>
      <c r="E3491" s="1" t="s">
        <v>3532</v>
      </c>
      <c r="F3491" s="45" t="s">
        <v>158</v>
      </c>
      <c r="G3491" s="1">
        <v>1</v>
      </c>
      <c r="H3491" s="1" t="s">
        <v>107</v>
      </c>
      <c r="I3491" s="1" t="s">
        <v>159</v>
      </c>
      <c r="K3491" s="1" t="str">
        <f>VLOOKUP(L3491,CW!C:D,2,FALSE)</f>
        <v>May'16</v>
      </c>
      <c r="L3491" s="1" t="str">
        <f t="shared" si="54"/>
        <v>20'16</v>
      </c>
      <c r="M3491" s="1" t="str">
        <f>VLOOKUP(K3491,CW!D:E,2,FALSE)</f>
        <v>Q1'16</v>
      </c>
    </row>
    <row r="3492" spans="1:13" ht="15" customHeight="1">
      <c r="A3492" s="2">
        <v>42506</v>
      </c>
      <c r="B3492" s="1" t="s">
        <v>3066</v>
      </c>
      <c r="C3492" s="1" t="s">
        <v>86</v>
      </c>
      <c r="D3492" s="1" t="s">
        <v>102</v>
      </c>
      <c r="E3492" s="1" t="s">
        <v>3532</v>
      </c>
      <c r="F3492" s="45" t="s">
        <v>158</v>
      </c>
      <c r="G3492" s="1">
        <v>3</v>
      </c>
      <c r="H3492" s="1" t="s">
        <v>107</v>
      </c>
      <c r="I3492" s="1" t="s">
        <v>159</v>
      </c>
      <c r="K3492" s="1" t="str">
        <f>VLOOKUP(L3492,CW!C:D,2,FALSE)</f>
        <v>May'16</v>
      </c>
      <c r="L3492" s="1" t="str">
        <f t="shared" si="54"/>
        <v>20'16</v>
      </c>
      <c r="M3492" s="1" t="str">
        <f>VLOOKUP(K3492,CW!D:E,2,FALSE)</f>
        <v>Q1'16</v>
      </c>
    </row>
    <row r="3493" spans="1:13" ht="30" customHeight="1">
      <c r="A3493" s="2">
        <v>42506</v>
      </c>
      <c r="B3493" s="1" t="s">
        <v>3067</v>
      </c>
      <c r="C3493" s="1" t="s">
        <v>86</v>
      </c>
      <c r="D3493" s="1" t="s">
        <v>102</v>
      </c>
      <c r="E3493" s="1" t="s">
        <v>3532</v>
      </c>
      <c r="F3493" s="98" t="s">
        <v>160</v>
      </c>
      <c r="G3493" s="1">
        <v>1</v>
      </c>
      <c r="H3493" s="1" t="s">
        <v>107</v>
      </c>
      <c r="I3493" s="1" t="s">
        <v>159</v>
      </c>
      <c r="K3493" s="1" t="str">
        <f>VLOOKUP(L3493,CW!C:D,2,FALSE)</f>
        <v>May'16</v>
      </c>
      <c r="L3493" s="1" t="str">
        <f t="shared" si="54"/>
        <v>20'16</v>
      </c>
      <c r="M3493" s="1" t="str">
        <f>VLOOKUP(K3493,CW!D:E,2,FALSE)</f>
        <v>Q1'16</v>
      </c>
    </row>
    <row r="3494" spans="1:13" ht="30" customHeight="1">
      <c r="A3494" s="2">
        <v>42506</v>
      </c>
      <c r="B3494" s="1" t="s">
        <v>3067</v>
      </c>
      <c r="C3494" s="1" t="s">
        <v>86</v>
      </c>
      <c r="D3494" s="1" t="s">
        <v>102</v>
      </c>
      <c r="E3494" s="1" t="s">
        <v>3532</v>
      </c>
      <c r="F3494" s="98" t="s">
        <v>161</v>
      </c>
      <c r="G3494" s="1">
        <v>1</v>
      </c>
      <c r="H3494" s="1" t="s">
        <v>107</v>
      </c>
      <c r="I3494" s="1" t="s">
        <v>159</v>
      </c>
      <c r="K3494" s="1" t="str">
        <f>VLOOKUP(L3494,CW!C:D,2,FALSE)</f>
        <v>May'16</v>
      </c>
      <c r="L3494" s="1" t="str">
        <f t="shared" si="54"/>
        <v>20'16</v>
      </c>
      <c r="M3494" s="1" t="str">
        <f>VLOOKUP(K3494,CW!D:E,2,FALSE)</f>
        <v>Q1'16</v>
      </c>
    </row>
    <row r="3495" spans="1:13" ht="30" customHeight="1">
      <c r="A3495" s="2">
        <v>42506</v>
      </c>
      <c r="B3495" s="1" t="s">
        <v>3068</v>
      </c>
      <c r="C3495" s="1" t="s">
        <v>86</v>
      </c>
      <c r="D3495" s="1" t="s">
        <v>102</v>
      </c>
      <c r="E3495" s="1" t="s">
        <v>3532</v>
      </c>
      <c r="F3495" s="98" t="s">
        <v>160</v>
      </c>
      <c r="G3495" s="1">
        <v>1</v>
      </c>
      <c r="H3495" s="1" t="s">
        <v>107</v>
      </c>
      <c r="I3495" s="1" t="s">
        <v>159</v>
      </c>
      <c r="K3495" s="1" t="str">
        <f>VLOOKUP(L3495,CW!C:D,2,FALSE)</f>
        <v>May'16</v>
      </c>
      <c r="L3495" s="1" t="str">
        <f t="shared" si="54"/>
        <v>20'16</v>
      </c>
      <c r="M3495" s="1" t="str">
        <f>VLOOKUP(K3495,CW!D:E,2,FALSE)</f>
        <v>Q1'16</v>
      </c>
    </row>
    <row r="3496" spans="1:13" ht="15" customHeight="1">
      <c r="A3496" s="2">
        <v>42506</v>
      </c>
      <c r="B3496" s="1" t="s">
        <v>3068</v>
      </c>
      <c r="C3496" s="1" t="s">
        <v>86</v>
      </c>
      <c r="D3496" s="1" t="s">
        <v>102</v>
      </c>
      <c r="E3496" s="1" t="s">
        <v>3532</v>
      </c>
      <c r="F3496" s="45" t="s">
        <v>158</v>
      </c>
      <c r="G3496" s="1">
        <v>10</v>
      </c>
      <c r="H3496" s="1" t="s">
        <v>107</v>
      </c>
      <c r="I3496" s="1" t="s">
        <v>159</v>
      </c>
      <c r="K3496" s="1" t="str">
        <f>VLOOKUP(L3496,CW!C:D,2,FALSE)</f>
        <v>May'16</v>
      </c>
      <c r="L3496" s="1" t="str">
        <f t="shared" si="54"/>
        <v>20'16</v>
      </c>
      <c r="M3496" s="1" t="str">
        <f>VLOOKUP(K3496,CW!D:E,2,FALSE)</f>
        <v>Q1'16</v>
      </c>
    </row>
    <row r="3497" spans="1:13" ht="15" customHeight="1">
      <c r="A3497" s="2">
        <v>42506</v>
      </c>
      <c r="B3497" s="1" t="s">
        <v>3069</v>
      </c>
      <c r="C3497" s="1" t="s">
        <v>86</v>
      </c>
      <c r="D3497" s="1" t="s">
        <v>102</v>
      </c>
      <c r="E3497" s="1" t="s">
        <v>3532</v>
      </c>
      <c r="F3497" s="45" t="s">
        <v>158</v>
      </c>
      <c r="G3497" s="1">
        <v>2</v>
      </c>
      <c r="H3497" s="1" t="s">
        <v>107</v>
      </c>
      <c r="I3497" s="1" t="s">
        <v>159</v>
      </c>
      <c r="K3497" s="1" t="str">
        <f>VLOOKUP(L3497,CW!C:D,2,FALSE)</f>
        <v>May'16</v>
      </c>
      <c r="L3497" s="1" t="str">
        <f t="shared" si="54"/>
        <v>20'16</v>
      </c>
      <c r="M3497" s="1" t="str">
        <f>VLOOKUP(K3497,CW!D:E,2,FALSE)</f>
        <v>Q1'16</v>
      </c>
    </row>
    <row r="3498" spans="1:13" ht="15" customHeight="1">
      <c r="A3498" s="2">
        <v>42506</v>
      </c>
      <c r="B3498" s="1" t="s">
        <v>3070</v>
      </c>
      <c r="C3498" s="1" t="s">
        <v>86</v>
      </c>
      <c r="D3498" s="1" t="s">
        <v>102</v>
      </c>
      <c r="E3498" s="1" t="s">
        <v>3532</v>
      </c>
      <c r="F3498" s="45" t="s">
        <v>158</v>
      </c>
      <c r="G3498" s="1">
        <v>4</v>
      </c>
      <c r="H3498" s="1" t="s">
        <v>107</v>
      </c>
      <c r="I3498" s="1" t="s">
        <v>159</v>
      </c>
      <c r="K3498" s="1" t="str">
        <f>VLOOKUP(L3498,CW!C:D,2,FALSE)</f>
        <v>May'16</v>
      </c>
      <c r="L3498" s="1" t="str">
        <f t="shared" si="54"/>
        <v>20'16</v>
      </c>
      <c r="M3498" s="1" t="str">
        <f>VLOOKUP(K3498,CW!D:E,2,FALSE)</f>
        <v>Q1'16</v>
      </c>
    </row>
    <row r="3499" spans="1:13" ht="30" customHeight="1">
      <c r="A3499" s="2">
        <v>42506</v>
      </c>
      <c r="B3499" s="1" t="s">
        <v>3071</v>
      </c>
      <c r="C3499" s="1" t="s">
        <v>108</v>
      </c>
      <c r="D3499" s="1" t="s">
        <v>102</v>
      </c>
      <c r="E3499" s="1" t="s">
        <v>3532</v>
      </c>
      <c r="F3499" s="98" t="s">
        <v>160</v>
      </c>
      <c r="G3499" s="1">
        <v>1</v>
      </c>
      <c r="H3499" s="1" t="s">
        <v>107</v>
      </c>
      <c r="I3499" s="1" t="s">
        <v>159</v>
      </c>
      <c r="K3499" s="1" t="str">
        <f>VLOOKUP(L3499,CW!C:D,2,FALSE)</f>
        <v>May'16</v>
      </c>
      <c r="L3499" s="1" t="str">
        <f t="shared" si="54"/>
        <v>20'16</v>
      </c>
      <c r="M3499" s="1" t="str">
        <f>VLOOKUP(K3499,CW!D:E,2,FALSE)</f>
        <v>Q1'16</v>
      </c>
    </row>
    <row r="3500" spans="1:13" ht="15" customHeight="1">
      <c r="A3500" s="2">
        <v>42506</v>
      </c>
      <c r="B3500" s="1" t="s">
        <v>3072</v>
      </c>
      <c r="C3500" s="1" t="s">
        <v>83</v>
      </c>
      <c r="D3500" s="1" t="s">
        <v>102</v>
      </c>
      <c r="E3500" s="1" t="s">
        <v>3532</v>
      </c>
      <c r="F3500" s="45" t="s">
        <v>158</v>
      </c>
      <c r="G3500" s="1">
        <v>1</v>
      </c>
      <c r="H3500" s="1" t="s">
        <v>107</v>
      </c>
      <c r="I3500" s="1" t="s">
        <v>159</v>
      </c>
      <c r="K3500" s="1" t="str">
        <f>VLOOKUP(L3500,CW!C:D,2,FALSE)</f>
        <v>May'16</v>
      </c>
      <c r="L3500" s="1" t="str">
        <f t="shared" si="54"/>
        <v>20'16</v>
      </c>
      <c r="M3500" s="1" t="str">
        <f>VLOOKUP(K3500,CW!D:E,2,FALSE)</f>
        <v>Q1'16</v>
      </c>
    </row>
    <row r="3501" spans="1:13" ht="30" customHeight="1">
      <c r="A3501" s="2">
        <v>42506</v>
      </c>
      <c r="B3501" s="1" t="s">
        <v>3073</v>
      </c>
      <c r="C3501" s="1" t="s">
        <v>83</v>
      </c>
      <c r="D3501" s="1" t="s">
        <v>102</v>
      </c>
      <c r="E3501" s="1" t="s">
        <v>3532</v>
      </c>
      <c r="F3501" s="98" t="s">
        <v>161</v>
      </c>
      <c r="G3501" s="1">
        <v>1</v>
      </c>
      <c r="H3501" s="1" t="s">
        <v>107</v>
      </c>
      <c r="I3501" s="1" t="s">
        <v>159</v>
      </c>
      <c r="K3501" s="1" t="str">
        <f>VLOOKUP(L3501,CW!C:D,2,FALSE)</f>
        <v>May'16</v>
      </c>
      <c r="L3501" s="1" t="str">
        <f t="shared" si="54"/>
        <v>20'16</v>
      </c>
      <c r="M3501" s="1" t="str">
        <f>VLOOKUP(K3501,CW!D:E,2,FALSE)</f>
        <v>Q1'16</v>
      </c>
    </row>
    <row r="3502" spans="1:13" ht="30" customHeight="1">
      <c r="A3502" s="2">
        <v>42506</v>
      </c>
      <c r="B3502" s="1" t="s">
        <v>3074</v>
      </c>
      <c r="C3502" s="1" t="s">
        <v>83</v>
      </c>
      <c r="D3502" s="1" t="s">
        <v>102</v>
      </c>
      <c r="E3502" s="1" t="s">
        <v>3532</v>
      </c>
      <c r="F3502" s="98" t="s">
        <v>160</v>
      </c>
      <c r="G3502" s="1">
        <v>1</v>
      </c>
      <c r="H3502" s="1" t="s">
        <v>107</v>
      </c>
      <c r="I3502" s="1" t="s">
        <v>159</v>
      </c>
      <c r="K3502" s="1" t="str">
        <f>VLOOKUP(L3502,CW!C:D,2,FALSE)</f>
        <v>May'16</v>
      </c>
      <c r="L3502" s="1" t="str">
        <f t="shared" si="54"/>
        <v>20'16</v>
      </c>
      <c r="M3502" s="1" t="str">
        <f>VLOOKUP(K3502,CW!D:E,2,FALSE)</f>
        <v>Q1'16</v>
      </c>
    </row>
    <row r="3503" spans="1:13" ht="15" customHeight="1">
      <c r="A3503" s="2">
        <v>42506</v>
      </c>
      <c r="B3503" s="1" t="s">
        <v>3074</v>
      </c>
      <c r="C3503" s="1" t="s">
        <v>83</v>
      </c>
      <c r="D3503" s="1" t="s">
        <v>102</v>
      </c>
      <c r="E3503" s="1" t="s">
        <v>3532</v>
      </c>
      <c r="F3503" s="98" t="s">
        <v>4584</v>
      </c>
      <c r="G3503" s="1">
        <v>1</v>
      </c>
      <c r="H3503" s="1" t="s">
        <v>107</v>
      </c>
      <c r="I3503" s="1" t="s">
        <v>159</v>
      </c>
      <c r="K3503" s="1" t="str">
        <f>VLOOKUP(L3503,CW!C:D,2,FALSE)</f>
        <v>May'16</v>
      </c>
      <c r="L3503" s="1" t="str">
        <f t="shared" si="54"/>
        <v>20'16</v>
      </c>
      <c r="M3503" s="1" t="str">
        <f>VLOOKUP(K3503,CW!D:E,2,FALSE)</f>
        <v>Q1'16</v>
      </c>
    </row>
    <row r="3504" spans="1:13" ht="15" customHeight="1">
      <c r="A3504" s="2">
        <v>42506</v>
      </c>
      <c r="B3504" s="1" t="s">
        <v>3075</v>
      </c>
      <c r="C3504" s="1" t="s">
        <v>72</v>
      </c>
      <c r="D3504" s="1" t="s">
        <v>102</v>
      </c>
      <c r="E3504" s="1" t="s">
        <v>3532</v>
      </c>
      <c r="F3504" s="45" t="s">
        <v>158</v>
      </c>
      <c r="G3504" s="1">
        <v>1</v>
      </c>
      <c r="H3504" s="1" t="s">
        <v>107</v>
      </c>
      <c r="I3504" s="1" t="s">
        <v>159</v>
      </c>
      <c r="K3504" s="1" t="str">
        <f>VLOOKUP(L3504,CW!C:D,2,FALSE)</f>
        <v>May'16</v>
      </c>
      <c r="L3504" s="1" t="str">
        <f t="shared" ref="L3504:L3567" si="55">CONCATENATE(WEEKNUM(A3504,21),"'",TEXT(A3504,"yy"))</f>
        <v>20'16</v>
      </c>
      <c r="M3504" s="1" t="str">
        <f>VLOOKUP(K3504,CW!D:E,2,FALSE)</f>
        <v>Q1'16</v>
      </c>
    </row>
    <row r="3505" spans="1:13" ht="15" customHeight="1">
      <c r="A3505" s="2">
        <v>42506</v>
      </c>
      <c r="B3505" s="1" t="s">
        <v>3076</v>
      </c>
      <c r="C3505" s="1" t="s">
        <v>72</v>
      </c>
      <c r="D3505" s="1" t="s">
        <v>102</v>
      </c>
      <c r="E3505" s="1" t="s">
        <v>3532</v>
      </c>
      <c r="F3505" s="45" t="s">
        <v>158</v>
      </c>
      <c r="G3505" s="1">
        <v>1</v>
      </c>
      <c r="H3505" s="1" t="s">
        <v>107</v>
      </c>
      <c r="I3505" s="1" t="s">
        <v>159</v>
      </c>
      <c r="K3505" s="1" t="str">
        <f>VLOOKUP(L3505,CW!C:D,2,FALSE)</f>
        <v>May'16</v>
      </c>
      <c r="L3505" s="1" t="str">
        <f t="shared" si="55"/>
        <v>20'16</v>
      </c>
      <c r="M3505" s="1" t="str">
        <f>VLOOKUP(K3505,CW!D:E,2,FALSE)</f>
        <v>Q1'16</v>
      </c>
    </row>
    <row r="3506" spans="1:13" ht="15" customHeight="1">
      <c r="A3506" s="2">
        <v>42506</v>
      </c>
      <c r="B3506" s="1" t="s">
        <v>3446</v>
      </c>
      <c r="C3506" s="1" t="s">
        <v>72</v>
      </c>
      <c r="D3506" s="1" t="s">
        <v>102</v>
      </c>
      <c r="E3506" s="1" t="s">
        <v>3532</v>
      </c>
      <c r="F3506" s="45" t="s">
        <v>4594</v>
      </c>
      <c r="G3506" s="1">
        <v>1</v>
      </c>
      <c r="H3506" s="1" t="s">
        <v>107</v>
      </c>
      <c r="I3506" s="1" t="s">
        <v>706</v>
      </c>
      <c r="K3506" s="1" t="str">
        <f>VLOOKUP(L3506,CW!C:D,2,FALSE)</f>
        <v>May'16</v>
      </c>
      <c r="L3506" s="1" t="str">
        <f t="shared" si="55"/>
        <v>20'16</v>
      </c>
      <c r="M3506" s="1" t="str">
        <f>VLOOKUP(K3506,CW!D:E,2,FALSE)</f>
        <v>Q1'16</v>
      </c>
    </row>
    <row r="3507" spans="1:13" ht="15" customHeight="1">
      <c r="A3507" s="2">
        <v>42506</v>
      </c>
      <c r="B3507" s="1" t="s">
        <v>3446</v>
      </c>
      <c r="C3507" s="1" t="s">
        <v>72</v>
      </c>
      <c r="D3507" s="1" t="s">
        <v>102</v>
      </c>
      <c r="E3507" s="1" t="s">
        <v>3532</v>
      </c>
      <c r="F3507" s="45" t="s">
        <v>46</v>
      </c>
      <c r="G3507" s="1">
        <v>1</v>
      </c>
      <c r="H3507" s="1" t="s">
        <v>107</v>
      </c>
      <c r="I3507" s="1" t="s">
        <v>706</v>
      </c>
      <c r="K3507" s="1" t="str">
        <f>VLOOKUP(L3507,CW!C:D,2,FALSE)</f>
        <v>May'16</v>
      </c>
      <c r="L3507" s="1" t="str">
        <f t="shared" si="55"/>
        <v>20'16</v>
      </c>
      <c r="M3507" s="1" t="str">
        <f>VLOOKUP(K3507,CW!D:E,2,FALSE)</f>
        <v>Q1'16</v>
      </c>
    </row>
    <row r="3508" spans="1:13" ht="15" customHeight="1">
      <c r="A3508" s="2">
        <v>42507</v>
      </c>
      <c r="B3508" s="1" t="s">
        <v>3077</v>
      </c>
      <c r="C3508" s="1" t="s">
        <v>83</v>
      </c>
      <c r="D3508" s="1" t="s">
        <v>100</v>
      </c>
      <c r="E3508" s="1" t="s">
        <v>3532</v>
      </c>
      <c r="F3508" s="98" t="s">
        <v>4584</v>
      </c>
      <c r="G3508" s="1">
        <v>3</v>
      </c>
      <c r="H3508" s="1" t="s">
        <v>107</v>
      </c>
      <c r="I3508" s="1" t="s">
        <v>159</v>
      </c>
      <c r="K3508" s="1" t="str">
        <f>VLOOKUP(L3508,CW!C:D,2,FALSE)</f>
        <v>May'16</v>
      </c>
      <c r="L3508" s="1" t="str">
        <f t="shared" si="55"/>
        <v>20'16</v>
      </c>
      <c r="M3508" s="1" t="str">
        <f>VLOOKUP(K3508,CW!D:E,2,FALSE)</f>
        <v>Q1'16</v>
      </c>
    </row>
    <row r="3509" spans="1:13" ht="15" customHeight="1">
      <c r="A3509" s="2">
        <v>42507</v>
      </c>
      <c r="B3509" s="1" t="s">
        <v>3078</v>
      </c>
      <c r="C3509" s="1" t="s">
        <v>83</v>
      </c>
      <c r="D3509" s="1" t="s">
        <v>100</v>
      </c>
      <c r="E3509" s="1" t="s">
        <v>3532</v>
      </c>
      <c r="F3509" s="98" t="s">
        <v>4584</v>
      </c>
      <c r="G3509" s="1">
        <v>2</v>
      </c>
      <c r="H3509" s="1" t="s">
        <v>107</v>
      </c>
      <c r="I3509" s="1" t="s">
        <v>159</v>
      </c>
      <c r="K3509" s="1" t="str">
        <f>VLOOKUP(L3509,CW!C:D,2,FALSE)</f>
        <v>May'16</v>
      </c>
      <c r="L3509" s="1" t="str">
        <f t="shared" si="55"/>
        <v>20'16</v>
      </c>
      <c r="M3509" s="1" t="str">
        <f>VLOOKUP(K3509,CW!D:E,2,FALSE)</f>
        <v>Q1'16</v>
      </c>
    </row>
    <row r="3510" spans="1:13" ht="15" customHeight="1">
      <c r="A3510" s="2">
        <v>42507</v>
      </c>
      <c r="B3510" s="1" t="s">
        <v>3079</v>
      </c>
      <c r="C3510" s="1" t="s">
        <v>83</v>
      </c>
      <c r="D3510" s="1" t="s">
        <v>100</v>
      </c>
      <c r="E3510" s="1" t="s">
        <v>3532</v>
      </c>
      <c r="F3510" s="98" t="s">
        <v>4584</v>
      </c>
      <c r="G3510" s="1">
        <v>2</v>
      </c>
      <c r="H3510" s="1" t="s">
        <v>107</v>
      </c>
      <c r="I3510" s="1" t="s">
        <v>159</v>
      </c>
      <c r="K3510" s="1" t="str">
        <f>VLOOKUP(L3510,CW!C:D,2,FALSE)</f>
        <v>May'16</v>
      </c>
      <c r="L3510" s="1" t="str">
        <f t="shared" si="55"/>
        <v>20'16</v>
      </c>
      <c r="M3510" s="1" t="str">
        <f>VLOOKUP(K3510,CW!D:E,2,FALSE)</f>
        <v>Q1'16</v>
      </c>
    </row>
    <row r="3511" spans="1:13" ht="15" customHeight="1">
      <c r="A3511" s="2">
        <v>42507</v>
      </c>
      <c r="B3511" s="1" t="s">
        <v>3080</v>
      </c>
      <c r="C3511" s="1" t="s">
        <v>86</v>
      </c>
      <c r="D3511" s="1" t="s">
        <v>102</v>
      </c>
      <c r="E3511" s="1" t="s">
        <v>3532</v>
      </c>
      <c r="F3511" s="45" t="s">
        <v>158</v>
      </c>
      <c r="G3511" s="1">
        <v>1</v>
      </c>
      <c r="H3511" s="1" t="s">
        <v>107</v>
      </c>
      <c r="I3511" s="1" t="s">
        <v>159</v>
      </c>
      <c r="K3511" s="1" t="str">
        <f>VLOOKUP(L3511,CW!C:D,2,FALSE)</f>
        <v>May'16</v>
      </c>
      <c r="L3511" s="1" t="str">
        <f t="shared" si="55"/>
        <v>20'16</v>
      </c>
      <c r="M3511" s="1" t="str">
        <f>VLOOKUP(K3511,CW!D:E,2,FALSE)</f>
        <v>Q1'16</v>
      </c>
    </row>
    <row r="3512" spans="1:13" ht="15" customHeight="1">
      <c r="A3512" s="2">
        <v>42507</v>
      </c>
      <c r="B3512" s="1" t="s">
        <v>3081</v>
      </c>
      <c r="C3512" s="1" t="s">
        <v>1801</v>
      </c>
      <c r="D3512" s="1" t="s">
        <v>102</v>
      </c>
      <c r="E3512" s="1" t="s">
        <v>3532</v>
      </c>
      <c r="F3512" s="45" t="s">
        <v>158</v>
      </c>
      <c r="G3512" s="1">
        <v>1</v>
      </c>
      <c r="H3512" s="1" t="s">
        <v>107</v>
      </c>
      <c r="I3512" s="1" t="s">
        <v>159</v>
      </c>
      <c r="K3512" s="1" t="str">
        <f>VLOOKUP(L3512,CW!C:D,2,FALSE)</f>
        <v>May'16</v>
      </c>
      <c r="L3512" s="1" t="str">
        <f t="shared" si="55"/>
        <v>20'16</v>
      </c>
      <c r="M3512" s="1" t="str">
        <f>VLOOKUP(K3512,CW!D:E,2,FALSE)</f>
        <v>Q1'16</v>
      </c>
    </row>
    <row r="3513" spans="1:13" ht="30" customHeight="1">
      <c r="A3513" s="2">
        <v>42507</v>
      </c>
      <c r="B3513" s="1" t="s">
        <v>3082</v>
      </c>
      <c r="C3513" s="1" t="s">
        <v>86</v>
      </c>
      <c r="D3513" s="1" t="s">
        <v>102</v>
      </c>
      <c r="E3513" s="1" t="s">
        <v>3532</v>
      </c>
      <c r="F3513" s="98" t="s">
        <v>161</v>
      </c>
      <c r="G3513" s="1">
        <v>1</v>
      </c>
      <c r="H3513" s="1" t="s">
        <v>107</v>
      </c>
      <c r="I3513" s="1" t="s">
        <v>159</v>
      </c>
      <c r="K3513" s="1" t="str">
        <f>VLOOKUP(L3513,CW!C:D,2,FALSE)</f>
        <v>May'16</v>
      </c>
      <c r="L3513" s="1" t="str">
        <f t="shared" si="55"/>
        <v>20'16</v>
      </c>
      <c r="M3513" s="1" t="str">
        <f>VLOOKUP(K3513,CW!D:E,2,FALSE)</f>
        <v>Q1'16</v>
      </c>
    </row>
    <row r="3514" spans="1:13" ht="15" customHeight="1">
      <c r="A3514" s="2">
        <v>42507</v>
      </c>
      <c r="B3514" s="1" t="s">
        <v>3082</v>
      </c>
      <c r="C3514" s="1" t="s">
        <v>86</v>
      </c>
      <c r="D3514" s="1" t="s">
        <v>102</v>
      </c>
      <c r="E3514" s="1" t="s">
        <v>3532</v>
      </c>
      <c r="F3514" s="45" t="s">
        <v>158</v>
      </c>
      <c r="G3514" s="1">
        <v>1</v>
      </c>
      <c r="H3514" s="1" t="s">
        <v>107</v>
      </c>
      <c r="I3514" s="1" t="s">
        <v>159</v>
      </c>
      <c r="K3514" s="1" t="str">
        <f>VLOOKUP(L3514,CW!C:D,2,FALSE)</f>
        <v>May'16</v>
      </c>
      <c r="L3514" s="1" t="str">
        <f t="shared" si="55"/>
        <v>20'16</v>
      </c>
      <c r="M3514" s="1" t="str">
        <f>VLOOKUP(K3514,CW!D:E,2,FALSE)</f>
        <v>Q1'16</v>
      </c>
    </row>
    <row r="3515" spans="1:13" ht="15" customHeight="1">
      <c r="A3515" s="2">
        <v>42508</v>
      </c>
      <c r="B3515" s="1" t="s">
        <v>3083</v>
      </c>
      <c r="C3515" s="1" t="s">
        <v>1801</v>
      </c>
      <c r="D3515" s="1" t="s">
        <v>100</v>
      </c>
      <c r="E3515" s="1" t="s">
        <v>3532</v>
      </c>
      <c r="F3515" s="45" t="s">
        <v>158</v>
      </c>
      <c r="G3515" s="1">
        <v>2</v>
      </c>
      <c r="H3515" s="1" t="s">
        <v>107</v>
      </c>
      <c r="I3515" s="1" t="s">
        <v>159</v>
      </c>
      <c r="K3515" s="1" t="str">
        <f>VLOOKUP(L3515,CW!C:D,2,FALSE)</f>
        <v>May'16</v>
      </c>
      <c r="L3515" s="1" t="str">
        <f t="shared" si="55"/>
        <v>20'16</v>
      </c>
      <c r="M3515" s="1" t="str">
        <f>VLOOKUP(K3515,CW!D:E,2,FALSE)</f>
        <v>Q1'16</v>
      </c>
    </row>
    <row r="3516" spans="1:13" ht="15" customHeight="1">
      <c r="A3516" s="2">
        <v>42508</v>
      </c>
      <c r="B3516" s="1" t="s">
        <v>3084</v>
      </c>
      <c r="C3516" s="1" t="s">
        <v>86</v>
      </c>
      <c r="D3516" s="1" t="s">
        <v>100</v>
      </c>
      <c r="E3516" s="1" t="s">
        <v>3532</v>
      </c>
      <c r="F3516" s="45" t="s">
        <v>5</v>
      </c>
      <c r="G3516" s="1">
        <v>1</v>
      </c>
      <c r="H3516" s="1" t="s">
        <v>107</v>
      </c>
      <c r="I3516" s="1" t="s">
        <v>159</v>
      </c>
      <c r="K3516" s="1" t="str">
        <f>VLOOKUP(L3516,CW!C:D,2,FALSE)</f>
        <v>May'16</v>
      </c>
      <c r="L3516" s="1" t="str">
        <f t="shared" si="55"/>
        <v>20'16</v>
      </c>
      <c r="M3516" s="1" t="str">
        <f>VLOOKUP(K3516,CW!D:E,2,FALSE)</f>
        <v>Q1'16</v>
      </c>
    </row>
    <row r="3517" spans="1:13" ht="30" customHeight="1">
      <c r="A3517" s="2">
        <v>42508</v>
      </c>
      <c r="B3517" s="1" t="s">
        <v>3085</v>
      </c>
      <c r="C3517" s="1" t="s">
        <v>86</v>
      </c>
      <c r="D3517" s="1" t="s">
        <v>100</v>
      </c>
      <c r="E3517" s="1" t="s">
        <v>3532</v>
      </c>
      <c r="F3517" s="98" t="s">
        <v>160</v>
      </c>
      <c r="G3517" s="1">
        <v>1</v>
      </c>
      <c r="H3517" s="1" t="s">
        <v>107</v>
      </c>
      <c r="I3517" s="1" t="s">
        <v>159</v>
      </c>
      <c r="K3517" s="1" t="str">
        <f>VLOOKUP(L3517,CW!C:D,2,FALSE)</f>
        <v>May'16</v>
      </c>
      <c r="L3517" s="1" t="str">
        <f t="shared" si="55"/>
        <v>20'16</v>
      </c>
      <c r="M3517" s="1" t="str">
        <f>VLOOKUP(K3517,CW!D:E,2,FALSE)</f>
        <v>Q1'16</v>
      </c>
    </row>
    <row r="3518" spans="1:13" ht="15" customHeight="1">
      <c r="A3518" s="2">
        <v>42508</v>
      </c>
      <c r="B3518" s="1" t="s">
        <v>3085</v>
      </c>
      <c r="C3518" s="1" t="s">
        <v>86</v>
      </c>
      <c r="D3518" s="1" t="s">
        <v>100</v>
      </c>
      <c r="E3518" s="1" t="s">
        <v>3532</v>
      </c>
      <c r="F3518" s="45" t="s">
        <v>158</v>
      </c>
      <c r="G3518" s="1">
        <v>1</v>
      </c>
      <c r="H3518" s="1" t="s">
        <v>107</v>
      </c>
      <c r="I3518" s="1" t="s">
        <v>159</v>
      </c>
      <c r="K3518" s="1" t="str">
        <f>VLOOKUP(L3518,CW!C:D,2,FALSE)</f>
        <v>May'16</v>
      </c>
      <c r="L3518" s="1" t="str">
        <f t="shared" si="55"/>
        <v>20'16</v>
      </c>
      <c r="M3518" s="1" t="str">
        <f>VLOOKUP(K3518,CW!D:E,2,FALSE)</f>
        <v>Q1'16</v>
      </c>
    </row>
    <row r="3519" spans="1:13" ht="15" customHeight="1">
      <c r="A3519" s="2">
        <v>42508</v>
      </c>
      <c r="B3519" s="1" t="s">
        <v>3085</v>
      </c>
      <c r="C3519" s="1" t="s">
        <v>86</v>
      </c>
      <c r="D3519" s="1" t="s">
        <v>100</v>
      </c>
      <c r="E3519" s="1" t="s">
        <v>3532</v>
      </c>
      <c r="F3519" s="98" t="s">
        <v>4584</v>
      </c>
      <c r="G3519" s="1">
        <v>1</v>
      </c>
      <c r="H3519" s="1" t="s">
        <v>107</v>
      </c>
      <c r="I3519" s="1" t="s">
        <v>159</v>
      </c>
      <c r="K3519" s="1" t="str">
        <f>VLOOKUP(L3519,CW!C:D,2,FALSE)</f>
        <v>May'16</v>
      </c>
      <c r="L3519" s="1" t="str">
        <f t="shared" si="55"/>
        <v>20'16</v>
      </c>
      <c r="M3519" s="1" t="str">
        <f>VLOOKUP(K3519,CW!D:E,2,FALSE)</f>
        <v>Q1'16</v>
      </c>
    </row>
    <row r="3520" spans="1:13" ht="15" customHeight="1">
      <c r="A3520" s="2">
        <v>42508</v>
      </c>
      <c r="B3520" s="1" t="s">
        <v>3086</v>
      </c>
      <c r="C3520" s="1" t="s">
        <v>86</v>
      </c>
      <c r="D3520" s="1" t="s">
        <v>100</v>
      </c>
      <c r="E3520" s="1" t="s">
        <v>3532</v>
      </c>
      <c r="F3520" s="45" t="s">
        <v>5</v>
      </c>
      <c r="G3520" s="1">
        <v>3</v>
      </c>
      <c r="H3520" s="1" t="s">
        <v>107</v>
      </c>
      <c r="I3520" s="1" t="s">
        <v>159</v>
      </c>
      <c r="K3520" s="1" t="str">
        <f>VLOOKUP(L3520,CW!C:D,2,FALSE)</f>
        <v>May'16</v>
      </c>
      <c r="L3520" s="1" t="str">
        <f t="shared" si="55"/>
        <v>20'16</v>
      </c>
      <c r="M3520" s="1" t="str">
        <f>VLOOKUP(K3520,CW!D:E,2,FALSE)</f>
        <v>Q1'16</v>
      </c>
    </row>
    <row r="3521" spans="1:13" ht="15" customHeight="1">
      <c r="A3521" s="2">
        <v>42508</v>
      </c>
      <c r="B3521" s="1" t="s">
        <v>3087</v>
      </c>
      <c r="C3521" s="1" t="s">
        <v>72</v>
      </c>
      <c r="D3521" s="1" t="s">
        <v>100</v>
      </c>
      <c r="E3521" s="1" t="s">
        <v>3532</v>
      </c>
      <c r="F3521" s="45" t="s">
        <v>158</v>
      </c>
      <c r="G3521" s="1">
        <v>2</v>
      </c>
      <c r="H3521" s="1" t="s">
        <v>107</v>
      </c>
      <c r="I3521" s="1" t="s">
        <v>159</v>
      </c>
      <c r="K3521" s="1" t="str">
        <f>VLOOKUP(L3521,CW!C:D,2,FALSE)</f>
        <v>May'16</v>
      </c>
      <c r="L3521" s="1" t="str">
        <f t="shared" si="55"/>
        <v>20'16</v>
      </c>
      <c r="M3521" s="1" t="str">
        <f>VLOOKUP(K3521,CW!D:E,2,FALSE)</f>
        <v>Q1'16</v>
      </c>
    </row>
    <row r="3522" spans="1:13" ht="15" customHeight="1">
      <c r="A3522" s="2">
        <v>42508</v>
      </c>
      <c r="B3522" s="1" t="s">
        <v>3087</v>
      </c>
      <c r="C3522" s="1" t="s">
        <v>72</v>
      </c>
      <c r="D3522" s="1" t="s">
        <v>100</v>
      </c>
      <c r="E3522" s="1" t="s">
        <v>3532</v>
      </c>
      <c r="F3522" s="98" t="s">
        <v>4584</v>
      </c>
      <c r="G3522" s="1">
        <v>1</v>
      </c>
      <c r="H3522" s="1" t="s">
        <v>107</v>
      </c>
      <c r="I3522" s="1" t="s">
        <v>159</v>
      </c>
      <c r="K3522" s="1" t="str">
        <f>VLOOKUP(L3522,CW!C:D,2,FALSE)</f>
        <v>May'16</v>
      </c>
      <c r="L3522" s="1" t="str">
        <f t="shared" si="55"/>
        <v>20'16</v>
      </c>
      <c r="M3522" s="1" t="str">
        <f>VLOOKUP(K3522,CW!D:E,2,FALSE)</f>
        <v>Q1'16</v>
      </c>
    </row>
    <row r="3523" spans="1:13" ht="15" customHeight="1">
      <c r="A3523" s="2">
        <v>42508</v>
      </c>
      <c r="B3523" s="1" t="s">
        <v>3088</v>
      </c>
      <c r="C3523" s="1" t="s">
        <v>72</v>
      </c>
      <c r="D3523" s="1" t="s">
        <v>100</v>
      </c>
      <c r="E3523" s="1" t="s">
        <v>3532</v>
      </c>
      <c r="F3523" s="98" t="s">
        <v>4584</v>
      </c>
      <c r="G3523" s="1">
        <v>1</v>
      </c>
      <c r="H3523" s="1" t="s">
        <v>107</v>
      </c>
      <c r="I3523" s="1" t="s">
        <v>159</v>
      </c>
      <c r="K3523" s="1" t="str">
        <f>VLOOKUP(L3523,CW!C:D,2,FALSE)</f>
        <v>May'16</v>
      </c>
      <c r="L3523" s="1" t="str">
        <f t="shared" si="55"/>
        <v>20'16</v>
      </c>
      <c r="M3523" s="1" t="str">
        <f>VLOOKUP(K3523,CW!D:E,2,FALSE)</f>
        <v>Q1'16</v>
      </c>
    </row>
    <row r="3524" spans="1:13" ht="15" customHeight="1">
      <c r="A3524" s="2">
        <v>42508</v>
      </c>
      <c r="B3524" s="1" t="s">
        <v>3089</v>
      </c>
      <c r="C3524" s="1" t="s">
        <v>72</v>
      </c>
      <c r="D3524" s="1" t="s">
        <v>100</v>
      </c>
      <c r="E3524" s="1" t="s">
        <v>3532</v>
      </c>
      <c r="F3524" s="45" t="s">
        <v>158</v>
      </c>
      <c r="G3524" s="1">
        <v>1</v>
      </c>
      <c r="H3524" s="1" t="s">
        <v>107</v>
      </c>
      <c r="I3524" s="1" t="s">
        <v>159</v>
      </c>
      <c r="K3524" s="1" t="str">
        <f>VLOOKUP(L3524,CW!C:D,2,FALSE)</f>
        <v>May'16</v>
      </c>
      <c r="L3524" s="1" t="str">
        <f t="shared" si="55"/>
        <v>20'16</v>
      </c>
      <c r="M3524" s="1" t="str">
        <f>VLOOKUP(K3524,CW!D:E,2,FALSE)</f>
        <v>Q1'16</v>
      </c>
    </row>
    <row r="3525" spans="1:13" ht="15" customHeight="1">
      <c r="A3525" s="2">
        <v>42508</v>
      </c>
      <c r="B3525" s="1" t="s">
        <v>3090</v>
      </c>
      <c r="C3525" s="1" t="s">
        <v>72</v>
      </c>
      <c r="D3525" s="1" t="s">
        <v>100</v>
      </c>
      <c r="E3525" s="1" t="s">
        <v>3532</v>
      </c>
      <c r="F3525" s="98" t="s">
        <v>4584</v>
      </c>
      <c r="G3525" s="1">
        <v>1</v>
      </c>
      <c r="H3525" s="1" t="s">
        <v>107</v>
      </c>
      <c r="I3525" s="1" t="s">
        <v>159</v>
      </c>
      <c r="K3525" s="1" t="str">
        <f>VLOOKUP(L3525,CW!C:D,2,FALSE)</f>
        <v>May'16</v>
      </c>
      <c r="L3525" s="1" t="str">
        <f t="shared" si="55"/>
        <v>20'16</v>
      </c>
      <c r="M3525" s="1" t="str">
        <f>VLOOKUP(K3525,CW!D:E,2,FALSE)</f>
        <v>Q1'16</v>
      </c>
    </row>
    <row r="3526" spans="1:13" ht="15" customHeight="1">
      <c r="A3526" s="2">
        <v>42508</v>
      </c>
      <c r="B3526" s="1" t="s">
        <v>3091</v>
      </c>
      <c r="C3526" s="1" t="s">
        <v>108</v>
      </c>
      <c r="D3526" s="1" t="s">
        <v>100</v>
      </c>
      <c r="E3526" s="1" t="s">
        <v>3532</v>
      </c>
      <c r="F3526" s="98" t="s">
        <v>4584</v>
      </c>
      <c r="G3526" s="1">
        <v>1</v>
      </c>
      <c r="H3526" s="1" t="s">
        <v>107</v>
      </c>
      <c r="I3526" s="1" t="s">
        <v>159</v>
      </c>
      <c r="K3526" s="1" t="str">
        <f>VLOOKUP(L3526,CW!C:D,2,FALSE)</f>
        <v>May'16</v>
      </c>
      <c r="L3526" s="1" t="str">
        <f t="shared" si="55"/>
        <v>20'16</v>
      </c>
      <c r="M3526" s="1" t="str">
        <f>VLOOKUP(K3526,CW!D:E,2,FALSE)</f>
        <v>Q1'16</v>
      </c>
    </row>
    <row r="3527" spans="1:13" ht="15" customHeight="1">
      <c r="A3527" s="2">
        <v>42508</v>
      </c>
      <c r="B3527" s="1" t="s">
        <v>3092</v>
      </c>
      <c r="C3527" s="1" t="s">
        <v>94</v>
      </c>
      <c r="D3527" s="1" t="s">
        <v>100</v>
      </c>
      <c r="E3527" s="1" t="s">
        <v>3532</v>
      </c>
      <c r="F3527" s="98" t="s">
        <v>4584</v>
      </c>
      <c r="G3527" s="1">
        <v>1</v>
      </c>
      <c r="H3527" s="1" t="s">
        <v>107</v>
      </c>
      <c r="I3527" s="1" t="s">
        <v>159</v>
      </c>
      <c r="K3527" s="1" t="str">
        <f>VLOOKUP(L3527,CW!C:D,2,FALSE)</f>
        <v>May'16</v>
      </c>
      <c r="L3527" s="1" t="str">
        <f t="shared" si="55"/>
        <v>20'16</v>
      </c>
      <c r="M3527" s="1" t="str">
        <f>VLOOKUP(K3527,CW!D:E,2,FALSE)</f>
        <v>Q1'16</v>
      </c>
    </row>
    <row r="3528" spans="1:13" ht="15" customHeight="1">
      <c r="A3528" s="2">
        <v>42508</v>
      </c>
      <c r="B3528" s="1" t="s">
        <v>3093</v>
      </c>
      <c r="C3528" s="1" t="s">
        <v>94</v>
      </c>
      <c r="D3528" s="1" t="s">
        <v>100</v>
      </c>
      <c r="E3528" s="1" t="s">
        <v>3532</v>
      </c>
      <c r="F3528" s="98" t="s">
        <v>4584</v>
      </c>
      <c r="G3528" s="1">
        <v>1</v>
      </c>
      <c r="H3528" s="1" t="s">
        <v>107</v>
      </c>
      <c r="I3528" s="1" t="s">
        <v>159</v>
      </c>
      <c r="K3528" s="1" t="str">
        <f>VLOOKUP(L3528,CW!C:D,2,FALSE)</f>
        <v>May'16</v>
      </c>
      <c r="L3528" s="1" t="str">
        <f t="shared" si="55"/>
        <v>20'16</v>
      </c>
      <c r="M3528" s="1" t="str">
        <f>VLOOKUP(K3528,CW!D:E,2,FALSE)</f>
        <v>Q1'16</v>
      </c>
    </row>
    <row r="3529" spans="1:13" ht="30" customHeight="1">
      <c r="A3529" s="2">
        <v>42508</v>
      </c>
      <c r="B3529" s="1" t="s">
        <v>3094</v>
      </c>
      <c r="C3529" s="1" t="s">
        <v>86</v>
      </c>
      <c r="D3529" s="1" t="s">
        <v>100</v>
      </c>
      <c r="E3529" s="1" t="s">
        <v>3532</v>
      </c>
      <c r="F3529" s="98" t="s">
        <v>160</v>
      </c>
      <c r="G3529" s="1">
        <v>1</v>
      </c>
      <c r="H3529" s="1" t="s">
        <v>107</v>
      </c>
      <c r="I3529" s="1" t="s">
        <v>159</v>
      </c>
      <c r="K3529" s="1" t="str">
        <f>VLOOKUP(L3529,CW!C:D,2,FALSE)</f>
        <v>May'16</v>
      </c>
      <c r="L3529" s="1" t="str">
        <f t="shared" si="55"/>
        <v>20'16</v>
      </c>
      <c r="M3529" s="1" t="str">
        <f>VLOOKUP(K3529,CW!D:E,2,FALSE)</f>
        <v>Q1'16</v>
      </c>
    </row>
    <row r="3530" spans="1:13" ht="15" customHeight="1">
      <c r="A3530" s="2">
        <v>42508</v>
      </c>
      <c r="B3530" s="1" t="s">
        <v>3094</v>
      </c>
      <c r="C3530" s="1" t="s">
        <v>86</v>
      </c>
      <c r="D3530" s="1" t="s">
        <v>100</v>
      </c>
      <c r="E3530" s="1" t="s">
        <v>3532</v>
      </c>
      <c r="F3530" s="45" t="s">
        <v>158</v>
      </c>
      <c r="G3530" s="1">
        <v>1</v>
      </c>
      <c r="H3530" s="1" t="s">
        <v>107</v>
      </c>
      <c r="I3530" s="1" t="s">
        <v>159</v>
      </c>
      <c r="K3530" s="1" t="str">
        <f>VLOOKUP(L3530,CW!C:D,2,FALSE)</f>
        <v>May'16</v>
      </c>
      <c r="L3530" s="1" t="str">
        <f t="shared" si="55"/>
        <v>20'16</v>
      </c>
      <c r="M3530" s="1" t="str">
        <f>VLOOKUP(K3530,CW!D:E,2,FALSE)</f>
        <v>Q1'16</v>
      </c>
    </row>
    <row r="3531" spans="1:13" ht="15" customHeight="1">
      <c r="A3531" s="2">
        <v>42508</v>
      </c>
      <c r="B3531" s="1" t="s">
        <v>3095</v>
      </c>
      <c r="C3531" s="1" t="s">
        <v>86</v>
      </c>
      <c r="D3531" s="1" t="s">
        <v>102</v>
      </c>
      <c r="E3531" s="1" t="s">
        <v>3532</v>
      </c>
      <c r="F3531" s="45" t="s">
        <v>158</v>
      </c>
      <c r="G3531" s="1">
        <v>2</v>
      </c>
      <c r="H3531" s="1" t="s">
        <v>107</v>
      </c>
      <c r="I3531" s="1" t="s">
        <v>159</v>
      </c>
      <c r="K3531" s="1" t="str">
        <f>VLOOKUP(L3531,CW!C:D,2,FALSE)</f>
        <v>May'16</v>
      </c>
      <c r="L3531" s="1" t="str">
        <f t="shared" si="55"/>
        <v>20'16</v>
      </c>
      <c r="M3531" s="1" t="str">
        <f>VLOOKUP(K3531,CW!D:E,2,FALSE)</f>
        <v>Q1'16</v>
      </c>
    </row>
    <row r="3532" spans="1:13" ht="30" customHeight="1">
      <c r="A3532" s="2">
        <v>42508</v>
      </c>
      <c r="B3532" s="1" t="s">
        <v>3096</v>
      </c>
      <c r="C3532" s="1" t="s">
        <v>1801</v>
      </c>
      <c r="D3532" s="1" t="s">
        <v>102</v>
      </c>
      <c r="E3532" s="1" t="s">
        <v>3532</v>
      </c>
      <c r="F3532" s="98" t="s">
        <v>160</v>
      </c>
      <c r="G3532" s="1">
        <v>1</v>
      </c>
      <c r="H3532" s="1" t="s">
        <v>107</v>
      </c>
      <c r="I3532" s="1" t="s">
        <v>159</v>
      </c>
      <c r="K3532" s="1" t="str">
        <f>VLOOKUP(L3532,CW!C:D,2,FALSE)</f>
        <v>May'16</v>
      </c>
      <c r="L3532" s="1" t="str">
        <f t="shared" si="55"/>
        <v>20'16</v>
      </c>
      <c r="M3532" s="1" t="str">
        <f>VLOOKUP(K3532,CW!D:E,2,FALSE)</f>
        <v>Q1'16</v>
      </c>
    </row>
    <row r="3533" spans="1:13" ht="15" customHeight="1">
      <c r="A3533" s="2">
        <v>42508</v>
      </c>
      <c r="B3533" s="1" t="s">
        <v>3096</v>
      </c>
      <c r="C3533" s="1" t="s">
        <v>1801</v>
      </c>
      <c r="D3533" s="1" t="s">
        <v>102</v>
      </c>
      <c r="E3533" s="1" t="s">
        <v>3532</v>
      </c>
      <c r="F3533" s="45" t="s">
        <v>158</v>
      </c>
      <c r="G3533" s="1">
        <v>2</v>
      </c>
      <c r="H3533" s="1" t="s">
        <v>107</v>
      </c>
      <c r="I3533" s="1" t="s">
        <v>159</v>
      </c>
      <c r="K3533" s="1" t="str">
        <f>VLOOKUP(L3533,CW!C:D,2,FALSE)</f>
        <v>May'16</v>
      </c>
      <c r="L3533" s="1" t="str">
        <f t="shared" si="55"/>
        <v>20'16</v>
      </c>
      <c r="M3533" s="1" t="str">
        <f>VLOOKUP(K3533,CW!D:E,2,FALSE)</f>
        <v>Q1'16</v>
      </c>
    </row>
    <row r="3534" spans="1:13" ht="15" customHeight="1">
      <c r="A3534" s="2">
        <v>42508</v>
      </c>
      <c r="B3534" s="1" t="s">
        <v>3097</v>
      </c>
      <c r="C3534" s="1" t="s">
        <v>72</v>
      </c>
      <c r="D3534" s="1" t="s">
        <v>102</v>
      </c>
      <c r="E3534" s="1" t="s">
        <v>3532</v>
      </c>
      <c r="F3534" s="45" t="s">
        <v>158</v>
      </c>
      <c r="G3534" s="1">
        <v>1</v>
      </c>
      <c r="H3534" s="1" t="s">
        <v>107</v>
      </c>
      <c r="I3534" s="1" t="s">
        <v>159</v>
      </c>
      <c r="K3534" s="1" t="str">
        <f>VLOOKUP(L3534,CW!C:D,2,FALSE)</f>
        <v>May'16</v>
      </c>
      <c r="L3534" s="1" t="str">
        <f t="shared" si="55"/>
        <v>20'16</v>
      </c>
      <c r="M3534" s="1" t="str">
        <f>VLOOKUP(K3534,CW!D:E,2,FALSE)</f>
        <v>Q1'16</v>
      </c>
    </row>
    <row r="3535" spans="1:13" ht="15" customHeight="1">
      <c r="A3535" s="2">
        <v>42508</v>
      </c>
      <c r="B3535" s="1" t="s">
        <v>3098</v>
      </c>
      <c r="C3535" s="1" t="s">
        <v>94</v>
      </c>
      <c r="D3535" s="1" t="s">
        <v>102</v>
      </c>
      <c r="E3535" s="1" t="s">
        <v>3532</v>
      </c>
      <c r="F3535" s="45" t="s">
        <v>158</v>
      </c>
      <c r="G3535" s="1">
        <v>1</v>
      </c>
      <c r="H3535" s="1" t="s">
        <v>107</v>
      </c>
      <c r="I3535" s="1" t="s">
        <v>159</v>
      </c>
      <c r="K3535" s="1" t="str">
        <f>VLOOKUP(L3535,CW!C:D,2,FALSE)</f>
        <v>May'16</v>
      </c>
      <c r="L3535" s="1" t="str">
        <f t="shared" si="55"/>
        <v>20'16</v>
      </c>
      <c r="M3535" s="1" t="str">
        <f>VLOOKUP(K3535,CW!D:E,2,FALSE)</f>
        <v>Q1'16</v>
      </c>
    </row>
    <row r="3536" spans="1:13" ht="15" customHeight="1">
      <c r="A3536" s="2">
        <v>42508</v>
      </c>
      <c r="B3536" s="1" t="s">
        <v>3447</v>
      </c>
      <c r="C3536" s="1" t="s">
        <v>1801</v>
      </c>
      <c r="D3536" s="1" t="s">
        <v>102</v>
      </c>
      <c r="E3536" s="1" t="s">
        <v>3532</v>
      </c>
      <c r="F3536" s="45" t="s">
        <v>46</v>
      </c>
      <c r="G3536" s="1">
        <v>1</v>
      </c>
      <c r="H3536" s="1" t="s">
        <v>107</v>
      </c>
      <c r="I3536" s="1" t="s">
        <v>706</v>
      </c>
      <c r="K3536" s="1" t="str">
        <f>VLOOKUP(L3536,CW!C:D,2,FALSE)</f>
        <v>May'16</v>
      </c>
      <c r="L3536" s="1" t="str">
        <f t="shared" si="55"/>
        <v>20'16</v>
      </c>
      <c r="M3536" s="1" t="str">
        <f>VLOOKUP(K3536,CW!D:E,2,FALSE)</f>
        <v>Q1'16</v>
      </c>
    </row>
    <row r="3537" spans="1:13" ht="30" customHeight="1">
      <c r="A3537" s="2">
        <v>42509</v>
      </c>
      <c r="B3537" s="1" t="s">
        <v>3099</v>
      </c>
      <c r="C3537" s="1" t="s">
        <v>86</v>
      </c>
      <c r="D3537" s="1" t="s">
        <v>100</v>
      </c>
      <c r="E3537" s="1" t="s">
        <v>3532</v>
      </c>
      <c r="F3537" s="98" t="s">
        <v>160</v>
      </c>
      <c r="G3537" s="1">
        <v>2</v>
      </c>
      <c r="H3537" s="1" t="s">
        <v>107</v>
      </c>
      <c r="I3537" s="1" t="s">
        <v>159</v>
      </c>
      <c r="K3537" s="1" t="str">
        <f>VLOOKUP(L3537,CW!C:D,2,FALSE)</f>
        <v>May'16</v>
      </c>
      <c r="L3537" s="1" t="str">
        <f t="shared" si="55"/>
        <v>20'16</v>
      </c>
      <c r="M3537" s="1" t="str">
        <f>VLOOKUP(K3537,CW!D:E,2,FALSE)</f>
        <v>Q1'16</v>
      </c>
    </row>
    <row r="3538" spans="1:13" ht="15" customHeight="1">
      <c r="A3538" s="2">
        <v>42509</v>
      </c>
      <c r="B3538" s="1" t="s">
        <v>3099</v>
      </c>
      <c r="C3538" s="1" t="s">
        <v>86</v>
      </c>
      <c r="D3538" s="1" t="s">
        <v>100</v>
      </c>
      <c r="E3538" s="1" t="s">
        <v>3532</v>
      </c>
      <c r="F3538" s="45" t="s">
        <v>158</v>
      </c>
      <c r="G3538" s="1">
        <v>1</v>
      </c>
      <c r="H3538" s="1" t="s">
        <v>107</v>
      </c>
      <c r="I3538" s="1" t="s">
        <v>159</v>
      </c>
      <c r="K3538" s="1" t="str">
        <f>VLOOKUP(L3538,CW!C:D,2,FALSE)</f>
        <v>May'16</v>
      </c>
      <c r="L3538" s="1" t="str">
        <f t="shared" si="55"/>
        <v>20'16</v>
      </c>
      <c r="M3538" s="1" t="str">
        <f>VLOOKUP(K3538,CW!D:E,2,FALSE)</f>
        <v>Q1'16</v>
      </c>
    </row>
    <row r="3539" spans="1:13" ht="15" customHeight="1">
      <c r="A3539" s="2">
        <v>42509</v>
      </c>
      <c r="B3539" s="1" t="s">
        <v>3100</v>
      </c>
      <c r="C3539" s="1" t="s">
        <v>86</v>
      </c>
      <c r="D3539" s="1" t="s">
        <v>100</v>
      </c>
      <c r="E3539" s="1" t="s">
        <v>3532</v>
      </c>
      <c r="F3539" s="98" t="s">
        <v>4584</v>
      </c>
      <c r="G3539" s="1">
        <v>1</v>
      </c>
      <c r="H3539" s="1" t="s">
        <v>107</v>
      </c>
      <c r="I3539" s="1" t="s">
        <v>159</v>
      </c>
      <c r="K3539" s="1" t="str">
        <f>VLOOKUP(L3539,CW!C:D,2,FALSE)</f>
        <v>May'16</v>
      </c>
      <c r="L3539" s="1" t="str">
        <f t="shared" si="55"/>
        <v>20'16</v>
      </c>
      <c r="M3539" s="1" t="str">
        <f>VLOOKUP(K3539,CW!D:E,2,FALSE)</f>
        <v>Q1'16</v>
      </c>
    </row>
    <row r="3540" spans="1:13" ht="15" customHeight="1">
      <c r="A3540" s="2">
        <v>42509</v>
      </c>
      <c r="B3540" s="1" t="s">
        <v>3101</v>
      </c>
      <c r="C3540" s="1" t="s">
        <v>86</v>
      </c>
      <c r="D3540" s="1" t="s">
        <v>100</v>
      </c>
      <c r="E3540" s="1" t="s">
        <v>3532</v>
      </c>
      <c r="F3540" s="45" t="s">
        <v>158</v>
      </c>
      <c r="G3540" s="1">
        <v>3</v>
      </c>
      <c r="H3540" s="1" t="s">
        <v>107</v>
      </c>
      <c r="I3540" s="1" t="s">
        <v>159</v>
      </c>
      <c r="K3540" s="1" t="str">
        <f>VLOOKUP(L3540,CW!C:D,2,FALSE)</f>
        <v>May'16</v>
      </c>
      <c r="L3540" s="1" t="str">
        <f t="shared" si="55"/>
        <v>20'16</v>
      </c>
      <c r="M3540" s="1" t="str">
        <f>VLOOKUP(K3540,CW!D:E,2,FALSE)</f>
        <v>Q1'16</v>
      </c>
    </row>
    <row r="3541" spans="1:13" ht="15" customHeight="1">
      <c r="A3541" s="2">
        <v>42509</v>
      </c>
      <c r="B3541" s="1" t="s">
        <v>3102</v>
      </c>
      <c r="C3541" s="1" t="s">
        <v>77</v>
      </c>
      <c r="D3541" s="1" t="s">
        <v>100</v>
      </c>
      <c r="E3541" s="1" t="s">
        <v>3532</v>
      </c>
      <c r="F3541" s="98" t="s">
        <v>4584</v>
      </c>
      <c r="G3541" s="1">
        <v>1</v>
      </c>
      <c r="H3541" s="1" t="s">
        <v>107</v>
      </c>
      <c r="I3541" s="1" t="s">
        <v>159</v>
      </c>
      <c r="K3541" s="1" t="str">
        <f>VLOOKUP(L3541,CW!C:D,2,FALSE)</f>
        <v>May'16</v>
      </c>
      <c r="L3541" s="1" t="str">
        <f t="shared" si="55"/>
        <v>20'16</v>
      </c>
      <c r="M3541" s="1" t="str">
        <f>VLOOKUP(K3541,CW!D:E,2,FALSE)</f>
        <v>Q1'16</v>
      </c>
    </row>
    <row r="3542" spans="1:13" ht="15" customHeight="1">
      <c r="A3542" s="2">
        <v>42509</v>
      </c>
      <c r="B3542" s="1" t="s">
        <v>3103</v>
      </c>
      <c r="C3542" s="1" t="s">
        <v>240</v>
      </c>
      <c r="D3542" s="1" t="s">
        <v>100</v>
      </c>
      <c r="E3542" s="1" t="s">
        <v>3532</v>
      </c>
      <c r="F3542" s="98" t="s">
        <v>4584</v>
      </c>
      <c r="G3542" s="1">
        <v>2</v>
      </c>
      <c r="H3542" s="1" t="s">
        <v>107</v>
      </c>
      <c r="I3542" s="1" t="s">
        <v>159</v>
      </c>
      <c r="K3542" s="1" t="str">
        <f>VLOOKUP(L3542,CW!C:D,2,FALSE)</f>
        <v>May'16</v>
      </c>
      <c r="L3542" s="1" t="str">
        <f t="shared" si="55"/>
        <v>20'16</v>
      </c>
      <c r="M3542" s="1" t="str">
        <f>VLOOKUP(K3542,CW!D:E,2,FALSE)</f>
        <v>Q1'16</v>
      </c>
    </row>
    <row r="3543" spans="1:13" ht="15" customHeight="1">
      <c r="A3543" s="2">
        <v>42509</v>
      </c>
      <c r="B3543" s="1" t="s">
        <v>3104</v>
      </c>
      <c r="C3543" s="1" t="s">
        <v>97</v>
      </c>
      <c r="D3543" s="1" t="s">
        <v>100</v>
      </c>
      <c r="E3543" s="1" t="s">
        <v>3532</v>
      </c>
      <c r="F3543" s="45" t="s">
        <v>158</v>
      </c>
      <c r="G3543" s="1">
        <v>1</v>
      </c>
      <c r="H3543" s="1" t="s">
        <v>107</v>
      </c>
      <c r="I3543" s="1" t="s">
        <v>159</v>
      </c>
      <c r="K3543" s="1" t="str">
        <f>VLOOKUP(L3543,CW!C:D,2,FALSE)</f>
        <v>May'16</v>
      </c>
      <c r="L3543" s="1" t="str">
        <f t="shared" si="55"/>
        <v>20'16</v>
      </c>
      <c r="M3543" s="1" t="str">
        <f>VLOOKUP(K3543,CW!D:E,2,FALSE)</f>
        <v>Q1'16</v>
      </c>
    </row>
    <row r="3544" spans="1:13" ht="15" customHeight="1">
      <c r="A3544" s="2">
        <v>42509</v>
      </c>
      <c r="B3544" s="1" t="s">
        <v>3105</v>
      </c>
      <c r="C3544" s="1" t="s">
        <v>77</v>
      </c>
      <c r="D3544" s="1" t="s">
        <v>100</v>
      </c>
      <c r="E3544" s="1" t="s">
        <v>3532</v>
      </c>
      <c r="F3544" s="45" t="s">
        <v>158</v>
      </c>
      <c r="G3544" s="1">
        <v>2</v>
      </c>
      <c r="H3544" s="1" t="s">
        <v>107</v>
      </c>
      <c r="I3544" s="1" t="s">
        <v>159</v>
      </c>
      <c r="K3544" s="1" t="str">
        <f>VLOOKUP(L3544,CW!C:D,2,FALSE)</f>
        <v>May'16</v>
      </c>
      <c r="L3544" s="1" t="str">
        <f t="shared" si="55"/>
        <v>20'16</v>
      </c>
      <c r="M3544" s="1" t="str">
        <f>VLOOKUP(K3544,CW!D:E,2,FALSE)</f>
        <v>Q1'16</v>
      </c>
    </row>
    <row r="3545" spans="1:13" ht="15" customHeight="1">
      <c r="A3545" s="2">
        <v>42509</v>
      </c>
      <c r="B3545" s="1" t="s">
        <v>3105</v>
      </c>
      <c r="C3545" s="1" t="s">
        <v>77</v>
      </c>
      <c r="D3545" s="1" t="s">
        <v>100</v>
      </c>
      <c r="E3545" s="1" t="s">
        <v>3532</v>
      </c>
      <c r="F3545" s="98" t="s">
        <v>4584</v>
      </c>
      <c r="G3545" s="1">
        <v>1</v>
      </c>
      <c r="H3545" s="1" t="s">
        <v>107</v>
      </c>
      <c r="I3545" s="1" t="s">
        <v>159</v>
      </c>
      <c r="K3545" s="1" t="str">
        <f>VLOOKUP(L3545,CW!C:D,2,FALSE)</f>
        <v>May'16</v>
      </c>
      <c r="L3545" s="1" t="str">
        <f t="shared" si="55"/>
        <v>20'16</v>
      </c>
      <c r="M3545" s="1" t="str">
        <f>VLOOKUP(K3545,CW!D:E,2,FALSE)</f>
        <v>Q1'16</v>
      </c>
    </row>
    <row r="3546" spans="1:13" ht="15" customHeight="1">
      <c r="A3546" s="2">
        <v>42509</v>
      </c>
      <c r="B3546" s="1" t="s">
        <v>3106</v>
      </c>
      <c r="C3546" s="1" t="s">
        <v>1174</v>
      </c>
      <c r="D3546" s="1" t="s">
        <v>100</v>
      </c>
      <c r="E3546" s="1" t="s">
        <v>3532</v>
      </c>
      <c r="F3546" s="98" t="s">
        <v>4584</v>
      </c>
      <c r="G3546" s="1">
        <v>5</v>
      </c>
      <c r="H3546" s="1" t="s">
        <v>107</v>
      </c>
      <c r="I3546" s="1" t="s">
        <v>159</v>
      </c>
      <c r="K3546" s="1" t="str">
        <f>VLOOKUP(L3546,CW!C:D,2,FALSE)</f>
        <v>May'16</v>
      </c>
      <c r="L3546" s="1" t="str">
        <f t="shared" si="55"/>
        <v>20'16</v>
      </c>
      <c r="M3546" s="1" t="str">
        <f>VLOOKUP(K3546,CW!D:E,2,FALSE)</f>
        <v>Q1'16</v>
      </c>
    </row>
    <row r="3547" spans="1:13" ht="30" customHeight="1">
      <c r="A3547" s="2">
        <v>42509</v>
      </c>
      <c r="B3547" s="1" t="s">
        <v>3107</v>
      </c>
      <c r="C3547" s="1" t="s">
        <v>77</v>
      </c>
      <c r="D3547" s="1" t="s">
        <v>100</v>
      </c>
      <c r="E3547" s="1" t="s">
        <v>3532</v>
      </c>
      <c r="F3547" s="98" t="s">
        <v>160</v>
      </c>
      <c r="G3547" s="1">
        <v>1</v>
      </c>
      <c r="H3547" s="1" t="s">
        <v>107</v>
      </c>
      <c r="I3547" s="1" t="s">
        <v>159</v>
      </c>
      <c r="K3547" s="1" t="str">
        <f>VLOOKUP(L3547,CW!C:D,2,FALSE)</f>
        <v>May'16</v>
      </c>
      <c r="L3547" s="1" t="str">
        <f t="shared" si="55"/>
        <v>20'16</v>
      </c>
      <c r="M3547" s="1" t="str">
        <f>VLOOKUP(K3547,CW!D:E,2,FALSE)</f>
        <v>Q1'16</v>
      </c>
    </row>
    <row r="3548" spans="1:13" ht="30" customHeight="1">
      <c r="A3548" s="2">
        <v>42509</v>
      </c>
      <c r="B3548" s="1" t="s">
        <v>3107</v>
      </c>
      <c r="C3548" s="1" t="s">
        <v>77</v>
      </c>
      <c r="D3548" s="1" t="s">
        <v>100</v>
      </c>
      <c r="E3548" s="1" t="s">
        <v>3532</v>
      </c>
      <c r="F3548" s="98" t="s">
        <v>161</v>
      </c>
      <c r="G3548" s="1">
        <v>1</v>
      </c>
      <c r="H3548" s="1" t="s">
        <v>107</v>
      </c>
      <c r="I3548" s="1" t="s">
        <v>159</v>
      </c>
      <c r="K3548" s="1" t="str">
        <f>VLOOKUP(L3548,CW!C:D,2,FALSE)</f>
        <v>May'16</v>
      </c>
      <c r="L3548" s="1" t="str">
        <f t="shared" si="55"/>
        <v>20'16</v>
      </c>
      <c r="M3548" s="1" t="str">
        <f>VLOOKUP(K3548,CW!D:E,2,FALSE)</f>
        <v>Q1'16</v>
      </c>
    </row>
    <row r="3549" spans="1:13" ht="30" customHeight="1">
      <c r="A3549" s="2">
        <v>42509</v>
      </c>
      <c r="B3549" s="1" t="s">
        <v>3108</v>
      </c>
      <c r="C3549" s="1" t="s">
        <v>1801</v>
      </c>
      <c r="D3549" s="1" t="s">
        <v>102</v>
      </c>
      <c r="E3549" s="1" t="s">
        <v>3532</v>
      </c>
      <c r="F3549" s="98" t="s">
        <v>160</v>
      </c>
      <c r="G3549" s="1">
        <v>1</v>
      </c>
      <c r="H3549" s="1" t="s">
        <v>107</v>
      </c>
      <c r="I3549" s="1" t="s">
        <v>159</v>
      </c>
      <c r="K3549" s="1" t="str">
        <f>VLOOKUP(L3549,CW!C:D,2,FALSE)</f>
        <v>May'16</v>
      </c>
      <c r="L3549" s="1" t="str">
        <f t="shared" si="55"/>
        <v>20'16</v>
      </c>
      <c r="M3549" s="1" t="str">
        <f>VLOOKUP(K3549,CW!D:E,2,FALSE)</f>
        <v>Q1'16</v>
      </c>
    </row>
    <row r="3550" spans="1:13" ht="15" customHeight="1">
      <c r="A3550" s="2">
        <v>42509</v>
      </c>
      <c r="B3550" s="1" t="s">
        <v>3108</v>
      </c>
      <c r="C3550" s="1" t="s">
        <v>1801</v>
      </c>
      <c r="D3550" s="1" t="s">
        <v>102</v>
      </c>
      <c r="E3550" s="1" t="s">
        <v>3532</v>
      </c>
      <c r="F3550" s="45" t="s">
        <v>158</v>
      </c>
      <c r="G3550" s="1">
        <v>1</v>
      </c>
      <c r="H3550" s="1" t="s">
        <v>107</v>
      </c>
      <c r="I3550" s="1" t="s">
        <v>159</v>
      </c>
      <c r="K3550" s="1" t="str">
        <f>VLOOKUP(L3550,CW!C:D,2,FALSE)</f>
        <v>May'16</v>
      </c>
      <c r="L3550" s="1" t="str">
        <f t="shared" si="55"/>
        <v>20'16</v>
      </c>
      <c r="M3550" s="1" t="str">
        <f>VLOOKUP(K3550,CW!D:E,2,FALSE)</f>
        <v>Q1'16</v>
      </c>
    </row>
    <row r="3551" spans="1:13" ht="30" customHeight="1">
      <c r="A3551" s="2">
        <v>42509</v>
      </c>
      <c r="B3551" s="1" t="s">
        <v>3109</v>
      </c>
      <c r="C3551" s="1" t="s">
        <v>86</v>
      </c>
      <c r="D3551" s="1" t="s">
        <v>102</v>
      </c>
      <c r="E3551" s="1" t="s">
        <v>3532</v>
      </c>
      <c r="F3551" s="98" t="s">
        <v>160</v>
      </c>
      <c r="G3551" s="1">
        <v>1</v>
      </c>
      <c r="H3551" s="1" t="s">
        <v>107</v>
      </c>
      <c r="I3551" s="1" t="s">
        <v>159</v>
      </c>
      <c r="K3551" s="1" t="str">
        <f>VLOOKUP(L3551,CW!C:D,2,FALSE)</f>
        <v>May'16</v>
      </c>
      <c r="L3551" s="1" t="str">
        <f t="shared" si="55"/>
        <v>20'16</v>
      </c>
      <c r="M3551" s="1" t="str">
        <f>VLOOKUP(K3551,CW!D:E,2,FALSE)</f>
        <v>Q1'16</v>
      </c>
    </row>
    <row r="3552" spans="1:13" ht="15" customHeight="1">
      <c r="A3552" s="2">
        <v>42509</v>
      </c>
      <c r="B3552" s="1" t="s">
        <v>3110</v>
      </c>
      <c r="C3552" s="1" t="s">
        <v>1801</v>
      </c>
      <c r="D3552" s="1" t="s">
        <v>102</v>
      </c>
      <c r="E3552" s="1" t="s">
        <v>3532</v>
      </c>
      <c r="F3552" s="45" t="s">
        <v>158</v>
      </c>
      <c r="G3552" s="1">
        <v>3</v>
      </c>
      <c r="H3552" s="1" t="s">
        <v>107</v>
      </c>
      <c r="I3552" s="1" t="s">
        <v>159</v>
      </c>
      <c r="K3552" s="1" t="str">
        <f>VLOOKUP(L3552,CW!C:D,2,FALSE)</f>
        <v>May'16</v>
      </c>
      <c r="L3552" s="1" t="str">
        <f t="shared" si="55"/>
        <v>20'16</v>
      </c>
      <c r="M3552" s="1" t="str">
        <f>VLOOKUP(K3552,CW!D:E,2,FALSE)</f>
        <v>Q1'16</v>
      </c>
    </row>
    <row r="3553" spans="1:13" ht="30" customHeight="1">
      <c r="A3553" s="2">
        <v>42509</v>
      </c>
      <c r="B3553" s="1" t="s">
        <v>3111</v>
      </c>
      <c r="C3553" s="1" t="s">
        <v>1327</v>
      </c>
      <c r="D3553" s="1" t="s">
        <v>102</v>
      </c>
      <c r="E3553" s="1" t="s">
        <v>3532</v>
      </c>
      <c r="F3553" s="98" t="s">
        <v>160</v>
      </c>
      <c r="G3553" s="1">
        <v>1</v>
      </c>
      <c r="H3553" s="1" t="s">
        <v>107</v>
      </c>
      <c r="I3553" s="1" t="s">
        <v>159</v>
      </c>
      <c r="K3553" s="1" t="str">
        <f>VLOOKUP(L3553,CW!C:D,2,FALSE)</f>
        <v>May'16</v>
      </c>
      <c r="L3553" s="1" t="str">
        <f t="shared" si="55"/>
        <v>20'16</v>
      </c>
      <c r="M3553" s="1" t="str">
        <f>VLOOKUP(K3553,CW!D:E,2,FALSE)</f>
        <v>Q1'16</v>
      </c>
    </row>
    <row r="3554" spans="1:13" ht="15" customHeight="1">
      <c r="A3554" s="2">
        <v>42509</v>
      </c>
      <c r="B3554" s="1" t="s">
        <v>3448</v>
      </c>
      <c r="C3554" s="1" t="s">
        <v>86</v>
      </c>
      <c r="D3554" s="1" t="s">
        <v>105</v>
      </c>
      <c r="E3554" s="1" t="s">
        <v>3532</v>
      </c>
      <c r="F3554" s="45" t="s">
        <v>17</v>
      </c>
      <c r="G3554" s="1">
        <v>1</v>
      </c>
      <c r="H3554" s="1" t="s">
        <v>107</v>
      </c>
      <c r="I3554" s="1" t="s">
        <v>706</v>
      </c>
      <c r="K3554" s="1" t="str">
        <f>VLOOKUP(L3554,CW!C:D,2,FALSE)</f>
        <v>May'16</v>
      </c>
      <c r="L3554" s="1" t="str">
        <f t="shared" si="55"/>
        <v>20'16</v>
      </c>
      <c r="M3554" s="1" t="str">
        <f>VLOOKUP(K3554,CW!D:E,2,FALSE)</f>
        <v>Q1'16</v>
      </c>
    </row>
    <row r="3555" spans="1:13" ht="30" customHeight="1">
      <c r="A3555" s="2">
        <v>42510</v>
      </c>
      <c r="B3555" s="1" t="s">
        <v>3112</v>
      </c>
      <c r="C3555" s="1" t="s">
        <v>73</v>
      </c>
      <c r="D3555" s="1" t="s">
        <v>105</v>
      </c>
      <c r="E3555" s="1" t="s">
        <v>3532</v>
      </c>
      <c r="F3555" s="98" t="s">
        <v>161</v>
      </c>
      <c r="G3555" s="1">
        <v>1</v>
      </c>
      <c r="H3555" s="1" t="s">
        <v>107</v>
      </c>
      <c r="I3555" s="1" t="s">
        <v>159</v>
      </c>
      <c r="K3555" s="1" t="str">
        <f>VLOOKUP(L3555,CW!C:D,2,FALSE)</f>
        <v>May'16</v>
      </c>
      <c r="L3555" s="1" t="str">
        <f t="shared" si="55"/>
        <v>20'16</v>
      </c>
      <c r="M3555" s="1" t="str">
        <f>VLOOKUP(K3555,CW!D:E,2,FALSE)</f>
        <v>Q1'16</v>
      </c>
    </row>
    <row r="3556" spans="1:13" ht="30" customHeight="1">
      <c r="A3556" s="2">
        <v>42510</v>
      </c>
      <c r="B3556" s="1" t="s">
        <v>3113</v>
      </c>
      <c r="C3556" s="1" t="s">
        <v>83</v>
      </c>
      <c r="D3556" s="1" t="s">
        <v>105</v>
      </c>
      <c r="E3556" s="1" t="s">
        <v>3532</v>
      </c>
      <c r="F3556" s="98" t="s">
        <v>161</v>
      </c>
      <c r="G3556" s="1">
        <v>2</v>
      </c>
      <c r="H3556" s="1" t="s">
        <v>107</v>
      </c>
      <c r="I3556" s="1" t="s">
        <v>159</v>
      </c>
      <c r="K3556" s="1" t="str">
        <f>VLOOKUP(L3556,CW!C:D,2,FALSE)</f>
        <v>May'16</v>
      </c>
      <c r="L3556" s="1" t="str">
        <f t="shared" si="55"/>
        <v>20'16</v>
      </c>
      <c r="M3556" s="1" t="str">
        <f>VLOOKUP(K3556,CW!D:E,2,FALSE)</f>
        <v>Q1'16</v>
      </c>
    </row>
    <row r="3557" spans="1:13" ht="30" customHeight="1">
      <c r="A3557" s="2">
        <v>42510</v>
      </c>
      <c r="B3557" s="1" t="s">
        <v>3114</v>
      </c>
      <c r="C3557" s="1" t="s">
        <v>83</v>
      </c>
      <c r="D3557" s="1" t="s">
        <v>105</v>
      </c>
      <c r="E3557" s="1" t="s">
        <v>3532</v>
      </c>
      <c r="F3557" s="98" t="s">
        <v>161</v>
      </c>
      <c r="G3557" s="1">
        <v>1</v>
      </c>
      <c r="H3557" s="1" t="s">
        <v>107</v>
      </c>
      <c r="I3557" s="1" t="s">
        <v>159</v>
      </c>
      <c r="K3557" s="1" t="str">
        <f>VLOOKUP(L3557,CW!C:D,2,FALSE)</f>
        <v>May'16</v>
      </c>
      <c r="L3557" s="1" t="str">
        <f t="shared" si="55"/>
        <v>20'16</v>
      </c>
      <c r="M3557" s="1" t="str">
        <f>VLOOKUP(K3557,CW!D:E,2,FALSE)</f>
        <v>Q1'16</v>
      </c>
    </row>
    <row r="3558" spans="1:13" ht="15" customHeight="1">
      <c r="A3558" s="2">
        <v>42510</v>
      </c>
      <c r="B3558" s="1" t="s">
        <v>3115</v>
      </c>
      <c r="C3558" s="1" t="s">
        <v>86</v>
      </c>
      <c r="D3558" s="1" t="s">
        <v>102</v>
      </c>
      <c r="E3558" s="1" t="s">
        <v>3532</v>
      </c>
      <c r="F3558" s="98" t="s">
        <v>4584</v>
      </c>
      <c r="G3558" s="1">
        <v>1</v>
      </c>
      <c r="H3558" s="1" t="s">
        <v>107</v>
      </c>
      <c r="I3558" s="1" t="s">
        <v>159</v>
      </c>
      <c r="K3558" s="1" t="str">
        <f>VLOOKUP(L3558,CW!C:D,2,FALSE)</f>
        <v>May'16</v>
      </c>
      <c r="L3558" s="1" t="str">
        <f t="shared" si="55"/>
        <v>20'16</v>
      </c>
      <c r="M3558" s="1" t="str">
        <f>VLOOKUP(K3558,CW!D:E,2,FALSE)</f>
        <v>Q1'16</v>
      </c>
    </row>
    <row r="3559" spans="1:13" ht="15" customHeight="1">
      <c r="A3559" s="2">
        <v>42510</v>
      </c>
      <c r="B3559" s="1" t="s">
        <v>3116</v>
      </c>
      <c r="C3559" s="1" t="s">
        <v>86</v>
      </c>
      <c r="D3559" s="1" t="s">
        <v>102</v>
      </c>
      <c r="E3559" s="1" t="s">
        <v>3532</v>
      </c>
      <c r="F3559" s="45" t="s">
        <v>158</v>
      </c>
      <c r="G3559" s="1">
        <v>2</v>
      </c>
      <c r="H3559" s="1" t="s">
        <v>107</v>
      </c>
      <c r="I3559" s="1" t="s">
        <v>159</v>
      </c>
      <c r="K3559" s="1" t="str">
        <f>VLOOKUP(L3559,CW!C:D,2,FALSE)</f>
        <v>May'16</v>
      </c>
      <c r="L3559" s="1" t="str">
        <f t="shared" si="55"/>
        <v>20'16</v>
      </c>
      <c r="M3559" s="1" t="str">
        <f>VLOOKUP(K3559,CW!D:E,2,FALSE)</f>
        <v>Q1'16</v>
      </c>
    </row>
    <row r="3560" spans="1:13" ht="30" customHeight="1">
      <c r="A3560" s="2">
        <v>42510</v>
      </c>
      <c r="B3560" s="1" t="s">
        <v>3117</v>
      </c>
      <c r="C3560" s="1" t="s">
        <v>3118</v>
      </c>
      <c r="D3560" s="1" t="s">
        <v>102</v>
      </c>
      <c r="E3560" s="1" t="s">
        <v>3532</v>
      </c>
      <c r="F3560" s="98" t="s">
        <v>160</v>
      </c>
      <c r="G3560" s="1">
        <v>1</v>
      </c>
      <c r="H3560" s="1" t="s">
        <v>107</v>
      </c>
      <c r="I3560" s="1" t="s">
        <v>159</v>
      </c>
      <c r="K3560" s="1" t="str">
        <f>VLOOKUP(L3560,CW!C:D,2,FALSE)</f>
        <v>May'16</v>
      </c>
      <c r="L3560" s="1" t="str">
        <f t="shared" si="55"/>
        <v>20'16</v>
      </c>
      <c r="M3560" s="1" t="str">
        <f>VLOOKUP(K3560,CW!D:E,2,FALSE)</f>
        <v>Q1'16</v>
      </c>
    </row>
    <row r="3561" spans="1:13" ht="15" customHeight="1">
      <c r="A3561" s="2">
        <v>42510</v>
      </c>
      <c r="B3561" s="1" t="s">
        <v>3119</v>
      </c>
      <c r="C3561" s="1" t="s">
        <v>83</v>
      </c>
      <c r="D3561" s="1" t="s">
        <v>102</v>
      </c>
      <c r="E3561" s="1" t="s">
        <v>3532</v>
      </c>
      <c r="F3561" s="45" t="s">
        <v>158</v>
      </c>
      <c r="G3561" s="1">
        <v>1</v>
      </c>
      <c r="H3561" s="1" t="s">
        <v>107</v>
      </c>
      <c r="I3561" s="1" t="s">
        <v>159</v>
      </c>
      <c r="K3561" s="1" t="str">
        <f>VLOOKUP(L3561,CW!C:D,2,FALSE)</f>
        <v>May'16</v>
      </c>
      <c r="L3561" s="1" t="str">
        <f t="shared" si="55"/>
        <v>20'16</v>
      </c>
      <c r="M3561" s="1" t="str">
        <f>VLOOKUP(K3561,CW!D:E,2,FALSE)</f>
        <v>Q1'16</v>
      </c>
    </row>
    <row r="3562" spans="1:13" ht="30" customHeight="1">
      <c r="A3562" s="2">
        <v>42510</v>
      </c>
      <c r="B3562" s="1" t="s">
        <v>3120</v>
      </c>
      <c r="C3562" s="1" t="s">
        <v>86</v>
      </c>
      <c r="D3562" s="1" t="s">
        <v>102</v>
      </c>
      <c r="E3562" s="1" t="s">
        <v>3532</v>
      </c>
      <c r="F3562" s="98" t="s">
        <v>160</v>
      </c>
      <c r="G3562" s="1">
        <v>1</v>
      </c>
      <c r="H3562" s="1" t="s">
        <v>107</v>
      </c>
      <c r="I3562" s="1" t="s">
        <v>159</v>
      </c>
      <c r="K3562" s="1" t="str">
        <f>VLOOKUP(L3562,CW!C:D,2,FALSE)</f>
        <v>May'16</v>
      </c>
      <c r="L3562" s="1" t="str">
        <f t="shared" si="55"/>
        <v>20'16</v>
      </c>
      <c r="M3562" s="1" t="str">
        <f>VLOOKUP(K3562,CW!D:E,2,FALSE)</f>
        <v>Q1'16</v>
      </c>
    </row>
    <row r="3563" spans="1:13" ht="30" customHeight="1">
      <c r="A3563" s="2">
        <v>42510</v>
      </c>
      <c r="B3563" s="1" t="s">
        <v>3121</v>
      </c>
      <c r="C3563" s="1" t="s">
        <v>72</v>
      </c>
      <c r="D3563" s="1" t="s">
        <v>102</v>
      </c>
      <c r="E3563" s="1" t="s">
        <v>3532</v>
      </c>
      <c r="F3563" s="98" t="s">
        <v>160</v>
      </c>
      <c r="G3563" s="1">
        <v>1</v>
      </c>
      <c r="H3563" s="1" t="s">
        <v>107</v>
      </c>
      <c r="I3563" s="1" t="s">
        <v>159</v>
      </c>
      <c r="K3563" s="1" t="str">
        <f>VLOOKUP(L3563,CW!C:D,2,FALSE)</f>
        <v>May'16</v>
      </c>
      <c r="L3563" s="1" t="str">
        <f t="shared" si="55"/>
        <v>20'16</v>
      </c>
      <c r="M3563" s="1" t="str">
        <f>VLOOKUP(K3563,CW!D:E,2,FALSE)</f>
        <v>Q1'16</v>
      </c>
    </row>
    <row r="3564" spans="1:13" ht="15" customHeight="1">
      <c r="A3564" s="2">
        <v>42510</v>
      </c>
      <c r="B3564" s="1" t="s">
        <v>3122</v>
      </c>
      <c r="C3564" s="1" t="s">
        <v>83</v>
      </c>
      <c r="D3564" s="1" t="s">
        <v>102</v>
      </c>
      <c r="E3564" s="1" t="s">
        <v>3532</v>
      </c>
      <c r="F3564" s="98" t="s">
        <v>4584</v>
      </c>
      <c r="G3564" s="1">
        <v>1</v>
      </c>
      <c r="H3564" s="1" t="s">
        <v>107</v>
      </c>
      <c r="I3564" s="1" t="s">
        <v>159</v>
      </c>
      <c r="K3564" s="1" t="str">
        <f>VLOOKUP(L3564,CW!C:D,2,FALSE)</f>
        <v>May'16</v>
      </c>
      <c r="L3564" s="1" t="str">
        <f t="shared" si="55"/>
        <v>20'16</v>
      </c>
      <c r="M3564" s="1" t="str">
        <f>VLOOKUP(K3564,CW!D:E,2,FALSE)</f>
        <v>Q1'16</v>
      </c>
    </row>
    <row r="3565" spans="1:13" ht="15" customHeight="1">
      <c r="A3565" s="2">
        <v>42510</v>
      </c>
      <c r="B3565" s="1" t="s">
        <v>3123</v>
      </c>
      <c r="C3565" s="1" t="s">
        <v>97</v>
      </c>
      <c r="D3565" s="1" t="s">
        <v>102</v>
      </c>
      <c r="E3565" s="1" t="s">
        <v>3532</v>
      </c>
      <c r="F3565" s="45" t="s">
        <v>158</v>
      </c>
      <c r="G3565" s="1">
        <v>1</v>
      </c>
      <c r="H3565" s="1" t="s">
        <v>107</v>
      </c>
      <c r="I3565" s="1" t="s">
        <v>159</v>
      </c>
      <c r="K3565" s="1" t="str">
        <f>VLOOKUP(L3565,CW!C:D,2,FALSE)</f>
        <v>May'16</v>
      </c>
      <c r="L3565" s="1" t="str">
        <f t="shared" si="55"/>
        <v>20'16</v>
      </c>
      <c r="M3565" s="1" t="str">
        <f>VLOOKUP(K3565,CW!D:E,2,FALSE)</f>
        <v>Q1'16</v>
      </c>
    </row>
    <row r="3566" spans="1:13" ht="15" customHeight="1">
      <c r="A3566" s="2">
        <v>42510</v>
      </c>
      <c r="B3566" s="1" t="s">
        <v>3124</v>
      </c>
      <c r="C3566" s="1" t="s">
        <v>83</v>
      </c>
      <c r="D3566" s="1" t="s">
        <v>102</v>
      </c>
      <c r="E3566" s="1" t="s">
        <v>3532</v>
      </c>
      <c r="F3566" s="98" t="s">
        <v>4584</v>
      </c>
      <c r="G3566" s="1">
        <v>1</v>
      </c>
      <c r="H3566" s="1" t="s">
        <v>107</v>
      </c>
      <c r="I3566" s="1" t="s">
        <v>159</v>
      </c>
      <c r="K3566" s="1" t="str">
        <f>VLOOKUP(L3566,CW!C:D,2,FALSE)</f>
        <v>May'16</v>
      </c>
      <c r="L3566" s="1" t="str">
        <f t="shared" si="55"/>
        <v>20'16</v>
      </c>
      <c r="M3566" s="1" t="str">
        <f>VLOOKUP(K3566,CW!D:E,2,FALSE)</f>
        <v>Q1'16</v>
      </c>
    </row>
    <row r="3567" spans="1:13" ht="15" customHeight="1">
      <c r="A3567" s="2">
        <v>42510</v>
      </c>
      <c r="B3567" s="1" t="s">
        <v>3125</v>
      </c>
      <c r="C3567" s="1" t="s">
        <v>83</v>
      </c>
      <c r="D3567" s="1" t="s">
        <v>102</v>
      </c>
      <c r="E3567" s="1" t="s">
        <v>3532</v>
      </c>
      <c r="F3567" s="45" t="s">
        <v>158</v>
      </c>
      <c r="G3567" s="1">
        <v>6</v>
      </c>
      <c r="H3567" s="1" t="s">
        <v>107</v>
      </c>
      <c r="I3567" s="1" t="s">
        <v>159</v>
      </c>
      <c r="K3567" s="1" t="str">
        <f>VLOOKUP(L3567,CW!C:D,2,FALSE)</f>
        <v>May'16</v>
      </c>
      <c r="L3567" s="1" t="str">
        <f t="shared" si="55"/>
        <v>20'16</v>
      </c>
      <c r="M3567" s="1" t="str">
        <f>VLOOKUP(K3567,CW!D:E,2,FALSE)</f>
        <v>Q1'16</v>
      </c>
    </row>
    <row r="3568" spans="1:13" ht="15" customHeight="1">
      <c r="A3568" s="2">
        <v>42510</v>
      </c>
      <c r="B3568" s="1" t="s">
        <v>3126</v>
      </c>
      <c r="C3568" s="1" t="s">
        <v>1327</v>
      </c>
      <c r="D3568" s="1" t="s">
        <v>102</v>
      </c>
      <c r="E3568" s="1" t="s">
        <v>3532</v>
      </c>
      <c r="F3568" s="45" t="s">
        <v>158</v>
      </c>
      <c r="G3568" s="1">
        <v>1</v>
      </c>
      <c r="H3568" s="1" t="s">
        <v>107</v>
      </c>
      <c r="I3568" s="1" t="s">
        <v>159</v>
      </c>
      <c r="K3568" s="1" t="str">
        <f>VLOOKUP(L3568,CW!C:D,2,FALSE)</f>
        <v>May'16</v>
      </c>
      <c r="L3568" s="1" t="str">
        <f t="shared" ref="L3568:L3631" si="56">CONCATENATE(WEEKNUM(A3568,21),"'",TEXT(A3568,"yy"))</f>
        <v>20'16</v>
      </c>
      <c r="M3568" s="1" t="str">
        <f>VLOOKUP(K3568,CW!D:E,2,FALSE)</f>
        <v>Q1'16</v>
      </c>
    </row>
    <row r="3569" spans="1:13" ht="15" customHeight="1">
      <c r="A3569" s="2">
        <v>42511</v>
      </c>
      <c r="B3569" s="1" t="s">
        <v>3127</v>
      </c>
      <c r="C3569" s="1" t="s">
        <v>72</v>
      </c>
      <c r="D3569" s="1" t="s">
        <v>99</v>
      </c>
      <c r="E3569" s="1" t="s">
        <v>3532</v>
      </c>
      <c r="F3569" s="45" t="s">
        <v>445</v>
      </c>
      <c r="G3569" s="1">
        <v>1</v>
      </c>
      <c r="H3569" s="1" t="s">
        <v>107</v>
      </c>
      <c r="I3569" s="1" t="s">
        <v>159</v>
      </c>
      <c r="K3569" s="1" t="str">
        <f>VLOOKUP(L3569,CW!C:D,2,FALSE)</f>
        <v>May'16</v>
      </c>
      <c r="L3569" s="1" t="str">
        <f t="shared" si="56"/>
        <v>20'16</v>
      </c>
      <c r="M3569" s="1" t="str">
        <f>VLOOKUP(K3569,CW!D:E,2,FALSE)</f>
        <v>Q1'16</v>
      </c>
    </row>
    <row r="3570" spans="1:13" ht="15" customHeight="1">
      <c r="A3570" s="2">
        <v>42511</v>
      </c>
      <c r="B3570" s="1" t="s">
        <v>3128</v>
      </c>
      <c r="C3570" s="1" t="s">
        <v>108</v>
      </c>
      <c r="D3570" s="1" t="s">
        <v>99</v>
      </c>
      <c r="E3570" s="1" t="s">
        <v>3532</v>
      </c>
      <c r="F3570" s="45" t="s">
        <v>445</v>
      </c>
      <c r="G3570" s="1">
        <v>1</v>
      </c>
      <c r="H3570" s="1" t="s">
        <v>107</v>
      </c>
      <c r="I3570" s="1" t="s">
        <v>159</v>
      </c>
      <c r="K3570" s="1" t="str">
        <f>VLOOKUP(L3570,CW!C:D,2,FALSE)</f>
        <v>May'16</v>
      </c>
      <c r="L3570" s="1" t="str">
        <f t="shared" si="56"/>
        <v>20'16</v>
      </c>
      <c r="M3570" s="1" t="str">
        <f>VLOOKUP(K3570,CW!D:E,2,FALSE)</f>
        <v>Q1'16</v>
      </c>
    </row>
    <row r="3571" spans="1:13" ht="15" customHeight="1">
      <c r="A3571" s="2">
        <v>42511</v>
      </c>
      <c r="B3571" s="1" t="s">
        <v>3128</v>
      </c>
      <c r="C3571" s="1" t="s">
        <v>108</v>
      </c>
      <c r="D3571" s="1" t="s">
        <v>99</v>
      </c>
      <c r="E3571" s="1" t="s">
        <v>3532</v>
      </c>
      <c r="F3571" s="45" t="s">
        <v>158</v>
      </c>
      <c r="G3571" s="1">
        <v>1</v>
      </c>
      <c r="H3571" s="1" t="s">
        <v>107</v>
      </c>
      <c r="I3571" s="1" t="s">
        <v>159</v>
      </c>
      <c r="K3571" s="1" t="str">
        <f>VLOOKUP(L3571,CW!C:D,2,FALSE)</f>
        <v>May'16</v>
      </c>
      <c r="L3571" s="1" t="str">
        <f t="shared" si="56"/>
        <v>20'16</v>
      </c>
      <c r="M3571" s="1" t="str">
        <f>VLOOKUP(K3571,CW!D:E,2,FALSE)</f>
        <v>Q1'16</v>
      </c>
    </row>
    <row r="3572" spans="1:13" ht="15" customHeight="1">
      <c r="A3572" s="2">
        <v>42511</v>
      </c>
      <c r="B3572" s="1" t="s">
        <v>3129</v>
      </c>
      <c r="C3572" s="1" t="s">
        <v>108</v>
      </c>
      <c r="D3572" s="1" t="s">
        <v>99</v>
      </c>
      <c r="E3572" s="1" t="s">
        <v>3532</v>
      </c>
      <c r="F3572" s="45" t="s">
        <v>445</v>
      </c>
      <c r="G3572" s="1">
        <v>1</v>
      </c>
      <c r="H3572" s="1" t="s">
        <v>107</v>
      </c>
      <c r="I3572" s="1" t="s">
        <v>159</v>
      </c>
      <c r="K3572" s="1" t="str">
        <f>VLOOKUP(L3572,CW!C:D,2,FALSE)</f>
        <v>May'16</v>
      </c>
      <c r="L3572" s="1" t="str">
        <f t="shared" si="56"/>
        <v>20'16</v>
      </c>
      <c r="M3572" s="1" t="str">
        <f>VLOOKUP(K3572,CW!D:E,2,FALSE)</f>
        <v>Q1'16</v>
      </c>
    </row>
    <row r="3573" spans="1:13" ht="15" customHeight="1">
      <c r="A3573" s="2">
        <v>42511</v>
      </c>
      <c r="B3573" s="1" t="s">
        <v>3129</v>
      </c>
      <c r="C3573" s="1" t="s">
        <v>108</v>
      </c>
      <c r="D3573" s="1" t="s">
        <v>99</v>
      </c>
      <c r="E3573" s="1" t="s">
        <v>3532</v>
      </c>
      <c r="F3573" s="45" t="s">
        <v>5</v>
      </c>
      <c r="G3573" s="1">
        <v>1</v>
      </c>
      <c r="H3573" s="1" t="s">
        <v>107</v>
      </c>
      <c r="I3573" s="1" t="s">
        <v>159</v>
      </c>
      <c r="K3573" s="1" t="str">
        <f>VLOOKUP(L3573,CW!C:D,2,FALSE)</f>
        <v>May'16</v>
      </c>
      <c r="L3573" s="1" t="str">
        <f t="shared" si="56"/>
        <v>20'16</v>
      </c>
      <c r="M3573" s="1" t="str">
        <f>VLOOKUP(K3573,CW!D:E,2,FALSE)</f>
        <v>Q1'16</v>
      </c>
    </row>
    <row r="3574" spans="1:13" ht="15" customHeight="1">
      <c r="A3574" s="2">
        <v>42511</v>
      </c>
      <c r="B3574" s="1" t="s">
        <v>3130</v>
      </c>
      <c r="C3574" s="1" t="s">
        <v>1327</v>
      </c>
      <c r="D3574" s="1" t="s">
        <v>99</v>
      </c>
      <c r="E3574" s="1" t="s">
        <v>3532</v>
      </c>
      <c r="F3574" s="45" t="s">
        <v>158</v>
      </c>
      <c r="G3574" s="1">
        <v>2</v>
      </c>
      <c r="H3574" s="1" t="s">
        <v>107</v>
      </c>
      <c r="I3574" s="1" t="s">
        <v>159</v>
      </c>
      <c r="K3574" s="1" t="str">
        <f>VLOOKUP(L3574,CW!C:D,2,FALSE)</f>
        <v>May'16</v>
      </c>
      <c r="L3574" s="1" t="str">
        <f t="shared" si="56"/>
        <v>20'16</v>
      </c>
      <c r="M3574" s="1" t="str">
        <f>VLOOKUP(K3574,CW!D:E,2,FALSE)</f>
        <v>Q1'16</v>
      </c>
    </row>
    <row r="3575" spans="1:13" ht="15" customHeight="1">
      <c r="A3575" s="2">
        <v>42511</v>
      </c>
      <c r="B3575" s="1" t="s">
        <v>3130</v>
      </c>
      <c r="C3575" s="1" t="s">
        <v>1327</v>
      </c>
      <c r="D3575" s="1" t="s">
        <v>99</v>
      </c>
      <c r="E3575" s="1" t="s">
        <v>3532</v>
      </c>
      <c r="F3575" s="45" t="s">
        <v>5</v>
      </c>
      <c r="G3575" s="1">
        <v>1</v>
      </c>
      <c r="H3575" s="1" t="s">
        <v>107</v>
      </c>
      <c r="I3575" s="1" t="s">
        <v>159</v>
      </c>
      <c r="K3575" s="1" t="str">
        <f>VLOOKUP(L3575,CW!C:D,2,FALSE)</f>
        <v>May'16</v>
      </c>
      <c r="L3575" s="1" t="str">
        <f t="shared" si="56"/>
        <v>20'16</v>
      </c>
      <c r="M3575" s="1" t="str">
        <f>VLOOKUP(K3575,CW!D:E,2,FALSE)</f>
        <v>Q1'16</v>
      </c>
    </row>
    <row r="3576" spans="1:13" ht="15" customHeight="1">
      <c r="A3576" s="2">
        <v>42511</v>
      </c>
      <c r="B3576" s="1" t="s">
        <v>3131</v>
      </c>
      <c r="C3576" s="1" t="s">
        <v>108</v>
      </c>
      <c r="D3576" s="1" t="s">
        <v>99</v>
      </c>
      <c r="E3576" s="1" t="s">
        <v>3532</v>
      </c>
      <c r="F3576" s="45" t="s">
        <v>445</v>
      </c>
      <c r="G3576" s="1">
        <v>1</v>
      </c>
      <c r="H3576" s="1" t="s">
        <v>107</v>
      </c>
      <c r="I3576" s="1" t="s">
        <v>159</v>
      </c>
      <c r="K3576" s="1" t="str">
        <f>VLOOKUP(L3576,CW!C:D,2,FALSE)</f>
        <v>May'16</v>
      </c>
      <c r="L3576" s="1" t="str">
        <f t="shared" si="56"/>
        <v>20'16</v>
      </c>
      <c r="M3576" s="1" t="str">
        <f>VLOOKUP(K3576,CW!D:E,2,FALSE)</f>
        <v>Q1'16</v>
      </c>
    </row>
    <row r="3577" spans="1:13" ht="15" customHeight="1">
      <c r="A3577" s="2">
        <v>42511</v>
      </c>
      <c r="B3577" s="1" t="s">
        <v>3131</v>
      </c>
      <c r="C3577" s="1" t="s">
        <v>108</v>
      </c>
      <c r="D3577" s="1" t="s">
        <v>99</v>
      </c>
      <c r="E3577" s="1" t="s">
        <v>3532</v>
      </c>
      <c r="F3577" s="45" t="s">
        <v>158</v>
      </c>
      <c r="G3577" s="1">
        <v>1</v>
      </c>
      <c r="H3577" s="1" t="s">
        <v>107</v>
      </c>
      <c r="I3577" s="1" t="s">
        <v>159</v>
      </c>
      <c r="K3577" s="1" t="str">
        <f>VLOOKUP(L3577,CW!C:D,2,FALSE)</f>
        <v>May'16</v>
      </c>
      <c r="L3577" s="1" t="str">
        <f t="shared" si="56"/>
        <v>20'16</v>
      </c>
      <c r="M3577" s="1" t="str">
        <f>VLOOKUP(K3577,CW!D:E,2,FALSE)</f>
        <v>Q1'16</v>
      </c>
    </row>
    <row r="3578" spans="1:13" ht="15" customHeight="1">
      <c r="A3578" s="2">
        <v>42511</v>
      </c>
      <c r="B3578" s="1" t="s">
        <v>3132</v>
      </c>
      <c r="C3578" s="1" t="s">
        <v>86</v>
      </c>
      <c r="D3578" s="1" t="s">
        <v>99</v>
      </c>
      <c r="E3578" s="1" t="s">
        <v>3532</v>
      </c>
      <c r="F3578" s="45" t="s">
        <v>445</v>
      </c>
      <c r="G3578" s="1">
        <v>2</v>
      </c>
      <c r="H3578" s="1" t="s">
        <v>107</v>
      </c>
      <c r="I3578" s="1" t="s">
        <v>159</v>
      </c>
      <c r="K3578" s="1" t="str">
        <f>VLOOKUP(L3578,CW!C:D,2,FALSE)</f>
        <v>May'16</v>
      </c>
      <c r="L3578" s="1" t="str">
        <f t="shared" si="56"/>
        <v>20'16</v>
      </c>
      <c r="M3578" s="1" t="str">
        <f>VLOOKUP(K3578,CW!D:E,2,FALSE)</f>
        <v>Q1'16</v>
      </c>
    </row>
    <row r="3579" spans="1:13" ht="15" customHeight="1">
      <c r="A3579" s="2">
        <v>42511</v>
      </c>
      <c r="B3579" s="1" t="s">
        <v>3133</v>
      </c>
      <c r="C3579" s="1" t="s">
        <v>86</v>
      </c>
      <c r="D3579" s="1" t="s">
        <v>99</v>
      </c>
      <c r="E3579" s="1" t="s">
        <v>3532</v>
      </c>
      <c r="F3579" s="45" t="s">
        <v>445</v>
      </c>
      <c r="G3579" s="1">
        <v>2</v>
      </c>
      <c r="H3579" s="1" t="s">
        <v>107</v>
      </c>
      <c r="I3579" s="1" t="s">
        <v>159</v>
      </c>
      <c r="K3579" s="1" t="str">
        <f>VLOOKUP(L3579,CW!C:D,2,FALSE)</f>
        <v>May'16</v>
      </c>
      <c r="L3579" s="1" t="str">
        <f t="shared" si="56"/>
        <v>20'16</v>
      </c>
      <c r="M3579" s="1" t="str">
        <f>VLOOKUP(K3579,CW!D:E,2,FALSE)</f>
        <v>Q1'16</v>
      </c>
    </row>
    <row r="3580" spans="1:13" ht="30" customHeight="1">
      <c r="A3580" s="2">
        <v>42511</v>
      </c>
      <c r="B3580" s="1" t="s">
        <v>3133</v>
      </c>
      <c r="C3580" s="1" t="s">
        <v>86</v>
      </c>
      <c r="D3580" s="1" t="s">
        <v>99</v>
      </c>
      <c r="E3580" s="1" t="s">
        <v>3532</v>
      </c>
      <c r="F3580" s="98" t="s">
        <v>160</v>
      </c>
      <c r="G3580" s="1">
        <v>1</v>
      </c>
      <c r="H3580" s="1" t="s">
        <v>107</v>
      </c>
      <c r="I3580" s="1" t="s">
        <v>159</v>
      </c>
      <c r="K3580" s="1" t="str">
        <f>VLOOKUP(L3580,CW!C:D,2,FALSE)</f>
        <v>May'16</v>
      </c>
      <c r="L3580" s="1" t="str">
        <f t="shared" si="56"/>
        <v>20'16</v>
      </c>
      <c r="M3580" s="1" t="str">
        <f>VLOOKUP(K3580,CW!D:E,2,FALSE)</f>
        <v>Q1'16</v>
      </c>
    </row>
    <row r="3581" spans="1:13" ht="15" customHeight="1">
      <c r="A3581" s="2">
        <v>42511</v>
      </c>
      <c r="B3581" s="1" t="s">
        <v>3133</v>
      </c>
      <c r="C3581" s="1" t="s">
        <v>86</v>
      </c>
      <c r="D3581" s="1" t="s">
        <v>99</v>
      </c>
      <c r="E3581" s="1" t="s">
        <v>3532</v>
      </c>
      <c r="F3581" s="45" t="s">
        <v>158</v>
      </c>
      <c r="G3581" s="1">
        <v>1</v>
      </c>
      <c r="H3581" s="1" t="s">
        <v>107</v>
      </c>
      <c r="I3581" s="1" t="s">
        <v>159</v>
      </c>
      <c r="K3581" s="1" t="str">
        <f>VLOOKUP(L3581,CW!C:D,2,FALSE)</f>
        <v>May'16</v>
      </c>
      <c r="L3581" s="1" t="str">
        <f t="shared" si="56"/>
        <v>20'16</v>
      </c>
      <c r="M3581" s="1" t="str">
        <f>VLOOKUP(K3581,CW!D:E,2,FALSE)</f>
        <v>Q1'16</v>
      </c>
    </row>
    <row r="3582" spans="1:13" ht="15" customHeight="1">
      <c r="A3582" s="2">
        <v>42511</v>
      </c>
      <c r="B3582" s="1" t="s">
        <v>3134</v>
      </c>
      <c r="C3582" s="1" t="s">
        <v>108</v>
      </c>
      <c r="D3582" s="1" t="s">
        <v>99</v>
      </c>
      <c r="E3582" s="1" t="s">
        <v>3532</v>
      </c>
      <c r="F3582" s="45" t="s">
        <v>445</v>
      </c>
      <c r="G3582" s="1">
        <v>1</v>
      </c>
      <c r="H3582" s="1" t="s">
        <v>107</v>
      </c>
      <c r="I3582" s="1" t="s">
        <v>159</v>
      </c>
      <c r="K3582" s="1" t="str">
        <f>VLOOKUP(L3582,CW!C:D,2,FALSE)</f>
        <v>May'16</v>
      </c>
      <c r="L3582" s="1" t="str">
        <f t="shared" si="56"/>
        <v>20'16</v>
      </c>
      <c r="M3582" s="1" t="str">
        <f>VLOOKUP(K3582,CW!D:E,2,FALSE)</f>
        <v>Q1'16</v>
      </c>
    </row>
    <row r="3583" spans="1:13" ht="15" customHeight="1">
      <c r="A3583" s="2">
        <v>42511</v>
      </c>
      <c r="B3583" s="1" t="s">
        <v>3135</v>
      </c>
      <c r="C3583" s="1" t="s">
        <v>72</v>
      </c>
      <c r="D3583" s="1" t="s">
        <v>99</v>
      </c>
      <c r="E3583" s="1" t="s">
        <v>3532</v>
      </c>
      <c r="F3583" s="45" t="s">
        <v>5</v>
      </c>
      <c r="G3583" s="1">
        <v>1</v>
      </c>
      <c r="H3583" s="1" t="s">
        <v>107</v>
      </c>
      <c r="I3583" s="1" t="s">
        <v>159</v>
      </c>
      <c r="K3583" s="1" t="str">
        <f>VLOOKUP(L3583,CW!C:D,2,FALSE)</f>
        <v>May'16</v>
      </c>
      <c r="L3583" s="1" t="str">
        <f t="shared" si="56"/>
        <v>20'16</v>
      </c>
      <c r="M3583" s="1" t="str">
        <f>VLOOKUP(K3583,CW!D:E,2,FALSE)</f>
        <v>Q1'16</v>
      </c>
    </row>
    <row r="3584" spans="1:13" ht="15" customHeight="1">
      <c r="A3584" s="2">
        <v>42511</v>
      </c>
      <c r="B3584" s="1" t="s">
        <v>3136</v>
      </c>
      <c r="C3584" s="1" t="s">
        <v>108</v>
      </c>
      <c r="D3584" s="1" t="s">
        <v>99</v>
      </c>
      <c r="E3584" s="1" t="s">
        <v>3532</v>
      </c>
      <c r="F3584" s="45" t="s">
        <v>158</v>
      </c>
      <c r="G3584" s="1">
        <v>1</v>
      </c>
      <c r="H3584" s="1" t="s">
        <v>107</v>
      </c>
      <c r="I3584" s="1" t="s">
        <v>159</v>
      </c>
      <c r="K3584" s="1" t="str">
        <f>VLOOKUP(L3584,CW!C:D,2,FALSE)</f>
        <v>May'16</v>
      </c>
      <c r="L3584" s="1" t="str">
        <f t="shared" si="56"/>
        <v>20'16</v>
      </c>
      <c r="M3584" s="1" t="str">
        <f>VLOOKUP(K3584,CW!D:E,2,FALSE)</f>
        <v>Q1'16</v>
      </c>
    </row>
    <row r="3585" spans="1:13" ht="15" customHeight="1">
      <c r="A3585" s="2">
        <v>42511</v>
      </c>
      <c r="B3585" s="1" t="s">
        <v>3137</v>
      </c>
      <c r="C3585" s="1" t="s">
        <v>3138</v>
      </c>
      <c r="D3585" s="1" t="s">
        <v>99</v>
      </c>
      <c r="E3585" s="1" t="s">
        <v>3532</v>
      </c>
      <c r="F3585" s="45" t="s">
        <v>5</v>
      </c>
      <c r="G3585" s="1">
        <v>1</v>
      </c>
      <c r="H3585" s="1" t="s">
        <v>107</v>
      </c>
      <c r="I3585" s="1" t="s">
        <v>159</v>
      </c>
      <c r="K3585" s="1" t="str">
        <f>VLOOKUP(L3585,CW!C:D,2,FALSE)</f>
        <v>May'16</v>
      </c>
      <c r="L3585" s="1" t="str">
        <f t="shared" si="56"/>
        <v>20'16</v>
      </c>
      <c r="M3585" s="1" t="str">
        <f>VLOOKUP(K3585,CW!D:E,2,FALSE)</f>
        <v>Q1'16</v>
      </c>
    </row>
    <row r="3586" spans="1:13" ht="30" customHeight="1">
      <c r="A3586" s="2">
        <v>42511</v>
      </c>
      <c r="B3586" s="1" t="s">
        <v>3139</v>
      </c>
      <c r="C3586" s="1" t="s">
        <v>1300</v>
      </c>
      <c r="D3586" s="1" t="s">
        <v>105</v>
      </c>
      <c r="E3586" s="1" t="s">
        <v>3532</v>
      </c>
      <c r="F3586" s="98" t="s">
        <v>161</v>
      </c>
      <c r="G3586" s="1">
        <v>1</v>
      </c>
      <c r="H3586" s="1" t="s">
        <v>107</v>
      </c>
      <c r="I3586" s="1" t="s">
        <v>159</v>
      </c>
      <c r="K3586" s="1" t="str">
        <f>VLOOKUP(L3586,CW!C:D,2,FALSE)</f>
        <v>May'16</v>
      </c>
      <c r="L3586" s="1" t="str">
        <f t="shared" si="56"/>
        <v>20'16</v>
      </c>
      <c r="M3586" s="1" t="str">
        <f>VLOOKUP(K3586,CW!D:E,2,FALSE)</f>
        <v>Q1'16</v>
      </c>
    </row>
    <row r="3587" spans="1:13" ht="15" customHeight="1">
      <c r="A3587" s="2">
        <v>42511</v>
      </c>
      <c r="B3587" s="1" t="s">
        <v>3140</v>
      </c>
      <c r="C3587" s="1" t="s">
        <v>86</v>
      </c>
      <c r="D3587" s="1" t="s">
        <v>105</v>
      </c>
      <c r="E3587" s="1" t="s">
        <v>3532</v>
      </c>
      <c r="F3587" s="45" t="s">
        <v>691</v>
      </c>
      <c r="G3587" s="1">
        <v>1</v>
      </c>
      <c r="H3587" s="1" t="s">
        <v>107</v>
      </c>
      <c r="I3587" s="1" t="s">
        <v>159</v>
      </c>
      <c r="K3587" s="1" t="str">
        <f>VLOOKUP(L3587,CW!C:D,2,FALSE)</f>
        <v>May'16</v>
      </c>
      <c r="L3587" s="1" t="str">
        <f t="shared" si="56"/>
        <v>20'16</v>
      </c>
      <c r="M3587" s="1" t="str">
        <f>VLOOKUP(K3587,CW!D:E,2,FALSE)</f>
        <v>Q1'16</v>
      </c>
    </row>
    <row r="3588" spans="1:13" ht="15" customHeight="1">
      <c r="A3588" s="2">
        <v>42511</v>
      </c>
      <c r="B3588" s="1" t="s">
        <v>3154</v>
      </c>
      <c r="C3588" s="1" t="s">
        <v>1079</v>
      </c>
      <c r="D3588" s="1" t="s">
        <v>3312</v>
      </c>
      <c r="E3588" s="99" t="s">
        <v>4588</v>
      </c>
      <c r="F3588" s="45" t="s">
        <v>4591</v>
      </c>
      <c r="G3588" s="1">
        <v>1</v>
      </c>
      <c r="H3588" s="1" t="s">
        <v>3355</v>
      </c>
      <c r="I3588" s="1" t="s">
        <v>3550</v>
      </c>
      <c r="K3588" s="1" t="str">
        <f>VLOOKUP(L3588,CW!C:D,2,FALSE)</f>
        <v>May'16</v>
      </c>
      <c r="L3588" s="1" t="str">
        <f t="shared" si="56"/>
        <v>20'16</v>
      </c>
      <c r="M3588" s="1" t="str">
        <f>VLOOKUP(K3588,CW!D:E,2,FALSE)</f>
        <v>Q1'16</v>
      </c>
    </row>
    <row r="3589" spans="1:13" ht="15" customHeight="1">
      <c r="A3589" s="2">
        <v>42512</v>
      </c>
      <c r="B3589" s="1" t="s">
        <v>3141</v>
      </c>
      <c r="C3589" s="1" t="s">
        <v>72</v>
      </c>
      <c r="D3589" s="1" t="s">
        <v>103</v>
      </c>
      <c r="E3589" s="1" t="s">
        <v>3532</v>
      </c>
      <c r="F3589" s="98" t="s">
        <v>4584</v>
      </c>
      <c r="G3589" s="1">
        <v>4</v>
      </c>
      <c r="H3589" s="1" t="s">
        <v>107</v>
      </c>
      <c r="I3589" s="1" t="s">
        <v>159</v>
      </c>
      <c r="K3589" s="1" t="str">
        <f>VLOOKUP(L3589,CW!C:D,2,FALSE)</f>
        <v>May'16</v>
      </c>
      <c r="L3589" s="1" t="str">
        <f t="shared" si="56"/>
        <v>20'16</v>
      </c>
      <c r="M3589" s="1" t="str">
        <f>VLOOKUP(K3589,CW!D:E,2,FALSE)</f>
        <v>Q1'16</v>
      </c>
    </row>
    <row r="3590" spans="1:13" ht="15" customHeight="1">
      <c r="A3590" s="2">
        <v>42512</v>
      </c>
      <c r="B3590" s="1" t="s">
        <v>3142</v>
      </c>
      <c r="C3590" s="1" t="s">
        <v>71</v>
      </c>
      <c r="D3590" s="1" t="s">
        <v>103</v>
      </c>
      <c r="E3590" s="1" t="s">
        <v>3532</v>
      </c>
      <c r="F3590" s="98" t="s">
        <v>4584</v>
      </c>
      <c r="G3590" s="1">
        <v>2</v>
      </c>
      <c r="H3590" s="1" t="s">
        <v>107</v>
      </c>
      <c r="I3590" s="1" t="s">
        <v>159</v>
      </c>
      <c r="K3590" s="1" t="str">
        <f>VLOOKUP(L3590,CW!C:D,2,FALSE)</f>
        <v>May'16</v>
      </c>
      <c r="L3590" s="1" t="str">
        <f t="shared" si="56"/>
        <v>20'16</v>
      </c>
      <c r="M3590" s="1" t="str">
        <f>VLOOKUP(K3590,CW!D:E,2,FALSE)</f>
        <v>Q1'16</v>
      </c>
    </row>
    <row r="3591" spans="1:13" ht="15" customHeight="1">
      <c r="A3591" s="2">
        <v>42512</v>
      </c>
      <c r="B3591" s="1" t="s">
        <v>3143</v>
      </c>
      <c r="C3591" s="1" t="s">
        <v>71</v>
      </c>
      <c r="D3591" s="1" t="s">
        <v>103</v>
      </c>
      <c r="E3591" s="1" t="s">
        <v>3532</v>
      </c>
      <c r="F3591" s="45" t="s">
        <v>158</v>
      </c>
      <c r="G3591" s="1">
        <v>1</v>
      </c>
      <c r="H3591" s="1" t="s">
        <v>107</v>
      </c>
      <c r="I3591" s="1" t="s">
        <v>159</v>
      </c>
      <c r="K3591" s="1" t="str">
        <f>VLOOKUP(L3591,CW!C:D,2,FALSE)</f>
        <v>May'16</v>
      </c>
      <c r="L3591" s="1" t="str">
        <f t="shared" si="56"/>
        <v>20'16</v>
      </c>
      <c r="M3591" s="1" t="str">
        <f>VLOOKUP(K3591,CW!D:E,2,FALSE)</f>
        <v>Q1'16</v>
      </c>
    </row>
    <row r="3592" spans="1:13" ht="15" customHeight="1">
      <c r="A3592" s="2">
        <v>42512</v>
      </c>
      <c r="B3592" s="1" t="s">
        <v>3143</v>
      </c>
      <c r="C3592" s="1" t="s">
        <v>71</v>
      </c>
      <c r="D3592" s="1" t="s">
        <v>103</v>
      </c>
      <c r="E3592" s="1" t="s">
        <v>3532</v>
      </c>
      <c r="F3592" s="98" t="s">
        <v>4584</v>
      </c>
      <c r="G3592" s="1">
        <v>4</v>
      </c>
      <c r="H3592" s="1" t="s">
        <v>107</v>
      </c>
      <c r="I3592" s="1" t="s">
        <v>159</v>
      </c>
      <c r="K3592" s="1" t="str">
        <f>VLOOKUP(L3592,CW!C:D,2,FALSE)</f>
        <v>May'16</v>
      </c>
      <c r="L3592" s="1" t="str">
        <f t="shared" si="56"/>
        <v>20'16</v>
      </c>
      <c r="M3592" s="1" t="str">
        <f>VLOOKUP(K3592,CW!D:E,2,FALSE)</f>
        <v>Q1'16</v>
      </c>
    </row>
    <row r="3593" spans="1:13" ht="30" customHeight="1">
      <c r="A3593" s="2">
        <v>42512</v>
      </c>
      <c r="B3593" s="1" t="s">
        <v>3144</v>
      </c>
      <c r="C3593" s="1" t="s">
        <v>1801</v>
      </c>
      <c r="D3593" s="1" t="s">
        <v>103</v>
      </c>
      <c r="E3593" s="1" t="s">
        <v>3532</v>
      </c>
      <c r="F3593" s="98" t="s">
        <v>161</v>
      </c>
      <c r="G3593" s="1">
        <v>1</v>
      </c>
      <c r="H3593" s="1" t="s">
        <v>107</v>
      </c>
      <c r="I3593" s="1" t="s">
        <v>159</v>
      </c>
      <c r="K3593" s="1" t="str">
        <f>VLOOKUP(L3593,CW!C:D,2,FALSE)</f>
        <v>May'16</v>
      </c>
      <c r="L3593" s="1" t="str">
        <f t="shared" si="56"/>
        <v>20'16</v>
      </c>
      <c r="M3593" s="1" t="str">
        <f>VLOOKUP(K3593,CW!D:E,2,FALSE)</f>
        <v>Q1'16</v>
      </c>
    </row>
    <row r="3594" spans="1:13" ht="30" customHeight="1">
      <c r="A3594" s="2">
        <v>42512</v>
      </c>
      <c r="B3594" s="1" t="s">
        <v>3145</v>
      </c>
      <c r="C3594" s="1" t="s">
        <v>1801</v>
      </c>
      <c r="D3594" s="1" t="s">
        <v>103</v>
      </c>
      <c r="E3594" s="1" t="s">
        <v>3532</v>
      </c>
      <c r="F3594" s="98" t="s">
        <v>161</v>
      </c>
      <c r="G3594" s="1">
        <v>1</v>
      </c>
      <c r="H3594" s="1" t="s">
        <v>107</v>
      </c>
      <c r="I3594" s="1" t="s">
        <v>159</v>
      </c>
      <c r="K3594" s="1" t="str">
        <f>VLOOKUP(L3594,CW!C:D,2,FALSE)</f>
        <v>May'16</v>
      </c>
      <c r="L3594" s="1" t="str">
        <f t="shared" si="56"/>
        <v>20'16</v>
      </c>
      <c r="M3594" s="1" t="str">
        <f>VLOOKUP(K3594,CW!D:E,2,FALSE)</f>
        <v>Q1'16</v>
      </c>
    </row>
    <row r="3595" spans="1:13" ht="15" customHeight="1">
      <c r="A3595" s="2">
        <v>42512</v>
      </c>
      <c r="B3595" s="1" t="s">
        <v>3145</v>
      </c>
      <c r="C3595" s="1" t="s">
        <v>1801</v>
      </c>
      <c r="D3595" s="1" t="s">
        <v>103</v>
      </c>
      <c r="E3595" s="1" t="s">
        <v>3532</v>
      </c>
      <c r="F3595" s="45" t="s">
        <v>158</v>
      </c>
      <c r="G3595" s="1">
        <v>2</v>
      </c>
      <c r="H3595" s="1" t="s">
        <v>107</v>
      </c>
      <c r="I3595" s="1" t="s">
        <v>159</v>
      </c>
      <c r="K3595" s="1" t="str">
        <f>VLOOKUP(L3595,CW!C:D,2,FALSE)</f>
        <v>May'16</v>
      </c>
      <c r="L3595" s="1" t="str">
        <f t="shared" si="56"/>
        <v>20'16</v>
      </c>
      <c r="M3595" s="1" t="str">
        <f>VLOOKUP(K3595,CW!D:E,2,FALSE)</f>
        <v>Q1'16</v>
      </c>
    </row>
    <row r="3596" spans="1:13" ht="30" customHeight="1">
      <c r="A3596" s="2">
        <v>42512</v>
      </c>
      <c r="B3596" s="1" t="s">
        <v>3146</v>
      </c>
      <c r="C3596" s="1" t="s">
        <v>1801</v>
      </c>
      <c r="D3596" s="1" t="s">
        <v>103</v>
      </c>
      <c r="E3596" s="1" t="s">
        <v>3532</v>
      </c>
      <c r="F3596" s="98" t="s">
        <v>160</v>
      </c>
      <c r="G3596" s="1">
        <v>1</v>
      </c>
      <c r="H3596" s="1" t="s">
        <v>107</v>
      </c>
      <c r="I3596" s="1" t="s">
        <v>159</v>
      </c>
      <c r="K3596" s="1" t="str">
        <f>VLOOKUP(L3596,CW!C:D,2,FALSE)</f>
        <v>May'16</v>
      </c>
      <c r="L3596" s="1" t="str">
        <f t="shared" si="56"/>
        <v>20'16</v>
      </c>
      <c r="M3596" s="1" t="str">
        <f>VLOOKUP(K3596,CW!D:E,2,FALSE)</f>
        <v>Q1'16</v>
      </c>
    </row>
    <row r="3597" spans="1:13" ht="15" customHeight="1">
      <c r="A3597" s="2">
        <v>42512</v>
      </c>
      <c r="B3597" s="1" t="s">
        <v>3147</v>
      </c>
      <c r="C3597" s="1" t="s">
        <v>86</v>
      </c>
      <c r="D3597" s="1" t="s">
        <v>103</v>
      </c>
      <c r="E3597" s="1" t="s">
        <v>3532</v>
      </c>
      <c r="F3597" s="45" t="s">
        <v>5</v>
      </c>
      <c r="G3597" s="1">
        <v>1</v>
      </c>
      <c r="H3597" s="1" t="s">
        <v>107</v>
      </c>
      <c r="I3597" s="1" t="s">
        <v>159</v>
      </c>
      <c r="K3597" s="1" t="str">
        <f>VLOOKUP(L3597,CW!C:D,2,FALSE)</f>
        <v>May'16</v>
      </c>
      <c r="L3597" s="1" t="str">
        <f t="shared" si="56"/>
        <v>20'16</v>
      </c>
      <c r="M3597" s="1" t="str">
        <f>VLOOKUP(K3597,CW!D:E,2,FALSE)</f>
        <v>Q1'16</v>
      </c>
    </row>
    <row r="3598" spans="1:13" ht="30" customHeight="1">
      <c r="A3598" s="2">
        <v>42512</v>
      </c>
      <c r="B3598" s="1" t="s">
        <v>3148</v>
      </c>
      <c r="C3598" s="1" t="s">
        <v>86</v>
      </c>
      <c r="D3598" s="1" t="s">
        <v>103</v>
      </c>
      <c r="E3598" s="1" t="s">
        <v>3532</v>
      </c>
      <c r="F3598" s="98" t="s">
        <v>160</v>
      </c>
      <c r="G3598" s="1">
        <v>1</v>
      </c>
      <c r="H3598" s="1" t="s">
        <v>107</v>
      </c>
      <c r="I3598" s="1" t="s">
        <v>159</v>
      </c>
      <c r="K3598" s="1" t="str">
        <f>VLOOKUP(L3598,CW!C:D,2,FALSE)</f>
        <v>May'16</v>
      </c>
      <c r="L3598" s="1" t="str">
        <f t="shared" si="56"/>
        <v>20'16</v>
      </c>
      <c r="M3598" s="1" t="str">
        <f>VLOOKUP(K3598,CW!D:E,2,FALSE)</f>
        <v>Q1'16</v>
      </c>
    </row>
    <row r="3599" spans="1:13" ht="30" customHeight="1">
      <c r="A3599" s="2">
        <v>42512</v>
      </c>
      <c r="B3599" s="1" t="s">
        <v>3149</v>
      </c>
      <c r="C3599" s="1" t="s">
        <v>72</v>
      </c>
      <c r="D3599" s="1" t="s">
        <v>103</v>
      </c>
      <c r="E3599" s="1" t="s">
        <v>3532</v>
      </c>
      <c r="F3599" s="98" t="s">
        <v>161</v>
      </c>
      <c r="G3599" s="1">
        <v>1</v>
      </c>
      <c r="H3599" s="1" t="s">
        <v>107</v>
      </c>
      <c r="I3599" s="1" t="s">
        <v>159</v>
      </c>
      <c r="K3599" s="1" t="str">
        <f>VLOOKUP(L3599,CW!C:D,2,FALSE)</f>
        <v>May'16</v>
      </c>
      <c r="L3599" s="1" t="str">
        <f t="shared" si="56"/>
        <v>20'16</v>
      </c>
      <c r="M3599" s="1" t="str">
        <f>VLOOKUP(K3599,CW!D:E,2,FALSE)</f>
        <v>Q1'16</v>
      </c>
    </row>
    <row r="3600" spans="1:13" ht="15" customHeight="1">
      <c r="A3600" s="2">
        <v>42512</v>
      </c>
      <c r="B3600" s="1" t="s">
        <v>3149</v>
      </c>
      <c r="C3600" s="1" t="s">
        <v>72</v>
      </c>
      <c r="D3600" s="1" t="s">
        <v>103</v>
      </c>
      <c r="E3600" s="1" t="s">
        <v>3532</v>
      </c>
      <c r="F3600" s="98" t="s">
        <v>4584</v>
      </c>
      <c r="G3600" s="1">
        <v>4</v>
      </c>
      <c r="H3600" s="1" t="s">
        <v>107</v>
      </c>
      <c r="I3600" s="1" t="s">
        <v>159</v>
      </c>
      <c r="K3600" s="1" t="str">
        <f>VLOOKUP(L3600,CW!C:D,2,FALSE)</f>
        <v>May'16</v>
      </c>
      <c r="L3600" s="1" t="str">
        <f t="shared" si="56"/>
        <v>20'16</v>
      </c>
      <c r="M3600" s="1" t="str">
        <f>VLOOKUP(K3600,CW!D:E,2,FALSE)</f>
        <v>Q1'16</v>
      </c>
    </row>
    <row r="3601" spans="1:13" ht="30" customHeight="1">
      <c r="A3601" s="2">
        <v>42512</v>
      </c>
      <c r="B3601" s="1" t="s">
        <v>3150</v>
      </c>
      <c r="C3601" s="1" t="s">
        <v>72</v>
      </c>
      <c r="D3601" s="1" t="s">
        <v>103</v>
      </c>
      <c r="E3601" s="1" t="s">
        <v>3532</v>
      </c>
      <c r="F3601" s="98" t="s">
        <v>161</v>
      </c>
      <c r="G3601" s="1">
        <v>1</v>
      </c>
      <c r="H3601" s="1" t="s">
        <v>107</v>
      </c>
      <c r="I3601" s="1" t="s">
        <v>159</v>
      </c>
      <c r="K3601" s="1" t="str">
        <f>VLOOKUP(L3601,CW!C:D,2,FALSE)</f>
        <v>May'16</v>
      </c>
      <c r="L3601" s="1" t="str">
        <f t="shared" si="56"/>
        <v>20'16</v>
      </c>
      <c r="M3601" s="1" t="str">
        <f>VLOOKUP(K3601,CW!D:E,2,FALSE)</f>
        <v>Q1'16</v>
      </c>
    </row>
    <row r="3602" spans="1:13" ht="15" customHeight="1">
      <c r="A3602" s="2">
        <v>42512</v>
      </c>
      <c r="B3602" s="1" t="s">
        <v>3151</v>
      </c>
      <c r="C3602" s="1" t="s">
        <v>72</v>
      </c>
      <c r="D3602" s="1" t="s">
        <v>103</v>
      </c>
      <c r="E3602" s="1" t="s">
        <v>3532</v>
      </c>
      <c r="F3602" s="45" t="s">
        <v>158</v>
      </c>
      <c r="G3602" s="1">
        <v>1</v>
      </c>
      <c r="H3602" s="1" t="s">
        <v>107</v>
      </c>
      <c r="I3602" s="1" t="s">
        <v>159</v>
      </c>
      <c r="K3602" s="1" t="str">
        <f>VLOOKUP(L3602,CW!C:D,2,FALSE)</f>
        <v>May'16</v>
      </c>
      <c r="L3602" s="1" t="str">
        <f t="shared" si="56"/>
        <v>20'16</v>
      </c>
      <c r="M3602" s="1" t="str">
        <f>VLOOKUP(K3602,CW!D:E,2,FALSE)</f>
        <v>Q1'16</v>
      </c>
    </row>
    <row r="3603" spans="1:13" ht="15" customHeight="1">
      <c r="A3603" s="2">
        <v>42512</v>
      </c>
      <c r="B3603" s="1" t="s">
        <v>3152</v>
      </c>
      <c r="C3603" s="1" t="s">
        <v>72</v>
      </c>
      <c r="D3603" s="1" t="s">
        <v>103</v>
      </c>
      <c r="E3603" s="1" t="s">
        <v>3532</v>
      </c>
      <c r="F3603" s="45" t="s">
        <v>158</v>
      </c>
      <c r="G3603" s="1">
        <v>3</v>
      </c>
      <c r="H3603" s="1" t="s">
        <v>107</v>
      </c>
      <c r="I3603" s="1" t="s">
        <v>159</v>
      </c>
      <c r="K3603" s="1" t="str">
        <f>VLOOKUP(L3603,CW!C:D,2,FALSE)</f>
        <v>May'16</v>
      </c>
      <c r="L3603" s="1" t="str">
        <f t="shared" si="56"/>
        <v>20'16</v>
      </c>
      <c r="M3603" s="1" t="str">
        <f>VLOOKUP(K3603,CW!D:E,2,FALSE)</f>
        <v>Q1'16</v>
      </c>
    </row>
    <row r="3604" spans="1:13" ht="30" customHeight="1">
      <c r="A3604" s="2">
        <v>42512</v>
      </c>
      <c r="B3604" s="1" t="s">
        <v>3153</v>
      </c>
      <c r="C3604" s="1" t="s">
        <v>72</v>
      </c>
      <c r="D3604" s="1" t="s">
        <v>103</v>
      </c>
      <c r="E3604" s="1" t="s">
        <v>3532</v>
      </c>
      <c r="F3604" s="98" t="s">
        <v>160</v>
      </c>
      <c r="G3604" s="1">
        <v>1</v>
      </c>
      <c r="H3604" s="1" t="s">
        <v>107</v>
      </c>
      <c r="I3604" s="1" t="s">
        <v>159</v>
      </c>
      <c r="K3604" s="1" t="str">
        <f>VLOOKUP(L3604,CW!C:D,2,FALSE)</f>
        <v>May'16</v>
      </c>
      <c r="L3604" s="1" t="str">
        <f t="shared" si="56"/>
        <v>20'16</v>
      </c>
      <c r="M3604" s="1" t="str">
        <f>VLOOKUP(K3604,CW!D:E,2,FALSE)</f>
        <v>Q1'16</v>
      </c>
    </row>
    <row r="3605" spans="1:13" ht="30" customHeight="1">
      <c r="A3605" s="2">
        <v>42512</v>
      </c>
      <c r="B3605" s="1" t="s">
        <v>3153</v>
      </c>
      <c r="C3605" s="1" t="s">
        <v>72</v>
      </c>
      <c r="D3605" s="1" t="s">
        <v>103</v>
      </c>
      <c r="E3605" s="1" t="s">
        <v>3532</v>
      </c>
      <c r="F3605" s="98" t="s">
        <v>161</v>
      </c>
      <c r="G3605" s="1">
        <v>1</v>
      </c>
      <c r="H3605" s="1" t="s">
        <v>107</v>
      </c>
      <c r="I3605" s="1" t="s">
        <v>159</v>
      </c>
      <c r="K3605" s="1" t="str">
        <f>VLOOKUP(L3605,CW!C:D,2,FALSE)</f>
        <v>May'16</v>
      </c>
      <c r="L3605" s="1" t="str">
        <f t="shared" si="56"/>
        <v>20'16</v>
      </c>
      <c r="M3605" s="1" t="str">
        <f>VLOOKUP(K3605,CW!D:E,2,FALSE)</f>
        <v>Q1'16</v>
      </c>
    </row>
    <row r="3606" spans="1:13" ht="15" customHeight="1">
      <c r="A3606" s="2">
        <v>42512</v>
      </c>
      <c r="B3606" s="1" t="s">
        <v>3153</v>
      </c>
      <c r="C3606" s="1" t="s">
        <v>72</v>
      </c>
      <c r="D3606" s="1" t="s">
        <v>103</v>
      </c>
      <c r="E3606" s="1" t="s">
        <v>3532</v>
      </c>
      <c r="F3606" s="98" t="s">
        <v>4584</v>
      </c>
      <c r="G3606" s="1">
        <v>8</v>
      </c>
      <c r="H3606" s="1" t="s">
        <v>107</v>
      </c>
      <c r="I3606" s="1" t="s">
        <v>159</v>
      </c>
      <c r="K3606" s="1" t="str">
        <f>VLOOKUP(L3606,CW!C:D,2,FALSE)</f>
        <v>May'16</v>
      </c>
      <c r="L3606" s="1" t="str">
        <f t="shared" si="56"/>
        <v>20'16</v>
      </c>
      <c r="M3606" s="1" t="str">
        <f>VLOOKUP(K3606,CW!D:E,2,FALSE)</f>
        <v>Q1'16</v>
      </c>
    </row>
    <row r="3607" spans="1:13" ht="15" customHeight="1">
      <c r="A3607" s="2">
        <v>42512</v>
      </c>
      <c r="B3607" s="1" t="s">
        <v>3154</v>
      </c>
      <c r="C3607" s="1" t="s">
        <v>108</v>
      </c>
      <c r="D3607" s="1" t="s">
        <v>103</v>
      </c>
      <c r="E3607" s="1" t="s">
        <v>3532</v>
      </c>
      <c r="F3607" s="45" t="s">
        <v>158</v>
      </c>
      <c r="G3607" s="1">
        <v>1</v>
      </c>
      <c r="H3607" s="1" t="s">
        <v>107</v>
      </c>
      <c r="I3607" s="1" t="s">
        <v>159</v>
      </c>
      <c r="K3607" s="1" t="str">
        <f>VLOOKUP(L3607,CW!C:D,2,FALSE)</f>
        <v>May'16</v>
      </c>
      <c r="L3607" s="1" t="str">
        <f t="shared" si="56"/>
        <v>20'16</v>
      </c>
      <c r="M3607" s="1" t="str">
        <f>VLOOKUP(K3607,CW!D:E,2,FALSE)</f>
        <v>Q1'16</v>
      </c>
    </row>
    <row r="3608" spans="1:13" ht="30" customHeight="1">
      <c r="A3608" s="2">
        <v>42512</v>
      </c>
      <c r="B3608" s="1" t="s">
        <v>3155</v>
      </c>
      <c r="C3608" s="1" t="s">
        <v>86</v>
      </c>
      <c r="D3608" s="1" t="s">
        <v>103</v>
      </c>
      <c r="E3608" s="1" t="s">
        <v>3532</v>
      </c>
      <c r="F3608" s="98" t="s">
        <v>160</v>
      </c>
      <c r="G3608" s="1">
        <v>1</v>
      </c>
      <c r="H3608" s="1" t="s">
        <v>107</v>
      </c>
      <c r="I3608" s="1" t="s">
        <v>159</v>
      </c>
      <c r="K3608" s="1" t="str">
        <f>VLOOKUP(L3608,CW!C:D,2,FALSE)</f>
        <v>May'16</v>
      </c>
      <c r="L3608" s="1" t="str">
        <f t="shared" si="56"/>
        <v>20'16</v>
      </c>
      <c r="M3608" s="1" t="str">
        <f>VLOOKUP(K3608,CW!D:E,2,FALSE)</f>
        <v>Q1'16</v>
      </c>
    </row>
    <row r="3609" spans="1:13" ht="15" customHeight="1">
      <c r="A3609" s="2">
        <v>42512</v>
      </c>
      <c r="B3609" s="1" t="s">
        <v>3155</v>
      </c>
      <c r="C3609" s="1" t="s">
        <v>86</v>
      </c>
      <c r="D3609" s="1" t="s">
        <v>103</v>
      </c>
      <c r="E3609" s="1" t="s">
        <v>3532</v>
      </c>
      <c r="F3609" s="98" t="s">
        <v>4584</v>
      </c>
      <c r="G3609" s="1">
        <v>2</v>
      </c>
      <c r="H3609" s="1" t="s">
        <v>107</v>
      </c>
      <c r="I3609" s="1" t="s">
        <v>159</v>
      </c>
      <c r="K3609" s="1" t="str">
        <f>VLOOKUP(L3609,CW!C:D,2,FALSE)</f>
        <v>May'16</v>
      </c>
      <c r="L3609" s="1" t="str">
        <f t="shared" si="56"/>
        <v>20'16</v>
      </c>
      <c r="M3609" s="1" t="str">
        <f>VLOOKUP(K3609,CW!D:E,2,FALSE)</f>
        <v>Q1'16</v>
      </c>
    </row>
    <row r="3610" spans="1:13" ht="15" customHeight="1">
      <c r="A3610" s="2">
        <v>42512</v>
      </c>
      <c r="B3610" s="1" t="s">
        <v>3156</v>
      </c>
      <c r="C3610" s="1" t="s">
        <v>86</v>
      </c>
      <c r="D3610" s="1" t="s">
        <v>103</v>
      </c>
      <c r="E3610" s="1" t="s">
        <v>3532</v>
      </c>
      <c r="F3610" s="45" t="s">
        <v>5</v>
      </c>
      <c r="G3610" s="1">
        <v>1</v>
      </c>
      <c r="H3610" s="1" t="s">
        <v>107</v>
      </c>
      <c r="I3610" s="1" t="s">
        <v>159</v>
      </c>
      <c r="K3610" s="1" t="str">
        <f>VLOOKUP(L3610,CW!C:D,2,FALSE)</f>
        <v>May'16</v>
      </c>
      <c r="L3610" s="1" t="str">
        <f t="shared" si="56"/>
        <v>20'16</v>
      </c>
      <c r="M3610" s="1" t="str">
        <f>VLOOKUP(K3610,CW!D:E,2,FALSE)</f>
        <v>Q1'16</v>
      </c>
    </row>
    <row r="3611" spans="1:13" ht="15" customHeight="1">
      <c r="A3611" s="2">
        <v>42512</v>
      </c>
      <c r="B3611" s="1" t="s">
        <v>3157</v>
      </c>
      <c r="C3611" s="1" t="s">
        <v>305</v>
      </c>
      <c r="D3611" s="1" t="s">
        <v>103</v>
      </c>
      <c r="E3611" s="1" t="s">
        <v>3532</v>
      </c>
      <c r="F3611" s="98" t="s">
        <v>4584</v>
      </c>
      <c r="G3611" s="1">
        <v>3</v>
      </c>
      <c r="H3611" s="1" t="s">
        <v>107</v>
      </c>
      <c r="I3611" s="1" t="s">
        <v>159</v>
      </c>
      <c r="K3611" s="1" t="str">
        <f>VLOOKUP(L3611,CW!C:D,2,FALSE)</f>
        <v>May'16</v>
      </c>
      <c r="L3611" s="1" t="str">
        <f t="shared" si="56"/>
        <v>20'16</v>
      </c>
      <c r="M3611" s="1" t="str">
        <f>VLOOKUP(K3611,CW!D:E,2,FALSE)</f>
        <v>Q1'16</v>
      </c>
    </row>
    <row r="3612" spans="1:13" ht="15" customHeight="1">
      <c r="A3612" s="2">
        <v>42512</v>
      </c>
      <c r="B3612" s="1" t="s">
        <v>3157</v>
      </c>
      <c r="C3612" s="1" t="s">
        <v>305</v>
      </c>
      <c r="D3612" s="1" t="s">
        <v>103</v>
      </c>
      <c r="E3612" s="1" t="s">
        <v>3532</v>
      </c>
      <c r="F3612" s="45" t="s">
        <v>5</v>
      </c>
      <c r="G3612" s="1">
        <v>1</v>
      </c>
      <c r="H3612" s="1" t="s">
        <v>107</v>
      </c>
      <c r="I3612" s="1" t="s">
        <v>159</v>
      </c>
      <c r="K3612" s="1" t="str">
        <f>VLOOKUP(L3612,CW!C:D,2,FALSE)</f>
        <v>May'16</v>
      </c>
      <c r="L3612" s="1" t="str">
        <f t="shared" si="56"/>
        <v>20'16</v>
      </c>
      <c r="M3612" s="1" t="str">
        <f>VLOOKUP(K3612,CW!D:E,2,FALSE)</f>
        <v>Q1'16</v>
      </c>
    </row>
    <row r="3613" spans="1:13" ht="15" customHeight="1">
      <c r="A3613" s="2">
        <v>42512</v>
      </c>
      <c r="B3613" s="1" t="s">
        <v>3158</v>
      </c>
      <c r="C3613" s="1" t="s">
        <v>305</v>
      </c>
      <c r="D3613" s="1" t="s">
        <v>103</v>
      </c>
      <c r="E3613" s="1" t="s">
        <v>3532</v>
      </c>
      <c r="F3613" s="98" t="s">
        <v>4584</v>
      </c>
      <c r="G3613" s="1">
        <v>2</v>
      </c>
      <c r="H3613" s="1" t="s">
        <v>107</v>
      </c>
      <c r="I3613" s="1" t="s">
        <v>159</v>
      </c>
      <c r="K3613" s="1" t="str">
        <f>VLOOKUP(L3613,CW!C:D,2,FALSE)</f>
        <v>May'16</v>
      </c>
      <c r="L3613" s="1" t="str">
        <f t="shared" si="56"/>
        <v>20'16</v>
      </c>
      <c r="M3613" s="1" t="str">
        <f>VLOOKUP(K3613,CW!D:E,2,FALSE)</f>
        <v>Q1'16</v>
      </c>
    </row>
    <row r="3614" spans="1:13" ht="15" customHeight="1">
      <c r="A3614" s="2">
        <v>42512</v>
      </c>
      <c r="B3614" s="1" t="s">
        <v>3158</v>
      </c>
      <c r="C3614" s="1" t="s">
        <v>305</v>
      </c>
      <c r="D3614" s="1" t="s">
        <v>103</v>
      </c>
      <c r="E3614" s="1" t="s">
        <v>3532</v>
      </c>
      <c r="F3614" s="45" t="s">
        <v>5</v>
      </c>
      <c r="G3614" s="1">
        <v>4</v>
      </c>
      <c r="H3614" s="1" t="s">
        <v>107</v>
      </c>
      <c r="I3614" s="1" t="s">
        <v>159</v>
      </c>
      <c r="K3614" s="1" t="str">
        <f>VLOOKUP(L3614,CW!C:D,2,FALSE)</f>
        <v>May'16</v>
      </c>
      <c r="L3614" s="1" t="str">
        <f t="shared" si="56"/>
        <v>20'16</v>
      </c>
      <c r="M3614" s="1" t="str">
        <f>VLOOKUP(K3614,CW!D:E,2,FALSE)</f>
        <v>Q1'16</v>
      </c>
    </row>
    <row r="3615" spans="1:13" ht="15" customHeight="1">
      <c r="A3615" s="2">
        <v>42512</v>
      </c>
      <c r="B3615" s="1" t="s">
        <v>3159</v>
      </c>
      <c r="C3615" s="1" t="s">
        <v>71</v>
      </c>
      <c r="D3615" s="1" t="s">
        <v>105</v>
      </c>
      <c r="E3615" s="1" t="s">
        <v>3532</v>
      </c>
      <c r="F3615" s="45" t="s">
        <v>691</v>
      </c>
      <c r="G3615" s="1">
        <v>1</v>
      </c>
      <c r="H3615" s="1" t="s">
        <v>107</v>
      </c>
      <c r="I3615" s="1" t="s">
        <v>159</v>
      </c>
      <c r="K3615" s="1" t="str">
        <f>VLOOKUP(L3615,CW!C:D,2,FALSE)</f>
        <v>May'16</v>
      </c>
      <c r="L3615" s="1" t="str">
        <f t="shared" si="56"/>
        <v>20'16</v>
      </c>
      <c r="M3615" s="1" t="str">
        <f>VLOOKUP(K3615,CW!D:E,2,FALSE)</f>
        <v>Q1'16</v>
      </c>
    </row>
    <row r="3616" spans="1:13" ht="15" customHeight="1">
      <c r="A3616" s="2">
        <v>42512</v>
      </c>
      <c r="B3616" s="1" t="s">
        <v>3160</v>
      </c>
      <c r="C3616" s="1" t="s">
        <v>71</v>
      </c>
      <c r="D3616" s="1" t="s">
        <v>105</v>
      </c>
      <c r="E3616" s="1" t="s">
        <v>3532</v>
      </c>
      <c r="F3616" s="45" t="s">
        <v>158</v>
      </c>
      <c r="G3616" s="1">
        <v>1</v>
      </c>
      <c r="H3616" s="1" t="s">
        <v>107</v>
      </c>
      <c r="I3616" s="1" t="s">
        <v>159</v>
      </c>
      <c r="K3616" s="1" t="str">
        <f>VLOOKUP(L3616,CW!C:D,2,FALSE)</f>
        <v>May'16</v>
      </c>
      <c r="L3616" s="1" t="str">
        <f t="shared" si="56"/>
        <v>20'16</v>
      </c>
      <c r="M3616" s="1" t="str">
        <f>VLOOKUP(K3616,CW!D:E,2,FALSE)</f>
        <v>Q1'16</v>
      </c>
    </row>
    <row r="3617" spans="1:13" ht="15" customHeight="1">
      <c r="A3617" s="2">
        <v>42512</v>
      </c>
      <c r="B3617" s="1" t="s">
        <v>3145</v>
      </c>
      <c r="C3617" s="1" t="s">
        <v>1801</v>
      </c>
      <c r="D3617" s="1" t="s">
        <v>101</v>
      </c>
      <c r="E3617" s="1" t="s">
        <v>3532</v>
      </c>
      <c r="F3617" s="45" t="s">
        <v>4594</v>
      </c>
      <c r="G3617" s="1">
        <v>1</v>
      </c>
      <c r="H3617" s="1" t="s">
        <v>107</v>
      </c>
      <c r="I3617" s="1" t="s">
        <v>706</v>
      </c>
      <c r="K3617" s="1" t="str">
        <f>VLOOKUP(L3617,CW!C:D,2,FALSE)</f>
        <v>May'16</v>
      </c>
      <c r="L3617" s="1" t="str">
        <f t="shared" si="56"/>
        <v>20'16</v>
      </c>
      <c r="M3617" s="1" t="str">
        <f>VLOOKUP(K3617,CW!D:E,2,FALSE)</f>
        <v>Q1'16</v>
      </c>
    </row>
    <row r="3618" spans="1:13" ht="30" customHeight="1">
      <c r="A3618" s="2">
        <v>42513</v>
      </c>
      <c r="B3618" s="1" t="s">
        <v>3161</v>
      </c>
      <c r="C3618" s="1" t="s">
        <v>3162</v>
      </c>
      <c r="D3618" s="1" t="s">
        <v>103</v>
      </c>
      <c r="E3618" s="1" t="s">
        <v>3532</v>
      </c>
      <c r="F3618" s="98" t="s">
        <v>161</v>
      </c>
      <c r="G3618" s="1">
        <v>1</v>
      </c>
      <c r="H3618" s="1" t="s">
        <v>107</v>
      </c>
      <c r="I3618" s="1" t="s">
        <v>159</v>
      </c>
      <c r="K3618" s="1" t="str">
        <f>VLOOKUP(L3618,CW!C:D,2,FALSE)</f>
        <v>May'16</v>
      </c>
      <c r="L3618" s="1" t="str">
        <f t="shared" si="56"/>
        <v>21'16</v>
      </c>
      <c r="M3618" s="1" t="str">
        <f>VLOOKUP(K3618,CW!D:E,2,FALSE)</f>
        <v>Q1'16</v>
      </c>
    </row>
    <row r="3619" spans="1:13" ht="30" customHeight="1">
      <c r="A3619" s="2">
        <v>42513</v>
      </c>
      <c r="B3619" s="1" t="s">
        <v>3163</v>
      </c>
      <c r="C3619" s="1" t="s">
        <v>3162</v>
      </c>
      <c r="D3619" s="1" t="s">
        <v>103</v>
      </c>
      <c r="E3619" s="1" t="s">
        <v>3532</v>
      </c>
      <c r="F3619" s="98" t="s">
        <v>160</v>
      </c>
      <c r="G3619" s="1">
        <v>1</v>
      </c>
      <c r="H3619" s="1" t="s">
        <v>107</v>
      </c>
      <c r="I3619" s="1" t="s">
        <v>159</v>
      </c>
      <c r="K3619" s="1" t="str">
        <f>VLOOKUP(L3619,CW!C:D,2,FALSE)</f>
        <v>May'16</v>
      </c>
      <c r="L3619" s="1" t="str">
        <f t="shared" si="56"/>
        <v>21'16</v>
      </c>
      <c r="M3619" s="1" t="str">
        <f>VLOOKUP(K3619,CW!D:E,2,FALSE)</f>
        <v>Q1'16</v>
      </c>
    </row>
    <row r="3620" spans="1:13" ht="15" customHeight="1">
      <c r="A3620" s="2">
        <v>42513</v>
      </c>
      <c r="B3620" s="1" t="s">
        <v>3164</v>
      </c>
      <c r="C3620" s="1" t="s">
        <v>3162</v>
      </c>
      <c r="D3620" s="1" t="s">
        <v>103</v>
      </c>
      <c r="E3620" s="1" t="s">
        <v>3532</v>
      </c>
      <c r="F3620" s="98" t="s">
        <v>4584</v>
      </c>
      <c r="G3620" s="1">
        <v>1</v>
      </c>
      <c r="H3620" s="1" t="s">
        <v>107</v>
      </c>
      <c r="I3620" s="1" t="s">
        <v>159</v>
      </c>
      <c r="K3620" s="1" t="str">
        <f>VLOOKUP(L3620,CW!C:D,2,FALSE)</f>
        <v>May'16</v>
      </c>
      <c r="L3620" s="1" t="str">
        <f t="shared" si="56"/>
        <v>21'16</v>
      </c>
      <c r="M3620" s="1" t="str">
        <f>VLOOKUP(K3620,CW!D:E,2,FALSE)</f>
        <v>Q1'16</v>
      </c>
    </row>
    <row r="3621" spans="1:13" ht="15" customHeight="1">
      <c r="A3621" s="2">
        <v>42513</v>
      </c>
      <c r="B3621" s="1" t="s">
        <v>3165</v>
      </c>
      <c r="C3621" s="1" t="s">
        <v>3162</v>
      </c>
      <c r="D3621" s="1" t="s">
        <v>103</v>
      </c>
      <c r="E3621" s="1" t="s">
        <v>3532</v>
      </c>
      <c r="F3621" s="98" t="s">
        <v>4584</v>
      </c>
      <c r="G3621" s="1">
        <v>3</v>
      </c>
      <c r="H3621" s="1" t="s">
        <v>107</v>
      </c>
      <c r="I3621" s="1" t="s">
        <v>159</v>
      </c>
      <c r="K3621" s="1" t="str">
        <f>VLOOKUP(L3621,CW!C:D,2,FALSE)</f>
        <v>May'16</v>
      </c>
      <c r="L3621" s="1" t="str">
        <f t="shared" si="56"/>
        <v>21'16</v>
      </c>
      <c r="M3621" s="1" t="str">
        <f>VLOOKUP(K3621,CW!D:E,2,FALSE)</f>
        <v>Q1'16</v>
      </c>
    </row>
    <row r="3622" spans="1:13" ht="15" customHeight="1">
      <c r="A3622" s="2">
        <v>42513</v>
      </c>
      <c r="B3622" s="1" t="s">
        <v>3166</v>
      </c>
      <c r="C3622" s="1" t="s">
        <v>3162</v>
      </c>
      <c r="D3622" s="1" t="s">
        <v>103</v>
      </c>
      <c r="E3622" s="1" t="s">
        <v>3532</v>
      </c>
      <c r="F3622" s="98" t="s">
        <v>4584</v>
      </c>
      <c r="G3622" s="1">
        <v>3</v>
      </c>
      <c r="H3622" s="1" t="s">
        <v>107</v>
      </c>
      <c r="I3622" s="1" t="s">
        <v>159</v>
      </c>
      <c r="K3622" s="1" t="str">
        <f>VLOOKUP(L3622,CW!C:D,2,FALSE)</f>
        <v>May'16</v>
      </c>
      <c r="L3622" s="1" t="str">
        <f t="shared" si="56"/>
        <v>21'16</v>
      </c>
      <c r="M3622" s="1" t="str">
        <f>VLOOKUP(K3622,CW!D:E,2,FALSE)</f>
        <v>Q1'16</v>
      </c>
    </row>
    <row r="3623" spans="1:13" ht="15" customHeight="1">
      <c r="A3623" s="2">
        <v>42513</v>
      </c>
      <c r="B3623" s="1" t="s">
        <v>3167</v>
      </c>
      <c r="C3623" s="1" t="s">
        <v>3162</v>
      </c>
      <c r="D3623" s="1" t="s">
        <v>103</v>
      </c>
      <c r="E3623" s="1" t="s">
        <v>3532</v>
      </c>
      <c r="F3623" s="98" t="s">
        <v>4584</v>
      </c>
      <c r="G3623" s="1">
        <v>8</v>
      </c>
      <c r="H3623" s="1" t="s">
        <v>107</v>
      </c>
      <c r="I3623" s="1" t="s">
        <v>159</v>
      </c>
      <c r="K3623" s="1" t="str">
        <f>VLOOKUP(L3623,CW!C:D,2,FALSE)</f>
        <v>May'16</v>
      </c>
      <c r="L3623" s="1" t="str">
        <f t="shared" si="56"/>
        <v>21'16</v>
      </c>
      <c r="M3623" s="1" t="str">
        <f>VLOOKUP(K3623,CW!D:E,2,FALSE)</f>
        <v>Q1'16</v>
      </c>
    </row>
    <row r="3624" spans="1:13" ht="15" customHeight="1">
      <c r="A3624" s="2">
        <v>42513</v>
      </c>
      <c r="B3624" s="1" t="s">
        <v>3168</v>
      </c>
      <c r="C3624" s="1" t="s">
        <v>983</v>
      </c>
      <c r="D3624" s="1" t="s">
        <v>103</v>
      </c>
      <c r="E3624" s="1" t="s">
        <v>3532</v>
      </c>
      <c r="F3624" s="98" t="s">
        <v>4584</v>
      </c>
      <c r="G3624" s="1">
        <v>4</v>
      </c>
      <c r="H3624" s="1" t="s">
        <v>107</v>
      </c>
      <c r="I3624" s="1" t="s">
        <v>159</v>
      </c>
      <c r="K3624" s="1" t="str">
        <f>VLOOKUP(L3624,CW!C:D,2,FALSE)</f>
        <v>May'16</v>
      </c>
      <c r="L3624" s="1" t="str">
        <f t="shared" si="56"/>
        <v>21'16</v>
      </c>
      <c r="M3624" s="1" t="str">
        <f>VLOOKUP(K3624,CW!D:E,2,FALSE)</f>
        <v>Q1'16</v>
      </c>
    </row>
    <row r="3625" spans="1:13" ht="15" customHeight="1">
      <c r="A3625" s="2">
        <v>42513</v>
      </c>
      <c r="B3625" s="1" t="s">
        <v>3169</v>
      </c>
      <c r="C3625" s="1" t="s">
        <v>83</v>
      </c>
      <c r="D3625" s="1" t="s">
        <v>103</v>
      </c>
      <c r="E3625" s="1" t="s">
        <v>3532</v>
      </c>
      <c r="F3625" s="45" t="s">
        <v>158</v>
      </c>
      <c r="G3625" s="1">
        <v>1</v>
      </c>
      <c r="H3625" s="1" t="s">
        <v>107</v>
      </c>
      <c r="I3625" s="1" t="s">
        <v>159</v>
      </c>
      <c r="K3625" s="1" t="str">
        <f>VLOOKUP(L3625,CW!C:D,2,FALSE)</f>
        <v>May'16</v>
      </c>
      <c r="L3625" s="1" t="str">
        <f t="shared" si="56"/>
        <v>21'16</v>
      </c>
      <c r="M3625" s="1" t="str">
        <f>VLOOKUP(K3625,CW!D:E,2,FALSE)</f>
        <v>Q1'16</v>
      </c>
    </row>
    <row r="3626" spans="1:13" ht="15" customHeight="1">
      <c r="A3626" s="2">
        <v>42513</v>
      </c>
      <c r="B3626" s="1" t="s">
        <v>3169</v>
      </c>
      <c r="C3626" s="1" t="s">
        <v>83</v>
      </c>
      <c r="D3626" s="1" t="s">
        <v>103</v>
      </c>
      <c r="E3626" s="1" t="s">
        <v>3532</v>
      </c>
      <c r="F3626" s="98" t="s">
        <v>4584</v>
      </c>
      <c r="G3626" s="1">
        <v>12</v>
      </c>
      <c r="H3626" s="1" t="s">
        <v>107</v>
      </c>
      <c r="I3626" s="1" t="s">
        <v>159</v>
      </c>
      <c r="K3626" s="1" t="str">
        <f>VLOOKUP(L3626,CW!C:D,2,FALSE)</f>
        <v>May'16</v>
      </c>
      <c r="L3626" s="1" t="str">
        <f t="shared" si="56"/>
        <v>21'16</v>
      </c>
      <c r="M3626" s="1" t="str">
        <f>VLOOKUP(K3626,CW!D:E,2,FALSE)</f>
        <v>Q1'16</v>
      </c>
    </row>
    <row r="3627" spans="1:13" ht="15" customHeight="1">
      <c r="A3627" s="2">
        <v>42513</v>
      </c>
      <c r="B3627" s="1" t="s">
        <v>3170</v>
      </c>
      <c r="C3627" s="1" t="s">
        <v>2360</v>
      </c>
      <c r="D3627" s="1" t="s">
        <v>103</v>
      </c>
      <c r="E3627" s="1" t="s">
        <v>3532</v>
      </c>
      <c r="F3627" s="98" t="s">
        <v>4584</v>
      </c>
      <c r="G3627" s="1">
        <v>5</v>
      </c>
      <c r="H3627" s="1" t="s">
        <v>107</v>
      </c>
      <c r="I3627" s="1" t="s">
        <v>159</v>
      </c>
      <c r="K3627" s="1" t="str">
        <f>VLOOKUP(L3627,CW!C:D,2,FALSE)</f>
        <v>May'16</v>
      </c>
      <c r="L3627" s="1" t="str">
        <f t="shared" si="56"/>
        <v>21'16</v>
      </c>
      <c r="M3627" s="1" t="str">
        <f>VLOOKUP(K3627,CW!D:E,2,FALSE)</f>
        <v>Q1'16</v>
      </c>
    </row>
    <row r="3628" spans="1:13" ht="15" customHeight="1">
      <c r="A3628" s="2">
        <v>42513</v>
      </c>
      <c r="B3628" s="1" t="s">
        <v>3171</v>
      </c>
      <c r="C3628" s="1" t="s">
        <v>1068</v>
      </c>
      <c r="D3628" s="1" t="s">
        <v>103</v>
      </c>
      <c r="E3628" s="1" t="s">
        <v>3532</v>
      </c>
      <c r="F3628" s="98" t="s">
        <v>4584</v>
      </c>
      <c r="G3628" s="1">
        <v>2</v>
      </c>
      <c r="H3628" s="1" t="s">
        <v>107</v>
      </c>
      <c r="I3628" s="1" t="s">
        <v>159</v>
      </c>
      <c r="K3628" s="1" t="str">
        <f>VLOOKUP(L3628,CW!C:D,2,FALSE)</f>
        <v>May'16</v>
      </c>
      <c r="L3628" s="1" t="str">
        <f t="shared" si="56"/>
        <v>21'16</v>
      </c>
      <c r="M3628" s="1" t="str">
        <f>VLOOKUP(K3628,CW!D:E,2,FALSE)</f>
        <v>Q1'16</v>
      </c>
    </row>
    <row r="3629" spans="1:13" ht="15" customHeight="1">
      <c r="A3629" s="2">
        <v>42513</v>
      </c>
      <c r="B3629" s="1" t="s">
        <v>3172</v>
      </c>
      <c r="C3629" s="1" t="s">
        <v>71</v>
      </c>
      <c r="D3629" s="1" t="s">
        <v>103</v>
      </c>
      <c r="E3629" s="1" t="s">
        <v>3532</v>
      </c>
      <c r="F3629" s="45" t="s">
        <v>158</v>
      </c>
      <c r="G3629" s="1">
        <v>1</v>
      </c>
      <c r="H3629" s="1" t="s">
        <v>107</v>
      </c>
      <c r="I3629" s="1" t="s">
        <v>159</v>
      </c>
      <c r="K3629" s="1" t="str">
        <f>VLOOKUP(L3629,CW!C:D,2,FALSE)</f>
        <v>May'16</v>
      </c>
      <c r="L3629" s="1" t="str">
        <f t="shared" si="56"/>
        <v>21'16</v>
      </c>
      <c r="M3629" s="1" t="str">
        <f>VLOOKUP(K3629,CW!D:E,2,FALSE)</f>
        <v>Q1'16</v>
      </c>
    </row>
    <row r="3630" spans="1:13" ht="15" customHeight="1">
      <c r="A3630" s="2">
        <v>42513</v>
      </c>
      <c r="B3630" s="1" t="s">
        <v>3173</v>
      </c>
      <c r="C3630" s="1" t="s">
        <v>71</v>
      </c>
      <c r="D3630" s="1" t="s">
        <v>103</v>
      </c>
      <c r="E3630" s="1" t="s">
        <v>3532</v>
      </c>
      <c r="F3630" s="45" t="s">
        <v>158</v>
      </c>
      <c r="G3630" s="1">
        <v>1</v>
      </c>
      <c r="H3630" s="1" t="s">
        <v>107</v>
      </c>
      <c r="I3630" s="1" t="s">
        <v>159</v>
      </c>
      <c r="K3630" s="1" t="str">
        <f>VLOOKUP(L3630,CW!C:D,2,FALSE)</f>
        <v>May'16</v>
      </c>
      <c r="L3630" s="1" t="str">
        <f t="shared" si="56"/>
        <v>21'16</v>
      </c>
      <c r="M3630" s="1" t="str">
        <f>VLOOKUP(K3630,CW!D:E,2,FALSE)</f>
        <v>Q1'16</v>
      </c>
    </row>
    <row r="3631" spans="1:13" ht="15" customHeight="1">
      <c r="A3631" s="2">
        <v>42513</v>
      </c>
      <c r="B3631" s="1" t="s">
        <v>3174</v>
      </c>
      <c r="C3631" s="1" t="s">
        <v>83</v>
      </c>
      <c r="D3631" s="1" t="s">
        <v>103</v>
      </c>
      <c r="E3631" s="1" t="s">
        <v>3532</v>
      </c>
      <c r="F3631" s="45" t="s">
        <v>158</v>
      </c>
      <c r="G3631" s="1">
        <v>2</v>
      </c>
      <c r="H3631" s="1" t="s">
        <v>107</v>
      </c>
      <c r="I3631" s="1" t="s">
        <v>159</v>
      </c>
      <c r="K3631" s="1" t="str">
        <f>VLOOKUP(L3631,CW!C:D,2,FALSE)</f>
        <v>May'16</v>
      </c>
      <c r="L3631" s="1" t="str">
        <f t="shared" si="56"/>
        <v>21'16</v>
      </c>
      <c r="M3631" s="1" t="str">
        <f>VLOOKUP(K3631,CW!D:E,2,FALSE)</f>
        <v>Q1'16</v>
      </c>
    </row>
    <row r="3632" spans="1:13" ht="15" customHeight="1">
      <c r="A3632" s="2">
        <v>42513</v>
      </c>
      <c r="B3632" s="1" t="s">
        <v>3174</v>
      </c>
      <c r="C3632" s="1" t="s">
        <v>83</v>
      </c>
      <c r="D3632" s="1" t="s">
        <v>103</v>
      </c>
      <c r="E3632" s="1" t="s">
        <v>3532</v>
      </c>
      <c r="F3632" s="45" t="s">
        <v>5</v>
      </c>
      <c r="G3632" s="1">
        <v>1</v>
      </c>
      <c r="H3632" s="1" t="s">
        <v>107</v>
      </c>
      <c r="I3632" s="1" t="s">
        <v>159</v>
      </c>
      <c r="K3632" s="1" t="str">
        <f>VLOOKUP(L3632,CW!C:D,2,FALSE)</f>
        <v>May'16</v>
      </c>
      <c r="L3632" s="1" t="str">
        <f t="shared" ref="L3632:L3695" si="57">CONCATENATE(WEEKNUM(A3632,21),"'",TEXT(A3632,"yy"))</f>
        <v>21'16</v>
      </c>
      <c r="M3632" s="1" t="str">
        <f>VLOOKUP(K3632,CW!D:E,2,FALSE)</f>
        <v>Q1'16</v>
      </c>
    </row>
    <row r="3633" spans="1:13" ht="30" customHeight="1">
      <c r="A3633" s="2">
        <v>42513</v>
      </c>
      <c r="B3633" s="1" t="s">
        <v>3175</v>
      </c>
      <c r="C3633" s="1" t="s">
        <v>86</v>
      </c>
      <c r="D3633" s="1" t="s">
        <v>105</v>
      </c>
      <c r="E3633" s="1" t="s">
        <v>3532</v>
      </c>
      <c r="F3633" s="98" t="s">
        <v>161</v>
      </c>
      <c r="G3633" s="1">
        <v>1</v>
      </c>
      <c r="H3633" s="1" t="s">
        <v>107</v>
      </c>
      <c r="I3633" s="1" t="s">
        <v>159</v>
      </c>
      <c r="K3633" s="1" t="str">
        <f>VLOOKUP(L3633,CW!C:D,2,FALSE)</f>
        <v>May'16</v>
      </c>
      <c r="L3633" s="1" t="str">
        <f t="shared" si="57"/>
        <v>21'16</v>
      </c>
      <c r="M3633" s="1" t="str">
        <f>VLOOKUP(K3633,CW!D:E,2,FALSE)</f>
        <v>Q1'16</v>
      </c>
    </row>
    <row r="3634" spans="1:13" ht="30" customHeight="1">
      <c r="A3634" s="2">
        <v>42513</v>
      </c>
      <c r="B3634" s="1" t="s">
        <v>3176</v>
      </c>
      <c r="C3634" s="1" t="s">
        <v>86</v>
      </c>
      <c r="D3634" s="1" t="s">
        <v>105</v>
      </c>
      <c r="E3634" s="1" t="s">
        <v>3532</v>
      </c>
      <c r="F3634" s="98" t="s">
        <v>161</v>
      </c>
      <c r="G3634" s="1">
        <v>2</v>
      </c>
      <c r="H3634" s="1" t="s">
        <v>107</v>
      </c>
      <c r="I3634" s="1" t="s">
        <v>159</v>
      </c>
      <c r="K3634" s="1" t="str">
        <f>VLOOKUP(L3634,CW!C:D,2,FALSE)</f>
        <v>May'16</v>
      </c>
      <c r="L3634" s="1" t="str">
        <f t="shared" si="57"/>
        <v>21'16</v>
      </c>
      <c r="M3634" s="1" t="str">
        <f>VLOOKUP(K3634,CW!D:E,2,FALSE)</f>
        <v>Q1'16</v>
      </c>
    </row>
    <row r="3635" spans="1:13" ht="15" customHeight="1">
      <c r="A3635" s="2">
        <v>42513</v>
      </c>
      <c r="B3635" s="1" t="s">
        <v>3177</v>
      </c>
      <c r="C3635" s="1" t="s">
        <v>86</v>
      </c>
      <c r="D3635" s="1" t="s">
        <v>105</v>
      </c>
      <c r="E3635" s="1" t="s">
        <v>3532</v>
      </c>
      <c r="F3635" s="45" t="s">
        <v>5</v>
      </c>
      <c r="G3635" s="1">
        <v>2</v>
      </c>
      <c r="H3635" s="1" t="s">
        <v>107</v>
      </c>
      <c r="I3635" s="1" t="s">
        <v>159</v>
      </c>
      <c r="K3635" s="1" t="str">
        <f>VLOOKUP(L3635,CW!C:D,2,FALSE)</f>
        <v>May'16</v>
      </c>
      <c r="L3635" s="1" t="str">
        <f t="shared" si="57"/>
        <v>21'16</v>
      </c>
      <c r="M3635" s="1" t="str">
        <f>VLOOKUP(K3635,CW!D:E,2,FALSE)</f>
        <v>Q1'16</v>
      </c>
    </row>
    <row r="3636" spans="1:13" ht="30" customHeight="1">
      <c r="A3636" s="2">
        <v>42513</v>
      </c>
      <c r="B3636" s="1" t="s">
        <v>3178</v>
      </c>
      <c r="C3636" s="1" t="s">
        <v>108</v>
      </c>
      <c r="D3636" s="1" t="s">
        <v>101</v>
      </c>
      <c r="E3636" s="1" t="s">
        <v>3532</v>
      </c>
      <c r="F3636" s="98" t="s">
        <v>161</v>
      </c>
      <c r="G3636" s="1">
        <v>2</v>
      </c>
      <c r="H3636" s="1" t="s">
        <v>107</v>
      </c>
      <c r="I3636" s="1" t="s">
        <v>159</v>
      </c>
      <c r="K3636" s="1" t="str">
        <f>VLOOKUP(L3636,CW!C:D,2,FALSE)</f>
        <v>May'16</v>
      </c>
      <c r="L3636" s="1" t="str">
        <f t="shared" si="57"/>
        <v>21'16</v>
      </c>
      <c r="M3636" s="1" t="str">
        <f>VLOOKUP(K3636,CW!D:E,2,FALSE)</f>
        <v>Q1'16</v>
      </c>
    </row>
    <row r="3637" spans="1:13" ht="15" customHeight="1">
      <c r="A3637" s="2">
        <v>42513</v>
      </c>
      <c r="B3637" s="1" t="s">
        <v>3178</v>
      </c>
      <c r="C3637" s="1" t="s">
        <v>108</v>
      </c>
      <c r="D3637" s="1" t="s">
        <v>101</v>
      </c>
      <c r="E3637" s="1" t="s">
        <v>3532</v>
      </c>
      <c r="F3637" s="45" t="s">
        <v>158</v>
      </c>
      <c r="G3637" s="1">
        <v>1</v>
      </c>
      <c r="H3637" s="1" t="s">
        <v>107</v>
      </c>
      <c r="I3637" s="1" t="s">
        <v>159</v>
      </c>
      <c r="K3637" s="1" t="str">
        <f>VLOOKUP(L3637,CW!C:D,2,FALSE)</f>
        <v>May'16</v>
      </c>
      <c r="L3637" s="1" t="str">
        <f t="shared" si="57"/>
        <v>21'16</v>
      </c>
      <c r="M3637" s="1" t="str">
        <f>VLOOKUP(K3637,CW!D:E,2,FALSE)</f>
        <v>Q1'16</v>
      </c>
    </row>
    <row r="3638" spans="1:13" ht="30" customHeight="1">
      <c r="A3638" s="2">
        <v>42513</v>
      </c>
      <c r="B3638" s="1" t="s">
        <v>3179</v>
      </c>
      <c r="C3638" s="1" t="s">
        <v>108</v>
      </c>
      <c r="D3638" s="1" t="s">
        <v>101</v>
      </c>
      <c r="E3638" s="1" t="s">
        <v>3532</v>
      </c>
      <c r="F3638" s="98" t="s">
        <v>161</v>
      </c>
      <c r="G3638" s="1">
        <v>1</v>
      </c>
      <c r="H3638" s="1" t="s">
        <v>107</v>
      </c>
      <c r="I3638" s="1" t="s">
        <v>159</v>
      </c>
      <c r="K3638" s="1" t="str">
        <f>VLOOKUP(L3638,CW!C:D,2,FALSE)</f>
        <v>May'16</v>
      </c>
      <c r="L3638" s="1" t="str">
        <f t="shared" si="57"/>
        <v>21'16</v>
      </c>
      <c r="M3638" s="1" t="str">
        <f>VLOOKUP(K3638,CW!D:E,2,FALSE)</f>
        <v>Q1'16</v>
      </c>
    </row>
    <row r="3639" spans="1:13" ht="15" customHeight="1">
      <c r="A3639" s="2">
        <v>42513</v>
      </c>
      <c r="B3639" s="1" t="s">
        <v>3180</v>
      </c>
      <c r="C3639" s="1" t="s">
        <v>108</v>
      </c>
      <c r="D3639" s="1" t="s">
        <v>101</v>
      </c>
      <c r="E3639" s="1" t="s">
        <v>3532</v>
      </c>
      <c r="F3639" s="45" t="s">
        <v>158</v>
      </c>
      <c r="G3639" s="1">
        <v>1</v>
      </c>
      <c r="H3639" s="1" t="s">
        <v>107</v>
      </c>
      <c r="I3639" s="1" t="s">
        <v>159</v>
      </c>
      <c r="K3639" s="1" t="str">
        <f>VLOOKUP(L3639,CW!C:D,2,FALSE)</f>
        <v>May'16</v>
      </c>
      <c r="L3639" s="1" t="str">
        <f t="shared" si="57"/>
        <v>21'16</v>
      </c>
      <c r="M3639" s="1" t="str">
        <f>VLOOKUP(K3639,CW!D:E,2,FALSE)</f>
        <v>Q1'16</v>
      </c>
    </row>
    <row r="3640" spans="1:13" ht="15" customHeight="1">
      <c r="A3640" s="2">
        <v>42513</v>
      </c>
      <c r="B3640" s="1" t="s">
        <v>3181</v>
      </c>
      <c r="C3640" s="1" t="s">
        <v>86</v>
      </c>
      <c r="D3640" s="1" t="s">
        <v>105</v>
      </c>
      <c r="E3640" s="1" t="s">
        <v>3532</v>
      </c>
      <c r="F3640" s="45" t="s">
        <v>158</v>
      </c>
      <c r="G3640" s="1">
        <v>1</v>
      </c>
      <c r="H3640" s="1" t="s">
        <v>107</v>
      </c>
      <c r="I3640" s="1" t="s">
        <v>159</v>
      </c>
      <c r="K3640" s="1" t="str">
        <f>VLOOKUP(L3640,CW!C:D,2,FALSE)</f>
        <v>May'16</v>
      </c>
      <c r="L3640" s="1" t="str">
        <f t="shared" si="57"/>
        <v>21'16</v>
      </c>
      <c r="M3640" s="1" t="str">
        <f>VLOOKUP(K3640,CW!D:E,2,FALSE)</f>
        <v>Q1'16</v>
      </c>
    </row>
    <row r="3641" spans="1:13" ht="30" customHeight="1">
      <c r="A3641" s="2">
        <v>42513</v>
      </c>
      <c r="B3641" s="1" t="s">
        <v>3182</v>
      </c>
      <c r="C3641" s="1" t="s">
        <v>86</v>
      </c>
      <c r="D3641" s="1" t="s">
        <v>101</v>
      </c>
      <c r="E3641" s="1" t="s">
        <v>3532</v>
      </c>
      <c r="F3641" s="98" t="s">
        <v>161</v>
      </c>
      <c r="G3641" s="1">
        <v>2</v>
      </c>
      <c r="H3641" s="1" t="s">
        <v>107</v>
      </c>
      <c r="I3641" s="1" t="s">
        <v>159</v>
      </c>
      <c r="K3641" s="1" t="str">
        <f>VLOOKUP(L3641,CW!C:D,2,FALSE)</f>
        <v>May'16</v>
      </c>
      <c r="L3641" s="1" t="str">
        <f t="shared" si="57"/>
        <v>21'16</v>
      </c>
      <c r="M3641" s="1" t="str">
        <f>VLOOKUP(K3641,CW!D:E,2,FALSE)</f>
        <v>Q1'16</v>
      </c>
    </row>
    <row r="3642" spans="1:13" ht="15" customHeight="1">
      <c r="A3642" s="2">
        <v>42513</v>
      </c>
      <c r="B3642" s="1" t="s">
        <v>3182</v>
      </c>
      <c r="C3642" s="1" t="s">
        <v>86</v>
      </c>
      <c r="D3642" s="1" t="s">
        <v>101</v>
      </c>
      <c r="E3642" s="1" t="s">
        <v>3532</v>
      </c>
      <c r="F3642" s="45" t="s">
        <v>158</v>
      </c>
      <c r="G3642" s="1">
        <v>1</v>
      </c>
      <c r="H3642" s="1" t="s">
        <v>107</v>
      </c>
      <c r="I3642" s="1" t="s">
        <v>159</v>
      </c>
      <c r="K3642" s="1" t="str">
        <f>VLOOKUP(L3642,CW!C:D,2,FALSE)</f>
        <v>May'16</v>
      </c>
      <c r="L3642" s="1" t="str">
        <f t="shared" si="57"/>
        <v>21'16</v>
      </c>
      <c r="M3642" s="1" t="str">
        <f>VLOOKUP(K3642,CW!D:E,2,FALSE)</f>
        <v>Q1'16</v>
      </c>
    </row>
    <row r="3643" spans="1:13" ht="15" customHeight="1">
      <c r="A3643" s="2">
        <v>42513</v>
      </c>
      <c r="B3643" s="1" t="s">
        <v>3183</v>
      </c>
      <c r="C3643" s="1" t="s">
        <v>86</v>
      </c>
      <c r="D3643" s="1" t="s">
        <v>105</v>
      </c>
      <c r="E3643" s="1" t="s">
        <v>3532</v>
      </c>
      <c r="F3643" s="45" t="s">
        <v>158</v>
      </c>
      <c r="G3643" s="1">
        <v>1</v>
      </c>
      <c r="H3643" s="1" t="s">
        <v>107</v>
      </c>
      <c r="I3643" s="1" t="s">
        <v>159</v>
      </c>
      <c r="K3643" s="1" t="str">
        <f>VLOOKUP(L3643,CW!C:D,2,FALSE)</f>
        <v>May'16</v>
      </c>
      <c r="L3643" s="1" t="str">
        <f t="shared" si="57"/>
        <v>21'16</v>
      </c>
      <c r="M3643" s="1" t="str">
        <f>VLOOKUP(K3643,CW!D:E,2,FALSE)</f>
        <v>Q1'16</v>
      </c>
    </row>
    <row r="3644" spans="1:13" ht="30" customHeight="1">
      <c r="A3644" s="2">
        <v>42514</v>
      </c>
      <c r="B3644" s="1" t="s">
        <v>3184</v>
      </c>
      <c r="C3644" s="1" t="s">
        <v>86</v>
      </c>
      <c r="D3644" s="1" t="s">
        <v>102</v>
      </c>
      <c r="E3644" s="1" t="s">
        <v>3532</v>
      </c>
      <c r="F3644" s="98" t="s">
        <v>161</v>
      </c>
      <c r="G3644" s="1">
        <v>1</v>
      </c>
      <c r="H3644" s="1" t="s">
        <v>107</v>
      </c>
      <c r="I3644" s="1" t="s">
        <v>159</v>
      </c>
      <c r="K3644" s="1" t="str">
        <f>VLOOKUP(L3644,CW!C:D,2,FALSE)</f>
        <v>May'16</v>
      </c>
      <c r="L3644" s="1" t="str">
        <f t="shared" si="57"/>
        <v>21'16</v>
      </c>
      <c r="M3644" s="1" t="str">
        <f>VLOOKUP(K3644,CW!D:E,2,FALSE)</f>
        <v>Q1'16</v>
      </c>
    </row>
    <row r="3645" spans="1:13" ht="15" customHeight="1">
      <c r="A3645" s="2">
        <v>42514</v>
      </c>
      <c r="B3645" s="1" t="s">
        <v>3185</v>
      </c>
      <c r="C3645" s="1" t="s">
        <v>3162</v>
      </c>
      <c r="D3645" s="1" t="s">
        <v>102</v>
      </c>
      <c r="E3645" s="1" t="s">
        <v>3532</v>
      </c>
      <c r="F3645" s="45" t="s">
        <v>158</v>
      </c>
      <c r="G3645" s="1">
        <v>2</v>
      </c>
      <c r="H3645" s="1" t="s">
        <v>107</v>
      </c>
      <c r="I3645" s="1" t="s">
        <v>159</v>
      </c>
      <c r="K3645" s="1" t="str">
        <f>VLOOKUP(L3645,CW!C:D,2,FALSE)</f>
        <v>May'16</v>
      </c>
      <c r="L3645" s="1" t="str">
        <f t="shared" si="57"/>
        <v>21'16</v>
      </c>
      <c r="M3645" s="1" t="str">
        <f>VLOOKUP(K3645,CW!D:E,2,FALSE)</f>
        <v>Q1'16</v>
      </c>
    </row>
    <row r="3646" spans="1:13" ht="15" customHeight="1">
      <c r="A3646" s="2">
        <v>42514</v>
      </c>
      <c r="B3646" s="1" t="s">
        <v>3186</v>
      </c>
      <c r="C3646" s="1" t="s">
        <v>3162</v>
      </c>
      <c r="D3646" s="1" t="s">
        <v>102</v>
      </c>
      <c r="E3646" s="1" t="s">
        <v>3532</v>
      </c>
      <c r="F3646" s="45" t="s">
        <v>691</v>
      </c>
      <c r="G3646" s="1">
        <v>1</v>
      </c>
      <c r="H3646" s="1" t="s">
        <v>107</v>
      </c>
      <c r="I3646" s="1" t="s">
        <v>159</v>
      </c>
      <c r="K3646" s="1" t="str">
        <f>VLOOKUP(L3646,CW!C:D,2,FALSE)</f>
        <v>May'16</v>
      </c>
      <c r="L3646" s="1" t="str">
        <f t="shared" si="57"/>
        <v>21'16</v>
      </c>
      <c r="M3646" s="1" t="str">
        <f>VLOOKUP(K3646,CW!D:E,2,FALSE)</f>
        <v>Q1'16</v>
      </c>
    </row>
    <row r="3647" spans="1:13" ht="30" customHeight="1">
      <c r="A3647" s="2">
        <v>42514</v>
      </c>
      <c r="B3647" s="1" t="s">
        <v>3187</v>
      </c>
      <c r="C3647" s="1" t="s">
        <v>3162</v>
      </c>
      <c r="D3647" s="1" t="s">
        <v>102</v>
      </c>
      <c r="E3647" s="1" t="s">
        <v>3532</v>
      </c>
      <c r="F3647" s="98" t="s">
        <v>161</v>
      </c>
      <c r="G3647" s="1">
        <v>1</v>
      </c>
      <c r="H3647" s="1" t="s">
        <v>107</v>
      </c>
      <c r="I3647" s="1" t="s">
        <v>159</v>
      </c>
      <c r="K3647" s="1" t="str">
        <f>VLOOKUP(L3647,CW!C:D,2,FALSE)</f>
        <v>May'16</v>
      </c>
      <c r="L3647" s="1" t="str">
        <f t="shared" si="57"/>
        <v>21'16</v>
      </c>
      <c r="M3647" s="1" t="str">
        <f>VLOOKUP(K3647,CW!D:E,2,FALSE)</f>
        <v>Q1'16</v>
      </c>
    </row>
    <row r="3648" spans="1:13" ht="15" customHeight="1">
      <c r="A3648" s="2">
        <v>42514</v>
      </c>
      <c r="B3648" s="1" t="s">
        <v>3187</v>
      </c>
      <c r="C3648" s="1" t="s">
        <v>3162</v>
      </c>
      <c r="D3648" s="1" t="s">
        <v>102</v>
      </c>
      <c r="E3648" s="1" t="s">
        <v>3532</v>
      </c>
      <c r="F3648" s="45" t="s">
        <v>158</v>
      </c>
      <c r="G3648" s="1">
        <v>1</v>
      </c>
      <c r="H3648" s="1" t="s">
        <v>107</v>
      </c>
      <c r="I3648" s="1" t="s">
        <v>159</v>
      </c>
      <c r="K3648" s="1" t="str">
        <f>VLOOKUP(L3648,CW!C:D,2,FALSE)</f>
        <v>May'16</v>
      </c>
      <c r="L3648" s="1" t="str">
        <f t="shared" si="57"/>
        <v>21'16</v>
      </c>
      <c r="M3648" s="1" t="str">
        <f>VLOOKUP(K3648,CW!D:E,2,FALSE)</f>
        <v>Q1'16</v>
      </c>
    </row>
    <row r="3649" spans="1:13" ht="15" customHeight="1">
      <c r="A3649" s="2">
        <v>42514</v>
      </c>
      <c r="B3649" s="1" t="s">
        <v>3188</v>
      </c>
      <c r="C3649" s="1" t="s">
        <v>3162</v>
      </c>
      <c r="D3649" s="1" t="s">
        <v>102</v>
      </c>
      <c r="E3649" s="1" t="s">
        <v>3532</v>
      </c>
      <c r="F3649" s="45" t="s">
        <v>158</v>
      </c>
      <c r="G3649" s="1">
        <v>1</v>
      </c>
      <c r="H3649" s="1" t="s">
        <v>107</v>
      </c>
      <c r="I3649" s="1" t="s">
        <v>159</v>
      </c>
      <c r="K3649" s="1" t="str">
        <f>VLOOKUP(L3649,CW!C:D,2,FALSE)</f>
        <v>May'16</v>
      </c>
      <c r="L3649" s="1" t="str">
        <f t="shared" si="57"/>
        <v>21'16</v>
      </c>
      <c r="M3649" s="1" t="str">
        <f>VLOOKUP(K3649,CW!D:E,2,FALSE)</f>
        <v>Q1'16</v>
      </c>
    </row>
    <row r="3650" spans="1:13" ht="30" customHeight="1">
      <c r="A3650" s="2">
        <v>42514</v>
      </c>
      <c r="B3650" s="1" t="s">
        <v>3189</v>
      </c>
      <c r="C3650" s="1" t="s">
        <v>3162</v>
      </c>
      <c r="D3650" s="1" t="s">
        <v>102</v>
      </c>
      <c r="E3650" s="1" t="s">
        <v>3532</v>
      </c>
      <c r="F3650" s="98" t="s">
        <v>160</v>
      </c>
      <c r="G3650" s="1">
        <v>1</v>
      </c>
      <c r="H3650" s="1" t="s">
        <v>107</v>
      </c>
      <c r="I3650" s="1" t="s">
        <v>159</v>
      </c>
      <c r="K3650" s="1" t="str">
        <f>VLOOKUP(L3650,CW!C:D,2,FALSE)</f>
        <v>May'16</v>
      </c>
      <c r="L3650" s="1" t="str">
        <f t="shared" si="57"/>
        <v>21'16</v>
      </c>
      <c r="M3650" s="1" t="str">
        <f>VLOOKUP(K3650,CW!D:E,2,FALSE)</f>
        <v>Q1'16</v>
      </c>
    </row>
    <row r="3651" spans="1:13" ht="15" customHeight="1">
      <c r="A3651" s="2">
        <v>42514</v>
      </c>
      <c r="B3651" s="1" t="s">
        <v>3189</v>
      </c>
      <c r="C3651" s="1" t="s">
        <v>3162</v>
      </c>
      <c r="D3651" s="1" t="s">
        <v>102</v>
      </c>
      <c r="E3651" s="1" t="s">
        <v>3532</v>
      </c>
      <c r="F3651" s="45" t="s">
        <v>158</v>
      </c>
      <c r="G3651" s="1">
        <v>1</v>
      </c>
      <c r="H3651" s="1" t="s">
        <v>107</v>
      </c>
      <c r="I3651" s="1" t="s">
        <v>159</v>
      </c>
      <c r="K3651" s="1" t="str">
        <f>VLOOKUP(L3651,CW!C:D,2,FALSE)</f>
        <v>May'16</v>
      </c>
      <c r="L3651" s="1" t="str">
        <f t="shared" si="57"/>
        <v>21'16</v>
      </c>
      <c r="M3651" s="1" t="str">
        <f>VLOOKUP(K3651,CW!D:E,2,FALSE)</f>
        <v>Q1'16</v>
      </c>
    </row>
    <row r="3652" spans="1:13" ht="30" customHeight="1">
      <c r="A3652" s="2">
        <v>42514</v>
      </c>
      <c r="B3652" s="1" t="s">
        <v>3190</v>
      </c>
      <c r="C3652" s="1" t="s">
        <v>2360</v>
      </c>
      <c r="D3652" s="1" t="s">
        <v>102</v>
      </c>
      <c r="E3652" s="1" t="s">
        <v>3532</v>
      </c>
      <c r="F3652" s="98" t="s">
        <v>161</v>
      </c>
      <c r="G3652" s="1">
        <v>2</v>
      </c>
      <c r="H3652" s="1" t="s">
        <v>107</v>
      </c>
      <c r="I3652" s="1" t="s">
        <v>159</v>
      </c>
      <c r="K3652" s="1" t="str">
        <f>VLOOKUP(L3652,CW!C:D,2,FALSE)</f>
        <v>May'16</v>
      </c>
      <c r="L3652" s="1" t="str">
        <f t="shared" si="57"/>
        <v>21'16</v>
      </c>
      <c r="M3652" s="1" t="str">
        <f>VLOOKUP(K3652,CW!D:E,2,FALSE)</f>
        <v>Q1'16</v>
      </c>
    </row>
    <row r="3653" spans="1:13" ht="30" customHeight="1">
      <c r="A3653" s="2">
        <v>42514</v>
      </c>
      <c r="B3653" s="1" t="s">
        <v>3191</v>
      </c>
      <c r="C3653" s="1" t="s">
        <v>83</v>
      </c>
      <c r="D3653" s="1" t="s">
        <v>102</v>
      </c>
      <c r="E3653" s="1" t="s">
        <v>3532</v>
      </c>
      <c r="F3653" s="98" t="s">
        <v>161</v>
      </c>
      <c r="G3653" s="1">
        <v>1</v>
      </c>
      <c r="H3653" s="1" t="s">
        <v>107</v>
      </c>
      <c r="I3653" s="1" t="s">
        <v>159</v>
      </c>
      <c r="K3653" s="1" t="str">
        <f>VLOOKUP(L3653,CW!C:D,2,FALSE)</f>
        <v>May'16</v>
      </c>
      <c r="L3653" s="1" t="str">
        <f t="shared" si="57"/>
        <v>21'16</v>
      </c>
      <c r="M3653" s="1" t="str">
        <f>VLOOKUP(K3653,CW!D:E,2,FALSE)</f>
        <v>Q1'16</v>
      </c>
    </row>
    <row r="3654" spans="1:13" ht="15" customHeight="1">
      <c r="A3654" s="2">
        <v>42514</v>
      </c>
      <c r="B3654" s="1" t="s">
        <v>3192</v>
      </c>
      <c r="C3654" s="1" t="s">
        <v>71</v>
      </c>
      <c r="D3654" s="1" t="s">
        <v>102</v>
      </c>
      <c r="E3654" s="1" t="s">
        <v>3532</v>
      </c>
      <c r="F3654" s="45" t="s">
        <v>158</v>
      </c>
      <c r="G3654" s="1">
        <v>1</v>
      </c>
      <c r="H3654" s="1" t="s">
        <v>107</v>
      </c>
      <c r="I3654" s="1" t="s">
        <v>159</v>
      </c>
      <c r="K3654" s="1" t="str">
        <f>VLOOKUP(L3654,CW!C:D,2,FALSE)</f>
        <v>May'16</v>
      </c>
      <c r="L3654" s="1" t="str">
        <f t="shared" si="57"/>
        <v>21'16</v>
      </c>
      <c r="M3654" s="1" t="str">
        <f>VLOOKUP(K3654,CW!D:E,2,FALSE)</f>
        <v>Q1'16</v>
      </c>
    </row>
    <row r="3655" spans="1:13" ht="15" customHeight="1">
      <c r="A3655" s="2">
        <v>42514</v>
      </c>
      <c r="B3655" s="1" t="s">
        <v>3193</v>
      </c>
      <c r="C3655" s="1" t="s">
        <v>94</v>
      </c>
      <c r="D3655" s="1" t="s">
        <v>102</v>
      </c>
      <c r="E3655" s="1" t="s">
        <v>3532</v>
      </c>
      <c r="F3655" s="98" t="s">
        <v>4584</v>
      </c>
      <c r="G3655" s="1">
        <v>1</v>
      </c>
      <c r="H3655" s="1" t="s">
        <v>107</v>
      </c>
      <c r="I3655" s="1" t="s">
        <v>159</v>
      </c>
      <c r="K3655" s="1" t="str">
        <f>VLOOKUP(L3655,CW!C:D,2,FALSE)</f>
        <v>May'16</v>
      </c>
      <c r="L3655" s="1" t="str">
        <f t="shared" si="57"/>
        <v>21'16</v>
      </c>
      <c r="M3655" s="1" t="str">
        <f>VLOOKUP(K3655,CW!D:E,2,FALSE)</f>
        <v>Q1'16</v>
      </c>
    </row>
    <row r="3656" spans="1:13" ht="15" customHeight="1">
      <c r="A3656" s="2">
        <v>42514</v>
      </c>
      <c r="B3656" s="1" t="s">
        <v>3194</v>
      </c>
      <c r="C3656" s="1" t="s">
        <v>3162</v>
      </c>
      <c r="D3656" s="1" t="s">
        <v>102</v>
      </c>
      <c r="E3656" s="1" t="s">
        <v>3532</v>
      </c>
      <c r="F3656" s="45" t="s">
        <v>158</v>
      </c>
      <c r="G3656" s="1">
        <v>1</v>
      </c>
      <c r="H3656" s="1" t="s">
        <v>107</v>
      </c>
      <c r="I3656" s="1" t="s">
        <v>159</v>
      </c>
      <c r="K3656" s="1" t="str">
        <f>VLOOKUP(L3656,CW!C:D,2,FALSE)</f>
        <v>May'16</v>
      </c>
      <c r="L3656" s="1" t="str">
        <f t="shared" si="57"/>
        <v>21'16</v>
      </c>
      <c r="M3656" s="1" t="str">
        <f>VLOOKUP(K3656,CW!D:E,2,FALSE)</f>
        <v>Q1'16</v>
      </c>
    </row>
    <row r="3657" spans="1:13" ht="15" customHeight="1">
      <c r="A3657" s="2">
        <v>42514</v>
      </c>
      <c r="B3657" s="1" t="s">
        <v>3195</v>
      </c>
      <c r="C3657" s="1" t="s">
        <v>3162</v>
      </c>
      <c r="D3657" s="1" t="s">
        <v>102</v>
      </c>
      <c r="E3657" s="1" t="s">
        <v>3532</v>
      </c>
      <c r="F3657" s="45" t="s">
        <v>158</v>
      </c>
      <c r="G3657" s="1">
        <v>1</v>
      </c>
      <c r="H3657" s="1" t="s">
        <v>107</v>
      </c>
      <c r="I3657" s="1" t="s">
        <v>159</v>
      </c>
      <c r="K3657" s="1" t="str">
        <f>VLOOKUP(L3657,CW!C:D,2,FALSE)</f>
        <v>May'16</v>
      </c>
      <c r="L3657" s="1" t="str">
        <f t="shared" si="57"/>
        <v>21'16</v>
      </c>
      <c r="M3657" s="1" t="str">
        <f>VLOOKUP(K3657,CW!D:E,2,FALSE)</f>
        <v>Q1'16</v>
      </c>
    </row>
    <row r="3658" spans="1:13" ht="30" customHeight="1">
      <c r="A3658" s="2">
        <v>42514</v>
      </c>
      <c r="B3658" s="1" t="s">
        <v>3196</v>
      </c>
      <c r="C3658" s="1" t="s">
        <v>3162</v>
      </c>
      <c r="D3658" s="1" t="s">
        <v>102</v>
      </c>
      <c r="E3658" s="1" t="s">
        <v>3532</v>
      </c>
      <c r="F3658" s="98" t="s">
        <v>160</v>
      </c>
      <c r="G3658" s="1">
        <v>1</v>
      </c>
      <c r="H3658" s="1" t="s">
        <v>107</v>
      </c>
      <c r="I3658" s="1" t="s">
        <v>159</v>
      </c>
      <c r="K3658" s="1" t="str">
        <f>VLOOKUP(L3658,CW!C:D,2,FALSE)</f>
        <v>May'16</v>
      </c>
      <c r="L3658" s="1" t="str">
        <f t="shared" si="57"/>
        <v>21'16</v>
      </c>
      <c r="M3658" s="1" t="str">
        <f>VLOOKUP(K3658,CW!D:E,2,FALSE)</f>
        <v>Q1'16</v>
      </c>
    </row>
    <row r="3659" spans="1:13" ht="30" customHeight="1">
      <c r="A3659" s="2">
        <v>42514</v>
      </c>
      <c r="B3659" s="1" t="s">
        <v>3197</v>
      </c>
      <c r="C3659" s="1" t="s">
        <v>1068</v>
      </c>
      <c r="D3659" s="1" t="s">
        <v>102</v>
      </c>
      <c r="E3659" s="1" t="s">
        <v>3532</v>
      </c>
      <c r="F3659" s="98" t="s">
        <v>161</v>
      </c>
      <c r="G3659" s="1">
        <v>1</v>
      </c>
      <c r="H3659" s="1" t="s">
        <v>107</v>
      </c>
      <c r="I3659" s="1" t="s">
        <v>159</v>
      </c>
      <c r="K3659" s="1" t="str">
        <f>VLOOKUP(L3659,CW!C:D,2,FALSE)</f>
        <v>May'16</v>
      </c>
      <c r="L3659" s="1" t="str">
        <f t="shared" si="57"/>
        <v>21'16</v>
      </c>
      <c r="M3659" s="1" t="str">
        <f>VLOOKUP(K3659,CW!D:E,2,FALSE)</f>
        <v>Q1'16</v>
      </c>
    </row>
    <row r="3660" spans="1:13" ht="30" customHeight="1">
      <c r="A3660" s="2">
        <v>42514</v>
      </c>
      <c r="B3660" s="1" t="s">
        <v>3198</v>
      </c>
      <c r="C3660" s="1" t="s">
        <v>71</v>
      </c>
      <c r="D3660" s="1" t="s">
        <v>102</v>
      </c>
      <c r="E3660" s="1" t="s">
        <v>3532</v>
      </c>
      <c r="F3660" s="98" t="s">
        <v>161</v>
      </c>
      <c r="G3660" s="1">
        <v>1</v>
      </c>
      <c r="H3660" s="1" t="s">
        <v>107</v>
      </c>
      <c r="I3660" s="1" t="s">
        <v>159</v>
      </c>
      <c r="K3660" s="1" t="str">
        <f>VLOOKUP(L3660,CW!C:D,2,FALSE)</f>
        <v>May'16</v>
      </c>
      <c r="L3660" s="1" t="str">
        <f t="shared" si="57"/>
        <v>21'16</v>
      </c>
      <c r="M3660" s="1" t="str">
        <f>VLOOKUP(K3660,CW!D:E,2,FALSE)</f>
        <v>Q1'16</v>
      </c>
    </row>
    <row r="3661" spans="1:13" ht="30" customHeight="1">
      <c r="A3661" s="2">
        <v>42514</v>
      </c>
      <c r="B3661" s="1" t="s">
        <v>3199</v>
      </c>
      <c r="C3661" s="1" t="s">
        <v>86</v>
      </c>
      <c r="D3661" s="1" t="s">
        <v>105</v>
      </c>
      <c r="E3661" s="1" t="s">
        <v>3532</v>
      </c>
      <c r="F3661" s="98" t="s">
        <v>161</v>
      </c>
      <c r="G3661" s="1">
        <v>1</v>
      </c>
      <c r="H3661" s="1" t="s">
        <v>107</v>
      </c>
      <c r="I3661" s="1" t="s">
        <v>159</v>
      </c>
      <c r="K3661" s="1" t="str">
        <f>VLOOKUP(L3661,CW!C:D,2,FALSE)</f>
        <v>May'16</v>
      </c>
      <c r="L3661" s="1" t="str">
        <f t="shared" si="57"/>
        <v>21'16</v>
      </c>
      <c r="M3661" s="1" t="str">
        <f>VLOOKUP(K3661,CW!D:E,2,FALSE)</f>
        <v>Q1'16</v>
      </c>
    </row>
    <row r="3662" spans="1:13" ht="15" customHeight="1">
      <c r="A3662" s="2">
        <v>42514</v>
      </c>
      <c r="B3662" s="1" t="s">
        <v>3199</v>
      </c>
      <c r="C3662" s="1" t="s">
        <v>86</v>
      </c>
      <c r="D3662" s="1" t="s">
        <v>105</v>
      </c>
      <c r="E3662" s="1" t="s">
        <v>3532</v>
      </c>
      <c r="F3662" s="45" t="s">
        <v>158</v>
      </c>
      <c r="G3662" s="1">
        <v>5</v>
      </c>
      <c r="H3662" s="1" t="s">
        <v>107</v>
      </c>
      <c r="I3662" s="1" t="s">
        <v>159</v>
      </c>
      <c r="K3662" s="1" t="str">
        <f>VLOOKUP(L3662,CW!C:D,2,FALSE)</f>
        <v>May'16</v>
      </c>
      <c r="L3662" s="1" t="str">
        <f t="shared" si="57"/>
        <v>21'16</v>
      </c>
      <c r="M3662" s="1" t="str">
        <f>VLOOKUP(K3662,CW!D:E,2,FALSE)</f>
        <v>Q1'16</v>
      </c>
    </row>
    <row r="3663" spans="1:13" ht="15" customHeight="1">
      <c r="A3663" s="2">
        <v>42514</v>
      </c>
      <c r="B3663" s="1" t="s">
        <v>3200</v>
      </c>
      <c r="C3663" s="1" t="s">
        <v>108</v>
      </c>
      <c r="D3663" s="1" t="s">
        <v>105</v>
      </c>
      <c r="E3663" s="1" t="s">
        <v>3532</v>
      </c>
      <c r="F3663" s="45" t="s">
        <v>158</v>
      </c>
      <c r="G3663" s="1">
        <v>1</v>
      </c>
      <c r="H3663" s="1" t="s">
        <v>107</v>
      </c>
      <c r="I3663" s="1" t="s">
        <v>159</v>
      </c>
      <c r="K3663" s="1" t="str">
        <f>VLOOKUP(L3663,CW!C:D,2,FALSE)</f>
        <v>May'16</v>
      </c>
      <c r="L3663" s="1" t="str">
        <f t="shared" si="57"/>
        <v>21'16</v>
      </c>
      <c r="M3663" s="1" t="str">
        <f>VLOOKUP(K3663,CW!D:E,2,FALSE)</f>
        <v>Q1'16</v>
      </c>
    </row>
    <row r="3664" spans="1:13" ht="15" customHeight="1">
      <c r="A3664" s="2">
        <v>42514</v>
      </c>
      <c r="B3664" s="1" t="s">
        <v>3201</v>
      </c>
      <c r="C3664" s="1" t="s">
        <v>97</v>
      </c>
      <c r="D3664" s="1" t="s">
        <v>105</v>
      </c>
      <c r="E3664" s="1" t="s">
        <v>3532</v>
      </c>
      <c r="F3664" s="45" t="s">
        <v>158</v>
      </c>
      <c r="G3664" s="1">
        <v>1</v>
      </c>
      <c r="H3664" s="1" t="s">
        <v>107</v>
      </c>
      <c r="I3664" s="1" t="s">
        <v>159</v>
      </c>
      <c r="K3664" s="1" t="str">
        <f>VLOOKUP(L3664,CW!C:D,2,FALSE)</f>
        <v>May'16</v>
      </c>
      <c r="L3664" s="1" t="str">
        <f t="shared" si="57"/>
        <v>21'16</v>
      </c>
      <c r="M3664" s="1" t="str">
        <f>VLOOKUP(K3664,CW!D:E,2,FALSE)</f>
        <v>Q1'16</v>
      </c>
    </row>
    <row r="3665" spans="1:13" ht="15" customHeight="1">
      <c r="A3665" s="2">
        <v>42514</v>
      </c>
      <c r="B3665" s="1" t="s">
        <v>3202</v>
      </c>
      <c r="C3665" s="1" t="s">
        <v>2795</v>
      </c>
      <c r="D3665" s="1" t="s">
        <v>105</v>
      </c>
      <c r="E3665" s="1" t="s">
        <v>3532</v>
      </c>
      <c r="F3665" s="45" t="s">
        <v>5</v>
      </c>
      <c r="G3665" s="1">
        <v>1</v>
      </c>
      <c r="H3665" s="1" t="s">
        <v>107</v>
      </c>
      <c r="I3665" s="1" t="s">
        <v>159</v>
      </c>
      <c r="K3665" s="1" t="str">
        <f>VLOOKUP(L3665,CW!C:D,2,FALSE)</f>
        <v>May'16</v>
      </c>
      <c r="L3665" s="1" t="str">
        <f t="shared" si="57"/>
        <v>21'16</v>
      </c>
      <c r="M3665" s="1" t="str">
        <f>VLOOKUP(K3665,CW!D:E,2,FALSE)</f>
        <v>Q1'16</v>
      </c>
    </row>
    <row r="3666" spans="1:13" ht="30" customHeight="1">
      <c r="A3666" s="2">
        <v>42514</v>
      </c>
      <c r="B3666" s="1" t="s">
        <v>3203</v>
      </c>
      <c r="C3666" s="1" t="s">
        <v>108</v>
      </c>
      <c r="D3666" s="1" t="s">
        <v>105</v>
      </c>
      <c r="E3666" s="1" t="s">
        <v>3532</v>
      </c>
      <c r="F3666" s="98" t="s">
        <v>160</v>
      </c>
      <c r="G3666" s="1">
        <v>1</v>
      </c>
      <c r="H3666" s="1" t="s">
        <v>107</v>
      </c>
      <c r="I3666" s="1" t="s">
        <v>159</v>
      </c>
      <c r="K3666" s="1" t="str">
        <f>VLOOKUP(L3666,CW!C:D,2,FALSE)</f>
        <v>May'16</v>
      </c>
      <c r="L3666" s="1" t="str">
        <f t="shared" si="57"/>
        <v>21'16</v>
      </c>
      <c r="M3666" s="1" t="str">
        <f>VLOOKUP(K3666,CW!D:E,2,FALSE)</f>
        <v>Q1'16</v>
      </c>
    </row>
    <row r="3667" spans="1:13" ht="30" customHeight="1">
      <c r="A3667" s="2">
        <v>42514</v>
      </c>
      <c r="B3667" s="1" t="s">
        <v>3204</v>
      </c>
      <c r="C3667" s="1" t="s">
        <v>86</v>
      </c>
      <c r="D3667" s="1" t="s">
        <v>101</v>
      </c>
      <c r="E3667" s="1" t="s">
        <v>3532</v>
      </c>
      <c r="F3667" s="98" t="s">
        <v>160</v>
      </c>
      <c r="G3667" s="1">
        <v>1</v>
      </c>
      <c r="H3667" s="1" t="s">
        <v>107</v>
      </c>
      <c r="I3667" s="1" t="s">
        <v>159</v>
      </c>
      <c r="K3667" s="1" t="str">
        <f>VLOOKUP(L3667,CW!C:D,2,FALSE)</f>
        <v>May'16</v>
      </c>
      <c r="L3667" s="1" t="str">
        <f t="shared" si="57"/>
        <v>21'16</v>
      </c>
      <c r="M3667" s="1" t="str">
        <f>VLOOKUP(K3667,CW!D:E,2,FALSE)</f>
        <v>Q1'16</v>
      </c>
    </row>
    <row r="3668" spans="1:13" ht="15" customHeight="1">
      <c r="A3668" s="2">
        <v>42515</v>
      </c>
      <c r="B3668" s="1" t="s">
        <v>3205</v>
      </c>
      <c r="C3668" s="1" t="s">
        <v>86</v>
      </c>
      <c r="D3668" s="1" t="s">
        <v>102</v>
      </c>
      <c r="E3668" s="1" t="s">
        <v>3532</v>
      </c>
      <c r="F3668" s="45" t="s">
        <v>158</v>
      </c>
      <c r="G3668" s="1">
        <v>3</v>
      </c>
      <c r="H3668" s="1" t="s">
        <v>107</v>
      </c>
      <c r="I3668" s="1" t="s">
        <v>159</v>
      </c>
      <c r="K3668" s="1" t="str">
        <f>VLOOKUP(L3668,CW!C:D,2,FALSE)</f>
        <v>May'16</v>
      </c>
      <c r="L3668" s="1" t="str">
        <f t="shared" si="57"/>
        <v>21'16</v>
      </c>
      <c r="M3668" s="1" t="str">
        <f>VLOOKUP(K3668,CW!D:E,2,FALSE)</f>
        <v>Q1'16</v>
      </c>
    </row>
    <row r="3669" spans="1:13" ht="15" customHeight="1">
      <c r="A3669" s="2">
        <v>42515</v>
      </c>
      <c r="B3669" s="1" t="s">
        <v>3206</v>
      </c>
      <c r="C3669" s="1" t="s">
        <v>86</v>
      </c>
      <c r="D3669" s="1" t="s">
        <v>102</v>
      </c>
      <c r="E3669" s="1" t="s">
        <v>3532</v>
      </c>
      <c r="F3669" s="45" t="s">
        <v>158</v>
      </c>
      <c r="G3669" s="1">
        <v>9</v>
      </c>
      <c r="H3669" s="1" t="s">
        <v>107</v>
      </c>
      <c r="I3669" s="1" t="s">
        <v>159</v>
      </c>
      <c r="K3669" s="1" t="str">
        <f>VLOOKUP(L3669,CW!C:D,2,FALSE)</f>
        <v>May'16</v>
      </c>
      <c r="L3669" s="1" t="str">
        <f t="shared" si="57"/>
        <v>21'16</v>
      </c>
      <c r="M3669" s="1" t="str">
        <f>VLOOKUP(K3669,CW!D:E,2,FALSE)</f>
        <v>Q1'16</v>
      </c>
    </row>
    <row r="3670" spans="1:13" ht="15" customHeight="1">
      <c r="A3670" s="2">
        <v>42515</v>
      </c>
      <c r="B3670" s="1" t="s">
        <v>3207</v>
      </c>
      <c r="C3670" s="1" t="s">
        <v>86</v>
      </c>
      <c r="D3670" s="1" t="s">
        <v>102</v>
      </c>
      <c r="E3670" s="1" t="s">
        <v>3532</v>
      </c>
      <c r="F3670" s="45" t="s">
        <v>158</v>
      </c>
      <c r="G3670" s="1">
        <v>2</v>
      </c>
      <c r="H3670" s="1" t="s">
        <v>107</v>
      </c>
      <c r="I3670" s="1" t="s">
        <v>159</v>
      </c>
      <c r="K3670" s="1" t="str">
        <f>VLOOKUP(L3670,CW!C:D,2,FALSE)</f>
        <v>May'16</v>
      </c>
      <c r="L3670" s="1" t="str">
        <f t="shared" si="57"/>
        <v>21'16</v>
      </c>
      <c r="M3670" s="1" t="str">
        <f>VLOOKUP(K3670,CW!D:E,2,FALSE)</f>
        <v>Q1'16</v>
      </c>
    </row>
    <row r="3671" spans="1:13" ht="15" customHeight="1">
      <c r="A3671" s="2">
        <v>42515</v>
      </c>
      <c r="B3671" s="1" t="s">
        <v>3208</v>
      </c>
      <c r="C3671" s="1" t="s">
        <v>86</v>
      </c>
      <c r="D3671" s="1" t="s">
        <v>102</v>
      </c>
      <c r="E3671" s="1" t="s">
        <v>3532</v>
      </c>
      <c r="F3671" s="45" t="s">
        <v>158</v>
      </c>
      <c r="G3671" s="1">
        <v>5</v>
      </c>
      <c r="H3671" s="1" t="s">
        <v>107</v>
      </c>
      <c r="I3671" s="1" t="s">
        <v>159</v>
      </c>
      <c r="K3671" s="1" t="str">
        <f>VLOOKUP(L3671,CW!C:D,2,FALSE)</f>
        <v>May'16</v>
      </c>
      <c r="L3671" s="1" t="str">
        <f t="shared" si="57"/>
        <v>21'16</v>
      </c>
      <c r="M3671" s="1" t="str">
        <f>VLOOKUP(K3671,CW!D:E,2,FALSE)</f>
        <v>Q1'16</v>
      </c>
    </row>
    <row r="3672" spans="1:13" ht="15" customHeight="1">
      <c r="A3672" s="2">
        <v>42515</v>
      </c>
      <c r="B3672" s="1" t="s">
        <v>3209</v>
      </c>
      <c r="C3672" s="1" t="s">
        <v>72</v>
      </c>
      <c r="D3672" s="1" t="s">
        <v>102</v>
      </c>
      <c r="E3672" s="1" t="s">
        <v>3532</v>
      </c>
      <c r="F3672" s="45" t="s">
        <v>158</v>
      </c>
      <c r="G3672" s="1">
        <v>1</v>
      </c>
      <c r="H3672" s="1" t="s">
        <v>107</v>
      </c>
      <c r="I3672" s="1" t="s">
        <v>159</v>
      </c>
      <c r="K3672" s="1" t="str">
        <f>VLOOKUP(L3672,CW!C:D,2,FALSE)</f>
        <v>May'16</v>
      </c>
      <c r="L3672" s="1" t="str">
        <f t="shared" si="57"/>
        <v>21'16</v>
      </c>
      <c r="M3672" s="1" t="str">
        <f>VLOOKUP(K3672,CW!D:E,2,FALSE)</f>
        <v>Q1'16</v>
      </c>
    </row>
    <row r="3673" spans="1:13" ht="15" customHeight="1">
      <c r="A3673" s="2">
        <v>42515</v>
      </c>
      <c r="B3673" s="1" t="s">
        <v>3210</v>
      </c>
      <c r="C3673" s="1" t="s">
        <v>72</v>
      </c>
      <c r="D3673" s="1" t="s">
        <v>102</v>
      </c>
      <c r="E3673" s="1" t="s">
        <v>3532</v>
      </c>
      <c r="F3673" s="45" t="s">
        <v>158</v>
      </c>
      <c r="G3673" s="1">
        <v>1</v>
      </c>
      <c r="H3673" s="1" t="s">
        <v>107</v>
      </c>
      <c r="I3673" s="1" t="s">
        <v>159</v>
      </c>
      <c r="K3673" s="1" t="str">
        <f>VLOOKUP(L3673,CW!C:D,2,FALSE)</f>
        <v>May'16</v>
      </c>
      <c r="L3673" s="1" t="str">
        <f t="shared" si="57"/>
        <v>21'16</v>
      </c>
      <c r="M3673" s="1" t="str">
        <f>VLOOKUP(K3673,CW!D:E,2,FALSE)</f>
        <v>Q1'16</v>
      </c>
    </row>
    <row r="3674" spans="1:13" ht="15" customHeight="1">
      <c r="A3674" s="2">
        <v>42515</v>
      </c>
      <c r="B3674" s="1" t="s">
        <v>3211</v>
      </c>
      <c r="C3674" s="1" t="s">
        <v>108</v>
      </c>
      <c r="D3674" s="1" t="s">
        <v>102</v>
      </c>
      <c r="E3674" s="1" t="s">
        <v>3532</v>
      </c>
      <c r="F3674" s="45" t="s">
        <v>158</v>
      </c>
      <c r="G3674" s="1">
        <v>1</v>
      </c>
      <c r="H3674" s="1" t="s">
        <v>107</v>
      </c>
      <c r="I3674" s="1" t="s">
        <v>159</v>
      </c>
      <c r="K3674" s="1" t="str">
        <f>VLOOKUP(L3674,CW!C:D,2,FALSE)</f>
        <v>May'16</v>
      </c>
      <c r="L3674" s="1" t="str">
        <f t="shared" si="57"/>
        <v>21'16</v>
      </c>
      <c r="M3674" s="1" t="str">
        <f>VLOOKUP(K3674,CW!D:E,2,FALSE)</f>
        <v>Q1'16</v>
      </c>
    </row>
    <row r="3675" spans="1:13" ht="30" customHeight="1">
      <c r="A3675" s="2">
        <v>42515</v>
      </c>
      <c r="B3675" s="1" t="s">
        <v>3212</v>
      </c>
      <c r="C3675" s="1" t="s">
        <v>108</v>
      </c>
      <c r="D3675" s="1" t="s">
        <v>102</v>
      </c>
      <c r="E3675" s="1" t="s">
        <v>3532</v>
      </c>
      <c r="F3675" s="98" t="s">
        <v>161</v>
      </c>
      <c r="G3675" s="1">
        <v>1</v>
      </c>
      <c r="H3675" s="1" t="s">
        <v>107</v>
      </c>
      <c r="I3675" s="1" t="s">
        <v>159</v>
      </c>
      <c r="K3675" s="1" t="str">
        <f>VLOOKUP(L3675,CW!C:D,2,FALSE)</f>
        <v>May'16</v>
      </c>
      <c r="L3675" s="1" t="str">
        <f t="shared" si="57"/>
        <v>21'16</v>
      </c>
      <c r="M3675" s="1" t="str">
        <f>VLOOKUP(K3675,CW!D:E,2,FALSE)</f>
        <v>Q1'16</v>
      </c>
    </row>
    <row r="3676" spans="1:13" ht="15" customHeight="1">
      <c r="A3676" s="2">
        <v>42515</v>
      </c>
      <c r="B3676" s="1" t="s">
        <v>3212</v>
      </c>
      <c r="C3676" s="1" t="s">
        <v>108</v>
      </c>
      <c r="D3676" s="1" t="s">
        <v>102</v>
      </c>
      <c r="E3676" s="1" t="s">
        <v>3532</v>
      </c>
      <c r="F3676" s="45" t="s">
        <v>158</v>
      </c>
      <c r="G3676" s="1">
        <v>1</v>
      </c>
      <c r="H3676" s="1" t="s">
        <v>107</v>
      </c>
      <c r="I3676" s="1" t="s">
        <v>159</v>
      </c>
      <c r="K3676" s="1" t="str">
        <f>VLOOKUP(L3676,CW!C:D,2,FALSE)</f>
        <v>May'16</v>
      </c>
      <c r="L3676" s="1" t="str">
        <f t="shared" si="57"/>
        <v>21'16</v>
      </c>
      <c r="M3676" s="1" t="str">
        <f>VLOOKUP(K3676,CW!D:E,2,FALSE)</f>
        <v>Q1'16</v>
      </c>
    </row>
    <row r="3677" spans="1:13" ht="15" customHeight="1">
      <c r="A3677" s="2">
        <v>42515</v>
      </c>
      <c r="B3677" s="1" t="s">
        <v>3212</v>
      </c>
      <c r="C3677" s="1" t="s">
        <v>108</v>
      </c>
      <c r="D3677" s="1" t="s">
        <v>102</v>
      </c>
      <c r="E3677" s="1" t="s">
        <v>3532</v>
      </c>
      <c r="F3677" s="98" t="s">
        <v>4584</v>
      </c>
      <c r="G3677" s="1">
        <v>1</v>
      </c>
      <c r="H3677" s="1" t="s">
        <v>107</v>
      </c>
      <c r="I3677" s="1" t="s">
        <v>159</v>
      </c>
      <c r="K3677" s="1" t="str">
        <f>VLOOKUP(L3677,CW!C:D,2,FALSE)</f>
        <v>May'16</v>
      </c>
      <c r="L3677" s="1" t="str">
        <f t="shared" si="57"/>
        <v>21'16</v>
      </c>
      <c r="M3677" s="1" t="str">
        <f>VLOOKUP(K3677,CW!D:E,2,FALSE)</f>
        <v>Q1'16</v>
      </c>
    </row>
    <row r="3678" spans="1:13" ht="15" customHeight="1">
      <c r="A3678" s="2">
        <v>42515</v>
      </c>
      <c r="B3678" s="1" t="s">
        <v>3213</v>
      </c>
      <c r="C3678" s="1" t="s">
        <v>97</v>
      </c>
      <c r="D3678" s="1" t="s">
        <v>102</v>
      </c>
      <c r="E3678" s="1" t="s">
        <v>3532</v>
      </c>
      <c r="F3678" s="45" t="s">
        <v>158</v>
      </c>
      <c r="G3678" s="1">
        <v>1</v>
      </c>
      <c r="H3678" s="1" t="s">
        <v>107</v>
      </c>
      <c r="I3678" s="1" t="s">
        <v>159</v>
      </c>
      <c r="K3678" s="1" t="str">
        <f>VLOOKUP(L3678,CW!C:D,2,FALSE)</f>
        <v>May'16</v>
      </c>
      <c r="L3678" s="1" t="str">
        <f t="shared" si="57"/>
        <v>21'16</v>
      </c>
      <c r="M3678" s="1" t="str">
        <f>VLOOKUP(K3678,CW!D:E,2,FALSE)</f>
        <v>Q1'16</v>
      </c>
    </row>
    <row r="3679" spans="1:13" ht="15" customHeight="1">
      <c r="A3679" s="2">
        <v>42515</v>
      </c>
      <c r="B3679" s="1" t="s">
        <v>3214</v>
      </c>
      <c r="C3679" s="1" t="s">
        <v>108</v>
      </c>
      <c r="D3679" s="1" t="s">
        <v>102</v>
      </c>
      <c r="E3679" s="1" t="s">
        <v>3532</v>
      </c>
      <c r="F3679" s="45" t="s">
        <v>158</v>
      </c>
      <c r="G3679" s="1">
        <v>1</v>
      </c>
      <c r="H3679" s="1" t="s">
        <v>107</v>
      </c>
      <c r="I3679" s="1" t="s">
        <v>159</v>
      </c>
      <c r="K3679" s="1" t="str">
        <f>VLOOKUP(L3679,CW!C:D,2,FALSE)</f>
        <v>May'16</v>
      </c>
      <c r="L3679" s="1" t="str">
        <f t="shared" si="57"/>
        <v>21'16</v>
      </c>
      <c r="M3679" s="1" t="str">
        <f>VLOOKUP(K3679,CW!D:E,2,FALSE)</f>
        <v>Q1'16</v>
      </c>
    </row>
    <row r="3680" spans="1:13" ht="15" customHeight="1">
      <c r="A3680" s="2">
        <v>42515</v>
      </c>
      <c r="B3680" s="1" t="s">
        <v>3215</v>
      </c>
      <c r="C3680" s="1" t="s">
        <v>97</v>
      </c>
      <c r="D3680" s="1" t="s">
        <v>102</v>
      </c>
      <c r="E3680" s="1" t="s">
        <v>3532</v>
      </c>
      <c r="F3680" s="45" t="s">
        <v>158</v>
      </c>
      <c r="G3680" s="1">
        <v>1</v>
      </c>
      <c r="H3680" s="1" t="s">
        <v>107</v>
      </c>
      <c r="I3680" s="1" t="s">
        <v>159</v>
      </c>
      <c r="K3680" s="1" t="str">
        <f>VLOOKUP(L3680,CW!C:D,2,FALSE)</f>
        <v>May'16</v>
      </c>
      <c r="L3680" s="1" t="str">
        <f t="shared" si="57"/>
        <v>21'16</v>
      </c>
      <c r="M3680" s="1" t="str">
        <f>VLOOKUP(K3680,CW!D:E,2,FALSE)</f>
        <v>Q1'16</v>
      </c>
    </row>
    <row r="3681" spans="1:13" ht="30" customHeight="1">
      <c r="A3681" s="2">
        <v>42515</v>
      </c>
      <c r="B3681" s="1" t="s">
        <v>3216</v>
      </c>
      <c r="C3681" s="1" t="s">
        <v>3162</v>
      </c>
      <c r="D3681" s="1" t="s">
        <v>102</v>
      </c>
      <c r="E3681" s="1" t="s">
        <v>3532</v>
      </c>
      <c r="F3681" s="98" t="s">
        <v>161</v>
      </c>
      <c r="G3681" s="1">
        <v>1</v>
      </c>
      <c r="H3681" s="1" t="s">
        <v>107</v>
      </c>
      <c r="I3681" s="1" t="s">
        <v>159</v>
      </c>
      <c r="K3681" s="1" t="str">
        <f>VLOOKUP(L3681,CW!C:D,2,FALSE)</f>
        <v>May'16</v>
      </c>
      <c r="L3681" s="1" t="str">
        <f t="shared" si="57"/>
        <v>21'16</v>
      </c>
      <c r="M3681" s="1" t="str">
        <f>VLOOKUP(K3681,CW!D:E,2,FALSE)</f>
        <v>Q1'16</v>
      </c>
    </row>
    <row r="3682" spans="1:13" ht="15" customHeight="1">
      <c r="A3682" s="2">
        <v>42515</v>
      </c>
      <c r="B3682" s="1" t="s">
        <v>3216</v>
      </c>
      <c r="C3682" s="1" t="s">
        <v>3162</v>
      </c>
      <c r="D3682" s="1" t="s">
        <v>102</v>
      </c>
      <c r="E3682" s="1" t="s">
        <v>3532</v>
      </c>
      <c r="F3682" s="98" t="s">
        <v>4584</v>
      </c>
      <c r="G3682" s="1">
        <v>1</v>
      </c>
      <c r="H3682" s="1" t="s">
        <v>107</v>
      </c>
      <c r="I3682" s="1" t="s">
        <v>159</v>
      </c>
      <c r="K3682" s="1" t="str">
        <f>VLOOKUP(L3682,CW!C:D,2,FALSE)</f>
        <v>May'16</v>
      </c>
      <c r="L3682" s="1" t="str">
        <f t="shared" si="57"/>
        <v>21'16</v>
      </c>
      <c r="M3682" s="1" t="str">
        <f>VLOOKUP(K3682,CW!D:E,2,FALSE)</f>
        <v>Q1'16</v>
      </c>
    </row>
    <row r="3683" spans="1:13" ht="15" customHeight="1">
      <c r="A3683" s="2">
        <v>42515</v>
      </c>
      <c r="B3683" s="1" t="s">
        <v>3217</v>
      </c>
      <c r="C3683" s="1" t="s">
        <v>86</v>
      </c>
      <c r="D3683" s="1" t="s">
        <v>102</v>
      </c>
      <c r="E3683" s="1" t="s">
        <v>3532</v>
      </c>
      <c r="F3683" s="98" t="s">
        <v>4584</v>
      </c>
      <c r="G3683" s="1">
        <v>1</v>
      </c>
      <c r="H3683" s="1" t="s">
        <v>107</v>
      </c>
      <c r="I3683" s="1" t="s">
        <v>159</v>
      </c>
      <c r="K3683" s="1" t="str">
        <f>VLOOKUP(L3683,CW!C:D,2,FALSE)</f>
        <v>May'16</v>
      </c>
      <c r="L3683" s="1" t="str">
        <f t="shared" si="57"/>
        <v>21'16</v>
      </c>
      <c r="M3683" s="1" t="str">
        <f>VLOOKUP(K3683,CW!D:E,2,FALSE)</f>
        <v>Q1'16</v>
      </c>
    </row>
    <row r="3684" spans="1:13" ht="30" customHeight="1">
      <c r="A3684" s="2">
        <v>42515</v>
      </c>
      <c r="B3684" s="1" t="s">
        <v>3218</v>
      </c>
      <c r="C3684" s="1" t="s">
        <v>86</v>
      </c>
      <c r="D3684" s="1" t="s">
        <v>105</v>
      </c>
      <c r="E3684" s="1" t="s">
        <v>3532</v>
      </c>
      <c r="F3684" s="98" t="s">
        <v>161</v>
      </c>
      <c r="G3684" s="1">
        <v>1</v>
      </c>
      <c r="H3684" s="1" t="s">
        <v>107</v>
      </c>
      <c r="I3684" s="1" t="s">
        <v>159</v>
      </c>
      <c r="K3684" s="1" t="str">
        <f>VLOOKUP(L3684,CW!C:D,2,FALSE)</f>
        <v>May'16</v>
      </c>
      <c r="L3684" s="1" t="str">
        <f t="shared" si="57"/>
        <v>21'16</v>
      </c>
      <c r="M3684" s="1" t="str">
        <f>VLOOKUP(K3684,CW!D:E,2,FALSE)</f>
        <v>Q1'16</v>
      </c>
    </row>
    <row r="3685" spans="1:13" ht="15" customHeight="1">
      <c r="A3685" s="2">
        <v>42515</v>
      </c>
      <c r="B3685" s="1" t="s">
        <v>3218</v>
      </c>
      <c r="C3685" s="1" t="s">
        <v>86</v>
      </c>
      <c r="D3685" s="1" t="s">
        <v>105</v>
      </c>
      <c r="E3685" s="1" t="s">
        <v>3532</v>
      </c>
      <c r="F3685" s="98" t="s">
        <v>4584</v>
      </c>
      <c r="G3685" s="1">
        <v>1</v>
      </c>
      <c r="H3685" s="1" t="s">
        <v>107</v>
      </c>
      <c r="I3685" s="1" t="s">
        <v>159</v>
      </c>
      <c r="K3685" s="1" t="str">
        <f>VLOOKUP(L3685,CW!C:D,2,FALSE)</f>
        <v>May'16</v>
      </c>
      <c r="L3685" s="1" t="str">
        <f t="shared" si="57"/>
        <v>21'16</v>
      </c>
      <c r="M3685" s="1" t="str">
        <f>VLOOKUP(K3685,CW!D:E,2,FALSE)</f>
        <v>Q1'16</v>
      </c>
    </row>
    <row r="3686" spans="1:13" ht="15" customHeight="1">
      <c r="A3686" s="2">
        <v>42515</v>
      </c>
      <c r="B3686" s="1" t="s">
        <v>3219</v>
      </c>
      <c r="C3686" s="1" t="s">
        <v>83</v>
      </c>
      <c r="D3686" s="1" t="s">
        <v>105</v>
      </c>
      <c r="E3686" s="1" t="s">
        <v>3532</v>
      </c>
      <c r="F3686" s="45" t="s">
        <v>158</v>
      </c>
      <c r="G3686" s="1">
        <v>1</v>
      </c>
      <c r="H3686" s="1" t="s">
        <v>107</v>
      </c>
      <c r="I3686" s="1" t="s">
        <v>159</v>
      </c>
      <c r="K3686" s="1" t="str">
        <f>VLOOKUP(L3686,CW!C:D,2,FALSE)</f>
        <v>May'16</v>
      </c>
      <c r="L3686" s="1" t="str">
        <f t="shared" si="57"/>
        <v>21'16</v>
      </c>
      <c r="M3686" s="1" t="str">
        <f>VLOOKUP(K3686,CW!D:E,2,FALSE)</f>
        <v>Q1'16</v>
      </c>
    </row>
    <row r="3687" spans="1:13" ht="15" customHeight="1">
      <c r="A3687" s="2">
        <v>42515</v>
      </c>
      <c r="B3687" s="1" t="s">
        <v>3220</v>
      </c>
      <c r="C3687" s="1" t="s">
        <v>83</v>
      </c>
      <c r="D3687" s="1" t="s">
        <v>105</v>
      </c>
      <c r="E3687" s="1" t="s">
        <v>3532</v>
      </c>
      <c r="F3687" s="45" t="s">
        <v>158</v>
      </c>
      <c r="G3687" s="1">
        <v>1</v>
      </c>
      <c r="H3687" s="1" t="s">
        <v>107</v>
      </c>
      <c r="I3687" s="1" t="s">
        <v>159</v>
      </c>
      <c r="K3687" s="1" t="str">
        <f>VLOOKUP(L3687,CW!C:D,2,FALSE)</f>
        <v>May'16</v>
      </c>
      <c r="L3687" s="1" t="str">
        <f t="shared" si="57"/>
        <v>21'16</v>
      </c>
      <c r="M3687" s="1" t="str">
        <f>VLOOKUP(K3687,CW!D:E,2,FALSE)</f>
        <v>Q1'16</v>
      </c>
    </row>
    <row r="3688" spans="1:13" ht="30" customHeight="1">
      <c r="A3688" s="2">
        <v>42515</v>
      </c>
      <c r="B3688" s="1" t="s">
        <v>3221</v>
      </c>
      <c r="C3688" s="1" t="s">
        <v>86</v>
      </c>
      <c r="D3688" s="1" t="s">
        <v>105</v>
      </c>
      <c r="E3688" s="1" t="s">
        <v>3532</v>
      </c>
      <c r="F3688" s="98" t="s">
        <v>161</v>
      </c>
      <c r="G3688" s="1">
        <v>1</v>
      </c>
      <c r="H3688" s="1" t="s">
        <v>107</v>
      </c>
      <c r="I3688" s="1" t="s">
        <v>159</v>
      </c>
      <c r="K3688" s="1" t="str">
        <f>VLOOKUP(L3688,CW!C:D,2,FALSE)</f>
        <v>May'16</v>
      </c>
      <c r="L3688" s="1" t="str">
        <f t="shared" si="57"/>
        <v>21'16</v>
      </c>
      <c r="M3688" s="1" t="str">
        <f>VLOOKUP(K3688,CW!D:E,2,FALSE)</f>
        <v>Q1'16</v>
      </c>
    </row>
    <row r="3689" spans="1:13" ht="30" customHeight="1">
      <c r="A3689" s="2">
        <v>42515</v>
      </c>
      <c r="B3689" s="1" t="s">
        <v>3222</v>
      </c>
      <c r="C3689" s="1" t="s">
        <v>86</v>
      </c>
      <c r="D3689" s="1" t="s">
        <v>105</v>
      </c>
      <c r="E3689" s="1" t="s">
        <v>3532</v>
      </c>
      <c r="F3689" s="98" t="s">
        <v>161</v>
      </c>
      <c r="G3689" s="1">
        <v>1</v>
      </c>
      <c r="H3689" s="1" t="s">
        <v>107</v>
      </c>
      <c r="I3689" s="1" t="s">
        <v>159</v>
      </c>
      <c r="K3689" s="1" t="str">
        <f>VLOOKUP(L3689,CW!C:D,2,FALSE)</f>
        <v>May'16</v>
      </c>
      <c r="L3689" s="1" t="str">
        <f t="shared" si="57"/>
        <v>21'16</v>
      </c>
      <c r="M3689" s="1" t="str">
        <f>VLOOKUP(K3689,CW!D:E,2,FALSE)</f>
        <v>Q1'16</v>
      </c>
    </row>
    <row r="3690" spans="1:13" ht="15" customHeight="1">
      <c r="A3690" s="2">
        <v>42515</v>
      </c>
      <c r="B3690" s="1" t="s">
        <v>3222</v>
      </c>
      <c r="C3690" s="1" t="s">
        <v>86</v>
      </c>
      <c r="D3690" s="1" t="s">
        <v>105</v>
      </c>
      <c r="E3690" s="1" t="s">
        <v>3532</v>
      </c>
      <c r="F3690" s="45" t="s">
        <v>158</v>
      </c>
      <c r="G3690" s="1">
        <v>1</v>
      </c>
      <c r="H3690" s="1" t="s">
        <v>107</v>
      </c>
      <c r="I3690" s="1" t="s">
        <v>159</v>
      </c>
      <c r="K3690" s="1" t="str">
        <f>VLOOKUP(L3690,CW!C:D,2,FALSE)</f>
        <v>May'16</v>
      </c>
      <c r="L3690" s="1" t="str">
        <f t="shared" si="57"/>
        <v>21'16</v>
      </c>
      <c r="M3690" s="1" t="str">
        <f>VLOOKUP(K3690,CW!D:E,2,FALSE)</f>
        <v>Q1'16</v>
      </c>
    </row>
    <row r="3691" spans="1:13" ht="30" customHeight="1">
      <c r="A3691" s="2">
        <v>42515</v>
      </c>
      <c r="B3691" s="1" t="s">
        <v>3223</v>
      </c>
      <c r="C3691" s="1" t="s">
        <v>86</v>
      </c>
      <c r="D3691" s="1" t="s">
        <v>105</v>
      </c>
      <c r="E3691" s="1" t="s">
        <v>3532</v>
      </c>
      <c r="F3691" s="98" t="s">
        <v>160</v>
      </c>
      <c r="G3691" s="1">
        <v>1</v>
      </c>
      <c r="H3691" s="1" t="s">
        <v>107</v>
      </c>
      <c r="I3691" s="1" t="s">
        <v>159</v>
      </c>
      <c r="K3691" s="1" t="str">
        <f>VLOOKUP(L3691,CW!C:D,2,FALSE)</f>
        <v>May'16</v>
      </c>
      <c r="L3691" s="1" t="str">
        <f t="shared" si="57"/>
        <v>21'16</v>
      </c>
      <c r="M3691" s="1" t="str">
        <f>VLOOKUP(K3691,CW!D:E,2,FALSE)</f>
        <v>Q1'16</v>
      </c>
    </row>
    <row r="3692" spans="1:13" ht="15" customHeight="1">
      <c r="A3692" s="2">
        <v>42515</v>
      </c>
      <c r="B3692" s="1" t="s">
        <v>3223</v>
      </c>
      <c r="C3692" s="1" t="s">
        <v>86</v>
      </c>
      <c r="D3692" s="1" t="s">
        <v>105</v>
      </c>
      <c r="E3692" s="1" t="s">
        <v>3532</v>
      </c>
      <c r="F3692" s="45" t="s">
        <v>158</v>
      </c>
      <c r="G3692" s="1">
        <v>1</v>
      </c>
      <c r="H3692" s="1" t="s">
        <v>107</v>
      </c>
      <c r="I3692" s="1" t="s">
        <v>159</v>
      </c>
      <c r="K3692" s="1" t="str">
        <f>VLOOKUP(L3692,CW!C:D,2,FALSE)</f>
        <v>May'16</v>
      </c>
      <c r="L3692" s="1" t="str">
        <f t="shared" si="57"/>
        <v>21'16</v>
      </c>
      <c r="M3692" s="1" t="str">
        <f>VLOOKUP(K3692,CW!D:E,2,FALSE)</f>
        <v>Q1'16</v>
      </c>
    </row>
    <row r="3693" spans="1:13" ht="30" customHeight="1">
      <c r="A3693" s="2">
        <v>42515</v>
      </c>
      <c r="B3693" s="1" t="s">
        <v>3224</v>
      </c>
      <c r="C3693" s="1" t="s">
        <v>108</v>
      </c>
      <c r="D3693" s="1" t="s">
        <v>105</v>
      </c>
      <c r="E3693" s="1" t="s">
        <v>3532</v>
      </c>
      <c r="F3693" s="98" t="s">
        <v>161</v>
      </c>
      <c r="G3693" s="1">
        <v>1</v>
      </c>
      <c r="H3693" s="1" t="s">
        <v>107</v>
      </c>
      <c r="I3693" s="1" t="s">
        <v>159</v>
      </c>
      <c r="K3693" s="1" t="str">
        <f>VLOOKUP(L3693,CW!C:D,2,FALSE)</f>
        <v>May'16</v>
      </c>
      <c r="L3693" s="1" t="str">
        <f t="shared" si="57"/>
        <v>21'16</v>
      </c>
      <c r="M3693" s="1" t="str">
        <f>VLOOKUP(K3693,CW!D:E,2,FALSE)</f>
        <v>Q1'16</v>
      </c>
    </row>
    <row r="3694" spans="1:13" ht="30" customHeight="1">
      <c r="A3694" s="2">
        <v>42515</v>
      </c>
      <c r="B3694" s="1" t="s">
        <v>3225</v>
      </c>
      <c r="C3694" s="1" t="s">
        <v>72</v>
      </c>
      <c r="D3694" s="1" t="s">
        <v>105</v>
      </c>
      <c r="E3694" s="1" t="s">
        <v>3532</v>
      </c>
      <c r="F3694" s="98" t="s">
        <v>160</v>
      </c>
      <c r="G3694" s="1">
        <v>1</v>
      </c>
      <c r="H3694" s="1" t="s">
        <v>107</v>
      </c>
      <c r="I3694" s="1" t="s">
        <v>159</v>
      </c>
      <c r="K3694" s="1" t="str">
        <f>VLOOKUP(L3694,CW!C:D,2,FALSE)</f>
        <v>May'16</v>
      </c>
      <c r="L3694" s="1" t="str">
        <f t="shared" si="57"/>
        <v>21'16</v>
      </c>
      <c r="M3694" s="1" t="str">
        <f>VLOOKUP(K3694,CW!D:E,2,FALSE)</f>
        <v>Q1'16</v>
      </c>
    </row>
    <row r="3695" spans="1:13" ht="15" customHeight="1">
      <c r="A3695" s="2">
        <v>42515</v>
      </c>
      <c r="B3695" s="1" t="s">
        <v>3225</v>
      </c>
      <c r="C3695" s="1" t="s">
        <v>72</v>
      </c>
      <c r="D3695" s="1" t="s">
        <v>105</v>
      </c>
      <c r="E3695" s="1" t="s">
        <v>3532</v>
      </c>
      <c r="F3695" s="45" t="s">
        <v>158</v>
      </c>
      <c r="G3695" s="1">
        <v>1</v>
      </c>
      <c r="H3695" s="1" t="s">
        <v>107</v>
      </c>
      <c r="I3695" s="1" t="s">
        <v>159</v>
      </c>
      <c r="K3695" s="1" t="str">
        <f>VLOOKUP(L3695,CW!C:D,2,FALSE)</f>
        <v>May'16</v>
      </c>
      <c r="L3695" s="1" t="str">
        <f t="shared" si="57"/>
        <v>21'16</v>
      </c>
      <c r="M3695" s="1" t="str">
        <f>VLOOKUP(K3695,CW!D:E,2,FALSE)</f>
        <v>Q1'16</v>
      </c>
    </row>
    <row r="3696" spans="1:13" ht="15" customHeight="1">
      <c r="A3696" s="2">
        <v>42515</v>
      </c>
      <c r="B3696" s="1" t="s">
        <v>3226</v>
      </c>
      <c r="C3696" s="1" t="s">
        <v>86</v>
      </c>
      <c r="D3696" s="1" t="s">
        <v>105</v>
      </c>
      <c r="E3696" s="1" t="s">
        <v>3532</v>
      </c>
      <c r="F3696" s="45" t="s">
        <v>158</v>
      </c>
      <c r="G3696" s="1">
        <v>1</v>
      </c>
      <c r="H3696" s="1" t="s">
        <v>107</v>
      </c>
      <c r="I3696" s="1" t="s">
        <v>159</v>
      </c>
      <c r="K3696" s="1" t="str">
        <f>VLOOKUP(L3696,CW!C:D,2,FALSE)</f>
        <v>May'16</v>
      </c>
      <c r="L3696" s="1" t="str">
        <f t="shared" ref="L3696:L3759" si="58">CONCATENATE(WEEKNUM(A3696,21),"'",TEXT(A3696,"yy"))</f>
        <v>21'16</v>
      </c>
      <c r="M3696" s="1" t="str">
        <f>VLOOKUP(K3696,CW!D:E,2,FALSE)</f>
        <v>Q1'16</v>
      </c>
    </row>
    <row r="3697" spans="1:13" ht="15" customHeight="1">
      <c r="A3697" s="2">
        <v>42515</v>
      </c>
      <c r="B3697" s="1" t="s">
        <v>3205</v>
      </c>
      <c r="C3697" s="1" t="s">
        <v>86</v>
      </c>
      <c r="D3697" s="1" t="s">
        <v>102</v>
      </c>
      <c r="E3697" s="1" t="s">
        <v>3532</v>
      </c>
      <c r="F3697" s="45" t="s">
        <v>17</v>
      </c>
      <c r="G3697" s="1">
        <v>1</v>
      </c>
      <c r="H3697" s="1" t="s">
        <v>107</v>
      </c>
      <c r="I3697" s="1" t="s">
        <v>706</v>
      </c>
      <c r="K3697" s="1" t="str">
        <f>VLOOKUP(L3697,CW!C:D,2,FALSE)</f>
        <v>May'16</v>
      </c>
      <c r="L3697" s="1" t="str">
        <f t="shared" si="58"/>
        <v>21'16</v>
      </c>
      <c r="M3697" s="1" t="str">
        <f>VLOOKUP(K3697,CW!D:E,2,FALSE)</f>
        <v>Q1'16</v>
      </c>
    </row>
    <row r="3698" spans="1:13" ht="15" customHeight="1">
      <c r="A3698" s="2">
        <v>42515</v>
      </c>
      <c r="B3698" s="1" t="s">
        <v>3217</v>
      </c>
      <c r="C3698" s="1" t="s">
        <v>86</v>
      </c>
      <c r="D3698" s="1" t="s">
        <v>105</v>
      </c>
      <c r="E3698" s="1" t="s">
        <v>3532</v>
      </c>
      <c r="F3698" s="45" t="s">
        <v>8</v>
      </c>
      <c r="G3698" s="1">
        <v>1</v>
      </c>
      <c r="H3698" s="1" t="s">
        <v>107</v>
      </c>
      <c r="I3698" s="1" t="s">
        <v>706</v>
      </c>
      <c r="K3698" s="1" t="str">
        <f>VLOOKUP(L3698,CW!C:D,2,FALSE)</f>
        <v>May'16</v>
      </c>
      <c r="L3698" s="1" t="str">
        <f t="shared" si="58"/>
        <v>21'16</v>
      </c>
      <c r="M3698" s="1" t="str">
        <f>VLOOKUP(K3698,CW!D:E,2,FALSE)</f>
        <v>Q1'16</v>
      </c>
    </row>
    <row r="3699" spans="1:13" ht="15" customHeight="1">
      <c r="A3699" s="2">
        <v>42516</v>
      </c>
      <c r="B3699" s="1" t="s">
        <v>3227</v>
      </c>
      <c r="C3699" s="1" t="s">
        <v>86</v>
      </c>
      <c r="D3699" s="1" t="s">
        <v>102</v>
      </c>
      <c r="E3699" s="1" t="s">
        <v>3532</v>
      </c>
      <c r="F3699" s="45" t="s">
        <v>158</v>
      </c>
      <c r="G3699" s="1">
        <v>1</v>
      </c>
      <c r="H3699" s="1" t="s">
        <v>107</v>
      </c>
      <c r="I3699" s="1" t="s">
        <v>159</v>
      </c>
      <c r="K3699" s="1" t="str">
        <f>VLOOKUP(L3699,CW!C:D,2,FALSE)</f>
        <v>May'16</v>
      </c>
      <c r="L3699" s="1" t="str">
        <f t="shared" si="58"/>
        <v>21'16</v>
      </c>
      <c r="M3699" s="1" t="str">
        <f>VLOOKUP(K3699,CW!D:E,2,FALSE)</f>
        <v>Q1'16</v>
      </c>
    </row>
    <row r="3700" spans="1:13" ht="15" customHeight="1">
      <c r="A3700" s="2">
        <v>42516</v>
      </c>
      <c r="B3700" s="1" t="s">
        <v>3228</v>
      </c>
      <c r="C3700" s="1" t="s">
        <v>86</v>
      </c>
      <c r="D3700" s="1" t="s">
        <v>102</v>
      </c>
      <c r="E3700" s="1" t="s">
        <v>3532</v>
      </c>
      <c r="F3700" s="45" t="s">
        <v>158</v>
      </c>
      <c r="G3700" s="1">
        <v>2</v>
      </c>
      <c r="H3700" s="1" t="s">
        <v>107</v>
      </c>
      <c r="I3700" s="1" t="s">
        <v>159</v>
      </c>
      <c r="K3700" s="1" t="str">
        <f>VLOOKUP(L3700,CW!C:D,2,FALSE)</f>
        <v>May'16</v>
      </c>
      <c r="L3700" s="1" t="str">
        <f t="shared" si="58"/>
        <v>21'16</v>
      </c>
      <c r="M3700" s="1" t="str">
        <f>VLOOKUP(K3700,CW!D:E,2,FALSE)</f>
        <v>Q1'16</v>
      </c>
    </row>
    <row r="3701" spans="1:13" ht="30" customHeight="1">
      <c r="A3701" s="2">
        <v>42516</v>
      </c>
      <c r="B3701" s="1" t="s">
        <v>3229</v>
      </c>
      <c r="C3701" s="1" t="s">
        <v>1801</v>
      </c>
      <c r="D3701" s="1" t="s">
        <v>102</v>
      </c>
      <c r="E3701" s="1" t="s">
        <v>3532</v>
      </c>
      <c r="F3701" s="98" t="s">
        <v>160</v>
      </c>
      <c r="G3701" s="1">
        <v>3</v>
      </c>
      <c r="H3701" s="1" t="s">
        <v>107</v>
      </c>
      <c r="I3701" s="1" t="s">
        <v>159</v>
      </c>
      <c r="K3701" s="1" t="str">
        <f>VLOOKUP(L3701,CW!C:D,2,FALSE)</f>
        <v>May'16</v>
      </c>
      <c r="L3701" s="1" t="str">
        <f t="shared" si="58"/>
        <v>21'16</v>
      </c>
      <c r="M3701" s="1" t="str">
        <f>VLOOKUP(K3701,CW!D:E,2,FALSE)</f>
        <v>Q1'16</v>
      </c>
    </row>
    <row r="3702" spans="1:13" ht="15" customHeight="1">
      <c r="A3702" s="2">
        <v>42516</v>
      </c>
      <c r="B3702" s="1" t="s">
        <v>3229</v>
      </c>
      <c r="C3702" s="1" t="s">
        <v>1801</v>
      </c>
      <c r="D3702" s="1" t="s">
        <v>102</v>
      </c>
      <c r="E3702" s="1" t="s">
        <v>3532</v>
      </c>
      <c r="F3702" s="98" t="s">
        <v>4584</v>
      </c>
      <c r="G3702" s="1">
        <v>1</v>
      </c>
      <c r="H3702" s="1" t="s">
        <v>107</v>
      </c>
      <c r="I3702" s="1" t="s">
        <v>159</v>
      </c>
      <c r="K3702" s="1" t="str">
        <f>VLOOKUP(L3702,CW!C:D,2,FALSE)</f>
        <v>May'16</v>
      </c>
      <c r="L3702" s="1" t="str">
        <f t="shared" si="58"/>
        <v>21'16</v>
      </c>
      <c r="M3702" s="1" t="str">
        <f>VLOOKUP(K3702,CW!D:E,2,FALSE)</f>
        <v>Q1'16</v>
      </c>
    </row>
    <row r="3703" spans="1:13" ht="15" customHeight="1">
      <c r="A3703" s="2">
        <v>42516</v>
      </c>
      <c r="B3703" s="1" t="s">
        <v>3230</v>
      </c>
      <c r="C3703" s="1" t="s">
        <v>97</v>
      </c>
      <c r="D3703" s="1" t="s">
        <v>102</v>
      </c>
      <c r="E3703" s="1" t="s">
        <v>3532</v>
      </c>
      <c r="F3703" s="45" t="s">
        <v>158</v>
      </c>
      <c r="G3703" s="1">
        <v>1</v>
      </c>
      <c r="H3703" s="1" t="s">
        <v>107</v>
      </c>
      <c r="I3703" s="1" t="s">
        <v>159</v>
      </c>
      <c r="K3703" s="1" t="str">
        <f>VLOOKUP(L3703,CW!C:D,2,FALSE)</f>
        <v>May'16</v>
      </c>
      <c r="L3703" s="1" t="str">
        <f t="shared" si="58"/>
        <v>21'16</v>
      </c>
      <c r="M3703" s="1" t="str">
        <f>VLOOKUP(K3703,CW!D:E,2,FALSE)</f>
        <v>Q1'16</v>
      </c>
    </row>
    <row r="3704" spans="1:13" ht="30" customHeight="1">
      <c r="A3704" s="2">
        <v>42516</v>
      </c>
      <c r="B3704" s="1" t="s">
        <v>3231</v>
      </c>
      <c r="C3704" s="1" t="s">
        <v>108</v>
      </c>
      <c r="D3704" s="1" t="s">
        <v>102</v>
      </c>
      <c r="E3704" s="1" t="s">
        <v>3532</v>
      </c>
      <c r="F3704" s="98" t="s">
        <v>161</v>
      </c>
      <c r="G3704" s="1">
        <v>2</v>
      </c>
      <c r="H3704" s="1" t="s">
        <v>107</v>
      </c>
      <c r="I3704" s="1" t="s">
        <v>159</v>
      </c>
      <c r="K3704" s="1" t="str">
        <f>VLOOKUP(L3704,CW!C:D,2,FALSE)</f>
        <v>May'16</v>
      </c>
      <c r="L3704" s="1" t="str">
        <f t="shared" si="58"/>
        <v>21'16</v>
      </c>
      <c r="M3704" s="1" t="str">
        <f>VLOOKUP(K3704,CW!D:E,2,FALSE)</f>
        <v>Q1'16</v>
      </c>
    </row>
    <row r="3705" spans="1:13" ht="15" customHeight="1">
      <c r="A3705" s="2">
        <v>42516</v>
      </c>
      <c r="B3705" s="1" t="s">
        <v>3232</v>
      </c>
      <c r="C3705" s="1" t="s">
        <v>3162</v>
      </c>
      <c r="D3705" s="1" t="s">
        <v>102</v>
      </c>
      <c r="E3705" s="1" t="s">
        <v>3532</v>
      </c>
      <c r="F3705" s="45" t="s">
        <v>158</v>
      </c>
      <c r="G3705" s="1">
        <v>1</v>
      </c>
      <c r="H3705" s="1" t="s">
        <v>107</v>
      </c>
      <c r="I3705" s="1" t="s">
        <v>159</v>
      </c>
      <c r="K3705" s="1" t="str">
        <f>VLOOKUP(L3705,CW!C:D,2,FALSE)</f>
        <v>May'16</v>
      </c>
      <c r="L3705" s="1" t="str">
        <f t="shared" si="58"/>
        <v>21'16</v>
      </c>
      <c r="M3705" s="1" t="str">
        <f>VLOOKUP(K3705,CW!D:E,2,FALSE)</f>
        <v>Q1'16</v>
      </c>
    </row>
    <row r="3706" spans="1:13" ht="15" customHeight="1">
      <c r="A3706" s="2">
        <v>42516</v>
      </c>
      <c r="B3706" s="1" t="s">
        <v>3233</v>
      </c>
      <c r="C3706" s="1" t="s">
        <v>97</v>
      </c>
      <c r="D3706" s="1" t="s">
        <v>102</v>
      </c>
      <c r="E3706" s="1" t="s">
        <v>3532</v>
      </c>
      <c r="F3706" s="98" t="s">
        <v>4584</v>
      </c>
      <c r="G3706" s="1">
        <v>1</v>
      </c>
      <c r="H3706" s="1" t="s">
        <v>107</v>
      </c>
      <c r="I3706" s="1" t="s">
        <v>159</v>
      </c>
      <c r="K3706" s="1" t="str">
        <f>VLOOKUP(L3706,CW!C:D,2,FALSE)</f>
        <v>May'16</v>
      </c>
      <c r="L3706" s="1" t="str">
        <f t="shared" si="58"/>
        <v>21'16</v>
      </c>
      <c r="M3706" s="1" t="str">
        <f>VLOOKUP(K3706,CW!D:E,2,FALSE)</f>
        <v>Q1'16</v>
      </c>
    </row>
    <row r="3707" spans="1:13" ht="30" customHeight="1">
      <c r="A3707" s="2">
        <v>42516</v>
      </c>
      <c r="B3707" s="1" t="s">
        <v>3234</v>
      </c>
      <c r="C3707" s="1" t="s">
        <v>1801</v>
      </c>
      <c r="D3707" s="1" t="s">
        <v>102</v>
      </c>
      <c r="E3707" s="1" t="s">
        <v>3532</v>
      </c>
      <c r="F3707" s="98" t="s">
        <v>160</v>
      </c>
      <c r="G3707" s="1">
        <v>1</v>
      </c>
      <c r="H3707" s="1" t="s">
        <v>107</v>
      </c>
      <c r="I3707" s="1" t="s">
        <v>159</v>
      </c>
      <c r="K3707" s="1" t="str">
        <f>VLOOKUP(L3707,CW!C:D,2,FALSE)</f>
        <v>May'16</v>
      </c>
      <c r="L3707" s="1" t="str">
        <f t="shared" si="58"/>
        <v>21'16</v>
      </c>
      <c r="M3707" s="1" t="str">
        <f>VLOOKUP(K3707,CW!D:E,2,FALSE)</f>
        <v>Q1'16</v>
      </c>
    </row>
    <row r="3708" spans="1:13" ht="15" customHeight="1">
      <c r="A3708" s="2">
        <v>42516</v>
      </c>
      <c r="B3708" s="1" t="s">
        <v>3234</v>
      </c>
      <c r="C3708" s="1" t="s">
        <v>1801</v>
      </c>
      <c r="D3708" s="1" t="s">
        <v>102</v>
      </c>
      <c r="E3708" s="1" t="s">
        <v>3532</v>
      </c>
      <c r="F3708" s="98" t="s">
        <v>4584</v>
      </c>
      <c r="G3708" s="1">
        <v>1</v>
      </c>
      <c r="H3708" s="1" t="s">
        <v>107</v>
      </c>
      <c r="I3708" s="1" t="s">
        <v>159</v>
      </c>
      <c r="K3708" s="1" t="str">
        <f>VLOOKUP(L3708,CW!C:D,2,FALSE)</f>
        <v>May'16</v>
      </c>
      <c r="L3708" s="1" t="str">
        <f t="shared" si="58"/>
        <v>21'16</v>
      </c>
      <c r="M3708" s="1" t="str">
        <f>VLOOKUP(K3708,CW!D:E,2,FALSE)</f>
        <v>Q1'16</v>
      </c>
    </row>
    <row r="3709" spans="1:13" ht="15" customHeight="1">
      <c r="A3709" s="2">
        <v>42516</v>
      </c>
      <c r="B3709" s="1" t="s">
        <v>3235</v>
      </c>
      <c r="C3709" s="1" t="s">
        <v>86</v>
      </c>
      <c r="D3709" s="1" t="s">
        <v>102</v>
      </c>
      <c r="E3709" s="1" t="s">
        <v>3532</v>
      </c>
      <c r="F3709" s="98" t="s">
        <v>4584</v>
      </c>
      <c r="G3709" s="1">
        <v>1</v>
      </c>
      <c r="H3709" s="1" t="s">
        <v>107</v>
      </c>
      <c r="I3709" s="1" t="s">
        <v>159</v>
      </c>
      <c r="K3709" s="1" t="str">
        <f>VLOOKUP(L3709,CW!C:D,2,FALSE)</f>
        <v>May'16</v>
      </c>
      <c r="L3709" s="1" t="str">
        <f t="shared" si="58"/>
        <v>21'16</v>
      </c>
      <c r="M3709" s="1" t="str">
        <f>VLOOKUP(K3709,CW!D:E,2,FALSE)</f>
        <v>Q1'16</v>
      </c>
    </row>
    <row r="3710" spans="1:13" ht="30" customHeight="1">
      <c r="A3710" s="2">
        <v>42516</v>
      </c>
      <c r="B3710" s="1" t="s">
        <v>3236</v>
      </c>
      <c r="C3710" s="1" t="s">
        <v>108</v>
      </c>
      <c r="D3710" s="1" t="s">
        <v>101</v>
      </c>
      <c r="E3710" s="1" t="s">
        <v>3532</v>
      </c>
      <c r="F3710" s="98" t="s">
        <v>161</v>
      </c>
      <c r="G3710" s="1">
        <v>3</v>
      </c>
      <c r="H3710" s="1" t="s">
        <v>107</v>
      </c>
      <c r="I3710" s="1" t="s">
        <v>159</v>
      </c>
      <c r="K3710" s="1" t="str">
        <f>VLOOKUP(L3710,CW!C:D,2,FALSE)</f>
        <v>May'16</v>
      </c>
      <c r="L3710" s="1" t="str">
        <f t="shared" si="58"/>
        <v>21'16</v>
      </c>
      <c r="M3710" s="1" t="str">
        <f>VLOOKUP(K3710,CW!D:E,2,FALSE)</f>
        <v>Q1'16</v>
      </c>
    </row>
    <row r="3711" spans="1:13" ht="15" customHeight="1">
      <c r="A3711" s="2">
        <v>42516</v>
      </c>
      <c r="B3711" s="1" t="s">
        <v>3236</v>
      </c>
      <c r="C3711" s="1" t="s">
        <v>108</v>
      </c>
      <c r="D3711" s="1" t="s">
        <v>101</v>
      </c>
      <c r="E3711" s="1" t="s">
        <v>3532</v>
      </c>
      <c r="F3711" s="45" t="s">
        <v>158</v>
      </c>
      <c r="G3711" s="1">
        <v>1</v>
      </c>
      <c r="H3711" s="1" t="s">
        <v>107</v>
      </c>
      <c r="I3711" s="1" t="s">
        <v>159</v>
      </c>
      <c r="K3711" s="1" t="str">
        <f>VLOOKUP(L3711,CW!C:D,2,FALSE)</f>
        <v>May'16</v>
      </c>
      <c r="L3711" s="1" t="str">
        <f t="shared" si="58"/>
        <v>21'16</v>
      </c>
      <c r="M3711" s="1" t="str">
        <f>VLOOKUP(K3711,CW!D:E,2,FALSE)</f>
        <v>Q1'16</v>
      </c>
    </row>
    <row r="3712" spans="1:13" ht="15" customHeight="1">
      <c r="A3712" s="2">
        <v>42516</v>
      </c>
      <c r="B3712" s="1" t="s">
        <v>3237</v>
      </c>
      <c r="C3712" s="1" t="s">
        <v>108</v>
      </c>
      <c r="D3712" s="1" t="s">
        <v>101</v>
      </c>
      <c r="E3712" s="1" t="s">
        <v>3532</v>
      </c>
      <c r="F3712" s="45" t="s">
        <v>158</v>
      </c>
      <c r="G3712" s="1">
        <v>1</v>
      </c>
      <c r="H3712" s="1" t="s">
        <v>107</v>
      </c>
      <c r="I3712" s="1" t="s">
        <v>159</v>
      </c>
      <c r="K3712" s="1" t="str">
        <f>VLOOKUP(L3712,CW!C:D,2,FALSE)</f>
        <v>May'16</v>
      </c>
      <c r="L3712" s="1" t="str">
        <f t="shared" si="58"/>
        <v>21'16</v>
      </c>
      <c r="M3712" s="1" t="str">
        <f>VLOOKUP(K3712,CW!D:E,2,FALSE)</f>
        <v>Q1'16</v>
      </c>
    </row>
    <row r="3713" spans="1:13" ht="30" customHeight="1">
      <c r="A3713" s="2">
        <v>42516</v>
      </c>
      <c r="B3713" s="1" t="s">
        <v>3238</v>
      </c>
      <c r="C3713" s="1" t="s">
        <v>86</v>
      </c>
      <c r="D3713" s="1" t="s">
        <v>100</v>
      </c>
      <c r="E3713" s="1" t="s">
        <v>3532</v>
      </c>
      <c r="F3713" s="98" t="s">
        <v>160</v>
      </c>
      <c r="G3713" s="1">
        <v>1</v>
      </c>
      <c r="H3713" s="1" t="s">
        <v>107</v>
      </c>
      <c r="I3713" s="1" t="s">
        <v>159</v>
      </c>
      <c r="K3713" s="1" t="str">
        <f>VLOOKUP(L3713,CW!C:D,2,FALSE)</f>
        <v>May'16</v>
      </c>
      <c r="L3713" s="1" t="str">
        <f t="shared" si="58"/>
        <v>21'16</v>
      </c>
      <c r="M3713" s="1" t="str">
        <f>VLOOKUP(K3713,CW!D:E,2,FALSE)</f>
        <v>Q1'16</v>
      </c>
    </row>
    <row r="3714" spans="1:13" ht="30" customHeight="1">
      <c r="A3714" s="2">
        <v>42516</v>
      </c>
      <c r="B3714" s="1" t="s">
        <v>3239</v>
      </c>
      <c r="C3714" s="1" t="s">
        <v>86</v>
      </c>
      <c r="D3714" s="1" t="s">
        <v>101</v>
      </c>
      <c r="E3714" s="1" t="s">
        <v>3532</v>
      </c>
      <c r="F3714" s="98" t="s">
        <v>160</v>
      </c>
      <c r="G3714" s="1">
        <v>1</v>
      </c>
      <c r="H3714" s="1" t="s">
        <v>107</v>
      </c>
      <c r="I3714" s="1" t="s">
        <v>159</v>
      </c>
      <c r="K3714" s="1" t="str">
        <f>VLOOKUP(L3714,CW!C:D,2,FALSE)</f>
        <v>May'16</v>
      </c>
      <c r="L3714" s="1" t="str">
        <f t="shared" si="58"/>
        <v>21'16</v>
      </c>
      <c r="M3714" s="1" t="str">
        <f>VLOOKUP(K3714,CW!D:E,2,FALSE)</f>
        <v>Q1'16</v>
      </c>
    </row>
    <row r="3715" spans="1:13" ht="15" customHeight="1">
      <c r="A3715" s="2">
        <v>42516</v>
      </c>
      <c r="B3715" s="1" t="s">
        <v>3239</v>
      </c>
      <c r="C3715" s="1" t="s">
        <v>86</v>
      </c>
      <c r="D3715" s="1" t="s">
        <v>101</v>
      </c>
      <c r="E3715" s="1" t="s">
        <v>3532</v>
      </c>
      <c r="F3715" s="45" t="s">
        <v>158</v>
      </c>
      <c r="G3715" s="1">
        <v>1</v>
      </c>
      <c r="H3715" s="1" t="s">
        <v>107</v>
      </c>
      <c r="I3715" s="1" t="s">
        <v>159</v>
      </c>
      <c r="K3715" s="1" t="str">
        <f>VLOOKUP(L3715,CW!C:D,2,FALSE)</f>
        <v>May'16</v>
      </c>
      <c r="L3715" s="1" t="str">
        <f t="shared" si="58"/>
        <v>21'16</v>
      </c>
      <c r="M3715" s="1" t="str">
        <f>VLOOKUP(K3715,CW!D:E,2,FALSE)</f>
        <v>Q1'16</v>
      </c>
    </row>
    <row r="3716" spans="1:13" ht="15" customHeight="1">
      <c r="A3716" s="2">
        <v>42516</v>
      </c>
      <c r="B3716" s="1" t="s">
        <v>3247</v>
      </c>
      <c r="C3716" s="1" t="s">
        <v>1079</v>
      </c>
      <c r="D3716" s="1" t="s">
        <v>3321</v>
      </c>
      <c r="E3716" s="1" t="s">
        <v>3532</v>
      </c>
      <c r="F3716" s="45" t="s">
        <v>4591</v>
      </c>
      <c r="G3716" s="1">
        <v>2</v>
      </c>
      <c r="H3716" s="1" t="s">
        <v>3355</v>
      </c>
      <c r="I3716" s="1" t="s">
        <v>4288</v>
      </c>
      <c r="J3716" s="1" t="s">
        <v>3323</v>
      </c>
      <c r="K3716" s="1" t="str">
        <f>VLOOKUP(L3716,CW!C:D,2,FALSE)</f>
        <v>May'16</v>
      </c>
      <c r="L3716" s="1" t="str">
        <f t="shared" si="58"/>
        <v>21'16</v>
      </c>
      <c r="M3716" s="1" t="str">
        <f>VLOOKUP(K3716,CW!D:E,2,FALSE)</f>
        <v>Q1'16</v>
      </c>
    </row>
    <row r="3717" spans="1:13" ht="15" customHeight="1">
      <c r="A3717" s="2">
        <v>42516</v>
      </c>
      <c r="B3717" s="1" t="s">
        <v>3234</v>
      </c>
      <c r="C3717" s="1" t="s">
        <v>1801</v>
      </c>
      <c r="D3717" s="1" t="s">
        <v>101</v>
      </c>
      <c r="E3717" s="1" t="s">
        <v>3532</v>
      </c>
      <c r="F3717" s="45" t="s">
        <v>8</v>
      </c>
      <c r="G3717" s="1">
        <v>1</v>
      </c>
      <c r="H3717" s="1" t="s">
        <v>107</v>
      </c>
      <c r="I3717" s="1" t="s">
        <v>706</v>
      </c>
      <c r="K3717" s="1" t="str">
        <f>VLOOKUP(L3717,CW!C:D,2,FALSE)</f>
        <v>May'16</v>
      </c>
      <c r="L3717" s="1" t="str">
        <f t="shared" si="58"/>
        <v>21'16</v>
      </c>
      <c r="M3717" s="1" t="str">
        <f>VLOOKUP(K3717,CW!D:E,2,FALSE)</f>
        <v>Q1'16</v>
      </c>
    </row>
    <row r="3718" spans="1:13" ht="15" customHeight="1">
      <c r="A3718" s="2">
        <v>42516</v>
      </c>
      <c r="B3718" s="1" t="s">
        <v>3449</v>
      </c>
      <c r="C3718" s="1" t="s">
        <v>86</v>
      </c>
      <c r="D3718" s="1" t="s">
        <v>102</v>
      </c>
      <c r="E3718" s="1" t="s">
        <v>3532</v>
      </c>
      <c r="F3718" s="45" t="s">
        <v>46</v>
      </c>
      <c r="G3718" s="1">
        <v>1</v>
      </c>
      <c r="H3718" s="1" t="s">
        <v>107</v>
      </c>
      <c r="I3718" s="1" t="s">
        <v>706</v>
      </c>
      <c r="K3718" s="1" t="str">
        <f>VLOOKUP(L3718,CW!C:D,2,FALSE)</f>
        <v>May'16</v>
      </c>
      <c r="L3718" s="1" t="str">
        <f t="shared" si="58"/>
        <v>21'16</v>
      </c>
      <c r="M3718" s="1" t="str">
        <f>VLOOKUP(K3718,CW!D:E,2,FALSE)</f>
        <v>Q1'16</v>
      </c>
    </row>
    <row r="3719" spans="1:13" ht="15" customHeight="1">
      <c r="A3719" s="2">
        <v>42517</v>
      </c>
      <c r="B3719" s="1" t="s">
        <v>3240</v>
      </c>
      <c r="C3719" s="1" t="s">
        <v>86</v>
      </c>
      <c r="D3719" s="1" t="s">
        <v>102</v>
      </c>
      <c r="E3719" s="1" t="s">
        <v>3532</v>
      </c>
      <c r="F3719" s="45" t="s">
        <v>158</v>
      </c>
      <c r="G3719" s="1">
        <v>3</v>
      </c>
      <c r="H3719" s="1" t="s">
        <v>107</v>
      </c>
      <c r="I3719" s="1" t="s">
        <v>159</v>
      </c>
      <c r="K3719" s="1" t="str">
        <f>VLOOKUP(L3719,CW!C:D,2,FALSE)</f>
        <v>May'16</v>
      </c>
      <c r="L3719" s="1" t="str">
        <f t="shared" si="58"/>
        <v>21'16</v>
      </c>
      <c r="M3719" s="1" t="str">
        <f>VLOOKUP(K3719,CW!D:E,2,FALSE)</f>
        <v>Q1'16</v>
      </c>
    </row>
    <row r="3720" spans="1:13" ht="30" customHeight="1">
      <c r="A3720" s="2">
        <v>42517</v>
      </c>
      <c r="B3720" s="1" t="s">
        <v>3241</v>
      </c>
      <c r="C3720" s="1" t="s">
        <v>86</v>
      </c>
      <c r="D3720" s="1" t="s">
        <v>102</v>
      </c>
      <c r="E3720" s="1" t="s">
        <v>3532</v>
      </c>
      <c r="F3720" s="98" t="s">
        <v>160</v>
      </c>
      <c r="G3720" s="1">
        <v>1</v>
      </c>
      <c r="H3720" s="1" t="s">
        <v>107</v>
      </c>
      <c r="I3720" s="1" t="s">
        <v>159</v>
      </c>
      <c r="K3720" s="1" t="str">
        <f>VLOOKUP(L3720,CW!C:D,2,FALSE)</f>
        <v>May'16</v>
      </c>
      <c r="L3720" s="1" t="str">
        <f t="shared" si="58"/>
        <v>21'16</v>
      </c>
      <c r="M3720" s="1" t="str">
        <f>VLOOKUP(K3720,CW!D:E,2,FALSE)</f>
        <v>Q1'16</v>
      </c>
    </row>
    <row r="3721" spans="1:13" ht="15" customHeight="1">
      <c r="A3721" s="2">
        <v>42517</v>
      </c>
      <c r="B3721" s="1" t="s">
        <v>3241</v>
      </c>
      <c r="C3721" s="1" t="s">
        <v>86</v>
      </c>
      <c r="D3721" s="1" t="s">
        <v>102</v>
      </c>
      <c r="E3721" s="1" t="s">
        <v>3532</v>
      </c>
      <c r="F3721" s="45" t="s">
        <v>158</v>
      </c>
      <c r="G3721" s="1">
        <v>1</v>
      </c>
      <c r="H3721" s="1" t="s">
        <v>107</v>
      </c>
      <c r="I3721" s="1" t="s">
        <v>159</v>
      </c>
      <c r="K3721" s="1" t="str">
        <f>VLOOKUP(L3721,CW!C:D,2,FALSE)</f>
        <v>May'16</v>
      </c>
      <c r="L3721" s="1" t="str">
        <f t="shared" si="58"/>
        <v>21'16</v>
      </c>
      <c r="M3721" s="1" t="str">
        <f>VLOOKUP(K3721,CW!D:E,2,FALSE)</f>
        <v>Q1'16</v>
      </c>
    </row>
    <row r="3722" spans="1:13" ht="30" customHeight="1">
      <c r="A3722" s="2">
        <v>42517</v>
      </c>
      <c r="B3722" s="1" t="s">
        <v>3242</v>
      </c>
      <c r="C3722" s="1" t="s">
        <v>86</v>
      </c>
      <c r="D3722" s="1" t="s">
        <v>102</v>
      </c>
      <c r="E3722" s="1" t="s">
        <v>3532</v>
      </c>
      <c r="F3722" s="98" t="s">
        <v>160</v>
      </c>
      <c r="G3722" s="1">
        <v>1</v>
      </c>
      <c r="H3722" s="1" t="s">
        <v>107</v>
      </c>
      <c r="I3722" s="1" t="s">
        <v>159</v>
      </c>
      <c r="K3722" s="1" t="str">
        <f>VLOOKUP(L3722,CW!C:D,2,FALSE)</f>
        <v>May'16</v>
      </c>
      <c r="L3722" s="1" t="str">
        <f t="shared" si="58"/>
        <v>21'16</v>
      </c>
      <c r="M3722" s="1" t="str">
        <f>VLOOKUP(K3722,CW!D:E,2,FALSE)</f>
        <v>Q1'16</v>
      </c>
    </row>
    <row r="3723" spans="1:13" ht="30" customHeight="1">
      <c r="A3723" s="2">
        <v>42517</v>
      </c>
      <c r="B3723" s="1" t="s">
        <v>3243</v>
      </c>
      <c r="C3723" s="1" t="s">
        <v>86</v>
      </c>
      <c r="D3723" s="1" t="s">
        <v>102</v>
      </c>
      <c r="E3723" s="1" t="s">
        <v>3532</v>
      </c>
      <c r="F3723" s="98" t="s">
        <v>161</v>
      </c>
      <c r="G3723" s="1">
        <v>1</v>
      </c>
      <c r="H3723" s="1" t="s">
        <v>107</v>
      </c>
      <c r="I3723" s="1" t="s">
        <v>159</v>
      </c>
      <c r="K3723" s="1" t="str">
        <f>VLOOKUP(L3723,CW!C:D,2,FALSE)</f>
        <v>May'16</v>
      </c>
      <c r="L3723" s="1" t="str">
        <f t="shared" si="58"/>
        <v>21'16</v>
      </c>
      <c r="M3723" s="1" t="str">
        <f>VLOOKUP(K3723,CW!D:E,2,FALSE)</f>
        <v>Q1'16</v>
      </c>
    </row>
    <row r="3724" spans="1:13" ht="15" customHeight="1">
      <c r="A3724" s="2">
        <v>42517</v>
      </c>
      <c r="B3724" s="1" t="s">
        <v>3243</v>
      </c>
      <c r="C3724" s="1" t="s">
        <v>86</v>
      </c>
      <c r="D3724" s="1" t="s">
        <v>102</v>
      </c>
      <c r="E3724" s="1" t="s">
        <v>3532</v>
      </c>
      <c r="F3724" s="45" t="s">
        <v>158</v>
      </c>
      <c r="G3724" s="1">
        <v>1</v>
      </c>
      <c r="H3724" s="1" t="s">
        <v>107</v>
      </c>
      <c r="I3724" s="1" t="s">
        <v>159</v>
      </c>
      <c r="K3724" s="1" t="str">
        <f>VLOOKUP(L3724,CW!C:D,2,FALSE)</f>
        <v>May'16</v>
      </c>
      <c r="L3724" s="1" t="str">
        <f t="shared" si="58"/>
        <v>21'16</v>
      </c>
      <c r="M3724" s="1" t="str">
        <f>VLOOKUP(K3724,CW!D:E,2,FALSE)</f>
        <v>Q1'16</v>
      </c>
    </row>
    <row r="3725" spans="1:13" ht="30" customHeight="1">
      <c r="A3725" s="2">
        <v>42517</v>
      </c>
      <c r="B3725" s="1" t="s">
        <v>3244</v>
      </c>
      <c r="C3725" s="1" t="s">
        <v>86</v>
      </c>
      <c r="D3725" s="1" t="s">
        <v>102</v>
      </c>
      <c r="E3725" s="1" t="s">
        <v>3532</v>
      </c>
      <c r="F3725" s="98" t="s">
        <v>160</v>
      </c>
      <c r="G3725" s="1">
        <v>1</v>
      </c>
      <c r="H3725" s="1" t="s">
        <v>107</v>
      </c>
      <c r="I3725" s="1" t="s">
        <v>159</v>
      </c>
      <c r="K3725" s="1" t="str">
        <f>VLOOKUP(L3725,CW!C:D,2,FALSE)</f>
        <v>May'16</v>
      </c>
      <c r="L3725" s="1" t="str">
        <f t="shared" si="58"/>
        <v>21'16</v>
      </c>
      <c r="M3725" s="1" t="str">
        <f>VLOOKUP(K3725,CW!D:E,2,FALSE)</f>
        <v>Q1'16</v>
      </c>
    </row>
    <row r="3726" spans="1:13" ht="15" customHeight="1">
      <c r="A3726" s="2">
        <v>42517</v>
      </c>
      <c r="B3726" s="1" t="s">
        <v>3244</v>
      </c>
      <c r="C3726" s="1" t="s">
        <v>86</v>
      </c>
      <c r="D3726" s="1" t="s">
        <v>102</v>
      </c>
      <c r="E3726" s="1" t="s">
        <v>3532</v>
      </c>
      <c r="F3726" s="45" t="s">
        <v>158</v>
      </c>
      <c r="G3726" s="1">
        <v>1</v>
      </c>
      <c r="H3726" s="1" t="s">
        <v>107</v>
      </c>
      <c r="I3726" s="1" t="s">
        <v>159</v>
      </c>
      <c r="K3726" s="1" t="str">
        <f>VLOOKUP(L3726,CW!C:D,2,FALSE)</f>
        <v>May'16</v>
      </c>
      <c r="L3726" s="1" t="str">
        <f t="shared" si="58"/>
        <v>21'16</v>
      </c>
      <c r="M3726" s="1" t="str">
        <f>VLOOKUP(K3726,CW!D:E,2,FALSE)</f>
        <v>Q1'16</v>
      </c>
    </row>
    <row r="3727" spans="1:13" ht="15" customHeight="1">
      <c r="A3727" s="2">
        <v>42517</v>
      </c>
      <c r="B3727" s="1" t="s">
        <v>3245</v>
      </c>
      <c r="C3727" s="1" t="s">
        <v>3162</v>
      </c>
      <c r="D3727" s="1" t="s">
        <v>102</v>
      </c>
      <c r="E3727" s="1" t="s">
        <v>3532</v>
      </c>
      <c r="F3727" s="45" t="s">
        <v>158</v>
      </c>
      <c r="G3727" s="1">
        <v>2</v>
      </c>
      <c r="H3727" s="1" t="s">
        <v>107</v>
      </c>
      <c r="I3727" s="1" t="s">
        <v>159</v>
      </c>
      <c r="K3727" s="1" t="str">
        <f>VLOOKUP(L3727,CW!C:D,2,FALSE)</f>
        <v>May'16</v>
      </c>
      <c r="L3727" s="1" t="str">
        <f t="shared" si="58"/>
        <v>21'16</v>
      </c>
      <c r="M3727" s="1" t="str">
        <f>VLOOKUP(K3727,CW!D:E,2,FALSE)</f>
        <v>Q1'16</v>
      </c>
    </row>
    <row r="3728" spans="1:13" ht="15" customHeight="1">
      <c r="A3728" s="2">
        <v>42517</v>
      </c>
      <c r="B3728" s="1" t="s">
        <v>3246</v>
      </c>
      <c r="C3728" s="1" t="s">
        <v>3162</v>
      </c>
      <c r="D3728" s="1" t="s">
        <v>102</v>
      </c>
      <c r="E3728" s="1" t="s">
        <v>3532</v>
      </c>
      <c r="F3728" s="45" t="s">
        <v>158</v>
      </c>
      <c r="G3728" s="1">
        <v>1</v>
      </c>
      <c r="H3728" s="1" t="s">
        <v>107</v>
      </c>
      <c r="I3728" s="1" t="s">
        <v>159</v>
      </c>
      <c r="K3728" s="1" t="str">
        <f>VLOOKUP(L3728,CW!C:D,2,FALSE)</f>
        <v>May'16</v>
      </c>
      <c r="L3728" s="1" t="str">
        <f t="shared" si="58"/>
        <v>21'16</v>
      </c>
      <c r="M3728" s="1" t="str">
        <f>VLOOKUP(K3728,CW!D:E,2,FALSE)</f>
        <v>Q1'16</v>
      </c>
    </row>
    <row r="3729" spans="1:13" ht="30" customHeight="1">
      <c r="A3729" s="2">
        <v>42517</v>
      </c>
      <c r="B3729" s="1" t="s">
        <v>3247</v>
      </c>
      <c r="C3729" s="1" t="s">
        <v>108</v>
      </c>
      <c r="D3729" s="1" t="s">
        <v>102</v>
      </c>
      <c r="E3729" s="1" t="s">
        <v>3532</v>
      </c>
      <c r="F3729" s="98" t="s">
        <v>161</v>
      </c>
      <c r="G3729" s="1">
        <v>1</v>
      </c>
      <c r="H3729" s="1" t="s">
        <v>107</v>
      </c>
      <c r="I3729" s="1" t="s">
        <v>159</v>
      </c>
      <c r="K3729" s="1" t="str">
        <f>VLOOKUP(L3729,CW!C:D,2,FALSE)</f>
        <v>May'16</v>
      </c>
      <c r="L3729" s="1" t="str">
        <f t="shared" si="58"/>
        <v>21'16</v>
      </c>
      <c r="M3729" s="1" t="str">
        <f>VLOOKUP(K3729,CW!D:E,2,FALSE)</f>
        <v>Q1'16</v>
      </c>
    </row>
    <row r="3730" spans="1:13" ht="15" customHeight="1">
      <c r="A3730" s="2">
        <v>42517</v>
      </c>
      <c r="B3730" s="1" t="s">
        <v>3247</v>
      </c>
      <c r="C3730" s="1" t="s">
        <v>108</v>
      </c>
      <c r="D3730" s="1" t="s">
        <v>102</v>
      </c>
      <c r="E3730" s="1" t="s">
        <v>3532</v>
      </c>
      <c r="F3730" s="45" t="s">
        <v>158</v>
      </c>
      <c r="G3730" s="1">
        <v>2</v>
      </c>
      <c r="H3730" s="1" t="s">
        <v>107</v>
      </c>
      <c r="I3730" s="1" t="s">
        <v>159</v>
      </c>
      <c r="K3730" s="1" t="str">
        <f>VLOOKUP(L3730,CW!C:D,2,FALSE)</f>
        <v>May'16</v>
      </c>
      <c r="L3730" s="1" t="str">
        <f t="shared" si="58"/>
        <v>21'16</v>
      </c>
      <c r="M3730" s="1" t="str">
        <f>VLOOKUP(K3730,CW!D:E,2,FALSE)</f>
        <v>Q1'16</v>
      </c>
    </row>
    <row r="3731" spans="1:13" ht="30" customHeight="1">
      <c r="A3731" s="2">
        <v>42517</v>
      </c>
      <c r="B3731" s="1" t="s">
        <v>3248</v>
      </c>
      <c r="C3731" s="1" t="s">
        <v>108</v>
      </c>
      <c r="D3731" s="1" t="s">
        <v>102</v>
      </c>
      <c r="E3731" s="1" t="s">
        <v>3532</v>
      </c>
      <c r="F3731" s="98" t="s">
        <v>160</v>
      </c>
      <c r="G3731" s="1">
        <v>2</v>
      </c>
      <c r="H3731" s="1" t="s">
        <v>107</v>
      </c>
      <c r="I3731" s="1" t="s">
        <v>159</v>
      </c>
      <c r="K3731" s="1" t="str">
        <f>VLOOKUP(L3731,CW!C:D,2,FALSE)</f>
        <v>May'16</v>
      </c>
      <c r="L3731" s="1" t="str">
        <f t="shared" si="58"/>
        <v>21'16</v>
      </c>
      <c r="M3731" s="1" t="str">
        <f>VLOOKUP(K3731,CW!D:E,2,FALSE)</f>
        <v>Q1'16</v>
      </c>
    </row>
    <row r="3732" spans="1:13" ht="30" customHeight="1">
      <c r="A3732" s="2">
        <v>42517</v>
      </c>
      <c r="B3732" s="1" t="s">
        <v>3248</v>
      </c>
      <c r="C3732" s="1" t="s">
        <v>108</v>
      </c>
      <c r="D3732" s="1" t="s">
        <v>102</v>
      </c>
      <c r="E3732" s="1" t="s">
        <v>3532</v>
      </c>
      <c r="F3732" s="98" t="s">
        <v>161</v>
      </c>
      <c r="G3732" s="1">
        <v>1</v>
      </c>
      <c r="H3732" s="1" t="s">
        <v>107</v>
      </c>
      <c r="I3732" s="1" t="s">
        <v>159</v>
      </c>
      <c r="K3732" s="1" t="str">
        <f>VLOOKUP(L3732,CW!C:D,2,FALSE)</f>
        <v>May'16</v>
      </c>
      <c r="L3732" s="1" t="str">
        <f t="shared" si="58"/>
        <v>21'16</v>
      </c>
      <c r="M3732" s="1" t="str">
        <f>VLOOKUP(K3732,CW!D:E,2,FALSE)</f>
        <v>Q1'16</v>
      </c>
    </row>
    <row r="3733" spans="1:13" ht="15" customHeight="1">
      <c r="A3733" s="2">
        <v>42517</v>
      </c>
      <c r="B3733" s="1" t="s">
        <v>3249</v>
      </c>
      <c r="C3733" s="1" t="s">
        <v>118</v>
      </c>
      <c r="D3733" s="1" t="s">
        <v>102</v>
      </c>
      <c r="E3733" s="1" t="s">
        <v>3532</v>
      </c>
      <c r="F3733" s="98" t="s">
        <v>4584</v>
      </c>
      <c r="G3733" s="1">
        <v>1</v>
      </c>
      <c r="H3733" s="1" t="s">
        <v>107</v>
      </c>
      <c r="I3733" s="1" t="s">
        <v>159</v>
      </c>
      <c r="K3733" s="1" t="str">
        <f>VLOOKUP(L3733,CW!C:D,2,FALSE)</f>
        <v>May'16</v>
      </c>
      <c r="L3733" s="1" t="str">
        <f t="shared" si="58"/>
        <v>21'16</v>
      </c>
      <c r="M3733" s="1" t="str">
        <f>VLOOKUP(K3733,CW!D:E,2,FALSE)</f>
        <v>Q1'16</v>
      </c>
    </row>
    <row r="3734" spans="1:13" ht="30" customHeight="1">
      <c r="A3734" s="2">
        <v>42517</v>
      </c>
      <c r="B3734" s="1" t="s">
        <v>3250</v>
      </c>
      <c r="C3734" s="1" t="s">
        <v>72</v>
      </c>
      <c r="D3734" s="1" t="s">
        <v>102</v>
      </c>
      <c r="E3734" s="1" t="s">
        <v>3532</v>
      </c>
      <c r="F3734" s="98" t="s">
        <v>161</v>
      </c>
      <c r="G3734" s="1">
        <v>1</v>
      </c>
      <c r="H3734" s="1" t="s">
        <v>107</v>
      </c>
      <c r="I3734" s="1" t="s">
        <v>159</v>
      </c>
      <c r="K3734" s="1" t="str">
        <f>VLOOKUP(L3734,CW!C:D,2,FALSE)</f>
        <v>May'16</v>
      </c>
      <c r="L3734" s="1" t="str">
        <f t="shared" si="58"/>
        <v>21'16</v>
      </c>
      <c r="M3734" s="1" t="str">
        <f>VLOOKUP(K3734,CW!D:E,2,FALSE)</f>
        <v>Q1'16</v>
      </c>
    </row>
    <row r="3735" spans="1:13" ht="15" customHeight="1">
      <c r="A3735" s="2">
        <v>42517</v>
      </c>
      <c r="B3735" s="1" t="s">
        <v>3250</v>
      </c>
      <c r="C3735" s="1" t="s">
        <v>72</v>
      </c>
      <c r="D3735" s="1" t="s">
        <v>102</v>
      </c>
      <c r="E3735" s="1" t="s">
        <v>3532</v>
      </c>
      <c r="F3735" s="45" t="s">
        <v>158</v>
      </c>
      <c r="G3735" s="1">
        <v>2</v>
      </c>
      <c r="H3735" s="1" t="s">
        <v>107</v>
      </c>
      <c r="I3735" s="1" t="s">
        <v>159</v>
      </c>
      <c r="K3735" s="1" t="str">
        <f>VLOOKUP(L3735,CW!C:D,2,FALSE)</f>
        <v>May'16</v>
      </c>
      <c r="L3735" s="1" t="str">
        <f t="shared" si="58"/>
        <v>21'16</v>
      </c>
      <c r="M3735" s="1" t="str">
        <f>VLOOKUP(K3735,CW!D:E,2,FALSE)</f>
        <v>Q1'16</v>
      </c>
    </row>
    <row r="3736" spans="1:13" ht="30" customHeight="1">
      <c r="A3736" s="2">
        <v>42517</v>
      </c>
      <c r="B3736" s="1" t="s">
        <v>3251</v>
      </c>
      <c r="C3736" s="1" t="s">
        <v>1149</v>
      </c>
      <c r="D3736" s="1" t="s">
        <v>102</v>
      </c>
      <c r="E3736" s="1" t="s">
        <v>3532</v>
      </c>
      <c r="F3736" s="98" t="s">
        <v>160</v>
      </c>
      <c r="G3736" s="1">
        <v>1</v>
      </c>
      <c r="H3736" s="1" t="s">
        <v>107</v>
      </c>
      <c r="I3736" s="1" t="s">
        <v>159</v>
      </c>
      <c r="K3736" s="1" t="str">
        <f>VLOOKUP(L3736,CW!C:D,2,FALSE)</f>
        <v>May'16</v>
      </c>
      <c r="L3736" s="1" t="str">
        <f t="shared" si="58"/>
        <v>21'16</v>
      </c>
      <c r="M3736" s="1" t="str">
        <f>VLOOKUP(K3736,CW!D:E,2,FALSE)</f>
        <v>Q1'16</v>
      </c>
    </row>
    <row r="3737" spans="1:13" ht="30" customHeight="1">
      <c r="A3737" s="2">
        <v>42517</v>
      </c>
      <c r="B3737" s="1" t="s">
        <v>3252</v>
      </c>
      <c r="C3737" s="1" t="s">
        <v>1149</v>
      </c>
      <c r="D3737" s="1" t="s">
        <v>102</v>
      </c>
      <c r="E3737" s="1" t="s">
        <v>3532</v>
      </c>
      <c r="F3737" s="98" t="s">
        <v>161</v>
      </c>
      <c r="G3737" s="1">
        <v>1</v>
      </c>
      <c r="H3737" s="1" t="s">
        <v>107</v>
      </c>
      <c r="I3737" s="1" t="s">
        <v>159</v>
      </c>
      <c r="K3737" s="1" t="str">
        <f>VLOOKUP(L3737,CW!C:D,2,FALSE)</f>
        <v>May'16</v>
      </c>
      <c r="L3737" s="1" t="str">
        <f t="shared" si="58"/>
        <v>21'16</v>
      </c>
      <c r="M3737" s="1" t="str">
        <f>VLOOKUP(K3737,CW!D:E,2,FALSE)</f>
        <v>Q1'16</v>
      </c>
    </row>
    <row r="3738" spans="1:13" ht="15" customHeight="1">
      <c r="A3738" s="2">
        <v>42517</v>
      </c>
      <c r="B3738" s="1" t="s">
        <v>3253</v>
      </c>
      <c r="C3738" s="1" t="s">
        <v>83</v>
      </c>
      <c r="D3738" s="1" t="s">
        <v>102</v>
      </c>
      <c r="E3738" s="1" t="s">
        <v>3532</v>
      </c>
      <c r="F3738" s="45" t="s">
        <v>158</v>
      </c>
      <c r="G3738" s="1">
        <v>1</v>
      </c>
      <c r="H3738" s="1" t="s">
        <v>107</v>
      </c>
      <c r="I3738" s="1" t="s">
        <v>159</v>
      </c>
      <c r="K3738" s="1" t="str">
        <f>VLOOKUP(L3738,CW!C:D,2,FALSE)</f>
        <v>May'16</v>
      </c>
      <c r="L3738" s="1" t="str">
        <f t="shared" si="58"/>
        <v>21'16</v>
      </c>
      <c r="M3738" s="1" t="str">
        <f>VLOOKUP(K3738,CW!D:E,2,FALSE)</f>
        <v>Q1'16</v>
      </c>
    </row>
    <row r="3739" spans="1:13" ht="30" customHeight="1">
      <c r="A3739" s="2">
        <v>42517</v>
      </c>
      <c r="B3739" s="1" t="s">
        <v>3254</v>
      </c>
      <c r="C3739" s="1" t="s">
        <v>83</v>
      </c>
      <c r="D3739" s="1" t="s">
        <v>100</v>
      </c>
      <c r="E3739" s="1" t="s">
        <v>3532</v>
      </c>
      <c r="F3739" s="98" t="s">
        <v>161</v>
      </c>
      <c r="G3739" s="1">
        <v>1</v>
      </c>
      <c r="H3739" s="1" t="s">
        <v>107</v>
      </c>
      <c r="I3739" s="1" t="s">
        <v>159</v>
      </c>
      <c r="K3739" s="1" t="str">
        <f>VLOOKUP(L3739,CW!C:D,2,FALSE)</f>
        <v>May'16</v>
      </c>
      <c r="L3739" s="1" t="str">
        <f t="shared" si="58"/>
        <v>21'16</v>
      </c>
      <c r="M3739" s="1" t="str">
        <f>VLOOKUP(K3739,CW!D:E,2,FALSE)</f>
        <v>Q1'16</v>
      </c>
    </row>
    <row r="3740" spans="1:13" ht="15" customHeight="1">
      <c r="A3740" s="2">
        <v>42517</v>
      </c>
      <c r="B3740" s="1" t="s">
        <v>3254</v>
      </c>
      <c r="C3740" s="1" t="s">
        <v>83</v>
      </c>
      <c r="D3740" s="1" t="s">
        <v>100</v>
      </c>
      <c r="E3740" s="1" t="s">
        <v>3532</v>
      </c>
      <c r="F3740" s="45" t="s">
        <v>158</v>
      </c>
      <c r="G3740" s="1">
        <v>2</v>
      </c>
      <c r="H3740" s="1" t="s">
        <v>107</v>
      </c>
      <c r="I3740" s="1" t="s">
        <v>159</v>
      </c>
      <c r="K3740" s="1" t="str">
        <f>VLOOKUP(L3740,CW!C:D,2,FALSE)</f>
        <v>May'16</v>
      </c>
      <c r="L3740" s="1" t="str">
        <f t="shared" si="58"/>
        <v>21'16</v>
      </c>
      <c r="M3740" s="1" t="str">
        <f>VLOOKUP(K3740,CW!D:E,2,FALSE)</f>
        <v>Q1'16</v>
      </c>
    </row>
    <row r="3741" spans="1:13" ht="30" customHeight="1">
      <c r="A3741" s="2">
        <v>42517</v>
      </c>
      <c r="B3741" s="1" t="s">
        <v>3255</v>
      </c>
      <c r="C3741" s="1" t="s">
        <v>83</v>
      </c>
      <c r="D3741" s="1" t="s">
        <v>100</v>
      </c>
      <c r="E3741" s="1" t="s">
        <v>3532</v>
      </c>
      <c r="F3741" s="98" t="s">
        <v>161</v>
      </c>
      <c r="G3741" s="1">
        <v>1</v>
      </c>
      <c r="H3741" s="1" t="s">
        <v>107</v>
      </c>
      <c r="I3741" s="1" t="s">
        <v>159</v>
      </c>
      <c r="K3741" s="1" t="str">
        <f>VLOOKUP(L3741,CW!C:D,2,FALSE)</f>
        <v>May'16</v>
      </c>
      <c r="L3741" s="1" t="str">
        <f t="shared" si="58"/>
        <v>21'16</v>
      </c>
      <c r="M3741" s="1" t="str">
        <f>VLOOKUP(K3741,CW!D:E,2,FALSE)</f>
        <v>Q1'16</v>
      </c>
    </row>
    <row r="3742" spans="1:13" ht="15" customHeight="1">
      <c r="A3742" s="2">
        <v>42517</v>
      </c>
      <c r="B3742" s="1" t="s">
        <v>3255</v>
      </c>
      <c r="C3742" s="1" t="s">
        <v>83</v>
      </c>
      <c r="D3742" s="1" t="s">
        <v>100</v>
      </c>
      <c r="E3742" s="1" t="s">
        <v>3532</v>
      </c>
      <c r="F3742" s="98" t="s">
        <v>4584</v>
      </c>
      <c r="G3742" s="1">
        <v>1</v>
      </c>
      <c r="H3742" s="1" t="s">
        <v>107</v>
      </c>
      <c r="I3742" s="1" t="s">
        <v>159</v>
      </c>
      <c r="K3742" s="1" t="str">
        <f>VLOOKUP(L3742,CW!C:D,2,FALSE)</f>
        <v>May'16</v>
      </c>
      <c r="L3742" s="1" t="str">
        <f t="shared" si="58"/>
        <v>21'16</v>
      </c>
      <c r="M3742" s="1" t="str">
        <f>VLOOKUP(K3742,CW!D:E,2,FALSE)</f>
        <v>Q1'16</v>
      </c>
    </row>
    <row r="3743" spans="1:13" ht="15" customHeight="1">
      <c r="A3743" s="2">
        <v>42517</v>
      </c>
      <c r="B3743" s="1" t="s">
        <v>3256</v>
      </c>
      <c r="C3743" s="1" t="s">
        <v>83</v>
      </c>
      <c r="D3743" s="1" t="s">
        <v>100</v>
      </c>
      <c r="E3743" s="1" t="s">
        <v>3532</v>
      </c>
      <c r="F3743" s="45" t="s">
        <v>158</v>
      </c>
      <c r="G3743" s="1">
        <v>1</v>
      </c>
      <c r="H3743" s="1" t="s">
        <v>107</v>
      </c>
      <c r="I3743" s="1" t="s">
        <v>159</v>
      </c>
      <c r="K3743" s="1" t="str">
        <f>VLOOKUP(L3743,CW!C:D,2,FALSE)</f>
        <v>May'16</v>
      </c>
      <c r="L3743" s="1" t="str">
        <f t="shared" si="58"/>
        <v>21'16</v>
      </c>
      <c r="M3743" s="1" t="str">
        <f>VLOOKUP(K3743,CW!D:E,2,FALSE)</f>
        <v>Q1'16</v>
      </c>
    </row>
    <row r="3744" spans="1:13" ht="15" customHeight="1">
      <c r="A3744" s="2">
        <v>42517</v>
      </c>
      <c r="B3744" s="1" t="s">
        <v>3257</v>
      </c>
      <c r="C3744" s="1" t="s">
        <v>3162</v>
      </c>
      <c r="D3744" s="1" t="s">
        <v>100</v>
      </c>
      <c r="E3744" s="1" t="s">
        <v>3532</v>
      </c>
      <c r="F3744" s="98" t="s">
        <v>4584</v>
      </c>
      <c r="G3744" s="1">
        <v>1</v>
      </c>
      <c r="H3744" s="1" t="s">
        <v>107</v>
      </c>
      <c r="I3744" s="1" t="s">
        <v>159</v>
      </c>
      <c r="K3744" s="1" t="str">
        <f>VLOOKUP(L3744,CW!C:D,2,FALSE)</f>
        <v>May'16</v>
      </c>
      <c r="L3744" s="1" t="str">
        <f t="shared" si="58"/>
        <v>21'16</v>
      </c>
      <c r="M3744" s="1" t="str">
        <f>VLOOKUP(K3744,CW!D:E,2,FALSE)</f>
        <v>Q1'16</v>
      </c>
    </row>
    <row r="3745" spans="1:13" ht="15" customHeight="1">
      <c r="A3745" s="2">
        <v>42517</v>
      </c>
      <c r="B3745" s="1" t="s">
        <v>3258</v>
      </c>
      <c r="C3745" s="1" t="s">
        <v>72</v>
      </c>
      <c r="D3745" s="1" t="s">
        <v>100</v>
      </c>
      <c r="E3745" s="1" t="s">
        <v>3532</v>
      </c>
      <c r="F3745" s="45" t="s">
        <v>158</v>
      </c>
      <c r="G3745" s="1">
        <v>1</v>
      </c>
      <c r="H3745" s="1" t="s">
        <v>107</v>
      </c>
      <c r="I3745" s="1" t="s">
        <v>159</v>
      </c>
      <c r="K3745" s="1" t="str">
        <f>VLOOKUP(L3745,CW!C:D,2,FALSE)</f>
        <v>May'16</v>
      </c>
      <c r="L3745" s="1" t="str">
        <f t="shared" si="58"/>
        <v>21'16</v>
      </c>
      <c r="M3745" s="1" t="str">
        <f>VLOOKUP(K3745,CW!D:E,2,FALSE)</f>
        <v>Q1'16</v>
      </c>
    </row>
    <row r="3746" spans="1:13" ht="30" customHeight="1">
      <c r="A3746" s="2">
        <v>42518</v>
      </c>
      <c r="B3746" s="1" t="s">
        <v>3259</v>
      </c>
      <c r="C3746" s="1" t="s">
        <v>86</v>
      </c>
      <c r="D3746" s="1" t="s">
        <v>102</v>
      </c>
      <c r="E3746" s="1" t="s">
        <v>3532</v>
      </c>
      <c r="F3746" s="98" t="s">
        <v>161</v>
      </c>
      <c r="G3746" s="1">
        <v>2</v>
      </c>
      <c r="H3746" s="1" t="s">
        <v>107</v>
      </c>
      <c r="I3746" s="1" t="s">
        <v>159</v>
      </c>
      <c r="K3746" s="1" t="str">
        <f>VLOOKUP(L3746,CW!C:D,2,FALSE)</f>
        <v>May'16</v>
      </c>
      <c r="L3746" s="1" t="str">
        <f t="shared" si="58"/>
        <v>21'16</v>
      </c>
      <c r="M3746" s="1" t="str">
        <f>VLOOKUP(K3746,CW!D:E,2,FALSE)</f>
        <v>Q1'16</v>
      </c>
    </row>
    <row r="3747" spans="1:13" ht="30" customHeight="1">
      <c r="A3747" s="2">
        <v>42518</v>
      </c>
      <c r="B3747" s="1" t="s">
        <v>3260</v>
      </c>
      <c r="C3747" s="1" t="s">
        <v>86</v>
      </c>
      <c r="D3747" s="1" t="s">
        <v>100</v>
      </c>
      <c r="E3747" s="1" t="s">
        <v>3532</v>
      </c>
      <c r="F3747" s="98" t="s">
        <v>161</v>
      </c>
      <c r="G3747" s="1">
        <v>1</v>
      </c>
      <c r="H3747" s="1" t="s">
        <v>107</v>
      </c>
      <c r="I3747" s="1" t="s">
        <v>159</v>
      </c>
      <c r="K3747" s="1" t="str">
        <f>VLOOKUP(L3747,CW!C:D,2,FALSE)</f>
        <v>May'16</v>
      </c>
      <c r="L3747" s="1" t="str">
        <f t="shared" si="58"/>
        <v>21'16</v>
      </c>
      <c r="M3747" s="1" t="str">
        <f>VLOOKUP(K3747,CW!D:E,2,FALSE)</f>
        <v>Q1'16</v>
      </c>
    </row>
    <row r="3748" spans="1:13" ht="15" customHeight="1">
      <c r="A3748" s="2">
        <v>42518</v>
      </c>
      <c r="B3748" s="1" t="s">
        <v>3260</v>
      </c>
      <c r="C3748" s="1" t="s">
        <v>86</v>
      </c>
      <c r="D3748" s="1" t="s">
        <v>100</v>
      </c>
      <c r="E3748" s="1" t="s">
        <v>3532</v>
      </c>
      <c r="F3748" s="45" t="s">
        <v>158</v>
      </c>
      <c r="G3748" s="1">
        <v>1</v>
      </c>
      <c r="H3748" s="1" t="s">
        <v>107</v>
      </c>
      <c r="I3748" s="1" t="s">
        <v>159</v>
      </c>
      <c r="K3748" s="1" t="str">
        <f>VLOOKUP(L3748,CW!C:D,2,FALSE)</f>
        <v>May'16</v>
      </c>
      <c r="L3748" s="1" t="str">
        <f t="shared" si="58"/>
        <v>21'16</v>
      </c>
      <c r="M3748" s="1" t="str">
        <f>VLOOKUP(K3748,CW!D:E,2,FALSE)</f>
        <v>Q1'16</v>
      </c>
    </row>
    <row r="3749" spans="1:13" ht="15" customHeight="1">
      <c r="A3749" s="2">
        <v>42518</v>
      </c>
      <c r="B3749" s="1" t="s">
        <v>3261</v>
      </c>
      <c r="C3749" s="1" t="s">
        <v>1149</v>
      </c>
      <c r="D3749" s="1" t="s">
        <v>100</v>
      </c>
      <c r="E3749" s="1" t="s">
        <v>3532</v>
      </c>
      <c r="F3749" s="98" t="s">
        <v>4584</v>
      </c>
      <c r="G3749" s="1">
        <v>2</v>
      </c>
      <c r="H3749" s="1" t="s">
        <v>107</v>
      </c>
      <c r="I3749" s="1" t="s">
        <v>159</v>
      </c>
      <c r="K3749" s="1" t="str">
        <f>VLOOKUP(L3749,CW!C:D,2,FALSE)</f>
        <v>May'16</v>
      </c>
      <c r="L3749" s="1" t="str">
        <f t="shared" si="58"/>
        <v>21'16</v>
      </c>
      <c r="M3749" s="1" t="str">
        <f>VLOOKUP(K3749,CW!D:E,2,FALSE)</f>
        <v>Q1'16</v>
      </c>
    </row>
    <row r="3750" spans="1:13" ht="30" customHeight="1">
      <c r="A3750" s="2">
        <v>42518</v>
      </c>
      <c r="B3750" s="1" t="s">
        <v>3262</v>
      </c>
      <c r="C3750" s="1" t="s">
        <v>86</v>
      </c>
      <c r="D3750" s="1" t="s">
        <v>100</v>
      </c>
      <c r="E3750" s="1" t="s">
        <v>3532</v>
      </c>
      <c r="F3750" s="98" t="s">
        <v>160</v>
      </c>
      <c r="G3750" s="1">
        <v>1</v>
      </c>
      <c r="H3750" s="1" t="s">
        <v>107</v>
      </c>
      <c r="I3750" s="1" t="s">
        <v>159</v>
      </c>
      <c r="K3750" s="1" t="str">
        <f>VLOOKUP(L3750,CW!C:D,2,FALSE)</f>
        <v>May'16</v>
      </c>
      <c r="L3750" s="1" t="str">
        <f t="shared" si="58"/>
        <v>21'16</v>
      </c>
      <c r="M3750" s="1" t="str">
        <f>VLOOKUP(K3750,CW!D:E,2,FALSE)</f>
        <v>Q1'16</v>
      </c>
    </row>
    <row r="3751" spans="1:13" ht="15" customHeight="1">
      <c r="A3751" s="2">
        <v>42518</v>
      </c>
      <c r="B3751" s="1" t="s">
        <v>3263</v>
      </c>
      <c r="C3751" s="1" t="s">
        <v>86</v>
      </c>
      <c r="D3751" s="1" t="s">
        <v>100</v>
      </c>
      <c r="E3751" s="1" t="s">
        <v>3532</v>
      </c>
      <c r="F3751" s="45" t="s">
        <v>158</v>
      </c>
      <c r="G3751" s="1">
        <v>1</v>
      </c>
      <c r="H3751" s="1" t="s">
        <v>107</v>
      </c>
      <c r="I3751" s="1" t="s">
        <v>159</v>
      </c>
      <c r="K3751" s="1" t="str">
        <f>VLOOKUP(L3751,CW!C:D,2,FALSE)</f>
        <v>May'16</v>
      </c>
      <c r="L3751" s="1" t="str">
        <f t="shared" si="58"/>
        <v>21'16</v>
      </c>
      <c r="M3751" s="1" t="str">
        <f>VLOOKUP(K3751,CW!D:E,2,FALSE)</f>
        <v>Q1'16</v>
      </c>
    </row>
    <row r="3752" spans="1:13" ht="30" customHeight="1">
      <c r="A3752" s="2">
        <v>42518</v>
      </c>
      <c r="B3752" s="1" t="s">
        <v>3264</v>
      </c>
      <c r="C3752" s="1" t="s">
        <v>1831</v>
      </c>
      <c r="D3752" s="1" t="s">
        <v>100</v>
      </c>
      <c r="E3752" s="1" t="s">
        <v>3532</v>
      </c>
      <c r="F3752" s="98" t="s">
        <v>160</v>
      </c>
      <c r="G3752" s="1">
        <v>1</v>
      </c>
      <c r="H3752" s="1" t="s">
        <v>107</v>
      </c>
      <c r="I3752" s="1" t="s">
        <v>159</v>
      </c>
      <c r="K3752" s="1" t="str">
        <f>VLOOKUP(L3752,CW!C:D,2,FALSE)</f>
        <v>May'16</v>
      </c>
      <c r="L3752" s="1" t="str">
        <f t="shared" si="58"/>
        <v>21'16</v>
      </c>
      <c r="M3752" s="1" t="str">
        <f>VLOOKUP(K3752,CW!D:E,2,FALSE)</f>
        <v>Q1'16</v>
      </c>
    </row>
    <row r="3753" spans="1:13" ht="15" customHeight="1">
      <c r="A3753" s="2">
        <v>42518</v>
      </c>
      <c r="B3753" s="1" t="s">
        <v>3450</v>
      </c>
      <c r="C3753" s="1" t="s">
        <v>1149</v>
      </c>
      <c r="D3753" s="1" t="s">
        <v>101</v>
      </c>
      <c r="E3753" s="1" t="s">
        <v>3532</v>
      </c>
      <c r="F3753" s="45" t="s">
        <v>46</v>
      </c>
      <c r="G3753" s="1">
        <v>1</v>
      </c>
      <c r="H3753" s="1" t="s">
        <v>107</v>
      </c>
      <c r="I3753" s="1" t="s">
        <v>706</v>
      </c>
      <c r="K3753" s="1" t="str">
        <f>VLOOKUP(L3753,CW!C:D,2,FALSE)</f>
        <v>May'16</v>
      </c>
      <c r="L3753" s="1" t="str">
        <f t="shared" si="58"/>
        <v>21'16</v>
      </c>
      <c r="M3753" s="1" t="str">
        <f>VLOOKUP(K3753,CW!D:E,2,FALSE)</f>
        <v>Q1'16</v>
      </c>
    </row>
    <row r="3754" spans="1:13" ht="15" customHeight="1">
      <c r="A3754" s="2">
        <v>42518</v>
      </c>
      <c r="B3754" s="1" t="s">
        <v>3451</v>
      </c>
      <c r="C3754" s="1" t="s">
        <v>86</v>
      </c>
      <c r="D3754" s="1" t="s">
        <v>101</v>
      </c>
      <c r="E3754" s="1" t="s">
        <v>3532</v>
      </c>
      <c r="F3754" s="45" t="s">
        <v>5</v>
      </c>
      <c r="G3754" s="1">
        <v>1</v>
      </c>
      <c r="H3754" s="1" t="s">
        <v>107</v>
      </c>
      <c r="I3754" s="1" t="s">
        <v>706</v>
      </c>
      <c r="K3754" s="1" t="str">
        <f>VLOOKUP(L3754,CW!C:D,2,FALSE)</f>
        <v>May'16</v>
      </c>
      <c r="L3754" s="1" t="str">
        <f t="shared" si="58"/>
        <v>21'16</v>
      </c>
      <c r="M3754" s="1" t="str">
        <f>VLOOKUP(K3754,CW!D:E,2,FALSE)</f>
        <v>Q1'16</v>
      </c>
    </row>
    <row r="3755" spans="1:13" ht="15" customHeight="1">
      <c r="A3755" s="2">
        <v>42518</v>
      </c>
      <c r="B3755" s="1" t="s">
        <v>3452</v>
      </c>
      <c r="C3755" s="1" t="s">
        <v>3453</v>
      </c>
      <c r="D3755" s="1" t="s">
        <v>101</v>
      </c>
      <c r="E3755" s="1" t="s">
        <v>3532</v>
      </c>
      <c r="F3755" s="45" t="s">
        <v>8</v>
      </c>
      <c r="G3755" s="1">
        <v>1</v>
      </c>
      <c r="H3755" s="1" t="s">
        <v>107</v>
      </c>
      <c r="I3755" s="1" t="s">
        <v>706</v>
      </c>
      <c r="K3755" s="1" t="str">
        <f>VLOOKUP(L3755,CW!C:D,2,FALSE)</f>
        <v>May'16</v>
      </c>
      <c r="L3755" s="1" t="str">
        <f t="shared" si="58"/>
        <v>21'16</v>
      </c>
      <c r="M3755" s="1" t="str">
        <f>VLOOKUP(K3755,CW!D:E,2,FALSE)</f>
        <v>Q1'16</v>
      </c>
    </row>
    <row r="3756" spans="1:13" ht="15" customHeight="1">
      <c r="A3756" s="2">
        <v>42519</v>
      </c>
      <c r="B3756" s="1" t="s">
        <v>3265</v>
      </c>
      <c r="C3756" s="1" t="s">
        <v>86</v>
      </c>
      <c r="D3756" s="1" t="s">
        <v>101</v>
      </c>
      <c r="E3756" s="1" t="s">
        <v>3532</v>
      </c>
      <c r="F3756" s="45" t="s">
        <v>158</v>
      </c>
      <c r="G3756" s="1">
        <v>1</v>
      </c>
      <c r="H3756" s="1" t="s">
        <v>107</v>
      </c>
      <c r="I3756" s="1" t="s">
        <v>159</v>
      </c>
      <c r="K3756" s="1" t="str">
        <f>VLOOKUP(L3756,CW!C:D,2,FALSE)</f>
        <v>May'16</v>
      </c>
      <c r="L3756" s="1" t="str">
        <f t="shared" si="58"/>
        <v>21'16</v>
      </c>
      <c r="M3756" s="1" t="str">
        <f>VLOOKUP(K3756,CW!D:E,2,FALSE)</f>
        <v>Q1'16</v>
      </c>
    </row>
    <row r="3757" spans="1:13" ht="30" customHeight="1">
      <c r="A3757" s="2">
        <v>42519</v>
      </c>
      <c r="B3757" s="1" t="s">
        <v>3266</v>
      </c>
      <c r="C3757" s="1" t="s">
        <v>86</v>
      </c>
      <c r="D3757" s="1" t="s">
        <v>101</v>
      </c>
      <c r="E3757" s="1" t="s">
        <v>3532</v>
      </c>
      <c r="F3757" s="98" t="s">
        <v>160</v>
      </c>
      <c r="G3757" s="1">
        <v>1</v>
      </c>
      <c r="H3757" s="1" t="s">
        <v>107</v>
      </c>
      <c r="I3757" s="1" t="s">
        <v>159</v>
      </c>
      <c r="K3757" s="1" t="str">
        <f>VLOOKUP(L3757,CW!C:D,2,FALSE)</f>
        <v>May'16</v>
      </c>
      <c r="L3757" s="1" t="str">
        <f t="shared" si="58"/>
        <v>21'16</v>
      </c>
      <c r="M3757" s="1" t="str">
        <f>VLOOKUP(K3757,CW!D:E,2,FALSE)</f>
        <v>Q1'16</v>
      </c>
    </row>
    <row r="3758" spans="1:13" ht="15" customHeight="1">
      <c r="A3758" s="2">
        <v>42519</v>
      </c>
      <c r="B3758" s="1" t="s">
        <v>3266</v>
      </c>
      <c r="C3758" s="1" t="s">
        <v>86</v>
      </c>
      <c r="D3758" s="1" t="s">
        <v>101</v>
      </c>
      <c r="E3758" s="1" t="s">
        <v>3532</v>
      </c>
      <c r="F3758" s="45" t="s">
        <v>158</v>
      </c>
      <c r="G3758" s="1">
        <v>1</v>
      </c>
      <c r="H3758" s="1" t="s">
        <v>107</v>
      </c>
      <c r="I3758" s="1" t="s">
        <v>159</v>
      </c>
      <c r="K3758" s="1" t="str">
        <f>VLOOKUP(L3758,CW!C:D,2,FALSE)</f>
        <v>May'16</v>
      </c>
      <c r="L3758" s="1" t="str">
        <f t="shared" si="58"/>
        <v>21'16</v>
      </c>
      <c r="M3758" s="1" t="str">
        <f>VLOOKUP(K3758,CW!D:E,2,FALSE)</f>
        <v>Q1'16</v>
      </c>
    </row>
    <row r="3759" spans="1:13" ht="30" customHeight="1">
      <c r="A3759" s="2">
        <v>42519</v>
      </c>
      <c r="B3759" s="1" t="s">
        <v>3267</v>
      </c>
      <c r="C3759" s="1" t="s">
        <v>86</v>
      </c>
      <c r="D3759" s="1" t="s">
        <v>101</v>
      </c>
      <c r="E3759" s="1" t="s">
        <v>3532</v>
      </c>
      <c r="F3759" s="98" t="s">
        <v>161</v>
      </c>
      <c r="G3759" s="1">
        <v>1</v>
      </c>
      <c r="H3759" s="1" t="s">
        <v>107</v>
      </c>
      <c r="I3759" s="1" t="s">
        <v>159</v>
      </c>
      <c r="K3759" s="1" t="str">
        <f>VLOOKUP(L3759,CW!C:D,2,FALSE)</f>
        <v>May'16</v>
      </c>
      <c r="L3759" s="1" t="str">
        <f t="shared" si="58"/>
        <v>21'16</v>
      </c>
      <c r="M3759" s="1" t="str">
        <f>VLOOKUP(K3759,CW!D:E,2,FALSE)</f>
        <v>Q1'16</v>
      </c>
    </row>
    <row r="3760" spans="1:13" ht="15" customHeight="1">
      <c r="A3760" s="2">
        <v>42519</v>
      </c>
      <c r="B3760" s="1" t="s">
        <v>3267</v>
      </c>
      <c r="C3760" s="1" t="s">
        <v>86</v>
      </c>
      <c r="D3760" s="1" t="s">
        <v>101</v>
      </c>
      <c r="E3760" s="1" t="s">
        <v>3532</v>
      </c>
      <c r="F3760" s="45" t="s">
        <v>158</v>
      </c>
      <c r="G3760" s="1">
        <v>1</v>
      </c>
      <c r="H3760" s="1" t="s">
        <v>107</v>
      </c>
      <c r="I3760" s="1" t="s">
        <v>159</v>
      </c>
      <c r="K3760" s="1" t="str">
        <f>VLOOKUP(L3760,CW!C:D,2,FALSE)</f>
        <v>May'16</v>
      </c>
      <c r="L3760" s="1" t="str">
        <f t="shared" ref="L3760:L3805" si="59">CONCATENATE(WEEKNUM(A3760,21),"'",TEXT(A3760,"yy"))</f>
        <v>21'16</v>
      </c>
      <c r="M3760" s="1" t="str">
        <f>VLOOKUP(K3760,CW!D:E,2,FALSE)</f>
        <v>Q1'16</v>
      </c>
    </row>
    <row r="3761" spans="1:13" ht="15" customHeight="1">
      <c r="A3761" s="2">
        <v>42519</v>
      </c>
      <c r="B3761" s="1" t="s">
        <v>3268</v>
      </c>
      <c r="C3761" s="1" t="s">
        <v>86</v>
      </c>
      <c r="D3761" s="1" t="s">
        <v>101</v>
      </c>
      <c r="E3761" s="1" t="s">
        <v>3532</v>
      </c>
      <c r="F3761" s="45" t="s">
        <v>158</v>
      </c>
      <c r="G3761" s="1">
        <v>1</v>
      </c>
      <c r="H3761" s="1" t="s">
        <v>107</v>
      </c>
      <c r="I3761" s="1" t="s">
        <v>159</v>
      </c>
      <c r="K3761" s="1" t="str">
        <f>VLOOKUP(L3761,CW!C:D,2,FALSE)</f>
        <v>May'16</v>
      </c>
      <c r="L3761" s="1" t="str">
        <f t="shared" si="59"/>
        <v>21'16</v>
      </c>
      <c r="M3761" s="1" t="str">
        <f>VLOOKUP(K3761,CW!D:E,2,FALSE)</f>
        <v>Q1'16</v>
      </c>
    </row>
    <row r="3762" spans="1:13" ht="30" customHeight="1">
      <c r="A3762" s="2">
        <v>42519</v>
      </c>
      <c r="B3762" s="1" t="s">
        <v>3269</v>
      </c>
      <c r="C3762" s="1" t="s">
        <v>86</v>
      </c>
      <c r="D3762" s="1" t="s">
        <v>101</v>
      </c>
      <c r="E3762" s="1" t="s">
        <v>3532</v>
      </c>
      <c r="F3762" s="98" t="s">
        <v>161</v>
      </c>
      <c r="G3762" s="1">
        <v>1</v>
      </c>
      <c r="H3762" s="1" t="s">
        <v>107</v>
      </c>
      <c r="I3762" s="1" t="s">
        <v>159</v>
      </c>
      <c r="K3762" s="1" t="str">
        <f>VLOOKUP(L3762,CW!C:D,2,FALSE)</f>
        <v>May'16</v>
      </c>
      <c r="L3762" s="1" t="str">
        <f t="shared" si="59"/>
        <v>21'16</v>
      </c>
      <c r="M3762" s="1" t="str">
        <f>VLOOKUP(K3762,CW!D:E,2,FALSE)</f>
        <v>Q1'16</v>
      </c>
    </row>
    <row r="3763" spans="1:13" ht="15" customHeight="1">
      <c r="A3763" s="2">
        <v>42519</v>
      </c>
      <c r="B3763" s="1" t="s">
        <v>3270</v>
      </c>
      <c r="C3763" s="1" t="s">
        <v>86</v>
      </c>
      <c r="D3763" s="1" t="s">
        <v>101</v>
      </c>
      <c r="E3763" s="1" t="s">
        <v>3532</v>
      </c>
      <c r="F3763" s="45" t="s">
        <v>158</v>
      </c>
      <c r="G3763" s="1">
        <v>1</v>
      </c>
      <c r="H3763" s="1" t="s">
        <v>107</v>
      </c>
      <c r="I3763" s="1" t="s">
        <v>159</v>
      </c>
      <c r="K3763" s="1" t="str">
        <f>VLOOKUP(L3763,CW!C:D,2,FALSE)</f>
        <v>May'16</v>
      </c>
      <c r="L3763" s="1" t="str">
        <f t="shared" si="59"/>
        <v>21'16</v>
      </c>
      <c r="M3763" s="1" t="str">
        <f>VLOOKUP(K3763,CW!D:E,2,FALSE)</f>
        <v>Q1'16</v>
      </c>
    </row>
    <row r="3764" spans="1:13" ht="15" customHeight="1">
      <c r="A3764" s="2">
        <v>42519</v>
      </c>
      <c r="B3764" s="1" t="s">
        <v>3271</v>
      </c>
      <c r="C3764" s="1" t="s">
        <v>143</v>
      </c>
      <c r="D3764" s="1" t="s">
        <v>101</v>
      </c>
      <c r="E3764" s="1" t="s">
        <v>3532</v>
      </c>
      <c r="F3764" s="45" t="s">
        <v>158</v>
      </c>
      <c r="G3764" s="1">
        <v>1</v>
      </c>
      <c r="H3764" s="1" t="s">
        <v>107</v>
      </c>
      <c r="I3764" s="1" t="s">
        <v>159</v>
      </c>
      <c r="K3764" s="1" t="str">
        <f>VLOOKUP(L3764,CW!C:D,2,FALSE)</f>
        <v>May'16</v>
      </c>
      <c r="L3764" s="1" t="str">
        <f t="shared" si="59"/>
        <v>21'16</v>
      </c>
      <c r="M3764" s="1" t="str">
        <f>VLOOKUP(K3764,CW!D:E,2,FALSE)</f>
        <v>Q1'16</v>
      </c>
    </row>
    <row r="3765" spans="1:13" ht="15" customHeight="1">
      <c r="A3765" s="2">
        <v>42519</v>
      </c>
      <c r="B3765" s="1" t="s">
        <v>3272</v>
      </c>
      <c r="C3765" s="1" t="s">
        <v>285</v>
      </c>
      <c r="D3765" s="1" t="s">
        <v>101</v>
      </c>
      <c r="E3765" s="1" t="s">
        <v>3532</v>
      </c>
      <c r="F3765" s="45" t="s">
        <v>158</v>
      </c>
      <c r="G3765" s="1">
        <v>1</v>
      </c>
      <c r="H3765" s="1" t="s">
        <v>107</v>
      </c>
      <c r="I3765" s="1" t="s">
        <v>159</v>
      </c>
      <c r="K3765" s="1" t="str">
        <f>VLOOKUP(L3765,CW!C:D,2,FALSE)</f>
        <v>May'16</v>
      </c>
      <c r="L3765" s="1" t="str">
        <f t="shared" si="59"/>
        <v>21'16</v>
      </c>
      <c r="M3765" s="1" t="str">
        <f>VLOOKUP(K3765,CW!D:E,2,FALSE)</f>
        <v>Q1'16</v>
      </c>
    </row>
    <row r="3766" spans="1:13" ht="30" customHeight="1">
      <c r="A3766" s="2">
        <v>42519</v>
      </c>
      <c r="B3766" s="1" t="s">
        <v>3273</v>
      </c>
      <c r="C3766" s="1" t="s">
        <v>86</v>
      </c>
      <c r="D3766" s="1" t="s">
        <v>100</v>
      </c>
      <c r="E3766" s="1" t="s">
        <v>3532</v>
      </c>
      <c r="F3766" s="98" t="s">
        <v>160</v>
      </c>
      <c r="G3766" s="1">
        <v>1</v>
      </c>
      <c r="H3766" s="1" t="s">
        <v>107</v>
      </c>
      <c r="I3766" s="1" t="s">
        <v>159</v>
      </c>
      <c r="K3766" s="1" t="str">
        <f>VLOOKUP(L3766,CW!C:D,2,FALSE)</f>
        <v>May'16</v>
      </c>
      <c r="L3766" s="1" t="str">
        <f t="shared" si="59"/>
        <v>21'16</v>
      </c>
      <c r="M3766" s="1" t="str">
        <f>VLOOKUP(K3766,CW!D:E,2,FALSE)</f>
        <v>Q1'16</v>
      </c>
    </row>
    <row r="3767" spans="1:13" ht="30" customHeight="1">
      <c r="A3767" s="2">
        <v>42519</v>
      </c>
      <c r="B3767" s="1" t="s">
        <v>3274</v>
      </c>
      <c r="C3767" s="1" t="s">
        <v>86</v>
      </c>
      <c r="D3767" s="1" t="s">
        <v>100</v>
      </c>
      <c r="E3767" s="1" t="s">
        <v>3532</v>
      </c>
      <c r="F3767" s="98" t="s">
        <v>160</v>
      </c>
      <c r="G3767" s="1">
        <v>2</v>
      </c>
      <c r="H3767" s="1" t="s">
        <v>107</v>
      </c>
      <c r="I3767" s="1" t="s">
        <v>159</v>
      </c>
      <c r="K3767" s="1" t="str">
        <f>VLOOKUP(L3767,CW!C:D,2,FALSE)</f>
        <v>May'16</v>
      </c>
      <c r="L3767" s="1" t="str">
        <f t="shared" si="59"/>
        <v>21'16</v>
      </c>
      <c r="M3767" s="1" t="str">
        <f>VLOOKUP(K3767,CW!D:E,2,FALSE)</f>
        <v>Q1'16</v>
      </c>
    </row>
    <row r="3768" spans="1:13" ht="15" customHeight="1">
      <c r="A3768" s="2">
        <v>42519</v>
      </c>
      <c r="B3768" s="1" t="s">
        <v>3274</v>
      </c>
      <c r="C3768" s="1" t="s">
        <v>86</v>
      </c>
      <c r="D3768" s="1" t="s">
        <v>100</v>
      </c>
      <c r="E3768" s="1" t="s">
        <v>3532</v>
      </c>
      <c r="F3768" s="45" t="s">
        <v>158</v>
      </c>
      <c r="G3768" s="1">
        <v>1</v>
      </c>
      <c r="H3768" s="1" t="s">
        <v>107</v>
      </c>
      <c r="I3768" s="1" t="s">
        <v>159</v>
      </c>
      <c r="K3768" s="1" t="str">
        <f>VLOOKUP(L3768,CW!C:D,2,FALSE)</f>
        <v>May'16</v>
      </c>
      <c r="L3768" s="1" t="str">
        <f t="shared" si="59"/>
        <v>21'16</v>
      </c>
      <c r="M3768" s="1" t="str">
        <f>VLOOKUP(K3768,CW!D:E,2,FALSE)</f>
        <v>Q1'16</v>
      </c>
    </row>
    <row r="3769" spans="1:13" ht="15" customHeight="1">
      <c r="A3769" s="2">
        <v>42519</v>
      </c>
      <c r="B3769" s="1" t="s">
        <v>3274</v>
      </c>
      <c r="C3769" s="1" t="s">
        <v>86</v>
      </c>
      <c r="D3769" s="1" t="s">
        <v>100</v>
      </c>
      <c r="E3769" s="1" t="s">
        <v>3532</v>
      </c>
      <c r="F3769" s="98" t="s">
        <v>4584</v>
      </c>
      <c r="G3769" s="1">
        <v>1</v>
      </c>
      <c r="H3769" s="1" t="s">
        <v>107</v>
      </c>
      <c r="I3769" s="1" t="s">
        <v>159</v>
      </c>
      <c r="K3769" s="1" t="str">
        <f>VLOOKUP(L3769,CW!C:D,2,FALSE)</f>
        <v>May'16</v>
      </c>
      <c r="L3769" s="1" t="str">
        <f t="shared" si="59"/>
        <v>21'16</v>
      </c>
      <c r="M3769" s="1" t="str">
        <f>VLOOKUP(K3769,CW!D:E,2,FALSE)</f>
        <v>Q1'16</v>
      </c>
    </row>
    <row r="3770" spans="1:13" ht="15" customHeight="1">
      <c r="A3770" s="2">
        <v>42519</v>
      </c>
      <c r="B3770" s="1" t="s">
        <v>3275</v>
      </c>
      <c r="C3770" s="1" t="s">
        <v>109</v>
      </c>
      <c r="D3770" s="1" t="s">
        <v>100</v>
      </c>
      <c r="E3770" s="1" t="s">
        <v>3532</v>
      </c>
      <c r="F3770" s="98" t="s">
        <v>4584</v>
      </c>
      <c r="G3770" s="1">
        <v>1</v>
      </c>
      <c r="H3770" s="1" t="s">
        <v>107</v>
      </c>
      <c r="I3770" s="1" t="s">
        <v>159</v>
      </c>
      <c r="K3770" s="1" t="str">
        <f>VLOOKUP(L3770,CW!C:D,2,FALSE)</f>
        <v>May'16</v>
      </c>
      <c r="L3770" s="1" t="str">
        <f t="shared" si="59"/>
        <v>21'16</v>
      </c>
      <c r="M3770" s="1" t="str">
        <f>VLOOKUP(K3770,CW!D:E,2,FALSE)</f>
        <v>Q1'16</v>
      </c>
    </row>
    <row r="3771" spans="1:13" ht="30" customHeight="1">
      <c r="A3771" s="2">
        <v>42519</v>
      </c>
      <c r="B3771" s="1" t="s">
        <v>3276</v>
      </c>
      <c r="C3771" s="1" t="s">
        <v>143</v>
      </c>
      <c r="D3771" s="1" t="s">
        <v>100</v>
      </c>
      <c r="E3771" s="1" t="s">
        <v>3532</v>
      </c>
      <c r="F3771" s="98" t="s">
        <v>160</v>
      </c>
      <c r="G3771" s="1">
        <v>1</v>
      </c>
      <c r="H3771" s="1" t="s">
        <v>107</v>
      </c>
      <c r="I3771" s="1" t="s">
        <v>159</v>
      </c>
      <c r="K3771" s="1" t="str">
        <f>VLOOKUP(L3771,CW!C:D,2,FALSE)</f>
        <v>May'16</v>
      </c>
      <c r="L3771" s="1" t="str">
        <f t="shared" si="59"/>
        <v>21'16</v>
      </c>
      <c r="M3771" s="1" t="str">
        <f>VLOOKUP(K3771,CW!D:E,2,FALSE)</f>
        <v>Q1'16</v>
      </c>
    </row>
    <row r="3772" spans="1:13" ht="15" customHeight="1">
      <c r="A3772" s="2">
        <v>42519</v>
      </c>
      <c r="B3772" s="1" t="s">
        <v>3277</v>
      </c>
      <c r="C3772" s="1" t="s">
        <v>1592</v>
      </c>
      <c r="D3772" s="1" t="s">
        <v>100</v>
      </c>
      <c r="E3772" s="1" t="s">
        <v>3532</v>
      </c>
      <c r="F3772" s="98" t="s">
        <v>4584</v>
      </c>
      <c r="G3772" s="1">
        <v>1</v>
      </c>
      <c r="H3772" s="1" t="s">
        <v>107</v>
      </c>
      <c r="I3772" s="1" t="s">
        <v>159</v>
      </c>
      <c r="K3772" s="1" t="str">
        <f>VLOOKUP(L3772,CW!C:D,2,FALSE)</f>
        <v>May'16</v>
      </c>
      <c r="L3772" s="1" t="str">
        <f t="shared" si="59"/>
        <v>21'16</v>
      </c>
      <c r="M3772" s="1" t="str">
        <f>VLOOKUP(K3772,CW!D:E,2,FALSE)</f>
        <v>Q1'16</v>
      </c>
    </row>
    <row r="3773" spans="1:13" ht="15" customHeight="1">
      <c r="A3773" s="2">
        <v>42519</v>
      </c>
      <c r="B3773" s="1" t="s">
        <v>3278</v>
      </c>
      <c r="C3773" s="1" t="s">
        <v>109</v>
      </c>
      <c r="D3773" s="1" t="s">
        <v>100</v>
      </c>
      <c r="E3773" s="1" t="s">
        <v>3532</v>
      </c>
      <c r="F3773" s="98" t="s">
        <v>4584</v>
      </c>
      <c r="G3773" s="1">
        <v>1</v>
      </c>
      <c r="H3773" s="1" t="s">
        <v>107</v>
      </c>
      <c r="I3773" s="1" t="s">
        <v>159</v>
      </c>
      <c r="K3773" s="1" t="str">
        <f>VLOOKUP(L3773,CW!C:D,2,FALSE)</f>
        <v>May'16</v>
      </c>
      <c r="L3773" s="1" t="str">
        <f t="shared" si="59"/>
        <v>21'16</v>
      </c>
      <c r="M3773" s="1" t="str">
        <f>VLOOKUP(K3773,CW!D:E,2,FALSE)</f>
        <v>Q1'16</v>
      </c>
    </row>
    <row r="3774" spans="1:13" ht="15" customHeight="1">
      <c r="A3774" s="2">
        <v>42519</v>
      </c>
      <c r="B3774" s="1" t="s">
        <v>3279</v>
      </c>
      <c r="C3774" s="1" t="s">
        <v>86</v>
      </c>
      <c r="D3774" s="1" t="s">
        <v>100</v>
      </c>
      <c r="E3774" s="1" t="s">
        <v>3532</v>
      </c>
      <c r="F3774" s="45" t="s">
        <v>158</v>
      </c>
      <c r="G3774" s="1">
        <v>1</v>
      </c>
      <c r="H3774" s="1" t="s">
        <v>107</v>
      </c>
      <c r="I3774" s="1" t="s">
        <v>159</v>
      </c>
      <c r="K3774" s="1" t="str">
        <f>VLOOKUP(L3774,CW!C:D,2,FALSE)</f>
        <v>May'16</v>
      </c>
      <c r="L3774" s="1" t="str">
        <f t="shared" si="59"/>
        <v>21'16</v>
      </c>
      <c r="M3774" s="1" t="str">
        <f>VLOOKUP(K3774,CW!D:E,2,FALSE)</f>
        <v>Q1'16</v>
      </c>
    </row>
    <row r="3775" spans="1:13" ht="15" customHeight="1">
      <c r="A3775" s="2">
        <v>42519</v>
      </c>
      <c r="B3775" s="1" t="s">
        <v>3280</v>
      </c>
      <c r="C3775" s="1" t="s">
        <v>86</v>
      </c>
      <c r="D3775" s="1" t="s">
        <v>100</v>
      </c>
      <c r="E3775" s="1" t="s">
        <v>3532</v>
      </c>
      <c r="F3775" s="45" t="s">
        <v>158</v>
      </c>
      <c r="G3775" s="1">
        <v>1</v>
      </c>
      <c r="H3775" s="1" t="s">
        <v>107</v>
      </c>
      <c r="I3775" s="1" t="s">
        <v>159</v>
      </c>
      <c r="K3775" s="1" t="str">
        <f>VLOOKUP(L3775,CW!C:D,2,FALSE)</f>
        <v>May'16</v>
      </c>
      <c r="L3775" s="1" t="str">
        <f t="shared" si="59"/>
        <v>21'16</v>
      </c>
      <c r="M3775" s="1" t="str">
        <f>VLOOKUP(K3775,CW!D:E,2,FALSE)</f>
        <v>Q1'16</v>
      </c>
    </row>
    <row r="3776" spans="1:13" ht="30" customHeight="1">
      <c r="A3776" s="2">
        <v>42519</v>
      </c>
      <c r="B3776" s="1" t="s">
        <v>3281</v>
      </c>
      <c r="C3776" s="1" t="s">
        <v>86</v>
      </c>
      <c r="D3776" s="1" t="s">
        <v>100</v>
      </c>
      <c r="E3776" s="1" t="s">
        <v>3532</v>
      </c>
      <c r="F3776" s="98" t="s">
        <v>160</v>
      </c>
      <c r="G3776" s="1">
        <v>1</v>
      </c>
      <c r="H3776" s="1" t="s">
        <v>107</v>
      </c>
      <c r="I3776" s="1" t="s">
        <v>159</v>
      </c>
      <c r="K3776" s="1" t="str">
        <f>VLOOKUP(L3776,CW!C:D,2,FALSE)</f>
        <v>May'16</v>
      </c>
      <c r="L3776" s="1" t="str">
        <f t="shared" si="59"/>
        <v>21'16</v>
      </c>
      <c r="M3776" s="1" t="str">
        <f>VLOOKUP(K3776,CW!D:E,2,FALSE)</f>
        <v>Q1'16</v>
      </c>
    </row>
    <row r="3777" spans="1:13" ht="15" customHeight="1">
      <c r="A3777" s="2">
        <v>42519</v>
      </c>
      <c r="B3777" s="1" t="s">
        <v>3282</v>
      </c>
      <c r="C3777" s="1" t="s">
        <v>541</v>
      </c>
      <c r="D3777" s="1" t="s">
        <v>100</v>
      </c>
      <c r="E3777" s="1" t="s">
        <v>3532</v>
      </c>
      <c r="F3777" s="45" t="s">
        <v>158</v>
      </c>
      <c r="G3777" s="1">
        <v>1</v>
      </c>
      <c r="H3777" s="1" t="s">
        <v>107</v>
      </c>
      <c r="I3777" s="1" t="s">
        <v>159</v>
      </c>
      <c r="K3777" s="1" t="str">
        <f>VLOOKUP(L3777,CW!C:D,2,FALSE)</f>
        <v>May'16</v>
      </c>
      <c r="L3777" s="1" t="str">
        <f t="shared" si="59"/>
        <v>21'16</v>
      </c>
      <c r="M3777" s="1" t="str">
        <f>VLOOKUP(K3777,CW!D:E,2,FALSE)</f>
        <v>Q1'16</v>
      </c>
    </row>
    <row r="3778" spans="1:13" ht="15" customHeight="1">
      <c r="A3778" s="2">
        <v>42519</v>
      </c>
      <c r="B3778" s="1" t="s">
        <v>3283</v>
      </c>
      <c r="C3778" s="1" t="s">
        <v>97</v>
      </c>
      <c r="D3778" s="1" t="s">
        <v>100</v>
      </c>
      <c r="E3778" s="1" t="s">
        <v>3532</v>
      </c>
      <c r="F3778" s="45" t="s">
        <v>158</v>
      </c>
      <c r="G3778" s="1">
        <v>1</v>
      </c>
      <c r="H3778" s="1" t="s">
        <v>107</v>
      </c>
      <c r="I3778" s="1" t="s">
        <v>159</v>
      </c>
      <c r="K3778" s="1" t="str">
        <f>VLOOKUP(L3778,CW!C:D,2,FALSE)</f>
        <v>May'16</v>
      </c>
      <c r="L3778" s="1" t="str">
        <f t="shared" si="59"/>
        <v>21'16</v>
      </c>
      <c r="M3778" s="1" t="str">
        <f>VLOOKUP(K3778,CW!D:E,2,FALSE)</f>
        <v>Q1'16</v>
      </c>
    </row>
    <row r="3779" spans="1:13" ht="15" customHeight="1">
      <c r="A3779" s="2">
        <v>42519</v>
      </c>
      <c r="B3779" s="1" t="s">
        <v>3271</v>
      </c>
      <c r="C3779" s="1" t="s">
        <v>3351</v>
      </c>
      <c r="D3779" s="1" t="s">
        <v>3316</v>
      </c>
      <c r="E3779" s="99" t="s">
        <v>4588</v>
      </c>
      <c r="F3779" s="45" t="s">
        <v>3341</v>
      </c>
      <c r="G3779" s="1">
        <v>1</v>
      </c>
      <c r="H3779" s="1" t="s">
        <v>3355</v>
      </c>
      <c r="I3779" s="1" t="s">
        <v>3550</v>
      </c>
      <c r="J3779" s="1">
        <v>2</v>
      </c>
      <c r="K3779" s="1" t="str">
        <f>VLOOKUP(L3779,CW!C:D,2,FALSE)</f>
        <v>May'16</v>
      </c>
      <c r="L3779" s="1" t="str">
        <f t="shared" si="59"/>
        <v>21'16</v>
      </c>
      <c r="M3779" s="1" t="str">
        <f>VLOOKUP(K3779,CW!D:E,2,FALSE)</f>
        <v>Q1'16</v>
      </c>
    </row>
    <row r="3780" spans="1:13" ht="15" customHeight="1">
      <c r="A3780" s="2">
        <v>42519</v>
      </c>
      <c r="B3780" s="1" t="s">
        <v>3454</v>
      </c>
      <c r="C3780" s="1" t="s">
        <v>3455</v>
      </c>
      <c r="D3780" s="1" t="s">
        <v>100</v>
      </c>
      <c r="E3780" s="1" t="s">
        <v>3532</v>
      </c>
      <c r="F3780" s="45" t="s">
        <v>10</v>
      </c>
      <c r="G3780" s="1">
        <v>1</v>
      </c>
      <c r="H3780" s="1" t="s">
        <v>107</v>
      </c>
      <c r="I3780" s="1" t="s">
        <v>706</v>
      </c>
      <c r="K3780" s="1" t="str">
        <f>VLOOKUP(L3780,CW!C:D,2,FALSE)</f>
        <v>May'16</v>
      </c>
      <c r="L3780" s="1" t="str">
        <f t="shared" si="59"/>
        <v>21'16</v>
      </c>
      <c r="M3780" s="1" t="str">
        <f>VLOOKUP(K3780,CW!D:E,2,FALSE)</f>
        <v>Q1'16</v>
      </c>
    </row>
    <row r="3781" spans="1:13" ht="15" customHeight="1">
      <c r="A3781" s="2">
        <v>42520</v>
      </c>
      <c r="B3781" s="1" t="s">
        <v>3284</v>
      </c>
      <c r="C3781" s="1" t="s">
        <v>86</v>
      </c>
      <c r="D3781" s="1" t="s">
        <v>105</v>
      </c>
      <c r="E3781" s="92" t="s">
        <v>3532</v>
      </c>
      <c r="F3781" s="45" t="s">
        <v>158</v>
      </c>
      <c r="G3781" s="1">
        <v>3</v>
      </c>
      <c r="H3781" s="1" t="s">
        <v>107</v>
      </c>
      <c r="I3781" s="1" t="s">
        <v>159</v>
      </c>
      <c r="K3781" s="1" t="str">
        <f>VLOOKUP(L3781,CW!C:D,2,FALSE)</f>
        <v>Jun'16</v>
      </c>
      <c r="L3781" s="1" t="str">
        <f t="shared" si="59"/>
        <v>22'16</v>
      </c>
      <c r="M3781" s="1" t="str">
        <f>VLOOKUP(K3781,CW!D:E,2,FALSE)</f>
        <v>Q1'16</v>
      </c>
    </row>
    <row r="3782" spans="1:13" ht="30" customHeight="1">
      <c r="A3782" s="2">
        <v>42520</v>
      </c>
      <c r="B3782" s="1" t="s">
        <v>3285</v>
      </c>
      <c r="C3782" s="1" t="s">
        <v>86</v>
      </c>
      <c r="D3782" s="1" t="s">
        <v>105</v>
      </c>
      <c r="E3782" s="92" t="s">
        <v>3532</v>
      </c>
      <c r="F3782" s="98" t="s">
        <v>160</v>
      </c>
      <c r="G3782" s="1">
        <v>1</v>
      </c>
      <c r="H3782" s="1" t="s">
        <v>107</v>
      </c>
      <c r="I3782" s="1" t="s">
        <v>159</v>
      </c>
      <c r="K3782" s="1" t="str">
        <f>VLOOKUP(L3782,CW!C:D,2,FALSE)</f>
        <v>Jun'16</v>
      </c>
      <c r="L3782" s="1" t="str">
        <f t="shared" si="59"/>
        <v>22'16</v>
      </c>
      <c r="M3782" s="1" t="str">
        <f>VLOOKUP(K3782,CW!D:E,2,FALSE)</f>
        <v>Q1'16</v>
      </c>
    </row>
    <row r="3783" spans="1:13" ht="15" customHeight="1">
      <c r="A3783" s="2">
        <v>42520</v>
      </c>
      <c r="B3783" s="1" t="s">
        <v>3286</v>
      </c>
      <c r="C3783" s="1" t="s">
        <v>86</v>
      </c>
      <c r="D3783" s="1" t="s">
        <v>105</v>
      </c>
      <c r="E3783" s="92" t="s">
        <v>3532</v>
      </c>
      <c r="F3783" s="45" t="s">
        <v>158</v>
      </c>
      <c r="G3783" s="1">
        <v>1</v>
      </c>
      <c r="H3783" s="1" t="s">
        <v>107</v>
      </c>
      <c r="I3783" s="1" t="s">
        <v>159</v>
      </c>
      <c r="K3783" s="1" t="str">
        <f>VLOOKUP(L3783,CW!C:D,2,FALSE)</f>
        <v>Jun'16</v>
      </c>
      <c r="L3783" s="1" t="str">
        <f t="shared" si="59"/>
        <v>22'16</v>
      </c>
      <c r="M3783" s="1" t="str">
        <f>VLOOKUP(K3783,CW!D:E,2,FALSE)</f>
        <v>Q1'16</v>
      </c>
    </row>
    <row r="3784" spans="1:13" ht="15" customHeight="1">
      <c r="A3784" s="2">
        <v>42520</v>
      </c>
      <c r="B3784" s="1" t="s">
        <v>3287</v>
      </c>
      <c r="C3784" s="1" t="s">
        <v>3162</v>
      </c>
      <c r="D3784" s="1" t="s">
        <v>105</v>
      </c>
      <c r="E3784" s="92" t="s">
        <v>3532</v>
      </c>
      <c r="F3784" s="45" t="s">
        <v>158</v>
      </c>
      <c r="G3784" s="1">
        <v>1</v>
      </c>
      <c r="H3784" s="1" t="s">
        <v>107</v>
      </c>
      <c r="I3784" s="1" t="s">
        <v>159</v>
      </c>
      <c r="K3784" s="1" t="str">
        <f>VLOOKUP(L3784,CW!C:D,2,FALSE)</f>
        <v>Jun'16</v>
      </c>
      <c r="L3784" s="1" t="str">
        <f t="shared" si="59"/>
        <v>22'16</v>
      </c>
      <c r="M3784" s="1" t="str">
        <f>VLOOKUP(K3784,CW!D:E,2,FALSE)</f>
        <v>Q1'16</v>
      </c>
    </row>
    <row r="3785" spans="1:13" ht="15" customHeight="1">
      <c r="A3785" s="2">
        <v>42520</v>
      </c>
      <c r="B3785" s="1" t="s">
        <v>3288</v>
      </c>
      <c r="C3785" s="1" t="s">
        <v>3162</v>
      </c>
      <c r="D3785" s="1" t="s">
        <v>105</v>
      </c>
      <c r="E3785" s="92" t="s">
        <v>3532</v>
      </c>
      <c r="F3785" s="45" t="s">
        <v>158</v>
      </c>
      <c r="G3785" s="1">
        <v>1</v>
      </c>
      <c r="H3785" s="1" t="s">
        <v>107</v>
      </c>
      <c r="I3785" s="1" t="s">
        <v>159</v>
      </c>
      <c r="K3785" s="1" t="str">
        <f>VLOOKUP(L3785,CW!C:D,2,FALSE)</f>
        <v>Jun'16</v>
      </c>
      <c r="L3785" s="1" t="str">
        <f t="shared" si="59"/>
        <v>22'16</v>
      </c>
      <c r="M3785" s="1" t="str">
        <f>VLOOKUP(K3785,CW!D:E,2,FALSE)</f>
        <v>Q1'16</v>
      </c>
    </row>
    <row r="3786" spans="1:13" ht="15" customHeight="1">
      <c r="A3786" s="2">
        <v>42520</v>
      </c>
      <c r="B3786" s="1" t="s">
        <v>3289</v>
      </c>
      <c r="C3786" s="1" t="s">
        <v>86</v>
      </c>
      <c r="D3786" s="1" t="s">
        <v>105</v>
      </c>
      <c r="E3786" s="92" t="s">
        <v>3532</v>
      </c>
      <c r="F3786" s="45" t="s">
        <v>158</v>
      </c>
      <c r="G3786" s="1">
        <v>2</v>
      </c>
      <c r="H3786" s="1" t="s">
        <v>107</v>
      </c>
      <c r="I3786" s="1" t="s">
        <v>159</v>
      </c>
      <c r="K3786" s="1" t="str">
        <f>VLOOKUP(L3786,CW!C:D,2,FALSE)</f>
        <v>Jun'16</v>
      </c>
      <c r="L3786" s="1" t="str">
        <f t="shared" si="59"/>
        <v>22'16</v>
      </c>
      <c r="M3786" s="1" t="str">
        <f>VLOOKUP(K3786,CW!D:E,2,FALSE)</f>
        <v>Q1'16</v>
      </c>
    </row>
    <row r="3787" spans="1:13" ht="30" customHeight="1">
      <c r="A3787" s="2">
        <v>42520</v>
      </c>
      <c r="B3787" s="1" t="s">
        <v>3290</v>
      </c>
      <c r="C3787" s="1" t="s">
        <v>3162</v>
      </c>
      <c r="D3787" s="1" t="s">
        <v>105</v>
      </c>
      <c r="E3787" s="92" t="s">
        <v>3532</v>
      </c>
      <c r="F3787" s="98" t="s">
        <v>160</v>
      </c>
      <c r="G3787" s="1">
        <v>1</v>
      </c>
      <c r="H3787" s="1" t="s">
        <v>107</v>
      </c>
      <c r="I3787" s="1" t="s">
        <v>159</v>
      </c>
      <c r="K3787" s="1" t="str">
        <f>VLOOKUP(L3787,CW!C:D,2,FALSE)</f>
        <v>Jun'16</v>
      </c>
      <c r="L3787" s="1" t="str">
        <f t="shared" si="59"/>
        <v>22'16</v>
      </c>
      <c r="M3787" s="1" t="str">
        <f>VLOOKUP(K3787,CW!D:E,2,FALSE)</f>
        <v>Q1'16</v>
      </c>
    </row>
    <row r="3788" spans="1:13" ht="15" customHeight="1">
      <c r="A3788" s="2">
        <v>42520</v>
      </c>
      <c r="B3788" s="1" t="s">
        <v>3290</v>
      </c>
      <c r="C3788" s="1" t="s">
        <v>3162</v>
      </c>
      <c r="D3788" s="1" t="s">
        <v>105</v>
      </c>
      <c r="E3788" s="92" t="s">
        <v>3532</v>
      </c>
      <c r="F3788" s="45" t="s">
        <v>158</v>
      </c>
      <c r="G3788" s="1">
        <v>2</v>
      </c>
      <c r="H3788" s="1" t="s">
        <v>107</v>
      </c>
      <c r="I3788" s="1" t="s">
        <v>159</v>
      </c>
      <c r="K3788" s="1" t="str">
        <f>VLOOKUP(L3788,CW!C:D,2,FALSE)</f>
        <v>Jun'16</v>
      </c>
      <c r="L3788" s="1" t="str">
        <f t="shared" si="59"/>
        <v>22'16</v>
      </c>
      <c r="M3788" s="1" t="str">
        <f>VLOOKUP(K3788,CW!D:E,2,FALSE)</f>
        <v>Q1'16</v>
      </c>
    </row>
    <row r="3789" spans="1:13" ht="30" customHeight="1">
      <c r="A3789" s="2">
        <v>42520</v>
      </c>
      <c r="B3789" s="1" t="s">
        <v>3291</v>
      </c>
      <c r="C3789" s="1" t="s">
        <v>108</v>
      </c>
      <c r="D3789" s="1" t="s">
        <v>105</v>
      </c>
      <c r="E3789" s="92" t="s">
        <v>3532</v>
      </c>
      <c r="F3789" s="98" t="s">
        <v>160</v>
      </c>
      <c r="G3789" s="1">
        <v>1</v>
      </c>
      <c r="H3789" s="1" t="s">
        <v>107</v>
      </c>
      <c r="I3789" s="1" t="s">
        <v>159</v>
      </c>
      <c r="K3789" s="1" t="str">
        <f>VLOOKUP(L3789,CW!C:D,2,FALSE)</f>
        <v>Jun'16</v>
      </c>
      <c r="L3789" s="1" t="str">
        <f t="shared" si="59"/>
        <v>22'16</v>
      </c>
      <c r="M3789" s="1" t="str">
        <f>VLOOKUP(K3789,CW!D:E,2,FALSE)</f>
        <v>Q1'16</v>
      </c>
    </row>
    <row r="3790" spans="1:13" ht="30" customHeight="1">
      <c r="A3790" s="2">
        <v>42520</v>
      </c>
      <c r="B3790" s="1" t="s">
        <v>3292</v>
      </c>
      <c r="C3790" s="1" t="s">
        <v>143</v>
      </c>
      <c r="D3790" s="1" t="s">
        <v>105</v>
      </c>
      <c r="E3790" s="92" t="s">
        <v>3532</v>
      </c>
      <c r="F3790" s="98" t="s">
        <v>160</v>
      </c>
      <c r="G3790" s="1">
        <v>1</v>
      </c>
      <c r="H3790" s="1" t="s">
        <v>107</v>
      </c>
      <c r="I3790" s="1" t="s">
        <v>159</v>
      </c>
      <c r="K3790" s="1" t="str">
        <f>VLOOKUP(L3790,CW!C:D,2,FALSE)</f>
        <v>Jun'16</v>
      </c>
      <c r="L3790" s="1" t="str">
        <f t="shared" si="59"/>
        <v>22'16</v>
      </c>
      <c r="M3790" s="1" t="str">
        <f>VLOOKUP(K3790,CW!D:E,2,FALSE)</f>
        <v>Q1'16</v>
      </c>
    </row>
    <row r="3791" spans="1:13" ht="15" customHeight="1">
      <c r="A3791" s="2">
        <v>42520</v>
      </c>
      <c r="B3791" s="1" t="s">
        <v>3292</v>
      </c>
      <c r="C3791" s="1" t="s">
        <v>143</v>
      </c>
      <c r="D3791" s="1" t="s">
        <v>105</v>
      </c>
      <c r="E3791" s="92" t="s">
        <v>3532</v>
      </c>
      <c r="F3791" s="45" t="s">
        <v>158</v>
      </c>
      <c r="G3791" s="1">
        <v>1</v>
      </c>
      <c r="H3791" s="1" t="s">
        <v>107</v>
      </c>
      <c r="I3791" s="1" t="s">
        <v>159</v>
      </c>
      <c r="K3791" s="1" t="str">
        <f>VLOOKUP(L3791,CW!C:D,2,FALSE)</f>
        <v>Jun'16</v>
      </c>
      <c r="L3791" s="1" t="str">
        <f t="shared" si="59"/>
        <v>22'16</v>
      </c>
      <c r="M3791" s="1" t="str">
        <f>VLOOKUP(K3791,CW!D:E,2,FALSE)</f>
        <v>Q1'16</v>
      </c>
    </row>
    <row r="3792" spans="1:13" ht="30" customHeight="1">
      <c r="A3792" s="2">
        <v>42520</v>
      </c>
      <c r="B3792" s="1" t="s">
        <v>3293</v>
      </c>
      <c r="C3792" s="1" t="s">
        <v>143</v>
      </c>
      <c r="D3792" s="1" t="s">
        <v>100</v>
      </c>
      <c r="E3792" s="92" t="s">
        <v>3532</v>
      </c>
      <c r="F3792" s="98" t="s">
        <v>160</v>
      </c>
      <c r="G3792" s="1">
        <v>1</v>
      </c>
      <c r="H3792" s="1" t="s">
        <v>107</v>
      </c>
      <c r="I3792" s="1" t="s">
        <v>159</v>
      </c>
      <c r="K3792" s="1" t="str">
        <f>VLOOKUP(L3792,CW!C:D,2,FALSE)</f>
        <v>Jun'16</v>
      </c>
      <c r="L3792" s="1" t="str">
        <f t="shared" si="59"/>
        <v>22'16</v>
      </c>
      <c r="M3792" s="1" t="str">
        <f>VLOOKUP(K3792,CW!D:E,2,FALSE)</f>
        <v>Q1'16</v>
      </c>
    </row>
    <row r="3793" spans="1:13" ht="15" customHeight="1">
      <c r="A3793" s="2">
        <v>42520</v>
      </c>
      <c r="B3793" s="1" t="s">
        <v>3290</v>
      </c>
      <c r="C3793" s="1" t="s">
        <v>3162</v>
      </c>
      <c r="D3793" s="1" t="s">
        <v>100</v>
      </c>
      <c r="E3793" s="92" t="s">
        <v>3532</v>
      </c>
      <c r="F3793" s="45" t="s">
        <v>4594</v>
      </c>
      <c r="G3793" s="1">
        <v>1</v>
      </c>
      <c r="H3793" s="1" t="s">
        <v>107</v>
      </c>
      <c r="I3793" s="1" t="s">
        <v>706</v>
      </c>
      <c r="K3793" s="1" t="str">
        <f>VLOOKUP(L3793,CW!C:D,2,FALSE)</f>
        <v>Jun'16</v>
      </c>
      <c r="L3793" s="1" t="str">
        <f t="shared" si="59"/>
        <v>22'16</v>
      </c>
      <c r="M3793" s="1" t="str">
        <f>VLOOKUP(K3793,CW!D:E,2,FALSE)</f>
        <v>Q1'16</v>
      </c>
    </row>
    <row r="3794" spans="1:13" ht="30" customHeight="1">
      <c r="A3794" s="2">
        <v>42521</v>
      </c>
      <c r="B3794" s="1" t="s">
        <v>3294</v>
      </c>
      <c r="C3794" s="1" t="s">
        <v>86</v>
      </c>
      <c r="D3794" s="1" t="s">
        <v>105</v>
      </c>
      <c r="E3794" s="92" t="s">
        <v>3532</v>
      </c>
      <c r="F3794" s="98" t="s">
        <v>160</v>
      </c>
      <c r="G3794" s="1">
        <v>1</v>
      </c>
      <c r="H3794" s="1" t="s">
        <v>107</v>
      </c>
      <c r="I3794" s="1" t="s">
        <v>159</v>
      </c>
      <c r="K3794" s="1" t="str">
        <f>VLOOKUP(L3794,CW!C:D,2,FALSE)</f>
        <v>Jun'16</v>
      </c>
      <c r="L3794" s="1" t="str">
        <f t="shared" si="59"/>
        <v>22'16</v>
      </c>
      <c r="M3794" s="1" t="str">
        <f>VLOOKUP(K3794,CW!D:E,2,FALSE)</f>
        <v>Q1'16</v>
      </c>
    </row>
    <row r="3795" spans="1:13" ht="30" customHeight="1">
      <c r="A3795" s="2">
        <v>42521</v>
      </c>
      <c r="B3795" s="1" t="s">
        <v>3295</v>
      </c>
      <c r="C3795" s="1" t="s">
        <v>108</v>
      </c>
      <c r="D3795" s="1" t="s">
        <v>105</v>
      </c>
      <c r="E3795" s="92" t="s">
        <v>3532</v>
      </c>
      <c r="F3795" s="98" t="s">
        <v>160</v>
      </c>
      <c r="G3795" s="1">
        <v>1</v>
      </c>
      <c r="H3795" s="1" t="s">
        <v>107</v>
      </c>
      <c r="I3795" s="1" t="s">
        <v>159</v>
      </c>
      <c r="K3795" s="1" t="str">
        <f>VLOOKUP(L3795,CW!C:D,2,FALSE)</f>
        <v>Jun'16</v>
      </c>
      <c r="L3795" s="1" t="str">
        <f t="shared" si="59"/>
        <v>22'16</v>
      </c>
      <c r="M3795" s="1" t="str">
        <f>VLOOKUP(K3795,CW!D:E,2,FALSE)</f>
        <v>Q1'16</v>
      </c>
    </row>
    <row r="3796" spans="1:13" ht="30" customHeight="1">
      <c r="A3796" s="2">
        <v>42521</v>
      </c>
      <c r="B3796" s="1" t="s">
        <v>3296</v>
      </c>
      <c r="C3796" s="1" t="s">
        <v>3297</v>
      </c>
      <c r="D3796" s="1" t="s">
        <v>105</v>
      </c>
      <c r="E3796" s="92" t="s">
        <v>3532</v>
      </c>
      <c r="F3796" s="98" t="s">
        <v>161</v>
      </c>
      <c r="G3796" s="1">
        <v>1</v>
      </c>
      <c r="H3796" s="1" t="s">
        <v>107</v>
      </c>
      <c r="I3796" s="1" t="s">
        <v>159</v>
      </c>
      <c r="K3796" s="1" t="str">
        <f>VLOOKUP(L3796,CW!C:D,2,FALSE)</f>
        <v>Jun'16</v>
      </c>
      <c r="L3796" s="1" t="str">
        <f t="shared" si="59"/>
        <v>22'16</v>
      </c>
      <c r="M3796" s="1" t="str">
        <f>VLOOKUP(K3796,CW!D:E,2,FALSE)</f>
        <v>Q1'16</v>
      </c>
    </row>
    <row r="3797" spans="1:13" ht="15" customHeight="1">
      <c r="A3797" s="2">
        <v>42521</v>
      </c>
      <c r="B3797" s="1" t="s">
        <v>3296</v>
      </c>
      <c r="C3797" s="1" t="s">
        <v>3297</v>
      </c>
      <c r="D3797" s="1" t="s">
        <v>105</v>
      </c>
      <c r="E3797" s="92" t="s">
        <v>3532</v>
      </c>
      <c r="F3797" s="45" t="s">
        <v>158</v>
      </c>
      <c r="G3797" s="1">
        <v>1</v>
      </c>
      <c r="H3797" s="1" t="s">
        <v>107</v>
      </c>
      <c r="I3797" s="1" t="s">
        <v>159</v>
      </c>
      <c r="K3797" s="1" t="str">
        <f>VLOOKUP(L3797,CW!C:D,2,FALSE)</f>
        <v>Jun'16</v>
      </c>
      <c r="L3797" s="1" t="str">
        <f t="shared" si="59"/>
        <v>22'16</v>
      </c>
      <c r="M3797" s="1" t="str">
        <f>VLOOKUP(K3797,CW!D:E,2,FALSE)</f>
        <v>Q1'16</v>
      </c>
    </row>
    <row r="3798" spans="1:13" ht="30" customHeight="1">
      <c r="A3798" s="2">
        <v>42521</v>
      </c>
      <c r="B3798" s="1" t="s">
        <v>3298</v>
      </c>
      <c r="C3798" s="1" t="s">
        <v>86</v>
      </c>
      <c r="D3798" s="1" t="s">
        <v>105</v>
      </c>
      <c r="E3798" s="92" t="s">
        <v>3532</v>
      </c>
      <c r="F3798" s="98" t="s">
        <v>160</v>
      </c>
      <c r="G3798" s="1">
        <v>1</v>
      </c>
      <c r="H3798" s="1" t="s">
        <v>107</v>
      </c>
      <c r="I3798" s="1" t="s">
        <v>159</v>
      </c>
      <c r="K3798" s="1" t="str">
        <f>VLOOKUP(L3798,CW!C:D,2,FALSE)</f>
        <v>Jun'16</v>
      </c>
      <c r="L3798" s="1" t="str">
        <f t="shared" si="59"/>
        <v>22'16</v>
      </c>
      <c r="M3798" s="1" t="str">
        <f>VLOOKUP(K3798,CW!D:E,2,FALSE)</f>
        <v>Q1'16</v>
      </c>
    </row>
    <row r="3799" spans="1:13" ht="15" customHeight="1">
      <c r="A3799" s="2">
        <v>42521</v>
      </c>
      <c r="B3799" s="1" t="s">
        <v>3299</v>
      </c>
      <c r="C3799" s="1" t="s">
        <v>108</v>
      </c>
      <c r="D3799" s="1" t="s">
        <v>105</v>
      </c>
      <c r="E3799" s="92" t="s">
        <v>3532</v>
      </c>
      <c r="F3799" s="45" t="s">
        <v>158</v>
      </c>
      <c r="G3799" s="1">
        <v>1</v>
      </c>
      <c r="H3799" s="1" t="s">
        <v>107</v>
      </c>
      <c r="I3799" s="1" t="s">
        <v>159</v>
      </c>
      <c r="K3799" s="1" t="str">
        <f>VLOOKUP(L3799,CW!C:D,2,FALSE)</f>
        <v>Jun'16</v>
      </c>
      <c r="L3799" s="1" t="str">
        <f t="shared" si="59"/>
        <v>22'16</v>
      </c>
      <c r="M3799" s="1" t="str">
        <f>VLOOKUP(K3799,CW!D:E,2,FALSE)</f>
        <v>Q1'16</v>
      </c>
    </row>
    <row r="3800" spans="1:13" ht="30" customHeight="1">
      <c r="A3800" s="2">
        <v>42521</v>
      </c>
      <c r="B3800" s="1" t="s">
        <v>3300</v>
      </c>
      <c r="C3800" s="1" t="s">
        <v>108</v>
      </c>
      <c r="D3800" s="1" t="s">
        <v>105</v>
      </c>
      <c r="E3800" s="92" t="s">
        <v>3532</v>
      </c>
      <c r="F3800" s="98" t="s">
        <v>160</v>
      </c>
      <c r="G3800" s="1">
        <v>1</v>
      </c>
      <c r="H3800" s="1" t="s">
        <v>107</v>
      </c>
      <c r="I3800" s="1" t="s">
        <v>159</v>
      </c>
      <c r="K3800" s="1" t="str">
        <f>VLOOKUP(L3800,CW!C:D,2,FALSE)</f>
        <v>Jun'16</v>
      </c>
      <c r="L3800" s="1" t="str">
        <f t="shared" si="59"/>
        <v>22'16</v>
      </c>
      <c r="M3800" s="1" t="str">
        <f>VLOOKUP(K3800,CW!D:E,2,FALSE)</f>
        <v>Q1'16</v>
      </c>
    </row>
    <row r="3801" spans="1:13" ht="15" customHeight="1">
      <c r="A3801" s="2">
        <v>42521</v>
      </c>
      <c r="B3801" s="1" t="s">
        <v>3301</v>
      </c>
      <c r="C3801" s="1" t="s">
        <v>108</v>
      </c>
      <c r="D3801" s="1" t="s">
        <v>105</v>
      </c>
      <c r="E3801" s="92" t="s">
        <v>3532</v>
      </c>
      <c r="F3801" s="45" t="s">
        <v>158</v>
      </c>
      <c r="G3801" s="1">
        <v>1</v>
      </c>
      <c r="H3801" s="1" t="s">
        <v>107</v>
      </c>
      <c r="I3801" s="1" t="s">
        <v>159</v>
      </c>
      <c r="K3801" s="1" t="str">
        <f>VLOOKUP(L3801,CW!C:D,2,FALSE)</f>
        <v>Jun'16</v>
      </c>
      <c r="L3801" s="1" t="str">
        <f t="shared" si="59"/>
        <v>22'16</v>
      </c>
      <c r="M3801" s="1" t="str">
        <f>VLOOKUP(K3801,CW!D:E,2,FALSE)</f>
        <v>Q1'16</v>
      </c>
    </row>
    <row r="3802" spans="1:13" ht="30" customHeight="1">
      <c r="A3802" s="2">
        <v>42521</v>
      </c>
      <c r="B3802" s="1" t="s">
        <v>3302</v>
      </c>
      <c r="C3802" s="1" t="s">
        <v>143</v>
      </c>
      <c r="D3802" s="1" t="s">
        <v>100</v>
      </c>
      <c r="E3802" s="92" t="s">
        <v>3532</v>
      </c>
      <c r="F3802" s="98" t="s">
        <v>160</v>
      </c>
      <c r="G3802" s="1">
        <v>1</v>
      </c>
      <c r="H3802" s="1" t="s">
        <v>107</v>
      </c>
      <c r="I3802" s="1" t="s">
        <v>159</v>
      </c>
      <c r="K3802" s="1" t="str">
        <f>VLOOKUP(L3802,CW!C:D,2,FALSE)</f>
        <v>Jun'16</v>
      </c>
      <c r="L3802" s="1" t="str">
        <f t="shared" si="59"/>
        <v>22'16</v>
      </c>
      <c r="M3802" s="1" t="str">
        <f>VLOOKUP(K3802,CW!D:E,2,FALSE)</f>
        <v>Q1'16</v>
      </c>
    </row>
    <row r="3803" spans="1:13" ht="15" customHeight="1">
      <c r="A3803" s="2">
        <v>42521</v>
      </c>
      <c r="B3803" s="1" t="s">
        <v>3303</v>
      </c>
      <c r="C3803" s="1" t="s">
        <v>88</v>
      </c>
      <c r="D3803" s="1" t="s">
        <v>100</v>
      </c>
      <c r="E3803" s="92" t="s">
        <v>3532</v>
      </c>
      <c r="F3803" s="45" t="s">
        <v>158</v>
      </c>
      <c r="G3803" s="1">
        <v>1</v>
      </c>
      <c r="H3803" s="1" t="s">
        <v>107</v>
      </c>
      <c r="I3803" s="1" t="s">
        <v>159</v>
      </c>
      <c r="K3803" s="1" t="str">
        <f>VLOOKUP(L3803,CW!C:D,2,FALSE)</f>
        <v>Jun'16</v>
      </c>
      <c r="L3803" s="1" t="str">
        <f t="shared" si="59"/>
        <v>22'16</v>
      </c>
      <c r="M3803" s="1" t="str">
        <f>VLOOKUP(K3803,CW!D:E,2,FALSE)</f>
        <v>Q1'16</v>
      </c>
    </row>
    <row r="3804" spans="1:13" ht="15" customHeight="1">
      <c r="A3804" s="2">
        <v>42521</v>
      </c>
      <c r="B3804" s="1" t="s">
        <v>3304</v>
      </c>
      <c r="C3804" s="1" t="s">
        <v>86</v>
      </c>
      <c r="D3804" s="1" t="s">
        <v>100</v>
      </c>
      <c r="E3804" s="92" t="s">
        <v>3532</v>
      </c>
      <c r="F3804" s="45" t="s">
        <v>158</v>
      </c>
      <c r="G3804" s="1">
        <v>1</v>
      </c>
      <c r="H3804" s="1" t="s">
        <v>107</v>
      </c>
      <c r="I3804" s="1" t="s">
        <v>159</v>
      </c>
      <c r="K3804" s="1" t="str">
        <f>VLOOKUP(L3804,CW!C:D,2,FALSE)</f>
        <v>Jun'16</v>
      </c>
      <c r="L3804" s="1" t="str">
        <f t="shared" si="59"/>
        <v>22'16</v>
      </c>
      <c r="M3804" s="1" t="str">
        <f>VLOOKUP(K3804,CW!D:E,2,FALSE)</f>
        <v>Q1'16</v>
      </c>
    </row>
    <row r="3805" spans="1:13" ht="15" customHeight="1">
      <c r="A3805" s="2">
        <v>42521</v>
      </c>
      <c r="B3805" s="1" t="s">
        <v>3305</v>
      </c>
      <c r="C3805" s="1" t="s">
        <v>86</v>
      </c>
      <c r="D3805" s="1" t="s">
        <v>100</v>
      </c>
      <c r="E3805" s="92" t="s">
        <v>3532</v>
      </c>
      <c r="F3805" s="45" t="s">
        <v>158</v>
      </c>
      <c r="G3805" s="1">
        <v>1</v>
      </c>
      <c r="H3805" s="1" t="s">
        <v>107</v>
      </c>
      <c r="I3805" s="1" t="s">
        <v>159</v>
      </c>
      <c r="K3805" s="1" t="str">
        <f>VLOOKUP(L3805,CW!C:D,2,FALSE)</f>
        <v>Jun'16</v>
      </c>
      <c r="L3805" s="1" t="str">
        <f t="shared" si="59"/>
        <v>22'16</v>
      </c>
      <c r="M3805" s="1" t="str">
        <f>VLOOKUP(K3805,CW!D:E,2,FALSE)</f>
        <v>Q1'16</v>
      </c>
    </row>
    <row r="3806" spans="1:13" ht="15" customHeight="1">
      <c r="A3806" s="2">
        <v>42491</v>
      </c>
      <c r="B3806" s="1" t="s">
        <v>2750</v>
      </c>
      <c r="C3806" s="1" t="s">
        <v>86</v>
      </c>
      <c r="D3806" s="1" t="s">
        <v>100</v>
      </c>
      <c r="E3806" s="1" t="s">
        <v>3532</v>
      </c>
      <c r="F3806" s="45" t="s">
        <v>158</v>
      </c>
      <c r="G3806" s="1">
        <v>1</v>
      </c>
      <c r="H3806" s="1" t="s">
        <v>107</v>
      </c>
      <c r="I3806" s="1" t="s">
        <v>159</v>
      </c>
      <c r="K3806" s="1" t="str">
        <f>VLOOKUP(L3806,CW!C:D,2,FALSE)</f>
        <v>Apr'16</v>
      </c>
      <c r="L3806" s="1" t="str">
        <f t="shared" ref="L3806:L3869" si="60">CONCATENATE(WEEKNUM(A3806,21),"'",TEXT(A3806,"yy"))</f>
        <v>17'16</v>
      </c>
      <c r="M3806" s="1" t="str">
        <f>VLOOKUP(K3806,CW!D:E,2,FALSE)</f>
        <v>Q1'16</v>
      </c>
    </row>
    <row r="3807" spans="1:13" ht="15" customHeight="1">
      <c r="A3807" s="2">
        <v>42491</v>
      </c>
      <c r="B3807" s="1" t="s">
        <v>2751</v>
      </c>
      <c r="C3807" s="1" t="s">
        <v>72</v>
      </c>
      <c r="D3807" s="1" t="s">
        <v>100</v>
      </c>
      <c r="E3807" s="1" t="s">
        <v>3532</v>
      </c>
      <c r="F3807" s="98" t="s">
        <v>4584</v>
      </c>
      <c r="G3807" s="1">
        <v>1</v>
      </c>
      <c r="H3807" s="1" t="s">
        <v>107</v>
      </c>
      <c r="I3807" s="1" t="s">
        <v>159</v>
      </c>
      <c r="K3807" s="1" t="str">
        <f>VLOOKUP(L3807,CW!C:D,2,FALSE)</f>
        <v>Apr'16</v>
      </c>
      <c r="L3807" s="1" t="str">
        <f t="shared" si="60"/>
        <v>17'16</v>
      </c>
      <c r="M3807" s="1" t="str">
        <f>VLOOKUP(K3807,CW!D:E,2,FALSE)</f>
        <v>Q1'16</v>
      </c>
    </row>
    <row r="3808" spans="1:13" ht="30" customHeight="1">
      <c r="A3808" s="2">
        <v>42491</v>
      </c>
      <c r="B3808" s="1" t="s">
        <v>2752</v>
      </c>
      <c r="C3808" s="1" t="s">
        <v>93</v>
      </c>
      <c r="D3808" s="1" t="s">
        <v>100</v>
      </c>
      <c r="E3808" s="1" t="s">
        <v>3532</v>
      </c>
      <c r="F3808" s="98" t="s">
        <v>161</v>
      </c>
      <c r="G3808" s="1">
        <v>1</v>
      </c>
      <c r="H3808" s="1" t="s">
        <v>107</v>
      </c>
      <c r="I3808" s="1" t="s">
        <v>159</v>
      </c>
      <c r="K3808" s="1" t="str">
        <f>VLOOKUP(L3808,CW!C:D,2,FALSE)</f>
        <v>Apr'16</v>
      </c>
      <c r="L3808" s="1" t="str">
        <f t="shared" si="60"/>
        <v>17'16</v>
      </c>
      <c r="M3808" s="1" t="str">
        <f>VLOOKUP(K3808,CW!D:E,2,FALSE)</f>
        <v>Q1'16</v>
      </c>
    </row>
    <row r="3809" spans="1:13" ht="15" customHeight="1">
      <c r="A3809" s="2">
        <v>42491</v>
      </c>
      <c r="B3809" s="1" t="s">
        <v>2752</v>
      </c>
      <c r="C3809" s="1" t="s">
        <v>93</v>
      </c>
      <c r="D3809" s="1" t="s">
        <v>100</v>
      </c>
      <c r="E3809" s="1" t="s">
        <v>3532</v>
      </c>
      <c r="F3809" s="45" t="s">
        <v>158</v>
      </c>
      <c r="G3809" s="1">
        <v>1</v>
      </c>
      <c r="H3809" s="1" t="s">
        <v>107</v>
      </c>
      <c r="I3809" s="1" t="s">
        <v>159</v>
      </c>
      <c r="K3809" s="1" t="str">
        <f>VLOOKUP(L3809,CW!C:D,2,FALSE)</f>
        <v>Apr'16</v>
      </c>
      <c r="L3809" s="1" t="str">
        <f t="shared" si="60"/>
        <v>17'16</v>
      </c>
      <c r="M3809" s="1" t="str">
        <f>VLOOKUP(K3809,CW!D:E,2,FALSE)</f>
        <v>Q1'16</v>
      </c>
    </row>
    <row r="3810" spans="1:13" ht="15" customHeight="1">
      <c r="A3810" s="2">
        <v>42491</v>
      </c>
      <c r="B3810" s="1" t="s">
        <v>2753</v>
      </c>
      <c r="C3810" s="1" t="s">
        <v>77</v>
      </c>
      <c r="D3810" s="1" t="s">
        <v>100</v>
      </c>
      <c r="E3810" s="1" t="s">
        <v>3532</v>
      </c>
      <c r="F3810" s="98" t="s">
        <v>4584</v>
      </c>
      <c r="G3810" s="1">
        <v>1</v>
      </c>
      <c r="H3810" s="1" t="s">
        <v>107</v>
      </c>
      <c r="I3810" s="1" t="s">
        <v>159</v>
      </c>
      <c r="K3810" s="1" t="str">
        <f>VLOOKUP(L3810,CW!C:D,2,FALSE)</f>
        <v>Apr'16</v>
      </c>
      <c r="L3810" s="1" t="str">
        <f t="shared" si="60"/>
        <v>17'16</v>
      </c>
      <c r="M3810" s="1" t="str">
        <f>VLOOKUP(K3810,CW!D:E,2,FALSE)</f>
        <v>Q1'16</v>
      </c>
    </row>
    <row r="3811" spans="1:13" ht="15" customHeight="1">
      <c r="A3811" s="2">
        <v>42491</v>
      </c>
      <c r="B3811" s="1" t="s">
        <v>2754</v>
      </c>
      <c r="C3811" s="1" t="s">
        <v>86</v>
      </c>
      <c r="D3811" s="1" t="s">
        <v>100</v>
      </c>
      <c r="E3811" s="1" t="s">
        <v>3532</v>
      </c>
      <c r="F3811" s="98" t="s">
        <v>4584</v>
      </c>
      <c r="G3811" s="1">
        <v>3</v>
      </c>
      <c r="H3811" s="1" t="s">
        <v>107</v>
      </c>
      <c r="I3811" s="1" t="s">
        <v>159</v>
      </c>
      <c r="K3811" s="1" t="str">
        <f>VLOOKUP(L3811,CW!C:D,2,FALSE)</f>
        <v>Apr'16</v>
      </c>
      <c r="L3811" s="1" t="str">
        <f t="shared" si="60"/>
        <v>17'16</v>
      </c>
      <c r="M3811" s="1" t="str">
        <f>VLOOKUP(K3811,CW!D:E,2,FALSE)</f>
        <v>Q1'16</v>
      </c>
    </row>
    <row r="3812" spans="1:13" ht="30" customHeight="1">
      <c r="A3812" s="2">
        <v>42491</v>
      </c>
      <c r="B3812" s="1" t="s">
        <v>2755</v>
      </c>
      <c r="C3812" s="1" t="s">
        <v>86</v>
      </c>
      <c r="D3812" s="1" t="s">
        <v>103</v>
      </c>
      <c r="E3812" s="1" t="s">
        <v>3532</v>
      </c>
      <c r="F3812" s="98" t="s">
        <v>160</v>
      </c>
      <c r="G3812" s="1">
        <v>1</v>
      </c>
      <c r="H3812" s="1" t="s">
        <v>107</v>
      </c>
      <c r="I3812" s="1" t="s">
        <v>159</v>
      </c>
      <c r="K3812" s="1" t="str">
        <f>VLOOKUP(L3812,CW!C:D,2,FALSE)</f>
        <v>Apr'16</v>
      </c>
      <c r="L3812" s="1" t="str">
        <f t="shared" si="60"/>
        <v>17'16</v>
      </c>
      <c r="M3812" s="1" t="str">
        <f>VLOOKUP(K3812,CW!D:E,2,FALSE)</f>
        <v>Q1'16</v>
      </c>
    </row>
    <row r="3813" spans="1:13" ht="30" customHeight="1">
      <c r="A3813" s="2">
        <v>42491</v>
      </c>
      <c r="B3813" s="1" t="s">
        <v>2756</v>
      </c>
      <c r="C3813" s="1" t="s">
        <v>86</v>
      </c>
      <c r="D3813" s="1" t="s">
        <v>103</v>
      </c>
      <c r="E3813" s="1" t="s">
        <v>3532</v>
      </c>
      <c r="F3813" s="98" t="s">
        <v>160</v>
      </c>
      <c r="G3813" s="1">
        <v>1</v>
      </c>
      <c r="H3813" s="1" t="s">
        <v>107</v>
      </c>
      <c r="I3813" s="1" t="s">
        <v>159</v>
      </c>
      <c r="K3813" s="1" t="str">
        <f>VLOOKUP(L3813,CW!C:D,2,FALSE)</f>
        <v>Apr'16</v>
      </c>
      <c r="L3813" s="1" t="str">
        <f t="shared" si="60"/>
        <v>17'16</v>
      </c>
      <c r="M3813" s="1" t="str">
        <f>VLOOKUP(K3813,CW!D:E,2,FALSE)</f>
        <v>Q1'16</v>
      </c>
    </row>
    <row r="3814" spans="1:13" ht="15" customHeight="1">
      <c r="A3814" s="2">
        <v>42491</v>
      </c>
      <c r="B3814" s="1" t="s">
        <v>2756</v>
      </c>
      <c r="C3814" s="1" t="s">
        <v>86</v>
      </c>
      <c r="D3814" s="1" t="s">
        <v>103</v>
      </c>
      <c r="E3814" s="1" t="s">
        <v>3532</v>
      </c>
      <c r="F3814" s="45" t="s">
        <v>158</v>
      </c>
      <c r="G3814" s="1">
        <v>1</v>
      </c>
      <c r="H3814" s="1" t="s">
        <v>107</v>
      </c>
      <c r="I3814" s="1" t="s">
        <v>159</v>
      </c>
      <c r="K3814" s="1" t="str">
        <f>VLOOKUP(L3814,CW!C:D,2,FALSE)</f>
        <v>Apr'16</v>
      </c>
      <c r="L3814" s="1" t="str">
        <f t="shared" si="60"/>
        <v>17'16</v>
      </c>
      <c r="M3814" s="1" t="str">
        <f>VLOOKUP(K3814,CW!D:E,2,FALSE)</f>
        <v>Q1'16</v>
      </c>
    </row>
    <row r="3815" spans="1:13" ht="15" customHeight="1">
      <c r="A3815" s="2">
        <v>42491</v>
      </c>
      <c r="B3815" s="1" t="s">
        <v>2757</v>
      </c>
      <c r="C3815" s="1" t="s">
        <v>86</v>
      </c>
      <c r="D3815" s="1" t="s">
        <v>103</v>
      </c>
      <c r="E3815" s="1" t="s">
        <v>3532</v>
      </c>
      <c r="F3815" s="45" t="s">
        <v>158</v>
      </c>
      <c r="G3815" s="1">
        <v>1</v>
      </c>
      <c r="H3815" s="1" t="s">
        <v>107</v>
      </c>
      <c r="I3815" s="1" t="s">
        <v>159</v>
      </c>
      <c r="K3815" s="1" t="str">
        <f>VLOOKUP(L3815,CW!C:D,2,FALSE)</f>
        <v>Apr'16</v>
      </c>
      <c r="L3815" s="1" t="str">
        <f t="shared" si="60"/>
        <v>17'16</v>
      </c>
      <c r="M3815" s="1" t="str">
        <f>VLOOKUP(K3815,CW!D:E,2,FALSE)</f>
        <v>Q1'16</v>
      </c>
    </row>
    <row r="3816" spans="1:13" ht="15" customHeight="1">
      <c r="A3816" s="2">
        <v>42491</v>
      </c>
      <c r="B3816" s="1" t="s">
        <v>2758</v>
      </c>
      <c r="C3816" s="1" t="s">
        <v>108</v>
      </c>
      <c r="D3816" s="1" t="s">
        <v>103</v>
      </c>
      <c r="E3816" s="1" t="s">
        <v>3532</v>
      </c>
      <c r="F3816" s="45" t="s">
        <v>158</v>
      </c>
      <c r="G3816" s="1">
        <v>1</v>
      </c>
      <c r="H3816" s="1" t="s">
        <v>107</v>
      </c>
      <c r="I3816" s="1" t="s">
        <v>159</v>
      </c>
      <c r="K3816" s="1" t="str">
        <f>VLOOKUP(L3816,CW!C:D,2,FALSE)</f>
        <v>Apr'16</v>
      </c>
      <c r="L3816" s="1" t="str">
        <f t="shared" si="60"/>
        <v>17'16</v>
      </c>
      <c r="M3816" s="1" t="str">
        <f>VLOOKUP(K3816,CW!D:E,2,FALSE)</f>
        <v>Q1'16</v>
      </c>
    </row>
    <row r="3817" spans="1:13" ht="30" customHeight="1">
      <c r="A3817" s="2">
        <v>42491</v>
      </c>
      <c r="B3817" s="1" t="s">
        <v>2759</v>
      </c>
      <c r="C3817" s="1" t="s">
        <v>108</v>
      </c>
      <c r="D3817" s="1" t="s">
        <v>103</v>
      </c>
      <c r="E3817" s="1" t="s">
        <v>3532</v>
      </c>
      <c r="F3817" s="98" t="s">
        <v>161</v>
      </c>
      <c r="G3817" s="1">
        <v>1</v>
      </c>
      <c r="H3817" s="1" t="s">
        <v>107</v>
      </c>
      <c r="I3817" s="1" t="s">
        <v>159</v>
      </c>
      <c r="K3817" s="1" t="str">
        <f>VLOOKUP(L3817,CW!C:D,2,FALSE)</f>
        <v>Apr'16</v>
      </c>
      <c r="L3817" s="1" t="str">
        <f t="shared" si="60"/>
        <v>17'16</v>
      </c>
      <c r="M3817" s="1" t="str">
        <f>VLOOKUP(K3817,CW!D:E,2,FALSE)</f>
        <v>Q1'16</v>
      </c>
    </row>
    <row r="3818" spans="1:13" ht="15" customHeight="1">
      <c r="A3818" s="2">
        <v>42491</v>
      </c>
      <c r="B3818" s="1" t="s">
        <v>2759</v>
      </c>
      <c r="C3818" s="1" t="s">
        <v>108</v>
      </c>
      <c r="D3818" s="1" t="s">
        <v>103</v>
      </c>
      <c r="E3818" s="1" t="s">
        <v>3532</v>
      </c>
      <c r="F3818" s="45" t="s">
        <v>158</v>
      </c>
      <c r="G3818" s="1">
        <v>2</v>
      </c>
      <c r="H3818" s="1" t="s">
        <v>107</v>
      </c>
      <c r="I3818" s="1" t="s">
        <v>159</v>
      </c>
      <c r="K3818" s="1" t="str">
        <f>VLOOKUP(L3818,CW!C:D,2,FALSE)</f>
        <v>Apr'16</v>
      </c>
      <c r="L3818" s="1" t="str">
        <f t="shared" si="60"/>
        <v>17'16</v>
      </c>
      <c r="M3818" s="1" t="str">
        <f>VLOOKUP(K3818,CW!D:E,2,FALSE)</f>
        <v>Q1'16</v>
      </c>
    </row>
    <row r="3819" spans="1:13" ht="15" customHeight="1">
      <c r="A3819" s="2">
        <v>42492</v>
      </c>
      <c r="B3819" s="1" t="s">
        <v>2760</v>
      </c>
      <c r="C3819" s="1" t="s">
        <v>97</v>
      </c>
      <c r="D3819" s="1" t="s">
        <v>100</v>
      </c>
      <c r="E3819" s="1" t="s">
        <v>3532</v>
      </c>
      <c r="F3819" s="98" t="s">
        <v>4584</v>
      </c>
      <c r="G3819" s="1">
        <v>3</v>
      </c>
      <c r="H3819" s="1" t="s">
        <v>107</v>
      </c>
      <c r="I3819" s="1" t="s">
        <v>159</v>
      </c>
      <c r="K3819" s="1" t="str">
        <f>VLOOKUP(L3819,CW!C:D,2,FALSE)</f>
        <v>May'16</v>
      </c>
      <c r="L3819" s="1" t="str">
        <f t="shared" si="60"/>
        <v>18'16</v>
      </c>
      <c r="M3819" s="1" t="str">
        <f>VLOOKUP(K3819,CW!D:E,2,FALSE)</f>
        <v>Q1'16</v>
      </c>
    </row>
    <row r="3820" spans="1:13" ht="30" customHeight="1">
      <c r="A3820" s="2">
        <v>42491</v>
      </c>
      <c r="B3820" s="1" t="s">
        <v>2761</v>
      </c>
      <c r="C3820" s="1" t="s">
        <v>93</v>
      </c>
      <c r="D3820" s="1" t="s">
        <v>103</v>
      </c>
      <c r="E3820" s="1" t="s">
        <v>3532</v>
      </c>
      <c r="F3820" s="98" t="s">
        <v>160</v>
      </c>
      <c r="G3820" s="1">
        <v>1</v>
      </c>
      <c r="H3820" s="1" t="s">
        <v>107</v>
      </c>
      <c r="I3820" s="1" t="s">
        <v>159</v>
      </c>
      <c r="K3820" s="1" t="str">
        <f>VLOOKUP(L3820,CW!C:D,2,FALSE)</f>
        <v>Apr'16</v>
      </c>
      <c r="L3820" s="1" t="str">
        <f t="shared" si="60"/>
        <v>17'16</v>
      </c>
      <c r="M3820" s="1" t="str">
        <f>VLOOKUP(K3820,CW!D:E,2,FALSE)</f>
        <v>Q1'16</v>
      </c>
    </row>
    <row r="3821" spans="1:13" ht="15" customHeight="1">
      <c r="A3821" s="2">
        <v>42491</v>
      </c>
      <c r="B3821" s="1" t="s">
        <v>2761</v>
      </c>
      <c r="C3821" s="1" t="s">
        <v>93</v>
      </c>
      <c r="D3821" s="1" t="s">
        <v>103</v>
      </c>
      <c r="E3821" s="1" t="s">
        <v>3532</v>
      </c>
      <c r="F3821" s="45" t="s">
        <v>158</v>
      </c>
      <c r="G3821" s="1">
        <v>1</v>
      </c>
      <c r="H3821" s="1" t="s">
        <v>107</v>
      </c>
      <c r="I3821" s="1" t="s">
        <v>159</v>
      </c>
      <c r="K3821" s="1" t="str">
        <f>VLOOKUP(L3821,CW!C:D,2,FALSE)</f>
        <v>Apr'16</v>
      </c>
      <c r="L3821" s="1" t="str">
        <f t="shared" si="60"/>
        <v>17'16</v>
      </c>
      <c r="M3821" s="1" t="str">
        <f>VLOOKUP(K3821,CW!D:E,2,FALSE)</f>
        <v>Q1'16</v>
      </c>
    </row>
    <row r="3822" spans="1:13" ht="30" customHeight="1">
      <c r="A3822" s="2">
        <v>42492</v>
      </c>
      <c r="B3822" s="1" t="s">
        <v>2762</v>
      </c>
      <c r="C3822" s="1" t="s">
        <v>108</v>
      </c>
      <c r="D3822" s="1" t="s">
        <v>103</v>
      </c>
      <c r="E3822" s="1" t="s">
        <v>3532</v>
      </c>
      <c r="F3822" s="98" t="s">
        <v>160</v>
      </c>
      <c r="G3822" s="1">
        <v>1</v>
      </c>
      <c r="H3822" s="1" t="s">
        <v>107</v>
      </c>
      <c r="I3822" s="1" t="s">
        <v>159</v>
      </c>
      <c r="K3822" s="1" t="str">
        <f>VLOOKUP(L3822,CW!C:D,2,FALSE)</f>
        <v>May'16</v>
      </c>
      <c r="L3822" s="1" t="str">
        <f t="shared" si="60"/>
        <v>18'16</v>
      </c>
      <c r="M3822" s="1" t="str">
        <f>VLOOKUP(K3822,CW!D:E,2,FALSE)</f>
        <v>Q1'16</v>
      </c>
    </row>
    <row r="3823" spans="1:13" ht="30" customHeight="1">
      <c r="A3823" s="2">
        <v>42492</v>
      </c>
      <c r="B3823" s="1" t="s">
        <v>2762</v>
      </c>
      <c r="C3823" s="1" t="s">
        <v>108</v>
      </c>
      <c r="D3823" s="1" t="s">
        <v>103</v>
      </c>
      <c r="E3823" s="1" t="s">
        <v>3532</v>
      </c>
      <c r="F3823" s="98" t="s">
        <v>161</v>
      </c>
      <c r="G3823" s="1">
        <v>2</v>
      </c>
      <c r="H3823" s="1" t="s">
        <v>107</v>
      </c>
      <c r="I3823" s="1" t="s">
        <v>159</v>
      </c>
      <c r="K3823" s="1" t="str">
        <f>VLOOKUP(L3823,CW!C:D,2,FALSE)</f>
        <v>May'16</v>
      </c>
      <c r="L3823" s="1" t="str">
        <f t="shared" si="60"/>
        <v>18'16</v>
      </c>
      <c r="M3823" s="1" t="str">
        <f>VLOOKUP(K3823,CW!D:E,2,FALSE)</f>
        <v>Q1'16</v>
      </c>
    </row>
    <row r="3824" spans="1:13" ht="15" customHeight="1">
      <c r="A3824" s="2">
        <v>42492</v>
      </c>
      <c r="B3824" s="1" t="s">
        <v>2762</v>
      </c>
      <c r="C3824" s="1" t="s">
        <v>108</v>
      </c>
      <c r="D3824" s="1" t="s">
        <v>103</v>
      </c>
      <c r="E3824" s="1" t="s">
        <v>3532</v>
      </c>
      <c r="F3824" s="45" t="s">
        <v>158</v>
      </c>
      <c r="G3824" s="1">
        <v>1</v>
      </c>
      <c r="H3824" s="1" t="s">
        <v>107</v>
      </c>
      <c r="I3824" s="1" t="s">
        <v>159</v>
      </c>
      <c r="K3824" s="1" t="str">
        <f>VLOOKUP(L3824,CW!C:D,2,FALSE)</f>
        <v>May'16</v>
      </c>
      <c r="L3824" s="1" t="str">
        <f t="shared" si="60"/>
        <v>18'16</v>
      </c>
      <c r="M3824" s="1" t="str">
        <f>VLOOKUP(K3824,CW!D:E,2,FALSE)</f>
        <v>Q1'16</v>
      </c>
    </row>
    <row r="3825" spans="1:13" ht="30" customHeight="1">
      <c r="A3825" s="2">
        <v>42492</v>
      </c>
      <c r="B3825" s="1" t="s">
        <v>2763</v>
      </c>
      <c r="C3825" s="1" t="s">
        <v>86</v>
      </c>
      <c r="D3825" s="1" t="s">
        <v>103</v>
      </c>
      <c r="E3825" s="1" t="s">
        <v>3532</v>
      </c>
      <c r="F3825" s="98" t="s">
        <v>160</v>
      </c>
      <c r="G3825" s="1">
        <v>1</v>
      </c>
      <c r="H3825" s="1" t="s">
        <v>107</v>
      </c>
      <c r="I3825" s="1" t="s">
        <v>159</v>
      </c>
      <c r="K3825" s="1" t="str">
        <f>VLOOKUP(L3825,CW!C:D,2,FALSE)</f>
        <v>May'16</v>
      </c>
      <c r="L3825" s="1" t="str">
        <f t="shared" si="60"/>
        <v>18'16</v>
      </c>
      <c r="M3825" s="1" t="str">
        <f>VLOOKUP(K3825,CW!D:E,2,FALSE)</f>
        <v>Q1'16</v>
      </c>
    </row>
    <row r="3826" spans="1:13" ht="30" customHeight="1">
      <c r="A3826" s="2">
        <v>42492</v>
      </c>
      <c r="B3826" s="1" t="s">
        <v>2763</v>
      </c>
      <c r="C3826" s="1" t="s">
        <v>86</v>
      </c>
      <c r="D3826" s="1" t="s">
        <v>103</v>
      </c>
      <c r="E3826" s="1" t="s">
        <v>3532</v>
      </c>
      <c r="F3826" s="98" t="s">
        <v>161</v>
      </c>
      <c r="G3826" s="1">
        <v>1</v>
      </c>
      <c r="H3826" s="1" t="s">
        <v>107</v>
      </c>
      <c r="I3826" s="1" t="s">
        <v>159</v>
      </c>
      <c r="K3826" s="1" t="str">
        <f>VLOOKUP(L3826,CW!C:D,2,FALSE)</f>
        <v>May'16</v>
      </c>
      <c r="L3826" s="1" t="str">
        <f t="shared" si="60"/>
        <v>18'16</v>
      </c>
      <c r="M3826" s="1" t="str">
        <f>VLOOKUP(K3826,CW!D:E,2,FALSE)</f>
        <v>Q1'16</v>
      </c>
    </row>
    <row r="3827" spans="1:13" ht="15" customHeight="1">
      <c r="A3827" s="2">
        <v>42492</v>
      </c>
      <c r="B3827" s="1" t="s">
        <v>2763</v>
      </c>
      <c r="C3827" s="1" t="s">
        <v>86</v>
      </c>
      <c r="D3827" s="1" t="s">
        <v>103</v>
      </c>
      <c r="E3827" s="1" t="s">
        <v>3532</v>
      </c>
      <c r="F3827" s="45" t="s">
        <v>158</v>
      </c>
      <c r="G3827" s="1">
        <v>2</v>
      </c>
      <c r="H3827" s="1" t="s">
        <v>107</v>
      </c>
      <c r="I3827" s="1" t="s">
        <v>159</v>
      </c>
      <c r="K3827" s="1" t="str">
        <f>VLOOKUP(L3827,CW!C:D,2,FALSE)</f>
        <v>May'16</v>
      </c>
      <c r="L3827" s="1" t="str">
        <f t="shared" si="60"/>
        <v>18'16</v>
      </c>
      <c r="M3827" s="1" t="str">
        <f>VLOOKUP(K3827,CW!D:E,2,FALSE)</f>
        <v>Q1'16</v>
      </c>
    </row>
    <row r="3828" spans="1:13" ht="30" customHeight="1">
      <c r="A3828" s="2">
        <v>42492</v>
      </c>
      <c r="B3828" s="1" t="s">
        <v>2764</v>
      </c>
      <c r="C3828" s="1" t="s">
        <v>86</v>
      </c>
      <c r="D3828" s="1" t="s">
        <v>103</v>
      </c>
      <c r="E3828" s="1" t="s">
        <v>3532</v>
      </c>
      <c r="F3828" s="98" t="s">
        <v>160</v>
      </c>
      <c r="G3828" s="1">
        <v>1</v>
      </c>
      <c r="H3828" s="1" t="s">
        <v>107</v>
      </c>
      <c r="I3828" s="1" t="s">
        <v>159</v>
      </c>
      <c r="K3828" s="1" t="str">
        <f>VLOOKUP(L3828,CW!C:D,2,FALSE)</f>
        <v>May'16</v>
      </c>
      <c r="L3828" s="1" t="str">
        <f t="shared" si="60"/>
        <v>18'16</v>
      </c>
      <c r="M3828" s="1" t="str">
        <f>VLOOKUP(K3828,CW!D:E,2,FALSE)</f>
        <v>Q1'16</v>
      </c>
    </row>
    <row r="3829" spans="1:13" ht="15" customHeight="1">
      <c r="A3829" s="2">
        <v>42492</v>
      </c>
      <c r="B3829" s="1" t="s">
        <v>2764</v>
      </c>
      <c r="C3829" s="1" t="s">
        <v>86</v>
      </c>
      <c r="D3829" s="1" t="s">
        <v>103</v>
      </c>
      <c r="E3829" s="1" t="s">
        <v>3532</v>
      </c>
      <c r="F3829" s="45" t="s">
        <v>158</v>
      </c>
      <c r="G3829" s="1">
        <v>2</v>
      </c>
      <c r="H3829" s="1" t="s">
        <v>107</v>
      </c>
      <c r="I3829" s="1" t="s">
        <v>159</v>
      </c>
      <c r="K3829" s="1" t="str">
        <f>VLOOKUP(L3829,CW!C:D,2,FALSE)</f>
        <v>May'16</v>
      </c>
      <c r="L3829" s="1" t="str">
        <f t="shared" si="60"/>
        <v>18'16</v>
      </c>
      <c r="M3829" s="1" t="str">
        <f>VLOOKUP(K3829,CW!D:E,2,FALSE)</f>
        <v>Q1'16</v>
      </c>
    </row>
    <row r="3830" spans="1:13" ht="15" customHeight="1">
      <c r="A3830" s="2">
        <v>42492</v>
      </c>
      <c r="B3830" s="1" t="s">
        <v>2764</v>
      </c>
      <c r="C3830" s="1" t="s">
        <v>86</v>
      </c>
      <c r="D3830" s="1" t="s">
        <v>103</v>
      </c>
      <c r="E3830" s="1" t="s">
        <v>3532</v>
      </c>
      <c r="F3830" s="98" t="s">
        <v>4584</v>
      </c>
      <c r="G3830" s="1">
        <v>22</v>
      </c>
      <c r="H3830" s="1" t="s">
        <v>107</v>
      </c>
      <c r="I3830" s="1" t="s">
        <v>159</v>
      </c>
      <c r="K3830" s="1" t="str">
        <f>VLOOKUP(L3830,CW!C:D,2,FALSE)</f>
        <v>May'16</v>
      </c>
      <c r="L3830" s="1" t="str">
        <f t="shared" si="60"/>
        <v>18'16</v>
      </c>
      <c r="M3830" s="1" t="str">
        <f>VLOOKUP(K3830,CW!D:E,2,FALSE)</f>
        <v>Q1'16</v>
      </c>
    </row>
    <row r="3831" spans="1:13" ht="30" customHeight="1">
      <c r="A3831" s="2">
        <v>42492</v>
      </c>
      <c r="B3831" s="1" t="s">
        <v>2765</v>
      </c>
      <c r="C3831" s="1" t="s">
        <v>86</v>
      </c>
      <c r="D3831" s="1" t="s">
        <v>103</v>
      </c>
      <c r="E3831" s="1" t="s">
        <v>3532</v>
      </c>
      <c r="F3831" s="98" t="s">
        <v>160</v>
      </c>
      <c r="G3831" s="1">
        <v>1</v>
      </c>
      <c r="H3831" s="1" t="s">
        <v>107</v>
      </c>
      <c r="I3831" s="1" t="s">
        <v>159</v>
      </c>
      <c r="K3831" s="1" t="str">
        <f>VLOOKUP(L3831,CW!C:D,2,FALSE)</f>
        <v>May'16</v>
      </c>
      <c r="L3831" s="1" t="str">
        <f t="shared" si="60"/>
        <v>18'16</v>
      </c>
      <c r="M3831" s="1" t="str">
        <f>VLOOKUP(K3831,CW!D:E,2,FALSE)</f>
        <v>Q1'16</v>
      </c>
    </row>
    <row r="3832" spans="1:13" ht="15" customHeight="1">
      <c r="A3832" s="2">
        <v>42492</v>
      </c>
      <c r="B3832" s="1" t="s">
        <v>2766</v>
      </c>
      <c r="C3832" s="1" t="s">
        <v>93</v>
      </c>
      <c r="D3832" s="1" t="s">
        <v>103</v>
      </c>
      <c r="E3832" s="1" t="s">
        <v>3532</v>
      </c>
      <c r="F3832" s="45" t="s">
        <v>158</v>
      </c>
      <c r="G3832" s="1">
        <v>1</v>
      </c>
      <c r="H3832" s="1" t="s">
        <v>107</v>
      </c>
      <c r="I3832" s="1" t="s">
        <v>159</v>
      </c>
      <c r="K3832" s="1" t="str">
        <f>VLOOKUP(L3832,CW!C:D,2,FALSE)</f>
        <v>May'16</v>
      </c>
      <c r="L3832" s="1" t="str">
        <f t="shared" si="60"/>
        <v>18'16</v>
      </c>
      <c r="M3832" s="1" t="str">
        <f>VLOOKUP(K3832,CW!D:E,2,FALSE)</f>
        <v>Q1'16</v>
      </c>
    </row>
    <row r="3833" spans="1:13" ht="15" customHeight="1">
      <c r="A3833" s="2">
        <v>42492</v>
      </c>
      <c r="B3833" s="1" t="s">
        <v>2766</v>
      </c>
      <c r="C3833" s="1" t="s">
        <v>93</v>
      </c>
      <c r="D3833" s="1" t="s">
        <v>103</v>
      </c>
      <c r="E3833" s="1" t="s">
        <v>3532</v>
      </c>
      <c r="F3833" s="98" t="s">
        <v>4584</v>
      </c>
      <c r="G3833" s="1">
        <v>11</v>
      </c>
      <c r="H3833" s="1" t="s">
        <v>107</v>
      </c>
      <c r="I3833" s="1" t="s">
        <v>159</v>
      </c>
      <c r="K3833" s="1" t="str">
        <f>VLOOKUP(L3833,CW!C:D,2,FALSE)</f>
        <v>May'16</v>
      </c>
      <c r="L3833" s="1" t="str">
        <f t="shared" si="60"/>
        <v>18'16</v>
      </c>
      <c r="M3833" s="1" t="str">
        <f>VLOOKUP(K3833,CW!D:E,2,FALSE)</f>
        <v>Q1'16</v>
      </c>
    </row>
    <row r="3834" spans="1:13" ht="15" customHeight="1">
      <c r="A3834" s="2">
        <v>42492</v>
      </c>
      <c r="B3834" s="1" t="s">
        <v>2767</v>
      </c>
      <c r="C3834" s="1" t="s">
        <v>93</v>
      </c>
      <c r="D3834" s="1" t="s">
        <v>103</v>
      </c>
      <c r="E3834" s="1" t="s">
        <v>3532</v>
      </c>
      <c r="F3834" s="45" t="s">
        <v>158</v>
      </c>
      <c r="G3834" s="1">
        <v>1</v>
      </c>
      <c r="H3834" s="1" t="s">
        <v>107</v>
      </c>
      <c r="I3834" s="1" t="s">
        <v>159</v>
      </c>
      <c r="K3834" s="1" t="str">
        <f>VLOOKUP(L3834,CW!C:D,2,FALSE)</f>
        <v>May'16</v>
      </c>
      <c r="L3834" s="1" t="str">
        <f t="shared" si="60"/>
        <v>18'16</v>
      </c>
      <c r="M3834" s="1" t="str">
        <f>VLOOKUP(K3834,CW!D:E,2,FALSE)</f>
        <v>Q1'16</v>
      </c>
    </row>
    <row r="3835" spans="1:13" ht="15" customHeight="1">
      <c r="A3835" s="2">
        <v>42492</v>
      </c>
      <c r="B3835" s="1" t="s">
        <v>2767</v>
      </c>
      <c r="C3835" s="1" t="s">
        <v>93</v>
      </c>
      <c r="D3835" s="1" t="s">
        <v>103</v>
      </c>
      <c r="E3835" s="1" t="s">
        <v>3532</v>
      </c>
      <c r="F3835" s="98" t="s">
        <v>4584</v>
      </c>
      <c r="G3835" s="1">
        <v>11</v>
      </c>
      <c r="H3835" s="1" t="s">
        <v>107</v>
      </c>
      <c r="I3835" s="1" t="s">
        <v>159</v>
      </c>
      <c r="K3835" s="1" t="str">
        <f>VLOOKUP(L3835,CW!C:D,2,FALSE)</f>
        <v>May'16</v>
      </c>
      <c r="L3835" s="1" t="str">
        <f t="shared" si="60"/>
        <v>18'16</v>
      </c>
      <c r="M3835" s="1" t="str">
        <f>VLOOKUP(K3835,CW!D:E,2,FALSE)</f>
        <v>Q1'16</v>
      </c>
    </row>
    <row r="3836" spans="1:13" ht="30" customHeight="1">
      <c r="A3836" s="2">
        <v>42492</v>
      </c>
      <c r="B3836" s="1" t="s">
        <v>2768</v>
      </c>
      <c r="C3836" s="1" t="s">
        <v>108</v>
      </c>
      <c r="D3836" s="1" t="s">
        <v>103</v>
      </c>
      <c r="E3836" s="1" t="s">
        <v>3532</v>
      </c>
      <c r="F3836" s="98" t="s">
        <v>161</v>
      </c>
      <c r="G3836" s="1">
        <v>1</v>
      </c>
      <c r="H3836" s="1" t="s">
        <v>107</v>
      </c>
      <c r="I3836" s="1" t="s">
        <v>159</v>
      </c>
      <c r="K3836" s="1" t="str">
        <f>VLOOKUP(L3836,CW!C:D,2,FALSE)</f>
        <v>May'16</v>
      </c>
      <c r="L3836" s="1" t="str">
        <f t="shared" si="60"/>
        <v>18'16</v>
      </c>
      <c r="M3836" s="1" t="str">
        <f>VLOOKUP(K3836,CW!D:E,2,FALSE)</f>
        <v>Q1'16</v>
      </c>
    </row>
    <row r="3837" spans="1:13" ht="15" customHeight="1">
      <c r="A3837" s="2">
        <v>42492</v>
      </c>
      <c r="B3837" s="1" t="s">
        <v>2768</v>
      </c>
      <c r="C3837" s="1" t="s">
        <v>108</v>
      </c>
      <c r="D3837" s="1" t="s">
        <v>103</v>
      </c>
      <c r="E3837" s="1" t="s">
        <v>3532</v>
      </c>
      <c r="F3837" s="45" t="s">
        <v>158</v>
      </c>
      <c r="G3837" s="1">
        <v>1</v>
      </c>
      <c r="H3837" s="1" t="s">
        <v>107</v>
      </c>
      <c r="I3837" s="1" t="s">
        <v>159</v>
      </c>
      <c r="K3837" s="1" t="str">
        <f>VLOOKUP(L3837,CW!C:D,2,FALSE)</f>
        <v>May'16</v>
      </c>
      <c r="L3837" s="1" t="str">
        <f t="shared" si="60"/>
        <v>18'16</v>
      </c>
      <c r="M3837" s="1" t="str">
        <f>VLOOKUP(K3837,CW!D:E,2,FALSE)</f>
        <v>Q1'16</v>
      </c>
    </row>
    <row r="3838" spans="1:13" ht="15" customHeight="1">
      <c r="A3838" s="2">
        <v>42492</v>
      </c>
      <c r="B3838" s="1" t="s">
        <v>2769</v>
      </c>
      <c r="C3838" s="1" t="s">
        <v>2770</v>
      </c>
      <c r="D3838" s="1" t="s">
        <v>103</v>
      </c>
      <c r="E3838" s="1" t="s">
        <v>3532</v>
      </c>
      <c r="F3838" s="98" t="s">
        <v>4584</v>
      </c>
      <c r="G3838" s="1">
        <v>7</v>
      </c>
      <c r="H3838" s="1" t="s">
        <v>107</v>
      </c>
      <c r="I3838" s="1" t="s">
        <v>159</v>
      </c>
      <c r="K3838" s="1" t="str">
        <f>VLOOKUP(L3838,CW!C:D,2,FALSE)</f>
        <v>May'16</v>
      </c>
      <c r="L3838" s="1" t="str">
        <f t="shared" si="60"/>
        <v>18'16</v>
      </c>
      <c r="M3838" s="1" t="str">
        <f>VLOOKUP(K3838,CW!D:E,2,FALSE)</f>
        <v>Q1'16</v>
      </c>
    </row>
    <row r="3839" spans="1:13" ht="15" customHeight="1">
      <c r="A3839" s="2">
        <v>42492</v>
      </c>
      <c r="B3839" s="1" t="s">
        <v>2771</v>
      </c>
      <c r="C3839" s="1" t="s">
        <v>86</v>
      </c>
      <c r="D3839" s="1" t="s">
        <v>102</v>
      </c>
      <c r="E3839" s="1" t="s">
        <v>3532</v>
      </c>
      <c r="F3839" s="98" t="s">
        <v>4584</v>
      </c>
      <c r="G3839" s="1">
        <v>3</v>
      </c>
      <c r="H3839" s="1" t="s">
        <v>107</v>
      </c>
      <c r="I3839" s="1" t="s">
        <v>159</v>
      </c>
      <c r="K3839" s="1" t="str">
        <f>VLOOKUP(L3839,CW!C:D,2,FALSE)</f>
        <v>May'16</v>
      </c>
      <c r="L3839" s="1" t="str">
        <f t="shared" si="60"/>
        <v>18'16</v>
      </c>
      <c r="M3839" s="1" t="str">
        <f>VLOOKUP(K3839,CW!D:E,2,FALSE)</f>
        <v>Q1'16</v>
      </c>
    </row>
    <row r="3840" spans="1:13" ht="15" customHeight="1">
      <c r="A3840" s="2">
        <v>42492</v>
      </c>
      <c r="B3840" s="1" t="s">
        <v>2772</v>
      </c>
      <c r="C3840" s="1" t="s">
        <v>86</v>
      </c>
      <c r="D3840" s="1" t="s">
        <v>102</v>
      </c>
      <c r="E3840" s="1" t="s">
        <v>3532</v>
      </c>
      <c r="F3840" s="45" t="s">
        <v>158</v>
      </c>
      <c r="G3840" s="1">
        <v>7</v>
      </c>
      <c r="H3840" s="1" t="s">
        <v>107</v>
      </c>
      <c r="I3840" s="1" t="s">
        <v>159</v>
      </c>
      <c r="K3840" s="1" t="str">
        <f>VLOOKUP(L3840,CW!C:D,2,FALSE)</f>
        <v>May'16</v>
      </c>
      <c r="L3840" s="1" t="str">
        <f t="shared" si="60"/>
        <v>18'16</v>
      </c>
      <c r="M3840" s="1" t="str">
        <f>VLOOKUP(K3840,CW!D:E,2,FALSE)</f>
        <v>Q1'16</v>
      </c>
    </row>
    <row r="3841" spans="1:13" ht="15" customHeight="1">
      <c r="A3841" s="2">
        <v>42492</v>
      </c>
      <c r="B3841" s="1" t="s">
        <v>2772</v>
      </c>
      <c r="C3841" s="1" t="s">
        <v>86</v>
      </c>
      <c r="D3841" s="1" t="s">
        <v>102</v>
      </c>
      <c r="E3841" s="1" t="s">
        <v>3532</v>
      </c>
      <c r="F3841" s="45" t="s">
        <v>896</v>
      </c>
      <c r="G3841" s="1">
        <v>22</v>
      </c>
      <c r="H3841" s="1" t="s">
        <v>107</v>
      </c>
      <c r="I3841" s="1" t="s">
        <v>159</v>
      </c>
      <c r="K3841" s="1" t="str">
        <f>VLOOKUP(L3841,CW!C:D,2,FALSE)</f>
        <v>May'16</v>
      </c>
      <c r="L3841" s="1" t="str">
        <f t="shared" si="60"/>
        <v>18'16</v>
      </c>
      <c r="M3841" s="1" t="str">
        <f>VLOOKUP(K3841,CW!D:E,2,FALSE)</f>
        <v>Q1'16</v>
      </c>
    </row>
    <row r="3842" spans="1:13" ht="30" customHeight="1">
      <c r="A3842" s="2">
        <v>42492</v>
      </c>
      <c r="B3842" s="1" t="s">
        <v>2773</v>
      </c>
      <c r="C3842" s="1" t="s">
        <v>122</v>
      </c>
      <c r="D3842" s="1" t="s">
        <v>102</v>
      </c>
      <c r="E3842" s="1" t="s">
        <v>3532</v>
      </c>
      <c r="F3842" s="98" t="s">
        <v>160</v>
      </c>
      <c r="G3842" s="1">
        <v>1</v>
      </c>
      <c r="H3842" s="1" t="s">
        <v>107</v>
      </c>
      <c r="I3842" s="1" t="s">
        <v>159</v>
      </c>
      <c r="K3842" s="1" t="str">
        <f>VLOOKUP(L3842,CW!C:D,2,FALSE)</f>
        <v>May'16</v>
      </c>
      <c r="L3842" s="1" t="str">
        <f t="shared" si="60"/>
        <v>18'16</v>
      </c>
      <c r="M3842" s="1" t="str">
        <f>VLOOKUP(K3842,CW!D:E,2,FALSE)</f>
        <v>Q1'16</v>
      </c>
    </row>
    <row r="3843" spans="1:13" ht="15" customHeight="1">
      <c r="A3843" s="2">
        <v>42493</v>
      </c>
      <c r="B3843" s="1" t="s">
        <v>2774</v>
      </c>
      <c r="C3843" s="1" t="s">
        <v>108</v>
      </c>
      <c r="D3843" s="1" t="s">
        <v>100</v>
      </c>
      <c r="E3843" s="1" t="s">
        <v>3532</v>
      </c>
      <c r="F3843" s="98" t="s">
        <v>4584</v>
      </c>
      <c r="G3843" s="1">
        <v>1</v>
      </c>
      <c r="H3843" s="1" t="s">
        <v>107</v>
      </c>
      <c r="I3843" s="1" t="s">
        <v>159</v>
      </c>
      <c r="K3843" s="1" t="str">
        <f>VLOOKUP(L3843,CW!C:D,2,FALSE)</f>
        <v>May'16</v>
      </c>
      <c r="L3843" s="1" t="str">
        <f t="shared" si="60"/>
        <v>18'16</v>
      </c>
      <c r="M3843" s="1" t="str">
        <f>VLOOKUP(K3843,CW!D:E,2,FALSE)</f>
        <v>Q1'16</v>
      </c>
    </row>
    <row r="3844" spans="1:13" ht="15" customHeight="1">
      <c r="A3844" s="2">
        <v>42493</v>
      </c>
      <c r="B3844" s="1" t="s">
        <v>2774</v>
      </c>
      <c r="C3844" s="1" t="s">
        <v>108</v>
      </c>
      <c r="D3844" s="1" t="s">
        <v>100</v>
      </c>
      <c r="E3844" s="1" t="s">
        <v>3532</v>
      </c>
      <c r="F3844" s="45" t="s">
        <v>5</v>
      </c>
      <c r="G3844" s="1">
        <v>2</v>
      </c>
      <c r="H3844" s="1" t="s">
        <v>107</v>
      </c>
      <c r="I3844" s="1" t="s">
        <v>159</v>
      </c>
      <c r="K3844" s="1" t="str">
        <f>VLOOKUP(L3844,CW!C:D,2,FALSE)</f>
        <v>May'16</v>
      </c>
      <c r="L3844" s="1" t="str">
        <f t="shared" si="60"/>
        <v>18'16</v>
      </c>
      <c r="M3844" s="1" t="str">
        <f>VLOOKUP(K3844,CW!D:E,2,FALSE)</f>
        <v>Q1'16</v>
      </c>
    </row>
    <row r="3845" spans="1:13" ht="30" customHeight="1">
      <c r="A3845" s="2">
        <v>42493</v>
      </c>
      <c r="B3845" s="1" t="s">
        <v>2775</v>
      </c>
      <c r="C3845" s="1" t="s">
        <v>108</v>
      </c>
      <c r="D3845" s="1" t="s">
        <v>100</v>
      </c>
      <c r="E3845" s="1" t="s">
        <v>3532</v>
      </c>
      <c r="F3845" s="98" t="s">
        <v>161</v>
      </c>
      <c r="G3845" s="1">
        <v>1</v>
      </c>
      <c r="H3845" s="1" t="s">
        <v>107</v>
      </c>
      <c r="I3845" s="1" t="s">
        <v>159</v>
      </c>
      <c r="K3845" s="1" t="str">
        <f>VLOOKUP(L3845,CW!C:D,2,FALSE)</f>
        <v>May'16</v>
      </c>
      <c r="L3845" s="1" t="str">
        <f t="shared" si="60"/>
        <v>18'16</v>
      </c>
      <c r="M3845" s="1" t="str">
        <f>VLOOKUP(K3845,CW!D:E,2,FALSE)</f>
        <v>Q1'16</v>
      </c>
    </row>
    <row r="3846" spans="1:13" ht="15" customHeight="1">
      <c r="A3846" s="2">
        <v>42493</v>
      </c>
      <c r="B3846" s="1" t="s">
        <v>2776</v>
      </c>
      <c r="C3846" s="1" t="s">
        <v>108</v>
      </c>
      <c r="D3846" s="1" t="s">
        <v>100</v>
      </c>
      <c r="E3846" s="1" t="s">
        <v>3532</v>
      </c>
      <c r="F3846" s="98" t="s">
        <v>4584</v>
      </c>
      <c r="G3846" s="1">
        <v>5</v>
      </c>
      <c r="H3846" s="1" t="s">
        <v>107</v>
      </c>
      <c r="I3846" s="1" t="s">
        <v>159</v>
      </c>
      <c r="K3846" s="1" t="str">
        <f>VLOOKUP(L3846,CW!C:D,2,FALSE)</f>
        <v>May'16</v>
      </c>
      <c r="L3846" s="1" t="str">
        <f t="shared" si="60"/>
        <v>18'16</v>
      </c>
      <c r="M3846" s="1" t="str">
        <f>VLOOKUP(K3846,CW!D:E,2,FALSE)</f>
        <v>Q1'16</v>
      </c>
    </row>
    <row r="3847" spans="1:13" ht="15" customHeight="1">
      <c r="A3847" s="2">
        <v>42493</v>
      </c>
      <c r="B3847" s="1" t="s">
        <v>2776</v>
      </c>
      <c r="C3847" s="1" t="s">
        <v>108</v>
      </c>
      <c r="D3847" s="1" t="s">
        <v>100</v>
      </c>
      <c r="E3847" s="1" t="s">
        <v>3532</v>
      </c>
      <c r="F3847" s="45" t="s">
        <v>5</v>
      </c>
      <c r="G3847" s="1">
        <v>1</v>
      </c>
      <c r="H3847" s="1" t="s">
        <v>107</v>
      </c>
      <c r="I3847" s="1" t="s">
        <v>159</v>
      </c>
      <c r="K3847" s="1" t="str">
        <f>VLOOKUP(L3847,CW!C:D,2,FALSE)</f>
        <v>May'16</v>
      </c>
      <c r="L3847" s="1" t="str">
        <f t="shared" si="60"/>
        <v>18'16</v>
      </c>
      <c r="M3847" s="1" t="str">
        <f>VLOOKUP(K3847,CW!D:E,2,FALSE)</f>
        <v>Q1'16</v>
      </c>
    </row>
    <row r="3848" spans="1:13" ht="15" customHeight="1">
      <c r="A3848" s="2">
        <v>42493</v>
      </c>
      <c r="B3848" s="1" t="s">
        <v>2777</v>
      </c>
      <c r="C3848" s="1" t="s">
        <v>86</v>
      </c>
      <c r="D3848" s="1" t="s">
        <v>100</v>
      </c>
      <c r="E3848" s="1" t="s">
        <v>3532</v>
      </c>
      <c r="F3848" s="98" t="s">
        <v>4584</v>
      </c>
      <c r="G3848" s="1">
        <v>3</v>
      </c>
      <c r="H3848" s="1" t="s">
        <v>107</v>
      </c>
      <c r="I3848" s="1" t="s">
        <v>159</v>
      </c>
      <c r="K3848" s="1" t="str">
        <f>VLOOKUP(L3848,CW!C:D,2,FALSE)</f>
        <v>May'16</v>
      </c>
      <c r="L3848" s="1" t="str">
        <f t="shared" si="60"/>
        <v>18'16</v>
      </c>
      <c r="M3848" s="1" t="str">
        <f>VLOOKUP(K3848,CW!D:E,2,FALSE)</f>
        <v>Q1'16</v>
      </c>
    </row>
    <row r="3849" spans="1:13" ht="30" customHeight="1">
      <c r="A3849" s="2">
        <v>42493</v>
      </c>
      <c r="B3849" s="1" t="s">
        <v>2778</v>
      </c>
      <c r="C3849" s="1" t="s">
        <v>86</v>
      </c>
      <c r="D3849" s="1" t="s">
        <v>100</v>
      </c>
      <c r="E3849" s="1" t="s">
        <v>3532</v>
      </c>
      <c r="F3849" s="98" t="s">
        <v>161</v>
      </c>
      <c r="G3849" s="1">
        <v>1</v>
      </c>
      <c r="H3849" s="1" t="s">
        <v>107</v>
      </c>
      <c r="I3849" s="1" t="s">
        <v>159</v>
      </c>
      <c r="K3849" s="1" t="str">
        <f>VLOOKUP(L3849,CW!C:D,2,FALSE)</f>
        <v>May'16</v>
      </c>
      <c r="L3849" s="1" t="str">
        <f t="shared" si="60"/>
        <v>18'16</v>
      </c>
      <c r="M3849" s="1" t="str">
        <f>VLOOKUP(K3849,CW!D:E,2,FALSE)</f>
        <v>Q1'16</v>
      </c>
    </row>
    <row r="3850" spans="1:13" ht="15" customHeight="1">
      <c r="A3850" s="2">
        <v>42493</v>
      </c>
      <c r="B3850" s="1" t="s">
        <v>2778</v>
      </c>
      <c r="C3850" s="1" t="s">
        <v>86</v>
      </c>
      <c r="D3850" s="1" t="s">
        <v>100</v>
      </c>
      <c r="E3850" s="1" t="s">
        <v>3532</v>
      </c>
      <c r="F3850" s="45" t="s">
        <v>158</v>
      </c>
      <c r="G3850" s="1">
        <v>1</v>
      </c>
      <c r="H3850" s="1" t="s">
        <v>107</v>
      </c>
      <c r="I3850" s="1" t="s">
        <v>159</v>
      </c>
      <c r="K3850" s="1" t="str">
        <f>VLOOKUP(L3850,CW!C:D,2,FALSE)</f>
        <v>May'16</v>
      </c>
      <c r="L3850" s="1" t="str">
        <f t="shared" si="60"/>
        <v>18'16</v>
      </c>
      <c r="M3850" s="1" t="str">
        <f>VLOOKUP(K3850,CW!D:E,2,FALSE)</f>
        <v>Q1'16</v>
      </c>
    </row>
    <row r="3851" spans="1:13" ht="15" customHeight="1">
      <c r="A3851" s="2">
        <v>42493</v>
      </c>
      <c r="B3851" s="1" t="s">
        <v>2778</v>
      </c>
      <c r="C3851" s="1" t="s">
        <v>86</v>
      </c>
      <c r="D3851" s="1" t="s">
        <v>100</v>
      </c>
      <c r="E3851" s="1" t="s">
        <v>3532</v>
      </c>
      <c r="F3851" s="45" t="s">
        <v>5</v>
      </c>
      <c r="G3851" s="1">
        <v>1</v>
      </c>
      <c r="H3851" s="1" t="s">
        <v>107</v>
      </c>
      <c r="I3851" s="1" t="s">
        <v>159</v>
      </c>
      <c r="K3851" s="1" t="str">
        <f>VLOOKUP(L3851,CW!C:D,2,FALSE)</f>
        <v>May'16</v>
      </c>
      <c r="L3851" s="1" t="str">
        <f t="shared" si="60"/>
        <v>18'16</v>
      </c>
      <c r="M3851" s="1" t="str">
        <f>VLOOKUP(K3851,CW!D:E,2,FALSE)</f>
        <v>Q1'16</v>
      </c>
    </row>
    <row r="3852" spans="1:13" ht="15" customHeight="1">
      <c r="A3852" s="2">
        <v>42493</v>
      </c>
      <c r="B3852" s="1" t="s">
        <v>2779</v>
      </c>
      <c r="C3852" s="1" t="s">
        <v>86</v>
      </c>
      <c r="D3852" s="1" t="s">
        <v>100</v>
      </c>
      <c r="E3852" s="1" t="s">
        <v>3532</v>
      </c>
      <c r="F3852" s="45" t="s">
        <v>158</v>
      </c>
      <c r="G3852" s="1">
        <v>3</v>
      </c>
      <c r="H3852" s="1" t="s">
        <v>107</v>
      </c>
      <c r="I3852" s="1" t="s">
        <v>159</v>
      </c>
      <c r="K3852" s="1" t="str">
        <f>VLOOKUP(L3852,CW!C:D,2,FALSE)</f>
        <v>May'16</v>
      </c>
      <c r="L3852" s="1" t="str">
        <f t="shared" si="60"/>
        <v>18'16</v>
      </c>
      <c r="M3852" s="1" t="str">
        <f>VLOOKUP(K3852,CW!D:E,2,FALSE)</f>
        <v>Q1'16</v>
      </c>
    </row>
    <row r="3853" spans="1:13" ht="15" customHeight="1">
      <c r="A3853" s="2">
        <v>42493</v>
      </c>
      <c r="B3853" s="1" t="s">
        <v>2779</v>
      </c>
      <c r="C3853" s="1" t="s">
        <v>86</v>
      </c>
      <c r="D3853" s="1" t="s">
        <v>100</v>
      </c>
      <c r="E3853" s="1" t="s">
        <v>3532</v>
      </c>
      <c r="F3853" s="98" t="s">
        <v>4584</v>
      </c>
      <c r="G3853" s="1">
        <v>1</v>
      </c>
      <c r="H3853" s="1" t="s">
        <v>107</v>
      </c>
      <c r="I3853" s="1" t="s">
        <v>159</v>
      </c>
      <c r="K3853" s="1" t="str">
        <f>VLOOKUP(L3853,CW!C:D,2,FALSE)</f>
        <v>May'16</v>
      </c>
      <c r="L3853" s="1" t="str">
        <f t="shared" si="60"/>
        <v>18'16</v>
      </c>
      <c r="M3853" s="1" t="str">
        <f>VLOOKUP(K3853,CW!D:E,2,FALSE)</f>
        <v>Q1'16</v>
      </c>
    </row>
    <row r="3854" spans="1:13" ht="15" customHeight="1">
      <c r="A3854" s="2">
        <v>42493</v>
      </c>
      <c r="B3854" s="1" t="s">
        <v>2780</v>
      </c>
      <c r="C3854" s="1" t="s">
        <v>108</v>
      </c>
      <c r="D3854" s="1" t="s">
        <v>100</v>
      </c>
      <c r="E3854" s="1" t="s">
        <v>3532</v>
      </c>
      <c r="F3854" s="98" t="s">
        <v>4584</v>
      </c>
      <c r="G3854" s="1">
        <v>3</v>
      </c>
      <c r="H3854" s="1" t="s">
        <v>107</v>
      </c>
      <c r="I3854" s="1" t="s">
        <v>159</v>
      </c>
      <c r="K3854" s="1" t="str">
        <f>VLOOKUP(L3854,CW!C:D,2,FALSE)</f>
        <v>May'16</v>
      </c>
      <c r="L3854" s="1" t="str">
        <f t="shared" si="60"/>
        <v>18'16</v>
      </c>
      <c r="M3854" s="1" t="str">
        <f>VLOOKUP(K3854,CW!D:E,2,FALSE)</f>
        <v>Q1'16</v>
      </c>
    </row>
    <row r="3855" spans="1:13" ht="15" customHeight="1">
      <c r="A3855" s="2">
        <v>42493</v>
      </c>
      <c r="B3855" s="1" t="s">
        <v>2781</v>
      </c>
      <c r="C3855" s="1" t="s">
        <v>108</v>
      </c>
      <c r="D3855" s="1" t="s">
        <v>100</v>
      </c>
      <c r="E3855" s="1" t="s">
        <v>3532</v>
      </c>
      <c r="F3855" s="98" t="s">
        <v>4584</v>
      </c>
      <c r="G3855" s="1">
        <v>12</v>
      </c>
      <c r="H3855" s="1" t="s">
        <v>107</v>
      </c>
      <c r="I3855" s="1" t="s">
        <v>159</v>
      </c>
      <c r="K3855" s="1" t="str">
        <f>VLOOKUP(L3855,CW!C:D,2,FALSE)</f>
        <v>May'16</v>
      </c>
      <c r="L3855" s="1" t="str">
        <f t="shared" si="60"/>
        <v>18'16</v>
      </c>
      <c r="M3855" s="1" t="str">
        <f>VLOOKUP(K3855,CW!D:E,2,FALSE)</f>
        <v>Q1'16</v>
      </c>
    </row>
    <row r="3856" spans="1:13" ht="15" customHeight="1">
      <c r="A3856" s="2">
        <v>42493</v>
      </c>
      <c r="B3856" s="1" t="s">
        <v>2781</v>
      </c>
      <c r="C3856" s="1" t="s">
        <v>108</v>
      </c>
      <c r="D3856" s="1" t="s">
        <v>100</v>
      </c>
      <c r="E3856" s="1" t="s">
        <v>3532</v>
      </c>
      <c r="F3856" s="45" t="s">
        <v>5</v>
      </c>
      <c r="G3856" s="1">
        <v>1</v>
      </c>
      <c r="H3856" s="1" t="s">
        <v>107</v>
      </c>
      <c r="I3856" s="1" t="s">
        <v>159</v>
      </c>
      <c r="K3856" s="1" t="str">
        <f>VLOOKUP(L3856,CW!C:D,2,FALSE)</f>
        <v>May'16</v>
      </c>
      <c r="L3856" s="1" t="str">
        <f t="shared" si="60"/>
        <v>18'16</v>
      </c>
      <c r="M3856" s="1" t="str">
        <f>VLOOKUP(K3856,CW!D:E,2,FALSE)</f>
        <v>Q1'16</v>
      </c>
    </row>
    <row r="3857" spans="1:13" ht="30" customHeight="1">
      <c r="A3857" s="2">
        <v>42493</v>
      </c>
      <c r="B3857" s="1" t="s">
        <v>2782</v>
      </c>
      <c r="C3857" s="1" t="s">
        <v>108</v>
      </c>
      <c r="D3857" s="1" t="s">
        <v>100</v>
      </c>
      <c r="E3857" s="1" t="s">
        <v>3532</v>
      </c>
      <c r="F3857" s="98" t="s">
        <v>161</v>
      </c>
      <c r="G3857" s="1">
        <v>1</v>
      </c>
      <c r="H3857" s="1" t="s">
        <v>107</v>
      </c>
      <c r="I3857" s="1" t="s">
        <v>159</v>
      </c>
      <c r="K3857" s="1" t="str">
        <f>VLOOKUP(L3857,CW!C:D,2,FALSE)</f>
        <v>May'16</v>
      </c>
      <c r="L3857" s="1" t="str">
        <f t="shared" si="60"/>
        <v>18'16</v>
      </c>
      <c r="M3857" s="1" t="str">
        <f>VLOOKUP(K3857,CW!D:E,2,FALSE)</f>
        <v>Q1'16</v>
      </c>
    </row>
    <row r="3858" spans="1:13" ht="15" customHeight="1">
      <c r="A3858" s="2">
        <v>42493</v>
      </c>
      <c r="B3858" s="1" t="s">
        <v>2782</v>
      </c>
      <c r="C3858" s="1" t="s">
        <v>108</v>
      </c>
      <c r="D3858" s="1" t="s">
        <v>100</v>
      </c>
      <c r="E3858" s="1" t="s">
        <v>3532</v>
      </c>
      <c r="F3858" s="45" t="s">
        <v>158</v>
      </c>
      <c r="G3858" s="1">
        <v>1</v>
      </c>
      <c r="H3858" s="1" t="s">
        <v>107</v>
      </c>
      <c r="I3858" s="1" t="s">
        <v>159</v>
      </c>
      <c r="K3858" s="1" t="str">
        <f>VLOOKUP(L3858,CW!C:D,2,FALSE)</f>
        <v>May'16</v>
      </c>
      <c r="L3858" s="1" t="str">
        <f t="shared" si="60"/>
        <v>18'16</v>
      </c>
      <c r="M3858" s="1" t="str">
        <f>VLOOKUP(K3858,CW!D:E,2,FALSE)</f>
        <v>Q1'16</v>
      </c>
    </row>
    <row r="3859" spans="1:13" ht="15" customHeight="1">
      <c r="A3859" s="2">
        <v>42493</v>
      </c>
      <c r="B3859" s="1" t="s">
        <v>2782</v>
      </c>
      <c r="C3859" s="1" t="s">
        <v>108</v>
      </c>
      <c r="D3859" s="1" t="s">
        <v>100</v>
      </c>
      <c r="E3859" s="1" t="s">
        <v>3532</v>
      </c>
      <c r="F3859" s="98" t="s">
        <v>4584</v>
      </c>
      <c r="G3859" s="1">
        <v>2</v>
      </c>
      <c r="H3859" s="1" t="s">
        <v>107</v>
      </c>
      <c r="I3859" s="1" t="s">
        <v>159</v>
      </c>
      <c r="K3859" s="1" t="str">
        <f>VLOOKUP(L3859,CW!C:D,2,FALSE)</f>
        <v>May'16</v>
      </c>
      <c r="L3859" s="1" t="str">
        <f t="shared" si="60"/>
        <v>18'16</v>
      </c>
      <c r="M3859" s="1" t="str">
        <f>VLOOKUP(K3859,CW!D:E,2,FALSE)</f>
        <v>Q1'16</v>
      </c>
    </row>
    <row r="3860" spans="1:13" ht="15" customHeight="1">
      <c r="A3860" s="2">
        <v>42493</v>
      </c>
      <c r="B3860" s="1" t="s">
        <v>2783</v>
      </c>
      <c r="C3860" s="1" t="s">
        <v>108</v>
      </c>
      <c r="D3860" s="1" t="s">
        <v>100</v>
      </c>
      <c r="E3860" s="1" t="s">
        <v>3532</v>
      </c>
      <c r="F3860" s="98" t="s">
        <v>4584</v>
      </c>
      <c r="G3860" s="1">
        <v>1</v>
      </c>
      <c r="H3860" s="1" t="s">
        <v>107</v>
      </c>
      <c r="I3860" s="1" t="s">
        <v>159</v>
      </c>
      <c r="K3860" s="1" t="str">
        <f>VLOOKUP(L3860,CW!C:D,2,FALSE)</f>
        <v>May'16</v>
      </c>
      <c r="L3860" s="1" t="str">
        <f t="shared" si="60"/>
        <v>18'16</v>
      </c>
      <c r="M3860" s="1" t="str">
        <f>VLOOKUP(K3860,CW!D:E,2,FALSE)</f>
        <v>Q1'16</v>
      </c>
    </row>
    <row r="3861" spans="1:13" ht="15" customHeight="1">
      <c r="A3861" s="2">
        <v>42493</v>
      </c>
      <c r="B3861" s="1" t="s">
        <v>2783</v>
      </c>
      <c r="C3861" s="1" t="s">
        <v>108</v>
      </c>
      <c r="D3861" s="1" t="s">
        <v>100</v>
      </c>
      <c r="E3861" s="1" t="s">
        <v>3532</v>
      </c>
      <c r="F3861" s="45" t="s">
        <v>5</v>
      </c>
      <c r="G3861" s="1">
        <v>1</v>
      </c>
      <c r="H3861" s="1" t="s">
        <v>107</v>
      </c>
      <c r="I3861" s="1" t="s">
        <v>159</v>
      </c>
      <c r="K3861" s="1" t="str">
        <f>VLOOKUP(L3861,CW!C:D,2,FALSE)</f>
        <v>May'16</v>
      </c>
      <c r="L3861" s="1" t="str">
        <f t="shared" si="60"/>
        <v>18'16</v>
      </c>
      <c r="M3861" s="1" t="str">
        <f>VLOOKUP(K3861,CW!D:E,2,FALSE)</f>
        <v>Q1'16</v>
      </c>
    </row>
    <row r="3862" spans="1:13" ht="15" customHeight="1">
      <c r="A3862" s="2">
        <v>42493</v>
      </c>
      <c r="B3862" s="1" t="s">
        <v>2784</v>
      </c>
      <c r="C3862" s="1" t="s">
        <v>108</v>
      </c>
      <c r="D3862" s="1" t="s">
        <v>100</v>
      </c>
      <c r="E3862" s="1" t="s">
        <v>3532</v>
      </c>
      <c r="F3862" s="98" t="s">
        <v>4584</v>
      </c>
      <c r="G3862" s="1">
        <v>2</v>
      </c>
      <c r="H3862" s="1" t="s">
        <v>107</v>
      </c>
      <c r="I3862" s="1" t="s">
        <v>159</v>
      </c>
      <c r="K3862" s="1" t="str">
        <f>VLOOKUP(L3862,CW!C:D,2,FALSE)</f>
        <v>May'16</v>
      </c>
      <c r="L3862" s="1" t="str">
        <f t="shared" si="60"/>
        <v>18'16</v>
      </c>
      <c r="M3862" s="1" t="str">
        <f>VLOOKUP(K3862,CW!D:E,2,FALSE)</f>
        <v>Q1'16</v>
      </c>
    </row>
    <row r="3863" spans="1:13" ht="15" customHeight="1">
      <c r="A3863" s="2">
        <v>42493</v>
      </c>
      <c r="B3863" s="1" t="s">
        <v>2784</v>
      </c>
      <c r="C3863" s="1" t="s">
        <v>108</v>
      </c>
      <c r="D3863" s="1" t="s">
        <v>100</v>
      </c>
      <c r="E3863" s="1" t="s">
        <v>3532</v>
      </c>
      <c r="F3863" s="45" t="s">
        <v>5</v>
      </c>
      <c r="G3863" s="1">
        <v>1</v>
      </c>
      <c r="H3863" s="1" t="s">
        <v>107</v>
      </c>
      <c r="I3863" s="1" t="s">
        <v>159</v>
      </c>
      <c r="K3863" s="1" t="str">
        <f>VLOOKUP(L3863,CW!C:D,2,FALSE)</f>
        <v>May'16</v>
      </c>
      <c r="L3863" s="1" t="str">
        <f t="shared" si="60"/>
        <v>18'16</v>
      </c>
      <c r="M3863" s="1" t="str">
        <f>VLOOKUP(K3863,CW!D:E,2,FALSE)</f>
        <v>Q1'16</v>
      </c>
    </row>
    <row r="3864" spans="1:13" ht="15" customHeight="1">
      <c r="A3864" s="2">
        <v>42493</v>
      </c>
      <c r="B3864" s="1" t="s">
        <v>2785</v>
      </c>
      <c r="C3864" s="1" t="s">
        <v>108</v>
      </c>
      <c r="D3864" s="1" t="s">
        <v>100</v>
      </c>
      <c r="E3864" s="1" t="s">
        <v>3532</v>
      </c>
      <c r="F3864" s="45" t="s">
        <v>896</v>
      </c>
      <c r="G3864" s="1">
        <v>11</v>
      </c>
      <c r="H3864" s="1" t="s">
        <v>107</v>
      </c>
      <c r="I3864" s="1" t="s">
        <v>159</v>
      </c>
      <c r="K3864" s="1" t="str">
        <f>VLOOKUP(L3864,CW!C:D,2,FALSE)</f>
        <v>May'16</v>
      </c>
      <c r="L3864" s="1" t="str">
        <f t="shared" si="60"/>
        <v>18'16</v>
      </c>
      <c r="M3864" s="1" t="str">
        <f>VLOOKUP(K3864,CW!D:E,2,FALSE)</f>
        <v>Q1'16</v>
      </c>
    </row>
    <row r="3865" spans="1:13" ht="15" customHeight="1">
      <c r="A3865" s="2">
        <v>42493</v>
      </c>
      <c r="B3865" s="1" t="s">
        <v>2785</v>
      </c>
      <c r="C3865" s="1" t="s">
        <v>108</v>
      </c>
      <c r="D3865" s="1" t="s">
        <v>100</v>
      </c>
      <c r="E3865" s="1" t="s">
        <v>3532</v>
      </c>
      <c r="F3865" s="98" t="s">
        <v>4584</v>
      </c>
      <c r="G3865" s="1">
        <v>11</v>
      </c>
      <c r="H3865" s="1" t="s">
        <v>107</v>
      </c>
      <c r="I3865" s="1" t="s">
        <v>159</v>
      </c>
      <c r="K3865" s="1" t="str">
        <f>VLOOKUP(L3865,CW!C:D,2,FALSE)</f>
        <v>May'16</v>
      </c>
      <c r="L3865" s="1" t="str">
        <f t="shared" si="60"/>
        <v>18'16</v>
      </c>
      <c r="M3865" s="1" t="str">
        <f>VLOOKUP(K3865,CW!D:E,2,FALSE)</f>
        <v>Q1'16</v>
      </c>
    </row>
    <row r="3866" spans="1:13" ht="15" customHeight="1">
      <c r="A3866" s="2">
        <v>42493</v>
      </c>
      <c r="B3866" s="1" t="s">
        <v>2786</v>
      </c>
      <c r="C3866" s="1" t="s">
        <v>108</v>
      </c>
      <c r="D3866" s="1" t="s">
        <v>100</v>
      </c>
      <c r="E3866" s="1" t="s">
        <v>3532</v>
      </c>
      <c r="F3866" s="98" t="s">
        <v>4584</v>
      </c>
      <c r="G3866" s="1">
        <v>1</v>
      </c>
      <c r="H3866" s="1" t="s">
        <v>107</v>
      </c>
      <c r="I3866" s="1" t="s">
        <v>159</v>
      </c>
      <c r="K3866" s="1" t="str">
        <f>VLOOKUP(L3866,CW!C:D,2,FALSE)</f>
        <v>May'16</v>
      </c>
      <c r="L3866" s="1" t="str">
        <f t="shared" si="60"/>
        <v>18'16</v>
      </c>
      <c r="M3866" s="1" t="str">
        <f>VLOOKUP(K3866,CW!D:E,2,FALSE)</f>
        <v>Q1'16</v>
      </c>
    </row>
    <row r="3867" spans="1:13" ht="15" customHeight="1">
      <c r="A3867" s="2">
        <v>42493</v>
      </c>
      <c r="B3867" s="1" t="s">
        <v>2786</v>
      </c>
      <c r="C3867" s="1" t="s">
        <v>108</v>
      </c>
      <c r="D3867" s="1" t="s">
        <v>100</v>
      </c>
      <c r="E3867" s="1" t="s">
        <v>3532</v>
      </c>
      <c r="F3867" s="45" t="s">
        <v>5</v>
      </c>
      <c r="G3867" s="1">
        <v>3</v>
      </c>
      <c r="H3867" s="1" t="s">
        <v>107</v>
      </c>
      <c r="I3867" s="1" t="s">
        <v>159</v>
      </c>
      <c r="K3867" s="1" t="str">
        <f>VLOOKUP(L3867,CW!C:D,2,FALSE)</f>
        <v>May'16</v>
      </c>
      <c r="L3867" s="1" t="str">
        <f t="shared" si="60"/>
        <v>18'16</v>
      </c>
      <c r="M3867" s="1" t="str">
        <f>VLOOKUP(K3867,CW!D:E,2,FALSE)</f>
        <v>Q1'16</v>
      </c>
    </row>
    <row r="3868" spans="1:13" ht="15" customHeight="1">
      <c r="A3868" s="2">
        <v>42493</v>
      </c>
      <c r="B3868" s="1" t="s">
        <v>2787</v>
      </c>
      <c r="C3868" s="1" t="s">
        <v>97</v>
      </c>
      <c r="D3868" s="1" t="s">
        <v>105</v>
      </c>
      <c r="E3868" s="1" t="s">
        <v>3532</v>
      </c>
      <c r="F3868" s="45" t="s">
        <v>158</v>
      </c>
      <c r="G3868" s="1">
        <v>1</v>
      </c>
      <c r="H3868" s="1" t="s">
        <v>107</v>
      </c>
      <c r="I3868" s="1" t="s">
        <v>159</v>
      </c>
      <c r="K3868" s="1" t="str">
        <f>VLOOKUP(L3868,CW!C:D,2,FALSE)</f>
        <v>May'16</v>
      </c>
      <c r="L3868" s="1" t="str">
        <f t="shared" si="60"/>
        <v>18'16</v>
      </c>
      <c r="M3868" s="1" t="str">
        <f>VLOOKUP(K3868,CW!D:E,2,FALSE)</f>
        <v>Q1'16</v>
      </c>
    </row>
    <row r="3869" spans="1:13" ht="15" customHeight="1">
      <c r="A3869" s="2">
        <v>42493</v>
      </c>
      <c r="B3869" s="1" t="s">
        <v>2788</v>
      </c>
      <c r="C3869" s="1" t="s">
        <v>97</v>
      </c>
      <c r="D3869" s="1" t="s">
        <v>105</v>
      </c>
      <c r="E3869" s="1" t="s">
        <v>3532</v>
      </c>
      <c r="F3869" s="45" t="s">
        <v>158</v>
      </c>
      <c r="G3869" s="1">
        <v>1</v>
      </c>
      <c r="H3869" s="1" t="s">
        <v>107</v>
      </c>
      <c r="I3869" s="1" t="s">
        <v>159</v>
      </c>
      <c r="K3869" s="1" t="str">
        <f>VLOOKUP(L3869,CW!C:D,2,FALSE)</f>
        <v>May'16</v>
      </c>
      <c r="L3869" s="1" t="str">
        <f t="shared" si="60"/>
        <v>18'16</v>
      </c>
      <c r="M3869" s="1" t="str">
        <f>VLOOKUP(K3869,CW!D:E,2,FALSE)</f>
        <v>Q1'16</v>
      </c>
    </row>
    <row r="3870" spans="1:13" ht="15" customHeight="1">
      <c r="A3870" s="2">
        <v>42493</v>
      </c>
      <c r="B3870" s="1" t="s">
        <v>2789</v>
      </c>
      <c r="C3870" s="1" t="s">
        <v>97</v>
      </c>
      <c r="D3870" s="1" t="s">
        <v>105</v>
      </c>
      <c r="E3870" s="1" t="s">
        <v>3532</v>
      </c>
      <c r="F3870" s="45" t="s">
        <v>158</v>
      </c>
      <c r="G3870" s="1">
        <v>1</v>
      </c>
      <c r="H3870" s="1" t="s">
        <v>107</v>
      </c>
      <c r="I3870" s="1" t="s">
        <v>159</v>
      </c>
      <c r="K3870" s="1" t="str">
        <f>VLOOKUP(L3870,CW!C:D,2,FALSE)</f>
        <v>May'16</v>
      </c>
      <c r="L3870" s="1" t="str">
        <f t="shared" ref="L3870:L3933" si="61">CONCATENATE(WEEKNUM(A3870,21),"'",TEXT(A3870,"yy"))</f>
        <v>18'16</v>
      </c>
      <c r="M3870" s="1" t="str">
        <f>VLOOKUP(K3870,CW!D:E,2,FALSE)</f>
        <v>Q1'16</v>
      </c>
    </row>
    <row r="3871" spans="1:13" ht="15" customHeight="1">
      <c r="A3871" s="2">
        <v>42493</v>
      </c>
      <c r="B3871" s="1" t="s">
        <v>2790</v>
      </c>
      <c r="C3871" s="1" t="s">
        <v>1801</v>
      </c>
      <c r="D3871" s="1" t="s">
        <v>105</v>
      </c>
      <c r="E3871" s="1" t="s">
        <v>3532</v>
      </c>
      <c r="F3871" s="45" t="s">
        <v>158</v>
      </c>
      <c r="G3871" s="1">
        <v>1</v>
      </c>
      <c r="H3871" s="1" t="s">
        <v>107</v>
      </c>
      <c r="I3871" s="1" t="s">
        <v>159</v>
      </c>
      <c r="K3871" s="1" t="str">
        <f>VLOOKUP(L3871,CW!C:D,2,FALSE)</f>
        <v>May'16</v>
      </c>
      <c r="L3871" s="1" t="str">
        <f t="shared" si="61"/>
        <v>18'16</v>
      </c>
      <c r="M3871" s="1" t="str">
        <f>VLOOKUP(K3871,CW!D:E,2,FALSE)</f>
        <v>Q1'16</v>
      </c>
    </row>
    <row r="3872" spans="1:13" ht="15" customHeight="1">
      <c r="A3872" s="2">
        <v>42493</v>
      </c>
      <c r="B3872" s="1" t="s">
        <v>2791</v>
      </c>
      <c r="C3872" s="1" t="s">
        <v>86</v>
      </c>
      <c r="D3872" s="1" t="s">
        <v>105</v>
      </c>
      <c r="E3872" s="1" t="s">
        <v>3532</v>
      </c>
      <c r="F3872" s="45" t="s">
        <v>158</v>
      </c>
      <c r="G3872" s="1">
        <v>2</v>
      </c>
      <c r="H3872" s="1" t="s">
        <v>107</v>
      </c>
      <c r="I3872" s="1" t="s">
        <v>159</v>
      </c>
      <c r="K3872" s="1" t="str">
        <f>VLOOKUP(L3872,CW!C:D,2,FALSE)</f>
        <v>May'16</v>
      </c>
      <c r="L3872" s="1" t="str">
        <f t="shared" si="61"/>
        <v>18'16</v>
      </c>
      <c r="M3872" s="1" t="str">
        <f>VLOOKUP(K3872,CW!D:E,2,FALSE)</f>
        <v>Q1'16</v>
      </c>
    </row>
    <row r="3873" spans="1:13" ht="30" customHeight="1">
      <c r="A3873" s="2">
        <v>42493</v>
      </c>
      <c r="B3873" s="1" t="s">
        <v>2792</v>
      </c>
      <c r="C3873" s="1" t="s">
        <v>86</v>
      </c>
      <c r="D3873" s="1" t="s">
        <v>105</v>
      </c>
      <c r="E3873" s="1" t="s">
        <v>3532</v>
      </c>
      <c r="F3873" s="98" t="s">
        <v>160</v>
      </c>
      <c r="G3873" s="1">
        <v>1</v>
      </c>
      <c r="H3873" s="1" t="s">
        <v>107</v>
      </c>
      <c r="I3873" s="1" t="s">
        <v>159</v>
      </c>
      <c r="K3873" s="1" t="str">
        <f>VLOOKUP(L3873,CW!C:D,2,FALSE)</f>
        <v>May'16</v>
      </c>
      <c r="L3873" s="1" t="str">
        <f t="shared" si="61"/>
        <v>18'16</v>
      </c>
      <c r="M3873" s="1" t="str">
        <f>VLOOKUP(K3873,CW!D:E,2,FALSE)</f>
        <v>Q1'16</v>
      </c>
    </row>
    <row r="3874" spans="1:13" ht="30" customHeight="1">
      <c r="A3874" s="2">
        <v>42493</v>
      </c>
      <c r="B3874" s="1" t="s">
        <v>2793</v>
      </c>
      <c r="C3874" s="1" t="s">
        <v>97</v>
      </c>
      <c r="D3874" s="1" t="s">
        <v>105</v>
      </c>
      <c r="E3874" s="1" t="s">
        <v>3532</v>
      </c>
      <c r="F3874" s="98" t="s">
        <v>161</v>
      </c>
      <c r="G3874" s="1">
        <v>2</v>
      </c>
      <c r="H3874" s="1" t="s">
        <v>107</v>
      </c>
      <c r="I3874" s="1" t="s">
        <v>159</v>
      </c>
      <c r="K3874" s="1" t="str">
        <f>VLOOKUP(L3874,CW!C:D,2,FALSE)</f>
        <v>May'16</v>
      </c>
      <c r="L3874" s="1" t="str">
        <f t="shared" si="61"/>
        <v>18'16</v>
      </c>
      <c r="M3874" s="1" t="str">
        <f>VLOOKUP(K3874,CW!D:E,2,FALSE)</f>
        <v>Q1'16</v>
      </c>
    </row>
    <row r="3875" spans="1:13" ht="15" customHeight="1">
      <c r="A3875" s="2">
        <v>42493</v>
      </c>
      <c r="B3875" s="1" t="s">
        <v>2794</v>
      </c>
      <c r="C3875" s="1" t="s">
        <v>2795</v>
      </c>
      <c r="D3875" s="1" t="s">
        <v>105</v>
      </c>
      <c r="E3875" s="1" t="s">
        <v>3532</v>
      </c>
      <c r="F3875" s="45" t="s">
        <v>896</v>
      </c>
      <c r="G3875" s="1">
        <v>3</v>
      </c>
      <c r="H3875" s="1" t="s">
        <v>107</v>
      </c>
      <c r="I3875" s="1" t="s">
        <v>159</v>
      </c>
      <c r="K3875" s="1" t="str">
        <f>VLOOKUP(L3875,CW!C:D,2,FALSE)</f>
        <v>May'16</v>
      </c>
      <c r="L3875" s="1" t="str">
        <f t="shared" si="61"/>
        <v>18'16</v>
      </c>
      <c r="M3875" s="1" t="str">
        <f>VLOOKUP(K3875,CW!D:E,2,FALSE)</f>
        <v>Q1'16</v>
      </c>
    </row>
    <row r="3876" spans="1:13" ht="30" customHeight="1">
      <c r="A3876" s="2">
        <v>42493</v>
      </c>
      <c r="B3876" s="1" t="s">
        <v>2796</v>
      </c>
      <c r="C3876" s="1" t="s">
        <v>86</v>
      </c>
      <c r="D3876" s="1" t="s">
        <v>105</v>
      </c>
      <c r="E3876" s="1" t="s">
        <v>3532</v>
      </c>
      <c r="F3876" s="98" t="s">
        <v>161</v>
      </c>
      <c r="G3876" s="1">
        <v>1</v>
      </c>
      <c r="H3876" s="1" t="s">
        <v>107</v>
      </c>
      <c r="I3876" s="1" t="s">
        <v>159</v>
      </c>
      <c r="K3876" s="1" t="str">
        <f>VLOOKUP(L3876,CW!C:D,2,FALSE)</f>
        <v>May'16</v>
      </c>
      <c r="L3876" s="1" t="str">
        <f t="shared" si="61"/>
        <v>18'16</v>
      </c>
      <c r="M3876" s="1" t="str">
        <f>VLOOKUP(K3876,CW!D:E,2,FALSE)</f>
        <v>Q1'16</v>
      </c>
    </row>
    <row r="3877" spans="1:13" ht="15" customHeight="1">
      <c r="A3877" s="2">
        <v>42493</v>
      </c>
      <c r="B3877" s="1" t="s">
        <v>2796</v>
      </c>
      <c r="C3877" s="1" t="s">
        <v>86</v>
      </c>
      <c r="D3877" s="1" t="s">
        <v>105</v>
      </c>
      <c r="E3877" s="1" t="s">
        <v>3532</v>
      </c>
      <c r="F3877" s="45" t="s">
        <v>158</v>
      </c>
      <c r="G3877" s="1">
        <v>1</v>
      </c>
      <c r="H3877" s="1" t="s">
        <v>107</v>
      </c>
      <c r="I3877" s="1" t="s">
        <v>159</v>
      </c>
      <c r="K3877" s="1" t="str">
        <f>VLOOKUP(L3877,CW!C:D,2,FALSE)</f>
        <v>May'16</v>
      </c>
      <c r="L3877" s="1" t="str">
        <f t="shared" si="61"/>
        <v>18'16</v>
      </c>
      <c r="M3877" s="1" t="str">
        <f>VLOOKUP(K3877,CW!D:E,2,FALSE)</f>
        <v>Q1'16</v>
      </c>
    </row>
    <row r="3878" spans="1:13" ht="15" customHeight="1">
      <c r="A3878" s="2">
        <v>42493</v>
      </c>
      <c r="B3878" s="1" t="s">
        <v>2797</v>
      </c>
      <c r="C3878" s="1" t="s">
        <v>86</v>
      </c>
      <c r="D3878" s="1" t="s">
        <v>105</v>
      </c>
      <c r="E3878" s="1" t="s">
        <v>3532</v>
      </c>
      <c r="F3878" s="98" t="s">
        <v>4584</v>
      </c>
      <c r="G3878" s="1">
        <v>3</v>
      </c>
      <c r="H3878" s="1" t="s">
        <v>107</v>
      </c>
      <c r="I3878" s="1" t="s">
        <v>159</v>
      </c>
      <c r="K3878" s="1" t="str">
        <f>VLOOKUP(L3878,CW!C:D,2,FALSE)</f>
        <v>May'16</v>
      </c>
      <c r="L3878" s="1" t="str">
        <f t="shared" si="61"/>
        <v>18'16</v>
      </c>
      <c r="M3878" s="1" t="str">
        <f>VLOOKUP(K3878,CW!D:E,2,FALSE)</f>
        <v>Q1'16</v>
      </c>
    </row>
    <row r="3879" spans="1:13" ht="30" customHeight="1">
      <c r="A3879" s="2">
        <v>42493</v>
      </c>
      <c r="B3879" s="1" t="s">
        <v>2798</v>
      </c>
      <c r="C3879" s="1" t="s">
        <v>86</v>
      </c>
      <c r="D3879" s="1" t="s">
        <v>105</v>
      </c>
      <c r="E3879" s="1" t="s">
        <v>3532</v>
      </c>
      <c r="F3879" s="98" t="s">
        <v>160</v>
      </c>
      <c r="G3879" s="1">
        <v>1</v>
      </c>
      <c r="H3879" s="1" t="s">
        <v>107</v>
      </c>
      <c r="I3879" s="1" t="s">
        <v>159</v>
      </c>
      <c r="K3879" s="1" t="str">
        <f>VLOOKUP(L3879,CW!C:D,2,FALSE)</f>
        <v>May'16</v>
      </c>
      <c r="L3879" s="1" t="str">
        <f t="shared" si="61"/>
        <v>18'16</v>
      </c>
      <c r="M3879" s="1" t="str">
        <f>VLOOKUP(K3879,CW!D:E,2,FALSE)</f>
        <v>Q1'16</v>
      </c>
    </row>
    <row r="3880" spans="1:13" ht="15" customHeight="1">
      <c r="A3880" s="2">
        <v>42493</v>
      </c>
      <c r="B3880" s="1" t="s">
        <v>2798</v>
      </c>
      <c r="C3880" s="1" t="s">
        <v>86</v>
      </c>
      <c r="D3880" s="1" t="s">
        <v>105</v>
      </c>
      <c r="E3880" s="1" t="s">
        <v>3532</v>
      </c>
      <c r="F3880" s="45" t="s">
        <v>158</v>
      </c>
      <c r="G3880" s="1">
        <v>1</v>
      </c>
      <c r="H3880" s="1" t="s">
        <v>107</v>
      </c>
      <c r="I3880" s="1" t="s">
        <v>159</v>
      </c>
      <c r="K3880" s="1" t="str">
        <f>VLOOKUP(L3880,CW!C:D,2,FALSE)</f>
        <v>May'16</v>
      </c>
      <c r="L3880" s="1" t="str">
        <f t="shared" si="61"/>
        <v>18'16</v>
      </c>
      <c r="M3880" s="1" t="str">
        <f>VLOOKUP(K3880,CW!D:E,2,FALSE)</f>
        <v>Q1'16</v>
      </c>
    </row>
    <row r="3881" spans="1:13" ht="30" customHeight="1">
      <c r="A3881" s="2">
        <v>42493</v>
      </c>
      <c r="B3881" s="1" t="s">
        <v>2799</v>
      </c>
      <c r="C3881" s="1" t="s">
        <v>1801</v>
      </c>
      <c r="D3881" s="1" t="s">
        <v>105</v>
      </c>
      <c r="E3881" s="1" t="s">
        <v>3532</v>
      </c>
      <c r="F3881" s="98" t="s">
        <v>161</v>
      </c>
      <c r="G3881" s="1">
        <v>1</v>
      </c>
      <c r="H3881" s="1" t="s">
        <v>107</v>
      </c>
      <c r="I3881" s="1" t="s">
        <v>159</v>
      </c>
      <c r="K3881" s="1" t="str">
        <f>VLOOKUP(L3881,CW!C:D,2,FALSE)</f>
        <v>May'16</v>
      </c>
      <c r="L3881" s="1" t="str">
        <f t="shared" si="61"/>
        <v>18'16</v>
      </c>
      <c r="M3881" s="1" t="str">
        <f>VLOOKUP(K3881,CW!D:E,2,FALSE)</f>
        <v>Q1'16</v>
      </c>
    </row>
    <row r="3882" spans="1:13" ht="15" customHeight="1">
      <c r="A3882" s="2">
        <v>42493</v>
      </c>
      <c r="B3882" s="1" t="s">
        <v>2800</v>
      </c>
      <c r="C3882" s="1" t="s">
        <v>86</v>
      </c>
      <c r="D3882" s="1" t="s">
        <v>105</v>
      </c>
      <c r="E3882" s="1" t="s">
        <v>3532</v>
      </c>
      <c r="F3882" s="98" t="s">
        <v>4584</v>
      </c>
      <c r="G3882" s="1">
        <v>1</v>
      </c>
      <c r="H3882" s="1" t="s">
        <v>107</v>
      </c>
      <c r="I3882" s="1" t="s">
        <v>159</v>
      </c>
      <c r="K3882" s="1" t="str">
        <f>VLOOKUP(L3882,CW!C:D,2,FALSE)</f>
        <v>May'16</v>
      </c>
      <c r="L3882" s="1" t="str">
        <f t="shared" si="61"/>
        <v>18'16</v>
      </c>
      <c r="M3882" s="1" t="str">
        <f>VLOOKUP(K3882,CW!D:E,2,FALSE)</f>
        <v>Q1'16</v>
      </c>
    </row>
    <row r="3883" spans="1:13" ht="30" customHeight="1">
      <c r="A3883" s="2">
        <v>42493</v>
      </c>
      <c r="B3883" s="1" t="s">
        <v>2801</v>
      </c>
      <c r="C3883" s="1" t="s">
        <v>1801</v>
      </c>
      <c r="D3883" s="1" t="s">
        <v>105</v>
      </c>
      <c r="E3883" s="1" t="s">
        <v>3532</v>
      </c>
      <c r="F3883" s="98" t="s">
        <v>160</v>
      </c>
      <c r="G3883" s="1">
        <v>1</v>
      </c>
      <c r="H3883" s="1" t="s">
        <v>107</v>
      </c>
      <c r="I3883" s="1" t="s">
        <v>159</v>
      </c>
      <c r="K3883" s="1" t="str">
        <f>VLOOKUP(L3883,CW!C:D,2,FALSE)</f>
        <v>May'16</v>
      </c>
      <c r="L3883" s="1" t="str">
        <f t="shared" si="61"/>
        <v>18'16</v>
      </c>
      <c r="M3883" s="1" t="str">
        <f>VLOOKUP(K3883,CW!D:E,2,FALSE)</f>
        <v>Q1'16</v>
      </c>
    </row>
    <row r="3884" spans="1:13" ht="30" customHeight="1">
      <c r="A3884" s="2">
        <v>42493</v>
      </c>
      <c r="B3884" s="1" t="s">
        <v>2802</v>
      </c>
      <c r="C3884" s="1" t="s">
        <v>1801</v>
      </c>
      <c r="D3884" s="1" t="s">
        <v>105</v>
      </c>
      <c r="E3884" s="1" t="s">
        <v>3532</v>
      </c>
      <c r="F3884" s="98" t="s">
        <v>161</v>
      </c>
      <c r="G3884" s="1">
        <v>1</v>
      </c>
      <c r="H3884" s="1" t="s">
        <v>107</v>
      </c>
      <c r="I3884" s="1" t="s">
        <v>159</v>
      </c>
      <c r="K3884" s="1" t="str">
        <f>VLOOKUP(L3884,CW!C:D,2,FALSE)</f>
        <v>May'16</v>
      </c>
      <c r="L3884" s="1" t="str">
        <f t="shared" si="61"/>
        <v>18'16</v>
      </c>
      <c r="M3884" s="1" t="str">
        <f>VLOOKUP(K3884,CW!D:E,2,FALSE)</f>
        <v>Q1'16</v>
      </c>
    </row>
    <row r="3885" spans="1:13" ht="15" customHeight="1">
      <c r="A3885" s="2">
        <v>42493</v>
      </c>
      <c r="B3885" s="1" t="s">
        <v>2802</v>
      </c>
      <c r="C3885" s="1" t="s">
        <v>1801</v>
      </c>
      <c r="D3885" s="1" t="s">
        <v>105</v>
      </c>
      <c r="E3885" s="1" t="s">
        <v>3532</v>
      </c>
      <c r="F3885" s="45" t="s">
        <v>158</v>
      </c>
      <c r="G3885" s="1">
        <v>1</v>
      </c>
      <c r="H3885" s="1" t="s">
        <v>107</v>
      </c>
      <c r="I3885" s="1" t="s">
        <v>159</v>
      </c>
      <c r="K3885" s="1" t="str">
        <f>VLOOKUP(L3885,CW!C:D,2,FALSE)</f>
        <v>May'16</v>
      </c>
      <c r="L3885" s="1" t="str">
        <f t="shared" si="61"/>
        <v>18'16</v>
      </c>
      <c r="M3885" s="1" t="str">
        <f>VLOOKUP(K3885,CW!D:E,2,FALSE)</f>
        <v>Q1'16</v>
      </c>
    </row>
    <row r="3886" spans="1:13" ht="15" customHeight="1">
      <c r="A3886" s="2">
        <v>42493</v>
      </c>
      <c r="B3886" s="1" t="s">
        <v>2802</v>
      </c>
      <c r="C3886" s="1" t="s">
        <v>1801</v>
      </c>
      <c r="D3886" s="1" t="s">
        <v>105</v>
      </c>
      <c r="E3886" s="1" t="s">
        <v>3532</v>
      </c>
      <c r="F3886" s="98" t="s">
        <v>4584</v>
      </c>
      <c r="G3886" s="1">
        <v>1</v>
      </c>
      <c r="H3886" s="1" t="s">
        <v>107</v>
      </c>
      <c r="I3886" s="1" t="s">
        <v>159</v>
      </c>
      <c r="K3886" s="1" t="str">
        <f>VLOOKUP(L3886,CW!C:D,2,FALSE)</f>
        <v>May'16</v>
      </c>
      <c r="L3886" s="1" t="str">
        <f t="shared" si="61"/>
        <v>18'16</v>
      </c>
      <c r="M3886" s="1" t="str">
        <f>VLOOKUP(K3886,CW!D:E,2,FALSE)</f>
        <v>Q1'16</v>
      </c>
    </row>
    <row r="3887" spans="1:13" ht="30" customHeight="1">
      <c r="A3887" s="2">
        <v>42493</v>
      </c>
      <c r="B3887" s="1" t="s">
        <v>2803</v>
      </c>
      <c r="C3887" s="1" t="s">
        <v>1801</v>
      </c>
      <c r="D3887" s="1" t="s">
        <v>105</v>
      </c>
      <c r="E3887" s="1" t="s">
        <v>3532</v>
      </c>
      <c r="F3887" s="98" t="s">
        <v>161</v>
      </c>
      <c r="G3887" s="1">
        <v>1</v>
      </c>
      <c r="H3887" s="1" t="s">
        <v>107</v>
      </c>
      <c r="I3887" s="1" t="s">
        <v>159</v>
      </c>
      <c r="K3887" s="1" t="str">
        <f>VLOOKUP(L3887,CW!C:D,2,FALSE)</f>
        <v>May'16</v>
      </c>
      <c r="L3887" s="1" t="str">
        <f t="shared" si="61"/>
        <v>18'16</v>
      </c>
      <c r="M3887" s="1" t="str">
        <f>VLOOKUP(K3887,CW!D:E,2,FALSE)</f>
        <v>Q1'16</v>
      </c>
    </row>
    <row r="3888" spans="1:13" ht="15" customHeight="1">
      <c r="A3888" s="2">
        <v>42493</v>
      </c>
      <c r="B3888" s="1" t="s">
        <v>2804</v>
      </c>
      <c r="C3888" s="1" t="s">
        <v>86</v>
      </c>
      <c r="D3888" s="1" t="s">
        <v>105</v>
      </c>
      <c r="E3888" s="1" t="s">
        <v>3532</v>
      </c>
      <c r="F3888" s="45" t="s">
        <v>158</v>
      </c>
      <c r="G3888" s="1">
        <v>1</v>
      </c>
      <c r="H3888" s="1" t="s">
        <v>107</v>
      </c>
      <c r="I3888" s="1" t="s">
        <v>159</v>
      </c>
      <c r="K3888" s="1" t="str">
        <f>VLOOKUP(L3888,CW!C:D,2,FALSE)</f>
        <v>May'16</v>
      </c>
      <c r="L3888" s="1" t="str">
        <f t="shared" si="61"/>
        <v>18'16</v>
      </c>
      <c r="M3888" s="1" t="str">
        <f>VLOOKUP(K3888,CW!D:E,2,FALSE)</f>
        <v>Q1'16</v>
      </c>
    </row>
    <row r="3889" spans="1:13" ht="15" customHeight="1">
      <c r="A3889" s="2">
        <v>42493</v>
      </c>
      <c r="B3889" s="1" t="s">
        <v>2805</v>
      </c>
      <c r="C3889" s="1" t="s">
        <v>86</v>
      </c>
      <c r="D3889" s="1" t="s">
        <v>105</v>
      </c>
      <c r="E3889" s="1" t="s">
        <v>3532</v>
      </c>
      <c r="F3889" s="45" t="s">
        <v>158</v>
      </c>
      <c r="G3889" s="1">
        <v>2</v>
      </c>
      <c r="H3889" s="1" t="s">
        <v>107</v>
      </c>
      <c r="I3889" s="1" t="s">
        <v>159</v>
      </c>
      <c r="K3889" s="1" t="str">
        <f>VLOOKUP(L3889,CW!C:D,2,FALSE)</f>
        <v>May'16</v>
      </c>
      <c r="L3889" s="1" t="str">
        <f t="shared" si="61"/>
        <v>18'16</v>
      </c>
      <c r="M3889" s="1" t="str">
        <f>VLOOKUP(K3889,CW!D:E,2,FALSE)</f>
        <v>Q1'16</v>
      </c>
    </row>
    <row r="3890" spans="1:13" ht="15" customHeight="1">
      <c r="A3890" s="2">
        <v>42493</v>
      </c>
      <c r="B3890" s="1" t="s">
        <v>2805</v>
      </c>
      <c r="C3890" s="1" t="s">
        <v>86</v>
      </c>
      <c r="D3890" s="1" t="s">
        <v>105</v>
      </c>
      <c r="E3890" s="1" t="s">
        <v>3532</v>
      </c>
      <c r="F3890" s="98" t="s">
        <v>4584</v>
      </c>
      <c r="G3890" s="1">
        <v>2</v>
      </c>
      <c r="H3890" s="1" t="s">
        <v>107</v>
      </c>
      <c r="I3890" s="1" t="s">
        <v>159</v>
      </c>
      <c r="K3890" s="1" t="str">
        <f>VLOOKUP(L3890,CW!C:D,2,FALSE)</f>
        <v>May'16</v>
      </c>
      <c r="L3890" s="1" t="str">
        <f t="shared" si="61"/>
        <v>18'16</v>
      </c>
      <c r="M3890" s="1" t="str">
        <f>VLOOKUP(K3890,CW!D:E,2,FALSE)</f>
        <v>Q1'16</v>
      </c>
    </row>
    <row r="3891" spans="1:13" ht="15" customHeight="1">
      <c r="A3891" s="2">
        <v>42493</v>
      </c>
      <c r="B3891" s="1" t="s">
        <v>2806</v>
      </c>
      <c r="C3891" s="1" t="s">
        <v>86</v>
      </c>
      <c r="D3891" s="1" t="s">
        <v>105</v>
      </c>
      <c r="E3891" s="1" t="s">
        <v>3532</v>
      </c>
      <c r="F3891" s="98" t="s">
        <v>4584</v>
      </c>
      <c r="G3891" s="1">
        <v>2</v>
      </c>
      <c r="H3891" s="1" t="s">
        <v>107</v>
      </c>
      <c r="I3891" s="1" t="s">
        <v>159</v>
      </c>
      <c r="K3891" s="1" t="str">
        <f>VLOOKUP(L3891,CW!C:D,2,FALSE)</f>
        <v>May'16</v>
      </c>
      <c r="L3891" s="1" t="str">
        <f t="shared" si="61"/>
        <v>18'16</v>
      </c>
      <c r="M3891" s="1" t="str">
        <f>VLOOKUP(K3891,CW!D:E,2,FALSE)</f>
        <v>Q1'16</v>
      </c>
    </row>
    <row r="3892" spans="1:13" ht="15" customHeight="1">
      <c r="A3892" s="2">
        <v>42493</v>
      </c>
      <c r="B3892" s="1" t="s">
        <v>2807</v>
      </c>
      <c r="C3892" s="1" t="s">
        <v>108</v>
      </c>
      <c r="D3892" s="1" t="s">
        <v>105</v>
      </c>
      <c r="E3892" s="1" t="s">
        <v>3532</v>
      </c>
      <c r="F3892" s="45" t="s">
        <v>5</v>
      </c>
      <c r="G3892" s="1">
        <v>3</v>
      </c>
      <c r="H3892" s="1" t="s">
        <v>107</v>
      </c>
      <c r="I3892" s="1" t="s">
        <v>159</v>
      </c>
      <c r="K3892" s="1" t="str">
        <f>VLOOKUP(L3892,CW!C:D,2,FALSE)</f>
        <v>May'16</v>
      </c>
      <c r="L3892" s="1" t="str">
        <f t="shared" si="61"/>
        <v>18'16</v>
      </c>
      <c r="M3892" s="1" t="str">
        <f>VLOOKUP(K3892,CW!D:E,2,FALSE)</f>
        <v>Q1'16</v>
      </c>
    </row>
    <row r="3893" spans="1:13" ht="15" customHeight="1">
      <c r="A3893" s="2">
        <v>42493</v>
      </c>
      <c r="B3893" s="1" t="s">
        <v>2808</v>
      </c>
      <c r="C3893" s="1" t="s">
        <v>1801</v>
      </c>
      <c r="D3893" s="1" t="s">
        <v>105</v>
      </c>
      <c r="E3893" s="1" t="s">
        <v>3532</v>
      </c>
      <c r="F3893" s="98" t="s">
        <v>4584</v>
      </c>
      <c r="G3893" s="1">
        <v>2</v>
      </c>
      <c r="H3893" s="1" t="s">
        <v>107</v>
      </c>
      <c r="I3893" s="1" t="s">
        <v>159</v>
      </c>
      <c r="K3893" s="1" t="str">
        <f>VLOOKUP(L3893,CW!C:D,2,FALSE)</f>
        <v>May'16</v>
      </c>
      <c r="L3893" s="1" t="str">
        <f t="shared" si="61"/>
        <v>18'16</v>
      </c>
      <c r="M3893" s="1" t="str">
        <f>VLOOKUP(K3893,CW!D:E,2,FALSE)</f>
        <v>Q1'16</v>
      </c>
    </row>
    <row r="3894" spans="1:13" ht="15" customHeight="1">
      <c r="A3894" s="2">
        <v>42493</v>
      </c>
      <c r="B3894" s="1" t="s">
        <v>2809</v>
      </c>
      <c r="C3894" s="1" t="s">
        <v>108</v>
      </c>
      <c r="D3894" s="1" t="s">
        <v>105</v>
      </c>
      <c r="E3894" s="1" t="s">
        <v>3532</v>
      </c>
      <c r="F3894" s="98" t="s">
        <v>4584</v>
      </c>
      <c r="G3894" s="1">
        <v>5</v>
      </c>
      <c r="H3894" s="1" t="s">
        <v>107</v>
      </c>
      <c r="I3894" s="1" t="s">
        <v>159</v>
      </c>
      <c r="K3894" s="1" t="str">
        <f>VLOOKUP(L3894,CW!C:D,2,FALSE)</f>
        <v>May'16</v>
      </c>
      <c r="L3894" s="1" t="str">
        <f t="shared" si="61"/>
        <v>18'16</v>
      </c>
      <c r="M3894" s="1" t="str">
        <f>VLOOKUP(K3894,CW!D:E,2,FALSE)</f>
        <v>Q1'16</v>
      </c>
    </row>
    <row r="3895" spans="1:13" ht="30" customHeight="1">
      <c r="A3895" s="2">
        <v>42493</v>
      </c>
      <c r="B3895" s="1" t="s">
        <v>2810</v>
      </c>
      <c r="C3895" s="1" t="s">
        <v>86</v>
      </c>
      <c r="D3895" s="1" t="s">
        <v>105</v>
      </c>
      <c r="E3895" s="1" t="s">
        <v>3532</v>
      </c>
      <c r="F3895" s="98" t="s">
        <v>161</v>
      </c>
      <c r="G3895" s="1">
        <v>1</v>
      </c>
      <c r="H3895" s="1" t="s">
        <v>107</v>
      </c>
      <c r="I3895" s="1" t="s">
        <v>159</v>
      </c>
      <c r="K3895" s="1" t="str">
        <f>VLOOKUP(L3895,CW!C:D,2,FALSE)</f>
        <v>May'16</v>
      </c>
      <c r="L3895" s="1" t="str">
        <f t="shared" si="61"/>
        <v>18'16</v>
      </c>
      <c r="M3895" s="1" t="str">
        <f>VLOOKUP(K3895,CW!D:E,2,FALSE)</f>
        <v>Q1'16</v>
      </c>
    </row>
    <row r="3896" spans="1:13" ht="15" customHeight="1">
      <c r="A3896" s="2">
        <v>42493</v>
      </c>
      <c r="B3896" s="1" t="s">
        <v>2810</v>
      </c>
      <c r="C3896" s="1" t="s">
        <v>86</v>
      </c>
      <c r="D3896" s="1" t="s">
        <v>105</v>
      </c>
      <c r="E3896" s="1" t="s">
        <v>3532</v>
      </c>
      <c r="F3896" s="45" t="s">
        <v>158</v>
      </c>
      <c r="G3896" s="1">
        <v>1</v>
      </c>
      <c r="H3896" s="1" t="s">
        <v>107</v>
      </c>
      <c r="I3896" s="1" t="s">
        <v>159</v>
      </c>
      <c r="K3896" s="1" t="str">
        <f>VLOOKUP(L3896,CW!C:D,2,FALSE)</f>
        <v>May'16</v>
      </c>
      <c r="L3896" s="1" t="str">
        <f t="shared" si="61"/>
        <v>18'16</v>
      </c>
      <c r="M3896" s="1" t="str">
        <f>VLOOKUP(K3896,CW!D:E,2,FALSE)</f>
        <v>Q1'16</v>
      </c>
    </row>
    <row r="3897" spans="1:13" ht="15" customHeight="1">
      <c r="A3897" s="2">
        <v>42493</v>
      </c>
      <c r="B3897" s="1" t="s">
        <v>2810</v>
      </c>
      <c r="C3897" s="1" t="s">
        <v>86</v>
      </c>
      <c r="D3897" s="1" t="s">
        <v>105</v>
      </c>
      <c r="E3897" s="1" t="s">
        <v>3532</v>
      </c>
      <c r="F3897" s="98" t="s">
        <v>4584</v>
      </c>
      <c r="G3897" s="1">
        <v>4</v>
      </c>
      <c r="H3897" s="1" t="s">
        <v>107</v>
      </c>
      <c r="I3897" s="1" t="s">
        <v>159</v>
      </c>
      <c r="K3897" s="1" t="str">
        <f>VLOOKUP(L3897,CW!C:D,2,FALSE)</f>
        <v>May'16</v>
      </c>
      <c r="L3897" s="1" t="str">
        <f t="shared" si="61"/>
        <v>18'16</v>
      </c>
      <c r="M3897" s="1" t="str">
        <f>VLOOKUP(K3897,CW!D:E,2,FALSE)</f>
        <v>Q1'16</v>
      </c>
    </row>
    <row r="3898" spans="1:13" ht="15" customHeight="1">
      <c r="A3898" s="2">
        <v>42493</v>
      </c>
      <c r="B3898" s="1" t="s">
        <v>2811</v>
      </c>
      <c r="C3898" s="1" t="s">
        <v>86</v>
      </c>
      <c r="D3898" s="1" t="s">
        <v>105</v>
      </c>
      <c r="E3898" s="1" t="s">
        <v>3532</v>
      </c>
      <c r="F3898" s="98" t="s">
        <v>4584</v>
      </c>
      <c r="G3898" s="1">
        <v>1</v>
      </c>
      <c r="H3898" s="1" t="s">
        <v>107</v>
      </c>
      <c r="I3898" s="1" t="s">
        <v>159</v>
      </c>
      <c r="K3898" s="1" t="str">
        <f>VLOOKUP(L3898,CW!C:D,2,FALSE)</f>
        <v>May'16</v>
      </c>
      <c r="L3898" s="1" t="str">
        <f t="shared" si="61"/>
        <v>18'16</v>
      </c>
      <c r="M3898" s="1" t="str">
        <f>VLOOKUP(K3898,CW!D:E,2,FALSE)</f>
        <v>Q1'16</v>
      </c>
    </row>
    <row r="3899" spans="1:13" ht="30" customHeight="1">
      <c r="A3899" s="2">
        <v>42494</v>
      </c>
      <c r="B3899" s="1" t="s">
        <v>2812</v>
      </c>
      <c r="C3899" s="1" t="s">
        <v>108</v>
      </c>
      <c r="D3899" s="1" t="s">
        <v>103</v>
      </c>
      <c r="E3899" s="1" t="s">
        <v>3532</v>
      </c>
      <c r="F3899" s="98" t="s">
        <v>161</v>
      </c>
      <c r="G3899" s="1">
        <v>2</v>
      </c>
      <c r="H3899" s="1" t="s">
        <v>107</v>
      </c>
      <c r="I3899" s="1" t="s">
        <v>159</v>
      </c>
      <c r="K3899" s="1" t="str">
        <f>VLOOKUP(L3899,CW!C:D,2,FALSE)</f>
        <v>May'16</v>
      </c>
      <c r="L3899" s="1" t="str">
        <f t="shared" si="61"/>
        <v>18'16</v>
      </c>
      <c r="M3899" s="1" t="str">
        <f>VLOOKUP(K3899,CW!D:E,2,FALSE)</f>
        <v>Q1'16</v>
      </c>
    </row>
    <row r="3900" spans="1:13" ht="15" customHeight="1">
      <c r="A3900" s="2">
        <v>42494</v>
      </c>
      <c r="B3900" s="1" t="s">
        <v>2812</v>
      </c>
      <c r="C3900" s="1" t="s">
        <v>108</v>
      </c>
      <c r="D3900" s="1" t="s">
        <v>103</v>
      </c>
      <c r="E3900" s="1" t="s">
        <v>3532</v>
      </c>
      <c r="F3900" s="45" t="s">
        <v>158</v>
      </c>
      <c r="G3900" s="1">
        <v>1</v>
      </c>
      <c r="H3900" s="1" t="s">
        <v>107</v>
      </c>
      <c r="I3900" s="1" t="s">
        <v>159</v>
      </c>
      <c r="K3900" s="1" t="str">
        <f>VLOOKUP(L3900,CW!C:D,2,FALSE)</f>
        <v>May'16</v>
      </c>
      <c r="L3900" s="1" t="str">
        <f t="shared" si="61"/>
        <v>18'16</v>
      </c>
      <c r="M3900" s="1" t="str">
        <f>VLOOKUP(K3900,CW!D:E,2,FALSE)</f>
        <v>Q1'16</v>
      </c>
    </row>
    <row r="3901" spans="1:13" ht="30" customHeight="1">
      <c r="A3901" s="2">
        <v>42494</v>
      </c>
      <c r="B3901" s="1" t="s">
        <v>2813</v>
      </c>
      <c r="C3901" s="1" t="s">
        <v>108</v>
      </c>
      <c r="D3901" s="1" t="s">
        <v>103</v>
      </c>
      <c r="E3901" s="1" t="s">
        <v>3532</v>
      </c>
      <c r="F3901" s="98" t="s">
        <v>161</v>
      </c>
      <c r="G3901" s="1">
        <v>1</v>
      </c>
      <c r="H3901" s="1" t="s">
        <v>107</v>
      </c>
      <c r="I3901" s="1" t="s">
        <v>159</v>
      </c>
      <c r="K3901" s="1" t="str">
        <f>VLOOKUP(L3901,CW!C:D,2,FALSE)</f>
        <v>May'16</v>
      </c>
      <c r="L3901" s="1" t="str">
        <f t="shared" si="61"/>
        <v>18'16</v>
      </c>
      <c r="M3901" s="1" t="str">
        <f>VLOOKUP(K3901,CW!D:E,2,FALSE)</f>
        <v>Q1'16</v>
      </c>
    </row>
    <row r="3902" spans="1:13" ht="30" customHeight="1">
      <c r="A3902" s="2">
        <v>42494</v>
      </c>
      <c r="B3902" s="1" t="s">
        <v>2814</v>
      </c>
      <c r="C3902" s="1" t="s">
        <v>108</v>
      </c>
      <c r="D3902" s="1" t="s">
        <v>103</v>
      </c>
      <c r="E3902" s="1" t="s">
        <v>3532</v>
      </c>
      <c r="F3902" s="98" t="s">
        <v>160</v>
      </c>
      <c r="G3902" s="1">
        <v>2</v>
      </c>
      <c r="H3902" s="1" t="s">
        <v>107</v>
      </c>
      <c r="I3902" s="1" t="s">
        <v>159</v>
      </c>
      <c r="K3902" s="1" t="str">
        <f>VLOOKUP(L3902,CW!C:D,2,FALSE)</f>
        <v>May'16</v>
      </c>
      <c r="L3902" s="1" t="str">
        <f t="shared" si="61"/>
        <v>18'16</v>
      </c>
      <c r="M3902" s="1" t="str">
        <f>VLOOKUP(K3902,CW!D:E,2,FALSE)</f>
        <v>Q1'16</v>
      </c>
    </row>
    <row r="3903" spans="1:13" ht="15" customHeight="1">
      <c r="A3903" s="2">
        <v>42494</v>
      </c>
      <c r="B3903" s="1" t="s">
        <v>2815</v>
      </c>
      <c r="C3903" s="1" t="s">
        <v>86</v>
      </c>
      <c r="D3903" s="1" t="s">
        <v>103</v>
      </c>
      <c r="E3903" s="1" t="s">
        <v>3532</v>
      </c>
      <c r="F3903" s="45" t="s">
        <v>158</v>
      </c>
      <c r="G3903" s="1">
        <v>1</v>
      </c>
      <c r="H3903" s="1" t="s">
        <v>107</v>
      </c>
      <c r="I3903" s="1" t="s">
        <v>159</v>
      </c>
      <c r="K3903" s="1" t="str">
        <f>VLOOKUP(L3903,CW!C:D,2,FALSE)</f>
        <v>May'16</v>
      </c>
      <c r="L3903" s="1" t="str">
        <f t="shared" si="61"/>
        <v>18'16</v>
      </c>
      <c r="M3903" s="1" t="str">
        <f>VLOOKUP(K3903,CW!D:E,2,FALSE)</f>
        <v>Q1'16</v>
      </c>
    </row>
    <row r="3904" spans="1:13" ht="15" customHeight="1">
      <c r="A3904" s="2">
        <v>42494</v>
      </c>
      <c r="B3904" s="1" t="s">
        <v>2815</v>
      </c>
      <c r="C3904" s="1" t="s">
        <v>86</v>
      </c>
      <c r="D3904" s="1" t="s">
        <v>103</v>
      </c>
      <c r="E3904" s="1" t="s">
        <v>3532</v>
      </c>
      <c r="F3904" s="98" t="s">
        <v>4584</v>
      </c>
      <c r="G3904" s="1">
        <v>1</v>
      </c>
      <c r="H3904" s="1" t="s">
        <v>107</v>
      </c>
      <c r="I3904" s="1" t="s">
        <v>159</v>
      </c>
      <c r="K3904" s="1" t="str">
        <f>VLOOKUP(L3904,CW!C:D,2,FALSE)</f>
        <v>May'16</v>
      </c>
      <c r="L3904" s="1" t="str">
        <f t="shared" si="61"/>
        <v>18'16</v>
      </c>
      <c r="M3904" s="1" t="str">
        <f>VLOOKUP(K3904,CW!D:E,2,FALSE)</f>
        <v>Q1'16</v>
      </c>
    </row>
    <row r="3905" spans="1:13" ht="30" customHeight="1">
      <c r="A3905" s="2">
        <v>42494</v>
      </c>
      <c r="B3905" s="1" t="s">
        <v>2816</v>
      </c>
      <c r="C3905" s="1" t="s">
        <v>122</v>
      </c>
      <c r="D3905" s="1" t="s">
        <v>103</v>
      </c>
      <c r="E3905" s="1" t="s">
        <v>3532</v>
      </c>
      <c r="F3905" s="98" t="s">
        <v>161</v>
      </c>
      <c r="G3905" s="1">
        <v>1</v>
      </c>
      <c r="H3905" s="1" t="s">
        <v>107</v>
      </c>
      <c r="I3905" s="1" t="s">
        <v>159</v>
      </c>
      <c r="K3905" s="1" t="str">
        <f>VLOOKUP(L3905,CW!C:D,2,FALSE)</f>
        <v>May'16</v>
      </c>
      <c r="L3905" s="1" t="str">
        <f t="shared" si="61"/>
        <v>18'16</v>
      </c>
      <c r="M3905" s="1" t="str">
        <f>VLOOKUP(K3905,CW!D:E,2,FALSE)</f>
        <v>Q1'16</v>
      </c>
    </row>
    <row r="3906" spans="1:13" ht="30" customHeight="1">
      <c r="A3906" s="2">
        <v>42494</v>
      </c>
      <c r="B3906" s="1" t="s">
        <v>2817</v>
      </c>
      <c r="C3906" s="1" t="s">
        <v>1320</v>
      </c>
      <c r="D3906" s="1" t="s">
        <v>103</v>
      </c>
      <c r="E3906" s="1" t="s">
        <v>3532</v>
      </c>
      <c r="F3906" s="98" t="s">
        <v>161</v>
      </c>
      <c r="G3906" s="1">
        <v>1</v>
      </c>
      <c r="H3906" s="1" t="s">
        <v>107</v>
      </c>
      <c r="I3906" s="1" t="s">
        <v>159</v>
      </c>
      <c r="K3906" s="1" t="str">
        <f>VLOOKUP(L3906,CW!C:D,2,FALSE)</f>
        <v>May'16</v>
      </c>
      <c r="L3906" s="1" t="str">
        <f t="shared" si="61"/>
        <v>18'16</v>
      </c>
      <c r="M3906" s="1" t="str">
        <f>VLOOKUP(K3906,CW!D:E,2,FALSE)</f>
        <v>Q1'16</v>
      </c>
    </row>
    <row r="3907" spans="1:13" ht="15" customHeight="1">
      <c r="A3907" s="2">
        <v>42465</v>
      </c>
      <c r="B3907" s="1" t="s">
        <v>2818</v>
      </c>
      <c r="C3907" s="1" t="s">
        <v>2795</v>
      </c>
      <c r="D3907" s="1" t="s">
        <v>103</v>
      </c>
      <c r="E3907" s="1" t="s">
        <v>3532</v>
      </c>
      <c r="F3907" s="45" t="s">
        <v>5</v>
      </c>
      <c r="G3907" s="1">
        <v>5</v>
      </c>
      <c r="H3907" s="1" t="s">
        <v>107</v>
      </c>
      <c r="I3907" s="1" t="s">
        <v>159</v>
      </c>
      <c r="K3907" s="1" t="str">
        <f>VLOOKUP(L3907,CW!C:D,2,FALSE)</f>
        <v>Apr'16</v>
      </c>
      <c r="L3907" s="1" t="str">
        <f t="shared" si="61"/>
        <v>14'16</v>
      </c>
      <c r="M3907" s="1" t="str">
        <f>VLOOKUP(K3907,CW!D:E,2,FALSE)</f>
        <v>Q1'16</v>
      </c>
    </row>
    <row r="3908" spans="1:13" ht="15" customHeight="1">
      <c r="A3908" s="2">
        <v>42465</v>
      </c>
      <c r="B3908" s="1" t="s">
        <v>2819</v>
      </c>
      <c r="C3908" s="1" t="s">
        <v>2795</v>
      </c>
      <c r="D3908" s="1" t="s">
        <v>103</v>
      </c>
      <c r="E3908" s="1" t="s">
        <v>3532</v>
      </c>
      <c r="F3908" s="45" t="s">
        <v>5</v>
      </c>
      <c r="G3908" s="1">
        <v>4</v>
      </c>
      <c r="H3908" s="1" t="s">
        <v>107</v>
      </c>
      <c r="I3908" s="1" t="s">
        <v>159</v>
      </c>
      <c r="K3908" s="1" t="str">
        <f>VLOOKUP(L3908,CW!C:D,2,FALSE)</f>
        <v>Apr'16</v>
      </c>
      <c r="L3908" s="1" t="str">
        <f t="shared" si="61"/>
        <v>14'16</v>
      </c>
      <c r="M3908" s="1" t="str">
        <f>VLOOKUP(K3908,CW!D:E,2,FALSE)</f>
        <v>Q1'16</v>
      </c>
    </row>
    <row r="3909" spans="1:13" ht="15" customHeight="1">
      <c r="A3909" s="2">
        <v>42494</v>
      </c>
      <c r="B3909" s="1" t="s">
        <v>2820</v>
      </c>
      <c r="C3909" s="1" t="s">
        <v>1320</v>
      </c>
      <c r="D3909" s="1" t="s">
        <v>103</v>
      </c>
      <c r="E3909" s="1" t="s">
        <v>3532</v>
      </c>
      <c r="F3909" s="45" t="s">
        <v>5</v>
      </c>
      <c r="G3909" s="1">
        <v>1</v>
      </c>
      <c r="H3909" s="1" t="s">
        <v>107</v>
      </c>
      <c r="I3909" s="1" t="s">
        <v>159</v>
      </c>
      <c r="K3909" s="1" t="str">
        <f>VLOOKUP(L3909,CW!C:D,2,FALSE)</f>
        <v>May'16</v>
      </c>
      <c r="L3909" s="1" t="str">
        <f t="shared" si="61"/>
        <v>18'16</v>
      </c>
      <c r="M3909" s="1" t="str">
        <f>VLOOKUP(K3909,CW!D:E,2,FALSE)</f>
        <v>Q1'16</v>
      </c>
    </row>
    <row r="3910" spans="1:13" ht="15" customHeight="1">
      <c r="A3910" s="2">
        <v>42465</v>
      </c>
      <c r="B3910" s="1" t="s">
        <v>2821</v>
      </c>
      <c r="C3910" s="1" t="s">
        <v>2795</v>
      </c>
      <c r="D3910" s="1" t="s">
        <v>103</v>
      </c>
      <c r="E3910" s="1" t="s">
        <v>3532</v>
      </c>
      <c r="F3910" s="45" t="s">
        <v>5</v>
      </c>
      <c r="G3910" s="1">
        <v>3</v>
      </c>
      <c r="H3910" s="1" t="s">
        <v>107</v>
      </c>
      <c r="I3910" s="1" t="s">
        <v>159</v>
      </c>
      <c r="K3910" s="1" t="str">
        <f>VLOOKUP(L3910,CW!C:D,2,FALSE)</f>
        <v>Apr'16</v>
      </c>
      <c r="L3910" s="1" t="str">
        <f t="shared" si="61"/>
        <v>14'16</v>
      </c>
      <c r="M3910" s="1" t="str">
        <f>VLOOKUP(K3910,CW!D:E,2,FALSE)</f>
        <v>Q1'16</v>
      </c>
    </row>
    <row r="3911" spans="1:13" ht="15" customHeight="1">
      <c r="A3911" s="2">
        <v>42465</v>
      </c>
      <c r="B3911" s="1" t="s">
        <v>2822</v>
      </c>
      <c r="C3911" s="1" t="s">
        <v>2795</v>
      </c>
      <c r="D3911" s="1" t="s">
        <v>103</v>
      </c>
      <c r="E3911" s="1" t="s">
        <v>3532</v>
      </c>
      <c r="F3911" s="45" t="s">
        <v>5</v>
      </c>
      <c r="G3911" s="1">
        <v>5</v>
      </c>
      <c r="H3911" s="1" t="s">
        <v>107</v>
      </c>
      <c r="I3911" s="1" t="s">
        <v>159</v>
      </c>
      <c r="K3911" s="1" t="str">
        <f>VLOOKUP(L3911,CW!C:D,2,FALSE)</f>
        <v>Apr'16</v>
      </c>
      <c r="L3911" s="1" t="str">
        <f t="shared" si="61"/>
        <v>14'16</v>
      </c>
      <c r="M3911" s="1" t="str">
        <f>VLOOKUP(K3911,CW!D:E,2,FALSE)</f>
        <v>Q1'16</v>
      </c>
    </row>
    <row r="3912" spans="1:13" ht="15" customHeight="1">
      <c r="A3912" s="2">
        <v>42494</v>
      </c>
      <c r="B3912" s="1" t="s">
        <v>2823</v>
      </c>
      <c r="C3912" s="1" t="s">
        <v>87</v>
      </c>
      <c r="D3912" s="1" t="s">
        <v>103</v>
      </c>
      <c r="E3912" s="1" t="s">
        <v>3532</v>
      </c>
      <c r="F3912" s="45" t="s">
        <v>158</v>
      </c>
      <c r="G3912" s="1">
        <v>1</v>
      </c>
      <c r="H3912" s="1" t="s">
        <v>107</v>
      </c>
      <c r="I3912" s="1" t="s">
        <v>159</v>
      </c>
      <c r="K3912" s="1" t="str">
        <f>VLOOKUP(L3912,CW!C:D,2,FALSE)</f>
        <v>May'16</v>
      </c>
      <c r="L3912" s="1" t="str">
        <f t="shared" si="61"/>
        <v>18'16</v>
      </c>
      <c r="M3912" s="1" t="str">
        <f>VLOOKUP(K3912,CW!D:E,2,FALSE)</f>
        <v>Q1'16</v>
      </c>
    </row>
    <row r="3913" spans="1:13" ht="15" customHeight="1">
      <c r="A3913" s="2">
        <v>42494</v>
      </c>
      <c r="B3913" s="1" t="s">
        <v>2824</v>
      </c>
      <c r="C3913" s="1" t="s">
        <v>84</v>
      </c>
      <c r="D3913" s="1" t="s">
        <v>103</v>
      </c>
      <c r="E3913" s="1" t="s">
        <v>3532</v>
      </c>
      <c r="F3913" s="98" t="s">
        <v>4584</v>
      </c>
      <c r="G3913" s="1">
        <v>6</v>
      </c>
      <c r="H3913" s="1" t="s">
        <v>107</v>
      </c>
      <c r="I3913" s="1" t="s">
        <v>159</v>
      </c>
      <c r="K3913" s="1" t="str">
        <f>VLOOKUP(L3913,CW!C:D,2,FALSE)</f>
        <v>May'16</v>
      </c>
      <c r="L3913" s="1" t="str">
        <f t="shared" si="61"/>
        <v>18'16</v>
      </c>
      <c r="M3913" s="1" t="str">
        <f>VLOOKUP(K3913,CW!D:E,2,FALSE)</f>
        <v>Q1'16</v>
      </c>
    </row>
    <row r="3914" spans="1:13" ht="30" customHeight="1">
      <c r="A3914" s="2">
        <v>42494</v>
      </c>
      <c r="B3914" s="1" t="s">
        <v>2825</v>
      </c>
      <c r="C3914" s="1" t="s">
        <v>381</v>
      </c>
      <c r="D3914" s="1" t="s">
        <v>103</v>
      </c>
      <c r="E3914" s="1" t="s">
        <v>3532</v>
      </c>
      <c r="F3914" s="98" t="s">
        <v>160</v>
      </c>
      <c r="G3914" s="1">
        <v>3</v>
      </c>
      <c r="H3914" s="1" t="s">
        <v>107</v>
      </c>
      <c r="I3914" s="1" t="s">
        <v>159</v>
      </c>
      <c r="K3914" s="1" t="str">
        <f>VLOOKUP(L3914,CW!C:D,2,FALSE)</f>
        <v>May'16</v>
      </c>
      <c r="L3914" s="1" t="str">
        <f t="shared" si="61"/>
        <v>18'16</v>
      </c>
      <c r="M3914" s="1" t="str">
        <f>VLOOKUP(K3914,CW!D:E,2,FALSE)</f>
        <v>Q1'16</v>
      </c>
    </row>
    <row r="3915" spans="1:13" ht="30" customHeight="1">
      <c r="A3915" s="2">
        <v>42494</v>
      </c>
      <c r="B3915" s="1" t="s">
        <v>2825</v>
      </c>
      <c r="C3915" s="1" t="s">
        <v>381</v>
      </c>
      <c r="D3915" s="1" t="s">
        <v>103</v>
      </c>
      <c r="E3915" s="1" t="s">
        <v>3532</v>
      </c>
      <c r="F3915" s="98" t="s">
        <v>161</v>
      </c>
      <c r="G3915" s="1">
        <v>1</v>
      </c>
      <c r="H3915" s="1" t="s">
        <v>107</v>
      </c>
      <c r="I3915" s="1" t="s">
        <v>159</v>
      </c>
      <c r="K3915" s="1" t="str">
        <f>VLOOKUP(L3915,CW!C:D,2,FALSE)</f>
        <v>May'16</v>
      </c>
      <c r="L3915" s="1" t="str">
        <f t="shared" si="61"/>
        <v>18'16</v>
      </c>
      <c r="M3915" s="1" t="str">
        <f>VLOOKUP(K3915,CW!D:E,2,FALSE)</f>
        <v>Q1'16</v>
      </c>
    </row>
    <row r="3916" spans="1:13" ht="15" customHeight="1">
      <c r="A3916" s="2">
        <v>42494</v>
      </c>
      <c r="B3916" s="1" t="s">
        <v>2826</v>
      </c>
      <c r="C3916" s="1" t="s">
        <v>143</v>
      </c>
      <c r="D3916" s="1" t="s">
        <v>103</v>
      </c>
      <c r="E3916" s="1" t="s">
        <v>3532</v>
      </c>
      <c r="F3916" s="45" t="s">
        <v>158</v>
      </c>
      <c r="G3916" s="1">
        <v>1</v>
      </c>
      <c r="H3916" s="1" t="s">
        <v>107</v>
      </c>
      <c r="I3916" s="1" t="s">
        <v>159</v>
      </c>
      <c r="K3916" s="1" t="str">
        <f>VLOOKUP(L3916,CW!C:D,2,FALSE)</f>
        <v>May'16</v>
      </c>
      <c r="L3916" s="1" t="str">
        <f t="shared" si="61"/>
        <v>18'16</v>
      </c>
      <c r="M3916" s="1" t="str">
        <f>VLOOKUP(K3916,CW!D:E,2,FALSE)</f>
        <v>Q1'16</v>
      </c>
    </row>
    <row r="3917" spans="1:13" ht="15" customHeight="1">
      <c r="A3917" s="2">
        <v>42494</v>
      </c>
      <c r="B3917" s="1" t="s">
        <v>2827</v>
      </c>
      <c r="C3917" s="1" t="s">
        <v>143</v>
      </c>
      <c r="D3917" s="1" t="s">
        <v>103</v>
      </c>
      <c r="E3917" s="1" t="s">
        <v>3532</v>
      </c>
      <c r="F3917" s="45" t="s">
        <v>158</v>
      </c>
      <c r="G3917" s="1">
        <v>1</v>
      </c>
      <c r="H3917" s="1" t="s">
        <v>107</v>
      </c>
      <c r="I3917" s="1" t="s">
        <v>159</v>
      </c>
      <c r="K3917" s="1" t="str">
        <f>VLOOKUP(L3917,CW!C:D,2,FALSE)</f>
        <v>May'16</v>
      </c>
      <c r="L3917" s="1" t="str">
        <f t="shared" si="61"/>
        <v>18'16</v>
      </c>
      <c r="M3917" s="1" t="str">
        <f>VLOOKUP(K3917,CW!D:E,2,FALSE)</f>
        <v>Q1'16</v>
      </c>
    </row>
    <row r="3918" spans="1:13" ht="15" customHeight="1">
      <c r="A3918" s="2">
        <v>42494</v>
      </c>
      <c r="B3918" s="1" t="s">
        <v>2828</v>
      </c>
      <c r="C3918" s="1" t="s">
        <v>108</v>
      </c>
      <c r="D3918" s="1" t="s">
        <v>105</v>
      </c>
      <c r="E3918" s="1" t="s">
        <v>3532</v>
      </c>
      <c r="F3918" s="45" t="s">
        <v>158</v>
      </c>
      <c r="G3918" s="1">
        <v>1</v>
      </c>
      <c r="H3918" s="1" t="s">
        <v>107</v>
      </c>
      <c r="I3918" s="1" t="s">
        <v>159</v>
      </c>
      <c r="K3918" s="1" t="str">
        <f>VLOOKUP(L3918,CW!C:D,2,FALSE)</f>
        <v>May'16</v>
      </c>
      <c r="L3918" s="1" t="str">
        <f t="shared" si="61"/>
        <v>18'16</v>
      </c>
      <c r="M3918" s="1" t="str">
        <f>VLOOKUP(K3918,CW!D:E,2,FALSE)</f>
        <v>Q1'16</v>
      </c>
    </row>
    <row r="3919" spans="1:13" ht="30" customHeight="1">
      <c r="A3919" s="2">
        <v>42494</v>
      </c>
      <c r="B3919" s="1" t="s">
        <v>2829</v>
      </c>
      <c r="C3919" s="1" t="s">
        <v>97</v>
      </c>
      <c r="D3919" s="1" t="s">
        <v>105</v>
      </c>
      <c r="E3919" s="1" t="s">
        <v>3532</v>
      </c>
      <c r="F3919" s="98" t="s">
        <v>160</v>
      </c>
      <c r="G3919" s="1">
        <v>1</v>
      </c>
      <c r="H3919" s="1" t="s">
        <v>107</v>
      </c>
      <c r="I3919" s="1" t="s">
        <v>159</v>
      </c>
      <c r="K3919" s="1" t="str">
        <f>VLOOKUP(L3919,CW!C:D,2,FALSE)</f>
        <v>May'16</v>
      </c>
      <c r="L3919" s="1" t="str">
        <f t="shared" si="61"/>
        <v>18'16</v>
      </c>
      <c r="M3919" s="1" t="str">
        <f>VLOOKUP(K3919,CW!D:E,2,FALSE)</f>
        <v>Q1'16</v>
      </c>
    </row>
    <row r="3920" spans="1:13" ht="30" customHeight="1">
      <c r="A3920" s="2">
        <v>42494</v>
      </c>
      <c r="B3920" s="1" t="s">
        <v>2830</v>
      </c>
      <c r="C3920" s="1" t="s">
        <v>86</v>
      </c>
      <c r="D3920" s="1" t="s">
        <v>105</v>
      </c>
      <c r="E3920" s="1" t="s">
        <v>3532</v>
      </c>
      <c r="F3920" s="98" t="s">
        <v>160</v>
      </c>
      <c r="G3920" s="1">
        <v>1</v>
      </c>
      <c r="H3920" s="1" t="s">
        <v>107</v>
      </c>
      <c r="I3920" s="1" t="s">
        <v>159</v>
      </c>
      <c r="K3920" s="1" t="str">
        <f>VLOOKUP(L3920,CW!C:D,2,FALSE)</f>
        <v>May'16</v>
      </c>
      <c r="L3920" s="1" t="str">
        <f t="shared" si="61"/>
        <v>18'16</v>
      </c>
      <c r="M3920" s="1" t="str">
        <f>VLOOKUP(K3920,CW!D:E,2,FALSE)</f>
        <v>Q1'16</v>
      </c>
    </row>
    <row r="3921" spans="1:13" ht="30" customHeight="1">
      <c r="A3921" s="2">
        <v>42494</v>
      </c>
      <c r="B3921" s="1" t="s">
        <v>2831</v>
      </c>
      <c r="C3921" s="1" t="s">
        <v>86</v>
      </c>
      <c r="D3921" s="1" t="s">
        <v>105</v>
      </c>
      <c r="E3921" s="1" t="s">
        <v>3532</v>
      </c>
      <c r="F3921" s="98" t="s">
        <v>161</v>
      </c>
      <c r="G3921" s="1">
        <v>1</v>
      </c>
      <c r="H3921" s="1" t="s">
        <v>107</v>
      </c>
      <c r="I3921" s="1" t="s">
        <v>159</v>
      </c>
      <c r="K3921" s="1" t="str">
        <f>VLOOKUP(L3921,CW!C:D,2,FALSE)</f>
        <v>May'16</v>
      </c>
      <c r="L3921" s="1" t="str">
        <f t="shared" si="61"/>
        <v>18'16</v>
      </c>
      <c r="M3921" s="1" t="str">
        <f>VLOOKUP(K3921,CW!D:E,2,FALSE)</f>
        <v>Q1'16</v>
      </c>
    </row>
    <row r="3922" spans="1:13" ht="30" customHeight="1">
      <c r="A3922" s="2">
        <v>42494</v>
      </c>
      <c r="B3922" s="1" t="s">
        <v>2832</v>
      </c>
      <c r="C3922" s="1" t="s">
        <v>108</v>
      </c>
      <c r="D3922" s="1" t="s">
        <v>105</v>
      </c>
      <c r="E3922" s="1" t="s">
        <v>3532</v>
      </c>
      <c r="F3922" s="98" t="s">
        <v>160</v>
      </c>
      <c r="G3922" s="1">
        <v>1</v>
      </c>
      <c r="H3922" s="1" t="s">
        <v>107</v>
      </c>
      <c r="I3922" s="1" t="s">
        <v>159</v>
      </c>
      <c r="K3922" s="1" t="str">
        <f>VLOOKUP(L3922,CW!C:D,2,FALSE)</f>
        <v>May'16</v>
      </c>
      <c r="L3922" s="1" t="str">
        <f t="shared" si="61"/>
        <v>18'16</v>
      </c>
      <c r="M3922" s="1" t="str">
        <f>VLOOKUP(K3922,CW!D:E,2,FALSE)</f>
        <v>Q1'16</v>
      </c>
    </row>
    <row r="3923" spans="1:13" ht="15" customHeight="1">
      <c r="A3923" s="2">
        <v>42494</v>
      </c>
      <c r="B3923" s="1" t="s">
        <v>2833</v>
      </c>
      <c r="C3923" s="1" t="s">
        <v>2795</v>
      </c>
      <c r="D3923" s="1" t="s">
        <v>105</v>
      </c>
      <c r="E3923" s="1" t="s">
        <v>3532</v>
      </c>
      <c r="F3923" s="45" t="s">
        <v>5</v>
      </c>
      <c r="G3923" s="1">
        <v>20</v>
      </c>
      <c r="H3923" s="1" t="s">
        <v>107</v>
      </c>
      <c r="I3923" s="1" t="s">
        <v>159</v>
      </c>
      <c r="K3923" s="1" t="str">
        <f>VLOOKUP(L3923,CW!C:D,2,FALSE)</f>
        <v>May'16</v>
      </c>
      <c r="L3923" s="1" t="str">
        <f t="shared" si="61"/>
        <v>18'16</v>
      </c>
      <c r="M3923" s="1" t="str">
        <f>VLOOKUP(K3923,CW!D:E,2,FALSE)</f>
        <v>Q1'16</v>
      </c>
    </row>
    <row r="3924" spans="1:13" ht="15" customHeight="1">
      <c r="A3924" s="2">
        <v>42494</v>
      </c>
      <c r="B3924" s="1" t="s">
        <v>2834</v>
      </c>
      <c r="C3924" s="1" t="s">
        <v>2795</v>
      </c>
      <c r="D3924" s="1" t="s">
        <v>105</v>
      </c>
      <c r="E3924" s="1" t="s">
        <v>3532</v>
      </c>
      <c r="F3924" s="45" t="s">
        <v>5</v>
      </c>
      <c r="G3924" s="1">
        <v>4</v>
      </c>
      <c r="H3924" s="1" t="s">
        <v>107</v>
      </c>
      <c r="I3924" s="1" t="s">
        <v>159</v>
      </c>
      <c r="K3924" s="1" t="str">
        <f>VLOOKUP(L3924,CW!C:D,2,FALSE)</f>
        <v>May'16</v>
      </c>
      <c r="L3924" s="1" t="str">
        <f t="shared" si="61"/>
        <v>18'16</v>
      </c>
      <c r="M3924" s="1" t="str">
        <f>VLOOKUP(K3924,CW!D:E,2,FALSE)</f>
        <v>Q1'16</v>
      </c>
    </row>
    <row r="3925" spans="1:13" ht="15" customHeight="1">
      <c r="A3925" s="2">
        <v>42494</v>
      </c>
      <c r="B3925" s="1" t="s">
        <v>2835</v>
      </c>
      <c r="C3925" s="1" t="s">
        <v>2795</v>
      </c>
      <c r="D3925" s="1" t="s">
        <v>105</v>
      </c>
      <c r="E3925" s="1" t="s">
        <v>3532</v>
      </c>
      <c r="F3925" s="45" t="s">
        <v>5</v>
      </c>
      <c r="G3925" s="1">
        <v>7</v>
      </c>
      <c r="H3925" s="1" t="s">
        <v>107</v>
      </c>
      <c r="I3925" s="1" t="s">
        <v>159</v>
      </c>
      <c r="K3925" s="1" t="str">
        <f>VLOOKUP(L3925,CW!C:D,2,FALSE)</f>
        <v>May'16</v>
      </c>
      <c r="L3925" s="1" t="str">
        <f t="shared" si="61"/>
        <v>18'16</v>
      </c>
      <c r="M3925" s="1" t="str">
        <f>VLOOKUP(K3925,CW!D:E,2,FALSE)</f>
        <v>Q1'16</v>
      </c>
    </row>
    <row r="3926" spans="1:13" ht="15" customHeight="1">
      <c r="A3926" s="2">
        <v>42494</v>
      </c>
      <c r="B3926" s="1" t="s">
        <v>2836</v>
      </c>
      <c r="C3926" s="1" t="s">
        <v>86</v>
      </c>
      <c r="D3926" s="1" t="s">
        <v>105</v>
      </c>
      <c r="E3926" s="1" t="s">
        <v>3532</v>
      </c>
      <c r="F3926" s="98" t="s">
        <v>4584</v>
      </c>
      <c r="G3926" s="1">
        <v>1</v>
      </c>
      <c r="H3926" s="1" t="s">
        <v>107</v>
      </c>
      <c r="I3926" s="1" t="s">
        <v>159</v>
      </c>
      <c r="K3926" s="1" t="str">
        <f>VLOOKUP(L3926,CW!C:D,2,FALSE)</f>
        <v>May'16</v>
      </c>
      <c r="L3926" s="1" t="str">
        <f t="shared" si="61"/>
        <v>18'16</v>
      </c>
      <c r="M3926" s="1" t="str">
        <f>VLOOKUP(K3926,CW!D:E,2,FALSE)</f>
        <v>Q1'16</v>
      </c>
    </row>
    <row r="3927" spans="1:13" ht="30" customHeight="1">
      <c r="A3927" s="2">
        <v>42494</v>
      </c>
      <c r="B3927" s="1" t="s">
        <v>2837</v>
      </c>
      <c r="C3927" s="1" t="s">
        <v>86</v>
      </c>
      <c r="D3927" s="1" t="s">
        <v>105</v>
      </c>
      <c r="E3927" s="1" t="s">
        <v>3532</v>
      </c>
      <c r="F3927" s="98" t="s">
        <v>161</v>
      </c>
      <c r="G3927" s="1">
        <v>2</v>
      </c>
      <c r="H3927" s="1" t="s">
        <v>107</v>
      </c>
      <c r="I3927" s="1" t="s">
        <v>159</v>
      </c>
      <c r="K3927" s="1" t="str">
        <f>VLOOKUP(L3927,CW!C:D,2,FALSE)</f>
        <v>May'16</v>
      </c>
      <c r="L3927" s="1" t="str">
        <f t="shared" si="61"/>
        <v>18'16</v>
      </c>
      <c r="M3927" s="1" t="str">
        <f>VLOOKUP(K3927,CW!D:E,2,FALSE)</f>
        <v>Q1'16</v>
      </c>
    </row>
    <row r="3928" spans="1:13" ht="15" customHeight="1">
      <c r="A3928" s="2">
        <v>42494</v>
      </c>
      <c r="B3928" s="1" t="s">
        <v>2838</v>
      </c>
      <c r="C3928" s="1" t="s">
        <v>86</v>
      </c>
      <c r="D3928" s="1" t="s">
        <v>105</v>
      </c>
      <c r="E3928" s="1" t="s">
        <v>3532</v>
      </c>
      <c r="F3928" s="45" t="s">
        <v>158</v>
      </c>
      <c r="G3928" s="1">
        <v>1</v>
      </c>
      <c r="H3928" s="1" t="s">
        <v>107</v>
      </c>
      <c r="I3928" s="1" t="s">
        <v>159</v>
      </c>
      <c r="K3928" s="1" t="str">
        <f>VLOOKUP(L3928,CW!C:D,2,FALSE)</f>
        <v>May'16</v>
      </c>
      <c r="L3928" s="1" t="str">
        <f t="shared" si="61"/>
        <v>18'16</v>
      </c>
      <c r="M3928" s="1" t="str">
        <f>VLOOKUP(K3928,CW!D:E,2,FALSE)</f>
        <v>Q1'16</v>
      </c>
    </row>
    <row r="3929" spans="1:13" ht="30" customHeight="1">
      <c r="A3929" s="2">
        <v>42494</v>
      </c>
      <c r="B3929" s="1" t="s">
        <v>2839</v>
      </c>
      <c r="C3929" s="1" t="s">
        <v>97</v>
      </c>
      <c r="D3929" s="1" t="s">
        <v>105</v>
      </c>
      <c r="E3929" s="1" t="s">
        <v>3532</v>
      </c>
      <c r="F3929" s="98" t="s">
        <v>160</v>
      </c>
      <c r="G3929" s="1">
        <v>1</v>
      </c>
      <c r="H3929" s="1" t="s">
        <v>107</v>
      </c>
      <c r="I3929" s="1" t="s">
        <v>159</v>
      </c>
      <c r="K3929" s="1" t="str">
        <f>VLOOKUP(L3929,CW!C:D,2,FALSE)</f>
        <v>May'16</v>
      </c>
      <c r="L3929" s="1" t="str">
        <f t="shared" si="61"/>
        <v>18'16</v>
      </c>
      <c r="M3929" s="1" t="str">
        <f>VLOOKUP(K3929,CW!D:E,2,FALSE)</f>
        <v>Q1'16</v>
      </c>
    </row>
    <row r="3930" spans="1:13" ht="30" customHeight="1">
      <c r="A3930" s="2">
        <v>42494</v>
      </c>
      <c r="B3930" s="1" t="s">
        <v>2840</v>
      </c>
      <c r="C3930" s="1" t="s">
        <v>108</v>
      </c>
      <c r="D3930" s="1" t="s">
        <v>105</v>
      </c>
      <c r="E3930" s="1" t="s">
        <v>3532</v>
      </c>
      <c r="F3930" s="98" t="s">
        <v>161</v>
      </c>
      <c r="G3930" s="1">
        <v>2</v>
      </c>
      <c r="H3930" s="1" t="s">
        <v>107</v>
      </c>
      <c r="I3930" s="1" t="s">
        <v>159</v>
      </c>
      <c r="K3930" s="1" t="str">
        <f>VLOOKUP(L3930,CW!C:D,2,FALSE)</f>
        <v>May'16</v>
      </c>
      <c r="L3930" s="1" t="str">
        <f t="shared" si="61"/>
        <v>18'16</v>
      </c>
      <c r="M3930" s="1" t="str">
        <f>VLOOKUP(K3930,CW!D:E,2,FALSE)</f>
        <v>Q1'16</v>
      </c>
    </row>
    <row r="3931" spans="1:13" ht="15" customHeight="1">
      <c r="A3931" s="2">
        <v>42494</v>
      </c>
      <c r="B3931" s="1" t="s">
        <v>2841</v>
      </c>
      <c r="C3931" s="1" t="s">
        <v>86</v>
      </c>
      <c r="D3931" s="1" t="s">
        <v>105</v>
      </c>
      <c r="E3931" s="1" t="s">
        <v>3532</v>
      </c>
      <c r="F3931" s="45" t="s">
        <v>158</v>
      </c>
      <c r="G3931" s="1">
        <v>1</v>
      </c>
      <c r="H3931" s="1" t="s">
        <v>107</v>
      </c>
      <c r="I3931" s="1" t="s">
        <v>159</v>
      </c>
      <c r="K3931" s="1" t="str">
        <f>VLOOKUP(L3931,CW!C:D,2,FALSE)</f>
        <v>May'16</v>
      </c>
      <c r="L3931" s="1" t="str">
        <f t="shared" si="61"/>
        <v>18'16</v>
      </c>
      <c r="M3931" s="1" t="str">
        <f>VLOOKUP(K3931,CW!D:E,2,FALSE)</f>
        <v>Q1'16</v>
      </c>
    </row>
    <row r="3932" spans="1:13" ht="30" customHeight="1">
      <c r="A3932" s="2">
        <v>42495</v>
      </c>
      <c r="B3932" s="1" t="s">
        <v>2842</v>
      </c>
      <c r="C3932" s="1" t="s">
        <v>818</v>
      </c>
      <c r="D3932" s="1" t="s">
        <v>105</v>
      </c>
      <c r="E3932" s="1" t="s">
        <v>3532</v>
      </c>
      <c r="F3932" s="98" t="s">
        <v>161</v>
      </c>
      <c r="G3932" s="1">
        <v>2</v>
      </c>
      <c r="H3932" s="1" t="s">
        <v>107</v>
      </c>
      <c r="I3932" s="1" t="s">
        <v>159</v>
      </c>
      <c r="K3932" s="1" t="str">
        <f>VLOOKUP(L3932,CW!C:D,2,FALSE)</f>
        <v>May'16</v>
      </c>
      <c r="L3932" s="1" t="str">
        <f t="shared" si="61"/>
        <v>18'16</v>
      </c>
      <c r="M3932" s="1" t="str">
        <f>VLOOKUP(K3932,CW!D:E,2,FALSE)</f>
        <v>Q1'16</v>
      </c>
    </row>
    <row r="3933" spans="1:13" ht="15" customHeight="1">
      <c r="A3933" s="2">
        <v>42495</v>
      </c>
      <c r="B3933" s="1" t="s">
        <v>2842</v>
      </c>
      <c r="C3933" s="1" t="s">
        <v>818</v>
      </c>
      <c r="D3933" s="1" t="s">
        <v>105</v>
      </c>
      <c r="E3933" s="1" t="s">
        <v>3532</v>
      </c>
      <c r="F3933" s="45" t="s">
        <v>158</v>
      </c>
      <c r="G3933" s="1">
        <v>1</v>
      </c>
      <c r="H3933" s="1" t="s">
        <v>107</v>
      </c>
      <c r="I3933" s="1" t="s">
        <v>159</v>
      </c>
      <c r="K3933" s="1" t="str">
        <f>VLOOKUP(L3933,CW!C:D,2,FALSE)</f>
        <v>May'16</v>
      </c>
      <c r="L3933" s="1" t="str">
        <f t="shared" si="61"/>
        <v>18'16</v>
      </c>
      <c r="M3933" s="1" t="str">
        <f>VLOOKUP(K3933,CW!D:E,2,FALSE)</f>
        <v>Q1'16</v>
      </c>
    </row>
    <row r="3934" spans="1:13" ht="30" customHeight="1">
      <c r="A3934" s="2">
        <v>42495</v>
      </c>
      <c r="B3934" s="1" t="s">
        <v>2843</v>
      </c>
      <c r="C3934" s="1" t="s">
        <v>86</v>
      </c>
      <c r="D3934" s="1" t="s">
        <v>100</v>
      </c>
      <c r="E3934" s="1" t="s">
        <v>3532</v>
      </c>
      <c r="F3934" s="98" t="s">
        <v>161</v>
      </c>
      <c r="G3934" s="1">
        <v>1</v>
      </c>
      <c r="H3934" s="1" t="s">
        <v>107</v>
      </c>
      <c r="I3934" s="1" t="s">
        <v>159</v>
      </c>
      <c r="K3934" s="1" t="str">
        <f>VLOOKUP(L3934,CW!C:D,2,FALSE)</f>
        <v>May'16</v>
      </c>
      <c r="L3934" s="1" t="str">
        <f t="shared" ref="L3934:L3997" si="62">CONCATENATE(WEEKNUM(A3934,21),"'",TEXT(A3934,"yy"))</f>
        <v>18'16</v>
      </c>
      <c r="M3934" s="1" t="str">
        <f>VLOOKUP(K3934,CW!D:E,2,FALSE)</f>
        <v>Q1'16</v>
      </c>
    </row>
    <row r="3935" spans="1:13" ht="15" customHeight="1">
      <c r="A3935" s="2">
        <v>42495</v>
      </c>
      <c r="B3935" s="1" t="s">
        <v>2843</v>
      </c>
      <c r="C3935" s="1" t="s">
        <v>86</v>
      </c>
      <c r="D3935" s="1" t="s">
        <v>100</v>
      </c>
      <c r="E3935" s="1" t="s">
        <v>3532</v>
      </c>
      <c r="F3935" s="45" t="s">
        <v>158</v>
      </c>
      <c r="G3935" s="1">
        <v>1</v>
      </c>
      <c r="H3935" s="1" t="s">
        <v>107</v>
      </c>
      <c r="I3935" s="1" t="s">
        <v>159</v>
      </c>
      <c r="K3935" s="1" t="str">
        <f>VLOOKUP(L3935,CW!C:D,2,FALSE)</f>
        <v>May'16</v>
      </c>
      <c r="L3935" s="1" t="str">
        <f t="shared" si="62"/>
        <v>18'16</v>
      </c>
      <c r="M3935" s="1" t="str">
        <f>VLOOKUP(K3935,CW!D:E,2,FALSE)</f>
        <v>Q1'16</v>
      </c>
    </row>
    <row r="3936" spans="1:13" ht="30" customHeight="1">
      <c r="A3936" s="2">
        <v>42495</v>
      </c>
      <c r="B3936" s="1" t="s">
        <v>2844</v>
      </c>
      <c r="C3936" s="1" t="s">
        <v>86</v>
      </c>
      <c r="D3936" s="1" t="s">
        <v>100</v>
      </c>
      <c r="E3936" s="1" t="s">
        <v>3532</v>
      </c>
      <c r="F3936" s="98" t="s">
        <v>161</v>
      </c>
      <c r="G3936" s="1">
        <v>2</v>
      </c>
      <c r="H3936" s="1" t="s">
        <v>107</v>
      </c>
      <c r="I3936" s="1" t="s">
        <v>159</v>
      </c>
      <c r="K3936" s="1" t="str">
        <f>VLOOKUP(L3936,CW!C:D,2,FALSE)</f>
        <v>May'16</v>
      </c>
      <c r="L3936" s="1" t="str">
        <f t="shared" si="62"/>
        <v>18'16</v>
      </c>
      <c r="M3936" s="1" t="str">
        <f>VLOOKUP(K3936,CW!D:E,2,FALSE)</f>
        <v>Q1'16</v>
      </c>
    </row>
    <row r="3937" spans="1:13" ht="15" customHeight="1">
      <c r="A3937" s="2">
        <v>42495</v>
      </c>
      <c r="B3937" s="1" t="s">
        <v>2844</v>
      </c>
      <c r="C3937" s="1" t="s">
        <v>86</v>
      </c>
      <c r="D3937" s="1" t="s">
        <v>100</v>
      </c>
      <c r="E3937" s="1" t="s">
        <v>3532</v>
      </c>
      <c r="F3937" s="45" t="s">
        <v>158</v>
      </c>
      <c r="G3937" s="1">
        <v>4</v>
      </c>
      <c r="H3937" s="1" t="s">
        <v>107</v>
      </c>
      <c r="I3937" s="1" t="s">
        <v>159</v>
      </c>
      <c r="K3937" s="1" t="str">
        <f>VLOOKUP(L3937,CW!C:D,2,FALSE)</f>
        <v>May'16</v>
      </c>
      <c r="L3937" s="1" t="str">
        <f t="shared" si="62"/>
        <v>18'16</v>
      </c>
      <c r="M3937" s="1" t="str">
        <f>VLOOKUP(K3937,CW!D:E,2,FALSE)</f>
        <v>Q1'16</v>
      </c>
    </row>
    <row r="3938" spans="1:13" ht="15" customHeight="1">
      <c r="A3938" s="2">
        <v>42495</v>
      </c>
      <c r="B3938" s="1" t="s">
        <v>2844</v>
      </c>
      <c r="C3938" s="1" t="s">
        <v>86</v>
      </c>
      <c r="D3938" s="1" t="s">
        <v>100</v>
      </c>
      <c r="E3938" s="1" t="s">
        <v>3532</v>
      </c>
      <c r="F3938" s="98" t="s">
        <v>4584</v>
      </c>
      <c r="G3938" s="1">
        <v>2</v>
      </c>
      <c r="H3938" s="1" t="s">
        <v>107</v>
      </c>
      <c r="I3938" s="1" t="s">
        <v>159</v>
      </c>
      <c r="K3938" s="1" t="str">
        <f>VLOOKUP(L3938,CW!C:D,2,FALSE)</f>
        <v>May'16</v>
      </c>
      <c r="L3938" s="1" t="str">
        <f t="shared" si="62"/>
        <v>18'16</v>
      </c>
      <c r="M3938" s="1" t="str">
        <f>VLOOKUP(K3938,CW!D:E,2,FALSE)</f>
        <v>Q1'16</v>
      </c>
    </row>
    <row r="3939" spans="1:13" ht="15" customHeight="1">
      <c r="A3939" s="2">
        <v>42495</v>
      </c>
      <c r="B3939" s="1" t="s">
        <v>2844</v>
      </c>
      <c r="C3939" s="1" t="s">
        <v>86</v>
      </c>
      <c r="D3939" s="1" t="s">
        <v>100</v>
      </c>
      <c r="E3939" s="1" t="s">
        <v>3532</v>
      </c>
      <c r="F3939" s="45" t="s">
        <v>5</v>
      </c>
      <c r="G3939" s="1">
        <v>3</v>
      </c>
      <c r="H3939" s="1" t="s">
        <v>107</v>
      </c>
      <c r="I3939" s="1" t="s">
        <v>159</v>
      </c>
      <c r="K3939" s="1" t="str">
        <f>VLOOKUP(L3939,CW!C:D,2,FALSE)</f>
        <v>May'16</v>
      </c>
      <c r="L3939" s="1" t="str">
        <f t="shared" si="62"/>
        <v>18'16</v>
      </c>
      <c r="M3939" s="1" t="str">
        <f>VLOOKUP(K3939,CW!D:E,2,FALSE)</f>
        <v>Q1'16</v>
      </c>
    </row>
    <row r="3940" spans="1:13" ht="15" customHeight="1">
      <c r="A3940" s="2">
        <v>42495</v>
      </c>
      <c r="B3940" s="1" t="s">
        <v>2845</v>
      </c>
      <c r="C3940" s="1" t="s">
        <v>86</v>
      </c>
      <c r="D3940" s="1" t="s">
        <v>100</v>
      </c>
      <c r="E3940" s="1" t="s">
        <v>3532</v>
      </c>
      <c r="F3940" s="98" t="s">
        <v>4584</v>
      </c>
      <c r="G3940" s="1">
        <v>1</v>
      </c>
      <c r="H3940" s="1" t="s">
        <v>107</v>
      </c>
      <c r="I3940" s="1" t="s">
        <v>159</v>
      </c>
      <c r="K3940" s="1" t="str">
        <f>VLOOKUP(L3940,CW!C:D,2,FALSE)</f>
        <v>May'16</v>
      </c>
      <c r="L3940" s="1" t="str">
        <f t="shared" si="62"/>
        <v>18'16</v>
      </c>
      <c r="M3940" s="1" t="str">
        <f>VLOOKUP(K3940,CW!D:E,2,FALSE)</f>
        <v>Q1'16</v>
      </c>
    </row>
    <row r="3941" spans="1:13" ht="15" customHeight="1">
      <c r="A3941" s="2">
        <v>42495</v>
      </c>
      <c r="B3941" s="1" t="s">
        <v>2846</v>
      </c>
      <c r="C3941" s="1" t="s">
        <v>86</v>
      </c>
      <c r="D3941" s="1" t="s">
        <v>100</v>
      </c>
      <c r="E3941" s="1" t="s">
        <v>3532</v>
      </c>
      <c r="F3941" s="45" t="s">
        <v>158</v>
      </c>
      <c r="G3941" s="1">
        <v>7</v>
      </c>
      <c r="H3941" s="1" t="s">
        <v>107</v>
      </c>
      <c r="I3941" s="1" t="s">
        <v>159</v>
      </c>
      <c r="K3941" s="1" t="str">
        <f>VLOOKUP(L3941,CW!C:D,2,FALSE)</f>
        <v>May'16</v>
      </c>
      <c r="L3941" s="1" t="str">
        <f t="shared" si="62"/>
        <v>18'16</v>
      </c>
      <c r="M3941" s="1" t="str">
        <f>VLOOKUP(K3941,CW!D:E,2,FALSE)</f>
        <v>Q1'16</v>
      </c>
    </row>
    <row r="3942" spans="1:13" ht="30" customHeight="1">
      <c r="A3942" s="2">
        <v>42495</v>
      </c>
      <c r="B3942" s="1" t="s">
        <v>2847</v>
      </c>
      <c r="C3942" s="1" t="s">
        <v>2848</v>
      </c>
      <c r="D3942" s="1" t="s">
        <v>100</v>
      </c>
      <c r="E3942" s="1" t="s">
        <v>3532</v>
      </c>
      <c r="F3942" s="98" t="s">
        <v>160</v>
      </c>
      <c r="G3942" s="1">
        <v>1</v>
      </c>
      <c r="H3942" s="1" t="s">
        <v>107</v>
      </c>
      <c r="I3942" s="1" t="s">
        <v>159</v>
      </c>
      <c r="K3942" s="1" t="str">
        <f>VLOOKUP(L3942,CW!C:D,2,FALSE)</f>
        <v>May'16</v>
      </c>
      <c r="L3942" s="1" t="str">
        <f t="shared" si="62"/>
        <v>18'16</v>
      </c>
      <c r="M3942" s="1" t="str">
        <f>VLOOKUP(K3942,CW!D:E,2,FALSE)</f>
        <v>Q1'16</v>
      </c>
    </row>
    <row r="3943" spans="1:13" ht="15" customHeight="1">
      <c r="A3943" s="2">
        <v>42495</v>
      </c>
      <c r="B3943" s="1" t="s">
        <v>2849</v>
      </c>
      <c r="C3943" s="1" t="s">
        <v>108</v>
      </c>
      <c r="D3943" s="1" t="s">
        <v>100</v>
      </c>
      <c r="E3943" s="1" t="s">
        <v>3532</v>
      </c>
      <c r="F3943" s="45" t="s">
        <v>158</v>
      </c>
      <c r="G3943" s="1">
        <v>1</v>
      </c>
      <c r="H3943" s="1" t="s">
        <v>107</v>
      </c>
      <c r="I3943" s="1" t="s">
        <v>159</v>
      </c>
      <c r="K3943" s="1" t="str">
        <f>VLOOKUP(L3943,CW!C:D,2,FALSE)</f>
        <v>May'16</v>
      </c>
      <c r="L3943" s="1" t="str">
        <f t="shared" si="62"/>
        <v>18'16</v>
      </c>
      <c r="M3943" s="1" t="str">
        <f>VLOOKUP(K3943,CW!D:E,2,FALSE)</f>
        <v>Q1'16</v>
      </c>
    </row>
    <row r="3944" spans="1:13" ht="15" customHeight="1">
      <c r="A3944" s="2">
        <v>42495</v>
      </c>
      <c r="B3944" s="1" t="s">
        <v>2849</v>
      </c>
      <c r="C3944" s="1" t="s">
        <v>108</v>
      </c>
      <c r="D3944" s="1" t="s">
        <v>100</v>
      </c>
      <c r="E3944" s="1" t="s">
        <v>3532</v>
      </c>
      <c r="F3944" s="45" t="s">
        <v>5</v>
      </c>
      <c r="G3944" s="1">
        <v>5</v>
      </c>
      <c r="H3944" s="1" t="s">
        <v>107</v>
      </c>
      <c r="I3944" s="1" t="s">
        <v>159</v>
      </c>
      <c r="K3944" s="1" t="str">
        <f>VLOOKUP(L3944,CW!C:D,2,FALSE)</f>
        <v>May'16</v>
      </c>
      <c r="L3944" s="1" t="str">
        <f t="shared" si="62"/>
        <v>18'16</v>
      </c>
      <c r="M3944" s="1" t="str">
        <f>VLOOKUP(K3944,CW!D:E,2,FALSE)</f>
        <v>Q1'16</v>
      </c>
    </row>
    <row r="3945" spans="1:13" ht="30" customHeight="1">
      <c r="A3945" s="2">
        <v>42495</v>
      </c>
      <c r="B3945" s="1" t="s">
        <v>2850</v>
      </c>
      <c r="C3945" s="1" t="s">
        <v>108</v>
      </c>
      <c r="D3945" s="1" t="s">
        <v>100</v>
      </c>
      <c r="E3945" s="1" t="s">
        <v>3532</v>
      </c>
      <c r="F3945" s="98" t="s">
        <v>160</v>
      </c>
      <c r="G3945" s="1">
        <v>1</v>
      </c>
      <c r="H3945" s="1" t="s">
        <v>107</v>
      </c>
      <c r="I3945" s="1" t="s">
        <v>159</v>
      </c>
      <c r="K3945" s="1" t="str">
        <f>VLOOKUP(L3945,CW!C:D,2,FALSE)</f>
        <v>May'16</v>
      </c>
      <c r="L3945" s="1" t="str">
        <f t="shared" si="62"/>
        <v>18'16</v>
      </c>
      <c r="M3945" s="1" t="str">
        <f>VLOOKUP(K3945,CW!D:E,2,FALSE)</f>
        <v>Q1'16</v>
      </c>
    </row>
    <row r="3946" spans="1:13" ht="15" customHeight="1">
      <c r="A3946" s="2">
        <v>42495</v>
      </c>
      <c r="B3946" s="1" t="s">
        <v>2850</v>
      </c>
      <c r="C3946" s="1" t="s">
        <v>108</v>
      </c>
      <c r="D3946" s="1" t="s">
        <v>100</v>
      </c>
      <c r="E3946" s="1" t="s">
        <v>3532</v>
      </c>
      <c r="F3946" s="45" t="s">
        <v>158</v>
      </c>
      <c r="G3946" s="1">
        <v>1</v>
      </c>
      <c r="H3946" s="1" t="s">
        <v>107</v>
      </c>
      <c r="I3946" s="1" t="s">
        <v>159</v>
      </c>
      <c r="K3946" s="1" t="str">
        <f>VLOOKUP(L3946,CW!C:D,2,FALSE)</f>
        <v>May'16</v>
      </c>
      <c r="L3946" s="1" t="str">
        <f t="shared" si="62"/>
        <v>18'16</v>
      </c>
      <c r="M3946" s="1" t="str">
        <f>VLOOKUP(K3946,CW!D:E,2,FALSE)</f>
        <v>Q1'16</v>
      </c>
    </row>
    <row r="3947" spans="1:13" ht="15" customHeight="1">
      <c r="A3947" s="2">
        <v>42495</v>
      </c>
      <c r="B3947" s="1" t="s">
        <v>2851</v>
      </c>
      <c r="C3947" s="1" t="s">
        <v>86</v>
      </c>
      <c r="D3947" s="1" t="s">
        <v>100</v>
      </c>
      <c r="E3947" s="1" t="s">
        <v>3532</v>
      </c>
      <c r="F3947" s="98" t="s">
        <v>4584</v>
      </c>
      <c r="G3947" s="1">
        <v>1</v>
      </c>
      <c r="H3947" s="1" t="s">
        <v>107</v>
      </c>
      <c r="I3947" s="1" t="s">
        <v>159</v>
      </c>
      <c r="K3947" s="1" t="str">
        <f>VLOOKUP(L3947,CW!C:D,2,FALSE)</f>
        <v>May'16</v>
      </c>
      <c r="L3947" s="1" t="str">
        <f t="shared" si="62"/>
        <v>18'16</v>
      </c>
      <c r="M3947" s="1" t="str">
        <f>VLOOKUP(K3947,CW!D:E,2,FALSE)</f>
        <v>Q1'16</v>
      </c>
    </row>
    <row r="3948" spans="1:13" ht="30" customHeight="1">
      <c r="A3948" s="2">
        <v>42495</v>
      </c>
      <c r="B3948" s="1" t="s">
        <v>2852</v>
      </c>
      <c r="C3948" s="1" t="s">
        <v>86</v>
      </c>
      <c r="D3948" s="1" t="s">
        <v>100</v>
      </c>
      <c r="E3948" s="1" t="s">
        <v>3532</v>
      </c>
      <c r="F3948" s="98" t="s">
        <v>160</v>
      </c>
      <c r="G3948" s="1">
        <v>1</v>
      </c>
      <c r="H3948" s="1" t="s">
        <v>107</v>
      </c>
      <c r="I3948" s="1" t="s">
        <v>159</v>
      </c>
      <c r="K3948" s="1" t="str">
        <f>VLOOKUP(L3948,CW!C:D,2,FALSE)</f>
        <v>May'16</v>
      </c>
      <c r="L3948" s="1" t="str">
        <f t="shared" si="62"/>
        <v>18'16</v>
      </c>
      <c r="M3948" s="1" t="str">
        <f>VLOOKUP(K3948,CW!D:E,2,FALSE)</f>
        <v>Q1'16</v>
      </c>
    </row>
    <row r="3949" spans="1:13" ht="15" customHeight="1">
      <c r="A3949" s="2">
        <v>42495</v>
      </c>
      <c r="B3949" s="1" t="s">
        <v>2853</v>
      </c>
      <c r="C3949" s="1" t="s">
        <v>112</v>
      </c>
      <c r="D3949" s="1" t="s">
        <v>100</v>
      </c>
      <c r="E3949" s="1" t="s">
        <v>3532</v>
      </c>
      <c r="F3949" s="45" t="s">
        <v>5</v>
      </c>
      <c r="G3949" s="1">
        <v>1</v>
      </c>
      <c r="H3949" s="1" t="s">
        <v>107</v>
      </c>
      <c r="I3949" s="1" t="s">
        <v>159</v>
      </c>
      <c r="K3949" s="1" t="str">
        <f>VLOOKUP(L3949,CW!C:D,2,FALSE)</f>
        <v>May'16</v>
      </c>
      <c r="L3949" s="1" t="str">
        <f t="shared" si="62"/>
        <v>18'16</v>
      </c>
      <c r="M3949" s="1" t="str">
        <f>VLOOKUP(K3949,CW!D:E,2,FALSE)</f>
        <v>Q1'16</v>
      </c>
    </row>
    <row r="3950" spans="1:13" ht="15" customHeight="1">
      <c r="A3950" s="2">
        <v>42495</v>
      </c>
      <c r="B3950" s="1" t="s">
        <v>2854</v>
      </c>
      <c r="C3950" s="1" t="s">
        <v>86</v>
      </c>
      <c r="D3950" s="1" t="s">
        <v>105</v>
      </c>
      <c r="E3950" s="1" t="s">
        <v>3532</v>
      </c>
      <c r="F3950" s="45" t="s">
        <v>158</v>
      </c>
      <c r="G3950" s="1">
        <v>1</v>
      </c>
      <c r="H3950" s="1" t="s">
        <v>107</v>
      </c>
      <c r="I3950" s="1" t="s">
        <v>159</v>
      </c>
      <c r="K3950" s="1" t="str">
        <f>VLOOKUP(L3950,CW!C:D,2,FALSE)</f>
        <v>May'16</v>
      </c>
      <c r="L3950" s="1" t="str">
        <f t="shared" si="62"/>
        <v>18'16</v>
      </c>
      <c r="M3950" s="1" t="str">
        <f>VLOOKUP(K3950,CW!D:E,2,FALSE)</f>
        <v>Q1'16</v>
      </c>
    </row>
    <row r="3951" spans="1:13" ht="30" customHeight="1">
      <c r="A3951" s="2">
        <v>42495</v>
      </c>
      <c r="B3951" s="1" t="s">
        <v>2855</v>
      </c>
      <c r="C3951" s="1" t="s">
        <v>108</v>
      </c>
      <c r="D3951" s="1" t="s">
        <v>105</v>
      </c>
      <c r="E3951" s="1" t="s">
        <v>3532</v>
      </c>
      <c r="F3951" s="98" t="s">
        <v>161</v>
      </c>
      <c r="G3951" s="1">
        <v>1</v>
      </c>
      <c r="H3951" s="1" t="s">
        <v>107</v>
      </c>
      <c r="I3951" s="1" t="s">
        <v>159</v>
      </c>
      <c r="K3951" s="1" t="str">
        <f>VLOOKUP(L3951,CW!C:D,2,FALSE)</f>
        <v>May'16</v>
      </c>
      <c r="L3951" s="1" t="str">
        <f t="shared" si="62"/>
        <v>18'16</v>
      </c>
      <c r="M3951" s="1" t="str">
        <f>VLOOKUP(K3951,CW!D:E,2,FALSE)</f>
        <v>Q1'16</v>
      </c>
    </row>
    <row r="3952" spans="1:13" ht="15" customHeight="1">
      <c r="A3952" s="2">
        <v>42495</v>
      </c>
      <c r="B3952" s="1" t="s">
        <v>2855</v>
      </c>
      <c r="C3952" s="1" t="s">
        <v>108</v>
      </c>
      <c r="D3952" s="1" t="s">
        <v>105</v>
      </c>
      <c r="E3952" s="1" t="s">
        <v>3532</v>
      </c>
      <c r="F3952" s="45" t="s">
        <v>158</v>
      </c>
      <c r="G3952" s="1">
        <v>1</v>
      </c>
      <c r="H3952" s="1" t="s">
        <v>107</v>
      </c>
      <c r="I3952" s="1" t="s">
        <v>159</v>
      </c>
      <c r="K3952" s="1" t="str">
        <f>VLOOKUP(L3952,CW!C:D,2,FALSE)</f>
        <v>May'16</v>
      </c>
      <c r="L3952" s="1" t="str">
        <f t="shared" si="62"/>
        <v>18'16</v>
      </c>
      <c r="M3952" s="1" t="str">
        <f>VLOOKUP(K3952,CW!D:E,2,FALSE)</f>
        <v>Q1'16</v>
      </c>
    </row>
    <row r="3953" spans="1:13" ht="15" customHeight="1">
      <c r="A3953" s="2">
        <v>42495</v>
      </c>
      <c r="B3953" s="1" t="s">
        <v>2855</v>
      </c>
      <c r="C3953" s="1" t="s">
        <v>108</v>
      </c>
      <c r="D3953" s="1" t="s">
        <v>105</v>
      </c>
      <c r="E3953" s="1" t="s">
        <v>3532</v>
      </c>
      <c r="F3953" s="98" t="s">
        <v>4584</v>
      </c>
      <c r="G3953" s="1">
        <v>1</v>
      </c>
      <c r="H3953" s="1" t="s">
        <v>107</v>
      </c>
      <c r="I3953" s="1" t="s">
        <v>159</v>
      </c>
      <c r="K3953" s="1" t="str">
        <f>VLOOKUP(L3953,CW!C:D,2,FALSE)</f>
        <v>May'16</v>
      </c>
      <c r="L3953" s="1" t="str">
        <f t="shared" si="62"/>
        <v>18'16</v>
      </c>
      <c r="M3953" s="1" t="str">
        <f>VLOOKUP(K3953,CW!D:E,2,FALSE)</f>
        <v>Q1'16</v>
      </c>
    </row>
    <row r="3954" spans="1:13" ht="15" customHeight="1">
      <c r="A3954" s="2">
        <v>42495</v>
      </c>
      <c r="B3954" s="1" t="s">
        <v>2856</v>
      </c>
      <c r="C3954" s="1" t="s">
        <v>108</v>
      </c>
      <c r="D3954" s="1" t="s">
        <v>105</v>
      </c>
      <c r="E3954" s="1" t="s">
        <v>3532</v>
      </c>
      <c r="F3954" s="45" t="s">
        <v>5</v>
      </c>
      <c r="G3954" s="1">
        <v>12</v>
      </c>
      <c r="H3954" s="1" t="s">
        <v>107</v>
      </c>
      <c r="I3954" s="1" t="s">
        <v>159</v>
      </c>
      <c r="K3954" s="1" t="str">
        <f>VLOOKUP(L3954,CW!C:D,2,FALSE)</f>
        <v>May'16</v>
      </c>
      <c r="L3954" s="1" t="str">
        <f t="shared" si="62"/>
        <v>18'16</v>
      </c>
      <c r="M3954" s="1" t="str">
        <f>VLOOKUP(K3954,CW!D:E,2,FALSE)</f>
        <v>Q1'16</v>
      </c>
    </row>
    <row r="3955" spans="1:13" ht="30" customHeight="1">
      <c r="A3955" s="2">
        <v>42495</v>
      </c>
      <c r="B3955" s="1" t="s">
        <v>2857</v>
      </c>
      <c r="C3955" s="1" t="s">
        <v>1592</v>
      </c>
      <c r="D3955" s="1" t="s">
        <v>105</v>
      </c>
      <c r="E3955" s="1" t="s">
        <v>3532</v>
      </c>
      <c r="F3955" s="98" t="s">
        <v>160</v>
      </c>
      <c r="G3955" s="1">
        <v>1</v>
      </c>
      <c r="H3955" s="1" t="s">
        <v>107</v>
      </c>
      <c r="I3955" s="1" t="s">
        <v>159</v>
      </c>
      <c r="K3955" s="1" t="str">
        <f>VLOOKUP(L3955,CW!C:D,2,FALSE)</f>
        <v>May'16</v>
      </c>
      <c r="L3955" s="1" t="str">
        <f t="shared" si="62"/>
        <v>18'16</v>
      </c>
      <c r="M3955" s="1" t="str">
        <f>VLOOKUP(K3955,CW!D:E,2,FALSE)</f>
        <v>Q1'16</v>
      </c>
    </row>
    <row r="3956" spans="1:13" ht="15" customHeight="1">
      <c r="A3956" s="2">
        <v>42495</v>
      </c>
      <c r="B3956" s="1" t="s">
        <v>2858</v>
      </c>
      <c r="C3956" s="1" t="s">
        <v>108</v>
      </c>
      <c r="D3956" s="1" t="s">
        <v>105</v>
      </c>
      <c r="E3956" s="1" t="s">
        <v>3532</v>
      </c>
      <c r="F3956" s="45" t="s">
        <v>5</v>
      </c>
      <c r="G3956" s="1">
        <v>2</v>
      </c>
      <c r="H3956" s="1" t="s">
        <v>107</v>
      </c>
      <c r="I3956" s="1" t="s">
        <v>159</v>
      </c>
      <c r="K3956" s="1" t="str">
        <f>VLOOKUP(L3956,CW!C:D,2,FALSE)</f>
        <v>May'16</v>
      </c>
      <c r="L3956" s="1" t="str">
        <f t="shared" si="62"/>
        <v>18'16</v>
      </c>
      <c r="M3956" s="1" t="str">
        <f>VLOOKUP(K3956,CW!D:E,2,FALSE)</f>
        <v>Q1'16</v>
      </c>
    </row>
    <row r="3957" spans="1:13" ht="15" customHeight="1">
      <c r="A3957" s="2">
        <v>42495</v>
      </c>
      <c r="B3957" s="1" t="s">
        <v>2859</v>
      </c>
      <c r="C3957" s="1" t="s">
        <v>108</v>
      </c>
      <c r="D3957" s="1" t="s">
        <v>105</v>
      </c>
      <c r="E3957" s="1" t="s">
        <v>3532</v>
      </c>
      <c r="F3957" s="45" t="s">
        <v>5</v>
      </c>
      <c r="G3957" s="1">
        <v>12</v>
      </c>
      <c r="H3957" s="1" t="s">
        <v>107</v>
      </c>
      <c r="I3957" s="1" t="s">
        <v>159</v>
      </c>
      <c r="K3957" s="1" t="str">
        <f>VLOOKUP(L3957,CW!C:D,2,FALSE)</f>
        <v>May'16</v>
      </c>
      <c r="L3957" s="1" t="str">
        <f t="shared" si="62"/>
        <v>18'16</v>
      </c>
      <c r="M3957" s="1" t="str">
        <f>VLOOKUP(K3957,CW!D:E,2,FALSE)</f>
        <v>Q1'16</v>
      </c>
    </row>
    <row r="3958" spans="1:13" ht="30" customHeight="1">
      <c r="A3958" s="2">
        <v>42495</v>
      </c>
      <c r="B3958" s="1" t="s">
        <v>2860</v>
      </c>
      <c r="C3958" s="1" t="s">
        <v>267</v>
      </c>
      <c r="D3958" s="1" t="s">
        <v>101</v>
      </c>
      <c r="E3958" s="1" t="s">
        <v>3532</v>
      </c>
      <c r="F3958" s="98" t="s">
        <v>160</v>
      </c>
      <c r="G3958" s="1">
        <v>1</v>
      </c>
      <c r="H3958" s="1" t="s">
        <v>107</v>
      </c>
      <c r="I3958" s="1" t="s">
        <v>159</v>
      </c>
      <c r="K3958" s="1" t="str">
        <f>VLOOKUP(L3958,CW!C:D,2,FALSE)</f>
        <v>May'16</v>
      </c>
      <c r="L3958" s="1" t="str">
        <f t="shared" si="62"/>
        <v>18'16</v>
      </c>
      <c r="M3958" s="1" t="str">
        <f>VLOOKUP(K3958,CW!D:E,2,FALSE)</f>
        <v>Q1'16</v>
      </c>
    </row>
    <row r="3959" spans="1:13" ht="15" customHeight="1">
      <c r="A3959" s="2">
        <v>42495</v>
      </c>
      <c r="B3959" s="1" t="s">
        <v>2860</v>
      </c>
      <c r="C3959" s="1" t="s">
        <v>267</v>
      </c>
      <c r="D3959" s="1" t="s">
        <v>101</v>
      </c>
      <c r="E3959" s="1" t="s">
        <v>3532</v>
      </c>
      <c r="F3959" s="98" t="s">
        <v>4584</v>
      </c>
      <c r="G3959" s="1">
        <v>2</v>
      </c>
      <c r="H3959" s="1" t="s">
        <v>107</v>
      </c>
      <c r="I3959" s="1" t="s">
        <v>159</v>
      </c>
      <c r="K3959" s="1" t="str">
        <f>VLOOKUP(L3959,CW!C:D,2,FALSE)</f>
        <v>May'16</v>
      </c>
      <c r="L3959" s="1" t="str">
        <f t="shared" si="62"/>
        <v>18'16</v>
      </c>
      <c r="M3959" s="1" t="str">
        <f>VLOOKUP(K3959,CW!D:E,2,FALSE)</f>
        <v>Q1'16</v>
      </c>
    </row>
    <row r="3960" spans="1:13" ht="15" customHeight="1">
      <c r="A3960" s="2">
        <v>42495</v>
      </c>
      <c r="B3960" s="1" t="s">
        <v>2861</v>
      </c>
      <c r="C3960" s="1" t="s">
        <v>79</v>
      </c>
      <c r="D3960" s="1" t="s">
        <v>101</v>
      </c>
      <c r="E3960" s="1" t="s">
        <v>3532</v>
      </c>
      <c r="F3960" s="45" t="s">
        <v>158</v>
      </c>
      <c r="G3960" s="1">
        <v>1</v>
      </c>
      <c r="H3960" s="1" t="s">
        <v>107</v>
      </c>
      <c r="I3960" s="1" t="s">
        <v>159</v>
      </c>
      <c r="K3960" s="1" t="str">
        <f>VLOOKUP(L3960,CW!C:D,2,FALSE)</f>
        <v>May'16</v>
      </c>
      <c r="L3960" s="1" t="str">
        <f t="shared" si="62"/>
        <v>18'16</v>
      </c>
      <c r="M3960" s="1" t="str">
        <f>VLOOKUP(K3960,CW!D:E,2,FALSE)</f>
        <v>Q1'16</v>
      </c>
    </row>
    <row r="3961" spans="1:13" ht="15" customHeight="1">
      <c r="A3961" s="2">
        <v>42495</v>
      </c>
      <c r="B3961" s="1" t="s">
        <v>2861</v>
      </c>
      <c r="C3961" s="1" t="s">
        <v>79</v>
      </c>
      <c r="D3961" s="1" t="s">
        <v>101</v>
      </c>
      <c r="E3961" s="1" t="s">
        <v>3532</v>
      </c>
      <c r="F3961" s="98" t="s">
        <v>4584</v>
      </c>
      <c r="G3961" s="1">
        <v>1</v>
      </c>
      <c r="H3961" s="1" t="s">
        <v>107</v>
      </c>
      <c r="I3961" s="1" t="s">
        <v>159</v>
      </c>
      <c r="K3961" s="1" t="str">
        <f>VLOOKUP(L3961,CW!C:D,2,FALSE)</f>
        <v>May'16</v>
      </c>
      <c r="L3961" s="1" t="str">
        <f t="shared" si="62"/>
        <v>18'16</v>
      </c>
      <c r="M3961" s="1" t="str">
        <f>VLOOKUP(K3961,CW!D:E,2,FALSE)</f>
        <v>Q1'16</v>
      </c>
    </row>
    <row r="3962" spans="1:13" ht="30" customHeight="1">
      <c r="A3962" s="2">
        <v>42495</v>
      </c>
      <c r="B3962" s="1" t="s">
        <v>2862</v>
      </c>
      <c r="C3962" s="1" t="s">
        <v>267</v>
      </c>
      <c r="D3962" s="1" t="s">
        <v>101</v>
      </c>
      <c r="E3962" s="1" t="s">
        <v>3532</v>
      </c>
      <c r="F3962" s="98" t="s">
        <v>161</v>
      </c>
      <c r="G3962" s="1">
        <v>1</v>
      </c>
      <c r="H3962" s="1" t="s">
        <v>107</v>
      </c>
      <c r="I3962" s="1" t="s">
        <v>159</v>
      </c>
      <c r="K3962" s="1" t="str">
        <f>VLOOKUP(L3962,CW!C:D,2,FALSE)</f>
        <v>May'16</v>
      </c>
      <c r="L3962" s="1" t="str">
        <f t="shared" si="62"/>
        <v>18'16</v>
      </c>
      <c r="M3962" s="1" t="str">
        <f>VLOOKUP(K3962,CW!D:E,2,FALSE)</f>
        <v>Q1'16</v>
      </c>
    </row>
    <row r="3963" spans="1:13" ht="15" customHeight="1">
      <c r="A3963" s="2">
        <v>42495</v>
      </c>
      <c r="B3963" s="1" t="s">
        <v>2862</v>
      </c>
      <c r="C3963" s="1" t="s">
        <v>267</v>
      </c>
      <c r="D3963" s="1" t="s">
        <v>101</v>
      </c>
      <c r="E3963" s="1" t="s">
        <v>3532</v>
      </c>
      <c r="F3963" s="45" t="s">
        <v>158</v>
      </c>
      <c r="G3963" s="1">
        <v>1</v>
      </c>
      <c r="H3963" s="1" t="s">
        <v>107</v>
      </c>
      <c r="I3963" s="1" t="s">
        <v>159</v>
      </c>
      <c r="K3963" s="1" t="str">
        <f>VLOOKUP(L3963,CW!C:D,2,FALSE)</f>
        <v>May'16</v>
      </c>
      <c r="L3963" s="1" t="str">
        <f t="shared" si="62"/>
        <v>18'16</v>
      </c>
      <c r="M3963" s="1" t="str">
        <f>VLOOKUP(K3963,CW!D:E,2,FALSE)</f>
        <v>Q1'16</v>
      </c>
    </row>
    <row r="3964" spans="1:13" ht="15" customHeight="1">
      <c r="A3964" s="2">
        <v>42495</v>
      </c>
      <c r="B3964" s="1" t="s">
        <v>2863</v>
      </c>
      <c r="C3964" s="1" t="s">
        <v>1592</v>
      </c>
      <c r="D3964" s="1" t="s">
        <v>101</v>
      </c>
      <c r="E3964" s="1" t="s">
        <v>3532</v>
      </c>
      <c r="F3964" s="98" t="s">
        <v>4584</v>
      </c>
      <c r="G3964" s="1">
        <v>1</v>
      </c>
      <c r="H3964" s="1" t="s">
        <v>107</v>
      </c>
      <c r="I3964" s="1" t="s">
        <v>159</v>
      </c>
      <c r="K3964" s="1" t="str">
        <f>VLOOKUP(L3964,CW!C:D,2,FALSE)</f>
        <v>May'16</v>
      </c>
      <c r="L3964" s="1" t="str">
        <f t="shared" si="62"/>
        <v>18'16</v>
      </c>
      <c r="M3964" s="1" t="str">
        <f>VLOOKUP(K3964,CW!D:E,2,FALSE)</f>
        <v>Q1'16</v>
      </c>
    </row>
    <row r="3965" spans="1:13" ht="15" customHeight="1">
      <c r="A3965" s="2">
        <v>42495</v>
      </c>
      <c r="B3965" s="1" t="s">
        <v>2864</v>
      </c>
      <c r="C3965" s="1" t="s">
        <v>79</v>
      </c>
      <c r="D3965" s="1" t="s">
        <v>101</v>
      </c>
      <c r="E3965" s="1" t="s">
        <v>3532</v>
      </c>
      <c r="F3965" s="98" t="s">
        <v>4584</v>
      </c>
      <c r="G3965" s="1">
        <v>1</v>
      </c>
      <c r="H3965" s="1" t="s">
        <v>107</v>
      </c>
      <c r="I3965" s="1" t="s">
        <v>159</v>
      </c>
      <c r="K3965" s="1" t="str">
        <f>VLOOKUP(L3965,CW!C:D,2,FALSE)</f>
        <v>May'16</v>
      </c>
      <c r="L3965" s="1" t="str">
        <f t="shared" si="62"/>
        <v>18'16</v>
      </c>
      <c r="M3965" s="1" t="str">
        <f>VLOOKUP(K3965,CW!D:E,2,FALSE)</f>
        <v>Q1'16</v>
      </c>
    </row>
    <row r="3966" spans="1:13" ht="15" customHeight="1">
      <c r="A3966" s="2">
        <v>42495</v>
      </c>
      <c r="B3966" s="1" t="s">
        <v>2865</v>
      </c>
      <c r="C3966" s="1" t="s">
        <v>2866</v>
      </c>
      <c r="D3966" s="1" t="s">
        <v>101</v>
      </c>
      <c r="E3966" s="1" t="s">
        <v>3532</v>
      </c>
      <c r="F3966" s="45" t="s">
        <v>158</v>
      </c>
      <c r="G3966" s="1">
        <v>1</v>
      </c>
      <c r="H3966" s="1" t="s">
        <v>107</v>
      </c>
      <c r="I3966" s="1" t="s">
        <v>159</v>
      </c>
      <c r="K3966" s="1" t="str">
        <f>VLOOKUP(L3966,CW!C:D,2,FALSE)</f>
        <v>May'16</v>
      </c>
      <c r="L3966" s="1" t="str">
        <f t="shared" si="62"/>
        <v>18'16</v>
      </c>
      <c r="M3966" s="1" t="str">
        <f>VLOOKUP(K3966,CW!D:E,2,FALSE)</f>
        <v>Q1'16</v>
      </c>
    </row>
    <row r="3967" spans="1:13" ht="15" customHeight="1">
      <c r="A3967" s="2">
        <v>42495</v>
      </c>
      <c r="B3967" s="1" t="s">
        <v>2865</v>
      </c>
      <c r="C3967" s="1" t="s">
        <v>2866</v>
      </c>
      <c r="D3967" s="1" t="s">
        <v>101</v>
      </c>
      <c r="E3967" s="1" t="s">
        <v>3532</v>
      </c>
      <c r="F3967" s="98" t="s">
        <v>4584</v>
      </c>
      <c r="G3967" s="1">
        <v>1</v>
      </c>
      <c r="H3967" s="1" t="s">
        <v>107</v>
      </c>
      <c r="I3967" s="1" t="s">
        <v>159</v>
      </c>
      <c r="K3967" s="1" t="str">
        <f>VLOOKUP(L3967,CW!C:D,2,FALSE)</f>
        <v>May'16</v>
      </c>
      <c r="L3967" s="1" t="str">
        <f t="shared" si="62"/>
        <v>18'16</v>
      </c>
      <c r="M3967" s="1" t="str">
        <f>VLOOKUP(K3967,CW!D:E,2,FALSE)</f>
        <v>Q1'16</v>
      </c>
    </row>
    <row r="3968" spans="1:13" ht="15" customHeight="1">
      <c r="A3968" s="2">
        <v>42495</v>
      </c>
      <c r="B3968" s="1" t="s">
        <v>2867</v>
      </c>
      <c r="C3968" s="1" t="s">
        <v>2866</v>
      </c>
      <c r="D3968" s="1" t="s">
        <v>101</v>
      </c>
      <c r="E3968" s="1" t="s">
        <v>3532</v>
      </c>
      <c r="F3968" s="98" t="s">
        <v>4584</v>
      </c>
      <c r="G3968" s="1">
        <v>3</v>
      </c>
      <c r="H3968" s="1" t="s">
        <v>107</v>
      </c>
      <c r="I3968" s="1" t="s">
        <v>159</v>
      </c>
      <c r="K3968" s="1" t="str">
        <f>VLOOKUP(L3968,CW!C:D,2,FALSE)</f>
        <v>May'16</v>
      </c>
      <c r="L3968" s="1" t="str">
        <f t="shared" si="62"/>
        <v>18'16</v>
      </c>
      <c r="M3968" s="1" t="str">
        <f>VLOOKUP(K3968,CW!D:E,2,FALSE)</f>
        <v>Q1'16</v>
      </c>
    </row>
    <row r="3969" spans="1:13" ht="15" customHeight="1">
      <c r="A3969" s="2">
        <v>42496</v>
      </c>
      <c r="B3969" s="1" t="s">
        <v>2868</v>
      </c>
      <c r="C3969" s="1" t="s">
        <v>86</v>
      </c>
      <c r="D3969" s="1" t="s">
        <v>102</v>
      </c>
      <c r="E3969" s="1" t="s">
        <v>3532</v>
      </c>
      <c r="F3969" s="45" t="s">
        <v>158</v>
      </c>
      <c r="G3969" s="1">
        <v>1</v>
      </c>
      <c r="H3969" s="1" t="s">
        <v>107</v>
      </c>
      <c r="I3969" s="1" t="s">
        <v>159</v>
      </c>
      <c r="K3969" s="1" t="str">
        <f>VLOOKUP(L3969,CW!C:D,2,FALSE)</f>
        <v>May'16</v>
      </c>
      <c r="L3969" s="1" t="str">
        <f t="shared" si="62"/>
        <v>18'16</v>
      </c>
      <c r="M3969" s="1" t="str">
        <f>VLOOKUP(K3969,CW!D:E,2,FALSE)</f>
        <v>Q1'16</v>
      </c>
    </row>
    <row r="3970" spans="1:13" ht="30" customHeight="1">
      <c r="A3970" s="2">
        <v>42496</v>
      </c>
      <c r="B3970" s="1" t="s">
        <v>2869</v>
      </c>
      <c r="C3970" s="1" t="s">
        <v>86</v>
      </c>
      <c r="D3970" s="1" t="s">
        <v>102</v>
      </c>
      <c r="E3970" s="1" t="s">
        <v>3532</v>
      </c>
      <c r="F3970" s="98" t="s">
        <v>160</v>
      </c>
      <c r="G3970" s="1">
        <v>1</v>
      </c>
      <c r="H3970" s="1" t="s">
        <v>107</v>
      </c>
      <c r="I3970" s="1" t="s">
        <v>159</v>
      </c>
      <c r="K3970" s="1" t="str">
        <f>VLOOKUP(L3970,CW!C:D,2,FALSE)</f>
        <v>May'16</v>
      </c>
      <c r="L3970" s="1" t="str">
        <f t="shared" si="62"/>
        <v>18'16</v>
      </c>
      <c r="M3970" s="1" t="str">
        <f>VLOOKUP(K3970,CW!D:E,2,FALSE)</f>
        <v>Q1'16</v>
      </c>
    </row>
    <row r="3971" spans="1:13" ht="15" customHeight="1">
      <c r="A3971" s="2">
        <v>42496</v>
      </c>
      <c r="B3971" s="1" t="s">
        <v>2870</v>
      </c>
      <c r="C3971" s="1" t="s">
        <v>86</v>
      </c>
      <c r="D3971" s="1" t="s">
        <v>102</v>
      </c>
      <c r="E3971" s="1" t="s">
        <v>3532</v>
      </c>
      <c r="F3971" s="45" t="s">
        <v>158</v>
      </c>
      <c r="G3971" s="1">
        <v>2</v>
      </c>
      <c r="H3971" s="1" t="s">
        <v>107</v>
      </c>
      <c r="I3971" s="1" t="s">
        <v>159</v>
      </c>
      <c r="K3971" s="1" t="str">
        <f>VLOOKUP(L3971,CW!C:D,2,FALSE)</f>
        <v>May'16</v>
      </c>
      <c r="L3971" s="1" t="str">
        <f t="shared" si="62"/>
        <v>18'16</v>
      </c>
      <c r="M3971" s="1" t="str">
        <f>VLOOKUP(K3971,CW!D:E,2,FALSE)</f>
        <v>Q1'16</v>
      </c>
    </row>
    <row r="3972" spans="1:13" ht="30" customHeight="1">
      <c r="A3972" s="2">
        <v>42496</v>
      </c>
      <c r="B3972" s="1" t="s">
        <v>2871</v>
      </c>
      <c r="C3972" s="1" t="s">
        <v>1592</v>
      </c>
      <c r="D3972" s="1" t="s">
        <v>102</v>
      </c>
      <c r="E3972" s="1" t="s">
        <v>3532</v>
      </c>
      <c r="F3972" s="98" t="s">
        <v>161</v>
      </c>
      <c r="G3972" s="1">
        <v>1</v>
      </c>
      <c r="H3972" s="1" t="s">
        <v>107</v>
      </c>
      <c r="I3972" s="1" t="s">
        <v>159</v>
      </c>
      <c r="K3972" s="1" t="str">
        <f>VLOOKUP(L3972,CW!C:D,2,FALSE)</f>
        <v>May'16</v>
      </c>
      <c r="L3972" s="1" t="str">
        <f t="shared" si="62"/>
        <v>18'16</v>
      </c>
      <c r="M3972" s="1" t="str">
        <f>VLOOKUP(K3972,CW!D:E,2,FALSE)</f>
        <v>Q1'16</v>
      </c>
    </row>
    <row r="3973" spans="1:13" ht="30" customHeight="1">
      <c r="A3973" s="2">
        <v>42496</v>
      </c>
      <c r="B3973" s="1" t="s">
        <v>2872</v>
      </c>
      <c r="C3973" s="1" t="s">
        <v>267</v>
      </c>
      <c r="D3973" s="1" t="s">
        <v>102</v>
      </c>
      <c r="E3973" s="1" t="s">
        <v>3532</v>
      </c>
      <c r="F3973" s="98" t="s">
        <v>161</v>
      </c>
      <c r="G3973" s="1">
        <v>2</v>
      </c>
      <c r="H3973" s="1" t="s">
        <v>107</v>
      </c>
      <c r="I3973" s="1" t="s">
        <v>159</v>
      </c>
      <c r="K3973" s="1" t="str">
        <f>VLOOKUP(L3973,CW!C:D,2,FALSE)</f>
        <v>May'16</v>
      </c>
      <c r="L3973" s="1" t="str">
        <f t="shared" si="62"/>
        <v>18'16</v>
      </c>
      <c r="M3973" s="1" t="str">
        <f>VLOOKUP(K3973,CW!D:E,2,FALSE)</f>
        <v>Q1'16</v>
      </c>
    </row>
    <row r="3974" spans="1:13" ht="30" customHeight="1">
      <c r="A3974" s="2">
        <v>42496</v>
      </c>
      <c r="B3974" s="1" t="s">
        <v>2873</v>
      </c>
      <c r="C3974" s="1" t="s">
        <v>1219</v>
      </c>
      <c r="D3974" s="1" t="s">
        <v>102</v>
      </c>
      <c r="E3974" s="1" t="s">
        <v>3532</v>
      </c>
      <c r="F3974" s="98" t="s">
        <v>160</v>
      </c>
      <c r="G3974" s="1">
        <v>1</v>
      </c>
      <c r="H3974" s="1" t="s">
        <v>107</v>
      </c>
      <c r="I3974" s="1" t="s">
        <v>159</v>
      </c>
      <c r="K3974" s="1" t="str">
        <f>VLOOKUP(L3974,CW!C:D,2,FALSE)</f>
        <v>May'16</v>
      </c>
      <c r="L3974" s="1" t="str">
        <f t="shared" si="62"/>
        <v>18'16</v>
      </c>
      <c r="M3974" s="1" t="str">
        <f>VLOOKUP(K3974,CW!D:E,2,FALSE)</f>
        <v>Q1'16</v>
      </c>
    </row>
    <row r="3975" spans="1:13" ht="15" customHeight="1">
      <c r="A3975" s="2">
        <v>42496</v>
      </c>
      <c r="B3975" s="1" t="s">
        <v>2874</v>
      </c>
      <c r="C3975" s="1" t="s">
        <v>2866</v>
      </c>
      <c r="D3975" s="1" t="s">
        <v>102</v>
      </c>
      <c r="E3975" s="1" t="s">
        <v>3532</v>
      </c>
      <c r="F3975" s="98" t="s">
        <v>4584</v>
      </c>
      <c r="G3975" s="1">
        <v>8</v>
      </c>
      <c r="H3975" s="1" t="s">
        <v>107</v>
      </c>
      <c r="I3975" s="1" t="s">
        <v>159</v>
      </c>
      <c r="K3975" s="1" t="str">
        <f>VLOOKUP(L3975,CW!C:D,2,FALSE)</f>
        <v>May'16</v>
      </c>
      <c r="L3975" s="1" t="str">
        <f t="shared" si="62"/>
        <v>18'16</v>
      </c>
      <c r="M3975" s="1" t="str">
        <f>VLOOKUP(K3975,CW!D:E,2,FALSE)</f>
        <v>Q1'16</v>
      </c>
    </row>
    <row r="3976" spans="1:13" ht="15" customHeight="1">
      <c r="A3976" s="2">
        <v>42496</v>
      </c>
      <c r="B3976" s="1" t="s">
        <v>2875</v>
      </c>
      <c r="C3976" s="1" t="s">
        <v>79</v>
      </c>
      <c r="D3976" s="1" t="s">
        <v>105</v>
      </c>
      <c r="E3976" s="1" t="s">
        <v>3532</v>
      </c>
      <c r="F3976" s="98" t="s">
        <v>4584</v>
      </c>
      <c r="G3976" s="1">
        <v>1</v>
      </c>
      <c r="H3976" s="1" t="s">
        <v>107</v>
      </c>
      <c r="I3976" s="1" t="s">
        <v>159</v>
      </c>
      <c r="K3976" s="1" t="str">
        <f>VLOOKUP(L3976,CW!C:D,2,FALSE)</f>
        <v>May'16</v>
      </c>
      <c r="L3976" s="1" t="str">
        <f t="shared" si="62"/>
        <v>18'16</v>
      </c>
      <c r="M3976" s="1" t="str">
        <f>VLOOKUP(K3976,CW!D:E,2,FALSE)</f>
        <v>Q1'16</v>
      </c>
    </row>
    <row r="3977" spans="1:13" ht="15" customHeight="1">
      <c r="A3977" s="2">
        <v>42496</v>
      </c>
      <c r="B3977" s="1" t="s">
        <v>2876</v>
      </c>
      <c r="C3977" s="1" t="s">
        <v>999</v>
      </c>
      <c r="D3977" s="1" t="s">
        <v>105</v>
      </c>
      <c r="E3977" s="1" t="s">
        <v>3532</v>
      </c>
      <c r="F3977" s="98" t="s">
        <v>4584</v>
      </c>
      <c r="G3977" s="1">
        <v>1</v>
      </c>
      <c r="H3977" s="1" t="s">
        <v>107</v>
      </c>
      <c r="I3977" s="1" t="s">
        <v>159</v>
      </c>
      <c r="K3977" s="1" t="str">
        <f>VLOOKUP(L3977,CW!C:D,2,FALSE)</f>
        <v>May'16</v>
      </c>
      <c r="L3977" s="1" t="str">
        <f t="shared" si="62"/>
        <v>18'16</v>
      </c>
      <c r="M3977" s="1" t="str">
        <f>VLOOKUP(K3977,CW!D:E,2,FALSE)</f>
        <v>Q1'16</v>
      </c>
    </row>
    <row r="3978" spans="1:13" ht="15" customHeight="1">
      <c r="A3978" s="2">
        <v>42496</v>
      </c>
      <c r="B3978" s="1" t="s">
        <v>2876</v>
      </c>
      <c r="C3978" s="1" t="s">
        <v>999</v>
      </c>
      <c r="D3978" s="1" t="s">
        <v>105</v>
      </c>
      <c r="E3978" s="1" t="s">
        <v>3532</v>
      </c>
      <c r="F3978" s="45" t="s">
        <v>5</v>
      </c>
      <c r="G3978" s="1">
        <v>1</v>
      </c>
      <c r="H3978" s="1" t="s">
        <v>107</v>
      </c>
      <c r="I3978" s="1" t="s">
        <v>159</v>
      </c>
      <c r="K3978" s="1" t="str">
        <f>VLOOKUP(L3978,CW!C:D,2,FALSE)</f>
        <v>May'16</v>
      </c>
      <c r="L3978" s="1" t="str">
        <f t="shared" si="62"/>
        <v>18'16</v>
      </c>
      <c r="M3978" s="1" t="str">
        <f>VLOOKUP(K3978,CW!D:E,2,FALSE)</f>
        <v>Q1'16</v>
      </c>
    </row>
    <row r="3979" spans="1:13" ht="15" customHeight="1">
      <c r="A3979" s="2">
        <v>42496</v>
      </c>
      <c r="B3979" s="1" t="s">
        <v>2877</v>
      </c>
      <c r="C3979" s="1" t="s">
        <v>72</v>
      </c>
      <c r="D3979" s="1" t="s">
        <v>105</v>
      </c>
      <c r="E3979" s="1" t="s">
        <v>3532</v>
      </c>
      <c r="F3979" s="45" t="s">
        <v>158</v>
      </c>
      <c r="G3979" s="1">
        <v>1</v>
      </c>
      <c r="H3979" s="1" t="s">
        <v>107</v>
      </c>
      <c r="I3979" s="1" t="s">
        <v>159</v>
      </c>
      <c r="K3979" s="1" t="str">
        <f>VLOOKUP(L3979,CW!C:D,2,FALSE)</f>
        <v>May'16</v>
      </c>
      <c r="L3979" s="1" t="str">
        <f t="shared" si="62"/>
        <v>18'16</v>
      </c>
      <c r="M3979" s="1" t="str">
        <f>VLOOKUP(K3979,CW!D:E,2,FALSE)</f>
        <v>Q1'16</v>
      </c>
    </row>
    <row r="3980" spans="1:13" ht="30" customHeight="1">
      <c r="A3980" s="2">
        <v>42496</v>
      </c>
      <c r="B3980" s="1" t="s">
        <v>2878</v>
      </c>
      <c r="C3980" s="1" t="s">
        <v>79</v>
      </c>
      <c r="D3980" s="1" t="s">
        <v>105</v>
      </c>
      <c r="E3980" s="1" t="s">
        <v>3532</v>
      </c>
      <c r="F3980" s="98" t="s">
        <v>161</v>
      </c>
      <c r="G3980" s="1">
        <v>1</v>
      </c>
      <c r="H3980" s="1" t="s">
        <v>107</v>
      </c>
      <c r="I3980" s="1" t="s">
        <v>159</v>
      </c>
      <c r="K3980" s="1" t="str">
        <f>VLOOKUP(L3980,CW!C:D,2,FALSE)</f>
        <v>May'16</v>
      </c>
      <c r="L3980" s="1" t="str">
        <f t="shared" si="62"/>
        <v>18'16</v>
      </c>
      <c r="M3980" s="1" t="str">
        <f>VLOOKUP(K3980,CW!D:E,2,FALSE)</f>
        <v>Q1'16</v>
      </c>
    </row>
    <row r="3981" spans="1:13" ht="15" customHeight="1">
      <c r="A3981" s="2">
        <v>42496</v>
      </c>
      <c r="B3981" s="1" t="s">
        <v>2879</v>
      </c>
      <c r="C3981" s="1" t="s">
        <v>79</v>
      </c>
      <c r="D3981" s="1" t="s">
        <v>105</v>
      </c>
      <c r="E3981" s="1" t="s">
        <v>3532</v>
      </c>
      <c r="F3981" s="45" t="s">
        <v>158</v>
      </c>
      <c r="G3981" s="1">
        <v>1</v>
      </c>
      <c r="H3981" s="1" t="s">
        <v>107</v>
      </c>
      <c r="I3981" s="1" t="s">
        <v>159</v>
      </c>
      <c r="K3981" s="1" t="str">
        <f>VLOOKUP(L3981,CW!C:D,2,FALSE)</f>
        <v>May'16</v>
      </c>
      <c r="L3981" s="1" t="str">
        <f t="shared" si="62"/>
        <v>18'16</v>
      </c>
      <c r="M3981" s="1" t="str">
        <f>VLOOKUP(K3981,CW!D:E,2,FALSE)</f>
        <v>Q1'16</v>
      </c>
    </row>
    <row r="3982" spans="1:13" ht="30" customHeight="1">
      <c r="A3982" s="2">
        <v>42496</v>
      </c>
      <c r="B3982" s="1" t="s">
        <v>2880</v>
      </c>
      <c r="C3982" s="1" t="s">
        <v>1592</v>
      </c>
      <c r="D3982" s="1" t="s">
        <v>105</v>
      </c>
      <c r="E3982" s="1" t="s">
        <v>3532</v>
      </c>
      <c r="F3982" s="98" t="s">
        <v>160</v>
      </c>
      <c r="G3982" s="1">
        <v>1</v>
      </c>
      <c r="H3982" s="1" t="s">
        <v>107</v>
      </c>
      <c r="I3982" s="1" t="s">
        <v>159</v>
      </c>
      <c r="K3982" s="1" t="str">
        <f>VLOOKUP(L3982,CW!C:D,2,FALSE)</f>
        <v>May'16</v>
      </c>
      <c r="L3982" s="1" t="str">
        <f t="shared" si="62"/>
        <v>18'16</v>
      </c>
      <c r="M3982" s="1" t="str">
        <f>VLOOKUP(K3982,CW!D:E,2,FALSE)</f>
        <v>Q1'16</v>
      </c>
    </row>
    <row r="3983" spans="1:13" ht="30" customHeight="1">
      <c r="A3983" s="2">
        <v>42496</v>
      </c>
      <c r="B3983" s="1" t="s">
        <v>2881</v>
      </c>
      <c r="C3983" s="1" t="s">
        <v>79</v>
      </c>
      <c r="D3983" s="1" t="s">
        <v>105</v>
      </c>
      <c r="E3983" s="1" t="s">
        <v>3532</v>
      </c>
      <c r="F3983" s="98" t="s">
        <v>161</v>
      </c>
      <c r="G3983" s="1">
        <v>1</v>
      </c>
      <c r="H3983" s="1" t="s">
        <v>107</v>
      </c>
      <c r="I3983" s="1" t="s">
        <v>159</v>
      </c>
      <c r="K3983" s="1" t="str">
        <f>VLOOKUP(L3983,CW!C:D,2,FALSE)</f>
        <v>May'16</v>
      </c>
      <c r="L3983" s="1" t="str">
        <f t="shared" si="62"/>
        <v>18'16</v>
      </c>
      <c r="M3983" s="1" t="str">
        <f>VLOOKUP(K3983,CW!D:E,2,FALSE)</f>
        <v>Q1'16</v>
      </c>
    </row>
    <row r="3984" spans="1:13" ht="15" customHeight="1">
      <c r="A3984" s="2">
        <v>42496</v>
      </c>
      <c r="B3984" s="1" t="s">
        <v>2882</v>
      </c>
      <c r="C3984" s="1" t="s">
        <v>1592</v>
      </c>
      <c r="D3984" s="1" t="s">
        <v>105</v>
      </c>
      <c r="E3984" s="1" t="s">
        <v>3532</v>
      </c>
      <c r="F3984" s="98" t="s">
        <v>4584</v>
      </c>
      <c r="G3984" s="1">
        <v>1</v>
      </c>
      <c r="H3984" s="1" t="s">
        <v>107</v>
      </c>
      <c r="I3984" s="1" t="s">
        <v>159</v>
      </c>
      <c r="K3984" s="1" t="str">
        <f>VLOOKUP(L3984,CW!C:D,2,FALSE)</f>
        <v>May'16</v>
      </c>
      <c r="L3984" s="1" t="str">
        <f t="shared" si="62"/>
        <v>18'16</v>
      </c>
      <c r="M3984" s="1" t="str">
        <f>VLOOKUP(K3984,CW!D:E,2,FALSE)</f>
        <v>Q1'16</v>
      </c>
    </row>
    <row r="3985" spans="1:13" ht="15" customHeight="1">
      <c r="A3985" s="2">
        <v>42496</v>
      </c>
      <c r="B3985" s="1" t="s">
        <v>2883</v>
      </c>
      <c r="C3985" s="1" t="s">
        <v>79</v>
      </c>
      <c r="D3985" s="1" t="s">
        <v>105</v>
      </c>
      <c r="E3985" s="1" t="s">
        <v>3532</v>
      </c>
      <c r="F3985" s="45" t="s">
        <v>158</v>
      </c>
      <c r="G3985" s="1">
        <v>1</v>
      </c>
      <c r="H3985" s="1" t="s">
        <v>107</v>
      </c>
      <c r="I3985" s="1" t="s">
        <v>159</v>
      </c>
      <c r="K3985" s="1" t="str">
        <f>VLOOKUP(L3985,CW!C:D,2,FALSE)</f>
        <v>May'16</v>
      </c>
      <c r="L3985" s="1" t="str">
        <f t="shared" si="62"/>
        <v>18'16</v>
      </c>
      <c r="M3985" s="1" t="str">
        <f>VLOOKUP(K3985,CW!D:E,2,FALSE)</f>
        <v>Q1'16</v>
      </c>
    </row>
    <row r="3986" spans="1:13" ht="30" customHeight="1">
      <c r="A3986" s="2">
        <v>42497</v>
      </c>
      <c r="B3986" s="1" t="s">
        <v>2884</v>
      </c>
      <c r="C3986" s="1" t="s">
        <v>267</v>
      </c>
      <c r="D3986" s="1" t="s">
        <v>102</v>
      </c>
      <c r="E3986" s="1" t="s">
        <v>3532</v>
      </c>
      <c r="F3986" s="98" t="s">
        <v>160</v>
      </c>
      <c r="G3986" s="1">
        <v>1</v>
      </c>
      <c r="H3986" s="1" t="s">
        <v>107</v>
      </c>
      <c r="I3986" s="1" t="s">
        <v>159</v>
      </c>
      <c r="K3986" s="1" t="str">
        <f>VLOOKUP(L3986,CW!C:D,2,FALSE)</f>
        <v>May'16</v>
      </c>
      <c r="L3986" s="1" t="str">
        <f t="shared" si="62"/>
        <v>18'16</v>
      </c>
      <c r="M3986" s="1" t="str">
        <f>VLOOKUP(K3986,CW!D:E,2,FALSE)</f>
        <v>Q1'16</v>
      </c>
    </row>
    <row r="3987" spans="1:13" ht="30" customHeight="1">
      <c r="A3987" s="2">
        <v>42497</v>
      </c>
      <c r="B3987" s="1" t="s">
        <v>2885</v>
      </c>
      <c r="C3987" s="1" t="s">
        <v>360</v>
      </c>
      <c r="D3987" s="1" t="s">
        <v>102</v>
      </c>
      <c r="E3987" s="1" t="s">
        <v>3532</v>
      </c>
      <c r="F3987" s="98" t="s">
        <v>160</v>
      </c>
      <c r="G3987" s="1">
        <v>1</v>
      </c>
      <c r="H3987" s="1" t="s">
        <v>107</v>
      </c>
      <c r="I3987" s="1" t="s">
        <v>159</v>
      </c>
      <c r="K3987" s="1" t="str">
        <f>VLOOKUP(L3987,CW!C:D,2,FALSE)</f>
        <v>May'16</v>
      </c>
      <c r="L3987" s="1" t="str">
        <f t="shared" si="62"/>
        <v>18'16</v>
      </c>
      <c r="M3987" s="1" t="str">
        <f>VLOOKUP(K3987,CW!D:E,2,FALSE)</f>
        <v>Q1'16</v>
      </c>
    </row>
    <row r="3988" spans="1:13" ht="15" customHeight="1">
      <c r="A3988" s="2">
        <v>42497</v>
      </c>
      <c r="B3988" s="1" t="s">
        <v>2886</v>
      </c>
      <c r="C3988" s="1" t="s">
        <v>360</v>
      </c>
      <c r="D3988" s="1" t="s">
        <v>102</v>
      </c>
      <c r="E3988" s="1" t="s">
        <v>3532</v>
      </c>
      <c r="F3988" s="45" t="s">
        <v>158</v>
      </c>
      <c r="G3988" s="1">
        <v>2</v>
      </c>
      <c r="H3988" s="1" t="s">
        <v>107</v>
      </c>
      <c r="I3988" s="1" t="s">
        <v>159</v>
      </c>
      <c r="K3988" s="1" t="str">
        <f>VLOOKUP(L3988,CW!C:D,2,FALSE)</f>
        <v>May'16</v>
      </c>
      <c r="L3988" s="1" t="str">
        <f t="shared" si="62"/>
        <v>18'16</v>
      </c>
      <c r="M3988" s="1" t="str">
        <f>VLOOKUP(K3988,CW!D:E,2,FALSE)</f>
        <v>Q1'16</v>
      </c>
    </row>
    <row r="3989" spans="1:13" ht="30" customHeight="1">
      <c r="A3989" s="2">
        <v>42497</v>
      </c>
      <c r="B3989" s="1" t="s">
        <v>2887</v>
      </c>
      <c r="C3989" s="1" t="s">
        <v>86</v>
      </c>
      <c r="D3989" s="1" t="s">
        <v>101</v>
      </c>
      <c r="E3989" s="1" t="s">
        <v>3532</v>
      </c>
      <c r="F3989" s="98" t="s">
        <v>160</v>
      </c>
      <c r="G3989" s="1">
        <v>1</v>
      </c>
      <c r="H3989" s="1" t="s">
        <v>107</v>
      </c>
      <c r="I3989" s="1" t="s">
        <v>159</v>
      </c>
      <c r="K3989" s="1" t="str">
        <f>VLOOKUP(L3989,CW!C:D,2,FALSE)</f>
        <v>May'16</v>
      </c>
      <c r="L3989" s="1" t="str">
        <f t="shared" si="62"/>
        <v>18'16</v>
      </c>
      <c r="M3989" s="1" t="str">
        <f>VLOOKUP(K3989,CW!D:E,2,FALSE)</f>
        <v>Q1'16</v>
      </c>
    </row>
    <row r="3990" spans="1:13" ht="15" customHeight="1">
      <c r="A3990" s="2">
        <v>42497</v>
      </c>
      <c r="B3990" s="1" t="s">
        <v>2887</v>
      </c>
      <c r="C3990" s="1" t="s">
        <v>86</v>
      </c>
      <c r="D3990" s="1" t="s">
        <v>101</v>
      </c>
      <c r="E3990" s="1" t="s">
        <v>3532</v>
      </c>
      <c r="F3990" s="45" t="s">
        <v>158</v>
      </c>
      <c r="G3990" s="1">
        <v>1</v>
      </c>
      <c r="H3990" s="1" t="s">
        <v>107</v>
      </c>
      <c r="I3990" s="1" t="s">
        <v>159</v>
      </c>
      <c r="K3990" s="1" t="str">
        <f>VLOOKUP(L3990,CW!C:D,2,FALSE)</f>
        <v>May'16</v>
      </c>
      <c r="L3990" s="1" t="str">
        <f t="shared" si="62"/>
        <v>18'16</v>
      </c>
      <c r="M3990" s="1" t="str">
        <f>VLOOKUP(K3990,CW!D:E,2,FALSE)</f>
        <v>Q1'16</v>
      </c>
    </row>
    <row r="3991" spans="1:13" ht="15" customHeight="1">
      <c r="A3991" s="2">
        <v>42497</v>
      </c>
      <c r="B3991" s="1" t="s">
        <v>2887</v>
      </c>
      <c r="C3991" s="1" t="s">
        <v>86</v>
      </c>
      <c r="D3991" s="1" t="s">
        <v>101</v>
      </c>
      <c r="E3991" s="1" t="s">
        <v>3532</v>
      </c>
      <c r="F3991" s="98" t="s">
        <v>4584</v>
      </c>
      <c r="G3991" s="1">
        <v>4</v>
      </c>
      <c r="H3991" s="1" t="s">
        <v>107</v>
      </c>
      <c r="I3991" s="1" t="s">
        <v>159</v>
      </c>
      <c r="K3991" s="1" t="str">
        <f>VLOOKUP(L3991,CW!C:D,2,FALSE)</f>
        <v>May'16</v>
      </c>
      <c r="L3991" s="1" t="str">
        <f t="shared" si="62"/>
        <v>18'16</v>
      </c>
      <c r="M3991" s="1" t="str">
        <f>VLOOKUP(K3991,CW!D:E,2,FALSE)</f>
        <v>Q1'16</v>
      </c>
    </row>
    <row r="3992" spans="1:13" ht="15" customHeight="1">
      <c r="A3992" s="2">
        <v>42497</v>
      </c>
      <c r="B3992" s="1" t="s">
        <v>2888</v>
      </c>
      <c r="C3992" s="1" t="s">
        <v>86</v>
      </c>
      <c r="D3992" s="1" t="s">
        <v>101</v>
      </c>
      <c r="E3992" s="1" t="s">
        <v>3532</v>
      </c>
      <c r="F3992" s="45" t="s">
        <v>158</v>
      </c>
      <c r="G3992" s="1">
        <v>2</v>
      </c>
      <c r="H3992" s="1" t="s">
        <v>107</v>
      </c>
      <c r="I3992" s="1" t="s">
        <v>159</v>
      </c>
      <c r="K3992" s="1" t="str">
        <f>VLOOKUP(L3992,CW!C:D,2,FALSE)</f>
        <v>May'16</v>
      </c>
      <c r="L3992" s="1" t="str">
        <f t="shared" si="62"/>
        <v>18'16</v>
      </c>
      <c r="M3992" s="1" t="str">
        <f>VLOOKUP(K3992,CW!D:E,2,FALSE)</f>
        <v>Q1'16</v>
      </c>
    </row>
    <row r="3993" spans="1:13" ht="15" customHeight="1">
      <c r="A3993" s="2">
        <v>42497</v>
      </c>
      <c r="B3993" s="1" t="s">
        <v>2888</v>
      </c>
      <c r="C3993" s="1" t="s">
        <v>86</v>
      </c>
      <c r="D3993" s="1" t="s">
        <v>101</v>
      </c>
      <c r="E3993" s="1" t="s">
        <v>3532</v>
      </c>
      <c r="F3993" s="98" t="s">
        <v>4584</v>
      </c>
      <c r="G3993" s="1">
        <v>4</v>
      </c>
      <c r="H3993" s="1" t="s">
        <v>107</v>
      </c>
      <c r="I3993" s="1" t="s">
        <v>159</v>
      </c>
      <c r="K3993" s="1" t="str">
        <f>VLOOKUP(L3993,CW!C:D,2,FALSE)</f>
        <v>May'16</v>
      </c>
      <c r="L3993" s="1" t="str">
        <f t="shared" si="62"/>
        <v>18'16</v>
      </c>
      <c r="M3993" s="1" t="str">
        <f>VLOOKUP(K3993,CW!D:E,2,FALSE)</f>
        <v>Q1'16</v>
      </c>
    </row>
    <row r="3994" spans="1:13" ht="30" customHeight="1">
      <c r="A3994" s="2">
        <v>42497</v>
      </c>
      <c r="B3994" s="1" t="s">
        <v>2889</v>
      </c>
      <c r="C3994" s="1" t="s">
        <v>86</v>
      </c>
      <c r="D3994" s="1" t="s">
        <v>101</v>
      </c>
      <c r="E3994" s="1" t="s">
        <v>3532</v>
      </c>
      <c r="F3994" s="98" t="s">
        <v>161</v>
      </c>
      <c r="G3994" s="1">
        <v>2</v>
      </c>
      <c r="H3994" s="1" t="s">
        <v>107</v>
      </c>
      <c r="I3994" s="1" t="s">
        <v>159</v>
      </c>
      <c r="K3994" s="1" t="str">
        <f>VLOOKUP(L3994,CW!C:D,2,FALSE)</f>
        <v>May'16</v>
      </c>
      <c r="L3994" s="1" t="str">
        <f t="shared" si="62"/>
        <v>18'16</v>
      </c>
      <c r="M3994" s="1" t="str">
        <f>VLOOKUP(K3994,CW!D:E,2,FALSE)</f>
        <v>Q1'16</v>
      </c>
    </row>
    <row r="3995" spans="1:13" ht="15" customHeight="1">
      <c r="A3995" s="2">
        <v>42497</v>
      </c>
      <c r="B3995" s="1" t="s">
        <v>2889</v>
      </c>
      <c r="C3995" s="1" t="s">
        <v>86</v>
      </c>
      <c r="D3995" s="1" t="s">
        <v>101</v>
      </c>
      <c r="E3995" s="1" t="s">
        <v>3532</v>
      </c>
      <c r="F3995" s="98" t="s">
        <v>4584</v>
      </c>
      <c r="G3995" s="1">
        <v>4</v>
      </c>
      <c r="H3995" s="1" t="s">
        <v>107</v>
      </c>
      <c r="I3995" s="1" t="s">
        <v>159</v>
      </c>
      <c r="K3995" s="1" t="str">
        <f>VLOOKUP(L3995,CW!C:D,2,FALSE)</f>
        <v>May'16</v>
      </c>
      <c r="L3995" s="1" t="str">
        <f t="shared" si="62"/>
        <v>18'16</v>
      </c>
      <c r="M3995" s="1" t="str">
        <f>VLOOKUP(K3995,CW!D:E,2,FALSE)</f>
        <v>Q1'16</v>
      </c>
    </row>
    <row r="3996" spans="1:13" ht="15" customHeight="1">
      <c r="A3996" s="2">
        <v>42497</v>
      </c>
      <c r="B3996" s="1" t="s">
        <v>2889</v>
      </c>
      <c r="C3996" s="1" t="s">
        <v>86</v>
      </c>
      <c r="D3996" s="1" t="s">
        <v>101</v>
      </c>
      <c r="E3996" s="1" t="s">
        <v>3532</v>
      </c>
      <c r="F3996" s="45" t="s">
        <v>5</v>
      </c>
      <c r="G3996" s="1">
        <v>1</v>
      </c>
      <c r="H3996" s="1" t="s">
        <v>107</v>
      </c>
      <c r="I3996" s="1" t="s">
        <v>159</v>
      </c>
      <c r="K3996" s="1" t="str">
        <f>VLOOKUP(L3996,CW!C:D,2,FALSE)</f>
        <v>May'16</v>
      </c>
      <c r="L3996" s="1" t="str">
        <f t="shared" si="62"/>
        <v>18'16</v>
      </c>
      <c r="M3996" s="1" t="str">
        <f>VLOOKUP(K3996,CW!D:E,2,FALSE)</f>
        <v>Q1'16</v>
      </c>
    </row>
    <row r="3997" spans="1:13" ht="15" customHeight="1">
      <c r="A3997" s="2">
        <v>42497</v>
      </c>
      <c r="B3997" s="1" t="s">
        <v>2890</v>
      </c>
      <c r="C3997" s="1" t="s">
        <v>108</v>
      </c>
      <c r="D3997" s="1" t="s">
        <v>101</v>
      </c>
      <c r="E3997" s="1" t="s">
        <v>3532</v>
      </c>
      <c r="F3997" s="98" t="s">
        <v>4584</v>
      </c>
      <c r="G3997" s="1">
        <v>1</v>
      </c>
      <c r="H3997" s="1" t="s">
        <v>107</v>
      </c>
      <c r="I3997" s="1" t="s">
        <v>159</v>
      </c>
      <c r="K3997" s="1" t="str">
        <f>VLOOKUP(L3997,CW!C:D,2,FALSE)</f>
        <v>May'16</v>
      </c>
      <c r="L3997" s="1" t="str">
        <f t="shared" si="62"/>
        <v>18'16</v>
      </c>
      <c r="M3997" s="1" t="str">
        <f>VLOOKUP(K3997,CW!D:E,2,FALSE)</f>
        <v>Q1'16</v>
      </c>
    </row>
    <row r="3998" spans="1:13" ht="15" customHeight="1">
      <c r="A3998" s="2">
        <v>42497</v>
      </c>
      <c r="B3998" s="1" t="s">
        <v>2891</v>
      </c>
      <c r="C3998" s="1" t="s">
        <v>108</v>
      </c>
      <c r="D3998" s="1" t="s">
        <v>101</v>
      </c>
      <c r="E3998" s="1" t="s">
        <v>3532</v>
      </c>
      <c r="F3998" s="98" t="s">
        <v>4584</v>
      </c>
      <c r="G3998" s="1">
        <v>2</v>
      </c>
      <c r="H3998" s="1" t="s">
        <v>107</v>
      </c>
      <c r="I3998" s="1" t="s">
        <v>159</v>
      </c>
      <c r="K3998" s="1" t="str">
        <f>VLOOKUP(L3998,CW!C:D,2,FALSE)</f>
        <v>May'16</v>
      </c>
      <c r="L3998" s="1" t="str">
        <f t="shared" ref="L3998:L4061" si="63">CONCATENATE(WEEKNUM(A3998,21),"'",TEXT(A3998,"yy"))</f>
        <v>18'16</v>
      </c>
      <c r="M3998" s="1" t="str">
        <f>VLOOKUP(K3998,CW!D:E,2,FALSE)</f>
        <v>Q1'16</v>
      </c>
    </row>
    <row r="3999" spans="1:13" ht="30" customHeight="1">
      <c r="A3999" s="2">
        <v>42497</v>
      </c>
      <c r="B3999" s="1" t="s">
        <v>2892</v>
      </c>
      <c r="C3999" s="1" t="s">
        <v>267</v>
      </c>
      <c r="D3999" s="1" t="s">
        <v>101</v>
      </c>
      <c r="E3999" s="1" t="s">
        <v>3532</v>
      </c>
      <c r="F3999" s="98" t="s">
        <v>161</v>
      </c>
      <c r="G3999" s="1">
        <v>3</v>
      </c>
      <c r="H3999" s="1" t="s">
        <v>107</v>
      </c>
      <c r="I3999" s="1" t="s">
        <v>159</v>
      </c>
      <c r="K3999" s="1" t="str">
        <f>VLOOKUP(L3999,CW!C:D,2,FALSE)</f>
        <v>May'16</v>
      </c>
      <c r="L3999" s="1" t="str">
        <f t="shared" si="63"/>
        <v>18'16</v>
      </c>
      <c r="M3999" s="1" t="str">
        <f>VLOOKUP(K3999,CW!D:E,2,FALSE)</f>
        <v>Q1'16</v>
      </c>
    </row>
    <row r="4000" spans="1:13" ht="30" customHeight="1">
      <c r="A4000" s="2">
        <v>42497</v>
      </c>
      <c r="B4000" s="1" t="s">
        <v>2893</v>
      </c>
      <c r="C4000" s="1" t="s">
        <v>1378</v>
      </c>
      <c r="D4000" s="1" t="s">
        <v>101</v>
      </c>
      <c r="E4000" s="1" t="s">
        <v>3532</v>
      </c>
      <c r="F4000" s="98" t="s">
        <v>161</v>
      </c>
      <c r="G4000" s="1">
        <v>1</v>
      </c>
      <c r="H4000" s="1" t="s">
        <v>107</v>
      </c>
      <c r="I4000" s="1" t="s">
        <v>159</v>
      </c>
      <c r="K4000" s="1" t="str">
        <f>VLOOKUP(L4000,CW!C:D,2,FALSE)</f>
        <v>May'16</v>
      </c>
      <c r="L4000" s="1" t="str">
        <f t="shared" si="63"/>
        <v>18'16</v>
      </c>
      <c r="M4000" s="1" t="str">
        <f>VLOOKUP(K4000,CW!D:E,2,FALSE)</f>
        <v>Q1'16</v>
      </c>
    </row>
    <row r="4001" spans="1:13" ht="15" customHeight="1">
      <c r="A4001" s="2">
        <v>42497</v>
      </c>
      <c r="B4001" s="1" t="s">
        <v>2893</v>
      </c>
      <c r="C4001" s="1" t="s">
        <v>1378</v>
      </c>
      <c r="D4001" s="1" t="s">
        <v>101</v>
      </c>
      <c r="E4001" s="1" t="s">
        <v>3532</v>
      </c>
      <c r="F4001" s="98" t="s">
        <v>4584</v>
      </c>
      <c r="G4001" s="1">
        <v>1</v>
      </c>
      <c r="H4001" s="1" t="s">
        <v>107</v>
      </c>
      <c r="I4001" s="1" t="s">
        <v>159</v>
      </c>
      <c r="K4001" s="1" t="str">
        <f>VLOOKUP(L4001,CW!C:D,2,FALSE)</f>
        <v>May'16</v>
      </c>
      <c r="L4001" s="1" t="str">
        <f t="shared" si="63"/>
        <v>18'16</v>
      </c>
      <c r="M4001" s="1" t="str">
        <f>VLOOKUP(K4001,CW!D:E,2,FALSE)</f>
        <v>Q1'16</v>
      </c>
    </row>
    <row r="4002" spans="1:13" ht="30" customHeight="1">
      <c r="A4002" s="2">
        <v>42497</v>
      </c>
      <c r="B4002" s="1" t="s">
        <v>2894</v>
      </c>
      <c r="C4002" s="1" t="s">
        <v>108</v>
      </c>
      <c r="D4002" s="1" t="s">
        <v>101</v>
      </c>
      <c r="E4002" s="1" t="s">
        <v>3532</v>
      </c>
      <c r="F4002" s="98" t="s">
        <v>160</v>
      </c>
      <c r="G4002" s="1">
        <v>1</v>
      </c>
      <c r="H4002" s="1" t="s">
        <v>107</v>
      </c>
      <c r="I4002" s="1" t="s">
        <v>159</v>
      </c>
      <c r="K4002" s="1" t="str">
        <f>VLOOKUP(L4002,CW!C:D,2,FALSE)</f>
        <v>May'16</v>
      </c>
      <c r="L4002" s="1" t="str">
        <f t="shared" si="63"/>
        <v>18'16</v>
      </c>
      <c r="M4002" s="1" t="str">
        <f>VLOOKUP(K4002,CW!D:E,2,FALSE)</f>
        <v>Q1'16</v>
      </c>
    </row>
    <row r="4003" spans="1:13" ht="30" customHeight="1">
      <c r="A4003" s="2">
        <v>42497</v>
      </c>
      <c r="B4003" s="1" t="s">
        <v>2894</v>
      </c>
      <c r="C4003" s="1" t="s">
        <v>108</v>
      </c>
      <c r="D4003" s="1" t="s">
        <v>101</v>
      </c>
      <c r="E4003" s="1" t="s">
        <v>3532</v>
      </c>
      <c r="F4003" s="98" t="s">
        <v>161</v>
      </c>
      <c r="G4003" s="1">
        <v>1</v>
      </c>
      <c r="H4003" s="1" t="s">
        <v>107</v>
      </c>
      <c r="I4003" s="1" t="s">
        <v>159</v>
      </c>
      <c r="K4003" s="1" t="str">
        <f>VLOOKUP(L4003,CW!C:D,2,FALSE)</f>
        <v>May'16</v>
      </c>
      <c r="L4003" s="1" t="str">
        <f t="shared" si="63"/>
        <v>18'16</v>
      </c>
      <c r="M4003" s="1" t="str">
        <f>VLOOKUP(K4003,CW!D:E,2,FALSE)</f>
        <v>Q1'16</v>
      </c>
    </row>
    <row r="4004" spans="1:13" ht="30" customHeight="1">
      <c r="A4004" s="2">
        <v>42497</v>
      </c>
      <c r="B4004" s="1" t="s">
        <v>2895</v>
      </c>
      <c r="C4004" s="1" t="s">
        <v>108</v>
      </c>
      <c r="D4004" s="1" t="s">
        <v>101</v>
      </c>
      <c r="E4004" s="1" t="s">
        <v>3532</v>
      </c>
      <c r="F4004" s="98" t="s">
        <v>161</v>
      </c>
      <c r="G4004" s="1">
        <v>1</v>
      </c>
      <c r="H4004" s="1" t="s">
        <v>107</v>
      </c>
      <c r="I4004" s="1" t="s">
        <v>159</v>
      </c>
      <c r="K4004" s="1" t="str">
        <f>VLOOKUP(L4004,CW!C:D,2,FALSE)</f>
        <v>May'16</v>
      </c>
      <c r="L4004" s="1" t="str">
        <f t="shared" si="63"/>
        <v>18'16</v>
      </c>
      <c r="M4004" s="1" t="str">
        <f>VLOOKUP(K4004,CW!D:E,2,FALSE)</f>
        <v>Q1'16</v>
      </c>
    </row>
    <row r="4005" spans="1:13" ht="15" customHeight="1">
      <c r="A4005" s="2">
        <v>42497</v>
      </c>
      <c r="B4005" s="1" t="s">
        <v>2896</v>
      </c>
      <c r="C4005" s="1" t="s">
        <v>86</v>
      </c>
      <c r="D4005" s="1" t="s">
        <v>101</v>
      </c>
      <c r="E4005" s="1" t="s">
        <v>3532</v>
      </c>
      <c r="F4005" s="45" t="s">
        <v>5</v>
      </c>
      <c r="G4005" s="1">
        <v>1</v>
      </c>
      <c r="H4005" s="1" t="s">
        <v>107</v>
      </c>
      <c r="I4005" s="1" t="s">
        <v>159</v>
      </c>
      <c r="K4005" s="1" t="str">
        <f>VLOOKUP(L4005,CW!C:D,2,FALSE)</f>
        <v>May'16</v>
      </c>
      <c r="L4005" s="1" t="str">
        <f t="shared" si="63"/>
        <v>18'16</v>
      </c>
      <c r="M4005" s="1" t="str">
        <f>VLOOKUP(K4005,CW!D:E,2,FALSE)</f>
        <v>Q1'16</v>
      </c>
    </row>
    <row r="4006" spans="1:13" ht="30" customHeight="1">
      <c r="A4006" s="2">
        <v>42497</v>
      </c>
      <c r="B4006" s="1" t="s">
        <v>2897</v>
      </c>
      <c r="C4006" s="1" t="s">
        <v>72</v>
      </c>
      <c r="D4006" s="1" t="s">
        <v>101</v>
      </c>
      <c r="E4006" s="1" t="s">
        <v>3532</v>
      </c>
      <c r="F4006" s="98" t="s">
        <v>160</v>
      </c>
      <c r="G4006" s="1">
        <v>1</v>
      </c>
      <c r="H4006" s="1" t="s">
        <v>107</v>
      </c>
      <c r="I4006" s="1" t="s">
        <v>159</v>
      </c>
      <c r="K4006" s="1" t="str">
        <f>VLOOKUP(L4006,CW!C:D,2,FALSE)</f>
        <v>May'16</v>
      </c>
      <c r="L4006" s="1" t="str">
        <f t="shared" si="63"/>
        <v>18'16</v>
      </c>
      <c r="M4006" s="1" t="str">
        <f>VLOOKUP(K4006,CW!D:E,2,FALSE)</f>
        <v>Q1'16</v>
      </c>
    </row>
    <row r="4007" spans="1:13" ht="15" customHeight="1">
      <c r="A4007" s="2">
        <v>42497</v>
      </c>
      <c r="B4007" s="1" t="s">
        <v>2898</v>
      </c>
      <c r="C4007" s="1" t="s">
        <v>1378</v>
      </c>
      <c r="D4007" s="1" t="s">
        <v>101</v>
      </c>
      <c r="E4007" s="1" t="s">
        <v>3532</v>
      </c>
      <c r="F4007" s="98" t="s">
        <v>4584</v>
      </c>
      <c r="G4007" s="1">
        <v>1</v>
      </c>
      <c r="H4007" s="1" t="s">
        <v>107</v>
      </c>
      <c r="I4007" s="1" t="s">
        <v>159</v>
      </c>
      <c r="K4007" s="1" t="str">
        <f>VLOOKUP(L4007,CW!C:D,2,FALSE)</f>
        <v>May'16</v>
      </c>
      <c r="L4007" s="1" t="str">
        <f t="shared" si="63"/>
        <v>18'16</v>
      </c>
      <c r="M4007" s="1" t="str">
        <f>VLOOKUP(K4007,CW!D:E,2,FALSE)</f>
        <v>Q1'16</v>
      </c>
    </row>
    <row r="4008" spans="1:13" ht="15" customHeight="1">
      <c r="A4008" s="2">
        <v>42497</v>
      </c>
      <c r="B4008" s="1" t="s">
        <v>2899</v>
      </c>
      <c r="C4008" s="1" t="s">
        <v>72</v>
      </c>
      <c r="D4008" s="1" t="s">
        <v>101</v>
      </c>
      <c r="E4008" s="1" t="s">
        <v>3532</v>
      </c>
      <c r="F4008" s="98" t="s">
        <v>4584</v>
      </c>
      <c r="G4008" s="1">
        <v>1</v>
      </c>
      <c r="H4008" s="1" t="s">
        <v>107</v>
      </c>
      <c r="I4008" s="1" t="s">
        <v>159</v>
      </c>
      <c r="K4008" s="1" t="str">
        <f>VLOOKUP(L4008,CW!C:D,2,FALSE)</f>
        <v>May'16</v>
      </c>
      <c r="L4008" s="1" t="str">
        <f t="shared" si="63"/>
        <v>18'16</v>
      </c>
      <c r="M4008" s="1" t="str">
        <f>VLOOKUP(K4008,CW!D:E,2,FALSE)</f>
        <v>Q1'16</v>
      </c>
    </row>
    <row r="4009" spans="1:13" ht="15" customHeight="1">
      <c r="A4009" s="2">
        <v>42497</v>
      </c>
      <c r="B4009" s="1" t="s">
        <v>2900</v>
      </c>
      <c r="C4009" s="1" t="s">
        <v>2866</v>
      </c>
      <c r="D4009" s="1" t="s">
        <v>101</v>
      </c>
      <c r="E4009" s="1" t="s">
        <v>3532</v>
      </c>
      <c r="F4009" s="98" t="s">
        <v>4584</v>
      </c>
      <c r="G4009" s="1">
        <v>1</v>
      </c>
      <c r="H4009" s="1" t="s">
        <v>107</v>
      </c>
      <c r="I4009" s="1" t="s">
        <v>159</v>
      </c>
      <c r="K4009" s="1" t="str">
        <f>VLOOKUP(L4009,CW!C:D,2,FALSE)</f>
        <v>May'16</v>
      </c>
      <c r="L4009" s="1" t="str">
        <f t="shared" si="63"/>
        <v>18'16</v>
      </c>
      <c r="M4009" s="1" t="str">
        <f>VLOOKUP(K4009,CW!D:E,2,FALSE)</f>
        <v>Q1'16</v>
      </c>
    </row>
    <row r="4010" spans="1:13" ht="15" customHeight="1">
      <c r="A4010" s="2">
        <v>42497</v>
      </c>
      <c r="B4010" s="1" t="s">
        <v>2901</v>
      </c>
      <c r="C4010" s="1" t="s">
        <v>73</v>
      </c>
      <c r="D4010" s="1" t="s">
        <v>101</v>
      </c>
      <c r="E4010" s="1" t="s">
        <v>3532</v>
      </c>
      <c r="F4010" s="98" t="s">
        <v>4584</v>
      </c>
      <c r="G4010" s="1">
        <v>1</v>
      </c>
      <c r="H4010" s="1" t="s">
        <v>107</v>
      </c>
      <c r="I4010" s="1" t="s">
        <v>159</v>
      </c>
      <c r="K4010" s="1" t="str">
        <f>VLOOKUP(L4010,CW!C:D,2,FALSE)</f>
        <v>May'16</v>
      </c>
      <c r="L4010" s="1" t="str">
        <f t="shared" si="63"/>
        <v>18'16</v>
      </c>
      <c r="M4010" s="1" t="str">
        <f>VLOOKUP(K4010,CW!D:E,2,FALSE)</f>
        <v>Q1'16</v>
      </c>
    </row>
    <row r="4011" spans="1:13" ht="15" customHeight="1">
      <c r="A4011" s="2">
        <v>42497</v>
      </c>
      <c r="B4011" s="1" t="s">
        <v>2902</v>
      </c>
      <c r="C4011" s="1" t="s">
        <v>1592</v>
      </c>
      <c r="D4011" s="1" t="s">
        <v>101</v>
      </c>
      <c r="E4011" s="1" t="s">
        <v>3532</v>
      </c>
      <c r="F4011" s="98" t="s">
        <v>4584</v>
      </c>
      <c r="G4011" s="1">
        <v>1</v>
      </c>
      <c r="H4011" s="1" t="s">
        <v>107</v>
      </c>
      <c r="I4011" s="1" t="s">
        <v>159</v>
      </c>
      <c r="K4011" s="1" t="str">
        <f>VLOOKUP(L4011,CW!C:D,2,FALSE)</f>
        <v>May'16</v>
      </c>
      <c r="L4011" s="1" t="str">
        <f t="shared" si="63"/>
        <v>18'16</v>
      </c>
      <c r="M4011" s="1" t="str">
        <f>VLOOKUP(K4011,CW!D:E,2,FALSE)</f>
        <v>Q1'16</v>
      </c>
    </row>
    <row r="4012" spans="1:13" ht="15" customHeight="1">
      <c r="A4012" s="2">
        <v>42497</v>
      </c>
      <c r="B4012" s="1" t="s">
        <v>2903</v>
      </c>
      <c r="C4012" s="1" t="s">
        <v>1592</v>
      </c>
      <c r="D4012" s="1" t="s">
        <v>101</v>
      </c>
      <c r="E4012" s="1" t="s">
        <v>3532</v>
      </c>
      <c r="F4012" s="45" t="s">
        <v>158</v>
      </c>
      <c r="G4012" s="1">
        <v>1</v>
      </c>
      <c r="H4012" s="1" t="s">
        <v>107</v>
      </c>
      <c r="I4012" s="1" t="s">
        <v>159</v>
      </c>
      <c r="K4012" s="1" t="str">
        <f>VLOOKUP(L4012,CW!C:D,2,FALSE)</f>
        <v>May'16</v>
      </c>
      <c r="L4012" s="1" t="str">
        <f t="shared" si="63"/>
        <v>18'16</v>
      </c>
      <c r="M4012" s="1" t="str">
        <f>VLOOKUP(K4012,CW!D:E,2,FALSE)</f>
        <v>Q1'16</v>
      </c>
    </row>
    <row r="4013" spans="1:13" ht="15" customHeight="1">
      <c r="A4013" s="2">
        <v>42497</v>
      </c>
      <c r="B4013" s="1" t="s">
        <v>2904</v>
      </c>
      <c r="C4013" s="1" t="s">
        <v>73</v>
      </c>
      <c r="D4013" s="1" t="s">
        <v>101</v>
      </c>
      <c r="E4013" s="1" t="s">
        <v>3532</v>
      </c>
      <c r="F4013" s="98" t="s">
        <v>4584</v>
      </c>
      <c r="G4013" s="1">
        <v>1</v>
      </c>
      <c r="H4013" s="1" t="s">
        <v>107</v>
      </c>
      <c r="I4013" s="1" t="s">
        <v>159</v>
      </c>
      <c r="K4013" s="1" t="str">
        <f>VLOOKUP(L4013,CW!C:D,2,FALSE)</f>
        <v>May'16</v>
      </c>
      <c r="L4013" s="1" t="str">
        <f t="shared" si="63"/>
        <v>18'16</v>
      </c>
      <c r="M4013" s="1" t="str">
        <f>VLOOKUP(K4013,CW!D:E,2,FALSE)</f>
        <v>Q1'16</v>
      </c>
    </row>
    <row r="4014" spans="1:13" ht="15" customHeight="1">
      <c r="A4014" s="2">
        <v>42497</v>
      </c>
      <c r="B4014" s="1" t="s">
        <v>2905</v>
      </c>
      <c r="C4014" s="1" t="s">
        <v>1378</v>
      </c>
      <c r="D4014" s="1" t="s">
        <v>101</v>
      </c>
      <c r="E4014" s="1" t="s">
        <v>3532</v>
      </c>
      <c r="F4014" s="45" t="s">
        <v>158</v>
      </c>
      <c r="G4014" s="1">
        <v>1</v>
      </c>
      <c r="H4014" s="1" t="s">
        <v>107</v>
      </c>
      <c r="I4014" s="1" t="s">
        <v>159</v>
      </c>
      <c r="K4014" s="1" t="str">
        <f>VLOOKUP(L4014,CW!C:D,2,FALSE)</f>
        <v>May'16</v>
      </c>
      <c r="L4014" s="1" t="str">
        <f t="shared" si="63"/>
        <v>18'16</v>
      </c>
      <c r="M4014" s="1" t="str">
        <f>VLOOKUP(K4014,CW!D:E,2,FALSE)</f>
        <v>Q1'16</v>
      </c>
    </row>
    <row r="4015" spans="1:13" ht="15" customHeight="1">
      <c r="A4015" s="2">
        <v>42497</v>
      </c>
      <c r="B4015" s="1" t="s">
        <v>2905</v>
      </c>
      <c r="C4015" s="1" t="s">
        <v>1378</v>
      </c>
      <c r="D4015" s="1" t="s">
        <v>101</v>
      </c>
      <c r="E4015" s="1" t="s">
        <v>3532</v>
      </c>
      <c r="F4015" s="98" t="s">
        <v>4584</v>
      </c>
      <c r="G4015" s="1">
        <v>1</v>
      </c>
      <c r="H4015" s="1" t="s">
        <v>107</v>
      </c>
      <c r="I4015" s="1" t="s">
        <v>159</v>
      </c>
      <c r="K4015" s="1" t="str">
        <f>VLOOKUP(L4015,CW!C:D,2,FALSE)</f>
        <v>May'16</v>
      </c>
      <c r="L4015" s="1" t="str">
        <f t="shared" si="63"/>
        <v>18'16</v>
      </c>
      <c r="M4015" s="1" t="str">
        <f>VLOOKUP(K4015,CW!D:E,2,FALSE)</f>
        <v>Q1'16</v>
      </c>
    </row>
    <row r="4016" spans="1:13" ht="15" customHeight="1">
      <c r="A4016" s="2">
        <v>42497</v>
      </c>
      <c r="B4016" s="1" t="s">
        <v>2906</v>
      </c>
      <c r="C4016" s="1" t="s">
        <v>2866</v>
      </c>
      <c r="D4016" s="1" t="s">
        <v>101</v>
      </c>
      <c r="E4016" s="1" t="s">
        <v>3532</v>
      </c>
      <c r="F4016" s="98" t="s">
        <v>4584</v>
      </c>
      <c r="G4016" s="1">
        <v>1</v>
      </c>
      <c r="H4016" s="1" t="s">
        <v>107</v>
      </c>
      <c r="I4016" s="1" t="s">
        <v>159</v>
      </c>
      <c r="K4016" s="1" t="str">
        <f>VLOOKUP(L4016,CW!C:D,2,FALSE)</f>
        <v>May'16</v>
      </c>
      <c r="L4016" s="1" t="str">
        <f t="shared" si="63"/>
        <v>18'16</v>
      </c>
      <c r="M4016" s="1" t="str">
        <f>VLOOKUP(K4016,CW!D:E,2,FALSE)</f>
        <v>Q1'16</v>
      </c>
    </row>
    <row r="4017" spans="1:13" ht="15" customHeight="1">
      <c r="A4017" s="2">
        <v>42497</v>
      </c>
      <c r="B4017" s="1" t="s">
        <v>2907</v>
      </c>
      <c r="C4017" s="1" t="s">
        <v>122</v>
      </c>
      <c r="D4017" s="1" t="s">
        <v>101</v>
      </c>
      <c r="E4017" s="1" t="s">
        <v>3532</v>
      </c>
      <c r="F4017" s="98" t="s">
        <v>4584</v>
      </c>
      <c r="G4017" s="1">
        <v>1</v>
      </c>
      <c r="H4017" s="1" t="s">
        <v>107</v>
      </c>
      <c r="I4017" s="1" t="s">
        <v>159</v>
      </c>
      <c r="K4017" s="1" t="str">
        <f>VLOOKUP(L4017,CW!C:D,2,FALSE)</f>
        <v>May'16</v>
      </c>
      <c r="L4017" s="1" t="str">
        <f t="shared" si="63"/>
        <v>18'16</v>
      </c>
      <c r="M4017" s="1" t="str">
        <f>VLOOKUP(K4017,CW!D:E,2,FALSE)</f>
        <v>Q1'16</v>
      </c>
    </row>
    <row r="4018" spans="1:13" ht="30" customHeight="1">
      <c r="A4018" s="2">
        <v>42497</v>
      </c>
      <c r="B4018" s="1" t="s">
        <v>2908</v>
      </c>
      <c r="C4018" s="1" t="s">
        <v>999</v>
      </c>
      <c r="D4018" s="1" t="s">
        <v>100</v>
      </c>
      <c r="E4018" s="1" t="s">
        <v>3532</v>
      </c>
      <c r="F4018" s="98" t="s">
        <v>160</v>
      </c>
      <c r="G4018" s="1">
        <v>1</v>
      </c>
      <c r="H4018" s="1" t="s">
        <v>107</v>
      </c>
      <c r="I4018" s="1" t="s">
        <v>159</v>
      </c>
      <c r="K4018" s="1" t="str">
        <f>VLOOKUP(L4018,CW!C:D,2,FALSE)</f>
        <v>May'16</v>
      </c>
      <c r="L4018" s="1" t="str">
        <f t="shared" si="63"/>
        <v>18'16</v>
      </c>
      <c r="M4018" s="1" t="str">
        <f>VLOOKUP(K4018,CW!D:E,2,FALSE)</f>
        <v>Q1'16</v>
      </c>
    </row>
    <row r="4019" spans="1:13" ht="15" customHeight="1">
      <c r="A4019" s="2">
        <v>42497</v>
      </c>
      <c r="B4019" s="1" t="s">
        <v>2909</v>
      </c>
      <c r="C4019" s="1" t="s">
        <v>999</v>
      </c>
      <c r="D4019" s="1" t="s">
        <v>100</v>
      </c>
      <c r="E4019" s="1" t="s">
        <v>3532</v>
      </c>
      <c r="F4019" s="45" t="s">
        <v>5</v>
      </c>
      <c r="G4019" s="1">
        <v>1</v>
      </c>
      <c r="H4019" s="1" t="s">
        <v>107</v>
      </c>
      <c r="I4019" s="1" t="s">
        <v>159</v>
      </c>
      <c r="K4019" s="1" t="str">
        <f>VLOOKUP(L4019,CW!C:D,2,FALSE)</f>
        <v>May'16</v>
      </c>
      <c r="L4019" s="1" t="str">
        <f t="shared" si="63"/>
        <v>18'16</v>
      </c>
      <c r="M4019" s="1" t="str">
        <f>VLOOKUP(K4019,CW!D:E,2,FALSE)</f>
        <v>Q1'16</v>
      </c>
    </row>
    <row r="4020" spans="1:13" ht="15" customHeight="1">
      <c r="A4020" s="2">
        <v>42498</v>
      </c>
      <c r="B4020" s="1" t="s">
        <v>2910</v>
      </c>
      <c r="C4020" s="1" t="s">
        <v>83</v>
      </c>
      <c r="D4020" s="1" t="s">
        <v>102</v>
      </c>
      <c r="E4020" s="1" t="s">
        <v>3532</v>
      </c>
      <c r="F4020" s="45" t="s">
        <v>158</v>
      </c>
      <c r="G4020" s="1">
        <v>1</v>
      </c>
      <c r="H4020" s="1" t="s">
        <v>107</v>
      </c>
      <c r="I4020" s="1" t="s">
        <v>159</v>
      </c>
      <c r="K4020" s="1" t="str">
        <f>VLOOKUP(L4020,CW!C:D,2,FALSE)</f>
        <v>May'16</v>
      </c>
      <c r="L4020" s="1" t="str">
        <f t="shared" si="63"/>
        <v>18'16</v>
      </c>
      <c r="M4020" s="1" t="str">
        <f>VLOOKUP(K4020,CW!D:E,2,FALSE)</f>
        <v>Q1'16</v>
      </c>
    </row>
    <row r="4021" spans="1:13" ht="15" customHeight="1">
      <c r="A4021" s="2">
        <v>42498</v>
      </c>
      <c r="B4021" s="1" t="s">
        <v>2911</v>
      </c>
      <c r="C4021" s="1" t="s">
        <v>86</v>
      </c>
      <c r="D4021" s="1" t="s">
        <v>102</v>
      </c>
      <c r="E4021" s="1" t="s">
        <v>3532</v>
      </c>
      <c r="F4021" s="45" t="s">
        <v>158</v>
      </c>
      <c r="G4021" s="1">
        <v>3</v>
      </c>
      <c r="H4021" s="1" t="s">
        <v>107</v>
      </c>
      <c r="I4021" s="1" t="s">
        <v>159</v>
      </c>
      <c r="K4021" s="1" t="str">
        <f>VLOOKUP(L4021,CW!C:D,2,FALSE)</f>
        <v>May'16</v>
      </c>
      <c r="L4021" s="1" t="str">
        <f t="shared" si="63"/>
        <v>18'16</v>
      </c>
      <c r="M4021" s="1" t="str">
        <f>VLOOKUP(K4021,CW!D:E,2,FALSE)</f>
        <v>Q1'16</v>
      </c>
    </row>
    <row r="4022" spans="1:13" ht="15" customHeight="1">
      <c r="A4022" s="2">
        <v>42498</v>
      </c>
      <c r="B4022" s="1" t="s">
        <v>2912</v>
      </c>
      <c r="C4022" s="1" t="s">
        <v>86</v>
      </c>
      <c r="D4022" s="1" t="s">
        <v>102</v>
      </c>
      <c r="E4022" s="1" t="s">
        <v>3532</v>
      </c>
      <c r="F4022" s="45" t="s">
        <v>158</v>
      </c>
      <c r="G4022" s="1">
        <v>2</v>
      </c>
      <c r="H4022" s="1" t="s">
        <v>107</v>
      </c>
      <c r="I4022" s="1" t="s">
        <v>159</v>
      </c>
      <c r="K4022" s="1" t="str">
        <f>VLOOKUP(L4022,CW!C:D,2,FALSE)</f>
        <v>May'16</v>
      </c>
      <c r="L4022" s="1" t="str">
        <f t="shared" si="63"/>
        <v>18'16</v>
      </c>
      <c r="M4022" s="1" t="str">
        <f>VLOOKUP(K4022,CW!D:E,2,FALSE)</f>
        <v>Q1'16</v>
      </c>
    </row>
    <row r="4023" spans="1:13" ht="15" customHeight="1">
      <c r="A4023" s="2">
        <v>42498</v>
      </c>
      <c r="B4023" s="1" t="s">
        <v>2913</v>
      </c>
      <c r="C4023" s="1" t="s">
        <v>86</v>
      </c>
      <c r="D4023" s="1" t="s">
        <v>102</v>
      </c>
      <c r="E4023" s="1" t="s">
        <v>3532</v>
      </c>
      <c r="F4023" s="45" t="s">
        <v>158</v>
      </c>
      <c r="G4023" s="1">
        <v>1</v>
      </c>
      <c r="H4023" s="1" t="s">
        <v>107</v>
      </c>
      <c r="I4023" s="1" t="s">
        <v>159</v>
      </c>
      <c r="K4023" s="1" t="str">
        <f>VLOOKUP(L4023,CW!C:D,2,FALSE)</f>
        <v>May'16</v>
      </c>
      <c r="L4023" s="1" t="str">
        <f t="shared" si="63"/>
        <v>18'16</v>
      </c>
      <c r="M4023" s="1" t="str">
        <f>VLOOKUP(K4023,CW!D:E,2,FALSE)</f>
        <v>Q1'16</v>
      </c>
    </row>
    <row r="4024" spans="1:13" ht="30" customHeight="1">
      <c r="A4024" s="2">
        <v>42498</v>
      </c>
      <c r="B4024" s="1" t="s">
        <v>2914</v>
      </c>
      <c r="C4024" s="1" t="s">
        <v>83</v>
      </c>
      <c r="D4024" s="1" t="s">
        <v>101</v>
      </c>
      <c r="E4024" s="1" t="s">
        <v>3532</v>
      </c>
      <c r="F4024" s="98" t="s">
        <v>161</v>
      </c>
      <c r="G4024" s="1">
        <v>2</v>
      </c>
      <c r="H4024" s="1" t="s">
        <v>107</v>
      </c>
      <c r="I4024" s="1" t="s">
        <v>159</v>
      </c>
      <c r="K4024" s="1" t="str">
        <f>VLOOKUP(L4024,CW!C:D,2,FALSE)</f>
        <v>May'16</v>
      </c>
      <c r="L4024" s="1" t="str">
        <f t="shared" si="63"/>
        <v>18'16</v>
      </c>
      <c r="M4024" s="1" t="str">
        <f>VLOOKUP(K4024,CW!D:E,2,FALSE)</f>
        <v>Q1'16</v>
      </c>
    </row>
    <row r="4025" spans="1:13" ht="30" customHeight="1">
      <c r="A4025" s="2">
        <v>42498</v>
      </c>
      <c r="B4025" s="1" t="s">
        <v>2915</v>
      </c>
      <c r="C4025" s="1" t="s">
        <v>83</v>
      </c>
      <c r="D4025" s="1" t="s">
        <v>101</v>
      </c>
      <c r="E4025" s="1" t="s">
        <v>3532</v>
      </c>
      <c r="F4025" s="98" t="s">
        <v>161</v>
      </c>
      <c r="G4025" s="1">
        <v>2</v>
      </c>
      <c r="H4025" s="1" t="s">
        <v>107</v>
      </c>
      <c r="I4025" s="1" t="s">
        <v>159</v>
      </c>
      <c r="K4025" s="1" t="str">
        <f>VLOOKUP(L4025,CW!C:D,2,FALSE)</f>
        <v>May'16</v>
      </c>
      <c r="L4025" s="1" t="str">
        <f t="shared" si="63"/>
        <v>18'16</v>
      </c>
      <c r="M4025" s="1" t="str">
        <f>VLOOKUP(K4025,CW!D:E,2,FALSE)</f>
        <v>Q1'16</v>
      </c>
    </row>
    <row r="4026" spans="1:13" ht="15" customHeight="1">
      <c r="A4026" s="2">
        <v>42498</v>
      </c>
      <c r="B4026" s="1" t="s">
        <v>2916</v>
      </c>
      <c r="C4026" s="1" t="s">
        <v>86</v>
      </c>
      <c r="D4026" s="1" t="s">
        <v>101</v>
      </c>
      <c r="E4026" s="1" t="s">
        <v>3532</v>
      </c>
      <c r="F4026" s="98" t="s">
        <v>4584</v>
      </c>
      <c r="G4026" s="1">
        <v>1</v>
      </c>
      <c r="H4026" s="1" t="s">
        <v>107</v>
      </c>
      <c r="I4026" s="1" t="s">
        <v>159</v>
      </c>
      <c r="K4026" s="1" t="str">
        <f>VLOOKUP(L4026,CW!C:D,2,FALSE)</f>
        <v>May'16</v>
      </c>
      <c r="L4026" s="1" t="str">
        <f t="shared" si="63"/>
        <v>18'16</v>
      </c>
      <c r="M4026" s="1" t="str">
        <f>VLOOKUP(K4026,CW!D:E,2,FALSE)</f>
        <v>Q1'16</v>
      </c>
    </row>
    <row r="4027" spans="1:13" ht="15" customHeight="1">
      <c r="A4027" s="2">
        <v>42498</v>
      </c>
      <c r="B4027" s="1" t="s">
        <v>2917</v>
      </c>
      <c r="C4027" s="1" t="s">
        <v>86</v>
      </c>
      <c r="D4027" s="1" t="s">
        <v>101</v>
      </c>
      <c r="E4027" s="1" t="s">
        <v>3532</v>
      </c>
      <c r="F4027" s="98" t="s">
        <v>4584</v>
      </c>
      <c r="G4027" s="1">
        <v>1</v>
      </c>
      <c r="H4027" s="1" t="s">
        <v>107</v>
      </c>
      <c r="I4027" s="1" t="s">
        <v>159</v>
      </c>
      <c r="K4027" s="1" t="str">
        <f>VLOOKUP(L4027,CW!C:D,2,FALSE)</f>
        <v>May'16</v>
      </c>
      <c r="L4027" s="1" t="str">
        <f t="shared" si="63"/>
        <v>18'16</v>
      </c>
      <c r="M4027" s="1" t="str">
        <f>VLOOKUP(K4027,CW!D:E,2,FALSE)</f>
        <v>Q1'16</v>
      </c>
    </row>
    <row r="4028" spans="1:13" ht="15" customHeight="1">
      <c r="A4028" s="2">
        <v>42498</v>
      </c>
      <c r="B4028" s="1" t="s">
        <v>2918</v>
      </c>
      <c r="C4028" s="1" t="s">
        <v>83</v>
      </c>
      <c r="D4028" s="1" t="s">
        <v>101</v>
      </c>
      <c r="E4028" s="1" t="s">
        <v>3532</v>
      </c>
      <c r="F4028" s="98" t="s">
        <v>4584</v>
      </c>
      <c r="G4028" s="1">
        <v>1</v>
      </c>
      <c r="H4028" s="1" t="s">
        <v>107</v>
      </c>
      <c r="I4028" s="1" t="s">
        <v>159</v>
      </c>
      <c r="K4028" s="1" t="str">
        <f>VLOOKUP(L4028,CW!C:D,2,FALSE)</f>
        <v>May'16</v>
      </c>
      <c r="L4028" s="1" t="str">
        <f t="shared" si="63"/>
        <v>18'16</v>
      </c>
      <c r="M4028" s="1" t="str">
        <f>VLOOKUP(K4028,CW!D:E,2,FALSE)</f>
        <v>Q1'16</v>
      </c>
    </row>
    <row r="4029" spans="1:13" ht="15" customHeight="1">
      <c r="A4029" s="2">
        <v>42498</v>
      </c>
      <c r="B4029" s="1" t="s">
        <v>2919</v>
      </c>
      <c r="C4029" s="1" t="s">
        <v>83</v>
      </c>
      <c r="D4029" s="1" t="s">
        <v>101</v>
      </c>
      <c r="E4029" s="1" t="s">
        <v>3532</v>
      </c>
      <c r="F4029" s="45" t="s">
        <v>158</v>
      </c>
      <c r="G4029" s="1">
        <v>1</v>
      </c>
      <c r="H4029" s="1" t="s">
        <v>107</v>
      </c>
      <c r="I4029" s="1" t="s">
        <v>159</v>
      </c>
      <c r="K4029" s="1" t="str">
        <f>VLOOKUP(L4029,CW!C:D,2,FALSE)</f>
        <v>May'16</v>
      </c>
      <c r="L4029" s="1" t="str">
        <f t="shared" si="63"/>
        <v>18'16</v>
      </c>
      <c r="M4029" s="1" t="str">
        <f>VLOOKUP(K4029,CW!D:E,2,FALSE)</f>
        <v>Q1'16</v>
      </c>
    </row>
    <row r="4030" spans="1:13" ht="30" customHeight="1">
      <c r="A4030" s="2">
        <v>42498</v>
      </c>
      <c r="B4030" s="1" t="s">
        <v>2920</v>
      </c>
      <c r="C4030" s="1" t="s">
        <v>999</v>
      </c>
      <c r="D4030" s="1" t="s">
        <v>101</v>
      </c>
      <c r="E4030" s="1" t="s">
        <v>3532</v>
      </c>
      <c r="F4030" s="98" t="s">
        <v>160</v>
      </c>
      <c r="G4030" s="1">
        <v>1</v>
      </c>
      <c r="H4030" s="1" t="s">
        <v>107</v>
      </c>
      <c r="I4030" s="1" t="s">
        <v>159</v>
      </c>
      <c r="K4030" s="1" t="str">
        <f>VLOOKUP(L4030,CW!C:D,2,FALSE)</f>
        <v>May'16</v>
      </c>
      <c r="L4030" s="1" t="str">
        <f t="shared" si="63"/>
        <v>18'16</v>
      </c>
      <c r="M4030" s="1" t="str">
        <f>VLOOKUP(K4030,CW!D:E,2,FALSE)</f>
        <v>Q1'16</v>
      </c>
    </row>
    <row r="4031" spans="1:13" ht="15" customHeight="1">
      <c r="A4031" s="2">
        <v>42498</v>
      </c>
      <c r="B4031" s="1" t="s">
        <v>2921</v>
      </c>
      <c r="C4031" s="1" t="s">
        <v>83</v>
      </c>
      <c r="D4031" s="1" t="s">
        <v>101</v>
      </c>
      <c r="E4031" s="1" t="s">
        <v>3532</v>
      </c>
      <c r="F4031" s="45" t="s">
        <v>158</v>
      </c>
      <c r="G4031" s="1">
        <v>1</v>
      </c>
      <c r="H4031" s="1" t="s">
        <v>107</v>
      </c>
      <c r="I4031" s="1" t="s">
        <v>159</v>
      </c>
      <c r="K4031" s="1" t="str">
        <f>VLOOKUP(L4031,CW!C:D,2,FALSE)</f>
        <v>May'16</v>
      </c>
      <c r="L4031" s="1" t="str">
        <f t="shared" si="63"/>
        <v>18'16</v>
      </c>
      <c r="M4031" s="1" t="str">
        <f>VLOOKUP(K4031,CW!D:E,2,FALSE)</f>
        <v>Q1'16</v>
      </c>
    </row>
    <row r="4032" spans="1:13" ht="30" customHeight="1">
      <c r="A4032" s="2">
        <v>42498</v>
      </c>
      <c r="B4032" s="1" t="s">
        <v>2922</v>
      </c>
      <c r="C4032" s="1" t="s">
        <v>86</v>
      </c>
      <c r="D4032" s="1" t="s">
        <v>101</v>
      </c>
      <c r="E4032" s="1" t="s">
        <v>3532</v>
      </c>
      <c r="F4032" s="98" t="s">
        <v>160</v>
      </c>
      <c r="G4032" s="1">
        <v>1</v>
      </c>
      <c r="H4032" s="1" t="s">
        <v>107</v>
      </c>
      <c r="I4032" s="1" t="s">
        <v>159</v>
      </c>
      <c r="K4032" s="1" t="str">
        <f>VLOOKUP(L4032,CW!C:D,2,FALSE)</f>
        <v>May'16</v>
      </c>
      <c r="L4032" s="1" t="str">
        <f t="shared" si="63"/>
        <v>18'16</v>
      </c>
      <c r="M4032" s="1" t="str">
        <f>VLOOKUP(K4032,CW!D:E,2,FALSE)</f>
        <v>Q1'16</v>
      </c>
    </row>
    <row r="4033" spans="1:13" ht="15" customHeight="1">
      <c r="A4033" s="2">
        <v>42498</v>
      </c>
      <c r="B4033" s="1" t="s">
        <v>2923</v>
      </c>
      <c r="C4033" s="1" t="s">
        <v>267</v>
      </c>
      <c r="D4033" s="1" t="s">
        <v>101</v>
      </c>
      <c r="E4033" s="1" t="s">
        <v>3532</v>
      </c>
      <c r="F4033" s="45" t="s">
        <v>158</v>
      </c>
      <c r="G4033" s="1">
        <v>2</v>
      </c>
      <c r="H4033" s="1" t="s">
        <v>107</v>
      </c>
      <c r="I4033" s="1" t="s">
        <v>159</v>
      </c>
      <c r="K4033" s="1" t="str">
        <f>VLOOKUP(L4033,CW!C:D,2,FALSE)</f>
        <v>May'16</v>
      </c>
      <c r="L4033" s="1" t="str">
        <f t="shared" si="63"/>
        <v>18'16</v>
      </c>
      <c r="M4033" s="1" t="str">
        <f>VLOOKUP(K4033,CW!D:E,2,FALSE)</f>
        <v>Q1'16</v>
      </c>
    </row>
    <row r="4034" spans="1:13" ht="15" customHeight="1">
      <c r="A4034" s="2">
        <v>42498</v>
      </c>
      <c r="B4034" s="1" t="s">
        <v>2924</v>
      </c>
      <c r="C4034" s="1" t="s">
        <v>2866</v>
      </c>
      <c r="D4034" s="1" t="s">
        <v>101</v>
      </c>
      <c r="E4034" s="1" t="s">
        <v>3532</v>
      </c>
      <c r="F4034" s="98" t="s">
        <v>4584</v>
      </c>
      <c r="G4034" s="1">
        <v>1</v>
      </c>
      <c r="H4034" s="1" t="s">
        <v>107</v>
      </c>
      <c r="I4034" s="1" t="s">
        <v>159</v>
      </c>
      <c r="K4034" s="1" t="str">
        <f>VLOOKUP(L4034,CW!C:D,2,FALSE)</f>
        <v>May'16</v>
      </c>
      <c r="L4034" s="1" t="str">
        <f t="shared" si="63"/>
        <v>18'16</v>
      </c>
      <c r="M4034" s="1" t="str">
        <f>VLOOKUP(K4034,CW!D:E,2,FALSE)</f>
        <v>Q1'16</v>
      </c>
    </row>
    <row r="4035" spans="1:13" ht="15" customHeight="1">
      <c r="A4035" s="2">
        <v>42499</v>
      </c>
      <c r="B4035" s="1" t="s">
        <v>2925</v>
      </c>
      <c r="C4035" s="1" t="s">
        <v>86</v>
      </c>
      <c r="D4035" s="1" t="s">
        <v>102</v>
      </c>
      <c r="E4035" s="1" t="s">
        <v>3532</v>
      </c>
      <c r="F4035" s="45" t="s">
        <v>158</v>
      </c>
      <c r="G4035" s="1">
        <v>5</v>
      </c>
      <c r="H4035" s="1" t="s">
        <v>107</v>
      </c>
      <c r="I4035" s="1" t="s">
        <v>159</v>
      </c>
      <c r="K4035" s="1" t="str">
        <f>VLOOKUP(L4035,CW!C:D,2,FALSE)</f>
        <v>May'16</v>
      </c>
      <c r="L4035" s="1" t="str">
        <f t="shared" si="63"/>
        <v>19'16</v>
      </c>
      <c r="M4035" s="1" t="str">
        <f>VLOOKUP(K4035,CW!D:E,2,FALSE)</f>
        <v>Q1'16</v>
      </c>
    </row>
    <row r="4036" spans="1:13" ht="15" customHeight="1">
      <c r="A4036" s="2">
        <v>42499</v>
      </c>
      <c r="B4036" s="1" t="s">
        <v>2926</v>
      </c>
      <c r="C4036" s="1" t="s">
        <v>86</v>
      </c>
      <c r="D4036" s="1" t="s">
        <v>102</v>
      </c>
      <c r="E4036" s="1" t="s">
        <v>3532</v>
      </c>
      <c r="F4036" s="45" t="s">
        <v>158</v>
      </c>
      <c r="G4036" s="1">
        <v>6</v>
      </c>
      <c r="H4036" s="1" t="s">
        <v>107</v>
      </c>
      <c r="I4036" s="1" t="s">
        <v>159</v>
      </c>
      <c r="K4036" s="1" t="str">
        <f>VLOOKUP(L4036,CW!C:D,2,FALSE)</f>
        <v>May'16</v>
      </c>
      <c r="L4036" s="1" t="str">
        <f t="shared" si="63"/>
        <v>19'16</v>
      </c>
      <c r="M4036" s="1" t="str">
        <f>VLOOKUP(K4036,CW!D:E,2,FALSE)</f>
        <v>Q1'16</v>
      </c>
    </row>
    <row r="4037" spans="1:13" ht="30" customHeight="1">
      <c r="A4037" s="2">
        <v>42499</v>
      </c>
      <c r="B4037" s="1" t="s">
        <v>2927</v>
      </c>
      <c r="C4037" s="1" t="s">
        <v>83</v>
      </c>
      <c r="D4037" s="1" t="s">
        <v>102</v>
      </c>
      <c r="E4037" s="1" t="s">
        <v>3532</v>
      </c>
      <c r="F4037" s="98" t="s">
        <v>160</v>
      </c>
      <c r="G4037" s="1">
        <v>1</v>
      </c>
      <c r="H4037" s="1" t="s">
        <v>107</v>
      </c>
      <c r="I4037" s="1" t="s">
        <v>159</v>
      </c>
      <c r="K4037" s="1" t="str">
        <f>VLOOKUP(L4037,CW!C:D,2,FALSE)</f>
        <v>May'16</v>
      </c>
      <c r="L4037" s="1" t="str">
        <f t="shared" si="63"/>
        <v>19'16</v>
      </c>
      <c r="M4037" s="1" t="str">
        <f>VLOOKUP(K4037,CW!D:E,2,FALSE)</f>
        <v>Q1'16</v>
      </c>
    </row>
    <row r="4038" spans="1:13" ht="15" customHeight="1">
      <c r="A4038" s="2">
        <v>42499</v>
      </c>
      <c r="B4038" s="1" t="s">
        <v>2927</v>
      </c>
      <c r="C4038" s="1" t="s">
        <v>83</v>
      </c>
      <c r="D4038" s="1" t="s">
        <v>102</v>
      </c>
      <c r="E4038" s="1" t="s">
        <v>3532</v>
      </c>
      <c r="F4038" s="45" t="s">
        <v>158</v>
      </c>
      <c r="G4038" s="1">
        <v>5</v>
      </c>
      <c r="H4038" s="1" t="s">
        <v>107</v>
      </c>
      <c r="I4038" s="1" t="s">
        <v>159</v>
      </c>
      <c r="K4038" s="1" t="str">
        <f>VLOOKUP(L4038,CW!C:D,2,FALSE)</f>
        <v>May'16</v>
      </c>
      <c r="L4038" s="1" t="str">
        <f t="shared" si="63"/>
        <v>19'16</v>
      </c>
      <c r="M4038" s="1" t="str">
        <f>VLOOKUP(K4038,CW!D:E,2,FALSE)</f>
        <v>Q1'16</v>
      </c>
    </row>
    <row r="4039" spans="1:13" ht="15" customHeight="1">
      <c r="A4039" s="2">
        <v>42499</v>
      </c>
      <c r="B4039" s="1" t="s">
        <v>2928</v>
      </c>
      <c r="C4039" s="1" t="s">
        <v>72</v>
      </c>
      <c r="D4039" s="1" t="s">
        <v>102</v>
      </c>
      <c r="E4039" s="1" t="s">
        <v>3532</v>
      </c>
      <c r="F4039" s="45" t="s">
        <v>158</v>
      </c>
      <c r="G4039" s="1">
        <v>1</v>
      </c>
      <c r="H4039" s="1" t="s">
        <v>107</v>
      </c>
      <c r="I4039" s="1" t="s">
        <v>159</v>
      </c>
      <c r="K4039" s="1" t="str">
        <f>VLOOKUP(L4039,CW!C:D,2,FALSE)</f>
        <v>May'16</v>
      </c>
      <c r="L4039" s="1" t="str">
        <f t="shared" si="63"/>
        <v>19'16</v>
      </c>
      <c r="M4039" s="1" t="str">
        <f>VLOOKUP(K4039,CW!D:E,2,FALSE)</f>
        <v>Q1'16</v>
      </c>
    </row>
    <row r="4040" spans="1:13" ht="15" customHeight="1">
      <c r="A4040" s="2">
        <v>42499</v>
      </c>
      <c r="B4040" s="1" t="s">
        <v>2929</v>
      </c>
      <c r="C4040" s="1" t="s">
        <v>83</v>
      </c>
      <c r="D4040" s="1" t="s">
        <v>102</v>
      </c>
      <c r="E4040" s="1" t="s">
        <v>3532</v>
      </c>
      <c r="F4040" s="45" t="s">
        <v>158</v>
      </c>
      <c r="G4040" s="1">
        <v>4</v>
      </c>
      <c r="H4040" s="1" t="s">
        <v>107</v>
      </c>
      <c r="I4040" s="1" t="s">
        <v>159</v>
      </c>
      <c r="K4040" s="1" t="str">
        <f>VLOOKUP(L4040,CW!C:D,2,FALSE)</f>
        <v>May'16</v>
      </c>
      <c r="L4040" s="1" t="str">
        <f t="shared" si="63"/>
        <v>19'16</v>
      </c>
      <c r="M4040" s="1" t="str">
        <f>VLOOKUP(K4040,CW!D:E,2,FALSE)</f>
        <v>Q1'16</v>
      </c>
    </row>
    <row r="4041" spans="1:13" ht="15" customHeight="1">
      <c r="A4041" s="2">
        <v>42499</v>
      </c>
      <c r="B4041" s="1" t="s">
        <v>2930</v>
      </c>
      <c r="C4041" s="1" t="s">
        <v>83</v>
      </c>
      <c r="D4041" s="1" t="s">
        <v>102</v>
      </c>
      <c r="E4041" s="1" t="s">
        <v>3532</v>
      </c>
      <c r="F4041" s="45" t="s">
        <v>158</v>
      </c>
      <c r="G4041" s="1">
        <v>2</v>
      </c>
      <c r="H4041" s="1" t="s">
        <v>107</v>
      </c>
      <c r="I4041" s="1" t="s">
        <v>159</v>
      </c>
      <c r="K4041" s="1" t="str">
        <f>VLOOKUP(L4041,CW!C:D,2,FALSE)</f>
        <v>May'16</v>
      </c>
      <c r="L4041" s="1" t="str">
        <f t="shared" si="63"/>
        <v>19'16</v>
      </c>
      <c r="M4041" s="1" t="str">
        <f>VLOOKUP(K4041,CW!D:E,2,FALSE)</f>
        <v>Q1'16</v>
      </c>
    </row>
    <row r="4042" spans="1:13" ht="30" customHeight="1">
      <c r="A4042" s="2">
        <v>42499</v>
      </c>
      <c r="B4042" s="1" t="s">
        <v>2931</v>
      </c>
      <c r="C4042" s="1" t="s">
        <v>999</v>
      </c>
      <c r="D4042" s="1" t="s">
        <v>102</v>
      </c>
      <c r="E4042" s="1" t="s">
        <v>3532</v>
      </c>
      <c r="F4042" s="98" t="s">
        <v>160</v>
      </c>
      <c r="G4042" s="1">
        <v>1</v>
      </c>
      <c r="H4042" s="1" t="s">
        <v>107</v>
      </c>
      <c r="I4042" s="1" t="s">
        <v>159</v>
      </c>
      <c r="K4042" s="1" t="str">
        <f>VLOOKUP(L4042,CW!C:D,2,FALSE)</f>
        <v>May'16</v>
      </c>
      <c r="L4042" s="1" t="str">
        <f t="shared" si="63"/>
        <v>19'16</v>
      </c>
      <c r="M4042" s="1" t="str">
        <f>VLOOKUP(K4042,CW!D:E,2,FALSE)</f>
        <v>Q1'16</v>
      </c>
    </row>
    <row r="4043" spans="1:13" ht="15" customHeight="1">
      <c r="A4043" s="2">
        <v>42499</v>
      </c>
      <c r="B4043" s="1" t="s">
        <v>2931</v>
      </c>
      <c r="C4043" s="1" t="s">
        <v>999</v>
      </c>
      <c r="D4043" s="1" t="s">
        <v>102</v>
      </c>
      <c r="E4043" s="1" t="s">
        <v>3532</v>
      </c>
      <c r="F4043" s="45" t="s">
        <v>158</v>
      </c>
      <c r="G4043" s="1">
        <v>1</v>
      </c>
      <c r="H4043" s="1" t="s">
        <v>107</v>
      </c>
      <c r="I4043" s="1" t="s">
        <v>159</v>
      </c>
      <c r="K4043" s="1" t="str">
        <f>VLOOKUP(L4043,CW!C:D,2,FALSE)</f>
        <v>May'16</v>
      </c>
      <c r="L4043" s="1" t="str">
        <f t="shared" si="63"/>
        <v>19'16</v>
      </c>
      <c r="M4043" s="1" t="str">
        <f>VLOOKUP(K4043,CW!D:E,2,FALSE)</f>
        <v>Q1'16</v>
      </c>
    </row>
    <row r="4044" spans="1:13" ht="30" customHeight="1">
      <c r="A4044" s="2">
        <v>42499</v>
      </c>
      <c r="B4044" s="1" t="s">
        <v>2932</v>
      </c>
      <c r="C4044" s="1" t="s">
        <v>86</v>
      </c>
      <c r="D4044" s="1" t="s">
        <v>102</v>
      </c>
      <c r="E4044" s="1" t="s">
        <v>3532</v>
      </c>
      <c r="F4044" s="98" t="s">
        <v>160</v>
      </c>
      <c r="G4044" s="1">
        <v>1</v>
      </c>
      <c r="H4044" s="1" t="s">
        <v>107</v>
      </c>
      <c r="I4044" s="1" t="s">
        <v>159</v>
      </c>
      <c r="K4044" s="1" t="str">
        <f>VLOOKUP(L4044,CW!C:D,2,FALSE)</f>
        <v>May'16</v>
      </c>
      <c r="L4044" s="1" t="str">
        <f t="shared" si="63"/>
        <v>19'16</v>
      </c>
      <c r="M4044" s="1" t="str">
        <f>VLOOKUP(K4044,CW!D:E,2,FALSE)</f>
        <v>Q1'16</v>
      </c>
    </row>
    <row r="4045" spans="1:13" ht="15" customHeight="1">
      <c r="A4045" s="2">
        <v>42499</v>
      </c>
      <c r="B4045" s="1" t="s">
        <v>2932</v>
      </c>
      <c r="C4045" s="1" t="s">
        <v>86</v>
      </c>
      <c r="D4045" s="1" t="s">
        <v>102</v>
      </c>
      <c r="E4045" s="1" t="s">
        <v>3532</v>
      </c>
      <c r="F4045" s="45" t="s">
        <v>158</v>
      </c>
      <c r="G4045" s="1">
        <v>3</v>
      </c>
      <c r="H4045" s="1" t="s">
        <v>107</v>
      </c>
      <c r="I4045" s="1" t="s">
        <v>159</v>
      </c>
      <c r="K4045" s="1" t="str">
        <f>VLOOKUP(L4045,CW!C:D,2,FALSE)</f>
        <v>May'16</v>
      </c>
      <c r="L4045" s="1" t="str">
        <f t="shared" si="63"/>
        <v>19'16</v>
      </c>
      <c r="M4045" s="1" t="str">
        <f>VLOOKUP(K4045,CW!D:E,2,FALSE)</f>
        <v>Q1'16</v>
      </c>
    </row>
    <row r="4046" spans="1:13" ht="15" customHeight="1">
      <c r="A4046" s="2">
        <v>42499</v>
      </c>
      <c r="B4046" s="1" t="s">
        <v>2932</v>
      </c>
      <c r="C4046" s="1" t="s">
        <v>86</v>
      </c>
      <c r="D4046" s="1" t="s">
        <v>102</v>
      </c>
      <c r="E4046" s="1" t="s">
        <v>3532</v>
      </c>
      <c r="F4046" s="98" t="s">
        <v>4584</v>
      </c>
      <c r="G4046" s="1">
        <v>3</v>
      </c>
      <c r="H4046" s="1" t="s">
        <v>107</v>
      </c>
      <c r="I4046" s="1" t="s">
        <v>159</v>
      </c>
      <c r="K4046" s="1" t="str">
        <f>VLOOKUP(L4046,CW!C:D,2,FALSE)</f>
        <v>May'16</v>
      </c>
      <c r="L4046" s="1" t="str">
        <f t="shared" si="63"/>
        <v>19'16</v>
      </c>
      <c r="M4046" s="1" t="str">
        <f>VLOOKUP(K4046,CW!D:E,2,FALSE)</f>
        <v>Q1'16</v>
      </c>
    </row>
    <row r="4047" spans="1:13" ht="15" customHeight="1">
      <c r="A4047" s="2">
        <v>42499</v>
      </c>
      <c r="B4047" s="1" t="s">
        <v>2933</v>
      </c>
      <c r="C4047" s="1" t="s">
        <v>73</v>
      </c>
      <c r="D4047" s="1" t="s">
        <v>102</v>
      </c>
      <c r="E4047" s="1" t="s">
        <v>3532</v>
      </c>
      <c r="F4047" s="45" t="s">
        <v>158</v>
      </c>
      <c r="G4047" s="1">
        <v>1</v>
      </c>
      <c r="H4047" s="1" t="s">
        <v>107</v>
      </c>
      <c r="I4047" s="1" t="s">
        <v>159</v>
      </c>
      <c r="K4047" s="1" t="str">
        <f>VLOOKUP(L4047,CW!C:D,2,FALSE)</f>
        <v>May'16</v>
      </c>
      <c r="L4047" s="1" t="str">
        <f t="shared" si="63"/>
        <v>19'16</v>
      </c>
      <c r="M4047" s="1" t="str">
        <f>VLOOKUP(K4047,CW!D:E,2,FALSE)</f>
        <v>Q1'16</v>
      </c>
    </row>
    <row r="4048" spans="1:13" ht="15" customHeight="1">
      <c r="A4048" s="2">
        <v>42499</v>
      </c>
      <c r="B4048" s="1" t="s">
        <v>2934</v>
      </c>
      <c r="C4048" s="1" t="s">
        <v>83</v>
      </c>
      <c r="D4048" s="1" t="s">
        <v>100</v>
      </c>
      <c r="E4048" s="1" t="s">
        <v>3532</v>
      </c>
      <c r="F4048" s="45" t="s">
        <v>158</v>
      </c>
      <c r="G4048" s="1">
        <v>1</v>
      </c>
      <c r="H4048" s="1" t="s">
        <v>107</v>
      </c>
      <c r="I4048" s="1" t="s">
        <v>159</v>
      </c>
      <c r="K4048" s="1" t="str">
        <f>VLOOKUP(L4048,CW!C:D,2,FALSE)</f>
        <v>May'16</v>
      </c>
      <c r="L4048" s="1" t="str">
        <f t="shared" si="63"/>
        <v>19'16</v>
      </c>
      <c r="M4048" s="1" t="str">
        <f>VLOOKUP(K4048,CW!D:E,2,FALSE)</f>
        <v>Q1'16</v>
      </c>
    </row>
    <row r="4049" spans="1:13" ht="15" customHeight="1">
      <c r="A4049" s="2">
        <v>42499</v>
      </c>
      <c r="B4049" s="1" t="s">
        <v>2934</v>
      </c>
      <c r="C4049" s="1" t="s">
        <v>83</v>
      </c>
      <c r="D4049" s="1" t="s">
        <v>100</v>
      </c>
      <c r="E4049" s="1" t="s">
        <v>3532</v>
      </c>
      <c r="F4049" s="45" t="s">
        <v>5</v>
      </c>
      <c r="G4049" s="1">
        <v>1</v>
      </c>
      <c r="H4049" s="1" t="s">
        <v>107</v>
      </c>
      <c r="I4049" s="1" t="s">
        <v>159</v>
      </c>
      <c r="K4049" s="1" t="str">
        <f>VLOOKUP(L4049,CW!C:D,2,FALSE)</f>
        <v>May'16</v>
      </c>
      <c r="L4049" s="1" t="str">
        <f t="shared" si="63"/>
        <v>19'16</v>
      </c>
      <c r="M4049" s="1" t="str">
        <f>VLOOKUP(K4049,CW!D:E,2,FALSE)</f>
        <v>Q1'16</v>
      </c>
    </row>
    <row r="4050" spans="1:13" ht="15" customHeight="1">
      <c r="A4050" s="2">
        <v>42499</v>
      </c>
      <c r="B4050" s="1" t="s">
        <v>2935</v>
      </c>
      <c r="C4050" s="1" t="s">
        <v>83</v>
      </c>
      <c r="D4050" s="1" t="s">
        <v>100</v>
      </c>
      <c r="E4050" s="1" t="s">
        <v>3532</v>
      </c>
      <c r="F4050" s="98" t="s">
        <v>4584</v>
      </c>
      <c r="G4050" s="1">
        <v>2</v>
      </c>
      <c r="H4050" s="1" t="s">
        <v>107</v>
      </c>
      <c r="I4050" s="1" t="s">
        <v>159</v>
      </c>
      <c r="K4050" s="1" t="str">
        <f>VLOOKUP(L4050,CW!C:D,2,FALSE)</f>
        <v>May'16</v>
      </c>
      <c r="L4050" s="1" t="str">
        <f t="shared" si="63"/>
        <v>19'16</v>
      </c>
      <c r="M4050" s="1" t="str">
        <f>VLOOKUP(K4050,CW!D:E,2,FALSE)</f>
        <v>Q1'16</v>
      </c>
    </row>
    <row r="4051" spans="1:13" ht="15" customHeight="1">
      <c r="A4051" s="2">
        <v>42499</v>
      </c>
      <c r="B4051" s="1" t="s">
        <v>2936</v>
      </c>
      <c r="C4051" s="1" t="s">
        <v>86</v>
      </c>
      <c r="D4051" s="1" t="s">
        <v>100</v>
      </c>
      <c r="E4051" s="1" t="s">
        <v>3532</v>
      </c>
      <c r="F4051" s="98" t="s">
        <v>4584</v>
      </c>
      <c r="G4051" s="1">
        <v>2</v>
      </c>
      <c r="H4051" s="1" t="s">
        <v>107</v>
      </c>
      <c r="I4051" s="1" t="s">
        <v>159</v>
      </c>
      <c r="K4051" s="1" t="str">
        <f>VLOOKUP(L4051,CW!C:D,2,FALSE)</f>
        <v>May'16</v>
      </c>
      <c r="L4051" s="1" t="str">
        <f t="shared" si="63"/>
        <v>19'16</v>
      </c>
      <c r="M4051" s="1" t="str">
        <f>VLOOKUP(K4051,CW!D:E,2,FALSE)</f>
        <v>Q1'16</v>
      </c>
    </row>
    <row r="4052" spans="1:13" ht="15" customHeight="1">
      <c r="A4052" s="2">
        <v>42499</v>
      </c>
      <c r="B4052" s="1" t="s">
        <v>2937</v>
      </c>
      <c r="C4052" s="1" t="s">
        <v>86</v>
      </c>
      <c r="D4052" s="1" t="s">
        <v>100</v>
      </c>
      <c r="E4052" s="1" t="s">
        <v>3532</v>
      </c>
      <c r="F4052" s="45" t="s">
        <v>158</v>
      </c>
      <c r="G4052" s="1">
        <v>1</v>
      </c>
      <c r="H4052" s="1" t="s">
        <v>107</v>
      </c>
      <c r="I4052" s="1" t="s">
        <v>159</v>
      </c>
      <c r="K4052" s="1" t="str">
        <f>VLOOKUP(L4052,CW!C:D,2,FALSE)</f>
        <v>May'16</v>
      </c>
      <c r="L4052" s="1" t="str">
        <f t="shared" si="63"/>
        <v>19'16</v>
      </c>
      <c r="M4052" s="1" t="str">
        <f>VLOOKUP(K4052,CW!D:E,2,FALSE)</f>
        <v>Q1'16</v>
      </c>
    </row>
    <row r="4053" spans="1:13" ht="15" customHeight="1">
      <c r="A4053" s="2">
        <v>42499</v>
      </c>
      <c r="B4053" s="1" t="s">
        <v>2937</v>
      </c>
      <c r="C4053" s="1" t="s">
        <v>86</v>
      </c>
      <c r="D4053" s="1" t="s">
        <v>100</v>
      </c>
      <c r="E4053" s="1" t="s">
        <v>3532</v>
      </c>
      <c r="F4053" s="98" t="s">
        <v>4584</v>
      </c>
      <c r="G4053" s="1">
        <v>2</v>
      </c>
      <c r="H4053" s="1" t="s">
        <v>107</v>
      </c>
      <c r="I4053" s="1" t="s">
        <v>159</v>
      </c>
      <c r="K4053" s="1" t="str">
        <f>VLOOKUP(L4053,CW!C:D,2,FALSE)</f>
        <v>May'16</v>
      </c>
      <c r="L4053" s="1" t="str">
        <f t="shared" si="63"/>
        <v>19'16</v>
      </c>
      <c r="M4053" s="1" t="str">
        <f>VLOOKUP(K4053,CW!D:E,2,FALSE)</f>
        <v>Q1'16</v>
      </c>
    </row>
    <row r="4054" spans="1:13" ht="15" customHeight="1">
      <c r="A4054" s="2">
        <v>42499</v>
      </c>
      <c r="B4054" s="1" t="s">
        <v>2937</v>
      </c>
      <c r="C4054" s="1" t="s">
        <v>86</v>
      </c>
      <c r="D4054" s="1" t="s">
        <v>100</v>
      </c>
      <c r="E4054" s="1" t="s">
        <v>3532</v>
      </c>
      <c r="F4054" s="45" t="s">
        <v>5</v>
      </c>
      <c r="G4054" s="1">
        <v>1</v>
      </c>
      <c r="H4054" s="1" t="s">
        <v>107</v>
      </c>
      <c r="I4054" s="1" t="s">
        <v>159</v>
      </c>
      <c r="K4054" s="1" t="str">
        <f>VLOOKUP(L4054,CW!C:D,2,FALSE)</f>
        <v>May'16</v>
      </c>
      <c r="L4054" s="1" t="str">
        <f t="shared" si="63"/>
        <v>19'16</v>
      </c>
      <c r="M4054" s="1" t="str">
        <f>VLOOKUP(K4054,CW!D:E,2,FALSE)</f>
        <v>Q1'16</v>
      </c>
    </row>
    <row r="4055" spans="1:13" ht="15" customHeight="1">
      <c r="A4055" s="2">
        <v>42499</v>
      </c>
      <c r="B4055" s="1" t="s">
        <v>2938</v>
      </c>
      <c r="C4055" s="1" t="s">
        <v>86</v>
      </c>
      <c r="D4055" s="1" t="s">
        <v>100</v>
      </c>
      <c r="E4055" s="1" t="s">
        <v>3532</v>
      </c>
      <c r="F4055" s="98" t="s">
        <v>4584</v>
      </c>
      <c r="G4055" s="1">
        <v>2</v>
      </c>
      <c r="H4055" s="1" t="s">
        <v>107</v>
      </c>
      <c r="I4055" s="1" t="s">
        <v>159</v>
      </c>
      <c r="K4055" s="1" t="str">
        <f>VLOOKUP(L4055,CW!C:D,2,FALSE)</f>
        <v>May'16</v>
      </c>
      <c r="L4055" s="1" t="str">
        <f t="shared" si="63"/>
        <v>19'16</v>
      </c>
      <c r="M4055" s="1" t="str">
        <f>VLOOKUP(K4055,CW!D:E,2,FALSE)</f>
        <v>Q1'16</v>
      </c>
    </row>
    <row r="4056" spans="1:13" ht="15" customHeight="1">
      <c r="A4056" s="2">
        <v>42499</v>
      </c>
      <c r="B4056" s="1" t="s">
        <v>2938</v>
      </c>
      <c r="C4056" s="1" t="s">
        <v>86</v>
      </c>
      <c r="D4056" s="1" t="s">
        <v>100</v>
      </c>
      <c r="E4056" s="1" t="s">
        <v>3532</v>
      </c>
      <c r="F4056" s="45" t="s">
        <v>691</v>
      </c>
      <c r="G4056" s="1">
        <v>3</v>
      </c>
      <c r="H4056" s="1" t="s">
        <v>107</v>
      </c>
      <c r="I4056" s="1" t="s">
        <v>159</v>
      </c>
      <c r="K4056" s="1" t="str">
        <f>VLOOKUP(L4056,CW!C:D,2,FALSE)</f>
        <v>May'16</v>
      </c>
      <c r="L4056" s="1" t="str">
        <f t="shared" si="63"/>
        <v>19'16</v>
      </c>
      <c r="M4056" s="1" t="str">
        <f>VLOOKUP(K4056,CW!D:E,2,FALSE)</f>
        <v>Q1'16</v>
      </c>
    </row>
    <row r="4057" spans="1:13" ht="15" customHeight="1">
      <c r="A4057" s="2">
        <v>42499</v>
      </c>
      <c r="B4057" s="1" t="s">
        <v>2939</v>
      </c>
      <c r="C4057" s="1" t="s">
        <v>86</v>
      </c>
      <c r="D4057" s="1" t="s">
        <v>100</v>
      </c>
      <c r="E4057" s="1" t="s">
        <v>3532</v>
      </c>
      <c r="F4057" s="98" t="s">
        <v>4584</v>
      </c>
      <c r="G4057" s="1">
        <v>1</v>
      </c>
      <c r="H4057" s="1" t="s">
        <v>107</v>
      </c>
      <c r="I4057" s="1" t="s">
        <v>159</v>
      </c>
      <c r="K4057" s="1" t="str">
        <f>VLOOKUP(L4057,CW!C:D,2,FALSE)</f>
        <v>May'16</v>
      </c>
      <c r="L4057" s="1" t="str">
        <f t="shared" si="63"/>
        <v>19'16</v>
      </c>
      <c r="M4057" s="1" t="str">
        <f>VLOOKUP(K4057,CW!D:E,2,FALSE)</f>
        <v>Q1'16</v>
      </c>
    </row>
    <row r="4058" spans="1:13" ht="15" customHeight="1">
      <c r="A4058" s="2">
        <v>42499</v>
      </c>
      <c r="B4058" s="1" t="s">
        <v>2940</v>
      </c>
      <c r="C4058" s="1" t="s">
        <v>86</v>
      </c>
      <c r="D4058" s="1" t="s">
        <v>100</v>
      </c>
      <c r="E4058" s="1" t="s">
        <v>3532</v>
      </c>
      <c r="F4058" s="45" t="s">
        <v>158</v>
      </c>
      <c r="G4058" s="1">
        <v>1</v>
      </c>
      <c r="H4058" s="1" t="s">
        <v>107</v>
      </c>
      <c r="I4058" s="1" t="s">
        <v>159</v>
      </c>
      <c r="K4058" s="1" t="str">
        <f>VLOOKUP(L4058,CW!C:D,2,FALSE)</f>
        <v>May'16</v>
      </c>
      <c r="L4058" s="1" t="str">
        <f t="shared" si="63"/>
        <v>19'16</v>
      </c>
      <c r="M4058" s="1" t="str">
        <f>VLOOKUP(K4058,CW!D:E,2,FALSE)</f>
        <v>Q1'16</v>
      </c>
    </row>
    <row r="4059" spans="1:13" ht="15" customHeight="1">
      <c r="A4059" s="2">
        <v>42499</v>
      </c>
      <c r="B4059" s="1" t="s">
        <v>2940</v>
      </c>
      <c r="C4059" s="1" t="s">
        <v>86</v>
      </c>
      <c r="D4059" s="1" t="s">
        <v>100</v>
      </c>
      <c r="E4059" s="1" t="s">
        <v>3532</v>
      </c>
      <c r="F4059" s="98" t="s">
        <v>4584</v>
      </c>
      <c r="G4059" s="1">
        <v>2</v>
      </c>
      <c r="H4059" s="1" t="s">
        <v>107</v>
      </c>
      <c r="I4059" s="1" t="s">
        <v>159</v>
      </c>
      <c r="K4059" s="1" t="str">
        <f>VLOOKUP(L4059,CW!C:D,2,FALSE)</f>
        <v>May'16</v>
      </c>
      <c r="L4059" s="1" t="str">
        <f t="shared" si="63"/>
        <v>19'16</v>
      </c>
      <c r="M4059" s="1" t="str">
        <f>VLOOKUP(K4059,CW!D:E,2,FALSE)</f>
        <v>Q1'16</v>
      </c>
    </row>
    <row r="4060" spans="1:13" ht="15" customHeight="1">
      <c r="A4060" s="2">
        <v>42499</v>
      </c>
      <c r="B4060" s="1" t="s">
        <v>2940</v>
      </c>
      <c r="C4060" s="1" t="s">
        <v>86</v>
      </c>
      <c r="D4060" s="1" t="s">
        <v>100</v>
      </c>
      <c r="E4060" s="1" t="s">
        <v>3532</v>
      </c>
      <c r="F4060" s="45" t="s">
        <v>691</v>
      </c>
      <c r="G4060" s="1">
        <v>1</v>
      </c>
      <c r="H4060" s="1" t="s">
        <v>107</v>
      </c>
      <c r="I4060" s="1" t="s">
        <v>159</v>
      </c>
      <c r="K4060" s="1" t="str">
        <f>VLOOKUP(L4060,CW!C:D,2,FALSE)</f>
        <v>May'16</v>
      </c>
      <c r="L4060" s="1" t="str">
        <f t="shared" si="63"/>
        <v>19'16</v>
      </c>
      <c r="M4060" s="1" t="str">
        <f>VLOOKUP(K4060,CW!D:E,2,FALSE)</f>
        <v>Q1'16</v>
      </c>
    </row>
    <row r="4061" spans="1:13" ht="30" customHeight="1">
      <c r="A4061" s="2">
        <v>42499</v>
      </c>
      <c r="B4061" s="1" t="s">
        <v>2941</v>
      </c>
      <c r="C4061" s="1" t="s">
        <v>86</v>
      </c>
      <c r="D4061" s="1" t="s">
        <v>100</v>
      </c>
      <c r="E4061" s="1" t="s">
        <v>3532</v>
      </c>
      <c r="F4061" s="98" t="s">
        <v>160</v>
      </c>
      <c r="G4061" s="1">
        <v>4</v>
      </c>
      <c r="H4061" s="1" t="s">
        <v>107</v>
      </c>
      <c r="I4061" s="1" t="s">
        <v>159</v>
      </c>
      <c r="K4061" s="1" t="str">
        <f>VLOOKUP(L4061,CW!C:D,2,FALSE)</f>
        <v>May'16</v>
      </c>
      <c r="L4061" s="1" t="str">
        <f t="shared" si="63"/>
        <v>19'16</v>
      </c>
      <c r="M4061" s="1" t="str">
        <f>VLOOKUP(K4061,CW!D:E,2,FALSE)</f>
        <v>Q1'16</v>
      </c>
    </row>
    <row r="4062" spans="1:13" ht="15" customHeight="1">
      <c r="A4062" s="2">
        <v>42499</v>
      </c>
      <c r="B4062" s="1" t="s">
        <v>2941</v>
      </c>
      <c r="C4062" s="1" t="s">
        <v>86</v>
      </c>
      <c r="D4062" s="1" t="s">
        <v>100</v>
      </c>
      <c r="E4062" s="1" t="s">
        <v>3532</v>
      </c>
      <c r="F4062" s="45" t="s">
        <v>158</v>
      </c>
      <c r="G4062" s="1">
        <v>2</v>
      </c>
      <c r="H4062" s="1" t="s">
        <v>107</v>
      </c>
      <c r="I4062" s="1" t="s">
        <v>159</v>
      </c>
      <c r="K4062" s="1" t="str">
        <f>VLOOKUP(L4062,CW!C:D,2,FALSE)</f>
        <v>May'16</v>
      </c>
      <c r="L4062" s="1" t="str">
        <f t="shared" ref="L4062:L4125" si="64">CONCATENATE(WEEKNUM(A4062,21),"'",TEXT(A4062,"yy"))</f>
        <v>19'16</v>
      </c>
      <c r="M4062" s="1" t="str">
        <f>VLOOKUP(K4062,CW!D:E,2,FALSE)</f>
        <v>Q1'16</v>
      </c>
    </row>
    <row r="4063" spans="1:13" ht="15" customHeight="1">
      <c r="A4063" s="2">
        <v>42499</v>
      </c>
      <c r="B4063" s="1" t="s">
        <v>2941</v>
      </c>
      <c r="C4063" s="1" t="s">
        <v>86</v>
      </c>
      <c r="D4063" s="1" t="s">
        <v>100</v>
      </c>
      <c r="E4063" s="1" t="s">
        <v>3532</v>
      </c>
      <c r="F4063" s="98" t="s">
        <v>4584</v>
      </c>
      <c r="G4063" s="1">
        <v>1</v>
      </c>
      <c r="H4063" s="1" t="s">
        <v>107</v>
      </c>
      <c r="I4063" s="1" t="s">
        <v>159</v>
      </c>
      <c r="K4063" s="1" t="str">
        <f>VLOOKUP(L4063,CW!C:D,2,FALSE)</f>
        <v>May'16</v>
      </c>
      <c r="L4063" s="1" t="str">
        <f t="shared" si="64"/>
        <v>19'16</v>
      </c>
      <c r="M4063" s="1" t="str">
        <f>VLOOKUP(K4063,CW!D:E,2,FALSE)</f>
        <v>Q1'16</v>
      </c>
    </row>
    <row r="4064" spans="1:13" ht="15" customHeight="1">
      <c r="A4064" s="2">
        <v>42499</v>
      </c>
      <c r="B4064" s="1" t="s">
        <v>2942</v>
      </c>
      <c r="C4064" s="1" t="s">
        <v>86</v>
      </c>
      <c r="D4064" s="1" t="s">
        <v>100</v>
      </c>
      <c r="E4064" s="1" t="s">
        <v>3532</v>
      </c>
      <c r="F4064" s="45" t="s">
        <v>158</v>
      </c>
      <c r="G4064" s="1">
        <v>1</v>
      </c>
      <c r="H4064" s="1" t="s">
        <v>107</v>
      </c>
      <c r="I4064" s="1" t="s">
        <v>159</v>
      </c>
      <c r="K4064" s="1" t="str">
        <f>VLOOKUP(L4064,CW!C:D,2,FALSE)</f>
        <v>May'16</v>
      </c>
      <c r="L4064" s="1" t="str">
        <f t="shared" si="64"/>
        <v>19'16</v>
      </c>
      <c r="M4064" s="1" t="str">
        <f>VLOOKUP(K4064,CW!D:E,2,FALSE)</f>
        <v>Q1'16</v>
      </c>
    </row>
    <row r="4065" spans="1:13" ht="15" customHeight="1">
      <c r="A4065" s="2">
        <v>42499</v>
      </c>
      <c r="B4065" s="1" t="s">
        <v>2943</v>
      </c>
      <c r="C4065" s="1" t="s">
        <v>86</v>
      </c>
      <c r="D4065" s="1" t="s">
        <v>100</v>
      </c>
      <c r="E4065" s="1" t="s">
        <v>3532</v>
      </c>
      <c r="F4065" s="45" t="s">
        <v>158</v>
      </c>
      <c r="G4065" s="1">
        <v>1</v>
      </c>
      <c r="H4065" s="1" t="s">
        <v>107</v>
      </c>
      <c r="I4065" s="1" t="s">
        <v>159</v>
      </c>
      <c r="K4065" s="1" t="str">
        <f>VLOOKUP(L4065,CW!C:D,2,FALSE)</f>
        <v>May'16</v>
      </c>
      <c r="L4065" s="1" t="str">
        <f t="shared" si="64"/>
        <v>19'16</v>
      </c>
      <c r="M4065" s="1" t="str">
        <f>VLOOKUP(K4065,CW!D:E,2,FALSE)</f>
        <v>Q1'16</v>
      </c>
    </row>
    <row r="4066" spans="1:13" ht="15" customHeight="1">
      <c r="A4066" s="2">
        <v>42500</v>
      </c>
      <c r="B4066" s="1" t="s">
        <v>2944</v>
      </c>
      <c r="C4066" s="1" t="s">
        <v>86</v>
      </c>
      <c r="D4066" s="1" t="s">
        <v>103</v>
      </c>
      <c r="E4066" s="1" t="s">
        <v>3532</v>
      </c>
      <c r="F4066" s="45" t="s">
        <v>158</v>
      </c>
      <c r="G4066" s="1">
        <v>2</v>
      </c>
      <c r="H4066" s="1" t="s">
        <v>107</v>
      </c>
      <c r="I4066" s="1" t="s">
        <v>159</v>
      </c>
      <c r="K4066" s="1" t="str">
        <f>VLOOKUP(L4066,CW!C:D,2,FALSE)</f>
        <v>May'16</v>
      </c>
      <c r="L4066" s="1" t="str">
        <f t="shared" si="64"/>
        <v>19'16</v>
      </c>
      <c r="M4066" s="1" t="str">
        <f>VLOOKUP(K4066,CW!D:E,2,FALSE)</f>
        <v>Q1'16</v>
      </c>
    </row>
    <row r="4067" spans="1:13" ht="15" customHeight="1">
      <c r="A4067" s="2">
        <v>42500</v>
      </c>
      <c r="B4067" s="1" t="s">
        <v>2945</v>
      </c>
      <c r="C4067" s="1" t="s">
        <v>86</v>
      </c>
      <c r="D4067" s="1" t="s">
        <v>103</v>
      </c>
      <c r="E4067" s="1" t="s">
        <v>3532</v>
      </c>
      <c r="F4067" s="45" t="s">
        <v>158</v>
      </c>
      <c r="G4067" s="1">
        <v>1</v>
      </c>
      <c r="H4067" s="1" t="s">
        <v>107</v>
      </c>
      <c r="I4067" s="1" t="s">
        <v>159</v>
      </c>
      <c r="K4067" s="1" t="str">
        <f>VLOOKUP(L4067,CW!C:D,2,FALSE)</f>
        <v>May'16</v>
      </c>
      <c r="L4067" s="1" t="str">
        <f t="shared" si="64"/>
        <v>19'16</v>
      </c>
      <c r="M4067" s="1" t="str">
        <f>VLOOKUP(K4067,CW!D:E,2,FALSE)</f>
        <v>Q1'16</v>
      </c>
    </row>
    <row r="4068" spans="1:13" ht="15" customHeight="1">
      <c r="A4068" s="2">
        <v>42500</v>
      </c>
      <c r="B4068" s="1" t="s">
        <v>2946</v>
      </c>
      <c r="C4068" s="1" t="s">
        <v>72</v>
      </c>
      <c r="D4068" s="1" t="s">
        <v>103</v>
      </c>
      <c r="E4068" s="1" t="s">
        <v>3532</v>
      </c>
      <c r="F4068" s="45" t="s">
        <v>158</v>
      </c>
      <c r="G4068" s="1">
        <v>1</v>
      </c>
      <c r="H4068" s="1" t="s">
        <v>107</v>
      </c>
      <c r="I4068" s="1" t="s">
        <v>159</v>
      </c>
      <c r="K4068" s="1" t="str">
        <f>VLOOKUP(L4068,CW!C:D,2,FALSE)</f>
        <v>May'16</v>
      </c>
      <c r="L4068" s="1" t="str">
        <f t="shared" si="64"/>
        <v>19'16</v>
      </c>
      <c r="M4068" s="1" t="str">
        <f>VLOOKUP(K4068,CW!D:E,2,FALSE)</f>
        <v>Q1'16</v>
      </c>
    </row>
    <row r="4069" spans="1:13" ht="15" customHeight="1">
      <c r="A4069" s="2">
        <v>42500</v>
      </c>
      <c r="B4069" s="1" t="s">
        <v>2946</v>
      </c>
      <c r="C4069" s="1" t="s">
        <v>72</v>
      </c>
      <c r="D4069" s="1" t="s">
        <v>103</v>
      </c>
      <c r="E4069" s="1" t="s">
        <v>3532</v>
      </c>
      <c r="F4069" s="98" t="s">
        <v>4584</v>
      </c>
      <c r="G4069" s="1">
        <v>8</v>
      </c>
      <c r="H4069" s="1" t="s">
        <v>107</v>
      </c>
      <c r="I4069" s="1" t="s">
        <v>159</v>
      </c>
      <c r="K4069" s="1" t="str">
        <f>VLOOKUP(L4069,CW!C:D,2,FALSE)</f>
        <v>May'16</v>
      </c>
      <c r="L4069" s="1" t="str">
        <f t="shared" si="64"/>
        <v>19'16</v>
      </c>
      <c r="M4069" s="1" t="str">
        <f>VLOOKUP(K4069,CW!D:E,2,FALSE)</f>
        <v>Q1'16</v>
      </c>
    </row>
    <row r="4070" spans="1:13" ht="15" customHeight="1">
      <c r="A4070" s="2">
        <v>42500</v>
      </c>
      <c r="B4070" s="1" t="s">
        <v>2947</v>
      </c>
      <c r="C4070" s="1" t="s">
        <v>72</v>
      </c>
      <c r="D4070" s="1" t="s">
        <v>103</v>
      </c>
      <c r="E4070" s="1" t="s">
        <v>3532</v>
      </c>
      <c r="F4070" s="98" t="s">
        <v>4584</v>
      </c>
      <c r="G4070" s="1">
        <v>8</v>
      </c>
      <c r="H4070" s="1" t="s">
        <v>107</v>
      </c>
      <c r="I4070" s="1" t="s">
        <v>159</v>
      </c>
      <c r="K4070" s="1" t="str">
        <f>VLOOKUP(L4070,CW!C:D,2,FALSE)</f>
        <v>May'16</v>
      </c>
      <c r="L4070" s="1" t="str">
        <f t="shared" si="64"/>
        <v>19'16</v>
      </c>
      <c r="M4070" s="1" t="str">
        <f>VLOOKUP(K4070,CW!D:E,2,FALSE)</f>
        <v>Q1'16</v>
      </c>
    </row>
    <row r="4071" spans="1:13" ht="15" customHeight="1">
      <c r="A4071" s="2">
        <v>42500</v>
      </c>
      <c r="B4071" s="1" t="s">
        <v>2948</v>
      </c>
      <c r="C4071" s="1" t="s">
        <v>72</v>
      </c>
      <c r="D4071" s="1" t="s">
        <v>103</v>
      </c>
      <c r="E4071" s="1" t="s">
        <v>3532</v>
      </c>
      <c r="F4071" s="98" t="s">
        <v>4584</v>
      </c>
      <c r="G4071" s="1">
        <v>5</v>
      </c>
      <c r="H4071" s="1" t="s">
        <v>107</v>
      </c>
      <c r="I4071" s="1" t="s">
        <v>159</v>
      </c>
      <c r="K4071" s="1" t="str">
        <f>VLOOKUP(L4071,CW!C:D,2,FALSE)</f>
        <v>May'16</v>
      </c>
      <c r="L4071" s="1" t="str">
        <f t="shared" si="64"/>
        <v>19'16</v>
      </c>
      <c r="M4071" s="1" t="str">
        <f>VLOOKUP(K4071,CW!D:E,2,FALSE)</f>
        <v>Q1'16</v>
      </c>
    </row>
    <row r="4072" spans="1:13" ht="15" customHeight="1">
      <c r="A4072" s="2">
        <v>42500</v>
      </c>
      <c r="B4072" s="1" t="s">
        <v>2949</v>
      </c>
      <c r="C4072" s="1" t="s">
        <v>72</v>
      </c>
      <c r="D4072" s="1" t="s">
        <v>103</v>
      </c>
      <c r="E4072" s="1" t="s">
        <v>3532</v>
      </c>
      <c r="F4072" s="98" t="s">
        <v>4584</v>
      </c>
      <c r="G4072" s="1">
        <v>8</v>
      </c>
      <c r="H4072" s="1" t="s">
        <v>107</v>
      </c>
      <c r="I4072" s="1" t="s">
        <v>159</v>
      </c>
      <c r="K4072" s="1" t="str">
        <f>VLOOKUP(L4072,CW!C:D,2,FALSE)</f>
        <v>May'16</v>
      </c>
      <c r="L4072" s="1" t="str">
        <f t="shared" si="64"/>
        <v>19'16</v>
      </c>
      <c r="M4072" s="1" t="str">
        <f>VLOOKUP(K4072,CW!D:E,2,FALSE)</f>
        <v>Q1'16</v>
      </c>
    </row>
    <row r="4073" spans="1:13" ht="15" customHeight="1">
      <c r="A4073" s="2">
        <v>42500</v>
      </c>
      <c r="B4073" s="1" t="s">
        <v>2950</v>
      </c>
      <c r="C4073" s="1" t="s">
        <v>72</v>
      </c>
      <c r="D4073" s="1" t="s">
        <v>103</v>
      </c>
      <c r="E4073" s="1" t="s">
        <v>3532</v>
      </c>
      <c r="F4073" s="45" t="s">
        <v>158</v>
      </c>
      <c r="G4073" s="1">
        <v>2</v>
      </c>
      <c r="H4073" s="1" t="s">
        <v>107</v>
      </c>
      <c r="I4073" s="1" t="s">
        <v>159</v>
      </c>
      <c r="K4073" s="1" t="str">
        <f>VLOOKUP(L4073,CW!C:D,2,FALSE)</f>
        <v>May'16</v>
      </c>
      <c r="L4073" s="1" t="str">
        <f t="shared" si="64"/>
        <v>19'16</v>
      </c>
      <c r="M4073" s="1" t="str">
        <f>VLOOKUP(K4073,CW!D:E,2,FALSE)</f>
        <v>Q1'16</v>
      </c>
    </row>
    <row r="4074" spans="1:13" ht="15" customHeight="1">
      <c r="A4074" s="2">
        <v>42500</v>
      </c>
      <c r="B4074" s="1" t="s">
        <v>2951</v>
      </c>
      <c r="C4074" s="1" t="s">
        <v>72</v>
      </c>
      <c r="D4074" s="1" t="s">
        <v>103</v>
      </c>
      <c r="E4074" s="1" t="s">
        <v>3532</v>
      </c>
      <c r="F4074" s="45" t="s">
        <v>158</v>
      </c>
      <c r="G4074" s="1">
        <v>1</v>
      </c>
      <c r="H4074" s="1" t="s">
        <v>107</v>
      </c>
      <c r="I4074" s="1" t="s">
        <v>159</v>
      </c>
      <c r="K4074" s="1" t="str">
        <f>VLOOKUP(L4074,CW!C:D,2,FALSE)</f>
        <v>May'16</v>
      </c>
      <c r="L4074" s="1" t="str">
        <f t="shared" si="64"/>
        <v>19'16</v>
      </c>
      <c r="M4074" s="1" t="str">
        <f>VLOOKUP(K4074,CW!D:E,2,FALSE)</f>
        <v>Q1'16</v>
      </c>
    </row>
    <row r="4075" spans="1:13" ht="30" customHeight="1">
      <c r="A4075" s="2">
        <v>42500</v>
      </c>
      <c r="B4075" s="1" t="s">
        <v>2952</v>
      </c>
      <c r="C4075" s="1" t="s">
        <v>86</v>
      </c>
      <c r="D4075" s="1" t="s">
        <v>103</v>
      </c>
      <c r="E4075" s="1" t="s">
        <v>3532</v>
      </c>
      <c r="F4075" s="98" t="s">
        <v>160</v>
      </c>
      <c r="G4075" s="1">
        <v>1</v>
      </c>
      <c r="H4075" s="1" t="s">
        <v>107</v>
      </c>
      <c r="I4075" s="1" t="s">
        <v>159</v>
      </c>
      <c r="K4075" s="1" t="str">
        <f>VLOOKUP(L4075,CW!C:D,2,FALSE)</f>
        <v>May'16</v>
      </c>
      <c r="L4075" s="1" t="str">
        <f t="shared" si="64"/>
        <v>19'16</v>
      </c>
      <c r="M4075" s="1" t="str">
        <f>VLOOKUP(K4075,CW!D:E,2,FALSE)</f>
        <v>Q1'16</v>
      </c>
    </row>
    <row r="4076" spans="1:13" ht="30" customHeight="1">
      <c r="A4076" s="2">
        <v>42500</v>
      </c>
      <c r="B4076" s="1" t="s">
        <v>2952</v>
      </c>
      <c r="C4076" s="1" t="s">
        <v>86</v>
      </c>
      <c r="D4076" s="1" t="s">
        <v>103</v>
      </c>
      <c r="E4076" s="1" t="s">
        <v>3532</v>
      </c>
      <c r="F4076" s="98" t="s">
        <v>161</v>
      </c>
      <c r="G4076" s="1">
        <v>1</v>
      </c>
      <c r="H4076" s="1" t="s">
        <v>107</v>
      </c>
      <c r="I4076" s="1" t="s">
        <v>159</v>
      </c>
      <c r="K4076" s="1" t="str">
        <f>VLOOKUP(L4076,CW!C:D,2,FALSE)</f>
        <v>May'16</v>
      </c>
      <c r="L4076" s="1" t="str">
        <f t="shared" si="64"/>
        <v>19'16</v>
      </c>
      <c r="M4076" s="1" t="str">
        <f>VLOOKUP(K4076,CW!D:E,2,FALSE)</f>
        <v>Q1'16</v>
      </c>
    </row>
    <row r="4077" spans="1:13" ht="15" customHeight="1">
      <c r="A4077" s="2">
        <v>42500</v>
      </c>
      <c r="B4077" s="1" t="s">
        <v>2952</v>
      </c>
      <c r="C4077" s="1" t="s">
        <v>86</v>
      </c>
      <c r="D4077" s="1" t="s">
        <v>103</v>
      </c>
      <c r="E4077" s="1" t="s">
        <v>3532</v>
      </c>
      <c r="F4077" s="45" t="s">
        <v>158</v>
      </c>
      <c r="G4077" s="1">
        <v>3</v>
      </c>
      <c r="H4077" s="1" t="s">
        <v>107</v>
      </c>
      <c r="I4077" s="1" t="s">
        <v>159</v>
      </c>
      <c r="K4077" s="1" t="str">
        <f>VLOOKUP(L4077,CW!C:D,2,FALSE)</f>
        <v>May'16</v>
      </c>
      <c r="L4077" s="1" t="str">
        <f t="shared" si="64"/>
        <v>19'16</v>
      </c>
      <c r="M4077" s="1" t="str">
        <f>VLOOKUP(K4077,CW!D:E,2,FALSE)</f>
        <v>Q1'16</v>
      </c>
    </row>
    <row r="4078" spans="1:13" ht="30" customHeight="1">
      <c r="A4078" s="2">
        <v>42500</v>
      </c>
      <c r="B4078" s="1" t="s">
        <v>2953</v>
      </c>
      <c r="C4078" s="1" t="s">
        <v>86</v>
      </c>
      <c r="D4078" s="1" t="s">
        <v>103</v>
      </c>
      <c r="E4078" s="1" t="s">
        <v>3532</v>
      </c>
      <c r="F4078" s="98" t="s">
        <v>161</v>
      </c>
      <c r="G4078" s="1">
        <v>3</v>
      </c>
      <c r="H4078" s="1" t="s">
        <v>107</v>
      </c>
      <c r="I4078" s="1" t="s">
        <v>159</v>
      </c>
      <c r="K4078" s="1" t="str">
        <f>VLOOKUP(L4078,CW!C:D,2,FALSE)</f>
        <v>May'16</v>
      </c>
      <c r="L4078" s="1" t="str">
        <f t="shared" si="64"/>
        <v>19'16</v>
      </c>
      <c r="M4078" s="1" t="str">
        <f>VLOOKUP(K4078,CW!D:E,2,FALSE)</f>
        <v>Q1'16</v>
      </c>
    </row>
    <row r="4079" spans="1:13" ht="15" customHeight="1">
      <c r="A4079" s="2">
        <v>42500</v>
      </c>
      <c r="B4079" s="1" t="s">
        <v>2953</v>
      </c>
      <c r="C4079" s="1" t="s">
        <v>86</v>
      </c>
      <c r="D4079" s="1" t="s">
        <v>103</v>
      </c>
      <c r="E4079" s="1" t="s">
        <v>3532</v>
      </c>
      <c r="F4079" s="45" t="s">
        <v>158</v>
      </c>
      <c r="G4079" s="1">
        <v>1</v>
      </c>
      <c r="H4079" s="1" t="s">
        <v>107</v>
      </c>
      <c r="I4079" s="1" t="s">
        <v>159</v>
      </c>
      <c r="K4079" s="1" t="str">
        <f>VLOOKUP(L4079,CW!C:D,2,FALSE)</f>
        <v>May'16</v>
      </c>
      <c r="L4079" s="1" t="str">
        <f t="shared" si="64"/>
        <v>19'16</v>
      </c>
      <c r="M4079" s="1" t="str">
        <f>VLOOKUP(K4079,CW!D:E,2,FALSE)</f>
        <v>Q1'16</v>
      </c>
    </row>
    <row r="4080" spans="1:13" ht="15" customHeight="1">
      <c r="A4080" s="2">
        <v>42500</v>
      </c>
      <c r="B4080" s="1" t="s">
        <v>2953</v>
      </c>
      <c r="C4080" s="1" t="s">
        <v>86</v>
      </c>
      <c r="D4080" s="1" t="s">
        <v>103</v>
      </c>
      <c r="E4080" s="1" t="s">
        <v>3532</v>
      </c>
      <c r="F4080" s="98" t="s">
        <v>4584</v>
      </c>
      <c r="G4080" s="1">
        <v>1</v>
      </c>
      <c r="H4080" s="1" t="s">
        <v>107</v>
      </c>
      <c r="I4080" s="1" t="s">
        <v>159</v>
      </c>
      <c r="K4080" s="1" t="str">
        <f>VLOOKUP(L4080,CW!C:D,2,FALSE)</f>
        <v>May'16</v>
      </c>
      <c r="L4080" s="1" t="str">
        <f t="shared" si="64"/>
        <v>19'16</v>
      </c>
      <c r="M4080" s="1" t="str">
        <f>VLOOKUP(K4080,CW!D:E,2,FALSE)</f>
        <v>Q1'16</v>
      </c>
    </row>
    <row r="4081" spans="1:13" ht="30" customHeight="1">
      <c r="A4081" s="2">
        <v>42500</v>
      </c>
      <c r="B4081" s="1" t="s">
        <v>2954</v>
      </c>
      <c r="C4081" s="1" t="s">
        <v>480</v>
      </c>
      <c r="D4081" s="1" t="s">
        <v>103</v>
      </c>
      <c r="E4081" s="1" t="s">
        <v>3532</v>
      </c>
      <c r="F4081" s="98" t="s">
        <v>160</v>
      </c>
      <c r="G4081" s="1">
        <v>3</v>
      </c>
      <c r="H4081" s="1" t="s">
        <v>107</v>
      </c>
      <c r="I4081" s="1" t="s">
        <v>159</v>
      </c>
      <c r="K4081" s="1" t="str">
        <f>VLOOKUP(L4081,CW!C:D,2,FALSE)</f>
        <v>May'16</v>
      </c>
      <c r="L4081" s="1" t="str">
        <f t="shared" si="64"/>
        <v>19'16</v>
      </c>
      <c r="M4081" s="1" t="str">
        <f>VLOOKUP(K4081,CW!D:E,2,FALSE)</f>
        <v>Q1'16</v>
      </c>
    </row>
    <row r="4082" spans="1:13" ht="15" customHeight="1">
      <c r="A4082" s="2">
        <v>42500</v>
      </c>
      <c r="B4082" s="1" t="s">
        <v>2954</v>
      </c>
      <c r="C4082" s="1" t="s">
        <v>480</v>
      </c>
      <c r="D4082" s="1" t="s">
        <v>103</v>
      </c>
      <c r="E4082" s="1" t="s">
        <v>3532</v>
      </c>
      <c r="F4082" s="45" t="s">
        <v>158</v>
      </c>
      <c r="G4082" s="1">
        <v>4</v>
      </c>
      <c r="H4082" s="1" t="s">
        <v>107</v>
      </c>
      <c r="I4082" s="1" t="s">
        <v>159</v>
      </c>
      <c r="K4082" s="1" t="str">
        <f>VLOOKUP(L4082,CW!C:D,2,FALSE)</f>
        <v>May'16</v>
      </c>
      <c r="L4082" s="1" t="str">
        <f t="shared" si="64"/>
        <v>19'16</v>
      </c>
      <c r="M4082" s="1" t="str">
        <f>VLOOKUP(K4082,CW!D:E,2,FALSE)</f>
        <v>Q1'16</v>
      </c>
    </row>
    <row r="4083" spans="1:13" ht="30" customHeight="1">
      <c r="A4083" s="2">
        <v>42500</v>
      </c>
      <c r="B4083" s="1" t="s">
        <v>2955</v>
      </c>
      <c r="C4083" s="1" t="s">
        <v>86</v>
      </c>
      <c r="D4083" s="1" t="s">
        <v>102</v>
      </c>
      <c r="E4083" s="1" t="s">
        <v>3532</v>
      </c>
      <c r="F4083" s="98" t="s">
        <v>160</v>
      </c>
      <c r="G4083" s="1">
        <v>2</v>
      </c>
      <c r="H4083" s="1" t="s">
        <v>107</v>
      </c>
      <c r="I4083" s="1" t="s">
        <v>159</v>
      </c>
      <c r="K4083" s="1" t="str">
        <f>VLOOKUP(L4083,CW!C:D,2,FALSE)</f>
        <v>May'16</v>
      </c>
      <c r="L4083" s="1" t="str">
        <f t="shared" si="64"/>
        <v>19'16</v>
      </c>
      <c r="M4083" s="1" t="str">
        <f>VLOOKUP(K4083,CW!D:E,2,FALSE)</f>
        <v>Q1'16</v>
      </c>
    </row>
    <row r="4084" spans="1:13" ht="15" customHeight="1">
      <c r="A4084" s="2">
        <v>42500</v>
      </c>
      <c r="B4084" s="1" t="s">
        <v>2955</v>
      </c>
      <c r="C4084" s="1" t="s">
        <v>86</v>
      </c>
      <c r="D4084" s="1" t="s">
        <v>102</v>
      </c>
      <c r="E4084" s="1" t="s">
        <v>3532</v>
      </c>
      <c r="F4084" s="45" t="s">
        <v>158</v>
      </c>
      <c r="G4084" s="1">
        <v>1</v>
      </c>
      <c r="H4084" s="1" t="s">
        <v>107</v>
      </c>
      <c r="I4084" s="1" t="s">
        <v>159</v>
      </c>
      <c r="K4084" s="1" t="str">
        <f>VLOOKUP(L4084,CW!C:D,2,FALSE)</f>
        <v>May'16</v>
      </c>
      <c r="L4084" s="1" t="str">
        <f t="shared" si="64"/>
        <v>19'16</v>
      </c>
      <c r="M4084" s="1" t="str">
        <f>VLOOKUP(K4084,CW!D:E,2,FALSE)</f>
        <v>Q1'16</v>
      </c>
    </row>
    <row r="4085" spans="1:13" ht="15" customHeight="1">
      <c r="A4085" s="2">
        <v>42500</v>
      </c>
      <c r="B4085" s="1" t="s">
        <v>2956</v>
      </c>
      <c r="C4085" s="1" t="s">
        <v>86</v>
      </c>
      <c r="D4085" s="1" t="s">
        <v>102</v>
      </c>
      <c r="E4085" s="1" t="s">
        <v>3532</v>
      </c>
      <c r="F4085" s="98" t="s">
        <v>4584</v>
      </c>
      <c r="G4085" s="1">
        <v>1</v>
      </c>
      <c r="H4085" s="1" t="s">
        <v>107</v>
      </c>
      <c r="I4085" s="1" t="s">
        <v>159</v>
      </c>
      <c r="K4085" s="1" t="str">
        <f>VLOOKUP(L4085,CW!C:D,2,FALSE)</f>
        <v>May'16</v>
      </c>
      <c r="L4085" s="1" t="str">
        <f t="shared" si="64"/>
        <v>19'16</v>
      </c>
      <c r="M4085" s="1" t="str">
        <f>VLOOKUP(K4085,CW!D:E,2,FALSE)</f>
        <v>Q1'16</v>
      </c>
    </row>
    <row r="4086" spans="1:13" ht="30" customHeight="1">
      <c r="A4086" s="2">
        <v>42500</v>
      </c>
      <c r="B4086" s="1" t="s">
        <v>2957</v>
      </c>
      <c r="C4086" s="1" t="s">
        <v>83</v>
      </c>
      <c r="D4086" s="1" t="s">
        <v>102</v>
      </c>
      <c r="E4086" s="1" t="s">
        <v>3532</v>
      </c>
      <c r="F4086" s="98" t="s">
        <v>160</v>
      </c>
      <c r="G4086" s="1">
        <v>1</v>
      </c>
      <c r="H4086" s="1" t="s">
        <v>107</v>
      </c>
      <c r="I4086" s="1" t="s">
        <v>159</v>
      </c>
      <c r="K4086" s="1" t="str">
        <f>VLOOKUP(L4086,CW!C:D,2,FALSE)</f>
        <v>May'16</v>
      </c>
      <c r="L4086" s="1" t="str">
        <f t="shared" si="64"/>
        <v>19'16</v>
      </c>
      <c r="M4086" s="1" t="str">
        <f>VLOOKUP(K4086,CW!D:E,2,FALSE)</f>
        <v>Q1'16</v>
      </c>
    </row>
    <row r="4087" spans="1:13" ht="30" customHeight="1">
      <c r="A4087" s="2">
        <v>42500</v>
      </c>
      <c r="B4087" s="1" t="s">
        <v>2957</v>
      </c>
      <c r="C4087" s="1" t="s">
        <v>83</v>
      </c>
      <c r="D4087" s="1" t="s">
        <v>102</v>
      </c>
      <c r="E4087" s="1" t="s">
        <v>3532</v>
      </c>
      <c r="F4087" s="98" t="s">
        <v>161</v>
      </c>
      <c r="G4087" s="1">
        <v>3</v>
      </c>
      <c r="H4087" s="1" t="s">
        <v>107</v>
      </c>
      <c r="I4087" s="1" t="s">
        <v>159</v>
      </c>
      <c r="K4087" s="1" t="str">
        <f>VLOOKUP(L4087,CW!C:D,2,FALSE)</f>
        <v>May'16</v>
      </c>
      <c r="L4087" s="1" t="str">
        <f t="shared" si="64"/>
        <v>19'16</v>
      </c>
      <c r="M4087" s="1" t="str">
        <f>VLOOKUP(K4087,CW!D:E,2,FALSE)</f>
        <v>Q1'16</v>
      </c>
    </row>
    <row r="4088" spans="1:13" ht="30" customHeight="1">
      <c r="A4088" s="2">
        <v>42500</v>
      </c>
      <c r="B4088" s="1" t="s">
        <v>2958</v>
      </c>
      <c r="C4088" s="1" t="s">
        <v>72</v>
      </c>
      <c r="D4088" s="1" t="s">
        <v>100</v>
      </c>
      <c r="E4088" s="1" t="s">
        <v>3532</v>
      </c>
      <c r="F4088" s="98" t="s">
        <v>160</v>
      </c>
      <c r="G4088" s="1">
        <v>1</v>
      </c>
      <c r="H4088" s="1" t="s">
        <v>107</v>
      </c>
      <c r="I4088" s="1" t="s">
        <v>159</v>
      </c>
      <c r="K4088" s="1" t="str">
        <f>VLOOKUP(L4088,CW!C:D,2,FALSE)</f>
        <v>May'16</v>
      </c>
      <c r="L4088" s="1" t="str">
        <f t="shared" si="64"/>
        <v>19'16</v>
      </c>
      <c r="M4088" s="1" t="str">
        <f>VLOOKUP(K4088,CW!D:E,2,FALSE)</f>
        <v>Q1'16</v>
      </c>
    </row>
    <row r="4089" spans="1:13" ht="15" customHeight="1">
      <c r="A4089" s="2">
        <v>42500</v>
      </c>
      <c r="B4089" s="1" t="s">
        <v>2958</v>
      </c>
      <c r="C4089" s="1" t="s">
        <v>72</v>
      </c>
      <c r="D4089" s="1" t="s">
        <v>100</v>
      </c>
      <c r="E4089" s="1" t="s">
        <v>3532</v>
      </c>
      <c r="F4089" s="98" t="s">
        <v>4584</v>
      </c>
      <c r="G4089" s="1">
        <v>1</v>
      </c>
      <c r="H4089" s="1" t="s">
        <v>107</v>
      </c>
      <c r="I4089" s="1" t="s">
        <v>159</v>
      </c>
      <c r="K4089" s="1" t="str">
        <f>VLOOKUP(L4089,CW!C:D,2,FALSE)</f>
        <v>May'16</v>
      </c>
      <c r="L4089" s="1" t="str">
        <f t="shared" si="64"/>
        <v>19'16</v>
      </c>
      <c r="M4089" s="1" t="str">
        <f>VLOOKUP(K4089,CW!D:E,2,FALSE)</f>
        <v>Q1'16</v>
      </c>
    </row>
    <row r="4090" spans="1:13" ht="30" customHeight="1">
      <c r="A4090" s="2">
        <v>42500</v>
      </c>
      <c r="B4090" s="1" t="s">
        <v>2959</v>
      </c>
      <c r="C4090" s="1" t="s">
        <v>86</v>
      </c>
      <c r="D4090" s="1" t="s">
        <v>100</v>
      </c>
      <c r="E4090" s="1" t="s">
        <v>3532</v>
      </c>
      <c r="F4090" s="98" t="s">
        <v>160</v>
      </c>
      <c r="G4090" s="1">
        <v>1</v>
      </c>
      <c r="H4090" s="1" t="s">
        <v>107</v>
      </c>
      <c r="I4090" s="1" t="s">
        <v>159</v>
      </c>
      <c r="K4090" s="1" t="str">
        <f>VLOOKUP(L4090,CW!C:D,2,FALSE)</f>
        <v>May'16</v>
      </c>
      <c r="L4090" s="1" t="str">
        <f t="shared" si="64"/>
        <v>19'16</v>
      </c>
      <c r="M4090" s="1" t="str">
        <f>VLOOKUP(K4090,CW!D:E,2,FALSE)</f>
        <v>Q1'16</v>
      </c>
    </row>
    <row r="4091" spans="1:13" ht="30" customHeight="1">
      <c r="A4091" s="2">
        <v>42500</v>
      </c>
      <c r="B4091" s="1" t="s">
        <v>2960</v>
      </c>
      <c r="C4091" s="1" t="s">
        <v>2718</v>
      </c>
      <c r="D4091" s="1" t="s">
        <v>100</v>
      </c>
      <c r="E4091" s="1" t="s">
        <v>3532</v>
      </c>
      <c r="F4091" s="98" t="s">
        <v>161</v>
      </c>
      <c r="G4091" s="1">
        <v>1</v>
      </c>
      <c r="H4091" s="1" t="s">
        <v>107</v>
      </c>
      <c r="I4091" s="1" t="s">
        <v>159</v>
      </c>
      <c r="K4091" s="1" t="str">
        <f>VLOOKUP(L4091,CW!C:D,2,FALSE)</f>
        <v>May'16</v>
      </c>
      <c r="L4091" s="1" t="str">
        <f t="shared" si="64"/>
        <v>19'16</v>
      </c>
      <c r="M4091" s="1" t="str">
        <f>VLOOKUP(K4091,CW!D:E,2,FALSE)</f>
        <v>Q1'16</v>
      </c>
    </row>
    <row r="4092" spans="1:13" ht="30" customHeight="1">
      <c r="A4092" s="2">
        <v>42500</v>
      </c>
      <c r="B4092" s="1" t="s">
        <v>2961</v>
      </c>
      <c r="C4092" s="1" t="s">
        <v>83</v>
      </c>
      <c r="D4092" s="1" t="s">
        <v>100</v>
      </c>
      <c r="E4092" s="1" t="s">
        <v>3532</v>
      </c>
      <c r="F4092" s="98" t="s">
        <v>161</v>
      </c>
      <c r="G4092" s="1">
        <v>1</v>
      </c>
      <c r="H4092" s="1" t="s">
        <v>107</v>
      </c>
      <c r="I4092" s="1" t="s">
        <v>159</v>
      </c>
      <c r="K4092" s="1" t="str">
        <f>VLOOKUP(L4092,CW!C:D,2,FALSE)</f>
        <v>May'16</v>
      </c>
      <c r="L4092" s="1" t="str">
        <f t="shared" si="64"/>
        <v>19'16</v>
      </c>
      <c r="M4092" s="1" t="str">
        <f>VLOOKUP(K4092,CW!D:E,2,FALSE)</f>
        <v>Q1'16</v>
      </c>
    </row>
    <row r="4093" spans="1:13" ht="15" customHeight="1">
      <c r="A4093" s="2">
        <v>42500</v>
      </c>
      <c r="B4093" s="1" t="s">
        <v>2961</v>
      </c>
      <c r="C4093" s="1" t="s">
        <v>83</v>
      </c>
      <c r="D4093" s="1" t="s">
        <v>100</v>
      </c>
      <c r="E4093" s="1" t="s">
        <v>3532</v>
      </c>
      <c r="F4093" s="45" t="s">
        <v>158</v>
      </c>
      <c r="G4093" s="1">
        <v>1</v>
      </c>
      <c r="H4093" s="1" t="s">
        <v>107</v>
      </c>
      <c r="I4093" s="1" t="s">
        <v>159</v>
      </c>
      <c r="K4093" s="1" t="str">
        <f>VLOOKUP(L4093,CW!C:D,2,FALSE)</f>
        <v>May'16</v>
      </c>
      <c r="L4093" s="1" t="str">
        <f t="shared" si="64"/>
        <v>19'16</v>
      </c>
      <c r="M4093" s="1" t="str">
        <f>VLOOKUP(K4093,CW!D:E,2,FALSE)</f>
        <v>Q1'16</v>
      </c>
    </row>
    <row r="4094" spans="1:13" ht="15" customHeight="1">
      <c r="A4094" s="2">
        <v>42500</v>
      </c>
      <c r="B4094" s="1" t="s">
        <v>2962</v>
      </c>
      <c r="C4094" s="1" t="s">
        <v>86</v>
      </c>
      <c r="D4094" s="1" t="s">
        <v>100</v>
      </c>
      <c r="E4094" s="1" t="s">
        <v>3532</v>
      </c>
      <c r="F4094" s="45" t="s">
        <v>158</v>
      </c>
      <c r="G4094" s="1">
        <v>5</v>
      </c>
      <c r="H4094" s="1" t="s">
        <v>107</v>
      </c>
      <c r="I4094" s="1" t="s">
        <v>159</v>
      </c>
      <c r="K4094" s="1" t="str">
        <f>VLOOKUP(L4094,CW!C:D,2,FALSE)</f>
        <v>May'16</v>
      </c>
      <c r="L4094" s="1" t="str">
        <f t="shared" si="64"/>
        <v>19'16</v>
      </c>
      <c r="M4094" s="1" t="str">
        <f>VLOOKUP(K4094,CW!D:E,2,FALSE)</f>
        <v>Q1'16</v>
      </c>
    </row>
    <row r="4095" spans="1:13" ht="15" customHeight="1">
      <c r="A4095" s="2">
        <v>42500</v>
      </c>
      <c r="B4095" s="1" t="s">
        <v>2962</v>
      </c>
      <c r="C4095" s="1" t="s">
        <v>86</v>
      </c>
      <c r="D4095" s="1" t="s">
        <v>100</v>
      </c>
      <c r="E4095" s="1" t="s">
        <v>3532</v>
      </c>
      <c r="F4095" s="98" t="s">
        <v>4584</v>
      </c>
      <c r="G4095" s="1">
        <v>5</v>
      </c>
      <c r="H4095" s="1" t="s">
        <v>107</v>
      </c>
      <c r="I4095" s="1" t="s">
        <v>159</v>
      </c>
      <c r="K4095" s="1" t="str">
        <f>VLOOKUP(L4095,CW!C:D,2,FALSE)</f>
        <v>May'16</v>
      </c>
      <c r="L4095" s="1" t="str">
        <f t="shared" si="64"/>
        <v>19'16</v>
      </c>
      <c r="M4095" s="1" t="str">
        <f>VLOOKUP(K4095,CW!D:E,2,FALSE)</f>
        <v>Q1'16</v>
      </c>
    </row>
    <row r="4096" spans="1:13" ht="30" customHeight="1">
      <c r="A4096" s="2">
        <v>42500</v>
      </c>
      <c r="B4096" s="1" t="s">
        <v>2963</v>
      </c>
      <c r="C4096" s="1" t="s">
        <v>86</v>
      </c>
      <c r="D4096" s="1" t="s">
        <v>100</v>
      </c>
      <c r="E4096" s="1" t="s">
        <v>3532</v>
      </c>
      <c r="F4096" s="98" t="s">
        <v>161</v>
      </c>
      <c r="G4096" s="1">
        <v>2</v>
      </c>
      <c r="H4096" s="1" t="s">
        <v>107</v>
      </c>
      <c r="I4096" s="1" t="s">
        <v>159</v>
      </c>
      <c r="K4096" s="1" t="str">
        <f>VLOOKUP(L4096,CW!C:D,2,FALSE)</f>
        <v>May'16</v>
      </c>
      <c r="L4096" s="1" t="str">
        <f t="shared" si="64"/>
        <v>19'16</v>
      </c>
      <c r="M4096" s="1" t="str">
        <f>VLOOKUP(K4096,CW!D:E,2,FALSE)</f>
        <v>Q1'16</v>
      </c>
    </row>
    <row r="4097" spans="1:13" ht="30" customHeight="1">
      <c r="A4097" s="2">
        <v>42500</v>
      </c>
      <c r="B4097" s="1" t="s">
        <v>2964</v>
      </c>
      <c r="C4097" s="1" t="s">
        <v>480</v>
      </c>
      <c r="D4097" s="1" t="s">
        <v>100</v>
      </c>
      <c r="E4097" s="1" t="s">
        <v>3532</v>
      </c>
      <c r="F4097" s="98" t="s">
        <v>161</v>
      </c>
      <c r="G4097" s="1">
        <v>1</v>
      </c>
      <c r="H4097" s="1" t="s">
        <v>107</v>
      </c>
      <c r="I4097" s="1" t="s">
        <v>159</v>
      </c>
      <c r="K4097" s="1" t="str">
        <f>VLOOKUP(L4097,CW!C:D,2,FALSE)</f>
        <v>May'16</v>
      </c>
      <c r="L4097" s="1" t="str">
        <f t="shared" si="64"/>
        <v>19'16</v>
      </c>
      <c r="M4097" s="1" t="str">
        <f>VLOOKUP(K4097,CW!D:E,2,FALSE)</f>
        <v>Q1'16</v>
      </c>
    </row>
    <row r="4098" spans="1:13" ht="15" customHeight="1">
      <c r="A4098" s="2">
        <v>42500</v>
      </c>
      <c r="B4098" s="1" t="s">
        <v>2964</v>
      </c>
      <c r="C4098" s="1" t="s">
        <v>480</v>
      </c>
      <c r="D4098" s="1" t="s">
        <v>100</v>
      </c>
      <c r="E4098" s="1" t="s">
        <v>3532</v>
      </c>
      <c r="F4098" s="98" t="s">
        <v>4584</v>
      </c>
      <c r="G4098" s="1">
        <v>3</v>
      </c>
      <c r="H4098" s="1" t="s">
        <v>107</v>
      </c>
      <c r="I4098" s="1" t="s">
        <v>159</v>
      </c>
      <c r="K4098" s="1" t="str">
        <f>VLOOKUP(L4098,CW!C:D,2,FALSE)</f>
        <v>May'16</v>
      </c>
      <c r="L4098" s="1" t="str">
        <f t="shared" si="64"/>
        <v>19'16</v>
      </c>
      <c r="M4098" s="1" t="str">
        <f>VLOOKUP(K4098,CW!D:E,2,FALSE)</f>
        <v>Q1'16</v>
      </c>
    </row>
    <row r="4099" spans="1:13" ht="15" customHeight="1">
      <c r="A4099" s="2">
        <v>42500</v>
      </c>
      <c r="B4099" s="1" t="s">
        <v>2965</v>
      </c>
      <c r="C4099" s="1" t="s">
        <v>86</v>
      </c>
      <c r="D4099" s="1" t="s">
        <v>100</v>
      </c>
      <c r="E4099" s="1" t="s">
        <v>3532</v>
      </c>
      <c r="F4099" s="45" t="s">
        <v>1435</v>
      </c>
      <c r="G4099" s="1">
        <v>1</v>
      </c>
      <c r="H4099" s="1" t="s">
        <v>107</v>
      </c>
      <c r="I4099" s="1" t="s">
        <v>159</v>
      </c>
      <c r="K4099" s="1" t="str">
        <f>VLOOKUP(L4099,CW!C:D,2,FALSE)</f>
        <v>May'16</v>
      </c>
      <c r="L4099" s="1" t="str">
        <f t="shared" si="64"/>
        <v>19'16</v>
      </c>
      <c r="M4099" s="1" t="str">
        <f>VLOOKUP(K4099,CW!D:E,2,FALSE)</f>
        <v>Q1'16</v>
      </c>
    </row>
    <row r="4100" spans="1:13" ht="30" customHeight="1">
      <c r="A4100" s="2">
        <v>42500</v>
      </c>
      <c r="B4100" s="1" t="s">
        <v>2966</v>
      </c>
      <c r="C4100" s="1" t="s">
        <v>79</v>
      </c>
      <c r="D4100" s="1" t="s">
        <v>100</v>
      </c>
      <c r="E4100" s="1" t="s">
        <v>3532</v>
      </c>
      <c r="F4100" s="98" t="s">
        <v>161</v>
      </c>
      <c r="G4100" s="1">
        <v>1</v>
      </c>
      <c r="H4100" s="1" t="s">
        <v>107</v>
      </c>
      <c r="I4100" s="1" t="s">
        <v>159</v>
      </c>
      <c r="K4100" s="1" t="str">
        <f>VLOOKUP(L4100,CW!C:D,2,FALSE)</f>
        <v>May'16</v>
      </c>
      <c r="L4100" s="1" t="str">
        <f t="shared" si="64"/>
        <v>19'16</v>
      </c>
      <c r="M4100" s="1" t="str">
        <f>VLOOKUP(K4100,CW!D:E,2,FALSE)</f>
        <v>Q1'16</v>
      </c>
    </row>
    <row r="4101" spans="1:13" ht="15" customHeight="1">
      <c r="A4101" s="2">
        <v>42501</v>
      </c>
      <c r="B4101" s="1" t="s">
        <v>2967</v>
      </c>
      <c r="C4101" s="1" t="s">
        <v>360</v>
      </c>
      <c r="D4101" s="1" t="s">
        <v>102</v>
      </c>
      <c r="E4101" s="1" t="s">
        <v>3532</v>
      </c>
      <c r="F4101" s="45" t="s">
        <v>158</v>
      </c>
      <c r="G4101" s="1">
        <v>1</v>
      </c>
      <c r="H4101" s="1" t="s">
        <v>107</v>
      </c>
      <c r="I4101" s="1" t="s">
        <v>159</v>
      </c>
      <c r="K4101" s="1" t="str">
        <f>VLOOKUP(L4101,CW!C:D,2,FALSE)</f>
        <v>May'16</v>
      </c>
      <c r="L4101" s="1" t="str">
        <f t="shared" si="64"/>
        <v>19'16</v>
      </c>
      <c r="M4101" s="1" t="str">
        <f>VLOOKUP(K4101,CW!D:E,2,FALSE)</f>
        <v>Q1'16</v>
      </c>
    </row>
    <row r="4102" spans="1:13" ht="30" customHeight="1">
      <c r="A4102" s="2">
        <v>42501</v>
      </c>
      <c r="B4102" s="1" t="s">
        <v>2968</v>
      </c>
      <c r="C4102" s="1" t="s">
        <v>86</v>
      </c>
      <c r="D4102" s="1" t="s">
        <v>102</v>
      </c>
      <c r="E4102" s="1" t="s">
        <v>3532</v>
      </c>
      <c r="F4102" s="98" t="s">
        <v>161</v>
      </c>
      <c r="G4102" s="1">
        <v>2</v>
      </c>
      <c r="H4102" s="1" t="s">
        <v>107</v>
      </c>
      <c r="I4102" s="1" t="s">
        <v>159</v>
      </c>
      <c r="K4102" s="1" t="str">
        <f>VLOOKUP(L4102,CW!C:D,2,FALSE)</f>
        <v>May'16</v>
      </c>
      <c r="L4102" s="1" t="str">
        <f t="shared" si="64"/>
        <v>19'16</v>
      </c>
      <c r="M4102" s="1" t="str">
        <f>VLOOKUP(K4102,CW!D:E,2,FALSE)</f>
        <v>Q1'16</v>
      </c>
    </row>
    <row r="4103" spans="1:13" ht="15" customHeight="1">
      <c r="A4103" s="2">
        <v>42501</v>
      </c>
      <c r="B4103" s="1" t="s">
        <v>2968</v>
      </c>
      <c r="C4103" s="1" t="s">
        <v>86</v>
      </c>
      <c r="D4103" s="1" t="s">
        <v>102</v>
      </c>
      <c r="E4103" s="1" t="s">
        <v>3532</v>
      </c>
      <c r="F4103" s="45" t="s">
        <v>158</v>
      </c>
      <c r="G4103" s="1">
        <v>1</v>
      </c>
      <c r="H4103" s="1" t="s">
        <v>107</v>
      </c>
      <c r="I4103" s="1" t="s">
        <v>159</v>
      </c>
      <c r="K4103" s="1" t="str">
        <f>VLOOKUP(L4103,CW!C:D,2,FALSE)</f>
        <v>May'16</v>
      </c>
      <c r="L4103" s="1" t="str">
        <f t="shared" si="64"/>
        <v>19'16</v>
      </c>
      <c r="M4103" s="1" t="str">
        <f>VLOOKUP(K4103,CW!D:E,2,FALSE)</f>
        <v>Q1'16</v>
      </c>
    </row>
    <row r="4104" spans="1:13" ht="15" customHeight="1">
      <c r="A4104" s="2">
        <v>42501</v>
      </c>
      <c r="B4104" s="1" t="s">
        <v>2969</v>
      </c>
      <c r="C4104" s="1" t="s">
        <v>86</v>
      </c>
      <c r="D4104" s="1" t="s">
        <v>102</v>
      </c>
      <c r="E4104" s="1" t="s">
        <v>3532</v>
      </c>
      <c r="F4104" s="45" t="s">
        <v>158</v>
      </c>
      <c r="G4104" s="1">
        <v>3</v>
      </c>
      <c r="H4104" s="1" t="s">
        <v>107</v>
      </c>
      <c r="I4104" s="1" t="s">
        <v>159</v>
      </c>
      <c r="K4104" s="1" t="str">
        <f>VLOOKUP(L4104,CW!C:D,2,FALSE)</f>
        <v>May'16</v>
      </c>
      <c r="L4104" s="1" t="str">
        <f t="shared" si="64"/>
        <v>19'16</v>
      </c>
      <c r="M4104" s="1" t="str">
        <f>VLOOKUP(K4104,CW!D:E,2,FALSE)</f>
        <v>Q1'16</v>
      </c>
    </row>
    <row r="4105" spans="1:13" ht="15" customHeight="1">
      <c r="A4105" s="2">
        <v>42501</v>
      </c>
      <c r="B4105" s="1" t="s">
        <v>2970</v>
      </c>
      <c r="C4105" s="1" t="s">
        <v>480</v>
      </c>
      <c r="D4105" s="1" t="s">
        <v>102</v>
      </c>
      <c r="E4105" s="1" t="s">
        <v>3532</v>
      </c>
      <c r="F4105" s="45" t="s">
        <v>158</v>
      </c>
      <c r="G4105" s="1">
        <v>3</v>
      </c>
      <c r="H4105" s="1" t="s">
        <v>107</v>
      </c>
      <c r="I4105" s="1" t="s">
        <v>159</v>
      </c>
      <c r="K4105" s="1" t="str">
        <f>VLOOKUP(L4105,CW!C:D,2,FALSE)</f>
        <v>May'16</v>
      </c>
      <c r="L4105" s="1" t="str">
        <f t="shared" si="64"/>
        <v>19'16</v>
      </c>
      <c r="M4105" s="1" t="str">
        <f>VLOOKUP(K4105,CW!D:E,2,FALSE)</f>
        <v>Q1'16</v>
      </c>
    </row>
    <row r="4106" spans="1:13" ht="30" customHeight="1">
      <c r="A4106" s="2">
        <v>42501</v>
      </c>
      <c r="B4106" s="1" t="s">
        <v>2971</v>
      </c>
      <c r="C4106" s="1" t="s">
        <v>480</v>
      </c>
      <c r="D4106" s="1" t="s">
        <v>102</v>
      </c>
      <c r="E4106" s="1" t="s">
        <v>3532</v>
      </c>
      <c r="F4106" s="98" t="s">
        <v>160</v>
      </c>
      <c r="G4106" s="1">
        <v>1</v>
      </c>
      <c r="H4106" s="1" t="s">
        <v>107</v>
      </c>
      <c r="I4106" s="1" t="s">
        <v>159</v>
      </c>
      <c r="K4106" s="1" t="str">
        <f>VLOOKUP(L4106,CW!C:D,2,FALSE)</f>
        <v>May'16</v>
      </c>
      <c r="L4106" s="1" t="str">
        <f t="shared" si="64"/>
        <v>19'16</v>
      </c>
      <c r="M4106" s="1" t="str">
        <f>VLOOKUP(K4106,CW!D:E,2,FALSE)</f>
        <v>Q1'16</v>
      </c>
    </row>
    <row r="4107" spans="1:13" ht="15" customHeight="1">
      <c r="A4107" s="2">
        <v>42501</v>
      </c>
      <c r="B4107" s="1" t="s">
        <v>2972</v>
      </c>
      <c r="C4107" s="1" t="s">
        <v>1149</v>
      </c>
      <c r="D4107" s="1" t="s">
        <v>102</v>
      </c>
      <c r="E4107" s="1" t="s">
        <v>3532</v>
      </c>
      <c r="F4107" s="45" t="s">
        <v>158</v>
      </c>
      <c r="G4107" s="1">
        <v>1</v>
      </c>
      <c r="H4107" s="1" t="s">
        <v>107</v>
      </c>
      <c r="I4107" s="1" t="s">
        <v>159</v>
      </c>
      <c r="K4107" s="1" t="str">
        <f>VLOOKUP(L4107,CW!C:D,2,FALSE)</f>
        <v>May'16</v>
      </c>
      <c r="L4107" s="1" t="str">
        <f t="shared" si="64"/>
        <v>19'16</v>
      </c>
      <c r="M4107" s="1" t="str">
        <f>VLOOKUP(K4107,CW!D:E,2,FALSE)</f>
        <v>Q1'16</v>
      </c>
    </row>
    <row r="4108" spans="1:13" ht="30" customHeight="1">
      <c r="A4108" s="2">
        <v>42501</v>
      </c>
      <c r="B4108" s="1" t="s">
        <v>2973</v>
      </c>
      <c r="C4108" s="1" t="s">
        <v>77</v>
      </c>
      <c r="D4108" s="1" t="s">
        <v>102</v>
      </c>
      <c r="E4108" s="1" t="s">
        <v>3532</v>
      </c>
      <c r="F4108" s="98" t="s">
        <v>160</v>
      </c>
      <c r="G4108" s="1">
        <v>2</v>
      </c>
      <c r="H4108" s="1" t="s">
        <v>107</v>
      </c>
      <c r="I4108" s="1" t="s">
        <v>159</v>
      </c>
      <c r="K4108" s="1" t="str">
        <f>VLOOKUP(L4108,CW!C:D,2,FALSE)</f>
        <v>May'16</v>
      </c>
      <c r="L4108" s="1" t="str">
        <f t="shared" si="64"/>
        <v>19'16</v>
      </c>
      <c r="M4108" s="1" t="str">
        <f>VLOOKUP(K4108,CW!D:E,2,FALSE)</f>
        <v>Q1'16</v>
      </c>
    </row>
    <row r="4109" spans="1:13" ht="15" customHeight="1">
      <c r="A4109" s="2">
        <v>42501</v>
      </c>
      <c r="B4109" s="1" t="s">
        <v>2973</v>
      </c>
      <c r="C4109" s="1" t="s">
        <v>77</v>
      </c>
      <c r="D4109" s="1" t="s">
        <v>102</v>
      </c>
      <c r="E4109" s="1" t="s">
        <v>3532</v>
      </c>
      <c r="F4109" s="45" t="s">
        <v>158</v>
      </c>
      <c r="G4109" s="1">
        <v>2</v>
      </c>
      <c r="H4109" s="1" t="s">
        <v>107</v>
      </c>
      <c r="I4109" s="1" t="s">
        <v>159</v>
      </c>
      <c r="K4109" s="1" t="str">
        <f>VLOOKUP(L4109,CW!C:D,2,FALSE)</f>
        <v>May'16</v>
      </c>
      <c r="L4109" s="1" t="str">
        <f t="shared" si="64"/>
        <v>19'16</v>
      </c>
      <c r="M4109" s="1" t="str">
        <f>VLOOKUP(K4109,CW!D:E,2,FALSE)</f>
        <v>Q1'16</v>
      </c>
    </row>
    <row r="4110" spans="1:13" ht="30" customHeight="1">
      <c r="A4110" s="2">
        <v>42501</v>
      </c>
      <c r="B4110" s="1" t="s">
        <v>2974</v>
      </c>
      <c r="C4110" s="1" t="s">
        <v>72</v>
      </c>
      <c r="D4110" s="1" t="s">
        <v>102</v>
      </c>
      <c r="E4110" s="1" t="s">
        <v>3532</v>
      </c>
      <c r="F4110" s="98" t="s">
        <v>161</v>
      </c>
      <c r="G4110" s="1">
        <v>1</v>
      </c>
      <c r="H4110" s="1" t="s">
        <v>107</v>
      </c>
      <c r="I4110" s="1" t="s">
        <v>159</v>
      </c>
      <c r="K4110" s="1" t="str">
        <f>VLOOKUP(L4110,CW!C:D,2,FALSE)</f>
        <v>May'16</v>
      </c>
      <c r="L4110" s="1" t="str">
        <f t="shared" si="64"/>
        <v>19'16</v>
      </c>
      <c r="M4110" s="1" t="str">
        <f>VLOOKUP(K4110,CW!D:E,2,FALSE)</f>
        <v>Q1'16</v>
      </c>
    </row>
    <row r="4111" spans="1:13" ht="15" customHeight="1">
      <c r="A4111" s="2">
        <v>42501</v>
      </c>
      <c r="B4111" s="1" t="s">
        <v>2974</v>
      </c>
      <c r="C4111" s="1" t="s">
        <v>72</v>
      </c>
      <c r="D4111" s="1" t="s">
        <v>102</v>
      </c>
      <c r="E4111" s="1" t="s">
        <v>3532</v>
      </c>
      <c r="F4111" s="45" t="s">
        <v>158</v>
      </c>
      <c r="G4111" s="1">
        <v>1</v>
      </c>
      <c r="H4111" s="1" t="s">
        <v>107</v>
      </c>
      <c r="I4111" s="1" t="s">
        <v>159</v>
      </c>
      <c r="K4111" s="1" t="str">
        <f>VLOOKUP(L4111,CW!C:D,2,FALSE)</f>
        <v>May'16</v>
      </c>
      <c r="L4111" s="1" t="str">
        <f t="shared" si="64"/>
        <v>19'16</v>
      </c>
      <c r="M4111" s="1" t="str">
        <f>VLOOKUP(K4111,CW!D:E,2,FALSE)</f>
        <v>Q1'16</v>
      </c>
    </row>
    <row r="4112" spans="1:13" ht="15" customHeight="1">
      <c r="A4112" s="2">
        <v>42501</v>
      </c>
      <c r="B4112" s="1" t="s">
        <v>2975</v>
      </c>
      <c r="C4112" s="1" t="s">
        <v>360</v>
      </c>
      <c r="D4112" s="1" t="s">
        <v>100</v>
      </c>
      <c r="E4112" s="1" t="s">
        <v>3532</v>
      </c>
      <c r="F4112" s="45" t="s">
        <v>691</v>
      </c>
      <c r="G4112" s="1">
        <v>3</v>
      </c>
      <c r="H4112" s="1" t="s">
        <v>107</v>
      </c>
      <c r="I4112" s="1" t="s">
        <v>159</v>
      </c>
      <c r="K4112" s="1" t="str">
        <f>VLOOKUP(L4112,CW!C:D,2,FALSE)</f>
        <v>May'16</v>
      </c>
      <c r="L4112" s="1" t="str">
        <f t="shared" si="64"/>
        <v>19'16</v>
      </c>
      <c r="M4112" s="1" t="str">
        <f>VLOOKUP(K4112,CW!D:E,2,FALSE)</f>
        <v>Q1'16</v>
      </c>
    </row>
    <row r="4113" spans="1:13" ht="15" customHeight="1">
      <c r="A4113" s="2">
        <v>42501</v>
      </c>
      <c r="B4113" s="1" t="s">
        <v>2976</v>
      </c>
      <c r="C4113" s="1" t="s">
        <v>360</v>
      </c>
      <c r="D4113" s="1" t="s">
        <v>100</v>
      </c>
      <c r="E4113" s="1" t="s">
        <v>3532</v>
      </c>
      <c r="F4113" s="45" t="s">
        <v>691</v>
      </c>
      <c r="G4113" s="1">
        <v>1</v>
      </c>
      <c r="H4113" s="1" t="s">
        <v>107</v>
      </c>
      <c r="I4113" s="1" t="s">
        <v>159</v>
      </c>
      <c r="K4113" s="1" t="str">
        <f>VLOOKUP(L4113,CW!C:D,2,FALSE)</f>
        <v>May'16</v>
      </c>
      <c r="L4113" s="1" t="str">
        <f t="shared" si="64"/>
        <v>19'16</v>
      </c>
      <c r="M4113" s="1" t="str">
        <f>VLOOKUP(K4113,CW!D:E,2,FALSE)</f>
        <v>Q1'16</v>
      </c>
    </row>
    <row r="4114" spans="1:13" ht="15" customHeight="1">
      <c r="A4114" s="2">
        <v>42501</v>
      </c>
      <c r="B4114" s="1" t="s">
        <v>2977</v>
      </c>
      <c r="C4114" s="1" t="s">
        <v>79</v>
      </c>
      <c r="D4114" s="1" t="s">
        <v>100</v>
      </c>
      <c r="E4114" s="1" t="s">
        <v>3532</v>
      </c>
      <c r="F4114" s="98" t="s">
        <v>4584</v>
      </c>
      <c r="G4114" s="1">
        <v>3</v>
      </c>
      <c r="H4114" s="1" t="s">
        <v>107</v>
      </c>
      <c r="I4114" s="1" t="s">
        <v>159</v>
      </c>
      <c r="K4114" s="1" t="str">
        <f>VLOOKUP(L4114,CW!C:D,2,FALSE)</f>
        <v>May'16</v>
      </c>
      <c r="L4114" s="1" t="str">
        <f t="shared" si="64"/>
        <v>19'16</v>
      </c>
      <c r="M4114" s="1" t="str">
        <f>VLOOKUP(K4114,CW!D:E,2,FALSE)</f>
        <v>Q1'16</v>
      </c>
    </row>
    <row r="4115" spans="1:13" ht="30" customHeight="1">
      <c r="A4115" s="2">
        <v>42501</v>
      </c>
      <c r="B4115" s="1" t="s">
        <v>2978</v>
      </c>
      <c r="C4115" s="1" t="s">
        <v>72</v>
      </c>
      <c r="D4115" s="1" t="s">
        <v>100</v>
      </c>
      <c r="E4115" s="1" t="s">
        <v>3532</v>
      </c>
      <c r="F4115" s="98" t="s">
        <v>160</v>
      </c>
      <c r="G4115" s="1">
        <v>1</v>
      </c>
      <c r="H4115" s="1" t="s">
        <v>107</v>
      </c>
      <c r="I4115" s="1" t="s">
        <v>159</v>
      </c>
      <c r="K4115" s="1" t="str">
        <f>VLOOKUP(L4115,CW!C:D,2,FALSE)</f>
        <v>May'16</v>
      </c>
      <c r="L4115" s="1" t="str">
        <f t="shared" si="64"/>
        <v>19'16</v>
      </c>
      <c r="M4115" s="1" t="str">
        <f>VLOOKUP(K4115,CW!D:E,2,FALSE)</f>
        <v>Q1'16</v>
      </c>
    </row>
    <row r="4116" spans="1:13" ht="30" customHeight="1">
      <c r="A4116" s="2">
        <v>42502</v>
      </c>
      <c r="B4116" s="1" t="s">
        <v>2979</v>
      </c>
      <c r="C4116" s="1" t="s">
        <v>77</v>
      </c>
      <c r="D4116" s="1" t="s">
        <v>105</v>
      </c>
      <c r="E4116" s="1" t="s">
        <v>3532</v>
      </c>
      <c r="F4116" s="98" t="s">
        <v>161</v>
      </c>
      <c r="G4116" s="1">
        <v>2</v>
      </c>
      <c r="H4116" s="1" t="s">
        <v>107</v>
      </c>
      <c r="I4116" s="1" t="s">
        <v>159</v>
      </c>
      <c r="K4116" s="1" t="str">
        <f>VLOOKUP(L4116,CW!C:D,2,FALSE)</f>
        <v>May'16</v>
      </c>
      <c r="L4116" s="1" t="str">
        <f t="shared" si="64"/>
        <v>19'16</v>
      </c>
      <c r="M4116" s="1" t="str">
        <f>VLOOKUP(K4116,CW!D:E,2,FALSE)</f>
        <v>Q1'16</v>
      </c>
    </row>
    <row r="4117" spans="1:13" ht="30" customHeight="1">
      <c r="A4117" s="2">
        <v>42502</v>
      </c>
      <c r="B4117" s="1" t="s">
        <v>2980</v>
      </c>
      <c r="C4117" s="1" t="s">
        <v>77</v>
      </c>
      <c r="D4117" s="1" t="s">
        <v>105</v>
      </c>
      <c r="E4117" s="1" t="s">
        <v>3532</v>
      </c>
      <c r="F4117" s="98" t="s">
        <v>161</v>
      </c>
      <c r="G4117" s="1">
        <v>1</v>
      </c>
      <c r="H4117" s="1" t="s">
        <v>107</v>
      </c>
      <c r="I4117" s="1" t="s">
        <v>159</v>
      </c>
      <c r="K4117" s="1" t="str">
        <f>VLOOKUP(L4117,CW!C:D,2,FALSE)</f>
        <v>May'16</v>
      </c>
      <c r="L4117" s="1" t="str">
        <f t="shared" si="64"/>
        <v>19'16</v>
      </c>
      <c r="M4117" s="1" t="str">
        <f>VLOOKUP(K4117,CW!D:E,2,FALSE)</f>
        <v>Q1'16</v>
      </c>
    </row>
    <row r="4118" spans="1:13" ht="30" customHeight="1">
      <c r="A4118" s="2">
        <v>42502</v>
      </c>
      <c r="B4118" s="1" t="s">
        <v>2981</v>
      </c>
      <c r="C4118" s="1" t="s">
        <v>183</v>
      </c>
      <c r="D4118" s="1" t="s">
        <v>105</v>
      </c>
      <c r="E4118" s="1" t="s">
        <v>3532</v>
      </c>
      <c r="F4118" s="98" t="s">
        <v>161</v>
      </c>
      <c r="G4118" s="1">
        <v>1</v>
      </c>
      <c r="H4118" s="1" t="s">
        <v>107</v>
      </c>
      <c r="I4118" s="1" t="s">
        <v>159</v>
      </c>
      <c r="K4118" s="1" t="str">
        <f>VLOOKUP(L4118,CW!C:D,2,FALSE)</f>
        <v>May'16</v>
      </c>
      <c r="L4118" s="1" t="str">
        <f t="shared" si="64"/>
        <v>19'16</v>
      </c>
      <c r="M4118" s="1" t="str">
        <f>VLOOKUP(K4118,CW!D:E,2,FALSE)</f>
        <v>Q1'16</v>
      </c>
    </row>
    <row r="4119" spans="1:13" ht="15" customHeight="1">
      <c r="A4119" s="2">
        <v>42502</v>
      </c>
      <c r="B4119" s="1" t="s">
        <v>2982</v>
      </c>
      <c r="C4119" s="1" t="s">
        <v>267</v>
      </c>
      <c r="D4119" s="1" t="s">
        <v>105</v>
      </c>
      <c r="E4119" s="1" t="s">
        <v>3532</v>
      </c>
      <c r="F4119" s="45" t="s">
        <v>691</v>
      </c>
      <c r="G4119" s="1">
        <v>1</v>
      </c>
      <c r="H4119" s="1" t="s">
        <v>107</v>
      </c>
      <c r="I4119" s="1" t="s">
        <v>159</v>
      </c>
      <c r="K4119" s="1" t="str">
        <f>VLOOKUP(L4119,CW!C:D,2,FALSE)</f>
        <v>May'16</v>
      </c>
      <c r="L4119" s="1" t="str">
        <f t="shared" si="64"/>
        <v>19'16</v>
      </c>
      <c r="M4119" s="1" t="str">
        <f>VLOOKUP(K4119,CW!D:E,2,FALSE)</f>
        <v>Q1'16</v>
      </c>
    </row>
    <row r="4120" spans="1:13" ht="30" customHeight="1">
      <c r="A4120" s="2">
        <v>42502</v>
      </c>
      <c r="B4120" s="1" t="s">
        <v>2983</v>
      </c>
      <c r="C4120" s="1" t="s">
        <v>267</v>
      </c>
      <c r="D4120" s="1" t="s">
        <v>105</v>
      </c>
      <c r="E4120" s="1" t="s">
        <v>3532</v>
      </c>
      <c r="F4120" s="98" t="s">
        <v>160</v>
      </c>
      <c r="G4120" s="1">
        <v>2</v>
      </c>
      <c r="H4120" s="1" t="s">
        <v>107</v>
      </c>
      <c r="I4120" s="1" t="s">
        <v>159</v>
      </c>
      <c r="K4120" s="1" t="str">
        <f>VLOOKUP(L4120,CW!C:D,2,FALSE)</f>
        <v>May'16</v>
      </c>
      <c r="L4120" s="1" t="str">
        <f t="shared" si="64"/>
        <v>19'16</v>
      </c>
      <c r="M4120" s="1" t="str">
        <f>VLOOKUP(K4120,CW!D:E,2,FALSE)</f>
        <v>Q1'16</v>
      </c>
    </row>
    <row r="4121" spans="1:13" ht="30" customHeight="1">
      <c r="A4121" s="2">
        <v>42502</v>
      </c>
      <c r="B4121" s="1" t="s">
        <v>2983</v>
      </c>
      <c r="C4121" s="1" t="s">
        <v>267</v>
      </c>
      <c r="D4121" s="1" t="s">
        <v>105</v>
      </c>
      <c r="E4121" s="1" t="s">
        <v>3532</v>
      </c>
      <c r="F4121" s="98" t="s">
        <v>161</v>
      </c>
      <c r="G4121" s="1">
        <v>1</v>
      </c>
      <c r="H4121" s="1" t="s">
        <v>107</v>
      </c>
      <c r="I4121" s="1" t="s">
        <v>159</v>
      </c>
      <c r="K4121" s="1" t="str">
        <f>VLOOKUP(L4121,CW!C:D,2,FALSE)</f>
        <v>May'16</v>
      </c>
      <c r="L4121" s="1" t="str">
        <f t="shared" si="64"/>
        <v>19'16</v>
      </c>
      <c r="M4121" s="1" t="str">
        <f>VLOOKUP(K4121,CW!D:E,2,FALSE)</f>
        <v>Q1'16</v>
      </c>
    </row>
    <row r="4122" spans="1:13" ht="30" customHeight="1">
      <c r="A4122" s="2">
        <v>42502</v>
      </c>
      <c r="B4122" s="1" t="s">
        <v>2984</v>
      </c>
      <c r="C4122" s="1" t="s">
        <v>86</v>
      </c>
      <c r="D4122" s="1" t="s">
        <v>105</v>
      </c>
      <c r="E4122" s="1" t="s">
        <v>3532</v>
      </c>
      <c r="F4122" s="98" t="s">
        <v>160</v>
      </c>
      <c r="G4122" s="1">
        <v>1</v>
      </c>
      <c r="H4122" s="1" t="s">
        <v>107</v>
      </c>
      <c r="I4122" s="1" t="s">
        <v>159</v>
      </c>
      <c r="K4122" s="1" t="str">
        <f>VLOOKUP(L4122,CW!C:D,2,FALSE)</f>
        <v>May'16</v>
      </c>
      <c r="L4122" s="1" t="str">
        <f t="shared" si="64"/>
        <v>19'16</v>
      </c>
      <c r="M4122" s="1" t="str">
        <f>VLOOKUP(K4122,CW!D:E,2,FALSE)</f>
        <v>Q1'16</v>
      </c>
    </row>
    <row r="4123" spans="1:13" ht="30" customHeight="1">
      <c r="A4123" s="2">
        <v>42502</v>
      </c>
      <c r="B4123" s="1" t="s">
        <v>2985</v>
      </c>
      <c r="C4123" s="1" t="s">
        <v>267</v>
      </c>
      <c r="D4123" s="1" t="s">
        <v>100</v>
      </c>
      <c r="E4123" s="1" t="s">
        <v>3532</v>
      </c>
      <c r="F4123" s="98" t="s">
        <v>161</v>
      </c>
      <c r="G4123" s="1">
        <v>1</v>
      </c>
      <c r="H4123" s="1" t="s">
        <v>107</v>
      </c>
      <c r="I4123" s="1" t="s">
        <v>159</v>
      </c>
      <c r="K4123" s="1" t="str">
        <f>VLOOKUP(L4123,CW!C:D,2,FALSE)</f>
        <v>May'16</v>
      </c>
      <c r="L4123" s="1" t="str">
        <f t="shared" si="64"/>
        <v>19'16</v>
      </c>
      <c r="M4123" s="1" t="str">
        <f>VLOOKUP(K4123,CW!D:E,2,FALSE)</f>
        <v>Q1'16</v>
      </c>
    </row>
    <row r="4124" spans="1:13" ht="15" customHeight="1">
      <c r="A4124" s="2">
        <v>42502</v>
      </c>
      <c r="B4124" s="1" t="s">
        <v>2985</v>
      </c>
      <c r="C4124" s="1" t="s">
        <v>267</v>
      </c>
      <c r="D4124" s="1" t="s">
        <v>100</v>
      </c>
      <c r="E4124" s="1" t="s">
        <v>3532</v>
      </c>
      <c r="F4124" s="98" t="s">
        <v>4584</v>
      </c>
      <c r="G4124" s="1">
        <v>7</v>
      </c>
      <c r="H4124" s="1" t="s">
        <v>107</v>
      </c>
      <c r="I4124" s="1" t="s">
        <v>159</v>
      </c>
      <c r="K4124" s="1" t="str">
        <f>VLOOKUP(L4124,CW!C:D,2,FALSE)</f>
        <v>May'16</v>
      </c>
      <c r="L4124" s="1" t="str">
        <f t="shared" si="64"/>
        <v>19'16</v>
      </c>
      <c r="M4124" s="1" t="str">
        <f>VLOOKUP(K4124,CW!D:E,2,FALSE)</f>
        <v>Q1'16</v>
      </c>
    </row>
    <row r="4125" spans="1:13" ht="15" customHeight="1">
      <c r="A4125" s="2">
        <v>42502</v>
      </c>
      <c r="B4125" s="1" t="s">
        <v>2986</v>
      </c>
      <c r="C4125" s="1" t="s">
        <v>183</v>
      </c>
      <c r="D4125" s="1" t="s">
        <v>100</v>
      </c>
      <c r="E4125" s="1" t="s">
        <v>3532</v>
      </c>
      <c r="F4125" s="45" t="s">
        <v>158</v>
      </c>
      <c r="G4125" s="1">
        <v>1</v>
      </c>
      <c r="H4125" s="1" t="s">
        <v>107</v>
      </c>
      <c r="I4125" s="1" t="s">
        <v>159</v>
      </c>
      <c r="K4125" s="1" t="str">
        <f>VLOOKUP(L4125,CW!C:D,2,FALSE)</f>
        <v>May'16</v>
      </c>
      <c r="L4125" s="1" t="str">
        <f t="shared" si="64"/>
        <v>19'16</v>
      </c>
      <c r="M4125" s="1" t="str">
        <f>VLOOKUP(K4125,CW!D:E,2,FALSE)</f>
        <v>Q1'16</v>
      </c>
    </row>
    <row r="4126" spans="1:13" ht="15" customHeight="1">
      <c r="A4126" s="2">
        <v>42502</v>
      </c>
      <c r="B4126" s="1" t="s">
        <v>2986</v>
      </c>
      <c r="C4126" s="1" t="s">
        <v>183</v>
      </c>
      <c r="D4126" s="1" t="s">
        <v>100</v>
      </c>
      <c r="E4126" s="1" t="s">
        <v>3532</v>
      </c>
      <c r="F4126" s="98" t="s">
        <v>4584</v>
      </c>
      <c r="G4126" s="1">
        <v>1</v>
      </c>
      <c r="H4126" s="1" t="s">
        <v>107</v>
      </c>
      <c r="I4126" s="1" t="s">
        <v>159</v>
      </c>
      <c r="K4126" s="1" t="str">
        <f>VLOOKUP(L4126,CW!C:D,2,FALSE)</f>
        <v>May'16</v>
      </c>
      <c r="L4126" s="1" t="str">
        <f t="shared" ref="L4126:L4189" si="65">CONCATENATE(WEEKNUM(A4126,21),"'",TEXT(A4126,"yy"))</f>
        <v>19'16</v>
      </c>
      <c r="M4126" s="1" t="str">
        <f>VLOOKUP(K4126,CW!D:E,2,FALSE)</f>
        <v>Q1'16</v>
      </c>
    </row>
    <row r="4127" spans="1:13" ht="30" customHeight="1">
      <c r="A4127" s="2">
        <v>42502</v>
      </c>
      <c r="B4127" s="1" t="s">
        <v>2987</v>
      </c>
      <c r="C4127" s="1" t="s">
        <v>480</v>
      </c>
      <c r="D4127" s="1" t="s">
        <v>100</v>
      </c>
      <c r="E4127" s="1" t="s">
        <v>3532</v>
      </c>
      <c r="F4127" s="98" t="s">
        <v>160</v>
      </c>
      <c r="G4127" s="1">
        <v>2</v>
      </c>
      <c r="H4127" s="1" t="s">
        <v>107</v>
      </c>
      <c r="I4127" s="1" t="s">
        <v>159</v>
      </c>
      <c r="K4127" s="1" t="str">
        <f>VLOOKUP(L4127,CW!C:D,2,FALSE)</f>
        <v>May'16</v>
      </c>
      <c r="L4127" s="1" t="str">
        <f t="shared" si="65"/>
        <v>19'16</v>
      </c>
      <c r="M4127" s="1" t="str">
        <f>VLOOKUP(K4127,CW!D:E,2,FALSE)</f>
        <v>Q1'16</v>
      </c>
    </row>
    <row r="4128" spans="1:13" ht="15" customHeight="1">
      <c r="A4128" s="2">
        <v>42502</v>
      </c>
      <c r="B4128" s="1" t="s">
        <v>2988</v>
      </c>
      <c r="C4128" s="1" t="s">
        <v>86</v>
      </c>
      <c r="D4128" s="1" t="s">
        <v>100</v>
      </c>
      <c r="E4128" s="1" t="s">
        <v>3532</v>
      </c>
      <c r="F4128" s="45" t="s">
        <v>158</v>
      </c>
      <c r="G4128" s="1">
        <v>2</v>
      </c>
      <c r="H4128" s="1" t="s">
        <v>107</v>
      </c>
      <c r="I4128" s="1" t="s">
        <v>159</v>
      </c>
      <c r="K4128" s="1" t="str">
        <f>VLOOKUP(L4128,CW!C:D,2,FALSE)</f>
        <v>May'16</v>
      </c>
      <c r="L4128" s="1" t="str">
        <f t="shared" si="65"/>
        <v>19'16</v>
      </c>
      <c r="M4128" s="1" t="str">
        <f>VLOOKUP(K4128,CW!D:E,2,FALSE)</f>
        <v>Q1'16</v>
      </c>
    </row>
    <row r="4129" spans="1:13" ht="15" customHeight="1">
      <c r="A4129" s="2">
        <v>42502</v>
      </c>
      <c r="B4129" s="1" t="s">
        <v>2989</v>
      </c>
      <c r="C4129" s="1" t="s">
        <v>480</v>
      </c>
      <c r="D4129" s="1" t="s">
        <v>100</v>
      </c>
      <c r="E4129" s="1" t="s">
        <v>3532</v>
      </c>
      <c r="F4129" s="98" t="s">
        <v>4584</v>
      </c>
      <c r="G4129" s="1">
        <v>1</v>
      </c>
      <c r="H4129" s="1" t="s">
        <v>107</v>
      </c>
      <c r="I4129" s="1" t="s">
        <v>159</v>
      </c>
      <c r="K4129" s="1" t="str">
        <f>VLOOKUP(L4129,CW!C:D,2,FALSE)</f>
        <v>May'16</v>
      </c>
      <c r="L4129" s="1" t="str">
        <f t="shared" si="65"/>
        <v>19'16</v>
      </c>
      <c r="M4129" s="1" t="str">
        <f>VLOOKUP(K4129,CW!D:E,2,FALSE)</f>
        <v>Q1'16</v>
      </c>
    </row>
    <row r="4130" spans="1:13" ht="15" customHeight="1">
      <c r="A4130" s="2">
        <v>42502</v>
      </c>
      <c r="B4130" s="1" t="s">
        <v>2990</v>
      </c>
      <c r="C4130" s="1" t="s">
        <v>86</v>
      </c>
      <c r="D4130" s="1" t="s">
        <v>100</v>
      </c>
      <c r="E4130" s="1" t="s">
        <v>3532</v>
      </c>
      <c r="F4130" s="45" t="s">
        <v>158</v>
      </c>
      <c r="G4130" s="1">
        <v>1</v>
      </c>
      <c r="H4130" s="1" t="s">
        <v>107</v>
      </c>
      <c r="I4130" s="1" t="s">
        <v>159</v>
      </c>
      <c r="K4130" s="1" t="str">
        <f>VLOOKUP(L4130,CW!C:D,2,FALSE)</f>
        <v>May'16</v>
      </c>
      <c r="L4130" s="1" t="str">
        <f t="shared" si="65"/>
        <v>19'16</v>
      </c>
      <c r="M4130" s="1" t="str">
        <f>VLOOKUP(K4130,CW!D:E,2,FALSE)</f>
        <v>Q1'16</v>
      </c>
    </row>
    <row r="4131" spans="1:13" ht="15" customHeight="1">
      <c r="A4131" s="2">
        <v>42502</v>
      </c>
      <c r="B4131" s="1" t="s">
        <v>2991</v>
      </c>
      <c r="C4131" s="1" t="s">
        <v>86</v>
      </c>
      <c r="D4131" s="1" t="s">
        <v>100</v>
      </c>
      <c r="E4131" s="1" t="s">
        <v>3532</v>
      </c>
      <c r="F4131" s="98" t="s">
        <v>4584</v>
      </c>
      <c r="G4131" s="1">
        <v>4</v>
      </c>
      <c r="H4131" s="1" t="s">
        <v>107</v>
      </c>
      <c r="I4131" s="1" t="s">
        <v>159</v>
      </c>
      <c r="K4131" s="1" t="str">
        <f>VLOOKUP(L4131,CW!C:D,2,FALSE)</f>
        <v>May'16</v>
      </c>
      <c r="L4131" s="1" t="str">
        <f t="shared" si="65"/>
        <v>19'16</v>
      </c>
      <c r="M4131" s="1" t="str">
        <f>VLOOKUP(K4131,CW!D:E,2,FALSE)</f>
        <v>Q1'16</v>
      </c>
    </row>
    <row r="4132" spans="1:13" ht="30" customHeight="1">
      <c r="A4132" s="2">
        <v>42502</v>
      </c>
      <c r="B4132" s="1" t="s">
        <v>2992</v>
      </c>
      <c r="C4132" s="1" t="s">
        <v>72</v>
      </c>
      <c r="D4132" s="1" t="s">
        <v>100</v>
      </c>
      <c r="E4132" s="1" t="s">
        <v>3532</v>
      </c>
      <c r="F4132" s="98" t="s">
        <v>160</v>
      </c>
      <c r="G4132" s="1">
        <v>1</v>
      </c>
      <c r="H4132" s="1" t="s">
        <v>107</v>
      </c>
      <c r="I4132" s="1" t="s">
        <v>159</v>
      </c>
      <c r="K4132" s="1" t="str">
        <f>VLOOKUP(L4132,CW!C:D,2,FALSE)</f>
        <v>May'16</v>
      </c>
      <c r="L4132" s="1" t="str">
        <f t="shared" si="65"/>
        <v>19'16</v>
      </c>
      <c r="M4132" s="1" t="str">
        <f>VLOOKUP(K4132,CW!D:E,2,FALSE)</f>
        <v>Q1'16</v>
      </c>
    </row>
    <row r="4133" spans="1:13" ht="30" customHeight="1">
      <c r="A4133" s="2">
        <v>42502</v>
      </c>
      <c r="B4133" s="1" t="s">
        <v>2993</v>
      </c>
      <c r="C4133" s="1" t="s">
        <v>86</v>
      </c>
      <c r="D4133" s="1" t="s">
        <v>100</v>
      </c>
      <c r="E4133" s="1" t="s">
        <v>3532</v>
      </c>
      <c r="F4133" s="98" t="s">
        <v>160</v>
      </c>
      <c r="G4133" s="1">
        <v>1</v>
      </c>
      <c r="H4133" s="1" t="s">
        <v>107</v>
      </c>
      <c r="I4133" s="1" t="s">
        <v>159</v>
      </c>
      <c r="K4133" s="1" t="str">
        <f>VLOOKUP(L4133,CW!C:D,2,FALSE)</f>
        <v>May'16</v>
      </c>
      <c r="L4133" s="1" t="str">
        <f t="shared" si="65"/>
        <v>19'16</v>
      </c>
      <c r="M4133" s="1" t="str">
        <f>VLOOKUP(K4133,CW!D:E,2,FALSE)</f>
        <v>Q1'16</v>
      </c>
    </row>
    <row r="4134" spans="1:13" ht="15" customHeight="1">
      <c r="A4134" s="2">
        <v>42502</v>
      </c>
      <c r="B4134" s="1" t="s">
        <v>2993</v>
      </c>
      <c r="C4134" s="1" t="s">
        <v>86</v>
      </c>
      <c r="D4134" s="1" t="s">
        <v>100</v>
      </c>
      <c r="E4134" s="1" t="s">
        <v>3532</v>
      </c>
      <c r="F4134" s="98" t="s">
        <v>4584</v>
      </c>
      <c r="G4134" s="1">
        <v>1</v>
      </c>
      <c r="H4134" s="1" t="s">
        <v>107</v>
      </c>
      <c r="I4134" s="1" t="s">
        <v>159</v>
      </c>
      <c r="K4134" s="1" t="str">
        <f>VLOOKUP(L4134,CW!C:D,2,FALSE)</f>
        <v>May'16</v>
      </c>
      <c r="L4134" s="1" t="str">
        <f t="shared" si="65"/>
        <v>19'16</v>
      </c>
      <c r="M4134" s="1" t="str">
        <f>VLOOKUP(K4134,CW!D:E,2,FALSE)</f>
        <v>Q1'16</v>
      </c>
    </row>
    <row r="4135" spans="1:13" ht="30" customHeight="1">
      <c r="A4135" s="2">
        <v>42503</v>
      </c>
      <c r="B4135" s="1" t="s">
        <v>2994</v>
      </c>
      <c r="C4135" s="1" t="s">
        <v>86</v>
      </c>
      <c r="D4135" s="1" t="s">
        <v>100</v>
      </c>
      <c r="E4135" s="1" t="s">
        <v>3532</v>
      </c>
      <c r="F4135" s="98" t="s">
        <v>160</v>
      </c>
      <c r="G4135" s="1">
        <v>1</v>
      </c>
      <c r="H4135" s="1" t="s">
        <v>107</v>
      </c>
      <c r="I4135" s="1" t="s">
        <v>159</v>
      </c>
      <c r="K4135" s="1" t="str">
        <f>VLOOKUP(L4135,CW!C:D,2,FALSE)</f>
        <v>May'16</v>
      </c>
      <c r="L4135" s="1" t="str">
        <f t="shared" si="65"/>
        <v>19'16</v>
      </c>
      <c r="M4135" s="1" t="str">
        <f>VLOOKUP(K4135,CW!D:E,2,FALSE)</f>
        <v>Q1'16</v>
      </c>
    </row>
    <row r="4136" spans="1:13" ht="30" customHeight="1">
      <c r="A4136" s="2">
        <v>42503</v>
      </c>
      <c r="B4136" s="1" t="s">
        <v>2994</v>
      </c>
      <c r="C4136" s="1" t="s">
        <v>86</v>
      </c>
      <c r="D4136" s="1" t="s">
        <v>100</v>
      </c>
      <c r="E4136" s="1" t="s">
        <v>3532</v>
      </c>
      <c r="F4136" s="98" t="s">
        <v>161</v>
      </c>
      <c r="G4136" s="1">
        <v>1</v>
      </c>
      <c r="H4136" s="1" t="s">
        <v>107</v>
      </c>
      <c r="I4136" s="1" t="s">
        <v>159</v>
      </c>
      <c r="K4136" s="1" t="str">
        <f>VLOOKUP(L4136,CW!C:D,2,FALSE)</f>
        <v>May'16</v>
      </c>
      <c r="L4136" s="1" t="str">
        <f t="shared" si="65"/>
        <v>19'16</v>
      </c>
      <c r="M4136" s="1" t="str">
        <f>VLOOKUP(K4136,CW!D:E,2,FALSE)</f>
        <v>Q1'16</v>
      </c>
    </row>
    <row r="4137" spans="1:13" ht="30" customHeight="1">
      <c r="A4137" s="2">
        <v>42503</v>
      </c>
      <c r="B4137" s="1" t="s">
        <v>2995</v>
      </c>
      <c r="C4137" s="1" t="s">
        <v>77</v>
      </c>
      <c r="D4137" s="1" t="s">
        <v>100</v>
      </c>
      <c r="E4137" s="1" t="s">
        <v>3532</v>
      </c>
      <c r="F4137" s="98" t="s">
        <v>160</v>
      </c>
      <c r="G4137" s="1">
        <v>1</v>
      </c>
      <c r="H4137" s="1" t="s">
        <v>107</v>
      </c>
      <c r="I4137" s="1" t="s">
        <v>159</v>
      </c>
      <c r="K4137" s="1" t="str">
        <f>VLOOKUP(L4137,CW!C:D,2,FALSE)</f>
        <v>May'16</v>
      </c>
      <c r="L4137" s="1" t="str">
        <f t="shared" si="65"/>
        <v>19'16</v>
      </c>
      <c r="M4137" s="1" t="str">
        <f>VLOOKUP(K4137,CW!D:E,2,FALSE)</f>
        <v>Q1'16</v>
      </c>
    </row>
    <row r="4138" spans="1:13" ht="30" customHeight="1">
      <c r="A4138" s="2">
        <v>42503</v>
      </c>
      <c r="B4138" s="1" t="s">
        <v>2996</v>
      </c>
      <c r="C4138" s="1" t="s">
        <v>2090</v>
      </c>
      <c r="D4138" s="1" t="s">
        <v>100</v>
      </c>
      <c r="E4138" s="1" t="s">
        <v>3532</v>
      </c>
      <c r="F4138" s="98" t="s">
        <v>161</v>
      </c>
      <c r="G4138" s="1">
        <v>1</v>
      </c>
      <c r="H4138" s="1" t="s">
        <v>107</v>
      </c>
      <c r="I4138" s="1" t="s">
        <v>159</v>
      </c>
      <c r="K4138" s="1" t="str">
        <f>VLOOKUP(L4138,CW!C:D,2,FALSE)</f>
        <v>May'16</v>
      </c>
      <c r="L4138" s="1" t="str">
        <f t="shared" si="65"/>
        <v>19'16</v>
      </c>
      <c r="M4138" s="1" t="str">
        <f>VLOOKUP(K4138,CW!D:E,2,FALSE)</f>
        <v>Q1'16</v>
      </c>
    </row>
    <row r="4139" spans="1:13" ht="30" customHeight="1">
      <c r="A4139" s="2">
        <v>42503</v>
      </c>
      <c r="B4139" s="1" t="s">
        <v>2997</v>
      </c>
      <c r="C4139" s="1" t="s">
        <v>267</v>
      </c>
      <c r="D4139" s="1" t="s">
        <v>100</v>
      </c>
      <c r="E4139" s="1" t="s">
        <v>3532</v>
      </c>
      <c r="F4139" s="98" t="s">
        <v>161</v>
      </c>
      <c r="G4139" s="1">
        <v>1</v>
      </c>
      <c r="H4139" s="1" t="s">
        <v>107</v>
      </c>
      <c r="I4139" s="1" t="s">
        <v>159</v>
      </c>
      <c r="K4139" s="1" t="str">
        <f>VLOOKUP(L4139,CW!C:D,2,FALSE)</f>
        <v>May'16</v>
      </c>
      <c r="L4139" s="1" t="str">
        <f t="shared" si="65"/>
        <v>19'16</v>
      </c>
      <c r="M4139" s="1" t="str">
        <f>VLOOKUP(K4139,CW!D:E,2,FALSE)</f>
        <v>Q1'16</v>
      </c>
    </row>
    <row r="4140" spans="1:13" ht="15" customHeight="1">
      <c r="A4140" s="2">
        <v>42503</v>
      </c>
      <c r="B4140" s="1" t="s">
        <v>2997</v>
      </c>
      <c r="C4140" s="1" t="s">
        <v>267</v>
      </c>
      <c r="D4140" s="1" t="s">
        <v>100</v>
      </c>
      <c r="E4140" s="1" t="s">
        <v>3532</v>
      </c>
      <c r="F4140" s="45" t="s">
        <v>5</v>
      </c>
      <c r="G4140" s="1">
        <v>1</v>
      </c>
      <c r="H4140" s="1" t="s">
        <v>107</v>
      </c>
      <c r="I4140" s="1" t="s">
        <v>159</v>
      </c>
      <c r="K4140" s="1" t="str">
        <f>VLOOKUP(L4140,CW!C:D,2,FALSE)</f>
        <v>May'16</v>
      </c>
      <c r="L4140" s="1" t="str">
        <f t="shared" si="65"/>
        <v>19'16</v>
      </c>
      <c r="M4140" s="1" t="str">
        <f>VLOOKUP(K4140,CW!D:E,2,FALSE)</f>
        <v>Q1'16</v>
      </c>
    </row>
    <row r="4141" spans="1:13" ht="30" customHeight="1">
      <c r="A4141" s="2">
        <v>42503</v>
      </c>
      <c r="B4141" s="1" t="s">
        <v>2998</v>
      </c>
      <c r="C4141" s="1" t="s">
        <v>267</v>
      </c>
      <c r="D4141" s="1" t="s">
        <v>100</v>
      </c>
      <c r="E4141" s="1" t="s">
        <v>3532</v>
      </c>
      <c r="F4141" s="98" t="s">
        <v>160</v>
      </c>
      <c r="G4141" s="1">
        <v>1</v>
      </c>
      <c r="H4141" s="1" t="s">
        <v>107</v>
      </c>
      <c r="I4141" s="1" t="s">
        <v>159</v>
      </c>
      <c r="K4141" s="1" t="str">
        <f>VLOOKUP(L4141,CW!C:D,2,FALSE)</f>
        <v>May'16</v>
      </c>
      <c r="L4141" s="1" t="str">
        <f t="shared" si="65"/>
        <v>19'16</v>
      </c>
      <c r="M4141" s="1" t="str">
        <f>VLOOKUP(K4141,CW!D:E,2,FALSE)</f>
        <v>Q1'16</v>
      </c>
    </row>
    <row r="4142" spans="1:13" ht="15" customHeight="1">
      <c r="A4142" s="2">
        <v>42503</v>
      </c>
      <c r="B4142" s="1" t="s">
        <v>2999</v>
      </c>
      <c r="C4142" s="1" t="s">
        <v>1174</v>
      </c>
      <c r="D4142" s="1" t="s">
        <v>100</v>
      </c>
      <c r="E4142" s="1" t="s">
        <v>3532</v>
      </c>
      <c r="F4142" s="45" t="s">
        <v>5</v>
      </c>
      <c r="G4142" s="1">
        <v>1</v>
      </c>
      <c r="H4142" s="1" t="s">
        <v>107</v>
      </c>
      <c r="I4142" s="1" t="s">
        <v>159</v>
      </c>
      <c r="K4142" s="1" t="str">
        <f>VLOOKUP(L4142,CW!C:D,2,FALSE)</f>
        <v>May'16</v>
      </c>
      <c r="L4142" s="1" t="str">
        <f t="shared" si="65"/>
        <v>19'16</v>
      </c>
      <c r="M4142" s="1" t="str">
        <f>VLOOKUP(K4142,CW!D:E,2,FALSE)</f>
        <v>Q1'16</v>
      </c>
    </row>
    <row r="4143" spans="1:13" ht="15" customHeight="1">
      <c r="A4143" s="2">
        <v>42503</v>
      </c>
      <c r="B4143" s="1" t="s">
        <v>3000</v>
      </c>
      <c r="C4143" s="1" t="s">
        <v>183</v>
      </c>
      <c r="D4143" s="1" t="s">
        <v>100</v>
      </c>
      <c r="E4143" s="1" t="s">
        <v>3532</v>
      </c>
      <c r="F4143" s="98" t="s">
        <v>4584</v>
      </c>
      <c r="G4143" s="1">
        <v>1</v>
      </c>
      <c r="H4143" s="1" t="s">
        <v>107</v>
      </c>
      <c r="I4143" s="1" t="s">
        <v>159</v>
      </c>
      <c r="K4143" s="1" t="str">
        <f>VLOOKUP(L4143,CW!C:D,2,FALSE)</f>
        <v>May'16</v>
      </c>
      <c r="L4143" s="1" t="str">
        <f t="shared" si="65"/>
        <v>19'16</v>
      </c>
      <c r="M4143" s="1" t="str">
        <f>VLOOKUP(K4143,CW!D:E,2,FALSE)</f>
        <v>Q1'16</v>
      </c>
    </row>
    <row r="4144" spans="1:13" ht="15" customHeight="1">
      <c r="A4144" s="2">
        <v>42503</v>
      </c>
      <c r="B4144" s="1" t="s">
        <v>3000</v>
      </c>
      <c r="C4144" s="1" t="s">
        <v>183</v>
      </c>
      <c r="D4144" s="1" t="s">
        <v>100</v>
      </c>
      <c r="E4144" s="1" t="s">
        <v>3532</v>
      </c>
      <c r="F4144" s="45" t="s">
        <v>691</v>
      </c>
      <c r="G4144" s="1">
        <v>1</v>
      </c>
      <c r="H4144" s="1" t="s">
        <v>107</v>
      </c>
      <c r="I4144" s="1" t="s">
        <v>159</v>
      </c>
      <c r="K4144" s="1" t="str">
        <f>VLOOKUP(L4144,CW!C:D,2,FALSE)</f>
        <v>May'16</v>
      </c>
      <c r="L4144" s="1" t="str">
        <f t="shared" si="65"/>
        <v>19'16</v>
      </c>
      <c r="M4144" s="1" t="str">
        <f>VLOOKUP(K4144,CW!D:E,2,FALSE)</f>
        <v>Q1'16</v>
      </c>
    </row>
    <row r="4145" spans="1:13" ht="15" customHeight="1">
      <c r="A4145" s="2">
        <v>42503</v>
      </c>
      <c r="B4145" s="1" t="s">
        <v>3001</v>
      </c>
      <c r="C4145" s="1" t="s">
        <v>1174</v>
      </c>
      <c r="D4145" s="1" t="s">
        <v>100</v>
      </c>
      <c r="E4145" s="1" t="s">
        <v>3532</v>
      </c>
      <c r="F4145" s="45" t="s">
        <v>158</v>
      </c>
      <c r="G4145" s="1">
        <v>1</v>
      </c>
      <c r="H4145" s="1" t="s">
        <v>107</v>
      </c>
      <c r="I4145" s="1" t="s">
        <v>159</v>
      </c>
      <c r="K4145" s="1" t="str">
        <f>VLOOKUP(L4145,CW!C:D,2,FALSE)</f>
        <v>May'16</v>
      </c>
      <c r="L4145" s="1" t="str">
        <f t="shared" si="65"/>
        <v>19'16</v>
      </c>
      <c r="M4145" s="1" t="str">
        <f>VLOOKUP(K4145,CW!D:E,2,FALSE)</f>
        <v>Q1'16</v>
      </c>
    </row>
    <row r="4146" spans="1:13" ht="15" customHeight="1">
      <c r="A4146" s="2">
        <v>42503</v>
      </c>
      <c r="B4146" s="1" t="s">
        <v>3002</v>
      </c>
      <c r="C4146" s="1" t="s">
        <v>267</v>
      </c>
      <c r="D4146" s="1" t="s">
        <v>100</v>
      </c>
      <c r="E4146" s="1" t="s">
        <v>3532</v>
      </c>
      <c r="F4146" s="98" t="s">
        <v>4584</v>
      </c>
      <c r="G4146" s="1">
        <v>5</v>
      </c>
      <c r="H4146" s="1" t="s">
        <v>107</v>
      </c>
      <c r="I4146" s="1" t="s">
        <v>159</v>
      </c>
      <c r="K4146" s="1" t="str">
        <f>VLOOKUP(L4146,CW!C:D,2,FALSE)</f>
        <v>May'16</v>
      </c>
      <c r="L4146" s="1" t="str">
        <f t="shared" si="65"/>
        <v>19'16</v>
      </c>
      <c r="M4146" s="1" t="str">
        <f>VLOOKUP(K4146,CW!D:E,2,FALSE)</f>
        <v>Q1'16</v>
      </c>
    </row>
    <row r="4147" spans="1:13" ht="15" customHeight="1">
      <c r="A4147" s="2">
        <v>42503</v>
      </c>
      <c r="B4147" s="1" t="s">
        <v>3003</v>
      </c>
      <c r="C4147" s="1" t="s">
        <v>77</v>
      </c>
      <c r="D4147" s="1" t="s">
        <v>100</v>
      </c>
      <c r="E4147" s="1" t="s">
        <v>3532</v>
      </c>
      <c r="F4147" s="45" t="s">
        <v>158</v>
      </c>
      <c r="G4147" s="1">
        <v>1</v>
      </c>
      <c r="H4147" s="1" t="s">
        <v>107</v>
      </c>
      <c r="I4147" s="1" t="s">
        <v>159</v>
      </c>
      <c r="K4147" s="1" t="str">
        <f>VLOOKUP(L4147,CW!C:D,2,FALSE)</f>
        <v>May'16</v>
      </c>
      <c r="L4147" s="1" t="str">
        <f t="shared" si="65"/>
        <v>19'16</v>
      </c>
      <c r="M4147" s="1" t="str">
        <f>VLOOKUP(K4147,CW!D:E,2,FALSE)</f>
        <v>Q1'16</v>
      </c>
    </row>
    <row r="4148" spans="1:13" ht="15" customHeight="1">
      <c r="A4148" s="2">
        <v>42503</v>
      </c>
      <c r="B4148" s="1" t="s">
        <v>3003</v>
      </c>
      <c r="C4148" s="1" t="s">
        <v>77</v>
      </c>
      <c r="D4148" s="1" t="s">
        <v>100</v>
      </c>
      <c r="E4148" s="1" t="s">
        <v>3532</v>
      </c>
      <c r="F4148" s="98" t="s">
        <v>4584</v>
      </c>
      <c r="G4148" s="1">
        <v>1</v>
      </c>
      <c r="H4148" s="1" t="s">
        <v>107</v>
      </c>
      <c r="I4148" s="1" t="s">
        <v>159</v>
      </c>
      <c r="K4148" s="1" t="str">
        <f>VLOOKUP(L4148,CW!C:D,2,FALSE)</f>
        <v>May'16</v>
      </c>
      <c r="L4148" s="1" t="str">
        <f t="shared" si="65"/>
        <v>19'16</v>
      </c>
      <c r="M4148" s="1" t="str">
        <f>VLOOKUP(K4148,CW!D:E,2,FALSE)</f>
        <v>Q1'16</v>
      </c>
    </row>
    <row r="4149" spans="1:13" ht="15" customHeight="1">
      <c r="A4149" s="2">
        <v>42504</v>
      </c>
      <c r="B4149" s="1" t="s">
        <v>3004</v>
      </c>
      <c r="C4149" s="1" t="s">
        <v>86</v>
      </c>
      <c r="D4149" s="1" t="s">
        <v>100</v>
      </c>
      <c r="E4149" s="1" t="s">
        <v>3532</v>
      </c>
      <c r="F4149" s="98" t="s">
        <v>4584</v>
      </c>
      <c r="G4149" s="1">
        <v>1</v>
      </c>
      <c r="H4149" s="1" t="s">
        <v>107</v>
      </c>
      <c r="I4149" s="1" t="s">
        <v>159</v>
      </c>
      <c r="K4149" s="1" t="str">
        <f>VLOOKUP(L4149,CW!C:D,2,FALSE)</f>
        <v>May'16</v>
      </c>
      <c r="L4149" s="1" t="str">
        <f t="shared" si="65"/>
        <v>19'16</v>
      </c>
      <c r="M4149" s="1" t="str">
        <f>VLOOKUP(K4149,CW!D:E,2,FALSE)</f>
        <v>Q1'16</v>
      </c>
    </row>
    <row r="4150" spans="1:13" ht="30" customHeight="1">
      <c r="A4150" s="2">
        <v>42504</v>
      </c>
      <c r="B4150" s="1" t="s">
        <v>3005</v>
      </c>
      <c r="C4150" s="1" t="s">
        <v>72</v>
      </c>
      <c r="D4150" s="1" t="s">
        <v>100</v>
      </c>
      <c r="E4150" s="1" t="s">
        <v>3532</v>
      </c>
      <c r="F4150" s="98" t="s">
        <v>161</v>
      </c>
      <c r="G4150" s="1">
        <v>1</v>
      </c>
      <c r="H4150" s="1" t="s">
        <v>107</v>
      </c>
      <c r="I4150" s="1" t="s">
        <v>159</v>
      </c>
      <c r="K4150" s="1" t="str">
        <f>VLOOKUP(L4150,CW!C:D,2,FALSE)</f>
        <v>May'16</v>
      </c>
      <c r="L4150" s="1" t="str">
        <f t="shared" si="65"/>
        <v>19'16</v>
      </c>
      <c r="M4150" s="1" t="str">
        <f>VLOOKUP(K4150,CW!D:E,2,FALSE)</f>
        <v>Q1'16</v>
      </c>
    </row>
    <row r="4151" spans="1:13" ht="30" customHeight="1">
      <c r="A4151" s="2">
        <v>42504</v>
      </c>
      <c r="B4151" s="1" t="s">
        <v>3006</v>
      </c>
      <c r="C4151" s="1" t="s">
        <v>77</v>
      </c>
      <c r="D4151" s="1" t="s">
        <v>105</v>
      </c>
      <c r="E4151" s="1" t="s">
        <v>3532</v>
      </c>
      <c r="F4151" s="98" t="s">
        <v>161</v>
      </c>
      <c r="G4151" s="1">
        <v>3</v>
      </c>
      <c r="H4151" s="1" t="s">
        <v>107</v>
      </c>
      <c r="I4151" s="1" t="s">
        <v>159</v>
      </c>
      <c r="K4151" s="1" t="str">
        <f>VLOOKUP(L4151,CW!C:D,2,FALSE)</f>
        <v>May'16</v>
      </c>
      <c r="L4151" s="1" t="str">
        <f t="shared" si="65"/>
        <v>19'16</v>
      </c>
      <c r="M4151" s="1" t="str">
        <f>VLOOKUP(K4151,CW!D:E,2,FALSE)</f>
        <v>Q1'16</v>
      </c>
    </row>
    <row r="4152" spans="1:13" ht="15" customHeight="1">
      <c r="A4152" s="2">
        <v>42504</v>
      </c>
      <c r="B4152" s="1" t="s">
        <v>3006</v>
      </c>
      <c r="C4152" s="1" t="s">
        <v>77</v>
      </c>
      <c r="D4152" s="1" t="s">
        <v>105</v>
      </c>
      <c r="E4152" s="1" t="s">
        <v>3532</v>
      </c>
      <c r="F4152" s="98" t="s">
        <v>4584</v>
      </c>
      <c r="G4152" s="1">
        <v>1</v>
      </c>
      <c r="H4152" s="1" t="s">
        <v>107</v>
      </c>
      <c r="I4152" s="1" t="s">
        <v>159</v>
      </c>
      <c r="K4152" s="1" t="str">
        <f>VLOOKUP(L4152,CW!C:D,2,FALSE)</f>
        <v>May'16</v>
      </c>
      <c r="L4152" s="1" t="str">
        <f t="shared" si="65"/>
        <v>19'16</v>
      </c>
      <c r="M4152" s="1" t="str">
        <f>VLOOKUP(K4152,CW!D:E,2,FALSE)</f>
        <v>Q1'16</v>
      </c>
    </row>
    <row r="4153" spans="1:13" ht="30" customHeight="1">
      <c r="A4153" s="2">
        <v>42504</v>
      </c>
      <c r="B4153" s="1" t="s">
        <v>3007</v>
      </c>
      <c r="C4153" s="1" t="s">
        <v>86</v>
      </c>
      <c r="D4153" s="1" t="s">
        <v>105</v>
      </c>
      <c r="E4153" s="1" t="s">
        <v>3532</v>
      </c>
      <c r="F4153" s="98" t="s">
        <v>161</v>
      </c>
      <c r="G4153" s="1">
        <v>1</v>
      </c>
      <c r="H4153" s="1" t="s">
        <v>107</v>
      </c>
      <c r="I4153" s="1" t="s">
        <v>159</v>
      </c>
      <c r="K4153" s="1" t="str">
        <f>VLOOKUP(L4153,CW!C:D,2,FALSE)</f>
        <v>May'16</v>
      </c>
      <c r="L4153" s="1" t="str">
        <f t="shared" si="65"/>
        <v>19'16</v>
      </c>
      <c r="M4153" s="1" t="str">
        <f>VLOOKUP(K4153,CW!D:E,2,FALSE)</f>
        <v>Q1'16</v>
      </c>
    </row>
    <row r="4154" spans="1:13" ht="15" customHeight="1">
      <c r="A4154" s="2">
        <v>42504</v>
      </c>
      <c r="B4154" s="1" t="s">
        <v>3007</v>
      </c>
      <c r="C4154" s="1" t="s">
        <v>86</v>
      </c>
      <c r="D4154" s="1" t="s">
        <v>105</v>
      </c>
      <c r="E4154" s="1" t="s">
        <v>3532</v>
      </c>
      <c r="F4154" s="45" t="s">
        <v>158</v>
      </c>
      <c r="G4154" s="1">
        <v>1</v>
      </c>
      <c r="H4154" s="1" t="s">
        <v>107</v>
      </c>
      <c r="I4154" s="1" t="s">
        <v>159</v>
      </c>
      <c r="K4154" s="1" t="str">
        <f>VLOOKUP(L4154,CW!C:D,2,FALSE)</f>
        <v>May'16</v>
      </c>
      <c r="L4154" s="1" t="str">
        <f t="shared" si="65"/>
        <v>19'16</v>
      </c>
      <c r="M4154" s="1" t="str">
        <f>VLOOKUP(K4154,CW!D:E,2,FALSE)</f>
        <v>Q1'16</v>
      </c>
    </row>
    <row r="4155" spans="1:13" ht="15" customHeight="1">
      <c r="A4155" s="2">
        <v>42504</v>
      </c>
      <c r="B4155" s="1" t="s">
        <v>3007</v>
      </c>
      <c r="C4155" s="1" t="s">
        <v>86</v>
      </c>
      <c r="D4155" s="1" t="s">
        <v>105</v>
      </c>
      <c r="E4155" s="1" t="s">
        <v>3532</v>
      </c>
      <c r="F4155" s="98" t="s">
        <v>4584</v>
      </c>
      <c r="G4155" s="1">
        <v>1</v>
      </c>
      <c r="H4155" s="1" t="s">
        <v>107</v>
      </c>
      <c r="I4155" s="1" t="s">
        <v>159</v>
      </c>
      <c r="K4155" s="1" t="str">
        <f>VLOOKUP(L4155,CW!C:D,2,FALSE)</f>
        <v>May'16</v>
      </c>
      <c r="L4155" s="1" t="str">
        <f t="shared" si="65"/>
        <v>19'16</v>
      </c>
      <c r="M4155" s="1" t="str">
        <f>VLOOKUP(K4155,CW!D:E,2,FALSE)</f>
        <v>Q1'16</v>
      </c>
    </row>
    <row r="4156" spans="1:13" ht="30" customHeight="1">
      <c r="A4156" s="2">
        <v>42504</v>
      </c>
      <c r="B4156" s="1" t="s">
        <v>3008</v>
      </c>
      <c r="C4156" s="1" t="s">
        <v>86</v>
      </c>
      <c r="D4156" s="1" t="s">
        <v>105</v>
      </c>
      <c r="E4156" s="1" t="s">
        <v>3532</v>
      </c>
      <c r="F4156" s="98" t="s">
        <v>160</v>
      </c>
      <c r="G4156" s="1">
        <v>1</v>
      </c>
      <c r="H4156" s="1" t="s">
        <v>107</v>
      </c>
      <c r="I4156" s="1" t="s">
        <v>159</v>
      </c>
      <c r="K4156" s="1" t="str">
        <f>VLOOKUP(L4156,CW!C:D,2,FALSE)</f>
        <v>May'16</v>
      </c>
      <c r="L4156" s="1" t="str">
        <f t="shared" si="65"/>
        <v>19'16</v>
      </c>
      <c r="M4156" s="1" t="str">
        <f>VLOOKUP(K4156,CW!D:E,2,FALSE)</f>
        <v>Q1'16</v>
      </c>
    </row>
    <row r="4157" spans="1:13" ht="30" customHeight="1">
      <c r="A4157" s="2">
        <v>42504</v>
      </c>
      <c r="B4157" s="1" t="s">
        <v>3009</v>
      </c>
      <c r="C4157" s="1" t="s">
        <v>3010</v>
      </c>
      <c r="D4157" s="1" t="s">
        <v>105</v>
      </c>
      <c r="E4157" s="1" t="s">
        <v>3532</v>
      </c>
      <c r="F4157" s="98" t="s">
        <v>160</v>
      </c>
      <c r="G4157" s="1">
        <v>1</v>
      </c>
      <c r="H4157" s="1" t="s">
        <v>107</v>
      </c>
      <c r="I4157" s="1" t="s">
        <v>159</v>
      </c>
      <c r="K4157" s="1" t="str">
        <f>VLOOKUP(L4157,CW!C:D,2,FALSE)</f>
        <v>May'16</v>
      </c>
      <c r="L4157" s="1" t="str">
        <f t="shared" si="65"/>
        <v>19'16</v>
      </c>
      <c r="M4157" s="1" t="str">
        <f>VLOOKUP(K4157,CW!D:E,2,FALSE)</f>
        <v>Q1'16</v>
      </c>
    </row>
    <row r="4158" spans="1:13" ht="15" customHeight="1">
      <c r="A4158" s="2">
        <v>42504</v>
      </c>
      <c r="B4158" s="1" t="s">
        <v>3011</v>
      </c>
      <c r="C4158" s="1" t="s">
        <v>77</v>
      </c>
      <c r="D4158" s="1" t="s">
        <v>105</v>
      </c>
      <c r="E4158" s="1" t="s">
        <v>3532</v>
      </c>
      <c r="F4158" s="45" t="s">
        <v>158</v>
      </c>
      <c r="G4158" s="1">
        <v>2</v>
      </c>
      <c r="H4158" s="1" t="s">
        <v>107</v>
      </c>
      <c r="I4158" s="1" t="s">
        <v>159</v>
      </c>
      <c r="K4158" s="1" t="str">
        <f>VLOOKUP(L4158,CW!C:D,2,FALSE)</f>
        <v>May'16</v>
      </c>
      <c r="L4158" s="1" t="str">
        <f t="shared" si="65"/>
        <v>19'16</v>
      </c>
      <c r="M4158" s="1" t="str">
        <f>VLOOKUP(K4158,CW!D:E,2,FALSE)</f>
        <v>Q1'16</v>
      </c>
    </row>
    <row r="4159" spans="1:13" ht="30" customHeight="1">
      <c r="A4159" s="2">
        <v>42504</v>
      </c>
      <c r="B4159" s="1" t="s">
        <v>3012</v>
      </c>
      <c r="C4159" s="1" t="s">
        <v>77</v>
      </c>
      <c r="D4159" s="1" t="s">
        <v>105</v>
      </c>
      <c r="E4159" s="1" t="s">
        <v>3532</v>
      </c>
      <c r="F4159" s="98" t="s">
        <v>160</v>
      </c>
      <c r="G4159" s="1">
        <v>1</v>
      </c>
      <c r="H4159" s="1" t="s">
        <v>107</v>
      </c>
      <c r="I4159" s="1" t="s">
        <v>159</v>
      </c>
      <c r="K4159" s="1" t="str">
        <f>VLOOKUP(L4159,CW!C:D,2,FALSE)</f>
        <v>May'16</v>
      </c>
      <c r="L4159" s="1" t="str">
        <f t="shared" si="65"/>
        <v>19'16</v>
      </c>
      <c r="M4159" s="1" t="str">
        <f>VLOOKUP(K4159,CW!D:E,2,FALSE)</f>
        <v>Q1'16</v>
      </c>
    </row>
    <row r="4160" spans="1:13" ht="30" customHeight="1">
      <c r="A4160" s="2">
        <v>42504</v>
      </c>
      <c r="B4160" s="1" t="s">
        <v>3013</v>
      </c>
      <c r="C4160" s="1" t="s">
        <v>1174</v>
      </c>
      <c r="D4160" s="1" t="s">
        <v>105</v>
      </c>
      <c r="E4160" s="1" t="s">
        <v>3532</v>
      </c>
      <c r="F4160" s="98" t="s">
        <v>161</v>
      </c>
      <c r="G4160" s="1">
        <v>1</v>
      </c>
      <c r="H4160" s="1" t="s">
        <v>107</v>
      </c>
      <c r="I4160" s="1" t="s">
        <v>159</v>
      </c>
      <c r="K4160" s="1" t="str">
        <f>VLOOKUP(L4160,CW!C:D,2,FALSE)</f>
        <v>May'16</v>
      </c>
      <c r="L4160" s="1" t="str">
        <f t="shared" si="65"/>
        <v>19'16</v>
      </c>
      <c r="M4160" s="1" t="str">
        <f>VLOOKUP(K4160,CW!D:E,2,FALSE)</f>
        <v>Q1'16</v>
      </c>
    </row>
    <row r="4161" spans="1:13" ht="15" customHeight="1">
      <c r="A4161" s="2">
        <v>42504</v>
      </c>
      <c r="B4161" s="1" t="s">
        <v>3014</v>
      </c>
      <c r="C4161" s="1" t="s">
        <v>1174</v>
      </c>
      <c r="D4161" s="1" t="s">
        <v>105</v>
      </c>
      <c r="E4161" s="1" t="s">
        <v>3532</v>
      </c>
      <c r="F4161" s="98" t="s">
        <v>4584</v>
      </c>
      <c r="G4161" s="1">
        <v>1</v>
      </c>
      <c r="H4161" s="1" t="s">
        <v>107</v>
      </c>
      <c r="I4161" s="1" t="s">
        <v>159</v>
      </c>
      <c r="K4161" s="1" t="str">
        <f>VLOOKUP(L4161,CW!C:D,2,FALSE)</f>
        <v>May'16</v>
      </c>
      <c r="L4161" s="1" t="str">
        <f t="shared" si="65"/>
        <v>19'16</v>
      </c>
      <c r="M4161" s="1" t="str">
        <f>VLOOKUP(K4161,CW!D:E,2,FALSE)</f>
        <v>Q1'16</v>
      </c>
    </row>
    <row r="4162" spans="1:13" ht="15" customHeight="1">
      <c r="A4162" s="2">
        <v>42504</v>
      </c>
      <c r="B4162" s="1" t="s">
        <v>3015</v>
      </c>
      <c r="C4162" s="1" t="s">
        <v>86</v>
      </c>
      <c r="D4162" s="1" t="s">
        <v>105</v>
      </c>
      <c r="E4162" s="1" t="s">
        <v>3532</v>
      </c>
      <c r="F4162" s="45" t="s">
        <v>158</v>
      </c>
      <c r="G4162" s="1">
        <v>2</v>
      </c>
      <c r="H4162" s="1" t="s">
        <v>107</v>
      </c>
      <c r="I4162" s="1" t="s">
        <v>159</v>
      </c>
      <c r="K4162" s="1" t="str">
        <f>VLOOKUP(L4162,CW!C:D,2,FALSE)</f>
        <v>May'16</v>
      </c>
      <c r="L4162" s="1" t="str">
        <f t="shared" si="65"/>
        <v>19'16</v>
      </c>
      <c r="M4162" s="1" t="str">
        <f>VLOOKUP(K4162,CW!D:E,2,FALSE)</f>
        <v>Q1'16</v>
      </c>
    </row>
    <row r="4163" spans="1:13" ht="15" customHeight="1">
      <c r="A4163" s="2">
        <v>42504</v>
      </c>
      <c r="B4163" s="1" t="s">
        <v>3016</v>
      </c>
      <c r="C4163" s="1" t="s">
        <v>86</v>
      </c>
      <c r="D4163" s="1" t="s">
        <v>105</v>
      </c>
      <c r="E4163" s="1" t="s">
        <v>3532</v>
      </c>
      <c r="F4163" s="45" t="s">
        <v>158</v>
      </c>
      <c r="G4163" s="1">
        <v>1</v>
      </c>
      <c r="H4163" s="1" t="s">
        <v>107</v>
      </c>
      <c r="I4163" s="1" t="s">
        <v>159</v>
      </c>
      <c r="K4163" s="1" t="str">
        <f>VLOOKUP(L4163,CW!C:D,2,FALSE)</f>
        <v>May'16</v>
      </c>
      <c r="L4163" s="1" t="str">
        <f t="shared" si="65"/>
        <v>19'16</v>
      </c>
      <c r="M4163" s="1" t="str">
        <f>VLOOKUP(K4163,CW!D:E,2,FALSE)</f>
        <v>Q1'16</v>
      </c>
    </row>
    <row r="4164" spans="1:13" ht="15" customHeight="1">
      <c r="A4164" s="2">
        <v>42504</v>
      </c>
      <c r="B4164" s="1" t="s">
        <v>3017</v>
      </c>
      <c r="C4164" s="1" t="s">
        <v>86</v>
      </c>
      <c r="D4164" s="1" t="s">
        <v>105</v>
      </c>
      <c r="E4164" s="1" t="s">
        <v>3532</v>
      </c>
      <c r="F4164" s="45" t="s">
        <v>158</v>
      </c>
      <c r="G4164" s="1">
        <v>1</v>
      </c>
      <c r="H4164" s="1" t="s">
        <v>107</v>
      </c>
      <c r="I4164" s="1" t="s">
        <v>159</v>
      </c>
      <c r="K4164" s="1" t="str">
        <f>VLOOKUP(L4164,CW!C:D,2,FALSE)</f>
        <v>May'16</v>
      </c>
      <c r="L4164" s="1" t="str">
        <f t="shared" si="65"/>
        <v>19'16</v>
      </c>
      <c r="M4164" s="1" t="str">
        <f>VLOOKUP(K4164,CW!D:E,2,FALSE)</f>
        <v>Q1'16</v>
      </c>
    </row>
    <row r="4165" spans="1:13" ht="15" customHeight="1">
      <c r="A4165" s="2">
        <v>42504</v>
      </c>
      <c r="B4165" s="1" t="s">
        <v>3018</v>
      </c>
      <c r="C4165" s="1" t="s">
        <v>86</v>
      </c>
      <c r="D4165" s="1" t="s">
        <v>105</v>
      </c>
      <c r="E4165" s="1" t="s">
        <v>3532</v>
      </c>
      <c r="F4165" s="45" t="s">
        <v>158</v>
      </c>
      <c r="G4165" s="1">
        <v>1</v>
      </c>
      <c r="H4165" s="1" t="s">
        <v>107</v>
      </c>
      <c r="I4165" s="1" t="s">
        <v>159</v>
      </c>
      <c r="K4165" s="1" t="str">
        <f>VLOOKUP(L4165,CW!C:D,2,FALSE)</f>
        <v>May'16</v>
      </c>
      <c r="L4165" s="1" t="str">
        <f t="shared" si="65"/>
        <v>19'16</v>
      </c>
      <c r="M4165" s="1" t="str">
        <f>VLOOKUP(K4165,CW!D:E,2,FALSE)</f>
        <v>Q1'16</v>
      </c>
    </row>
    <row r="4166" spans="1:13" ht="30" customHeight="1">
      <c r="A4166" s="2">
        <v>42504</v>
      </c>
      <c r="B4166" s="1" t="s">
        <v>3019</v>
      </c>
      <c r="C4166" s="1" t="s">
        <v>77</v>
      </c>
      <c r="D4166" s="1" t="s">
        <v>105</v>
      </c>
      <c r="E4166" s="1" t="s">
        <v>3532</v>
      </c>
      <c r="F4166" s="98" t="s">
        <v>161</v>
      </c>
      <c r="G4166" s="1">
        <v>2</v>
      </c>
      <c r="H4166" s="1" t="s">
        <v>107</v>
      </c>
      <c r="I4166" s="1" t="s">
        <v>159</v>
      </c>
      <c r="K4166" s="1" t="str">
        <f>VLOOKUP(L4166,CW!C:D,2,FALSE)</f>
        <v>May'16</v>
      </c>
      <c r="L4166" s="1" t="str">
        <f t="shared" si="65"/>
        <v>19'16</v>
      </c>
      <c r="M4166" s="1" t="str">
        <f>VLOOKUP(K4166,CW!D:E,2,FALSE)</f>
        <v>Q1'16</v>
      </c>
    </row>
    <row r="4167" spans="1:13" ht="15" customHeight="1">
      <c r="A4167" s="2">
        <v>42504</v>
      </c>
      <c r="B4167" s="1" t="s">
        <v>3019</v>
      </c>
      <c r="C4167" s="1" t="s">
        <v>77</v>
      </c>
      <c r="D4167" s="1" t="s">
        <v>105</v>
      </c>
      <c r="E4167" s="1" t="s">
        <v>3532</v>
      </c>
      <c r="F4167" s="45" t="s">
        <v>158</v>
      </c>
      <c r="G4167" s="1">
        <v>1</v>
      </c>
      <c r="H4167" s="1" t="s">
        <v>107</v>
      </c>
      <c r="I4167" s="1" t="s">
        <v>159</v>
      </c>
      <c r="K4167" s="1" t="str">
        <f>VLOOKUP(L4167,CW!C:D,2,FALSE)</f>
        <v>May'16</v>
      </c>
      <c r="L4167" s="1" t="str">
        <f t="shared" si="65"/>
        <v>19'16</v>
      </c>
      <c r="M4167" s="1" t="str">
        <f>VLOOKUP(K4167,CW!D:E,2,FALSE)</f>
        <v>Q1'16</v>
      </c>
    </row>
    <row r="4168" spans="1:13" ht="15" customHeight="1">
      <c r="A4168" s="2">
        <v>42504</v>
      </c>
      <c r="B4168" s="1" t="s">
        <v>3020</v>
      </c>
      <c r="C4168" s="1" t="s">
        <v>86</v>
      </c>
      <c r="D4168" s="1" t="s">
        <v>100</v>
      </c>
      <c r="E4168" s="1" t="s">
        <v>3532</v>
      </c>
      <c r="F4168" s="45" t="s">
        <v>55</v>
      </c>
      <c r="G4168" s="1">
        <v>1</v>
      </c>
      <c r="H4168" s="1" t="s">
        <v>107</v>
      </c>
      <c r="I4168" s="1" t="s">
        <v>159</v>
      </c>
      <c r="K4168" s="1" t="str">
        <f>VLOOKUP(L4168,CW!C:D,2,FALSE)</f>
        <v>May'16</v>
      </c>
      <c r="L4168" s="1" t="str">
        <f t="shared" si="65"/>
        <v>19'16</v>
      </c>
      <c r="M4168" s="1" t="str">
        <f>VLOOKUP(K4168,CW!D:E,2,FALSE)</f>
        <v>Q1'16</v>
      </c>
    </row>
    <row r="4169" spans="1:13" ht="15" customHeight="1">
      <c r="A4169" s="2">
        <v>42504</v>
      </c>
      <c r="B4169" s="1" t="s">
        <v>3021</v>
      </c>
      <c r="C4169" s="1" t="s">
        <v>86</v>
      </c>
      <c r="D4169" s="1" t="s">
        <v>100</v>
      </c>
      <c r="E4169" s="1" t="s">
        <v>3532</v>
      </c>
      <c r="F4169" s="45" t="s">
        <v>158</v>
      </c>
      <c r="G4169" s="1">
        <v>2</v>
      </c>
      <c r="H4169" s="1" t="s">
        <v>107</v>
      </c>
      <c r="I4169" s="1" t="s">
        <v>159</v>
      </c>
      <c r="K4169" s="1" t="str">
        <f>VLOOKUP(L4169,CW!C:D,2,FALSE)</f>
        <v>May'16</v>
      </c>
      <c r="L4169" s="1" t="str">
        <f t="shared" si="65"/>
        <v>19'16</v>
      </c>
      <c r="M4169" s="1" t="str">
        <f>VLOOKUP(K4169,CW!D:E,2,FALSE)</f>
        <v>Q1'16</v>
      </c>
    </row>
    <row r="4170" spans="1:13" ht="30" customHeight="1">
      <c r="A4170" s="2">
        <v>42504</v>
      </c>
      <c r="B4170" s="1" t="s">
        <v>3022</v>
      </c>
      <c r="C4170" s="1" t="s">
        <v>86</v>
      </c>
      <c r="D4170" s="1" t="s">
        <v>100</v>
      </c>
      <c r="E4170" s="1" t="s">
        <v>3532</v>
      </c>
      <c r="F4170" s="98" t="s">
        <v>161</v>
      </c>
      <c r="G4170" s="1">
        <v>1</v>
      </c>
      <c r="H4170" s="1" t="s">
        <v>107</v>
      </c>
      <c r="I4170" s="1" t="s">
        <v>159</v>
      </c>
      <c r="K4170" s="1" t="str">
        <f>VLOOKUP(L4170,CW!C:D,2,FALSE)</f>
        <v>May'16</v>
      </c>
      <c r="L4170" s="1" t="str">
        <f t="shared" si="65"/>
        <v>19'16</v>
      </c>
      <c r="M4170" s="1" t="str">
        <f>VLOOKUP(K4170,CW!D:E,2,FALSE)</f>
        <v>Q1'16</v>
      </c>
    </row>
    <row r="4171" spans="1:13" ht="30" customHeight="1">
      <c r="A4171" s="2">
        <v>42504</v>
      </c>
      <c r="B4171" s="1" t="s">
        <v>3023</v>
      </c>
      <c r="C4171" s="1" t="s">
        <v>86</v>
      </c>
      <c r="D4171" s="1" t="s">
        <v>100</v>
      </c>
      <c r="E4171" s="1" t="s">
        <v>3532</v>
      </c>
      <c r="F4171" s="98" t="s">
        <v>161</v>
      </c>
      <c r="G4171" s="1">
        <v>1</v>
      </c>
      <c r="H4171" s="1" t="s">
        <v>107</v>
      </c>
      <c r="I4171" s="1" t="s">
        <v>159</v>
      </c>
      <c r="K4171" s="1" t="str">
        <f>VLOOKUP(L4171,CW!C:D,2,FALSE)</f>
        <v>May'16</v>
      </c>
      <c r="L4171" s="1" t="str">
        <f t="shared" si="65"/>
        <v>19'16</v>
      </c>
      <c r="M4171" s="1" t="str">
        <f>VLOOKUP(K4171,CW!D:E,2,FALSE)</f>
        <v>Q1'16</v>
      </c>
    </row>
    <row r="4172" spans="1:13" ht="30" customHeight="1">
      <c r="A4172" s="2">
        <v>42504</v>
      </c>
      <c r="B4172" s="1" t="s">
        <v>3024</v>
      </c>
      <c r="C4172" s="1" t="s">
        <v>77</v>
      </c>
      <c r="D4172" s="1" t="s">
        <v>100</v>
      </c>
      <c r="E4172" s="1" t="s">
        <v>3532</v>
      </c>
      <c r="F4172" s="98" t="s">
        <v>160</v>
      </c>
      <c r="G4172" s="1">
        <v>1</v>
      </c>
      <c r="H4172" s="1" t="s">
        <v>107</v>
      </c>
      <c r="I4172" s="1" t="s">
        <v>159</v>
      </c>
      <c r="K4172" s="1" t="str">
        <f>VLOOKUP(L4172,CW!C:D,2,FALSE)</f>
        <v>May'16</v>
      </c>
      <c r="L4172" s="1" t="str">
        <f t="shared" si="65"/>
        <v>19'16</v>
      </c>
      <c r="M4172" s="1" t="str">
        <f>VLOOKUP(K4172,CW!D:E,2,FALSE)</f>
        <v>Q1'16</v>
      </c>
    </row>
    <row r="4173" spans="1:13" ht="15" customHeight="1">
      <c r="A4173" s="2">
        <v>42504</v>
      </c>
      <c r="B4173" s="1" t="s">
        <v>3024</v>
      </c>
      <c r="C4173" s="1" t="s">
        <v>77</v>
      </c>
      <c r="D4173" s="1" t="s">
        <v>100</v>
      </c>
      <c r="E4173" s="1" t="s">
        <v>3532</v>
      </c>
      <c r="F4173" s="98" t="s">
        <v>4584</v>
      </c>
      <c r="G4173" s="1">
        <v>2</v>
      </c>
      <c r="H4173" s="1" t="s">
        <v>107</v>
      </c>
      <c r="I4173" s="1" t="s">
        <v>159</v>
      </c>
      <c r="K4173" s="1" t="str">
        <f>VLOOKUP(L4173,CW!C:D,2,FALSE)</f>
        <v>May'16</v>
      </c>
      <c r="L4173" s="1" t="str">
        <f t="shared" si="65"/>
        <v>19'16</v>
      </c>
      <c r="M4173" s="1" t="str">
        <f>VLOOKUP(K4173,CW!D:E,2,FALSE)</f>
        <v>Q1'16</v>
      </c>
    </row>
    <row r="4174" spans="1:13" ht="30" customHeight="1">
      <c r="A4174" s="2">
        <v>42504</v>
      </c>
      <c r="B4174" s="1" t="s">
        <v>3025</v>
      </c>
      <c r="C4174" s="1" t="s">
        <v>77</v>
      </c>
      <c r="D4174" s="1" t="s">
        <v>100</v>
      </c>
      <c r="E4174" s="1" t="s">
        <v>3532</v>
      </c>
      <c r="F4174" s="98" t="s">
        <v>160</v>
      </c>
      <c r="G4174" s="1">
        <v>1</v>
      </c>
      <c r="H4174" s="1" t="s">
        <v>107</v>
      </c>
      <c r="I4174" s="1" t="s">
        <v>159</v>
      </c>
      <c r="K4174" s="1" t="str">
        <f>VLOOKUP(L4174,CW!C:D,2,FALSE)</f>
        <v>May'16</v>
      </c>
      <c r="L4174" s="1" t="str">
        <f t="shared" si="65"/>
        <v>19'16</v>
      </c>
      <c r="M4174" s="1" t="str">
        <f>VLOOKUP(K4174,CW!D:E,2,FALSE)</f>
        <v>Q1'16</v>
      </c>
    </row>
    <row r="4175" spans="1:13" ht="15" customHeight="1">
      <c r="A4175" s="2">
        <v>42504</v>
      </c>
      <c r="B4175" s="1" t="s">
        <v>3026</v>
      </c>
      <c r="C4175" s="1" t="s">
        <v>77</v>
      </c>
      <c r="D4175" s="1" t="s">
        <v>100</v>
      </c>
      <c r="E4175" s="1" t="s">
        <v>3532</v>
      </c>
      <c r="F4175" s="45" t="s">
        <v>158</v>
      </c>
      <c r="G4175" s="1">
        <v>1</v>
      </c>
      <c r="H4175" s="1" t="s">
        <v>107</v>
      </c>
      <c r="I4175" s="1" t="s">
        <v>159</v>
      </c>
      <c r="K4175" s="1" t="str">
        <f>VLOOKUP(L4175,CW!C:D,2,FALSE)</f>
        <v>May'16</v>
      </c>
      <c r="L4175" s="1" t="str">
        <f t="shared" si="65"/>
        <v>19'16</v>
      </c>
      <c r="M4175" s="1" t="str">
        <f>VLOOKUP(K4175,CW!D:E,2,FALSE)</f>
        <v>Q1'16</v>
      </c>
    </row>
    <row r="4176" spans="1:13" ht="30" customHeight="1">
      <c r="A4176" s="2">
        <v>42504</v>
      </c>
      <c r="B4176" s="1" t="s">
        <v>3027</v>
      </c>
      <c r="C4176" s="1" t="s">
        <v>86</v>
      </c>
      <c r="D4176" s="1" t="s">
        <v>100</v>
      </c>
      <c r="E4176" s="1" t="s">
        <v>3532</v>
      </c>
      <c r="F4176" s="98" t="s">
        <v>160</v>
      </c>
      <c r="G4176" s="1">
        <v>4</v>
      </c>
      <c r="H4176" s="1" t="s">
        <v>107</v>
      </c>
      <c r="I4176" s="1" t="s">
        <v>159</v>
      </c>
      <c r="K4176" s="1" t="str">
        <f>VLOOKUP(L4176,CW!C:D,2,FALSE)</f>
        <v>May'16</v>
      </c>
      <c r="L4176" s="1" t="str">
        <f t="shared" si="65"/>
        <v>19'16</v>
      </c>
      <c r="M4176" s="1" t="str">
        <f>VLOOKUP(K4176,CW!D:E,2,FALSE)</f>
        <v>Q1'16</v>
      </c>
    </row>
    <row r="4177" spans="1:13" ht="30" customHeight="1">
      <c r="A4177" s="2">
        <v>42504</v>
      </c>
      <c r="B4177" s="1" t="s">
        <v>3028</v>
      </c>
      <c r="C4177" s="1" t="s">
        <v>86</v>
      </c>
      <c r="D4177" s="1" t="s">
        <v>100</v>
      </c>
      <c r="E4177" s="1" t="s">
        <v>3532</v>
      </c>
      <c r="F4177" s="98" t="s">
        <v>160</v>
      </c>
      <c r="G4177" s="1">
        <v>1</v>
      </c>
      <c r="H4177" s="1" t="s">
        <v>107</v>
      </c>
      <c r="I4177" s="1" t="s">
        <v>159</v>
      </c>
      <c r="K4177" s="1" t="str">
        <f>VLOOKUP(L4177,CW!C:D,2,FALSE)</f>
        <v>May'16</v>
      </c>
      <c r="L4177" s="1" t="str">
        <f t="shared" si="65"/>
        <v>19'16</v>
      </c>
      <c r="M4177" s="1" t="str">
        <f>VLOOKUP(K4177,CW!D:E,2,FALSE)</f>
        <v>Q1'16</v>
      </c>
    </row>
    <row r="4178" spans="1:13" ht="15" customHeight="1">
      <c r="A4178" s="2">
        <v>42504</v>
      </c>
      <c r="B4178" s="1" t="s">
        <v>3028</v>
      </c>
      <c r="C4178" s="1" t="s">
        <v>86</v>
      </c>
      <c r="D4178" s="1" t="s">
        <v>100</v>
      </c>
      <c r="E4178" s="1" t="s">
        <v>3532</v>
      </c>
      <c r="F4178" s="45" t="s">
        <v>158</v>
      </c>
      <c r="G4178" s="1">
        <v>2</v>
      </c>
      <c r="H4178" s="1" t="s">
        <v>107</v>
      </c>
      <c r="I4178" s="1" t="s">
        <v>159</v>
      </c>
      <c r="K4178" s="1" t="str">
        <f>VLOOKUP(L4178,CW!C:D,2,FALSE)</f>
        <v>May'16</v>
      </c>
      <c r="L4178" s="1" t="str">
        <f t="shared" si="65"/>
        <v>19'16</v>
      </c>
      <c r="M4178" s="1" t="str">
        <f>VLOOKUP(K4178,CW!D:E,2,FALSE)</f>
        <v>Q1'16</v>
      </c>
    </row>
    <row r="4179" spans="1:13" ht="15" customHeight="1">
      <c r="A4179" s="2">
        <v>42504</v>
      </c>
      <c r="B4179" s="1" t="s">
        <v>3028</v>
      </c>
      <c r="C4179" s="1" t="s">
        <v>86</v>
      </c>
      <c r="D4179" s="1" t="s">
        <v>100</v>
      </c>
      <c r="E4179" s="1" t="s">
        <v>3532</v>
      </c>
      <c r="F4179" s="98" t="s">
        <v>4584</v>
      </c>
      <c r="G4179" s="1">
        <v>4</v>
      </c>
      <c r="H4179" s="1" t="s">
        <v>107</v>
      </c>
      <c r="I4179" s="1" t="s">
        <v>159</v>
      </c>
      <c r="K4179" s="1" t="str">
        <f>VLOOKUP(L4179,CW!C:D,2,FALSE)</f>
        <v>May'16</v>
      </c>
      <c r="L4179" s="1" t="str">
        <f t="shared" si="65"/>
        <v>19'16</v>
      </c>
      <c r="M4179" s="1" t="str">
        <f>VLOOKUP(K4179,CW!D:E,2,FALSE)</f>
        <v>Q1'16</v>
      </c>
    </row>
    <row r="4180" spans="1:13" ht="30" customHeight="1">
      <c r="A4180" s="2">
        <v>42504</v>
      </c>
      <c r="B4180" s="1" t="s">
        <v>3029</v>
      </c>
      <c r="C4180" s="1" t="s">
        <v>86</v>
      </c>
      <c r="D4180" s="1" t="s">
        <v>100</v>
      </c>
      <c r="E4180" s="1" t="s">
        <v>3532</v>
      </c>
      <c r="F4180" s="98" t="s">
        <v>160</v>
      </c>
      <c r="G4180" s="1">
        <v>2</v>
      </c>
      <c r="H4180" s="1" t="s">
        <v>107</v>
      </c>
      <c r="I4180" s="1" t="s">
        <v>159</v>
      </c>
      <c r="K4180" s="1" t="str">
        <f>VLOOKUP(L4180,CW!C:D,2,FALSE)</f>
        <v>May'16</v>
      </c>
      <c r="L4180" s="1" t="str">
        <f t="shared" si="65"/>
        <v>19'16</v>
      </c>
      <c r="M4180" s="1" t="str">
        <f>VLOOKUP(K4180,CW!D:E,2,FALSE)</f>
        <v>Q1'16</v>
      </c>
    </row>
    <row r="4181" spans="1:13" ht="30" customHeight="1">
      <c r="A4181" s="2">
        <v>42504</v>
      </c>
      <c r="B4181" s="1" t="s">
        <v>3029</v>
      </c>
      <c r="C4181" s="1" t="s">
        <v>86</v>
      </c>
      <c r="D4181" s="1" t="s">
        <v>100</v>
      </c>
      <c r="E4181" s="1" t="s">
        <v>3532</v>
      </c>
      <c r="F4181" s="98" t="s">
        <v>161</v>
      </c>
      <c r="G4181" s="1">
        <v>1</v>
      </c>
      <c r="H4181" s="1" t="s">
        <v>107</v>
      </c>
      <c r="I4181" s="1" t="s">
        <v>159</v>
      </c>
      <c r="K4181" s="1" t="str">
        <f>VLOOKUP(L4181,CW!C:D,2,FALSE)</f>
        <v>May'16</v>
      </c>
      <c r="L4181" s="1" t="str">
        <f t="shared" si="65"/>
        <v>19'16</v>
      </c>
      <c r="M4181" s="1" t="str">
        <f>VLOOKUP(K4181,CW!D:E,2,FALSE)</f>
        <v>Q1'16</v>
      </c>
    </row>
    <row r="4182" spans="1:13" ht="30" customHeight="1">
      <c r="A4182" s="2">
        <v>42504</v>
      </c>
      <c r="B4182" s="1" t="s">
        <v>3030</v>
      </c>
      <c r="C4182" s="1" t="s">
        <v>86</v>
      </c>
      <c r="D4182" s="1" t="s">
        <v>100</v>
      </c>
      <c r="E4182" s="1" t="s">
        <v>3532</v>
      </c>
      <c r="F4182" s="98" t="s">
        <v>160</v>
      </c>
      <c r="G4182" s="1">
        <v>1</v>
      </c>
      <c r="H4182" s="1" t="s">
        <v>107</v>
      </c>
      <c r="I4182" s="1" t="s">
        <v>159</v>
      </c>
      <c r="K4182" s="1" t="str">
        <f>VLOOKUP(L4182,CW!C:D,2,FALSE)</f>
        <v>May'16</v>
      </c>
      <c r="L4182" s="1" t="str">
        <f t="shared" si="65"/>
        <v>19'16</v>
      </c>
      <c r="M4182" s="1" t="str">
        <f>VLOOKUP(K4182,CW!D:E,2,FALSE)</f>
        <v>Q1'16</v>
      </c>
    </row>
    <row r="4183" spans="1:13" ht="30" customHeight="1">
      <c r="A4183" s="2">
        <v>42504</v>
      </c>
      <c r="B4183" s="1" t="s">
        <v>3030</v>
      </c>
      <c r="C4183" s="1" t="s">
        <v>86</v>
      </c>
      <c r="D4183" s="1" t="s">
        <v>100</v>
      </c>
      <c r="E4183" s="1" t="s">
        <v>3532</v>
      </c>
      <c r="F4183" s="98" t="s">
        <v>161</v>
      </c>
      <c r="G4183" s="1">
        <v>2</v>
      </c>
      <c r="H4183" s="1" t="s">
        <v>107</v>
      </c>
      <c r="I4183" s="1" t="s">
        <v>159</v>
      </c>
      <c r="K4183" s="1" t="str">
        <f>VLOOKUP(L4183,CW!C:D,2,FALSE)</f>
        <v>May'16</v>
      </c>
      <c r="L4183" s="1" t="str">
        <f t="shared" si="65"/>
        <v>19'16</v>
      </c>
      <c r="M4183" s="1" t="str">
        <f>VLOOKUP(K4183,CW!D:E,2,FALSE)</f>
        <v>Q1'16</v>
      </c>
    </row>
    <row r="4184" spans="1:13" ht="15" customHeight="1">
      <c r="A4184" s="2">
        <v>42504</v>
      </c>
      <c r="B4184" s="1" t="s">
        <v>3031</v>
      </c>
      <c r="C4184" s="1" t="s">
        <v>108</v>
      </c>
      <c r="D4184" s="1" t="s">
        <v>100</v>
      </c>
      <c r="E4184" s="1" t="s">
        <v>3532</v>
      </c>
      <c r="F4184" s="45" t="s">
        <v>158</v>
      </c>
      <c r="G4184" s="1">
        <v>1</v>
      </c>
      <c r="H4184" s="1" t="s">
        <v>107</v>
      </c>
      <c r="I4184" s="1" t="s">
        <v>159</v>
      </c>
      <c r="K4184" s="1" t="str">
        <f>VLOOKUP(L4184,CW!C:D,2,FALSE)</f>
        <v>May'16</v>
      </c>
      <c r="L4184" s="1" t="str">
        <f t="shared" si="65"/>
        <v>19'16</v>
      </c>
      <c r="M4184" s="1" t="str">
        <f>VLOOKUP(K4184,CW!D:E,2,FALSE)</f>
        <v>Q1'16</v>
      </c>
    </row>
    <row r="4185" spans="1:13" ht="15" customHeight="1">
      <c r="A4185" s="2">
        <v>42504</v>
      </c>
      <c r="B4185" s="1" t="s">
        <v>3032</v>
      </c>
      <c r="C4185" s="1" t="s">
        <v>71</v>
      </c>
      <c r="D4185" s="1" t="s">
        <v>100</v>
      </c>
      <c r="E4185" s="1" t="s">
        <v>3532</v>
      </c>
      <c r="F4185" s="98" t="s">
        <v>4584</v>
      </c>
      <c r="G4185" s="1">
        <v>2</v>
      </c>
      <c r="H4185" s="1" t="s">
        <v>107</v>
      </c>
      <c r="I4185" s="1" t="s">
        <v>159</v>
      </c>
      <c r="K4185" s="1" t="str">
        <f>VLOOKUP(L4185,CW!C:D,2,FALSE)</f>
        <v>May'16</v>
      </c>
      <c r="L4185" s="1" t="str">
        <f t="shared" si="65"/>
        <v>19'16</v>
      </c>
      <c r="M4185" s="1" t="str">
        <f>VLOOKUP(K4185,CW!D:E,2,FALSE)</f>
        <v>Q1'16</v>
      </c>
    </row>
    <row r="4186" spans="1:13" ht="15" customHeight="1">
      <c r="A4186" s="2">
        <v>42504</v>
      </c>
      <c r="B4186" s="1" t="s">
        <v>3033</v>
      </c>
      <c r="C4186" s="1" t="s">
        <v>77</v>
      </c>
      <c r="D4186" s="1" t="s">
        <v>100</v>
      </c>
      <c r="E4186" s="1" t="s">
        <v>3532</v>
      </c>
      <c r="F4186" s="98" t="s">
        <v>4584</v>
      </c>
      <c r="G4186" s="1">
        <v>1</v>
      </c>
      <c r="H4186" s="1" t="s">
        <v>107</v>
      </c>
      <c r="I4186" s="1" t="s">
        <v>159</v>
      </c>
      <c r="K4186" s="1" t="str">
        <f>VLOOKUP(L4186,CW!C:D,2,FALSE)</f>
        <v>May'16</v>
      </c>
      <c r="L4186" s="1" t="str">
        <f t="shared" si="65"/>
        <v>19'16</v>
      </c>
      <c r="M4186" s="1" t="str">
        <f>VLOOKUP(K4186,CW!D:E,2,FALSE)</f>
        <v>Q1'16</v>
      </c>
    </row>
    <row r="4187" spans="1:13" ht="30" customHeight="1">
      <c r="A4187" s="2">
        <v>42504</v>
      </c>
      <c r="B4187" s="1" t="s">
        <v>3034</v>
      </c>
      <c r="C4187" s="1" t="s">
        <v>360</v>
      </c>
      <c r="D4187" s="1" t="s">
        <v>100</v>
      </c>
      <c r="E4187" s="1" t="s">
        <v>3532</v>
      </c>
      <c r="F4187" s="98" t="s">
        <v>160</v>
      </c>
      <c r="G4187" s="1">
        <v>1</v>
      </c>
      <c r="H4187" s="1" t="s">
        <v>107</v>
      </c>
      <c r="I4187" s="1" t="s">
        <v>159</v>
      </c>
      <c r="K4187" s="1" t="str">
        <f>VLOOKUP(L4187,CW!C:D,2,FALSE)</f>
        <v>May'16</v>
      </c>
      <c r="L4187" s="1" t="str">
        <f t="shared" si="65"/>
        <v>19'16</v>
      </c>
      <c r="M4187" s="1" t="str">
        <f>VLOOKUP(K4187,CW!D:E,2,FALSE)</f>
        <v>Q1'16</v>
      </c>
    </row>
    <row r="4188" spans="1:13" ht="15" customHeight="1">
      <c r="A4188" s="2">
        <v>42504</v>
      </c>
      <c r="B4188" s="1" t="s">
        <v>3035</v>
      </c>
      <c r="C4188" s="1" t="s">
        <v>108</v>
      </c>
      <c r="D4188" s="1" t="s">
        <v>100</v>
      </c>
      <c r="E4188" s="1" t="s">
        <v>3532</v>
      </c>
      <c r="F4188" s="45" t="s">
        <v>158</v>
      </c>
      <c r="G4188" s="1">
        <v>1</v>
      </c>
      <c r="H4188" s="1" t="s">
        <v>107</v>
      </c>
      <c r="I4188" s="1" t="s">
        <v>159</v>
      </c>
      <c r="K4188" s="1" t="str">
        <f>VLOOKUP(L4188,CW!C:D,2,FALSE)</f>
        <v>May'16</v>
      </c>
      <c r="L4188" s="1" t="str">
        <f t="shared" si="65"/>
        <v>19'16</v>
      </c>
      <c r="M4188" s="1" t="str">
        <f>VLOOKUP(K4188,CW!D:E,2,FALSE)</f>
        <v>Q1'16</v>
      </c>
    </row>
    <row r="4189" spans="1:13" ht="15" customHeight="1">
      <c r="A4189" s="2">
        <v>42504</v>
      </c>
      <c r="B4189" s="1" t="s">
        <v>3035</v>
      </c>
      <c r="C4189" s="1" t="s">
        <v>108</v>
      </c>
      <c r="D4189" s="1" t="s">
        <v>100</v>
      </c>
      <c r="E4189" s="1" t="s">
        <v>3532</v>
      </c>
      <c r="F4189" s="98" t="s">
        <v>4584</v>
      </c>
      <c r="G4189" s="1">
        <v>1</v>
      </c>
      <c r="H4189" s="1" t="s">
        <v>107</v>
      </c>
      <c r="I4189" s="1" t="s">
        <v>159</v>
      </c>
      <c r="K4189" s="1" t="str">
        <f>VLOOKUP(L4189,CW!C:D,2,FALSE)</f>
        <v>May'16</v>
      </c>
      <c r="L4189" s="1" t="str">
        <f t="shared" si="65"/>
        <v>19'16</v>
      </c>
      <c r="M4189" s="1" t="str">
        <f>VLOOKUP(K4189,CW!D:E,2,FALSE)</f>
        <v>Q1'16</v>
      </c>
    </row>
    <row r="4190" spans="1:13" ht="30" customHeight="1">
      <c r="A4190" s="2">
        <v>42504</v>
      </c>
      <c r="B4190" s="1" t="s">
        <v>3036</v>
      </c>
      <c r="C4190" s="1" t="s">
        <v>77</v>
      </c>
      <c r="D4190" s="1" t="s">
        <v>100</v>
      </c>
      <c r="E4190" s="1" t="s">
        <v>3532</v>
      </c>
      <c r="F4190" s="98" t="s">
        <v>160</v>
      </c>
      <c r="G4190" s="1">
        <v>1</v>
      </c>
      <c r="H4190" s="1" t="s">
        <v>107</v>
      </c>
      <c r="I4190" s="1" t="s">
        <v>159</v>
      </c>
      <c r="K4190" s="1" t="str">
        <f>VLOOKUP(L4190,CW!C:D,2,FALSE)</f>
        <v>May'16</v>
      </c>
      <c r="L4190" s="1" t="str">
        <f t="shared" ref="L4190:L4253" si="66">CONCATENATE(WEEKNUM(A4190,21),"'",TEXT(A4190,"yy"))</f>
        <v>19'16</v>
      </c>
      <c r="M4190" s="1" t="str">
        <f>VLOOKUP(K4190,CW!D:E,2,FALSE)</f>
        <v>Q1'16</v>
      </c>
    </row>
    <row r="4191" spans="1:13" ht="15" customHeight="1">
      <c r="A4191" s="2">
        <v>42504</v>
      </c>
      <c r="B4191" s="1" t="s">
        <v>3036</v>
      </c>
      <c r="C4191" s="1" t="s">
        <v>77</v>
      </c>
      <c r="D4191" s="1" t="s">
        <v>100</v>
      </c>
      <c r="E4191" s="1" t="s">
        <v>3532</v>
      </c>
      <c r="F4191" s="45" t="s">
        <v>158</v>
      </c>
      <c r="G4191" s="1">
        <v>1</v>
      </c>
      <c r="H4191" s="1" t="s">
        <v>107</v>
      </c>
      <c r="I4191" s="1" t="s">
        <v>159</v>
      </c>
      <c r="K4191" s="1" t="str">
        <f>VLOOKUP(L4191,CW!C:D,2,FALSE)</f>
        <v>May'16</v>
      </c>
      <c r="L4191" s="1" t="str">
        <f t="shared" si="66"/>
        <v>19'16</v>
      </c>
      <c r="M4191" s="1" t="str">
        <f>VLOOKUP(K4191,CW!D:E,2,FALSE)</f>
        <v>Q1'16</v>
      </c>
    </row>
    <row r="4192" spans="1:13" ht="30" customHeight="1">
      <c r="A4192" s="2">
        <v>42504</v>
      </c>
      <c r="B4192" s="1" t="s">
        <v>3037</v>
      </c>
      <c r="C4192" s="1" t="s">
        <v>1378</v>
      </c>
      <c r="D4192" s="1" t="s">
        <v>100</v>
      </c>
      <c r="E4192" s="1" t="s">
        <v>3532</v>
      </c>
      <c r="F4192" s="98" t="s">
        <v>161</v>
      </c>
      <c r="G4192" s="1">
        <v>1</v>
      </c>
      <c r="H4192" s="1" t="s">
        <v>107</v>
      </c>
      <c r="I4192" s="1" t="s">
        <v>159</v>
      </c>
      <c r="K4192" s="1" t="str">
        <f>VLOOKUP(L4192,CW!C:D,2,FALSE)</f>
        <v>May'16</v>
      </c>
      <c r="L4192" s="1" t="str">
        <f t="shared" si="66"/>
        <v>19'16</v>
      </c>
      <c r="M4192" s="1" t="str">
        <f>VLOOKUP(K4192,CW!D:E,2,FALSE)</f>
        <v>Q1'16</v>
      </c>
    </row>
    <row r="4193" spans="1:13" ht="30" customHeight="1">
      <c r="A4193" s="2">
        <v>42504</v>
      </c>
      <c r="B4193" s="1" t="s">
        <v>3038</v>
      </c>
      <c r="C4193" s="1" t="s">
        <v>86</v>
      </c>
      <c r="D4193" s="1" t="s">
        <v>100</v>
      </c>
      <c r="E4193" s="1" t="s">
        <v>3532</v>
      </c>
      <c r="F4193" s="98" t="s">
        <v>161</v>
      </c>
      <c r="G4193" s="1">
        <v>1</v>
      </c>
      <c r="H4193" s="1" t="s">
        <v>107</v>
      </c>
      <c r="I4193" s="1" t="s">
        <v>159</v>
      </c>
      <c r="K4193" s="1" t="str">
        <f>VLOOKUP(L4193,CW!C:D,2,FALSE)</f>
        <v>May'16</v>
      </c>
      <c r="L4193" s="1" t="str">
        <f t="shared" si="66"/>
        <v>19'16</v>
      </c>
      <c r="M4193" s="1" t="str">
        <f>VLOOKUP(K4193,CW!D:E,2,FALSE)</f>
        <v>Q1'16</v>
      </c>
    </row>
    <row r="4194" spans="1:13" ht="30" customHeight="1">
      <c r="A4194" s="2">
        <v>42505</v>
      </c>
      <c r="B4194" s="1" t="s">
        <v>3039</v>
      </c>
      <c r="C4194" s="1" t="s">
        <v>1174</v>
      </c>
      <c r="D4194" s="1" t="s">
        <v>105</v>
      </c>
      <c r="E4194" s="1" t="s">
        <v>3532</v>
      </c>
      <c r="F4194" s="98" t="s">
        <v>160</v>
      </c>
      <c r="G4194" s="1">
        <v>1</v>
      </c>
      <c r="H4194" s="1" t="s">
        <v>107</v>
      </c>
      <c r="I4194" s="1" t="s">
        <v>159</v>
      </c>
      <c r="K4194" s="1" t="str">
        <f>VLOOKUP(L4194,CW!C:D,2,FALSE)</f>
        <v>May'16</v>
      </c>
      <c r="L4194" s="1" t="str">
        <f t="shared" si="66"/>
        <v>19'16</v>
      </c>
      <c r="M4194" s="1" t="str">
        <f>VLOOKUP(K4194,CW!D:E,2,FALSE)</f>
        <v>Q1'16</v>
      </c>
    </row>
    <row r="4195" spans="1:13" ht="15" customHeight="1">
      <c r="A4195" s="2">
        <v>42505</v>
      </c>
      <c r="B4195" s="1" t="s">
        <v>3040</v>
      </c>
      <c r="C4195" s="1" t="s">
        <v>108</v>
      </c>
      <c r="D4195" s="1" t="s">
        <v>105</v>
      </c>
      <c r="E4195" s="1" t="s">
        <v>3532</v>
      </c>
      <c r="F4195" s="45" t="s">
        <v>158</v>
      </c>
      <c r="G4195" s="1">
        <v>1</v>
      </c>
      <c r="H4195" s="1" t="s">
        <v>107</v>
      </c>
      <c r="I4195" s="1" t="s">
        <v>159</v>
      </c>
      <c r="K4195" s="1" t="str">
        <f>VLOOKUP(L4195,CW!C:D,2,FALSE)</f>
        <v>May'16</v>
      </c>
      <c r="L4195" s="1" t="str">
        <f t="shared" si="66"/>
        <v>19'16</v>
      </c>
      <c r="M4195" s="1" t="str">
        <f>VLOOKUP(K4195,CW!D:E,2,FALSE)</f>
        <v>Q1'16</v>
      </c>
    </row>
    <row r="4196" spans="1:13" ht="30" customHeight="1">
      <c r="A4196" s="2">
        <v>42505</v>
      </c>
      <c r="B4196" s="1" t="s">
        <v>3041</v>
      </c>
      <c r="C4196" s="1" t="s">
        <v>77</v>
      </c>
      <c r="D4196" s="1" t="s">
        <v>105</v>
      </c>
      <c r="E4196" s="1" t="s">
        <v>3532</v>
      </c>
      <c r="F4196" s="98" t="s">
        <v>161</v>
      </c>
      <c r="G4196" s="1">
        <v>1</v>
      </c>
      <c r="H4196" s="1" t="s">
        <v>107</v>
      </c>
      <c r="I4196" s="1" t="s">
        <v>159</v>
      </c>
      <c r="K4196" s="1" t="str">
        <f>VLOOKUP(L4196,CW!C:D,2,FALSE)</f>
        <v>May'16</v>
      </c>
      <c r="L4196" s="1" t="str">
        <f t="shared" si="66"/>
        <v>19'16</v>
      </c>
      <c r="M4196" s="1" t="str">
        <f>VLOOKUP(K4196,CW!D:E,2,FALSE)</f>
        <v>Q1'16</v>
      </c>
    </row>
    <row r="4197" spans="1:13" ht="15" customHeight="1">
      <c r="A4197" s="2">
        <v>42505</v>
      </c>
      <c r="B4197" s="1" t="s">
        <v>3042</v>
      </c>
      <c r="C4197" s="1" t="s">
        <v>71</v>
      </c>
      <c r="D4197" s="1" t="s">
        <v>105</v>
      </c>
      <c r="E4197" s="1" t="s">
        <v>3532</v>
      </c>
      <c r="F4197" s="45" t="s">
        <v>55</v>
      </c>
      <c r="G4197" s="1">
        <v>1</v>
      </c>
      <c r="H4197" s="1" t="s">
        <v>107</v>
      </c>
      <c r="I4197" s="1" t="s">
        <v>159</v>
      </c>
      <c r="K4197" s="1" t="str">
        <f>VLOOKUP(L4197,CW!C:D,2,FALSE)</f>
        <v>May'16</v>
      </c>
      <c r="L4197" s="1" t="str">
        <f t="shared" si="66"/>
        <v>19'16</v>
      </c>
      <c r="M4197" s="1" t="str">
        <f>VLOOKUP(K4197,CW!D:E,2,FALSE)</f>
        <v>Q1'16</v>
      </c>
    </row>
    <row r="4198" spans="1:13" ht="30" customHeight="1">
      <c r="A4198" s="2">
        <v>42505</v>
      </c>
      <c r="B4198" s="1" t="s">
        <v>3043</v>
      </c>
      <c r="C4198" s="1" t="s">
        <v>1378</v>
      </c>
      <c r="D4198" s="1" t="s">
        <v>105</v>
      </c>
      <c r="E4198" s="1" t="s">
        <v>3532</v>
      </c>
      <c r="F4198" s="98" t="s">
        <v>161</v>
      </c>
      <c r="G4198" s="1">
        <v>2</v>
      </c>
      <c r="H4198" s="1" t="s">
        <v>107</v>
      </c>
      <c r="I4198" s="1" t="s">
        <v>159</v>
      </c>
      <c r="K4198" s="1" t="str">
        <f>VLOOKUP(L4198,CW!C:D,2,FALSE)</f>
        <v>May'16</v>
      </c>
      <c r="L4198" s="1" t="str">
        <f t="shared" si="66"/>
        <v>19'16</v>
      </c>
      <c r="M4198" s="1" t="str">
        <f>VLOOKUP(K4198,CW!D:E,2,FALSE)</f>
        <v>Q1'16</v>
      </c>
    </row>
    <row r="4199" spans="1:13" ht="15" customHeight="1">
      <c r="A4199" s="2">
        <v>42505</v>
      </c>
      <c r="B4199" s="1" t="s">
        <v>3043</v>
      </c>
      <c r="C4199" s="1" t="s">
        <v>1378</v>
      </c>
      <c r="D4199" s="1" t="s">
        <v>105</v>
      </c>
      <c r="E4199" s="1" t="s">
        <v>3532</v>
      </c>
      <c r="F4199" s="45" t="s">
        <v>158</v>
      </c>
      <c r="G4199" s="1">
        <v>2</v>
      </c>
      <c r="H4199" s="1" t="s">
        <v>107</v>
      </c>
      <c r="I4199" s="1" t="s">
        <v>159</v>
      </c>
      <c r="K4199" s="1" t="str">
        <f>VLOOKUP(L4199,CW!C:D,2,FALSE)</f>
        <v>May'16</v>
      </c>
      <c r="L4199" s="1" t="str">
        <f t="shared" si="66"/>
        <v>19'16</v>
      </c>
      <c r="M4199" s="1" t="str">
        <f>VLOOKUP(K4199,CW!D:E,2,FALSE)</f>
        <v>Q1'16</v>
      </c>
    </row>
    <row r="4200" spans="1:13" ht="15" customHeight="1">
      <c r="A4200" s="2">
        <v>42505</v>
      </c>
      <c r="B4200" s="1" t="s">
        <v>3044</v>
      </c>
      <c r="C4200" s="1" t="s">
        <v>86</v>
      </c>
      <c r="D4200" s="1" t="s">
        <v>105</v>
      </c>
      <c r="E4200" s="1" t="s">
        <v>3532</v>
      </c>
      <c r="F4200" s="45" t="s">
        <v>158</v>
      </c>
      <c r="G4200" s="1">
        <v>3</v>
      </c>
      <c r="H4200" s="1" t="s">
        <v>107</v>
      </c>
      <c r="I4200" s="1" t="s">
        <v>159</v>
      </c>
      <c r="K4200" s="1" t="str">
        <f>VLOOKUP(L4200,CW!C:D,2,FALSE)</f>
        <v>May'16</v>
      </c>
      <c r="L4200" s="1" t="str">
        <f t="shared" si="66"/>
        <v>19'16</v>
      </c>
      <c r="M4200" s="1" t="str">
        <f>VLOOKUP(K4200,CW!D:E,2,FALSE)</f>
        <v>Q1'16</v>
      </c>
    </row>
    <row r="4201" spans="1:13" ht="30" customHeight="1">
      <c r="A4201" s="2">
        <v>42505</v>
      </c>
      <c r="B4201" s="1" t="s">
        <v>3045</v>
      </c>
      <c r="C4201" s="1" t="s">
        <v>86</v>
      </c>
      <c r="D4201" s="1" t="s">
        <v>105</v>
      </c>
      <c r="E4201" s="1" t="s">
        <v>3532</v>
      </c>
      <c r="F4201" s="98" t="s">
        <v>160</v>
      </c>
      <c r="G4201" s="1">
        <v>2</v>
      </c>
      <c r="H4201" s="1" t="s">
        <v>107</v>
      </c>
      <c r="I4201" s="1" t="s">
        <v>159</v>
      </c>
      <c r="K4201" s="1" t="str">
        <f>VLOOKUP(L4201,CW!C:D,2,FALSE)</f>
        <v>May'16</v>
      </c>
      <c r="L4201" s="1" t="str">
        <f t="shared" si="66"/>
        <v>19'16</v>
      </c>
      <c r="M4201" s="1" t="str">
        <f>VLOOKUP(K4201,CW!D:E,2,FALSE)</f>
        <v>Q1'16</v>
      </c>
    </row>
    <row r="4202" spans="1:13" ht="15" customHeight="1">
      <c r="A4202" s="2">
        <v>42505</v>
      </c>
      <c r="B4202" s="1" t="s">
        <v>3046</v>
      </c>
      <c r="C4202" s="1" t="s">
        <v>108</v>
      </c>
      <c r="D4202" s="1" t="s">
        <v>105</v>
      </c>
      <c r="E4202" s="1" t="s">
        <v>3532</v>
      </c>
      <c r="F4202" s="45" t="s">
        <v>158</v>
      </c>
      <c r="G4202" s="1">
        <v>1</v>
      </c>
      <c r="H4202" s="1" t="s">
        <v>107</v>
      </c>
      <c r="I4202" s="1" t="s">
        <v>159</v>
      </c>
      <c r="K4202" s="1" t="str">
        <f>VLOOKUP(L4202,CW!C:D,2,FALSE)</f>
        <v>May'16</v>
      </c>
      <c r="L4202" s="1" t="str">
        <f t="shared" si="66"/>
        <v>19'16</v>
      </c>
      <c r="M4202" s="1" t="str">
        <f>VLOOKUP(K4202,CW!D:E,2,FALSE)</f>
        <v>Q1'16</v>
      </c>
    </row>
    <row r="4203" spans="1:13" ht="15" customHeight="1">
      <c r="A4203" s="2">
        <v>42505</v>
      </c>
      <c r="B4203" s="1" t="s">
        <v>3047</v>
      </c>
      <c r="C4203" s="1" t="s">
        <v>72</v>
      </c>
      <c r="D4203" s="1" t="s">
        <v>105</v>
      </c>
      <c r="E4203" s="1" t="s">
        <v>3532</v>
      </c>
      <c r="F4203" s="45" t="s">
        <v>158</v>
      </c>
      <c r="G4203" s="1">
        <v>1</v>
      </c>
      <c r="H4203" s="1" t="s">
        <v>107</v>
      </c>
      <c r="I4203" s="1" t="s">
        <v>159</v>
      </c>
      <c r="K4203" s="1" t="str">
        <f>VLOOKUP(L4203,CW!C:D,2,FALSE)</f>
        <v>May'16</v>
      </c>
      <c r="L4203" s="1" t="str">
        <f t="shared" si="66"/>
        <v>19'16</v>
      </c>
      <c r="M4203" s="1" t="str">
        <f>VLOOKUP(K4203,CW!D:E,2,FALSE)</f>
        <v>Q1'16</v>
      </c>
    </row>
    <row r="4204" spans="1:13" ht="30" customHeight="1">
      <c r="A4204" s="2">
        <v>42505</v>
      </c>
      <c r="B4204" s="1" t="s">
        <v>3048</v>
      </c>
      <c r="C4204" s="1" t="s">
        <v>77</v>
      </c>
      <c r="D4204" s="1" t="s">
        <v>105</v>
      </c>
      <c r="E4204" s="1" t="s">
        <v>3532</v>
      </c>
      <c r="F4204" s="98" t="s">
        <v>161</v>
      </c>
      <c r="G4204" s="1">
        <v>2</v>
      </c>
      <c r="H4204" s="1" t="s">
        <v>107</v>
      </c>
      <c r="I4204" s="1" t="s">
        <v>159</v>
      </c>
      <c r="K4204" s="1" t="str">
        <f>VLOOKUP(L4204,CW!C:D,2,FALSE)</f>
        <v>May'16</v>
      </c>
      <c r="L4204" s="1" t="str">
        <f t="shared" si="66"/>
        <v>19'16</v>
      </c>
      <c r="M4204" s="1" t="str">
        <f>VLOOKUP(K4204,CW!D:E,2,FALSE)</f>
        <v>Q1'16</v>
      </c>
    </row>
    <row r="4205" spans="1:13" ht="15" customHeight="1">
      <c r="A4205" s="2">
        <v>42505</v>
      </c>
      <c r="B4205" s="1" t="s">
        <v>3049</v>
      </c>
      <c r="C4205" s="1" t="s">
        <v>86</v>
      </c>
      <c r="D4205" s="1" t="s">
        <v>105</v>
      </c>
      <c r="E4205" s="1" t="s">
        <v>3532</v>
      </c>
      <c r="F4205" s="45" t="s">
        <v>158</v>
      </c>
      <c r="G4205" s="1">
        <v>1</v>
      </c>
      <c r="H4205" s="1" t="s">
        <v>107</v>
      </c>
      <c r="I4205" s="1" t="s">
        <v>159</v>
      </c>
      <c r="K4205" s="1" t="str">
        <f>VLOOKUP(L4205,CW!C:D,2,FALSE)</f>
        <v>May'16</v>
      </c>
      <c r="L4205" s="1" t="str">
        <f t="shared" si="66"/>
        <v>19'16</v>
      </c>
      <c r="M4205" s="1" t="str">
        <f>VLOOKUP(K4205,CW!D:E,2,FALSE)</f>
        <v>Q1'16</v>
      </c>
    </row>
    <row r="4206" spans="1:13" ht="15" customHeight="1">
      <c r="A4206" s="2">
        <v>42505</v>
      </c>
      <c r="B4206" s="1" t="s">
        <v>3050</v>
      </c>
      <c r="C4206" s="1" t="s">
        <v>86</v>
      </c>
      <c r="D4206" s="1" t="s">
        <v>100</v>
      </c>
      <c r="E4206" s="1" t="s">
        <v>3532</v>
      </c>
      <c r="F4206" s="45" t="s">
        <v>158</v>
      </c>
      <c r="G4206" s="1">
        <v>1</v>
      </c>
      <c r="H4206" s="1" t="s">
        <v>107</v>
      </c>
      <c r="I4206" s="1" t="s">
        <v>159</v>
      </c>
      <c r="K4206" s="1" t="str">
        <f>VLOOKUP(L4206,CW!C:D,2,FALSE)</f>
        <v>May'16</v>
      </c>
      <c r="L4206" s="1" t="str">
        <f t="shared" si="66"/>
        <v>19'16</v>
      </c>
      <c r="M4206" s="1" t="str">
        <f>VLOOKUP(K4206,CW!D:E,2,FALSE)</f>
        <v>Q1'16</v>
      </c>
    </row>
    <row r="4207" spans="1:13" ht="15" customHeight="1">
      <c r="A4207" s="2">
        <v>42505</v>
      </c>
      <c r="B4207" s="1" t="s">
        <v>3051</v>
      </c>
      <c r="C4207" s="1" t="s">
        <v>240</v>
      </c>
      <c r="D4207" s="1" t="s">
        <v>100</v>
      </c>
      <c r="E4207" s="1" t="s">
        <v>3532</v>
      </c>
      <c r="F4207" s="98" t="s">
        <v>4584</v>
      </c>
      <c r="G4207" s="1">
        <v>1</v>
      </c>
      <c r="H4207" s="1" t="s">
        <v>107</v>
      </c>
      <c r="I4207" s="1" t="s">
        <v>159</v>
      </c>
      <c r="K4207" s="1" t="str">
        <f>VLOOKUP(L4207,CW!C:D,2,FALSE)</f>
        <v>May'16</v>
      </c>
      <c r="L4207" s="1" t="str">
        <f t="shared" si="66"/>
        <v>19'16</v>
      </c>
      <c r="M4207" s="1" t="str">
        <f>VLOOKUP(K4207,CW!D:E,2,FALSE)</f>
        <v>Q1'16</v>
      </c>
    </row>
    <row r="4208" spans="1:13" ht="15" customHeight="1">
      <c r="A4208" s="2">
        <v>42505</v>
      </c>
      <c r="B4208" s="1" t="s">
        <v>3052</v>
      </c>
      <c r="C4208" s="1" t="s">
        <v>1135</v>
      </c>
      <c r="D4208" s="1" t="s">
        <v>100</v>
      </c>
      <c r="E4208" s="1" t="s">
        <v>3532</v>
      </c>
      <c r="F4208" s="45" t="s">
        <v>3053</v>
      </c>
      <c r="G4208" s="1">
        <v>1</v>
      </c>
      <c r="H4208" s="1" t="s">
        <v>107</v>
      </c>
      <c r="I4208" s="1" t="s">
        <v>159</v>
      </c>
      <c r="K4208" s="1" t="str">
        <f>VLOOKUP(L4208,CW!C:D,2,FALSE)</f>
        <v>May'16</v>
      </c>
      <c r="L4208" s="1" t="str">
        <f t="shared" si="66"/>
        <v>19'16</v>
      </c>
      <c r="M4208" s="1" t="str">
        <f>VLOOKUP(K4208,CW!D:E,2,FALSE)</f>
        <v>Q1'16</v>
      </c>
    </row>
    <row r="4209" spans="1:13" ht="15" customHeight="1">
      <c r="A4209" s="2">
        <v>42505</v>
      </c>
      <c r="B4209" s="1" t="s">
        <v>3054</v>
      </c>
      <c r="C4209" s="1" t="s">
        <v>1135</v>
      </c>
      <c r="D4209" s="1" t="s">
        <v>100</v>
      </c>
      <c r="E4209" s="1" t="s">
        <v>3532</v>
      </c>
      <c r="F4209" s="45" t="s">
        <v>158</v>
      </c>
      <c r="G4209" s="1">
        <v>1</v>
      </c>
      <c r="H4209" s="1" t="s">
        <v>107</v>
      </c>
      <c r="I4209" s="1" t="s">
        <v>159</v>
      </c>
      <c r="K4209" s="1" t="str">
        <f>VLOOKUP(L4209,CW!C:D,2,FALSE)</f>
        <v>May'16</v>
      </c>
      <c r="L4209" s="1" t="str">
        <f t="shared" si="66"/>
        <v>19'16</v>
      </c>
      <c r="M4209" s="1" t="str">
        <f>VLOOKUP(K4209,CW!D:E,2,FALSE)</f>
        <v>Q1'16</v>
      </c>
    </row>
    <row r="4210" spans="1:13" ht="30" customHeight="1">
      <c r="A4210" s="2">
        <v>42505</v>
      </c>
      <c r="B4210" s="1" t="s">
        <v>3055</v>
      </c>
      <c r="C4210" s="1" t="s">
        <v>71</v>
      </c>
      <c r="D4210" s="1" t="s">
        <v>100</v>
      </c>
      <c r="E4210" s="1" t="s">
        <v>3532</v>
      </c>
      <c r="F4210" s="98" t="s">
        <v>160</v>
      </c>
      <c r="G4210" s="1">
        <v>1</v>
      </c>
      <c r="H4210" s="1" t="s">
        <v>107</v>
      </c>
      <c r="I4210" s="1" t="s">
        <v>159</v>
      </c>
      <c r="K4210" s="1" t="str">
        <f>VLOOKUP(L4210,CW!C:D,2,FALSE)</f>
        <v>May'16</v>
      </c>
      <c r="L4210" s="1" t="str">
        <f t="shared" si="66"/>
        <v>19'16</v>
      </c>
      <c r="M4210" s="1" t="str">
        <f>VLOOKUP(K4210,CW!D:E,2,FALSE)</f>
        <v>Q1'16</v>
      </c>
    </row>
    <row r="4211" spans="1:13" ht="15" customHeight="1">
      <c r="A4211" s="2">
        <v>42505</v>
      </c>
      <c r="B4211" s="1" t="s">
        <v>3055</v>
      </c>
      <c r="C4211" s="1" t="s">
        <v>71</v>
      </c>
      <c r="D4211" s="1" t="s">
        <v>100</v>
      </c>
      <c r="E4211" s="1" t="s">
        <v>3532</v>
      </c>
      <c r="F4211" s="45" t="s">
        <v>158</v>
      </c>
      <c r="G4211" s="1">
        <v>1</v>
      </c>
      <c r="H4211" s="1" t="s">
        <v>107</v>
      </c>
      <c r="I4211" s="1" t="s">
        <v>159</v>
      </c>
      <c r="K4211" s="1" t="str">
        <f>VLOOKUP(L4211,CW!C:D,2,FALSE)</f>
        <v>May'16</v>
      </c>
      <c r="L4211" s="1" t="str">
        <f t="shared" si="66"/>
        <v>19'16</v>
      </c>
      <c r="M4211" s="1" t="str">
        <f>VLOOKUP(K4211,CW!D:E,2,FALSE)</f>
        <v>Q1'16</v>
      </c>
    </row>
    <row r="4212" spans="1:13" ht="15" customHeight="1">
      <c r="A4212" s="2">
        <v>42505</v>
      </c>
      <c r="B4212" s="1" t="s">
        <v>3055</v>
      </c>
      <c r="C4212" s="1" t="s">
        <v>71</v>
      </c>
      <c r="D4212" s="1" t="s">
        <v>100</v>
      </c>
      <c r="E4212" s="1" t="s">
        <v>3532</v>
      </c>
      <c r="F4212" s="98" t="s">
        <v>4584</v>
      </c>
      <c r="G4212" s="1">
        <v>1</v>
      </c>
      <c r="H4212" s="1" t="s">
        <v>107</v>
      </c>
      <c r="I4212" s="1" t="s">
        <v>159</v>
      </c>
      <c r="K4212" s="1" t="str">
        <f>VLOOKUP(L4212,CW!C:D,2,FALSE)</f>
        <v>May'16</v>
      </c>
      <c r="L4212" s="1" t="str">
        <f t="shared" si="66"/>
        <v>19'16</v>
      </c>
      <c r="M4212" s="1" t="str">
        <f>VLOOKUP(K4212,CW!D:E,2,FALSE)</f>
        <v>Q1'16</v>
      </c>
    </row>
    <row r="4213" spans="1:13" ht="15" customHeight="1">
      <c r="A4213" s="2">
        <v>42505</v>
      </c>
      <c r="B4213" s="1" t="s">
        <v>3056</v>
      </c>
      <c r="C4213" s="1" t="s">
        <v>71</v>
      </c>
      <c r="D4213" s="1" t="s">
        <v>100</v>
      </c>
      <c r="E4213" s="1" t="s">
        <v>3532</v>
      </c>
      <c r="F4213" s="98" t="s">
        <v>4584</v>
      </c>
      <c r="G4213" s="1">
        <v>2</v>
      </c>
      <c r="H4213" s="1" t="s">
        <v>107</v>
      </c>
      <c r="I4213" s="1" t="s">
        <v>159</v>
      </c>
      <c r="K4213" s="1" t="str">
        <f>VLOOKUP(L4213,CW!C:D,2,FALSE)</f>
        <v>May'16</v>
      </c>
      <c r="L4213" s="1" t="str">
        <f t="shared" si="66"/>
        <v>19'16</v>
      </c>
      <c r="M4213" s="1" t="str">
        <f>VLOOKUP(K4213,CW!D:E,2,FALSE)</f>
        <v>Q1'16</v>
      </c>
    </row>
    <row r="4214" spans="1:13" ht="15" customHeight="1">
      <c r="A4214" s="2">
        <v>42505</v>
      </c>
      <c r="B4214" s="1" t="s">
        <v>3057</v>
      </c>
      <c r="C4214" s="1" t="s">
        <v>86</v>
      </c>
      <c r="D4214" s="1" t="s">
        <v>100</v>
      </c>
      <c r="E4214" s="1" t="s">
        <v>3532</v>
      </c>
      <c r="F4214" s="98" t="s">
        <v>4584</v>
      </c>
      <c r="G4214" s="1">
        <v>2</v>
      </c>
      <c r="H4214" s="1" t="s">
        <v>107</v>
      </c>
      <c r="I4214" s="1" t="s">
        <v>159</v>
      </c>
      <c r="K4214" s="1" t="str">
        <f>VLOOKUP(L4214,CW!C:D,2,FALSE)</f>
        <v>May'16</v>
      </c>
      <c r="L4214" s="1" t="str">
        <f t="shared" si="66"/>
        <v>19'16</v>
      </c>
      <c r="M4214" s="1" t="str">
        <f>VLOOKUP(K4214,CW!D:E,2,FALSE)</f>
        <v>Q1'16</v>
      </c>
    </row>
    <row r="4215" spans="1:13" ht="30" customHeight="1">
      <c r="A4215" s="2">
        <v>42505</v>
      </c>
      <c r="B4215" s="1" t="s">
        <v>3058</v>
      </c>
      <c r="C4215" s="1" t="s">
        <v>86</v>
      </c>
      <c r="D4215" s="1" t="s">
        <v>100</v>
      </c>
      <c r="E4215" s="1" t="s">
        <v>3532</v>
      </c>
      <c r="F4215" s="98" t="s">
        <v>161</v>
      </c>
      <c r="G4215" s="1">
        <v>1</v>
      </c>
      <c r="H4215" s="1" t="s">
        <v>107</v>
      </c>
      <c r="I4215" s="1" t="s">
        <v>159</v>
      </c>
      <c r="K4215" s="1" t="str">
        <f>VLOOKUP(L4215,CW!C:D,2,FALSE)</f>
        <v>May'16</v>
      </c>
      <c r="L4215" s="1" t="str">
        <f t="shared" si="66"/>
        <v>19'16</v>
      </c>
      <c r="M4215" s="1" t="str">
        <f>VLOOKUP(K4215,CW!D:E,2,FALSE)</f>
        <v>Q1'16</v>
      </c>
    </row>
    <row r="4216" spans="1:13" ht="30" customHeight="1">
      <c r="A4216" s="2">
        <v>42505</v>
      </c>
      <c r="B4216" s="1" t="s">
        <v>3059</v>
      </c>
      <c r="C4216" s="1" t="s">
        <v>86</v>
      </c>
      <c r="D4216" s="1" t="s">
        <v>100</v>
      </c>
      <c r="E4216" s="1" t="s">
        <v>3532</v>
      </c>
      <c r="F4216" s="98" t="s">
        <v>161</v>
      </c>
      <c r="G4216" s="1">
        <v>14</v>
      </c>
      <c r="H4216" s="1" t="s">
        <v>107</v>
      </c>
      <c r="I4216" s="1" t="s">
        <v>159</v>
      </c>
      <c r="K4216" s="1" t="str">
        <f>VLOOKUP(L4216,CW!C:D,2,FALSE)</f>
        <v>May'16</v>
      </c>
      <c r="L4216" s="1" t="str">
        <f t="shared" si="66"/>
        <v>19'16</v>
      </c>
      <c r="M4216" s="1" t="str">
        <f>VLOOKUP(K4216,CW!D:E,2,FALSE)</f>
        <v>Q1'16</v>
      </c>
    </row>
    <row r="4217" spans="1:13" ht="15" customHeight="1">
      <c r="A4217" s="2">
        <v>42505</v>
      </c>
      <c r="B4217" s="1" t="s">
        <v>3059</v>
      </c>
      <c r="C4217" s="1" t="s">
        <v>86</v>
      </c>
      <c r="D4217" s="1" t="s">
        <v>100</v>
      </c>
      <c r="E4217" s="1" t="s">
        <v>3532</v>
      </c>
      <c r="F4217" s="98" t="s">
        <v>4584</v>
      </c>
      <c r="G4217" s="1">
        <v>1</v>
      </c>
      <c r="H4217" s="1" t="s">
        <v>107</v>
      </c>
      <c r="I4217" s="1" t="s">
        <v>159</v>
      </c>
      <c r="K4217" s="1" t="str">
        <f>VLOOKUP(L4217,CW!C:D,2,FALSE)</f>
        <v>May'16</v>
      </c>
      <c r="L4217" s="1" t="str">
        <f t="shared" si="66"/>
        <v>19'16</v>
      </c>
      <c r="M4217" s="1" t="str">
        <f>VLOOKUP(K4217,CW!D:E,2,FALSE)</f>
        <v>Q1'16</v>
      </c>
    </row>
    <row r="4218" spans="1:13" ht="15" customHeight="1">
      <c r="A4218" s="2">
        <v>42506</v>
      </c>
      <c r="B4218" s="1" t="s">
        <v>3060</v>
      </c>
      <c r="C4218" s="1" t="s">
        <v>86</v>
      </c>
      <c r="D4218" s="1" t="s">
        <v>105</v>
      </c>
      <c r="E4218" s="1" t="s">
        <v>3532</v>
      </c>
      <c r="F4218" s="45" t="s">
        <v>158</v>
      </c>
      <c r="G4218" s="1">
        <v>2</v>
      </c>
      <c r="H4218" s="1" t="s">
        <v>107</v>
      </c>
      <c r="I4218" s="1" t="s">
        <v>159</v>
      </c>
      <c r="K4218" s="1" t="str">
        <f>VLOOKUP(L4218,CW!C:D,2,FALSE)</f>
        <v>May'16</v>
      </c>
      <c r="L4218" s="1" t="str">
        <f t="shared" si="66"/>
        <v>20'16</v>
      </c>
      <c r="M4218" s="1" t="str">
        <f>VLOOKUP(K4218,CW!D:E,2,FALSE)</f>
        <v>Q1'16</v>
      </c>
    </row>
    <row r="4219" spans="1:13" ht="30" customHeight="1">
      <c r="A4219" s="2">
        <v>42506</v>
      </c>
      <c r="B4219" s="1" t="s">
        <v>3061</v>
      </c>
      <c r="C4219" s="1" t="s">
        <v>480</v>
      </c>
      <c r="D4219" s="1" t="s">
        <v>105</v>
      </c>
      <c r="E4219" s="1" t="s">
        <v>3532</v>
      </c>
      <c r="F4219" s="98" t="s">
        <v>161</v>
      </c>
      <c r="G4219" s="1">
        <v>1</v>
      </c>
      <c r="H4219" s="1" t="s">
        <v>107</v>
      </c>
      <c r="I4219" s="1" t="s">
        <v>159</v>
      </c>
      <c r="K4219" s="1" t="str">
        <f>VLOOKUP(L4219,CW!C:D,2,FALSE)</f>
        <v>May'16</v>
      </c>
      <c r="L4219" s="1" t="str">
        <f t="shared" si="66"/>
        <v>20'16</v>
      </c>
      <c r="M4219" s="1" t="str">
        <f>VLOOKUP(K4219,CW!D:E,2,FALSE)</f>
        <v>Q1'16</v>
      </c>
    </row>
    <row r="4220" spans="1:13" ht="30" customHeight="1">
      <c r="A4220" s="2">
        <v>42506</v>
      </c>
      <c r="B4220" s="1" t="s">
        <v>3062</v>
      </c>
      <c r="C4220" s="1" t="s">
        <v>86</v>
      </c>
      <c r="D4220" s="1" t="s">
        <v>105</v>
      </c>
      <c r="E4220" s="1" t="s">
        <v>3532</v>
      </c>
      <c r="F4220" s="98" t="s">
        <v>160</v>
      </c>
      <c r="G4220" s="1">
        <v>1</v>
      </c>
      <c r="H4220" s="1" t="s">
        <v>107</v>
      </c>
      <c r="I4220" s="1" t="s">
        <v>159</v>
      </c>
      <c r="K4220" s="1" t="str">
        <f>VLOOKUP(L4220,CW!C:D,2,FALSE)</f>
        <v>May'16</v>
      </c>
      <c r="L4220" s="1" t="str">
        <f t="shared" si="66"/>
        <v>20'16</v>
      </c>
      <c r="M4220" s="1" t="str">
        <f>VLOOKUP(K4220,CW!D:E,2,FALSE)</f>
        <v>Q1'16</v>
      </c>
    </row>
    <row r="4221" spans="1:13" ht="15" customHeight="1">
      <c r="A4221" s="2">
        <v>42506</v>
      </c>
      <c r="B4221" s="1" t="s">
        <v>3062</v>
      </c>
      <c r="C4221" s="1" t="s">
        <v>86</v>
      </c>
      <c r="D4221" s="1" t="s">
        <v>105</v>
      </c>
      <c r="E4221" s="1" t="s">
        <v>3532</v>
      </c>
      <c r="F4221" s="45" t="s">
        <v>158</v>
      </c>
      <c r="G4221" s="1">
        <v>1</v>
      </c>
      <c r="H4221" s="1" t="s">
        <v>107</v>
      </c>
      <c r="I4221" s="1" t="s">
        <v>159</v>
      </c>
      <c r="K4221" s="1" t="str">
        <f>VLOOKUP(L4221,CW!C:D,2,FALSE)</f>
        <v>May'16</v>
      </c>
      <c r="L4221" s="1" t="str">
        <f t="shared" si="66"/>
        <v>20'16</v>
      </c>
      <c r="M4221" s="1" t="str">
        <f>VLOOKUP(K4221,CW!D:E,2,FALSE)</f>
        <v>Q1'16</v>
      </c>
    </row>
    <row r="4222" spans="1:13" ht="30" customHeight="1">
      <c r="A4222" s="2">
        <v>42506</v>
      </c>
      <c r="B4222" s="1" t="s">
        <v>3063</v>
      </c>
      <c r="C4222" s="1" t="s">
        <v>86</v>
      </c>
      <c r="D4222" s="1" t="s">
        <v>105</v>
      </c>
      <c r="E4222" s="1" t="s">
        <v>3532</v>
      </c>
      <c r="F4222" s="98" t="s">
        <v>161</v>
      </c>
      <c r="G4222" s="1">
        <v>1</v>
      </c>
      <c r="H4222" s="1" t="s">
        <v>107</v>
      </c>
      <c r="I4222" s="1" t="s">
        <v>159</v>
      </c>
      <c r="K4222" s="1" t="str">
        <f>VLOOKUP(L4222,CW!C:D,2,FALSE)</f>
        <v>May'16</v>
      </c>
      <c r="L4222" s="1" t="str">
        <f t="shared" si="66"/>
        <v>20'16</v>
      </c>
      <c r="M4222" s="1" t="str">
        <f>VLOOKUP(K4222,CW!D:E,2,FALSE)</f>
        <v>Q1'16</v>
      </c>
    </row>
    <row r="4223" spans="1:13" ht="30" customHeight="1">
      <c r="A4223" s="2">
        <v>42506</v>
      </c>
      <c r="B4223" s="1" t="s">
        <v>3064</v>
      </c>
      <c r="C4223" s="1" t="s">
        <v>72</v>
      </c>
      <c r="D4223" s="1" t="s">
        <v>105</v>
      </c>
      <c r="E4223" s="1" t="s">
        <v>3532</v>
      </c>
      <c r="F4223" s="98" t="s">
        <v>161</v>
      </c>
      <c r="G4223" s="1">
        <v>1</v>
      </c>
      <c r="H4223" s="1" t="s">
        <v>107</v>
      </c>
      <c r="I4223" s="1" t="s">
        <v>159</v>
      </c>
      <c r="K4223" s="1" t="str">
        <f>VLOOKUP(L4223,CW!C:D,2,FALSE)</f>
        <v>May'16</v>
      </c>
      <c r="L4223" s="1" t="str">
        <f t="shared" si="66"/>
        <v>20'16</v>
      </c>
      <c r="M4223" s="1" t="str">
        <f>VLOOKUP(K4223,CW!D:E,2,FALSE)</f>
        <v>Q1'16</v>
      </c>
    </row>
    <row r="4224" spans="1:13" ht="15" customHeight="1">
      <c r="A4224" s="2">
        <v>42506</v>
      </c>
      <c r="B4224" s="1" t="s">
        <v>3065</v>
      </c>
      <c r="C4224" s="1" t="s">
        <v>72</v>
      </c>
      <c r="D4224" s="1" t="s">
        <v>105</v>
      </c>
      <c r="E4224" s="1" t="s">
        <v>3532</v>
      </c>
      <c r="F4224" s="45" t="s">
        <v>158</v>
      </c>
      <c r="G4224" s="1">
        <v>1</v>
      </c>
      <c r="H4224" s="1" t="s">
        <v>107</v>
      </c>
      <c r="I4224" s="1" t="s">
        <v>159</v>
      </c>
      <c r="K4224" s="1" t="str">
        <f>VLOOKUP(L4224,CW!C:D,2,FALSE)</f>
        <v>May'16</v>
      </c>
      <c r="L4224" s="1" t="str">
        <f t="shared" si="66"/>
        <v>20'16</v>
      </c>
      <c r="M4224" s="1" t="str">
        <f>VLOOKUP(K4224,CW!D:E,2,FALSE)</f>
        <v>Q1'16</v>
      </c>
    </row>
    <row r="4225" spans="1:13" ht="15" customHeight="1">
      <c r="A4225" s="2">
        <v>42506</v>
      </c>
      <c r="B4225" s="1" t="s">
        <v>3066</v>
      </c>
      <c r="C4225" s="1" t="s">
        <v>86</v>
      </c>
      <c r="D4225" s="1" t="s">
        <v>102</v>
      </c>
      <c r="E4225" s="1" t="s">
        <v>3532</v>
      </c>
      <c r="F4225" s="45" t="s">
        <v>158</v>
      </c>
      <c r="G4225" s="1">
        <v>3</v>
      </c>
      <c r="H4225" s="1" t="s">
        <v>107</v>
      </c>
      <c r="I4225" s="1" t="s">
        <v>159</v>
      </c>
      <c r="K4225" s="1" t="str">
        <f>VLOOKUP(L4225,CW!C:D,2,FALSE)</f>
        <v>May'16</v>
      </c>
      <c r="L4225" s="1" t="str">
        <f t="shared" si="66"/>
        <v>20'16</v>
      </c>
      <c r="M4225" s="1" t="str">
        <f>VLOOKUP(K4225,CW!D:E,2,FALSE)</f>
        <v>Q1'16</v>
      </c>
    </row>
    <row r="4226" spans="1:13" ht="30" customHeight="1">
      <c r="A4226" s="2">
        <v>42506</v>
      </c>
      <c r="B4226" s="1" t="s">
        <v>3067</v>
      </c>
      <c r="C4226" s="1" t="s">
        <v>86</v>
      </c>
      <c r="D4226" s="1" t="s">
        <v>102</v>
      </c>
      <c r="E4226" s="1" t="s">
        <v>3532</v>
      </c>
      <c r="F4226" s="98" t="s">
        <v>160</v>
      </c>
      <c r="G4226" s="1">
        <v>1</v>
      </c>
      <c r="H4226" s="1" t="s">
        <v>107</v>
      </c>
      <c r="I4226" s="1" t="s">
        <v>159</v>
      </c>
      <c r="K4226" s="1" t="str">
        <f>VLOOKUP(L4226,CW!C:D,2,FALSE)</f>
        <v>May'16</v>
      </c>
      <c r="L4226" s="1" t="str">
        <f t="shared" si="66"/>
        <v>20'16</v>
      </c>
      <c r="M4226" s="1" t="str">
        <f>VLOOKUP(K4226,CW!D:E,2,FALSE)</f>
        <v>Q1'16</v>
      </c>
    </row>
    <row r="4227" spans="1:13" ht="30" customHeight="1">
      <c r="A4227" s="2">
        <v>42506</v>
      </c>
      <c r="B4227" s="1" t="s">
        <v>3067</v>
      </c>
      <c r="C4227" s="1" t="s">
        <v>86</v>
      </c>
      <c r="D4227" s="1" t="s">
        <v>102</v>
      </c>
      <c r="E4227" s="1" t="s">
        <v>3532</v>
      </c>
      <c r="F4227" s="98" t="s">
        <v>161</v>
      </c>
      <c r="G4227" s="1">
        <v>1</v>
      </c>
      <c r="H4227" s="1" t="s">
        <v>107</v>
      </c>
      <c r="I4227" s="1" t="s">
        <v>159</v>
      </c>
      <c r="K4227" s="1" t="str">
        <f>VLOOKUP(L4227,CW!C:D,2,FALSE)</f>
        <v>May'16</v>
      </c>
      <c r="L4227" s="1" t="str">
        <f t="shared" si="66"/>
        <v>20'16</v>
      </c>
      <c r="M4227" s="1" t="str">
        <f>VLOOKUP(K4227,CW!D:E,2,FALSE)</f>
        <v>Q1'16</v>
      </c>
    </row>
    <row r="4228" spans="1:13" ht="30" customHeight="1">
      <c r="A4228" s="2">
        <v>42506</v>
      </c>
      <c r="B4228" s="1" t="s">
        <v>3068</v>
      </c>
      <c r="C4228" s="1" t="s">
        <v>86</v>
      </c>
      <c r="D4228" s="1" t="s">
        <v>102</v>
      </c>
      <c r="E4228" s="1" t="s">
        <v>3532</v>
      </c>
      <c r="F4228" s="98" t="s">
        <v>160</v>
      </c>
      <c r="G4228" s="1">
        <v>1</v>
      </c>
      <c r="H4228" s="1" t="s">
        <v>107</v>
      </c>
      <c r="I4228" s="1" t="s">
        <v>159</v>
      </c>
      <c r="K4228" s="1" t="str">
        <f>VLOOKUP(L4228,CW!C:D,2,FALSE)</f>
        <v>May'16</v>
      </c>
      <c r="L4228" s="1" t="str">
        <f t="shared" si="66"/>
        <v>20'16</v>
      </c>
      <c r="M4228" s="1" t="str">
        <f>VLOOKUP(K4228,CW!D:E,2,FALSE)</f>
        <v>Q1'16</v>
      </c>
    </row>
    <row r="4229" spans="1:13" ht="15" customHeight="1">
      <c r="A4229" s="2">
        <v>42506</v>
      </c>
      <c r="B4229" s="1" t="s">
        <v>3068</v>
      </c>
      <c r="C4229" s="1" t="s">
        <v>86</v>
      </c>
      <c r="D4229" s="1" t="s">
        <v>102</v>
      </c>
      <c r="E4229" s="1" t="s">
        <v>3532</v>
      </c>
      <c r="F4229" s="45" t="s">
        <v>158</v>
      </c>
      <c r="G4229" s="1">
        <v>10</v>
      </c>
      <c r="H4229" s="1" t="s">
        <v>107</v>
      </c>
      <c r="I4229" s="1" t="s">
        <v>159</v>
      </c>
      <c r="K4229" s="1" t="str">
        <f>VLOOKUP(L4229,CW!C:D,2,FALSE)</f>
        <v>May'16</v>
      </c>
      <c r="L4229" s="1" t="str">
        <f t="shared" si="66"/>
        <v>20'16</v>
      </c>
      <c r="M4229" s="1" t="str">
        <f>VLOOKUP(K4229,CW!D:E,2,FALSE)</f>
        <v>Q1'16</v>
      </c>
    </row>
    <row r="4230" spans="1:13" ht="15" customHeight="1">
      <c r="A4230" s="2">
        <v>42506</v>
      </c>
      <c r="B4230" s="1" t="s">
        <v>3069</v>
      </c>
      <c r="C4230" s="1" t="s">
        <v>86</v>
      </c>
      <c r="D4230" s="1" t="s">
        <v>102</v>
      </c>
      <c r="E4230" s="1" t="s">
        <v>3532</v>
      </c>
      <c r="F4230" s="45" t="s">
        <v>158</v>
      </c>
      <c r="G4230" s="1">
        <v>2</v>
      </c>
      <c r="H4230" s="1" t="s">
        <v>107</v>
      </c>
      <c r="I4230" s="1" t="s">
        <v>159</v>
      </c>
      <c r="K4230" s="1" t="str">
        <f>VLOOKUP(L4230,CW!C:D,2,FALSE)</f>
        <v>May'16</v>
      </c>
      <c r="L4230" s="1" t="str">
        <f t="shared" si="66"/>
        <v>20'16</v>
      </c>
      <c r="M4230" s="1" t="str">
        <f>VLOOKUP(K4230,CW!D:E,2,FALSE)</f>
        <v>Q1'16</v>
      </c>
    </row>
    <row r="4231" spans="1:13" ht="15" customHeight="1">
      <c r="A4231" s="2">
        <v>42506</v>
      </c>
      <c r="B4231" s="1" t="s">
        <v>3070</v>
      </c>
      <c r="C4231" s="1" t="s">
        <v>86</v>
      </c>
      <c r="D4231" s="1" t="s">
        <v>102</v>
      </c>
      <c r="E4231" s="1" t="s">
        <v>3532</v>
      </c>
      <c r="F4231" s="45" t="s">
        <v>158</v>
      </c>
      <c r="G4231" s="1">
        <v>4</v>
      </c>
      <c r="H4231" s="1" t="s">
        <v>107</v>
      </c>
      <c r="I4231" s="1" t="s">
        <v>159</v>
      </c>
      <c r="K4231" s="1" t="str">
        <f>VLOOKUP(L4231,CW!C:D,2,FALSE)</f>
        <v>May'16</v>
      </c>
      <c r="L4231" s="1" t="str">
        <f t="shared" si="66"/>
        <v>20'16</v>
      </c>
      <c r="M4231" s="1" t="str">
        <f>VLOOKUP(K4231,CW!D:E,2,FALSE)</f>
        <v>Q1'16</v>
      </c>
    </row>
    <row r="4232" spans="1:13" ht="30" customHeight="1">
      <c r="A4232" s="2">
        <v>42506</v>
      </c>
      <c r="B4232" s="1" t="s">
        <v>3071</v>
      </c>
      <c r="C4232" s="1" t="s">
        <v>108</v>
      </c>
      <c r="D4232" s="1" t="s">
        <v>102</v>
      </c>
      <c r="E4232" s="1" t="s">
        <v>3532</v>
      </c>
      <c r="F4232" s="98" t="s">
        <v>160</v>
      </c>
      <c r="G4232" s="1">
        <v>1</v>
      </c>
      <c r="H4232" s="1" t="s">
        <v>107</v>
      </c>
      <c r="I4232" s="1" t="s">
        <v>159</v>
      </c>
      <c r="K4232" s="1" t="str">
        <f>VLOOKUP(L4232,CW!C:D,2,FALSE)</f>
        <v>May'16</v>
      </c>
      <c r="L4232" s="1" t="str">
        <f t="shared" si="66"/>
        <v>20'16</v>
      </c>
      <c r="M4232" s="1" t="str">
        <f>VLOOKUP(K4232,CW!D:E,2,FALSE)</f>
        <v>Q1'16</v>
      </c>
    </row>
    <row r="4233" spans="1:13" ht="15" customHeight="1">
      <c r="A4233" s="2">
        <v>42506</v>
      </c>
      <c r="B4233" s="1" t="s">
        <v>3072</v>
      </c>
      <c r="C4233" s="1" t="s">
        <v>83</v>
      </c>
      <c r="D4233" s="1" t="s">
        <v>102</v>
      </c>
      <c r="E4233" s="1" t="s">
        <v>3532</v>
      </c>
      <c r="F4233" s="45" t="s">
        <v>158</v>
      </c>
      <c r="G4233" s="1">
        <v>1</v>
      </c>
      <c r="H4233" s="1" t="s">
        <v>107</v>
      </c>
      <c r="I4233" s="1" t="s">
        <v>159</v>
      </c>
      <c r="K4233" s="1" t="str">
        <f>VLOOKUP(L4233,CW!C:D,2,FALSE)</f>
        <v>May'16</v>
      </c>
      <c r="L4233" s="1" t="str">
        <f t="shared" si="66"/>
        <v>20'16</v>
      </c>
      <c r="M4233" s="1" t="str">
        <f>VLOOKUP(K4233,CW!D:E,2,FALSE)</f>
        <v>Q1'16</v>
      </c>
    </row>
    <row r="4234" spans="1:13" ht="30" customHeight="1">
      <c r="A4234" s="2">
        <v>42506</v>
      </c>
      <c r="B4234" s="1" t="s">
        <v>3073</v>
      </c>
      <c r="C4234" s="1" t="s">
        <v>83</v>
      </c>
      <c r="D4234" s="1" t="s">
        <v>102</v>
      </c>
      <c r="E4234" s="1" t="s">
        <v>3532</v>
      </c>
      <c r="F4234" s="98" t="s">
        <v>161</v>
      </c>
      <c r="G4234" s="1">
        <v>1</v>
      </c>
      <c r="H4234" s="1" t="s">
        <v>107</v>
      </c>
      <c r="I4234" s="1" t="s">
        <v>159</v>
      </c>
      <c r="K4234" s="1" t="str">
        <f>VLOOKUP(L4234,CW!C:D,2,FALSE)</f>
        <v>May'16</v>
      </c>
      <c r="L4234" s="1" t="str">
        <f t="shared" si="66"/>
        <v>20'16</v>
      </c>
      <c r="M4234" s="1" t="str">
        <f>VLOOKUP(K4234,CW!D:E,2,FALSE)</f>
        <v>Q1'16</v>
      </c>
    </row>
    <row r="4235" spans="1:13" ht="30" customHeight="1">
      <c r="A4235" s="2">
        <v>42506</v>
      </c>
      <c r="B4235" s="1" t="s">
        <v>3074</v>
      </c>
      <c r="C4235" s="1" t="s">
        <v>83</v>
      </c>
      <c r="D4235" s="1" t="s">
        <v>102</v>
      </c>
      <c r="E4235" s="1" t="s">
        <v>3532</v>
      </c>
      <c r="F4235" s="98" t="s">
        <v>160</v>
      </c>
      <c r="G4235" s="1">
        <v>1</v>
      </c>
      <c r="H4235" s="1" t="s">
        <v>107</v>
      </c>
      <c r="I4235" s="1" t="s">
        <v>159</v>
      </c>
      <c r="K4235" s="1" t="str">
        <f>VLOOKUP(L4235,CW!C:D,2,FALSE)</f>
        <v>May'16</v>
      </c>
      <c r="L4235" s="1" t="str">
        <f t="shared" si="66"/>
        <v>20'16</v>
      </c>
      <c r="M4235" s="1" t="str">
        <f>VLOOKUP(K4235,CW!D:E,2,FALSE)</f>
        <v>Q1'16</v>
      </c>
    </row>
    <row r="4236" spans="1:13" ht="15" customHeight="1">
      <c r="A4236" s="2">
        <v>42506</v>
      </c>
      <c r="B4236" s="1" t="s">
        <v>3074</v>
      </c>
      <c r="C4236" s="1" t="s">
        <v>83</v>
      </c>
      <c r="D4236" s="1" t="s">
        <v>102</v>
      </c>
      <c r="E4236" s="1" t="s">
        <v>3532</v>
      </c>
      <c r="F4236" s="98" t="s">
        <v>4584</v>
      </c>
      <c r="G4236" s="1">
        <v>1</v>
      </c>
      <c r="H4236" s="1" t="s">
        <v>107</v>
      </c>
      <c r="I4236" s="1" t="s">
        <v>159</v>
      </c>
      <c r="K4236" s="1" t="str">
        <f>VLOOKUP(L4236,CW!C:D,2,FALSE)</f>
        <v>May'16</v>
      </c>
      <c r="L4236" s="1" t="str">
        <f t="shared" si="66"/>
        <v>20'16</v>
      </c>
      <c r="M4236" s="1" t="str">
        <f>VLOOKUP(K4236,CW!D:E,2,FALSE)</f>
        <v>Q1'16</v>
      </c>
    </row>
    <row r="4237" spans="1:13" ht="15" customHeight="1">
      <c r="A4237" s="2">
        <v>42506</v>
      </c>
      <c r="B4237" s="1" t="s">
        <v>3075</v>
      </c>
      <c r="C4237" s="1" t="s">
        <v>72</v>
      </c>
      <c r="D4237" s="1" t="s">
        <v>102</v>
      </c>
      <c r="E4237" s="1" t="s">
        <v>3532</v>
      </c>
      <c r="F4237" s="45" t="s">
        <v>158</v>
      </c>
      <c r="G4237" s="1">
        <v>1</v>
      </c>
      <c r="H4237" s="1" t="s">
        <v>107</v>
      </c>
      <c r="I4237" s="1" t="s">
        <v>159</v>
      </c>
      <c r="K4237" s="1" t="str">
        <f>VLOOKUP(L4237,CW!C:D,2,FALSE)</f>
        <v>May'16</v>
      </c>
      <c r="L4237" s="1" t="str">
        <f t="shared" si="66"/>
        <v>20'16</v>
      </c>
      <c r="M4237" s="1" t="str">
        <f>VLOOKUP(K4237,CW!D:E,2,FALSE)</f>
        <v>Q1'16</v>
      </c>
    </row>
    <row r="4238" spans="1:13" ht="15" customHeight="1">
      <c r="A4238" s="2">
        <v>42506</v>
      </c>
      <c r="B4238" s="1" t="s">
        <v>3076</v>
      </c>
      <c r="C4238" s="1" t="s">
        <v>72</v>
      </c>
      <c r="D4238" s="1" t="s">
        <v>102</v>
      </c>
      <c r="E4238" s="1" t="s">
        <v>3532</v>
      </c>
      <c r="F4238" s="45" t="s">
        <v>158</v>
      </c>
      <c r="G4238" s="1">
        <v>1</v>
      </c>
      <c r="H4238" s="1" t="s">
        <v>107</v>
      </c>
      <c r="I4238" s="1" t="s">
        <v>159</v>
      </c>
      <c r="K4238" s="1" t="str">
        <f>VLOOKUP(L4238,CW!C:D,2,FALSE)</f>
        <v>May'16</v>
      </c>
      <c r="L4238" s="1" t="str">
        <f t="shared" si="66"/>
        <v>20'16</v>
      </c>
      <c r="M4238" s="1" t="str">
        <f>VLOOKUP(K4238,CW!D:E,2,FALSE)</f>
        <v>Q1'16</v>
      </c>
    </row>
    <row r="4239" spans="1:13" ht="15" customHeight="1">
      <c r="A4239" s="2">
        <v>42507</v>
      </c>
      <c r="B4239" s="1" t="s">
        <v>3077</v>
      </c>
      <c r="C4239" s="1" t="s">
        <v>83</v>
      </c>
      <c r="D4239" s="1" t="s">
        <v>100</v>
      </c>
      <c r="E4239" s="1" t="s">
        <v>3532</v>
      </c>
      <c r="F4239" s="98" t="s">
        <v>4584</v>
      </c>
      <c r="G4239" s="1">
        <v>3</v>
      </c>
      <c r="H4239" s="1" t="s">
        <v>107</v>
      </c>
      <c r="I4239" s="1" t="s">
        <v>159</v>
      </c>
      <c r="K4239" s="1" t="str">
        <f>VLOOKUP(L4239,CW!C:D,2,FALSE)</f>
        <v>May'16</v>
      </c>
      <c r="L4239" s="1" t="str">
        <f t="shared" si="66"/>
        <v>20'16</v>
      </c>
      <c r="M4239" s="1" t="str">
        <f>VLOOKUP(K4239,CW!D:E,2,FALSE)</f>
        <v>Q1'16</v>
      </c>
    </row>
    <row r="4240" spans="1:13" ht="15" customHeight="1">
      <c r="A4240" s="2">
        <v>42507</v>
      </c>
      <c r="B4240" s="1" t="s">
        <v>3078</v>
      </c>
      <c r="C4240" s="1" t="s">
        <v>83</v>
      </c>
      <c r="D4240" s="1" t="s">
        <v>100</v>
      </c>
      <c r="E4240" s="1" t="s">
        <v>3532</v>
      </c>
      <c r="F4240" s="98" t="s">
        <v>4584</v>
      </c>
      <c r="G4240" s="1">
        <v>2</v>
      </c>
      <c r="H4240" s="1" t="s">
        <v>107</v>
      </c>
      <c r="I4240" s="1" t="s">
        <v>159</v>
      </c>
      <c r="K4240" s="1" t="str">
        <f>VLOOKUP(L4240,CW!C:D,2,FALSE)</f>
        <v>May'16</v>
      </c>
      <c r="L4240" s="1" t="str">
        <f t="shared" si="66"/>
        <v>20'16</v>
      </c>
      <c r="M4240" s="1" t="str">
        <f>VLOOKUP(K4240,CW!D:E,2,FALSE)</f>
        <v>Q1'16</v>
      </c>
    </row>
    <row r="4241" spans="1:13" ht="15" customHeight="1">
      <c r="A4241" s="2">
        <v>42507</v>
      </c>
      <c r="B4241" s="1" t="s">
        <v>3079</v>
      </c>
      <c r="C4241" s="1" t="s">
        <v>83</v>
      </c>
      <c r="D4241" s="1" t="s">
        <v>100</v>
      </c>
      <c r="E4241" s="1" t="s">
        <v>3532</v>
      </c>
      <c r="F4241" s="98" t="s">
        <v>4584</v>
      </c>
      <c r="G4241" s="1">
        <v>2</v>
      </c>
      <c r="H4241" s="1" t="s">
        <v>107</v>
      </c>
      <c r="I4241" s="1" t="s">
        <v>159</v>
      </c>
      <c r="K4241" s="1" t="str">
        <f>VLOOKUP(L4241,CW!C:D,2,FALSE)</f>
        <v>May'16</v>
      </c>
      <c r="L4241" s="1" t="str">
        <f t="shared" si="66"/>
        <v>20'16</v>
      </c>
      <c r="M4241" s="1" t="str">
        <f>VLOOKUP(K4241,CW!D:E,2,FALSE)</f>
        <v>Q1'16</v>
      </c>
    </row>
    <row r="4242" spans="1:13" ht="15" customHeight="1">
      <c r="A4242" s="2">
        <v>42507</v>
      </c>
      <c r="B4242" s="1" t="s">
        <v>3080</v>
      </c>
      <c r="C4242" s="1" t="s">
        <v>86</v>
      </c>
      <c r="D4242" s="1" t="s">
        <v>102</v>
      </c>
      <c r="E4242" s="1" t="s">
        <v>3532</v>
      </c>
      <c r="F4242" s="45" t="s">
        <v>158</v>
      </c>
      <c r="G4242" s="1">
        <v>1</v>
      </c>
      <c r="H4242" s="1" t="s">
        <v>107</v>
      </c>
      <c r="I4242" s="1" t="s">
        <v>159</v>
      </c>
      <c r="K4242" s="1" t="str">
        <f>VLOOKUP(L4242,CW!C:D,2,FALSE)</f>
        <v>May'16</v>
      </c>
      <c r="L4242" s="1" t="str">
        <f t="shared" si="66"/>
        <v>20'16</v>
      </c>
      <c r="M4242" s="1" t="str">
        <f>VLOOKUP(K4242,CW!D:E,2,FALSE)</f>
        <v>Q1'16</v>
      </c>
    </row>
    <row r="4243" spans="1:13" ht="15" customHeight="1">
      <c r="A4243" s="2">
        <v>42507</v>
      </c>
      <c r="B4243" s="1" t="s">
        <v>3081</v>
      </c>
      <c r="C4243" s="1" t="s">
        <v>1801</v>
      </c>
      <c r="D4243" s="1" t="s">
        <v>102</v>
      </c>
      <c r="E4243" s="1" t="s">
        <v>3532</v>
      </c>
      <c r="F4243" s="45" t="s">
        <v>158</v>
      </c>
      <c r="G4243" s="1">
        <v>1</v>
      </c>
      <c r="H4243" s="1" t="s">
        <v>107</v>
      </c>
      <c r="I4243" s="1" t="s">
        <v>159</v>
      </c>
      <c r="K4243" s="1" t="str">
        <f>VLOOKUP(L4243,CW!C:D,2,FALSE)</f>
        <v>May'16</v>
      </c>
      <c r="L4243" s="1" t="str">
        <f t="shared" si="66"/>
        <v>20'16</v>
      </c>
      <c r="M4243" s="1" t="str">
        <f>VLOOKUP(K4243,CW!D:E,2,FALSE)</f>
        <v>Q1'16</v>
      </c>
    </row>
    <row r="4244" spans="1:13" ht="30" customHeight="1">
      <c r="A4244" s="2">
        <v>42507</v>
      </c>
      <c r="B4244" s="1" t="s">
        <v>3082</v>
      </c>
      <c r="C4244" s="1" t="s">
        <v>86</v>
      </c>
      <c r="D4244" s="1" t="s">
        <v>102</v>
      </c>
      <c r="E4244" s="1" t="s">
        <v>3532</v>
      </c>
      <c r="F4244" s="98" t="s">
        <v>161</v>
      </c>
      <c r="G4244" s="1">
        <v>1</v>
      </c>
      <c r="H4244" s="1" t="s">
        <v>107</v>
      </c>
      <c r="I4244" s="1" t="s">
        <v>159</v>
      </c>
      <c r="K4244" s="1" t="str">
        <f>VLOOKUP(L4244,CW!C:D,2,FALSE)</f>
        <v>May'16</v>
      </c>
      <c r="L4244" s="1" t="str">
        <f t="shared" si="66"/>
        <v>20'16</v>
      </c>
      <c r="M4244" s="1" t="str">
        <f>VLOOKUP(K4244,CW!D:E,2,FALSE)</f>
        <v>Q1'16</v>
      </c>
    </row>
    <row r="4245" spans="1:13" ht="15" customHeight="1">
      <c r="A4245" s="2">
        <v>42507</v>
      </c>
      <c r="B4245" s="1" t="s">
        <v>3082</v>
      </c>
      <c r="C4245" s="1" t="s">
        <v>86</v>
      </c>
      <c r="D4245" s="1" t="s">
        <v>102</v>
      </c>
      <c r="E4245" s="1" t="s">
        <v>3532</v>
      </c>
      <c r="F4245" s="45" t="s">
        <v>158</v>
      </c>
      <c r="G4245" s="1">
        <v>1</v>
      </c>
      <c r="H4245" s="1" t="s">
        <v>107</v>
      </c>
      <c r="I4245" s="1" t="s">
        <v>159</v>
      </c>
      <c r="K4245" s="1" t="str">
        <f>VLOOKUP(L4245,CW!C:D,2,FALSE)</f>
        <v>May'16</v>
      </c>
      <c r="L4245" s="1" t="str">
        <f t="shared" si="66"/>
        <v>20'16</v>
      </c>
      <c r="M4245" s="1" t="str">
        <f>VLOOKUP(K4245,CW!D:E,2,FALSE)</f>
        <v>Q1'16</v>
      </c>
    </row>
    <row r="4246" spans="1:13" ht="15" customHeight="1">
      <c r="A4246" s="2">
        <v>42508</v>
      </c>
      <c r="B4246" s="1" t="s">
        <v>3083</v>
      </c>
      <c r="C4246" s="1" t="s">
        <v>1801</v>
      </c>
      <c r="D4246" s="1" t="s">
        <v>100</v>
      </c>
      <c r="E4246" s="1" t="s">
        <v>3532</v>
      </c>
      <c r="F4246" s="45" t="s">
        <v>158</v>
      </c>
      <c r="G4246" s="1">
        <v>2</v>
      </c>
      <c r="H4246" s="1" t="s">
        <v>107</v>
      </c>
      <c r="I4246" s="1" t="s">
        <v>159</v>
      </c>
      <c r="K4246" s="1" t="str">
        <f>VLOOKUP(L4246,CW!C:D,2,FALSE)</f>
        <v>May'16</v>
      </c>
      <c r="L4246" s="1" t="str">
        <f t="shared" si="66"/>
        <v>20'16</v>
      </c>
      <c r="M4246" s="1" t="str">
        <f>VLOOKUP(K4246,CW!D:E,2,FALSE)</f>
        <v>Q1'16</v>
      </c>
    </row>
    <row r="4247" spans="1:13" ht="15" customHeight="1">
      <c r="A4247" s="2">
        <v>42508</v>
      </c>
      <c r="B4247" s="1" t="s">
        <v>3084</v>
      </c>
      <c r="C4247" s="1" t="s">
        <v>86</v>
      </c>
      <c r="D4247" s="1" t="s">
        <v>100</v>
      </c>
      <c r="E4247" s="1" t="s">
        <v>3532</v>
      </c>
      <c r="F4247" s="45" t="s">
        <v>5</v>
      </c>
      <c r="G4247" s="1">
        <v>1</v>
      </c>
      <c r="H4247" s="1" t="s">
        <v>107</v>
      </c>
      <c r="I4247" s="1" t="s">
        <v>159</v>
      </c>
      <c r="K4247" s="1" t="str">
        <f>VLOOKUP(L4247,CW!C:D,2,FALSE)</f>
        <v>May'16</v>
      </c>
      <c r="L4247" s="1" t="str">
        <f t="shared" si="66"/>
        <v>20'16</v>
      </c>
      <c r="M4247" s="1" t="str">
        <f>VLOOKUP(K4247,CW!D:E,2,FALSE)</f>
        <v>Q1'16</v>
      </c>
    </row>
    <row r="4248" spans="1:13" ht="30" customHeight="1">
      <c r="A4248" s="2">
        <v>42508</v>
      </c>
      <c r="B4248" s="1" t="s">
        <v>3085</v>
      </c>
      <c r="C4248" s="1" t="s">
        <v>86</v>
      </c>
      <c r="D4248" s="1" t="s">
        <v>100</v>
      </c>
      <c r="E4248" s="1" t="s">
        <v>3532</v>
      </c>
      <c r="F4248" s="98" t="s">
        <v>160</v>
      </c>
      <c r="G4248" s="1">
        <v>1</v>
      </c>
      <c r="H4248" s="1" t="s">
        <v>107</v>
      </c>
      <c r="I4248" s="1" t="s">
        <v>159</v>
      </c>
      <c r="K4248" s="1" t="str">
        <f>VLOOKUP(L4248,CW!C:D,2,FALSE)</f>
        <v>May'16</v>
      </c>
      <c r="L4248" s="1" t="str">
        <f t="shared" si="66"/>
        <v>20'16</v>
      </c>
      <c r="M4248" s="1" t="str">
        <f>VLOOKUP(K4248,CW!D:E,2,FALSE)</f>
        <v>Q1'16</v>
      </c>
    </row>
    <row r="4249" spans="1:13" ht="15" customHeight="1">
      <c r="A4249" s="2">
        <v>42508</v>
      </c>
      <c r="B4249" s="1" t="s">
        <v>3085</v>
      </c>
      <c r="C4249" s="1" t="s">
        <v>86</v>
      </c>
      <c r="D4249" s="1" t="s">
        <v>100</v>
      </c>
      <c r="E4249" s="1" t="s">
        <v>3532</v>
      </c>
      <c r="F4249" s="45" t="s">
        <v>158</v>
      </c>
      <c r="G4249" s="1">
        <v>1</v>
      </c>
      <c r="H4249" s="1" t="s">
        <v>107</v>
      </c>
      <c r="I4249" s="1" t="s">
        <v>159</v>
      </c>
      <c r="K4249" s="1" t="str">
        <f>VLOOKUP(L4249,CW!C:D,2,FALSE)</f>
        <v>May'16</v>
      </c>
      <c r="L4249" s="1" t="str">
        <f t="shared" si="66"/>
        <v>20'16</v>
      </c>
      <c r="M4249" s="1" t="str">
        <f>VLOOKUP(K4249,CW!D:E,2,FALSE)</f>
        <v>Q1'16</v>
      </c>
    </row>
    <row r="4250" spans="1:13" ht="15" customHeight="1">
      <c r="A4250" s="2">
        <v>42508</v>
      </c>
      <c r="B4250" s="1" t="s">
        <v>3085</v>
      </c>
      <c r="C4250" s="1" t="s">
        <v>86</v>
      </c>
      <c r="D4250" s="1" t="s">
        <v>100</v>
      </c>
      <c r="E4250" s="1" t="s">
        <v>3532</v>
      </c>
      <c r="F4250" s="98" t="s">
        <v>4584</v>
      </c>
      <c r="G4250" s="1">
        <v>1</v>
      </c>
      <c r="H4250" s="1" t="s">
        <v>107</v>
      </c>
      <c r="I4250" s="1" t="s">
        <v>159</v>
      </c>
      <c r="K4250" s="1" t="str">
        <f>VLOOKUP(L4250,CW!C:D,2,FALSE)</f>
        <v>May'16</v>
      </c>
      <c r="L4250" s="1" t="str">
        <f t="shared" si="66"/>
        <v>20'16</v>
      </c>
      <c r="M4250" s="1" t="str">
        <f>VLOOKUP(K4250,CW!D:E,2,FALSE)</f>
        <v>Q1'16</v>
      </c>
    </row>
    <row r="4251" spans="1:13" ht="15" customHeight="1">
      <c r="A4251" s="2">
        <v>42508</v>
      </c>
      <c r="B4251" s="1" t="s">
        <v>3086</v>
      </c>
      <c r="C4251" s="1" t="s">
        <v>86</v>
      </c>
      <c r="D4251" s="1" t="s">
        <v>100</v>
      </c>
      <c r="E4251" s="1" t="s">
        <v>3532</v>
      </c>
      <c r="F4251" s="45" t="s">
        <v>5</v>
      </c>
      <c r="G4251" s="1">
        <v>3</v>
      </c>
      <c r="H4251" s="1" t="s">
        <v>107</v>
      </c>
      <c r="I4251" s="1" t="s">
        <v>159</v>
      </c>
      <c r="K4251" s="1" t="str">
        <f>VLOOKUP(L4251,CW!C:D,2,FALSE)</f>
        <v>May'16</v>
      </c>
      <c r="L4251" s="1" t="str">
        <f t="shared" si="66"/>
        <v>20'16</v>
      </c>
      <c r="M4251" s="1" t="str">
        <f>VLOOKUP(K4251,CW!D:E,2,FALSE)</f>
        <v>Q1'16</v>
      </c>
    </row>
    <row r="4252" spans="1:13" ht="15" customHeight="1">
      <c r="A4252" s="2">
        <v>42508</v>
      </c>
      <c r="B4252" s="1" t="s">
        <v>3087</v>
      </c>
      <c r="C4252" s="1" t="s">
        <v>72</v>
      </c>
      <c r="D4252" s="1" t="s">
        <v>100</v>
      </c>
      <c r="E4252" s="1" t="s">
        <v>3532</v>
      </c>
      <c r="F4252" s="45" t="s">
        <v>158</v>
      </c>
      <c r="G4252" s="1">
        <v>2</v>
      </c>
      <c r="H4252" s="1" t="s">
        <v>107</v>
      </c>
      <c r="I4252" s="1" t="s">
        <v>159</v>
      </c>
      <c r="K4252" s="1" t="str">
        <f>VLOOKUP(L4252,CW!C:D,2,FALSE)</f>
        <v>May'16</v>
      </c>
      <c r="L4252" s="1" t="str">
        <f t="shared" si="66"/>
        <v>20'16</v>
      </c>
      <c r="M4252" s="1" t="str">
        <f>VLOOKUP(K4252,CW!D:E,2,FALSE)</f>
        <v>Q1'16</v>
      </c>
    </row>
    <row r="4253" spans="1:13" ht="15" customHeight="1">
      <c r="A4253" s="2">
        <v>42508</v>
      </c>
      <c r="B4253" s="1" t="s">
        <v>3087</v>
      </c>
      <c r="C4253" s="1" t="s">
        <v>72</v>
      </c>
      <c r="D4253" s="1" t="s">
        <v>100</v>
      </c>
      <c r="E4253" s="1" t="s">
        <v>3532</v>
      </c>
      <c r="F4253" s="98" t="s">
        <v>4584</v>
      </c>
      <c r="G4253" s="1">
        <v>1</v>
      </c>
      <c r="H4253" s="1" t="s">
        <v>107</v>
      </c>
      <c r="I4253" s="1" t="s">
        <v>159</v>
      </c>
      <c r="K4253" s="1" t="str">
        <f>VLOOKUP(L4253,CW!C:D,2,FALSE)</f>
        <v>May'16</v>
      </c>
      <c r="L4253" s="1" t="str">
        <f t="shared" si="66"/>
        <v>20'16</v>
      </c>
      <c r="M4253" s="1" t="str">
        <f>VLOOKUP(K4253,CW!D:E,2,FALSE)</f>
        <v>Q1'16</v>
      </c>
    </row>
    <row r="4254" spans="1:13" ht="15" customHeight="1">
      <c r="A4254" s="2">
        <v>42508</v>
      </c>
      <c r="B4254" s="1" t="s">
        <v>3088</v>
      </c>
      <c r="C4254" s="1" t="s">
        <v>72</v>
      </c>
      <c r="D4254" s="1" t="s">
        <v>100</v>
      </c>
      <c r="E4254" s="1" t="s">
        <v>3532</v>
      </c>
      <c r="F4254" s="98" t="s">
        <v>4584</v>
      </c>
      <c r="G4254" s="1">
        <v>1</v>
      </c>
      <c r="H4254" s="1" t="s">
        <v>107</v>
      </c>
      <c r="I4254" s="1" t="s">
        <v>159</v>
      </c>
      <c r="K4254" s="1" t="str">
        <f>VLOOKUP(L4254,CW!C:D,2,FALSE)</f>
        <v>May'16</v>
      </c>
      <c r="L4254" s="1" t="str">
        <f t="shared" ref="L4254:L4317" si="67">CONCATENATE(WEEKNUM(A4254,21),"'",TEXT(A4254,"yy"))</f>
        <v>20'16</v>
      </c>
      <c r="M4254" s="1" t="str">
        <f>VLOOKUP(K4254,CW!D:E,2,FALSE)</f>
        <v>Q1'16</v>
      </c>
    </row>
    <row r="4255" spans="1:13" ht="15" customHeight="1">
      <c r="A4255" s="2">
        <v>42508</v>
      </c>
      <c r="B4255" s="1" t="s">
        <v>3089</v>
      </c>
      <c r="C4255" s="1" t="s">
        <v>72</v>
      </c>
      <c r="D4255" s="1" t="s">
        <v>100</v>
      </c>
      <c r="E4255" s="1" t="s">
        <v>3532</v>
      </c>
      <c r="F4255" s="45" t="s">
        <v>158</v>
      </c>
      <c r="G4255" s="1">
        <v>1</v>
      </c>
      <c r="H4255" s="1" t="s">
        <v>107</v>
      </c>
      <c r="I4255" s="1" t="s">
        <v>159</v>
      </c>
      <c r="K4255" s="1" t="str">
        <f>VLOOKUP(L4255,CW!C:D,2,FALSE)</f>
        <v>May'16</v>
      </c>
      <c r="L4255" s="1" t="str">
        <f t="shared" si="67"/>
        <v>20'16</v>
      </c>
      <c r="M4255" s="1" t="str">
        <f>VLOOKUP(K4255,CW!D:E,2,FALSE)</f>
        <v>Q1'16</v>
      </c>
    </row>
    <row r="4256" spans="1:13" ht="15" customHeight="1">
      <c r="A4256" s="2">
        <v>42508</v>
      </c>
      <c r="B4256" s="1" t="s">
        <v>3090</v>
      </c>
      <c r="C4256" s="1" t="s">
        <v>72</v>
      </c>
      <c r="D4256" s="1" t="s">
        <v>100</v>
      </c>
      <c r="E4256" s="1" t="s">
        <v>3532</v>
      </c>
      <c r="F4256" s="98" t="s">
        <v>4584</v>
      </c>
      <c r="G4256" s="1">
        <v>1</v>
      </c>
      <c r="H4256" s="1" t="s">
        <v>107</v>
      </c>
      <c r="I4256" s="1" t="s">
        <v>159</v>
      </c>
      <c r="K4256" s="1" t="str">
        <f>VLOOKUP(L4256,CW!C:D,2,FALSE)</f>
        <v>May'16</v>
      </c>
      <c r="L4256" s="1" t="str">
        <f t="shared" si="67"/>
        <v>20'16</v>
      </c>
      <c r="M4256" s="1" t="str">
        <f>VLOOKUP(K4256,CW!D:E,2,FALSE)</f>
        <v>Q1'16</v>
      </c>
    </row>
    <row r="4257" spans="1:13" ht="15" customHeight="1">
      <c r="A4257" s="2">
        <v>42508</v>
      </c>
      <c r="B4257" s="1" t="s">
        <v>3091</v>
      </c>
      <c r="C4257" s="1" t="s">
        <v>108</v>
      </c>
      <c r="D4257" s="1" t="s">
        <v>100</v>
      </c>
      <c r="E4257" s="1" t="s">
        <v>3532</v>
      </c>
      <c r="F4257" s="98" t="s">
        <v>4584</v>
      </c>
      <c r="G4257" s="1">
        <v>1</v>
      </c>
      <c r="H4257" s="1" t="s">
        <v>107</v>
      </c>
      <c r="I4257" s="1" t="s">
        <v>159</v>
      </c>
      <c r="K4257" s="1" t="str">
        <f>VLOOKUP(L4257,CW!C:D,2,FALSE)</f>
        <v>May'16</v>
      </c>
      <c r="L4257" s="1" t="str">
        <f t="shared" si="67"/>
        <v>20'16</v>
      </c>
      <c r="M4257" s="1" t="str">
        <f>VLOOKUP(K4257,CW!D:E,2,FALSE)</f>
        <v>Q1'16</v>
      </c>
    </row>
    <row r="4258" spans="1:13" ht="15" customHeight="1">
      <c r="A4258" s="2">
        <v>42508</v>
      </c>
      <c r="B4258" s="1" t="s">
        <v>3092</v>
      </c>
      <c r="C4258" s="1" t="s">
        <v>94</v>
      </c>
      <c r="D4258" s="1" t="s">
        <v>100</v>
      </c>
      <c r="E4258" s="1" t="s">
        <v>3532</v>
      </c>
      <c r="F4258" s="98" t="s">
        <v>4584</v>
      </c>
      <c r="G4258" s="1">
        <v>1</v>
      </c>
      <c r="H4258" s="1" t="s">
        <v>107</v>
      </c>
      <c r="I4258" s="1" t="s">
        <v>159</v>
      </c>
      <c r="K4258" s="1" t="str">
        <f>VLOOKUP(L4258,CW!C:D,2,FALSE)</f>
        <v>May'16</v>
      </c>
      <c r="L4258" s="1" t="str">
        <f t="shared" si="67"/>
        <v>20'16</v>
      </c>
      <c r="M4258" s="1" t="str">
        <f>VLOOKUP(K4258,CW!D:E,2,FALSE)</f>
        <v>Q1'16</v>
      </c>
    </row>
    <row r="4259" spans="1:13" ht="15" customHeight="1">
      <c r="A4259" s="2">
        <v>42508</v>
      </c>
      <c r="B4259" s="1" t="s">
        <v>3093</v>
      </c>
      <c r="C4259" s="1" t="s">
        <v>94</v>
      </c>
      <c r="D4259" s="1" t="s">
        <v>100</v>
      </c>
      <c r="E4259" s="1" t="s">
        <v>3532</v>
      </c>
      <c r="F4259" s="98" t="s">
        <v>4584</v>
      </c>
      <c r="G4259" s="1">
        <v>1</v>
      </c>
      <c r="H4259" s="1" t="s">
        <v>107</v>
      </c>
      <c r="I4259" s="1" t="s">
        <v>159</v>
      </c>
      <c r="K4259" s="1" t="str">
        <f>VLOOKUP(L4259,CW!C:D,2,FALSE)</f>
        <v>May'16</v>
      </c>
      <c r="L4259" s="1" t="str">
        <f t="shared" si="67"/>
        <v>20'16</v>
      </c>
      <c r="M4259" s="1" t="str">
        <f>VLOOKUP(K4259,CW!D:E,2,FALSE)</f>
        <v>Q1'16</v>
      </c>
    </row>
    <row r="4260" spans="1:13" ht="30" customHeight="1">
      <c r="A4260" s="2">
        <v>42508</v>
      </c>
      <c r="B4260" s="1" t="s">
        <v>3094</v>
      </c>
      <c r="C4260" s="1" t="s">
        <v>86</v>
      </c>
      <c r="D4260" s="1" t="s">
        <v>100</v>
      </c>
      <c r="E4260" s="1" t="s">
        <v>3532</v>
      </c>
      <c r="F4260" s="98" t="s">
        <v>160</v>
      </c>
      <c r="G4260" s="1">
        <v>1</v>
      </c>
      <c r="H4260" s="1" t="s">
        <v>107</v>
      </c>
      <c r="I4260" s="1" t="s">
        <v>159</v>
      </c>
      <c r="K4260" s="1" t="str">
        <f>VLOOKUP(L4260,CW!C:D,2,FALSE)</f>
        <v>May'16</v>
      </c>
      <c r="L4260" s="1" t="str">
        <f t="shared" si="67"/>
        <v>20'16</v>
      </c>
      <c r="M4260" s="1" t="str">
        <f>VLOOKUP(K4260,CW!D:E,2,FALSE)</f>
        <v>Q1'16</v>
      </c>
    </row>
    <row r="4261" spans="1:13" ht="15" customHeight="1">
      <c r="A4261" s="2">
        <v>42508</v>
      </c>
      <c r="B4261" s="1" t="s">
        <v>3094</v>
      </c>
      <c r="C4261" s="1" t="s">
        <v>86</v>
      </c>
      <c r="D4261" s="1" t="s">
        <v>100</v>
      </c>
      <c r="E4261" s="1" t="s">
        <v>3532</v>
      </c>
      <c r="F4261" s="45" t="s">
        <v>158</v>
      </c>
      <c r="G4261" s="1">
        <v>1</v>
      </c>
      <c r="H4261" s="1" t="s">
        <v>107</v>
      </c>
      <c r="I4261" s="1" t="s">
        <v>159</v>
      </c>
      <c r="K4261" s="1" t="str">
        <f>VLOOKUP(L4261,CW!C:D,2,FALSE)</f>
        <v>May'16</v>
      </c>
      <c r="L4261" s="1" t="str">
        <f t="shared" si="67"/>
        <v>20'16</v>
      </c>
      <c r="M4261" s="1" t="str">
        <f>VLOOKUP(K4261,CW!D:E,2,FALSE)</f>
        <v>Q1'16</v>
      </c>
    </row>
    <row r="4262" spans="1:13" ht="15" customHeight="1">
      <c r="A4262" s="2">
        <v>42508</v>
      </c>
      <c r="B4262" s="1" t="s">
        <v>3095</v>
      </c>
      <c r="C4262" s="1" t="s">
        <v>86</v>
      </c>
      <c r="D4262" s="1" t="s">
        <v>102</v>
      </c>
      <c r="E4262" s="1" t="s">
        <v>3532</v>
      </c>
      <c r="F4262" s="45" t="s">
        <v>158</v>
      </c>
      <c r="G4262" s="1">
        <v>2</v>
      </c>
      <c r="H4262" s="1" t="s">
        <v>107</v>
      </c>
      <c r="I4262" s="1" t="s">
        <v>159</v>
      </c>
      <c r="K4262" s="1" t="str">
        <f>VLOOKUP(L4262,CW!C:D,2,FALSE)</f>
        <v>May'16</v>
      </c>
      <c r="L4262" s="1" t="str">
        <f t="shared" si="67"/>
        <v>20'16</v>
      </c>
      <c r="M4262" s="1" t="str">
        <f>VLOOKUP(K4262,CW!D:E,2,FALSE)</f>
        <v>Q1'16</v>
      </c>
    </row>
    <row r="4263" spans="1:13" ht="30" customHeight="1">
      <c r="A4263" s="2">
        <v>42508</v>
      </c>
      <c r="B4263" s="1" t="s">
        <v>3096</v>
      </c>
      <c r="C4263" s="1" t="s">
        <v>1801</v>
      </c>
      <c r="D4263" s="1" t="s">
        <v>102</v>
      </c>
      <c r="E4263" s="1" t="s">
        <v>3532</v>
      </c>
      <c r="F4263" s="98" t="s">
        <v>160</v>
      </c>
      <c r="G4263" s="1">
        <v>1</v>
      </c>
      <c r="H4263" s="1" t="s">
        <v>107</v>
      </c>
      <c r="I4263" s="1" t="s">
        <v>159</v>
      </c>
      <c r="K4263" s="1" t="str">
        <f>VLOOKUP(L4263,CW!C:D,2,FALSE)</f>
        <v>May'16</v>
      </c>
      <c r="L4263" s="1" t="str">
        <f t="shared" si="67"/>
        <v>20'16</v>
      </c>
      <c r="M4263" s="1" t="str">
        <f>VLOOKUP(K4263,CW!D:E,2,FALSE)</f>
        <v>Q1'16</v>
      </c>
    </row>
    <row r="4264" spans="1:13" ht="15" customHeight="1">
      <c r="A4264" s="2">
        <v>42508</v>
      </c>
      <c r="B4264" s="1" t="s">
        <v>3096</v>
      </c>
      <c r="C4264" s="1" t="s">
        <v>1801</v>
      </c>
      <c r="D4264" s="1" t="s">
        <v>102</v>
      </c>
      <c r="E4264" s="1" t="s">
        <v>3532</v>
      </c>
      <c r="F4264" s="45" t="s">
        <v>158</v>
      </c>
      <c r="G4264" s="1">
        <v>2</v>
      </c>
      <c r="H4264" s="1" t="s">
        <v>107</v>
      </c>
      <c r="I4264" s="1" t="s">
        <v>159</v>
      </c>
      <c r="K4264" s="1" t="str">
        <f>VLOOKUP(L4264,CW!C:D,2,FALSE)</f>
        <v>May'16</v>
      </c>
      <c r="L4264" s="1" t="str">
        <f t="shared" si="67"/>
        <v>20'16</v>
      </c>
      <c r="M4264" s="1" t="str">
        <f>VLOOKUP(K4264,CW!D:E,2,FALSE)</f>
        <v>Q1'16</v>
      </c>
    </row>
    <row r="4265" spans="1:13" ht="15" customHeight="1">
      <c r="A4265" s="2">
        <v>42508</v>
      </c>
      <c r="B4265" s="1" t="s">
        <v>3097</v>
      </c>
      <c r="C4265" s="1" t="s">
        <v>72</v>
      </c>
      <c r="D4265" s="1" t="s">
        <v>102</v>
      </c>
      <c r="E4265" s="1" t="s">
        <v>3532</v>
      </c>
      <c r="F4265" s="45" t="s">
        <v>158</v>
      </c>
      <c r="G4265" s="1">
        <v>1</v>
      </c>
      <c r="H4265" s="1" t="s">
        <v>107</v>
      </c>
      <c r="I4265" s="1" t="s">
        <v>159</v>
      </c>
      <c r="K4265" s="1" t="str">
        <f>VLOOKUP(L4265,CW!C:D,2,FALSE)</f>
        <v>May'16</v>
      </c>
      <c r="L4265" s="1" t="str">
        <f t="shared" si="67"/>
        <v>20'16</v>
      </c>
      <c r="M4265" s="1" t="str">
        <f>VLOOKUP(K4265,CW!D:E,2,FALSE)</f>
        <v>Q1'16</v>
      </c>
    </row>
    <row r="4266" spans="1:13" ht="15" customHeight="1">
      <c r="A4266" s="2">
        <v>42508</v>
      </c>
      <c r="B4266" s="1" t="s">
        <v>3098</v>
      </c>
      <c r="C4266" s="1" t="s">
        <v>94</v>
      </c>
      <c r="D4266" s="1" t="s">
        <v>102</v>
      </c>
      <c r="E4266" s="1" t="s">
        <v>3532</v>
      </c>
      <c r="F4266" s="45" t="s">
        <v>158</v>
      </c>
      <c r="G4266" s="1">
        <v>1</v>
      </c>
      <c r="H4266" s="1" t="s">
        <v>107</v>
      </c>
      <c r="I4266" s="1" t="s">
        <v>159</v>
      </c>
      <c r="K4266" s="1" t="str">
        <f>VLOOKUP(L4266,CW!C:D,2,FALSE)</f>
        <v>May'16</v>
      </c>
      <c r="L4266" s="1" t="str">
        <f t="shared" si="67"/>
        <v>20'16</v>
      </c>
      <c r="M4266" s="1" t="str">
        <f>VLOOKUP(K4266,CW!D:E,2,FALSE)</f>
        <v>Q1'16</v>
      </c>
    </row>
    <row r="4267" spans="1:13" ht="30" customHeight="1">
      <c r="A4267" s="2">
        <v>42509</v>
      </c>
      <c r="B4267" s="1" t="s">
        <v>3099</v>
      </c>
      <c r="C4267" s="1" t="s">
        <v>86</v>
      </c>
      <c r="D4267" s="1" t="s">
        <v>100</v>
      </c>
      <c r="E4267" s="1" t="s">
        <v>3532</v>
      </c>
      <c r="F4267" s="98" t="s">
        <v>160</v>
      </c>
      <c r="G4267" s="1">
        <v>2</v>
      </c>
      <c r="H4267" s="1" t="s">
        <v>107</v>
      </c>
      <c r="I4267" s="1" t="s">
        <v>159</v>
      </c>
      <c r="K4267" s="1" t="str">
        <f>VLOOKUP(L4267,CW!C:D,2,FALSE)</f>
        <v>May'16</v>
      </c>
      <c r="L4267" s="1" t="str">
        <f t="shared" si="67"/>
        <v>20'16</v>
      </c>
      <c r="M4267" s="1" t="str">
        <f>VLOOKUP(K4267,CW!D:E,2,FALSE)</f>
        <v>Q1'16</v>
      </c>
    </row>
    <row r="4268" spans="1:13" ht="15" customHeight="1">
      <c r="A4268" s="2">
        <v>42509</v>
      </c>
      <c r="B4268" s="1" t="s">
        <v>3099</v>
      </c>
      <c r="C4268" s="1" t="s">
        <v>86</v>
      </c>
      <c r="D4268" s="1" t="s">
        <v>100</v>
      </c>
      <c r="E4268" s="1" t="s">
        <v>3532</v>
      </c>
      <c r="F4268" s="45" t="s">
        <v>158</v>
      </c>
      <c r="G4268" s="1">
        <v>1</v>
      </c>
      <c r="H4268" s="1" t="s">
        <v>107</v>
      </c>
      <c r="I4268" s="1" t="s">
        <v>159</v>
      </c>
      <c r="K4268" s="1" t="str">
        <f>VLOOKUP(L4268,CW!C:D,2,FALSE)</f>
        <v>May'16</v>
      </c>
      <c r="L4268" s="1" t="str">
        <f t="shared" si="67"/>
        <v>20'16</v>
      </c>
      <c r="M4268" s="1" t="str">
        <f>VLOOKUP(K4268,CW!D:E,2,FALSE)</f>
        <v>Q1'16</v>
      </c>
    </row>
    <row r="4269" spans="1:13" ht="15" customHeight="1">
      <c r="A4269" s="2">
        <v>42509</v>
      </c>
      <c r="B4269" s="1" t="s">
        <v>3100</v>
      </c>
      <c r="C4269" s="1" t="s">
        <v>86</v>
      </c>
      <c r="D4269" s="1" t="s">
        <v>100</v>
      </c>
      <c r="E4269" s="1" t="s">
        <v>3532</v>
      </c>
      <c r="F4269" s="98" t="s">
        <v>4584</v>
      </c>
      <c r="G4269" s="1">
        <v>1</v>
      </c>
      <c r="H4269" s="1" t="s">
        <v>107</v>
      </c>
      <c r="I4269" s="1" t="s">
        <v>159</v>
      </c>
      <c r="K4269" s="1" t="str">
        <f>VLOOKUP(L4269,CW!C:D,2,FALSE)</f>
        <v>May'16</v>
      </c>
      <c r="L4269" s="1" t="str">
        <f t="shared" si="67"/>
        <v>20'16</v>
      </c>
      <c r="M4269" s="1" t="str">
        <f>VLOOKUP(K4269,CW!D:E,2,FALSE)</f>
        <v>Q1'16</v>
      </c>
    </row>
    <row r="4270" spans="1:13" ht="15" customHeight="1">
      <c r="A4270" s="2">
        <v>42509</v>
      </c>
      <c r="B4270" s="1" t="s">
        <v>3101</v>
      </c>
      <c r="C4270" s="1" t="s">
        <v>86</v>
      </c>
      <c r="D4270" s="1" t="s">
        <v>100</v>
      </c>
      <c r="E4270" s="1" t="s">
        <v>3532</v>
      </c>
      <c r="F4270" s="45" t="s">
        <v>158</v>
      </c>
      <c r="G4270" s="1">
        <v>3</v>
      </c>
      <c r="H4270" s="1" t="s">
        <v>107</v>
      </c>
      <c r="I4270" s="1" t="s">
        <v>159</v>
      </c>
      <c r="K4270" s="1" t="str">
        <f>VLOOKUP(L4270,CW!C:D,2,FALSE)</f>
        <v>May'16</v>
      </c>
      <c r="L4270" s="1" t="str">
        <f t="shared" si="67"/>
        <v>20'16</v>
      </c>
      <c r="M4270" s="1" t="str">
        <f>VLOOKUP(K4270,CW!D:E,2,FALSE)</f>
        <v>Q1'16</v>
      </c>
    </row>
    <row r="4271" spans="1:13" ht="15" customHeight="1">
      <c r="A4271" s="2">
        <v>42509</v>
      </c>
      <c r="B4271" s="1" t="s">
        <v>3102</v>
      </c>
      <c r="C4271" s="1" t="s">
        <v>77</v>
      </c>
      <c r="D4271" s="1" t="s">
        <v>100</v>
      </c>
      <c r="E4271" s="1" t="s">
        <v>3532</v>
      </c>
      <c r="F4271" s="98" t="s">
        <v>4584</v>
      </c>
      <c r="G4271" s="1">
        <v>1</v>
      </c>
      <c r="H4271" s="1" t="s">
        <v>107</v>
      </c>
      <c r="I4271" s="1" t="s">
        <v>159</v>
      </c>
      <c r="K4271" s="1" t="str">
        <f>VLOOKUP(L4271,CW!C:D,2,FALSE)</f>
        <v>May'16</v>
      </c>
      <c r="L4271" s="1" t="str">
        <f t="shared" si="67"/>
        <v>20'16</v>
      </c>
      <c r="M4271" s="1" t="str">
        <f>VLOOKUP(K4271,CW!D:E,2,FALSE)</f>
        <v>Q1'16</v>
      </c>
    </row>
    <row r="4272" spans="1:13" ht="15" customHeight="1">
      <c r="A4272" s="2">
        <v>42509</v>
      </c>
      <c r="B4272" s="1" t="s">
        <v>3103</v>
      </c>
      <c r="C4272" s="1" t="s">
        <v>240</v>
      </c>
      <c r="D4272" s="1" t="s">
        <v>100</v>
      </c>
      <c r="E4272" s="1" t="s">
        <v>3532</v>
      </c>
      <c r="F4272" s="98" t="s">
        <v>4584</v>
      </c>
      <c r="G4272" s="1">
        <v>2</v>
      </c>
      <c r="H4272" s="1" t="s">
        <v>107</v>
      </c>
      <c r="I4272" s="1" t="s">
        <v>159</v>
      </c>
      <c r="K4272" s="1" t="str">
        <f>VLOOKUP(L4272,CW!C:D,2,FALSE)</f>
        <v>May'16</v>
      </c>
      <c r="L4272" s="1" t="str">
        <f t="shared" si="67"/>
        <v>20'16</v>
      </c>
      <c r="M4272" s="1" t="str">
        <f>VLOOKUP(K4272,CW!D:E,2,FALSE)</f>
        <v>Q1'16</v>
      </c>
    </row>
    <row r="4273" spans="1:13" ht="15" customHeight="1">
      <c r="A4273" s="2">
        <v>42509</v>
      </c>
      <c r="B4273" s="1" t="s">
        <v>3104</v>
      </c>
      <c r="C4273" s="1" t="s">
        <v>97</v>
      </c>
      <c r="D4273" s="1" t="s">
        <v>100</v>
      </c>
      <c r="E4273" s="1" t="s">
        <v>3532</v>
      </c>
      <c r="F4273" s="45" t="s">
        <v>158</v>
      </c>
      <c r="G4273" s="1">
        <v>1</v>
      </c>
      <c r="H4273" s="1" t="s">
        <v>107</v>
      </c>
      <c r="I4273" s="1" t="s">
        <v>159</v>
      </c>
      <c r="K4273" s="1" t="str">
        <f>VLOOKUP(L4273,CW!C:D,2,FALSE)</f>
        <v>May'16</v>
      </c>
      <c r="L4273" s="1" t="str">
        <f t="shared" si="67"/>
        <v>20'16</v>
      </c>
      <c r="M4273" s="1" t="str">
        <f>VLOOKUP(K4273,CW!D:E,2,FALSE)</f>
        <v>Q1'16</v>
      </c>
    </row>
    <row r="4274" spans="1:13" ht="15" customHeight="1">
      <c r="A4274" s="2">
        <v>42509</v>
      </c>
      <c r="B4274" s="1" t="s">
        <v>3105</v>
      </c>
      <c r="C4274" s="1" t="s">
        <v>77</v>
      </c>
      <c r="D4274" s="1" t="s">
        <v>100</v>
      </c>
      <c r="E4274" s="1" t="s">
        <v>3532</v>
      </c>
      <c r="F4274" s="45" t="s">
        <v>158</v>
      </c>
      <c r="G4274" s="1">
        <v>2</v>
      </c>
      <c r="H4274" s="1" t="s">
        <v>107</v>
      </c>
      <c r="I4274" s="1" t="s">
        <v>159</v>
      </c>
      <c r="K4274" s="1" t="str">
        <f>VLOOKUP(L4274,CW!C:D,2,FALSE)</f>
        <v>May'16</v>
      </c>
      <c r="L4274" s="1" t="str">
        <f t="shared" si="67"/>
        <v>20'16</v>
      </c>
      <c r="M4274" s="1" t="str">
        <f>VLOOKUP(K4274,CW!D:E,2,FALSE)</f>
        <v>Q1'16</v>
      </c>
    </row>
    <row r="4275" spans="1:13" ht="15" customHeight="1">
      <c r="A4275" s="2">
        <v>42509</v>
      </c>
      <c r="B4275" s="1" t="s">
        <v>3105</v>
      </c>
      <c r="C4275" s="1" t="s">
        <v>77</v>
      </c>
      <c r="D4275" s="1" t="s">
        <v>100</v>
      </c>
      <c r="E4275" s="1" t="s">
        <v>3532</v>
      </c>
      <c r="F4275" s="98" t="s">
        <v>4584</v>
      </c>
      <c r="G4275" s="1">
        <v>1</v>
      </c>
      <c r="H4275" s="1" t="s">
        <v>107</v>
      </c>
      <c r="I4275" s="1" t="s">
        <v>159</v>
      </c>
      <c r="K4275" s="1" t="str">
        <f>VLOOKUP(L4275,CW!C:D,2,FALSE)</f>
        <v>May'16</v>
      </c>
      <c r="L4275" s="1" t="str">
        <f t="shared" si="67"/>
        <v>20'16</v>
      </c>
      <c r="M4275" s="1" t="str">
        <f>VLOOKUP(K4275,CW!D:E,2,FALSE)</f>
        <v>Q1'16</v>
      </c>
    </row>
    <row r="4276" spans="1:13" ht="15" customHeight="1">
      <c r="A4276" s="2">
        <v>42509</v>
      </c>
      <c r="B4276" s="1" t="s">
        <v>3106</v>
      </c>
      <c r="C4276" s="1" t="s">
        <v>1174</v>
      </c>
      <c r="D4276" s="1" t="s">
        <v>100</v>
      </c>
      <c r="E4276" s="1" t="s">
        <v>3532</v>
      </c>
      <c r="F4276" s="98" t="s">
        <v>4584</v>
      </c>
      <c r="G4276" s="1">
        <v>5</v>
      </c>
      <c r="H4276" s="1" t="s">
        <v>107</v>
      </c>
      <c r="I4276" s="1" t="s">
        <v>159</v>
      </c>
      <c r="K4276" s="1" t="str">
        <f>VLOOKUP(L4276,CW!C:D,2,FALSE)</f>
        <v>May'16</v>
      </c>
      <c r="L4276" s="1" t="str">
        <f t="shared" si="67"/>
        <v>20'16</v>
      </c>
      <c r="M4276" s="1" t="str">
        <f>VLOOKUP(K4276,CW!D:E,2,FALSE)</f>
        <v>Q1'16</v>
      </c>
    </row>
    <row r="4277" spans="1:13" ht="30" customHeight="1">
      <c r="A4277" s="2">
        <v>42509</v>
      </c>
      <c r="B4277" s="1" t="s">
        <v>3107</v>
      </c>
      <c r="C4277" s="1" t="s">
        <v>77</v>
      </c>
      <c r="D4277" s="1" t="s">
        <v>100</v>
      </c>
      <c r="E4277" s="1" t="s">
        <v>3532</v>
      </c>
      <c r="F4277" s="98" t="s">
        <v>160</v>
      </c>
      <c r="G4277" s="1">
        <v>1</v>
      </c>
      <c r="H4277" s="1" t="s">
        <v>107</v>
      </c>
      <c r="I4277" s="1" t="s">
        <v>159</v>
      </c>
      <c r="K4277" s="1" t="str">
        <f>VLOOKUP(L4277,CW!C:D,2,FALSE)</f>
        <v>May'16</v>
      </c>
      <c r="L4277" s="1" t="str">
        <f t="shared" si="67"/>
        <v>20'16</v>
      </c>
      <c r="M4277" s="1" t="str">
        <f>VLOOKUP(K4277,CW!D:E,2,FALSE)</f>
        <v>Q1'16</v>
      </c>
    </row>
    <row r="4278" spans="1:13" ht="30" customHeight="1">
      <c r="A4278" s="2">
        <v>42509</v>
      </c>
      <c r="B4278" s="1" t="s">
        <v>3107</v>
      </c>
      <c r="C4278" s="1" t="s">
        <v>77</v>
      </c>
      <c r="D4278" s="1" t="s">
        <v>100</v>
      </c>
      <c r="E4278" s="1" t="s">
        <v>3532</v>
      </c>
      <c r="F4278" s="98" t="s">
        <v>161</v>
      </c>
      <c r="G4278" s="1">
        <v>1</v>
      </c>
      <c r="H4278" s="1" t="s">
        <v>107</v>
      </c>
      <c r="I4278" s="1" t="s">
        <v>159</v>
      </c>
      <c r="K4278" s="1" t="str">
        <f>VLOOKUP(L4278,CW!C:D,2,FALSE)</f>
        <v>May'16</v>
      </c>
      <c r="L4278" s="1" t="str">
        <f t="shared" si="67"/>
        <v>20'16</v>
      </c>
      <c r="M4278" s="1" t="str">
        <f>VLOOKUP(K4278,CW!D:E,2,FALSE)</f>
        <v>Q1'16</v>
      </c>
    </row>
    <row r="4279" spans="1:13" ht="30" customHeight="1">
      <c r="A4279" s="2">
        <v>42509</v>
      </c>
      <c r="B4279" s="1" t="s">
        <v>3108</v>
      </c>
      <c r="C4279" s="1" t="s">
        <v>1801</v>
      </c>
      <c r="D4279" s="1" t="s">
        <v>102</v>
      </c>
      <c r="E4279" s="1" t="s">
        <v>3532</v>
      </c>
      <c r="F4279" s="98" t="s">
        <v>160</v>
      </c>
      <c r="G4279" s="1">
        <v>1</v>
      </c>
      <c r="H4279" s="1" t="s">
        <v>107</v>
      </c>
      <c r="I4279" s="1" t="s">
        <v>159</v>
      </c>
      <c r="K4279" s="1" t="str">
        <f>VLOOKUP(L4279,CW!C:D,2,FALSE)</f>
        <v>May'16</v>
      </c>
      <c r="L4279" s="1" t="str">
        <f t="shared" si="67"/>
        <v>20'16</v>
      </c>
      <c r="M4279" s="1" t="str">
        <f>VLOOKUP(K4279,CW!D:E,2,FALSE)</f>
        <v>Q1'16</v>
      </c>
    </row>
    <row r="4280" spans="1:13" ht="15" customHeight="1">
      <c r="A4280" s="2">
        <v>42509</v>
      </c>
      <c r="B4280" s="1" t="s">
        <v>3108</v>
      </c>
      <c r="C4280" s="1" t="s">
        <v>1801</v>
      </c>
      <c r="D4280" s="1" t="s">
        <v>102</v>
      </c>
      <c r="E4280" s="1" t="s">
        <v>3532</v>
      </c>
      <c r="F4280" s="45" t="s">
        <v>158</v>
      </c>
      <c r="G4280" s="1">
        <v>1</v>
      </c>
      <c r="H4280" s="1" t="s">
        <v>107</v>
      </c>
      <c r="I4280" s="1" t="s">
        <v>159</v>
      </c>
      <c r="K4280" s="1" t="str">
        <f>VLOOKUP(L4280,CW!C:D,2,FALSE)</f>
        <v>May'16</v>
      </c>
      <c r="L4280" s="1" t="str">
        <f t="shared" si="67"/>
        <v>20'16</v>
      </c>
      <c r="M4280" s="1" t="str">
        <f>VLOOKUP(K4280,CW!D:E,2,FALSE)</f>
        <v>Q1'16</v>
      </c>
    </row>
    <row r="4281" spans="1:13" ht="30" customHeight="1">
      <c r="A4281" s="2">
        <v>42509</v>
      </c>
      <c r="B4281" s="1" t="s">
        <v>3109</v>
      </c>
      <c r="C4281" s="1" t="s">
        <v>86</v>
      </c>
      <c r="D4281" s="1" t="s">
        <v>102</v>
      </c>
      <c r="E4281" s="1" t="s">
        <v>3532</v>
      </c>
      <c r="F4281" s="98" t="s">
        <v>160</v>
      </c>
      <c r="G4281" s="1">
        <v>1</v>
      </c>
      <c r="H4281" s="1" t="s">
        <v>107</v>
      </c>
      <c r="I4281" s="1" t="s">
        <v>159</v>
      </c>
      <c r="K4281" s="1" t="str">
        <f>VLOOKUP(L4281,CW!C:D,2,FALSE)</f>
        <v>May'16</v>
      </c>
      <c r="L4281" s="1" t="str">
        <f t="shared" si="67"/>
        <v>20'16</v>
      </c>
      <c r="M4281" s="1" t="str">
        <f>VLOOKUP(K4281,CW!D:E,2,FALSE)</f>
        <v>Q1'16</v>
      </c>
    </row>
    <row r="4282" spans="1:13" ht="15" customHeight="1">
      <c r="A4282" s="2">
        <v>42509</v>
      </c>
      <c r="B4282" s="1" t="s">
        <v>3110</v>
      </c>
      <c r="C4282" s="1" t="s">
        <v>1801</v>
      </c>
      <c r="D4282" s="1" t="s">
        <v>102</v>
      </c>
      <c r="E4282" s="1" t="s">
        <v>3532</v>
      </c>
      <c r="F4282" s="45" t="s">
        <v>158</v>
      </c>
      <c r="G4282" s="1">
        <v>3</v>
      </c>
      <c r="H4282" s="1" t="s">
        <v>107</v>
      </c>
      <c r="I4282" s="1" t="s">
        <v>159</v>
      </c>
      <c r="K4282" s="1" t="str">
        <f>VLOOKUP(L4282,CW!C:D,2,FALSE)</f>
        <v>May'16</v>
      </c>
      <c r="L4282" s="1" t="str">
        <f t="shared" si="67"/>
        <v>20'16</v>
      </c>
      <c r="M4282" s="1" t="str">
        <f>VLOOKUP(K4282,CW!D:E,2,FALSE)</f>
        <v>Q1'16</v>
      </c>
    </row>
    <row r="4283" spans="1:13" ht="30" customHeight="1">
      <c r="A4283" s="2">
        <v>42509</v>
      </c>
      <c r="B4283" s="1" t="s">
        <v>3111</v>
      </c>
      <c r="C4283" s="1" t="s">
        <v>1327</v>
      </c>
      <c r="D4283" s="1" t="s">
        <v>102</v>
      </c>
      <c r="E4283" s="1" t="s">
        <v>3532</v>
      </c>
      <c r="F4283" s="98" t="s">
        <v>160</v>
      </c>
      <c r="G4283" s="1">
        <v>1</v>
      </c>
      <c r="H4283" s="1" t="s">
        <v>107</v>
      </c>
      <c r="I4283" s="1" t="s">
        <v>159</v>
      </c>
      <c r="K4283" s="1" t="str">
        <f>VLOOKUP(L4283,CW!C:D,2,FALSE)</f>
        <v>May'16</v>
      </c>
      <c r="L4283" s="1" t="str">
        <f t="shared" si="67"/>
        <v>20'16</v>
      </c>
      <c r="M4283" s="1" t="str">
        <f>VLOOKUP(K4283,CW!D:E,2,FALSE)</f>
        <v>Q1'16</v>
      </c>
    </row>
    <row r="4284" spans="1:13" ht="30" customHeight="1">
      <c r="A4284" s="2">
        <v>42510</v>
      </c>
      <c r="B4284" s="1" t="s">
        <v>3112</v>
      </c>
      <c r="C4284" s="1" t="s">
        <v>73</v>
      </c>
      <c r="D4284" s="1" t="s">
        <v>105</v>
      </c>
      <c r="E4284" s="1" t="s">
        <v>3532</v>
      </c>
      <c r="F4284" s="98" t="s">
        <v>161</v>
      </c>
      <c r="G4284" s="1">
        <v>1</v>
      </c>
      <c r="H4284" s="1" t="s">
        <v>107</v>
      </c>
      <c r="I4284" s="1" t="s">
        <v>159</v>
      </c>
      <c r="K4284" s="1" t="str">
        <f>VLOOKUP(L4284,CW!C:D,2,FALSE)</f>
        <v>May'16</v>
      </c>
      <c r="L4284" s="1" t="str">
        <f t="shared" si="67"/>
        <v>20'16</v>
      </c>
      <c r="M4284" s="1" t="str">
        <f>VLOOKUP(K4284,CW!D:E,2,FALSE)</f>
        <v>Q1'16</v>
      </c>
    </row>
    <row r="4285" spans="1:13" ht="30" customHeight="1">
      <c r="A4285" s="2">
        <v>42510</v>
      </c>
      <c r="B4285" s="1" t="s">
        <v>3113</v>
      </c>
      <c r="C4285" s="1" t="s">
        <v>83</v>
      </c>
      <c r="D4285" s="1" t="s">
        <v>105</v>
      </c>
      <c r="E4285" s="1" t="s">
        <v>3532</v>
      </c>
      <c r="F4285" s="98" t="s">
        <v>161</v>
      </c>
      <c r="G4285" s="1">
        <v>2</v>
      </c>
      <c r="H4285" s="1" t="s">
        <v>107</v>
      </c>
      <c r="I4285" s="1" t="s">
        <v>159</v>
      </c>
      <c r="K4285" s="1" t="str">
        <f>VLOOKUP(L4285,CW!C:D,2,FALSE)</f>
        <v>May'16</v>
      </c>
      <c r="L4285" s="1" t="str">
        <f t="shared" si="67"/>
        <v>20'16</v>
      </c>
      <c r="M4285" s="1" t="str">
        <f>VLOOKUP(K4285,CW!D:E,2,FALSE)</f>
        <v>Q1'16</v>
      </c>
    </row>
    <row r="4286" spans="1:13" ht="30" customHeight="1">
      <c r="A4286" s="2">
        <v>42510</v>
      </c>
      <c r="B4286" s="1" t="s">
        <v>3114</v>
      </c>
      <c r="C4286" s="1" t="s">
        <v>83</v>
      </c>
      <c r="D4286" s="1" t="s">
        <v>105</v>
      </c>
      <c r="E4286" s="1" t="s">
        <v>3532</v>
      </c>
      <c r="F4286" s="98" t="s">
        <v>161</v>
      </c>
      <c r="G4286" s="1">
        <v>1</v>
      </c>
      <c r="H4286" s="1" t="s">
        <v>107</v>
      </c>
      <c r="I4286" s="1" t="s">
        <v>159</v>
      </c>
      <c r="K4286" s="1" t="str">
        <f>VLOOKUP(L4286,CW!C:D,2,FALSE)</f>
        <v>May'16</v>
      </c>
      <c r="L4286" s="1" t="str">
        <f t="shared" si="67"/>
        <v>20'16</v>
      </c>
      <c r="M4286" s="1" t="str">
        <f>VLOOKUP(K4286,CW!D:E,2,FALSE)</f>
        <v>Q1'16</v>
      </c>
    </row>
    <row r="4287" spans="1:13" ht="15" customHeight="1">
      <c r="A4287" s="2">
        <v>42510</v>
      </c>
      <c r="B4287" s="1" t="s">
        <v>3115</v>
      </c>
      <c r="C4287" s="1" t="s">
        <v>86</v>
      </c>
      <c r="D4287" s="1" t="s">
        <v>102</v>
      </c>
      <c r="E4287" s="1" t="s">
        <v>3532</v>
      </c>
      <c r="F4287" s="98" t="s">
        <v>4584</v>
      </c>
      <c r="G4287" s="1">
        <v>1</v>
      </c>
      <c r="H4287" s="1" t="s">
        <v>107</v>
      </c>
      <c r="I4287" s="1" t="s">
        <v>159</v>
      </c>
      <c r="K4287" s="1" t="str">
        <f>VLOOKUP(L4287,CW!C:D,2,FALSE)</f>
        <v>May'16</v>
      </c>
      <c r="L4287" s="1" t="str">
        <f t="shared" si="67"/>
        <v>20'16</v>
      </c>
      <c r="M4287" s="1" t="str">
        <f>VLOOKUP(K4287,CW!D:E,2,FALSE)</f>
        <v>Q1'16</v>
      </c>
    </row>
    <row r="4288" spans="1:13" ht="15" customHeight="1">
      <c r="A4288" s="2">
        <v>42510</v>
      </c>
      <c r="B4288" s="1" t="s">
        <v>3116</v>
      </c>
      <c r="C4288" s="1" t="s">
        <v>86</v>
      </c>
      <c r="D4288" s="1" t="s">
        <v>102</v>
      </c>
      <c r="E4288" s="1" t="s">
        <v>3532</v>
      </c>
      <c r="F4288" s="45" t="s">
        <v>158</v>
      </c>
      <c r="G4288" s="1">
        <v>2</v>
      </c>
      <c r="H4288" s="1" t="s">
        <v>107</v>
      </c>
      <c r="I4288" s="1" t="s">
        <v>159</v>
      </c>
      <c r="K4288" s="1" t="str">
        <f>VLOOKUP(L4288,CW!C:D,2,FALSE)</f>
        <v>May'16</v>
      </c>
      <c r="L4288" s="1" t="str">
        <f t="shared" si="67"/>
        <v>20'16</v>
      </c>
      <c r="M4288" s="1" t="str">
        <f>VLOOKUP(K4288,CW!D:E,2,FALSE)</f>
        <v>Q1'16</v>
      </c>
    </row>
    <row r="4289" spans="1:13" ht="30" customHeight="1">
      <c r="A4289" s="2">
        <v>42510</v>
      </c>
      <c r="B4289" s="1" t="s">
        <v>3117</v>
      </c>
      <c r="C4289" s="1" t="s">
        <v>3118</v>
      </c>
      <c r="D4289" s="1" t="s">
        <v>102</v>
      </c>
      <c r="E4289" s="1" t="s">
        <v>3532</v>
      </c>
      <c r="F4289" s="98" t="s">
        <v>160</v>
      </c>
      <c r="G4289" s="1">
        <v>1</v>
      </c>
      <c r="H4289" s="1" t="s">
        <v>107</v>
      </c>
      <c r="I4289" s="1" t="s">
        <v>159</v>
      </c>
      <c r="K4289" s="1" t="str">
        <f>VLOOKUP(L4289,CW!C:D,2,FALSE)</f>
        <v>May'16</v>
      </c>
      <c r="L4289" s="1" t="str">
        <f t="shared" si="67"/>
        <v>20'16</v>
      </c>
      <c r="M4289" s="1" t="str">
        <f>VLOOKUP(K4289,CW!D:E,2,FALSE)</f>
        <v>Q1'16</v>
      </c>
    </row>
    <row r="4290" spans="1:13" ht="15" customHeight="1">
      <c r="A4290" s="2">
        <v>42510</v>
      </c>
      <c r="B4290" s="1" t="s">
        <v>3119</v>
      </c>
      <c r="C4290" s="1" t="s">
        <v>83</v>
      </c>
      <c r="D4290" s="1" t="s">
        <v>102</v>
      </c>
      <c r="E4290" s="1" t="s">
        <v>3532</v>
      </c>
      <c r="F4290" s="45" t="s">
        <v>158</v>
      </c>
      <c r="G4290" s="1">
        <v>1</v>
      </c>
      <c r="H4290" s="1" t="s">
        <v>107</v>
      </c>
      <c r="I4290" s="1" t="s">
        <v>159</v>
      </c>
      <c r="K4290" s="1" t="str">
        <f>VLOOKUP(L4290,CW!C:D,2,FALSE)</f>
        <v>May'16</v>
      </c>
      <c r="L4290" s="1" t="str">
        <f t="shared" si="67"/>
        <v>20'16</v>
      </c>
      <c r="M4290" s="1" t="str">
        <f>VLOOKUP(K4290,CW!D:E,2,FALSE)</f>
        <v>Q1'16</v>
      </c>
    </row>
    <row r="4291" spans="1:13" ht="30" customHeight="1">
      <c r="A4291" s="2">
        <v>42510</v>
      </c>
      <c r="B4291" s="1" t="s">
        <v>3120</v>
      </c>
      <c r="C4291" s="1" t="s">
        <v>86</v>
      </c>
      <c r="D4291" s="1" t="s">
        <v>102</v>
      </c>
      <c r="E4291" s="1" t="s">
        <v>3532</v>
      </c>
      <c r="F4291" s="98" t="s">
        <v>160</v>
      </c>
      <c r="G4291" s="1">
        <v>1</v>
      </c>
      <c r="H4291" s="1" t="s">
        <v>107</v>
      </c>
      <c r="I4291" s="1" t="s">
        <v>159</v>
      </c>
      <c r="K4291" s="1" t="str">
        <f>VLOOKUP(L4291,CW!C:D,2,FALSE)</f>
        <v>May'16</v>
      </c>
      <c r="L4291" s="1" t="str">
        <f t="shared" si="67"/>
        <v>20'16</v>
      </c>
      <c r="M4291" s="1" t="str">
        <f>VLOOKUP(K4291,CW!D:E,2,FALSE)</f>
        <v>Q1'16</v>
      </c>
    </row>
    <row r="4292" spans="1:13" ht="30" customHeight="1">
      <c r="A4292" s="2">
        <v>42510</v>
      </c>
      <c r="B4292" s="1" t="s">
        <v>3121</v>
      </c>
      <c r="C4292" s="1" t="s">
        <v>72</v>
      </c>
      <c r="D4292" s="1" t="s">
        <v>102</v>
      </c>
      <c r="E4292" s="1" t="s">
        <v>3532</v>
      </c>
      <c r="F4292" s="98" t="s">
        <v>160</v>
      </c>
      <c r="G4292" s="1">
        <v>1</v>
      </c>
      <c r="H4292" s="1" t="s">
        <v>107</v>
      </c>
      <c r="I4292" s="1" t="s">
        <v>159</v>
      </c>
      <c r="K4292" s="1" t="str">
        <f>VLOOKUP(L4292,CW!C:D,2,FALSE)</f>
        <v>May'16</v>
      </c>
      <c r="L4292" s="1" t="str">
        <f t="shared" si="67"/>
        <v>20'16</v>
      </c>
      <c r="M4292" s="1" t="str">
        <f>VLOOKUP(K4292,CW!D:E,2,FALSE)</f>
        <v>Q1'16</v>
      </c>
    </row>
    <row r="4293" spans="1:13" ht="15" customHeight="1">
      <c r="A4293" s="2">
        <v>42510</v>
      </c>
      <c r="B4293" s="1" t="s">
        <v>3122</v>
      </c>
      <c r="C4293" s="1" t="s">
        <v>83</v>
      </c>
      <c r="D4293" s="1" t="s">
        <v>102</v>
      </c>
      <c r="E4293" s="1" t="s">
        <v>3532</v>
      </c>
      <c r="F4293" s="98" t="s">
        <v>4584</v>
      </c>
      <c r="G4293" s="1">
        <v>1</v>
      </c>
      <c r="H4293" s="1" t="s">
        <v>107</v>
      </c>
      <c r="I4293" s="1" t="s">
        <v>159</v>
      </c>
      <c r="K4293" s="1" t="str">
        <f>VLOOKUP(L4293,CW!C:D,2,FALSE)</f>
        <v>May'16</v>
      </c>
      <c r="L4293" s="1" t="str">
        <f t="shared" si="67"/>
        <v>20'16</v>
      </c>
      <c r="M4293" s="1" t="str">
        <f>VLOOKUP(K4293,CW!D:E,2,FALSE)</f>
        <v>Q1'16</v>
      </c>
    </row>
    <row r="4294" spans="1:13" ht="15" customHeight="1">
      <c r="A4294" s="2">
        <v>42510</v>
      </c>
      <c r="B4294" s="1" t="s">
        <v>3123</v>
      </c>
      <c r="C4294" s="1" t="s">
        <v>97</v>
      </c>
      <c r="D4294" s="1" t="s">
        <v>102</v>
      </c>
      <c r="E4294" s="1" t="s">
        <v>3532</v>
      </c>
      <c r="F4294" s="45" t="s">
        <v>158</v>
      </c>
      <c r="G4294" s="1">
        <v>1</v>
      </c>
      <c r="H4294" s="1" t="s">
        <v>107</v>
      </c>
      <c r="I4294" s="1" t="s">
        <v>159</v>
      </c>
      <c r="K4294" s="1" t="str">
        <f>VLOOKUP(L4294,CW!C:D,2,FALSE)</f>
        <v>May'16</v>
      </c>
      <c r="L4294" s="1" t="str">
        <f t="shared" si="67"/>
        <v>20'16</v>
      </c>
      <c r="M4294" s="1" t="str">
        <f>VLOOKUP(K4294,CW!D:E,2,FALSE)</f>
        <v>Q1'16</v>
      </c>
    </row>
    <row r="4295" spans="1:13" ht="15" customHeight="1">
      <c r="A4295" s="2">
        <v>42510</v>
      </c>
      <c r="B4295" s="1" t="s">
        <v>3124</v>
      </c>
      <c r="C4295" s="1" t="s">
        <v>83</v>
      </c>
      <c r="D4295" s="1" t="s">
        <v>102</v>
      </c>
      <c r="E4295" s="1" t="s">
        <v>3532</v>
      </c>
      <c r="F4295" s="98" t="s">
        <v>4584</v>
      </c>
      <c r="G4295" s="1">
        <v>1</v>
      </c>
      <c r="H4295" s="1" t="s">
        <v>107</v>
      </c>
      <c r="I4295" s="1" t="s">
        <v>159</v>
      </c>
      <c r="K4295" s="1" t="str">
        <f>VLOOKUP(L4295,CW!C:D,2,FALSE)</f>
        <v>May'16</v>
      </c>
      <c r="L4295" s="1" t="str">
        <f t="shared" si="67"/>
        <v>20'16</v>
      </c>
      <c r="M4295" s="1" t="str">
        <f>VLOOKUP(K4295,CW!D:E,2,FALSE)</f>
        <v>Q1'16</v>
      </c>
    </row>
    <row r="4296" spans="1:13" ht="15" customHeight="1">
      <c r="A4296" s="2">
        <v>42510</v>
      </c>
      <c r="B4296" s="1" t="s">
        <v>3125</v>
      </c>
      <c r="C4296" s="1" t="s">
        <v>83</v>
      </c>
      <c r="D4296" s="1" t="s">
        <v>102</v>
      </c>
      <c r="E4296" s="1" t="s">
        <v>3532</v>
      </c>
      <c r="F4296" s="45" t="s">
        <v>158</v>
      </c>
      <c r="G4296" s="1">
        <v>6</v>
      </c>
      <c r="H4296" s="1" t="s">
        <v>107</v>
      </c>
      <c r="I4296" s="1" t="s">
        <v>159</v>
      </c>
      <c r="K4296" s="1" t="str">
        <f>VLOOKUP(L4296,CW!C:D,2,FALSE)</f>
        <v>May'16</v>
      </c>
      <c r="L4296" s="1" t="str">
        <f t="shared" si="67"/>
        <v>20'16</v>
      </c>
      <c r="M4296" s="1" t="str">
        <f>VLOOKUP(K4296,CW!D:E,2,FALSE)</f>
        <v>Q1'16</v>
      </c>
    </row>
    <row r="4297" spans="1:13" ht="15" customHeight="1">
      <c r="A4297" s="2">
        <v>42510</v>
      </c>
      <c r="B4297" s="1" t="s">
        <v>3126</v>
      </c>
      <c r="C4297" s="1" t="s">
        <v>1327</v>
      </c>
      <c r="D4297" s="1" t="s">
        <v>102</v>
      </c>
      <c r="E4297" s="1" t="s">
        <v>3532</v>
      </c>
      <c r="F4297" s="45" t="s">
        <v>158</v>
      </c>
      <c r="G4297" s="1">
        <v>1</v>
      </c>
      <c r="H4297" s="1" t="s">
        <v>107</v>
      </c>
      <c r="I4297" s="1" t="s">
        <v>159</v>
      </c>
      <c r="K4297" s="1" t="str">
        <f>VLOOKUP(L4297,CW!C:D,2,FALSE)</f>
        <v>May'16</v>
      </c>
      <c r="L4297" s="1" t="str">
        <f t="shared" si="67"/>
        <v>20'16</v>
      </c>
      <c r="M4297" s="1" t="str">
        <f>VLOOKUP(K4297,CW!D:E,2,FALSE)</f>
        <v>Q1'16</v>
      </c>
    </row>
    <row r="4298" spans="1:13" ht="15" customHeight="1">
      <c r="A4298" s="2">
        <v>42511</v>
      </c>
      <c r="B4298" s="1" t="s">
        <v>3127</v>
      </c>
      <c r="C4298" s="1" t="s">
        <v>72</v>
      </c>
      <c r="D4298" s="1" t="s">
        <v>99</v>
      </c>
      <c r="E4298" s="1" t="s">
        <v>3532</v>
      </c>
      <c r="F4298" s="45" t="s">
        <v>445</v>
      </c>
      <c r="G4298" s="1">
        <v>1</v>
      </c>
      <c r="H4298" s="1" t="s">
        <v>107</v>
      </c>
      <c r="I4298" s="1" t="s">
        <v>159</v>
      </c>
      <c r="K4298" s="1" t="str">
        <f>VLOOKUP(L4298,CW!C:D,2,FALSE)</f>
        <v>May'16</v>
      </c>
      <c r="L4298" s="1" t="str">
        <f t="shared" si="67"/>
        <v>20'16</v>
      </c>
      <c r="M4298" s="1" t="str">
        <f>VLOOKUP(K4298,CW!D:E,2,FALSE)</f>
        <v>Q1'16</v>
      </c>
    </row>
    <row r="4299" spans="1:13" ht="15" customHeight="1">
      <c r="A4299" s="2">
        <v>42511</v>
      </c>
      <c r="B4299" s="1" t="s">
        <v>3128</v>
      </c>
      <c r="C4299" s="1" t="s">
        <v>108</v>
      </c>
      <c r="D4299" s="1" t="s">
        <v>99</v>
      </c>
      <c r="E4299" s="1" t="s">
        <v>3532</v>
      </c>
      <c r="F4299" s="45" t="s">
        <v>445</v>
      </c>
      <c r="G4299" s="1">
        <v>1</v>
      </c>
      <c r="H4299" s="1" t="s">
        <v>107</v>
      </c>
      <c r="I4299" s="1" t="s">
        <v>159</v>
      </c>
      <c r="K4299" s="1" t="str">
        <f>VLOOKUP(L4299,CW!C:D,2,FALSE)</f>
        <v>May'16</v>
      </c>
      <c r="L4299" s="1" t="str">
        <f t="shared" si="67"/>
        <v>20'16</v>
      </c>
      <c r="M4299" s="1" t="str">
        <f>VLOOKUP(K4299,CW!D:E,2,FALSE)</f>
        <v>Q1'16</v>
      </c>
    </row>
    <row r="4300" spans="1:13" ht="15" customHeight="1">
      <c r="A4300" s="2">
        <v>42511</v>
      </c>
      <c r="B4300" s="1" t="s">
        <v>3128</v>
      </c>
      <c r="C4300" s="1" t="s">
        <v>108</v>
      </c>
      <c r="D4300" s="1" t="s">
        <v>99</v>
      </c>
      <c r="E4300" s="1" t="s">
        <v>3532</v>
      </c>
      <c r="F4300" s="45" t="s">
        <v>158</v>
      </c>
      <c r="G4300" s="1">
        <v>1</v>
      </c>
      <c r="H4300" s="1" t="s">
        <v>107</v>
      </c>
      <c r="I4300" s="1" t="s">
        <v>159</v>
      </c>
      <c r="K4300" s="1" t="str">
        <f>VLOOKUP(L4300,CW!C:D,2,FALSE)</f>
        <v>May'16</v>
      </c>
      <c r="L4300" s="1" t="str">
        <f t="shared" si="67"/>
        <v>20'16</v>
      </c>
      <c r="M4300" s="1" t="str">
        <f>VLOOKUP(K4300,CW!D:E,2,FALSE)</f>
        <v>Q1'16</v>
      </c>
    </row>
    <row r="4301" spans="1:13" ht="15" customHeight="1">
      <c r="A4301" s="2">
        <v>42511</v>
      </c>
      <c r="B4301" s="1" t="s">
        <v>3129</v>
      </c>
      <c r="C4301" s="1" t="s">
        <v>108</v>
      </c>
      <c r="D4301" s="1" t="s">
        <v>99</v>
      </c>
      <c r="E4301" s="1" t="s">
        <v>3532</v>
      </c>
      <c r="F4301" s="45" t="s">
        <v>445</v>
      </c>
      <c r="G4301" s="1">
        <v>1</v>
      </c>
      <c r="H4301" s="1" t="s">
        <v>107</v>
      </c>
      <c r="I4301" s="1" t="s">
        <v>159</v>
      </c>
      <c r="K4301" s="1" t="str">
        <f>VLOOKUP(L4301,CW!C:D,2,FALSE)</f>
        <v>May'16</v>
      </c>
      <c r="L4301" s="1" t="str">
        <f t="shared" si="67"/>
        <v>20'16</v>
      </c>
      <c r="M4301" s="1" t="str">
        <f>VLOOKUP(K4301,CW!D:E,2,FALSE)</f>
        <v>Q1'16</v>
      </c>
    </row>
    <row r="4302" spans="1:13" ht="15" customHeight="1">
      <c r="A4302" s="2">
        <v>42511</v>
      </c>
      <c r="B4302" s="1" t="s">
        <v>3129</v>
      </c>
      <c r="C4302" s="1" t="s">
        <v>108</v>
      </c>
      <c r="D4302" s="1" t="s">
        <v>99</v>
      </c>
      <c r="E4302" s="1" t="s">
        <v>3532</v>
      </c>
      <c r="F4302" s="45" t="s">
        <v>5</v>
      </c>
      <c r="G4302" s="1">
        <v>1</v>
      </c>
      <c r="H4302" s="1" t="s">
        <v>107</v>
      </c>
      <c r="I4302" s="1" t="s">
        <v>159</v>
      </c>
      <c r="K4302" s="1" t="str">
        <f>VLOOKUP(L4302,CW!C:D,2,FALSE)</f>
        <v>May'16</v>
      </c>
      <c r="L4302" s="1" t="str">
        <f t="shared" si="67"/>
        <v>20'16</v>
      </c>
      <c r="M4302" s="1" t="str">
        <f>VLOOKUP(K4302,CW!D:E,2,FALSE)</f>
        <v>Q1'16</v>
      </c>
    </row>
    <row r="4303" spans="1:13" ht="15" customHeight="1">
      <c r="A4303" s="2">
        <v>42511</v>
      </c>
      <c r="B4303" s="1" t="s">
        <v>3130</v>
      </c>
      <c r="C4303" s="1" t="s">
        <v>1327</v>
      </c>
      <c r="D4303" s="1" t="s">
        <v>99</v>
      </c>
      <c r="E4303" s="1" t="s">
        <v>3532</v>
      </c>
      <c r="F4303" s="45" t="s">
        <v>158</v>
      </c>
      <c r="G4303" s="1">
        <v>2</v>
      </c>
      <c r="H4303" s="1" t="s">
        <v>107</v>
      </c>
      <c r="I4303" s="1" t="s">
        <v>159</v>
      </c>
      <c r="K4303" s="1" t="str">
        <f>VLOOKUP(L4303,CW!C:D,2,FALSE)</f>
        <v>May'16</v>
      </c>
      <c r="L4303" s="1" t="str">
        <f t="shared" si="67"/>
        <v>20'16</v>
      </c>
      <c r="M4303" s="1" t="str">
        <f>VLOOKUP(K4303,CW!D:E,2,FALSE)</f>
        <v>Q1'16</v>
      </c>
    </row>
    <row r="4304" spans="1:13" ht="15" customHeight="1">
      <c r="A4304" s="2">
        <v>42511</v>
      </c>
      <c r="B4304" s="1" t="s">
        <v>3130</v>
      </c>
      <c r="C4304" s="1" t="s">
        <v>1327</v>
      </c>
      <c r="D4304" s="1" t="s">
        <v>99</v>
      </c>
      <c r="E4304" s="1" t="s">
        <v>3532</v>
      </c>
      <c r="F4304" s="45" t="s">
        <v>5</v>
      </c>
      <c r="G4304" s="1">
        <v>1</v>
      </c>
      <c r="H4304" s="1" t="s">
        <v>107</v>
      </c>
      <c r="I4304" s="1" t="s">
        <v>159</v>
      </c>
      <c r="K4304" s="1" t="str">
        <f>VLOOKUP(L4304,CW!C:D,2,FALSE)</f>
        <v>May'16</v>
      </c>
      <c r="L4304" s="1" t="str">
        <f t="shared" si="67"/>
        <v>20'16</v>
      </c>
      <c r="M4304" s="1" t="str">
        <f>VLOOKUP(K4304,CW!D:E,2,FALSE)</f>
        <v>Q1'16</v>
      </c>
    </row>
    <row r="4305" spans="1:13" ht="15" customHeight="1">
      <c r="A4305" s="2">
        <v>42511</v>
      </c>
      <c r="B4305" s="1" t="s">
        <v>3131</v>
      </c>
      <c r="C4305" s="1" t="s">
        <v>108</v>
      </c>
      <c r="D4305" s="1" t="s">
        <v>99</v>
      </c>
      <c r="E4305" s="1" t="s">
        <v>3532</v>
      </c>
      <c r="F4305" s="45" t="s">
        <v>445</v>
      </c>
      <c r="G4305" s="1">
        <v>1</v>
      </c>
      <c r="H4305" s="1" t="s">
        <v>107</v>
      </c>
      <c r="I4305" s="1" t="s">
        <v>159</v>
      </c>
      <c r="K4305" s="1" t="str">
        <f>VLOOKUP(L4305,CW!C:D,2,FALSE)</f>
        <v>May'16</v>
      </c>
      <c r="L4305" s="1" t="str">
        <f t="shared" si="67"/>
        <v>20'16</v>
      </c>
      <c r="M4305" s="1" t="str">
        <f>VLOOKUP(K4305,CW!D:E,2,FALSE)</f>
        <v>Q1'16</v>
      </c>
    </row>
    <row r="4306" spans="1:13" ht="15" customHeight="1">
      <c r="A4306" s="2">
        <v>42511</v>
      </c>
      <c r="B4306" s="1" t="s">
        <v>3131</v>
      </c>
      <c r="C4306" s="1" t="s">
        <v>108</v>
      </c>
      <c r="D4306" s="1" t="s">
        <v>99</v>
      </c>
      <c r="E4306" s="1" t="s">
        <v>3532</v>
      </c>
      <c r="F4306" s="45" t="s">
        <v>158</v>
      </c>
      <c r="G4306" s="1">
        <v>1</v>
      </c>
      <c r="H4306" s="1" t="s">
        <v>107</v>
      </c>
      <c r="I4306" s="1" t="s">
        <v>159</v>
      </c>
      <c r="K4306" s="1" t="str">
        <f>VLOOKUP(L4306,CW!C:D,2,FALSE)</f>
        <v>May'16</v>
      </c>
      <c r="L4306" s="1" t="str">
        <f t="shared" si="67"/>
        <v>20'16</v>
      </c>
      <c r="M4306" s="1" t="str">
        <f>VLOOKUP(K4306,CW!D:E,2,FALSE)</f>
        <v>Q1'16</v>
      </c>
    </row>
    <row r="4307" spans="1:13" ht="15" customHeight="1">
      <c r="A4307" s="2">
        <v>42511</v>
      </c>
      <c r="B4307" s="1" t="s">
        <v>3132</v>
      </c>
      <c r="C4307" s="1" t="s">
        <v>86</v>
      </c>
      <c r="D4307" s="1" t="s">
        <v>99</v>
      </c>
      <c r="E4307" s="1" t="s">
        <v>3532</v>
      </c>
      <c r="F4307" s="45" t="s">
        <v>445</v>
      </c>
      <c r="G4307" s="1">
        <v>2</v>
      </c>
      <c r="H4307" s="1" t="s">
        <v>107</v>
      </c>
      <c r="I4307" s="1" t="s">
        <v>159</v>
      </c>
      <c r="K4307" s="1" t="str">
        <f>VLOOKUP(L4307,CW!C:D,2,FALSE)</f>
        <v>May'16</v>
      </c>
      <c r="L4307" s="1" t="str">
        <f t="shared" si="67"/>
        <v>20'16</v>
      </c>
      <c r="M4307" s="1" t="str">
        <f>VLOOKUP(K4307,CW!D:E,2,FALSE)</f>
        <v>Q1'16</v>
      </c>
    </row>
    <row r="4308" spans="1:13" ht="15" customHeight="1">
      <c r="A4308" s="2">
        <v>42511</v>
      </c>
      <c r="B4308" s="1" t="s">
        <v>3133</v>
      </c>
      <c r="C4308" s="1" t="s">
        <v>86</v>
      </c>
      <c r="D4308" s="1" t="s">
        <v>99</v>
      </c>
      <c r="E4308" s="1" t="s">
        <v>3532</v>
      </c>
      <c r="F4308" s="45" t="s">
        <v>445</v>
      </c>
      <c r="G4308" s="1">
        <v>2</v>
      </c>
      <c r="H4308" s="1" t="s">
        <v>107</v>
      </c>
      <c r="I4308" s="1" t="s">
        <v>159</v>
      </c>
      <c r="K4308" s="1" t="str">
        <f>VLOOKUP(L4308,CW!C:D,2,FALSE)</f>
        <v>May'16</v>
      </c>
      <c r="L4308" s="1" t="str">
        <f t="shared" si="67"/>
        <v>20'16</v>
      </c>
      <c r="M4308" s="1" t="str">
        <f>VLOOKUP(K4308,CW!D:E,2,FALSE)</f>
        <v>Q1'16</v>
      </c>
    </row>
    <row r="4309" spans="1:13" ht="30" customHeight="1">
      <c r="A4309" s="2">
        <v>42511</v>
      </c>
      <c r="B4309" s="1" t="s">
        <v>3133</v>
      </c>
      <c r="C4309" s="1" t="s">
        <v>86</v>
      </c>
      <c r="D4309" s="1" t="s">
        <v>99</v>
      </c>
      <c r="E4309" s="1" t="s">
        <v>3532</v>
      </c>
      <c r="F4309" s="98" t="s">
        <v>160</v>
      </c>
      <c r="G4309" s="1">
        <v>1</v>
      </c>
      <c r="H4309" s="1" t="s">
        <v>107</v>
      </c>
      <c r="I4309" s="1" t="s">
        <v>159</v>
      </c>
      <c r="K4309" s="1" t="str">
        <f>VLOOKUP(L4309,CW!C:D,2,FALSE)</f>
        <v>May'16</v>
      </c>
      <c r="L4309" s="1" t="str">
        <f t="shared" si="67"/>
        <v>20'16</v>
      </c>
      <c r="M4309" s="1" t="str">
        <f>VLOOKUP(K4309,CW!D:E,2,FALSE)</f>
        <v>Q1'16</v>
      </c>
    </row>
    <row r="4310" spans="1:13" ht="15" customHeight="1">
      <c r="A4310" s="2">
        <v>42511</v>
      </c>
      <c r="B4310" s="1" t="s">
        <v>3133</v>
      </c>
      <c r="C4310" s="1" t="s">
        <v>86</v>
      </c>
      <c r="D4310" s="1" t="s">
        <v>99</v>
      </c>
      <c r="E4310" s="1" t="s">
        <v>3532</v>
      </c>
      <c r="F4310" s="45" t="s">
        <v>158</v>
      </c>
      <c r="G4310" s="1">
        <v>1</v>
      </c>
      <c r="H4310" s="1" t="s">
        <v>107</v>
      </c>
      <c r="I4310" s="1" t="s">
        <v>159</v>
      </c>
      <c r="K4310" s="1" t="str">
        <f>VLOOKUP(L4310,CW!C:D,2,FALSE)</f>
        <v>May'16</v>
      </c>
      <c r="L4310" s="1" t="str">
        <f t="shared" si="67"/>
        <v>20'16</v>
      </c>
      <c r="M4310" s="1" t="str">
        <f>VLOOKUP(K4310,CW!D:E,2,FALSE)</f>
        <v>Q1'16</v>
      </c>
    </row>
    <row r="4311" spans="1:13" ht="15" customHeight="1">
      <c r="A4311" s="2">
        <v>42511</v>
      </c>
      <c r="B4311" s="1" t="s">
        <v>3134</v>
      </c>
      <c r="C4311" s="1" t="s">
        <v>108</v>
      </c>
      <c r="D4311" s="1" t="s">
        <v>99</v>
      </c>
      <c r="E4311" s="1" t="s">
        <v>3532</v>
      </c>
      <c r="F4311" s="45" t="s">
        <v>445</v>
      </c>
      <c r="G4311" s="1">
        <v>1</v>
      </c>
      <c r="H4311" s="1" t="s">
        <v>107</v>
      </c>
      <c r="I4311" s="1" t="s">
        <v>159</v>
      </c>
      <c r="K4311" s="1" t="str">
        <f>VLOOKUP(L4311,CW!C:D,2,FALSE)</f>
        <v>May'16</v>
      </c>
      <c r="L4311" s="1" t="str">
        <f t="shared" si="67"/>
        <v>20'16</v>
      </c>
      <c r="M4311" s="1" t="str">
        <f>VLOOKUP(K4311,CW!D:E,2,FALSE)</f>
        <v>Q1'16</v>
      </c>
    </row>
    <row r="4312" spans="1:13" ht="15" customHeight="1">
      <c r="A4312" s="2">
        <v>42511</v>
      </c>
      <c r="B4312" s="1" t="s">
        <v>3135</v>
      </c>
      <c r="C4312" s="1" t="s">
        <v>72</v>
      </c>
      <c r="D4312" s="1" t="s">
        <v>99</v>
      </c>
      <c r="E4312" s="1" t="s">
        <v>3532</v>
      </c>
      <c r="F4312" s="45" t="s">
        <v>5</v>
      </c>
      <c r="G4312" s="1">
        <v>1</v>
      </c>
      <c r="H4312" s="1" t="s">
        <v>107</v>
      </c>
      <c r="I4312" s="1" t="s">
        <v>159</v>
      </c>
      <c r="K4312" s="1" t="str">
        <f>VLOOKUP(L4312,CW!C:D,2,FALSE)</f>
        <v>May'16</v>
      </c>
      <c r="L4312" s="1" t="str">
        <f t="shared" si="67"/>
        <v>20'16</v>
      </c>
      <c r="M4312" s="1" t="str">
        <f>VLOOKUP(K4312,CW!D:E,2,FALSE)</f>
        <v>Q1'16</v>
      </c>
    </row>
    <row r="4313" spans="1:13" ht="15" customHeight="1">
      <c r="A4313" s="2">
        <v>42511</v>
      </c>
      <c r="B4313" s="1" t="s">
        <v>3136</v>
      </c>
      <c r="C4313" s="1" t="s">
        <v>108</v>
      </c>
      <c r="D4313" s="1" t="s">
        <v>99</v>
      </c>
      <c r="E4313" s="1" t="s">
        <v>3532</v>
      </c>
      <c r="F4313" s="45" t="s">
        <v>158</v>
      </c>
      <c r="G4313" s="1">
        <v>1</v>
      </c>
      <c r="H4313" s="1" t="s">
        <v>107</v>
      </c>
      <c r="I4313" s="1" t="s">
        <v>159</v>
      </c>
      <c r="K4313" s="1" t="str">
        <f>VLOOKUP(L4313,CW!C:D,2,FALSE)</f>
        <v>May'16</v>
      </c>
      <c r="L4313" s="1" t="str">
        <f t="shared" si="67"/>
        <v>20'16</v>
      </c>
      <c r="M4313" s="1" t="str">
        <f>VLOOKUP(K4313,CW!D:E,2,FALSE)</f>
        <v>Q1'16</v>
      </c>
    </row>
    <row r="4314" spans="1:13" ht="15" customHeight="1">
      <c r="A4314" s="2">
        <v>42511</v>
      </c>
      <c r="B4314" s="1" t="s">
        <v>3137</v>
      </c>
      <c r="C4314" s="1" t="s">
        <v>3138</v>
      </c>
      <c r="D4314" s="1" t="s">
        <v>99</v>
      </c>
      <c r="E4314" s="1" t="s">
        <v>3532</v>
      </c>
      <c r="F4314" s="45" t="s">
        <v>5</v>
      </c>
      <c r="G4314" s="1">
        <v>1</v>
      </c>
      <c r="H4314" s="1" t="s">
        <v>107</v>
      </c>
      <c r="I4314" s="1" t="s">
        <v>159</v>
      </c>
      <c r="K4314" s="1" t="str">
        <f>VLOOKUP(L4314,CW!C:D,2,FALSE)</f>
        <v>May'16</v>
      </c>
      <c r="L4314" s="1" t="str">
        <f t="shared" si="67"/>
        <v>20'16</v>
      </c>
      <c r="M4314" s="1" t="str">
        <f>VLOOKUP(K4314,CW!D:E,2,FALSE)</f>
        <v>Q1'16</v>
      </c>
    </row>
    <row r="4315" spans="1:13" ht="30" customHeight="1">
      <c r="A4315" s="2">
        <v>42511</v>
      </c>
      <c r="B4315" s="1" t="s">
        <v>3139</v>
      </c>
      <c r="C4315" s="1" t="s">
        <v>1300</v>
      </c>
      <c r="D4315" s="1" t="s">
        <v>105</v>
      </c>
      <c r="E4315" s="1" t="s">
        <v>3532</v>
      </c>
      <c r="F4315" s="98" t="s">
        <v>161</v>
      </c>
      <c r="G4315" s="1">
        <v>1</v>
      </c>
      <c r="H4315" s="1" t="s">
        <v>107</v>
      </c>
      <c r="I4315" s="1" t="s">
        <v>159</v>
      </c>
      <c r="K4315" s="1" t="str">
        <f>VLOOKUP(L4315,CW!C:D,2,FALSE)</f>
        <v>May'16</v>
      </c>
      <c r="L4315" s="1" t="str">
        <f t="shared" si="67"/>
        <v>20'16</v>
      </c>
      <c r="M4315" s="1" t="str">
        <f>VLOOKUP(K4315,CW!D:E,2,FALSE)</f>
        <v>Q1'16</v>
      </c>
    </row>
    <row r="4316" spans="1:13" ht="15" customHeight="1">
      <c r="A4316" s="2">
        <v>42511</v>
      </c>
      <c r="B4316" s="1" t="s">
        <v>3140</v>
      </c>
      <c r="C4316" s="1" t="s">
        <v>86</v>
      </c>
      <c r="D4316" s="1" t="s">
        <v>105</v>
      </c>
      <c r="E4316" s="1" t="s">
        <v>3532</v>
      </c>
      <c r="F4316" s="45" t="s">
        <v>691</v>
      </c>
      <c r="G4316" s="1">
        <v>1</v>
      </c>
      <c r="H4316" s="1" t="s">
        <v>107</v>
      </c>
      <c r="I4316" s="1" t="s">
        <v>159</v>
      </c>
      <c r="K4316" s="1" t="str">
        <f>VLOOKUP(L4316,CW!C:D,2,FALSE)</f>
        <v>May'16</v>
      </c>
      <c r="L4316" s="1" t="str">
        <f t="shared" si="67"/>
        <v>20'16</v>
      </c>
      <c r="M4316" s="1" t="str">
        <f>VLOOKUP(K4316,CW!D:E,2,FALSE)</f>
        <v>Q1'16</v>
      </c>
    </row>
    <row r="4317" spans="1:13" ht="15" customHeight="1">
      <c r="A4317" s="2">
        <v>42512</v>
      </c>
      <c r="B4317" s="1" t="s">
        <v>3141</v>
      </c>
      <c r="C4317" s="1" t="s">
        <v>72</v>
      </c>
      <c r="D4317" s="1" t="s">
        <v>103</v>
      </c>
      <c r="E4317" s="1" t="s">
        <v>3532</v>
      </c>
      <c r="F4317" s="98" t="s">
        <v>4584</v>
      </c>
      <c r="G4317" s="1">
        <v>4</v>
      </c>
      <c r="H4317" s="1" t="s">
        <v>107</v>
      </c>
      <c r="I4317" s="1" t="s">
        <v>159</v>
      </c>
      <c r="K4317" s="1" t="str">
        <f>VLOOKUP(L4317,CW!C:D,2,FALSE)</f>
        <v>May'16</v>
      </c>
      <c r="L4317" s="1" t="str">
        <f t="shared" si="67"/>
        <v>20'16</v>
      </c>
      <c r="M4317" s="1" t="str">
        <f>VLOOKUP(K4317,CW!D:E,2,FALSE)</f>
        <v>Q1'16</v>
      </c>
    </row>
    <row r="4318" spans="1:13" ht="15" customHeight="1">
      <c r="A4318" s="2">
        <v>42512</v>
      </c>
      <c r="B4318" s="1" t="s">
        <v>3142</v>
      </c>
      <c r="C4318" s="1" t="s">
        <v>71</v>
      </c>
      <c r="D4318" s="1" t="s">
        <v>103</v>
      </c>
      <c r="E4318" s="1" t="s">
        <v>3532</v>
      </c>
      <c r="F4318" s="98" t="s">
        <v>4584</v>
      </c>
      <c r="G4318" s="1">
        <v>2</v>
      </c>
      <c r="H4318" s="1" t="s">
        <v>107</v>
      </c>
      <c r="I4318" s="1" t="s">
        <v>159</v>
      </c>
      <c r="K4318" s="1" t="str">
        <f>VLOOKUP(L4318,CW!C:D,2,FALSE)</f>
        <v>May'16</v>
      </c>
      <c r="L4318" s="1" t="str">
        <f t="shared" ref="L4318:L4381" si="68">CONCATENATE(WEEKNUM(A4318,21),"'",TEXT(A4318,"yy"))</f>
        <v>20'16</v>
      </c>
      <c r="M4318" s="1" t="str">
        <f>VLOOKUP(K4318,CW!D:E,2,FALSE)</f>
        <v>Q1'16</v>
      </c>
    </row>
    <row r="4319" spans="1:13" ht="15" customHeight="1">
      <c r="A4319" s="2">
        <v>42512</v>
      </c>
      <c r="B4319" s="1" t="s">
        <v>3143</v>
      </c>
      <c r="C4319" s="1" t="s">
        <v>71</v>
      </c>
      <c r="D4319" s="1" t="s">
        <v>103</v>
      </c>
      <c r="E4319" s="1" t="s">
        <v>3532</v>
      </c>
      <c r="F4319" s="45" t="s">
        <v>158</v>
      </c>
      <c r="G4319" s="1">
        <v>1</v>
      </c>
      <c r="H4319" s="1" t="s">
        <v>107</v>
      </c>
      <c r="I4319" s="1" t="s">
        <v>159</v>
      </c>
      <c r="K4319" s="1" t="str">
        <f>VLOOKUP(L4319,CW!C:D,2,FALSE)</f>
        <v>May'16</v>
      </c>
      <c r="L4319" s="1" t="str">
        <f t="shared" si="68"/>
        <v>20'16</v>
      </c>
      <c r="M4319" s="1" t="str">
        <f>VLOOKUP(K4319,CW!D:E,2,FALSE)</f>
        <v>Q1'16</v>
      </c>
    </row>
    <row r="4320" spans="1:13" ht="15" customHeight="1">
      <c r="A4320" s="2">
        <v>42512</v>
      </c>
      <c r="B4320" s="1" t="s">
        <v>3143</v>
      </c>
      <c r="C4320" s="1" t="s">
        <v>71</v>
      </c>
      <c r="D4320" s="1" t="s">
        <v>103</v>
      </c>
      <c r="E4320" s="1" t="s">
        <v>3532</v>
      </c>
      <c r="F4320" s="98" t="s">
        <v>4584</v>
      </c>
      <c r="G4320" s="1">
        <v>4</v>
      </c>
      <c r="H4320" s="1" t="s">
        <v>107</v>
      </c>
      <c r="I4320" s="1" t="s">
        <v>159</v>
      </c>
      <c r="K4320" s="1" t="str">
        <f>VLOOKUP(L4320,CW!C:D,2,FALSE)</f>
        <v>May'16</v>
      </c>
      <c r="L4320" s="1" t="str">
        <f t="shared" si="68"/>
        <v>20'16</v>
      </c>
      <c r="M4320" s="1" t="str">
        <f>VLOOKUP(K4320,CW!D:E,2,FALSE)</f>
        <v>Q1'16</v>
      </c>
    </row>
    <row r="4321" spans="1:13" ht="30" customHeight="1">
      <c r="A4321" s="2">
        <v>42512</v>
      </c>
      <c r="B4321" s="1" t="s">
        <v>3144</v>
      </c>
      <c r="C4321" s="1" t="s">
        <v>1801</v>
      </c>
      <c r="D4321" s="1" t="s">
        <v>103</v>
      </c>
      <c r="E4321" s="1" t="s">
        <v>3532</v>
      </c>
      <c r="F4321" s="98" t="s">
        <v>161</v>
      </c>
      <c r="G4321" s="1">
        <v>1</v>
      </c>
      <c r="H4321" s="1" t="s">
        <v>107</v>
      </c>
      <c r="I4321" s="1" t="s">
        <v>159</v>
      </c>
      <c r="K4321" s="1" t="str">
        <f>VLOOKUP(L4321,CW!C:D,2,FALSE)</f>
        <v>May'16</v>
      </c>
      <c r="L4321" s="1" t="str">
        <f t="shared" si="68"/>
        <v>20'16</v>
      </c>
      <c r="M4321" s="1" t="str">
        <f>VLOOKUP(K4321,CW!D:E,2,FALSE)</f>
        <v>Q1'16</v>
      </c>
    </row>
    <row r="4322" spans="1:13" ht="30" customHeight="1">
      <c r="A4322" s="2">
        <v>42512</v>
      </c>
      <c r="B4322" s="1" t="s">
        <v>3145</v>
      </c>
      <c r="C4322" s="1" t="s">
        <v>1801</v>
      </c>
      <c r="D4322" s="1" t="s">
        <v>103</v>
      </c>
      <c r="E4322" s="1" t="s">
        <v>3532</v>
      </c>
      <c r="F4322" s="98" t="s">
        <v>161</v>
      </c>
      <c r="G4322" s="1">
        <v>1</v>
      </c>
      <c r="H4322" s="1" t="s">
        <v>107</v>
      </c>
      <c r="I4322" s="1" t="s">
        <v>159</v>
      </c>
      <c r="K4322" s="1" t="str">
        <f>VLOOKUP(L4322,CW!C:D,2,FALSE)</f>
        <v>May'16</v>
      </c>
      <c r="L4322" s="1" t="str">
        <f t="shared" si="68"/>
        <v>20'16</v>
      </c>
      <c r="M4322" s="1" t="str">
        <f>VLOOKUP(K4322,CW!D:E,2,FALSE)</f>
        <v>Q1'16</v>
      </c>
    </row>
    <row r="4323" spans="1:13" ht="15" customHeight="1">
      <c r="A4323" s="2">
        <v>42512</v>
      </c>
      <c r="B4323" s="1" t="s">
        <v>3145</v>
      </c>
      <c r="C4323" s="1" t="s">
        <v>1801</v>
      </c>
      <c r="D4323" s="1" t="s">
        <v>103</v>
      </c>
      <c r="E4323" s="1" t="s">
        <v>3532</v>
      </c>
      <c r="F4323" s="45" t="s">
        <v>158</v>
      </c>
      <c r="G4323" s="1">
        <v>2</v>
      </c>
      <c r="H4323" s="1" t="s">
        <v>107</v>
      </c>
      <c r="I4323" s="1" t="s">
        <v>159</v>
      </c>
      <c r="K4323" s="1" t="str">
        <f>VLOOKUP(L4323,CW!C:D,2,FALSE)</f>
        <v>May'16</v>
      </c>
      <c r="L4323" s="1" t="str">
        <f t="shared" si="68"/>
        <v>20'16</v>
      </c>
      <c r="M4323" s="1" t="str">
        <f>VLOOKUP(K4323,CW!D:E,2,FALSE)</f>
        <v>Q1'16</v>
      </c>
    </row>
    <row r="4324" spans="1:13" ht="30" customHeight="1">
      <c r="A4324" s="2">
        <v>42512</v>
      </c>
      <c r="B4324" s="1" t="s">
        <v>3146</v>
      </c>
      <c r="C4324" s="1" t="s">
        <v>1801</v>
      </c>
      <c r="D4324" s="1" t="s">
        <v>103</v>
      </c>
      <c r="E4324" s="1" t="s">
        <v>3532</v>
      </c>
      <c r="F4324" s="98" t="s">
        <v>160</v>
      </c>
      <c r="G4324" s="1">
        <v>1</v>
      </c>
      <c r="H4324" s="1" t="s">
        <v>107</v>
      </c>
      <c r="I4324" s="1" t="s">
        <v>159</v>
      </c>
      <c r="K4324" s="1" t="str">
        <f>VLOOKUP(L4324,CW!C:D,2,FALSE)</f>
        <v>May'16</v>
      </c>
      <c r="L4324" s="1" t="str">
        <f t="shared" si="68"/>
        <v>20'16</v>
      </c>
      <c r="M4324" s="1" t="str">
        <f>VLOOKUP(K4324,CW!D:E,2,FALSE)</f>
        <v>Q1'16</v>
      </c>
    </row>
    <row r="4325" spans="1:13" ht="15" customHeight="1">
      <c r="A4325" s="2">
        <v>42512</v>
      </c>
      <c r="B4325" s="1" t="s">
        <v>3147</v>
      </c>
      <c r="C4325" s="1" t="s">
        <v>86</v>
      </c>
      <c r="D4325" s="1" t="s">
        <v>103</v>
      </c>
      <c r="E4325" s="1" t="s">
        <v>3532</v>
      </c>
      <c r="F4325" s="45" t="s">
        <v>5</v>
      </c>
      <c r="G4325" s="1">
        <v>1</v>
      </c>
      <c r="H4325" s="1" t="s">
        <v>107</v>
      </c>
      <c r="I4325" s="1" t="s">
        <v>159</v>
      </c>
      <c r="K4325" s="1" t="str">
        <f>VLOOKUP(L4325,CW!C:D,2,FALSE)</f>
        <v>May'16</v>
      </c>
      <c r="L4325" s="1" t="str">
        <f t="shared" si="68"/>
        <v>20'16</v>
      </c>
      <c r="M4325" s="1" t="str">
        <f>VLOOKUP(K4325,CW!D:E,2,FALSE)</f>
        <v>Q1'16</v>
      </c>
    </row>
    <row r="4326" spans="1:13" ht="30" customHeight="1">
      <c r="A4326" s="2">
        <v>42512</v>
      </c>
      <c r="B4326" s="1" t="s">
        <v>3148</v>
      </c>
      <c r="C4326" s="1" t="s">
        <v>86</v>
      </c>
      <c r="D4326" s="1" t="s">
        <v>103</v>
      </c>
      <c r="E4326" s="1" t="s">
        <v>3532</v>
      </c>
      <c r="F4326" s="98" t="s">
        <v>160</v>
      </c>
      <c r="G4326" s="1">
        <v>1</v>
      </c>
      <c r="H4326" s="1" t="s">
        <v>107</v>
      </c>
      <c r="I4326" s="1" t="s">
        <v>159</v>
      </c>
      <c r="K4326" s="1" t="str">
        <f>VLOOKUP(L4326,CW!C:D,2,FALSE)</f>
        <v>May'16</v>
      </c>
      <c r="L4326" s="1" t="str">
        <f t="shared" si="68"/>
        <v>20'16</v>
      </c>
      <c r="M4326" s="1" t="str">
        <f>VLOOKUP(K4326,CW!D:E,2,FALSE)</f>
        <v>Q1'16</v>
      </c>
    </row>
    <row r="4327" spans="1:13" ht="30" customHeight="1">
      <c r="A4327" s="2">
        <v>42512</v>
      </c>
      <c r="B4327" s="1" t="s">
        <v>3149</v>
      </c>
      <c r="C4327" s="1" t="s">
        <v>72</v>
      </c>
      <c r="D4327" s="1" t="s">
        <v>103</v>
      </c>
      <c r="E4327" s="1" t="s">
        <v>3532</v>
      </c>
      <c r="F4327" s="98" t="s">
        <v>161</v>
      </c>
      <c r="G4327" s="1">
        <v>1</v>
      </c>
      <c r="H4327" s="1" t="s">
        <v>107</v>
      </c>
      <c r="I4327" s="1" t="s">
        <v>159</v>
      </c>
      <c r="K4327" s="1" t="str">
        <f>VLOOKUP(L4327,CW!C:D,2,FALSE)</f>
        <v>May'16</v>
      </c>
      <c r="L4327" s="1" t="str">
        <f t="shared" si="68"/>
        <v>20'16</v>
      </c>
      <c r="M4327" s="1" t="str">
        <f>VLOOKUP(K4327,CW!D:E,2,FALSE)</f>
        <v>Q1'16</v>
      </c>
    </row>
    <row r="4328" spans="1:13" ht="15" customHeight="1">
      <c r="A4328" s="2">
        <v>42512</v>
      </c>
      <c r="B4328" s="1" t="s">
        <v>3149</v>
      </c>
      <c r="C4328" s="1" t="s">
        <v>72</v>
      </c>
      <c r="D4328" s="1" t="s">
        <v>103</v>
      </c>
      <c r="E4328" s="1" t="s">
        <v>3532</v>
      </c>
      <c r="F4328" s="98" t="s">
        <v>4584</v>
      </c>
      <c r="G4328" s="1">
        <v>4</v>
      </c>
      <c r="H4328" s="1" t="s">
        <v>107</v>
      </c>
      <c r="I4328" s="1" t="s">
        <v>159</v>
      </c>
      <c r="K4328" s="1" t="str">
        <f>VLOOKUP(L4328,CW!C:D,2,FALSE)</f>
        <v>May'16</v>
      </c>
      <c r="L4328" s="1" t="str">
        <f t="shared" si="68"/>
        <v>20'16</v>
      </c>
      <c r="M4328" s="1" t="str">
        <f>VLOOKUP(K4328,CW!D:E,2,FALSE)</f>
        <v>Q1'16</v>
      </c>
    </row>
    <row r="4329" spans="1:13" ht="30" customHeight="1">
      <c r="A4329" s="2">
        <v>42512</v>
      </c>
      <c r="B4329" s="1" t="s">
        <v>3150</v>
      </c>
      <c r="C4329" s="1" t="s">
        <v>72</v>
      </c>
      <c r="D4329" s="1" t="s">
        <v>103</v>
      </c>
      <c r="E4329" s="1" t="s">
        <v>3532</v>
      </c>
      <c r="F4329" s="98" t="s">
        <v>161</v>
      </c>
      <c r="G4329" s="1">
        <v>1</v>
      </c>
      <c r="H4329" s="1" t="s">
        <v>107</v>
      </c>
      <c r="I4329" s="1" t="s">
        <v>159</v>
      </c>
      <c r="K4329" s="1" t="str">
        <f>VLOOKUP(L4329,CW!C:D,2,FALSE)</f>
        <v>May'16</v>
      </c>
      <c r="L4329" s="1" t="str">
        <f t="shared" si="68"/>
        <v>20'16</v>
      </c>
      <c r="M4329" s="1" t="str">
        <f>VLOOKUP(K4329,CW!D:E,2,FALSE)</f>
        <v>Q1'16</v>
      </c>
    </row>
    <row r="4330" spans="1:13" ht="15" customHeight="1">
      <c r="A4330" s="2">
        <v>42512</v>
      </c>
      <c r="B4330" s="1" t="s">
        <v>3151</v>
      </c>
      <c r="C4330" s="1" t="s">
        <v>72</v>
      </c>
      <c r="D4330" s="1" t="s">
        <v>103</v>
      </c>
      <c r="E4330" s="1" t="s">
        <v>3532</v>
      </c>
      <c r="F4330" s="45" t="s">
        <v>158</v>
      </c>
      <c r="G4330" s="1">
        <v>1</v>
      </c>
      <c r="H4330" s="1" t="s">
        <v>107</v>
      </c>
      <c r="I4330" s="1" t="s">
        <v>159</v>
      </c>
      <c r="K4330" s="1" t="str">
        <f>VLOOKUP(L4330,CW!C:D,2,FALSE)</f>
        <v>May'16</v>
      </c>
      <c r="L4330" s="1" t="str">
        <f t="shared" si="68"/>
        <v>20'16</v>
      </c>
      <c r="M4330" s="1" t="str">
        <f>VLOOKUP(K4330,CW!D:E,2,FALSE)</f>
        <v>Q1'16</v>
      </c>
    </row>
    <row r="4331" spans="1:13" ht="15" customHeight="1">
      <c r="A4331" s="2">
        <v>42512</v>
      </c>
      <c r="B4331" s="1" t="s">
        <v>3152</v>
      </c>
      <c r="C4331" s="1" t="s">
        <v>72</v>
      </c>
      <c r="D4331" s="1" t="s">
        <v>103</v>
      </c>
      <c r="E4331" s="1" t="s">
        <v>3532</v>
      </c>
      <c r="F4331" s="45" t="s">
        <v>158</v>
      </c>
      <c r="G4331" s="1">
        <v>3</v>
      </c>
      <c r="H4331" s="1" t="s">
        <v>107</v>
      </c>
      <c r="I4331" s="1" t="s">
        <v>159</v>
      </c>
      <c r="K4331" s="1" t="str">
        <f>VLOOKUP(L4331,CW!C:D,2,FALSE)</f>
        <v>May'16</v>
      </c>
      <c r="L4331" s="1" t="str">
        <f t="shared" si="68"/>
        <v>20'16</v>
      </c>
      <c r="M4331" s="1" t="str">
        <f>VLOOKUP(K4331,CW!D:E,2,FALSE)</f>
        <v>Q1'16</v>
      </c>
    </row>
    <row r="4332" spans="1:13" ht="30" customHeight="1">
      <c r="A4332" s="2">
        <v>42512</v>
      </c>
      <c r="B4332" s="1" t="s">
        <v>3153</v>
      </c>
      <c r="C4332" s="1" t="s">
        <v>72</v>
      </c>
      <c r="D4332" s="1" t="s">
        <v>103</v>
      </c>
      <c r="E4332" s="1" t="s">
        <v>3532</v>
      </c>
      <c r="F4332" s="98" t="s">
        <v>160</v>
      </c>
      <c r="G4332" s="1">
        <v>1</v>
      </c>
      <c r="H4332" s="1" t="s">
        <v>107</v>
      </c>
      <c r="I4332" s="1" t="s">
        <v>159</v>
      </c>
      <c r="K4332" s="1" t="str">
        <f>VLOOKUP(L4332,CW!C:D,2,FALSE)</f>
        <v>May'16</v>
      </c>
      <c r="L4332" s="1" t="str">
        <f t="shared" si="68"/>
        <v>20'16</v>
      </c>
      <c r="M4332" s="1" t="str">
        <f>VLOOKUP(K4332,CW!D:E,2,FALSE)</f>
        <v>Q1'16</v>
      </c>
    </row>
    <row r="4333" spans="1:13" ht="30" customHeight="1">
      <c r="A4333" s="2">
        <v>42512</v>
      </c>
      <c r="B4333" s="1" t="s">
        <v>3153</v>
      </c>
      <c r="C4333" s="1" t="s">
        <v>72</v>
      </c>
      <c r="D4333" s="1" t="s">
        <v>103</v>
      </c>
      <c r="E4333" s="1" t="s">
        <v>3532</v>
      </c>
      <c r="F4333" s="98" t="s">
        <v>161</v>
      </c>
      <c r="G4333" s="1">
        <v>1</v>
      </c>
      <c r="H4333" s="1" t="s">
        <v>107</v>
      </c>
      <c r="I4333" s="1" t="s">
        <v>159</v>
      </c>
      <c r="K4333" s="1" t="str">
        <f>VLOOKUP(L4333,CW!C:D,2,FALSE)</f>
        <v>May'16</v>
      </c>
      <c r="L4333" s="1" t="str">
        <f t="shared" si="68"/>
        <v>20'16</v>
      </c>
      <c r="M4333" s="1" t="str">
        <f>VLOOKUP(K4333,CW!D:E,2,FALSE)</f>
        <v>Q1'16</v>
      </c>
    </row>
    <row r="4334" spans="1:13" ht="15" customHeight="1">
      <c r="A4334" s="2">
        <v>42512</v>
      </c>
      <c r="B4334" s="1" t="s">
        <v>3153</v>
      </c>
      <c r="C4334" s="1" t="s">
        <v>72</v>
      </c>
      <c r="D4334" s="1" t="s">
        <v>103</v>
      </c>
      <c r="E4334" s="1" t="s">
        <v>3532</v>
      </c>
      <c r="F4334" s="98" t="s">
        <v>4584</v>
      </c>
      <c r="G4334" s="1">
        <v>8</v>
      </c>
      <c r="H4334" s="1" t="s">
        <v>107</v>
      </c>
      <c r="I4334" s="1" t="s">
        <v>159</v>
      </c>
      <c r="K4334" s="1" t="str">
        <f>VLOOKUP(L4334,CW!C:D,2,FALSE)</f>
        <v>May'16</v>
      </c>
      <c r="L4334" s="1" t="str">
        <f t="shared" si="68"/>
        <v>20'16</v>
      </c>
      <c r="M4334" s="1" t="str">
        <f>VLOOKUP(K4334,CW!D:E,2,FALSE)</f>
        <v>Q1'16</v>
      </c>
    </row>
    <row r="4335" spans="1:13" ht="15" customHeight="1">
      <c r="A4335" s="2">
        <v>42512</v>
      </c>
      <c r="B4335" s="1" t="s">
        <v>3154</v>
      </c>
      <c r="C4335" s="1" t="s">
        <v>108</v>
      </c>
      <c r="D4335" s="1" t="s">
        <v>103</v>
      </c>
      <c r="E4335" s="1" t="s">
        <v>3532</v>
      </c>
      <c r="F4335" s="45" t="s">
        <v>158</v>
      </c>
      <c r="G4335" s="1">
        <v>1</v>
      </c>
      <c r="H4335" s="1" t="s">
        <v>107</v>
      </c>
      <c r="I4335" s="1" t="s">
        <v>159</v>
      </c>
      <c r="K4335" s="1" t="str">
        <f>VLOOKUP(L4335,CW!C:D,2,FALSE)</f>
        <v>May'16</v>
      </c>
      <c r="L4335" s="1" t="str">
        <f t="shared" si="68"/>
        <v>20'16</v>
      </c>
      <c r="M4335" s="1" t="str">
        <f>VLOOKUP(K4335,CW!D:E,2,FALSE)</f>
        <v>Q1'16</v>
      </c>
    </row>
    <row r="4336" spans="1:13" ht="30" customHeight="1">
      <c r="A4336" s="2">
        <v>42512</v>
      </c>
      <c r="B4336" s="1" t="s">
        <v>3155</v>
      </c>
      <c r="C4336" s="1" t="s">
        <v>86</v>
      </c>
      <c r="D4336" s="1" t="s">
        <v>103</v>
      </c>
      <c r="E4336" s="1" t="s">
        <v>3532</v>
      </c>
      <c r="F4336" s="98" t="s">
        <v>160</v>
      </c>
      <c r="G4336" s="1">
        <v>1</v>
      </c>
      <c r="H4336" s="1" t="s">
        <v>107</v>
      </c>
      <c r="I4336" s="1" t="s">
        <v>159</v>
      </c>
      <c r="K4336" s="1" t="str">
        <f>VLOOKUP(L4336,CW!C:D,2,FALSE)</f>
        <v>May'16</v>
      </c>
      <c r="L4336" s="1" t="str">
        <f t="shared" si="68"/>
        <v>20'16</v>
      </c>
      <c r="M4336" s="1" t="str">
        <f>VLOOKUP(K4336,CW!D:E,2,FALSE)</f>
        <v>Q1'16</v>
      </c>
    </row>
    <row r="4337" spans="1:13" ht="15" customHeight="1">
      <c r="A4337" s="2">
        <v>42512</v>
      </c>
      <c r="B4337" s="1" t="s">
        <v>3155</v>
      </c>
      <c r="C4337" s="1" t="s">
        <v>86</v>
      </c>
      <c r="D4337" s="1" t="s">
        <v>103</v>
      </c>
      <c r="E4337" s="1" t="s">
        <v>3532</v>
      </c>
      <c r="F4337" s="98" t="s">
        <v>4584</v>
      </c>
      <c r="G4337" s="1">
        <v>2</v>
      </c>
      <c r="H4337" s="1" t="s">
        <v>107</v>
      </c>
      <c r="I4337" s="1" t="s">
        <v>159</v>
      </c>
      <c r="K4337" s="1" t="str">
        <f>VLOOKUP(L4337,CW!C:D,2,FALSE)</f>
        <v>May'16</v>
      </c>
      <c r="L4337" s="1" t="str">
        <f t="shared" si="68"/>
        <v>20'16</v>
      </c>
      <c r="M4337" s="1" t="str">
        <f>VLOOKUP(K4337,CW!D:E,2,FALSE)</f>
        <v>Q1'16</v>
      </c>
    </row>
    <row r="4338" spans="1:13" ht="15" customHeight="1">
      <c r="A4338" s="2">
        <v>42512</v>
      </c>
      <c r="B4338" s="1" t="s">
        <v>3156</v>
      </c>
      <c r="C4338" s="1" t="s">
        <v>86</v>
      </c>
      <c r="D4338" s="1" t="s">
        <v>103</v>
      </c>
      <c r="E4338" s="1" t="s">
        <v>3532</v>
      </c>
      <c r="F4338" s="45" t="s">
        <v>5</v>
      </c>
      <c r="G4338" s="1">
        <v>1</v>
      </c>
      <c r="H4338" s="1" t="s">
        <v>107</v>
      </c>
      <c r="I4338" s="1" t="s">
        <v>159</v>
      </c>
      <c r="K4338" s="1" t="str">
        <f>VLOOKUP(L4338,CW!C:D,2,FALSE)</f>
        <v>May'16</v>
      </c>
      <c r="L4338" s="1" t="str">
        <f t="shared" si="68"/>
        <v>20'16</v>
      </c>
      <c r="M4338" s="1" t="str">
        <f>VLOOKUP(K4338,CW!D:E,2,FALSE)</f>
        <v>Q1'16</v>
      </c>
    </row>
    <row r="4339" spans="1:13" ht="15" customHeight="1">
      <c r="A4339" s="2">
        <v>42512</v>
      </c>
      <c r="B4339" s="1" t="s">
        <v>3157</v>
      </c>
      <c r="C4339" s="1" t="s">
        <v>305</v>
      </c>
      <c r="D4339" s="1" t="s">
        <v>103</v>
      </c>
      <c r="E4339" s="1" t="s">
        <v>3532</v>
      </c>
      <c r="F4339" s="98" t="s">
        <v>4584</v>
      </c>
      <c r="G4339" s="1">
        <v>3</v>
      </c>
      <c r="H4339" s="1" t="s">
        <v>107</v>
      </c>
      <c r="I4339" s="1" t="s">
        <v>159</v>
      </c>
      <c r="K4339" s="1" t="str">
        <f>VLOOKUP(L4339,CW!C:D,2,FALSE)</f>
        <v>May'16</v>
      </c>
      <c r="L4339" s="1" t="str">
        <f t="shared" si="68"/>
        <v>20'16</v>
      </c>
      <c r="M4339" s="1" t="str">
        <f>VLOOKUP(K4339,CW!D:E,2,FALSE)</f>
        <v>Q1'16</v>
      </c>
    </row>
    <row r="4340" spans="1:13" ht="15" customHeight="1">
      <c r="A4340" s="2">
        <v>42512</v>
      </c>
      <c r="B4340" s="1" t="s">
        <v>3157</v>
      </c>
      <c r="C4340" s="1" t="s">
        <v>305</v>
      </c>
      <c r="D4340" s="1" t="s">
        <v>103</v>
      </c>
      <c r="E4340" s="1" t="s">
        <v>3532</v>
      </c>
      <c r="F4340" s="45" t="s">
        <v>5</v>
      </c>
      <c r="G4340" s="1">
        <v>1</v>
      </c>
      <c r="H4340" s="1" t="s">
        <v>107</v>
      </c>
      <c r="I4340" s="1" t="s">
        <v>159</v>
      </c>
      <c r="K4340" s="1" t="str">
        <f>VLOOKUP(L4340,CW!C:D,2,FALSE)</f>
        <v>May'16</v>
      </c>
      <c r="L4340" s="1" t="str">
        <f t="shared" si="68"/>
        <v>20'16</v>
      </c>
      <c r="M4340" s="1" t="str">
        <f>VLOOKUP(K4340,CW!D:E,2,FALSE)</f>
        <v>Q1'16</v>
      </c>
    </row>
    <row r="4341" spans="1:13" ht="15" customHeight="1">
      <c r="A4341" s="2">
        <v>42512</v>
      </c>
      <c r="B4341" s="1" t="s">
        <v>3158</v>
      </c>
      <c r="C4341" s="1" t="s">
        <v>305</v>
      </c>
      <c r="D4341" s="1" t="s">
        <v>103</v>
      </c>
      <c r="E4341" s="1" t="s">
        <v>3532</v>
      </c>
      <c r="F4341" s="98" t="s">
        <v>4584</v>
      </c>
      <c r="G4341" s="1">
        <v>2</v>
      </c>
      <c r="H4341" s="1" t="s">
        <v>107</v>
      </c>
      <c r="I4341" s="1" t="s">
        <v>159</v>
      </c>
      <c r="K4341" s="1" t="str">
        <f>VLOOKUP(L4341,CW!C:D,2,FALSE)</f>
        <v>May'16</v>
      </c>
      <c r="L4341" s="1" t="str">
        <f t="shared" si="68"/>
        <v>20'16</v>
      </c>
      <c r="M4341" s="1" t="str">
        <f>VLOOKUP(K4341,CW!D:E,2,FALSE)</f>
        <v>Q1'16</v>
      </c>
    </row>
    <row r="4342" spans="1:13" ht="15" customHeight="1">
      <c r="A4342" s="2">
        <v>42512</v>
      </c>
      <c r="B4342" s="1" t="s">
        <v>3158</v>
      </c>
      <c r="C4342" s="1" t="s">
        <v>305</v>
      </c>
      <c r="D4342" s="1" t="s">
        <v>103</v>
      </c>
      <c r="E4342" s="1" t="s">
        <v>3532</v>
      </c>
      <c r="F4342" s="45" t="s">
        <v>5</v>
      </c>
      <c r="G4342" s="1">
        <v>4</v>
      </c>
      <c r="H4342" s="1" t="s">
        <v>107</v>
      </c>
      <c r="I4342" s="1" t="s">
        <v>159</v>
      </c>
      <c r="K4342" s="1" t="str">
        <f>VLOOKUP(L4342,CW!C:D,2,FALSE)</f>
        <v>May'16</v>
      </c>
      <c r="L4342" s="1" t="str">
        <f t="shared" si="68"/>
        <v>20'16</v>
      </c>
      <c r="M4342" s="1" t="str">
        <f>VLOOKUP(K4342,CW!D:E,2,FALSE)</f>
        <v>Q1'16</v>
      </c>
    </row>
    <row r="4343" spans="1:13" ht="15" customHeight="1">
      <c r="A4343" s="2">
        <v>42512</v>
      </c>
      <c r="B4343" s="1" t="s">
        <v>3159</v>
      </c>
      <c r="C4343" s="1" t="s">
        <v>71</v>
      </c>
      <c r="D4343" s="1" t="s">
        <v>105</v>
      </c>
      <c r="E4343" s="1" t="s">
        <v>3532</v>
      </c>
      <c r="F4343" s="45" t="s">
        <v>691</v>
      </c>
      <c r="G4343" s="1">
        <v>1</v>
      </c>
      <c r="H4343" s="1" t="s">
        <v>107</v>
      </c>
      <c r="I4343" s="1" t="s">
        <v>159</v>
      </c>
      <c r="K4343" s="1" t="str">
        <f>VLOOKUP(L4343,CW!C:D,2,FALSE)</f>
        <v>May'16</v>
      </c>
      <c r="L4343" s="1" t="str">
        <f t="shared" si="68"/>
        <v>20'16</v>
      </c>
      <c r="M4343" s="1" t="str">
        <f>VLOOKUP(K4343,CW!D:E,2,FALSE)</f>
        <v>Q1'16</v>
      </c>
    </row>
    <row r="4344" spans="1:13" ht="15" customHeight="1">
      <c r="A4344" s="2">
        <v>42512</v>
      </c>
      <c r="B4344" s="1" t="s">
        <v>3160</v>
      </c>
      <c r="C4344" s="1" t="s">
        <v>71</v>
      </c>
      <c r="D4344" s="1" t="s">
        <v>105</v>
      </c>
      <c r="E4344" s="1" t="s">
        <v>3532</v>
      </c>
      <c r="F4344" s="45" t="s">
        <v>158</v>
      </c>
      <c r="G4344" s="1">
        <v>1</v>
      </c>
      <c r="H4344" s="1" t="s">
        <v>107</v>
      </c>
      <c r="I4344" s="1" t="s">
        <v>159</v>
      </c>
      <c r="K4344" s="1" t="str">
        <f>VLOOKUP(L4344,CW!C:D,2,FALSE)</f>
        <v>May'16</v>
      </c>
      <c r="L4344" s="1" t="str">
        <f t="shared" si="68"/>
        <v>20'16</v>
      </c>
      <c r="M4344" s="1" t="str">
        <f>VLOOKUP(K4344,CW!D:E,2,FALSE)</f>
        <v>Q1'16</v>
      </c>
    </row>
    <row r="4345" spans="1:13" ht="30" customHeight="1">
      <c r="A4345" s="2">
        <v>42513</v>
      </c>
      <c r="B4345" s="1" t="s">
        <v>3161</v>
      </c>
      <c r="C4345" s="1" t="s">
        <v>3162</v>
      </c>
      <c r="D4345" s="1" t="s">
        <v>103</v>
      </c>
      <c r="E4345" s="1" t="s">
        <v>3532</v>
      </c>
      <c r="F4345" s="98" t="s">
        <v>161</v>
      </c>
      <c r="G4345" s="1">
        <v>1</v>
      </c>
      <c r="H4345" s="1" t="s">
        <v>107</v>
      </c>
      <c r="I4345" s="1" t="s">
        <v>159</v>
      </c>
      <c r="K4345" s="1" t="str">
        <f>VLOOKUP(L4345,CW!C:D,2,FALSE)</f>
        <v>May'16</v>
      </c>
      <c r="L4345" s="1" t="str">
        <f t="shared" si="68"/>
        <v>21'16</v>
      </c>
      <c r="M4345" s="1" t="str">
        <f>VLOOKUP(K4345,CW!D:E,2,FALSE)</f>
        <v>Q1'16</v>
      </c>
    </row>
    <row r="4346" spans="1:13" ht="30" customHeight="1">
      <c r="A4346" s="2">
        <v>42513</v>
      </c>
      <c r="B4346" s="1" t="s">
        <v>3163</v>
      </c>
      <c r="C4346" s="1" t="s">
        <v>3162</v>
      </c>
      <c r="D4346" s="1" t="s">
        <v>103</v>
      </c>
      <c r="E4346" s="1" t="s">
        <v>3532</v>
      </c>
      <c r="F4346" s="98" t="s">
        <v>160</v>
      </c>
      <c r="G4346" s="1">
        <v>1</v>
      </c>
      <c r="H4346" s="1" t="s">
        <v>107</v>
      </c>
      <c r="I4346" s="1" t="s">
        <v>159</v>
      </c>
      <c r="K4346" s="1" t="str">
        <f>VLOOKUP(L4346,CW!C:D,2,FALSE)</f>
        <v>May'16</v>
      </c>
      <c r="L4346" s="1" t="str">
        <f t="shared" si="68"/>
        <v>21'16</v>
      </c>
      <c r="M4346" s="1" t="str">
        <f>VLOOKUP(K4346,CW!D:E,2,FALSE)</f>
        <v>Q1'16</v>
      </c>
    </row>
    <row r="4347" spans="1:13" ht="15" customHeight="1">
      <c r="A4347" s="2">
        <v>42513</v>
      </c>
      <c r="B4347" s="1" t="s">
        <v>3164</v>
      </c>
      <c r="C4347" s="1" t="s">
        <v>3162</v>
      </c>
      <c r="D4347" s="1" t="s">
        <v>103</v>
      </c>
      <c r="E4347" s="1" t="s">
        <v>3532</v>
      </c>
      <c r="F4347" s="98" t="s">
        <v>4584</v>
      </c>
      <c r="G4347" s="1">
        <v>1</v>
      </c>
      <c r="H4347" s="1" t="s">
        <v>107</v>
      </c>
      <c r="I4347" s="1" t="s">
        <v>159</v>
      </c>
      <c r="K4347" s="1" t="str">
        <f>VLOOKUP(L4347,CW!C:D,2,FALSE)</f>
        <v>May'16</v>
      </c>
      <c r="L4347" s="1" t="str">
        <f t="shared" si="68"/>
        <v>21'16</v>
      </c>
      <c r="M4347" s="1" t="str">
        <f>VLOOKUP(K4347,CW!D:E,2,FALSE)</f>
        <v>Q1'16</v>
      </c>
    </row>
    <row r="4348" spans="1:13" ht="15" customHeight="1">
      <c r="A4348" s="2">
        <v>42513</v>
      </c>
      <c r="B4348" s="1" t="s">
        <v>3165</v>
      </c>
      <c r="C4348" s="1" t="s">
        <v>3162</v>
      </c>
      <c r="D4348" s="1" t="s">
        <v>103</v>
      </c>
      <c r="E4348" s="1" t="s">
        <v>3532</v>
      </c>
      <c r="F4348" s="98" t="s">
        <v>4584</v>
      </c>
      <c r="G4348" s="1">
        <v>3</v>
      </c>
      <c r="H4348" s="1" t="s">
        <v>107</v>
      </c>
      <c r="I4348" s="1" t="s">
        <v>159</v>
      </c>
      <c r="K4348" s="1" t="str">
        <f>VLOOKUP(L4348,CW!C:D,2,FALSE)</f>
        <v>May'16</v>
      </c>
      <c r="L4348" s="1" t="str">
        <f t="shared" si="68"/>
        <v>21'16</v>
      </c>
      <c r="M4348" s="1" t="str">
        <f>VLOOKUP(K4348,CW!D:E,2,FALSE)</f>
        <v>Q1'16</v>
      </c>
    </row>
    <row r="4349" spans="1:13" ht="15" customHeight="1">
      <c r="A4349" s="2">
        <v>42513</v>
      </c>
      <c r="B4349" s="1" t="s">
        <v>3166</v>
      </c>
      <c r="C4349" s="1" t="s">
        <v>3162</v>
      </c>
      <c r="D4349" s="1" t="s">
        <v>103</v>
      </c>
      <c r="E4349" s="1" t="s">
        <v>3532</v>
      </c>
      <c r="F4349" s="98" t="s">
        <v>4584</v>
      </c>
      <c r="G4349" s="1">
        <v>3</v>
      </c>
      <c r="H4349" s="1" t="s">
        <v>107</v>
      </c>
      <c r="I4349" s="1" t="s">
        <v>159</v>
      </c>
      <c r="K4349" s="1" t="str">
        <f>VLOOKUP(L4349,CW!C:D,2,FALSE)</f>
        <v>May'16</v>
      </c>
      <c r="L4349" s="1" t="str">
        <f t="shared" si="68"/>
        <v>21'16</v>
      </c>
      <c r="M4349" s="1" t="str">
        <f>VLOOKUP(K4349,CW!D:E,2,FALSE)</f>
        <v>Q1'16</v>
      </c>
    </row>
    <row r="4350" spans="1:13" ht="15" customHeight="1">
      <c r="A4350" s="2">
        <v>42513</v>
      </c>
      <c r="B4350" s="1" t="s">
        <v>3167</v>
      </c>
      <c r="C4350" s="1" t="s">
        <v>3162</v>
      </c>
      <c r="D4350" s="1" t="s">
        <v>103</v>
      </c>
      <c r="E4350" s="1" t="s">
        <v>3532</v>
      </c>
      <c r="F4350" s="98" t="s">
        <v>4584</v>
      </c>
      <c r="G4350" s="1">
        <v>8</v>
      </c>
      <c r="H4350" s="1" t="s">
        <v>107</v>
      </c>
      <c r="I4350" s="1" t="s">
        <v>159</v>
      </c>
      <c r="K4350" s="1" t="str">
        <f>VLOOKUP(L4350,CW!C:D,2,FALSE)</f>
        <v>May'16</v>
      </c>
      <c r="L4350" s="1" t="str">
        <f t="shared" si="68"/>
        <v>21'16</v>
      </c>
      <c r="M4350" s="1" t="str">
        <f>VLOOKUP(K4350,CW!D:E,2,FALSE)</f>
        <v>Q1'16</v>
      </c>
    </row>
    <row r="4351" spans="1:13" ht="15" customHeight="1">
      <c r="A4351" s="2">
        <v>42513</v>
      </c>
      <c r="B4351" s="1" t="s">
        <v>3168</v>
      </c>
      <c r="C4351" s="1" t="s">
        <v>983</v>
      </c>
      <c r="D4351" s="1" t="s">
        <v>103</v>
      </c>
      <c r="E4351" s="1" t="s">
        <v>3532</v>
      </c>
      <c r="F4351" s="98" t="s">
        <v>4584</v>
      </c>
      <c r="G4351" s="1">
        <v>4</v>
      </c>
      <c r="H4351" s="1" t="s">
        <v>107</v>
      </c>
      <c r="I4351" s="1" t="s">
        <v>159</v>
      </c>
      <c r="K4351" s="1" t="str">
        <f>VLOOKUP(L4351,CW!C:D,2,FALSE)</f>
        <v>May'16</v>
      </c>
      <c r="L4351" s="1" t="str">
        <f t="shared" si="68"/>
        <v>21'16</v>
      </c>
      <c r="M4351" s="1" t="str">
        <f>VLOOKUP(K4351,CW!D:E,2,FALSE)</f>
        <v>Q1'16</v>
      </c>
    </row>
    <row r="4352" spans="1:13" ht="15" customHeight="1">
      <c r="A4352" s="2">
        <v>42513</v>
      </c>
      <c r="B4352" s="1" t="s">
        <v>3169</v>
      </c>
      <c r="C4352" s="1" t="s">
        <v>83</v>
      </c>
      <c r="D4352" s="1" t="s">
        <v>103</v>
      </c>
      <c r="E4352" s="1" t="s">
        <v>3532</v>
      </c>
      <c r="F4352" s="45" t="s">
        <v>158</v>
      </c>
      <c r="G4352" s="1">
        <v>1</v>
      </c>
      <c r="H4352" s="1" t="s">
        <v>107</v>
      </c>
      <c r="I4352" s="1" t="s">
        <v>159</v>
      </c>
      <c r="K4352" s="1" t="str">
        <f>VLOOKUP(L4352,CW!C:D,2,FALSE)</f>
        <v>May'16</v>
      </c>
      <c r="L4352" s="1" t="str">
        <f t="shared" si="68"/>
        <v>21'16</v>
      </c>
      <c r="M4352" s="1" t="str">
        <f>VLOOKUP(K4352,CW!D:E,2,FALSE)</f>
        <v>Q1'16</v>
      </c>
    </row>
    <row r="4353" spans="1:13" ht="15" customHeight="1">
      <c r="A4353" s="2">
        <v>42513</v>
      </c>
      <c r="B4353" s="1" t="s">
        <v>3169</v>
      </c>
      <c r="C4353" s="1" t="s">
        <v>83</v>
      </c>
      <c r="D4353" s="1" t="s">
        <v>103</v>
      </c>
      <c r="E4353" s="1" t="s">
        <v>3532</v>
      </c>
      <c r="F4353" s="98" t="s">
        <v>4584</v>
      </c>
      <c r="G4353" s="1">
        <v>12</v>
      </c>
      <c r="H4353" s="1" t="s">
        <v>107</v>
      </c>
      <c r="I4353" s="1" t="s">
        <v>159</v>
      </c>
      <c r="K4353" s="1" t="str">
        <f>VLOOKUP(L4353,CW!C:D,2,FALSE)</f>
        <v>May'16</v>
      </c>
      <c r="L4353" s="1" t="str">
        <f t="shared" si="68"/>
        <v>21'16</v>
      </c>
      <c r="M4353" s="1" t="str">
        <f>VLOOKUP(K4353,CW!D:E,2,FALSE)</f>
        <v>Q1'16</v>
      </c>
    </row>
    <row r="4354" spans="1:13" ht="15" customHeight="1">
      <c r="A4354" s="2">
        <v>42513</v>
      </c>
      <c r="B4354" s="1" t="s">
        <v>3170</v>
      </c>
      <c r="C4354" s="1" t="s">
        <v>2360</v>
      </c>
      <c r="D4354" s="1" t="s">
        <v>103</v>
      </c>
      <c r="E4354" s="1" t="s">
        <v>3532</v>
      </c>
      <c r="F4354" s="98" t="s">
        <v>4584</v>
      </c>
      <c r="G4354" s="1">
        <v>5</v>
      </c>
      <c r="H4354" s="1" t="s">
        <v>107</v>
      </c>
      <c r="I4354" s="1" t="s">
        <v>159</v>
      </c>
      <c r="K4354" s="1" t="str">
        <f>VLOOKUP(L4354,CW!C:D,2,FALSE)</f>
        <v>May'16</v>
      </c>
      <c r="L4354" s="1" t="str">
        <f t="shared" si="68"/>
        <v>21'16</v>
      </c>
      <c r="M4354" s="1" t="str">
        <f>VLOOKUP(K4354,CW!D:E,2,FALSE)</f>
        <v>Q1'16</v>
      </c>
    </row>
    <row r="4355" spans="1:13" ht="15" customHeight="1">
      <c r="A4355" s="2">
        <v>42513</v>
      </c>
      <c r="B4355" s="1" t="s">
        <v>3171</v>
      </c>
      <c r="C4355" s="1" t="s">
        <v>1068</v>
      </c>
      <c r="D4355" s="1" t="s">
        <v>103</v>
      </c>
      <c r="E4355" s="1" t="s">
        <v>3532</v>
      </c>
      <c r="F4355" s="98" t="s">
        <v>4584</v>
      </c>
      <c r="G4355" s="1">
        <v>2</v>
      </c>
      <c r="H4355" s="1" t="s">
        <v>107</v>
      </c>
      <c r="I4355" s="1" t="s">
        <v>159</v>
      </c>
      <c r="K4355" s="1" t="str">
        <f>VLOOKUP(L4355,CW!C:D,2,FALSE)</f>
        <v>May'16</v>
      </c>
      <c r="L4355" s="1" t="str">
        <f t="shared" si="68"/>
        <v>21'16</v>
      </c>
      <c r="M4355" s="1" t="str">
        <f>VLOOKUP(K4355,CW!D:E,2,FALSE)</f>
        <v>Q1'16</v>
      </c>
    </row>
    <row r="4356" spans="1:13" ht="15" customHeight="1">
      <c r="A4356" s="2">
        <v>42513</v>
      </c>
      <c r="B4356" s="1" t="s">
        <v>3172</v>
      </c>
      <c r="C4356" s="1" t="s">
        <v>71</v>
      </c>
      <c r="D4356" s="1" t="s">
        <v>103</v>
      </c>
      <c r="E4356" s="1" t="s">
        <v>3532</v>
      </c>
      <c r="F4356" s="45" t="s">
        <v>158</v>
      </c>
      <c r="G4356" s="1">
        <v>1</v>
      </c>
      <c r="H4356" s="1" t="s">
        <v>107</v>
      </c>
      <c r="I4356" s="1" t="s">
        <v>159</v>
      </c>
      <c r="K4356" s="1" t="str">
        <f>VLOOKUP(L4356,CW!C:D,2,FALSE)</f>
        <v>May'16</v>
      </c>
      <c r="L4356" s="1" t="str">
        <f t="shared" si="68"/>
        <v>21'16</v>
      </c>
      <c r="M4356" s="1" t="str">
        <f>VLOOKUP(K4356,CW!D:E,2,FALSE)</f>
        <v>Q1'16</v>
      </c>
    </row>
    <row r="4357" spans="1:13" ht="15" customHeight="1">
      <c r="A4357" s="2">
        <v>42513</v>
      </c>
      <c r="B4357" s="1" t="s">
        <v>3173</v>
      </c>
      <c r="C4357" s="1" t="s">
        <v>71</v>
      </c>
      <c r="D4357" s="1" t="s">
        <v>103</v>
      </c>
      <c r="E4357" s="1" t="s">
        <v>3532</v>
      </c>
      <c r="F4357" s="45" t="s">
        <v>158</v>
      </c>
      <c r="G4357" s="1">
        <v>1</v>
      </c>
      <c r="H4357" s="1" t="s">
        <v>107</v>
      </c>
      <c r="I4357" s="1" t="s">
        <v>159</v>
      </c>
      <c r="K4357" s="1" t="str">
        <f>VLOOKUP(L4357,CW!C:D,2,FALSE)</f>
        <v>May'16</v>
      </c>
      <c r="L4357" s="1" t="str">
        <f t="shared" si="68"/>
        <v>21'16</v>
      </c>
      <c r="M4357" s="1" t="str">
        <f>VLOOKUP(K4357,CW!D:E,2,FALSE)</f>
        <v>Q1'16</v>
      </c>
    </row>
    <row r="4358" spans="1:13" ht="15" customHeight="1">
      <c r="A4358" s="2">
        <v>42513</v>
      </c>
      <c r="B4358" s="1" t="s">
        <v>3174</v>
      </c>
      <c r="C4358" s="1" t="s">
        <v>83</v>
      </c>
      <c r="D4358" s="1" t="s">
        <v>103</v>
      </c>
      <c r="E4358" s="1" t="s">
        <v>3532</v>
      </c>
      <c r="F4358" s="45" t="s">
        <v>158</v>
      </c>
      <c r="G4358" s="1">
        <v>2</v>
      </c>
      <c r="H4358" s="1" t="s">
        <v>107</v>
      </c>
      <c r="I4358" s="1" t="s">
        <v>159</v>
      </c>
      <c r="K4358" s="1" t="str">
        <f>VLOOKUP(L4358,CW!C:D,2,FALSE)</f>
        <v>May'16</v>
      </c>
      <c r="L4358" s="1" t="str">
        <f t="shared" si="68"/>
        <v>21'16</v>
      </c>
      <c r="M4358" s="1" t="str">
        <f>VLOOKUP(K4358,CW!D:E,2,FALSE)</f>
        <v>Q1'16</v>
      </c>
    </row>
    <row r="4359" spans="1:13" ht="15" customHeight="1">
      <c r="A4359" s="2">
        <v>42513</v>
      </c>
      <c r="B4359" s="1" t="s">
        <v>3174</v>
      </c>
      <c r="C4359" s="1" t="s">
        <v>83</v>
      </c>
      <c r="D4359" s="1" t="s">
        <v>103</v>
      </c>
      <c r="E4359" s="1" t="s">
        <v>3532</v>
      </c>
      <c r="F4359" s="45" t="s">
        <v>5</v>
      </c>
      <c r="G4359" s="1">
        <v>1</v>
      </c>
      <c r="H4359" s="1" t="s">
        <v>107</v>
      </c>
      <c r="I4359" s="1" t="s">
        <v>159</v>
      </c>
      <c r="K4359" s="1" t="str">
        <f>VLOOKUP(L4359,CW!C:D,2,FALSE)</f>
        <v>May'16</v>
      </c>
      <c r="L4359" s="1" t="str">
        <f t="shared" si="68"/>
        <v>21'16</v>
      </c>
      <c r="M4359" s="1" t="str">
        <f>VLOOKUP(K4359,CW!D:E,2,FALSE)</f>
        <v>Q1'16</v>
      </c>
    </row>
    <row r="4360" spans="1:13" ht="30" customHeight="1">
      <c r="A4360" s="2">
        <v>42513</v>
      </c>
      <c r="B4360" s="1" t="s">
        <v>3175</v>
      </c>
      <c r="C4360" s="1" t="s">
        <v>86</v>
      </c>
      <c r="D4360" s="1" t="s">
        <v>105</v>
      </c>
      <c r="E4360" s="1" t="s">
        <v>3532</v>
      </c>
      <c r="F4360" s="98" t="s">
        <v>161</v>
      </c>
      <c r="G4360" s="1">
        <v>1</v>
      </c>
      <c r="H4360" s="1" t="s">
        <v>107</v>
      </c>
      <c r="I4360" s="1" t="s">
        <v>159</v>
      </c>
      <c r="K4360" s="1" t="str">
        <f>VLOOKUP(L4360,CW!C:D,2,FALSE)</f>
        <v>May'16</v>
      </c>
      <c r="L4360" s="1" t="str">
        <f t="shared" si="68"/>
        <v>21'16</v>
      </c>
      <c r="M4360" s="1" t="str">
        <f>VLOOKUP(K4360,CW!D:E,2,FALSE)</f>
        <v>Q1'16</v>
      </c>
    </row>
    <row r="4361" spans="1:13" ht="30" customHeight="1">
      <c r="A4361" s="2">
        <v>42513</v>
      </c>
      <c r="B4361" s="1" t="s">
        <v>3176</v>
      </c>
      <c r="C4361" s="1" t="s">
        <v>86</v>
      </c>
      <c r="D4361" s="1" t="s">
        <v>105</v>
      </c>
      <c r="E4361" s="1" t="s">
        <v>3532</v>
      </c>
      <c r="F4361" s="98" t="s">
        <v>161</v>
      </c>
      <c r="G4361" s="1">
        <v>2</v>
      </c>
      <c r="H4361" s="1" t="s">
        <v>107</v>
      </c>
      <c r="I4361" s="1" t="s">
        <v>159</v>
      </c>
      <c r="K4361" s="1" t="str">
        <f>VLOOKUP(L4361,CW!C:D,2,FALSE)</f>
        <v>May'16</v>
      </c>
      <c r="L4361" s="1" t="str">
        <f t="shared" si="68"/>
        <v>21'16</v>
      </c>
      <c r="M4361" s="1" t="str">
        <f>VLOOKUP(K4361,CW!D:E,2,FALSE)</f>
        <v>Q1'16</v>
      </c>
    </row>
    <row r="4362" spans="1:13" ht="15" customHeight="1">
      <c r="A4362" s="2">
        <v>42513</v>
      </c>
      <c r="B4362" s="1" t="s">
        <v>3177</v>
      </c>
      <c r="C4362" s="1" t="s">
        <v>86</v>
      </c>
      <c r="D4362" s="1" t="s">
        <v>105</v>
      </c>
      <c r="E4362" s="1" t="s">
        <v>3532</v>
      </c>
      <c r="F4362" s="45" t="s">
        <v>5</v>
      </c>
      <c r="G4362" s="1">
        <v>2</v>
      </c>
      <c r="H4362" s="1" t="s">
        <v>107</v>
      </c>
      <c r="I4362" s="1" t="s">
        <v>159</v>
      </c>
      <c r="K4362" s="1" t="str">
        <f>VLOOKUP(L4362,CW!C:D,2,FALSE)</f>
        <v>May'16</v>
      </c>
      <c r="L4362" s="1" t="str">
        <f t="shared" si="68"/>
        <v>21'16</v>
      </c>
      <c r="M4362" s="1" t="str">
        <f>VLOOKUP(K4362,CW!D:E,2,FALSE)</f>
        <v>Q1'16</v>
      </c>
    </row>
    <row r="4363" spans="1:13" ht="30" customHeight="1">
      <c r="A4363" s="2">
        <v>42513</v>
      </c>
      <c r="B4363" s="1" t="s">
        <v>3178</v>
      </c>
      <c r="C4363" s="1" t="s">
        <v>108</v>
      </c>
      <c r="D4363" s="1" t="s">
        <v>101</v>
      </c>
      <c r="E4363" s="1" t="s">
        <v>3532</v>
      </c>
      <c r="F4363" s="98" t="s">
        <v>161</v>
      </c>
      <c r="G4363" s="1">
        <v>2</v>
      </c>
      <c r="H4363" s="1" t="s">
        <v>107</v>
      </c>
      <c r="I4363" s="1" t="s">
        <v>159</v>
      </c>
      <c r="K4363" s="1" t="str">
        <f>VLOOKUP(L4363,CW!C:D,2,FALSE)</f>
        <v>May'16</v>
      </c>
      <c r="L4363" s="1" t="str">
        <f t="shared" si="68"/>
        <v>21'16</v>
      </c>
      <c r="M4363" s="1" t="str">
        <f>VLOOKUP(K4363,CW!D:E,2,FALSE)</f>
        <v>Q1'16</v>
      </c>
    </row>
    <row r="4364" spans="1:13" ht="15" customHeight="1">
      <c r="A4364" s="2">
        <v>42513</v>
      </c>
      <c r="B4364" s="1" t="s">
        <v>3178</v>
      </c>
      <c r="C4364" s="1" t="s">
        <v>108</v>
      </c>
      <c r="D4364" s="1" t="s">
        <v>101</v>
      </c>
      <c r="E4364" s="1" t="s">
        <v>3532</v>
      </c>
      <c r="F4364" s="45" t="s">
        <v>158</v>
      </c>
      <c r="G4364" s="1">
        <v>1</v>
      </c>
      <c r="H4364" s="1" t="s">
        <v>107</v>
      </c>
      <c r="I4364" s="1" t="s">
        <v>159</v>
      </c>
      <c r="K4364" s="1" t="str">
        <f>VLOOKUP(L4364,CW!C:D,2,FALSE)</f>
        <v>May'16</v>
      </c>
      <c r="L4364" s="1" t="str">
        <f t="shared" si="68"/>
        <v>21'16</v>
      </c>
      <c r="M4364" s="1" t="str">
        <f>VLOOKUP(K4364,CW!D:E,2,FALSE)</f>
        <v>Q1'16</v>
      </c>
    </row>
    <row r="4365" spans="1:13" ht="30" customHeight="1">
      <c r="A4365" s="2">
        <v>42513</v>
      </c>
      <c r="B4365" s="1" t="s">
        <v>3179</v>
      </c>
      <c r="C4365" s="1" t="s">
        <v>108</v>
      </c>
      <c r="D4365" s="1" t="s">
        <v>101</v>
      </c>
      <c r="E4365" s="1" t="s">
        <v>3532</v>
      </c>
      <c r="F4365" s="98" t="s">
        <v>161</v>
      </c>
      <c r="G4365" s="1">
        <v>1</v>
      </c>
      <c r="H4365" s="1" t="s">
        <v>107</v>
      </c>
      <c r="I4365" s="1" t="s">
        <v>159</v>
      </c>
      <c r="K4365" s="1" t="str">
        <f>VLOOKUP(L4365,CW!C:D,2,FALSE)</f>
        <v>May'16</v>
      </c>
      <c r="L4365" s="1" t="str">
        <f t="shared" si="68"/>
        <v>21'16</v>
      </c>
      <c r="M4365" s="1" t="str">
        <f>VLOOKUP(K4365,CW!D:E,2,FALSE)</f>
        <v>Q1'16</v>
      </c>
    </row>
    <row r="4366" spans="1:13" ht="15" customHeight="1">
      <c r="A4366" s="2">
        <v>42513</v>
      </c>
      <c r="B4366" s="1" t="s">
        <v>3180</v>
      </c>
      <c r="C4366" s="1" t="s">
        <v>108</v>
      </c>
      <c r="D4366" s="1" t="s">
        <v>101</v>
      </c>
      <c r="E4366" s="1" t="s">
        <v>3532</v>
      </c>
      <c r="F4366" s="45" t="s">
        <v>158</v>
      </c>
      <c r="G4366" s="1">
        <v>1</v>
      </c>
      <c r="H4366" s="1" t="s">
        <v>107</v>
      </c>
      <c r="I4366" s="1" t="s">
        <v>159</v>
      </c>
      <c r="K4366" s="1" t="str">
        <f>VLOOKUP(L4366,CW!C:D,2,FALSE)</f>
        <v>May'16</v>
      </c>
      <c r="L4366" s="1" t="str">
        <f t="shared" si="68"/>
        <v>21'16</v>
      </c>
      <c r="M4366" s="1" t="str">
        <f>VLOOKUP(K4366,CW!D:E,2,FALSE)</f>
        <v>Q1'16</v>
      </c>
    </row>
    <row r="4367" spans="1:13" ht="15" customHeight="1">
      <c r="A4367" s="2">
        <v>42513</v>
      </c>
      <c r="B4367" s="1" t="s">
        <v>3181</v>
      </c>
      <c r="C4367" s="1" t="s">
        <v>86</v>
      </c>
      <c r="D4367" s="1" t="s">
        <v>105</v>
      </c>
      <c r="E4367" s="1" t="s">
        <v>3532</v>
      </c>
      <c r="F4367" s="45" t="s">
        <v>158</v>
      </c>
      <c r="G4367" s="1">
        <v>1</v>
      </c>
      <c r="H4367" s="1" t="s">
        <v>107</v>
      </c>
      <c r="I4367" s="1" t="s">
        <v>159</v>
      </c>
      <c r="K4367" s="1" t="str">
        <f>VLOOKUP(L4367,CW!C:D,2,FALSE)</f>
        <v>May'16</v>
      </c>
      <c r="L4367" s="1" t="str">
        <f t="shared" si="68"/>
        <v>21'16</v>
      </c>
      <c r="M4367" s="1" t="str">
        <f>VLOOKUP(K4367,CW!D:E,2,FALSE)</f>
        <v>Q1'16</v>
      </c>
    </row>
    <row r="4368" spans="1:13" ht="30" customHeight="1">
      <c r="A4368" s="2">
        <v>42513</v>
      </c>
      <c r="B4368" s="1" t="s">
        <v>3182</v>
      </c>
      <c r="C4368" s="1" t="s">
        <v>86</v>
      </c>
      <c r="D4368" s="1" t="s">
        <v>101</v>
      </c>
      <c r="E4368" s="1" t="s">
        <v>3532</v>
      </c>
      <c r="F4368" s="98" t="s">
        <v>161</v>
      </c>
      <c r="G4368" s="1">
        <v>2</v>
      </c>
      <c r="H4368" s="1" t="s">
        <v>107</v>
      </c>
      <c r="I4368" s="1" t="s">
        <v>159</v>
      </c>
      <c r="K4368" s="1" t="str">
        <f>VLOOKUP(L4368,CW!C:D,2,FALSE)</f>
        <v>May'16</v>
      </c>
      <c r="L4368" s="1" t="str">
        <f t="shared" si="68"/>
        <v>21'16</v>
      </c>
      <c r="M4368" s="1" t="str">
        <f>VLOOKUP(K4368,CW!D:E,2,FALSE)</f>
        <v>Q1'16</v>
      </c>
    </row>
    <row r="4369" spans="1:13" ht="15" customHeight="1">
      <c r="A4369" s="2">
        <v>42513</v>
      </c>
      <c r="B4369" s="1" t="s">
        <v>3182</v>
      </c>
      <c r="C4369" s="1" t="s">
        <v>86</v>
      </c>
      <c r="D4369" s="1" t="s">
        <v>101</v>
      </c>
      <c r="E4369" s="1" t="s">
        <v>3532</v>
      </c>
      <c r="F4369" s="45" t="s">
        <v>158</v>
      </c>
      <c r="G4369" s="1">
        <v>1</v>
      </c>
      <c r="H4369" s="1" t="s">
        <v>107</v>
      </c>
      <c r="I4369" s="1" t="s">
        <v>159</v>
      </c>
      <c r="K4369" s="1" t="str">
        <f>VLOOKUP(L4369,CW!C:D,2,FALSE)</f>
        <v>May'16</v>
      </c>
      <c r="L4369" s="1" t="str">
        <f t="shared" si="68"/>
        <v>21'16</v>
      </c>
      <c r="M4369" s="1" t="str">
        <f>VLOOKUP(K4369,CW!D:E,2,FALSE)</f>
        <v>Q1'16</v>
      </c>
    </row>
    <row r="4370" spans="1:13" ht="15" customHeight="1">
      <c r="A4370" s="2">
        <v>42513</v>
      </c>
      <c r="B4370" s="1" t="s">
        <v>3183</v>
      </c>
      <c r="C4370" s="1" t="s">
        <v>86</v>
      </c>
      <c r="D4370" s="1" t="s">
        <v>105</v>
      </c>
      <c r="E4370" s="1" t="s">
        <v>3532</v>
      </c>
      <c r="F4370" s="45" t="s">
        <v>158</v>
      </c>
      <c r="G4370" s="1">
        <v>1</v>
      </c>
      <c r="H4370" s="1" t="s">
        <v>107</v>
      </c>
      <c r="I4370" s="1" t="s">
        <v>159</v>
      </c>
      <c r="K4370" s="1" t="str">
        <f>VLOOKUP(L4370,CW!C:D,2,FALSE)</f>
        <v>May'16</v>
      </c>
      <c r="L4370" s="1" t="str">
        <f t="shared" si="68"/>
        <v>21'16</v>
      </c>
      <c r="M4370" s="1" t="str">
        <f>VLOOKUP(K4370,CW!D:E,2,FALSE)</f>
        <v>Q1'16</v>
      </c>
    </row>
    <row r="4371" spans="1:13" ht="30" customHeight="1">
      <c r="A4371" s="2">
        <v>42514</v>
      </c>
      <c r="B4371" s="1" t="s">
        <v>3184</v>
      </c>
      <c r="C4371" s="1" t="s">
        <v>86</v>
      </c>
      <c r="D4371" s="1" t="s">
        <v>102</v>
      </c>
      <c r="E4371" s="1" t="s">
        <v>3532</v>
      </c>
      <c r="F4371" s="98" t="s">
        <v>161</v>
      </c>
      <c r="G4371" s="1">
        <v>1</v>
      </c>
      <c r="H4371" s="1" t="s">
        <v>107</v>
      </c>
      <c r="I4371" s="1" t="s">
        <v>159</v>
      </c>
      <c r="K4371" s="1" t="str">
        <f>VLOOKUP(L4371,CW!C:D,2,FALSE)</f>
        <v>May'16</v>
      </c>
      <c r="L4371" s="1" t="str">
        <f t="shared" si="68"/>
        <v>21'16</v>
      </c>
      <c r="M4371" s="1" t="str">
        <f>VLOOKUP(K4371,CW!D:E,2,FALSE)</f>
        <v>Q1'16</v>
      </c>
    </row>
    <row r="4372" spans="1:13" ht="15" customHeight="1">
      <c r="A4372" s="2">
        <v>42514</v>
      </c>
      <c r="B4372" s="1" t="s">
        <v>3185</v>
      </c>
      <c r="C4372" s="1" t="s">
        <v>3162</v>
      </c>
      <c r="D4372" s="1" t="s">
        <v>102</v>
      </c>
      <c r="E4372" s="1" t="s">
        <v>3532</v>
      </c>
      <c r="F4372" s="45" t="s">
        <v>158</v>
      </c>
      <c r="G4372" s="1">
        <v>2</v>
      </c>
      <c r="H4372" s="1" t="s">
        <v>107</v>
      </c>
      <c r="I4372" s="1" t="s">
        <v>159</v>
      </c>
      <c r="K4372" s="1" t="str">
        <f>VLOOKUP(L4372,CW!C:D,2,FALSE)</f>
        <v>May'16</v>
      </c>
      <c r="L4372" s="1" t="str">
        <f t="shared" si="68"/>
        <v>21'16</v>
      </c>
      <c r="M4372" s="1" t="str">
        <f>VLOOKUP(K4372,CW!D:E,2,FALSE)</f>
        <v>Q1'16</v>
      </c>
    </row>
    <row r="4373" spans="1:13" ht="15" customHeight="1">
      <c r="A4373" s="2">
        <v>42514</v>
      </c>
      <c r="B4373" s="1" t="s">
        <v>3186</v>
      </c>
      <c r="C4373" s="1" t="s">
        <v>3162</v>
      </c>
      <c r="D4373" s="1" t="s">
        <v>102</v>
      </c>
      <c r="E4373" s="1" t="s">
        <v>3532</v>
      </c>
      <c r="F4373" s="45" t="s">
        <v>691</v>
      </c>
      <c r="G4373" s="1">
        <v>1</v>
      </c>
      <c r="H4373" s="1" t="s">
        <v>107</v>
      </c>
      <c r="I4373" s="1" t="s">
        <v>159</v>
      </c>
      <c r="K4373" s="1" t="str">
        <f>VLOOKUP(L4373,CW!C:D,2,FALSE)</f>
        <v>May'16</v>
      </c>
      <c r="L4373" s="1" t="str">
        <f t="shared" si="68"/>
        <v>21'16</v>
      </c>
      <c r="M4373" s="1" t="str">
        <f>VLOOKUP(K4373,CW!D:E,2,FALSE)</f>
        <v>Q1'16</v>
      </c>
    </row>
    <row r="4374" spans="1:13" ht="30" customHeight="1">
      <c r="A4374" s="2">
        <v>42514</v>
      </c>
      <c r="B4374" s="1" t="s">
        <v>3187</v>
      </c>
      <c r="C4374" s="1" t="s">
        <v>3162</v>
      </c>
      <c r="D4374" s="1" t="s">
        <v>102</v>
      </c>
      <c r="E4374" s="1" t="s">
        <v>3532</v>
      </c>
      <c r="F4374" s="98" t="s">
        <v>161</v>
      </c>
      <c r="G4374" s="1">
        <v>1</v>
      </c>
      <c r="H4374" s="1" t="s">
        <v>107</v>
      </c>
      <c r="I4374" s="1" t="s">
        <v>159</v>
      </c>
      <c r="K4374" s="1" t="str">
        <f>VLOOKUP(L4374,CW!C:D,2,FALSE)</f>
        <v>May'16</v>
      </c>
      <c r="L4374" s="1" t="str">
        <f t="shared" si="68"/>
        <v>21'16</v>
      </c>
      <c r="M4374" s="1" t="str">
        <f>VLOOKUP(K4374,CW!D:E,2,FALSE)</f>
        <v>Q1'16</v>
      </c>
    </row>
    <row r="4375" spans="1:13" ht="15" customHeight="1">
      <c r="A4375" s="2">
        <v>42514</v>
      </c>
      <c r="B4375" s="1" t="s">
        <v>3187</v>
      </c>
      <c r="C4375" s="1" t="s">
        <v>3162</v>
      </c>
      <c r="D4375" s="1" t="s">
        <v>102</v>
      </c>
      <c r="E4375" s="1" t="s">
        <v>3532</v>
      </c>
      <c r="F4375" s="45" t="s">
        <v>158</v>
      </c>
      <c r="G4375" s="1">
        <v>1</v>
      </c>
      <c r="H4375" s="1" t="s">
        <v>107</v>
      </c>
      <c r="I4375" s="1" t="s">
        <v>159</v>
      </c>
      <c r="K4375" s="1" t="str">
        <f>VLOOKUP(L4375,CW!C:D,2,FALSE)</f>
        <v>May'16</v>
      </c>
      <c r="L4375" s="1" t="str">
        <f t="shared" si="68"/>
        <v>21'16</v>
      </c>
      <c r="M4375" s="1" t="str">
        <f>VLOOKUP(K4375,CW!D:E,2,FALSE)</f>
        <v>Q1'16</v>
      </c>
    </row>
    <row r="4376" spans="1:13" ht="15" customHeight="1">
      <c r="A4376" s="2">
        <v>42514</v>
      </c>
      <c r="B4376" s="1" t="s">
        <v>3188</v>
      </c>
      <c r="C4376" s="1" t="s">
        <v>3162</v>
      </c>
      <c r="D4376" s="1" t="s">
        <v>102</v>
      </c>
      <c r="E4376" s="1" t="s">
        <v>3532</v>
      </c>
      <c r="F4376" s="45" t="s">
        <v>158</v>
      </c>
      <c r="G4376" s="1">
        <v>1</v>
      </c>
      <c r="H4376" s="1" t="s">
        <v>107</v>
      </c>
      <c r="I4376" s="1" t="s">
        <v>159</v>
      </c>
      <c r="K4376" s="1" t="str">
        <f>VLOOKUP(L4376,CW!C:D,2,FALSE)</f>
        <v>May'16</v>
      </c>
      <c r="L4376" s="1" t="str">
        <f t="shared" si="68"/>
        <v>21'16</v>
      </c>
      <c r="M4376" s="1" t="str">
        <f>VLOOKUP(K4376,CW!D:E,2,FALSE)</f>
        <v>Q1'16</v>
      </c>
    </row>
    <row r="4377" spans="1:13" ht="30" customHeight="1">
      <c r="A4377" s="2">
        <v>42514</v>
      </c>
      <c r="B4377" s="1" t="s">
        <v>3189</v>
      </c>
      <c r="C4377" s="1" t="s">
        <v>3162</v>
      </c>
      <c r="D4377" s="1" t="s">
        <v>102</v>
      </c>
      <c r="E4377" s="1" t="s">
        <v>3532</v>
      </c>
      <c r="F4377" s="98" t="s">
        <v>160</v>
      </c>
      <c r="G4377" s="1">
        <v>1</v>
      </c>
      <c r="H4377" s="1" t="s">
        <v>107</v>
      </c>
      <c r="I4377" s="1" t="s">
        <v>159</v>
      </c>
      <c r="K4377" s="1" t="str">
        <f>VLOOKUP(L4377,CW!C:D,2,FALSE)</f>
        <v>May'16</v>
      </c>
      <c r="L4377" s="1" t="str">
        <f t="shared" si="68"/>
        <v>21'16</v>
      </c>
      <c r="M4377" s="1" t="str">
        <f>VLOOKUP(K4377,CW!D:E,2,FALSE)</f>
        <v>Q1'16</v>
      </c>
    </row>
    <row r="4378" spans="1:13" ht="15" customHeight="1">
      <c r="A4378" s="2">
        <v>42514</v>
      </c>
      <c r="B4378" s="1" t="s">
        <v>3189</v>
      </c>
      <c r="C4378" s="1" t="s">
        <v>3162</v>
      </c>
      <c r="D4378" s="1" t="s">
        <v>102</v>
      </c>
      <c r="E4378" s="1" t="s">
        <v>3532</v>
      </c>
      <c r="F4378" s="45" t="s">
        <v>158</v>
      </c>
      <c r="G4378" s="1">
        <v>1</v>
      </c>
      <c r="H4378" s="1" t="s">
        <v>107</v>
      </c>
      <c r="I4378" s="1" t="s">
        <v>159</v>
      </c>
      <c r="K4378" s="1" t="str">
        <f>VLOOKUP(L4378,CW!C:D,2,FALSE)</f>
        <v>May'16</v>
      </c>
      <c r="L4378" s="1" t="str">
        <f t="shared" si="68"/>
        <v>21'16</v>
      </c>
      <c r="M4378" s="1" t="str">
        <f>VLOOKUP(K4378,CW!D:E,2,FALSE)</f>
        <v>Q1'16</v>
      </c>
    </row>
    <row r="4379" spans="1:13" ht="30" customHeight="1">
      <c r="A4379" s="2">
        <v>42514</v>
      </c>
      <c r="B4379" s="1" t="s">
        <v>3190</v>
      </c>
      <c r="C4379" s="1" t="s">
        <v>2360</v>
      </c>
      <c r="D4379" s="1" t="s">
        <v>102</v>
      </c>
      <c r="E4379" s="1" t="s">
        <v>3532</v>
      </c>
      <c r="F4379" s="98" t="s">
        <v>161</v>
      </c>
      <c r="G4379" s="1">
        <v>2</v>
      </c>
      <c r="H4379" s="1" t="s">
        <v>107</v>
      </c>
      <c r="I4379" s="1" t="s">
        <v>159</v>
      </c>
      <c r="K4379" s="1" t="str">
        <f>VLOOKUP(L4379,CW!C:D,2,FALSE)</f>
        <v>May'16</v>
      </c>
      <c r="L4379" s="1" t="str">
        <f t="shared" si="68"/>
        <v>21'16</v>
      </c>
      <c r="M4379" s="1" t="str">
        <f>VLOOKUP(K4379,CW!D:E,2,FALSE)</f>
        <v>Q1'16</v>
      </c>
    </row>
    <row r="4380" spans="1:13" ht="30" customHeight="1">
      <c r="A4380" s="2">
        <v>42514</v>
      </c>
      <c r="B4380" s="1" t="s">
        <v>3191</v>
      </c>
      <c r="C4380" s="1" t="s">
        <v>83</v>
      </c>
      <c r="D4380" s="1" t="s">
        <v>102</v>
      </c>
      <c r="E4380" s="1" t="s">
        <v>3532</v>
      </c>
      <c r="F4380" s="98" t="s">
        <v>161</v>
      </c>
      <c r="G4380" s="1">
        <v>1</v>
      </c>
      <c r="H4380" s="1" t="s">
        <v>107</v>
      </c>
      <c r="I4380" s="1" t="s">
        <v>159</v>
      </c>
      <c r="K4380" s="1" t="str">
        <f>VLOOKUP(L4380,CW!C:D,2,FALSE)</f>
        <v>May'16</v>
      </c>
      <c r="L4380" s="1" t="str">
        <f t="shared" si="68"/>
        <v>21'16</v>
      </c>
      <c r="M4380" s="1" t="str">
        <f>VLOOKUP(K4380,CW!D:E,2,FALSE)</f>
        <v>Q1'16</v>
      </c>
    </row>
    <row r="4381" spans="1:13" ht="15" customHeight="1">
      <c r="A4381" s="2">
        <v>42514</v>
      </c>
      <c r="B4381" s="1" t="s">
        <v>3192</v>
      </c>
      <c r="C4381" s="1" t="s">
        <v>71</v>
      </c>
      <c r="D4381" s="1" t="s">
        <v>102</v>
      </c>
      <c r="E4381" s="1" t="s">
        <v>3532</v>
      </c>
      <c r="F4381" s="45" t="s">
        <v>158</v>
      </c>
      <c r="G4381" s="1">
        <v>1</v>
      </c>
      <c r="H4381" s="1" t="s">
        <v>107</v>
      </c>
      <c r="I4381" s="1" t="s">
        <v>159</v>
      </c>
      <c r="K4381" s="1" t="str">
        <f>VLOOKUP(L4381,CW!C:D,2,FALSE)</f>
        <v>May'16</v>
      </c>
      <c r="L4381" s="1" t="str">
        <f t="shared" si="68"/>
        <v>21'16</v>
      </c>
      <c r="M4381" s="1" t="str">
        <f>VLOOKUP(K4381,CW!D:E,2,FALSE)</f>
        <v>Q1'16</v>
      </c>
    </row>
    <row r="4382" spans="1:13" ht="15" customHeight="1">
      <c r="A4382" s="2">
        <v>42514</v>
      </c>
      <c r="B4382" s="1" t="s">
        <v>3193</v>
      </c>
      <c r="C4382" s="1" t="s">
        <v>94</v>
      </c>
      <c r="D4382" s="1" t="s">
        <v>102</v>
      </c>
      <c r="E4382" s="1" t="s">
        <v>3532</v>
      </c>
      <c r="F4382" s="98" t="s">
        <v>4584</v>
      </c>
      <c r="G4382" s="1">
        <v>1</v>
      </c>
      <c r="H4382" s="1" t="s">
        <v>107</v>
      </c>
      <c r="I4382" s="1" t="s">
        <v>159</v>
      </c>
      <c r="K4382" s="1" t="str">
        <f>VLOOKUP(L4382,CW!C:D,2,FALSE)</f>
        <v>May'16</v>
      </c>
      <c r="L4382" s="1" t="str">
        <f t="shared" ref="L4382:L4445" si="69">CONCATENATE(WEEKNUM(A4382,21),"'",TEXT(A4382,"yy"))</f>
        <v>21'16</v>
      </c>
      <c r="M4382" s="1" t="str">
        <f>VLOOKUP(K4382,CW!D:E,2,FALSE)</f>
        <v>Q1'16</v>
      </c>
    </row>
    <row r="4383" spans="1:13" ht="15" customHeight="1">
      <c r="A4383" s="2">
        <v>42514</v>
      </c>
      <c r="B4383" s="1" t="s">
        <v>3194</v>
      </c>
      <c r="C4383" s="1" t="s">
        <v>3162</v>
      </c>
      <c r="D4383" s="1" t="s">
        <v>102</v>
      </c>
      <c r="E4383" s="1" t="s">
        <v>3532</v>
      </c>
      <c r="F4383" s="45" t="s">
        <v>158</v>
      </c>
      <c r="G4383" s="1">
        <v>1</v>
      </c>
      <c r="H4383" s="1" t="s">
        <v>107</v>
      </c>
      <c r="I4383" s="1" t="s">
        <v>159</v>
      </c>
      <c r="K4383" s="1" t="str">
        <f>VLOOKUP(L4383,CW!C:D,2,FALSE)</f>
        <v>May'16</v>
      </c>
      <c r="L4383" s="1" t="str">
        <f t="shared" si="69"/>
        <v>21'16</v>
      </c>
      <c r="M4383" s="1" t="str">
        <f>VLOOKUP(K4383,CW!D:E,2,FALSE)</f>
        <v>Q1'16</v>
      </c>
    </row>
    <row r="4384" spans="1:13" ht="15" customHeight="1">
      <c r="A4384" s="2">
        <v>42514</v>
      </c>
      <c r="B4384" s="1" t="s">
        <v>3195</v>
      </c>
      <c r="C4384" s="1" t="s">
        <v>3162</v>
      </c>
      <c r="D4384" s="1" t="s">
        <v>102</v>
      </c>
      <c r="E4384" s="1" t="s">
        <v>3532</v>
      </c>
      <c r="F4384" s="45" t="s">
        <v>158</v>
      </c>
      <c r="G4384" s="1">
        <v>1</v>
      </c>
      <c r="H4384" s="1" t="s">
        <v>107</v>
      </c>
      <c r="I4384" s="1" t="s">
        <v>159</v>
      </c>
      <c r="K4384" s="1" t="str">
        <f>VLOOKUP(L4384,CW!C:D,2,FALSE)</f>
        <v>May'16</v>
      </c>
      <c r="L4384" s="1" t="str">
        <f t="shared" si="69"/>
        <v>21'16</v>
      </c>
      <c r="M4384" s="1" t="str">
        <f>VLOOKUP(K4384,CW!D:E,2,FALSE)</f>
        <v>Q1'16</v>
      </c>
    </row>
    <row r="4385" spans="1:13" ht="30" customHeight="1">
      <c r="A4385" s="2">
        <v>42514</v>
      </c>
      <c r="B4385" s="1" t="s">
        <v>3196</v>
      </c>
      <c r="C4385" s="1" t="s">
        <v>3162</v>
      </c>
      <c r="D4385" s="1" t="s">
        <v>102</v>
      </c>
      <c r="E4385" s="1" t="s">
        <v>3532</v>
      </c>
      <c r="F4385" s="98" t="s">
        <v>160</v>
      </c>
      <c r="G4385" s="1">
        <v>1</v>
      </c>
      <c r="H4385" s="1" t="s">
        <v>107</v>
      </c>
      <c r="I4385" s="1" t="s">
        <v>159</v>
      </c>
      <c r="K4385" s="1" t="str">
        <f>VLOOKUP(L4385,CW!C:D,2,FALSE)</f>
        <v>May'16</v>
      </c>
      <c r="L4385" s="1" t="str">
        <f t="shared" si="69"/>
        <v>21'16</v>
      </c>
      <c r="M4385" s="1" t="str">
        <f>VLOOKUP(K4385,CW!D:E,2,FALSE)</f>
        <v>Q1'16</v>
      </c>
    </row>
    <row r="4386" spans="1:13" ht="30" customHeight="1">
      <c r="A4386" s="2">
        <v>42514</v>
      </c>
      <c r="B4386" s="1" t="s">
        <v>3197</v>
      </c>
      <c r="C4386" s="1" t="s">
        <v>1068</v>
      </c>
      <c r="D4386" s="1" t="s">
        <v>102</v>
      </c>
      <c r="E4386" s="1" t="s">
        <v>3532</v>
      </c>
      <c r="F4386" s="98" t="s">
        <v>161</v>
      </c>
      <c r="G4386" s="1">
        <v>1</v>
      </c>
      <c r="H4386" s="1" t="s">
        <v>107</v>
      </c>
      <c r="I4386" s="1" t="s">
        <v>159</v>
      </c>
      <c r="K4386" s="1" t="str">
        <f>VLOOKUP(L4386,CW!C:D,2,FALSE)</f>
        <v>May'16</v>
      </c>
      <c r="L4386" s="1" t="str">
        <f t="shared" si="69"/>
        <v>21'16</v>
      </c>
      <c r="M4386" s="1" t="str">
        <f>VLOOKUP(K4386,CW!D:E,2,FALSE)</f>
        <v>Q1'16</v>
      </c>
    </row>
    <row r="4387" spans="1:13" ht="30" customHeight="1">
      <c r="A4387" s="2">
        <v>42514</v>
      </c>
      <c r="B4387" s="1" t="s">
        <v>3198</v>
      </c>
      <c r="C4387" s="1" t="s">
        <v>71</v>
      </c>
      <c r="D4387" s="1" t="s">
        <v>102</v>
      </c>
      <c r="E4387" s="1" t="s">
        <v>3532</v>
      </c>
      <c r="F4387" s="98" t="s">
        <v>161</v>
      </c>
      <c r="G4387" s="1">
        <v>1</v>
      </c>
      <c r="H4387" s="1" t="s">
        <v>107</v>
      </c>
      <c r="I4387" s="1" t="s">
        <v>159</v>
      </c>
      <c r="K4387" s="1" t="str">
        <f>VLOOKUP(L4387,CW!C:D,2,FALSE)</f>
        <v>May'16</v>
      </c>
      <c r="L4387" s="1" t="str">
        <f t="shared" si="69"/>
        <v>21'16</v>
      </c>
      <c r="M4387" s="1" t="str">
        <f>VLOOKUP(K4387,CW!D:E,2,FALSE)</f>
        <v>Q1'16</v>
      </c>
    </row>
    <row r="4388" spans="1:13" ht="30" customHeight="1">
      <c r="A4388" s="2">
        <v>42514</v>
      </c>
      <c r="B4388" s="1" t="s">
        <v>3199</v>
      </c>
      <c r="C4388" s="1" t="s">
        <v>86</v>
      </c>
      <c r="D4388" s="1" t="s">
        <v>105</v>
      </c>
      <c r="E4388" s="1" t="s">
        <v>3532</v>
      </c>
      <c r="F4388" s="98" t="s">
        <v>161</v>
      </c>
      <c r="G4388" s="1">
        <v>1</v>
      </c>
      <c r="H4388" s="1" t="s">
        <v>107</v>
      </c>
      <c r="I4388" s="1" t="s">
        <v>159</v>
      </c>
      <c r="K4388" s="1" t="str">
        <f>VLOOKUP(L4388,CW!C:D,2,FALSE)</f>
        <v>May'16</v>
      </c>
      <c r="L4388" s="1" t="str">
        <f t="shared" si="69"/>
        <v>21'16</v>
      </c>
      <c r="M4388" s="1" t="str">
        <f>VLOOKUP(K4388,CW!D:E,2,FALSE)</f>
        <v>Q1'16</v>
      </c>
    </row>
    <row r="4389" spans="1:13" ht="15" customHeight="1">
      <c r="A4389" s="2">
        <v>42514</v>
      </c>
      <c r="B4389" s="1" t="s">
        <v>3199</v>
      </c>
      <c r="C4389" s="1" t="s">
        <v>86</v>
      </c>
      <c r="D4389" s="1" t="s">
        <v>105</v>
      </c>
      <c r="E4389" s="1" t="s">
        <v>3532</v>
      </c>
      <c r="F4389" s="45" t="s">
        <v>158</v>
      </c>
      <c r="G4389" s="1">
        <v>5</v>
      </c>
      <c r="H4389" s="1" t="s">
        <v>107</v>
      </c>
      <c r="I4389" s="1" t="s">
        <v>159</v>
      </c>
      <c r="K4389" s="1" t="str">
        <f>VLOOKUP(L4389,CW!C:D,2,FALSE)</f>
        <v>May'16</v>
      </c>
      <c r="L4389" s="1" t="str">
        <f t="shared" si="69"/>
        <v>21'16</v>
      </c>
      <c r="M4389" s="1" t="str">
        <f>VLOOKUP(K4389,CW!D:E,2,FALSE)</f>
        <v>Q1'16</v>
      </c>
    </row>
    <row r="4390" spans="1:13" ht="15" customHeight="1">
      <c r="A4390" s="2">
        <v>42514</v>
      </c>
      <c r="B4390" s="1" t="s">
        <v>3200</v>
      </c>
      <c r="C4390" s="1" t="s">
        <v>108</v>
      </c>
      <c r="D4390" s="1" t="s">
        <v>105</v>
      </c>
      <c r="E4390" s="1" t="s">
        <v>3532</v>
      </c>
      <c r="F4390" s="45" t="s">
        <v>158</v>
      </c>
      <c r="G4390" s="1">
        <v>1</v>
      </c>
      <c r="H4390" s="1" t="s">
        <v>107</v>
      </c>
      <c r="I4390" s="1" t="s">
        <v>159</v>
      </c>
      <c r="K4390" s="1" t="str">
        <f>VLOOKUP(L4390,CW!C:D,2,FALSE)</f>
        <v>May'16</v>
      </c>
      <c r="L4390" s="1" t="str">
        <f t="shared" si="69"/>
        <v>21'16</v>
      </c>
      <c r="M4390" s="1" t="str">
        <f>VLOOKUP(K4390,CW!D:E,2,FALSE)</f>
        <v>Q1'16</v>
      </c>
    </row>
    <row r="4391" spans="1:13" ht="15" customHeight="1">
      <c r="A4391" s="2">
        <v>42514</v>
      </c>
      <c r="B4391" s="1" t="s">
        <v>3201</v>
      </c>
      <c r="C4391" s="1" t="s">
        <v>97</v>
      </c>
      <c r="D4391" s="1" t="s">
        <v>105</v>
      </c>
      <c r="E4391" s="1" t="s">
        <v>3532</v>
      </c>
      <c r="F4391" s="45" t="s">
        <v>158</v>
      </c>
      <c r="G4391" s="1">
        <v>1</v>
      </c>
      <c r="H4391" s="1" t="s">
        <v>107</v>
      </c>
      <c r="I4391" s="1" t="s">
        <v>159</v>
      </c>
      <c r="K4391" s="1" t="str">
        <f>VLOOKUP(L4391,CW!C:D,2,FALSE)</f>
        <v>May'16</v>
      </c>
      <c r="L4391" s="1" t="str">
        <f t="shared" si="69"/>
        <v>21'16</v>
      </c>
      <c r="M4391" s="1" t="str">
        <f>VLOOKUP(K4391,CW!D:E,2,FALSE)</f>
        <v>Q1'16</v>
      </c>
    </row>
    <row r="4392" spans="1:13" ht="15" customHeight="1">
      <c r="A4392" s="2">
        <v>42514</v>
      </c>
      <c r="B4392" s="1" t="s">
        <v>3202</v>
      </c>
      <c r="C4392" s="1" t="s">
        <v>2795</v>
      </c>
      <c r="D4392" s="1" t="s">
        <v>105</v>
      </c>
      <c r="E4392" s="1" t="s">
        <v>3532</v>
      </c>
      <c r="F4392" s="45" t="s">
        <v>5</v>
      </c>
      <c r="G4392" s="1">
        <v>1</v>
      </c>
      <c r="H4392" s="1" t="s">
        <v>107</v>
      </c>
      <c r="I4392" s="1" t="s">
        <v>159</v>
      </c>
      <c r="K4392" s="1" t="str">
        <f>VLOOKUP(L4392,CW!C:D,2,FALSE)</f>
        <v>May'16</v>
      </c>
      <c r="L4392" s="1" t="str">
        <f t="shared" si="69"/>
        <v>21'16</v>
      </c>
      <c r="M4392" s="1" t="str">
        <f>VLOOKUP(K4392,CW!D:E,2,FALSE)</f>
        <v>Q1'16</v>
      </c>
    </row>
    <row r="4393" spans="1:13" ht="30" customHeight="1">
      <c r="A4393" s="2">
        <v>42514</v>
      </c>
      <c r="B4393" s="1" t="s">
        <v>3203</v>
      </c>
      <c r="C4393" s="1" t="s">
        <v>108</v>
      </c>
      <c r="D4393" s="1" t="s">
        <v>105</v>
      </c>
      <c r="E4393" s="1" t="s">
        <v>3532</v>
      </c>
      <c r="F4393" s="98" t="s">
        <v>160</v>
      </c>
      <c r="G4393" s="1">
        <v>1</v>
      </c>
      <c r="H4393" s="1" t="s">
        <v>107</v>
      </c>
      <c r="I4393" s="1" t="s">
        <v>159</v>
      </c>
      <c r="K4393" s="1" t="str">
        <f>VLOOKUP(L4393,CW!C:D,2,FALSE)</f>
        <v>May'16</v>
      </c>
      <c r="L4393" s="1" t="str">
        <f t="shared" si="69"/>
        <v>21'16</v>
      </c>
      <c r="M4393" s="1" t="str">
        <f>VLOOKUP(K4393,CW!D:E,2,FALSE)</f>
        <v>Q1'16</v>
      </c>
    </row>
    <row r="4394" spans="1:13" ht="30" customHeight="1">
      <c r="A4394" s="2">
        <v>42514</v>
      </c>
      <c r="B4394" s="1" t="s">
        <v>3204</v>
      </c>
      <c r="C4394" s="1" t="s">
        <v>86</v>
      </c>
      <c r="D4394" s="1" t="s">
        <v>101</v>
      </c>
      <c r="E4394" s="1" t="s">
        <v>3532</v>
      </c>
      <c r="F4394" s="98" t="s">
        <v>160</v>
      </c>
      <c r="G4394" s="1">
        <v>1</v>
      </c>
      <c r="H4394" s="1" t="s">
        <v>107</v>
      </c>
      <c r="I4394" s="1" t="s">
        <v>159</v>
      </c>
      <c r="K4394" s="1" t="str">
        <f>VLOOKUP(L4394,CW!C:D,2,FALSE)</f>
        <v>May'16</v>
      </c>
      <c r="L4394" s="1" t="str">
        <f t="shared" si="69"/>
        <v>21'16</v>
      </c>
      <c r="M4394" s="1" t="str">
        <f>VLOOKUP(K4394,CW!D:E,2,FALSE)</f>
        <v>Q1'16</v>
      </c>
    </row>
    <row r="4395" spans="1:13" ht="15" customHeight="1">
      <c r="A4395" s="2">
        <v>42515</v>
      </c>
      <c r="B4395" s="1" t="s">
        <v>3205</v>
      </c>
      <c r="C4395" s="1" t="s">
        <v>86</v>
      </c>
      <c r="D4395" s="1" t="s">
        <v>102</v>
      </c>
      <c r="E4395" s="1" t="s">
        <v>3532</v>
      </c>
      <c r="F4395" s="45" t="s">
        <v>158</v>
      </c>
      <c r="G4395" s="1">
        <v>3</v>
      </c>
      <c r="H4395" s="1" t="s">
        <v>107</v>
      </c>
      <c r="I4395" s="1" t="s">
        <v>159</v>
      </c>
      <c r="K4395" s="1" t="str">
        <f>VLOOKUP(L4395,CW!C:D,2,FALSE)</f>
        <v>May'16</v>
      </c>
      <c r="L4395" s="1" t="str">
        <f t="shared" si="69"/>
        <v>21'16</v>
      </c>
      <c r="M4395" s="1" t="str">
        <f>VLOOKUP(K4395,CW!D:E,2,FALSE)</f>
        <v>Q1'16</v>
      </c>
    </row>
    <row r="4396" spans="1:13" ht="15" customHeight="1">
      <c r="A4396" s="2">
        <v>42515</v>
      </c>
      <c r="B4396" s="1" t="s">
        <v>3206</v>
      </c>
      <c r="C4396" s="1" t="s">
        <v>86</v>
      </c>
      <c r="D4396" s="1" t="s">
        <v>102</v>
      </c>
      <c r="E4396" s="1" t="s">
        <v>3532</v>
      </c>
      <c r="F4396" s="45" t="s">
        <v>158</v>
      </c>
      <c r="G4396" s="1">
        <v>9</v>
      </c>
      <c r="H4396" s="1" t="s">
        <v>107</v>
      </c>
      <c r="I4396" s="1" t="s">
        <v>159</v>
      </c>
      <c r="K4396" s="1" t="str">
        <f>VLOOKUP(L4396,CW!C:D,2,FALSE)</f>
        <v>May'16</v>
      </c>
      <c r="L4396" s="1" t="str">
        <f t="shared" si="69"/>
        <v>21'16</v>
      </c>
      <c r="M4396" s="1" t="str">
        <f>VLOOKUP(K4396,CW!D:E,2,FALSE)</f>
        <v>Q1'16</v>
      </c>
    </row>
    <row r="4397" spans="1:13" ht="15" customHeight="1">
      <c r="A4397" s="2">
        <v>42515</v>
      </c>
      <c r="B4397" s="1" t="s">
        <v>3207</v>
      </c>
      <c r="C4397" s="1" t="s">
        <v>86</v>
      </c>
      <c r="D4397" s="1" t="s">
        <v>102</v>
      </c>
      <c r="E4397" s="1" t="s">
        <v>3532</v>
      </c>
      <c r="F4397" s="45" t="s">
        <v>158</v>
      </c>
      <c r="G4397" s="1">
        <v>2</v>
      </c>
      <c r="H4397" s="1" t="s">
        <v>107</v>
      </c>
      <c r="I4397" s="1" t="s">
        <v>159</v>
      </c>
      <c r="K4397" s="1" t="str">
        <f>VLOOKUP(L4397,CW!C:D,2,FALSE)</f>
        <v>May'16</v>
      </c>
      <c r="L4397" s="1" t="str">
        <f t="shared" si="69"/>
        <v>21'16</v>
      </c>
      <c r="M4397" s="1" t="str">
        <f>VLOOKUP(K4397,CW!D:E,2,FALSE)</f>
        <v>Q1'16</v>
      </c>
    </row>
    <row r="4398" spans="1:13" ht="15" customHeight="1">
      <c r="A4398" s="2">
        <v>42515</v>
      </c>
      <c r="B4398" s="1" t="s">
        <v>3208</v>
      </c>
      <c r="C4398" s="1" t="s">
        <v>86</v>
      </c>
      <c r="D4398" s="1" t="s">
        <v>102</v>
      </c>
      <c r="E4398" s="1" t="s">
        <v>3532</v>
      </c>
      <c r="F4398" s="45" t="s">
        <v>158</v>
      </c>
      <c r="G4398" s="1">
        <v>5</v>
      </c>
      <c r="H4398" s="1" t="s">
        <v>107</v>
      </c>
      <c r="I4398" s="1" t="s">
        <v>159</v>
      </c>
      <c r="K4398" s="1" t="str">
        <f>VLOOKUP(L4398,CW!C:D,2,FALSE)</f>
        <v>May'16</v>
      </c>
      <c r="L4398" s="1" t="str">
        <f t="shared" si="69"/>
        <v>21'16</v>
      </c>
      <c r="M4398" s="1" t="str">
        <f>VLOOKUP(K4398,CW!D:E,2,FALSE)</f>
        <v>Q1'16</v>
      </c>
    </row>
    <row r="4399" spans="1:13" ht="15" customHeight="1">
      <c r="A4399" s="2">
        <v>42515</v>
      </c>
      <c r="B4399" s="1" t="s">
        <v>3209</v>
      </c>
      <c r="C4399" s="1" t="s">
        <v>72</v>
      </c>
      <c r="D4399" s="1" t="s">
        <v>102</v>
      </c>
      <c r="E4399" s="1" t="s">
        <v>3532</v>
      </c>
      <c r="F4399" s="45" t="s">
        <v>158</v>
      </c>
      <c r="G4399" s="1">
        <v>1</v>
      </c>
      <c r="H4399" s="1" t="s">
        <v>107</v>
      </c>
      <c r="I4399" s="1" t="s">
        <v>159</v>
      </c>
      <c r="K4399" s="1" t="str">
        <f>VLOOKUP(L4399,CW!C:D,2,FALSE)</f>
        <v>May'16</v>
      </c>
      <c r="L4399" s="1" t="str">
        <f t="shared" si="69"/>
        <v>21'16</v>
      </c>
      <c r="M4399" s="1" t="str">
        <f>VLOOKUP(K4399,CW!D:E,2,FALSE)</f>
        <v>Q1'16</v>
      </c>
    </row>
    <row r="4400" spans="1:13" ht="15" customHeight="1">
      <c r="A4400" s="2">
        <v>42515</v>
      </c>
      <c r="B4400" s="1" t="s">
        <v>3210</v>
      </c>
      <c r="C4400" s="1" t="s">
        <v>72</v>
      </c>
      <c r="D4400" s="1" t="s">
        <v>102</v>
      </c>
      <c r="E4400" s="1" t="s">
        <v>3532</v>
      </c>
      <c r="F4400" s="45" t="s">
        <v>158</v>
      </c>
      <c r="G4400" s="1">
        <v>1</v>
      </c>
      <c r="H4400" s="1" t="s">
        <v>107</v>
      </c>
      <c r="I4400" s="1" t="s">
        <v>159</v>
      </c>
      <c r="K4400" s="1" t="str">
        <f>VLOOKUP(L4400,CW!C:D,2,FALSE)</f>
        <v>May'16</v>
      </c>
      <c r="L4400" s="1" t="str">
        <f t="shared" si="69"/>
        <v>21'16</v>
      </c>
      <c r="M4400" s="1" t="str">
        <f>VLOOKUP(K4400,CW!D:E,2,FALSE)</f>
        <v>Q1'16</v>
      </c>
    </row>
    <row r="4401" spans="1:13" ht="15" customHeight="1">
      <c r="A4401" s="2">
        <v>42515</v>
      </c>
      <c r="B4401" s="1" t="s">
        <v>3211</v>
      </c>
      <c r="C4401" s="1" t="s">
        <v>108</v>
      </c>
      <c r="D4401" s="1" t="s">
        <v>102</v>
      </c>
      <c r="E4401" s="1" t="s">
        <v>3532</v>
      </c>
      <c r="F4401" s="45" t="s">
        <v>158</v>
      </c>
      <c r="G4401" s="1">
        <v>1</v>
      </c>
      <c r="H4401" s="1" t="s">
        <v>107</v>
      </c>
      <c r="I4401" s="1" t="s">
        <v>159</v>
      </c>
      <c r="K4401" s="1" t="str">
        <f>VLOOKUP(L4401,CW!C:D,2,FALSE)</f>
        <v>May'16</v>
      </c>
      <c r="L4401" s="1" t="str">
        <f t="shared" si="69"/>
        <v>21'16</v>
      </c>
      <c r="M4401" s="1" t="str">
        <f>VLOOKUP(K4401,CW!D:E,2,FALSE)</f>
        <v>Q1'16</v>
      </c>
    </row>
    <row r="4402" spans="1:13" ht="30" customHeight="1">
      <c r="A4402" s="2">
        <v>42515</v>
      </c>
      <c r="B4402" s="1" t="s">
        <v>3212</v>
      </c>
      <c r="C4402" s="1" t="s">
        <v>108</v>
      </c>
      <c r="D4402" s="1" t="s">
        <v>102</v>
      </c>
      <c r="E4402" s="1" t="s">
        <v>3532</v>
      </c>
      <c r="F4402" s="98" t="s">
        <v>161</v>
      </c>
      <c r="G4402" s="1">
        <v>1</v>
      </c>
      <c r="H4402" s="1" t="s">
        <v>107</v>
      </c>
      <c r="I4402" s="1" t="s">
        <v>159</v>
      </c>
      <c r="K4402" s="1" t="str">
        <f>VLOOKUP(L4402,CW!C:D,2,FALSE)</f>
        <v>May'16</v>
      </c>
      <c r="L4402" s="1" t="str">
        <f t="shared" si="69"/>
        <v>21'16</v>
      </c>
      <c r="M4402" s="1" t="str">
        <f>VLOOKUP(K4402,CW!D:E,2,FALSE)</f>
        <v>Q1'16</v>
      </c>
    </row>
    <row r="4403" spans="1:13" ht="15" customHeight="1">
      <c r="A4403" s="2">
        <v>42515</v>
      </c>
      <c r="B4403" s="1" t="s">
        <v>3212</v>
      </c>
      <c r="C4403" s="1" t="s">
        <v>108</v>
      </c>
      <c r="D4403" s="1" t="s">
        <v>102</v>
      </c>
      <c r="E4403" s="1" t="s">
        <v>3532</v>
      </c>
      <c r="F4403" s="45" t="s">
        <v>158</v>
      </c>
      <c r="G4403" s="1">
        <v>1</v>
      </c>
      <c r="H4403" s="1" t="s">
        <v>107</v>
      </c>
      <c r="I4403" s="1" t="s">
        <v>159</v>
      </c>
      <c r="K4403" s="1" t="str">
        <f>VLOOKUP(L4403,CW!C:D,2,FALSE)</f>
        <v>May'16</v>
      </c>
      <c r="L4403" s="1" t="str">
        <f t="shared" si="69"/>
        <v>21'16</v>
      </c>
      <c r="M4403" s="1" t="str">
        <f>VLOOKUP(K4403,CW!D:E,2,FALSE)</f>
        <v>Q1'16</v>
      </c>
    </row>
    <row r="4404" spans="1:13" ht="15" customHeight="1">
      <c r="A4404" s="2">
        <v>42515</v>
      </c>
      <c r="B4404" s="1" t="s">
        <v>3212</v>
      </c>
      <c r="C4404" s="1" t="s">
        <v>108</v>
      </c>
      <c r="D4404" s="1" t="s">
        <v>102</v>
      </c>
      <c r="E4404" s="1" t="s">
        <v>3532</v>
      </c>
      <c r="F4404" s="98" t="s">
        <v>4584</v>
      </c>
      <c r="G4404" s="1">
        <v>1</v>
      </c>
      <c r="H4404" s="1" t="s">
        <v>107</v>
      </c>
      <c r="I4404" s="1" t="s">
        <v>159</v>
      </c>
      <c r="K4404" s="1" t="str">
        <f>VLOOKUP(L4404,CW!C:D,2,FALSE)</f>
        <v>May'16</v>
      </c>
      <c r="L4404" s="1" t="str">
        <f t="shared" si="69"/>
        <v>21'16</v>
      </c>
      <c r="M4404" s="1" t="str">
        <f>VLOOKUP(K4404,CW!D:E,2,FALSE)</f>
        <v>Q1'16</v>
      </c>
    </row>
    <row r="4405" spans="1:13" ht="15" customHeight="1">
      <c r="A4405" s="2">
        <v>42515</v>
      </c>
      <c r="B4405" s="1" t="s">
        <v>3213</v>
      </c>
      <c r="C4405" s="1" t="s">
        <v>97</v>
      </c>
      <c r="D4405" s="1" t="s">
        <v>102</v>
      </c>
      <c r="E4405" s="1" t="s">
        <v>3532</v>
      </c>
      <c r="F4405" s="45" t="s">
        <v>158</v>
      </c>
      <c r="G4405" s="1">
        <v>1</v>
      </c>
      <c r="H4405" s="1" t="s">
        <v>107</v>
      </c>
      <c r="I4405" s="1" t="s">
        <v>159</v>
      </c>
      <c r="K4405" s="1" t="str">
        <f>VLOOKUP(L4405,CW!C:D,2,FALSE)</f>
        <v>May'16</v>
      </c>
      <c r="L4405" s="1" t="str">
        <f t="shared" si="69"/>
        <v>21'16</v>
      </c>
      <c r="M4405" s="1" t="str">
        <f>VLOOKUP(K4405,CW!D:E,2,FALSE)</f>
        <v>Q1'16</v>
      </c>
    </row>
    <row r="4406" spans="1:13" ht="15" customHeight="1">
      <c r="A4406" s="2">
        <v>42515</v>
      </c>
      <c r="B4406" s="1" t="s">
        <v>3214</v>
      </c>
      <c r="C4406" s="1" t="s">
        <v>108</v>
      </c>
      <c r="D4406" s="1" t="s">
        <v>102</v>
      </c>
      <c r="E4406" s="1" t="s">
        <v>3532</v>
      </c>
      <c r="F4406" s="45" t="s">
        <v>158</v>
      </c>
      <c r="G4406" s="1">
        <v>1</v>
      </c>
      <c r="H4406" s="1" t="s">
        <v>107</v>
      </c>
      <c r="I4406" s="1" t="s">
        <v>159</v>
      </c>
      <c r="K4406" s="1" t="str">
        <f>VLOOKUP(L4406,CW!C:D,2,FALSE)</f>
        <v>May'16</v>
      </c>
      <c r="L4406" s="1" t="str">
        <f t="shared" si="69"/>
        <v>21'16</v>
      </c>
      <c r="M4406" s="1" t="str">
        <f>VLOOKUP(K4406,CW!D:E,2,FALSE)</f>
        <v>Q1'16</v>
      </c>
    </row>
    <row r="4407" spans="1:13" ht="15" customHeight="1">
      <c r="A4407" s="2">
        <v>42515</v>
      </c>
      <c r="B4407" s="1" t="s">
        <v>3215</v>
      </c>
      <c r="C4407" s="1" t="s">
        <v>97</v>
      </c>
      <c r="D4407" s="1" t="s">
        <v>102</v>
      </c>
      <c r="E4407" s="1" t="s">
        <v>3532</v>
      </c>
      <c r="F4407" s="45" t="s">
        <v>158</v>
      </c>
      <c r="G4407" s="1">
        <v>1</v>
      </c>
      <c r="H4407" s="1" t="s">
        <v>107</v>
      </c>
      <c r="I4407" s="1" t="s">
        <v>159</v>
      </c>
      <c r="K4407" s="1" t="str">
        <f>VLOOKUP(L4407,CW!C:D,2,FALSE)</f>
        <v>May'16</v>
      </c>
      <c r="L4407" s="1" t="str">
        <f t="shared" si="69"/>
        <v>21'16</v>
      </c>
      <c r="M4407" s="1" t="str">
        <f>VLOOKUP(K4407,CW!D:E,2,FALSE)</f>
        <v>Q1'16</v>
      </c>
    </row>
    <row r="4408" spans="1:13" ht="30" customHeight="1">
      <c r="A4408" s="2">
        <v>42515</v>
      </c>
      <c r="B4408" s="1" t="s">
        <v>3216</v>
      </c>
      <c r="C4408" s="1" t="s">
        <v>3162</v>
      </c>
      <c r="D4408" s="1" t="s">
        <v>102</v>
      </c>
      <c r="E4408" s="1" t="s">
        <v>3532</v>
      </c>
      <c r="F4408" s="98" t="s">
        <v>161</v>
      </c>
      <c r="G4408" s="1">
        <v>1</v>
      </c>
      <c r="H4408" s="1" t="s">
        <v>107</v>
      </c>
      <c r="I4408" s="1" t="s">
        <v>159</v>
      </c>
      <c r="K4408" s="1" t="str">
        <f>VLOOKUP(L4408,CW!C:D,2,FALSE)</f>
        <v>May'16</v>
      </c>
      <c r="L4408" s="1" t="str">
        <f t="shared" si="69"/>
        <v>21'16</v>
      </c>
      <c r="M4408" s="1" t="str">
        <f>VLOOKUP(K4408,CW!D:E,2,FALSE)</f>
        <v>Q1'16</v>
      </c>
    </row>
    <row r="4409" spans="1:13" ht="15" customHeight="1">
      <c r="A4409" s="2">
        <v>42515</v>
      </c>
      <c r="B4409" s="1" t="s">
        <v>3216</v>
      </c>
      <c r="C4409" s="1" t="s">
        <v>3162</v>
      </c>
      <c r="D4409" s="1" t="s">
        <v>102</v>
      </c>
      <c r="E4409" s="1" t="s">
        <v>3532</v>
      </c>
      <c r="F4409" s="98" t="s">
        <v>4584</v>
      </c>
      <c r="G4409" s="1">
        <v>1</v>
      </c>
      <c r="H4409" s="1" t="s">
        <v>107</v>
      </c>
      <c r="I4409" s="1" t="s">
        <v>159</v>
      </c>
      <c r="K4409" s="1" t="str">
        <f>VLOOKUP(L4409,CW!C:D,2,FALSE)</f>
        <v>May'16</v>
      </c>
      <c r="L4409" s="1" t="str">
        <f t="shared" si="69"/>
        <v>21'16</v>
      </c>
      <c r="M4409" s="1" t="str">
        <f>VLOOKUP(K4409,CW!D:E,2,FALSE)</f>
        <v>Q1'16</v>
      </c>
    </row>
    <row r="4410" spans="1:13" ht="15" customHeight="1">
      <c r="A4410" s="2">
        <v>42515</v>
      </c>
      <c r="B4410" s="1" t="s">
        <v>3217</v>
      </c>
      <c r="C4410" s="1" t="s">
        <v>86</v>
      </c>
      <c r="D4410" s="1" t="s">
        <v>102</v>
      </c>
      <c r="E4410" s="1" t="s">
        <v>3532</v>
      </c>
      <c r="F4410" s="98" t="s">
        <v>4584</v>
      </c>
      <c r="G4410" s="1">
        <v>1</v>
      </c>
      <c r="H4410" s="1" t="s">
        <v>107</v>
      </c>
      <c r="I4410" s="1" t="s">
        <v>159</v>
      </c>
      <c r="K4410" s="1" t="str">
        <f>VLOOKUP(L4410,CW!C:D,2,FALSE)</f>
        <v>May'16</v>
      </c>
      <c r="L4410" s="1" t="str">
        <f t="shared" si="69"/>
        <v>21'16</v>
      </c>
      <c r="M4410" s="1" t="str">
        <f>VLOOKUP(K4410,CW!D:E,2,FALSE)</f>
        <v>Q1'16</v>
      </c>
    </row>
    <row r="4411" spans="1:13" ht="30" customHeight="1">
      <c r="A4411" s="2">
        <v>42515</v>
      </c>
      <c r="B4411" s="1" t="s">
        <v>3218</v>
      </c>
      <c r="C4411" s="1" t="s">
        <v>86</v>
      </c>
      <c r="D4411" s="1" t="s">
        <v>105</v>
      </c>
      <c r="E4411" s="1" t="s">
        <v>3532</v>
      </c>
      <c r="F4411" s="98" t="s">
        <v>161</v>
      </c>
      <c r="G4411" s="1">
        <v>1</v>
      </c>
      <c r="H4411" s="1" t="s">
        <v>107</v>
      </c>
      <c r="I4411" s="1" t="s">
        <v>159</v>
      </c>
      <c r="K4411" s="1" t="str">
        <f>VLOOKUP(L4411,CW!C:D,2,FALSE)</f>
        <v>May'16</v>
      </c>
      <c r="L4411" s="1" t="str">
        <f t="shared" si="69"/>
        <v>21'16</v>
      </c>
      <c r="M4411" s="1" t="str">
        <f>VLOOKUP(K4411,CW!D:E,2,FALSE)</f>
        <v>Q1'16</v>
      </c>
    </row>
    <row r="4412" spans="1:13" ht="15" customHeight="1">
      <c r="A4412" s="2">
        <v>42515</v>
      </c>
      <c r="B4412" s="1" t="s">
        <v>3218</v>
      </c>
      <c r="C4412" s="1" t="s">
        <v>86</v>
      </c>
      <c r="D4412" s="1" t="s">
        <v>105</v>
      </c>
      <c r="E4412" s="1" t="s">
        <v>3532</v>
      </c>
      <c r="F4412" s="98" t="s">
        <v>4584</v>
      </c>
      <c r="G4412" s="1">
        <v>1</v>
      </c>
      <c r="H4412" s="1" t="s">
        <v>107</v>
      </c>
      <c r="I4412" s="1" t="s">
        <v>159</v>
      </c>
      <c r="K4412" s="1" t="str">
        <f>VLOOKUP(L4412,CW!C:D,2,FALSE)</f>
        <v>May'16</v>
      </c>
      <c r="L4412" s="1" t="str">
        <f t="shared" si="69"/>
        <v>21'16</v>
      </c>
      <c r="M4412" s="1" t="str">
        <f>VLOOKUP(K4412,CW!D:E,2,FALSE)</f>
        <v>Q1'16</v>
      </c>
    </row>
    <row r="4413" spans="1:13" ht="15" customHeight="1">
      <c r="A4413" s="2">
        <v>42515</v>
      </c>
      <c r="B4413" s="1" t="s">
        <v>3219</v>
      </c>
      <c r="C4413" s="1" t="s">
        <v>83</v>
      </c>
      <c r="D4413" s="1" t="s">
        <v>105</v>
      </c>
      <c r="E4413" s="1" t="s">
        <v>3532</v>
      </c>
      <c r="F4413" s="45" t="s">
        <v>158</v>
      </c>
      <c r="G4413" s="1">
        <v>1</v>
      </c>
      <c r="H4413" s="1" t="s">
        <v>107</v>
      </c>
      <c r="I4413" s="1" t="s">
        <v>159</v>
      </c>
      <c r="K4413" s="1" t="str">
        <f>VLOOKUP(L4413,CW!C:D,2,FALSE)</f>
        <v>May'16</v>
      </c>
      <c r="L4413" s="1" t="str">
        <f t="shared" si="69"/>
        <v>21'16</v>
      </c>
      <c r="M4413" s="1" t="str">
        <f>VLOOKUP(K4413,CW!D:E,2,FALSE)</f>
        <v>Q1'16</v>
      </c>
    </row>
    <row r="4414" spans="1:13" ht="15" customHeight="1">
      <c r="A4414" s="2">
        <v>42515</v>
      </c>
      <c r="B4414" s="1" t="s">
        <v>3220</v>
      </c>
      <c r="C4414" s="1" t="s">
        <v>83</v>
      </c>
      <c r="D4414" s="1" t="s">
        <v>105</v>
      </c>
      <c r="E4414" s="1" t="s">
        <v>3532</v>
      </c>
      <c r="F4414" s="45" t="s">
        <v>158</v>
      </c>
      <c r="G4414" s="1">
        <v>1</v>
      </c>
      <c r="H4414" s="1" t="s">
        <v>107</v>
      </c>
      <c r="I4414" s="1" t="s">
        <v>159</v>
      </c>
      <c r="K4414" s="1" t="str">
        <f>VLOOKUP(L4414,CW!C:D,2,FALSE)</f>
        <v>May'16</v>
      </c>
      <c r="L4414" s="1" t="str">
        <f t="shared" si="69"/>
        <v>21'16</v>
      </c>
      <c r="M4414" s="1" t="str">
        <f>VLOOKUP(K4414,CW!D:E,2,FALSE)</f>
        <v>Q1'16</v>
      </c>
    </row>
    <row r="4415" spans="1:13" ht="30" customHeight="1">
      <c r="A4415" s="2">
        <v>42515</v>
      </c>
      <c r="B4415" s="1" t="s">
        <v>3221</v>
      </c>
      <c r="C4415" s="1" t="s">
        <v>86</v>
      </c>
      <c r="D4415" s="1" t="s">
        <v>105</v>
      </c>
      <c r="E4415" s="1" t="s">
        <v>3532</v>
      </c>
      <c r="F4415" s="98" t="s">
        <v>161</v>
      </c>
      <c r="G4415" s="1">
        <v>1</v>
      </c>
      <c r="H4415" s="1" t="s">
        <v>107</v>
      </c>
      <c r="I4415" s="1" t="s">
        <v>159</v>
      </c>
      <c r="K4415" s="1" t="str">
        <f>VLOOKUP(L4415,CW!C:D,2,FALSE)</f>
        <v>May'16</v>
      </c>
      <c r="L4415" s="1" t="str">
        <f t="shared" si="69"/>
        <v>21'16</v>
      </c>
      <c r="M4415" s="1" t="str">
        <f>VLOOKUP(K4415,CW!D:E,2,FALSE)</f>
        <v>Q1'16</v>
      </c>
    </row>
    <row r="4416" spans="1:13" ht="30" customHeight="1">
      <c r="A4416" s="2">
        <v>42515</v>
      </c>
      <c r="B4416" s="1" t="s">
        <v>3222</v>
      </c>
      <c r="C4416" s="1" t="s">
        <v>86</v>
      </c>
      <c r="D4416" s="1" t="s">
        <v>105</v>
      </c>
      <c r="E4416" s="1" t="s">
        <v>3532</v>
      </c>
      <c r="F4416" s="98" t="s">
        <v>161</v>
      </c>
      <c r="G4416" s="1">
        <v>1</v>
      </c>
      <c r="H4416" s="1" t="s">
        <v>107</v>
      </c>
      <c r="I4416" s="1" t="s">
        <v>159</v>
      </c>
      <c r="K4416" s="1" t="str">
        <f>VLOOKUP(L4416,CW!C:D,2,FALSE)</f>
        <v>May'16</v>
      </c>
      <c r="L4416" s="1" t="str">
        <f t="shared" si="69"/>
        <v>21'16</v>
      </c>
      <c r="M4416" s="1" t="str">
        <f>VLOOKUP(K4416,CW!D:E,2,FALSE)</f>
        <v>Q1'16</v>
      </c>
    </row>
    <row r="4417" spans="1:13" ht="15" customHeight="1">
      <c r="A4417" s="2">
        <v>42515</v>
      </c>
      <c r="B4417" s="1" t="s">
        <v>3222</v>
      </c>
      <c r="C4417" s="1" t="s">
        <v>86</v>
      </c>
      <c r="D4417" s="1" t="s">
        <v>105</v>
      </c>
      <c r="E4417" s="1" t="s">
        <v>3532</v>
      </c>
      <c r="F4417" s="45" t="s">
        <v>158</v>
      </c>
      <c r="G4417" s="1">
        <v>1</v>
      </c>
      <c r="H4417" s="1" t="s">
        <v>107</v>
      </c>
      <c r="I4417" s="1" t="s">
        <v>159</v>
      </c>
      <c r="K4417" s="1" t="str">
        <f>VLOOKUP(L4417,CW!C:D,2,FALSE)</f>
        <v>May'16</v>
      </c>
      <c r="L4417" s="1" t="str">
        <f t="shared" si="69"/>
        <v>21'16</v>
      </c>
      <c r="M4417" s="1" t="str">
        <f>VLOOKUP(K4417,CW!D:E,2,FALSE)</f>
        <v>Q1'16</v>
      </c>
    </row>
    <row r="4418" spans="1:13" ht="30" customHeight="1">
      <c r="A4418" s="2">
        <v>42515</v>
      </c>
      <c r="B4418" s="1" t="s">
        <v>3223</v>
      </c>
      <c r="C4418" s="1" t="s">
        <v>86</v>
      </c>
      <c r="D4418" s="1" t="s">
        <v>105</v>
      </c>
      <c r="E4418" s="1" t="s">
        <v>3532</v>
      </c>
      <c r="F4418" s="98" t="s">
        <v>160</v>
      </c>
      <c r="G4418" s="1">
        <v>1</v>
      </c>
      <c r="H4418" s="1" t="s">
        <v>107</v>
      </c>
      <c r="I4418" s="1" t="s">
        <v>159</v>
      </c>
      <c r="K4418" s="1" t="str">
        <f>VLOOKUP(L4418,CW!C:D,2,FALSE)</f>
        <v>May'16</v>
      </c>
      <c r="L4418" s="1" t="str">
        <f t="shared" si="69"/>
        <v>21'16</v>
      </c>
      <c r="M4418" s="1" t="str">
        <f>VLOOKUP(K4418,CW!D:E,2,FALSE)</f>
        <v>Q1'16</v>
      </c>
    </row>
    <row r="4419" spans="1:13" ht="15" customHeight="1">
      <c r="A4419" s="2">
        <v>42515</v>
      </c>
      <c r="B4419" s="1" t="s">
        <v>3223</v>
      </c>
      <c r="C4419" s="1" t="s">
        <v>86</v>
      </c>
      <c r="D4419" s="1" t="s">
        <v>105</v>
      </c>
      <c r="E4419" s="1" t="s">
        <v>3532</v>
      </c>
      <c r="F4419" s="45" t="s">
        <v>158</v>
      </c>
      <c r="G4419" s="1">
        <v>1</v>
      </c>
      <c r="H4419" s="1" t="s">
        <v>107</v>
      </c>
      <c r="I4419" s="1" t="s">
        <v>159</v>
      </c>
      <c r="K4419" s="1" t="str">
        <f>VLOOKUP(L4419,CW!C:D,2,FALSE)</f>
        <v>May'16</v>
      </c>
      <c r="L4419" s="1" t="str">
        <f t="shared" si="69"/>
        <v>21'16</v>
      </c>
      <c r="M4419" s="1" t="str">
        <f>VLOOKUP(K4419,CW!D:E,2,FALSE)</f>
        <v>Q1'16</v>
      </c>
    </row>
    <row r="4420" spans="1:13" ht="30" customHeight="1">
      <c r="A4420" s="2">
        <v>42515</v>
      </c>
      <c r="B4420" s="1" t="s">
        <v>3224</v>
      </c>
      <c r="C4420" s="1" t="s">
        <v>108</v>
      </c>
      <c r="D4420" s="1" t="s">
        <v>105</v>
      </c>
      <c r="E4420" s="1" t="s">
        <v>3532</v>
      </c>
      <c r="F4420" s="98" t="s">
        <v>161</v>
      </c>
      <c r="G4420" s="1">
        <v>1</v>
      </c>
      <c r="H4420" s="1" t="s">
        <v>107</v>
      </c>
      <c r="I4420" s="1" t="s">
        <v>159</v>
      </c>
      <c r="K4420" s="1" t="str">
        <f>VLOOKUP(L4420,CW!C:D,2,FALSE)</f>
        <v>May'16</v>
      </c>
      <c r="L4420" s="1" t="str">
        <f t="shared" si="69"/>
        <v>21'16</v>
      </c>
      <c r="M4420" s="1" t="str">
        <f>VLOOKUP(K4420,CW!D:E,2,FALSE)</f>
        <v>Q1'16</v>
      </c>
    </row>
    <row r="4421" spans="1:13" ht="30" customHeight="1">
      <c r="A4421" s="2">
        <v>42515</v>
      </c>
      <c r="B4421" s="1" t="s">
        <v>3225</v>
      </c>
      <c r="C4421" s="1" t="s">
        <v>72</v>
      </c>
      <c r="D4421" s="1" t="s">
        <v>105</v>
      </c>
      <c r="E4421" s="1" t="s">
        <v>3532</v>
      </c>
      <c r="F4421" s="98" t="s">
        <v>160</v>
      </c>
      <c r="G4421" s="1">
        <v>1</v>
      </c>
      <c r="H4421" s="1" t="s">
        <v>107</v>
      </c>
      <c r="I4421" s="1" t="s">
        <v>159</v>
      </c>
      <c r="K4421" s="1" t="str">
        <f>VLOOKUP(L4421,CW!C:D,2,FALSE)</f>
        <v>May'16</v>
      </c>
      <c r="L4421" s="1" t="str">
        <f t="shared" si="69"/>
        <v>21'16</v>
      </c>
      <c r="M4421" s="1" t="str">
        <f>VLOOKUP(K4421,CW!D:E,2,FALSE)</f>
        <v>Q1'16</v>
      </c>
    </row>
    <row r="4422" spans="1:13" ht="15" customHeight="1">
      <c r="A4422" s="2">
        <v>42515</v>
      </c>
      <c r="B4422" s="1" t="s">
        <v>3225</v>
      </c>
      <c r="C4422" s="1" t="s">
        <v>72</v>
      </c>
      <c r="D4422" s="1" t="s">
        <v>105</v>
      </c>
      <c r="E4422" s="1" t="s">
        <v>3532</v>
      </c>
      <c r="F4422" s="45" t="s">
        <v>158</v>
      </c>
      <c r="G4422" s="1">
        <v>1</v>
      </c>
      <c r="H4422" s="1" t="s">
        <v>107</v>
      </c>
      <c r="I4422" s="1" t="s">
        <v>159</v>
      </c>
      <c r="K4422" s="1" t="str">
        <f>VLOOKUP(L4422,CW!C:D,2,FALSE)</f>
        <v>May'16</v>
      </c>
      <c r="L4422" s="1" t="str">
        <f t="shared" si="69"/>
        <v>21'16</v>
      </c>
      <c r="M4422" s="1" t="str">
        <f>VLOOKUP(K4422,CW!D:E,2,FALSE)</f>
        <v>Q1'16</v>
      </c>
    </row>
    <row r="4423" spans="1:13" ht="15" customHeight="1">
      <c r="A4423" s="2">
        <v>42515</v>
      </c>
      <c r="B4423" s="1" t="s">
        <v>3226</v>
      </c>
      <c r="C4423" s="1" t="s">
        <v>86</v>
      </c>
      <c r="D4423" s="1" t="s">
        <v>105</v>
      </c>
      <c r="E4423" s="1" t="s">
        <v>3532</v>
      </c>
      <c r="F4423" s="45" t="s">
        <v>158</v>
      </c>
      <c r="G4423" s="1">
        <v>1</v>
      </c>
      <c r="H4423" s="1" t="s">
        <v>107</v>
      </c>
      <c r="I4423" s="1" t="s">
        <v>159</v>
      </c>
      <c r="K4423" s="1" t="str">
        <f>VLOOKUP(L4423,CW!C:D,2,FALSE)</f>
        <v>May'16</v>
      </c>
      <c r="L4423" s="1" t="str">
        <f t="shared" si="69"/>
        <v>21'16</v>
      </c>
      <c r="M4423" s="1" t="str">
        <f>VLOOKUP(K4423,CW!D:E,2,FALSE)</f>
        <v>Q1'16</v>
      </c>
    </row>
    <row r="4424" spans="1:13" ht="15" customHeight="1">
      <c r="A4424" s="2">
        <v>42516</v>
      </c>
      <c r="B4424" s="1" t="s">
        <v>3227</v>
      </c>
      <c r="C4424" s="1" t="s">
        <v>86</v>
      </c>
      <c r="D4424" s="1" t="s">
        <v>102</v>
      </c>
      <c r="E4424" s="1" t="s">
        <v>3532</v>
      </c>
      <c r="F4424" s="45" t="s">
        <v>158</v>
      </c>
      <c r="G4424" s="1">
        <v>1</v>
      </c>
      <c r="H4424" s="1" t="s">
        <v>107</v>
      </c>
      <c r="I4424" s="1" t="s">
        <v>159</v>
      </c>
      <c r="K4424" s="1" t="str">
        <f>VLOOKUP(L4424,CW!C:D,2,FALSE)</f>
        <v>May'16</v>
      </c>
      <c r="L4424" s="1" t="str">
        <f t="shared" si="69"/>
        <v>21'16</v>
      </c>
      <c r="M4424" s="1" t="str">
        <f>VLOOKUP(K4424,CW!D:E,2,FALSE)</f>
        <v>Q1'16</v>
      </c>
    </row>
    <row r="4425" spans="1:13" ht="15" customHeight="1">
      <c r="A4425" s="2">
        <v>42516</v>
      </c>
      <c r="B4425" s="1" t="s">
        <v>3228</v>
      </c>
      <c r="C4425" s="1" t="s">
        <v>86</v>
      </c>
      <c r="D4425" s="1" t="s">
        <v>102</v>
      </c>
      <c r="E4425" s="1" t="s">
        <v>3532</v>
      </c>
      <c r="F4425" s="45" t="s">
        <v>158</v>
      </c>
      <c r="G4425" s="1">
        <v>2</v>
      </c>
      <c r="H4425" s="1" t="s">
        <v>107</v>
      </c>
      <c r="I4425" s="1" t="s">
        <v>159</v>
      </c>
      <c r="K4425" s="1" t="str">
        <f>VLOOKUP(L4425,CW!C:D,2,FALSE)</f>
        <v>May'16</v>
      </c>
      <c r="L4425" s="1" t="str">
        <f t="shared" si="69"/>
        <v>21'16</v>
      </c>
      <c r="M4425" s="1" t="str">
        <f>VLOOKUP(K4425,CW!D:E,2,FALSE)</f>
        <v>Q1'16</v>
      </c>
    </row>
    <row r="4426" spans="1:13" ht="30" customHeight="1">
      <c r="A4426" s="2">
        <v>42516</v>
      </c>
      <c r="B4426" s="1" t="s">
        <v>3229</v>
      </c>
      <c r="C4426" s="1" t="s">
        <v>1801</v>
      </c>
      <c r="D4426" s="1" t="s">
        <v>102</v>
      </c>
      <c r="E4426" s="1" t="s">
        <v>3532</v>
      </c>
      <c r="F4426" s="98" t="s">
        <v>160</v>
      </c>
      <c r="G4426" s="1">
        <v>3</v>
      </c>
      <c r="H4426" s="1" t="s">
        <v>107</v>
      </c>
      <c r="I4426" s="1" t="s">
        <v>159</v>
      </c>
      <c r="K4426" s="1" t="str">
        <f>VLOOKUP(L4426,CW!C:D,2,FALSE)</f>
        <v>May'16</v>
      </c>
      <c r="L4426" s="1" t="str">
        <f t="shared" si="69"/>
        <v>21'16</v>
      </c>
      <c r="M4426" s="1" t="str">
        <f>VLOOKUP(K4426,CW!D:E,2,FALSE)</f>
        <v>Q1'16</v>
      </c>
    </row>
    <row r="4427" spans="1:13" ht="15" customHeight="1">
      <c r="A4427" s="2">
        <v>42516</v>
      </c>
      <c r="B4427" s="1" t="s">
        <v>3229</v>
      </c>
      <c r="C4427" s="1" t="s">
        <v>1801</v>
      </c>
      <c r="D4427" s="1" t="s">
        <v>102</v>
      </c>
      <c r="E4427" s="1" t="s">
        <v>3532</v>
      </c>
      <c r="F4427" s="98" t="s">
        <v>4584</v>
      </c>
      <c r="G4427" s="1">
        <v>1</v>
      </c>
      <c r="H4427" s="1" t="s">
        <v>107</v>
      </c>
      <c r="I4427" s="1" t="s">
        <v>159</v>
      </c>
      <c r="K4427" s="1" t="str">
        <f>VLOOKUP(L4427,CW!C:D,2,FALSE)</f>
        <v>May'16</v>
      </c>
      <c r="L4427" s="1" t="str">
        <f t="shared" si="69"/>
        <v>21'16</v>
      </c>
      <c r="M4427" s="1" t="str">
        <f>VLOOKUP(K4427,CW!D:E,2,FALSE)</f>
        <v>Q1'16</v>
      </c>
    </row>
    <row r="4428" spans="1:13" ht="15" customHeight="1">
      <c r="A4428" s="2">
        <v>42516</v>
      </c>
      <c r="B4428" s="1" t="s">
        <v>3230</v>
      </c>
      <c r="C4428" s="1" t="s">
        <v>97</v>
      </c>
      <c r="D4428" s="1" t="s">
        <v>102</v>
      </c>
      <c r="E4428" s="1" t="s">
        <v>3532</v>
      </c>
      <c r="F4428" s="45" t="s">
        <v>158</v>
      </c>
      <c r="G4428" s="1">
        <v>1</v>
      </c>
      <c r="H4428" s="1" t="s">
        <v>107</v>
      </c>
      <c r="I4428" s="1" t="s">
        <v>159</v>
      </c>
      <c r="K4428" s="1" t="str">
        <f>VLOOKUP(L4428,CW!C:D,2,FALSE)</f>
        <v>May'16</v>
      </c>
      <c r="L4428" s="1" t="str">
        <f t="shared" si="69"/>
        <v>21'16</v>
      </c>
      <c r="M4428" s="1" t="str">
        <f>VLOOKUP(K4428,CW!D:E,2,FALSE)</f>
        <v>Q1'16</v>
      </c>
    </row>
    <row r="4429" spans="1:13" ht="30" customHeight="1">
      <c r="A4429" s="2">
        <v>42516</v>
      </c>
      <c r="B4429" s="1" t="s">
        <v>3231</v>
      </c>
      <c r="C4429" s="1" t="s">
        <v>108</v>
      </c>
      <c r="D4429" s="1" t="s">
        <v>102</v>
      </c>
      <c r="E4429" s="1" t="s">
        <v>3532</v>
      </c>
      <c r="F4429" s="98" t="s">
        <v>161</v>
      </c>
      <c r="G4429" s="1">
        <v>2</v>
      </c>
      <c r="H4429" s="1" t="s">
        <v>107</v>
      </c>
      <c r="I4429" s="1" t="s">
        <v>159</v>
      </c>
      <c r="K4429" s="1" t="str">
        <f>VLOOKUP(L4429,CW!C:D,2,FALSE)</f>
        <v>May'16</v>
      </c>
      <c r="L4429" s="1" t="str">
        <f t="shared" si="69"/>
        <v>21'16</v>
      </c>
      <c r="M4429" s="1" t="str">
        <f>VLOOKUP(K4429,CW!D:E,2,FALSE)</f>
        <v>Q1'16</v>
      </c>
    </row>
    <row r="4430" spans="1:13" ht="15" customHeight="1">
      <c r="A4430" s="2">
        <v>42516</v>
      </c>
      <c r="B4430" s="1" t="s">
        <v>3232</v>
      </c>
      <c r="C4430" s="1" t="s">
        <v>3162</v>
      </c>
      <c r="D4430" s="1" t="s">
        <v>102</v>
      </c>
      <c r="E4430" s="1" t="s">
        <v>3532</v>
      </c>
      <c r="F4430" s="45" t="s">
        <v>158</v>
      </c>
      <c r="G4430" s="1">
        <v>1</v>
      </c>
      <c r="H4430" s="1" t="s">
        <v>107</v>
      </c>
      <c r="I4430" s="1" t="s">
        <v>159</v>
      </c>
      <c r="K4430" s="1" t="str">
        <f>VLOOKUP(L4430,CW!C:D,2,FALSE)</f>
        <v>May'16</v>
      </c>
      <c r="L4430" s="1" t="str">
        <f t="shared" si="69"/>
        <v>21'16</v>
      </c>
      <c r="M4430" s="1" t="str">
        <f>VLOOKUP(K4430,CW!D:E,2,FALSE)</f>
        <v>Q1'16</v>
      </c>
    </row>
    <row r="4431" spans="1:13" ht="15" customHeight="1">
      <c r="A4431" s="2">
        <v>42516</v>
      </c>
      <c r="B4431" s="1" t="s">
        <v>3233</v>
      </c>
      <c r="C4431" s="1" t="s">
        <v>97</v>
      </c>
      <c r="D4431" s="1" t="s">
        <v>102</v>
      </c>
      <c r="E4431" s="1" t="s">
        <v>3532</v>
      </c>
      <c r="F4431" s="98" t="s">
        <v>4584</v>
      </c>
      <c r="G4431" s="1">
        <v>1</v>
      </c>
      <c r="H4431" s="1" t="s">
        <v>107</v>
      </c>
      <c r="I4431" s="1" t="s">
        <v>159</v>
      </c>
      <c r="K4431" s="1" t="str">
        <f>VLOOKUP(L4431,CW!C:D,2,FALSE)</f>
        <v>May'16</v>
      </c>
      <c r="L4431" s="1" t="str">
        <f t="shared" si="69"/>
        <v>21'16</v>
      </c>
      <c r="M4431" s="1" t="str">
        <f>VLOOKUP(K4431,CW!D:E,2,FALSE)</f>
        <v>Q1'16</v>
      </c>
    </row>
    <row r="4432" spans="1:13" ht="30" customHeight="1">
      <c r="A4432" s="2">
        <v>42516</v>
      </c>
      <c r="B4432" s="1" t="s">
        <v>3234</v>
      </c>
      <c r="C4432" s="1" t="s">
        <v>1801</v>
      </c>
      <c r="D4432" s="1" t="s">
        <v>102</v>
      </c>
      <c r="E4432" s="1" t="s">
        <v>3532</v>
      </c>
      <c r="F4432" s="98" t="s">
        <v>160</v>
      </c>
      <c r="G4432" s="1">
        <v>1</v>
      </c>
      <c r="H4432" s="1" t="s">
        <v>107</v>
      </c>
      <c r="I4432" s="1" t="s">
        <v>159</v>
      </c>
      <c r="K4432" s="1" t="str">
        <f>VLOOKUP(L4432,CW!C:D,2,FALSE)</f>
        <v>May'16</v>
      </c>
      <c r="L4432" s="1" t="str">
        <f t="shared" si="69"/>
        <v>21'16</v>
      </c>
      <c r="M4432" s="1" t="str">
        <f>VLOOKUP(K4432,CW!D:E,2,FALSE)</f>
        <v>Q1'16</v>
      </c>
    </row>
    <row r="4433" spans="1:13" ht="15" customHeight="1">
      <c r="A4433" s="2">
        <v>42516</v>
      </c>
      <c r="B4433" s="1" t="s">
        <v>3234</v>
      </c>
      <c r="C4433" s="1" t="s">
        <v>1801</v>
      </c>
      <c r="D4433" s="1" t="s">
        <v>102</v>
      </c>
      <c r="E4433" s="1" t="s">
        <v>3532</v>
      </c>
      <c r="F4433" s="98" t="s">
        <v>4584</v>
      </c>
      <c r="G4433" s="1">
        <v>1</v>
      </c>
      <c r="H4433" s="1" t="s">
        <v>107</v>
      </c>
      <c r="I4433" s="1" t="s">
        <v>159</v>
      </c>
      <c r="K4433" s="1" t="str">
        <f>VLOOKUP(L4433,CW!C:D,2,FALSE)</f>
        <v>May'16</v>
      </c>
      <c r="L4433" s="1" t="str">
        <f t="shared" si="69"/>
        <v>21'16</v>
      </c>
      <c r="M4433" s="1" t="str">
        <f>VLOOKUP(K4433,CW!D:E,2,FALSE)</f>
        <v>Q1'16</v>
      </c>
    </row>
    <row r="4434" spans="1:13" ht="15" customHeight="1">
      <c r="A4434" s="2">
        <v>42516</v>
      </c>
      <c r="B4434" s="1" t="s">
        <v>3235</v>
      </c>
      <c r="C4434" s="1" t="s">
        <v>86</v>
      </c>
      <c r="D4434" s="1" t="s">
        <v>102</v>
      </c>
      <c r="E4434" s="1" t="s">
        <v>3532</v>
      </c>
      <c r="F4434" s="98" t="s">
        <v>4584</v>
      </c>
      <c r="G4434" s="1">
        <v>1</v>
      </c>
      <c r="H4434" s="1" t="s">
        <v>107</v>
      </c>
      <c r="I4434" s="1" t="s">
        <v>159</v>
      </c>
      <c r="K4434" s="1" t="str">
        <f>VLOOKUP(L4434,CW!C:D,2,FALSE)</f>
        <v>May'16</v>
      </c>
      <c r="L4434" s="1" t="str">
        <f t="shared" si="69"/>
        <v>21'16</v>
      </c>
      <c r="M4434" s="1" t="str">
        <f>VLOOKUP(K4434,CW!D:E,2,FALSE)</f>
        <v>Q1'16</v>
      </c>
    </row>
    <row r="4435" spans="1:13" ht="30" customHeight="1">
      <c r="A4435" s="2">
        <v>42516</v>
      </c>
      <c r="B4435" s="1" t="s">
        <v>3236</v>
      </c>
      <c r="C4435" s="1" t="s">
        <v>108</v>
      </c>
      <c r="D4435" s="1" t="s">
        <v>101</v>
      </c>
      <c r="E4435" s="1" t="s">
        <v>3532</v>
      </c>
      <c r="F4435" s="98" t="s">
        <v>161</v>
      </c>
      <c r="G4435" s="1">
        <v>3</v>
      </c>
      <c r="H4435" s="1" t="s">
        <v>107</v>
      </c>
      <c r="I4435" s="1" t="s">
        <v>159</v>
      </c>
      <c r="K4435" s="1" t="str">
        <f>VLOOKUP(L4435,CW!C:D,2,FALSE)</f>
        <v>May'16</v>
      </c>
      <c r="L4435" s="1" t="str">
        <f t="shared" si="69"/>
        <v>21'16</v>
      </c>
      <c r="M4435" s="1" t="str">
        <f>VLOOKUP(K4435,CW!D:E,2,FALSE)</f>
        <v>Q1'16</v>
      </c>
    </row>
    <row r="4436" spans="1:13" ht="15" customHeight="1">
      <c r="A4436" s="2">
        <v>42516</v>
      </c>
      <c r="B4436" s="1" t="s">
        <v>3236</v>
      </c>
      <c r="C4436" s="1" t="s">
        <v>108</v>
      </c>
      <c r="D4436" s="1" t="s">
        <v>101</v>
      </c>
      <c r="E4436" s="1" t="s">
        <v>3532</v>
      </c>
      <c r="F4436" s="45" t="s">
        <v>158</v>
      </c>
      <c r="G4436" s="1">
        <v>1</v>
      </c>
      <c r="H4436" s="1" t="s">
        <v>107</v>
      </c>
      <c r="I4436" s="1" t="s">
        <v>159</v>
      </c>
      <c r="K4436" s="1" t="str">
        <f>VLOOKUP(L4436,CW!C:D,2,FALSE)</f>
        <v>May'16</v>
      </c>
      <c r="L4436" s="1" t="str">
        <f t="shared" si="69"/>
        <v>21'16</v>
      </c>
      <c r="M4436" s="1" t="str">
        <f>VLOOKUP(K4436,CW!D:E,2,FALSE)</f>
        <v>Q1'16</v>
      </c>
    </row>
    <row r="4437" spans="1:13" ht="15" customHeight="1">
      <c r="A4437" s="2">
        <v>42516</v>
      </c>
      <c r="B4437" s="1" t="s">
        <v>3237</v>
      </c>
      <c r="C4437" s="1" t="s">
        <v>108</v>
      </c>
      <c r="D4437" s="1" t="s">
        <v>101</v>
      </c>
      <c r="E4437" s="1" t="s">
        <v>3532</v>
      </c>
      <c r="F4437" s="45" t="s">
        <v>158</v>
      </c>
      <c r="G4437" s="1">
        <v>1</v>
      </c>
      <c r="H4437" s="1" t="s">
        <v>107</v>
      </c>
      <c r="I4437" s="1" t="s">
        <v>159</v>
      </c>
      <c r="K4437" s="1" t="str">
        <f>VLOOKUP(L4437,CW!C:D,2,FALSE)</f>
        <v>May'16</v>
      </c>
      <c r="L4437" s="1" t="str">
        <f t="shared" si="69"/>
        <v>21'16</v>
      </c>
      <c r="M4437" s="1" t="str">
        <f>VLOOKUP(K4437,CW!D:E,2,FALSE)</f>
        <v>Q1'16</v>
      </c>
    </row>
    <row r="4438" spans="1:13" ht="30" customHeight="1">
      <c r="A4438" s="2">
        <v>42516</v>
      </c>
      <c r="B4438" s="1" t="s">
        <v>3238</v>
      </c>
      <c r="C4438" s="1" t="s">
        <v>86</v>
      </c>
      <c r="D4438" s="1" t="s">
        <v>100</v>
      </c>
      <c r="E4438" s="1" t="s">
        <v>3532</v>
      </c>
      <c r="F4438" s="98" t="s">
        <v>160</v>
      </c>
      <c r="G4438" s="1">
        <v>1</v>
      </c>
      <c r="H4438" s="1" t="s">
        <v>107</v>
      </c>
      <c r="I4438" s="1" t="s">
        <v>159</v>
      </c>
      <c r="K4438" s="1" t="str">
        <f>VLOOKUP(L4438,CW!C:D,2,FALSE)</f>
        <v>May'16</v>
      </c>
      <c r="L4438" s="1" t="str">
        <f t="shared" si="69"/>
        <v>21'16</v>
      </c>
      <c r="M4438" s="1" t="str">
        <f>VLOOKUP(K4438,CW!D:E,2,FALSE)</f>
        <v>Q1'16</v>
      </c>
    </row>
    <row r="4439" spans="1:13" ht="30" customHeight="1">
      <c r="A4439" s="2">
        <v>42516</v>
      </c>
      <c r="B4439" s="1" t="s">
        <v>3239</v>
      </c>
      <c r="C4439" s="1" t="s">
        <v>86</v>
      </c>
      <c r="D4439" s="1" t="s">
        <v>101</v>
      </c>
      <c r="E4439" s="1" t="s">
        <v>3532</v>
      </c>
      <c r="F4439" s="98" t="s">
        <v>160</v>
      </c>
      <c r="G4439" s="1">
        <v>1</v>
      </c>
      <c r="H4439" s="1" t="s">
        <v>107</v>
      </c>
      <c r="I4439" s="1" t="s">
        <v>159</v>
      </c>
      <c r="K4439" s="1" t="str">
        <f>VLOOKUP(L4439,CW!C:D,2,FALSE)</f>
        <v>May'16</v>
      </c>
      <c r="L4439" s="1" t="str">
        <f t="shared" si="69"/>
        <v>21'16</v>
      </c>
      <c r="M4439" s="1" t="str">
        <f>VLOOKUP(K4439,CW!D:E,2,FALSE)</f>
        <v>Q1'16</v>
      </c>
    </row>
    <row r="4440" spans="1:13" ht="15" customHeight="1">
      <c r="A4440" s="2">
        <v>42516</v>
      </c>
      <c r="B4440" s="1" t="s">
        <v>3239</v>
      </c>
      <c r="C4440" s="1" t="s">
        <v>86</v>
      </c>
      <c r="D4440" s="1" t="s">
        <v>101</v>
      </c>
      <c r="E4440" s="1" t="s">
        <v>3532</v>
      </c>
      <c r="F4440" s="45" t="s">
        <v>158</v>
      </c>
      <c r="G4440" s="1">
        <v>1</v>
      </c>
      <c r="H4440" s="1" t="s">
        <v>107</v>
      </c>
      <c r="I4440" s="1" t="s">
        <v>159</v>
      </c>
      <c r="K4440" s="1" t="str">
        <f>VLOOKUP(L4440,CW!C:D,2,FALSE)</f>
        <v>May'16</v>
      </c>
      <c r="L4440" s="1" t="str">
        <f t="shared" si="69"/>
        <v>21'16</v>
      </c>
      <c r="M4440" s="1" t="str">
        <f>VLOOKUP(K4440,CW!D:E,2,FALSE)</f>
        <v>Q1'16</v>
      </c>
    </row>
    <row r="4441" spans="1:13" ht="15" customHeight="1">
      <c r="A4441" s="2">
        <v>42517</v>
      </c>
      <c r="B4441" s="1" t="s">
        <v>3240</v>
      </c>
      <c r="C4441" s="1" t="s">
        <v>86</v>
      </c>
      <c r="D4441" s="1" t="s">
        <v>102</v>
      </c>
      <c r="E4441" s="1" t="s">
        <v>3532</v>
      </c>
      <c r="F4441" s="45" t="s">
        <v>158</v>
      </c>
      <c r="G4441" s="1">
        <v>3</v>
      </c>
      <c r="H4441" s="1" t="s">
        <v>107</v>
      </c>
      <c r="I4441" s="1" t="s">
        <v>159</v>
      </c>
      <c r="K4441" s="1" t="str">
        <f>VLOOKUP(L4441,CW!C:D,2,FALSE)</f>
        <v>May'16</v>
      </c>
      <c r="L4441" s="1" t="str">
        <f t="shared" si="69"/>
        <v>21'16</v>
      </c>
      <c r="M4441" s="1" t="str">
        <f>VLOOKUP(K4441,CW!D:E,2,FALSE)</f>
        <v>Q1'16</v>
      </c>
    </row>
    <row r="4442" spans="1:13" ht="30" customHeight="1">
      <c r="A4442" s="2">
        <v>42517</v>
      </c>
      <c r="B4442" s="1" t="s">
        <v>3241</v>
      </c>
      <c r="C4442" s="1" t="s">
        <v>86</v>
      </c>
      <c r="D4442" s="1" t="s">
        <v>102</v>
      </c>
      <c r="E4442" s="1" t="s">
        <v>3532</v>
      </c>
      <c r="F4442" s="98" t="s">
        <v>160</v>
      </c>
      <c r="G4442" s="1">
        <v>1</v>
      </c>
      <c r="H4442" s="1" t="s">
        <v>107</v>
      </c>
      <c r="I4442" s="1" t="s">
        <v>159</v>
      </c>
      <c r="K4442" s="1" t="str">
        <f>VLOOKUP(L4442,CW!C:D,2,FALSE)</f>
        <v>May'16</v>
      </c>
      <c r="L4442" s="1" t="str">
        <f t="shared" si="69"/>
        <v>21'16</v>
      </c>
      <c r="M4442" s="1" t="str">
        <f>VLOOKUP(K4442,CW!D:E,2,FALSE)</f>
        <v>Q1'16</v>
      </c>
    </row>
    <row r="4443" spans="1:13" ht="15" customHeight="1">
      <c r="A4443" s="2">
        <v>42517</v>
      </c>
      <c r="B4443" s="1" t="s">
        <v>3241</v>
      </c>
      <c r="C4443" s="1" t="s">
        <v>86</v>
      </c>
      <c r="D4443" s="1" t="s">
        <v>102</v>
      </c>
      <c r="E4443" s="1" t="s">
        <v>3532</v>
      </c>
      <c r="F4443" s="45" t="s">
        <v>158</v>
      </c>
      <c r="G4443" s="1">
        <v>1</v>
      </c>
      <c r="H4443" s="1" t="s">
        <v>107</v>
      </c>
      <c r="I4443" s="1" t="s">
        <v>159</v>
      </c>
      <c r="K4443" s="1" t="str">
        <f>VLOOKUP(L4443,CW!C:D,2,FALSE)</f>
        <v>May'16</v>
      </c>
      <c r="L4443" s="1" t="str">
        <f t="shared" si="69"/>
        <v>21'16</v>
      </c>
      <c r="M4443" s="1" t="str">
        <f>VLOOKUP(K4443,CW!D:E,2,FALSE)</f>
        <v>Q1'16</v>
      </c>
    </row>
    <row r="4444" spans="1:13" ht="30" customHeight="1">
      <c r="A4444" s="2">
        <v>42517</v>
      </c>
      <c r="B4444" s="1" t="s">
        <v>3242</v>
      </c>
      <c r="C4444" s="1" t="s">
        <v>86</v>
      </c>
      <c r="D4444" s="1" t="s">
        <v>102</v>
      </c>
      <c r="E4444" s="1" t="s">
        <v>3532</v>
      </c>
      <c r="F4444" s="98" t="s">
        <v>160</v>
      </c>
      <c r="G4444" s="1">
        <v>1</v>
      </c>
      <c r="H4444" s="1" t="s">
        <v>107</v>
      </c>
      <c r="I4444" s="1" t="s">
        <v>159</v>
      </c>
      <c r="K4444" s="1" t="str">
        <f>VLOOKUP(L4444,CW!C:D,2,FALSE)</f>
        <v>May'16</v>
      </c>
      <c r="L4444" s="1" t="str">
        <f t="shared" si="69"/>
        <v>21'16</v>
      </c>
      <c r="M4444" s="1" t="str">
        <f>VLOOKUP(K4444,CW!D:E,2,FALSE)</f>
        <v>Q1'16</v>
      </c>
    </row>
    <row r="4445" spans="1:13" ht="30" customHeight="1">
      <c r="A4445" s="2">
        <v>42517</v>
      </c>
      <c r="B4445" s="1" t="s">
        <v>3243</v>
      </c>
      <c r="C4445" s="1" t="s">
        <v>86</v>
      </c>
      <c r="D4445" s="1" t="s">
        <v>102</v>
      </c>
      <c r="E4445" s="1" t="s">
        <v>3532</v>
      </c>
      <c r="F4445" s="98" t="s">
        <v>161</v>
      </c>
      <c r="G4445" s="1">
        <v>1</v>
      </c>
      <c r="H4445" s="1" t="s">
        <v>107</v>
      </c>
      <c r="I4445" s="1" t="s">
        <v>159</v>
      </c>
      <c r="K4445" s="1" t="str">
        <f>VLOOKUP(L4445,CW!C:D,2,FALSE)</f>
        <v>May'16</v>
      </c>
      <c r="L4445" s="1" t="str">
        <f t="shared" si="69"/>
        <v>21'16</v>
      </c>
      <c r="M4445" s="1" t="str">
        <f>VLOOKUP(K4445,CW!D:E,2,FALSE)</f>
        <v>Q1'16</v>
      </c>
    </row>
    <row r="4446" spans="1:13" ht="15" customHeight="1">
      <c r="A4446" s="2">
        <v>42517</v>
      </c>
      <c r="B4446" s="1" t="s">
        <v>3243</v>
      </c>
      <c r="C4446" s="1" t="s">
        <v>86</v>
      </c>
      <c r="D4446" s="1" t="s">
        <v>102</v>
      </c>
      <c r="E4446" s="1" t="s">
        <v>3532</v>
      </c>
      <c r="F4446" s="45" t="s">
        <v>158</v>
      </c>
      <c r="G4446" s="1">
        <v>1</v>
      </c>
      <c r="H4446" s="1" t="s">
        <v>107</v>
      </c>
      <c r="I4446" s="1" t="s">
        <v>159</v>
      </c>
      <c r="K4446" s="1" t="str">
        <f>VLOOKUP(L4446,CW!C:D,2,FALSE)</f>
        <v>May'16</v>
      </c>
      <c r="L4446" s="1" t="str">
        <f t="shared" ref="L4446:L4509" si="70">CONCATENATE(WEEKNUM(A4446,21),"'",TEXT(A4446,"yy"))</f>
        <v>21'16</v>
      </c>
      <c r="M4446" s="1" t="str">
        <f>VLOOKUP(K4446,CW!D:E,2,FALSE)</f>
        <v>Q1'16</v>
      </c>
    </row>
    <row r="4447" spans="1:13" ht="30" customHeight="1">
      <c r="A4447" s="2">
        <v>42517</v>
      </c>
      <c r="B4447" s="1" t="s">
        <v>3244</v>
      </c>
      <c r="C4447" s="1" t="s">
        <v>86</v>
      </c>
      <c r="D4447" s="1" t="s">
        <v>102</v>
      </c>
      <c r="E4447" s="1" t="s">
        <v>3532</v>
      </c>
      <c r="F4447" s="98" t="s">
        <v>160</v>
      </c>
      <c r="G4447" s="1">
        <v>1</v>
      </c>
      <c r="H4447" s="1" t="s">
        <v>107</v>
      </c>
      <c r="I4447" s="1" t="s">
        <v>159</v>
      </c>
      <c r="K4447" s="1" t="str">
        <f>VLOOKUP(L4447,CW!C:D,2,FALSE)</f>
        <v>May'16</v>
      </c>
      <c r="L4447" s="1" t="str">
        <f t="shared" si="70"/>
        <v>21'16</v>
      </c>
      <c r="M4447" s="1" t="str">
        <f>VLOOKUP(K4447,CW!D:E,2,FALSE)</f>
        <v>Q1'16</v>
      </c>
    </row>
    <row r="4448" spans="1:13" ht="15" customHeight="1">
      <c r="A4448" s="2">
        <v>42517</v>
      </c>
      <c r="B4448" s="1" t="s">
        <v>3244</v>
      </c>
      <c r="C4448" s="1" t="s">
        <v>86</v>
      </c>
      <c r="D4448" s="1" t="s">
        <v>102</v>
      </c>
      <c r="E4448" s="1" t="s">
        <v>3532</v>
      </c>
      <c r="F4448" s="45" t="s">
        <v>158</v>
      </c>
      <c r="G4448" s="1">
        <v>1</v>
      </c>
      <c r="H4448" s="1" t="s">
        <v>107</v>
      </c>
      <c r="I4448" s="1" t="s">
        <v>159</v>
      </c>
      <c r="K4448" s="1" t="str">
        <f>VLOOKUP(L4448,CW!C:D,2,FALSE)</f>
        <v>May'16</v>
      </c>
      <c r="L4448" s="1" t="str">
        <f t="shared" si="70"/>
        <v>21'16</v>
      </c>
      <c r="M4448" s="1" t="str">
        <f>VLOOKUP(K4448,CW!D:E,2,FALSE)</f>
        <v>Q1'16</v>
      </c>
    </row>
    <row r="4449" spans="1:13" ht="15" customHeight="1">
      <c r="A4449" s="2">
        <v>42517</v>
      </c>
      <c r="B4449" s="1" t="s">
        <v>3245</v>
      </c>
      <c r="C4449" s="1" t="s">
        <v>3162</v>
      </c>
      <c r="D4449" s="1" t="s">
        <v>102</v>
      </c>
      <c r="E4449" s="1" t="s">
        <v>3532</v>
      </c>
      <c r="F4449" s="45" t="s">
        <v>158</v>
      </c>
      <c r="G4449" s="1">
        <v>2</v>
      </c>
      <c r="H4449" s="1" t="s">
        <v>107</v>
      </c>
      <c r="I4449" s="1" t="s">
        <v>159</v>
      </c>
      <c r="K4449" s="1" t="str">
        <f>VLOOKUP(L4449,CW!C:D,2,FALSE)</f>
        <v>May'16</v>
      </c>
      <c r="L4449" s="1" t="str">
        <f t="shared" si="70"/>
        <v>21'16</v>
      </c>
      <c r="M4449" s="1" t="str">
        <f>VLOOKUP(K4449,CW!D:E,2,FALSE)</f>
        <v>Q1'16</v>
      </c>
    </row>
    <row r="4450" spans="1:13" ht="15" customHeight="1">
      <c r="A4450" s="2">
        <v>42517</v>
      </c>
      <c r="B4450" s="1" t="s">
        <v>3246</v>
      </c>
      <c r="C4450" s="1" t="s">
        <v>3162</v>
      </c>
      <c r="D4450" s="1" t="s">
        <v>102</v>
      </c>
      <c r="E4450" s="1" t="s">
        <v>3532</v>
      </c>
      <c r="F4450" s="45" t="s">
        <v>158</v>
      </c>
      <c r="G4450" s="1">
        <v>1</v>
      </c>
      <c r="H4450" s="1" t="s">
        <v>107</v>
      </c>
      <c r="I4450" s="1" t="s">
        <v>159</v>
      </c>
      <c r="K4450" s="1" t="str">
        <f>VLOOKUP(L4450,CW!C:D,2,FALSE)</f>
        <v>May'16</v>
      </c>
      <c r="L4450" s="1" t="str">
        <f t="shared" si="70"/>
        <v>21'16</v>
      </c>
      <c r="M4450" s="1" t="str">
        <f>VLOOKUP(K4450,CW!D:E,2,FALSE)</f>
        <v>Q1'16</v>
      </c>
    </row>
    <row r="4451" spans="1:13" ht="30" customHeight="1">
      <c r="A4451" s="2">
        <v>42517</v>
      </c>
      <c r="B4451" s="1" t="s">
        <v>3247</v>
      </c>
      <c r="C4451" s="1" t="s">
        <v>108</v>
      </c>
      <c r="D4451" s="1" t="s">
        <v>102</v>
      </c>
      <c r="E4451" s="1" t="s">
        <v>3532</v>
      </c>
      <c r="F4451" s="98" t="s">
        <v>161</v>
      </c>
      <c r="G4451" s="1">
        <v>1</v>
      </c>
      <c r="H4451" s="1" t="s">
        <v>107</v>
      </c>
      <c r="I4451" s="1" t="s">
        <v>159</v>
      </c>
      <c r="K4451" s="1" t="str">
        <f>VLOOKUP(L4451,CW!C:D,2,FALSE)</f>
        <v>May'16</v>
      </c>
      <c r="L4451" s="1" t="str">
        <f t="shared" si="70"/>
        <v>21'16</v>
      </c>
      <c r="M4451" s="1" t="str">
        <f>VLOOKUP(K4451,CW!D:E,2,FALSE)</f>
        <v>Q1'16</v>
      </c>
    </row>
    <row r="4452" spans="1:13" ht="15" customHeight="1">
      <c r="A4452" s="2">
        <v>42517</v>
      </c>
      <c r="B4452" s="1" t="s">
        <v>3247</v>
      </c>
      <c r="C4452" s="1" t="s">
        <v>108</v>
      </c>
      <c r="D4452" s="1" t="s">
        <v>102</v>
      </c>
      <c r="E4452" s="1" t="s">
        <v>3532</v>
      </c>
      <c r="F4452" s="45" t="s">
        <v>158</v>
      </c>
      <c r="G4452" s="1">
        <v>2</v>
      </c>
      <c r="H4452" s="1" t="s">
        <v>107</v>
      </c>
      <c r="I4452" s="1" t="s">
        <v>159</v>
      </c>
      <c r="K4452" s="1" t="str">
        <f>VLOOKUP(L4452,CW!C:D,2,FALSE)</f>
        <v>May'16</v>
      </c>
      <c r="L4452" s="1" t="str">
        <f t="shared" si="70"/>
        <v>21'16</v>
      </c>
      <c r="M4452" s="1" t="str">
        <f>VLOOKUP(K4452,CW!D:E,2,FALSE)</f>
        <v>Q1'16</v>
      </c>
    </row>
    <row r="4453" spans="1:13" ht="30" customHeight="1">
      <c r="A4453" s="2">
        <v>42517</v>
      </c>
      <c r="B4453" s="1" t="s">
        <v>3248</v>
      </c>
      <c r="C4453" s="1" t="s">
        <v>108</v>
      </c>
      <c r="D4453" s="1" t="s">
        <v>102</v>
      </c>
      <c r="E4453" s="1" t="s">
        <v>3532</v>
      </c>
      <c r="F4453" s="98" t="s">
        <v>160</v>
      </c>
      <c r="G4453" s="1">
        <v>2</v>
      </c>
      <c r="H4453" s="1" t="s">
        <v>107</v>
      </c>
      <c r="I4453" s="1" t="s">
        <v>159</v>
      </c>
      <c r="K4453" s="1" t="str">
        <f>VLOOKUP(L4453,CW!C:D,2,FALSE)</f>
        <v>May'16</v>
      </c>
      <c r="L4453" s="1" t="str">
        <f t="shared" si="70"/>
        <v>21'16</v>
      </c>
      <c r="M4453" s="1" t="str">
        <f>VLOOKUP(K4453,CW!D:E,2,FALSE)</f>
        <v>Q1'16</v>
      </c>
    </row>
    <row r="4454" spans="1:13" ht="30" customHeight="1">
      <c r="A4454" s="2">
        <v>42517</v>
      </c>
      <c r="B4454" s="1" t="s">
        <v>3248</v>
      </c>
      <c r="C4454" s="1" t="s">
        <v>108</v>
      </c>
      <c r="D4454" s="1" t="s">
        <v>102</v>
      </c>
      <c r="E4454" s="1" t="s">
        <v>3532</v>
      </c>
      <c r="F4454" s="98" t="s">
        <v>161</v>
      </c>
      <c r="G4454" s="1">
        <v>1</v>
      </c>
      <c r="H4454" s="1" t="s">
        <v>107</v>
      </c>
      <c r="I4454" s="1" t="s">
        <v>159</v>
      </c>
      <c r="K4454" s="1" t="str">
        <f>VLOOKUP(L4454,CW!C:D,2,FALSE)</f>
        <v>May'16</v>
      </c>
      <c r="L4454" s="1" t="str">
        <f t="shared" si="70"/>
        <v>21'16</v>
      </c>
      <c r="M4454" s="1" t="str">
        <f>VLOOKUP(K4454,CW!D:E,2,FALSE)</f>
        <v>Q1'16</v>
      </c>
    </row>
    <row r="4455" spans="1:13" ht="15" customHeight="1">
      <c r="A4455" s="2">
        <v>42517</v>
      </c>
      <c r="B4455" s="1" t="s">
        <v>3249</v>
      </c>
      <c r="C4455" s="1" t="s">
        <v>118</v>
      </c>
      <c r="D4455" s="1" t="s">
        <v>102</v>
      </c>
      <c r="E4455" s="1" t="s">
        <v>3532</v>
      </c>
      <c r="F4455" s="98" t="s">
        <v>4584</v>
      </c>
      <c r="G4455" s="1">
        <v>1</v>
      </c>
      <c r="H4455" s="1" t="s">
        <v>107</v>
      </c>
      <c r="I4455" s="1" t="s">
        <v>159</v>
      </c>
      <c r="K4455" s="1" t="str">
        <f>VLOOKUP(L4455,CW!C:D,2,FALSE)</f>
        <v>May'16</v>
      </c>
      <c r="L4455" s="1" t="str">
        <f t="shared" si="70"/>
        <v>21'16</v>
      </c>
      <c r="M4455" s="1" t="str">
        <f>VLOOKUP(K4455,CW!D:E,2,FALSE)</f>
        <v>Q1'16</v>
      </c>
    </row>
    <row r="4456" spans="1:13" ht="30" customHeight="1">
      <c r="A4456" s="2">
        <v>42517</v>
      </c>
      <c r="B4456" s="1" t="s">
        <v>3250</v>
      </c>
      <c r="C4456" s="1" t="s">
        <v>72</v>
      </c>
      <c r="D4456" s="1" t="s">
        <v>102</v>
      </c>
      <c r="E4456" s="1" t="s">
        <v>3532</v>
      </c>
      <c r="F4456" s="98" t="s">
        <v>161</v>
      </c>
      <c r="G4456" s="1">
        <v>1</v>
      </c>
      <c r="H4456" s="1" t="s">
        <v>107</v>
      </c>
      <c r="I4456" s="1" t="s">
        <v>159</v>
      </c>
      <c r="K4456" s="1" t="str">
        <f>VLOOKUP(L4456,CW!C:D,2,FALSE)</f>
        <v>May'16</v>
      </c>
      <c r="L4456" s="1" t="str">
        <f t="shared" si="70"/>
        <v>21'16</v>
      </c>
      <c r="M4456" s="1" t="str">
        <f>VLOOKUP(K4456,CW!D:E,2,FALSE)</f>
        <v>Q1'16</v>
      </c>
    </row>
    <row r="4457" spans="1:13" ht="15" customHeight="1">
      <c r="A4457" s="2">
        <v>42517</v>
      </c>
      <c r="B4457" s="1" t="s">
        <v>3250</v>
      </c>
      <c r="C4457" s="1" t="s">
        <v>72</v>
      </c>
      <c r="D4457" s="1" t="s">
        <v>102</v>
      </c>
      <c r="E4457" s="1" t="s">
        <v>3532</v>
      </c>
      <c r="F4457" s="45" t="s">
        <v>158</v>
      </c>
      <c r="G4457" s="1">
        <v>2</v>
      </c>
      <c r="H4457" s="1" t="s">
        <v>107</v>
      </c>
      <c r="I4457" s="1" t="s">
        <v>159</v>
      </c>
      <c r="K4457" s="1" t="str">
        <f>VLOOKUP(L4457,CW!C:D,2,FALSE)</f>
        <v>May'16</v>
      </c>
      <c r="L4457" s="1" t="str">
        <f t="shared" si="70"/>
        <v>21'16</v>
      </c>
      <c r="M4457" s="1" t="str">
        <f>VLOOKUP(K4457,CW!D:E,2,FALSE)</f>
        <v>Q1'16</v>
      </c>
    </row>
    <row r="4458" spans="1:13" ht="30" customHeight="1">
      <c r="A4458" s="2">
        <v>42517</v>
      </c>
      <c r="B4458" s="1" t="s">
        <v>3251</v>
      </c>
      <c r="C4458" s="1" t="s">
        <v>1149</v>
      </c>
      <c r="D4458" s="1" t="s">
        <v>102</v>
      </c>
      <c r="E4458" s="1" t="s">
        <v>3532</v>
      </c>
      <c r="F4458" s="98" t="s">
        <v>160</v>
      </c>
      <c r="G4458" s="1">
        <v>1</v>
      </c>
      <c r="H4458" s="1" t="s">
        <v>107</v>
      </c>
      <c r="I4458" s="1" t="s">
        <v>159</v>
      </c>
      <c r="K4458" s="1" t="str">
        <f>VLOOKUP(L4458,CW!C:D,2,FALSE)</f>
        <v>May'16</v>
      </c>
      <c r="L4458" s="1" t="str">
        <f t="shared" si="70"/>
        <v>21'16</v>
      </c>
      <c r="M4458" s="1" t="str">
        <f>VLOOKUP(K4458,CW!D:E,2,FALSE)</f>
        <v>Q1'16</v>
      </c>
    </row>
    <row r="4459" spans="1:13" ht="30" customHeight="1">
      <c r="A4459" s="2">
        <v>42517</v>
      </c>
      <c r="B4459" s="1" t="s">
        <v>3252</v>
      </c>
      <c r="C4459" s="1" t="s">
        <v>1149</v>
      </c>
      <c r="D4459" s="1" t="s">
        <v>102</v>
      </c>
      <c r="E4459" s="1" t="s">
        <v>3532</v>
      </c>
      <c r="F4459" s="98" t="s">
        <v>161</v>
      </c>
      <c r="G4459" s="1">
        <v>1</v>
      </c>
      <c r="H4459" s="1" t="s">
        <v>107</v>
      </c>
      <c r="I4459" s="1" t="s">
        <v>159</v>
      </c>
      <c r="K4459" s="1" t="str">
        <f>VLOOKUP(L4459,CW!C:D,2,FALSE)</f>
        <v>May'16</v>
      </c>
      <c r="L4459" s="1" t="str">
        <f t="shared" si="70"/>
        <v>21'16</v>
      </c>
      <c r="M4459" s="1" t="str">
        <f>VLOOKUP(K4459,CW!D:E,2,FALSE)</f>
        <v>Q1'16</v>
      </c>
    </row>
    <row r="4460" spans="1:13" ht="15" customHeight="1">
      <c r="A4460" s="2">
        <v>42517</v>
      </c>
      <c r="B4460" s="1" t="s">
        <v>3253</v>
      </c>
      <c r="C4460" s="1" t="s">
        <v>83</v>
      </c>
      <c r="D4460" s="1" t="s">
        <v>102</v>
      </c>
      <c r="E4460" s="1" t="s">
        <v>3532</v>
      </c>
      <c r="F4460" s="45" t="s">
        <v>158</v>
      </c>
      <c r="G4460" s="1">
        <v>1</v>
      </c>
      <c r="H4460" s="1" t="s">
        <v>107</v>
      </c>
      <c r="I4460" s="1" t="s">
        <v>159</v>
      </c>
      <c r="K4460" s="1" t="str">
        <f>VLOOKUP(L4460,CW!C:D,2,FALSE)</f>
        <v>May'16</v>
      </c>
      <c r="L4460" s="1" t="str">
        <f t="shared" si="70"/>
        <v>21'16</v>
      </c>
      <c r="M4460" s="1" t="str">
        <f>VLOOKUP(K4460,CW!D:E,2,FALSE)</f>
        <v>Q1'16</v>
      </c>
    </row>
    <row r="4461" spans="1:13" ht="30" customHeight="1">
      <c r="A4461" s="2">
        <v>42517</v>
      </c>
      <c r="B4461" s="1" t="s">
        <v>3254</v>
      </c>
      <c r="C4461" s="1" t="s">
        <v>83</v>
      </c>
      <c r="D4461" s="1" t="s">
        <v>100</v>
      </c>
      <c r="E4461" s="1" t="s">
        <v>3532</v>
      </c>
      <c r="F4461" s="98" t="s">
        <v>161</v>
      </c>
      <c r="G4461" s="1">
        <v>1</v>
      </c>
      <c r="H4461" s="1" t="s">
        <v>107</v>
      </c>
      <c r="I4461" s="1" t="s">
        <v>159</v>
      </c>
      <c r="K4461" s="1" t="str">
        <f>VLOOKUP(L4461,CW!C:D,2,FALSE)</f>
        <v>May'16</v>
      </c>
      <c r="L4461" s="1" t="str">
        <f t="shared" si="70"/>
        <v>21'16</v>
      </c>
      <c r="M4461" s="1" t="str">
        <f>VLOOKUP(K4461,CW!D:E,2,FALSE)</f>
        <v>Q1'16</v>
      </c>
    </row>
    <row r="4462" spans="1:13" ht="15" customHeight="1">
      <c r="A4462" s="2">
        <v>42517</v>
      </c>
      <c r="B4462" s="1" t="s">
        <v>3254</v>
      </c>
      <c r="C4462" s="1" t="s">
        <v>83</v>
      </c>
      <c r="D4462" s="1" t="s">
        <v>100</v>
      </c>
      <c r="E4462" s="1" t="s">
        <v>3532</v>
      </c>
      <c r="F4462" s="45" t="s">
        <v>158</v>
      </c>
      <c r="G4462" s="1">
        <v>2</v>
      </c>
      <c r="H4462" s="1" t="s">
        <v>107</v>
      </c>
      <c r="I4462" s="1" t="s">
        <v>159</v>
      </c>
      <c r="K4462" s="1" t="str">
        <f>VLOOKUP(L4462,CW!C:D,2,FALSE)</f>
        <v>May'16</v>
      </c>
      <c r="L4462" s="1" t="str">
        <f t="shared" si="70"/>
        <v>21'16</v>
      </c>
      <c r="M4462" s="1" t="str">
        <f>VLOOKUP(K4462,CW!D:E,2,FALSE)</f>
        <v>Q1'16</v>
      </c>
    </row>
    <row r="4463" spans="1:13" ht="30" customHeight="1">
      <c r="A4463" s="2">
        <v>42517</v>
      </c>
      <c r="B4463" s="1" t="s">
        <v>3255</v>
      </c>
      <c r="C4463" s="1" t="s">
        <v>83</v>
      </c>
      <c r="D4463" s="1" t="s">
        <v>100</v>
      </c>
      <c r="E4463" s="1" t="s">
        <v>3532</v>
      </c>
      <c r="F4463" s="98" t="s">
        <v>161</v>
      </c>
      <c r="G4463" s="1">
        <v>1</v>
      </c>
      <c r="H4463" s="1" t="s">
        <v>107</v>
      </c>
      <c r="I4463" s="1" t="s">
        <v>159</v>
      </c>
      <c r="K4463" s="1" t="str">
        <f>VLOOKUP(L4463,CW!C:D,2,FALSE)</f>
        <v>May'16</v>
      </c>
      <c r="L4463" s="1" t="str">
        <f t="shared" si="70"/>
        <v>21'16</v>
      </c>
      <c r="M4463" s="1" t="str">
        <f>VLOOKUP(K4463,CW!D:E,2,FALSE)</f>
        <v>Q1'16</v>
      </c>
    </row>
    <row r="4464" spans="1:13" ht="15" customHeight="1">
      <c r="A4464" s="2">
        <v>42517</v>
      </c>
      <c r="B4464" s="1" t="s">
        <v>3255</v>
      </c>
      <c r="C4464" s="1" t="s">
        <v>83</v>
      </c>
      <c r="D4464" s="1" t="s">
        <v>100</v>
      </c>
      <c r="E4464" s="1" t="s">
        <v>3532</v>
      </c>
      <c r="F4464" s="98" t="s">
        <v>4584</v>
      </c>
      <c r="G4464" s="1">
        <v>1</v>
      </c>
      <c r="H4464" s="1" t="s">
        <v>107</v>
      </c>
      <c r="I4464" s="1" t="s">
        <v>159</v>
      </c>
      <c r="K4464" s="1" t="str">
        <f>VLOOKUP(L4464,CW!C:D,2,FALSE)</f>
        <v>May'16</v>
      </c>
      <c r="L4464" s="1" t="str">
        <f t="shared" si="70"/>
        <v>21'16</v>
      </c>
      <c r="M4464" s="1" t="str">
        <f>VLOOKUP(K4464,CW!D:E,2,FALSE)</f>
        <v>Q1'16</v>
      </c>
    </row>
    <row r="4465" spans="1:13" ht="15" customHeight="1">
      <c r="A4465" s="2">
        <v>42517</v>
      </c>
      <c r="B4465" s="1" t="s">
        <v>3256</v>
      </c>
      <c r="C4465" s="1" t="s">
        <v>83</v>
      </c>
      <c r="D4465" s="1" t="s">
        <v>100</v>
      </c>
      <c r="E4465" s="1" t="s">
        <v>3532</v>
      </c>
      <c r="F4465" s="45" t="s">
        <v>158</v>
      </c>
      <c r="G4465" s="1">
        <v>1</v>
      </c>
      <c r="H4465" s="1" t="s">
        <v>107</v>
      </c>
      <c r="I4465" s="1" t="s">
        <v>159</v>
      </c>
      <c r="K4465" s="1" t="str">
        <f>VLOOKUP(L4465,CW!C:D,2,FALSE)</f>
        <v>May'16</v>
      </c>
      <c r="L4465" s="1" t="str">
        <f t="shared" si="70"/>
        <v>21'16</v>
      </c>
      <c r="M4465" s="1" t="str">
        <f>VLOOKUP(K4465,CW!D:E,2,FALSE)</f>
        <v>Q1'16</v>
      </c>
    </row>
    <row r="4466" spans="1:13" ht="15" customHeight="1">
      <c r="A4466" s="2">
        <v>42517</v>
      </c>
      <c r="B4466" s="1" t="s">
        <v>3257</v>
      </c>
      <c r="C4466" s="1" t="s">
        <v>3162</v>
      </c>
      <c r="D4466" s="1" t="s">
        <v>100</v>
      </c>
      <c r="E4466" s="1" t="s">
        <v>3532</v>
      </c>
      <c r="F4466" s="98" t="s">
        <v>4584</v>
      </c>
      <c r="G4466" s="1">
        <v>1</v>
      </c>
      <c r="H4466" s="1" t="s">
        <v>107</v>
      </c>
      <c r="I4466" s="1" t="s">
        <v>159</v>
      </c>
      <c r="K4466" s="1" t="str">
        <f>VLOOKUP(L4466,CW!C:D,2,FALSE)</f>
        <v>May'16</v>
      </c>
      <c r="L4466" s="1" t="str">
        <f t="shared" si="70"/>
        <v>21'16</v>
      </c>
      <c r="M4466" s="1" t="str">
        <f>VLOOKUP(K4466,CW!D:E,2,FALSE)</f>
        <v>Q1'16</v>
      </c>
    </row>
    <row r="4467" spans="1:13" ht="15" customHeight="1">
      <c r="A4467" s="2">
        <v>42517</v>
      </c>
      <c r="B4467" s="1" t="s">
        <v>3258</v>
      </c>
      <c r="C4467" s="1" t="s">
        <v>72</v>
      </c>
      <c r="D4467" s="1" t="s">
        <v>100</v>
      </c>
      <c r="E4467" s="1" t="s">
        <v>3532</v>
      </c>
      <c r="F4467" s="45" t="s">
        <v>158</v>
      </c>
      <c r="G4467" s="1">
        <v>1</v>
      </c>
      <c r="H4467" s="1" t="s">
        <v>107</v>
      </c>
      <c r="I4467" s="1" t="s">
        <v>159</v>
      </c>
      <c r="K4467" s="1" t="str">
        <f>VLOOKUP(L4467,CW!C:D,2,FALSE)</f>
        <v>May'16</v>
      </c>
      <c r="L4467" s="1" t="str">
        <f t="shared" si="70"/>
        <v>21'16</v>
      </c>
      <c r="M4467" s="1" t="str">
        <f>VLOOKUP(K4467,CW!D:E,2,FALSE)</f>
        <v>Q1'16</v>
      </c>
    </row>
    <row r="4468" spans="1:13" ht="30" customHeight="1">
      <c r="A4468" s="2">
        <v>42518</v>
      </c>
      <c r="B4468" s="1" t="s">
        <v>3259</v>
      </c>
      <c r="C4468" s="1" t="s">
        <v>86</v>
      </c>
      <c r="D4468" s="1" t="s">
        <v>102</v>
      </c>
      <c r="E4468" s="1" t="s">
        <v>3532</v>
      </c>
      <c r="F4468" s="98" t="s">
        <v>161</v>
      </c>
      <c r="G4468" s="1">
        <v>2</v>
      </c>
      <c r="H4468" s="1" t="s">
        <v>107</v>
      </c>
      <c r="I4468" s="1" t="s">
        <v>159</v>
      </c>
      <c r="K4468" s="1" t="str">
        <f>VLOOKUP(L4468,CW!C:D,2,FALSE)</f>
        <v>May'16</v>
      </c>
      <c r="L4468" s="1" t="str">
        <f t="shared" si="70"/>
        <v>21'16</v>
      </c>
      <c r="M4468" s="1" t="str">
        <f>VLOOKUP(K4468,CW!D:E,2,FALSE)</f>
        <v>Q1'16</v>
      </c>
    </row>
    <row r="4469" spans="1:13" ht="30" customHeight="1">
      <c r="A4469" s="2">
        <v>42518</v>
      </c>
      <c r="B4469" s="1" t="s">
        <v>3260</v>
      </c>
      <c r="C4469" s="1" t="s">
        <v>86</v>
      </c>
      <c r="D4469" s="1" t="s">
        <v>100</v>
      </c>
      <c r="E4469" s="1" t="s">
        <v>3532</v>
      </c>
      <c r="F4469" s="98" t="s">
        <v>161</v>
      </c>
      <c r="G4469" s="1">
        <v>1</v>
      </c>
      <c r="H4469" s="1" t="s">
        <v>107</v>
      </c>
      <c r="I4469" s="1" t="s">
        <v>159</v>
      </c>
      <c r="K4469" s="1" t="str">
        <f>VLOOKUP(L4469,CW!C:D,2,FALSE)</f>
        <v>May'16</v>
      </c>
      <c r="L4469" s="1" t="str">
        <f t="shared" si="70"/>
        <v>21'16</v>
      </c>
      <c r="M4469" s="1" t="str">
        <f>VLOOKUP(K4469,CW!D:E,2,FALSE)</f>
        <v>Q1'16</v>
      </c>
    </row>
    <row r="4470" spans="1:13" ht="15" customHeight="1">
      <c r="A4470" s="2">
        <v>42518</v>
      </c>
      <c r="B4470" s="1" t="s">
        <v>3260</v>
      </c>
      <c r="C4470" s="1" t="s">
        <v>86</v>
      </c>
      <c r="D4470" s="1" t="s">
        <v>100</v>
      </c>
      <c r="E4470" s="1" t="s">
        <v>3532</v>
      </c>
      <c r="F4470" s="45" t="s">
        <v>158</v>
      </c>
      <c r="G4470" s="1">
        <v>1</v>
      </c>
      <c r="H4470" s="1" t="s">
        <v>107</v>
      </c>
      <c r="I4470" s="1" t="s">
        <v>159</v>
      </c>
      <c r="K4470" s="1" t="str">
        <f>VLOOKUP(L4470,CW!C:D,2,FALSE)</f>
        <v>May'16</v>
      </c>
      <c r="L4470" s="1" t="str">
        <f t="shared" si="70"/>
        <v>21'16</v>
      </c>
      <c r="M4470" s="1" t="str">
        <f>VLOOKUP(K4470,CW!D:E,2,FALSE)</f>
        <v>Q1'16</v>
      </c>
    </row>
    <row r="4471" spans="1:13" ht="15" customHeight="1">
      <c r="A4471" s="2">
        <v>42518</v>
      </c>
      <c r="B4471" s="1" t="s">
        <v>3261</v>
      </c>
      <c r="C4471" s="1" t="s">
        <v>1149</v>
      </c>
      <c r="D4471" s="1" t="s">
        <v>100</v>
      </c>
      <c r="E4471" s="1" t="s">
        <v>3532</v>
      </c>
      <c r="F4471" s="98" t="s">
        <v>4584</v>
      </c>
      <c r="G4471" s="1">
        <v>2</v>
      </c>
      <c r="H4471" s="1" t="s">
        <v>107</v>
      </c>
      <c r="I4471" s="1" t="s">
        <v>159</v>
      </c>
      <c r="K4471" s="1" t="str">
        <f>VLOOKUP(L4471,CW!C:D,2,FALSE)</f>
        <v>May'16</v>
      </c>
      <c r="L4471" s="1" t="str">
        <f t="shared" si="70"/>
        <v>21'16</v>
      </c>
      <c r="M4471" s="1" t="str">
        <f>VLOOKUP(K4471,CW!D:E,2,FALSE)</f>
        <v>Q1'16</v>
      </c>
    </row>
    <row r="4472" spans="1:13" ht="30" customHeight="1">
      <c r="A4472" s="2">
        <v>42518</v>
      </c>
      <c r="B4472" s="1" t="s">
        <v>3262</v>
      </c>
      <c r="C4472" s="1" t="s">
        <v>86</v>
      </c>
      <c r="D4472" s="1" t="s">
        <v>100</v>
      </c>
      <c r="E4472" s="1" t="s">
        <v>3532</v>
      </c>
      <c r="F4472" s="98" t="s">
        <v>160</v>
      </c>
      <c r="G4472" s="1">
        <v>1</v>
      </c>
      <c r="H4472" s="1" t="s">
        <v>107</v>
      </c>
      <c r="I4472" s="1" t="s">
        <v>159</v>
      </c>
      <c r="K4472" s="1" t="str">
        <f>VLOOKUP(L4472,CW!C:D,2,FALSE)</f>
        <v>May'16</v>
      </c>
      <c r="L4472" s="1" t="str">
        <f t="shared" si="70"/>
        <v>21'16</v>
      </c>
      <c r="M4472" s="1" t="str">
        <f>VLOOKUP(K4472,CW!D:E,2,FALSE)</f>
        <v>Q1'16</v>
      </c>
    </row>
    <row r="4473" spans="1:13" ht="15" customHeight="1">
      <c r="A4473" s="2">
        <v>42518</v>
      </c>
      <c r="B4473" s="1" t="s">
        <v>3263</v>
      </c>
      <c r="C4473" s="1" t="s">
        <v>86</v>
      </c>
      <c r="D4473" s="1" t="s">
        <v>100</v>
      </c>
      <c r="E4473" s="1" t="s">
        <v>3532</v>
      </c>
      <c r="F4473" s="45" t="s">
        <v>158</v>
      </c>
      <c r="G4473" s="1">
        <v>1</v>
      </c>
      <c r="H4473" s="1" t="s">
        <v>107</v>
      </c>
      <c r="I4473" s="1" t="s">
        <v>159</v>
      </c>
      <c r="K4473" s="1" t="str">
        <f>VLOOKUP(L4473,CW!C:D,2,FALSE)</f>
        <v>May'16</v>
      </c>
      <c r="L4473" s="1" t="str">
        <f t="shared" si="70"/>
        <v>21'16</v>
      </c>
      <c r="M4473" s="1" t="str">
        <f>VLOOKUP(K4473,CW!D:E,2,FALSE)</f>
        <v>Q1'16</v>
      </c>
    </row>
    <row r="4474" spans="1:13" ht="30" customHeight="1">
      <c r="A4474" s="2">
        <v>42518</v>
      </c>
      <c r="B4474" s="1" t="s">
        <v>3264</v>
      </c>
      <c r="C4474" s="1" t="s">
        <v>1831</v>
      </c>
      <c r="D4474" s="1" t="s">
        <v>100</v>
      </c>
      <c r="E4474" s="1" t="s">
        <v>3532</v>
      </c>
      <c r="F4474" s="98" t="s">
        <v>160</v>
      </c>
      <c r="G4474" s="1">
        <v>1</v>
      </c>
      <c r="H4474" s="1" t="s">
        <v>107</v>
      </c>
      <c r="I4474" s="1" t="s">
        <v>159</v>
      </c>
      <c r="K4474" s="1" t="str">
        <f>VLOOKUP(L4474,CW!C:D,2,FALSE)</f>
        <v>May'16</v>
      </c>
      <c r="L4474" s="1" t="str">
        <f t="shared" si="70"/>
        <v>21'16</v>
      </c>
      <c r="M4474" s="1" t="str">
        <f>VLOOKUP(K4474,CW!D:E,2,FALSE)</f>
        <v>Q1'16</v>
      </c>
    </row>
    <row r="4475" spans="1:13" ht="15" customHeight="1">
      <c r="A4475" s="2">
        <v>42519</v>
      </c>
      <c r="B4475" s="1" t="s">
        <v>3265</v>
      </c>
      <c r="C4475" s="1" t="s">
        <v>86</v>
      </c>
      <c r="D4475" s="1" t="s">
        <v>101</v>
      </c>
      <c r="E4475" s="1" t="s">
        <v>3532</v>
      </c>
      <c r="F4475" s="45" t="s">
        <v>158</v>
      </c>
      <c r="G4475" s="1">
        <v>1</v>
      </c>
      <c r="H4475" s="1" t="s">
        <v>107</v>
      </c>
      <c r="I4475" s="1" t="s">
        <v>159</v>
      </c>
      <c r="K4475" s="1" t="str">
        <f>VLOOKUP(L4475,CW!C:D,2,FALSE)</f>
        <v>May'16</v>
      </c>
      <c r="L4475" s="1" t="str">
        <f t="shared" si="70"/>
        <v>21'16</v>
      </c>
      <c r="M4475" s="1" t="str">
        <f>VLOOKUP(K4475,CW!D:E,2,FALSE)</f>
        <v>Q1'16</v>
      </c>
    </row>
    <row r="4476" spans="1:13" ht="30" customHeight="1">
      <c r="A4476" s="2">
        <v>42519</v>
      </c>
      <c r="B4476" s="1" t="s">
        <v>3266</v>
      </c>
      <c r="C4476" s="1" t="s">
        <v>86</v>
      </c>
      <c r="D4476" s="1" t="s">
        <v>101</v>
      </c>
      <c r="E4476" s="1" t="s">
        <v>3532</v>
      </c>
      <c r="F4476" s="98" t="s">
        <v>160</v>
      </c>
      <c r="G4476" s="1">
        <v>1</v>
      </c>
      <c r="H4476" s="1" t="s">
        <v>107</v>
      </c>
      <c r="I4476" s="1" t="s">
        <v>159</v>
      </c>
      <c r="K4476" s="1" t="str">
        <f>VLOOKUP(L4476,CW!C:D,2,FALSE)</f>
        <v>May'16</v>
      </c>
      <c r="L4476" s="1" t="str">
        <f t="shared" si="70"/>
        <v>21'16</v>
      </c>
      <c r="M4476" s="1" t="str">
        <f>VLOOKUP(K4476,CW!D:E,2,FALSE)</f>
        <v>Q1'16</v>
      </c>
    </row>
    <row r="4477" spans="1:13" ht="15" customHeight="1">
      <c r="A4477" s="2">
        <v>42519</v>
      </c>
      <c r="B4477" s="1" t="s">
        <v>3266</v>
      </c>
      <c r="C4477" s="1" t="s">
        <v>86</v>
      </c>
      <c r="D4477" s="1" t="s">
        <v>101</v>
      </c>
      <c r="E4477" s="1" t="s">
        <v>3532</v>
      </c>
      <c r="F4477" s="45" t="s">
        <v>158</v>
      </c>
      <c r="G4477" s="1">
        <v>1</v>
      </c>
      <c r="H4477" s="1" t="s">
        <v>107</v>
      </c>
      <c r="I4477" s="1" t="s">
        <v>159</v>
      </c>
      <c r="K4477" s="1" t="str">
        <f>VLOOKUP(L4477,CW!C:D,2,FALSE)</f>
        <v>May'16</v>
      </c>
      <c r="L4477" s="1" t="str">
        <f t="shared" si="70"/>
        <v>21'16</v>
      </c>
      <c r="M4477" s="1" t="str">
        <f>VLOOKUP(K4477,CW!D:E,2,FALSE)</f>
        <v>Q1'16</v>
      </c>
    </row>
    <row r="4478" spans="1:13" ht="30" customHeight="1">
      <c r="A4478" s="2">
        <v>42519</v>
      </c>
      <c r="B4478" s="1" t="s">
        <v>3267</v>
      </c>
      <c r="C4478" s="1" t="s">
        <v>86</v>
      </c>
      <c r="D4478" s="1" t="s">
        <v>101</v>
      </c>
      <c r="E4478" s="1" t="s">
        <v>3532</v>
      </c>
      <c r="F4478" s="98" t="s">
        <v>161</v>
      </c>
      <c r="G4478" s="1">
        <v>1</v>
      </c>
      <c r="H4478" s="1" t="s">
        <v>107</v>
      </c>
      <c r="I4478" s="1" t="s">
        <v>159</v>
      </c>
      <c r="K4478" s="1" t="str">
        <f>VLOOKUP(L4478,CW!C:D,2,FALSE)</f>
        <v>May'16</v>
      </c>
      <c r="L4478" s="1" t="str">
        <f t="shared" si="70"/>
        <v>21'16</v>
      </c>
      <c r="M4478" s="1" t="str">
        <f>VLOOKUP(K4478,CW!D:E,2,FALSE)</f>
        <v>Q1'16</v>
      </c>
    </row>
    <row r="4479" spans="1:13" ht="15" customHeight="1">
      <c r="A4479" s="2">
        <v>42519</v>
      </c>
      <c r="B4479" s="1" t="s">
        <v>3267</v>
      </c>
      <c r="C4479" s="1" t="s">
        <v>86</v>
      </c>
      <c r="D4479" s="1" t="s">
        <v>101</v>
      </c>
      <c r="E4479" s="1" t="s">
        <v>3532</v>
      </c>
      <c r="F4479" s="45" t="s">
        <v>158</v>
      </c>
      <c r="G4479" s="1">
        <v>1</v>
      </c>
      <c r="H4479" s="1" t="s">
        <v>107</v>
      </c>
      <c r="I4479" s="1" t="s">
        <v>159</v>
      </c>
      <c r="K4479" s="1" t="str">
        <f>VLOOKUP(L4479,CW!C:D,2,FALSE)</f>
        <v>May'16</v>
      </c>
      <c r="L4479" s="1" t="str">
        <f t="shared" si="70"/>
        <v>21'16</v>
      </c>
      <c r="M4479" s="1" t="str">
        <f>VLOOKUP(K4479,CW!D:E,2,FALSE)</f>
        <v>Q1'16</v>
      </c>
    </row>
    <row r="4480" spans="1:13" ht="15" customHeight="1">
      <c r="A4480" s="2">
        <v>42519</v>
      </c>
      <c r="B4480" s="1" t="s">
        <v>3268</v>
      </c>
      <c r="C4480" s="1" t="s">
        <v>86</v>
      </c>
      <c r="D4480" s="1" t="s">
        <v>101</v>
      </c>
      <c r="E4480" s="1" t="s">
        <v>3532</v>
      </c>
      <c r="F4480" s="45" t="s">
        <v>158</v>
      </c>
      <c r="G4480" s="1">
        <v>1</v>
      </c>
      <c r="H4480" s="1" t="s">
        <v>107</v>
      </c>
      <c r="I4480" s="1" t="s">
        <v>159</v>
      </c>
      <c r="K4480" s="1" t="str">
        <f>VLOOKUP(L4480,CW!C:D,2,FALSE)</f>
        <v>May'16</v>
      </c>
      <c r="L4480" s="1" t="str">
        <f t="shared" si="70"/>
        <v>21'16</v>
      </c>
      <c r="M4480" s="1" t="str">
        <f>VLOOKUP(K4480,CW!D:E,2,FALSE)</f>
        <v>Q1'16</v>
      </c>
    </row>
    <row r="4481" spans="1:13" ht="30" customHeight="1">
      <c r="A4481" s="2">
        <v>42519</v>
      </c>
      <c r="B4481" s="1" t="s">
        <v>3269</v>
      </c>
      <c r="C4481" s="1" t="s">
        <v>86</v>
      </c>
      <c r="D4481" s="1" t="s">
        <v>101</v>
      </c>
      <c r="E4481" s="1" t="s">
        <v>3532</v>
      </c>
      <c r="F4481" s="98" t="s">
        <v>161</v>
      </c>
      <c r="G4481" s="1">
        <v>1</v>
      </c>
      <c r="H4481" s="1" t="s">
        <v>107</v>
      </c>
      <c r="I4481" s="1" t="s">
        <v>159</v>
      </c>
      <c r="K4481" s="1" t="str">
        <f>VLOOKUP(L4481,CW!C:D,2,FALSE)</f>
        <v>May'16</v>
      </c>
      <c r="L4481" s="1" t="str">
        <f t="shared" si="70"/>
        <v>21'16</v>
      </c>
      <c r="M4481" s="1" t="str">
        <f>VLOOKUP(K4481,CW!D:E,2,FALSE)</f>
        <v>Q1'16</v>
      </c>
    </row>
    <row r="4482" spans="1:13" ht="15" customHeight="1">
      <c r="A4482" s="2">
        <v>42519</v>
      </c>
      <c r="B4482" s="1" t="s">
        <v>3270</v>
      </c>
      <c r="C4482" s="1" t="s">
        <v>86</v>
      </c>
      <c r="D4482" s="1" t="s">
        <v>101</v>
      </c>
      <c r="E4482" s="1" t="s">
        <v>3532</v>
      </c>
      <c r="F4482" s="45" t="s">
        <v>158</v>
      </c>
      <c r="G4482" s="1">
        <v>1</v>
      </c>
      <c r="H4482" s="1" t="s">
        <v>107</v>
      </c>
      <c r="I4482" s="1" t="s">
        <v>159</v>
      </c>
      <c r="K4482" s="1" t="str">
        <f>VLOOKUP(L4482,CW!C:D,2,FALSE)</f>
        <v>May'16</v>
      </c>
      <c r="L4482" s="1" t="str">
        <f t="shared" si="70"/>
        <v>21'16</v>
      </c>
      <c r="M4482" s="1" t="str">
        <f>VLOOKUP(K4482,CW!D:E,2,FALSE)</f>
        <v>Q1'16</v>
      </c>
    </row>
    <row r="4483" spans="1:13" ht="15" customHeight="1">
      <c r="A4483" s="2">
        <v>42519</v>
      </c>
      <c r="B4483" s="1" t="s">
        <v>3271</v>
      </c>
      <c r="C4483" s="1" t="s">
        <v>143</v>
      </c>
      <c r="D4483" s="1" t="s">
        <v>101</v>
      </c>
      <c r="E4483" s="1" t="s">
        <v>3532</v>
      </c>
      <c r="F4483" s="45" t="s">
        <v>158</v>
      </c>
      <c r="G4483" s="1">
        <v>1</v>
      </c>
      <c r="H4483" s="1" t="s">
        <v>107</v>
      </c>
      <c r="I4483" s="1" t="s">
        <v>159</v>
      </c>
      <c r="K4483" s="1" t="str">
        <f>VLOOKUP(L4483,CW!C:D,2,FALSE)</f>
        <v>May'16</v>
      </c>
      <c r="L4483" s="1" t="str">
        <f t="shared" si="70"/>
        <v>21'16</v>
      </c>
      <c r="M4483" s="1" t="str">
        <f>VLOOKUP(K4483,CW!D:E,2,FALSE)</f>
        <v>Q1'16</v>
      </c>
    </row>
    <row r="4484" spans="1:13" ht="15" customHeight="1">
      <c r="A4484" s="2">
        <v>42519</v>
      </c>
      <c r="B4484" s="1" t="s">
        <v>3272</v>
      </c>
      <c r="C4484" s="1" t="s">
        <v>285</v>
      </c>
      <c r="D4484" s="1" t="s">
        <v>101</v>
      </c>
      <c r="E4484" s="1" t="s">
        <v>3532</v>
      </c>
      <c r="F4484" s="45" t="s">
        <v>158</v>
      </c>
      <c r="G4484" s="1">
        <v>1</v>
      </c>
      <c r="H4484" s="1" t="s">
        <v>107</v>
      </c>
      <c r="I4484" s="1" t="s">
        <v>159</v>
      </c>
      <c r="K4484" s="1" t="str">
        <f>VLOOKUP(L4484,CW!C:D,2,FALSE)</f>
        <v>May'16</v>
      </c>
      <c r="L4484" s="1" t="str">
        <f t="shared" si="70"/>
        <v>21'16</v>
      </c>
      <c r="M4484" s="1" t="str">
        <f>VLOOKUP(K4484,CW!D:E,2,FALSE)</f>
        <v>Q1'16</v>
      </c>
    </row>
    <row r="4485" spans="1:13" ht="30" customHeight="1">
      <c r="A4485" s="2">
        <v>42519</v>
      </c>
      <c r="B4485" s="1" t="s">
        <v>3273</v>
      </c>
      <c r="C4485" s="1" t="s">
        <v>86</v>
      </c>
      <c r="D4485" s="1" t="s">
        <v>100</v>
      </c>
      <c r="E4485" s="1" t="s">
        <v>3532</v>
      </c>
      <c r="F4485" s="98" t="s">
        <v>160</v>
      </c>
      <c r="G4485" s="1">
        <v>1</v>
      </c>
      <c r="H4485" s="1" t="s">
        <v>107</v>
      </c>
      <c r="I4485" s="1" t="s">
        <v>159</v>
      </c>
      <c r="K4485" s="1" t="str">
        <f>VLOOKUP(L4485,CW!C:D,2,FALSE)</f>
        <v>May'16</v>
      </c>
      <c r="L4485" s="1" t="str">
        <f t="shared" si="70"/>
        <v>21'16</v>
      </c>
      <c r="M4485" s="1" t="str">
        <f>VLOOKUP(K4485,CW!D:E,2,FALSE)</f>
        <v>Q1'16</v>
      </c>
    </row>
    <row r="4486" spans="1:13" ht="30" customHeight="1">
      <c r="A4486" s="2">
        <v>42519</v>
      </c>
      <c r="B4486" s="1" t="s">
        <v>3274</v>
      </c>
      <c r="C4486" s="1" t="s">
        <v>86</v>
      </c>
      <c r="D4486" s="1" t="s">
        <v>100</v>
      </c>
      <c r="E4486" s="1" t="s">
        <v>3532</v>
      </c>
      <c r="F4486" s="98" t="s">
        <v>160</v>
      </c>
      <c r="G4486" s="1">
        <v>2</v>
      </c>
      <c r="H4486" s="1" t="s">
        <v>107</v>
      </c>
      <c r="I4486" s="1" t="s">
        <v>159</v>
      </c>
      <c r="K4486" s="1" t="str">
        <f>VLOOKUP(L4486,CW!C:D,2,FALSE)</f>
        <v>May'16</v>
      </c>
      <c r="L4486" s="1" t="str">
        <f t="shared" si="70"/>
        <v>21'16</v>
      </c>
      <c r="M4486" s="1" t="str">
        <f>VLOOKUP(K4486,CW!D:E,2,FALSE)</f>
        <v>Q1'16</v>
      </c>
    </row>
    <row r="4487" spans="1:13" ht="15" customHeight="1">
      <c r="A4487" s="2">
        <v>42519</v>
      </c>
      <c r="B4487" s="1" t="s">
        <v>3274</v>
      </c>
      <c r="C4487" s="1" t="s">
        <v>86</v>
      </c>
      <c r="D4487" s="1" t="s">
        <v>100</v>
      </c>
      <c r="E4487" s="1" t="s">
        <v>3532</v>
      </c>
      <c r="F4487" s="45" t="s">
        <v>158</v>
      </c>
      <c r="G4487" s="1">
        <v>1</v>
      </c>
      <c r="H4487" s="1" t="s">
        <v>107</v>
      </c>
      <c r="I4487" s="1" t="s">
        <v>159</v>
      </c>
      <c r="K4487" s="1" t="str">
        <f>VLOOKUP(L4487,CW!C:D,2,FALSE)</f>
        <v>May'16</v>
      </c>
      <c r="L4487" s="1" t="str">
        <f t="shared" si="70"/>
        <v>21'16</v>
      </c>
      <c r="M4487" s="1" t="str">
        <f>VLOOKUP(K4487,CW!D:E,2,FALSE)</f>
        <v>Q1'16</v>
      </c>
    </row>
    <row r="4488" spans="1:13" ht="15" customHeight="1">
      <c r="A4488" s="2">
        <v>42519</v>
      </c>
      <c r="B4488" s="1" t="s">
        <v>3274</v>
      </c>
      <c r="C4488" s="1" t="s">
        <v>86</v>
      </c>
      <c r="D4488" s="1" t="s">
        <v>100</v>
      </c>
      <c r="E4488" s="1" t="s">
        <v>3532</v>
      </c>
      <c r="F4488" s="98" t="s">
        <v>4584</v>
      </c>
      <c r="G4488" s="1">
        <v>1</v>
      </c>
      <c r="H4488" s="1" t="s">
        <v>107</v>
      </c>
      <c r="I4488" s="1" t="s">
        <v>159</v>
      </c>
      <c r="K4488" s="1" t="str">
        <f>VLOOKUP(L4488,CW!C:D,2,FALSE)</f>
        <v>May'16</v>
      </c>
      <c r="L4488" s="1" t="str">
        <f t="shared" si="70"/>
        <v>21'16</v>
      </c>
      <c r="M4488" s="1" t="str">
        <f>VLOOKUP(K4488,CW!D:E,2,FALSE)</f>
        <v>Q1'16</v>
      </c>
    </row>
    <row r="4489" spans="1:13" ht="15" customHeight="1">
      <c r="A4489" s="2">
        <v>42519</v>
      </c>
      <c r="B4489" s="1" t="s">
        <v>3275</v>
      </c>
      <c r="C4489" s="1" t="s">
        <v>109</v>
      </c>
      <c r="D4489" s="1" t="s">
        <v>100</v>
      </c>
      <c r="E4489" s="1" t="s">
        <v>3532</v>
      </c>
      <c r="F4489" s="98" t="s">
        <v>4584</v>
      </c>
      <c r="G4489" s="1">
        <v>1</v>
      </c>
      <c r="H4489" s="1" t="s">
        <v>107</v>
      </c>
      <c r="I4489" s="1" t="s">
        <v>159</v>
      </c>
      <c r="K4489" s="1" t="str">
        <f>VLOOKUP(L4489,CW!C:D,2,FALSE)</f>
        <v>May'16</v>
      </c>
      <c r="L4489" s="1" t="str">
        <f t="shared" si="70"/>
        <v>21'16</v>
      </c>
      <c r="M4489" s="1" t="str">
        <f>VLOOKUP(K4489,CW!D:E,2,FALSE)</f>
        <v>Q1'16</v>
      </c>
    </row>
    <row r="4490" spans="1:13" ht="30" customHeight="1">
      <c r="A4490" s="2">
        <v>42519</v>
      </c>
      <c r="B4490" s="1" t="s">
        <v>3276</v>
      </c>
      <c r="C4490" s="1" t="s">
        <v>143</v>
      </c>
      <c r="D4490" s="1" t="s">
        <v>100</v>
      </c>
      <c r="E4490" s="1" t="s">
        <v>3532</v>
      </c>
      <c r="F4490" s="98" t="s">
        <v>160</v>
      </c>
      <c r="G4490" s="1">
        <v>1</v>
      </c>
      <c r="H4490" s="1" t="s">
        <v>107</v>
      </c>
      <c r="I4490" s="1" t="s">
        <v>159</v>
      </c>
      <c r="K4490" s="1" t="str">
        <f>VLOOKUP(L4490,CW!C:D,2,FALSE)</f>
        <v>May'16</v>
      </c>
      <c r="L4490" s="1" t="str">
        <f t="shared" si="70"/>
        <v>21'16</v>
      </c>
      <c r="M4490" s="1" t="str">
        <f>VLOOKUP(K4490,CW!D:E,2,FALSE)</f>
        <v>Q1'16</v>
      </c>
    </row>
    <row r="4491" spans="1:13" ht="15" customHeight="1">
      <c r="A4491" s="2">
        <v>42519</v>
      </c>
      <c r="B4491" s="1" t="s">
        <v>3277</v>
      </c>
      <c r="C4491" s="1" t="s">
        <v>1592</v>
      </c>
      <c r="D4491" s="1" t="s">
        <v>100</v>
      </c>
      <c r="E4491" s="1" t="s">
        <v>3532</v>
      </c>
      <c r="F4491" s="98" t="s">
        <v>4584</v>
      </c>
      <c r="G4491" s="1">
        <v>1</v>
      </c>
      <c r="H4491" s="1" t="s">
        <v>107</v>
      </c>
      <c r="I4491" s="1" t="s">
        <v>159</v>
      </c>
      <c r="K4491" s="1" t="str">
        <f>VLOOKUP(L4491,CW!C:D,2,FALSE)</f>
        <v>May'16</v>
      </c>
      <c r="L4491" s="1" t="str">
        <f t="shared" si="70"/>
        <v>21'16</v>
      </c>
      <c r="M4491" s="1" t="str">
        <f>VLOOKUP(K4491,CW!D:E,2,FALSE)</f>
        <v>Q1'16</v>
      </c>
    </row>
    <row r="4492" spans="1:13" ht="15" customHeight="1">
      <c r="A4492" s="2">
        <v>42519</v>
      </c>
      <c r="B4492" s="1" t="s">
        <v>3278</v>
      </c>
      <c r="C4492" s="1" t="s">
        <v>109</v>
      </c>
      <c r="D4492" s="1" t="s">
        <v>100</v>
      </c>
      <c r="E4492" s="1" t="s">
        <v>3532</v>
      </c>
      <c r="F4492" s="98" t="s">
        <v>4584</v>
      </c>
      <c r="G4492" s="1">
        <v>1</v>
      </c>
      <c r="H4492" s="1" t="s">
        <v>107</v>
      </c>
      <c r="I4492" s="1" t="s">
        <v>159</v>
      </c>
      <c r="K4492" s="1" t="str">
        <f>VLOOKUP(L4492,CW!C:D,2,FALSE)</f>
        <v>May'16</v>
      </c>
      <c r="L4492" s="1" t="str">
        <f t="shared" si="70"/>
        <v>21'16</v>
      </c>
      <c r="M4492" s="1" t="str">
        <f>VLOOKUP(K4492,CW!D:E,2,FALSE)</f>
        <v>Q1'16</v>
      </c>
    </row>
    <row r="4493" spans="1:13" ht="15" customHeight="1">
      <c r="A4493" s="2">
        <v>42519</v>
      </c>
      <c r="B4493" s="1" t="s">
        <v>3279</v>
      </c>
      <c r="C4493" s="1" t="s">
        <v>86</v>
      </c>
      <c r="D4493" s="1" t="s">
        <v>100</v>
      </c>
      <c r="E4493" s="1" t="s">
        <v>3532</v>
      </c>
      <c r="F4493" s="45" t="s">
        <v>158</v>
      </c>
      <c r="G4493" s="1">
        <v>1</v>
      </c>
      <c r="H4493" s="1" t="s">
        <v>107</v>
      </c>
      <c r="I4493" s="1" t="s">
        <v>159</v>
      </c>
      <c r="K4493" s="1" t="str">
        <f>VLOOKUP(L4493,CW!C:D,2,FALSE)</f>
        <v>May'16</v>
      </c>
      <c r="L4493" s="1" t="str">
        <f t="shared" si="70"/>
        <v>21'16</v>
      </c>
      <c r="M4493" s="1" t="str">
        <f>VLOOKUP(K4493,CW!D:E,2,FALSE)</f>
        <v>Q1'16</v>
      </c>
    </row>
    <row r="4494" spans="1:13" ht="15" customHeight="1">
      <c r="A4494" s="2">
        <v>42519</v>
      </c>
      <c r="B4494" s="1" t="s">
        <v>3280</v>
      </c>
      <c r="C4494" s="1" t="s">
        <v>86</v>
      </c>
      <c r="D4494" s="1" t="s">
        <v>100</v>
      </c>
      <c r="E4494" s="1" t="s">
        <v>3532</v>
      </c>
      <c r="F4494" s="45" t="s">
        <v>158</v>
      </c>
      <c r="G4494" s="1">
        <v>1</v>
      </c>
      <c r="H4494" s="1" t="s">
        <v>107</v>
      </c>
      <c r="I4494" s="1" t="s">
        <v>159</v>
      </c>
      <c r="K4494" s="1" t="str">
        <f>VLOOKUP(L4494,CW!C:D,2,FALSE)</f>
        <v>May'16</v>
      </c>
      <c r="L4494" s="1" t="str">
        <f t="shared" si="70"/>
        <v>21'16</v>
      </c>
      <c r="M4494" s="1" t="str">
        <f>VLOOKUP(K4494,CW!D:E,2,FALSE)</f>
        <v>Q1'16</v>
      </c>
    </row>
    <row r="4495" spans="1:13" ht="30" customHeight="1">
      <c r="A4495" s="2">
        <v>42519</v>
      </c>
      <c r="B4495" s="1" t="s">
        <v>3281</v>
      </c>
      <c r="C4495" s="1" t="s">
        <v>86</v>
      </c>
      <c r="D4495" s="1" t="s">
        <v>100</v>
      </c>
      <c r="E4495" s="1" t="s">
        <v>3532</v>
      </c>
      <c r="F4495" s="98" t="s">
        <v>160</v>
      </c>
      <c r="G4495" s="1">
        <v>1</v>
      </c>
      <c r="H4495" s="1" t="s">
        <v>107</v>
      </c>
      <c r="I4495" s="1" t="s">
        <v>159</v>
      </c>
      <c r="K4495" s="1" t="str">
        <f>VLOOKUP(L4495,CW!C:D,2,FALSE)</f>
        <v>May'16</v>
      </c>
      <c r="L4495" s="1" t="str">
        <f t="shared" si="70"/>
        <v>21'16</v>
      </c>
      <c r="M4495" s="1" t="str">
        <f>VLOOKUP(K4495,CW!D:E,2,FALSE)</f>
        <v>Q1'16</v>
      </c>
    </row>
    <row r="4496" spans="1:13" ht="15" customHeight="1">
      <c r="A4496" s="2">
        <v>42519</v>
      </c>
      <c r="B4496" s="1" t="s">
        <v>3282</v>
      </c>
      <c r="C4496" s="1" t="s">
        <v>541</v>
      </c>
      <c r="D4496" s="1" t="s">
        <v>100</v>
      </c>
      <c r="E4496" s="1" t="s">
        <v>3532</v>
      </c>
      <c r="F4496" s="45" t="s">
        <v>158</v>
      </c>
      <c r="G4496" s="1">
        <v>1</v>
      </c>
      <c r="H4496" s="1" t="s">
        <v>107</v>
      </c>
      <c r="I4496" s="1" t="s">
        <v>159</v>
      </c>
      <c r="K4496" s="1" t="str">
        <f>VLOOKUP(L4496,CW!C:D,2,FALSE)</f>
        <v>May'16</v>
      </c>
      <c r="L4496" s="1" t="str">
        <f t="shared" si="70"/>
        <v>21'16</v>
      </c>
      <c r="M4496" s="1" t="str">
        <f>VLOOKUP(K4496,CW!D:E,2,FALSE)</f>
        <v>Q1'16</v>
      </c>
    </row>
    <row r="4497" spans="1:13" ht="15" customHeight="1">
      <c r="A4497" s="2">
        <v>42519</v>
      </c>
      <c r="B4497" s="1" t="s">
        <v>3283</v>
      </c>
      <c r="C4497" s="1" t="s">
        <v>97</v>
      </c>
      <c r="D4497" s="1" t="s">
        <v>100</v>
      </c>
      <c r="E4497" s="1" t="s">
        <v>3532</v>
      </c>
      <c r="F4497" s="45" t="s">
        <v>158</v>
      </c>
      <c r="G4497" s="1">
        <v>1</v>
      </c>
      <c r="H4497" s="1" t="s">
        <v>107</v>
      </c>
      <c r="I4497" s="1" t="s">
        <v>159</v>
      </c>
      <c r="K4497" s="1" t="str">
        <f>VLOOKUP(L4497,CW!C:D,2,FALSE)</f>
        <v>May'16</v>
      </c>
      <c r="L4497" s="1" t="str">
        <f t="shared" si="70"/>
        <v>21'16</v>
      </c>
      <c r="M4497" s="1" t="str">
        <f>VLOOKUP(K4497,CW!D:E,2,FALSE)</f>
        <v>Q1'16</v>
      </c>
    </row>
    <row r="4498" spans="1:13" ht="15" customHeight="1">
      <c r="A4498" s="2">
        <v>42520</v>
      </c>
      <c r="B4498" s="1" t="s">
        <v>3284</v>
      </c>
      <c r="C4498" s="1" t="s">
        <v>86</v>
      </c>
      <c r="D4498" s="1" t="s">
        <v>105</v>
      </c>
      <c r="E4498" s="1" t="s">
        <v>3532</v>
      </c>
      <c r="F4498" s="45" t="s">
        <v>158</v>
      </c>
      <c r="G4498" s="1">
        <v>3</v>
      </c>
      <c r="H4498" s="1" t="s">
        <v>107</v>
      </c>
      <c r="I4498" s="1" t="s">
        <v>159</v>
      </c>
      <c r="K4498" s="1" t="str">
        <f>VLOOKUP(L4498,CW!C:D,2,FALSE)</f>
        <v>Jun'16</v>
      </c>
      <c r="L4498" s="1" t="str">
        <f t="shared" si="70"/>
        <v>22'16</v>
      </c>
      <c r="M4498" s="1" t="str">
        <f>VLOOKUP(K4498,CW!D:E,2,FALSE)</f>
        <v>Q1'16</v>
      </c>
    </row>
    <row r="4499" spans="1:13" ht="30" customHeight="1">
      <c r="A4499" s="2">
        <v>42520</v>
      </c>
      <c r="B4499" s="1" t="s">
        <v>3285</v>
      </c>
      <c r="C4499" s="1" t="s">
        <v>86</v>
      </c>
      <c r="D4499" s="1" t="s">
        <v>105</v>
      </c>
      <c r="E4499" s="1" t="s">
        <v>3532</v>
      </c>
      <c r="F4499" s="98" t="s">
        <v>160</v>
      </c>
      <c r="G4499" s="1">
        <v>1</v>
      </c>
      <c r="H4499" s="1" t="s">
        <v>107</v>
      </c>
      <c r="I4499" s="1" t="s">
        <v>159</v>
      </c>
      <c r="K4499" s="1" t="str">
        <f>VLOOKUP(L4499,CW!C:D,2,FALSE)</f>
        <v>Jun'16</v>
      </c>
      <c r="L4499" s="1" t="str">
        <f t="shared" si="70"/>
        <v>22'16</v>
      </c>
      <c r="M4499" s="1" t="str">
        <f>VLOOKUP(K4499,CW!D:E,2,FALSE)</f>
        <v>Q1'16</v>
      </c>
    </row>
    <row r="4500" spans="1:13" ht="15" customHeight="1">
      <c r="A4500" s="2">
        <v>42520</v>
      </c>
      <c r="B4500" s="1" t="s">
        <v>3286</v>
      </c>
      <c r="C4500" s="1" t="s">
        <v>86</v>
      </c>
      <c r="D4500" s="1" t="s">
        <v>105</v>
      </c>
      <c r="E4500" s="1" t="s">
        <v>3532</v>
      </c>
      <c r="F4500" s="45" t="s">
        <v>158</v>
      </c>
      <c r="G4500" s="1">
        <v>1</v>
      </c>
      <c r="H4500" s="1" t="s">
        <v>107</v>
      </c>
      <c r="I4500" s="1" t="s">
        <v>159</v>
      </c>
      <c r="K4500" s="1" t="str">
        <f>VLOOKUP(L4500,CW!C:D,2,FALSE)</f>
        <v>Jun'16</v>
      </c>
      <c r="L4500" s="1" t="str">
        <f t="shared" si="70"/>
        <v>22'16</v>
      </c>
      <c r="M4500" s="1" t="str">
        <f>VLOOKUP(K4500,CW!D:E,2,FALSE)</f>
        <v>Q1'16</v>
      </c>
    </row>
    <row r="4501" spans="1:13" ht="15" customHeight="1">
      <c r="A4501" s="2">
        <v>42520</v>
      </c>
      <c r="B4501" s="1" t="s">
        <v>3287</v>
      </c>
      <c r="C4501" s="1" t="s">
        <v>3162</v>
      </c>
      <c r="D4501" s="1" t="s">
        <v>105</v>
      </c>
      <c r="E4501" s="1" t="s">
        <v>3532</v>
      </c>
      <c r="F4501" s="45" t="s">
        <v>158</v>
      </c>
      <c r="G4501" s="1">
        <v>1</v>
      </c>
      <c r="H4501" s="1" t="s">
        <v>107</v>
      </c>
      <c r="I4501" s="1" t="s">
        <v>159</v>
      </c>
      <c r="K4501" s="1" t="str">
        <f>VLOOKUP(L4501,CW!C:D,2,FALSE)</f>
        <v>Jun'16</v>
      </c>
      <c r="L4501" s="1" t="str">
        <f t="shared" si="70"/>
        <v>22'16</v>
      </c>
      <c r="M4501" s="1" t="str">
        <f>VLOOKUP(K4501,CW!D:E,2,FALSE)</f>
        <v>Q1'16</v>
      </c>
    </row>
    <row r="4502" spans="1:13" ht="15" customHeight="1">
      <c r="A4502" s="2">
        <v>42520</v>
      </c>
      <c r="B4502" s="1" t="s">
        <v>3288</v>
      </c>
      <c r="C4502" s="1" t="s">
        <v>3162</v>
      </c>
      <c r="D4502" s="1" t="s">
        <v>105</v>
      </c>
      <c r="E4502" s="1" t="s">
        <v>3532</v>
      </c>
      <c r="F4502" s="45" t="s">
        <v>158</v>
      </c>
      <c r="G4502" s="1">
        <v>1</v>
      </c>
      <c r="H4502" s="1" t="s">
        <v>107</v>
      </c>
      <c r="I4502" s="1" t="s">
        <v>159</v>
      </c>
      <c r="K4502" s="1" t="str">
        <f>VLOOKUP(L4502,CW!C:D,2,FALSE)</f>
        <v>Jun'16</v>
      </c>
      <c r="L4502" s="1" t="str">
        <f t="shared" si="70"/>
        <v>22'16</v>
      </c>
      <c r="M4502" s="1" t="str">
        <f>VLOOKUP(K4502,CW!D:E,2,FALSE)</f>
        <v>Q1'16</v>
      </c>
    </row>
    <row r="4503" spans="1:13" ht="15" customHeight="1">
      <c r="A4503" s="2">
        <v>42520</v>
      </c>
      <c r="B4503" s="1" t="s">
        <v>3289</v>
      </c>
      <c r="C4503" s="1" t="s">
        <v>86</v>
      </c>
      <c r="D4503" s="1" t="s">
        <v>105</v>
      </c>
      <c r="E4503" s="1" t="s">
        <v>3532</v>
      </c>
      <c r="F4503" s="45" t="s">
        <v>158</v>
      </c>
      <c r="G4503" s="1">
        <v>2</v>
      </c>
      <c r="H4503" s="1" t="s">
        <v>107</v>
      </c>
      <c r="I4503" s="1" t="s">
        <v>159</v>
      </c>
      <c r="K4503" s="1" t="str">
        <f>VLOOKUP(L4503,CW!C:D,2,FALSE)</f>
        <v>Jun'16</v>
      </c>
      <c r="L4503" s="1" t="str">
        <f t="shared" si="70"/>
        <v>22'16</v>
      </c>
      <c r="M4503" s="1" t="str">
        <f>VLOOKUP(K4503,CW!D:E,2,FALSE)</f>
        <v>Q1'16</v>
      </c>
    </row>
    <row r="4504" spans="1:13" ht="30" customHeight="1">
      <c r="A4504" s="2">
        <v>42520</v>
      </c>
      <c r="B4504" s="1" t="s">
        <v>3290</v>
      </c>
      <c r="C4504" s="1" t="s">
        <v>3162</v>
      </c>
      <c r="D4504" s="1" t="s">
        <v>105</v>
      </c>
      <c r="E4504" s="1" t="s">
        <v>3532</v>
      </c>
      <c r="F4504" s="98" t="s">
        <v>160</v>
      </c>
      <c r="G4504" s="1">
        <v>1</v>
      </c>
      <c r="H4504" s="1" t="s">
        <v>107</v>
      </c>
      <c r="I4504" s="1" t="s">
        <v>159</v>
      </c>
      <c r="K4504" s="1" t="str">
        <f>VLOOKUP(L4504,CW!C:D,2,FALSE)</f>
        <v>Jun'16</v>
      </c>
      <c r="L4504" s="1" t="str">
        <f t="shared" si="70"/>
        <v>22'16</v>
      </c>
      <c r="M4504" s="1" t="str">
        <f>VLOOKUP(K4504,CW!D:E,2,FALSE)</f>
        <v>Q1'16</v>
      </c>
    </row>
    <row r="4505" spans="1:13" ht="15" customHeight="1">
      <c r="A4505" s="2">
        <v>42520</v>
      </c>
      <c r="B4505" s="1" t="s">
        <v>3290</v>
      </c>
      <c r="C4505" s="1" t="s">
        <v>3162</v>
      </c>
      <c r="D4505" s="1" t="s">
        <v>105</v>
      </c>
      <c r="E4505" s="1" t="s">
        <v>3532</v>
      </c>
      <c r="F4505" s="45" t="s">
        <v>158</v>
      </c>
      <c r="G4505" s="1">
        <v>2</v>
      </c>
      <c r="H4505" s="1" t="s">
        <v>107</v>
      </c>
      <c r="I4505" s="1" t="s">
        <v>159</v>
      </c>
      <c r="K4505" s="1" t="str">
        <f>VLOOKUP(L4505,CW!C:D,2,FALSE)</f>
        <v>Jun'16</v>
      </c>
      <c r="L4505" s="1" t="str">
        <f t="shared" si="70"/>
        <v>22'16</v>
      </c>
      <c r="M4505" s="1" t="str">
        <f>VLOOKUP(K4505,CW!D:E,2,FALSE)</f>
        <v>Q1'16</v>
      </c>
    </row>
    <row r="4506" spans="1:13" ht="30" customHeight="1">
      <c r="A4506" s="2">
        <v>42520</v>
      </c>
      <c r="B4506" s="1" t="s">
        <v>3291</v>
      </c>
      <c r="C4506" s="1" t="s">
        <v>108</v>
      </c>
      <c r="D4506" s="1" t="s">
        <v>105</v>
      </c>
      <c r="E4506" s="1" t="s">
        <v>3532</v>
      </c>
      <c r="F4506" s="98" t="s">
        <v>160</v>
      </c>
      <c r="G4506" s="1">
        <v>1</v>
      </c>
      <c r="H4506" s="1" t="s">
        <v>107</v>
      </c>
      <c r="I4506" s="1" t="s">
        <v>159</v>
      </c>
      <c r="K4506" s="1" t="str">
        <f>VLOOKUP(L4506,CW!C:D,2,FALSE)</f>
        <v>Jun'16</v>
      </c>
      <c r="L4506" s="1" t="str">
        <f t="shared" si="70"/>
        <v>22'16</v>
      </c>
      <c r="M4506" s="1" t="str">
        <f>VLOOKUP(K4506,CW!D:E,2,FALSE)</f>
        <v>Q1'16</v>
      </c>
    </row>
    <row r="4507" spans="1:13" ht="30" customHeight="1">
      <c r="A4507" s="2">
        <v>42520</v>
      </c>
      <c r="B4507" s="1" t="s">
        <v>3292</v>
      </c>
      <c r="C4507" s="1" t="s">
        <v>143</v>
      </c>
      <c r="D4507" s="1" t="s">
        <v>105</v>
      </c>
      <c r="E4507" s="1" t="s">
        <v>3532</v>
      </c>
      <c r="F4507" s="98" t="s">
        <v>160</v>
      </c>
      <c r="G4507" s="1">
        <v>1</v>
      </c>
      <c r="H4507" s="1" t="s">
        <v>107</v>
      </c>
      <c r="I4507" s="1" t="s">
        <v>159</v>
      </c>
      <c r="K4507" s="1" t="str">
        <f>VLOOKUP(L4507,CW!C:D,2,FALSE)</f>
        <v>Jun'16</v>
      </c>
      <c r="L4507" s="1" t="str">
        <f t="shared" si="70"/>
        <v>22'16</v>
      </c>
      <c r="M4507" s="1" t="str">
        <f>VLOOKUP(K4507,CW!D:E,2,FALSE)</f>
        <v>Q1'16</v>
      </c>
    </row>
    <row r="4508" spans="1:13" ht="15" customHeight="1">
      <c r="A4508" s="2">
        <v>42520</v>
      </c>
      <c r="B4508" s="1" t="s">
        <v>3292</v>
      </c>
      <c r="C4508" s="1" t="s">
        <v>143</v>
      </c>
      <c r="D4508" s="1" t="s">
        <v>105</v>
      </c>
      <c r="E4508" s="1" t="s">
        <v>3532</v>
      </c>
      <c r="F4508" s="45" t="s">
        <v>158</v>
      </c>
      <c r="G4508" s="1">
        <v>1</v>
      </c>
      <c r="H4508" s="1" t="s">
        <v>107</v>
      </c>
      <c r="I4508" s="1" t="s">
        <v>159</v>
      </c>
      <c r="K4508" s="1" t="str">
        <f>VLOOKUP(L4508,CW!C:D,2,FALSE)</f>
        <v>Jun'16</v>
      </c>
      <c r="L4508" s="1" t="str">
        <f t="shared" si="70"/>
        <v>22'16</v>
      </c>
      <c r="M4508" s="1" t="str">
        <f>VLOOKUP(K4508,CW!D:E,2,FALSE)</f>
        <v>Q1'16</v>
      </c>
    </row>
    <row r="4509" spans="1:13" ht="30" customHeight="1">
      <c r="A4509" s="2">
        <v>42520</v>
      </c>
      <c r="B4509" s="1" t="s">
        <v>3293</v>
      </c>
      <c r="C4509" s="1" t="s">
        <v>143</v>
      </c>
      <c r="D4509" s="1" t="s">
        <v>100</v>
      </c>
      <c r="E4509" s="1" t="s">
        <v>3532</v>
      </c>
      <c r="F4509" s="98" t="s">
        <v>160</v>
      </c>
      <c r="G4509" s="1">
        <v>1</v>
      </c>
      <c r="H4509" s="1" t="s">
        <v>107</v>
      </c>
      <c r="I4509" s="1" t="s">
        <v>159</v>
      </c>
      <c r="K4509" s="1" t="str">
        <f>VLOOKUP(L4509,CW!C:D,2,FALSE)</f>
        <v>Jun'16</v>
      </c>
      <c r="L4509" s="1" t="str">
        <f t="shared" si="70"/>
        <v>22'16</v>
      </c>
      <c r="M4509" s="1" t="str">
        <f>VLOOKUP(K4509,CW!D:E,2,FALSE)</f>
        <v>Q1'16</v>
      </c>
    </row>
    <row r="4510" spans="1:13" ht="30" customHeight="1">
      <c r="A4510" s="2">
        <v>42521</v>
      </c>
      <c r="B4510" s="1" t="s">
        <v>3294</v>
      </c>
      <c r="C4510" s="1" t="s">
        <v>86</v>
      </c>
      <c r="D4510" s="1" t="s">
        <v>105</v>
      </c>
      <c r="E4510" s="1" t="s">
        <v>3532</v>
      </c>
      <c r="F4510" s="98" t="s">
        <v>160</v>
      </c>
      <c r="G4510" s="1">
        <v>1</v>
      </c>
      <c r="H4510" s="1" t="s">
        <v>107</v>
      </c>
      <c r="I4510" s="1" t="s">
        <v>159</v>
      </c>
      <c r="K4510" s="1" t="str">
        <f>VLOOKUP(L4510,CW!C:D,2,FALSE)</f>
        <v>Jun'16</v>
      </c>
      <c r="L4510" s="1" t="str">
        <f t="shared" ref="L4510:L4573" si="71">CONCATENATE(WEEKNUM(A4510,21),"'",TEXT(A4510,"yy"))</f>
        <v>22'16</v>
      </c>
      <c r="M4510" s="1" t="str">
        <f>VLOOKUP(K4510,CW!D:E,2,FALSE)</f>
        <v>Q1'16</v>
      </c>
    </row>
    <row r="4511" spans="1:13" ht="30" customHeight="1">
      <c r="A4511" s="2">
        <v>42521</v>
      </c>
      <c r="B4511" s="1" t="s">
        <v>3295</v>
      </c>
      <c r="C4511" s="1" t="s">
        <v>108</v>
      </c>
      <c r="D4511" s="1" t="s">
        <v>105</v>
      </c>
      <c r="E4511" s="1" t="s">
        <v>3532</v>
      </c>
      <c r="F4511" s="98" t="s">
        <v>160</v>
      </c>
      <c r="G4511" s="1">
        <v>1</v>
      </c>
      <c r="H4511" s="1" t="s">
        <v>107</v>
      </c>
      <c r="I4511" s="1" t="s">
        <v>159</v>
      </c>
      <c r="K4511" s="1" t="str">
        <f>VLOOKUP(L4511,CW!C:D,2,FALSE)</f>
        <v>Jun'16</v>
      </c>
      <c r="L4511" s="1" t="str">
        <f t="shared" si="71"/>
        <v>22'16</v>
      </c>
      <c r="M4511" s="1" t="str">
        <f>VLOOKUP(K4511,CW!D:E,2,FALSE)</f>
        <v>Q1'16</v>
      </c>
    </row>
    <row r="4512" spans="1:13" ht="30" customHeight="1">
      <c r="A4512" s="2">
        <v>42521</v>
      </c>
      <c r="B4512" s="1" t="s">
        <v>3296</v>
      </c>
      <c r="C4512" s="1" t="s">
        <v>3297</v>
      </c>
      <c r="D4512" s="1" t="s">
        <v>105</v>
      </c>
      <c r="E4512" s="1" t="s">
        <v>3532</v>
      </c>
      <c r="F4512" s="98" t="s">
        <v>161</v>
      </c>
      <c r="G4512" s="1">
        <v>1</v>
      </c>
      <c r="H4512" s="1" t="s">
        <v>107</v>
      </c>
      <c r="I4512" s="1" t="s">
        <v>159</v>
      </c>
      <c r="K4512" s="1" t="str">
        <f>VLOOKUP(L4512,CW!C:D,2,FALSE)</f>
        <v>Jun'16</v>
      </c>
      <c r="L4512" s="1" t="str">
        <f t="shared" si="71"/>
        <v>22'16</v>
      </c>
      <c r="M4512" s="1" t="str">
        <f>VLOOKUP(K4512,CW!D:E,2,FALSE)</f>
        <v>Q1'16</v>
      </c>
    </row>
    <row r="4513" spans="1:13" ht="15" customHeight="1">
      <c r="A4513" s="2">
        <v>42521</v>
      </c>
      <c r="B4513" s="1" t="s">
        <v>3296</v>
      </c>
      <c r="C4513" s="1" t="s">
        <v>3297</v>
      </c>
      <c r="D4513" s="1" t="s">
        <v>105</v>
      </c>
      <c r="E4513" s="1" t="s">
        <v>3532</v>
      </c>
      <c r="F4513" s="45" t="s">
        <v>158</v>
      </c>
      <c r="G4513" s="1">
        <v>1</v>
      </c>
      <c r="H4513" s="1" t="s">
        <v>107</v>
      </c>
      <c r="I4513" s="1" t="s">
        <v>159</v>
      </c>
      <c r="K4513" s="1" t="str">
        <f>VLOOKUP(L4513,CW!C:D,2,FALSE)</f>
        <v>Jun'16</v>
      </c>
      <c r="L4513" s="1" t="str">
        <f t="shared" si="71"/>
        <v>22'16</v>
      </c>
      <c r="M4513" s="1" t="str">
        <f>VLOOKUP(K4513,CW!D:E,2,FALSE)</f>
        <v>Q1'16</v>
      </c>
    </row>
    <row r="4514" spans="1:13" ht="30" customHeight="1">
      <c r="A4514" s="2">
        <v>42521</v>
      </c>
      <c r="B4514" s="1" t="s">
        <v>3298</v>
      </c>
      <c r="C4514" s="1" t="s">
        <v>86</v>
      </c>
      <c r="D4514" s="1" t="s">
        <v>105</v>
      </c>
      <c r="E4514" s="1" t="s">
        <v>3532</v>
      </c>
      <c r="F4514" s="98" t="s">
        <v>160</v>
      </c>
      <c r="G4514" s="1">
        <v>1</v>
      </c>
      <c r="H4514" s="1" t="s">
        <v>107</v>
      </c>
      <c r="I4514" s="1" t="s">
        <v>159</v>
      </c>
      <c r="K4514" s="1" t="str">
        <f>VLOOKUP(L4514,CW!C:D,2,FALSE)</f>
        <v>Jun'16</v>
      </c>
      <c r="L4514" s="1" t="str">
        <f t="shared" si="71"/>
        <v>22'16</v>
      </c>
      <c r="M4514" s="1" t="str">
        <f>VLOOKUP(K4514,CW!D:E,2,FALSE)</f>
        <v>Q1'16</v>
      </c>
    </row>
    <row r="4515" spans="1:13" ht="15" customHeight="1">
      <c r="A4515" s="2">
        <v>42521</v>
      </c>
      <c r="B4515" s="1" t="s">
        <v>3299</v>
      </c>
      <c r="C4515" s="1" t="s">
        <v>108</v>
      </c>
      <c r="D4515" s="1" t="s">
        <v>105</v>
      </c>
      <c r="E4515" s="1" t="s">
        <v>3532</v>
      </c>
      <c r="F4515" s="45" t="s">
        <v>158</v>
      </c>
      <c r="G4515" s="1">
        <v>1</v>
      </c>
      <c r="H4515" s="1" t="s">
        <v>107</v>
      </c>
      <c r="I4515" s="1" t="s">
        <v>159</v>
      </c>
      <c r="K4515" s="1" t="str">
        <f>VLOOKUP(L4515,CW!C:D,2,FALSE)</f>
        <v>Jun'16</v>
      </c>
      <c r="L4515" s="1" t="str">
        <f t="shared" si="71"/>
        <v>22'16</v>
      </c>
      <c r="M4515" s="1" t="str">
        <f>VLOOKUP(K4515,CW!D:E,2,FALSE)</f>
        <v>Q1'16</v>
      </c>
    </row>
    <row r="4516" spans="1:13" ht="30" customHeight="1">
      <c r="A4516" s="2">
        <v>42521</v>
      </c>
      <c r="B4516" s="1" t="s">
        <v>3300</v>
      </c>
      <c r="C4516" s="1" t="s">
        <v>108</v>
      </c>
      <c r="D4516" s="1" t="s">
        <v>105</v>
      </c>
      <c r="E4516" s="1" t="s">
        <v>3532</v>
      </c>
      <c r="F4516" s="98" t="s">
        <v>160</v>
      </c>
      <c r="G4516" s="1">
        <v>1</v>
      </c>
      <c r="H4516" s="1" t="s">
        <v>107</v>
      </c>
      <c r="I4516" s="1" t="s">
        <v>159</v>
      </c>
      <c r="K4516" s="1" t="str">
        <f>VLOOKUP(L4516,CW!C:D,2,FALSE)</f>
        <v>Jun'16</v>
      </c>
      <c r="L4516" s="1" t="str">
        <f t="shared" si="71"/>
        <v>22'16</v>
      </c>
      <c r="M4516" s="1" t="str">
        <f>VLOOKUP(K4516,CW!D:E,2,FALSE)</f>
        <v>Q1'16</v>
      </c>
    </row>
    <row r="4517" spans="1:13" ht="15" customHeight="1">
      <c r="A4517" s="2">
        <v>42521</v>
      </c>
      <c r="B4517" s="1" t="s">
        <v>3301</v>
      </c>
      <c r="C4517" s="1" t="s">
        <v>108</v>
      </c>
      <c r="D4517" s="1" t="s">
        <v>105</v>
      </c>
      <c r="E4517" s="1" t="s">
        <v>3532</v>
      </c>
      <c r="F4517" s="45" t="s">
        <v>158</v>
      </c>
      <c r="G4517" s="1">
        <v>1</v>
      </c>
      <c r="H4517" s="1" t="s">
        <v>107</v>
      </c>
      <c r="I4517" s="1" t="s">
        <v>159</v>
      </c>
      <c r="K4517" s="1" t="str">
        <f>VLOOKUP(L4517,CW!C:D,2,FALSE)</f>
        <v>Jun'16</v>
      </c>
      <c r="L4517" s="1" t="str">
        <f t="shared" si="71"/>
        <v>22'16</v>
      </c>
      <c r="M4517" s="1" t="str">
        <f>VLOOKUP(K4517,CW!D:E,2,FALSE)</f>
        <v>Q1'16</v>
      </c>
    </row>
    <row r="4518" spans="1:13" ht="30" customHeight="1">
      <c r="A4518" s="2">
        <v>42521</v>
      </c>
      <c r="B4518" s="1" t="s">
        <v>3302</v>
      </c>
      <c r="C4518" s="1" t="s">
        <v>143</v>
      </c>
      <c r="D4518" s="1" t="s">
        <v>100</v>
      </c>
      <c r="E4518" s="1" t="s">
        <v>3532</v>
      </c>
      <c r="F4518" s="98" t="s">
        <v>160</v>
      </c>
      <c r="G4518" s="1">
        <v>1</v>
      </c>
      <c r="H4518" s="1" t="s">
        <v>107</v>
      </c>
      <c r="I4518" s="1" t="s">
        <v>159</v>
      </c>
      <c r="K4518" s="1" t="str">
        <f>VLOOKUP(L4518,CW!C:D,2,FALSE)</f>
        <v>Jun'16</v>
      </c>
      <c r="L4518" s="1" t="str">
        <f t="shared" si="71"/>
        <v>22'16</v>
      </c>
      <c r="M4518" s="1" t="str">
        <f>VLOOKUP(K4518,CW!D:E,2,FALSE)</f>
        <v>Q1'16</v>
      </c>
    </row>
    <row r="4519" spans="1:13" ht="15" customHeight="1">
      <c r="A4519" s="2">
        <v>42521</v>
      </c>
      <c r="B4519" s="1" t="s">
        <v>3303</v>
      </c>
      <c r="C4519" s="1" t="s">
        <v>88</v>
      </c>
      <c r="D4519" s="1" t="s">
        <v>100</v>
      </c>
      <c r="E4519" s="1" t="s">
        <v>3532</v>
      </c>
      <c r="F4519" s="45" t="s">
        <v>158</v>
      </c>
      <c r="G4519" s="1">
        <v>1</v>
      </c>
      <c r="H4519" s="1" t="s">
        <v>107</v>
      </c>
      <c r="I4519" s="1" t="s">
        <v>159</v>
      </c>
      <c r="K4519" s="1" t="str">
        <f>VLOOKUP(L4519,CW!C:D,2,FALSE)</f>
        <v>Jun'16</v>
      </c>
      <c r="L4519" s="1" t="str">
        <f t="shared" si="71"/>
        <v>22'16</v>
      </c>
      <c r="M4519" s="1" t="str">
        <f>VLOOKUP(K4519,CW!D:E,2,FALSE)</f>
        <v>Q1'16</v>
      </c>
    </row>
    <row r="4520" spans="1:13" ht="15" customHeight="1">
      <c r="A4520" s="2">
        <v>42521</v>
      </c>
      <c r="B4520" s="1" t="s">
        <v>3304</v>
      </c>
      <c r="C4520" s="1" t="s">
        <v>86</v>
      </c>
      <c r="D4520" s="1" t="s">
        <v>100</v>
      </c>
      <c r="E4520" s="1" t="s">
        <v>3532</v>
      </c>
      <c r="F4520" s="45" t="s">
        <v>158</v>
      </c>
      <c r="G4520" s="1">
        <v>1</v>
      </c>
      <c r="H4520" s="1" t="s">
        <v>107</v>
      </c>
      <c r="I4520" s="1" t="s">
        <v>159</v>
      </c>
      <c r="K4520" s="1" t="str">
        <f>VLOOKUP(L4520,CW!C:D,2,FALSE)</f>
        <v>Jun'16</v>
      </c>
      <c r="L4520" s="1" t="str">
        <f t="shared" si="71"/>
        <v>22'16</v>
      </c>
      <c r="M4520" s="1" t="str">
        <f>VLOOKUP(K4520,CW!D:E,2,FALSE)</f>
        <v>Q1'16</v>
      </c>
    </row>
    <row r="4521" spans="1:13" ht="15" customHeight="1">
      <c r="A4521" s="2">
        <v>42521</v>
      </c>
      <c r="B4521" s="1" t="s">
        <v>3305</v>
      </c>
      <c r="C4521" s="1" t="s">
        <v>86</v>
      </c>
      <c r="D4521" s="1" t="s">
        <v>100</v>
      </c>
      <c r="E4521" s="1" t="s">
        <v>3532</v>
      </c>
      <c r="F4521" s="45" t="s">
        <v>158</v>
      </c>
      <c r="G4521" s="1">
        <v>1</v>
      </c>
      <c r="H4521" s="1" t="s">
        <v>107</v>
      </c>
      <c r="I4521" s="1" t="s">
        <v>159</v>
      </c>
      <c r="K4521" s="1" t="str">
        <f>VLOOKUP(L4521,CW!C:D,2,FALSE)</f>
        <v>Jun'16</v>
      </c>
      <c r="L4521" s="1" t="str">
        <f t="shared" si="71"/>
        <v>22'16</v>
      </c>
      <c r="M4521" s="1" t="str">
        <f>VLOOKUP(K4521,CW!D:E,2,FALSE)</f>
        <v>Q1'16</v>
      </c>
    </row>
    <row r="4522" spans="1:13" ht="15" customHeight="1">
      <c r="A4522" s="2">
        <v>42491</v>
      </c>
      <c r="B4522" s="1" t="s">
        <v>2752</v>
      </c>
      <c r="C4522" s="1" t="s">
        <v>3533</v>
      </c>
      <c r="D4522" s="1" t="s">
        <v>3312</v>
      </c>
      <c r="E4522" s="1" t="s">
        <v>3534</v>
      </c>
      <c r="F4522" s="45" t="s">
        <v>3333</v>
      </c>
      <c r="G4522" s="1">
        <v>1</v>
      </c>
      <c r="H4522" s="1" t="s">
        <v>3355</v>
      </c>
      <c r="J4522" s="1" t="s">
        <v>3535</v>
      </c>
      <c r="K4522" s="1" t="str">
        <f>VLOOKUP(L4522,CW!C:D,2,FALSE)</f>
        <v>Apr'16</v>
      </c>
      <c r="L4522" s="1" t="str">
        <f t="shared" si="71"/>
        <v>17'16</v>
      </c>
      <c r="M4522" s="1" t="str">
        <f>VLOOKUP(K4522,CW!D:E,2,FALSE)</f>
        <v>Q1'16</v>
      </c>
    </row>
    <row r="4523" spans="1:13" ht="15" customHeight="1">
      <c r="A4523" s="2">
        <v>42493</v>
      </c>
      <c r="B4523" s="1" t="s">
        <v>2801</v>
      </c>
      <c r="C4523" s="1" t="s">
        <v>3340</v>
      </c>
      <c r="D4523" s="1" t="s">
        <v>3316</v>
      </c>
      <c r="E4523" s="99" t="s">
        <v>4588</v>
      </c>
      <c r="F4523" s="45" t="s">
        <v>3333</v>
      </c>
      <c r="G4523" s="1">
        <v>1</v>
      </c>
      <c r="H4523" s="1" t="s">
        <v>3355</v>
      </c>
      <c r="I4523" s="1" t="s">
        <v>3550</v>
      </c>
      <c r="J4523" s="1">
        <v>3</v>
      </c>
      <c r="K4523" s="1" t="str">
        <f>VLOOKUP(L4523,CW!C:D,2,FALSE)</f>
        <v>May'16</v>
      </c>
      <c r="L4523" s="1" t="str">
        <f t="shared" si="71"/>
        <v>18'16</v>
      </c>
      <c r="M4523" s="1" t="str">
        <f>VLOOKUP(K4523,CW!D:E,2,FALSE)</f>
        <v>Q1'16</v>
      </c>
    </row>
    <row r="4524" spans="1:13" ht="15" customHeight="1">
      <c r="A4524" s="2">
        <v>42494</v>
      </c>
      <c r="B4524" s="1" t="s">
        <v>2832</v>
      </c>
      <c r="C4524" s="1" t="s">
        <v>1079</v>
      </c>
      <c r="D4524" s="1" t="s">
        <v>3312</v>
      </c>
      <c r="E4524" s="99" t="s">
        <v>4588</v>
      </c>
      <c r="F4524" s="98" t="s">
        <v>3333</v>
      </c>
      <c r="G4524" s="1">
        <v>1</v>
      </c>
      <c r="H4524" s="1" t="s">
        <v>3355</v>
      </c>
      <c r="I4524" s="1" t="s">
        <v>3550</v>
      </c>
      <c r="J4524" s="1">
        <v>6</v>
      </c>
      <c r="K4524" s="1" t="str">
        <f>VLOOKUP(L4524,CW!C:D,2,FALSE)</f>
        <v>May'16</v>
      </c>
      <c r="L4524" s="1" t="str">
        <f t="shared" si="71"/>
        <v>18'16</v>
      </c>
      <c r="M4524" s="1" t="str">
        <f>VLOOKUP(K4524,CW!D:E,2,FALSE)</f>
        <v>Q1'16</v>
      </c>
    </row>
    <row r="4525" spans="1:13" ht="15" customHeight="1">
      <c r="A4525" s="2">
        <v>42495</v>
      </c>
      <c r="B4525" s="1" t="s">
        <v>2861</v>
      </c>
      <c r="C4525" s="1" t="s">
        <v>3311</v>
      </c>
      <c r="D4525" s="1" t="s">
        <v>3316</v>
      </c>
      <c r="E4525" s="99" t="s">
        <v>4588</v>
      </c>
      <c r="F4525" s="45" t="s">
        <v>3341</v>
      </c>
      <c r="G4525" s="1">
        <v>1</v>
      </c>
      <c r="H4525" s="1" t="s">
        <v>3355</v>
      </c>
      <c r="I4525" s="1" t="s">
        <v>3550</v>
      </c>
      <c r="J4525" s="1">
        <v>2</v>
      </c>
      <c r="K4525" s="1" t="str">
        <f>VLOOKUP(L4525,CW!C:D,2,FALSE)</f>
        <v>May'16</v>
      </c>
      <c r="L4525" s="1" t="str">
        <f t="shared" si="71"/>
        <v>18'16</v>
      </c>
      <c r="M4525" s="1" t="str">
        <f>VLOOKUP(K4525,CW!D:E,2,FALSE)</f>
        <v>Q1'16</v>
      </c>
    </row>
    <row r="4526" spans="1:13" ht="15" customHeight="1">
      <c r="A4526" s="2">
        <v>42495</v>
      </c>
      <c r="B4526" s="1" t="s">
        <v>2862</v>
      </c>
      <c r="C4526" s="1" t="s">
        <v>3536</v>
      </c>
      <c r="D4526" s="1" t="s">
        <v>3316</v>
      </c>
      <c r="E4526" s="1" t="s">
        <v>3534</v>
      </c>
      <c r="F4526" s="45" t="s">
        <v>3333</v>
      </c>
      <c r="G4526" s="1">
        <v>1</v>
      </c>
      <c r="H4526" s="1" t="s">
        <v>3355</v>
      </c>
      <c r="J4526" s="1" t="s">
        <v>3537</v>
      </c>
      <c r="K4526" s="1" t="str">
        <f>VLOOKUP(L4526,CW!C:D,2,FALSE)</f>
        <v>May'16</v>
      </c>
      <c r="L4526" s="1" t="str">
        <f t="shared" si="71"/>
        <v>18'16</v>
      </c>
      <c r="M4526" s="1" t="str">
        <f>VLOOKUP(K4526,CW!D:E,2,FALSE)</f>
        <v>Q1'16</v>
      </c>
    </row>
    <row r="4527" spans="1:13" ht="15" customHeight="1">
      <c r="A4527" s="2">
        <v>42496</v>
      </c>
      <c r="B4527" s="1" t="s">
        <v>3342</v>
      </c>
      <c r="C4527" s="1" t="s">
        <v>1079</v>
      </c>
      <c r="D4527" s="1" t="s">
        <v>3316</v>
      </c>
      <c r="E4527" s="99" t="s">
        <v>4588</v>
      </c>
      <c r="F4527" s="45" t="s">
        <v>3341</v>
      </c>
      <c r="G4527" s="1">
        <v>1</v>
      </c>
      <c r="H4527" s="1" t="s">
        <v>3355</v>
      </c>
      <c r="I4527" s="1" t="s">
        <v>3550</v>
      </c>
      <c r="J4527" s="1">
        <v>3</v>
      </c>
      <c r="K4527" s="1" t="str">
        <f>VLOOKUP(L4527,CW!C:D,2,FALSE)</f>
        <v>May'16</v>
      </c>
      <c r="L4527" s="1" t="str">
        <f t="shared" si="71"/>
        <v>18'16</v>
      </c>
      <c r="M4527" s="1" t="str">
        <f>VLOOKUP(K4527,CW!D:E,2,FALSE)</f>
        <v>Q1'16</v>
      </c>
    </row>
    <row r="4528" spans="1:13" ht="15" customHeight="1">
      <c r="A4528" s="2">
        <v>42497</v>
      </c>
      <c r="B4528" s="1" t="s">
        <v>3343</v>
      </c>
      <c r="C4528" s="1" t="s">
        <v>3335</v>
      </c>
      <c r="D4528" s="1" t="s">
        <v>3316</v>
      </c>
      <c r="E4528" s="99" t="s">
        <v>4588</v>
      </c>
      <c r="F4528" s="45" t="s">
        <v>3341</v>
      </c>
      <c r="G4528" s="1">
        <v>1</v>
      </c>
      <c r="H4528" s="1" t="s">
        <v>3355</v>
      </c>
      <c r="I4528" s="1" t="s">
        <v>3550</v>
      </c>
      <c r="J4528" s="1">
        <v>3</v>
      </c>
      <c r="K4528" s="1" t="str">
        <f>VLOOKUP(L4528,CW!C:D,2,FALSE)</f>
        <v>May'16</v>
      </c>
      <c r="L4528" s="1" t="str">
        <f t="shared" si="71"/>
        <v>18'16</v>
      </c>
      <c r="M4528" s="1" t="str">
        <f>VLOOKUP(K4528,CW!D:E,2,FALSE)</f>
        <v>Q1'16</v>
      </c>
    </row>
    <row r="4529" spans="1:13" ht="15" customHeight="1">
      <c r="A4529" s="2">
        <v>42497</v>
      </c>
      <c r="B4529" s="1" t="s">
        <v>2887</v>
      </c>
      <c r="C4529" s="1" t="s">
        <v>3326</v>
      </c>
      <c r="D4529" s="1" t="s">
        <v>3308</v>
      </c>
      <c r="E4529" s="99" t="s">
        <v>4588</v>
      </c>
      <c r="F4529" s="45" t="s">
        <v>3336</v>
      </c>
      <c r="G4529" s="1">
        <v>1</v>
      </c>
      <c r="H4529" s="1" t="s">
        <v>3355</v>
      </c>
      <c r="I4529" s="1" t="s">
        <v>3550</v>
      </c>
      <c r="J4529" s="1">
        <v>6</v>
      </c>
      <c r="K4529" s="1" t="str">
        <f>VLOOKUP(L4529,CW!C:D,2,FALSE)</f>
        <v>May'16</v>
      </c>
      <c r="L4529" s="1" t="str">
        <f t="shared" si="71"/>
        <v>18'16</v>
      </c>
      <c r="M4529" s="1" t="str">
        <f>VLOOKUP(K4529,CW!D:E,2,FALSE)</f>
        <v>Q1'16</v>
      </c>
    </row>
    <row r="4530" spans="1:13" ht="15" customHeight="1">
      <c r="A4530" s="2">
        <v>42498</v>
      </c>
      <c r="B4530" s="1" t="s">
        <v>2910</v>
      </c>
      <c r="C4530" s="1" t="s">
        <v>3338</v>
      </c>
      <c r="D4530" s="1" t="s">
        <v>3327</v>
      </c>
      <c r="E4530" s="99" t="s">
        <v>4588</v>
      </c>
      <c r="F4530" s="45" t="s">
        <v>3336</v>
      </c>
      <c r="G4530" s="1">
        <v>1</v>
      </c>
      <c r="H4530" s="1" t="s">
        <v>3355</v>
      </c>
      <c r="I4530" s="1" t="s">
        <v>3550</v>
      </c>
      <c r="J4530" s="1">
        <v>5</v>
      </c>
      <c r="K4530" s="1" t="str">
        <f>VLOOKUP(L4530,CW!C:D,2,FALSE)</f>
        <v>May'16</v>
      </c>
      <c r="L4530" s="1" t="str">
        <f t="shared" si="71"/>
        <v>18'16</v>
      </c>
      <c r="M4530" s="1" t="str">
        <f>VLOOKUP(K4530,CW!D:E,2,FALSE)</f>
        <v>Q1'16</v>
      </c>
    </row>
    <row r="4531" spans="1:13" ht="15" customHeight="1">
      <c r="A4531" s="2">
        <v>42500</v>
      </c>
      <c r="B4531" s="1" t="s">
        <v>2957</v>
      </c>
      <c r="C4531" s="1" t="s">
        <v>3338</v>
      </c>
      <c r="D4531" s="1" t="s">
        <v>3312</v>
      </c>
      <c r="E4531" s="99" t="s">
        <v>4588</v>
      </c>
      <c r="F4531" s="45" t="s">
        <v>3333</v>
      </c>
      <c r="G4531" s="1">
        <v>1</v>
      </c>
      <c r="H4531" s="1" t="s">
        <v>3355</v>
      </c>
      <c r="I4531" s="1" t="s">
        <v>3550</v>
      </c>
      <c r="J4531" s="1" t="s">
        <v>3344</v>
      </c>
      <c r="K4531" s="1" t="str">
        <f>VLOOKUP(L4531,CW!C:D,2,FALSE)</f>
        <v>May'16</v>
      </c>
      <c r="L4531" s="1" t="str">
        <f t="shared" si="71"/>
        <v>19'16</v>
      </c>
      <c r="M4531" s="1" t="str">
        <f>VLOOKUP(K4531,CW!D:E,2,FALSE)</f>
        <v>Q1'16</v>
      </c>
    </row>
    <row r="4532" spans="1:13" ht="15" customHeight="1">
      <c r="A4532" s="2">
        <v>42500</v>
      </c>
      <c r="B4532" s="1" t="s">
        <v>3345</v>
      </c>
      <c r="C4532" s="1" t="s">
        <v>3335</v>
      </c>
      <c r="D4532" s="1" t="s">
        <v>3327</v>
      </c>
      <c r="E4532" s="99" t="s">
        <v>4588</v>
      </c>
      <c r="F4532" s="45" t="s">
        <v>3336</v>
      </c>
      <c r="G4532" s="1">
        <v>1</v>
      </c>
      <c r="H4532" s="1" t="s">
        <v>3355</v>
      </c>
      <c r="I4532" s="1" t="s">
        <v>3550</v>
      </c>
      <c r="K4532" s="1" t="str">
        <f>VLOOKUP(L4532,CW!C:D,2,FALSE)</f>
        <v>May'16</v>
      </c>
      <c r="L4532" s="1" t="str">
        <f t="shared" si="71"/>
        <v>19'16</v>
      </c>
      <c r="M4532" s="1" t="str">
        <f>VLOOKUP(K4532,CW!D:E,2,FALSE)</f>
        <v>Q1'16</v>
      </c>
    </row>
    <row r="4533" spans="1:13" ht="15" customHeight="1">
      <c r="A4533" s="2">
        <v>42500</v>
      </c>
      <c r="B4533" s="1" t="s">
        <v>2958</v>
      </c>
      <c r="C4533" s="1" t="s">
        <v>3335</v>
      </c>
      <c r="D4533" s="1" t="s">
        <v>3327</v>
      </c>
      <c r="E4533" s="99" t="s">
        <v>4588</v>
      </c>
      <c r="F4533" s="45" t="s">
        <v>3333</v>
      </c>
      <c r="G4533" s="1">
        <v>1</v>
      </c>
      <c r="H4533" s="1" t="s">
        <v>3355</v>
      </c>
      <c r="I4533" s="1" t="s">
        <v>3550</v>
      </c>
      <c r="K4533" s="1" t="str">
        <f>VLOOKUP(L4533,CW!C:D,2,FALSE)</f>
        <v>May'16</v>
      </c>
      <c r="L4533" s="1" t="str">
        <f t="shared" si="71"/>
        <v>19'16</v>
      </c>
      <c r="M4533" s="1" t="str">
        <f>VLOOKUP(K4533,CW!D:E,2,FALSE)</f>
        <v>Q1'16</v>
      </c>
    </row>
    <row r="4534" spans="1:13" ht="15" customHeight="1">
      <c r="A4534" s="2">
        <v>42500</v>
      </c>
      <c r="B4534" s="1" t="s">
        <v>2960</v>
      </c>
      <c r="C4534" s="1" t="s">
        <v>3346</v>
      </c>
      <c r="D4534" s="1" t="s">
        <v>3312</v>
      </c>
      <c r="E4534" s="99" t="s">
        <v>4588</v>
      </c>
      <c r="F4534" s="45" t="s">
        <v>3347</v>
      </c>
      <c r="G4534" s="1">
        <v>1</v>
      </c>
      <c r="H4534" s="1" t="s">
        <v>3355</v>
      </c>
      <c r="I4534" s="1" t="s">
        <v>3550</v>
      </c>
      <c r="J4534" s="1" t="s">
        <v>3535</v>
      </c>
      <c r="K4534" s="1" t="str">
        <f>VLOOKUP(L4534,CW!C:D,2,FALSE)</f>
        <v>May'16</v>
      </c>
      <c r="L4534" s="1" t="str">
        <f t="shared" si="71"/>
        <v>19'16</v>
      </c>
      <c r="M4534" s="1" t="str">
        <f>VLOOKUP(K4534,CW!D:E,2,FALSE)</f>
        <v>Q1'16</v>
      </c>
    </row>
    <row r="4535" spans="1:13" ht="15" customHeight="1">
      <c r="A4535" s="2">
        <v>42501</v>
      </c>
      <c r="B4535" s="1" t="s">
        <v>2965</v>
      </c>
      <c r="C4535" s="1" t="s">
        <v>3326</v>
      </c>
      <c r="D4535" s="1" t="s">
        <v>3312</v>
      </c>
      <c r="E4535" s="99" t="s">
        <v>4588</v>
      </c>
      <c r="F4535" s="45" t="s">
        <v>3347</v>
      </c>
      <c r="G4535" s="1">
        <v>2</v>
      </c>
      <c r="H4535" s="1" t="s">
        <v>3355</v>
      </c>
      <c r="I4535" s="1" t="s">
        <v>3550</v>
      </c>
      <c r="K4535" s="1" t="str">
        <f>VLOOKUP(L4535,CW!C:D,2,FALSE)</f>
        <v>May'16</v>
      </c>
      <c r="L4535" s="1" t="str">
        <f t="shared" si="71"/>
        <v>19'16</v>
      </c>
      <c r="M4535" s="1" t="str">
        <f>VLOOKUP(K4535,CW!D:E,2,FALSE)</f>
        <v>Q1'16</v>
      </c>
    </row>
    <row r="4536" spans="1:13" ht="15" customHeight="1">
      <c r="A4536" s="2">
        <v>42501</v>
      </c>
      <c r="B4536" s="1" t="s">
        <v>3348</v>
      </c>
      <c r="C4536" s="1" t="s">
        <v>3349</v>
      </c>
      <c r="D4536" s="1" t="s">
        <v>3327</v>
      </c>
      <c r="E4536" s="99" t="s">
        <v>4588</v>
      </c>
      <c r="F4536" s="45" t="s">
        <v>3333</v>
      </c>
      <c r="G4536" s="1">
        <v>3</v>
      </c>
      <c r="H4536" s="1" t="s">
        <v>3355</v>
      </c>
      <c r="I4536" s="1" t="s">
        <v>3550</v>
      </c>
      <c r="K4536" s="1" t="str">
        <f>VLOOKUP(L4536,CW!C:D,2,FALSE)</f>
        <v>May'16</v>
      </c>
      <c r="L4536" s="1" t="str">
        <f t="shared" si="71"/>
        <v>19'16</v>
      </c>
      <c r="M4536" s="1" t="str">
        <f>VLOOKUP(K4536,CW!D:E,2,FALSE)</f>
        <v>Q1'16</v>
      </c>
    </row>
    <row r="4537" spans="1:13" ht="15" customHeight="1">
      <c r="A4537" s="2">
        <v>42502</v>
      </c>
      <c r="B4537" s="1" t="s">
        <v>2985</v>
      </c>
      <c r="C4537" s="1" t="s">
        <v>3536</v>
      </c>
      <c r="D4537" s="1" t="s">
        <v>3538</v>
      </c>
      <c r="E4537" s="1" t="s">
        <v>3534</v>
      </c>
      <c r="F4537" s="45" t="s">
        <v>3333</v>
      </c>
      <c r="G4537" s="1">
        <v>1</v>
      </c>
      <c r="H4537" s="1" t="s">
        <v>3355</v>
      </c>
      <c r="J4537" s="1" t="s">
        <v>3535</v>
      </c>
      <c r="K4537" s="1" t="str">
        <f>VLOOKUP(L4537,CW!C:D,2,FALSE)</f>
        <v>May'16</v>
      </c>
      <c r="L4537" s="1" t="str">
        <f t="shared" si="71"/>
        <v>19'16</v>
      </c>
      <c r="M4537" s="1" t="str">
        <f>VLOOKUP(K4537,CW!D:E,2,FALSE)</f>
        <v>Q1'16</v>
      </c>
    </row>
    <row r="4538" spans="1:13" ht="15" customHeight="1">
      <c r="A4538" s="2">
        <v>42503</v>
      </c>
      <c r="B4538" s="1" t="s">
        <v>3018</v>
      </c>
      <c r="C4538" s="1" t="s">
        <v>3326</v>
      </c>
      <c r="D4538" s="1" t="s">
        <v>3538</v>
      </c>
      <c r="E4538" s="1" t="s">
        <v>3534</v>
      </c>
      <c r="F4538" s="45" t="s">
        <v>4591</v>
      </c>
      <c r="G4538" s="1">
        <v>1</v>
      </c>
      <c r="H4538" s="1" t="s">
        <v>3355</v>
      </c>
      <c r="K4538" s="1" t="str">
        <f>VLOOKUP(L4538,CW!C:D,2,FALSE)</f>
        <v>May'16</v>
      </c>
      <c r="L4538" s="1" t="str">
        <f t="shared" si="71"/>
        <v>19'16</v>
      </c>
      <c r="M4538" s="1" t="str">
        <f>VLOOKUP(K4538,CW!D:E,2,FALSE)</f>
        <v>Q1'16</v>
      </c>
    </row>
    <row r="4539" spans="1:13" ht="15" customHeight="1">
      <c r="A4539" s="2">
        <v>42503</v>
      </c>
      <c r="B4539" s="1" t="s">
        <v>2996</v>
      </c>
      <c r="C4539" s="1" t="s">
        <v>3539</v>
      </c>
      <c r="D4539" s="1" t="s">
        <v>3312</v>
      </c>
      <c r="E4539" s="1" t="s">
        <v>3534</v>
      </c>
      <c r="F4539" s="45" t="s">
        <v>3347</v>
      </c>
      <c r="G4539" s="1">
        <v>1</v>
      </c>
      <c r="H4539" s="1" t="s">
        <v>3355</v>
      </c>
      <c r="J4539" s="1" t="s">
        <v>3344</v>
      </c>
      <c r="K4539" s="1" t="str">
        <f>VLOOKUP(L4539,CW!C:D,2,FALSE)</f>
        <v>May'16</v>
      </c>
      <c r="L4539" s="1" t="str">
        <f t="shared" si="71"/>
        <v>19'16</v>
      </c>
      <c r="M4539" s="1" t="str">
        <f>VLOOKUP(K4539,CW!D:E,2,FALSE)</f>
        <v>Q1'16</v>
      </c>
    </row>
    <row r="4540" spans="1:13" ht="15" customHeight="1">
      <c r="A4540" s="2">
        <v>42504</v>
      </c>
      <c r="B4540" s="1" t="s">
        <v>3006</v>
      </c>
      <c r="C4540" s="1" t="s">
        <v>3309</v>
      </c>
      <c r="D4540" s="1" t="s">
        <v>3540</v>
      </c>
      <c r="E4540" s="1" t="s">
        <v>3534</v>
      </c>
      <c r="F4540" s="45" t="s">
        <v>3333</v>
      </c>
      <c r="G4540" s="1">
        <v>2</v>
      </c>
      <c r="H4540" s="1" t="s">
        <v>3355</v>
      </c>
      <c r="J4540" s="1" t="s">
        <v>3323</v>
      </c>
      <c r="K4540" s="1" t="str">
        <f>VLOOKUP(L4540,CW!C:D,2,FALSE)</f>
        <v>May'16</v>
      </c>
      <c r="L4540" s="1" t="str">
        <f t="shared" si="71"/>
        <v>19'16</v>
      </c>
      <c r="M4540" s="1" t="str">
        <f>VLOOKUP(K4540,CW!D:E,2,FALSE)</f>
        <v>Q1'16</v>
      </c>
    </row>
    <row r="4541" spans="1:13" ht="15" customHeight="1">
      <c r="A4541" s="2">
        <v>42504</v>
      </c>
      <c r="B4541" s="1" t="s">
        <v>3350</v>
      </c>
      <c r="C4541" s="1" t="s">
        <v>3309</v>
      </c>
      <c r="D4541" s="1" t="s">
        <v>3316</v>
      </c>
      <c r="E4541" s="99" t="s">
        <v>4588</v>
      </c>
      <c r="F4541" s="45" t="s">
        <v>3341</v>
      </c>
      <c r="H4541" s="1" t="s">
        <v>3355</v>
      </c>
      <c r="I4541" s="1" t="s">
        <v>3550</v>
      </c>
      <c r="K4541" s="1" t="str">
        <f>VLOOKUP(L4541,CW!C:D,2,FALSE)</f>
        <v>May'16</v>
      </c>
      <c r="L4541" s="1" t="str">
        <f t="shared" si="71"/>
        <v>19'16</v>
      </c>
      <c r="M4541" s="1" t="str">
        <f>VLOOKUP(K4541,CW!D:E,2,FALSE)</f>
        <v>Q1'16</v>
      </c>
    </row>
    <row r="4542" spans="1:13" ht="15" customHeight="1">
      <c r="A4542" s="2">
        <v>42505</v>
      </c>
      <c r="B4542" s="1" t="s">
        <v>3033</v>
      </c>
      <c r="C4542" s="1" t="s">
        <v>3309</v>
      </c>
      <c r="D4542" s="1" t="s">
        <v>3312</v>
      </c>
      <c r="E4542" s="1" t="s">
        <v>3534</v>
      </c>
      <c r="F4542" s="45" t="s">
        <v>3347</v>
      </c>
      <c r="G4542" s="1">
        <v>1</v>
      </c>
      <c r="H4542" s="1" t="s">
        <v>3355</v>
      </c>
      <c r="J4542" s="1" t="s">
        <v>3537</v>
      </c>
      <c r="K4542" s="1" t="str">
        <f>VLOOKUP(L4542,CW!C:D,2,FALSE)</f>
        <v>May'16</v>
      </c>
      <c r="L4542" s="1" t="str">
        <f t="shared" si="71"/>
        <v>19'16</v>
      </c>
      <c r="M4542" s="1" t="str">
        <f>VLOOKUP(K4542,CW!D:E,2,FALSE)</f>
        <v>Q1'16</v>
      </c>
    </row>
    <row r="4543" spans="1:13" ht="15" customHeight="1">
      <c r="A4543" s="2">
        <v>42505</v>
      </c>
      <c r="B4543" s="1" t="s">
        <v>3041</v>
      </c>
      <c r="C4543" s="1" t="s">
        <v>3309</v>
      </c>
      <c r="D4543" s="1" t="s">
        <v>3312</v>
      </c>
      <c r="E4543" s="1" t="s">
        <v>3534</v>
      </c>
      <c r="F4543" s="45" t="s">
        <v>3347</v>
      </c>
      <c r="G4543" s="1">
        <v>1</v>
      </c>
      <c r="H4543" s="1" t="s">
        <v>3355</v>
      </c>
      <c r="J4543" s="1" t="s">
        <v>3537</v>
      </c>
      <c r="K4543" s="1" t="str">
        <f>VLOOKUP(L4543,CW!C:D,2,FALSE)</f>
        <v>May'16</v>
      </c>
      <c r="L4543" s="1" t="str">
        <f t="shared" si="71"/>
        <v>19'16</v>
      </c>
      <c r="M4543" s="1" t="str">
        <f>VLOOKUP(K4543,CW!D:E,2,FALSE)</f>
        <v>Q1'16</v>
      </c>
    </row>
    <row r="4544" spans="1:13" ht="15" customHeight="1">
      <c r="A4544" s="2">
        <v>42505</v>
      </c>
      <c r="B4544" s="1" t="s">
        <v>3048</v>
      </c>
      <c r="C4544" s="1" t="s">
        <v>3309</v>
      </c>
      <c r="D4544" s="1" t="s">
        <v>3316</v>
      </c>
      <c r="E4544" s="1" t="s">
        <v>3534</v>
      </c>
      <c r="F4544" s="45" t="s">
        <v>3333</v>
      </c>
      <c r="G4544" s="1">
        <v>1</v>
      </c>
      <c r="H4544" s="1" t="s">
        <v>3355</v>
      </c>
      <c r="J4544" s="1" t="s">
        <v>3535</v>
      </c>
      <c r="K4544" s="1" t="str">
        <f>VLOOKUP(L4544,CW!C:D,2,FALSE)</f>
        <v>May'16</v>
      </c>
      <c r="L4544" s="1" t="str">
        <f t="shared" si="71"/>
        <v>19'16</v>
      </c>
      <c r="M4544" s="1" t="str">
        <f>VLOOKUP(K4544,CW!D:E,2,FALSE)</f>
        <v>Q1'16</v>
      </c>
    </row>
    <row r="4545" spans="1:13" ht="15" customHeight="1">
      <c r="A4545" s="2">
        <v>42509</v>
      </c>
      <c r="B4545" s="1" t="s">
        <v>3107</v>
      </c>
      <c r="C4545" s="1" t="s">
        <v>3309</v>
      </c>
      <c r="D4545" s="1" t="s">
        <v>3321</v>
      </c>
      <c r="E4545" s="1" t="s">
        <v>3534</v>
      </c>
      <c r="F4545" s="45" t="s">
        <v>3333</v>
      </c>
      <c r="G4545" s="1">
        <v>1</v>
      </c>
      <c r="H4545" s="1" t="s">
        <v>3355</v>
      </c>
      <c r="J4545" s="1" t="s">
        <v>3323</v>
      </c>
      <c r="K4545" s="1" t="str">
        <f>VLOOKUP(L4545,CW!C:D,2,FALSE)</f>
        <v>May'16</v>
      </c>
      <c r="L4545" s="1" t="str">
        <f t="shared" si="71"/>
        <v>20'16</v>
      </c>
      <c r="M4545" s="1" t="str">
        <f>VLOOKUP(K4545,CW!D:E,2,FALSE)</f>
        <v>Q1'16</v>
      </c>
    </row>
    <row r="4546" spans="1:13" ht="15" customHeight="1">
      <c r="A4546" s="2">
        <v>42509</v>
      </c>
      <c r="B4546" s="1" t="s">
        <v>3109</v>
      </c>
      <c r="C4546" s="1" t="s">
        <v>3326</v>
      </c>
      <c r="D4546" s="1" t="s">
        <v>3312</v>
      </c>
      <c r="E4546" s="1" t="s">
        <v>4588</v>
      </c>
      <c r="F4546" s="45" t="s">
        <v>3541</v>
      </c>
      <c r="G4546" s="1">
        <v>2</v>
      </c>
      <c r="H4546" s="1" t="s">
        <v>3355</v>
      </c>
      <c r="I4546" s="1" t="s">
        <v>3550</v>
      </c>
      <c r="J4546" s="1" t="s">
        <v>3537</v>
      </c>
      <c r="K4546" s="1" t="str">
        <f>VLOOKUP(L4546,CW!C:D,2,FALSE)</f>
        <v>May'16</v>
      </c>
      <c r="L4546" s="1" t="str">
        <f t="shared" si="71"/>
        <v>20'16</v>
      </c>
      <c r="M4546" s="1" t="str">
        <f>VLOOKUP(K4546,CW!D:E,2,FALSE)</f>
        <v>Q1'16</v>
      </c>
    </row>
    <row r="4547" spans="1:13" ht="15" customHeight="1">
      <c r="A4547" s="2">
        <v>42511</v>
      </c>
      <c r="B4547" s="1" t="s">
        <v>3154</v>
      </c>
      <c r="C4547" s="1" t="s">
        <v>1079</v>
      </c>
      <c r="D4547" s="1" t="s">
        <v>3312</v>
      </c>
      <c r="E4547" s="99" t="s">
        <v>4588</v>
      </c>
      <c r="F4547" s="45" t="s">
        <v>4591</v>
      </c>
      <c r="G4547" s="1">
        <v>1</v>
      </c>
      <c r="H4547" s="1" t="s">
        <v>3355</v>
      </c>
      <c r="I4547" s="1" t="s">
        <v>3550</v>
      </c>
      <c r="K4547" s="1" t="str">
        <f>VLOOKUP(L4547,CW!C:D,2,FALSE)</f>
        <v>May'16</v>
      </c>
      <c r="L4547" s="1" t="str">
        <f t="shared" si="71"/>
        <v>20'16</v>
      </c>
      <c r="M4547" s="1" t="str">
        <f>VLOOKUP(K4547,CW!D:E,2,FALSE)</f>
        <v>Q1'16</v>
      </c>
    </row>
    <row r="4548" spans="1:13" ht="15" customHeight="1">
      <c r="A4548" s="2">
        <v>42512</v>
      </c>
      <c r="B4548" s="1" t="s">
        <v>3150</v>
      </c>
      <c r="C4548" s="1" t="s">
        <v>3335</v>
      </c>
      <c r="D4548" s="1" t="s">
        <v>3312</v>
      </c>
      <c r="E4548" s="1" t="s">
        <v>3534</v>
      </c>
      <c r="F4548" s="45" t="s">
        <v>3347</v>
      </c>
      <c r="G4548" s="1">
        <v>1</v>
      </c>
      <c r="H4548" s="1" t="s">
        <v>3355</v>
      </c>
      <c r="J4548" s="1" t="s">
        <v>3537</v>
      </c>
      <c r="K4548" s="1" t="str">
        <f>VLOOKUP(L4548,CW!C:D,2,FALSE)</f>
        <v>May'16</v>
      </c>
      <c r="L4548" s="1" t="str">
        <f t="shared" si="71"/>
        <v>20'16</v>
      </c>
      <c r="M4548" s="1" t="str">
        <f>VLOOKUP(K4548,CW!D:E,2,FALSE)</f>
        <v>Q1'16</v>
      </c>
    </row>
    <row r="4549" spans="1:13" ht="15" customHeight="1">
      <c r="A4549" s="2">
        <v>42512</v>
      </c>
      <c r="B4549" s="1" t="s">
        <v>3149</v>
      </c>
      <c r="C4549" s="1" t="s">
        <v>3335</v>
      </c>
      <c r="D4549" s="1" t="s">
        <v>3312</v>
      </c>
      <c r="E4549" s="1" t="s">
        <v>3534</v>
      </c>
      <c r="F4549" s="45" t="s">
        <v>3347</v>
      </c>
      <c r="G4549" s="1">
        <v>1</v>
      </c>
      <c r="H4549" s="1" t="s">
        <v>3355</v>
      </c>
      <c r="J4549" s="1" t="s">
        <v>3537</v>
      </c>
      <c r="K4549" s="1" t="str">
        <f>VLOOKUP(L4549,CW!C:D,2,FALSE)</f>
        <v>May'16</v>
      </c>
      <c r="L4549" s="1" t="str">
        <f t="shared" si="71"/>
        <v>20'16</v>
      </c>
      <c r="M4549" s="1" t="str">
        <f>VLOOKUP(K4549,CW!D:E,2,FALSE)</f>
        <v>Q1'16</v>
      </c>
    </row>
    <row r="4550" spans="1:13" ht="15" customHeight="1">
      <c r="A4550" s="2">
        <v>42512</v>
      </c>
      <c r="B4550" s="1" t="s">
        <v>3151</v>
      </c>
      <c r="C4550" s="1" t="s">
        <v>3335</v>
      </c>
      <c r="D4550" s="1" t="s">
        <v>3312</v>
      </c>
      <c r="E4550" s="1" t="s">
        <v>3534</v>
      </c>
      <c r="F4550" s="45" t="s">
        <v>3347</v>
      </c>
      <c r="G4550" s="1">
        <v>1</v>
      </c>
      <c r="H4550" s="1" t="s">
        <v>3355</v>
      </c>
      <c r="J4550" s="1" t="s">
        <v>3537</v>
      </c>
      <c r="K4550" s="1" t="str">
        <f>VLOOKUP(L4550,CW!C:D,2,FALSE)</f>
        <v>May'16</v>
      </c>
      <c r="L4550" s="1" t="str">
        <f t="shared" si="71"/>
        <v>20'16</v>
      </c>
      <c r="M4550" s="1" t="str">
        <f>VLOOKUP(K4550,CW!D:E,2,FALSE)</f>
        <v>Q1'16</v>
      </c>
    </row>
    <row r="4551" spans="1:13" ht="15" customHeight="1">
      <c r="A4551" s="2">
        <v>42512</v>
      </c>
      <c r="B4551" s="1" t="s">
        <v>3542</v>
      </c>
      <c r="C4551" s="1" t="s">
        <v>3335</v>
      </c>
      <c r="D4551" s="1" t="s">
        <v>3312</v>
      </c>
      <c r="E4551" s="1" t="s">
        <v>3534</v>
      </c>
      <c r="F4551" s="45" t="s">
        <v>3347</v>
      </c>
      <c r="G4551" s="1">
        <v>2</v>
      </c>
      <c r="H4551" s="1" t="s">
        <v>3355</v>
      </c>
      <c r="J4551" s="1" t="s">
        <v>3537</v>
      </c>
      <c r="K4551" s="1" t="str">
        <f>VLOOKUP(L4551,CW!C:D,2,FALSE)</f>
        <v>May'16</v>
      </c>
      <c r="L4551" s="1" t="str">
        <f t="shared" si="71"/>
        <v>20'16</v>
      </c>
      <c r="M4551" s="1" t="str">
        <f>VLOOKUP(K4551,CW!D:E,2,FALSE)</f>
        <v>Q1'16</v>
      </c>
    </row>
    <row r="4552" spans="1:13" ht="15" customHeight="1">
      <c r="A4552" s="2">
        <v>42512</v>
      </c>
      <c r="B4552" s="1" t="s">
        <v>3153</v>
      </c>
      <c r="C4552" s="1" t="s">
        <v>3335</v>
      </c>
      <c r="D4552" s="1" t="s">
        <v>3312</v>
      </c>
      <c r="E4552" s="1" t="s">
        <v>3534</v>
      </c>
      <c r="F4552" s="45" t="s">
        <v>3347</v>
      </c>
      <c r="G4552" s="1">
        <v>2</v>
      </c>
      <c r="H4552" s="1" t="s">
        <v>3355</v>
      </c>
      <c r="J4552" s="1" t="s">
        <v>3537</v>
      </c>
      <c r="K4552" s="1" t="str">
        <f>VLOOKUP(L4552,CW!C:D,2,FALSE)</f>
        <v>May'16</v>
      </c>
      <c r="L4552" s="1" t="str">
        <f t="shared" si="71"/>
        <v>20'16</v>
      </c>
      <c r="M4552" s="1" t="str">
        <f>VLOOKUP(K4552,CW!D:E,2,FALSE)</f>
        <v>Q1'16</v>
      </c>
    </row>
    <row r="4553" spans="1:13" ht="15" customHeight="1">
      <c r="A4553" s="2">
        <v>42515</v>
      </c>
      <c r="B4553" s="1" t="s">
        <v>3200</v>
      </c>
      <c r="C4553" s="1" t="s">
        <v>1079</v>
      </c>
      <c r="D4553" s="1" t="s">
        <v>3312</v>
      </c>
      <c r="E4553" s="1" t="s">
        <v>4588</v>
      </c>
      <c r="F4553" s="45" t="s">
        <v>3333</v>
      </c>
      <c r="G4553" s="1">
        <v>1</v>
      </c>
      <c r="H4553" s="1" t="s">
        <v>3355</v>
      </c>
      <c r="I4553" s="1" t="s">
        <v>3550</v>
      </c>
      <c r="J4553" s="1" t="s">
        <v>3535</v>
      </c>
      <c r="K4553" s="1" t="str">
        <f>VLOOKUP(L4553,CW!C:D,2,FALSE)</f>
        <v>May'16</v>
      </c>
      <c r="L4553" s="1" t="str">
        <f t="shared" si="71"/>
        <v>21'16</v>
      </c>
      <c r="M4553" s="1" t="str">
        <f>VLOOKUP(K4553,CW!D:E,2,FALSE)</f>
        <v>Q1'16</v>
      </c>
    </row>
    <row r="4554" spans="1:13" ht="15" customHeight="1">
      <c r="A4554" s="2">
        <v>42515</v>
      </c>
      <c r="B4554" s="1" t="s">
        <v>3543</v>
      </c>
      <c r="C4554" s="1" t="s">
        <v>3326</v>
      </c>
      <c r="D4554" s="1" t="s">
        <v>3312</v>
      </c>
      <c r="E4554" s="1" t="s">
        <v>4588</v>
      </c>
      <c r="F4554" s="45" t="s">
        <v>3333</v>
      </c>
      <c r="G4554" s="1">
        <v>1</v>
      </c>
      <c r="H4554" s="1" t="s">
        <v>3355</v>
      </c>
      <c r="I4554" s="1" t="s">
        <v>3550</v>
      </c>
      <c r="J4554" s="1" t="s">
        <v>3537</v>
      </c>
      <c r="K4554" s="1" t="str">
        <f>VLOOKUP(L4554,CW!C:D,2,FALSE)</f>
        <v>May'16</v>
      </c>
      <c r="L4554" s="1" t="str">
        <f t="shared" si="71"/>
        <v>21'16</v>
      </c>
      <c r="M4554" s="1" t="str">
        <f>VLOOKUP(K4554,CW!D:E,2,FALSE)</f>
        <v>Q1'16</v>
      </c>
    </row>
    <row r="4555" spans="1:13" ht="15" customHeight="1">
      <c r="A4555" s="2">
        <v>42515</v>
      </c>
      <c r="B4555" s="1" t="s">
        <v>3199</v>
      </c>
      <c r="C4555" s="1" t="s">
        <v>3326</v>
      </c>
      <c r="D4555" s="1" t="s">
        <v>3312</v>
      </c>
      <c r="E4555" s="1" t="s">
        <v>3534</v>
      </c>
      <c r="F4555" s="45" t="s">
        <v>3341</v>
      </c>
      <c r="G4555" s="1">
        <v>6</v>
      </c>
      <c r="H4555" s="1" t="s">
        <v>3355</v>
      </c>
      <c r="J4555" s="1" t="s">
        <v>3537</v>
      </c>
      <c r="K4555" s="1" t="str">
        <f>VLOOKUP(L4555,CW!C:D,2,FALSE)</f>
        <v>May'16</v>
      </c>
      <c r="L4555" s="1" t="str">
        <f t="shared" si="71"/>
        <v>21'16</v>
      </c>
      <c r="M4555" s="1" t="str">
        <f>VLOOKUP(K4555,CW!D:E,2,FALSE)</f>
        <v>Q1'16</v>
      </c>
    </row>
    <row r="4556" spans="1:13" ht="15" customHeight="1">
      <c r="A4556" s="2">
        <v>42515</v>
      </c>
      <c r="B4556" s="1" t="s">
        <v>3223</v>
      </c>
      <c r="C4556" s="1" t="s">
        <v>3326</v>
      </c>
      <c r="D4556" s="1" t="s">
        <v>3308</v>
      </c>
      <c r="E4556" s="1" t="s">
        <v>3534</v>
      </c>
      <c r="F4556" s="45" t="s">
        <v>3541</v>
      </c>
      <c r="G4556" s="1">
        <v>1</v>
      </c>
      <c r="H4556" s="1" t="s">
        <v>3355</v>
      </c>
      <c r="J4556" s="1" t="s">
        <v>3535</v>
      </c>
      <c r="K4556" s="1" t="str">
        <f>VLOOKUP(L4556,CW!C:D,2,FALSE)</f>
        <v>May'16</v>
      </c>
      <c r="L4556" s="1" t="str">
        <f t="shared" si="71"/>
        <v>21'16</v>
      </c>
      <c r="M4556" s="1" t="str">
        <f>VLOOKUP(K4556,CW!D:E,2,FALSE)</f>
        <v>Q1'16</v>
      </c>
    </row>
    <row r="4557" spans="1:13" ht="15" customHeight="1">
      <c r="A4557" s="2">
        <v>42516</v>
      </c>
      <c r="B4557" s="1" t="s">
        <v>3247</v>
      </c>
      <c r="C4557" s="1" t="s">
        <v>1079</v>
      </c>
      <c r="D4557" s="1" t="s">
        <v>3321</v>
      </c>
      <c r="E4557" s="1" t="s">
        <v>3532</v>
      </c>
      <c r="F4557" s="45" t="s">
        <v>4591</v>
      </c>
      <c r="G4557" s="1">
        <v>2</v>
      </c>
      <c r="H4557" s="1" t="s">
        <v>3355</v>
      </c>
      <c r="J4557" s="1" t="s">
        <v>3535</v>
      </c>
      <c r="K4557" s="1" t="str">
        <f>VLOOKUP(L4557,CW!C:D,2,FALSE)</f>
        <v>May'16</v>
      </c>
      <c r="L4557" s="1" t="str">
        <f t="shared" si="71"/>
        <v>21'16</v>
      </c>
      <c r="M4557" s="1" t="str">
        <f>VLOOKUP(K4557,CW!D:E,2,FALSE)</f>
        <v>Q1'16</v>
      </c>
    </row>
    <row r="4558" spans="1:13" ht="15" customHeight="1">
      <c r="A4558" s="2">
        <v>42518</v>
      </c>
      <c r="B4558" s="1" t="s">
        <v>3544</v>
      </c>
      <c r="C4558" s="1" t="s">
        <v>3545</v>
      </c>
      <c r="D4558" s="1" t="s">
        <v>3546</v>
      </c>
      <c r="E4558" s="1" t="s">
        <v>4588</v>
      </c>
      <c r="F4558" s="45" t="s">
        <v>3333</v>
      </c>
      <c r="G4558" s="1">
        <v>1</v>
      </c>
      <c r="H4558" s="1" t="s">
        <v>3355</v>
      </c>
      <c r="I4558" s="1" t="s">
        <v>3550</v>
      </c>
      <c r="J4558" s="1" t="s">
        <v>3323</v>
      </c>
      <c r="K4558" s="1" t="str">
        <f>VLOOKUP(L4558,CW!C:D,2,FALSE)</f>
        <v>May'16</v>
      </c>
      <c r="L4558" s="1" t="str">
        <f t="shared" si="71"/>
        <v>21'16</v>
      </c>
      <c r="M4558" s="1" t="str">
        <f>VLOOKUP(K4558,CW!D:E,2,FALSE)</f>
        <v>Q1'16</v>
      </c>
    </row>
    <row r="4559" spans="1:13" ht="15" customHeight="1">
      <c r="A4559" s="2">
        <v>42519</v>
      </c>
      <c r="B4559" s="1" t="s">
        <v>3271</v>
      </c>
      <c r="C4559" s="1" t="s">
        <v>3351</v>
      </c>
      <c r="D4559" s="1" t="s">
        <v>3316</v>
      </c>
      <c r="E4559" s="99" t="s">
        <v>4588</v>
      </c>
      <c r="F4559" s="45" t="s">
        <v>3341</v>
      </c>
      <c r="G4559" s="1">
        <v>1</v>
      </c>
      <c r="H4559" s="1" t="s">
        <v>3355</v>
      </c>
      <c r="I4559" s="1" t="s">
        <v>3550</v>
      </c>
      <c r="J4559" s="1">
        <v>2</v>
      </c>
      <c r="K4559" s="1" t="str">
        <f>VLOOKUP(L4559,CW!C:D,2,FALSE)</f>
        <v>May'16</v>
      </c>
      <c r="L4559" s="1" t="str">
        <f t="shared" si="71"/>
        <v>21'16</v>
      </c>
      <c r="M4559" s="1" t="str">
        <f>VLOOKUP(K4559,CW!D:E,2,FALSE)</f>
        <v>Q1'16</v>
      </c>
    </row>
    <row r="4560" spans="1:13" ht="15" customHeight="1">
      <c r="A4560" s="2">
        <v>42519</v>
      </c>
      <c r="B4560" s="1" t="s">
        <v>3276</v>
      </c>
      <c r="C4560" s="1" t="s">
        <v>3351</v>
      </c>
      <c r="D4560" s="1" t="s">
        <v>3312</v>
      </c>
      <c r="E4560" s="1" t="s">
        <v>4588</v>
      </c>
      <c r="F4560" s="45" t="s">
        <v>3541</v>
      </c>
      <c r="G4560" s="1">
        <v>1</v>
      </c>
      <c r="H4560" s="1" t="s">
        <v>3355</v>
      </c>
      <c r="I4560" s="1" t="s">
        <v>3550</v>
      </c>
      <c r="J4560" s="1">
        <v>5</v>
      </c>
      <c r="K4560" s="1" t="str">
        <f>VLOOKUP(L4560,CW!C:D,2,FALSE)</f>
        <v>May'16</v>
      </c>
      <c r="L4560" s="1" t="str">
        <f t="shared" si="71"/>
        <v>21'16</v>
      </c>
      <c r="M4560" s="1" t="str">
        <f>VLOOKUP(K4560,CW!D:E,2,FALSE)</f>
        <v>Q1'16</v>
      </c>
    </row>
    <row r="4561" spans="1:13" ht="15" customHeight="1">
      <c r="A4561" s="2">
        <v>42491</v>
      </c>
      <c r="B4561" s="1" t="s">
        <v>2752</v>
      </c>
      <c r="C4561" s="1" t="s">
        <v>3533</v>
      </c>
      <c r="D4561" s="1" t="s">
        <v>3312</v>
      </c>
      <c r="E4561" s="1" t="s">
        <v>3534</v>
      </c>
      <c r="F4561" s="45" t="s">
        <v>3333</v>
      </c>
      <c r="G4561" s="1">
        <v>1</v>
      </c>
      <c r="H4561" s="1" t="s">
        <v>3355</v>
      </c>
      <c r="J4561" s="1" t="s">
        <v>3535</v>
      </c>
      <c r="K4561" s="1" t="str">
        <f>VLOOKUP(L4561,CW!C:D,2,FALSE)</f>
        <v>Apr'16</v>
      </c>
      <c r="L4561" s="1" t="str">
        <f t="shared" si="71"/>
        <v>17'16</v>
      </c>
      <c r="M4561" s="1" t="str">
        <f>VLOOKUP(K4561,CW!D:E,2,FALSE)</f>
        <v>Q1'16</v>
      </c>
    </row>
    <row r="4562" spans="1:13" ht="15" customHeight="1">
      <c r="A4562" s="2">
        <v>42493</v>
      </c>
      <c r="B4562" s="1" t="s">
        <v>2801</v>
      </c>
      <c r="C4562" s="1" t="s">
        <v>3340</v>
      </c>
      <c r="D4562" s="1" t="s">
        <v>3316</v>
      </c>
      <c r="E4562" s="99" t="s">
        <v>4588</v>
      </c>
      <c r="F4562" s="45" t="s">
        <v>3333</v>
      </c>
      <c r="G4562" s="1">
        <v>1</v>
      </c>
      <c r="H4562" s="1" t="s">
        <v>3355</v>
      </c>
      <c r="I4562" s="1" t="s">
        <v>3550</v>
      </c>
      <c r="J4562" s="1">
        <v>3</v>
      </c>
      <c r="K4562" s="1" t="str">
        <f>VLOOKUP(L4562,CW!C:D,2,FALSE)</f>
        <v>May'16</v>
      </c>
      <c r="L4562" s="1" t="str">
        <f t="shared" si="71"/>
        <v>18'16</v>
      </c>
      <c r="M4562" s="1" t="str">
        <f>VLOOKUP(K4562,CW!D:E,2,FALSE)</f>
        <v>Q1'16</v>
      </c>
    </row>
    <row r="4563" spans="1:13" ht="15" customHeight="1">
      <c r="A4563" s="2">
        <v>42494</v>
      </c>
      <c r="B4563" s="1" t="s">
        <v>2832</v>
      </c>
      <c r="C4563" s="1" t="s">
        <v>1079</v>
      </c>
      <c r="D4563" s="1" t="s">
        <v>3312</v>
      </c>
      <c r="E4563" s="99" t="s">
        <v>4588</v>
      </c>
      <c r="F4563" s="45" t="s">
        <v>3333</v>
      </c>
      <c r="G4563" s="1">
        <v>1</v>
      </c>
      <c r="H4563" s="1" t="s">
        <v>3355</v>
      </c>
      <c r="I4563" s="1" t="s">
        <v>3550</v>
      </c>
      <c r="J4563" s="1">
        <v>6</v>
      </c>
      <c r="K4563" s="1" t="str">
        <f>VLOOKUP(L4563,CW!C:D,2,FALSE)</f>
        <v>May'16</v>
      </c>
      <c r="L4563" s="1" t="str">
        <f t="shared" si="71"/>
        <v>18'16</v>
      </c>
      <c r="M4563" s="1" t="str">
        <f>VLOOKUP(K4563,CW!D:E,2,FALSE)</f>
        <v>Q1'16</v>
      </c>
    </row>
    <row r="4564" spans="1:13" ht="15" customHeight="1">
      <c r="A4564" s="2">
        <v>42495</v>
      </c>
      <c r="B4564" s="1" t="s">
        <v>2861</v>
      </c>
      <c r="C4564" s="1" t="s">
        <v>3311</v>
      </c>
      <c r="D4564" s="1" t="s">
        <v>3316</v>
      </c>
      <c r="E4564" s="99" t="s">
        <v>4588</v>
      </c>
      <c r="F4564" s="45" t="s">
        <v>3341</v>
      </c>
      <c r="G4564" s="1">
        <v>1</v>
      </c>
      <c r="H4564" s="1" t="s">
        <v>3355</v>
      </c>
      <c r="I4564" s="1" t="s">
        <v>3550</v>
      </c>
      <c r="J4564" s="1">
        <v>2</v>
      </c>
      <c r="K4564" s="1" t="str">
        <f>VLOOKUP(L4564,CW!C:D,2,FALSE)</f>
        <v>May'16</v>
      </c>
      <c r="L4564" s="1" t="str">
        <f t="shared" si="71"/>
        <v>18'16</v>
      </c>
      <c r="M4564" s="1" t="str">
        <f>VLOOKUP(K4564,CW!D:E,2,FALSE)</f>
        <v>Q1'16</v>
      </c>
    </row>
    <row r="4565" spans="1:13" ht="15" customHeight="1">
      <c r="A4565" s="2">
        <v>42495</v>
      </c>
      <c r="B4565" s="1" t="s">
        <v>2862</v>
      </c>
      <c r="C4565" s="1" t="s">
        <v>3536</v>
      </c>
      <c r="D4565" s="1" t="s">
        <v>3316</v>
      </c>
      <c r="E4565" s="1" t="s">
        <v>3534</v>
      </c>
      <c r="F4565" s="45" t="s">
        <v>3333</v>
      </c>
      <c r="G4565" s="1">
        <v>1</v>
      </c>
      <c r="H4565" s="1" t="s">
        <v>3355</v>
      </c>
      <c r="J4565" s="1" t="s">
        <v>3537</v>
      </c>
      <c r="K4565" s="1" t="str">
        <f>VLOOKUP(L4565,CW!C:D,2,FALSE)</f>
        <v>May'16</v>
      </c>
      <c r="L4565" s="1" t="str">
        <f t="shared" si="71"/>
        <v>18'16</v>
      </c>
      <c r="M4565" s="1" t="str">
        <f>VLOOKUP(K4565,CW!D:E,2,FALSE)</f>
        <v>Q1'16</v>
      </c>
    </row>
    <row r="4566" spans="1:13" ht="15" customHeight="1">
      <c r="A4566" s="2">
        <v>42496</v>
      </c>
      <c r="B4566" s="1" t="s">
        <v>3342</v>
      </c>
      <c r="C4566" s="1" t="s">
        <v>1079</v>
      </c>
      <c r="D4566" s="1" t="s">
        <v>3316</v>
      </c>
      <c r="E4566" s="99" t="s">
        <v>4588</v>
      </c>
      <c r="F4566" s="45" t="s">
        <v>3341</v>
      </c>
      <c r="G4566" s="1">
        <v>1</v>
      </c>
      <c r="H4566" s="1" t="s">
        <v>3355</v>
      </c>
      <c r="I4566" s="1" t="s">
        <v>3550</v>
      </c>
      <c r="J4566" s="1">
        <v>3</v>
      </c>
      <c r="K4566" s="1" t="str">
        <f>VLOOKUP(L4566,CW!C:D,2,FALSE)</f>
        <v>May'16</v>
      </c>
      <c r="L4566" s="1" t="str">
        <f t="shared" si="71"/>
        <v>18'16</v>
      </c>
      <c r="M4566" s="1" t="str">
        <f>VLOOKUP(K4566,CW!D:E,2,FALSE)</f>
        <v>Q1'16</v>
      </c>
    </row>
    <row r="4567" spans="1:13" ht="15" customHeight="1">
      <c r="A4567" s="2">
        <v>42497</v>
      </c>
      <c r="B4567" s="1" t="s">
        <v>3343</v>
      </c>
      <c r="C4567" s="1" t="s">
        <v>3335</v>
      </c>
      <c r="D4567" s="1" t="s">
        <v>3316</v>
      </c>
      <c r="E4567" s="99" t="s">
        <v>4588</v>
      </c>
      <c r="F4567" s="45" t="s">
        <v>3341</v>
      </c>
      <c r="G4567" s="1">
        <v>1</v>
      </c>
      <c r="H4567" s="1" t="s">
        <v>3355</v>
      </c>
      <c r="I4567" s="1" t="s">
        <v>3550</v>
      </c>
      <c r="J4567" s="1">
        <v>3</v>
      </c>
      <c r="K4567" s="1" t="str">
        <f>VLOOKUP(L4567,CW!C:D,2,FALSE)</f>
        <v>May'16</v>
      </c>
      <c r="L4567" s="1" t="str">
        <f t="shared" si="71"/>
        <v>18'16</v>
      </c>
      <c r="M4567" s="1" t="str">
        <f>VLOOKUP(K4567,CW!D:E,2,FALSE)</f>
        <v>Q1'16</v>
      </c>
    </row>
    <row r="4568" spans="1:13" ht="15" customHeight="1">
      <c r="A4568" s="2">
        <v>42497</v>
      </c>
      <c r="B4568" s="1" t="s">
        <v>2887</v>
      </c>
      <c r="C4568" s="1" t="s">
        <v>3326</v>
      </c>
      <c r="D4568" s="1" t="s">
        <v>3308</v>
      </c>
      <c r="E4568" s="99" t="s">
        <v>4588</v>
      </c>
      <c r="F4568" s="45" t="s">
        <v>3336</v>
      </c>
      <c r="G4568" s="1">
        <v>1</v>
      </c>
      <c r="H4568" s="1" t="s">
        <v>3355</v>
      </c>
      <c r="I4568" s="1" t="s">
        <v>3550</v>
      </c>
      <c r="J4568" s="1">
        <v>6</v>
      </c>
      <c r="K4568" s="1" t="str">
        <f>VLOOKUP(L4568,CW!C:D,2,FALSE)</f>
        <v>May'16</v>
      </c>
      <c r="L4568" s="1" t="str">
        <f t="shared" si="71"/>
        <v>18'16</v>
      </c>
      <c r="M4568" s="1" t="str">
        <f>VLOOKUP(K4568,CW!D:E,2,FALSE)</f>
        <v>Q1'16</v>
      </c>
    </row>
    <row r="4569" spans="1:13" ht="15" customHeight="1">
      <c r="A4569" s="2">
        <v>42498</v>
      </c>
      <c r="B4569" s="1" t="s">
        <v>2910</v>
      </c>
      <c r="C4569" s="1" t="s">
        <v>3338</v>
      </c>
      <c r="D4569" s="1" t="s">
        <v>3327</v>
      </c>
      <c r="E4569" s="99" t="s">
        <v>4588</v>
      </c>
      <c r="F4569" s="45" t="s">
        <v>3336</v>
      </c>
      <c r="G4569" s="1">
        <v>1</v>
      </c>
      <c r="H4569" s="1" t="s">
        <v>3355</v>
      </c>
      <c r="I4569" s="1" t="s">
        <v>3550</v>
      </c>
      <c r="J4569" s="1">
        <v>5</v>
      </c>
      <c r="K4569" s="1" t="str">
        <f>VLOOKUP(L4569,CW!C:D,2,FALSE)</f>
        <v>May'16</v>
      </c>
      <c r="L4569" s="1" t="str">
        <f t="shared" si="71"/>
        <v>18'16</v>
      </c>
      <c r="M4569" s="1" t="str">
        <f>VLOOKUP(K4569,CW!D:E,2,FALSE)</f>
        <v>Q1'16</v>
      </c>
    </row>
    <row r="4570" spans="1:13" ht="15" customHeight="1">
      <c r="A4570" s="2">
        <v>42500</v>
      </c>
      <c r="B4570" s="1" t="s">
        <v>2957</v>
      </c>
      <c r="C4570" s="1" t="s">
        <v>3338</v>
      </c>
      <c r="D4570" s="1" t="s">
        <v>3312</v>
      </c>
      <c r="E4570" s="99" t="s">
        <v>4588</v>
      </c>
      <c r="F4570" s="45" t="s">
        <v>3333</v>
      </c>
      <c r="G4570" s="1">
        <v>1</v>
      </c>
      <c r="H4570" s="1" t="s">
        <v>3355</v>
      </c>
      <c r="I4570" s="1" t="s">
        <v>3550</v>
      </c>
      <c r="J4570" s="1" t="s">
        <v>3344</v>
      </c>
      <c r="K4570" s="1" t="str">
        <f>VLOOKUP(L4570,CW!C:D,2,FALSE)</f>
        <v>May'16</v>
      </c>
      <c r="L4570" s="1" t="str">
        <f t="shared" si="71"/>
        <v>19'16</v>
      </c>
      <c r="M4570" s="1" t="str">
        <f>VLOOKUP(K4570,CW!D:E,2,FALSE)</f>
        <v>Q1'16</v>
      </c>
    </row>
    <row r="4571" spans="1:13" ht="15" customHeight="1">
      <c r="A4571" s="2">
        <v>42500</v>
      </c>
      <c r="B4571" s="1" t="s">
        <v>3345</v>
      </c>
      <c r="C4571" s="1" t="s">
        <v>3335</v>
      </c>
      <c r="D4571" s="1" t="s">
        <v>3327</v>
      </c>
      <c r="E4571" s="99" t="s">
        <v>4588</v>
      </c>
      <c r="F4571" s="45" t="s">
        <v>3336</v>
      </c>
      <c r="G4571" s="1">
        <v>1</v>
      </c>
      <c r="H4571" s="1" t="s">
        <v>3355</v>
      </c>
      <c r="I4571" s="1" t="s">
        <v>3550</v>
      </c>
      <c r="K4571" s="1" t="str">
        <f>VLOOKUP(L4571,CW!C:D,2,FALSE)</f>
        <v>May'16</v>
      </c>
      <c r="L4571" s="1" t="str">
        <f t="shared" si="71"/>
        <v>19'16</v>
      </c>
      <c r="M4571" s="1" t="str">
        <f>VLOOKUP(K4571,CW!D:E,2,FALSE)</f>
        <v>Q1'16</v>
      </c>
    </row>
    <row r="4572" spans="1:13" ht="15" customHeight="1">
      <c r="A4572" s="2">
        <v>42500</v>
      </c>
      <c r="B4572" s="1" t="s">
        <v>2958</v>
      </c>
      <c r="C4572" s="1" t="s">
        <v>3335</v>
      </c>
      <c r="D4572" s="1" t="s">
        <v>3327</v>
      </c>
      <c r="E4572" s="99" t="s">
        <v>4588</v>
      </c>
      <c r="F4572" s="45" t="s">
        <v>3333</v>
      </c>
      <c r="G4572" s="1">
        <v>1</v>
      </c>
      <c r="H4572" s="1" t="s">
        <v>3355</v>
      </c>
      <c r="I4572" s="1" t="s">
        <v>3550</v>
      </c>
      <c r="K4572" s="1" t="str">
        <f>VLOOKUP(L4572,CW!C:D,2,FALSE)</f>
        <v>May'16</v>
      </c>
      <c r="L4572" s="1" t="str">
        <f t="shared" si="71"/>
        <v>19'16</v>
      </c>
      <c r="M4572" s="1" t="str">
        <f>VLOOKUP(K4572,CW!D:E,2,FALSE)</f>
        <v>Q1'16</v>
      </c>
    </row>
    <row r="4573" spans="1:13" ht="15" customHeight="1">
      <c r="A4573" s="2">
        <v>42500</v>
      </c>
      <c r="B4573" s="1" t="s">
        <v>2960</v>
      </c>
      <c r="C4573" s="1" t="s">
        <v>3346</v>
      </c>
      <c r="D4573" s="1" t="s">
        <v>3312</v>
      </c>
      <c r="E4573" s="99" t="s">
        <v>4588</v>
      </c>
      <c r="F4573" s="45" t="s">
        <v>3347</v>
      </c>
      <c r="G4573" s="1">
        <v>1</v>
      </c>
      <c r="H4573" s="1" t="s">
        <v>3355</v>
      </c>
      <c r="I4573" s="1" t="s">
        <v>3550</v>
      </c>
      <c r="J4573" s="1" t="s">
        <v>3535</v>
      </c>
      <c r="K4573" s="1" t="str">
        <f>VLOOKUP(L4573,CW!C:D,2,FALSE)</f>
        <v>May'16</v>
      </c>
      <c r="L4573" s="1" t="str">
        <f t="shared" si="71"/>
        <v>19'16</v>
      </c>
      <c r="M4573" s="1" t="str">
        <f>VLOOKUP(K4573,CW!D:E,2,FALSE)</f>
        <v>Q1'16</v>
      </c>
    </row>
    <row r="4574" spans="1:13" ht="15" customHeight="1">
      <c r="A4574" s="2">
        <v>42501</v>
      </c>
      <c r="B4574" s="1" t="s">
        <v>2965</v>
      </c>
      <c r="C4574" s="1" t="s">
        <v>3326</v>
      </c>
      <c r="D4574" s="1" t="s">
        <v>3312</v>
      </c>
      <c r="E4574" s="99" t="s">
        <v>4588</v>
      </c>
      <c r="F4574" s="45" t="s">
        <v>3347</v>
      </c>
      <c r="G4574" s="1">
        <v>2</v>
      </c>
      <c r="H4574" s="1" t="s">
        <v>3355</v>
      </c>
      <c r="I4574" s="1" t="s">
        <v>3550</v>
      </c>
      <c r="K4574" s="1" t="str">
        <f>VLOOKUP(L4574,CW!C:D,2,FALSE)</f>
        <v>May'16</v>
      </c>
      <c r="L4574" s="1" t="str">
        <f t="shared" ref="L4574:L4637" si="72">CONCATENATE(WEEKNUM(A4574,21),"'",TEXT(A4574,"yy"))</f>
        <v>19'16</v>
      </c>
      <c r="M4574" s="1" t="str">
        <f>VLOOKUP(K4574,CW!D:E,2,FALSE)</f>
        <v>Q1'16</v>
      </c>
    </row>
    <row r="4575" spans="1:13" ht="15" customHeight="1">
      <c r="A4575" s="2">
        <v>42501</v>
      </c>
      <c r="B4575" s="1" t="s">
        <v>3348</v>
      </c>
      <c r="C4575" s="1" t="s">
        <v>3349</v>
      </c>
      <c r="D4575" s="1" t="s">
        <v>3327</v>
      </c>
      <c r="E4575" s="99" t="s">
        <v>4588</v>
      </c>
      <c r="F4575" s="45" t="s">
        <v>3333</v>
      </c>
      <c r="G4575" s="1">
        <v>3</v>
      </c>
      <c r="H4575" s="1" t="s">
        <v>3355</v>
      </c>
      <c r="I4575" s="1" t="s">
        <v>3550</v>
      </c>
      <c r="K4575" s="1" t="str">
        <f>VLOOKUP(L4575,CW!C:D,2,FALSE)</f>
        <v>May'16</v>
      </c>
      <c r="L4575" s="1" t="str">
        <f t="shared" si="72"/>
        <v>19'16</v>
      </c>
      <c r="M4575" s="1" t="str">
        <f>VLOOKUP(K4575,CW!D:E,2,FALSE)</f>
        <v>Q1'16</v>
      </c>
    </row>
    <row r="4576" spans="1:13" ht="15" customHeight="1">
      <c r="A4576" s="2">
        <v>42502</v>
      </c>
      <c r="B4576" s="1" t="s">
        <v>2985</v>
      </c>
      <c r="C4576" s="1" t="s">
        <v>3536</v>
      </c>
      <c r="D4576" s="1" t="s">
        <v>3538</v>
      </c>
      <c r="E4576" s="1" t="s">
        <v>3534</v>
      </c>
      <c r="F4576" s="45" t="s">
        <v>3333</v>
      </c>
      <c r="G4576" s="1">
        <v>1</v>
      </c>
      <c r="H4576" s="1" t="s">
        <v>3355</v>
      </c>
      <c r="J4576" s="1" t="s">
        <v>3535</v>
      </c>
      <c r="K4576" s="1" t="str">
        <f>VLOOKUP(L4576,CW!C:D,2,FALSE)</f>
        <v>May'16</v>
      </c>
      <c r="L4576" s="1" t="str">
        <f t="shared" si="72"/>
        <v>19'16</v>
      </c>
      <c r="M4576" s="1" t="str">
        <f>VLOOKUP(K4576,CW!D:E,2,FALSE)</f>
        <v>Q1'16</v>
      </c>
    </row>
    <row r="4577" spans="1:13" ht="15" customHeight="1">
      <c r="A4577" s="2">
        <v>42503</v>
      </c>
      <c r="B4577" s="1" t="s">
        <v>3018</v>
      </c>
      <c r="C4577" s="1" t="s">
        <v>3326</v>
      </c>
      <c r="D4577" s="1" t="s">
        <v>3538</v>
      </c>
      <c r="E4577" s="1" t="s">
        <v>3534</v>
      </c>
      <c r="F4577" s="45" t="s">
        <v>4591</v>
      </c>
      <c r="G4577" s="1">
        <v>1</v>
      </c>
      <c r="H4577" s="1" t="s">
        <v>3355</v>
      </c>
      <c r="K4577" s="1" t="str">
        <f>VLOOKUP(L4577,CW!C:D,2,FALSE)</f>
        <v>May'16</v>
      </c>
      <c r="L4577" s="1" t="str">
        <f t="shared" si="72"/>
        <v>19'16</v>
      </c>
      <c r="M4577" s="1" t="str">
        <f>VLOOKUP(K4577,CW!D:E,2,FALSE)</f>
        <v>Q1'16</v>
      </c>
    </row>
    <row r="4578" spans="1:13" ht="15" customHeight="1">
      <c r="A4578" s="2">
        <v>42503</v>
      </c>
      <c r="B4578" s="1" t="s">
        <v>2996</v>
      </c>
      <c r="C4578" s="1" t="s">
        <v>3539</v>
      </c>
      <c r="D4578" s="1" t="s">
        <v>3312</v>
      </c>
      <c r="E4578" s="1" t="s">
        <v>3534</v>
      </c>
      <c r="F4578" s="45" t="s">
        <v>3347</v>
      </c>
      <c r="G4578" s="1">
        <v>1</v>
      </c>
      <c r="H4578" s="1" t="s">
        <v>3355</v>
      </c>
      <c r="J4578" s="1" t="s">
        <v>3344</v>
      </c>
      <c r="K4578" s="1" t="str">
        <f>VLOOKUP(L4578,CW!C:D,2,FALSE)</f>
        <v>May'16</v>
      </c>
      <c r="L4578" s="1" t="str">
        <f t="shared" si="72"/>
        <v>19'16</v>
      </c>
      <c r="M4578" s="1" t="str">
        <f>VLOOKUP(K4578,CW!D:E,2,FALSE)</f>
        <v>Q1'16</v>
      </c>
    </row>
    <row r="4579" spans="1:13" ht="15" customHeight="1">
      <c r="A4579" s="2">
        <v>42504</v>
      </c>
      <c r="B4579" s="1" t="s">
        <v>3006</v>
      </c>
      <c r="C4579" s="1" t="s">
        <v>3309</v>
      </c>
      <c r="D4579" s="1" t="s">
        <v>3540</v>
      </c>
      <c r="E4579" s="1" t="s">
        <v>3534</v>
      </c>
      <c r="F4579" s="45" t="s">
        <v>3333</v>
      </c>
      <c r="G4579" s="1">
        <v>2</v>
      </c>
      <c r="H4579" s="1" t="s">
        <v>3355</v>
      </c>
      <c r="J4579" s="1" t="s">
        <v>3323</v>
      </c>
      <c r="K4579" s="1" t="str">
        <f>VLOOKUP(L4579,CW!C:D,2,FALSE)</f>
        <v>May'16</v>
      </c>
      <c r="L4579" s="1" t="str">
        <f t="shared" si="72"/>
        <v>19'16</v>
      </c>
      <c r="M4579" s="1" t="str">
        <f>VLOOKUP(K4579,CW!D:E,2,FALSE)</f>
        <v>Q1'16</v>
      </c>
    </row>
    <row r="4580" spans="1:13" ht="15" customHeight="1">
      <c r="A4580" s="2">
        <v>42504</v>
      </c>
      <c r="B4580" s="1" t="s">
        <v>3350</v>
      </c>
      <c r="C4580" s="1" t="s">
        <v>3309</v>
      </c>
      <c r="D4580" s="1" t="s">
        <v>3316</v>
      </c>
      <c r="E4580" s="99" t="s">
        <v>4588</v>
      </c>
      <c r="F4580" s="45" t="s">
        <v>3341</v>
      </c>
      <c r="H4580" s="1" t="s">
        <v>3355</v>
      </c>
      <c r="I4580" s="1" t="s">
        <v>3550</v>
      </c>
      <c r="K4580" s="1" t="str">
        <f>VLOOKUP(L4580,CW!C:D,2,FALSE)</f>
        <v>May'16</v>
      </c>
      <c r="L4580" s="1" t="str">
        <f t="shared" si="72"/>
        <v>19'16</v>
      </c>
      <c r="M4580" s="1" t="str">
        <f>VLOOKUP(K4580,CW!D:E,2,FALSE)</f>
        <v>Q1'16</v>
      </c>
    </row>
    <row r="4581" spans="1:13" ht="15" customHeight="1">
      <c r="A4581" s="2">
        <v>42505</v>
      </c>
      <c r="B4581" s="1" t="s">
        <v>3033</v>
      </c>
      <c r="C4581" s="1" t="s">
        <v>3309</v>
      </c>
      <c r="D4581" s="1" t="s">
        <v>3312</v>
      </c>
      <c r="E4581" s="1" t="s">
        <v>3534</v>
      </c>
      <c r="F4581" s="45" t="s">
        <v>3347</v>
      </c>
      <c r="G4581" s="1">
        <v>1</v>
      </c>
      <c r="H4581" s="1" t="s">
        <v>3355</v>
      </c>
      <c r="J4581" s="1" t="s">
        <v>3537</v>
      </c>
      <c r="K4581" s="1" t="str">
        <f>VLOOKUP(L4581,CW!C:D,2,FALSE)</f>
        <v>May'16</v>
      </c>
      <c r="L4581" s="1" t="str">
        <f t="shared" si="72"/>
        <v>19'16</v>
      </c>
      <c r="M4581" s="1" t="str">
        <f>VLOOKUP(K4581,CW!D:E,2,FALSE)</f>
        <v>Q1'16</v>
      </c>
    </row>
    <row r="4582" spans="1:13" ht="15" customHeight="1">
      <c r="A4582" s="2">
        <v>42505</v>
      </c>
      <c r="B4582" s="1" t="s">
        <v>3041</v>
      </c>
      <c r="C4582" s="1" t="s">
        <v>3309</v>
      </c>
      <c r="D4582" s="1" t="s">
        <v>3312</v>
      </c>
      <c r="E4582" s="1" t="s">
        <v>3534</v>
      </c>
      <c r="F4582" s="45" t="s">
        <v>3347</v>
      </c>
      <c r="G4582" s="1">
        <v>1</v>
      </c>
      <c r="H4582" s="1" t="s">
        <v>3355</v>
      </c>
      <c r="J4582" s="1" t="s">
        <v>3537</v>
      </c>
      <c r="K4582" s="1" t="str">
        <f>VLOOKUP(L4582,CW!C:D,2,FALSE)</f>
        <v>May'16</v>
      </c>
      <c r="L4582" s="1" t="str">
        <f t="shared" si="72"/>
        <v>19'16</v>
      </c>
      <c r="M4582" s="1" t="str">
        <f>VLOOKUP(K4582,CW!D:E,2,FALSE)</f>
        <v>Q1'16</v>
      </c>
    </row>
    <row r="4583" spans="1:13" ht="15" customHeight="1">
      <c r="A4583" s="2">
        <v>42505</v>
      </c>
      <c r="B4583" s="1" t="s">
        <v>3048</v>
      </c>
      <c r="C4583" s="1" t="s">
        <v>3309</v>
      </c>
      <c r="D4583" s="1" t="s">
        <v>3316</v>
      </c>
      <c r="E4583" s="1" t="s">
        <v>3534</v>
      </c>
      <c r="F4583" s="45" t="s">
        <v>3333</v>
      </c>
      <c r="G4583" s="1">
        <v>1</v>
      </c>
      <c r="H4583" s="1" t="s">
        <v>3355</v>
      </c>
      <c r="J4583" s="1" t="s">
        <v>3535</v>
      </c>
      <c r="K4583" s="1" t="str">
        <f>VLOOKUP(L4583,CW!C:D,2,FALSE)</f>
        <v>May'16</v>
      </c>
      <c r="L4583" s="1" t="str">
        <f t="shared" si="72"/>
        <v>19'16</v>
      </c>
      <c r="M4583" s="1" t="str">
        <f>VLOOKUP(K4583,CW!D:E,2,FALSE)</f>
        <v>Q1'16</v>
      </c>
    </row>
    <row r="4584" spans="1:13" ht="15" customHeight="1">
      <c r="A4584" s="2">
        <v>42509</v>
      </c>
      <c r="B4584" s="1" t="s">
        <v>3107</v>
      </c>
      <c r="C4584" s="1" t="s">
        <v>3309</v>
      </c>
      <c r="D4584" s="1" t="s">
        <v>3321</v>
      </c>
      <c r="E4584" s="1" t="s">
        <v>3534</v>
      </c>
      <c r="F4584" s="45" t="s">
        <v>3333</v>
      </c>
      <c r="G4584" s="1">
        <v>1</v>
      </c>
      <c r="H4584" s="1" t="s">
        <v>3355</v>
      </c>
      <c r="J4584" s="1" t="s">
        <v>3323</v>
      </c>
      <c r="K4584" s="1" t="str">
        <f>VLOOKUP(L4584,CW!C:D,2,FALSE)</f>
        <v>May'16</v>
      </c>
      <c r="L4584" s="1" t="str">
        <f t="shared" si="72"/>
        <v>20'16</v>
      </c>
      <c r="M4584" s="1" t="str">
        <f>VLOOKUP(K4584,CW!D:E,2,FALSE)</f>
        <v>Q1'16</v>
      </c>
    </row>
    <row r="4585" spans="1:13" ht="15" customHeight="1">
      <c r="A4585" s="2">
        <v>42509</v>
      </c>
      <c r="B4585" s="1" t="s">
        <v>3109</v>
      </c>
      <c r="C4585" s="1" t="s">
        <v>3326</v>
      </c>
      <c r="D4585" s="1" t="s">
        <v>3312</v>
      </c>
      <c r="E4585" s="1" t="s">
        <v>4588</v>
      </c>
      <c r="F4585" s="45" t="s">
        <v>3541</v>
      </c>
      <c r="G4585" s="1">
        <v>2</v>
      </c>
      <c r="H4585" s="1" t="s">
        <v>3355</v>
      </c>
      <c r="I4585" s="1" t="s">
        <v>3550</v>
      </c>
      <c r="J4585" s="1" t="s">
        <v>3537</v>
      </c>
      <c r="K4585" s="1" t="str">
        <f>VLOOKUP(L4585,CW!C:D,2,FALSE)</f>
        <v>May'16</v>
      </c>
      <c r="L4585" s="1" t="str">
        <f t="shared" si="72"/>
        <v>20'16</v>
      </c>
      <c r="M4585" s="1" t="str">
        <f>VLOOKUP(K4585,CW!D:E,2,FALSE)</f>
        <v>Q1'16</v>
      </c>
    </row>
    <row r="4586" spans="1:13" ht="15" customHeight="1">
      <c r="A4586" s="2">
        <v>42511</v>
      </c>
      <c r="B4586" s="1" t="s">
        <v>3154</v>
      </c>
      <c r="C4586" s="1" t="s">
        <v>1079</v>
      </c>
      <c r="D4586" s="1" t="s">
        <v>3312</v>
      </c>
      <c r="E4586" s="99" t="s">
        <v>4588</v>
      </c>
      <c r="F4586" s="45" t="s">
        <v>4591</v>
      </c>
      <c r="G4586" s="1">
        <v>1</v>
      </c>
      <c r="H4586" s="1" t="s">
        <v>3355</v>
      </c>
      <c r="I4586" s="1" t="s">
        <v>3550</v>
      </c>
      <c r="K4586" s="1" t="str">
        <f>VLOOKUP(L4586,CW!C:D,2,FALSE)</f>
        <v>May'16</v>
      </c>
      <c r="L4586" s="1" t="str">
        <f t="shared" si="72"/>
        <v>20'16</v>
      </c>
      <c r="M4586" s="1" t="str">
        <f>VLOOKUP(K4586,CW!D:E,2,FALSE)</f>
        <v>Q1'16</v>
      </c>
    </row>
    <row r="4587" spans="1:13" ht="15" customHeight="1">
      <c r="A4587" s="2">
        <v>42512</v>
      </c>
      <c r="B4587" s="1" t="s">
        <v>3150</v>
      </c>
      <c r="C4587" s="1" t="s">
        <v>3335</v>
      </c>
      <c r="D4587" s="1" t="s">
        <v>3312</v>
      </c>
      <c r="E4587" s="1" t="s">
        <v>3534</v>
      </c>
      <c r="F4587" s="45" t="s">
        <v>3347</v>
      </c>
      <c r="G4587" s="1">
        <v>1</v>
      </c>
      <c r="H4587" s="1" t="s">
        <v>3355</v>
      </c>
      <c r="J4587" s="1" t="s">
        <v>3537</v>
      </c>
      <c r="K4587" s="1" t="str">
        <f>VLOOKUP(L4587,CW!C:D,2,FALSE)</f>
        <v>May'16</v>
      </c>
      <c r="L4587" s="1" t="str">
        <f t="shared" si="72"/>
        <v>20'16</v>
      </c>
      <c r="M4587" s="1" t="str">
        <f>VLOOKUP(K4587,CW!D:E,2,FALSE)</f>
        <v>Q1'16</v>
      </c>
    </row>
    <row r="4588" spans="1:13" ht="15" customHeight="1">
      <c r="A4588" s="2">
        <v>42512</v>
      </c>
      <c r="B4588" s="1" t="s">
        <v>3149</v>
      </c>
      <c r="C4588" s="1" t="s">
        <v>3335</v>
      </c>
      <c r="D4588" s="1" t="s">
        <v>3312</v>
      </c>
      <c r="E4588" s="1" t="s">
        <v>3534</v>
      </c>
      <c r="F4588" s="45" t="s">
        <v>3347</v>
      </c>
      <c r="G4588" s="1">
        <v>1</v>
      </c>
      <c r="H4588" s="1" t="s">
        <v>3355</v>
      </c>
      <c r="J4588" s="1" t="s">
        <v>3537</v>
      </c>
      <c r="K4588" s="1" t="str">
        <f>VLOOKUP(L4588,CW!C:D,2,FALSE)</f>
        <v>May'16</v>
      </c>
      <c r="L4588" s="1" t="str">
        <f t="shared" si="72"/>
        <v>20'16</v>
      </c>
      <c r="M4588" s="1" t="str">
        <f>VLOOKUP(K4588,CW!D:E,2,FALSE)</f>
        <v>Q1'16</v>
      </c>
    </row>
    <row r="4589" spans="1:13" ht="15" customHeight="1">
      <c r="A4589" s="2">
        <v>42512</v>
      </c>
      <c r="B4589" s="1" t="s">
        <v>3151</v>
      </c>
      <c r="C4589" s="1" t="s">
        <v>3335</v>
      </c>
      <c r="D4589" s="1" t="s">
        <v>3312</v>
      </c>
      <c r="E4589" s="1" t="s">
        <v>3534</v>
      </c>
      <c r="F4589" s="45" t="s">
        <v>3347</v>
      </c>
      <c r="G4589" s="1">
        <v>1</v>
      </c>
      <c r="H4589" s="1" t="s">
        <v>3355</v>
      </c>
      <c r="J4589" s="1" t="s">
        <v>3537</v>
      </c>
      <c r="K4589" s="1" t="str">
        <f>VLOOKUP(L4589,CW!C:D,2,FALSE)</f>
        <v>May'16</v>
      </c>
      <c r="L4589" s="1" t="str">
        <f t="shared" si="72"/>
        <v>20'16</v>
      </c>
      <c r="M4589" s="1" t="str">
        <f>VLOOKUP(K4589,CW!D:E,2,FALSE)</f>
        <v>Q1'16</v>
      </c>
    </row>
    <row r="4590" spans="1:13" ht="15" customHeight="1">
      <c r="A4590" s="2">
        <v>42512</v>
      </c>
      <c r="B4590" s="1" t="s">
        <v>3542</v>
      </c>
      <c r="C4590" s="1" t="s">
        <v>3335</v>
      </c>
      <c r="D4590" s="1" t="s">
        <v>3312</v>
      </c>
      <c r="E4590" s="1" t="s">
        <v>3534</v>
      </c>
      <c r="F4590" s="45" t="s">
        <v>3347</v>
      </c>
      <c r="G4590" s="1">
        <v>2</v>
      </c>
      <c r="H4590" s="1" t="s">
        <v>3355</v>
      </c>
      <c r="J4590" s="1" t="s">
        <v>3537</v>
      </c>
      <c r="K4590" s="1" t="str">
        <f>VLOOKUP(L4590,CW!C:D,2,FALSE)</f>
        <v>May'16</v>
      </c>
      <c r="L4590" s="1" t="str">
        <f t="shared" si="72"/>
        <v>20'16</v>
      </c>
      <c r="M4590" s="1" t="str">
        <f>VLOOKUP(K4590,CW!D:E,2,FALSE)</f>
        <v>Q1'16</v>
      </c>
    </row>
    <row r="4591" spans="1:13" ht="15" customHeight="1">
      <c r="A4591" s="2">
        <v>42512</v>
      </c>
      <c r="B4591" s="1" t="s">
        <v>3153</v>
      </c>
      <c r="C4591" s="1" t="s">
        <v>3335</v>
      </c>
      <c r="D4591" s="1" t="s">
        <v>3312</v>
      </c>
      <c r="E4591" s="1" t="s">
        <v>3534</v>
      </c>
      <c r="F4591" s="45" t="s">
        <v>3347</v>
      </c>
      <c r="G4591" s="1">
        <v>2</v>
      </c>
      <c r="H4591" s="1" t="s">
        <v>3355</v>
      </c>
      <c r="J4591" s="1" t="s">
        <v>3537</v>
      </c>
      <c r="K4591" s="1" t="str">
        <f>VLOOKUP(L4591,CW!C:D,2,FALSE)</f>
        <v>May'16</v>
      </c>
      <c r="L4591" s="1" t="str">
        <f t="shared" si="72"/>
        <v>20'16</v>
      </c>
      <c r="M4591" s="1" t="str">
        <f>VLOOKUP(K4591,CW!D:E,2,FALSE)</f>
        <v>Q1'16</v>
      </c>
    </row>
    <row r="4592" spans="1:13" ht="15" customHeight="1">
      <c r="A4592" s="2">
        <v>42515</v>
      </c>
      <c r="B4592" s="1" t="s">
        <v>3200</v>
      </c>
      <c r="C4592" s="1" t="s">
        <v>1079</v>
      </c>
      <c r="D4592" s="1" t="s">
        <v>3312</v>
      </c>
      <c r="E4592" s="1" t="s">
        <v>4588</v>
      </c>
      <c r="F4592" s="45" t="s">
        <v>3333</v>
      </c>
      <c r="G4592" s="1">
        <v>1</v>
      </c>
      <c r="H4592" s="1" t="s">
        <v>3355</v>
      </c>
      <c r="I4592" s="1" t="s">
        <v>3550</v>
      </c>
      <c r="J4592" s="1" t="s">
        <v>3535</v>
      </c>
      <c r="K4592" s="1" t="str">
        <f>VLOOKUP(L4592,CW!C:D,2,FALSE)</f>
        <v>May'16</v>
      </c>
      <c r="L4592" s="1" t="str">
        <f t="shared" si="72"/>
        <v>21'16</v>
      </c>
      <c r="M4592" s="1" t="str">
        <f>VLOOKUP(K4592,CW!D:E,2,FALSE)</f>
        <v>Q1'16</v>
      </c>
    </row>
    <row r="4593" spans="1:13" ht="15" customHeight="1">
      <c r="A4593" s="2">
        <v>42515</v>
      </c>
      <c r="B4593" s="1" t="s">
        <v>3543</v>
      </c>
      <c r="C4593" s="1" t="s">
        <v>3326</v>
      </c>
      <c r="D4593" s="1" t="s">
        <v>3312</v>
      </c>
      <c r="E4593" s="1" t="s">
        <v>4588</v>
      </c>
      <c r="F4593" s="45" t="s">
        <v>3333</v>
      </c>
      <c r="G4593" s="1">
        <v>1</v>
      </c>
      <c r="H4593" s="1" t="s">
        <v>3355</v>
      </c>
      <c r="I4593" s="1" t="s">
        <v>3550</v>
      </c>
      <c r="J4593" s="1" t="s">
        <v>3537</v>
      </c>
      <c r="K4593" s="1" t="str">
        <f>VLOOKUP(L4593,CW!C:D,2,FALSE)</f>
        <v>May'16</v>
      </c>
      <c r="L4593" s="1" t="str">
        <f t="shared" si="72"/>
        <v>21'16</v>
      </c>
      <c r="M4593" s="1" t="str">
        <f>VLOOKUP(K4593,CW!D:E,2,FALSE)</f>
        <v>Q1'16</v>
      </c>
    </row>
    <row r="4594" spans="1:13" ht="15" customHeight="1">
      <c r="A4594" s="2">
        <v>42515</v>
      </c>
      <c r="B4594" s="1" t="s">
        <v>3199</v>
      </c>
      <c r="C4594" s="1" t="s">
        <v>3326</v>
      </c>
      <c r="D4594" s="1" t="s">
        <v>3312</v>
      </c>
      <c r="E4594" s="1" t="s">
        <v>3534</v>
      </c>
      <c r="F4594" s="45" t="s">
        <v>3341</v>
      </c>
      <c r="G4594" s="1">
        <v>6</v>
      </c>
      <c r="H4594" s="1" t="s">
        <v>3355</v>
      </c>
      <c r="J4594" s="1" t="s">
        <v>3537</v>
      </c>
      <c r="K4594" s="1" t="str">
        <f>VLOOKUP(L4594,CW!C:D,2,FALSE)</f>
        <v>May'16</v>
      </c>
      <c r="L4594" s="1" t="str">
        <f t="shared" si="72"/>
        <v>21'16</v>
      </c>
      <c r="M4594" s="1" t="str">
        <f>VLOOKUP(K4594,CW!D:E,2,FALSE)</f>
        <v>Q1'16</v>
      </c>
    </row>
    <row r="4595" spans="1:13" ht="15" customHeight="1">
      <c r="A4595" s="2">
        <v>42515</v>
      </c>
      <c r="B4595" s="1" t="s">
        <v>3223</v>
      </c>
      <c r="C4595" s="1" t="s">
        <v>3326</v>
      </c>
      <c r="D4595" s="1" t="s">
        <v>3308</v>
      </c>
      <c r="E4595" s="1" t="s">
        <v>3534</v>
      </c>
      <c r="F4595" s="45" t="s">
        <v>3541</v>
      </c>
      <c r="G4595" s="1">
        <v>1</v>
      </c>
      <c r="H4595" s="1" t="s">
        <v>3355</v>
      </c>
      <c r="J4595" s="1" t="s">
        <v>3535</v>
      </c>
      <c r="K4595" s="1" t="str">
        <f>VLOOKUP(L4595,CW!C:D,2,FALSE)</f>
        <v>May'16</v>
      </c>
      <c r="L4595" s="1" t="str">
        <f t="shared" si="72"/>
        <v>21'16</v>
      </c>
      <c r="M4595" s="1" t="str">
        <f>VLOOKUP(K4595,CW!D:E,2,FALSE)</f>
        <v>Q1'16</v>
      </c>
    </row>
    <row r="4596" spans="1:13" ht="15" customHeight="1">
      <c r="A4596" s="2">
        <v>42516</v>
      </c>
      <c r="B4596" s="1" t="s">
        <v>3247</v>
      </c>
      <c r="C4596" s="1" t="s">
        <v>1079</v>
      </c>
      <c r="D4596" s="1" t="s">
        <v>3321</v>
      </c>
      <c r="E4596" s="1" t="s">
        <v>3532</v>
      </c>
      <c r="F4596" s="45" t="s">
        <v>4591</v>
      </c>
      <c r="G4596" s="1">
        <v>2</v>
      </c>
      <c r="H4596" s="1" t="s">
        <v>3355</v>
      </c>
      <c r="J4596" s="1" t="s">
        <v>3535</v>
      </c>
      <c r="K4596" s="1" t="str">
        <f>VLOOKUP(L4596,CW!C:D,2,FALSE)</f>
        <v>May'16</v>
      </c>
      <c r="L4596" s="1" t="str">
        <f t="shared" si="72"/>
        <v>21'16</v>
      </c>
      <c r="M4596" s="1" t="str">
        <f>VLOOKUP(K4596,CW!D:E,2,FALSE)</f>
        <v>Q1'16</v>
      </c>
    </row>
    <row r="4597" spans="1:13" ht="15" customHeight="1">
      <c r="A4597" s="2">
        <v>42518</v>
      </c>
      <c r="B4597" s="1" t="s">
        <v>3544</v>
      </c>
      <c r="C4597" s="1" t="s">
        <v>3545</v>
      </c>
      <c r="D4597" s="1" t="s">
        <v>3546</v>
      </c>
      <c r="E4597" s="1" t="s">
        <v>4588</v>
      </c>
      <c r="F4597" s="45" t="s">
        <v>3333</v>
      </c>
      <c r="G4597" s="1">
        <v>1</v>
      </c>
      <c r="H4597" s="1" t="s">
        <v>3355</v>
      </c>
      <c r="I4597" s="1" t="s">
        <v>3550</v>
      </c>
      <c r="J4597" s="1" t="s">
        <v>3323</v>
      </c>
      <c r="K4597" s="1" t="str">
        <f>VLOOKUP(L4597,CW!C:D,2,FALSE)</f>
        <v>May'16</v>
      </c>
      <c r="L4597" s="1" t="str">
        <f t="shared" si="72"/>
        <v>21'16</v>
      </c>
      <c r="M4597" s="1" t="str">
        <f>VLOOKUP(K4597,CW!D:E,2,FALSE)</f>
        <v>Q1'16</v>
      </c>
    </row>
    <row r="4598" spans="1:13" ht="15" customHeight="1">
      <c r="A4598" s="2">
        <v>42519</v>
      </c>
      <c r="B4598" s="1" t="s">
        <v>3271</v>
      </c>
      <c r="C4598" s="1" t="s">
        <v>3351</v>
      </c>
      <c r="D4598" s="1" t="s">
        <v>3316</v>
      </c>
      <c r="E4598" s="99" t="s">
        <v>4588</v>
      </c>
      <c r="F4598" s="45" t="s">
        <v>3341</v>
      </c>
      <c r="G4598" s="1">
        <v>1</v>
      </c>
      <c r="H4598" s="1" t="s">
        <v>3355</v>
      </c>
      <c r="I4598" s="1" t="s">
        <v>3550</v>
      </c>
      <c r="J4598" s="1">
        <v>2</v>
      </c>
      <c r="K4598" s="1" t="str">
        <f>VLOOKUP(L4598,CW!C:D,2,FALSE)</f>
        <v>May'16</v>
      </c>
      <c r="L4598" s="1" t="str">
        <f t="shared" si="72"/>
        <v>21'16</v>
      </c>
      <c r="M4598" s="1" t="str">
        <f>VLOOKUP(K4598,CW!D:E,2,FALSE)</f>
        <v>Q1'16</v>
      </c>
    </row>
    <row r="4599" spans="1:13" ht="15" customHeight="1">
      <c r="A4599" s="2">
        <v>42519</v>
      </c>
      <c r="B4599" s="1" t="s">
        <v>3276</v>
      </c>
      <c r="C4599" s="1" t="s">
        <v>3351</v>
      </c>
      <c r="D4599" s="1" t="s">
        <v>3312</v>
      </c>
      <c r="E4599" s="1" t="s">
        <v>4588</v>
      </c>
      <c r="F4599" s="45" t="s">
        <v>3541</v>
      </c>
      <c r="G4599" s="1">
        <v>1</v>
      </c>
      <c r="H4599" s="1" t="s">
        <v>3355</v>
      </c>
      <c r="I4599" s="1" t="s">
        <v>3550</v>
      </c>
      <c r="J4599" s="1">
        <v>5</v>
      </c>
      <c r="K4599" s="1" t="str">
        <f>VLOOKUP(L4599,CW!C:D,2,FALSE)</f>
        <v>May'16</v>
      </c>
      <c r="L4599" s="1" t="str">
        <f t="shared" si="72"/>
        <v>21'16</v>
      </c>
      <c r="M4599" s="1" t="str">
        <f>VLOOKUP(K4599,CW!D:E,2,FALSE)</f>
        <v>Q1'16</v>
      </c>
    </row>
    <row r="4600" spans="1:13" ht="15" customHeight="1">
      <c r="A4600" s="2">
        <v>42491</v>
      </c>
      <c r="B4600" s="1" t="s">
        <v>2752</v>
      </c>
      <c r="C4600" s="1" t="s">
        <v>3533</v>
      </c>
      <c r="D4600" s="1" t="s">
        <v>3312</v>
      </c>
      <c r="E4600" s="1" t="s">
        <v>3534</v>
      </c>
      <c r="F4600" s="45" t="s">
        <v>3333</v>
      </c>
      <c r="G4600" s="1">
        <v>1</v>
      </c>
      <c r="H4600" s="1" t="s">
        <v>3355</v>
      </c>
      <c r="J4600" s="1" t="s">
        <v>3535</v>
      </c>
      <c r="K4600" s="1" t="str">
        <f>VLOOKUP(L4600,CW!C:D,2,FALSE)</f>
        <v>Apr'16</v>
      </c>
      <c r="L4600" s="1" t="str">
        <f t="shared" si="72"/>
        <v>17'16</v>
      </c>
      <c r="M4600" s="1" t="str">
        <f>VLOOKUP(K4600,CW!D:E,2,FALSE)</f>
        <v>Q1'16</v>
      </c>
    </row>
    <row r="4601" spans="1:13" ht="15" customHeight="1">
      <c r="A4601" s="2">
        <v>42493</v>
      </c>
      <c r="B4601" s="1" t="s">
        <v>2801</v>
      </c>
      <c r="C4601" s="1" t="s">
        <v>3340</v>
      </c>
      <c r="D4601" s="1" t="s">
        <v>3316</v>
      </c>
      <c r="E4601" s="99" t="s">
        <v>4588</v>
      </c>
      <c r="F4601" s="45" t="s">
        <v>3333</v>
      </c>
      <c r="G4601" s="1">
        <v>1</v>
      </c>
      <c r="H4601" s="1" t="s">
        <v>3355</v>
      </c>
      <c r="I4601" s="1" t="s">
        <v>3550</v>
      </c>
      <c r="J4601" s="1">
        <v>3</v>
      </c>
      <c r="K4601" s="1" t="str">
        <f>VLOOKUP(L4601,CW!C:D,2,FALSE)</f>
        <v>May'16</v>
      </c>
      <c r="L4601" s="1" t="str">
        <f t="shared" si="72"/>
        <v>18'16</v>
      </c>
      <c r="M4601" s="1" t="str">
        <f>VLOOKUP(K4601,CW!D:E,2,FALSE)</f>
        <v>Q1'16</v>
      </c>
    </row>
    <row r="4602" spans="1:13" ht="15" customHeight="1">
      <c r="A4602" s="2">
        <v>42494</v>
      </c>
      <c r="B4602" s="1" t="s">
        <v>2832</v>
      </c>
      <c r="C4602" s="1" t="s">
        <v>1079</v>
      </c>
      <c r="D4602" s="1" t="s">
        <v>3312</v>
      </c>
      <c r="E4602" s="99" t="s">
        <v>4588</v>
      </c>
      <c r="F4602" s="45" t="s">
        <v>3333</v>
      </c>
      <c r="G4602" s="1">
        <v>1</v>
      </c>
      <c r="H4602" s="1" t="s">
        <v>3355</v>
      </c>
      <c r="I4602" s="1" t="s">
        <v>3550</v>
      </c>
      <c r="J4602" s="1">
        <v>6</v>
      </c>
      <c r="K4602" s="1" t="str">
        <f>VLOOKUP(L4602,CW!C:D,2,FALSE)</f>
        <v>May'16</v>
      </c>
      <c r="L4602" s="1" t="str">
        <f t="shared" si="72"/>
        <v>18'16</v>
      </c>
      <c r="M4602" s="1" t="str">
        <f>VLOOKUP(K4602,CW!D:E,2,FALSE)</f>
        <v>Q1'16</v>
      </c>
    </row>
    <row r="4603" spans="1:13" ht="15" customHeight="1">
      <c r="A4603" s="2">
        <v>42495</v>
      </c>
      <c r="B4603" s="1" t="s">
        <v>2861</v>
      </c>
      <c r="C4603" s="1" t="s">
        <v>3311</v>
      </c>
      <c r="D4603" s="1" t="s">
        <v>3316</v>
      </c>
      <c r="E4603" s="99" t="s">
        <v>4588</v>
      </c>
      <c r="F4603" s="45" t="s">
        <v>3341</v>
      </c>
      <c r="G4603" s="1">
        <v>1</v>
      </c>
      <c r="H4603" s="1" t="s">
        <v>3355</v>
      </c>
      <c r="I4603" s="1" t="s">
        <v>3550</v>
      </c>
      <c r="J4603" s="1">
        <v>2</v>
      </c>
      <c r="K4603" s="1" t="str">
        <f>VLOOKUP(L4603,CW!C:D,2,FALSE)</f>
        <v>May'16</v>
      </c>
      <c r="L4603" s="1" t="str">
        <f t="shared" si="72"/>
        <v>18'16</v>
      </c>
      <c r="M4603" s="1" t="str">
        <f>VLOOKUP(K4603,CW!D:E,2,FALSE)</f>
        <v>Q1'16</v>
      </c>
    </row>
    <row r="4604" spans="1:13" ht="15" customHeight="1">
      <c r="A4604" s="2">
        <v>42495</v>
      </c>
      <c r="B4604" s="1" t="s">
        <v>2862</v>
      </c>
      <c r="C4604" s="1" t="s">
        <v>3536</v>
      </c>
      <c r="D4604" s="1" t="s">
        <v>3316</v>
      </c>
      <c r="E4604" s="1" t="s">
        <v>3534</v>
      </c>
      <c r="F4604" s="45" t="s">
        <v>3333</v>
      </c>
      <c r="G4604" s="1">
        <v>1</v>
      </c>
      <c r="H4604" s="1" t="s">
        <v>3355</v>
      </c>
      <c r="J4604" s="1" t="s">
        <v>3537</v>
      </c>
      <c r="K4604" s="1" t="str">
        <f>VLOOKUP(L4604,CW!C:D,2,FALSE)</f>
        <v>May'16</v>
      </c>
      <c r="L4604" s="1" t="str">
        <f t="shared" si="72"/>
        <v>18'16</v>
      </c>
      <c r="M4604" s="1" t="str">
        <f>VLOOKUP(K4604,CW!D:E,2,FALSE)</f>
        <v>Q1'16</v>
      </c>
    </row>
    <row r="4605" spans="1:13" ht="15" customHeight="1">
      <c r="A4605" s="2">
        <v>42496</v>
      </c>
      <c r="B4605" s="1" t="s">
        <v>3342</v>
      </c>
      <c r="C4605" s="1" t="s">
        <v>1079</v>
      </c>
      <c r="D4605" s="1" t="s">
        <v>3316</v>
      </c>
      <c r="E4605" s="99" t="s">
        <v>4588</v>
      </c>
      <c r="F4605" s="45" t="s">
        <v>3341</v>
      </c>
      <c r="G4605" s="1">
        <v>1</v>
      </c>
      <c r="H4605" s="1" t="s">
        <v>3355</v>
      </c>
      <c r="I4605" s="1" t="s">
        <v>3550</v>
      </c>
      <c r="J4605" s="1">
        <v>3</v>
      </c>
      <c r="K4605" s="1" t="str">
        <f>VLOOKUP(L4605,CW!C:D,2,FALSE)</f>
        <v>May'16</v>
      </c>
      <c r="L4605" s="1" t="str">
        <f t="shared" si="72"/>
        <v>18'16</v>
      </c>
      <c r="M4605" s="1" t="str">
        <f>VLOOKUP(K4605,CW!D:E,2,FALSE)</f>
        <v>Q1'16</v>
      </c>
    </row>
    <row r="4606" spans="1:13" ht="15" customHeight="1">
      <c r="A4606" s="2">
        <v>42497</v>
      </c>
      <c r="B4606" s="1" t="s">
        <v>3343</v>
      </c>
      <c r="C4606" s="1" t="s">
        <v>3335</v>
      </c>
      <c r="D4606" s="1" t="s">
        <v>3316</v>
      </c>
      <c r="E4606" s="99" t="s">
        <v>4588</v>
      </c>
      <c r="F4606" s="45" t="s">
        <v>3341</v>
      </c>
      <c r="G4606" s="1">
        <v>1</v>
      </c>
      <c r="H4606" s="1" t="s">
        <v>3355</v>
      </c>
      <c r="I4606" s="1" t="s">
        <v>3550</v>
      </c>
      <c r="J4606" s="1">
        <v>3</v>
      </c>
      <c r="K4606" s="1" t="str">
        <f>VLOOKUP(L4606,CW!C:D,2,FALSE)</f>
        <v>May'16</v>
      </c>
      <c r="L4606" s="1" t="str">
        <f t="shared" si="72"/>
        <v>18'16</v>
      </c>
      <c r="M4606" s="1" t="str">
        <f>VLOOKUP(K4606,CW!D:E,2,FALSE)</f>
        <v>Q1'16</v>
      </c>
    </row>
    <row r="4607" spans="1:13" ht="15" customHeight="1">
      <c r="A4607" s="2">
        <v>42497</v>
      </c>
      <c r="B4607" s="1" t="s">
        <v>2887</v>
      </c>
      <c r="C4607" s="1" t="s">
        <v>3326</v>
      </c>
      <c r="D4607" s="1" t="s">
        <v>3308</v>
      </c>
      <c r="E4607" s="99" t="s">
        <v>4588</v>
      </c>
      <c r="F4607" s="45" t="s">
        <v>3336</v>
      </c>
      <c r="G4607" s="1">
        <v>1</v>
      </c>
      <c r="H4607" s="1" t="s">
        <v>3355</v>
      </c>
      <c r="I4607" s="1" t="s">
        <v>3550</v>
      </c>
      <c r="J4607" s="1">
        <v>6</v>
      </c>
      <c r="K4607" s="1" t="str">
        <f>VLOOKUP(L4607,CW!C:D,2,FALSE)</f>
        <v>May'16</v>
      </c>
      <c r="L4607" s="1" t="str">
        <f t="shared" si="72"/>
        <v>18'16</v>
      </c>
      <c r="M4607" s="1" t="str">
        <f>VLOOKUP(K4607,CW!D:E,2,FALSE)</f>
        <v>Q1'16</v>
      </c>
    </row>
    <row r="4608" spans="1:13" ht="15" customHeight="1">
      <c r="A4608" s="2">
        <v>42498</v>
      </c>
      <c r="B4608" s="1" t="s">
        <v>2910</v>
      </c>
      <c r="C4608" s="1" t="s">
        <v>3338</v>
      </c>
      <c r="D4608" s="1" t="s">
        <v>3327</v>
      </c>
      <c r="E4608" s="99" t="s">
        <v>4588</v>
      </c>
      <c r="F4608" s="45" t="s">
        <v>3336</v>
      </c>
      <c r="G4608" s="1">
        <v>1</v>
      </c>
      <c r="H4608" s="1" t="s">
        <v>3355</v>
      </c>
      <c r="I4608" s="1" t="s">
        <v>3550</v>
      </c>
      <c r="J4608" s="1">
        <v>5</v>
      </c>
      <c r="K4608" s="1" t="str">
        <f>VLOOKUP(L4608,CW!C:D,2,FALSE)</f>
        <v>May'16</v>
      </c>
      <c r="L4608" s="1" t="str">
        <f t="shared" si="72"/>
        <v>18'16</v>
      </c>
      <c r="M4608" s="1" t="str">
        <f>VLOOKUP(K4608,CW!D:E,2,FALSE)</f>
        <v>Q1'16</v>
      </c>
    </row>
    <row r="4609" spans="1:13" ht="15" customHeight="1">
      <c r="A4609" s="2">
        <v>42500</v>
      </c>
      <c r="B4609" s="1" t="s">
        <v>2957</v>
      </c>
      <c r="C4609" s="1" t="s">
        <v>3338</v>
      </c>
      <c r="D4609" s="1" t="s">
        <v>3312</v>
      </c>
      <c r="E4609" s="99" t="s">
        <v>4588</v>
      </c>
      <c r="F4609" s="45" t="s">
        <v>3333</v>
      </c>
      <c r="G4609" s="1">
        <v>1</v>
      </c>
      <c r="H4609" s="1" t="s">
        <v>3355</v>
      </c>
      <c r="I4609" s="1" t="s">
        <v>3550</v>
      </c>
      <c r="J4609" s="1" t="s">
        <v>3344</v>
      </c>
      <c r="K4609" s="1" t="str">
        <f>VLOOKUP(L4609,CW!C:D,2,FALSE)</f>
        <v>May'16</v>
      </c>
      <c r="L4609" s="1" t="str">
        <f t="shared" si="72"/>
        <v>19'16</v>
      </c>
      <c r="M4609" s="1" t="str">
        <f>VLOOKUP(K4609,CW!D:E,2,FALSE)</f>
        <v>Q1'16</v>
      </c>
    </row>
    <row r="4610" spans="1:13" ht="15" customHeight="1">
      <c r="A4610" s="2">
        <v>42500</v>
      </c>
      <c r="B4610" s="1" t="s">
        <v>3345</v>
      </c>
      <c r="C4610" s="1" t="s">
        <v>3335</v>
      </c>
      <c r="D4610" s="1" t="s">
        <v>3327</v>
      </c>
      <c r="E4610" s="99" t="s">
        <v>4588</v>
      </c>
      <c r="F4610" s="45" t="s">
        <v>3336</v>
      </c>
      <c r="G4610" s="1">
        <v>1</v>
      </c>
      <c r="H4610" s="1" t="s">
        <v>3355</v>
      </c>
      <c r="I4610" s="1" t="s">
        <v>3550</v>
      </c>
      <c r="K4610" s="1" t="str">
        <f>VLOOKUP(L4610,CW!C:D,2,FALSE)</f>
        <v>May'16</v>
      </c>
      <c r="L4610" s="1" t="str">
        <f t="shared" si="72"/>
        <v>19'16</v>
      </c>
      <c r="M4610" s="1" t="str">
        <f>VLOOKUP(K4610,CW!D:E,2,FALSE)</f>
        <v>Q1'16</v>
      </c>
    </row>
    <row r="4611" spans="1:13" ht="15" customHeight="1">
      <c r="A4611" s="2">
        <v>42500</v>
      </c>
      <c r="B4611" s="1" t="s">
        <v>2958</v>
      </c>
      <c r="C4611" s="1" t="s">
        <v>3335</v>
      </c>
      <c r="D4611" s="1" t="s">
        <v>3327</v>
      </c>
      <c r="E4611" s="99" t="s">
        <v>4588</v>
      </c>
      <c r="F4611" s="45" t="s">
        <v>3333</v>
      </c>
      <c r="G4611" s="1">
        <v>1</v>
      </c>
      <c r="H4611" s="1" t="s">
        <v>3355</v>
      </c>
      <c r="I4611" s="1" t="s">
        <v>3550</v>
      </c>
      <c r="K4611" s="1" t="str">
        <f>VLOOKUP(L4611,CW!C:D,2,FALSE)</f>
        <v>May'16</v>
      </c>
      <c r="L4611" s="1" t="str">
        <f t="shared" si="72"/>
        <v>19'16</v>
      </c>
      <c r="M4611" s="1" t="str">
        <f>VLOOKUP(K4611,CW!D:E,2,FALSE)</f>
        <v>Q1'16</v>
      </c>
    </row>
    <row r="4612" spans="1:13" ht="15" customHeight="1">
      <c r="A4612" s="2">
        <v>42500</v>
      </c>
      <c r="B4612" s="1" t="s">
        <v>2960</v>
      </c>
      <c r="C4612" s="1" t="s">
        <v>3346</v>
      </c>
      <c r="D4612" s="1" t="s">
        <v>3312</v>
      </c>
      <c r="E4612" s="99" t="s">
        <v>4588</v>
      </c>
      <c r="F4612" s="45" t="s">
        <v>3347</v>
      </c>
      <c r="G4612" s="1">
        <v>1</v>
      </c>
      <c r="H4612" s="1" t="s">
        <v>3355</v>
      </c>
      <c r="I4612" s="1" t="s">
        <v>3550</v>
      </c>
      <c r="J4612" s="1" t="s">
        <v>3535</v>
      </c>
      <c r="K4612" s="1" t="str">
        <f>VLOOKUP(L4612,CW!C:D,2,FALSE)</f>
        <v>May'16</v>
      </c>
      <c r="L4612" s="1" t="str">
        <f t="shared" si="72"/>
        <v>19'16</v>
      </c>
      <c r="M4612" s="1" t="str">
        <f>VLOOKUP(K4612,CW!D:E,2,FALSE)</f>
        <v>Q1'16</v>
      </c>
    </row>
    <row r="4613" spans="1:13" ht="15" customHeight="1">
      <c r="A4613" s="2">
        <v>42501</v>
      </c>
      <c r="B4613" s="1" t="s">
        <v>2965</v>
      </c>
      <c r="C4613" s="1" t="s">
        <v>3326</v>
      </c>
      <c r="D4613" s="1" t="s">
        <v>3312</v>
      </c>
      <c r="E4613" s="99" t="s">
        <v>4588</v>
      </c>
      <c r="F4613" s="45" t="s">
        <v>3347</v>
      </c>
      <c r="G4613" s="1">
        <v>2</v>
      </c>
      <c r="H4613" s="1" t="s">
        <v>3355</v>
      </c>
      <c r="I4613" s="1" t="s">
        <v>3550</v>
      </c>
      <c r="K4613" s="1" t="str">
        <f>VLOOKUP(L4613,CW!C:D,2,FALSE)</f>
        <v>May'16</v>
      </c>
      <c r="L4613" s="1" t="str">
        <f t="shared" si="72"/>
        <v>19'16</v>
      </c>
      <c r="M4613" s="1" t="str">
        <f>VLOOKUP(K4613,CW!D:E,2,FALSE)</f>
        <v>Q1'16</v>
      </c>
    </row>
    <row r="4614" spans="1:13" ht="15" customHeight="1">
      <c r="A4614" s="2">
        <v>42501</v>
      </c>
      <c r="B4614" s="1" t="s">
        <v>3348</v>
      </c>
      <c r="C4614" s="1" t="s">
        <v>3349</v>
      </c>
      <c r="D4614" s="1" t="s">
        <v>3327</v>
      </c>
      <c r="E4614" s="99" t="s">
        <v>4588</v>
      </c>
      <c r="F4614" s="45" t="s">
        <v>3333</v>
      </c>
      <c r="G4614" s="1">
        <v>3</v>
      </c>
      <c r="H4614" s="1" t="s">
        <v>3355</v>
      </c>
      <c r="I4614" s="1" t="s">
        <v>3550</v>
      </c>
      <c r="K4614" s="1" t="str">
        <f>VLOOKUP(L4614,CW!C:D,2,FALSE)</f>
        <v>May'16</v>
      </c>
      <c r="L4614" s="1" t="str">
        <f t="shared" si="72"/>
        <v>19'16</v>
      </c>
      <c r="M4614" s="1" t="str">
        <f>VLOOKUP(K4614,CW!D:E,2,FALSE)</f>
        <v>Q1'16</v>
      </c>
    </row>
    <row r="4615" spans="1:13" ht="15" customHeight="1">
      <c r="A4615" s="2">
        <v>42502</v>
      </c>
      <c r="B4615" s="1" t="s">
        <v>2985</v>
      </c>
      <c r="C4615" s="1" t="s">
        <v>3536</v>
      </c>
      <c r="D4615" s="1" t="s">
        <v>3538</v>
      </c>
      <c r="E4615" s="1" t="s">
        <v>3534</v>
      </c>
      <c r="F4615" s="45" t="s">
        <v>3333</v>
      </c>
      <c r="G4615" s="1">
        <v>1</v>
      </c>
      <c r="H4615" s="1" t="s">
        <v>3355</v>
      </c>
      <c r="J4615" s="1" t="s">
        <v>3535</v>
      </c>
      <c r="K4615" s="1" t="str">
        <f>VLOOKUP(L4615,CW!C:D,2,FALSE)</f>
        <v>May'16</v>
      </c>
      <c r="L4615" s="1" t="str">
        <f t="shared" si="72"/>
        <v>19'16</v>
      </c>
      <c r="M4615" s="1" t="str">
        <f>VLOOKUP(K4615,CW!D:E,2,FALSE)</f>
        <v>Q1'16</v>
      </c>
    </row>
    <row r="4616" spans="1:13" ht="15" customHeight="1">
      <c r="A4616" s="2">
        <v>42503</v>
      </c>
      <c r="B4616" s="1" t="s">
        <v>3018</v>
      </c>
      <c r="C4616" s="1" t="s">
        <v>3326</v>
      </c>
      <c r="D4616" s="1" t="s">
        <v>3538</v>
      </c>
      <c r="E4616" s="1" t="s">
        <v>3534</v>
      </c>
      <c r="F4616" s="45" t="s">
        <v>4591</v>
      </c>
      <c r="G4616" s="1">
        <v>1</v>
      </c>
      <c r="H4616" s="1" t="s">
        <v>3355</v>
      </c>
      <c r="K4616" s="1" t="str">
        <f>VLOOKUP(L4616,CW!C:D,2,FALSE)</f>
        <v>May'16</v>
      </c>
      <c r="L4616" s="1" t="str">
        <f t="shared" si="72"/>
        <v>19'16</v>
      </c>
      <c r="M4616" s="1" t="str">
        <f>VLOOKUP(K4616,CW!D:E,2,FALSE)</f>
        <v>Q1'16</v>
      </c>
    </row>
    <row r="4617" spans="1:13" ht="15" customHeight="1">
      <c r="A4617" s="2">
        <v>42503</v>
      </c>
      <c r="B4617" s="1" t="s">
        <v>2996</v>
      </c>
      <c r="C4617" s="1" t="s">
        <v>3539</v>
      </c>
      <c r="D4617" s="1" t="s">
        <v>3312</v>
      </c>
      <c r="E4617" s="1" t="s">
        <v>3534</v>
      </c>
      <c r="F4617" s="45" t="s">
        <v>3347</v>
      </c>
      <c r="G4617" s="1">
        <v>1</v>
      </c>
      <c r="H4617" s="1" t="s">
        <v>3355</v>
      </c>
      <c r="J4617" s="1" t="s">
        <v>3344</v>
      </c>
      <c r="K4617" s="1" t="str">
        <f>VLOOKUP(L4617,CW!C:D,2,FALSE)</f>
        <v>May'16</v>
      </c>
      <c r="L4617" s="1" t="str">
        <f t="shared" si="72"/>
        <v>19'16</v>
      </c>
      <c r="M4617" s="1" t="str">
        <f>VLOOKUP(K4617,CW!D:E,2,FALSE)</f>
        <v>Q1'16</v>
      </c>
    </row>
    <row r="4618" spans="1:13" ht="15" customHeight="1">
      <c r="A4618" s="2">
        <v>42504</v>
      </c>
      <c r="B4618" s="1" t="s">
        <v>3006</v>
      </c>
      <c r="C4618" s="1" t="s">
        <v>3309</v>
      </c>
      <c r="D4618" s="1" t="s">
        <v>3540</v>
      </c>
      <c r="E4618" s="1" t="s">
        <v>3534</v>
      </c>
      <c r="F4618" s="45" t="s">
        <v>3333</v>
      </c>
      <c r="G4618" s="1">
        <v>2</v>
      </c>
      <c r="H4618" s="1" t="s">
        <v>3355</v>
      </c>
      <c r="J4618" s="1" t="s">
        <v>3323</v>
      </c>
      <c r="K4618" s="1" t="str">
        <f>VLOOKUP(L4618,CW!C:D,2,FALSE)</f>
        <v>May'16</v>
      </c>
      <c r="L4618" s="1" t="str">
        <f t="shared" si="72"/>
        <v>19'16</v>
      </c>
      <c r="M4618" s="1" t="str">
        <f>VLOOKUP(K4618,CW!D:E,2,FALSE)</f>
        <v>Q1'16</v>
      </c>
    </row>
    <row r="4619" spans="1:13" ht="15" customHeight="1">
      <c r="A4619" s="2">
        <v>42504</v>
      </c>
      <c r="B4619" s="1" t="s">
        <v>3350</v>
      </c>
      <c r="C4619" s="1" t="s">
        <v>3309</v>
      </c>
      <c r="D4619" s="1" t="s">
        <v>3316</v>
      </c>
      <c r="E4619" s="99" t="s">
        <v>4588</v>
      </c>
      <c r="F4619" s="45" t="s">
        <v>3341</v>
      </c>
      <c r="H4619" s="1" t="s">
        <v>3355</v>
      </c>
      <c r="I4619" s="1" t="s">
        <v>3550</v>
      </c>
      <c r="K4619" s="1" t="str">
        <f>VLOOKUP(L4619,CW!C:D,2,FALSE)</f>
        <v>May'16</v>
      </c>
      <c r="L4619" s="1" t="str">
        <f t="shared" si="72"/>
        <v>19'16</v>
      </c>
      <c r="M4619" s="1" t="str">
        <f>VLOOKUP(K4619,CW!D:E,2,FALSE)</f>
        <v>Q1'16</v>
      </c>
    </row>
    <row r="4620" spans="1:13" ht="15" customHeight="1">
      <c r="A4620" s="2">
        <v>42505</v>
      </c>
      <c r="B4620" s="1" t="s">
        <v>3033</v>
      </c>
      <c r="C4620" s="1" t="s">
        <v>3309</v>
      </c>
      <c r="D4620" s="1" t="s">
        <v>3312</v>
      </c>
      <c r="E4620" s="1" t="s">
        <v>3534</v>
      </c>
      <c r="F4620" s="45" t="s">
        <v>3347</v>
      </c>
      <c r="G4620" s="1">
        <v>1</v>
      </c>
      <c r="H4620" s="1" t="s">
        <v>3355</v>
      </c>
      <c r="J4620" s="1" t="s">
        <v>3537</v>
      </c>
      <c r="K4620" s="1" t="str">
        <f>VLOOKUP(L4620,CW!C:D,2,FALSE)</f>
        <v>May'16</v>
      </c>
      <c r="L4620" s="1" t="str">
        <f t="shared" si="72"/>
        <v>19'16</v>
      </c>
      <c r="M4620" s="1" t="str">
        <f>VLOOKUP(K4620,CW!D:E,2,FALSE)</f>
        <v>Q1'16</v>
      </c>
    </row>
    <row r="4621" spans="1:13" ht="15" customHeight="1">
      <c r="A4621" s="2">
        <v>42505</v>
      </c>
      <c r="B4621" s="1" t="s">
        <v>3041</v>
      </c>
      <c r="C4621" s="1" t="s">
        <v>3309</v>
      </c>
      <c r="D4621" s="1" t="s">
        <v>3312</v>
      </c>
      <c r="E4621" s="1" t="s">
        <v>3534</v>
      </c>
      <c r="F4621" s="45" t="s">
        <v>3347</v>
      </c>
      <c r="G4621" s="1">
        <v>1</v>
      </c>
      <c r="H4621" s="1" t="s">
        <v>3355</v>
      </c>
      <c r="J4621" s="1" t="s">
        <v>3537</v>
      </c>
      <c r="K4621" s="1" t="str">
        <f>VLOOKUP(L4621,CW!C:D,2,FALSE)</f>
        <v>May'16</v>
      </c>
      <c r="L4621" s="1" t="str">
        <f t="shared" si="72"/>
        <v>19'16</v>
      </c>
      <c r="M4621" s="1" t="str">
        <f>VLOOKUP(K4621,CW!D:E,2,FALSE)</f>
        <v>Q1'16</v>
      </c>
    </row>
    <row r="4622" spans="1:13" ht="15" customHeight="1">
      <c r="A4622" s="2">
        <v>42505</v>
      </c>
      <c r="B4622" s="1" t="s">
        <v>3048</v>
      </c>
      <c r="C4622" s="1" t="s">
        <v>3309</v>
      </c>
      <c r="D4622" s="1" t="s">
        <v>3316</v>
      </c>
      <c r="E4622" s="1" t="s">
        <v>3534</v>
      </c>
      <c r="F4622" s="45" t="s">
        <v>3333</v>
      </c>
      <c r="G4622" s="1">
        <v>1</v>
      </c>
      <c r="H4622" s="1" t="s">
        <v>3355</v>
      </c>
      <c r="J4622" s="1" t="s">
        <v>3535</v>
      </c>
      <c r="K4622" s="1" t="str">
        <f>VLOOKUP(L4622,CW!C:D,2,FALSE)</f>
        <v>May'16</v>
      </c>
      <c r="L4622" s="1" t="str">
        <f t="shared" si="72"/>
        <v>19'16</v>
      </c>
      <c r="M4622" s="1" t="str">
        <f>VLOOKUP(K4622,CW!D:E,2,FALSE)</f>
        <v>Q1'16</v>
      </c>
    </row>
    <row r="4623" spans="1:13" ht="15" customHeight="1">
      <c r="A4623" s="2">
        <v>42509</v>
      </c>
      <c r="B4623" s="1" t="s">
        <v>3107</v>
      </c>
      <c r="C4623" s="1" t="s">
        <v>3309</v>
      </c>
      <c r="D4623" s="1" t="s">
        <v>3321</v>
      </c>
      <c r="E4623" s="1" t="s">
        <v>3534</v>
      </c>
      <c r="F4623" s="45" t="s">
        <v>3333</v>
      </c>
      <c r="G4623" s="1">
        <v>1</v>
      </c>
      <c r="H4623" s="1" t="s">
        <v>3355</v>
      </c>
      <c r="J4623" s="1" t="s">
        <v>3323</v>
      </c>
      <c r="K4623" s="1" t="str">
        <f>VLOOKUP(L4623,CW!C:D,2,FALSE)</f>
        <v>May'16</v>
      </c>
      <c r="L4623" s="1" t="str">
        <f t="shared" si="72"/>
        <v>20'16</v>
      </c>
      <c r="M4623" s="1" t="str">
        <f>VLOOKUP(K4623,CW!D:E,2,FALSE)</f>
        <v>Q1'16</v>
      </c>
    </row>
    <row r="4624" spans="1:13" ht="15" customHeight="1">
      <c r="A4624" s="2">
        <v>42509</v>
      </c>
      <c r="B4624" s="1" t="s">
        <v>3109</v>
      </c>
      <c r="C4624" s="1" t="s">
        <v>3326</v>
      </c>
      <c r="D4624" s="1" t="s">
        <v>3312</v>
      </c>
      <c r="E4624" s="1" t="s">
        <v>4588</v>
      </c>
      <c r="F4624" s="45" t="s">
        <v>3541</v>
      </c>
      <c r="G4624" s="1">
        <v>2</v>
      </c>
      <c r="H4624" s="1" t="s">
        <v>3355</v>
      </c>
      <c r="I4624" s="1" t="s">
        <v>3550</v>
      </c>
      <c r="J4624" s="1" t="s">
        <v>3537</v>
      </c>
      <c r="K4624" s="1" t="str">
        <f>VLOOKUP(L4624,CW!C:D,2,FALSE)</f>
        <v>May'16</v>
      </c>
      <c r="L4624" s="1" t="str">
        <f t="shared" si="72"/>
        <v>20'16</v>
      </c>
      <c r="M4624" s="1" t="str">
        <f>VLOOKUP(K4624,CW!D:E,2,FALSE)</f>
        <v>Q1'16</v>
      </c>
    </row>
    <row r="4625" spans="1:13" ht="15" customHeight="1">
      <c r="A4625" s="2">
        <v>42511</v>
      </c>
      <c r="B4625" s="1" t="s">
        <v>3154</v>
      </c>
      <c r="C4625" s="1" t="s">
        <v>1079</v>
      </c>
      <c r="D4625" s="1" t="s">
        <v>3312</v>
      </c>
      <c r="E4625" s="99" t="s">
        <v>4588</v>
      </c>
      <c r="F4625" s="45" t="s">
        <v>4591</v>
      </c>
      <c r="G4625" s="1">
        <v>1</v>
      </c>
      <c r="H4625" s="1" t="s">
        <v>3355</v>
      </c>
      <c r="I4625" s="1" t="s">
        <v>3550</v>
      </c>
      <c r="K4625" s="1" t="str">
        <f>VLOOKUP(L4625,CW!C:D,2,FALSE)</f>
        <v>May'16</v>
      </c>
      <c r="L4625" s="1" t="str">
        <f t="shared" si="72"/>
        <v>20'16</v>
      </c>
      <c r="M4625" s="1" t="str">
        <f>VLOOKUP(K4625,CW!D:E,2,FALSE)</f>
        <v>Q1'16</v>
      </c>
    </row>
    <row r="4626" spans="1:13" ht="15" customHeight="1">
      <c r="A4626" s="2">
        <v>42512</v>
      </c>
      <c r="B4626" s="1" t="s">
        <v>3150</v>
      </c>
      <c r="C4626" s="1" t="s">
        <v>3335</v>
      </c>
      <c r="D4626" s="1" t="s">
        <v>3312</v>
      </c>
      <c r="E4626" s="1" t="s">
        <v>3534</v>
      </c>
      <c r="F4626" s="45" t="s">
        <v>3347</v>
      </c>
      <c r="G4626" s="1">
        <v>1</v>
      </c>
      <c r="H4626" s="1" t="s">
        <v>3355</v>
      </c>
      <c r="J4626" s="1" t="s">
        <v>3537</v>
      </c>
      <c r="K4626" s="1" t="str">
        <f>VLOOKUP(L4626,CW!C:D,2,FALSE)</f>
        <v>May'16</v>
      </c>
      <c r="L4626" s="1" t="str">
        <f t="shared" si="72"/>
        <v>20'16</v>
      </c>
      <c r="M4626" s="1" t="str">
        <f>VLOOKUP(K4626,CW!D:E,2,FALSE)</f>
        <v>Q1'16</v>
      </c>
    </row>
    <row r="4627" spans="1:13" ht="15" customHeight="1">
      <c r="A4627" s="2">
        <v>42512</v>
      </c>
      <c r="B4627" s="1" t="s">
        <v>3149</v>
      </c>
      <c r="C4627" s="1" t="s">
        <v>3335</v>
      </c>
      <c r="D4627" s="1" t="s">
        <v>3312</v>
      </c>
      <c r="E4627" s="1" t="s">
        <v>3534</v>
      </c>
      <c r="F4627" s="45" t="s">
        <v>3347</v>
      </c>
      <c r="G4627" s="1">
        <v>1</v>
      </c>
      <c r="H4627" s="1" t="s">
        <v>3355</v>
      </c>
      <c r="J4627" s="1" t="s">
        <v>3537</v>
      </c>
      <c r="K4627" s="1" t="str">
        <f>VLOOKUP(L4627,CW!C:D,2,FALSE)</f>
        <v>May'16</v>
      </c>
      <c r="L4627" s="1" t="str">
        <f t="shared" si="72"/>
        <v>20'16</v>
      </c>
      <c r="M4627" s="1" t="str">
        <f>VLOOKUP(K4627,CW!D:E,2,FALSE)</f>
        <v>Q1'16</v>
      </c>
    </row>
    <row r="4628" spans="1:13" ht="15" customHeight="1">
      <c r="A4628" s="2">
        <v>42512</v>
      </c>
      <c r="B4628" s="1" t="s">
        <v>3151</v>
      </c>
      <c r="C4628" s="1" t="s">
        <v>3335</v>
      </c>
      <c r="D4628" s="1" t="s">
        <v>3312</v>
      </c>
      <c r="E4628" s="1" t="s">
        <v>3534</v>
      </c>
      <c r="F4628" s="45" t="s">
        <v>3347</v>
      </c>
      <c r="G4628" s="1">
        <v>1</v>
      </c>
      <c r="H4628" s="1" t="s">
        <v>3355</v>
      </c>
      <c r="J4628" s="1" t="s">
        <v>3537</v>
      </c>
      <c r="K4628" s="1" t="str">
        <f>VLOOKUP(L4628,CW!C:D,2,FALSE)</f>
        <v>May'16</v>
      </c>
      <c r="L4628" s="1" t="str">
        <f t="shared" si="72"/>
        <v>20'16</v>
      </c>
      <c r="M4628" s="1" t="str">
        <f>VLOOKUP(K4628,CW!D:E,2,FALSE)</f>
        <v>Q1'16</v>
      </c>
    </row>
    <row r="4629" spans="1:13" ht="15" customHeight="1">
      <c r="A4629" s="2">
        <v>42512</v>
      </c>
      <c r="B4629" s="1" t="s">
        <v>3542</v>
      </c>
      <c r="C4629" s="1" t="s">
        <v>3335</v>
      </c>
      <c r="D4629" s="1" t="s">
        <v>3312</v>
      </c>
      <c r="E4629" s="1" t="s">
        <v>3534</v>
      </c>
      <c r="F4629" s="45" t="s">
        <v>3347</v>
      </c>
      <c r="G4629" s="1">
        <v>2</v>
      </c>
      <c r="H4629" s="1" t="s">
        <v>3355</v>
      </c>
      <c r="J4629" s="1" t="s">
        <v>3537</v>
      </c>
      <c r="K4629" s="1" t="str">
        <f>VLOOKUP(L4629,CW!C:D,2,FALSE)</f>
        <v>May'16</v>
      </c>
      <c r="L4629" s="1" t="str">
        <f t="shared" si="72"/>
        <v>20'16</v>
      </c>
      <c r="M4629" s="1" t="str">
        <f>VLOOKUP(K4629,CW!D:E,2,FALSE)</f>
        <v>Q1'16</v>
      </c>
    </row>
    <row r="4630" spans="1:13" ht="15" customHeight="1">
      <c r="A4630" s="2">
        <v>42512</v>
      </c>
      <c r="B4630" s="1" t="s">
        <v>3153</v>
      </c>
      <c r="C4630" s="1" t="s">
        <v>3335</v>
      </c>
      <c r="D4630" s="1" t="s">
        <v>3312</v>
      </c>
      <c r="E4630" s="1" t="s">
        <v>3534</v>
      </c>
      <c r="F4630" s="45" t="s">
        <v>3347</v>
      </c>
      <c r="G4630" s="1">
        <v>2</v>
      </c>
      <c r="H4630" s="1" t="s">
        <v>3355</v>
      </c>
      <c r="J4630" s="1" t="s">
        <v>3537</v>
      </c>
      <c r="K4630" s="1" t="str">
        <f>VLOOKUP(L4630,CW!C:D,2,FALSE)</f>
        <v>May'16</v>
      </c>
      <c r="L4630" s="1" t="str">
        <f t="shared" si="72"/>
        <v>20'16</v>
      </c>
      <c r="M4630" s="1" t="str">
        <f>VLOOKUP(K4630,CW!D:E,2,FALSE)</f>
        <v>Q1'16</v>
      </c>
    </row>
    <row r="4631" spans="1:13" ht="15" customHeight="1">
      <c r="A4631" s="2">
        <v>42515</v>
      </c>
      <c r="B4631" s="1" t="s">
        <v>3200</v>
      </c>
      <c r="C4631" s="1" t="s">
        <v>1079</v>
      </c>
      <c r="D4631" s="1" t="s">
        <v>3312</v>
      </c>
      <c r="E4631" s="1" t="s">
        <v>4588</v>
      </c>
      <c r="F4631" s="45" t="s">
        <v>3333</v>
      </c>
      <c r="G4631" s="1">
        <v>1</v>
      </c>
      <c r="H4631" s="1" t="s">
        <v>3355</v>
      </c>
      <c r="I4631" s="1" t="s">
        <v>3550</v>
      </c>
      <c r="J4631" s="1" t="s">
        <v>3535</v>
      </c>
      <c r="K4631" s="1" t="str">
        <f>VLOOKUP(L4631,CW!C:D,2,FALSE)</f>
        <v>May'16</v>
      </c>
      <c r="L4631" s="1" t="str">
        <f t="shared" si="72"/>
        <v>21'16</v>
      </c>
      <c r="M4631" s="1" t="str">
        <f>VLOOKUP(K4631,CW!D:E,2,FALSE)</f>
        <v>Q1'16</v>
      </c>
    </row>
    <row r="4632" spans="1:13" ht="15" customHeight="1">
      <c r="A4632" s="2">
        <v>42515</v>
      </c>
      <c r="B4632" s="1" t="s">
        <v>3543</v>
      </c>
      <c r="C4632" s="1" t="s">
        <v>3326</v>
      </c>
      <c r="D4632" s="1" t="s">
        <v>3312</v>
      </c>
      <c r="E4632" s="1" t="s">
        <v>4588</v>
      </c>
      <c r="F4632" s="45" t="s">
        <v>3333</v>
      </c>
      <c r="G4632" s="1">
        <v>1</v>
      </c>
      <c r="H4632" s="1" t="s">
        <v>3355</v>
      </c>
      <c r="I4632" s="1" t="s">
        <v>3550</v>
      </c>
      <c r="J4632" s="1" t="s">
        <v>3537</v>
      </c>
      <c r="K4632" s="1" t="str">
        <f>VLOOKUP(L4632,CW!C:D,2,FALSE)</f>
        <v>May'16</v>
      </c>
      <c r="L4632" s="1" t="str">
        <f t="shared" si="72"/>
        <v>21'16</v>
      </c>
      <c r="M4632" s="1" t="str">
        <f>VLOOKUP(K4632,CW!D:E,2,FALSE)</f>
        <v>Q1'16</v>
      </c>
    </row>
    <row r="4633" spans="1:13" ht="15" customHeight="1">
      <c r="A4633" s="2">
        <v>42515</v>
      </c>
      <c r="B4633" s="1" t="s">
        <v>3199</v>
      </c>
      <c r="C4633" s="1" t="s">
        <v>3326</v>
      </c>
      <c r="D4633" s="1" t="s">
        <v>3312</v>
      </c>
      <c r="E4633" s="1" t="s">
        <v>3534</v>
      </c>
      <c r="F4633" s="45" t="s">
        <v>3341</v>
      </c>
      <c r="G4633" s="1">
        <v>6</v>
      </c>
      <c r="H4633" s="1" t="s">
        <v>3355</v>
      </c>
      <c r="J4633" s="1" t="s">
        <v>3537</v>
      </c>
      <c r="K4633" s="1" t="str">
        <f>VLOOKUP(L4633,CW!C:D,2,FALSE)</f>
        <v>May'16</v>
      </c>
      <c r="L4633" s="1" t="str">
        <f t="shared" si="72"/>
        <v>21'16</v>
      </c>
      <c r="M4633" s="1" t="str">
        <f>VLOOKUP(K4633,CW!D:E,2,FALSE)</f>
        <v>Q1'16</v>
      </c>
    </row>
    <row r="4634" spans="1:13" ht="15" customHeight="1">
      <c r="A4634" s="2">
        <v>42515</v>
      </c>
      <c r="B4634" s="1" t="s">
        <v>3223</v>
      </c>
      <c r="C4634" s="1" t="s">
        <v>3326</v>
      </c>
      <c r="D4634" s="1" t="s">
        <v>3308</v>
      </c>
      <c r="E4634" s="1" t="s">
        <v>3534</v>
      </c>
      <c r="F4634" s="45" t="s">
        <v>3541</v>
      </c>
      <c r="G4634" s="1">
        <v>1</v>
      </c>
      <c r="H4634" s="1" t="s">
        <v>3355</v>
      </c>
      <c r="J4634" s="1" t="s">
        <v>3535</v>
      </c>
      <c r="K4634" s="1" t="str">
        <f>VLOOKUP(L4634,CW!C:D,2,FALSE)</f>
        <v>May'16</v>
      </c>
      <c r="L4634" s="1" t="str">
        <f t="shared" si="72"/>
        <v>21'16</v>
      </c>
      <c r="M4634" s="1" t="str">
        <f>VLOOKUP(K4634,CW!D:E,2,FALSE)</f>
        <v>Q1'16</v>
      </c>
    </row>
    <row r="4635" spans="1:13" ht="15" customHeight="1">
      <c r="A4635" s="2">
        <v>42516</v>
      </c>
      <c r="B4635" s="1" t="s">
        <v>3247</v>
      </c>
      <c r="C4635" s="1" t="s">
        <v>1079</v>
      </c>
      <c r="D4635" s="1" t="s">
        <v>3321</v>
      </c>
      <c r="E4635" s="1" t="s">
        <v>3532</v>
      </c>
      <c r="F4635" s="45" t="s">
        <v>4591</v>
      </c>
      <c r="G4635" s="1">
        <v>2</v>
      </c>
      <c r="H4635" s="1" t="s">
        <v>3355</v>
      </c>
      <c r="J4635" s="1" t="s">
        <v>3535</v>
      </c>
      <c r="K4635" s="1" t="str">
        <f>VLOOKUP(L4635,CW!C:D,2,FALSE)</f>
        <v>May'16</v>
      </c>
      <c r="L4635" s="1" t="str">
        <f t="shared" si="72"/>
        <v>21'16</v>
      </c>
      <c r="M4635" s="1" t="str">
        <f>VLOOKUP(K4635,CW!D:E,2,FALSE)</f>
        <v>Q1'16</v>
      </c>
    </row>
    <row r="4636" spans="1:13" ht="15" customHeight="1">
      <c r="A4636" s="2">
        <v>42518</v>
      </c>
      <c r="B4636" s="1" t="s">
        <v>3544</v>
      </c>
      <c r="C4636" s="1" t="s">
        <v>3545</v>
      </c>
      <c r="D4636" s="1" t="s">
        <v>3546</v>
      </c>
      <c r="E4636" s="1" t="s">
        <v>4588</v>
      </c>
      <c r="F4636" s="45" t="s">
        <v>3333</v>
      </c>
      <c r="G4636" s="1">
        <v>1</v>
      </c>
      <c r="H4636" s="1" t="s">
        <v>3355</v>
      </c>
      <c r="I4636" s="1" t="s">
        <v>3550</v>
      </c>
      <c r="J4636" s="1" t="s">
        <v>3323</v>
      </c>
      <c r="K4636" s="1" t="str">
        <f>VLOOKUP(L4636,CW!C:D,2,FALSE)</f>
        <v>May'16</v>
      </c>
      <c r="L4636" s="1" t="str">
        <f t="shared" si="72"/>
        <v>21'16</v>
      </c>
      <c r="M4636" s="1" t="str">
        <f>VLOOKUP(K4636,CW!D:E,2,FALSE)</f>
        <v>Q1'16</v>
      </c>
    </row>
    <row r="4637" spans="1:13" ht="15" customHeight="1">
      <c r="A4637" s="2">
        <v>42519</v>
      </c>
      <c r="B4637" s="1" t="s">
        <v>3271</v>
      </c>
      <c r="C4637" s="1" t="s">
        <v>3351</v>
      </c>
      <c r="D4637" s="1" t="s">
        <v>3316</v>
      </c>
      <c r="E4637" s="99" t="s">
        <v>4588</v>
      </c>
      <c r="F4637" s="45" t="s">
        <v>3341</v>
      </c>
      <c r="G4637" s="1">
        <v>1</v>
      </c>
      <c r="H4637" s="1" t="s">
        <v>3355</v>
      </c>
      <c r="I4637" s="1" t="s">
        <v>3550</v>
      </c>
      <c r="J4637" s="1">
        <v>2</v>
      </c>
      <c r="K4637" s="1" t="str">
        <f>VLOOKUP(L4637,CW!C:D,2,FALSE)</f>
        <v>May'16</v>
      </c>
      <c r="L4637" s="1" t="str">
        <f t="shared" si="72"/>
        <v>21'16</v>
      </c>
      <c r="M4637" s="1" t="str">
        <f>VLOOKUP(K4637,CW!D:E,2,FALSE)</f>
        <v>Q1'16</v>
      </c>
    </row>
    <row r="4638" spans="1:13" ht="15" customHeight="1">
      <c r="A4638" s="2">
        <v>42519</v>
      </c>
      <c r="B4638" s="1" t="s">
        <v>3276</v>
      </c>
      <c r="C4638" s="1" t="s">
        <v>3351</v>
      </c>
      <c r="D4638" s="1" t="s">
        <v>3312</v>
      </c>
      <c r="E4638" s="1" t="s">
        <v>4588</v>
      </c>
      <c r="F4638" s="45" t="s">
        <v>3541</v>
      </c>
      <c r="G4638" s="1">
        <v>1</v>
      </c>
      <c r="H4638" s="1" t="s">
        <v>3355</v>
      </c>
      <c r="I4638" s="1" t="s">
        <v>3550</v>
      </c>
      <c r="J4638" s="1">
        <v>5</v>
      </c>
      <c r="K4638" s="1" t="str">
        <f>VLOOKUP(L4638,CW!C:D,2,FALSE)</f>
        <v>May'16</v>
      </c>
      <c r="L4638" s="1" t="str">
        <f t="shared" ref="L4638:L4677" si="73">CONCATENATE(WEEKNUM(A4638,21),"'",TEXT(A4638,"yy"))</f>
        <v>21'16</v>
      </c>
      <c r="M4638" s="1" t="str">
        <f>VLOOKUP(K4638,CW!D:E,2,FALSE)</f>
        <v>Q1'16</v>
      </c>
    </row>
    <row r="4639" spans="1:13" ht="15" customHeight="1">
      <c r="A4639" s="2">
        <v>42491</v>
      </c>
      <c r="B4639" s="1" t="s">
        <v>2752</v>
      </c>
      <c r="C4639" s="1" t="s">
        <v>3533</v>
      </c>
      <c r="D4639" s="1" t="s">
        <v>3312</v>
      </c>
      <c r="E4639" s="1" t="s">
        <v>3534</v>
      </c>
      <c r="F4639" s="45" t="s">
        <v>3333</v>
      </c>
      <c r="G4639" s="1">
        <v>1</v>
      </c>
      <c r="H4639" s="1" t="s">
        <v>3355</v>
      </c>
      <c r="J4639" s="1" t="s">
        <v>3535</v>
      </c>
      <c r="K4639" s="1" t="str">
        <f>VLOOKUP(L4639,CW!C:D,2,FALSE)</f>
        <v>Apr'16</v>
      </c>
      <c r="L4639" s="1" t="str">
        <f t="shared" si="73"/>
        <v>17'16</v>
      </c>
      <c r="M4639" s="1" t="str">
        <f>VLOOKUP(K4639,CW!D:E,2,FALSE)</f>
        <v>Q1'16</v>
      </c>
    </row>
    <row r="4640" spans="1:13" ht="15" customHeight="1">
      <c r="A4640" s="2">
        <v>42493</v>
      </c>
      <c r="B4640" s="1" t="s">
        <v>2801</v>
      </c>
      <c r="C4640" s="1" t="s">
        <v>3340</v>
      </c>
      <c r="D4640" s="1" t="s">
        <v>3316</v>
      </c>
      <c r="E4640" s="99" t="s">
        <v>4588</v>
      </c>
      <c r="F4640" s="45" t="s">
        <v>3333</v>
      </c>
      <c r="G4640" s="1">
        <v>1</v>
      </c>
      <c r="H4640" s="1" t="s">
        <v>3355</v>
      </c>
      <c r="I4640" s="1" t="s">
        <v>3550</v>
      </c>
      <c r="J4640" s="1">
        <v>3</v>
      </c>
      <c r="K4640" s="1" t="str">
        <f>VLOOKUP(L4640,CW!C:D,2,FALSE)</f>
        <v>May'16</v>
      </c>
      <c r="L4640" s="1" t="str">
        <f t="shared" si="73"/>
        <v>18'16</v>
      </c>
      <c r="M4640" s="1" t="str">
        <f>VLOOKUP(K4640,CW!D:E,2,FALSE)</f>
        <v>Q1'16</v>
      </c>
    </row>
    <row r="4641" spans="1:13" ht="15" customHeight="1">
      <c r="A4641" s="2">
        <v>42494</v>
      </c>
      <c r="B4641" s="1" t="s">
        <v>2832</v>
      </c>
      <c r="C4641" s="1" t="s">
        <v>1079</v>
      </c>
      <c r="D4641" s="1" t="s">
        <v>3312</v>
      </c>
      <c r="E4641" s="99" t="s">
        <v>4588</v>
      </c>
      <c r="F4641" s="45" t="s">
        <v>3333</v>
      </c>
      <c r="G4641" s="1">
        <v>1</v>
      </c>
      <c r="H4641" s="1" t="s">
        <v>3355</v>
      </c>
      <c r="I4641" s="1" t="s">
        <v>3550</v>
      </c>
      <c r="J4641" s="1">
        <v>6</v>
      </c>
      <c r="K4641" s="1" t="str">
        <f>VLOOKUP(L4641,CW!C:D,2,FALSE)</f>
        <v>May'16</v>
      </c>
      <c r="L4641" s="1" t="str">
        <f t="shared" si="73"/>
        <v>18'16</v>
      </c>
      <c r="M4641" s="1" t="str">
        <f>VLOOKUP(K4641,CW!D:E,2,FALSE)</f>
        <v>Q1'16</v>
      </c>
    </row>
    <row r="4642" spans="1:13" ht="15" customHeight="1">
      <c r="A4642" s="2">
        <v>42495</v>
      </c>
      <c r="B4642" s="1" t="s">
        <v>2861</v>
      </c>
      <c r="C4642" s="1" t="s">
        <v>3311</v>
      </c>
      <c r="D4642" s="1" t="s">
        <v>3316</v>
      </c>
      <c r="E4642" s="99" t="s">
        <v>4588</v>
      </c>
      <c r="F4642" s="45" t="s">
        <v>3341</v>
      </c>
      <c r="G4642" s="1">
        <v>1</v>
      </c>
      <c r="H4642" s="1" t="s">
        <v>3355</v>
      </c>
      <c r="I4642" s="1" t="s">
        <v>3550</v>
      </c>
      <c r="J4642" s="1">
        <v>2</v>
      </c>
      <c r="K4642" s="1" t="str">
        <f>VLOOKUP(L4642,CW!C:D,2,FALSE)</f>
        <v>May'16</v>
      </c>
      <c r="L4642" s="1" t="str">
        <f t="shared" si="73"/>
        <v>18'16</v>
      </c>
      <c r="M4642" s="1" t="str">
        <f>VLOOKUP(K4642,CW!D:E,2,FALSE)</f>
        <v>Q1'16</v>
      </c>
    </row>
    <row r="4643" spans="1:13" ht="15" customHeight="1">
      <c r="A4643" s="2">
        <v>42495</v>
      </c>
      <c r="B4643" s="1" t="s">
        <v>2862</v>
      </c>
      <c r="C4643" s="1" t="s">
        <v>3536</v>
      </c>
      <c r="D4643" s="1" t="s">
        <v>3316</v>
      </c>
      <c r="E4643" s="1" t="s">
        <v>3534</v>
      </c>
      <c r="F4643" s="45" t="s">
        <v>3333</v>
      </c>
      <c r="G4643" s="1">
        <v>1</v>
      </c>
      <c r="H4643" s="1" t="s">
        <v>3355</v>
      </c>
      <c r="J4643" s="1" t="s">
        <v>3537</v>
      </c>
      <c r="K4643" s="1" t="str">
        <f>VLOOKUP(L4643,CW!C:D,2,FALSE)</f>
        <v>May'16</v>
      </c>
      <c r="L4643" s="1" t="str">
        <f t="shared" si="73"/>
        <v>18'16</v>
      </c>
      <c r="M4643" s="1" t="str">
        <f>VLOOKUP(K4643,CW!D:E,2,FALSE)</f>
        <v>Q1'16</v>
      </c>
    </row>
    <row r="4644" spans="1:13" ht="15" customHeight="1">
      <c r="A4644" s="2">
        <v>42496</v>
      </c>
      <c r="B4644" s="1" t="s">
        <v>3342</v>
      </c>
      <c r="C4644" s="1" t="s">
        <v>1079</v>
      </c>
      <c r="D4644" s="1" t="s">
        <v>3316</v>
      </c>
      <c r="E4644" s="99" t="s">
        <v>4588</v>
      </c>
      <c r="F4644" s="45" t="s">
        <v>3341</v>
      </c>
      <c r="G4644" s="1">
        <v>1</v>
      </c>
      <c r="H4644" s="1" t="s">
        <v>3355</v>
      </c>
      <c r="I4644" s="1" t="s">
        <v>3550</v>
      </c>
      <c r="J4644" s="1">
        <v>3</v>
      </c>
      <c r="K4644" s="1" t="str">
        <f>VLOOKUP(L4644,CW!C:D,2,FALSE)</f>
        <v>May'16</v>
      </c>
      <c r="L4644" s="1" t="str">
        <f t="shared" si="73"/>
        <v>18'16</v>
      </c>
      <c r="M4644" s="1" t="str">
        <f>VLOOKUP(K4644,CW!D:E,2,FALSE)</f>
        <v>Q1'16</v>
      </c>
    </row>
    <row r="4645" spans="1:13" ht="15" customHeight="1">
      <c r="A4645" s="2">
        <v>42497</v>
      </c>
      <c r="B4645" s="1" t="s">
        <v>3343</v>
      </c>
      <c r="C4645" s="1" t="s">
        <v>3335</v>
      </c>
      <c r="D4645" s="1" t="s">
        <v>3316</v>
      </c>
      <c r="E4645" s="99" t="s">
        <v>4588</v>
      </c>
      <c r="F4645" s="45" t="s">
        <v>3341</v>
      </c>
      <c r="G4645" s="1">
        <v>1</v>
      </c>
      <c r="H4645" s="1" t="s">
        <v>3355</v>
      </c>
      <c r="I4645" s="1" t="s">
        <v>3550</v>
      </c>
      <c r="J4645" s="1">
        <v>3</v>
      </c>
      <c r="K4645" s="1" t="str">
        <f>VLOOKUP(L4645,CW!C:D,2,FALSE)</f>
        <v>May'16</v>
      </c>
      <c r="L4645" s="1" t="str">
        <f t="shared" si="73"/>
        <v>18'16</v>
      </c>
      <c r="M4645" s="1" t="str">
        <f>VLOOKUP(K4645,CW!D:E,2,FALSE)</f>
        <v>Q1'16</v>
      </c>
    </row>
    <row r="4646" spans="1:13" ht="15" customHeight="1">
      <c r="A4646" s="2">
        <v>42497</v>
      </c>
      <c r="B4646" s="1" t="s">
        <v>2887</v>
      </c>
      <c r="C4646" s="1" t="s">
        <v>3326</v>
      </c>
      <c r="D4646" s="1" t="s">
        <v>3308</v>
      </c>
      <c r="E4646" s="99" t="s">
        <v>4588</v>
      </c>
      <c r="F4646" s="45" t="s">
        <v>3336</v>
      </c>
      <c r="G4646" s="1">
        <v>1</v>
      </c>
      <c r="H4646" s="1" t="s">
        <v>3355</v>
      </c>
      <c r="I4646" s="1" t="s">
        <v>3550</v>
      </c>
      <c r="J4646" s="1">
        <v>6</v>
      </c>
      <c r="K4646" s="1" t="str">
        <f>VLOOKUP(L4646,CW!C:D,2,FALSE)</f>
        <v>May'16</v>
      </c>
      <c r="L4646" s="1" t="str">
        <f t="shared" si="73"/>
        <v>18'16</v>
      </c>
      <c r="M4646" s="1" t="str">
        <f>VLOOKUP(K4646,CW!D:E,2,FALSE)</f>
        <v>Q1'16</v>
      </c>
    </row>
    <row r="4647" spans="1:13" ht="15" customHeight="1">
      <c r="A4647" s="2">
        <v>42498</v>
      </c>
      <c r="B4647" s="1" t="s">
        <v>2910</v>
      </c>
      <c r="C4647" s="1" t="s">
        <v>3338</v>
      </c>
      <c r="D4647" s="1" t="s">
        <v>3327</v>
      </c>
      <c r="E4647" s="99" t="s">
        <v>4588</v>
      </c>
      <c r="F4647" s="45" t="s">
        <v>3336</v>
      </c>
      <c r="G4647" s="1">
        <v>1</v>
      </c>
      <c r="H4647" s="1" t="s">
        <v>3355</v>
      </c>
      <c r="I4647" s="1" t="s">
        <v>3550</v>
      </c>
      <c r="J4647" s="1">
        <v>5</v>
      </c>
      <c r="K4647" s="1" t="str">
        <f>VLOOKUP(L4647,CW!C:D,2,FALSE)</f>
        <v>May'16</v>
      </c>
      <c r="L4647" s="1" t="str">
        <f t="shared" si="73"/>
        <v>18'16</v>
      </c>
      <c r="M4647" s="1" t="str">
        <f>VLOOKUP(K4647,CW!D:E,2,FALSE)</f>
        <v>Q1'16</v>
      </c>
    </row>
    <row r="4648" spans="1:13" ht="15" customHeight="1">
      <c r="A4648" s="2">
        <v>42500</v>
      </c>
      <c r="B4648" s="1" t="s">
        <v>2957</v>
      </c>
      <c r="C4648" s="1" t="s">
        <v>3338</v>
      </c>
      <c r="D4648" s="1" t="s">
        <v>3312</v>
      </c>
      <c r="E4648" s="99" t="s">
        <v>4588</v>
      </c>
      <c r="F4648" s="45" t="s">
        <v>3333</v>
      </c>
      <c r="G4648" s="1">
        <v>1</v>
      </c>
      <c r="H4648" s="1" t="s">
        <v>3355</v>
      </c>
      <c r="I4648" s="1" t="s">
        <v>3550</v>
      </c>
      <c r="J4648" s="1" t="s">
        <v>3344</v>
      </c>
      <c r="K4648" s="1" t="str">
        <f>VLOOKUP(L4648,CW!C:D,2,FALSE)</f>
        <v>May'16</v>
      </c>
      <c r="L4648" s="1" t="str">
        <f t="shared" si="73"/>
        <v>19'16</v>
      </c>
      <c r="M4648" s="1" t="str">
        <f>VLOOKUP(K4648,CW!D:E,2,FALSE)</f>
        <v>Q1'16</v>
      </c>
    </row>
    <row r="4649" spans="1:13" ht="15" customHeight="1">
      <c r="A4649" s="2">
        <v>42500</v>
      </c>
      <c r="B4649" s="1" t="s">
        <v>3345</v>
      </c>
      <c r="C4649" s="1" t="s">
        <v>3335</v>
      </c>
      <c r="D4649" s="1" t="s">
        <v>3327</v>
      </c>
      <c r="E4649" s="99" t="s">
        <v>4588</v>
      </c>
      <c r="F4649" s="45" t="s">
        <v>3336</v>
      </c>
      <c r="G4649" s="1">
        <v>1</v>
      </c>
      <c r="H4649" s="1" t="s">
        <v>3355</v>
      </c>
      <c r="I4649" s="1" t="s">
        <v>3550</v>
      </c>
      <c r="K4649" s="1" t="str">
        <f>VLOOKUP(L4649,CW!C:D,2,FALSE)</f>
        <v>May'16</v>
      </c>
      <c r="L4649" s="1" t="str">
        <f t="shared" si="73"/>
        <v>19'16</v>
      </c>
      <c r="M4649" s="1" t="str">
        <f>VLOOKUP(K4649,CW!D:E,2,FALSE)</f>
        <v>Q1'16</v>
      </c>
    </row>
    <row r="4650" spans="1:13" ht="15" customHeight="1">
      <c r="A4650" s="2">
        <v>42500</v>
      </c>
      <c r="B4650" s="1" t="s">
        <v>2958</v>
      </c>
      <c r="C4650" s="1" t="s">
        <v>3335</v>
      </c>
      <c r="D4650" s="1" t="s">
        <v>3327</v>
      </c>
      <c r="E4650" s="99" t="s">
        <v>4588</v>
      </c>
      <c r="F4650" s="45" t="s">
        <v>3333</v>
      </c>
      <c r="G4650" s="1">
        <v>1</v>
      </c>
      <c r="H4650" s="1" t="s">
        <v>3355</v>
      </c>
      <c r="I4650" s="1" t="s">
        <v>3550</v>
      </c>
      <c r="K4650" s="1" t="str">
        <f>VLOOKUP(L4650,CW!C:D,2,FALSE)</f>
        <v>May'16</v>
      </c>
      <c r="L4650" s="1" t="str">
        <f t="shared" si="73"/>
        <v>19'16</v>
      </c>
      <c r="M4650" s="1" t="str">
        <f>VLOOKUP(K4650,CW!D:E,2,FALSE)</f>
        <v>Q1'16</v>
      </c>
    </row>
    <row r="4651" spans="1:13" ht="15" customHeight="1">
      <c r="A4651" s="2">
        <v>42500</v>
      </c>
      <c r="B4651" s="1" t="s">
        <v>2960</v>
      </c>
      <c r="C4651" s="1" t="s">
        <v>3346</v>
      </c>
      <c r="D4651" s="1" t="s">
        <v>3312</v>
      </c>
      <c r="E4651" s="99" t="s">
        <v>4588</v>
      </c>
      <c r="F4651" s="45" t="s">
        <v>3347</v>
      </c>
      <c r="G4651" s="1">
        <v>1</v>
      </c>
      <c r="H4651" s="1" t="s">
        <v>3355</v>
      </c>
      <c r="I4651" s="1" t="s">
        <v>3550</v>
      </c>
      <c r="J4651" s="1" t="s">
        <v>3535</v>
      </c>
      <c r="K4651" s="1" t="str">
        <f>VLOOKUP(L4651,CW!C:D,2,FALSE)</f>
        <v>May'16</v>
      </c>
      <c r="L4651" s="1" t="str">
        <f t="shared" si="73"/>
        <v>19'16</v>
      </c>
      <c r="M4651" s="1" t="str">
        <f>VLOOKUP(K4651,CW!D:E,2,FALSE)</f>
        <v>Q1'16</v>
      </c>
    </row>
    <row r="4652" spans="1:13" ht="15" customHeight="1">
      <c r="A4652" s="2">
        <v>42501</v>
      </c>
      <c r="B4652" s="1" t="s">
        <v>2965</v>
      </c>
      <c r="C4652" s="1" t="s">
        <v>3326</v>
      </c>
      <c r="D4652" s="1" t="s">
        <v>3312</v>
      </c>
      <c r="E4652" s="99" t="s">
        <v>4588</v>
      </c>
      <c r="F4652" s="45" t="s">
        <v>3347</v>
      </c>
      <c r="G4652" s="1">
        <v>2</v>
      </c>
      <c r="H4652" s="1" t="s">
        <v>3355</v>
      </c>
      <c r="I4652" s="1" t="s">
        <v>3550</v>
      </c>
      <c r="K4652" s="1" t="str">
        <f>VLOOKUP(L4652,CW!C:D,2,FALSE)</f>
        <v>May'16</v>
      </c>
      <c r="L4652" s="1" t="str">
        <f t="shared" si="73"/>
        <v>19'16</v>
      </c>
      <c r="M4652" s="1" t="str">
        <f>VLOOKUP(K4652,CW!D:E,2,FALSE)</f>
        <v>Q1'16</v>
      </c>
    </row>
    <row r="4653" spans="1:13" ht="15" customHeight="1">
      <c r="A4653" s="2">
        <v>42501</v>
      </c>
      <c r="B4653" s="1" t="s">
        <v>3348</v>
      </c>
      <c r="C4653" s="1" t="s">
        <v>3349</v>
      </c>
      <c r="D4653" s="1" t="s">
        <v>3327</v>
      </c>
      <c r="E4653" s="99" t="s">
        <v>4588</v>
      </c>
      <c r="F4653" s="45" t="s">
        <v>3333</v>
      </c>
      <c r="G4653" s="1">
        <v>3</v>
      </c>
      <c r="H4653" s="1" t="s">
        <v>3355</v>
      </c>
      <c r="I4653" s="1" t="s">
        <v>3550</v>
      </c>
      <c r="K4653" s="1" t="str">
        <f>VLOOKUP(L4653,CW!C:D,2,FALSE)</f>
        <v>May'16</v>
      </c>
      <c r="L4653" s="1" t="str">
        <f t="shared" si="73"/>
        <v>19'16</v>
      </c>
      <c r="M4653" s="1" t="str">
        <f>VLOOKUP(K4653,CW!D:E,2,FALSE)</f>
        <v>Q1'16</v>
      </c>
    </row>
    <row r="4654" spans="1:13" ht="15" customHeight="1">
      <c r="A4654" s="2">
        <v>42502</v>
      </c>
      <c r="B4654" s="1" t="s">
        <v>2985</v>
      </c>
      <c r="C4654" s="1" t="s">
        <v>3536</v>
      </c>
      <c r="D4654" s="1" t="s">
        <v>3538</v>
      </c>
      <c r="E4654" s="1" t="s">
        <v>3534</v>
      </c>
      <c r="F4654" s="45" t="s">
        <v>3333</v>
      </c>
      <c r="G4654" s="1">
        <v>1</v>
      </c>
      <c r="H4654" s="1" t="s">
        <v>3355</v>
      </c>
      <c r="J4654" s="1" t="s">
        <v>3535</v>
      </c>
      <c r="K4654" s="1" t="str">
        <f>VLOOKUP(L4654,CW!C:D,2,FALSE)</f>
        <v>May'16</v>
      </c>
      <c r="L4654" s="1" t="str">
        <f t="shared" si="73"/>
        <v>19'16</v>
      </c>
      <c r="M4654" s="1" t="str">
        <f>VLOOKUP(K4654,CW!D:E,2,FALSE)</f>
        <v>Q1'16</v>
      </c>
    </row>
    <row r="4655" spans="1:13" ht="15" customHeight="1">
      <c r="A4655" s="2">
        <v>42503</v>
      </c>
      <c r="B4655" s="1" t="s">
        <v>3018</v>
      </c>
      <c r="C4655" s="1" t="s">
        <v>3326</v>
      </c>
      <c r="D4655" s="1" t="s">
        <v>3538</v>
      </c>
      <c r="E4655" s="1" t="s">
        <v>3534</v>
      </c>
      <c r="F4655" s="45" t="s">
        <v>4591</v>
      </c>
      <c r="G4655" s="1">
        <v>1</v>
      </c>
      <c r="H4655" s="1" t="s">
        <v>3355</v>
      </c>
      <c r="K4655" s="1" t="str">
        <f>VLOOKUP(L4655,CW!C:D,2,FALSE)</f>
        <v>May'16</v>
      </c>
      <c r="L4655" s="1" t="str">
        <f t="shared" si="73"/>
        <v>19'16</v>
      </c>
      <c r="M4655" s="1" t="str">
        <f>VLOOKUP(K4655,CW!D:E,2,FALSE)</f>
        <v>Q1'16</v>
      </c>
    </row>
    <row r="4656" spans="1:13" ht="15" customHeight="1">
      <c r="A4656" s="2">
        <v>42503</v>
      </c>
      <c r="B4656" s="1" t="s">
        <v>2996</v>
      </c>
      <c r="C4656" s="1" t="s">
        <v>3539</v>
      </c>
      <c r="D4656" s="1" t="s">
        <v>3312</v>
      </c>
      <c r="E4656" s="1" t="s">
        <v>3534</v>
      </c>
      <c r="F4656" s="45" t="s">
        <v>3347</v>
      </c>
      <c r="G4656" s="1">
        <v>1</v>
      </c>
      <c r="H4656" s="1" t="s">
        <v>3355</v>
      </c>
      <c r="J4656" s="1" t="s">
        <v>3344</v>
      </c>
      <c r="K4656" s="1" t="str">
        <f>VLOOKUP(L4656,CW!C:D,2,FALSE)</f>
        <v>May'16</v>
      </c>
      <c r="L4656" s="1" t="str">
        <f t="shared" si="73"/>
        <v>19'16</v>
      </c>
      <c r="M4656" s="1" t="str">
        <f>VLOOKUP(K4656,CW!D:E,2,FALSE)</f>
        <v>Q1'16</v>
      </c>
    </row>
    <row r="4657" spans="1:13" ht="15" customHeight="1">
      <c r="A4657" s="2">
        <v>42504</v>
      </c>
      <c r="B4657" s="1" t="s">
        <v>3006</v>
      </c>
      <c r="C4657" s="1" t="s">
        <v>3309</v>
      </c>
      <c r="D4657" s="1" t="s">
        <v>3540</v>
      </c>
      <c r="E4657" s="1" t="s">
        <v>3534</v>
      </c>
      <c r="F4657" s="45" t="s">
        <v>3333</v>
      </c>
      <c r="G4657" s="1">
        <v>2</v>
      </c>
      <c r="H4657" s="1" t="s">
        <v>3355</v>
      </c>
      <c r="J4657" s="1" t="s">
        <v>3323</v>
      </c>
      <c r="K4657" s="1" t="str">
        <f>VLOOKUP(L4657,CW!C:D,2,FALSE)</f>
        <v>May'16</v>
      </c>
      <c r="L4657" s="1" t="str">
        <f t="shared" si="73"/>
        <v>19'16</v>
      </c>
      <c r="M4657" s="1" t="str">
        <f>VLOOKUP(K4657,CW!D:E,2,FALSE)</f>
        <v>Q1'16</v>
      </c>
    </row>
    <row r="4658" spans="1:13" ht="15" customHeight="1">
      <c r="A4658" s="2">
        <v>42504</v>
      </c>
      <c r="B4658" s="1" t="s">
        <v>3350</v>
      </c>
      <c r="C4658" s="1" t="s">
        <v>3309</v>
      </c>
      <c r="D4658" s="1" t="s">
        <v>3316</v>
      </c>
      <c r="E4658" s="99" t="s">
        <v>4588</v>
      </c>
      <c r="F4658" s="45" t="s">
        <v>3341</v>
      </c>
      <c r="H4658" s="1" t="s">
        <v>3355</v>
      </c>
      <c r="I4658" s="1" t="s">
        <v>3550</v>
      </c>
      <c r="K4658" s="1" t="str">
        <f>VLOOKUP(L4658,CW!C:D,2,FALSE)</f>
        <v>May'16</v>
      </c>
      <c r="L4658" s="1" t="str">
        <f t="shared" si="73"/>
        <v>19'16</v>
      </c>
      <c r="M4658" s="1" t="str">
        <f>VLOOKUP(K4658,CW!D:E,2,FALSE)</f>
        <v>Q1'16</v>
      </c>
    </row>
    <row r="4659" spans="1:13" ht="15" customHeight="1">
      <c r="A4659" s="2">
        <v>42505</v>
      </c>
      <c r="B4659" s="1" t="s">
        <v>3033</v>
      </c>
      <c r="C4659" s="1" t="s">
        <v>3309</v>
      </c>
      <c r="D4659" s="1" t="s">
        <v>3312</v>
      </c>
      <c r="E4659" s="1" t="s">
        <v>3534</v>
      </c>
      <c r="F4659" s="45" t="s">
        <v>3347</v>
      </c>
      <c r="G4659" s="1">
        <v>1</v>
      </c>
      <c r="H4659" s="1" t="s">
        <v>3355</v>
      </c>
      <c r="J4659" s="1" t="s">
        <v>3537</v>
      </c>
      <c r="K4659" s="1" t="str">
        <f>VLOOKUP(L4659,CW!C:D,2,FALSE)</f>
        <v>May'16</v>
      </c>
      <c r="L4659" s="1" t="str">
        <f t="shared" si="73"/>
        <v>19'16</v>
      </c>
      <c r="M4659" s="1" t="str">
        <f>VLOOKUP(K4659,CW!D:E,2,FALSE)</f>
        <v>Q1'16</v>
      </c>
    </row>
    <row r="4660" spans="1:13" ht="15" customHeight="1">
      <c r="A4660" s="2">
        <v>42505</v>
      </c>
      <c r="B4660" s="1" t="s">
        <v>3041</v>
      </c>
      <c r="C4660" s="1" t="s">
        <v>3309</v>
      </c>
      <c r="D4660" s="1" t="s">
        <v>3312</v>
      </c>
      <c r="E4660" s="1" t="s">
        <v>3534</v>
      </c>
      <c r="F4660" s="45" t="s">
        <v>3347</v>
      </c>
      <c r="G4660" s="1">
        <v>1</v>
      </c>
      <c r="H4660" s="1" t="s">
        <v>3355</v>
      </c>
      <c r="J4660" s="1" t="s">
        <v>3537</v>
      </c>
      <c r="K4660" s="1" t="str">
        <f>VLOOKUP(L4660,CW!C:D,2,FALSE)</f>
        <v>May'16</v>
      </c>
      <c r="L4660" s="1" t="str">
        <f t="shared" si="73"/>
        <v>19'16</v>
      </c>
      <c r="M4660" s="1" t="str">
        <f>VLOOKUP(K4660,CW!D:E,2,FALSE)</f>
        <v>Q1'16</v>
      </c>
    </row>
    <row r="4661" spans="1:13" ht="15" customHeight="1">
      <c r="A4661" s="2">
        <v>42505</v>
      </c>
      <c r="B4661" s="1" t="s">
        <v>3048</v>
      </c>
      <c r="C4661" s="1" t="s">
        <v>3309</v>
      </c>
      <c r="D4661" s="1" t="s">
        <v>3316</v>
      </c>
      <c r="E4661" s="1" t="s">
        <v>3534</v>
      </c>
      <c r="F4661" s="45" t="s">
        <v>3333</v>
      </c>
      <c r="G4661" s="1">
        <v>1</v>
      </c>
      <c r="H4661" s="1" t="s">
        <v>3355</v>
      </c>
      <c r="J4661" s="1" t="s">
        <v>3535</v>
      </c>
      <c r="K4661" s="1" t="str">
        <f>VLOOKUP(L4661,CW!C:D,2,FALSE)</f>
        <v>May'16</v>
      </c>
      <c r="L4661" s="1" t="str">
        <f t="shared" si="73"/>
        <v>19'16</v>
      </c>
      <c r="M4661" s="1" t="str">
        <f>VLOOKUP(K4661,CW!D:E,2,FALSE)</f>
        <v>Q1'16</v>
      </c>
    </row>
    <row r="4662" spans="1:13" ht="15" customHeight="1">
      <c r="A4662" s="2">
        <v>42509</v>
      </c>
      <c r="B4662" s="1" t="s">
        <v>3107</v>
      </c>
      <c r="C4662" s="1" t="s">
        <v>3309</v>
      </c>
      <c r="D4662" s="1" t="s">
        <v>3321</v>
      </c>
      <c r="E4662" s="1" t="s">
        <v>3534</v>
      </c>
      <c r="F4662" s="45" t="s">
        <v>3333</v>
      </c>
      <c r="G4662" s="1">
        <v>1</v>
      </c>
      <c r="H4662" s="1" t="s">
        <v>3355</v>
      </c>
      <c r="J4662" s="1" t="s">
        <v>3323</v>
      </c>
      <c r="K4662" s="1" t="str">
        <f>VLOOKUP(L4662,CW!C:D,2,FALSE)</f>
        <v>May'16</v>
      </c>
      <c r="L4662" s="1" t="str">
        <f t="shared" si="73"/>
        <v>20'16</v>
      </c>
      <c r="M4662" s="1" t="str">
        <f>VLOOKUP(K4662,CW!D:E,2,FALSE)</f>
        <v>Q1'16</v>
      </c>
    </row>
    <row r="4663" spans="1:13" ht="15" customHeight="1">
      <c r="A4663" s="2">
        <v>42509</v>
      </c>
      <c r="B4663" s="1" t="s">
        <v>3109</v>
      </c>
      <c r="C4663" s="1" t="s">
        <v>3326</v>
      </c>
      <c r="D4663" s="1" t="s">
        <v>3312</v>
      </c>
      <c r="E4663" s="1" t="s">
        <v>4588</v>
      </c>
      <c r="F4663" s="45" t="s">
        <v>3541</v>
      </c>
      <c r="G4663" s="1">
        <v>2</v>
      </c>
      <c r="H4663" s="1" t="s">
        <v>3355</v>
      </c>
      <c r="I4663" s="1" t="s">
        <v>3550</v>
      </c>
      <c r="J4663" s="1" t="s">
        <v>3537</v>
      </c>
      <c r="K4663" s="1" t="str">
        <f>VLOOKUP(L4663,CW!C:D,2,FALSE)</f>
        <v>May'16</v>
      </c>
      <c r="L4663" s="1" t="str">
        <f t="shared" si="73"/>
        <v>20'16</v>
      </c>
      <c r="M4663" s="1" t="str">
        <f>VLOOKUP(K4663,CW!D:E,2,FALSE)</f>
        <v>Q1'16</v>
      </c>
    </row>
    <row r="4664" spans="1:13" ht="15" customHeight="1">
      <c r="A4664" s="2">
        <v>42511</v>
      </c>
      <c r="B4664" s="1" t="s">
        <v>3154</v>
      </c>
      <c r="C4664" s="1" t="s">
        <v>1079</v>
      </c>
      <c r="D4664" s="1" t="s">
        <v>3312</v>
      </c>
      <c r="E4664" s="99" t="s">
        <v>4588</v>
      </c>
      <c r="F4664" s="45" t="s">
        <v>4591</v>
      </c>
      <c r="G4664" s="1">
        <v>1</v>
      </c>
      <c r="H4664" s="1" t="s">
        <v>3355</v>
      </c>
      <c r="I4664" s="1" t="s">
        <v>3550</v>
      </c>
      <c r="K4664" s="1" t="str">
        <f>VLOOKUP(L4664,CW!C:D,2,FALSE)</f>
        <v>May'16</v>
      </c>
      <c r="L4664" s="1" t="str">
        <f t="shared" si="73"/>
        <v>20'16</v>
      </c>
      <c r="M4664" s="1" t="str">
        <f>VLOOKUP(K4664,CW!D:E,2,FALSE)</f>
        <v>Q1'16</v>
      </c>
    </row>
    <row r="4665" spans="1:13" ht="15" customHeight="1">
      <c r="A4665" s="2">
        <v>42512</v>
      </c>
      <c r="B4665" s="1" t="s">
        <v>3150</v>
      </c>
      <c r="C4665" s="1" t="s">
        <v>3335</v>
      </c>
      <c r="D4665" s="1" t="s">
        <v>3312</v>
      </c>
      <c r="E4665" s="1" t="s">
        <v>3534</v>
      </c>
      <c r="F4665" s="45" t="s">
        <v>3347</v>
      </c>
      <c r="G4665" s="1">
        <v>1</v>
      </c>
      <c r="H4665" s="1" t="s">
        <v>3355</v>
      </c>
      <c r="J4665" s="1" t="s">
        <v>3537</v>
      </c>
      <c r="K4665" s="1" t="str">
        <f>VLOOKUP(L4665,CW!C:D,2,FALSE)</f>
        <v>May'16</v>
      </c>
      <c r="L4665" s="1" t="str">
        <f t="shared" si="73"/>
        <v>20'16</v>
      </c>
      <c r="M4665" s="1" t="str">
        <f>VLOOKUP(K4665,CW!D:E,2,FALSE)</f>
        <v>Q1'16</v>
      </c>
    </row>
    <row r="4666" spans="1:13" ht="15" customHeight="1">
      <c r="A4666" s="2">
        <v>42512</v>
      </c>
      <c r="B4666" s="1" t="s">
        <v>3149</v>
      </c>
      <c r="C4666" s="1" t="s">
        <v>3335</v>
      </c>
      <c r="D4666" s="1" t="s">
        <v>3312</v>
      </c>
      <c r="E4666" s="1" t="s">
        <v>3534</v>
      </c>
      <c r="F4666" s="45" t="s">
        <v>3347</v>
      </c>
      <c r="G4666" s="1">
        <v>1</v>
      </c>
      <c r="H4666" s="1" t="s">
        <v>3355</v>
      </c>
      <c r="J4666" s="1" t="s">
        <v>3537</v>
      </c>
      <c r="K4666" s="1" t="str">
        <f>VLOOKUP(L4666,CW!C:D,2,FALSE)</f>
        <v>May'16</v>
      </c>
      <c r="L4666" s="1" t="str">
        <f t="shared" si="73"/>
        <v>20'16</v>
      </c>
      <c r="M4666" s="1" t="str">
        <f>VLOOKUP(K4666,CW!D:E,2,FALSE)</f>
        <v>Q1'16</v>
      </c>
    </row>
    <row r="4667" spans="1:13" ht="15" customHeight="1">
      <c r="A4667" s="2">
        <v>42512</v>
      </c>
      <c r="B4667" s="1" t="s">
        <v>3151</v>
      </c>
      <c r="C4667" s="1" t="s">
        <v>3335</v>
      </c>
      <c r="D4667" s="1" t="s">
        <v>3312</v>
      </c>
      <c r="E4667" s="1" t="s">
        <v>3534</v>
      </c>
      <c r="F4667" s="45" t="s">
        <v>3347</v>
      </c>
      <c r="G4667" s="1">
        <v>1</v>
      </c>
      <c r="H4667" s="1" t="s">
        <v>3355</v>
      </c>
      <c r="J4667" s="1" t="s">
        <v>3537</v>
      </c>
      <c r="K4667" s="1" t="str">
        <f>VLOOKUP(L4667,CW!C:D,2,FALSE)</f>
        <v>May'16</v>
      </c>
      <c r="L4667" s="1" t="str">
        <f t="shared" si="73"/>
        <v>20'16</v>
      </c>
      <c r="M4667" s="1" t="str">
        <f>VLOOKUP(K4667,CW!D:E,2,FALSE)</f>
        <v>Q1'16</v>
      </c>
    </row>
    <row r="4668" spans="1:13" ht="15" customHeight="1">
      <c r="A4668" s="2">
        <v>42512</v>
      </c>
      <c r="B4668" s="1" t="s">
        <v>3542</v>
      </c>
      <c r="C4668" s="1" t="s">
        <v>3335</v>
      </c>
      <c r="D4668" s="1" t="s">
        <v>3312</v>
      </c>
      <c r="E4668" s="1" t="s">
        <v>3534</v>
      </c>
      <c r="F4668" s="45" t="s">
        <v>3347</v>
      </c>
      <c r="G4668" s="1">
        <v>2</v>
      </c>
      <c r="H4668" s="1" t="s">
        <v>3355</v>
      </c>
      <c r="J4668" s="1" t="s">
        <v>3537</v>
      </c>
      <c r="K4668" s="1" t="str">
        <f>VLOOKUP(L4668,CW!C:D,2,FALSE)</f>
        <v>May'16</v>
      </c>
      <c r="L4668" s="1" t="str">
        <f t="shared" si="73"/>
        <v>20'16</v>
      </c>
      <c r="M4668" s="1" t="str">
        <f>VLOOKUP(K4668,CW!D:E,2,FALSE)</f>
        <v>Q1'16</v>
      </c>
    </row>
    <row r="4669" spans="1:13" ht="15" customHeight="1">
      <c r="A4669" s="2">
        <v>42512</v>
      </c>
      <c r="B4669" s="1" t="s">
        <v>3153</v>
      </c>
      <c r="C4669" s="1" t="s">
        <v>3335</v>
      </c>
      <c r="D4669" s="1" t="s">
        <v>3312</v>
      </c>
      <c r="E4669" s="1" t="s">
        <v>3534</v>
      </c>
      <c r="F4669" s="45" t="s">
        <v>3347</v>
      </c>
      <c r="G4669" s="1">
        <v>2</v>
      </c>
      <c r="H4669" s="1" t="s">
        <v>3355</v>
      </c>
      <c r="J4669" s="1" t="s">
        <v>3537</v>
      </c>
      <c r="K4669" s="1" t="str">
        <f>VLOOKUP(L4669,CW!C:D,2,FALSE)</f>
        <v>May'16</v>
      </c>
      <c r="L4669" s="1" t="str">
        <f t="shared" si="73"/>
        <v>20'16</v>
      </c>
      <c r="M4669" s="1" t="str">
        <f>VLOOKUP(K4669,CW!D:E,2,FALSE)</f>
        <v>Q1'16</v>
      </c>
    </row>
    <row r="4670" spans="1:13" ht="15" customHeight="1">
      <c r="A4670" s="2">
        <v>42515</v>
      </c>
      <c r="B4670" s="1" t="s">
        <v>3200</v>
      </c>
      <c r="C4670" s="1" t="s">
        <v>1079</v>
      </c>
      <c r="D4670" s="1" t="s">
        <v>3312</v>
      </c>
      <c r="E4670" s="1" t="s">
        <v>4588</v>
      </c>
      <c r="F4670" s="45" t="s">
        <v>3333</v>
      </c>
      <c r="G4670" s="1">
        <v>1</v>
      </c>
      <c r="H4670" s="1" t="s">
        <v>3355</v>
      </c>
      <c r="I4670" s="1" t="s">
        <v>3550</v>
      </c>
      <c r="J4670" s="1" t="s">
        <v>3535</v>
      </c>
      <c r="K4670" s="1" t="str">
        <f>VLOOKUP(L4670,CW!C:D,2,FALSE)</f>
        <v>May'16</v>
      </c>
      <c r="L4670" s="1" t="str">
        <f t="shared" si="73"/>
        <v>21'16</v>
      </c>
      <c r="M4670" s="1" t="str">
        <f>VLOOKUP(K4670,CW!D:E,2,FALSE)</f>
        <v>Q1'16</v>
      </c>
    </row>
    <row r="4671" spans="1:13" ht="15" customHeight="1">
      <c r="A4671" s="2">
        <v>42515</v>
      </c>
      <c r="B4671" s="1" t="s">
        <v>3543</v>
      </c>
      <c r="C4671" s="1" t="s">
        <v>3326</v>
      </c>
      <c r="D4671" s="1" t="s">
        <v>3312</v>
      </c>
      <c r="E4671" s="1" t="s">
        <v>4588</v>
      </c>
      <c r="F4671" s="45" t="s">
        <v>3333</v>
      </c>
      <c r="G4671" s="1">
        <v>1</v>
      </c>
      <c r="H4671" s="1" t="s">
        <v>3355</v>
      </c>
      <c r="I4671" s="1" t="s">
        <v>3550</v>
      </c>
      <c r="J4671" s="1" t="s">
        <v>3537</v>
      </c>
      <c r="K4671" s="1" t="str">
        <f>VLOOKUP(L4671,CW!C:D,2,FALSE)</f>
        <v>May'16</v>
      </c>
      <c r="L4671" s="1" t="str">
        <f t="shared" si="73"/>
        <v>21'16</v>
      </c>
      <c r="M4671" s="1" t="str">
        <f>VLOOKUP(K4671,CW!D:E,2,FALSE)</f>
        <v>Q1'16</v>
      </c>
    </row>
    <row r="4672" spans="1:13" ht="15" customHeight="1">
      <c r="A4672" s="2">
        <v>42515</v>
      </c>
      <c r="B4672" s="1" t="s">
        <v>3199</v>
      </c>
      <c r="C4672" s="1" t="s">
        <v>3326</v>
      </c>
      <c r="D4672" s="1" t="s">
        <v>3312</v>
      </c>
      <c r="E4672" s="1" t="s">
        <v>3534</v>
      </c>
      <c r="F4672" s="45" t="s">
        <v>3341</v>
      </c>
      <c r="G4672" s="1">
        <v>6</v>
      </c>
      <c r="H4672" s="1" t="s">
        <v>3355</v>
      </c>
      <c r="J4672" s="1" t="s">
        <v>3537</v>
      </c>
      <c r="K4672" s="1" t="str">
        <f>VLOOKUP(L4672,CW!C:D,2,FALSE)</f>
        <v>May'16</v>
      </c>
      <c r="L4672" s="1" t="str">
        <f t="shared" si="73"/>
        <v>21'16</v>
      </c>
      <c r="M4672" s="1" t="str">
        <f>VLOOKUP(K4672,CW!D:E,2,FALSE)</f>
        <v>Q1'16</v>
      </c>
    </row>
    <row r="4673" spans="1:13" ht="15" customHeight="1">
      <c r="A4673" s="2">
        <v>42515</v>
      </c>
      <c r="B4673" s="1" t="s">
        <v>3223</v>
      </c>
      <c r="C4673" s="1" t="s">
        <v>3326</v>
      </c>
      <c r="D4673" s="1" t="s">
        <v>3308</v>
      </c>
      <c r="E4673" s="1" t="s">
        <v>3534</v>
      </c>
      <c r="F4673" s="45" t="s">
        <v>3541</v>
      </c>
      <c r="G4673" s="1">
        <v>1</v>
      </c>
      <c r="H4673" s="1" t="s">
        <v>3355</v>
      </c>
      <c r="J4673" s="1" t="s">
        <v>3535</v>
      </c>
      <c r="K4673" s="1" t="str">
        <f>VLOOKUP(L4673,CW!C:D,2,FALSE)</f>
        <v>May'16</v>
      </c>
      <c r="L4673" s="1" t="str">
        <f t="shared" si="73"/>
        <v>21'16</v>
      </c>
      <c r="M4673" s="1" t="str">
        <f>VLOOKUP(K4673,CW!D:E,2,FALSE)</f>
        <v>Q1'16</v>
      </c>
    </row>
    <row r="4674" spans="1:13" ht="15" customHeight="1">
      <c r="A4674" s="2">
        <v>42516</v>
      </c>
      <c r="B4674" s="1" t="s">
        <v>3247</v>
      </c>
      <c r="C4674" s="1" t="s">
        <v>1079</v>
      </c>
      <c r="D4674" s="1" t="s">
        <v>3321</v>
      </c>
      <c r="E4674" s="1" t="s">
        <v>3532</v>
      </c>
      <c r="F4674" s="45" t="s">
        <v>4591</v>
      </c>
      <c r="G4674" s="1">
        <v>2</v>
      </c>
      <c r="H4674" s="1" t="s">
        <v>3355</v>
      </c>
      <c r="J4674" s="1" t="s">
        <v>3535</v>
      </c>
      <c r="K4674" s="1" t="str">
        <f>VLOOKUP(L4674,CW!C:D,2,FALSE)</f>
        <v>May'16</v>
      </c>
      <c r="L4674" s="1" t="str">
        <f t="shared" si="73"/>
        <v>21'16</v>
      </c>
      <c r="M4674" s="1" t="str">
        <f>VLOOKUP(K4674,CW!D:E,2,FALSE)</f>
        <v>Q1'16</v>
      </c>
    </row>
    <row r="4675" spans="1:13" ht="15" customHeight="1">
      <c r="A4675" s="2">
        <v>42518</v>
      </c>
      <c r="B4675" s="1" t="s">
        <v>3544</v>
      </c>
      <c r="C4675" s="1" t="s">
        <v>3545</v>
      </c>
      <c r="D4675" s="1" t="s">
        <v>3546</v>
      </c>
      <c r="E4675" s="1" t="s">
        <v>4588</v>
      </c>
      <c r="F4675" s="45" t="s">
        <v>3333</v>
      </c>
      <c r="G4675" s="1">
        <v>1</v>
      </c>
      <c r="H4675" s="1" t="s">
        <v>3355</v>
      </c>
      <c r="I4675" s="1" t="s">
        <v>3550</v>
      </c>
      <c r="J4675" s="1" t="s">
        <v>3323</v>
      </c>
      <c r="K4675" s="1" t="str">
        <f>VLOOKUP(L4675,CW!C:D,2,FALSE)</f>
        <v>May'16</v>
      </c>
      <c r="L4675" s="1" t="str">
        <f t="shared" si="73"/>
        <v>21'16</v>
      </c>
      <c r="M4675" s="1" t="str">
        <f>VLOOKUP(K4675,CW!D:E,2,FALSE)</f>
        <v>Q1'16</v>
      </c>
    </row>
    <row r="4676" spans="1:13" ht="15" customHeight="1">
      <c r="A4676" s="2">
        <v>42519</v>
      </c>
      <c r="B4676" s="1" t="s">
        <v>3271</v>
      </c>
      <c r="C4676" s="1" t="s">
        <v>3351</v>
      </c>
      <c r="D4676" s="1" t="s">
        <v>3316</v>
      </c>
      <c r="E4676" s="99" t="s">
        <v>4588</v>
      </c>
      <c r="F4676" s="45" t="s">
        <v>3341</v>
      </c>
      <c r="G4676" s="1">
        <v>1</v>
      </c>
      <c r="H4676" s="1" t="s">
        <v>3355</v>
      </c>
      <c r="I4676" s="1" t="s">
        <v>3550</v>
      </c>
      <c r="J4676" s="1">
        <v>2</v>
      </c>
      <c r="K4676" s="1" t="str">
        <f>VLOOKUP(L4676,CW!C:D,2,FALSE)</f>
        <v>May'16</v>
      </c>
      <c r="L4676" s="1" t="str">
        <f t="shared" si="73"/>
        <v>21'16</v>
      </c>
      <c r="M4676" s="1" t="str">
        <f>VLOOKUP(K4676,CW!D:E,2,FALSE)</f>
        <v>Q1'16</v>
      </c>
    </row>
    <row r="4677" spans="1:13" ht="15" customHeight="1">
      <c r="A4677" s="2">
        <v>42519</v>
      </c>
      <c r="B4677" s="1" t="s">
        <v>3276</v>
      </c>
      <c r="C4677" s="1" t="s">
        <v>3351</v>
      </c>
      <c r="D4677" s="1" t="s">
        <v>3312</v>
      </c>
      <c r="E4677" s="1" t="s">
        <v>4588</v>
      </c>
      <c r="F4677" s="45" t="s">
        <v>3541</v>
      </c>
      <c r="G4677" s="1">
        <v>1</v>
      </c>
      <c r="H4677" s="1" t="s">
        <v>3355</v>
      </c>
      <c r="I4677" s="1" t="s">
        <v>3550</v>
      </c>
      <c r="J4677" s="1">
        <v>5</v>
      </c>
      <c r="K4677" s="1" t="str">
        <f>VLOOKUP(L4677,CW!C:D,2,FALSE)</f>
        <v>May'16</v>
      </c>
      <c r="L4677" s="1" t="str">
        <f t="shared" si="73"/>
        <v>21'16</v>
      </c>
      <c r="M4677" s="1" t="str">
        <f>VLOOKUP(K4677,CW!D:E,2,FALSE)</f>
        <v>Q1'16</v>
      </c>
    </row>
    <row r="4678" spans="1:13">
      <c r="A4678" s="2">
        <v>42530</v>
      </c>
      <c r="B4678" s="1" t="s">
        <v>3548</v>
      </c>
      <c r="C4678" s="1" t="s">
        <v>3549</v>
      </c>
      <c r="D4678" s="1" t="s">
        <v>3538</v>
      </c>
      <c r="E4678" s="92" t="s">
        <v>3532</v>
      </c>
      <c r="F4678" s="45" t="s">
        <v>3341</v>
      </c>
      <c r="G4678" s="1">
        <v>1</v>
      </c>
      <c r="H4678" s="1" t="s">
        <v>3355</v>
      </c>
      <c r="I4678" s="1" t="s">
        <v>3550</v>
      </c>
      <c r="K4678" s="1" t="str">
        <f>VLOOKUP(L4678,CW!C:D,2,FALSE)</f>
        <v>Jun'16</v>
      </c>
      <c r="L4678" s="1" t="str">
        <f t="shared" ref="L4678:L4741" si="74">CONCATENATE(WEEKNUM(A4678,21),"'",TEXT(A4678,"yy"))</f>
        <v>23'16</v>
      </c>
      <c r="M4678" s="1" t="str">
        <f>VLOOKUP(K4678,CW!D:E,2,FALSE)</f>
        <v>Q1'16</v>
      </c>
    </row>
    <row r="4679" spans="1:13">
      <c r="A4679" s="2">
        <v>42531</v>
      </c>
      <c r="B4679" s="1" t="s">
        <v>3551</v>
      </c>
      <c r="C4679" s="1" t="s">
        <v>3326</v>
      </c>
      <c r="D4679" s="1" t="s">
        <v>3321</v>
      </c>
      <c r="E4679" s="92" t="s">
        <v>3532</v>
      </c>
      <c r="F4679" s="45" t="s">
        <v>3341</v>
      </c>
      <c r="G4679" s="1">
        <v>1</v>
      </c>
      <c r="H4679" s="1" t="s">
        <v>3355</v>
      </c>
      <c r="I4679" s="1" t="s">
        <v>3550</v>
      </c>
      <c r="K4679" s="1" t="str">
        <f>VLOOKUP(L4679,CW!C:D,2,FALSE)</f>
        <v>Jun'16</v>
      </c>
      <c r="L4679" s="1" t="str">
        <f t="shared" si="74"/>
        <v>23'16</v>
      </c>
      <c r="M4679" s="1" t="str">
        <f>VLOOKUP(K4679,CW!D:E,2,FALSE)</f>
        <v>Q1'16</v>
      </c>
    </row>
    <row r="4680" spans="1:13">
      <c r="A4680" s="2">
        <v>42531</v>
      </c>
      <c r="B4680" s="1" t="s">
        <v>3552</v>
      </c>
      <c r="C4680" s="1" t="s">
        <v>3326</v>
      </c>
      <c r="D4680" s="1" t="s">
        <v>3321</v>
      </c>
      <c r="E4680" s="92" t="s">
        <v>3532</v>
      </c>
      <c r="F4680" s="45" t="s">
        <v>3341</v>
      </c>
      <c r="G4680" s="1">
        <v>1</v>
      </c>
      <c r="H4680" s="1" t="s">
        <v>3355</v>
      </c>
      <c r="I4680" s="1" t="s">
        <v>3550</v>
      </c>
      <c r="K4680" s="1" t="str">
        <f>VLOOKUP(L4680,CW!C:D,2,FALSE)</f>
        <v>Jun'16</v>
      </c>
      <c r="L4680" s="1" t="str">
        <f t="shared" si="74"/>
        <v>23'16</v>
      </c>
      <c r="M4680" s="1" t="str">
        <f>VLOOKUP(K4680,CW!D:E,2,FALSE)</f>
        <v>Q1'16</v>
      </c>
    </row>
    <row r="4681" spans="1:13">
      <c r="A4681" s="2">
        <v>42531</v>
      </c>
      <c r="B4681" s="1" t="s">
        <v>3553</v>
      </c>
      <c r="C4681" s="1" t="s">
        <v>3549</v>
      </c>
      <c r="D4681" s="1" t="s">
        <v>3321</v>
      </c>
      <c r="E4681" s="92" t="s">
        <v>3532</v>
      </c>
      <c r="F4681" s="98" t="s">
        <v>4584</v>
      </c>
      <c r="G4681" s="1">
        <v>1</v>
      </c>
      <c r="H4681" s="1" t="s">
        <v>3355</v>
      </c>
      <c r="I4681" s="1" t="s">
        <v>3550</v>
      </c>
      <c r="K4681" s="1" t="str">
        <f>VLOOKUP(L4681,CW!C:D,2,FALSE)</f>
        <v>Jun'16</v>
      </c>
      <c r="L4681" s="1" t="str">
        <f t="shared" si="74"/>
        <v>23'16</v>
      </c>
      <c r="M4681" s="1" t="str">
        <f>VLOOKUP(K4681,CW!D:E,2,FALSE)</f>
        <v>Q1'16</v>
      </c>
    </row>
    <row r="4682" spans="1:13">
      <c r="A4682" s="2">
        <v>42531</v>
      </c>
      <c r="B4682" s="1" t="s">
        <v>3554</v>
      </c>
      <c r="C4682" s="1" t="s">
        <v>3555</v>
      </c>
      <c r="D4682" s="1" t="s">
        <v>3556</v>
      </c>
      <c r="E4682" s="92" t="s">
        <v>3532</v>
      </c>
      <c r="F4682" s="98" t="s">
        <v>4584</v>
      </c>
      <c r="G4682" s="1">
        <v>1</v>
      </c>
      <c r="H4682" s="1" t="s">
        <v>3355</v>
      </c>
      <c r="I4682" s="1" t="s">
        <v>3550</v>
      </c>
      <c r="K4682" s="1" t="str">
        <f>VLOOKUP(L4682,CW!C:D,2,FALSE)</f>
        <v>Jun'16</v>
      </c>
      <c r="L4682" s="1" t="str">
        <f t="shared" si="74"/>
        <v>23'16</v>
      </c>
      <c r="M4682" s="1" t="str">
        <f>VLOOKUP(K4682,CW!D:E,2,FALSE)</f>
        <v>Q1'16</v>
      </c>
    </row>
    <row r="4683" spans="1:13">
      <c r="A4683" s="2">
        <v>42531</v>
      </c>
      <c r="B4683" s="1" t="s">
        <v>3557</v>
      </c>
      <c r="C4683" s="1" t="s">
        <v>3326</v>
      </c>
      <c r="D4683" s="1" t="s">
        <v>3321</v>
      </c>
      <c r="E4683" s="92" t="s">
        <v>3532</v>
      </c>
      <c r="F4683" s="98" t="s">
        <v>4584</v>
      </c>
      <c r="G4683" s="1">
        <v>1</v>
      </c>
      <c r="H4683" s="1" t="s">
        <v>3355</v>
      </c>
      <c r="I4683" s="1" t="s">
        <v>3550</v>
      </c>
      <c r="K4683" s="1" t="str">
        <f>VLOOKUP(L4683,CW!C:D,2,FALSE)</f>
        <v>Jun'16</v>
      </c>
      <c r="L4683" s="1" t="str">
        <f t="shared" si="74"/>
        <v>23'16</v>
      </c>
      <c r="M4683" s="1" t="str">
        <f>VLOOKUP(K4683,CW!D:E,2,FALSE)</f>
        <v>Q1'16</v>
      </c>
    </row>
    <row r="4684" spans="1:13">
      <c r="A4684" s="2">
        <v>42531</v>
      </c>
      <c r="B4684" s="1" t="s">
        <v>3558</v>
      </c>
      <c r="C4684" s="1" t="s">
        <v>3555</v>
      </c>
      <c r="D4684" s="1" t="s">
        <v>3321</v>
      </c>
      <c r="E4684" s="92" t="s">
        <v>3532</v>
      </c>
      <c r="F4684" s="45" t="s">
        <v>4581</v>
      </c>
      <c r="G4684" s="1">
        <v>1</v>
      </c>
      <c r="H4684" s="1" t="s">
        <v>3355</v>
      </c>
      <c r="I4684" s="1" t="s">
        <v>3550</v>
      </c>
      <c r="K4684" s="1" t="str">
        <f>VLOOKUP(L4684,CW!C:D,2,FALSE)</f>
        <v>Jun'16</v>
      </c>
      <c r="L4684" s="1" t="str">
        <f t="shared" si="74"/>
        <v>23'16</v>
      </c>
      <c r="M4684" s="1" t="str">
        <f>VLOOKUP(K4684,CW!D:E,2,FALSE)</f>
        <v>Q1'16</v>
      </c>
    </row>
    <row r="4685" spans="1:13">
      <c r="A4685" s="2">
        <v>42531</v>
      </c>
      <c r="B4685" s="1" t="s">
        <v>3559</v>
      </c>
      <c r="C4685" s="1" t="s">
        <v>3560</v>
      </c>
      <c r="D4685" s="1" t="s">
        <v>3321</v>
      </c>
      <c r="E4685" s="92" t="s">
        <v>3532</v>
      </c>
      <c r="F4685" s="45" t="s">
        <v>4583</v>
      </c>
      <c r="G4685" s="1">
        <v>2</v>
      </c>
      <c r="H4685" s="1" t="s">
        <v>3355</v>
      </c>
      <c r="I4685" s="1" t="s">
        <v>3550</v>
      </c>
      <c r="K4685" s="1" t="str">
        <f>VLOOKUP(L4685,CW!C:D,2,FALSE)</f>
        <v>Jun'16</v>
      </c>
      <c r="L4685" s="1" t="str">
        <f t="shared" si="74"/>
        <v>23'16</v>
      </c>
      <c r="M4685" s="1" t="str">
        <f>VLOOKUP(K4685,CW!D:E,2,FALSE)</f>
        <v>Q1'16</v>
      </c>
    </row>
    <row r="4686" spans="1:13">
      <c r="A4686" s="2">
        <v>42531</v>
      </c>
      <c r="B4686" s="1" t="s">
        <v>3561</v>
      </c>
      <c r="C4686" s="1" t="s">
        <v>3326</v>
      </c>
      <c r="D4686" s="1" t="s">
        <v>3316</v>
      </c>
      <c r="E4686" s="92" t="s">
        <v>3532</v>
      </c>
      <c r="F4686" s="45" t="s">
        <v>3341</v>
      </c>
      <c r="G4686" s="1">
        <v>1</v>
      </c>
      <c r="H4686" s="1" t="s">
        <v>3355</v>
      </c>
      <c r="I4686" s="1" t="s">
        <v>3550</v>
      </c>
      <c r="K4686" s="1" t="str">
        <f>VLOOKUP(L4686,CW!C:D,2,FALSE)</f>
        <v>Jun'16</v>
      </c>
      <c r="L4686" s="1" t="str">
        <f t="shared" si="74"/>
        <v>23'16</v>
      </c>
      <c r="M4686" s="1" t="str">
        <f>VLOOKUP(K4686,CW!D:E,2,FALSE)</f>
        <v>Q1'16</v>
      </c>
    </row>
    <row r="4687" spans="1:13">
      <c r="A4687" s="2">
        <v>42531</v>
      </c>
      <c r="B4687" s="1" t="s">
        <v>3562</v>
      </c>
      <c r="C4687" s="1" t="s">
        <v>3549</v>
      </c>
      <c r="D4687" s="1" t="s">
        <v>3316</v>
      </c>
      <c r="E4687" s="92" t="s">
        <v>3532</v>
      </c>
      <c r="F4687" s="45" t="s">
        <v>4583</v>
      </c>
      <c r="G4687" s="1">
        <v>1</v>
      </c>
      <c r="H4687" s="1" t="s">
        <v>3355</v>
      </c>
      <c r="I4687" s="1" t="s">
        <v>3550</v>
      </c>
      <c r="K4687" s="1" t="str">
        <f>VLOOKUP(L4687,CW!C:D,2,FALSE)</f>
        <v>Jun'16</v>
      </c>
      <c r="L4687" s="1" t="str">
        <f t="shared" si="74"/>
        <v>23'16</v>
      </c>
      <c r="M4687" s="1" t="str">
        <f>VLOOKUP(K4687,CW!D:E,2,FALSE)</f>
        <v>Q1'16</v>
      </c>
    </row>
    <row r="4688" spans="1:13">
      <c r="A4688" s="2">
        <v>42532</v>
      </c>
      <c r="B4688" s="1" t="s">
        <v>3563</v>
      </c>
      <c r="C4688" s="1" t="s">
        <v>3564</v>
      </c>
      <c r="D4688" s="1" t="s">
        <v>3556</v>
      </c>
      <c r="E4688" s="92" t="s">
        <v>3532</v>
      </c>
      <c r="F4688" s="45" t="s">
        <v>3341</v>
      </c>
      <c r="G4688" s="1">
        <v>1</v>
      </c>
      <c r="H4688" s="1" t="s">
        <v>3355</v>
      </c>
      <c r="I4688" s="1" t="s">
        <v>3550</v>
      </c>
      <c r="K4688" s="1" t="str">
        <f>VLOOKUP(L4688,CW!C:D,2,FALSE)</f>
        <v>Jun'16</v>
      </c>
      <c r="L4688" s="1" t="str">
        <f t="shared" si="74"/>
        <v>23'16</v>
      </c>
      <c r="M4688" s="1" t="str">
        <f>VLOOKUP(K4688,CW!D:E,2,FALSE)</f>
        <v>Q1'16</v>
      </c>
    </row>
    <row r="4689" spans="1:13">
      <c r="A4689" s="2">
        <v>42532</v>
      </c>
      <c r="B4689" s="1" t="s">
        <v>3565</v>
      </c>
      <c r="C4689" s="1" t="s">
        <v>3564</v>
      </c>
      <c r="D4689" s="1" t="s">
        <v>3566</v>
      </c>
      <c r="E4689" s="92" t="s">
        <v>3532</v>
      </c>
      <c r="F4689" s="45" t="s">
        <v>4583</v>
      </c>
      <c r="G4689" s="1">
        <v>1</v>
      </c>
      <c r="H4689" s="1" t="s">
        <v>3355</v>
      </c>
      <c r="I4689" s="1" t="s">
        <v>3550</v>
      </c>
      <c r="K4689" s="1" t="str">
        <f>VLOOKUP(L4689,CW!C:D,2,FALSE)</f>
        <v>Jun'16</v>
      </c>
      <c r="L4689" s="1" t="str">
        <f t="shared" si="74"/>
        <v>23'16</v>
      </c>
      <c r="M4689" s="1" t="str">
        <f>VLOOKUP(K4689,CW!D:E,2,FALSE)</f>
        <v>Q1'16</v>
      </c>
    </row>
    <row r="4690" spans="1:13">
      <c r="A4690" s="2">
        <v>42532</v>
      </c>
      <c r="B4690" s="1" t="s">
        <v>3565</v>
      </c>
      <c r="C4690" s="1" t="s">
        <v>3564</v>
      </c>
      <c r="D4690" s="1" t="s">
        <v>3566</v>
      </c>
      <c r="E4690" s="92" t="s">
        <v>3532</v>
      </c>
      <c r="F4690" s="98" t="s">
        <v>4584</v>
      </c>
      <c r="G4690" s="1">
        <v>1</v>
      </c>
      <c r="H4690" s="1" t="s">
        <v>3355</v>
      </c>
      <c r="I4690" s="1" t="s">
        <v>3550</v>
      </c>
      <c r="K4690" s="1" t="str">
        <f>VLOOKUP(L4690,CW!C:D,2,FALSE)</f>
        <v>Jun'16</v>
      </c>
      <c r="L4690" s="1" t="str">
        <f t="shared" si="74"/>
        <v>23'16</v>
      </c>
      <c r="M4690" s="1" t="str">
        <f>VLOOKUP(K4690,CW!D:E,2,FALSE)</f>
        <v>Q1'16</v>
      </c>
    </row>
    <row r="4691" spans="1:13">
      <c r="A4691" s="2">
        <v>42532</v>
      </c>
      <c r="B4691" s="1" t="s">
        <v>3567</v>
      </c>
      <c r="C4691" s="1" t="s">
        <v>3349</v>
      </c>
      <c r="D4691" s="1" t="s">
        <v>3566</v>
      </c>
      <c r="E4691" s="92" t="s">
        <v>3532</v>
      </c>
      <c r="F4691" s="45" t="s">
        <v>3341</v>
      </c>
      <c r="G4691" s="1">
        <v>2</v>
      </c>
      <c r="H4691" s="1" t="s">
        <v>3355</v>
      </c>
      <c r="I4691" s="1" t="s">
        <v>3550</v>
      </c>
      <c r="K4691" s="1" t="str">
        <f>VLOOKUP(L4691,CW!C:D,2,FALSE)</f>
        <v>Jun'16</v>
      </c>
      <c r="L4691" s="1" t="str">
        <f t="shared" si="74"/>
        <v>23'16</v>
      </c>
      <c r="M4691" s="1" t="str">
        <f>VLOOKUP(K4691,CW!D:E,2,FALSE)</f>
        <v>Q1'16</v>
      </c>
    </row>
    <row r="4692" spans="1:13">
      <c r="A4692" s="2">
        <v>42532</v>
      </c>
      <c r="B4692" s="1" t="s">
        <v>3568</v>
      </c>
      <c r="C4692" s="1" t="s">
        <v>3326</v>
      </c>
      <c r="D4692" s="1" t="s">
        <v>3556</v>
      </c>
      <c r="E4692" s="92" t="s">
        <v>3532</v>
      </c>
      <c r="F4692" s="45" t="s">
        <v>4589</v>
      </c>
      <c r="G4692" s="1">
        <v>1</v>
      </c>
      <c r="H4692" s="1" t="s">
        <v>3355</v>
      </c>
      <c r="I4692" s="1" t="s">
        <v>3550</v>
      </c>
      <c r="K4692" s="1" t="str">
        <f>VLOOKUP(L4692,CW!C:D,2,FALSE)</f>
        <v>Jun'16</v>
      </c>
      <c r="L4692" s="1" t="str">
        <f t="shared" si="74"/>
        <v>23'16</v>
      </c>
      <c r="M4692" s="1" t="str">
        <f>VLOOKUP(K4692,CW!D:E,2,FALSE)</f>
        <v>Q1'16</v>
      </c>
    </row>
    <row r="4693" spans="1:13">
      <c r="A4693" s="2">
        <v>42532</v>
      </c>
      <c r="B4693" s="1" t="s">
        <v>3569</v>
      </c>
      <c r="C4693" s="1" t="s">
        <v>3326</v>
      </c>
      <c r="D4693" s="1" t="s">
        <v>3556</v>
      </c>
      <c r="E4693" s="92" t="s">
        <v>3532</v>
      </c>
      <c r="F4693" s="45" t="s">
        <v>4589</v>
      </c>
      <c r="G4693" s="1">
        <v>1</v>
      </c>
      <c r="H4693" s="1" t="s">
        <v>3355</v>
      </c>
      <c r="I4693" s="1" t="s">
        <v>3550</v>
      </c>
      <c r="K4693" s="1" t="str">
        <f>VLOOKUP(L4693,CW!C:D,2,FALSE)</f>
        <v>Jun'16</v>
      </c>
      <c r="L4693" s="1" t="str">
        <f t="shared" si="74"/>
        <v>23'16</v>
      </c>
      <c r="M4693" s="1" t="str">
        <f>VLOOKUP(K4693,CW!D:E,2,FALSE)</f>
        <v>Q1'16</v>
      </c>
    </row>
    <row r="4694" spans="1:13">
      <c r="A4694" s="2">
        <v>42532</v>
      </c>
      <c r="B4694" s="1" t="s">
        <v>3569</v>
      </c>
      <c r="C4694" s="1" t="s">
        <v>3326</v>
      </c>
      <c r="D4694" s="1" t="s">
        <v>3556</v>
      </c>
      <c r="E4694" s="92" t="s">
        <v>3532</v>
      </c>
      <c r="F4694" s="45" t="s">
        <v>3341</v>
      </c>
      <c r="G4694" s="1">
        <v>2</v>
      </c>
      <c r="H4694" s="1" t="s">
        <v>3355</v>
      </c>
      <c r="I4694" s="1" t="s">
        <v>3550</v>
      </c>
      <c r="K4694" s="1" t="str">
        <f>VLOOKUP(L4694,CW!C:D,2,FALSE)</f>
        <v>Jun'16</v>
      </c>
      <c r="L4694" s="1" t="str">
        <f t="shared" si="74"/>
        <v>23'16</v>
      </c>
      <c r="M4694" s="1" t="str">
        <f>VLOOKUP(K4694,CW!D:E,2,FALSE)</f>
        <v>Q1'16</v>
      </c>
    </row>
    <row r="4695" spans="1:13">
      <c r="A4695" s="2">
        <v>42532</v>
      </c>
      <c r="B4695" s="1" t="s">
        <v>3569</v>
      </c>
      <c r="C4695" s="1" t="s">
        <v>3326</v>
      </c>
      <c r="D4695" s="1" t="s">
        <v>3556</v>
      </c>
      <c r="E4695" s="92" t="s">
        <v>3532</v>
      </c>
      <c r="F4695" s="45" t="s">
        <v>4592</v>
      </c>
      <c r="G4695" s="1">
        <v>2</v>
      </c>
      <c r="H4695" s="1" t="s">
        <v>3355</v>
      </c>
      <c r="I4695" s="1" t="s">
        <v>3550</v>
      </c>
      <c r="K4695" s="1" t="str">
        <f>VLOOKUP(L4695,CW!C:D,2,FALSE)</f>
        <v>Jun'16</v>
      </c>
      <c r="L4695" s="1" t="str">
        <f t="shared" si="74"/>
        <v>23'16</v>
      </c>
      <c r="M4695" s="1" t="str">
        <f>VLOOKUP(K4695,CW!D:E,2,FALSE)</f>
        <v>Q1'16</v>
      </c>
    </row>
    <row r="4696" spans="1:13">
      <c r="A4696" s="2">
        <v>42532</v>
      </c>
      <c r="B4696" s="1" t="s">
        <v>3570</v>
      </c>
      <c r="C4696" s="1" t="s">
        <v>3555</v>
      </c>
      <c r="D4696" s="1" t="s">
        <v>3556</v>
      </c>
      <c r="E4696" s="92" t="s">
        <v>3532</v>
      </c>
      <c r="F4696" s="45" t="s">
        <v>4582</v>
      </c>
      <c r="G4696" s="1">
        <v>1</v>
      </c>
      <c r="H4696" s="1" t="s">
        <v>3355</v>
      </c>
      <c r="I4696" s="1" t="s">
        <v>3550</v>
      </c>
      <c r="K4696" s="1" t="str">
        <f>VLOOKUP(L4696,CW!C:D,2,FALSE)</f>
        <v>Jun'16</v>
      </c>
      <c r="L4696" s="1" t="str">
        <f t="shared" si="74"/>
        <v>23'16</v>
      </c>
      <c r="M4696" s="1" t="str">
        <f>VLOOKUP(K4696,CW!D:E,2,FALSE)</f>
        <v>Q1'16</v>
      </c>
    </row>
    <row r="4697" spans="1:13">
      <c r="A4697" s="2">
        <v>42532</v>
      </c>
      <c r="B4697" s="1" t="s">
        <v>3571</v>
      </c>
      <c r="C4697" s="1" t="s">
        <v>3572</v>
      </c>
      <c r="D4697" s="1" t="s">
        <v>3556</v>
      </c>
      <c r="E4697" s="92" t="s">
        <v>3532</v>
      </c>
      <c r="F4697" s="45" t="s">
        <v>4592</v>
      </c>
      <c r="G4697" s="1" t="s">
        <v>3573</v>
      </c>
      <c r="H4697" s="1" t="s">
        <v>3355</v>
      </c>
      <c r="I4697" s="1" t="s">
        <v>3550</v>
      </c>
      <c r="K4697" s="1" t="str">
        <f>VLOOKUP(L4697,CW!C:D,2,FALSE)</f>
        <v>Jun'16</v>
      </c>
      <c r="L4697" s="1" t="str">
        <f t="shared" si="74"/>
        <v>23'16</v>
      </c>
      <c r="M4697" s="1" t="str">
        <f>VLOOKUP(K4697,CW!D:E,2,FALSE)</f>
        <v>Q1'16</v>
      </c>
    </row>
    <row r="4698" spans="1:13">
      <c r="A4698" s="2">
        <v>42532</v>
      </c>
      <c r="B4698" s="1" t="s">
        <v>3571</v>
      </c>
      <c r="C4698" s="1" t="s">
        <v>3572</v>
      </c>
      <c r="D4698" s="1" t="s">
        <v>3556</v>
      </c>
      <c r="E4698" s="92" t="s">
        <v>3532</v>
      </c>
      <c r="F4698" s="45" t="s">
        <v>4583</v>
      </c>
      <c r="G4698" s="1">
        <v>2</v>
      </c>
      <c r="H4698" s="1" t="s">
        <v>3355</v>
      </c>
      <c r="I4698" s="1" t="s">
        <v>3550</v>
      </c>
      <c r="K4698" s="1" t="str">
        <f>VLOOKUP(L4698,CW!C:D,2,FALSE)</f>
        <v>Jun'16</v>
      </c>
      <c r="L4698" s="1" t="str">
        <f t="shared" si="74"/>
        <v>23'16</v>
      </c>
      <c r="M4698" s="1" t="str">
        <f>VLOOKUP(K4698,CW!D:E,2,FALSE)</f>
        <v>Q1'16</v>
      </c>
    </row>
    <row r="4699" spans="1:13">
      <c r="A4699" s="2">
        <v>42532</v>
      </c>
      <c r="B4699" s="1" t="s">
        <v>3571</v>
      </c>
      <c r="C4699" s="1" t="s">
        <v>3572</v>
      </c>
      <c r="D4699" s="1" t="s">
        <v>3556</v>
      </c>
      <c r="E4699" s="92" t="s">
        <v>3532</v>
      </c>
      <c r="F4699" s="45" t="s">
        <v>4582</v>
      </c>
      <c r="G4699" s="1">
        <v>1</v>
      </c>
      <c r="H4699" s="1" t="s">
        <v>3355</v>
      </c>
      <c r="I4699" s="1" t="s">
        <v>3550</v>
      </c>
      <c r="K4699" s="1" t="str">
        <f>VLOOKUP(L4699,CW!C:D,2,FALSE)</f>
        <v>Jun'16</v>
      </c>
      <c r="L4699" s="1" t="str">
        <f t="shared" si="74"/>
        <v>23'16</v>
      </c>
      <c r="M4699" s="1" t="str">
        <f>VLOOKUP(K4699,CW!D:E,2,FALSE)</f>
        <v>Q1'16</v>
      </c>
    </row>
    <row r="4700" spans="1:13">
      <c r="A4700" s="2">
        <v>42532</v>
      </c>
      <c r="B4700" s="1" t="s">
        <v>3574</v>
      </c>
      <c r="C4700" s="1" t="s">
        <v>3326</v>
      </c>
      <c r="D4700" s="1" t="s">
        <v>3556</v>
      </c>
      <c r="E4700" s="92" t="s">
        <v>3532</v>
      </c>
      <c r="F4700" s="45" t="s">
        <v>4582</v>
      </c>
      <c r="G4700" s="1">
        <v>1</v>
      </c>
      <c r="H4700" s="1" t="s">
        <v>3355</v>
      </c>
      <c r="I4700" s="1" t="s">
        <v>3550</v>
      </c>
      <c r="K4700" s="1" t="str">
        <f>VLOOKUP(L4700,CW!C:D,2,FALSE)</f>
        <v>Jun'16</v>
      </c>
      <c r="L4700" s="1" t="str">
        <f t="shared" si="74"/>
        <v>23'16</v>
      </c>
      <c r="M4700" s="1" t="str">
        <f>VLOOKUP(K4700,CW!D:E,2,FALSE)</f>
        <v>Q1'16</v>
      </c>
    </row>
    <row r="4701" spans="1:13">
      <c r="A4701" s="2">
        <v>42532</v>
      </c>
      <c r="B4701" s="1" t="s">
        <v>3575</v>
      </c>
      <c r="C4701" s="1" t="s">
        <v>3576</v>
      </c>
      <c r="D4701" s="1" t="s">
        <v>3556</v>
      </c>
      <c r="E4701" s="92" t="s">
        <v>3532</v>
      </c>
      <c r="F4701" s="45" t="s">
        <v>4583</v>
      </c>
      <c r="G4701" s="1">
        <v>2</v>
      </c>
      <c r="H4701" s="1" t="s">
        <v>3355</v>
      </c>
      <c r="I4701" s="1" t="s">
        <v>3550</v>
      </c>
      <c r="K4701" s="1" t="str">
        <f>VLOOKUP(L4701,CW!C:D,2,FALSE)</f>
        <v>Jun'16</v>
      </c>
      <c r="L4701" s="1" t="str">
        <f t="shared" si="74"/>
        <v>23'16</v>
      </c>
      <c r="M4701" s="1" t="str">
        <f>VLOOKUP(K4701,CW!D:E,2,FALSE)</f>
        <v>Q1'16</v>
      </c>
    </row>
    <row r="4702" spans="1:13">
      <c r="A4702" s="2">
        <v>42532</v>
      </c>
      <c r="B4702" s="1" t="s">
        <v>3575</v>
      </c>
      <c r="C4702" s="1" t="s">
        <v>3576</v>
      </c>
      <c r="D4702" s="1" t="s">
        <v>3556</v>
      </c>
      <c r="E4702" s="92" t="s">
        <v>3532</v>
      </c>
      <c r="F4702" s="45" t="s">
        <v>4593</v>
      </c>
      <c r="G4702" s="1">
        <v>13</v>
      </c>
      <c r="H4702" s="1" t="s">
        <v>3355</v>
      </c>
      <c r="I4702" s="1" t="s">
        <v>3550</v>
      </c>
      <c r="K4702" s="1" t="str">
        <f>VLOOKUP(L4702,CW!C:D,2,FALSE)</f>
        <v>Jun'16</v>
      </c>
      <c r="L4702" s="1" t="str">
        <f t="shared" si="74"/>
        <v>23'16</v>
      </c>
      <c r="M4702" s="1" t="str">
        <f>VLOOKUP(K4702,CW!D:E,2,FALSE)</f>
        <v>Q1'16</v>
      </c>
    </row>
    <row r="4703" spans="1:13">
      <c r="A4703" s="2">
        <v>42532</v>
      </c>
      <c r="B4703" s="1" t="s">
        <v>3577</v>
      </c>
      <c r="C4703" s="1" t="s">
        <v>3326</v>
      </c>
      <c r="D4703" s="1" t="s">
        <v>3556</v>
      </c>
      <c r="E4703" s="92" t="s">
        <v>3532</v>
      </c>
      <c r="F4703" s="98" t="s">
        <v>4584</v>
      </c>
      <c r="G4703" s="1">
        <v>2</v>
      </c>
      <c r="H4703" s="1" t="s">
        <v>3355</v>
      </c>
      <c r="I4703" s="1" t="s">
        <v>3550</v>
      </c>
      <c r="K4703" s="1" t="str">
        <f>VLOOKUP(L4703,CW!C:D,2,FALSE)</f>
        <v>Jun'16</v>
      </c>
      <c r="L4703" s="1" t="str">
        <f t="shared" si="74"/>
        <v>23'16</v>
      </c>
      <c r="M4703" s="1" t="str">
        <f>VLOOKUP(K4703,CW!D:E,2,FALSE)</f>
        <v>Q1'16</v>
      </c>
    </row>
    <row r="4704" spans="1:13">
      <c r="A4704" s="2">
        <v>42532</v>
      </c>
      <c r="B4704" s="1" t="s">
        <v>3578</v>
      </c>
      <c r="C4704" s="1" t="s">
        <v>3572</v>
      </c>
      <c r="D4704" s="1" t="s">
        <v>3556</v>
      </c>
      <c r="E4704" s="92" t="s">
        <v>3532</v>
      </c>
      <c r="F4704" s="98" t="s">
        <v>4584</v>
      </c>
      <c r="G4704" s="1">
        <v>1</v>
      </c>
      <c r="H4704" s="1" t="s">
        <v>3355</v>
      </c>
      <c r="I4704" s="1" t="s">
        <v>3550</v>
      </c>
      <c r="K4704" s="1" t="str">
        <f>VLOOKUP(L4704,CW!C:D,2,FALSE)</f>
        <v>Jun'16</v>
      </c>
      <c r="L4704" s="1" t="str">
        <f t="shared" si="74"/>
        <v>23'16</v>
      </c>
      <c r="M4704" s="1" t="str">
        <f>VLOOKUP(K4704,CW!D:E,2,FALSE)</f>
        <v>Q1'16</v>
      </c>
    </row>
    <row r="4705" spans="1:13">
      <c r="A4705" s="2">
        <v>42532</v>
      </c>
      <c r="B4705" s="1" t="s">
        <v>3578</v>
      </c>
      <c r="C4705" s="1" t="s">
        <v>3572</v>
      </c>
      <c r="D4705" s="1" t="s">
        <v>3556</v>
      </c>
      <c r="E4705" s="92" t="s">
        <v>3532</v>
      </c>
      <c r="F4705" s="45" t="s">
        <v>4582</v>
      </c>
      <c r="G4705" s="1">
        <v>1</v>
      </c>
      <c r="H4705" s="1" t="s">
        <v>3355</v>
      </c>
      <c r="I4705" s="1" t="s">
        <v>3550</v>
      </c>
      <c r="K4705" s="1" t="str">
        <f>VLOOKUP(L4705,CW!C:D,2,FALSE)</f>
        <v>Jun'16</v>
      </c>
      <c r="L4705" s="1" t="str">
        <f t="shared" si="74"/>
        <v>23'16</v>
      </c>
      <c r="M4705" s="1" t="str">
        <f>VLOOKUP(K4705,CW!D:E,2,FALSE)</f>
        <v>Q1'16</v>
      </c>
    </row>
    <row r="4706" spans="1:13">
      <c r="A4706" s="2">
        <v>42532</v>
      </c>
      <c r="B4706" s="1" t="s">
        <v>3579</v>
      </c>
      <c r="C4706" s="1" t="s">
        <v>3580</v>
      </c>
      <c r="D4706" s="1" t="s">
        <v>3556</v>
      </c>
      <c r="E4706" s="92" t="s">
        <v>3532</v>
      </c>
      <c r="F4706" s="98" t="s">
        <v>4584</v>
      </c>
      <c r="G4706" s="1">
        <v>2</v>
      </c>
      <c r="H4706" s="1" t="s">
        <v>3355</v>
      </c>
      <c r="I4706" s="1" t="s">
        <v>3550</v>
      </c>
      <c r="K4706" s="1" t="str">
        <f>VLOOKUP(L4706,CW!C:D,2,FALSE)</f>
        <v>Jun'16</v>
      </c>
      <c r="L4706" s="1" t="str">
        <f t="shared" si="74"/>
        <v>23'16</v>
      </c>
      <c r="M4706" s="1" t="str">
        <f>VLOOKUP(K4706,CW!D:E,2,FALSE)</f>
        <v>Q1'16</v>
      </c>
    </row>
    <row r="4707" spans="1:13">
      <c r="A4707" s="2">
        <v>42532</v>
      </c>
      <c r="B4707" s="1" t="s">
        <v>3581</v>
      </c>
      <c r="C4707" s="1" t="s">
        <v>3326</v>
      </c>
      <c r="D4707" s="1" t="s">
        <v>3556</v>
      </c>
      <c r="E4707" s="92" t="s">
        <v>3532</v>
      </c>
      <c r="F4707" s="45" t="s">
        <v>3341</v>
      </c>
      <c r="G4707" s="1">
        <v>2</v>
      </c>
      <c r="H4707" s="1" t="s">
        <v>3355</v>
      </c>
      <c r="I4707" s="1" t="s">
        <v>3550</v>
      </c>
      <c r="K4707" s="1" t="str">
        <f>VLOOKUP(L4707,CW!C:D,2,FALSE)</f>
        <v>Jun'16</v>
      </c>
      <c r="L4707" s="1" t="str">
        <f t="shared" si="74"/>
        <v>23'16</v>
      </c>
      <c r="M4707" s="1" t="str">
        <f>VLOOKUP(K4707,CW!D:E,2,FALSE)</f>
        <v>Q1'16</v>
      </c>
    </row>
    <row r="4708" spans="1:13">
      <c r="A4708" s="2">
        <v>42532</v>
      </c>
      <c r="B4708" s="1" t="s">
        <v>3582</v>
      </c>
      <c r="C4708" s="1" t="s">
        <v>3326</v>
      </c>
      <c r="D4708" s="1" t="s">
        <v>3556</v>
      </c>
      <c r="E4708" s="92" t="s">
        <v>3532</v>
      </c>
      <c r="F4708" s="45" t="s">
        <v>3341</v>
      </c>
      <c r="G4708" s="1">
        <v>1</v>
      </c>
      <c r="H4708" s="1" t="s">
        <v>3355</v>
      </c>
      <c r="I4708" s="1" t="s">
        <v>3550</v>
      </c>
      <c r="K4708" s="1" t="str">
        <f>VLOOKUP(L4708,CW!C:D,2,FALSE)</f>
        <v>Jun'16</v>
      </c>
      <c r="L4708" s="1" t="str">
        <f t="shared" si="74"/>
        <v>23'16</v>
      </c>
      <c r="M4708" s="1" t="str">
        <f>VLOOKUP(K4708,CW!D:E,2,FALSE)</f>
        <v>Q1'16</v>
      </c>
    </row>
    <row r="4709" spans="1:13">
      <c r="A4709" s="2">
        <v>42532</v>
      </c>
      <c r="B4709" s="1" t="s">
        <v>3582</v>
      </c>
      <c r="C4709" s="1" t="s">
        <v>3326</v>
      </c>
      <c r="D4709" s="1" t="s">
        <v>3556</v>
      </c>
      <c r="E4709" s="92" t="s">
        <v>3532</v>
      </c>
      <c r="F4709" s="45" t="s">
        <v>4592</v>
      </c>
      <c r="G4709" s="1">
        <v>1</v>
      </c>
      <c r="H4709" s="1" t="s">
        <v>3355</v>
      </c>
      <c r="I4709" s="1" t="s">
        <v>3550</v>
      </c>
      <c r="K4709" s="1" t="str">
        <f>VLOOKUP(L4709,CW!C:D,2,FALSE)</f>
        <v>Jun'16</v>
      </c>
      <c r="L4709" s="1" t="str">
        <f t="shared" si="74"/>
        <v>23'16</v>
      </c>
      <c r="M4709" s="1" t="str">
        <f>VLOOKUP(K4709,CW!D:E,2,FALSE)</f>
        <v>Q1'16</v>
      </c>
    </row>
    <row r="4710" spans="1:13">
      <c r="A4710" s="2">
        <v>42532</v>
      </c>
      <c r="B4710" s="1" t="s">
        <v>3583</v>
      </c>
      <c r="C4710" s="1" t="s">
        <v>3576</v>
      </c>
      <c r="D4710" s="1" t="s">
        <v>3556</v>
      </c>
      <c r="E4710" s="92" t="s">
        <v>3532</v>
      </c>
      <c r="F4710" s="98" t="s">
        <v>4584</v>
      </c>
      <c r="G4710" s="1">
        <v>2</v>
      </c>
      <c r="H4710" s="1" t="s">
        <v>3355</v>
      </c>
      <c r="I4710" s="1" t="s">
        <v>3550</v>
      </c>
      <c r="K4710" s="1" t="str">
        <f>VLOOKUP(L4710,CW!C:D,2,FALSE)</f>
        <v>Jun'16</v>
      </c>
      <c r="L4710" s="1" t="str">
        <f t="shared" si="74"/>
        <v>23'16</v>
      </c>
      <c r="M4710" s="1" t="str">
        <f>VLOOKUP(K4710,CW!D:E,2,FALSE)</f>
        <v>Q1'16</v>
      </c>
    </row>
    <row r="4711" spans="1:13">
      <c r="A4711" s="2">
        <v>42532</v>
      </c>
      <c r="B4711" s="1" t="s">
        <v>3584</v>
      </c>
      <c r="C4711" s="1" t="s">
        <v>3580</v>
      </c>
      <c r="D4711" s="1" t="s">
        <v>3556</v>
      </c>
      <c r="E4711" s="92" t="s">
        <v>3532</v>
      </c>
      <c r="F4711" s="45" t="s">
        <v>4582</v>
      </c>
      <c r="G4711" s="1">
        <v>1</v>
      </c>
      <c r="H4711" s="1" t="s">
        <v>3355</v>
      </c>
      <c r="I4711" s="1" t="s">
        <v>3550</v>
      </c>
      <c r="K4711" s="1" t="str">
        <f>VLOOKUP(L4711,CW!C:D,2,FALSE)</f>
        <v>Jun'16</v>
      </c>
      <c r="L4711" s="1" t="str">
        <f t="shared" si="74"/>
        <v>23'16</v>
      </c>
      <c r="M4711" s="1" t="str">
        <f>VLOOKUP(K4711,CW!D:E,2,FALSE)</f>
        <v>Q1'16</v>
      </c>
    </row>
    <row r="4712" spans="1:13">
      <c r="A4712" s="2">
        <v>42532</v>
      </c>
      <c r="B4712" s="1" t="s">
        <v>3585</v>
      </c>
      <c r="C4712" s="1" t="s">
        <v>3326</v>
      </c>
      <c r="D4712" s="1" t="s">
        <v>3556</v>
      </c>
      <c r="E4712" s="92" t="s">
        <v>3532</v>
      </c>
      <c r="F4712" s="45" t="s">
        <v>3341</v>
      </c>
      <c r="G4712" s="1">
        <v>3</v>
      </c>
      <c r="H4712" s="1" t="s">
        <v>3355</v>
      </c>
      <c r="I4712" s="1" t="s">
        <v>3550</v>
      </c>
      <c r="K4712" s="1" t="str">
        <f>VLOOKUP(L4712,CW!C:D,2,FALSE)</f>
        <v>Jun'16</v>
      </c>
      <c r="L4712" s="1" t="str">
        <f t="shared" si="74"/>
        <v>23'16</v>
      </c>
      <c r="M4712" s="1" t="str">
        <f>VLOOKUP(K4712,CW!D:E,2,FALSE)</f>
        <v>Q1'16</v>
      </c>
    </row>
    <row r="4713" spans="1:13">
      <c r="A4713" s="2">
        <v>42532</v>
      </c>
      <c r="B4713" s="1" t="s">
        <v>3586</v>
      </c>
      <c r="C4713" s="1" t="s">
        <v>3326</v>
      </c>
      <c r="D4713" s="1" t="s">
        <v>3556</v>
      </c>
      <c r="E4713" s="92" t="s">
        <v>3532</v>
      </c>
      <c r="F4713" s="98" t="s">
        <v>4584</v>
      </c>
      <c r="G4713" s="1">
        <v>1</v>
      </c>
      <c r="H4713" s="1" t="s">
        <v>3355</v>
      </c>
      <c r="I4713" s="1" t="s">
        <v>3550</v>
      </c>
      <c r="K4713" s="1" t="str">
        <f>VLOOKUP(L4713,CW!C:D,2,FALSE)</f>
        <v>Jun'16</v>
      </c>
      <c r="L4713" s="1" t="str">
        <f t="shared" si="74"/>
        <v>23'16</v>
      </c>
      <c r="M4713" s="1" t="str">
        <f>VLOOKUP(K4713,CW!D:E,2,FALSE)</f>
        <v>Q1'16</v>
      </c>
    </row>
    <row r="4714" spans="1:13">
      <c r="A4714" s="2">
        <v>42532</v>
      </c>
      <c r="B4714" s="1" t="s">
        <v>3587</v>
      </c>
      <c r="C4714" s="1" t="s">
        <v>3325</v>
      </c>
      <c r="D4714" s="1" t="s">
        <v>3316</v>
      </c>
      <c r="E4714" s="92" t="s">
        <v>3532</v>
      </c>
      <c r="F4714" s="45" t="s">
        <v>3341</v>
      </c>
      <c r="G4714" s="1">
        <v>1</v>
      </c>
      <c r="H4714" s="1" t="s">
        <v>3355</v>
      </c>
      <c r="I4714" s="1" t="s">
        <v>3550</v>
      </c>
      <c r="K4714" s="1" t="str">
        <f>VLOOKUP(L4714,CW!C:D,2,FALSE)</f>
        <v>Jun'16</v>
      </c>
      <c r="L4714" s="1" t="str">
        <f t="shared" si="74"/>
        <v>23'16</v>
      </c>
      <c r="M4714" s="1" t="str">
        <f>VLOOKUP(K4714,CW!D:E,2,FALSE)</f>
        <v>Q1'16</v>
      </c>
    </row>
    <row r="4715" spans="1:13">
      <c r="A4715" s="2">
        <v>42532</v>
      </c>
      <c r="B4715" s="1" t="s">
        <v>3588</v>
      </c>
      <c r="C4715" s="1" t="s">
        <v>3589</v>
      </c>
      <c r="D4715" s="1" t="s">
        <v>3316</v>
      </c>
      <c r="E4715" s="92" t="s">
        <v>3532</v>
      </c>
      <c r="F4715" s="45" t="s">
        <v>3341</v>
      </c>
      <c r="G4715" s="1">
        <v>1</v>
      </c>
      <c r="H4715" s="1" t="s">
        <v>3355</v>
      </c>
      <c r="I4715" s="1" t="s">
        <v>3550</v>
      </c>
      <c r="K4715" s="1" t="str">
        <f>VLOOKUP(L4715,CW!C:D,2,FALSE)</f>
        <v>Jun'16</v>
      </c>
      <c r="L4715" s="1" t="str">
        <f t="shared" si="74"/>
        <v>23'16</v>
      </c>
      <c r="M4715" s="1" t="str">
        <f>VLOOKUP(K4715,CW!D:E,2,FALSE)</f>
        <v>Q1'16</v>
      </c>
    </row>
    <row r="4716" spans="1:13">
      <c r="A4716" s="2">
        <v>42532</v>
      </c>
      <c r="B4716" s="1" t="s">
        <v>3590</v>
      </c>
      <c r="C4716" s="1" t="s">
        <v>3326</v>
      </c>
      <c r="D4716" s="1" t="s">
        <v>3316</v>
      </c>
      <c r="E4716" s="92" t="s">
        <v>3532</v>
      </c>
      <c r="F4716" s="45" t="s">
        <v>4592</v>
      </c>
      <c r="G4716" s="1">
        <v>1</v>
      </c>
      <c r="H4716" s="1" t="s">
        <v>3355</v>
      </c>
      <c r="I4716" s="1" t="s">
        <v>3550</v>
      </c>
      <c r="K4716" s="1" t="str">
        <f>VLOOKUP(L4716,CW!C:D,2,FALSE)</f>
        <v>Jun'16</v>
      </c>
      <c r="L4716" s="1" t="str">
        <f t="shared" si="74"/>
        <v>23'16</v>
      </c>
      <c r="M4716" s="1" t="str">
        <f>VLOOKUP(K4716,CW!D:E,2,FALSE)</f>
        <v>Q1'16</v>
      </c>
    </row>
    <row r="4717" spans="1:13">
      <c r="A4717" s="2">
        <v>42532</v>
      </c>
      <c r="B4717" s="1" t="s">
        <v>3591</v>
      </c>
      <c r="C4717" s="1" t="s">
        <v>3326</v>
      </c>
      <c r="D4717" s="1" t="s">
        <v>3316</v>
      </c>
      <c r="E4717" s="92" t="s">
        <v>3532</v>
      </c>
      <c r="F4717" s="45" t="s">
        <v>3341</v>
      </c>
      <c r="G4717" s="1">
        <v>1</v>
      </c>
      <c r="H4717" s="1" t="s">
        <v>3355</v>
      </c>
      <c r="I4717" s="1" t="s">
        <v>3550</v>
      </c>
      <c r="K4717" s="1" t="str">
        <f>VLOOKUP(L4717,CW!C:D,2,FALSE)</f>
        <v>Jun'16</v>
      </c>
      <c r="L4717" s="1" t="str">
        <f t="shared" si="74"/>
        <v>23'16</v>
      </c>
      <c r="M4717" s="1" t="str">
        <f>VLOOKUP(K4717,CW!D:E,2,FALSE)</f>
        <v>Q1'16</v>
      </c>
    </row>
    <row r="4718" spans="1:13">
      <c r="A4718" s="2">
        <v>42532</v>
      </c>
      <c r="B4718" s="1" t="s">
        <v>3591</v>
      </c>
      <c r="C4718" s="1" t="s">
        <v>3326</v>
      </c>
      <c r="D4718" s="1" t="s">
        <v>3316</v>
      </c>
      <c r="E4718" s="92" t="s">
        <v>3532</v>
      </c>
      <c r="F4718" s="45" t="s">
        <v>4592</v>
      </c>
      <c r="G4718" s="1">
        <v>1</v>
      </c>
      <c r="H4718" s="1" t="s">
        <v>3355</v>
      </c>
      <c r="I4718" s="1" t="s">
        <v>3550</v>
      </c>
      <c r="K4718" s="1" t="str">
        <f>VLOOKUP(L4718,CW!C:D,2,FALSE)</f>
        <v>Jun'16</v>
      </c>
      <c r="L4718" s="1" t="str">
        <f t="shared" si="74"/>
        <v>23'16</v>
      </c>
      <c r="M4718" s="1" t="str">
        <f>VLOOKUP(K4718,CW!D:E,2,FALSE)</f>
        <v>Q1'16</v>
      </c>
    </row>
    <row r="4719" spans="1:13">
      <c r="A4719" s="2">
        <v>42532</v>
      </c>
      <c r="B4719" s="1" t="s">
        <v>3592</v>
      </c>
      <c r="C4719" s="1" t="s">
        <v>3593</v>
      </c>
      <c r="D4719" s="1" t="s">
        <v>3316</v>
      </c>
      <c r="E4719" s="92" t="s">
        <v>3532</v>
      </c>
      <c r="F4719" s="45" t="s">
        <v>4582</v>
      </c>
      <c r="G4719" s="1">
        <v>1</v>
      </c>
      <c r="H4719" s="1" t="s">
        <v>3355</v>
      </c>
      <c r="I4719" s="1" t="s">
        <v>3550</v>
      </c>
      <c r="K4719" s="1" t="str">
        <f>VLOOKUP(L4719,CW!C:D,2,FALSE)</f>
        <v>Jun'16</v>
      </c>
      <c r="L4719" s="1" t="str">
        <f t="shared" si="74"/>
        <v>23'16</v>
      </c>
      <c r="M4719" s="1" t="str">
        <f>VLOOKUP(K4719,CW!D:E,2,FALSE)</f>
        <v>Q1'16</v>
      </c>
    </row>
    <row r="4720" spans="1:13">
      <c r="A4720" s="2">
        <v>42533</v>
      </c>
      <c r="B4720" s="1" t="s">
        <v>3594</v>
      </c>
      <c r="C4720" s="1" t="s">
        <v>3595</v>
      </c>
      <c r="D4720" s="1" t="s">
        <v>3556</v>
      </c>
      <c r="E4720" s="92" t="s">
        <v>3532</v>
      </c>
      <c r="F4720" s="98" t="s">
        <v>4584</v>
      </c>
      <c r="G4720" s="1">
        <v>1</v>
      </c>
      <c r="H4720" s="1" t="s">
        <v>3355</v>
      </c>
      <c r="I4720" s="1" t="s">
        <v>3550</v>
      </c>
      <c r="K4720" s="1" t="str">
        <f>VLOOKUP(L4720,CW!C:D,2,FALSE)</f>
        <v>Jun'16</v>
      </c>
      <c r="L4720" s="1" t="str">
        <f t="shared" si="74"/>
        <v>23'16</v>
      </c>
      <c r="M4720" s="1" t="str">
        <f>VLOOKUP(K4720,CW!D:E,2,FALSE)</f>
        <v>Q1'16</v>
      </c>
    </row>
    <row r="4721" spans="1:13">
      <c r="A4721" s="2">
        <v>42533</v>
      </c>
      <c r="B4721" s="1" t="s">
        <v>3596</v>
      </c>
      <c r="C4721" s="1" t="s">
        <v>3326</v>
      </c>
      <c r="D4721" s="1" t="s">
        <v>3556</v>
      </c>
      <c r="E4721" s="92" t="s">
        <v>3532</v>
      </c>
      <c r="F4721" s="45" t="s">
        <v>3341</v>
      </c>
      <c r="G4721" s="1">
        <v>1</v>
      </c>
      <c r="H4721" s="1" t="s">
        <v>3355</v>
      </c>
      <c r="I4721" s="1" t="s">
        <v>3550</v>
      </c>
      <c r="K4721" s="1" t="str">
        <f>VLOOKUP(L4721,CW!C:D,2,FALSE)</f>
        <v>Jun'16</v>
      </c>
      <c r="L4721" s="1" t="str">
        <f t="shared" si="74"/>
        <v>23'16</v>
      </c>
      <c r="M4721" s="1" t="str">
        <f>VLOOKUP(K4721,CW!D:E,2,FALSE)</f>
        <v>Q1'16</v>
      </c>
    </row>
    <row r="4722" spans="1:13">
      <c r="A4722" s="2">
        <v>42533</v>
      </c>
      <c r="B4722" s="1" t="s">
        <v>3596</v>
      </c>
      <c r="C4722" s="1" t="s">
        <v>3326</v>
      </c>
      <c r="D4722" s="1" t="s">
        <v>3556</v>
      </c>
      <c r="E4722" s="92" t="s">
        <v>3532</v>
      </c>
      <c r="F4722" s="45" t="s">
        <v>4581</v>
      </c>
      <c r="G4722" s="1">
        <v>3</v>
      </c>
      <c r="H4722" s="1" t="s">
        <v>3355</v>
      </c>
      <c r="I4722" s="1" t="s">
        <v>3550</v>
      </c>
      <c r="K4722" s="1" t="str">
        <f>VLOOKUP(L4722,CW!C:D,2,FALSE)</f>
        <v>Jun'16</v>
      </c>
      <c r="L4722" s="1" t="str">
        <f t="shared" si="74"/>
        <v>23'16</v>
      </c>
      <c r="M4722" s="1" t="str">
        <f>VLOOKUP(K4722,CW!D:E,2,FALSE)</f>
        <v>Q1'16</v>
      </c>
    </row>
    <row r="4723" spans="1:13">
      <c r="A4723" s="2">
        <v>42533</v>
      </c>
      <c r="B4723" s="1" t="s">
        <v>3597</v>
      </c>
      <c r="C4723" s="1" t="s">
        <v>3326</v>
      </c>
      <c r="D4723" s="1" t="s">
        <v>3556</v>
      </c>
      <c r="E4723" s="92" t="s">
        <v>3532</v>
      </c>
      <c r="F4723" s="45" t="s">
        <v>4589</v>
      </c>
      <c r="G4723" s="1">
        <v>1</v>
      </c>
      <c r="H4723" s="1" t="s">
        <v>3355</v>
      </c>
      <c r="I4723" s="1" t="s">
        <v>3550</v>
      </c>
      <c r="K4723" s="1" t="str">
        <f>VLOOKUP(L4723,CW!C:D,2,FALSE)</f>
        <v>Jun'16</v>
      </c>
      <c r="L4723" s="1" t="str">
        <f t="shared" si="74"/>
        <v>23'16</v>
      </c>
      <c r="M4723" s="1" t="str">
        <f>VLOOKUP(K4723,CW!D:E,2,FALSE)</f>
        <v>Q1'16</v>
      </c>
    </row>
    <row r="4724" spans="1:13">
      <c r="A4724" s="2">
        <v>42533</v>
      </c>
      <c r="B4724" s="1" t="s">
        <v>3597</v>
      </c>
      <c r="C4724" s="1" t="s">
        <v>3326</v>
      </c>
      <c r="D4724" s="1" t="s">
        <v>3556</v>
      </c>
      <c r="E4724" s="92" t="s">
        <v>3532</v>
      </c>
      <c r="F4724" s="98" t="s">
        <v>4584</v>
      </c>
      <c r="G4724" s="1">
        <v>1</v>
      </c>
      <c r="H4724" s="1" t="s">
        <v>3355</v>
      </c>
      <c r="I4724" s="1" t="s">
        <v>3550</v>
      </c>
      <c r="K4724" s="1" t="str">
        <f>VLOOKUP(L4724,CW!C:D,2,FALSE)</f>
        <v>Jun'16</v>
      </c>
      <c r="L4724" s="1" t="str">
        <f t="shared" si="74"/>
        <v>23'16</v>
      </c>
      <c r="M4724" s="1" t="str">
        <f>VLOOKUP(K4724,CW!D:E,2,FALSE)</f>
        <v>Q1'16</v>
      </c>
    </row>
    <row r="4725" spans="1:13">
      <c r="A4725" s="2">
        <v>42533</v>
      </c>
      <c r="B4725" s="1" t="s">
        <v>3597</v>
      </c>
      <c r="C4725" s="1" t="s">
        <v>3326</v>
      </c>
      <c r="D4725" s="1" t="s">
        <v>3556</v>
      </c>
      <c r="E4725" s="92" t="s">
        <v>3532</v>
      </c>
      <c r="F4725" s="45" t="s">
        <v>4582</v>
      </c>
      <c r="G4725" s="1">
        <v>1</v>
      </c>
      <c r="H4725" s="1" t="s">
        <v>3355</v>
      </c>
      <c r="I4725" s="1" t="s">
        <v>3550</v>
      </c>
      <c r="K4725" s="1" t="str">
        <f>VLOOKUP(L4725,CW!C:D,2,FALSE)</f>
        <v>Jun'16</v>
      </c>
      <c r="L4725" s="1" t="str">
        <f t="shared" si="74"/>
        <v>23'16</v>
      </c>
      <c r="M4725" s="1" t="str">
        <f>VLOOKUP(K4725,CW!D:E,2,FALSE)</f>
        <v>Q1'16</v>
      </c>
    </row>
    <row r="4726" spans="1:13">
      <c r="A4726" s="2">
        <v>42533</v>
      </c>
      <c r="B4726" s="1" t="s">
        <v>3598</v>
      </c>
      <c r="C4726" s="1" t="s">
        <v>3326</v>
      </c>
      <c r="D4726" s="1" t="s">
        <v>3556</v>
      </c>
      <c r="E4726" s="92" t="s">
        <v>3532</v>
      </c>
      <c r="F4726" s="45" t="s">
        <v>4589</v>
      </c>
      <c r="G4726" s="1">
        <v>1</v>
      </c>
      <c r="H4726" s="1" t="s">
        <v>3355</v>
      </c>
      <c r="I4726" s="1" t="s">
        <v>3550</v>
      </c>
      <c r="K4726" s="1" t="str">
        <f>VLOOKUP(L4726,CW!C:D,2,FALSE)</f>
        <v>Jun'16</v>
      </c>
      <c r="L4726" s="1" t="str">
        <f t="shared" si="74"/>
        <v>23'16</v>
      </c>
      <c r="M4726" s="1" t="str">
        <f>VLOOKUP(K4726,CW!D:E,2,FALSE)</f>
        <v>Q1'16</v>
      </c>
    </row>
    <row r="4727" spans="1:13">
      <c r="A4727" s="2">
        <v>42533</v>
      </c>
      <c r="B4727" s="1" t="s">
        <v>3598</v>
      </c>
      <c r="C4727" s="1" t="s">
        <v>3326</v>
      </c>
      <c r="D4727" s="1" t="s">
        <v>3556</v>
      </c>
      <c r="E4727" s="92" t="s">
        <v>3532</v>
      </c>
      <c r="F4727" s="45" t="s">
        <v>3341</v>
      </c>
      <c r="G4727" s="1">
        <v>2</v>
      </c>
      <c r="H4727" s="1" t="s">
        <v>3355</v>
      </c>
      <c r="I4727" s="1" t="s">
        <v>3550</v>
      </c>
      <c r="K4727" s="1" t="str">
        <f>VLOOKUP(L4727,CW!C:D,2,FALSE)</f>
        <v>Jun'16</v>
      </c>
      <c r="L4727" s="1" t="str">
        <f t="shared" si="74"/>
        <v>23'16</v>
      </c>
      <c r="M4727" s="1" t="str">
        <f>VLOOKUP(K4727,CW!D:E,2,FALSE)</f>
        <v>Q1'16</v>
      </c>
    </row>
    <row r="4728" spans="1:13">
      <c r="A4728" s="2">
        <v>42533</v>
      </c>
      <c r="B4728" s="1" t="s">
        <v>3598</v>
      </c>
      <c r="C4728" s="1" t="s">
        <v>3326</v>
      </c>
      <c r="D4728" s="1" t="s">
        <v>3556</v>
      </c>
      <c r="E4728" s="92" t="s">
        <v>3532</v>
      </c>
      <c r="F4728" s="45" t="s">
        <v>4592</v>
      </c>
      <c r="G4728" s="1">
        <v>1</v>
      </c>
      <c r="H4728" s="1" t="s">
        <v>3355</v>
      </c>
      <c r="I4728" s="1" t="s">
        <v>3550</v>
      </c>
      <c r="K4728" s="1" t="str">
        <f>VLOOKUP(L4728,CW!C:D,2,FALSE)</f>
        <v>Jun'16</v>
      </c>
      <c r="L4728" s="1" t="str">
        <f t="shared" si="74"/>
        <v>23'16</v>
      </c>
      <c r="M4728" s="1" t="str">
        <f>VLOOKUP(K4728,CW!D:E,2,FALSE)</f>
        <v>Q1'16</v>
      </c>
    </row>
    <row r="4729" spans="1:13">
      <c r="A4729" s="2">
        <v>42533</v>
      </c>
      <c r="B4729" s="1" t="s">
        <v>3599</v>
      </c>
      <c r="C4729" s="1" t="s">
        <v>3325</v>
      </c>
      <c r="D4729" s="1" t="s">
        <v>3556</v>
      </c>
      <c r="E4729" s="92" t="s">
        <v>3532</v>
      </c>
      <c r="F4729" s="45" t="s">
        <v>3341</v>
      </c>
      <c r="G4729" s="1">
        <v>1</v>
      </c>
      <c r="H4729" s="1" t="s">
        <v>3355</v>
      </c>
      <c r="I4729" s="1" t="s">
        <v>3550</v>
      </c>
      <c r="K4729" s="1" t="str">
        <f>VLOOKUP(L4729,CW!C:D,2,FALSE)</f>
        <v>Jun'16</v>
      </c>
      <c r="L4729" s="1" t="str">
        <f t="shared" si="74"/>
        <v>23'16</v>
      </c>
      <c r="M4729" s="1" t="str">
        <f>VLOOKUP(K4729,CW!D:E,2,FALSE)</f>
        <v>Q1'16</v>
      </c>
    </row>
    <row r="4730" spans="1:13">
      <c r="A4730" s="2">
        <v>42533</v>
      </c>
      <c r="B4730" s="1" t="s">
        <v>3600</v>
      </c>
      <c r="C4730" s="1" t="s">
        <v>3595</v>
      </c>
      <c r="D4730" s="1" t="s">
        <v>3556</v>
      </c>
      <c r="E4730" s="92" t="s">
        <v>3532</v>
      </c>
      <c r="F4730" s="45" t="s">
        <v>4592</v>
      </c>
      <c r="G4730" s="1">
        <v>1</v>
      </c>
      <c r="H4730" s="1" t="s">
        <v>3355</v>
      </c>
      <c r="I4730" s="1" t="s">
        <v>3550</v>
      </c>
      <c r="K4730" s="1" t="str">
        <f>VLOOKUP(L4730,CW!C:D,2,FALSE)</f>
        <v>Jun'16</v>
      </c>
      <c r="L4730" s="1" t="str">
        <f t="shared" si="74"/>
        <v>23'16</v>
      </c>
      <c r="M4730" s="1" t="str">
        <f>VLOOKUP(K4730,CW!D:E,2,FALSE)</f>
        <v>Q1'16</v>
      </c>
    </row>
    <row r="4731" spans="1:13">
      <c r="A4731" s="2">
        <v>42533</v>
      </c>
      <c r="B4731" s="1" t="s">
        <v>3600</v>
      </c>
      <c r="C4731" s="1" t="s">
        <v>3595</v>
      </c>
      <c r="D4731" s="1" t="s">
        <v>3556</v>
      </c>
      <c r="E4731" s="92" t="s">
        <v>3532</v>
      </c>
      <c r="F4731" s="45" t="s">
        <v>4582</v>
      </c>
      <c r="G4731" s="1">
        <v>1</v>
      </c>
      <c r="H4731" s="1" t="s">
        <v>3355</v>
      </c>
      <c r="I4731" s="1" t="s">
        <v>3550</v>
      </c>
      <c r="K4731" s="1" t="str">
        <f>VLOOKUP(L4731,CW!C:D,2,FALSE)</f>
        <v>Jun'16</v>
      </c>
      <c r="L4731" s="1" t="str">
        <f t="shared" si="74"/>
        <v>23'16</v>
      </c>
      <c r="M4731" s="1" t="str">
        <f>VLOOKUP(K4731,CW!D:E,2,FALSE)</f>
        <v>Q1'16</v>
      </c>
    </row>
    <row r="4732" spans="1:13">
      <c r="A4732" s="2">
        <v>42533</v>
      </c>
      <c r="B4732" s="1" t="s">
        <v>3601</v>
      </c>
      <c r="C4732" s="1" t="s">
        <v>3326</v>
      </c>
      <c r="D4732" s="1" t="s">
        <v>3540</v>
      </c>
      <c r="E4732" s="92" t="s">
        <v>3532</v>
      </c>
      <c r="F4732" s="45" t="s">
        <v>3341</v>
      </c>
      <c r="G4732" s="1">
        <v>1</v>
      </c>
      <c r="H4732" s="1" t="s">
        <v>3355</v>
      </c>
      <c r="I4732" s="1" t="s">
        <v>3550</v>
      </c>
      <c r="K4732" s="1" t="str">
        <f>VLOOKUP(L4732,CW!C:D,2,FALSE)</f>
        <v>Jun'16</v>
      </c>
      <c r="L4732" s="1" t="str">
        <f t="shared" si="74"/>
        <v>23'16</v>
      </c>
      <c r="M4732" s="1" t="str">
        <f>VLOOKUP(K4732,CW!D:E,2,FALSE)</f>
        <v>Q1'16</v>
      </c>
    </row>
    <row r="4733" spans="1:13">
      <c r="A4733" s="2">
        <v>42533</v>
      </c>
      <c r="B4733" s="1" t="s">
        <v>3602</v>
      </c>
      <c r="C4733" s="1" t="s">
        <v>3326</v>
      </c>
      <c r="D4733" s="1" t="s">
        <v>3540</v>
      </c>
      <c r="E4733" s="92" t="s">
        <v>3532</v>
      </c>
      <c r="F4733" s="45" t="s">
        <v>3341</v>
      </c>
      <c r="G4733" s="1">
        <v>1</v>
      </c>
      <c r="H4733" s="1" t="s">
        <v>3355</v>
      </c>
      <c r="I4733" s="1" t="s">
        <v>3550</v>
      </c>
      <c r="K4733" s="1" t="str">
        <f>VLOOKUP(L4733,CW!C:D,2,FALSE)</f>
        <v>Jun'16</v>
      </c>
      <c r="L4733" s="1" t="str">
        <f t="shared" si="74"/>
        <v>23'16</v>
      </c>
      <c r="M4733" s="1" t="str">
        <f>VLOOKUP(K4733,CW!D:E,2,FALSE)</f>
        <v>Q1'16</v>
      </c>
    </row>
    <row r="4734" spans="1:13">
      <c r="A4734" s="2">
        <v>42533</v>
      </c>
      <c r="B4734" s="1" t="s">
        <v>3603</v>
      </c>
      <c r="C4734" s="1" t="s">
        <v>3604</v>
      </c>
      <c r="D4734" s="1" t="s">
        <v>3540</v>
      </c>
      <c r="E4734" s="92" t="s">
        <v>3532</v>
      </c>
      <c r="F4734" s="45" t="s">
        <v>3341</v>
      </c>
      <c r="G4734" s="1">
        <v>1</v>
      </c>
      <c r="H4734" s="1" t="s">
        <v>3355</v>
      </c>
      <c r="I4734" s="1" t="s">
        <v>3550</v>
      </c>
      <c r="K4734" s="1" t="str">
        <f>VLOOKUP(L4734,CW!C:D,2,FALSE)</f>
        <v>Jun'16</v>
      </c>
      <c r="L4734" s="1" t="str">
        <f t="shared" si="74"/>
        <v>23'16</v>
      </c>
      <c r="M4734" s="1" t="str">
        <f>VLOOKUP(K4734,CW!D:E,2,FALSE)</f>
        <v>Q1'16</v>
      </c>
    </row>
    <row r="4735" spans="1:13">
      <c r="A4735" s="2">
        <v>42533</v>
      </c>
      <c r="B4735" s="1" t="s">
        <v>3605</v>
      </c>
      <c r="C4735" s="1" t="s">
        <v>3604</v>
      </c>
      <c r="D4735" s="1" t="s">
        <v>3540</v>
      </c>
      <c r="E4735" s="92" t="s">
        <v>3532</v>
      </c>
      <c r="F4735" s="45" t="s">
        <v>3341</v>
      </c>
      <c r="G4735" s="1">
        <v>1</v>
      </c>
      <c r="H4735" s="1" t="s">
        <v>3355</v>
      </c>
      <c r="I4735" s="1" t="s">
        <v>3550</v>
      </c>
      <c r="K4735" s="1" t="str">
        <f>VLOOKUP(L4735,CW!C:D,2,FALSE)</f>
        <v>Jun'16</v>
      </c>
      <c r="L4735" s="1" t="str">
        <f t="shared" si="74"/>
        <v>23'16</v>
      </c>
      <c r="M4735" s="1" t="str">
        <f>VLOOKUP(K4735,CW!D:E,2,FALSE)</f>
        <v>Q1'16</v>
      </c>
    </row>
    <row r="4736" spans="1:13">
      <c r="A4736" s="2">
        <v>42533</v>
      </c>
      <c r="B4736" s="1" t="s">
        <v>3606</v>
      </c>
      <c r="C4736" s="1" t="s">
        <v>3326</v>
      </c>
      <c r="D4736" s="1" t="s">
        <v>3540</v>
      </c>
      <c r="E4736" s="92" t="s">
        <v>3532</v>
      </c>
      <c r="F4736" s="45" t="s">
        <v>3341</v>
      </c>
      <c r="G4736" s="1">
        <v>1</v>
      </c>
      <c r="H4736" s="1" t="s">
        <v>3355</v>
      </c>
      <c r="I4736" s="1" t="s">
        <v>3550</v>
      </c>
      <c r="K4736" s="1" t="str">
        <f>VLOOKUP(L4736,CW!C:D,2,FALSE)</f>
        <v>Jun'16</v>
      </c>
      <c r="L4736" s="1" t="str">
        <f t="shared" si="74"/>
        <v>23'16</v>
      </c>
      <c r="M4736" s="1" t="str">
        <f>VLOOKUP(K4736,CW!D:E,2,FALSE)</f>
        <v>Q1'16</v>
      </c>
    </row>
    <row r="4737" spans="1:13">
      <c r="A4737" s="2">
        <v>42533</v>
      </c>
      <c r="B4737" s="1" t="s">
        <v>3606</v>
      </c>
      <c r="C4737" s="1" t="s">
        <v>3326</v>
      </c>
      <c r="D4737" s="1" t="s">
        <v>3540</v>
      </c>
      <c r="E4737" s="92" t="s">
        <v>3532</v>
      </c>
      <c r="F4737" s="45" t="s">
        <v>4592</v>
      </c>
      <c r="G4737" s="1">
        <v>1</v>
      </c>
      <c r="H4737" s="1" t="s">
        <v>3355</v>
      </c>
      <c r="I4737" s="1" t="s">
        <v>3550</v>
      </c>
      <c r="K4737" s="1" t="str">
        <f>VLOOKUP(L4737,CW!C:D,2,FALSE)</f>
        <v>Jun'16</v>
      </c>
      <c r="L4737" s="1" t="str">
        <f t="shared" si="74"/>
        <v>23'16</v>
      </c>
      <c r="M4737" s="1" t="str">
        <f>VLOOKUP(K4737,CW!D:E,2,FALSE)</f>
        <v>Q1'16</v>
      </c>
    </row>
    <row r="4738" spans="1:13">
      <c r="A4738" s="2">
        <v>42533</v>
      </c>
      <c r="B4738" s="1" t="s">
        <v>3607</v>
      </c>
      <c r="C4738" s="1" t="s">
        <v>3326</v>
      </c>
      <c r="D4738" s="1" t="s">
        <v>3540</v>
      </c>
      <c r="E4738" s="92" t="s">
        <v>3532</v>
      </c>
      <c r="F4738" s="45" t="s">
        <v>3341</v>
      </c>
      <c r="G4738" s="1">
        <v>1</v>
      </c>
      <c r="H4738" s="1" t="s">
        <v>3355</v>
      </c>
      <c r="I4738" s="1" t="s">
        <v>3550</v>
      </c>
      <c r="K4738" s="1" t="str">
        <f>VLOOKUP(L4738,CW!C:D,2,FALSE)</f>
        <v>Jun'16</v>
      </c>
      <c r="L4738" s="1" t="str">
        <f t="shared" si="74"/>
        <v>23'16</v>
      </c>
      <c r="M4738" s="1" t="str">
        <f>VLOOKUP(K4738,CW!D:E,2,FALSE)</f>
        <v>Q1'16</v>
      </c>
    </row>
    <row r="4739" spans="1:13">
      <c r="A4739" s="2">
        <v>42533</v>
      </c>
      <c r="B4739" s="1" t="s">
        <v>3608</v>
      </c>
      <c r="C4739" s="1" t="s">
        <v>3326</v>
      </c>
      <c r="D4739" s="1" t="s">
        <v>3540</v>
      </c>
      <c r="E4739" s="92" t="s">
        <v>3532</v>
      </c>
      <c r="F4739" s="45" t="s">
        <v>3341</v>
      </c>
      <c r="G4739" s="1">
        <v>1</v>
      </c>
      <c r="H4739" s="1" t="s">
        <v>3355</v>
      </c>
      <c r="I4739" s="1" t="s">
        <v>3550</v>
      </c>
      <c r="K4739" s="1" t="str">
        <f>VLOOKUP(L4739,CW!C:D,2,FALSE)</f>
        <v>Jun'16</v>
      </c>
      <c r="L4739" s="1" t="str">
        <f t="shared" si="74"/>
        <v>23'16</v>
      </c>
      <c r="M4739" s="1" t="str">
        <f>VLOOKUP(K4739,CW!D:E,2,FALSE)</f>
        <v>Q1'16</v>
      </c>
    </row>
    <row r="4740" spans="1:13">
      <c r="A4740" s="2">
        <v>42533</v>
      </c>
      <c r="B4740" s="1" t="s">
        <v>3608</v>
      </c>
      <c r="C4740" s="1" t="s">
        <v>3326</v>
      </c>
      <c r="D4740" s="1" t="s">
        <v>3540</v>
      </c>
      <c r="E4740" s="92" t="s">
        <v>3532</v>
      </c>
      <c r="F4740" s="45" t="s">
        <v>4592</v>
      </c>
      <c r="G4740" s="1">
        <v>1</v>
      </c>
      <c r="H4740" s="1" t="s">
        <v>3355</v>
      </c>
      <c r="I4740" s="1" t="s">
        <v>3550</v>
      </c>
      <c r="K4740" s="1" t="str">
        <f>VLOOKUP(L4740,CW!C:D,2,FALSE)</f>
        <v>Jun'16</v>
      </c>
      <c r="L4740" s="1" t="str">
        <f t="shared" si="74"/>
        <v>23'16</v>
      </c>
      <c r="M4740" s="1" t="str">
        <f>VLOOKUP(K4740,CW!D:E,2,FALSE)</f>
        <v>Q1'16</v>
      </c>
    </row>
    <row r="4741" spans="1:13">
      <c r="A4741" s="2">
        <v>42533</v>
      </c>
      <c r="B4741" s="1" t="s">
        <v>3609</v>
      </c>
      <c r="C4741" s="1" t="s">
        <v>3326</v>
      </c>
      <c r="D4741" s="1" t="s">
        <v>3540</v>
      </c>
      <c r="E4741" s="92" t="s">
        <v>3532</v>
      </c>
      <c r="F4741" s="45" t="s">
        <v>4589</v>
      </c>
      <c r="G4741" s="1">
        <v>1</v>
      </c>
      <c r="H4741" s="1" t="s">
        <v>3355</v>
      </c>
      <c r="I4741" s="1" t="s">
        <v>3550</v>
      </c>
      <c r="K4741" s="1" t="str">
        <f>VLOOKUP(L4741,CW!C:D,2,FALSE)</f>
        <v>Jun'16</v>
      </c>
      <c r="L4741" s="1" t="str">
        <f t="shared" si="74"/>
        <v>23'16</v>
      </c>
      <c r="M4741" s="1" t="str">
        <f>VLOOKUP(K4741,CW!D:E,2,FALSE)</f>
        <v>Q1'16</v>
      </c>
    </row>
    <row r="4742" spans="1:13">
      <c r="A4742" s="2">
        <v>42533</v>
      </c>
      <c r="B4742" s="1" t="s">
        <v>3610</v>
      </c>
      <c r="C4742" s="1" t="s">
        <v>3611</v>
      </c>
      <c r="D4742" s="1" t="s">
        <v>3540</v>
      </c>
      <c r="E4742" s="92" t="s">
        <v>3532</v>
      </c>
      <c r="F4742" s="45" t="s">
        <v>3341</v>
      </c>
      <c r="G4742" s="1">
        <v>1</v>
      </c>
      <c r="H4742" s="1" t="s">
        <v>3355</v>
      </c>
      <c r="I4742" s="1" t="s">
        <v>3550</v>
      </c>
      <c r="K4742" s="1" t="str">
        <f>VLOOKUP(L4742,CW!C:D,2,FALSE)</f>
        <v>Jun'16</v>
      </c>
      <c r="L4742" s="1" t="str">
        <f t="shared" ref="L4742:L4805" si="75">CONCATENATE(WEEKNUM(A4742,21),"'",TEXT(A4742,"yy"))</f>
        <v>23'16</v>
      </c>
      <c r="M4742" s="1" t="str">
        <f>VLOOKUP(K4742,CW!D:E,2,FALSE)</f>
        <v>Q1'16</v>
      </c>
    </row>
    <row r="4743" spans="1:13">
      <c r="A4743" s="2">
        <v>42533</v>
      </c>
      <c r="B4743" s="1" t="s">
        <v>3612</v>
      </c>
      <c r="C4743" s="1" t="s">
        <v>3611</v>
      </c>
      <c r="D4743" s="1" t="s">
        <v>3540</v>
      </c>
      <c r="E4743" s="92" t="s">
        <v>3532</v>
      </c>
      <c r="F4743" s="45" t="s">
        <v>3341</v>
      </c>
      <c r="G4743" s="1">
        <v>1</v>
      </c>
      <c r="H4743" s="1" t="s">
        <v>3355</v>
      </c>
      <c r="I4743" s="1" t="s">
        <v>3550</v>
      </c>
      <c r="K4743" s="1" t="str">
        <f>VLOOKUP(L4743,CW!C:D,2,FALSE)</f>
        <v>Jun'16</v>
      </c>
      <c r="L4743" s="1" t="str">
        <f t="shared" si="75"/>
        <v>23'16</v>
      </c>
      <c r="M4743" s="1" t="str">
        <f>VLOOKUP(K4743,CW!D:E,2,FALSE)</f>
        <v>Q1'16</v>
      </c>
    </row>
    <row r="4744" spans="1:13">
      <c r="A4744" s="2">
        <v>42533</v>
      </c>
      <c r="B4744" s="1" t="s">
        <v>3613</v>
      </c>
      <c r="C4744" s="1" t="s">
        <v>3611</v>
      </c>
      <c r="D4744" s="1" t="s">
        <v>3540</v>
      </c>
      <c r="E4744" s="92" t="s">
        <v>3532</v>
      </c>
      <c r="F4744" s="45" t="s">
        <v>55</v>
      </c>
      <c r="G4744" s="1">
        <v>2</v>
      </c>
      <c r="H4744" s="1" t="s">
        <v>3355</v>
      </c>
      <c r="I4744" s="1" t="s">
        <v>3550</v>
      </c>
      <c r="K4744" s="1" t="str">
        <f>VLOOKUP(L4744,CW!C:D,2,FALSE)</f>
        <v>Jun'16</v>
      </c>
      <c r="L4744" s="1" t="str">
        <f t="shared" si="75"/>
        <v>23'16</v>
      </c>
      <c r="M4744" s="1" t="str">
        <f>VLOOKUP(K4744,CW!D:E,2,FALSE)</f>
        <v>Q1'16</v>
      </c>
    </row>
    <row r="4745" spans="1:13">
      <c r="A4745" s="2">
        <v>42533</v>
      </c>
      <c r="B4745" s="1" t="s">
        <v>3613</v>
      </c>
      <c r="C4745" s="1" t="s">
        <v>3611</v>
      </c>
      <c r="D4745" s="1" t="s">
        <v>3540</v>
      </c>
      <c r="E4745" s="92" t="s">
        <v>3532</v>
      </c>
      <c r="F4745" s="45" t="s">
        <v>4582</v>
      </c>
      <c r="G4745" s="1">
        <v>1</v>
      </c>
      <c r="H4745" s="1" t="s">
        <v>3355</v>
      </c>
      <c r="I4745" s="1" t="s">
        <v>3550</v>
      </c>
      <c r="K4745" s="1" t="str">
        <f>VLOOKUP(L4745,CW!C:D,2,FALSE)</f>
        <v>Jun'16</v>
      </c>
      <c r="L4745" s="1" t="str">
        <f t="shared" si="75"/>
        <v>23'16</v>
      </c>
      <c r="M4745" s="1" t="str">
        <f>VLOOKUP(K4745,CW!D:E,2,FALSE)</f>
        <v>Q1'16</v>
      </c>
    </row>
    <row r="4746" spans="1:13">
      <c r="A4746" s="2">
        <v>42534</v>
      </c>
      <c r="B4746" s="1" t="s">
        <v>3614</v>
      </c>
      <c r="C4746" s="1" t="s">
        <v>3325</v>
      </c>
      <c r="D4746" s="1" t="s">
        <v>3556</v>
      </c>
      <c r="E4746" s="92" t="s">
        <v>3532</v>
      </c>
      <c r="F4746" s="45" t="s">
        <v>3341</v>
      </c>
      <c r="G4746" s="1">
        <v>4</v>
      </c>
      <c r="H4746" s="1" t="s">
        <v>3355</v>
      </c>
      <c r="I4746" s="1" t="s">
        <v>3550</v>
      </c>
      <c r="K4746" s="1" t="str">
        <f>VLOOKUP(L4746,CW!C:D,2,FALSE)</f>
        <v>Jun'16</v>
      </c>
      <c r="L4746" s="1" t="str">
        <f t="shared" si="75"/>
        <v>24'16</v>
      </c>
      <c r="M4746" s="1" t="str">
        <f>VLOOKUP(K4746,CW!D:E,2,FALSE)</f>
        <v>Q1'16</v>
      </c>
    </row>
    <row r="4747" spans="1:13">
      <c r="A4747" s="2">
        <v>42534</v>
      </c>
      <c r="B4747" s="1" t="s">
        <v>3615</v>
      </c>
      <c r="C4747" s="1" t="s">
        <v>3604</v>
      </c>
      <c r="D4747" s="1" t="s">
        <v>3556</v>
      </c>
      <c r="E4747" s="92" t="s">
        <v>3532</v>
      </c>
      <c r="F4747" s="45" t="s">
        <v>3341</v>
      </c>
      <c r="G4747" s="1">
        <v>1</v>
      </c>
      <c r="H4747" s="1" t="s">
        <v>3355</v>
      </c>
      <c r="I4747" s="1" t="s">
        <v>3550</v>
      </c>
      <c r="K4747" s="1" t="str">
        <f>VLOOKUP(L4747,CW!C:D,2,FALSE)</f>
        <v>Jun'16</v>
      </c>
      <c r="L4747" s="1" t="str">
        <f t="shared" si="75"/>
        <v>24'16</v>
      </c>
      <c r="M4747" s="1" t="str">
        <f>VLOOKUP(K4747,CW!D:E,2,FALSE)</f>
        <v>Q1'16</v>
      </c>
    </row>
    <row r="4748" spans="1:13">
      <c r="A4748" s="2">
        <v>42534</v>
      </c>
      <c r="B4748" s="1" t="s">
        <v>3615</v>
      </c>
      <c r="C4748" s="1" t="s">
        <v>3604</v>
      </c>
      <c r="D4748" s="1" t="s">
        <v>3556</v>
      </c>
      <c r="E4748" s="92" t="s">
        <v>3532</v>
      </c>
      <c r="F4748" s="98" t="s">
        <v>4584</v>
      </c>
      <c r="G4748" s="1">
        <v>1</v>
      </c>
      <c r="H4748" s="1" t="s">
        <v>3355</v>
      </c>
      <c r="I4748" s="1" t="s">
        <v>3550</v>
      </c>
      <c r="K4748" s="1" t="str">
        <f>VLOOKUP(L4748,CW!C:D,2,FALSE)</f>
        <v>Jun'16</v>
      </c>
      <c r="L4748" s="1" t="str">
        <f t="shared" si="75"/>
        <v>24'16</v>
      </c>
      <c r="M4748" s="1" t="str">
        <f>VLOOKUP(K4748,CW!D:E,2,FALSE)</f>
        <v>Q1'16</v>
      </c>
    </row>
    <row r="4749" spans="1:13">
      <c r="A4749" s="2">
        <v>42534</v>
      </c>
      <c r="B4749" s="1" t="s">
        <v>3616</v>
      </c>
      <c r="C4749" s="1" t="s">
        <v>3325</v>
      </c>
      <c r="D4749" s="1" t="s">
        <v>3556</v>
      </c>
      <c r="E4749" s="92" t="s">
        <v>3532</v>
      </c>
      <c r="F4749" s="45" t="s">
        <v>3341</v>
      </c>
      <c r="G4749" s="1">
        <v>2</v>
      </c>
      <c r="H4749" s="1" t="s">
        <v>3355</v>
      </c>
      <c r="I4749" s="1" t="s">
        <v>3550</v>
      </c>
      <c r="K4749" s="1" t="str">
        <f>VLOOKUP(L4749,CW!C:D,2,FALSE)</f>
        <v>Jun'16</v>
      </c>
      <c r="L4749" s="1" t="str">
        <f t="shared" si="75"/>
        <v>24'16</v>
      </c>
      <c r="M4749" s="1" t="str">
        <f>VLOOKUP(K4749,CW!D:E,2,FALSE)</f>
        <v>Q1'16</v>
      </c>
    </row>
    <row r="4750" spans="1:13">
      <c r="A4750" s="2">
        <v>42534</v>
      </c>
      <c r="B4750" s="1" t="s">
        <v>3616</v>
      </c>
      <c r="C4750" s="1" t="s">
        <v>3325</v>
      </c>
      <c r="D4750" s="1" t="s">
        <v>3556</v>
      </c>
      <c r="E4750" s="92" t="s">
        <v>3532</v>
      </c>
      <c r="F4750" s="45" t="s">
        <v>4592</v>
      </c>
      <c r="G4750" s="1">
        <v>1</v>
      </c>
      <c r="H4750" s="1" t="s">
        <v>3355</v>
      </c>
      <c r="I4750" s="1" t="s">
        <v>3550</v>
      </c>
      <c r="K4750" s="1" t="str">
        <f>VLOOKUP(L4750,CW!C:D,2,FALSE)</f>
        <v>Jun'16</v>
      </c>
      <c r="L4750" s="1" t="str">
        <f t="shared" si="75"/>
        <v>24'16</v>
      </c>
      <c r="M4750" s="1" t="str">
        <f>VLOOKUP(K4750,CW!D:E,2,FALSE)</f>
        <v>Q1'16</v>
      </c>
    </row>
    <row r="4751" spans="1:13">
      <c r="A4751" s="2">
        <v>42534</v>
      </c>
      <c r="B4751" s="1" t="s">
        <v>3617</v>
      </c>
      <c r="C4751" s="1" t="s">
        <v>3326</v>
      </c>
      <c r="D4751" s="1" t="s">
        <v>3556</v>
      </c>
      <c r="E4751" s="92" t="s">
        <v>3532</v>
      </c>
      <c r="F4751" s="45" t="s">
        <v>3341</v>
      </c>
      <c r="G4751" s="1">
        <v>1</v>
      </c>
      <c r="H4751" s="1" t="s">
        <v>3355</v>
      </c>
      <c r="I4751" s="1" t="s">
        <v>3550</v>
      </c>
      <c r="K4751" s="1" t="str">
        <f>VLOOKUP(L4751,CW!C:D,2,FALSE)</f>
        <v>Jun'16</v>
      </c>
      <c r="L4751" s="1" t="str">
        <f t="shared" si="75"/>
        <v>24'16</v>
      </c>
      <c r="M4751" s="1" t="str">
        <f>VLOOKUP(K4751,CW!D:E,2,FALSE)</f>
        <v>Q1'16</v>
      </c>
    </row>
    <row r="4752" spans="1:13">
      <c r="A4752" s="2">
        <v>42534</v>
      </c>
      <c r="B4752" s="1" t="s">
        <v>3617</v>
      </c>
      <c r="C4752" s="1" t="s">
        <v>3326</v>
      </c>
      <c r="D4752" s="1" t="s">
        <v>3556</v>
      </c>
      <c r="E4752" s="92" t="s">
        <v>3532</v>
      </c>
      <c r="F4752" s="98" t="s">
        <v>4584</v>
      </c>
      <c r="G4752" s="1">
        <v>2</v>
      </c>
      <c r="H4752" s="1" t="s">
        <v>3355</v>
      </c>
      <c r="I4752" s="1" t="s">
        <v>3550</v>
      </c>
      <c r="K4752" s="1" t="str">
        <f>VLOOKUP(L4752,CW!C:D,2,FALSE)</f>
        <v>Jun'16</v>
      </c>
      <c r="L4752" s="1" t="str">
        <f t="shared" si="75"/>
        <v>24'16</v>
      </c>
      <c r="M4752" s="1" t="str">
        <f>VLOOKUP(K4752,CW!D:E,2,FALSE)</f>
        <v>Q1'16</v>
      </c>
    </row>
    <row r="4753" spans="1:13">
      <c r="A4753" s="2">
        <v>42534</v>
      </c>
      <c r="B4753" s="1" t="s">
        <v>3618</v>
      </c>
      <c r="C4753" s="1" t="s">
        <v>3326</v>
      </c>
      <c r="D4753" s="1" t="s">
        <v>3556</v>
      </c>
      <c r="E4753" s="92" t="s">
        <v>3532</v>
      </c>
      <c r="F4753" s="45" t="s">
        <v>3341</v>
      </c>
      <c r="G4753" s="1">
        <v>1</v>
      </c>
      <c r="H4753" s="1" t="s">
        <v>3355</v>
      </c>
      <c r="I4753" s="1" t="s">
        <v>3550</v>
      </c>
      <c r="K4753" s="1" t="str">
        <f>VLOOKUP(L4753,CW!C:D,2,FALSE)</f>
        <v>Jun'16</v>
      </c>
      <c r="L4753" s="1" t="str">
        <f t="shared" si="75"/>
        <v>24'16</v>
      </c>
      <c r="M4753" s="1" t="str">
        <f>VLOOKUP(K4753,CW!D:E,2,FALSE)</f>
        <v>Q1'16</v>
      </c>
    </row>
    <row r="4754" spans="1:13">
      <c r="A4754" s="2">
        <v>42534</v>
      </c>
      <c r="B4754" s="1" t="s">
        <v>3619</v>
      </c>
      <c r="C4754" s="1" t="s">
        <v>3595</v>
      </c>
      <c r="D4754" s="1" t="s">
        <v>3556</v>
      </c>
      <c r="E4754" s="92" t="s">
        <v>3532</v>
      </c>
      <c r="F4754" s="45" t="s">
        <v>4589</v>
      </c>
      <c r="G4754" s="1">
        <v>1</v>
      </c>
      <c r="H4754" s="1" t="s">
        <v>3355</v>
      </c>
      <c r="I4754" s="1" t="s">
        <v>3550</v>
      </c>
      <c r="K4754" s="1" t="str">
        <f>VLOOKUP(L4754,CW!C:D,2,FALSE)</f>
        <v>Jun'16</v>
      </c>
      <c r="L4754" s="1" t="str">
        <f t="shared" si="75"/>
        <v>24'16</v>
      </c>
      <c r="M4754" s="1" t="str">
        <f>VLOOKUP(K4754,CW!D:E,2,FALSE)</f>
        <v>Q1'16</v>
      </c>
    </row>
    <row r="4755" spans="1:13">
      <c r="A4755" s="2">
        <v>42534</v>
      </c>
      <c r="B4755" s="1" t="s">
        <v>3619</v>
      </c>
      <c r="C4755" s="1" t="s">
        <v>3595</v>
      </c>
      <c r="D4755" s="1" t="s">
        <v>3556</v>
      </c>
      <c r="E4755" s="92" t="s">
        <v>3532</v>
      </c>
      <c r="F4755" s="45" t="s">
        <v>3341</v>
      </c>
      <c r="G4755" s="1">
        <v>1</v>
      </c>
      <c r="H4755" s="1" t="s">
        <v>3355</v>
      </c>
      <c r="I4755" s="1" t="s">
        <v>3550</v>
      </c>
      <c r="K4755" s="1" t="str">
        <f>VLOOKUP(L4755,CW!C:D,2,FALSE)</f>
        <v>Jun'16</v>
      </c>
      <c r="L4755" s="1" t="str">
        <f t="shared" si="75"/>
        <v>24'16</v>
      </c>
      <c r="M4755" s="1" t="str">
        <f>VLOOKUP(K4755,CW!D:E,2,FALSE)</f>
        <v>Q1'16</v>
      </c>
    </row>
    <row r="4756" spans="1:13">
      <c r="A4756" s="2">
        <v>42534</v>
      </c>
      <c r="B4756" s="1" t="s">
        <v>3619</v>
      </c>
      <c r="C4756" s="1" t="s">
        <v>3595</v>
      </c>
      <c r="D4756" s="1" t="s">
        <v>3556</v>
      </c>
      <c r="E4756" s="92" t="s">
        <v>3532</v>
      </c>
      <c r="F4756" s="45" t="s">
        <v>4592</v>
      </c>
      <c r="G4756" s="1">
        <v>1</v>
      </c>
      <c r="H4756" s="1" t="s">
        <v>3355</v>
      </c>
      <c r="I4756" s="1" t="s">
        <v>3550</v>
      </c>
      <c r="K4756" s="1" t="str">
        <f>VLOOKUP(L4756,CW!C:D,2,FALSE)</f>
        <v>Jun'16</v>
      </c>
      <c r="L4756" s="1" t="str">
        <f t="shared" si="75"/>
        <v>24'16</v>
      </c>
      <c r="M4756" s="1" t="str">
        <f>VLOOKUP(K4756,CW!D:E,2,FALSE)</f>
        <v>Q1'16</v>
      </c>
    </row>
    <row r="4757" spans="1:13">
      <c r="A4757" s="2">
        <v>42534</v>
      </c>
      <c r="B4757" s="1" t="s">
        <v>3620</v>
      </c>
      <c r="C4757" s="1" t="s">
        <v>3326</v>
      </c>
      <c r="D4757" s="1" t="s">
        <v>3556</v>
      </c>
      <c r="E4757" s="92" t="s">
        <v>3532</v>
      </c>
      <c r="F4757" s="45" t="s">
        <v>3341</v>
      </c>
      <c r="G4757" s="1">
        <v>3</v>
      </c>
      <c r="H4757" s="1" t="s">
        <v>3355</v>
      </c>
      <c r="I4757" s="1" t="s">
        <v>3550</v>
      </c>
      <c r="K4757" s="1" t="str">
        <f>VLOOKUP(L4757,CW!C:D,2,FALSE)</f>
        <v>Jun'16</v>
      </c>
      <c r="L4757" s="1" t="str">
        <f t="shared" si="75"/>
        <v>24'16</v>
      </c>
      <c r="M4757" s="1" t="str">
        <f>VLOOKUP(K4757,CW!D:E,2,FALSE)</f>
        <v>Q1'16</v>
      </c>
    </row>
    <row r="4758" spans="1:13">
      <c r="A4758" s="2">
        <v>42534</v>
      </c>
      <c r="B4758" s="1" t="s">
        <v>3621</v>
      </c>
      <c r="C4758" s="1" t="s">
        <v>3326</v>
      </c>
      <c r="D4758" s="1" t="s">
        <v>3556</v>
      </c>
      <c r="E4758" s="92" t="s">
        <v>3532</v>
      </c>
      <c r="F4758" s="45" t="s">
        <v>3341</v>
      </c>
      <c r="G4758" s="1">
        <v>3</v>
      </c>
      <c r="H4758" s="1" t="s">
        <v>3355</v>
      </c>
      <c r="I4758" s="1" t="s">
        <v>3550</v>
      </c>
      <c r="K4758" s="1" t="str">
        <f>VLOOKUP(L4758,CW!C:D,2,FALSE)</f>
        <v>Jun'16</v>
      </c>
      <c r="L4758" s="1" t="str">
        <f t="shared" si="75"/>
        <v>24'16</v>
      </c>
      <c r="M4758" s="1" t="str">
        <f>VLOOKUP(K4758,CW!D:E,2,FALSE)</f>
        <v>Q1'16</v>
      </c>
    </row>
    <row r="4759" spans="1:13">
      <c r="A4759" s="2">
        <v>42534</v>
      </c>
      <c r="B4759" s="1" t="s">
        <v>3622</v>
      </c>
      <c r="C4759" s="1" t="s">
        <v>3326</v>
      </c>
      <c r="D4759" s="1" t="s">
        <v>3556</v>
      </c>
      <c r="E4759" s="92" t="s">
        <v>3532</v>
      </c>
      <c r="F4759" s="45" t="s">
        <v>4589</v>
      </c>
      <c r="G4759" s="1">
        <v>1</v>
      </c>
      <c r="H4759" s="1" t="s">
        <v>3355</v>
      </c>
      <c r="I4759" s="1" t="s">
        <v>3550</v>
      </c>
      <c r="K4759" s="1" t="str">
        <f>VLOOKUP(L4759,CW!C:D,2,FALSE)</f>
        <v>Jun'16</v>
      </c>
      <c r="L4759" s="1" t="str">
        <f t="shared" si="75"/>
        <v>24'16</v>
      </c>
      <c r="M4759" s="1" t="str">
        <f>VLOOKUP(K4759,CW!D:E,2,FALSE)</f>
        <v>Q1'16</v>
      </c>
    </row>
    <row r="4760" spans="1:13">
      <c r="A4760" s="2">
        <v>42534</v>
      </c>
      <c r="B4760" s="1" t="s">
        <v>3622</v>
      </c>
      <c r="C4760" s="1" t="s">
        <v>3326</v>
      </c>
      <c r="D4760" s="1" t="s">
        <v>3556</v>
      </c>
      <c r="E4760" s="92" t="s">
        <v>3532</v>
      </c>
      <c r="F4760" s="45" t="s">
        <v>4592</v>
      </c>
      <c r="G4760" s="1">
        <v>1</v>
      </c>
      <c r="H4760" s="1" t="s">
        <v>3355</v>
      </c>
      <c r="I4760" s="1" t="s">
        <v>3550</v>
      </c>
      <c r="K4760" s="1" t="str">
        <f>VLOOKUP(L4760,CW!C:D,2,FALSE)</f>
        <v>Jun'16</v>
      </c>
      <c r="L4760" s="1" t="str">
        <f t="shared" si="75"/>
        <v>24'16</v>
      </c>
      <c r="M4760" s="1" t="str">
        <f>VLOOKUP(K4760,CW!D:E,2,FALSE)</f>
        <v>Q1'16</v>
      </c>
    </row>
    <row r="4761" spans="1:13">
      <c r="A4761" s="2">
        <v>42534</v>
      </c>
      <c r="B4761" s="1" t="s">
        <v>3622</v>
      </c>
      <c r="C4761" s="1" t="s">
        <v>3326</v>
      </c>
      <c r="D4761" s="1" t="s">
        <v>3556</v>
      </c>
      <c r="E4761" s="92" t="s">
        <v>3532</v>
      </c>
      <c r="F4761" s="45" t="s">
        <v>4583</v>
      </c>
      <c r="G4761" s="1">
        <v>1</v>
      </c>
      <c r="H4761" s="1" t="s">
        <v>3355</v>
      </c>
      <c r="I4761" s="1" t="s">
        <v>3550</v>
      </c>
      <c r="K4761" s="1" t="str">
        <f>VLOOKUP(L4761,CW!C:D,2,FALSE)</f>
        <v>Jun'16</v>
      </c>
      <c r="L4761" s="1" t="str">
        <f t="shared" si="75"/>
        <v>24'16</v>
      </c>
      <c r="M4761" s="1" t="str">
        <f>VLOOKUP(K4761,CW!D:E,2,FALSE)</f>
        <v>Q1'16</v>
      </c>
    </row>
    <row r="4762" spans="1:13">
      <c r="A4762" s="2">
        <v>42534</v>
      </c>
      <c r="B4762" s="1" t="s">
        <v>3622</v>
      </c>
      <c r="C4762" s="1" t="s">
        <v>3326</v>
      </c>
      <c r="D4762" s="1" t="s">
        <v>3556</v>
      </c>
      <c r="E4762" s="92" t="s">
        <v>3532</v>
      </c>
      <c r="F4762" s="98" t="s">
        <v>4584</v>
      </c>
      <c r="G4762" s="1">
        <v>1</v>
      </c>
      <c r="H4762" s="1" t="s">
        <v>3355</v>
      </c>
      <c r="I4762" s="1" t="s">
        <v>3550</v>
      </c>
      <c r="K4762" s="1" t="str">
        <f>VLOOKUP(L4762,CW!C:D,2,FALSE)</f>
        <v>Jun'16</v>
      </c>
      <c r="L4762" s="1" t="str">
        <f t="shared" si="75"/>
        <v>24'16</v>
      </c>
      <c r="M4762" s="1" t="str">
        <f>VLOOKUP(K4762,CW!D:E,2,FALSE)</f>
        <v>Q1'16</v>
      </c>
    </row>
    <row r="4763" spans="1:13">
      <c r="A4763" s="2">
        <v>42534</v>
      </c>
      <c r="B4763" s="1" t="s">
        <v>3622</v>
      </c>
      <c r="C4763" s="1" t="s">
        <v>3326</v>
      </c>
      <c r="D4763" s="1" t="s">
        <v>3556</v>
      </c>
      <c r="E4763" s="92" t="s">
        <v>3532</v>
      </c>
      <c r="F4763" s="45" t="s">
        <v>4593</v>
      </c>
      <c r="G4763" s="1">
        <v>2</v>
      </c>
      <c r="H4763" s="1" t="s">
        <v>3355</v>
      </c>
      <c r="I4763" s="1" t="s">
        <v>3550</v>
      </c>
      <c r="K4763" s="1" t="str">
        <f>VLOOKUP(L4763,CW!C:D,2,FALSE)</f>
        <v>Jun'16</v>
      </c>
      <c r="L4763" s="1" t="str">
        <f t="shared" si="75"/>
        <v>24'16</v>
      </c>
      <c r="M4763" s="1" t="str">
        <f>VLOOKUP(K4763,CW!D:E,2,FALSE)</f>
        <v>Q1'16</v>
      </c>
    </row>
    <row r="4764" spans="1:13">
      <c r="A4764" s="2">
        <v>42534</v>
      </c>
      <c r="B4764" s="1" t="s">
        <v>3623</v>
      </c>
      <c r="C4764" s="1" t="s">
        <v>3326</v>
      </c>
      <c r="D4764" s="1" t="s">
        <v>3556</v>
      </c>
      <c r="E4764" s="92" t="s">
        <v>3532</v>
      </c>
      <c r="F4764" s="45" t="s">
        <v>3341</v>
      </c>
      <c r="G4764" s="1">
        <v>1</v>
      </c>
      <c r="H4764" s="1" t="s">
        <v>3355</v>
      </c>
      <c r="I4764" s="1" t="s">
        <v>3550</v>
      </c>
      <c r="K4764" s="1" t="str">
        <f>VLOOKUP(L4764,CW!C:D,2,FALSE)</f>
        <v>Jun'16</v>
      </c>
      <c r="L4764" s="1" t="str">
        <f t="shared" si="75"/>
        <v>24'16</v>
      </c>
      <c r="M4764" s="1" t="str">
        <f>VLOOKUP(K4764,CW!D:E,2,FALSE)</f>
        <v>Q1'16</v>
      </c>
    </row>
    <row r="4765" spans="1:13">
      <c r="A4765" s="2">
        <v>42534</v>
      </c>
      <c r="B4765" s="1" t="s">
        <v>3623</v>
      </c>
      <c r="C4765" s="1" t="s">
        <v>3326</v>
      </c>
      <c r="D4765" s="1" t="s">
        <v>3556</v>
      </c>
      <c r="E4765" s="92" t="s">
        <v>3532</v>
      </c>
      <c r="F4765" s="45" t="s">
        <v>4592</v>
      </c>
      <c r="G4765" s="1">
        <v>1</v>
      </c>
      <c r="H4765" s="1" t="s">
        <v>3355</v>
      </c>
      <c r="I4765" s="1" t="s">
        <v>3550</v>
      </c>
      <c r="K4765" s="1" t="str">
        <f>VLOOKUP(L4765,CW!C:D,2,FALSE)</f>
        <v>Jun'16</v>
      </c>
      <c r="L4765" s="1" t="str">
        <f t="shared" si="75"/>
        <v>24'16</v>
      </c>
      <c r="M4765" s="1" t="str">
        <f>VLOOKUP(K4765,CW!D:E,2,FALSE)</f>
        <v>Q1'16</v>
      </c>
    </row>
    <row r="4766" spans="1:13">
      <c r="A4766" s="2">
        <v>42534</v>
      </c>
      <c r="B4766" s="1" t="s">
        <v>3623</v>
      </c>
      <c r="C4766" s="1" t="s">
        <v>3326</v>
      </c>
      <c r="D4766" s="1" t="s">
        <v>3556</v>
      </c>
      <c r="E4766" s="92" t="s">
        <v>3532</v>
      </c>
      <c r="F4766" s="98" t="s">
        <v>4584</v>
      </c>
      <c r="G4766" s="1">
        <v>1</v>
      </c>
      <c r="H4766" s="1" t="s">
        <v>3355</v>
      </c>
      <c r="I4766" s="1" t="s">
        <v>3550</v>
      </c>
      <c r="K4766" s="1" t="str">
        <f>VLOOKUP(L4766,CW!C:D,2,FALSE)</f>
        <v>Jun'16</v>
      </c>
      <c r="L4766" s="1" t="str">
        <f t="shared" si="75"/>
        <v>24'16</v>
      </c>
      <c r="M4766" s="1" t="str">
        <f>VLOOKUP(K4766,CW!D:E,2,FALSE)</f>
        <v>Q1'16</v>
      </c>
    </row>
    <row r="4767" spans="1:13">
      <c r="A4767" s="2">
        <v>42534</v>
      </c>
      <c r="B4767" s="1" t="s">
        <v>3624</v>
      </c>
      <c r="C4767" s="1" t="s">
        <v>3326</v>
      </c>
      <c r="D4767" s="1" t="s">
        <v>3556</v>
      </c>
      <c r="E4767" s="92" t="s">
        <v>3532</v>
      </c>
      <c r="F4767" s="45" t="s">
        <v>4589</v>
      </c>
      <c r="G4767" s="1">
        <v>4</v>
      </c>
      <c r="H4767" s="1" t="s">
        <v>3355</v>
      </c>
      <c r="I4767" s="1" t="s">
        <v>3550</v>
      </c>
      <c r="K4767" s="1" t="str">
        <f>VLOOKUP(L4767,CW!C:D,2,FALSE)</f>
        <v>Jun'16</v>
      </c>
      <c r="L4767" s="1" t="str">
        <f t="shared" si="75"/>
        <v>24'16</v>
      </c>
      <c r="M4767" s="1" t="str">
        <f>VLOOKUP(K4767,CW!D:E,2,FALSE)</f>
        <v>Q1'16</v>
      </c>
    </row>
    <row r="4768" spans="1:13">
      <c r="A4768" s="2">
        <v>42534</v>
      </c>
      <c r="B4768" s="1" t="s">
        <v>3624</v>
      </c>
      <c r="C4768" s="1" t="s">
        <v>3326</v>
      </c>
      <c r="D4768" s="1" t="s">
        <v>3556</v>
      </c>
      <c r="E4768" s="92" t="s">
        <v>3532</v>
      </c>
      <c r="F4768" s="45" t="s">
        <v>3341</v>
      </c>
      <c r="G4768" s="1">
        <v>6</v>
      </c>
      <c r="H4768" s="1" t="s">
        <v>3355</v>
      </c>
      <c r="I4768" s="1" t="s">
        <v>3550</v>
      </c>
      <c r="K4768" s="1" t="str">
        <f>VLOOKUP(L4768,CW!C:D,2,FALSE)</f>
        <v>Jun'16</v>
      </c>
      <c r="L4768" s="1" t="str">
        <f t="shared" si="75"/>
        <v>24'16</v>
      </c>
      <c r="M4768" s="1" t="str">
        <f>VLOOKUP(K4768,CW!D:E,2,FALSE)</f>
        <v>Q1'16</v>
      </c>
    </row>
    <row r="4769" spans="1:13">
      <c r="A4769" s="2">
        <v>42534</v>
      </c>
      <c r="B4769" s="1" t="s">
        <v>3625</v>
      </c>
      <c r="C4769" s="1" t="s">
        <v>3326</v>
      </c>
      <c r="D4769" s="1" t="s">
        <v>3556</v>
      </c>
      <c r="E4769" s="92" t="s">
        <v>3532</v>
      </c>
      <c r="F4769" s="45" t="s">
        <v>3341</v>
      </c>
      <c r="G4769" s="1">
        <v>1</v>
      </c>
      <c r="H4769" s="1" t="s">
        <v>3355</v>
      </c>
      <c r="I4769" s="1" t="s">
        <v>3550</v>
      </c>
      <c r="K4769" s="1" t="str">
        <f>VLOOKUP(L4769,CW!C:D,2,FALSE)</f>
        <v>Jun'16</v>
      </c>
      <c r="L4769" s="1" t="str">
        <f t="shared" si="75"/>
        <v>24'16</v>
      </c>
      <c r="M4769" s="1" t="str">
        <f>VLOOKUP(K4769,CW!D:E,2,FALSE)</f>
        <v>Q1'16</v>
      </c>
    </row>
    <row r="4770" spans="1:13">
      <c r="A4770" s="2">
        <v>42534</v>
      </c>
      <c r="B4770" s="1" t="s">
        <v>3626</v>
      </c>
      <c r="C4770" s="1" t="s">
        <v>3326</v>
      </c>
      <c r="D4770" s="1" t="s">
        <v>3556</v>
      </c>
      <c r="E4770" s="92" t="s">
        <v>3532</v>
      </c>
      <c r="F4770" s="45" t="s">
        <v>4589</v>
      </c>
      <c r="G4770" s="1">
        <v>1</v>
      </c>
      <c r="H4770" s="1" t="s">
        <v>3355</v>
      </c>
      <c r="I4770" s="1" t="s">
        <v>3550</v>
      </c>
      <c r="K4770" s="1" t="str">
        <f>VLOOKUP(L4770,CW!C:D,2,FALSE)</f>
        <v>Jun'16</v>
      </c>
      <c r="L4770" s="1" t="str">
        <f t="shared" si="75"/>
        <v>24'16</v>
      </c>
      <c r="M4770" s="1" t="str">
        <f>VLOOKUP(K4770,CW!D:E,2,FALSE)</f>
        <v>Q1'16</v>
      </c>
    </row>
    <row r="4771" spans="1:13">
      <c r="A4771" s="2">
        <v>42534</v>
      </c>
      <c r="B4771" s="1" t="s">
        <v>3626</v>
      </c>
      <c r="C4771" s="1" t="s">
        <v>3326</v>
      </c>
      <c r="D4771" s="1" t="s">
        <v>3556</v>
      </c>
      <c r="E4771" s="92" t="s">
        <v>3532</v>
      </c>
      <c r="F4771" s="45" t="s">
        <v>3341</v>
      </c>
      <c r="G4771" s="1">
        <v>1</v>
      </c>
      <c r="H4771" s="1" t="s">
        <v>3355</v>
      </c>
      <c r="I4771" s="1" t="s">
        <v>3550</v>
      </c>
      <c r="K4771" s="1" t="str">
        <f>VLOOKUP(L4771,CW!C:D,2,FALSE)</f>
        <v>Jun'16</v>
      </c>
      <c r="L4771" s="1" t="str">
        <f t="shared" si="75"/>
        <v>24'16</v>
      </c>
      <c r="M4771" s="1" t="str">
        <f>VLOOKUP(K4771,CW!D:E,2,FALSE)</f>
        <v>Q1'16</v>
      </c>
    </row>
    <row r="4772" spans="1:13">
      <c r="A4772" s="2">
        <v>42534</v>
      </c>
      <c r="B4772" s="1" t="s">
        <v>3627</v>
      </c>
      <c r="C4772" s="1" t="s">
        <v>3628</v>
      </c>
      <c r="D4772" s="1" t="s">
        <v>3556</v>
      </c>
      <c r="E4772" s="92" t="s">
        <v>3532</v>
      </c>
      <c r="F4772" s="45" t="s">
        <v>3341</v>
      </c>
      <c r="G4772" s="1">
        <v>3</v>
      </c>
      <c r="H4772" s="1" t="s">
        <v>3355</v>
      </c>
      <c r="I4772" s="1" t="s">
        <v>3550</v>
      </c>
      <c r="K4772" s="1" t="str">
        <f>VLOOKUP(L4772,CW!C:D,2,FALSE)</f>
        <v>Jun'16</v>
      </c>
      <c r="L4772" s="1" t="str">
        <f t="shared" si="75"/>
        <v>24'16</v>
      </c>
      <c r="M4772" s="1" t="str">
        <f>VLOOKUP(K4772,CW!D:E,2,FALSE)</f>
        <v>Q1'16</v>
      </c>
    </row>
    <row r="4773" spans="1:13">
      <c r="A4773" s="2">
        <v>42534</v>
      </c>
      <c r="B4773" s="1" t="s">
        <v>3629</v>
      </c>
      <c r="C4773" s="1" t="s">
        <v>3628</v>
      </c>
      <c r="D4773" s="1" t="s">
        <v>3556</v>
      </c>
      <c r="E4773" s="92" t="s">
        <v>3532</v>
      </c>
      <c r="F4773" s="45" t="s">
        <v>3341</v>
      </c>
      <c r="G4773" s="1">
        <v>1</v>
      </c>
      <c r="H4773" s="1" t="s">
        <v>3355</v>
      </c>
      <c r="I4773" s="1" t="s">
        <v>3550</v>
      </c>
      <c r="K4773" s="1" t="str">
        <f>VLOOKUP(L4773,CW!C:D,2,FALSE)</f>
        <v>Jun'16</v>
      </c>
      <c r="L4773" s="1" t="str">
        <f t="shared" si="75"/>
        <v>24'16</v>
      </c>
      <c r="M4773" s="1" t="str">
        <f>VLOOKUP(K4773,CW!D:E,2,FALSE)</f>
        <v>Q1'16</v>
      </c>
    </row>
    <row r="4774" spans="1:13">
      <c r="A4774" s="2">
        <v>42534</v>
      </c>
      <c r="B4774" s="1" t="s">
        <v>3630</v>
      </c>
      <c r="C4774" s="1" t="s">
        <v>3611</v>
      </c>
      <c r="D4774" s="1" t="s">
        <v>3556</v>
      </c>
      <c r="E4774" s="92" t="s">
        <v>3532</v>
      </c>
      <c r="F4774" s="98" t="s">
        <v>4584</v>
      </c>
      <c r="G4774" s="1">
        <v>1</v>
      </c>
      <c r="H4774" s="1" t="s">
        <v>3355</v>
      </c>
      <c r="I4774" s="1" t="s">
        <v>3550</v>
      </c>
      <c r="K4774" s="1" t="str">
        <f>VLOOKUP(L4774,CW!C:D,2,FALSE)</f>
        <v>Jun'16</v>
      </c>
      <c r="L4774" s="1" t="str">
        <f t="shared" si="75"/>
        <v>24'16</v>
      </c>
      <c r="M4774" s="1" t="str">
        <f>VLOOKUP(K4774,CW!D:E,2,FALSE)</f>
        <v>Q1'16</v>
      </c>
    </row>
    <row r="4775" spans="1:13">
      <c r="A4775" s="2">
        <v>42534</v>
      </c>
      <c r="B4775" s="1" t="s">
        <v>3631</v>
      </c>
      <c r="C4775" s="1" t="s">
        <v>3611</v>
      </c>
      <c r="D4775" s="1" t="s">
        <v>3556</v>
      </c>
      <c r="E4775" s="92" t="s">
        <v>3532</v>
      </c>
      <c r="F4775" s="45" t="s">
        <v>4589</v>
      </c>
      <c r="G4775" s="1">
        <v>1</v>
      </c>
      <c r="H4775" s="1" t="s">
        <v>3355</v>
      </c>
      <c r="I4775" s="1" t="s">
        <v>3550</v>
      </c>
      <c r="K4775" s="1" t="str">
        <f>VLOOKUP(L4775,CW!C:D,2,FALSE)</f>
        <v>Jun'16</v>
      </c>
      <c r="L4775" s="1" t="str">
        <f t="shared" si="75"/>
        <v>24'16</v>
      </c>
      <c r="M4775" s="1" t="str">
        <f>VLOOKUP(K4775,CW!D:E,2,FALSE)</f>
        <v>Q1'16</v>
      </c>
    </row>
    <row r="4776" spans="1:13">
      <c r="A4776" s="2">
        <v>42534</v>
      </c>
      <c r="B4776" s="1" t="s">
        <v>3631</v>
      </c>
      <c r="C4776" s="1" t="s">
        <v>3611</v>
      </c>
      <c r="D4776" s="1" t="s">
        <v>3556</v>
      </c>
      <c r="E4776" s="92" t="s">
        <v>3532</v>
      </c>
      <c r="F4776" s="45" t="s">
        <v>3341</v>
      </c>
      <c r="G4776" s="1">
        <v>1</v>
      </c>
      <c r="H4776" s="1" t="s">
        <v>3355</v>
      </c>
      <c r="I4776" s="1" t="s">
        <v>3550</v>
      </c>
      <c r="K4776" s="1" t="str">
        <f>VLOOKUP(L4776,CW!C:D,2,FALSE)</f>
        <v>Jun'16</v>
      </c>
      <c r="L4776" s="1" t="str">
        <f t="shared" si="75"/>
        <v>24'16</v>
      </c>
      <c r="M4776" s="1" t="str">
        <f>VLOOKUP(K4776,CW!D:E,2,FALSE)</f>
        <v>Q1'16</v>
      </c>
    </row>
    <row r="4777" spans="1:13">
      <c r="A4777" s="2">
        <v>42534</v>
      </c>
      <c r="B4777" s="1" t="s">
        <v>3631</v>
      </c>
      <c r="C4777" s="1" t="s">
        <v>3611</v>
      </c>
      <c r="D4777" s="1" t="s">
        <v>3556</v>
      </c>
      <c r="E4777" s="92" t="s">
        <v>3532</v>
      </c>
      <c r="F4777" s="98" t="s">
        <v>4584</v>
      </c>
      <c r="G4777" s="1">
        <v>1</v>
      </c>
      <c r="H4777" s="1" t="s">
        <v>3355</v>
      </c>
      <c r="I4777" s="1" t="s">
        <v>3550</v>
      </c>
      <c r="K4777" s="1" t="str">
        <f>VLOOKUP(L4777,CW!C:D,2,FALSE)</f>
        <v>Jun'16</v>
      </c>
      <c r="L4777" s="1" t="str">
        <f t="shared" si="75"/>
        <v>24'16</v>
      </c>
      <c r="M4777" s="1" t="str">
        <f>VLOOKUP(K4777,CW!D:E,2,FALSE)</f>
        <v>Q1'16</v>
      </c>
    </row>
    <row r="4778" spans="1:13">
      <c r="A4778" s="2">
        <v>42534</v>
      </c>
      <c r="B4778" s="1" t="s">
        <v>3632</v>
      </c>
      <c r="C4778" s="1" t="s">
        <v>3628</v>
      </c>
      <c r="D4778" s="1" t="s">
        <v>3556</v>
      </c>
      <c r="E4778" s="92" t="s">
        <v>3532</v>
      </c>
      <c r="F4778" s="45" t="s">
        <v>3341</v>
      </c>
      <c r="G4778" s="1">
        <v>1</v>
      </c>
      <c r="H4778" s="1" t="s">
        <v>3355</v>
      </c>
      <c r="I4778" s="1" t="s">
        <v>3550</v>
      </c>
      <c r="K4778" s="1" t="str">
        <f>VLOOKUP(L4778,CW!C:D,2,FALSE)</f>
        <v>Jun'16</v>
      </c>
      <c r="L4778" s="1" t="str">
        <f t="shared" si="75"/>
        <v>24'16</v>
      </c>
      <c r="M4778" s="1" t="str">
        <f>VLOOKUP(K4778,CW!D:E,2,FALSE)</f>
        <v>Q1'16</v>
      </c>
    </row>
    <row r="4779" spans="1:13">
      <c r="A4779" s="2">
        <v>42534</v>
      </c>
      <c r="B4779" s="1" t="s">
        <v>3632</v>
      </c>
      <c r="C4779" s="1" t="s">
        <v>3628</v>
      </c>
      <c r="D4779" s="1" t="s">
        <v>3556</v>
      </c>
      <c r="E4779" s="92" t="s">
        <v>3532</v>
      </c>
      <c r="F4779" s="98" t="s">
        <v>4584</v>
      </c>
      <c r="G4779" s="1">
        <v>2</v>
      </c>
      <c r="H4779" s="1" t="s">
        <v>3355</v>
      </c>
      <c r="I4779" s="1" t="s">
        <v>3550</v>
      </c>
      <c r="K4779" s="1" t="str">
        <f>VLOOKUP(L4779,CW!C:D,2,FALSE)</f>
        <v>Jun'16</v>
      </c>
      <c r="L4779" s="1" t="str">
        <f t="shared" si="75"/>
        <v>24'16</v>
      </c>
      <c r="M4779" s="1" t="str">
        <f>VLOOKUP(K4779,CW!D:E,2,FALSE)</f>
        <v>Q1'16</v>
      </c>
    </row>
    <row r="4780" spans="1:13">
      <c r="A4780" s="2">
        <v>42534</v>
      </c>
      <c r="B4780" s="1" t="s">
        <v>3633</v>
      </c>
      <c r="C4780" s="1" t="s">
        <v>3611</v>
      </c>
      <c r="D4780" s="1" t="s">
        <v>3540</v>
      </c>
      <c r="E4780" s="92" t="s">
        <v>3532</v>
      </c>
      <c r="F4780" s="45" t="s">
        <v>3341</v>
      </c>
      <c r="G4780" s="1">
        <v>4</v>
      </c>
      <c r="H4780" s="1" t="s">
        <v>3355</v>
      </c>
      <c r="I4780" s="1" t="s">
        <v>3550</v>
      </c>
      <c r="K4780" s="1" t="str">
        <f>VLOOKUP(L4780,CW!C:D,2,FALSE)</f>
        <v>Jun'16</v>
      </c>
      <c r="L4780" s="1" t="str">
        <f t="shared" si="75"/>
        <v>24'16</v>
      </c>
      <c r="M4780" s="1" t="str">
        <f>VLOOKUP(K4780,CW!D:E,2,FALSE)</f>
        <v>Q1'16</v>
      </c>
    </row>
    <row r="4781" spans="1:13">
      <c r="A4781" s="2">
        <v>42534</v>
      </c>
      <c r="B4781" s="1" t="s">
        <v>3634</v>
      </c>
      <c r="C4781" s="1" t="s">
        <v>3611</v>
      </c>
      <c r="D4781" s="1" t="s">
        <v>3540</v>
      </c>
      <c r="E4781" s="92" t="s">
        <v>3532</v>
      </c>
      <c r="F4781" s="45" t="s">
        <v>3341</v>
      </c>
      <c r="G4781" s="1">
        <v>1</v>
      </c>
      <c r="H4781" s="1" t="s">
        <v>3355</v>
      </c>
      <c r="I4781" s="1" t="s">
        <v>3550</v>
      </c>
      <c r="K4781" s="1" t="str">
        <f>VLOOKUP(L4781,CW!C:D,2,FALSE)</f>
        <v>Jun'16</v>
      </c>
      <c r="L4781" s="1" t="str">
        <f t="shared" si="75"/>
        <v>24'16</v>
      </c>
      <c r="M4781" s="1" t="str">
        <f>VLOOKUP(K4781,CW!D:E,2,FALSE)</f>
        <v>Q1'16</v>
      </c>
    </row>
    <row r="4782" spans="1:13">
      <c r="A4782" s="2">
        <v>42534</v>
      </c>
      <c r="B4782" s="1" t="s">
        <v>3634</v>
      </c>
      <c r="C4782" s="1" t="s">
        <v>3611</v>
      </c>
      <c r="D4782" s="1" t="s">
        <v>3540</v>
      </c>
      <c r="E4782" s="92" t="s">
        <v>3532</v>
      </c>
      <c r="F4782" s="45" t="s">
        <v>4581</v>
      </c>
      <c r="G4782" s="1">
        <v>1</v>
      </c>
      <c r="H4782" s="1" t="s">
        <v>3355</v>
      </c>
      <c r="I4782" s="1" t="s">
        <v>3550</v>
      </c>
      <c r="K4782" s="1" t="str">
        <f>VLOOKUP(L4782,CW!C:D,2,FALSE)</f>
        <v>Jun'16</v>
      </c>
      <c r="L4782" s="1" t="str">
        <f t="shared" si="75"/>
        <v>24'16</v>
      </c>
      <c r="M4782" s="1" t="str">
        <f>VLOOKUP(K4782,CW!D:E,2,FALSE)</f>
        <v>Q1'16</v>
      </c>
    </row>
    <row r="4783" spans="1:13">
      <c r="A4783" s="2">
        <v>42534</v>
      </c>
      <c r="B4783" s="1" t="s">
        <v>3635</v>
      </c>
      <c r="C4783" s="1" t="s">
        <v>3326</v>
      </c>
      <c r="D4783" s="1" t="s">
        <v>3540</v>
      </c>
      <c r="E4783" s="92" t="s">
        <v>3532</v>
      </c>
      <c r="F4783" s="45" t="s">
        <v>3341</v>
      </c>
      <c r="G4783" s="1">
        <v>1</v>
      </c>
      <c r="H4783" s="1" t="s">
        <v>3355</v>
      </c>
      <c r="I4783" s="1" t="s">
        <v>3550</v>
      </c>
      <c r="K4783" s="1" t="str">
        <f>VLOOKUP(L4783,CW!C:D,2,FALSE)</f>
        <v>Jun'16</v>
      </c>
      <c r="L4783" s="1" t="str">
        <f t="shared" si="75"/>
        <v>24'16</v>
      </c>
      <c r="M4783" s="1" t="str">
        <f>VLOOKUP(K4783,CW!D:E,2,FALSE)</f>
        <v>Q1'16</v>
      </c>
    </row>
    <row r="4784" spans="1:13">
      <c r="A4784" s="2">
        <v>42534</v>
      </c>
      <c r="B4784" s="1" t="s">
        <v>3636</v>
      </c>
      <c r="C4784" s="1" t="s">
        <v>3326</v>
      </c>
      <c r="D4784" s="1" t="s">
        <v>3540</v>
      </c>
      <c r="E4784" s="92" t="s">
        <v>3532</v>
      </c>
      <c r="F4784" s="45" t="s">
        <v>3341</v>
      </c>
      <c r="G4784" s="1">
        <v>1</v>
      </c>
      <c r="H4784" s="1" t="s">
        <v>3355</v>
      </c>
      <c r="I4784" s="1" t="s">
        <v>3550</v>
      </c>
      <c r="K4784" s="1" t="str">
        <f>VLOOKUP(L4784,CW!C:D,2,FALSE)</f>
        <v>Jun'16</v>
      </c>
      <c r="L4784" s="1" t="str">
        <f t="shared" si="75"/>
        <v>24'16</v>
      </c>
      <c r="M4784" s="1" t="str">
        <f>VLOOKUP(K4784,CW!D:E,2,FALSE)</f>
        <v>Q1'16</v>
      </c>
    </row>
    <row r="4785" spans="1:13">
      <c r="A4785" s="2">
        <v>42534</v>
      </c>
      <c r="B4785" s="1" t="s">
        <v>3637</v>
      </c>
      <c r="C4785" s="1" t="s">
        <v>3326</v>
      </c>
      <c r="D4785" s="1" t="s">
        <v>3540</v>
      </c>
      <c r="E4785" s="92" t="s">
        <v>3532</v>
      </c>
      <c r="F4785" s="45" t="s">
        <v>3341</v>
      </c>
      <c r="G4785" s="1">
        <v>1</v>
      </c>
      <c r="H4785" s="1" t="s">
        <v>3355</v>
      </c>
      <c r="I4785" s="1" t="s">
        <v>3550</v>
      </c>
      <c r="K4785" s="1" t="str">
        <f>VLOOKUP(L4785,CW!C:D,2,FALSE)</f>
        <v>Jun'16</v>
      </c>
      <c r="L4785" s="1" t="str">
        <f t="shared" si="75"/>
        <v>24'16</v>
      </c>
      <c r="M4785" s="1" t="str">
        <f>VLOOKUP(K4785,CW!D:E,2,FALSE)</f>
        <v>Q1'16</v>
      </c>
    </row>
    <row r="4786" spans="1:13">
      <c r="A4786" s="2">
        <v>42534</v>
      </c>
      <c r="B4786" s="1" t="s">
        <v>3637</v>
      </c>
      <c r="C4786" s="1" t="s">
        <v>3326</v>
      </c>
      <c r="D4786" s="1" t="s">
        <v>3540</v>
      </c>
      <c r="E4786" s="92" t="s">
        <v>3532</v>
      </c>
      <c r="F4786" s="45" t="s">
        <v>4592</v>
      </c>
      <c r="G4786" s="1">
        <v>1</v>
      </c>
      <c r="H4786" s="1" t="s">
        <v>3355</v>
      </c>
      <c r="I4786" s="1" t="s">
        <v>3550</v>
      </c>
      <c r="K4786" s="1" t="str">
        <f>VLOOKUP(L4786,CW!C:D,2,FALSE)</f>
        <v>Jun'16</v>
      </c>
      <c r="L4786" s="1" t="str">
        <f t="shared" si="75"/>
        <v>24'16</v>
      </c>
      <c r="M4786" s="1" t="str">
        <f>VLOOKUP(K4786,CW!D:E,2,FALSE)</f>
        <v>Q1'16</v>
      </c>
    </row>
    <row r="4787" spans="1:13">
      <c r="A4787" s="2">
        <v>42534</v>
      </c>
      <c r="B4787" s="1" t="s">
        <v>3637</v>
      </c>
      <c r="C4787" s="1" t="s">
        <v>3326</v>
      </c>
      <c r="D4787" s="1" t="s">
        <v>3540</v>
      </c>
      <c r="E4787" s="92" t="s">
        <v>3532</v>
      </c>
      <c r="F4787" s="45" t="s">
        <v>4583</v>
      </c>
      <c r="G4787" s="1">
        <v>2</v>
      </c>
      <c r="H4787" s="1" t="s">
        <v>3355</v>
      </c>
      <c r="I4787" s="1" t="s">
        <v>3550</v>
      </c>
      <c r="K4787" s="1" t="str">
        <f>VLOOKUP(L4787,CW!C:D,2,FALSE)</f>
        <v>Jun'16</v>
      </c>
      <c r="L4787" s="1" t="str">
        <f t="shared" si="75"/>
        <v>24'16</v>
      </c>
      <c r="M4787" s="1" t="str">
        <f>VLOOKUP(K4787,CW!D:E,2,FALSE)</f>
        <v>Q1'16</v>
      </c>
    </row>
    <row r="4788" spans="1:13">
      <c r="A4788" s="2">
        <v>42534</v>
      </c>
      <c r="B4788" s="1" t="s">
        <v>3637</v>
      </c>
      <c r="C4788" s="1" t="s">
        <v>3326</v>
      </c>
      <c r="D4788" s="1" t="s">
        <v>3540</v>
      </c>
      <c r="E4788" s="92" t="s">
        <v>3532</v>
      </c>
      <c r="F4788" s="98" t="s">
        <v>4584</v>
      </c>
      <c r="G4788" s="1">
        <v>1</v>
      </c>
      <c r="H4788" s="1" t="s">
        <v>3355</v>
      </c>
      <c r="I4788" s="1" t="s">
        <v>3550</v>
      </c>
      <c r="K4788" s="1" t="str">
        <f>VLOOKUP(L4788,CW!C:D,2,FALSE)</f>
        <v>Jun'16</v>
      </c>
      <c r="L4788" s="1" t="str">
        <f t="shared" si="75"/>
        <v>24'16</v>
      </c>
      <c r="M4788" s="1" t="str">
        <f>VLOOKUP(K4788,CW!D:E,2,FALSE)</f>
        <v>Q1'16</v>
      </c>
    </row>
    <row r="4789" spans="1:13">
      <c r="A4789" s="2">
        <v>42534</v>
      </c>
      <c r="B4789" s="1" t="s">
        <v>3638</v>
      </c>
      <c r="C4789" s="1" t="s">
        <v>3326</v>
      </c>
      <c r="D4789" s="1" t="s">
        <v>3540</v>
      </c>
      <c r="E4789" s="92" t="s">
        <v>3532</v>
      </c>
      <c r="F4789" s="45" t="s">
        <v>4589</v>
      </c>
      <c r="G4789" s="1">
        <v>12</v>
      </c>
      <c r="H4789" s="1" t="s">
        <v>3355</v>
      </c>
      <c r="I4789" s="1" t="s">
        <v>3550</v>
      </c>
      <c r="K4789" s="1" t="str">
        <f>VLOOKUP(L4789,CW!C:D,2,FALSE)</f>
        <v>Jun'16</v>
      </c>
      <c r="L4789" s="1" t="str">
        <f t="shared" si="75"/>
        <v>24'16</v>
      </c>
      <c r="M4789" s="1" t="str">
        <f>VLOOKUP(K4789,CW!D:E,2,FALSE)</f>
        <v>Q1'16</v>
      </c>
    </row>
    <row r="4790" spans="1:13">
      <c r="A4790" s="2">
        <v>42534</v>
      </c>
      <c r="B4790" s="1" t="s">
        <v>3639</v>
      </c>
      <c r="C4790" s="1" t="s">
        <v>3326</v>
      </c>
      <c r="D4790" s="1" t="s">
        <v>3540</v>
      </c>
      <c r="E4790" s="92" t="s">
        <v>3532</v>
      </c>
      <c r="F4790" s="45" t="s">
        <v>3341</v>
      </c>
      <c r="G4790" s="1">
        <v>1</v>
      </c>
      <c r="H4790" s="1" t="s">
        <v>3355</v>
      </c>
      <c r="I4790" s="1" t="s">
        <v>3550</v>
      </c>
      <c r="K4790" s="1" t="str">
        <f>VLOOKUP(L4790,CW!C:D,2,FALSE)</f>
        <v>Jun'16</v>
      </c>
      <c r="L4790" s="1" t="str">
        <f t="shared" si="75"/>
        <v>24'16</v>
      </c>
      <c r="M4790" s="1" t="str">
        <f>VLOOKUP(K4790,CW!D:E,2,FALSE)</f>
        <v>Q1'16</v>
      </c>
    </row>
    <row r="4791" spans="1:13">
      <c r="A4791" s="2">
        <v>42535</v>
      </c>
      <c r="B4791" s="1" t="s">
        <v>3640</v>
      </c>
      <c r="C4791" s="1" t="s">
        <v>3611</v>
      </c>
      <c r="D4791" s="1" t="s">
        <v>3556</v>
      </c>
      <c r="E4791" s="92" t="s">
        <v>3532</v>
      </c>
      <c r="F4791" s="45" t="s">
        <v>3341</v>
      </c>
      <c r="G4791" s="1">
        <v>3</v>
      </c>
      <c r="H4791" s="1" t="s">
        <v>3355</v>
      </c>
      <c r="I4791" s="1" t="s">
        <v>3550</v>
      </c>
      <c r="K4791" s="1" t="str">
        <f>VLOOKUP(L4791,CW!C:D,2,FALSE)</f>
        <v>Jun'16</v>
      </c>
      <c r="L4791" s="1" t="str">
        <f t="shared" si="75"/>
        <v>24'16</v>
      </c>
      <c r="M4791" s="1" t="str">
        <f>VLOOKUP(K4791,CW!D:E,2,FALSE)</f>
        <v>Q1'16</v>
      </c>
    </row>
    <row r="4792" spans="1:13">
      <c r="A4792" s="2">
        <v>42535</v>
      </c>
      <c r="B4792" s="1" t="s">
        <v>3641</v>
      </c>
      <c r="C4792" s="1" t="s">
        <v>3611</v>
      </c>
      <c r="D4792" s="1" t="s">
        <v>3556</v>
      </c>
      <c r="E4792" s="92" t="s">
        <v>3532</v>
      </c>
      <c r="F4792" s="45" t="s">
        <v>3341</v>
      </c>
      <c r="G4792" s="1">
        <v>1</v>
      </c>
      <c r="H4792" s="1" t="s">
        <v>3355</v>
      </c>
      <c r="I4792" s="1" t="s">
        <v>3550</v>
      </c>
      <c r="K4792" s="1" t="str">
        <f>VLOOKUP(L4792,CW!C:D,2,FALSE)</f>
        <v>Jun'16</v>
      </c>
      <c r="L4792" s="1" t="str">
        <f t="shared" si="75"/>
        <v>24'16</v>
      </c>
      <c r="M4792" s="1" t="str">
        <f>VLOOKUP(K4792,CW!D:E,2,FALSE)</f>
        <v>Q1'16</v>
      </c>
    </row>
    <row r="4793" spans="1:13">
      <c r="A4793" s="2">
        <v>42535</v>
      </c>
      <c r="B4793" s="1" t="s">
        <v>3641</v>
      </c>
      <c r="C4793" s="1" t="s">
        <v>3611</v>
      </c>
      <c r="D4793" s="1" t="s">
        <v>3556</v>
      </c>
      <c r="E4793" s="92" t="s">
        <v>3532</v>
      </c>
      <c r="F4793" s="45" t="s">
        <v>4592</v>
      </c>
      <c r="G4793" s="1">
        <v>2</v>
      </c>
      <c r="H4793" s="1" t="s">
        <v>3355</v>
      </c>
      <c r="I4793" s="1" t="s">
        <v>3550</v>
      </c>
      <c r="K4793" s="1" t="str">
        <f>VLOOKUP(L4793,CW!C:D,2,FALSE)</f>
        <v>Jun'16</v>
      </c>
      <c r="L4793" s="1" t="str">
        <f t="shared" si="75"/>
        <v>24'16</v>
      </c>
      <c r="M4793" s="1" t="str">
        <f>VLOOKUP(K4793,CW!D:E,2,FALSE)</f>
        <v>Q1'16</v>
      </c>
    </row>
    <row r="4794" spans="1:13">
      <c r="A4794" s="2">
        <v>42535</v>
      </c>
      <c r="B4794" s="1" t="s">
        <v>3641</v>
      </c>
      <c r="C4794" s="1" t="s">
        <v>3611</v>
      </c>
      <c r="D4794" s="1" t="s">
        <v>3556</v>
      </c>
      <c r="E4794" s="92" t="s">
        <v>3532</v>
      </c>
      <c r="F4794" s="45" t="s">
        <v>4581</v>
      </c>
      <c r="G4794" s="1">
        <v>2</v>
      </c>
      <c r="H4794" s="1" t="s">
        <v>3355</v>
      </c>
      <c r="I4794" s="1" t="s">
        <v>3550</v>
      </c>
      <c r="K4794" s="1" t="str">
        <f>VLOOKUP(L4794,CW!C:D,2,FALSE)</f>
        <v>Jun'16</v>
      </c>
      <c r="L4794" s="1" t="str">
        <f t="shared" si="75"/>
        <v>24'16</v>
      </c>
      <c r="M4794" s="1" t="str">
        <f>VLOOKUP(K4794,CW!D:E,2,FALSE)</f>
        <v>Q1'16</v>
      </c>
    </row>
    <row r="4795" spans="1:13">
      <c r="A4795" s="2">
        <v>42535</v>
      </c>
      <c r="B4795" s="1" t="s">
        <v>3642</v>
      </c>
      <c r="C4795" s="1" t="s">
        <v>3611</v>
      </c>
      <c r="D4795" s="1" t="s">
        <v>3556</v>
      </c>
      <c r="E4795" s="92" t="s">
        <v>3532</v>
      </c>
      <c r="F4795" s="45" t="s">
        <v>3341</v>
      </c>
      <c r="G4795" s="1">
        <v>1</v>
      </c>
      <c r="H4795" s="1" t="s">
        <v>3355</v>
      </c>
      <c r="I4795" s="1" t="s">
        <v>3550</v>
      </c>
      <c r="K4795" s="1" t="str">
        <f>VLOOKUP(L4795,CW!C:D,2,FALSE)</f>
        <v>Jun'16</v>
      </c>
      <c r="L4795" s="1" t="str">
        <f t="shared" si="75"/>
        <v>24'16</v>
      </c>
      <c r="M4795" s="1" t="str">
        <f>VLOOKUP(K4795,CW!D:E,2,FALSE)</f>
        <v>Q1'16</v>
      </c>
    </row>
    <row r="4796" spans="1:13">
      <c r="A4796" s="2">
        <v>42535</v>
      </c>
      <c r="B4796" s="1" t="s">
        <v>3642</v>
      </c>
      <c r="C4796" s="1" t="s">
        <v>3611</v>
      </c>
      <c r="D4796" s="1" t="s">
        <v>3556</v>
      </c>
      <c r="E4796" s="92" t="s">
        <v>3532</v>
      </c>
      <c r="F4796" s="45" t="s">
        <v>4592</v>
      </c>
      <c r="G4796" s="1">
        <v>1</v>
      </c>
      <c r="H4796" s="1" t="s">
        <v>3355</v>
      </c>
      <c r="I4796" s="1" t="s">
        <v>3550</v>
      </c>
      <c r="K4796" s="1" t="str">
        <f>VLOOKUP(L4796,CW!C:D,2,FALSE)</f>
        <v>Jun'16</v>
      </c>
      <c r="L4796" s="1" t="str">
        <f t="shared" si="75"/>
        <v>24'16</v>
      </c>
      <c r="M4796" s="1" t="str">
        <f>VLOOKUP(K4796,CW!D:E,2,FALSE)</f>
        <v>Q1'16</v>
      </c>
    </row>
    <row r="4797" spans="1:13">
      <c r="A4797" s="2">
        <v>42535</v>
      </c>
      <c r="B4797" s="1" t="s">
        <v>3643</v>
      </c>
      <c r="C4797" s="1" t="s">
        <v>3326</v>
      </c>
      <c r="D4797" s="1" t="s">
        <v>3556</v>
      </c>
      <c r="E4797" s="92" t="s">
        <v>3532</v>
      </c>
      <c r="F4797" s="45" t="s">
        <v>3341</v>
      </c>
      <c r="G4797" s="1">
        <v>3</v>
      </c>
      <c r="H4797" s="1" t="s">
        <v>3355</v>
      </c>
      <c r="I4797" s="1" t="s">
        <v>3550</v>
      </c>
      <c r="K4797" s="1" t="str">
        <f>VLOOKUP(L4797,CW!C:D,2,FALSE)</f>
        <v>Jun'16</v>
      </c>
      <c r="L4797" s="1" t="str">
        <f t="shared" si="75"/>
        <v>24'16</v>
      </c>
      <c r="M4797" s="1" t="str">
        <f>VLOOKUP(K4797,CW!D:E,2,FALSE)</f>
        <v>Q1'16</v>
      </c>
    </row>
    <row r="4798" spans="1:13">
      <c r="A4798" s="2">
        <v>42535</v>
      </c>
      <c r="B4798" s="1" t="s">
        <v>3644</v>
      </c>
      <c r="C4798" s="1" t="s">
        <v>3326</v>
      </c>
      <c r="D4798" s="1" t="s">
        <v>3556</v>
      </c>
      <c r="E4798" s="92" t="s">
        <v>3532</v>
      </c>
      <c r="F4798" s="45" t="s">
        <v>3341</v>
      </c>
      <c r="G4798" s="1">
        <v>3</v>
      </c>
      <c r="H4798" s="1" t="s">
        <v>3355</v>
      </c>
      <c r="I4798" s="1" t="s">
        <v>3550</v>
      </c>
      <c r="K4798" s="1" t="str">
        <f>VLOOKUP(L4798,CW!C:D,2,FALSE)</f>
        <v>Jun'16</v>
      </c>
      <c r="L4798" s="1" t="str">
        <f t="shared" si="75"/>
        <v>24'16</v>
      </c>
      <c r="M4798" s="1" t="str">
        <f>VLOOKUP(K4798,CW!D:E,2,FALSE)</f>
        <v>Q1'16</v>
      </c>
    </row>
    <row r="4799" spans="1:13">
      <c r="A4799" s="2">
        <v>42535</v>
      </c>
      <c r="B4799" s="1" t="s">
        <v>3644</v>
      </c>
      <c r="C4799" s="1" t="s">
        <v>3326</v>
      </c>
      <c r="D4799" s="1" t="s">
        <v>3556</v>
      </c>
      <c r="E4799" s="92" t="s">
        <v>3532</v>
      </c>
      <c r="F4799" s="45" t="s">
        <v>4582</v>
      </c>
      <c r="G4799" s="1">
        <v>1</v>
      </c>
      <c r="H4799" s="1" t="s">
        <v>3355</v>
      </c>
      <c r="I4799" s="1" t="s">
        <v>3550</v>
      </c>
      <c r="K4799" s="1" t="str">
        <f>VLOOKUP(L4799,CW!C:D,2,FALSE)</f>
        <v>Jun'16</v>
      </c>
      <c r="L4799" s="1" t="str">
        <f t="shared" si="75"/>
        <v>24'16</v>
      </c>
      <c r="M4799" s="1" t="str">
        <f>VLOOKUP(K4799,CW!D:E,2,FALSE)</f>
        <v>Q1'16</v>
      </c>
    </row>
    <row r="4800" spans="1:13">
      <c r="A4800" s="2">
        <v>42535</v>
      </c>
      <c r="B4800" s="1" t="s">
        <v>3645</v>
      </c>
      <c r="C4800" s="1" t="s">
        <v>3326</v>
      </c>
      <c r="D4800" s="1" t="s">
        <v>3556</v>
      </c>
      <c r="E4800" s="92" t="s">
        <v>3532</v>
      </c>
      <c r="F4800" s="45" t="s">
        <v>3341</v>
      </c>
      <c r="G4800" s="1">
        <v>3</v>
      </c>
      <c r="H4800" s="1" t="s">
        <v>3355</v>
      </c>
      <c r="I4800" s="1" t="s">
        <v>3550</v>
      </c>
      <c r="K4800" s="1" t="str">
        <f>VLOOKUP(L4800,CW!C:D,2,FALSE)</f>
        <v>Jun'16</v>
      </c>
      <c r="L4800" s="1" t="str">
        <f t="shared" si="75"/>
        <v>24'16</v>
      </c>
      <c r="M4800" s="1" t="str">
        <f>VLOOKUP(K4800,CW!D:E,2,FALSE)</f>
        <v>Q1'16</v>
      </c>
    </row>
    <row r="4801" spans="1:13">
      <c r="A4801" s="2">
        <v>42535</v>
      </c>
      <c r="B4801" s="1" t="s">
        <v>3645</v>
      </c>
      <c r="C4801" s="1" t="s">
        <v>3326</v>
      </c>
      <c r="D4801" s="1" t="s">
        <v>3556</v>
      </c>
      <c r="E4801" s="92" t="s">
        <v>3532</v>
      </c>
      <c r="F4801" s="45" t="s">
        <v>4592</v>
      </c>
      <c r="G4801" s="1">
        <v>1</v>
      </c>
      <c r="H4801" s="1" t="s">
        <v>3355</v>
      </c>
      <c r="I4801" s="1" t="s">
        <v>3550</v>
      </c>
      <c r="K4801" s="1" t="str">
        <f>VLOOKUP(L4801,CW!C:D,2,FALSE)</f>
        <v>Jun'16</v>
      </c>
      <c r="L4801" s="1" t="str">
        <f t="shared" si="75"/>
        <v>24'16</v>
      </c>
      <c r="M4801" s="1" t="str">
        <f>VLOOKUP(K4801,CW!D:E,2,FALSE)</f>
        <v>Q1'16</v>
      </c>
    </row>
    <row r="4802" spans="1:13">
      <c r="A4802" s="2">
        <v>42535</v>
      </c>
      <c r="B4802" s="1" t="s">
        <v>3646</v>
      </c>
      <c r="C4802" s="1" t="s">
        <v>3326</v>
      </c>
      <c r="D4802" s="1" t="s">
        <v>3556</v>
      </c>
      <c r="E4802" s="92" t="s">
        <v>3532</v>
      </c>
      <c r="F4802" s="45" t="s">
        <v>4589</v>
      </c>
      <c r="G4802" s="1">
        <v>2</v>
      </c>
      <c r="H4802" s="1" t="s">
        <v>3355</v>
      </c>
      <c r="I4802" s="1" t="s">
        <v>3550</v>
      </c>
      <c r="K4802" s="1" t="str">
        <f>VLOOKUP(L4802,CW!C:D,2,FALSE)</f>
        <v>Jun'16</v>
      </c>
      <c r="L4802" s="1" t="str">
        <f t="shared" si="75"/>
        <v>24'16</v>
      </c>
      <c r="M4802" s="1" t="str">
        <f>VLOOKUP(K4802,CW!D:E,2,FALSE)</f>
        <v>Q1'16</v>
      </c>
    </row>
    <row r="4803" spans="1:13">
      <c r="A4803" s="2">
        <v>42535</v>
      </c>
      <c r="B4803" s="1" t="s">
        <v>3647</v>
      </c>
      <c r="C4803" s="1" t="s">
        <v>3326</v>
      </c>
      <c r="D4803" s="1" t="s">
        <v>3556</v>
      </c>
      <c r="E4803" s="92" t="s">
        <v>3532</v>
      </c>
      <c r="F4803" s="45" t="s">
        <v>3341</v>
      </c>
      <c r="G4803" s="1">
        <v>2</v>
      </c>
      <c r="H4803" s="1" t="s">
        <v>3355</v>
      </c>
      <c r="I4803" s="1" t="s">
        <v>3550</v>
      </c>
      <c r="K4803" s="1" t="str">
        <f>VLOOKUP(L4803,CW!C:D,2,FALSE)</f>
        <v>Jun'16</v>
      </c>
      <c r="L4803" s="1" t="str">
        <f t="shared" si="75"/>
        <v>24'16</v>
      </c>
      <c r="M4803" s="1" t="str">
        <f>VLOOKUP(K4803,CW!D:E,2,FALSE)</f>
        <v>Q1'16</v>
      </c>
    </row>
    <row r="4804" spans="1:13">
      <c r="A4804" s="2">
        <v>42535</v>
      </c>
      <c r="B4804" s="1" t="s">
        <v>3648</v>
      </c>
      <c r="C4804" s="1" t="s">
        <v>3326</v>
      </c>
      <c r="D4804" s="1" t="s">
        <v>3556</v>
      </c>
      <c r="E4804" s="92" t="s">
        <v>3532</v>
      </c>
      <c r="F4804" s="45" t="s">
        <v>4589</v>
      </c>
      <c r="G4804" s="1">
        <v>9</v>
      </c>
      <c r="H4804" s="1" t="s">
        <v>3355</v>
      </c>
      <c r="I4804" s="1" t="s">
        <v>3550</v>
      </c>
      <c r="K4804" s="1" t="str">
        <f>VLOOKUP(L4804,CW!C:D,2,FALSE)</f>
        <v>Jun'16</v>
      </c>
      <c r="L4804" s="1" t="str">
        <f t="shared" si="75"/>
        <v>24'16</v>
      </c>
      <c r="M4804" s="1" t="str">
        <f>VLOOKUP(K4804,CW!D:E,2,FALSE)</f>
        <v>Q1'16</v>
      </c>
    </row>
    <row r="4805" spans="1:13">
      <c r="A4805" s="2">
        <v>42535</v>
      </c>
      <c r="B4805" s="1" t="s">
        <v>3648</v>
      </c>
      <c r="C4805" s="1" t="s">
        <v>3326</v>
      </c>
      <c r="D4805" s="1" t="s">
        <v>3556</v>
      </c>
      <c r="E4805" s="92" t="s">
        <v>3532</v>
      </c>
      <c r="F4805" s="45" t="s">
        <v>3341</v>
      </c>
      <c r="G4805" s="1">
        <v>2</v>
      </c>
      <c r="H4805" s="1" t="s">
        <v>3355</v>
      </c>
      <c r="I4805" s="1" t="s">
        <v>3550</v>
      </c>
      <c r="K4805" s="1" t="str">
        <f>VLOOKUP(L4805,CW!C:D,2,FALSE)</f>
        <v>Jun'16</v>
      </c>
      <c r="L4805" s="1" t="str">
        <f t="shared" si="75"/>
        <v>24'16</v>
      </c>
      <c r="M4805" s="1" t="str">
        <f>VLOOKUP(K4805,CW!D:E,2,FALSE)</f>
        <v>Q1'16</v>
      </c>
    </row>
    <row r="4806" spans="1:13">
      <c r="A4806" s="2">
        <v>42535</v>
      </c>
      <c r="B4806" s="1" t="s">
        <v>3649</v>
      </c>
      <c r="C4806" s="1" t="s">
        <v>3326</v>
      </c>
      <c r="D4806" s="1" t="s">
        <v>3556</v>
      </c>
      <c r="E4806" s="92" t="s">
        <v>3532</v>
      </c>
      <c r="F4806" s="45" t="s">
        <v>4589</v>
      </c>
      <c r="G4806" s="1">
        <v>5</v>
      </c>
      <c r="H4806" s="1" t="s">
        <v>3355</v>
      </c>
      <c r="I4806" s="1" t="s">
        <v>3550</v>
      </c>
      <c r="K4806" s="1" t="str">
        <f>VLOOKUP(L4806,CW!C:D,2,FALSE)</f>
        <v>Jun'16</v>
      </c>
      <c r="L4806" s="1" t="str">
        <f t="shared" ref="L4806:L4869" si="76">CONCATENATE(WEEKNUM(A4806,21),"'",TEXT(A4806,"yy"))</f>
        <v>24'16</v>
      </c>
      <c r="M4806" s="1" t="str">
        <f>VLOOKUP(K4806,CW!D:E,2,FALSE)</f>
        <v>Q1'16</v>
      </c>
    </row>
    <row r="4807" spans="1:13">
      <c r="A4807" s="2">
        <v>42535</v>
      </c>
      <c r="B4807" s="1" t="s">
        <v>3649</v>
      </c>
      <c r="C4807" s="1" t="s">
        <v>3326</v>
      </c>
      <c r="D4807" s="1" t="s">
        <v>3556</v>
      </c>
      <c r="E4807" s="92" t="s">
        <v>3532</v>
      </c>
      <c r="F4807" s="45" t="s">
        <v>3341</v>
      </c>
      <c r="G4807" s="1">
        <v>1</v>
      </c>
      <c r="H4807" s="1" t="s">
        <v>3355</v>
      </c>
      <c r="I4807" s="1" t="s">
        <v>3550</v>
      </c>
      <c r="K4807" s="1" t="str">
        <f>VLOOKUP(L4807,CW!C:D,2,FALSE)</f>
        <v>Jun'16</v>
      </c>
      <c r="L4807" s="1" t="str">
        <f t="shared" si="76"/>
        <v>24'16</v>
      </c>
      <c r="M4807" s="1" t="str">
        <f>VLOOKUP(K4807,CW!D:E,2,FALSE)</f>
        <v>Q1'16</v>
      </c>
    </row>
    <row r="4808" spans="1:13">
      <c r="A4808" s="2">
        <v>42535</v>
      </c>
      <c r="B4808" s="1" t="s">
        <v>3650</v>
      </c>
      <c r="C4808" s="1" t="s">
        <v>3326</v>
      </c>
      <c r="D4808" s="1" t="s">
        <v>3556</v>
      </c>
      <c r="E4808" s="92" t="s">
        <v>3532</v>
      </c>
      <c r="F4808" s="45" t="s">
        <v>4589</v>
      </c>
      <c r="G4808" s="1">
        <v>5</v>
      </c>
      <c r="H4808" s="1" t="s">
        <v>3355</v>
      </c>
      <c r="I4808" s="1" t="s">
        <v>3550</v>
      </c>
      <c r="K4808" s="1" t="str">
        <f>VLOOKUP(L4808,CW!C:D,2,FALSE)</f>
        <v>Jun'16</v>
      </c>
      <c r="L4808" s="1" t="str">
        <f t="shared" si="76"/>
        <v>24'16</v>
      </c>
      <c r="M4808" s="1" t="str">
        <f>VLOOKUP(K4808,CW!D:E,2,FALSE)</f>
        <v>Q1'16</v>
      </c>
    </row>
    <row r="4809" spans="1:13">
      <c r="A4809" s="2">
        <v>42535</v>
      </c>
      <c r="B4809" s="1" t="s">
        <v>3650</v>
      </c>
      <c r="C4809" s="1" t="s">
        <v>3326</v>
      </c>
      <c r="D4809" s="1" t="s">
        <v>3556</v>
      </c>
      <c r="E4809" s="92" t="s">
        <v>3532</v>
      </c>
      <c r="F4809" s="45" t="s">
        <v>3341</v>
      </c>
      <c r="G4809" s="1">
        <v>2</v>
      </c>
      <c r="H4809" s="1" t="s">
        <v>3355</v>
      </c>
      <c r="I4809" s="1" t="s">
        <v>3550</v>
      </c>
      <c r="K4809" s="1" t="str">
        <f>VLOOKUP(L4809,CW!C:D,2,FALSE)</f>
        <v>Jun'16</v>
      </c>
      <c r="L4809" s="1" t="str">
        <f t="shared" si="76"/>
        <v>24'16</v>
      </c>
      <c r="M4809" s="1" t="str">
        <f>VLOOKUP(K4809,CW!D:E,2,FALSE)</f>
        <v>Q1'16</v>
      </c>
    </row>
    <row r="4810" spans="1:13">
      <c r="A4810" s="2">
        <v>42535</v>
      </c>
      <c r="B4810" s="1" t="s">
        <v>3650</v>
      </c>
      <c r="C4810" s="1" t="s">
        <v>3326</v>
      </c>
      <c r="D4810" s="1" t="s">
        <v>3556</v>
      </c>
      <c r="E4810" s="92" t="s">
        <v>3532</v>
      </c>
      <c r="F4810" s="45" t="s">
        <v>4581</v>
      </c>
      <c r="G4810" s="1">
        <v>1</v>
      </c>
      <c r="H4810" s="1" t="s">
        <v>3355</v>
      </c>
      <c r="I4810" s="1" t="s">
        <v>3550</v>
      </c>
      <c r="K4810" s="1" t="str">
        <f>VLOOKUP(L4810,CW!C:D,2,FALSE)</f>
        <v>Jun'16</v>
      </c>
      <c r="L4810" s="1" t="str">
        <f t="shared" si="76"/>
        <v>24'16</v>
      </c>
      <c r="M4810" s="1" t="str">
        <f>VLOOKUP(K4810,CW!D:E,2,FALSE)</f>
        <v>Q1'16</v>
      </c>
    </row>
    <row r="4811" spans="1:13">
      <c r="A4811" s="2">
        <v>42535</v>
      </c>
      <c r="B4811" s="1" t="s">
        <v>3651</v>
      </c>
      <c r="C4811" s="1" t="s">
        <v>3652</v>
      </c>
      <c r="D4811" s="1" t="s">
        <v>3556</v>
      </c>
      <c r="E4811" s="92" t="s">
        <v>3532</v>
      </c>
      <c r="F4811" s="45" t="s">
        <v>3341</v>
      </c>
      <c r="G4811" s="1">
        <v>3</v>
      </c>
      <c r="H4811" s="1" t="s">
        <v>3355</v>
      </c>
      <c r="I4811" s="1" t="s">
        <v>3550</v>
      </c>
      <c r="K4811" s="1" t="str">
        <f>VLOOKUP(L4811,CW!C:D,2,FALSE)</f>
        <v>Jun'16</v>
      </c>
      <c r="L4811" s="1" t="str">
        <f t="shared" si="76"/>
        <v>24'16</v>
      </c>
      <c r="M4811" s="1" t="str">
        <f>VLOOKUP(K4811,CW!D:E,2,FALSE)</f>
        <v>Q1'16</v>
      </c>
    </row>
    <row r="4812" spans="1:13">
      <c r="A4812" s="2">
        <v>42535</v>
      </c>
      <c r="B4812" s="1" t="s">
        <v>3653</v>
      </c>
      <c r="C4812" s="1" t="s">
        <v>3326</v>
      </c>
      <c r="D4812" s="1" t="s">
        <v>3556</v>
      </c>
      <c r="E4812" s="92" t="s">
        <v>3532</v>
      </c>
      <c r="F4812" s="45" t="s">
        <v>3341</v>
      </c>
      <c r="G4812" s="1">
        <v>3</v>
      </c>
      <c r="H4812" s="1" t="s">
        <v>3355</v>
      </c>
      <c r="I4812" s="1" t="s">
        <v>3550</v>
      </c>
      <c r="K4812" s="1" t="str">
        <f>VLOOKUP(L4812,CW!C:D,2,FALSE)</f>
        <v>Jun'16</v>
      </c>
      <c r="L4812" s="1" t="str">
        <f t="shared" si="76"/>
        <v>24'16</v>
      </c>
      <c r="M4812" s="1" t="str">
        <f>VLOOKUP(K4812,CW!D:E,2,FALSE)</f>
        <v>Q1'16</v>
      </c>
    </row>
    <row r="4813" spans="1:13">
      <c r="A4813" s="2">
        <v>42535</v>
      </c>
      <c r="B4813" s="1" t="s">
        <v>3654</v>
      </c>
      <c r="C4813" s="1" t="s">
        <v>3655</v>
      </c>
      <c r="D4813" s="1" t="s">
        <v>3556</v>
      </c>
      <c r="E4813" s="92" t="s">
        <v>3532</v>
      </c>
      <c r="F4813" s="45" t="s">
        <v>4581</v>
      </c>
      <c r="G4813" s="1">
        <v>1</v>
      </c>
      <c r="H4813" s="1" t="s">
        <v>3355</v>
      </c>
      <c r="I4813" s="1" t="s">
        <v>3550</v>
      </c>
      <c r="K4813" s="1" t="str">
        <f>VLOOKUP(L4813,CW!C:D,2,FALSE)</f>
        <v>Jun'16</v>
      </c>
      <c r="L4813" s="1" t="str">
        <f t="shared" si="76"/>
        <v>24'16</v>
      </c>
      <c r="M4813" s="1" t="str">
        <f>VLOOKUP(K4813,CW!D:E,2,FALSE)</f>
        <v>Q1'16</v>
      </c>
    </row>
    <row r="4814" spans="1:13">
      <c r="A4814" s="2">
        <v>42535</v>
      </c>
      <c r="B4814" s="1" t="s">
        <v>3654</v>
      </c>
      <c r="C4814" s="1" t="s">
        <v>3655</v>
      </c>
      <c r="D4814" s="1" t="s">
        <v>3556</v>
      </c>
      <c r="E4814" s="92" t="s">
        <v>3532</v>
      </c>
      <c r="F4814" s="45" t="s">
        <v>55</v>
      </c>
      <c r="G4814" s="1">
        <v>1</v>
      </c>
      <c r="H4814" s="1" t="s">
        <v>3355</v>
      </c>
      <c r="I4814" s="1" t="s">
        <v>3550</v>
      </c>
      <c r="K4814" s="1" t="str">
        <f>VLOOKUP(L4814,CW!C:D,2,FALSE)</f>
        <v>Jun'16</v>
      </c>
      <c r="L4814" s="1" t="str">
        <f t="shared" si="76"/>
        <v>24'16</v>
      </c>
      <c r="M4814" s="1" t="str">
        <f>VLOOKUP(K4814,CW!D:E,2,FALSE)</f>
        <v>Q1'16</v>
      </c>
    </row>
    <row r="4815" spans="1:13">
      <c r="A4815" s="2">
        <v>42535</v>
      </c>
      <c r="B4815" s="1" t="s">
        <v>3654</v>
      </c>
      <c r="C4815" s="1" t="s">
        <v>3655</v>
      </c>
      <c r="D4815" s="1" t="s">
        <v>3556</v>
      </c>
      <c r="E4815" s="92" t="s">
        <v>3532</v>
      </c>
      <c r="F4815" s="98" t="s">
        <v>4584</v>
      </c>
      <c r="G4815" s="1">
        <v>1</v>
      </c>
      <c r="H4815" s="1" t="s">
        <v>3355</v>
      </c>
      <c r="I4815" s="1" t="s">
        <v>3550</v>
      </c>
      <c r="K4815" s="1" t="str">
        <f>VLOOKUP(L4815,CW!C:D,2,FALSE)</f>
        <v>Jun'16</v>
      </c>
      <c r="L4815" s="1" t="str">
        <f t="shared" si="76"/>
        <v>24'16</v>
      </c>
      <c r="M4815" s="1" t="str">
        <f>VLOOKUP(K4815,CW!D:E,2,FALSE)</f>
        <v>Q1'16</v>
      </c>
    </row>
    <row r="4816" spans="1:13">
      <c r="A4816" s="2">
        <v>42535</v>
      </c>
      <c r="B4816" s="1" t="s">
        <v>3656</v>
      </c>
      <c r="C4816" s="1" t="s">
        <v>3657</v>
      </c>
      <c r="D4816" s="1" t="s">
        <v>3556</v>
      </c>
      <c r="E4816" s="92" t="s">
        <v>3532</v>
      </c>
      <c r="F4816" s="45" t="s">
        <v>4592</v>
      </c>
      <c r="G4816" s="1">
        <v>1</v>
      </c>
      <c r="H4816" s="1" t="s">
        <v>3355</v>
      </c>
      <c r="I4816" s="1" t="s">
        <v>3550</v>
      </c>
      <c r="K4816" s="1" t="str">
        <f>VLOOKUP(L4816,CW!C:D,2,FALSE)</f>
        <v>Jun'16</v>
      </c>
      <c r="L4816" s="1" t="str">
        <f t="shared" si="76"/>
        <v>24'16</v>
      </c>
      <c r="M4816" s="1" t="str">
        <f>VLOOKUP(K4816,CW!D:E,2,FALSE)</f>
        <v>Q1'16</v>
      </c>
    </row>
    <row r="4817" spans="1:13">
      <c r="A4817" s="2">
        <v>42535</v>
      </c>
      <c r="B4817" s="1" t="s">
        <v>3656</v>
      </c>
      <c r="C4817" s="1" t="s">
        <v>3657</v>
      </c>
      <c r="D4817" s="1" t="s">
        <v>3556</v>
      </c>
      <c r="E4817" s="92" t="s">
        <v>3532</v>
      </c>
      <c r="F4817" s="45" t="s">
        <v>4581</v>
      </c>
      <c r="G4817" s="1">
        <v>1</v>
      </c>
      <c r="H4817" s="1" t="s">
        <v>3355</v>
      </c>
      <c r="I4817" s="1" t="s">
        <v>3550</v>
      </c>
      <c r="K4817" s="1" t="str">
        <f>VLOOKUP(L4817,CW!C:D,2,FALSE)</f>
        <v>Jun'16</v>
      </c>
      <c r="L4817" s="1" t="str">
        <f t="shared" si="76"/>
        <v>24'16</v>
      </c>
      <c r="M4817" s="1" t="str">
        <f>VLOOKUP(K4817,CW!D:E,2,FALSE)</f>
        <v>Q1'16</v>
      </c>
    </row>
    <row r="4818" spans="1:13">
      <c r="A4818" s="2">
        <v>42535</v>
      </c>
      <c r="B4818" s="1" t="s">
        <v>3656</v>
      </c>
      <c r="C4818" s="1" t="s">
        <v>3657</v>
      </c>
      <c r="D4818" s="1" t="s">
        <v>3556</v>
      </c>
      <c r="E4818" s="92" t="s">
        <v>3532</v>
      </c>
      <c r="F4818" s="98" t="s">
        <v>4584</v>
      </c>
      <c r="G4818" s="1">
        <v>2</v>
      </c>
      <c r="H4818" s="1" t="s">
        <v>3355</v>
      </c>
      <c r="I4818" s="1" t="s">
        <v>3550</v>
      </c>
      <c r="K4818" s="1" t="str">
        <f>VLOOKUP(L4818,CW!C:D,2,FALSE)</f>
        <v>Jun'16</v>
      </c>
      <c r="L4818" s="1" t="str">
        <f t="shared" si="76"/>
        <v>24'16</v>
      </c>
      <c r="M4818" s="1" t="str">
        <f>VLOOKUP(K4818,CW!D:E,2,FALSE)</f>
        <v>Q1'16</v>
      </c>
    </row>
    <row r="4819" spans="1:13">
      <c r="A4819" s="2">
        <v>42535</v>
      </c>
      <c r="B4819" s="1" t="s">
        <v>3658</v>
      </c>
      <c r="C4819" s="1" t="s">
        <v>3326</v>
      </c>
      <c r="D4819" s="1" t="s">
        <v>3556</v>
      </c>
      <c r="E4819" s="92" t="s">
        <v>3532</v>
      </c>
      <c r="F4819" s="45" t="s">
        <v>3341</v>
      </c>
      <c r="G4819" s="1">
        <v>7</v>
      </c>
      <c r="H4819" s="1" t="s">
        <v>3355</v>
      </c>
      <c r="I4819" s="1" t="s">
        <v>3550</v>
      </c>
      <c r="K4819" s="1" t="str">
        <f>VLOOKUP(L4819,CW!C:D,2,FALSE)</f>
        <v>Jun'16</v>
      </c>
      <c r="L4819" s="1" t="str">
        <f t="shared" si="76"/>
        <v>24'16</v>
      </c>
      <c r="M4819" s="1" t="str">
        <f>VLOOKUP(K4819,CW!D:E,2,FALSE)</f>
        <v>Q1'16</v>
      </c>
    </row>
    <row r="4820" spans="1:13">
      <c r="A4820" s="2">
        <v>42535</v>
      </c>
      <c r="B4820" s="1" t="s">
        <v>3659</v>
      </c>
      <c r="C4820" s="1" t="s">
        <v>3611</v>
      </c>
      <c r="D4820" s="1" t="s">
        <v>3316</v>
      </c>
      <c r="E4820" s="92" t="s">
        <v>3532</v>
      </c>
      <c r="F4820" s="45" t="s">
        <v>3341</v>
      </c>
      <c r="G4820" s="1">
        <v>8</v>
      </c>
      <c r="H4820" s="1" t="s">
        <v>3355</v>
      </c>
      <c r="I4820" s="1" t="s">
        <v>3550</v>
      </c>
      <c r="K4820" s="1" t="str">
        <f>VLOOKUP(L4820,CW!C:D,2,FALSE)</f>
        <v>Jun'16</v>
      </c>
      <c r="L4820" s="1" t="str">
        <f t="shared" si="76"/>
        <v>24'16</v>
      </c>
      <c r="M4820" s="1" t="str">
        <f>VLOOKUP(K4820,CW!D:E,2,FALSE)</f>
        <v>Q1'16</v>
      </c>
    </row>
    <row r="4821" spans="1:13">
      <c r="A4821" s="2">
        <v>42535</v>
      </c>
      <c r="B4821" s="1" t="s">
        <v>3659</v>
      </c>
      <c r="C4821" s="1" t="s">
        <v>3611</v>
      </c>
      <c r="D4821" s="1" t="s">
        <v>3316</v>
      </c>
      <c r="E4821" s="92" t="s">
        <v>3532</v>
      </c>
      <c r="F4821" s="45" t="s">
        <v>4592</v>
      </c>
      <c r="G4821" s="1">
        <v>1</v>
      </c>
      <c r="H4821" s="1" t="s">
        <v>3355</v>
      </c>
      <c r="I4821" s="1" t="s">
        <v>3550</v>
      </c>
      <c r="K4821" s="1" t="str">
        <f>VLOOKUP(L4821,CW!C:D,2,FALSE)</f>
        <v>Jun'16</v>
      </c>
      <c r="L4821" s="1" t="str">
        <f t="shared" si="76"/>
        <v>24'16</v>
      </c>
      <c r="M4821" s="1" t="str">
        <f>VLOOKUP(K4821,CW!D:E,2,FALSE)</f>
        <v>Q1'16</v>
      </c>
    </row>
    <row r="4822" spans="1:13">
      <c r="A4822" s="2">
        <v>42535</v>
      </c>
      <c r="B4822" s="1" t="s">
        <v>3660</v>
      </c>
      <c r="C4822" s="1" t="s">
        <v>3611</v>
      </c>
      <c r="D4822" s="1" t="s">
        <v>3316</v>
      </c>
      <c r="E4822" s="92" t="s">
        <v>3532</v>
      </c>
      <c r="F4822" s="45" t="s">
        <v>4582</v>
      </c>
      <c r="G4822" s="1">
        <v>1</v>
      </c>
      <c r="H4822" s="1" t="s">
        <v>3355</v>
      </c>
      <c r="I4822" s="1" t="s">
        <v>3550</v>
      </c>
      <c r="K4822" s="1" t="str">
        <f>VLOOKUP(L4822,CW!C:D,2,FALSE)</f>
        <v>Jun'16</v>
      </c>
      <c r="L4822" s="1" t="str">
        <f t="shared" si="76"/>
        <v>24'16</v>
      </c>
      <c r="M4822" s="1" t="str">
        <f>VLOOKUP(K4822,CW!D:E,2,FALSE)</f>
        <v>Q1'16</v>
      </c>
    </row>
    <row r="4823" spans="1:13">
      <c r="A4823" s="2">
        <v>42535</v>
      </c>
      <c r="B4823" s="1" t="s">
        <v>3661</v>
      </c>
      <c r="C4823" s="1" t="s">
        <v>3611</v>
      </c>
      <c r="D4823" s="1" t="s">
        <v>3316</v>
      </c>
      <c r="E4823" s="92" t="s">
        <v>3532</v>
      </c>
      <c r="F4823" s="45" t="s">
        <v>3341</v>
      </c>
      <c r="G4823" s="1">
        <v>1</v>
      </c>
      <c r="H4823" s="1" t="s">
        <v>3355</v>
      </c>
      <c r="I4823" s="1" t="s">
        <v>3550</v>
      </c>
      <c r="K4823" s="1" t="str">
        <f>VLOOKUP(L4823,CW!C:D,2,FALSE)</f>
        <v>Jun'16</v>
      </c>
      <c r="L4823" s="1" t="str">
        <f t="shared" si="76"/>
        <v>24'16</v>
      </c>
      <c r="M4823" s="1" t="str">
        <f>VLOOKUP(K4823,CW!D:E,2,FALSE)</f>
        <v>Q1'16</v>
      </c>
    </row>
    <row r="4824" spans="1:13">
      <c r="A4824" s="2">
        <v>42535</v>
      </c>
      <c r="B4824" s="1" t="s">
        <v>3662</v>
      </c>
      <c r="C4824" s="1" t="s">
        <v>3611</v>
      </c>
      <c r="D4824" s="1" t="s">
        <v>3316</v>
      </c>
      <c r="E4824" s="92" t="s">
        <v>3532</v>
      </c>
      <c r="F4824" s="45" t="s">
        <v>3341</v>
      </c>
      <c r="G4824" s="1">
        <v>1</v>
      </c>
      <c r="H4824" s="1" t="s">
        <v>3355</v>
      </c>
      <c r="I4824" s="1" t="s">
        <v>3550</v>
      </c>
      <c r="K4824" s="1" t="str">
        <f>VLOOKUP(L4824,CW!C:D,2,FALSE)</f>
        <v>Jun'16</v>
      </c>
      <c r="L4824" s="1" t="str">
        <f t="shared" si="76"/>
        <v>24'16</v>
      </c>
      <c r="M4824" s="1" t="str">
        <f>VLOOKUP(K4824,CW!D:E,2,FALSE)</f>
        <v>Q1'16</v>
      </c>
    </row>
    <row r="4825" spans="1:13">
      <c r="A4825" s="2">
        <v>42535</v>
      </c>
      <c r="B4825" s="1" t="s">
        <v>3662</v>
      </c>
      <c r="C4825" s="1" t="s">
        <v>3611</v>
      </c>
      <c r="D4825" s="1" t="s">
        <v>3316</v>
      </c>
      <c r="E4825" s="92" t="s">
        <v>3532</v>
      </c>
      <c r="F4825" s="45" t="s">
        <v>4583</v>
      </c>
      <c r="G4825" s="1">
        <v>4</v>
      </c>
      <c r="H4825" s="1" t="s">
        <v>3355</v>
      </c>
      <c r="I4825" s="1" t="s">
        <v>3550</v>
      </c>
      <c r="K4825" s="1" t="str">
        <f>VLOOKUP(L4825,CW!C:D,2,FALSE)</f>
        <v>Jun'16</v>
      </c>
      <c r="L4825" s="1" t="str">
        <f t="shared" si="76"/>
        <v>24'16</v>
      </c>
      <c r="M4825" s="1" t="str">
        <f>VLOOKUP(K4825,CW!D:E,2,FALSE)</f>
        <v>Q1'16</v>
      </c>
    </row>
    <row r="4826" spans="1:13">
      <c r="A4826" s="2">
        <v>42535</v>
      </c>
      <c r="B4826" s="1" t="s">
        <v>3663</v>
      </c>
      <c r="C4826" s="1" t="s">
        <v>3611</v>
      </c>
      <c r="D4826" s="1" t="s">
        <v>3316</v>
      </c>
      <c r="E4826" s="92" t="s">
        <v>3532</v>
      </c>
      <c r="F4826" s="45" t="s">
        <v>3341</v>
      </c>
      <c r="G4826" s="1">
        <v>4</v>
      </c>
      <c r="H4826" s="1" t="s">
        <v>3355</v>
      </c>
      <c r="I4826" s="1" t="s">
        <v>3550</v>
      </c>
      <c r="K4826" s="1" t="str">
        <f>VLOOKUP(L4826,CW!C:D,2,FALSE)</f>
        <v>Jun'16</v>
      </c>
      <c r="L4826" s="1" t="str">
        <f t="shared" si="76"/>
        <v>24'16</v>
      </c>
      <c r="M4826" s="1" t="str">
        <f>VLOOKUP(K4826,CW!D:E,2,FALSE)</f>
        <v>Q1'16</v>
      </c>
    </row>
    <row r="4827" spans="1:13">
      <c r="A4827" s="2">
        <v>42535</v>
      </c>
      <c r="B4827" s="1" t="s">
        <v>3663</v>
      </c>
      <c r="C4827" s="1" t="s">
        <v>3611</v>
      </c>
      <c r="D4827" s="1" t="s">
        <v>3316</v>
      </c>
      <c r="E4827" s="92" t="s">
        <v>3532</v>
      </c>
      <c r="F4827" s="45" t="s">
        <v>4592</v>
      </c>
      <c r="G4827" s="1">
        <v>1</v>
      </c>
      <c r="H4827" s="1" t="s">
        <v>3355</v>
      </c>
      <c r="I4827" s="1" t="s">
        <v>3550</v>
      </c>
      <c r="K4827" s="1" t="str">
        <f>VLOOKUP(L4827,CW!C:D,2,FALSE)</f>
        <v>Jun'16</v>
      </c>
      <c r="L4827" s="1" t="str">
        <f t="shared" si="76"/>
        <v>24'16</v>
      </c>
      <c r="M4827" s="1" t="str">
        <f>VLOOKUP(K4827,CW!D:E,2,FALSE)</f>
        <v>Q1'16</v>
      </c>
    </row>
    <row r="4828" spans="1:13">
      <c r="A4828" s="2">
        <v>42535</v>
      </c>
      <c r="B4828" s="1" t="s">
        <v>3664</v>
      </c>
      <c r="C4828" s="1" t="s">
        <v>3611</v>
      </c>
      <c r="D4828" s="1" t="s">
        <v>3316</v>
      </c>
      <c r="E4828" s="92" t="s">
        <v>3532</v>
      </c>
      <c r="F4828" s="45" t="s">
        <v>3341</v>
      </c>
      <c r="G4828" s="1">
        <v>1</v>
      </c>
      <c r="H4828" s="1" t="s">
        <v>3355</v>
      </c>
      <c r="I4828" s="1" t="s">
        <v>3550</v>
      </c>
      <c r="K4828" s="1" t="str">
        <f>VLOOKUP(L4828,CW!C:D,2,FALSE)</f>
        <v>Jun'16</v>
      </c>
      <c r="L4828" s="1" t="str">
        <f t="shared" si="76"/>
        <v>24'16</v>
      </c>
      <c r="M4828" s="1" t="str">
        <f>VLOOKUP(K4828,CW!D:E,2,FALSE)</f>
        <v>Q1'16</v>
      </c>
    </row>
    <row r="4829" spans="1:13">
      <c r="A4829" s="2">
        <v>42535</v>
      </c>
      <c r="B4829" s="1" t="s">
        <v>3664</v>
      </c>
      <c r="C4829" s="1" t="s">
        <v>3611</v>
      </c>
      <c r="D4829" s="1" t="s">
        <v>3316</v>
      </c>
      <c r="E4829" s="92" t="s">
        <v>3532</v>
      </c>
      <c r="F4829" s="45" t="s">
        <v>4592</v>
      </c>
      <c r="G4829" s="1">
        <v>1</v>
      </c>
      <c r="H4829" s="1" t="s">
        <v>3355</v>
      </c>
      <c r="I4829" s="1" t="s">
        <v>3550</v>
      </c>
      <c r="K4829" s="1" t="str">
        <f>VLOOKUP(L4829,CW!C:D,2,FALSE)</f>
        <v>Jun'16</v>
      </c>
      <c r="L4829" s="1" t="str">
        <f t="shared" si="76"/>
        <v>24'16</v>
      </c>
      <c r="M4829" s="1" t="str">
        <f>VLOOKUP(K4829,CW!D:E,2,FALSE)</f>
        <v>Q1'16</v>
      </c>
    </row>
    <row r="4830" spans="1:13">
      <c r="A4830" s="2">
        <v>42535</v>
      </c>
      <c r="B4830" s="1" t="s">
        <v>3664</v>
      </c>
      <c r="C4830" s="1" t="s">
        <v>3611</v>
      </c>
      <c r="D4830" s="1" t="s">
        <v>3316</v>
      </c>
      <c r="E4830" s="92" t="s">
        <v>3532</v>
      </c>
      <c r="F4830" s="45" t="s">
        <v>4582</v>
      </c>
      <c r="G4830" s="1">
        <v>1</v>
      </c>
      <c r="H4830" s="1" t="s">
        <v>3355</v>
      </c>
      <c r="I4830" s="1" t="s">
        <v>3550</v>
      </c>
      <c r="K4830" s="1" t="str">
        <f>VLOOKUP(L4830,CW!C:D,2,FALSE)</f>
        <v>Jun'16</v>
      </c>
      <c r="L4830" s="1" t="str">
        <f t="shared" si="76"/>
        <v>24'16</v>
      </c>
      <c r="M4830" s="1" t="str">
        <f>VLOOKUP(K4830,CW!D:E,2,FALSE)</f>
        <v>Q1'16</v>
      </c>
    </row>
    <row r="4831" spans="1:13">
      <c r="A4831" s="2">
        <v>42536</v>
      </c>
      <c r="B4831" s="1" t="s">
        <v>3665</v>
      </c>
      <c r="C4831" s="1" t="s">
        <v>3611</v>
      </c>
      <c r="D4831" s="1" t="s">
        <v>3556</v>
      </c>
      <c r="E4831" s="92" t="s">
        <v>3532</v>
      </c>
      <c r="F4831" s="45" t="s">
        <v>3341</v>
      </c>
      <c r="G4831" s="1">
        <v>3</v>
      </c>
      <c r="H4831" s="1" t="s">
        <v>3355</v>
      </c>
      <c r="I4831" s="1" t="s">
        <v>3550</v>
      </c>
      <c r="K4831" s="1" t="str">
        <f>VLOOKUP(L4831,CW!C:D,2,FALSE)</f>
        <v>Jun'16</v>
      </c>
      <c r="L4831" s="1" t="str">
        <f t="shared" si="76"/>
        <v>24'16</v>
      </c>
      <c r="M4831" s="1" t="str">
        <f>VLOOKUP(K4831,CW!D:E,2,FALSE)</f>
        <v>Q1'16</v>
      </c>
    </row>
    <row r="4832" spans="1:13">
      <c r="A4832" s="2">
        <v>42536</v>
      </c>
      <c r="B4832" s="1" t="s">
        <v>3665</v>
      </c>
      <c r="C4832" s="1" t="s">
        <v>3611</v>
      </c>
      <c r="D4832" s="1" t="s">
        <v>3556</v>
      </c>
      <c r="E4832" s="92" t="s">
        <v>3532</v>
      </c>
      <c r="F4832" s="45" t="s">
        <v>4592</v>
      </c>
      <c r="G4832" s="1">
        <v>1</v>
      </c>
      <c r="H4832" s="1" t="s">
        <v>3355</v>
      </c>
      <c r="I4832" s="1" t="s">
        <v>3550</v>
      </c>
      <c r="K4832" s="1" t="str">
        <f>VLOOKUP(L4832,CW!C:D,2,FALSE)</f>
        <v>Jun'16</v>
      </c>
      <c r="L4832" s="1" t="str">
        <f t="shared" si="76"/>
        <v>24'16</v>
      </c>
      <c r="M4832" s="1" t="str">
        <f>VLOOKUP(K4832,CW!D:E,2,FALSE)</f>
        <v>Q1'16</v>
      </c>
    </row>
    <row r="4833" spans="1:13">
      <c r="A4833" s="2">
        <v>42536</v>
      </c>
      <c r="B4833" s="1" t="s">
        <v>3666</v>
      </c>
      <c r="C4833" s="1" t="s">
        <v>3326</v>
      </c>
      <c r="D4833" s="1" t="s">
        <v>3556</v>
      </c>
      <c r="E4833" s="92" t="s">
        <v>3532</v>
      </c>
      <c r="F4833" s="45" t="s">
        <v>3341</v>
      </c>
      <c r="G4833" s="1">
        <v>4</v>
      </c>
      <c r="H4833" s="1" t="s">
        <v>3355</v>
      </c>
      <c r="I4833" s="1" t="s">
        <v>3550</v>
      </c>
      <c r="K4833" s="1" t="str">
        <f>VLOOKUP(L4833,CW!C:D,2,FALSE)</f>
        <v>Jun'16</v>
      </c>
      <c r="L4833" s="1" t="str">
        <f t="shared" si="76"/>
        <v>24'16</v>
      </c>
      <c r="M4833" s="1" t="str">
        <f>VLOOKUP(K4833,CW!D:E,2,FALSE)</f>
        <v>Q1'16</v>
      </c>
    </row>
    <row r="4834" spans="1:13">
      <c r="A4834" s="2">
        <v>42536</v>
      </c>
      <c r="B4834" s="1" t="s">
        <v>3667</v>
      </c>
      <c r="C4834" s="1" t="s">
        <v>3326</v>
      </c>
      <c r="D4834" s="1" t="s">
        <v>3556</v>
      </c>
      <c r="E4834" s="92" t="s">
        <v>3532</v>
      </c>
      <c r="F4834" s="45" t="s">
        <v>3341</v>
      </c>
      <c r="G4834" s="1">
        <v>1</v>
      </c>
      <c r="H4834" s="1" t="s">
        <v>3355</v>
      </c>
      <c r="I4834" s="1" t="s">
        <v>3550</v>
      </c>
      <c r="K4834" s="1" t="str">
        <f>VLOOKUP(L4834,CW!C:D,2,FALSE)</f>
        <v>Jun'16</v>
      </c>
      <c r="L4834" s="1" t="str">
        <f t="shared" si="76"/>
        <v>24'16</v>
      </c>
      <c r="M4834" s="1" t="str">
        <f>VLOOKUP(K4834,CW!D:E,2,FALSE)</f>
        <v>Q1'16</v>
      </c>
    </row>
    <row r="4835" spans="1:13">
      <c r="A4835" s="2">
        <v>42536</v>
      </c>
      <c r="B4835" s="1" t="s">
        <v>3667</v>
      </c>
      <c r="C4835" s="1" t="s">
        <v>3326</v>
      </c>
      <c r="D4835" s="1" t="s">
        <v>3556</v>
      </c>
      <c r="E4835" s="92" t="s">
        <v>3532</v>
      </c>
      <c r="F4835" s="45" t="s">
        <v>4582</v>
      </c>
      <c r="G4835" s="1">
        <v>1</v>
      </c>
      <c r="H4835" s="1" t="s">
        <v>3355</v>
      </c>
      <c r="I4835" s="1" t="s">
        <v>3550</v>
      </c>
      <c r="K4835" s="1" t="str">
        <f>VLOOKUP(L4835,CW!C:D,2,FALSE)</f>
        <v>Jun'16</v>
      </c>
      <c r="L4835" s="1" t="str">
        <f t="shared" si="76"/>
        <v>24'16</v>
      </c>
      <c r="M4835" s="1" t="str">
        <f>VLOOKUP(K4835,CW!D:E,2,FALSE)</f>
        <v>Q1'16</v>
      </c>
    </row>
    <row r="4836" spans="1:13">
      <c r="A4836" s="2">
        <v>42536</v>
      </c>
      <c r="B4836" s="1" t="s">
        <v>3668</v>
      </c>
      <c r="C4836" s="1" t="s">
        <v>3326</v>
      </c>
      <c r="D4836" s="1" t="s">
        <v>3556</v>
      </c>
      <c r="E4836" s="92" t="s">
        <v>3532</v>
      </c>
      <c r="F4836" s="45" t="s">
        <v>3341</v>
      </c>
      <c r="G4836" s="1">
        <v>3</v>
      </c>
      <c r="H4836" s="1" t="s">
        <v>3355</v>
      </c>
      <c r="I4836" s="1" t="s">
        <v>3550</v>
      </c>
      <c r="K4836" s="1" t="str">
        <f>VLOOKUP(L4836,CW!C:D,2,FALSE)</f>
        <v>Jun'16</v>
      </c>
      <c r="L4836" s="1" t="str">
        <f t="shared" si="76"/>
        <v>24'16</v>
      </c>
      <c r="M4836" s="1" t="str">
        <f>VLOOKUP(K4836,CW!D:E,2,FALSE)</f>
        <v>Q1'16</v>
      </c>
    </row>
    <row r="4837" spans="1:13">
      <c r="A4837" s="2">
        <v>42536</v>
      </c>
      <c r="B4837" s="1" t="s">
        <v>3669</v>
      </c>
      <c r="C4837" s="1" t="s">
        <v>3326</v>
      </c>
      <c r="D4837" s="1" t="s">
        <v>3556</v>
      </c>
      <c r="E4837" s="92" t="s">
        <v>3532</v>
      </c>
      <c r="F4837" s="45" t="s">
        <v>3341</v>
      </c>
      <c r="G4837" s="1">
        <v>1</v>
      </c>
      <c r="H4837" s="1" t="s">
        <v>3355</v>
      </c>
      <c r="I4837" s="1" t="s">
        <v>3550</v>
      </c>
      <c r="K4837" s="1" t="str">
        <f>VLOOKUP(L4837,CW!C:D,2,FALSE)</f>
        <v>Jun'16</v>
      </c>
      <c r="L4837" s="1" t="str">
        <f t="shared" si="76"/>
        <v>24'16</v>
      </c>
      <c r="M4837" s="1" t="str">
        <f>VLOOKUP(K4837,CW!D:E,2,FALSE)</f>
        <v>Q1'16</v>
      </c>
    </row>
    <row r="4838" spans="1:13">
      <c r="A4838" s="2">
        <v>42536</v>
      </c>
      <c r="B4838" s="1" t="s">
        <v>3669</v>
      </c>
      <c r="C4838" s="1" t="s">
        <v>3326</v>
      </c>
      <c r="D4838" s="1" t="s">
        <v>3556</v>
      </c>
      <c r="E4838" s="92" t="s">
        <v>3532</v>
      </c>
      <c r="F4838" s="45" t="s">
        <v>4582</v>
      </c>
      <c r="G4838" s="1">
        <v>1</v>
      </c>
      <c r="H4838" s="1" t="s">
        <v>3355</v>
      </c>
      <c r="I4838" s="1" t="s">
        <v>3550</v>
      </c>
      <c r="K4838" s="1" t="str">
        <f>VLOOKUP(L4838,CW!C:D,2,FALSE)</f>
        <v>Jun'16</v>
      </c>
      <c r="L4838" s="1" t="str">
        <f t="shared" si="76"/>
        <v>24'16</v>
      </c>
      <c r="M4838" s="1" t="str">
        <f>VLOOKUP(K4838,CW!D:E,2,FALSE)</f>
        <v>Q1'16</v>
      </c>
    </row>
    <row r="4839" spans="1:13">
      <c r="A4839" s="2">
        <v>42536</v>
      </c>
      <c r="B4839" s="1" t="s">
        <v>3669</v>
      </c>
      <c r="C4839" s="1" t="s">
        <v>3326</v>
      </c>
      <c r="D4839" s="1" t="s">
        <v>3556</v>
      </c>
      <c r="E4839" s="92" t="s">
        <v>3532</v>
      </c>
      <c r="F4839" s="45" t="s">
        <v>4593</v>
      </c>
      <c r="G4839" s="1">
        <v>1</v>
      </c>
      <c r="H4839" s="1" t="s">
        <v>3355</v>
      </c>
      <c r="I4839" s="1" t="s">
        <v>3550</v>
      </c>
      <c r="K4839" s="1" t="str">
        <f>VLOOKUP(L4839,CW!C:D,2,FALSE)</f>
        <v>Jun'16</v>
      </c>
      <c r="L4839" s="1" t="str">
        <f t="shared" si="76"/>
        <v>24'16</v>
      </c>
      <c r="M4839" s="1" t="str">
        <f>VLOOKUP(K4839,CW!D:E,2,FALSE)</f>
        <v>Q1'16</v>
      </c>
    </row>
    <row r="4840" spans="1:13">
      <c r="A4840" s="2">
        <v>42536</v>
      </c>
      <c r="B4840" s="1" t="s">
        <v>3670</v>
      </c>
      <c r="C4840" s="1" t="s">
        <v>3309</v>
      </c>
      <c r="D4840" s="1" t="s">
        <v>3671</v>
      </c>
      <c r="E4840" s="92" t="s">
        <v>3532</v>
      </c>
      <c r="F4840" s="45" t="s">
        <v>3341</v>
      </c>
      <c r="G4840" s="1">
        <v>1</v>
      </c>
      <c r="H4840" s="1" t="s">
        <v>3355</v>
      </c>
      <c r="I4840" s="1" t="s">
        <v>3550</v>
      </c>
      <c r="K4840" s="1" t="str">
        <f>VLOOKUP(L4840,CW!C:D,2,FALSE)</f>
        <v>Jun'16</v>
      </c>
      <c r="L4840" s="1" t="str">
        <f t="shared" si="76"/>
        <v>24'16</v>
      </c>
      <c r="M4840" s="1" t="str">
        <f>VLOOKUP(K4840,CW!D:E,2,FALSE)</f>
        <v>Q1'16</v>
      </c>
    </row>
    <row r="4841" spans="1:13">
      <c r="A4841" s="2">
        <v>42536</v>
      </c>
      <c r="B4841" s="1" t="s">
        <v>3672</v>
      </c>
      <c r="C4841" s="1" t="s">
        <v>3673</v>
      </c>
      <c r="D4841" s="1" t="s">
        <v>3671</v>
      </c>
      <c r="E4841" s="92" t="s">
        <v>3532</v>
      </c>
      <c r="F4841" s="45" t="s">
        <v>3341</v>
      </c>
      <c r="G4841" s="1">
        <v>1</v>
      </c>
      <c r="H4841" s="1" t="s">
        <v>3355</v>
      </c>
      <c r="I4841" s="1" t="s">
        <v>3550</v>
      </c>
      <c r="K4841" s="1" t="str">
        <f>VLOOKUP(L4841,CW!C:D,2,FALSE)</f>
        <v>Jun'16</v>
      </c>
      <c r="L4841" s="1" t="str">
        <f t="shared" si="76"/>
        <v>24'16</v>
      </c>
      <c r="M4841" s="1" t="str">
        <f>VLOOKUP(K4841,CW!D:E,2,FALSE)</f>
        <v>Q1'16</v>
      </c>
    </row>
    <row r="4842" spans="1:13">
      <c r="A4842" s="2">
        <v>42536</v>
      </c>
      <c r="B4842" s="1" t="s">
        <v>3674</v>
      </c>
      <c r="C4842" s="1" t="s">
        <v>3326</v>
      </c>
      <c r="D4842" s="1" t="s">
        <v>3671</v>
      </c>
      <c r="E4842" s="92" t="s">
        <v>3532</v>
      </c>
      <c r="F4842" s="45" t="s">
        <v>3341</v>
      </c>
      <c r="G4842" s="1">
        <v>4</v>
      </c>
      <c r="H4842" s="1" t="s">
        <v>3355</v>
      </c>
      <c r="I4842" s="1" t="s">
        <v>3550</v>
      </c>
      <c r="K4842" s="1" t="str">
        <f>VLOOKUP(L4842,CW!C:D,2,FALSE)</f>
        <v>Jun'16</v>
      </c>
      <c r="L4842" s="1" t="str">
        <f t="shared" si="76"/>
        <v>24'16</v>
      </c>
      <c r="M4842" s="1" t="str">
        <f>VLOOKUP(K4842,CW!D:E,2,FALSE)</f>
        <v>Q1'16</v>
      </c>
    </row>
    <row r="4843" spans="1:13">
      <c r="A4843" s="2">
        <v>42536</v>
      </c>
      <c r="B4843" s="1" t="s">
        <v>3675</v>
      </c>
      <c r="C4843" s="1" t="s">
        <v>3326</v>
      </c>
      <c r="D4843" s="1" t="s">
        <v>3671</v>
      </c>
      <c r="E4843" s="92" t="s">
        <v>3532</v>
      </c>
      <c r="F4843" s="45" t="s">
        <v>3341</v>
      </c>
      <c r="G4843" s="1">
        <v>4</v>
      </c>
      <c r="H4843" s="1" t="s">
        <v>3355</v>
      </c>
      <c r="I4843" s="1" t="s">
        <v>3550</v>
      </c>
      <c r="K4843" s="1" t="str">
        <f>VLOOKUP(L4843,CW!C:D,2,FALSE)</f>
        <v>Jun'16</v>
      </c>
      <c r="L4843" s="1" t="str">
        <f t="shared" si="76"/>
        <v>24'16</v>
      </c>
      <c r="M4843" s="1" t="str">
        <f>VLOOKUP(K4843,CW!D:E,2,FALSE)</f>
        <v>Q1'16</v>
      </c>
    </row>
    <row r="4844" spans="1:13">
      <c r="A4844" s="2">
        <v>42536</v>
      </c>
      <c r="B4844" s="1" t="s">
        <v>3676</v>
      </c>
      <c r="C4844" s="1" t="s">
        <v>3326</v>
      </c>
      <c r="D4844" s="1" t="s">
        <v>3671</v>
      </c>
      <c r="E4844" s="92" t="s">
        <v>3532</v>
      </c>
      <c r="F4844" s="45" t="s">
        <v>3341</v>
      </c>
      <c r="G4844" s="1">
        <v>4</v>
      </c>
      <c r="H4844" s="1" t="s">
        <v>3355</v>
      </c>
      <c r="I4844" s="1" t="s">
        <v>3550</v>
      </c>
      <c r="K4844" s="1" t="str">
        <f>VLOOKUP(L4844,CW!C:D,2,FALSE)</f>
        <v>Jun'16</v>
      </c>
      <c r="L4844" s="1" t="str">
        <f t="shared" si="76"/>
        <v>24'16</v>
      </c>
      <c r="M4844" s="1" t="str">
        <f>VLOOKUP(K4844,CW!D:E,2,FALSE)</f>
        <v>Q1'16</v>
      </c>
    </row>
    <row r="4845" spans="1:13">
      <c r="A4845" s="2">
        <v>42536</v>
      </c>
      <c r="B4845" s="1" t="s">
        <v>3676</v>
      </c>
      <c r="C4845" s="1" t="s">
        <v>3326</v>
      </c>
      <c r="D4845" s="1" t="s">
        <v>3671</v>
      </c>
      <c r="E4845" s="92" t="s">
        <v>3532</v>
      </c>
      <c r="F4845" s="45" t="s">
        <v>4581</v>
      </c>
      <c r="G4845" s="1">
        <v>1</v>
      </c>
      <c r="H4845" s="1" t="s">
        <v>3355</v>
      </c>
      <c r="I4845" s="1" t="s">
        <v>3550</v>
      </c>
      <c r="K4845" s="1" t="str">
        <f>VLOOKUP(L4845,CW!C:D,2,FALSE)</f>
        <v>Jun'16</v>
      </c>
      <c r="L4845" s="1" t="str">
        <f t="shared" si="76"/>
        <v>24'16</v>
      </c>
      <c r="M4845" s="1" t="str">
        <f>VLOOKUP(K4845,CW!D:E,2,FALSE)</f>
        <v>Q1'16</v>
      </c>
    </row>
    <row r="4846" spans="1:13">
      <c r="A4846" s="2">
        <v>42536</v>
      </c>
      <c r="B4846" s="1" t="s">
        <v>3676</v>
      </c>
      <c r="C4846" s="1" t="s">
        <v>3326</v>
      </c>
      <c r="D4846" s="1" t="s">
        <v>3671</v>
      </c>
      <c r="E4846" s="92" t="s">
        <v>3532</v>
      </c>
      <c r="F4846" s="45" t="s">
        <v>4585</v>
      </c>
      <c r="G4846" s="1">
        <v>2</v>
      </c>
      <c r="H4846" s="1" t="s">
        <v>3355</v>
      </c>
      <c r="I4846" s="1" t="s">
        <v>3550</v>
      </c>
      <c r="K4846" s="1" t="str">
        <f>VLOOKUP(L4846,CW!C:D,2,FALSE)</f>
        <v>Jun'16</v>
      </c>
      <c r="L4846" s="1" t="str">
        <f t="shared" si="76"/>
        <v>24'16</v>
      </c>
      <c r="M4846" s="1" t="str">
        <f>VLOOKUP(K4846,CW!D:E,2,FALSE)</f>
        <v>Q1'16</v>
      </c>
    </row>
    <row r="4847" spans="1:13">
      <c r="A4847" s="2">
        <v>42536</v>
      </c>
      <c r="B4847" s="1" t="s">
        <v>3677</v>
      </c>
      <c r="C4847" s="1" t="s">
        <v>3326</v>
      </c>
      <c r="D4847" s="1" t="s">
        <v>3671</v>
      </c>
      <c r="E4847" s="92" t="s">
        <v>3532</v>
      </c>
      <c r="F4847" s="45" t="s">
        <v>3341</v>
      </c>
      <c r="G4847" s="1">
        <v>5</v>
      </c>
      <c r="H4847" s="1" t="s">
        <v>3355</v>
      </c>
      <c r="I4847" s="1" t="s">
        <v>3550</v>
      </c>
      <c r="K4847" s="1" t="str">
        <f>VLOOKUP(L4847,CW!C:D,2,FALSE)</f>
        <v>Jun'16</v>
      </c>
      <c r="L4847" s="1" t="str">
        <f t="shared" si="76"/>
        <v>24'16</v>
      </c>
      <c r="M4847" s="1" t="str">
        <f>VLOOKUP(K4847,CW!D:E,2,FALSE)</f>
        <v>Q1'16</v>
      </c>
    </row>
    <row r="4848" spans="1:13">
      <c r="A4848" s="2">
        <v>42536</v>
      </c>
      <c r="B4848" s="1" t="s">
        <v>3677</v>
      </c>
      <c r="C4848" s="1" t="s">
        <v>3326</v>
      </c>
      <c r="D4848" s="1" t="s">
        <v>3671</v>
      </c>
      <c r="E4848" s="92" t="s">
        <v>3532</v>
      </c>
      <c r="F4848" s="45" t="s">
        <v>4592</v>
      </c>
      <c r="G4848" s="1">
        <v>1</v>
      </c>
      <c r="H4848" s="1" t="s">
        <v>3355</v>
      </c>
      <c r="I4848" s="1" t="s">
        <v>3550</v>
      </c>
      <c r="K4848" s="1" t="str">
        <f>VLOOKUP(L4848,CW!C:D,2,FALSE)</f>
        <v>Jun'16</v>
      </c>
      <c r="L4848" s="1" t="str">
        <f t="shared" si="76"/>
        <v>24'16</v>
      </c>
      <c r="M4848" s="1" t="str">
        <f>VLOOKUP(K4848,CW!D:E,2,FALSE)</f>
        <v>Q1'16</v>
      </c>
    </row>
    <row r="4849" spans="1:13">
      <c r="A4849" s="2">
        <v>42536</v>
      </c>
      <c r="B4849" s="1" t="s">
        <v>3677</v>
      </c>
      <c r="C4849" s="1" t="s">
        <v>3326</v>
      </c>
      <c r="D4849" s="1" t="s">
        <v>3671</v>
      </c>
      <c r="E4849" s="92" t="s">
        <v>3532</v>
      </c>
      <c r="F4849" s="45" t="s">
        <v>4583</v>
      </c>
      <c r="G4849" s="1">
        <v>2</v>
      </c>
      <c r="H4849" s="1" t="s">
        <v>3355</v>
      </c>
      <c r="I4849" s="1" t="s">
        <v>3550</v>
      </c>
      <c r="K4849" s="1" t="str">
        <f>VLOOKUP(L4849,CW!C:D,2,FALSE)</f>
        <v>Jun'16</v>
      </c>
      <c r="L4849" s="1" t="str">
        <f t="shared" si="76"/>
        <v>24'16</v>
      </c>
      <c r="M4849" s="1" t="str">
        <f>VLOOKUP(K4849,CW!D:E,2,FALSE)</f>
        <v>Q1'16</v>
      </c>
    </row>
    <row r="4850" spans="1:13">
      <c r="A4850" s="2">
        <v>42536</v>
      </c>
      <c r="B4850" s="1" t="s">
        <v>3678</v>
      </c>
      <c r="C4850" s="1" t="s">
        <v>3326</v>
      </c>
      <c r="D4850" s="1" t="s">
        <v>3671</v>
      </c>
      <c r="E4850" s="92" t="s">
        <v>3532</v>
      </c>
      <c r="F4850" s="45" t="s">
        <v>3341</v>
      </c>
      <c r="G4850" s="1">
        <v>4</v>
      </c>
      <c r="H4850" s="1" t="s">
        <v>3355</v>
      </c>
      <c r="I4850" s="1" t="s">
        <v>3550</v>
      </c>
      <c r="K4850" s="1" t="str">
        <f>VLOOKUP(L4850,CW!C:D,2,FALSE)</f>
        <v>Jun'16</v>
      </c>
      <c r="L4850" s="1" t="str">
        <f t="shared" si="76"/>
        <v>24'16</v>
      </c>
      <c r="M4850" s="1" t="str">
        <f>VLOOKUP(K4850,CW!D:E,2,FALSE)</f>
        <v>Q1'16</v>
      </c>
    </row>
    <row r="4851" spans="1:13">
      <c r="A4851" s="2">
        <v>42536</v>
      </c>
      <c r="B4851" s="1" t="s">
        <v>3678</v>
      </c>
      <c r="C4851" s="1" t="s">
        <v>3326</v>
      </c>
      <c r="D4851" s="1" t="s">
        <v>3671</v>
      </c>
      <c r="E4851" s="92" t="s">
        <v>3532</v>
      </c>
      <c r="F4851" s="45" t="s">
        <v>4583</v>
      </c>
      <c r="G4851" s="1">
        <v>2</v>
      </c>
      <c r="H4851" s="1" t="s">
        <v>3355</v>
      </c>
      <c r="I4851" s="1" t="s">
        <v>3550</v>
      </c>
      <c r="K4851" s="1" t="str">
        <f>VLOOKUP(L4851,CW!C:D,2,FALSE)</f>
        <v>Jun'16</v>
      </c>
      <c r="L4851" s="1" t="str">
        <f t="shared" si="76"/>
        <v>24'16</v>
      </c>
      <c r="M4851" s="1" t="str">
        <f>VLOOKUP(K4851,CW!D:E,2,FALSE)</f>
        <v>Q1'16</v>
      </c>
    </row>
    <row r="4852" spans="1:13">
      <c r="A4852" s="2">
        <v>42536</v>
      </c>
      <c r="B4852" s="1" t="s">
        <v>3679</v>
      </c>
      <c r="C4852" s="1" t="s">
        <v>3326</v>
      </c>
      <c r="D4852" s="1" t="s">
        <v>3316</v>
      </c>
      <c r="E4852" s="92" t="s">
        <v>3532</v>
      </c>
      <c r="F4852" s="45" t="s">
        <v>3341</v>
      </c>
      <c r="G4852" s="1">
        <v>3</v>
      </c>
      <c r="H4852" s="1" t="s">
        <v>3355</v>
      </c>
      <c r="I4852" s="1" t="s">
        <v>3550</v>
      </c>
      <c r="K4852" s="1" t="str">
        <f>VLOOKUP(L4852,CW!C:D,2,FALSE)</f>
        <v>Jun'16</v>
      </c>
      <c r="L4852" s="1" t="str">
        <f t="shared" si="76"/>
        <v>24'16</v>
      </c>
      <c r="M4852" s="1" t="str">
        <f>VLOOKUP(K4852,CW!D:E,2,FALSE)</f>
        <v>Q1'16</v>
      </c>
    </row>
    <row r="4853" spans="1:13">
      <c r="A4853" s="2">
        <v>42536</v>
      </c>
      <c r="B4853" s="1" t="s">
        <v>3680</v>
      </c>
      <c r="C4853" s="1" t="s">
        <v>3326</v>
      </c>
      <c r="D4853" s="1" t="s">
        <v>3316</v>
      </c>
      <c r="E4853" s="92" t="s">
        <v>3532</v>
      </c>
      <c r="F4853" s="45" t="s">
        <v>3341</v>
      </c>
      <c r="G4853" s="1">
        <v>1</v>
      </c>
      <c r="H4853" s="1" t="s">
        <v>3355</v>
      </c>
      <c r="I4853" s="1" t="s">
        <v>3550</v>
      </c>
      <c r="K4853" s="1" t="str">
        <f>VLOOKUP(L4853,CW!C:D,2,FALSE)</f>
        <v>Jun'16</v>
      </c>
      <c r="L4853" s="1" t="str">
        <f t="shared" si="76"/>
        <v>24'16</v>
      </c>
      <c r="M4853" s="1" t="str">
        <f>VLOOKUP(K4853,CW!D:E,2,FALSE)</f>
        <v>Q1'16</v>
      </c>
    </row>
    <row r="4854" spans="1:13">
      <c r="A4854" s="2">
        <v>42536</v>
      </c>
      <c r="B4854" s="1" t="s">
        <v>3681</v>
      </c>
      <c r="C4854" s="1" t="s">
        <v>3325</v>
      </c>
      <c r="D4854" s="1" t="s">
        <v>3316</v>
      </c>
      <c r="E4854" s="92" t="s">
        <v>3532</v>
      </c>
      <c r="F4854" s="45" t="s">
        <v>3341</v>
      </c>
      <c r="G4854" s="1">
        <v>1</v>
      </c>
      <c r="H4854" s="1" t="s">
        <v>3355</v>
      </c>
      <c r="I4854" s="1" t="s">
        <v>3550</v>
      </c>
      <c r="K4854" s="1" t="str">
        <f>VLOOKUP(L4854,CW!C:D,2,FALSE)</f>
        <v>Jun'16</v>
      </c>
      <c r="L4854" s="1" t="str">
        <f t="shared" si="76"/>
        <v>24'16</v>
      </c>
      <c r="M4854" s="1" t="str">
        <f>VLOOKUP(K4854,CW!D:E,2,FALSE)</f>
        <v>Q1'16</v>
      </c>
    </row>
    <row r="4855" spans="1:13">
      <c r="A4855" s="2">
        <v>42536</v>
      </c>
      <c r="B4855" s="1" t="s">
        <v>3681</v>
      </c>
      <c r="C4855" s="1" t="s">
        <v>3325</v>
      </c>
      <c r="D4855" s="1" t="s">
        <v>3316</v>
      </c>
      <c r="E4855" s="92" t="s">
        <v>3532</v>
      </c>
      <c r="F4855" s="45" t="s">
        <v>4592</v>
      </c>
      <c r="G4855" s="1">
        <v>1</v>
      </c>
      <c r="H4855" s="1" t="s">
        <v>3355</v>
      </c>
      <c r="I4855" s="1" t="s">
        <v>3550</v>
      </c>
      <c r="K4855" s="1" t="str">
        <f>VLOOKUP(L4855,CW!C:D,2,FALSE)</f>
        <v>Jun'16</v>
      </c>
      <c r="L4855" s="1" t="str">
        <f t="shared" si="76"/>
        <v>24'16</v>
      </c>
      <c r="M4855" s="1" t="str">
        <f>VLOOKUP(K4855,CW!D:E,2,FALSE)</f>
        <v>Q1'16</v>
      </c>
    </row>
    <row r="4856" spans="1:13">
      <c r="A4856" s="2">
        <v>42537</v>
      </c>
      <c r="B4856" s="1" t="s">
        <v>3682</v>
      </c>
      <c r="C4856" s="1" t="s">
        <v>3326</v>
      </c>
      <c r="D4856" s="1" t="s">
        <v>3671</v>
      </c>
      <c r="E4856" s="92" t="s">
        <v>3532</v>
      </c>
      <c r="F4856" s="45" t="s">
        <v>3341</v>
      </c>
      <c r="G4856" s="1">
        <v>4</v>
      </c>
      <c r="H4856" s="1" t="s">
        <v>3355</v>
      </c>
      <c r="I4856" s="1" t="s">
        <v>3550</v>
      </c>
      <c r="K4856" s="1" t="str">
        <f>VLOOKUP(L4856,CW!C:D,2,FALSE)</f>
        <v>Jun'16</v>
      </c>
      <c r="L4856" s="1" t="str">
        <f t="shared" si="76"/>
        <v>24'16</v>
      </c>
      <c r="M4856" s="1" t="str">
        <f>VLOOKUP(K4856,CW!D:E,2,FALSE)</f>
        <v>Q1'16</v>
      </c>
    </row>
    <row r="4857" spans="1:13">
      <c r="A4857" s="2">
        <v>42537</v>
      </c>
      <c r="B4857" s="1" t="s">
        <v>3682</v>
      </c>
      <c r="C4857" s="1" t="s">
        <v>3326</v>
      </c>
      <c r="D4857" s="1" t="s">
        <v>3671</v>
      </c>
      <c r="E4857" s="92" t="s">
        <v>3532</v>
      </c>
      <c r="F4857" s="45" t="s">
        <v>4592</v>
      </c>
      <c r="G4857" s="1">
        <v>1</v>
      </c>
      <c r="H4857" s="1" t="s">
        <v>3355</v>
      </c>
      <c r="I4857" s="1" t="s">
        <v>3550</v>
      </c>
      <c r="K4857" s="1" t="str">
        <f>VLOOKUP(L4857,CW!C:D,2,FALSE)</f>
        <v>Jun'16</v>
      </c>
      <c r="L4857" s="1" t="str">
        <f t="shared" si="76"/>
        <v>24'16</v>
      </c>
      <c r="M4857" s="1" t="str">
        <f>VLOOKUP(K4857,CW!D:E,2,FALSE)</f>
        <v>Q1'16</v>
      </c>
    </row>
    <row r="4858" spans="1:13">
      <c r="A4858" s="2">
        <v>42537</v>
      </c>
      <c r="B4858" s="1" t="s">
        <v>3682</v>
      </c>
      <c r="C4858" s="1" t="s">
        <v>3326</v>
      </c>
      <c r="D4858" s="1" t="s">
        <v>3671</v>
      </c>
      <c r="E4858" s="92" t="s">
        <v>3532</v>
      </c>
      <c r="F4858" s="45" t="s">
        <v>4583</v>
      </c>
      <c r="G4858" s="1">
        <v>2</v>
      </c>
      <c r="H4858" s="1" t="s">
        <v>3355</v>
      </c>
      <c r="I4858" s="1" t="s">
        <v>3550</v>
      </c>
      <c r="K4858" s="1" t="str">
        <f>VLOOKUP(L4858,CW!C:D,2,FALSE)</f>
        <v>Jun'16</v>
      </c>
      <c r="L4858" s="1" t="str">
        <f t="shared" si="76"/>
        <v>24'16</v>
      </c>
      <c r="M4858" s="1" t="str">
        <f>VLOOKUP(K4858,CW!D:E,2,FALSE)</f>
        <v>Q1'16</v>
      </c>
    </row>
    <row r="4859" spans="1:13">
      <c r="A4859" s="2">
        <v>42537</v>
      </c>
      <c r="B4859" s="1" t="s">
        <v>3682</v>
      </c>
      <c r="C4859" s="1" t="s">
        <v>3326</v>
      </c>
      <c r="D4859" s="1" t="s">
        <v>3671</v>
      </c>
      <c r="E4859" s="92" t="s">
        <v>3532</v>
      </c>
      <c r="F4859" s="98" t="s">
        <v>4584</v>
      </c>
      <c r="G4859" s="1">
        <v>1</v>
      </c>
      <c r="H4859" s="1" t="s">
        <v>3355</v>
      </c>
      <c r="I4859" s="1" t="s">
        <v>3550</v>
      </c>
      <c r="K4859" s="1" t="str">
        <f>VLOOKUP(L4859,CW!C:D,2,FALSE)</f>
        <v>Jun'16</v>
      </c>
      <c r="L4859" s="1" t="str">
        <f t="shared" si="76"/>
        <v>24'16</v>
      </c>
      <c r="M4859" s="1" t="str">
        <f>VLOOKUP(K4859,CW!D:E,2,FALSE)</f>
        <v>Q1'16</v>
      </c>
    </row>
    <row r="4860" spans="1:13">
      <c r="A4860" s="2">
        <v>42537</v>
      </c>
      <c r="B4860" s="1" t="s">
        <v>3683</v>
      </c>
      <c r="C4860" s="1" t="s">
        <v>3326</v>
      </c>
      <c r="D4860" s="1" t="s">
        <v>3671</v>
      </c>
      <c r="E4860" s="92" t="s">
        <v>3532</v>
      </c>
      <c r="F4860" s="45" t="s">
        <v>4583</v>
      </c>
      <c r="G4860" s="1">
        <v>3</v>
      </c>
      <c r="H4860" s="1" t="s">
        <v>3355</v>
      </c>
      <c r="I4860" s="1" t="s">
        <v>3550</v>
      </c>
      <c r="K4860" s="1" t="str">
        <f>VLOOKUP(L4860,CW!C:D,2,FALSE)</f>
        <v>Jun'16</v>
      </c>
      <c r="L4860" s="1" t="str">
        <f t="shared" si="76"/>
        <v>24'16</v>
      </c>
      <c r="M4860" s="1" t="str">
        <f>VLOOKUP(K4860,CW!D:E,2,FALSE)</f>
        <v>Q1'16</v>
      </c>
    </row>
    <row r="4861" spans="1:13">
      <c r="A4861" s="2">
        <v>42537</v>
      </c>
      <c r="B4861" s="1" t="s">
        <v>3683</v>
      </c>
      <c r="C4861" s="1" t="s">
        <v>3326</v>
      </c>
      <c r="D4861" s="1" t="s">
        <v>3671</v>
      </c>
      <c r="E4861" s="92" t="s">
        <v>3532</v>
      </c>
      <c r="F4861" s="98" t="s">
        <v>4584</v>
      </c>
      <c r="G4861" s="1">
        <v>1</v>
      </c>
      <c r="H4861" s="1" t="s">
        <v>3355</v>
      </c>
      <c r="I4861" s="1" t="s">
        <v>3550</v>
      </c>
      <c r="K4861" s="1" t="str">
        <f>VLOOKUP(L4861,CW!C:D,2,FALSE)</f>
        <v>Jun'16</v>
      </c>
      <c r="L4861" s="1" t="str">
        <f t="shared" si="76"/>
        <v>24'16</v>
      </c>
      <c r="M4861" s="1" t="str">
        <f>VLOOKUP(K4861,CW!D:E,2,FALSE)</f>
        <v>Q1'16</v>
      </c>
    </row>
    <row r="4862" spans="1:13">
      <c r="A4862" s="2">
        <v>42537</v>
      </c>
      <c r="B4862" s="1" t="s">
        <v>3684</v>
      </c>
      <c r="C4862" s="1" t="s">
        <v>3325</v>
      </c>
      <c r="D4862" s="1" t="s">
        <v>3671</v>
      </c>
      <c r="E4862" s="92" t="s">
        <v>3532</v>
      </c>
      <c r="F4862" s="45" t="s">
        <v>4589</v>
      </c>
      <c r="G4862" s="1">
        <v>1</v>
      </c>
      <c r="H4862" s="1" t="s">
        <v>3355</v>
      </c>
      <c r="I4862" s="1" t="s">
        <v>3550</v>
      </c>
      <c r="K4862" s="1" t="str">
        <f>VLOOKUP(L4862,CW!C:D,2,FALSE)</f>
        <v>Jun'16</v>
      </c>
      <c r="L4862" s="1" t="str">
        <f t="shared" si="76"/>
        <v>24'16</v>
      </c>
      <c r="M4862" s="1" t="str">
        <f>VLOOKUP(K4862,CW!D:E,2,FALSE)</f>
        <v>Q1'16</v>
      </c>
    </row>
    <row r="4863" spans="1:13">
      <c r="A4863" s="2">
        <v>42537</v>
      </c>
      <c r="B4863" s="1" t="s">
        <v>3684</v>
      </c>
      <c r="C4863" s="1" t="s">
        <v>3325</v>
      </c>
      <c r="D4863" s="1" t="s">
        <v>3671</v>
      </c>
      <c r="E4863" s="92" t="s">
        <v>3532</v>
      </c>
      <c r="F4863" s="45" t="s">
        <v>3341</v>
      </c>
      <c r="G4863" s="1">
        <v>3</v>
      </c>
      <c r="H4863" s="1" t="s">
        <v>3355</v>
      </c>
      <c r="I4863" s="1" t="s">
        <v>3550</v>
      </c>
      <c r="K4863" s="1" t="str">
        <f>VLOOKUP(L4863,CW!C:D,2,FALSE)</f>
        <v>Jun'16</v>
      </c>
      <c r="L4863" s="1" t="str">
        <f t="shared" si="76"/>
        <v>24'16</v>
      </c>
      <c r="M4863" s="1" t="str">
        <f>VLOOKUP(K4863,CW!D:E,2,FALSE)</f>
        <v>Q1'16</v>
      </c>
    </row>
    <row r="4864" spans="1:13">
      <c r="A4864" s="2">
        <v>42537</v>
      </c>
      <c r="B4864" s="1" t="s">
        <v>3684</v>
      </c>
      <c r="C4864" s="1" t="s">
        <v>3325</v>
      </c>
      <c r="D4864" s="1" t="s">
        <v>3671</v>
      </c>
      <c r="E4864" s="92" t="s">
        <v>3532</v>
      </c>
      <c r="F4864" s="45" t="s">
        <v>4583</v>
      </c>
      <c r="G4864" s="1">
        <v>1</v>
      </c>
      <c r="H4864" s="1" t="s">
        <v>3355</v>
      </c>
      <c r="I4864" s="1" t="s">
        <v>3550</v>
      </c>
      <c r="K4864" s="1" t="str">
        <f>VLOOKUP(L4864,CW!C:D,2,FALSE)</f>
        <v>Jun'16</v>
      </c>
      <c r="L4864" s="1" t="str">
        <f t="shared" si="76"/>
        <v>24'16</v>
      </c>
      <c r="M4864" s="1" t="str">
        <f>VLOOKUP(K4864,CW!D:E,2,FALSE)</f>
        <v>Q1'16</v>
      </c>
    </row>
    <row r="4865" spans="1:13">
      <c r="A4865" s="2">
        <v>42537</v>
      </c>
      <c r="B4865" s="1" t="s">
        <v>3685</v>
      </c>
      <c r="C4865" s="1" t="s">
        <v>3326</v>
      </c>
      <c r="D4865" s="1" t="s">
        <v>3671</v>
      </c>
      <c r="E4865" s="92" t="s">
        <v>3532</v>
      </c>
      <c r="F4865" s="45" t="s">
        <v>4583</v>
      </c>
      <c r="G4865" s="1">
        <v>3</v>
      </c>
      <c r="H4865" s="1" t="s">
        <v>3355</v>
      </c>
      <c r="I4865" s="1" t="s">
        <v>3550</v>
      </c>
      <c r="K4865" s="1" t="str">
        <f>VLOOKUP(L4865,CW!C:D,2,FALSE)</f>
        <v>Jun'16</v>
      </c>
      <c r="L4865" s="1" t="str">
        <f t="shared" si="76"/>
        <v>24'16</v>
      </c>
      <c r="M4865" s="1" t="str">
        <f>VLOOKUP(K4865,CW!D:E,2,FALSE)</f>
        <v>Q1'16</v>
      </c>
    </row>
    <row r="4866" spans="1:13">
      <c r="A4866" s="2">
        <v>42537</v>
      </c>
      <c r="B4866" s="1" t="s">
        <v>3686</v>
      </c>
      <c r="C4866" s="1" t="s">
        <v>3326</v>
      </c>
      <c r="D4866" s="1" t="s">
        <v>3671</v>
      </c>
      <c r="E4866" s="92" t="s">
        <v>3532</v>
      </c>
      <c r="F4866" s="45" t="s">
        <v>3341</v>
      </c>
      <c r="G4866" s="1">
        <v>4</v>
      </c>
      <c r="H4866" s="1" t="s">
        <v>3355</v>
      </c>
      <c r="I4866" s="1" t="s">
        <v>3550</v>
      </c>
      <c r="K4866" s="1" t="str">
        <f>VLOOKUP(L4866,CW!C:D,2,FALSE)</f>
        <v>Jun'16</v>
      </c>
      <c r="L4866" s="1" t="str">
        <f t="shared" si="76"/>
        <v>24'16</v>
      </c>
      <c r="M4866" s="1" t="str">
        <f>VLOOKUP(K4866,CW!D:E,2,FALSE)</f>
        <v>Q1'16</v>
      </c>
    </row>
    <row r="4867" spans="1:13">
      <c r="A4867" s="2">
        <v>42537</v>
      </c>
      <c r="B4867" s="1" t="s">
        <v>3686</v>
      </c>
      <c r="C4867" s="1" t="s">
        <v>3326</v>
      </c>
      <c r="D4867" s="1" t="s">
        <v>3671</v>
      </c>
      <c r="E4867" s="92" t="s">
        <v>3532</v>
      </c>
      <c r="F4867" s="98" t="s">
        <v>4584</v>
      </c>
      <c r="G4867" s="1">
        <v>5</v>
      </c>
      <c r="H4867" s="1" t="s">
        <v>3355</v>
      </c>
      <c r="I4867" s="1" t="s">
        <v>3550</v>
      </c>
      <c r="K4867" s="1" t="str">
        <f>VLOOKUP(L4867,CW!C:D,2,FALSE)</f>
        <v>Jun'16</v>
      </c>
      <c r="L4867" s="1" t="str">
        <f t="shared" si="76"/>
        <v>24'16</v>
      </c>
      <c r="M4867" s="1" t="str">
        <f>VLOOKUP(K4867,CW!D:E,2,FALSE)</f>
        <v>Q1'16</v>
      </c>
    </row>
    <row r="4868" spans="1:13">
      <c r="A4868" s="2">
        <v>42537</v>
      </c>
      <c r="B4868" s="1" t="s">
        <v>3687</v>
      </c>
      <c r="C4868" s="1" t="s">
        <v>3326</v>
      </c>
      <c r="D4868" s="1" t="s">
        <v>3671</v>
      </c>
      <c r="E4868" s="92" t="s">
        <v>3532</v>
      </c>
      <c r="F4868" s="45" t="s">
        <v>4589</v>
      </c>
      <c r="G4868" s="1">
        <v>1</v>
      </c>
      <c r="H4868" s="1" t="s">
        <v>3355</v>
      </c>
      <c r="I4868" s="1" t="s">
        <v>3550</v>
      </c>
      <c r="K4868" s="1" t="str">
        <f>VLOOKUP(L4868,CW!C:D,2,FALSE)</f>
        <v>Jun'16</v>
      </c>
      <c r="L4868" s="1" t="str">
        <f t="shared" si="76"/>
        <v>24'16</v>
      </c>
      <c r="M4868" s="1" t="str">
        <f>VLOOKUP(K4868,CW!D:E,2,FALSE)</f>
        <v>Q1'16</v>
      </c>
    </row>
    <row r="4869" spans="1:13">
      <c r="A4869" s="2">
        <v>42537</v>
      </c>
      <c r="B4869" s="1" t="s">
        <v>3687</v>
      </c>
      <c r="C4869" s="1" t="s">
        <v>3326</v>
      </c>
      <c r="D4869" s="1" t="s">
        <v>3671</v>
      </c>
      <c r="E4869" s="92" t="s">
        <v>3532</v>
      </c>
      <c r="F4869" s="45" t="s">
        <v>3341</v>
      </c>
      <c r="G4869" s="1">
        <v>5</v>
      </c>
      <c r="H4869" s="1" t="s">
        <v>3355</v>
      </c>
      <c r="I4869" s="1" t="s">
        <v>3550</v>
      </c>
      <c r="K4869" s="1" t="str">
        <f>VLOOKUP(L4869,CW!C:D,2,FALSE)</f>
        <v>Jun'16</v>
      </c>
      <c r="L4869" s="1" t="str">
        <f t="shared" si="76"/>
        <v>24'16</v>
      </c>
      <c r="M4869" s="1" t="str">
        <f>VLOOKUP(K4869,CW!D:E,2,FALSE)</f>
        <v>Q1'16</v>
      </c>
    </row>
    <row r="4870" spans="1:13">
      <c r="A4870" s="2">
        <v>42537</v>
      </c>
      <c r="B4870" s="1" t="s">
        <v>3688</v>
      </c>
      <c r="C4870" s="1" t="s">
        <v>3326</v>
      </c>
      <c r="D4870" s="1" t="s">
        <v>3671</v>
      </c>
      <c r="E4870" s="92" t="s">
        <v>3532</v>
      </c>
      <c r="F4870" s="45" t="s">
        <v>3341</v>
      </c>
      <c r="G4870" s="1">
        <v>2</v>
      </c>
      <c r="H4870" s="1" t="s">
        <v>3355</v>
      </c>
      <c r="I4870" s="1" t="s">
        <v>3550</v>
      </c>
      <c r="K4870" s="1" t="str">
        <f>VLOOKUP(L4870,CW!C:D,2,FALSE)</f>
        <v>Jun'16</v>
      </c>
      <c r="L4870" s="1" t="str">
        <f t="shared" ref="L4870:L4933" si="77">CONCATENATE(WEEKNUM(A4870,21),"'",TEXT(A4870,"yy"))</f>
        <v>24'16</v>
      </c>
      <c r="M4870" s="1" t="str">
        <f>VLOOKUP(K4870,CW!D:E,2,FALSE)</f>
        <v>Q1'16</v>
      </c>
    </row>
    <row r="4871" spans="1:13">
      <c r="A4871" s="2">
        <v>42537</v>
      </c>
      <c r="B4871" s="1" t="s">
        <v>3688</v>
      </c>
      <c r="C4871" s="1" t="s">
        <v>3326</v>
      </c>
      <c r="D4871" s="1" t="s">
        <v>3671</v>
      </c>
      <c r="E4871" s="92" t="s">
        <v>3532</v>
      </c>
      <c r="F4871" s="45" t="s">
        <v>4592</v>
      </c>
      <c r="G4871" s="1">
        <v>1</v>
      </c>
      <c r="H4871" s="1" t="s">
        <v>3355</v>
      </c>
      <c r="I4871" s="1" t="s">
        <v>3550</v>
      </c>
      <c r="K4871" s="1" t="str">
        <f>VLOOKUP(L4871,CW!C:D,2,FALSE)</f>
        <v>Jun'16</v>
      </c>
      <c r="L4871" s="1" t="str">
        <f t="shared" si="77"/>
        <v>24'16</v>
      </c>
      <c r="M4871" s="1" t="str">
        <f>VLOOKUP(K4871,CW!D:E,2,FALSE)</f>
        <v>Q1'16</v>
      </c>
    </row>
    <row r="4872" spans="1:13">
      <c r="A4872" s="2">
        <v>42537</v>
      </c>
      <c r="B4872" s="1" t="s">
        <v>3688</v>
      </c>
      <c r="C4872" s="1" t="s">
        <v>3326</v>
      </c>
      <c r="D4872" s="1" t="s">
        <v>3671</v>
      </c>
      <c r="E4872" s="92" t="s">
        <v>3532</v>
      </c>
      <c r="F4872" s="98" t="s">
        <v>4584</v>
      </c>
      <c r="G4872" s="1">
        <v>7</v>
      </c>
      <c r="H4872" s="1" t="s">
        <v>3355</v>
      </c>
      <c r="I4872" s="1" t="s">
        <v>3550</v>
      </c>
      <c r="K4872" s="1" t="str">
        <f>VLOOKUP(L4872,CW!C:D,2,FALSE)</f>
        <v>Jun'16</v>
      </c>
      <c r="L4872" s="1" t="str">
        <f t="shared" si="77"/>
        <v>24'16</v>
      </c>
      <c r="M4872" s="1" t="str">
        <f>VLOOKUP(K4872,CW!D:E,2,FALSE)</f>
        <v>Q1'16</v>
      </c>
    </row>
    <row r="4873" spans="1:13">
      <c r="A4873" s="2">
        <v>42537</v>
      </c>
      <c r="B4873" s="1" t="s">
        <v>3688</v>
      </c>
      <c r="C4873" s="1" t="s">
        <v>3326</v>
      </c>
      <c r="D4873" s="1" t="s">
        <v>3671</v>
      </c>
      <c r="E4873" s="92" t="s">
        <v>3532</v>
      </c>
      <c r="F4873" s="45" t="s">
        <v>4582</v>
      </c>
      <c r="G4873" s="1">
        <v>1</v>
      </c>
      <c r="H4873" s="1" t="s">
        <v>3355</v>
      </c>
      <c r="I4873" s="1" t="s">
        <v>3550</v>
      </c>
      <c r="K4873" s="1" t="str">
        <f>VLOOKUP(L4873,CW!C:D,2,FALSE)</f>
        <v>Jun'16</v>
      </c>
      <c r="L4873" s="1" t="str">
        <f t="shared" si="77"/>
        <v>24'16</v>
      </c>
      <c r="M4873" s="1" t="str">
        <f>VLOOKUP(K4873,CW!D:E,2,FALSE)</f>
        <v>Q1'16</v>
      </c>
    </row>
    <row r="4874" spans="1:13">
      <c r="A4874" s="2">
        <v>42537</v>
      </c>
      <c r="B4874" s="1" t="s">
        <v>3689</v>
      </c>
      <c r="C4874" s="1" t="s">
        <v>3326</v>
      </c>
      <c r="D4874" s="1" t="s">
        <v>3671</v>
      </c>
      <c r="E4874" s="92" t="s">
        <v>3532</v>
      </c>
      <c r="F4874" s="45" t="s">
        <v>3341</v>
      </c>
      <c r="G4874" s="1">
        <v>7</v>
      </c>
      <c r="H4874" s="1" t="s">
        <v>3355</v>
      </c>
      <c r="I4874" s="1" t="s">
        <v>3550</v>
      </c>
      <c r="K4874" s="1" t="str">
        <f>VLOOKUP(L4874,CW!C:D,2,FALSE)</f>
        <v>Jun'16</v>
      </c>
      <c r="L4874" s="1" t="str">
        <f t="shared" si="77"/>
        <v>24'16</v>
      </c>
      <c r="M4874" s="1" t="str">
        <f>VLOOKUP(K4874,CW!D:E,2,FALSE)</f>
        <v>Q1'16</v>
      </c>
    </row>
    <row r="4875" spans="1:13">
      <c r="A4875" s="2">
        <v>42537</v>
      </c>
      <c r="B4875" s="1" t="s">
        <v>3689</v>
      </c>
      <c r="C4875" s="1" t="s">
        <v>3326</v>
      </c>
      <c r="D4875" s="1" t="s">
        <v>3671</v>
      </c>
      <c r="E4875" s="92" t="s">
        <v>3532</v>
      </c>
      <c r="F4875" s="45" t="s">
        <v>4583</v>
      </c>
      <c r="G4875" s="1">
        <v>4</v>
      </c>
      <c r="H4875" s="1" t="s">
        <v>3355</v>
      </c>
      <c r="I4875" s="1" t="s">
        <v>3550</v>
      </c>
      <c r="K4875" s="1" t="str">
        <f>VLOOKUP(L4875,CW!C:D,2,FALSE)</f>
        <v>Jun'16</v>
      </c>
      <c r="L4875" s="1" t="str">
        <f t="shared" si="77"/>
        <v>24'16</v>
      </c>
      <c r="M4875" s="1" t="str">
        <f>VLOOKUP(K4875,CW!D:E,2,FALSE)</f>
        <v>Q1'16</v>
      </c>
    </row>
    <row r="4876" spans="1:13">
      <c r="A4876" s="2">
        <v>42537</v>
      </c>
      <c r="B4876" s="1" t="s">
        <v>3690</v>
      </c>
      <c r="C4876" s="1" t="s">
        <v>3611</v>
      </c>
      <c r="D4876" s="1" t="s">
        <v>3671</v>
      </c>
      <c r="E4876" s="92" t="s">
        <v>3532</v>
      </c>
      <c r="F4876" s="45" t="s">
        <v>3341</v>
      </c>
      <c r="G4876" s="1">
        <v>1</v>
      </c>
      <c r="H4876" s="1" t="s">
        <v>3355</v>
      </c>
      <c r="I4876" s="1" t="s">
        <v>3550</v>
      </c>
      <c r="K4876" s="1" t="str">
        <f>VLOOKUP(L4876,CW!C:D,2,FALSE)</f>
        <v>Jun'16</v>
      </c>
      <c r="L4876" s="1" t="str">
        <f t="shared" si="77"/>
        <v>24'16</v>
      </c>
      <c r="M4876" s="1" t="str">
        <f>VLOOKUP(K4876,CW!D:E,2,FALSE)</f>
        <v>Q1'16</v>
      </c>
    </row>
    <row r="4877" spans="1:13">
      <c r="A4877" s="2">
        <v>42537</v>
      </c>
      <c r="B4877" s="1" t="s">
        <v>3690</v>
      </c>
      <c r="C4877" s="1" t="s">
        <v>3611</v>
      </c>
      <c r="D4877" s="1" t="s">
        <v>3671</v>
      </c>
      <c r="E4877" s="92" t="s">
        <v>3532</v>
      </c>
      <c r="F4877" s="45" t="s">
        <v>4583</v>
      </c>
      <c r="G4877" s="1">
        <v>2</v>
      </c>
      <c r="H4877" s="1" t="s">
        <v>3355</v>
      </c>
      <c r="I4877" s="1" t="s">
        <v>3550</v>
      </c>
      <c r="K4877" s="1" t="str">
        <f>VLOOKUP(L4877,CW!C:D,2,FALSE)</f>
        <v>Jun'16</v>
      </c>
      <c r="L4877" s="1" t="str">
        <f t="shared" si="77"/>
        <v>24'16</v>
      </c>
      <c r="M4877" s="1" t="str">
        <f>VLOOKUP(K4877,CW!D:E,2,FALSE)</f>
        <v>Q1'16</v>
      </c>
    </row>
    <row r="4878" spans="1:13">
      <c r="A4878" s="2">
        <v>42537</v>
      </c>
      <c r="B4878" s="1" t="s">
        <v>3691</v>
      </c>
      <c r="C4878" s="1" t="s">
        <v>3611</v>
      </c>
      <c r="D4878" s="1" t="s">
        <v>3671</v>
      </c>
      <c r="E4878" s="92" t="s">
        <v>3532</v>
      </c>
      <c r="F4878" s="45" t="s">
        <v>3341</v>
      </c>
      <c r="G4878" s="1">
        <v>3</v>
      </c>
      <c r="H4878" s="1" t="s">
        <v>3355</v>
      </c>
      <c r="I4878" s="1" t="s">
        <v>3550</v>
      </c>
      <c r="K4878" s="1" t="str">
        <f>VLOOKUP(L4878,CW!C:D,2,FALSE)</f>
        <v>Jun'16</v>
      </c>
      <c r="L4878" s="1" t="str">
        <f t="shared" si="77"/>
        <v>24'16</v>
      </c>
      <c r="M4878" s="1" t="str">
        <f>VLOOKUP(K4878,CW!D:E,2,FALSE)</f>
        <v>Q1'16</v>
      </c>
    </row>
    <row r="4879" spans="1:13">
      <c r="A4879" s="2">
        <v>42538</v>
      </c>
      <c r="B4879" s="1" t="s">
        <v>3692</v>
      </c>
      <c r="C4879" s="1" t="s">
        <v>3326</v>
      </c>
      <c r="D4879" s="1" t="s">
        <v>3671</v>
      </c>
      <c r="E4879" s="92" t="s">
        <v>3532</v>
      </c>
      <c r="F4879" s="45" t="s">
        <v>3341</v>
      </c>
      <c r="G4879" s="1">
        <v>1</v>
      </c>
      <c r="H4879" s="1" t="s">
        <v>3355</v>
      </c>
      <c r="I4879" s="1" t="s">
        <v>3550</v>
      </c>
      <c r="K4879" s="1" t="str">
        <f>VLOOKUP(L4879,CW!C:D,2,FALSE)</f>
        <v>Jun'16</v>
      </c>
      <c r="L4879" s="1" t="str">
        <f t="shared" si="77"/>
        <v>24'16</v>
      </c>
      <c r="M4879" s="1" t="str">
        <f>VLOOKUP(K4879,CW!D:E,2,FALSE)</f>
        <v>Q1'16</v>
      </c>
    </row>
    <row r="4880" spans="1:13">
      <c r="A4880" s="2">
        <v>42538</v>
      </c>
      <c r="B4880" s="1" t="s">
        <v>3692</v>
      </c>
      <c r="C4880" s="1" t="s">
        <v>3326</v>
      </c>
      <c r="D4880" s="1" t="s">
        <v>3671</v>
      </c>
      <c r="E4880" s="92" t="s">
        <v>3532</v>
      </c>
      <c r="F4880" s="98" t="s">
        <v>4584</v>
      </c>
      <c r="G4880" s="1">
        <v>1</v>
      </c>
      <c r="H4880" s="1" t="s">
        <v>3355</v>
      </c>
      <c r="I4880" s="1" t="s">
        <v>3550</v>
      </c>
      <c r="K4880" s="1" t="str">
        <f>VLOOKUP(L4880,CW!C:D,2,FALSE)</f>
        <v>Jun'16</v>
      </c>
      <c r="L4880" s="1" t="str">
        <f t="shared" si="77"/>
        <v>24'16</v>
      </c>
      <c r="M4880" s="1" t="str">
        <f>VLOOKUP(K4880,CW!D:E,2,FALSE)</f>
        <v>Q1'16</v>
      </c>
    </row>
    <row r="4881" spans="1:13">
      <c r="A4881" s="2">
        <v>42538</v>
      </c>
      <c r="B4881" s="1" t="s">
        <v>3692</v>
      </c>
      <c r="C4881" s="1" t="s">
        <v>3326</v>
      </c>
      <c r="D4881" s="1" t="s">
        <v>3671</v>
      </c>
      <c r="E4881" s="92" t="s">
        <v>3532</v>
      </c>
      <c r="F4881" s="45" t="s">
        <v>3693</v>
      </c>
      <c r="G4881" s="1">
        <v>2</v>
      </c>
      <c r="H4881" s="1" t="s">
        <v>3355</v>
      </c>
      <c r="I4881" s="1" t="s">
        <v>3550</v>
      </c>
      <c r="K4881" s="1" t="str">
        <f>VLOOKUP(L4881,CW!C:D,2,FALSE)</f>
        <v>Jun'16</v>
      </c>
      <c r="L4881" s="1" t="str">
        <f t="shared" si="77"/>
        <v>24'16</v>
      </c>
      <c r="M4881" s="1" t="str">
        <f>VLOOKUP(K4881,CW!D:E,2,FALSE)</f>
        <v>Q1'16</v>
      </c>
    </row>
    <row r="4882" spans="1:13">
      <c r="A4882" s="2">
        <v>42538</v>
      </c>
      <c r="B4882" s="1" t="s">
        <v>3694</v>
      </c>
      <c r="C4882" s="1" t="s">
        <v>3560</v>
      </c>
      <c r="D4882" s="1" t="s">
        <v>3671</v>
      </c>
      <c r="E4882" s="92" t="s">
        <v>3532</v>
      </c>
      <c r="F4882" s="45" t="s">
        <v>3341</v>
      </c>
      <c r="G4882" s="1">
        <v>1</v>
      </c>
      <c r="H4882" s="1" t="s">
        <v>3355</v>
      </c>
      <c r="I4882" s="1" t="s">
        <v>3550</v>
      </c>
      <c r="K4882" s="1" t="str">
        <f>VLOOKUP(L4882,CW!C:D,2,FALSE)</f>
        <v>Jun'16</v>
      </c>
      <c r="L4882" s="1" t="str">
        <f t="shared" si="77"/>
        <v>24'16</v>
      </c>
      <c r="M4882" s="1" t="str">
        <f>VLOOKUP(K4882,CW!D:E,2,FALSE)</f>
        <v>Q1'16</v>
      </c>
    </row>
    <row r="4883" spans="1:13">
      <c r="A4883" s="2">
        <v>42538</v>
      </c>
      <c r="B4883" s="1" t="s">
        <v>3695</v>
      </c>
      <c r="C4883" s="1" t="s">
        <v>3696</v>
      </c>
      <c r="D4883" s="1" t="s">
        <v>3671</v>
      </c>
      <c r="E4883" s="92" t="s">
        <v>3532</v>
      </c>
      <c r="F4883" s="45" t="s">
        <v>3341</v>
      </c>
      <c r="G4883" s="1">
        <v>1</v>
      </c>
      <c r="H4883" s="1" t="s">
        <v>3355</v>
      </c>
      <c r="I4883" s="1" t="s">
        <v>3550</v>
      </c>
      <c r="K4883" s="1" t="str">
        <f>VLOOKUP(L4883,CW!C:D,2,FALSE)</f>
        <v>Jun'16</v>
      </c>
      <c r="L4883" s="1" t="str">
        <f t="shared" si="77"/>
        <v>24'16</v>
      </c>
      <c r="M4883" s="1" t="str">
        <f>VLOOKUP(K4883,CW!D:E,2,FALSE)</f>
        <v>Q1'16</v>
      </c>
    </row>
    <row r="4884" spans="1:13">
      <c r="A4884" s="2">
        <v>42538</v>
      </c>
      <c r="B4884" s="1" t="s">
        <v>3695</v>
      </c>
      <c r="C4884" s="1" t="s">
        <v>3696</v>
      </c>
      <c r="D4884" s="1" t="s">
        <v>3671</v>
      </c>
      <c r="E4884" s="92" t="s">
        <v>3532</v>
      </c>
      <c r="F4884" s="45" t="s">
        <v>4583</v>
      </c>
      <c r="G4884" s="1">
        <v>2</v>
      </c>
      <c r="H4884" s="1" t="s">
        <v>3355</v>
      </c>
      <c r="I4884" s="1" t="s">
        <v>3550</v>
      </c>
      <c r="K4884" s="1" t="str">
        <f>VLOOKUP(L4884,CW!C:D,2,FALSE)</f>
        <v>Jun'16</v>
      </c>
      <c r="L4884" s="1" t="str">
        <f t="shared" si="77"/>
        <v>24'16</v>
      </c>
      <c r="M4884" s="1" t="str">
        <f>VLOOKUP(K4884,CW!D:E,2,FALSE)</f>
        <v>Q1'16</v>
      </c>
    </row>
    <row r="4885" spans="1:13">
      <c r="A4885" s="2">
        <v>42538</v>
      </c>
      <c r="B4885" s="1" t="s">
        <v>3695</v>
      </c>
      <c r="C4885" s="1" t="s">
        <v>3696</v>
      </c>
      <c r="D4885" s="1" t="s">
        <v>3671</v>
      </c>
      <c r="E4885" s="92" t="s">
        <v>3532</v>
      </c>
      <c r="F4885" s="45" t="s">
        <v>4582</v>
      </c>
      <c r="G4885" s="1">
        <v>1</v>
      </c>
      <c r="H4885" s="1" t="s">
        <v>3355</v>
      </c>
      <c r="I4885" s="1" t="s">
        <v>3550</v>
      </c>
      <c r="K4885" s="1" t="str">
        <f>VLOOKUP(L4885,CW!C:D,2,FALSE)</f>
        <v>Jun'16</v>
      </c>
      <c r="L4885" s="1" t="str">
        <f t="shared" si="77"/>
        <v>24'16</v>
      </c>
      <c r="M4885" s="1" t="str">
        <f>VLOOKUP(K4885,CW!D:E,2,FALSE)</f>
        <v>Q1'16</v>
      </c>
    </row>
    <row r="4886" spans="1:13">
      <c r="A4886" s="2">
        <v>42538</v>
      </c>
      <c r="B4886" s="1" t="s">
        <v>3697</v>
      </c>
      <c r="C4886" s="1" t="s">
        <v>3696</v>
      </c>
      <c r="D4886" s="1" t="s">
        <v>3671</v>
      </c>
      <c r="E4886" s="92" t="s">
        <v>3532</v>
      </c>
      <c r="F4886" s="45" t="s">
        <v>4582</v>
      </c>
      <c r="G4886" s="1">
        <v>2</v>
      </c>
      <c r="H4886" s="1" t="s">
        <v>3355</v>
      </c>
      <c r="I4886" s="1" t="s">
        <v>3550</v>
      </c>
      <c r="K4886" s="1" t="str">
        <f>VLOOKUP(L4886,CW!C:D,2,FALSE)</f>
        <v>Jun'16</v>
      </c>
      <c r="L4886" s="1" t="str">
        <f t="shared" si="77"/>
        <v>24'16</v>
      </c>
      <c r="M4886" s="1" t="str">
        <f>VLOOKUP(K4886,CW!D:E,2,FALSE)</f>
        <v>Q1'16</v>
      </c>
    </row>
    <row r="4887" spans="1:13">
      <c r="A4887" s="2">
        <v>42538</v>
      </c>
      <c r="B4887" s="1" t="s">
        <v>3698</v>
      </c>
      <c r="C4887" s="1" t="s">
        <v>3580</v>
      </c>
      <c r="D4887" s="1" t="s">
        <v>3671</v>
      </c>
      <c r="E4887" s="92" t="s">
        <v>3532</v>
      </c>
      <c r="F4887" s="45" t="s">
        <v>3341</v>
      </c>
      <c r="G4887" s="1">
        <v>1</v>
      </c>
      <c r="H4887" s="1" t="s">
        <v>3355</v>
      </c>
      <c r="I4887" s="1" t="s">
        <v>3550</v>
      </c>
      <c r="K4887" s="1" t="str">
        <f>VLOOKUP(L4887,CW!C:D,2,FALSE)</f>
        <v>Jun'16</v>
      </c>
      <c r="L4887" s="1" t="str">
        <f t="shared" si="77"/>
        <v>24'16</v>
      </c>
      <c r="M4887" s="1" t="str">
        <f>VLOOKUP(K4887,CW!D:E,2,FALSE)</f>
        <v>Q1'16</v>
      </c>
    </row>
    <row r="4888" spans="1:13">
      <c r="A4888" s="2">
        <v>42538</v>
      </c>
      <c r="B4888" s="1" t="s">
        <v>3699</v>
      </c>
      <c r="C4888" s="1" t="s">
        <v>3580</v>
      </c>
      <c r="D4888" s="1" t="s">
        <v>3671</v>
      </c>
      <c r="E4888" s="92" t="s">
        <v>3532</v>
      </c>
      <c r="F4888" s="45" t="s">
        <v>4583</v>
      </c>
      <c r="G4888" s="1">
        <v>1</v>
      </c>
      <c r="H4888" s="1" t="s">
        <v>3355</v>
      </c>
      <c r="I4888" s="1" t="s">
        <v>3550</v>
      </c>
      <c r="K4888" s="1" t="str">
        <f>VLOOKUP(L4888,CW!C:D,2,FALSE)</f>
        <v>Jun'16</v>
      </c>
      <c r="L4888" s="1" t="str">
        <f t="shared" si="77"/>
        <v>24'16</v>
      </c>
      <c r="M4888" s="1" t="str">
        <f>VLOOKUP(K4888,CW!D:E,2,FALSE)</f>
        <v>Q1'16</v>
      </c>
    </row>
    <row r="4889" spans="1:13">
      <c r="A4889" s="2">
        <v>42538</v>
      </c>
      <c r="B4889" s="1" t="s">
        <v>3700</v>
      </c>
      <c r="C4889" s="1" t="s">
        <v>3580</v>
      </c>
      <c r="D4889" s="1" t="s">
        <v>3671</v>
      </c>
      <c r="E4889" s="92" t="s">
        <v>3532</v>
      </c>
      <c r="F4889" s="45" t="s">
        <v>3341</v>
      </c>
      <c r="G4889" s="1">
        <v>1</v>
      </c>
      <c r="H4889" s="1" t="s">
        <v>3355</v>
      </c>
      <c r="I4889" s="1" t="s">
        <v>3550</v>
      </c>
      <c r="K4889" s="1" t="str">
        <f>VLOOKUP(L4889,CW!C:D,2,FALSE)</f>
        <v>Jun'16</v>
      </c>
      <c r="L4889" s="1" t="str">
        <f t="shared" si="77"/>
        <v>24'16</v>
      </c>
      <c r="M4889" s="1" t="str">
        <f>VLOOKUP(K4889,CW!D:E,2,FALSE)</f>
        <v>Q1'16</v>
      </c>
    </row>
    <row r="4890" spans="1:13">
      <c r="A4890" s="2">
        <v>42538</v>
      </c>
      <c r="B4890" s="1" t="s">
        <v>3701</v>
      </c>
      <c r="C4890" s="1" t="s">
        <v>3326</v>
      </c>
      <c r="D4890" s="1" t="s">
        <v>3671</v>
      </c>
      <c r="E4890" s="92" t="s">
        <v>3532</v>
      </c>
      <c r="F4890" s="45" t="s">
        <v>3341</v>
      </c>
      <c r="G4890" s="1">
        <v>1</v>
      </c>
      <c r="H4890" s="1" t="s">
        <v>3355</v>
      </c>
      <c r="I4890" s="1" t="s">
        <v>3550</v>
      </c>
      <c r="K4890" s="1" t="str">
        <f>VLOOKUP(L4890,CW!C:D,2,FALSE)</f>
        <v>Jun'16</v>
      </c>
      <c r="L4890" s="1" t="str">
        <f t="shared" si="77"/>
        <v>24'16</v>
      </c>
      <c r="M4890" s="1" t="str">
        <f>VLOOKUP(K4890,CW!D:E,2,FALSE)</f>
        <v>Q1'16</v>
      </c>
    </row>
    <row r="4891" spans="1:13">
      <c r="A4891" s="2">
        <v>42538</v>
      </c>
      <c r="B4891" s="1" t="s">
        <v>3701</v>
      </c>
      <c r="C4891" s="1" t="s">
        <v>3326</v>
      </c>
      <c r="D4891" s="1" t="s">
        <v>3671</v>
      </c>
      <c r="E4891" s="92" t="s">
        <v>3532</v>
      </c>
      <c r="F4891" s="45" t="s">
        <v>4582</v>
      </c>
      <c r="G4891" s="1">
        <v>2</v>
      </c>
      <c r="H4891" s="1" t="s">
        <v>3355</v>
      </c>
      <c r="I4891" s="1" t="s">
        <v>3550</v>
      </c>
      <c r="K4891" s="1" t="str">
        <f>VLOOKUP(L4891,CW!C:D,2,FALSE)</f>
        <v>Jun'16</v>
      </c>
      <c r="L4891" s="1" t="str">
        <f t="shared" si="77"/>
        <v>24'16</v>
      </c>
      <c r="M4891" s="1" t="str">
        <f>VLOOKUP(K4891,CW!D:E,2,FALSE)</f>
        <v>Q1'16</v>
      </c>
    </row>
    <row r="4892" spans="1:13">
      <c r="A4892" s="2">
        <v>42538</v>
      </c>
      <c r="B4892" s="1" t="s">
        <v>3701</v>
      </c>
      <c r="C4892" s="1" t="s">
        <v>3326</v>
      </c>
      <c r="D4892" s="1" t="s">
        <v>3671</v>
      </c>
      <c r="E4892" s="92" t="s">
        <v>3532</v>
      </c>
      <c r="F4892" s="45" t="s">
        <v>3693</v>
      </c>
      <c r="G4892" s="1">
        <v>1</v>
      </c>
      <c r="H4892" s="1" t="s">
        <v>3355</v>
      </c>
      <c r="I4892" s="1" t="s">
        <v>3550</v>
      </c>
      <c r="K4892" s="1" t="str">
        <f>VLOOKUP(L4892,CW!C:D,2,FALSE)</f>
        <v>Jun'16</v>
      </c>
      <c r="L4892" s="1" t="str">
        <f t="shared" si="77"/>
        <v>24'16</v>
      </c>
      <c r="M4892" s="1" t="str">
        <f>VLOOKUP(K4892,CW!D:E,2,FALSE)</f>
        <v>Q1'16</v>
      </c>
    </row>
    <row r="4893" spans="1:13">
      <c r="A4893" s="2">
        <v>42538</v>
      </c>
      <c r="B4893" s="1" t="s">
        <v>3702</v>
      </c>
      <c r="C4893" s="1" t="s">
        <v>3326</v>
      </c>
      <c r="D4893" s="1" t="s">
        <v>3671</v>
      </c>
      <c r="E4893" s="92" t="s">
        <v>3532</v>
      </c>
      <c r="F4893" s="45" t="s">
        <v>4592</v>
      </c>
      <c r="G4893" s="1">
        <v>1</v>
      </c>
      <c r="H4893" s="1" t="s">
        <v>3355</v>
      </c>
      <c r="I4893" s="1" t="s">
        <v>3550</v>
      </c>
      <c r="K4893" s="1" t="str">
        <f>VLOOKUP(L4893,CW!C:D,2,FALSE)</f>
        <v>Jun'16</v>
      </c>
      <c r="L4893" s="1" t="str">
        <f t="shared" si="77"/>
        <v>24'16</v>
      </c>
      <c r="M4893" s="1" t="str">
        <f>VLOOKUP(K4893,CW!D:E,2,FALSE)</f>
        <v>Q1'16</v>
      </c>
    </row>
    <row r="4894" spans="1:13">
      <c r="A4894" s="2">
        <v>42538</v>
      </c>
      <c r="B4894" s="1" t="s">
        <v>3702</v>
      </c>
      <c r="C4894" s="1" t="s">
        <v>3326</v>
      </c>
      <c r="D4894" s="1" t="s">
        <v>3671</v>
      </c>
      <c r="E4894" s="92" t="s">
        <v>3532</v>
      </c>
      <c r="F4894" s="45" t="s">
        <v>4583</v>
      </c>
      <c r="G4894" s="1">
        <v>5</v>
      </c>
      <c r="H4894" s="1" t="s">
        <v>3355</v>
      </c>
      <c r="I4894" s="1" t="s">
        <v>3550</v>
      </c>
      <c r="K4894" s="1" t="str">
        <f>VLOOKUP(L4894,CW!C:D,2,FALSE)</f>
        <v>Jun'16</v>
      </c>
      <c r="L4894" s="1" t="str">
        <f t="shared" si="77"/>
        <v>24'16</v>
      </c>
      <c r="M4894" s="1" t="str">
        <f>VLOOKUP(K4894,CW!D:E,2,FALSE)</f>
        <v>Q1'16</v>
      </c>
    </row>
    <row r="4895" spans="1:13">
      <c r="A4895" s="2">
        <v>42538</v>
      </c>
      <c r="B4895" s="1" t="s">
        <v>3702</v>
      </c>
      <c r="C4895" s="1" t="s">
        <v>3326</v>
      </c>
      <c r="D4895" s="1" t="s">
        <v>3671</v>
      </c>
      <c r="E4895" s="92" t="s">
        <v>3532</v>
      </c>
      <c r="F4895" s="45" t="s">
        <v>4582</v>
      </c>
      <c r="G4895" s="1">
        <v>4</v>
      </c>
      <c r="H4895" s="1" t="s">
        <v>3355</v>
      </c>
      <c r="I4895" s="1" t="s">
        <v>3550</v>
      </c>
      <c r="K4895" s="1" t="str">
        <f>VLOOKUP(L4895,CW!C:D,2,FALSE)</f>
        <v>Jun'16</v>
      </c>
      <c r="L4895" s="1" t="str">
        <f t="shared" si="77"/>
        <v>24'16</v>
      </c>
      <c r="M4895" s="1" t="str">
        <f>VLOOKUP(K4895,CW!D:E,2,FALSE)</f>
        <v>Q1'16</v>
      </c>
    </row>
    <row r="4896" spans="1:13">
      <c r="A4896" s="2">
        <v>42538</v>
      </c>
      <c r="B4896" s="1" t="s">
        <v>3702</v>
      </c>
      <c r="C4896" s="1" t="s">
        <v>3326</v>
      </c>
      <c r="D4896" s="1" t="s">
        <v>3671</v>
      </c>
      <c r="E4896" s="92" t="s">
        <v>3532</v>
      </c>
      <c r="F4896" s="45" t="s">
        <v>3693</v>
      </c>
      <c r="G4896" s="1">
        <v>2</v>
      </c>
      <c r="H4896" s="1" t="s">
        <v>3355</v>
      </c>
      <c r="I4896" s="1" t="s">
        <v>3550</v>
      </c>
      <c r="K4896" s="1" t="str">
        <f>VLOOKUP(L4896,CW!C:D,2,FALSE)</f>
        <v>Jun'16</v>
      </c>
      <c r="L4896" s="1" t="str">
        <f t="shared" si="77"/>
        <v>24'16</v>
      </c>
      <c r="M4896" s="1" t="str">
        <f>VLOOKUP(K4896,CW!D:E,2,FALSE)</f>
        <v>Q1'16</v>
      </c>
    </row>
    <row r="4897" spans="1:13">
      <c r="A4897" s="2">
        <v>42538</v>
      </c>
      <c r="B4897" s="1" t="s">
        <v>3703</v>
      </c>
      <c r="C4897" s="1" t="s">
        <v>3326</v>
      </c>
      <c r="D4897" s="1" t="s">
        <v>3671</v>
      </c>
      <c r="E4897" s="92" t="s">
        <v>3532</v>
      </c>
      <c r="F4897" s="45" t="s">
        <v>4589</v>
      </c>
      <c r="G4897" s="1">
        <v>1</v>
      </c>
      <c r="H4897" s="1" t="s">
        <v>3355</v>
      </c>
      <c r="I4897" s="1" t="s">
        <v>3550</v>
      </c>
      <c r="K4897" s="1" t="str">
        <f>VLOOKUP(L4897,CW!C:D,2,FALSE)</f>
        <v>Jun'16</v>
      </c>
      <c r="L4897" s="1" t="str">
        <f t="shared" si="77"/>
        <v>24'16</v>
      </c>
      <c r="M4897" s="1" t="str">
        <f>VLOOKUP(K4897,CW!D:E,2,FALSE)</f>
        <v>Q1'16</v>
      </c>
    </row>
    <row r="4898" spans="1:13">
      <c r="A4898" s="2">
        <v>42538</v>
      </c>
      <c r="B4898" s="1" t="s">
        <v>3703</v>
      </c>
      <c r="C4898" s="1" t="s">
        <v>3326</v>
      </c>
      <c r="D4898" s="1" t="s">
        <v>3671</v>
      </c>
      <c r="E4898" s="92" t="s">
        <v>3532</v>
      </c>
      <c r="F4898" s="45" t="s">
        <v>3341</v>
      </c>
      <c r="G4898" s="1">
        <v>2</v>
      </c>
      <c r="H4898" s="1" t="s">
        <v>3355</v>
      </c>
      <c r="I4898" s="1" t="s">
        <v>3550</v>
      </c>
      <c r="K4898" s="1" t="str">
        <f>VLOOKUP(L4898,CW!C:D,2,FALSE)</f>
        <v>Jun'16</v>
      </c>
      <c r="L4898" s="1" t="str">
        <f t="shared" si="77"/>
        <v>24'16</v>
      </c>
      <c r="M4898" s="1" t="str">
        <f>VLOOKUP(K4898,CW!D:E,2,FALSE)</f>
        <v>Q1'16</v>
      </c>
    </row>
    <row r="4899" spans="1:13">
      <c r="A4899" s="2">
        <v>42538</v>
      </c>
      <c r="B4899" s="1" t="s">
        <v>3703</v>
      </c>
      <c r="C4899" s="1" t="s">
        <v>3326</v>
      </c>
      <c r="D4899" s="1" t="s">
        <v>3671</v>
      </c>
      <c r="E4899" s="92" t="s">
        <v>3532</v>
      </c>
      <c r="F4899" s="45" t="s">
        <v>4592</v>
      </c>
      <c r="G4899" s="1">
        <v>1</v>
      </c>
      <c r="H4899" s="1" t="s">
        <v>3355</v>
      </c>
      <c r="I4899" s="1" t="s">
        <v>3550</v>
      </c>
      <c r="K4899" s="1" t="str">
        <f>VLOOKUP(L4899,CW!C:D,2,FALSE)</f>
        <v>Jun'16</v>
      </c>
      <c r="L4899" s="1" t="str">
        <f t="shared" si="77"/>
        <v>24'16</v>
      </c>
      <c r="M4899" s="1" t="str">
        <f>VLOOKUP(K4899,CW!D:E,2,FALSE)</f>
        <v>Q1'16</v>
      </c>
    </row>
    <row r="4900" spans="1:13">
      <c r="A4900" s="2">
        <v>42538</v>
      </c>
      <c r="B4900" s="1" t="s">
        <v>3703</v>
      </c>
      <c r="C4900" s="1" t="s">
        <v>3326</v>
      </c>
      <c r="D4900" s="1" t="s">
        <v>3671</v>
      </c>
      <c r="E4900" s="92" t="s">
        <v>3532</v>
      </c>
      <c r="F4900" s="45" t="s">
        <v>4581</v>
      </c>
      <c r="G4900" s="1">
        <v>4</v>
      </c>
      <c r="H4900" s="1" t="s">
        <v>3355</v>
      </c>
      <c r="I4900" s="1" t="s">
        <v>3550</v>
      </c>
      <c r="K4900" s="1" t="str">
        <f>VLOOKUP(L4900,CW!C:D,2,FALSE)</f>
        <v>Jun'16</v>
      </c>
      <c r="L4900" s="1" t="str">
        <f t="shared" si="77"/>
        <v>24'16</v>
      </c>
      <c r="M4900" s="1" t="str">
        <f>VLOOKUP(K4900,CW!D:E,2,FALSE)</f>
        <v>Q1'16</v>
      </c>
    </row>
    <row r="4901" spans="1:13">
      <c r="A4901" s="2">
        <v>42538</v>
      </c>
      <c r="B4901" s="1" t="s">
        <v>3703</v>
      </c>
      <c r="C4901" s="1" t="s">
        <v>3326</v>
      </c>
      <c r="D4901" s="1" t="s">
        <v>3671</v>
      </c>
      <c r="E4901" s="92" t="s">
        <v>3532</v>
      </c>
      <c r="F4901" s="98" t="s">
        <v>4584</v>
      </c>
      <c r="G4901" s="1">
        <v>2</v>
      </c>
      <c r="H4901" s="1" t="s">
        <v>3355</v>
      </c>
      <c r="I4901" s="1" t="s">
        <v>3550</v>
      </c>
      <c r="K4901" s="1" t="str">
        <f>VLOOKUP(L4901,CW!C:D,2,FALSE)</f>
        <v>Jun'16</v>
      </c>
      <c r="L4901" s="1" t="str">
        <f t="shared" si="77"/>
        <v>24'16</v>
      </c>
      <c r="M4901" s="1" t="str">
        <f>VLOOKUP(K4901,CW!D:E,2,FALSE)</f>
        <v>Q1'16</v>
      </c>
    </row>
    <row r="4902" spans="1:13">
      <c r="A4902" s="2">
        <v>42538</v>
      </c>
      <c r="B4902" s="1" t="s">
        <v>3703</v>
      </c>
      <c r="C4902" s="1" t="s">
        <v>3326</v>
      </c>
      <c r="D4902" s="1" t="s">
        <v>3671</v>
      </c>
      <c r="E4902" s="92" t="s">
        <v>3532</v>
      </c>
      <c r="F4902" s="45" t="s">
        <v>4582</v>
      </c>
      <c r="G4902" s="1">
        <v>1</v>
      </c>
      <c r="H4902" s="1" t="s">
        <v>3355</v>
      </c>
      <c r="I4902" s="1" t="s">
        <v>3550</v>
      </c>
      <c r="K4902" s="1" t="str">
        <f>VLOOKUP(L4902,CW!C:D,2,FALSE)</f>
        <v>Jun'16</v>
      </c>
      <c r="L4902" s="1" t="str">
        <f t="shared" si="77"/>
        <v>24'16</v>
      </c>
      <c r="M4902" s="1" t="str">
        <f>VLOOKUP(K4902,CW!D:E,2,FALSE)</f>
        <v>Q1'16</v>
      </c>
    </row>
    <row r="4903" spans="1:13">
      <c r="A4903" s="2">
        <v>42538</v>
      </c>
      <c r="B4903" s="1" t="s">
        <v>3703</v>
      </c>
      <c r="C4903" s="1" t="s">
        <v>3326</v>
      </c>
      <c r="D4903" s="1" t="s">
        <v>3671</v>
      </c>
      <c r="E4903" s="92" t="s">
        <v>3532</v>
      </c>
      <c r="F4903" s="45" t="s">
        <v>3693</v>
      </c>
      <c r="G4903" s="1">
        <v>5</v>
      </c>
      <c r="H4903" s="1" t="s">
        <v>3355</v>
      </c>
      <c r="I4903" s="1" t="s">
        <v>3550</v>
      </c>
      <c r="K4903" s="1" t="str">
        <f>VLOOKUP(L4903,CW!C:D,2,FALSE)</f>
        <v>Jun'16</v>
      </c>
      <c r="L4903" s="1" t="str">
        <f t="shared" si="77"/>
        <v>24'16</v>
      </c>
      <c r="M4903" s="1" t="str">
        <f>VLOOKUP(K4903,CW!D:E,2,FALSE)</f>
        <v>Q1'16</v>
      </c>
    </row>
    <row r="4904" spans="1:13">
      <c r="A4904" s="2">
        <v>42538</v>
      </c>
      <c r="B4904" s="1" t="s">
        <v>3704</v>
      </c>
      <c r="C4904" s="1" t="s">
        <v>3326</v>
      </c>
      <c r="D4904" s="1" t="s">
        <v>3671</v>
      </c>
      <c r="E4904" s="92" t="s">
        <v>3532</v>
      </c>
      <c r="F4904" s="45" t="s">
        <v>4589</v>
      </c>
      <c r="G4904" s="1">
        <v>1</v>
      </c>
      <c r="H4904" s="1" t="s">
        <v>3355</v>
      </c>
      <c r="I4904" s="1" t="s">
        <v>3550</v>
      </c>
      <c r="K4904" s="1" t="str">
        <f>VLOOKUP(L4904,CW!C:D,2,FALSE)</f>
        <v>Jun'16</v>
      </c>
      <c r="L4904" s="1" t="str">
        <f t="shared" si="77"/>
        <v>24'16</v>
      </c>
      <c r="M4904" s="1" t="str">
        <f>VLOOKUP(K4904,CW!D:E,2,FALSE)</f>
        <v>Q1'16</v>
      </c>
    </row>
    <row r="4905" spans="1:13">
      <c r="A4905" s="2">
        <v>42538</v>
      </c>
      <c r="B4905" s="1" t="s">
        <v>3704</v>
      </c>
      <c r="C4905" s="1" t="s">
        <v>3326</v>
      </c>
      <c r="D4905" s="1" t="s">
        <v>3671</v>
      </c>
      <c r="E4905" s="92" t="s">
        <v>3532</v>
      </c>
      <c r="F4905" s="45" t="s">
        <v>3341</v>
      </c>
      <c r="G4905" s="1">
        <v>2</v>
      </c>
      <c r="H4905" s="1" t="s">
        <v>3355</v>
      </c>
      <c r="I4905" s="1" t="s">
        <v>3550</v>
      </c>
      <c r="K4905" s="1" t="str">
        <f>VLOOKUP(L4905,CW!C:D,2,FALSE)</f>
        <v>Jun'16</v>
      </c>
      <c r="L4905" s="1" t="str">
        <f t="shared" si="77"/>
        <v>24'16</v>
      </c>
      <c r="M4905" s="1" t="str">
        <f>VLOOKUP(K4905,CW!D:E,2,FALSE)</f>
        <v>Q1'16</v>
      </c>
    </row>
    <row r="4906" spans="1:13">
      <c r="A4906" s="2">
        <v>42538</v>
      </c>
      <c r="B4906" s="1" t="s">
        <v>3704</v>
      </c>
      <c r="C4906" s="1" t="s">
        <v>3326</v>
      </c>
      <c r="D4906" s="1" t="s">
        <v>3671</v>
      </c>
      <c r="E4906" s="92" t="s">
        <v>3532</v>
      </c>
      <c r="F4906" s="45" t="s">
        <v>3693</v>
      </c>
      <c r="G4906" s="1">
        <v>6</v>
      </c>
      <c r="H4906" s="1" t="s">
        <v>3355</v>
      </c>
      <c r="I4906" s="1" t="s">
        <v>3550</v>
      </c>
      <c r="K4906" s="1" t="str">
        <f>VLOOKUP(L4906,CW!C:D,2,FALSE)</f>
        <v>Jun'16</v>
      </c>
      <c r="L4906" s="1" t="str">
        <f t="shared" si="77"/>
        <v>24'16</v>
      </c>
      <c r="M4906" s="1" t="str">
        <f>VLOOKUP(K4906,CW!D:E,2,FALSE)</f>
        <v>Q1'16</v>
      </c>
    </row>
    <row r="4907" spans="1:13">
      <c r="A4907" s="2">
        <v>42538</v>
      </c>
      <c r="B4907" s="1" t="s">
        <v>3705</v>
      </c>
      <c r="C4907" s="1" t="s">
        <v>3326</v>
      </c>
      <c r="D4907" s="1" t="s">
        <v>3671</v>
      </c>
      <c r="E4907" s="92" t="s">
        <v>3532</v>
      </c>
      <c r="F4907" s="45" t="s">
        <v>4589</v>
      </c>
      <c r="G4907" s="1">
        <v>2</v>
      </c>
      <c r="H4907" s="1" t="s">
        <v>3355</v>
      </c>
      <c r="I4907" s="1" t="s">
        <v>3550</v>
      </c>
      <c r="K4907" s="1" t="str">
        <f>VLOOKUP(L4907,CW!C:D,2,FALSE)</f>
        <v>Jun'16</v>
      </c>
      <c r="L4907" s="1" t="str">
        <f t="shared" si="77"/>
        <v>24'16</v>
      </c>
      <c r="M4907" s="1" t="str">
        <f>VLOOKUP(K4907,CW!D:E,2,FALSE)</f>
        <v>Q1'16</v>
      </c>
    </row>
    <row r="4908" spans="1:13">
      <c r="A4908" s="2">
        <v>42538</v>
      </c>
      <c r="B4908" s="1" t="s">
        <v>3705</v>
      </c>
      <c r="C4908" s="1" t="s">
        <v>3326</v>
      </c>
      <c r="D4908" s="1" t="s">
        <v>3671</v>
      </c>
      <c r="E4908" s="92" t="s">
        <v>3532</v>
      </c>
      <c r="F4908" s="45" t="s">
        <v>3341</v>
      </c>
      <c r="G4908" s="1">
        <v>5</v>
      </c>
      <c r="H4908" s="1" t="s">
        <v>3355</v>
      </c>
      <c r="I4908" s="1" t="s">
        <v>3550</v>
      </c>
      <c r="K4908" s="1" t="str">
        <f>VLOOKUP(L4908,CW!C:D,2,FALSE)</f>
        <v>Jun'16</v>
      </c>
      <c r="L4908" s="1" t="str">
        <f t="shared" si="77"/>
        <v>24'16</v>
      </c>
      <c r="M4908" s="1" t="str">
        <f>VLOOKUP(K4908,CW!D:E,2,FALSE)</f>
        <v>Q1'16</v>
      </c>
    </row>
    <row r="4909" spans="1:13">
      <c r="A4909" s="2">
        <v>42538</v>
      </c>
      <c r="B4909" s="1" t="s">
        <v>3706</v>
      </c>
      <c r="C4909" s="1" t="s">
        <v>3326</v>
      </c>
      <c r="D4909" s="1" t="s">
        <v>3671</v>
      </c>
      <c r="E4909" s="92" t="s">
        <v>3532</v>
      </c>
      <c r="F4909" s="45" t="s">
        <v>3341</v>
      </c>
      <c r="G4909" s="1">
        <v>2</v>
      </c>
      <c r="H4909" s="1" t="s">
        <v>3355</v>
      </c>
      <c r="I4909" s="1" t="s">
        <v>3550</v>
      </c>
      <c r="K4909" s="1" t="str">
        <f>VLOOKUP(L4909,CW!C:D,2,FALSE)</f>
        <v>Jun'16</v>
      </c>
      <c r="L4909" s="1" t="str">
        <f t="shared" si="77"/>
        <v>24'16</v>
      </c>
      <c r="M4909" s="1" t="str">
        <f>VLOOKUP(K4909,CW!D:E,2,FALSE)</f>
        <v>Q1'16</v>
      </c>
    </row>
    <row r="4910" spans="1:13">
      <c r="A4910" s="2">
        <v>42538</v>
      </c>
      <c r="B4910" s="1" t="s">
        <v>3706</v>
      </c>
      <c r="C4910" s="1" t="s">
        <v>3326</v>
      </c>
      <c r="D4910" s="1" t="s">
        <v>3671</v>
      </c>
      <c r="E4910" s="92" t="s">
        <v>3532</v>
      </c>
      <c r="F4910" s="98" t="s">
        <v>4584</v>
      </c>
      <c r="G4910" s="1">
        <v>2</v>
      </c>
      <c r="H4910" s="1" t="s">
        <v>3355</v>
      </c>
      <c r="I4910" s="1" t="s">
        <v>3550</v>
      </c>
      <c r="K4910" s="1" t="str">
        <f>VLOOKUP(L4910,CW!C:D,2,FALSE)</f>
        <v>Jun'16</v>
      </c>
      <c r="L4910" s="1" t="str">
        <f t="shared" si="77"/>
        <v>24'16</v>
      </c>
      <c r="M4910" s="1" t="str">
        <f>VLOOKUP(K4910,CW!D:E,2,FALSE)</f>
        <v>Q1'16</v>
      </c>
    </row>
    <row r="4911" spans="1:13">
      <c r="A4911" s="2">
        <v>42538</v>
      </c>
      <c r="B4911" s="1" t="s">
        <v>3707</v>
      </c>
      <c r="C4911" s="1" t="s">
        <v>3326</v>
      </c>
      <c r="D4911" s="1" t="s">
        <v>3671</v>
      </c>
      <c r="E4911" s="92" t="s">
        <v>3532</v>
      </c>
      <c r="F4911" s="45" t="s">
        <v>4589</v>
      </c>
      <c r="G4911" s="1">
        <v>1</v>
      </c>
      <c r="H4911" s="1" t="s">
        <v>3355</v>
      </c>
      <c r="I4911" s="1" t="s">
        <v>3550</v>
      </c>
      <c r="K4911" s="1" t="str">
        <f>VLOOKUP(L4911,CW!C:D,2,FALSE)</f>
        <v>Jun'16</v>
      </c>
      <c r="L4911" s="1" t="str">
        <f t="shared" si="77"/>
        <v>24'16</v>
      </c>
      <c r="M4911" s="1" t="str">
        <f>VLOOKUP(K4911,CW!D:E,2,FALSE)</f>
        <v>Q1'16</v>
      </c>
    </row>
    <row r="4912" spans="1:13">
      <c r="A4912" s="2">
        <v>42538</v>
      </c>
      <c r="B4912" s="1" t="s">
        <v>3707</v>
      </c>
      <c r="C4912" s="1" t="s">
        <v>3326</v>
      </c>
      <c r="D4912" s="1" t="s">
        <v>3671</v>
      </c>
      <c r="E4912" s="92" t="s">
        <v>3532</v>
      </c>
      <c r="F4912" s="45" t="s">
        <v>3341</v>
      </c>
      <c r="G4912" s="1">
        <v>1</v>
      </c>
      <c r="H4912" s="1" t="s">
        <v>3355</v>
      </c>
      <c r="I4912" s="1" t="s">
        <v>3550</v>
      </c>
      <c r="K4912" s="1" t="str">
        <f>VLOOKUP(L4912,CW!C:D,2,FALSE)</f>
        <v>Jun'16</v>
      </c>
      <c r="L4912" s="1" t="str">
        <f t="shared" si="77"/>
        <v>24'16</v>
      </c>
      <c r="M4912" s="1" t="str">
        <f>VLOOKUP(K4912,CW!D:E,2,FALSE)</f>
        <v>Q1'16</v>
      </c>
    </row>
    <row r="4913" spans="1:13">
      <c r="A4913" s="2">
        <v>42538</v>
      </c>
      <c r="B4913" s="1" t="s">
        <v>3707</v>
      </c>
      <c r="C4913" s="1" t="s">
        <v>3326</v>
      </c>
      <c r="D4913" s="1" t="s">
        <v>3671</v>
      </c>
      <c r="E4913" s="92" t="s">
        <v>3532</v>
      </c>
      <c r="F4913" s="45" t="s">
        <v>4581</v>
      </c>
      <c r="G4913" s="1">
        <v>1</v>
      </c>
      <c r="H4913" s="1" t="s">
        <v>3355</v>
      </c>
      <c r="I4913" s="1" t="s">
        <v>3550</v>
      </c>
      <c r="K4913" s="1" t="str">
        <f>VLOOKUP(L4913,CW!C:D,2,FALSE)</f>
        <v>Jun'16</v>
      </c>
      <c r="L4913" s="1" t="str">
        <f t="shared" si="77"/>
        <v>24'16</v>
      </c>
      <c r="M4913" s="1" t="str">
        <f>VLOOKUP(K4913,CW!D:E,2,FALSE)</f>
        <v>Q1'16</v>
      </c>
    </row>
    <row r="4914" spans="1:13">
      <c r="A4914" s="2">
        <v>42538</v>
      </c>
      <c r="B4914" s="1" t="s">
        <v>3708</v>
      </c>
      <c r="C4914" s="1" t="s">
        <v>3326</v>
      </c>
      <c r="D4914" s="1" t="s">
        <v>3671</v>
      </c>
      <c r="E4914" s="92" t="s">
        <v>3532</v>
      </c>
      <c r="F4914" s="45" t="s">
        <v>3341</v>
      </c>
      <c r="G4914" s="1">
        <v>3</v>
      </c>
      <c r="H4914" s="1" t="s">
        <v>3355</v>
      </c>
      <c r="I4914" s="1" t="s">
        <v>3550</v>
      </c>
      <c r="K4914" s="1" t="str">
        <f>VLOOKUP(L4914,CW!C:D,2,FALSE)</f>
        <v>Jun'16</v>
      </c>
      <c r="L4914" s="1" t="str">
        <f t="shared" si="77"/>
        <v>24'16</v>
      </c>
      <c r="M4914" s="1" t="str">
        <f>VLOOKUP(K4914,CW!D:E,2,FALSE)</f>
        <v>Q1'16</v>
      </c>
    </row>
    <row r="4915" spans="1:13">
      <c r="A4915" s="2">
        <v>42538</v>
      </c>
      <c r="B4915" s="1" t="s">
        <v>3708</v>
      </c>
      <c r="C4915" s="1" t="s">
        <v>3326</v>
      </c>
      <c r="D4915" s="1" t="s">
        <v>3671</v>
      </c>
      <c r="E4915" s="92" t="s">
        <v>3532</v>
      </c>
      <c r="F4915" s="45" t="s">
        <v>4583</v>
      </c>
      <c r="G4915" s="1">
        <v>3</v>
      </c>
      <c r="H4915" s="1" t="s">
        <v>3355</v>
      </c>
      <c r="I4915" s="1" t="s">
        <v>3550</v>
      </c>
      <c r="K4915" s="1" t="str">
        <f>VLOOKUP(L4915,CW!C:D,2,FALSE)</f>
        <v>Jun'16</v>
      </c>
      <c r="L4915" s="1" t="str">
        <f t="shared" si="77"/>
        <v>24'16</v>
      </c>
      <c r="M4915" s="1" t="str">
        <f>VLOOKUP(K4915,CW!D:E,2,FALSE)</f>
        <v>Q1'16</v>
      </c>
    </row>
    <row r="4916" spans="1:13">
      <c r="A4916" s="2">
        <v>42538</v>
      </c>
      <c r="B4916" s="1" t="s">
        <v>3708</v>
      </c>
      <c r="C4916" s="1" t="s">
        <v>3326</v>
      </c>
      <c r="D4916" s="1" t="s">
        <v>3671</v>
      </c>
      <c r="E4916" s="92" t="s">
        <v>3532</v>
      </c>
      <c r="F4916" s="45" t="s">
        <v>4582</v>
      </c>
      <c r="G4916" s="1">
        <v>2</v>
      </c>
      <c r="H4916" s="1" t="s">
        <v>3355</v>
      </c>
      <c r="I4916" s="1" t="s">
        <v>3550</v>
      </c>
      <c r="K4916" s="1" t="str">
        <f>VLOOKUP(L4916,CW!C:D,2,FALSE)</f>
        <v>Jun'16</v>
      </c>
      <c r="L4916" s="1" t="str">
        <f t="shared" si="77"/>
        <v>24'16</v>
      </c>
      <c r="M4916" s="1" t="str">
        <f>VLOOKUP(K4916,CW!D:E,2,FALSE)</f>
        <v>Q1'16</v>
      </c>
    </row>
    <row r="4917" spans="1:13">
      <c r="A4917" s="2">
        <v>42538</v>
      </c>
      <c r="B4917" s="1" t="s">
        <v>3708</v>
      </c>
      <c r="C4917" s="1" t="s">
        <v>3326</v>
      </c>
      <c r="D4917" s="1" t="s">
        <v>3671</v>
      </c>
      <c r="E4917" s="92" t="s">
        <v>3532</v>
      </c>
      <c r="F4917" s="45" t="s">
        <v>3693</v>
      </c>
      <c r="G4917" s="1">
        <v>4</v>
      </c>
      <c r="H4917" s="1" t="s">
        <v>3355</v>
      </c>
      <c r="I4917" s="1" t="s">
        <v>3550</v>
      </c>
      <c r="K4917" s="1" t="str">
        <f>VLOOKUP(L4917,CW!C:D,2,FALSE)</f>
        <v>Jun'16</v>
      </c>
      <c r="L4917" s="1" t="str">
        <f t="shared" si="77"/>
        <v>24'16</v>
      </c>
      <c r="M4917" s="1" t="str">
        <f>VLOOKUP(K4917,CW!D:E,2,FALSE)</f>
        <v>Q1'16</v>
      </c>
    </row>
    <row r="4918" spans="1:13">
      <c r="A4918" s="2">
        <v>42538</v>
      </c>
      <c r="B4918" s="1" t="s">
        <v>3709</v>
      </c>
      <c r="C4918" s="1" t="s">
        <v>3326</v>
      </c>
      <c r="D4918" s="1" t="s">
        <v>3671</v>
      </c>
      <c r="E4918" s="92" t="s">
        <v>3532</v>
      </c>
      <c r="F4918" s="45" t="s">
        <v>3341</v>
      </c>
      <c r="G4918" s="1">
        <v>7</v>
      </c>
      <c r="H4918" s="1" t="s">
        <v>3355</v>
      </c>
      <c r="I4918" s="1" t="s">
        <v>3550</v>
      </c>
      <c r="K4918" s="1" t="str">
        <f>VLOOKUP(L4918,CW!C:D,2,FALSE)</f>
        <v>Jun'16</v>
      </c>
      <c r="L4918" s="1" t="str">
        <f t="shared" si="77"/>
        <v>24'16</v>
      </c>
      <c r="M4918" s="1" t="str">
        <f>VLOOKUP(K4918,CW!D:E,2,FALSE)</f>
        <v>Q1'16</v>
      </c>
    </row>
    <row r="4919" spans="1:13">
      <c r="A4919" s="2">
        <v>42538</v>
      </c>
      <c r="B4919" s="1" t="s">
        <v>3709</v>
      </c>
      <c r="C4919" s="1" t="s">
        <v>3326</v>
      </c>
      <c r="D4919" s="1" t="s">
        <v>3671</v>
      </c>
      <c r="E4919" s="92" t="s">
        <v>3532</v>
      </c>
      <c r="F4919" s="98" t="s">
        <v>4584</v>
      </c>
      <c r="G4919" s="1">
        <v>2</v>
      </c>
      <c r="H4919" s="1" t="s">
        <v>3355</v>
      </c>
      <c r="I4919" s="1" t="s">
        <v>3550</v>
      </c>
      <c r="K4919" s="1" t="str">
        <f>VLOOKUP(L4919,CW!C:D,2,FALSE)</f>
        <v>Jun'16</v>
      </c>
      <c r="L4919" s="1" t="str">
        <f t="shared" si="77"/>
        <v>24'16</v>
      </c>
      <c r="M4919" s="1" t="str">
        <f>VLOOKUP(K4919,CW!D:E,2,FALSE)</f>
        <v>Q1'16</v>
      </c>
    </row>
    <row r="4920" spans="1:13">
      <c r="A4920" s="2">
        <v>42538</v>
      </c>
      <c r="B4920" s="1" t="s">
        <v>3709</v>
      </c>
      <c r="C4920" s="1" t="s">
        <v>3326</v>
      </c>
      <c r="D4920" s="1" t="s">
        <v>3671</v>
      </c>
      <c r="E4920" s="92" t="s">
        <v>3532</v>
      </c>
      <c r="F4920" s="45" t="s">
        <v>3693</v>
      </c>
      <c r="G4920" s="1">
        <v>1</v>
      </c>
      <c r="H4920" s="1" t="s">
        <v>3355</v>
      </c>
      <c r="I4920" s="1" t="s">
        <v>3550</v>
      </c>
      <c r="K4920" s="1" t="str">
        <f>VLOOKUP(L4920,CW!C:D,2,FALSE)</f>
        <v>Jun'16</v>
      </c>
      <c r="L4920" s="1" t="str">
        <f t="shared" si="77"/>
        <v>24'16</v>
      </c>
      <c r="M4920" s="1" t="str">
        <f>VLOOKUP(K4920,CW!D:E,2,FALSE)</f>
        <v>Q1'16</v>
      </c>
    </row>
    <row r="4921" spans="1:13">
      <c r="A4921" s="2">
        <v>42538</v>
      </c>
      <c r="B4921" s="1" t="s">
        <v>3710</v>
      </c>
      <c r="C4921" s="1" t="s">
        <v>3326</v>
      </c>
      <c r="D4921" s="1" t="s">
        <v>3671</v>
      </c>
      <c r="E4921" s="92" t="s">
        <v>3532</v>
      </c>
      <c r="F4921" s="45" t="s">
        <v>3341</v>
      </c>
      <c r="G4921" s="1">
        <v>1</v>
      </c>
      <c r="H4921" s="1" t="s">
        <v>3355</v>
      </c>
      <c r="I4921" s="1" t="s">
        <v>3550</v>
      </c>
      <c r="K4921" s="1" t="str">
        <f>VLOOKUP(L4921,CW!C:D,2,FALSE)</f>
        <v>Jun'16</v>
      </c>
      <c r="L4921" s="1" t="str">
        <f t="shared" si="77"/>
        <v>24'16</v>
      </c>
      <c r="M4921" s="1" t="str">
        <f>VLOOKUP(K4921,CW!D:E,2,FALSE)</f>
        <v>Q1'16</v>
      </c>
    </row>
    <row r="4922" spans="1:13">
      <c r="A4922" s="2">
        <v>42538</v>
      </c>
      <c r="B4922" s="1" t="s">
        <v>3710</v>
      </c>
      <c r="C4922" s="1" t="s">
        <v>3326</v>
      </c>
      <c r="D4922" s="1" t="s">
        <v>3671</v>
      </c>
      <c r="E4922" s="92" t="s">
        <v>3532</v>
      </c>
      <c r="F4922" s="98" t="s">
        <v>4584</v>
      </c>
      <c r="G4922" s="1">
        <v>1</v>
      </c>
      <c r="H4922" s="1" t="s">
        <v>3355</v>
      </c>
      <c r="I4922" s="1" t="s">
        <v>3550</v>
      </c>
      <c r="K4922" s="1" t="str">
        <f>VLOOKUP(L4922,CW!C:D,2,FALSE)</f>
        <v>Jun'16</v>
      </c>
      <c r="L4922" s="1" t="str">
        <f t="shared" si="77"/>
        <v>24'16</v>
      </c>
      <c r="M4922" s="1" t="str">
        <f>VLOOKUP(K4922,CW!D:E,2,FALSE)</f>
        <v>Q1'16</v>
      </c>
    </row>
    <row r="4923" spans="1:13">
      <c r="A4923" s="2">
        <v>42538</v>
      </c>
      <c r="B4923" s="1" t="s">
        <v>3710</v>
      </c>
      <c r="C4923" s="1" t="s">
        <v>3326</v>
      </c>
      <c r="D4923" s="1" t="s">
        <v>3671</v>
      </c>
      <c r="E4923" s="92" t="s">
        <v>3532</v>
      </c>
      <c r="F4923" s="45" t="s">
        <v>3693</v>
      </c>
      <c r="G4923" s="1">
        <v>1</v>
      </c>
      <c r="H4923" s="1" t="s">
        <v>3355</v>
      </c>
      <c r="I4923" s="1" t="s">
        <v>3550</v>
      </c>
      <c r="K4923" s="1" t="str">
        <f>VLOOKUP(L4923,CW!C:D,2,FALSE)</f>
        <v>Jun'16</v>
      </c>
      <c r="L4923" s="1" t="str">
        <f t="shared" si="77"/>
        <v>24'16</v>
      </c>
      <c r="M4923" s="1" t="str">
        <f>VLOOKUP(K4923,CW!D:E,2,FALSE)</f>
        <v>Q1'16</v>
      </c>
    </row>
    <row r="4924" spans="1:13">
      <c r="A4924" s="2">
        <v>42538</v>
      </c>
      <c r="B4924" s="1" t="s">
        <v>3711</v>
      </c>
      <c r="C4924" s="1" t="s">
        <v>3326</v>
      </c>
      <c r="D4924" s="1" t="s">
        <v>3671</v>
      </c>
      <c r="E4924" s="92" t="s">
        <v>3532</v>
      </c>
      <c r="F4924" s="98" t="s">
        <v>4584</v>
      </c>
      <c r="G4924" s="1">
        <v>1</v>
      </c>
      <c r="H4924" s="1" t="s">
        <v>3355</v>
      </c>
      <c r="I4924" s="1" t="s">
        <v>3550</v>
      </c>
      <c r="K4924" s="1" t="str">
        <f>VLOOKUP(L4924,CW!C:D,2,FALSE)</f>
        <v>Jun'16</v>
      </c>
      <c r="L4924" s="1" t="str">
        <f t="shared" si="77"/>
        <v>24'16</v>
      </c>
      <c r="M4924" s="1" t="str">
        <f>VLOOKUP(K4924,CW!D:E,2,FALSE)</f>
        <v>Q1'16</v>
      </c>
    </row>
    <row r="4925" spans="1:13">
      <c r="A4925" s="2">
        <v>42538</v>
      </c>
      <c r="B4925" s="1" t="s">
        <v>3711</v>
      </c>
      <c r="C4925" s="1" t="s">
        <v>3326</v>
      </c>
      <c r="D4925" s="1" t="s">
        <v>3671</v>
      </c>
      <c r="E4925" s="92" t="s">
        <v>3532</v>
      </c>
      <c r="F4925" s="45" t="s">
        <v>4582</v>
      </c>
      <c r="G4925" s="1">
        <v>2</v>
      </c>
      <c r="H4925" s="1" t="s">
        <v>3355</v>
      </c>
      <c r="I4925" s="1" t="s">
        <v>3550</v>
      </c>
      <c r="K4925" s="1" t="str">
        <f>VLOOKUP(L4925,CW!C:D,2,FALSE)</f>
        <v>Jun'16</v>
      </c>
      <c r="L4925" s="1" t="str">
        <f t="shared" si="77"/>
        <v>24'16</v>
      </c>
      <c r="M4925" s="1" t="str">
        <f>VLOOKUP(K4925,CW!D:E,2,FALSE)</f>
        <v>Q1'16</v>
      </c>
    </row>
    <row r="4926" spans="1:13">
      <c r="A4926" s="2">
        <v>42538</v>
      </c>
      <c r="B4926" s="1" t="s">
        <v>3712</v>
      </c>
      <c r="C4926" s="1" t="s">
        <v>3326</v>
      </c>
      <c r="D4926" s="1" t="s">
        <v>3671</v>
      </c>
      <c r="E4926" s="92" t="s">
        <v>3532</v>
      </c>
      <c r="F4926" s="98" t="s">
        <v>4584</v>
      </c>
      <c r="G4926" s="1">
        <v>2</v>
      </c>
      <c r="H4926" s="1" t="s">
        <v>3355</v>
      </c>
      <c r="I4926" s="1" t="s">
        <v>3550</v>
      </c>
      <c r="K4926" s="1" t="str">
        <f>VLOOKUP(L4926,CW!C:D,2,FALSE)</f>
        <v>Jun'16</v>
      </c>
      <c r="L4926" s="1" t="str">
        <f t="shared" si="77"/>
        <v>24'16</v>
      </c>
      <c r="M4926" s="1" t="str">
        <f>VLOOKUP(K4926,CW!D:E,2,FALSE)</f>
        <v>Q1'16</v>
      </c>
    </row>
    <row r="4927" spans="1:13">
      <c r="A4927" s="2">
        <v>42538</v>
      </c>
      <c r="B4927" s="1" t="s">
        <v>3712</v>
      </c>
      <c r="C4927" s="1" t="s">
        <v>3326</v>
      </c>
      <c r="D4927" s="1" t="s">
        <v>3671</v>
      </c>
      <c r="E4927" s="92" t="s">
        <v>3532</v>
      </c>
      <c r="F4927" s="45" t="s">
        <v>3693</v>
      </c>
      <c r="G4927" s="1">
        <v>1</v>
      </c>
      <c r="H4927" s="1" t="s">
        <v>3355</v>
      </c>
      <c r="I4927" s="1" t="s">
        <v>3550</v>
      </c>
      <c r="K4927" s="1" t="str">
        <f>VLOOKUP(L4927,CW!C:D,2,FALSE)</f>
        <v>Jun'16</v>
      </c>
      <c r="L4927" s="1" t="str">
        <f t="shared" si="77"/>
        <v>24'16</v>
      </c>
      <c r="M4927" s="1" t="str">
        <f>VLOOKUP(K4927,CW!D:E,2,FALSE)</f>
        <v>Q1'16</v>
      </c>
    </row>
    <row r="4928" spans="1:13">
      <c r="A4928" s="2">
        <v>42538</v>
      </c>
      <c r="B4928" s="1" t="s">
        <v>3713</v>
      </c>
      <c r="C4928" s="1" t="s">
        <v>3326</v>
      </c>
      <c r="D4928" s="1" t="s">
        <v>3671</v>
      </c>
      <c r="E4928" s="92" t="s">
        <v>3532</v>
      </c>
      <c r="F4928" s="45" t="s">
        <v>3341</v>
      </c>
      <c r="G4928" s="1">
        <v>1</v>
      </c>
      <c r="H4928" s="1" t="s">
        <v>3355</v>
      </c>
      <c r="I4928" s="1" t="s">
        <v>3550</v>
      </c>
      <c r="K4928" s="1" t="str">
        <f>VLOOKUP(L4928,CW!C:D,2,FALSE)</f>
        <v>Jun'16</v>
      </c>
      <c r="L4928" s="1" t="str">
        <f t="shared" si="77"/>
        <v>24'16</v>
      </c>
      <c r="M4928" s="1" t="str">
        <f>VLOOKUP(K4928,CW!D:E,2,FALSE)</f>
        <v>Q1'16</v>
      </c>
    </row>
    <row r="4929" spans="1:13">
      <c r="A4929" s="2">
        <v>42538</v>
      </c>
      <c r="B4929" s="1" t="s">
        <v>3713</v>
      </c>
      <c r="C4929" s="1" t="s">
        <v>3326</v>
      </c>
      <c r="D4929" s="1" t="s">
        <v>3671</v>
      </c>
      <c r="E4929" s="92" t="s">
        <v>3532</v>
      </c>
      <c r="F4929" s="45" t="s">
        <v>4582</v>
      </c>
      <c r="G4929" s="1">
        <v>3</v>
      </c>
      <c r="H4929" s="1" t="s">
        <v>3355</v>
      </c>
      <c r="I4929" s="1" t="s">
        <v>3550</v>
      </c>
      <c r="K4929" s="1" t="str">
        <f>VLOOKUP(L4929,CW!C:D,2,FALSE)</f>
        <v>Jun'16</v>
      </c>
      <c r="L4929" s="1" t="str">
        <f t="shared" si="77"/>
        <v>24'16</v>
      </c>
      <c r="M4929" s="1" t="str">
        <f>VLOOKUP(K4929,CW!D:E,2,FALSE)</f>
        <v>Q1'16</v>
      </c>
    </row>
    <row r="4930" spans="1:13">
      <c r="A4930" s="2">
        <v>42538</v>
      </c>
      <c r="B4930" s="1" t="s">
        <v>3714</v>
      </c>
      <c r="C4930" s="1" t="s">
        <v>3326</v>
      </c>
      <c r="D4930" s="1" t="s">
        <v>3671</v>
      </c>
      <c r="E4930" s="92" t="s">
        <v>3532</v>
      </c>
      <c r="F4930" s="45" t="s">
        <v>3341</v>
      </c>
      <c r="G4930" s="1">
        <v>1</v>
      </c>
      <c r="H4930" s="1" t="s">
        <v>3355</v>
      </c>
      <c r="I4930" s="1" t="s">
        <v>3550</v>
      </c>
      <c r="K4930" s="1" t="str">
        <f>VLOOKUP(L4930,CW!C:D,2,FALSE)</f>
        <v>Jun'16</v>
      </c>
      <c r="L4930" s="1" t="str">
        <f t="shared" si="77"/>
        <v>24'16</v>
      </c>
      <c r="M4930" s="1" t="str">
        <f>VLOOKUP(K4930,CW!D:E,2,FALSE)</f>
        <v>Q1'16</v>
      </c>
    </row>
    <row r="4931" spans="1:13">
      <c r="A4931" s="2">
        <v>42538</v>
      </c>
      <c r="B4931" s="1" t="s">
        <v>3714</v>
      </c>
      <c r="C4931" s="1" t="s">
        <v>3326</v>
      </c>
      <c r="D4931" s="1" t="s">
        <v>3671</v>
      </c>
      <c r="E4931" s="92" t="s">
        <v>3532</v>
      </c>
      <c r="F4931" s="45" t="s">
        <v>4583</v>
      </c>
      <c r="G4931" s="1">
        <v>3</v>
      </c>
      <c r="H4931" s="1" t="s">
        <v>3355</v>
      </c>
      <c r="I4931" s="1" t="s">
        <v>3550</v>
      </c>
      <c r="K4931" s="1" t="str">
        <f>VLOOKUP(L4931,CW!C:D,2,FALSE)</f>
        <v>Jun'16</v>
      </c>
      <c r="L4931" s="1" t="str">
        <f t="shared" si="77"/>
        <v>24'16</v>
      </c>
      <c r="M4931" s="1" t="str">
        <f>VLOOKUP(K4931,CW!D:E,2,FALSE)</f>
        <v>Q1'16</v>
      </c>
    </row>
    <row r="4932" spans="1:13">
      <c r="A4932" s="2">
        <v>42538</v>
      </c>
      <c r="B4932" s="1" t="s">
        <v>3714</v>
      </c>
      <c r="C4932" s="1" t="s">
        <v>3326</v>
      </c>
      <c r="D4932" s="1" t="s">
        <v>3671</v>
      </c>
      <c r="E4932" s="92" t="s">
        <v>3532</v>
      </c>
      <c r="F4932" s="45" t="s">
        <v>4593</v>
      </c>
      <c r="G4932" s="1">
        <v>12</v>
      </c>
      <c r="H4932" s="1" t="s">
        <v>3355</v>
      </c>
      <c r="I4932" s="1" t="s">
        <v>3550</v>
      </c>
      <c r="K4932" s="1" t="str">
        <f>VLOOKUP(L4932,CW!C:D,2,FALSE)</f>
        <v>Jun'16</v>
      </c>
      <c r="L4932" s="1" t="str">
        <f t="shared" si="77"/>
        <v>24'16</v>
      </c>
      <c r="M4932" s="1" t="str">
        <f>VLOOKUP(K4932,CW!D:E,2,FALSE)</f>
        <v>Q1'16</v>
      </c>
    </row>
    <row r="4933" spans="1:13">
      <c r="A4933" s="2">
        <v>42538</v>
      </c>
      <c r="B4933" s="1" t="s">
        <v>3715</v>
      </c>
      <c r="C4933" s="1" t="s">
        <v>3326</v>
      </c>
      <c r="D4933" s="1" t="s">
        <v>3671</v>
      </c>
      <c r="E4933" s="92" t="s">
        <v>3532</v>
      </c>
      <c r="F4933" s="45" t="s">
        <v>3341</v>
      </c>
      <c r="G4933" s="1">
        <v>2</v>
      </c>
      <c r="H4933" s="1" t="s">
        <v>3355</v>
      </c>
      <c r="I4933" s="1" t="s">
        <v>3550</v>
      </c>
      <c r="K4933" s="1" t="str">
        <f>VLOOKUP(L4933,CW!C:D,2,FALSE)</f>
        <v>Jun'16</v>
      </c>
      <c r="L4933" s="1" t="str">
        <f t="shared" si="77"/>
        <v>24'16</v>
      </c>
      <c r="M4933" s="1" t="str">
        <f>VLOOKUP(K4933,CW!D:E,2,FALSE)</f>
        <v>Q1'16</v>
      </c>
    </row>
    <row r="4934" spans="1:13">
      <c r="A4934" s="2">
        <v>42538</v>
      </c>
      <c r="B4934" s="1" t="s">
        <v>3715</v>
      </c>
      <c r="C4934" s="1" t="s">
        <v>3326</v>
      </c>
      <c r="D4934" s="1" t="s">
        <v>3671</v>
      </c>
      <c r="E4934" s="92" t="s">
        <v>3532</v>
      </c>
      <c r="F4934" s="45" t="s">
        <v>4582</v>
      </c>
      <c r="G4934" s="1">
        <v>2</v>
      </c>
      <c r="H4934" s="1" t="s">
        <v>3355</v>
      </c>
      <c r="I4934" s="1" t="s">
        <v>3550</v>
      </c>
      <c r="K4934" s="1" t="str">
        <f>VLOOKUP(L4934,CW!C:D,2,FALSE)</f>
        <v>Jun'16</v>
      </c>
      <c r="L4934" s="1" t="str">
        <f t="shared" ref="L4934:L4997" si="78">CONCATENATE(WEEKNUM(A4934,21),"'",TEXT(A4934,"yy"))</f>
        <v>24'16</v>
      </c>
      <c r="M4934" s="1" t="str">
        <f>VLOOKUP(K4934,CW!D:E,2,FALSE)</f>
        <v>Q1'16</v>
      </c>
    </row>
    <row r="4935" spans="1:13">
      <c r="A4935" s="2">
        <v>42538</v>
      </c>
      <c r="B4935" s="1" t="s">
        <v>3715</v>
      </c>
      <c r="C4935" s="1" t="s">
        <v>3326</v>
      </c>
      <c r="D4935" s="1" t="s">
        <v>3671</v>
      </c>
      <c r="E4935" s="92" t="s">
        <v>3532</v>
      </c>
      <c r="F4935" s="45" t="s">
        <v>3693</v>
      </c>
      <c r="G4935" s="1">
        <v>2</v>
      </c>
      <c r="H4935" s="1" t="s">
        <v>3355</v>
      </c>
      <c r="I4935" s="1" t="s">
        <v>3550</v>
      </c>
      <c r="K4935" s="1" t="str">
        <f>VLOOKUP(L4935,CW!C:D,2,FALSE)</f>
        <v>Jun'16</v>
      </c>
      <c r="L4935" s="1" t="str">
        <f t="shared" si="78"/>
        <v>24'16</v>
      </c>
      <c r="M4935" s="1" t="str">
        <f>VLOOKUP(K4935,CW!D:E,2,FALSE)</f>
        <v>Q1'16</v>
      </c>
    </row>
    <row r="4936" spans="1:13">
      <c r="A4936" s="2">
        <v>42538</v>
      </c>
      <c r="B4936" s="1" t="s">
        <v>3716</v>
      </c>
      <c r="C4936" s="1" t="s">
        <v>3326</v>
      </c>
      <c r="D4936" s="1" t="s">
        <v>3671</v>
      </c>
      <c r="E4936" s="92" t="s">
        <v>3532</v>
      </c>
      <c r="F4936" s="45" t="s">
        <v>3341</v>
      </c>
      <c r="G4936" s="1">
        <v>2</v>
      </c>
      <c r="H4936" s="1" t="s">
        <v>3355</v>
      </c>
      <c r="I4936" s="1" t="s">
        <v>3550</v>
      </c>
      <c r="K4936" s="1" t="str">
        <f>VLOOKUP(L4936,CW!C:D,2,FALSE)</f>
        <v>Jun'16</v>
      </c>
      <c r="L4936" s="1" t="str">
        <f t="shared" si="78"/>
        <v>24'16</v>
      </c>
      <c r="M4936" s="1" t="str">
        <f>VLOOKUP(K4936,CW!D:E,2,FALSE)</f>
        <v>Q1'16</v>
      </c>
    </row>
    <row r="4937" spans="1:13">
      <c r="A4937" s="2">
        <v>42538</v>
      </c>
      <c r="B4937" s="1" t="s">
        <v>3716</v>
      </c>
      <c r="C4937" s="1" t="s">
        <v>3326</v>
      </c>
      <c r="D4937" s="1" t="s">
        <v>3671</v>
      </c>
      <c r="E4937" s="92" t="s">
        <v>3532</v>
      </c>
      <c r="F4937" s="45" t="s">
        <v>4583</v>
      </c>
      <c r="G4937" s="1">
        <v>5</v>
      </c>
      <c r="H4937" s="1" t="s">
        <v>3355</v>
      </c>
      <c r="I4937" s="1" t="s">
        <v>3550</v>
      </c>
      <c r="K4937" s="1" t="str">
        <f>VLOOKUP(L4937,CW!C:D,2,FALSE)</f>
        <v>Jun'16</v>
      </c>
      <c r="L4937" s="1" t="str">
        <f t="shared" si="78"/>
        <v>24'16</v>
      </c>
      <c r="M4937" s="1" t="str">
        <f>VLOOKUP(K4937,CW!D:E,2,FALSE)</f>
        <v>Q1'16</v>
      </c>
    </row>
    <row r="4938" spans="1:13">
      <c r="A4938" s="2">
        <v>42538</v>
      </c>
      <c r="B4938" s="1" t="s">
        <v>3716</v>
      </c>
      <c r="C4938" s="1" t="s">
        <v>3326</v>
      </c>
      <c r="D4938" s="1" t="s">
        <v>3671</v>
      </c>
      <c r="E4938" s="92" t="s">
        <v>3532</v>
      </c>
      <c r="F4938" s="45" t="s">
        <v>4582</v>
      </c>
      <c r="G4938" s="1">
        <v>1</v>
      </c>
      <c r="H4938" s="1" t="s">
        <v>3355</v>
      </c>
      <c r="I4938" s="1" t="s">
        <v>3550</v>
      </c>
      <c r="K4938" s="1" t="str">
        <f>VLOOKUP(L4938,CW!C:D,2,FALSE)</f>
        <v>Jun'16</v>
      </c>
      <c r="L4938" s="1" t="str">
        <f t="shared" si="78"/>
        <v>24'16</v>
      </c>
      <c r="M4938" s="1" t="str">
        <f>VLOOKUP(K4938,CW!D:E,2,FALSE)</f>
        <v>Q1'16</v>
      </c>
    </row>
    <row r="4939" spans="1:13">
      <c r="A4939" s="2">
        <v>42538</v>
      </c>
      <c r="B4939" s="1" t="s">
        <v>3717</v>
      </c>
      <c r="C4939" s="1" t="s">
        <v>3326</v>
      </c>
      <c r="D4939" s="1" t="s">
        <v>3671</v>
      </c>
      <c r="E4939" s="92" t="s">
        <v>3532</v>
      </c>
      <c r="F4939" s="45" t="s">
        <v>4583</v>
      </c>
      <c r="G4939" s="1">
        <v>2</v>
      </c>
      <c r="H4939" s="1" t="s">
        <v>3355</v>
      </c>
      <c r="I4939" s="1" t="s">
        <v>3550</v>
      </c>
      <c r="K4939" s="1" t="str">
        <f>VLOOKUP(L4939,CW!C:D,2,FALSE)</f>
        <v>Jun'16</v>
      </c>
      <c r="L4939" s="1" t="str">
        <f t="shared" si="78"/>
        <v>24'16</v>
      </c>
      <c r="M4939" s="1" t="str">
        <f>VLOOKUP(K4939,CW!D:E,2,FALSE)</f>
        <v>Q1'16</v>
      </c>
    </row>
    <row r="4940" spans="1:13">
      <c r="A4940" s="2">
        <v>42538</v>
      </c>
      <c r="B4940" s="1" t="s">
        <v>3717</v>
      </c>
      <c r="C4940" s="1" t="s">
        <v>3326</v>
      </c>
      <c r="D4940" s="1" t="s">
        <v>3671</v>
      </c>
      <c r="E4940" s="92" t="s">
        <v>3532</v>
      </c>
      <c r="F4940" s="45" t="s">
        <v>4582</v>
      </c>
      <c r="G4940" s="1">
        <v>1</v>
      </c>
      <c r="H4940" s="1" t="s">
        <v>3355</v>
      </c>
      <c r="I4940" s="1" t="s">
        <v>3550</v>
      </c>
      <c r="K4940" s="1" t="str">
        <f>VLOOKUP(L4940,CW!C:D,2,FALSE)</f>
        <v>Jun'16</v>
      </c>
      <c r="L4940" s="1" t="str">
        <f t="shared" si="78"/>
        <v>24'16</v>
      </c>
      <c r="M4940" s="1" t="str">
        <f>VLOOKUP(K4940,CW!D:E,2,FALSE)</f>
        <v>Q1'16</v>
      </c>
    </row>
    <row r="4941" spans="1:13">
      <c r="A4941" s="2">
        <v>42538</v>
      </c>
      <c r="B4941" s="1" t="s">
        <v>3718</v>
      </c>
      <c r="C4941" s="1" t="s">
        <v>3326</v>
      </c>
      <c r="D4941" s="1" t="s">
        <v>3671</v>
      </c>
      <c r="E4941" s="92" t="s">
        <v>3532</v>
      </c>
      <c r="F4941" s="45" t="s">
        <v>4583</v>
      </c>
      <c r="G4941" s="1">
        <v>3</v>
      </c>
      <c r="H4941" s="1" t="s">
        <v>3355</v>
      </c>
      <c r="I4941" s="1" t="s">
        <v>3550</v>
      </c>
      <c r="K4941" s="1" t="str">
        <f>VLOOKUP(L4941,CW!C:D,2,FALSE)</f>
        <v>Jun'16</v>
      </c>
      <c r="L4941" s="1" t="str">
        <f t="shared" si="78"/>
        <v>24'16</v>
      </c>
      <c r="M4941" s="1" t="str">
        <f>VLOOKUP(K4941,CW!D:E,2,FALSE)</f>
        <v>Q1'16</v>
      </c>
    </row>
    <row r="4942" spans="1:13">
      <c r="A4942" s="2">
        <v>42538</v>
      </c>
      <c r="B4942" s="1" t="s">
        <v>3718</v>
      </c>
      <c r="C4942" s="1" t="s">
        <v>3326</v>
      </c>
      <c r="D4942" s="1" t="s">
        <v>3671</v>
      </c>
      <c r="E4942" s="92" t="s">
        <v>3532</v>
      </c>
      <c r="F4942" s="45" t="s">
        <v>4593</v>
      </c>
      <c r="G4942" s="1">
        <v>1</v>
      </c>
      <c r="H4942" s="1" t="s">
        <v>3355</v>
      </c>
      <c r="I4942" s="1" t="s">
        <v>3550</v>
      </c>
      <c r="K4942" s="1" t="str">
        <f>VLOOKUP(L4942,CW!C:D,2,FALSE)</f>
        <v>Jun'16</v>
      </c>
      <c r="L4942" s="1" t="str">
        <f t="shared" si="78"/>
        <v>24'16</v>
      </c>
      <c r="M4942" s="1" t="str">
        <f>VLOOKUP(K4942,CW!D:E,2,FALSE)</f>
        <v>Q1'16</v>
      </c>
    </row>
    <row r="4943" spans="1:13">
      <c r="A4943" s="2">
        <v>42538</v>
      </c>
      <c r="B4943" s="1" t="s">
        <v>3719</v>
      </c>
      <c r="C4943" s="1" t="s">
        <v>3326</v>
      </c>
      <c r="D4943" s="1" t="s">
        <v>3671</v>
      </c>
      <c r="E4943" s="92" t="s">
        <v>3532</v>
      </c>
      <c r="F4943" s="45" t="s">
        <v>3341</v>
      </c>
      <c r="G4943" s="1">
        <v>2</v>
      </c>
      <c r="H4943" s="1" t="s">
        <v>3355</v>
      </c>
      <c r="I4943" s="1" t="s">
        <v>3550</v>
      </c>
      <c r="K4943" s="1" t="str">
        <f>VLOOKUP(L4943,CW!C:D,2,FALSE)</f>
        <v>Jun'16</v>
      </c>
      <c r="L4943" s="1" t="str">
        <f t="shared" si="78"/>
        <v>24'16</v>
      </c>
      <c r="M4943" s="1" t="str">
        <f>VLOOKUP(K4943,CW!D:E,2,FALSE)</f>
        <v>Q1'16</v>
      </c>
    </row>
    <row r="4944" spans="1:13">
      <c r="A4944" s="2">
        <v>42538</v>
      </c>
      <c r="B4944" s="1" t="s">
        <v>3719</v>
      </c>
      <c r="C4944" s="1" t="s">
        <v>3326</v>
      </c>
      <c r="D4944" s="1" t="s">
        <v>3671</v>
      </c>
      <c r="E4944" s="92" t="s">
        <v>3532</v>
      </c>
      <c r="F4944" s="45" t="s">
        <v>4583</v>
      </c>
      <c r="G4944" s="1">
        <v>1</v>
      </c>
      <c r="H4944" s="1" t="s">
        <v>3355</v>
      </c>
      <c r="I4944" s="1" t="s">
        <v>3550</v>
      </c>
      <c r="K4944" s="1" t="str">
        <f>VLOOKUP(L4944,CW!C:D,2,FALSE)</f>
        <v>Jun'16</v>
      </c>
      <c r="L4944" s="1" t="str">
        <f t="shared" si="78"/>
        <v>24'16</v>
      </c>
      <c r="M4944" s="1" t="str">
        <f>VLOOKUP(K4944,CW!D:E,2,FALSE)</f>
        <v>Q1'16</v>
      </c>
    </row>
    <row r="4945" spans="1:13">
      <c r="A4945" s="2">
        <v>42538</v>
      </c>
      <c r="B4945" s="1" t="s">
        <v>3720</v>
      </c>
      <c r="C4945" s="1" t="s">
        <v>3326</v>
      </c>
      <c r="D4945" s="1" t="s">
        <v>3671</v>
      </c>
      <c r="E4945" s="92" t="s">
        <v>3532</v>
      </c>
      <c r="F4945" s="45" t="s">
        <v>3341</v>
      </c>
      <c r="G4945" s="1">
        <v>1</v>
      </c>
      <c r="H4945" s="1" t="s">
        <v>3355</v>
      </c>
      <c r="I4945" s="1" t="s">
        <v>3550</v>
      </c>
      <c r="K4945" s="1" t="str">
        <f>VLOOKUP(L4945,CW!C:D,2,FALSE)</f>
        <v>Jun'16</v>
      </c>
      <c r="L4945" s="1" t="str">
        <f t="shared" si="78"/>
        <v>24'16</v>
      </c>
      <c r="M4945" s="1" t="str">
        <f>VLOOKUP(K4945,CW!D:E,2,FALSE)</f>
        <v>Q1'16</v>
      </c>
    </row>
    <row r="4946" spans="1:13">
      <c r="A4946" s="2">
        <v>42538</v>
      </c>
      <c r="B4946" s="1" t="s">
        <v>3720</v>
      </c>
      <c r="C4946" s="1" t="s">
        <v>3326</v>
      </c>
      <c r="D4946" s="1" t="s">
        <v>3671</v>
      </c>
      <c r="E4946" s="92" t="s">
        <v>3532</v>
      </c>
      <c r="F4946" s="45" t="s">
        <v>4583</v>
      </c>
      <c r="G4946" s="1">
        <v>1</v>
      </c>
      <c r="H4946" s="1" t="s">
        <v>3355</v>
      </c>
      <c r="I4946" s="1" t="s">
        <v>3550</v>
      </c>
      <c r="K4946" s="1" t="str">
        <f>VLOOKUP(L4946,CW!C:D,2,FALSE)</f>
        <v>Jun'16</v>
      </c>
      <c r="L4946" s="1" t="str">
        <f t="shared" si="78"/>
        <v>24'16</v>
      </c>
      <c r="M4946" s="1" t="str">
        <f>VLOOKUP(K4946,CW!D:E,2,FALSE)</f>
        <v>Q1'16</v>
      </c>
    </row>
    <row r="4947" spans="1:13">
      <c r="A4947" s="2">
        <v>42538</v>
      </c>
      <c r="B4947" s="1" t="s">
        <v>3720</v>
      </c>
      <c r="C4947" s="1" t="s">
        <v>3326</v>
      </c>
      <c r="D4947" s="1" t="s">
        <v>3671</v>
      </c>
      <c r="E4947" s="92" t="s">
        <v>3532</v>
      </c>
      <c r="F4947" s="45" t="s">
        <v>3693</v>
      </c>
      <c r="G4947" s="1">
        <v>5</v>
      </c>
      <c r="H4947" s="1" t="s">
        <v>3355</v>
      </c>
      <c r="I4947" s="1" t="s">
        <v>3550</v>
      </c>
      <c r="K4947" s="1" t="str">
        <f>VLOOKUP(L4947,CW!C:D,2,FALSE)</f>
        <v>Jun'16</v>
      </c>
      <c r="L4947" s="1" t="str">
        <f t="shared" si="78"/>
        <v>24'16</v>
      </c>
      <c r="M4947" s="1" t="str">
        <f>VLOOKUP(K4947,CW!D:E,2,FALSE)</f>
        <v>Q1'16</v>
      </c>
    </row>
    <row r="4948" spans="1:13">
      <c r="A4948" s="2">
        <v>42538</v>
      </c>
      <c r="B4948" s="1" t="s">
        <v>3721</v>
      </c>
      <c r="C4948" s="1" t="s">
        <v>3326</v>
      </c>
      <c r="D4948" s="1" t="s">
        <v>3671</v>
      </c>
      <c r="E4948" s="92" t="s">
        <v>3532</v>
      </c>
      <c r="F4948" s="45" t="s">
        <v>3341</v>
      </c>
      <c r="G4948" s="1">
        <v>1</v>
      </c>
      <c r="H4948" s="1" t="s">
        <v>3355</v>
      </c>
      <c r="I4948" s="1" t="s">
        <v>3550</v>
      </c>
      <c r="K4948" s="1" t="str">
        <f>VLOOKUP(L4948,CW!C:D,2,FALSE)</f>
        <v>Jun'16</v>
      </c>
      <c r="L4948" s="1" t="str">
        <f t="shared" si="78"/>
        <v>24'16</v>
      </c>
      <c r="M4948" s="1" t="str">
        <f>VLOOKUP(K4948,CW!D:E,2,FALSE)</f>
        <v>Q1'16</v>
      </c>
    </row>
    <row r="4949" spans="1:13">
      <c r="A4949" s="2">
        <v>42538</v>
      </c>
      <c r="B4949" s="1" t="s">
        <v>3721</v>
      </c>
      <c r="C4949" s="1" t="s">
        <v>3326</v>
      </c>
      <c r="D4949" s="1" t="s">
        <v>3671</v>
      </c>
      <c r="E4949" s="92" t="s">
        <v>3532</v>
      </c>
      <c r="F4949" s="45" t="s">
        <v>4583</v>
      </c>
      <c r="G4949" s="1">
        <v>4</v>
      </c>
      <c r="H4949" s="1" t="s">
        <v>3355</v>
      </c>
      <c r="I4949" s="1" t="s">
        <v>3550</v>
      </c>
      <c r="K4949" s="1" t="str">
        <f>VLOOKUP(L4949,CW!C:D,2,FALSE)</f>
        <v>Jun'16</v>
      </c>
      <c r="L4949" s="1" t="str">
        <f t="shared" si="78"/>
        <v>24'16</v>
      </c>
      <c r="M4949" s="1" t="str">
        <f>VLOOKUP(K4949,CW!D:E,2,FALSE)</f>
        <v>Q1'16</v>
      </c>
    </row>
    <row r="4950" spans="1:13">
      <c r="A4950" s="2">
        <v>42538</v>
      </c>
      <c r="B4950" s="1" t="s">
        <v>3721</v>
      </c>
      <c r="C4950" s="1" t="s">
        <v>3326</v>
      </c>
      <c r="D4950" s="1" t="s">
        <v>3671</v>
      </c>
      <c r="E4950" s="92" t="s">
        <v>3532</v>
      </c>
      <c r="F4950" s="45" t="s">
        <v>4582</v>
      </c>
      <c r="G4950" s="1">
        <v>1</v>
      </c>
      <c r="H4950" s="1" t="s">
        <v>3355</v>
      </c>
      <c r="I4950" s="1" t="s">
        <v>3550</v>
      </c>
      <c r="K4950" s="1" t="str">
        <f>VLOOKUP(L4950,CW!C:D,2,FALSE)</f>
        <v>Jun'16</v>
      </c>
      <c r="L4950" s="1" t="str">
        <f t="shared" si="78"/>
        <v>24'16</v>
      </c>
      <c r="M4950" s="1" t="str">
        <f>VLOOKUP(K4950,CW!D:E,2,FALSE)</f>
        <v>Q1'16</v>
      </c>
    </row>
    <row r="4951" spans="1:13">
      <c r="A4951" s="2">
        <v>42538</v>
      </c>
      <c r="B4951" s="1" t="s">
        <v>3722</v>
      </c>
      <c r="C4951" s="1" t="s">
        <v>3326</v>
      </c>
      <c r="D4951" s="1" t="s">
        <v>3671</v>
      </c>
      <c r="E4951" s="92" t="s">
        <v>3532</v>
      </c>
      <c r="F4951" s="45" t="s">
        <v>3341</v>
      </c>
      <c r="G4951" s="1">
        <v>5</v>
      </c>
      <c r="H4951" s="1" t="s">
        <v>3355</v>
      </c>
      <c r="I4951" s="1" t="s">
        <v>3550</v>
      </c>
      <c r="K4951" s="1" t="str">
        <f>VLOOKUP(L4951,CW!C:D,2,FALSE)</f>
        <v>Jun'16</v>
      </c>
      <c r="L4951" s="1" t="str">
        <f t="shared" si="78"/>
        <v>24'16</v>
      </c>
      <c r="M4951" s="1" t="str">
        <f>VLOOKUP(K4951,CW!D:E,2,FALSE)</f>
        <v>Q1'16</v>
      </c>
    </row>
    <row r="4952" spans="1:13">
      <c r="A4952" s="2">
        <v>42538</v>
      </c>
      <c r="B4952" s="1" t="s">
        <v>3722</v>
      </c>
      <c r="C4952" s="1" t="s">
        <v>3326</v>
      </c>
      <c r="D4952" s="1" t="s">
        <v>3671</v>
      </c>
      <c r="E4952" s="92" t="s">
        <v>3532</v>
      </c>
      <c r="F4952" s="45" t="s">
        <v>4592</v>
      </c>
      <c r="G4952" s="1">
        <v>2</v>
      </c>
      <c r="H4952" s="1" t="s">
        <v>3355</v>
      </c>
      <c r="I4952" s="1" t="s">
        <v>3550</v>
      </c>
      <c r="K4952" s="1" t="str">
        <f>VLOOKUP(L4952,CW!C:D,2,FALSE)</f>
        <v>Jun'16</v>
      </c>
      <c r="L4952" s="1" t="str">
        <f t="shared" si="78"/>
        <v>24'16</v>
      </c>
      <c r="M4952" s="1" t="str">
        <f>VLOOKUP(K4952,CW!D:E,2,FALSE)</f>
        <v>Q1'16</v>
      </c>
    </row>
    <row r="4953" spans="1:13">
      <c r="A4953" s="2">
        <v>42538</v>
      </c>
      <c r="B4953" s="1" t="s">
        <v>3722</v>
      </c>
      <c r="C4953" s="1" t="s">
        <v>3326</v>
      </c>
      <c r="D4953" s="1" t="s">
        <v>3671</v>
      </c>
      <c r="E4953" s="92" t="s">
        <v>3532</v>
      </c>
      <c r="F4953" s="45" t="s">
        <v>4583</v>
      </c>
      <c r="G4953" s="1">
        <v>3</v>
      </c>
      <c r="H4953" s="1" t="s">
        <v>3355</v>
      </c>
      <c r="I4953" s="1" t="s">
        <v>3550</v>
      </c>
      <c r="K4953" s="1" t="str">
        <f>VLOOKUP(L4953,CW!C:D,2,FALSE)</f>
        <v>Jun'16</v>
      </c>
      <c r="L4953" s="1" t="str">
        <f t="shared" si="78"/>
        <v>24'16</v>
      </c>
      <c r="M4953" s="1" t="str">
        <f>VLOOKUP(K4953,CW!D:E,2,FALSE)</f>
        <v>Q1'16</v>
      </c>
    </row>
    <row r="4954" spans="1:13">
      <c r="A4954" s="2">
        <v>42538</v>
      </c>
      <c r="B4954" s="1" t="s">
        <v>3722</v>
      </c>
      <c r="C4954" s="1" t="s">
        <v>3326</v>
      </c>
      <c r="D4954" s="1" t="s">
        <v>3671</v>
      </c>
      <c r="E4954" s="92" t="s">
        <v>3532</v>
      </c>
      <c r="F4954" s="45" t="s">
        <v>3693</v>
      </c>
      <c r="G4954" s="1">
        <v>6</v>
      </c>
      <c r="H4954" s="1" t="s">
        <v>3355</v>
      </c>
      <c r="I4954" s="1" t="s">
        <v>3550</v>
      </c>
      <c r="K4954" s="1" t="str">
        <f>VLOOKUP(L4954,CW!C:D,2,FALSE)</f>
        <v>Jun'16</v>
      </c>
      <c r="L4954" s="1" t="str">
        <f t="shared" si="78"/>
        <v>24'16</v>
      </c>
      <c r="M4954" s="1" t="str">
        <f>VLOOKUP(K4954,CW!D:E,2,FALSE)</f>
        <v>Q1'16</v>
      </c>
    </row>
    <row r="4955" spans="1:13">
      <c r="A4955" s="2">
        <v>42538</v>
      </c>
      <c r="B4955" s="1" t="s">
        <v>3723</v>
      </c>
      <c r="C4955" s="1" t="s">
        <v>3326</v>
      </c>
      <c r="D4955" s="1" t="s">
        <v>3540</v>
      </c>
      <c r="E4955" s="92" t="s">
        <v>3532</v>
      </c>
      <c r="F4955" s="45" t="s">
        <v>3341</v>
      </c>
      <c r="G4955" s="1">
        <v>14</v>
      </c>
      <c r="H4955" s="1" t="s">
        <v>3355</v>
      </c>
      <c r="I4955" s="1" t="s">
        <v>3550</v>
      </c>
      <c r="K4955" s="1" t="str">
        <f>VLOOKUP(L4955,CW!C:D,2,FALSE)</f>
        <v>Jun'16</v>
      </c>
      <c r="L4955" s="1" t="str">
        <f t="shared" si="78"/>
        <v>24'16</v>
      </c>
      <c r="M4955" s="1" t="str">
        <f>VLOOKUP(K4955,CW!D:E,2,FALSE)</f>
        <v>Q1'16</v>
      </c>
    </row>
    <row r="4956" spans="1:13">
      <c r="A4956" s="2">
        <v>42538</v>
      </c>
      <c r="B4956" s="1" t="s">
        <v>3723</v>
      </c>
      <c r="C4956" s="1" t="s">
        <v>3326</v>
      </c>
      <c r="D4956" s="1" t="s">
        <v>3540</v>
      </c>
      <c r="E4956" s="92" t="s">
        <v>3532</v>
      </c>
      <c r="F4956" s="45" t="s">
        <v>4592</v>
      </c>
      <c r="G4956" s="1">
        <v>1</v>
      </c>
      <c r="H4956" s="1" t="s">
        <v>3355</v>
      </c>
      <c r="I4956" s="1" t="s">
        <v>3550</v>
      </c>
      <c r="K4956" s="1" t="str">
        <f>VLOOKUP(L4956,CW!C:D,2,FALSE)</f>
        <v>Jun'16</v>
      </c>
      <c r="L4956" s="1" t="str">
        <f t="shared" si="78"/>
        <v>24'16</v>
      </c>
      <c r="M4956" s="1" t="str">
        <f>VLOOKUP(K4956,CW!D:E,2,FALSE)</f>
        <v>Q1'16</v>
      </c>
    </row>
    <row r="4957" spans="1:13">
      <c r="A4957" s="2">
        <v>42538</v>
      </c>
      <c r="B4957" s="1" t="s">
        <v>3724</v>
      </c>
      <c r="C4957" s="1" t="s">
        <v>3725</v>
      </c>
      <c r="D4957" s="1" t="s">
        <v>3540</v>
      </c>
      <c r="E4957" s="92" t="s">
        <v>3532</v>
      </c>
      <c r="F4957" s="45" t="s">
        <v>3341</v>
      </c>
      <c r="G4957" s="1">
        <v>1</v>
      </c>
      <c r="H4957" s="1" t="s">
        <v>3355</v>
      </c>
      <c r="I4957" s="1" t="s">
        <v>3550</v>
      </c>
      <c r="K4957" s="1" t="str">
        <f>VLOOKUP(L4957,CW!C:D,2,FALSE)</f>
        <v>Jun'16</v>
      </c>
      <c r="L4957" s="1" t="str">
        <f t="shared" si="78"/>
        <v>24'16</v>
      </c>
      <c r="M4957" s="1" t="str">
        <f>VLOOKUP(K4957,CW!D:E,2,FALSE)</f>
        <v>Q1'16</v>
      </c>
    </row>
    <row r="4958" spans="1:13">
      <c r="A4958" s="2">
        <v>42538</v>
      </c>
      <c r="B4958" s="1" t="s">
        <v>3724</v>
      </c>
      <c r="C4958" s="1" t="s">
        <v>3725</v>
      </c>
      <c r="D4958" s="1" t="s">
        <v>3540</v>
      </c>
      <c r="E4958" s="92" t="s">
        <v>3532</v>
      </c>
      <c r="F4958" s="45" t="s">
        <v>4592</v>
      </c>
      <c r="G4958" s="1">
        <v>1</v>
      </c>
      <c r="H4958" s="1" t="s">
        <v>3355</v>
      </c>
      <c r="I4958" s="1" t="s">
        <v>3550</v>
      </c>
      <c r="K4958" s="1" t="str">
        <f>VLOOKUP(L4958,CW!C:D,2,FALSE)</f>
        <v>Jun'16</v>
      </c>
      <c r="L4958" s="1" t="str">
        <f t="shared" si="78"/>
        <v>24'16</v>
      </c>
      <c r="M4958" s="1" t="str">
        <f>VLOOKUP(K4958,CW!D:E,2,FALSE)</f>
        <v>Q1'16</v>
      </c>
    </row>
    <row r="4959" spans="1:13">
      <c r="A4959" s="2">
        <v>42539</v>
      </c>
      <c r="B4959" s="1" t="s">
        <v>3726</v>
      </c>
      <c r="C4959" s="1" t="s">
        <v>3727</v>
      </c>
      <c r="D4959" s="1" t="s">
        <v>3566</v>
      </c>
      <c r="E4959" s="92" t="s">
        <v>3532</v>
      </c>
      <c r="F4959" s="45" t="s">
        <v>3341</v>
      </c>
      <c r="G4959" s="1">
        <v>7</v>
      </c>
      <c r="H4959" s="1" t="s">
        <v>3355</v>
      </c>
      <c r="I4959" s="1" t="s">
        <v>3550</v>
      </c>
      <c r="K4959" s="1" t="str">
        <f>VLOOKUP(L4959,CW!C:D,2,FALSE)</f>
        <v>Jun'16</v>
      </c>
      <c r="L4959" s="1" t="str">
        <f t="shared" si="78"/>
        <v>24'16</v>
      </c>
      <c r="M4959" s="1" t="str">
        <f>VLOOKUP(K4959,CW!D:E,2,FALSE)</f>
        <v>Q1'16</v>
      </c>
    </row>
    <row r="4960" spans="1:13">
      <c r="A4960" s="2">
        <v>42539</v>
      </c>
      <c r="B4960" s="1" t="s">
        <v>3726</v>
      </c>
      <c r="C4960" s="1" t="s">
        <v>3727</v>
      </c>
      <c r="D4960" s="1" t="s">
        <v>3566</v>
      </c>
      <c r="E4960" s="92" t="s">
        <v>3532</v>
      </c>
      <c r="F4960" s="45" t="s">
        <v>3693</v>
      </c>
      <c r="G4960" s="1">
        <v>9</v>
      </c>
      <c r="H4960" s="1" t="s">
        <v>3355</v>
      </c>
      <c r="I4960" s="1" t="s">
        <v>3550</v>
      </c>
      <c r="K4960" s="1" t="str">
        <f>VLOOKUP(L4960,CW!C:D,2,FALSE)</f>
        <v>Jun'16</v>
      </c>
      <c r="L4960" s="1" t="str">
        <f t="shared" si="78"/>
        <v>24'16</v>
      </c>
      <c r="M4960" s="1" t="str">
        <f>VLOOKUP(K4960,CW!D:E,2,FALSE)</f>
        <v>Q1'16</v>
      </c>
    </row>
    <row r="4961" spans="1:13">
      <c r="A4961" s="2">
        <v>42539</v>
      </c>
      <c r="B4961" s="1" t="s">
        <v>3728</v>
      </c>
      <c r="C4961" s="1" t="s">
        <v>3729</v>
      </c>
      <c r="D4961" s="1" t="s">
        <v>3566</v>
      </c>
      <c r="E4961" s="92" t="s">
        <v>3532</v>
      </c>
      <c r="F4961" s="45" t="s">
        <v>3341</v>
      </c>
      <c r="G4961" s="1">
        <v>2</v>
      </c>
      <c r="H4961" s="1" t="s">
        <v>3355</v>
      </c>
      <c r="I4961" s="1" t="s">
        <v>3550</v>
      </c>
      <c r="K4961" s="1" t="str">
        <f>VLOOKUP(L4961,CW!C:D,2,FALSE)</f>
        <v>Jun'16</v>
      </c>
      <c r="L4961" s="1" t="str">
        <f t="shared" si="78"/>
        <v>24'16</v>
      </c>
      <c r="M4961" s="1" t="str">
        <f>VLOOKUP(K4961,CW!D:E,2,FALSE)</f>
        <v>Q1'16</v>
      </c>
    </row>
    <row r="4962" spans="1:13">
      <c r="A4962" s="2">
        <v>42539</v>
      </c>
      <c r="B4962" s="1" t="s">
        <v>3728</v>
      </c>
      <c r="C4962" s="1" t="s">
        <v>3729</v>
      </c>
      <c r="D4962" s="1" t="s">
        <v>3566</v>
      </c>
      <c r="E4962" s="92" t="s">
        <v>3532</v>
      </c>
      <c r="F4962" s="45" t="s">
        <v>3693</v>
      </c>
      <c r="G4962" s="1">
        <v>1</v>
      </c>
      <c r="H4962" s="1" t="s">
        <v>3355</v>
      </c>
      <c r="I4962" s="1" t="s">
        <v>3550</v>
      </c>
      <c r="K4962" s="1" t="str">
        <f>VLOOKUP(L4962,CW!C:D,2,FALSE)</f>
        <v>Jun'16</v>
      </c>
      <c r="L4962" s="1" t="str">
        <f t="shared" si="78"/>
        <v>24'16</v>
      </c>
      <c r="M4962" s="1" t="str">
        <f>VLOOKUP(K4962,CW!D:E,2,FALSE)</f>
        <v>Q1'16</v>
      </c>
    </row>
    <row r="4963" spans="1:13">
      <c r="A4963" s="2">
        <v>42539</v>
      </c>
      <c r="B4963" s="1" t="s">
        <v>3728</v>
      </c>
      <c r="C4963" s="1" t="s">
        <v>3729</v>
      </c>
      <c r="D4963" s="1" t="s">
        <v>3566</v>
      </c>
      <c r="E4963" s="92" t="s">
        <v>3532</v>
      </c>
      <c r="F4963" s="45" t="s">
        <v>4593</v>
      </c>
      <c r="G4963" s="1">
        <v>10</v>
      </c>
      <c r="H4963" s="1" t="s">
        <v>3355</v>
      </c>
      <c r="I4963" s="1" t="s">
        <v>3550</v>
      </c>
      <c r="K4963" s="1" t="str">
        <f>VLOOKUP(L4963,CW!C:D,2,FALSE)</f>
        <v>Jun'16</v>
      </c>
      <c r="L4963" s="1" t="str">
        <f t="shared" si="78"/>
        <v>24'16</v>
      </c>
      <c r="M4963" s="1" t="str">
        <f>VLOOKUP(K4963,CW!D:E,2,FALSE)</f>
        <v>Q1'16</v>
      </c>
    </row>
    <row r="4964" spans="1:13">
      <c r="A4964" s="2">
        <v>42539</v>
      </c>
      <c r="B4964" s="1" t="s">
        <v>3730</v>
      </c>
      <c r="C4964" s="1" t="s">
        <v>3536</v>
      </c>
      <c r="D4964" s="1" t="s">
        <v>3566</v>
      </c>
      <c r="E4964" s="92" t="s">
        <v>3532</v>
      </c>
      <c r="F4964" s="45" t="s">
        <v>3341</v>
      </c>
      <c r="G4964" s="1">
        <v>3</v>
      </c>
      <c r="H4964" s="1" t="s">
        <v>3355</v>
      </c>
      <c r="I4964" s="1" t="s">
        <v>3550</v>
      </c>
      <c r="K4964" s="1" t="str">
        <f>VLOOKUP(L4964,CW!C:D,2,FALSE)</f>
        <v>Jun'16</v>
      </c>
      <c r="L4964" s="1" t="str">
        <f t="shared" si="78"/>
        <v>24'16</v>
      </c>
      <c r="M4964" s="1" t="str">
        <f>VLOOKUP(K4964,CW!D:E,2,FALSE)</f>
        <v>Q1'16</v>
      </c>
    </row>
    <row r="4965" spans="1:13">
      <c r="A4965" s="2">
        <v>42539</v>
      </c>
      <c r="B4965" s="1" t="s">
        <v>3730</v>
      </c>
      <c r="C4965" s="1" t="s">
        <v>3536</v>
      </c>
      <c r="D4965" s="1" t="s">
        <v>3566</v>
      </c>
      <c r="E4965" s="92" t="s">
        <v>3532</v>
      </c>
      <c r="F4965" s="98" t="s">
        <v>4584</v>
      </c>
      <c r="G4965" s="1">
        <v>1</v>
      </c>
      <c r="H4965" s="1" t="s">
        <v>3355</v>
      </c>
      <c r="I4965" s="1" t="s">
        <v>3550</v>
      </c>
      <c r="K4965" s="1" t="str">
        <f>VLOOKUP(L4965,CW!C:D,2,FALSE)</f>
        <v>Jun'16</v>
      </c>
      <c r="L4965" s="1" t="str">
        <f t="shared" si="78"/>
        <v>24'16</v>
      </c>
      <c r="M4965" s="1" t="str">
        <f>VLOOKUP(K4965,CW!D:E,2,FALSE)</f>
        <v>Q1'16</v>
      </c>
    </row>
    <row r="4966" spans="1:13">
      <c r="A4966" s="2">
        <v>42539</v>
      </c>
      <c r="B4966" s="1" t="s">
        <v>3731</v>
      </c>
      <c r="C4966" s="1" t="s">
        <v>3536</v>
      </c>
      <c r="D4966" s="1" t="s">
        <v>3566</v>
      </c>
      <c r="E4966" s="92" t="s">
        <v>3532</v>
      </c>
      <c r="F4966" s="98" t="s">
        <v>4584</v>
      </c>
      <c r="G4966" s="1">
        <v>3</v>
      </c>
      <c r="H4966" s="1" t="s">
        <v>3355</v>
      </c>
      <c r="I4966" s="1" t="s">
        <v>3550</v>
      </c>
      <c r="K4966" s="1" t="str">
        <f>VLOOKUP(L4966,CW!C:D,2,FALSE)</f>
        <v>Jun'16</v>
      </c>
      <c r="L4966" s="1" t="str">
        <f t="shared" si="78"/>
        <v>24'16</v>
      </c>
      <c r="M4966" s="1" t="str">
        <f>VLOOKUP(K4966,CW!D:E,2,FALSE)</f>
        <v>Q1'16</v>
      </c>
    </row>
    <row r="4967" spans="1:13">
      <c r="A4967" s="2">
        <v>42539</v>
      </c>
      <c r="B4967" s="1" t="s">
        <v>3732</v>
      </c>
      <c r="C4967" s="1" t="s">
        <v>3536</v>
      </c>
      <c r="D4967" s="1" t="s">
        <v>3671</v>
      </c>
      <c r="E4967" s="92" t="s">
        <v>3532</v>
      </c>
      <c r="F4967" s="45" t="s">
        <v>3341</v>
      </c>
      <c r="G4967" s="1">
        <v>1</v>
      </c>
      <c r="H4967" s="1" t="s">
        <v>3355</v>
      </c>
      <c r="I4967" s="1" t="s">
        <v>3550</v>
      </c>
      <c r="K4967" s="1" t="str">
        <f>VLOOKUP(L4967,CW!C:D,2,FALSE)</f>
        <v>Jun'16</v>
      </c>
      <c r="L4967" s="1" t="str">
        <f t="shared" si="78"/>
        <v>24'16</v>
      </c>
      <c r="M4967" s="1" t="str">
        <f>VLOOKUP(K4967,CW!D:E,2,FALSE)</f>
        <v>Q1'16</v>
      </c>
    </row>
    <row r="4968" spans="1:13">
      <c r="A4968" s="2">
        <v>42539</v>
      </c>
      <c r="B4968" s="1" t="s">
        <v>3732</v>
      </c>
      <c r="C4968" s="1" t="s">
        <v>3536</v>
      </c>
      <c r="D4968" s="1" t="s">
        <v>3671</v>
      </c>
      <c r="E4968" s="92" t="s">
        <v>3532</v>
      </c>
      <c r="F4968" s="45" t="s">
        <v>4592</v>
      </c>
      <c r="G4968" s="1">
        <v>1</v>
      </c>
      <c r="H4968" s="1" t="s">
        <v>3355</v>
      </c>
      <c r="I4968" s="1" t="s">
        <v>3550</v>
      </c>
      <c r="K4968" s="1" t="str">
        <f>VLOOKUP(L4968,CW!C:D,2,FALSE)</f>
        <v>Jun'16</v>
      </c>
      <c r="L4968" s="1" t="str">
        <f t="shared" si="78"/>
        <v>24'16</v>
      </c>
      <c r="M4968" s="1" t="str">
        <f>VLOOKUP(K4968,CW!D:E,2,FALSE)</f>
        <v>Q1'16</v>
      </c>
    </row>
    <row r="4969" spans="1:13">
      <c r="A4969" s="2">
        <v>42539</v>
      </c>
      <c r="B4969" s="1" t="s">
        <v>3733</v>
      </c>
      <c r="C4969" s="1" t="s">
        <v>3729</v>
      </c>
      <c r="D4969" s="1" t="s">
        <v>3671</v>
      </c>
      <c r="E4969" s="92" t="s">
        <v>3532</v>
      </c>
      <c r="F4969" s="45" t="s">
        <v>3341</v>
      </c>
      <c r="G4969" s="1">
        <v>4</v>
      </c>
      <c r="H4969" s="1" t="s">
        <v>3355</v>
      </c>
      <c r="I4969" s="1" t="s">
        <v>3550</v>
      </c>
      <c r="K4969" s="1" t="str">
        <f>VLOOKUP(L4969,CW!C:D,2,FALSE)</f>
        <v>Jun'16</v>
      </c>
      <c r="L4969" s="1" t="str">
        <f t="shared" si="78"/>
        <v>24'16</v>
      </c>
      <c r="M4969" s="1" t="str">
        <f>VLOOKUP(K4969,CW!D:E,2,FALSE)</f>
        <v>Q1'16</v>
      </c>
    </row>
    <row r="4970" spans="1:13">
      <c r="A4970" s="2">
        <v>42539</v>
      </c>
      <c r="B4970" s="1" t="s">
        <v>3734</v>
      </c>
      <c r="C4970" s="1" t="s">
        <v>3326</v>
      </c>
      <c r="D4970" s="1" t="s">
        <v>3671</v>
      </c>
      <c r="E4970" s="92" t="s">
        <v>3532</v>
      </c>
      <c r="F4970" s="45" t="s">
        <v>3341</v>
      </c>
      <c r="G4970" s="1">
        <v>1</v>
      </c>
      <c r="H4970" s="1" t="s">
        <v>3355</v>
      </c>
      <c r="I4970" s="1" t="s">
        <v>3550</v>
      </c>
      <c r="K4970" s="1" t="str">
        <f>VLOOKUP(L4970,CW!C:D,2,FALSE)</f>
        <v>Jun'16</v>
      </c>
      <c r="L4970" s="1" t="str">
        <f t="shared" si="78"/>
        <v>24'16</v>
      </c>
      <c r="M4970" s="1" t="str">
        <f>VLOOKUP(K4970,CW!D:E,2,FALSE)</f>
        <v>Q1'16</v>
      </c>
    </row>
    <row r="4971" spans="1:13">
      <c r="A4971" s="2">
        <v>42539</v>
      </c>
      <c r="B4971" s="1" t="s">
        <v>3734</v>
      </c>
      <c r="C4971" s="1" t="s">
        <v>3326</v>
      </c>
      <c r="D4971" s="1" t="s">
        <v>3671</v>
      </c>
      <c r="E4971" s="92" t="s">
        <v>3532</v>
      </c>
      <c r="F4971" s="45" t="s">
        <v>4583</v>
      </c>
      <c r="G4971" s="1">
        <v>1</v>
      </c>
      <c r="H4971" s="1" t="s">
        <v>3355</v>
      </c>
      <c r="I4971" s="1" t="s">
        <v>3550</v>
      </c>
      <c r="K4971" s="1" t="str">
        <f>VLOOKUP(L4971,CW!C:D,2,FALSE)</f>
        <v>Jun'16</v>
      </c>
      <c r="L4971" s="1" t="str">
        <f t="shared" si="78"/>
        <v>24'16</v>
      </c>
      <c r="M4971" s="1" t="str">
        <f>VLOOKUP(K4971,CW!D:E,2,FALSE)</f>
        <v>Q1'16</v>
      </c>
    </row>
    <row r="4972" spans="1:13">
      <c r="A4972" s="2">
        <v>42539</v>
      </c>
      <c r="B4972" s="1" t="s">
        <v>3734</v>
      </c>
      <c r="C4972" s="1" t="s">
        <v>3326</v>
      </c>
      <c r="D4972" s="1" t="s">
        <v>3671</v>
      </c>
      <c r="E4972" s="92" t="s">
        <v>3532</v>
      </c>
      <c r="F4972" s="45" t="s">
        <v>4582</v>
      </c>
      <c r="G4972" s="1">
        <v>1</v>
      </c>
      <c r="H4972" s="1" t="s">
        <v>3355</v>
      </c>
      <c r="I4972" s="1" t="s">
        <v>3550</v>
      </c>
      <c r="K4972" s="1" t="str">
        <f>VLOOKUP(L4972,CW!C:D,2,FALSE)</f>
        <v>Jun'16</v>
      </c>
      <c r="L4972" s="1" t="str">
        <f t="shared" si="78"/>
        <v>24'16</v>
      </c>
      <c r="M4972" s="1" t="str">
        <f>VLOOKUP(K4972,CW!D:E,2,FALSE)</f>
        <v>Q1'16</v>
      </c>
    </row>
    <row r="4973" spans="1:13">
      <c r="A4973" s="2">
        <v>42539</v>
      </c>
      <c r="B4973" s="1" t="s">
        <v>3734</v>
      </c>
      <c r="C4973" s="1" t="s">
        <v>3326</v>
      </c>
      <c r="D4973" s="1" t="s">
        <v>3671</v>
      </c>
      <c r="E4973" s="92" t="s">
        <v>3532</v>
      </c>
      <c r="F4973" s="45" t="s">
        <v>3693</v>
      </c>
      <c r="G4973" s="1">
        <v>2</v>
      </c>
      <c r="H4973" s="1" t="s">
        <v>3355</v>
      </c>
      <c r="I4973" s="1" t="s">
        <v>3550</v>
      </c>
      <c r="K4973" s="1" t="str">
        <f>VLOOKUP(L4973,CW!C:D,2,FALSE)</f>
        <v>Jun'16</v>
      </c>
      <c r="L4973" s="1" t="str">
        <f t="shared" si="78"/>
        <v>24'16</v>
      </c>
      <c r="M4973" s="1" t="str">
        <f>VLOOKUP(K4973,CW!D:E,2,FALSE)</f>
        <v>Q1'16</v>
      </c>
    </row>
    <row r="4974" spans="1:13">
      <c r="A4974" s="2">
        <v>42539</v>
      </c>
      <c r="B4974" s="1" t="s">
        <v>3735</v>
      </c>
      <c r="C4974" s="1" t="s">
        <v>3326</v>
      </c>
      <c r="D4974" s="1" t="s">
        <v>3671</v>
      </c>
      <c r="E4974" s="92" t="s">
        <v>3532</v>
      </c>
      <c r="F4974" s="45" t="s">
        <v>4589</v>
      </c>
      <c r="G4974" s="1">
        <v>1</v>
      </c>
      <c r="H4974" s="1" t="s">
        <v>3355</v>
      </c>
      <c r="I4974" s="1" t="s">
        <v>3550</v>
      </c>
      <c r="K4974" s="1" t="str">
        <f>VLOOKUP(L4974,CW!C:D,2,FALSE)</f>
        <v>Jun'16</v>
      </c>
      <c r="L4974" s="1" t="str">
        <f t="shared" si="78"/>
        <v>24'16</v>
      </c>
      <c r="M4974" s="1" t="str">
        <f>VLOOKUP(K4974,CW!D:E,2,FALSE)</f>
        <v>Q1'16</v>
      </c>
    </row>
    <row r="4975" spans="1:13">
      <c r="A4975" s="2">
        <v>42539</v>
      </c>
      <c r="B4975" s="1" t="s">
        <v>3735</v>
      </c>
      <c r="C4975" s="1" t="s">
        <v>3326</v>
      </c>
      <c r="D4975" s="1" t="s">
        <v>3671</v>
      </c>
      <c r="E4975" s="92" t="s">
        <v>3532</v>
      </c>
      <c r="F4975" s="45" t="s">
        <v>3341</v>
      </c>
      <c r="G4975" s="1">
        <v>2</v>
      </c>
      <c r="H4975" s="1" t="s">
        <v>3355</v>
      </c>
      <c r="I4975" s="1" t="s">
        <v>3550</v>
      </c>
      <c r="K4975" s="1" t="str">
        <f>VLOOKUP(L4975,CW!C:D,2,FALSE)</f>
        <v>Jun'16</v>
      </c>
      <c r="L4975" s="1" t="str">
        <f t="shared" si="78"/>
        <v>24'16</v>
      </c>
      <c r="M4975" s="1" t="str">
        <f>VLOOKUP(K4975,CW!D:E,2,FALSE)</f>
        <v>Q1'16</v>
      </c>
    </row>
    <row r="4976" spans="1:13">
      <c r="A4976" s="2">
        <v>42539</v>
      </c>
      <c r="B4976" s="1" t="s">
        <v>3735</v>
      </c>
      <c r="C4976" s="1" t="s">
        <v>3326</v>
      </c>
      <c r="D4976" s="1" t="s">
        <v>3671</v>
      </c>
      <c r="E4976" s="92" t="s">
        <v>3532</v>
      </c>
      <c r="F4976" s="45" t="s">
        <v>4582</v>
      </c>
      <c r="G4976" s="1">
        <v>4</v>
      </c>
      <c r="H4976" s="1" t="s">
        <v>3355</v>
      </c>
      <c r="I4976" s="1" t="s">
        <v>3550</v>
      </c>
      <c r="K4976" s="1" t="str">
        <f>VLOOKUP(L4976,CW!C:D,2,FALSE)</f>
        <v>Jun'16</v>
      </c>
      <c r="L4976" s="1" t="str">
        <f t="shared" si="78"/>
        <v>24'16</v>
      </c>
      <c r="M4976" s="1" t="str">
        <f>VLOOKUP(K4976,CW!D:E,2,FALSE)</f>
        <v>Q1'16</v>
      </c>
    </row>
    <row r="4977" spans="1:13">
      <c r="A4977" s="2">
        <v>42539</v>
      </c>
      <c r="B4977" s="1" t="s">
        <v>3735</v>
      </c>
      <c r="C4977" s="1" t="s">
        <v>3326</v>
      </c>
      <c r="D4977" s="1" t="s">
        <v>3671</v>
      </c>
      <c r="E4977" s="92" t="s">
        <v>3532</v>
      </c>
      <c r="F4977" s="45" t="s">
        <v>3693</v>
      </c>
      <c r="G4977" s="1">
        <v>5</v>
      </c>
      <c r="H4977" s="1" t="s">
        <v>3355</v>
      </c>
      <c r="I4977" s="1" t="s">
        <v>3550</v>
      </c>
      <c r="K4977" s="1" t="str">
        <f>VLOOKUP(L4977,CW!C:D,2,FALSE)</f>
        <v>Jun'16</v>
      </c>
      <c r="L4977" s="1" t="str">
        <f t="shared" si="78"/>
        <v>24'16</v>
      </c>
      <c r="M4977" s="1" t="str">
        <f>VLOOKUP(K4977,CW!D:E,2,FALSE)</f>
        <v>Q1'16</v>
      </c>
    </row>
    <row r="4978" spans="1:13">
      <c r="A4978" s="2">
        <v>42539</v>
      </c>
      <c r="B4978" s="1" t="s">
        <v>3736</v>
      </c>
      <c r="C4978" s="1" t="s">
        <v>3324</v>
      </c>
      <c r="D4978" s="1" t="s">
        <v>3316</v>
      </c>
      <c r="E4978" s="92" t="s">
        <v>3532</v>
      </c>
      <c r="F4978" s="45" t="s">
        <v>3341</v>
      </c>
      <c r="G4978" s="1">
        <v>1</v>
      </c>
      <c r="H4978" s="1" t="s">
        <v>3355</v>
      </c>
      <c r="I4978" s="1" t="s">
        <v>3550</v>
      </c>
      <c r="K4978" s="1" t="str">
        <f>VLOOKUP(L4978,CW!C:D,2,FALSE)</f>
        <v>Jun'16</v>
      </c>
      <c r="L4978" s="1" t="str">
        <f t="shared" si="78"/>
        <v>24'16</v>
      </c>
      <c r="M4978" s="1" t="str">
        <f>VLOOKUP(K4978,CW!D:E,2,FALSE)</f>
        <v>Q1'16</v>
      </c>
    </row>
    <row r="4979" spans="1:13">
      <c r="A4979" s="2">
        <v>42539</v>
      </c>
      <c r="B4979" s="1" t="s">
        <v>3737</v>
      </c>
      <c r="C4979" s="1" t="s">
        <v>3326</v>
      </c>
      <c r="D4979" s="1" t="s">
        <v>3671</v>
      </c>
      <c r="E4979" s="92" t="s">
        <v>3532</v>
      </c>
      <c r="F4979" s="45" t="s">
        <v>4589</v>
      </c>
      <c r="G4979" s="1">
        <v>1</v>
      </c>
      <c r="H4979" s="1" t="s">
        <v>3355</v>
      </c>
      <c r="I4979" s="1" t="s">
        <v>3550</v>
      </c>
      <c r="K4979" s="1" t="str">
        <f>VLOOKUP(L4979,CW!C:D,2,FALSE)</f>
        <v>Jun'16</v>
      </c>
      <c r="L4979" s="1" t="str">
        <f t="shared" si="78"/>
        <v>24'16</v>
      </c>
      <c r="M4979" s="1" t="str">
        <f>VLOOKUP(K4979,CW!D:E,2,FALSE)</f>
        <v>Q1'16</v>
      </c>
    </row>
    <row r="4980" spans="1:13">
      <c r="A4980" s="2">
        <v>42539</v>
      </c>
      <c r="B4980" s="1" t="s">
        <v>3737</v>
      </c>
      <c r="C4980" s="1" t="s">
        <v>3326</v>
      </c>
      <c r="D4980" s="1" t="s">
        <v>3671</v>
      </c>
      <c r="E4980" s="92" t="s">
        <v>3532</v>
      </c>
      <c r="F4980" s="45" t="s">
        <v>3341</v>
      </c>
      <c r="G4980" s="1">
        <v>1</v>
      </c>
      <c r="H4980" s="1" t="s">
        <v>3355</v>
      </c>
      <c r="I4980" s="1" t="s">
        <v>3550</v>
      </c>
      <c r="K4980" s="1" t="str">
        <f>VLOOKUP(L4980,CW!C:D,2,FALSE)</f>
        <v>Jun'16</v>
      </c>
      <c r="L4980" s="1" t="str">
        <f t="shared" si="78"/>
        <v>24'16</v>
      </c>
      <c r="M4980" s="1" t="str">
        <f>VLOOKUP(K4980,CW!D:E,2,FALSE)</f>
        <v>Q1'16</v>
      </c>
    </row>
    <row r="4981" spans="1:13">
      <c r="A4981" s="2">
        <v>42539</v>
      </c>
      <c r="B4981" s="1" t="s">
        <v>3737</v>
      </c>
      <c r="C4981" s="1" t="s">
        <v>3326</v>
      </c>
      <c r="D4981" s="1" t="s">
        <v>3671</v>
      </c>
      <c r="E4981" s="92" t="s">
        <v>3532</v>
      </c>
      <c r="F4981" s="45" t="s">
        <v>4583</v>
      </c>
      <c r="G4981" s="1">
        <v>5</v>
      </c>
      <c r="H4981" s="1" t="s">
        <v>3355</v>
      </c>
      <c r="I4981" s="1" t="s">
        <v>3550</v>
      </c>
      <c r="K4981" s="1" t="str">
        <f>VLOOKUP(L4981,CW!C:D,2,FALSE)</f>
        <v>Jun'16</v>
      </c>
      <c r="L4981" s="1" t="str">
        <f t="shared" si="78"/>
        <v>24'16</v>
      </c>
      <c r="M4981" s="1" t="str">
        <f>VLOOKUP(K4981,CW!D:E,2,FALSE)</f>
        <v>Q1'16</v>
      </c>
    </row>
    <row r="4982" spans="1:13">
      <c r="A4982" s="2">
        <v>42539</v>
      </c>
      <c r="B4982" s="1" t="s">
        <v>3737</v>
      </c>
      <c r="C4982" s="1" t="s">
        <v>3326</v>
      </c>
      <c r="D4982" s="1" t="s">
        <v>3671</v>
      </c>
      <c r="E4982" s="92" t="s">
        <v>3532</v>
      </c>
      <c r="F4982" s="45" t="s">
        <v>4582</v>
      </c>
      <c r="G4982" s="1">
        <v>4</v>
      </c>
      <c r="H4982" s="1" t="s">
        <v>3355</v>
      </c>
      <c r="I4982" s="1" t="s">
        <v>3550</v>
      </c>
      <c r="K4982" s="1" t="str">
        <f>VLOOKUP(L4982,CW!C:D,2,FALSE)</f>
        <v>Jun'16</v>
      </c>
      <c r="L4982" s="1" t="str">
        <f t="shared" si="78"/>
        <v>24'16</v>
      </c>
      <c r="M4982" s="1" t="str">
        <f>VLOOKUP(K4982,CW!D:E,2,FALSE)</f>
        <v>Q1'16</v>
      </c>
    </row>
    <row r="4983" spans="1:13">
      <c r="A4983" s="2">
        <v>42539</v>
      </c>
      <c r="B4983" s="1" t="s">
        <v>3738</v>
      </c>
      <c r="C4983" s="1" t="s">
        <v>3560</v>
      </c>
      <c r="D4983" s="1" t="s">
        <v>3671</v>
      </c>
      <c r="E4983" s="92" t="s">
        <v>3532</v>
      </c>
      <c r="F4983" s="45" t="s">
        <v>3341</v>
      </c>
      <c r="G4983" s="1">
        <v>1</v>
      </c>
      <c r="H4983" s="1" t="s">
        <v>3355</v>
      </c>
      <c r="I4983" s="1" t="s">
        <v>3550</v>
      </c>
      <c r="K4983" s="1" t="str">
        <f>VLOOKUP(L4983,CW!C:D,2,FALSE)</f>
        <v>Jun'16</v>
      </c>
      <c r="L4983" s="1" t="str">
        <f t="shared" si="78"/>
        <v>24'16</v>
      </c>
      <c r="M4983" s="1" t="str">
        <f>VLOOKUP(K4983,CW!D:E,2,FALSE)</f>
        <v>Q1'16</v>
      </c>
    </row>
    <row r="4984" spans="1:13">
      <c r="A4984" s="2">
        <v>42539</v>
      </c>
      <c r="B4984" s="1" t="s">
        <v>3738</v>
      </c>
      <c r="C4984" s="1" t="s">
        <v>3560</v>
      </c>
      <c r="D4984" s="1" t="s">
        <v>3671</v>
      </c>
      <c r="E4984" s="92" t="s">
        <v>3532</v>
      </c>
      <c r="F4984" s="45" t="s">
        <v>4581</v>
      </c>
      <c r="G4984" s="1">
        <v>4</v>
      </c>
      <c r="H4984" s="1" t="s">
        <v>3355</v>
      </c>
      <c r="I4984" s="1" t="s">
        <v>3550</v>
      </c>
      <c r="K4984" s="1" t="str">
        <f>VLOOKUP(L4984,CW!C:D,2,FALSE)</f>
        <v>Jun'16</v>
      </c>
      <c r="L4984" s="1" t="str">
        <f t="shared" si="78"/>
        <v>24'16</v>
      </c>
      <c r="M4984" s="1" t="str">
        <f>VLOOKUP(K4984,CW!D:E,2,FALSE)</f>
        <v>Q1'16</v>
      </c>
    </row>
    <row r="4985" spans="1:13">
      <c r="A4985" s="2">
        <v>42539</v>
      </c>
      <c r="B4985" s="1" t="s">
        <v>3738</v>
      </c>
      <c r="C4985" s="1" t="s">
        <v>3560</v>
      </c>
      <c r="D4985" s="1" t="s">
        <v>3671</v>
      </c>
      <c r="E4985" s="92" t="s">
        <v>3532</v>
      </c>
      <c r="F4985" s="98" t="s">
        <v>4584</v>
      </c>
      <c r="G4985" s="1">
        <v>1</v>
      </c>
      <c r="H4985" s="1" t="s">
        <v>3355</v>
      </c>
      <c r="I4985" s="1" t="s">
        <v>3550</v>
      </c>
      <c r="K4985" s="1" t="str">
        <f>VLOOKUP(L4985,CW!C:D,2,FALSE)</f>
        <v>Jun'16</v>
      </c>
      <c r="L4985" s="1" t="str">
        <f t="shared" si="78"/>
        <v>24'16</v>
      </c>
      <c r="M4985" s="1" t="str">
        <f>VLOOKUP(K4985,CW!D:E,2,FALSE)</f>
        <v>Q1'16</v>
      </c>
    </row>
    <row r="4986" spans="1:13">
      <c r="A4986" s="2">
        <v>42539</v>
      </c>
      <c r="B4986" s="1" t="s">
        <v>3739</v>
      </c>
      <c r="C4986" s="1" t="s">
        <v>3725</v>
      </c>
      <c r="D4986" s="1" t="s">
        <v>3671</v>
      </c>
      <c r="E4986" s="92" t="s">
        <v>3532</v>
      </c>
      <c r="F4986" s="45" t="s">
        <v>3341</v>
      </c>
      <c r="G4986" s="1">
        <v>1</v>
      </c>
      <c r="H4986" s="1" t="s">
        <v>3355</v>
      </c>
      <c r="I4986" s="1" t="s">
        <v>3550</v>
      </c>
      <c r="K4986" s="1" t="str">
        <f>VLOOKUP(L4986,CW!C:D,2,FALSE)</f>
        <v>Jun'16</v>
      </c>
      <c r="L4986" s="1" t="str">
        <f t="shared" si="78"/>
        <v>24'16</v>
      </c>
      <c r="M4986" s="1" t="str">
        <f>VLOOKUP(K4986,CW!D:E,2,FALSE)</f>
        <v>Q1'16</v>
      </c>
    </row>
    <row r="4987" spans="1:13">
      <c r="A4987" s="2">
        <v>42539</v>
      </c>
      <c r="B4987" s="1" t="s">
        <v>3740</v>
      </c>
      <c r="C4987" s="1" t="s">
        <v>3326</v>
      </c>
      <c r="D4987" s="1" t="s">
        <v>3671</v>
      </c>
      <c r="E4987" s="92" t="s">
        <v>3532</v>
      </c>
      <c r="F4987" s="45" t="s">
        <v>3341</v>
      </c>
      <c r="G4987" s="1">
        <v>1</v>
      </c>
      <c r="H4987" s="1" t="s">
        <v>3355</v>
      </c>
      <c r="I4987" s="1" t="s">
        <v>3550</v>
      </c>
      <c r="K4987" s="1" t="str">
        <f>VLOOKUP(L4987,CW!C:D,2,FALSE)</f>
        <v>Jun'16</v>
      </c>
      <c r="L4987" s="1" t="str">
        <f t="shared" si="78"/>
        <v>24'16</v>
      </c>
      <c r="M4987" s="1" t="str">
        <f>VLOOKUP(K4987,CW!D:E,2,FALSE)</f>
        <v>Q1'16</v>
      </c>
    </row>
    <row r="4988" spans="1:13">
      <c r="A4988" s="2">
        <v>42539</v>
      </c>
      <c r="B4988" s="1" t="s">
        <v>3740</v>
      </c>
      <c r="C4988" s="1" t="s">
        <v>3326</v>
      </c>
      <c r="D4988" s="1" t="s">
        <v>3671</v>
      </c>
      <c r="E4988" s="92" t="s">
        <v>3532</v>
      </c>
      <c r="F4988" s="45" t="s">
        <v>4592</v>
      </c>
      <c r="G4988" s="1">
        <v>1</v>
      </c>
      <c r="H4988" s="1" t="s">
        <v>3355</v>
      </c>
      <c r="I4988" s="1" t="s">
        <v>3550</v>
      </c>
      <c r="K4988" s="1" t="str">
        <f>VLOOKUP(L4988,CW!C:D,2,FALSE)</f>
        <v>Jun'16</v>
      </c>
      <c r="L4988" s="1" t="str">
        <f t="shared" si="78"/>
        <v>24'16</v>
      </c>
      <c r="M4988" s="1" t="str">
        <f>VLOOKUP(K4988,CW!D:E,2,FALSE)</f>
        <v>Q1'16</v>
      </c>
    </row>
    <row r="4989" spans="1:13">
      <c r="A4989" s="2">
        <v>42539</v>
      </c>
      <c r="B4989" s="1" t="s">
        <v>3740</v>
      </c>
      <c r="C4989" s="1" t="s">
        <v>3326</v>
      </c>
      <c r="D4989" s="1" t="s">
        <v>3671</v>
      </c>
      <c r="E4989" s="92" t="s">
        <v>3532</v>
      </c>
      <c r="F4989" s="45" t="s">
        <v>4583</v>
      </c>
      <c r="G4989" s="1">
        <v>3</v>
      </c>
      <c r="H4989" s="1" t="s">
        <v>3355</v>
      </c>
      <c r="I4989" s="1" t="s">
        <v>3550</v>
      </c>
      <c r="K4989" s="1" t="str">
        <f>VLOOKUP(L4989,CW!C:D,2,FALSE)</f>
        <v>Jun'16</v>
      </c>
      <c r="L4989" s="1" t="str">
        <f t="shared" si="78"/>
        <v>24'16</v>
      </c>
      <c r="M4989" s="1" t="str">
        <f>VLOOKUP(K4989,CW!D:E,2,FALSE)</f>
        <v>Q1'16</v>
      </c>
    </row>
    <row r="4990" spans="1:13">
      <c r="A4990" s="2">
        <v>42539</v>
      </c>
      <c r="B4990" s="1" t="s">
        <v>3740</v>
      </c>
      <c r="C4990" s="1" t="s">
        <v>3326</v>
      </c>
      <c r="D4990" s="1" t="s">
        <v>3671</v>
      </c>
      <c r="E4990" s="92" t="s">
        <v>3532</v>
      </c>
      <c r="F4990" s="45" t="s">
        <v>4582</v>
      </c>
      <c r="G4990" s="1">
        <v>2</v>
      </c>
      <c r="H4990" s="1" t="s">
        <v>3355</v>
      </c>
      <c r="I4990" s="1" t="s">
        <v>3550</v>
      </c>
      <c r="K4990" s="1" t="str">
        <f>VLOOKUP(L4990,CW!C:D,2,FALSE)</f>
        <v>Jun'16</v>
      </c>
      <c r="L4990" s="1" t="str">
        <f t="shared" si="78"/>
        <v>24'16</v>
      </c>
      <c r="M4990" s="1" t="str">
        <f>VLOOKUP(K4990,CW!D:E,2,FALSE)</f>
        <v>Q1'16</v>
      </c>
    </row>
    <row r="4991" spans="1:13">
      <c r="A4991" s="2">
        <v>42539</v>
      </c>
      <c r="B4991" s="1" t="s">
        <v>3741</v>
      </c>
      <c r="C4991" s="1" t="s">
        <v>3549</v>
      </c>
      <c r="D4991" s="1" t="s">
        <v>3671</v>
      </c>
      <c r="E4991" s="92" t="s">
        <v>3532</v>
      </c>
      <c r="F4991" s="45" t="s">
        <v>3341</v>
      </c>
      <c r="G4991" s="1">
        <v>1</v>
      </c>
      <c r="H4991" s="1" t="s">
        <v>3355</v>
      </c>
      <c r="I4991" s="1" t="s">
        <v>3550</v>
      </c>
      <c r="K4991" s="1" t="str">
        <f>VLOOKUP(L4991,CW!C:D,2,FALSE)</f>
        <v>Jun'16</v>
      </c>
      <c r="L4991" s="1" t="str">
        <f t="shared" si="78"/>
        <v>24'16</v>
      </c>
      <c r="M4991" s="1" t="str">
        <f>VLOOKUP(K4991,CW!D:E,2,FALSE)</f>
        <v>Q1'16</v>
      </c>
    </row>
    <row r="4992" spans="1:13">
      <c r="A4992" s="2">
        <v>42539</v>
      </c>
      <c r="B4992" s="1" t="s">
        <v>3742</v>
      </c>
      <c r="C4992" s="1" t="s">
        <v>3725</v>
      </c>
      <c r="D4992" s="1" t="s">
        <v>3671</v>
      </c>
      <c r="E4992" s="92" t="s">
        <v>3532</v>
      </c>
      <c r="F4992" s="45" t="s">
        <v>3341</v>
      </c>
      <c r="G4992" s="1">
        <v>1</v>
      </c>
      <c r="H4992" s="1" t="s">
        <v>3355</v>
      </c>
      <c r="I4992" s="1" t="s">
        <v>3550</v>
      </c>
      <c r="K4992" s="1" t="str">
        <f>VLOOKUP(L4992,CW!C:D,2,FALSE)</f>
        <v>Jun'16</v>
      </c>
      <c r="L4992" s="1" t="str">
        <f t="shared" si="78"/>
        <v>24'16</v>
      </c>
      <c r="M4992" s="1" t="str">
        <f>VLOOKUP(K4992,CW!D:E,2,FALSE)</f>
        <v>Q1'16</v>
      </c>
    </row>
    <row r="4993" spans="1:13">
      <c r="A4993" s="2">
        <v>42539</v>
      </c>
      <c r="B4993" s="1" t="s">
        <v>3742</v>
      </c>
      <c r="C4993" s="1" t="s">
        <v>3725</v>
      </c>
      <c r="D4993" s="1" t="s">
        <v>3671</v>
      </c>
      <c r="E4993" s="92" t="s">
        <v>3532</v>
      </c>
      <c r="F4993" s="45" t="s">
        <v>4583</v>
      </c>
      <c r="G4993" s="1">
        <v>2</v>
      </c>
      <c r="H4993" s="1" t="s">
        <v>3355</v>
      </c>
      <c r="I4993" s="1" t="s">
        <v>3550</v>
      </c>
      <c r="K4993" s="1" t="str">
        <f>VLOOKUP(L4993,CW!C:D,2,FALSE)</f>
        <v>Jun'16</v>
      </c>
      <c r="L4993" s="1" t="str">
        <f t="shared" si="78"/>
        <v>24'16</v>
      </c>
      <c r="M4993" s="1" t="str">
        <f>VLOOKUP(K4993,CW!D:E,2,FALSE)</f>
        <v>Q1'16</v>
      </c>
    </row>
    <row r="4994" spans="1:13">
      <c r="A4994" s="2">
        <v>42539</v>
      </c>
      <c r="B4994" s="1" t="s">
        <v>3742</v>
      </c>
      <c r="C4994" s="1" t="s">
        <v>3725</v>
      </c>
      <c r="D4994" s="1" t="s">
        <v>3671</v>
      </c>
      <c r="E4994" s="92" t="s">
        <v>3532</v>
      </c>
      <c r="F4994" s="98" t="s">
        <v>4584</v>
      </c>
      <c r="G4994" s="1">
        <v>3</v>
      </c>
      <c r="H4994" s="1" t="s">
        <v>3355</v>
      </c>
      <c r="I4994" s="1" t="s">
        <v>3550</v>
      </c>
      <c r="K4994" s="1" t="str">
        <f>VLOOKUP(L4994,CW!C:D,2,FALSE)</f>
        <v>Jun'16</v>
      </c>
      <c r="L4994" s="1" t="str">
        <f t="shared" si="78"/>
        <v>24'16</v>
      </c>
      <c r="M4994" s="1" t="str">
        <f>VLOOKUP(K4994,CW!D:E,2,FALSE)</f>
        <v>Q1'16</v>
      </c>
    </row>
    <row r="4995" spans="1:13">
      <c r="A4995" s="2">
        <v>42539</v>
      </c>
      <c r="B4995" s="1" t="s">
        <v>3743</v>
      </c>
      <c r="C4995" s="1" t="s">
        <v>3326</v>
      </c>
      <c r="D4995" s="1" t="s">
        <v>3671</v>
      </c>
      <c r="E4995" s="92" t="s">
        <v>3532</v>
      </c>
      <c r="F4995" s="45" t="s">
        <v>3341</v>
      </c>
      <c r="G4995" s="1">
        <v>6</v>
      </c>
      <c r="H4995" s="1" t="s">
        <v>3355</v>
      </c>
      <c r="I4995" s="1" t="s">
        <v>3550</v>
      </c>
      <c r="K4995" s="1" t="str">
        <f>VLOOKUP(L4995,CW!C:D,2,FALSE)</f>
        <v>Jun'16</v>
      </c>
      <c r="L4995" s="1" t="str">
        <f t="shared" si="78"/>
        <v>24'16</v>
      </c>
      <c r="M4995" s="1" t="str">
        <f>VLOOKUP(K4995,CW!D:E,2,FALSE)</f>
        <v>Q1'16</v>
      </c>
    </row>
    <row r="4996" spans="1:13">
      <c r="A4996" s="2">
        <v>42539</v>
      </c>
      <c r="B4996" s="1" t="s">
        <v>3744</v>
      </c>
      <c r="C4996" s="1" t="s">
        <v>3725</v>
      </c>
      <c r="D4996" s="1" t="s">
        <v>3671</v>
      </c>
      <c r="E4996" s="92" t="s">
        <v>3532</v>
      </c>
      <c r="F4996" s="45" t="s">
        <v>3341</v>
      </c>
      <c r="G4996" s="1">
        <v>1</v>
      </c>
      <c r="H4996" s="1" t="s">
        <v>3355</v>
      </c>
      <c r="I4996" s="1" t="s">
        <v>3550</v>
      </c>
      <c r="K4996" s="1" t="str">
        <f>VLOOKUP(L4996,CW!C:D,2,FALSE)</f>
        <v>Jun'16</v>
      </c>
      <c r="L4996" s="1" t="str">
        <f t="shared" si="78"/>
        <v>24'16</v>
      </c>
      <c r="M4996" s="1" t="str">
        <f>VLOOKUP(K4996,CW!D:E,2,FALSE)</f>
        <v>Q1'16</v>
      </c>
    </row>
    <row r="4997" spans="1:13">
      <c r="A4997" s="2">
        <v>42539</v>
      </c>
      <c r="B4997" s="1" t="s">
        <v>3744</v>
      </c>
      <c r="C4997" s="1" t="s">
        <v>3725</v>
      </c>
      <c r="D4997" s="1" t="s">
        <v>3671</v>
      </c>
      <c r="E4997" s="92" t="s">
        <v>3532</v>
      </c>
      <c r="F4997" s="45" t="s">
        <v>4583</v>
      </c>
      <c r="G4997" s="1">
        <v>2</v>
      </c>
      <c r="H4997" s="1" t="s">
        <v>3355</v>
      </c>
      <c r="I4997" s="1" t="s">
        <v>3550</v>
      </c>
      <c r="K4997" s="1" t="str">
        <f>VLOOKUP(L4997,CW!C:D,2,FALSE)</f>
        <v>Jun'16</v>
      </c>
      <c r="L4997" s="1" t="str">
        <f t="shared" si="78"/>
        <v>24'16</v>
      </c>
      <c r="M4997" s="1" t="str">
        <f>VLOOKUP(K4997,CW!D:E,2,FALSE)</f>
        <v>Q1'16</v>
      </c>
    </row>
    <row r="4998" spans="1:13">
      <c r="A4998" s="2">
        <v>42539</v>
      </c>
      <c r="B4998" s="1" t="s">
        <v>3744</v>
      </c>
      <c r="C4998" s="1" t="s">
        <v>3725</v>
      </c>
      <c r="D4998" s="1" t="s">
        <v>3671</v>
      </c>
      <c r="E4998" s="92" t="s">
        <v>3532</v>
      </c>
      <c r="F4998" s="45" t="s">
        <v>4582</v>
      </c>
      <c r="G4998" s="1">
        <v>1</v>
      </c>
      <c r="H4998" s="1" t="s">
        <v>3355</v>
      </c>
      <c r="I4998" s="1" t="s">
        <v>3550</v>
      </c>
      <c r="K4998" s="1" t="str">
        <f>VLOOKUP(L4998,CW!C:D,2,FALSE)</f>
        <v>Jun'16</v>
      </c>
      <c r="L4998" s="1" t="str">
        <f t="shared" ref="L4998:L5060" si="79">CONCATENATE(WEEKNUM(A4998,21),"'",TEXT(A4998,"yy"))</f>
        <v>24'16</v>
      </c>
      <c r="M4998" s="1" t="str">
        <f>VLOOKUP(K4998,CW!D:E,2,FALSE)</f>
        <v>Q1'16</v>
      </c>
    </row>
    <row r="4999" spans="1:13">
      <c r="A4999" s="2">
        <v>42539</v>
      </c>
      <c r="B4999" s="1" t="s">
        <v>3745</v>
      </c>
      <c r="C4999" s="1" t="s">
        <v>3572</v>
      </c>
      <c r="D4999" s="1" t="s">
        <v>3671</v>
      </c>
      <c r="E4999" s="92" t="s">
        <v>3532</v>
      </c>
      <c r="F4999" s="45" t="s">
        <v>4583</v>
      </c>
      <c r="G4999" s="1">
        <v>1</v>
      </c>
      <c r="H4999" s="1" t="s">
        <v>3355</v>
      </c>
      <c r="I4999" s="1" t="s">
        <v>3550</v>
      </c>
      <c r="K4999" s="1" t="str">
        <f>VLOOKUP(L4999,CW!C:D,2,FALSE)</f>
        <v>Jun'16</v>
      </c>
      <c r="L4999" s="1" t="str">
        <f t="shared" si="79"/>
        <v>24'16</v>
      </c>
      <c r="M4999" s="1" t="str">
        <f>VLOOKUP(K4999,CW!D:E,2,FALSE)</f>
        <v>Q1'16</v>
      </c>
    </row>
    <row r="5000" spans="1:13">
      <c r="A5000" s="2">
        <v>42539</v>
      </c>
      <c r="B5000" s="1" t="s">
        <v>3746</v>
      </c>
      <c r="C5000" s="1" t="s">
        <v>3326</v>
      </c>
      <c r="D5000" s="1" t="s">
        <v>3671</v>
      </c>
      <c r="E5000" s="92" t="s">
        <v>3532</v>
      </c>
      <c r="F5000" s="45" t="s">
        <v>3341</v>
      </c>
      <c r="G5000" s="1">
        <v>3</v>
      </c>
      <c r="H5000" s="1" t="s">
        <v>3355</v>
      </c>
      <c r="I5000" s="1" t="s">
        <v>3550</v>
      </c>
      <c r="K5000" s="1" t="str">
        <f>VLOOKUP(L5000,CW!C:D,2,FALSE)</f>
        <v>Jun'16</v>
      </c>
      <c r="L5000" s="1" t="str">
        <f t="shared" si="79"/>
        <v>24'16</v>
      </c>
      <c r="M5000" s="1" t="str">
        <f>VLOOKUP(K5000,CW!D:E,2,FALSE)</f>
        <v>Q1'16</v>
      </c>
    </row>
    <row r="5001" spans="1:13">
      <c r="A5001" s="2">
        <v>42539</v>
      </c>
      <c r="B5001" s="1" t="s">
        <v>3746</v>
      </c>
      <c r="C5001" s="1" t="s">
        <v>3326</v>
      </c>
      <c r="D5001" s="1" t="s">
        <v>3671</v>
      </c>
      <c r="E5001" s="92" t="s">
        <v>3532</v>
      </c>
      <c r="F5001" s="45" t="s">
        <v>4583</v>
      </c>
      <c r="G5001" s="1">
        <v>1</v>
      </c>
      <c r="H5001" s="1" t="s">
        <v>3355</v>
      </c>
      <c r="I5001" s="1" t="s">
        <v>3550</v>
      </c>
      <c r="K5001" s="1" t="str">
        <f>VLOOKUP(L5001,CW!C:D,2,FALSE)</f>
        <v>Jun'16</v>
      </c>
      <c r="L5001" s="1" t="str">
        <f t="shared" si="79"/>
        <v>24'16</v>
      </c>
      <c r="M5001" s="1" t="str">
        <f>VLOOKUP(K5001,CW!D:E,2,FALSE)</f>
        <v>Q1'16</v>
      </c>
    </row>
    <row r="5002" spans="1:13">
      <c r="A5002" s="2">
        <v>42539</v>
      </c>
      <c r="B5002" s="1" t="s">
        <v>3746</v>
      </c>
      <c r="C5002" s="1" t="s">
        <v>3326</v>
      </c>
      <c r="D5002" s="1" t="s">
        <v>3671</v>
      </c>
      <c r="E5002" s="92" t="s">
        <v>3532</v>
      </c>
      <c r="F5002" s="98" t="s">
        <v>4584</v>
      </c>
      <c r="G5002" s="1">
        <v>1</v>
      </c>
      <c r="H5002" s="1" t="s">
        <v>3355</v>
      </c>
      <c r="I5002" s="1" t="s">
        <v>3550</v>
      </c>
      <c r="K5002" s="1" t="str">
        <f>VLOOKUP(L5002,CW!C:D,2,FALSE)</f>
        <v>Jun'16</v>
      </c>
      <c r="L5002" s="1" t="str">
        <f t="shared" si="79"/>
        <v>24'16</v>
      </c>
      <c r="M5002" s="1" t="str">
        <f>VLOOKUP(K5002,CW!D:E,2,FALSE)</f>
        <v>Q1'16</v>
      </c>
    </row>
    <row r="5003" spans="1:13">
      <c r="A5003" s="2">
        <v>42539</v>
      </c>
      <c r="B5003" s="1" t="s">
        <v>3746</v>
      </c>
      <c r="C5003" s="1" t="s">
        <v>3326</v>
      </c>
      <c r="D5003" s="1" t="s">
        <v>3671</v>
      </c>
      <c r="E5003" s="92" t="s">
        <v>3532</v>
      </c>
      <c r="F5003" s="45" t="s">
        <v>4582</v>
      </c>
      <c r="G5003" s="1">
        <v>1</v>
      </c>
      <c r="H5003" s="1" t="s">
        <v>3355</v>
      </c>
      <c r="I5003" s="1" t="s">
        <v>3550</v>
      </c>
      <c r="K5003" s="1" t="str">
        <f>VLOOKUP(L5003,CW!C:D,2,FALSE)</f>
        <v>Jun'16</v>
      </c>
      <c r="L5003" s="1" t="str">
        <f t="shared" si="79"/>
        <v>24'16</v>
      </c>
      <c r="M5003" s="1" t="str">
        <f>VLOOKUP(K5003,CW!D:E,2,FALSE)</f>
        <v>Q1'16</v>
      </c>
    </row>
    <row r="5004" spans="1:13">
      <c r="A5004" s="2">
        <v>42539</v>
      </c>
      <c r="B5004" s="1" t="s">
        <v>3747</v>
      </c>
      <c r="C5004" s="1" t="s">
        <v>3549</v>
      </c>
      <c r="D5004" s="1" t="s">
        <v>3671</v>
      </c>
      <c r="E5004" s="92" t="s">
        <v>3532</v>
      </c>
      <c r="F5004" s="45" t="s">
        <v>4583</v>
      </c>
      <c r="G5004" s="1">
        <v>2</v>
      </c>
      <c r="H5004" s="1" t="s">
        <v>3355</v>
      </c>
      <c r="I5004" s="1" t="s">
        <v>3550</v>
      </c>
      <c r="K5004" s="1" t="str">
        <f>VLOOKUP(L5004,CW!C:D,2,FALSE)</f>
        <v>Jun'16</v>
      </c>
      <c r="L5004" s="1" t="str">
        <f t="shared" si="79"/>
        <v>24'16</v>
      </c>
      <c r="M5004" s="1" t="str">
        <f>VLOOKUP(K5004,CW!D:E,2,FALSE)</f>
        <v>Q1'16</v>
      </c>
    </row>
    <row r="5005" spans="1:13">
      <c r="A5005" s="2">
        <v>42539</v>
      </c>
      <c r="B5005" s="1" t="s">
        <v>3747</v>
      </c>
      <c r="C5005" s="1" t="s">
        <v>3549</v>
      </c>
      <c r="D5005" s="1" t="s">
        <v>3671</v>
      </c>
      <c r="E5005" s="92" t="s">
        <v>3532</v>
      </c>
      <c r="F5005" s="45" t="s">
        <v>4582</v>
      </c>
      <c r="G5005" s="1">
        <v>1</v>
      </c>
      <c r="H5005" s="1" t="s">
        <v>3355</v>
      </c>
      <c r="I5005" s="1" t="s">
        <v>3550</v>
      </c>
      <c r="K5005" s="1" t="str">
        <f>VLOOKUP(L5005,CW!C:D,2,FALSE)</f>
        <v>Jun'16</v>
      </c>
      <c r="L5005" s="1" t="str">
        <f t="shared" si="79"/>
        <v>24'16</v>
      </c>
      <c r="M5005" s="1" t="str">
        <f>VLOOKUP(K5005,CW!D:E,2,FALSE)</f>
        <v>Q1'16</v>
      </c>
    </row>
    <row r="5006" spans="1:13">
      <c r="A5006" s="2">
        <v>42539</v>
      </c>
      <c r="B5006" s="1" t="s">
        <v>3748</v>
      </c>
      <c r="C5006" s="1" t="s">
        <v>3749</v>
      </c>
      <c r="D5006" s="1" t="s">
        <v>3671</v>
      </c>
      <c r="E5006" s="92" t="s">
        <v>3532</v>
      </c>
      <c r="F5006" s="45" t="s">
        <v>4583</v>
      </c>
      <c r="G5006" s="1">
        <v>2</v>
      </c>
      <c r="H5006" s="1" t="s">
        <v>3355</v>
      </c>
      <c r="I5006" s="1" t="s">
        <v>3550</v>
      </c>
      <c r="K5006" s="1" t="str">
        <f>VLOOKUP(L5006,CW!C:D,2,FALSE)</f>
        <v>Jun'16</v>
      </c>
      <c r="L5006" s="1" t="str">
        <f t="shared" si="79"/>
        <v>24'16</v>
      </c>
      <c r="M5006" s="1" t="str">
        <f>VLOOKUP(K5006,CW!D:E,2,FALSE)</f>
        <v>Q1'16</v>
      </c>
    </row>
    <row r="5007" spans="1:13">
      <c r="A5007" s="2">
        <v>42539</v>
      </c>
      <c r="B5007" s="1" t="s">
        <v>3750</v>
      </c>
      <c r="C5007" s="1" t="s">
        <v>3749</v>
      </c>
      <c r="D5007" s="1" t="s">
        <v>3671</v>
      </c>
      <c r="E5007" s="92" t="s">
        <v>3532</v>
      </c>
      <c r="F5007" s="45" t="s">
        <v>4583</v>
      </c>
      <c r="G5007" s="1">
        <v>1</v>
      </c>
      <c r="H5007" s="1" t="s">
        <v>3355</v>
      </c>
      <c r="I5007" s="1" t="s">
        <v>3550</v>
      </c>
      <c r="K5007" s="1" t="str">
        <f>VLOOKUP(L5007,CW!C:D,2,FALSE)</f>
        <v>Jun'16</v>
      </c>
      <c r="L5007" s="1" t="str">
        <f t="shared" si="79"/>
        <v>24'16</v>
      </c>
      <c r="M5007" s="1" t="str">
        <f>VLOOKUP(K5007,CW!D:E,2,FALSE)</f>
        <v>Q1'16</v>
      </c>
    </row>
    <row r="5008" spans="1:13">
      <c r="A5008" s="2">
        <v>42539</v>
      </c>
      <c r="B5008" s="1" t="s">
        <v>3750</v>
      </c>
      <c r="C5008" s="1" t="s">
        <v>3749</v>
      </c>
      <c r="D5008" s="1" t="s">
        <v>3671</v>
      </c>
      <c r="E5008" s="92" t="s">
        <v>3532</v>
      </c>
      <c r="F5008" s="45" t="s">
        <v>4582</v>
      </c>
      <c r="G5008" s="1">
        <v>1</v>
      </c>
      <c r="H5008" s="1" t="s">
        <v>3355</v>
      </c>
      <c r="I5008" s="1" t="s">
        <v>3550</v>
      </c>
      <c r="K5008" s="1" t="str">
        <f>VLOOKUP(L5008,CW!C:D,2,FALSE)</f>
        <v>Jun'16</v>
      </c>
      <c r="L5008" s="1" t="str">
        <f t="shared" si="79"/>
        <v>24'16</v>
      </c>
      <c r="M5008" s="1" t="str">
        <f>VLOOKUP(K5008,CW!D:E,2,FALSE)</f>
        <v>Q1'16</v>
      </c>
    </row>
    <row r="5009" spans="1:13">
      <c r="A5009" s="2">
        <v>42539</v>
      </c>
      <c r="B5009" s="1" t="s">
        <v>3750</v>
      </c>
      <c r="C5009" s="1" t="s">
        <v>3749</v>
      </c>
      <c r="D5009" s="1" t="s">
        <v>3671</v>
      </c>
      <c r="E5009" s="92" t="s">
        <v>3532</v>
      </c>
      <c r="F5009" s="45" t="s">
        <v>3693</v>
      </c>
      <c r="G5009" s="1">
        <v>2</v>
      </c>
      <c r="H5009" s="1" t="s">
        <v>3355</v>
      </c>
      <c r="I5009" s="1" t="s">
        <v>3550</v>
      </c>
      <c r="K5009" s="1" t="str">
        <f>VLOOKUP(L5009,CW!C:D,2,FALSE)</f>
        <v>Jun'16</v>
      </c>
      <c r="L5009" s="1" t="str">
        <f t="shared" si="79"/>
        <v>24'16</v>
      </c>
      <c r="M5009" s="1" t="str">
        <f>VLOOKUP(K5009,CW!D:E,2,FALSE)</f>
        <v>Q1'16</v>
      </c>
    </row>
    <row r="5010" spans="1:13">
      <c r="A5010" s="2">
        <v>42539</v>
      </c>
      <c r="B5010" s="1" t="s">
        <v>3751</v>
      </c>
      <c r="C5010" s="1" t="s">
        <v>3572</v>
      </c>
      <c r="D5010" s="1" t="s">
        <v>3671</v>
      </c>
      <c r="E5010" s="92" t="s">
        <v>3532</v>
      </c>
      <c r="F5010" s="45" t="s">
        <v>4582</v>
      </c>
      <c r="G5010" s="1">
        <v>1</v>
      </c>
      <c r="H5010" s="1" t="s">
        <v>3355</v>
      </c>
      <c r="I5010" s="1" t="s">
        <v>3550</v>
      </c>
      <c r="K5010" s="1" t="str">
        <f>VLOOKUP(L5010,CW!C:D,2,FALSE)</f>
        <v>Jun'16</v>
      </c>
      <c r="L5010" s="1" t="str">
        <f t="shared" si="79"/>
        <v>24'16</v>
      </c>
      <c r="M5010" s="1" t="str">
        <f>VLOOKUP(K5010,CW!D:E,2,FALSE)</f>
        <v>Q1'16</v>
      </c>
    </row>
    <row r="5011" spans="1:13">
      <c r="A5011" s="2">
        <v>42539</v>
      </c>
      <c r="B5011" s="1" t="s">
        <v>3752</v>
      </c>
      <c r="C5011" s="1" t="s">
        <v>3753</v>
      </c>
      <c r="D5011" s="1" t="s">
        <v>3671</v>
      </c>
      <c r="E5011" s="92" t="s">
        <v>3532</v>
      </c>
      <c r="F5011" s="45" t="s">
        <v>4592</v>
      </c>
      <c r="G5011" s="1">
        <v>4</v>
      </c>
      <c r="H5011" s="1" t="s">
        <v>3355</v>
      </c>
      <c r="I5011" s="1" t="s">
        <v>3550</v>
      </c>
      <c r="K5011" s="1" t="str">
        <f>VLOOKUP(L5011,CW!C:D,2,FALSE)</f>
        <v>Jun'16</v>
      </c>
      <c r="L5011" s="1" t="str">
        <f t="shared" si="79"/>
        <v>24'16</v>
      </c>
      <c r="M5011" s="1" t="str">
        <f>VLOOKUP(K5011,CW!D:E,2,FALSE)</f>
        <v>Q1'16</v>
      </c>
    </row>
    <row r="5012" spans="1:13">
      <c r="A5012" s="2">
        <v>42539</v>
      </c>
      <c r="B5012" s="1" t="s">
        <v>3754</v>
      </c>
      <c r="C5012" s="1" t="s">
        <v>3326</v>
      </c>
      <c r="D5012" s="1" t="s">
        <v>3671</v>
      </c>
      <c r="E5012" s="92" t="s">
        <v>3532</v>
      </c>
      <c r="F5012" s="45" t="s">
        <v>4583</v>
      </c>
      <c r="G5012" s="1">
        <v>5</v>
      </c>
      <c r="H5012" s="1" t="s">
        <v>3355</v>
      </c>
      <c r="I5012" s="1" t="s">
        <v>3550</v>
      </c>
      <c r="K5012" s="1" t="str">
        <f>VLOOKUP(L5012,CW!C:D,2,FALSE)</f>
        <v>Jun'16</v>
      </c>
      <c r="L5012" s="1" t="str">
        <f t="shared" si="79"/>
        <v>24'16</v>
      </c>
      <c r="M5012" s="1" t="str">
        <f>VLOOKUP(K5012,CW!D:E,2,FALSE)</f>
        <v>Q1'16</v>
      </c>
    </row>
    <row r="5013" spans="1:13">
      <c r="A5013" s="2">
        <v>42539</v>
      </c>
      <c r="B5013" s="1" t="s">
        <v>3754</v>
      </c>
      <c r="C5013" s="1" t="s">
        <v>3326</v>
      </c>
      <c r="D5013" s="1" t="s">
        <v>3671</v>
      </c>
      <c r="E5013" s="92" t="s">
        <v>3532</v>
      </c>
      <c r="F5013" s="45" t="s">
        <v>4582</v>
      </c>
      <c r="G5013" s="1">
        <v>5</v>
      </c>
      <c r="H5013" s="1" t="s">
        <v>3355</v>
      </c>
      <c r="I5013" s="1" t="s">
        <v>3550</v>
      </c>
      <c r="K5013" s="1" t="str">
        <f>VLOOKUP(L5013,CW!C:D,2,FALSE)</f>
        <v>Jun'16</v>
      </c>
      <c r="L5013" s="1" t="str">
        <f t="shared" si="79"/>
        <v>24'16</v>
      </c>
      <c r="M5013" s="1" t="str">
        <f>VLOOKUP(K5013,CW!D:E,2,FALSE)</f>
        <v>Q1'16</v>
      </c>
    </row>
    <row r="5014" spans="1:13">
      <c r="A5014" s="2">
        <v>42539</v>
      </c>
      <c r="B5014" s="1" t="s">
        <v>3754</v>
      </c>
      <c r="C5014" s="1" t="s">
        <v>3326</v>
      </c>
      <c r="D5014" s="1" t="s">
        <v>3671</v>
      </c>
      <c r="E5014" s="92" t="s">
        <v>3532</v>
      </c>
      <c r="F5014" s="45" t="s">
        <v>3693</v>
      </c>
      <c r="G5014" s="1">
        <v>5</v>
      </c>
      <c r="H5014" s="1" t="s">
        <v>3355</v>
      </c>
      <c r="I5014" s="1" t="s">
        <v>3550</v>
      </c>
      <c r="K5014" s="1" t="str">
        <f>VLOOKUP(L5014,CW!C:D,2,FALSE)</f>
        <v>Jun'16</v>
      </c>
      <c r="L5014" s="1" t="str">
        <f t="shared" si="79"/>
        <v>24'16</v>
      </c>
      <c r="M5014" s="1" t="str">
        <f>VLOOKUP(K5014,CW!D:E,2,FALSE)</f>
        <v>Q1'16</v>
      </c>
    </row>
    <row r="5015" spans="1:13">
      <c r="A5015" s="2">
        <v>42539</v>
      </c>
      <c r="B5015" s="1" t="s">
        <v>3755</v>
      </c>
      <c r="C5015" s="1" t="s">
        <v>3326</v>
      </c>
      <c r="D5015" s="1" t="s">
        <v>3671</v>
      </c>
      <c r="E5015" s="92" t="s">
        <v>3532</v>
      </c>
      <c r="F5015" s="45" t="s">
        <v>4589</v>
      </c>
      <c r="G5015" s="1">
        <v>1</v>
      </c>
      <c r="H5015" s="1" t="s">
        <v>3355</v>
      </c>
      <c r="I5015" s="1" t="s">
        <v>3550</v>
      </c>
      <c r="K5015" s="1" t="str">
        <f>VLOOKUP(L5015,CW!C:D,2,FALSE)</f>
        <v>Jun'16</v>
      </c>
      <c r="L5015" s="1" t="str">
        <f t="shared" si="79"/>
        <v>24'16</v>
      </c>
      <c r="M5015" s="1" t="str">
        <f>VLOOKUP(K5015,CW!D:E,2,FALSE)</f>
        <v>Q1'16</v>
      </c>
    </row>
    <row r="5016" spans="1:13">
      <c r="A5016" s="2">
        <v>42539</v>
      </c>
      <c r="B5016" s="1" t="s">
        <v>3755</v>
      </c>
      <c r="C5016" s="1" t="s">
        <v>3326</v>
      </c>
      <c r="D5016" s="1" t="s">
        <v>3671</v>
      </c>
      <c r="E5016" s="92" t="s">
        <v>3532</v>
      </c>
      <c r="F5016" s="45" t="s">
        <v>3341</v>
      </c>
      <c r="G5016" s="1">
        <v>2</v>
      </c>
      <c r="H5016" s="1" t="s">
        <v>3355</v>
      </c>
      <c r="I5016" s="1" t="s">
        <v>3550</v>
      </c>
      <c r="K5016" s="1" t="str">
        <f>VLOOKUP(L5016,CW!C:D,2,FALSE)</f>
        <v>Jun'16</v>
      </c>
      <c r="L5016" s="1" t="str">
        <f t="shared" si="79"/>
        <v>24'16</v>
      </c>
      <c r="M5016" s="1" t="str">
        <f>VLOOKUP(K5016,CW!D:E,2,FALSE)</f>
        <v>Q1'16</v>
      </c>
    </row>
    <row r="5017" spans="1:13">
      <c r="A5017" s="2">
        <v>42539</v>
      </c>
      <c r="B5017" s="1" t="s">
        <v>3755</v>
      </c>
      <c r="C5017" s="1" t="s">
        <v>3326</v>
      </c>
      <c r="D5017" s="1" t="s">
        <v>3671</v>
      </c>
      <c r="E5017" s="92" t="s">
        <v>3532</v>
      </c>
      <c r="F5017" s="45" t="s">
        <v>4583</v>
      </c>
      <c r="G5017" s="1">
        <v>3</v>
      </c>
      <c r="H5017" s="1" t="s">
        <v>3355</v>
      </c>
      <c r="I5017" s="1" t="s">
        <v>3550</v>
      </c>
      <c r="K5017" s="1" t="str">
        <f>VLOOKUP(L5017,CW!C:D,2,FALSE)</f>
        <v>Jun'16</v>
      </c>
      <c r="L5017" s="1" t="str">
        <f t="shared" si="79"/>
        <v>24'16</v>
      </c>
      <c r="M5017" s="1" t="str">
        <f>VLOOKUP(K5017,CW!D:E,2,FALSE)</f>
        <v>Q1'16</v>
      </c>
    </row>
    <row r="5018" spans="1:13">
      <c r="A5018" s="2">
        <v>42539</v>
      </c>
      <c r="B5018" s="1" t="s">
        <v>3755</v>
      </c>
      <c r="C5018" s="1" t="s">
        <v>3326</v>
      </c>
      <c r="D5018" s="1" t="s">
        <v>3671</v>
      </c>
      <c r="E5018" s="92" t="s">
        <v>3532</v>
      </c>
      <c r="F5018" s="45" t="s">
        <v>3693</v>
      </c>
      <c r="G5018" s="1">
        <v>9</v>
      </c>
      <c r="H5018" s="1" t="s">
        <v>3355</v>
      </c>
      <c r="I5018" s="1" t="s">
        <v>3550</v>
      </c>
      <c r="K5018" s="1" t="str">
        <f>VLOOKUP(L5018,CW!C:D,2,FALSE)</f>
        <v>Jun'16</v>
      </c>
      <c r="L5018" s="1" t="str">
        <f t="shared" si="79"/>
        <v>24'16</v>
      </c>
      <c r="M5018" s="1" t="str">
        <f>VLOOKUP(K5018,CW!D:E,2,FALSE)</f>
        <v>Q1'16</v>
      </c>
    </row>
    <row r="5019" spans="1:13">
      <c r="A5019" s="2">
        <v>42539</v>
      </c>
      <c r="B5019" s="1" t="s">
        <v>3756</v>
      </c>
      <c r="C5019" s="1" t="s">
        <v>3326</v>
      </c>
      <c r="D5019" s="1" t="s">
        <v>3671</v>
      </c>
      <c r="E5019" s="92" t="s">
        <v>3532</v>
      </c>
      <c r="F5019" s="45" t="s">
        <v>3341</v>
      </c>
      <c r="G5019" s="1">
        <v>1</v>
      </c>
      <c r="H5019" s="1" t="s">
        <v>3355</v>
      </c>
      <c r="I5019" s="1" t="s">
        <v>3550</v>
      </c>
      <c r="K5019" s="1" t="str">
        <f>VLOOKUP(L5019,CW!C:D,2,FALSE)</f>
        <v>Jun'16</v>
      </c>
      <c r="L5019" s="1" t="str">
        <f t="shared" si="79"/>
        <v>24'16</v>
      </c>
      <c r="M5019" s="1" t="str">
        <f>VLOOKUP(K5019,CW!D:E,2,FALSE)</f>
        <v>Q1'16</v>
      </c>
    </row>
    <row r="5020" spans="1:13">
      <c r="A5020" s="2">
        <v>42539</v>
      </c>
      <c r="B5020" s="1" t="s">
        <v>3756</v>
      </c>
      <c r="C5020" s="1" t="s">
        <v>3326</v>
      </c>
      <c r="D5020" s="1" t="s">
        <v>3671</v>
      </c>
      <c r="E5020" s="92" t="s">
        <v>3532</v>
      </c>
      <c r="F5020" s="45" t="s">
        <v>4583</v>
      </c>
      <c r="G5020" s="1">
        <v>4</v>
      </c>
      <c r="H5020" s="1" t="s">
        <v>3355</v>
      </c>
      <c r="I5020" s="1" t="s">
        <v>3550</v>
      </c>
      <c r="K5020" s="1" t="str">
        <f>VLOOKUP(L5020,CW!C:D,2,FALSE)</f>
        <v>Jun'16</v>
      </c>
      <c r="L5020" s="1" t="str">
        <f t="shared" si="79"/>
        <v>24'16</v>
      </c>
      <c r="M5020" s="1" t="str">
        <f>VLOOKUP(K5020,CW!D:E,2,FALSE)</f>
        <v>Q1'16</v>
      </c>
    </row>
    <row r="5021" spans="1:13">
      <c r="A5021" s="2">
        <v>42539</v>
      </c>
      <c r="B5021" s="1" t="s">
        <v>3756</v>
      </c>
      <c r="C5021" s="1" t="s">
        <v>3326</v>
      </c>
      <c r="D5021" s="1" t="s">
        <v>3671</v>
      </c>
      <c r="E5021" s="92" t="s">
        <v>3532</v>
      </c>
      <c r="F5021" s="98" t="s">
        <v>4584</v>
      </c>
      <c r="G5021" s="1">
        <v>2</v>
      </c>
      <c r="H5021" s="1" t="s">
        <v>3355</v>
      </c>
      <c r="I5021" s="1" t="s">
        <v>3550</v>
      </c>
      <c r="K5021" s="1" t="str">
        <f>VLOOKUP(L5021,CW!C:D,2,FALSE)</f>
        <v>Jun'16</v>
      </c>
      <c r="L5021" s="1" t="str">
        <f t="shared" si="79"/>
        <v>24'16</v>
      </c>
      <c r="M5021" s="1" t="str">
        <f>VLOOKUP(K5021,CW!D:E,2,FALSE)</f>
        <v>Q1'16</v>
      </c>
    </row>
    <row r="5022" spans="1:13">
      <c r="A5022" s="2">
        <v>42539</v>
      </c>
      <c r="B5022" s="1" t="s">
        <v>3756</v>
      </c>
      <c r="C5022" s="1" t="s">
        <v>3326</v>
      </c>
      <c r="D5022" s="1" t="s">
        <v>3671</v>
      </c>
      <c r="E5022" s="92" t="s">
        <v>3532</v>
      </c>
      <c r="F5022" s="45" t="s">
        <v>4582</v>
      </c>
      <c r="G5022" s="1">
        <v>1</v>
      </c>
      <c r="H5022" s="1" t="s">
        <v>3355</v>
      </c>
      <c r="I5022" s="1" t="s">
        <v>3550</v>
      </c>
      <c r="K5022" s="1" t="str">
        <f>VLOOKUP(L5022,CW!C:D,2,FALSE)</f>
        <v>Jun'16</v>
      </c>
      <c r="L5022" s="1" t="str">
        <f t="shared" si="79"/>
        <v>24'16</v>
      </c>
      <c r="M5022" s="1" t="str">
        <f>VLOOKUP(K5022,CW!D:E,2,FALSE)</f>
        <v>Q1'16</v>
      </c>
    </row>
    <row r="5023" spans="1:13">
      <c r="A5023" s="2">
        <v>42539</v>
      </c>
      <c r="B5023" s="1" t="s">
        <v>3756</v>
      </c>
      <c r="C5023" s="1" t="s">
        <v>3326</v>
      </c>
      <c r="D5023" s="1" t="s">
        <v>3671</v>
      </c>
      <c r="E5023" s="92" t="s">
        <v>3532</v>
      </c>
      <c r="F5023" s="45" t="s">
        <v>3693</v>
      </c>
      <c r="G5023" s="1">
        <v>1</v>
      </c>
      <c r="H5023" s="1" t="s">
        <v>3355</v>
      </c>
      <c r="I5023" s="1" t="s">
        <v>3550</v>
      </c>
      <c r="K5023" s="1" t="str">
        <f>VLOOKUP(L5023,CW!C:D,2,FALSE)</f>
        <v>Jun'16</v>
      </c>
      <c r="L5023" s="1" t="str">
        <f t="shared" si="79"/>
        <v>24'16</v>
      </c>
      <c r="M5023" s="1" t="str">
        <f>VLOOKUP(K5023,CW!D:E,2,FALSE)</f>
        <v>Q1'16</v>
      </c>
    </row>
    <row r="5024" spans="1:13">
      <c r="A5024" s="2">
        <v>42539</v>
      </c>
      <c r="B5024" s="1" t="s">
        <v>3757</v>
      </c>
      <c r="C5024" s="1" t="s">
        <v>3326</v>
      </c>
      <c r="D5024" s="1" t="s">
        <v>3671</v>
      </c>
      <c r="E5024" s="92" t="s">
        <v>3532</v>
      </c>
      <c r="F5024" s="45" t="s">
        <v>3341</v>
      </c>
      <c r="G5024" s="1">
        <v>1</v>
      </c>
      <c r="H5024" s="1" t="s">
        <v>3355</v>
      </c>
      <c r="I5024" s="1" t="s">
        <v>3550</v>
      </c>
      <c r="K5024" s="1" t="str">
        <f>VLOOKUP(L5024,CW!C:D,2,FALSE)</f>
        <v>Jun'16</v>
      </c>
      <c r="L5024" s="1" t="str">
        <f t="shared" si="79"/>
        <v>24'16</v>
      </c>
      <c r="M5024" s="1" t="str">
        <f>VLOOKUP(K5024,CW!D:E,2,FALSE)</f>
        <v>Q1'16</v>
      </c>
    </row>
    <row r="5025" spans="1:13">
      <c r="A5025" s="2">
        <v>42539</v>
      </c>
      <c r="B5025" s="1" t="s">
        <v>3757</v>
      </c>
      <c r="C5025" s="1" t="s">
        <v>3326</v>
      </c>
      <c r="D5025" s="1" t="s">
        <v>3671</v>
      </c>
      <c r="E5025" s="92" t="s">
        <v>3532</v>
      </c>
      <c r="F5025" s="45" t="s">
        <v>4581</v>
      </c>
      <c r="G5025" s="1">
        <v>1</v>
      </c>
      <c r="H5025" s="1" t="s">
        <v>3355</v>
      </c>
      <c r="I5025" s="1" t="s">
        <v>3550</v>
      </c>
      <c r="K5025" s="1" t="str">
        <f>VLOOKUP(L5025,CW!C:D,2,FALSE)</f>
        <v>Jun'16</v>
      </c>
      <c r="L5025" s="1" t="str">
        <f t="shared" si="79"/>
        <v>24'16</v>
      </c>
      <c r="M5025" s="1" t="str">
        <f>VLOOKUP(K5025,CW!D:E,2,FALSE)</f>
        <v>Q1'16</v>
      </c>
    </row>
    <row r="5026" spans="1:13">
      <c r="A5026" s="2">
        <v>42539</v>
      </c>
      <c r="B5026" s="1" t="s">
        <v>3757</v>
      </c>
      <c r="C5026" s="1" t="s">
        <v>3326</v>
      </c>
      <c r="D5026" s="1" t="s">
        <v>3671</v>
      </c>
      <c r="E5026" s="92" t="s">
        <v>3532</v>
      </c>
      <c r="F5026" s="45" t="s">
        <v>4583</v>
      </c>
      <c r="G5026" s="1">
        <v>1</v>
      </c>
      <c r="H5026" s="1" t="s">
        <v>3355</v>
      </c>
      <c r="I5026" s="1" t="s">
        <v>3550</v>
      </c>
      <c r="K5026" s="1" t="str">
        <f>VLOOKUP(L5026,CW!C:D,2,FALSE)</f>
        <v>Jun'16</v>
      </c>
      <c r="L5026" s="1" t="str">
        <f t="shared" si="79"/>
        <v>24'16</v>
      </c>
      <c r="M5026" s="1" t="str">
        <f>VLOOKUP(K5026,CW!D:E,2,FALSE)</f>
        <v>Q1'16</v>
      </c>
    </row>
    <row r="5027" spans="1:13">
      <c r="A5027" s="2">
        <v>42539</v>
      </c>
      <c r="B5027" s="1" t="s">
        <v>3758</v>
      </c>
      <c r="C5027" s="1" t="s">
        <v>3727</v>
      </c>
      <c r="D5027" s="1" t="s">
        <v>3671</v>
      </c>
      <c r="E5027" s="92" t="s">
        <v>3532</v>
      </c>
      <c r="F5027" s="45" t="s">
        <v>3341</v>
      </c>
      <c r="G5027" s="1">
        <v>6</v>
      </c>
      <c r="H5027" s="1" t="s">
        <v>3355</v>
      </c>
      <c r="I5027" s="1" t="s">
        <v>3550</v>
      </c>
      <c r="K5027" s="1" t="str">
        <f>VLOOKUP(L5027,CW!C:D,2,FALSE)</f>
        <v>Jun'16</v>
      </c>
      <c r="L5027" s="1" t="str">
        <f t="shared" si="79"/>
        <v>24'16</v>
      </c>
      <c r="M5027" s="1" t="str">
        <f>VLOOKUP(K5027,CW!D:E,2,FALSE)</f>
        <v>Q1'16</v>
      </c>
    </row>
    <row r="5028" spans="1:13">
      <c r="A5028" s="2">
        <v>42539</v>
      </c>
      <c r="B5028" s="1" t="s">
        <v>3758</v>
      </c>
      <c r="C5028" s="1" t="s">
        <v>3727</v>
      </c>
      <c r="D5028" s="1" t="s">
        <v>3671</v>
      </c>
      <c r="E5028" s="92" t="s">
        <v>3532</v>
      </c>
      <c r="F5028" s="45" t="s">
        <v>4583</v>
      </c>
      <c r="G5028" s="1">
        <v>3</v>
      </c>
      <c r="H5028" s="1" t="s">
        <v>3355</v>
      </c>
      <c r="I5028" s="1" t="s">
        <v>3550</v>
      </c>
      <c r="K5028" s="1" t="str">
        <f>VLOOKUP(L5028,CW!C:D,2,FALSE)</f>
        <v>Jun'16</v>
      </c>
      <c r="L5028" s="1" t="str">
        <f t="shared" si="79"/>
        <v>24'16</v>
      </c>
      <c r="M5028" s="1" t="str">
        <f>VLOOKUP(K5028,CW!D:E,2,FALSE)</f>
        <v>Q1'16</v>
      </c>
    </row>
    <row r="5029" spans="1:13">
      <c r="A5029" s="2">
        <v>42539</v>
      </c>
      <c r="B5029" s="1" t="s">
        <v>3759</v>
      </c>
      <c r="C5029" s="1" t="s">
        <v>3611</v>
      </c>
      <c r="D5029" s="1" t="s">
        <v>3671</v>
      </c>
      <c r="E5029" s="92" t="s">
        <v>3532</v>
      </c>
      <c r="F5029" s="98" t="s">
        <v>4584</v>
      </c>
      <c r="G5029" s="1">
        <v>1</v>
      </c>
      <c r="H5029" s="1" t="s">
        <v>3355</v>
      </c>
      <c r="I5029" s="1" t="s">
        <v>3550</v>
      </c>
      <c r="K5029" s="1" t="str">
        <f>VLOOKUP(L5029,CW!C:D,2,FALSE)</f>
        <v>Jun'16</v>
      </c>
      <c r="L5029" s="1" t="str">
        <f t="shared" si="79"/>
        <v>24'16</v>
      </c>
      <c r="M5029" s="1" t="str">
        <f>VLOOKUP(K5029,CW!D:E,2,FALSE)</f>
        <v>Q1'16</v>
      </c>
    </row>
    <row r="5030" spans="1:13">
      <c r="A5030" s="2">
        <v>42539</v>
      </c>
      <c r="B5030" s="1" t="s">
        <v>3759</v>
      </c>
      <c r="C5030" s="1" t="s">
        <v>3611</v>
      </c>
      <c r="D5030" s="1" t="s">
        <v>3671</v>
      </c>
      <c r="E5030" s="92" t="s">
        <v>3532</v>
      </c>
      <c r="F5030" s="45" t="s">
        <v>4582</v>
      </c>
      <c r="G5030" s="1">
        <v>1</v>
      </c>
      <c r="H5030" s="1" t="s">
        <v>3355</v>
      </c>
      <c r="I5030" s="1" t="s">
        <v>3550</v>
      </c>
      <c r="K5030" s="1" t="str">
        <f>VLOOKUP(L5030,CW!C:D,2,FALSE)</f>
        <v>Jun'16</v>
      </c>
      <c r="L5030" s="1" t="str">
        <f t="shared" si="79"/>
        <v>24'16</v>
      </c>
      <c r="M5030" s="1" t="str">
        <f>VLOOKUP(K5030,CW!D:E,2,FALSE)</f>
        <v>Q1'16</v>
      </c>
    </row>
    <row r="5031" spans="1:13">
      <c r="A5031" s="2">
        <v>42540</v>
      </c>
      <c r="B5031" s="1" t="s">
        <v>3760</v>
      </c>
      <c r="C5031" s="1" t="s">
        <v>3326</v>
      </c>
      <c r="D5031" s="1" t="s">
        <v>3671</v>
      </c>
      <c r="E5031" s="92" t="s">
        <v>3532</v>
      </c>
      <c r="F5031" s="45" t="s">
        <v>3341</v>
      </c>
      <c r="G5031" s="1">
        <v>1</v>
      </c>
      <c r="H5031" s="1" t="s">
        <v>3355</v>
      </c>
      <c r="I5031" s="1" t="s">
        <v>3550</v>
      </c>
      <c r="K5031" s="1" t="str">
        <f>VLOOKUP(L5031,CW!C:D,2,FALSE)</f>
        <v>Jun'16</v>
      </c>
      <c r="L5031" s="1" t="str">
        <f t="shared" si="79"/>
        <v>24'16</v>
      </c>
      <c r="M5031" s="1" t="str">
        <f>VLOOKUP(K5031,CW!D:E,2,FALSE)</f>
        <v>Q1'16</v>
      </c>
    </row>
    <row r="5032" spans="1:13">
      <c r="A5032" s="2">
        <v>42540</v>
      </c>
      <c r="B5032" s="1" t="s">
        <v>3760</v>
      </c>
      <c r="C5032" s="1" t="s">
        <v>3326</v>
      </c>
      <c r="D5032" s="1" t="s">
        <v>3671</v>
      </c>
      <c r="E5032" s="92" t="s">
        <v>3532</v>
      </c>
      <c r="F5032" s="45" t="s">
        <v>4592</v>
      </c>
      <c r="G5032" s="1">
        <v>2</v>
      </c>
      <c r="H5032" s="1" t="s">
        <v>3355</v>
      </c>
      <c r="I5032" s="1" t="s">
        <v>3550</v>
      </c>
      <c r="K5032" s="1" t="str">
        <f>VLOOKUP(L5032,CW!C:D,2,FALSE)</f>
        <v>Jun'16</v>
      </c>
      <c r="L5032" s="1" t="str">
        <f t="shared" si="79"/>
        <v>24'16</v>
      </c>
      <c r="M5032" s="1" t="str">
        <f>VLOOKUP(K5032,CW!D:E,2,FALSE)</f>
        <v>Q1'16</v>
      </c>
    </row>
    <row r="5033" spans="1:13">
      <c r="A5033" s="2">
        <v>42540</v>
      </c>
      <c r="B5033" s="1" t="s">
        <v>3760</v>
      </c>
      <c r="C5033" s="1" t="s">
        <v>3326</v>
      </c>
      <c r="D5033" s="1" t="s">
        <v>3671</v>
      </c>
      <c r="E5033" s="92" t="s">
        <v>3532</v>
      </c>
      <c r="F5033" s="45" t="s">
        <v>4583</v>
      </c>
      <c r="G5033" s="1">
        <v>9</v>
      </c>
      <c r="H5033" s="1" t="s">
        <v>3355</v>
      </c>
      <c r="I5033" s="1" t="s">
        <v>3550</v>
      </c>
      <c r="K5033" s="1" t="str">
        <f>VLOOKUP(L5033,CW!C:D,2,FALSE)</f>
        <v>Jun'16</v>
      </c>
      <c r="L5033" s="1" t="str">
        <f t="shared" si="79"/>
        <v>24'16</v>
      </c>
      <c r="M5033" s="1" t="str">
        <f>VLOOKUP(K5033,CW!D:E,2,FALSE)</f>
        <v>Q1'16</v>
      </c>
    </row>
    <row r="5034" spans="1:13">
      <c r="A5034" s="2">
        <v>42540</v>
      </c>
      <c r="B5034" s="1" t="s">
        <v>3760</v>
      </c>
      <c r="C5034" s="1" t="s">
        <v>3326</v>
      </c>
      <c r="D5034" s="1" t="s">
        <v>3671</v>
      </c>
      <c r="E5034" s="92" t="s">
        <v>3532</v>
      </c>
      <c r="F5034" s="45" t="s">
        <v>4582</v>
      </c>
      <c r="G5034" s="1">
        <v>2</v>
      </c>
      <c r="H5034" s="1" t="s">
        <v>3355</v>
      </c>
      <c r="I5034" s="1" t="s">
        <v>3550</v>
      </c>
      <c r="K5034" s="1" t="str">
        <f>VLOOKUP(L5034,CW!C:D,2,FALSE)</f>
        <v>Jun'16</v>
      </c>
      <c r="L5034" s="1" t="str">
        <f t="shared" si="79"/>
        <v>24'16</v>
      </c>
      <c r="M5034" s="1" t="str">
        <f>VLOOKUP(K5034,CW!D:E,2,FALSE)</f>
        <v>Q1'16</v>
      </c>
    </row>
    <row r="5035" spans="1:13">
      <c r="A5035" s="2">
        <v>42540</v>
      </c>
      <c r="B5035" s="1" t="s">
        <v>3761</v>
      </c>
      <c r="C5035" s="1" t="s">
        <v>3326</v>
      </c>
      <c r="D5035" s="1" t="s">
        <v>3671</v>
      </c>
      <c r="E5035" s="92" t="s">
        <v>3532</v>
      </c>
      <c r="F5035" s="45" t="s">
        <v>4583</v>
      </c>
      <c r="G5035" s="1">
        <v>6</v>
      </c>
      <c r="H5035" s="1" t="s">
        <v>3355</v>
      </c>
      <c r="I5035" s="1" t="s">
        <v>3550</v>
      </c>
      <c r="K5035" s="1" t="str">
        <f>VLOOKUP(L5035,CW!C:D,2,FALSE)</f>
        <v>Jun'16</v>
      </c>
      <c r="L5035" s="1" t="str">
        <f t="shared" si="79"/>
        <v>24'16</v>
      </c>
      <c r="M5035" s="1" t="str">
        <f>VLOOKUP(K5035,CW!D:E,2,FALSE)</f>
        <v>Q1'16</v>
      </c>
    </row>
    <row r="5036" spans="1:13">
      <c r="A5036" s="2">
        <v>42540</v>
      </c>
      <c r="B5036" s="1" t="s">
        <v>3761</v>
      </c>
      <c r="C5036" s="1" t="s">
        <v>3326</v>
      </c>
      <c r="D5036" s="1" t="s">
        <v>3671</v>
      </c>
      <c r="E5036" s="92" t="s">
        <v>3532</v>
      </c>
      <c r="F5036" s="45" t="s">
        <v>4582</v>
      </c>
      <c r="G5036" s="1">
        <v>1</v>
      </c>
      <c r="H5036" s="1" t="s">
        <v>3355</v>
      </c>
      <c r="I5036" s="1" t="s">
        <v>3550</v>
      </c>
      <c r="K5036" s="1" t="str">
        <f>VLOOKUP(L5036,CW!C:D,2,FALSE)</f>
        <v>Jun'16</v>
      </c>
      <c r="L5036" s="1" t="str">
        <f t="shared" si="79"/>
        <v>24'16</v>
      </c>
      <c r="M5036" s="1" t="str">
        <f>VLOOKUP(K5036,CW!D:E,2,FALSE)</f>
        <v>Q1'16</v>
      </c>
    </row>
    <row r="5037" spans="1:13">
      <c r="A5037" s="2">
        <v>42540</v>
      </c>
      <c r="B5037" s="1" t="s">
        <v>3761</v>
      </c>
      <c r="C5037" s="1" t="s">
        <v>3326</v>
      </c>
      <c r="D5037" s="1" t="s">
        <v>3671</v>
      </c>
      <c r="E5037" s="92" t="s">
        <v>3532</v>
      </c>
      <c r="F5037" s="45" t="s">
        <v>3693</v>
      </c>
      <c r="G5037" s="1">
        <v>1</v>
      </c>
      <c r="H5037" s="1" t="s">
        <v>3355</v>
      </c>
      <c r="I5037" s="1" t="s">
        <v>3550</v>
      </c>
      <c r="K5037" s="1" t="str">
        <f>VLOOKUP(L5037,CW!C:D,2,FALSE)</f>
        <v>Jun'16</v>
      </c>
      <c r="L5037" s="1" t="str">
        <f t="shared" si="79"/>
        <v>24'16</v>
      </c>
      <c r="M5037" s="1" t="str">
        <f>VLOOKUP(K5037,CW!D:E,2,FALSE)</f>
        <v>Q1'16</v>
      </c>
    </row>
    <row r="5038" spans="1:13">
      <c r="A5038" s="2">
        <v>42540</v>
      </c>
      <c r="B5038" s="1" t="s">
        <v>3762</v>
      </c>
      <c r="C5038" s="1" t="s">
        <v>3326</v>
      </c>
      <c r="D5038" s="1" t="s">
        <v>3671</v>
      </c>
      <c r="E5038" s="92" t="s">
        <v>3532</v>
      </c>
      <c r="F5038" s="45" t="s">
        <v>4589</v>
      </c>
      <c r="G5038" s="1">
        <v>1</v>
      </c>
      <c r="H5038" s="1" t="s">
        <v>3355</v>
      </c>
      <c r="I5038" s="1" t="s">
        <v>3550</v>
      </c>
      <c r="K5038" s="1" t="str">
        <f>VLOOKUP(L5038,CW!C:D,2,FALSE)</f>
        <v>Jun'16</v>
      </c>
      <c r="L5038" s="1" t="str">
        <f t="shared" si="79"/>
        <v>24'16</v>
      </c>
      <c r="M5038" s="1" t="str">
        <f>VLOOKUP(K5038,CW!D:E,2,FALSE)</f>
        <v>Q1'16</v>
      </c>
    </row>
    <row r="5039" spans="1:13">
      <c r="A5039" s="2">
        <v>42540</v>
      </c>
      <c r="B5039" s="1" t="s">
        <v>3762</v>
      </c>
      <c r="C5039" s="1" t="s">
        <v>3326</v>
      </c>
      <c r="D5039" s="1" t="s">
        <v>3671</v>
      </c>
      <c r="E5039" s="92" t="s">
        <v>3532</v>
      </c>
      <c r="F5039" s="45" t="s">
        <v>3341</v>
      </c>
      <c r="G5039" s="1">
        <v>4</v>
      </c>
      <c r="H5039" s="1" t="s">
        <v>3355</v>
      </c>
      <c r="I5039" s="1" t="s">
        <v>3550</v>
      </c>
      <c r="K5039" s="1" t="str">
        <f>VLOOKUP(L5039,CW!C:D,2,FALSE)</f>
        <v>Jun'16</v>
      </c>
      <c r="L5039" s="1" t="str">
        <f t="shared" si="79"/>
        <v>24'16</v>
      </c>
      <c r="M5039" s="1" t="str">
        <f>VLOOKUP(K5039,CW!D:E,2,FALSE)</f>
        <v>Q1'16</v>
      </c>
    </row>
    <row r="5040" spans="1:13">
      <c r="A5040" s="2">
        <v>42540</v>
      </c>
      <c r="B5040" s="1" t="s">
        <v>3762</v>
      </c>
      <c r="C5040" s="1" t="s">
        <v>3326</v>
      </c>
      <c r="D5040" s="1" t="s">
        <v>3671</v>
      </c>
      <c r="E5040" s="92" t="s">
        <v>3532</v>
      </c>
      <c r="F5040" s="45" t="s">
        <v>4583</v>
      </c>
      <c r="G5040" s="1">
        <v>6</v>
      </c>
      <c r="H5040" s="1" t="s">
        <v>3355</v>
      </c>
      <c r="I5040" s="1" t="s">
        <v>3550</v>
      </c>
      <c r="K5040" s="1" t="str">
        <f>VLOOKUP(L5040,CW!C:D,2,FALSE)</f>
        <v>Jun'16</v>
      </c>
      <c r="L5040" s="1" t="str">
        <f t="shared" si="79"/>
        <v>24'16</v>
      </c>
      <c r="M5040" s="1" t="str">
        <f>VLOOKUP(K5040,CW!D:E,2,FALSE)</f>
        <v>Q1'16</v>
      </c>
    </row>
    <row r="5041" spans="1:13">
      <c r="A5041" s="2">
        <v>42540</v>
      </c>
      <c r="B5041" s="1" t="s">
        <v>3762</v>
      </c>
      <c r="C5041" s="1" t="s">
        <v>3326</v>
      </c>
      <c r="D5041" s="1" t="s">
        <v>3671</v>
      </c>
      <c r="E5041" s="92" t="s">
        <v>3532</v>
      </c>
      <c r="F5041" s="45" t="s">
        <v>4582</v>
      </c>
      <c r="G5041" s="1">
        <v>1</v>
      </c>
      <c r="H5041" s="1" t="s">
        <v>3355</v>
      </c>
      <c r="I5041" s="1" t="s">
        <v>3550</v>
      </c>
      <c r="K5041" s="1" t="str">
        <f>VLOOKUP(L5041,CW!C:D,2,FALSE)</f>
        <v>Jun'16</v>
      </c>
      <c r="L5041" s="1" t="str">
        <f t="shared" si="79"/>
        <v>24'16</v>
      </c>
      <c r="M5041" s="1" t="str">
        <f>VLOOKUP(K5041,CW!D:E,2,FALSE)</f>
        <v>Q1'16</v>
      </c>
    </row>
    <row r="5042" spans="1:13">
      <c r="A5042" s="2">
        <v>42540</v>
      </c>
      <c r="B5042" s="1" t="s">
        <v>3762</v>
      </c>
      <c r="C5042" s="1" t="s">
        <v>3326</v>
      </c>
      <c r="D5042" s="1" t="s">
        <v>3671</v>
      </c>
      <c r="E5042" s="92" t="s">
        <v>3532</v>
      </c>
      <c r="F5042" s="45" t="s">
        <v>3693</v>
      </c>
      <c r="G5042" s="1">
        <v>3</v>
      </c>
      <c r="H5042" s="1" t="s">
        <v>3355</v>
      </c>
      <c r="I5042" s="1" t="s">
        <v>3550</v>
      </c>
      <c r="K5042" s="1" t="str">
        <f>VLOOKUP(L5042,CW!C:D,2,FALSE)</f>
        <v>Jun'16</v>
      </c>
      <c r="L5042" s="1" t="str">
        <f t="shared" si="79"/>
        <v>24'16</v>
      </c>
      <c r="M5042" s="1" t="str">
        <f>VLOOKUP(K5042,CW!D:E,2,FALSE)</f>
        <v>Q1'16</v>
      </c>
    </row>
    <row r="5043" spans="1:13">
      <c r="A5043" s="2">
        <v>42540</v>
      </c>
      <c r="B5043" s="1" t="s">
        <v>3763</v>
      </c>
      <c r="C5043" s="1" t="s">
        <v>3326</v>
      </c>
      <c r="D5043" s="1" t="s">
        <v>3671</v>
      </c>
      <c r="E5043" s="92" t="s">
        <v>3532</v>
      </c>
      <c r="F5043" s="45" t="s">
        <v>4583</v>
      </c>
      <c r="G5043" s="1">
        <v>6</v>
      </c>
      <c r="H5043" s="1" t="s">
        <v>3355</v>
      </c>
      <c r="I5043" s="1" t="s">
        <v>3550</v>
      </c>
      <c r="K5043" s="1" t="str">
        <f>VLOOKUP(L5043,CW!C:D,2,FALSE)</f>
        <v>Jun'16</v>
      </c>
      <c r="L5043" s="1" t="str">
        <f t="shared" si="79"/>
        <v>24'16</v>
      </c>
      <c r="M5043" s="1" t="str">
        <f>VLOOKUP(K5043,CW!D:E,2,FALSE)</f>
        <v>Q1'16</v>
      </c>
    </row>
    <row r="5044" spans="1:13">
      <c r="A5044" s="2">
        <v>42540</v>
      </c>
      <c r="B5044" s="1" t="s">
        <v>3763</v>
      </c>
      <c r="C5044" s="1" t="s">
        <v>3326</v>
      </c>
      <c r="D5044" s="1" t="s">
        <v>3671</v>
      </c>
      <c r="E5044" s="92" t="s">
        <v>3532</v>
      </c>
      <c r="F5044" s="45" t="s">
        <v>3693</v>
      </c>
      <c r="G5044" s="1">
        <v>1</v>
      </c>
      <c r="H5044" s="1" t="s">
        <v>3355</v>
      </c>
      <c r="I5044" s="1" t="s">
        <v>3550</v>
      </c>
      <c r="K5044" s="1" t="str">
        <f>VLOOKUP(L5044,CW!C:D,2,FALSE)</f>
        <v>Jun'16</v>
      </c>
      <c r="L5044" s="1" t="str">
        <f t="shared" si="79"/>
        <v>24'16</v>
      </c>
      <c r="M5044" s="1" t="str">
        <f>VLOOKUP(K5044,CW!D:E,2,FALSE)</f>
        <v>Q1'16</v>
      </c>
    </row>
    <row r="5045" spans="1:13">
      <c r="A5045" s="2">
        <v>42540</v>
      </c>
      <c r="B5045" s="1" t="s">
        <v>3764</v>
      </c>
      <c r="C5045" s="1" t="s">
        <v>3326</v>
      </c>
      <c r="D5045" s="1" t="s">
        <v>3540</v>
      </c>
      <c r="E5045" s="92" t="s">
        <v>3532</v>
      </c>
      <c r="F5045" s="45" t="s">
        <v>4589</v>
      </c>
      <c r="G5045" s="1">
        <v>1</v>
      </c>
      <c r="H5045" s="1" t="s">
        <v>3355</v>
      </c>
      <c r="I5045" s="1" t="s">
        <v>3550</v>
      </c>
      <c r="K5045" s="1" t="str">
        <f>VLOOKUP(L5045,CW!C:D,2,FALSE)</f>
        <v>Jun'16</v>
      </c>
      <c r="L5045" s="1" t="str">
        <f t="shared" si="79"/>
        <v>24'16</v>
      </c>
      <c r="M5045" s="1" t="str">
        <f>VLOOKUP(K5045,CW!D:E,2,FALSE)</f>
        <v>Q1'16</v>
      </c>
    </row>
    <row r="5046" spans="1:13">
      <c r="A5046" s="2">
        <v>42540</v>
      </c>
      <c r="B5046" s="1" t="s">
        <v>3764</v>
      </c>
      <c r="C5046" s="1" t="s">
        <v>3326</v>
      </c>
      <c r="D5046" s="1" t="s">
        <v>3540</v>
      </c>
      <c r="E5046" s="92" t="s">
        <v>3532</v>
      </c>
      <c r="F5046" s="45" t="s">
        <v>3341</v>
      </c>
      <c r="G5046" s="1">
        <v>4</v>
      </c>
      <c r="H5046" s="1" t="s">
        <v>3355</v>
      </c>
      <c r="I5046" s="1" t="s">
        <v>3550</v>
      </c>
      <c r="K5046" s="1" t="str">
        <f>VLOOKUP(L5046,CW!C:D,2,FALSE)</f>
        <v>Jun'16</v>
      </c>
      <c r="L5046" s="1" t="str">
        <f t="shared" si="79"/>
        <v>24'16</v>
      </c>
      <c r="M5046" s="1" t="str">
        <f>VLOOKUP(K5046,CW!D:E,2,FALSE)</f>
        <v>Q1'16</v>
      </c>
    </row>
    <row r="5047" spans="1:13">
      <c r="A5047" s="2">
        <v>42540</v>
      </c>
      <c r="B5047" s="1" t="s">
        <v>3764</v>
      </c>
      <c r="C5047" s="1" t="s">
        <v>3326</v>
      </c>
      <c r="D5047" s="1" t="s">
        <v>3540</v>
      </c>
      <c r="E5047" s="92" t="s">
        <v>3532</v>
      </c>
      <c r="F5047" s="45" t="s">
        <v>4592</v>
      </c>
      <c r="G5047" s="1">
        <v>1</v>
      </c>
      <c r="H5047" s="1" t="s">
        <v>3355</v>
      </c>
      <c r="I5047" s="1" t="s">
        <v>3550</v>
      </c>
      <c r="K5047" s="1" t="str">
        <f>VLOOKUP(L5047,CW!C:D,2,FALSE)</f>
        <v>Jun'16</v>
      </c>
      <c r="L5047" s="1" t="str">
        <f t="shared" si="79"/>
        <v>24'16</v>
      </c>
      <c r="M5047" s="1" t="str">
        <f>VLOOKUP(K5047,CW!D:E,2,FALSE)</f>
        <v>Q1'16</v>
      </c>
    </row>
    <row r="5048" spans="1:13">
      <c r="A5048" s="2">
        <v>42540</v>
      </c>
      <c r="B5048" s="1" t="s">
        <v>3765</v>
      </c>
      <c r="C5048" s="1" t="s">
        <v>3326</v>
      </c>
      <c r="D5048" s="1" t="s">
        <v>3540</v>
      </c>
      <c r="E5048" s="92" t="s">
        <v>3532</v>
      </c>
      <c r="F5048" s="45" t="s">
        <v>4589</v>
      </c>
      <c r="G5048" s="1">
        <v>1</v>
      </c>
      <c r="H5048" s="1" t="s">
        <v>3355</v>
      </c>
      <c r="I5048" s="1" t="s">
        <v>3550</v>
      </c>
      <c r="K5048" s="1" t="str">
        <f>VLOOKUP(L5048,CW!C:D,2,FALSE)</f>
        <v>Jun'16</v>
      </c>
      <c r="L5048" s="1" t="str">
        <f t="shared" si="79"/>
        <v>24'16</v>
      </c>
      <c r="M5048" s="1" t="str">
        <f>VLOOKUP(K5048,CW!D:E,2,FALSE)</f>
        <v>Q1'16</v>
      </c>
    </row>
    <row r="5049" spans="1:13">
      <c r="A5049" s="2">
        <v>42540</v>
      </c>
      <c r="B5049" s="1" t="s">
        <v>3765</v>
      </c>
      <c r="C5049" s="1" t="s">
        <v>3326</v>
      </c>
      <c r="D5049" s="1" t="s">
        <v>3540</v>
      </c>
      <c r="E5049" s="92" t="s">
        <v>3532</v>
      </c>
      <c r="F5049" s="45" t="s">
        <v>3341</v>
      </c>
      <c r="G5049" s="1">
        <v>2</v>
      </c>
      <c r="H5049" s="1" t="s">
        <v>3355</v>
      </c>
      <c r="I5049" s="1" t="s">
        <v>3550</v>
      </c>
      <c r="K5049" s="1" t="str">
        <f>VLOOKUP(L5049,CW!C:D,2,FALSE)</f>
        <v>Jun'16</v>
      </c>
      <c r="L5049" s="1" t="str">
        <f t="shared" si="79"/>
        <v>24'16</v>
      </c>
      <c r="M5049" s="1" t="str">
        <f>VLOOKUP(K5049,CW!D:E,2,FALSE)</f>
        <v>Q1'16</v>
      </c>
    </row>
    <row r="5050" spans="1:13">
      <c r="A5050" s="2">
        <v>42540</v>
      </c>
      <c r="B5050" s="1" t="s">
        <v>3766</v>
      </c>
      <c r="C5050" s="1" t="s">
        <v>3326</v>
      </c>
      <c r="D5050" s="1" t="s">
        <v>3540</v>
      </c>
      <c r="E5050" s="92" t="s">
        <v>3532</v>
      </c>
      <c r="F5050" s="45" t="s">
        <v>3341</v>
      </c>
      <c r="G5050" s="1">
        <v>2</v>
      </c>
      <c r="H5050" s="1" t="s">
        <v>3355</v>
      </c>
      <c r="I5050" s="1" t="s">
        <v>3550</v>
      </c>
      <c r="K5050" s="1" t="str">
        <f>VLOOKUP(L5050,CW!C:D,2,FALSE)</f>
        <v>Jun'16</v>
      </c>
      <c r="L5050" s="1" t="str">
        <f t="shared" si="79"/>
        <v>24'16</v>
      </c>
      <c r="M5050" s="1" t="str">
        <f>VLOOKUP(K5050,CW!D:E,2,FALSE)</f>
        <v>Q1'16</v>
      </c>
    </row>
    <row r="5051" spans="1:13">
      <c r="A5051" s="2">
        <v>42540</v>
      </c>
      <c r="B5051" s="1" t="s">
        <v>3767</v>
      </c>
      <c r="C5051" s="1" t="s">
        <v>3326</v>
      </c>
      <c r="D5051" s="1" t="s">
        <v>3671</v>
      </c>
      <c r="E5051" s="92" t="s">
        <v>3532</v>
      </c>
      <c r="F5051" s="45" t="s">
        <v>3341</v>
      </c>
      <c r="G5051" s="1">
        <v>3</v>
      </c>
      <c r="H5051" s="1" t="s">
        <v>3355</v>
      </c>
      <c r="I5051" s="1" t="s">
        <v>3550</v>
      </c>
      <c r="K5051" s="1" t="str">
        <f>VLOOKUP(L5051,CW!C:D,2,FALSE)</f>
        <v>Jun'16</v>
      </c>
      <c r="L5051" s="1" t="str">
        <f t="shared" si="79"/>
        <v>24'16</v>
      </c>
      <c r="M5051" s="1" t="str">
        <f>VLOOKUP(K5051,CW!D:E,2,FALSE)</f>
        <v>Q1'16</v>
      </c>
    </row>
    <row r="5052" spans="1:13">
      <c r="A5052" s="2">
        <v>42540</v>
      </c>
      <c r="B5052" s="1" t="s">
        <v>3767</v>
      </c>
      <c r="C5052" s="1" t="s">
        <v>3326</v>
      </c>
      <c r="D5052" s="1" t="s">
        <v>3671</v>
      </c>
      <c r="E5052" s="92" t="s">
        <v>3532</v>
      </c>
      <c r="F5052" s="45" t="s">
        <v>4581</v>
      </c>
      <c r="G5052" s="1">
        <v>1</v>
      </c>
      <c r="H5052" s="1" t="s">
        <v>3355</v>
      </c>
      <c r="I5052" s="1" t="s">
        <v>3550</v>
      </c>
      <c r="K5052" s="1" t="str">
        <f>VLOOKUP(L5052,CW!C:D,2,FALSE)</f>
        <v>Jun'16</v>
      </c>
      <c r="L5052" s="1" t="str">
        <f t="shared" si="79"/>
        <v>24'16</v>
      </c>
      <c r="M5052" s="1" t="str">
        <f>VLOOKUP(K5052,CW!D:E,2,FALSE)</f>
        <v>Q1'16</v>
      </c>
    </row>
    <row r="5053" spans="1:13">
      <c r="A5053" s="2">
        <v>42540</v>
      </c>
      <c r="B5053" s="1" t="s">
        <v>3767</v>
      </c>
      <c r="C5053" s="1" t="s">
        <v>3326</v>
      </c>
      <c r="D5053" s="1" t="s">
        <v>3671</v>
      </c>
      <c r="E5053" s="92" t="s">
        <v>3532</v>
      </c>
      <c r="F5053" s="45" t="s">
        <v>4582</v>
      </c>
      <c r="G5053" s="1">
        <v>3</v>
      </c>
      <c r="H5053" s="1" t="s">
        <v>3355</v>
      </c>
      <c r="I5053" s="1" t="s">
        <v>3550</v>
      </c>
      <c r="K5053" s="1" t="str">
        <f>VLOOKUP(L5053,CW!C:D,2,FALSE)</f>
        <v>Jun'16</v>
      </c>
      <c r="L5053" s="1" t="str">
        <f t="shared" si="79"/>
        <v>24'16</v>
      </c>
      <c r="M5053" s="1" t="str">
        <f>VLOOKUP(K5053,CW!D:E,2,FALSE)</f>
        <v>Q1'16</v>
      </c>
    </row>
    <row r="5054" spans="1:13">
      <c r="A5054" s="2">
        <v>42540</v>
      </c>
      <c r="B5054" s="1" t="s">
        <v>3767</v>
      </c>
      <c r="C5054" s="1" t="s">
        <v>3326</v>
      </c>
      <c r="D5054" s="1" t="s">
        <v>3671</v>
      </c>
      <c r="E5054" s="92" t="s">
        <v>3532</v>
      </c>
      <c r="F5054" s="45" t="s">
        <v>3693</v>
      </c>
      <c r="G5054" s="1">
        <v>1</v>
      </c>
      <c r="H5054" s="1" t="s">
        <v>3355</v>
      </c>
      <c r="I5054" s="1" t="s">
        <v>3550</v>
      </c>
      <c r="K5054" s="1" t="str">
        <f>VLOOKUP(L5054,CW!C:D,2,FALSE)</f>
        <v>Jun'16</v>
      </c>
      <c r="L5054" s="1" t="str">
        <f t="shared" si="79"/>
        <v>24'16</v>
      </c>
      <c r="M5054" s="1" t="str">
        <f>VLOOKUP(K5054,CW!D:E,2,FALSE)</f>
        <v>Q1'16</v>
      </c>
    </row>
    <row r="5055" spans="1:13">
      <c r="A5055" s="2">
        <v>42540</v>
      </c>
      <c r="B5055" s="1" t="s">
        <v>3768</v>
      </c>
      <c r="C5055" s="1" t="s">
        <v>3326</v>
      </c>
      <c r="D5055" s="1" t="s">
        <v>3566</v>
      </c>
      <c r="E5055" s="92" t="s">
        <v>3532</v>
      </c>
      <c r="F5055" s="45" t="s">
        <v>3341</v>
      </c>
      <c r="G5055" s="1">
        <v>1</v>
      </c>
      <c r="H5055" s="1" t="s">
        <v>3355</v>
      </c>
      <c r="I5055" s="1" t="s">
        <v>3550</v>
      </c>
      <c r="K5055" s="1" t="str">
        <f>VLOOKUP(L5055,CW!C:D,2,FALSE)</f>
        <v>Jun'16</v>
      </c>
      <c r="L5055" s="1" t="str">
        <f t="shared" si="79"/>
        <v>24'16</v>
      </c>
      <c r="M5055" s="1" t="str">
        <f>VLOOKUP(K5055,CW!D:E,2,FALSE)</f>
        <v>Q1'16</v>
      </c>
    </row>
    <row r="5056" spans="1:13">
      <c r="A5056" s="2">
        <v>42540</v>
      </c>
      <c r="B5056" s="1" t="s">
        <v>3768</v>
      </c>
      <c r="C5056" s="1" t="s">
        <v>3326</v>
      </c>
      <c r="D5056" s="1" t="s">
        <v>3566</v>
      </c>
      <c r="E5056" s="92" t="s">
        <v>3532</v>
      </c>
      <c r="F5056" s="45" t="s">
        <v>4583</v>
      </c>
      <c r="G5056" s="1">
        <v>4</v>
      </c>
      <c r="H5056" s="1" t="s">
        <v>3355</v>
      </c>
      <c r="I5056" s="1" t="s">
        <v>3550</v>
      </c>
      <c r="K5056" s="1" t="str">
        <f>VLOOKUP(L5056,CW!C:D,2,FALSE)</f>
        <v>Jun'16</v>
      </c>
      <c r="L5056" s="1" t="str">
        <f t="shared" si="79"/>
        <v>24'16</v>
      </c>
      <c r="M5056" s="1" t="str">
        <f>VLOOKUP(K5056,CW!D:E,2,FALSE)</f>
        <v>Q1'16</v>
      </c>
    </row>
    <row r="5057" spans="1:13">
      <c r="A5057" s="2">
        <v>42540</v>
      </c>
      <c r="B5057" s="1" t="s">
        <v>3768</v>
      </c>
      <c r="C5057" s="1" t="s">
        <v>3326</v>
      </c>
      <c r="D5057" s="1" t="s">
        <v>3566</v>
      </c>
      <c r="E5057" s="92" t="s">
        <v>3532</v>
      </c>
      <c r="F5057" s="98" t="s">
        <v>4584</v>
      </c>
      <c r="G5057" s="1">
        <v>1</v>
      </c>
      <c r="H5057" s="1" t="s">
        <v>3355</v>
      </c>
      <c r="I5057" s="1" t="s">
        <v>3550</v>
      </c>
      <c r="K5057" s="1" t="str">
        <f>VLOOKUP(L5057,CW!C:D,2,FALSE)</f>
        <v>Jun'16</v>
      </c>
      <c r="L5057" s="1" t="str">
        <f t="shared" si="79"/>
        <v>24'16</v>
      </c>
      <c r="M5057" s="1" t="str">
        <f>VLOOKUP(K5057,CW!D:E,2,FALSE)</f>
        <v>Q1'16</v>
      </c>
    </row>
    <row r="5058" spans="1:13">
      <c r="A5058" s="2">
        <v>42540</v>
      </c>
      <c r="B5058" s="1" t="s">
        <v>3768</v>
      </c>
      <c r="C5058" s="1" t="s">
        <v>3326</v>
      </c>
      <c r="D5058" s="1" t="s">
        <v>3566</v>
      </c>
      <c r="E5058" s="92" t="s">
        <v>3532</v>
      </c>
      <c r="F5058" s="45" t="s">
        <v>3693</v>
      </c>
      <c r="G5058" s="1">
        <v>1</v>
      </c>
      <c r="H5058" s="1" t="s">
        <v>3355</v>
      </c>
      <c r="I5058" s="1" t="s">
        <v>3550</v>
      </c>
      <c r="K5058" s="1" t="str">
        <f>VLOOKUP(L5058,CW!C:D,2,FALSE)</f>
        <v>Jun'16</v>
      </c>
      <c r="L5058" s="1" t="str">
        <f t="shared" si="79"/>
        <v>24'16</v>
      </c>
      <c r="M5058" s="1" t="str">
        <f>VLOOKUP(K5058,CW!D:E,2,FALSE)</f>
        <v>Q1'16</v>
      </c>
    </row>
    <row r="5059" spans="1:13">
      <c r="A5059" s="2">
        <v>42540</v>
      </c>
      <c r="B5059" s="1" t="s">
        <v>3769</v>
      </c>
      <c r="C5059" s="1" t="s">
        <v>3326</v>
      </c>
      <c r="D5059" s="1" t="s">
        <v>3566</v>
      </c>
      <c r="E5059" s="92" t="s">
        <v>3532</v>
      </c>
      <c r="F5059" s="45" t="s">
        <v>4581</v>
      </c>
      <c r="G5059" s="1">
        <v>2</v>
      </c>
      <c r="H5059" s="1" t="s">
        <v>3355</v>
      </c>
      <c r="I5059" s="1" t="s">
        <v>3550</v>
      </c>
      <c r="K5059" s="1" t="str">
        <f>VLOOKUP(L5059,CW!C:D,2,FALSE)</f>
        <v>Jun'16</v>
      </c>
      <c r="L5059" s="1" t="str">
        <f t="shared" si="79"/>
        <v>24'16</v>
      </c>
      <c r="M5059" s="1" t="str">
        <f>VLOOKUP(K5059,CW!D:E,2,FALSE)</f>
        <v>Q1'16</v>
      </c>
    </row>
    <row r="5060" spans="1:13">
      <c r="A5060" s="2">
        <v>42540</v>
      </c>
      <c r="B5060" s="1" t="s">
        <v>3769</v>
      </c>
      <c r="C5060" s="1" t="s">
        <v>3326</v>
      </c>
      <c r="D5060" s="1" t="s">
        <v>3566</v>
      </c>
      <c r="E5060" s="92" t="s">
        <v>3532</v>
      </c>
      <c r="F5060" s="45" t="s">
        <v>4583</v>
      </c>
      <c r="G5060" s="1">
        <v>5</v>
      </c>
      <c r="H5060" s="1" t="s">
        <v>3355</v>
      </c>
      <c r="I5060" s="1" t="s">
        <v>3550</v>
      </c>
      <c r="K5060" s="1" t="str">
        <f>VLOOKUP(L5060,CW!C:D,2,FALSE)</f>
        <v>Jun'16</v>
      </c>
      <c r="L5060" s="1" t="str">
        <f t="shared" si="79"/>
        <v>24'16</v>
      </c>
      <c r="M5060" s="1" t="str">
        <f>VLOOKUP(K5060,CW!D:E,2,FALSE)</f>
        <v>Q1'16</v>
      </c>
    </row>
    <row r="5061" spans="1:13">
      <c r="A5061" s="2">
        <v>42540</v>
      </c>
      <c r="B5061" s="1" t="s">
        <v>3769</v>
      </c>
      <c r="C5061" s="1" t="s">
        <v>3326</v>
      </c>
      <c r="D5061" s="1" t="s">
        <v>3566</v>
      </c>
      <c r="E5061" s="92" t="s">
        <v>3532</v>
      </c>
      <c r="F5061" s="45" t="s">
        <v>3693</v>
      </c>
      <c r="G5061" s="1">
        <v>5</v>
      </c>
      <c r="H5061" s="1" t="s">
        <v>3355</v>
      </c>
      <c r="I5061" s="1" t="s">
        <v>3550</v>
      </c>
      <c r="K5061" s="1" t="str">
        <f>VLOOKUP(L5061,CW!C:D,2,FALSE)</f>
        <v>Jun'16</v>
      </c>
      <c r="L5061" s="1" t="str">
        <f t="shared" ref="L5061:L5124" si="80">CONCATENATE(WEEKNUM(A5061,21),"'",TEXT(A5061,"yy"))</f>
        <v>24'16</v>
      </c>
      <c r="M5061" s="1" t="str">
        <f>VLOOKUP(K5061,CW!D:E,2,FALSE)</f>
        <v>Q1'16</v>
      </c>
    </row>
    <row r="5062" spans="1:13">
      <c r="A5062" s="2">
        <v>42540</v>
      </c>
      <c r="B5062" s="1" t="s">
        <v>3770</v>
      </c>
      <c r="C5062" s="1" t="s">
        <v>3326</v>
      </c>
      <c r="D5062" s="1" t="s">
        <v>3671</v>
      </c>
      <c r="E5062" s="92" t="s">
        <v>3532</v>
      </c>
      <c r="F5062" s="45" t="s">
        <v>3341</v>
      </c>
      <c r="G5062" s="1">
        <v>2</v>
      </c>
      <c r="H5062" s="1" t="s">
        <v>3355</v>
      </c>
      <c r="I5062" s="1" t="s">
        <v>3550</v>
      </c>
      <c r="K5062" s="1" t="str">
        <f>VLOOKUP(L5062,CW!C:D,2,FALSE)</f>
        <v>Jun'16</v>
      </c>
      <c r="L5062" s="1" t="str">
        <f t="shared" si="80"/>
        <v>24'16</v>
      </c>
      <c r="M5062" s="1" t="str">
        <f>VLOOKUP(K5062,CW!D:E,2,FALSE)</f>
        <v>Q1'16</v>
      </c>
    </row>
    <row r="5063" spans="1:13">
      <c r="A5063" s="2">
        <v>42540</v>
      </c>
      <c r="B5063" s="1" t="s">
        <v>3770</v>
      </c>
      <c r="C5063" s="1" t="s">
        <v>3326</v>
      </c>
      <c r="D5063" s="1" t="s">
        <v>3671</v>
      </c>
      <c r="E5063" s="92" t="s">
        <v>3532</v>
      </c>
      <c r="F5063" s="45" t="s">
        <v>4583</v>
      </c>
      <c r="G5063" s="1">
        <v>4</v>
      </c>
      <c r="H5063" s="1" t="s">
        <v>3355</v>
      </c>
      <c r="I5063" s="1" t="s">
        <v>3550</v>
      </c>
      <c r="K5063" s="1" t="str">
        <f>VLOOKUP(L5063,CW!C:D,2,FALSE)</f>
        <v>Jun'16</v>
      </c>
      <c r="L5063" s="1" t="str">
        <f t="shared" si="80"/>
        <v>24'16</v>
      </c>
      <c r="M5063" s="1" t="str">
        <f>VLOOKUP(K5063,CW!D:E,2,FALSE)</f>
        <v>Q1'16</v>
      </c>
    </row>
    <row r="5064" spans="1:13">
      <c r="A5064" s="2">
        <v>42540</v>
      </c>
      <c r="B5064" s="1" t="s">
        <v>3770</v>
      </c>
      <c r="C5064" s="1" t="s">
        <v>3326</v>
      </c>
      <c r="D5064" s="1" t="s">
        <v>3671</v>
      </c>
      <c r="E5064" s="92" t="s">
        <v>3532</v>
      </c>
      <c r="F5064" s="45" t="s">
        <v>3693</v>
      </c>
      <c r="G5064" s="1">
        <v>1</v>
      </c>
      <c r="H5064" s="1" t="s">
        <v>3355</v>
      </c>
      <c r="I5064" s="1" t="s">
        <v>3550</v>
      </c>
      <c r="K5064" s="1" t="str">
        <f>VLOOKUP(L5064,CW!C:D,2,FALSE)</f>
        <v>Jun'16</v>
      </c>
      <c r="L5064" s="1" t="str">
        <f t="shared" si="80"/>
        <v>24'16</v>
      </c>
      <c r="M5064" s="1" t="str">
        <f>VLOOKUP(K5064,CW!D:E,2,FALSE)</f>
        <v>Q1'16</v>
      </c>
    </row>
    <row r="5065" spans="1:13">
      <c r="A5065" s="2">
        <v>42540</v>
      </c>
      <c r="B5065" s="1" t="s">
        <v>3771</v>
      </c>
      <c r="C5065" s="1" t="s">
        <v>3326</v>
      </c>
      <c r="D5065" s="1" t="s">
        <v>3671</v>
      </c>
      <c r="E5065" s="92" t="s">
        <v>3532</v>
      </c>
      <c r="F5065" s="45" t="s">
        <v>3341</v>
      </c>
      <c r="G5065" s="1">
        <v>1</v>
      </c>
      <c r="H5065" s="1" t="s">
        <v>3355</v>
      </c>
      <c r="I5065" s="1" t="s">
        <v>3550</v>
      </c>
      <c r="K5065" s="1" t="str">
        <f>VLOOKUP(L5065,CW!C:D,2,FALSE)</f>
        <v>Jun'16</v>
      </c>
      <c r="L5065" s="1" t="str">
        <f t="shared" si="80"/>
        <v>24'16</v>
      </c>
      <c r="M5065" s="1" t="str">
        <f>VLOOKUP(K5065,CW!D:E,2,FALSE)</f>
        <v>Q1'16</v>
      </c>
    </row>
    <row r="5066" spans="1:13">
      <c r="A5066" s="2">
        <v>42540</v>
      </c>
      <c r="B5066" s="1" t="s">
        <v>3771</v>
      </c>
      <c r="C5066" s="1" t="s">
        <v>3326</v>
      </c>
      <c r="D5066" s="1" t="s">
        <v>3671</v>
      </c>
      <c r="E5066" s="92" t="s">
        <v>3532</v>
      </c>
      <c r="F5066" s="98" t="s">
        <v>4584</v>
      </c>
      <c r="G5066" s="1">
        <v>1</v>
      </c>
      <c r="H5066" s="1" t="s">
        <v>3355</v>
      </c>
      <c r="I5066" s="1" t="s">
        <v>3550</v>
      </c>
      <c r="K5066" s="1" t="str">
        <f>VLOOKUP(L5066,CW!C:D,2,FALSE)</f>
        <v>Jun'16</v>
      </c>
      <c r="L5066" s="1" t="str">
        <f t="shared" si="80"/>
        <v>24'16</v>
      </c>
      <c r="M5066" s="1" t="str">
        <f>VLOOKUP(K5066,CW!D:E,2,FALSE)</f>
        <v>Q1'16</v>
      </c>
    </row>
    <row r="5067" spans="1:13">
      <c r="A5067" s="2">
        <v>42540</v>
      </c>
      <c r="B5067" s="1" t="s">
        <v>3772</v>
      </c>
      <c r="C5067" s="1" t="s">
        <v>3326</v>
      </c>
      <c r="D5067" s="1" t="s">
        <v>3671</v>
      </c>
      <c r="E5067" s="92" t="s">
        <v>3532</v>
      </c>
      <c r="F5067" s="45" t="s">
        <v>3341</v>
      </c>
      <c r="G5067" s="1">
        <v>1</v>
      </c>
      <c r="H5067" s="1" t="s">
        <v>3355</v>
      </c>
      <c r="I5067" s="1" t="s">
        <v>3550</v>
      </c>
      <c r="K5067" s="1" t="str">
        <f>VLOOKUP(L5067,CW!C:D,2,FALSE)</f>
        <v>Jun'16</v>
      </c>
      <c r="L5067" s="1" t="str">
        <f t="shared" si="80"/>
        <v>24'16</v>
      </c>
      <c r="M5067" s="1" t="str">
        <f>VLOOKUP(K5067,CW!D:E,2,FALSE)</f>
        <v>Q1'16</v>
      </c>
    </row>
    <row r="5068" spans="1:13">
      <c r="A5068" s="2">
        <v>42540</v>
      </c>
      <c r="B5068" s="1" t="s">
        <v>3772</v>
      </c>
      <c r="C5068" s="1" t="s">
        <v>3326</v>
      </c>
      <c r="D5068" s="1" t="s">
        <v>3671</v>
      </c>
      <c r="E5068" s="92" t="s">
        <v>3532</v>
      </c>
      <c r="F5068" s="45" t="s">
        <v>4583</v>
      </c>
      <c r="G5068" s="1">
        <v>3</v>
      </c>
      <c r="H5068" s="1" t="s">
        <v>3355</v>
      </c>
      <c r="I5068" s="1" t="s">
        <v>3550</v>
      </c>
      <c r="K5068" s="1" t="str">
        <f>VLOOKUP(L5068,CW!C:D,2,FALSE)</f>
        <v>Jun'16</v>
      </c>
      <c r="L5068" s="1" t="str">
        <f t="shared" si="80"/>
        <v>24'16</v>
      </c>
      <c r="M5068" s="1" t="str">
        <f>VLOOKUP(K5068,CW!D:E,2,FALSE)</f>
        <v>Q1'16</v>
      </c>
    </row>
    <row r="5069" spans="1:13">
      <c r="A5069" s="2">
        <v>42540</v>
      </c>
      <c r="B5069" s="1" t="s">
        <v>3772</v>
      </c>
      <c r="C5069" s="1" t="s">
        <v>3326</v>
      </c>
      <c r="D5069" s="1" t="s">
        <v>3671</v>
      </c>
      <c r="E5069" s="92" t="s">
        <v>3532</v>
      </c>
      <c r="F5069" s="45" t="s">
        <v>3693</v>
      </c>
      <c r="G5069" s="1">
        <v>3</v>
      </c>
      <c r="H5069" s="1" t="s">
        <v>3355</v>
      </c>
      <c r="I5069" s="1" t="s">
        <v>3550</v>
      </c>
      <c r="K5069" s="1" t="str">
        <f>VLOOKUP(L5069,CW!C:D,2,FALSE)</f>
        <v>Jun'16</v>
      </c>
      <c r="L5069" s="1" t="str">
        <f t="shared" si="80"/>
        <v>24'16</v>
      </c>
      <c r="M5069" s="1" t="str">
        <f>VLOOKUP(K5069,CW!D:E,2,FALSE)</f>
        <v>Q1'16</v>
      </c>
    </row>
    <row r="5070" spans="1:13">
      <c r="A5070" s="2">
        <v>42540</v>
      </c>
      <c r="B5070" s="1" t="s">
        <v>3773</v>
      </c>
      <c r="C5070" s="1" t="s">
        <v>3326</v>
      </c>
      <c r="D5070" s="1" t="s">
        <v>3671</v>
      </c>
      <c r="E5070" s="92" t="s">
        <v>3532</v>
      </c>
      <c r="F5070" s="45" t="s">
        <v>3341</v>
      </c>
      <c r="G5070" s="1">
        <v>3</v>
      </c>
      <c r="H5070" s="1" t="s">
        <v>3355</v>
      </c>
      <c r="I5070" s="1" t="s">
        <v>3550</v>
      </c>
      <c r="K5070" s="1" t="str">
        <f>VLOOKUP(L5070,CW!C:D,2,FALSE)</f>
        <v>Jun'16</v>
      </c>
      <c r="L5070" s="1" t="str">
        <f t="shared" si="80"/>
        <v>24'16</v>
      </c>
      <c r="M5070" s="1" t="str">
        <f>VLOOKUP(K5070,CW!D:E,2,FALSE)</f>
        <v>Q1'16</v>
      </c>
    </row>
    <row r="5071" spans="1:13">
      <c r="A5071" s="2">
        <v>42540</v>
      </c>
      <c r="B5071" s="1" t="s">
        <v>3773</v>
      </c>
      <c r="C5071" s="1" t="s">
        <v>3326</v>
      </c>
      <c r="D5071" s="1" t="s">
        <v>3671</v>
      </c>
      <c r="E5071" s="92" t="s">
        <v>3532</v>
      </c>
      <c r="F5071" s="45" t="s">
        <v>4583</v>
      </c>
      <c r="G5071" s="1">
        <v>4</v>
      </c>
      <c r="H5071" s="1" t="s">
        <v>3355</v>
      </c>
      <c r="I5071" s="1" t="s">
        <v>3550</v>
      </c>
      <c r="K5071" s="1" t="str">
        <f>VLOOKUP(L5071,CW!C:D,2,FALSE)</f>
        <v>Jun'16</v>
      </c>
      <c r="L5071" s="1" t="str">
        <f t="shared" si="80"/>
        <v>24'16</v>
      </c>
      <c r="M5071" s="1" t="str">
        <f>VLOOKUP(K5071,CW!D:E,2,FALSE)</f>
        <v>Q1'16</v>
      </c>
    </row>
    <row r="5072" spans="1:13">
      <c r="A5072" s="2">
        <v>42540</v>
      </c>
      <c r="B5072" s="1" t="s">
        <v>3773</v>
      </c>
      <c r="C5072" s="1" t="s">
        <v>3326</v>
      </c>
      <c r="D5072" s="1" t="s">
        <v>3671</v>
      </c>
      <c r="E5072" s="92" t="s">
        <v>3532</v>
      </c>
      <c r="F5072" s="45" t="s">
        <v>3693</v>
      </c>
      <c r="G5072" s="1">
        <v>2</v>
      </c>
      <c r="H5072" s="1" t="s">
        <v>3355</v>
      </c>
      <c r="I5072" s="1" t="s">
        <v>3550</v>
      </c>
      <c r="K5072" s="1" t="str">
        <f>VLOOKUP(L5072,CW!C:D,2,FALSE)</f>
        <v>Jun'16</v>
      </c>
      <c r="L5072" s="1" t="str">
        <f t="shared" si="80"/>
        <v>24'16</v>
      </c>
      <c r="M5072" s="1" t="str">
        <f>VLOOKUP(K5072,CW!D:E,2,FALSE)</f>
        <v>Q1'16</v>
      </c>
    </row>
    <row r="5073" spans="1:13">
      <c r="A5073" s="2">
        <v>42540</v>
      </c>
      <c r="B5073" s="1" t="s">
        <v>3774</v>
      </c>
      <c r="C5073" s="1" t="s">
        <v>3326</v>
      </c>
      <c r="D5073" s="1" t="s">
        <v>3566</v>
      </c>
      <c r="E5073" s="92" t="s">
        <v>3532</v>
      </c>
      <c r="F5073" s="45" t="s">
        <v>4583</v>
      </c>
      <c r="G5073" s="1">
        <v>1</v>
      </c>
      <c r="H5073" s="1" t="s">
        <v>3355</v>
      </c>
      <c r="I5073" s="1" t="s">
        <v>3550</v>
      </c>
      <c r="K5073" s="1" t="str">
        <f>VLOOKUP(L5073,CW!C:D,2,FALSE)</f>
        <v>Jun'16</v>
      </c>
      <c r="L5073" s="1" t="str">
        <f t="shared" si="80"/>
        <v>24'16</v>
      </c>
      <c r="M5073" s="1" t="str">
        <f>VLOOKUP(K5073,CW!D:E,2,FALSE)</f>
        <v>Q1'16</v>
      </c>
    </row>
    <row r="5074" spans="1:13">
      <c r="A5074" s="2">
        <v>42540</v>
      </c>
      <c r="B5074" s="1" t="s">
        <v>3774</v>
      </c>
      <c r="C5074" s="1" t="s">
        <v>3326</v>
      </c>
      <c r="D5074" s="1" t="s">
        <v>3566</v>
      </c>
      <c r="E5074" s="92" t="s">
        <v>3532</v>
      </c>
      <c r="F5074" s="98" t="s">
        <v>4584</v>
      </c>
      <c r="G5074" s="1">
        <v>1</v>
      </c>
      <c r="H5074" s="1" t="s">
        <v>3355</v>
      </c>
      <c r="I5074" s="1" t="s">
        <v>3550</v>
      </c>
      <c r="K5074" s="1" t="str">
        <f>VLOOKUP(L5074,CW!C:D,2,FALSE)</f>
        <v>Jun'16</v>
      </c>
      <c r="L5074" s="1" t="str">
        <f t="shared" si="80"/>
        <v>24'16</v>
      </c>
      <c r="M5074" s="1" t="str">
        <f>VLOOKUP(K5074,CW!D:E,2,FALSE)</f>
        <v>Q1'16</v>
      </c>
    </row>
    <row r="5075" spans="1:13">
      <c r="A5075" s="2">
        <v>42540</v>
      </c>
      <c r="B5075" s="1" t="s">
        <v>3775</v>
      </c>
      <c r="C5075" s="1" t="s">
        <v>3326</v>
      </c>
      <c r="D5075" s="1" t="s">
        <v>3566</v>
      </c>
      <c r="E5075" s="92" t="s">
        <v>3532</v>
      </c>
      <c r="F5075" s="45" t="s">
        <v>3341</v>
      </c>
      <c r="G5075" s="1">
        <v>4</v>
      </c>
      <c r="H5075" s="1" t="s">
        <v>3355</v>
      </c>
      <c r="I5075" s="1" t="s">
        <v>3550</v>
      </c>
      <c r="K5075" s="1" t="str">
        <f>VLOOKUP(L5075,CW!C:D,2,FALSE)</f>
        <v>Jun'16</v>
      </c>
      <c r="L5075" s="1" t="str">
        <f t="shared" si="80"/>
        <v>24'16</v>
      </c>
      <c r="M5075" s="1" t="str">
        <f>VLOOKUP(K5075,CW!D:E,2,FALSE)</f>
        <v>Q1'16</v>
      </c>
    </row>
    <row r="5076" spans="1:13">
      <c r="A5076" s="2">
        <v>42540</v>
      </c>
      <c r="B5076" s="1" t="s">
        <v>3775</v>
      </c>
      <c r="C5076" s="1" t="s">
        <v>3326</v>
      </c>
      <c r="D5076" s="1" t="s">
        <v>3566</v>
      </c>
      <c r="E5076" s="92" t="s">
        <v>3532</v>
      </c>
      <c r="F5076" s="45" t="s">
        <v>4592</v>
      </c>
      <c r="G5076" s="1">
        <v>2</v>
      </c>
      <c r="H5076" s="1" t="s">
        <v>3355</v>
      </c>
      <c r="I5076" s="1" t="s">
        <v>3550</v>
      </c>
      <c r="K5076" s="1" t="str">
        <f>VLOOKUP(L5076,CW!C:D,2,FALSE)</f>
        <v>Jun'16</v>
      </c>
      <c r="L5076" s="1" t="str">
        <f t="shared" si="80"/>
        <v>24'16</v>
      </c>
      <c r="M5076" s="1" t="str">
        <f>VLOOKUP(K5076,CW!D:E,2,FALSE)</f>
        <v>Q1'16</v>
      </c>
    </row>
    <row r="5077" spans="1:13">
      <c r="A5077" s="2">
        <v>42540</v>
      </c>
      <c r="B5077" s="1" t="s">
        <v>3775</v>
      </c>
      <c r="C5077" s="1" t="s">
        <v>3326</v>
      </c>
      <c r="D5077" s="1" t="s">
        <v>3566</v>
      </c>
      <c r="E5077" s="92" t="s">
        <v>3532</v>
      </c>
      <c r="F5077" s="45" t="s">
        <v>4583</v>
      </c>
      <c r="G5077" s="1">
        <v>2</v>
      </c>
      <c r="H5077" s="1" t="s">
        <v>3355</v>
      </c>
      <c r="I5077" s="1" t="s">
        <v>3550</v>
      </c>
      <c r="K5077" s="1" t="str">
        <f>VLOOKUP(L5077,CW!C:D,2,FALSE)</f>
        <v>Jun'16</v>
      </c>
      <c r="L5077" s="1" t="str">
        <f t="shared" si="80"/>
        <v>24'16</v>
      </c>
      <c r="M5077" s="1" t="str">
        <f>VLOOKUP(K5077,CW!D:E,2,FALSE)</f>
        <v>Q1'16</v>
      </c>
    </row>
    <row r="5078" spans="1:13">
      <c r="A5078" s="2">
        <v>42540</v>
      </c>
      <c r="B5078" s="1" t="s">
        <v>3775</v>
      </c>
      <c r="C5078" s="1" t="s">
        <v>3326</v>
      </c>
      <c r="D5078" s="1" t="s">
        <v>3566</v>
      </c>
      <c r="E5078" s="92" t="s">
        <v>3532</v>
      </c>
      <c r="F5078" s="98" t="s">
        <v>4584</v>
      </c>
      <c r="G5078" s="1">
        <v>2</v>
      </c>
      <c r="H5078" s="1" t="s">
        <v>3355</v>
      </c>
      <c r="I5078" s="1" t="s">
        <v>3550</v>
      </c>
      <c r="K5078" s="1" t="str">
        <f>VLOOKUP(L5078,CW!C:D,2,FALSE)</f>
        <v>Jun'16</v>
      </c>
      <c r="L5078" s="1" t="str">
        <f t="shared" si="80"/>
        <v>24'16</v>
      </c>
      <c r="M5078" s="1" t="str">
        <f>VLOOKUP(K5078,CW!D:E,2,FALSE)</f>
        <v>Q1'16</v>
      </c>
    </row>
    <row r="5079" spans="1:13">
      <c r="A5079" s="2">
        <v>42540</v>
      </c>
      <c r="B5079" s="1" t="s">
        <v>3775</v>
      </c>
      <c r="C5079" s="1" t="s">
        <v>3326</v>
      </c>
      <c r="D5079" s="1" t="s">
        <v>3566</v>
      </c>
      <c r="E5079" s="92" t="s">
        <v>3532</v>
      </c>
      <c r="F5079" s="45" t="s">
        <v>3693</v>
      </c>
      <c r="G5079" s="1">
        <v>1</v>
      </c>
      <c r="H5079" s="1" t="s">
        <v>3355</v>
      </c>
      <c r="I5079" s="1" t="s">
        <v>3550</v>
      </c>
      <c r="K5079" s="1" t="str">
        <f>VLOOKUP(L5079,CW!C:D,2,FALSE)</f>
        <v>Jun'16</v>
      </c>
      <c r="L5079" s="1" t="str">
        <f t="shared" si="80"/>
        <v>24'16</v>
      </c>
      <c r="M5079" s="1" t="str">
        <f>VLOOKUP(K5079,CW!D:E,2,FALSE)</f>
        <v>Q1'16</v>
      </c>
    </row>
    <row r="5080" spans="1:13">
      <c r="A5080" s="2">
        <v>42540</v>
      </c>
      <c r="B5080" s="1" t="s">
        <v>3776</v>
      </c>
      <c r="C5080" s="1" t="s">
        <v>3326</v>
      </c>
      <c r="D5080" s="1" t="s">
        <v>3566</v>
      </c>
      <c r="E5080" s="92" t="s">
        <v>3532</v>
      </c>
      <c r="F5080" s="45" t="s">
        <v>3341</v>
      </c>
      <c r="G5080" s="1">
        <v>2</v>
      </c>
      <c r="H5080" s="1" t="s">
        <v>3355</v>
      </c>
      <c r="I5080" s="1" t="s">
        <v>3550</v>
      </c>
      <c r="K5080" s="1" t="str">
        <f>VLOOKUP(L5080,CW!C:D,2,FALSE)</f>
        <v>Jun'16</v>
      </c>
      <c r="L5080" s="1" t="str">
        <f t="shared" si="80"/>
        <v>24'16</v>
      </c>
      <c r="M5080" s="1" t="str">
        <f>VLOOKUP(K5080,CW!D:E,2,FALSE)</f>
        <v>Q1'16</v>
      </c>
    </row>
    <row r="5081" spans="1:13">
      <c r="A5081" s="2">
        <v>42540</v>
      </c>
      <c r="B5081" s="1" t="s">
        <v>3776</v>
      </c>
      <c r="C5081" s="1" t="s">
        <v>3326</v>
      </c>
      <c r="D5081" s="1" t="s">
        <v>3566</v>
      </c>
      <c r="E5081" s="92" t="s">
        <v>3532</v>
      </c>
      <c r="F5081" s="45" t="s">
        <v>4592</v>
      </c>
      <c r="G5081" s="1">
        <v>1</v>
      </c>
      <c r="H5081" s="1" t="s">
        <v>3355</v>
      </c>
      <c r="I5081" s="1" t="s">
        <v>3550</v>
      </c>
      <c r="K5081" s="1" t="str">
        <f>VLOOKUP(L5081,CW!C:D,2,FALSE)</f>
        <v>Jun'16</v>
      </c>
      <c r="L5081" s="1" t="str">
        <f t="shared" si="80"/>
        <v>24'16</v>
      </c>
      <c r="M5081" s="1" t="str">
        <f>VLOOKUP(K5081,CW!D:E,2,FALSE)</f>
        <v>Q1'16</v>
      </c>
    </row>
    <row r="5082" spans="1:13">
      <c r="A5082" s="2">
        <v>42540</v>
      </c>
      <c r="B5082" s="1" t="s">
        <v>3776</v>
      </c>
      <c r="C5082" s="1" t="s">
        <v>3326</v>
      </c>
      <c r="D5082" s="1" t="s">
        <v>3566</v>
      </c>
      <c r="E5082" s="92" t="s">
        <v>3532</v>
      </c>
      <c r="F5082" s="45" t="s">
        <v>4583</v>
      </c>
      <c r="G5082" s="1">
        <v>1</v>
      </c>
      <c r="H5082" s="1" t="s">
        <v>3355</v>
      </c>
      <c r="I5082" s="1" t="s">
        <v>3550</v>
      </c>
      <c r="K5082" s="1" t="str">
        <f>VLOOKUP(L5082,CW!C:D,2,FALSE)</f>
        <v>Jun'16</v>
      </c>
      <c r="L5082" s="1" t="str">
        <f t="shared" si="80"/>
        <v>24'16</v>
      </c>
      <c r="M5082" s="1" t="str">
        <f>VLOOKUP(K5082,CW!D:E,2,FALSE)</f>
        <v>Q1'16</v>
      </c>
    </row>
    <row r="5083" spans="1:13">
      <c r="A5083" s="2">
        <v>42540</v>
      </c>
      <c r="B5083" s="1" t="s">
        <v>3776</v>
      </c>
      <c r="C5083" s="1" t="s">
        <v>3326</v>
      </c>
      <c r="D5083" s="1" t="s">
        <v>3566</v>
      </c>
      <c r="E5083" s="92" t="s">
        <v>3532</v>
      </c>
      <c r="F5083" s="98" t="s">
        <v>4584</v>
      </c>
      <c r="G5083" s="1">
        <v>1</v>
      </c>
      <c r="H5083" s="1" t="s">
        <v>3355</v>
      </c>
      <c r="I5083" s="1" t="s">
        <v>3550</v>
      </c>
      <c r="K5083" s="1" t="str">
        <f>VLOOKUP(L5083,CW!C:D,2,FALSE)</f>
        <v>Jun'16</v>
      </c>
      <c r="L5083" s="1" t="str">
        <f t="shared" si="80"/>
        <v>24'16</v>
      </c>
      <c r="M5083" s="1" t="str">
        <f>VLOOKUP(K5083,CW!D:E,2,FALSE)</f>
        <v>Q1'16</v>
      </c>
    </row>
    <row r="5084" spans="1:13">
      <c r="A5084" s="2">
        <v>42540</v>
      </c>
      <c r="B5084" s="1" t="s">
        <v>3777</v>
      </c>
      <c r="C5084" s="1" t="s">
        <v>3778</v>
      </c>
      <c r="D5084" s="1" t="s">
        <v>3671</v>
      </c>
      <c r="E5084" s="92" t="s">
        <v>3532</v>
      </c>
      <c r="F5084" s="45" t="s">
        <v>4583</v>
      </c>
      <c r="G5084" s="1">
        <v>2</v>
      </c>
      <c r="H5084" s="1" t="s">
        <v>3355</v>
      </c>
      <c r="I5084" s="1" t="s">
        <v>3550</v>
      </c>
      <c r="K5084" s="1" t="str">
        <f>VLOOKUP(L5084,CW!C:D,2,FALSE)</f>
        <v>Jun'16</v>
      </c>
      <c r="L5084" s="1" t="str">
        <f t="shared" si="80"/>
        <v>24'16</v>
      </c>
      <c r="M5084" s="1" t="str">
        <f>VLOOKUP(K5084,CW!D:E,2,FALSE)</f>
        <v>Q1'16</v>
      </c>
    </row>
    <row r="5085" spans="1:13">
      <c r="A5085" s="2">
        <v>42540</v>
      </c>
      <c r="B5085" s="1" t="s">
        <v>3777</v>
      </c>
      <c r="C5085" s="1" t="s">
        <v>3778</v>
      </c>
      <c r="D5085" s="1" t="s">
        <v>3671</v>
      </c>
      <c r="E5085" s="92" t="s">
        <v>3532</v>
      </c>
      <c r="F5085" s="45" t="s">
        <v>4582</v>
      </c>
      <c r="G5085" s="1">
        <v>2</v>
      </c>
      <c r="H5085" s="1" t="s">
        <v>3355</v>
      </c>
      <c r="I5085" s="1" t="s">
        <v>3550</v>
      </c>
      <c r="K5085" s="1" t="str">
        <f>VLOOKUP(L5085,CW!C:D,2,FALSE)</f>
        <v>Jun'16</v>
      </c>
      <c r="L5085" s="1" t="str">
        <f t="shared" si="80"/>
        <v>24'16</v>
      </c>
      <c r="M5085" s="1" t="str">
        <f>VLOOKUP(K5085,CW!D:E,2,FALSE)</f>
        <v>Q1'16</v>
      </c>
    </row>
    <row r="5086" spans="1:13">
      <c r="A5086" s="2">
        <v>42540</v>
      </c>
      <c r="B5086" s="1" t="s">
        <v>3779</v>
      </c>
      <c r="C5086" s="1" t="s">
        <v>3549</v>
      </c>
      <c r="D5086" s="1" t="s">
        <v>3671</v>
      </c>
      <c r="E5086" s="92" t="s">
        <v>3532</v>
      </c>
      <c r="F5086" s="45" t="s">
        <v>4583</v>
      </c>
      <c r="G5086" s="1">
        <v>1</v>
      </c>
      <c r="H5086" s="1" t="s">
        <v>3355</v>
      </c>
      <c r="I5086" s="1" t="s">
        <v>3550</v>
      </c>
      <c r="K5086" s="1" t="str">
        <f>VLOOKUP(L5086,CW!C:D,2,FALSE)</f>
        <v>Jun'16</v>
      </c>
      <c r="L5086" s="1" t="str">
        <f t="shared" si="80"/>
        <v>24'16</v>
      </c>
      <c r="M5086" s="1" t="str">
        <f>VLOOKUP(K5086,CW!D:E,2,FALSE)</f>
        <v>Q1'16</v>
      </c>
    </row>
    <row r="5087" spans="1:13">
      <c r="A5087" s="2">
        <v>42540</v>
      </c>
      <c r="B5087" s="1" t="s">
        <v>3780</v>
      </c>
      <c r="C5087" s="1" t="s">
        <v>3326</v>
      </c>
      <c r="D5087" s="1" t="s">
        <v>3671</v>
      </c>
      <c r="E5087" s="92" t="s">
        <v>3532</v>
      </c>
      <c r="F5087" s="45" t="s">
        <v>3341</v>
      </c>
      <c r="G5087" s="1">
        <v>1</v>
      </c>
      <c r="H5087" s="1" t="s">
        <v>3355</v>
      </c>
      <c r="I5087" s="1" t="s">
        <v>3550</v>
      </c>
      <c r="K5087" s="1" t="str">
        <f>VLOOKUP(L5087,CW!C:D,2,FALSE)</f>
        <v>Jun'16</v>
      </c>
      <c r="L5087" s="1" t="str">
        <f t="shared" si="80"/>
        <v>24'16</v>
      </c>
      <c r="M5087" s="1" t="str">
        <f>VLOOKUP(K5087,CW!D:E,2,FALSE)</f>
        <v>Q1'16</v>
      </c>
    </row>
    <row r="5088" spans="1:13">
      <c r="A5088" s="2">
        <v>42540</v>
      </c>
      <c r="B5088" s="1" t="s">
        <v>3780</v>
      </c>
      <c r="C5088" s="1" t="s">
        <v>3326</v>
      </c>
      <c r="D5088" s="1" t="s">
        <v>3671</v>
      </c>
      <c r="E5088" s="92" t="s">
        <v>3532</v>
      </c>
      <c r="F5088" s="45" t="s">
        <v>4583</v>
      </c>
      <c r="G5088" s="1">
        <v>4</v>
      </c>
      <c r="H5088" s="1" t="s">
        <v>3355</v>
      </c>
      <c r="I5088" s="1" t="s">
        <v>3550</v>
      </c>
      <c r="K5088" s="1" t="str">
        <f>VLOOKUP(L5088,CW!C:D,2,FALSE)</f>
        <v>Jun'16</v>
      </c>
      <c r="L5088" s="1" t="str">
        <f t="shared" si="80"/>
        <v>24'16</v>
      </c>
      <c r="M5088" s="1" t="str">
        <f>VLOOKUP(K5088,CW!D:E,2,FALSE)</f>
        <v>Q1'16</v>
      </c>
    </row>
    <row r="5089" spans="1:13">
      <c r="A5089" s="2">
        <v>42540</v>
      </c>
      <c r="B5089" s="1" t="s">
        <v>3780</v>
      </c>
      <c r="C5089" s="1" t="s">
        <v>3326</v>
      </c>
      <c r="D5089" s="1" t="s">
        <v>3671</v>
      </c>
      <c r="E5089" s="92" t="s">
        <v>3532</v>
      </c>
      <c r="F5089" s="45" t="s">
        <v>4582</v>
      </c>
      <c r="G5089" s="1">
        <v>1</v>
      </c>
      <c r="H5089" s="1" t="s">
        <v>3355</v>
      </c>
      <c r="I5089" s="1" t="s">
        <v>3550</v>
      </c>
      <c r="K5089" s="1" t="str">
        <f>VLOOKUP(L5089,CW!C:D,2,FALSE)</f>
        <v>Jun'16</v>
      </c>
      <c r="L5089" s="1" t="str">
        <f t="shared" si="80"/>
        <v>24'16</v>
      </c>
      <c r="M5089" s="1" t="str">
        <f>VLOOKUP(K5089,CW!D:E,2,FALSE)</f>
        <v>Q1'16</v>
      </c>
    </row>
    <row r="5090" spans="1:13">
      <c r="A5090" s="2">
        <v>42540</v>
      </c>
      <c r="B5090" s="1" t="s">
        <v>3781</v>
      </c>
      <c r="C5090" s="1" t="s">
        <v>3326</v>
      </c>
      <c r="D5090" s="1" t="s">
        <v>3671</v>
      </c>
      <c r="E5090" s="92" t="s">
        <v>3532</v>
      </c>
      <c r="F5090" s="45" t="s">
        <v>3341</v>
      </c>
      <c r="G5090" s="1">
        <v>2</v>
      </c>
      <c r="H5090" s="1" t="s">
        <v>3355</v>
      </c>
      <c r="I5090" s="1" t="s">
        <v>3550</v>
      </c>
      <c r="K5090" s="1" t="str">
        <f>VLOOKUP(L5090,CW!C:D,2,FALSE)</f>
        <v>Jun'16</v>
      </c>
      <c r="L5090" s="1" t="str">
        <f t="shared" si="80"/>
        <v>24'16</v>
      </c>
      <c r="M5090" s="1" t="str">
        <f>VLOOKUP(K5090,CW!D:E,2,FALSE)</f>
        <v>Q1'16</v>
      </c>
    </row>
    <row r="5091" spans="1:13">
      <c r="A5091" s="2">
        <v>42540</v>
      </c>
      <c r="B5091" s="1" t="s">
        <v>3781</v>
      </c>
      <c r="C5091" s="1" t="s">
        <v>3326</v>
      </c>
      <c r="D5091" s="1" t="s">
        <v>3671</v>
      </c>
      <c r="E5091" s="92" t="s">
        <v>3532</v>
      </c>
      <c r="F5091" s="45" t="s">
        <v>4592</v>
      </c>
      <c r="G5091" s="1">
        <v>1</v>
      </c>
      <c r="H5091" s="1" t="s">
        <v>3355</v>
      </c>
      <c r="I5091" s="1" t="s">
        <v>3550</v>
      </c>
      <c r="K5091" s="1" t="str">
        <f>VLOOKUP(L5091,CW!C:D,2,FALSE)</f>
        <v>Jun'16</v>
      </c>
      <c r="L5091" s="1" t="str">
        <f t="shared" si="80"/>
        <v>24'16</v>
      </c>
      <c r="M5091" s="1" t="str">
        <f>VLOOKUP(K5091,CW!D:E,2,FALSE)</f>
        <v>Q1'16</v>
      </c>
    </row>
    <row r="5092" spans="1:13">
      <c r="A5092" s="2">
        <v>42540</v>
      </c>
      <c r="B5092" s="1" t="s">
        <v>3781</v>
      </c>
      <c r="C5092" s="1" t="s">
        <v>3326</v>
      </c>
      <c r="D5092" s="1" t="s">
        <v>3671</v>
      </c>
      <c r="E5092" s="92" t="s">
        <v>3532</v>
      </c>
      <c r="F5092" s="45" t="s">
        <v>4583</v>
      </c>
      <c r="G5092" s="1">
        <v>3</v>
      </c>
      <c r="H5092" s="1" t="s">
        <v>3355</v>
      </c>
      <c r="I5092" s="1" t="s">
        <v>3550</v>
      </c>
      <c r="K5092" s="1" t="str">
        <f>VLOOKUP(L5092,CW!C:D,2,FALSE)</f>
        <v>Jun'16</v>
      </c>
      <c r="L5092" s="1" t="str">
        <f t="shared" si="80"/>
        <v>24'16</v>
      </c>
      <c r="M5092" s="1" t="str">
        <f>VLOOKUP(K5092,CW!D:E,2,FALSE)</f>
        <v>Q1'16</v>
      </c>
    </row>
    <row r="5093" spans="1:13">
      <c r="A5093" s="2">
        <v>42541</v>
      </c>
      <c r="B5093" s="1" t="s">
        <v>3782</v>
      </c>
      <c r="C5093" s="1" t="s">
        <v>3326</v>
      </c>
      <c r="D5093" s="1" t="s">
        <v>3671</v>
      </c>
      <c r="E5093" s="92" t="s">
        <v>3532</v>
      </c>
      <c r="F5093" s="45" t="s">
        <v>3341</v>
      </c>
      <c r="G5093" s="1">
        <v>1</v>
      </c>
      <c r="H5093" s="1" t="s">
        <v>3355</v>
      </c>
      <c r="I5093" s="1" t="s">
        <v>3550</v>
      </c>
      <c r="K5093" s="1" t="str">
        <f>VLOOKUP(L5093,CW!C:D,2,FALSE)</f>
        <v>Jun'16</v>
      </c>
      <c r="L5093" s="1" t="str">
        <f t="shared" si="80"/>
        <v>25'16</v>
      </c>
      <c r="M5093" s="1" t="str">
        <f>VLOOKUP(K5093,CW!D:E,2,FALSE)</f>
        <v>Q1'16</v>
      </c>
    </row>
    <row r="5094" spans="1:13">
      <c r="A5094" s="2">
        <v>42541</v>
      </c>
      <c r="B5094" s="1" t="s">
        <v>3782</v>
      </c>
      <c r="C5094" s="1" t="s">
        <v>3326</v>
      </c>
      <c r="D5094" s="1" t="s">
        <v>3671</v>
      </c>
      <c r="E5094" s="92" t="s">
        <v>3532</v>
      </c>
      <c r="F5094" s="45" t="s">
        <v>4583</v>
      </c>
      <c r="G5094" s="1">
        <v>5</v>
      </c>
      <c r="H5094" s="1" t="s">
        <v>3355</v>
      </c>
      <c r="I5094" s="1" t="s">
        <v>3550</v>
      </c>
      <c r="K5094" s="1" t="str">
        <f>VLOOKUP(L5094,CW!C:D,2,FALSE)</f>
        <v>Jun'16</v>
      </c>
      <c r="L5094" s="1" t="str">
        <f t="shared" si="80"/>
        <v>25'16</v>
      </c>
      <c r="M5094" s="1" t="str">
        <f>VLOOKUP(K5094,CW!D:E,2,FALSE)</f>
        <v>Q1'16</v>
      </c>
    </row>
    <row r="5095" spans="1:13">
      <c r="A5095" s="2">
        <v>42541</v>
      </c>
      <c r="B5095" s="1" t="s">
        <v>3782</v>
      </c>
      <c r="C5095" s="1" t="s">
        <v>3326</v>
      </c>
      <c r="D5095" s="1" t="s">
        <v>3671</v>
      </c>
      <c r="E5095" s="92" t="s">
        <v>3532</v>
      </c>
      <c r="F5095" s="98" t="s">
        <v>4584</v>
      </c>
      <c r="G5095" s="1">
        <v>1</v>
      </c>
      <c r="H5095" s="1" t="s">
        <v>3355</v>
      </c>
      <c r="I5095" s="1" t="s">
        <v>3550</v>
      </c>
      <c r="K5095" s="1" t="str">
        <f>VLOOKUP(L5095,CW!C:D,2,FALSE)</f>
        <v>Jun'16</v>
      </c>
      <c r="L5095" s="1" t="str">
        <f t="shared" si="80"/>
        <v>25'16</v>
      </c>
      <c r="M5095" s="1" t="str">
        <f>VLOOKUP(K5095,CW!D:E,2,FALSE)</f>
        <v>Q1'16</v>
      </c>
    </row>
    <row r="5096" spans="1:13">
      <c r="A5096" s="2">
        <v>42541</v>
      </c>
      <c r="B5096" s="1" t="s">
        <v>3782</v>
      </c>
      <c r="C5096" s="1" t="s">
        <v>3326</v>
      </c>
      <c r="D5096" s="1" t="s">
        <v>3671</v>
      </c>
      <c r="E5096" s="92" t="s">
        <v>3532</v>
      </c>
      <c r="F5096" s="45" t="s">
        <v>4582</v>
      </c>
      <c r="G5096" s="1">
        <v>2</v>
      </c>
      <c r="H5096" s="1" t="s">
        <v>3355</v>
      </c>
      <c r="I5096" s="1" t="s">
        <v>3550</v>
      </c>
      <c r="K5096" s="1" t="str">
        <f>VLOOKUP(L5096,CW!C:D,2,FALSE)</f>
        <v>Jun'16</v>
      </c>
      <c r="L5096" s="1" t="str">
        <f t="shared" si="80"/>
        <v>25'16</v>
      </c>
      <c r="M5096" s="1" t="str">
        <f>VLOOKUP(K5096,CW!D:E,2,FALSE)</f>
        <v>Q1'16</v>
      </c>
    </row>
    <row r="5097" spans="1:13">
      <c r="A5097" s="2">
        <v>42541</v>
      </c>
      <c r="B5097" s="1" t="s">
        <v>3782</v>
      </c>
      <c r="C5097" s="1" t="s">
        <v>3326</v>
      </c>
      <c r="D5097" s="1" t="s">
        <v>3671</v>
      </c>
      <c r="E5097" s="92" t="s">
        <v>3532</v>
      </c>
      <c r="F5097" s="45" t="s">
        <v>3693</v>
      </c>
      <c r="G5097" s="1">
        <v>2</v>
      </c>
      <c r="H5097" s="1" t="s">
        <v>3355</v>
      </c>
      <c r="I5097" s="1" t="s">
        <v>3550</v>
      </c>
      <c r="K5097" s="1" t="str">
        <f>VLOOKUP(L5097,CW!C:D,2,FALSE)</f>
        <v>Jun'16</v>
      </c>
      <c r="L5097" s="1" t="str">
        <f t="shared" si="80"/>
        <v>25'16</v>
      </c>
      <c r="M5097" s="1" t="str">
        <f>VLOOKUP(K5097,CW!D:E,2,FALSE)</f>
        <v>Q1'16</v>
      </c>
    </row>
    <row r="5098" spans="1:13">
      <c r="A5098" s="2">
        <v>42541</v>
      </c>
      <c r="B5098" s="1" t="s">
        <v>3783</v>
      </c>
      <c r="C5098" s="1" t="s">
        <v>3326</v>
      </c>
      <c r="D5098" s="1" t="s">
        <v>3671</v>
      </c>
      <c r="E5098" s="92" t="s">
        <v>3532</v>
      </c>
      <c r="F5098" s="45" t="s">
        <v>4589</v>
      </c>
      <c r="G5098" s="1">
        <v>2</v>
      </c>
      <c r="H5098" s="1" t="s">
        <v>3355</v>
      </c>
      <c r="I5098" s="1" t="s">
        <v>3550</v>
      </c>
      <c r="K5098" s="1" t="str">
        <f>VLOOKUP(L5098,CW!C:D,2,FALSE)</f>
        <v>Jun'16</v>
      </c>
      <c r="L5098" s="1" t="str">
        <f t="shared" si="80"/>
        <v>25'16</v>
      </c>
      <c r="M5098" s="1" t="str">
        <f>VLOOKUP(K5098,CW!D:E,2,FALSE)</f>
        <v>Q1'16</v>
      </c>
    </row>
    <row r="5099" spans="1:13">
      <c r="A5099" s="2">
        <v>42541</v>
      </c>
      <c r="B5099" s="1" t="s">
        <v>3783</v>
      </c>
      <c r="C5099" s="1" t="s">
        <v>3326</v>
      </c>
      <c r="D5099" s="1" t="s">
        <v>3671</v>
      </c>
      <c r="E5099" s="92" t="s">
        <v>3532</v>
      </c>
      <c r="F5099" s="45" t="s">
        <v>3341</v>
      </c>
      <c r="G5099" s="1">
        <v>3</v>
      </c>
      <c r="H5099" s="1" t="s">
        <v>3355</v>
      </c>
      <c r="I5099" s="1" t="s">
        <v>3550</v>
      </c>
      <c r="K5099" s="1" t="str">
        <f>VLOOKUP(L5099,CW!C:D,2,FALSE)</f>
        <v>Jun'16</v>
      </c>
      <c r="L5099" s="1" t="str">
        <f t="shared" si="80"/>
        <v>25'16</v>
      </c>
      <c r="M5099" s="1" t="str">
        <f>VLOOKUP(K5099,CW!D:E,2,FALSE)</f>
        <v>Q1'16</v>
      </c>
    </row>
    <row r="5100" spans="1:13">
      <c r="A5100" s="2">
        <v>42541</v>
      </c>
      <c r="B5100" s="1" t="s">
        <v>3783</v>
      </c>
      <c r="C5100" s="1" t="s">
        <v>3326</v>
      </c>
      <c r="D5100" s="1" t="s">
        <v>3671</v>
      </c>
      <c r="E5100" s="92" t="s">
        <v>3532</v>
      </c>
      <c r="F5100" s="45" t="s">
        <v>4592</v>
      </c>
      <c r="G5100" s="1">
        <v>3</v>
      </c>
      <c r="H5100" s="1" t="s">
        <v>3355</v>
      </c>
      <c r="I5100" s="1" t="s">
        <v>3550</v>
      </c>
      <c r="K5100" s="1" t="str">
        <f>VLOOKUP(L5100,CW!C:D,2,FALSE)</f>
        <v>Jun'16</v>
      </c>
      <c r="L5100" s="1" t="str">
        <f t="shared" si="80"/>
        <v>25'16</v>
      </c>
      <c r="M5100" s="1" t="str">
        <f>VLOOKUP(K5100,CW!D:E,2,FALSE)</f>
        <v>Q1'16</v>
      </c>
    </row>
    <row r="5101" spans="1:13">
      <c r="A5101" s="2">
        <v>42541</v>
      </c>
      <c r="B5101" s="1" t="s">
        <v>3783</v>
      </c>
      <c r="C5101" s="1" t="s">
        <v>3326</v>
      </c>
      <c r="D5101" s="1" t="s">
        <v>3671</v>
      </c>
      <c r="E5101" s="92" t="s">
        <v>3532</v>
      </c>
      <c r="F5101" s="45" t="s">
        <v>4583</v>
      </c>
      <c r="G5101" s="1">
        <v>9</v>
      </c>
      <c r="H5101" s="1" t="s">
        <v>3355</v>
      </c>
      <c r="I5101" s="1" t="s">
        <v>3550</v>
      </c>
      <c r="K5101" s="1" t="str">
        <f>VLOOKUP(L5101,CW!C:D,2,FALSE)</f>
        <v>Jun'16</v>
      </c>
      <c r="L5101" s="1" t="str">
        <f t="shared" si="80"/>
        <v>25'16</v>
      </c>
      <c r="M5101" s="1" t="str">
        <f>VLOOKUP(K5101,CW!D:E,2,FALSE)</f>
        <v>Q1'16</v>
      </c>
    </row>
    <row r="5102" spans="1:13">
      <c r="A5102" s="2">
        <v>42541</v>
      </c>
      <c r="B5102" s="1" t="s">
        <v>3783</v>
      </c>
      <c r="C5102" s="1" t="s">
        <v>3326</v>
      </c>
      <c r="D5102" s="1" t="s">
        <v>3671</v>
      </c>
      <c r="E5102" s="92" t="s">
        <v>3532</v>
      </c>
      <c r="F5102" s="45" t="s">
        <v>4582</v>
      </c>
      <c r="G5102" s="1">
        <v>6</v>
      </c>
      <c r="H5102" s="1" t="s">
        <v>3355</v>
      </c>
      <c r="I5102" s="1" t="s">
        <v>3550</v>
      </c>
      <c r="K5102" s="1" t="str">
        <f>VLOOKUP(L5102,CW!C:D,2,FALSE)</f>
        <v>Jun'16</v>
      </c>
      <c r="L5102" s="1" t="str">
        <f t="shared" si="80"/>
        <v>25'16</v>
      </c>
      <c r="M5102" s="1" t="str">
        <f>VLOOKUP(K5102,CW!D:E,2,FALSE)</f>
        <v>Q1'16</v>
      </c>
    </row>
    <row r="5103" spans="1:13">
      <c r="A5103" s="2">
        <v>42541</v>
      </c>
      <c r="B5103" s="1" t="s">
        <v>3783</v>
      </c>
      <c r="C5103" s="1" t="s">
        <v>3326</v>
      </c>
      <c r="D5103" s="1" t="s">
        <v>3671</v>
      </c>
      <c r="E5103" s="92" t="s">
        <v>3532</v>
      </c>
      <c r="F5103" s="45" t="s">
        <v>3693</v>
      </c>
      <c r="G5103" s="1">
        <v>1</v>
      </c>
      <c r="H5103" s="1" t="s">
        <v>3355</v>
      </c>
      <c r="I5103" s="1" t="s">
        <v>3550</v>
      </c>
      <c r="K5103" s="1" t="str">
        <f>VLOOKUP(L5103,CW!C:D,2,FALSE)</f>
        <v>Jun'16</v>
      </c>
      <c r="L5103" s="1" t="str">
        <f t="shared" si="80"/>
        <v>25'16</v>
      </c>
      <c r="M5103" s="1" t="str">
        <f>VLOOKUP(K5103,CW!D:E,2,FALSE)</f>
        <v>Q1'16</v>
      </c>
    </row>
    <row r="5104" spans="1:13">
      <c r="A5104" s="2">
        <v>42541</v>
      </c>
      <c r="B5104" s="1" t="s">
        <v>3784</v>
      </c>
      <c r="C5104" s="1" t="s">
        <v>3326</v>
      </c>
      <c r="D5104" s="1" t="s">
        <v>3671</v>
      </c>
      <c r="E5104" s="92" t="s">
        <v>3532</v>
      </c>
      <c r="F5104" s="45" t="s">
        <v>4589</v>
      </c>
      <c r="G5104" s="1">
        <v>1</v>
      </c>
      <c r="H5104" s="1" t="s">
        <v>3355</v>
      </c>
      <c r="I5104" s="1" t="s">
        <v>3550</v>
      </c>
      <c r="K5104" s="1" t="str">
        <f>VLOOKUP(L5104,CW!C:D,2,FALSE)</f>
        <v>Jun'16</v>
      </c>
      <c r="L5104" s="1" t="str">
        <f t="shared" si="80"/>
        <v>25'16</v>
      </c>
      <c r="M5104" s="1" t="str">
        <f>VLOOKUP(K5104,CW!D:E,2,FALSE)</f>
        <v>Q1'16</v>
      </c>
    </row>
    <row r="5105" spans="1:13">
      <c r="A5105" s="2">
        <v>42541</v>
      </c>
      <c r="B5105" s="1" t="s">
        <v>3784</v>
      </c>
      <c r="C5105" s="1" t="s">
        <v>3326</v>
      </c>
      <c r="D5105" s="1" t="s">
        <v>3671</v>
      </c>
      <c r="E5105" s="92" t="s">
        <v>3532</v>
      </c>
      <c r="F5105" s="45" t="s">
        <v>3341</v>
      </c>
      <c r="G5105" s="1">
        <v>1</v>
      </c>
      <c r="H5105" s="1" t="s">
        <v>3355</v>
      </c>
      <c r="I5105" s="1" t="s">
        <v>3550</v>
      </c>
      <c r="K5105" s="1" t="str">
        <f>VLOOKUP(L5105,CW!C:D,2,FALSE)</f>
        <v>Jun'16</v>
      </c>
      <c r="L5105" s="1" t="str">
        <f t="shared" si="80"/>
        <v>25'16</v>
      </c>
      <c r="M5105" s="1" t="str">
        <f>VLOOKUP(K5105,CW!D:E,2,FALSE)</f>
        <v>Q1'16</v>
      </c>
    </row>
    <row r="5106" spans="1:13">
      <c r="A5106" s="2">
        <v>42541</v>
      </c>
      <c r="B5106" s="1" t="s">
        <v>3784</v>
      </c>
      <c r="C5106" s="1" t="s">
        <v>3326</v>
      </c>
      <c r="D5106" s="1" t="s">
        <v>3671</v>
      </c>
      <c r="E5106" s="92" t="s">
        <v>3532</v>
      </c>
      <c r="F5106" s="45" t="s">
        <v>4583</v>
      </c>
      <c r="G5106" s="1">
        <v>5</v>
      </c>
      <c r="H5106" s="1" t="s">
        <v>3355</v>
      </c>
      <c r="I5106" s="1" t="s">
        <v>3550</v>
      </c>
      <c r="K5106" s="1" t="str">
        <f>VLOOKUP(L5106,CW!C:D,2,FALSE)</f>
        <v>Jun'16</v>
      </c>
      <c r="L5106" s="1" t="str">
        <f t="shared" si="80"/>
        <v>25'16</v>
      </c>
      <c r="M5106" s="1" t="str">
        <f>VLOOKUP(K5106,CW!D:E,2,FALSE)</f>
        <v>Q1'16</v>
      </c>
    </row>
    <row r="5107" spans="1:13">
      <c r="A5107" s="2">
        <v>42541</v>
      </c>
      <c r="B5107" s="1" t="s">
        <v>3784</v>
      </c>
      <c r="C5107" s="1" t="s">
        <v>3326</v>
      </c>
      <c r="D5107" s="1" t="s">
        <v>3671</v>
      </c>
      <c r="E5107" s="92" t="s">
        <v>3532</v>
      </c>
      <c r="F5107" s="45" t="s">
        <v>3693</v>
      </c>
      <c r="G5107" s="1">
        <v>3</v>
      </c>
      <c r="H5107" s="1" t="s">
        <v>3355</v>
      </c>
      <c r="I5107" s="1" t="s">
        <v>3550</v>
      </c>
      <c r="K5107" s="1" t="str">
        <f>VLOOKUP(L5107,CW!C:D,2,FALSE)</f>
        <v>Jun'16</v>
      </c>
      <c r="L5107" s="1" t="str">
        <f t="shared" si="80"/>
        <v>25'16</v>
      </c>
      <c r="M5107" s="1" t="str">
        <f>VLOOKUP(K5107,CW!D:E,2,FALSE)</f>
        <v>Q1'16</v>
      </c>
    </row>
    <row r="5108" spans="1:13">
      <c r="A5108" s="2">
        <v>42541</v>
      </c>
      <c r="B5108" s="1" t="s">
        <v>3785</v>
      </c>
      <c r="C5108" s="1" t="s">
        <v>3326</v>
      </c>
      <c r="D5108" s="1" t="s">
        <v>3671</v>
      </c>
      <c r="E5108" s="92" t="s">
        <v>3532</v>
      </c>
      <c r="F5108" s="45" t="s">
        <v>3341</v>
      </c>
      <c r="G5108" s="1">
        <v>5</v>
      </c>
      <c r="H5108" s="1" t="s">
        <v>3355</v>
      </c>
      <c r="I5108" s="1" t="s">
        <v>3550</v>
      </c>
      <c r="K5108" s="1" t="str">
        <f>VLOOKUP(L5108,CW!C:D,2,FALSE)</f>
        <v>Jun'16</v>
      </c>
      <c r="L5108" s="1" t="str">
        <f t="shared" si="80"/>
        <v>25'16</v>
      </c>
      <c r="M5108" s="1" t="str">
        <f>VLOOKUP(K5108,CW!D:E,2,FALSE)</f>
        <v>Q1'16</v>
      </c>
    </row>
    <row r="5109" spans="1:13">
      <c r="A5109" s="2">
        <v>42541</v>
      </c>
      <c r="B5109" s="1" t="s">
        <v>3785</v>
      </c>
      <c r="C5109" s="1" t="s">
        <v>3326</v>
      </c>
      <c r="D5109" s="1" t="s">
        <v>3671</v>
      </c>
      <c r="E5109" s="92" t="s">
        <v>3532</v>
      </c>
      <c r="F5109" s="45" t="s">
        <v>4583</v>
      </c>
      <c r="G5109" s="1">
        <v>2</v>
      </c>
      <c r="H5109" s="1" t="s">
        <v>3355</v>
      </c>
      <c r="I5109" s="1" t="s">
        <v>3550</v>
      </c>
      <c r="K5109" s="1" t="str">
        <f>VLOOKUP(L5109,CW!C:D,2,FALSE)</f>
        <v>Jun'16</v>
      </c>
      <c r="L5109" s="1" t="str">
        <f t="shared" si="80"/>
        <v>25'16</v>
      </c>
      <c r="M5109" s="1" t="str">
        <f>VLOOKUP(K5109,CW!D:E,2,FALSE)</f>
        <v>Q1'16</v>
      </c>
    </row>
    <row r="5110" spans="1:13">
      <c r="A5110" s="2">
        <v>42541</v>
      </c>
      <c r="B5110" s="1" t="s">
        <v>3785</v>
      </c>
      <c r="C5110" s="1" t="s">
        <v>3326</v>
      </c>
      <c r="D5110" s="1" t="s">
        <v>3671</v>
      </c>
      <c r="E5110" s="92" t="s">
        <v>3532</v>
      </c>
      <c r="F5110" s="45" t="s">
        <v>3693</v>
      </c>
      <c r="G5110" s="1">
        <v>2</v>
      </c>
      <c r="H5110" s="1" t="s">
        <v>3355</v>
      </c>
      <c r="I5110" s="1" t="s">
        <v>3550</v>
      </c>
      <c r="K5110" s="1" t="str">
        <f>VLOOKUP(L5110,CW!C:D,2,FALSE)</f>
        <v>Jun'16</v>
      </c>
      <c r="L5110" s="1" t="str">
        <f t="shared" si="80"/>
        <v>25'16</v>
      </c>
      <c r="M5110" s="1" t="str">
        <f>VLOOKUP(K5110,CW!D:E,2,FALSE)</f>
        <v>Q1'16</v>
      </c>
    </row>
    <row r="5111" spans="1:13">
      <c r="A5111" s="2">
        <v>42541</v>
      </c>
      <c r="B5111" s="1" t="s">
        <v>3786</v>
      </c>
      <c r="C5111" s="1" t="s">
        <v>3326</v>
      </c>
      <c r="D5111" s="1" t="s">
        <v>3671</v>
      </c>
      <c r="E5111" s="92" t="s">
        <v>3532</v>
      </c>
      <c r="F5111" s="45" t="s">
        <v>3341</v>
      </c>
      <c r="G5111" s="1">
        <v>2</v>
      </c>
      <c r="H5111" s="1" t="s">
        <v>3355</v>
      </c>
      <c r="I5111" s="1" t="s">
        <v>3550</v>
      </c>
      <c r="K5111" s="1" t="str">
        <f>VLOOKUP(L5111,CW!C:D,2,FALSE)</f>
        <v>Jun'16</v>
      </c>
      <c r="L5111" s="1" t="str">
        <f t="shared" si="80"/>
        <v>25'16</v>
      </c>
      <c r="M5111" s="1" t="str">
        <f>VLOOKUP(K5111,CW!D:E,2,FALSE)</f>
        <v>Q1'16</v>
      </c>
    </row>
    <row r="5112" spans="1:13">
      <c r="A5112" s="2">
        <v>42541</v>
      </c>
      <c r="B5112" s="1" t="s">
        <v>3786</v>
      </c>
      <c r="C5112" s="1" t="s">
        <v>3326</v>
      </c>
      <c r="D5112" s="1" t="s">
        <v>3671</v>
      </c>
      <c r="E5112" s="92" t="s">
        <v>3532</v>
      </c>
      <c r="F5112" s="45" t="s">
        <v>4592</v>
      </c>
      <c r="G5112" s="1">
        <v>1</v>
      </c>
      <c r="H5112" s="1" t="s">
        <v>3355</v>
      </c>
      <c r="I5112" s="1" t="s">
        <v>3550</v>
      </c>
      <c r="K5112" s="1" t="str">
        <f>VLOOKUP(L5112,CW!C:D,2,FALSE)</f>
        <v>Jun'16</v>
      </c>
      <c r="L5112" s="1" t="str">
        <f t="shared" si="80"/>
        <v>25'16</v>
      </c>
      <c r="M5112" s="1" t="str">
        <f>VLOOKUP(K5112,CW!D:E,2,FALSE)</f>
        <v>Q1'16</v>
      </c>
    </row>
    <row r="5113" spans="1:13">
      <c r="A5113" s="2">
        <v>42541</v>
      </c>
      <c r="B5113" s="1" t="s">
        <v>3786</v>
      </c>
      <c r="C5113" s="1" t="s">
        <v>3326</v>
      </c>
      <c r="D5113" s="1" t="s">
        <v>3671</v>
      </c>
      <c r="E5113" s="92" t="s">
        <v>3532</v>
      </c>
      <c r="F5113" s="45" t="s">
        <v>4583</v>
      </c>
      <c r="G5113" s="1">
        <v>5</v>
      </c>
      <c r="H5113" s="1" t="s">
        <v>3355</v>
      </c>
      <c r="I5113" s="1" t="s">
        <v>3550</v>
      </c>
      <c r="K5113" s="1" t="str">
        <f>VLOOKUP(L5113,CW!C:D,2,FALSE)</f>
        <v>Jun'16</v>
      </c>
      <c r="L5113" s="1" t="str">
        <f t="shared" si="80"/>
        <v>25'16</v>
      </c>
      <c r="M5113" s="1" t="str">
        <f>VLOOKUP(K5113,CW!D:E,2,FALSE)</f>
        <v>Q1'16</v>
      </c>
    </row>
    <row r="5114" spans="1:13">
      <c r="A5114" s="2">
        <v>42541</v>
      </c>
      <c r="B5114" s="1" t="s">
        <v>3786</v>
      </c>
      <c r="C5114" s="1" t="s">
        <v>3326</v>
      </c>
      <c r="D5114" s="1" t="s">
        <v>3671</v>
      </c>
      <c r="E5114" s="92" t="s">
        <v>3532</v>
      </c>
      <c r="F5114" s="45" t="s">
        <v>4582</v>
      </c>
      <c r="G5114" s="1">
        <v>1</v>
      </c>
      <c r="H5114" s="1" t="s">
        <v>3355</v>
      </c>
      <c r="I5114" s="1" t="s">
        <v>3550</v>
      </c>
      <c r="K5114" s="1" t="str">
        <f>VLOOKUP(L5114,CW!C:D,2,FALSE)</f>
        <v>Jun'16</v>
      </c>
      <c r="L5114" s="1" t="str">
        <f t="shared" si="80"/>
        <v>25'16</v>
      </c>
      <c r="M5114" s="1" t="str">
        <f>VLOOKUP(K5114,CW!D:E,2,FALSE)</f>
        <v>Q1'16</v>
      </c>
    </row>
    <row r="5115" spans="1:13">
      <c r="A5115" s="2">
        <v>42541</v>
      </c>
      <c r="B5115" s="1" t="s">
        <v>3787</v>
      </c>
      <c r="C5115" s="1" t="s">
        <v>3326</v>
      </c>
      <c r="D5115" s="1" t="s">
        <v>3671</v>
      </c>
      <c r="E5115" s="92" t="s">
        <v>3532</v>
      </c>
      <c r="F5115" s="45" t="s">
        <v>3341</v>
      </c>
      <c r="G5115" s="1">
        <v>4</v>
      </c>
      <c r="H5115" s="1" t="s">
        <v>3355</v>
      </c>
      <c r="I5115" s="1" t="s">
        <v>3550</v>
      </c>
      <c r="K5115" s="1" t="str">
        <f>VLOOKUP(L5115,CW!C:D,2,FALSE)</f>
        <v>Jun'16</v>
      </c>
      <c r="L5115" s="1" t="str">
        <f t="shared" si="80"/>
        <v>25'16</v>
      </c>
      <c r="M5115" s="1" t="str">
        <f>VLOOKUP(K5115,CW!D:E,2,FALSE)</f>
        <v>Q1'16</v>
      </c>
    </row>
    <row r="5116" spans="1:13">
      <c r="A5116" s="2">
        <v>42541</v>
      </c>
      <c r="B5116" s="1" t="s">
        <v>3787</v>
      </c>
      <c r="C5116" s="1" t="s">
        <v>3326</v>
      </c>
      <c r="D5116" s="1" t="s">
        <v>3671</v>
      </c>
      <c r="E5116" s="92" t="s">
        <v>3532</v>
      </c>
      <c r="F5116" s="45" t="s">
        <v>4583</v>
      </c>
      <c r="G5116" s="1">
        <v>4</v>
      </c>
      <c r="H5116" s="1" t="s">
        <v>3355</v>
      </c>
      <c r="I5116" s="1" t="s">
        <v>3550</v>
      </c>
      <c r="K5116" s="1" t="str">
        <f>VLOOKUP(L5116,CW!C:D,2,FALSE)</f>
        <v>Jun'16</v>
      </c>
      <c r="L5116" s="1" t="str">
        <f t="shared" si="80"/>
        <v>25'16</v>
      </c>
      <c r="M5116" s="1" t="str">
        <f>VLOOKUP(K5116,CW!D:E,2,FALSE)</f>
        <v>Q1'16</v>
      </c>
    </row>
    <row r="5117" spans="1:13">
      <c r="A5117" s="2">
        <v>42541</v>
      </c>
      <c r="B5117" s="1" t="s">
        <v>3787</v>
      </c>
      <c r="C5117" s="1" t="s">
        <v>3326</v>
      </c>
      <c r="D5117" s="1" t="s">
        <v>3671</v>
      </c>
      <c r="E5117" s="92" t="s">
        <v>3532</v>
      </c>
      <c r="F5117" s="98" t="s">
        <v>4584</v>
      </c>
      <c r="G5117" s="1">
        <v>2</v>
      </c>
      <c r="H5117" s="1" t="s">
        <v>3355</v>
      </c>
      <c r="I5117" s="1" t="s">
        <v>3550</v>
      </c>
      <c r="K5117" s="1" t="str">
        <f>VLOOKUP(L5117,CW!C:D,2,FALSE)</f>
        <v>Jun'16</v>
      </c>
      <c r="L5117" s="1" t="str">
        <f t="shared" si="80"/>
        <v>25'16</v>
      </c>
      <c r="M5117" s="1" t="str">
        <f>VLOOKUP(K5117,CW!D:E,2,FALSE)</f>
        <v>Q1'16</v>
      </c>
    </row>
    <row r="5118" spans="1:13">
      <c r="A5118" s="2">
        <v>42541</v>
      </c>
      <c r="B5118" s="1" t="s">
        <v>3787</v>
      </c>
      <c r="C5118" s="1" t="s">
        <v>3326</v>
      </c>
      <c r="D5118" s="1" t="s">
        <v>3671</v>
      </c>
      <c r="E5118" s="92" t="s">
        <v>3532</v>
      </c>
      <c r="F5118" s="45" t="s">
        <v>4582</v>
      </c>
      <c r="G5118" s="1">
        <v>3</v>
      </c>
      <c r="H5118" s="1" t="s">
        <v>3355</v>
      </c>
      <c r="I5118" s="1" t="s">
        <v>3550</v>
      </c>
      <c r="K5118" s="1" t="str">
        <f>VLOOKUP(L5118,CW!C:D,2,FALSE)</f>
        <v>Jun'16</v>
      </c>
      <c r="L5118" s="1" t="str">
        <f t="shared" si="80"/>
        <v>25'16</v>
      </c>
      <c r="M5118" s="1" t="str">
        <f>VLOOKUP(K5118,CW!D:E,2,FALSE)</f>
        <v>Q1'16</v>
      </c>
    </row>
    <row r="5119" spans="1:13">
      <c r="A5119" s="2">
        <v>42541</v>
      </c>
      <c r="B5119" s="1" t="s">
        <v>3787</v>
      </c>
      <c r="C5119" s="1" t="s">
        <v>3326</v>
      </c>
      <c r="D5119" s="1" t="s">
        <v>3671</v>
      </c>
      <c r="E5119" s="92" t="s">
        <v>3532</v>
      </c>
      <c r="F5119" s="45" t="s">
        <v>3693</v>
      </c>
      <c r="G5119" s="1">
        <v>1</v>
      </c>
      <c r="H5119" s="1" t="s">
        <v>3355</v>
      </c>
      <c r="I5119" s="1" t="s">
        <v>3550</v>
      </c>
      <c r="K5119" s="1" t="str">
        <f>VLOOKUP(L5119,CW!C:D,2,FALSE)</f>
        <v>Jun'16</v>
      </c>
      <c r="L5119" s="1" t="str">
        <f t="shared" si="80"/>
        <v>25'16</v>
      </c>
      <c r="M5119" s="1" t="str">
        <f>VLOOKUP(K5119,CW!D:E,2,FALSE)</f>
        <v>Q1'16</v>
      </c>
    </row>
    <row r="5120" spans="1:13">
      <c r="A5120" s="2">
        <v>42541</v>
      </c>
      <c r="B5120" s="1" t="s">
        <v>3788</v>
      </c>
      <c r="C5120" s="1" t="s">
        <v>3326</v>
      </c>
      <c r="D5120" s="1" t="s">
        <v>3671</v>
      </c>
      <c r="E5120" s="92" t="s">
        <v>3532</v>
      </c>
      <c r="F5120" s="45" t="s">
        <v>3341</v>
      </c>
      <c r="G5120" s="1">
        <v>1</v>
      </c>
      <c r="H5120" s="1" t="s">
        <v>3355</v>
      </c>
      <c r="I5120" s="1" t="s">
        <v>3550</v>
      </c>
      <c r="K5120" s="1" t="str">
        <f>VLOOKUP(L5120,CW!C:D,2,FALSE)</f>
        <v>Jun'16</v>
      </c>
      <c r="L5120" s="1" t="str">
        <f t="shared" si="80"/>
        <v>25'16</v>
      </c>
      <c r="M5120" s="1" t="str">
        <f>VLOOKUP(K5120,CW!D:E,2,FALSE)</f>
        <v>Q1'16</v>
      </c>
    </row>
    <row r="5121" spans="1:13">
      <c r="A5121" s="2">
        <v>42541</v>
      </c>
      <c r="B5121" s="1" t="s">
        <v>3788</v>
      </c>
      <c r="C5121" s="1" t="s">
        <v>3326</v>
      </c>
      <c r="D5121" s="1" t="s">
        <v>3671</v>
      </c>
      <c r="E5121" s="92" t="s">
        <v>3532</v>
      </c>
      <c r="F5121" s="45" t="s">
        <v>4583</v>
      </c>
      <c r="G5121" s="1">
        <v>5</v>
      </c>
      <c r="H5121" s="1" t="s">
        <v>3355</v>
      </c>
      <c r="I5121" s="1" t="s">
        <v>3550</v>
      </c>
      <c r="K5121" s="1" t="str">
        <f>VLOOKUP(L5121,CW!C:D,2,FALSE)</f>
        <v>Jun'16</v>
      </c>
      <c r="L5121" s="1" t="str">
        <f t="shared" si="80"/>
        <v>25'16</v>
      </c>
      <c r="M5121" s="1" t="str">
        <f>VLOOKUP(K5121,CW!D:E,2,FALSE)</f>
        <v>Q1'16</v>
      </c>
    </row>
    <row r="5122" spans="1:13">
      <c r="A5122" s="2">
        <v>42541</v>
      </c>
      <c r="B5122" s="1" t="s">
        <v>3788</v>
      </c>
      <c r="C5122" s="1" t="s">
        <v>3326</v>
      </c>
      <c r="D5122" s="1" t="s">
        <v>3671</v>
      </c>
      <c r="E5122" s="92" t="s">
        <v>3532</v>
      </c>
      <c r="F5122" s="45" t="s">
        <v>4582</v>
      </c>
      <c r="G5122" s="1">
        <v>1</v>
      </c>
      <c r="H5122" s="1" t="s">
        <v>3355</v>
      </c>
      <c r="I5122" s="1" t="s">
        <v>3550</v>
      </c>
      <c r="K5122" s="1" t="str">
        <f>VLOOKUP(L5122,CW!C:D,2,FALSE)</f>
        <v>Jun'16</v>
      </c>
      <c r="L5122" s="1" t="str">
        <f t="shared" si="80"/>
        <v>25'16</v>
      </c>
      <c r="M5122" s="1" t="str">
        <f>VLOOKUP(K5122,CW!D:E,2,FALSE)</f>
        <v>Q1'16</v>
      </c>
    </row>
    <row r="5123" spans="1:13">
      <c r="A5123" s="2">
        <v>42541</v>
      </c>
      <c r="B5123" s="1" t="s">
        <v>3788</v>
      </c>
      <c r="C5123" s="1" t="s">
        <v>3326</v>
      </c>
      <c r="D5123" s="1" t="s">
        <v>3671</v>
      </c>
      <c r="E5123" s="92" t="s">
        <v>3532</v>
      </c>
      <c r="F5123" s="45" t="s">
        <v>3693</v>
      </c>
      <c r="G5123" s="1">
        <v>3</v>
      </c>
      <c r="H5123" s="1" t="s">
        <v>3355</v>
      </c>
      <c r="I5123" s="1" t="s">
        <v>3550</v>
      </c>
      <c r="K5123" s="1" t="str">
        <f>VLOOKUP(L5123,CW!C:D,2,FALSE)</f>
        <v>Jun'16</v>
      </c>
      <c r="L5123" s="1" t="str">
        <f t="shared" si="80"/>
        <v>25'16</v>
      </c>
      <c r="M5123" s="1" t="str">
        <f>VLOOKUP(K5123,CW!D:E,2,FALSE)</f>
        <v>Q1'16</v>
      </c>
    </row>
    <row r="5124" spans="1:13">
      <c r="A5124" s="2">
        <v>42541</v>
      </c>
      <c r="B5124" s="1" t="s">
        <v>3789</v>
      </c>
      <c r="C5124" s="1" t="s">
        <v>3326</v>
      </c>
      <c r="D5124" s="1" t="s">
        <v>3671</v>
      </c>
      <c r="E5124" s="92" t="s">
        <v>3532</v>
      </c>
      <c r="F5124" s="45" t="s">
        <v>3341</v>
      </c>
      <c r="G5124" s="1">
        <v>2</v>
      </c>
      <c r="H5124" s="1" t="s">
        <v>3355</v>
      </c>
      <c r="I5124" s="1" t="s">
        <v>3550</v>
      </c>
      <c r="K5124" s="1" t="str">
        <f>VLOOKUP(L5124,CW!C:D,2,FALSE)</f>
        <v>Jun'16</v>
      </c>
      <c r="L5124" s="1" t="str">
        <f t="shared" si="80"/>
        <v>25'16</v>
      </c>
      <c r="M5124" s="1" t="str">
        <f>VLOOKUP(K5124,CW!D:E,2,FALSE)</f>
        <v>Q1'16</v>
      </c>
    </row>
    <row r="5125" spans="1:13">
      <c r="A5125" s="2">
        <v>42541</v>
      </c>
      <c r="B5125" s="1" t="s">
        <v>3789</v>
      </c>
      <c r="C5125" s="1" t="s">
        <v>3326</v>
      </c>
      <c r="D5125" s="1" t="s">
        <v>3671</v>
      </c>
      <c r="E5125" s="92" t="s">
        <v>3532</v>
      </c>
      <c r="F5125" s="45" t="s">
        <v>4583</v>
      </c>
      <c r="G5125" s="1">
        <v>1</v>
      </c>
      <c r="H5125" s="1" t="s">
        <v>3355</v>
      </c>
      <c r="I5125" s="1" t="s">
        <v>3550</v>
      </c>
      <c r="K5125" s="1" t="str">
        <f>VLOOKUP(L5125,CW!C:D,2,FALSE)</f>
        <v>Jun'16</v>
      </c>
      <c r="L5125" s="1" t="str">
        <f t="shared" ref="L5125:L5188" si="81">CONCATENATE(WEEKNUM(A5125,21),"'",TEXT(A5125,"yy"))</f>
        <v>25'16</v>
      </c>
      <c r="M5125" s="1" t="str">
        <f>VLOOKUP(K5125,CW!D:E,2,FALSE)</f>
        <v>Q1'16</v>
      </c>
    </row>
    <row r="5126" spans="1:13">
      <c r="A5126" s="2">
        <v>42541</v>
      </c>
      <c r="B5126" s="1" t="s">
        <v>3790</v>
      </c>
      <c r="C5126" s="1" t="s">
        <v>3326</v>
      </c>
      <c r="D5126" s="1" t="s">
        <v>3540</v>
      </c>
      <c r="E5126" s="92" t="s">
        <v>3532</v>
      </c>
      <c r="F5126" s="45" t="s">
        <v>3341</v>
      </c>
      <c r="G5126" s="1">
        <v>4</v>
      </c>
      <c r="H5126" s="1" t="s">
        <v>3355</v>
      </c>
      <c r="I5126" s="1" t="s">
        <v>3550</v>
      </c>
      <c r="K5126" s="1" t="str">
        <f>VLOOKUP(L5126,CW!C:D,2,FALSE)</f>
        <v>Jun'16</v>
      </c>
      <c r="L5126" s="1" t="str">
        <f t="shared" si="81"/>
        <v>25'16</v>
      </c>
      <c r="M5126" s="1" t="str">
        <f>VLOOKUP(K5126,CW!D:E,2,FALSE)</f>
        <v>Q1'16</v>
      </c>
    </row>
    <row r="5127" spans="1:13">
      <c r="A5127" s="2">
        <v>42541</v>
      </c>
      <c r="B5127" s="1" t="s">
        <v>3791</v>
      </c>
      <c r="C5127" s="1" t="s">
        <v>3326</v>
      </c>
      <c r="D5127" s="1" t="s">
        <v>3671</v>
      </c>
      <c r="E5127" s="92" t="s">
        <v>3532</v>
      </c>
      <c r="F5127" s="45" t="s">
        <v>3341</v>
      </c>
      <c r="G5127" s="1">
        <v>4</v>
      </c>
      <c r="H5127" s="1" t="s">
        <v>3355</v>
      </c>
      <c r="I5127" s="1" t="s">
        <v>3550</v>
      </c>
      <c r="K5127" s="1" t="str">
        <f>VLOOKUP(L5127,CW!C:D,2,FALSE)</f>
        <v>Jun'16</v>
      </c>
      <c r="L5127" s="1" t="str">
        <f t="shared" si="81"/>
        <v>25'16</v>
      </c>
      <c r="M5127" s="1" t="str">
        <f>VLOOKUP(K5127,CW!D:E,2,FALSE)</f>
        <v>Q1'16</v>
      </c>
    </row>
    <row r="5128" spans="1:13">
      <c r="A5128" s="2">
        <v>42541</v>
      </c>
      <c r="B5128" s="1" t="s">
        <v>3791</v>
      </c>
      <c r="C5128" s="1" t="s">
        <v>3326</v>
      </c>
      <c r="D5128" s="1" t="s">
        <v>3671</v>
      </c>
      <c r="E5128" s="92" t="s">
        <v>3532</v>
      </c>
      <c r="F5128" s="45" t="s">
        <v>4582</v>
      </c>
      <c r="G5128" s="1">
        <v>1</v>
      </c>
      <c r="H5128" s="1" t="s">
        <v>3355</v>
      </c>
      <c r="I5128" s="1" t="s">
        <v>3550</v>
      </c>
      <c r="K5128" s="1" t="str">
        <f>VLOOKUP(L5128,CW!C:D,2,FALSE)</f>
        <v>Jun'16</v>
      </c>
      <c r="L5128" s="1" t="str">
        <f t="shared" si="81"/>
        <v>25'16</v>
      </c>
      <c r="M5128" s="1" t="str">
        <f>VLOOKUP(K5128,CW!D:E,2,FALSE)</f>
        <v>Q1'16</v>
      </c>
    </row>
    <row r="5129" spans="1:13">
      <c r="A5129" s="2">
        <v>42541</v>
      </c>
      <c r="B5129" s="1" t="s">
        <v>3791</v>
      </c>
      <c r="C5129" s="1" t="s">
        <v>3326</v>
      </c>
      <c r="D5129" s="1" t="s">
        <v>3671</v>
      </c>
      <c r="E5129" s="92" t="s">
        <v>3532</v>
      </c>
      <c r="F5129" s="45" t="s">
        <v>3693</v>
      </c>
      <c r="G5129" s="1">
        <v>2</v>
      </c>
      <c r="H5129" s="1" t="s">
        <v>3355</v>
      </c>
      <c r="I5129" s="1" t="s">
        <v>3550</v>
      </c>
      <c r="K5129" s="1" t="str">
        <f>VLOOKUP(L5129,CW!C:D,2,FALSE)</f>
        <v>Jun'16</v>
      </c>
      <c r="L5129" s="1" t="str">
        <f t="shared" si="81"/>
        <v>25'16</v>
      </c>
      <c r="M5129" s="1" t="str">
        <f>VLOOKUP(K5129,CW!D:E,2,FALSE)</f>
        <v>Q1'16</v>
      </c>
    </row>
    <row r="5130" spans="1:13">
      <c r="A5130" s="2">
        <v>42541</v>
      </c>
      <c r="B5130" s="1" t="s">
        <v>3792</v>
      </c>
      <c r="C5130" s="1" t="s">
        <v>3326</v>
      </c>
      <c r="D5130" s="1" t="s">
        <v>3671</v>
      </c>
      <c r="E5130" s="92" t="s">
        <v>3532</v>
      </c>
      <c r="F5130" s="45" t="s">
        <v>3341</v>
      </c>
      <c r="G5130" s="1">
        <v>3</v>
      </c>
      <c r="H5130" s="1" t="s">
        <v>3355</v>
      </c>
      <c r="I5130" s="1" t="s">
        <v>3550</v>
      </c>
      <c r="K5130" s="1" t="str">
        <f>VLOOKUP(L5130,CW!C:D,2,FALSE)</f>
        <v>Jun'16</v>
      </c>
      <c r="L5130" s="1" t="str">
        <f t="shared" si="81"/>
        <v>25'16</v>
      </c>
      <c r="M5130" s="1" t="str">
        <f>VLOOKUP(K5130,CW!D:E,2,FALSE)</f>
        <v>Q1'16</v>
      </c>
    </row>
    <row r="5131" spans="1:13">
      <c r="A5131" s="2">
        <v>42541</v>
      </c>
      <c r="B5131" s="1" t="s">
        <v>3792</v>
      </c>
      <c r="C5131" s="1" t="s">
        <v>3326</v>
      </c>
      <c r="D5131" s="1" t="s">
        <v>3671</v>
      </c>
      <c r="E5131" s="92" t="s">
        <v>3532</v>
      </c>
      <c r="F5131" s="45" t="s">
        <v>4583</v>
      </c>
      <c r="G5131" s="1">
        <v>3</v>
      </c>
      <c r="H5131" s="1" t="s">
        <v>3355</v>
      </c>
      <c r="I5131" s="1" t="s">
        <v>3550</v>
      </c>
      <c r="K5131" s="1" t="str">
        <f>VLOOKUP(L5131,CW!C:D,2,FALSE)</f>
        <v>Jun'16</v>
      </c>
      <c r="L5131" s="1" t="str">
        <f t="shared" si="81"/>
        <v>25'16</v>
      </c>
      <c r="M5131" s="1" t="str">
        <f>VLOOKUP(K5131,CW!D:E,2,FALSE)</f>
        <v>Q1'16</v>
      </c>
    </row>
    <row r="5132" spans="1:13">
      <c r="A5132" s="2">
        <v>42541</v>
      </c>
      <c r="B5132" s="1" t="s">
        <v>3792</v>
      </c>
      <c r="C5132" s="1" t="s">
        <v>3326</v>
      </c>
      <c r="D5132" s="1" t="s">
        <v>3671</v>
      </c>
      <c r="E5132" s="92" t="s">
        <v>3532</v>
      </c>
      <c r="F5132" s="98" t="s">
        <v>4584</v>
      </c>
      <c r="G5132" s="1">
        <v>1</v>
      </c>
      <c r="H5132" s="1" t="s">
        <v>3355</v>
      </c>
      <c r="I5132" s="1" t="s">
        <v>3550</v>
      </c>
      <c r="K5132" s="1" t="str">
        <f>VLOOKUP(L5132,CW!C:D,2,FALSE)</f>
        <v>Jun'16</v>
      </c>
      <c r="L5132" s="1" t="str">
        <f t="shared" si="81"/>
        <v>25'16</v>
      </c>
      <c r="M5132" s="1" t="str">
        <f>VLOOKUP(K5132,CW!D:E,2,FALSE)</f>
        <v>Q1'16</v>
      </c>
    </row>
    <row r="5133" spans="1:13">
      <c r="A5133" s="2">
        <v>42541</v>
      </c>
      <c r="B5133" s="1" t="s">
        <v>3792</v>
      </c>
      <c r="C5133" s="1" t="s">
        <v>3326</v>
      </c>
      <c r="D5133" s="1" t="s">
        <v>3671</v>
      </c>
      <c r="E5133" s="92" t="s">
        <v>3532</v>
      </c>
      <c r="F5133" s="45" t="s">
        <v>4582</v>
      </c>
      <c r="G5133" s="1">
        <v>2</v>
      </c>
      <c r="H5133" s="1" t="s">
        <v>3355</v>
      </c>
      <c r="I5133" s="1" t="s">
        <v>3550</v>
      </c>
      <c r="K5133" s="1" t="str">
        <f>VLOOKUP(L5133,CW!C:D,2,FALSE)</f>
        <v>Jun'16</v>
      </c>
      <c r="L5133" s="1" t="str">
        <f t="shared" si="81"/>
        <v>25'16</v>
      </c>
      <c r="M5133" s="1" t="str">
        <f>VLOOKUP(K5133,CW!D:E,2,FALSE)</f>
        <v>Q1'16</v>
      </c>
    </row>
    <row r="5134" spans="1:13">
      <c r="A5134" s="2">
        <v>42541</v>
      </c>
      <c r="B5134" s="1" t="s">
        <v>3793</v>
      </c>
      <c r="C5134" s="1" t="s">
        <v>3326</v>
      </c>
      <c r="D5134" s="1" t="s">
        <v>3671</v>
      </c>
      <c r="E5134" s="92" t="s">
        <v>3532</v>
      </c>
      <c r="F5134" s="45" t="s">
        <v>3341</v>
      </c>
      <c r="G5134" s="1">
        <v>6</v>
      </c>
      <c r="H5134" s="1" t="s">
        <v>3355</v>
      </c>
      <c r="I5134" s="1" t="s">
        <v>3550</v>
      </c>
      <c r="K5134" s="1" t="str">
        <f>VLOOKUP(L5134,CW!C:D,2,FALSE)</f>
        <v>Jun'16</v>
      </c>
      <c r="L5134" s="1" t="str">
        <f t="shared" si="81"/>
        <v>25'16</v>
      </c>
      <c r="M5134" s="1" t="str">
        <f>VLOOKUP(K5134,CW!D:E,2,FALSE)</f>
        <v>Q1'16</v>
      </c>
    </row>
    <row r="5135" spans="1:13">
      <c r="A5135" s="2">
        <v>42541</v>
      </c>
      <c r="B5135" s="1" t="s">
        <v>3793</v>
      </c>
      <c r="C5135" s="1" t="s">
        <v>3326</v>
      </c>
      <c r="D5135" s="1" t="s">
        <v>3671</v>
      </c>
      <c r="E5135" s="92" t="s">
        <v>3532</v>
      </c>
      <c r="F5135" s="45" t="s">
        <v>4583</v>
      </c>
      <c r="G5135" s="1">
        <v>3</v>
      </c>
      <c r="H5135" s="1" t="s">
        <v>3355</v>
      </c>
      <c r="I5135" s="1" t="s">
        <v>3550</v>
      </c>
      <c r="K5135" s="1" t="str">
        <f>VLOOKUP(L5135,CW!C:D,2,FALSE)</f>
        <v>Jun'16</v>
      </c>
      <c r="L5135" s="1" t="str">
        <f t="shared" si="81"/>
        <v>25'16</v>
      </c>
      <c r="M5135" s="1" t="str">
        <f>VLOOKUP(K5135,CW!D:E,2,FALSE)</f>
        <v>Q1'16</v>
      </c>
    </row>
    <row r="5136" spans="1:13">
      <c r="A5136" s="2">
        <v>42541</v>
      </c>
      <c r="B5136" s="1" t="s">
        <v>3793</v>
      </c>
      <c r="C5136" s="1" t="s">
        <v>3326</v>
      </c>
      <c r="D5136" s="1" t="s">
        <v>3671</v>
      </c>
      <c r="E5136" s="92" t="s">
        <v>3532</v>
      </c>
      <c r="F5136" s="45" t="s">
        <v>4582</v>
      </c>
      <c r="G5136" s="1">
        <v>2</v>
      </c>
      <c r="H5136" s="1" t="s">
        <v>3355</v>
      </c>
      <c r="I5136" s="1" t="s">
        <v>3550</v>
      </c>
      <c r="K5136" s="1" t="str">
        <f>VLOOKUP(L5136,CW!C:D,2,FALSE)</f>
        <v>Jun'16</v>
      </c>
      <c r="L5136" s="1" t="str">
        <f t="shared" si="81"/>
        <v>25'16</v>
      </c>
      <c r="M5136" s="1" t="str">
        <f>VLOOKUP(K5136,CW!D:E,2,FALSE)</f>
        <v>Q1'16</v>
      </c>
    </row>
    <row r="5137" spans="1:13">
      <c r="A5137" s="2">
        <v>42541</v>
      </c>
      <c r="B5137" s="1" t="s">
        <v>3794</v>
      </c>
      <c r="C5137" s="1" t="s">
        <v>3326</v>
      </c>
      <c r="D5137" s="1" t="s">
        <v>3671</v>
      </c>
      <c r="E5137" s="92" t="s">
        <v>3532</v>
      </c>
      <c r="F5137" s="45" t="s">
        <v>4589</v>
      </c>
      <c r="G5137" s="1">
        <v>1</v>
      </c>
      <c r="H5137" s="1" t="s">
        <v>3355</v>
      </c>
      <c r="I5137" s="1" t="s">
        <v>3550</v>
      </c>
      <c r="K5137" s="1" t="str">
        <f>VLOOKUP(L5137,CW!C:D,2,FALSE)</f>
        <v>Jun'16</v>
      </c>
      <c r="L5137" s="1" t="str">
        <f t="shared" si="81"/>
        <v>25'16</v>
      </c>
      <c r="M5137" s="1" t="str">
        <f>VLOOKUP(K5137,CW!D:E,2,FALSE)</f>
        <v>Q1'16</v>
      </c>
    </row>
    <row r="5138" spans="1:13">
      <c r="A5138" s="2">
        <v>42541</v>
      </c>
      <c r="B5138" s="1" t="s">
        <v>3794</v>
      </c>
      <c r="C5138" s="1" t="s">
        <v>3326</v>
      </c>
      <c r="D5138" s="1" t="s">
        <v>3671</v>
      </c>
      <c r="E5138" s="92" t="s">
        <v>3532</v>
      </c>
      <c r="F5138" s="45" t="s">
        <v>3341</v>
      </c>
      <c r="G5138" s="1">
        <v>5</v>
      </c>
      <c r="H5138" s="1" t="s">
        <v>3355</v>
      </c>
      <c r="I5138" s="1" t="s">
        <v>3550</v>
      </c>
      <c r="K5138" s="1" t="str">
        <f>VLOOKUP(L5138,CW!C:D,2,FALSE)</f>
        <v>Jun'16</v>
      </c>
      <c r="L5138" s="1" t="str">
        <f t="shared" si="81"/>
        <v>25'16</v>
      </c>
      <c r="M5138" s="1" t="str">
        <f>VLOOKUP(K5138,CW!D:E,2,FALSE)</f>
        <v>Q1'16</v>
      </c>
    </row>
    <row r="5139" spans="1:13">
      <c r="A5139" s="2">
        <v>42541</v>
      </c>
      <c r="B5139" s="1" t="s">
        <v>3794</v>
      </c>
      <c r="C5139" s="1" t="s">
        <v>3326</v>
      </c>
      <c r="D5139" s="1" t="s">
        <v>3671</v>
      </c>
      <c r="E5139" s="92" t="s">
        <v>3532</v>
      </c>
      <c r="F5139" s="45" t="s">
        <v>4583</v>
      </c>
      <c r="G5139" s="1">
        <v>2</v>
      </c>
      <c r="H5139" s="1" t="s">
        <v>3355</v>
      </c>
      <c r="I5139" s="1" t="s">
        <v>3550</v>
      </c>
      <c r="K5139" s="1" t="str">
        <f>VLOOKUP(L5139,CW!C:D,2,FALSE)</f>
        <v>Jun'16</v>
      </c>
      <c r="L5139" s="1" t="str">
        <f t="shared" si="81"/>
        <v>25'16</v>
      </c>
      <c r="M5139" s="1" t="str">
        <f>VLOOKUP(K5139,CW!D:E,2,FALSE)</f>
        <v>Q1'16</v>
      </c>
    </row>
    <row r="5140" spans="1:13">
      <c r="A5140" s="2">
        <v>42541</v>
      </c>
      <c r="B5140" s="1" t="s">
        <v>3794</v>
      </c>
      <c r="C5140" s="1" t="s">
        <v>3326</v>
      </c>
      <c r="D5140" s="1" t="s">
        <v>3671</v>
      </c>
      <c r="E5140" s="92" t="s">
        <v>3532</v>
      </c>
      <c r="F5140" s="45" t="s">
        <v>4582</v>
      </c>
      <c r="G5140" s="1">
        <v>1</v>
      </c>
      <c r="H5140" s="1" t="s">
        <v>3355</v>
      </c>
      <c r="I5140" s="1" t="s">
        <v>3550</v>
      </c>
      <c r="K5140" s="1" t="str">
        <f>VLOOKUP(L5140,CW!C:D,2,FALSE)</f>
        <v>Jun'16</v>
      </c>
      <c r="L5140" s="1" t="str">
        <f t="shared" si="81"/>
        <v>25'16</v>
      </c>
      <c r="M5140" s="1" t="str">
        <f>VLOOKUP(K5140,CW!D:E,2,FALSE)</f>
        <v>Q1'16</v>
      </c>
    </row>
    <row r="5141" spans="1:13">
      <c r="A5141" s="2">
        <v>42541</v>
      </c>
      <c r="B5141" s="1" t="s">
        <v>3794</v>
      </c>
      <c r="C5141" s="1" t="s">
        <v>3326</v>
      </c>
      <c r="D5141" s="1" t="s">
        <v>3671</v>
      </c>
      <c r="E5141" s="92" t="s">
        <v>3532</v>
      </c>
      <c r="F5141" s="45" t="s">
        <v>3693</v>
      </c>
      <c r="G5141" s="1">
        <v>4</v>
      </c>
      <c r="H5141" s="1" t="s">
        <v>3355</v>
      </c>
      <c r="I5141" s="1" t="s">
        <v>3550</v>
      </c>
      <c r="K5141" s="1" t="str">
        <f>VLOOKUP(L5141,CW!C:D,2,FALSE)</f>
        <v>Jun'16</v>
      </c>
      <c r="L5141" s="1" t="str">
        <f t="shared" si="81"/>
        <v>25'16</v>
      </c>
      <c r="M5141" s="1" t="str">
        <f>VLOOKUP(K5141,CW!D:E,2,FALSE)</f>
        <v>Q1'16</v>
      </c>
    </row>
    <row r="5142" spans="1:13">
      <c r="A5142" s="2">
        <v>42541</v>
      </c>
      <c r="B5142" s="1" t="s">
        <v>3795</v>
      </c>
      <c r="C5142" s="1" t="s">
        <v>3572</v>
      </c>
      <c r="D5142" s="1" t="s">
        <v>3556</v>
      </c>
      <c r="E5142" s="92" t="s">
        <v>3532</v>
      </c>
      <c r="F5142" s="98" t="s">
        <v>4584</v>
      </c>
      <c r="G5142" s="1">
        <v>1</v>
      </c>
      <c r="H5142" s="1" t="s">
        <v>3355</v>
      </c>
      <c r="I5142" s="1" t="s">
        <v>3550</v>
      </c>
      <c r="K5142" s="1" t="str">
        <f>VLOOKUP(L5142,CW!C:D,2,FALSE)</f>
        <v>Jun'16</v>
      </c>
      <c r="L5142" s="1" t="str">
        <f t="shared" si="81"/>
        <v>25'16</v>
      </c>
      <c r="M5142" s="1" t="str">
        <f>VLOOKUP(K5142,CW!D:E,2,FALSE)</f>
        <v>Q1'16</v>
      </c>
    </row>
    <row r="5143" spans="1:13">
      <c r="A5143" s="2">
        <v>42541</v>
      </c>
      <c r="B5143" s="1" t="s">
        <v>3796</v>
      </c>
      <c r="C5143" s="1" t="s">
        <v>3797</v>
      </c>
      <c r="D5143" s="1" t="s">
        <v>3556</v>
      </c>
      <c r="E5143" s="92" t="s">
        <v>3532</v>
      </c>
      <c r="F5143" s="45" t="s">
        <v>4583</v>
      </c>
      <c r="G5143" s="1">
        <v>1</v>
      </c>
      <c r="H5143" s="1" t="s">
        <v>3355</v>
      </c>
      <c r="I5143" s="1" t="s">
        <v>3550</v>
      </c>
      <c r="K5143" s="1" t="str">
        <f>VLOOKUP(L5143,CW!C:D,2,FALSE)</f>
        <v>Jun'16</v>
      </c>
      <c r="L5143" s="1" t="str">
        <f t="shared" si="81"/>
        <v>25'16</v>
      </c>
      <c r="M5143" s="1" t="str">
        <f>VLOOKUP(K5143,CW!D:E,2,FALSE)</f>
        <v>Q1'16</v>
      </c>
    </row>
    <row r="5144" spans="1:13">
      <c r="A5144" s="2">
        <v>42541</v>
      </c>
      <c r="B5144" s="1" t="s">
        <v>3796</v>
      </c>
      <c r="C5144" s="1" t="s">
        <v>3797</v>
      </c>
      <c r="D5144" s="1" t="s">
        <v>3556</v>
      </c>
      <c r="E5144" s="92" t="s">
        <v>3532</v>
      </c>
      <c r="F5144" s="98" t="s">
        <v>4584</v>
      </c>
      <c r="G5144" s="1">
        <v>2</v>
      </c>
      <c r="H5144" s="1" t="s">
        <v>3355</v>
      </c>
      <c r="I5144" s="1" t="s">
        <v>3550</v>
      </c>
      <c r="K5144" s="1" t="str">
        <f>VLOOKUP(L5144,CW!C:D,2,FALSE)</f>
        <v>Jun'16</v>
      </c>
      <c r="L5144" s="1" t="str">
        <f t="shared" si="81"/>
        <v>25'16</v>
      </c>
      <c r="M5144" s="1" t="str">
        <f>VLOOKUP(K5144,CW!D:E,2,FALSE)</f>
        <v>Q1'16</v>
      </c>
    </row>
    <row r="5145" spans="1:13">
      <c r="A5145" s="2">
        <v>42541</v>
      </c>
      <c r="B5145" s="1" t="s">
        <v>3798</v>
      </c>
      <c r="C5145" s="1" t="s">
        <v>3799</v>
      </c>
      <c r="D5145" s="1" t="s">
        <v>3556</v>
      </c>
      <c r="E5145" s="92" t="s">
        <v>3532</v>
      </c>
      <c r="F5145" s="45" t="s">
        <v>4592</v>
      </c>
      <c r="G5145" s="1">
        <v>1</v>
      </c>
      <c r="H5145" s="1" t="s">
        <v>3355</v>
      </c>
      <c r="I5145" s="1" t="s">
        <v>3550</v>
      </c>
      <c r="K5145" s="1" t="str">
        <f>VLOOKUP(L5145,CW!C:D,2,FALSE)</f>
        <v>Jun'16</v>
      </c>
      <c r="L5145" s="1" t="str">
        <f t="shared" si="81"/>
        <v>25'16</v>
      </c>
      <c r="M5145" s="1" t="str">
        <f>VLOOKUP(K5145,CW!D:E,2,FALSE)</f>
        <v>Q1'16</v>
      </c>
    </row>
    <row r="5146" spans="1:13">
      <c r="A5146" s="2">
        <v>42541</v>
      </c>
      <c r="B5146" s="1" t="s">
        <v>3798</v>
      </c>
      <c r="C5146" s="1" t="s">
        <v>3799</v>
      </c>
      <c r="D5146" s="1" t="s">
        <v>3556</v>
      </c>
      <c r="E5146" s="92" t="s">
        <v>3532</v>
      </c>
      <c r="F5146" s="45" t="s">
        <v>4581</v>
      </c>
      <c r="G5146" s="1">
        <v>1</v>
      </c>
      <c r="H5146" s="1" t="s">
        <v>3355</v>
      </c>
      <c r="I5146" s="1" t="s">
        <v>3550</v>
      </c>
      <c r="K5146" s="1" t="str">
        <f>VLOOKUP(L5146,CW!C:D,2,FALSE)</f>
        <v>Jun'16</v>
      </c>
      <c r="L5146" s="1" t="str">
        <f t="shared" si="81"/>
        <v>25'16</v>
      </c>
      <c r="M5146" s="1" t="str">
        <f>VLOOKUP(K5146,CW!D:E,2,FALSE)</f>
        <v>Q1'16</v>
      </c>
    </row>
    <row r="5147" spans="1:13">
      <c r="A5147" s="2">
        <v>42541</v>
      </c>
      <c r="B5147" s="1" t="s">
        <v>3800</v>
      </c>
      <c r="C5147" s="1" t="s">
        <v>3572</v>
      </c>
      <c r="D5147" s="1" t="s">
        <v>3556</v>
      </c>
      <c r="E5147" s="92" t="s">
        <v>3532</v>
      </c>
      <c r="F5147" s="98" t="s">
        <v>4584</v>
      </c>
      <c r="G5147" s="1">
        <v>2</v>
      </c>
      <c r="H5147" s="1" t="s">
        <v>3355</v>
      </c>
      <c r="I5147" s="1" t="s">
        <v>3550</v>
      </c>
      <c r="K5147" s="1" t="str">
        <f>VLOOKUP(L5147,CW!C:D,2,FALSE)</f>
        <v>Jun'16</v>
      </c>
      <c r="L5147" s="1" t="str">
        <f t="shared" si="81"/>
        <v>25'16</v>
      </c>
      <c r="M5147" s="1" t="str">
        <f>VLOOKUP(K5147,CW!D:E,2,FALSE)</f>
        <v>Q1'16</v>
      </c>
    </row>
    <row r="5148" spans="1:13">
      <c r="A5148" s="2">
        <v>42541</v>
      </c>
      <c r="B5148" s="1" t="s">
        <v>3801</v>
      </c>
      <c r="C5148" s="1" t="s">
        <v>3326</v>
      </c>
      <c r="D5148" s="1" t="s">
        <v>3671</v>
      </c>
      <c r="E5148" s="92" t="s">
        <v>3532</v>
      </c>
      <c r="F5148" s="45" t="s">
        <v>4589</v>
      </c>
      <c r="G5148" s="1">
        <v>1</v>
      </c>
      <c r="H5148" s="1" t="s">
        <v>3355</v>
      </c>
      <c r="I5148" s="1" t="s">
        <v>3550</v>
      </c>
      <c r="K5148" s="1" t="str">
        <f>VLOOKUP(L5148,CW!C:D,2,FALSE)</f>
        <v>Jun'16</v>
      </c>
      <c r="L5148" s="1" t="str">
        <f t="shared" si="81"/>
        <v>25'16</v>
      </c>
      <c r="M5148" s="1" t="str">
        <f>VLOOKUP(K5148,CW!D:E,2,FALSE)</f>
        <v>Q1'16</v>
      </c>
    </row>
    <row r="5149" spans="1:13">
      <c r="A5149" s="2">
        <v>42541</v>
      </c>
      <c r="B5149" s="1" t="s">
        <v>3801</v>
      </c>
      <c r="C5149" s="1" t="s">
        <v>3326</v>
      </c>
      <c r="D5149" s="1" t="s">
        <v>3671</v>
      </c>
      <c r="E5149" s="92" t="s">
        <v>3532</v>
      </c>
      <c r="F5149" s="45" t="s">
        <v>3341</v>
      </c>
      <c r="G5149" s="1">
        <v>6</v>
      </c>
      <c r="H5149" s="1" t="s">
        <v>3355</v>
      </c>
      <c r="I5149" s="1" t="s">
        <v>3550</v>
      </c>
      <c r="K5149" s="1" t="str">
        <f>VLOOKUP(L5149,CW!C:D,2,FALSE)</f>
        <v>Jun'16</v>
      </c>
      <c r="L5149" s="1" t="str">
        <f t="shared" si="81"/>
        <v>25'16</v>
      </c>
      <c r="M5149" s="1" t="str">
        <f>VLOOKUP(K5149,CW!D:E,2,FALSE)</f>
        <v>Q1'16</v>
      </c>
    </row>
    <row r="5150" spans="1:13">
      <c r="A5150" s="2">
        <v>42541</v>
      </c>
      <c r="B5150" s="1" t="s">
        <v>3801</v>
      </c>
      <c r="C5150" s="1" t="s">
        <v>3326</v>
      </c>
      <c r="D5150" s="1" t="s">
        <v>3671</v>
      </c>
      <c r="E5150" s="92" t="s">
        <v>3532</v>
      </c>
      <c r="F5150" s="45" t="s">
        <v>4583</v>
      </c>
      <c r="G5150" s="1">
        <v>3</v>
      </c>
      <c r="H5150" s="1" t="s">
        <v>3355</v>
      </c>
      <c r="I5150" s="1" t="s">
        <v>3550</v>
      </c>
      <c r="K5150" s="1" t="str">
        <f>VLOOKUP(L5150,CW!C:D,2,FALSE)</f>
        <v>Jun'16</v>
      </c>
      <c r="L5150" s="1" t="str">
        <f t="shared" si="81"/>
        <v>25'16</v>
      </c>
      <c r="M5150" s="1" t="str">
        <f>VLOOKUP(K5150,CW!D:E,2,FALSE)</f>
        <v>Q1'16</v>
      </c>
    </row>
    <row r="5151" spans="1:13">
      <c r="A5151" s="2">
        <v>42541</v>
      </c>
      <c r="B5151" s="1" t="s">
        <v>3802</v>
      </c>
      <c r="C5151" s="1" t="s">
        <v>3326</v>
      </c>
      <c r="D5151" s="1" t="s">
        <v>3803</v>
      </c>
      <c r="E5151" s="92" t="s">
        <v>3532</v>
      </c>
      <c r="F5151" s="45" t="s">
        <v>4592</v>
      </c>
      <c r="G5151" s="1">
        <v>1</v>
      </c>
      <c r="H5151" s="1" t="s">
        <v>3355</v>
      </c>
      <c r="I5151" s="1" t="s">
        <v>3550</v>
      </c>
      <c r="K5151" s="1" t="str">
        <f>VLOOKUP(L5151,CW!C:D,2,FALSE)</f>
        <v>Jun'16</v>
      </c>
      <c r="L5151" s="1" t="str">
        <f t="shared" si="81"/>
        <v>25'16</v>
      </c>
      <c r="M5151" s="1" t="str">
        <f>VLOOKUP(K5151,CW!D:E,2,FALSE)</f>
        <v>Q1'16</v>
      </c>
    </row>
    <row r="5152" spans="1:13">
      <c r="A5152" s="2">
        <v>42541</v>
      </c>
      <c r="B5152" s="1" t="s">
        <v>3802</v>
      </c>
      <c r="C5152" s="1" t="s">
        <v>3326</v>
      </c>
      <c r="D5152" s="1" t="s">
        <v>3803</v>
      </c>
      <c r="E5152" s="92" t="s">
        <v>3532</v>
      </c>
      <c r="F5152" s="45" t="s">
        <v>3693</v>
      </c>
      <c r="G5152" s="1">
        <v>2</v>
      </c>
      <c r="H5152" s="1" t="s">
        <v>3355</v>
      </c>
      <c r="I5152" s="1" t="s">
        <v>3550</v>
      </c>
      <c r="K5152" s="1" t="str">
        <f>VLOOKUP(L5152,CW!C:D,2,FALSE)</f>
        <v>Jun'16</v>
      </c>
      <c r="L5152" s="1" t="str">
        <f t="shared" si="81"/>
        <v>25'16</v>
      </c>
      <c r="M5152" s="1" t="str">
        <f>VLOOKUP(K5152,CW!D:E,2,FALSE)</f>
        <v>Q1'16</v>
      </c>
    </row>
    <row r="5153" spans="1:13">
      <c r="A5153" s="2">
        <v>42541</v>
      </c>
      <c r="B5153" s="1" t="s">
        <v>3804</v>
      </c>
      <c r="C5153" s="1" t="s">
        <v>3326</v>
      </c>
      <c r="D5153" s="1" t="s">
        <v>3803</v>
      </c>
      <c r="E5153" s="92" t="s">
        <v>3532</v>
      </c>
      <c r="F5153" s="45" t="s">
        <v>3341</v>
      </c>
      <c r="G5153" s="1">
        <v>3</v>
      </c>
      <c r="H5153" s="1" t="s">
        <v>3355</v>
      </c>
      <c r="I5153" s="1" t="s">
        <v>3550</v>
      </c>
      <c r="K5153" s="1" t="str">
        <f>VLOOKUP(L5153,CW!C:D,2,FALSE)</f>
        <v>Jun'16</v>
      </c>
      <c r="L5153" s="1" t="str">
        <f t="shared" si="81"/>
        <v>25'16</v>
      </c>
      <c r="M5153" s="1" t="str">
        <f>VLOOKUP(K5153,CW!D:E,2,FALSE)</f>
        <v>Q1'16</v>
      </c>
    </row>
    <row r="5154" spans="1:13">
      <c r="A5154" s="2">
        <v>42541</v>
      </c>
      <c r="B5154" s="1" t="s">
        <v>3804</v>
      </c>
      <c r="C5154" s="1" t="s">
        <v>3326</v>
      </c>
      <c r="D5154" s="1" t="s">
        <v>3803</v>
      </c>
      <c r="E5154" s="92" t="s">
        <v>3532</v>
      </c>
      <c r="F5154" s="45" t="s">
        <v>3693</v>
      </c>
      <c r="G5154" s="1">
        <v>2</v>
      </c>
      <c r="H5154" s="1" t="s">
        <v>3355</v>
      </c>
      <c r="I5154" s="1" t="s">
        <v>3550</v>
      </c>
      <c r="K5154" s="1" t="str">
        <f>VLOOKUP(L5154,CW!C:D,2,FALSE)</f>
        <v>Jun'16</v>
      </c>
      <c r="L5154" s="1" t="str">
        <f t="shared" si="81"/>
        <v>25'16</v>
      </c>
      <c r="M5154" s="1" t="str">
        <f>VLOOKUP(K5154,CW!D:E,2,FALSE)</f>
        <v>Q1'16</v>
      </c>
    </row>
    <row r="5155" spans="1:13">
      <c r="A5155" s="2">
        <v>42541</v>
      </c>
      <c r="B5155" s="1" t="s">
        <v>3805</v>
      </c>
      <c r="C5155" s="1" t="s">
        <v>3326</v>
      </c>
      <c r="D5155" s="1" t="s">
        <v>3803</v>
      </c>
      <c r="E5155" s="92" t="s">
        <v>3532</v>
      </c>
      <c r="F5155" s="45" t="s">
        <v>3693</v>
      </c>
      <c r="G5155" s="1">
        <v>1</v>
      </c>
      <c r="H5155" s="1" t="s">
        <v>3355</v>
      </c>
      <c r="I5155" s="1" t="s">
        <v>3550</v>
      </c>
      <c r="K5155" s="1" t="str">
        <f>VLOOKUP(L5155,CW!C:D,2,FALSE)</f>
        <v>Jun'16</v>
      </c>
      <c r="L5155" s="1" t="str">
        <f t="shared" si="81"/>
        <v>25'16</v>
      </c>
      <c r="M5155" s="1" t="str">
        <f>VLOOKUP(K5155,CW!D:E,2,FALSE)</f>
        <v>Q1'16</v>
      </c>
    </row>
    <row r="5156" spans="1:13">
      <c r="A5156" s="2">
        <v>42541</v>
      </c>
      <c r="B5156" s="1" t="s">
        <v>3806</v>
      </c>
      <c r="C5156" s="1" t="s">
        <v>3580</v>
      </c>
      <c r="D5156" s="1" t="s">
        <v>3803</v>
      </c>
      <c r="E5156" s="92" t="s">
        <v>3532</v>
      </c>
      <c r="F5156" s="45" t="s">
        <v>4593</v>
      </c>
      <c r="G5156" s="1">
        <v>1</v>
      </c>
      <c r="H5156" s="1" t="s">
        <v>3355</v>
      </c>
      <c r="I5156" s="1" t="s">
        <v>3550</v>
      </c>
      <c r="K5156" s="1" t="str">
        <f>VLOOKUP(L5156,CW!C:D,2,FALSE)</f>
        <v>Jun'16</v>
      </c>
      <c r="L5156" s="1" t="str">
        <f t="shared" si="81"/>
        <v>25'16</v>
      </c>
      <c r="M5156" s="1" t="str">
        <f>VLOOKUP(K5156,CW!D:E,2,FALSE)</f>
        <v>Q1'16</v>
      </c>
    </row>
    <row r="5157" spans="1:13">
      <c r="A5157" s="2">
        <v>42541</v>
      </c>
      <c r="B5157" s="1" t="s">
        <v>3807</v>
      </c>
      <c r="C5157" s="1" t="s">
        <v>3572</v>
      </c>
      <c r="D5157" s="1" t="s">
        <v>3803</v>
      </c>
      <c r="E5157" s="92" t="s">
        <v>3532</v>
      </c>
      <c r="F5157" s="45" t="s">
        <v>4593</v>
      </c>
      <c r="G5157" s="1">
        <v>1</v>
      </c>
      <c r="H5157" s="1" t="s">
        <v>3355</v>
      </c>
      <c r="I5157" s="1" t="s">
        <v>3550</v>
      </c>
      <c r="K5157" s="1" t="str">
        <f>VLOOKUP(L5157,CW!C:D,2,FALSE)</f>
        <v>Jun'16</v>
      </c>
      <c r="L5157" s="1" t="str">
        <f t="shared" si="81"/>
        <v>25'16</v>
      </c>
      <c r="M5157" s="1" t="str">
        <f>VLOOKUP(K5157,CW!D:E,2,FALSE)</f>
        <v>Q1'16</v>
      </c>
    </row>
    <row r="5158" spans="1:13">
      <c r="A5158" s="2">
        <v>42541</v>
      </c>
      <c r="B5158" s="1" t="s">
        <v>3808</v>
      </c>
      <c r="C5158" s="1" t="s">
        <v>3326</v>
      </c>
      <c r="D5158" s="1" t="s">
        <v>3803</v>
      </c>
      <c r="E5158" s="92" t="s">
        <v>3532</v>
      </c>
      <c r="F5158" s="45" t="s">
        <v>4589</v>
      </c>
      <c r="G5158" s="1">
        <v>1</v>
      </c>
      <c r="H5158" s="1" t="s">
        <v>3355</v>
      </c>
      <c r="I5158" s="1" t="s">
        <v>3550</v>
      </c>
      <c r="K5158" s="1" t="str">
        <f>VLOOKUP(L5158,CW!C:D,2,FALSE)</f>
        <v>Jun'16</v>
      </c>
      <c r="L5158" s="1" t="str">
        <f t="shared" si="81"/>
        <v>25'16</v>
      </c>
      <c r="M5158" s="1" t="str">
        <f>VLOOKUP(K5158,CW!D:E,2,FALSE)</f>
        <v>Q1'16</v>
      </c>
    </row>
    <row r="5159" spans="1:13">
      <c r="A5159" s="2">
        <v>42541</v>
      </c>
      <c r="B5159" s="1" t="s">
        <v>3808</v>
      </c>
      <c r="C5159" s="1" t="s">
        <v>3326</v>
      </c>
      <c r="D5159" s="1" t="s">
        <v>3803</v>
      </c>
      <c r="E5159" s="92" t="s">
        <v>3532</v>
      </c>
      <c r="F5159" s="45" t="s">
        <v>3341</v>
      </c>
      <c r="G5159" s="1">
        <v>5</v>
      </c>
      <c r="H5159" s="1" t="s">
        <v>3355</v>
      </c>
      <c r="I5159" s="1" t="s">
        <v>3550</v>
      </c>
      <c r="K5159" s="1" t="str">
        <f>VLOOKUP(L5159,CW!C:D,2,FALSE)</f>
        <v>Jun'16</v>
      </c>
      <c r="L5159" s="1" t="str">
        <f t="shared" si="81"/>
        <v>25'16</v>
      </c>
      <c r="M5159" s="1" t="str">
        <f>VLOOKUP(K5159,CW!D:E,2,FALSE)</f>
        <v>Q1'16</v>
      </c>
    </row>
    <row r="5160" spans="1:13">
      <c r="A5160" s="2">
        <v>42541</v>
      </c>
      <c r="B5160" s="1" t="s">
        <v>3808</v>
      </c>
      <c r="C5160" s="1" t="s">
        <v>3326</v>
      </c>
      <c r="D5160" s="1" t="s">
        <v>3803</v>
      </c>
      <c r="E5160" s="92" t="s">
        <v>3532</v>
      </c>
      <c r="F5160" s="45" t="s">
        <v>4582</v>
      </c>
      <c r="G5160" s="1">
        <v>1</v>
      </c>
      <c r="H5160" s="1" t="s">
        <v>3355</v>
      </c>
      <c r="I5160" s="1" t="s">
        <v>3550</v>
      </c>
      <c r="K5160" s="1" t="str">
        <f>VLOOKUP(L5160,CW!C:D,2,FALSE)</f>
        <v>Jun'16</v>
      </c>
      <c r="L5160" s="1" t="str">
        <f t="shared" si="81"/>
        <v>25'16</v>
      </c>
      <c r="M5160" s="1" t="str">
        <f>VLOOKUP(K5160,CW!D:E,2,FALSE)</f>
        <v>Q1'16</v>
      </c>
    </row>
    <row r="5161" spans="1:13">
      <c r="A5161" s="2">
        <v>42541</v>
      </c>
      <c r="B5161" s="1" t="s">
        <v>3809</v>
      </c>
      <c r="C5161" s="1" t="s">
        <v>3326</v>
      </c>
      <c r="D5161" s="1" t="s">
        <v>3803</v>
      </c>
      <c r="E5161" s="92" t="s">
        <v>3532</v>
      </c>
      <c r="F5161" s="45" t="s">
        <v>4589</v>
      </c>
      <c r="G5161" s="1">
        <v>1</v>
      </c>
      <c r="H5161" s="1" t="s">
        <v>3355</v>
      </c>
      <c r="I5161" s="1" t="s">
        <v>3550</v>
      </c>
      <c r="K5161" s="1" t="str">
        <f>VLOOKUP(L5161,CW!C:D,2,FALSE)</f>
        <v>Jun'16</v>
      </c>
      <c r="L5161" s="1" t="str">
        <f t="shared" si="81"/>
        <v>25'16</v>
      </c>
      <c r="M5161" s="1" t="str">
        <f>VLOOKUP(K5161,CW!D:E,2,FALSE)</f>
        <v>Q1'16</v>
      </c>
    </row>
    <row r="5162" spans="1:13">
      <c r="A5162" s="2">
        <v>42541</v>
      </c>
      <c r="B5162" s="1" t="s">
        <v>3809</v>
      </c>
      <c r="C5162" s="1" t="s">
        <v>3326</v>
      </c>
      <c r="D5162" s="1" t="s">
        <v>3803</v>
      </c>
      <c r="E5162" s="92" t="s">
        <v>3532</v>
      </c>
      <c r="F5162" s="45" t="s">
        <v>3341</v>
      </c>
      <c r="G5162" s="1">
        <v>2</v>
      </c>
      <c r="H5162" s="1" t="s">
        <v>3355</v>
      </c>
      <c r="I5162" s="1" t="s">
        <v>3550</v>
      </c>
      <c r="K5162" s="1" t="str">
        <f>VLOOKUP(L5162,CW!C:D,2,FALSE)</f>
        <v>Jun'16</v>
      </c>
      <c r="L5162" s="1" t="str">
        <f t="shared" si="81"/>
        <v>25'16</v>
      </c>
      <c r="M5162" s="1" t="str">
        <f>VLOOKUP(K5162,CW!D:E,2,FALSE)</f>
        <v>Q1'16</v>
      </c>
    </row>
    <row r="5163" spans="1:13">
      <c r="A5163" s="2">
        <v>42541</v>
      </c>
      <c r="B5163" s="1" t="s">
        <v>3809</v>
      </c>
      <c r="C5163" s="1" t="s">
        <v>3326</v>
      </c>
      <c r="D5163" s="1" t="s">
        <v>3803</v>
      </c>
      <c r="E5163" s="92" t="s">
        <v>3532</v>
      </c>
      <c r="F5163" s="45" t="s">
        <v>4592</v>
      </c>
      <c r="G5163" s="1">
        <v>1</v>
      </c>
      <c r="H5163" s="1" t="s">
        <v>3355</v>
      </c>
      <c r="I5163" s="1" t="s">
        <v>3550</v>
      </c>
      <c r="K5163" s="1" t="str">
        <f>VLOOKUP(L5163,CW!C:D,2,FALSE)</f>
        <v>Jun'16</v>
      </c>
      <c r="L5163" s="1" t="str">
        <f t="shared" si="81"/>
        <v>25'16</v>
      </c>
      <c r="M5163" s="1" t="str">
        <f>VLOOKUP(K5163,CW!D:E,2,FALSE)</f>
        <v>Q1'16</v>
      </c>
    </row>
    <row r="5164" spans="1:13">
      <c r="A5164" s="2">
        <v>42541</v>
      </c>
      <c r="B5164" s="1" t="s">
        <v>3809</v>
      </c>
      <c r="C5164" s="1" t="s">
        <v>3326</v>
      </c>
      <c r="D5164" s="1" t="s">
        <v>3803</v>
      </c>
      <c r="E5164" s="92" t="s">
        <v>3532</v>
      </c>
      <c r="F5164" s="98" t="s">
        <v>4584</v>
      </c>
      <c r="G5164" s="1">
        <v>1</v>
      </c>
      <c r="H5164" s="1" t="s">
        <v>3355</v>
      </c>
      <c r="I5164" s="1" t="s">
        <v>3550</v>
      </c>
      <c r="K5164" s="1" t="str">
        <f>VLOOKUP(L5164,CW!C:D,2,FALSE)</f>
        <v>Jun'16</v>
      </c>
      <c r="L5164" s="1" t="str">
        <f t="shared" si="81"/>
        <v>25'16</v>
      </c>
      <c r="M5164" s="1" t="str">
        <f>VLOOKUP(K5164,CW!D:E,2,FALSE)</f>
        <v>Q1'16</v>
      </c>
    </row>
    <row r="5165" spans="1:13">
      <c r="A5165" s="2">
        <v>42541</v>
      </c>
      <c r="B5165" s="1" t="s">
        <v>3809</v>
      </c>
      <c r="C5165" s="1" t="s">
        <v>3326</v>
      </c>
      <c r="D5165" s="1" t="s">
        <v>3803</v>
      </c>
      <c r="E5165" s="92" t="s">
        <v>3532</v>
      </c>
      <c r="F5165" s="45" t="s">
        <v>3693</v>
      </c>
      <c r="G5165" s="1">
        <v>1</v>
      </c>
      <c r="H5165" s="1" t="s">
        <v>3355</v>
      </c>
      <c r="I5165" s="1" t="s">
        <v>3550</v>
      </c>
      <c r="K5165" s="1" t="str">
        <f>VLOOKUP(L5165,CW!C:D,2,FALSE)</f>
        <v>Jun'16</v>
      </c>
      <c r="L5165" s="1" t="str">
        <f t="shared" si="81"/>
        <v>25'16</v>
      </c>
      <c r="M5165" s="1" t="str">
        <f>VLOOKUP(K5165,CW!D:E,2,FALSE)</f>
        <v>Q1'16</v>
      </c>
    </row>
    <row r="5166" spans="1:13">
      <c r="A5166" s="2">
        <v>42541</v>
      </c>
      <c r="B5166" s="1" t="s">
        <v>3810</v>
      </c>
      <c r="C5166" s="1" t="s">
        <v>3580</v>
      </c>
      <c r="D5166" s="1" t="s">
        <v>3308</v>
      </c>
      <c r="E5166" s="92" t="s">
        <v>3532</v>
      </c>
      <c r="F5166" s="45" t="s">
        <v>4582</v>
      </c>
      <c r="G5166" s="1">
        <v>1</v>
      </c>
      <c r="H5166" s="1" t="s">
        <v>3355</v>
      </c>
      <c r="I5166" s="1" t="s">
        <v>3550</v>
      </c>
      <c r="K5166" s="1" t="str">
        <f>VLOOKUP(L5166,CW!C:D,2,FALSE)</f>
        <v>Jun'16</v>
      </c>
      <c r="L5166" s="1" t="str">
        <f t="shared" si="81"/>
        <v>25'16</v>
      </c>
      <c r="M5166" s="1" t="str">
        <f>VLOOKUP(K5166,CW!D:E,2,FALSE)</f>
        <v>Q1'16</v>
      </c>
    </row>
    <row r="5167" spans="1:13">
      <c r="A5167" s="2">
        <v>42541</v>
      </c>
      <c r="B5167" s="1" t="s">
        <v>3811</v>
      </c>
      <c r="C5167" s="1" t="s">
        <v>3326</v>
      </c>
      <c r="D5167" s="1" t="s">
        <v>3308</v>
      </c>
      <c r="E5167" s="92" t="s">
        <v>3532</v>
      </c>
      <c r="F5167" s="45" t="s">
        <v>4592</v>
      </c>
      <c r="G5167" s="1">
        <v>1</v>
      </c>
      <c r="H5167" s="1" t="s">
        <v>3355</v>
      </c>
      <c r="I5167" s="1" t="s">
        <v>3550</v>
      </c>
      <c r="K5167" s="1" t="str">
        <f>VLOOKUP(L5167,CW!C:D,2,FALSE)</f>
        <v>Jun'16</v>
      </c>
      <c r="L5167" s="1" t="str">
        <f t="shared" si="81"/>
        <v>25'16</v>
      </c>
      <c r="M5167" s="1" t="str">
        <f>VLOOKUP(K5167,CW!D:E,2,FALSE)</f>
        <v>Q1'16</v>
      </c>
    </row>
    <row r="5168" spans="1:13">
      <c r="A5168" s="2">
        <v>42541</v>
      </c>
      <c r="B5168" s="1" t="s">
        <v>3811</v>
      </c>
      <c r="C5168" s="1" t="s">
        <v>3326</v>
      </c>
      <c r="D5168" s="1" t="s">
        <v>3308</v>
      </c>
      <c r="E5168" s="92" t="s">
        <v>3532</v>
      </c>
      <c r="F5168" s="98" t="s">
        <v>4584</v>
      </c>
      <c r="G5168" s="1">
        <v>2</v>
      </c>
      <c r="H5168" s="1" t="s">
        <v>3355</v>
      </c>
      <c r="I5168" s="1" t="s">
        <v>3550</v>
      </c>
      <c r="K5168" s="1" t="str">
        <f>VLOOKUP(L5168,CW!C:D,2,FALSE)</f>
        <v>Jun'16</v>
      </c>
      <c r="L5168" s="1" t="str">
        <f t="shared" si="81"/>
        <v>25'16</v>
      </c>
      <c r="M5168" s="1" t="str">
        <f>VLOOKUP(K5168,CW!D:E,2,FALSE)</f>
        <v>Q1'16</v>
      </c>
    </row>
    <row r="5169" spans="1:13">
      <c r="A5169" s="2">
        <v>42541</v>
      </c>
      <c r="B5169" s="1" t="s">
        <v>3811</v>
      </c>
      <c r="C5169" s="1" t="s">
        <v>3326</v>
      </c>
      <c r="D5169" s="1" t="s">
        <v>3308</v>
      </c>
      <c r="E5169" s="92" t="s">
        <v>3532</v>
      </c>
      <c r="F5169" s="45" t="s">
        <v>3693</v>
      </c>
      <c r="G5169" s="1">
        <v>3</v>
      </c>
      <c r="H5169" s="1" t="s">
        <v>3355</v>
      </c>
      <c r="I5169" s="1" t="s">
        <v>3550</v>
      </c>
      <c r="K5169" s="1" t="str">
        <f>VLOOKUP(L5169,CW!C:D,2,FALSE)</f>
        <v>Jun'16</v>
      </c>
      <c r="L5169" s="1" t="str">
        <f t="shared" si="81"/>
        <v>25'16</v>
      </c>
      <c r="M5169" s="1" t="str">
        <f>VLOOKUP(K5169,CW!D:E,2,FALSE)</f>
        <v>Q1'16</v>
      </c>
    </row>
    <row r="5170" spans="1:13">
      <c r="A5170" s="2">
        <v>42541</v>
      </c>
      <c r="B5170" s="1" t="s">
        <v>3812</v>
      </c>
      <c r="C5170" s="1" t="s">
        <v>3326</v>
      </c>
      <c r="D5170" s="1" t="s">
        <v>3308</v>
      </c>
      <c r="E5170" s="92" t="s">
        <v>3532</v>
      </c>
      <c r="F5170" s="45" t="s">
        <v>3341</v>
      </c>
      <c r="G5170" s="1">
        <v>3</v>
      </c>
      <c r="H5170" s="1" t="s">
        <v>3355</v>
      </c>
      <c r="I5170" s="1" t="s">
        <v>3550</v>
      </c>
      <c r="K5170" s="1" t="str">
        <f>VLOOKUP(L5170,CW!C:D,2,FALSE)</f>
        <v>Jun'16</v>
      </c>
      <c r="L5170" s="1" t="str">
        <f t="shared" si="81"/>
        <v>25'16</v>
      </c>
      <c r="M5170" s="1" t="str">
        <f>VLOOKUP(K5170,CW!D:E,2,FALSE)</f>
        <v>Q1'16</v>
      </c>
    </row>
    <row r="5171" spans="1:13">
      <c r="A5171" s="2">
        <v>42541</v>
      </c>
      <c r="B5171" s="1" t="s">
        <v>3812</v>
      </c>
      <c r="C5171" s="1" t="s">
        <v>3326</v>
      </c>
      <c r="D5171" s="1" t="s">
        <v>3308</v>
      </c>
      <c r="E5171" s="92" t="s">
        <v>3532</v>
      </c>
      <c r="F5171" s="98" t="s">
        <v>4584</v>
      </c>
      <c r="G5171" s="1">
        <v>1</v>
      </c>
      <c r="H5171" s="1" t="s">
        <v>3355</v>
      </c>
      <c r="I5171" s="1" t="s">
        <v>3550</v>
      </c>
      <c r="K5171" s="1" t="str">
        <f>VLOOKUP(L5171,CW!C:D,2,FALSE)</f>
        <v>Jun'16</v>
      </c>
      <c r="L5171" s="1" t="str">
        <f t="shared" si="81"/>
        <v>25'16</v>
      </c>
      <c r="M5171" s="1" t="str">
        <f>VLOOKUP(K5171,CW!D:E,2,FALSE)</f>
        <v>Q1'16</v>
      </c>
    </row>
    <row r="5172" spans="1:13">
      <c r="A5172" s="2">
        <v>42541</v>
      </c>
      <c r="B5172" s="1" t="s">
        <v>3812</v>
      </c>
      <c r="C5172" s="1" t="s">
        <v>3326</v>
      </c>
      <c r="D5172" s="1" t="s">
        <v>3308</v>
      </c>
      <c r="E5172" s="92" t="s">
        <v>3532</v>
      </c>
      <c r="F5172" s="45" t="s">
        <v>4582</v>
      </c>
      <c r="G5172" s="1">
        <v>2</v>
      </c>
      <c r="H5172" s="1" t="s">
        <v>3355</v>
      </c>
      <c r="I5172" s="1" t="s">
        <v>3550</v>
      </c>
      <c r="K5172" s="1" t="str">
        <f>VLOOKUP(L5172,CW!C:D,2,FALSE)</f>
        <v>Jun'16</v>
      </c>
      <c r="L5172" s="1" t="str">
        <f t="shared" si="81"/>
        <v>25'16</v>
      </c>
      <c r="M5172" s="1" t="str">
        <f>VLOOKUP(K5172,CW!D:E,2,FALSE)</f>
        <v>Q1'16</v>
      </c>
    </row>
    <row r="5173" spans="1:13">
      <c r="A5173" s="2">
        <v>42541</v>
      </c>
      <c r="B5173" s="1" t="s">
        <v>3812</v>
      </c>
      <c r="C5173" s="1" t="s">
        <v>3326</v>
      </c>
      <c r="D5173" s="1" t="s">
        <v>3308</v>
      </c>
      <c r="E5173" s="92" t="s">
        <v>3532</v>
      </c>
      <c r="F5173" s="45" t="s">
        <v>3693</v>
      </c>
      <c r="G5173" s="1">
        <v>1</v>
      </c>
      <c r="H5173" s="1" t="s">
        <v>3355</v>
      </c>
      <c r="I5173" s="1" t="s">
        <v>3550</v>
      </c>
      <c r="K5173" s="1" t="str">
        <f>VLOOKUP(L5173,CW!C:D,2,FALSE)</f>
        <v>Jun'16</v>
      </c>
      <c r="L5173" s="1" t="str">
        <f t="shared" si="81"/>
        <v>25'16</v>
      </c>
      <c r="M5173" s="1" t="str">
        <f>VLOOKUP(K5173,CW!D:E,2,FALSE)</f>
        <v>Q1'16</v>
      </c>
    </row>
    <row r="5174" spans="1:13">
      <c r="A5174" s="2">
        <v>42542</v>
      </c>
      <c r="B5174" s="1" t="s">
        <v>3813</v>
      </c>
      <c r="C5174" s="1" t="s">
        <v>3326</v>
      </c>
      <c r="D5174" s="1" t="s">
        <v>3556</v>
      </c>
      <c r="E5174" s="92" t="s">
        <v>3532</v>
      </c>
      <c r="F5174" s="45" t="s">
        <v>4582</v>
      </c>
      <c r="G5174" s="1">
        <v>1</v>
      </c>
      <c r="H5174" s="1" t="s">
        <v>3355</v>
      </c>
      <c r="I5174" s="1" t="s">
        <v>3550</v>
      </c>
      <c r="K5174" s="1" t="str">
        <f>VLOOKUP(L5174,CW!C:D,2,FALSE)</f>
        <v>Jun'16</v>
      </c>
      <c r="L5174" s="1" t="str">
        <f t="shared" si="81"/>
        <v>25'16</v>
      </c>
      <c r="M5174" s="1" t="str">
        <f>VLOOKUP(K5174,CW!D:E,2,FALSE)</f>
        <v>Q1'16</v>
      </c>
    </row>
    <row r="5175" spans="1:13">
      <c r="A5175" s="2">
        <v>42542</v>
      </c>
      <c r="B5175" s="1" t="s">
        <v>3813</v>
      </c>
      <c r="C5175" s="1" t="s">
        <v>3326</v>
      </c>
      <c r="D5175" s="1" t="s">
        <v>3556</v>
      </c>
      <c r="E5175" s="92" t="s">
        <v>3532</v>
      </c>
      <c r="F5175" s="45" t="s">
        <v>3693</v>
      </c>
      <c r="G5175" s="1">
        <v>1</v>
      </c>
      <c r="H5175" s="1" t="s">
        <v>3355</v>
      </c>
      <c r="I5175" s="1" t="s">
        <v>3550</v>
      </c>
      <c r="K5175" s="1" t="str">
        <f>VLOOKUP(L5175,CW!C:D,2,FALSE)</f>
        <v>Jun'16</v>
      </c>
      <c r="L5175" s="1" t="str">
        <f t="shared" si="81"/>
        <v>25'16</v>
      </c>
      <c r="M5175" s="1" t="str">
        <f>VLOOKUP(K5175,CW!D:E,2,FALSE)</f>
        <v>Q1'16</v>
      </c>
    </row>
    <row r="5176" spans="1:13">
      <c r="A5176" s="2">
        <v>42542</v>
      </c>
      <c r="B5176" s="1" t="s">
        <v>3813</v>
      </c>
      <c r="C5176" s="1" t="s">
        <v>3326</v>
      </c>
      <c r="D5176" s="1" t="s">
        <v>3556</v>
      </c>
      <c r="E5176" s="92" t="s">
        <v>3532</v>
      </c>
      <c r="F5176" s="45" t="s">
        <v>4593</v>
      </c>
      <c r="G5176" s="1">
        <v>1</v>
      </c>
      <c r="H5176" s="1" t="s">
        <v>3355</v>
      </c>
      <c r="I5176" s="1" t="s">
        <v>3550</v>
      </c>
      <c r="K5176" s="1" t="str">
        <f>VLOOKUP(L5176,CW!C:D,2,FALSE)</f>
        <v>Jun'16</v>
      </c>
      <c r="L5176" s="1" t="str">
        <f t="shared" si="81"/>
        <v>25'16</v>
      </c>
      <c r="M5176" s="1" t="str">
        <f>VLOOKUP(K5176,CW!D:E,2,FALSE)</f>
        <v>Q1'16</v>
      </c>
    </row>
    <row r="5177" spans="1:13">
      <c r="A5177" s="2">
        <v>42542</v>
      </c>
      <c r="B5177" s="1" t="s">
        <v>3814</v>
      </c>
      <c r="C5177" s="1" t="s">
        <v>3326</v>
      </c>
      <c r="D5177" s="1" t="s">
        <v>3671</v>
      </c>
      <c r="E5177" s="92" t="s">
        <v>3532</v>
      </c>
      <c r="F5177" s="45" t="s">
        <v>4589</v>
      </c>
      <c r="G5177" s="1">
        <v>1</v>
      </c>
      <c r="H5177" s="1" t="s">
        <v>3355</v>
      </c>
      <c r="I5177" s="1" t="s">
        <v>3550</v>
      </c>
      <c r="K5177" s="1" t="str">
        <f>VLOOKUP(L5177,CW!C:D,2,FALSE)</f>
        <v>Jun'16</v>
      </c>
      <c r="L5177" s="1" t="str">
        <f t="shared" si="81"/>
        <v>25'16</v>
      </c>
      <c r="M5177" s="1" t="str">
        <f>VLOOKUP(K5177,CW!D:E,2,FALSE)</f>
        <v>Q1'16</v>
      </c>
    </row>
    <row r="5178" spans="1:13">
      <c r="A5178" s="2">
        <v>42542</v>
      </c>
      <c r="B5178" s="1" t="s">
        <v>3814</v>
      </c>
      <c r="C5178" s="1" t="s">
        <v>3326</v>
      </c>
      <c r="D5178" s="1" t="s">
        <v>3671</v>
      </c>
      <c r="E5178" s="92" t="s">
        <v>3532</v>
      </c>
      <c r="F5178" s="45" t="s">
        <v>3341</v>
      </c>
      <c r="G5178" s="1">
        <v>2</v>
      </c>
      <c r="H5178" s="1" t="s">
        <v>3355</v>
      </c>
      <c r="I5178" s="1" t="s">
        <v>3550</v>
      </c>
      <c r="K5178" s="1" t="str">
        <f>VLOOKUP(L5178,CW!C:D,2,FALSE)</f>
        <v>Jun'16</v>
      </c>
      <c r="L5178" s="1" t="str">
        <f t="shared" si="81"/>
        <v>25'16</v>
      </c>
      <c r="M5178" s="1" t="str">
        <f>VLOOKUP(K5178,CW!D:E,2,FALSE)</f>
        <v>Q1'16</v>
      </c>
    </row>
    <row r="5179" spans="1:13">
      <c r="A5179" s="2">
        <v>42542</v>
      </c>
      <c r="B5179" s="1" t="s">
        <v>3814</v>
      </c>
      <c r="C5179" s="1" t="s">
        <v>3326</v>
      </c>
      <c r="D5179" s="1" t="s">
        <v>3671</v>
      </c>
      <c r="E5179" s="92" t="s">
        <v>3532</v>
      </c>
      <c r="F5179" s="45" t="s">
        <v>4592</v>
      </c>
      <c r="G5179" s="1">
        <v>4</v>
      </c>
      <c r="H5179" s="1" t="s">
        <v>3355</v>
      </c>
      <c r="I5179" s="1" t="s">
        <v>3550</v>
      </c>
      <c r="K5179" s="1" t="str">
        <f>VLOOKUP(L5179,CW!C:D,2,FALSE)</f>
        <v>Jun'16</v>
      </c>
      <c r="L5179" s="1" t="str">
        <f t="shared" si="81"/>
        <v>25'16</v>
      </c>
      <c r="M5179" s="1" t="str">
        <f>VLOOKUP(K5179,CW!D:E,2,FALSE)</f>
        <v>Q1'16</v>
      </c>
    </row>
    <row r="5180" spans="1:13">
      <c r="A5180" s="2">
        <v>42542</v>
      </c>
      <c r="B5180" s="1" t="s">
        <v>3814</v>
      </c>
      <c r="C5180" s="1" t="s">
        <v>3326</v>
      </c>
      <c r="D5180" s="1" t="s">
        <v>3671</v>
      </c>
      <c r="E5180" s="92" t="s">
        <v>3532</v>
      </c>
      <c r="F5180" s="45" t="s">
        <v>4583</v>
      </c>
      <c r="G5180" s="1">
        <v>8</v>
      </c>
      <c r="H5180" s="1" t="s">
        <v>3355</v>
      </c>
      <c r="I5180" s="1" t="s">
        <v>3550</v>
      </c>
      <c r="K5180" s="1" t="str">
        <f>VLOOKUP(L5180,CW!C:D,2,FALSE)</f>
        <v>Jun'16</v>
      </c>
      <c r="L5180" s="1" t="str">
        <f t="shared" si="81"/>
        <v>25'16</v>
      </c>
      <c r="M5180" s="1" t="str">
        <f>VLOOKUP(K5180,CW!D:E,2,FALSE)</f>
        <v>Q1'16</v>
      </c>
    </row>
    <row r="5181" spans="1:13">
      <c r="A5181" s="2">
        <v>42542</v>
      </c>
      <c r="B5181" s="1" t="s">
        <v>3814</v>
      </c>
      <c r="C5181" s="1" t="s">
        <v>3326</v>
      </c>
      <c r="D5181" s="1" t="s">
        <v>3671</v>
      </c>
      <c r="E5181" s="92" t="s">
        <v>3532</v>
      </c>
      <c r="F5181" s="45" t="s">
        <v>4582</v>
      </c>
      <c r="G5181" s="1">
        <v>5</v>
      </c>
      <c r="H5181" s="1" t="s">
        <v>3355</v>
      </c>
      <c r="I5181" s="1" t="s">
        <v>3550</v>
      </c>
      <c r="K5181" s="1" t="str">
        <f>VLOOKUP(L5181,CW!C:D,2,FALSE)</f>
        <v>Jun'16</v>
      </c>
      <c r="L5181" s="1" t="str">
        <f t="shared" si="81"/>
        <v>25'16</v>
      </c>
      <c r="M5181" s="1" t="str">
        <f>VLOOKUP(K5181,CW!D:E,2,FALSE)</f>
        <v>Q1'16</v>
      </c>
    </row>
    <row r="5182" spans="1:13">
      <c r="A5182" s="2">
        <v>42542</v>
      </c>
      <c r="B5182" s="1" t="s">
        <v>3814</v>
      </c>
      <c r="C5182" s="1" t="s">
        <v>3326</v>
      </c>
      <c r="D5182" s="1" t="s">
        <v>3671</v>
      </c>
      <c r="E5182" s="92" t="s">
        <v>3532</v>
      </c>
      <c r="F5182" s="45" t="s">
        <v>3693</v>
      </c>
      <c r="G5182" s="1">
        <v>1</v>
      </c>
      <c r="H5182" s="1" t="s">
        <v>3355</v>
      </c>
      <c r="I5182" s="1" t="s">
        <v>3550</v>
      </c>
      <c r="K5182" s="1" t="str">
        <f>VLOOKUP(L5182,CW!C:D,2,FALSE)</f>
        <v>Jun'16</v>
      </c>
      <c r="L5182" s="1" t="str">
        <f t="shared" si="81"/>
        <v>25'16</v>
      </c>
      <c r="M5182" s="1" t="str">
        <f>VLOOKUP(K5182,CW!D:E,2,FALSE)</f>
        <v>Q1'16</v>
      </c>
    </row>
    <row r="5183" spans="1:13">
      <c r="A5183" s="2">
        <v>42542</v>
      </c>
      <c r="B5183" s="1" t="s">
        <v>3815</v>
      </c>
      <c r="C5183" s="1" t="s">
        <v>3816</v>
      </c>
      <c r="D5183" s="1" t="s">
        <v>3556</v>
      </c>
      <c r="E5183" s="92" t="s">
        <v>3532</v>
      </c>
      <c r="F5183" s="45" t="s">
        <v>4583</v>
      </c>
      <c r="G5183" s="1">
        <v>3</v>
      </c>
      <c r="H5183" s="1" t="s">
        <v>3355</v>
      </c>
      <c r="I5183" s="1" t="s">
        <v>3550</v>
      </c>
      <c r="K5183" s="1" t="str">
        <f>VLOOKUP(L5183,CW!C:D,2,FALSE)</f>
        <v>Jun'16</v>
      </c>
      <c r="L5183" s="1" t="str">
        <f t="shared" si="81"/>
        <v>25'16</v>
      </c>
      <c r="M5183" s="1" t="str">
        <f>VLOOKUP(K5183,CW!D:E,2,FALSE)</f>
        <v>Q1'16</v>
      </c>
    </row>
    <row r="5184" spans="1:13">
      <c r="A5184" s="2">
        <v>42542</v>
      </c>
      <c r="B5184" s="1" t="s">
        <v>3817</v>
      </c>
      <c r="C5184" s="1" t="s">
        <v>3326</v>
      </c>
      <c r="D5184" s="1" t="s">
        <v>3671</v>
      </c>
      <c r="E5184" s="92" t="s">
        <v>3532</v>
      </c>
      <c r="F5184" s="45" t="s">
        <v>3341</v>
      </c>
      <c r="G5184" s="1">
        <v>3</v>
      </c>
      <c r="H5184" s="1" t="s">
        <v>3355</v>
      </c>
      <c r="I5184" s="1" t="s">
        <v>3550</v>
      </c>
      <c r="K5184" s="1" t="str">
        <f>VLOOKUP(L5184,CW!C:D,2,FALSE)</f>
        <v>Jun'16</v>
      </c>
      <c r="L5184" s="1" t="str">
        <f t="shared" si="81"/>
        <v>25'16</v>
      </c>
      <c r="M5184" s="1" t="str">
        <f>VLOOKUP(K5184,CW!D:E,2,FALSE)</f>
        <v>Q1'16</v>
      </c>
    </row>
    <row r="5185" spans="1:13">
      <c r="A5185" s="2">
        <v>42542</v>
      </c>
      <c r="B5185" s="1" t="s">
        <v>3817</v>
      </c>
      <c r="C5185" s="1" t="s">
        <v>3326</v>
      </c>
      <c r="D5185" s="1" t="s">
        <v>3671</v>
      </c>
      <c r="E5185" s="92" t="s">
        <v>3532</v>
      </c>
      <c r="F5185" s="45" t="s">
        <v>4582</v>
      </c>
      <c r="G5185" s="1">
        <v>2</v>
      </c>
      <c r="H5185" s="1" t="s">
        <v>3355</v>
      </c>
      <c r="I5185" s="1" t="s">
        <v>3550</v>
      </c>
      <c r="K5185" s="1" t="str">
        <f>VLOOKUP(L5185,CW!C:D,2,FALSE)</f>
        <v>Jun'16</v>
      </c>
      <c r="L5185" s="1" t="str">
        <f t="shared" si="81"/>
        <v>25'16</v>
      </c>
      <c r="M5185" s="1" t="str">
        <f>VLOOKUP(K5185,CW!D:E,2,FALSE)</f>
        <v>Q1'16</v>
      </c>
    </row>
    <row r="5186" spans="1:13">
      <c r="A5186" s="2">
        <v>42542</v>
      </c>
      <c r="B5186" s="1" t="s">
        <v>3817</v>
      </c>
      <c r="C5186" s="1" t="s">
        <v>3326</v>
      </c>
      <c r="D5186" s="1" t="s">
        <v>3671</v>
      </c>
      <c r="E5186" s="92" t="s">
        <v>3532</v>
      </c>
      <c r="F5186" s="45" t="s">
        <v>3693</v>
      </c>
      <c r="G5186" s="1">
        <v>11</v>
      </c>
      <c r="H5186" s="1" t="s">
        <v>3355</v>
      </c>
      <c r="I5186" s="1" t="s">
        <v>3550</v>
      </c>
      <c r="K5186" s="1" t="str">
        <f>VLOOKUP(L5186,CW!C:D,2,FALSE)</f>
        <v>Jun'16</v>
      </c>
      <c r="L5186" s="1" t="str">
        <f t="shared" si="81"/>
        <v>25'16</v>
      </c>
      <c r="M5186" s="1" t="str">
        <f>VLOOKUP(K5186,CW!D:E,2,FALSE)</f>
        <v>Q1'16</v>
      </c>
    </row>
    <row r="5187" spans="1:13">
      <c r="A5187" s="2">
        <v>42542</v>
      </c>
      <c r="B5187" s="1" t="s">
        <v>3818</v>
      </c>
      <c r="C5187" s="1" t="s">
        <v>3326</v>
      </c>
      <c r="D5187" s="1" t="s">
        <v>3671</v>
      </c>
      <c r="E5187" s="92" t="s">
        <v>3532</v>
      </c>
      <c r="F5187" s="45" t="s">
        <v>3341</v>
      </c>
      <c r="G5187" s="1">
        <v>1</v>
      </c>
      <c r="H5187" s="1" t="s">
        <v>3355</v>
      </c>
      <c r="I5187" s="1" t="s">
        <v>3550</v>
      </c>
      <c r="K5187" s="1" t="str">
        <f>VLOOKUP(L5187,CW!C:D,2,FALSE)</f>
        <v>Jun'16</v>
      </c>
      <c r="L5187" s="1" t="str">
        <f t="shared" si="81"/>
        <v>25'16</v>
      </c>
      <c r="M5187" s="1" t="str">
        <f>VLOOKUP(K5187,CW!D:E,2,FALSE)</f>
        <v>Q1'16</v>
      </c>
    </row>
    <row r="5188" spans="1:13">
      <c r="A5188" s="2">
        <v>42542</v>
      </c>
      <c r="B5188" s="1" t="s">
        <v>3818</v>
      </c>
      <c r="C5188" s="1" t="s">
        <v>3326</v>
      </c>
      <c r="D5188" s="1" t="s">
        <v>3671</v>
      </c>
      <c r="E5188" s="92" t="s">
        <v>3532</v>
      </c>
      <c r="F5188" s="45" t="s">
        <v>4582</v>
      </c>
      <c r="G5188" s="1">
        <v>2</v>
      </c>
      <c r="H5188" s="1" t="s">
        <v>3355</v>
      </c>
      <c r="I5188" s="1" t="s">
        <v>3550</v>
      </c>
      <c r="K5188" s="1" t="str">
        <f>VLOOKUP(L5188,CW!C:D,2,FALSE)</f>
        <v>Jun'16</v>
      </c>
      <c r="L5188" s="1" t="str">
        <f t="shared" si="81"/>
        <v>25'16</v>
      </c>
      <c r="M5188" s="1" t="str">
        <f>VLOOKUP(K5188,CW!D:E,2,FALSE)</f>
        <v>Q1'16</v>
      </c>
    </row>
    <row r="5189" spans="1:13">
      <c r="A5189" s="2">
        <v>42542</v>
      </c>
      <c r="B5189" s="1" t="s">
        <v>3818</v>
      </c>
      <c r="C5189" s="1" t="s">
        <v>3326</v>
      </c>
      <c r="D5189" s="1" t="s">
        <v>3671</v>
      </c>
      <c r="E5189" s="92" t="s">
        <v>3532</v>
      </c>
      <c r="F5189" s="45" t="s">
        <v>3693</v>
      </c>
      <c r="G5189" s="1">
        <v>5</v>
      </c>
      <c r="H5189" s="1" t="s">
        <v>3355</v>
      </c>
      <c r="I5189" s="1" t="s">
        <v>3550</v>
      </c>
      <c r="K5189" s="1" t="str">
        <f>VLOOKUP(L5189,CW!C:D,2,FALSE)</f>
        <v>Jun'16</v>
      </c>
      <c r="L5189" s="1" t="str">
        <f t="shared" ref="L5189:L5252" si="82">CONCATENATE(WEEKNUM(A5189,21),"'",TEXT(A5189,"yy"))</f>
        <v>25'16</v>
      </c>
      <c r="M5189" s="1" t="str">
        <f>VLOOKUP(K5189,CW!D:E,2,FALSE)</f>
        <v>Q1'16</v>
      </c>
    </row>
    <row r="5190" spans="1:13">
      <c r="A5190" s="2">
        <v>42542</v>
      </c>
      <c r="B5190" s="1" t="s">
        <v>3819</v>
      </c>
      <c r="C5190" s="1" t="s">
        <v>3335</v>
      </c>
      <c r="D5190" s="1" t="s">
        <v>3316</v>
      </c>
      <c r="E5190" s="92" t="s">
        <v>3532</v>
      </c>
      <c r="F5190" s="45" t="s">
        <v>4582</v>
      </c>
      <c r="G5190" s="1">
        <v>2</v>
      </c>
      <c r="H5190" s="1" t="s">
        <v>3355</v>
      </c>
      <c r="I5190" s="1" t="s">
        <v>3550</v>
      </c>
      <c r="K5190" s="1" t="str">
        <f>VLOOKUP(L5190,CW!C:D,2,FALSE)</f>
        <v>Jun'16</v>
      </c>
      <c r="L5190" s="1" t="str">
        <f t="shared" si="82"/>
        <v>25'16</v>
      </c>
      <c r="M5190" s="1" t="str">
        <f>VLOOKUP(K5190,CW!D:E,2,FALSE)</f>
        <v>Q1'16</v>
      </c>
    </row>
    <row r="5191" spans="1:13">
      <c r="A5191" s="2">
        <v>42542</v>
      </c>
      <c r="B5191" s="1" t="s">
        <v>3820</v>
      </c>
      <c r="C5191" s="1" t="s">
        <v>3335</v>
      </c>
      <c r="D5191" s="1" t="s">
        <v>3316</v>
      </c>
      <c r="E5191" s="92" t="s">
        <v>3532</v>
      </c>
      <c r="F5191" s="45" t="s">
        <v>4582</v>
      </c>
      <c r="G5191" s="1">
        <v>3</v>
      </c>
      <c r="H5191" s="1" t="s">
        <v>3355</v>
      </c>
      <c r="I5191" s="1" t="s">
        <v>3550</v>
      </c>
      <c r="K5191" s="1" t="str">
        <f>VLOOKUP(L5191,CW!C:D,2,FALSE)</f>
        <v>Jun'16</v>
      </c>
      <c r="L5191" s="1" t="str">
        <f t="shared" si="82"/>
        <v>25'16</v>
      </c>
      <c r="M5191" s="1" t="str">
        <f>VLOOKUP(K5191,CW!D:E,2,FALSE)</f>
        <v>Q1'16</v>
      </c>
    </row>
    <row r="5192" spans="1:13">
      <c r="A5192" s="2">
        <v>42542</v>
      </c>
      <c r="B5192" s="1" t="s">
        <v>4590</v>
      </c>
      <c r="C5192" s="1" t="s">
        <v>3580</v>
      </c>
      <c r="D5192" s="1" t="s">
        <v>3316</v>
      </c>
      <c r="E5192" s="92" t="s">
        <v>3532</v>
      </c>
      <c r="F5192" s="45" t="s">
        <v>4589</v>
      </c>
      <c r="G5192" s="1">
        <v>3</v>
      </c>
      <c r="H5192" s="1" t="s">
        <v>3355</v>
      </c>
      <c r="I5192" s="1" t="s">
        <v>3550</v>
      </c>
      <c r="K5192" s="1" t="str">
        <f>VLOOKUP(L5192,CW!C:D,2,FALSE)</f>
        <v>Jun'16</v>
      </c>
      <c r="L5192" s="1" t="str">
        <f t="shared" si="82"/>
        <v>25'16</v>
      </c>
      <c r="M5192" s="1" t="str">
        <f>VLOOKUP(K5192,CW!D:E,2,FALSE)</f>
        <v>Q1'16</v>
      </c>
    </row>
    <row r="5193" spans="1:13">
      <c r="A5193" s="2">
        <v>42542</v>
      </c>
      <c r="B5193" s="1" t="s">
        <v>3821</v>
      </c>
      <c r="C5193" s="1" t="s">
        <v>3549</v>
      </c>
      <c r="D5193" s="1" t="s">
        <v>3316</v>
      </c>
      <c r="E5193" s="92" t="s">
        <v>3532</v>
      </c>
      <c r="F5193" s="45" t="s">
        <v>4581</v>
      </c>
      <c r="G5193" s="1">
        <v>1</v>
      </c>
      <c r="H5193" s="1" t="s">
        <v>3355</v>
      </c>
      <c r="I5193" s="1" t="s">
        <v>3550</v>
      </c>
      <c r="K5193" s="1" t="str">
        <f>VLOOKUP(L5193,CW!C:D,2,FALSE)</f>
        <v>Jun'16</v>
      </c>
      <c r="L5193" s="1" t="str">
        <f t="shared" si="82"/>
        <v>25'16</v>
      </c>
      <c r="M5193" s="1" t="str">
        <f>VLOOKUP(K5193,CW!D:E,2,FALSE)</f>
        <v>Q1'16</v>
      </c>
    </row>
    <row r="5194" spans="1:13">
      <c r="A5194" s="2">
        <v>42542</v>
      </c>
      <c r="B5194" s="1" t="s">
        <v>3822</v>
      </c>
      <c r="C5194" s="1" t="s">
        <v>3326</v>
      </c>
      <c r="D5194" s="1" t="s">
        <v>3556</v>
      </c>
      <c r="E5194" s="92" t="s">
        <v>3532</v>
      </c>
      <c r="F5194" s="45" t="s">
        <v>4589</v>
      </c>
      <c r="G5194" s="1">
        <v>1</v>
      </c>
      <c r="H5194" s="1" t="s">
        <v>3355</v>
      </c>
      <c r="I5194" s="1" t="s">
        <v>3550</v>
      </c>
      <c r="K5194" s="1" t="str">
        <f>VLOOKUP(L5194,CW!C:D,2,FALSE)</f>
        <v>Jun'16</v>
      </c>
      <c r="L5194" s="1" t="str">
        <f t="shared" si="82"/>
        <v>25'16</v>
      </c>
      <c r="M5194" s="1" t="str">
        <f>VLOOKUP(K5194,CW!D:E,2,FALSE)</f>
        <v>Q1'16</v>
      </c>
    </row>
    <row r="5195" spans="1:13">
      <c r="A5195" s="2">
        <v>42542</v>
      </c>
      <c r="B5195" s="1" t="s">
        <v>3822</v>
      </c>
      <c r="C5195" s="1" t="s">
        <v>3326</v>
      </c>
      <c r="D5195" s="1" t="s">
        <v>3556</v>
      </c>
      <c r="E5195" s="92" t="s">
        <v>3532</v>
      </c>
      <c r="F5195" s="45" t="s">
        <v>3341</v>
      </c>
      <c r="G5195" s="1">
        <v>2</v>
      </c>
      <c r="H5195" s="1" t="s">
        <v>3355</v>
      </c>
      <c r="I5195" s="1" t="s">
        <v>3550</v>
      </c>
      <c r="K5195" s="1" t="str">
        <f>VLOOKUP(L5195,CW!C:D,2,FALSE)</f>
        <v>Jun'16</v>
      </c>
      <c r="L5195" s="1" t="str">
        <f t="shared" si="82"/>
        <v>25'16</v>
      </c>
      <c r="M5195" s="1" t="str">
        <f>VLOOKUP(K5195,CW!D:E,2,FALSE)</f>
        <v>Q1'16</v>
      </c>
    </row>
    <row r="5196" spans="1:13">
      <c r="A5196" s="2">
        <v>42542</v>
      </c>
      <c r="B5196" s="1" t="s">
        <v>3822</v>
      </c>
      <c r="C5196" s="1" t="s">
        <v>3326</v>
      </c>
      <c r="D5196" s="1" t="s">
        <v>3556</v>
      </c>
      <c r="E5196" s="92" t="s">
        <v>3532</v>
      </c>
      <c r="F5196" s="45" t="s">
        <v>4592</v>
      </c>
      <c r="G5196" s="1">
        <v>2</v>
      </c>
      <c r="H5196" s="1" t="s">
        <v>3355</v>
      </c>
      <c r="I5196" s="1" t="s">
        <v>3550</v>
      </c>
      <c r="K5196" s="1" t="str">
        <f>VLOOKUP(L5196,CW!C:D,2,FALSE)</f>
        <v>Jun'16</v>
      </c>
      <c r="L5196" s="1" t="str">
        <f t="shared" si="82"/>
        <v>25'16</v>
      </c>
      <c r="M5196" s="1" t="str">
        <f>VLOOKUP(K5196,CW!D:E,2,FALSE)</f>
        <v>Q1'16</v>
      </c>
    </row>
    <row r="5197" spans="1:13">
      <c r="A5197" s="2">
        <v>42542</v>
      </c>
      <c r="B5197" s="1" t="s">
        <v>3822</v>
      </c>
      <c r="C5197" s="1" t="s">
        <v>3326</v>
      </c>
      <c r="D5197" s="1" t="s">
        <v>3556</v>
      </c>
      <c r="E5197" s="92" t="s">
        <v>3532</v>
      </c>
      <c r="F5197" s="45" t="s">
        <v>3693</v>
      </c>
      <c r="G5197" s="1">
        <v>2</v>
      </c>
      <c r="H5197" s="1" t="s">
        <v>3355</v>
      </c>
      <c r="I5197" s="1" t="s">
        <v>3550</v>
      </c>
      <c r="K5197" s="1" t="str">
        <f>VLOOKUP(L5197,CW!C:D,2,FALSE)</f>
        <v>Jun'16</v>
      </c>
      <c r="L5197" s="1" t="str">
        <f t="shared" si="82"/>
        <v>25'16</v>
      </c>
      <c r="M5197" s="1" t="str">
        <f>VLOOKUP(K5197,CW!D:E,2,FALSE)</f>
        <v>Q1'16</v>
      </c>
    </row>
    <row r="5198" spans="1:13">
      <c r="A5198" s="2">
        <v>42542</v>
      </c>
      <c r="B5198" s="1" t="s">
        <v>3823</v>
      </c>
      <c r="C5198" s="1" t="s">
        <v>3326</v>
      </c>
      <c r="D5198" s="1" t="s">
        <v>3316</v>
      </c>
      <c r="E5198" s="92" t="s">
        <v>3532</v>
      </c>
      <c r="F5198" s="45" t="s">
        <v>4589</v>
      </c>
      <c r="G5198" s="1">
        <v>4</v>
      </c>
      <c r="H5198" s="1" t="s">
        <v>3355</v>
      </c>
      <c r="I5198" s="1" t="s">
        <v>3550</v>
      </c>
      <c r="K5198" s="1" t="str">
        <f>VLOOKUP(L5198,CW!C:D,2,FALSE)</f>
        <v>Jun'16</v>
      </c>
      <c r="L5198" s="1" t="str">
        <f t="shared" si="82"/>
        <v>25'16</v>
      </c>
      <c r="M5198" s="1" t="str">
        <f>VLOOKUP(K5198,CW!D:E,2,FALSE)</f>
        <v>Q1'16</v>
      </c>
    </row>
    <row r="5199" spans="1:13">
      <c r="A5199" s="2">
        <v>42542</v>
      </c>
      <c r="B5199" s="1" t="s">
        <v>3823</v>
      </c>
      <c r="C5199" s="1" t="s">
        <v>3326</v>
      </c>
      <c r="D5199" s="1" t="s">
        <v>3316</v>
      </c>
      <c r="E5199" s="92" t="s">
        <v>3532</v>
      </c>
      <c r="F5199" s="45" t="s">
        <v>3341</v>
      </c>
      <c r="G5199" s="1">
        <v>2</v>
      </c>
      <c r="H5199" s="1" t="s">
        <v>3355</v>
      </c>
      <c r="I5199" s="1" t="s">
        <v>3550</v>
      </c>
      <c r="K5199" s="1" t="str">
        <f>VLOOKUP(L5199,CW!C:D,2,FALSE)</f>
        <v>Jun'16</v>
      </c>
      <c r="L5199" s="1" t="str">
        <f t="shared" si="82"/>
        <v>25'16</v>
      </c>
      <c r="M5199" s="1" t="str">
        <f>VLOOKUP(K5199,CW!D:E,2,FALSE)</f>
        <v>Q1'16</v>
      </c>
    </row>
    <row r="5200" spans="1:13">
      <c r="A5200" s="2">
        <v>42542</v>
      </c>
      <c r="B5200" s="1" t="s">
        <v>3823</v>
      </c>
      <c r="C5200" s="1" t="s">
        <v>3326</v>
      </c>
      <c r="D5200" s="1" t="s">
        <v>3316</v>
      </c>
      <c r="E5200" s="92" t="s">
        <v>3532</v>
      </c>
      <c r="F5200" s="45" t="s">
        <v>4592</v>
      </c>
      <c r="G5200" s="1">
        <v>1</v>
      </c>
      <c r="H5200" s="1" t="s">
        <v>3355</v>
      </c>
      <c r="I5200" s="1" t="s">
        <v>3550</v>
      </c>
      <c r="K5200" s="1" t="str">
        <f>VLOOKUP(L5200,CW!C:D,2,FALSE)</f>
        <v>Jun'16</v>
      </c>
      <c r="L5200" s="1" t="str">
        <f t="shared" si="82"/>
        <v>25'16</v>
      </c>
      <c r="M5200" s="1" t="str">
        <f>VLOOKUP(K5200,CW!D:E,2,FALSE)</f>
        <v>Q1'16</v>
      </c>
    </row>
    <row r="5201" spans="1:13">
      <c r="A5201" s="2">
        <v>42542</v>
      </c>
      <c r="B5201" s="1" t="s">
        <v>3823</v>
      </c>
      <c r="C5201" s="1" t="s">
        <v>3326</v>
      </c>
      <c r="D5201" s="1" t="s">
        <v>3316</v>
      </c>
      <c r="E5201" s="92" t="s">
        <v>3532</v>
      </c>
      <c r="F5201" s="45" t="s">
        <v>4583</v>
      </c>
      <c r="G5201" s="1">
        <v>2</v>
      </c>
      <c r="H5201" s="1" t="s">
        <v>3355</v>
      </c>
      <c r="I5201" s="1" t="s">
        <v>3550</v>
      </c>
      <c r="K5201" s="1" t="str">
        <f>VLOOKUP(L5201,CW!C:D,2,FALSE)</f>
        <v>Jun'16</v>
      </c>
      <c r="L5201" s="1" t="str">
        <f t="shared" si="82"/>
        <v>25'16</v>
      </c>
      <c r="M5201" s="1" t="str">
        <f>VLOOKUP(K5201,CW!D:E,2,FALSE)</f>
        <v>Q1'16</v>
      </c>
    </row>
    <row r="5202" spans="1:13">
      <c r="A5202" s="2">
        <v>42542</v>
      </c>
      <c r="B5202" s="1" t="s">
        <v>3823</v>
      </c>
      <c r="C5202" s="1" t="s">
        <v>3326</v>
      </c>
      <c r="D5202" s="1" t="s">
        <v>3316</v>
      </c>
      <c r="E5202" s="92" t="s">
        <v>3532</v>
      </c>
      <c r="F5202" s="45" t="s">
        <v>4582</v>
      </c>
      <c r="G5202" s="1">
        <v>5</v>
      </c>
      <c r="H5202" s="1" t="s">
        <v>3355</v>
      </c>
      <c r="I5202" s="1" t="s">
        <v>3550</v>
      </c>
      <c r="K5202" s="1" t="str">
        <f>VLOOKUP(L5202,CW!C:D,2,FALSE)</f>
        <v>Jun'16</v>
      </c>
      <c r="L5202" s="1" t="str">
        <f t="shared" si="82"/>
        <v>25'16</v>
      </c>
      <c r="M5202" s="1" t="str">
        <f>VLOOKUP(K5202,CW!D:E,2,FALSE)</f>
        <v>Q1'16</v>
      </c>
    </row>
    <row r="5203" spans="1:13">
      <c r="A5203" s="2">
        <v>42542</v>
      </c>
      <c r="B5203" s="1" t="s">
        <v>3824</v>
      </c>
      <c r="C5203" s="1" t="s">
        <v>3335</v>
      </c>
      <c r="D5203" s="1" t="s">
        <v>3671</v>
      </c>
      <c r="E5203" s="92" t="s">
        <v>3532</v>
      </c>
      <c r="F5203" s="45" t="s">
        <v>3341</v>
      </c>
      <c r="G5203" s="1">
        <v>1</v>
      </c>
      <c r="H5203" s="1" t="s">
        <v>3355</v>
      </c>
      <c r="I5203" s="1" t="s">
        <v>3550</v>
      </c>
      <c r="K5203" s="1" t="str">
        <f>VLOOKUP(L5203,CW!C:D,2,FALSE)</f>
        <v>Jun'16</v>
      </c>
      <c r="L5203" s="1" t="str">
        <f t="shared" si="82"/>
        <v>25'16</v>
      </c>
      <c r="M5203" s="1" t="str">
        <f>VLOOKUP(K5203,CW!D:E,2,FALSE)</f>
        <v>Q1'16</v>
      </c>
    </row>
    <row r="5204" spans="1:13">
      <c r="A5204" s="2">
        <v>42542</v>
      </c>
      <c r="B5204" s="1" t="s">
        <v>3824</v>
      </c>
      <c r="C5204" s="1" t="s">
        <v>3335</v>
      </c>
      <c r="D5204" s="1" t="s">
        <v>3671</v>
      </c>
      <c r="E5204" s="92" t="s">
        <v>3532</v>
      </c>
      <c r="F5204" s="45" t="s">
        <v>4583</v>
      </c>
      <c r="G5204" s="1">
        <v>1</v>
      </c>
      <c r="H5204" s="1" t="s">
        <v>3355</v>
      </c>
      <c r="I5204" s="1" t="s">
        <v>3550</v>
      </c>
      <c r="K5204" s="1" t="str">
        <f>VLOOKUP(L5204,CW!C:D,2,FALSE)</f>
        <v>Jun'16</v>
      </c>
      <c r="L5204" s="1" t="str">
        <f t="shared" si="82"/>
        <v>25'16</v>
      </c>
      <c r="M5204" s="1" t="str">
        <f>VLOOKUP(K5204,CW!D:E,2,FALSE)</f>
        <v>Q1'16</v>
      </c>
    </row>
    <row r="5205" spans="1:13">
      <c r="A5205" s="2">
        <v>42542</v>
      </c>
      <c r="B5205" s="1" t="s">
        <v>3824</v>
      </c>
      <c r="C5205" s="1" t="s">
        <v>3335</v>
      </c>
      <c r="D5205" s="1" t="s">
        <v>3671</v>
      </c>
      <c r="E5205" s="92" t="s">
        <v>3532</v>
      </c>
      <c r="F5205" s="45" t="s">
        <v>4582</v>
      </c>
      <c r="G5205" s="1">
        <v>1</v>
      </c>
      <c r="H5205" s="1" t="s">
        <v>3355</v>
      </c>
      <c r="I5205" s="1" t="s">
        <v>3550</v>
      </c>
      <c r="K5205" s="1" t="str">
        <f>VLOOKUP(L5205,CW!C:D,2,FALSE)</f>
        <v>Jun'16</v>
      </c>
      <c r="L5205" s="1" t="str">
        <f t="shared" si="82"/>
        <v>25'16</v>
      </c>
      <c r="M5205" s="1" t="str">
        <f>VLOOKUP(K5205,CW!D:E,2,FALSE)</f>
        <v>Q1'16</v>
      </c>
    </row>
    <row r="5206" spans="1:13">
      <c r="A5206" s="2">
        <v>42542</v>
      </c>
      <c r="B5206" s="1" t="s">
        <v>3824</v>
      </c>
      <c r="C5206" s="1" t="s">
        <v>3335</v>
      </c>
      <c r="D5206" s="1" t="s">
        <v>3671</v>
      </c>
      <c r="E5206" s="92" t="s">
        <v>3532</v>
      </c>
      <c r="F5206" s="45" t="s">
        <v>3693</v>
      </c>
      <c r="G5206" s="1">
        <v>1</v>
      </c>
      <c r="H5206" s="1" t="s">
        <v>3355</v>
      </c>
      <c r="I5206" s="1" t="s">
        <v>3550</v>
      </c>
      <c r="K5206" s="1" t="str">
        <f>VLOOKUP(L5206,CW!C:D,2,FALSE)</f>
        <v>Jun'16</v>
      </c>
      <c r="L5206" s="1" t="str">
        <f t="shared" si="82"/>
        <v>25'16</v>
      </c>
      <c r="M5206" s="1" t="str">
        <f>VLOOKUP(K5206,CW!D:E,2,FALSE)</f>
        <v>Q1'16</v>
      </c>
    </row>
    <row r="5207" spans="1:13">
      <c r="A5207" s="2">
        <v>42542</v>
      </c>
      <c r="B5207" s="1" t="s">
        <v>3825</v>
      </c>
      <c r="C5207" s="1" t="s">
        <v>3326</v>
      </c>
      <c r="D5207" s="1" t="s">
        <v>3671</v>
      </c>
      <c r="E5207" s="92" t="s">
        <v>3532</v>
      </c>
      <c r="F5207" s="45" t="s">
        <v>4583</v>
      </c>
      <c r="G5207" s="1">
        <v>1</v>
      </c>
      <c r="H5207" s="1" t="s">
        <v>3355</v>
      </c>
      <c r="I5207" s="1" t="s">
        <v>3550</v>
      </c>
      <c r="K5207" s="1" t="str">
        <f>VLOOKUP(L5207,CW!C:D,2,FALSE)</f>
        <v>Jun'16</v>
      </c>
      <c r="L5207" s="1" t="str">
        <f t="shared" si="82"/>
        <v>25'16</v>
      </c>
      <c r="M5207" s="1" t="str">
        <f>VLOOKUP(K5207,CW!D:E,2,FALSE)</f>
        <v>Q1'16</v>
      </c>
    </row>
    <row r="5208" spans="1:13">
      <c r="A5208" s="2">
        <v>42542</v>
      </c>
      <c r="B5208" s="1" t="s">
        <v>3826</v>
      </c>
      <c r="C5208" s="1" t="s">
        <v>3326</v>
      </c>
      <c r="D5208" s="1" t="s">
        <v>3316</v>
      </c>
      <c r="E5208" s="92" t="s">
        <v>3532</v>
      </c>
      <c r="F5208" s="45" t="s">
        <v>4592</v>
      </c>
      <c r="G5208" s="1">
        <v>1</v>
      </c>
      <c r="H5208" s="1" t="s">
        <v>3355</v>
      </c>
      <c r="I5208" s="1" t="s">
        <v>3550</v>
      </c>
      <c r="K5208" s="1" t="str">
        <f>VLOOKUP(L5208,CW!C:D,2,FALSE)</f>
        <v>Jun'16</v>
      </c>
      <c r="L5208" s="1" t="str">
        <f t="shared" si="82"/>
        <v>25'16</v>
      </c>
      <c r="M5208" s="1" t="str">
        <f>VLOOKUP(K5208,CW!D:E,2,FALSE)</f>
        <v>Q1'16</v>
      </c>
    </row>
    <row r="5209" spans="1:13">
      <c r="A5209" s="2">
        <v>42542</v>
      </c>
      <c r="B5209" s="1" t="s">
        <v>3827</v>
      </c>
      <c r="C5209" s="1" t="s">
        <v>3326</v>
      </c>
      <c r="D5209" s="1" t="s">
        <v>3671</v>
      </c>
      <c r="E5209" s="92" t="s">
        <v>3532</v>
      </c>
      <c r="F5209" s="45" t="s">
        <v>3341</v>
      </c>
      <c r="G5209" s="1">
        <v>1</v>
      </c>
      <c r="H5209" s="1" t="s">
        <v>3355</v>
      </c>
      <c r="I5209" s="1" t="s">
        <v>3550</v>
      </c>
      <c r="K5209" s="1" t="str">
        <f>VLOOKUP(L5209,CW!C:D,2,FALSE)</f>
        <v>Jun'16</v>
      </c>
      <c r="L5209" s="1" t="str">
        <f t="shared" si="82"/>
        <v>25'16</v>
      </c>
      <c r="M5209" s="1" t="str">
        <f>VLOOKUP(K5209,CW!D:E,2,FALSE)</f>
        <v>Q1'16</v>
      </c>
    </row>
    <row r="5210" spans="1:13">
      <c r="A5210" s="2">
        <v>42542</v>
      </c>
      <c r="B5210" s="1" t="s">
        <v>3827</v>
      </c>
      <c r="C5210" s="1" t="s">
        <v>3326</v>
      </c>
      <c r="D5210" s="1" t="s">
        <v>3671</v>
      </c>
      <c r="E5210" s="92" t="s">
        <v>3532</v>
      </c>
      <c r="F5210" s="45" t="s">
        <v>4583</v>
      </c>
      <c r="G5210" s="1">
        <v>9</v>
      </c>
      <c r="H5210" s="1" t="s">
        <v>3355</v>
      </c>
      <c r="I5210" s="1" t="s">
        <v>3550</v>
      </c>
      <c r="K5210" s="1" t="str">
        <f>VLOOKUP(L5210,CW!C:D,2,FALSE)</f>
        <v>Jun'16</v>
      </c>
      <c r="L5210" s="1" t="str">
        <f t="shared" si="82"/>
        <v>25'16</v>
      </c>
      <c r="M5210" s="1" t="str">
        <f>VLOOKUP(K5210,CW!D:E,2,FALSE)</f>
        <v>Q1'16</v>
      </c>
    </row>
    <row r="5211" spans="1:13">
      <c r="A5211" s="2">
        <v>42542</v>
      </c>
      <c r="B5211" s="1" t="s">
        <v>3827</v>
      </c>
      <c r="C5211" s="1" t="s">
        <v>3326</v>
      </c>
      <c r="D5211" s="1" t="s">
        <v>3671</v>
      </c>
      <c r="E5211" s="92" t="s">
        <v>3532</v>
      </c>
      <c r="F5211" s="45" t="s">
        <v>4582</v>
      </c>
      <c r="G5211" s="1">
        <v>4</v>
      </c>
      <c r="H5211" s="1" t="s">
        <v>3355</v>
      </c>
      <c r="I5211" s="1" t="s">
        <v>3550</v>
      </c>
      <c r="K5211" s="1" t="str">
        <f>VLOOKUP(L5211,CW!C:D,2,FALSE)</f>
        <v>Jun'16</v>
      </c>
      <c r="L5211" s="1" t="str">
        <f t="shared" si="82"/>
        <v>25'16</v>
      </c>
      <c r="M5211" s="1" t="str">
        <f>VLOOKUP(K5211,CW!D:E,2,FALSE)</f>
        <v>Q1'16</v>
      </c>
    </row>
    <row r="5212" spans="1:13">
      <c r="A5212" s="2">
        <v>42542</v>
      </c>
      <c r="B5212" s="1" t="s">
        <v>3827</v>
      </c>
      <c r="C5212" s="1" t="s">
        <v>3326</v>
      </c>
      <c r="D5212" s="1" t="s">
        <v>3671</v>
      </c>
      <c r="E5212" s="92" t="s">
        <v>3532</v>
      </c>
      <c r="F5212" s="45" t="s">
        <v>3693</v>
      </c>
      <c r="G5212" s="1">
        <v>7</v>
      </c>
      <c r="H5212" s="1" t="s">
        <v>3355</v>
      </c>
      <c r="I5212" s="1" t="s">
        <v>3550</v>
      </c>
      <c r="K5212" s="1" t="str">
        <f>VLOOKUP(L5212,CW!C:D,2,FALSE)</f>
        <v>Jun'16</v>
      </c>
      <c r="L5212" s="1" t="str">
        <f t="shared" si="82"/>
        <v>25'16</v>
      </c>
      <c r="M5212" s="1" t="str">
        <f>VLOOKUP(K5212,CW!D:E,2,FALSE)</f>
        <v>Q1'16</v>
      </c>
    </row>
    <row r="5213" spans="1:13">
      <c r="A5213" s="2">
        <v>42542</v>
      </c>
      <c r="B5213" s="1" t="s">
        <v>3828</v>
      </c>
      <c r="C5213" s="1" t="s">
        <v>3326</v>
      </c>
      <c r="D5213" s="1" t="s">
        <v>3671</v>
      </c>
      <c r="E5213" s="92" t="s">
        <v>3532</v>
      </c>
      <c r="F5213" s="45" t="s">
        <v>4582</v>
      </c>
      <c r="G5213" s="1">
        <v>1</v>
      </c>
      <c r="H5213" s="1" t="s">
        <v>3355</v>
      </c>
      <c r="I5213" s="1" t="s">
        <v>3550</v>
      </c>
      <c r="K5213" s="1" t="str">
        <f>VLOOKUP(L5213,CW!C:D,2,FALSE)</f>
        <v>Jun'16</v>
      </c>
      <c r="L5213" s="1" t="str">
        <f t="shared" si="82"/>
        <v>25'16</v>
      </c>
      <c r="M5213" s="1" t="str">
        <f>VLOOKUP(K5213,CW!D:E,2,FALSE)</f>
        <v>Q1'16</v>
      </c>
    </row>
    <row r="5214" spans="1:13">
      <c r="A5214" s="2">
        <v>42542</v>
      </c>
      <c r="B5214" s="1" t="s">
        <v>3829</v>
      </c>
      <c r="C5214" s="1" t="s">
        <v>3335</v>
      </c>
      <c r="D5214" s="1" t="s">
        <v>3671</v>
      </c>
      <c r="E5214" s="92" t="s">
        <v>3532</v>
      </c>
      <c r="F5214" s="45" t="s">
        <v>3341</v>
      </c>
      <c r="G5214" s="1">
        <v>1</v>
      </c>
      <c r="H5214" s="1" t="s">
        <v>3355</v>
      </c>
      <c r="I5214" s="1" t="s">
        <v>3550</v>
      </c>
      <c r="K5214" s="1" t="str">
        <f>VLOOKUP(L5214,CW!C:D,2,FALSE)</f>
        <v>Jun'16</v>
      </c>
      <c r="L5214" s="1" t="str">
        <f t="shared" si="82"/>
        <v>25'16</v>
      </c>
      <c r="M5214" s="1" t="str">
        <f>VLOOKUP(K5214,CW!D:E,2,FALSE)</f>
        <v>Q1'16</v>
      </c>
    </row>
    <row r="5215" spans="1:13">
      <c r="A5215" s="2">
        <v>42542</v>
      </c>
      <c r="B5215" s="1" t="s">
        <v>3830</v>
      </c>
      <c r="C5215" s="1" t="s">
        <v>3325</v>
      </c>
      <c r="D5215" s="1" t="s">
        <v>3831</v>
      </c>
      <c r="E5215" s="92" t="s">
        <v>3532</v>
      </c>
      <c r="F5215" s="98" t="s">
        <v>4584</v>
      </c>
      <c r="G5215" s="1">
        <v>3</v>
      </c>
      <c r="H5215" s="1" t="s">
        <v>3355</v>
      </c>
      <c r="I5215" s="1" t="s">
        <v>3550</v>
      </c>
      <c r="K5215" s="1" t="str">
        <f>VLOOKUP(L5215,CW!C:D,2,FALSE)</f>
        <v>Jun'16</v>
      </c>
      <c r="L5215" s="1" t="str">
        <f t="shared" si="82"/>
        <v>25'16</v>
      </c>
      <c r="M5215" s="1" t="str">
        <f>VLOOKUP(K5215,CW!D:E,2,FALSE)</f>
        <v>Q1'16</v>
      </c>
    </row>
    <row r="5216" spans="1:13">
      <c r="A5216" s="2">
        <v>42542</v>
      </c>
      <c r="B5216" s="1" t="s">
        <v>3832</v>
      </c>
      <c r="C5216" s="1" t="s">
        <v>3580</v>
      </c>
      <c r="D5216" s="1" t="s">
        <v>3831</v>
      </c>
      <c r="E5216" s="92" t="s">
        <v>3532</v>
      </c>
      <c r="F5216" s="45" t="s">
        <v>4583</v>
      </c>
      <c r="G5216" s="1">
        <v>3</v>
      </c>
      <c r="H5216" s="1" t="s">
        <v>3355</v>
      </c>
      <c r="I5216" s="1" t="s">
        <v>3550</v>
      </c>
      <c r="K5216" s="1" t="str">
        <f>VLOOKUP(L5216,CW!C:D,2,FALSE)</f>
        <v>Jun'16</v>
      </c>
      <c r="L5216" s="1" t="str">
        <f t="shared" si="82"/>
        <v>25'16</v>
      </c>
      <c r="M5216" s="1" t="str">
        <f>VLOOKUP(K5216,CW!D:E,2,FALSE)</f>
        <v>Q1'16</v>
      </c>
    </row>
    <row r="5217" spans="1:13">
      <c r="A5217" s="2">
        <v>42542</v>
      </c>
      <c r="B5217" s="1" t="s">
        <v>3833</v>
      </c>
      <c r="C5217" s="1" t="s">
        <v>3580</v>
      </c>
      <c r="D5217" s="1" t="s">
        <v>3831</v>
      </c>
      <c r="E5217" s="92" t="s">
        <v>3532</v>
      </c>
      <c r="F5217" s="45" t="s">
        <v>4583</v>
      </c>
      <c r="G5217" s="1">
        <v>2</v>
      </c>
      <c r="H5217" s="1" t="s">
        <v>3355</v>
      </c>
      <c r="I5217" s="1" t="s">
        <v>3550</v>
      </c>
      <c r="K5217" s="1" t="str">
        <f>VLOOKUP(L5217,CW!C:D,2,FALSE)</f>
        <v>Jun'16</v>
      </c>
      <c r="L5217" s="1" t="str">
        <f t="shared" si="82"/>
        <v>25'16</v>
      </c>
      <c r="M5217" s="1" t="str">
        <f>VLOOKUP(K5217,CW!D:E,2,FALSE)</f>
        <v>Q1'16</v>
      </c>
    </row>
    <row r="5218" spans="1:13">
      <c r="A5218" s="2">
        <v>42542</v>
      </c>
      <c r="B5218" s="1" t="s">
        <v>3834</v>
      </c>
      <c r="C5218" s="1" t="s">
        <v>3611</v>
      </c>
      <c r="D5218" s="1" t="s">
        <v>3831</v>
      </c>
      <c r="E5218" s="92" t="s">
        <v>3532</v>
      </c>
      <c r="F5218" s="45" t="s">
        <v>3341</v>
      </c>
      <c r="G5218" s="1">
        <v>2</v>
      </c>
      <c r="H5218" s="1" t="s">
        <v>3355</v>
      </c>
      <c r="I5218" s="1" t="s">
        <v>3550</v>
      </c>
      <c r="K5218" s="1" t="str">
        <f>VLOOKUP(L5218,CW!C:D,2,FALSE)</f>
        <v>Jun'16</v>
      </c>
      <c r="L5218" s="1" t="str">
        <f t="shared" si="82"/>
        <v>25'16</v>
      </c>
      <c r="M5218" s="1" t="str">
        <f>VLOOKUP(K5218,CW!D:E,2,FALSE)</f>
        <v>Q1'16</v>
      </c>
    </row>
    <row r="5219" spans="1:13">
      <c r="A5219" s="2">
        <v>42542</v>
      </c>
      <c r="B5219" s="1" t="s">
        <v>3835</v>
      </c>
      <c r="C5219" s="1" t="s">
        <v>3325</v>
      </c>
      <c r="D5219" s="1" t="s">
        <v>3831</v>
      </c>
      <c r="E5219" s="92" t="s">
        <v>3532</v>
      </c>
      <c r="F5219" s="45" t="s">
        <v>4583</v>
      </c>
      <c r="G5219" s="1">
        <v>1</v>
      </c>
      <c r="H5219" s="1" t="s">
        <v>3355</v>
      </c>
      <c r="I5219" s="1" t="s">
        <v>3550</v>
      </c>
      <c r="K5219" s="1" t="str">
        <f>VLOOKUP(L5219,CW!C:D,2,FALSE)</f>
        <v>Jun'16</v>
      </c>
      <c r="L5219" s="1" t="str">
        <f t="shared" si="82"/>
        <v>25'16</v>
      </c>
      <c r="M5219" s="1" t="str">
        <f>VLOOKUP(K5219,CW!D:E,2,FALSE)</f>
        <v>Q1'16</v>
      </c>
    </row>
    <row r="5220" spans="1:13">
      <c r="A5220" s="2">
        <v>42542</v>
      </c>
      <c r="B5220" s="1" t="s">
        <v>3836</v>
      </c>
      <c r="C5220" s="1" t="s">
        <v>3611</v>
      </c>
      <c r="D5220" s="1" t="s">
        <v>3831</v>
      </c>
      <c r="E5220" s="92" t="s">
        <v>3532</v>
      </c>
      <c r="F5220" s="45" t="s">
        <v>3341</v>
      </c>
      <c r="G5220" s="1">
        <v>2</v>
      </c>
      <c r="H5220" s="1" t="s">
        <v>3355</v>
      </c>
      <c r="I5220" s="1" t="s">
        <v>3550</v>
      </c>
      <c r="K5220" s="1" t="str">
        <f>VLOOKUP(L5220,CW!C:D,2,FALSE)</f>
        <v>Jun'16</v>
      </c>
      <c r="L5220" s="1" t="str">
        <f t="shared" si="82"/>
        <v>25'16</v>
      </c>
      <c r="M5220" s="1" t="str">
        <f>VLOOKUP(K5220,CW!D:E,2,FALSE)</f>
        <v>Q1'16</v>
      </c>
    </row>
    <row r="5221" spans="1:13">
      <c r="A5221" s="2">
        <v>42542</v>
      </c>
      <c r="B5221" s="1" t="s">
        <v>3836</v>
      </c>
      <c r="C5221" s="1" t="s">
        <v>3611</v>
      </c>
      <c r="D5221" s="1" t="s">
        <v>3831</v>
      </c>
      <c r="E5221" s="92" t="s">
        <v>3532</v>
      </c>
      <c r="F5221" s="45" t="s">
        <v>4593</v>
      </c>
      <c r="G5221" s="1">
        <v>1</v>
      </c>
      <c r="H5221" s="1" t="s">
        <v>3355</v>
      </c>
      <c r="I5221" s="1" t="s">
        <v>3550</v>
      </c>
      <c r="K5221" s="1" t="str">
        <f>VLOOKUP(L5221,CW!C:D,2,FALSE)</f>
        <v>Jun'16</v>
      </c>
      <c r="L5221" s="1" t="str">
        <f t="shared" si="82"/>
        <v>25'16</v>
      </c>
      <c r="M5221" s="1" t="str">
        <f>VLOOKUP(K5221,CW!D:E,2,FALSE)</f>
        <v>Q1'16</v>
      </c>
    </row>
    <row r="5222" spans="1:13">
      <c r="A5222" s="2">
        <v>42542</v>
      </c>
      <c r="B5222" s="1" t="s">
        <v>3837</v>
      </c>
      <c r="C5222" s="1" t="s">
        <v>3325</v>
      </c>
      <c r="D5222" s="1" t="s">
        <v>3831</v>
      </c>
      <c r="E5222" s="92" t="s">
        <v>3532</v>
      </c>
      <c r="F5222" s="45" t="s">
        <v>3341</v>
      </c>
      <c r="G5222" s="1">
        <v>1</v>
      </c>
      <c r="H5222" s="1" t="s">
        <v>3355</v>
      </c>
      <c r="I5222" s="1" t="s">
        <v>3550</v>
      </c>
      <c r="K5222" s="1" t="str">
        <f>VLOOKUP(L5222,CW!C:D,2,FALSE)</f>
        <v>Jun'16</v>
      </c>
      <c r="L5222" s="1" t="str">
        <f t="shared" si="82"/>
        <v>25'16</v>
      </c>
      <c r="M5222" s="1" t="str">
        <f>VLOOKUP(K5222,CW!D:E,2,FALSE)</f>
        <v>Q1'16</v>
      </c>
    </row>
    <row r="5223" spans="1:13">
      <c r="A5223" s="2">
        <v>42542</v>
      </c>
      <c r="B5223" s="1" t="s">
        <v>3837</v>
      </c>
      <c r="C5223" s="1" t="s">
        <v>3325</v>
      </c>
      <c r="D5223" s="1" t="s">
        <v>3831</v>
      </c>
      <c r="E5223" s="92" t="s">
        <v>3532</v>
      </c>
      <c r="F5223" s="45" t="s">
        <v>4581</v>
      </c>
      <c r="G5223" s="1">
        <v>1</v>
      </c>
      <c r="H5223" s="1" t="s">
        <v>3355</v>
      </c>
      <c r="I5223" s="1" t="s">
        <v>3550</v>
      </c>
      <c r="K5223" s="1" t="str">
        <f>VLOOKUP(L5223,CW!C:D,2,FALSE)</f>
        <v>Jun'16</v>
      </c>
      <c r="L5223" s="1" t="str">
        <f t="shared" si="82"/>
        <v>25'16</v>
      </c>
      <c r="M5223" s="1" t="str">
        <f>VLOOKUP(K5223,CW!D:E,2,FALSE)</f>
        <v>Q1'16</v>
      </c>
    </row>
    <row r="5224" spans="1:13">
      <c r="A5224" s="2">
        <v>42542</v>
      </c>
      <c r="B5224" s="1" t="s">
        <v>3837</v>
      </c>
      <c r="C5224" s="1" t="s">
        <v>3325</v>
      </c>
      <c r="D5224" s="1" t="s">
        <v>3831</v>
      </c>
      <c r="E5224" s="92" t="s">
        <v>3532</v>
      </c>
      <c r="F5224" s="45" t="s">
        <v>4583</v>
      </c>
      <c r="G5224" s="1">
        <v>1</v>
      </c>
      <c r="H5224" s="1" t="s">
        <v>3355</v>
      </c>
      <c r="I5224" s="1" t="s">
        <v>3550</v>
      </c>
      <c r="K5224" s="1" t="str">
        <f>VLOOKUP(L5224,CW!C:D,2,FALSE)</f>
        <v>Jun'16</v>
      </c>
      <c r="L5224" s="1" t="str">
        <f t="shared" si="82"/>
        <v>25'16</v>
      </c>
      <c r="M5224" s="1" t="str">
        <f>VLOOKUP(K5224,CW!D:E,2,FALSE)</f>
        <v>Q1'16</v>
      </c>
    </row>
    <row r="5225" spans="1:13">
      <c r="A5225" s="2">
        <v>42542</v>
      </c>
      <c r="B5225" s="1" t="s">
        <v>3838</v>
      </c>
      <c r="C5225" s="1" t="s">
        <v>3611</v>
      </c>
      <c r="D5225" s="1" t="s">
        <v>3831</v>
      </c>
      <c r="E5225" s="92" t="s">
        <v>3532</v>
      </c>
      <c r="F5225" s="45" t="s">
        <v>4592</v>
      </c>
      <c r="G5225" s="1">
        <v>1</v>
      </c>
      <c r="H5225" s="1" t="s">
        <v>3355</v>
      </c>
      <c r="I5225" s="1" t="s">
        <v>3550</v>
      </c>
      <c r="K5225" s="1" t="str">
        <f>VLOOKUP(L5225,CW!C:D,2,FALSE)</f>
        <v>Jun'16</v>
      </c>
      <c r="L5225" s="1" t="str">
        <f t="shared" si="82"/>
        <v>25'16</v>
      </c>
      <c r="M5225" s="1" t="str">
        <f>VLOOKUP(K5225,CW!D:E,2,FALSE)</f>
        <v>Q1'16</v>
      </c>
    </row>
    <row r="5226" spans="1:13">
      <c r="A5226" s="2">
        <v>42542</v>
      </c>
      <c r="B5226" s="1" t="s">
        <v>3839</v>
      </c>
      <c r="C5226" s="1" t="s">
        <v>3840</v>
      </c>
      <c r="D5226" s="1" t="s">
        <v>3831</v>
      </c>
      <c r="E5226" s="92" t="s">
        <v>3532</v>
      </c>
      <c r="F5226" s="45" t="s">
        <v>3341</v>
      </c>
      <c r="G5226" s="1">
        <v>1</v>
      </c>
      <c r="H5226" s="1" t="s">
        <v>3355</v>
      </c>
      <c r="I5226" s="1" t="s">
        <v>3550</v>
      </c>
      <c r="K5226" s="1" t="str">
        <f>VLOOKUP(L5226,CW!C:D,2,FALSE)</f>
        <v>Jun'16</v>
      </c>
      <c r="L5226" s="1" t="str">
        <f t="shared" si="82"/>
        <v>25'16</v>
      </c>
      <c r="M5226" s="1" t="str">
        <f>VLOOKUP(K5226,CW!D:E,2,FALSE)</f>
        <v>Q1'16</v>
      </c>
    </row>
    <row r="5227" spans="1:13">
      <c r="A5227" s="2">
        <v>42542</v>
      </c>
      <c r="B5227" s="1" t="s">
        <v>3839</v>
      </c>
      <c r="C5227" s="1" t="s">
        <v>3840</v>
      </c>
      <c r="D5227" s="1" t="s">
        <v>3831</v>
      </c>
      <c r="E5227" s="92" t="s">
        <v>3532</v>
      </c>
      <c r="F5227" s="45" t="s">
        <v>4592</v>
      </c>
      <c r="G5227" s="1">
        <v>1</v>
      </c>
      <c r="H5227" s="1" t="s">
        <v>3355</v>
      </c>
      <c r="I5227" s="1" t="s">
        <v>3550</v>
      </c>
      <c r="K5227" s="1" t="str">
        <f>VLOOKUP(L5227,CW!C:D,2,FALSE)</f>
        <v>Jun'16</v>
      </c>
      <c r="L5227" s="1" t="str">
        <f t="shared" si="82"/>
        <v>25'16</v>
      </c>
      <c r="M5227" s="1" t="str">
        <f>VLOOKUP(K5227,CW!D:E,2,FALSE)</f>
        <v>Q1'16</v>
      </c>
    </row>
    <row r="5228" spans="1:13">
      <c r="A5228" s="2">
        <v>42542</v>
      </c>
      <c r="B5228" s="1" t="s">
        <v>3839</v>
      </c>
      <c r="C5228" s="1" t="s">
        <v>3840</v>
      </c>
      <c r="D5228" s="1" t="s">
        <v>3831</v>
      </c>
      <c r="E5228" s="92" t="s">
        <v>3532</v>
      </c>
      <c r="F5228" s="45" t="s">
        <v>4583</v>
      </c>
      <c r="G5228" s="1">
        <v>2</v>
      </c>
      <c r="H5228" s="1" t="s">
        <v>3355</v>
      </c>
      <c r="I5228" s="1" t="s">
        <v>3550</v>
      </c>
      <c r="K5228" s="1" t="str">
        <f>VLOOKUP(L5228,CW!C:D,2,FALSE)</f>
        <v>Jun'16</v>
      </c>
      <c r="L5228" s="1" t="str">
        <f t="shared" si="82"/>
        <v>25'16</v>
      </c>
      <c r="M5228" s="1" t="str">
        <f>VLOOKUP(K5228,CW!D:E,2,FALSE)</f>
        <v>Q1'16</v>
      </c>
    </row>
    <row r="5229" spans="1:13">
      <c r="A5229" s="2">
        <v>42542</v>
      </c>
      <c r="B5229" s="1" t="s">
        <v>3839</v>
      </c>
      <c r="C5229" s="1" t="s">
        <v>3840</v>
      </c>
      <c r="D5229" s="1" t="s">
        <v>3831</v>
      </c>
      <c r="E5229" s="92" t="s">
        <v>3532</v>
      </c>
      <c r="F5229" s="45" t="s">
        <v>4582</v>
      </c>
      <c r="G5229" s="1">
        <v>1</v>
      </c>
      <c r="H5229" s="1" t="s">
        <v>3355</v>
      </c>
      <c r="I5229" s="1" t="s">
        <v>3550</v>
      </c>
      <c r="K5229" s="1" t="str">
        <f>VLOOKUP(L5229,CW!C:D,2,FALSE)</f>
        <v>Jun'16</v>
      </c>
      <c r="L5229" s="1" t="str">
        <f t="shared" si="82"/>
        <v>25'16</v>
      </c>
      <c r="M5229" s="1" t="str">
        <f>VLOOKUP(K5229,CW!D:E,2,FALSE)</f>
        <v>Q1'16</v>
      </c>
    </row>
    <row r="5230" spans="1:13">
      <c r="A5230" s="2">
        <v>42542</v>
      </c>
      <c r="B5230" s="1" t="s">
        <v>3841</v>
      </c>
      <c r="C5230" s="1" t="s">
        <v>3335</v>
      </c>
      <c r="D5230" s="1" t="s">
        <v>3831</v>
      </c>
      <c r="E5230" s="92" t="s">
        <v>3532</v>
      </c>
      <c r="F5230" s="98" t="s">
        <v>4584</v>
      </c>
      <c r="G5230" s="1">
        <v>3</v>
      </c>
      <c r="H5230" s="1" t="s">
        <v>3355</v>
      </c>
      <c r="I5230" s="1" t="s">
        <v>3550</v>
      </c>
      <c r="K5230" s="1" t="str">
        <f>VLOOKUP(L5230,CW!C:D,2,FALSE)</f>
        <v>Jun'16</v>
      </c>
      <c r="L5230" s="1" t="str">
        <f t="shared" si="82"/>
        <v>25'16</v>
      </c>
      <c r="M5230" s="1" t="str">
        <f>VLOOKUP(K5230,CW!D:E,2,FALSE)</f>
        <v>Q1'16</v>
      </c>
    </row>
    <row r="5231" spans="1:13">
      <c r="A5231" s="2">
        <v>42542</v>
      </c>
      <c r="B5231" s="1" t="s">
        <v>3841</v>
      </c>
      <c r="C5231" s="1" t="s">
        <v>3335</v>
      </c>
      <c r="D5231" s="1" t="s">
        <v>3831</v>
      </c>
      <c r="E5231" s="92" t="s">
        <v>3532</v>
      </c>
      <c r="F5231" s="45" t="s">
        <v>4582</v>
      </c>
      <c r="G5231" s="1">
        <v>1</v>
      </c>
      <c r="H5231" s="1" t="s">
        <v>3355</v>
      </c>
      <c r="I5231" s="1" t="s">
        <v>3550</v>
      </c>
      <c r="K5231" s="1" t="str">
        <f>VLOOKUP(L5231,CW!C:D,2,FALSE)</f>
        <v>Jun'16</v>
      </c>
      <c r="L5231" s="1" t="str">
        <f t="shared" si="82"/>
        <v>25'16</v>
      </c>
      <c r="M5231" s="1" t="str">
        <f>VLOOKUP(K5231,CW!D:E,2,FALSE)</f>
        <v>Q1'16</v>
      </c>
    </row>
    <row r="5232" spans="1:13">
      <c r="A5232" s="2">
        <v>42542</v>
      </c>
      <c r="B5232" s="1" t="s">
        <v>3842</v>
      </c>
      <c r="C5232" s="1" t="s">
        <v>3335</v>
      </c>
      <c r="D5232" s="1" t="s">
        <v>3831</v>
      </c>
      <c r="E5232" s="92" t="s">
        <v>3532</v>
      </c>
      <c r="F5232" s="45" t="s">
        <v>4592</v>
      </c>
      <c r="G5232" s="1">
        <v>1</v>
      </c>
      <c r="H5232" s="1" t="s">
        <v>3355</v>
      </c>
      <c r="I5232" s="1" t="s">
        <v>3550</v>
      </c>
      <c r="K5232" s="1" t="str">
        <f>VLOOKUP(L5232,CW!C:D,2,FALSE)</f>
        <v>Jun'16</v>
      </c>
      <c r="L5232" s="1" t="str">
        <f t="shared" si="82"/>
        <v>25'16</v>
      </c>
      <c r="M5232" s="1" t="str">
        <f>VLOOKUP(K5232,CW!D:E,2,FALSE)</f>
        <v>Q1'16</v>
      </c>
    </row>
    <row r="5233" spans="1:13">
      <c r="A5233" s="2">
        <v>42542</v>
      </c>
      <c r="B5233" s="1" t="s">
        <v>3843</v>
      </c>
      <c r="C5233" s="1" t="s">
        <v>3326</v>
      </c>
      <c r="D5233" s="1" t="s">
        <v>3831</v>
      </c>
      <c r="E5233" s="92" t="s">
        <v>3532</v>
      </c>
      <c r="F5233" s="45" t="s">
        <v>3341</v>
      </c>
      <c r="G5233" s="1">
        <v>1</v>
      </c>
      <c r="H5233" s="1" t="s">
        <v>3355</v>
      </c>
      <c r="I5233" s="1" t="s">
        <v>3550</v>
      </c>
      <c r="K5233" s="1" t="str">
        <f>VLOOKUP(L5233,CW!C:D,2,FALSE)</f>
        <v>Jun'16</v>
      </c>
      <c r="L5233" s="1" t="str">
        <f t="shared" si="82"/>
        <v>25'16</v>
      </c>
      <c r="M5233" s="1" t="str">
        <f>VLOOKUP(K5233,CW!D:E,2,FALSE)</f>
        <v>Q1'16</v>
      </c>
    </row>
    <row r="5234" spans="1:13">
      <c r="A5234" s="2">
        <v>42542</v>
      </c>
      <c r="B5234" s="1" t="s">
        <v>3843</v>
      </c>
      <c r="C5234" s="1" t="s">
        <v>3326</v>
      </c>
      <c r="D5234" s="1" t="s">
        <v>3831</v>
      </c>
      <c r="E5234" s="92" t="s">
        <v>3532</v>
      </c>
      <c r="F5234" s="45" t="s">
        <v>4583</v>
      </c>
      <c r="G5234" s="1">
        <v>1</v>
      </c>
      <c r="H5234" s="1" t="s">
        <v>3355</v>
      </c>
      <c r="I5234" s="1" t="s">
        <v>3550</v>
      </c>
      <c r="K5234" s="1" t="str">
        <f>VLOOKUP(L5234,CW!C:D,2,FALSE)</f>
        <v>Jun'16</v>
      </c>
      <c r="L5234" s="1" t="str">
        <f t="shared" si="82"/>
        <v>25'16</v>
      </c>
      <c r="M5234" s="1" t="str">
        <f>VLOOKUP(K5234,CW!D:E,2,FALSE)</f>
        <v>Q1'16</v>
      </c>
    </row>
    <row r="5235" spans="1:13">
      <c r="A5235" s="2">
        <v>42542</v>
      </c>
      <c r="B5235" s="1" t="s">
        <v>3843</v>
      </c>
      <c r="C5235" s="1" t="s">
        <v>3326</v>
      </c>
      <c r="D5235" s="1" t="s">
        <v>3831</v>
      </c>
      <c r="E5235" s="92" t="s">
        <v>3532</v>
      </c>
      <c r="F5235" s="45" t="s">
        <v>4582</v>
      </c>
      <c r="G5235" s="1">
        <v>1</v>
      </c>
      <c r="H5235" s="1" t="s">
        <v>3355</v>
      </c>
      <c r="I5235" s="1" t="s">
        <v>3550</v>
      </c>
      <c r="K5235" s="1" t="str">
        <f>VLOOKUP(L5235,CW!C:D,2,FALSE)</f>
        <v>Jun'16</v>
      </c>
      <c r="L5235" s="1" t="str">
        <f t="shared" si="82"/>
        <v>25'16</v>
      </c>
      <c r="M5235" s="1" t="str">
        <f>VLOOKUP(K5235,CW!D:E,2,FALSE)</f>
        <v>Q1'16</v>
      </c>
    </row>
    <row r="5236" spans="1:13">
      <c r="A5236" s="2">
        <v>42543</v>
      </c>
      <c r="B5236" s="1" t="s">
        <v>3844</v>
      </c>
      <c r="C5236" s="1" t="s">
        <v>3326</v>
      </c>
      <c r="D5236" s="1" t="s">
        <v>3671</v>
      </c>
      <c r="E5236" s="92" t="s">
        <v>3532</v>
      </c>
      <c r="F5236" s="45" t="s">
        <v>3341</v>
      </c>
      <c r="G5236" s="1">
        <v>1</v>
      </c>
      <c r="H5236" s="1" t="s">
        <v>3355</v>
      </c>
      <c r="I5236" s="1" t="s">
        <v>3550</v>
      </c>
      <c r="K5236" s="1" t="str">
        <f>VLOOKUP(L5236,CW!C:D,2,FALSE)</f>
        <v>Jun'16</v>
      </c>
      <c r="L5236" s="1" t="str">
        <f t="shared" si="82"/>
        <v>25'16</v>
      </c>
      <c r="M5236" s="1" t="str">
        <f>VLOOKUP(K5236,CW!D:E,2,FALSE)</f>
        <v>Q1'16</v>
      </c>
    </row>
    <row r="5237" spans="1:13">
      <c r="A5237" s="2">
        <v>42543</v>
      </c>
      <c r="B5237" s="1" t="s">
        <v>3844</v>
      </c>
      <c r="C5237" s="1" t="s">
        <v>3326</v>
      </c>
      <c r="D5237" s="1" t="s">
        <v>3671</v>
      </c>
      <c r="E5237" s="92" t="s">
        <v>3532</v>
      </c>
      <c r="F5237" s="45" t="s">
        <v>4582</v>
      </c>
      <c r="G5237" s="1">
        <v>3</v>
      </c>
      <c r="H5237" s="1" t="s">
        <v>3355</v>
      </c>
      <c r="I5237" s="1" t="s">
        <v>3550</v>
      </c>
      <c r="K5237" s="1" t="str">
        <f>VLOOKUP(L5237,CW!C:D,2,FALSE)</f>
        <v>Jun'16</v>
      </c>
      <c r="L5237" s="1" t="str">
        <f t="shared" si="82"/>
        <v>25'16</v>
      </c>
      <c r="M5237" s="1" t="str">
        <f>VLOOKUP(K5237,CW!D:E,2,FALSE)</f>
        <v>Q1'16</v>
      </c>
    </row>
    <row r="5238" spans="1:13">
      <c r="A5238" s="2">
        <v>42543</v>
      </c>
      <c r="B5238" s="1" t="s">
        <v>3844</v>
      </c>
      <c r="C5238" s="1" t="s">
        <v>3326</v>
      </c>
      <c r="D5238" s="1" t="s">
        <v>3671</v>
      </c>
      <c r="E5238" s="92" t="s">
        <v>3532</v>
      </c>
      <c r="F5238" s="45" t="s">
        <v>3693</v>
      </c>
      <c r="G5238" s="1">
        <v>2</v>
      </c>
      <c r="H5238" s="1" t="s">
        <v>3355</v>
      </c>
      <c r="I5238" s="1" t="s">
        <v>3550</v>
      </c>
      <c r="K5238" s="1" t="str">
        <f>VLOOKUP(L5238,CW!C:D,2,FALSE)</f>
        <v>Jun'16</v>
      </c>
      <c r="L5238" s="1" t="str">
        <f t="shared" si="82"/>
        <v>25'16</v>
      </c>
      <c r="M5238" s="1" t="str">
        <f>VLOOKUP(K5238,CW!D:E,2,FALSE)</f>
        <v>Q1'16</v>
      </c>
    </row>
    <row r="5239" spans="1:13">
      <c r="A5239" s="2">
        <v>42543</v>
      </c>
      <c r="B5239" s="1" t="s">
        <v>3845</v>
      </c>
      <c r="C5239" s="1" t="s">
        <v>3326</v>
      </c>
      <c r="D5239" s="1" t="s">
        <v>3671</v>
      </c>
      <c r="E5239" s="92" t="s">
        <v>3532</v>
      </c>
      <c r="F5239" s="45" t="s">
        <v>3341</v>
      </c>
      <c r="G5239" s="1">
        <v>2</v>
      </c>
      <c r="H5239" s="1" t="s">
        <v>3355</v>
      </c>
      <c r="I5239" s="1" t="s">
        <v>3550</v>
      </c>
      <c r="K5239" s="1" t="str">
        <f>VLOOKUP(L5239,CW!C:D,2,FALSE)</f>
        <v>Jun'16</v>
      </c>
      <c r="L5239" s="1" t="str">
        <f t="shared" si="82"/>
        <v>25'16</v>
      </c>
      <c r="M5239" s="1" t="str">
        <f>VLOOKUP(K5239,CW!D:E,2,FALSE)</f>
        <v>Q1'16</v>
      </c>
    </row>
    <row r="5240" spans="1:13">
      <c r="A5240" s="2">
        <v>42543</v>
      </c>
      <c r="B5240" s="1" t="s">
        <v>3845</v>
      </c>
      <c r="C5240" s="1" t="s">
        <v>3326</v>
      </c>
      <c r="D5240" s="1" t="s">
        <v>3671</v>
      </c>
      <c r="E5240" s="92" t="s">
        <v>3532</v>
      </c>
      <c r="F5240" s="45" t="s">
        <v>4583</v>
      </c>
      <c r="G5240" s="1">
        <v>3</v>
      </c>
      <c r="H5240" s="1" t="s">
        <v>3355</v>
      </c>
      <c r="I5240" s="1" t="s">
        <v>3550</v>
      </c>
      <c r="K5240" s="1" t="str">
        <f>VLOOKUP(L5240,CW!C:D,2,FALSE)</f>
        <v>Jun'16</v>
      </c>
      <c r="L5240" s="1" t="str">
        <f t="shared" si="82"/>
        <v>25'16</v>
      </c>
      <c r="M5240" s="1" t="str">
        <f>VLOOKUP(K5240,CW!D:E,2,FALSE)</f>
        <v>Q1'16</v>
      </c>
    </row>
    <row r="5241" spans="1:13">
      <c r="A5241" s="2">
        <v>42543</v>
      </c>
      <c r="B5241" s="1" t="s">
        <v>3845</v>
      </c>
      <c r="C5241" s="1" t="s">
        <v>3326</v>
      </c>
      <c r="D5241" s="1" t="s">
        <v>3671</v>
      </c>
      <c r="E5241" s="92" t="s">
        <v>3532</v>
      </c>
      <c r="F5241" s="98" t="s">
        <v>4584</v>
      </c>
      <c r="G5241" s="1">
        <v>1</v>
      </c>
      <c r="H5241" s="1" t="s">
        <v>3355</v>
      </c>
      <c r="I5241" s="1" t="s">
        <v>3550</v>
      </c>
      <c r="K5241" s="1" t="str">
        <f>VLOOKUP(L5241,CW!C:D,2,FALSE)</f>
        <v>Jun'16</v>
      </c>
      <c r="L5241" s="1" t="str">
        <f t="shared" si="82"/>
        <v>25'16</v>
      </c>
      <c r="M5241" s="1" t="str">
        <f>VLOOKUP(K5241,CW!D:E,2,FALSE)</f>
        <v>Q1'16</v>
      </c>
    </row>
    <row r="5242" spans="1:13">
      <c r="A5242" s="2">
        <v>42543</v>
      </c>
      <c r="B5242" s="1" t="s">
        <v>3845</v>
      </c>
      <c r="C5242" s="1" t="s">
        <v>3326</v>
      </c>
      <c r="D5242" s="1" t="s">
        <v>3671</v>
      </c>
      <c r="E5242" s="92" t="s">
        <v>3532</v>
      </c>
      <c r="F5242" s="45" t="s">
        <v>4582</v>
      </c>
      <c r="G5242" s="1">
        <v>2</v>
      </c>
      <c r="H5242" s="1" t="s">
        <v>3355</v>
      </c>
      <c r="I5242" s="1" t="s">
        <v>3550</v>
      </c>
      <c r="K5242" s="1" t="str">
        <f>VLOOKUP(L5242,CW!C:D,2,FALSE)</f>
        <v>Jun'16</v>
      </c>
      <c r="L5242" s="1" t="str">
        <f t="shared" si="82"/>
        <v>25'16</v>
      </c>
      <c r="M5242" s="1" t="str">
        <f>VLOOKUP(K5242,CW!D:E,2,FALSE)</f>
        <v>Q1'16</v>
      </c>
    </row>
    <row r="5243" spans="1:13">
      <c r="A5243" s="2">
        <v>42543</v>
      </c>
      <c r="B5243" s="1" t="s">
        <v>3845</v>
      </c>
      <c r="C5243" s="1" t="s">
        <v>3326</v>
      </c>
      <c r="D5243" s="1" t="s">
        <v>3671</v>
      </c>
      <c r="E5243" s="92" t="s">
        <v>3532</v>
      </c>
      <c r="F5243" s="45" t="s">
        <v>3693</v>
      </c>
      <c r="G5243" s="1">
        <v>1</v>
      </c>
      <c r="H5243" s="1" t="s">
        <v>3355</v>
      </c>
      <c r="I5243" s="1" t="s">
        <v>3550</v>
      </c>
      <c r="K5243" s="1" t="str">
        <f>VLOOKUP(L5243,CW!C:D,2,FALSE)</f>
        <v>Jun'16</v>
      </c>
      <c r="L5243" s="1" t="str">
        <f t="shared" si="82"/>
        <v>25'16</v>
      </c>
      <c r="M5243" s="1" t="str">
        <f>VLOOKUP(K5243,CW!D:E,2,FALSE)</f>
        <v>Q1'16</v>
      </c>
    </row>
    <row r="5244" spans="1:13">
      <c r="A5244" s="2">
        <v>42543</v>
      </c>
      <c r="B5244" s="1" t="s">
        <v>3846</v>
      </c>
      <c r="C5244" s="1" t="s">
        <v>3816</v>
      </c>
      <c r="D5244" s="1" t="s">
        <v>3566</v>
      </c>
      <c r="E5244" s="92" t="s">
        <v>3532</v>
      </c>
      <c r="F5244" s="45" t="s">
        <v>3341</v>
      </c>
      <c r="G5244" s="1">
        <v>1</v>
      </c>
      <c r="H5244" s="1" t="s">
        <v>3355</v>
      </c>
      <c r="I5244" s="1" t="s">
        <v>3550</v>
      </c>
      <c r="K5244" s="1" t="str">
        <f>VLOOKUP(L5244,CW!C:D,2,FALSE)</f>
        <v>Jun'16</v>
      </c>
      <c r="L5244" s="1" t="str">
        <f t="shared" si="82"/>
        <v>25'16</v>
      </c>
      <c r="M5244" s="1" t="str">
        <f>VLOOKUP(K5244,CW!D:E,2,FALSE)</f>
        <v>Q1'16</v>
      </c>
    </row>
    <row r="5245" spans="1:13">
      <c r="A5245" s="2">
        <v>42543</v>
      </c>
      <c r="B5245" s="1" t="s">
        <v>3846</v>
      </c>
      <c r="C5245" s="1" t="s">
        <v>3816</v>
      </c>
      <c r="D5245" s="1" t="s">
        <v>3566</v>
      </c>
      <c r="E5245" s="92" t="s">
        <v>3532</v>
      </c>
      <c r="F5245" s="98" t="s">
        <v>4584</v>
      </c>
      <c r="G5245" s="1">
        <v>1</v>
      </c>
      <c r="H5245" s="1" t="s">
        <v>3355</v>
      </c>
      <c r="I5245" s="1" t="s">
        <v>3550</v>
      </c>
      <c r="K5245" s="1" t="str">
        <f>VLOOKUP(L5245,CW!C:D,2,FALSE)</f>
        <v>Jun'16</v>
      </c>
      <c r="L5245" s="1" t="str">
        <f t="shared" si="82"/>
        <v>25'16</v>
      </c>
      <c r="M5245" s="1" t="str">
        <f>VLOOKUP(K5245,CW!D:E,2,FALSE)</f>
        <v>Q1'16</v>
      </c>
    </row>
    <row r="5246" spans="1:13">
      <c r="A5246" s="2">
        <v>42543</v>
      </c>
      <c r="B5246" s="1" t="s">
        <v>3847</v>
      </c>
      <c r="C5246" s="1" t="s">
        <v>3326</v>
      </c>
      <c r="D5246" s="1" t="s">
        <v>3671</v>
      </c>
      <c r="E5246" s="92" t="s">
        <v>3532</v>
      </c>
      <c r="F5246" s="45" t="s">
        <v>3341</v>
      </c>
      <c r="G5246" s="1">
        <v>2</v>
      </c>
      <c r="H5246" s="1" t="s">
        <v>3355</v>
      </c>
      <c r="I5246" s="1" t="s">
        <v>3550</v>
      </c>
      <c r="K5246" s="1" t="str">
        <f>VLOOKUP(L5246,CW!C:D,2,FALSE)</f>
        <v>Jun'16</v>
      </c>
      <c r="L5246" s="1" t="str">
        <f t="shared" si="82"/>
        <v>25'16</v>
      </c>
      <c r="M5246" s="1" t="str">
        <f>VLOOKUP(K5246,CW!D:E,2,FALSE)</f>
        <v>Q1'16</v>
      </c>
    </row>
    <row r="5247" spans="1:13">
      <c r="A5247" s="2">
        <v>42543</v>
      </c>
      <c r="B5247" s="1" t="s">
        <v>3847</v>
      </c>
      <c r="C5247" s="1" t="s">
        <v>3326</v>
      </c>
      <c r="D5247" s="1" t="s">
        <v>3671</v>
      </c>
      <c r="E5247" s="92" t="s">
        <v>3532</v>
      </c>
      <c r="F5247" s="45" t="s">
        <v>4592</v>
      </c>
      <c r="G5247" s="1">
        <v>1</v>
      </c>
      <c r="H5247" s="1" t="s">
        <v>3355</v>
      </c>
      <c r="I5247" s="1" t="s">
        <v>3550</v>
      </c>
      <c r="K5247" s="1" t="str">
        <f>VLOOKUP(L5247,CW!C:D,2,FALSE)</f>
        <v>Jun'16</v>
      </c>
      <c r="L5247" s="1" t="str">
        <f t="shared" si="82"/>
        <v>25'16</v>
      </c>
      <c r="M5247" s="1" t="str">
        <f>VLOOKUP(K5247,CW!D:E,2,FALSE)</f>
        <v>Q1'16</v>
      </c>
    </row>
    <row r="5248" spans="1:13">
      <c r="A5248" s="2">
        <v>42543</v>
      </c>
      <c r="B5248" s="1" t="s">
        <v>3847</v>
      </c>
      <c r="C5248" s="1" t="s">
        <v>3326</v>
      </c>
      <c r="D5248" s="1" t="s">
        <v>3671</v>
      </c>
      <c r="E5248" s="92" t="s">
        <v>3532</v>
      </c>
      <c r="F5248" s="45" t="s">
        <v>4583</v>
      </c>
      <c r="G5248" s="1">
        <v>4</v>
      </c>
      <c r="H5248" s="1" t="s">
        <v>3355</v>
      </c>
      <c r="I5248" s="1" t="s">
        <v>3550</v>
      </c>
      <c r="K5248" s="1" t="str">
        <f>VLOOKUP(L5248,CW!C:D,2,FALSE)</f>
        <v>Jun'16</v>
      </c>
      <c r="L5248" s="1" t="str">
        <f t="shared" si="82"/>
        <v>25'16</v>
      </c>
      <c r="M5248" s="1" t="str">
        <f>VLOOKUP(K5248,CW!D:E,2,FALSE)</f>
        <v>Q1'16</v>
      </c>
    </row>
    <row r="5249" spans="1:13">
      <c r="A5249" s="2">
        <v>42543</v>
      </c>
      <c r="B5249" s="1" t="s">
        <v>3847</v>
      </c>
      <c r="C5249" s="1" t="s">
        <v>3326</v>
      </c>
      <c r="D5249" s="1" t="s">
        <v>3671</v>
      </c>
      <c r="E5249" s="92" t="s">
        <v>3532</v>
      </c>
      <c r="F5249" s="98" t="s">
        <v>4584</v>
      </c>
      <c r="G5249" s="1">
        <v>1</v>
      </c>
      <c r="H5249" s="1" t="s">
        <v>3355</v>
      </c>
      <c r="I5249" s="1" t="s">
        <v>3550</v>
      </c>
      <c r="K5249" s="1" t="str">
        <f>VLOOKUP(L5249,CW!C:D,2,FALSE)</f>
        <v>Jun'16</v>
      </c>
      <c r="L5249" s="1" t="str">
        <f t="shared" si="82"/>
        <v>25'16</v>
      </c>
      <c r="M5249" s="1" t="str">
        <f>VLOOKUP(K5249,CW!D:E,2,FALSE)</f>
        <v>Q1'16</v>
      </c>
    </row>
    <row r="5250" spans="1:13">
      <c r="A5250" s="2">
        <v>42543</v>
      </c>
      <c r="B5250" s="1" t="s">
        <v>3847</v>
      </c>
      <c r="C5250" s="1" t="s">
        <v>3326</v>
      </c>
      <c r="D5250" s="1" t="s">
        <v>3671</v>
      </c>
      <c r="E5250" s="92" t="s">
        <v>3532</v>
      </c>
      <c r="F5250" s="45" t="s">
        <v>4582</v>
      </c>
      <c r="G5250" s="1">
        <v>1</v>
      </c>
      <c r="H5250" s="1" t="s">
        <v>3355</v>
      </c>
      <c r="I5250" s="1" t="s">
        <v>3550</v>
      </c>
      <c r="K5250" s="1" t="str">
        <f>VLOOKUP(L5250,CW!C:D,2,FALSE)</f>
        <v>Jun'16</v>
      </c>
      <c r="L5250" s="1" t="str">
        <f t="shared" si="82"/>
        <v>25'16</v>
      </c>
      <c r="M5250" s="1" t="str">
        <f>VLOOKUP(K5250,CW!D:E,2,FALSE)</f>
        <v>Q1'16</v>
      </c>
    </row>
    <row r="5251" spans="1:13">
      <c r="A5251" s="2">
        <v>42543</v>
      </c>
      <c r="B5251" s="1" t="s">
        <v>3847</v>
      </c>
      <c r="C5251" s="1" t="s">
        <v>3326</v>
      </c>
      <c r="D5251" s="1" t="s">
        <v>3671</v>
      </c>
      <c r="E5251" s="92" t="s">
        <v>3532</v>
      </c>
      <c r="F5251" s="45" t="s">
        <v>3693</v>
      </c>
      <c r="G5251" s="1">
        <v>1</v>
      </c>
      <c r="H5251" s="1" t="s">
        <v>3355</v>
      </c>
      <c r="I5251" s="1" t="s">
        <v>3550</v>
      </c>
      <c r="K5251" s="1" t="str">
        <f>VLOOKUP(L5251,CW!C:D,2,FALSE)</f>
        <v>Jun'16</v>
      </c>
      <c r="L5251" s="1" t="str">
        <f t="shared" si="82"/>
        <v>25'16</v>
      </c>
      <c r="M5251" s="1" t="str">
        <f>VLOOKUP(K5251,CW!D:E,2,FALSE)</f>
        <v>Q1'16</v>
      </c>
    </row>
    <row r="5252" spans="1:13">
      <c r="A5252" s="2">
        <v>42543</v>
      </c>
      <c r="B5252" s="1" t="s">
        <v>3848</v>
      </c>
      <c r="C5252" s="1" t="s">
        <v>3580</v>
      </c>
      <c r="D5252" s="1" t="s">
        <v>3671</v>
      </c>
      <c r="E5252" s="92" t="s">
        <v>3532</v>
      </c>
      <c r="F5252" s="45" t="s">
        <v>3341</v>
      </c>
      <c r="G5252" s="1">
        <v>1</v>
      </c>
      <c r="H5252" s="1" t="s">
        <v>3355</v>
      </c>
      <c r="I5252" s="1" t="s">
        <v>3550</v>
      </c>
      <c r="K5252" s="1" t="str">
        <f>VLOOKUP(L5252,CW!C:D,2,FALSE)</f>
        <v>Jun'16</v>
      </c>
      <c r="L5252" s="1" t="str">
        <f t="shared" si="82"/>
        <v>25'16</v>
      </c>
      <c r="M5252" s="1" t="str">
        <f>VLOOKUP(K5252,CW!D:E,2,FALSE)</f>
        <v>Q1'16</v>
      </c>
    </row>
    <row r="5253" spans="1:13">
      <c r="A5253" s="2">
        <v>42543</v>
      </c>
      <c r="B5253" s="1" t="s">
        <v>3849</v>
      </c>
      <c r="C5253" s="1" t="s">
        <v>3326</v>
      </c>
      <c r="D5253" s="1" t="s">
        <v>3671</v>
      </c>
      <c r="E5253" s="92" t="s">
        <v>3532</v>
      </c>
      <c r="F5253" s="45" t="s">
        <v>3341</v>
      </c>
      <c r="G5253" s="1">
        <v>1</v>
      </c>
      <c r="H5253" s="1" t="s">
        <v>3355</v>
      </c>
      <c r="I5253" s="1" t="s">
        <v>3550</v>
      </c>
      <c r="K5253" s="1" t="str">
        <f>VLOOKUP(L5253,CW!C:D,2,FALSE)</f>
        <v>Jun'16</v>
      </c>
      <c r="L5253" s="1" t="str">
        <f t="shared" ref="L5253:L5316" si="83">CONCATENATE(WEEKNUM(A5253,21),"'",TEXT(A5253,"yy"))</f>
        <v>25'16</v>
      </c>
      <c r="M5253" s="1" t="str">
        <f>VLOOKUP(K5253,CW!D:E,2,FALSE)</f>
        <v>Q1'16</v>
      </c>
    </row>
    <row r="5254" spans="1:13">
      <c r="A5254" s="2">
        <v>42543</v>
      </c>
      <c r="B5254" s="1" t="s">
        <v>3849</v>
      </c>
      <c r="C5254" s="1" t="s">
        <v>3326</v>
      </c>
      <c r="D5254" s="1" t="s">
        <v>3671</v>
      </c>
      <c r="E5254" s="92" t="s">
        <v>3532</v>
      </c>
      <c r="F5254" s="45" t="s">
        <v>4583</v>
      </c>
      <c r="G5254" s="1">
        <v>3</v>
      </c>
      <c r="H5254" s="1" t="s">
        <v>3355</v>
      </c>
      <c r="I5254" s="1" t="s">
        <v>3550</v>
      </c>
      <c r="K5254" s="1" t="str">
        <f>VLOOKUP(L5254,CW!C:D,2,FALSE)</f>
        <v>Jun'16</v>
      </c>
      <c r="L5254" s="1" t="str">
        <f t="shared" si="83"/>
        <v>25'16</v>
      </c>
      <c r="M5254" s="1" t="str">
        <f>VLOOKUP(K5254,CW!D:E,2,FALSE)</f>
        <v>Q1'16</v>
      </c>
    </row>
    <row r="5255" spans="1:13">
      <c r="A5255" s="2">
        <v>42543</v>
      </c>
      <c r="B5255" s="1" t="s">
        <v>3849</v>
      </c>
      <c r="C5255" s="1" t="s">
        <v>3326</v>
      </c>
      <c r="D5255" s="1" t="s">
        <v>3671</v>
      </c>
      <c r="E5255" s="92" t="s">
        <v>3532</v>
      </c>
      <c r="F5255" s="45" t="s">
        <v>4582</v>
      </c>
      <c r="G5255" s="1">
        <v>5</v>
      </c>
      <c r="H5255" s="1" t="s">
        <v>3355</v>
      </c>
      <c r="I5255" s="1" t="s">
        <v>3550</v>
      </c>
      <c r="K5255" s="1" t="str">
        <f>VLOOKUP(L5255,CW!C:D,2,FALSE)</f>
        <v>Jun'16</v>
      </c>
      <c r="L5255" s="1" t="str">
        <f t="shared" si="83"/>
        <v>25'16</v>
      </c>
      <c r="M5255" s="1" t="str">
        <f>VLOOKUP(K5255,CW!D:E,2,FALSE)</f>
        <v>Q1'16</v>
      </c>
    </row>
    <row r="5256" spans="1:13">
      <c r="A5256" s="2">
        <v>42543</v>
      </c>
      <c r="B5256" s="1" t="s">
        <v>3849</v>
      </c>
      <c r="C5256" s="1" t="s">
        <v>3326</v>
      </c>
      <c r="D5256" s="1" t="s">
        <v>3671</v>
      </c>
      <c r="E5256" s="92" t="s">
        <v>3532</v>
      </c>
      <c r="F5256" s="45" t="s">
        <v>3693</v>
      </c>
      <c r="G5256" s="1">
        <v>9</v>
      </c>
      <c r="H5256" s="1" t="s">
        <v>3355</v>
      </c>
      <c r="I5256" s="1" t="s">
        <v>3550</v>
      </c>
      <c r="K5256" s="1" t="str">
        <f>VLOOKUP(L5256,CW!C:D,2,FALSE)</f>
        <v>Jun'16</v>
      </c>
      <c r="L5256" s="1" t="str">
        <f t="shared" si="83"/>
        <v>25'16</v>
      </c>
      <c r="M5256" s="1" t="str">
        <f>VLOOKUP(K5256,CW!D:E,2,FALSE)</f>
        <v>Q1'16</v>
      </c>
    </row>
    <row r="5257" spans="1:13">
      <c r="A5257" s="2">
        <v>42543</v>
      </c>
      <c r="B5257" s="1" t="s">
        <v>3850</v>
      </c>
      <c r="C5257" s="1" t="s">
        <v>3326</v>
      </c>
      <c r="D5257" s="1" t="s">
        <v>3671</v>
      </c>
      <c r="E5257" s="92" t="s">
        <v>3532</v>
      </c>
      <c r="F5257" s="45" t="s">
        <v>4592</v>
      </c>
      <c r="G5257" s="1">
        <v>2</v>
      </c>
      <c r="H5257" s="1" t="s">
        <v>3355</v>
      </c>
      <c r="I5257" s="1" t="s">
        <v>3550</v>
      </c>
      <c r="K5257" s="1" t="str">
        <f>VLOOKUP(L5257,CW!C:D,2,FALSE)</f>
        <v>Jun'16</v>
      </c>
      <c r="L5257" s="1" t="str">
        <f t="shared" si="83"/>
        <v>25'16</v>
      </c>
      <c r="M5257" s="1" t="str">
        <f>VLOOKUP(K5257,CW!D:E,2,FALSE)</f>
        <v>Q1'16</v>
      </c>
    </row>
    <row r="5258" spans="1:13">
      <c r="A5258" s="2">
        <v>42543</v>
      </c>
      <c r="B5258" s="1" t="s">
        <v>3850</v>
      </c>
      <c r="C5258" s="1" t="s">
        <v>3326</v>
      </c>
      <c r="D5258" s="1" t="s">
        <v>3671</v>
      </c>
      <c r="E5258" s="92" t="s">
        <v>3532</v>
      </c>
      <c r="F5258" s="45" t="s">
        <v>4583</v>
      </c>
      <c r="G5258" s="1">
        <v>3</v>
      </c>
      <c r="H5258" s="1" t="s">
        <v>3355</v>
      </c>
      <c r="I5258" s="1" t="s">
        <v>3550</v>
      </c>
      <c r="K5258" s="1" t="str">
        <f>VLOOKUP(L5258,CW!C:D,2,FALSE)</f>
        <v>Jun'16</v>
      </c>
      <c r="L5258" s="1" t="str">
        <f t="shared" si="83"/>
        <v>25'16</v>
      </c>
      <c r="M5258" s="1" t="str">
        <f>VLOOKUP(K5258,CW!D:E,2,FALSE)</f>
        <v>Q1'16</v>
      </c>
    </row>
    <row r="5259" spans="1:13">
      <c r="A5259" s="2">
        <v>42543</v>
      </c>
      <c r="B5259" s="1" t="s">
        <v>3850</v>
      </c>
      <c r="C5259" s="1" t="s">
        <v>3326</v>
      </c>
      <c r="D5259" s="1" t="s">
        <v>3671</v>
      </c>
      <c r="E5259" s="92" t="s">
        <v>3532</v>
      </c>
      <c r="F5259" s="45" t="s">
        <v>4582</v>
      </c>
      <c r="G5259" s="1">
        <v>2</v>
      </c>
      <c r="H5259" s="1" t="s">
        <v>3355</v>
      </c>
      <c r="I5259" s="1" t="s">
        <v>3550</v>
      </c>
      <c r="K5259" s="1" t="str">
        <f>VLOOKUP(L5259,CW!C:D,2,FALSE)</f>
        <v>Jun'16</v>
      </c>
      <c r="L5259" s="1" t="str">
        <f t="shared" si="83"/>
        <v>25'16</v>
      </c>
      <c r="M5259" s="1" t="str">
        <f>VLOOKUP(K5259,CW!D:E,2,FALSE)</f>
        <v>Q1'16</v>
      </c>
    </row>
    <row r="5260" spans="1:13">
      <c r="A5260" s="2">
        <v>42543</v>
      </c>
      <c r="B5260" s="1" t="s">
        <v>3850</v>
      </c>
      <c r="C5260" s="1" t="s">
        <v>3326</v>
      </c>
      <c r="D5260" s="1" t="s">
        <v>3671</v>
      </c>
      <c r="E5260" s="92" t="s">
        <v>3532</v>
      </c>
      <c r="F5260" s="45" t="s">
        <v>3693</v>
      </c>
      <c r="G5260" s="1">
        <v>3</v>
      </c>
      <c r="H5260" s="1" t="s">
        <v>3355</v>
      </c>
      <c r="I5260" s="1" t="s">
        <v>3550</v>
      </c>
      <c r="K5260" s="1" t="str">
        <f>VLOOKUP(L5260,CW!C:D,2,FALSE)</f>
        <v>Jun'16</v>
      </c>
      <c r="L5260" s="1" t="str">
        <f t="shared" si="83"/>
        <v>25'16</v>
      </c>
      <c r="M5260" s="1" t="str">
        <f>VLOOKUP(K5260,CW!D:E,2,FALSE)</f>
        <v>Q1'16</v>
      </c>
    </row>
    <row r="5261" spans="1:13">
      <c r="A5261" s="2">
        <v>42543</v>
      </c>
      <c r="B5261" s="1" t="s">
        <v>3851</v>
      </c>
      <c r="C5261" s="1" t="s">
        <v>3335</v>
      </c>
      <c r="D5261" s="1" t="s">
        <v>3671</v>
      </c>
      <c r="E5261" s="92" t="s">
        <v>3532</v>
      </c>
      <c r="F5261" s="45" t="s">
        <v>3341</v>
      </c>
      <c r="G5261" s="1">
        <v>1</v>
      </c>
      <c r="H5261" s="1" t="s">
        <v>3355</v>
      </c>
      <c r="I5261" s="1" t="s">
        <v>3550</v>
      </c>
      <c r="K5261" s="1" t="str">
        <f>VLOOKUP(L5261,CW!C:D,2,FALSE)</f>
        <v>Jun'16</v>
      </c>
      <c r="L5261" s="1" t="str">
        <f t="shared" si="83"/>
        <v>25'16</v>
      </c>
      <c r="M5261" s="1" t="str">
        <f>VLOOKUP(K5261,CW!D:E,2,FALSE)</f>
        <v>Q1'16</v>
      </c>
    </row>
    <row r="5262" spans="1:13">
      <c r="A5262" s="2">
        <v>42543</v>
      </c>
      <c r="B5262" s="1" t="s">
        <v>3851</v>
      </c>
      <c r="C5262" s="1" t="s">
        <v>3335</v>
      </c>
      <c r="D5262" s="1" t="s">
        <v>3671</v>
      </c>
      <c r="E5262" s="92" t="s">
        <v>3532</v>
      </c>
      <c r="F5262" s="45" t="s">
        <v>4583</v>
      </c>
      <c r="G5262" s="1">
        <v>1</v>
      </c>
      <c r="H5262" s="1" t="s">
        <v>3355</v>
      </c>
      <c r="I5262" s="1" t="s">
        <v>3550</v>
      </c>
      <c r="K5262" s="1" t="str">
        <f>VLOOKUP(L5262,CW!C:D,2,FALSE)</f>
        <v>Jun'16</v>
      </c>
      <c r="L5262" s="1" t="str">
        <f t="shared" si="83"/>
        <v>25'16</v>
      </c>
      <c r="M5262" s="1" t="str">
        <f>VLOOKUP(K5262,CW!D:E,2,FALSE)</f>
        <v>Q1'16</v>
      </c>
    </row>
    <row r="5263" spans="1:13">
      <c r="A5263" s="2">
        <v>42543</v>
      </c>
      <c r="B5263" s="1" t="s">
        <v>3852</v>
      </c>
      <c r="C5263" s="1" t="s">
        <v>3335</v>
      </c>
      <c r="D5263" s="1" t="s">
        <v>3671</v>
      </c>
      <c r="E5263" s="92" t="s">
        <v>3532</v>
      </c>
      <c r="F5263" s="45" t="s">
        <v>3341</v>
      </c>
      <c r="G5263" s="1">
        <v>1</v>
      </c>
      <c r="H5263" s="1" t="s">
        <v>3355</v>
      </c>
      <c r="I5263" s="1" t="s">
        <v>3550</v>
      </c>
      <c r="K5263" s="1" t="str">
        <f>VLOOKUP(L5263,CW!C:D,2,FALSE)</f>
        <v>Jun'16</v>
      </c>
      <c r="L5263" s="1" t="str">
        <f t="shared" si="83"/>
        <v>25'16</v>
      </c>
      <c r="M5263" s="1" t="str">
        <f>VLOOKUP(K5263,CW!D:E,2,FALSE)</f>
        <v>Q1'16</v>
      </c>
    </row>
    <row r="5264" spans="1:13">
      <c r="A5264" s="2">
        <v>42543</v>
      </c>
      <c r="B5264" s="1" t="s">
        <v>3853</v>
      </c>
      <c r="C5264" s="1" t="s">
        <v>3335</v>
      </c>
      <c r="D5264" s="1" t="s">
        <v>3566</v>
      </c>
      <c r="E5264" s="92" t="s">
        <v>3532</v>
      </c>
      <c r="F5264" s="45" t="s">
        <v>4582</v>
      </c>
      <c r="G5264" s="1">
        <v>1</v>
      </c>
      <c r="H5264" s="1" t="s">
        <v>3355</v>
      </c>
      <c r="I5264" s="1" t="s">
        <v>3550</v>
      </c>
      <c r="K5264" s="1" t="str">
        <f>VLOOKUP(L5264,CW!C:D,2,FALSE)</f>
        <v>Jun'16</v>
      </c>
      <c r="L5264" s="1" t="str">
        <f t="shared" si="83"/>
        <v>25'16</v>
      </c>
      <c r="M5264" s="1" t="str">
        <f>VLOOKUP(K5264,CW!D:E,2,FALSE)</f>
        <v>Q1'16</v>
      </c>
    </row>
    <row r="5265" spans="1:13">
      <c r="A5265" s="2">
        <v>42543</v>
      </c>
      <c r="B5265" s="1" t="s">
        <v>3854</v>
      </c>
      <c r="C5265" s="1" t="s">
        <v>3326</v>
      </c>
      <c r="D5265" s="1" t="s">
        <v>3566</v>
      </c>
      <c r="E5265" s="92" t="s">
        <v>3532</v>
      </c>
      <c r="F5265" s="45" t="s">
        <v>3341</v>
      </c>
      <c r="G5265" s="1">
        <v>5</v>
      </c>
      <c r="H5265" s="1" t="s">
        <v>3355</v>
      </c>
      <c r="I5265" s="1" t="s">
        <v>3550</v>
      </c>
      <c r="K5265" s="1" t="str">
        <f>VLOOKUP(L5265,CW!C:D,2,FALSE)</f>
        <v>Jun'16</v>
      </c>
      <c r="L5265" s="1" t="str">
        <f t="shared" si="83"/>
        <v>25'16</v>
      </c>
      <c r="M5265" s="1" t="str">
        <f>VLOOKUP(K5265,CW!D:E,2,FALSE)</f>
        <v>Q1'16</v>
      </c>
    </row>
    <row r="5266" spans="1:13">
      <c r="A5266" s="2">
        <v>42543</v>
      </c>
      <c r="B5266" s="1" t="s">
        <v>3854</v>
      </c>
      <c r="C5266" s="1" t="s">
        <v>3326</v>
      </c>
      <c r="D5266" s="1" t="s">
        <v>3566</v>
      </c>
      <c r="E5266" s="92" t="s">
        <v>3532</v>
      </c>
      <c r="F5266" s="98" t="s">
        <v>4584</v>
      </c>
      <c r="G5266" s="1">
        <v>1</v>
      </c>
      <c r="H5266" s="1" t="s">
        <v>3355</v>
      </c>
      <c r="I5266" s="1" t="s">
        <v>3550</v>
      </c>
      <c r="K5266" s="1" t="str">
        <f>VLOOKUP(L5266,CW!C:D,2,FALSE)</f>
        <v>Jun'16</v>
      </c>
      <c r="L5266" s="1" t="str">
        <f t="shared" si="83"/>
        <v>25'16</v>
      </c>
      <c r="M5266" s="1" t="str">
        <f>VLOOKUP(K5266,CW!D:E,2,FALSE)</f>
        <v>Q1'16</v>
      </c>
    </row>
    <row r="5267" spans="1:13">
      <c r="A5267" s="2">
        <v>42543</v>
      </c>
      <c r="B5267" s="1" t="s">
        <v>3855</v>
      </c>
      <c r="C5267" s="1" t="s">
        <v>3778</v>
      </c>
      <c r="D5267" s="1" t="s">
        <v>3566</v>
      </c>
      <c r="E5267" s="92" t="s">
        <v>3532</v>
      </c>
      <c r="F5267" s="45" t="s">
        <v>4581</v>
      </c>
      <c r="G5267" s="1">
        <v>1</v>
      </c>
      <c r="H5267" s="1" t="s">
        <v>3355</v>
      </c>
      <c r="I5267" s="1" t="s">
        <v>3550</v>
      </c>
      <c r="K5267" s="1" t="str">
        <f>VLOOKUP(L5267,CW!C:D,2,FALSE)</f>
        <v>Jun'16</v>
      </c>
      <c r="L5267" s="1" t="str">
        <f t="shared" si="83"/>
        <v>25'16</v>
      </c>
      <c r="M5267" s="1" t="str">
        <f>VLOOKUP(K5267,CW!D:E,2,FALSE)</f>
        <v>Q1'16</v>
      </c>
    </row>
    <row r="5268" spans="1:13">
      <c r="A5268" s="2">
        <v>42543</v>
      </c>
      <c r="B5268" s="1" t="s">
        <v>3855</v>
      </c>
      <c r="C5268" s="1" t="s">
        <v>3778</v>
      </c>
      <c r="D5268" s="1" t="s">
        <v>3566</v>
      </c>
      <c r="E5268" s="92" t="s">
        <v>3532</v>
      </c>
      <c r="F5268" s="98" t="s">
        <v>4584</v>
      </c>
      <c r="G5268" s="1">
        <v>2</v>
      </c>
      <c r="H5268" s="1" t="s">
        <v>3355</v>
      </c>
      <c r="I5268" s="1" t="s">
        <v>3550</v>
      </c>
      <c r="K5268" s="1" t="str">
        <f>VLOOKUP(L5268,CW!C:D,2,FALSE)</f>
        <v>Jun'16</v>
      </c>
      <c r="L5268" s="1" t="str">
        <f t="shared" si="83"/>
        <v>25'16</v>
      </c>
      <c r="M5268" s="1" t="str">
        <f>VLOOKUP(K5268,CW!D:E,2,FALSE)</f>
        <v>Q1'16</v>
      </c>
    </row>
    <row r="5269" spans="1:13">
      <c r="A5269" s="2">
        <v>42543</v>
      </c>
      <c r="B5269" s="1" t="s">
        <v>3856</v>
      </c>
      <c r="C5269" s="1" t="s">
        <v>3326</v>
      </c>
      <c r="D5269" s="1" t="s">
        <v>3566</v>
      </c>
      <c r="E5269" s="92" t="s">
        <v>3532</v>
      </c>
      <c r="F5269" s="45" t="s">
        <v>3341</v>
      </c>
      <c r="G5269" s="1">
        <v>5</v>
      </c>
      <c r="H5269" s="1" t="s">
        <v>3355</v>
      </c>
      <c r="I5269" s="1" t="s">
        <v>3550</v>
      </c>
      <c r="K5269" s="1" t="str">
        <f>VLOOKUP(L5269,CW!C:D,2,FALSE)</f>
        <v>Jun'16</v>
      </c>
      <c r="L5269" s="1" t="str">
        <f t="shared" si="83"/>
        <v>25'16</v>
      </c>
      <c r="M5269" s="1" t="str">
        <f>VLOOKUP(K5269,CW!D:E,2,FALSE)</f>
        <v>Q1'16</v>
      </c>
    </row>
    <row r="5270" spans="1:13">
      <c r="A5270" s="2">
        <v>42543</v>
      </c>
      <c r="B5270" s="1" t="s">
        <v>3856</v>
      </c>
      <c r="C5270" s="1" t="s">
        <v>3326</v>
      </c>
      <c r="D5270" s="1" t="s">
        <v>3566</v>
      </c>
      <c r="E5270" s="92" t="s">
        <v>3532</v>
      </c>
      <c r="F5270" s="45" t="s">
        <v>4581</v>
      </c>
      <c r="G5270" s="1">
        <v>1</v>
      </c>
      <c r="H5270" s="1" t="s">
        <v>3355</v>
      </c>
      <c r="I5270" s="1" t="s">
        <v>3550</v>
      </c>
      <c r="K5270" s="1" t="str">
        <f>VLOOKUP(L5270,CW!C:D,2,FALSE)</f>
        <v>Jun'16</v>
      </c>
      <c r="L5270" s="1" t="str">
        <f t="shared" si="83"/>
        <v>25'16</v>
      </c>
      <c r="M5270" s="1" t="str">
        <f>VLOOKUP(K5270,CW!D:E,2,FALSE)</f>
        <v>Q1'16</v>
      </c>
    </row>
    <row r="5271" spans="1:13">
      <c r="A5271" s="2">
        <v>42543</v>
      </c>
      <c r="B5271" s="1" t="s">
        <v>3856</v>
      </c>
      <c r="C5271" s="1" t="s">
        <v>3326</v>
      </c>
      <c r="D5271" s="1" t="s">
        <v>3566</v>
      </c>
      <c r="E5271" s="92" t="s">
        <v>3532</v>
      </c>
      <c r="F5271" s="45" t="s">
        <v>4582</v>
      </c>
      <c r="G5271" s="1">
        <v>1</v>
      </c>
      <c r="H5271" s="1" t="s">
        <v>3355</v>
      </c>
      <c r="I5271" s="1" t="s">
        <v>3550</v>
      </c>
      <c r="K5271" s="1" t="str">
        <f>VLOOKUP(L5271,CW!C:D,2,FALSE)</f>
        <v>Jun'16</v>
      </c>
      <c r="L5271" s="1" t="str">
        <f t="shared" si="83"/>
        <v>25'16</v>
      </c>
      <c r="M5271" s="1" t="str">
        <f>VLOOKUP(K5271,CW!D:E,2,FALSE)</f>
        <v>Q1'16</v>
      </c>
    </row>
    <row r="5272" spans="1:13">
      <c r="A5272" s="2">
        <v>42543</v>
      </c>
      <c r="B5272" s="1" t="s">
        <v>3857</v>
      </c>
      <c r="C5272" s="1" t="s">
        <v>3326</v>
      </c>
      <c r="D5272" s="1" t="s">
        <v>3566</v>
      </c>
      <c r="E5272" s="92" t="s">
        <v>3532</v>
      </c>
      <c r="F5272" s="45" t="s">
        <v>3341</v>
      </c>
      <c r="G5272" s="1">
        <v>2</v>
      </c>
      <c r="H5272" s="1" t="s">
        <v>3355</v>
      </c>
      <c r="I5272" s="1" t="s">
        <v>3550</v>
      </c>
      <c r="K5272" s="1" t="str">
        <f>VLOOKUP(L5272,CW!C:D,2,FALSE)</f>
        <v>Jun'16</v>
      </c>
      <c r="L5272" s="1" t="str">
        <f t="shared" si="83"/>
        <v>25'16</v>
      </c>
      <c r="M5272" s="1" t="str">
        <f>VLOOKUP(K5272,CW!D:E,2,FALSE)</f>
        <v>Q1'16</v>
      </c>
    </row>
    <row r="5273" spans="1:13">
      <c r="A5273" s="2">
        <v>42543</v>
      </c>
      <c r="B5273" s="1" t="s">
        <v>3857</v>
      </c>
      <c r="C5273" s="1" t="s">
        <v>3326</v>
      </c>
      <c r="D5273" s="1" t="s">
        <v>3566</v>
      </c>
      <c r="E5273" s="92" t="s">
        <v>3532</v>
      </c>
      <c r="F5273" s="45" t="s">
        <v>4583</v>
      </c>
      <c r="G5273" s="1">
        <v>2</v>
      </c>
      <c r="H5273" s="1" t="s">
        <v>3355</v>
      </c>
      <c r="I5273" s="1" t="s">
        <v>3550</v>
      </c>
      <c r="K5273" s="1" t="str">
        <f>VLOOKUP(L5273,CW!C:D,2,FALSE)</f>
        <v>Jun'16</v>
      </c>
      <c r="L5273" s="1" t="str">
        <f t="shared" si="83"/>
        <v>25'16</v>
      </c>
      <c r="M5273" s="1" t="str">
        <f>VLOOKUP(K5273,CW!D:E,2,FALSE)</f>
        <v>Q1'16</v>
      </c>
    </row>
    <row r="5274" spans="1:13">
      <c r="A5274" s="2">
        <v>42543</v>
      </c>
      <c r="B5274" s="1" t="s">
        <v>3858</v>
      </c>
      <c r="C5274" s="1" t="s">
        <v>3325</v>
      </c>
      <c r="D5274" s="1" t="s">
        <v>3671</v>
      </c>
      <c r="E5274" s="92" t="s">
        <v>3532</v>
      </c>
      <c r="F5274" s="45" t="s">
        <v>3693</v>
      </c>
      <c r="G5274" s="1">
        <v>1</v>
      </c>
      <c r="H5274" s="1" t="s">
        <v>3355</v>
      </c>
      <c r="I5274" s="1" t="s">
        <v>3550</v>
      </c>
      <c r="K5274" s="1" t="str">
        <f>VLOOKUP(L5274,CW!C:D,2,FALSE)</f>
        <v>Jun'16</v>
      </c>
      <c r="L5274" s="1" t="str">
        <f t="shared" si="83"/>
        <v>25'16</v>
      </c>
      <c r="M5274" s="1" t="str">
        <f>VLOOKUP(K5274,CW!D:E,2,FALSE)</f>
        <v>Q1'16</v>
      </c>
    </row>
    <row r="5275" spans="1:13">
      <c r="A5275" s="2">
        <v>42543</v>
      </c>
      <c r="B5275" s="1" t="s">
        <v>3859</v>
      </c>
      <c r="C5275" s="1" t="s">
        <v>3611</v>
      </c>
      <c r="D5275" s="1" t="s">
        <v>3671</v>
      </c>
      <c r="E5275" s="92" t="s">
        <v>3532</v>
      </c>
      <c r="F5275" s="45" t="s">
        <v>4582</v>
      </c>
      <c r="G5275" s="1">
        <v>2</v>
      </c>
      <c r="H5275" s="1" t="s">
        <v>3355</v>
      </c>
      <c r="I5275" s="1" t="s">
        <v>3550</v>
      </c>
      <c r="K5275" s="1" t="str">
        <f>VLOOKUP(L5275,CW!C:D,2,FALSE)</f>
        <v>Jun'16</v>
      </c>
      <c r="L5275" s="1" t="str">
        <f t="shared" si="83"/>
        <v>25'16</v>
      </c>
      <c r="M5275" s="1" t="str">
        <f>VLOOKUP(K5275,CW!D:E,2,FALSE)</f>
        <v>Q1'16</v>
      </c>
    </row>
    <row r="5276" spans="1:13">
      <c r="A5276" s="2">
        <v>42543</v>
      </c>
      <c r="B5276" s="1" t="s">
        <v>3860</v>
      </c>
      <c r="C5276" s="1" t="s">
        <v>3611</v>
      </c>
      <c r="D5276" s="1" t="s">
        <v>3671</v>
      </c>
      <c r="E5276" s="92" t="s">
        <v>3532</v>
      </c>
      <c r="F5276" s="45" t="s">
        <v>3341</v>
      </c>
      <c r="G5276" s="1">
        <v>2</v>
      </c>
      <c r="H5276" s="1" t="s">
        <v>3355</v>
      </c>
      <c r="I5276" s="1" t="s">
        <v>3550</v>
      </c>
      <c r="K5276" s="1" t="str">
        <f>VLOOKUP(L5276,CW!C:D,2,FALSE)</f>
        <v>Jun'16</v>
      </c>
      <c r="L5276" s="1" t="str">
        <f t="shared" si="83"/>
        <v>25'16</v>
      </c>
      <c r="M5276" s="1" t="str">
        <f>VLOOKUP(K5276,CW!D:E,2,FALSE)</f>
        <v>Q1'16</v>
      </c>
    </row>
    <row r="5277" spans="1:13">
      <c r="A5277" s="2">
        <v>42543</v>
      </c>
      <c r="B5277" s="1" t="s">
        <v>3860</v>
      </c>
      <c r="C5277" s="1" t="s">
        <v>3611</v>
      </c>
      <c r="D5277" s="1" t="s">
        <v>3671</v>
      </c>
      <c r="E5277" s="92" t="s">
        <v>3532</v>
      </c>
      <c r="F5277" s="45" t="s">
        <v>4583</v>
      </c>
      <c r="G5277" s="1">
        <v>4</v>
      </c>
      <c r="H5277" s="1" t="s">
        <v>3355</v>
      </c>
      <c r="I5277" s="1" t="s">
        <v>3550</v>
      </c>
      <c r="K5277" s="1" t="str">
        <f>VLOOKUP(L5277,CW!C:D,2,FALSE)</f>
        <v>Jun'16</v>
      </c>
      <c r="L5277" s="1" t="str">
        <f t="shared" si="83"/>
        <v>25'16</v>
      </c>
      <c r="M5277" s="1" t="str">
        <f>VLOOKUP(K5277,CW!D:E,2,FALSE)</f>
        <v>Q1'16</v>
      </c>
    </row>
    <row r="5278" spans="1:13">
      <c r="A5278" s="2">
        <v>42543</v>
      </c>
      <c r="B5278" s="1" t="s">
        <v>3861</v>
      </c>
      <c r="C5278" s="1" t="s">
        <v>3325</v>
      </c>
      <c r="D5278" s="1" t="s">
        <v>3671</v>
      </c>
      <c r="E5278" s="92" t="s">
        <v>3532</v>
      </c>
      <c r="F5278" s="45" t="s">
        <v>3341</v>
      </c>
      <c r="G5278" s="1">
        <v>1</v>
      </c>
      <c r="H5278" s="1" t="s">
        <v>3355</v>
      </c>
      <c r="I5278" s="1" t="s">
        <v>3550</v>
      </c>
      <c r="K5278" s="1" t="str">
        <f>VLOOKUP(L5278,CW!C:D,2,FALSE)</f>
        <v>Jun'16</v>
      </c>
      <c r="L5278" s="1" t="str">
        <f t="shared" si="83"/>
        <v>25'16</v>
      </c>
      <c r="M5278" s="1" t="str">
        <f>VLOOKUP(K5278,CW!D:E,2,FALSE)</f>
        <v>Q1'16</v>
      </c>
    </row>
    <row r="5279" spans="1:13">
      <c r="A5279" s="2">
        <v>42543</v>
      </c>
      <c r="B5279" s="1" t="s">
        <v>3861</v>
      </c>
      <c r="C5279" s="1" t="s">
        <v>3325</v>
      </c>
      <c r="D5279" s="1" t="s">
        <v>3671</v>
      </c>
      <c r="E5279" s="92" t="s">
        <v>3532</v>
      </c>
      <c r="F5279" s="45" t="s">
        <v>4583</v>
      </c>
      <c r="G5279" s="1">
        <v>1</v>
      </c>
      <c r="H5279" s="1" t="s">
        <v>3355</v>
      </c>
      <c r="I5279" s="1" t="s">
        <v>3550</v>
      </c>
      <c r="K5279" s="1" t="str">
        <f>VLOOKUP(L5279,CW!C:D,2,FALSE)</f>
        <v>Jun'16</v>
      </c>
      <c r="L5279" s="1" t="str">
        <f t="shared" si="83"/>
        <v>25'16</v>
      </c>
      <c r="M5279" s="1" t="str">
        <f>VLOOKUP(K5279,CW!D:E,2,FALSE)</f>
        <v>Q1'16</v>
      </c>
    </row>
    <row r="5280" spans="1:13">
      <c r="A5280" s="2">
        <v>42543</v>
      </c>
      <c r="B5280" s="1" t="s">
        <v>3861</v>
      </c>
      <c r="C5280" s="1" t="s">
        <v>3325</v>
      </c>
      <c r="D5280" s="1" t="s">
        <v>3671</v>
      </c>
      <c r="E5280" s="92" t="s">
        <v>3532</v>
      </c>
      <c r="F5280" s="98" t="s">
        <v>4584</v>
      </c>
      <c r="G5280" s="1">
        <v>2</v>
      </c>
      <c r="H5280" s="1" t="s">
        <v>3355</v>
      </c>
      <c r="I5280" s="1" t="s">
        <v>3550</v>
      </c>
      <c r="K5280" s="1" t="str">
        <f>VLOOKUP(L5280,CW!C:D,2,FALSE)</f>
        <v>Jun'16</v>
      </c>
      <c r="L5280" s="1" t="str">
        <f t="shared" si="83"/>
        <v>25'16</v>
      </c>
      <c r="M5280" s="1" t="str">
        <f>VLOOKUP(K5280,CW!D:E,2,FALSE)</f>
        <v>Q1'16</v>
      </c>
    </row>
    <row r="5281" spans="1:13">
      <c r="A5281" s="2">
        <v>42543</v>
      </c>
      <c r="B5281" s="1" t="s">
        <v>3862</v>
      </c>
      <c r="C5281" s="1" t="s">
        <v>3611</v>
      </c>
      <c r="D5281" s="1" t="s">
        <v>3671</v>
      </c>
      <c r="E5281" s="92" t="s">
        <v>3532</v>
      </c>
      <c r="F5281" s="45" t="s">
        <v>3341</v>
      </c>
      <c r="G5281" s="1">
        <v>1</v>
      </c>
      <c r="H5281" s="1" t="s">
        <v>3355</v>
      </c>
      <c r="I5281" s="1" t="s">
        <v>3550</v>
      </c>
      <c r="K5281" s="1" t="str">
        <f>VLOOKUP(L5281,CW!C:D,2,FALSE)</f>
        <v>Jun'16</v>
      </c>
      <c r="L5281" s="1" t="str">
        <f t="shared" si="83"/>
        <v>25'16</v>
      </c>
      <c r="M5281" s="1" t="str">
        <f>VLOOKUP(K5281,CW!D:E,2,FALSE)</f>
        <v>Q1'16</v>
      </c>
    </row>
    <row r="5282" spans="1:13">
      <c r="A5282" s="2">
        <v>42543</v>
      </c>
      <c r="B5282" s="1" t="s">
        <v>3862</v>
      </c>
      <c r="C5282" s="1" t="s">
        <v>3611</v>
      </c>
      <c r="D5282" s="1" t="s">
        <v>3671</v>
      </c>
      <c r="E5282" s="92" t="s">
        <v>3532</v>
      </c>
      <c r="F5282" s="45" t="s">
        <v>4592</v>
      </c>
      <c r="G5282" s="1">
        <v>1</v>
      </c>
      <c r="H5282" s="1" t="s">
        <v>3355</v>
      </c>
      <c r="I5282" s="1" t="s">
        <v>3550</v>
      </c>
      <c r="K5282" s="1" t="str">
        <f>VLOOKUP(L5282,CW!C:D,2,FALSE)</f>
        <v>Jun'16</v>
      </c>
      <c r="L5282" s="1" t="str">
        <f t="shared" si="83"/>
        <v>25'16</v>
      </c>
      <c r="M5282" s="1" t="str">
        <f>VLOOKUP(K5282,CW!D:E,2,FALSE)</f>
        <v>Q1'16</v>
      </c>
    </row>
    <row r="5283" spans="1:13">
      <c r="A5283" s="2">
        <v>42543</v>
      </c>
      <c r="B5283" s="1" t="s">
        <v>3862</v>
      </c>
      <c r="C5283" s="1" t="s">
        <v>3611</v>
      </c>
      <c r="D5283" s="1" t="s">
        <v>3671</v>
      </c>
      <c r="E5283" s="92" t="s">
        <v>3532</v>
      </c>
      <c r="F5283" s="45" t="s">
        <v>4583</v>
      </c>
      <c r="G5283" s="1">
        <v>1</v>
      </c>
      <c r="H5283" s="1" t="s">
        <v>3355</v>
      </c>
      <c r="I5283" s="1" t="s">
        <v>3550</v>
      </c>
      <c r="K5283" s="1" t="str">
        <f>VLOOKUP(L5283,CW!C:D,2,FALSE)</f>
        <v>Jun'16</v>
      </c>
      <c r="L5283" s="1" t="str">
        <f t="shared" si="83"/>
        <v>25'16</v>
      </c>
      <c r="M5283" s="1" t="str">
        <f>VLOOKUP(K5283,CW!D:E,2,FALSE)</f>
        <v>Q1'16</v>
      </c>
    </row>
    <row r="5284" spans="1:13">
      <c r="A5284" s="2">
        <v>42543</v>
      </c>
      <c r="B5284" s="1" t="s">
        <v>3862</v>
      </c>
      <c r="C5284" s="1" t="s">
        <v>3611</v>
      </c>
      <c r="D5284" s="1" t="s">
        <v>3671</v>
      </c>
      <c r="E5284" s="92" t="s">
        <v>3532</v>
      </c>
      <c r="F5284" s="45" t="s">
        <v>4582</v>
      </c>
      <c r="G5284" s="1">
        <v>1</v>
      </c>
      <c r="H5284" s="1" t="s">
        <v>3355</v>
      </c>
      <c r="I5284" s="1" t="s">
        <v>3550</v>
      </c>
      <c r="K5284" s="1" t="str">
        <f>VLOOKUP(L5284,CW!C:D,2,FALSE)</f>
        <v>Jun'16</v>
      </c>
      <c r="L5284" s="1" t="str">
        <f t="shared" si="83"/>
        <v>25'16</v>
      </c>
      <c r="M5284" s="1" t="str">
        <f>VLOOKUP(K5284,CW!D:E,2,FALSE)</f>
        <v>Q1'16</v>
      </c>
    </row>
    <row r="5285" spans="1:13">
      <c r="A5285" s="2">
        <v>42543</v>
      </c>
      <c r="B5285" s="1" t="s">
        <v>3862</v>
      </c>
      <c r="C5285" s="1" t="s">
        <v>3611</v>
      </c>
      <c r="D5285" s="1" t="s">
        <v>3671</v>
      </c>
      <c r="E5285" s="92" t="s">
        <v>3532</v>
      </c>
      <c r="F5285" s="45" t="s">
        <v>3693</v>
      </c>
      <c r="G5285" s="1">
        <v>1</v>
      </c>
      <c r="H5285" s="1" t="s">
        <v>3355</v>
      </c>
      <c r="I5285" s="1" t="s">
        <v>3550</v>
      </c>
      <c r="K5285" s="1" t="str">
        <f>VLOOKUP(L5285,CW!C:D,2,FALSE)</f>
        <v>Jun'16</v>
      </c>
      <c r="L5285" s="1" t="str">
        <f t="shared" si="83"/>
        <v>25'16</v>
      </c>
      <c r="M5285" s="1" t="str">
        <f>VLOOKUP(K5285,CW!D:E,2,FALSE)</f>
        <v>Q1'16</v>
      </c>
    </row>
    <row r="5286" spans="1:13">
      <c r="A5286" s="2">
        <v>42543</v>
      </c>
      <c r="B5286" s="1" t="s">
        <v>3863</v>
      </c>
      <c r="C5286" s="1" t="s">
        <v>3611</v>
      </c>
      <c r="D5286" s="1" t="s">
        <v>3671</v>
      </c>
      <c r="E5286" s="92" t="s">
        <v>3532</v>
      </c>
      <c r="F5286" s="45" t="s">
        <v>3341</v>
      </c>
      <c r="G5286" s="1">
        <v>1</v>
      </c>
      <c r="H5286" s="1" t="s">
        <v>3355</v>
      </c>
      <c r="I5286" s="1" t="s">
        <v>3550</v>
      </c>
      <c r="K5286" s="1" t="str">
        <f>VLOOKUP(L5286,CW!C:D,2,FALSE)</f>
        <v>Jun'16</v>
      </c>
      <c r="L5286" s="1" t="str">
        <f t="shared" si="83"/>
        <v>25'16</v>
      </c>
      <c r="M5286" s="1" t="str">
        <f>VLOOKUP(K5286,CW!D:E,2,FALSE)</f>
        <v>Q1'16</v>
      </c>
    </row>
    <row r="5287" spans="1:13">
      <c r="A5287" s="2">
        <v>42543</v>
      </c>
      <c r="B5287" s="1" t="s">
        <v>3863</v>
      </c>
      <c r="C5287" s="1" t="s">
        <v>3611</v>
      </c>
      <c r="D5287" s="1" t="s">
        <v>3671</v>
      </c>
      <c r="E5287" s="92" t="s">
        <v>3532</v>
      </c>
      <c r="F5287" s="45" t="s">
        <v>4592</v>
      </c>
      <c r="G5287" s="1">
        <v>1</v>
      </c>
      <c r="H5287" s="1" t="s">
        <v>3355</v>
      </c>
      <c r="I5287" s="1" t="s">
        <v>3550</v>
      </c>
      <c r="K5287" s="1" t="str">
        <f>VLOOKUP(L5287,CW!C:D,2,FALSE)</f>
        <v>Jun'16</v>
      </c>
      <c r="L5287" s="1" t="str">
        <f t="shared" si="83"/>
        <v>25'16</v>
      </c>
      <c r="M5287" s="1" t="str">
        <f>VLOOKUP(K5287,CW!D:E,2,FALSE)</f>
        <v>Q1'16</v>
      </c>
    </row>
    <row r="5288" spans="1:13">
      <c r="A5288" s="2">
        <v>42543</v>
      </c>
      <c r="B5288" s="1" t="s">
        <v>3863</v>
      </c>
      <c r="C5288" s="1" t="s">
        <v>3611</v>
      </c>
      <c r="D5288" s="1" t="s">
        <v>3671</v>
      </c>
      <c r="E5288" s="92" t="s">
        <v>3532</v>
      </c>
      <c r="F5288" s="45" t="s">
        <v>4582</v>
      </c>
      <c r="G5288" s="1">
        <v>1</v>
      </c>
      <c r="H5288" s="1" t="s">
        <v>3355</v>
      </c>
      <c r="I5288" s="1" t="s">
        <v>3550</v>
      </c>
      <c r="K5288" s="1" t="str">
        <f>VLOOKUP(L5288,CW!C:D,2,FALSE)</f>
        <v>Jun'16</v>
      </c>
      <c r="L5288" s="1" t="str">
        <f t="shared" si="83"/>
        <v>25'16</v>
      </c>
      <c r="M5288" s="1" t="str">
        <f>VLOOKUP(K5288,CW!D:E,2,FALSE)</f>
        <v>Q1'16</v>
      </c>
    </row>
    <row r="5289" spans="1:13">
      <c r="A5289" s="2">
        <v>42543</v>
      </c>
      <c r="B5289" s="1" t="s">
        <v>3864</v>
      </c>
      <c r="C5289" s="1" t="s">
        <v>3778</v>
      </c>
      <c r="D5289" s="1" t="s">
        <v>3671</v>
      </c>
      <c r="E5289" s="92" t="s">
        <v>3532</v>
      </c>
      <c r="F5289" s="45" t="s">
        <v>3341</v>
      </c>
      <c r="G5289" s="1">
        <v>3</v>
      </c>
      <c r="H5289" s="1" t="s">
        <v>3355</v>
      </c>
      <c r="I5289" s="1" t="s">
        <v>3550</v>
      </c>
      <c r="K5289" s="1" t="str">
        <f>VLOOKUP(L5289,CW!C:D,2,FALSE)</f>
        <v>Jun'16</v>
      </c>
      <c r="L5289" s="1" t="str">
        <f t="shared" si="83"/>
        <v>25'16</v>
      </c>
      <c r="M5289" s="1" t="str">
        <f>VLOOKUP(K5289,CW!D:E,2,FALSE)</f>
        <v>Q1'16</v>
      </c>
    </row>
    <row r="5290" spans="1:13">
      <c r="A5290" s="2">
        <v>42543</v>
      </c>
      <c r="B5290" s="1" t="s">
        <v>3864</v>
      </c>
      <c r="C5290" s="1" t="s">
        <v>3778</v>
      </c>
      <c r="D5290" s="1" t="s">
        <v>3671</v>
      </c>
      <c r="E5290" s="92" t="s">
        <v>3532</v>
      </c>
      <c r="F5290" s="45" t="s">
        <v>4583</v>
      </c>
      <c r="G5290" s="1">
        <v>1</v>
      </c>
      <c r="H5290" s="1" t="s">
        <v>3355</v>
      </c>
      <c r="I5290" s="1" t="s">
        <v>3550</v>
      </c>
      <c r="K5290" s="1" t="str">
        <f>VLOOKUP(L5290,CW!C:D,2,FALSE)</f>
        <v>Jun'16</v>
      </c>
      <c r="L5290" s="1" t="str">
        <f t="shared" si="83"/>
        <v>25'16</v>
      </c>
      <c r="M5290" s="1" t="str">
        <f>VLOOKUP(K5290,CW!D:E,2,FALSE)</f>
        <v>Q1'16</v>
      </c>
    </row>
    <row r="5291" spans="1:13">
      <c r="A5291" s="2">
        <v>42543</v>
      </c>
      <c r="B5291" s="1" t="s">
        <v>3864</v>
      </c>
      <c r="C5291" s="1" t="s">
        <v>3778</v>
      </c>
      <c r="D5291" s="1" t="s">
        <v>3671</v>
      </c>
      <c r="E5291" s="92" t="s">
        <v>3532</v>
      </c>
      <c r="F5291" s="45" t="s">
        <v>4582</v>
      </c>
      <c r="G5291" s="1">
        <v>1</v>
      </c>
      <c r="H5291" s="1" t="s">
        <v>3355</v>
      </c>
      <c r="I5291" s="1" t="s">
        <v>3550</v>
      </c>
      <c r="K5291" s="1" t="str">
        <f>VLOOKUP(L5291,CW!C:D,2,FALSE)</f>
        <v>Jun'16</v>
      </c>
      <c r="L5291" s="1" t="str">
        <f t="shared" si="83"/>
        <v>25'16</v>
      </c>
      <c r="M5291" s="1" t="str">
        <f>VLOOKUP(K5291,CW!D:E,2,FALSE)</f>
        <v>Q1'16</v>
      </c>
    </row>
    <row r="5292" spans="1:13">
      <c r="A5292" s="2">
        <v>42543</v>
      </c>
      <c r="B5292" s="1" t="s">
        <v>3865</v>
      </c>
      <c r="C5292" s="1" t="s">
        <v>3580</v>
      </c>
      <c r="D5292" s="1" t="s">
        <v>3671</v>
      </c>
      <c r="E5292" s="92" t="s">
        <v>3532</v>
      </c>
      <c r="F5292" s="45" t="s">
        <v>3341</v>
      </c>
      <c r="G5292" s="1">
        <v>1</v>
      </c>
      <c r="H5292" s="1" t="s">
        <v>3355</v>
      </c>
      <c r="I5292" s="1" t="s">
        <v>3550</v>
      </c>
      <c r="K5292" s="1" t="str">
        <f>VLOOKUP(L5292,CW!C:D,2,FALSE)</f>
        <v>Jun'16</v>
      </c>
      <c r="L5292" s="1" t="str">
        <f t="shared" si="83"/>
        <v>25'16</v>
      </c>
      <c r="M5292" s="1" t="str">
        <f>VLOOKUP(K5292,CW!D:E,2,FALSE)</f>
        <v>Q1'16</v>
      </c>
    </row>
    <row r="5293" spans="1:13">
      <c r="A5293" s="2">
        <v>42543</v>
      </c>
      <c r="B5293" s="1" t="s">
        <v>3865</v>
      </c>
      <c r="C5293" s="1" t="s">
        <v>3580</v>
      </c>
      <c r="D5293" s="1" t="s">
        <v>3671</v>
      </c>
      <c r="E5293" s="92" t="s">
        <v>3532</v>
      </c>
      <c r="F5293" s="45" t="s">
        <v>4583</v>
      </c>
      <c r="G5293" s="1">
        <v>1</v>
      </c>
      <c r="H5293" s="1" t="s">
        <v>3355</v>
      </c>
      <c r="I5293" s="1" t="s">
        <v>3550</v>
      </c>
      <c r="K5293" s="1" t="str">
        <f>VLOOKUP(L5293,CW!C:D,2,FALSE)</f>
        <v>Jun'16</v>
      </c>
      <c r="L5293" s="1" t="str">
        <f t="shared" si="83"/>
        <v>25'16</v>
      </c>
      <c r="M5293" s="1" t="str">
        <f>VLOOKUP(K5293,CW!D:E,2,FALSE)</f>
        <v>Q1'16</v>
      </c>
    </row>
    <row r="5294" spans="1:13">
      <c r="A5294" s="2">
        <v>42543</v>
      </c>
      <c r="B5294" s="1" t="s">
        <v>3866</v>
      </c>
      <c r="C5294" s="1" t="s">
        <v>3326</v>
      </c>
      <c r="D5294" s="1" t="s">
        <v>3566</v>
      </c>
      <c r="E5294" s="92" t="s">
        <v>3532</v>
      </c>
      <c r="F5294" s="45" t="s">
        <v>3341</v>
      </c>
      <c r="G5294" s="1">
        <v>1</v>
      </c>
      <c r="H5294" s="1" t="s">
        <v>3355</v>
      </c>
      <c r="I5294" s="1" t="s">
        <v>3550</v>
      </c>
      <c r="K5294" s="1" t="str">
        <f>VLOOKUP(L5294,CW!C:D,2,FALSE)</f>
        <v>Jun'16</v>
      </c>
      <c r="L5294" s="1" t="str">
        <f t="shared" si="83"/>
        <v>25'16</v>
      </c>
      <c r="M5294" s="1" t="str">
        <f>VLOOKUP(K5294,CW!D:E,2,FALSE)</f>
        <v>Q1'16</v>
      </c>
    </row>
    <row r="5295" spans="1:13">
      <c r="A5295" s="2">
        <v>42543</v>
      </c>
      <c r="B5295" s="1" t="s">
        <v>3866</v>
      </c>
      <c r="C5295" s="1" t="s">
        <v>3326</v>
      </c>
      <c r="D5295" s="1" t="s">
        <v>3566</v>
      </c>
      <c r="E5295" s="92" t="s">
        <v>3532</v>
      </c>
      <c r="F5295" s="45" t="s">
        <v>4583</v>
      </c>
      <c r="G5295" s="1">
        <v>2</v>
      </c>
      <c r="H5295" s="1" t="s">
        <v>3355</v>
      </c>
      <c r="I5295" s="1" t="s">
        <v>3550</v>
      </c>
      <c r="K5295" s="1" t="str">
        <f>VLOOKUP(L5295,CW!C:D,2,FALSE)</f>
        <v>Jun'16</v>
      </c>
      <c r="L5295" s="1" t="str">
        <f t="shared" si="83"/>
        <v>25'16</v>
      </c>
      <c r="M5295" s="1" t="str">
        <f>VLOOKUP(K5295,CW!D:E,2,FALSE)</f>
        <v>Q1'16</v>
      </c>
    </row>
    <row r="5296" spans="1:13">
      <c r="A5296" s="2">
        <v>42543</v>
      </c>
      <c r="B5296" s="1" t="s">
        <v>3867</v>
      </c>
      <c r="C5296" s="1" t="s">
        <v>3326</v>
      </c>
      <c r="D5296" s="1" t="s">
        <v>3671</v>
      </c>
      <c r="E5296" s="92" t="s">
        <v>3532</v>
      </c>
      <c r="F5296" s="45" t="s">
        <v>3341</v>
      </c>
      <c r="G5296" s="1">
        <v>5</v>
      </c>
      <c r="H5296" s="1" t="s">
        <v>3355</v>
      </c>
      <c r="I5296" s="1" t="s">
        <v>3550</v>
      </c>
      <c r="K5296" s="1" t="str">
        <f>VLOOKUP(L5296,CW!C:D,2,FALSE)</f>
        <v>Jun'16</v>
      </c>
      <c r="L5296" s="1" t="str">
        <f t="shared" si="83"/>
        <v>25'16</v>
      </c>
      <c r="M5296" s="1" t="str">
        <f>VLOOKUP(K5296,CW!D:E,2,FALSE)</f>
        <v>Q1'16</v>
      </c>
    </row>
    <row r="5297" spans="1:13">
      <c r="A5297" s="2">
        <v>42543</v>
      </c>
      <c r="B5297" s="1" t="s">
        <v>3867</v>
      </c>
      <c r="C5297" s="1" t="s">
        <v>3326</v>
      </c>
      <c r="D5297" s="1" t="s">
        <v>3671</v>
      </c>
      <c r="E5297" s="92" t="s">
        <v>3532</v>
      </c>
      <c r="F5297" s="45" t="s">
        <v>4583</v>
      </c>
      <c r="G5297" s="1">
        <v>4</v>
      </c>
      <c r="H5297" s="1" t="s">
        <v>3355</v>
      </c>
      <c r="I5297" s="1" t="s">
        <v>3550</v>
      </c>
      <c r="K5297" s="1" t="str">
        <f>VLOOKUP(L5297,CW!C:D,2,FALSE)</f>
        <v>Jun'16</v>
      </c>
      <c r="L5297" s="1" t="str">
        <f t="shared" si="83"/>
        <v>25'16</v>
      </c>
      <c r="M5297" s="1" t="str">
        <f>VLOOKUP(K5297,CW!D:E,2,FALSE)</f>
        <v>Q1'16</v>
      </c>
    </row>
    <row r="5298" spans="1:13">
      <c r="A5298" s="2">
        <v>42543</v>
      </c>
      <c r="B5298" s="1" t="s">
        <v>3867</v>
      </c>
      <c r="C5298" s="1" t="s">
        <v>3326</v>
      </c>
      <c r="D5298" s="1" t="s">
        <v>3671</v>
      </c>
      <c r="E5298" s="92" t="s">
        <v>3532</v>
      </c>
      <c r="F5298" s="45" t="s">
        <v>4582</v>
      </c>
      <c r="G5298" s="1">
        <v>3</v>
      </c>
      <c r="H5298" s="1" t="s">
        <v>3355</v>
      </c>
      <c r="I5298" s="1" t="s">
        <v>3550</v>
      </c>
      <c r="K5298" s="1" t="str">
        <f>VLOOKUP(L5298,CW!C:D,2,FALSE)</f>
        <v>Jun'16</v>
      </c>
      <c r="L5298" s="1" t="str">
        <f t="shared" si="83"/>
        <v>25'16</v>
      </c>
      <c r="M5298" s="1" t="str">
        <f>VLOOKUP(K5298,CW!D:E,2,FALSE)</f>
        <v>Q1'16</v>
      </c>
    </row>
    <row r="5299" spans="1:13">
      <c r="A5299" s="2">
        <v>42543</v>
      </c>
      <c r="B5299" s="1" t="s">
        <v>3867</v>
      </c>
      <c r="C5299" s="1" t="s">
        <v>3326</v>
      </c>
      <c r="D5299" s="1" t="s">
        <v>3671</v>
      </c>
      <c r="E5299" s="92" t="s">
        <v>3532</v>
      </c>
      <c r="F5299" s="45" t="s">
        <v>3693</v>
      </c>
      <c r="G5299" s="1">
        <v>3</v>
      </c>
      <c r="H5299" s="1" t="s">
        <v>3355</v>
      </c>
      <c r="I5299" s="1" t="s">
        <v>3550</v>
      </c>
      <c r="K5299" s="1" t="str">
        <f>VLOOKUP(L5299,CW!C:D,2,FALSE)</f>
        <v>Jun'16</v>
      </c>
      <c r="L5299" s="1" t="str">
        <f t="shared" si="83"/>
        <v>25'16</v>
      </c>
      <c r="M5299" s="1" t="str">
        <f>VLOOKUP(K5299,CW!D:E,2,FALSE)</f>
        <v>Q1'16</v>
      </c>
    </row>
    <row r="5300" spans="1:13">
      <c r="A5300" s="2">
        <v>42543</v>
      </c>
      <c r="B5300" s="1" t="s">
        <v>3868</v>
      </c>
      <c r="C5300" s="1" t="s">
        <v>3326</v>
      </c>
      <c r="D5300" s="1" t="s">
        <v>3566</v>
      </c>
      <c r="E5300" s="92" t="s">
        <v>3532</v>
      </c>
      <c r="F5300" s="98" t="s">
        <v>4584</v>
      </c>
      <c r="G5300" s="1">
        <v>1</v>
      </c>
      <c r="H5300" s="1" t="s">
        <v>3355</v>
      </c>
      <c r="I5300" s="1" t="s">
        <v>3550</v>
      </c>
      <c r="K5300" s="1" t="str">
        <f>VLOOKUP(L5300,CW!C:D,2,FALSE)</f>
        <v>Jun'16</v>
      </c>
      <c r="L5300" s="1" t="str">
        <f t="shared" si="83"/>
        <v>25'16</v>
      </c>
      <c r="M5300" s="1" t="str">
        <f>VLOOKUP(K5300,CW!D:E,2,FALSE)</f>
        <v>Q1'16</v>
      </c>
    </row>
    <row r="5301" spans="1:13">
      <c r="A5301" s="2">
        <v>42543</v>
      </c>
      <c r="B5301" s="1" t="s">
        <v>3868</v>
      </c>
      <c r="C5301" s="1" t="s">
        <v>3326</v>
      </c>
      <c r="D5301" s="1" t="s">
        <v>3566</v>
      </c>
      <c r="E5301" s="92" t="s">
        <v>3532</v>
      </c>
      <c r="F5301" s="45" t="s">
        <v>3693</v>
      </c>
      <c r="G5301" s="1">
        <v>1</v>
      </c>
      <c r="H5301" s="1" t="s">
        <v>3355</v>
      </c>
      <c r="I5301" s="1" t="s">
        <v>3550</v>
      </c>
      <c r="K5301" s="1" t="str">
        <f>VLOOKUP(L5301,CW!C:D,2,FALSE)</f>
        <v>Jun'16</v>
      </c>
      <c r="L5301" s="1" t="str">
        <f t="shared" si="83"/>
        <v>25'16</v>
      </c>
      <c r="M5301" s="1" t="str">
        <f>VLOOKUP(K5301,CW!D:E,2,FALSE)</f>
        <v>Q1'16</v>
      </c>
    </row>
    <row r="5302" spans="1:13">
      <c r="A5302" s="2">
        <v>42543</v>
      </c>
      <c r="B5302" s="1" t="s">
        <v>3869</v>
      </c>
      <c r="C5302" s="1" t="s">
        <v>3326</v>
      </c>
      <c r="D5302" s="1" t="s">
        <v>3671</v>
      </c>
      <c r="E5302" s="92" t="s">
        <v>3532</v>
      </c>
      <c r="F5302" s="45" t="s">
        <v>3341</v>
      </c>
      <c r="G5302" s="1">
        <v>2</v>
      </c>
      <c r="H5302" s="1" t="s">
        <v>3355</v>
      </c>
      <c r="I5302" s="1" t="s">
        <v>3550</v>
      </c>
      <c r="K5302" s="1" t="str">
        <f>VLOOKUP(L5302,CW!C:D,2,FALSE)</f>
        <v>Jun'16</v>
      </c>
      <c r="L5302" s="1" t="str">
        <f t="shared" si="83"/>
        <v>25'16</v>
      </c>
      <c r="M5302" s="1" t="str">
        <f>VLOOKUP(K5302,CW!D:E,2,FALSE)</f>
        <v>Q1'16</v>
      </c>
    </row>
    <row r="5303" spans="1:13">
      <c r="A5303" s="2">
        <v>42543</v>
      </c>
      <c r="B5303" s="1" t="s">
        <v>3869</v>
      </c>
      <c r="C5303" s="1" t="s">
        <v>3326</v>
      </c>
      <c r="D5303" s="1" t="s">
        <v>3671</v>
      </c>
      <c r="E5303" s="92" t="s">
        <v>3532</v>
      </c>
      <c r="F5303" s="45" t="s">
        <v>4583</v>
      </c>
      <c r="G5303" s="1">
        <v>5</v>
      </c>
      <c r="H5303" s="1" t="s">
        <v>3355</v>
      </c>
      <c r="I5303" s="1" t="s">
        <v>3550</v>
      </c>
      <c r="K5303" s="1" t="str">
        <f>VLOOKUP(L5303,CW!C:D,2,FALSE)</f>
        <v>Jun'16</v>
      </c>
      <c r="L5303" s="1" t="str">
        <f t="shared" si="83"/>
        <v>25'16</v>
      </c>
      <c r="M5303" s="1" t="str">
        <f>VLOOKUP(K5303,CW!D:E,2,FALSE)</f>
        <v>Q1'16</v>
      </c>
    </row>
    <row r="5304" spans="1:13">
      <c r="A5304" s="2">
        <v>42543</v>
      </c>
      <c r="B5304" s="1" t="s">
        <v>3869</v>
      </c>
      <c r="C5304" s="1" t="s">
        <v>3326</v>
      </c>
      <c r="D5304" s="1" t="s">
        <v>3671</v>
      </c>
      <c r="E5304" s="92" t="s">
        <v>3532</v>
      </c>
      <c r="F5304" s="45" t="s">
        <v>4582</v>
      </c>
      <c r="G5304" s="1">
        <v>6</v>
      </c>
      <c r="H5304" s="1" t="s">
        <v>3355</v>
      </c>
      <c r="I5304" s="1" t="s">
        <v>3550</v>
      </c>
      <c r="K5304" s="1" t="str">
        <f>VLOOKUP(L5304,CW!C:D,2,FALSE)</f>
        <v>Jun'16</v>
      </c>
      <c r="L5304" s="1" t="str">
        <f t="shared" si="83"/>
        <v>25'16</v>
      </c>
      <c r="M5304" s="1" t="str">
        <f>VLOOKUP(K5304,CW!D:E,2,FALSE)</f>
        <v>Q1'16</v>
      </c>
    </row>
    <row r="5305" spans="1:13">
      <c r="A5305" s="2">
        <v>42543</v>
      </c>
      <c r="B5305" s="1" t="s">
        <v>3869</v>
      </c>
      <c r="C5305" s="1" t="s">
        <v>3326</v>
      </c>
      <c r="D5305" s="1" t="s">
        <v>3671</v>
      </c>
      <c r="E5305" s="92" t="s">
        <v>3532</v>
      </c>
      <c r="F5305" s="45" t="s">
        <v>3693</v>
      </c>
      <c r="G5305" s="1">
        <v>5</v>
      </c>
      <c r="H5305" s="1" t="s">
        <v>3355</v>
      </c>
      <c r="I5305" s="1" t="s">
        <v>3550</v>
      </c>
      <c r="K5305" s="1" t="str">
        <f>VLOOKUP(L5305,CW!C:D,2,FALSE)</f>
        <v>Jun'16</v>
      </c>
      <c r="L5305" s="1" t="str">
        <f t="shared" si="83"/>
        <v>25'16</v>
      </c>
      <c r="M5305" s="1" t="str">
        <f>VLOOKUP(K5305,CW!D:E,2,FALSE)</f>
        <v>Q1'16</v>
      </c>
    </row>
    <row r="5306" spans="1:13">
      <c r="A5306" s="2">
        <v>42543</v>
      </c>
      <c r="B5306" s="1" t="s">
        <v>3870</v>
      </c>
      <c r="C5306" s="1" t="s">
        <v>3871</v>
      </c>
      <c r="D5306" s="1" t="s">
        <v>3671</v>
      </c>
      <c r="E5306" s="92" t="s">
        <v>3532</v>
      </c>
      <c r="F5306" s="45" t="s">
        <v>3341</v>
      </c>
      <c r="G5306" s="1">
        <v>1</v>
      </c>
      <c r="H5306" s="1" t="s">
        <v>3355</v>
      </c>
      <c r="I5306" s="1" t="s">
        <v>3550</v>
      </c>
      <c r="K5306" s="1" t="str">
        <f>VLOOKUP(L5306,CW!C:D,2,FALSE)</f>
        <v>Jun'16</v>
      </c>
      <c r="L5306" s="1" t="str">
        <f t="shared" si="83"/>
        <v>25'16</v>
      </c>
      <c r="M5306" s="1" t="str">
        <f>VLOOKUP(K5306,CW!D:E,2,FALSE)</f>
        <v>Q1'16</v>
      </c>
    </row>
    <row r="5307" spans="1:13">
      <c r="A5307" s="2">
        <v>42543</v>
      </c>
      <c r="B5307" s="1" t="s">
        <v>3870</v>
      </c>
      <c r="C5307" s="1" t="s">
        <v>3871</v>
      </c>
      <c r="D5307" s="1" t="s">
        <v>3671</v>
      </c>
      <c r="E5307" s="92" t="s">
        <v>3532</v>
      </c>
      <c r="F5307" s="45" t="s">
        <v>4583</v>
      </c>
      <c r="G5307" s="1">
        <v>1</v>
      </c>
      <c r="H5307" s="1" t="s">
        <v>3355</v>
      </c>
      <c r="I5307" s="1" t="s">
        <v>3550</v>
      </c>
      <c r="K5307" s="1" t="str">
        <f>VLOOKUP(L5307,CW!C:D,2,FALSE)</f>
        <v>Jun'16</v>
      </c>
      <c r="L5307" s="1" t="str">
        <f t="shared" si="83"/>
        <v>25'16</v>
      </c>
      <c r="M5307" s="1" t="str">
        <f>VLOOKUP(K5307,CW!D:E,2,FALSE)</f>
        <v>Q1'16</v>
      </c>
    </row>
    <row r="5308" spans="1:13">
      <c r="A5308" s="2">
        <v>42543</v>
      </c>
      <c r="B5308" s="1" t="s">
        <v>3870</v>
      </c>
      <c r="C5308" s="1" t="s">
        <v>3871</v>
      </c>
      <c r="D5308" s="1" t="s">
        <v>3671</v>
      </c>
      <c r="E5308" s="92" t="s">
        <v>3532</v>
      </c>
      <c r="F5308" s="45" t="s">
        <v>4582</v>
      </c>
      <c r="G5308" s="1">
        <v>2</v>
      </c>
      <c r="H5308" s="1" t="s">
        <v>3355</v>
      </c>
      <c r="I5308" s="1" t="s">
        <v>3550</v>
      </c>
      <c r="K5308" s="1" t="str">
        <f>VLOOKUP(L5308,CW!C:D,2,FALSE)</f>
        <v>Jun'16</v>
      </c>
      <c r="L5308" s="1" t="str">
        <f t="shared" si="83"/>
        <v>25'16</v>
      </c>
      <c r="M5308" s="1" t="str">
        <f>VLOOKUP(K5308,CW!D:E,2,FALSE)</f>
        <v>Q1'16</v>
      </c>
    </row>
    <row r="5309" spans="1:13">
      <c r="A5309" s="2">
        <v>42543</v>
      </c>
      <c r="B5309" s="1" t="s">
        <v>3872</v>
      </c>
      <c r="C5309" s="1" t="s">
        <v>3309</v>
      </c>
      <c r="D5309" s="1" t="s">
        <v>3566</v>
      </c>
      <c r="E5309" s="92" t="s">
        <v>3532</v>
      </c>
      <c r="F5309" s="45" t="s">
        <v>3341</v>
      </c>
      <c r="G5309" s="1">
        <v>2</v>
      </c>
      <c r="H5309" s="1" t="s">
        <v>3355</v>
      </c>
      <c r="I5309" s="1" t="s">
        <v>3550</v>
      </c>
      <c r="K5309" s="1" t="str">
        <f>VLOOKUP(L5309,CW!C:D,2,FALSE)</f>
        <v>Jun'16</v>
      </c>
      <c r="L5309" s="1" t="str">
        <f t="shared" si="83"/>
        <v>25'16</v>
      </c>
      <c r="M5309" s="1" t="str">
        <f>VLOOKUP(K5309,CW!D:E,2,FALSE)</f>
        <v>Q1'16</v>
      </c>
    </row>
    <row r="5310" spans="1:13">
      <c r="A5310" s="2">
        <v>42543</v>
      </c>
      <c r="B5310" s="1" t="s">
        <v>3872</v>
      </c>
      <c r="C5310" s="1" t="s">
        <v>3309</v>
      </c>
      <c r="D5310" s="1" t="s">
        <v>3566</v>
      </c>
      <c r="E5310" s="92" t="s">
        <v>3532</v>
      </c>
      <c r="F5310" s="98" t="s">
        <v>4584</v>
      </c>
      <c r="G5310" s="1">
        <v>1</v>
      </c>
      <c r="H5310" s="1" t="s">
        <v>3355</v>
      </c>
      <c r="I5310" s="1" t="s">
        <v>3550</v>
      </c>
      <c r="K5310" s="1" t="str">
        <f>VLOOKUP(L5310,CW!C:D,2,FALSE)</f>
        <v>Jun'16</v>
      </c>
      <c r="L5310" s="1" t="str">
        <f t="shared" si="83"/>
        <v>25'16</v>
      </c>
      <c r="M5310" s="1" t="str">
        <f>VLOOKUP(K5310,CW!D:E,2,FALSE)</f>
        <v>Q1'16</v>
      </c>
    </row>
    <row r="5311" spans="1:13">
      <c r="A5311" s="2">
        <v>42543</v>
      </c>
      <c r="B5311" s="1" t="s">
        <v>3872</v>
      </c>
      <c r="C5311" s="1" t="s">
        <v>3309</v>
      </c>
      <c r="D5311" s="1" t="s">
        <v>3566</v>
      </c>
      <c r="E5311" s="92" t="s">
        <v>3532</v>
      </c>
      <c r="F5311" s="45" t="s">
        <v>4582</v>
      </c>
      <c r="G5311" s="1">
        <v>1</v>
      </c>
      <c r="H5311" s="1" t="s">
        <v>3355</v>
      </c>
      <c r="I5311" s="1" t="s">
        <v>3550</v>
      </c>
      <c r="K5311" s="1" t="str">
        <f>VLOOKUP(L5311,CW!C:D,2,FALSE)</f>
        <v>Jun'16</v>
      </c>
      <c r="L5311" s="1" t="str">
        <f t="shared" si="83"/>
        <v>25'16</v>
      </c>
      <c r="M5311" s="1" t="str">
        <f>VLOOKUP(K5311,CW!D:E,2,FALSE)</f>
        <v>Q1'16</v>
      </c>
    </row>
    <row r="5312" spans="1:13">
      <c r="A5312" s="2">
        <v>42543</v>
      </c>
      <c r="B5312" s="1" t="s">
        <v>3873</v>
      </c>
      <c r="C5312" s="1" t="s">
        <v>3326</v>
      </c>
      <c r="D5312" s="1" t="s">
        <v>3566</v>
      </c>
      <c r="E5312" s="92" t="s">
        <v>3532</v>
      </c>
      <c r="F5312" s="45" t="s">
        <v>3341</v>
      </c>
      <c r="G5312" s="1">
        <v>2</v>
      </c>
      <c r="H5312" s="1" t="s">
        <v>3355</v>
      </c>
      <c r="I5312" s="1" t="s">
        <v>3550</v>
      </c>
      <c r="K5312" s="1" t="str">
        <f>VLOOKUP(L5312,CW!C:D,2,FALSE)</f>
        <v>Jun'16</v>
      </c>
      <c r="L5312" s="1" t="str">
        <f t="shared" si="83"/>
        <v>25'16</v>
      </c>
      <c r="M5312" s="1" t="str">
        <f>VLOOKUP(K5312,CW!D:E,2,FALSE)</f>
        <v>Q1'16</v>
      </c>
    </row>
    <row r="5313" spans="1:13">
      <c r="A5313" s="2">
        <v>42543</v>
      </c>
      <c r="B5313" s="1" t="s">
        <v>3873</v>
      </c>
      <c r="C5313" s="1" t="s">
        <v>3326</v>
      </c>
      <c r="D5313" s="1" t="s">
        <v>3566</v>
      </c>
      <c r="E5313" s="92" t="s">
        <v>3532</v>
      </c>
      <c r="F5313" s="45" t="s">
        <v>4583</v>
      </c>
      <c r="G5313" s="1">
        <v>1</v>
      </c>
      <c r="H5313" s="1" t="s">
        <v>3355</v>
      </c>
      <c r="I5313" s="1" t="s">
        <v>3550</v>
      </c>
      <c r="K5313" s="1" t="str">
        <f>VLOOKUP(L5313,CW!C:D,2,FALSE)</f>
        <v>Jun'16</v>
      </c>
      <c r="L5313" s="1" t="str">
        <f t="shared" si="83"/>
        <v>25'16</v>
      </c>
      <c r="M5313" s="1" t="str">
        <f>VLOOKUP(K5313,CW!D:E,2,FALSE)</f>
        <v>Q1'16</v>
      </c>
    </row>
    <row r="5314" spans="1:13">
      <c r="A5314" s="2">
        <v>42543</v>
      </c>
      <c r="B5314" s="1" t="s">
        <v>3874</v>
      </c>
      <c r="C5314" s="1" t="s">
        <v>3326</v>
      </c>
      <c r="D5314" s="1" t="s">
        <v>3556</v>
      </c>
      <c r="E5314" s="92" t="s">
        <v>3532</v>
      </c>
      <c r="F5314" s="45" t="s">
        <v>3341</v>
      </c>
      <c r="G5314" s="1">
        <v>5</v>
      </c>
      <c r="H5314" s="1" t="s">
        <v>3355</v>
      </c>
      <c r="I5314" s="1" t="s">
        <v>3550</v>
      </c>
      <c r="K5314" s="1" t="str">
        <f>VLOOKUP(L5314,CW!C:D,2,FALSE)</f>
        <v>Jun'16</v>
      </c>
      <c r="L5314" s="1" t="str">
        <f t="shared" si="83"/>
        <v>25'16</v>
      </c>
      <c r="M5314" s="1" t="str">
        <f>VLOOKUP(K5314,CW!D:E,2,FALSE)</f>
        <v>Q1'16</v>
      </c>
    </row>
    <row r="5315" spans="1:13">
      <c r="A5315" s="2">
        <v>42543</v>
      </c>
      <c r="B5315" s="1" t="s">
        <v>3874</v>
      </c>
      <c r="C5315" s="1" t="s">
        <v>3326</v>
      </c>
      <c r="D5315" s="1" t="s">
        <v>3556</v>
      </c>
      <c r="E5315" s="92" t="s">
        <v>3532</v>
      </c>
      <c r="F5315" s="45" t="s">
        <v>3693</v>
      </c>
      <c r="G5315" s="1">
        <v>4</v>
      </c>
      <c r="H5315" s="1" t="s">
        <v>3355</v>
      </c>
      <c r="I5315" s="1" t="s">
        <v>3550</v>
      </c>
      <c r="K5315" s="1" t="str">
        <f>VLOOKUP(L5315,CW!C:D,2,FALSE)</f>
        <v>Jun'16</v>
      </c>
      <c r="L5315" s="1" t="str">
        <f t="shared" si="83"/>
        <v>25'16</v>
      </c>
      <c r="M5315" s="1" t="str">
        <f>VLOOKUP(K5315,CW!D:E,2,FALSE)</f>
        <v>Q1'16</v>
      </c>
    </row>
    <row r="5316" spans="1:13">
      <c r="A5316" s="2">
        <v>42543</v>
      </c>
      <c r="B5316" s="1" t="s">
        <v>3874</v>
      </c>
      <c r="C5316" s="1" t="s">
        <v>3326</v>
      </c>
      <c r="D5316" s="1" t="s">
        <v>3556</v>
      </c>
      <c r="E5316" s="92" t="s">
        <v>3532</v>
      </c>
      <c r="F5316" s="45" t="s">
        <v>4593</v>
      </c>
      <c r="G5316" s="1">
        <v>2</v>
      </c>
      <c r="H5316" s="1" t="s">
        <v>3355</v>
      </c>
      <c r="I5316" s="1" t="s">
        <v>3550</v>
      </c>
      <c r="K5316" s="1" t="str">
        <f>VLOOKUP(L5316,CW!C:D,2,FALSE)</f>
        <v>Jun'16</v>
      </c>
      <c r="L5316" s="1" t="str">
        <f t="shared" si="83"/>
        <v>25'16</v>
      </c>
      <c r="M5316" s="1" t="str">
        <f>VLOOKUP(K5316,CW!D:E,2,FALSE)</f>
        <v>Q1'16</v>
      </c>
    </row>
    <row r="5317" spans="1:13">
      <c r="A5317" s="2">
        <v>42543</v>
      </c>
      <c r="B5317" s="1" t="s">
        <v>3875</v>
      </c>
      <c r="C5317" s="1" t="s">
        <v>3326</v>
      </c>
      <c r="D5317" s="1" t="s">
        <v>3566</v>
      </c>
      <c r="E5317" s="92" t="s">
        <v>3532</v>
      </c>
      <c r="F5317" s="45" t="s">
        <v>3341</v>
      </c>
      <c r="G5317" s="1">
        <v>1</v>
      </c>
      <c r="H5317" s="1" t="s">
        <v>3355</v>
      </c>
      <c r="I5317" s="1" t="s">
        <v>3550</v>
      </c>
      <c r="K5317" s="1" t="str">
        <f>VLOOKUP(L5317,CW!C:D,2,FALSE)</f>
        <v>Jun'16</v>
      </c>
      <c r="L5317" s="1" t="str">
        <f t="shared" ref="L5317:L5380" si="84">CONCATENATE(WEEKNUM(A5317,21),"'",TEXT(A5317,"yy"))</f>
        <v>25'16</v>
      </c>
      <c r="M5317" s="1" t="str">
        <f>VLOOKUP(K5317,CW!D:E,2,FALSE)</f>
        <v>Q1'16</v>
      </c>
    </row>
    <row r="5318" spans="1:13">
      <c r="A5318" s="2">
        <v>42543</v>
      </c>
      <c r="B5318" s="1" t="s">
        <v>3875</v>
      </c>
      <c r="C5318" s="1" t="s">
        <v>3326</v>
      </c>
      <c r="D5318" s="1" t="s">
        <v>3566</v>
      </c>
      <c r="E5318" s="92" t="s">
        <v>3532</v>
      </c>
      <c r="F5318" s="45" t="s">
        <v>4581</v>
      </c>
      <c r="G5318" s="1">
        <v>2</v>
      </c>
      <c r="H5318" s="1" t="s">
        <v>3355</v>
      </c>
      <c r="I5318" s="1" t="s">
        <v>3550</v>
      </c>
      <c r="K5318" s="1" t="str">
        <f>VLOOKUP(L5318,CW!C:D,2,FALSE)</f>
        <v>Jun'16</v>
      </c>
      <c r="L5318" s="1" t="str">
        <f t="shared" si="84"/>
        <v>25'16</v>
      </c>
      <c r="M5318" s="1" t="str">
        <f>VLOOKUP(K5318,CW!D:E,2,FALSE)</f>
        <v>Q1'16</v>
      </c>
    </row>
    <row r="5319" spans="1:13">
      <c r="A5319" s="2">
        <v>42543</v>
      </c>
      <c r="B5319" s="1" t="s">
        <v>3875</v>
      </c>
      <c r="C5319" s="1" t="s">
        <v>3326</v>
      </c>
      <c r="D5319" s="1" t="s">
        <v>3566</v>
      </c>
      <c r="E5319" s="92" t="s">
        <v>3532</v>
      </c>
      <c r="F5319" s="45" t="s">
        <v>4583</v>
      </c>
      <c r="G5319" s="1">
        <v>3</v>
      </c>
      <c r="H5319" s="1" t="s">
        <v>3355</v>
      </c>
      <c r="I5319" s="1" t="s">
        <v>3550</v>
      </c>
      <c r="K5319" s="1" t="str">
        <f>VLOOKUP(L5319,CW!C:D,2,FALSE)</f>
        <v>Jun'16</v>
      </c>
      <c r="L5319" s="1" t="str">
        <f t="shared" si="84"/>
        <v>25'16</v>
      </c>
      <c r="M5319" s="1" t="str">
        <f>VLOOKUP(K5319,CW!D:E,2,FALSE)</f>
        <v>Q1'16</v>
      </c>
    </row>
    <row r="5320" spans="1:13">
      <c r="A5320" s="2">
        <v>42543</v>
      </c>
      <c r="B5320" s="1" t="s">
        <v>3875</v>
      </c>
      <c r="C5320" s="1" t="s">
        <v>3326</v>
      </c>
      <c r="D5320" s="1" t="s">
        <v>3566</v>
      </c>
      <c r="E5320" s="92" t="s">
        <v>3532</v>
      </c>
      <c r="F5320" s="98" t="s">
        <v>4584</v>
      </c>
      <c r="G5320" s="1">
        <v>2</v>
      </c>
      <c r="H5320" s="1" t="s">
        <v>3355</v>
      </c>
      <c r="I5320" s="1" t="s">
        <v>3550</v>
      </c>
      <c r="K5320" s="1" t="str">
        <f>VLOOKUP(L5320,CW!C:D,2,FALSE)</f>
        <v>Jun'16</v>
      </c>
      <c r="L5320" s="1" t="str">
        <f t="shared" si="84"/>
        <v>25'16</v>
      </c>
      <c r="M5320" s="1" t="str">
        <f>VLOOKUP(K5320,CW!D:E,2,FALSE)</f>
        <v>Q1'16</v>
      </c>
    </row>
    <row r="5321" spans="1:13">
      <c r="A5321" s="2">
        <v>42543</v>
      </c>
      <c r="B5321" s="1" t="s">
        <v>3875</v>
      </c>
      <c r="C5321" s="1" t="s">
        <v>3326</v>
      </c>
      <c r="D5321" s="1" t="s">
        <v>3566</v>
      </c>
      <c r="E5321" s="92" t="s">
        <v>3532</v>
      </c>
      <c r="F5321" s="45" t="s">
        <v>3693</v>
      </c>
      <c r="G5321" s="1">
        <v>5</v>
      </c>
      <c r="H5321" s="1" t="s">
        <v>3355</v>
      </c>
      <c r="I5321" s="1" t="s">
        <v>3550</v>
      </c>
      <c r="K5321" s="1" t="str">
        <f>VLOOKUP(L5321,CW!C:D,2,FALSE)</f>
        <v>Jun'16</v>
      </c>
      <c r="L5321" s="1" t="str">
        <f t="shared" si="84"/>
        <v>25'16</v>
      </c>
      <c r="M5321" s="1" t="str">
        <f>VLOOKUP(K5321,CW!D:E,2,FALSE)</f>
        <v>Q1'16</v>
      </c>
    </row>
    <row r="5322" spans="1:13">
      <c r="A5322" s="2">
        <v>42543</v>
      </c>
      <c r="B5322" s="1" t="s">
        <v>3876</v>
      </c>
      <c r="C5322" s="1" t="s">
        <v>3326</v>
      </c>
      <c r="D5322" s="1" t="s">
        <v>3556</v>
      </c>
      <c r="E5322" s="92" t="s">
        <v>3532</v>
      </c>
      <c r="F5322" s="45" t="s">
        <v>3341</v>
      </c>
      <c r="G5322" s="1">
        <v>5</v>
      </c>
      <c r="H5322" s="1" t="s">
        <v>3355</v>
      </c>
      <c r="I5322" s="1" t="s">
        <v>3550</v>
      </c>
      <c r="K5322" s="1" t="str">
        <f>VLOOKUP(L5322,CW!C:D,2,FALSE)</f>
        <v>Jun'16</v>
      </c>
      <c r="L5322" s="1" t="str">
        <f t="shared" si="84"/>
        <v>25'16</v>
      </c>
      <c r="M5322" s="1" t="str">
        <f>VLOOKUP(K5322,CW!D:E,2,FALSE)</f>
        <v>Q1'16</v>
      </c>
    </row>
    <row r="5323" spans="1:13">
      <c r="A5323" s="2">
        <v>42543</v>
      </c>
      <c r="B5323" s="1" t="s">
        <v>3876</v>
      </c>
      <c r="C5323" s="1" t="s">
        <v>3326</v>
      </c>
      <c r="D5323" s="1" t="s">
        <v>3556</v>
      </c>
      <c r="E5323" s="92" t="s">
        <v>3532</v>
      </c>
      <c r="F5323" s="45" t="s">
        <v>4582</v>
      </c>
      <c r="G5323" s="1">
        <v>1</v>
      </c>
      <c r="H5323" s="1" t="s">
        <v>3355</v>
      </c>
      <c r="I5323" s="1" t="s">
        <v>3550</v>
      </c>
      <c r="K5323" s="1" t="str">
        <f>VLOOKUP(L5323,CW!C:D,2,FALSE)</f>
        <v>Jun'16</v>
      </c>
      <c r="L5323" s="1" t="str">
        <f t="shared" si="84"/>
        <v>25'16</v>
      </c>
      <c r="M5323" s="1" t="str">
        <f>VLOOKUP(K5323,CW!D:E,2,FALSE)</f>
        <v>Q1'16</v>
      </c>
    </row>
    <row r="5324" spans="1:13">
      <c r="A5324" s="2">
        <v>42543</v>
      </c>
      <c r="B5324" s="1" t="s">
        <v>3876</v>
      </c>
      <c r="C5324" s="1" t="s">
        <v>3326</v>
      </c>
      <c r="D5324" s="1" t="s">
        <v>3556</v>
      </c>
      <c r="E5324" s="92" t="s">
        <v>3532</v>
      </c>
      <c r="F5324" s="45" t="s">
        <v>3693</v>
      </c>
      <c r="G5324" s="1">
        <v>4</v>
      </c>
      <c r="H5324" s="1" t="s">
        <v>3355</v>
      </c>
      <c r="I5324" s="1" t="s">
        <v>3550</v>
      </c>
      <c r="K5324" s="1" t="str">
        <f>VLOOKUP(L5324,CW!C:D,2,FALSE)</f>
        <v>Jun'16</v>
      </c>
      <c r="L5324" s="1" t="str">
        <f t="shared" si="84"/>
        <v>25'16</v>
      </c>
      <c r="M5324" s="1" t="str">
        <f>VLOOKUP(K5324,CW!D:E,2,FALSE)</f>
        <v>Q1'16</v>
      </c>
    </row>
    <row r="5325" spans="1:13">
      <c r="A5325" s="2">
        <v>42544</v>
      </c>
      <c r="B5325" s="1" t="s">
        <v>3877</v>
      </c>
      <c r="C5325" s="1" t="s">
        <v>3326</v>
      </c>
      <c r="D5325" s="1" t="s">
        <v>3803</v>
      </c>
      <c r="E5325" s="92" t="s">
        <v>3532</v>
      </c>
      <c r="F5325" s="45" t="s">
        <v>3341</v>
      </c>
      <c r="G5325" s="1">
        <v>2</v>
      </c>
      <c r="H5325" s="1" t="s">
        <v>3355</v>
      </c>
      <c r="I5325" s="1" t="s">
        <v>3550</v>
      </c>
      <c r="K5325" s="1" t="str">
        <f>VLOOKUP(L5325,CW!C:D,2,FALSE)</f>
        <v>Jun'16</v>
      </c>
      <c r="L5325" s="1" t="str">
        <f t="shared" si="84"/>
        <v>25'16</v>
      </c>
      <c r="M5325" s="1" t="str">
        <f>VLOOKUP(K5325,CW!D:E,2,FALSE)</f>
        <v>Q1'16</v>
      </c>
    </row>
    <row r="5326" spans="1:13">
      <c r="A5326" s="2">
        <v>42544</v>
      </c>
      <c r="B5326" s="1" t="s">
        <v>3877</v>
      </c>
      <c r="C5326" s="1" t="s">
        <v>3326</v>
      </c>
      <c r="D5326" s="1" t="s">
        <v>3803</v>
      </c>
      <c r="E5326" s="92" t="s">
        <v>3532</v>
      </c>
      <c r="F5326" s="45" t="s">
        <v>4582</v>
      </c>
      <c r="G5326" s="1">
        <v>1</v>
      </c>
      <c r="H5326" s="1" t="s">
        <v>3355</v>
      </c>
      <c r="I5326" s="1" t="s">
        <v>3550</v>
      </c>
      <c r="K5326" s="1" t="str">
        <f>VLOOKUP(L5326,CW!C:D,2,FALSE)</f>
        <v>Jun'16</v>
      </c>
      <c r="L5326" s="1" t="str">
        <f t="shared" si="84"/>
        <v>25'16</v>
      </c>
      <c r="M5326" s="1" t="str">
        <f>VLOOKUP(K5326,CW!D:E,2,FALSE)</f>
        <v>Q1'16</v>
      </c>
    </row>
    <row r="5327" spans="1:13">
      <c r="A5327" s="2">
        <v>42544</v>
      </c>
      <c r="B5327" s="1" t="s">
        <v>3877</v>
      </c>
      <c r="C5327" s="1" t="s">
        <v>3326</v>
      </c>
      <c r="D5327" s="1" t="s">
        <v>3803</v>
      </c>
      <c r="E5327" s="92" t="s">
        <v>3532</v>
      </c>
      <c r="F5327" s="45" t="s">
        <v>3693</v>
      </c>
      <c r="G5327" s="1">
        <v>1</v>
      </c>
      <c r="H5327" s="1" t="s">
        <v>3355</v>
      </c>
      <c r="I5327" s="1" t="s">
        <v>3550</v>
      </c>
      <c r="K5327" s="1" t="str">
        <f>VLOOKUP(L5327,CW!C:D,2,FALSE)</f>
        <v>Jun'16</v>
      </c>
      <c r="L5327" s="1" t="str">
        <f t="shared" si="84"/>
        <v>25'16</v>
      </c>
      <c r="M5327" s="1" t="str">
        <f>VLOOKUP(K5327,CW!D:E,2,FALSE)</f>
        <v>Q1'16</v>
      </c>
    </row>
    <row r="5328" spans="1:13">
      <c r="A5328" s="2">
        <v>42544</v>
      </c>
      <c r="B5328" s="1" t="s">
        <v>3878</v>
      </c>
      <c r="C5328" s="1" t="s">
        <v>3326</v>
      </c>
      <c r="D5328" s="1" t="s">
        <v>3566</v>
      </c>
      <c r="E5328" s="92" t="s">
        <v>3532</v>
      </c>
      <c r="F5328" s="45" t="s">
        <v>3341</v>
      </c>
      <c r="G5328" s="1">
        <v>1</v>
      </c>
      <c r="H5328" s="1" t="s">
        <v>3355</v>
      </c>
      <c r="I5328" s="1" t="s">
        <v>3550</v>
      </c>
      <c r="K5328" s="1" t="str">
        <f>VLOOKUP(L5328,CW!C:D,2,FALSE)</f>
        <v>Jun'16</v>
      </c>
      <c r="L5328" s="1" t="str">
        <f t="shared" si="84"/>
        <v>25'16</v>
      </c>
      <c r="M5328" s="1" t="str">
        <f>VLOOKUP(K5328,CW!D:E,2,FALSE)</f>
        <v>Q1'16</v>
      </c>
    </row>
    <row r="5329" spans="1:13">
      <c r="A5329" s="2">
        <v>42544</v>
      </c>
      <c r="B5329" s="1" t="s">
        <v>3878</v>
      </c>
      <c r="C5329" s="1" t="s">
        <v>3326</v>
      </c>
      <c r="D5329" s="1" t="s">
        <v>3566</v>
      </c>
      <c r="E5329" s="92" t="s">
        <v>3532</v>
      </c>
      <c r="F5329" s="45" t="s">
        <v>4581</v>
      </c>
      <c r="G5329" s="1">
        <v>2</v>
      </c>
      <c r="H5329" s="1" t="s">
        <v>3355</v>
      </c>
      <c r="I5329" s="1" t="s">
        <v>3550</v>
      </c>
      <c r="K5329" s="1" t="str">
        <f>VLOOKUP(L5329,CW!C:D,2,FALSE)</f>
        <v>Jun'16</v>
      </c>
      <c r="L5329" s="1" t="str">
        <f t="shared" si="84"/>
        <v>25'16</v>
      </c>
      <c r="M5329" s="1" t="str">
        <f>VLOOKUP(K5329,CW!D:E,2,FALSE)</f>
        <v>Q1'16</v>
      </c>
    </row>
    <row r="5330" spans="1:13">
      <c r="A5330" s="2">
        <v>42544</v>
      </c>
      <c r="B5330" s="1" t="s">
        <v>3878</v>
      </c>
      <c r="C5330" s="1" t="s">
        <v>3326</v>
      </c>
      <c r="D5330" s="1" t="s">
        <v>3566</v>
      </c>
      <c r="E5330" s="92" t="s">
        <v>3532</v>
      </c>
      <c r="F5330" s="98" t="s">
        <v>4584</v>
      </c>
      <c r="G5330" s="1">
        <v>1</v>
      </c>
      <c r="H5330" s="1" t="s">
        <v>3355</v>
      </c>
      <c r="I5330" s="1" t="s">
        <v>3550</v>
      </c>
      <c r="K5330" s="1" t="str">
        <f>VLOOKUP(L5330,CW!C:D,2,FALSE)</f>
        <v>Jun'16</v>
      </c>
      <c r="L5330" s="1" t="str">
        <f t="shared" si="84"/>
        <v>25'16</v>
      </c>
      <c r="M5330" s="1" t="str">
        <f>VLOOKUP(K5330,CW!D:E,2,FALSE)</f>
        <v>Q1'16</v>
      </c>
    </row>
    <row r="5331" spans="1:13">
      <c r="A5331" s="2">
        <v>42544</v>
      </c>
      <c r="B5331" s="1" t="s">
        <v>3878</v>
      </c>
      <c r="C5331" s="1" t="s">
        <v>3326</v>
      </c>
      <c r="D5331" s="1" t="s">
        <v>3566</v>
      </c>
      <c r="E5331" s="92" t="s">
        <v>3532</v>
      </c>
      <c r="F5331" s="45" t="s">
        <v>4582</v>
      </c>
      <c r="G5331" s="1">
        <v>2</v>
      </c>
      <c r="H5331" s="1" t="s">
        <v>3355</v>
      </c>
      <c r="I5331" s="1" t="s">
        <v>3550</v>
      </c>
      <c r="K5331" s="1" t="str">
        <f>VLOOKUP(L5331,CW!C:D,2,FALSE)</f>
        <v>Jun'16</v>
      </c>
      <c r="L5331" s="1" t="str">
        <f t="shared" si="84"/>
        <v>25'16</v>
      </c>
      <c r="M5331" s="1" t="str">
        <f>VLOOKUP(K5331,CW!D:E,2,FALSE)</f>
        <v>Q1'16</v>
      </c>
    </row>
    <row r="5332" spans="1:13">
      <c r="A5332" s="2">
        <v>42544</v>
      </c>
      <c r="B5332" s="1" t="s">
        <v>3878</v>
      </c>
      <c r="C5332" s="1" t="s">
        <v>3326</v>
      </c>
      <c r="D5332" s="1" t="s">
        <v>3566</v>
      </c>
      <c r="E5332" s="92" t="s">
        <v>3532</v>
      </c>
      <c r="F5332" s="45" t="s">
        <v>3693</v>
      </c>
      <c r="G5332" s="1">
        <v>1</v>
      </c>
      <c r="H5332" s="1" t="s">
        <v>3355</v>
      </c>
      <c r="I5332" s="1" t="s">
        <v>3550</v>
      </c>
      <c r="K5332" s="1" t="str">
        <f>VLOOKUP(L5332,CW!C:D,2,FALSE)</f>
        <v>Jun'16</v>
      </c>
      <c r="L5332" s="1" t="str">
        <f t="shared" si="84"/>
        <v>25'16</v>
      </c>
      <c r="M5332" s="1" t="str">
        <f>VLOOKUP(K5332,CW!D:E,2,FALSE)</f>
        <v>Q1'16</v>
      </c>
    </row>
    <row r="5333" spans="1:13">
      <c r="A5333" s="2">
        <v>42544</v>
      </c>
      <c r="B5333" s="1" t="s">
        <v>3879</v>
      </c>
      <c r="C5333" s="1" t="s">
        <v>3335</v>
      </c>
      <c r="D5333" s="1" t="s">
        <v>3556</v>
      </c>
      <c r="E5333" s="92" t="s">
        <v>3532</v>
      </c>
      <c r="F5333" s="45" t="s">
        <v>3341</v>
      </c>
      <c r="G5333" s="1">
        <v>2</v>
      </c>
      <c r="H5333" s="1" t="s">
        <v>3355</v>
      </c>
      <c r="I5333" s="1" t="s">
        <v>3550</v>
      </c>
      <c r="K5333" s="1" t="str">
        <f>VLOOKUP(L5333,CW!C:D,2,FALSE)</f>
        <v>Jun'16</v>
      </c>
      <c r="L5333" s="1" t="str">
        <f t="shared" si="84"/>
        <v>25'16</v>
      </c>
      <c r="M5333" s="1" t="str">
        <f>VLOOKUP(K5333,CW!D:E,2,FALSE)</f>
        <v>Q1'16</v>
      </c>
    </row>
    <row r="5334" spans="1:13">
      <c r="A5334" s="2">
        <v>42544</v>
      </c>
      <c r="B5334" s="1" t="s">
        <v>3880</v>
      </c>
      <c r="C5334" s="1" t="s">
        <v>3335</v>
      </c>
      <c r="D5334" s="1" t="s">
        <v>3556</v>
      </c>
      <c r="E5334" s="92" t="s">
        <v>3532</v>
      </c>
      <c r="F5334" s="45" t="s">
        <v>3341</v>
      </c>
      <c r="G5334" s="1">
        <v>1</v>
      </c>
      <c r="H5334" s="1" t="s">
        <v>3355</v>
      </c>
      <c r="I5334" s="1" t="s">
        <v>3550</v>
      </c>
      <c r="K5334" s="1" t="str">
        <f>VLOOKUP(L5334,CW!C:D,2,FALSE)</f>
        <v>Jun'16</v>
      </c>
      <c r="L5334" s="1" t="str">
        <f t="shared" si="84"/>
        <v>25'16</v>
      </c>
      <c r="M5334" s="1" t="str">
        <f>VLOOKUP(K5334,CW!D:E,2,FALSE)</f>
        <v>Q1'16</v>
      </c>
    </row>
    <row r="5335" spans="1:13">
      <c r="A5335" s="2">
        <v>42544</v>
      </c>
      <c r="B5335" s="1" t="s">
        <v>3880</v>
      </c>
      <c r="C5335" s="1" t="s">
        <v>3335</v>
      </c>
      <c r="D5335" s="1" t="s">
        <v>3556</v>
      </c>
      <c r="E5335" s="92" t="s">
        <v>3532</v>
      </c>
      <c r="F5335" s="45" t="s">
        <v>4582</v>
      </c>
      <c r="G5335" s="1">
        <v>1</v>
      </c>
      <c r="H5335" s="1" t="s">
        <v>3355</v>
      </c>
      <c r="I5335" s="1" t="s">
        <v>3550</v>
      </c>
      <c r="K5335" s="1" t="str">
        <f>VLOOKUP(L5335,CW!C:D,2,FALSE)</f>
        <v>Jun'16</v>
      </c>
      <c r="L5335" s="1" t="str">
        <f t="shared" si="84"/>
        <v>25'16</v>
      </c>
      <c r="M5335" s="1" t="str">
        <f>VLOOKUP(K5335,CW!D:E,2,FALSE)</f>
        <v>Q1'16</v>
      </c>
    </row>
    <row r="5336" spans="1:13">
      <c r="A5336" s="2">
        <v>42544</v>
      </c>
      <c r="B5336" s="1" t="s">
        <v>3881</v>
      </c>
      <c r="C5336" s="1" t="s">
        <v>3335</v>
      </c>
      <c r="D5336" s="1" t="s">
        <v>3556</v>
      </c>
      <c r="E5336" s="92" t="s">
        <v>3532</v>
      </c>
      <c r="F5336" s="45" t="s">
        <v>3341</v>
      </c>
      <c r="G5336" s="1">
        <v>1</v>
      </c>
      <c r="H5336" s="1" t="s">
        <v>3355</v>
      </c>
      <c r="I5336" s="1" t="s">
        <v>3550</v>
      </c>
      <c r="K5336" s="1" t="str">
        <f>VLOOKUP(L5336,CW!C:D,2,FALSE)</f>
        <v>Jun'16</v>
      </c>
      <c r="L5336" s="1" t="str">
        <f t="shared" si="84"/>
        <v>25'16</v>
      </c>
      <c r="M5336" s="1" t="str">
        <f>VLOOKUP(K5336,CW!D:E,2,FALSE)</f>
        <v>Q1'16</v>
      </c>
    </row>
    <row r="5337" spans="1:13">
      <c r="A5337" s="2">
        <v>42544</v>
      </c>
      <c r="B5337" s="1" t="s">
        <v>3882</v>
      </c>
      <c r="C5337" s="1" t="s">
        <v>3326</v>
      </c>
      <c r="E5337" s="92" t="s">
        <v>3532</v>
      </c>
      <c r="F5337" s="45" t="s">
        <v>3341</v>
      </c>
      <c r="G5337" s="1">
        <v>1</v>
      </c>
      <c r="H5337" s="1" t="s">
        <v>3355</v>
      </c>
      <c r="I5337" s="1" t="s">
        <v>3550</v>
      </c>
      <c r="K5337" s="1" t="str">
        <f>VLOOKUP(L5337,CW!C:D,2,FALSE)</f>
        <v>Jun'16</v>
      </c>
      <c r="L5337" s="1" t="str">
        <f t="shared" si="84"/>
        <v>25'16</v>
      </c>
      <c r="M5337" s="1" t="str">
        <f>VLOOKUP(K5337,CW!D:E,2,FALSE)</f>
        <v>Q1'16</v>
      </c>
    </row>
    <row r="5338" spans="1:13">
      <c r="A5338" s="2">
        <v>42544</v>
      </c>
      <c r="B5338" s="1" t="s">
        <v>3882</v>
      </c>
      <c r="C5338" s="1" t="s">
        <v>3326</v>
      </c>
      <c r="E5338" s="92" t="s">
        <v>3532</v>
      </c>
      <c r="F5338" s="45" t="s">
        <v>4592</v>
      </c>
      <c r="G5338" s="1">
        <v>1</v>
      </c>
      <c r="H5338" s="1" t="s">
        <v>3355</v>
      </c>
      <c r="I5338" s="1" t="s">
        <v>3550</v>
      </c>
      <c r="K5338" s="1" t="str">
        <f>VLOOKUP(L5338,CW!C:D,2,FALSE)</f>
        <v>Jun'16</v>
      </c>
      <c r="L5338" s="1" t="str">
        <f t="shared" si="84"/>
        <v>25'16</v>
      </c>
      <c r="M5338" s="1" t="str">
        <f>VLOOKUP(K5338,CW!D:E,2,FALSE)</f>
        <v>Q1'16</v>
      </c>
    </row>
    <row r="5339" spans="1:13">
      <c r="A5339" s="2">
        <v>42544</v>
      </c>
      <c r="B5339" s="1" t="s">
        <v>3882</v>
      </c>
      <c r="C5339" s="1" t="s">
        <v>3326</v>
      </c>
      <c r="E5339" s="92" t="s">
        <v>3532</v>
      </c>
      <c r="F5339" s="45" t="s">
        <v>4583</v>
      </c>
      <c r="G5339" s="1">
        <v>3</v>
      </c>
      <c r="H5339" s="1" t="s">
        <v>3355</v>
      </c>
      <c r="I5339" s="1" t="s">
        <v>3550</v>
      </c>
      <c r="K5339" s="1" t="str">
        <f>VLOOKUP(L5339,CW!C:D,2,FALSE)</f>
        <v>Jun'16</v>
      </c>
      <c r="L5339" s="1" t="str">
        <f t="shared" si="84"/>
        <v>25'16</v>
      </c>
      <c r="M5339" s="1" t="str">
        <f>VLOOKUP(K5339,CW!D:E,2,FALSE)</f>
        <v>Q1'16</v>
      </c>
    </row>
    <row r="5340" spans="1:13">
      <c r="A5340" s="2">
        <v>42544</v>
      </c>
      <c r="B5340" s="1" t="s">
        <v>3883</v>
      </c>
      <c r="C5340" s="1" t="s">
        <v>3326</v>
      </c>
      <c r="D5340" s="1" t="s">
        <v>3566</v>
      </c>
      <c r="E5340" s="92" t="s">
        <v>3532</v>
      </c>
      <c r="F5340" s="45" t="s">
        <v>3341</v>
      </c>
      <c r="G5340" s="1">
        <v>1</v>
      </c>
      <c r="H5340" s="1" t="s">
        <v>3355</v>
      </c>
      <c r="I5340" s="1" t="s">
        <v>3550</v>
      </c>
      <c r="K5340" s="1" t="str">
        <f>VLOOKUP(L5340,CW!C:D,2,FALSE)</f>
        <v>Jun'16</v>
      </c>
      <c r="L5340" s="1" t="str">
        <f t="shared" si="84"/>
        <v>25'16</v>
      </c>
      <c r="M5340" s="1" t="str">
        <f>VLOOKUP(K5340,CW!D:E,2,FALSE)</f>
        <v>Q1'16</v>
      </c>
    </row>
    <row r="5341" spans="1:13">
      <c r="A5341" s="2">
        <v>42544</v>
      </c>
      <c r="B5341" s="1" t="s">
        <v>3883</v>
      </c>
      <c r="C5341" s="1" t="s">
        <v>3326</v>
      </c>
      <c r="D5341" s="1" t="s">
        <v>3566</v>
      </c>
      <c r="E5341" s="92" t="s">
        <v>3532</v>
      </c>
      <c r="F5341" s="45" t="s">
        <v>4581</v>
      </c>
      <c r="G5341" s="1">
        <v>2</v>
      </c>
      <c r="H5341" s="1" t="s">
        <v>3355</v>
      </c>
      <c r="I5341" s="1" t="s">
        <v>3550</v>
      </c>
      <c r="K5341" s="1" t="str">
        <f>VLOOKUP(L5341,CW!C:D,2,FALSE)</f>
        <v>Jun'16</v>
      </c>
      <c r="L5341" s="1" t="str">
        <f t="shared" si="84"/>
        <v>25'16</v>
      </c>
      <c r="M5341" s="1" t="str">
        <f>VLOOKUP(K5341,CW!D:E,2,FALSE)</f>
        <v>Q1'16</v>
      </c>
    </row>
    <row r="5342" spans="1:13">
      <c r="A5342" s="2">
        <v>42544</v>
      </c>
      <c r="B5342" s="1" t="s">
        <v>3883</v>
      </c>
      <c r="C5342" s="1" t="s">
        <v>3326</v>
      </c>
      <c r="D5342" s="1" t="s">
        <v>3566</v>
      </c>
      <c r="E5342" s="92" t="s">
        <v>3532</v>
      </c>
      <c r="F5342" s="45" t="s">
        <v>4583</v>
      </c>
      <c r="G5342" s="1">
        <v>5</v>
      </c>
      <c r="H5342" s="1" t="s">
        <v>3355</v>
      </c>
      <c r="I5342" s="1" t="s">
        <v>3550</v>
      </c>
      <c r="K5342" s="1" t="str">
        <f>VLOOKUP(L5342,CW!C:D,2,FALSE)</f>
        <v>Jun'16</v>
      </c>
      <c r="L5342" s="1" t="str">
        <f t="shared" si="84"/>
        <v>25'16</v>
      </c>
      <c r="M5342" s="1" t="str">
        <f>VLOOKUP(K5342,CW!D:E,2,FALSE)</f>
        <v>Q1'16</v>
      </c>
    </row>
    <row r="5343" spans="1:13">
      <c r="A5343" s="2">
        <v>42544</v>
      </c>
      <c r="B5343" s="1" t="s">
        <v>3883</v>
      </c>
      <c r="C5343" s="1" t="s">
        <v>3326</v>
      </c>
      <c r="D5343" s="1" t="s">
        <v>3566</v>
      </c>
      <c r="E5343" s="92" t="s">
        <v>3532</v>
      </c>
      <c r="F5343" s="98" t="s">
        <v>4584</v>
      </c>
      <c r="G5343" s="1">
        <v>1</v>
      </c>
      <c r="H5343" s="1" t="s">
        <v>3355</v>
      </c>
      <c r="I5343" s="1" t="s">
        <v>3550</v>
      </c>
      <c r="K5343" s="1" t="str">
        <f>VLOOKUP(L5343,CW!C:D,2,FALSE)</f>
        <v>Jun'16</v>
      </c>
      <c r="L5343" s="1" t="str">
        <f t="shared" si="84"/>
        <v>25'16</v>
      </c>
      <c r="M5343" s="1" t="str">
        <f>VLOOKUP(K5343,CW!D:E,2,FALSE)</f>
        <v>Q1'16</v>
      </c>
    </row>
    <row r="5344" spans="1:13">
      <c r="A5344" s="2">
        <v>42544</v>
      </c>
      <c r="B5344" s="1" t="s">
        <v>3883</v>
      </c>
      <c r="C5344" s="1" t="s">
        <v>3326</v>
      </c>
      <c r="D5344" s="1" t="s">
        <v>3566</v>
      </c>
      <c r="E5344" s="92" t="s">
        <v>3532</v>
      </c>
      <c r="F5344" s="45" t="s">
        <v>4582</v>
      </c>
      <c r="G5344" s="1">
        <v>2</v>
      </c>
      <c r="H5344" s="1" t="s">
        <v>3355</v>
      </c>
      <c r="I5344" s="1" t="s">
        <v>3550</v>
      </c>
      <c r="K5344" s="1" t="str">
        <f>VLOOKUP(L5344,CW!C:D,2,FALSE)</f>
        <v>Jun'16</v>
      </c>
      <c r="L5344" s="1" t="str">
        <f t="shared" si="84"/>
        <v>25'16</v>
      </c>
      <c r="M5344" s="1" t="str">
        <f>VLOOKUP(K5344,CW!D:E,2,FALSE)</f>
        <v>Q1'16</v>
      </c>
    </row>
    <row r="5345" spans="1:13">
      <c r="A5345" s="2">
        <v>42544</v>
      </c>
      <c r="B5345" s="1" t="s">
        <v>3884</v>
      </c>
      <c r="C5345" s="1" t="s">
        <v>3326</v>
      </c>
      <c r="D5345" s="1" t="s">
        <v>3566</v>
      </c>
      <c r="E5345" s="92" t="s">
        <v>3532</v>
      </c>
      <c r="F5345" s="45" t="s">
        <v>3341</v>
      </c>
      <c r="G5345" s="1">
        <v>2</v>
      </c>
      <c r="H5345" s="1" t="s">
        <v>3355</v>
      </c>
      <c r="I5345" s="1" t="s">
        <v>3550</v>
      </c>
      <c r="K5345" s="1" t="str">
        <f>VLOOKUP(L5345,CW!C:D,2,FALSE)</f>
        <v>Jun'16</v>
      </c>
      <c r="L5345" s="1" t="str">
        <f t="shared" si="84"/>
        <v>25'16</v>
      </c>
      <c r="M5345" s="1" t="str">
        <f>VLOOKUP(K5345,CW!D:E,2,FALSE)</f>
        <v>Q1'16</v>
      </c>
    </row>
    <row r="5346" spans="1:13">
      <c r="A5346" s="2">
        <v>42544</v>
      </c>
      <c r="B5346" s="1" t="s">
        <v>3884</v>
      </c>
      <c r="C5346" s="1" t="s">
        <v>3326</v>
      </c>
      <c r="D5346" s="1" t="s">
        <v>3566</v>
      </c>
      <c r="E5346" s="92" t="s">
        <v>3532</v>
      </c>
      <c r="F5346" s="45" t="s">
        <v>4592</v>
      </c>
      <c r="G5346" s="1">
        <v>5</v>
      </c>
      <c r="H5346" s="1" t="s">
        <v>3355</v>
      </c>
      <c r="I5346" s="1" t="s">
        <v>3550</v>
      </c>
      <c r="K5346" s="1" t="str">
        <f>VLOOKUP(L5346,CW!C:D,2,FALSE)</f>
        <v>Jun'16</v>
      </c>
      <c r="L5346" s="1" t="str">
        <f t="shared" si="84"/>
        <v>25'16</v>
      </c>
      <c r="M5346" s="1" t="str">
        <f>VLOOKUP(K5346,CW!D:E,2,FALSE)</f>
        <v>Q1'16</v>
      </c>
    </row>
    <row r="5347" spans="1:13">
      <c r="A5347" s="2">
        <v>42544</v>
      </c>
      <c r="B5347" s="1" t="s">
        <v>3884</v>
      </c>
      <c r="C5347" s="1" t="s">
        <v>3326</v>
      </c>
      <c r="D5347" s="1" t="s">
        <v>3566</v>
      </c>
      <c r="E5347" s="92" t="s">
        <v>3532</v>
      </c>
      <c r="F5347" s="45" t="s">
        <v>4581</v>
      </c>
      <c r="G5347" s="1">
        <v>1</v>
      </c>
      <c r="H5347" s="1" t="s">
        <v>3355</v>
      </c>
      <c r="I5347" s="1" t="s">
        <v>3550</v>
      </c>
      <c r="K5347" s="1" t="str">
        <f>VLOOKUP(L5347,CW!C:D,2,FALSE)</f>
        <v>Jun'16</v>
      </c>
      <c r="L5347" s="1" t="str">
        <f t="shared" si="84"/>
        <v>25'16</v>
      </c>
      <c r="M5347" s="1" t="str">
        <f>VLOOKUP(K5347,CW!D:E,2,FALSE)</f>
        <v>Q1'16</v>
      </c>
    </row>
    <row r="5348" spans="1:13">
      <c r="A5348" s="2">
        <v>42544</v>
      </c>
      <c r="B5348" s="1" t="s">
        <v>3885</v>
      </c>
      <c r="C5348" s="1" t="s">
        <v>3335</v>
      </c>
      <c r="E5348" s="92" t="s">
        <v>3532</v>
      </c>
      <c r="F5348" s="45" t="s">
        <v>3341</v>
      </c>
      <c r="G5348" s="1">
        <v>3</v>
      </c>
      <c r="H5348" s="1" t="s">
        <v>3355</v>
      </c>
      <c r="I5348" s="1" t="s">
        <v>3550</v>
      </c>
      <c r="K5348" s="1" t="str">
        <f>VLOOKUP(L5348,CW!C:D,2,FALSE)</f>
        <v>Jun'16</v>
      </c>
      <c r="L5348" s="1" t="str">
        <f t="shared" si="84"/>
        <v>25'16</v>
      </c>
      <c r="M5348" s="1" t="str">
        <f>VLOOKUP(K5348,CW!D:E,2,FALSE)</f>
        <v>Q1'16</v>
      </c>
    </row>
    <row r="5349" spans="1:13">
      <c r="A5349" s="2">
        <v>42544</v>
      </c>
      <c r="B5349" s="1" t="s">
        <v>3886</v>
      </c>
      <c r="C5349" s="1" t="s">
        <v>3326</v>
      </c>
      <c r="D5349" s="1" t="s">
        <v>3803</v>
      </c>
      <c r="E5349" s="92" t="s">
        <v>3532</v>
      </c>
      <c r="F5349" s="45" t="s">
        <v>3341</v>
      </c>
      <c r="G5349" s="1">
        <v>4</v>
      </c>
      <c r="H5349" s="1" t="s">
        <v>3355</v>
      </c>
      <c r="I5349" s="1" t="s">
        <v>3550</v>
      </c>
      <c r="K5349" s="1" t="str">
        <f>VLOOKUP(L5349,CW!C:D,2,FALSE)</f>
        <v>Jun'16</v>
      </c>
      <c r="L5349" s="1" t="str">
        <f t="shared" si="84"/>
        <v>25'16</v>
      </c>
      <c r="M5349" s="1" t="str">
        <f>VLOOKUP(K5349,CW!D:E,2,FALSE)</f>
        <v>Q1'16</v>
      </c>
    </row>
    <row r="5350" spans="1:13">
      <c r="A5350" s="2">
        <v>42544</v>
      </c>
      <c r="B5350" s="1" t="s">
        <v>3886</v>
      </c>
      <c r="C5350" s="1" t="s">
        <v>3326</v>
      </c>
      <c r="D5350" s="1" t="s">
        <v>3803</v>
      </c>
      <c r="E5350" s="92" t="s">
        <v>3532</v>
      </c>
      <c r="F5350" s="45" t="s">
        <v>3693</v>
      </c>
      <c r="G5350" s="1">
        <v>1</v>
      </c>
      <c r="H5350" s="1" t="s">
        <v>3355</v>
      </c>
      <c r="I5350" s="1" t="s">
        <v>3550</v>
      </c>
      <c r="K5350" s="1" t="str">
        <f>VLOOKUP(L5350,CW!C:D,2,FALSE)</f>
        <v>Jun'16</v>
      </c>
      <c r="L5350" s="1" t="str">
        <f t="shared" si="84"/>
        <v>25'16</v>
      </c>
      <c r="M5350" s="1" t="str">
        <f>VLOOKUP(K5350,CW!D:E,2,FALSE)</f>
        <v>Q1'16</v>
      </c>
    </row>
    <row r="5351" spans="1:13">
      <c r="A5351" s="2">
        <v>42544</v>
      </c>
      <c r="B5351" s="1" t="s">
        <v>3887</v>
      </c>
      <c r="C5351" s="1" t="s">
        <v>3335</v>
      </c>
      <c r="D5351" s="1" t="s">
        <v>3556</v>
      </c>
      <c r="E5351" s="92" t="s">
        <v>3532</v>
      </c>
      <c r="F5351" s="45" t="s">
        <v>3341</v>
      </c>
      <c r="G5351" s="1">
        <v>2</v>
      </c>
      <c r="H5351" s="1" t="s">
        <v>3355</v>
      </c>
      <c r="I5351" s="1" t="s">
        <v>3550</v>
      </c>
      <c r="K5351" s="1" t="str">
        <f>VLOOKUP(L5351,CW!C:D,2,FALSE)</f>
        <v>Jun'16</v>
      </c>
      <c r="L5351" s="1" t="str">
        <f t="shared" si="84"/>
        <v>25'16</v>
      </c>
      <c r="M5351" s="1" t="str">
        <f>VLOOKUP(K5351,CW!D:E,2,FALSE)</f>
        <v>Q1'16</v>
      </c>
    </row>
    <row r="5352" spans="1:13">
      <c r="A5352" s="2">
        <v>42544</v>
      </c>
      <c r="B5352" s="1" t="s">
        <v>3887</v>
      </c>
      <c r="C5352" s="1" t="s">
        <v>3335</v>
      </c>
      <c r="D5352" s="1" t="s">
        <v>3556</v>
      </c>
      <c r="E5352" s="92" t="s">
        <v>3532</v>
      </c>
      <c r="F5352" s="45" t="s">
        <v>4593</v>
      </c>
      <c r="G5352" s="1">
        <v>1</v>
      </c>
      <c r="H5352" s="1" t="s">
        <v>3355</v>
      </c>
      <c r="I5352" s="1" t="s">
        <v>3550</v>
      </c>
      <c r="K5352" s="1" t="str">
        <f>VLOOKUP(L5352,CW!C:D,2,FALSE)</f>
        <v>Jun'16</v>
      </c>
      <c r="L5352" s="1" t="str">
        <f t="shared" si="84"/>
        <v>25'16</v>
      </c>
      <c r="M5352" s="1" t="str">
        <f>VLOOKUP(K5352,CW!D:E,2,FALSE)</f>
        <v>Q1'16</v>
      </c>
    </row>
    <row r="5353" spans="1:13">
      <c r="A5353" s="2">
        <v>42544</v>
      </c>
      <c r="B5353" s="1" t="s">
        <v>3888</v>
      </c>
      <c r="C5353" s="1" t="s">
        <v>3309</v>
      </c>
      <c r="D5353" s="1" t="s">
        <v>3566</v>
      </c>
      <c r="E5353" s="92" t="s">
        <v>3532</v>
      </c>
      <c r="F5353" s="45" t="s">
        <v>3341</v>
      </c>
      <c r="G5353" s="1">
        <v>1</v>
      </c>
      <c r="H5353" s="1" t="s">
        <v>3355</v>
      </c>
      <c r="I5353" s="1" t="s">
        <v>3550</v>
      </c>
      <c r="K5353" s="1" t="str">
        <f>VLOOKUP(L5353,CW!C:D,2,FALSE)</f>
        <v>Jun'16</v>
      </c>
      <c r="L5353" s="1" t="str">
        <f t="shared" si="84"/>
        <v>25'16</v>
      </c>
      <c r="M5353" s="1" t="str">
        <f>VLOOKUP(K5353,CW!D:E,2,FALSE)</f>
        <v>Q1'16</v>
      </c>
    </row>
    <row r="5354" spans="1:13">
      <c r="A5354" s="2">
        <v>42544</v>
      </c>
      <c r="B5354" s="1" t="s">
        <v>3888</v>
      </c>
      <c r="C5354" s="1" t="s">
        <v>3309</v>
      </c>
      <c r="D5354" s="1" t="s">
        <v>3566</v>
      </c>
      <c r="E5354" s="92" t="s">
        <v>3532</v>
      </c>
      <c r="F5354" s="45" t="s">
        <v>4583</v>
      </c>
      <c r="G5354" s="1">
        <v>3</v>
      </c>
      <c r="H5354" s="1" t="s">
        <v>3355</v>
      </c>
      <c r="I5354" s="1" t="s">
        <v>3550</v>
      </c>
      <c r="K5354" s="1" t="str">
        <f>VLOOKUP(L5354,CW!C:D,2,FALSE)</f>
        <v>Jun'16</v>
      </c>
      <c r="L5354" s="1" t="str">
        <f t="shared" si="84"/>
        <v>25'16</v>
      </c>
      <c r="M5354" s="1" t="str">
        <f>VLOOKUP(K5354,CW!D:E,2,FALSE)</f>
        <v>Q1'16</v>
      </c>
    </row>
    <row r="5355" spans="1:13">
      <c r="A5355" s="2">
        <v>42544</v>
      </c>
      <c r="B5355" s="1" t="s">
        <v>3888</v>
      </c>
      <c r="C5355" s="1" t="s">
        <v>3309</v>
      </c>
      <c r="D5355" s="1" t="s">
        <v>3566</v>
      </c>
      <c r="E5355" s="92" t="s">
        <v>3532</v>
      </c>
      <c r="F5355" s="45" t="s">
        <v>4582</v>
      </c>
      <c r="G5355" s="1">
        <v>1</v>
      </c>
      <c r="H5355" s="1" t="s">
        <v>3355</v>
      </c>
      <c r="I5355" s="1" t="s">
        <v>3550</v>
      </c>
      <c r="K5355" s="1" t="str">
        <f>VLOOKUP(L5355,CW!C:D,2,FALSE)</f>
        <v>Jun'16</v>
      </c>
      <c r="L5355" s="1" t="str">
        <f t="shared" si="84"/>
        <v>25'16</v>
      </c>
      <c r="M5355" s="1" t="str">
        <f>VLOOKUP(K5355,CW!D:E,2,FALSE)</f>
        <v>Q1'16</v>
      </c>
    </row>
    <row r="5356" spans="1:13">
      <c r="A5356" s="2">
        <v>42544</v>
      </c>
      <c r="B5356" s="1" t="s">
        <v>3888</v>
      </c>
      <c r="C5356" s="1" t="s">
        <v>3309</v>
      </c>
      <c r="D5356" s="1" t="s">
        <v>3566</v>
      </c>
      <c r="E5356" s="92" t="s">
        <v>3532</v>
      </c>
      <c r="F5356" s="45" t="s">
        <v>3693</v>
      </c>
      <c r="G5356" s="1">
        <v>1</v>
      </c>
      <c r="H5356" s="1" t="s">
        <v>3355</v>
      </c>
      <c r="I5356" s="1" t="s">
        <v>3550</v>
      </c>
      <c r="K5356" s="1" t="str">
        <f>VLOOKUP(L5356,CW!C:D,2,FALSE)</f>
        <v>Jun'16</v>
      </c>
      <c r="L5356" s="1" t="str">
        <f t="shared" si="84"/>
        <v>25'16</v>
      </c>
      <c r="M5356" s="1" t="str">
        <f>VLOOKUP(K5356,CW!D:E,2,FALSE)</f>
        <v>Q1'16</v>
      </c>
    </row>
    <row r="5357" spans="1:13">
      <c r="A5357" s="2">
        <v>42544</v>
      </c>
      <c r="B5357" s="1" t="s">
        <v>3889</v>
      </c>
      <c r="C5357" s="1" t="s">
        <v>3309</v>
      </c>
      <c r="D5357" s="1" t="s">
        <v>3566</v>
      </c>
      <c r="E5357" s="92" t="s">
        <v>3532</v>
      </c>
      <c r="F5357" s="45" t="s">
        <v>4583</v>
      </c>
      <c r="G5357" s="1">
        <v>2</v>
      </c>
      <c r="H5357" s="1" t="s">
        <v>3355</v>
      </c>
      <c r="I5357" s="1" t="s">
        <v>3550</v>
      </c>
      <c r="K5357" s="1" t="str">
        <f>VLOOKUP(L5357,CW!C:D,2,FALSE)</f>
        <v>Jun'16</v>
      </c>
      <c r="L5357" s="1" t="str">
        <f t="shared" si="84"/>
        <v>25'16</v>
      </c>
      <c r="M5357" s="1" t="str">
        <f>VLOOKUP(K5357,CW!D:E,2,FALSE)</f>
        <v>Q1'16</v>
      </c>
    </row>
    <row r="5358" spans="1:13">
      <c r="A5358" s="2">
        <v>42544</v>
      </c>
      <c r="B5358" s="1" t="s">
        <v>3889</v>
      </c>
      <c r="C5358" s="1" t="s">
        <v>3309</v>
      </c>
      <c r="D5358" s="1" t="s">
        <v>3566</v>
      </c>
      <c r="E5358" s="92" t="s">
        <v>3532</v>
      </c>
      <c r="F5358" s="98" t="s">
        <v>4584</v>
      </c>
      <c r="G5358" s="1">
        <v>1</v>
      </c>
      <c r="H5358" s="1" t="s">
        <v>3355</v>
      </c>
      <c r="I5358" s="1" t="s">
        <v>3550</v>
      </c>
      <c r="K5358" s="1" t="str">
        <f>VLOOKUP(L5358,CW!C:D,2,FALSE)</f>
        <v>Jun'16</v>
      </c>
      <c r="L5358" s="1" t="str">
        <f t="shared" si="84"/>
        <v>25'16</v>
      </c>
      <c r="M5358" s="1" t="str">
        <f>VLOOKUP(K5358,CW!D:E,2,FALSE)</f>
        <v>Q1'16</v>
      </c>
    </row>
    <row r="5359" spans="1:13">
      <c r="A5359" s="2">
        <v>42544</v>
      </c>
      <c r="B5359" s="1" t="s">
        <v>3890</v>
      </c>
      <c r="C5359" s="1" t="s">
        <v>3335</v>
      </c>
      <c r="D5359" s="1" t="s">
        <v>3566</v>
      </c>
      <c r="E5359" s="92" t="s">
        <v>3532</v>
      </c>
      <c r="F5359" s="45" t="s">
        <v>3341</v>
      </c>
      <c r="G5359" s="1">
        <v>1</v>
      </c>
      <c r="H5359" s="1" t="s">
        <v>3355</v>
      </c>
      <c r="I5359" s="1" t="s">
        <v>3550</v>
      </c>
      <c r="K5359" s="1" t="str">
        <f>VLOOKUP(L5359,CW!C:D,2,FALSE)</f>
        <v>Jun'16</v>
      </c>
      <c r="L5359" s="1" t="str">
        <f t="shared" si="84"/>
        <v>25'16</v>
      </c>
      <c r="M5359" s="1" t="str">
        <f>VLOOKUP(K5359,CW!D:E,2,FALSE)</f>
        <v>Q1'16</v>
      </c>
    </row>
    <row r="5360" spans="1:13">
      <c r="A5360" s="2">
        <v>42544</v>
      </c>
      <c r="B5360" s="1" t="s">
        <v>3890</v>
      </c>
      <c r="C5360" s="1" t="s">
        <v>3335</v>
      </c>
      <c r="D5360" s="1" t="s">
        <v>3566</v>
      </c>
      <c r="E5360" s="92" t="s">
        <v>3532</v>
      </c>
      <c r="F5360" s="98" t="s">
        <v>4584</v>
      </c>
      <c r="G5360" s="1">
        <v>1</v>
      </c>
      <c r="H5360" s="1" t="s">
        <v>3355</v>
      </c>
      <c r="I5360" s="1" t="s">
        <v>3550</v>
      </c>
      <c r="K5360" s="1" t="str">
        <f>VLOOKUP(L5360,CW!C:D,2,FALSE)</f>
        <v>Jun'16</v>
      </c>
      <c r="L5360" s="1" t="str">
        <f t="shared" si="84"/>
        <v>25'16</v>
      </c>
      <c r="M5360" s="1" t="str">
        <f>VLOOKUP(K5360,CW!D:E,2,FALSE)</f>
        <v>Q1'16</v>
      </c>
    </row>
    <row r="5361" spans="1:13">
      <c r="A5361" s="2">
        <v>42544</v>
      </c>
      <c r="B5361" s="1" t="s">
        <v>3890</v>
      </c>
      <c r="C5361" s="1" t="s">
        <v>3335</v>
      </c>
      <c r="D5361" s="1" t="s">
        <v>3566</v>
      </c>
      <c r="E5361" s="92" t="s">
        <v>3532</v>
      </c>
      <c r="F5361" s="45" t="s">
        <v>3693</v>
      </c>
      <c r="G5361" s="1">
        <v>2</v>
      </c>
      <c r="H5361" s="1" t="s">
        <v>3355</v>
      </c>
      <c r="I5361" s="1" t="s">
        <v>3550</v>
      </c>
      <c r="K5361" s="1" t="str">
        <f>VLOOKUP(L5361,CW!C:D,2,FALSE)</f>
        <v>Jun'16</v>
      </c>
      <c r="L5361" s="1" t="str">
        <f t="shared" si="84"/>
        <v>25'16</v>
      </c>
      <c r="M5361" s="1" t="str">
        <f>VLOOKUP(K5361,CW!D:E,2,FALSE)</f>
        <v>Q1'16</v>
      </c>
    </row>
    <row r="5362" spans="1:13">
      <c r="A5362" s="2">
        <v>42544</v>
      </c>
      <c r="B5362" s="1" t="s">
        <v>3891</v>
      </c>
      <c r="C5362" s="1" t="s">
        <v>3335</v>
      </c>
      <c r="D5362" s="1" t="s">
        <v>3566</v>
      </c>
      <c r="E5362" s="92" t="s">
        <v>3532</v>
      </c>
      <c r="F5362" s="45" t="s">
        <v>3341</v>
      </c>
      <c r="G5362" s="1">
        <v>1</v>
      </c>
      <c r="H5362" s="1" t="s">
        <v>3355</v>
      </c>
      <c r="I5362" s="1" t="s">
        <v>3550</v>
      </c>
      <c r="K5362" s="1" t="str">
        <f>VLOOKUP(L5362,CW!C:D,2,FALSE)</f>
        <v>Jun'16</v>
      </c>
      <c r="L5362" s="1" t="str">
        <f t="shared" si="84"/>
        <v>25'16</v>
      </c>
      <c r="M5362" s="1" t="str">
        <f>VLOOKUP(K5362,CW!D:E,2,FALSE)</f>
        <v>Q1'16</v>
      </c>
    </row>
    <row r="5363" spans="1:13">
      <c r="A5363" s="2">
        <v>42544</v>
      </c>
      <c r="B5363" s="1" t="s">
        <v>3891</v>
      </c>
      <c r="C5363" s="1" t="s">
        <v>3335</v>
      </c>
      <c r="D5363" s="1" t="s">
        <v>3566</v>
      </c>
      <c r="E5363" s="92" t="s">
        <v>3532</v>
      </c>
      <c r="F5363" s="98" t="s">
        <v>4584</v>
      </c>
      <c r="G5363" s="1">
        <v>1</v>
      </c>
      <c r="H5363" s="1" t="s">
        <v>3355</v>
      </c>
      <c r="I5363" s="1" t="s">
        <v>3550</v>
      </c>
      <c r="K5363" s="1" t="str">
        <f>VLOOKUP(L5363,CW!C:D,2,FALSE)</f>
        <v>Jun'16</v>
      </c>
      <c r="L5363" s="1" t="str">
        <f t="shared" si="84"/>
        <v>25'16</v>
      </c>
      <c r="M5363" s="1" t="str">
        <f>VLOOKUP(K5363,CW!D:E,2,FALSE)</f>
        <v>Q1'16</v>
      </c>
    </row>
    <row r="5364" spans="1:13">
      <c r="A5364" s="2">
        <v>42544</v>
      </c>
      <c r="B5364" s="1" t="s">
        <v>3891</v>
      </c>
      <c r="C5364" s="1" t="s">
        <v>3335</v>
      </c>
      <c r="D5364" s="1" t="s">
        <v>3566</v>
      </c>
      <c r="E5364" s="92" t="s">
        <v>3532</v>
      </c>
      <c r="F5364" s="45" t="s">
        <v>3693</v>
      </c>
      <c r="G5364" s="1">
        <v>1</v>
      </c>
      <c r="H5364" s="1" t="s">
        <v>3355</v>
      </c>
      <c r="I5364" s="1" t="s">
        <v>3550</v>
      </c>
      <c r="K5364" s="1" t="str">
        <f>VLOOKUP(L5364,CW!C:D,2,FALSE)</f>
        <v>Jun'16</v>
      </c>
      <c r="L5364" s="1" t="str">
        <f t="shared" si="84"/>
        <v>25'16</v>
      </c>
      <c r="M5364" s="1" t="str">
        <f>VLOOKUP(K5364,CW!D:E,2,FALSE)</f>
        <v>Q1'16</v>
      </c>
    </row>
    <row r="5365" spans="1:13">
      <c r="A5365" s="2">
        <v>42544</v>
      </c>
      <c r="B5365" s="1" t="s">
        <v>3892</v>
      </c>
      <c r="C5365" s="1" t="s">
        <v>3335</v>
      </c>
      <c r="D5365" s="1" t="s">
        <v>3566</v>
      </c>
      <c r="E5365" s="92" t="s">
        <v>3532</v>
      </c>
      <c r="F5365" s="98" t="s">
        <v>4584</v>
      </c>
      <c r="G5365" s="1">
        <v>2</v>
      </c>
      <c r="H5365" s="1" t="s">
        <v>3355</v>
      </c>
      <c r="I5365" s="1" t="s">
        <v>3550</v>
      </c>
      <c r="K5365" s="1" t="str">
        <f>VLOOKUP(L5365,CW!C:D,2,FALSE)</f>
        <v>Jun'16</v>
      </c>
      <c r="L5365" s="1" t="str">
        <f t="shared" si="84"/>
        <v>25'16</v>
      </c>
      <c r="M5365" s="1" t="str">
        <f>VLOOKUP(K5365,CW!D:E,2,FALSE)</f>
        <v>Q1'16</v>
      </c>
    </row>
    <row r="5366" spans="1:13">
      <c r="A5366" s="2">
        <v>42544</v>
      </c>
      <c r="B5366" s="1" t="s">
        <v>3892</v>
      </c>
      <c r="C5366" s="1" t="s">
        <v>3335</v>
      </c>
      <c r="D5366" s="1" t="s">
        <v>3566</v>
      </c>
      <c r="E5366" s="92" t="s">
        <v>3532</v>
      </c>
      <c r="F5366" s="45" t="s">
        <v>3693</v>
      </c>
      <c r="G5366" s="1">
        <v>1</v>
      </c>
      <c r="H5366" s="1" t="s">
        <v>3355</v>
      </c>
      <c r="I5366" s="1" t="s">
        <v>3550</v>
      </c>
      <c r="K5366" s="1" t="str">
        <f>VLOOKUP(L5366,CW!C:D,2,FALSE)</f>
        <v>Jun'16</v>
      </c>
      <c r="L5366" s="1" t="str">
        <f t="shared" si="84"/>
        <v>25'16</v>
      </c>
      <c r="M5366" s="1" t="str">
        <f>VLOOKUP(K5366,CW!D:E,2,FALSE)</f>
        <v>Q1'16</v>
      </c>
    </row>
    <row r="5367" spans="1:13">
      <c r="A5367" s="2">
        <v>42544</v>
      </c>
      <c r="B5367" s="1" t="s">
        <v>3893</v>
      </c>
      <c r="C5367" s="1" t="s">
        <v>3335</v>
      </c>
      <c r="D5367" s="1" t="s">
        <v>3671</v>
      </c>
      <c r="E5367" s="92" t="s">
        <v>3532</v>
      </c>
      <c r="F5367" s="45" t="s">
        <v>3341</v>
      </c>
      <c r="G5367" s="1">
        <v>1</v>
      </c>
      <c r="H5367" s="1" t="s">
        <v>3355</v>
      </c>
      <c r="I5367" s="1" t="s">
        <v>3550</v>
      </c>
      <c r="K5367" s="1" t="str">
        <f>VLOOKUP(L5367,CW!C:D,2,FALSE)</f>
        <v>Jun'16</v>
      </c>
      <c r="L5367" s="1" t="str">
        <f t="shared" si="84"/>
        <v>25'16</v>
      </c>
      <c r="M5367" s="1" t="str">
        <f>VLOOKUP(K5367,CW!D:E,2,FALSE)</f>
        <v>Q1'16</v>
      </c>
    </row>
    <row r="5368" spans="1:13">
      <c r="A5368" s="2">
        <v>42544</v>
      </c>
      <c r="B5368" s="1" t="s">
        <v>3893</v>
      </c>
      <c r="C5368" s="1" t="s">
        <v>3335</v>
      </c>
      <c r="D5368" s="1" t="s">
        <v>3671</v>
      </c>
      <c r="E5368" s="92" t="s">
        <v>3532</v>
      </c>
      <c r="F5368" s="98" t="s">
        <v>4584</v>
      </c>
      <c r="G5368" s="1">
        <v>1</v>
      </c>
      <c r="H5368" s="1" t="s">
        <v>3355</v>
      </c>
      <c r="I5368" s="1" t="s">
        <v>3550</v>
      </c>
      <c r="K5368" s="1" t="str">
        <f>VLOOKUP(L5368,CW!C:D,2,FALSE)</f>
        <v>Jun'16</v>
      </c>
      <c r="L5368" s="1" t="str">
        <f t="shared" si="84"/>
        <v>25'16</v>
      </c>
      <c r="M5368" s="1" t="str">
        <f>VLOOKUP(K5368,CW!D:E,2,FALSE)</f>
        <v>Q1'16</v>
      </c>
    </row>
    <row r="5369" spans="1:13">
      <c r="A5369" s="2">
        <v>42544</v>
      </c>
      <c r="B5369" s="1" t="s">
        <v>3894</v>
      </c>
      <c r="C5369" s="1" t="s">
        <v>3335</v>
      </c>
      <c r="D5369" s="1" t="s">
        <v>3671</v>
      </c>
      <c r="E5369" s="92" t="s">
        <v>3532</v>
      </c>
      <c r="F5369" s="45" t="s">
        <v>3341</v>
      </c>
      <c r="G5369" s="1">
        <v>1</v>
      </c>
      <c r="H5369" s="1" t="s">
        <v>3355</v>
      </c>
      <c r="I5369" s="1" t="s">
        <v>3550</v>
      </c>
      <c r="K5369" s="1" t="str">
        <f>VLOOKUP(L5369,CW!C:D,2,FALSE)</f>
        <v>Jun'16</v>
      </c>
      <c r="L5369" s="1" t="str">
        <f t="shared" si="84"/>
        <v>25'16</v>
      </c>
      <c r="M5369" s="1" t="str">
        <f>VLOOKUP(K5369,CW!D:E,2,FALSE)</f>
        <v>Q1'16</v>
      </c>
    </row>
    <row r="5370" spans="1:13">
      <c r="A5370" s="2">
        <v>42544</v>
      </c>
      <c r="B5370" s="1" t="s">
        <v>3894</v>
      </c>
      <c r="C5370" s="1" t="s">
        <v>3335</v>
      </c>
      <c r="D5370" s="1" t="s">
        <v>3671</v>
      </c>
      <c r="E5370" s="92" t="s">
        <v>3532</v>
      </c>
      <c r="F5370" s="98" t="s">
        <v>4584</v>
      </c>
      <c r="G5370" s="1">
        <v>1</v>
      </c>
      <c r="H5370" s="1" t="s">
        <v>3355</v>
      </c>
      <c r="I5370" s="1" t="s">
        <v>3550</v>
      </c>
      <c r="K5370" s="1" t="str">
        <f>VLOOKUP(L5370,CW!C:D,2,FALSE)</f>
        <v>Jun'16</v>
      </c>
      <c r="L5370" s="1" t="str">
        <f t="shared" si="84"/>
        <v>25'16</v>
      </c>
      <c r="M5370" s="1" t="str">
        <f>VLOOKUP(K5370,CW!D:E,2,FALSE)</f>
        <v>Q1'16</v>
      </c>
    </row>
    <row r="5371" spans="1:13">
      <c r="A5371" s="2">
        <v>42544</v>
      </c>
      <c r="B5371" s="1" t="s">
        <v>3895</v>
      </c>
      <c r="C5371" s="1" t="s">
        <v>3335</v>
      </c>
      <c r="D5371" s="1" t="s">
        <v>3671</v>
      </c>
      <c r="E5371" s="92" t="s">
        <v>3532</v>
      </c>
      <c r="F5371" s="45" t="s">
        <v>3341</v>
      </c>
      <c r="G5371" s="1">
        <v>1</v>
      </c>
      <c r="H5371" s="1" t="s">
        <v>3355</v>
      </c>
      <c r="I5371" s="1" t="s">
        <v>3550</v>
      </c>
      <c r="K5371" s="1" t="str">
        <f>VLOOKUP(L5371,CW!C:D,2,FALSE)</f>
        <v>Jun'16</v>
      </c>
      <c r="L5371" s="1" t="str">
        <f t="shared" si="84"/>
        <v>25'16</v>
      </c>
      <c r="M5371" s="1" t="str">
        <f>VLOOKUP(K5371,CW!D:E,2,FALSE)</f>
        <v>Q1'16</v>
      </c>
    </row>
    <row r="5372" spans="1:13">
      <c r="A5372" s="2">
        <v>42544</v>
      </c>
      <c r="B5372" s="1" t="s">
        <v>3895</v>
      </c>
      <c r="C5372" s="1" t="s">
        <v>3335</v>
      </c>
      <c r="D5372" s="1" t="s">
        <v>3671</v>
      </c>
      <c r="E5372" s="92" t="s">
        <v>3532</v>
      </c>
      <c r="F5372" s="45" t="s">
        <v>4582</v>
      </c>
      <c r="G5372" s="1">
        <v>2</v>
      </c>
      <c r="H5372" s="1" t="s">
        <v>3355</v>
      </c>
      <c r="I5372" s="1" t="s">
        <v>3550</v>
      </c>
      <c r="K5372" s="1" t="str">
        <f>VLOOKUP(L5372,CW!C:D,2,FALSE)</f>
        <v>Jun'16</v>
      </c>
      <c r="L5372" s="1" t="str">
        <f t="shared" si="84"/>
        <v>25'16</v>
      </c>
      <c r="M5372" s="1" t="str">
        <f>VLOOKUP(K5372,CW!D:E,2,FALSE)</f>
        <v>Q1'16</v>
      </c>
    </row>
    <row r="5373" spans="1:13">
      <c r="A5373" s="2">
        <v>42544</v>
      </c>
      <c r="B5373" s="1" t="s">
        <v>3896</v>
      </c>
      <c r="C5373" s="1" t="s">
        <v>3326</v>
      </c>
      <c r="D5373" s="1" t="s">
        <v>3566</v>
      </c>
      <c r="E5373" s="92" t="s">
        <v>3532</v>
      </c>
      <c r="F5373" s="45" t="s">
        <v>3341</v>
      </c>
      <c r="G5373" s="1">
        <v>1</v>
      </c>
      <c r="H5373" s="1" t="s">
        <v>3355</v>
      </c>
      <c r="I5373" s="1" t="s">
        <v>3550</v>
      </c>
      <c r="K5373" s="1" t="str">
        <f>VLOOKUP(L5373,CW!C:D,2,FALSE)</f>
        <v>Jun'16</v>
      </c>
      <c r="L5373" s="1" t="str">
        <f t="shared" si="84"/>
        <v>25'16</v>
      </c>
      <c r="M5373" s="1" t="str">
        <f>VLOOKUP(K5373,CW!D:E,2,FALSE)</f>
        <v>Q1'16</v>
      </c>
    </row>
    <row r="5374" spans="1:13">
      <c r="A5374" s="2">
        <v>42544</v>
      </c>
      <c r="B5374" s="1" t="s">
        <v>3896</v>
      </c>
      <c r="C5374" s="1" t="s">
        <v>3326</v>
      </c>
      <c r="D5374" s="1" t="s">
        <v>3566</v>
      </c>
      <c r="E5374" s="92" t="s">
        <v>3532</v>
      </c>
      <c r="F5374" s="45" t="s">
        <v>4581</v>
      </c>
      <c r="G5374" s="1">
        <v>1</v>
      </c>
      <c r="H5374" s="1" t="s">
        <v>3355</v>
      </c>
      <c r="I5374" s="1" t="s">
        <v>3550</v>
      </c>
      <c r="K5374" s="1" t="str">
        <f>VLOOKUP(L5374,CW!C:D,2,FALSE)</f>
        <v>Jun'16</v>
      </c>
      <c r="L5374" s="1" t="str">
        <f t="shared" si="84"/>
        <v>25'16</v>
      </c>
      <c r="M5374" s="1" t="str">
        <f>VLOOKUP(K5374,CW!D:E,2,FALSE)</f>
        <v>Q1'16</v>
      </c>
    </row>
    <row r="5375" spans="1:13">
      <c r="A5375" s="2">
        <v>42544</v>
      </c>
      <c r="B5375" s="1" t="s">
        <v>3896</v>
      </c>
      <c r="C5375" s="1" t="s">
        <v>3326</v>
      </c>
      <c r="D5375" s="1" t="s">
        <v>3566</v>
      </c>
      <c r="E5375" s="92" t="s">
        <v>3532</v>
      </c>
      <c r="F5375" s="45" t="s">
        <v>4583</v>
      </c>
      <c r="G5375" s="1">
        <v>9</v>
      </c>
      <c r="H5375" s="1" t="s">
        <v>3355</v>
      </c>
      <c r="I5375" s="1" t="s">
        <v>3550</v>
      </c>
      <c r="K5375" s="1" t="str">
        <f>VLOOKUP(L5375,CW!C:D,2,FALSE)</f>
        <v>Jun'16</v>
      </c>
      <c r="L5375" s="1" t="str">
        <f t="shared" si="84"/>
        <v>25'16</v>
      </c>
      <c r="M5375" s="1" t="str">
        <f>VLOOKUP(K5375,CW!D:E,2,FALSE)</f>
        <v>Q1'16</v>
      </c>
    </row>
    <row r="5376" spans="1:13">
      <c r="A5376" s="2">
        <v>42544</v>
      </c>
      <c r="B5376" s="1" t="s">
        <v>3896</v>
      </c>
      <c r="C5376" s="1" t="s">
        <v>3326</v>
      </c>
      <c r="D5376" s="1" t="s">
        <v>3566</v>
      </c>
      <c r="E5376" s="92" t="s">
        <v>3532</v>
      </c>
      <c r="F5376" s="98" t="s">
        <v>4584</v>
      </c>
      <c r="G5376" s="1">
        <v>1</v>
      </c>
      <c r="H5376" s="1" t="s">
        <v>3355</v>
      </c>
      <c r="I5376" s="1" t="s">
        <v>3550</v>
      </c>
      <c r="K5376" s="1" t="str">
        <f>VLOOKUP(L5376,CW!C:D,2,FALSE)</f>
        <v>Jun'16</v>
      </c>
      <c r="L5376" s="1" t="str">
        <f t="shared" si="84"/>
        <v>25'16</v>
      </c>
      <c r="M5376" s="1" t="str">
        <f>VLOOKUP(K5376,CW!D:E,2,FALSE)</f>
        <v>Q1'16</v>
      </c>
    </row>
    <row r="5377" spans="1:13">
      <c r="A5377" s="2">
        <v>42544</v>
      </c>
      <c r="B5377" s="1" t="s">
        <v>3897</v>
      </c>
      <c r="C5377" s="1" t="s">
        <v>3326</v>
      </c>
      <c r="D5377" s="1" t="s">
        <v>3671</v>
      </c>
      <c r="E5377" s="92" t="s">
        <v>3532</v>
      </c>
      <c r="F5377" s="45" t="s">
        <v>3341</v>
      </c>
      <c r="G5377" s="1">
        <v>2</v>
      </c>
      <c r="H5377" s="1" t="s">
        <v>3355</v>
      </c>
      <c r="I5377" s="1" t="s">
        <v>3550</v>
      </c>
      <c r="K5377" s="1" t="str">
        <f>VLOOKUP(L5377,CW!C:D,2,FALSE)</f>
        <v>Jun'16</v>
      </c>
      <c r="L5377" s="1" t="str">
        <f t="shared" si="84"/>
        <v>25'16</v>
      </c>
      <c r="M5377" s="1" t="str">
        <f>VLOOKUP(K5377,CW!D:E,2,FALSE)</f>
        <v>Q1'16</v>
      </c>
    </row>
    <row r="5378" spans="1:13">
      <c r="A5378" s="2">
        <v>42544</v>
      </c>
      <c r="B5378" s="1" t="s">
        <v>3897</v>
      </c>
      <c r="C5378" s="1" t="s">
        <v>3326</v>
      </c>
      <c r="D5378" s="1" t="s">
        <v>3671</v>
      </c>
      <c r="E5378" s="92" t="s">
        <v>3532</v>
      </c>
      <c r="F5378" s="45" t="s">
        <v>4583</v>
      </c>
      <c r="G5378" s="1">
        <v>4</v>
      </c>
      <c r="H5378" s="1" t="s">
        <v>3355</v>
      </c>
      <c r="I5378" s="1" t="s">
        <v>3550</v>
      </c>
      <c r="K5378" s="1" t="str">
        <f>VLOOKUP(L5378,CW!C:D,2,FALSE)</f>
        <v>Jun'16</v>
      </c>
      <c r="L5378" s="1" t="str">
        <f t="shared" si="84"/>
        <v>25'16</v>
      </c>
      <c r="M5378" s="1" t="str">
        <f>VLOOKUP(K5378,CW!D:E,2,FALSE)</f>
        <v>Q1'16</v>
      </c>
    </row>
    <row r="5379" spans="1:13">
      <c r="A5379" s="2">
        <v>42544</v>
      </c>
      <c r="B5379" s="1" t="s">
        <v>3897</v>
      </c>
      <c r="C5379" s="1" t="s">
        <v>3326</v>
      </c>
      <c r="D5379" s="1" t="s">
        <v>3671</v>
      </c>
      <c r="E5379" s="92" t="s">
        <v>3532</v>
      </c>
      <c r="F5379" s="45" t="s">
        <v>4582</v>
      </c>
      <c r="G5379" s="1">
        <v>2</v>
      </c>
      <c r="H5379" s="1" t="s">
        <v>3355</v>
      </c>
      <c r="I5379" s="1" t="s">
        <v>3550</v>
      </c>
      <c r="K5379" s="1" t="str">
        <f>VLOOKUP(L5379,CW!C:D,2,FALSE)</f>
        <v>Jun'16</v>
      </c>
      <c r="L5379" s="1" t="str">
        <f t="shared" si="84"/>
        <v>25'16</v>
      </c>
      <c r="M5379" s="1" t="str">
        <f>VLOOKUP(K5379,CW!D:E,2,FALSE)</f>
        <v>Q1'16</v>
      </c>
    </row>
    <row r="5380" spans="1:13">
      <c r="A5380" s="2">
        <v>42544</v>
      </c>
      <c r="B5380" s="1" t="s">
        <v>3898</v>
      </c>
      <c r="C5380" s="1" t="s">
        <v>3309</v>
      </c>
      <c r="D5380" s="1" t="s">
        <v>3671</v>
      </c>
      <c r="E5380" s="92" t="s">
        <v>3532</v>
      </c>
      <c r="F5380" s="45" t="s">
        <v>3341</v>
      </c>
      <c r="G5380" s="1">
        <v>1</v>
      </c>
      <c r="H5380" s="1" t="s">
        <v>3355</v>
      </c>
      <c r="I5380" s="1" t="s">
        <v>3550</v>
      </c>
      <c r="K5380" s="1" t="str">
        <f>VLOOKUP(L5380,CW!C:D,2,FALSE)</f>
        <v>Jun'16</v>
      </c>
      <c r="L5380" s="1" t="str">
        <f t="shared" si="84"/>
        <v>25'16</v>
      </c>
      <c r="M5380" s="1" t="str">
        <f>VLOOKUP(K5380,CW!D:E,2,FALSE)</f>
        <v>Q1'16</v>
      </c>
    </row>
    <row r="5381" spans="1:13">
      <c r="A5381" s="2">
        <v>42544</v>
      </c>
      <c r="B5381" s="1" t="s">
        <v>3898</v>
      </c>
      <c r="C5381" s="1" t="s">
        <v>3309</v>
      </c>
      <c r="D5381" s="1" t="s">
        <v>3671</v>
      </c>
      <c r="E5381" s="92" t="s">
        <v>3532</v>
      </c>
      <c r="F5381" s="45" t="s">
        <v>4583</v>
      </c>
      <c r="G5381" s="1">
        <v>2</v>
      </c>
      <c r="H5381" s="1" t="s">
        <v>3355</v>
      </c>
      <c r="I5381" s="1" t="s">
        <v>3550</v>
      </c>
      <c r="K5381" s="1" t="str">
        <f>VLOOKUP(L5381,CW!C:D,2,FALSE)</f>
        <v>Jun'16</v>
      </c>
      <c r="L5381" s="1" t="str">
        <f t="shared" ref="L5381:L5444" si="85">CONCATENATE(WEEKNUM(A5381,21),"'",TEXT(A5381,"yy"))</f>
        <v>25'16</v>
      </c>
      <c r="M5381" s="1" t="str">
        <f>VLOOKUP(K5381,CW!D:E,2,FALSE)</f>
        <v>Q1'16</v>
      </c>
    </row>
    <row r="5382" spans="1:13">
      <c r="A5382" s="2">
        <v>42544</v>
      </c>
      <c r="B5382" s="1" t="s">
        <v>3898</v>
      </c>
      <c r="C5382" s="1" t="s">
        <v>3309</v>
      </c>
      <c r="D5382" s="1" t="s">
        <v>3671</v>
      </c>
      <c r="E5382" s="92" t="s">
        <v>3532</v>
      </c>
      <c r="F5382" s="45" t="s">
        <v>4582</v>
      </c>
      <c r="G5382" s="1">
        <v>6</v>
      </c>
      <c r="H5382" s="1" t="s">
        <v>3355</v>
      </c>
      <c r="I5382" s="1" t="s">
        <v>3550</v>
      </c>
      <c r="K5382" s="1" t="str">
        <f>VLOOKUP(L5382,CW!C:D,2,FALSE)</f>
        <v>Jun'16</v>
      </c>
      <c r="L5382" s="1" t="str">
        <f t="shared" si="85"/>
        <v>25'16</v>
      </c>
      <c r="M5382" s="1" t="str">
        <f>VLOOKUP(K5382,CW!D:E,2,FALSE)</f>
        <v>Q1'16</v>
      </c>
    </row>
    <row r="5383" spans="1:13">
      <c r="A5383" s="2">
        <v>42544</v>
      </c>
      <c r="B5383" s="1" t="s">
        <v>3898</v>
      </c>
      <c r="C5383" s="1" t="s">
        <v>3309</v>
      </c>
      <c r="D5383" s="1" t="s">
        <v>3671</v>
      </c>
      <c r="E5383" s="92" t="s">
        <v>3532</v>
      </c>
      <c r="F5383" s="45" t="s">
        <v>3693</v>
      </c>
      <c r="G5383" s="1">
        <v>1</v>
      </c>
      <c r="H5383" s="1" t="s">
        <v>3355</v>
      </c>
      <c r="I5383" s="1" t="s">
        <v>3550</v>
      </c>
      <c r="K5383" s="1" t="str">
        <f>VLOOKUP(L5383,CW!C:D,2,FALSE)</f>
        <v>Jun'16</v>
      </c>
      <c r="L5383" s="1" t="str">
        <f t="shared" si="85"/>
        <v>25'16</v>
      </c>
      <c r="M5383" s="1" t="str">
        <f>VLOOKUP(K5383,CW!D:E,2,FALSE)</f>
        <v>Q1'16</v>
      </c>
    </row>
    <row r="5384" spans="1:13">
      <c r="A5384" s="2">
        <v>42544</v>
      </c>
      <c r="B5384" s="1" t="s">
        <v>3899</v>
      </c>
      <c r="C5384" s="1" t="s">
        <v>3335</v>
      </c>
      <c r="D5384" s="1" t="s">
        <v>3671</v>
      </c>
      <c r="E5384" s="92" t="s">
        <v>3532</v>
      </c>
      <c r="F5384" s="45" t="s">
        <v>4583</v>
      </c>
      <c r="G5384" s="1">
        <v>1</v>
      </c>
      <c r="H5384" s="1" t="s">
        <v>3355</v>
      </c>
      <c r="I5384" s="1" t="s">
        <v>3550</v>
      </c>
      <c r="K5384" s="1" t="str">
        <f>VLOOKUP(L5384,CW!C:D,2,FALSE)</f>
        <v>Jun'16</v>
      </c>
      <c r="L5384" s="1" t="str">
        <f t="shared" si="85"/>
        <v>25'16</v>
      </c>
      <c r="M5384" s="1" t="str">
        <f>VLOOKUP(K5384,CW!D:E,2,FALSE)</f>
        <v>Q1'16</v>
      </c>
    </row>
    <row r="5385" spans="1:13">
      <c r="A5385" s="2">
        <v>42544</v>
      </c>
      <c r="B5385" s="1" t="s">
        <v>3899</v>
      </c>
      <c r="C5385" s="1" t="s">
        <v>3335</v>
      </c>
      <c r="D5385" s="1" t="s">
        <v>3671</v>
      </c>
      <c r="E5385" s="92" t="s">
        <v>3532</v>
      </c>
      <c r="F5385" s="45" t="s">
        <v>4582</v>
      </c>
      <c r="G5385" s="1">
        <v>2</v>
      </c>
      <c r="H5385" s="1" t="s">
        <v>3355</v>
      </c>
      <c r="I5385" s="1" t="s">
        <v>3550</v>
      </c>
      <c r="K5385" s="1" t="str">
        <f>VLOOKUP(L5385,CW!C:D,2,FALSE)</f>
        <v>Jun'16</v>
      </c>
      <c r="L5385" s="1" t="str">
        <f t="shared" si="85"/>
        <v>25'16</v>
      </c>
      <c r="M5385" s="1" t="str">
        <f>VLOOKUP(K5385,CW!D:E,2,FALSE)</f>
        <v>Q1'16</v>
      </c>
    </row>
    <row r="5386" spans="1:13">
      <c r="A5386" s="2">
        <v>42544</v>
      </c>
      <c r="B5386" s="1" t="s">
        <v>3900</v>
      </c>
      <c r="C5386" s="1" t="s">
        <v>3611</v>
      </c>
      <c r="D5386" s="1" t="s">
        <v>3671</v>
      </c>
      <c r="E5386" s="92" t="s">
        <v>3532</v>
      </c>
      <c r="F5386" s="45" t="s">
        <v>3341</v>
      </c>
      <c r="G5386" s="1">
        <v>3</v>
      </c>
      <c r="H5386" s="1" t="s">
        <v>3355</v>
      </c>
      <c r="I5386" s="1" t="s">
        <v>3550</v>
      </c>
      <c r="K5386" s="1" t="str">
        <f>VLOOKUP(L5386,CW!C:D,2,FALSE)</f>
        <v>Jun'16</v>
      </c>
      <c r="L5386" s="1" t="str">
        <f t="shared" si="85"/>
        <v>25'16</v>
      </c>
      <c r="M5386" s="1" t="str">
        <f>VLOOKUP(K5386,CW!D:E,2,FALSE)</f>
        <v>Q1'16</v>
      </c>
    </row>
    <row r="5387" spans="1:13">
      <c r="A5387" s="2">
        <v>42544</v>
      </c>
      <c r="B5387" s="1" t="s">
        <v>3900</v>
      </c>
      <c r="C5387" s="1" t="s">
        <v>3611</v>
      </c>
      <c r="D5387" s="1" t="s">
        <v>3671</v>
      </c>
      <c r="E5387" s="92" t="s">
        <v>3532</v>
      </c>
      <c r="F5387" s="45" t="s">
        <v>4582</v>
      </c>
      <c r="G5387" s="1">
        <v>1</v>
      </c>
      <c r="H5387" s="1" t="s">
        <v>3355</v>
      </c>
      <c r="I5387" s="1" t="s">
        <v>3550</v>
      </c>
      <c r="K5387" s="1" t="str">
        <f>VLOOKUP(L5387,CW!C:D,2,FALSE)</f>
        <v>Jun'16</v>
      </c>
      <c r="L5387" s="1" t="str">
        <f t="shared" si="85"/>
        <v>25'16</v>
      </c>
      <c r="M5387" s="1" t="str">
        <f>VLOOKUP(K5387,CW!D:E,2,FALSE)</f>
        <v>Q1'16</v>
      </c>
    </row>
    <row r="5388" spans="1:13">
      <c r="A5388" s="2">
        <v>42544</v>
      </c>
      <c r="B5388" s="1" t="s">
        <v>3901</v>
      </c>
      <c r="C5388" s="1" t="s">
        <v>3611</v>
      </c>
      <c r="D5388" s="1" t="s">
        <v>3671</v>
      </c>
      <c r="E5388" s="92" t="s">
        <v>3532</v>
      </c>
      <c r="F5388" s="98" t="s">
        <v>4584</v>
      </c>
      <c r="G5388" s="1">
        <v>1</v>
      </c>
      <c r="H5388" s="1" t="s">
        <v>3355</v>
      </c>
      <c r="I5388" s="1" t="s">
        <v>3550</v>
      </c>
      <c r="K5388" s="1" t="str">
        <f>VLOOKUP(L5388,CW!C:D,2,FALSE)</f>
        <v>Jun'16</v>
      </c>
      <c r="L5388" s="1" t="str">
        <f t="shared" si="85"/>
        <v>25'16</v>
      </c>
      <c r="M5388" s="1" t="str">
        <f>VLOOKUP(K5388,CW!D:E,2,FALSE)</f>
        <v>Q1'16</v>
      </c>
    </row>
    <row r="5389" spans="1:13">
      <c r="A5389" s="2">
        <v>42544</v>
      </c>
      <c r="B5389" s="1" t="s">
        <v>3901</v>
      </c>
      <c r="C5389" s="1" t="s">
        <v>3611</v>
      </c>
      <c r="D5389" s="1" t="s">
        <v>3671</v>
      </c>
      <c r="E5389" s="92" t="s">
        <v>3532</v>
      </c>
      <c r="F5389" s="45" t="s">
        <v>4582</v>
      </c>
      <c r="G5389" s="1">
        <v>1</v>
      </c>
      <c r="H5389" s="1" t="s">
        <v>3355</v>
      </c>
      <c r="I5389" s="1" t="s">
        <v>3550</v>
      </c>
      <c r="K5389" s="1" t="str">
        <f>VLOOKUP(L5389,CW!C:D,2,FALSE)</f>
        <v>Jun'16</v>
      </c>
      <c r="L5389" s="1" t="str">
        <f t="shared" si="85"/>
        <v>25'16</v>
      </c>
      <c r="M5389" s="1" t="str">
        <f>VLOOKUP(K5389,CW!D:E,2,FALSE)</f>
        <v>Q1'16</v>
      </c>
    </row>
    <row r="5390" spans="1:13">
      <c r="A5390" s="2">
        <v>42544</v>
      </c>
      <c r="B5390" s="1" t="s">
        <v>3902</v>
      </c>
      <c r="C5390" s="1" t="s">
        <v>3611</v>
      </c>
      <c r="D5390" s="1" t="s">
        <v>3671</v>
      </c>
      <c r="E5390" s="92" t="s">
        <v>3532</v>
      </c>
      <c r="F5390" s="45" t="s">
        <v>3341</v>
      </c>
      <c r="G5390" s="1">
        <v>1</v>
      </c>
      <c r="H5390" s="1" t="s">
        <v>3355</v>
      </c>
      <c r="I5390" s="1" t="s">
        <v>3550</v>
      </c>
      <c r="K5390" s="1" t="str">
        <f>VLOOKUP(L5390,CW!C:D,2,FALSE)</f>
        <v>Jun'16</v>
      </c>
      <c r="L5390" s="1" t="str">
        <f t="shared" si="85"/>
        <v>25'16</v>
      </c>
      <c r="M5390" s="1" t="str">
        <f>VLOOKUP(K5390,CW!D:E,2,FALSE)</f>
        <v>Q1'16</v>
      </c>
    </row>
    <row r="5391" spans="1:13">
      <c r="A5391" s="2">
        <v>42544</v>
      </c>
      <c r="B5391" s="1" t="s">
        <v>3902</v>
      </c>
      <c r="C5391" s="1" t="s">
        <v>3611</v>
      </c>
      <c r="D5391" s="1" t="s">
        <v>3671</v>
      </c>
      <c r="E5391" s="92" t="s">
        <v>3532</v>
      </c>
      <c r="F5391" s="98" t="s">
        <v>4584</v>
      </c>
      <c r="G5391" s="1">
        <v>1</v>
      </c>
      <c r="H5391" s="1" t="s">
        <v>3355</v>
      </c>
      <c r="I5391" s="1" t="s">
        <v>3550</v>
      </c>
      <c r="K5391" s="1" t="str">
        <f>VLOOKUP(L5391,CW!C:D,2,FALSE)</f>
        <v>Jun'16</v>
      </c>
      <c r="L5391" s="1" t="str">
        <f t="shared" si="85"/>
        <v>25'16</v>
      </c>
      <c r="M5391" s="1" t="str">
        <f>VLOOKUP(K5391,CW!D:E,2,FALSE)</f>
        <v>Q1'16</v>
      </c>
    </row>
    <row r="5392" spans="1:13">
      <c r="A5392" s="2">
        <v>42544</v>
      </c>
      <c r="B5392" s="1" t="s">
        <v>3902</v>
      </c>
      <c r="C5392" s="1" t="s">
        <v>3611</v>
      </c>
      <c r="D5392" s="1" t="s">
        <v>3671</v>
      </c>
      <c r="E5392" s="92" t="s">
        <v>3532</v>
      </c>
      <c r="F5392" s="45" t="s">
        <v>4582</v>
      </c>
      <c r="G5392" s="1">
        <v>1</v>
      </c>
      <c r="H5392" s="1" t="s">
        <v>3355</v>
      </c>
      <c r="I5392" s="1" t="s">
        <v>3550</v>
      </c>
      <c r="K5392" s="1" t="str">
        <f>VLOOKUP(L5392,CW!C:D,2,FALSE)</f>
        <v>Jun'16</v>
      </c>
      <c r="L5392" s="1" t="str">
        <f t="shared" si="85"/>
        <v>25'16</v>
      </c>
      <c r="M5392" s="1" t="str">
        <f>VLOOKUP(K5392,CW!D:E,2,FALSE)</f>
        <v>Q1'16</v>
      </c>
    </row>
    <row r="5393" spans="1:13">
      <c r="A5393" s="2">
        <v>42544</v>
      </c>
      <c r="B5393" s="1" t="s">
        <v>3902</v>
      </c>
      <c r="C5393" s="1" t="s">
        <v>3611</v>
      </c>
      <c r="D5393" s="1" t="s">
        <v>3671</v>
      </c>
      <c r="E5393" s="92" t="s">
        <v>3532</v>
      </c>
      <c r="F5393" s="45" t="s">
        <v>3693</v>
      </c>
      <c r="G5393" s="1">
        <v>1</v>
      </c>
      <c r="H5393" s="1" t="s">
        <v>3355</v>
      </c>
      <c r="I5393" s="1" t="s">
        <v>3550</v>
      </c>
      <c r="K5393" s="1" t="str">
        <f>VLOOKUP(L5393,CW!C:D,2,FALSE)</f>
        <v>Jun'16</v>
      </c>
      <c r="L5393" s="1" t="str">
        <f t="shared" si="85"/>
        <v>25'16</v>
      </c>
      <c r="M5393" s="1" t="str">
        <f>VLOOKUP(K5393,CW!D:E,2,FALSE)</f>
        <v>Q1'16</v>
      </c>
    </row>
    <row r="5394" spans="1:13">
      <c r="A5394" s="2">
        <v>42544</v>
      </c>
      <c r="B5394" s="1" t="s">
        <v>3903</v>
      </c>
      <c r="C5394" s="1" t="s">
        <v>3611</v>
      </c>
      <c r="D5394" s="1" t="s">
        <v>3671</v>
      </c>
      <c r="E5394" s="92" t="s">
        <v>3532</v>
      </c>
      <c r="F5394" s="45" t="s">
        <v>3341</v>
      </c>
      <c r="G5394" s="1">
        <v>1</v>
      </c>
      <c r="H5394" s="1" t="s">
        <v>3355</v>
      </c>
      <c r="I5394" s="1" t="s">
        <v>3550</v>
      </c>
      <c r="K5394" s="1" t="str">
        <f>VLOOKUP(L5394,CW!C:D,2,FALSE)</f>
        <v>Jun'16</v>
      </c>
      <c r="L5394" s="1" t="str">
        <f t="shared" si="85"/>
        <v>25'16</v>
      </c>
      <c r="M5394" s="1" t="str">
        <f>VLOOKUP(K5394,CW!D:E,2,FALSE)</f>
        <v>Q1'16</v>
      </c>
    </row>
    <row r="5395" spans="1:13">
      <c r="A5395" s="2">
        <v>42544</v>
      </c>
      <c r="B5395" s="1" t="s">
        <v>3903</v>
      </c>
      <c r="C5395" s="1" t="s">
        <v>3611</v>
      </c>
      <c r="D5395" s="1" t="s">
        <v>3671</v>
      </c>
      <c r="E5395" s="92" t="s">
        <v>3532</v>
      </c>
      <c r="F5395" s="45" t="s">
        <v>4583</v>
      </c>
      <c r="G5395" s="1">
        <v>1</v>
      </c>
      <c r="H5395" s="1" t="s">
        <v>3355</v>
      </c>
      <c r="I5395" s="1" t="s">
        <v>3550</v>
      </c>
      <c r="K5395" s="1" t="str">
        <f>VLOOKUP(L5395,CW!C:D,2,FALSE)</f>
        <v>Jun'16</v>
      </c>
      <c r="L5395" s="1" t="str">
        <f t="shared" si="85"/>
        <v>25'16</v>
      </c>
      <c r="M5395" s="1" t="str">
        <f>VLOOKUP(K5395,CW!D:E,2,FALSE)</f>
        <v>Q1'16</v>
      </c>
    </row>
    <row r="5396" spans="1:13">
      <c r="A5396" s="2">
        <v>42544</v>
      </c>
      <c r="B5396" s="1" t="s">
        <v>3904</v>
      </c>
      <c r="C5396" s="1" t="s">
        <v>3905</v>
      </c>
      <c r="D5396" s="1" t="s">
        <v>3671</v>
      </c>
      <c r="E5396" s="92" t="s">
        <v>3532</v>
      </c>
      <c r="F5396" s="45" t="s">
        <v>4583</v>
      </c>
      <c r="G5396" s="1">
        <v>1</v>
      </c>
      <c r="H5396" s="1" t="s">
        <v>3355</v>
      </c>
      <c r="I5396" s="1" t="s">
        <v>3550</v>
      </c>
      <c r="K5396" s="1" t="str">
        <f>VLOOKUP(L5396,CW!C:D,2,FALSE)</f>
        <v>Jun'16</v>
      </c>
      <c r="L5396" s="1" t="str">
        <f t="shared" si="85"/>
        <v>25'16</v>
      </c>
      <c r="M5396" s="1" t="str">
        <f>VLOOKUP(K5396,CW!D:E,2,FALSE)</f>
        <v>Q1'16</v>
      </c>
    </row>
    <row r="5397" spans="1:13">
      <c r="A5397" s="2">
        <v>42544</v>
      </c>
      <c r="B5397" s="1" t="s">
        <v>3904</v>
      </c>
      <c r="C5397" s="1" t="s">
        <v>3905</v>
      </c>
      <c r="D5397" s="1" t="s">
        <v>3671</v>
      </c>
      <c r="E5397" s="92" t="s">
        <v>3532</v>
      </c>
      <c r="F5397" s="45" t="s">
        <v>4582</v>
      </c>
      <c r="G5397" s="1">
        <v>1</v>
      </c>
      <c r="H5397" s="1" t="s">
        <v>3355</v>
      </c>
      <c r="I5397" s="1" t="s">
        <v>3550</v>
      </c>
      <c r="K5397" s="1" t="str">
        <f>VLOOKUP(L5397,CW!C:D,2,FALSE)</f>
        <v>Jun'16</v>
      </c>
      <c r="L5397" s="1" t="str">
        <f t="shared" si="85"/>
        <v>25'16</v>
      </c>
      <c r="M5397" s="1" t="str">
        <f>VLOOKUP(K5397,CW!D:E,2,FALSE)</f>
        <v>Q1'16</v>
      </c>
    </row>
    <row r="5398" spans="1:13">
      <c r="A5398" s="2">
        <v>42544</v>
      </c>
      <c r="B5398" s="1" t="s">
        <v>3906</v>
      </c>
      <c r="C5398" s="1" t="s">
        <v>3310</v>
      </c>
      <c r="D5398" s="1" t="s">
        <v>3671</v>
      </c>
      <c r="E5398" s="92" t="s">
        <v>3532</v>
      </c>
      <c r="F5398" s="45" t="s">
        <v>3341</v>
      </c>
      <c r="G5398" s="1">
        <v>1</v>
      </c>
      <c r="H5398" s="1" t="s">
        <v>3355</v>
      </c>
      <c r="I5398" s="1" t="s">
        <v>3550</v>
      </c>
      <c r="K5398" s="1" t="str">
        <f>VLOOKUP(L5398,CW!C:D,2,FALSE)</f>
        <v>Jun'16</v>
      </c>
      <c r="L5398" s="1" t="str">
        <f t="shared" si="85"/>
        <v>25'16</v>
      </c>
      <c r="M5398" s="1" t="str">
        <f>VLOOKUP(K5398,CW!D:E,2,FALSE)</f>
        <v>Q1'16</v>
      </c>
    </row>
    <row r="5399" spans="1:13">
      <c r="A5399" s="2">
        <v>42544</v>
      </c>
      <c r="B5399" s="1" t="s">
        <v>3906</v>
      </c>
      <c r="C5399" s="1" t="s">
        <v>3310</v>
      </c>
      <c r="D5399" s="1" t="s">
        <v>3671</v>
      </c>
      <c r="E5399" s="92" t="s">
        <v>3532</v>
      </c>
      <c r="F5399" s="45" t="s">
        <v>4583</v>
      </c>
      <c r="G5399" s="1">
        <v>1</v>
      </c>
      <c r="H5399" s="1" t="s">
        <v>3355</v>
      </c>
      <c r="I5399" s="1" t="s">
        <v>3550</v>
      </c>
      <c r="K5399" s="1" t="str">
        <f>VLOOKUP(L5399,CW!C:D,2,FALSE)</f>
        <v>Jun'16</v>
      </c>
      <c r="L5399" s="1" t="str">
        <f t="shared" si="85"/>
        <v>25'16</v>
      </c>
      <c r="M5399" s="1" t="str">
        <f>VLOOKUP(K5399,CW!D:E,2,FALSE)</f>
        <v>Q1'16</v>
      </c>
    </row>
    <row r="5400" spans="1:13">
      <c r="A5400" s="2">
        <v>42544</v>
      </c>
      <c r="B5400" s="1" t="s">
        <v>3907</v>
      </c>
      <c r="C5400" s="1" t="s">
        <v>3310</v>
      </c>
      <c r="D5400" s="1" t="s">
        <v>3671</v>
      </c>
      <c r="E5400" s="92" t="s">
        <v>3532</v>
      </c>
      <c r="F5400" s="45" t="s">
        <v>3341</v>
      </c>
      <c r="G5400" s="1">
        <v>2</v>
      </c>
      <c r="H5400" s="1" t="s">
        <v>3355</v>
      </c>
      <c r="I5400" s="1" t="s">
        <v>3550</v>
      </c>
      <c r="K5400" s="1" t="str">
        <f>VLOOKUP(L5400,CW!C:D,2,FALSE)</f>
        <v>Jun'16</v>
      </c>
      <c r="L5400" s="1" t="str">
        <f t="shared" si="85"/>
        <v>25'16</v>
      </c>
      <c r="M5400" s="1" t="str">
        <f>VLOOKUP(K5400,CW!D:E,2,FALSE)</f>
        <v>Q1'16</v>
      </c>
    </row>
    <row r="5401" spans="1:13">
      <c r="A5401" s="2">
        <v>42544</v>
      </c>
      <c r="B5401" s="1" t="s">
        <v>3908</v>
      </c>
      <c r="C5401" s="1" t="s">
        <v>3909</v>
      </c>
      <c r="D5401" s="1" t="s">
        <v>3671</v>
      </c>
      <c r="E5401" s="92" t="s">
        <v>3532</v>
      </c>
      <c r="F5401" s="45" t="s">
        <v>4583</v>
      </c>
      <c r="G5401" s="1">
        <v>1</v>
      </c>
      <c r="H5401" s="1" t="s">
        <v>3355</v>
      </c>
      <c r="I5401" s="1" t="s">
        <v>3550</v>
      </c>
      <c r="K5401" s="1" t="str">
        <f>VLOOKUP(L5401,CW!C:D,2,FALSE)</f>
        <v>Jun'16</v>
      </c>
      <c r="L5401" s="1" t="str">
        <f t="shared" si="85"/>
        <v>25'16</v>
      </c>
      <c r="M5401" s="1" t="str">
        <f>VLOOKUP(K5401,CW!D:E,2,FALSE)</f>
        <v>Q1'16</v>
      </c>
    </row>
    <row r="5402" spans="1:13">
      <c r="A5402" s="2">
        <v>42545</v>
      </c>
      <c r="B5402" s="1" t="s">
        <v>3910</v>
      </c>
      <c r="C5402" s="1" t="s">
        <v>3309</v>
      </c>
      <c r="E5402" s="92" t="s">
        <v>3532</v>
      </c>
      <c r="F5402" s="45" t="s">
        <v>3341</v>
      </c>
      <c r="G5402" s="1">
        <v>3</v>
      </c>
      <c r="H5402" s="1" t="s">
        <v>3355</v>
      </c>
      <c r="I5402" s="1" t="s">
        <v>3550</v>
      </c>
      <c r="K5402" s="1" t="str">
        <f>VLOOKUP(L5402,CW!C:D,2,FALSE)</f>
        <v>Jun'16</v>
      </c>
      <c r="L5402" s="1" t="str">
        <f t="shared" si="85"/>
        <v>25'16</v>
      </c>
      <c r="M5402" s="1" t="str">
        <f>VLOOKUP(K5402,CW!D:E,2,FALSE)</f>
        <v>Q1'16</v>
      </c>
    </row>
    <row r="5403" spans="1:13">
      <c r="A5403" s="2">
        <v>42545</v>
      </c>
      <c r="B5403" s="1" t="s">
        <v>3910</v>
      </c>
      <c r="C5403" s="1" t="s">
        <v>3309</v>
      </c>
      <c r="E5403" s="92" t="s">
        <v>3532</v>
      </c>
      <c r="F5403" s="45" t="s">
        <v>4583</v>
      </c>
      <c r="G5403" s="1">
        <v>1</v>
      </c>
      <c r="H5403" s="1" t="s">
        <v>3355</v>
      </c>
      <c r="I5403" s="1" t="s">
        <v>3550</v>
      </c>
      <c r="K5403" s="1" t="str">
        <f>VLOOKUP(L5403,CW!C:D,2,FALSE)</f>
        <v>Jun'16</v>
      </c>
      <c r="L5403" s="1" t="str">
        <f t="shared" si="85"/>
        <v>25'16</v>
      </c>
      <c r="M5403" s="1" t="str">
        <f>VLOOKUP(K5403,CW!D:E,2,FALSE)</f>
        <v>Q1'16</v>
      </c>
    </row>
    <row r="5404" spans="1:13">
      <c r="A5404" s="2">
        <v>42545</v>
      </c>
      <c r="B5404" s="1" t="s">
        <v>3911</v>
      </c>
      <c r="C5404" s="1" t="s">
        <v>3309</v>
      </c>
      <c r="E5404" s="92" t="s">
        <v>3532</v>
      </c>
      <c r="F5404" s="45" t="s">
        <v>3341</v>
      </c>
      <c r="G5404" s="1">
        <v>2</v>
      </c>
      <c r="H5404" s="1" t="s">
        <v>3355</v>
      </c>
      <c r="I5404" s="1" t="s">
        <v>3550</v>
      </c>
      <c r="K5404" s="1" t="str">
        <f>VLOOKUP(L5404,CW!C:D,2,FALSE)</f>
        <v>Jun'16</v>
      </c>
      <c r="L5404" s="1" t="str">
        <f t="shared" si="85"/>
        <v>25'16</v>
      </c>
      <c r="M5404" s="1" t="str">
        <f>VLOOKUP(K5404,CW!D:E,2,FALSE)</f>
        <v>Q1'16</v>
      </c>
    </row>
    <row r="5405" spans="1:13">
      <c r="A5405" s="2">
        <v>42545</v>
      </c>
      <c r="B5405" s="1" t="s">
        <v>3911</v>
      </c>
      <c r="C5405" s="1" t="s">
        <v>3309</v>
      </c>
      <c r="E5405" s="92" t="s">
        <v>3532</v>
      </c>
      <c r="F5405" s="45" t="s">
        <v>4592</v>
      </c>
      <c r="G5405" s="1">
        <v>1</v>
      </c>
      <c r="H5405" s="1" t="s">
        <v>3355</v>
      </c>
      <c r="I5405" s="1" t="s">
        <v>3550</v>
      </c>
      <c r="K5405" s="1" t="str">
        <f>VLOOKUP(L5405,CW!C:D,2,FALSE)</f>
        <v>Jun'16</v>
      </c>
      <c r="L5405" s="1" t="str">
        <f t="shared" si="85"/>
        <v>25'16</v>
      </c>
      <c r="M5405" s="1" t="str">
        <f>VLOOKUP(K5405,CW!D:E,2,FALSE)</f>
        <v>Q1'16</v>
      </c>
    </row>
    <row r="5406" spans="1:13">
      <c r="A5406" s="2">
        <v>42545</v>
      </c>
      <c r="B5406" s="1" t="s">
        <v>3911</v>
      </c>
      <c r="C5406" s="1" t="s">
        <v>3309</v>
      </c>
      <c r="E5406" s="92" t="s">
        <v>3532</v>
      </c>
      <c r="F5406" s="45" t="s">
        <v>4581</v>
      </c>
      <c r="G5406" s="1">
        <v>1</v>
      </c>
      <c r="H5406" s="1" t="s">
        <v>3355</v>
      </c>
      <c r="I5406" s="1" t="s">
        <v>3550</v>
      </c>
      <c r="K5406" s="1" t="str">
        <f>VLOOKUP(L5406,CW!C:D,2,FALSE)</f>
        <v>Jun'16</v>
      </c>
      <c r="L5406" s="1" t="str">
        <f t="shared" si="85"/>
        <v>25'16</v>
      </c>
      <c r="M5406" s="1" t="str">
        <f>VLOOKUP(K5406,CW!D:E,2,FALSE)</f>
        <v>Q1'16</v>
      </c>
    </row>
    <row r="5407" spans="1:13">
      <c r="A5407" s="2">
        <v>42545</v>
      </c>
      <c r="B5407" s="1" t="s">
        <v>3911</v>
      </c>
      <c r="C5407" s="1" t="s">
        <v>3309</v>
      </c>
      <c r="E5407" s="92" t="s">
        <v>3532</v>
      </c>
      <c r="F5407" s="45" t="s">
        <v>4583</v>
      </c>
      <c r="G5407" s="1">
        <v>2</v>
      </c>
      <c r="H5407" s="1" t="s">
        <v>3355</v>
      </c>
      <c r="I5407" s="1" t="s">
        <v>3550</v>
      </c>
      <c r="K5407" s="1" t="str">
        <f>VLOOKUP(L5407,CW!C:D,2,FALSE)</f>
        <v>Jun'16</v>
      </c>
      <c r="L5407" s="1" t="str">
        <f t="shared" si="85"/>
        <v>25'16</v>
      </c>
      <c r="M5407" s="1" t="str">
        <f>VLOOKUP(K5407,CW!D:E,2,FALSE)</f>
        <v>Q1'16</v>
      </c>
    </row>
    <row r="5408" spans="1:13">
      <c r="A5408" s="2">
        <v>42545</v>
      </c>
      <c r="B5408" s="1" t="s">
        <v>3912</v>
      </c>
      <c r="C5408" s="1" t="s">
        <v>3335</v>
      </c>
      <c r="E5408" s="92" t="s">
        <v>3532</v>
      </c>
      <c r="F5408" s="45" t="s">
        <v>3341</v>
      </c>
      <c r="G5408" s="1">
        <v>1</v>
      </c>
      <c r="H5408" s="1" t="s">
        <v>3355</v>
      </c>
      <c r="I5408" s="1" t="s">
        <v>3550</v>
      </c>
      <c r="K5408" s="1" t="str">
        <f>VLOOKUP(L5408,CW!C:D,2,FALSE)</f>
        <v>Jun'16</v>
      </c>
      <c r="L5408" s="1" t="str">
        <f t="shared" si="85"/>
        <v>25'16</v>
      </c>
      <c r="M5408" s="1" t="str">
        <f>VLOOKUP(K5408,CW!D:E,2,FALSE)</f>
        <v>Q1'16</v>
      </c>
    </row>
    <row r="5409" spans="1:13">
      <c r="A5409" s="2">
        <v>42545</v>
      </c>
      <c r="B5409" s="1" t="s">
        <v>3912</v>
      </c>
      <c r="C5409" s="1" t="s">
        <v>3335</v>
      </c>
      <c r="E5409" s="92" t="s">
        <v>3532</v>
      </c>
      <c r="F5409" s="98" t="s">
        <v>4584</v>
      </c>
      <c r="G5409" s="1">
        <v>2</v>
      </c>
      <c r="H5409" s="1" t="s">
        <v>3355</v>
      </c>
      <c r="I5409" s="1" t="s">
        <v>3550</v>
      </c>
      <c r="K5409" s="1" t="str">
        <f>VLOOKUP(L5409,CW!C:D,2,FALSE)</f>
        <v>Jun'16</v>
      </c>
      <c r="L5409" s="1" t="str">
        <f t="shared" si="85"/>
        <v>25'16</v>
      </c>
      <c r="M5409" s="1" t="str">
        <f>VLOOKUP(K5409,CW!D:E,2,FALSE)</f>
        <v>Q1'16</v>
      </c>
    </row>
    <row r="5410" spans="1:13">
      <c r="A5410" s="2">
        <v>42545</v>
      </c>
      <c r="B5410" s="1" t="s">
        <v>3912</v>
      </c>
      <c r="C5410" s="1" t="s">
        <v>3335</v>
      </c>
      <c r="E5410" s="92" t="s">
        <v>3532</v>
      </c>
      <c r="F5410" s="45" t="s">
        <v>4593</v>
      </c>
      <c r="G5410" s="1">
        <v>1</v>
      </c>
      <c r="H5410" s="1" t="s">
        <v>3355</v>
      </c>
      <c r="I5410" s="1" t="s">
        <v>3550</v>
      </c>
      <c r="K5410" s="1" t="str">
        <f>VLOOKUP(L5410,CW!C:D,2,FALSE)</f>
        <v>Jun'16</v>
      </c>
      <c r="L5410" s="1" t="str">
        <f t="shared" si="85"/>
        <v>25'16</v>
      </c>
      <c r="M5410" s="1" t="str">
        <f>VLOOKUP(K5410,CW!D:E,2,FALSE)</f>
        <v>Q1'16</v>
      </c>
    </row>
    <row r="5411" spans="1:13">
      <c r="A5411" s="2">
        <v>42545</v>
      </c>
      <c r="B5411" s="1" t="s">
        <v>3913</v>
      </c>
      <c r="C5411" s="1" t="s">
        <v>3338</v>
      </c>
      <c r="E5411" s="92" t="s">
        <v>3532</v>
      </c>
      <c r="F5411" s="45" t="s">
        <v>3341</v>
      </c>
      <c r="G5411" s="1">
        <v>3</v>
      </c>
      <c r="H5411" s="1" t="s">
        <v>3355</v>
      </c>
      <c r="I5411" s="1" t="s">
        <v>3550</v>
      </c>
      <c r="K5411" s="1" t="str">
        <f>VLOOKUP(L5411,CW!C:D,2,FALSE)</f>
        <v>Jun'16</v>
      </c>
      <c r="L5411" s="1" t="str">
        <f t="shared" si="85"/>
        <v>25'16</v>
      </c>
      <c r="M5411" s="1" t="str">
        <f>VLOOKUP(K5411,CW!D:E,2,FALSE)</f>
        <v>Q1'16</v>
      </c>
    </row>
    <row r="5412" spans="1:13">
      <c r="A5412" s="2">
        <v>42545</v>
      </c>
      <c r="B5412" s="1" t="s">
        <v>3914</v>
      </c>
      <c r="C5412" s="1" t="s">
        <v>3335</v>
      </c>
      <c r="E5412" s="92" t="s">
        <v>3532</v>
      </c>
      <c r="F5412" s="98" t="s">
        <v>4584</v>
      </c>
      <c r="G5412" s="1">
        <v>1</v>
      </c>
      <c r="H5412" s="1" t="s">
        <v>3355</v>
      </c>
      <c r="I5412" s="1" t="s">
        <v>3550</v>
      </c>
      <c r="K5412" s="1" t="str">
        <f>VLOOKUP(L5412,CW!C:D,2,FALSE)</f>
        <v>Jun'16</v>
      </c>
      <c r="L5412" s="1" t="str">
        <f t="shared" si="85"/>
        <v>25'16</v>
      </c>
      <c r="M5412" s="1" t="str">
        <f>VLOOKUP(K5412,CW!D:E,2,FALSE)</f>
        <v>Q1'16</v>
      </c>
    </row>
    <row r="5413" spans="1:13">
      <c r="A5413" s="2">
        <v>42545</v>
      </c>
      <c r="B5413" s="1" t="s">
        <v>3915</v>
      </c>
      <c r="C5413" s="1" t="s">
        <v>3335</v>
      </c>
      <c r="E5413" s="92" t="s">
        <v>3532</v>
      </c>
      <c r="F5413" s="45" t="s">
        <v>3341</v>
      </c>
      <c r="G5413" s="1">
        <v>1</v>
      </c>
      <c r="H5413" s="1" t="s">
        <v>3355</v>
      </c>
      <c r="I5413" s="1" t="s">
        <v>3550</v>
      </c>
      <c r="K5413" s="1" t="str">
        <f>VLOOKUP(L5413,CW!C:D,2,FALSE)</f>
        <v>Jun'16</v>
      </c>
      <c r="L5413" s="1" t="str">
        <f t="shared" si="85"/>
        <v>25'16</v>
      </c>
      <c r="M5413" s="1" t="str">
        <f>VLOOKUP(K5413,CW!D:E,2,FALSE)</f>
        <v>Q1'16</v>
      </c>
    </row>
    <row r="5414" spans="1:13">
      <c r="A5414" s="2">
        <v>42545</v>
      </c>
      <c r="B5414" s="1" t="s">
        <v>3916</v>
      </c>
      <c r="C5414" s="1" t="s">
        <v>3335</v>
      </c>
      <c r="E5414" s="92" t="s">
        <v>3532</v>
      </c>
      <c r="F5414" s="45" t="s">
        <v>3341</v>
      </c>
      <c r="G5414" s="1">
        <v>2</v>
      </c>
      <c r="H5414" s="1" t="s">
        <v>3355</v>
      </c>
      <c r="I5414" s="1" t="s">
        <v>3550</v>
      </c>
      <c r="K5414" s="1" t="str">
        <f>VLOOKUP(L5414,CW!C:D,2,FALSE)</f>
        <v>Jun'16</v>
      </c>
      <c r="L5414" s="1" t="str">
        <f t="shared" si="85"/>
        <v>25'16</v>
      </c>
      <c r="M5414" s="1" t="str">
        <f>VLOOKUP(K5414,CW!D:E,2,FALSE)</f>
        <v>Q1'16</v>
      </c>
    </row>
    <row r="5415" spans="1:13">
      <c r="A5415" s="2">
        <v>42545</v>
      </c>
      <c r="B5415" s="1" t="s">
        <v>3916</v>
      </c>
      <c r="C5415" s="1" t="s">
        <v>3335</v>
      </c>
      <c r="E5415" s="92" t="s">
        <v>3532</v>
      </c>
      <c r="F5415" s="45" t="s">
        <v>4583</v>
      </c>
      <c r="G5415" s="1">
        <v>2</v>
      </c>
      <c r="H5415" s="1" t="s">
        <v>3355</v>
      </c>
      <c r="I5415" s="1" t="s">
        <v>3550</v>
      </c>
      <c r="K5415" s="1" t="str">
        <f>VLOOKUP(L5415,CW!C:D,2,FALSE)</f>
        <v>Jun'16</v>
      </c>
      <c r="L5415" s="1" t="str">
        <f t="shared" si="85"/>
        <v>25'16</v>
      </c>
      <c r="M5415" s="1" t="str">
        <f>VLOOKUP(K5415,CW!D:E,2,FALSE)</f>
        <v>Q1'16</v>
      </c>
    </row>
    <row r="5416" spans="1:13">
      <c r="A5416" s="2">
        <v>42545</v>
      </c>
      <c r="B5416" s="1" t="s">
        <v>3917</v>
      </c>
      <c r="C5416" s="1" t="s">
        <v>3338</v>
      </c>
      <c r="E5416" s="92" t="s">
        <v>3532</v>
      </c>
      <c r="F5416" s="45" t="s">
        <v>4581</v>
      </c>
      <c r="G5416" s="1">
        <v>1</v>
      </c>
      <c r="H5416" s="1" t="s">
        <v>3355</v>
      </c>
      <c r="I5416" s="1" t="s">
        <v>3550</v>
      </c>
      <c r="K5416" s="1" t="str">
        <f>VLOOKUP(L5416,CW!C:D,2,FALSE)</f>
        <v>Jun'16</v>
      </c>
      <c r="L5416" s="1" t="str">
        <f t="shared" si="85"/>
        <v>25'16</v>
      </c>
      <c r="M5416" s="1" t="str">
        <f>VLOOKUP(K5416,CW!D:E,2,FALSE)</f>
        <v>Q1'16</v>
      </c>
    </row>
    <row r="5417" spans="1:13">
      <c r="A5417" s="2">
        <v>42545</v>
      </c>
      <c r="B5417" s="1" t="s">
        <v>3918</v>
      </c>
      <c r="C5417" s="1" t="s">
        <v>3326</v>
      </c>
      <c r="E5417" s="92" t="s">
        <v>3532</v>
      </c>
      <c r="F5417" s="45" t="s">
        <v>3341</v>
      </c>
      <c r="G5417" s="1">
        <v>6</v>
      </c>
      <c r="H5417" s="1" t="s">
        <v>3355</v>
      </c>
      <c r="I5417" s="1" t="s">
        <v>3550</v>
      </c>
      <c r="K5417" s="1" t="str">
        <f>VLOOKUP(L5417,CW!C:D,2,FALSE)</f>
        <v>Jun'16</v>
      </c>
      <c r="L5417" s="1" t="str">
        <f t="shared" si="85"/>
        <v>25'16</v>
      </c>
      <c r="M5417" s="1" t="str">
        <f>VLOOKUP(K5417,CW!D:E,2,FALSE)</f>
        <v>Q1'16</v>
      </c>
    </row>
    <row r="5418" spans="1:13">
      <c r="A5418" s="2">
        <v>42545</v>
      </c>
      <c r="B5418" s="1" t="s">
        <v>3918</v>
      </c>
      <c r="C5418" s="1" t="s">
        <v>3326</v>
      </c>
      <c r="E5418" s="92" t="s">
        <v>3532</v>
      </c>
      <c r="F5418" s="45" t="s">
        <v>4583</v>
      </c>
      <c r="G5418" s="1">
        <v>1</v>
      </c>
      <c r="H5418" s="1" t="s">
        <v>3355</v>
      </c>
      <c r="I5418" s="1" t="s">
        <v>3550</v>
      </c>
      <c r="K5418" s="1" t="str">
        <f>VLOOKUP(L5418,CW!C:D,2,FALSE)</f>
        <v>Jun'16</v>
      </c>
      <c r="L5418" s="1" t="str">
        <f t="shared" si="85"/>
        <v>25'16</v>
      </c>
      <c r="M5418" s="1" t="str">
        <f>VLOOKUP(K5418,CW!D:E,2,FALSE)</f>
        <v>Q1'16</v>
      </c>
    </row>
    <row r="5419" spans="1:13">
      <c r="A5419" s="2">
        <v>42545</v>
      </c>
      <c r="B5419" s="1" t="s">
        <v>3918</v>
      </c>
      <c r="C5419" s="1" t="s">
        <v>3326</v>
      </c>
      <c r="E5419" s="92" t="s">
        <v>3532</v>
      </c>
      <c r="F5419" s="98" t="s">
        <v>4584</v>
      </c>
      <c r="G5419" s="1">
        <v>2</v>
      </c>
      <c r="H5419" s="1" t="s">
        <v>3355</v>
      </c>
      <c r="I5419" s="1" t="s">
        <v>3550</v>
      </c>
      <c r="K5419" s="1" t="str">
        <f>VLOOKUP(L5419,CW!C:D,2,FALSE)</f>
        <v>Jun'16</v>
      </c>
      <c r="L5419" s="1" t="str">
        <f t="shared" si="85"/>
        <v>25'16</v>
      </c>
      <c r="M5419" s="1" t="str">
        <f>VLOOKUP(K5419,CW!D:E,2,FALSE)</f>
        <v>Q1'16</v>
      </c>
    </row>
    <row r="5420" spans="1:13">
      <c r="A5420" s="2">
        <v>42545</v>
      </c>
      <c r="B5420" s="1" t="s">
        <v>3918</v>
      </c>
      <c r="C5420" s="1" t="s">
        <v>3326</v>
      </c>
      <c r="E5420" s="92" t="s">
        <v>3532</v>
      </c>
      <c r="F5420" s="45" t="s">
        <v>4582</v>
      </c>
      <c r="G5420" s="1">
        <v>2</v>
      </c>
      <c r="H5420" s="1" t="s">
        <v>3355</v>
      </c>
      <c r="I5420" s="1" t="s">
        <v>3550</v>
      </c>
      <c r="K5420" s="1" t="str">
        <f>VLOOKUP(L5420,CW!C:D,2,FALSE)</f>
        <v>Jun'16</v>
      </c>
      <c r="L5420" s="1" t="str">
        <f t="shared" si="85"/>
        <v>25'16</v>
      </c>
      <c r="M5420" s="1" t="str">
        <f>VLOOKUP(K5420,CW!D:E,2,FALSE)</f>
        <v>Q1'16</v>
      </c>
    </row>
    <row r="5421" spans="1:13">
      <c r="A5421" s="2">
        <v>42545</v>
      </c>
      <c r="B5421" s="1" t="s">
        <v>3919</v>
      </c>
      <c r="C5421" s="1" t="s">
        <v>3326</v>
      </c>
      <c r="E5421" s="92" t="s">
        <v>3532</v>
      </c>
      <c r="F5421" s="45" t="s">
        <v>3341</v>
      </c>
      <c r="G5421" s="1">
        <v>1</v>
      </c>
      <c r="H5421" s="1" t="s">
        <v>3355</v>
      </c>
      <c r="I5421" s="1" t="s">
        <v>3550</v>
      </c>
      <c r="K5421" s="1" t="str">
        <f>VLOOKUP(L5421,CW!C:D,2,FALSE)</f>
        <v>Jun'16</v>
      </c>
      <c r="L5421" s="1" t="str">
        <f t="shared" si="85"/>
        <v>25'16</v>
      </c>
      <c r="M5421" s="1" t="str">
        <f>VLOOKUP(K5421,CW!D:E,2,FALSE)</f>
        <v>Q1'16</v>
      </c>
    </row>
    <row r="5422" spans="1:13">
      <c r="A5422" s="2">
        <v>42545</v>
      </c>
      <c r="B5422" s="1" t="s">
        <v>3919</v>
      </c>
      <c r="C5422" s="1" t="s">
        <v>3326</v>
      </c>
      <c r="E5422" s="92" t="s">
        <v>3532</v>
      </c>
      <c r="F5422" s="45" t="s">
        <v>4581</v>
      </c>
      <c r="G5422" s="1">
        <v>1</v>
      </c>
      <c r="H5422" s="1" t="s">
        <v>3355</v>
      </c>
      <c r="I5422" s="1" t="s">
        <v>3550</v>
      </c>
      <c r="K5422" s="1" t="str">
        <f>VLOOKUP(L5422,CW!C:D,2,FALSE)</f>
        <v>Jun'16</v>
      </c>
      <c r="L5422" s="1" t="str">
        <f t="shared" si="85"/>
        <v>25'16</v>
      </c>
      <c r="M5422" s="1" t="str">
        <f>VLOOKUP(K5422,CW!D:E,2,FALSE)</f>
        <v>Q1'16</v>
      </c>
    </row>
    <row r="5423" spans="1:13">
      <c r="A5423" s="2">
        <v>42545</v>
      </c>
      <c r="B5423" s="1" t="s">
        <v>3919</v>
      </c>
      <c r="C5423" s="1" t="s">
        <v>3326</v>
      </c>
      <c r="E5423" s="92" t="s">
        <v>3532</v>
      </c>
      <c r="F5423" s="45" t="s">
        <v>4583</v>
      </c>
      <c r="G5423" s="1">
        <v>3</v>
      </c>
      <c r="H5423" s="1" t="s">
        <v>3355</v>
      </c>
      <c r="I5423" s="1" t="s">
        <v>3550</v>
      </c>
      <c r="K5423" s="1" t="str">
        <f>VLOOKUP(L5423,CW!C:D,2,FALSE)</f>
        <v>Jun'16</v>
      </c>
      <c r="L5423" s="1" t="str">
        <f t="shared" si="85"/>
        <v>25'16</v>
      </c>
      <c r="M5423" s="1" t="str">
        <f>VLOOKUP(K5423,CW!D:E,2,FALSE)</f>
        <v>Q1'16</v>
      </c>
    </row>
    <row r="5424" spans="1:13">
      <c r="A5424" s="2">
        <v>42545</v>
      </c>
      <c r="B5424" s="1" t="s">
        <v>3919</v>
      </c>
      <c r="C5424" s="1" t="s">
        <v>3326</v>
      </c>
      <c r="E5424" s="92" t="s">
        <v>3532</v>
      </c>
      <c r="F5424" s="98" t="s">
        <v>4584</v>
      </c>
      <c r="G5424" s="1">
        <v>1</v>
      </c>
      <c r="H5424" s="1" t="s">
        <v>3355</v>
      </c>
      <c r="I5424" s="1" t="s">
        <v>3550</v>
      </c>
      <c r="K5424" s="1" t="str">
        <f>VLOOKUP(L5424,CW!C:D,2,FALSE)</f>
        <v>Jun'16</v>
      </c>
      <c r="L5424" s="1" t="str">
        <f t="shared" si="85"/>
        <v>25'16</v>
      </c>
      <c r="M5424" s="1" t="str">
        <f>VLOOKUP(K5424,CW!D:E,2,FALSE)</f>
        <v>Q1'16</v>
      </c>
    </row>
    <row r="5425" spans="1:13">
      <c r="A5425" s="2">
        <v>42545</v>
      </c>
      <c r="B5425" s="1" t="s">
        <v>3920</v>
      </c>
      <c r="C5425" s="1" t="s">
        <v>3921</v>
      </c>
      <c r="E5425" s="92" t="s">
        <v>3532</v>
      </c>
      <c r="F5425" s="45" t="s">
        <v>3341</v>
      </c>
      <c r="G5425" s="1">
        <v>2</v>
      </c>
      <c r="H5425" s="1" t="s">
        <v>3355</v>
      </c>
      <c r="I5425" s="1" t="s">
        <v>3550</v>
      </c>
      <c r="K5425" s="1" t="str">
        <f>VLOOKUP(L5425,CW!C:D,2,FALSE)</f>
        <v>Jun'16</v>
      </c>
      <c r="L5425" s="1" t="str">
        <f t="shared" si="85"/>
        <v>25'16</v>
      </c>
      <c r="M5425" s="1" t="str">
        <f>VLOOKUP(K5425,CW!D:E,2,FALSE)</f>
        <v>Q1'16</v>
      </c>
    </row>
    <row r="5426" spans="1:13">
      <c r="A5426" s="2">
        <v>42545</v>
      </c>
      <c r="B5426" s="1" t="s">
        <v>3922</v>
      </c>
      <c r="C5426" s="1" t="s">
        <v>3335</v>
      </c>
      <c r="E5426" s="92" t="s">
        <v>3532</v>
      </c>
      <c r="F5426" s="45" t="s">
        <v>4581</v>
      </c>
      <c r="G5426" s="1">
        <v>1</v>
      </c>
      <c r="H5426" s="1" t="s">
        <v>3355</v>
      </c>
      <c r="I5426" s="1" t="s">
        <v>3550</v>
      </c>
      <c r="K5426" s="1" t="str">
        <f>VLOOKUP(L5426,CW!C:D,2,FALSE)</f>
        <v>Jun'16</v>
      </c>
      <c r="L5426" s="1" t="str">
        <f t="shared" si="85"/>
        <v>25'16</v>
      </c>
      <c r="M5426" s="1" t="str">
        <f>VLOOKUP(K5426,CW!D:E,2,FALSE)</f>
        <v>Q1'16</v>
      </c>
    </row>
    <row r="5427" spans="1:13">
      <c r="A5427" s="2">
        <v>42545</v>
      </c>
      <c r="B5427" s="1" t="s">
        <v>3923</v>
      </c>
      <c r="C5427" s="1" t="s">
        <v>3335</v>
      </c>
      <c r="E5427" s="92" t="s">
        <v>3532</v>
      </c>
      <c r="F5427" s="45" t="s">
        <v>3341</v>
      </c>
      <c r="G5427" s="1">
        <v>4</v>
      </c>
      <c r="H5427" s="1" t="s">
        <v>3355</v>
      </c>
      <c r="I5427" s="1" t="s">
        <v>3550</v>
      </c>
      <c r="K5427" s="1" t="str">
        <f>VLOOKUP(L5427,CW!C:D,2,FALSE)</f>
        <v>Jun'16</v>
      </c>
      <c r="L5427" s="1" t="str">
        <f t="shared" si="85"/>
        <v>25'16</v>
      </c>
      <c r="M5427" s="1" t="str">
        <f>VLOOKUP(K5427,CW!D:E,2,FALSE)</f>
        <v>Q1'16</v>
      </c>
    </row>
    <row r="5428" spans="1:13">
      <c r="A5428" s="2">
        <v>42545</v>
      </c>
      <c r="B5428" s="1" t="s">
        <v>3924</v>
      </c>
      <c r="C5428" s="1" t="s">
        <v>3335</v>
      </c>
      <c r="E5428" s="92" t="s">
        <v>3532</v>
      </c>
      <c r="F5428" s="45" t="s">
        <v>3341</v>
      </c>
      <c r="G5428" s="1">
        <v>1</v>
      </c>
      <c r="H5428" s="1" t="s">
        <v>3355</v>
      </c>
      <c r="I5428" s="1" t="s">
        <v>3550</v>
      </c>
      <c r="K5428" s="1" t="str">
        <f>VLOOKUP(L5428,CW!C:D,2,FALSE)</f>
        <v>Jun'16</v>
      </c>
      <c r="L5428" s="1" t="str">
        <f t="shared" si="85"/>
        <v>25'16</v>
      </c>
      <c r="M5428" s="1" t="str">
        <f>VLOOKUP(K5428,CW!D:E,2,FALSE)</f>
        <v>Q1'16</v>
      </c>
    </row>
    <row r="5429" spans="1:13">
      <c r="A5429" s="2">
        <v>42545</v>
      </c>
      <c r="B5429" s="1" t="s">
        <v>3925</v>
      </c>
      <c r="C5429" s="1" t="s">
        <v>3340</v>
      </c>
      <c r="E5429" s="92" t="s">
        <v>3532</v>
      </c>
      <c r="F5429" s="45" t="s">
        <v>3341</v>
      </c>
      <c r="G5429" s="1">
        <v>2</v>
      </c>
      <c r="H5429" s="1" t="s">
        <v>3355</v>
      </c>
      <c r="I5429" s="1" t="s">
        <v>3550</v>
      </c>
      <c r="K5429" s="1" t="str">
        <f>VLOOKUP(L5429,CW!C:D,2,FALSE)</f>
        <v>Jun'16</v>
      </c>
      <c r="L5429" s="1" t="str">
        <f t="shared" si="85"/>
        <v>25'16</v>
      </c>
      <c r="M5429" s="1" t="str">
        <f>VLOOKUP(K5429,CW!D:E,2,FALSE)</f>
        <v>Q1'16</v>
      </c>
    </row>
    <row r="5430" spans="1:13">
      <c r="A5430" s="2">
        <v>42545</v>
      </c>
      <c r="B5430" s="1" t="s">
        <v>3925</v>
      </c>
      <c r="C5430" s="1" t="s">
        <v>3340</v>
      </c>
      <c r="E5430" s="92" t="s">
        <v>3532</v>
      </c>
      <c r="F5430" s="45" t="s">
        <v>4583</v>
      </c>
      <c r="G5430" s="1">
        <v>3</v>
      </c>
      <c r="H5430" s="1" t="s">
        <v>3355</v>
      </c>
      <c r="I5430" s="1" t="s">
        <v>3550</v>
      </c>
      <c r="K5430" s="1" t="str">
        <f>VLOOKUP(L5430,CW!C:D,2,FALSE)</f>
        <v>Jun'16</v>
      </c>
      <c r="L5430" s="1" t="str">
        <f t="shared" si="85"/>
        <v>25'16</v>
      </c>
      <c r="M5430" s="1" t="str">
        <f>VLOOKUP(K5430,CW!D:E,2,FALSE)</f>
        <v>Q1'16</v>
      </c>
    </row>
    <row r="5431" spans="1:13">
      <c r="A5431" s="2">
        <v>42545</v>
      </c>
      <c r="B5431" s="1" t="s">
        <v>3925</v>
      </c>
      <c r="C5431" s="1" t="s">
        <v>3340</v>
      </c>
      <c r="E5431" s="92" t="s">
        <v>3532</v>
      </c>
      <c r="F5431" s="98" t="s">
        <v>4584</v>
      </c>
      <c r="G5431" s="1">
        <v>1</v>
      </c>
      <c r="H5431" s="1" t="s">
        <v>3355</v>
      </c>
      <c r="I5431" s="1" t="s">
        <v>3550</v>
      </c>
      <c r="K5431" s="1" t="str">
        <f>VLOOKUP(L5431,CW!C:D,2,FALSE)</f>
        <v>Jun'16</v>
      </c>
      <c r="L5431" s="1" t="str">
        <f t="shared" si="85"/>
        <v>25'16</v>
      </c>
      <c r="M5431" s="1" t="str">
        <f>VLOOKUP(K5431,CW!D:E,2,FALSE)</f>
        <v>Q1'16</v>
      </c>
    </row>
    <row r="5432" spans="1:13">
      <c r="A5432" s="2">
        <v>42545</v>
      </c>
      <c r="B5432" s="1" t="s">
        <v>3925</v>
      </c>
      <c r="C5432" s="1" t="s">
        <v>3340</v>
      </c>
      <c r="E5432" s="92" t="s">
        <v>3532</v>
      </c>
      <c r="F5432" s="45" t="s">
        <v>4582</v>
      </c>
      <c r="G5432" s="1">
        <v>1</v>
      </c>
      <c r="H5432" s="1" t="s">
        <v>3355</v>
      </c>
      <c r="I5432" s="1" t="s">
        <v>3550</v>
      </c>
      <c r="K5432" s="1" t="str">
        <f>VLOOKUP(L5432,CW!C:D,2,FALSE)</f>
        <v>Jun'16</v>
      </c>
      <c r="L5432" s="1" t="str">
        <f t="shared" si="85"/>
        <v>25'16</v>
      </c>
      <c r="M5432" s="1" t="str">
        <f>VLOOKUP(K5432,CW!D:E,2,FALSE)</f>
        <v>Q1'16</v>
      </c>
    </row>
    <row r="5433" spans="1:13">
      <c r="A5433" s="2">
        <v>42545</v>
      </c>
      <c r="B5433" s="1" t="s">
        <v>3925</v>
      </c>
      <c r="C5433" s="1" t="s">
        <v>3340</v>
      </c>
      <c r="E5433" s="92" t="s">
        <v>3532</v>
      </c>
      <c r="F5433" s="45" t="s">
        <v>3693</v>
      </c>
      <c r="G5433" s="1">
        <v>1</v>
      </c>
      <c r="H5433" s="1" t="s">
        <v>3355</v>
      </c>
      <c r="I5433" s="1" t="s">
        <v>3550</v>
      </c>
      <c r="K5433" s="1" t="str">
        <f>VLOOKUP(L5433,CW!C:D,2,FALSE)</f>
        <v>Jun'16</v>
      </c>
      <c r="L5433" s="1" t="str">
        <f t="shared" si="85"/>
        <v>25'16</v>
      </c>
      <c r="M5433" s="1" t="str">
        <f>VLOOKUP(K5433,CW!D:E,2,FALSE)</f>
        <v>Q1'16</v>
      </c>
    </row>
    <row r="5434" spans="1:13">
      <c r="A5434" s="2">
        <v>42545</v>
      </c>
      <c r="B5434" s="1" t="s">
        <v>3926</v>
      </c>
      <c r="C5434" s="1" t="s">
        <v>3335</v>
      </c>
      <c r="E5434" s="92" t="s">
        <v>3532</v>
      </c>
      <c r="F5434" s="98" t="s">
        <v>4584</v>
      </c>
      <c r="G5434" s="1">
        <v>1</v>
      </c>
      <c r="H5434" s="1" t="s">
        <v>3355</v>
      </c>
      <c r="I5434" s="1" t="s">
        <v>3550</v>
      </c>
      <c r="K5434" s="1" t="str">
        <f>VLOOKUP(L5434,CW!C:D,2,FALSE)</f>
        <v>Jun'16</v>
      </c>
      <c r="L5434" s="1" t="str">
        <f t="shared" si="85"/>
        <v>25'16</v>
      </c>
      <c r="M5434" s="1" t="str">
        <f>VLOOKUP(K5434,CW!D:E,2,FALSE)</f>
        <v>Q1'16</v>
      </c>
    </row>
    <row r="5435" spans="1:13">
      <c r="A5435" s="2">
        <v>42545</v>
      </c>
      <c r="B5435" s="1" t="s">
        <v>3927</v>
      </c>
      <c r="C5435" s="1" t="s">
        <v>3335</v>
      </c>
      <c r="E5435" s="92" t="s">
        <v>3532</v>
      </c>
      <c r="F5435" s="45" t="s">
        <v>3341</v>
      </c>
      <c r="G5435" s="1">
        <v>2</v>
      </c>
      <c r="H5435" s="1" t="s">
        <v>3355</v>
      </c>
      <c r="I5435" s="1" t="s">
        <v>3550</v>
      </c>
      <c r="K5435" s="1" t="str">
        <f>VLOOKUP(L5435,CW!C:D,2,FALSE)</f>
        <v>Jun'16</v>
      </c>
      <c r="L5435" s="1" t="str">
        <f t="shared" si="85"/>
        <v>25'16</v>
      </c>
      <c r="M5435" s="1" t="str">
        <f>VLOOKUP(K5435,CW!D:E,2,FALSE)</f>
        <v>Q1'16</v>
      </c>
    </row>
    <row r="5436" spans="1:13">
      <c r="A5436" s="2">
        <v>42545</v>
      </c>
      <c r="B5436" s="1" t="s">
        <v>3927</v>
      </c>
      <c r="C5436" s="1" t="s">
        <v>3335</v>
      </c>
      <c r="E5436" s="92" t="s">
        <v>3532</v>
      </c>
      <c r="F5436" s="98" t="s">
        <v>4584</v>
      </c>
      <c r="G5436" s="1">
        <v>1</v>
      </c>
      <c r="H5436" s="1" t="s">
        <v>3355</v>
      </c>
      <c r="I5436" s="1" t="s">
        <v>3550</v>
      </c>
      <c r="K5436" s="1" t="str">
        <f>VLOOKUP(L5436,CW!C:D,2,FALSE)</f>
        <v>Jun'16</v>
      </c>
      <c r="L5436" s="1" t="str">
        <f t="shared" si="85"/>
        <v>25'16</v>
      </c>
      <c r="M5436" s="1" t="str">
        <f>VLOOKUP(K5436,CW!D:E,2,FALSE)</f>
        <v>Q1'16</v>
      </c>
    </row>
    <row r="5437" spans="1:13">
      <c r="A5437" s="2">
        <v>42545</v>
      </c>
      <c r="B5437" s="1" t="s">
        <v>3927</v>
      </c>
      <c r="C5437" s="1" t="s">
        <v>3335</v>
      </c>
      <c r="E5437" s="92" t="s">
        <v>3532</v>
      </c>
      <c r="F5437" s="45" t="s">
        <v>4582</v>
      </c>
      <c r="G5437" s="1">
        <v>1</v>
      </c>
      <c r="H5437" s="1" t="s">
        <v>3355</v>
      </c>
      <c r="I5437" s="1" t="s">
        <v>3550</v>
      </c>
      <c r="K5437" s="1" t="str">
        <f>VLOOKUP(L5437,CW!C:D,2,FALSE)</f>
        <v>Jun'16</v>
      </c>
      <c r="L5437" s="1" t="str">
        <f t="shared" si="85"/>
        <v>25'16</v>
      </c>
      <c r="M5437" s="1" t="str">
        <f>VLOOKUP(K5437,CW!D:E,2,FALSE)</f>
        <v>Q1'16</v>
      </c>
    </row>
    <row r="5438" spans="1:13">
      <c r="A5438" s="2">
        <v>42545</v>
      </c>
      <c r="B5438" s="1" t="s">
        <v>3928</v>
      </c>
      <c r="C5438" s="1" t="s">
        <v>3338</v>
      </c>
      <c r="D5438" s="1" t="s">
        <v>3929</v>
      </c>
      <c r="E5438" s="92" t="s">
        <v>3532</v>
      </c>
      <c r="F5438" s="45" t="s">
        <v>3341</v>
      </c>
      <c r="G5438" s="1">
        <v>1</v>
      </c>
      <c r="H5438" s="1" t="s">
        <v>3355</v>
      </c>
      <c r="I5438" s="1" t="s">
        <v>3550</v>
      </c>
      <c r="K5438" s="1" t="str">
        <f>VLOOKUP(L5438,CW!C:D,2,FALSE)</f>
        <v>Jun'16</v>
      </c>
      <c r="L5438" s="1" t="str">
        <f t="shared" si="85"/>
        <v>25'16</v>
      </c>
      <c r="M5438" s="1" t="str">
        <f>VLOOKUP(K5438,CW!D:E,2,FALSE)</f>
        <v>Q1'16</v>
      </c>
    </row>
    <row r="5439" spans="1:13">
      <c r="A5439" s="2">
        <v>42545</v>
      </c>
      <c r="B5439" s="1" t="s">
        <v>3930</v>
      </c>
      <c r="C5439" s="1" t="s">
        <v>3307</v>
      </c>
      <c r="D5439" s="1" t="s">
        <v>3803</v>
      </c>
      <c r="E5439" s="92" t="s">
        <v>3532</v>
      </c>
      <c r="F5439" s="45" t="s">
        <v>3341</v>
      </c>
      <c r="G5439" s="1">
        <v>7</v>
      </c>
      <c r="H5439" s="1" t="s">
        <v>3355</v>
      </c>
      <c r="I5439" s="1" t="s">
        <v>3550</v>
      </c>
      <c r="K5439" s="1" t="str">
        <f>VLOOKUP(L5439,CW!C:D,2,FALSE)</f>
        <v>Jun'16</v>
      </c>
      <c r="L5439" s="1" t="str">
        <f t="shared" si="85"/>
        <v>25'16</v>
      </c>
      <c r="M5439" s="1" t="str">
        <f>VLOOKUP(K5439,CW!D:E,2,FALSE)</f>
        <v>Q1'16</v>
      </c>
    </row>
    <row r="5440" spans="1:13">
      <c r="A5440" s="2">
        <v>42545</v>
      </c>
      <c r="B5440" s="1" t="s">
        <v>3930</v>
      </c>
      <c r="C5440" s="1" t="s">
        <v>3307</v>
      </c>
      <c r="D5440" s="1" t="s">
        <v>3803</v>
      </c>
      <c r="E5440" s="92" t="s">
        <v>3532</v>
      </c>
      <c r="F5440" s="45" t="s">
        <v>3693</v>
      </c>
      <c r="G5440" s="1">
        <v>1</v>
      </c>
      <c r="H5440" s="1" t="s">
        <v>3355</v>
      </c>
      <c r="I5440" s="1" t="s">
        <v>3550</v>
      </c>
      <c r="K5440" s="1" t="str">
        <f>VLOOKUP(L5440,CW!C:D,2,FALSE)</f>
        <v>Jun'16</v>
      </c>
      <c r="L5440" s="1" t="str">
        <f t="shared" si="85"/>
        <v>25'16</v>
      </c>
      <c r="M5440" s="1" t="str">
        <f>VLOOKUP(K5440,CW!D:E,2,FALSE)</f>
        <v>Q1'16</v>
      </c>
    </row>
    <row r="5441" spans="1:13">
      <c r="A5441" s="2">
        <v>42545</v>
      </c>
      <c r="B5441" s="1" t="s">
        <v>3931</v>
      </c>
      <c r="C5441" s="1" t="s">
        <v>3905</v>
      </c>
      <c r="D5441" s="1" t="s">
        <v>3929</v>
      </c>
      <c r="E5441" s="92" t="s">
        <v>3532</v>
      </c>
      <c r="F5441" s="45" t="s">
        <v>4581</v>
      </c>
      <c r="G5441" s="1">
        <v>1</v>
      </c>
      <c r="H5441" s="1" t="s">
        <v>3355</v>
      </c>
      <c r="I5441" s="1" t="s">
        <v>3550</v>
      </c>
      <c r="K5441" s="1" t="str">
        <f>VLOOKUP(L5441,CW!C:D,2,FALSE)</f>
        <v>Jun'16</v>
      </c>
      <c r="L5441" s="1" t="str">
        <f t="shared" si="85"/>
        <v>25'16</v>
      </c>
      <c r="M5441" s="1" t="str">
        <f>VLOOKUP(K5441,CW!D:E,2,FALSE)</f>
        <v>Q1'16</v>
      </c>
    </row>
    <row r="5442" spans="1:13">
      <c r="A5442" s="2">
        <v>42545</v>
      </c>
      <c r="B5442" s="1" t="s">
        <v>3932</v>
      </c>
      <c r="C5442" s="1" t="s">
        <v>3310</v>
      </c>
      <c r="D5442" s="1" t="s">
        <v>3929</v>
      </c>
      <c r="E5442" s="92" t="s">
        <v>3532</v>
      </c>
      <c r="F5442" s="45" t="s">
        <v>3341</v>
      </c>
      <c r="G5442" s="1">
        <v>3</v>
      </c>
      <c r="H5442" s="1" t="s">
        <v>3355</v>
      </c>
      <c r="I5442" s="1" t="s">
        <v>3550</v>
      </c>
      <c r="K5442" s="1" t="str">
        <f>VLOOKUP(L5442,CW!C:D,2,FALSE)</f>
        <v>Jun'16</v>
      </c>
      <c r="L5442" s="1" t="str">
        <f t="shared" si="85"/>
        <v>25'16</v>
      </c>
      <c r="M5442" s="1" t="str">
        <f>VLOOKUP(K5442,CW!D:E,2,FALSE)</f>
        <v>Q1'16</v>
      </c>
    </row>
    <row r="5443" spans="1:13">
      <c r="A5443" s="2">
        <v>42545</v>
      </c>
      <c r="B5443" s="1" t="s">
        <v>3932</v>
      </c>
      <c r="C5443" s="1" t="s">
        <v>3310</v>
      </c>
      <c r="D5443" s="1" t="s">
        <v>3929</v>
      </c>
      <c r="E5443" s="92" t="s">
        <v>3532</v>
      </c>
      <c r="F5443" s="45" t="s">
        <v>4583</v>
      </c>
      <c r="G5443" s="1">
        <v>1</v>
      </c>
      <c r="H5443" s="1" t="s">
        <v>3355</v>
      </c>
      <c r="I5443" s="1" t="s">
        <v>3550</v>
      </c>
      <c r="K5443" s="1" t="str">
        <f>VLOOKUP(L5443,CW!C:D,2,FALSE)</f>
        <v>Jun'16</v>
      </c>
      <c r="L5443" s="1" t="str">
        <f t="shared" si="85"/>
        <v>25'16</v>
      </c>
      <c r="M5443" s="1" t="str">
        <f>VLOOKUP(K5443,CW!D:E,2,FALSE)</f>
        <v>Q1'16</v>
      </c>
    </row>
    <row r="5444" spans="1:13">
      <c r="A5444" s="2">
        <v>42545</v>
      </c>
      <c r="B5444" s="1" t="s">
        <v>3933</v>
      </c>
      <c r="C5444" s="1" t="s">
        <v>3611</v>
      </c>
      <c r="D5444" s="1" t="s">
        <v>3929</v>
      </c>
      <c r="E5444" s="92" t="s">
        <v>3532</v>
      </c>
      <c r="F5444" s="45" t="s">
        <v>3341</v>
      </c>
      <c r="G5444" s="1">
        <v>2</v>
      </c>
      <c r="H5444" s="1" t="s">
        <v>3355</v>
      </c>
      <c r="I5444" s="1" t="s">
        <v>3550</v>
      </c>
      <c r="K5444" s="1" t="str">
        <f>VLOOKUP(L5444,CW!C:D,2,FALSE)</f>
        <v>Jun'16</v>
      </c>
      <c r="L5444" s="1" t="str">
        <f t="shared" si="85"/>
        <v>25'16</v>
      </c>
      <c r="M5444" s="1" t="str">
        <f>VLOOKUP(K5444,CW!D:E,2,FALSE)</f>
        <v>Q1'16</v>
      </c>
    </row>
    <row r="5445" spans="1:13">
      <c r="A5445" s="2">
        <v>42545</v>
      </c>
      <c r="B5445" s="1" t="s">
        <v>3933</v>
      </c>
      <c r="C5445" s="1" t="s">
        <v>3611</v>
      </c>
      <c r="D5445" s="1" t="s">
        <v>3929</v>
      </c>
      <c r="E5445" s="92" t="s">
        <v>3532</v>
      </c>
      <c r="F5445" s="45" t="s">
        <v>4582</v>
      </c>
      <c r="G5445" s="1">
        <v>1</v>
      </c>
      <c r="H5445" s="1" t="s">
        <v>3355</v>
      </c>
      <c r="I5445" s="1" t="s">
        <v>3550</v>
      </c>
      <c r="K5445" s="1" t="str">
        <f>VLOOKUP(L5445,CW!C:D,2,FALSE)</f>
        <v>Jun'16</v>
      </c>
      <c r="L5445" s="1" t="str">
        <f t="shared" ref="L5445:L5508" si="86">CONCATENATE(WEEKNUM(A5445,21),"'",TEXT(A5445,"yy"))</f>
        <v>25'16</v>
      </c>
      <c r="M5445" s="1" t="str">
        <f>VLOOKUP(K5445,CW!D:E,2,FALSE)</f>
        <v>Q1'16</v>
      </c>
    </row>
    <row r="5446" spans="1:13">
      <c r="A5446" s="2">
        <v>42545</v>
      </c>
      <c r="B5446" s="1" t="s">
        <v>3934</v>
      </c>
      <c r="C5446" s="1" t="s">
        <v>3905</v>
      </c>
      <c r="D5446" s="1" t="s">
        <v>3929</v>
      </c>
      <c r="E5446" s="92" t="s">
        <v>3532</v>
      </c>
      <c r="F5446" s="45" t="s">
        <v>4581</v>
      </c>
      <c r="G5446" s="1">
        <v>1</v>
      </c>
      <c r="H5446" s="1" t="s">
        <v>3355</v>
      </c>
      <c r="I5446" s="1" t="s">
        <v>3550</v>
      </c>
      <c r="K5446" s="1" t="str">
        <f>VLOOKUP(L5446,CW!C:D,2,FALSE)</f>
        <v>Jun'16</v>
      </c>
      <c r="L5446" s="1" t="str">
        <f t="shared" si="86"/>
        <v>25'16</v>
      </c>
      <c r="M5446" s="1" t="str">
        <f>VLOOKUP(K5446,CW!D:E,2,FALSE)</f>
        <v>Q1'16</v>
      </c>
    </row>
    <row r="5447" spans="1:13">
      <c r="A5447" s="2">
        <v>42545</v>
      </c>
      <c r="B5447" s="1" t="s">
        <v>3935</v>
      </c>
      <c r="C5447" s="1" t="s">
        <v>3318</v>
      </c>
      <c r="D5447" s="1" t="s">
        <v>3929</v>
      </c>
      <c r="E5447" s="92" t="s">
        <v>3532</v>
      </c>
      <c r="F5447" s="45" t="s">
        <v>3341</v>
      </c>
      <c r="G5447" s="1">
        <v>1</v>
      </c>
      <c r="H5447" s="1" t="s">
        <v>3355</v>
      </c>
      <c r="I5447" s="1" t="s">
        <v>3550</v>
      </c>
      <c r="K5447" s="1" t="str">
        <f>VLOOKUP(L5447,CW!C:D,2,FALSE)</f>
        <v>Jun'16</v>
      </c>
      <c r="L5447" s="1" t="str">
        <f t="shared" si="86"/>
        <v>25'16</v>
      </c>
      <c r="M5447" s="1" t="str">
        <f>VLOOKUP(K5447,CW!D:E,2,FALSE)</f>
        <v>Q1'16</v>
      </c>
    </row>
    <row r="5448" spans="1:13">
      <c r="A5448" s="2">
        <v>42545</v>
      </c>
      <c r="B5448" s="1" t="s">
        <v>3935</v>
      </c>
      <c r="C5448" s="1" t="s">
        <v>3318</v>
      </c>
      <c r="D5448" s="1" t="s">
        <v>3929</v>
      </c>
      <c r="E5448" s="92" t="s">
        <v>3532</v>
      </c>
      <c r="F5448" s="45" t="s">
        <v>4583</v>
      </c>
      <c r="G5448" s="1">
        <v>3</v>
      </c>
      <c r="H5448" s="1" t="s">
        <v>3355</v>
      </c>
      <c r="I5448" s="1" t="s">
        <v>3550</v>
      </c>
      <c r="K5448" s="1" t="str">
        <f>VLOOKUP(L5448,CW!C:D,2,FALSE)</f>
        <v>Jun'16</v>
      </c>
      <c r="L5448" s="1" t="str">
        <f t="shared" si="86"/>
        <v>25'16</v>
      </c>
      <c r="M5448" s="1" t="str">
        <f>VLOOKUP(K5448,CW!D:E,2,FALSE)</f>
        <v>Q1'16</v>
      </c>
    </row>
    <row r="5449" spans="1:13">
      <c r="A5449" s="2">
        <v>42545</v>
      </c>
      <c r="B5449" s="1" t="s">
        <v>3936</v>
      </c>
      <c r="C5449" s="1" t="s">
        <v>3905</v>
      </c>
      <c r="D5449" s="1" t="s">
        <v>3929</v>
      </c>
      <c r="E5449" s="92" t="s">
        <v>3532</v>
      </c>
      <c r="F5449" s="45" t="s">
        <v>3341</v>
      </c>
      <c r="G5449" s="1">
        <v>1</v>
      </c>
      <c r="H5449" s="1" t="s">
        <v>3355</v>
      </c>
      <c r="I5449" s="1" t="s">
        <v>3550</v>
      </c>
      <c r="K5449" s="1" t="str">
        <f>VLOOKUP(L5449,CW!C:D,2,FALSE)</f>
        <v>Jun'16</v>
      </c>
      <c r="L5449" s="1" t="str">
        <f t="shared" si="86"/>
        <v>25'16</v>
      </c>
      <c r="M5449" s="1" t="str">
        <f>VLOOKUP(K5449,CW!D:E,2,FALSE)</f>
        <v>Q1'16</v>
      </c>
    </row>
    <row r="5450" spans="1:13">
      <c r="A5450" s="2">
        <v>42545</v>
      </c>
      <c r="B5450" s="1" t="s">
        <v>3937</v>
      </c>
      <c r="C5450" s="1" t="s">
        <v>3335</v>
      </c>
      <c r="D5450" s="1" t="s">
        <v>3938</v>
      </c>
      <c r="E5450" s="92" t="s">
        <v>3532</v>
      </c>
      <c r="F5450" s="45" t="s">
        <v>3341</v>
      </c>
      <c r="G5450" s="1">
        <v>1</v>
      </c>
      <c r="H5450" s="1" t="s">
        <v>3355</v>
      </c>
      <c r="I5450" s="1" t="s">
        <v>3550</v>
      </c>
      <c r="K5450" s="1" t="str">
        <f>VLOOKUP(L5450,CW!C:D,2,FALSE)</f>
        <v>Jun'16</v>
      </c>
      <c r="L5450" s="1" t="str">
        <f t="shared" si="86"/>
        <v>25'16</v>
      </c>
      <c r="M5450" s="1" t="str">
        <f>VLOOKUP(K5450,CW!D:E,2,FALSE)</f>
        <v>Q1'16</v>
      </c>
    </row>
    <row r="5451" spans="1:13">
      <c r="A5451" s="2">
        <v>42545</v>
      </c>
      <c r="B5451" s="1" t="s">
        <v>3939</v>
      </c>
      <c r="C5451" s="1" t="s">
        <v>3326</v>
      </c>
      <c r="D5451" s="1" t="s">
        <v>3938</v>
      </c>
      <c r="E5451" s="92" t="s">
        <v>3532</v>
      </c>
      <c r="F5451" s="45" t="s">
        <v>4583</v>
      </c>
      <c r="G5451" s="1">
        <v>5</v>
      </c>
      <c r="H5451" s="1" t="s">
        <v>3355</v>
      </c>
      <c r="I5451" s="1" t="s">
        <v>3550</v>
      </c>
      <c r="K5451" s="1" t="str">
        <f>VLOOKUP(L5451,CW!C:D,2,FALSE)</f>
        <v>Jun'16</v>
      </c>
      <c r="L5451" s="1" t="str">
        <f t="shared" si="86"/>
        <v>25'16</v>
      </c>
      <c r="M5451" s="1" t="str">
        <f>VLOOKUP(K5451,CW!D:E,2,FALSE)</f>
        <v>Q1'16</v>
      </c>
    </row>
    <row r="5452" spans="1:13">
      <c r="A5452" s="2">
        <v>42545</v>
      </c>
      <c r="B5452" s="1" t="s">
        <v>3939</v>
      </c>
      <c r="C5452" s="1" t="s">
        <v>3326</v>
      </c>
      <c r="D5452" s="1" t="s">
        <v>3938</v>
      </c>
      <c r="E5452" s="92" t="s">
        <v>3532</v>
      </c>
      <c r="F5452" s="98" t="s">
        <v>4584</v>
      </c>
      <c r="G5452" s="1">
        <v>1</v>
      </c>
      <c r="H5452" s="1" t="s">
        <v>3355</v>
      </c>
      <c r="I5452" s="1" t="s">
        <v>3550</v>
      </c>
      <c r="K5452" s="1" t="str">
        <f>VLOOKUP(L5452,CW!C:D,2,FALSE)</f>
        <v>Jun'16</v>
      </c>
      <c r="L5452" s="1" t="str">
        <f t="shared" si="86"/>
        <v>25'16</v>
      </c>
      <c r="M5452" s="1" t="str">
        <f>VLOOKUP(K5452,CW!D:E,2,FALSE)</f>
        <v>Q1'16</v>
      </c>
    </row>
    <row r="5453" spans="1:13">
      <c r="A5453" s="2">
        <v>42545</v>
      </c>
      <c r="B5453" s="1" t="s">
        <v>3939</v>
      </c>
      <c r="C5453" s="1" t="s">
        <v>3326</v>
      </c>
      <c r="D5453" s="1" t="s">
        <v>3938</v>
      </c>
      <c r="E5453" s="92" t="s">
        <v>3532</v>
      </c>
      <c r="F5453" s="45" t="s">
        <v>4582</v>
      </c>
      <c r="G5453" s="1">
        <v>1</v>
      </c>
      <c r="H5453" s="1" t="s">
        <v>3355</v>
      </c>
      <c r="I5453" s="1" t="s">
        <v>3550</v>
      </c>
      <c r="K5453" s="1" t="str">
        <f>VLOOKUP(L5453,CW!C:D,2,FALSE)</f>
        <v>Jun'16</v>
      </c>
      <c r="L5453" s="1" t="str">
        <f t="shared" si="86"/>
        <v>25'16</v>
      </c>
      <c r="M5453" s="1" t="str">
        <f>VLOOKUP(K5453,CW!D:E,2,FALSE)</f>
        <v>Q1'16</v>
      </c>
    </row>
    <row r="5454" spans="1:13">
      <c r="A5454" s="2">
        <v>42545</v>
      </c>
      <c r="B5454" s="1" t="s">
        <v>3940</v>
      </c>
      <c r="C5454" s="1" t="s">
        <v>3326</v>
      </c>
      <c r="D5454" s="1" t="s">
        <v>3938</v>
      </c>
      <c r="E5454" s="92" t="s">
        <v>3532</v>
      </c>
      <c r="F5454" s="45" t="s">
        <v>3341</v>
      </c>
      <c r="G5454" s="1">
        <v>2</v>
      </c>
      <c r="H5454" s="1" t="s">
        <v>3355</v>
      </c>
      <c r="I5454" s="1" t="s">
        <v>3550</v>
      </c>
      <c r="K5454" s="1" t="str">
        <f>VLOOKUP(L5454,CW!C:D,2,FALSE)</f>
        <v>Jun'16</v>
      </c>
      <c r="L5454" s="1" t="str">
        <f t="shared" si="86"/>
        <v>25'16</v>
      </c>
      <c r="M5454" s="1" t="str">
        <f>VLOOKUP(K5454,CW!D:E,2,FALSE)</f>
        <v>Q1'16</v>
      </c>
    </row>
    <row r="5455" spans="1:13">
      <c r="A5455" s="2">
        <v>42545</v>
      </c>
      <c r="B5455" s="1" t="s">
        <v>3940</v>
      </c>
      <c r="C5455" s="1" t="s">
        <v>3326</v>
      </c>
      <c r="D5455" s="1" t="s">
        <v>3938</v>
      </c>
      <c r="E5455" s="92" t="s">
        <v>3532</v>
      </c>
      <c r="F5455" s="45" t="s">
        <v>4592</v>
      </c>
      <c r="G5455" s="1">
        <v>1</v>
      </c>
      <c r="H5455" s="1" t="s">
        <v>3355</v>
      </c>
      <c r="I5455" s="1" t="s">
        <v>3550</v>
      </c>
      <c r="K5455" s="1" t="str">
        <f>VLOOKUP(L5455,CW!C:D,2,FALSE)</f>
        <v>Jun'16</v>
      </c>
      <c r="L5455" s="1" t="str">
        <f t="shared" si="86"/>
        <v>25'16</v>
      </c>
      <c r="M5455" s="1" t="str">
        <f>VLOOKUP(K5455,CW!D:E,2,FALSE)</f>
        <v>Q1'16</v>
      </c>
    </row>
    <row r="5456" spans="1:13">
      <c r="A5456" s="2">
        <v>42545</v>
      </c>
      <c r="B5456" s="1" t="s">
        <v>3940</v>
      </c>
      <c r="C5456" s="1" t="s">
        <v>3326</v>
      </c>
      <c r="D5456" s="1" t="s">
        <v>3938</v>
      </c>
      <c r="E5456" s="92" t="s">
        <v>3532</v>
      </c>
      <c r="F5456" s="45" t="s">
        <v>4583</v>
      </c>
      <c r="G5456" s="1">
        <v>1</v>
      </c>
      <c r="H5456" s="1" t="s">
        <v>3355</v>
      </c>
      <c r="I5456" s="1" t="s">
        <v>3550</v>
      </c>
      <c r="K5456" s="1" t="str">
        <f>VLOOKUP(L5456,CW!C:D,2,FALSE)</f>
        <v>Jun'16</v>
      </c>
      <c r="L5456" s="1" t="str">
        <f t="shared" si="86"/>
        <v>25'16</v>
      </c>
      <c r="M5456" s="1" t="str">
        <f>VLOOKUP(K5456,CW!D:E,2,FALSE)</f>
        <v>Q1'16</v>
      </c>
    </row>
    <row r="5457" spans="1:13">
      <c r="A5457" s="2">
        <v>42545</v>
      </c>
      <c r="B5457" s="1" t="s">
        <v>3941</v>
      </c>
      <c r="C5457" s="1" t="s">
        <v>3326</v>
      </c>
      <c r="D5457" s="1" t="s">
        <v>3831</v>
      </c>
      <c r="E5457" s="92" t="s">
        <v>3532</v>
      </c>
      <c r="F5457" s="45" t="s">
        <v>3341</v>
      </c>
      <c r="G5457" s="1">
        <v>5</v>
      </c>
      <c r="H5457" s="1" t="s">
        <v>3355</v>
      </c>
      <c r="I5457" s="1" t="s">
        <v>3550</v>
      </c>
      <c r="K5457" s="1" t="str">
        <f>VLOOKUP(L5457,CW!C:D,2,FALSE)</f>
        <v>Jun'16</v>
      </c>
      <c r="L5457" s="1" t="str">
        <f t="shared" si="86"/>
        <v>25'16</v>
      </c>
      <c r="M5457" s="1" t="str">
        <f>VLOOKUP(K5457,CW!D:E,2,FALSE)</f>
        <v>Q1'16</v>
      </c>
    </row>
    <row r="5458" spans="1:13">
      <c r="A5458" s="2">
        <v>42545</v>
      </c>
      <c r="B5458" s="1" t="s">
        <v>3941</v>
      </c>
      <c r="C5458" s="1" t="s">
        <v>3326</v>
      </c>
      <c r="D5458" s="1" t="s">
        <v>3831</v>
      </c>
      <c r="E5458" s="92" t="s">
        <v>3532</v>
      </c>
      <c r="F5458" s="45" t="s">
        <v>4583</v>
      </c>
      <c r="G5458" s="1">
        <v>3</v>
      </c>
      <c r="H5458" s="1" t="s">
        <v>3355</v>
      </c>
      <c r="I5458" s="1" t="s">
        <v>3550</v>
      </c>
      <c r="K5458" s="1" t="str">
        <f>VLOOKUP(L5458,CW!C:D,2,FALSE)</f>
        <v>Jun'16</v>
      </c>
      <c r="L5458" s="1" t="str">
        <f t="shared" si="86"/>
        <v>25'16</v>
      </c>
      <c r="M5458" s="1" t="str">
        <f>VLOOKUP(K5458,CW!D:E,2,FALSE)</f>
        <v>Q1'16</v>
      </c>
    </row>
    <row r="5459" spans="1:13">
      <c r="A5459" s="2">
        <v>42545</v>
      </c>
      <c r="B5459" s="1" t="s">
        <v>3941</v>
      </c>
      <c r="C5459" s="1" t="s">
        <v>3326</v>
      </c>
      <c r="D5459" s="1" t="s">
        <v>3831</v>
      </c>
      <c r="E5459" s="92" t="s">
        <v>3532</v>
      </c>
      <c r="F5459" s="45" t="s">
        <v>4582</v>
      </c>
      <c r="G5459" s="1">
        <v>1</v>
      </c>
      <c r="H5459" s="1" t="s">
        <v>3355</v>
      </c>
      <c r="I5459" s="1" t="s">
        <v>3550</v>
      </c>
      <c r="K5459" s="1" t="str">
        <f>VLOOKUP(L5459,CW!C:D,2,FALSE)</f>
        <v>Jun'16</v>
      </c>
      <c r="L5459" s="1" t="str">
        <f t="shared" si="86"/>
        <v>25'16</v>
      </c>
      <c r="M5459" s="1" t="str">
        <f>VLOOKUP(K5459,CW!D:E,2,FALSE)</f>
        <v>Q1'16</v>
      </c>
    </row>
    <row r="5460" spans="1:13">
      <c r="A5460" s="2">
        <v>42545</v>
      </c>
      <c r="B5460" s="1" t="s">
        <v>3942</v>
      </c>
      <c r="C5460" s="1" t="s">
        <v>3326</v>
      </c>
      <c r="D5460" s="1" t="s">
        <v>3831</v>
      </c>
      <c r="E5460" s="92" t="s">
        <v>3532</v>
      </c>
      <c r="F5460" s="45" t="s">
        <v>3341</v>
      </c>
      <c r="G5460" s="1">
        <v>3</v>
      </c>
      <c r="H5460" s="1" t="s">
        <v>3355</v>
      </c>
      <c r="I5460" s="1" t="s">
        <v>3550</v>
      </c>
      <c r="K5460" s="1" t="str">
        <f>VLOOKUP(L5460,CW!C:D,2,FALSE)</f>
        <v>Jun'16</v>
      </c>
      <c r="L5460" s="1" t="str">
        <f t="shared" si="86"/>
        <v>25'16</v>
      </c>
      <c r="M5460" s="1" t="str">
        <f>VLOOKUP(K5460,CW!D:E,2,FALSE)</f>
        <v>Q1'16</v>
      </c>
    </row>
    <row r="5461" spans="1:13">
      <c r="A5461" s="2">
        <v>42545</v>
      </c>
      <c r="B5461" s="1" t="s">
        <v>3942</v>
      </c>
      <c r="C5461" s="1" t="s">
        <v>3326</v>
      </c>
      <c r="D5461" s="1" t="s">
        <v>3831</v>
      </c>
      <c r="E5461" s="92" t="s">
        <v>3532</v>
      </c>
      <c r="F5461" s="45" t="s">
        <v>4592</v>
      </c>
      <c r="G5461" s="1">
        <v>4</v>
      </c>
      <c r="H5461" s="1" t="s">
        <v>3355</v>
      </c>
      <c r="I5461" s="1" t="s">
        <v>3550</v>
      </c>
      <c r="K5461" s="1" t="str">
        <f>VLOOKUP(L5461,CW!C:D,2,FALSE)</f>
        <v>Jun'16</v>
      </c>
      <c r="L5461" s="1" t="str">
        <f t="shared" si="86"/>
        <v>25'16</v>
      </c>
      <c r="M5461" s="1" t="str">
        <f>VLOOKUP(K5461,CW!D:E,2,FALSE)</f>
        <v>Q1'16</v>
      </c>
    </row>
    <row r="5462" spans="1:13">
      <c r="A5462" s="2">
        <v>42545</v>
      </c>
      <c r="B5462" s="1" t="s">
        <v>3942</v>
      </c>
      <c r="C5462" s="1" t="s">
        <v>3326</v>
      </c>
      <c r="D5462" s="1" t="s">
        <v>3831</v>
      </c>
      <c r="E5462" s="92" t="s">
        <v>3532</v>
      </c>
      <c r="F5462" s="45" t="s">
        <v>4583</v>
      </c>
      <c r="G5462" s="1">
        <v>8</v>
      </c>
      <c r="H5462" s="1" t="s">
        <v>3355</v>
      </c>
      <c r="I5462" s="1" t="s">
        <v>3550</v>
      </c>
      <c r="K5462" s="1" t="str">
        <f>VLOOKUP(L5462,CW!C:D,2,FALSE)</f>
        <v>Jun'16</v>
      </c>
      <c r="L5462" s="1" t="str">
        <f t="shared" si="86"/>
        <v>25'16</v>
      </c>
      <c r="M5462" s="1" t="str">
        <f>VLOOKUP(K5462,CW!D:E,2,FALSE)</f>
        <v>Q1'16</v>
      </c>
    </row>
    <row r="5463" spans="1:13">
      <c r="A5463" s="2">
        <v>42545</v>
      </c>
      <c r="B5463" s="1" t="s">
        <v>3943</v>
      </c>
      <c r="C5463" s="1" t="s">
        <v>3338</v>
      </c>
      <c r="D5463" s="1" t="s">
        <v>3803</v>
      </c>
      <c r="E5463" s="92" t="s">
        <v>3532</v>
      </c>
      <c r="F5463" s="45" t="s">
        <v>4583</v>
      </c>
      <c r="G5463" s="1">
        <v>1</v>
      </c>
      <c r="H5463" s="1" t="s">
        <v>3355</v>
      </c>
      <c r="I5463" s="1" t="s">
        <v>3550</v>
      </c>
      <c r="K5463" s="1" t="str">
        <f>VLOOKUP(L5463,CW!C:D,2,FALSE)</f>
        <v>Jun'16</v>
      </c>
      <c r="L5463" s="1" t="str">
        <f t="shared" si="86"/>
        <v>25'16</v>
      </c>
      <c r="M5463" s="1" t="str">
        <f>VLOOKUP(K5463,CW!D:E,2,FALSE)</f>
        <v>Q1'16</v>
      </c>
    </row>
    <row r="5464" spans="1:13">
      <c r="A5464" s="2">
        <v>42545</v>
      </c>
      <c r="B5464" s="1" t="s">
        <v>3944</v>
      </c>
      <c r="C5464" s="1" t="s">
        <v>3921</v>
      </c>
      <c r="D5464" s="1" t="s">
        <v>3803</v>
      </c>
      <c r="E5464" s="92" t="s">
        <v>3532</v>
      </c>
      <c r="F5464" s="45" t="s">
        <v>3341</v>
      </c>
      <c r="G5464" s="1">
        <v>1</v>
      </c>
      <c r="H5464" s="1" t="s">
        <v>3355</v>
      </c>
      <c r="I5464" s="1" t="s">
        <v>3550</v>
      </c>
      <c r="K5464" s="1" t="str">
        <f>VLOOKUP(L5464,CW!C:D,2,FALSE)</f>
        <v>Jun'16</v>
      </c>
      <c r="L5464" s="1" t="str">
        <f t="shared" si="86"/>
        <v>25'16</v>
      </c>
      <c r="M5464" s="1" t="str">
        <f>VLOOKUP(K5464,CW!D:E,2,FALSE)</f>
        <v>Q1'16</v>
      </c>
    </row>
    <row r="5465" spans="1:13">
      <c r="A5465" s="2">
        <v>42545</v>
      </c>
      <c r="B5465" s="1" t="s">
        <v>3945</v>
      </c>
      <c r="C5465" s="1" t="s">
        <v>3335</v>
      </c>
      <c r="D5465" s="1" t="s">
        <v>3540</v>
      </c>
      <c r="E5465" s="92" t="s">
        <v>3532</v>
      </c>
      <c r="F5465" s="45" t="s">
        <v>3341</v>
      </c>
      <c r="G5465" s="1">
        <v>1</v>
      </c>
      <c r="H5465" s="1" t="s">
        <v>3355</v>
      </c>
      <c r="I5465" s="1" t="s">
        <v>3550</v>
      </c>
      <c r="K5465" s="1" t="str">
        <f>VLOOKUP(L5465,CW!C:D,2,FALSE)</f>
        <v>Jun'16</v>
      </c>
      <c r="L5465" s="1" t="str">
        <f t="shared" si="86"/>
        <v>25'16</v>
      </c>
      <c r="M5465" s="1" t="str">
        <f>VLOOKUP(K5465,CW!D:E,2,FALSE)</f>
        <v>Q1'16</v>
      </c>
    </row>
    <row r="5466" spans="1:13">
      <c r="A5466" s="2">
        <v>42545</v>
      </c>
      <c r="B5466" s="1" t="s">
        <v>3946</v>
      </c>
      <c r="C5466" s="1" t="s">
        <v>3335</v>
      </c>
      <c r="D5466" s="1" t="s">
        <v>3803</v>
      </c>
      <c r="E5466" s="92" t="s">
        <v>3532</v>
      </c>
      <c r="F5466" s="45" t="s">
        <v>3341</v>
      </c>
      <c r="G5466" s="1">
        <v>1</v>
      </c>
      <c r="H5466" s="1" t="s">
        <v>3355</v>
      </c>
      <c r="I5466" s="1" t="s">
        <v>3550</v>
      </c>
      <c r="K5466" s="1" t="str">
        <f>VLOOKUP(L5466,CW!C:D,2,FALSE)</f>
        <v>Jun'16</v>
      </c>
      <c r="L5466" s="1" t="str">
        <f t="shared" si="86"/>
        <v>25'16</v>
      </c>
      <c r="M5466" s="1" t="str">
        <f>VLOOKUP(K5466,CW!D:E,2,FALSE)</f>
        <v>Q1'16</v>
      </c>
    </row>
    <row r="5467" spans="1:13">
      <c r="A5467" s="2">
        <v>42545</v>
      </c>
      <c r="B5467" s="1" t="s">
        <v>3947</v>
      </c>
      <c r="C5467" s="1" t="s">
        <v>3335</v>
      </c>
      <c r="D5467" s="1" t="s">
        <v>3803</v>
      </c>
      <c r="E5467" s="92" t="s">
        <v>3532</v>
      </c>
      <c r="F5467" s="45" t="s">
        <v>3341</v>
      </c>
      <c r="G5467" s="1">
        <v>2</v>
      </c>
      <c r="H5467" s="1" t="s">
        <v>3355</v>
      </c>
      <c r="I5467" s="1" t="s">
        <v>3550</v>
      </c>
      <c r="K5467" s="1" t="str">
        <f>VLOOKUP(L5467,CW!C:D,2,FALSE)</f>
        <v>Jun'16</v>
      </c>
      <c r="L5467" s="1" t="str">
        <f t="shared" si="86"/>
        <v>25'16</v>
      </c>
      <c r="M5467" s="1" t="str">
        <f>VLOOKUP(K5467,CW!D:E,2,FALSE)</f>
        <v>Q1'16</v>
      </c>
    </row>
    <row r="5468" spans="1:13">
      <c r="A5468" s="2">
        <v>42545</v>
      </c>
      <c r="B5468" s="1" t="s">
        <v>3947</v>
      </c>
      <c r="C5468" s="1" t="s">
        <v>3335</v>
      </c>
      <c r="D5468" s="1" t="s">
        <v>3803</v>
      </c>
      <c r="E5468" s="92" t="s">
        <v>3532</v>
      </c>
      <c r="F5468" s="45" t="s">
        <v>4592</v>
      </c>
      <c r="G5468" s="1">
        <v>1</v>
      </c>
      <c r="H5468" s="1" t="s">
        <v>3355</v>
      </c>
      <c r="I5468" s="1" t="s">
        <v>3550</v>
      </c>
      <c r="K5468" s="1" t="str">
        <f>VLOOKUP(L5468,CW!C:D,2,FALSE)</f>
        <v>Jun'16</v>
      </c>
      <c r="L5468" s="1" t="str">
        <f t="shared" si="86"/>
        <v>25'16</v>
      </c>
      <c r="M5468" s="1" t="str">
        <f>VLOOKUP(K5468,CW!D:E,2,FALSE)</f>
        <v>Q1'16</v>
      </c>
    </row>
    <row r="5469" spans="1:13">
      <c r="A5469" s="2">
        <v>42545</v>
      </c>
      <c r="B5469" s="1" t="s">
        <v>3948</v>
      </c>
      <c r="C5469" s="1" t="s">
        <v>3335</v>
      </c>
      <c r="D5469" s="1" t="s">
        <v>3831</v>
      </c>
      <c r="E5469" s="92" t="s">
        <v>3532</v>
      </c>
      <c r="F5469" s="45" t="s">
        <v>3341</v>
      </c>
      <c r="G5469" s="1">
        <v>3</v>
      </c>
      <c r="H5469" s="1" t="s">
        <v>3355</v>
      </c>
      <c r="I5469" s="1" t="s">
        <v>3550</v>
      </c>
      <c r="K5469" s="1" t="str">
        <f>VLOOKUP(L5469,CW!C:D,2,FALSE)</f>
        <v>Jun'16</v>
      </c>
      <c r="L5469" s="1" t="str">
        <f t="shared" si="86"/>
        <v>25'16</v>
      </c>
      <c r="M5469" s="1" t="str">
        <f>VLOOKUP(K5469,CW!D:E,2,FALSE)</f>
        <v>Q1'16</v>
      </c>
    </row>
    <row r="5470" spans="1:13">
      <c r="A5470" s="2">
        <v>42545</v>
      </c>
      <c r="B5470" s="1" t="s">
        <v>3948</v>
      </c>
      <c r="C5470" s="1" t="s">
        <v>3335</v>
      </c>
      <c r="D5470" s="1" t="s">
        <v>3831</v>
      </c>
      <c r="E5470" s="92" t="s">
        <v>3532</v>
      </c>
      <c r="F5470" s="45" t="s">
        <v>4592</v>
      </c>
      <c r="G5470" s="1">
        <v>1</v>
      </c>
      <c r="H5470" s="1" t="s">
        <v>3355</v>
      </c>
      <c r="I5470" s="1" t="s">
        <v>3550</v>
      </c>
      <c r="K5470" s="1" t="str">
        <f>VLOOKUP(L5470,CW!C:D,2,FALSE)</f>
        <v>Jun'16</v>
      </c>
      <c r="L5470" s="1" t="str">
        <f t="shared" si="86"/>
        <v>25'16</v>
      </c>
      <c r="M5470" s="1" t="str">
        <f>VLOOKUP(K5470,CW!D:E,2,FALSE)</f>
        <v>Q1'16</v>
      </c>
    </row>
    <row r="5471" spans="1:13">
      <c r="A5471" s="2">
        <v>42545</v>
      </c>
      <c r="B5471" s="1" t="s">
        <v>3949</v>
      </c>
      <c r="C5471" s="1" t="s">
        <v>3326</v>
      </c>
      <c r="D5471" s="1" t="s">
        <v>3831</v>
      </c>
      <c r="E5471" s="92" t="s">
        <v>3532</v>
      </c>
      <c r="F5471" s="45" t="s">
        <v>3341</v>
      </c>
      <c r="G5471" s="1">
        <v>1</v>
      </c>
      <c r="H5471" s="1" t="s">
        <v>3355</v>
      </c>
      <c r="I5471" s="1" t="s">
        <v>3550</v>
      </c>
      <c r="K5471" s="1" t="str">
        <f>VLOOKUP(L5471,CW!C:D,2,FALSE)</f>
        <v>Jun'16</v>
      </c>
      <c r="L5471" s="1" t="str">
        <f t="shared" si="86"/>
        <v>25'16</v>
      </c>
      <c r="M5471" s="1" t="str">
        <f>VLOOKUP(K5471,CW!D:E,2,FALSE)</f>
        <v>Q1'16</v>
      </c>
    </row>
    <row r="5472" spans="1:13" ht="15" customHeight="1">
      <c r="A5472" s="2">
        <v>42545</v>
      </c>
      <c r="B5472" s="1" t="s">
        <v>3950</v>
      </c>
      <c r="C5472" s="1" t="s">
        <v>3335</v>
      </c>
      <c r="D5472" s="1" t="s">
        <v>3831</v>
      </c>
      <c r="E5472" s="92" t="s">
        <v>4588</v>
      </c>
      <c r="F5472" s="45" t="s">
        <v>3341</v>
      </c>
      <c r="G5472" s="1">
        <v>1</v>
      </c>
      <c r="H5472" s="1" t="s">
        <v>3355</v>
      </c>
      <c r="I5472" s="1" t="s">
        <v>3550</v>
      </c>
      <c r="K5472" s="1" t="str">
        <f>VLOOKUP(L5472,CW!C:D,2,FALSE)</f>
        <v>Jun'16</v>
      </c>
      <c r="L5472" s="1" t="str">
        <f t="shared" si="86"/>
        <v>25'16</v>
      </c>
      <c r="M5472" s="1" t="str">
        <f>VLOOKUP(K5472,CW!D:E,2,FALSE)</f>
        <v>Q1'16</v>
      </c>
    </row>
    <row r="5473" spans="1:13">
      <c r="A5473" s="2">
        <v>42545</v>
      </c>
      <c r="B5473" s="1" t="s">
        <v>3950</v>
      </c>
      <c r="C5473" s="1" t="s">
        <v>3335</v>
      </c>
      <c r="D5473" s="1" t="s">
        <v>3831</v>
      </c>
      <c r="E5473" s="92" t="s">
        <v>3532</v>
      </c>
      <c r="F5473" s="45" t="s">
        <v>3341</v>
      </c>
      <c r="G5473" s="1">
        <v>1</v>
      </c>
      <c r="H5473" s="1" t="s">
        <v>3355</v>
      </c>
      <c r="I5473" s="1" t="s">
        <v>3550</v>
      </c>
      <c r="K5473" s="1" t="str">
        <f>VLOOKUP(L5473,CW!C:D,2,FALSE)</f>
        <v>Jun'16</v>
      </c>
      <c r="L5473" s="1" t="str">
        <f t="shared" si="86"/>
        <v>25'16</v>
      </c>
      <c r="M5473" s="1" t="str">
        <f>VLOOKUP(K5473,CW!D:E,2,FALSE)</f>
        <v>Q1'16</v>
      </c>
    </row>
    <row r="5474" spans="1:13">
      <c r="A5474" s="2">
        <v>42545</v>
      </c>
      <c r="B5474" s="1" t="s">
        <v>3950</v>
      </c>
      <c r="C5474" s="1" t="s">
        <v>3335</v>
      </c>
      <c r="D5474" s="1" t="s">
        <v>3831</v>
      </c>
      <c r="E5474" s="92" t="s">
        <v>3532</v>
      </c>
      <c r="F5474" s="45" t="s">
        <v>4582</v>
      </c>
      <c r="G5474" s="1">
        <v>1</v>
      </c>
      <c r="H5474" s="1" t="s">
        <v>3355</v>
      </c>
      <c r="I5474" s="1" t="s">
        <v>3550</v>
      </c>
      <c r="K5474" s="1" t="str">
        <f>VLOOKUP(L5474,CW!C:D,2,FALSE)</f>
        <v>Jun'16</v>
      </c>
      <c r="L5474" s="1" t="str">
        <f t="shared" si="86"/>
        <v>25'16</v>
      </c>
      <c r="M5474" s="1" t="str">
        <f>VLOOKUP(K5474,CW!D:E,2,FALSE)</f>
        <v>Q1'16</v>
      </c>
    </row>
    <row r="5475" spans="1:13">
      <c r="A5475" s="2">
        <v>42545</v>
      </c>
      <c r="B5475" s="1" t="s">
        <v>3951</v>
      </c>
      <c r="C5475" s="1" t="s">
        <v>3335</v>
      </c>
      <c r="D5475" s="1" t="s">
        <v>3831</v>
      </c>
      <c r="E5475" s="92" t="s">
        <v>3532</v>
      </c>
      <c r="F5475" s="45" t="s">
        <v>3341</v>
      </c>
      <c r="G5475" s="1">
        <v>4</v>
      </c>
      <c r="H5475" s="1" t="s">
        <v>3355</v>
      </c>
      <c r="I5475" s="1" t="s">
        <v>3550</v>
      </c>
      <c r="K5475" s="1" t="str">
        <f>VLOOKUP(L5475,CW!C:D,2,FALSE)</f>
        <v>Jun'16</v>
      </c>
      <c r="L5475" s="1" t="str">
        <f t="shared" si="86"/>
        <v>25'16</v>
      </c>
      <c r="M5475" s="1" t="str">
        <f>VLOOKUP(K5475,CW!D:E,2,FALSE)</f>
        <v>Q1'16</v>
      </c>
    </row>
    <row r="5476" spans="1:13">
      <c r="A5476" s="2">
        <v>42545</v>
      </c>
      <c r="B5476" s="1" t="s">
        <v>3952</v>
      </c>
      <c r="C5476" s="1" t="s">
        <v>3335</v>
      </c>
      <c r="D5476" s="1" t="s">
        <v>3831</v>
      </c>
      <c r="E5476" s="92" t="s">
        <v>3532</v>
      </c>
      <c r="F5476" s="45" t="s">
        <v>3341</v>
      </c>
      <c r="G5476" s="1">
        <v>2</v>
      </c>
      <c r="H5476" s="1" t="s">
        <v>3355</v>
      </c>
      <c r="I5476" s="1" t="s">
        <v>3550</v>
      </c>
      <c r="K5476" s="1" t="str">
        <f>VLOOKUP(L5476,CW!C:D,2,FALSE)</f>
        <v>Jun'16</v>
      </c>
      <c r="L5476" s="1" t="str">
        <f t="shared" si="86"/>
        <v>25'16</v>
      </c>
      <c r="M5476" s="1" t="str">
        <f>VLOOKUP(K5476,CW!D:E,2,FALSE)</f>
        <v>Q1'16</v>
      </c>
    </row>
    <row r="5477" spans="1:13">
      <c r="A5477" s="2">
        <v>42545</v>
      </c>
      <c r="B5477" s="1" t="s">
        <v>3952</v>
      </c>
      <c r="C5477" s="1" t="s">
        <v>3335</v>
      </c>
      <c r="D5477" s="1" t="s">
        <v>3831</v>
      </c>
      <c r="E5477" s="92" t="s">
        <v>3532</v>
      </c>
      <c r="F5477" s="45" t="s">
        <v>4582</v>
      </c>
      <c r="G5477" s="1">
        <v>2</v>
      </c>
      <c r="H5477" s="1" t="s">
        <v>3355</v>
      </c>
      <c r="I5477" s="1" t="s">
        <v>3550</v>
      </c>
      <c r="K5477" s="1" t="str">
        <f>VLOOKUP(L5477,CW!C:D,2,FALSE)</f>
        <v>Jun'16</v>
      </c>
      <c r="L5477" s="1" t="str">
        <f t="shared" si="86"/>
        <v>25'16</v>
      </c>
      <c r="M5477" s="1" t="str">
        <f>VLOOKUP(K5477,CW!D:E,2,FALSE)</f>
        <v>Q1'16</v>
      </c>
    </row>
    <row r="5478" spans="1:13">
      <c r="A5478" s="2">
        <v>42545</v>
      </c>
      <c r="B5478" s="1" t="s">
        <v>3952</v>
      </c>
      <c r="C5478" s="1" t="s">
        <v>3335</v>
      </c>
      <c r="D5478" s="1" t="s">
        <v>3831</v>
      </c>
      <c r="E5478" s="92" t="s">
        <v>3532</v>
      </c>
      <c r="F5478" s="45" t="s">
        <v>3693</v>
      </c>
      <c r="G5478" s="1">
        <v>1</v>
      </c>
      <c r="H5478" s="1" t="s">
        <v>3355</v>
      </c>
      <c r="I5478" s="1" t="s">
        <v>3550</v>
      </c>
      <c r="K5478" s="1" t="str">
        <f>VLOOKUP(L5478,CW!C:D,2,FALSE)</f>
        <v>Jun'16</v>
      </c>
      <c r="L5478" s="1" t="str">
        <f t="shared" si="86"/>
        <v>25'16</v>
      </c>
      <c r="M5478" s="1" t="str">
        <f>VLOOKUP(K5478,CW!D:E,2,FALSE)</f>
        <v>Q1'16</v>
      </c>
    </row>
    <row r="5479" spans="1:13">
      <c r="A5479" s="2">
        <v>42545</v>
      </c>
      <c r="B5479" s="1" t="s">
        <v>3953</v>
      </c>
      <c r="C5479" s="1" t="s">
        <v>3340</v>
      </c>
      <c r="D5479" s="1" t="s">
        <v>3803</v>
      </c>
      <c r="E5479" s="92" t="s">
        <v>3532</v>
      </c>
      <c r="F5479" s="45" t="s">
        <v>4582</v>
      </c>
      <c r="G5479" s="1">
        <v>1</v>
      </c>
      <c r="H5479" s="1" t="s">
        <v>3355</v>
      </c>
      <c r="I5479" s="1" t="s">
        <v>3550</v>
      </c>
      <c r="K5479" s="1" t="str">
        <f>VLOOKUP(L5479,CW!C:D,2,FALSE)</f>
        <v>Jun'16</v>
      </c>
      <c r="L5479" s="1" t="str">
        <f t="shared" si="86"/>
        <v>25'16</v>
      </c>
      <c r="M5479" s="1" t="str">
        <f>VLOOKUP(K5479,CW!D:E,2,FALSE)</f>
        <v>Q1'16</v>
      </c>
    </row>
    <row r="5480" spans="1:13">
      <c r="A5480" s="2">
        <v>42545</v>
      </c>
      <c r="B5480" s="1" t="s">
        <v>3953</v>
      </c>
      <c r="C5480" s="1" t="s">
        <v>3340</v>
      </c>
      <c r="D5480" s="1" t="s">
        <v>3803</v>
      </c>
      <c r="E5480" s="92" t="s">
        <v>3532</v>
      </c>
      <c r="F5480" s="45" t="s">
        <v>3693</v>
      </c>
      <c r="G5480" s="1">
        <v>1</v>
      </c>
      <c r="H5480" s="1" t="s">
        <v>3355</v>
      </c>
      <c r="I5480" s="1" t="s">
        <v>3550</v>
      </c>
      <c r="K5480" s="1" t="str">
        <f>VLOOKUP(L5480,CW!C:D,2,FALSE)</f>
        <v>Jun'16</v>
      </c>
      <c r="L5480" s="1" t="str">
        <f t="shared" si="86"/>
        <v>25'16</v>
      </c>
      <c r="M5480" s="1" t="str">
        <f>VLOOKUP(K5480,CW!D:E,2,FALSE)</f>
        <v>Q1'16</v>
      </c>
    </row>
    <row r="5481" spans="1:13">
      <c r="A5481" s="2">
        <v>42545</v>
      </c>
      <c r="B5481" s="1" t="s">
        <v>3954</v>
      </c>
      <c r="C5481" s="1" t="s">
        <v>3335</v>
      </c>
      <c r="D5481" s="1" t="s">
        <v>3671</v>
      </c>
      <c r="E5481" s="92" t="s">
        <v>3532</v>
      </c>
      <c r="F5481" s="45" t="s">
        <v>3341</v>
      </c>
      <c r="G5481" s="1">
        <v>1</v>
      </c>
      <c r="H5481" s="1" t="s">
        <v>3355</v>
      </c>
      <c r="I5481" s="1" t="s">
        <v>3550</v>
      </c>
      <c r="K5481" s="1" t="str">
        <f>VLOOKUP(L5481,CW!C:D,2,FALSE)</f>
        <v>Jun'16</v>
      </c>
      <c r="L5481" s="1" t="str">
        <f t="shared" si="86"/>
        <v>25'16</v>
      </c>
      <c r="M5481" s="1" t="str">
        <f>VLOOKUP(K5481,CW!D:E,2,FALSE)</f>
        <v>Q1'16</v>
      </c>
    </row>
    <row r="5482" spans="1:13">
      <c r="A5482" s="2">
        <v>42545</v>
      </c>
      <c r="B5482" s="1" t="s">
        <v>3954</v>
      </c>
      <c r="C5482" s="1" t="s">
        <v>3335</v>
      </c>
      <c r="D5482" s="1" t="s">
        <v>3671</v>
      </c>
      <c r="E5482" s="92" t="s">
        <v>3532</v>
      </c>
      <c r="F5482" s="45" t="s">
        <v>4583</v>
      </c>
      <c r="G5482" s="1">
        <v>1</v>
      </c>
      <c r="H5482" s="1" t="s">
        <v>3355</v>
      </c>
      <c r="I5482" s="1" t="s">
        <v>3550</v>
      </c>
      <c r="K5482" s="1" t="str">
        <f>VLOOKUP(L5482,CW!C:D,2,FALSE)</f>
        <v>Jun'16</v>
      </c>
      <c r="L5482" s="1" t="str">
        <f t="shared" si="86"/>
        <v>25'16</v>
      </c>
      <c r="M5482" s="1" t="str">
        <f>VLOOKUP(K5482,CW!D:E,2,FALSE)</f>
        <v>Q1'16</v>
      </c>
    </row>
    <row r="5483" spans="1:13">
      <c r="A5483" s="2">
        <v>42545</v>
      </c>
      <c r="B5483" s="1" t="s">
        <v>3954</v>
      </c>
      <c r="C5483" s="1" t="s">
        <v>3335</v>
      </c>
      <c r="D5483" s="1" t="s">
        <v>3671</v>
      </c>
      <c r="E5483" s="92" t="s">
        <v>3532</v>
      </c>
      <c r="F5483" s="98" t="s">
        <v>4584</v>
      </c>
      <c r="G5483" s="1">
        <v>1</v>
      </c>
      <c r="H5483" s="1" t="s">
        <v>3355</v>
      </c>
      <c r="I5483" s="1" t="s">
        <v>3550</v>
      </c>
      <c r="K5483" s="1" t="str">
        <f>VLOOKUP(L5483,CW!C:D,2,FALSE)</f>
        <v>Jun'16</v>
      </c>
      <c r="L5483" s="1" t="str">
        <f t="shared" si="86"/>
        <v>25'16</v>
      </c>
      <c r="M5483" s="1" t="str">
        <f>VLOOKUP(K5483,CW!D:E,2,FALSE)</f>
        <v>Q1'16</v>
      </c>
    </row>
    <row r="5484" spans="1:13">
      <c r="A5484" s="2">
        <v>42545</v>
      </c>
      <c r="B5484" s="1" t="s">
        <v>3954</v>
      </c>
      <c r="C5484" s="1" t="s">
        <v>3335</v>
      </c>
      <c r="D5484" s="1" t="s">
        <v>3671</v>
      </c>
      <c r="E5484" s="92" t="s">
        <v>3532</v>
      </c>
      <c r="F5484" s="45" t="s">
        <v>4582</v>
      </c>
      <c r="G5484" s="1">
        <v>1</v>
      </c>
      <c r="H5484" s="1" t="s">
        <v>3355</v>
      </c>
      <c r="I5484" s="1" t="s">
        <v>3550</v>
      </c>
      <c r="K5484" s="1" t="str">
        <f>VLOOKUP(L5484,CW!C:D,2,FALSE)</f>
        <v>Jun'16</v>
      </c>
      <c r="L5484" s="1" t="str">
        <f t="shared" si="86"/>
        <v>25'16</v>
      </c>
      <c r="M5484" s="1" t="str">
        <f>VLOOKUP(K5484,CW!D:E,2,FALSE)</f>
        <v>Q1'16</v>
      </c>
    </row>
    <row r="5485" spans="1:13">
      <c r="A5485" s="2">
        <v>42545</v>
      </c>
      <c r="B5485" s="1" t="s">
        <v>3955</v>
      </c>
      <c r="C5485" s="1" t="s">
        <v>3335</v>
      </c>
      <c r="D5485" s="1" t="s">
        <v>3566</v>
      </c>
      <c r="E5485" s="92" t="s">
        <v>3532</v>
      </c>
      <c r="F5485" s="45" t="s">
        <v>3341</v>
      </c>
      <c r="G5485" s="1">
        <v>1</v>
      </c>
      <c r="H5485" s="1" t="s">
        <v>3355</v>
      </c>
      <c r="I5485" s="1" t="s">
        <v>3550</v>
      </c>
      <c r="K5485" s="1" t="str">
        <f>VLOOKUP(L5485,CW!C:D,2,FALSE)</f>
        <v>Jun'16</v>
      </c>
      <c r="L5485" s="1" t="str">
        <f t="shared" si="86"/>
        <v>25'16</v>
      </c>
      <c r="M5485" s="1" t="str">
        <f>VLOOKUP(K5485,CW!D:E,2,FALSE)</f>
        <v>Q1'16</v>
      </c>
    </row>
    <row r="5486" spans="1:13">
      <c r="A5486" s="2">
        <v>42545</v>
      </c>
      <c r="B5486" s="1" t="s">
        <v>3955</v>
      </c>
      <c r="C5486" s="1" t="s">
        <v>3335</v>
      </c>
      <c r="D5486" s="1" t="s">
        <v>3566</v>
      </c>
      <c r="E5486" s="92" t="s">
        <v>3532</v>
      </c>
      <c r="F5486" s="45" t="s">
        <v>4592</v>
      </c>
      <c r="G5486" s="1">
        <v>1</v>
      </c>
      <c r="H5486" s="1" t="s">
        <v>3355</v>
      </c>
      <c r="I5486" s="1" t="s">
        <v>3550</v>
      </c>
      <c r="K5486" s="1" t="str">
        <f>VLOOKUP(L5486,CW!C:D,2,FALSE)</f>
        <v>Jun'16</v>
      </c>
      <c r="L5486" s="1" t="str">
        <f t="shared" si="86"/>
        <v>25'16</v>
      </c>
      <c r="M5486" s="1" t="str">
        <f>VLOOKUP(K5486,CW!D:E,2,FALSE)</f>
        <v>Q1'16</v>
      </c>
    </row>
    <row r="5487" spans="1:13">
      <c r="A5487" s="2">
        <v>42545</v>
      </c>
      <c r="B5487" s="1" t="s">
        <v>3956</v>
      </c>
      <c r="C5487" s="1" t="s">
        <v>3326</v>
      </c>
      <c r="D5487" s="1" t="s">
        <v>3671</v>
      </c>
      <c r="E5487" s="92" t="s">
        <v>3532</v>
      </c>
      <c r="F5487" s="45" t="s">
        <v>4583</v>
      </c>
      <c r="G5487" s="1">
        <v>4</v>
      </c>
      <c r="H5487" s="1" t="s">
        <v>3355</v>
      </c>
      <c r="I5487" s="1" t="s">
        <v>3550</v>
      </c>
      <c r="K5487" s="1" t="str">
        <f>VLOOKUP(L5487,CW!C:D,2,FALSE)</f>
        <v>Jun'16</v>
      </c>
      <c r="L5487" s="1" t="str">
        <f t="shared" si="86"/>
        <v>25'16</v>
      </c>
      <c r="M5487" s="1" t="str">
        <f>VLOOKUP(K5487,CW!D:E,2,FALSE)</f>
        <v>Q1'16</v>
      </c>
    </row>
    <row r="5488" spans="1:13">
      <c r="A5488" s="2">
        <v>42545</v>
      </c>
      <c r="B5488" s="1" t="s">
        <v>3956</v>
      </c>
      <c r="C5488" s="1" t="s">
        <v>3326</v>
      </c>
      <c r="D5488" s="1" t="s">
        <v>3671</v>
      </c>
      <c r="E5488" s="92" t="s">
        <v>3532</v>
      </c>
      <c r="F5488" s="45" t="s">
        <v>4582</v>
      </c>
      <c r="G5488" s="1">
        <v>2</v>
      </c>
      <c r="H5488" s="1" t="s">
        <v>3355</v>
      </c>
      <c r="I5488" s="1" t="s">
        <v>3550</v>
      </c>
      <c r="K5488" s="1" t="str">
        <f>VLOOKUP(L5488,CW!C:D,2,FALSE)</f>
        <v>Jun'16</v>
      </c>
      <c r="L5488" s="1" t="str">
        <f t="shared" si="86"/>
        <v>25'16</v>
      </c>
      <c r="M5488" s="1" t="str">
        <f>VLOOKUP(K5488,CW!D:E,2,FALSE)</f>
        <v>Q1'16</v>
      </c>
    </row>
    <row r="5489" spans="1:13">
      <c r="A5489" s="2">
        <v>42545</v>
      </c>
      <c r="B5489" s="1" t="s">
        <v>3957</v>
      </c>
      <c r="C5489" s="1" t="s">
        <v>3326</v>
      </c>
      <c r="D5489" s="1" t="s">
        <v>3566</v>
      </c>
      <c r="E5489" s="92" t="s">
        <v>3532</v>
      </c>
      <c r="F5489" s="45" t="s">
        <v>3341</v>
      </c>
      <c r="G5489" s="1">
        <v>1</v>
      </c>
      <c r="H5489" s="1" t="s">
        <v>3355</v>
      </c>
      <c r="I5489" s="1" t="s">
        <v>3550</v>
      </c>
      <c r="K5489" s="1" t="str">
        <f>VLOOKUP(L5489,CW!C:D,2,FALSE)</f>
        <v>Jun'16</v>
      </c>
      <c r="L5489" s="1" t="str">
        <f t="shared" si="86"/>
        <v>25'16</v>
      </c>
      <c r="M5489" s="1" t="str">
        <f>VLOOKUP(K5489,CW!D:E,2,FALSE)</f>
        <v>Q1'16</v>
      </c>
    </row>
    <row r="5490" spans="1:13">
      <c r="A5490" s="2">
        <v>42545</v>
      </c>
      <c r="B5490" s="1" t="s">
        <v>3957</v>
      </c>
      <c r="C5490" s="1" t="s">
        <v>3326</v>
      </c>
      <c r="D5490" s="1" t="s">
        <v>3566</v>
      </c>
      <c r="E5490" s="92" t="s">
        <v>3532</v>
      </c>
      <c r="F5490" s="45" t="s">
        <v>4592</v>
      </c>
      <c r="G5490" s="1">
        <v>1</v>
      </c>
      <c r="H5490" s="1" t="s">
        <v>3355</v>
      </c>
      <c r="I5490" s="1" t="s">
        <v>3550</v>
      </c>
      <c r="K5490" s="1" t="str">
        <f>VLOOKUP(L5490,CW!C:D,2,FALSE)</f>
        <v>Jun'16</v>
      </c>
      <c r="L5490" s="1" t="str">
        <f t="shared" si="86"/>
        <v>25'16</v>
      </c>
      <c r="M5490" s="1" t="str">
        <f>VLOOKUP(K5490,CW!D:E,2,FALSE)</f>
        <v>Q1'16</v>
      </c>
    </row>
    <row r="5491" spans="1:13">
      <c r="A5491" s="2">
        <v>42545</v>
      </c>
      <c r="B5491" s="1" t="s">
        <v>3957</v>
      </c>
      <c r="C5491" s="1" t="s">
        <v>3326</v>
      </c>
      <c r="D5491" s="1" t="s">
        <v>3566</v>
      </c>
      <c r="E5491" s="92" t="s">
        <v>3532</v>
      </c>
      <c r="F5491" s="45" t="s">
        <v>4583</v>
      </c>
      <c r="G5491" s="1">
        <v>1</v>
      </c>
      <c r="H5491" s="1" t="s">
        <v>3355</v>
      </c>
      <c r="I5491" s="1" t="s">
        <v>3550</v>
      </c>
      <c r="K5491" s="1" t="str">
        <f>VLOOKUP(L5491,CW!C:D,2,FALSE)</f>
        <v>Jun'16</v>
      </c>
      <c r="L5491" s="1" t="str">
        <f t="shared" si="86"/>
        <v>25'16</v>
      </c>
      <c r="M5491" s="1" t="str">
        <f>VLOOKUP(K5491,CW!D:E,2,FALSE)</f>
        <v>Q1'16</v>
      </c>
    </row>
    <row r="5492" spans="1:13">
      <c r="A5492" s="2">
        <v>42545</v>
      </c>
      <c r="B5492" s="1" t="s">
        <v>3957</v>
      </c>
      <c r="C5492" s="1" t="s">
        <v>3326</v>
      </c>
      <c r="D5492" s="1" t="s">
        <v>3566</v>
      </c>
      <c r="E5492" s="92" t="s">
        <v>3532</v>
      </c>
      <c r="F5492" s="98" t="s">
        <v>4584</v>
      </c>
      <c r="G5492" s="1">
        <v>1</v>
      </c>
      <c r="H5492" s="1" t="s">
        <v>3355</v>
      </c>
      <c r="I5492" s="1" t="s">
        <v>3550</v>
      </c>
      <c r="K5492" s="1" t="str">
        <f>VLOOKUP(L5492,CW!C:D,2,FALSE)</f>
        <v>Jun'16</v>
      </c>
      <c r="L5492" s="1" t="str">
        <f t="shared" si="86"/>
        <v>25'16</v>
      </c>
      <c r="M5492" s="1" t="str">
        <f>VLOOKUP(K5492,CW!D:E,2,FALSE)</f>
        <v>Q1'16</v>
      </c>
    </row>
    <row r="5493" spans="1:13">
      <c r="A5493" s="2">
        <v>42545</v>
      </c>
      <c r="B5493" s="1" t="s">
        <v>3957</v>
      </c>
      <c r="C5493" s="1" t="s">
        <v>3326</v>
      </c>
      <c r="D5493" s="1" t="s">
        <v>3566</v>
      </c>
      <c r="E5493" s="92" t="s">
        <v>3532</v>
      </c>
      <c r="F5493" s="45" t="s">
        <v>4582</v>
      </c>
      <c r="G5493" s="1">
        <v>2</v>
      </c>
      <c r="H5493" s="1" t="s">
        <v>3355</v>
      </c>
      <c r="I5493" s="1" t="s">
        <v>3550</v>
      </c>
      <c r="K5493" s="1" t="str">
        <f>VLOOKUP(L5493,CW!C:D,2,FALSE)</f>
        <v>Jun'16</v>
      </c>
      <c r="L5493" s="1" t="str">
        <f t="shared" si="86"/>
        <v>25'16</v>
      </c>
      <c r="M5493" s="1" t="str">
        <f>VLOOKUP(K5493,CW!D:E,2,FALSE)</f>
        <v>Q1'16</v>
      </c>
    </row>
    <row r="5494" spans="1:13">
      <c r="A5494" s="2">
        <v>42545</v>
      </c>
      <c r="B5494" s="1" t="s">
        <v>3958</v>
      </c>
      <c r="C5494" s="1" t="s">
        <v>3326</v>
      </c>
      <c r="D5494" s="1" t="s">
        <v>3671</v>
      </c>
      <c r="E5494" s="92" t="s">
        <v>3532</v>
      </c>
      <c r="F5494" s="45" t="s">
        <v>3341</v>
      </c>
      <c r="G5494" s="1">
        <v>2</v>
      </c>
      <c r="H5494" s="1" t="s">
        <v>3355</v>
      </c>
      <c r="I5494" s="1" t="s">
        <v>3550</v>
      </c>
      <c r="K5494" s="1" t="str">
        <f>VLOOKUP(L5494,CW!C:D,2,FALSE)</f>
        <v>Jun'16</v>
      </c>
      <c r="L5494" s="1" t="str">
        <f t="shared" si="86"/>
        <v>25'16</v>
      </c>
      <c r="M5494" s="1" t="str">
        <f>VLOOKUP(K5494,CW!D:E,2,FALSE)</f>
        <v>Q1'16</v>
      </c>
    </row>
    <row r="5495" spans="1:13">
      <c r="A5495" s="2">
        <v>42545</v>
      </c>
      <c r="B5495" s="1" t="s">
        <v>3958</v>
      </c>
      <c r="C5495" s="1" t="s">
        <v>3326</v>
      </c>
      <c r="D5495" s="1" t="s">
        <v>3671</v>
      </c>
      <c r="E5495" s="92" t="s">
        <v>3532</v>
      </c>
      <c r="F5495" s="45" t="s">
        <v>4592</v>
      </c>
      <c r="G5495" s="1">
        <v>1</v>
      </c>
      <c r="H5495" s="1" t="s">
        <v>3355</v>
      </c>
      <c r="I5495" s="1" t="s">
        <v>3550</v>
      </c>
      <c r="K5495" s="1" t="str">
        <f>VLOOKUP(L5495,CW!C:D,2,FALSE)</f>
        <v>Jun'16</v>
      </c>
      <c r="L5495" s="1" t="str">
        <f t="shared" si="86"/>
        <v>25'16</v>
      </c>
      <c r="M5495" s="1" t="str">
        <f>VLOOKUP(K5495,CW!D:E,2,FALSE)</f>
        <v>Q1'16</v>
      </c>
    </row>
    <row r="5496" spans="1:13">
      <c r="A5496" s="2">
        <v>42545</v>
      </c>
      <c r="B5496" s="1" t="s">
        <v>3958</v>
      </c>
      <c r="C5496" s="1" t="s">
        <v>3326</v>
      </c>
      <c r="D5496" s="1" t="s">
        <v>3671</v>
      </c>
      <c r="E5496" s="92" t="s">
        <v>3532</v>
      </c>
      <c r="F5496" s="45" t="s">
        <v>4583</v>
      </c>
      <c r="G5496" s="1">
        <v>5</v>
      </c>
      <c r="H5496" s="1" t="s">
        <v>3355</v>
      </c>
      <c r="I5496" s="1" t="s">
        <v>3550</v>
      </c>
      <c r="K5496" s="1" t="str">
        <f>VLOOKUP(L5496,CW!C:D,2,FALSE)</f>
        <v>Jun'16</v>
      </c>
      <c r="L5496" s="1" t="str">
        <f t="shared" si="86"/>
        <v>25'16</v>
      </c>
      <c r="M5496" s="1" t="str">
        <f>VLOOKUP(K5496,CW!D:E,2,FALSE)</f>
        <v>Q1'16</v>
      </c>
    </row>
    <row r="5497" spans="1:13">
      <c r="A5497" s="2">
        <v>42545</v>
      </c>
      <c r="B5497" s="1" t="s">
        <v>3958</v>
      </c>
      <c r="C5497" s="1" t="s">
        <v>3326</v>
      </c>
      <c r="D5497" s="1" t="s">
        <v>3671</v>
      </c>
      <c r="E5497" s="92" t="s">
        <v>3532</v>
      </c>
      <c r="F5497" s="98" t="s">
        <v>4584</v>
      </c>
      <c r="G5497" s="1">
        <v>1</v>
      </c>
      <c r="H5497" s="1" t="s">
        <v>3355</v>
      </c>
      <c r="I5497" s="1" t="s">
        <v>3550</v>
      </c>
      <c r="K5497" s="1" t="str">
        <f>VLOOKUP(L5497,CW!C:D,2,FALSE)</f>
        <v>Jun'16</v>
      </c>
      <c r="L5497" s="1" t="str">
        <f t="shared" si="86"/>
        <v>25'16</v>
      </c>
      <c r="M5497" s="1" t="str">
        <f>VLOOKUP(K5497,CW!D:E,2,FALSE)</f>
        <v>Q1'16</v>
      </c>
    </row>
    <row r="5498" spans="1:13">
      <c r="A5498" s="2">
        <v>42545</v>
      </c>
      <c r="B5498" s="1" t="s">
        <v>3958</v>
      </c>
      <c r="C5498" s="1" t="s">
        <v>3326</v>
      </c>
      <c r="D5498" s="1" t="s">
        <v>3671</v>
      </c>
      <c r="E5498" s="92" t="s">
        <v>3532</v>
      </c>
      <c r="F5498" s="45" t="s">
        <v>4582</v>
      </c>
      <c r="G5498" s="1">
        <v>4</v>
      </c>
      <c r="H5498" s="1" t="s">
        <v>3355</v>
      </c>
      <c r="I5498" s="1" t="s">
        <v>3550</v>
      </c>
      <c r="K5498" s="1" t="str">
        <f>VLOOKUP(L5498,CW!C:D,2,FALSE)</f>
        <v>Jun'16</v>
      </c>
      <c r="L5498" s="1" t="str">
        <f t="shared" si="86"/>
        <v>25'16</v>
      </c>
      <c r="M5498" s="1" t="str">
        <f>VLOOKUP(K5498,CW!D:E,2,FALSE)</f>
        <v>Q1'16</v>
      </c>
    </row>
    <row r="5499" spans="1:13">
      <c r="A5499" s="2">
        <v>42545</v>
      </c>
      <c r="B5499" s="1" t="s">
        <v>3958</v>
      </c>
      <c r="C5499" s="1" t="s">
        <v>3326</v>
      </c>
      <c r="D5499" s="1" t="s">
        <v>3671</v>
      </c>
      <c r="E5499" s="92" t="s">
        <v>3532</v>
      </c>
      <c r="F5499" s="45" t="s">
        <v>3693</v>
      </c>
      <c r="G5499" s="1">
        <v>4</v>
      </c>
      <c r="H5499" s="1" t="s">
        <v>3355</v>
      </c>
      <c r="I5499" s="1" t="s">
        <v>3550</v>
      </c>
      <c r="K5499" s="1" t="str">
        <f>VLOOKUP(L5499,CW!C:D,2,FALSE)</f>
        <v>Jun'16</v>
      </c>
      <c r="L5499" s="1" t="str">
        <f t="shared" si="86"/>
        <v>25'16</v>
      </c>
      <c r="M5499" s="1" t="str">
        <f>VLOOKUP(K5499,CW!D:E,2,FALSE)</f>
        <v>Q1'16</v>
      </c>
    </row>
    <row r="5500" spans="1:13">
      <c r="A5500" s="2">
        <v>42545</v>
      </c>
      <c r="B5500" s="1" t="s">
        <v>3959</v>
      </c>
      <c r="C5500" s="1" t="s">
        <v>3326</v>
      </c>
      <c r="D5500" s="1" t="s">
        <v>3671</v>
      </c>
      <c r="E5500" s="92" t="s">
        <v>3532</v>
      </c>
      <c r="F5500" s="45" t="s">
        <v>3341</v>
      </c>
      <c r="G5500" s="1">
        <v>2</v>
      </c>
      <c r="H5500" s="1" t="s">
        <v>3355</v>
      </c>
      <c r="I5500" s="1" t="s">
        <v>3550</v>
      </c>
      <c r="K5500" s="1" t="str">
        <f>VLOOKUP(L5500,CW!C:D,2,FALSE)</f>
        <v>Jun'16</v>
      </c>
      <c r="L5500" s="1" t="str">
        <f t="shared" si="86"/>
        <v>25'16</v>
      </c>
      <c r="M5500" s="1" t="str">
        <f>VLOOKUP(K5500,CW!D:E,2,FALSE)</f>
        <v>Q1'16</v>
      </c>
    </row>
    <row r="5501" spans="1:13">
      <c r="A5501" s="2">
        <v>42545</v>
      </c>
      <c r="B5501" s="1" t="s">
        <v>3959</v>
      </c>
      <c r="C5501" s="1" t="s">
        <v>3326</v>
      </c>
      <c r="D5501" s="1" t="s">
        <v>3671</v>
      </c>
      <c r="E5501" s="92" t="s">
        <v>3532</v>
      </c>
      <c r="F5501" s="45" t="s">
        <v>4592</v>
      </c>
      <c r="G5501" s="1">
        <v>3</v>
      </c>
      <c r="H5501" s="1" t="s">
        <v>3355</v>
      </c>
      <c r="I5501" s="1" t="s">
        <v>3550</v>
      </c>
      <c r="K5501" s="1" t="str">
        <f>VLOOKUP(L5501,CW!C:D,2,FALSE)</f>
        <v>Jun'16</v>
      </c>
      <c r="L5501" s="1" t="str">
        <f t="shared" si="86"/>
        <v>25'16</v>
      </c>
      <c r="M5501" s="1" t="str">
        <f>VLOOKUP(K5501,CW!D:E,2,FALSE)</f>
        <v>Q1'16</v>
      </c>
    </row>
    <row r="5502" spans="1:13">
      <c r="A5502" s="2">
        <v>42545</v>
      </c>
      <c r="B5502" s="1" t="s">
        <v>3959</v>
      </c>
      <c r="C5502" s="1" t="s">
        <v>3326</v>
      </c>
      <c r="D5502" s="1" t="s">
        <v>3671</v>
      </c>
      <c r="E5502" s="92" t="s">
        <v>3532</v>
      </c>
      <c r="F5502" s="45" t="s">
        <v>4582</v>
      </c>
      <c r="G5502" s="1">
        <v>2</v>
      </c>
      <c r="H5502" s="1" t="s">
        <v>3355</v>
      </c>
      <c r="I5502" s="1" t="s">
        <v>3550</v>
      </c>
      <c r="K5502" s="1" t="str">
        <f>VLOOKUP(L5502,CW!C:D,2,FALSE)</f>
        <v>Jun'16</v>
      </c>
      <c r="L5502" s="1" t="str">
        <f t="shared" si="86"/>
        <v>25'16</v>
      </c>
      <c r="M5502" s="1" t="str">
        <f>VLOOKUP(K5502,CW!D:E,2,FALSE)</f>
        <v>Q1'16</v>
      </c>
    </row>
    <row r="5503" spans="1:13">
      <c r="A5503" s="2">
        <v>42545</v>
      </c>
      <c r="B5503" s="1" t="s">
        <v>3959</v>
      </c>
      <c r="C5503" s="1" t="s">
        <v>3326</v>
      </c>
      <c r="D5503" s="1" t="s">
        <v>3671</v>
      </c>
      <c r="E5503" s="92" t="s">
        <v>3532</v>
      </c>
      <c r="F5503" s="45" t="s">
        <v>3693</v>
      </c>
      <c r="G5503" s="1">
        <v>7</v>
      </c>
      <c r="H5503" s="1" t="s">
        <v>3355</v>
      </c>
      <c r="I5503" s="1" t="s">
        <v>3550</v>
      </c>
      <c r="K5503" s="1" t="str">
        <f>VLOOKUP(L5503,CW!C:D,2,FALSE)</f>
        <v>Jun'16</v>
      </c>
      <c r="L5503" s="1" t="str">
        <f t="shared" si="86"/>
        <v>25'16</v>
      </c>
      <c r="M5503" s="1" t="str">
        <f>VLOOKUP(K5503,CW!D:E,2,FALSE)</f>
        <v>Q1'16</v>
      </c>
    </row>
    <row r="5504" spans="1:13">
      <c r="A5504" s="2">
        <v>42545</v>
      </c>
      <c r="B5504" s="1" t="s">
        <v>3960</v>
      </c>
      <c r="C5504" s="1" t="s">
        <v>3340</v>
      </c>
      <c r="D5504" s="1" t="s">
        <v>3566</v>
      </c>
      <c r="E5504" s="92" t="s">
        <v>3532</v>
      </c>
      <c r="F5504" s="45" t="s">
        <v>4592</v>
      </c>
      <c r="G5504" s="1">
        <v>1</v>
      </c>
      <c r="H5504" s="1" t="s">
        <v>3355</v>
      </c>
      <c r="I5504" s="1" t="s">
        <v>3550</v>
      </c>
      <c r="K5504" s="1" t="str">
        <f>VLOOKUP(L5504,CW!C:D,2,FALSE)</f>
        <v>Jun'16</v>
      </c>
      <c r="L5504" s="1" t="str">
        <f t="shared" si="86"/>
        <v>25'16</v>
      </c>
      <c r="M5504" s="1" t="str">
        <f>VLOOKUP(K5504,CW!D:E,2,FALSE)</f>
        <v>Q1'16</v>
      </c>
    </row>
    <row r="5505" spans="1:13">
      <c r="A5505" s="2">
        <v>42545</v>
      </c>
      <c r="B5505" s="1" t="s">
        <v>3960</v>
      </c>
      <c r="C5505" s="1" t="s">
        <v>3340</v>
      </c>
      <c r="D5505" s="1" t="s">
        <v>3566</v>
      </c>
      <c r="E5505" s="92" t="s">
        <v>3532</v>
      </c>
      <c r="F5505" s="45" t="s">
        <v>4583</v>
      </c>
      <c r="G5505" s="1">
        <v>2</v>
      </c>
      <c r="H5505" s="1" t="s">
        <v>3355</v>
      </c>
      <c r="I5505" s="1" t="s">
        <v>3550</v>
      </c>
      <c r="K5505" s="1" t="str">
        <f>VLOOKUP(L5505,CW!C:D,2,FALSE)</f>
        <v>Jun'16</v>
      </c>
      <c r="L5505" s="1" t="str">
        <f t="shared" si="86"/>
        <v>25'16</v>
      </c>
      <c r="M5505" s="1" t="str">
        <f>VLOOKUP(K5505,CW!D:E,2,FALSE)</f>
        <v>Q1'16</v>
      </c>
    </row>
    <row r="5506" spans="1:13">
      <c r="A5506" s="2">
        <v>42545</v>
      </c>
      <c r="B5506" s="1" t="s">
        <v>3960</v>
      </c>
      <c r="C5506" s="1" t="s">
        <v>3340</v>
      </c>
      <c r="D5506" s="1" t="s">
        <v>3566</v>
      </c>
      <c r="E5506" s="92" t="s">
        <v>3532</v>
      </c>
      <c r="F5506" s="45" t="s">
        <v>3693</v>
      </c>
      <c r="G5506" s="1">
        <v>4</v>
      </c>
      <c r="H5506" s="1" t="s">
        <v>3355</v>
      </c>
      <c r="I5506" s="1" t="s">
        <v>3550</v>
      </c>
      <c r="K5506" s="1" t="str">
        <f>VLOOKUP(L5506,CW!C:D,2,FALSE)</f>
        <v>Jun'16</v>
      </c>
      <c r="L5506" s="1" t="str">
        <f t="shared" si="86"/>
        <v>25'16</v>
      </c>
      <c r="M5506" s="1" t="str">
        <f>VLOOKUP(K5506,CW!D:E,2,FALSE)</f>
        <v>Q1'16</v>
      </c>
    </row>
    <row r="5507" spans="1:13">
      <c r="A5507" s="2">
        <v>42545</v>
      </c>
      <c r="B5507" s="1" t="s">
        <v>3961</v>
      </c>
      <c r="C5507" s="1" t="s">
        <v>3326</v>
      </c>
      <c r="D5507" s="1" t="s">
        <v>3671</v>
      </c>
      <c r="E5507" s="92" t="s">
        <v>3532</v>
      </c>
      <c r="F5507" s="45" t="s">
        <v>3341</v>
      </c>
      <c r="G5507" s="1">
        <v>4</v>
      </c>
      <c r="H5507" s="1" t="s">
        <v>3355</v>
      </c>
      <c r="I5507" s="1" t="s">
        <v>3550</v>
      </c>
      <c r="K5507" s="1" t="str">
        <f>VLOOKUP(L5507,CW!C:D,2,FALSE)</f>
        <v>Jun'16</v>
      </c>
      <c r="L5507" s="1" t="str">
        <f t="shared" si="86"/>
        <v>25'16</v>
      </c>
      <c r="M5507" s="1" t="str">
        <f>VLOOKUP(K5507,CW!D:E,2,FALSE)</f>
        <v>Q1'16</v>
      </c>
    </row>
    <row r="5508" spans="1:13">
      <c r="A5508" s="2">
        <v>42545</v>
      </c>
      <c r="B5508" s="1" t="s">
        <v>3961</v>
      </c>
      <c r="C5508" s="1" t="s">
        <v>3326</v>
      </c>
      <c r="D5508" s="1" t="s">
        <v>3671</v>
      </c>
      <c r="E5508" s="92" t="s">
        <v>3532</v>
      </c>
      <c r="F5508" s="45" t="s">
        <v>4583</v>
      </c>
      <c r="G5508" s="1">
        <v>1</v>
      </c>
      <c r="H5508" s="1" t="s">
        <v>3355</v>
      </c>
      <c r="I5508" s="1" t="s">
        <v>3550</v>
      </c>
      <c r="K5508" s="1" t="str">
        <f>VLOOKUP(L5508,CW!C:D,2,FALSE)</f>
        <v>Jun'16</v>
      </c>
      <c r="L5508" s="1" t="str">
        <f t="shared" si="86"/>
        <v>25'16</v>
      </c>
      <c r="M5508" s="1" t="str">
        <f>VLOOKUP(K5508,CW!D:E,2,FALSE)</f>
        <v>Q1'16</v>
      </c>
    </row>
    <row r="5509" spans="1:13">
      <c r="A5509" s="2">
        <v>42545</v>
      </c>
      <c r="B5509" s="1" t="s">
        <v>3961</v>
      </c>
      <c r="C5509" s="1" t="s">
        <v>3326</v>
      </c>
      <c r="D5509" s="1" t="s">
        <v>3671</v>
      </c>
      <c r="E5509" s="92" t="s">
        <v>3532</v>
      </c>
      <c r="F5509" s="98" t="s">
        <v>4584</v>
      </c>
      <c r="G5509" s="1">
        <v>1</v>
      </c>
      <c r="H5509" s="1" t="s">
        <v>3355</v>
      </c>
      <c r="I5509" s="1" t="s">
        <v>3550</v>
      </c>
      <c r="K5509" s="1" t="str">
        <f>VLOOKUP(L5509,CW!C:D,2,FALSE)</f>
        <v>Jun'16</v>
      </c>
      <c r="L5509" s="1" t="str">
        <f t="shared" ref="L5509:L5572" si="87">CONCATENATE(WEEKNUM(A5509,21),"'",TEXT(A5509,"yy"))</f>
        <v>25'16</v>
      </c>
      <c r="M5509" s="1" t="str">
        <f>VLOOKUP(K5509,CW!D:E,2,FALSE)</f>
        <v>Q1'16</v>
      </c>
    </row>
    <row r="5510" spans="1:13">
      <c r="A5510" s="2">
        <v>42545</v>
      </c>
      <c r="B5510" s="1" t="s">
        <v>3961</v>
      </c>
      <c r="C5510" s="1" t="s">
        <v>3326</v>
      </c>
      <c r="D5510" s="1" t="s">
        <v>3671</v>
      </c>
      <c r="E5510" s="92" t="s">
        <v>3532</v>
      </c>
      <c r="F5510" s="45" t="s">
        <v>4582</v>
      </c>
      <c r="G5510" s="1">
        <v>1</v>
      </c>
      <c r="H5510" s="1" t="s">
        <v>3355</v>
      </c>
      <c r="I5510" s="1" t="s">
        <v>3550</v>
      </c>
      <c r="K5510" s="1" t="str">
        <f>VLOOKUP(L5510,CW!C:D,2,FALSE)</f>
        <v>Jun'16</v>
      </c>
      <c r="L5510" s="1" t="str">
        <f t="shared" si="87"/>
        <v>25'16</v>
      </c>
      <c r="M5510" s="1" t="str">
        <f>VLOOKUP(K5510,CW!D:E,2,FALSE)</f>
        <v>Q1'16</v>
      </c>
    </row>
    <row r="5511" spans="1:13">
      <c r="A5511" s="2">
        <v>42545</v>
      </c>
      <c r="B5511" s="1" t="s">
        <v>3961</v>
      </c>
      <c r="C5511" s="1" t="s">
        <v>3326</v>
      </c>
      <c r="D5511" s="1" t="s">
        <v>3671</v>
      </c>
      <c r="E5511" s="92" t="s">
        <v>3532</v>
      </c>
      <c r="F5511" s="45" t="s">
        <v>3693</v>
      </c>
      <c r="G5511" s="1">
        <v>2</v>
      </c>
      <c r="H5511" s="1" t="s">
        <v>3355</v>
      </c>
      <c r="I5511" s="1" t="s">
        <v>3550</v>
      </c>
      <c r="K5511" s="1" t="str">
        <f>VLOOKUP(L5511,CW!C:D,2,FALSE)</f>
        <v>Jun'16</v>
      </c>
      <c r="L5511" s="1" t="str">
        <f t="shared" si="87"/>
        <v>25'16</v>
      </c>
      <c r="M5511" s="1" t="str">
        <f>VLOOKUP(K5511,CW!D:E,2,FALSE)</f>
        <v>Q1'16</v>
      </c>
    </row>
    <row r="5512" spans="1:13">
      <c r="A5512" s="2">
        <v>42545</v>
      </c>
      <c r="B5512" s="1" t="s">
        <v>3962</v>
      </c>
      <c r="C5512" s="1" t="s">
        <v>3335</v>
      </c>
      <c r="D5512" s="1" t="s">
        <v>3831</v>
      </c>
      <c r="E5512" s="92" t="s">
        <v>3532</v>
      </c>
      <c r="F5512" s="45" t="s">
        <v>3341</v>
      </c>
      <c r="G5512" s="1">
        <v>2</v>
      </c>
      <c r="H5512" s="1" t="s">
        <v>3355</v>
      </c>
      <c r="I5512" s="1" t="s">
        <v>3550</v>
      </c>
      <c r="K5512" s="1" t="str">
        <f>VLOOKUP(L5512,CW!C:D,2,FALSE)</f>
        <v>Jun'16</v>
      </c>
      <c r="L5512" s="1" t="str">
        <f t="shared" si="87"/>
        <v>25'16</v>
      </c>
      <c r="M5512" s="1" t="str">
        <f>VLOOKUP(K5512,CW!D:E,2,FALSE)</f>
        <v>Q1'16</v>
      </c>
    </row>
    <row r="5513" spans="1:13">
      <c r="A5513" s="2">
        <v>42545</v>
      </c>
      <c r="B5513" s="1" t="s">
        <v>3963</v>
      </c>
      <c r="C5513" s="1" t="s">
        <v>3964</v>
      </c>
      <c r="D5513" s="1" t="s">
        <v>3831</v>
      </c>
      <c r="E5513" s="92" t="s">
        <v>3532</v>
      </c>
      <c r="F5513" s="45" t="s">
        <v>3341</v>
      </c>
      <c r="G5513" s="1">
        <v>1</v>
      </c>
      <c r="H5513" s="1" t="s">
        <v>3355</v>
      </c>
      <c r="I5513" s="1" t="s">
        <v>3550</v>
      </c>
      <c r="K5513" s="1" t="str">
        <f>VLOOKUP(L5513,CW!C:D,2,FALSE)</f>
        <v>Jun'16</v>
      </c>
      <c r="L5513" s="1" t="str">
        <f t="shared" si="87"/>
        <v>25'16</v>
      </c>
      <c r="M5513" s="1" t="str">
        <f>VLOOKUP(K5513,CW!D:E,2,FALSE)</f>
        <v>Q1'16</v>
      </c>
    </row>
    <row r="5514" spans="1:13">
      <c r="A5514" s="2">
        <v>42545</v>
      </c>
      <c r="B5514" s="1" t="s">
        <v>3963</v>
      </c>
      <c r="C5514" s="1" t="s">
        <v>3964</v>
      </c>
      <c r="D5514" s="1" t="s">
        <v>3831</v>
      </c>
      <c r="E5514" s="92" t="s">
        <v>3532</v>
      </c>
      <c r="F5514" s="45" t="s">
        <v>4583</v>
      </c>
      <c r="G5514" s="1">
        <v>11</v>
      </c>
      <c r="H5514" s="1" t="s">
        <v>3355</v>
      </c>
      <c r="I5514" s="1" t="s">
        <v>3550</v>
      </c>
      <c r="K5514" s="1" t="str">
        <f>VLOOKUP(L5514,CW!C:D,2,FALSE)</f>
        <v>Jun'16</v>
      </c>
      <c r="L5514" s="1" t="str">
        <f t="shared" si="87"/>
        <v>25'16</v>
      </c>
      <c r="M5514" s="1" t="str">
        <f>VLOOKUP(K5514,CW!D:E,2,FALSE)</f>
        <v>Q1'16</v>
      </c>
    </row>
    <row r="5515" spans="1:13">
      <c r="A5515" s="2">
        <v>42545</v>
      </c>
      <c r="B5515" s="1" t="s">
        <v>3965</v>
      </c>
      <c r="C5515" s="1" t="s">
        <v>3307</v>
      </c>
      <c r="D5515" s="1" t="s">
        <v>3671</v>
      </c>
      <c r="E5515" s="92" t="s">
        <v>3532</v>
      </c>
      <c r="F5515" s="45" t="s">
        <v>3341</v>
      </c>
      <c r="G5515" s="1">
        <v>3</v>
      </c>
      <c r="H5515" s="1" t="s">
        <v>3355</v>
      </c>
      <c r="I5515" s="1" t="s">
        <v>3550</v>
      </c>
      <c r="K5515" s="1" t="str">
        <f>VLOOKUP(L5515,CW!C:D,2,FALSE)</f>
        <v>Jun'16</v>
      </c>
      <c r="L5515" s="1" t="str">
        <f t="shared" si="87"/>
        <v>25'16</v>
      </c>
      <c r="M5515" s="1" t="str">
        <f>VLOOKUP(K5515,CW!D:E,2,FALSE)</f>
        <v>Q1'16</v>
      </c>
    </row>
    <row r="5516" spans="1:13">
      <c r="A5516" s="2">
        <v>42545</v>
      </c>
      <c r="B5516" s="1" t="s">
        <v>3965</v>
      </c>
      <c r="C5516" s="1" t="s">
        <v>3307</v>
      </c>
      <c r="D5516" s="1" t="s">
        <v>3671</v>
      </c>
      <c r="E5516" s="92" t="s">
        <v>3532</v>
      </c>
      <c r="F5516" s="45" t="s">
        <v>4582</v>
      </c>
      <c r="G5516" s="1">
        <v>2</v>
      </c>
      <c r="H5516" s="1" t="s">
        <v>3355</v>
      </c>
      <c r="I5516" s="1" t="s">
        <v>3550</v>
      </c>
      <c r="K5516" s="1" t="str">
        <f>VLOOKUP(L5516,CW!C:D,2,FALSE)</f>
        <v>Jun'16</v>
      </c>
      <c r="L5516" s="1" t="str">
        <f t="shared" si="87"/>
        <v>25'16</v>
      </c>
      <c r="M5516" s="1" t="str">
        <f>VLOOKUP(K5516,CW!D:E,2,FALSE)</f>
        <v>Q1'16</v>
      </c>
    </row>
    <row r="5517" spans="1:13">
      <c r="A5517" s="2">
        <v>42545</v>
      </c>
      <c r="B5517" s="1" t="s">
        <v>3965</v>
      </c>
      <c r="C5517" s="1" t="s">
        <v>3307</v>
      </c>
      <c r="D5517" s="1" t="s">
        <v>3671</v>
      </c>
      <c r="E5517" s="92" t="s">
        <v>3532</v>
      </c>
      <c r="F5517" s="45" t="s">
        <v>3693</v>
      </c>
      <c r="G5517" s="1">
        <v>3</v>
      </c>
      <c r="H5517" s="1" t="s">
        <v>3355</v>
      </c>
      <c r="I5517" s="1" t="s">
        <v>3550</v>
      </c>
      <c r="K5517" s="1" t="str">
        <f>VLOOKUP(L5517,CW!C:D,2,FALSE)</f>
        <v>Jun'16</v>
      </c>
      <c r="L5517" s="1" t="str">
        <f t="shared" si="87"/>
        <v>25'16</v>
      </c>
      <c r="M5517" s="1" t="str">
        <f>VLOOKUP(K5517,CW!D:E,2,FALSE)</f>
        <v>Q1'16</v>
      </c>
    </row>
    <row r="5518" spans="1:13">
      <c r="A5518" s="2">
        <v>42545</v>
      </c>
      <c r="B5518" s="1" t="s">
        <v>3966</v>
      </c>
      <c r="C5518" s="1" t="s">
        <v>3921</v>
      </c>
      <c r="D5518" s="1" t="s">
        <v>3831</v>
      </c>
      <c r="E5518" s="92" t="s">
        <v>3532</v>
      </c>
      <c r="F5518" s="45" t="s">
        <v>4583</v>
      </c>
      <c r="G5518" s="1">
        <v>2</v>
      </c>
      <c r="H5518" s="1" t="s">
        <v>3355</v>
      </c>
      <c r="I5518" s="1" t="s">
        <v>3550</v>
      </c>
      <c r="K5518" s="1" t="str">
        <f>VLOOKUP(L5518,CW!C:D,2,FALSE)</f>
        <v>Jun'16</v>
      </c>
      <c r="L5518" s="1" t="str">
        <f t="shared" si="87"/>
        <v>25'16</v>
      </c>
      <c r="M5518" s="1" t="str">
        <f>VLOOKUP(K5518,CW!D:E,2,FALSE)</f>
        <v>Q1'16</v>
      </c>
    </row>
    <row r="5519" spans="1:13">
      <c r="A5519" s="2">
        <v>42545</v>
      </c>
      <c r="B5519" s="1" t="s">
        <v>3967</v>
      </c>
      <c r="C5519" s="1" t="s">
        <v>3340</v>
      </c>
      <c r="D5519" s="1" t="s">
        <v>3566</v>
      </c>
      <c r="E5519" s="92" t="s">
        <v>3532</v>
      </c>
      <c r="F5519" s="45" t="s">
        <v>3341</v>
      </c>
      <c r="G5519" s="1">
        <v>3</v>
      </c>
      <c r="H5519" s="1" t="s">
        <v>3355</v>
      </c>
      <c r="I5519" s="1" t="s">
        <v>3550</v>
      </c>
      <c r="K5519" s="1" t="str">
        <f>VLOOKUP(L5519,CW!C:D,2,FALSE)</f>
        <v>Jun'16</v>
      </c>
      <c r="L5519" s="1" t="str">
        <f t="shared" si="87"/>
        <v>25'16</v>
      </c>
      <c r="M5519" s="1" t="str">
        <f>VLOOKUP(K5519,CW!D:E,2,FALSE)</f>
        <v>Q1'16</v>
      </c>
    </row>
    <row r="5520" spans="1:13">
      <c r="A5520" s="2">
        <v>42545</v>
      </c>
      <c r="B5520" s="1" t="s">
        <v>3967</v>
      </c>
      <c r="C5520" s="1" t="s">
        <v>3340</v>
      </c>
      <c r="D5520" s="1" t="s">
        <v>3566</v>
      </c>
      <c r="E5520" s="92" t="s">
        <v>3532</v>
      </c>
      <c r="F5520" s="45" t="s">
        <v>4582</v>
      </c>
      <c r="G5520" s="1">
        <v>1</v>
      </c>
      <c r="H5520" s="1" t="s">
        <v>3355</v>
      </c>
      <c r="I5520" s="1" t="s">
        <v>3550</v>
      </c>
      <c r="K5520" s="1" t="str">
        <f>VLOOKUP(L5520,CW!C:D,2,FALSE)</f>
        <v>Jun'16</v>
      </c>
      <c r="L5520" s="1" t="str">
        <f t="shared" si="87"/>
        <v>25'16</v>
      </c>
      <c r="M5520" s="1" t="str">
        <f>VLOOKUP(K5520,CW!D:E,2,FALSE)</f>
        <v>Q1'16</v>
      </c>
    </row>
    <row r="5521" spans="1:13">
      <c r="A5521" s="2">
        <v>42545</v>
      </c>
      <c r="B5521" s="1" t="s">
        <v>3968</v>
      </c>
      <c r="C5521" s="1" t="s">
        <v>3335</v>
      </c>
      <c r="D5521" s="1" t="s">
        <v>3566</v>
      </c>
      <c r="E5521" s="92" t="s">
        <v>3532</v>
      </c>
      <c r="F5521" s="45" t="s">
        <v>3341</v>
      </c>
      <c r="G5521" s="1">
        <v>2</v>
      </c>
      <c r="H5521" s="1" t="s">
        <v>3355</v>
      </c>
      <c r="I5521" s="1" t="s">
        <v>3550</v>
      </c>
      <c r="K5521" s="1" t="str">
        <f>VLOOKUP(L5521,CW!C:D,2,FALSE)</f>
        <v>Jun'16</v>
      </c>
      <c r="L5521" s="1" t="str">
        <f t="shared" si="87"/>
        <v>25'16</v>
      </c>
      <c r="M5521" s="1" t="str">
        <f>VLOOKUP(K5521,CW!D:E,2,FALSE)</f>
        <v>Q1'16</v>
      </c>
    </row>
    <row r="5522" spans="1:13">
      <c r="A5522" s="2">
        <v>42545</v>
      </c>
      <c r="B5522" s="1" t="s">
        <v>3968</v>
      </c>
      <c r="C5522" s="1" t="s">
        <v>3335</v>
      </c>
      <c r="D5522" s="1" t="s">
        <v>3566</v>
      </c>
      <c r="E5522" s="92" t="s">
        <v>3532</v>
      </c>
      <c r="F5522" s="98" t="s">
        <v>4584</v>
      </c>
      <c r="G5522" s="1">
        <v>2</v>
      </c>
      <c r="H5522" s="1" t="s">
        <v>3355</v>
      </c>
      <c r="I5522" s="1" t="s">
        <v>3550</v>
      </c>
      <c r="K5522" s="1" t="str">
        <f>VLOOKUP(L5522,CW!C:D,2,FALSE)</f>
        <v>Jun'16</v>
      </c>
      <c r="L5522" s="1" t="str">
        <f t="shared" si="87"/>
        <v>25'16</v>
      </c>
      <c r="M5522" s="1" t="str">
        <f>VLOOKUP(K5522,CW!D:E,2,FALSE)</f>
        <v>Q1'16</v>
      </c>
    </row>
    <row r="5523" spans="1:13">
      <c r="A5523" s="2">
        <v>42545</v>
      </c>
      <c r="B5523" s="1" t="s">
        <v>3969</v>
      </c>
      <c r="C5523" s="1" t="s">
        <v>3335</v>
      </c>
      <c r="D5523" s="1" t="s">
        <v>3566</v>
      </c>
      <c r="E5523" s="92" t="s">
        <v>3532</v>
      </c>
      <c r="F5523" s="45" t="s">
        <v>3341</v>
      </c>
      <c r="G5523" s="1">
        <v>1</v>
      </c>
      <c r="H5523" s="1" t="s">
        <v>3355</v>
      </c>
      <c r="I5523" s="1" t="s">
        <v>3550</v>
      </c>
      <c r="K5523" s="1" t="str">
        <f>VLOOKUP(L5523,CW!C:D,2,FALSE)</f>
        <v>Jun'16</v>
      </c>
      <c r="L5523" s="1" t="str">
        <f t="shared" si="87"/>
        <v>25'16</v>
      </c>
      <c r="M5523" s="1" t="str">
        <f>VLOOKUP(K5523,CW!D:E,2,FALSE)</f>
        <v>Q1'16</v>
      </c>
    </row>
    <row r="5524" spans="1:13">
      <c r="A5524" s="2">
        <v>42545</v>
      </c>
      <c r="B5524" s="1" t="s">
        <v>3970</v>
      </c>
      <c r="C5524" s="1" t="s">
        <v>3335</v>
      </c>
      <c r="D5524" s="1" t="s">
        <v>3566</v>
      </c>
      <c r="E5524" s="92" t="s">
        <v>3532</v>
      </c>
      <c r="F5524" s="45" t="s">
        <v>4583</v>
      </c>
      <c r="G5524" s="1">
        <v>2</v>
      </c>
      <c r="H5524" s="1" t="s">
        <v>3355</v>
      </c>
      <c r="I5524" s="1" t="s">
        <v>3550</v>
      </c>
      <c r="K5524" s="1" t="str">
        <f>VLOOKUP(L5524,CW!C:D,2,FALSE)</f>
        <v>Jun'16</v>
      </c>
      <c r="L5524" s="1" t="str">
        <f t="shared" si="87"/>
        <v>25'16</v>
      </c>
      <c r="M5524" s="1" t="str">
        <f>VLOOKUP(K5524,CW!D:E,2,FALSE)</f>
        <v>Q1'16</v>
      </c>
    </row>
    <row r="5525" spans="1:13">
      <c r="A5525" s="2">
        <v>42545</v>
      </c>
      <c r="B5525" s="1" t="s">
        <v>3971</v>
      </c>
      <c r="C5525" s="1" t="s">
        <v>3326</v>
      </c>
      <c r="D5525" s="1" t="s">
        <v>3831</v>
      </c>
      <c r="E5525" s="92" t="s">
        <v>3532</v>
      </c>
      <c r="F5525" s="45" t="s">
        <v>3341</v>
      </c>
      <c r="G5525" s="1">
        <v>2</v>
      </c>
      <c r="H5525" s="1" t="s">
        <v>3355</v>
      </c>
      <c r="I5525" s="1" t="s">
        <v>3550</v>
      </c>
      <c r="K5525" s="1" t="str">
        <f>VLOOKUP(L5525,CW!C:D,2,FALSE)</f>
        <v>Jun'16</v>
      </c>
      <c r="L5525" s="1" t="str">
        <f t="shared" si="87"/>
        <v>25'16</v>
      </c>
      <c r="M5525" s="1" t="str">
        <f>VLOOKUP(K5525,CW!D:E,2,FALSE)</f>
        <v>Q1'16</v>
      </c>
    </row>
    <row r="5526" spans="1:13">
      <c r="A5526" s="2">
        <v>42546</v>
      </c>
      <c r="B5526" s="1" t="s">
        <v>3972</v>
      </c>
      <c r="C5526" s="1" t="s">
        <v>3335</v>
      </c>
      <c r="D5526" s="1" t="s">
        <v>3566</v>
      </c>
      <c r="E5526" s="92" t="s">
        <v>3532</v>
      </c>
      <c r="F5526" s="45" t="s">
        <v>3341</v>
      </c>
      <c r="G5526" s="1">
        <v>2</v>
      </c>
      <c r="H5526" s="1" t="s">
        <v>3355</v>
      </c>
      <c r="I5526" s="1" t="s">
        <v>3550</v>
      </c>
      <c r="K5526" s="1" t="str">
        <f>VLOOKUP(L5526,CW!C:D,2,FALSE)</f>
        <v>Jun'16</v>
      </c>
      <c r="L5526" s="1" t="str">
        <f t="shared" si="87"/>
        <v>25'16</v>
      </c>
      <c r="M5526" s="1" t="str">
        <f>VLOOKUP(K5526,CW!D:E,2,FALSE)</f>
        <v>Q1'16</v>
      </c>
    </row>
    <row r="5527" spans="1:13">
      <c r="A5527" s="2">
        <v>42546</v>
      </c>
      <c r="B5527" s="1" t="s">
        <v>3972</v>
      </c>
      <c r="C5527" s="1" t="s">
        <v>3335</v>
      </c>
      <c r="D5527" s="1" t="s">
        <v>3566</v>
      </c>
      <c r="E5527" s="92" t="s">
        <v>3532</v>
      </c>
      <c r="F5527" s="45" t="s">
        <v>4583</v>
      </c>
      <c r="G5527" s="1">
        <v>1</v>
      </c>
      <c r="H5527" s="1" t="s">
        <v>3355</v>
      </c>
      <c r="I5527" s="1" t="s">
        <v>3550</v>
      </c>
      <c r="K5527" s="1" t="str">
        <f>VLOOKUP(L5527,CW!C:D,2,FALSE)</f>
        <v>Jun'16</v>
      </c>
      <c r="L5527" s="1" t="str">
        <f t="shared" si="87"/>
        <v>25'16</v>
      </c>
      <c r="M5527" s="1" t="str">
        <f>VLOOKUP(K5527,CW!D:E,2,FALSE)</f>
        <v>Q1'16</v>
      </c>
    </row>
    <row r="5528" spans="1:13">
      <c r="A5528" s="2">
        <v>42546</v>
      </c>
      <c r="B5528" s="1" t="s">
        <v>3972</v>
      </c>
      <c r="C5528" s="1" t="s">
        <v>3335</v>
      </c>
      <c r="D5528" s="1" t="s">
        <v>3566</v>
      </c>
      <c r="E5528" s="92" t="s">
        <v>3532</v>
      </c>
      <c r="F5528" s="45" t="s">
        <v>4582</v>
      </c>
      <c r="G5528" s="1">
        <v>1</v>
      </c>
      <c r="H5528" s="1" t="s">
        <v>3355</v>
      </c>
      <c r="I5528" s="1" t="s">
        <v>3550</v>
      </c>
      <c r="K5528" s="1" t="str">
        <f>VLOOKUP(L5528,CW!C:D,2,FALSE)</f>
        <v>Jun'16</v>
      </c>
      <c r="L5528" s="1" t="str">
        <f t="shared" si="87"/>
        <v>25'16</v>
      </c>
      <c r="M5528" s="1" t="str">
        <f>VLOOKUP(K5528,CW!D:E,2,FALSE)</f>
        <v>Q1'16</v>
      </c>
    </row>
    <row r="5529" spans="1:13">
      <c r="A5529" s="2">
        <v>42546</v>
      </c>
      <c r="B5529" s="1" t="s">
        <v>3973</v>
      </c>
      <c r="C5529" s="1" t="s">
        <v>3335</v>
      </c>
      <c r="D5529" s="1" t="s">
        <v>3566</v>
      </c>
      <c r="E5529" s="92" t="s">
        <v>3532</v>
      </c>
      <c r="F5529" s="45" t="s">
        <v>3341</v>
      </c>
      <c r="G5529" s="1">
        <v>3</v>
      </c>
      <c r="H5529" s="1" t="s">
        <v>3355</v>
      </c>
      <c r="I5529" s="1" t="s">
        <v>3550</v>
      </c>
      <c r="K5529" s="1" t="str">
        <f>VLOOKUP(L5529,CW!C:D,2,FALSE)</f>
        <v>Jun'16</v>
      </c>
      <c r="L5529" s="1" t="str">
        <f t="shared" si="87"/>
        <v>25'16</v>
      </c>
      <c r="M5529" s="1" t="str">
        <f>VLOOKUP(K5529,CW!D:E,2,FALSE)</f>
        <v>Q1'16</v>
      </c>
    </row>
    <row r="5530" spans="1:13">
      <c r="A5530" s="2">
        <v>42546</v>
      </c>
      <c r="B5530" s="1" t="s">
        <v>3974</v>
      </c>
      <c r="C5530" s="1" t="s">
        <v>3326</v>
      </c>
      <c r="D5530" s="1" t="s">
        <v>3566</v>
      </c>
      <c r="E5530" s="92" t="s">
        <v>3532</v>
      </c>
      <c r="F5530" s="45" t="s">
        <v>3341</v>
      </c>
      <c r="G5530" s="1">
        <v>1</v>
      </c>
      <c r="H5530" s="1" t="s">
        <v>3355</v>
      </c>
      <c r="I5530" s="1" t="s">
        <v>3550</v>
      </c>
      <c r="K5530" s="1" t="str">
        <f>VLOOKUP(L5530,CW!C:D,2,FALSE)</f>
        <v>Jun'16</v>
      </c>
      <c r="L5530" s="1" t="str">
        <f t="shared" si="87"/>
        <v>25'16</v>
      </c>
      <c r="M5530" s="1" t="str">
        <f>VLOOKUP(K5530,CW!D:E,2,FALSE)</f>
        <v>Q1'16</v>
      </c>
    </row>
    <row r="5531" spans="1:13">
      <c r="A5531" s="2">
        <v>42546</v>
      </c>
      <c r="B5531" s="1" t="s">
        <v>3974</v>
      </c>
      <c r="C5531" s="1" t="s">
        <v>3326</v>
      </c>
      <c r="D5531" s="1" t="s">
        <v>3566</v>
      </c>
      <c r="E5531" s="92" t="s">
        <v>3532</v>
      </c>
      <c r="F5531" s="45" t="s">
        <v>4583</v>
      </c>
      <c r="G5531" s="1">
        <v>1</v>
      </c>
      <c r="H5531" s="1" t="s">
        <v>3355</v>
      </c>
      <c r="I5531" s="1" t="s">
        <v>3550</v>
      </c>
      <c r="K5531" s="1" t="str">
        <f>VLOOKUP(L5531,CW!C:D,2,FALSE)</f>
        <v>Jun'16</v>
      </c>
      <c r="L5531" s="1" t="str">
        <f t="shared" si="87"/>
        <v>25'16</v>
      </c>
      <c r="M5531" s="1" t="str">
        <f>VLOOKUP(K5531,CW!D:E,2,FALSE)</f>
        <v>Q1'16</v>
      </c>
    </row>
    <row r="5532" spans="1:13">
      <c r="A5532" s="2">
        <v>42546</v>
      </c>
      <c r="B5532" s="1" t="s">
        <v>3974</v>
      </c>
      <c r="C5532" s="1" t="s">
        <v>3326</v>
      </c>
      <c r="D5532" s="1" t="s">
        <v>3566</v>
      </c>
      <c r="E5532" s="92" t="s">
        <v>3532</v>
      </c>
      <c r="F5532" s="45" t="s">
        <v>4582</v>
      </c>
      <c r="G5532" s="1">
        <v>3</v>
      </c>
      <c r="H5532" s="1" t="s">
        <v>3355</v>
      </c>
      <c r="I5532" s="1" t="s">
        <v>3550</v>
      </c>
      <c r="K5532" s="1" t="str">
        <f>VLOOKUP(L5532,CW!C:D,2,FALSE)</f>
        <v>Jun'16</v>
      </c>
      <c r="L5532" s="1" t="str">
        <f t="shared" si="87"/>
        <v>25'16</v>
      </c>
      <c r="M5532" s="1" t="str">
        <f>VLOOKUP(K5532,CW!D:E,2,FALSE)</f>
        <v>Q1'16</v>
      </c>
    </row>
    <row r="5533" spans="1:13">
      <c r="A5533" s="2">
        <v>42546</v>
      </c>
      <c r="B5533" s="1" t="s">
        <v>3975</v>
      </c>
      <c r="C5533" s="1" t="s">
        <v>3335</v>
      </c>
      <c r="D5533" s="1" t="s">
        <v>3566</v>
      </c>
      <c r="E5533" s="92" t="s">
        <v>3532</v>
      </c>
      <c r="F5533" s="45" t="s">
        <v>3341</v>
      </c>
      <c r="G5533" s="1">
        <v>2</v>
      </c>
      <c r="H5533" s="1" t="s">
        <v>3355</v>
      </c>
      <c r="I5533" s="1" t="s">
        <v>3550</v>
      </c>
      <c r="K5533" s="1" t="str">
        <f>VLOOKUP(L5533,CW!C:D,2,FALSE)</f>
        <v>Jun'16</v>
      </c>
      <c r="L5533" s="1" t="str">
        <f t="shared" si="87"/>
        <v>25'16</v>
      </c>
      <c r="M5533" s="1" t="str">
        <f>VLOOKUP(K5533,CW!D:E,2,FALSE)</f>
        <v>Q1'16</v>
      </c>
    </row>
    <row r="5534" spans="1:13">
      <c r="A5534" s="2">
        <v>42546</v>
      </c>
      <c r="B5534" s="1" t="s">
        <v>3975</v>
      </c>
      <c r="C5534" s="1" t="s">
        <v>3335</v>
      </c>
      <c r="D5534" s="1" t="s">
        <v>3566</v>
      </c>
      <c r="E5534" s="92" t="s">
        <v>3532</v>
      </c>
      <c r="F5534" s="98" t="s">
        <v>4584</v>
      </c>
      <c r="G5534" s="1">
        <v>1</v>
      </c>
      <c r="H5534" s="1" t="s">
        <v>3355</v>
      </c>
      <c r="I5534" s="1" t="s">
        <v>3550</v>
      </c>
      <c r="K5534" s="1" t="str">
        <f>VLOOKUP(L5534,CW!C:D,2,FALSE)</f>
        <v>Jun'16</v>
      </c>
      <c r="L5534" s="1" t="str">
        <f t="shared" si="87"/>
        <v>25'16</v>
      </c>
      <c r="M5534" s="1" t="str">
        <f>VLOOKUP(K5534,CW!D:E,2,FALSE)</f>
        <v>Q1'16</v>
      </c>
    </row>
    <row r="5535" spans="1:13">
      <c r="A5535" s="2">
        <v>42546</v>
      </c>
      <c r="B5535" s="1" t="s">
        <v>3976</v>
      </c>
      <c r="C5535" s="1" t="s">
        <v>3335</v>
      </c>
      <c r="D5535" s="1" t="s">
        <v>3566</v>
      </c>
      <c r="E5535" s="92" t="s">
        <v>3532</v>
      </c>
      <c r="F5535" s="45" t="s">
        <v>3341</v>
      </c>
      <c r="G5535" s="1">
        <v>2</v>
      </c>
      <c r="H5535" s="1" t="s">
        <v>3355</v>
      </c>
      <c r="I5535" s="1" t="s">
        <v>3550</v>
      </c>
      <c r="K5535" s="1" t="str">
        <f>VLOOKUP(L5535,CW!C:D,2,FALSE)</f>
        <v>Jun'16</v>
      </c>
      <c r="L5535" s="1" t="str">
        <f t="shared" si="87"/>
        <v>25'16</v>
      </c>
      <c r="M5535" s="1" t="str">
        <f>VLOOKUP(K5535,CW!D:E,2,FALSE)</f>
        <v>Q1'16</v>
      </c>
    </row>
    <row r="5536" spans="1:13">
      <c r="A5536" s="2">
        <v>42546</v>
      </c>
      <c r="B5536" s="1" t="s">
        <v>3976</v>
      </c>
      <c r="C5536" s="1" t="s">
        <v>3335</v>
      </c>
      <c r="D5536" s="1" t="s">
        <v>3566</v>
      </c>
      <c r="E5536" s="92" t="s">
        <v>3532</v>
      </c>
      <c r="F5536" s="45" t="s">
        <v>4583</v>
      </c>
      <c r="G5536" s="1">
        <v>1</v>
      </c>
      <c r="H5536" s="1" t="s">
        <v>3355</v>
      </c>
      <c r="I5536" s="1" t="s">
        <v>3550</v>
      </c>
      <c r="K5536" s="1" t="str">
        <f>VLOOKUP(L5536,CW!C:D,2,FALSE)</f>
        <v>Jun'16</v>
      </c>
      <c r="L5536" s="1" t="str">
        <f t="shared" si="87"/>
        <v>25'16</v>
      </c>
      <c r="M5536" s="1" t="str">
        <f>VLOOKUP(K5536,CW!D:E,2,FALSE)</f>
        <v>Q1'16</v>
      </c>
    </row>
    <row r="5537" spans="1:13">
      <c r="A5537" s="2">
        <v>42546</v>
      </c>
      <c r="B5537" s="1" t="s">
        <v>3977</v>
      </c>
      <c r="C5537" s="1" t="s">
        <v>3335</v>
      </c>
      <c r="D5537" s="1" t="s">
        <v>3566</v>
      </c>
      <c r="E5537" s="92" t="s">
        <v>3532</v>
      </c>
      <c r="F5537" s="45" t="s">
        <v>3341</v>
      </c>
      <c r="G5537" s="1">
        <v>3</v>
      </c>
      <c r="H5537" s="1" t="s">
        <v>3355</v>
      </c>
      <c r="I5537" s="1" t="s">
        <v>3550</v>
      </c>
      <c r="K5537" s="1" t="str">
        <f>VLOOKUP(L5537,CW!C:D,2,FALSE)</f>
        <v>Jun'16</v>
      </c>
      <c r="L5537" s="1" t="str">
        <f t="shared" si="87"/>
        <v>25'16</v>
      </c>
      <c r="M5537" s="1" t="str">
        <f>VLOOKUP(K5537,CW!D:E,2,FALSE)</f>
        <v>Q1'16</v>
      </c>
    </row>
    <row r="5538" spans="1:13">
      <c r="A5538" s="2">
        <v>42546</v>
      </c>
      <c r="B5538" s="1" t="s">
        <v>3977</v>
      </c>
      <c r="C5538" s="1" t="s">
        <v>3335</v>
      </c>
      <c r="D5538" s="1" t="s">
        <v>3566</v>
      </c>
      <c r="E5538" s="92" t="s">
        <v>3532</v>
      </c>
      <c r="F5538" s="98" t="s">
        <v>4584</v>
      </c>
      <c r="G5538" s="1">
        <v>1</v>
      </c>
      <c r="H5538" s="1" t="s">
        <v>3355</v>
      </c>
      <c r="I5538" s="1" t="s">
        <v>3550</v>
      </c>
      <c r="K5538" s="1" t="str">
        <f>VLOOKUP(L5538,CW!C:D,2,FALSE)</f>
        <v>Jun'16</v>
      </c>
      <c r="L5538" s="1" t="str">
        <f t="shared" si="87"/>
        <v>25'16</v>
      </c>
      <c r="M5538" s="1" t="str">
        <f>VLOOKUP(K5538,CW!D:E,2,FALSE)</f>
        <v>Q1'16</v>
      </c>
    </row>
    <row r="5539" spans="1:13">
      <c r="A5539" s="2">
        <v>42546</v>
      </c>
      <c r="B5539" s="1" t="s">
        <v>3978</v>
      </c>
      <c r="C5539" s="1" t="s">
        <v>3326</v>
      </c>
      <c r="D5539" s="1" t="s">
        <v>3671</v>
      </c>
      <c r="E5539" s="92" t="s">
        <v>3532</v>
      </c>
      <c r="F5539" s="45" t="s">
        <v>3341</v>
      </c>
      <c r="G5539" s="1">
        <v>1</v>
      </c>
      <c r="H5539" s="1" t="s">
        <v>3355</v>
      </c>
      <c r="I5539" s="1" t="s">
        <v>3550</v>
      </c>
      <c r="K5539" s="1" t="str">
        <f>VLOOKUP(L5539,CW!C:D,2,FALSE)</f>
        <v>Jun'16</v>
      </c>
      <c r="L5539" s="1" t="str">
        <f t="shared" si="87"/>
        <v>25'16</v>
      </c>
      <c r="M5539" s="1" t="str">
        <f>VLOOKUP(K5539,CW!D:E,2,FALSE)</f>
        <v>Q1'16</v>
      </c>
    </row>
    <row r="5540" spans="1:13">
      <c r="A5540" s="2">
        <v>42546</v>
      </c>
      <c r="B5540" s="1" t="s">
        <v>3978</v>
      </c>
      <c r="C5540" s="1" t="s">
        <v>3326</v>
      </c>
      <c r="D5540" s="1" t="s">
        <v>3671</v>
      </c>
      <c r="E5540" s="92" t="s">
        <v>3532</v>
      </c>
      <c r="F5540" s="45" t="s">
        <v>4583</v>
      </c>
      <c r="G5540" s="1">
        <v>3</v>
      </c>
      <c r="H5540" s="1" t="s">
        <v>3355</v>
      </c>
      <c r="I5540" s="1" t="s">
        <v>3550</v>
      </c>
      <c r="K5540" s="1" t="str">
        <f>VLOOKUP(L5540,CW!C:D,2,FALSE)</f>
        <v>Jun'16</v>
      </c>
      <c r="L5540" s="1" t="str">
        <f t="shared" si="87"/>
        <v>25'16</v>
      </c>
      <c r="M5540" s="1" t="str">
        <f>VLOOKUP(K5540,CW!D:E,2,FALSE)</f>
        <v>Q1'16</v>
      </c>
    </row>
    <row r="5541" spans="1:13">
      <c r="A5541" s="2">
        <v>42546</v>
      </c>
      <c r="B5541" s="1" t="s">
        <v>3978</v>
      </c>
      <c r="C5541" s="1" t="s">
        <v>3326</v>
      </c>
      <c r="D5541" s="1" t="s">
        <v>3671</v>
      </c>
      <c r="E5541" s="92" t="s">
        <v>3532</v>
      </c>
      <c r="F5541" s="45" t="s">
        <v>4582</v>
      </c>
      <c r="G5541" s="1">
        <v>5</v>
      </c>
      <c r="H5541" s="1" t="s">
        <v>3355</v>
      </c>
      <c r="I5541" s="1" t="s">
        <v>3550</v>
      </c>
      <c r="K5541" s="1" t="str">
        <f>VLOOKUP(L5541,CW!C:D,2,FALSE)</f>
        <v>Jun'16</v>
      </c>
      <c r="L5541" s="1" t="str">
        <f t="shared" si="87"/>
        <v>25'16</v>
      </c>
      <c r="M5541" s="1" t="str">
        <f>VLOOKUP(K5541,CW!D:E,2,FALSE)</f>
        <v>Q1'16</v>
      </c>
    </row>
    <row r="5542" spans="1:13">
      <c r="A5542" s="2">
        <v>42546</v>
      </c>
      <c r="B5542" s="1" t="s">
        <v>3978</v>
      </c>
      <c r="C5542" s="1" t="s">
        <v>3326</v>
      </c>
      <c r="D5542" s="1" t="s">
        <v>3671</v>
      </c>
      <c r="E5542" s="92" t="s">
        <v>3532</v>
      </c>
      <c r="F5542" s="45" t="s">
        <v>3693</v>
      </c>
      <c r="G5542" s="1">
        <v>1</v>
      </c>
      <c r="H5542" s="1" t="s">
        <v>3355</v>
      </c>
      <c r="I5542" s="1" t="s">
        <v>3550</v>
      </c>
      <c r="K5542" s="1" t="str">
        <f>VLOOKUP(L5542,CW!C:D,2,FALSE)</f>
        <v>Jun'16</v>
      </c>
      <c r="L5542" s="1" t="str">
        <f t="shared" si="87"/>
        <v>25'16</v>
      </c>
      <c r="M5542" s="1" t="str">
        <f>VLOOKUP(K5542,CW!D:E,2,FALSE)</f>
        <v>Q1'16</v>
      </c>
    </row>
    <row r="5543" spans="1:13">
      <c r="A5543" s="2">
        <v>42546</v>
      </c>
      <c r="B5543" s="1" t="s">
        <v>3979</v>
      </c>
      <c r="C5543" s="1" t="s">
        <v>3326</v>
      </c>
      <c r="D5543" s="1" t="s">
        <v>3566</v>
      </c>
      <c r="E5543" s="92" t="s">
        <v>3532</v>
      </c>
      <c r="F5543" s="45" t="s">
        <v>3341</v>
      </c>
      <c r="G5543" s="1">
        <v>1</v>
      </c>
      <c r="H5543" s="1" t="s">
        <v>3355</v>
      </c>
      <c r="I5543" s="1" t="s">
        <v>3550</v>
      </c>
      <c r="K5543" s="1" t="str">
        <f>VLOOKUP(L5543,CW!C:D,2,FALSE)</f>
        <v>Jun'16</v>
      </c>
      <c r="L5543" s="1" t="str">
        <f t="shared" si="87"/>
        <v>25'16</v>
      </c>
      <c r="M5543" s="1" t="str">
        <f>VLOOKUP(K5543,CW!D:E,2,FALSE)</f>
        <v>Q1'16</v>
      </c>
    </row>
    <row r="5544" spans="1:13">
      <c r="A5544" s="2">
        <v>42546</v>
      </c>
      <c r="B5544" s="1" t="s">
        <v>3979</v>
      </c>
      <c r="C5544" s="1" t="s">
        <v>3326</v>
      </c>
      <c r="D5544" s="1" t="s">
        <v>3566</v>
      </c>
      <c r="E5544" s="92" t="s">
        <v>3532</v>
      </c>
      <c r="F5544" s="45" t="s">
        <v>4581</v>
      </c>
      <c r="G5544" s="1">
        <v>1</v>
      </c>
      <c r="H5544" s="1" t="s">
        <v>3355</v>
      </c>
      <c r="I5544" s="1" t="s">
        <v>3550</v>
      </c>
      <c r="K5544" s="1" t="str">
        <f>VLOOKUP(L5544,CW!C:D,2,FALSE)</f>
        <v>Jun'16</v>
      </c>
      <c r="L5544" s="1" t="str">
        <f t="shared" si="87"/>
        <v>25'16</v>
      </c>
      <c r="M5544" s="1" t="str">
        <f>VLOOKUP(K5544,CW!D:E,2,FALSE)</f>
        <v>Q1'16</v>
      </c>
    </row>
    <row r="5545" spans="1:13">
      <c r="A5545" s="2">
        <v>42546</v>
      </c>
      <c r="B5545" s="1" t="s">
        <v>3979</v>
      </c>
      <c r="C5545" s="1" t="s">
        <v>3326</v>
      </c>
      <c r="D5545" s="1" t="s">
        <v>3566</v>
      </c>
      <c r="E5545" s="92" t="s">
        <v>3532</v>
      </c>
      <c r="F5545" s="45" t="s">
        <v>4583</v>
      </c>
      <c r="G5545" s="1">
        <v>1</v>
      </c>
      <c r="H5545" s="1" t="s">
        <v>3355</v>
      </c>
      <c r="I5545" s="1" t="s">
        <v>3550</v>
      </c>
      <c r="K5545" s="1" t="str">
        <f>VLOOKUP(L5545,CW!C:D,2,FALSE)</f>
        <v>Jun'16</v>
      </c>
      <c r="L5545" s="1" t="str">
        <f t="shared" si="87"/>
        <v>25'16</v>
      </c>
      <c r="M5545" s="1" t="str">
        <f>VLOOKUP(K5545,CW!D:E,2,FALSE)</f>
        <v>Q1'16</v>
      </c>
    </row>
    <row r="5546" spans="1:13">
      <c r="A5546" s="2">
        <v>42546</v>
      </c>
      <c r="B5546" s="1" t="s">
        <v>3979</v>
      </c>
      <c r="C5546" s="1" t="s">
        <v>3326</v>
      </c>
      <c r="D5546" s="1" t="s">
        <v>3566</v>
      </c>
      <c r="E5546" s="92" t="s">
        <v>3532</v>
      </c>
      <c r="F5546" s="45" t="s">
        <v>4582</v>
      </c>
      <c r="G5546" s="1">
        <v>2</v>
      </c>
      <c r="H5546" s="1" t="s">
        <v>3355</v>
      </c>
      <c r="I5546" s="1" t="s">
        <v>3550</v>
      </c>
      <c r="K5546" s="1" t="str">
        <f>VLOOKUP(L5546,CW!C:D,2,FALSE)</f>
        <v>Jun'16</v>
      </c>
      <c r="L5546" s="1" t="str">
        <f t="shared" si="87"/>
        <v>25'16</v>
      </c>
      <c r="M5546" s="1" t="str">
        <f>VLOOKUP(K5546,CW!D:E,2,FALSE)</f>
        <v>Q1'16</v>
      </c>
    </row>
    <row r="5547" spans="1:13">
      <c r="A5547" s="2">
        <v>42546</v>
      </c>
      <c r="B5547" s="1" t="s">
        <v>3979</v>
      </c>
      <c r="C5547" s="1" t="s">
        <v>3326</v>
      </c>
      <c r="D5547" s="1" t="s">
        <v>3566</v>
      </c>
      <c r="E5547" s="92" t="s">
        <v>3532</v>
      </c>
      <c r="F5547" s="45" t="s">
        <v>3693</v>
      </c>
      <c r="G5547" s="1">
        <v>1</v>
      </c>
      <c r="H5547" s="1" t="s">
        <v>3355</v>
      </c>
      <c r="I5547" s="1" t="s">
        <v>3550</v>
      </c>
      <c r="K5547" s="1" t="str">
        <f>VLOOKUP(L5547,CW!C:D,2,FALSE)</f>
        <v>Jun'16</v>
      </c>
      <c r="L5547" s="1" t="str">
        <f t="shared" si="87"/>
        <v>25'16</v>
      </c>
      <c r="M5547" s="1" t="str">
        <f>VLOOKUP(K5547,CW!D:E,2,FALSE)</f>
        <v>Q1'16</v>
      </c>
    </row>
    <row r="5548" spans="1:13">
      <c r="A5548" s="2">
        <v>42546</v>
      </c>
      <c r="B5548" s="1" t="s">
        <v>3980</v>
      </c>
      <c r="C5548" s="1" t="s">
        <v>3326</v>
      </c>
      <c r="D5548" s="1" t="s">
        <v>3566</v>
      </c>
      <c r="E5548" s="92" t="s">
        <v>3532</v>
      </c>
      <c r="F5548" s="45" t="s">
        <v>3341</v>
      </c>
      <c r="G5548" s="1">
        <v>1</v>
      </c>
      <c r="H5548" s="1" t="s">
        <v>3355</v>
      </c>
      <c r="I5548" s="1" t="s">
        <v>3550</v>
      </c>
      <c r="K5548" s="1" t="str">
        <f>VLOOKUP(L5548,CW!C:D,2,FALSE)</f>
        <v>Jun'16</v>
      </c>
      <c r="L5548" s="1" t="str">
        <f t="shared" si="87"/>
        <v>25'16</v>
      </c>
      <c r="M5548" s="1" t="str">
        <f>VLOOKUP(K5548,CW!D:E,2,FALSE)</f>
        <v>Q1'16</v>
      </c>
    </row>
    <row r="5549" spans="1:13">
      <c r="A5549" s="2">
        <v>42546</v>
      </c>
      <c r="B5549" s="1" t="s">
        <v>3980</v>
      </c>
      <c r="C5549" s="1" t="s">
        <v>3326</v>
      </c>
      <c r="D5549" s="1" t="s">
        <v>3566</v>
      </c>
      <c r="E5549" s="92" t="s">
        <v>3532</v>
      </c>
      <c r="F5549" s="45" t="s">
        <v>4582</v>
      </c>
      <c r="G5549" s="1">
        <v>4</v>
      </c>
      <c r="H5549" s="1" t="s">
        <v>3355</v>
      </c>
      <c r="I5549" s="1" t="s">
        <v>3550</v>
      </c>
      <c r="K5549" s="1" t="str">
        <f>VLOOKUP(L5549,CW!C:D,2,FALSE)</f>
        <v>Jun'16</v>
      </c>
      <c r="L5549" s="1" t="str">
        <f t="shared" si="87"/>
        <v>25'16</v>
      </c>
      <c r="M5549" s="1" t="str">
        <f>VLOOKUP(K5549,CW!D:E,2,FALSE)</f>
        <v>Q1'16</v>
      </c>
    </row>
    <row r="5550" spans="1:13">
      <c r="A5550" s="2">
        <v>42546</v>
      </c>
      <c r="B5550" s="1" t="s">
        <v>3980</v>
      </c>
      <c r="C5550" s="1" t="s">
        <v>3326</v>
      </c>
      <c r="D5550" s="1" t="s">
        <v>3566</v>
      </c>
      <c r="E5550" s="92" t="s">
        <v>3532</v>
      </c>
      <c r="F5550" s="45" t="s">
        <v>3693</v>
      </c>
      <c r="G5550" s="1">
        <v>1</v>
      </c>
      <c r="H5550" s="1" t="s">
        <v>3355</v>
      </c>
      <c r="I5550" s="1" t="s">
        <v>3550</v>
      </c>
      <c r="K5550" s="1" t="str">
        <f>VLOOKUP(L5550,CW!C:D,2,FALSE)</f>
        <v>Jun'16</v>
      </c>
      <c r="L5550" s="1" t="str">
        <f t="shared" si="87"/>
        <v>25'16</v>
      </c>
      <c r="M5550" s="1" t="str">
        <f>VLOOKUP(K5550,CW!D:E,2,FALSE)</f>
        <v>Q1'16</v>
      </c>
    </row>
    <row r="5551" spans="1:13">
      <c r="A5551" s="2">
        <v>42546</v>
      </c>
      <c r="B5551" s="1" t="s">
        <v>3981</v>
      </c>
      <c r="C5551" s="1" t="s">
        <v>3309</v>
      </c>
      <c r="D5551" s="1" t="s">
        <v>3671</v>
      </c>
      <c r="E5551" s="92" t="s">
        <v>3532</v>
      </c>
      <c r="F5551" s="45" t="s">
        <v>3341</v>
      </c>
      <c r="G5551" s="1">
        <v>5</v>
      </c>
      <c r="H5551" s="1" t="s">
        <v>3355</v>
      </c>
      <c r="I5551" s="1" t="s">
        <v>3550</v>
      </c>
      <c r="K5551" s="1" t="str">
        <f>VLOOKUP(L5551,CW!C:D,2,FALSE)</f>
        <v>Jun'16</v>
      </c>
      <c r="L5551" s="1" t="str">
        <f t="shared" si="87"/>
        <v>25'16</v>
      </c>
      <c r="M5551" s="1" t="str">
        <f>VLOOKUP(K5551,CW!D:E,2,FALSE)</f>
        <v>Q1'16</v>
      </c>
    </row>
    <row r="5552" spans="1:13">
      <c r="A5552" s="2">
        <v>42546</v>
      </c>
      <c r="B5552" s="1" t="s">
        <v>3981</v>
      </c>
      <c r="C5552" s="1" t="s">
        <v>3309</v>
      </c>
      <c r="D5552" s="1" t="s">
        <v>3671</v>
      </c>
      <c r="E5552" s="92" t="s">
        <v>3532</v>
      </c>
      <c r="F5552" s="45" t="s">
        <v>4592</v>
      </c>
      <c r="G5552" s="1">
        <v>1</v>
      </c>
      <c r="H5552" s="1" t="s">
        <v>3355</v>
      </c>
      <c r="I5552" s="1" t="s">
        <v>3550</v>
      </c>
      <c r="K5552" s="1" t="str">
        <f>VLOOKUP(L5552,CW!C:D,2,FALSE)</f>
        <v>Jun'16</v>
      </c>
      <c r="L5552" s="1" t="str">
        <f t="shared" si="87"/>
        <v>25'16</v>
      </c>
      <c r="M5552" s="1" t="str">
        <f>VLOOKUP(K5552,CW!D:E,2,FALSE)</f>
        <v>Q1'16</v>
      </c>
    </row>
    <row r="5553" spans="1:13">
      <c r="A5553" s="2">
        <v>42546</v>
      </c>
      <c r="B5553" s="1" t="s">
        <v>3981</v>
      </c>
      <c r="C5553" s="1" t="s">
        <v>3309</v>
      </c>
      <c r="D5553" s="1" t="s">
        <v>3671</v>
      </c>
      <c r="E5553" s="92" t="s">
        <v>3532</v>
      </c>
      <c r="F5553" s="45" t="s">
        <v>4583</v>
      </c>
      <c r="G5553" s="1">
        <v>1</v>
      </c>
      <c r="H5553" s="1" t="s">
        <v>3355</v>
      </c>
      <c r="I5553" s="1" t="s">
        <v>3550</v>
      </c>
      <c r="K5553" s="1" t="str">
        <f>VLOOKUP(L5553,CW!C:D,2,FALSE)</f>
        <v>Jun'16</v>
      </c>
      <c r="L5553" s="1" t="str">
        <f t="shared" si="87"/>
        <v>25'16</v>
      </c>
      <c r="M5553" s="1" t="str">
        <f>VLOOKUP(K5553,CW!D:E,2,FALSE)</f>
        <v>Q1'16</v>
      </c>
    </row>
    <row r="5554" spans="1:13">
      <c r="A5554" s="2">
        <v>42546</v>
      </c>
      <c r="B5554" s="1" t="s">
        <v>3981</v>
      </c>
      <c r="C5554" s="1" t="s">
        <v>3309</v>
      </c>
      <c r="D5554" s="1" t="s">
        <v>3671</v>
      </c>
      <c r="E5554" s="92" t="s">
        <v>3532</v>
      </c>
      <c r="F5554" s="45" t="s">
        <v>4582</v>
      </c>
      <c r="G5554" s="1">
        <v>3</v>
      </c>
      <c r="H5554" s="1" t="s">
        <v>3355</v>
      </c>
      <c r="I5554" s="1" t="s">
        <v>3550</v>
      </c>
      <c r="K5554" s="1" t="str">
        <f>VLOOKUP(L5554,CW!C:D,2,FALSE)</f>
        <v>Jun'16</v>
      </c>
      <c r="L5554" s="1" t="str">
        <f t="shared" si="87"/>
        <v>25'16</v>
      </c>
      <c r="M5554" s="1" t="str">
        <f>VLOOKUP(K5554,CW!D:E,2,FALSE)</f>
        <v>Q1'16</v>
      </c>
    </row>
    <row r="5555" spans="1:13">
      <c r="A5555" s="2">
        <v>42546</v>
      </c>
      <c r="B5555" s="1" t="s">
        <v>3982</v>
      </c>
      <c r="C5555" s="1" t="s">
        <v>3351</v>
      </c>
      <c r="D5555" s="1" t="s">
        <v>3671</v>
      </c>
      <c r="E5555" s="92" t="s">
        <v>3532</v>
      </c>
      <c r="F5555" s="45" t="s">
        <v>4583</v>
      </c>
      <c r="G5555" s="1">
        <v>2</v>
      </c>
      <c r="H5555" s="1" t="s">
        <v>3355</v>
      </c>
      <c r="I5555" s="1" t="s">
        <v>3550</v>
      </c>
      <c r="K5555" s="1" t="str">
        <f>VLOOKUP(L5555,CW!C:D,2,FALSE)</f>
        <v>Jun'16</v>
      </c>
      <c r="L5555" s="1" t="str">
        <f t="shared" si="87"/>
        <v>25'16</v>
      </c>
      <c r="M5555" s="1" t="str">
        <f>VLOOKUP(K5555,CW!D:E,2,FALSE)</f>
        <v>Q1'16</v>
      </c>
    </row>
    <row r="5556" spans="1:13">
      <c r="A5556" s="2">
        <v>42546</v>
      </c>
      <c r="B5556" s="1" t="s">
        <v>3982</v>
      </c>
      <c r="C5556" s="1" t="s">
        <v>3351</v>
      </c>
      <c r="D5556" s="1" t="s">
        <v>3671</v>
      </c>
      <c r="E5556" s="92" t="s">
        <v>3532</v>
      </c>
      <c r="F5556" s="45" t="s">
        <v>4582</v>
      </c>
      <c r="G5556" s="1">
        <v>2</v>
      </c>
      <c r="H5556" s="1" t="s">
        <v>3355</v>
      </c>
      <c r="I5556" s="1" t="s">
        <v>3550</v>
      </c>
      <c r="K5556" s="1" t="str">
        <f>VLOOKUP(L5556,CW!C:D,2,FALSE)</f>
        <v>Jun'16</v>
      </c>
      <c r="L5556" s="1" t="str">
        <f t="shared" si="87"/>
        <v>25'16</v>
      </c>
      <c r="M5556" s="1" t="str">
        <f>VLOOKUP(K5556,CW!D:E,2,FALSE)</f>
        <v>Q1'16</v>
      </c>
    </row>
    <row r="5557" spans="1:13">
      <c r="A5557" s="2">
        <v>42546</v>
      </c>
      <c r="B5557" s="1" t="s">
        <v>3983</v>
      </c>
      <c r="C5557" s="1" t="s">
        <v>3351</v>
      </c>
      <c r="D5557" s="1" t="s">
        <v>3566</v>
      </c>
      <c r="E5557" s="92" t="s">
        <v>3532</v>
      </c>
      <c r="F5557" s="45" t="s">
        <v>3341</v>
      </c>
      <c r="G5557" s="1">
        <v>1</v>
      </c>
      <c r="H5557" s="1" t="s">
        <v>3355</v>
      </c>
      <c r="I5557" s="1" t="s">
        <v>3550</v>
      </c>
      <c r="K5557" s="1" t="str">
        <f>VLOOKUP(L5557,CW!C:D,2,FALSE)</f>
        <v>Jun'16</v>
      </c>
      <c r="L5557" s="1" t="str">
        <f t="shared" si="87"/>
        <v>25'16</v>
      </c>
      <c r="M5557" s="1" t="str">
        <f>VLOOKUP(K5557,CW!D:E,2,FALSE)</f>
        <v>Q1'16</v>
      </c>
    </row>
    <row r="5558" spans="1:13">
      <c r="A5558" s="2">
        <v>42546</v>
      </c>
      <c r="B5558" s="1" t="s">
        <v>3983</v>
      </c>
      <c r="C5558" s="1" t="s">
        <v>3351</v>
      </c>
      <c r="D5558" s="1" t="s">
        <v>3566</v>
      </c>
      <c r="E5558" s="92" t="s">
        <v>3532</v>
      </c>
      <c r="F5558" s="45" t="s">
        <v>4592</v>
      </c>
      <c r="G5558" s="1">
        <v>1</v>
      </c>
      <c r="H5558" s="1" t="s">
        <v>3355</v>
      </c>
      <c r="I5558" s="1" t="s">
        <v>3550</v>
      </c>
      <c r="K5558" s="1" t="str">
        <f>VLOOKUP(L5558,CW!C:D,2,FALSE)</f>
        <v>Jun'16</v>
      </c>
      <c r="L5558" s="1" t="str">
        <f t="shared" si="87"/>
        <v>25'16</v>
      </c>
      <c r="M5558" s="1" t="str">
        <f>VLOOKUP(K5558,CW!D:E,2,FALSE)</f>
        <v>Q1'16</v>
      </c>
    </row>
    <row r="5559" spans="1:13">
      <c r="A5559" s="2">
        <v>42546</v>
      </c>
      <c r="B5559" s="1" t="s">
        <v>3983</v>
      </c>
      <c r="C5559" s="1" t="s">
        <v>3351</v>
      </c>
      <c r="D5559" s="1" t="s">
        <v>3566</v>
      </c>
      <c r="E5559" s="92" t="s">
        <v>3532</v>
      </c>
      <c r="F5559" s="45" t="s">
        <v>4583</v>
      </c>
      <c r="G5559" s="1">
        <v>3</v>
      </c>
      <c r="H5559" s="1" t="s">
        <v>3355</v>
      </c>
      <c r="I5559" s="1" t="s">
        <v>3550</v>
      </c>
      <c r="K5559" s="1" t="str">
        <f>VLOOKUP(L5559,CW!C:D,2,FALSE)</f>
        <v>Jun'16</v>
      </c>
      <c r="L5559" s="1" t="str">
        <f t="shared" si="87"/>
        <v>25'16</v>
      </c>
      <c r="M5559" s="1" t="str">
        <f>VLOOKUP(K5559,CW!D:E,2,FALSE)</f>
        <v>Q1'16</v>
      </c>
    </row>
    <row r="5560" spans="1:13">
      <c r="A5560" s="2">
        <v>42546</v>
      </c>
      <c r="B5560" s="1" t="s">
        <v>3983</v>
      </c>
      <c r="C5560" s="1" t="s">
        <v>3351</v>
      </c>
      <c r="D5560" s="1" t="s">
        <v>3566</v>
      </c>
      <c r="E5560" s="92" t="s">
        <v>3532</v>
      </c>
      <c r="F5560" s="45" t="s">
        <v>4582</v>
      </c>
      <c r="G5560" s="1">
        <v>1</v>
      </c>
      <c r="H5560" s="1" t="s">
        <v>3355</v>
      </c>
      <c r="I5560" s="1" t="s">
        <v>3550</v>
      </c>
      <c r="K5560" s="1" t="str">
        <f>VLOOKUP(L5560,CW!C:D,2,FALSE)</f>
        <v>Jun'16</v>
      </c>
      <c r="L5560" s="1" t="str">
        <f t="shared" si="87"/>
        <v>25'16</v>
      </c>
      <c r="M5560" s="1" t="str">
        <f>VLOOKUP(K5560,CW!D:E,2,FALSE)</f>
        <v>Q1'16</v>
      </c>
    </row>
    <row r="5561" spans="1:13">
      <c r="A5561" s="2">
        <v>42546</v>
      </c>
      <c r="B5561" s="1" t="s">
        <v>3983</v>
      </c>
      <c r="C5561" s="1" t="s">
        <v>3351</v>
      </c>
      <c r="D5561" s="1" t="s">
        <v>3566</v>
      </c>
      <c r="E5561" s="92" t="s">
        <v>3532</v>
      </c>
      <c r="F5561" s="45" t="s">
        <v>3693</v>
      </c>
      <c r="G5561" s="1">
        <v>2</v>
      </c>
      <c r="H5561" s="1" t="s">
        <v>3355</v>
      </c>
      <c r="I5561" s="1" t="s">
        <v>3550</v>
      </c>
      <c r="K5561" s="1" t="str">
        <f>VLOOKUP(L5561,CW!C:D,2,FALSE)</f>
        <v>Jun'16</v>
      </c>
      <c r="L5561" s="1" t="str">
        <f t="shared" si="87"/>
        <v>25'16</v>
      </c>
      <c r="M5561" s="1" t="str">
        <f>VLOOKUP(K5561,CW!D:E,2,FALSE)</f>
        <v>Q1'16</v>
      </c>
    </row>
    <row r="5562" spans="1:13">
      <c r="A5562" s="2">
        <v>42546</v>
      </c>
      <c r="B5562" s="1" t="s">
        <v>3984</v>
      </c>
      <c r="C5562" s="1" t="s">
        <v>3611</v>
      </c>
      <c r="D5562" s="1" t="s">
        <v>3566</v>
      </c>
      <c r="E5562" s="92" t="s">
        <v>3532</v>
      </c>
      <c r="F5562" s="45" t="s">
        <v>3341</v>
      </c>
      <c r="G5562" s="1">
        <v>1</v>
      </c>
      <c r="H5562" s="1" t="s">
        <v>3355</v>
      </c>
      <c r="I5562" s="1" t="s">
        <v>3550</v>
      </c>
      <c r="K5562" s="1" t="str">
        <f>VLOOKUP(L5562,CW!C:D,2,FALSE)</f>
        <v>Jun'16</v>
      </c>
      <c r="L5562" s="1" t="str">
        <f t="shared" si="87"/>
        <v>25'16</v>
      </c>
      <c r="M5562" s="1" t="str">
        <f>VLOOKUP(K5562,CW!D:E,2,FALSE)</f>
        <v>Q1'16</v>
      </c>
    </row>
    <row r="5563" spans="1:13">
      <c r="A5563" s="2">
        <v>42546</v>
      </c>
      <c r="B5563" s="1" t="s">
        <v>3984</v>
      </c>
      <c r="C5563" s="1" t="s">
        <v>3611</v>
      </c>
      <c r="D5563" s="1" t="s">
        <v>3566</v>
      </c>
      <c r="E5563" s="92" t="s">
        <v>3532</v>
      </c>
      <c r="F5563" s="45" t="s">
        <v>4582</v>
      </c>
      <c r="G5563" s="1">
        <v>1</v>
      </c>
      <c r="H5563" s="1" t="s">
        <v>3355</v>
      </c>
      <c r="I5563" s="1" t="s">
        <v>3550</v>
      </c>
      <c r="K5563" s="1" t="str">
        <f>VLOOKUP(L5563,CW!C:D,2,FALSE)</f>
        <v>Jun'16</v>
      </c>
      <c r="L5563" s="1" t="str">
        <f t="shared" si="87"/>
        <v>25'16</v>
      </c>
      <c r="M5563" s="1" t="str">
        <f>VLOOKUP(K5563,CW!D:E,2,FALSE)</f>
        <v>Q1'16</v>
      </c>
    </row>
    <row r="5564" spans="1:13">
      <c r="A5564" s="2">
        <v>42546</v>
      </c>
      <c r="B5564" s="1" t="s">
        <v>3985</v>
      </c>
      <c r="C5564" s="1" t="s">
        <v>3326</v>
      </c>
      <c r="D5564" s="1" t="s">
        <v>3671</v>
      </c>
      <c r="E5564" s="92" t="s">
        <v>3532</v>
      </c>
      <c r="F5564" s="45" t="s">
        <v>3341</v>
      </c>
      <c r="G5564" s="1">
        <v>3</v>
      </c>
      <c r="H5564" s="1" t="s">
        <v>3355</v>
      </c>
      <c r="I5564" s="1" t="s">
        <v>3550</v>
      </c>
      <c r="K5564" s="1" t="str">
        <f>VLOOKUP(L5564,CW!C:D,2,FALSE)</f>
        <v>Jun'16</v>
      </c>
      <c r="L5564" s="1" t="str">
        <f t="shared" si="87"/>
        <v>25'16</v>
      </c>
      <c r="M5564" s="1" t="str">
        <f>VLOOKUP(K5564,CW!D:E,2,FALSE)</f>
        <v>Q1'16</v>
      </c>
    </row>
    <row r="5565" spans="1:13">
      <c r="A5565" s="2">
        <v>42546</v>
      </c>
      <c r="B5565" s="1" t="s">
        <v>3985</v>
      </c>
      <c r="C5565" s="1" t="s">
        <v>3326</v>
      </c>
      <c r="D5565" s="1" t="s">
        <v>3671</v>
      </c>
      <c r="E5565" s="92" t="s">
        <v>3532</v>
      </c>
      <c r="F5565" s="45" t="s">
        <v>4583</v>
      </c>
      <c r="G5565" s="1">
        <v>1</v>
      </c>
      <c r="H5565" s="1" t="s">
        <v>3355</v>
      </c>
      <c r="I5565" s="1" t="s">
        <v>3550</v>
      </c>
      <c r="K5565" s="1" t="str">
        <f>VLOOKUP(L5565,CW!C:D,2,FALSE)</f>
        <v>Jun'16</v>
      </c>
      <c r="L5565" s="1" t="str">
        <f t="shared" si="87"/>
        <v>25'16</v>
      </c>
      <c r="M5565" s="1" t="str">
        <f>VLOOKUP(K5565,CW!D:E,2,FALSE)</f>
        <v>Q1'16</v>
      </c>
    </row>
    <row r="5566" spans="1:13">
      <c r="A5566" s="2">
        <v>42546</v>
      </c>
      <c r="B5566" s="1" t="s">
        <v>3985</v>
      </c>
      <c r="C5566" s="1" t="s">
        <v>3326</v>
      </c>
      <c r="D5566" s="1" t="s">
        <v>3671</v>
      </c>
      <c r="E5566" s="92" t="s">
        <v>3532</v>
      </c>
      <c r="F5566" s="98" t="s">
        <v>4584</v>
      </c>
      <c r="G5566" s="1">
        <v>1</v>
      </c>
      <c r="H5566" s="1" t="s">
        <v>3355</v>
      </c>
      <c r="I5566" s="1" t="s">
        <v>3550</v>
      </c>
      <c r="K5566" s="1" t="str">
        <f>VLOOKUP(L5566,CW!C:D,2,FALSE)</f>
        <v>Jun'16</v>
      </c>
      <c r="L5566" s="1" t="str">
        <f t="shared" si="87"/>
        <v>25'16</v>
      </c>
      <c r="M5566" s="1" t="str">
        <f>VLOOKUP(K5566,CW!D:E,2,FALSE)</f>
        <v>Q1'16</v>
      </c>
    </row>
    <row r="5567" spans="1:13">
      <c r="A5567" s="2">
        <v>42546</v>
      </c>
      <c r="B5567" s="1" t="s">
        <v>3985</v>
      </c>
      <c r="C5567" s="1" t="s">
        <v>3326</v>
      </c>
      <c r="D5567" s="1" t="s">
        <v>3671</v>
      </c>
      <c r="E5567" s="92" t="s">
        <v>3532</v>
      </c>
      <c r="F5567" s="45" t="s">
        <v>4582</v>
      </c>
      <c r="G5567" s="1">
        <v>1</v>
      </c>
      <c r="H5567" s="1" t="s">
        <v>3355</v>
      </c>
      <c r="I5567" s="1" t="s">
        <v>3550</v>
      </c>
      <c r="K5567" s="1" t="str">
        <f>VLOOKUP(L5567,CW!C:D,2,FALSE)</f>
        <v>Jun'16</v>
      </c>
      <c r="L5567" s="1" t="str">
        <f t="shared" si="87"/>
        <v>25'16</v>
      </c>
      <c r="M5567" s="1" t="str">
        <f>VLOOKUP(K5567,CW!D:E,2,FALSE)</f>
        <v>Q1'16</v>
      </c>
    </row>
    <row r="5568" spans="1:13">
      <c r="A5568" s="2">
        <v>42546</v>
      </c>
      <c r="B5568" s="1" t="s">
        <v>3985</v>
      </c>
      <c r="C5568" s="1" t="s">
        <v>3326</v>
      </c>
      <c r="D5568" s="1" t="s">
        <v>3671</v>
      </c>
      <c r="E5568" s="92" t="s">
        <v>3532</v>
      </c>
      <c r="F5568" s="45" t="s">
        <v>3693</v>
      </c>
      <c r="G5568" s="1">
        <v>2</v>
      </c>
      <c r="H5568" s="1" t="s">
        <v>3355</v>
      </c>
      <c r="I5568" s="1" t="s">
        <v>3550</v>
      </c>
      <c r="K5568" s="1" t="str">
        <f>VLOOKUP(L5568,CW!C:D,2,FALSE)</f>
        <v>Jun'16</v>
      </c>
      <c r="L5568" s="1" t="str">
        <f t="shared" si="87"/>
        <v>25'16</v>
      </c>
      <c r="M5568" s="1" t="str">
        <f>VLOOKUP(K5568,CW!D:E,2,FALSE)</f>
        <v>Q1'16</v>
      </c>
    </row>
    <row r="5569" spans="1:13">
      <c r="A5569" s="2">
        <v>42546</v>
      </c>
      <c r="B5569" s="1" t="s">
        <v>3986</v>
      </c>
      <c r="C5569" s="1" t="s">
        <v>3309</v>
      </c>
      <c r="D5569" s="1" t="s">
        <v>3671</v>
      </c>
      <c r="E5569" s="92" t="s">
        <v>3532</v>
      </c>
      <c r="F5569" s="45" t="s">
        <v>3341</v>
      </c>
      <c r="G5569" s="1">
        <v>1</v>
      </c>
      <c r="H5569" s="1" t="s">
        <v>3355</v>
      </c>
      <c r="I5569" s="1" t="s">
        <v>3550</v>
      </c>
      <c r="K5569" s="1" t="str">
        <f>VLOOKUP(L5569,CW!C:D,2,FALSE)</f>
        <v>Jun'16</v>
      </c>
      <c r="L5569" s="1" t="str">
        <f t="shared" si="87"/>
        <v>25'16</v>
      </c>
      <c r="M5569" s="1" t="str">
        <f>VLOOKUP(K5569,CW!D:E,2,FALSE)</f>
        <v>Q1'16</v>
      </c>
    </row>
    <row r="5570" spans="1:13">
      <c r="A5570" s="2">
        <v>42546</v>
      </c>
      <c r="B5570" s="1" t="s">
        <v>3986</v>
      </c>
      <c r="C5570" s="1" t="s">
        <v>3309</v>
      </c>
      <c r="D5570" s="1" t="s">
        <v>3671</v>
      </c>
      <c r="E5570" s="92" t="s">
        <v>3532</v>
      </c>
      <c r="F5570" s="45" t="s">
        <v>4583</v>
      </c>
      <c r="G5570" s="1">
        <v>5</v>
      </c>
      <c r="H5570" s="1" t="s">
        <v>3355</v>
      </c>
      <c r="I5570" s="1" t="s">
        <v>3550</v>
      </c>
      <c r="K5570" s="1" t="str">
        <f>VLOOKUP(L5570,CW!C:D,2,FALSE)</f>
        <v>Jun'16</v>
      </c>
      <c r="L5570" s="1" t="str">
        <f t="shared" si="87"/>
        <v>25'16</v>
      </c>
      <c r="M5570" s="1" t="str">
        <f>VLOOKUP(K5570,CW!D:E,2,FALSE)</f>
        <v>Q1'16</v>
      </c>
    </row>
    <row r="5571" spans="1:13">
      <c r="A5571" s="2">
        <v>42546</v>
      </c>
      <c r="B5571" s="1" t="s">
        <v>3987</v>
      </c>
      <c r="C5571" s="1" t="s">
        <v>3309</v>
      </c>
      <c r="D5571" s="1" t="s">
        <v>3671</v>
      </c>
      <c r="E5571" s="92" t="s">
        <v>3532</v>
      </c>
      <c r="F5571" s="45" t="s">
        <v>3341</v>
      </c>
      <c r="G5571" s="1">
        <v>3</v>
      </c>
      <c r="H5571" s="1" t="s">
        <v>3355</v>
      </c>
      <c r="I5571" s="1" t="s">
        <v>3550</v>
      </c>
      <c r="K5571" s="1" t="str">
        <f>VLOOKUP(L5571,CW!C:D,2,FALSE)</f>
        <v>Jun'16</v>
      </c>
      <c r="L5571" s="1" t="str">
        <f t="shared" si="87"/>
        <v>25'16</v>
      </c>
      <c r="M5571" s="1" t="str">
        <f>VLOOKUP(K5571,CW!D:E,2,FALSE)</f>
        <v>Q1'16</v>
      </c>
    </row>
    <row r="5572" spans="1:13">
      <c r="A5572" s="2">
        <v>42546</v>
      </c>
      <c r="B5572" s="1" t="s">
        <v>3987</v>
      </c>
      <c r="C5572" s="1" t="s">
        <v>3309</v>
      </c>
      <c r="D5572" s="1" t="s">
        <v>3671</v>
      </c>
      <c r="E5572" s="92" t="s">
        <v>3532</v>
      </c>
      <c r="F5572" s="45" t="s">
        <v>4583</v>
      </c>
      <c r="G5572" s="1">
        <v>3</v>
      </c>
      <c r="H5572" s="1" t="s">
        <v>3355</v>
      </c>
      <c r="I5572" s="1" t="s">
        <v>3550</v>
      </c>
      <c r="K5572" s="1" t="str">
        <f>VLOOKUP(L5572,CW!C:D,2,FALSE)</f>
        <v>Jun'16</v>
      </c>
      <c r="L5572" s="1" t="str">
        <f t="shared" si="87"/>
        <v>25'16</v>
      </c>
      <c r="M5572" s="1" t="str">
        <f>VLOOKUP(K5572,CW!D:E,2,FALSE)</f>
        <v>Q1'16</v>
      </c>
    </row>
    <row r="5573" spans="1:13">
      <c r="A5573" s="2">
        <v>42546</v>
      </c>
      <c r="B5573" s="1" t="s">
        <v>3987</v>
      </c>
      <c r="C5573" s="1" t="s">
        <v>3309</v>
      </c>
      <c r="D5573" s="1" t="s">
        <v>3671</v>
      </c>
      <c r="E5573" s="92" t="s">
        <v>3532</v>
      </c>
      <c r="F5573" s="45" t="s">
        <v>3693</v>
      </c>
      <c r="G5573" s="1">
        <v>1</v>
      </c>
      <c r="H5573" s="1" t="s">
        <v>3355</v>
      </c>
      <c r="I5573" s="1" t="s">
        <v>3550</v>
      </c>
      <c r="K5573" s="1" t="str">
        <f>VLOOKUP(L5573,CW!C:D,2,FALSE)</f>
        <v>Jun'16</v>
      </c>
      <c r="L5573" s="1" t="str">
        <f t="shared" ref="L5573:L5636" si="88">CONCATENATE(WEEKNUM(A5573,21),"'",TEXT(A5573,"yy"))</f>
        <v>25'16</v>
      </c>
      <c r="M5573" s="1" t="str">
        <f>VLOOKUP(K5573,CW!D:E,2,FALSE)</f>
        <v>Q1'16</v>
      </c>
    </row>
    <row r="5574" spans="1:13">
      <c r="A5574" s="2">
        <v>42546</v>
      </c>
      <c r="B5574" s="1" t="s">
        <v>3988</v>
      </c>
      <c r="C5574" s="1" t="s">
        <v>3326</v>
      </c>
      <c r="D5574" s="1" t="s">
        <v>3671</v>
      </c>
      <c r="E5574" s="92" t="s">
        <v>3532</v>
      </c>
      <c r="F5574" s="45" t="s">
        <v>3341</v>
      </c>
      <c r="G5574" s="1">
        <v>1</v>
      </c>
      <c r="H5574" s="1" t="s">
        <v>3355</v>
      </c>
      <c r="I5574" s="1" t="s">
        <v>3550</v>
      </c>
      <c r="K5574" s="1" t="str">
        <f>VLOOKUP(L5574,CW!C:D,2,FALSE)</f>
        <v>Jun'16</v>
      </c>
      <c r="L5574" s="1" t="str">
        <f t="shared" si="88"/>
        <v>25'16</v>
      </c>
      <c r="M5574" s="1" t="str">
        <f>VLOOKUP(K5574,CW!D:E,2,FALSE)</f>
        <v>Q1'16</v>
      </c>
    </row>
    <row r="5575" spans="1:13">
      <c r="A5575" s="2">
        <v>42546</v>
      </c>
      <c r="B5575" s="1" t="s">
        <v>3988</v>
      </c>
      <c r="C5575" s="1" t="s">
        <v>3326</v>
      </c>
      <c r="D5575" s="1" t="s">
        <v>3671</v>
      </c>
      <c r="E5575" s="92" t="s">
        <v>3532</v>
      </c>
      <c r="F5575" s="45" t="s">
        <v>4583</v>
      </c>
      <c r="G5575" s="1">
        <v>3</v>
      </c>
      <c r="H5575" s="1" t="s">
        <v>3355</v>
      </c>
      <c r="I5575" s="1" t="s">
        <v>3550</v>
      </c>
      <c r="K5575" s="1" t="str">
        <f>VLOOKUP(L5575,CW!C:D,2,FALSE)</f>
        <v>Jun'16</v>
      </c>
      <c r="L5575" s="1" t="str">
        <f t="shared" si="88"/>
        <v>25'16</v>
      </c>
      <c r="M5575" s="1" t="str">
        <f>VLOOKUP(K5575,CW!D:E,2,FALSE)</f>
        <v>Q1'16</v>
      </c>
    </row>
    <row r="5576" spans="1:13">
      <c r="A5576" s="2">
        <v>42546</v>
      </c>
      <c r="B5576" s="1" t="s">
        <v>3988</v>
      </c>
      <c r="C5576" s="1" t="s">
        <v>3326</v>
      </c>
      <c r="D5576" s="1" t="s">
        <v>3671</v>
      </c>
      <c r="E5576" s="92" t="s">
        <v>3532</v>
      </c>
      <c r="F5576" s="45" t="s">
        <v>4582</v>
      </c>
      <c r="G5576" s="1">
        <v>2</v>
      </c>
      <c r="H5576" s="1" t="s">
        <v>3355</v>
      </c>
      <c r="I5576" s="1" t="s">
        <v>3550</v>
      </c>
      <c r="K5576" s="1" t="str">
        <f>VLOOKUP(L5576,CW!C:D,2,FALSE)</f>
        <v>Jun'16</v>
      </c>
      <c r="L5576" s="1" t="str">
        <f t="shared" si="88"/>
        <v>25'16</v>
      </c>
      <c r="M5576" s="1" t="str">
        <f>VLOOKUP(K5576,CW!D:E,2,FALSE)</f>
        <v>Q1'16</v>
      </c>
    </row>
    <row r="5577" spans="1:13">
      <c r="A5577" s="2">
        <v>42546</v>
      </c>
      <c r="B5577" s="1" t="s">
        <v>3988</v>
      </c>
      <c r="C5577" s="1" t="s">
        <v>3326</v>
      </c>
      <c r="D5577" s="1" t="s">
        <v>3671</v>
      </c>
      <c r="E5577" s="92" t="s">
        <v>3532</v>
      </c>
      <c r="F5577" s="45" t="s">
        <v>3693</v>
      </c>
      <c r="G5577" s="1">
        <v>1</v>
      </c>
      <c r="H5577" s="1" t="s">
        <v>3355</v>
      </c>
      <c r="I5577" s="1" t="s">
        <v>3550</v>
      </c>
      <c r="K5577" s="1" t="str">
        <f>VLOOKUP(L5577,CW!C:D,2,FALSE)</f>
        <v>Jun'16</v>
      </c>
      <c r="L5577" s="1" t="str">
        <f t="shared" si="88"/>
        <v>25'16</v>
      </c>
      <c r="M5577" s="1" t="str">
        <f>VLOOKUP(K5577,CW!D:E,2,FALSE)</f>
        <v>Q1'16</v>
      </c>
    </row>
    <row r="5578" spans="1:13">
      <c r="A5578" s="2">
        <v>42546</v>
      </c>
      <c r="B5578" s="1" t="s">
        <v>3989</v>
      </c>
      <c r="C5578" s="1" t="s">
        <v>3326</v>
      </c>
      <c r="D5578" s="1" t="s">
        <v>3671</v>
      </c>
      <c r="E5578" s="92" t="s">
        <v>3532</v>
      </c>
      <c r="F5578" s="45" t="s">
        <v>3341</v>
      </c>
      <c r="G5578" s="1">
        <v>4</v>
      </c>
      <c r="H5578" s="1" t="s">
        <v>3355</v>
      </c>
      <c r="I5578" s="1" t="s">
        <v>3550</v>
      </c>
      <c r="K5578" s="1" t="str">
        <f>VLOOKUP(L5578,CW!C:D,2,FALSE)</f>
        <v>Jun'16</v>
      </c>
      <c r="L5578" s="1" t="str">
        <f t="shared" si="88"/>
        <v>25'16</v>
      </c>
      <c r="M5578" s="1" t="str">
        <f>VLOOKUP(K5578,CW!D:E,2,FALSE)</f>
        <v>Q1'16</v>
      </c>
    </row>
    <row r="5579" spans="1:13">
      <c r="A5579" s="2">
        <v>42546</v>
      </c>
      <c r="B5579" s="1" t="s">
        <v>3989</v>
      </c>
      <c r="C5579" s="1" t="s">
        <v>3326</v>
      </c>
      <c r="D5579" s="1" t="s">
        <v>3671</v>
      </c>
      <c r="E5579" s="92" t="s">
        <v>3532</v>
      </c>
      <c r="F5579" s="45" t="s">
        <v>4592</v>
      </c>
      <c r="G5579" s="1">
        <v>2</v>
      </c>
      <c r="H5579" s="1" t="s">
        <v>3355</v>
      </c>
      <c r="I5579" s="1" t="s">
        <v>3550</v>
      </c>
      <c r="K5579" s="1" t="str">
        <f>VLOOKUP(L5579,CW!C:D,2,FALSE)</f>
        <v>Jun'16</v>
      </c>
      <c r="L5579" s="1" t="str">
        <f t="shared" si="88"/>
        <v>25'16</v>
      </c>
      <c r="M5579" s="1" t="str">
        <f>VLOOKUP(K5579,CW!D:E,2,FALSE)</f>
        <v>Q1'16</v>
      </c>
    </row>
    <row r="5580" spans="1:13">
      <c r="A5580" s="2">
        <v>42546</v>
      </c>
      <c r="B5580" s="1" t="s">
        <v>3989</v>
      </c>
      <c r="C5580" s="1" t="s">
        <v>3326</v>
      </c>
      <c r="D5580" s="1" t="s">
        <v>3671</v>
      </c>
      <c r="E5580" s="92" t="s">
        <v>3532</v>
      </c>
      <c r="F5580" s="45" t="s">
        <v>4583</v>
      </c>
      <c r="G5580" s="1">
        <v>5</v>
      </c>
      <c r="H5580" s="1" t="s">
        <v>3355</v>
      </c>
      <c r="I5580" s="1" t="s">
        <v>3550</v>
      </c>
      <c r="K5580" s="1" t="str">
        <f>VLOOKUP(L5580,CW!C:D,2,FALSE)</f>
        <v>Jun'16</v>
      </c>
      <c r="L5580" s="1" t="str">
        <f t="shared" si="88"/>
        <v>25'16</v>
      </c>
      <c r="M5580" s="1" t="str">
        <f>VLOOKUP(K5580,CW!D:E,2,FALSE)</f>
        <v>Q1'16</v>
      </c>
    </row>
    <row r="5581" spans="1:13">
      <c r="A5581" s="2">
        <v>42546</v>
      </c>
      <c r="B5581" s="1" t="s">
        <v>3989</v>
      </c>
      <c r="C5581" s="1" t="s">
        <v>3326</v>
      </c>
      <c r="D5581" s="1" t="s">
        <v>3671</v>
      </c>
      <c r="E5581" s="92" t="s">
        <v>3532</v>
      </c>
      <c r="F5581" s="98" t="s">
        <v>4584</v>
      </c>
      <c r="G5581" s="1">
        <v>1</v>
      </c>
      <c r="H5581" s="1" t="s">
        <v>3355</v>
      </c>
      <c r="I5581" s="1" t="s">
        <v>3550</v>
      </c>
      <c r="K5581" s="1" t="str">
        <f>VLOOKUP(L5581,CW!C:D,2,FALSE)</f>
        <v>Jun'16</v>
      </c>
      <c r="L5581" s="1" t="str">
        <f t="shared" si="88"/>
        <v>25'16</v>
      </c>
      <c r="M5581" s="1" t="str">
        <f>VLOOKUP(K5581,CW!D:E,2,FALSE)</f>
        <v>Q1'16</v>
      </c>
    </row>
    <row r="5582" spans="1:13">
      <c r="A5582" s="2">
        <v>42546</v>
      </c>
      <c r="B5582" s="1" t="s">
        <v>3989</v>
      </c>
      <c r="C5582" s="1" t="s">
        <v>3326</v>
      </c>
      <c r="D5582" s="1" t="s">
        <v>3671</v>
      </c>
      <c r="E5582" s="92" t="s">
        <v>3532</v>
      </c>
      <c r="F5582" s="45" t="s">
        <v>4582</v>
      </c>
      <c r="G5582" s="1">
        <v>3</v>
      </c>
      <c r="H5582" s="1" t="s">
        <v>3355</v>
      </c>
      <c r="I5582" s="1" t="s">
        <v>3550</v>
      </c>
      <c r="K5582" s="1" t="str">
        <f>VLOOKUP(L5582,CW!C:D,2,FALSE)</f>
        <v>Jun'16</v>
      </c>
      <c r="L5582" s="1" t="str">
        <f t="shared" si="88"/>
        <v>25'16</v>
      </c>
      <c r="M5582" s="1" t="str">
        <f>VLOOKUP(K5582,CW!D:E,2,FALSE)</f>
        <v>Q1'16</v>
      </c>
    </row>
    <row r="5583" spans="1:13">
      <c r="A5583" s="2">
        <v>42546</v>
      </c>
      <c r="B5583" s="1" t="s">
        <v>3990</v>
      </c>
      <c r="C5583" s="1" t="s">
        <v>3340</v>
      </c>
      <c r="D5583" s="1" t="s">
        <v>3671</v>
      </c>
      <c r="E5583" s="92" t="s">
        <v>3532</v>
      </c>
      <c r="F5583" s="45" t="s">
        <v>3341</v>
      </c>
      <c r="G5583" s="1">
        <v>2</v>
      </c>
      <c r="H5583" s="1" t="s">
        <v>3355</v>
      </c>
      <c r="I5583" s="1" t="s">
        <v>3550</v>
      </c>
      <c r="K5583" s="1" t="str">
        <f>VLOOKUP(L5583,CW!C:D,2,FALSE)</f>
        <v>Jun'16</v>
      </c>
      <c r="L5583" s="1" t="str">
        <f t="shared" si="88"/>
        <v>25'16</v>
      </c>
      <c r="M5583" s="1" t="str">
        <f>VLOOKUP(K5583,CW!D:E,2,FALSE)</f>
        <v>Q1'16</v>
      </c>
    </row>
    <row r="5584" spans="1:13">
      <c r="A5584" s="2">
        <v>42546</v>
      </c>
      <c r="B5584" s="1" t="s">
        <v>3990</v>
      </c>
      <c r="C5584" s="1" t="s">
        <v>3340</v>
      </c>
      <c r="D5584" s="1" t="s">
        <v>3671</v>
      </c>
      <c r="E5584" s="92" t="s">
        <v>3532</v>
      </c>
      <c r="F5584" s="45" t="s">
        <v>4592</v>
      </c>
      <c r="G5584" s="1">
        <v>1</v>
      </c>
      <c r="H5584" s="1" t="s">
        <v>3355</v>
      </c>
      <c r="I5584" s="1" t="s">
        <v>3550</v>
      </c>
      <c r="K5584" s="1" t="str">
        <f>VLOOKUP(L5584,CW!C:D,2,FALSE)</f>
        <v>Jun'16</v>
      </c>
      <c r="L5584" s="1" t="str">
        <f t="shared" si="88"/>
        <v>25'16</v>
      </c>
      <c r="M5584" s="1" t="str">
        <f>VLOOKUP(K5584,CW!D:E,2,FALSE)</f>
        <v>Q1'16</v>
      </c>
    </row>
    <row r="5585" spans="1:13">
      <c r="A5585" s="2">
        <v>42546</v>
      </c>
      <c r="B5585" s="1" t="s">
        <v>3990</v>
      </c>
      <c r="C5585" s="1" t="s">
        <v>3340</v>
      </c>
      <c r="D5585" s="1" t="s">
        <v>3671</v>
      </c>
      <c r="E5585" s="92" t="s">
        <v>3532</v>
      </c>
      <c r="F5585" s="45" t="s">
        <v>4583</v>
      </c>
      <c r="G5585" s="1">
        <v>6</v>
      </c>
      <c r="H5585" s="1" t="s">
        <v>3355</v>
      </c>
      <c r="I5585" s="1" t="s">
        <v>3550</v>
      </c>
      <c r="K5585" s="1" t="str">
        <f>VLOOKUP(L5585,CW!C:D,2,FALSE)</f>
        <v>Jun'16</v>
      </c>
      <c r="L5585" s="1" t="str">
        <f t="shared" si="88"/>
        <v>25'16</v>
      </c>
      <c r="M5585" s="1" t="str">
        <f>VLOOKUP(K5585,CW!D:E,2,FALSE)</f>
        <v>Q1'16</v>
      </c>
    </row>
    <row r="5586" spans="1:13">
      <c r="A5586" s="2">
        <v>42546</v>
      </c>
      <c r="B5586" s="1" t="s">
        <v>3990</v>
      </c>
      <c r="C5586" s="1" t="s">
        <v>3340</v>
      </c>
      <c r="D5586" s="1" t="s">
        <v>3671</v>
      </c>
      <c r="E5586" s="92" t="s">
        <v>3532</v>
      </c>
      <c r="F5586" s="45" t="s">
        <v>4582</v>
      </c>
      <c r="G5586" s="1">
        <v>3</v>
      </c>
      <c r="H5586" s="1" t="s">
        <v>3355</v>
      </c>
      <c r="I5586" s="1" t="s">
        <v>3550</v>
      </c>
      <c r="K5586" s="1" t="str">
        <f>VLOOKUP(L5586,CW!C:D,2,FALSE)</f>
        <v>Jun'16</v>
      </c>
      <c r="L5586" s="1" t="str">
        <f t="shared" si="88"/>
        <v>25'16</v>
      </c>
      <c r="M5586" s="1" t="str">
        <f>VLOOKUP(K5586,CW!D:E,2,FALSE)</f>
        <v>Q1'16</v>
      </c>
    </row>
    <row r="5587" spans="1:13">
      <c r="A5587" s="2">
        <v>42546</v>
      </c>
      <c r="B5587" s="1" t="s">
        <v>3990</v>
      </c>
      <c r="C5587" s="1" t="s">
        <v>3340</v>
      </c>
      <c r="D5587" s="1" t="s">
        <v>3671</v>
      </c>
      <c r="E5587" s="92" t="s">
        <v>3532</v>
      </c>
      <c r="F5587" s="45" t="s">
        <v>3693</v>
      </c>
      <c r="G5587" s="1">
        <v>3</v>
      </c>
      <c r="H5587" s="1" t="s">
        <v>3355</v>
      </c>
      <c r="I5587" s="1" t="s">
        <v>3550</v>
      </c>
      <c r="K5587" s="1" t="str">
        <f>VLOOKUP(L5587,CW!C:D,2,FALSE)</f>
        <v>Jun'16</v>
      </c>
      <c r="L5587" s="1" t="str">
        <f t="shared" si="88"/>
        <v>25'16</v>
      </c>
      <c r="M5587" s="1" t="str">
        <f>VLOOKUP(K5587,CW!D:E,2,FALSE)</f>
        <v>Q1'16</v>
      </c>
    </row>
    <row r="5588" spans="1:13">
      <c r="A5588" s="2">
        <v>42546</v>
      </c>
      <c r="B5588" s="1" t="s">
        <v>3991</v>
      </c>
      <c r="C5588" s="1" t="s">
        <v>3307</v>
      </c>
      <c r="D5588" s="1" t="s">
        <v>3671</v>
      </c>
      <c r="E5588" s="92" t="s">
        <v>3532</v>
      </c>
      <c r="F5588" s="45" t="s">
        <v>4583</v>
      </c>
      <c r="G5588" s="1">
        <v>3</v>
      </c>
      <c r="H5588" s="1" t="s">
        <v>3355</v>
      </c>
      <c r="I5588" s="1" t="s">
        <v>3550</v>
      </c>
      <c r="K5588" s="1" t="str">
        <f>VLOOKUP(L5588,CW!C:D,2,FALSE)</f>
        <v>Jun'16</v>
      </c>
      <c r="L5588" s="1" t="str">
        <f t="shared" si="88"/>
        <v>25'16</v>
      </c>
      <c r="M5588" s="1" t="str">
        <f>VLOOKUP(K5588,CW!D:E,2,FALSE)</f>
        <v>Q1'16</v>
      </c>
    </row>
    <row r="5589" spans="1:13">
      <c r="A5589" s="2">
        <v>42546</v>
      </c>
      <c r="B5589" s="1" t="s">
        <v>3991</v>
      </c>
      <c r="C5589" s="1" t="s">
        <v>3307</v>
      </c>
      <c r="D5589" s="1" t="s">
        <v>3671</v>
      </c>
      <c r="E5589" s="92" t="s">
        <v>3532</v>
      </c>
      <c r="F5589" s="45" t="s">
        <v>4582</v>
      </c>
      <c r="G5589" s="1">
        <v>2</v>
      </c>
      <c r="H5589" s="1" t="s">
        <v>3355</v>
      </c>
      <c r="I5589" s="1" t="s">
        <v>3550</v>
      </c>
      <c r="K5589" s="1" t="str">
        <f>VLOOKUP(L5589,CW!C:D,2,FALSE)</f>
        <v>Jun'16</v>
      </c>
      <c r="L5589" s="1" t="str">
        <f t="shared" si="88"/>
        <v>25'16</v>
      </c>
      <c r="M5589" s="1" t="str">
        <f>VLOOKUP(K5589,CW!D:E,2,FALSE)</f>
        <v>Q1'16</v>
      </c>
    </row>
    <row r="5590" spans="1:13">
      <c r="A5590" s="2">
        <v>42546</v>
      </c>
      <c r="B5590" s="1" t="s">
        <v>3991</v>
      </c>
      <c r="C5590" s="1" t="s">
        <v>3307</v>
      </c>
      <c r="D5590" s="1" t="s">
        <v>3671</v>
      </c>
      <c r="E5590" s="92" t="s">
        <v>3532</v>
      </c>
      <c r="F5590" s="45" t="s">
        <v>3693</v>
      </c>
      <c r="G5590" s="1">
        <v>2</v>
      </c>
      <c r="H5590" s="1" t="s">
        <v>3355</v>
      </c>
      <c r="I5590" s="1" t="s">
        <v>3550</v>
      </c>
      <c r="K5590" s="1" t="str">
        <f>VLOOKUP(L5590,CW!C:D,2,FALSE)</f>
        <v>Jun'16</v>
      </c>
      <c r="L5590" s="1" t="str">
        <f t="shared" si="88"/>
        <v>25'16</v>
      </c>
      <c r="M5590" s="1" t="str">
        <f>VLOOKUP(K5590,CW!D:E,2,FALSE)</f>
        <v>Q1'16</v>
      </c>
    </row>
    <row r="5591" spans="1:13">
      <c r="A5591" s="2">
        <v>42546</v>
      </c>
      <c r="B5591" s="1" t="s">
        <v>3992</v>
      </c>
      <c r="C5591" s="1" t="s">
        <v>3340</v>
      </c>
      <c r="D5591" s="1" t="s">
        <v>3566</v>
      </c>
      <c r="E5591" s="92" t="s">
        <v>3532</v>
      </c>
      <c r="F5591" s="45" t="s">
        <v>3341</v>
      </c>
      <c r="G5591" s="1">
        <v>4</v>
      </c>
      <c r="H5591" s="1" t="s">
        <v>3355</v>
      </c>
      <c r="I5591" s="1" t="s">
        <v>3550</v>
      </c>
      <c r="K5591" s="1" t="str">
        <f>VLOOKUP(L5591,CW!C:D,2,FALSE)</f>
        <v>Jun'16</v>
      </c>
      <c r="L5591" s="1" t="str">
        <f t="shared" si="88"/>
        <v>25'16</v>
      </c>
      <c r="M5591" s="1" t="str">
        <f>VLOOKUP(K5591,CW!D:E,2,FALSE)</f>
        <v>Q1'16</v>
      </c>
    </row>
    <row r="5592" spans="1:13">
      <c r="A5592" s="2">
        <v>42546</v>
      </c>
      <c r="B5592" s="1" t="s">
        <v>3992</v>
      </c>
      <c r="C5592" s="1" t="s">
        <v>3340</v>
      </c>
      <c r="D5592" s="1" t="s">
        <v>3566</v>
      </c>
      <c r="E5592" s="92" t="s">
        <v>3532</v>
      </c>
      <c r="F5592" s="45" t="s">
        <v>4583</v>
      </c>
      <c r="G5592" s="1">
        <v>2</v>
      </c>
      <c r="H5592" s="1" t="s">
        <v>3355</v>
      </c>
      <c r="I5592" s="1" t="s">
        <v>3550</v>
      </c>
      <c r="K5592" s="1" t="str">
        <f>VLOOKUP(L5592,CW!C:D,2,FALSE)</f>
        <v>Jun'16</v>
      </c>
      <c r="L5592" s="1" t="str">
        <f t="shared" si="88"/>
        <v>25'16</v>
      </c>
      <c r="M5592" s="1" t="str">
        <f>VLOOKUP(K5592,CW!D:E,2,FALSE)</f>
        <v>Q1'16</v>
      </c>
    </row>
    <row r="5593" spans="1:13">
      <c r="A5593" s="2">
        <v>42546</v>
      </c>
      <c r="B5593" s="1" t="s">
        <v>3993</v>
      </c>
      <c r="C5593" s="1" t="s">
        <v>3326</v>
      </c>
      <c r="D5593" s="1" t="s">
        <v>3566</v>
      </c>
      <c r="E5593" s="92" t="s">
        <v>3532</v>
      </c>
      <c r="F5593" s="45" t="s">
        <v>3341</v>
      </c>
      <c r="G5593" s="1">
        <v>1</v>
      </c>
      <c r="H5593" s="1" t="s">
        <v>3355</v>
      </c>
      <c r="I5593" s="1" t="s">
        <v>3550</v>
      </c>
      <c r="K5593" s="1" t="str">
        <f>VLOOKUP(L5593,CW!C:D,2,FALSE)</f>
        <v>Jun'16</v>
      </c>
      <c r="L5593" s="1" t="str">
        <f t="shared" si="88"/>
        <v>25'16</v>
      </c>
      <c r="M5593" s="1" t="str">
        <f>VLOOKUP(K5593,CW!D:E,2,FALSE)</f>
        <v>Q1'16</v>
      </c>
    </row>
    <row r="5594" spans="1:13">
      <c r="A5594" s="2">
        <v>42546</v>
      </c>
      <c r="B5594" s="1" t="s">
        <v>3993</v>
      </c>
      <c r="C5594" s="1" t="s">
        <v>3326</v>
      </c>
      <c r="D5594" s="1" t="s">
        <v>3566</v>
      </c>
      <c r="E5594" s="92" t="s">
        <v>3532</v>
      </c>
      <c r="F5594" s="45" t="s">
        <v>4592</v>
      </c>
      <c r="G5594" s="1">
        <v>1</v>
      </c>
      <c r="H5594" s="1" t="s">
        <v>3355</v>
      </c>
      <c r="I5594" s="1" t="s">
        <v>3550</v>
      </c>
      <c r="K5594" s="1" t="str">
        <f>VLOOKUP(L5594,CW!C:D,2,FALSE)</f>
        <v>Jun'16</v>
      </c>
      <c r="L5594" s="1" t="str">
        <f t="shared" si="88"/>
        <v>25'16</v>
      </c>
      <c r="M5594" s="1" t="str">
        <f>VLOOKUP(K5594,CW!D:E,2,FALSE)</f>
        <v>Q1'16</v>
      </c>
    </row>
    <row r="5595" spans="1:13">
      <c r="A5595" s="2">
        <v>42546</v>
      </c>
      <c r="B5595" s="1" t="s">
        <v>3993</v>
      </c>
      <c r="C5595" s="1" t="s">
        <v>3326</v>
      </c>
      <c r="D5595" s="1" t="s">
        <v>3566</v>
      </c>
      <c r="E5595" s="92" t="s">
        <v>3532</v>
      </c>
      <c r="F5595" s="45" t="s">
        <v>4582</v>
      </c>
      <c r="G5595" s="1">
        <v>3</v>
      </c>
      <c r="H5595" s="1" t="s">
        <v>3355</v>
      </c>
      <c r="I5595" s="1" t="s">
        <v>3550</v>
      </c>
      <c r="K5595" s="1" t="str">
        <f>VLOOKUP(L5595,CW!C:D,2,FALSE)</f>
        <v>Jun'16</v>
      </c>
      <c r="L5595" s="1" t="str">
        <f t="shared" si="88"/>
        <v>25'16</v>
      </c>
      <c r="M5595" s="1" t="str">
        <f>VLOOKUP(K5595,CW!D:E,2,FALSE)</f>
        <v>Q1'16</v>
      </c>
    </row>
    <row r="5596" spans="1:13">
      <c r="A5596" s="2">
        <v>42546</v>
      </c>
      <c r="B5596" s="1" t="s">
        <v>3994</v>
      </c>
      <c r="C5596" s="1" t="s">
        <v>3338</v>
      </c>
      <c r="D5596" s="1" t="s">
        <v>3671</v>
      </c>
      <c r="E5596" s="92" t="s">
        <v>3532</v>
      </c>
      <c r="F5596" s="45" t="s">
        <v>4582</v>
      </c>
      <c r="G5596" s="1">
        <v>1</v>
      </c>
      <c r="H5596" s="1" t="s">
        <v>3355</v>
      </c>
      <c r="I5596" s="1" t="s">
        <v>3550</v>
      </c>
      <c r="K5596" s="1" t="str">
        <f>VLOOKUP(L5596,CW!C:D,2,FALSE)</f>
        <v>Jun'16</v>
      </c>
      <c r="L5596" s="1" t="str">
        <f t="shared" si="88"/>
        <v>25'16</v>
      </c>
      <c r="M5596" s="1" t="str">
        <f>VLOOKUP(K5596,CW!D:E,2,FALSE)</f>
        <v>Q1'16</v>
      </c>
    </row>
    <row r="5597" spans="1:13">
      <c r="A5597" s="2">
        <v>42546</v>
      </c>
      <c r="B5597" s="1" t="s">
        <v>3995</v>
      </c>
      <c r="C5597" s="1" t="s">
        <v>3338</v>
      </c>
      <c r="D5597" s="1" t="s">
        <v>3671</v>
      </c>
      <c r="E5597" s="92" t="s">
        <v>3532</v>
      </c>
      <c r="F5597" s="45" t="s">
        <v>3341</v>
      </c>
      <c r="G5597" s="1">
        <v>1</v>
      </c>
      <c r="H5597" s="1" t="s">
        <v>3355</v>
      </c>
      <c r="I5597" s="1" t="s">
        <v>3550</v>
      </c>
      <c r="K5597" s="1" t="str">
        <f>VLOOKUP(L5597,CW!C:D,2,FALSE)</f>
        <v>Jun'16</v>
      </c>
      <c r="L5597" s="1" t="str">
        <f t="shared" si="88"/>
        <v>25'16</v>
      </c>
      <c r="M5597" s="1" t="str">
        <f>VLOOKUP(K5597,CW!D:E,2,FALSE)</f>
        <v>Q1'16</v>
      </c>
    </row>
    <row r="5598" spans="1:13">
      <c r="A5598" s="2">
        <v>42546</v>
      </c>
      <c r="B5598" s="1" t="s">
        <v>3995</v>
      </c>
      <c r="C5598" s="1" t="s">
        <v>3338</v>
      </c>
      <c r="D5598" s="1" t="s">
        <v>3671</v>
      </c>
      <c r="E5598" s="92" t="s">
        <v>3532</v>
      </c>
      <c r="F5598" s="45" t="s">
        <v>4583</v>
      </c>
      <c r="G5598" s="1">
        <v>1</v>
      </c>
      <c r="H5598" s="1" t="s">
        <v>3355</v>
      </c>
      <c r="I5598" s="1" t="s">
        <v>3550</v>
      </c>
      <c r="K5598" s="1" t="str">
        <f>VLOOKUP(L5598,CW!C:D,2,FALSE)</f>
        <v>Jun'16</v>
      </c>
      <c r="L5598" s="1" t="str">
        <f t="shared" si="88"/>
        <v>25'16</v>
      </c>
      <c r="M5598" s="1" t="str">
        <f>VLOOKUP(K5598,CW!D:E,2,FALSE)</f>
        <v>Q1'16</v>
      </c>
    </row>
    <row r="5599" spans="1:13">
      <c r="A5599" s="2">
        <v>42546</v>
      </c>
      <c r="B5599" s="1" t="s">
        <v>3995</v>
      </c>
      <c r="C5599" s="1" t="s">
        <v>3338</v>
      </c>
      <c r="D5599" s="1" t="s">
        <v>3671</v>
      </c>
      <c r="E5599" s="92" t="s">
        <v>3532</v>
      </c>
      <c r="F5599" s="45" t="s">
        <v>4582</v>
      </c>
      <c r="G5599" s="1">
        <v>1</v>
      </c>
      <c r="H5599" s="1" t="s">
        <v>3355</v>
      </c>
      <c r="I5599" s="1" t="s">
        <v>3550</v>
      </c>
      <c r="K5599" s="1" t="str">
        <f>VLOOKUP(L5599,CW!C:D,2,FALSE)</f>
        <v>Jun'16</v>
      </c>
      <c r="L5599" s="1" t="str">
        <f t="shared" si="88"/>
        <v>25'16</v>
      </c>
      <c r="M5599" s="1" t="str">
        <f>VLOOKUP(K5599,CW!D:E,2,FALSE)</f>
        <v>Q1'16</v>
      </c>
    </row>
    <row r="5600" spans="1:13">
      <c r="A5600" s="2">
        <v>42546</v>
      </c>
      <c r="B5600" s="1" t="s">
        <v>3995</v>
      </c>
      <c r="C5600" s="1" t="s">
        <v>3338</v>
      </c>
      <c r="D5600" s="1" t="s">
        <v>3671</v>
      </c>
      <c r="E5600" s="92" t="s">
        <v>3532</v>
      </c>
      <c r="F5600" s="45" t="s">
        <v>3693</v>
      </c>
      <c r="G5600" s="1">
        <v>1</v>
      </c>
      <c r="H5600" s="1" t="s">
        <v>3355</v>
      </c>
      <c r="I5600" s="1" t="s">
        <v>3550</v>
      </c>
      <c r="K5600" s="1" t="str">
        <f>VLOOKUP(L5600,CW!C:D,2,FALSE)</f>
        <v>Jun'16</v>
      </c>
      <c r="L5600" s="1" t="str">
        <f t="shared" si="88"/>
        <v>25'16</v>
      </c>
      <c r="M5600" s="1" t="str">
        <f>VLOOKUP(K5600,CW!D:E,2,FALSE)</f>
        <v>Q1'16</v>
      </c>
    </row>
    <row r="5601" spans="1:13">
      <c r="A5601" s="2">
        <v>42546</v>
      </c>
      <c r="B5601" s="1" t="s">
        <v>3996</v>
      </c>
      <c r="C5601" s="1" t="s">
        <v>3340</v>
      </c>
      <c r="D5601" s="1" t="s">
        <v>3671</v>
      </c>
      <c r="E5601" s="92" t="s">
        <v>3532</v>
      </c>
      <c r="F5601" s="45" t="s">
        <v>3341</v>
      </c>
      <c r="G5601" s="1">
        <v>2</v>
      </c>
      <c r="H5601" s="1" t="s">
        <v>3355</v>
      </c>
      <c r="I5601" s="1" t="s">
        <v>3550</v>
      </c>
      <c r="K5601" s="1" t="str">
        <f>VLOOKUP(L5601,CW!C:D,2,FALSE)</f>
        <v>Jun'16</v>
      </c>
      <c r="L5601" s="1" t="str">
        <f t="shared" si="88"/>
        <v>25'16</v>
      </c>
      <c r="M5601" s="1" t="str">
        <f>VLOOKUP(K5601,CW!D:E,2,FALSE)</f>
        <v>Q1'16</v>
      </c>
    </row>
    <row r="5602" spans="1:13">
      <c r="A5602" s="2">
        <v>42546</v>
      </c>
      <c r="B5602" s="1" t="s">
        <v>3996</v>
      </c>
      <c r="C5602" s="1" t="s">
        <v>3340</v>
      </c>
      <c r="D5602" s="1" t="s">
        <v>3671</v>
      </c>
      <c r="E5602" s="92" t="s">
        <v>3532</v>
      </c>
      <c r="F5602" s="45" t="s">
        <v>4583</v>
      </c>
      <c r="G5602" s="1">
        <v>12</v>
      </c>
      <c r="H5602" s="1" t="s">
        <v>3355</v>
      </c>
      <c r="I5602" s="1" t="s">
        <v>3550</v>
      </c>
      <c r="K5602" s="1" t="str">
        <f>VLOOKUP(L5602,CW!C:D,2,FALSE)</f>
        <v>Jun'16</v>
      </c>
      <c r="L5602" s="1" t="str">
        <f t="shared" si="88"/>
        <v>25'16</v>
      </c>
      <c r="M5602" s="1" t="str">
        <f>VLOOKUP(K5602,CW!D:E,2,FALSE)</f>
        <v>Q1'16</v>
      </c>
    </row>
    <row r="5603" spans="1:13">
      <c r="A5603" s="2">
        <v>42546</v>
      </c>
      <c r="B5603" s="1" t="s">
        <v>3996</v>
      </c>
      <c r="C5603" s="1" t="s">
        <v>3340</v>
      </c>
      <c r="D5603" s="1" t="s">
        <v>3671</v>
      </c>
      <c r="E5603" s="92" t="s">
        <v>3532</v>
      </c>
      <c r="F5603" s="98" t="s">
        <v>4584</v>
      </c>
      <c r="G5603" s="1">
        <v>1</v>
      </c>
      <c r="H5603" s="1" t="s">
        <v>3355</v>
      </c>
      <c r="I5603" s="1" t="s">
        <v>3550</v>
      </c>
      <c r="K5603" s="1" t="str">
        <f>VLOOKUP(L5603,CW!C:D,2,FALSE)</f>
        <v>Jun'16</v>
      </c>
      <c r="L5603" s="1" t="str">
        <f t="shared" si="88"/>
        <v>25'16</v>
      </c>
      <c r="M5603" s="1" t="str">
        <f>VLOOKUP(K5603,CW!D:E,2,FALSE)</f>
        <v>Q1'16</v>
      </c>
    </row>
    <row r="5604" spans="1:13">
      <c r="A5604" s="2">
        <v>42546</v>
      </c>
      <c r="B5604" s="1" t="s">
        <v>3996</v>
      </c>
      <c r="C5604" s="1" t="s">
        <v>3340</v>
      </c>
      <c r="D5604" s="1" t="s">
        <v>3671</v>
      </c>
      <c r="E5604" s="92" t="s">
        <v>3532</v>
      </c>
      <c r="F5604" s="45" t="s">
        <v>4582</v>
      </c>
      <c r="G5604" s="1">
        <v>4</v>
      </c>
      <c r="H5604" s="1" t="s">
        <v>3355</v>
      </c>
      <c r="I5604" s="1" t="s">
        <v>3550</v>
      </c>
      <c r="K5604" s="1" t="str">
        <f>VLOOKUP(L5604,CW!C:D,2,FALSE)</f>
        <v>Jun'16</v>
      </c>
      <c r="L5604" s="1" t="str">
        <f t="shared" si="88"/>
        <v>25'16</v>
      </c>
      <c r="M5604" s="1" t="str">
        <f>VLOOKUP(K5604,CW!D:E,2,FALSE)</f>
        <v>Q1'16</v>
      </c>
    </row>
    <row r="5605" spans="1:13">
      <c r="A5605" s="2">
        <v>42546</v>
      </c>
      <c r="B5605" s="1" t="s">
        <v>3996</v>
      </c>
      <c r="C5605" s="1" t="s">
        <v>3340</v>
      </c>
      <c r="D5605" s="1" t="s">
        <v>3671</v>
      </c>
      <c r="E5605" s="92" t="s">
        <v>3532</v>
      </c>
      <c r="F5605" s="45" t="s">
        <v>3693</v>
      </c>
      <c r="G5605" s="1">
        <v>2</v>
      </c>
      <c r="H5605" s="1" t="s">
        <v>3355</v>
      </c>
      <c r="I5605" s="1" t="s">
        <v>3550</v>
      </c>
      <c r="K5605" s="1" t="str">
        <f>VLOOKUP(L5605,CW!C:D,2,FALSE)</f>
        <v>Jun'16</v>
      </c>
      <c r="L5605" s="1" t="str">
        <f t="shared" si="88"/>
        <v>25'16</v>
      </c>
      <c r="M5605" s="1" t="str">
        <f>VLOOKUP(K5605,CW!D:E,2,FALSE)</f>
        <v>Q1'16</v>
      </c>
    </row>
    <row r="5606" spans="1:13">
      <c r="A5606" s="2">
        <v>42546</v>
      </c>
      <c r="B5606" s="1" t="s">
        <v>3997</v>
      </c>
      <c r="C5606" s="1" t="s">
        <v>3335</v>
      </c>
      <c r="D5606" s="1" t="s">
        <v>3671</v>
      </c>
      <c r="E5606" s="92" t="s">
        <v>3532</v>
      </c>
      <c r="F5606" s="45" t="s">
        <v>3341</v>
      </c>
      <c r="G5606" s="1">
        <v>1</v>
      </c>
      <c r="H5606" s="1" t="s">
        <v>3355</v>
      </c>
      <c r="I5606" s="1" t="s">
        <v>3550</v>
      </c>
      <c r="K5606" s="1" t="str">
        <f>VLOOKUP(L5606,CW!C:D,2,FALSE)</f>
        <v>Jun'16</v>
      </c>
      <c r="L5606" s="1" t="str">
        <f t="shared" si="88"/>
        <v>25'16</v>
      </c>
      <c r="M5606" s="1" t="str">
        <f>VLOOKUP(K5606,CW!D:E,2,FALSE)</f>
        <v>Q1'16</v>
      </c>
    </row>
    <row r="5607" spans="1:13">
      <c r="A5607" s="2">
        <v>42546</v>
      </c>
      <c r="B5607" s="1" t="s">
        <v>3998</v>
      </c>
      <c r="C5607" s="1" t="s">
        <v>3335</v>
      </c>
      <c r="D5607" s="1" t="s">
        <v>3671</v>
      </c>
      <c r="E5607" s="92" t="s">
        <v>3532</v>
      </c>
      <c r="F5607" s="45" t="s">
        <v>3341</v>
      </c>
      <c r="G5607" s="1">
        <v>2</v>
      </c>
      <c r="H5607" s="1" t="s">
        <v>3355</v>
      </c>
      <c r="I5607" s="1" t="s">
        <v>3550</v>
      </c>
      <c r="K5607" s="1" t="str">
        <f>VLOOKUP(L5607,CW!C:D,2,FALSE)</f>
        <v>Jun'16</v>
      </c>
      <c r="L5607" s="1" t="str">
        <f t="shared" si="88"/>
        <v>25'16</v>
      </c>
      <c r="M5607" s="1" t="str">
        <f>VLOOKUP(K5607,CW!D:E,2,FALSE)</f>
        <v>Q1'16</v>
      </c>
    </row>
    <row r="5608" spans="1:13">
      <c r="A5608" s="2">
        <v>42546</v>
      </c>
      <c r="B5608" s="1" t="s">
        <v>3998</v>
      </c>
      <c r="C5608" s="1" t="s">
        <v>3335</v>
      </c>
      <c r="D5608" s="1" t="s">
        <v>3671</v>
      </c>
      <c r="E5608" s="92" t="s">
        <v>3532</v>
      </c>
      <c r="F5608" s="45" t="s">
        <v>4582</v>
      </c>
      <c r="G5608" s="1">
        <v>1</v>
      </c>
      <c r="H5608" s="1" t="s">
        <v>3355</v>
      </c>
      <c r="I5608" s="1" t="s">
        <v>3550</v>
      </c>
      <c r="K5608" s="1" t="str">
        <f>VLOOKUP(L5608,CW!C:D,2,FALSE)</f>
        <v>Jun'16</v>
      </c>
      <c r="L5608" s="1" t="str">
        <f t="shared" si="88"/>
        <v>25'16</v>
      </c>
      <c r="M5608" s="1" t="str">
        <f>VLOOKUP(K5608,CW!D:E,2,FALSE)</f>
        <v>Q1'16</v>
      </c>
    </row>
    <row r="5609" spans="1:13">
      <c r="A5609" s="2">
        <v>42546</v>
      </c>
      <c r="B5609" s="1" t="s">
        <v>3999</v>
      </c>
      <c r="C5609" s="1" t="s">
        <v>3340</v>
      </c>
      <c r="D5609" s="1" t="s">
        <v>3671</v>
      </c>
      <c r="E5609" s="92" t="s">
        <v>3532</v>
      </c>
      <c r="F5609" s="45" t="s">
        <v>3341</v>
      </c>
      <c r="G5609" s="1">
        <v>1</v>
      </c>
      <c r="H5609" s="1" t="s">
        <v>3355</v>
      </c>
      <c r="I5609" s="1" t="s">
        <v>3550</v>
      </c>
      <c r="K5609" s="1" t="str">
        <f>VLOOKUP(L5609,CW!C:D,2,FALSE)</f>
        <v>Jun'16</v>
      </c>
      <c r="L5609" s="1" t="str">
        <f t="shared" si="88"/>
        <v>25'16</v>
      </c>
      <c r="M5609" s="1" t="str">
        <f>VLOOKUP(K5609,CW!D:E,2,FALSE)</f>
        <v>Q1'16</v>
      </c>
    </row>
    <row r="5610" spans="1:13">
      <c r="A5610" s="2">
        <v>42546</v>
      </c>
      <c r="B5610" s="1" t="s">
        <v>3999</v>
      </c>
      <c r="C5610" s="1" t="s">
        <v>3340</v>
      </c>
      <c r="D5610" s="1" t="s">
        <v>3671</v>
      </c>
      <c r="E5610" s="92" t="s">
        <v>3532</v>
      </c>
      <c r="F5610" s="45" t="s">
        <v>4583</v>
      </c>
      <c r="G5610" s="1">
        <v>4</v>
      </c>
      <c r="H5610" s="1" t="s">
        <v>3355</v>
      </c>
      <c r="I5610" s="1" t="s">
        <v>3550</v>
      </c>
      <c r="K5610" s="1" t="str">
        <f>VLOOKUP(L5610,CW!C:D,2,FALSE)</f>
        <v>Jun'16</v>
      </c>
      <c r="L5610" s="1" t="str">
        <f t="shared" si="88"/>
        <v>25'16</v>
      </c>
      <c r="M5610" s="1" t="str">
        <f>VLOOKUP(K5610,CW!D:E,2,FALSE)</f>
        <v>Q1'16</v>
      </c>
    </row>
    <row r="5611" spans="1:13">
      <c r="A5611" s="2">
        <v>42546</v>
      </c>
      <c r="B5611" s="1" t="s">
        <v>3999</v>
      </c>
      <c r="C5611" s="1" t="s">
        <v>3340</v>
      </c>
      <c r="D5611" s="1" t="s">
        <v>3671</v>
      </c>
      <c r="E5611" s="92" t="s">
        <v>3532</v>
      </c>
      <c r="F5611" s="98" t="s">
        <v>4584</v>
      </c>
      <c r="G5611" s="1">
        <v>2</v>
      </c>
      <c r="H5611" s="1" t="s">
        <v>3355</v>
      </c>
      <c r="I5611" s="1" t="s">
        <v>3550</v>
      </c>
      <c r="K5611" s="1" t="str">
        <f>VLOOKUP(L5611,CW!C:D,2,FALSE)</f>
        <v>Jun'16</v>
      </c>
      <c r="L5611" s="1" t="str">
        <f t="shared" si="88"/>
        <v>25'16</v>
      </c>
      <c r="M5611" s="1" t="str">
        <f>VLOOKUP(K5611,CW!D:E,2,FALSE)</f>
        <v>Q1'16</v>
      </c>
    </row>
    <row r="5612" spans="1:13">
      <c r="A5612" s="2">
        <v>42546</v>
      </c>
      <c r="B5612" s="1" t="s">
        <v>3999</v>
      </c>
      <c r="C5612" s="1" t="s">
        <v>3340</v>
      </c>
      <c r="D5612" s="1" t="s">
        <v>3671</v>
      </c>
      <c r="E5612" s="92" t="s">
        <v>3532</v>
      </c>
      <c r="F5612" s="45" t="s">
        <v>4582</v>
      </c>
      <c r="G5612" s="1">
        <v>1</v>
      </c>
      <c r="H5612" s="1" t="s">
        <v>3355</v>
      </c>
      <c r="I5612" s="1" t="s">
        <v>3550</v>
      </c>
      <c r="K5612" s="1" t="str">
        <f>VLOOKUP(L5612,CW!C:D,2,FALSE)</f>
        <v>Jun'16</v>
      </c>
      <c r="L5612" s="1" t="str">
        <f t="shared" si="88"/>
        <v>25'16</v>
      </c>
      <c r="M5612" s="1" t="str">
        <f>VLOOKUP(K5612,CW!D:E,2,FALSE)</f>
        <v>Q1'16</v>
      </c>
    </row>
    <row r="5613" spans="1:13">
      <c r="A5613" s="2">
        <v>42546</v>
      </c>
      <c r="B5613" s="1" t="s">
        <v>4000</v>
      </c>
      <c r="C5613" s="1" t="s">
        <v>3340</v>
      </c>
      <c r="D5613" s="1" t="s">
        <v>3540</v>
      </c>
      <c r="E5613" s="92" t="s">
        <v>3532</v>
      </c>
      <c r="F5613" s="45" t="s">
        <v>3341</v>
      </c>
      <c r="G5613" s="1">
        <v>2</v>
      </c>
      <c r="H5613" s="1" t="s">
        <v>3355</v>
      </c>
      <c r="I5613" s="1" t="s">
        <v>3550</v>
      </c>
      <c r="K5613" s="1" t="str">
        <f>VLOOKUP(L5613,CW!C:D,2,FALSE)</f>
        <v>Jun'16</v>
      </c>
      <c r="L5613" s="1" t="str">
        <f t="shared" si="88"/>
        <v>25'16</v>
      </c>
      <c r="M5613" s="1" t="str">
        <f>VLOOKUP(K5613,CW!D:E,2,FALSE)</f>
        <v>Q1'16</v>
      </c>
    </row>
    <row r="5614" spans="1:13">
      <c r="A5614" s="2">
        <v>42546</v>
      </c>
      <c r="B5614" s="1" t="s">
        <v>4000</v>
      </c>
      <c r="C5614" s="1" t="s">
        <v>3340</v>
      </c>
      <c r="D5614" s="1" t="s">
        <v>3540</v>
      </c>
      <c r="E5614" s="92" t="s">
        <v>3532</v>
      </c>
      <c r="F5614" s="45" t="s">
        <v>4583</v>
      </c>
      <c r="G5614" s="1">
        <v>1</v>
      </c>
      <c r="H5614" s="1" t="s">
        <v>3355</v>
      </c>
      <c r="I5614" s="1" t="s">
        <v>3550</v>
      </c>
      <c r="K5614" s="1" t="str">
        <f>VLOOKUP(L5614,CW!C:D,2,FALSE)</f>
        <v>Jun'16</v>
      </c>
      <c r="L5614" s="1" t="str">
        <f t="shared" si="88"/>
        <v>25'16</v>
      </c>
      <c r="M5614" s="1" t="str">
        <f>VLOOKUP(K5614,CW!D:E,2,FALSE)</f>
        <v>Q1'16</v>
      </c>
    </row>
    <row r="5615" spans="1:13">
      <c r="A5615" s="2">
        <v>42546</v>
      </c>
      <c r="B5615" s="1" t="s">
        <v>4000</v>
      </c>
      <c r="C5615" s="1" t="s">
        <v>3340</v>
      </c>
      <c r="D5615" s="1" t="s">
        <v>3540</v>
      </c>
      <c r="E5615" s="92" t="s">
        <v>3532</v>
      </c>
      <c r="F5615" s="45" t="s">
        <v>4582</v>
      </c>
      <c r="G5615" s="1">
        <v>1</v>
      </c>
      <c r="H5615" s="1" t="s">
        <v>3355</v>
      </c>
      <c r="I5615" s="1" t="s">
        <v>3550</v>
      </c>
      <c r="K5615" s="1" t="str">
        <f>VLOOKUP(L5615,CW!C:D,2,FALSE)</f>
        <v>Jun'16</v>
      </c>
      <c r="L5615" s="1" t="str">
        <f t="shared" si="88"/>
        <v>25'16</v>
      </c>
      <c r="M5615" s="1" t="str">
        <f>VLOOKUP(K5615,CW!D:E,2,FALSE)</f>
        <v>Q1'16</v>
      </c>
    </row>
    <row r="5616" spans="1:13">
      <c r="A5616" s="2">
        <v>42546</v>
      </c>
      <c r="B5616" s="1" t="s">
        <v>4001</v>
      </c>
      <c r="C5616" s="1" t="s">
        <v>3326</v>
      </c>
      <c r="D5616" s="1" t="s">
        <v>3540</v>
      </c>
      <c r="E5616" s="92" t="s">
        <v>3532</v>
      </c>
      <c r="F5616" s="45" t="s">
        <v>3341</v>
      </c>
      <c r="G5616" s="1">
        <v>6</v>
      </c>
      <c r="H5616" s="1" t="s">
        <v>3355</v>
      </c>
      <c r="I5616" s="1" t="s">
        <v>3550</v>
      </c>
      <c r="K5616" s="1" t="str">
        <f>VLOOKUP(L5616,CW!C:D,2,FALSE)</f>
        <v>Jun'16</v>
      </c>
      <c r="L5616" s="1" t="str">
        <f t="shared" si="88"/>
        <v>25'16</v>
      </c>
      <c r="M5616" s="1" t="str">
        <f>VLOOKUP(K5616,CW!D:E,2,FALSE)</f>
        <v>Q1'16</v>
      </c>
    </row>
    <row r="5617" spans="1:13">
      <c r="A5617" s="2">
        <v>42546</v>
      </c>
      <c r="B5617" s="1" t="s">
        <v>4002</v>
      </c>
      <c r="C5617" s="1" t="s">
        <v>3340</v>
      </c>
      <c r="D5617" s="1" t="s">
        <v>3540</v>
      </c>
      <c r="E5617" s="92" t="s">
        <v>3532</v>
      </c>
      <c r="F5617" s="45" t="s">
        <v>3341</v>
      </c>
      <c r="G5617" s="1">
        <v>1</v>
      </c>
      <c r="H5617" s="1" t="s">
        <v>3355</v>
      </c>
      <c r="I5617" s="1" t="s">
        <v>3550</v>
      </c>
      <c r="K5617" s="1" t="str">
        <f>VLOOKUP(L5617,CW!C:D,2,FALSE)</f>
        <v>Jun'16</v>
      </c>
      <c r="L5617" s="1" t="str">
        <f t="shared" si="88"/>
        <v>25'16</v>
      </c>
      <c r="M5617" s="1" t="str">
        <f>VLOOKUP(K5617,CW!D:E,2,FALSE)</f>
        <v>Q1'16</v>
      </c>
    </row>
    <row r="5618" spans="1:13">
      <c r="A5618" s="2">
        <v>42546</v>
      </c>
      <c r="B5618" s="1" t="s">
        <v>4003</v>
      </c>
      <c r="C5618" s="1" t="s">
        <v>3335</v>
      </c>
      <c r="D5618" s="1" t="s">
        <v>3540</v>
      </c>
      <c r="E5618" s="92" t="s">
        <v>3532</v>
      </c>
      <c r="F5618" s="45" t="s">
        <v>3341</v>
      </c>
      <c r="G5618" s="1">
        <v>1</v>
      </c>
      <c r="H5618" s="1" t="s">
        <v>3355</v>
      </c>
      <c r="I5618" s="1" t="s">
        <v>3550</v>
      </c>
      <c r="K5618" s="1" t="str">
        <f>VLOOKUP(L5618,CW!C:D,2,FALSE)</f>
        <v>Jun'16</v>
      </c>
      <c r="L5618" s="1" t="str">
        <f t="shared" si="88"/>
        <v>25'16</v>
      </c>
      <c r="M5618" s="1" t="str">
        <f>VLOOKUP(K5618,CW!D:E,2,FALSE)</f>
        <v>Q1'16</v>
      </c>
    </row>
    <row r="5619" spans="1:13">
      <c r="A5619" s="2">
        <v>42546</v>
      </c>
      <c r="B5619" s="1" t="s">
        <v>4004</v>
      </c>
      <c r="C5619" s="1" t="s">
        <v>3309</v>
      </c>
      <c r="D5619" s="1" t="s">
        <v>3540</v>
      </c>
      <c r="E5619" s="92" t="s">
        <v>3532</v>
      </c>
      <c r="F5619" s="45" t="s">
        <v>3341</v>
      </c>
      <c r="G5619" s="1">
        <v>5</v>
      </c>
      <c r="H5619" s="1" t="s">
        <v>3355</v>
      </c>
      <c r="I5619" s="1" t="s">
        <v>3550</v>
      </c>
      <c r="K5619" s="1" t="str">
        <f>VLOOKUP(L5619,CW!C:D,2,FALSE)</f>
        <v>Jun'16</v>
      </c>
      <c r="L5619" s="1" t="str">
        <f t="shared" si="88"/>
        <v>25'16</v>
      </c>
      <c r="M5619" s="1" t="str">
        <f>VLOOKUP(K5619,CW!D:E,2,FALSE)</f>
        <v>Q1'16</v>
      </c>
    </row>
    <row r="5620" spans="1:13">
      <c r="A5620" s="2">
        <v>42546</v>
      </c>
      <c r="B5620" s="1" t="s">
        <v>4005</v>
      </c>
      <c r="C5620" s="1" t="s">
        <v>3611</v>
      </c>
      <c r="D5620" s="1" t="s">
        <v>3540</v>
      </c>
      <c r="E5620" s="92" t="s">
        <v>3532</v>
      </c>
      <c r="F5620" s="45" t="s">
        <v>3341</v>
      </c>
      <c r="G5620" s="1">
        <v>1</v>
      </c>
      <c r="H5620" s="1" t="s">
        <v>3355</v>
      </c>
      <c r="I5620" s="1" t="s">
        <v>3550</v>
      </c>
      <c r="K5620" s="1" t="str">
        <f>VLOOKUP(L5620,CW!C:D,2,FALSE)</f>
        <v>Jun'16</v>
      </c>
      <c r="L5620" s="1" t="str">
        <f t="shared" si="88"/>
        <v>25'16</v>
      </c>
      <c r="M5620" s="1" t="str">
        <f>VLOOKUP(K5620,CW!D:E,2,FALSE)</f>
        <v>Q1'16</v>
      </c>
    </row>
    <row r="5621" spans="1:13">
      <c r="A5621" s="2">
        <v>42546</v>
      </c>
      <c r="B5621" s="1" t="s">
        <v>4006</v>
      </c>
      <c r="C5621" s="1" t="s">
        <v>3611</v>
      </c>
      <c r="D5621" s="1" t="s">
        <v>3540</v>
      </c>
      <c r="E5621" s="92" t="s">
        <v>3532</v>
      </c>
      <c r="F5621" s="45" t="s">
        <v>3341</v>
      </c>
      <c r="G5621" s="1">
        <v>1</v>
      </c>
      <c r="H5621" s="1" t="s">
        <v>3355</v>
      </c>
      <c r="I5621" s="1" t="s">
        <v>3550</v>
      </c>
      <c r="K5621" s="1" t="str">
        <f>VLOOKUP(L5621,CW!C:D,2,FALSE)</f>
        <v>Jun'16</v>
      </c>
      <c r="L5621" s="1" t="str">
        <f t="shared" si="88"/>
        <v>25'16</v>
      </c>
      <c r="M5621" s="1" t="str">
        <f>VLOOKUP(K5621,CW!D:E,2,FALSE)</f>
        <v>Q1'16</v>
      </c>
    </row>
    <row r="5622" spans="1:13">
      <c r="A5622" s="2">
        <v>42546</v>
      </c>
      <c r="B5622" s="1" t="s">
        <v>4006</v>
      </c>
      <c r="C5622" s="1" t="s">
        <v>3611</v>
      </c>
      <c r="D5622" s="1" t="s">
        <v>3540</v>
      </c>
      <c r="E5622" s="92" t="s">
        <v>3532</v>
      </c>
      <c r="F5622" s="45" t="s">
        <v>4592</v>
      </c>
      <c r="G5622" s="1">
        <v>1</v>
      </c>
      <c r="H5622" s="1" t="s">
        <v>3355</v>
      </c>
      <c r="I5622" s="1" t="s">
        <v>3550</v>
      </c>
      <c r="K5622" s="1" t="str">
        <f>VLOOKUP(L5622,CW!C:D,2,FALSE)</f>
        <v>Jun'16</v>
      </c>
      <c r="L5622" s="1" t="str">
        <f t="shared" si="88"/>
        <v>25'16</v>
      </c>
      <c r="M5622" s="1" t="str">
        <f>VLOOKUP(K5622,CW!D:E,2,FALSE)</f>
        <v>Q1'16</v>
      </c>
    </row>
    <row r="5623" spans="1:13">
      <c r="A5623" s="2">
        <v>42546</v>
      </c>
      <c r="B5623" s="1" t="s">
        <v>4007</v>
      </c>
      <c r="C5623" s="1" t="s">
        <v>3318</v>
      </c>
      <c r="D5623" s="1" t="s">
        <v>3540</v>
      </c>
      <c r="E5623" s="92" t="s">
        <v>3532</v>
      </c>
      <c r="F5623" s="45" t="s">
        <v>3341</v>
      </c>
      <c r="G5623" s="1">
        <v>1</v>
      </c>
      <c r="H5623" s="1" t="s">
        <v>3355</v>
      </c>
      <c r="I5623" s="1" t="s">
        <v>3550</v>
      </c>
      <c r="K5623" s="1" t="str">
        <f>VLOOKUP(L5623,CW!C:D,2,FALSE)</f>
        <v>Jun'16</v>
      </c>
      <c r="L5623" s="1" t="str">
        <f t="shared" si="88"/>
        <v>25'16</v>
      </c>
      <c r="M5623" s="1" t="str">
        <f>VLOOKUP(K5623,CW!D:E,2,FALSE)</f>
        <v>Q1'16</v>
      </c>
    </row>
    <row r="5624" spans="1:13">
      <c r="A5624" s="2">
        <v>42546</v>
      </c>
      <c r="B5624" s="1" t="s">
        <v>4008</v>
      </c>
      <c r="C5624" s="1" t="s">
        <v>3611</v>
      </c>
      <c r="D5624" s="1" t="s">
        <v>3540</v>
      </c>
      <c r="E5624" s="92" t="s">
        <v>3532</v>
      </c>
      <c r="F5624" s="45" t="s">
        <v>3341</v>
      </c>
      <c r="G5624" s="1">
        <v>1</v>
      </c>
      <c r="H5624" s="1" t="s">
        <v>3355</v>
      </c>
      <c r="I5624" s="1" t="s">
        <v>3550</v>
      </c>
      <c r="K5624" s="1" t="str">
        <f>VLOOKUP(L5624,CW!C:D,2,FALSE)</f>
        <v>Jun'16</v>
      </c>
      <c r="L5624" s="1" t="str">
        <f t="shared" si="88"/>
        <v>25'16</v>
      </c>
      <c r="M5624" s="1" t="str">
        <f>VLOOKUP(K5624,CW!D:E,2,FALSE)</f>
        <v>Q1'16</v>
      </c>
    </row>
    <row r="5625" spans="1:13">
      <c r="A5625" s="2">
        <v>42546</v>
      </c>
      <c r="B5625" s="1" t="s">
        <v>4008</v>
      </c>
      <c r="C5625" s="1" t="s">
        <v>3611</v>
      </c>
      <c r="D5625" s="1" t="s">
        <v>3540</v>
      </c>
      <c r="E5625" s="92" t="s">
        <v>3532</v>
      </c>
      <c r="F5625" s="45" t="s">
        <v>4592</v>
      </c>
      <c r="G5625" s="1">
        <v>1</v>
      </c>
      <c r="H5625" s="1" t="s">
        <v>3355</v>
      </c>
      <c r="I5625" s="1" t="s">
        <v>3550</v>
      </c>
      <c r="K5625" s="1" t="str">
        <f>VLOOKUP(L5625,CW!C:D,2,FALSE)</f>
        <v>Jun'16</v>
      </c>
      <c r="L5625" s="1" t="str">
        <f t="shared" si="88"/>
        <v>25'16</v>
      </c>
      <c r="M5625" s="1" t="str">
        <f>VLOOKUP(K5625,CW!D:E,2,FALSE)</f>
        <v>Q1'16</v>
      </c>
    </row>
    <row r="5626" spans="1:13">
      <c r="A5626" s="2">
        <v>42546</v>
      </c>
      <c r="B5626" s="1" t="s">
        <v>4009</v>
      </c>
      <c r="C5626" s="1" t="s">
        <v>3325</v>
      </c>
      <c r="D5626" s="1" t="s">
        <v>3540</v>
      </c>
      <c r="E5626" s="92" t="s">
        <v>3532</v>
      </c>
      <c r="F5626" s="45" t="s">
        <v>3341</v>
      </c>
      <c r="G5626" s="1">
        <v>1</v>
      </c>
      <c r="H5626" s="1" t="s">
        <v>3355</v>
      </c>
      <c r="I5626" s="1" t="s">
        <v>3550</v>
      </c>
      <c r="K5626" s="1" t="str">
        <f>VLOOKUP(L5626,CW!C:D,2,FALSE)</f>
        <v>Jun'16</v>
      </c>
      <c r="L5626" s="1" t="str">
        <f t="shared" si="88"/>
        <v>25'16</v>
      </c>
      <c r="M5626" s="1" t="str">
        <f>VLOOKUP(K5626,CW!D:E,2,FALSE)</f>
        <v>Q1'16</v>
      </c>
    </row>
    <row r="5627" spans="1:13">
      <c r="A5627" s="2">
        <v>42546</v>
      </c>
      <c r="B5627" s="1" t="s">
        <v>4010</v>
      </c>
      <c r="C5627" s="1" t="s">
        <v>3564</v>
      </c>
      <c r="D5627" s="1" t="s">
        <v>3556</v>
      </c>
      <c r="E5627" s="92" t="s">
        <v>3532</v>
      </c>
      <c r="F5627" s="45" t="s">
        <v>4592</v>
      </c>
      <c r="G5627" s="1">
        <v>1</v>
      </c>
      <c r="H5627" s="1" t="s">
        <v>3355</v>
      </c>
      <c r="I5627" s="1" t="s">
        <v>3550</v>
      </c>
      <c r="K5627" s="1" t="str">
        <f>VLOOKUP(L5627,CW!C:D,2,FALSE)</f>
        <v>Jun'16</v>
      </c>
      <c r="L5627" s="1" t="str">
        <f t="shared" si="88"/>
        <v>25'16</v>
      </c>
      <c r="M5627" s="1" t="str">
        <f>VLOOKUP(K5627,CW!D:E,2,FALSE)</f>
        <v>Q1'16</v>
      </c>
    </row>
    <row r="5628" spans="1:13">
      <c r="A5628" s="2">
        <v>42546</v>
      </c>
      <c r="B5628" s="1" t="s">
        <v>4011</v>
      </c>
      <c r="C5628" s="1" t="s">
        <v>3564</v>
      </c>
      <c r="D5628" s="1" t="s">
        <v>3556</v>
      </c>
      <c r="E5628" s="92" t="s">
        <v>3532</v>
      </c>
      <c r="F5628" s="45" t="s">
        <v>3341</v>
      </c>
      <c r="G5628" s="1">
        <v>3</v>
      </c>
      <c r="H5628" s="1" t="s">
        <v>3355</v>
      </c>
      <c r="I5628" s="1" t="s">
        <v>3550</v>
      </c>
      <c r="K5628" s="1" t="str">
        <f>VLOOKUP(L5628,CW!C:D,2,FALSE)</f>
        <v>Jun'16</v>
      </c>
      <c r="L5628" s="1" t="str">
        <f t="shared" si="88"/>
        <v>25'16</v>
      </c>
      <c r="M5628" s="1" t="str">
        <f>VLOOKUP(K5628,CW!D:E,2,FALSE)</f>
        <v>Q1'16</v>
      </c>
    </row>
    <row r="5629" spans="1:13">
      <c r="A5629" s="2">
        <v>42546</v>
      </c>
      <c r="B5629" s="1" t="s">
        <v>4012</v>
      </c>
      <c r="C5629" s="1" t="s">
        <v>3611</v>
      </c>
      <c r="D5629" s="1" t="s">
        <v>3556</v>
      </c>
      <c r="E5629" s="92" t="s">
        <v>3532</v>
      </c>
      <c r="F5629" s="45" t="s">
        <v>3341</v>
      </c>
      <c r="G5629" s="1">
        <v>2</v>
      </c>
      <c r="H5629" s="1" t="s">
        <v>3355</v>
      </c>
      <c r="I5629" s="1" t="s">
        <v>3550</v>
      </c>
      <c r="K5629" s="1" t="str">
        <f>VLOOKUP(L5629,CW!C:D,2,FALSE)</f>
        <v>Jun'16</v>
      </c>
      <c r="L5629" s="1" t="str">
        <f t="shared" si="88"/>
        <v>25'16</v>
      </c>
      <c r="M5629" s="1" t="str">
        <f>VLOOKUP(K5629,CW!D:E,2,FALSE)</f>
        <v>Q1'16</v>
      </c>
    </row>
    <row r="5630" spans="1:13">
      <c r="A5630" s="2">
        <v>42546</v>
      </c>
      <c r="B5630" s="1" t="s">
        <v>4013</v>
      </c>
      <c r="C5630" s="1" t="s">
        <v>3611</v>
      </c>
      <c r="D5630" s="1" t="s">
        <v>3556</v>
      </c>
      <c r="E5630" s="92" t="s">
        <v>3532</v>
      </c>
      <c r="F5630" s="45" t="s">
        <v>3341</v>
      </c>
      <c r="G5630" s="1">
        <v>2</v>
      </c>
      <c r="H5630" s="1" t="s">
        <v>3355</v>
      </c>
      <c r="I5630" s="1" t="s">
        <v>3550</v>
      </c>
      <c r="K5630" s="1" t="str">
        <f>VLOOKUP(L5630,CW!C:D,2,FALSE)</f>
        <v>Jun'16</v>
      </c>
      <c r="L5630" s="1" t="str">
        <f t="shared" si="88"/>
        <v>25'16</v>
      </c>
      <c r="M5630" s="1" t="str">
        <f>VLOOKUP(K5630,CW!D:E,2,FALSE)</f>
        <v>Q1'16</v>
      </c>
    </row>
    <row r="5631" spans="1:13">
      <c r="A5631" s="2">
        <v>42546</v>
      </c>
      <c r="B5631" s="1" t="s">
        <v>4013</v>
      </c>
      <c r="C5631" s="1" t="s">
        <v>3611</v>
      </c>
      <c r="D5631" s="1" t="s">
        <v>3556</v>
      </c>
      <c r="E5631" s="92" t="s">
        <v>3532</v>
      </c>
      <c r="F5631" s="45" t="s">
        <v>4592</v>
      </c>
      <c r="G5631" s="1">
        <v>1</v>
      </c>
      <c r="H5631" s="1" t="s">
        <v>3355</v>
      </c>
      <c r="I5631" s="1" t="s">
        <v>3550</v>
      </c>
      <c r="K5631" s="1" t="str">
        <f>VLOOKUP(L5631,CW!C:D,2,FALSE)</f>
        <v>Jun'16</v>
      </c>
      <c r="L5631" s="1" t="str">
        <f t="shared" si="88"/>
        <v>25'16</v>
      </c>
      <c r="M5631" s="1" t="str">
        <f>VLOOKUP(K5631,CW!D:E,2,FALSE)</f>
        <v>Q1'16</v>
      </c>
    </row>
    <row r="5632" spans="1:13">
      <c r="A5632" s="2">
        <v>42546</v>
      </c>
      <c r="B5632" s="1" t="s">
        <v>4014</v>
      </c>
      <c r="C5632" s="1" t="s">
        <v>3611</v>
      </c>
      <c r="D5632" s="1" t="s">
        <v>3556</v>
      </c>
      <c r="E5632" s="92" t="s">
        <v>3532</v>
      </c>
      <c r="F5632" s="45" t="s">
        <v>3341</v>
      </c>
      <c r="G5632" s="1">
        <v>4</v>
      </c>
      <c r="H5632" s="1" t="s">
        <v>3355</v>
      </c>
      <c r="I5632" s="1" t="s">
        <v>3550</v>
      </c>
      <c r="K5632" s="1" t="str">
        <f>VLOOKUP(L5632,CW!C:D,2,FALSE)</f>
        <v>Jun'16</v>
      </c>
      <c r="L5632" s="1" t="str">
        <f t="shared" si="88"/>
        <v>25'16</v>
      </c>
      <c r="M5632" s="1" t="str">
        <f>VLOOKUP(K5632,CW!D:E,2,FALSE)</f>
        <v>Q1'16</v>
      </c>
    </row>
    <row r="5633" spans="1:13">
      <c r="A5633" s="2">
        <v>42546</v>
      </c>
      <c r="B5633" s="1" t="s">
        <v>4015</v>
      </c>
      <c r="C5633" s="1" t="s">
        <v>3909</v>
      </c>
      <c r="D5633" s="1" t="s">
        <v>3540</v>
      </c>
      <c r="E5633" s="92" t="s">
        <v>3532</v>
      </c>
      <c r="F5633" s="45" t="s">
        <v>3341</v>
      </c>
      <c r="G5633" s="1">
        <v>2</v>
      </c>
      <c r="H5633" s="1" t="s">
        <v>3355</v>
      </c>
      <c r="I5633" s="1" t="s">
        <v>3550</v>
      </c>
      <c r="K5633" s="1" t="str">
        <f>VLOOKUP(L5633,CW!C:D,2,FALSE)</f>
        <v>Jun'16</v>
      </c>
      <c r="L5633" s="1" t="str">
        <f t="shared" si="88"/>
        <v>25'16</v>
      </c>
      <c r="M5633" s="1" t="str">
        <f>VLOOKUP(K5633,CW!D:E,2,FALSE)</f>
        <v>Q1'16</v>
      </c>
    </row>
    <row r="5634" spans="1:13">
      <c r="A5634" s="2">
        <v>42546</v>
      </c>
      <c r="B5634" s="1" t="s">
        <v>4015</v>
      </c>
      <c r="C5634" s="1" t="s">
        <v>3909</v>
      </c>
      <c r="D5634" s="1" t="s">
        <v>3540</v>
      </c>
      <c r="E5634" s="92" t="s">
        <v>3532</v>
      </c>
      <c r="F5634" s="45" t="s">
        <v>4592</v>
      </c>
      <c r="G5634" s="1">
        <v>1</v>
      </c>
      <c r="H5634" s="1" t="s">
        <v>3355</v>
      </c>
      <c r="I5634" s="1" t="s">
        <v>3550</v>
      </c>
      <c r="K5634" s="1" t="str">
        <f>VLOOKUP(L5634,CW!C:D,2,FALSE)</f>
        <v>Jun'16</v>
      </c>
      <c r="L5634" s="1" t="str">
        <f t="shared" si="88"/>
        <v>25'16</v>
      </c>
      <c r="M5634" s="1" t="str">
        <f>VLOOKUP(K5634,CW!D:E,2,FALSE)</f>
        <v>Q1'16</v>
      </c>
    </row>
    <row r="5635" spans="1:13">
      <c r="A5635" s="2">
        <v>42546</v>
      </c>
      <c r="B5635" s="1" t="s">
        <v>4016</v>
      </c>
      <c r="C5635" s="1" t="s">
        <v>3318</v>
      </c>
      <c r="D5635" s="1" t="s">
        <v>3540</v>
      </c>
      <c r="E5635" s="92" t="s">
        <v>3532</v>
      </c>
      <c r="F5635" s="45" t="s">
        <v>3341</v>
      </c>
      <c r="G5635" s="1">
        <v>2</v>
      </c>
      <c r="H5635" s="1" t="s">
        <v>3355</v>
      </c>
      <c r="I5635" s="1" t="s">
        <v>3550</v>
      </c>
      <c r="K5635" s="1" t="str">
        <f>VLOOKUP(L5635,CW!C:D,2,FALSE)</f>
        <v>Jun'16</v>
      </c>
      <c r="L5635" s="1" t="str">
        <f t="shared" si="88"/>
        <v>25'16</v>
      </c>
      <c r="M5635" s="1" t="str">
        <f>VLOOKUP(K5635,CW!D:E,2,FALSE)</f>
        <v>Q1'16</v>
      </c>
    </row>
    <row r="5636" spans="1:13">
      <c r="A5636" s="2">
        <v>42546</v>
      </c>
      <c r="B5636" s="1" t="s">
        <v>4017</v>
      </c>
      <c r="C5636" s="1" t="s">
        <v>3611</v>
      </c>
      <c r="D5636" s="1" t="s">
        <v>3556</v>
      </c>
      <c r="E5636" s="92" t="s">
        <v>3532</v>
      </c>
      <c r="F5636" s="45" t="s">
        <v>4583</v>
      </c>
      <c r="G5636" s="1">
        <v>1</v>
      </c>
      <c r="H5636" s="1" t="s">
        <v>3355</v>
      </c>
      <c r="I5636" s="1" t="s">
        <v>3550</v>
      </c>
      <c r="K5636" s="1" t="str">
        <f>VLOOKUP(L5636,CW!C:D,2,FALSE)</f>
        <v>Jun'16</v>
      </c>
      <c r="L5636" s="1" t="str">
        <f t="shared" si="88"/>
        <v>25'16</v>
      </c>
      <c r="M5636" s="1" t="str">
        <f>VLOOKUP(K5636,CW!D:E,2,FALSE)</f>
        <v>Q1'16</v>
      </c>
    </row>
    <row r="5637" spans="1:13">
      <c r="A5637" s="2">
        <v>42546</v>
      </c>
      <c r="B5637" s="1" t="s">
        <v>4018</v>
      </c>
      <c r="C5637" s="1" t="s">
        <v>3611</v>
      </c>
      <c r="D5637" s="1" t="s">
        <v>3566</v>
      </c>
      <c r="E5637" s="92" t="s">
        <v>3532</v>
      </c>
      <c r="F5637" s="45" t="s">
        <v>3341</v>
      </c>
      <c r="G5637" s="1">
        <v>1</v>
      </c>
      <c r="H5637" s="1" t="s">
        <v>3355</v>
      </c>
      <c r="I5637" s="1" t="s">
        <v>3550</v>
      </c>
      <c r="K5637" s="1" t="str">
        <f>VLOOKUP(L5637,CW!C:D,2,FALSE)</f>
        <v>Jun'16</v>
      </c>
      <c r="L5637" s="1" t="str">
        <f t="shared" ref="L5637:L5700" si="89">CONCATENATE(WEEKNUM(A5637,21),"'",TEXT(A5637,"yy"))</f>
        <v>25'16</v>
      </c>
      <c r="M5637" s="1" t="str">
        <f>VLOOKUP(K5637,CW!D:E,2,FALSE)</f>
        <v>Q1'16</v>
      </c>
    </row>
    <row r="5638" spans="1:13">
      <c r="A5638" s="2">
        <v>42546</v>
      </c>
      <c r="B5638" s="1" t="s">
        <v>4018</v>
      </c>
      <c r="C5638" s="1" t="s">
        <v>3611</v>
      </c>
      <c r="D5638" s="1" t="s">
        <v>3566</v>
      </c>
      <c r="E5638" s="92" t="s">
        <v>3532</v>
      </c>
      <c r="F5638" s="45" t="s">
        <v>4592</v>
      </c>
      <c r="G5638" s="1">
        <v>1</v>
      </c>
      <c r="H5638" s="1" t="s">
        <v>3355</v>
      </c>
      <c r="I5638" s="1" t="s">
        <v>3550</v>
      </c>
      <c r="K5638" s="1" t="str">
        <f>VLOOKUP(L5638,CW!C:D,2,FALSE)</f>
        <v>Jun'16</v>
      </c>
      <c r="L5638" s="1" t="str">
        <f t="shared" si="89"/>
        <v>25'16</v>
      </c>
      <c r="M5638" s="1" t="str">
        <f>VLOOKUP(K5638,CW!D:E,2,FALSE)</f>
        <v>Q1'16</v>
      </c>
    </row>
    <row r="5639" spans="1:13">
      <c r="A5639" s="2">
        <v>42546</v>
      </c>
      <c r="B5639" s="1" t="s">
        <v>4018</v>
      </c>
      <c r="C5639" s="1" t="s">
        <v>3611</v>
      </c>
      <c r="D5639" s="1" t="s">
        <v>3566</v>
      </c>
      <c r="E5639" s="92" t="s">
        <v>3532</v>
      </c>
      <c r="F5639" s="45" t="s">
        <v>4583</v>
      </c>
      <c r="G5639" s="1">
        <v>2</v>
      </c>
      <c r="H5639" s="1" t="s">
        <v>3355</v>
      </c>
      <c r="I5639" s="1" t="s">
        <v>3550</v>
      </c>
      <c r="K5639" s="1" t="str">
        <f>VLOOKUP(L5639,CW!C:D,2,FALSE)</f>
        <v>Jun'16</v>
      </c>
      <c r="L5639" s="1" t="str">
        <f t="shared" si="89"/>
        <v>25'16</v>
      </c>
      <c r="M5639" s="1" t="str">
        <f>VLOOKUP(K5639,CW!D:E,2,FALSE)</f>
        <v>Q1'16</v>
      </c>
    </row>
    <row r="5640" spans="1:13">
      <c r="A5640" s="2">
        <v>42546</v>
      </c>
      <c r="B5640" s="1" t="s">
        <v>4018</v>
      </c>
      <c r="C5640" s="1" t="s">
        <v>3611</v>
      </c>
      <c r="D5640" s="1" t="s">
        <v>3566</v>
      </c>
      <c r="E5640" s="92" t="s">
        <v>3532</v>
      </c>
      <c r="F5640" s="98" t="s">
        <v>4584</v>
      </c>
      <c r="G5640" s="1">
        <v>3</v>
      </c>
      <c r="H5640" s="1" t="s">
        <v>3355</v>
      </c>
      <c r="I5640" s="1" t="s">
        <v>3550</v>
      </c>
      <c r="K5640" s="1" t="str">
        <f>VLOOKUP(L5640,CW!C:D,2,FALSE)</f>
        <v>Jun'16</v>
      </c>
      <c r="L5640" s="1" t="str">
        <f t="shared" si="89"/>
        <v>25'16</v>
      </c>
      <c r="M5640" s="1" t="str">
        <f>VLOOKUP(K5640,CW!D:E,2,FALSE)</f>
        <v>Q1'16</v>
      </c>
    </row>
    <row r="5641" spans="1:13">
      <c r="A5641" s="2">
        <v>42546</v>
      </c>
      <c r="B5641" s="1" t="s">
        <v>4019</v>
      </c>
      <c r="C5641" s="1" t="s">
        <v>3564</v>
      </c>
      <c r="D5641" s="1" t="s">
        <v>3566</v>
      </c>
      <c r="E5641" s="92" t="s">
        <v>3532</v>
      </c>
      <c r="F5641" s="45" t="s">
        <v>3341</v>
      </c>
      <c r="G5641" s="1">
        <v>3</v>
      </c>
      <c r="H5641" s="1" t="s">
        <v>3355</v>
      </c>
      <c r="I5641" s="1" t="s">
        <v>3550</v>
      </c>
      <c r="K5641" s="1" t="str">
        <f>VLOOKUP(L5641,CW!C:D,2,FALSE)</f>
        <v>Jun'16</v>
      </c>
      <c r="L5641" s="1" t="str">
        <f t="shared" si="89"/>
        <v>25'16</v>
      </c>
      <c r="M5641" s="1" t="str">
        <f>VLOOKUP(K5641,CW!D:E,2,FALSE)</f>
        <v>Q1'16</v>
      </c>
    </row>
    <row r="5642" spans="1:13">
      <c r="A5642" s="2">
        <v>42546</v>
      </c>
      <c r="B5642" s="1" t="s">
        <v>4019</v>
      </c>
      <c r="C5642" s="1" t="s">
        <v>3564</v>
      </c>
      <c r="D5642" s="1" t="s">
        <v>3566</v>
      </c>
      <c r="E5642" s="92" t="s">
        <v>3532</v>
      </c>
      <c r="F5642" s="45" t="s">
        <v>4592</v>
      </c>
      <c r="G5642" s="1">
        <v>1</v>
      </c>
      <c r="H5642" s="1" t="s">
        <v>3355</v>
      </c>
      <c r="I5642" s="1" t="s">
        <v>3550</v>
      </c>
      <c r="K5642" s="1" t="str">
        <f>VLOOKUP(L5642,CW!C:D,2,FALSE)</f>
        <v>Jun'16</v>
      </c>
      <c r="L5642" s="1" t="str">
        <f t="shared" si="89"/>
        <v>25'16</v>
      </c>
      <c r="M5642" s="1" t="str">
        <f>VLOOKUP(K5642,CW!D:E,2,FALSE)</f>
        <v>Q1'16</v>
      </c>
    </row>
    <row r="5643" spans="1:13">
      <c r="A5643" s="2">
        <v>42546</v>
      </c>
      <c r="B5643" s="1" t="s">
        <v>4019</v>
      </c>
      <c r="C5643" s="1" t="s">
        <v>3564</v>
      </c>
      <c r="D5643" s="1" t="s">
        <v>3566</v>
      </c>
      <c r="E5643" s="92" t="s">
        <v>3532</v>
      </c>
      <c r="F5643" s="45" t="s">
        <v>4581</v>
      </c>
      <c r="G5643" s="1">
        <v>1</v>
      </c>
      <c r="H5643" s="1" t="s">
        <v>3355</v>
      </c>
      <c r="I5643" s="1" t="s">
        <v>3550</v>
      </c>
      <c r="K5643" s="1" t="str">
        <f>VLOOKUP(L5643,CW!C:D,2,FALSE)</f>
        <v>Jun'16</v>
      </c>
      <c r="L5643" s="1" t="str">
        <f t="shared" si="89"/>
        <v>25'16</v>
      </c>
      <c r="M5643" s="1" t="str">
        <f>VLOOKUP(K5643,CW!D:E,2,FALSE)</f>
        <v>Q1'16</v>
      </c>
    </row>
    <row r="5644" spans="1:13">
      <c r="A5644" s="2">
        <v>42546</v>
      </c>
      <c r="B5644" s="1" t="s">
        <v>4019</v>
      </c>
      <c r="C5644" s="1" t="s">
        <v>3564</v>
      </c>
      <c r="D5644" s="1" t="s">
        <v>3566</v>
      </c>
      <c r="E5644" s="92" t="s">
        <v>3532</v>
      </c>
      <c r="F5644" s="98" t="s">
        <v>4584</v>
      </c>
      <c r="G5644" s="1">
        <v>1</v>
      </c>
      <c r="H5644" s="1" t="s">
        <v>3355</v>
      </c>
      <c r="I5644" s="1" t="s">
        <v>3550</v>
      </c>
      <c r="K5644" s="1" t="str">
        <f>VLOOKUP(L5644,CW!C:D,2,FALSE)</f>
        <v>Jun'16</v>
      </c>
      <c r="L5644" s="1" t="str">
        <f t="shared" si="89"/>
        <v>25'16</v>
      </c>
      <c r="M5644" s="1" t="str">
        <f>VLOOKUP(K5644,CW!D:E,2,FALSE)</f>
        <v>Q1'16</v>
      </c>
    </row>
    <row r="5645" spans="1:13">
      <c r="A5645" s="2">
        <v>42546</v>
      </c>
      <c r="B5645" s="1" t="s">
        <v>4020</v>
      </c>
      <c r="C5645" s="1" t="s">
        <v>3611</v>
      </c>
      <c r="D5645" s="1" t="s">
        <v>3566</v>
      </c>
      <c r="E5645" s="92" t="s">
        <v>3532</v>
      </c>
      <c r="F5645" s="45" t="s">
        <v>3341</v>
      </c>
      <c r="G5645" s="1">
        <v>1</v>
      </c>
      <c r="H5645" s="1" t="s">
        <v>3355</v>
      </c>
      <c r="I5645" s="1" t="s">
        <v>3550</v>
      </c>
      <c r="K5645" s="1" t="str">
        <f>VLOOKUP(L5645,CW!C:D,2,FALSE)</f>
        <v>Jun'16</v>
      </c>
      <c r="L5645" s="1" t="str">
        <f t="shared" si="89"/>
        <v>25'16</v>
      </c>
      <c r="M5645" s="1" t="str">
        <f>VLOOKUP(K5645,CW!D:E,2,FALSE)</f>
        <v>Q1'16</v>
      </c>
    </row>
    <row r="5646" spans="1:13">
      <c r="A5646" s="2">
        <v>42546</v>
      </c>
      <c r="B5646" s="1" t="s">
        <v>4021</v>
      </c>
      <c r="C5646" s="1" t="s">
        <v>3611</v>
      </c>
      <c r="D5646" s="1" t="s">
        <v>3566</v>
      </c>
      <c r="E5646" s="92" t="s">
        <v>3532</v>
      </c>
      <c r="F5646" s="45" t="s">
        <v>3341</v>
      </c>
      <c r="G5646" s="1">
        <v>2</v>
      </c>
      <c r="H5646" s="1" t="s">
        <v>3355</v>
      </c>
      <c r="I5646" s="1" t="s">
        <v>3550</v>
      </c>
      <c r="K5646" s="1" t="str">
        <f>VLOOKUP(L5646,CW!C:D,2,FALSE)</f>
        <v>Jun'16</v>
      </c>
      <c r="L5646" s="1" t="str">
        <f t="shared" si="89"/>
        <v>25'16</v>
      </c>
      <c r="M5646" s="1" t="str">
        <f>VLOOKUP(K5646,CW!D:E,2,FALSE)</f>
        <v>Q1'16</v>
      </c>
    </row>
    <row r="5647" spans="1:13">
      <c r="A5647" s="2">
        <v>42546</v>
      </c>
      <c r="B5647" s="1" t="s">
        <v>4022</v>
      </c>
      <c r="C5647" s="1" t="s">
        <v>3338</v>
      </c>
      <c r="D5647" s="1" t="s">
        <v>3540</v>
      </c>
      <c r="E5647" s="92" t="s">
        <v>3532</v>
      </c>
      <c r="F5647" s="45" t="s">
        <v>3341</v>
      </c>
      <c r="G5647" s="1">
        <v>1</v>
      </c>
      <c r="H5647" s="1" t="s">
        <v>3355</v>
      </c>
      <c r="I5647" s="1" t="s">
        <v>3550</v>
      </c>
      <c r="K5647" s="1" t="str">
        <f>VLOOKUP(L5647,CW!C:D,2,FALSE)</f>
        <v>Jun'16</v>
      </c>
      <c r="L5647" s="1" t="str">
        <f t="shared" si="89"/>
        <v>25'16</v>
      </c>
      <c r="M5647" s="1" t="str">
        <f>VLOOKUP(K5647,CW!D:E,2,FALSE)</f>
        <v>Q1'16</v>
      </c>
    </row>
    <row r="5648" spans="1:13">
      <c r="A5648" s="2">
        <v>42546</v>
      </c>
      <c r="B5648" s="1" t="s">
        <v>4022</v>
      </c>
      <c r="C5648" s="1" t="s">
        <v>3338</v>
      </c>
      <c r="D5648" s="1" t="s">
        <v>3540</v>
      </c>
      <c r="E5648" s="92" t="s">
        <v>3532</v>
      </c>
      <c r="F5648" s="45" t="s">
        <v>4582</v>
      </c>
      <c r="G5648" s="1">
        <v>1</v>
      </c>
      <c r="H5648" s="1" t="s">
        <v>3355</v>
      </c>
      <c r="I5648" s="1" t="s">
        <v>3550</v>
      </c>
      <c r="K5648" s="1" t="str">
        <f>VLOOKUP(L5648,CW!C:D,2,FALSE)</f>
        <v>Jun'16</v>
      </c>
      <c r="L5648" s="1" t="str">
        <f t="shared" si="89"/>
        <v>25'16</v>
      </c>
      <c r="M5648" s="1" t="str">
        <f>VLOOKUP(K5648,CW!D:E,2,FALSE)</f>
        <v>Q1'16</v>
      </c>
    </row>
    <row r="5649" spans="1:13">
      <c r="A5649" s="2">
        <v>42546</v>
      </c>
      <c r="B5649" s="1" t="s">
        <v>4023</v>
      </c>
      <c r="C5649" s="1" t="s">
        <v>3335</v>
      </c>
      <c r="D5649" s="1" t="s">
        <v>3540</v>
      </c>
      <c r="E5649" s="92" t="s">
        <v>3532</v>
      </c>
      <c r="F5649" s="45" t="s">
        <v>3341</v>
      </c>
      <c r="G5649" s="1">
        <v>1</v>
      </c>
      <c r="H5649" s="1" t="s">
        <v>3355</v>
      </c>
      <c r="I5649" s="1" t="s">
        <v>3550</v>
      </c>
      <c r="K5649" s="1" t="str">
        <f>VLOOKUP(L5649,CW!C:D,2,FALSE)</f>
        <v>Jun'16</v>
      </c>
      <c r="L5649" s="1" t="str">
        <f t="shared" si="89"/>
        <v>25'16</v>
      </c>
      <c r="M5649" s="1" t="str">
        <f>VLOOKUP(K5649,CW!D:E,2,FALSE)</f>
        <v>Q1'16</v>
      </c>
    </row>
    <row r="5650" spans="1:13">
      <c r="A5650" s="2">
        <v>42546</v>
      </c>
      <c r="B5650" s="1" t="s">
        <v>4024</v>
      </c>
      <c r="C5650" s="1" t="s">
        <v>3309</v>
      </c>
      <c r="D5650" s="1" t="s">
        <v>3929</v>
      </c>
      <c r="E5650" s="92" t="s">
        <v>3532</v>
      </c>
      <c r="F5650" s="45" t="s">
        <v>3341</v>
      </c>
      <c r="G5650" s="1">
        <v>1</v>
      </c>
      <c r="H5650" s="1" t="s">
        <v>3355</v>
      </c>
      <c r="I5650" s="1" t="s">
        <v>3550</v>
      </c>
      <c r="K5650" s="1" t="str">
        <f>VLOOKUP(L5650,CW!C:D,2,FALSE)</f>
        <v>Jun'16</v>
      </c>
      <c r="L5650" s="1" t="str">
        <f t="shared" si="89"/>
        <v>25'16</v>
      </c>
      <c r="M5650" s="1" t="str">
        <f>VLOOKUP(K5650,CW!D:E,2,FALSE)</f>
        <v>Q1'16</v>
      </c>
    </row>
    <row r="5651" spans="1:13">
      <c r="A5651" s="2">
        <v>42546</v>
      </c>
      <c r="B5651" s="1" t="s">
        <v>4024</v>
      </c>
      <c r="C5651" s="1" t="s">
        <v>3309</v>
      </c>
      <c r="D5651" s="1" t="s">
        <v>3929</v>
      </c>
      <c r="E5651" s="92" t="s">
        <v>3532</v>
      </c>
      <c r="F5651" s="98" t="s">
        <v>4584</v>
      </c>
      <c r="G5651" s="1">
        <v>1</v>
      </c>
      <c r="H5651" s="1" t="s">
        <v>3355</v>
      </c>
      <c r="I5651" s="1" t="s">
        <v>3550</v>
      </c>
      <c r="K5651" s="1" t="str">
        <f>VLOOKUP(L5651,CW!C:D,2,FALSE)</f>
        <v>Jun'16</v>
      </c>
      <c r="L5651" s="1" t="str">
        <f t="shared" si="89"/>
        <v>25'16</v>
      </c>
      <c r="M5651" s="1" t="str">
        <f>VLOOKUP(K5651,CW!D:E,2,FALSE)</f>
        <v>Q1'16</v>
      </c>
    </row>
    <row r="5652" spans="1:13">
      <c r="A5652" s="2">
        <v>42546</v>
      </c>
      <c r="B5652" s="1" t="s">
        <v>4025</v>
      </c>
      <c r="C5652" s="1" t="s">
        <v>3309</v>
      </c>
      <c r="D5652" s="1" t="s">
        <v>3929</v>
      </c>
      <c r="E5652" s="92" t="s">
        <v>3532</v>
      </c>
      <c r="F5652" s="45" t="s">
        <v>3341</v>
      </c>
      <c r="G5652" s="1">
        <v>1</v>
      </c>
      <c r="H5652" s="1" t="s">
        <v>3355</v>
      </c>
      <c r="I5652" s="1" t="s">
        <v>3550</v>
      </c>
      <c r="K5652" s="1" t="str">
        <f>VLOOKUP(L5652,CW!C:D,2,FALSE)</f>
        <v>Jun'16</v>
      </c>
      <c r="L5652" s="1" t="str">
        <f t="shared" si="89"/>
        <v>25'16</v>
      </c>
      <c r="M5652" s="1" t="str">
        <f>VLOOKUP(K5652,CW!D:E,2,FALSE)</f>
        <v>Q1'16</v>
      </c>
    </row>
    <row r="5653" spans="1:13">
      <c r="A5653" s="2">
        <v>42546</v>
      </c>
      <c r="B5653" s="1" t="s">
        <v>4026</v>
      </c>
      <c r="C5653" s="1" t="s">
        <v>3335</v>
      </c>
      <c r="D5653" s="1" t="s">
        <v>3929</v>
      </c>
      <c r="E5653" s="92" t="s">
        <v>3532</v>
      </c>
      <c r="F5653" s="45" t="s">
        <v>3341</v>
      </c>
      <c r="G5653" s="1">
        <v>3</v>
      </c>
      <c r="H5653" s="1" t="s">
        <v>3355</v>
      </c>
      <c r="I5653" s="1" t="s">
        <v>3550</v>
      </c>
      <c r="K5653" s="1" t="str">
        <f>VLOOKUP(L5653,CW!C:D,2,FALSE)</f>
        <v>Jun'16</v>
      </c>
      <c r="L5653" s="1" t="str">
        <f t="shared" si="89"/>
        <v>25'16</v>
      </c>
      <c r="M5653" s="1" t="str">
        <f>VLOOKUP(K5653,CW!D:E,2,FALSE)</f>
        <v>Q1'16</v>
      </c>
    </row>
    <row r="5654" spans="1:13">
      <c r="A5654" s="2">
        <v>42546</v>
      </c>
      <c r="B5654" s="1" t="s">
        <v>4027</v>
      </c>
      <c r="C5654" s="1" t="s">
        <v>3309</v>
      </c>
      <c r="D5654" s="1" t="s">
        <v>3929</v>
      </c>
      <c r="E5654" s="92" t="s">
        <v>3532</v>
      </c>
      <c r="F5654" s="45" t="s">
        <v>3341</v>
      </c>
      <c r="G5654" s="1">
        <v>1</v>
      </c>
      <c r="H5654" s="1" t="s">
        <v>3355</v>
      </c>
      <c r="I5654" s="1" t="s">
        <v>3550</v>
      </c>
      <c r="K5654" s="1" t="str">
        <f>VLOOKUP(L5654,CW!C:D,2,FALSE)</f>
        <v>Jun'16</v>
      </c>
      <c r="L5654" s="1" t="str">
        <f t="shared" si="89"/>
        <v>25'16</v>
      </c>
      <c r="M5654" s="1" t="str">
        <f>VLOOKUP(K5654,CW!D:E,2,FALSE)</f>
        <v>Q1'16</v>
      </c>
    </row>
    <row r="5655" spans="1:13">
      <c r="A5655" s="2">
        <v>42546</v>
      </c>
      <c r="B5655" s="1" t="s">
        <v>4027</v>
      </c>
      <c r="C5655" s="1" t="s">
        <v>3309</v>
      </c>
      <c r="D5655" s="1" t="s">
        <v>3929</v>
      </c>
      <c r="E5655" s="92" t="s">
        <v>3532</v>
      </c>
      <c r="F5655" s="45" t="s">
        <v>4592</v>
      </c>
      <c r="G5655" s="1">
        <v>1</v>
      </c>
      <c r="H5655" s="1" t="s">
        <v>3355</v>
      </c>
      <c r="I5655" s="1" t="s">
        <v>3550</v>
      </c>
      <c r="K5655" s="1" t="str">
        <f>VLOOKUP(L5655,CW!C:D,2,FALSE)</f>
        <v>Jun'16</v>
      </c>
      <c r="L5655" s="1" t="str">
        <f t="shared" si="89"/>
        <v>25'16</v>
      </c>
      <c r="M5655" s="1" t="str">
        <f>VLOOKUP(K5655,CW!D:E,2,FALSE)</f>
        <v>Q1'16</v>
      </c>
    </row>
    <row r="5656" spans="1:13">
      <c r="A5656" s="2">
        <v>42546</v>
      </c>
      <c r="B5656" s="1" t="s">
        <v>4028</v>
      </c>
      <c r="C5656" s="1" t="s">
        <v>3335</v>
      </c>
      <c r="D5656" s="1" t="s">
        <v>3938</v>
      </c>
      <c r="E5656" s="92" t="s">
        <v>3532</v>
      </c>
      <c r="F5656" s="45" t="s">
        <v>3341</v>
      </c>
      <c r="G5656" s="1">
        <v>1</v>
      </c>
      <c r="H5656" s="1" t="s">
        <v>3355</v>
      </c>
      <c r="I5656" s="1" t="s">
        <v>3550</v>
      </c>
      <c r="K5656" s="1" t="str">
        <f>VLOOKUP(L5656,CW!C:D,2,FALSE)</f>
        <v>Jun'16</v>
      </c>
      <c r="L5656" s="1" t="str">
        <f t="shared" si="89"/>
        <v>25'16</v>
      </c>
      <c r="M5656" s="1" t="str">
        <f>VLOOKUP(K5656,CW!D:E,2,FALSE)</f>
        <v>Q1'16</v>
      </c>
    </row>
    <row r="5657" spans="1:13">
      <c r="A5657" s="2">
        <v>42546</v>
      </c>
      <c r="B5657" s="1" t="s">
        <v>4029</v>
      </c>
      <c r="C5657" s="1" t="s">
        <v>3307</v>
      </c>
      <c r="D5657" s="1" t="s">
        <v>3938</v>
      </c>
      <c r="E5657" s="92" t="s">
        <v>3532</v>
      </c>
      <c r="F5657" s="45" t="s">
        <v>3341</v>
      </c>
      <c r="G5657" s="1">
        <v>1</v>
      </c>
      <c r="H5657" s="1" t="s">
        <v>3355</v>
      </c>
      <c r="I5657" s="1" t="s">
        <v>3550</v>
      </c>
      <c r="K5657" s="1" t="str">
        <f>VLOOKUP(L5657,CW!C:D,2,FALSE)</f>
        <v>Jun'16</v>
      </c>
      <c r="L5657" s="1" t="str">
        <f t="shared" si="89"/>
        <v>25'16</v>
      </c>
      <c r="M5657" s="1" t="str">
        <f>VLOOKUP(K5657,CW!D:E,2,FALSE)</f>
        <v>Q1'16</v>
      </c>
    </row>
    <row r="5658" spans="1:13">
      <c r="A5658" s="2">
        <v>42546</v>
      </c>
      <c r="B5658" s="1" t="s">
        <v>4029</v>
      </c>
      <c r="C5658" s="1" t="s">
        <v>3307</v>
      </c>
      <c r="D5658" s="1" t="s">
        <v>3938</v>
      </c>
      <c r="E5658" s="92" t="s">
        <v>3532</v>
      </c>
      <c r="F5658" s="45" t="s">
        <v>4583</v>
      </c>
      <c r="G5658" s="1">
        <v>2</v>
      </c>
      <c r="H5658" s="1" t="s">
        <v>3355</v>
      </c>
      <c r="I5658" s="1" t="s">
        <v>3550</v>
      </c>
      <c r="K5658" s="1" t="str">
        <f>VLOOKUP(L5658,CW!C:D,2,FALSE)</f>
        <v>Jun'16</v>
      </c>
      <c r="L5658" s="1" t="str">
        <f t="shared" si="89"/>
        <v>25'16</v>
      </c>
      <c r="M5658" s="1" t="str">
        <f>VLOOKUP(K5658,CW!D:E,2,FALSE)</f>
        <v>Q1'16</v>
      </c>
    </row>
    <row r="5659" spans="1:13">
      <c r="A5659" s="2">
        <v>42546</v>
      </c>
      <c r="B5659" s="1" t="s">
        <v>4029</v>
      </c>
      <c r="C5659" s="1" t="s">
        <v>3307</v>
      </c>
      <c r="D5659" s="1" t="s">
        <v>3938</v>
      </c>
      <c r="E5659" s="92" t="s">
        <v>3532</v>
      </c>
      <c r="F5659" s="98" t="s">
        <v>4584</v>
      </c>
      <c r="G5659" s="1">
        <v>1</v>
      </c>
      <c r="H5659" s="1" t="s">
        <v>3355</v>
      </c>
      <c r="I5659" s="1" t="s">
        <v>3550</v>
      </c>
      <c r="K5659" s="1" t="str">
        <f>VLOOKUP(L5659,CW!C:D,2,FALSE)</f>
        <v>Jun'16</v>
      </c>
      <c r="L5659" s="1" t="str">
        <f t="shared" si="89"/>
        <v>25'16</v>
      </c>
      <c r="M5659" s="1" t="str">
        <f>VLOOKUP(K5659,CW!D:E,2,FALSE)</f>
        <v>Q1'16</v>
      </c>
    </row>
    <row r="5660" spans="1:13">
      <c r="A5660" s="2">
        <v>42546</v>
      </c>
      <c r="B5660" s="1" t="s">
        <v>4030</v>
      </c>
      <c r="C5660" s="1" t="s">
        <v>3307</v>
      </c>
      <c r="D5660" s="1" t="s">
        <v>3540</v>
      </c>
      <c r="E5660" s="92" t="s">
        <v>3532</v>
      </c>
      <c r="F5660" s="45" t="s">
        <v>3341</v>
      </c>
      <c r="G5660" s="1">
        <v>4</v>
      </c>
      <c r="H5660" s="1" t="s">
        <v>3355</v>
      </c>
      <c r="I5660" s="1" t="s">
        <v>3550</v>
      </c>
      <c r="K5660" s="1" t="str">
        <f>VLOOKUP(L5660,CW!C:D,2,FALSE)</f>
        <v>Jun'16</v>
      </c>
      <c r="L5660" s="1" t="str">
        <f t="shared" si="89"/>
        <v>25'16</v>
      </c>
      <c r="M5660" s="1" t="str">
        <f>VLOOKUP(K5660,CW!D:E,2,FALSE)</f>
        <v>Q1'16</v>
      </c>
    </row>
    <row r="5661" spans="1:13">
      <c r="A5661" s="2">
        <v>42546</v>
      </c>
      <c r="B5661" s="1" t="s">
        <v>4031</v>
      </c>
      <c r="C5661" s="1" t="s">
        <v>3338</v>
      </c>
      <c r="D5661" s="1" t="s">
        <v>3938</v>
      </c>
      <c r="E5661" s="92" t="s">
        <v>3532</v>
      </c>
      <c r="F5661" s="98" t="s">
        <v>4584</v>
      </c>
      <c r="G5661" s="1">
        <v>1</v>
      </c>
      <c r="H5661" s="1" t="s">
        <v>3355</v>
      </c>
      <c r="I5661" s="1" t="s">
        <v>3550</v>
      </c>
      <c r="K5661" s="1" t="str">
        <f>VLOOKUP(L5661,CW!C:D,2,FALSE)</f>
        <v>Jun'16</v>
      </c>
      <c r="L5661" s="1" t="str">
        <f t="shared" si="89"/>
        <v>25'16</v>
      </c>
      <c r="M5661" s="1" t="str">
        <f>VLOOKUP(K5661,CW!D:E,2,FALSE)</f>
        <v>Q1'16</v>
      </c>
    </row>
    <row r="5662" spans="1:13">
      <c r="A5662" s="2">
        <v>42546</v>
      </c>
      <c r="B5662" s="1" t="s">
        <v>4031</v>
      </c>
      <c r="C5662" s="1" t="s">
        <v>3338</v>
      </c>
      <c r="D5662" s="1" t="s">
        <v>3938</v>
      </c>
      <c r="E5662" s="92" t="s">
        <v>3532</v>
      </c>
      <c r="F5662" s="45" t="s">
        <v>3693</v>
      </c>
      <c r="G5662" s="1">
        <v>1</v>
      </c>
      <c r="H5662" s="1" t="s">
        <v>3355</v>
      </c>
      <c r="I5662" s="1" t="s">
        <v>3550</v>
      </c>
      <c r="K5662" s="1" t="str">
        <f>VLOOKUP(L5662,CW!C:D,2,FALSE)</f>
        <v>Jun'16</v>
      </c>
      <c r="L5662" s="1" t="str">
        <f t="shared" si="89"/>
        <v>25'16</v>
      </c>
      <c r="M5662" s="1" t="str">
        <f>VLOOKUP(K5662,CW!D:E,2,FALSE)</f>
        <v>Q1'16</v>
      </c>
    </row>
    <row r="5663" spans="1:13">
      <c r="A5663" s="2">
        <v>42546</v>
      </c>
      <c r="B5663" s="1" t="s">
        <v>4032</v>
      </c>
      <c r="C5663" s="1" t="s">
        <v>3309</v>
      </c>
      <c r="D5663" s="1" t="s">
        <v>3938</v>
      </c>
      <c r="E5663" s="92" t="s">
        <v>3532</v>
      </c>
      <c r="F5663" s="45" t="s">
        <v>4583</v>
      </c>
      <c r="G5663" s="1">
        <v>1</v>
      </c>
      <c r="H5663" s="1" t="s">
        <v>3355</v>
      </c>
      <c r="I5663" s="1" t="s">
        <v>3550</v>
      </c>
      <c r="K5663" s="1" t="str">
        <f>VLOOKUP(L5663,CW!C:D,2,FALSE)</f>
        <v>Jun'16</v>
      </c>
      <c r="L5663" s="1" t="str">
        <f t="shared" si="89"/>
        <v>25'16</v>
      </c>
      <c r="M5663" s="1" t="str">
        <f>VLOOKUP(K5663,CW!D:E,2,FALSE)</f>
        <v>Q1'16</v>
      </c>
    </row>
    <row r="5664" spans="1:13">
      <c r="A5664" s="2">
        <v>42546</v>
      </c>
      <c r="B5664" s="1" t="s">
        <v>4032</v>
      </c>
      <c r="C5664" s="1" t="s">
        <v>3309</v>
      </c>
      <c r="D5664" s="1" t="s">
        <v>3938</v>
      </c>
      <c r="E5664" s="92" t="s">
        <v>3532</v>
      </c>
      <c r="F5664" s="45" t="s">
        <v>3693</v>
      </c>
      <c r="G5664" s="1">
        <v>1</v>
      </c>
      <c r="H5664" s="1" t="s">
        <v>3355</v>
      </c>
      <c r="I5664" s="1" t="s">
        <v>3550</v>
      </c>
      <c r="K5664" s="1" t="str">
        <f>VLOOKUP(L5664,CW!C:D,2,FALSE)</f>
        <v>Jun'16</v>
      </c>
      <c r="L5664" s="1" t="str">
        <f t="shared" si="89"/>
        <v>25'16</v>
      </c>
      <c r="M5664" s="1" t="str">
        <f>VLOOKUP(K5664,CW!D:E,2,FALSE)</f>
        <v>Q1'16</v>
      </c>
    </row>
    <row r="5665" spans="1:13">
      <c r="A5665" s="2">
        <v>42546</v>
      </c>
      <c r="B5665" s="1" t="s">
        <v>4033</v>
      </c>
      <c r="C5665" s="1" t="s">
        <v>3307</v>
      </c>
      <c r="D5665" s="1" t="s">
        <v>3938</v>
      </c>
      <c r="E5665" s="92" t="s">
        <v>3532</v>
      </c>
      <c r="F5665" s="45" t="s">
        <v>3341</v>
      </c>
      <c r="G5665" s="1">
        <v>1</v>
      </c>
      <c r="H5665" s="1" t="s">
        <v>3355</v>
      </c>
      <c r="I5665" s="1" t="s">
        <v>3550</v>
      </c>
      <c r="K5665" s="1" t="str">
        <f>VLOOKUP(L5665,CW!C:D,2,FALSE)</f>
        <v>Jun'16</v>
      </c>
      <c r="L5665" s="1" t="str">
        <f t="shared" si="89"/>
        <v>25'16</v>
      </c>
      <c r="M5665" s="1" t="str">
        <f>VLOOKUP(K5665,CW!D:E,2,FALSE)</f>
        <v>Q1'16</v>
      </c>
    </row>
    <row r="5666" spans="1:13">
      <c r="A5666" s="2">
        <v>42546</v>
      </c>
      <c r="B5666" s="1" t="s">
        <v>4033</v>
      </c>
      <c r="C5666" s="1" t="s">
        <v>3307</v>
      </c>
      <c r="D5666" s="1" t="s">
        <v>3938</v>
      </c>
      <c r="E5666" s="92" t="s">
        <v>3532</v>
      </c>
      <c r="F5666" s="45" t="s">
        <v>4583</v>
      </c>
      <c r="G5666" s="1">
        <v>5</v>
      </c>
      <c r="H5666" s="1" t="s">
        <v>3355</v>
      </c>
      <c r="I5666" s="1" t="s">
        <v>3550</v>
      </c>
      <c r="K5666" s="1" t="str">
        <f>VLOOKUP(L5666,CW!C:D,2,FALSE)</f>
        <v>Jun'16</v>
      </c>
      <c r="L5666" s="1" t="str">
        <f t="shared" si="89"/>
        <v>25'16</v>
      </c>
      <c r="M5666" s="1" t="str">
        <f>VLOOKUP(K5666,CW!D:E,2,FALSE)</f>
        <v>Q1'16</v>
      </c>
    </row>
    <row r="5667" spans="1:13">
      <c r="A5667" s="2">
        <v>42546</v>
      </c>
      <c r="B5667" s="1" t="s">
        <v>4033</v>
      </c>
      <c r="C5667" s="1" t="s">
        <v>3307</v>
      </c>
      <c r="D5667" s="1" t="s">
        <v>3938</v>
      </c>
      <c r="E5667" s="92" t="s">
        <v>3532</v>
      </c>
      <c r="F5667" s="98" t="s">
        <v>4584</v>
      </c>
      <c r="G5667" s="1">
        <v>1</v>
      </c>
      <c r="H5667" s="1" t="s">
        <v>3355</v>
      </c>
      <c r="I5667" s="1" t="s">
        <v>3550</v>
      </c>
      <c r="K5667" s="1" t="str">
        <f>VLOOKUP(L5667,CW!C:D,2,FALSE)</f>
        <v>Jun'16</v>
      </c>
      <c r="L5667" s="1" t="str">
        <f t="shared" si="89"/>
        <v>25'16</v>
      </c>
      <c r="M5667" s="1" t="str">
        <f>VLOOKUP(K5667,CW!D:E,2,FALSE)</f>
        <v>Q1'16</v>
      </c>
    </row>
    <row r="5668" spans="1:13">
      <c r="A5668" s="2">
        <v>42546</v>
      </c>
      <c r="B5668" s="1" t="s">
        <v>4034</v>
      </c>
      <c r="C5668" s="1" t="s">
        <v>3307</v>
      </c>
      <c r="D5668" s="1" t="s">
        <v>3929</v>
      </c>
      <c r="E5668" s="92" t="s">
        <v>3532</v>
      </c>
      <c r="F5668" s="45" t="s">
        <v>3341</v>
      </c>
      <c r="G5668" s="1">
        <v>12</v>
      </c>
      <c r="H5668" s="1" t="s">
        <v>3355</v>
      </c>
      <c r="I5668" s="1" t="s">
        <v>3550</v>
      </c>
      <c r="K5668" s="1" t="str">
        <f>VLOOKUP(L5668,CW!C:D,2,FALSE)</f>
        <v>Jun'16</v>
      </c>
      <c r="L5668" s="1" t="str">
        <f t="shared" si="89"/>
        <v>25'16</v>
      </c>
      <c r="M5668" s="1" t="str">
        <f>VLOOKUP(K5668,CW!D:E,2,FALSE)</f>
        <v>Q1'16</v>
      </c>
    </row>
    <row r="5669" spans="1:13">
      <c r="A5669" s="2">
        <v>42546</v>
      </c>
      <c r="B5669" s="1" t="s">
        <v>4034</v>
      </c>
      <c r="C5669" s="1" t="s">
        <v>3307</v>
      </c>
      <c r="D5669" s="1" t="s">
        <v>3929</v>
      </c>
      <c r="E5669" s="92" t="s">
        <v>3532</v>
      </c>
      <c r="F5669" s="45" t="s">
        <v>4581</v>
      </c>
      <c r="G5669" s="1">
        <v>1</v>
      </c>
      <c r="H5669" s="1" t="s">
        <v>3355</v>
      </c>
      <c r="I5669" s="1" t="s">
        <v>3550</v>
      </c>
      <c r="K5669" s="1" t="str">
        <f>VLOOKUP(L5669,CW!C:D,2,FALSE)</f>
        <v>Jun'16</v>
      </c>
      <c r="L5669" s="1" t="str">
        <f t="shared" si="89"/>
        <v>25'16</v>
      </c>
      <c r="M5669" s="1" t="str">
        <f>VLOOKUP(K5669,CW!D:E,2,FALSE)</f>
        <v>Q1'16</v>
      </c>
    </row>
    <row r="5670" spans="1:13">
      <c r="A5670" s="2">
        <v>42546</v>
      </c>
      <c r="B5670" s="1" t="s">
        <v>4034</v>
      </c>
      <c r="C5670" s="1" t="s">
        <v>3307</v>
      </c>
      <c r="D5670" s="1" t="s">
        <v>3929</v>
      </c>
      <c r="E5670" s="92" t="s">
        <v>3532</v>
      </c>
      <c r="F5670" s="45" t="s">
        <v>4583</v>
      </c>
      <c r="G5670" s="1">
        <v>1</v>
      </c>
      <c r="H5670" s="1" t="s">
        <v>3355</v>
      </c>
      <c r="I5670" s="1" t="s">
        <v>3550</v>
      </c>
      <c r="K5670" s="1" t="str">
        <f>VLOOKUP(L5670,CW!C:D,2,FALSE)</f>
        <v>Jun'16</v>
      </c>
      <c r="L5670" s="1" t="str">
        <f t="shared" si="89"/>
        <v>25'16</v>
      </c>
      <c r="M5670" s="1" t="str">
        <f>VLOOKUP(K5670,CW!D:E,2,FALSE)</f>
        <v>Q1'16</v>
      </c>
    </row>
    <row r="5671" spans="1:13">
      <c r="A5671" s="2">
        <v>42546</v>
      </c>
      <c r="B5671" s="1" t="s">
        <v>4034</v>
      </c>
      <c r="C5671" s="1" t="s">
        <v>3307</v>
      </c>
      <c r="D5671" s="1" t="s">
        <v>3929</v>
      </c>
      <c r="E5671" s="92" t="s">
        <v>3532</v>
      </c>
      <c r="F5671" s="45" t="s">
        <v>4582</v>
      </c>
      <c r="G5671" s="1">
        <v>1</v>
      </c>
      <c r="H5671" s="1" t="s">
        <v>3355</v>
      </c>
      <c r="I5671" s="1" t="s">
        <v>3550</v>
      </c>
      <c r="K5671" s="1" t="str">
        <f>VLOOKUP(L5671,CW!C:D,2,FALSE)</f>
        <v>Jun'16</v>
      </c>
      <c r="L5671" s="1" t="str">
        <f t="shared" si="89"/>
        <v>25'16</v>
      </c>
      <c r="M5671" s="1" t="str">
        <f>VLOOKUP(K5671,CW!D:E,2,FALSE)</f>
        <v>Q1'16</v>
      </c>
    </row>
    <row r="5672" spans="1:13">
      <c r="A5672" s="2">
        <v>42546</v>
      </c>
      <c r="B5672" s="1" t="s">
        <v>4034</v>
      </c>
      <c r="C5672" s="1" t="s">
        <v>3307</v>
      </c>
      <c r="D5672" s="1" t="s">
        <v>3929</v>
      </c>
      <c r="E5672" s="92" t="s">
        <v>3532</v>
      </c>
      <c r="F5672" s="45" t="s">
        <v>3693</v>
      </c>
      <c r="G5672" s="1">
        <v>2</v>
      </c>
      <c r="H5672" s="1" t="s">
        <v>3355</v>
      </c>
      <c r="I5672" s="1" t="s">
        <v>3550</v>
      </c>
      <c r="K5672" s="1" t="str">
        <f>VLOOKUP(L5672,CW!C:D,2,FALSE)</f>
        <v>Jun'16</v>
      </c>
      <c r="L5672" s="1" t="str">
        <f t="shared" si="89"/>
        <v>25'16</v>
      </c>
      <c r="M5672" s="1" t="str">
        <f>VLOOKUP(K5672,CW!D:E,2,FALSE)</f>
        <v>Q1'16</v>
      </c>
    </row>
    <row r="5673" spans="1:13">
      <c r="A5673" s="2">
        <v>42547</v>
      </c>
      <c r="B5673" s="1" t="s">
        <v>4035</v>
      </c>
      <c r="C5673" s="1" t="s">
        <v>3351</v>
      </c>
      <c r="D5673" s="1" t="s">
        <v>3556</v>
      </c>
      <c r="E5673" s="92" t="s">
        <v>3532</v>
      </c>
      <c r="F5673" s="45" t="s">
        <v>3341</v>
      </c>
      <c r="G5673" s="1">
        <v>2</v>
      </c>
      <c r="H5673" s="1" t="s">
        <v>3355</v>
      </c>
      <c r="I5673" s="1" t="s">
        <v>3550</v>
      </c>
      <c r="K5673" s="1" t="str">
        <f>VLOOKUP(L5673,CW!C:D,2,FALSE)</f>
        <v>Jun'16</v>
      </c>
      <c r="L5673" s="1" t="str">
        <f t="shared" si="89"/>
        <v>25'16</v>
      </c>
      <c r="M5673" s="1" t="str">
        <f>VLOOKUP(K5673,CW!D:E,2,FALSE)</f>
        <v>Q1'16</v>
      </c>
    </row>
    <row r="5674" spans="1:13">
      <c r="A5674" s="2">
        <v>42547</v>
      </c>
      <c r="B5674" s="1" t="s">
        <v>4036</v>
      </c>
      <c r="C5674" s="1" t="s">
        <v>3351</v>
      </c>
      <c r="D5674" s="1" t="s">
        <v>3556</v>
      </c>
      <c r="E5674" s="92" t="s">
        <v>3532</v>
      </c>
      <c r="F5674" s="45" t="s">
        <v>3341</v>
      </c>
      <c r="G5674" s="1">
        <v>3</v>
      </c>
      <c r="H5674" s="1" t="s">
        <v>3355</v>
      </c>
      <c r="I5674" s="1" t="s">
        <v>3550</v>
      </c>
      <c r="K5674" s="1" t="str">
        <f>VLOOKUP(L5674,CW!C:D,2,FALSE)</f>
        <v>Jun'16</v>
      </c>
      <c r="L5674" s="1" t="str">
        <f t="shared" si="89"/>
        <v>25'16</v>
      </c>
      <c r="M5674" s="1" t="str">
        <f>VLOOKUP(K5674,CW!D:E,2,FALSE)</f>
        <v>Q1'16</v>
      </c>
    </row>
    <row r="5675" spans="1:13">
      <c r="A5675" s="2">
        <v>42547</v>
      </c>
      <c r="B5675" s="1" t="s">
        <v>4037</v>
      </c>
      <c r="C5675" s="1" t="s">
        <v>3536</v>
      </c>
      <c r="D5675" s="1" t="s">
        <v>3556</v>
      </c>
      <c r="E5675" s="92" t="s">
        <v>3532</v>
      </c>
      <c r="F5675" s="45" t="s">
        <v>3341</v>
      </c>
      <c r="G5675" s="1">
        <v>5</v>
      </c>
      <c r="H5675" s="1" t="s">
        <v>3355</v>
      </c>
      <c r="I5675" s="1" t="s">
        <v>3550</v>
      </c>
      <c r="K5675" s="1" t="str">
        <f>VLOOKUP(L5675,CW!C:D,2,FALSE)</f>
        <v>Jun'16</v>
      </c>
      <c r="L5675" s="1" t="str">
        <f t="shared" si="89"/>
        <v>25'16</v>
      </c>
      <c r="M5675" s="1" t="str">
        <f>VLOOKUP(K5675,CW!D:E,2,FALSE)</f>
        <v>Q1'16</v>
      </c>
    </row>
    <row r="5676" spans="1:13">
      <c r="A5676" s="2">
        <v>42547</v>
      </c>
      <c r="B5676" s="1" t="s">
        <v>4038</v>
      </c>
      <c r="C5676" s="1" t="s">
        <v>3611</v>
      </c>
      <c r="D5676" s="1" t="s">
        <v>3831</v>
      </c>
      <c r="E5676" s="92" t="s">
        <v>3532</v>
      </c>
      <c r="F5676" s="45" t="s">
        <v>3341</v>
      </c>
      <c r="G5676" s="1">
        <v>1</v>
      </c>
      <c r="H5676" s="1" t="s">
        <v>3355</v>
      </c>
      <c r="I5676" s="1" t="s">
        <v>3550</v>
      </c>
      <c r="K5676" s="1" t="str">
        <f>VLOOKUP(L5676,CW!C:D,2,FALSE)</f>
        <v>Jun'16</v>
      </c>
      <c r="L5676" s="1" t="str">
        <f t="shared" si="89"/>
        <v>25'16</v>
      </c>
      <c r="M5676" s="1" t="str">
        <f>VLOOKUP(K5676,CW!D:E,2,FALSE)</f>
        <v>Q1'16</v>
      </c>
    </row>
    <row r="5677" spans="1:13">
      <c r="A5677" s="2">
        <v>42547</v>
      </c>
      <c r="B5677" s="1" t="s">
        <v>4038</v>
      </c>
      <c r="C5677" s="1" t="s">
        <v>3611</v>
      </c>
      <c r="D5677" s="1" t="s">
        <v>3831</v>
      </c>
      <c r="E5677" s="92" t="s">
        <v>3532</v>
      </c>
      <c r="F5677" s="45" t="s">
        <v>4583</v>
      </c>
      <c r="G5677" s="1">
        <v>1</v>
      </c>
      <c r="H5677" s="1" t="s">
        <v>3355</v>
      </c>
      <c r="I5677" s="1" t="s">
        <v>3550</v>
      </c>
      <c r="K5677" s="1" t="str">
        <f>VLOOKUP(L5677,CW!C:D,2,FALSE)</f>
        <v>Jun'16</v>
      </c>
      <c r="L5677" s="1" t="str">
        <f t="shared" si="89"/>
        <v>25'16</v>
      </c>
      <c r="M5677" s="1" t="str">
        <f>VLOOKUP(K5677,CW!D:E,2,FALSE)</f>
        <v>Q1'16</v>
      </c>
    </row>
    <row r="5678" spans="1:13">
      <c r="A5678" s="2">
        <v>42547</v>
      </c>
      <c r="B5678" s="1" t="s">
        <v>4039</v>
      </c>
      <c r="C5678" s="1" t="s">
        <v>3351</v>
      </c>
      <c r="D5678" s="1" t="s">
        <v>3556</v>
      </c>
      <c r="E5678" s="92" t="s">
        <v>3532</v>
      </c>
      <c r="F5678" s="45" t="s">
        <v>3341</v>
      </c>
      <c r="G5678" s="1">
        <v>4</v>
      </c>
      <c r="H5678" s="1" t="s">
        <v>3355</v>
      </c>
      <c r="I5678" s="1" t="s">
        <v>3550</v>
      </c>
      <c r="K5678" s="1" t="str">
        <f>VLOOKUP(L5678,CW!C:D,2,FALSE)</f>
        <v>Jun'16</v>
      </c>
      <c r="L5678" s="1" t="str">
        <f t="shared" si="89"/>
        <v>25'16</v>
      </c>
      <c r="M5678" s="1" t="str">
        <f>VLOOKUP(K5678,CW!D:E,2,FALSE)</f>
        <v>Q1'16</v>
      </c>
    </row>
    <row r="5679" spans="1:13">
      <c r="A5679" s="2">
        <v>42547</v>
      </c>
      <c r="B5679" s="1" t="s">
        <v>4040</v>
      </c>
      <c r="C5679" s="1" t="s">
        <v>3611</v>
      </c>
      <c r="D5679" s="1" t="s">
        <v>3803</v>
      </c>
      <c r="E5679" s="92" t="s">
        <v>3532</v>
      </c>
      <c r="F5679" s="45" t="s">
        <v>3341</v>
      </c>
      <c r="G5679" s="1">
        <v>4</v>
      </c>
      <c r="H5679" s="1" t="s">
        <v>3355</v>
      </c>
      <c r="I5679" s="1" t="s">
        <v>3550</v>
      </c>
      <c r="K5679" s="1" t="str">
        <f>VLOOKUP(L5679,CW!C:D,2,FALSE)</f>
        <v>Jun'16</v>
      </c>
      <c r="L5679" s="1" t="str">
        <f t="shared" si="89"/>
        <v>25'16</v>
      </c>
      <c r="M5679" s="1" t="str">
        <f>VLOOKUP(K5679,CW!D:E,2,FALSE)</f>
        <v>Q1'16</v>
      </c>
    </row>
    <row r="5680" spans="1:13">
      <c r="A5680" s="2">
        <v>42547</v>
      </c>
      <c r="B5680" s="1" t="s">
        <v>4040</v>
      </c>
      <c r="C5680" s="1" t="s">
        <v>3611</v>
      </c>
      <c r="D5680" s="1" t="s">
        <v>3803</v>
      </c>
      <c r="E5680" s="92" t="s">
        <v>3532</v>
      </c>
      <c r="F5680" s="45" t="s">
        <v>4592</v>
      </c>
      <c r="G5680" s="1">
        <v>1</v>
      </c>
      <c r="H5680" s="1" t="s">
        <v>3355</v>
      </c>
      <c r="I5680" s="1" t="s">
        <v>3550</v>
      </c>
      <c r="K5680" s="1" t="str">
        <f>VLOOKUP(L5680,CW!C:D,2,FALSE)</f>
        <v>Jun'16</v>
      </c>
      <c r="L5680" s="1" t="str">
        <f t="shared" si="89"/>
        <v>25'16</v>
      </c>
      <c r="M5680" s="1" t="str">
        <f>VLOOKUP(K5680,CW!D:E,2,FALSE)</f>
        <v>Q1'16</v>
      </c>
    </row>
    <row r="5681" spans="1:13">
      <c r="A5681" s="2">
        <v>42547</v>
      </c>
      <c r="B5681" s="1" t="s">
        <v>4041</v>
      </c>
      <c r="C5681" s="1" t="s">
        <v>3325</v>
      </c>
      <c r="D5681" s="1" t="s">
        <v>3556</v>
      </c>
      <c r="E5681" s="92" t="s">
        <v>3532</v>
      </c>
      <c r="F5681" s="45" t="s">
        <v>3341</v>
      </c>
      <c r="G5681" s="1">
        <v>1</v>
      </c>
      <c r="H5681" s="1" t="s">
        <v>3355</v>
      </c>
      <c r="I5681" s="1" t="s">
        <v>3550</v>
      </c>
      <c r="K5681" s="1" t="str">
        <f>VLOOKUP(L5681,CW!C:D,2,FALSE)</f>
        <v>Jun'16</v>
      </c>
      <c r="L5681" s="1" t="str">
        <f t="shared" si="89"/>
        <v>25'16</v>
      </c>
      <c r="M5681" s="1" t="str">
        <f>VLOOKUP(K5681,CW!D:E,2,FALSE)</f>
        <v>Q1'16</v>
      </c>
    </row>
    <row r="5682" spans="1:13">
      <c r="A5682" s="2">
        <v>42547</v>
      </c>
      <c r="B5682" s="1" t="s">
        <v>4042</v>
      </c>
      <c r="C5682" s="1" t="s">
        <v>3909</v>
      </c>
      <c r="D5682" s="1" t="s">
        <v>3556</v>
      </c>
      <c r="E5682" s="92" t="s">
        <v>3532</v>
      </c>
      <c r="F5682" s="45" t="s">
        <v>3341</v>
      </c>
      <c r="G5682" s="1">
        <v>1</v>
      </c>
      <c r="H5682" s="1" t="s">
        <v>3355</v>
      </c>
      <c r="I5682" s="1" t="s">
        <v>3550</v>
      </c>
      <c r="K5682" s="1" t="str">
        <f>VLOOKUP(L5682,CW!C:D,2,FALSE)</f>
        <v>Jun'16</v>
      </c>
      <c r="L5682" s="1" t="str">
        <f t="shared" si="89"/>
        <v>25'16</v>
      </c>
      <c r="M5682" s="1" t="str">
        <f>VLOOKUP(K5682,CW!D:E,2,FALSE)</f>
        <v>Q1'16</v>
      </c>
    </row>
    <row r="5683" spans="1:13">
      <c r="A5683" s="2">
        <v>42547</v>
      </c>
      <c r="B5683" s="1" t="s">
        <v>4043</v>
      </c>
      <c r="C5683" s="1" t="s">
        <v>3909</v>
      </c>
      <c r="D5683" s="1" t="s">
        <v>3556</v>
      </c>
      <c r="E5683" s="92" t="s">
        <v>3532</v>
      </c>
      <c r="F5683" s="45" t="s">
        <v>3341</v>
      </c>
      <c r="G5683" s="1">
        <v>1</v>
      </c>
      <c r="H5683" s="1" t="s">
        <v>3355</v>
      </c>
      <c r="I5683" s="1" t="s">
        <v>3550</v>
      </c>
      <c r="K5683" s="1" t="str">
        <f>VLOOKUP(L5683,CW!C:D,2,FALSE)</f>
        <v>Jun'16</v>
      </c>
      <c r="L5683" s="1" t="str">
        <f t="shared" si="89"/>
        <v>25'16</v>
      </c>
      <c r="M5683" s="1" t="str">
        <f>VLOOKUP(K5683,CW!D:E,2,FALSE)</f>
        <v>Q1'16</v>
      </c>
    </row>
    <row r="5684" spans="1:13">
      <c r="A5684" s="2">
        <v>42547</v>
      </c>
      <c r="B5684" s="1" t="s">
        <v>4044</v>
      </c>
      <c r="C5684" s="1" t="s">
        <v>3325</v>
      </c>
      <c r="D5684" s="1" t="s">
        <v>3556</v>
      </c>
      <c r="E5684" s="92" t="s">
        <v>3532</v>
      </c>
      <c r="F5684" s="45" t="s">
        <v>4592</v>
      </c>
      <c r="G5684" s="1">
        <v>1</v>
      </c>
      <c r="H5684" s="1" t="s">
        <v>3355</v>
      </c>
      <c r="I5684" s="1" t="s">
        <v>3550</v>
      </c>
      <c r="K5684" s="1" t="str">
        <f>VLOOKUP(L5684,CW!C:D,2,FALSE)</f>
        <v>Jun'16</v>
      </c>
      <c r="L5684" s="1" t="str">
        <f t="shared" si="89"/>
        <v>25'16</v>
      </c>
      <c r="M5684" s="1" t="str">
        <f>VLOOKUP(K5684,CW!D:E,2,FALSE)</f>
        <v>Q1'16</v>
      </c>
    </row>
    <row r="5685" spans="1:13">
      <c r="A5685" s="2">
        <v>42547</v>
      </c>
      <c r="B5685" s="1" t="s">
        <v>4045</v>
      </c>
      <c r="C5685" s="1" t="s">
        <v>3318</v>
      </c>
      <c r="D5685" s="1" t="s">
        <v>3556</v>
      </c>
      <c r="E5685" s="92" t="s">
        <v>3532</v>
      </c>
      <c r="F5685" s="45" t="s">
        <v>3341</v>
      </c>
      <c r="G5685" s="1">
        <v>2</v>
      </c>
      <c r="H5685" s="1" t="s">
        <v>3355</v>
      </c>
      <c r="I5685" s="1" t="s">
        <v>3550</v>
      </c>
      <c r="K5685" s="1" t="str">
        <f>VLOOKUP(L5685,CW!C:D,2,FALSE)</f>
        <v>Jun'16</v>
      </c>
      <c r="L5685" s="1" t="str">
        <f t="shared" si="89"/>
        <v>25'16</v>
      </c>
      <c r="M5685" s="1" t="str">
        <f>VLOOKUP(K5685,CW!D:E,2,FALSE)</f>
        <v>Q1'16</v>
      </c>
    </row>
    <row r="5686" spans="1:13">
      <c r="A5686" s="2">
        <v>42547</v>
      </c>
      <c r="B5686" s="1" t="s">
        <v>4045</v>
      </c>
      <c r="C5686" s="1" t="s">
        <v>3318</v>
      </c>
      <c r="D5686" s="1" t="s">
        <v>3556</v>
      </c>
      <c r="E5686" s="92" t="s">
        <v>3532</v>
      </c>
      <c r="F5686" s="45" t="s">
        <v>4583</v>
      </c>
      <c r="G5686" s="1">
        <v>1</v>
      </c>
      <c r="H5686" s="1" t="s">
        <v>3355</v>
      </c>
      <c r="I5686" s="1" t="s">
        <v>3550</v>
      </c>
      <c r="K5686" s="1" t="str">
        <f>VLOOKUP(L5686,CW!C:D,2,FALSE)</f>
        <v>Jun'16</v>
      </c>
      <c r="L5686" s="1" t="str">
        <f t="shared" si="89"/>
        <v>25'16</v>
      </c>
      <c r="M5686" s="1" t="str">
        <f>VLOOKUP(K5686,CW!D:E,2,FALSE)</f>
        <v>Q1'16</v>
      </c>
    </row>
    <row r="5687" spans="1:13">
      <c r="A5687" s="2">
        <v>42547</v>
      </c>
      <c r="B5687" s="1" t="s">
        <v>4045</v>
      </c>
      <c r="C5687" s="1" t="s">
        <v>3318</v>
      </c>
      <c r="D5687" s="1" t="s">
        <v>3556</v>
      </c>
      <c r="E5687" s="92" t="s">
        <v>3532</v>
      </c>
      <c r="F5687" s="45" t="s">
        <v>4582</v>
      </c>
      <c r="G5687" s="1">
        <v>1</v>
      </c>
      <c r="H5687" s="1" t="s">
        <v>3355</v>
      </c>
      <c r="I5687" s="1" t="s">
        <v>3550</v>
      </c>
      <c r="K5687" s="1" t="str">
        <f>VLOOKUP(L5687,CW!C:D,2,FALSE)</f>
        <v>Jun'16</v>
      </c>
      <c r="L5687" s="1" t="str">
        <f t="shared" si="89"/>
        <v>25'16</v>
      </c>
      <c r="M5687" s="1" t="str">
        <f>VLOOKUP(K5687,CW!D:E,2,FALSE)</f>
        <v>Q1'16</v>
      </c>
    </row>
    <row r="5688" spans="1:13">
      <c r="A5688" s="2">
        <v>42547</v>
      </c>
      <c r="B5688" s="1" t="s">
        <v>4046</v>
      </c>
      <c r="C5688" s="1" t="s">
        <v>3909</v>
      </c>
      <c r="D5688" s="1" t="s">
        <v>3556</v>
      </c>
      <c r="E5688" s="92" t="s">
        <v>3532</v>
      </c>
      <c r="F5688" s="45" t="s">
        <v>3341</v>
      </c>
      <c r="G5688" s="1">
        <v>1</v>
      </c>
      <c r="H5688" s="1" t="s">
        <v>3355</v>
      </c>
      <c r="I5688" s="1" t="s">
        <v>3550</v>
      </c>
      <c r="K5688" s="1" t="str">
        <f>VLOOKUP(L5688,CW!C:D,2,FALSE)</f>
        <v>Jun'16</v>
      </c>
      <c r="L5688" s="1" t="str">
        <f t="shared" si="89"/>
        <v>25'16</v>
      </c>
      <c r="M5688" s="1" t="str">
        <f>VLOOKUP(K5688,CW!D:E,2,FALSE)</f>
        <v>Q1'16</v>
      </c>
    </row>
    <row r="5689" spans="1:13">
      <c r="A5689" s="2">
        <v>42547</v>
      </c>
      <c r="B5689" s="1" t="s">
        <v>4046</v>
      </c>
      <c r="C5689" s="1" t="s">
        <v>3909</v>
      </c>
      <c r="D5689" s="1" t="s">
        <v>3556</v>
      </c>
      <c r="E5689" s="92" t="s">
        <v>3532</v>
      </c>
      <c r="F5689" s="45" t="s">
        <v>4583</v>
      </c>
      <c r="G5689" s="1">
        <v>1</v>
      </c>
      <c r="H5689" s="1" t="s">
        <v>3355</v>
      </c>
      <c r="I5689" s="1" t="s">
        <v>3550</v>
      </c>
      <c r="K5689" s="1" t="str">
        <f>VLOOKUP(L5689,CW!C:D,2,FALSE)</f>
        <v>Jun'16</v>
      </c>
      <c r="L5689" s="1" t="str">
        <f t="shared" si="89"/>
        <v>25'16</v>
      </c>
      <c r="M5689" s="1" t="str">
        <f>VLOOKUP(K5689,CW!D:E,2,FALSE)</f>
        <v>Q1'16</v>
      </c>
    </row>
    <row r="5690" spans="1:13">
      <c r="A5690" s="2">
        <v>42547</v>
      </c>
      <c r="B5690" s="1" t="s">
        <v>4047</v>
      </c>
      <c r="C5690" s="1" t="s">
        <v>3611</v>
      </c>
      <c r="D5690" s="1" t="s">
        <v>3556</v>
      </c>
      <c r="E5690" s="92" t="s">
        <v>3532</v>
      </c>
      <c r="F5690" s="45" t="s">
        <v>3341</v>
      </c>
      <c r="G5690" s="1">
        <v>1</v>
      </c>
      <c r="H5690" s="1" t="s">
        <v>3355</v>
      </c>
      <c r="I5690" s="1" t="s">
        <v>3550</v>
      </c>
      <c r="K5690" s="1" t="str">
        <f>VLOOKUP(L5690,CW!C:D,2,FALSE)</f>
        <v>Jun'16</v>
      </c>
      <c r="L5690" s="1" t="str">
        <f t="shared" si="89"/>
        <v>25'16</v>
      </c>
      <c r="M5690" s="1" t="str">
        <f>VLOOKUP(K5690,CW!D:E,2,FALSE)</f>
        <v>Q1'16</v>
      </c>
    </row>
    <row r="5691" spans="1:13">
      <c r="A5691" s="2">
        <v>42547</v>
      </c>
      <c r="B5691" s="1" t="s">
        <v>4047</v>
      </c>
      <c r="C5691" s="1" t="s">
        <v>3611</v>
      </c>
      <c r="D5691" s="1" t="s">
        <v>3556</v>
      </c>
      <c r="E5691" s="92" t="s">
        <v>3532</v>
      </c>
      <c r="F5691" s="45" t="s">
        <v>4592</v>
      </c>
      <c r="G5691" s="1">
        <v>1</v>
      </c>
      <c r="H5691" s="1" t="s">
        <v>3355</v>
      </c>
      <c r="I5691" s="1" t="s">
        <v>3550</v>
      </c>
      <c r="K5691" s="1" t="str">
        <f>VLOOKUP(L5691,CW!C:D,2,FALSE)</f>
        <v>Jun'16</v>
      </c>
      <c r="L5691" s="1" t="str">
        <f t="shared" si="89"/>
        <v>25'16</v>
      </c>
      <c r="M5691" s="1" t="str">
        <f>VLOOKUP(K5691,CW!D:E,2,FALSE)</f>
        <v>Q1'16</v>
      </c>
    </row>
    <row r="5692" spans="1:13">
      <c r="A5692" s="2">
        <v>42547</v>
      </c>
      <c r="B5692" s="1" t="s">
        <v>4047</v>
      </c>
      <c r="C5692" s="1" t="s">
        <v>3611</v>
      </c>
      <c r="D5692" s="1" t="s">
        <v>3556</v>
      </c>
      <c r="E5692" s="92" t="s">
        <v>3532</v>
      </c>
      <c r="F5692" s="98" t="s">
        <v>4584</v>
      </c>
      <c r="G5692" s="1">
        <v>2</v>
      </c>
      <c r="H5692" s="1" t="s">
        <v>3355</v>
      </c>
      <c r="I5692" s="1" t="s">
        <v>3550</v>
      </c>
      <c r="K5692" s="1" t="str">
        <f>VLOOKUP(L5692,CW!C:D,2,FALSE)</f>
        <v>Jun'16</v>
      </c>
      <c r="L5692" s="1" t="str">
        <f t="shared" si="89"/>
        <v>25'16</v>
      </c>
      <c r="M5692" s="1" t="str">
        <f>VLOOKUP(K5692,CW!D:E,2,FALSE)</f>
        <v>Q1'16</v>
      </c>
    </row>
    <row r="5693" spans="1:13">
      <c r="A5693" s="2">
        <v>42547</v>
      </c>
      <c r="B5693" s="1" t="s">
        <v>4048</v>
      </c>
      <c r="C5693" s="1" t="s">
        <v>3909</v>
      </c>
      <c r="D5693" s="1" t="s">
        <v>3556</v>
      </c>
      <c r="E5693" s="92" t="s">
        <v>3532</v>
      </c>
      <c r="F5693" s="45" t="s">
        <v>3341</v>
      </c>
      <c r="G5693" s="1">
        <v>1</v>
      </c>
      <c r="H5693" s="1" t="s">
        <v>3355</v>
      </c>
      <c r="I5693" s="1" t="s">
        <v>3550</v>
      </c>
      <c r="K5693" s="1" t="str">
        <f>VLOOKUP(L5693,CW!C:D,2,FALSE)</f>
        <v>Jun'16</v>
      </c>
      <c r="L5693" s="1" t="str">
        <f t="shared" si="89"/>
        <v>25'16</v>
      </c>
      <c r="M5693" s="1" t="str">
        <f>VLOOKUP(K5693,CW!D:E,2,FALSE)</f>
        <v>Q1'16</v>
      </c>
    </row>
    <row r="5694" spans="1:13">
      <c r="A5694" s="2">
        <v>42547</v>
      </c>
      <c r="B5694" s="1" t="s">
        <v>4049</v>
      </c>
      <c r="C5694" s="1" t="s">
        <v>3909</v>
      </c>
      <c r="D5694" s="1" t="s">
        <v>3556</v>
      </c>
      <c r="E5694" s="92" t="s">
        <v>3532</v>
      </c>
      <c r="F5694" s="45" t="s">
        <v>3341</v>
      </c>
      <c r="G5694" s="1">
        <v>1</v>
      </c>
      <c r="H5694" s="1" t="s">
        <v>3355</v>
      </c>
      <c r="I5694" s="1" t="s">
        <v>3550</v>
      </c>
      <c r="K5694" s="1" t="str">
        <f>VLOOKUP(L5694,CW!C:D,2,FALSE)</f>
        <v>Jun'16</v>
      </c>
      <c r="L5694" s="1" t="str">
        <f t="shared" si="89"/>
        <v>25'16</v>
      </c>
      <c r="M5694" s="1" t="str">
        <f>VLOOKUP(K5694,CW!D:E,2,FALSE)</f>
        <v>Q1'16</v>
      </c>
    </row>
    <row r="5695" spans="1:13">
      <c r="A5695" s="2">
        <v>42547</v>
      </c>
      <c r="B5695" s="1" t="s">
        <v>4049</v>
      </c>
      <c r="C5695" s="1" t="s">
        <v>3909</v>
      </c>
      <c r="D5695" s="1" t="s">
        <v>3556</v>
      </c>
      <c r="E5695" s="92" t="s">
        <v>3532</v>
      </c>
      <c r="F5695" s="98" t="s">
        <v>4584</v>
      </c>
      <c r="G5695" s="1">
        <v>1</v>
      </c>
      <c r="H5695" s="1" t="s">
        <v>3355</v>
      </c>
      <c r="I5695" s="1" t="s">
        <v>3550</v>
      </c>
      <c r="K5695" s="1" t="str">
        <f>VLOOKUP(L5695,CW!C:D,2,FALSE)</f>
        <v>Jun'16</v>
      </c>
      <c r="L5695" s="1" t="str">
        <f t="shared" si="89"/>
        <v>25'16</v>
      </c>
      <c r="M5695" s="1" t="str">
        <f>VLOOKUP(K5695,CW!D:E,2,FALSE)</f>
        <v>Q1'16</v>
      </c>
    </row>
    <row r="5696" spans="1:13">
      <c r="A5696" s="2">
        <v>42547</v>
      </c>
      <c r="B5696" s="1" t="s">
        <v>4050</v>
      </c>
      <c r="C5696" s="1" t="s">
        <v>3307</v>
      </c>
      <c r="D5696" s="1" t="s">
        <v>3831</v>
      </c>
      <c r="E5696" s="92" t="s">
        <v>3532</v>
      </c>
      <c r="F5696" s="45" t="s">
        <v>3341</v>
      </c>
      <c r="G5696" s="1">
        <v>7</v>
      </c>
      <c r="H5696" s="1" t="s">
        <v>3355</v>
      </c>
      <c r="I5696" s="1" t="s">
        <v>3550</v>
      </c>
      <c r="K5696" s="1" t="str">
        <f>VLOOKUP(L5696,CW!C:D,2,FALSE)</f>
        <v>Jun'16</v>
      </c>
      <c r="L5696" s="1" t="str">
        <f t="shared" si="89"/>
        <v>25'16</v>
      </c>
      <c r="M5696" s="1" t="str">
        <f>VLOOKUP(K5696,CW!D:E,2,FALSE)</f>
        <v>Q1'16</v>
      </c>
    </row>
    <row r="5697" spans="1:13">
      <c r="A5697" s="2">
        <v>42547</v>
      </c>
      <c r="B5697" s="1" t="s">
        <v>4050</v>
      </c>
      <c r="C5697" s="1" t="s">
        <v>3307</v>
      </c>
      <c r="D5697" s="1" t="s">
        <v>3831</v>
      </c>
      <c r="E5697" s="92" t="s">
        <v>3532</v>
      </c>
      <c r="F5697" s="45" t="s">
        <v>4583</v>
      </c>
      <c r="G5697" s="1">
        <v>2</v>
      </c>
      <c r="H5697" s="1" t="s">
        <v>3355</v>
      </c>
      <c r="I5697" s="1" t="s">
        <v>3550</v>
      </c>
      <c r="K5697" s="1" t="str">
        <f>VLOOKUP(L5697,CW!C:D,2,FALSE)</f>
        <v>Jun'16</v>
      </c>
      <c r="L5697" s="1" t="str">
        <f t="shared" si="89"/>
        <v>25'16</v>
      </c>
      <c r="M5697" s="1" t="str">
        <f>VLOOKUP(K5697,CW!D:E,2,FALSE)</f>
        <v>Q1'16</v>
      </c>
    </row>
    <row r="5698" spans="1:13">
      <c r="A5698" s="2">
        <v>42547</v>
      </c>
      <c r="B5698" s="1" t="s">
        <v>4050</v>
      </c>
      <c r="C5698" s="1" t="s">
        <v>3307</v>
      </c>
      <c r="D5698" s="1" t="s">
        <v>3831</v>
      </c>
      <c r="E5698" s="92" t="s">
        <v>3532</v>
      </c>
      <c r="F5698" s="98" t="s">
        <v>4584</v>
      </c>
      <c r="G5698" s="1">
        <v>1</v>
      </c>
      <c r="H5698" s="1" t="s">
        <v>3355</v>
      </c>
      <c r="I5698" s="1" t="s">
        <v>3550</v>
      </c>
      <c r="K5698" s="1" t="str">
        <f>VLOOKUP(L5698,CW!C:D,2,FALSE)</f>
        <v>Jun'16</v>
      </c>
      <c r="L5698" s="1" t="str">
        <f t="shared" si="89"/>
        <v>25'16</v>
      </c>
      <c r="M5698" s="1" t="str">
        <f>VLOOKUP(K5698,CW!D:E,2,FALSE)</f>
        <v>Q1'16</v>
      </c>
    </row>
    <row r="5699" spans="1:13">
      <c r="A5699" s="2">
        <v>42547</v>
      </c>
      <c r="B5699" s="1" t="s">
        <v>4050</v>
      </c>
      <c r="C5699" s="1" t="s">
        <v>3307</v>
      </c>
      <c r="D5699" s="1" t="s">
        <v>3831</v>
      </c>
      <c r="E5699" s="92" t="s">
        <v>3532</v>
      </c>
      <c r="F5699" s="45" t="s">
        <v>4582</v>
      </c>
      <c r="G5699" s="1">
        <v>1</v>
      </c>
      <c r="H5699" s="1" t="s">
        <v>3355</v>
      </c>
      <c r="I5699" s="1" t="s">
        <v>3550</v>
      </c>
      <c r="K5699" s="1" t="str">
        <f>VLOOKUP(L5699,CW!C:D,2,FALSE)</f>
        <v>Jun'16</v>
      </c>
      <c r="L5699" s="1" t="str">
        <f t="shared" si="89"/>
        <v>25'16</v>
      </c>
      <c r="M5699" s="1" t="str">
        <f>VLOOKUP(K5699,CW!D:E,2,FALSE)</f>
        <v>Q1'16</v>
      </c>
    </row>
    <row r="5700" spans="1:13">
      <c r="A5700" s="2">
        <v>42547</v>
      </c>
      <c r="B5700" s="1" t="s">
        <v>4051</v>
      </c>
      <c r="C5700" s="1" t="s">
        <v>3338</v>
      </c>
      <c r="D5700" s="1" t="s">
        <v>3831</v>
      </c>
      <c r="E5700" s="92" t="s">
        <v>3532</v>
      </c>
      <c r="F5700" s="45" t="s">
        <v>3341</v>
      </c>
      <c r="G5700" s="1">
        <v>1</v>
      </c>
      <c r="H5700" s="1" t="s">
        <v>3355</v>
      </c>
      <c r="I5700" s="1" t="s">
        <v>3550</v>
      </c>
      <c r="K5700" s="1" t="str">
        <f>VLOOKUP(L5700,CW!C:D,2,FALSE)</f>
        <v>Jun'16</v>
      </c>
      <c r="L5700" s="1" t="str">
        <f t="shared" si="89"/>
        <v>25'16</v>
      </c>
      <c r="M5700" s="1" t="str">
        <f>VLOOKUP(K5700,CW!D:E,2,FALSE)</f>
        <v>Q1'16</v>
      </c>
    </row>
    <row r="5701" spans="1:13">
      <c r="A5701" s="2">
        <v>42547</v>
      </c>
      <c r="B5701" s="1" t="s">
        <v>4052</v>
      </c>
      <c r="C5701" s="1" t="s">
        <v>3338</v>
      </c>
      <c r="D5701" s="1" t="s">
        <v>3671</v>
      </c>
      <c r="E5701" s="92" t="s">
        <v>3532</v>
      </c>
      <c r="F5701" s="45" t="s">
        <v>3341</v>
      </c>
      <c r="G5701" s="1">
        <v>1</v>
      </c>
      <c r="H5701" s="1" t="s">
        <v>3355</v>
      </c>
      <c r="I5701" s="1" t="s">
        <v>3550</v>
      </c>
      <c r="K5701" s="1" t="str">
        <f>VLOOKUP(L5701,CW!C:D,2,FALSE)</f>
        <v>Jun'16</v>
      </c>
      <c r="L5701" s="1" t="str">
        <f t="shared" ref="L5701:L5764" si="90">CONCATENATE(WEEKNUM(A5701,21),"'",TEXT(A5701,"yy"))</f>
        <v>25'16</v>
      </c>
      <c r="M5701" s="1" t="str">
        <f>VLOOKUP(K5701,CW!D:E,2,FALSE)</f>
        <v>Q1'16</v>
      </c>
    </row>
    <row r="5702" spans="1:13">
      <c r="A5702" s="2">
        <v>42547</v>
      </c>
      <c r="B5702" s="1" t="s">
        <v>4052</v>
      </c>
      <c r="C5702" s="1" t="s">
        <v>3338</v>
      </c>
      <c r="D5702" s="1" t="s">
        <v>3671</v>
      </c>
      <c r="E5702" s="92" t="s">
        <v>3532</v>
      </c>
      <c r="F5702" s="45" t="s">
        <v>4583</v>
      </c>
      <c r="G5702" s="1">
        <v>2</v>
      </c>
      <c r="H5702" s="1" t="s">
        <v>3355</v>
      </c>
      <c r="I5702" s="1" t="s">
        <v>3550</v>
      </c>
      <c r="K5702" s="1" t="str">
        <f>VLOOKUP(L5702,CW!C:D,2,FALSE)</f>
        <v>Jun'16</v>
      </c>
      <c r="L5702" s="1" t="str">
        <f t="shared" si="90"/>
        <v>25'16</v>
      </c>
      <c r="M5702" s="1" t="str">
        <f>VLOOKUP(K5702,CW!D:E,2,FALSE)</f>
        <v>Q1'16</v>
      </c>
    </row>
    <row r="5703" spans="1:13">
      <c r="A5703" s="2">
        <v>42547</v>
      </c>
      <c r="B5703" s="1" t="s">
        <v>4052</v>
      </c>
      <c r="C5703" s="1" t="s">
        <v>3338</v>
      </c>
      <c r="D5703" s="1" t="s">
        <v>3671</v>
      </c>
      <c r="E5703" s="92" t="s">
        <v>3532</v>
      </c>
      <c r="F5703" s="45" t="s">
        <v>4582</v>
      </c>
      <c r="G5703" s="1">
        <v>3</v>
      </c>
      <c r="H5703" s="1" t="s">
        <v>3355</v>
      </c>
      <c r="I5703" s="1" t="s">
        <v>3550</v>
      </c>
      <c r="K5703" s="1" t="str">
        <f>VLOOKUP(L5703,CW!C:D,2,FALSE)</f>
        <v>Jun'16</v>
      </c>
      <c r="L5703" s="1" t="str">
        <f t="shared" si="90"/>
        <v>25'16</v>
      </c>
      <c r="M5703" s="1" t="str">
        <f>VLOOKUP(K5703,CW!D:E,2,FALSE)</f>
        <v>Q1'16</v>
      </c>
    </row>
    <row r="5704" spans="1:13">
      <c r="A5704" s="2">
        <v>42547</v>
      </c>
      <c r="B5704" s="1" t="s">
        <v>4053</v>
      </c>
      <c r="C5704" s="1" t="s">
        <v>3338</v>
      </c>
      <c r="D5704" s="1" t="s">
        <v>3671</v>
      </c>
      <c r="E5704" s="92" t="s">
        <v>3532</v>
      </c>
      <c r="F5704" s="45" t="s">
        <v>3341</v>
      </c>
      <c r="G5704" s="1">
        <v>3</v>
      </c>
      <c r="H5704" s="1" t="s">
        <v>3355</v>
      </c>
      <c r="I5704" s="1" t="s">
        <v>3550</v>
      </c>
      <c r="K5704" s="1" t="str">
        <f>VLOOKUP(L5704,CW!C:D,2,FALSE)</f>
        <v>Jun'16</v>
      </c>
      <c r="L5704" s="1" t="str">
        <f t="shared" si="90"/>
        <v>25'16</v>
      </c>
      <c r="M5704" s="1" t="str">
        <f>VLOOKUP(K5704,CW!D:E,2,FALSE)</f>
        <v>Q1'16</v>
      </c>
    </row>
    <row r="5705" spans="1:13">
      <c r="A5705" s="2">
        <v>42547</v>
      </c>
      <c r="B5705" s="1" t="s">
        <v>4053</v>
      </c>
      <c r="C5705" s="1" t="s">
        <v>3338</v>
      </c>
      <c r="D5705" s="1" t="s">
        <v>3671</v>
      </c>
      <c r="E5705" s="92" t="s">
        <v>3532</v>
      </c>
      <c r="F5705" s="45" t="s">
        <v>4583</v>
      </c>
      <c r="G5705" s="1">
        <v>2</v>
      </c>
      <c r="H5705" s="1" t="s">
        <v>3355</v>
      </c>
      <c r="I5705" s="1" t="s">
        <v>3550</v>
      </c>
      <c r="K5705" s="1" t="str">
        <f>VLOOKUP(L5705,CW!C:D,2,FALSE)</f>
        <v>Jun'16</v>
      </c>
      <c r="L5705" s="1" t="str">
        <f t="shared" si="90"/>
        <v>25'16</v>
      </c>
      <c r="M5705" s="1" t="str">
        <f>VLOOKUP(K5705,CW!D:E,2,FALSE)</f>
        <v>Q1'16</v>
      </c>
    </row>
    <row r="5706" spans="1:13">
      <c r="A5706" s="2">
        <v>42547</v>
      </c>
      <c r="B5706" s="1" t="s">
        <v>4053</v>
      </c>
      <c r="C5706" s="1" t="s">
        <v>3338</v>
      </c>
      <c r="D5706" s="1" t="s">
        <v>3671</v>
      </c>
      <c r="E5706" s="92" t="s">
        <v>3532</v>
      </c>
      <c r="F5706" s="45" t="s">
        <v>4582</v>
      </c>
      <c r="G5706" s="1">
        <v>1</v>
      </c>
      <c r="H5706" s="1" t="s">
        <v>3355</v>
      </c>
      <c r="I5706" s="1" t="s">
        <v>3550</v>
      </c>
      <c r="K5706" s="1" t="str">
        <f>VLOOKUP(L5706,CW!C:D,2,FALSE)</f>
        <v>Jun'16</v>
      </c>
      <c r="L5706" s="1" t="str">
        <f t="shared" si="90"/>
        <v>25'16</v>
      </c>
      <c r="M5706" s="1" t="str">
        <f>VLOOKUP(K5706,CW!D:E,2,FALSE)</f>
        <v>Q1'16</v>
      </c>
    </row>
    <row r="5707" spans="1:13">
      <c r="A5707" s="2">
        <v>42547</v>
      </c>
      <c r="B5707" s="1" t="s">
        <v>4054</v>
      </c>
      <c r="C5707" s="1" t="s">
        <v>3326</v>
      </c>
      <c r="D5707" s="1" t="s">
        <v>3938</v>
      </c>
      <c r="E5707" s="92" t="s">
        <v>3532</v>
      </c>
      <c r="F5707" s="45" t="s">
        <v>3341</v>
      </c>
      <c r="G5707" s="1">
        <v>2</v>
      </c>
      <c r="H5707" s="1" t="s">
        <v>3355</v>
      </c>
      <c r="I5707" s="1" t="s">
        <v>3550</v>
      </c>
      <c r="K5707" s="1" t="str">
        <f>VLOOKUP(L5707,CW!C:D,2,FALSE)</f>
        <v>Jun'16</v>
      </c>
      <c r="L5707" s="1" t="str">
        <f t="shared" si="90"/>
        <v>25'16</v>
      </c>
      <c r="M5707" s="1" t="str">
        <f>VLOOKUP(K5707,CW!D:E,2,FALSE)</f>
        <v>Q1'16</v>
      </c>
    </row>
    <row r="5708" spans="1:13">
      <c r="A5708" s="2">
        <v>42547</v>
      </c>
      <c r="B5708" s="1" t="s">
        <v>4054</v>
      </c>
      <c r="C5708" s="1" t="s">
        <v>3326</v>
      </c>
      <c r="D5708" s="1" t="s">
        <v>3938</v>
      </c>
      <c r="E5708" s="92" t="s">
        <v>3532</v>
      </c>
      <c r="F5708" s="45" t="s">
        <v>4583</v>
      </c>
      <c r="G5708" s="1">
        <v>2</v>
      </c>
      <c r="H5708" s="1" t="s">
        <v>3355</v>
      </c>
      <c r="I5708" s="1" t="s">
        <v>3550</v>
      </c>
      <c r="K5708" s="1" t="str">
        <f>VLOOKUP(L5708,CW!C:D,2,FALSE)</f>
        <v>Jun'16</v>
      </c>
      <c r="L5708" s="1" t="str">
        <f t="shared" si="90"/>
        <v>25'16</v>
      </c>
      <c r="M5708" s="1" t="str">
        <f>VLOOKUP(K5708,CW!D:E,2,FALSE)</f>
        <v>Q1'16</v>
      </c>
    </row>
    <row r="5709" spans="1:13">
      <c r="A5709" s="2">
        <v>42547</v>
      </c>
      <c r="B5709" s="1" t="s">
        <v>4054</v>
      </c>
      <c r="C5709" s="1" t="s">
        <v>3326</v>
      </c>
      <c r="D5709" s="1" t="s">
        <v>3938</v>
      </c>
      <c r="E5709" s="92" t="s">
        <v>3532</v>
      </c>
      <c r="F5709" s="45" t="s">
        <v>4582</v>
      </c>
      <c r="G5709" s="1">
        <v>5</v>
      </c>
      <c r="H5709" s="1" t="s">
        <v>3355</v>
      </c>
      <c r="I5709" s="1" t="s">
        <v>3550</v>
      </c>
      <c r="K5709" s="1" t="str">
        <f>VLOOKUP(L5709,CW!C:D,2,FALSE)</f>
        <v>Jun'16</v>
      </c>
      <c r="L5709" s="1" t="str">
        <f t="shared" si="90"/>
        <v>25'16</v>
      </c>
      <c r="M5709" s="1" t="str">
        <f>VLOOKUP(K5709,CW!D:E,2,FALSE)</f>
        <v>Q1'16</v>
      </c>
    </row>
    <row r="5710" spans="1:13">
      <c r="A5710" s="2">
        <v>42547</v>
      </c>
      <c r="B5710" s="1" t="s">
        <v>4054</v>
      </c>
      <c r="C5710" s="1" t="s">
        <v>3326</v>
      </c>
      <c r="D5710" s="1" t="s">
        <v>3938</v>
      </c>
      <c r="E5710" s="92" t="s">
        <v>3532</v>
      </c>
      <c r="F5710" s="45" t="s">
        <v>4593</v>
      </c>
      <c r="G5710" s="1">
        <v>1</v>
      </c>
      <c r="H5710" s="1" t="s">
        <v>3355</v>
      </c>
      <c r="I5710" s="1" t="s">
        <v>3550</v>
      </c>
      <c r="K5710" s="1" t="str">
        <f>VLOOKUP(L5710,CW!C:D,2,FALSE)</f>
        <v>Jun'16</v>
      </c>
      <c r="L5710" s="1" t="str">
        <f t="shared" si="90"/>
        <v>25'16</v>
      </c>
      <c r="M5710" s="1" t="str">
        <f>VLOOKUP(K5710,CW!D:E,2,FALSE)</f>
        <v>Q1'16</v>
      </c>
    </row>
    <row r="5711" spans="1:13">
      <c r="A5711" s="2">
        <v>42547</v>
      </c>
      <c r="B5711" s="1" t="s">
        <v>4055</v>
      </c>
      <c r="C5711" s="1" t="s">
        <v>3338</v>
      </c>
      <c r="D5711" s="1" t="s">
        <v>3831</v>
      </c>
      <c r="E5711" s="92" t="s">
        <v>3532</v>
      </c>
      <c r="F5711" s="45" t="s">
        <v>3341</v>
      </c>
      <c r="G5711" s="1">
        <v>1</v>
      </c>
      <c r="H5711" s="1" t="s">
        <v>3355</v>
      </c>
      <c r="I5711" s="1" t="s">
        <v>3550</v>
      </c>
      <c r="K5711" s="1" t="str">
        <f>VLOOKUP(L5711,CW!C:D,2,FALSE)</f>
        <v>Jun'16</v>
      </c>
      <c r="L5711" s="1" t="str">
        <f t="shared" si="90"/>
        <v>25'16</v>
      </c>
      <c r="M5711" s="1" t="str">
        <f>VLOOKUP(K5711,CW!D:E,2,FALSE)</f>
        <v>Q1'16</v>
      </c>
    </row>
    <row r="5712" spans="1:13">
      <c r="A5712" s="2">
        <v>42547</v>
      </c>
      <c r="B5712" s="1" t="s">
        <v>4055</v>
      </c>
      <c r="C5712" s="1" t="s">
        <v>3338</v>
      </c>
      <c r="D5712" s="1" t="s">
        <v>3831</v>
      </c>
      <c r="E5712" s="92" t="s">
        <v>3532</v>
      </c>
      <c r="F5712" s="45" t="s">
        <v>4583</v>
      </c>
      <c r="G5712" s="1">
        <v>1</v>
      </c>
      <c r="H5712" s="1" t="s">
        <v>3355</v>
      </c>
      <c r="I5712" s="1" t="s">
        <v>3550</v>
      </c>
      <c r="K5712" s="1" t="str">
        <f>VLOOKUP(L5712,CW!C:D,2,FALSE)</f>
        <v>Jun'16</v>
      </c>
      <c r="L5712" s="1" t="str">
        <f t="shared" si="90"/>
        <v>25'16</v>
      </c>
      <c r="M5712" s="1" t="str">
        <f>VLOOKUP(K5712,CW!D:E,2,FALSE)</f>
        <v>Q1'16</v>
      </c>
    </row>
    <row r="5713" spans="1:13">
      <c r="A5713" s="2">
        <v>42547</v>
      </c>
      <c r="B5713" s="1" t="s">
        <v>4056</v>
      </c>
      <c r="C5713" s="1" t="s">
        <v>3326</v>
      </c>
      <c r="D5713" s="1" t="s">
        <v>3566</v>
      </c>
      <c r="E5713" s="92" t="s">
        <v>3532</v>
      </c>
      <c r="F5713" s="45" t="s">
        <v>4583</v>
      </c>
      <c r="G5713" s="1">
        <v>1</v>
      </c>
      <c r="H5713" s="1" t="s">
        <v>3355</v>
      </c>
      <c r="I5713" s="1" t="s">
        <v>3550</v>
      </c>
      <c r="K5713" s="1" t="str">
        <f>VLOOKUP(L5713,CW!C:D,2,FALSE)</f>
        <v>Jun'16</v>
      </c>
      <c r="L5713" s="1" t="str">
        <f t="shared" si="90"/>
        <v>25'16</v>
      </c>
      <c r="M5713" s="1" t="str">
        <f>VLOOKUP(K5713,CW!D:E,2,FALSE)</f>
        <v>Q1'16</v>
      </c>
    </row>
    <row r="5714" spans="1:13">
      <c r="A5714" s="2">
        <v>42547</v>
      </c>
      <c r="B5714" s="1" t="s">
        <v>4056</v>
      </c>
      <c r="C5714" s="1" t="s">
        <v>3326</v>
      </c>
      <c r="D5714" s="1" t="s">
        <v>3566</v>
      </c>
      <c r="E5714" s="92" t="s">
        <v>3532</v>
      </c>
      <c r="F5714" s="45" t="s">
        <v>4582</v>
      </c>
      <c r="G5714" s="1">
        <v>1</v>
      </c>
      <c r="H5714" s="1" t="s">
        <v>3355</v>
      </c>
      <c r="I5714" s="1" t="s">
        <v>3550</v>
      </c>
      <c r="K5714" s="1" t="str">
        <f>VLOOKUP(L5714,CW!C:D,2,FALSE)</f>
        <v>Jun'16</v>
      </c>
      <c r="L5714" s="1" t="str">
        <f t="shared" si="90"/>
        <v>25'16</v>
      </c>
      <c r="M5714" s="1" t="str">
        <f>VLOOKUP(K5714,CW!D:E,2,FALSE)</f>
        <v>Q1'16</v>
      </c>
    </row>
    <row r="5715" spans="1:13">
      <c r="A5715" s="2">
        <v>42547</v>
      </c>
      <c r="B5715" s="1" t="s">
        <v>4057</v>
      </c>
      <c r="C5715" s="1" t="s">
        <v>3307</v>
      </c>
      <c r="D5715" s="1" t="s">
        <v>3938</v>
      </c>
      <c r="E5715" s="92" t="s">
        <v>3532</v>
      </c>
      <c r="F5715" s="45" t="s">
        <v>3341</v>
      </c>
      <c r="G5715" s="1">
        <v>7</v>
      </c>
      <c r="H5715" s="1" t="s">
        <v>3355</v>
      </c>
      <c r="I5715" s="1" t="s">
        <v>3550</v>
      </c>
      <c r="K5715" s="1" t="str">
        <f>VLOOKUP(L5715,CW!C:D,2,FALSE)</f>
        <v>Jun'16</v>
      </c>
      <c r="L5715" s="1" t="str">
        <f t="shared" si="90"/>
        <v>25'16</v>
      </c>
      <c r="M5715" s="1" t="str">
        <f>VLOOKUP(K5715,CW!D:E,2,FALSE)</f>
        <v>Q1'16</v>
      </c>
    </row>
    <row r="5716" spans="1:13">
      <c r="A5716" s="2">
        <v>42547</v>
      </c>
      <c r="B5716" s="1" t="s">
        <v>4057</v>
      </c>
      <c r="C5716" s="1" t="s">
        <v>3307</v>
      </c>
      <c r="D5716" s="1" t="s">
        <v>3938</v>
      </c>
      <c r="E5716" s="92" t="s">
        <v>3532</v>
      </c>
      <c r="F5716" s="45" t="s">
        <v>4583</v>
      </c>
      <c r="G5716" s="1">
        <v>1</v>
      </c>
      <c r="H5716" s="1" t="s">
        <v>3355</v>
      </c>
      <c r="I5716" s="1" t="s">
        <v>3550</v>
      </c>
      <c r="K5716" s="1" t="str">
        <f>VLOOKUP(L5716,CW!C:D,2,FALSE)</f>
        <v>Jun'16</v>
      </c>
      <c r="L5716" s="1" t="str">
        <f t="shared" si="90"/>
        <v>25'16</v>
      </c>
      <c r="M5716" s="1" t="str">
        <f>VLOOKUP(K5716,CW!D:E,2,FALSE)</f>
        <v>Q1'16</v>
      </c>
    </row>
    <row r="5717" spans="1:13">
      <c r="A5717" s="2">
        <v>42547</v>
      </c>
      <c r="B5717" s="1" t="s">
        <v>4057</v>
      </c>
      <c r="C5717" s="1" t="s">
        <v>3307</v>
      </c>
      <c r="D5717" s="1" t="s">
        <v>3938</v>
      </c>
      <c r="E5717" s="92" t="s">
        <v>3532</v>
      </c>
      <c r="F5717" s="45" t="s">
        <v>4582</v>
      </c>
      <c r="G5717" s="1">
        <v>2</v>
      </c>
      <c r="H5717" s="1" t="s">
        <v>3355</v>
      </c>
      <c r="I5717" s="1" t="s">
        <v>3550</v>
      </c>
      <c r="K5717" s="1" t="str">
        <f>VLOOKUP(L5717,CW!C:D,2,FALSE)</f>
        <v>Jun'16</v>
      </c>
      <c r="L5717" s="1" t="str">
        <f t="shared" si="90"/>
        <v>25'16</v>
      </c>
      <c r="M5717" s="1" t="str">
        <f>VLOOKUP(K5717,CW!D:E,2,FALSE)</f>
        <v>Q1'16</v>
      </c>
    </row>
    <row r="5718" spans="1:13">
      <c r="A5718" s="2">
        <v>42547</v>
      </c>
      <c r="B5718" s="1" t="s">
        <v>4058</v>
      </c>
      <c r="C5718" s="1" t="s">
        <v>3307</v>
      </c>
      <c r="D5718" s="1" t="s">
        <v>3566</v>
      </c>
      <c r="E5718" s="92" t="s">
        <v>3532</v>
      </c>
      <c r="F5718" s="45" t="s">
        <v>4592</v>
      </c>
      <c r="G5718" s="1">
        <v>1</v>
      </c>
      <c r="H5718" s="1" t="s">
        <v>3355</v>
      </c>
      <c r="I5718" s="1" t="s">
        <v>3550</v>
      </c>
      <c r="K5718" s="1" t="str">
        <f>VLOOKUP(L5718,CW!C:D,2,FALSE)</f>
        <v>Jun'16</v>
      </c>
      <c r="L5718" s="1" t="str">
        <f t="shared" si="90"/>
        <v>25'16</v>
      </c>
      <c r="M5718" s="1" t="str">
        <f>VLOOKUP(K5718,CW!D:E,2,FALSE)</f>
        <v>Q1'16</v>
      </c>
    </row>
    <row r="5719" spans="1:13">
      <c r="A5719" s="2">
        <v>42547</v>
      </c>
      <c r="B5719" s="1" t="s">
        <v>4058</v>
      </c>
      <c r="C5719" s="1" t="s">
        <v>3307</v>
      </c>
      <c r="D5719" s="1" t="s">
        <v>3566</v>
      </c>
      <c r="E5719" s="92" t="s">
        <v>3532</v>
      </c>
      <c r="F5719" s="45" t="s">
        <v>4583</v>
      </c>
      <c r="G5719" s="1">
        <v>2</v>
      </c>
      <c r="H5719" s="1" t="s">
        <v>3355</v>
      </c>
      <c r="I5719" s="1" t="s">
        <v>3550</v>
      </c>
      <c r="K5719" s="1" t="str">
        <f>VLOOKUP(L5719,CW!C:D,2,FALSE)</f>
        <v>Jun'16</v>
      </c>
      <c r="L5719" s="1" t="str">
        <f t="shared" si="90"/>
        <v>25'16</v>
      </c>
      <c r="M5719" s="1" t="str">
        <f>VLOOKUP(K5719,CW!D:E,2,FALSE)</f>
        <v>Q1'16</v>
      </c>
    </row>
    <row r="5720" spans="1:13">
      <c r="A5720" s="2">
        <v>42547</v>
      </c>
      <c r="B5720" s="1" t="s">
        <v>4058</v>
      </c>
      <c r="C5720" s="1" t="s">
        <v>3307</v>
      </c>
      <c r="D5720" s="1" t="s">
        <v>3566</v>
      </c>
      <c r="E5720" s="92" t="s">
        <v>3532</v>
      </c>
      <c r="F5720" s="45" t="s">
        <v>4582</v>
      </c>
      <c r="G5720" s="1">
        <v>1</v>
      </c>
      <c r="H5720" s="1" t="s">
        <v>3355</v>
      </c>
      <c r="I5720" s="1" t="s">
        <v>3550</v>
      </c>
      <c r="K5720" s="1" t="str">
        <f>VLOOKUP(L5720,CW!C:D,2,FALSE)</f>
        <v>Jun'16</v>
      </c>
      <c r="L5720" s="1" t="str">
        <f t="shared" si="90"/>
        <v>25'16</v>
      </c>
      <c r="M5720" s="1" t="str">
        <f>VLOOKUP(K5720,CW!D:E,2,FALSE)</f>
        <v>Q1'16</v>
      </c>
    </row>
    <row r="5721" spans="1:13">
      <c r="A5721" s="2">
        <v>42547</v>
      </c>
      <c r="B5721" s="1" t="s">
        <v>4058</v>
      </c>
      <c r="C5721" s="1" t="s">
        <v>3307</v>
      </c>
      <c r="D5721" s="1" t="s">
        <v>3566</v>
      </c>
      <c r="E5721" s="92" t="s">
        <v>3532</v>
      </c>
      <c r="F5721" s="45" t="s">
        <v>3693</v>
      </c>
      <c r="G5721" s="1">
        <v>1</v>
      </c>
      <c r="H5721" s="1" t="s">
        <v>3355</v>
      </c>
      <c r="I5721" s="1" t="s">
        <v>3550</v>
      </c>
      <c r="K5721" s="1" t="str">
        <f>VLOOKUP(L5721,CW!C:D,2,FALSE)</f>
        <v>Jun'16</v>
      </c>
      <c r="L5721" s="1" t="str">
        <f t="shared" si="90"/>
        <v>25'16</v>
      </c>
      <c r="M5721" s="1" t="str">
        <f>VLOOKUP(K5721,CW!D:E,2,FALSE)</f>
        <v>Q1'16</v>
      </c>
    </row>
    <row r="5722" spans="1:13">
      <c r="A5722" s="2">
        <v>42547</v>
      </c>
      <c r="B5722" s="1" t="s">
        <v>4059</v>
      </c>
      <c r="C5722" s="1" t="s">
        <v>3326</v>
      </c>
      <c r="D5722" s="1" t="s">
        <v>3938</v>
      </c>
      <c r="E5722" s="92" t="s">
        <v>3532</v>
      </c>
      <c r="F5722" s="45" t="s">
        <v>3341</v>
      </c>
      <c r="G5722" s="1">
        <v>5</v>
      </c>
      <c r="H5722" s="1" t="s">
        <v>3355</v>
      </c>
      <c r="I5722" s="1" t="s">
        <v>3550</v>
      </c>
      <c r="K5722" s="1" t="str">
        <f>VLOOKUP(L5722,CW!C:D,2,FALSE)</f>
        <v>Jun'16</v>
      </c>
      <c r="L5722" s="1" t="str">
        <f t="shared" si="90"/>
        <v>25'16</v>
      </c>
      <c r="M5722" s="1" t="str">
        <f>VLOOKUP(K5722,CW!D:E,2,FALSE)</f>
        <v>Q1'16</v>
      </c>
    </row>
    <row r="5723" spans="1:13">
      <c r="A5723" s="2">
        <v>42547</v>
      </c>
      <c r="B5723" s="1" t="s">
        <v>4059</v>
      </c>
      <c r="C5723" s="1" t="s">
        <v>3326</v>
      </c>
      <c r="D5723" s="1" t="s">
        <v>3938</v>
      </c>
      <c r="E5723" s="92" t="s">
        <v>3532</v>
      </c>
      <c r="F5723" s="45" t="s">
        <v>4583</v>
      </c>
      <c r="G5723" s="1">
        <v>4</v>
      </c>
      <c r="H5723" s="1" t="s">
        <v>3355</v>
      </c>
      <c r="I5723" s="1" t="s">
        <v>3550</v>
      </c>
      <c r="K5723" s="1" t="str">
        <f>VLOOKUP(L5723,CW!C:D,2,FALSE)</f>
        <v>Jun'16</v>
      </c>
      <c r="L5723" s="1" t="str">
        <f t="shared" si="90"/>
        <v>25'16</v>
      </c>
      <c r="M5723" s="1" t="str">
        <f>VLOOKUP(K5723,CW!D:E,2,FALSE)</f>
        <v>Q1'16</v>
      </c>
    </row>
    <row r="5724" spans="1:13">
      <c r="A5724" s="2">
        <v>42547</v>
      </c>
      <c r="B5724" s="1" t="s">
        <v>4059</v>
      </c>
      <c r="C5724" s="1" t="s">
        <v>3326</v>
      </c>
      <c r="D5724" s="1" t="s">
        <v>3938</v>
      </c>
      <c r="E5724" s="92" t="s">
        <v>3532</v>
      </c>
      <c r="F5724" s="45" t="s">
        <v>4582</v>
      </c>
      <c r="G5724" s="1">
        <v>1</v>
      </c>
      <c r="H5724" s="1" t="s">
        <v>3355</v>
      </c>
      <c r="I5724" s="1" t="s">
        <v>3550</v>
      </c>
      <c r="K5724" s="1" t="str">
        <f>VLOOKUP(L5724,CW!C:D,2,FALSE)</f>
        <v>Jun'16</v>
      </c>
      <c r="L5724" s="1" t="str">
        <f t="shared" si="90"/>
        <v>25'16</v>
      </c>
      <c r="M5724" s="1" t="str">
        <f>VLOOKUP(K5724,CW!D:E,2,FALSE)</f>
        <v>Q1'16</v>
      </c>
    </row>
    <row r="5725" spans="1:13">
      <c r="A5725" s="2">
        <v>42547</v>
      </c>
      <c r="B5725" s="1" t="s">
        <v>4060</v>
      </c>
      <c r="C5725" s="1" t="s">
        <v>3326</v>
      </c>
      <c r="D5725" s="1" t="s">
        <v>3938</v>
      </c>
      <c r="E5725" s="92" t="s">
        <v>3532</v>
      </c>
      <c r="F5725" s="45" t="s">
        <v>3341</v>
      </c>
      <c r="G5725" s="1">
        <v>3</v>
      </c>
      <c r="H5725" s="1" t="s">
        <v>3355</v>
      </c>
      <c r="I5725" s="1" t="s">
        <v>3550</v>
      </c>
      <c r="K5725" s="1" t="str">
        <f>VLOOKUP(L5725,CW!C:D,2,FALSE)</f>
        <v>Jun'16</v>
      </c>
      <c r="L5725" s="1" t="str">
        <f t="shared" si="90"/>
        <v>25'16</v>
      </c>
      <c r="M5725" s="1" t="str">
        <f>VLOOKUP(K5725,CW!D:E,2,FALSE)</f>
        <v>Q1'16</v>
      </c>
    </row>
    <row r="5726" spans="1:13">
      <c r="A5726" s="2">
        <v>42547</v>
      </c>
      <c r="B5726" s="1" t="s">
        <v>4060</v>
      </c>
      <c r="C5726" s="1" t="s">
        <v>3326</v>
      </c>
      <c r="D5726" s="1" t="s">
        <v>3938</v>
      </c>
      <c r="E5726" s="92" t="s">
        <v>3532</v>
      </c>
      <c r="F5726" s="45" t="s">
        <v>4583</v>
      </c>
      <c r="G5726" s="1">
        <v>2</v>
      </c>
      <c r="H5726" s="1" t="s">
        <v>3355</v>
      </c>
      <c r="I5726" s="1" t="s">
        <v>3550</v>
      </c>
      <c r="K5726" s="1" t="str">
        <f>VLOOKUP(L5726,CW!C:D,2,FALSE)</f>
        <v>Jun'16</v>
      </c>
      <c r="L5726" s="1" t="str">
        <f t="shared" si="90"/>
        <v>25'16</v>
      </c>
      <c r="M5726" s="1" t="str">
        <f>VLOOKUP(K5726,CW!D:E,2,FALSE)</f>
        <v>Q1'16</v>
      </c>
    </row>
    <row r="5727" spans="1:13">
      <c r="A5727" s="2">
        <v>42547</v>
      </c>
      <c r="B5727" s="1" t="s">
        <v>4060</v>
      </c>
      <c r="C5727" s="1" t="s">
        <v>3326</v>
      </c>
      <c r="D5727" s="1" t="s">
        <v>3938</v>
      </c>
      <c r="E5727" s="92" t="s">
        <v>3532</v>
      </c>
      <c r="F5727" s="45" t="s">
        <v>4582</v>
      </c>
      <c r="G5727" s="1">
        <v>2</v>
      </c>
      <c r="H5727" s="1" t="s">
        <v>3355</v>
      </c>
      <c r="I5727" s="1" t="s">
        <v>3550</v>
      </c>
      <c r="K5727" s="1" t="str">
        <f>VLOOKUP(L5727,CW!C:D,2,FALSE)</f>
        <v>Jun'16</v>
      </c>
      <c r="L5727" s="1" t="str">
        <f t="shared" si="90"/>
        <v>25'16</v>
      </c>
      <c r="M5727" s="1" t="str">
        <f>VLOOKUP(K5727,CW!D:E,2,FALSE)</f>
        <v>Q1'16</v>
      </c>
    </row>
    <row r="5728" spans="1:13">
      <c r="A5728" s="2">
        <v>42547</v>
      </c>
      <c r="B5728" s="1" t="s">
        <v>4061</v>
      </c>
      <c r="C5728" s="1" t="s">
        <v>3326</v>
      </c>
      <c r="D5728" s="1" t="s">
        <v>3831</v>
      </c>
      <c r="E5728" s="92" t="s">
        <v>3532</v>
      </c>
      <c r="F5728" s="45" t="s">
        <v>4592</v>
      </c>
      <c r="G5728" s="1">
        <v>1</v>
      </c>
      <c r="H5728" s="1" t="s">
        <v>3355</v>
      </c>
      <c r="I5728" s="1" t="s">
        <v>3550</v>
      </c>
      <c r="K5728" s="1" t="str">
        <f>VLOOKUP(L5728,CW!C:D,2,FALSE)</f>
        <v>Jun'16</v>
      </c>
      <c r="L5728" s="1" t="str">
        <f t="shared" si="90"/>
        <v>25'16</v>
      </c>
      <c r="M5728" s="1" t="str">
        <f>VLOOKUP(K5728,CW!D:E,2,FALSE)</f>
        <v>Q1'16</v>
      </c>
    </row>
    <row r="5729" spans="1:13">
      <c r="A5729" s="2">
        <v>42547</v>
      </c>
      <c r="B5729" s="1" t="s">
        <v>4062</v>
      </c>
      <c r="C5729" s="1" t="s">
        <v>3326</v>
      </c>
      <c r="D5729" s="1" t="s">
        <v>3671</v>
      </c>
      <c r="E5729" s="92" t="s">
        <v>3532</v>
      </c>
      <c r="F5729" s="45" t="s">
        <v>3341</v>
      </c>
      <c r="G5729" s="1">
        <v>5</v>
      </c>
      <c r="H5729" s="1" t="s">
        <v>3355</v>
      </c>
      <c r="I5729" s="1" t="s">
        <v>3550</v>
      </c>
      <c r="K5729" s="1" t="str">
        <f>VLOOKUP(L5729,CW!C:D,2,FALSE)</f>
        <v>Jun'16</v>
      </c>
      <c r="L5729" s="1" t="str">
        <f t="shared" si="90"/>
        <v>25'16</v>
      </c>
      <c r="M5729" s="1" t="str">
        <f>VLOOKUP(K5729,CW!D:E,2,FALSE)</f>
        <v>Q1'16</v>
      </c>
    </row>
    <row r="5730" spans="1:13">
      <c r="A5730" s="2">
        <v>42547</v>
      </c>
      <c r="B5730" s="1" t="s">
        <v>4062</v>
      </c>
      <c r="C5730" s="1" t="s">
        <v>3326</v>
      </c>
      <c r="D5730" s="1" t="s">
        <v>3671</v>
      </c>
      <c r="E5730" s="92" t="s">
        <v>3532</v>
      </c>
      <c r="F5730" s="45" t="s">
        <v>4592</v>
      </c>
      <c r="G5730" s="1">
        <v>3</v>
      </c>
      <c r="H5730" s="1" t="s">
        <v>3355</v>
      </c>
      <c r="I5730" s="1" t="s">
        <v>3550</v>
      </c>
      <c r="K5730" s="1" t="str">
        <f>VLOOKUP(L5730,CW!C:D,2,FALSE)</f>
        <v>Jun'16</v>
      </c>
      <c r="L5730" s="1" t="str">
        <f t="shared" si="90"/>
        <v>25'16</v>
      </c>
      <c r="M5730" s="1" t="str">
        <f>VLOOKUP(K5730,CW!D:E,2,FALSE)</f>
        <v>Q1'16</v>
      </c>
    </row>
    <row r="5731" spans="1:13">
      <c r="A5731" s="2">
        <v>42547</v>
      </c>
      <c r="B5731" s="1" t="s">
        <v>4062</v>
      </c>
      <c r="C5731" s="1" t="s">
        <v>3326</v>
      </c>
      <c r="D5731" s="1" t="s">
        <v>3671</v>
      </c>
      <c r="E5731" s="92" t="s">
        <v>3532</v>
      </c>
      <c r="F5731" s="45" t="s">
        <v>4583</v>
      </c>
      <c r="G5731" s="1">
        <v>3</v>
      </c>
      <c r="H5731" s="1" t="s">
        <v>3355</v>
      </c>
      <c r="I5731" s="1" t="s">
        <v>3550</v>
      </c>
      <c r="K5731" s="1" t="str">
        <f>VLOOKUP(L5731,CW!C:D,2,FALSE)</f>
        <v>Jun'16</v>
      </c>
      <c r="L5731" s="1" t="str">
        <f t="shared" si="90"/>
        <v>25'16</v>
      </c>
      <c r="M5731" s="1" t="str">
        <f>VLOOKUP(K5731,CW!D:E,2,FALSE)</f>
        <v>Q1'16</v>
      </c>
    </row>
    <row r="5732" spans="1:13">
      <c r="A5732" s="2">
        <v>42547</v>
      </c>
      <c r="B5732" s="1" t="s">
        <v>4062</v>
      </c>
      <c r="C5732" s="1" t="s">
        <v>3326</v>
      </c>
      <c r="D5732" s="1" t="s">
        <v>3671</v>
      </c>
      <c r="E5732" s="92" t="s">
        <v>3532</v>
      </c>
      <c r="F5732" s="45" t="s">
        <v>4582</v>
      </c>
      <c r="G5732" s="1">
        <v>4</v>
      </c>
      <c r="H5732" s="1" t="s">
        <v>3355</v>
      </c>
      <c r="I5732" s="1" t="s">
        <v>3550</v>
      </c>
      <c r="K5732" s="1" t="str">
        <f>VLOOKUP(L5732,CW!C:D,2,FALSE)</f>
        <v>Jun'16</v>
      </c>
      <c r="L5732" s="1" t="str">
        <f t="shared" si="90"/>
        <v>25'16</v>
      </c>
      <c r="M5732" s="1" t="str">
        <f>VLOOKUP(K5732,CW!D:E,2,FALSE)</f>
        <v>Q1'16</v>
      </c>
    </row>
    <row r="5733" spans="1:13">
      <c r="A5733" s="2">
        <v>42547</v>
      </c>
      <c r="B5733" s="1" t="s">
        <v>4063</v>
      </c>
      <c r="C5733" s="1" t="s">
        <v>3326</v>
      </c>
      <c r="D5733" s="1" t="s">
        <v>3671</v>
      </c>
      <c r="E5733" s="92" t="s">
        <v>3532</v>
      </c>
      <c r="F5733" s="45" t="s">
        <v>3341</v>
      </c>
      <c r="G5733" s="1">
        <v>1</v>
      </c>
      <c r="H5733" s="1" t="s">
        <v>3355</v>
      </c>
      <c r="I5733" s="1" t="s">
        <v>3550</v>
      </c>
      <c r="K5733" s="1" t="str">
        <f>VLOOKUP(L5733,CW!C:D,2,FALSE)</f>
        <v>Jun'16</v>
      </c>
      <c r="L5733" s="1" t="str">
        <f t="shared" si="90"/>
        <v>25'16</v>
      </c>
      <c r="M5733" s="1" t="str">
        <f>VLOOKUP(K5733,CW!D:E,2,FALSE)</f>
        <v>Q1'16</v>
      </c>
    </row>
    <row r="5734" spans="1:13">
      <c r="A5734" s="2">
        <v>42547</v>
      </c>
      <c r="B5734" s="1" t="s">
        <v>4064</v>
      </c>
      <c r="C5734" s="1" t="s">
        <v>3340</v>
      </c>
      <c r="D5734" s="1" t="s">
        <v>3671</v>
      </c>
      <c r="E5734" s="92" t="s">
        <v>3532</v>
      </c>
      <c r="F5734" s="45" t="s">
        <v>4583</v>
      </c>
      <c r="G5734" s="1">
        <v>3</v>
      </c>
      <c r="H5734" s="1" t="s">
        <v>3355</v>
      </c>
      <c r="I5734" s="1" t="s">
        <v>3550</v>
      </c>
      <c r="K5734" s="1" t="str">
        <f>VLOOKUP(L5734,CW!C:D,2,FALSE)</f>
        <v>Jun'16</v>
      </c>
      <c r="L5734" s="1" t="str">
        <f t="shared" si="90"/>
        <v>25'16</v>
      </c>
      <c r="M5734" s="1" t="str">
        <f>VLOOKUP(K5734,CW!D:E,2,FALSE)</f>
        <v>Q1'16</v>
      </c>
    </row>
    <row r="5735" spans="1:13">
      <c r="A5735" s="2">
        <v>42547</v>
      </c>
      <c r="B5735" s="1" t="s">
        <v>4064</v>
      </c>
      <c r="C5735" s="1" t="s">
        <v>3340</v>
      </c>
      <c r="D5735" s="1" t="s">
        <v>3671</v>
      </c>
      <c r="E5735" s="92" t="s">
        <v>3532</v>
      </c>
      <c r="F5735" s="45" t="s">
        <v>4582</v>
      </c>
      <c r="G5735" s="1">
        <v>2</v>
      </c>
      <c r="H5735" s="1" t="s">
        <v>3355</v>
      </c>
      <c r="I5735" s="1" t="s">
        <v>3550</v>
      </c>
      <c r="K5735" s="1" t="str">
        <f>VLOOKUP(L5735,CW!C:D,2,FALSE)</f>
        <v>Jun'16</v>
      </c>
      <c r="L5735" s="1" t="str">
        <f t="shared" si="90"/>
        <v>25'16</v>
      </c>
      <c r="M5735" s="1" t="str">
        <f>VLOOKUP(K5735,CW!D:E,2,FALSE)</f>
        <v>Q1'16</v>
      </c>
    </row>
    <row r="5736" spans="1:13">
      <c r="A5736" s="2">
        <v>42547</v>
      </c>
      <c r="B5736" s="1" t="s">
        <v>4065</v>
      </c>
      <c r="C5736" s="1" t="s">
        <v>3338</v>
      </c>
      <c r="D5736" s="1" t="s">
        <v>3671</v>
      </c>
      <c r="E5736" s="92" t="s">
        <v>3532</v>
      </c>
      <c r="F5736" s="45" t="s">
        <v>3341</v>
      </c>
      <c r="G5736" s="1">
        <v>1</v>
      </c>
      <c r="H5736" s="1" t="s">
        <v>3355</v>
      </c>
      <c r="I5736" s="1" t="s">
        <v>3550</v>
      </c>
      <c r="K5736" s="1" t="str">
        <f>VLOOKUP(L5736,CW!C:D,2,FALSE)</f>
        <v>Jun'16</v>
      </c>
      <c r="L5736" s="1" t="str">
        <f t="shared" si="90"/>
        <v>25'16</v>
      </c>
      <c r="M5736" s="1" t="str">
        <f>VLOOKUP(K5736,CW!D:E,2,FALSE)</f>
        <v>Q1'16</v>
      </c>
    </row>
    <row r="5737" spans="1:13">
      <c r="A5737" s="2">
        <v>42547</v>
      </c>
      <c r="B5737" s="1" t="s">
        <v>4066</v>
      </c>
      <c r="C5737" s="1" t="s">
        <v>4067</v>
      </c>
      <c r="D5737" s="1" t="s">
        <v>3671</v>
      </c>
      <c r="E5737" s="92" t="s">
        <v>3532</v>
      </c>
      <c r="F5737" s="45" t="s">
        <v>4592</v>
      </c>
      <c r="G5737" s="1">
        <v>1</v>
      </c>
      <c r="H5737" s="1" t="s">
        <v>3355</v>
      </c>
      <c r="I5737" s="1" t="s">
        <v>3550</v>
      </c>
      <c r="K5737" s="1" t="str">
        <f>VLOOKUP(L5737,CW!C:D,2,FALSE)</f>
        <v>Jun'16</v>
      </c>
      <c r="L5737" s="1" t="str">
        <f t="shared" si="90"/>
        <v>25'16</v>
      </c>
      <c r="M5737" s="1" t="str">
        <f>VLOOKUP(K5737,CW!D:E,2,FALSE)</f>
        <v>Q1'16</v>
      </c>
    </row>
    <row r="5738" spans="1:13">
      <c r="A5738" s="2">
        <v>42547</v>
      </c>
      <c r="B5738" s="1" t="s">
        <v>4066</v>
      </c>
      <c r="C5738" s="1" t="s">
        <v>4067</v>
      </c>
      <c r="D5738" s="1" t="s">
        <v>3671</v>
      </c>
      <c r="E5738" s="92" t="s">
        <v>3532</v>
      </c>
      <c r="F5738" s="45" t="s">
        <v>4583</v>
      </c>
      <c r="G5738" s="1">
        <v>1</v>
      </c>
      <c r="H5738" s="1" t="s">
        <v>3355</v>
      </c>
      <c r="I5738" s="1" t="s">
        <v>3550</v>
      </c>
      <c r="K5738" s="1" t="str">
        <f>VLOOKUP(L5738,CW!C:D,2,FALSE)</f>
        <v>Jun'16</v>
      </c>
      <c r="L5738" s="1" t="str">
        <f t="shared" si="90"/>
        <v>25'16</v>
      </c>
      <c r="M5738" s="1" t="str">
        <f>VLOOKUP(K5738,CW!D:E,2,FALSE)</f>
        <v>Q1'16</v>
      </c>
    </row>
    <row r="5739" spans="1:13">
      <c r="A5739" s="2">
        <v>42547</v>
      </c>
      <c r="B5739" s="1" t="s">
        <v>4068</v>
      </c>
      <c r="C5739" s="1" t="s">
        <v>4067</v>
      </c>
      <c r="D5739" s="1" t="s">
        <v>3671</v>
      </c>
      <c r="E5739" s="92" t="s">
        <v>3532</v>
      </c>
      <c r="F5739" s="98" t="s">
        <v>4584</v>
      </c>
      <c r="G5739" s="1">
        <v>1</v>
      </c>
      <c r="H5739" s="1" t="s">
        <v>3355</v>
      </c>
      <c r="I5739" s="1" t="s">
        <v>3550</v>
      </c>
      <c r="K5739" s="1" t="str">
        <f>VLOOKUP(L5739,CW!C:D,2,FALSE)</f>
        <v>Jun'16</v>
      </c>
      <c r="L5739" s="1" t="str">
        <f t="shared" si="90"/>
        <v>25'16</v>
      </c>
      <c r="M5739" s="1" t="str">
        <f>VLOOKUP(K5739,CW!D:E,2,FALSE)</f>
        <v>Q1'16</v>
      </c>
    </row>
    <row r="5740" spans="1:13" ht="15" customHeight="1">
      <c r="A5740" s="2">
        <v>42547</v>
      </c>
      <c r="B5740" s="1" t="s">
        <v>4069</v>
      </c>
      <c r="C5740" s="1" t="s">
        <v>4067</v>
      </c>
      <c r="D5740" s="1" t="s">
        <v>3671</v>
      </c>
      <c r="E5740" s="92" t="s">
        <v>4588</v>
      </c>
      <c r="F5740" s="45" t="s">
        <v>3341</v>
      </c>
      <c r="G5740" s="1">
        <v>1</v>
      </c>
      <c r="H5740" s="1" t="s">
        <v>3355</v>
      </c>
      <c r="I5740" s="1" t="s">
        <v>3550</v>
      </c>
      <c r="K5740" s="1" t="str">
        <f>VLOOKUP(L5740,CW!C:D,2,FALSE)</f>
        <v>Jun'16</v>
      </c>
      <c r="L5740" s="1" t="str">
        <f t="shared" si="90"/>
        <v>25'16</v>
      </c>
      <c r="M5740" s="1" t="str">
        <f>VLOOKUP(K5740,CW!D:E,2,FALSE)</f>
        <v>Q1'16</v>
      </c>
    </row>
    <row r="5741" spans="1:13">
      <c r="A5741" s="2">
        <v>42547</v>
      </c>
      <c r="B5741" s="1" t="s">
        <v>4069</v>
      </c>
      <c r="C5741" s="1" t="s">
        <v>4067</v>
      </c>
      <c r="D5741" s="1" t="s">
        <v>3671</v>
      </c>
      <c r="E5741" s="92" t="s">
        <v>3532</v>
      </c>
      <c r="F5741" s="45" t="s">
        <v>3341</v>
      </c>
      <c r="G5741" s="1">
        <v>2</v>
      </c>
      <c r="H5741" s="1" t="s">
        <v>3355</v>
      </c>
      <c r="I5741" s="1" t="s">
        <v>3550</v>
      </c>
      <c r="K5741" s="1" t="str">
        <f>VLOOKUP(L5741,CW!C:D,2,FALSE)</f>
        <v>Jun'16</v>
      </c>
      <c r="L5741" s="1" t="str">
        <f t="shared" si="90"/>
        <v>25'16</v>
      </c>
      <c r="M5741" s="1" t="str">
        <f>VLOOKUP(K5741,CW!D:E,2,FALSE)</f>
        <v>Q1'16</v>
      </c>
    </row>
    <row r="5742" spans="1:13">
      <c r="A5742" s="2">
        <v>42547</v>
      </c>
      <c r="B5742" s="1" t="s">
        <v>4069</v>
      </c>
      <c r="C5742" s="1" t="s">
        <v>4067</v>
      </c>
      <c r="D5742" s="1" t="s">
        <v>3671</v>
      </c>
      <c r="E5742" s="92" t="s">
        <v>3532</v>
      </c>
      <c r="F5742" s="45" t="s">
        <v>4582</v>
      </c>
      <c r="G5742" s="1">
        <v>1</v>
      </c>
      <c r="H5742" s="1" t="s">
        <v>3355</v>
      </c>
      <c r="I5742" s="1" t="s">
        <v>3550</v>
      </c>
      <c r="K5742" s="1" t="str">
        <f>VLOOKUP(L5742,CW!C:D,2,FALSE)</f>
        <v>Jun'16</v>
      </c>
      <c r="L5742" s="1" t="str">
        <f t="shared" si="90"/>
        <v>25'16</v>
      </c>
      <c r="M5742" s="1" t="str">
        <f>VLOOKUP(K5742,CW!D:E,2,FALSE)</f>
        <v>Q1'16</v>
      </c>
    </row>
    <row r="5743" spans="1:13">
      <c r="A5743" s="2">
        <v>42547</v>
      </c>
      <c r="B5743" s="1" t="s">
        <v>4070</v>
      </c>
      <c r="C5743" s="1" t="s">
        <v>3335</v>
      </c>
      <c r="D5743" s="1" t="s">
        <v>3831</v>
      </c>
      <c r="E5743" s="92" t="s">
        <v>3532</v>
      </c>
      <c r="F5743" s="45" t="s">
        <v>3341</v>
      </c>
      <c r="G5743" s="1">
        <v>1</v>
      </c>
      <c r="H5743" s="1" t="s">
        <v>3355</v>
      </c>
      <c r="I5743" s="1" t="s">
        <v>3550</v>
      </c>
      <c r="K5743" s="1" t="str">
        <f>VLOOKUP(L5743,CW!C:D,2,FALSE)</f>
        <v>Jun'16</v>
      </c>
      <c r="L5743" s="1" t="str">
        <f t="shared" si="90"/>
        <v>25'16</v>
      </c>
      <c r="M5743" s="1" t="str">
        <f>VLOOKUP(K5743,CW!D:E,2,FALSE)</f>
        <v>Q1'16</v>
      </c>
    </row>
    <row r="5744" spans="1:13">
      <c r="A5744" s="2">
        <v>42547</v>
      </c>
      <c r="B5744" s="1" t="s">
        <v>4071</v>
      </c>
      <c r="C5744" s="1" t="s">
        <v>4072</v>
      </c>
      <c r="D5744" s="1" t="s">
        <v>3831</v>
      </c>
      <c r="E5744" s="92" t="s">
        <v>3532</v>
      </c>
      <c r="F5744" s="45" t="s">
        <v>3341</v>
      </c>
      <c r="G5744" s="1">
        <v>1</v>
      </c>
      <c r="H5744" s="1" t="s">
        <v>3355</v>
      </c>
      <c r="I5744" s="1" t="s">
        <v>3550</v>
      </c>
      <c r="K5744" s="1" t="str">
        <f>VLOOKUP(L5744,CW!C:D,2,FALSE)</f>
        <v>Jun'16</v>
      </c>
      <c r="L5744" s="1" t="str">
        <f t="shared" si="90"/>
        <v>25'16</v>
      </c>
      <c r="M5744" s="1" t="str">
        <f>VLOOKUP(K5744,CW!D:E,2,FALSE)</f>
        <v>Q1'16</v>
      </c>
    </row>
    <row r="5745" spans="1:13">
      <c r="A5745" s="2">
        <v>42547</v>
      </c>
      <c r="B5745" s="1" t="s">
        <v>4073</v>
      </c>
      <c r="C5745" s="1" t="s">
        <v>3340</v>
      </c>
      <c r="D5745" s="1" t="s">
        <v>3671</v>
      </c>
      <c r="E5745" s="92" t="s">
        <v>3532</v>
      </c>
      <c r="F5745" s="45" t="s">
        <v>4583</v>
      </c>
      <c r="G5745" s="1">
        <v>4</v>
      </c>
      <c r="H5745" s="1" t="s">
        <v>3355</v>
      </c>
      <c r="I5745" s="1" t="s">
        <v>3550</v>
      </c>
      <c r="K5745" s="1" t="str">
        <f>VLOOKUP(L5745,CW!C:D,2,FALSE)</f>
        <v>Jun'16</v>
      </c>
      <c r="L5745" s="1" t="str">
        <f t="shared" si="90"/>
        <v>25'16</v>
      </c>
      <c r="M5745" s="1" t="str">
        <f>VLOOKUP(K5745,CW!D:E,2,FALSE)</f>
        <v>Q1'16</v>
      </c>
    </row>
    <row r="5746" spans="1:13">
      <c r="A5746" s="2">
        <v>42547</v>
      </c>
      <c r="B5746" s="1" t="s">
        <v>4073</v>
      </c>
      <c r="C5746" s="1" t="s">
        <v>3340</v>
      </c>
      <c r="D5746" s="1" t="s">
        <v>3671</v>
      </c>
      <c r="E5746" s="92" t="s">
        <v>3532</v>
      </c>
      <c r="F5746" s="45" t="s">
        <v>4582</v>
      </c>
      <c r="G5746" s="1">
        <v>3</v>
      </c>
      <c r="H5746" s="1" t="s">
        <v>3355</v>
      </c>
      <c r="I5746" s="1" t="s">
        <v>3550</v>
      </c>
      <c r="K5746" s="1" t="str">
        <f>VLOOKUP(L5746,CW!C:D,2,FALSE)</f>
        <v>Jun'16</v>
      </c>
      <c r="L5746" s="1" t="str">
        <f t="shared" si="90"/>
        <v>25'16</v>
      </c>
      <c r="M5746" s="1" t="str">
        <f>VLOOKUP(K5746,CW!D:E,2,FALSE)</f>
        <v>Q1'16</v>
      </c>
    </row>
    <row r="5747" spans="1:13">
      <c r="A5747" s="2">
        <v>42547</v>
      </c>
      <c r="B5747" s="1" t="s">
        <v>4073</v>
      </c>
      <c r="C5747" s="1" t="s">
        <v>3340</v>
      </c>
      <c r="D5747" s="1" t="s">
        <v>3671</v>
      </c>
      <c r="E5747" s="92" t="s">
        <v>3532</v>
      </c>
      <c r="F5747" s="45" t="s">
        <v>3693</v>
      </c>
      <c r="G5747" s="1">
        <v>1</v>
      </c>
      <c r="H5747" s="1" t="s">
        <v>3355</v>
      </c>
      <c r="I5747" s="1" t="s">
        <v>3550</v>
      </c>
      <c r="K5747" s="1" t="str">
        <f>VLOOKUP(L5747,CW!C:D,2,FALSE)</f>
        <v>Jun'16</v>
      </c>
      <c r="L5747" s="1" t="str">
        <f t="shared" si="90"/>
        <v>25'16</v>
      </c>
      <c r="M5747" s="1" t="str">
        <f>VLOOKUP(K5747,CW!D:E,2,FALSE)</f>
        <v>Q1'16</v>
      </c>
    </row>
    <row r="5748" spans="1:13">
      <c r="A5748" s="2">
        <v>42547</v>
      </c>
      <c r="B5748" s="1" t="s">
        <v>4074</v>
      </c>
      <c r="C5748" s="1" t="s">
        <v>3340</v>
      </c>
      <c r="D5748" s="1" t="s">
        <v>3671</v>
      </c>
      <c r="E5748" s="92" t="s">
        <v>3532</v>
      </c>
      <c r="F5748" s="45" t="s">
        <v>3341</v>
      </c>
      <c r="G5748" s="1">
        <v>1</v>
      </c>
      <c r="H5748" s="1" t="s">
        <v>3355</v>
      </c>
      <c r="I5748" s="1" t="s">
        <v>3550</v>
      </c>
      <c r="K5748" s="1" t="str">
        <f>VLOOKUP(L5748,CW!C:D,2,FALSE)</f>
        <v>Jun'16</v>
      </c>
      <c r="L5748" s="1" t="str">
        <f t="shared" si="90"/>
        <v>25'16</v>
      </c>
      <c r="M5748" s="1" t="str">
        <f>VLOOKUP(K5748,CW!D:E,2,FALSE)</f>
        <v>Q1'16</v>
      </c>
    </row>
    <row r="5749" spans="1:13">
      <c r="A5749" s="2">
        <v>42547</v>
      </c>
      <c r="B5749" s="1" t="s">
        <v>4074</v>
      </c>
      <c r="C5749" s="1" t="s">
        <v>3340</v>
      </c>
      <c r="D5749" s="1" t="s">
        <v>3671</v>
      </c>
      <c r="E5749" s="92" t="s">
        <v>3532</v>
      </c>
      <c r="F5749" s="45" t="s">
        <v>4583</v>
      </c>
      <c r="G5749" s="1">
        <v>6</v>
      </c>
      <c r="H5749" s="1" t="s">
        <v>3355</v>
      </c>
      <c r="I5749" s="1" t="s">
        <v>3550</v>
      </c>
      <c r="K5749" s="1" t="str">
        <f>VLOOKUP(L5749,CW!C:D,2,FALSE)</f>
        <v>Jun'16</v>
      </c>
      <c r="L5749" s="1" t="str">
        <f t="shared" si="90"/>
        <v>25'16</v>
      </c>
      <c r="M5749" s="1" t="str">
        <f>VLOOKUP(K5749,CW!D:E,2,FALSE)</f>
        <v>Q1'16</v>
      </c>
    </row>
    <row r="5750" spans="1:13">
      <c r="A5750" s="2">
        <v>42547</v>
      </c>
      <c r="B5750" s="1" t="s">
        <v>4074</v>
      </c>
      <c r="C5750" s="1" t="s">
        <v>3340</v>
      </c>
      <c r="D5750" s="1" t="s">
        <v>3671</v>
      </c>
      <c r="E5750" s="92" t="s">
        <v>3532</v>
      </c>
      <c r="F5750" s="45" t="s">
        <v>4582</v>
      </c>
      <c r="G5750" s="1">
        <v>6</v>
      </c>
      <c r="H5750" s="1" t="s">
        <v>3355</v>
      </c>
      <c r="I5750" s="1" t="s">
        <v>3550</v>
      </c>
      <c r="K5750" s="1" t="str">
        <f>VLOOKUP(L5750,CW!C:D,2,FALSE)</f>
        <v>Jun'16</v>
      </c>
      <c r="L5750" s="1" t="str">
        <f t="shared" si="90"/>
        <v>25'16</v>
      </c>
      <c r="M5750" s="1" t="str">
        <f>VLOOKUP(K5750,CW!D:E,2,FALSE)</f>
        <v>Q1'16</v>
      </c>
    </row>
    <row r="5751" spans="1:13">
      <c r="A5751" s="2">
        <v>42547</v>
      </c>
      <c r="B5751" s="1" t="s">
        <v>4074</v>
      </c>
      <c r="C5751" s="1" t="s">
        <v>3340</v>
      </c>
      <c r="D5751" s="1" t="s">
        <v>3671</v>
      </c>
      <c r="E5751" s="92" t="s">
        <v>3532</v>
      </c>
      <c r="F5751" s="45" t="s">
        <v>3693</v>
      </c>
      <c r="G5751" s="1">
        <v>5</v>
      </c>
      <c r="H5751" s="1" t="s">
        <v>3355</v>
      </c>
      <c r="I5751" s="1" t="s">
        <v>3550</v>
      </c>
      <c r="K5751" s="1" t="str">
        <f>VLOOKUP(L5751,CW!C:D,2,FALSE)</f>
        <v>Jun'16</v>
      </c>
      <c r="L5751" s="1" t="str">
        <f t="shared" si="90"/>
        <v>25'16</v>
      </c>
      <c r="M5751" s="1" t="str">
        <f>VLOOKUP(K5751,CW!D:E,2,FALSE)</f>
        <v>Q1'16</v>
      </c>
    </row>
    <row r="5752" spans="1:13">
      <c r="A5752" s="2">
        <v>42547</v>
      </c>
      <c r="B5752" s="1" t="s">
        <v>4075</v>
      </c>
      <c r="C5752" s="1" t="s">
        <v>3309</v>
      </c>
      <c r="D5752" s="1" t="s">
        <v>3671</v>
      </c>
      <c r="E5752" s="92" t="s">
        <v>3532</v>
      </c>
      <c r="F5752" s="45" t="s">
        <v>4583</v>
      </c>
      <c r="G5752" s="1">
        <v>1</v>
      </c>
      <c r="H5752" s="1" t="s">
        <v>3355</v>
      </c>
      <c r="I5752" s="1" t="s">
        <v>3550</v>
      </c>
      <c r="K5752" s="1" t="str">
        <f>VLOOKUP(L5752,CW!C:D,2,FALSE)</f>
        <v>Jun'16</v>
      </c>
      <c r="L5752" s="1" t="str">
        <f t="shared" si="90"/>
        <v>25'16</v>
      </c>
      <c r="M5752" s="1" t="str">
        <f>VLOOKUP(K5752,CW!D:E,2,FALSE)</f>
        <v>Q1'16</v>
      </c>
    </row>
    <row r="5753" spans="1:13">
      <c r="A5753" s="2">
        <v>42547</v>
      </c>
      <c r="B5753" s="1" t="s">
        <v>4075</v>
      </c>
      <c r="C5753" s="1" t="s">
        <v>3309</v>
      </c>
      <c r="D5753" s="1" t="s">
        <v>3671</v>
      </c>
      <c r="E5753" s="92" t="s">
        <v>3532</v>
      </c>
      <c r="F5753" s="45" t="s">
        <v>4582</v>
      </c>
      <c r="G5753" s="1">
        <v>1</v>
      </c>
      <c r="H5753" s="1" t="s">
        <v>3355</v>
      </c>
      <c r="I5753" s="1" t="s">
        <v>3550</v>
      </c>
      <c r="K5753" s="1" t="str">
        <f>VLOOKUP(L5753,CW!C:D,2,FALSE)</f>
        <v>Jun'16</v>
      </c>
      <c r="L5753" s="1" t="str">
        <f t="shared" si="90"/>
        <v>25'16</v>
      </c>
      <c r="M5753" s="1" t="str">
        <f>VLOOKUP(K5753,CW!D:E,2,FALSE)</f>
        <v>Q1'16</v>
      </c>
    </row>
    <row r="5754" spans="1:13">
      <c r="A5754" s="2">
        <v>42547</v>
      </c>
      <c r="B5754" s="1" t="s">
        <v>4076</v>
      </c>
      <c r="C5754" s="1" t="s">
        <v>3338</v>
      </c>
      <c r="D5754" s="1" t="s">
        <v>3671</v>
      </c>
      <c r="E5754" s="92" t="s">
        <v>3532</v>
      </c>
      <c r="F5754" s="45" t="s">
        <v>3341</v>
      </c>
      <c r="G5754" s="1">
        <v>1</v>
      </c>
      <c r="H5754" s="1" t="s">
        <v>3355</v>
      </c>
      <c r="I5754" s="1" t="s">
        <v>3550</v>
      </c>
      <c r="K5754" s="1" t="str">
        <f>VLOOKUP(L5754,CW!C:D,2,FALSE)</f>
        <v>Jun'16</v>
      </c>
      <c r="L5754" s="1" t="str">
        <f t="shared" si="90"/>
        <v>25'16</v>
      </c>
      <c r="M5754" s="1" t="str">
        <f>VLOOKUP(K5754,CW!D:E,2,FALSE)</f>
        <v>Q1'16</v>
      </c>
    </row>
    <row r="5755" spans="1:13">
      <c r="A5755" s="2">
        <v>42547</v>
      </c>
      <c r="B5755" s="1" t="s">
        <v>4077</v>
      </c>
      <c r="C5755" s="1" t="s">
        <v>3309</v>
      </c>
      <c r="D5755" s="1" t="s">
        <v>4078</v>
      </c>
      <c r="E5755" s="92" t="s">
        <v>3532</v>
      </c>
      <c r="F5755" s="45" t="s">
        <v>4583</v>
      </c>
      <c r="G5755" s="1">
        <v>1</v>
      </c>
      <c r="H5755" s="1" t="s">
        <v>3355</v>
      </c>
      <c r="I5755" s="1" t="s">
        <v>3550</v>
      </c>
      <c r="K5755" s="1" t="str">
        <f>VLOOKUP(L5755,CW!C:D,2,FALSE)</f>
        <v>Jun'16</v>
      </c>
      <c r="L5755" s="1" t="str">
        <f t="shared" si="90"/>
        <v>25'16</v>
      </c>
      <c r="M5755" s="1" t="str">
        <f>VLOOKUP(K5755,CW!D:E,2,FALSE)</f>
        <v>Q1'16</v>
      </c>
    </row>
    <row r="5756" spans="1:13">
      <c r="A5756" s="2">
        <v>42547</v>
      </c>
      <c r="B5756" s="1" t="s">
        <v>4077</v>
      </c>
      <c r="C5756" s="1" t="s">
        <v>3309</v>
      </c>
      <c r="D5756" s="1" t="s">
        <v>4078</v>
      </c>
      <c r="E5756" s="92" t="s">
        <v>3532</v>
      </c>
      <c r="F5756" s="45" t="s">
        <v>4582</v>
      </c>
      <c r="G5756" s="1">
        <v>1</v>
      </c>
      <c r="H5756" s="1" t="s">
        <v>3355</v>
      </c>
      <c r="I5756" s="1" t="s">
        <v>3550</v>
      </c>
      <c r="K5756" s="1" t="str">
        <f>VLOOKUP(L5756,CW!C:D,2,FALSE)</f>
        <v>Jun'16</v>
      </c>
      <c r="L5756" s="1" t="str">
        <f t="shared" si="90"/>
        <v>25'16</v>
      </c>
      <c r="M5756" s="1" t="str">
        <f>VLOOKUP(K5756,CW!D:E,2,FALSE)</f>
        <v>Q1'16</v>
      </c>
    </row>
    <row r="5757" spans="1:13">
      <c r="A5757" s="2">
        <v>42547</v>
      </c>
      <c r="B5757" s="1" t="s">
        <v>4079</v>
      </c>
      <c r="C5757" s="1" t="s">
        <v>3340</v>
      </c>
      <c r="D5757" s="1" t="s">
        <v>3671</v>
      </c>
      <c r="E5757" s="92" t="s">
        <v>3532</v>
      </c>
      <c r="F5757" s="45" t="s">
        <v>3341</v>
      </c>
      <c r="G5757" s="1">
        <v>1</v>
      </c>
      <c r="H5757" s="1" t="s">
        <v>3355</v>
      </c>
      <c r="I5757" s="1" t="s">
        <v>3550</v>
      </c>
      <c r="K5757" s="1" t="str">
        <f>VLOOKUP(L5757,CW!C:D,2,FALSE)</f>
        <v>Jun'16</v>
      </c>
      <c r="L5757" s="1" t="str">
        <f t="shared" si="90"/>
        <v>25'16</v>
      </c>
      <c r="M5757" s="1" t="str">
        <f>VLOOKUP(K5757,CW!D:E,2,FALSE)</f>
        <v>Q1'16</v>
      </c>
    </row>
    <row r="5758" spans="1:13">
      <c r="A5758" s="2">
        <v>42547</v>
      </c>
      <c r="B5758" s="1" t="s">
        <v>4079</v>
      </c>
      <c r="C5758" s="1" t="s">
        <v>3340</v>
      </c>
      <c r="D5758" s="1" t="s">
        <v>3671</v>
      </c>
      <c r="E5758" s="92" t="s">
        <v>3532</v>
      </c>
      <c r="F5758" s="45" t="s">
        <v>4583</v>
      </c>
      <c r="G5758" s="1">
        <v>2</v>
      </c>
      <c r="H5758" s="1" t="s">
        <v>3355</v>
      </c>
      <c r="I5758" s="1" t="s">
        <v>3550</v>
      </c>
      <c r="K5758" s="1" t="str">
        <f>VLOOKUP(L5758,CW!C:D,2,FALSE)</f>
        <v>Jun'16</v>
      </c>
      <c r="L5758" s="1" t="str">
        <f t="shared" si="90"/>
        <v>25'16</v>
      </c>
      <c r="M5758" s="1" t="str">
        <f>VLOOKUP(K5758,CW!D:E,2,FALSE)</f>
        <v>Q1'16</v>
      </c>
    </row>
    <row r="5759" spans="1:13">
      <c r="A5759" s="2">
        <v>42547</v>
      </c>
      <c r="B5759" s="1" t="s">
        <v>4079</v>
      </c>
      <c r="C5759" s="1" t="s">
        <v>3340</v>
      </c>
      <c r="D5759" s="1" t="s">
        <v>3671</v>
      </c>
      <c r="E5759" s="92" t="s">
        <v>3532</v>
      </c>
      <c r="F5759" s="45" t="s">
        <v>3693</v>
      </c>
      <c r="G5759" s="1">
        <v>1</v>
      </c>
      <c r="H5759" s="1" t="s">
        <v>3355</v>
      </c>
      <c r="I5759" s="1" t="s">
        <v>3550</v>
      </c>
      <c r="K5759" s="1" t="str">
        <f>VLOOKUP(L5759,CW!C:D,2,FALSE)</f>
        <v>Jun'16</v>
      </c>
      <c r="L5759" s="1" t="str">
        <f t="shared" si="90"/>
        <v>25'16</v>
      </c>
      <c r="M5759" s="1" t="str">
        <f>VLOOKUP(K5759,CW!D:E,2,FALSE)</f>
        <v>Q1'16</v>
      </c>
    </row>
    <row r="5760" spans="1:13">
      <c r="A5760" s="2">
        <v>42547</v>
      </c>
      <c r="B5760" s="1" t="s">
        <v>4080</v>
      </c>
      <c r="C5760" s="1" t="s">
        <v>3326</v>
      </c>
      <c r="D5760" s="1" t="s">
        <v>3671</v>
      </c>
      <c r="E5760" s="92" t="s">
        <v>3532</v>
      </c>
      <c r="F5760" s="45" t="s">
        <v>4583</v>
      </c>
      <c r="G5760" s="1">
        <v>8</v>
      </c>
      <c r="H5760" s="1" t="s">
        <v>3355</v>
      </c>
      <c r="I5760" s="1" t="s">
        <v>3550</v>
      </c>
      <c r="K5760" s="1" t="str">
        <f>VLOOKUP(L5760,CW!C:D,2,FALSE)</f>
        <v>Jun'16</v>
      </c>
      <c r="L5760" s="1" t="str">
        <f t="shared" si="90"/>
        <v>25'16</v>
      </c>
      <c r="M5760" s="1" t="str">
        <f>VLOOKUP(K5760,CW!D:E,2,FALSE)</f>
        <v>Q1'16</v>
      </c>
    </row>
    <row r="5761" spans="1:13">
      <c r="A5761" s="2">
        <v>42547</v>
      </c>
      <c r="B5761" s="1" t="s">
        <v>4080</v>
      </c>
      <c r="C5761" s="1" t="s">
        <v>3326</v>
      </c>
      <c r="D5761" s="1" t="s">
        <v>3671</v>
      </c>
      <c r="E5761" s="92" t="s">
        <v>3532</v>
      </c>
      <c r="F5761" s="45" t="s">
        <v>4582</v>
      </c>
      <c r="G5761" s="1">
        <v>3</v>
      </c>
      <c r="H5761" s="1" t="s">
        <v>3355</v>
      </c>
      <c r="I5761" s="1" t="s">
        <v>3550</v>
      </c>
      <c r="K5761" s="1" t="str">
        <f>VLOOKUP(L5761,CW!C:D,2,FALSE)</f>
        <v>Jun'16</v>
      </c>
      <c r="L5761" s="1" t="str">
        <f t="shared" si="90"/>
        <v>25'16</v>
      </c>
      <c r="M5761" s="1" t="str">
        <f>VLOOKUP(K5761,CW!D:E,2,FALSE)</f>
        <v>Q1'16</v>
      </c>
    </row>
    <row r="5762" spans="1:13">
      <c r="A5762" s="2">
        <v>42547</v>
      </c>
      <c r="B5762" s="1" t="s">
        <v>4081</v>
      </c>
      <c r="C5762" s="1" t="s">
        <v>3340</v>
      </c>
      <c r="D5762" s="1" t="s">
        <v>3671</v>
      </c>
      <c r="E5762" s="92" t="s">
        <v>3532</v>
      </c>
      <c r="F5762" s="45" t="s">
        <v>3341</v>
      </c>
      <c r="G5762" s="1">
        <v>1</v>
      </c>
      <c r="H5762" s="1" t="s">
        <v>3355</v>
      </c>
      <c r="I5762" s="1" t="s">
        <v>3550</v>
      </c>
      <c r="K5762" s="1" t="str">
        <f>VLOOKUP(L5762,CW!C:D,2,FALSE)</f>
        <v>Jun'16</v>
      </c>
      <c r="L5762" s="1" t="str">
        <f t="shared" si="90"/>
        <v>25'16</v>
      </c>
      <c r="M5762" s="1" t="str">
        <f>VLOOKUP(K5762,CW!D:E,2,FALSE)</f>
        <v>Q1'16</v>
      </c>
    </row>
    <row r="5763" spans="1:13">
      <c r="A5763" s="2">
        <v>42547</v>
      </c>
      <c r="B5763" s="1" t="s">
        <v>4081</v>
      </c>
      <c r="C5763" s="1" t="s">
        <v>3340</v>
      </c>
      <c r="D5763" s="1" t="s">
        <v>3671</v>
      </c>
      <c r="E5763" s="92" t="s">
        <v>3532</v>
      </c>
      <c r="F5763" s="45" t="s">
        <v>4583</v>
      </c>
      <c r="G5763" s="1">
        <v>2</v>
      </c>
      <c r="H5763" s="1" t="s">
        <v>3355</v>
      </c>
      <c r="I5763" s="1" t="s">
        <v>3550</v>
      </c>
      <c r="K5763" s="1" t="str">
        <f>VLOOKUP(L5763,CW!C:D,2,FALSE)</f>
        <v>Jun'16</v>
      </c>
      <c r="L5763" s="1" t="str">
        <f t="shared" si="90"/>
        <v>25'16</v>
      </c>
      <c r="M5763" s="1" t="str">
        <f>VLOOKUP(K5763,CW!D:E,2,FALSE)</f>
        <v>Q1'16</v>
      </c>
    </row>
    <row r="5764" spans="1:13">
      <c r="A5764" s="2">
        <v>42547</v>
      </c>
      <c r="B5764" s="1" t="s">
        <v>4081</v>
      </c>
      <c r="C5764" s="1" t="s">
        <v>3340</v>
      </c>
      <c r="D5764" s="1" t="s">
        <v>3671</v>
      </c>
      <c r="E5764" s="92" t="s">
        <v>3532</v>
      </c>
      <c r="F5764" s="45" t="s">
        <v>4582</v>
      </c>
      <c r="G5764" s="1">
        <v>1</v>
      </c>
      <c r="H5764" s="1" t="s">
        <v>3355</v>
      </c>
      <c r="I5764" s="1" t="s">
        <v>3550</v>
      </c>
      <c r="K5764" s="1" t="str">
        <f>VLOOKUP(L5764,CW!C:D,2,FALSE)</f>
        <v>Jun'16</v>
      </c>
      <c r="L5764" s="1" t="str">
        <f t="shared" si="90"/>
        <v>25'16</v>
      </c>
      <c r="M5764" s="1" t="str">
        <f>VLOOKUP(K5764,CW!D:E,2,FALSE)</f>
        <v>Q1'16</v>
      </c>
    </row>
    <row r="5765" spans="1:13">
      <c r="A5765" s="2">
        <v>42547</v>
      </c>
      <c r="B5765" s="1" t="s">
        <v>4081</v>
      </c>
      <c r="C5765" s="1" t="s">
        <v>3340</v>
      </c>
      <c r="D5765" s="1" t="s">
        <v>3671</v>
      </c>
      <c r="E5765" s="92" t="s">
        <v>3532</v>
      </c>
      <c r="F5765" s="45" t="s">
        <v>3693</v>
      </c>
      <c r="G5765" s="1">
        <v>4</v>
      </c>
      <c r="H5765" s="1" t="s">
        <v>3355</v>
      </c>
      <c r="I5765" s="1" t="s">
        <v>3550</v>
      </c>
      <c r="K5765" s="1" t="str">
        <f>VLOOKUP(L5765,CW!C:D,2,FALSE)</f>
        <v>Jun'16</v>
      </c>
      <c r="L5765" s="1" t="str">
        <f t="shared" ref="L5765:L5828" si="91">CONCATENATE(WEEKNUM(A5765,21),"'",TEXT(A5765,"yy"))</f>
        <v>25'16</v>
      </c>
      <c r="M5765" s="1" t="str">
        <f>VLOOKUP(K5765,CW!D:E,2,FALSE)</f>
        <v>Q1'16</v>
      </c>
    </row>
    <row r="5766" spans="1:13">
      <c r="A5766" s="2">
        <v>42547</v>
      </c>
      <c r="B5766" s="1" t="s">
        <v>4082</v>
      </c>
      <c r="C5766" s="1" t="s">
        <v>3307</v>
      </c>
      <c r="D5766" s="1" t="s">
        <v>3671</v>
      </c>
      <c r="E5766" s="92" t="s">
        <v>3532</v>
      </c>
      <c r="F5766" s="45" t="s">
        <v>3341</v>
      </c>
      <c r="G5766" s="1">
        <v>1</v>
      </c>
      <c r="H5766" s="1" t="s">
        <v>3355</v>
      </c>
      <c r="I5766" s="1" t="s">
        <v>3550</v>
      </c>
      <c r="K5766" s="1" t="str">
        <f>VLOOKUP(L5766,CW!C:D,2,FALSE)</f>
        <v>Jun'16</v>
      </c>
      <c r="L5766" s="1" t="str">
        <f t="shared" si="91"/>
        <v>25'16</v>
      </c>
      <c r="M5766" s="1" t="str">
        <f>VLOOKUP(K5766,CW!D:E,2,FALSE)</f>
        <v>Q1'16</v>
      </c>
    </row>
    <row r="5767" spans="1:13">
      <c r="A5767" s="2">
        <v>42547</v>
      </c>
      <c r="B5767" s="1" t="s">
        <v>4082</v>
      </c>
      <c r="C5767" s="1" t="s">
        <v>3307</v>
      </c>
      <c r="D5767" s="1" t="s">
        <v>3671</v>
      </c>
      <c r="E5767" s="92" t="s">
        <v>3532</v>
      </c>
      <c r="F5767" s="45" t="s">
        <v>4583</v>
      </c>
      <c r="G5767" s="1">
        <v>4</v>
      </c>
      <c r="H5767" s="1" t="s">
        <v>3355</v>
      </c>
      <c r="I5767" s="1" t="s">
        <v>3550</v>
      </c>
      <c r="K5767" s="1" t="str">
        <f>VLOOKUP(L5767,CW!C:D,2,FALSE)</f>
        <v>Jun'16</v>
      </c>
      <c r="L5767" s="1" t="str">
        <f t="shared" si="91"/>
        <v>25'16</v>
      </c>
      <c r="M5767" s="1" t="str">
        <f>VLOOKUP(K5767,CW!D:E,2,FALSE)</f>
        <v>Q1'16</v>
      </c>
    </row>
    <row r="5768" spans="1:13">
      <c r="A5768" s="2">
        <v>42547</v>
      </c>
      <c r="B5768" s="1" t="s">
        <v>4082</v>
      </c>
      <c r="C5768" s="1" t="s">
        <v>3307</v>
      </c>
      <c r="D5768" s="1" t="s">
        <v>3671</v>
      </c>
      <c r="E5768" s="92" t="s">
        <v>3532</v>
      </c>
      <c r="F5768" s="98" t="s">
        <v>4584</v>
      </c>
      <c r="G5768" s="1">
        <v>2</v>
      </c>
      <c r="H5768" s="1" t="s">
        <v>3355</v>
      </c>
      <c r="I5768" s="1" t="s">
        <v>3550</v>
      </c>
      <c r="K5768" s="1" t="str">
        <f>VLOOKUP(L5768,CW!C:D,2,FALSE)</f>
        <v>Jun'16</v>
      </c>
      <c r="L5768" s="1" t="str">
        <f t="shared" si="91"/>
        <v>25'16</v>
      </c>
      <c r="M5768" s="1" t="str">
        <f>VLOOKUP(K5768,CW!D:E,2,FALSE)</f>
        <v>Q1'16</v>
      </c>
    </row>
    <row r="5769" spans="1:13">
      <c r="A5769" s="2">
        <v>42547</v>
      </c>
      <c r="B5769" s="1" t="s">
        <v>4082</v>
      </c>
      <c r="C5769" s="1" t="s">
        <v>3307</v>
      </c>
      <c r="D5769" s="1" t="s">
        <v>3671</v>
      </c>
      <c r="E5769" s="92" t="s">
        <v>3532</v>
      </c>
      <c r="F5769" s="45" t="s">
        <v>4582</v>
      </c>
      <c r="G5769" s="1">
        <v>3</v>
      </c>
      <c r="H5769" s="1" t="s">
        <v>3355</v>
      </c>
      <c r="I5769" s="1" t="s">
        <v>3550</v>
      </c>
      <c r="K5769" s="1" t="str">
        <f>VLOOKUP(L5769,CW!C:D,2,FALSE)</f>
        <v>Jun'16</v>
      </c>
      <c r="L5769" s="1" t="str">
        <f t="shared" si="91"/>
        <v>25'16</v>
      </c>
      <c r="M5769" s="1" t="str">
        <f>VLOOKUP(K5769,CW!D:E,2,FALSE)</f>
        <v>Q1'16</v>
      </c>
    </row>
    <row r="5770" spans="1:13">
      <c r="A5770" s="2">
        <v>42547</v>
      </c>
      <c r="B5770" s="1" t="s">
        <v>4082</v>
      </c>
      <c r="C5770" s="1" t="s">
        <v>3307</v>
      </c>
      <c r="D5770" s="1" t="s">
        <v>3671</v>
      </c>
      <c r="E5770" s="92" t="s">
        <v>3532</v>
      </c>
      <c r="F5770" s="45" t="s">
        <v>3693</v>
      </c>
      <c r="G5770" s="1">
        <v>1</v>
      </c>
      <c r="H5770" s="1" t="s">
        <v>3355</v>
      </c>
      <c r="I5770" s="1" t="s">
        <v>3550</v>
      </c>
      <c r="K5770" s="1" t="str">
        <f>VLOOKUP(L5770,CW!C:D,2,FALSE)</f>
        <v>Jun'16</v>
      </c>
      <c r="L5770" s="1" t="str">
        <f t="shared" si="91"/>
        <v>25'16</v>
      </c>
      <c r="M5770" s="1" t="str">
        <f>VLOOKUP(K5770,CW!D:E,2,FALSE)</f>
        <v>Q1'16</v>
      </c>
    </row>
    <row r="5771" spans="1:13">
      <c r="A5771" s="2">
        <v>42547</v>
      </c>
      <c r="B5771" s="1" t="s">
        <v>4083</v>
      </c>
      <c r="C5771" s="1" t="s">
        <v>4067</v>
      </c>
      <c r="D5771" s="1" t="s">
        <v>3671</v>
      </c>
      <c r="E5771" s="92" t="s">
        <v>3532</v>
      </c>
      <c r="F5771" s="45" t="s">
        <v>3341</v>
      </c>
      <c r="G5771" s="1">
        <v>1</v>
      </c>
      <c r="H5771" s="1" t="s">
        <v>3355</v>
      </c>
      <c r="I5771" s="1" t="s">
        <v>3550</v>
      </c>
      <c r="K5771" s="1" t="str">
        <f>VLOOKUP(L5771,CW!C:D,2,FALSE)</f>
        <v>Jun'16</v>
      </c>
      <c r="L5771" s="1" t="str">
        <f t="shared" si="91"/>
        <v>25'16</v>
      </c>
      <c r="M5771" s="1" t="str">
        <f>VLOOKUP(K5771,CW!D:E,2,FALSE)</f>
        <v>Q1'16</v>
      </c>
    </row>
    <row r="5772" spans="1:13">
      <c r="A5772" s="2">
        <v>42547</v>
      </c>
      <c r="B5772" s="1" t="s">
        <v>4084</v>
      </c>
      <c r="C5772" s="1" t="s">
        <v>3307</v>
      </c>
      <c r="D5772" s="1" t="s">
        <v>3671</v>
      </c>
      <c r="E5772" s="92" t="s">
        <v>3532</v>
      </c>
      <c r="F5772" s="45" t="s">
        <v>3341</v>
      </c>
      <c r="G5772" s="1">
        <v>5</v>
      </c>
      <c r="H5772" s="1" t="s">
        <v>3355</v>
      </c>
      <c r="I5772" s="1" t="s">
        <v>3550</v>
      </c>
      <c r="K5772" s="1" t="str">
        <f>VLOOKUP(L5772,CW!C:D,2,FALSE)</f>
        <v>Jun'16</v>
      </c>
      <c r="L5772" s="1" t="str">
        <f t="shared" si="91"/>
        <v>25'16</v>
      </c>
      <c r="M5772" s="1" t="str">
        <f>VLOOKUP(K5772,CW!D:E,2,FALSE)</f>
        <v>Q1'16</v>
      </c>
    </row>
    <row r="5773" spans="1:13">
      <c r="A5773" s="2">
        <v>42547</v>
      </c>
      <c r="B5773" s="1" t="s">
        <v>4084</v>
      </c>
      <c r="C5773" s="1" t="s">
        <v>3307</v>
      </c>
      <c r="D5773" s="1" t="s">
        <v>3671</v>
      </c>
      <c r="E5773" s="92" t="s">
        <v>3532</v>
      </c>
      <c r="F5773" s="45" t="s">
        <v>4583</v>
      </c>
      <c r="G5773" s="1">
        <v>4</v>
      </c>
      <c r="H5773" s="1" t="s">
        <v>3355</v>
      </c>
      <c r="I5773" s="1" t="s">
        <v>3550</v>
      </c>
      <c r="K5773" s="1" t="str">
        <f>VLOOKUP(L5773,CW!C:D,2,FALSE)</f>
        <v>Jun'16</v>
      </c>
      <c r="L5773" s="1" t="str">
        <f t="shared" si="91"/>
        <v>25'16</v>
      </c>
      <c r="M5773" s="1" t="str">
        <f>VLOOKUP(K5773,CW!D:E,2,FALSE)</f>
        <v>Q1'16</v>
      </c>
    </row>
    <row r="5774" spans="1:13">
      <c r="A5774" s="2">
        <v>42547</v>
      </c>
      <c r="B5774" s="1" t="s">
        <v>4084</v>
      </c>
      <c r="C5774" s="1" t="s">
        <v>3307</v>
      </c>
      <c r="D5774" s="1" t="s">
        <v>3671</v>
      </c>
      <c r="E5774" s="92" t="s">
        <v>3532</v>
      </c>
      <c r="F5774" s="98" t="s">
        <v>4584</v>
      </c>
      <c r="G5774" s="1">
        <v>2</v>
      </c>
      <c r="H5774" s="1" t="s">
        <v>3355</v>
      </c>
      <c r="I5774" s="1" t="s">
        <v>3550</v>
      </c>
      <c r="K5774" s="1" t="str">
        <f>VLOOKUP(L5774,CW!C:D,2,FALSE)</f>
        <v>Jun'16</v>
      </c>
      <c r="L5774" s="1" t="str">
        <f t="shared" si="91"/>
        <v>25'16</v>
      </c>
      <c r="M5774" s="1" t="str">
        <f>VLOOKUP(K5774,CW!D:E,2,FALSE)</f>
        <v>Q1'16</v>
      </c>
    </row>
    <row r="5775" spans="1:13">
      <c r="A5775" s="2">
        <v>42547</v>
      </c>
      <c r="B5775" s="1" t="s">
        <v>4084</v>
      </c>
      <c r="C5775" s="1" t="s">
        <v>3307</v>
      </c>
      <c r="D5775" s="1" t="s">
        <v>3671</v>
      </c>
      <c r="E5775" s="92" t="s">
        <v>3532</v>
      </c>
      <c r="F5775" s="45" t="s">
        <v>4582</v>
      </c>
      <c r="G5775" s="1">
        <v>2</v>
      </c>
      <c r="H5775" s="1" t="s">
        <v>3355</v>
      </c>
      <c r="I5775" s="1" t="s">
        <v>3550</v>
      </c>
      <c r="K5775" s="1" t="str">
        <f>VLOOKUP(L5775,CW!C:D,2,FALSE)</f>
        <v>Jun'16</v>
      </c>
      <c r="L5775" s="1" t="str">
        <f t="shared" si="91"/>
        <v>25'16</v>
      </c>
      <c r="M5775" s="1" t="str">
        <f>VLOOKUP(K5775,CW!D:E,2,FALSE)</f>
        <v>Q1'16</v>
      </c>
    </row>
    <row r="5776" spans="1:13">
      <c r="A5776" s="2">
        <v>42547</v>
      </c>
      <c r="B5776" s="1" t="s">
        <v>4084</v>
      </c>
      <c r="C5776" s="1" t="s">
        <v>3307</v>
      </c>
      <c r="D5776" s="1" t="s">
        <v>3671</v>
      </c>
      <c r="E5776" s="92" t="s">
        <v>3532</v>
      </c>
      <c r="F5776" s="45" t="s">
        <v>3693</v>
      </c>
      <c r="G5776" s="1">
        <v>5</v>
      </c>
      <c r="H5776" s="1" t="s">
        <v>3355</v>
      </c>
      <c r="I5776" s="1" t="s">
        <v>3550</v>
      </c>
      <c r="K5776" s="1" t="str">
        <f>VLOOKUP(L5776,CW!C:D,2,FALSE)</f>
        <v>Jun'16</v>
      </c>
      <c r="L5776" s="1" t="str">
        <f t="shared" si="91"/>
        <v>25'16</v>
      </c>
      <c r="M5776" s="1" t="str">
        <f>VLOOKUP(K5776,CW!D:E,2,FALSE)</f>
        <v>Q1'16</v>
      </c>
    </row>
    <row r="5777" spans="1:13">
      <c r="A5777" s="2">
        <v>42547</v>
      </c>
      <c r="B5777" s="1" t="s">
        <v>4085</v>
      </c>
      <c r="C5777" s="1" t="s">
        <v>3338</v>
      </c>
      <c r="D5777" s="1" t="s">
        <v>3671</v>
      </c>
      <c r="E5777" s="92" t="s">
        <v>3532</v>
      </c>
      <c r="F5777" s="45" t="s">
        <v>3341</v>
      </c>
      <c r="G5777" s="1">
        <v>1</v>
      </c>
      <c r="H5777" s="1" t="s">
        <v>3355</v>
      </c>
      <c r="I5777" s="1" t="s">
        <v>3550</v>
      </c>
      <c r="K5777" s="1" t="str">
        <f>VLOOKUP(L5777,CW!C:D,2,FALSE)</f>
        <v>Jun'16</v>
      </c>
      <c r="L5777" s="1" t="str">
        <f t="shared" si="91"/>
        <v>25'16</v>
      </c>
      <c r="M5777" s="1" t="str">
        <f>VLOOKUP(K5777,CW!D:E,2,FALSE)</f>
        <v>Q1'16</v>
      </c>
    </row>
    <row r="5778" spans="1:13">
      <c r="A5778" s="2">
        <v>42547</v>
      </c>
      <c r="B5778" s="1" t="s">
        <v>4086</v>
      </c>
      <c r="C5778" s="1" t="s">
        <v>3326</v>
      </c>
      <c r="D5778" s="1" t="s">
        <v>3671</v>
      </c>
      <c r="E5778" s="92" t="s">
        <v>3532</v>
      </c>
      <c r="F5778" s="45" t="s">
        <v>3341</v>
      </c>
      <c r="G5778" s="1">
        <v>6</v>
      </c>
      <c r="H5778" s="1" t="s">
        <v>3355</v>
      </c>
      <c r="I5778" s="1" t="s">
        <v>3550</v>
      </c>
      <c r="K5778" s="1" t="str">
        <f>VLOOKUP(L5778,CW!C:D,2,FALSE)</f>
        <v>Jun'16</v>
      </c>
      <c r="L5778" s="1" t="str">
        <f t="shared" si="91"/>
        <v>25'16</v>
      </c>
      <c r="M5778" s="1" t="str">
        <f>VLOOKUP(K5778,CW!D:E,2,FALSE)</f>
        <v>Q1'16</v>
      </c>
    </row>
    <row r="5779" spans="1:13">
      <c r="A5779" s="2">
        <v>42547</v>
      </c>
      <c r="B5779" s="1" t="s">
        <v>4086</v>
      </c>
      <c r="C5779" s="1" t="s">
        <v>3326</v>
      </c>
      <c r="D5779" s="1" t="s">
        <v>3671</v>
      </c>
      <c r="E5779" s="92" t="s">
        <v>3532</v>
      </c>
      <c r="F5779" s="45" t="s">
        <v>55</v>
      </c>
      <c r="G5779" s="1">
        <v>2</v>
      </c>
      <c r="H5779" s="1" t="s">
        <v>3355</v>
      </c>
      <c r="I5779" s="1" t="s">
        <v>3550</v>
      </c>
      <c r="K5779" s="1" t="str">
        <f>VLOOKUP(L5779,CW!C:D,2,FALSE)</f>
        <v>Jun'16</v>
      </c>
      <c r="L5779" s="1" t="str">
        <f t="shared" si="91"/>
        <v>25'16</v>
      </c>
      <c r="M5779" s="1" t="str">
        <f>VLOOKUP(K5779,CW!D:E,2,FALSE)</f>
        <v>Q1'16</v>
      </c>
    </row>
    <row r="5780" spans="1:13">
      <c r="A5780" s="2">
        <v>42547</v>
      </c>
      <c r="B5780" s="1" t="s">
        <v>4086</v>
      </c>
      <c r="C5780" s="1" t="s">
        <v>3326</v>
      </c>
      <c r="D5780" s="1" t="s">
        <v>3671</v>
      </c>
      <c r="E5780" s="92" t="s">
        <v>3532</v>
      </c>
      <c r="F5780" s="45" t="s">
        <v>4582</v>
      </c>
      <c r="G5780" s="1">
        <v>2</v>
      </c>
      <c r="H5780" s="1" t="s">
        <v>3355</v>
      </c>
      <c r="I5780" s="1" t="s">
        <v>3550</v>
      </c>
      <c r="K5780" s="1" t="str">
        <f>VLOOKUP(L5780,CW!C:D,2,FALSE)</f>
        <v>Jun'16</v>
      </c>
      <c r="L5780" s="1" t="str">
        <f t="shared" si="91"/>
        <v>25'16</v>
      </c>
      <c r="M5780" s="1" t="str">
        <f>VLOOKUP(K5780,CW!D:E,2,FALSE)</f>
        <v>Q1'16</v>
      </c>
    </row>
    <row r="5781" spans="1:13">
      <c r="A5781" s="2">
        <v>42547</v>
      </c>
      <c r="B5781" s="1" t="s">
        <v>4086</v>
      </c>
      <c r="C5781" s="1" t="s">
        <v>3326</v>
      </c>
      <c r="D5781" s="1" t="s">
        <v>3671</v>
      </c>
      <c r="E5781" s="92" t="s">
        <v>3532</v>
      </c>
      <c r="F5781" s="45" t="s">
        <v>3693</v>
      </c>
      <c r="G5781" s="1">
        <v>1</v>
      </c>
      <c r="H5781" s="1" t="s">
        <v>3355</v>
      </c>
      <c r="I5781" s="1" t="s">
        <v>3550</v>
      </c>
      <c r="K5781" s="1" t="str">
        <f>VLOOKUP(L5781,CW!C:D,2,FALSE)</f>
        <v>Jun'16</v>
      </c>
      <c r="L5781" s="1" t="str">
        <f t="shared" si="91"/>
        <v>25'16</v>
      </c>
      <c r="M5781" s="1" t="str">
        <f>VLOOKUP(K5781,CW!D:E,2,FALSE)</f>
        <v>Q1'16</v>
      </c>
    </row>
    <row r="5782" spans="1:13">
      <c r="A5782" s="2">
        <v>42547</v>
      </c>
      <c r="B5782" s="1" t="s">
        <v>4087</v>
      </c>
      <c r="C5782" s="1" t="s">
        <v>3325</v>
      </c>
      <c r="D5782" s="1" t="s">
        <v>3831</v>
      </c>
      <c r="E5782" s="92" t="s">
        <v>3532</v>
      </c>
      <c r="F5782" s="45" t="s">
        <v>3341</v>
      </c>
      <c r="G5782" s="1">
        <v>1</v>
      </c>
      <c r="H5782" s="1" t="s">
        <v>3355</v>
      </c>
      <c r="I5782" s="1" t="s">
        <v>3550</v>
      </c>
      <c r="K5782" s="1" t="str">
        <f>VLOOKUP(L5782,CW!C:D,2,FALSE)</f>
        <v>Jun'16</v>
      </c>
      <c r="L5782" s="1" t="str">
        <f t="shared" si="91"/>
        <v>25'16</v>
      </c>
      <c r="M5782" s="1" t="str">
        <f>VLOOKUP(K5782,CW!D:E,2,FALSE)</f>
        <v>Q1'16</v>
      </c>
    </row>
    <row r="5783" spans="1:13">
      <c r="A5783" s="2">
        <v>42547</v>
      </c>
      <c r="B5783" s="1" t="s">
        <v>4088</v>
      </c>
      <c r="C5783" s="1" t="s">
        <v>3351</v>
      </c>
      <c r="D5783" s="1" t="s">
        <v>3831</v>
      </c>
      <c r="E5783" s="92" t="s">
        <v>3532</v>
      </c>
      <c r="F5783" s="45" t="s">
        <v>3341</v>
      </c>
      <c r="G5783" s="1">
        <v>3</v>
      </c>
      <c r="H5783" s="1" t="s">
        <v>3355</v>
      </c>
      <c r="I5783" s="1" t="s">
        <v>3550</v>
      </c>
      <c r="K5783" s="1" t="str">
        <f>VLOOKUP(L5783,CW!C:D,2,FALSE)</f>
        <v>Jun'16</v>
      </c>
      <c r="L5783" s="1" t="str">
        <f t="shared" si="91"/>
        <v>25'16</v>
      </c>
      <c r="M5783" s="1" t="str">
        <f>VLOOKUP(K5783,CW!D:E,2,FALSE)</f>
        <v>Q1'16</v>
      </c>
    </row>
    <row r="5784" spans="1:13">
      <c r="A5784" s="2">
        <v>42547</v>
      </c>
      <c r="B5784" s="1" t="s">
        <v>4089</v>
      </c>
      <c r="C5784" s="1" t="s">
        <v>3351</v>
      </c>
      <c r="D5784" s="1" t="s">
        <v>3831</v>
      </c>
      <c r="E5784" s="92" t="s">
        <v>3532</v>
      </c>
      <c r="F5784" s="45" t="s">
        <v>3341</v>
      </c>
      <c r="G5784" s="1">
        <v>4</v>
      </c>
      <c r="H5784" s="1" t="s">
        <v>3355</v>
      </c>
      <c r="I5784" s="1" t="s">
        <v>3550</v>
      </c>
      <c r="K5784" s="1" t="str">
        <f>VLOOKUP(L5784,CW!C:D,2,FALSE)</f>
        <v>Jun'16</v>
      </c>
      <c r="L5784" s="1" t="str">
        <f t="shared" si="91"/>
        <v>25'16</v>
      </c>
      <c r="M5784" s="1" t="str">
        <f>VLOOKUP(K5784,CW!D:E,2,FALSE)</f>
        <v>Q1'16</v>
      </c>
    </row>
    <row r="5785" spans="1:13">
      <c r="A5785" s="2">
        <v>42547</v>
      </c>
      <c r="B5785" s="1" t="s">
        <v>4089</v>
      </c>
      <c r="C5785" s="1" t="s">
        <v>3351</v>
      </c>
      <c r="D5785" s="1" t="s">
        <v>3831</v>
      </c>
      <c r="E5785" s="92" t="s">
        <v>3532</v>
      </c>
      <c r="F5785" s="45" t="s">
        <v>4583</v>
      </c>
      <c r="G5785" s="1">
        <v>1</v>
      </c>
      <c r="H5785" s="1" t="s">
        <v>3355</v>
      </c>
      <c r="I5785" s="1" t="s">
        <v>3550</v>
      </c>
      <c r="K5785" s="1" t="str">
        <f>VLOOKUP(L5785,CW!C:D,2,FALSE)</f>
        <v>Jun'16</v>
      </c>
      <c r="L5785" s="1" t="str">
        <f t="shared" si="91"/>
        <v>25'16</v>
      </c>
      <c r="M5785" s="1" t="str">
        <f>VLOOKUP(K5785,CW!D:E,2,FALSE)</f>
        <v>Q1'16</v>
      </c>
    </row>
    <row r="5786" spans="1:13">
      <c r="A5786" s="2">
        <v>42547</v>
      </c>
      <c r="B5786" s="1" t="s">
        <v>4090</v>
      </c>
      <c r="C5786" s="1" t="s">
        <v>3351</v>
      </c>
      <c r="D5786" s="1" t="s">
        <v>3831</v>
      </c>
      <c r="E5786" s="92" t="s">
        <v>3532</v>
      </c>
      <c r="F5786" s="45" t="s">
        <v>3341</v>
      </c>
      <c r="G5786" s="1">
        <v>5</v>
      </c>
      <c r="H5786" s="1" t="s">
        <v>3355</v>
      </c>
      <c r="I5786" s="1" t="s">
        <v>3550</v>
      </c>
      <c r="K5786" s="1" t="str">
        <f>VLOOKUP(L5786,CW!C:D,2,FALSE)</f>
        <v>Jun'16</v>
      </c>
      <c r="L5786" s="1" t="str">
        <f t="shared" si="91"/>
        <v>25'16</v>
      </c>
      <c r="M5786" s="1" t="str">
        <f>VLOOKUP(K5786,CW!D:E,2,FALSE)</f>
        <v>Q1'16</v>
      </c>
    </row>
    <row r="5787" spans="1:13">
      <c r="A5787" s="2">
        <v>42547</v>
      </c>
      <c r="B5787" s="1" t="s">
        <v>4091</v>
      </c>
      <c r="C5787" s="1" t="s">
        <v>3326</v>
      </c>
      <c r="D5787" s="1" t="s">
        <v>3671</v>
      </c>
      <c r="E5787" s="92" t="s">
        <v>3532</v>
      </c>
      <c r="F5787" s="45" t="s">
        <v>4583</v>
      </c>
      <c r="G5787" s="1">
        <v>8</v>
      </c>
      <c r="H5787" s="1" t="s">
        <v>3355</v>
      </c>
      <c r="I5787" s="1" t="s">
        <v>3550</v>
      </c>
      <c r="K5787" s="1" t="str">
        <f>VLOOKUP(L5787,CW!C:D,2,FALSE)</f>
        <v>Jun'16</v>
      </c>
      <c r="L5787" s="1" t="str">
        <f t="shared" si="91"/>
        <v>25'16</v>
      </c>
      <c r="M5787" s="1" t="str">
        <f>VLOOKUP(K5787,CW!D:E,2,FALSE)</f>
        <v>Q1'16</v>
      </c>
    </row>
    <row r="5788" spans="1:13">
      <c r="A5788" s="2">
        <v>42547</v>
      </c>
      <c r="B5788" s="1" t="s">
        <v>4091</v>
      </c>
      <c r="C5788" s="1" t="s">
        <v>3326</v>
      </c>
      <c r="D5788" s="1" t="s">
        <v>3671</v>
      </c>
      <c r="E5788" s="92" t="s">
        <v>3532</v>
      </c>
      <c r="F5788" s="98" t="s">
        <v>4584</v>
      </c>
      <c r="G5788" s="1">
        <v>2</v>
      </c>
      <c r="H5788" s="1" t="s">
        <v>3355</v>
      </c>
      <c r="I5788" s="1" t="s">
        <v>3550</v>
      </c>
      <c r="K5788" s="1" t="str">
        <f>VLOOKUP(L5788,CW!C:D,2,FALSE)</f>
        <v>Jun'16</v>
      </c>
      <c r="L5788" s="1" t="str">
        <f t="shared" si="91"/>
        <v>25'16</v>
      </c>
      <c r="M5788" s="1" t="str">
        <f>VLOOKUP(K5788,CW!D:E,2,FALSE)</f>
        <v>Q1'16</v>
      </c>
    </row>
    <row r="5789" spans="1:13">
      <c r="A5789" s="2">
        <v>42547</v>
      </c>
      <c r="B5789" s="1" t="s">
        <v>4091</v>
      </c>
      <c r="C5789" s="1" t="s">
        <v>3326</v>
      </c>
      <c r="D5789" s="1" t="s">
        <v>3671</v>
      </c>
      <c r="E5789" s="92" t="s">
        <v>3532</v>
      </c>
      <c r="F5789" s="45" t="s">
        <v>4582</v>
      </c>
      <c r="G5789" s="1">
        <v>3</v>
      </c>
      <c r="H5789" s="1" t="s">
        <v>3355</v>
      </c>
      <c r="I5789" s="1" t="s">
        <v>3550</v>
      </c>
      <c r="K5789" s="1" t="str">
        <f>VLOOKUP(L5789,CW!C:D,2,FALSE)</f>
        <v>Jun'16</v>
      </c>
      <c r="L5789" s="1" t="str">
        <f t="shared" si="91"/>
        <v>25'16</v>
      </c>
      <c r="M5789" s="1" t="str">
        <f>VLOOKUP(K5789,CW!D:E,2,FALSE)</f>
        <v>Q1'16</v>
      </c>
    </row>
    <row r="5790" spans="1:13">
      <c r="A5790" s="2">
        <v>42547</v>
      </c>
      <c r="B5790" s="1" t="s">
        <v>4092</v>
      </c>
      <c r="C5790" s="1" t="s">
        <v>3576</v>
      </c>
      <c r="D5790" s="1" t="s">
        <v>3671</v>
      </c>
      <c r="E5790" s="92" t="s">
        <v>3532</v>
      </c>
      <c r="F5790" s="45" t="s">
        <v>4583</v>
      </c>
      <c r="G5790" s="1">
        <v>1</v>
      </c>
      <c r="H5790" s="1" t="s">
        <v>3355</v>
      </c>
      <c r="I5790" s="1" t="s">
        <v>3550</v>
      </c>
      <c r="K5790" s="1" t="str">
        <f>VLOOKUP(L5790,CW!C:D,2,FALSE)</f>
        <v>Jun'16</v>
      </c>
      <c r="L5790" s="1" t="str">
        <f t="shared" si="91"/>
        <v>25'16</v>
      </c>
      <c r="M5790" s="1" t="str">
        <f>VLOOKUP(K5790,CW!D:E,2,FALSE)</f>
        <v>Q1'16</v>
      </c>
    </row>
    <row r="5791" spans="1:13">
      <c r="A5791" s="2">
        <v>42547</v>
      </c>
      <c r="B5791" s="1" t="s">
        <v>4093</v>
      </c>
      <c r="C5791" s="1" t="s">
        <v>3340</v>
      </c>
      <c r="D5791" s="1" t="s">
        <v>3671</v>
      </c>
      <c r="E5791" s="92" t="s">
        <v>3532</v>
      </c>
      <c r="F5791" s="45" t="s">
        <v>3341</v>
      </c>
      <c r="G5791" s="1">
        <v>1</v>
      </c>
      <c r="H5791" s="1" t="s">
        <v>3355</v>
      </c>
      <c r="I5791" s="1" t="s">
        <v>3550</v>
      </c>
      <c r="K5791" s="1" t="str">
        <f>VLOOKUP(L5791,CW!C:D,2,FALSE)</f>
        <v>Jun'16</v>
      </c>
      <c r="L5791" s="1" t="str">
        <f t="shared" si="91"/>
        <v>25'16</v>
      </c>
      <c r="M5791" s="1" t="str">
        <f>VLOOKUP(K5791,CW!D:E,2,FALSE)</f>
        <v>Q1'16</v>
      </c>
    </row>
    <row r="5792" spans="1:13">
      <c r="A5792" s="2">
        <v>42547</v>
      </c>
      <c r="B5792" s="1" t="s">
        <v>4093</v>
      </c>
      <c r="C5792" s="1" t="s">
        <v>3340</v>
      </c>
      <c r="D5792" s="1" t="s">
        <v>3671</v>
      </c>
      <c r="E5792" s="92" t="s">
        <v>3532</v>
      </c>
      <c r="F5792" s="45" t="s">
        <v>4592</v>
      </c>
      <c r="G5792" s="1">
        <v>1</v>
      </c>
      <c r="H5792" s="1" t="s">
        <v>3355</v>
      </c>
      <c r="I5792" s="1" t="s">
        <v>3550</v>
      </c>
      <c r="K5792" s="1" t="str">
        <f>VLOOKUP(L5792,CW!C:D,2,FALSE)</f>
        <v>Jun'16</v>
      </c>
      <c r="L5792" s="1" t="str">
        <f t="shared" si="91"/>
        <v>25'16</v>
      </c>
      <c r="M5792" s="1" t="str">
        <f>VLOOKUP(K5792,CW!D:E,2,FALSE)</f>
        <v>Q1'16</v>
      </c>
    </row>
    <row r="5793" spans="1:13">
      <c r="A5793" s="2">
        <v>42547</v>
      </c>
      <c r="B5793" s="1" t="s">
        <v>4094</v>
      </c>
      <c r="C5793" s="1" t="s">
        <v>3576</v>
      </c>
      <c r="D5793" s="1" t="s">
        <v>3671</v>
      </c>
      <c r="E5793" s="92" t="s">
        <v>3532</v>
      </c>
      <c r="F5793" s="45" t="s">
        <v>4583</v>
      </c>
      <c r="G5793" s="1">
        <v>1</v>
      </c>
      <c r="H5793" s="1" t="s">
        <v>3355</v>
      </c>
      <c r="I5793" s="1" t="s">
        <v>3550</v>
      </c>
      <c r="K5793" s="1" t="str">
        <f>VLOOKUP(L5793,CW!C:D,2,FALSE)</f>
        <v>Jun'16</v>
      </c>
      <c r="L5793" s="1" t="str">
        <f t="shared" si="91"/>
        <v>25'16</v>
      </c>
      <c r="M5793" s="1" t="str">
        <f>VLOOKUP(K5793,CW!D:E,2,FALSE)</f>
        <v>Q1'16</v>
      </c>
    </row>
    <row r="5794" spans="1:13">
      <c r="A5794" s="2">
        <v>42547</v>
      </c>
      <c r="B5794" s="1" t="s">
        <v>4095</v>
      </c>
      <c r="C5794" s="1" t="s">
        <v>3576</v>
      </c>
      <c r="D5794" s="1" t="s">
        <v>3671</v>
      </c>
      <c r="E5794" s="92" t="s">
        <v>3532</v>
      </c>
      <c r="F5794" s="45" t="s">
        <v>4583</v>
      </c>
      <c r="G5794" s="1">
        <v>1</v>
      </c>
      <c r="H5794" s="1" t="s">
        <v>3355</v>
      </c>
      <c r="I5794" s="1" t="s">
        <v>3550</v>
      </c>
      <c r="K5794" s="1" t="str">
        <f>VLOOKUP(L5794,CW!C:D,2,FALSE)</f>
        <v>Jun'16</v>
      </c>
      <c r="L5794" s="1" t="str">
        <f t="shared" si="91"/>
        <v>25'16</v>
      </c>
      <c r="M5794" s="1" t="str">
        <f>VLOOKUP(K5794,CW!D:E,2,FALSE)</f>
        <v>Q1'16</v>
      </c>
    </row>
    <row r="5795" spans="1:13">
      <c r="A5795" s="2">
        <v>42547</v>
      </c>
      <c r="B5795" s="1" t="s">
        <v>4096</v>
      </c>
      <c r="C5795" s="1" t="s">
        <v>3576</v>
      </c>
      <c r="D5795" s="1" t="s">
        <v>3671</v>
      </c>
      <c r="E5795" s="92" t="s">
        <v>3532</v>
      </c>
      <c r="F5795" s="45" t="s">
        <v>4583</v>
      </c>
      <c r="G5795" s="1">
        <v>1</v>
      </c>
      <c r="H5795" s="1" t="s">
        <v>3355</v>
      </c>
      <c r="I5795" s="1" t="s">
        <v>3550</v>
      </c>
      <c r="K5795" s="1" t="str">
        <f>VLOOKUP(L5795,CW!C:D,2,FALSE)</f>
        <v>Jun'16</v>
      </c>
      <c r="L5795" s="1" t="str">
        <f t="shared" si="91"/>
        <v>25'16</v>
      </c>
      <c r="M5795" s="1" t="str">
        <f>VLOOKUP(K5795,CW!D:E,2,FALSE)</f>
        <v>Q1'16</v>
      </c>
    </row>
    <row r="5796" spans="1:13">
      <c r="A5796" s="2">
        <v>42547</v>
      </c>
      <c r="B5796" s="1" t="s">
        <v>4097</v>
      </c>
      <c r="C5796" s="1" t="s">
        <v>3326</v>
      </c>
      <c r="D5796" s="1" t="s">
        <v>3831</v>
      </c>
      <c r="E5796" s="92" t="s">
        <v>3532</v>
      </c>
      <c r="F5796" s="45" t="s">
        <v>3341</v>
      </c>
      <c r="G5796" s="1">
        <v>5</v>
      </c>
      <c r="H5796" s="1" t="s">
        <v>3355</v>
      </c>
      <c r="I5796" s="1" t="s">
        <v>3550</v>
      </c>
      <c r="K5796" s="1" t="str">
        <f>VLOOKUP(L5796,CW!C:D,2,FALSE)</f>
        <v>Jun'16</v>
      </c>
      <c r="L5796" s="1" t="str">
        <f t="shared" si="91"/>
        <v>25'16</v>
      </c>
      <c r="M5796" s="1" t="str">
        <f>VLOOKUP(K5796,CW!D:E,2,FALSE)</f>
        <v>Q1'16</v>
      </c>
    </row>
    <row r="5797" spans="1:13">
      <c r="A5797" s="2">
        <v>42547</v>
      </c>
      <c r="B5797" s="1" t="s">
        <v>4098</v>
      </c>
      <c r="C5797" s="1" t="s">
        <v>3725</v>
      </c>
      <c r="D5797" s="1" t="s">
        <v>3831</v>
      </c>
      <c r="E5797" s="92" t="s">
        <v>3532</v>
      </c>
      <c r="F5797" s="45" t="s">
        <v>3341</v>
      </c>
      <c r="G5797" s="1">
        <v>1</v>
      </c>
      <c r="H5797" s="1" t="s">
        <v>3355</v>
      </c>
      <c r="I5797" s="1" t="s">
        <v>3550</v>
      </c>
      <c r="K5797" s="1" t="str">
        <f>VLOOKUP(L5797,CW!C:D,2,FALSE)</f>
        <v>Jun'16</v>
      </c>
      <c r="L5797" s="1" t="str">
        <f t="shared" si="91"/>
        <v>25'16</v>
      </c>
      <c r="M5797" s="1" t="str">
        <f>VLOOKUP(K5797,CW!D:E,2,FALSE)</f>
        <v>Q1'16</v>
      </c>
    </row>
    <row r="5798" spans="1:13">
      <c r="A5798" s="2">
        <v>42547</v>
      </c>
      <c r="B5798" s="1" t="s">
        <v>4099</v>
      </c>
      <c r="C5798" s="1" t="s">
        <v>3725</v>
      </c>
      <c r="D5798" s="1" t="s">
        <v>3831</v>
      </c>
      <c r="E5798" s="92" t="s">
        <v>3532</v>
      </c>
      <c r="F5798" s="45" t="s">
        <v>3341</v>
      </c>
      <c r="G5798" s="1">
        <v>1</v>
      </c>
      <c r="H5798" s="1" t="s">
        <v>3355</v>
      </c>
      <c r="I5798" s="1" t="s">
        <v>3550</v>
      </c>
      <c r="K5798" s="1" t="str">
        <f>VLOOKUP(L5798,CW!C:D,2,FALSE)</f>
        <v>Jun'16</v>
      </c>
      <c r="L5798" s="1" t="str">
        <f t="shared" si="91"/>
        <v>25'16</v>
      </c>
      <c r="M5798" s="1" t="str">
        <f>VLOOKUP(K5798,CW!D:E,2,FALSE)</f>
        <v>Q1'16</v>
      </c>
    </row>
    <row r="5799" spans="1:13">
      <c r="A5799" s="2">
        <v>42547</v>
      </c>
      <c r="B5799" s="1" t="s">
        <v>4100</v>
      </c>
      <c r="C5799" s="1" t="s">
        <v>3326</v>
      </c>
      <c r="D5799" s="1" t="s">
        <v>3831</v>
      </c>
      <c r="E5799" s="92" t="s">
        <v>3532</v>
      </c>
      <c r="F5799" s="45" t="s">
        <v>3341</v>
      </c>
      <c r="G5799" s="1">
        <v>3</v>
      </c>
      <c r="H5799" s="1" t="s">
        <v>3355</v>
      </c>
      <c r="I5799" s="1" t="s">
        <v>3550</v>
      </c>
      <c r="K5799" s="1" t="str">
        <f>VLOOKUP(L5799,CW!C:D,2,FALSE)</f>
        <v>Jun'16</v>
      </c>
      <c r="L5799" s="1" t="str">
        <f t="shared" si="91"/>
        <v>25'16</v>
      </c>
      <c r="M5799" s="1" t="str">
        <f>VLOOKUP(K5799,CW!D:E,2,FALSE)</f>
        <v>Q1'16</v>
      </c>
    </row>
    <row r="5800" spans="1:13">
      <c r="A5800" s="2">
        <v>42547</v>
      </c>
      <c r="B5800" s="1" t="s">
        <v>4100</v>
      </c>
      <c r="C5800" s="1" t="s">
        <v>3326</v>
      </c>
      <c r="D5800" s="1" t="s">
        <v>3831</v>
      </c>
      <c r="E5800" s="92" t="s">
        <v>3532</v>
      </c>
      <c r="F5800" s="45" t="s">
        <v>4582</v>
      </c>
      <c r="G5800" s="1">
        <v>2</v>
      </c>
      <c r="H5800" s="1" t="s">
        <v>3355</v>
      </c>
      <c r="I5800" s="1" t="s">
        <v>3550</v>
      </c>
      <c r="K5800" s="1" t="str">
        <f>VLOOKUP(L5800,CW!C:D,2,FALSE)</f>
        <v>Jun'16</v>
      </c>
      <c r="L5800" s="1" t="str">
        <f t="shared" si="91"/>
        <v>25'16</v>
      </c>
      <c r="M5800" s="1" t="str">
        <f>VLOOKUP(K5800,CW!D:E,2,FALSE)</f>
        <v>Q1'16</v>
      </c>
    </row>
    <row r="5801" spans="1:13">
      <c r="A5801" s="2">
        <v>42547</v>
      </c>
      <c r="B5801" s="1" t="s">
        <v>4101</v>
      </c>
      <c r="C5801" s="1" t="s">
        <v>3326</v>
      </c>
      <c r="D5801" s="1" t="s">
        <v>3831</v>
      </c>
      <c r="E5801" s="92" t="s">
        <v>3532</v>
      </c>
      <c r="F5801" s="45" t="s">
        <v>4592</v>
      </c>
      <c r="G5801" s="1">
        <v>1</v>
      </c>
      <c r="H5801" s="1" t="s">
        <v>3355</v>
      </c>
      <c r="I5801" s="1" t="s">
        <v>3550</v>
      </c>
      <c r="K5801" s="1" t="str">
        <f>VLOOKUP(L5801,CW!C:D,2,FALSE)</f>
        <v>Jun'16</v>
      </c>
      <c r="L5801" s="1" t="str">
        <f t="shared" si="91"/>
        <v>25'16</v>
      </c>
      <c r="M5801" s="1" t="str">
        <f>VLOOKUP(K5801,CW!D:E,2,FALSE)</f>
        <v>Q1'16</v>
      </c>
    </row>
    <row r="5802" spans="1:13">
      <c r="A5802" s="2">
        <v>42547</v>
      </c>
      <c r="B5802" s="1" t="s">
        <v>4101</v>
      </c>
      <c r="C5802" s="1" t="s">
        <v>3326</v>
      </c>
      <c r="D5802" s="1" t="s">
        <v>3831</v>
      </c>
      <c r="E5802" s="92" t="s">
        <v>3532</v>
      </c>
      <c r="F5802" s="45" t="s">
        <v>4583</v>
      </c>
      <c r="G5802" s="1">
        <v>2</v>
      </c>
      <c r="H5802" s="1" t="s">
        <v>3355</v>
      </c>
      <c r="I5802" s="1" t="s">
        <v>3550</v>
      </c>
      <c r="K5802" s="1" t="str">
        <f>VLOOKUP(L5802,CW!C:D,2,FALSE)</f>
        <v>Jun'16</v>
      </c>
      <c r="L5802" s="1" t="str">
        <f t="shared" si="91"/>
        <v>25'16</v>
      </c>
      <c r="M5802" s="1" t="str">
        <f>VLOOKUP(K5802,CW!D:E,2,FALSE)</f>
        <v>Q1'16</v>
      </c>
    </row>
    <row r="5803" spans="1:13">
      <c r="A5803" s="2">
        <v>42547</v>
      </c>
      <c r="B5803" s="1" t="s">
        <v>4101</v>
      </c>
      <c r="C5803" s="1" t="s">
        <v>3326</v>
      </c>
      <c r="D5803" s="1" t="s">
        <v>3831</v>
      </c>
      <c r="E5803" s="92" t="s">
        <v>3532</v>
      </c>
      <c r="F5803" s="45" t="s">
        <v>3693</v>
      </c>
      <c r="G5803" s="1">
        <v>2</v>
      </c>
      <c r="H5803" s="1" t="s">
        <v>3355</v>
      </c>
      <c r="I5803" s="1" t="s">
        <v>3550</v>
      </c>
      <c r="K5803" s="1" t="str">
        <f>VLOOKUP(L5803,CW!C:D,2,FALSE)</f>
        <v>Jun'16</v>
      </c>
      <c r="L5803" s="1" t="str">
        <f t="shared" si="91"/>
        <v>25'16</v>
      </c>
      <c r="M5803" s="1" t="str">
        <f>VLOOKUP(K5803,CW!D:E,2,FALSE)</f>
        <v>Q1'16</v>
      </c>
    </row>
    <row r="5804" spans="1:13">
      <c r="A5804" s="2">
        <v>42548</v>
      </c>
      <c r="B5804" s="1" t="s">
        <v>4102</v>
      </c>
      <c r="C5804" s="1" t="s">
        <v>3351</v>
      </c>
      <c r="D5804" s="1" t="s">
        <v>3938</v>
      </c>
      <c r="E5804" s="92" t="s">
        <v>3532</v>
      </c>
      <c r="F5804" s="45" t="s">
        <v>3341</v>
      </c>
      <c r="G5804" s="1">
        <v>1</v>
      </c>
      <c r="H5804" s="1" t="s">
        <v>3355</v>
      </c>
      <c r="I5804" s="1" t="s">
        <v>3550</v>
      </c>
      <c r="K5804" s="1" t="str">
        <f>VLOOKUP(L5804,CW!C:D,2,FALSE)</f>
        <v>Jun'16</v>
      </c>
      <c r="L5804" s="1" t="str">
        <f t="shared" si="91"/>
        <v>26'16</v>
      </c>
      <c r="M5804" s="1" t="str">
        <f>VLOOKUP(K5804,CW!D:E,2,FALSE)</f>
        <v>Q1'16</v>
      </c>
    </row>
    <row r="5805" spans="1:13">
      <c r="A5805" s="2">
        <v>42548</v>
      </c>
      <c r="B5805" s="1" t="s">
        <v>4102</v>
      </c>
      <c r="C5805" s="1" t="s">
        <v>3351</v>
      </c>
      <c r="D5805" s="1" t="s">
        <v>3938</v>
      </c>
      <c r="E5805" s="92" t="s">
        <v>3532</v>
      </c>
      <c r="F5805" s="98" t="s">
        <v>4584</v>
      </c>
      <c r="G5805" s="1">
        <v>1</v>
      </c>
      <c r="H5805" s="1" t="s">
        <v>3355</v>
      </c>
      <c r="I5805" s="1" t="s">
        <v>3550</v>
      </c>
      <c r="K5805" s="1" t="str">
        <f>VLOOKUP(L5805,CW!C:D,2,FALSE)</f>
        <v>Jun'16</v>
      </c>
      <c r="L5805" s="1" t="str">
        <f t="shared" si="91"/>
        <v>26'16</v>
      </c>
      <c r="M5805" s="1" t="str">
        <f>VLOOKUP(K5805,CW!D:E,2,FALSE)</f>
        <v>Q1'16</v>
      </c>
    </row>
    <row r="5806" spans="1:13">
      <c r="A5806" s="2">
        <v>42548</v>
      </c>
      <c r="B5806" s="1" t="s">
        <v>4103</v>
      </c>
      <c r="C5806" s="1" t="s">
        <v>3351</v>
      </c>
      <c r="D5806" s="1" t="s">
        <v>3938</v>
      </c>
      <c r="E5806" s="92" t="s">
        <v>3532</v>
      </c>
      <c r="F5806" s="45" t="s">
        <v>3341</v>
      </c>
      <c r="G5806" s="1">
        <v>1</v>
      </c>
      <c r="H5806" s="1" t="s">
        <v>3355</v>
      </c>
      <c r="I5806" s="1" t="s">
        <v>3550</v>
      </c>
      <c r="K5806" s="1" t="str">
        <f>VLOOKUP(L5806,CW!C:D,2,FALSE)</f>
        <v>Jun'16</v>
      </c>
      <c r="L5806" s="1" t="str">
        <f t="shared" si="91"/>
        <v>26'16</v>
      </c>
      <c r="M5806" s="1" t="str">
        <f>VLOOKUP(K5806,CW!D:E,2,FALSE)</f>
        <v>Q1'16</v>
      </c>
    </row>
    <row r="5807" spans="1:13">
      <c r="A5807" s="2">
        <v>42548</v>
      </c>
      <c r="B5807" s="1" t="s">
        <v>4103</v>
      </c>
      <c r="C5807" s="1" t="s">
        <v>3351</v>
      </c>
      <c r="D5807" s="1" t="s">
        <v>3938</v>
      </c>
      <c r="E5807" s="92" t="s">
        <v>3532</v>
      </c>
      <c r="F5807" s="98" t="s">
        <v>4584</v>
      </c>
      <c r="G5807" s="1">
        <v>1</v>
      </c>
      <c r="H5807" s="1" t="s">
        <v>3355</v>
      </c>
      <c r="I5807" s="1" t="s">
        <v>3550</v>
      </c>
      <c r="K5807" s="1" t="str">
        <f>VLOOKUP(L5807,CW!C:D,2,FALSE)</f>
        <v>Jun'16</v>
      </c>
      <c r="L5807" s="1" t="str">
        <f t="shared" si="91"/>
        <v>26'16</v>
      </c>
      <c r="M5807" s="1" t="str">
        <f>VLOOKUP(K5807,CW!D:E,2,FALSE)</f>
        <v>Q1'16</v>
      </c>
    </row>
    <row r="5808" spans="1:13">
      <c r="A5808" s="2">
        <v>42548</v>
      </c>
      <c r="B5808" s="1" t="s">
        <v>4104</v>
      </c>
      <c r="C5808" s="1" t="s">
        <v>3611</v>
      </c>
      <c r="D5808" s="1" t="s">
        <v>3938</v>
      </c>
      <c r="E5808" s="92" t="s">
        <v>3532</v>
      </c>
      <c r="F5808" s="45" t="s">
        <v>4592</v>
      </c>
      <c r="G5808" s="1">
        <v>1</v>
      </c>
      <c r="H5808" s="1" t="s">
        <v>3355</v>
      </c>
      <c r="I5808" s="1" t="s">
        <v>3550</v>
      </c>
      <c r="K5808" s="1" t="str">
        <f>VLOOKUP(L5808,CW!C:D,2,FALSE)</f>
        <v>Jun'16</v>
      </c>
      <c r="L5808" s="1" t="str">
        <f t="shared" si="91"/>
        <v>26'16</v>
      </c>
      <c r="M5808" s="1" t="str">
        <f>VLOOKUP(K5808,CW!D:E,2,FALSE)</f>
        <v>Q1'16</v>
      </c>
    </row>
    <row r="5809" spans="1:13">
      <c r="A5809" s="2">
        <v>42548</v>
      </c>
      <c r="B5809" s="1" t="s">
        <v>4104</v>
      </c>
      <c r="C5809" s="1" t="s">
        <v>3611</v>
      </c>
      <c r="D5809" s="1" t="s">
        <v>3938</v>
      </c>
      <c r="E5809" s="92" t="s">
        <v>3532</v>
      </c>
      <c r="F5809" s="98" t="s">
        <v>4584</v>
      </c>
      <c r="G5809" s="1">
        <v>1</v>
      </c>
      <c r="H5809" s="1" t="s">
        <v>3355</v>
      </c>
      <c r="I5809" s="1" t="s">
        <v>3550</v>
      </c>
      <c r="K5809" s="1" t="str">
        <f>VLOOKUP(L5809,CW!C:D,2,FALSE)</f>
        <v>Jun'16</v>
      </c>
      <c r="L5809" s="1" t="str">
        <f t="shared" si="91"/>
        <v>26'16</v>
      </c>
      <c r="M5809" s="1" t="str">
        <f>VLOOKUP(K5809,CW!D:E,2,FALSE)</f>
        <v>Q1'16</v>
      </c>
    </row>
    <row r="5810" spans="1:13">
      <c r="A5810" s="2">
        <v>42548</v>
      </c>
      <c r="B5810" s="1" t="s">
        <v>4104</v>
      </c>
      <c r="C5810" s="1" t="s">
        <v>3611</v>
      </c>
      <c r="D5810" s="1" t="s">
        <v>3938</v>
      </c>
      <c r="E5810" s="92" t="s">
        <v>3532</v>
      </c>
      <c r="F5810" s="45" t="s">
        <v>4582</v>
      </c>
      <c r="G5810" s="1">
        <v>1</v>
      </c>
      <c r="H5810" s="1" t="s">
        <v>3355</v>
      </c>
      <c r="I5810" s="1" t="s">
        <v>3550</v>
      </c>
      <c r="K5810" s="1" t="str">
        <f>VLOOKUP(L5810,CW!C:D,2,FALSE)</f>
        <v>Jun'16</v>
      </c>
      <c r="L5810" s="1" t="str">
        <f t="shared" si="91"/>
        <v>26'16</v>
      </c>
      <c r="M5810" s="1" t="str">
        <f>VLOOKUP(K5810,CW!D:E,2,FALSE)</f>
        <v>Q1'16</v>
      </c>
    </row>
    <row r="5811" spans="1:13">
      <c r="A5811" s="2">
        <v>42548</v>
      </c>
      <c r="B5811" s="1" t="s">
        <v>4105</v>
      </c>
      <c r="C5811" s="1" t="s">
        <v>3611</v>
      </c>
      <c r="D5811" s="1" t="s">
        <v>3938</v>
      </c>
      <c r="E5811" s="92" t="s">
        <v>3532</v>
      </c>
      <c r="F5811" s="98" t="s">
        <v>4584</v>
      </c>
      <c r="G5811" s="1">
        <v>1</v>
      </c>
      <c r="H5811" s="1" t="s">
        <v>3355</v>
      </c>
      <c r="I5811" s="1" t="s">
        <v>3550</v>
      </c>
      <c r="K5811" s="1" t="str">
        <f>VLOOKUP(L5811,CW!C:D,2,FALSE)</f>
        <v>Jun'16</v>
      </c>
      <c r="L5811" s="1" t="str">
        <f t="shared" si="91"/>
        <v>26'16</v>
      </c>
      <c r="M5811" s="1" t="str">
        <f>VLOOKUP(K5811,CW!D:E,2,FALSE)</f>
        <v>Q1'16</v>
      </c>
    </row>
    <row r="5812" spans="1:13">
      <c r="A5812" s="2">
        <v>42548</v>
      </c>
      <c r="B5812" s="1" t="s">
        <v>4106</v>
      </c>
      <c r="C5812" s="1" t="s">
        <v>3611</v>
      </c>
      <c r="D5812" s="1" t="s">
        <v>3938</v>
      </c>
      <c r="E5812" s="92" t="s">
        <v>3532</v>
      </c>
      <c r="F5812" s="45" t="s">
        <v>3341</v>
      </c>
      <c r="G5812" s="1">
        <v>1</v>
      </c>
      <c r="H5812" s="1" t="s">
        <v>3355</v>
      </c>
      <c r="I5812" s="1" t="s">
        <v>3550</v>
      </c>
      <c r="K5812" s="1" t="str">
        <f>VLOOKUP(L5812,CW!C:D,2,FALSE)</f>
        <v>Jun'16</v>
      </c>
      <c r="L5812" s="1" t="str">
        <f t="shared" si="91"/>
        <v>26'16</v>
      </c>
      <c r="M5812" s="1" t="str">
        <f>VLOOKUP(K5812,CW!D:E,2,FALSE)</f>
        <v>Q1'16</v>
      </c>
    </row>
    <row r="5813" spans="1:13">
      <c r="A5813" s="2">
        <v>42548</v>
      </c>
      <c r="B5813" s="1" t="s">
        <v>4106</v>
      </c>
      <c r="C5813" s="1" t="s">
        <v>3611</v>
      </c>
      <c r="D5813" s="1" t="s">
        <v>3938</v>
      </c>
      <c r="E5813" s="92" t="s">
        <v>3532</v>
      </c>
      <c r="F5813" s="98" t="s">
        <v>4584</v>
      </c>
      <c r="G5813" s="1">
        <v>2</v>
      </c>
      <c r="H5813" s="1" t="s">
        <v>3355</v>
      </c>
      <c r="I5813" s="1" t="s">
        <v>3550</v>
      </c>
      <c r="K5813" s="1" t="str">
        <f>VLOOKUP(L5813,CW!C:D,2,FALSE)</f>
        <v>Jun'16</v>
      </c>
      <c r="L5813" s="1" t="str">
        <f t="shared" si="91"/>
        <v>26'16</v>
      </c>
      <c r="M5813" s="1" t="str">
        <f>VLOOKUP(K5813,CW!D:E,2,FALSE)</f>
        <v>Q1'16</v>
      </c>
    </row>
    <row r="5814" spans="1:13">
      <c r="A5814" s="2">
        <v>42548</v>
      </c>
      <c r="B5814" s="1" t="s">
        <v>4107</v>
      </c>
      <c r="C5814" s="1" t="s">
        <v>3580</v>
      </c>
      <c r="D5814" s="1" t="s">
        <v>3938</v>
      </c>
      <c r="E5814" s="92" t="s">
        <v>3532</v>
      </c>
      <c r="F5814" s="45" t="s">
        <v>4592</v>
      </c>
      <c r="G5814" s="1">
        <v>1</v>
      </c>
      <c r="H5814" s="1" t="s">
        <v>3355</v>
      </c>
      <c r="I5814" s="1" t="s">
        <v>3550</v>
      </c>
      <c r="K5814" s="1" t="str">
        <f>VLOOKUP(L5814,CW!C:D,2,FALSE)</f>
        <v>Jun'16</v>
      </c>
      <c r="L5814" s="1" t="str">
        <f t="shared" si="91"/>
        <v>26'16</v>
      </c>
      <c r="M5814" s="1" t="str">
        <f>VLOOKUP(K5814,CW!D:E,2,FALSE)</f>
        <v>Q1'16</v>
      </c>
    </row>
    <row r="5815" spans="1:13">
      <c r="A5815" s="2">
        <v>42548</v>
      </c>
      <c r="B5815" s="1" t="s">
        <v>4107</v>
      </c>
      <c r="C5815" s="1" t="s">
        <v>3580</v>
      </c>
      <c r="D5815" s="1" t="s">
        <v>3938</v>
      </c>
      <c r="E5815" s="92" t="s">
        <v>3532</v>
      </c>
      <c r="F5815" s="45" t="s">
        <v>4581</v>
      </c>
      <c r="G5815" s="1">
        <v>1</v>
      </c>
      <c r="H5815" s="1" t="s">
        <v>3355</v>
      </c>
      <c r="I5815" s="1" t="s">
        <v>3550</v>
      </c>
      <c r="K5815" s="1" t="str">
        <f>VLOOKUP(L5815,CW!C:D,2,FALSE)</f>
        <v>Jun'16</v>
      </c>
      <c r="L5815" s="1" t="str">
        <f t="shared" si="91"/>
        <v>26'16</v>
      </c>
      <c r="M5815" s="1" t="str">
        <f>VLOOKUP(K5815,CW!D:E,2,FALSE)</f>
        <v>Q1'16</v>
      </c>
    </row>
    <row r="5816" spans="1:13">
      <c r="A5816" s="2">
        <v>42548</v>
      </c>
      <c r="B5816" s="1" t="s">
        <v>4107</v>
      </c>
      <c r="C5816" s="1" t="s">
        <v>3580</v>
      </c>
      <c r="D5816" s="1" t="s">
        <v>3938</v>
      </c>
      <c r="E5816" s="92" t="s">
        <v>3532</v>
      </c>
      <c r="F5816" s="45" t="s">
        <v>4583</v>
      </c>
      <c r="G5816" s="1">
        <v>1</v>
      </c>
      <c r="H5816" s="1" t="s">
        <v>3355</v>
      </c>
      <c r="I5816" s="1" t="s">
        <v>3550</v>
      </c>
      <c r="K5816" s="1" t="str">
        <f>VLOOKUP(L5816,CW!C:D,2,FALSE)</f>
        <v>Jun'16</v>
      </c>
      <c r="L5816" s="1" t="str">
        <f t="shared" si="91"/>
        <v>26'16</v>
      </c>
      <c r="M5816" s="1" t="str">
        <f>VLOOKUP(K5816,CW!D:E,2,FALSE)</f>
        <v>Q1'16</v>
      </c>
    </row>
    <row r="5817" spans="1:13">
      <c r="A5817" s="2">
        <v>42548</v>
      </c>
      <c r="B5817" s="1" t="s">
        <v>4108</v>
      </c>
      <c r="C5817" s="1" t="s">
        <v>3580</v>
      </c>
      <c r="D5817" s="1" t="s">
        <v>3938</v>
      </c>
      <c r="E5817" s="92" t="s">
        <v>3532</v>
      </c>
      <c r="F5817" s="45" t="s">
        <v>4582</v>
      </c>
      <c r="G5817" s="1">
        <v>2</v>
      </c>
      <c r="H5817" s="1" t="s">
        <v>3355</v>
      </c>
      <c r="I5817" s="1" t="s">
        <v>3550</v>
      </c>
      <c r="K5817" s="1" t="str">
        <f>VLOOKUP(L5817,CW!C:D,2,FALSE)</f>
        <v>Jun'16</v>
      </c>
      <c r="L5817" s="1" t="str">
        <f t="shared" si="91"/>
        <v>26'16</v>
      </c>
      <c r="M5817" s="1" t="str">
        <f>VLOOKUP(K5817,CW!D:E,2,FALSE)</f>
        <v>Q1'16</v>
      </c>
    </row>
    <row r="5818" spans="1:13">
      <c r="A5818" s="2">
        <v>42548</v>
      </c>
      <c r="B5818" s="1" t="s">
        <v>4109</v>
      </c>
      <c r="C5818" s="1" t="s">
        <v>3351</v>
      </c>
      <c r="D5818" s="1" t="s">
        <v>3938</v>
      </c>
      <c r="E5818" s="92" t="s">
        <v>3532</v>
      </c>
      <c r="F5818" s="45" t="s">
        <v>3341</v>
      </c>
      <c r="G5818" s="1">
        <v>2</v>
      </c>
      <c r="H5818" s="1" t="s">
        <v>3355</v>
      </c>
      <c r="I5818" s="1" t="s">
        <v>3550</v>
      </c>
      <c r="K5818" s="1" t="str">
        <f>VLOOKUP(L5818,CW!C:D,2,FALSE)</f>
        <v>Jun'16</v>
      </c>
      <c r="L5818" s="1" t="str">
        <f t="shared" si="91"/>
        <v>26'16</v>
      </c>
      <c r="M5818" s="1" t="str">
        <f>VLOOKUP(K5818,CW!D:E,2,FALSE)</f>
        <v>Q1'16</v>
      </c>
    </row>
    <row r="5819" spans="1:13">
      <c r="A5819" s="2">
        <v>42548</v>
      </c>
      <c r="B5819" s="1" t="s">
        <v>4109</v>
      </c>
      <c r="C5819" s="1" t="s">
        <v>3351</v>
      </c>
      <c r="D5819" s="1" t="s">
        <v>3938</v>
      </c>
      <c r="E5819" s="92" t="s">
        <v>3532</v>
      </c>
      <c r="F5819" s="45" t="s">
        <v>4583</v>
      </c>
      <c r="G5819" s="1">
        <v>1</v>
      </c>
      <c r="H5819" s="1" t="s">
        <v>3355</v>
      </c>
      <c r="I5819" s="1" t="s">
        <v>3550</v>
      </c>
      <c r="K5819" s="1" t="str">
        <f>VLOOKUP(L5819,CW!C:D,2,FALSE)</f>
        <v>Jun'16</v>
      </c>
      <c r="L5819" s="1" t="str">
        <f t="shared" si="91"/>
        <v>26'16</v>
      </c>
      <c r="M5819" s="1" t="str">
        <f>VLOOKUP(K5819,CW!D:E,2,FALSE)</f>
        <v>Q1'16</v>
      </c>
    </row>
    <row r="5820" spans="1:13">
      <c r="A5820" s="2">
        <v>42548</v>
      </c>
      <c r="B5820" s="1" t="s">
        <v>4109</v>
      </c>
      <c r="C5820" s="1" t="s">
        <v>3351</v>
      </c>
      <c r="D5820" s="1" t="s">
        <v>3938</v>
      </c>
      <c r="E5820" s="92" t="s">
        <v>3532</v>
      </c>
      <c r="F5820" s="98" t="s">
        <v>4584</v>
      </c>
      <c r="G5820" s="1">
        <v>1</v>
      </c>
      <c r="H5820" s="1" t="s">
        <v>3355</v>
      </c>
      <c r="I5820" s="1" t="s">
        <v>3550</v>
      </c>
      <c r="K5820" s="1" t="str">
        <f>VLOOKUP(L5820,CW!C:D,2,FALSE)</f>
        <v>Jun'16</v>
      </c>
      <c r="L5820" s="1" t="str">
        <f t="shared" si="91"/>
        <v>26'16</v>
      </c>
      <c r="M5820" s="1" t="str">
        <f>VLOOKUP(K5820,CW!D:E,2,FALSE)</f>
        <v>Q1'16</v>
      </c>
    </row>
    <row r="5821" spans="1:13">
      <c r="A5821" s="2">
        <v>42548</v>
      </c>
      <c r="B5821" s="1" t="s">
        <v>4110</v>
      </c>
      <c r="C5821" s="1" t="s">
        <v>3611</v>
      </c>
      <c r="D5821" s="1" t="s">
        <v>3938</v>
      </c>
      <c r="E5821" s="92" t="s">
        <v>3532</v>
      </c>
      <c r="F5821" s="45" t="s">
        <v>3341</v>
      </c>
      <c r="G5821" s="1">
        <v>1</v>
      </c>
      <c r="H5821" s="1" t="s">
        <v>3355</v>
      </c>
      <c r="I5821" s="1" t="s">
        <v>3550</v>
      </c>
      <c r="K5821" s="1" t="str">
        <f>VLOOKUP(L5821,CW!C:D,2,FALSE)</f>
        <v>Jun'16</v>
      </c>
      <c r="L5821" s="1" t="str">
        <f t="shared" si="91"/>
        <v>26'16</v>
      </c>
      <c r="M5821" s="1" t="str">
        <f>VLOOKUP(K5821,CW!D:E,2,FALSE)</f>
        <v>Q1'16</v>
      </c>
    </row>
    <row r="5822" spans="1:13">
      <c r="A5822" s="2">
        <v>42548</v>
      </c>
      <c r="B5822" s="1" t="s">
        <v>4110</v>
      </c>
      <c r="C5822" s="1" t="s">
        <v>3611</v>
      </c>
      <c r="D5822" s="1" t="s">
        <v>3938</v>
      </c>
      <c r="E5822" s="92" t="s">
        <v>3532</v>
      </c>
      <c r="F5822" s="45" t="s">
        <v>4583</v>
      </c>
      <c r="G5822" s="1">
        <v>1</v>
      </c>
      <c r="H5822" s="1" t="s">
        <v>3355</v>
      </c>
      <c r="I5822" s="1" t="s">
        <v>3550</v>
      </c>
      <c r="K5822" s="1" t="str">
        <f>VLOOKUP(L5822,CW!C:D,2,FALSE)</f>
        <v>Jun'16</v>
      </c>
      <c r="L5822" s="1" t="str">
        <f t="shared" si="91"/>
        <v>26'16</v>
      </c>
      <c r="M5822" s="1" t="str">
        <f>VLOOKUP(K5822,CW!D:E,2,FALSE)</f>
        <v>Q1'16</v>
      </c>
    </row>
    <row r="5823" spans="1:13">
      <c r="A5823" s="2">
        <v>42548</v>
      </c>
      <c r="B5823" s="1" t="s">
        <v>4110</v>
      </c>
      <c r="C5823" s="1" t="s">
        <v>3611</v>
      </c>
      <c r="D5823" s="1" t="s">
        <v>3938</v>
      </c>
      <c r="E5823" s="92" t="s">
        <v>3532</v>
      </c>
      <c r="F5823" s="45" t="s">
        <v>3693</v>
      </c>
      <c r="G5823" s="1">
        <v>1</v>
      </c>
      <c r="H5823" s="1" t="s">
        <v>3355</v>
      </c>
      <c r="I5823" s="1" t="s">
        <v>3550</v>
      </c>
      <c r="K5823" s="1" t="str">
        <f>VLOOKUP(L5823,CW!C:D,2,FALSE)</f>
        <v>Jun'16</v>
      </c>
      <c r="L5823" s="1" t="str">
        <f t="shared" si="91"/>
        <v>26'16</v>
      </c>
      <c r="M5823" s="1" t="str">
        <f>VLOOKUP(K5823,CW!D:E,2,FALSE)</f>
        <v>Q1'16</v>
      </c>
    </row>
    <row r="5824" spans="1:13">
      <c r="A5824" s="2">
        <v>42548</v>
      </c>
      <c r="B5824" s="1" t="s">
        <v>4111</v>
      </c>
      <c r="C5824" s="1" t="s">
        <v>3351</v>
      </c>
      <c r="D5824" s="1" t="s">
        <v>4112</v>
      </c>
      <c r="E5824" s="92" t="s">
        <v>3532</v>
      </c>
      <c r="F5824" s="45" t="s">
        <v>3341</v>
      </c>
      <c r="G5824" s="1">
        <v>2</v>
      </c>
      <c r="H5824" s="1" t="s">
        <v>3355</v>
      </c>
      <c r="I5824" s="1" t="s">
        <v>3550</v>
      </c>
      <c r="K5824" s="1" t="str">
        <f>VLOOKUP(L5824,CW!C:D,2,FALSE)</f>
        <v>Jun'16</v>
      </c>
      <c r="L5824" s="1" t="str">
        <f t="shared" si="91"/>
        <v>26'16</v>
      </c>
      <c r="M5824" s="1" t="str">
        <f>VLOOKUP(K5824,CW!D:E,2,FALSE)</f>
        <v>Q1'16</v>
      </c>
    </row>
    <row r="5825" spans="1:13">
      <c r="A5825" s="2">
        <v>42548</v>
      </c>
      <c r="B5825" s="1" t="s">
        <v>4113</v>
      </c>
      <c r="C5825" s="1" t="s">
        <v>3326</v>
      </c>
      <c r="E5825" s="92" t="s">
        <v>3532</v>
      </c>
      <c r="F5825" s="45" t="s">
        <v>3341</v>
      </c>
      <c r="G5825" s="1">
        <v>2</v>
      </c>
      <c r="H5825" s="1" t="s">
        <v>3355</v>
      </c>
      <c r="I5825" s="1" t="s">
        <v>3550</v>
      </c>
      <c r="K5825" s="1" t="str">
        <f>VLOOKUP(L5825,CW!C:D,2,FALSE)</f>
        <v>Jun'16</v>
      </c>
      <c r="L5825" s="1" t="str">
        <f t="shared" si="91"/>
        <v>26'16</v>
      </c>
      <c r="M5825" s="1" t="str">
        <f>VLOOKUP(K5825,CW!D:E,2,FALSE)</f>
        <v>Q1'16</v>
      </c>
    </row>
    <row r="5826" spans="1:13">
      <c r="A5826" s="2">
        <v>42548</v>
      </c>
      <c r="B5826" s="1" t="s">
        <v>4113</v>
      </c>
      <c r="C5826" s="1" t="s">
        <v>3326</v>
      </c>
      <c r="E5826" s="92" t="s">
        <v>3532</v>
      </c>
      <c r="F5826" s="45" t="s">
        <v>4583</v>
      </c>
      <c r="G5826" s="1">
        <v>1</v>
      </c>
      <c r="H5826" s="1" t="s">
        <v>3355</v>
      </c>
      <c r="I5826" s="1" t="s">
        <v>3550</v>
      </c>
      <c r="K5826" s="1" t="str">
        <f>VLOOKUP(L5826,CW!C:D,2,FALSE)</f>
        <v>Jun'16</v>
      </c>
      <c r="L5826" s="1" t="str">
        <f t="shared" si="91"/>
        <v>26'16</v>
      </c>
      <c r="M5826" s="1" t="str">
        <f>VLOOKUP(K5826,CW!D:E,2,FALSE)</f>
        <v>Q1'16</v>
      </c>
    </row>
    <row r="5827" spans="1:13">
      <c r="A5827" s="2">
        <v>42548</v>
      </c>
      <c r="B5827" s="1" t="s">
        <v>4113</v>
      </c>
      <c r="C5827" s="1" t="s">
        <v>3326</v>
      </c>
      <c r="E5827" s="92" t="s">
        <v>3532</v>
      </c>
      <c r="F5827" s="45" t="s">
        <v>4582</v>
      </c>
      <c r="G5827" s="1">
        <v>1</v>
      </c>
      <c r="H5827" s="1" t="s">
        <v>3355</v>
      </c>
      <c r="I5827" s="1" t="s">
        <v>3550</v>
      </c>
      <c r="K5827" s="1" t="str">
        <f>VLOOKUP(L5827,CW!C:D,2,FALSE)</f>
        <v>Jun'16</v>
      </c>
      <c r="L5827" s="1" t="str">
        <f t="shared" si="91"/>
        <v>26'16</v>
      </c>
      <c r="M5827" s="1" t="str">
        <f>VLOOKUP(K5827,CW!D:E,2,FALSE)</f>
        <v>Q1'16</v>
      </c>
    </row>
    <row r="5828" spans="1:13">
      <c r="A5828" s="2">
        <v>42548</v>
      </c>
      <c r="B5828" s="1" t="s">
        <v>4114</v>
      </c>
      <c r="C5828" s="1" t="s">
        <v>3335</v>
      </c>
      <c r="D5828" s="1" t="s">
        <v>3566</v>
      </c>
      <c r="E5828" s="92" t="s">
        <v>3532</v>
      </c>
      <c r="F5828" s="45" t="s">
        <v>3341</v>
      </c>
      <c r="G5828" s="1">
        <v>1</v>
      </c>
      <c r="H5828" s="1" t="s">
        <v>3355</v>
      </c>
      <c r="I5828" s="1" t="s">
        <v>3550</v>
      </c>
      <c r="K5828" s="1" t="str">
        <f>VLOOKUP(L5828,CW!C:D,2,FALSE)</f>
        <v>Jun'16</v>
      </c>
      <c r="L5828" s="1" t="str">
        <f t="shared" si="91"/>
        <v>26'16</v>
      </c>
      <c r="M5828" s="1" t="str">
        <f>VLOOKUP(K5828,CW!D:E,2,FALSE)</f>
        <v>Q1'16</v>
      </c>
    </row>
    <row r="5829" spans="1:13">
      <c r="A5829" s="2">
        <v>42548</v>
      </c>
      <c r="B5829" s="1" t="s">
        <v>4114</v>
      </c>
      <c r="C5829" s="1" t="s">
        <v>3335</v>
      </c>
      <c r="D5829" s="1" t="s">
        <v>3566</v>
      </c>
      <c r="E5829" s="92" t="s">
        <v>3532</v>
      </c>
      <c r="F5829" s="98" t="s">
        <v>4584</v>
      </c>
      <c r="G5829" s="1">
        <v>3</v>
      </c>
      <c r="H5829" s="1" t="s">
        <v>3355</v>
      </c>
      <c r="I5829" s="1" t="s">
        <v>3550</v>
      </c>
      <c r="K5829" s="1" t="str">
        <f>VLOOKUP(L5829,CW!C:D,2,FALSE)</f>
        <v>Jun'16</v>
      </c>
      <c r="L5829" s="1" t="str">
        <f t="shared" ref="L5829:L5892" si="92">CONCATENATE(WEEKNUM(A5829,21),"'",TEXT(A5829,"yy"))</f>
        <v>26'16</v>
      </c>
      <c r="M5829" s="1" t="str">
        <f>VLOOKUP(K5829,CW!D:E,2,FALSE)</f>
        <v>Q1'16</v>
      </c>
    </row>
    <row r="5830" spans="1:13">
      <c r="A5830" s="2">
        <v>42548</v>
      </c>
      <c r="B5830" s="1" t="s">
        <v>4114</v>
      </c>
      <c r="C5830" s="1" t="s">
        <v>3335</v>
      </c>
      <c r="D5830" s="1" t="s">
        <v>3566</v>
      </c>
      <c r="E5830" s="92" t="s">
        <v>3532</v>
      </c>
      <c r="F5830" s="45" t="s">
        <v>3693</v>
      </c>
      <c r="G5830" s="1">
        <v>1</v>
      </c>
      <c r="H5830" s="1" t="s">
        <v>3355</v>
      </c>
      <c r="I5830" s="1" t="s">
        <v>3550</v>
      </c>
      <c r="K5830" s="1" t="str">
        <f>VLOOKUP(L5830,CW!C:D,2,FALSE)</f>
        <v>Jun'16</v>
      </c>
      <c r="L5830" s="1" t="str">
        <f t="shared" si="92"/>
        <v>26'16</v>
      </c>
      <c r="M5830" s="1" t="str">
        <f>VLOOKUP(K5830,CW!D:E,2,FALSE)</f>
        <v>Q1'16</v>
      </c>
    </row>
    <row r="5831" spans="1:13">
      <c r="A5831" s="2">
        <v>42548</v>
      </c>
      <c r="B5831" s="1" t="s">
        <v>4115</v>
      </c>
      <c r="C5831" s="1" t="s">
        <v>3335</v>
      </c>
      <c r="D5831" s="1" t="s">
        <v>3566</v>
      </c>
      <c r="E5831" s="92" t="s">
        <v>3532</v>
      </c>
      <c r="F5831" s="45" t="s">
        <v>3341</v>
      </c>
      <c r="G5831" s="1">
        <v>1</v>
      </c>
      <c r="H5831" s="1" t="s">
        <v>3355</v>
      </c>
      <c r="I5831" s="1" t="s">
        <v>3550</v>
      </c>
      <c r="K5831" s="1" t="str">
        <f>VLOOKUP(L5831,CW!C:D,2,FALSE)</f>
        <v>Jun'16</v>
      </c>
      <c r="L5831" s="1" t="str">
        <f t="shared" si="92"/>
        <v>26'16</v>
      </c>
      <c r="M5831" s="1" t="str">
        <f>VLOOKUP(K5831,CW!D:E,2,FALSE)</f>
        <v>Q1'16</v>
      </c>
    </row>
    <row r="5832" spans="1:13">
      <c r="A5832" s="2">
        <v>42548</v>
      </c>
      <c r="B5832" s="1" t="s">
        <v>4115</v>
      </c>
      <c r="C5832" s="1" t="s">
        <v>3335</v>
      </c>
      <c r="D5832" s="1" t="s">
        <v>3566</v>
      </c>
      <c r="E5832" s="92" t="s">
        <v>3532</v>
      </c>
      <c r="F5832" s="98" t="s">
        <v>4584</v>
      </c>
      <c r="G5832" s="1">
        <v>3</v>
      </c>
      <c r="H5832" s="1" t="s">
        <v>3355</v>
      </c>
      <c r="I5832" s="1" t="s">
        <v>3550</v>
      </c>
      <c r="K5832" s="1" t="str">
        <f>VLOOKUP(L5832,CW!C:D,2,FALSE)</f>
        <v>Jun'16</v>
      </c>
      <c r="L5832" s="1" t="str">
        <f t="shared" si="92"/>
        <v>26'16</v>
      </c>
      <c r="M5832" s="1" t="str">
        <f>VLOOKUP(K5832,CW!D:E,2,FALSE)</f>
        <v>Q1'16</v>
      </c>
    </row>
    <row r="5833" spans="1:13">
      <c r="A5833" s="2">
        <v>42548</v>
      </c>
      <c r="B5833" s="1" t="s">
        <v>4116</v>
      </c>
      <c r="C5833" s="1" t="s">
        <v>3335</v>
      </c>
      <c r="D5833" s="1" t="s">
        <v>3566</v>
      </c>
      <c r="E5833" s="92" t="s">
        <v>3532</v>
      </c>
      <c r="F5833" s="45" t="s">
        <v>4583</v>
      </c>
      <c r="G5833" s="1">
        <v>1</v>
      </c>
      <c r="H5833" s="1" t="s">
        <v>3355</v>
      </c>
      <c r="I5833" s="1" t="s">
        <v>3550</v>
      </c>
      <c r="K5833" s="1" t="str">
        <f>VLOOKUP(L5833,CW!C:D,2,FALSE)</f>
        <v>Jun'16</v>
      </c>
      <c r="L5833" s="1" t="str">
        <f t="shared" si="92"/>
        <v>26'16</v>
      </c>
      <c r="M5833" s="1" t="str">
        <f>VLOOKUP(K5833,CW!D:E,2,FALSE)</f>
        <v>Q1'16</v>
      </c>
    </row>
    <row r="5834" spans="1:13">
      <c r="A5834" s="2">
        <v>42548</v>
      </c>
      <c r="B5834" s="1" t="s">
        <v>4117</v>
      </c>
      <c r="C5834" s="1" t="s">
        <v>3326</v>
      </c>
      <c r="E5834" s="92" t="s">
        <v>3532</v>
      </c>
      <c r="F5834" s="45" t="s">
        <v>3341</v>
      </c>
      <c r="G5834" s="1">
        <v>3</v>
      </c>
      <c r="H5834" s="1" t="s">
        <v>3355</v>
      </c>
      <c r="I5834" s="1" t="s">
        <v>3550</v>
      </c>
      <c r="K5834" s="1" t="str">
        <f>VLOOKUP(L5834,CW!C:D,2,FALSE)</f>
        <v>Jun'16</v>
      </c>
      <c r="L5834" s="1" t="str">
        <f t="shared" si="92"/>
        <v>26'16</v>
      </c>
      <c r="M5834" s="1" t="str">
        <f>VLOOKUP(K5834,CW!D:E,2,FALSE)</f>
        <v>Q1'16</v>
      </c>
    </row>
    <row r="5835" spans="1:13">
      <c r="A5835" s="2">
        <v>42548</v>
      </c>
      <c r="B5835" s="1" t="s">
        <v>4117</v>
      </c>
      <c r="C5835" s="1" t="s">
        <v>3326</v>
      </c>
      <c r="E5835" s="92" t="s">
        <v>3532</v>
      </c>
      <c r="F5835" s="45" t="s">
        <v>4583</v>
      </c>
      <c r="G5835" s="1">
        <v>1</v>
      </c>
      <c r="H5835" s="1" t="s">
        <v>3355</v>
      </c>
      <c r="I5835" s="1" t="s">
        <v>3550</v>
      </c>
      <c r="K5835" s="1" t="str">
        <f>VLOOKUP(L5835,CW!C:D,2,FALSE)</f>
        <v>Jun'16</v>
      </c>
      <c r="L5835" s="1" t="str">
        <f t="shared" si="92"/>
        <v>26'16</v>
      </c>
      <c r="M5835" s="1" t="str">
        <f>VLOOKUP(K5835,CW!D:E,2,FALSE)</f>
        <v>Q1'16</v>
      </c>
    </row>
    <row r="5836" spans="1:13">
      <c r="A5836" s="2">
        <v>42548</v>
      </c>
      <c r="B5836" s="1" t="s">
        <v>4117</v>
      </c>
      <c r="C5836" s="1" t="s">
        <v>3326</v>
      </c>
      <c r="E5836" s="92" t="s">
        <v>3532</v>
      </c>
      <c r="F5836" s="98" t="s">
        <v>4584</v>
      </c>
      <c r="G5836" s="1">
        <v>1</v>
      </c>
      <c r="H5836" s="1" t="s">
        <v>3355</v>
      </c>
      <c r="I5836" s="1" t="s">
        <v>3550</v>
      </c>
      <c r="K5836" s="1" t="str">
        <f>VLOOKUP(L5836,CW!C:D,2,FALSE)</f>
        <v>Jun'16</v>
      </c>
      <c r="L5836" s="1" t="str">
        <f t="shared" si="92"/>
        <v>26'16</v>
      </c>
      <c r="M5836" s="1" t="str">
        <f>VLOOKUP(K5836,CW!D:E,2,FALSE)</f>
        <v>Q1'16</v>
      </c>
    </row>
    <row r="5837" spans="1:13" ht="15" customHeight="1">
      <c r="A5837" s="2">
        <v>42548</v>
      </c>
      <c r="B5837" s="1" t="s">
        <v>4118</v>
      </c>
      <c r="C5837" s="1" t="s">
        <v>4119</v>
      </c>
      <c r="D5837" s="1" t="s">
        <v>3556</v>
      </c>
      <c r="E5837" s="92" t="s">
        <v>4588</v>
      </c>
      <c r="F5837" s="45" t="s">
        <v>3341</v>
      </c>
      <c r="G5837" s="1">
        <v>1</v>
      </c>
      <c r="H5837" s="1" t="s">
        <v>3355</v>
      </c>
      <c r="I5837" s="1" t="s">
        <v>3550</v>
      </c>
      <c r="K5837" s="1" t="str">
        <f>VLOOKUP(L5837,CW!C:D,2,FALSE)</f>
        <v>Jun'16</v>
      </c>
      <c r="L5837" s="1" t="str">
        <f t="shared" si="92"/>
        <v>26'16</v>
      </c>
      <c r="M5837" s="1" t="str">
        <f>VLOOKUP(K5837,CW!D:E,2,FALSE)</f>
        <v>Q1'16</v>
      </c>
    </row>
    <row r="5838" spans="1:13">
      <c r="A5838" s="2">
        <v>42548</v>
      </c>
      <c r="B5838" s="1" t="s">
        <v>4120</v>
      </c>
      <c r="C5838" s="1" t="s">
        <v>3335</v>
      </c>
      <c r="D5838" s="1" t="s">
        <v>3556</v>
      </c>
      <c r="E5838" s="92" t="s">
        <v>3532</v>
      </c>
      <c r="F5838" s="45" t="s">
        <v>4592</v>
      </c>
      <c r="G5838" s="1">
        <v>1</v>
      </c>
      <c r="H5838" s="1" t="s">
        <v>3355</v>
      </c>
      <c r="I5838" s="1" t="s">
        <v>3550</v>
      </c>
      <c r="K5838" s="1" t="str">
        <f>VLOOKUP(L5838,CW!C:D,2,FALSE)</f>
        <v>Jun'16</v>
      </c>
      <c r="L5838" s="1" t="str">
        <f t="shared" si="92"/>
        <v>26'16</v>
      </c>
      <c r="M5838" s="1" t="str">
        <f>VLOOKUP(K5838,CW!D:E,2,FALSE)</f>
        <v>Q1'16</v>
      </c>
    </row>
    <row r="5839" spans="1:13">
      <c r="A5839" s="2">
        <v>42548</v>
      </c>
      <c r="B5839" s="1" t="s">
        <v>4121</v>
      </c>
      <c r="C5839" s="1" t="s">
        <v>3335</v>
      </c>
      <c r="D5839" s="1" t="s">
        <v>3556</v>
      </c>
      <c r="E5839" s="92" t="s">
        <v>3532</v>
      </c>
      <c r="F5839" s="45" t="s">
        <v>3341</v>
      </c>
      <c r="G5839" s="1">
        <v>1</v>
      </c>
      <c r="H5839" s="1" t="s">
        <v>3355</v>
      </c>
      <c r="I5839" s="1" t="s">
        <v>3550</v>
      </c>
      <c r="K5839" s="1" t="str">
        <f>VLOOKUP(L5839,CW!C:D,2,FALSE)</f>
        <v>Jun'16</v>
      </c>
      <c r="L5839" s="1" t="str">
        <f t="shared" si="92"/>
        <v>26'16</v>
      </c>
      <c r="M5839" s="1" t="str">
        <f>VLOOKUP(K5839,CW!D:E,2,FALSE)</f>
        <v>Q1'16</v>
      </c>
    </row>
    <row r="5840" spans="1:13">
      <c r="A5840" s="2">
        <v>42548</v>
      </c>
      <c r="B5840" s="1" t="s">
        <v>4122</v>
      </c>
      <c r="C5840" s="1" t="s">
        <v>3696</v>
      </c>
      <c r="D5840" s="1" t="s">
        <v>3938</v>
      </c>
      <c r="E5840" s="92" t="s">
        <v>3532</v>
      </c>
      <c r="F5840" s="45" t="s">
        <v>3341</v>
      </c>
      <c r="G5840" s="1">
        <v>1</v>
      </c>
      <c r="H5840" s="1" t="s">
        <v>3355</v>
      </c>
      <c r="I5840" s="1" t="s">
        <v>3550</v>
      </c>
      <c r="K5840" s="1" t="str">
        <f>VLOOKUP(L5840,CW!C:D,2,FALSE)</f>
        <v>Jun'16</v>
      </c>
      <c r="L5840" s="1" t="str">
        <f t="shared" si="92"/>
        <v>26'16</v>
      </c>
      <c r="M5840" s="1" t="str">
        <f>VLOOKUP(K5840,CW!D:E,2,FALSE)</f>
        <v>Q1'16</v>
      </c>
    </row>
    <row r="5841" spans="1:13">
      <c r="A5841" s="2">
        <v>42548</v>
      </c>
      <c r="B5841" s="1" t="s">
        <v>4122</v>
      </c>
      <c r="C5841" s="1" t="s">
        <v>3696</v>
      </c>
      <c r="D5841" s="1" t="s">
        <v>3938</v>
      </c>
      <c r="E5841" s="92" t="s">
        <v>3532</v>
      </c>
      <c r="F5841" s="45" t="s">
        <v>4581</v>
      </c>
      <c r="G5841" s="1">
        <v>1</v>
      </c>
      <c r="H5841" s="1" t="s">
        <v>3355</v>
      </c>
      <c r="I5841" s="1" t="s">
        <v>3550</v>
      </c>
      <c r="K5841" s="1" t="str">
        <f>VLOOKUP(L5841,CW!C:D,2,FALSE)</f>
        <v>Jun'16</v>
      </c>
      <c r="L5841" s="1" t="str">
        <f t="shared" si="92"/>
        <v>26'16</v>
      </c>
      <c r="M5841" s="1" t="str">
        <f>VLOOKUP(K5841,CW!D:E,2,FALSE)</f>
        <v>Q1'16</v>
      </c>
    </row>
    <row r="5842" spans="1:13">
      <c r="A5842" s="2">
        <v>42548</v>
      </c>
      <c r="B5842" s="1" t="s">
        <v>4122</v>
      </c>
      <c r="C5842" s="1" t="s">
        <v>3696</v>
      </c>
      <c r="D5842" s="1" t="s">
        <v>3938</v>
      </c>
      <c r="E5842" s="92" t="s">
        <v>3532</v>
      </c>
      <c r="F5842" s="98" t="s">
        <v>4584</v>
      </c>
      <c r="G5842" s="1">
        <v>2</v>
      </c>
      <c r="H5842" s="1" t="s">
        <v>3355</v>
      </c>
      <c r="I5842" s="1" t="s">
        <v>3550</v>
      </c>
      <c r="K5842" s="1" t="str">
        <f>VLOOKUP(L5842,CW!C:D,2,FALSE)</f>
        <v>Jun'16</v>
      </c>
      <c r="L5842" s="1" t="str">
        <f t="shared" si="92"/>
        <v>26'16</v>
      </c>
      <c r="M5842" s="1" t="str">
        <f>VLOOKUP(K5842,CW!D:E,2,FALSE)</f>
        <v>Q1'16</v>
      </c>
    </row>
    <row r="5843" spans="1:13">
      <c r="A5843" s="2">
        <v>42548</v>
      </c>
      <c r="B5843" s="1" t="s">
        <v>4123</v>
      </c>
      <c r="C5843" s="1" t="s">
        <v>3576</v>
      </c>
      <c r="D5843" s="1" t="s">
        <v>3938</v>
      </c>
      <c r="E5843" s="92" t="s">
        <v>3532</v>
      </c>
      <c r="F5843" s="45" t="s">
        <v>4581</v>
      </c>
      <c r="G5843" s="1">
        <v>1</v>
      </c>
      <c r="H5843" s="1" t="s">
        <v>3355</v>
      </c>
      <c r="I5843" s="1" t="s">
        <v>3550</v>
      </c>
      <c r="K5843" s="1" t="str">
        <f>VLOOKUP(L5843,CW!C:D,2,FALSE)</f>
        <v>Jun'16</v>
      </c>
      <c r="L5843" s="1" t="str">
        <f t="shared" si="92"/>
        <v>26'16</v>
      </c>
      <c r="M5843" s="1" t="str">
        <f>VLOOKUP(K5843,CW!D:E,2,FALSE)</f>
        <v>Q1'16</v>
      </c>
    </row>
    <row r="5844" spans="1:13">
      <c r="A5844" s="2">
        <v>42548</v>
      </c>
      <c r="B5844" s="1" t="s">
        <v>4123</v>
      </c>
      <c r="C5844" s="1" t="s">
        <v>3576</v>
      </c>
      <c r="D5844" s="1" t="s">
        <v>3938</v>
      </c>
      <c r="E5844" s="92" t="s">
        <v>3532</v>
      </c>
      <c r="F5844" s="45" t="s">
        <v>4583</v>
      </c>
      <c r="G5844" s="1">
        <v>3</v>
      </c>
      <c r="H5844" s="1" t="s">
        <v>3355</v>
      </c>
      <c r="I5844" s="1" t="s">
        <v>3550</v>
      </c>
      <c r="K5844" s="1" t="str">
        <f>VLOOKUP(L5844,CW!C:D,2,FALSE)</f>
        <v>Jun'16</v>
      </c>
      <c r="L5844" s="1" t="str">
        <f t="shared" si="92"/>
        <v>26'16</v>
      </c>
      <c r="M5844" s="1" t="str">
        <f>VLOOKUP(K5844,CW!D:E,2,FALSE)</f>
        <v>Q1'16</v>
      </c>
    </row>
    <row r="5845" spans="1:13">
      <c r="A5845" s="2">
        <v>42548</v>
      </c>
      <c r="B5845" s="1" t="s">
        <v>4123</v>
      </c>
      <c r="C5845" s="1" t="s">
        <v>3576</v>
      </c>
      <c r="D5845" s="1" t="s">
        <v>3938</v>
      </c>
      <c r="E5845" s="92" t="s">
        <v>3532</v>
      </c>
      <c r="F5845" s="45" t="s">
        <v>4582</v>
      </c>
      <c r="G5845" s="1">
        <v>2</v>
      </c>
      <c r="H5845" s="1" t="s">
        <v>3355</v>
      </c>
      <c r="I5845" s="1" t="s">
        <v>3550</v>
      </c>
      <c r="K5845" s="1" t="str">
        <f>VLOOKUP(L5845,CW!C:D,2,FALSE)</f>
        <v>Jun'16</v>
      </c>
      <c r="L5845" s="1" t="str">
        <f t="shared" si="92"/>
        <v>26'16</v>
      </c>
      <c r="M5845" s="1" t="str">
        <f>VLOOKUP(K5845,CW!D:E,2,FALSE)</f>
        <v>Q1'16</v>
      </c>
    </row>
    <row r="5846" spans="1:13">
      <c r="A5846" s="2">
        <v>42548</v>
      </c>
      <c r="B5846" s="1" t="s">
        <v>4124</v>
      </c>
      <c r="C5846" s="1" t="s">
        <v>3576</v>
      </c>
      <c r="D5846" s="1" t="s">
        <v>3938</v>
      </c>
      <c r="E5846" s="92" t="s">
        <v>3532</v>
      </c>
      <c r="F5846" s="45" t="s">
        <v>4583</v>
      </c>
      <c r="G5846" s="1">
        <v>1</v>
      </c>
      <c r="H5846" s="1" t="s">
        <v>3355</v>
      </c>
      <c r="I5846" s="1" t="s">
        <v>3550</v>
      </c>
      <c r="K5846" s="1" t="str">
        <f>VLOOKUP(L5846,CW!C:D,2,FALSE)</f>
        <v>Jun'16</v>
      </c>
      <c r="L5846" s="1" t="str">
        <f t="shared" si="92"/>
        <v>26'16</v>
      </c>
      <c r="M5846" s="1" t="str">
        <f>VLOOKUP(K5846,CW!D:E,2,FALSE)</f>
        <v>Q1'16</v>
      </c>
    </row>
    <row r="5847" spans="1:13">
      <c r="A5847" s="2">
        <v>42548</v>
      </c>
      <c r="B5847" s="1" t="s">
        <v>4125</v>
      </c>
      <c r="C5847" s="1" t="s">
        <v>3576</v>
      </c>
      <c r="D5847" s="1" t="s">
        <v>3556</v>
      </c>
      <c r="E5847" s="92" t="s">
        <v>3532</v>
      </c>
      <c r="F5847" s="45" t="s">
        <v>4592</v>
      </c>
      <c r="G5847" s="1">
        <v>1</v>
      </c>
      <c r="H5847" s="1" t="s">
        <v>3355</v>
      </c>
      <c r="I5847" s="1" t="s">
        <v>3550</v>
      </c>
      <c r="K5847" s="1" t="str">
        <f>VLOOKUP(L5847,CW!C:D,2,FALSE)</f>
        <v>Jun'16</v>
      </c>
      <c r="L5847" s="1" t="str">
        <f t="shared" si="92"/>
        <v>26'16</v>
      </c>
      <c r="M5847" s="1" t="str">
        <f>VLOOKUP(K5847,CW!D:E,2,FALSE)</f>
        <v>Q1'16</v>
      </c>
    </row>
    <row r="5848" spans="1:13">
      <c r="A5848" s="2">
        <v>42548</v>
      </c>
      <c r="B5848" s="1" t="s">
        <v>4125</v>
      </c>
      <c r="C5848" s="1" t="s">
        <v>3576</v>
      </c>
      <c r="D5848" s="1" t="s">
        <v>3556</v>
      </c>
      <c r="E5848" s="92" t="s">
        <v>3532</v>
      </c>
      <c r="F5848" s="45" t="s">
        <v>4583</v>
      </c>
      <c r="G5848" s="1">
        <v>1</v>
      </c>
      <c r="H5848" s="1" t="s">
        <v>3355</v>
      </c>
      <c r="I5848" s="1" t="s">
        <v>3550</v>
      </c>
      <c r="K5848" s="1" t="str">
        <f>VLOOKUP(L5848,CW!C:D,2,FALSE)</f>
        <v>Jun'16</v>
      </c>
      <c r="L5848" s="1" t="str">
        <f t="shared" si="92"/>
        <v>26'16</v>
      </c>
      <c r="M5848" s="1" t="str">
        <f>VLOOKUP(K5848,CW!D:E,2,FALSE)</f>
        <v>Q1'16</v>
      </c>
    </row>
    <row r="5849" spans="1:13">
      <c r="A5849" s="2">
        <v>42548</v>
      </c>
      <c r="B5849" s="1" t="s">
        <v>4126</v>
      </c>
      <c r="C5849" s="1" t="s">
        <v>3335</v>
      </c>
      <c r="D5849" s="1" t="s">
        <v>3566</v>
      </c>
      <c r="E5849" s="92" t="s">
        <v>3532</v>
      </c>
      <c r="F5849" s="98" t="s">
        <v>4584</v>
      </c>
      <c r="G5849" s="1">
        <v>1</v>
      </c>
      <c r="H5849" s="1" t="s">
        <v>3355</v>
      </c>
      <c r="I5849" s="1" t="s">
        <v>3550</v>
      </c>
      <c r="K5849" s="1" t="str">
        <f>VLOOKUP(L5849,CW!C:D,2,FALSE)</f>
        <v>Jun'16</v>
      </c>
      <c r="L5849" s="1" t="str">
        <f t="shared" si="92"/>
        <v>26'16</v>
      </c>
      <c r="M5849" s="1" t="str">
        <f>VLOOKUP(K5849,CW!D:E,2,FALSE)</f>
        <v>Q1'16</v>
      </c>
    </row>
    <row r="5850" spans="1:13">
      <c r="A5850" s="2">
        <v>42548</v>
      </c>
      <c r="B5850" s="1" t="s">
        <v>4126</v>
      </c>
      <c r="C5850" s="1" t="s">
        <v>3335</v>
      </c>
      <c r="D5850" s="1" t="s">
        <v>3566</v>
      </c>
      <c r="E5850" s="92" t="s">
        <v>3532</v>
      </c>
      <c r="F5850" s="45" t="s">
        <v>4582</v>
      </c>
      <c r="G5850" s="1">
        <v>1</v>
      </c>
      <c r="H5850" s="1" t="s">
        <v>3355</v>
      </c>
      <c r="I5850" s="1" t="s">
        <v>3550</v>
      </c>
      <c r="K5850" s="1" t="str">
        <f>VLOOKUP(L5850,CW!C:D,2,FALSE)</f>
        <v>Jun'16</v>
      </c>
      <c r="L5850" s="1" t="str">
        <f t="shared" si="92"/>
        <v>26'16</v>
      </c>
      <c r="M5850" s="1" t="str">
        <f>VLOOKUP(K5850,CW!D:E,2,FALSE)</f>
        <v>Q1'16</v>
      </c>
    </row>
    <row r="5851" spans="1:13">
      <c r="A5851" s="2">
        <v>42548</v>
      </c>
      <c r="B5851" s="1" t="s">
        <v>4127</v>
      </c>
      <c r="C5851" s="1" t="s">
        <v>3335</v>
      </c>
      <c r="D5851" s="1" t="s">
        <v>3566</v>
      </c>
      <c r="E5851" s="92" t="s">
        <v>3532</v>
      </c>
      <c r="F5851" s="98" t="s">
        <v>4584</v>
      </c>
      <c r="G5851" s="1">
        <v>1</v>
      </c>
      <c r="H5851" s="1" t="s">
        <v>3355</v>
      </c>
      <c r="I5851" s="1" t="s">
        <v>3550</v>
      </c>
      <c r="K5851" s="1" t="str">
        <f>VLOOKUP(L5851,CW!C:D,2,FALSE)</f>
        <v>Jun'16</v>
      </c>
      <c r="L5851" s="1" t="str">
        <f t="shared" si="92"/>
        <v>26'16</v>
      </c>
      <c r="M5851" s="1" t="str">
        <f>VLOOKUP(K5851,CW!D:E,2,FALSE)</f>
        <v>Q1'16</v>
      </c>
    </row>
    <row r="5852" spans="1:13">
      <c r="A5852" s="2">
        <v>42548</v>
      </c>
      <c r="B5852" s="1" t="s">
        <v>4127</v>
      </c>
      <c r="C5852" s="1" t="s">
        <v>3335</v>
      </c>
      <c r="D5852" s="1" t="s">
        <v>3566</v>
      </c>
      <c r="E5852" s="92" t="s">
        <v>3532</v>
      </c>
      <c r="F5852" s="45" t="s">
        <v>3693</v>
      </c>
      <c r="G5852" s="1">
        <v>1</v>
      </c>
      <c r="H5852" s="1" t="s">
        <v>3355</v>
      </c>
      <c r="I5852" s="1" t="s">
        <v>3550</v>
      </c>
      <c r="K5852" s="1" t="str">
        <f>VLOOKUP(L5852,CW!C:D,2,FALSE)</f>
        <v>Jun'16</v>
      </c>
      <c r="L5852" s="1" t="str">
        <f t="shared" si="92"/>
        <v>26'16</v>
      </c>
      <c r="M5852" s="1" t="str">
        <f>VLOOKUP(K5852,CW!D:E,2,FALSE)</f>
        <v>Q1'16</v>
      </c>
    </row>
    <row r="5853" spans="1:13">
      <c r="A5853" s="2">
        <v>42548</v>
      </c>
      <c r="B5853" s="1" t="s">
        <v>4128</v>
      </c>
      <c r="C5853" s="1" t="s">
        <v>3335</v>
      </c>
      <c r="D5853" s="1" t="s">
        <v>3566</v>
      </c>
      <c r="E5853" s="92" t="s">
        <v>3532</v>
      </c>
      <c r="F5853" s="45" t="s">
        <v>3341</v>
      </c>
      <c r="G5853" s="1">
        <v>1</v>
      </c>
      <c r="H5853" s="1" t="s">
        <v>3355</v>
      </c>
      <c r="I5853" s="1" t="s">
        <v>3550</v>
      </c>
      <c r="K5853" s="1" t="str">
        <f>VLOOKUP(L5853,CW!C:D,2,FALSE)</f>
        <v>Jun'16</v>
      </c>
      <c r="L5853" s="1" t="str">
        <f t="shared" si="92"/>
        <v>26'16</v>
      </c>
      <c r="M5853" s="1" t="str">
        <f>VLOOKUP(K5853,CW!D:E,2,FALSE)</f>
        <v>Q1'16</v>
      </c>
    </row>
    <row r="5854" spans="1:13">
      <c r="A5854" s="2">
        <v>42548</v>
      </c>
      <c r="B5854" s="1" t="s">
        <v>4129</v>
      </c>
      <c r="C5854" s="1" t="s">
        <v>3335</v>
      </c>
      <c r="D5854" s="1" t="s">
        <v>3556</v>
      </c>
      <c r="E5854" s="92" t="s">
        <v>3532</v>
      </c>
      <c r="F5854" s="45" t="s">
        <v>3341</v>
      </c>
      <c r="G5854" s="1">
        <v>1</v>
      </c>
      <c r="H5854" s="1" t="s">
        <v>3355</v>
      </c>
      <c r="I5854" s="1" t="s">
        <v>3550</v>
      </c>
      <c r="K5854" s="1" t="str">
        <f>VLOOKUP(L5854,CW!C:D,2,FALSE)</f>
        <v>Jun'16</v>
      </c>
      <c r="L5854" s="1" t="str">
        <f t="shared" si="92"/>
        <v>26'16</v>
      </c>
      <c r="M5854" s="1" t="str">
        <f>VLOOKUP(K5854,CW!D:E,2,FALSE)</f>
        <v>Q1'16</v>
      </c>
    </row>
    <row r="5855" spans="1:13">
      <c r="A5855" s="2">
        <v>42548</v>
      </c>
      <c r="B5855" s="1" t="s">
        <v>4130</v>
      </c>
      <c r="C5855" s="1" t="s">
        <v>3335</v>
      </c>
      <c r="D5855" s="1" t="s">
        <v>3556</v>
      </c>
      <c r="E5855" s="92" t="s">
        <v>3532</v>
      </c>
      <c r="F5855" s="45" t="s">
        <v>3341</v>
      </c>
      <c r="G5855" s="1">
        <v>1</v>
      </c>
      <c r="H5855" s="1" t="s">
        <v>3355</v>
      </c>
      <c r="I5855" s="1" t="s">
        <v>3550</v>
      </c>
      <c r="K5855" s="1" t="str">
        <f>VLOOKUP(L5855,CW!C:D,2,FALSE)</f>
        <v>Jun'16</v>
      </c>
      <c r="L5855" s="1" t="str">
        <f t="shared" si="92"/>
        <v>26'16</v>
      </c>
      <c r="M5855" s="1" t="str">
        <f>VLOOKUP(K5855,CW!D:E,2,FALSE)</f>
        <v>Q1'16</v>
      </c>
    </row>
    <row r="5856" spans="1:13">
      <c r="A5856" s="2">
        <v>42548</v>
      </c>
      <c r="B5856" s="1" t="s">
        <v>4131</v>
      </c>
      <c r="C5856" s="1" t="s">
        <v>3335</v>
      </c>
      <c r="D5856" s="1" t="s">
        <v>3556</v>
      </c>
      <c r="E5856" s="92" t="s">
        <v>3532</v>
      </c>
      <c r="F5856" s="45" t="s">
        <v>3341</v>
      </c>
      <c r="G5856" s="1">
        <v>2</v>
      </c>
      <c r="H5856" s="1" t="s">
        <v>3355</v>
      </c>
      <c r="I5856" s="1" t="s">
        <v>3550</v>
      </c>
      <c r="K5856" s="1" t="str">
        <f>VLOOKUP(L5856,CW!C:D,2,FALSE)</f>
        <v>Jun'16</v>
      </c>
      <c r="L5856" s="1" t="str">
        <f t="shared" si="92"/>
        <v>26'16</v>
      </c>
      <c r="M5856" s="1" t="str">
        <f>VLOOKUP(K5856,CW!D:E,2,FALSE)</f>
        <v>Q1'16</v>
      </c>
    </row>
    <row r="5857" spans="1:13">
      <c r="A5857" s="2">
        <v>42548</v>
      </c>
      <c r="B5857" s="1" t="s">
        <v>4132</v>
      </c>
      <c r="C5857" s="1" t="s">
        <v>3335</v>
      </c>
      <c r="D5857" s="1" t="s">
        <v>3938</v>
      </c>
      <c r="E5857" s="92" t="s">
        <v>3532</v>
      </c>
      <c r="F5857" s="98" t="s">
        <v>4584</v>
      </c>
      <c r="G5857" s="1">
        <v>1</v>
      </c>
      <c r="H5857" s="1" t="s">
        <v>3355</v>
      </c>
      <c r="I5857" s="1" t="s">
        <v>3550</v>
      </c>
      <c r="K5857" s="1" t="str">
        <f>VLOOKUP(L5857,CW!C:D,2,FALSE)</f>
        <v>Jun'16</v>
      </c>
      <c r="L5857" s="1" t="str">
        <f t="shared" si="92"/>
        <v>26'16</v>
      </c>
      <c r="M5857" s="1" t="str">
        <f>VLOOKUP(K5857,CW!D:E,2,FALSE)</f>
        <v>Q1'16</v>
      </c>
    </row>
    <row r="5858" spans="1:13">
      <c r="A5858" s="2">
        <v>42548</v>
      </c>
      <c r="B5858" s="1" t="s">
        <v>4132</v>
      </c>
      <c r="C5858" s="1" t="s">
        <v>3335</v>
      </c>
      <c r="D5858" s="1" t="s">
        <v>3938</v>
      </c>
      <c r="E5858" s="92" t="s">
        <v>3532</v>
      </c>
      <c r="F5858" s="45" t="s">
        <v>4582</v>
      </c>
      <c r="G5858" s="1">
        <v>2</v>
      </c>
      <c r="H5858" s="1" t="s">
        <v>3355</v>
      </c>
      <c r="I5858" s="1" t="s">
        <v>3550</v>
      </c>
      <c r="K5858" s="1" t="str">
        <f>VLOOKUP(L5858,CW!C:D,2,FALSE)</f>
        <v>Jun'16</v>
      </c>
      <c r="L5858" s="1" t="str">
        <f t="shared" si="92"/>
        <v>26'16</v>
      </c>
      <c r="M5858" s="1" t="str">
        <f>VLOOKUP(K5858,CW!D:E,2,FALSE)</f>
        <v>Q1'16</v>
      </c>
    </row>
    <row r="5859" spans="1:13">
      <c r="A5859" s="2">
        <v>42548</v>
      </c>
      <c r="B5859" s="1" t="s">
        <v>4133</v>
      </c>
      <c r="C5859" s="1" t="s">
        <v>3335</v>
      </c>
      <c r="D5859" s="1" t="s">
        <v>3938</v>
      </c>
      <c r="E5859" s="92" t="s">
        <v>3532</v>
      </c>
      <c r="F5859" s="98" t="s">
        <v>4584</v>
      </c>
      <c r="G5859" s="1">
        <v>3</v>
      </c>
      <c r="H5859" s="1" t="s">
        <v>3355</v>
      </c>
      <c r="I5859" s="1" t="s">
        <v>3550</v>
      </c>
      <c r="K5859" s="1" t="str">
        <f>VLOOKUP(L5859,CW!C:D,2,FALSE)</f>
        <v>Jun'16</v>
      </c>
      <c r="L5859" s="1" t="str">
        <f t="shared" si="92"/>
        <v>26'16</v>
      </c>
      <c r="M5859" s="1" t="str">
        <f>VLOOKUP(K5859,CW!D:E,2,FALSE)</f>
        <v>Q1'16</v>
      </c>
    </row>
    <row r="5860" spans="1:13">
      <c r="A5860" s="2">
        <v>42548</v>
      </c>
      <c r="B5860" s="1" t="s">
        <v>4134</v>
      </c>
      <c r="C5860" s="1" t="s">
        <v>3335</v>
      </c>
      <c r="D5860" s="1" t="s">
        <v>3938</v>
      </c>
      <c r="E5860" s="92" t="s">
        <v>3532</v>
      </c>
      <c r="F5860" s="45" t="s">
        <v>4582</v>
      </c>
      <c r="G5860" s="1">
        <v>2</v>
      </c>
      <c r="H5860" s="1" t="s">
        <v>3355</v>
      </c>
      <c r="I5860" s="1" t="s">
        <v>3550</v>
      </c>
      <c r="K5860" s="1" t="str">
        <f>VLOOKUP(L5860,CW!C:D,2,FALSE)</f>
        <v>Jun'16</v>
      </c>
      <c r="L5860" s="1" t="str">
        <f t="shared" si="92"/>
        <v>26'16</v>
      </c>
      <c r="M5860" s="1" t="str">
        <f>VLOOKUP(K5860,CW!D:E,2,FALSE)</f>
        <v>Q1'16</v>
      </c>
    </row>
    <row r="5861" spans="1:13">
      <c r="A5861" s="2">
        <v>42548</v>
      </c>
      <c r="B5861" s="1" t="s">
        <v>4135</v>
      </c>
      <c r="C5861" s="1" t="s">
        <v>3725</v>
      </c>
      <c r="D5861" s="1" t="s">
        <v>3566</v>
      </c>
      <c r="E5861" s="92" t="s">
        <v>3532</v>
      </c>
      <c r="F5861" s="45" t="s">
        <v>3341</v>
      </c>
      <c r="G5861" s="1">
        <v>2</v>
      </c>
      <c r="H5861" s="1" t="s">
        <v>3355</v>
      </c>
      <c r="I5861" s="1" t="s">
        <v>3550</v>
      </c>
      <c r="K5861" s="1" t="str">
        <f>VLOOKUP(L5861,CW!C:D,2,FALSE)</f>
        <v>Jun'16</v>
      </c>
      <c r="L5861" s="1" t="str">
        <f t="shared" si="92"/>
        <v>26'16</v>
      </c>
      <c r="M5861" s="1" t="str">
        <f>VLOOKUP(K5861,CW!D:E,2,FALSE)</f>
        <v>Q1'16</v>
      </c>
    </row>
    <row r="5862" spans="1:13">
      <c r="A5862" s="2">
        <v>42548</v>
      </c>
      <c r="B5862" s="1" t="s">
        <v>4135</v>
      </c>
      <c r="C5862" s="1" t="s">
        <v>3725</v>
      </c>
      <c r="D5862" s="1" t="s">
        <v>3566</v>
      </c>
      <c r="E5862" s="92" t="s">
        <v>3532</v>
      </c>
      <c r="F5862" s="45" t="s">
        <v>4592</v>
      </c>
      <c r="G5862" s="1">
        <v>1</v>
      </c>
      <c r="H5862" s="1" t="s">
        <v>3355</v>
      </c>
      <c r="I5862" s="1" t="s">
        <v>3550</v>
      </c>
      <c r="K5862" s="1" t="str">
        <f>VLOOKUP(L5862,CW!C:D,2,FALSE)</f>
        <v>Jun'16</v>
      </c>
      <c r="L5862" s="1" t="str">
        <f t="shared" si="92"/>
        <v>26'16</v>
      </c>
      <c r="M5862" s="1" t="str">
        <f>VLOOKUP(K5862,CW!D:E,2,FALSE)</f>
        <v>Q1'16</v>
      </c>
    </row>
    <row r="5863" spans="1:13">
      <c r="A5863" s="2">
        <v>42548</v>
      </c>
      <c r="B5863" s="1" t="s">
        <v>4135</v>
      </c>
      <c r="C5863" s="1" t="s">
        <v>3725</v>
      </c>
      <c r="D5863" s="1" t="s">
        <v>3566</v>
      </c>
      <c r="E5863" s="92" t="s">
        <v>3532</v>
      </c>
      <c r="F5863" s="98" t="s">
        <v>4584</v>
      </c>
      <c r="G5863" s="1">
        <v>1</v>
      </c>
      <c r="H5863" s="1" t="s">
        <v>3355</v>
      </c>
      <c r="I5863" s="1" t="s">
        <v>3550</v>
      </c>
      <c r="K5863" s="1" t="str">
        <f>VLOOKUP(L5863,CW!C:D,2,FALSE)</f>
        <v>Jun'16</v>
      </c>
      <c r="L5863" s="1" t="str">
        <f t="shared" si="92"/>
        <v>26'16</v>
      </c>
      <c r="M5863" s="1" t="str">
        <f>VLOOKUP(K5863,CW!D:E,2,FALSE)</f>
        <v>Q1'16</v>
      </c>
    </row>
    <row r="5864" spans="1:13">
      <c r="A5864" s="2">
        <v>42548</v>
      </c>
      <c r="B5864" s="1" t="s">
        <v>4135</v>
      </c>
      <c r="C5864" s="1" t="s">
        <v>3725</v>
      </c>
      <c r="D5864" s="1" t="s">
        <v>3566</v>
      </c>
      <c r="E5864" s="92" t="s">
        <v>3532</v>
      </c>
      <c r="F5864" s="45" t="s">
        <v>4582</v>
      </c>
      <c r="G5864" s="1">
        <v>3</v>
      </c>
      <c r="H5864" s="1" t="s">
        <v>3355</v>
      </c>
      <c r="I5864" s="1" t="s">
        <v>3550</v>
      </c>
      <c r="K5864" s="1" t="str">
        <f>VLOOKUP(L5864,CW!C:D,2,FALSE)</f>
        <v>Jun'16</v>
      </c>
      <c r="L5864" s="1" t="str">
        <f t="shared" si="92"/>
        <v>26'16</v>
      </c>
      <c r="M5864" s="1" t="str">
        <f>VLOOKUP(K5864,CW!D:E,2,FALSE)</f>
        <v>Q1'16</v>
      </c>
    </row>
    <row r="5865" spans="1:13">
      <c r="A5865" s="2">
        <v>42548</v>
      </c>
      <c r="B5865" s="1" t="s">
        <v>4135</v>
      </c>
      <c r="C5865" s="1" t="s">
        <v>3725</v>
      </c>
      <c r="D5865" s="1" t="s">
        <v>3566</v>
      </c>
      <c r="E5865" s="92" t="s">
        <v>3532</v>
      </c>
      <c r="F5865" s="45" t="s">
        <v>3693</v>
      </c>
      <c r="G5865" s="1">
        <v>2</v>
      </c>
      <c r="H5865" s="1" t="s">
        <v>3355</v>
      </c>
      <c r="I5865" s="1" t="s">
        <v>3550</v>
      </c>
      <c r="K5865" s="1" t="str">
        <f>VLOOKUP(L5865,CW!C:D,2,FALSE)</f>
        <v>Jun'16</v>
      </c>
      <c r="L5865" s="1" t="str">
        <f t="shared" si="92"/>
        <v>26'16</v>
      </c>
      <c r="M5865" s="1" t="str">
        <f>VLOOKUP(K5865,CW!D:E,2,FALSE)</f>
        <v>Q1'16</v>
      </c>
    </row>
    <row r="5866" spans="1:13">
      <c r="A5866" s="2">
        <v>42548</v>
      </c>
      <c r="B5866" s="1" t="s">
        <v>4136</v>
      </c>
      <c r="C5866" s="1" t="s">
        <v>3909</v>
      </c>
      <c r="D5866" s="1" t="s">
        <v>3540</v>
      </c>
      <c r="E5866" s="92" t="s">
        <v>3532</v>
      </c>
      <c r="F5866" s="45" t="s">
        <v>3341</v>
      </c>
      <c r="G5866" s="1">
        <v>2</v>
      </c>
      <c r="H5866" s="1" t="s">
        <v>3355</v>
      </c>
      <c r="I5866" s="1" t="s">
        <v>3550</v>
      </c>
      <c r="K5866" s="1" t="str">
        <f>VLOOKUP(L5866,CW!C:D,2,FALSE)</f>
        <v>Jun'16</v>
      </c>
      <c r="L5866" s="1" t="str">
        <f t="shared" si="92"/>
        <v>26'16</v>
      </c>
      <c r="M5866" s="1" t="str">
        <f>VLOOKUP(K5866,CW!D:E,2,FALSE)</f>
        <v>Q1'16</v>
      </c>
    </row>
    <row r="5867" spans="1:13">
      <c r="A5867" s="2">
        <v>42548</v>
      </c>
      <c r="B5867" s="1" t="s">
        <v>4137</v>
      </c>
      <c r="C5867" s="1" t="s">
        <v>3318</v>
      </c>
      <c r="D5867" s="1" t="s">
        <v>3540</v>
      </c>
      <c r="E5867" s="92" t="s">
        <v>3532</v>
      </c>
      <c r="F5867" s="45" t="s">
        <v>3341</v>
      </c>
      <c r="G5867" s="1">
        <v>3</v>
      </c>
      <c r="H5867" s="1" t="s">
        <v>3355</v>
      </c>
      <c r="I5867" s="1" t="s">
        <v>3550</v>
      </c>
      <c r="K5867" s="1" t="str">
        <f>VLOOKUP(L5867,CW!C:D,2,FALSE)</f>
        <v>Jun'16</v>
      </c>
      <c r="L5867" s="1" t="str">
        <f t="shared" si="92"/>
        <v>26'16</v>
      </c>
      <c r="M5867" s="1" t="str">
        <f>VLOOKUP(K5867,CW!D:E,2,FALSE)</f>
        <v>Q1'16</v>
      </c>
    </row>
    <row r="5868" spans="1:13">
      <c r="A5868" s="2">
        <v>42548</v>
      </c>
      <c r="B5868" s="1" t="s">
        <v>4137</v>
      </c>
      <c r="C5868" s="1" t="s">
        <v>3318</v>
      </c>
      <c r="D5868" s="1" t="s">
        <v>3540</v>
      </c>
      <c r="E5868" s="92" t="s">
        <v>3532</v>
      </c>
      <c r="F5868" s="45" t="s">
        <v>4592</v>
      </c>
      <c r="G5868" s="1">
        <v>1</v>
      </c>
      <c r="H5868" s="1" t="s">
        <v>3355</v>
      </c>
      <c r="I5868" s="1" t="s">
        <v>3550</v>
      </c>
      <c r="K5868" s="1" t="str">
        <f>VLOOKUP(L5868,CW!C:D,2,FALSE)</f>
        <v>Jun'16</v>
      </c>
      <c r="L5868" s="1" t="str">
        <f t="shared" si="92"/>
        <v>26'16</v>
      </c>
      <c r="M5868" s="1" t="str">
        <f>VLOOKUP(K5868,CW!D:E,2,FALSE)</f>
        <v>Q1'16</v>
      </c>
    </row>
    <row r="5869" spans="1:13">
      <c r="A5869" s="2">
        <v>42548</v>
      </c>
      <c r="B5869" s="1" t="s">
        <v>4138</v>
      </c>
      <c r="C5869" s="1" t="s">
        <v>3318</v>
      </c>
      <c r="D5869" s="1" t="s">
        <v>3540</v>
      </c>
      <c r="E5869" s="92" t="s">
        <v>3532</v>
      </c>
      <c r="F5869" s="45" t="s">
        <v>3341</v>
      </c>
      <c r="G5869" s="1">
        <v>3</v>
      </c>
      <c r="H5869" s="1" t="s">
        <v>3355</v>
      </c>
      <c r="I5869" s="1" t="s">
        <v>3550</v>
      </c>
      <c r="K5869" s="1" t="str">
        <f>VLOOKUP(L5869,CW!C:D,2,FALSE)</f>
        <v>Jun'16</v>
      </c>
      <c r="L5869" s="1" t="str">
        <f t="shared" si="92"/>
        <v>26'16</v>
      </c>
      <c r="M5869" s="1" t="str">
        <f>VLOOKUP(K5869,CW!D:E,2,FALSE)</f>
        <v>Q1'16</v>
      </c>
    </row>
    <row r="5870" spans="1:13">
      <c r="A5870" s="2">
        <v>42548</v>
      </c>
      <c r="B5870" s="1" t="s">
        <v>4139</v>
      </c>
      <c r="C5870" s="1" t="s">
        <v>3326</v>
      </c>
      <c r="D5870" s="1" t="s">
        <v>3540</v>
      </c>
      <c r="E5870" s="92" t="s">
        <v>3532</v>
      </c>
      <c r="F5870" s="45" t="s">
        <v>3341</v>
      </c>
      <c r="G5870" s="1">
        <v>1</v>
      </c>
      <c r="H5870" s="1" t="s">
        <v>3355</v>
      </c>
      <c r="I5870" s="1" t="s">
        <v>3550</v>
      </c>
      <c r="K5870" s="1" t="str">
        <f>VLOOKUP(L5870,CW!C:D,2,FALSE)</f>
        <v>Jun'16</v>
      </c>
      <c r="L5870" s="1" t="str">
        <f t="shared" si="92"/>
        <v>26'16</v>
      </c>
      <c r="M5870" s="1" t="str">
        <f>VLOOKUP(K5870,CW!D:E,2,FALSE)</f>
        <v>Q1'16</v>
      </c>
    </row>
    <row r="5871" spans="1:13">
      <c r="A5871" s="2">
        <v>42548</v>
      </c>
      <c r="B5871" s="1" t="s">
        <v>4139</v>
      </c>
      <c r="C5871" s="1" t="s">
        <v>3326</v>
      </c>
      <c r="D5871" s="1" t="s">
        <v>3540</v>
      </c>
      <c r="E5871" s="92" t="s">
        <v>3532</v>
      </c>
      <c r="F5871" s="45" t="s">
        <v>4592</v>
      </c>
      <c r="G5871" s="1">
        <v>1</v>
      </c>
      <c r="H5871" s="1" t="s">
        <v>3355</v>
      </c>
      <c r="I5871" s="1" t="s">
        <v>3550</v>
      </c>
      <c r="K5871" s="1" t="str">
        <f>VLOOKUP(L5871,CW!C:D,2,FALSE)</f>
        <v>Jun'16</v>
      </c>
      <c r="L5871" s="1" t="str">
        <f t="shared" si="92"/>
        <v>26'16</v>
      </c>
      <c r="M5871" s="1" t="str">
        <f>VLOOKUP(K5871,CW!D:E,2,FALSE)</f>
        <v>Q1'16</v>
      </c>
    </row>
    <row r="5872" spans="1:13">
      <c r="A5872" s="2">
        <v>42548</v>
      </c>
      <c r="B5872" s="1" t="s">
        <v>4139</v>
      </c>
      <c r="C5872" s="1" t="s">
        <v>3326</v>
      </c>
      <c r="D5872" s="1" t="s">
        <v>3540</v>
      </c>
      <c r="E5872" s="92" t="s">
        <v>3532</v>
      </c>
      <c r="F5872" s="45" t="s">
        <v>4582</v>
      </c>
      <c r="G5872" s="1">
        <v>1</v>
      </c>
      <c r="H5872" s="1" t="s">
        <v>3355</v>
      </c>
      <c r="I5872" s="1" t="s">
        <v>3550</v>
      </c>
      <c r="K5872" s="1" t="str">
        <f>VLOOKUP(L5872,CW!C:D,2,FALSE)</f>
        <v>Jun'16</v>
      </c>
      <c r="L5872" s="1" t="str">
        <f t="shared" si="92"/>
        <v>26'16</v>
      </c>
      <c r="M5872" s="1" t="str">
        <f>VLOOKUP(K5872,CW!D:E,2,FALSE)</f>
        <v>Q1'16</v>
      </c>
    </row>
    <row r="5873" spans="1:13">
      <c r="A5873" s="2">
        <v>42548</v>
      </c>
      <c r="B5873" s="1" t="s">
        <v>4140</v>
      </c>
      <c r="C5873" s="1" t="s">
        <v>3335</v>
      </c>
      <c r="D5873" s="1" t="s">
        <v>3540</v>
      </c>
      <c r="E5873" s="92" t="s">
        <v>3532</v>
      </c>
      <c r="F5873" s="45" t="s">
        <v>3341</v>
      </c>
      <c r="G5873" s="1">
        <v>3</v>
      </c>
      <c r="H5873" s="1" t="s">
        <v>3355</v>
      </c>
      <c r="I5873" s="1" t="s">
        <v>3550</v>
      </c>
      <c r="K5873" s="1" t="str">
        <f>VLOOKUP(L5873,CW!C:D,2,FALSE)</f>
        <v>Jun'16</v>
      </c>
      <c r="L5873" s="1" t="str">
        <f t="shared" si="92"/>
        <v>26'16</v>
      </c>
      <c r="M5873" s="1" t="str">
        <f>VLOOKUP(K5873,CW!D:E,2,FALSE)</f>
        <v>Q1'16</v>
      </c>
    </row>
    <row r="5874" spans="1:13">
      <c r="A5874" s="2">
        <v>42548</v>
      </c>
      <c r="B5874" s="1" t="s">
        <v>4141</v>
      </c>
      <c r="C5874" s="1" t="s">
        <v>3326</v>
      </c>
      <c r="D5874" s="1" t="s">
        <v>3540</v>
      </c>
      <c r="E5874" s="92" t="s">
        <v>3532</v>
      </c>
      <c r="F5874" s="45" t="s">
        <v>3341</v>
      </c>
      <c r="G5874" s="1">
        <v>1</v>
      </c>
      <c r="H5874" s="1" t="s">
        <v>3355</v>
      </c>
      <c r="I5874" s="1" t="s">
        <v>3550</v>
      </c>
      <c r="K5874" s="1" t="str">
        <f>VLOOKUP(L5874,CW!C:D,2,FALSE)</f>
        <v>Jun'16</v>
      </c>
      <c r="L5874" s="1" t="str">
        <f t="shared" si="92"/>
        <v>26'16</v>
      </c>
      <c r="M5874" s="1" t="str">
        <f>VLOOKUP(K5874,CW!D:E,2,FALSE)</f>
        <v>Q1'16</v>
      </c>
    </row>
    <row r="5875" spans="1:13">
      <c r="A5875" s="2">
        <v>42548</v>
      </c>
      <c r="B5875" s="1" t="s">
        <v>4141</v>
      </c>
      <c r="C5875" s="1" t="s">
        <v>3326</v>
      </c>
      <c r="D5875" s="1" t="s">
        <v>3540</v>
      </c>
      <c r="E5875" s="92" t="s">
        <v>3532</v>
      </c>
      <c r="F5875" s="45" t="s">
        <v>4583</v>
      </c>
      <c r="G5875" s="1">
        <v>1</v>
      </c>
      <c r="H5875" s="1" t="s">
        <v>3355</v>
      </c>
      <c r="I5875" s="1" t="s">
        <v>3550</v>
      </c>
      <c r="K5875" s="1" t="str">
        <f>VLOOKUP(L5875,CW!C:D,2,FALSE)</f>
        <v>Jun'16</v>
      </c>
      <c r="L5875" s="1" t="str">
        <f t="shared" si="92"/>
        <v>26'16</v>
      </c>
      <c r="M5875" s="1" t="str">
        <f>VLOOKUP(K5875,CW!D:E,2,FALSE)</f>
        <v>Q1'16</v>
      </c>
    </row>
    <row r="5876" spans="1:13">
      <c r="A5876" s="2">
        <v>42548</v>
      </c>
      <c r="B5876" s="1" t="s">
        <v>4141</v>
      </c>
      <c r="C5876" s="1" t="s">
        <v>3326</v>
      </c>
      <c r="D5876" s="1" t="s">
        <v>3540</v>
      </c>
      <c r="E5876" s="92" t="s">
        <v>3532</v>
      </c>
      <c r="F5876" s="98" t="s">
        <v>4584</v>
      </c>
      <c r="G5876" s="1">
        <v>1</v>
      </c>
      <c r="H5876" s="1" t="s">
        <v>3355</v>
      </c>
      <c r="I5876" s="1" t="s">
        <v>3550</v>
      </c>
      <c r="K5876" s="1" t="str">
        <f>VLOOKUP(L5876,CW!C:D,2,FALSE)</f>
        <v>Jun'16</v>
      </c>
      <c r="L5876" s="1" t="str">
        <f t="shared" si="92"/>
        <v>26'16</v>
      </c>
      <c r="M5876" s="1" t="str">
        <f>VLOOKUP(K5876,CW!D:E,2,FALSE)</f>
        <v>Q1'16</v>
      </c>
    </row>
    <row r="5877" spans="1:13">
      <c r="A5877" s="2">
        <v>42548</v>
      </c>
      <c r="B5877" s="1" t="s">
        <v>4142</v>
      </c>
      <c r="C5877" s="1" t="s">
        <v>3340</v>
      </c>
      <c r="D5877" s="1" t="s">
        <v>3540</v>
      </c>
      <c r="E5877" s="92" t="s">
        <v>3532</v>
      </c>
      <c r="F5877" s="45" t="s">
        <v>3341</v>
      </c>
      <c r="G5877" s="1">
        <v>1</v>
      </c>
      <c r="H5877" s="1" t="s">
        <v>3355</v>
      </c>
      <c r="I5877" s="1" t="s">
        <v>3550</v>
      </c>
      <c r="K5877" s="1" t="str">
        <f>VLOOKUP(L5877,CW!C:D,2,FALSE)</f>
        <v>Jun'16</v>
      </c>
      <c r="L5877" s="1" t="str">
        <f t="shared" si="92"/>
        <v>26'16</v>
      </c>
      <c r="M5877" s="1" t="str">
        <f>VLOOKUP(K5877,CW!D:E,2,FALSE)</f>
        <v>Q1'16</v>
      </c>
    </row>
    <row r="5878" spans="1:13">
      <c r="A5878" s="2">
        <v>42548</v>
      </c>
      <c r="B5878" s="1" t="s">
        <v>4143</v>
      </c>
      <c r="C5878" s="1" t="s">
        <v>3335</v>
      </c>
      <c r="D5878" s="1" t="s">
        <v>3540</v>
      </c>
      <c r="E5878" s="92" t="s">
        <v>3532</v>
      </c>
      <c r="F5878" s="45" t="s">
        <v>4592</v>
      </c>
      <c r="G5878" s="1">
        <v>1</v>
      </c>
      <c r="H5878" s="1" t="s">
        <v>3355</v>
      </c>
      <c r="I5878" s="1" t="s">
        <v>3550</v>
      </c>
      <c r="K5878" s="1" t="str">
        <f>VLOOKUP(L5878,CW!C:D,2,FALSE)</f>
        <v>Jun'16</v>
      </c>
      <c r="L5878" s="1" t="str">
        <f t="shared" si="92"/>
        <v>26'16</v>
      </c>
      <c r="M5878" s="1" t="str">
        <f>VLOOKUP(K5878,CW!D:E,2,FALSE)</f>
        <v>Q1'16</v>
      </c>
    </row>
    <row r="5879" spans="1:13">
      <c r="A5879" s="2">
        <v>42549</v>
      </c>
      <c r="B5879" s="1" t="s">
        <v>4144</v>
      </c>
      <c r="C5879" s="1" t="s">
        <v>3324</v>
      </c>
      <c r="E5879" s="92" t="s">
        <v>3532</v>
      </c>
      <c r="F5879" s="45" t="s">
        <v>3341</v>
      </c>
      <c r="G5879" s="1">
        <v>1</v>
      </c>
      <c r="H5879" s="1" t="s">
        <v>3355</v>
      </c>
      <c r="I5879" s="1" t="s">
        <v>3550</v>
      </c>
      <c r="K5879" s="1" t="str">
        <f>VLOOKUP(L5879,CW!C:D,2,FALSE)</f>
        <v>Jun'16</v>
      </c>
      <c r="L5879" s="1" t="str">
        <f t="shared" si="92"/>
        <v>26'16</v>
      </c>
      <c r="M5879" s="1" t="str">
        <f>VLOOKUP(K5879,CW!D:E,2,FALSE)</f>
        <v>Q1'16</v>
      </c>
    </row>
    <row r="5880" spans="1:13">
      <c r="A5880" s="2">
        <v>42549</v>
      </c>
      <c r="B5880" s="1" t="s">
        <v>4145</v>
      </c>
      <c r="C5880" s="1" t="s">
        <v>3335</v>
      </c>
      <c r="D5880" s="1" t="s">
        <v>3566</v>
      </c>
      <c r="E5880" s="92" t="s">
        <v>3532</v>
      </c>
      <c r="F5880" s="45" t="s">
        <v>3341</v>
      </c>
      <c r="G5880" s="1">
        <v>2</v>
      </c>
      <c r="H5880" s="1" t="s">
        <v>3355</v>
      </c>
      <c r="I5880" s="1" t="s">
        <v>3550</v>
      </c>
      <c r="K5880" s="1" t="str">
        <f>VLOOKUP(L5880,CW!C:D,2,FALSE)</f>
        <v>Jun'16</v>
      </c>
      <c r="L5880" s="1" t="str">
        <f t="shared" si="92"/>
        <v>26'16</v>
      </c>
      <c r="M5880" s="1" t="str">
        <f>VLOOKUP(K5880,CW!D:E,2,FALSE)</f>
        <v>Q1'16</v>
      </c>
    </row>
    <row r="5881" spans="1:13">
      <c r="A5881" s="2">
        <v>42549</v>
      </c>
      <c r="B5881" s="1" t="s">
        <v>4145</v>
      </c>
      <c r="C5881" s="1" t="s">
        <v>3335</v>
      </c>
      <c r="D5881" s="1" t="s">
        <v>3566</v>
      </c>
      <c r="E5881" s="92" t="s">
        <v>3532</v>
      </c>
      <c r="F5881" s="98" t="s">
        <v>4584</v>
      </c>
      <c r="G5881" s="1">
        <v>1</v>
      </c>
      <c r="H5881" s="1" t="s">
        <v>3355</v>
      </c>
      <c r="I5881" s="1" t="s">
        <v>3550</v>
      </c>
      <c r="K5881" s="1" t="str">
        <f>VLOOKUP(L5881,CW!C:D,2,FALSE)</f>
        <v>Jun'16</v>
      </c>
      <c r="L5881" s="1" t="str">
        <f t="shared" si="92"/>
        <v>26'16</v>
      </c>
      <c r="M5881" s="1" t="str">
        <f>VLOOKUP(K5881,CW!D:E,2,FALSE)</f>
        <v>Q1'16</v>
      </c>
    </row>
    <row r="5882" spans="1:13">
      <c r="A5882" s="2">
        <v>42549</v>
      </c>
      <c r="B5882" s="1" t="s">
        <v>4145</v>
      </c>
      <c r="C5882" s="1" t="s">
        <v>3335</v>
      </c>
      <c r="D5882" s="1" t="s">
        <v>3566</v>
      </c>
      <c r="E5882" s="92" t="s">
        <v>3532</v>
      </c>
      <c r="F5882" s="45" t="s">
        <v>4582</v>
      </c>
      <c r="G5882" s="1">
        <v>1</v>
      </c>
      <c r="H5882" s="1" t="s">
        <v>3355</v>
      </c>
      <c r="I5882" s="1" t="s">
        <v>3550</v>
      </c>
      <c r="K5882" s="1" t="str">
        <f>VLOOKUP(L5882,CW!C:D,2,FALSE)</f>
        <v>Jun'16</v>
      </c>
      <c r="L5882" s="1" t="str">
        <f t="shared" si="92"/>
        <v>26'16</v>
      </c>
      <c r="M5882" s="1" t="str">
        <f>VLOOKUP(K5882,CW!D:E,2,FALSE)</f>
        <v>Q1'16</v>
      </c>
    </row>
    <row r="5883" spans="1:13">
      <c r="A5883" s="2">
        <v>42549</v>
      </c>
      <c r="B5883" s="1" t="s">
        <v>4146</v>
      </c>
      <c r="C5883" s="1" t="s">
        <v>3335</v>
      </c>
      <c r="D5883" s="1" t="s">
        <v>3566</v>
      </c>
      <c r="E5883" s="92" t="s">
        <v>3532</v>
      </c>
      <c r="F5883" s="45" t="s">
        <v>3341</v>
      </c>
      <c r="G5883" s="1">
        <v>3</v>
      </c>
      <c r="H5883" s="1" t="s">
        <v>3355</v>
      </c>
      <c r="I5883" s="1" t="s">
        <v>3550</v>
      </c>
      <c r="K5883" s="1" t="str">
        <f>VLOOKUP(L5883,CW!C:D,2,FALSE)</f>
        <v>Jun'16</v>
      </c>
      <c r="L5883" s="1" t="str">
        <f t="shared" si="92"/>
        <v>26'16</v>
      </c>
      <c r="M5883" s="1" t="str">
        <f>VLOOKUP(K5883,CW!D:E,2,FALSE)</f>
        <v>Q1'16</v>
      </c>
    </row>
    <row r="5884" spans="1:13">
      <c r="A5884" s="2">
        <v>42549</v>
      </c>
      <c r="B5884" s="1" t="s">
        <v>4146</v>
      </c>
      <c r="C5884" s="1" t="s">
        <v>3335</v>
      </c>
      <c r="D5884" s="1" t="s">
        <v>3566</v>
      </c>
      <c r="E5884" s="92" t="s">
        <v>3532</v>
      </c>
      <c r="F5884" s="98" t="s">
        <v>4584</v>
      </c>
      <c r="G5884" s="1">
        <v>1</v>
      </c>
      <c r="H5884" s="1" t="s">
        <v>3355</v>
      </c>
      <c r="I5884" s="1" t="s">
        <v>3550</v>
      </c>
      <c r="K5884" s="1" t="str">
        <f>VLOOKUP(L5884,CW!C:D,2,FALSE)</f>
        <v>Jun'16</v>
      </c>
      <c r="L5884" s="1" t="str">
        <f t="shared" si="92"/>
        <v>26'16</v>
      </c>
      <c r="M5884" s="1" t="str">
        <f>VLOOKUP(K5884,CW!D:E,2,FALSE)</f>
        <v>Q1'16</v>
      </c>
    </row>
    <row r="5885" spans="1:13">
      <c r="A5885" s="2">
        <v>42549</v>
      </c>
      <c r="B5885" s="1" t="s">
        <v>4147</v>
      </c>
      <c r="C5885" s="1" t="s">
        <v>3335</v>
      </c>
      <c r="D5885" s="1" t="s">
        <v>3566</v>
      </c>
      <c r="E5885" s="92" t="s">
        <v>3532</v>
      </c>
      <c r="F5885" s="45" t="s">
        <v>3341</v>
      </c>
      <c r="G5885" s="1">
        <v>1</v>
      </c>
      <c r="H5885" s="1" t="s">
        <v>3355</v>
      </c>
      <c r="I5885" s="1" t="s">
        <v>3550</v>
      </c>
      <c r="K5885" s="1" t="str">
        <f>VLOOKUP(L5885,CW!C:D,2,FALSE)</f>
        <v>Jun'16</v>
      </c>
      <c r="L5885" s="1" t="str">
        <f t="shared" si="92"/>
        <v>26'16</v>
      </c>
      <c r="M5885" s="1" t="str">
        <f>VLOOKUP(K5885,CW!D:E,2,FALSE)</f>
        <v>Q1'16</v>
      </c>
    </row>
    <row r="5886" spans="1:13">
      <c r="A5886" s="2">
        <v>42549</v>
      </c>
      <c r="B5886" s="1" t="s">
        <v>4148</v>
      </c>
      <c r="C5886" s="1" t="s">
        <v>3335</v>
      </c>
      <c r="D5886" s="1" t="s">
        <v>3556</v>
      </c>
      <c r="E5886" s="92" t="s">
        <v>3532</v>
      </c>
      <c r="F5886" s="45" t="s">
        <v>3341</v>
      </c>
      <c r="G5886" s="1">
        <v>1</v>
      </c>
      <c r="H5886" s="1" t="s">
        <v>3355</v>
      </c>
      <c r="I5886" s="1" t="s">
        <v>3550</v>
      </c>
      <c r="K5886" s="1" t="str">
        <f>VLOOKUP(L5886,CW!C:D,2,FALSE)</f>
        <v>Jun'16</v>
      </c>
      <c r="L5886" s="1" t="str">
        <f t="shared" si="92"/>
        <v>26'16</v>
      </c>
      <c r="M5886" s="1" t="str">
        <f>VLOOKUP(K5886,CW!D:E,2,FALSE)</f>
        <v>Q1'16</v>
      </c>
    </row>
    <row r="5887" spans="1:13">
      <c r="A5887" s="2">
        <v>42549</v>
      </c>
      <c r="B5887" s="1" t="s">
        <v>4149</v>
      </c>
      <c r="C5887" s="1" t="s">
        <v>3335</v>
      </c>
      <c r="D5887" s="1" t="s">
        <v>3556</v>
      </c>
      <c r="E5887" s="92" t="s">
        <v>3532</v>
      </c>
      <c r="F5887" s="45" t="s">
        <v>3341</v>
      </c>
      <c r="G5887" s="1">
        <v>1</v>
      </c>
      <c r="H5887" s="1" t="s">
        <v>3355</v>
      </c>
      <c r="I5887" s="1" t="s">
        <v>3550</v>
      </c>
      <c r="K5887" s="1" t="str">
        <f>VLOOKUP(L5887,CW!C:D,2,FALSE)</f>
        <v>Jun'16</v>
      </c>
      <c r="L5887" s="1" t="str">
        <f t="shared" si="92"/>
        <v>26'16</v>
      </c>
      <c r="M5887" s="1" t="str">
        <f>VLOOKUP(K5887,CW!D:E,2,FALSE)</f>
        <v>Q1'16</v>
      </c>
    </row>
    <row r="5888" spans="1:13">
      <c r="A5888" s="2">
        <v>42549</v>
      </c>
      <c r="B5888" s="1" t="s">
        <v>4149</v>
      </c>
      <c r="C5888" s="1" t="s">
        <v>3335</v>
      </c>
      <c r="D5888" s="1" t="s">
        <v>3556</v>
      </c>
      <c r="E5888" s="92" t="s">
        <v>3532</v>
      </c>
      <c r="F5888" s="98" t="s">
        <v>4584</v>
      </c>
      <c r="G5888" s="1">
        <v>2</v>
      </c>
      <c r="H5888" s="1" t="s">
        <v>3355</v>
      </c>
      <c r="I5888" s="1" t="s">
        <v>3550</v>
      </c>
      <c r="K5888" s="1" t="str">
        <f>VLOOKUP(L5888,CW!C:D,2,FALSE)</f>
        <v>Jun'16</v>
      </c>
      <c r="L5888" s="1" t="str">
        <f t="shared" si="92"/>
        <v>26'16</v>
      </c>
      <c r="M5888" s="1" t="str">
        <f>VLOOKUP(K5888,CW!D:E,2,FALSE)</f>
        <v>Q1'16</v>
      </c>
    </row>
    <row r="5889" spans="1:13">
      <c r="A5889" s="2">
        <v>42549</v>
      </c>
      <c r="B5889" s="1" t="s">
        <v>4150</v>
      </c>
      <c r="C5889" s="1" t="s">
        <v>4151</v>
      </c>
      <c r="D5889" s="1" t="s">
        <v>3803</v>
      </c>
      <c r="E5889" s="92" t="s">
        <v>3532</v>
      </c>
      <c r="F5889" s="45" t="s">
        <v>3341</v>
      </c>
      <c r="G5889" s="1">
        <v>2</v>
      </c>
      <c r="H5889" s="1" t="s">
        <v>3355</v>
      </c>
      <c r="I5889" s="1" t="s">
        <v>3550</v>
      </c>
      <c r="K5889" s="1" t="str">
        <f>VLOOKUP(L5889,CW!C:D,2,FALSE)</f>
        <v>Jun'16</v>
      </c>
      <c r="L5889" s="1" t="str">
        <f t="shared" si="92"/>
        <v>26'16</v>
      </c>
      <c r="M5889" s="1" t="str">
        <f>VLOOKUP(K5889,CW!D:E,2,FALSE)</f>
        <v>Q1'16</v>
      </c>
    </row>
    <row r="5890" spans="1:13">
      <c r="A5890" s="2">
        <v>42549</v>
      </c>
      <c r="B5890" s="1" t="s">
        <v>4152</v>
      </c>
      <c r="C5890" s="1" t="s">
        <v>3326</v>
      </c>
      <c r="D5890" s="1" t="s">
        <v>3556</v>
      </c>
      <c r="E5890" s="92" t="s">
        <v>3532</v>
      </c>
      <c r="F5890" s="45" t="s">
        <v>3341</v>
      </c>
      <c r="G5890" s="1">
        <v>2</v>
      </c>
      <c r="H5890" s="1" t="s">
        <v>3355</v>
      </c>
      <c r="I5890" s="1" t="s">
        <v>3550</v>
      </c>
      <c r="K5890" s="1" t="str">
        <f>VLOOKUP(L5890,CW!C:D,2,FALSE)</f>
        <v>Jun'16</v>
      </c>
      <c r="L5890" s="1" t="str">
        <f t="shared" si="92"/>
        <v>26'16</v>
      </c>
      <c r="M5890" s="1" t="str">
        <f>VLOOKUP(K5890,CW!D:E,2,FALSE)</f>
        <v>Q1'16</v>
      </c>
    </row>
    <row r="5891" spans="1:13">
      <c r="A5891" s="2">
        <v>42549</v>
      </c>
      <c r="B5891" s="1" t="s">
        <v>4152</v>
      </c>
      <c r="C5891" s="1" t="s">
        <v>3326</v>
      </c>
      <c r="D5891" s="1" t="s">
        <v>3556</v>
      </c>
      <c r="E5891" s="92" t="s">
        <v>3532</v>
      </c>
      <c r="F5891" s="45" t="s">
        <v>3693</v>
      </c>
      <c r="G5891" s="1">
        <v>1</v>
      </c>
      <c r="H5891" s="1" t="s">
        <v>3355</v>
      </c>
      <c r="I5891" s="1" t="s">
        <v>3550</v>
      </c>
      <c r="K5891" s="1" t="str">
        <f>VLOOKUP(L5891,CW!C:D,2,FALSE)</f>
        <v>Jun'16</v>
      </c>
      <c r="L5891" s="1" t="str">
        <f t="shared" si="92"/>
        <v>26'16</v>
      </c>
      <c r="M5891" s="1" t="str">
        <f>VLOOKUP(K5891,CW!D:E,2,FALSE)</f>
        <v>Q1'16</v>
      </c>
    </row>
    <row r="5892" spans="1:13">
      <c r="A5892" s="2">
        <v>42549</v>
      </c>
      <c r="B5892" s="1" t="s">
        <v>4153</v>
      </c>
      <c r="C5892" s="1" t="s">
        <v>3326</v>
      </c>
      <c r="D5892" s="1" t="s">
        <v>3566</v>
      </c>
      <c r="E5892" s="92" t="s">
        <v>3532</v>
      </c>
      <c r="F5892" s="45" t="s">
        <v>4583</v>
      </c>
      <c r="G5892" s="1">
        <v>2</v>
      </c>
      <c r="H5892" s="1" t="s">
        <v>3355</v>
      </c>
      <c r="I5892" s="1" t="s">
        <v>3550</v>
      </c>
      <c r="K5892" s="1" t="str">
        <f>VLOOKUP(L5892,CW!C:D,2,FALSE)</f>
        <v>Jun'16</v>
      </c>
      <c r="L5892" s="1" t="str">
        <f t="shared" si="92"/>
        <v>26'16</v>
      </c>
      <c r="M5892" s="1" t="str">
        <f>VLOOKUP(K5892,CW!D:E,2,FALSE)</f>
        <v>Q1'16</v>
      </c>
    </row>
    <row r="5893" spans="1:13">
      <c r="A5893" s="2">
        <v>42549</v>
      </c>
      <c r="B5893" s="1" t="s">
        <v>4153</v>
      </c>
      <c r="C5893" s="1" t="s">
        <v>3326</v>
      </c>
      <c r="D5893" s="1" t="s">
        <v>3566</v>
      </c>
      <c r="E5893" s="92" t="s">
        <v>3532</v>
      </c>
      <c r="F5893" s="45" t="s">
        <v>4582</v>
      </c>
      <c r="G5893" s="1">
        <v>1</v>
      </c>
      <c r="H5893" s="1" t="s">
        <v>3355</v>
      </c>
      <c r="I5893" s="1" t="s">
        <v>3550</v>
      </c>
      <c r="K5893" s="1" t="str">
        <f>VLOOKUP(L5893,CW!C:D,2,FALSE)</f>
        <v>Jun'16</v>
      </c>
      <c r="L5893" s="1" t="str">
        <f t="shared" ref="L5893:L5956" si="93">CONCATENATE(WEEKNUM(A5893,21),"'",TEXT(A5893,"yy"))</f>
        <v>26'16</v>
      </c>
      <c r="M5893" s="1" t="str">
        <f>VLOOKUP(K5893,CW!D:E,2,FALSE)</f>
        <v>Q1'16</v>
      </c>
    </row>
    <row r="5894" spans="1:13">
      <c r="A5894" s="2">
        <v>42549</v>
      </c>
      <c r="B5894" s="1" t="s">
        <v>4154</v>
      </c>
      <c r="C5894" s="1" t="s">
        <v>3576</v>
      </c>
      <c r="D5894" s="1" t="s">
        <v>3566</v>
      </c>
      <c r="E5894" s="92" t="s">
        <v>3532</v>
      </c>
      <c r="F5894" s="45" t="s">
        <v>4581</v>
      </c>
      <c r="G5894" s="1">
        <v>1</v>
      </c>
      <c r="H5894" s="1" t="s">
        <v>3355</v>
      </c>
      <c r="I5894" s="1" t="s">
        <v>3550</v>
      </c>
      <c r="K5894" s="1" t="str">
        <f>VLOOKUP(L5894,CW!C:D,2,FALSE)</f>
        <v>Jun'16</v>
      </c>
      <c r="L5894" s="1" t="str">
        <f t="shared" si="93"/>
        <v>26'16</v>
      </c>
      <c r="M5894" s="1" t="str">
        <f>VLOOKUP(K5894,CW!D:E,2,FALSE)</f>
        <v>Q1'16</v>
      </c>
    </row>
    <row r="5895" spans="1:13">
      <c r="A5895" s="2">
        <v>42549</v>
      </c>
      <c r="B5895" s="1" t="s">
        <v>4154</v>
      </c>
      <c r="C5895" s="1" t="s">
        <v>3576</v>
      </c>
      <c r="D5895" s="1" t="s">
        <v>3566</v>
      </c>
      <c r="E5895" s="92" t="s">
        <v>3532</v>
      </c>
      <c r="F5895" s="45" t="s">
        <v>4583</v>
      </c>
      <c r="G5895" s="1">
        <v>2</v>
      </c>
      <c r="H5895" s="1" t="s">
        <v>3355</v>
      </c>
      <c r="I5895" s="1" t="s">
        <v>3550</v>
      </c>
      <c r="K5895" s="1" t="str">
        <f>VLOOKUP(L5895,CW!C:D,2,FALSE)</f>
        <v>Jun'16</v>
      </c>
      <c r="L5895" s="1" t="str">
        <f t="shared" si="93"/>
        <v>26'16</v>
      </c>
      <c r="M5895" s="1" t="str">
        <f>VLOOKUP(K5895,CW!D:E,2,FALSE)</f>
        <v>Q1'16</v>
      </c>
    </row>
    <row r="5896" spans="1:13">
      <c r="A5896" s="2">
        <v>42549</v>
      </c>
      <c r="B5896" s="1" t="s">
        <v>4154</v>
      </c>
      <c r="C5896" s="1" t="s">
        <v>3576</v>
      </c>
      <c r="D5896" s="1" t="s">
        <v>3566</v>
      </c>
      <c r="E5896" s="92" t="s">
        <v>3532</v>
      </c>
      <c r="F5896" s="45" t="s">
        <v>3693</v>
      </c>
      <c r="G5896" s="1">
        <v>1</v>
      </c>
      <c r="H5896" s="1" t="s">
        <v>3355</v>
      </c>
      <c r="I5896" s="1" t="s">
        <v>3550</v>
      </c>
      <c r="K5896" s="1" t="str">
        <f>VLOOKUP(L5896,CW!C:D,2,FALSE)</f>
        <v>Jun'16</v>
      </c>
      <c r="L5896" s="1" t="str">
        <f t="shared" si="93"/>
        <v>26'16</v>
      </c>
      <c r="M5896" s="1" t="str">
        <f>VLOOKUP(K5896,CW!D:E,2,FALSE)</f>
        <v>Q1'16</v>
      </c>
    </row>
    <row r="5897" spans="1:13">
      <c r="A5897" s="2">
        <v>42549</v>
      </c>
      <c r="B5897" s="1" t="s">
        <v>4154</v>
      </c>
      <c r="C5897" s="1" t="s">
        <v>3576</v>
      </c>
      <c r="D5897" s="1" t="s">
        <v>3566</v>
      </c>
      <c r="E5897" s="92" t="s">
        <v>3532</v>
      </c>
      <c r="F5897" s="45" t="s">
        <v>4593</v>
      </c>
      <c r="G5897" s="1">
        <v>3</v>
      </c>
      <c r="H5897" s="1" t="s">
        <v>3355</v>
      </c>
      <c r="I5897" s="1" t="s">
        <v>3550</v>
      </c>
      <c r="K5897" s="1" t="str">
        <f>VLOOKUP(L5897,CW!C:D,2,FALSE)</f>
        <v>Jun'16</v>
      </c>
      <c r="L5897" s="1" t="str">
        <f t="shared" si="93"/>
        <v>26'16</v>
      </c>
      <c r="M5897" s="1" t="str">
        <f>VLOOKUP(K5897,CW!D:E,2,FALSE)</f>
        <v>Q1'16</v>
      </c>
    </row>
    <row r="5898" spans="1:13">
      <c r="A5898" s="2">
        <v>42549</v>
      </c>
      <c r="B5898" s="1" t="s">
        <v>4155</v>
      </c>
      <c r="C5898" s="1" t="s">
        <v>3340</v>
      </c>
      <c r="D5898" s="1" t="s">
        <v>3566</v>
      </c>
      <c r="E5898" s="92" t="s">
        <v>3532</v>
      </c>
      <c r="F5898" s="45" t="s">
        <v>4583</v>
      </c>
      <c r="G5898" s="1">
        <v>3</v>
      </c>
      <c r="H5898" s="1" t="s">
        <v>3355</v>
      </c>
      <c r="I5898" s="1" t="s">
        <v>3550</v>
      </c>
      <c r="K5898" s="1" t="str">
        <f>VLOOKUP(L5898,CW!C:D,2,FALSE)</f>
        <v>Jun'16</v>
      </c>
      <c r="L5898" s="1" t="str">
        <f t="shared" si="93"/>
        <v>26'16</v>
      </c>
      <c r="M5898" s="1" t="str">
        <f>VLOOKUP(K5898,CW!D:E,2,FALSE)</f>
        <v>Q1'16</v>
      </c>
    </row>
    <row r="5899" spans="1:13">
      <c r="A5899" s="2">
        <v>42549</v>
      </c>
      <c r="B5899" s="1" t="s">
        <v>4155</v>
      </c>
      <c r="C5899" s="1" t="s">
        <v>3340</v>
      </c>
      <c r="D5899" s="1" t="s">
        <v>3566</v>
      </c>
      <c r="E5899" s="92" t="s">
        <v>3532</v>
      </c>
      <c r="F5899" s="98" t="s">
        <v>4584</v>
      </c>
      <c r="G5899" s="1">
        <v>1</v>
      </c>
      <c r="H5899" s="1" t="s">
        <v>3355</v>
      </c>
      <c r="I5899" s="1" t="s">
        <v>3550</v>
      </c>
      <c r="K5899" s="1" t="str">
        <f>VLOOKUP(L5899,CW!C:D,2,FALSE)</f>
        <v>Jun'16</v>
      </c>
      <c r="L5899" s="1" t="str">
        <f t="shared" si="93"/>
        <v>26'16</v>
      </c>
      <c r="M5899" s="1" t="str">
        <f>VLOOKUP(K5899,CW!D:E,2,FALSE)</f>
        <v>Q1'16</v>
      </c>
    </row>
    <row r="5900" spans="1:13">
      <c r="A5900" s="2">
        <v>42549</v>
      </c>
      <c r="B5900" s="1" t="s">
        <v>4156</v>
      </c>
      <c r="C5900" s="1" t="s">
        <v>3338</v>
      </c>
      <c r="D5900" s="1" t="s">
        <v>3566</v>
      </c>
      <c r="E5900" s="92" t="s">
        <v>3532</v>
      </c>
      <c r="F5900" s="45" t="s">
        <v>3341</v>
      </c>
      <c r="G5900" s="1">
        <v>1</v>
      </c>
      <c r="H5900" s="1" t="s">
        <v>3355</v>
      </c>
      <c r="I5900" s="1" t="s">
        <v>3550</v>
      </c>
      <c r="K5900" s="1" t="str">
        <f>VLOOKUP(L5900,CW!C:D,2,FALSE)</f>
        <v>Jun'16</v>
      </c>
      <c r="L5900" s="1" t="str">
        <f t="shared" si="93"/>
        <v>26'16</v>
      </c>
      <c r="M5900" s="1" t="str">
        <f>VLOOKUP(K5900,CW!D:E,2,FALSE)</f>
        <v>Q1'16</v>
      </c>
    </row>
    <row r="5901" spans="1:13">
      <c r="A5901" s="2">
        <v>42549</v>
      </c>
      <c r="B5901" s="1" t="s">
        <v>4156</v>
      </c>
      <c r="C5901" s="1" t="s">
        <v>3338</v>
      </c>
      <c r="D5901" s="1" t="s">
        <v>3566</v>
      </c>
      <c r="E5901" s="92" t="s">
        <v>3532</v>
      </c>
      <c r="F5901" s="45" t="s">
        <v>4583</v>
      </c>
      <c r="G5901" s="1">
        <v>1</v>
      </c>
      <c r="H5901" s="1" t="s">
        <v>3355</v>
      </c>
      <c r="I5901" s="1" t="s">
        <v>3550</v>
      </c>
      <c r="K5901" s="1" t="str">
        <f>VLOOKUP(L5901,CW!C:D,2,FALSE)</f>
        <v>Jun'16</v>
      </c>
      <c r="L5901" s="1" t="str">
        <f t="shared" si="93"/>
        <v>26'16</v>
      </c>
      <c r="M5901" s="1" t="str">
        <f>VLOOKUP(K5901,CW!D:E,2,FALSE)</f>
        <v>Q1'16</v>
      </c>
    </row>
    <row r="5902" spans="1:13">
      <c r="A5902" s="2">
        <v>42549</v>
      </c>
      <c r="B5902" s="1" t="s">
        <v>4157</v>
      </c>
      <c r="C5902" s="1" t="s">
        <v>3338</v>
      </c>
      <c r="D5902" s="1" t="s">
        <v>3566</v>
      </c>
      <c r="E5902" s="92" t="s">
        <v>3532</v>
      </c>
      <c r="F5902" s="45" t="s">
        <v>3341</v>
      </c>
      <c r="G5902" s="1">
        <v>2</v>
      </c>
      <c r="H5902" s="1" t="s">
        <v>3355</v>
      </c>
      <c r="I5902" s="1" t="s">
        <v>3550</v>
      </c>
      <c r="K5902" s="1" t="str">
        <f>VLOOKUP(L5902,CW!C:D,2,FALSE)</f>
        <v>Jun'16</v>
      </c>
      <c r="L5902" s="1" t="str">
        <f t="shared" si="93"/>
        <v>26'16</v>
      </c>
      <c r="M5902" s="1" t="str">
        <f>VLOOKUP(K5902,CW!D:E,2,FALSE)</f>
        <v>Q1'16</v>
      </c>
    </row>
    <row r="5903" spans="1:13">
      <c r="A5903" s="2">
        <v>42549</v>
      </c>
      <c r="B5903" s="1" t="s">
        <v>4158</v>
      </c>
      <c r="C5903" s="1" t="s">
        <v>3335</v>
      </c>
      <c r="D5903" s="1" t="s">
        <v>3566</v>
      </c>
      <c r="E5903" s="92" t="s">
        <v>3532</v>
      </c>
      <c r="F5903" s="45" t="s">
        <v>3341</v>
      </c>
      <c r="G5903" s="1">
        <v>1</v>
      </c>
      <c r="H5903" s="1" t="s">
        <v>3355</v>
      </c>
      <c r="I5903" s="1" t="s">
        <v>3550</v>
      </c>
      <c r="K5903" s="1" t="str">
        <f>VLOOKUP(L5903,CW!C:D,2,FALSE)</f>
        <v>Jun'16</v>
      </c>
      <c r="L5903" s="1" t="str">
        <f t="shared" si="93"/>
        <v>26'16</v>
      </c>
      <c r="M5903" s="1" t="str">
        <f>VLOOKUP(K5903,CW!D:E,2,FALSE)</f>
        <v>Q1'16</v>
      </c>
    </row>
    <row r="5904" spans="1:13">
      <c r="A5904" s="2">
        <v>42549</v>
      </c>
      <c r="B5904" s="1" t="s">
        <v>4158</v>
      </c>
      <c r="C5904" s="1" t="s">
        <v>3335</v>
      </c>
      <c r="D5904" s="1" t="s">
        <v>3566</v>
      </c>
      <c r="E5904" s="92" t="s">
        <v>3532</v>
      </c>
      <c r="F5904" s="45" t="s">
        <v>4583</v>
      </c>
      <c r="G5904" s="1">
        <v>1</v>
      </c>
      <c r="H5904" s="1" t="s">
        <v>3355</v>
      </c>
      <c r="I5904" s="1" t="s">
        <v>3550</v>
      </c>
      <c r="K5904" s="1" t="str">
        <f>VLOOKUP(L5904,CW!C:D,2,FALSE)</f>
        <v>Jun'16</v>
      </c>
      <c r="L5904" s="1" t="str">
        <f t="shared" si="93"/>
        <v>26'16</v>
      </c>
      <c r="M5904" s="1" t="str">
        <f>VLOOKUP(K5904,CW!D:E,2,FALSE)</f>
        <v>Q1'16</v>
      </c>
    </row>
    <row r="5905" spans="1:13">
      <c r="A5905" s="2">
        <v>42549</v>
      </c>
      <c r="B5905" s="1" t="s">
        <v>4159</v>
      </c>
      <c r="C5905" s="1" t="s">
        <v>3335</v>
      </c>
      <c r="D5905" s="1" t="s">
        <v>3566</v>
      </c>
      <c r="E5905" s="92" t="s">
        <v>3532</v>
      </c>
      <c r="F5905" s="98" t="s">
        <v>4584</v>
      </c>
      <c r="G5905" s="1">
        <v>1</v>
      </c>
      <c r="H5905" s="1" t="s">
        <v>3355</v>
      </c>
      <c r="I5905" s="1" t="s">
        <v>3550</v>
      </c>
      <c r="K5905" s="1" t="str">
        <f>VLOOKUP(L5905,CW!C:D,2,FALSE)</f>
        <v>Jun'16</v>
      </c>
      <c r="L5905" s="1" t="str">
        <f t="shared" si="93"/>
        <v>26'16</v>
      </c>
      <c r="M5905" s="1" t="str">
        <f>VLOOKUP(K5905,CW!D:E,2,FALSE)</f>
        <v>Q1'16</v>
      </c>
    </row>
    <row r="5906" spans="1:13">
      <c r="A5906" s="2">
        <v>42549</v>
      </c>
      <c r="B5906" s="1" t="s">
        <v>4160</v>
      </c>
      <c r="C5906" s="1" t="s">
        <v>3326</v>
      </c>
      <c r="D5906" s="1" t="s">
        <v>3566</v>
      </c>
      <c r="E5906" s="92" t="s">
        <v>3532</v>
      </c>
      <c r="F5906" s="45" t="s">
        <v>3341</v>
      </c>
      <c r="G5906" s="1">
        <v>2</v>
      </c>
      <c r="H5906" s="1" t="s">
        <v>3355</v>
      </c>
      <c r="I5906" s="1" t="s">
        <v>3550</v>
      </c>
      <c r="K5906" s="1" t="str">
        <f>VLOOKUP(L5906,CW!C:D,2,FALSE)</f>
        <v>Jun'16</v>
      </c>
      <c r="L5906" s="1" t="str">
        <f t="shared" si="93"/>
        <v>26'16</v>
      </c>
      <c r="M5906" s="1" t="str">
        <f>VLOOKUP(K5906,CW!D:E,2,FALSE)</f>
        <v>Q1'16</v>
      </c>
    </row>
    <row r="5907" spans="1:13">
      <c r="A5907" s="2">
        <v>42549</v>
      </c>
      <c r="B5907" s="1" t="s">
        <v>4160</v>
      </c>
      <c r="C5907" s="1" t="s">
        <v>3326</v>
      </c>
      <c r="D5907" s="1" t="s">
        <v>3566</v>
      </c>
      <c r="E5907" s="92" t="s">
        <v>3532</v>
      </c>
      <c r="F5907" s="45" t="s">
        <v>4592</v>
      </c>
      <c r="G5907" s="1">
        <v>2</v>
      </c>
      <c r="H5907" s="1" t="s">
        <v>3355</v>
      </c>
      <c r="I5907" s="1" t="s">
        <v>3550</v>
      </c>
      <c r="K5907" s="1" t="str">
        <f>VLOOKUP(L5907,CW!C:D,2,FALSE)</f>
        <v>Jun'16</v>
      </c>
      <c r="L5907" s="1" t="str">
        <f t="shared" si="93"/>
        <v>26'16</v>
      </c>
      <c r="M5907" s="1" t="str">
        <f>VLOOKUP(K5907,CW!D:E,2,FALSE)</f>
        <v>Q1'16</v>
      </c>
    </row>
    <row r="5908" spans="1:13">
      <c r="A5908" s="2">
        <v>42549</v>
      </c>
      <c r="B5908" s="1" t="s">
        <v>4160</v>
      </c>
      <c r="C5908" s="1" t="s">
        <v>3326</v>
      </c>
      <c r="D5908" s="1" t="s">
        <v>3566</v>
      </c>
      <c r="E5908" s="92" t="s">
        <v>3532</v>
      </c>
      <c r="F5908" s="45" t="s">
        <v>4583</v>
      </c>
      <c r="G5908" s="1">
        <v>2</v>
      </c>
      <c r="H5908" s="1" t="s">
        <v>3355</v>
      </c>
      <c r="I5908" s="1" t="s">
        <v>3550</v>
      </c>
      <c r="K5908" s="1" t="str">
        <f>VLOOKUP(L5908,CW!C:D,2,FALSE)</f>
        <v>Jun'16</v>
      </c>
      <c r="L5908" s="1" t="str">
        <f t="shared" si="93"/>
        <v>26'16</v>
      </c>
      <c r="M5908" s="1" t="str">
        <f>VLOOKUP(K5908,CW!D:E,2,FALSE)</f>
        <v>Q1'16</v>
      </c>
    </row>
    <row r="5909" spans="1:13">
      <c r="A5909" s="2">
        <v>42549</v>
      </c>
      <c r="B5909" s="1" t="s">
        <v>4160</v>
      </c>
      <c r="C5909" s="1" t="s">
        <v>3326</v>
      </c>
      <c r="D5909" s="1" t="s">
        <v>3566</v>
      </c>
      <c r="E5909" s="92" t="s">
        <v>3532</v>
      </c>
      <c r="F5909" s="45" t="s">
        <v>4582</v>
      </c>
      <c r="G5909" s="1">
        <v>2</v>
      </c>
      <c r="H5909" s="1" t="s">
        <v>3355</v>
      </c>
      <c r="I5909" s="1" t="s">
        <v>3550</v>
      </c>
      <c r="K5909" s="1" t="str">
        <f>VLOOKUP(L5909,CW!C:D,2,FALSE)</f>
        <v>Jun'16</v>
      </c>
      <c r="L5909" s="1" t="str">
        <f t="shared" si="93"/>
        <v>26'16</v>
      </c>
      <c r="M5909" s="1" t="str">
        <f>VLOOKUP(K5909,CW!D:E,2,FALSE)</f>
        <v>Q1'16</v>
      </c>
    </row>
    <row r="5910" spans="1:13">
      <c r="A5910" s="2">
        <v>42549</v>
      </c>
      <c r="B5910" s="1" t="s">
        <v>4161</v>
      </c>
      <c r="C5910" s="1" t="s">
        <v>3326</v>
      </c>
      <c r="D5910" s="1" t="s">
        <v>3803</v>
      </c>
      <c r="E5910" s="92" t="s">
        <v>3532</v>
      </c>
      <c r="F5910" s="98" t="s">
        <v>4584</v>
      </c>
      <c r="G5910" s="1">
        <v>2</v>
      </c>
      <c r="H5910" s="1" t="s">
        <v>3355</v>
      </c>
      <c r="I5910" s="1" t="s">
        <v>3550</v>
      </c>
      <c r="K5910" s="1" t="str">
        <f>VLOOKUP(L5910,CW!C:D,2,FALSE)</f>
        <v>Jun'16</v>
      </c>
      <c r="L5910" s="1" t="str">
        <f t="shared" si="93"/>
        <v>26'16</v>
      </c>
      <c r="M5910" s="1" t="str">
        <f>VLOOKUP(K5910,CW!D:E,2,FALSE)</f>
        <v>Q1'16</v>
      </c>
    </row>
    <row r="5911" spans="1:13">
      <c r="A5911" s="2">
        <v>42549</v>
      </c>
      <c r="B5911" s="1" t="s">
        <v>4161</v>
      </c>
      <c r="C5911" s="1" t="s">
        <v>3326</v>
      </c>
      <c r="D5911" s="1" t="s">
        <v>3803</v>
      </c>
      <c r="E5911" s="92" t="s">
        <v>3532</v>
      </c>
      <c r="F5911" s="45" t="s">
        <v>4582</v>
      </c>
      <c r="G5911" s="1">
        <v>1</v>
      </c>
      <c r="H5911" s="1" t="s">
        <v>3355</v>
      </c>
      <c r="I5911" s="1" t="s">
        <v>3550</v>
      </c>
      <c r="K5911" s="1" t="str">
        <f>VLOOKUP(L5911,CW!C:D,2,FALSE)</f>
        <v>Jun'16</v>
      </c>
      <c r="L5911" s="1" t="str">
        <f t="shared" si="93"/>
        <v>26'16</v>
      </c>
      <c r="M5911" s="1" t="str">
        <f>VLOOKUP(K5911,CW!D:E,2,FALSE)</f>
        <v>Q1'16</v>
      </c>
    </row>
    <row r="5912" spans="1:13">
      <c r="A5912" s="2">
        <v>42549</v>
      </c>
      <c r="B5912" s="1" t="s">
        <v>4162</v>
      </c>
      <c r="C5912" s="1" t="s">
        <v>3318</v>
      </c>
      <c r="D5912" s="1" t="s">
        <v>3566</v>
      </c>
      <c r="E5912" s="92" t="s">
        <v>3532</v>
      </c>
      <c r="F5912" s="45" t="s">
        <v>3341</v>
      </c>
      <c r="G5912" s="1">
        <v>2</v>
      </c>
      <c r="H5912" s="1" t="s">
        <v>3355</v>
      </c>
      <c r="I5912" s="1" t="s">
        <v>3550</v>
      </c>
      <c r="K5912" s="1" t="str">
        <f>VLOOKUP(L5912,CW!C:D,2,FALSE)</f>
        <v>Jun'16</v>
      </c>
      <c r="L5912" s="1" t="str">
        <f t="shared" si="93"/>
        <v>26'16</v>
      </c>
      <c r="M5912" s="1" t="str">
        <f>VLOOKUP(K5912,CW!D:E,2,FALSE)</f>
        <v>Q1'16</v>
      </c>
    </row>
    <row r="5913" spans="1:13">
      <c r="A5913" s="2">
        <v>42549</v>
      </c>
      <c r="B5913" s="1" t="s">
        <v>4162</v>
      </c>
      <c r="C5913" s="1" t="s">
        <v>3318</v>
      </c>
      <c r="D5913" s="1" t="s">
        <v>3566</v>
      </c>
      <c r="E5913" s="92" t="s">
        <v>3532</v>
      </c>
      <c r="F5913" s="45" t="s">
        <v>4583</v>
      </c>
      <c r="G5913" s="1">
        <v>1</v>
      </c>
      <c r="H5913" s="1" t="s">
        <v>3355</v>
      </c>
      <c r="I5913" s="1" t="s">
        <v>3550</v>
      </c>
      <c r="K5913" s="1" t="str">
        <f>VLOOKUP(L5913,CW!C:D,2,FALSE)</f>
        <v>Jun'16</v>
      </c>
      <c r="L5913" s="1" t="str">
        <f t="shared" si="93"/>
        <v>26'16</v>
      </c>
      <c r="M5913" s="1" t="str">
        <f>VLOOKUP(K5913,CW!D:E,2,FALSE)</f>
        <v>Q1'16</v>
      </c>
    </row>
    <row r="5914" spans="1:13">
      <c r="A5914" s="2">
        <v>42549</v>
      </c>
      <c r="B5914" s="1" t="s">
        <v>4162</v>
      </c>
      <c r="C5914" s="1" t="s">
        <v>3318</v>
      </c>
      <c r="D5914" s="1" t="s">
        <v>3566</v>
      </c>
      <c r="E5914" s="92" t="s">
        <v>3532</v>
      </c>
      <c r="F5914" s="45" t="s">
        <v>4593</v>
      </c>
      <c r="G5914" s="1">
        <v>2</v>
      </c>
      <c r="H5914" s="1" t="s">
        <v>3355</v>
      </c>
      <c r="I5914" s="1" t="s">
        <v>3550</v>
      </c>
      <c r="K5914" s="1" t="str">
        <f>VLOOKUP(L5914,CW!C:D,2,FALSE)</f>
        <v>Jun'16</v>
      </c>
      <c r="L5914" s="1" t="str">
        <f t="shared" si="93"/>
        <v>26'16</v>
      </c>
      <c r="M5914" s="1" t="str">
        <f>VLOOKUP(K5914,CW!D:E,2,FALSE)</f>
        <v>Q1'16</v>
      </c>
    </row>
    <row r="5915" spans="1:13">
      <c r="A5915" s="2">
        <v>42549</v>
      </c>
      <c r="B5915" s="1" t="s">
        <v>4163</v>
      </c>
      <c r="C5915" s="1" t="s">
        <v>3611</v>
      </c>
      <c r="D5915" s="1" t="s">
        <v>3803</v>
      </c>
      <c r="E5915" s="92" t="s">
        <v>3532</v>
      </c>
      <c r="F5915" s="45" t="s">
        <v>3341</v>
      </c>
      <c r="G5915" s="1">
        <v>1</v>
      </c>
      <c r="H5915" s="1" t="s">
        <v>3355</v>
      </c>
      <c r="I5915" s="1" t="s">
        <v>3550</v>
      </c>
      <c r="K5915" s="1" t="str">
        <f>VLOOKUP(L5915,CW!C:D,2,FALSE)</f>
        <v>Jun'16</v>
      </c>
      <c r="L5915" s="1" t="str">
        <f t="shared" si="93"/>
        <v>26'16</v>
      </c>
      <c r="M5915" s="1" t="str">
        <f>VLOOKUP(K5915,CW!D:E,2,FALSE)</f>
        <v>Q1'16</v>
      </c>
    </row>
    <row r="5916" spans="1:13">
      <c r="A5916" s="2">
        <v>42549</v>
      </c>
      <c r="B5916" s="1" t="s">
        <v>4163</v>
      </c>
      <c r="C5916" s="1" t="s">
        <v>3611</v>
      </c>
      <c r="D5916" s="1" t="s">
        <v>3803</v>
      </c>
      <c r="E5916" s="92" t="s">
        <v>3532</v>
      </c>
      <c r="F5916" s="45" t="s">
        <v>4583</v>
      </c>
      <c r="G5916" s="1">
        <v>1</v>
      </c>
      <c r="H5916" s="1" t="s">
        <v>3355</v>
      </c>
      <c r="I5916" s="1" t="s">
        <v>3550</v>
      </c>
      <c r="K5916" s="1" t="str">
        <f>VLOOKUP(L5916,CW!C:D,2,FALSE)</f>
        <v>Jun'16</v>
      </c>
      <c r="L5916" s="1" t="str">
        <f t="shared" si="93"/>
        <v>26'16</v>
      </c>
      <c r="M5916" s="1" t="str">
        <f>VLOOKUP(K5916,CW!D:E,2,FALSE)</f>
        <v>Q1'16</v>
      </c>
    </row>
    <row r="5917" spans="1:13">
      <c r="A5917" s="2">
        <v>42549</v>
      </c>
      <c r="B5917" s="1" t="s">
        <v>4164</v>
      </c>
      <c r="C5917" s="1" t="s">
        <v>3611</v>
      </c>
      <c r="D5917" s="1" t="s">
        <v>3566</v>
      </c>
      <c r="E5917" s="92" t="s">
        <v>3532</v>
      </c>
      <c r="F5917" s="45" t="s">
        <v>3341</v>
      </c>
      <c r="G5917" s="1">
        <v>1</v>
      </c>
      <c r="H5917" s="1" t="s">
        <v>3355</v>
      </c>
      <c r="I5917" s="1" t="s">
        <v>3550</v>
      </c>
      <c r="K5917" s="1" t="str">
        <f>VLOOKUP(L5917,CW!C:D,2,FALSE)</f>
        <v>Jun'16</v>
      </c>
      <c r="L5917" s="1" t="str">
        <f t="shared" si="93"/>
        <v>26'16</v>
      </c>
      <c r="M5917" s="1" t="str">
        <f>VLOOKUP(K5917,CW!D:E,2,FALSE)</f>
        <v>Q1'16</v>
      </c>
    </row>
    <row r="5918" spans="1:13">
      <c r="A5918" s="2">
        <v>42549</v>
      </c>
      <c r="B5918" s="1" t="s">
        <v>4165</v>
      </c>
      <c r="C5918" s="1" t="s">
        <v>3564</v>
      </c>
      <c r="D5918" s="1" t="s">
        <v>3566</v>
      </c>
      <c r="E5918" s="92" t="s">
        <v>3532</v>
      </c>
      <c r="F5918" s="45" t="s">
        <v>3341</v>
      </c>
      <c r="G5918" s="1">
        <v>2</v>
      </c>
      <c r="H5918" s="1" t="s">
        <v>3355</v>
      </c>
      <c r="I5918" s="1" t="s">
        <v>3550</v>
      </c>
      <c r="K5918" s="1" t="str">
        <f>VLOOKUP(L5918,CW!C:D,2,FALSE)</f>
        <v>Jun'16</v>
      </c>
      <c r="L5918" s="1" t="str">
        <f t="shared" si="93"/>
        <v>26'16</v>
      </c>
      <c r="M5918" s="1" t="str">
        <f>VLOOKUP(K5918,CW!D:E,2,FALSE)</f>
        <v>Q1'16</v>
      </c>
    </row>
    <row r="5919" spans="1:13">
      <c r="A5919" s="2">
        <v>42549</v>
      </c>
      <c r="B5919" s="1" t="s">
        <v>4166</v>
      </c>
      <c r="C5919" s="1" t="s">
        <v>3326</v>
      </c>
      <c r="D5919" s="1" t="s">
        <v>3671</v>
      </c>
      <c r="E5919" s="92" t="s">
        <v>3532</v>
      </c>
      <c r="F5919" s="45" t="s">
        <v>3341</v>
      </c>
      <c r="G5919" s="1">
        <v>2</v>
      </c>
      <c r="H5919" s="1" t="s">
        <v>3355</v>
      </c>
      <c r="I5919" s="1" t="s">
        <v>3550</v>
      </c>
      <c r="K5919" s="1" t="str">
        <f>VLOOKUP(L5919,CW!C:D,2,FALSE)</f>
        <v>Jun'16</v>
      </c>
      <c r="L5919" s="1" t="str">
        <f t="shared" si="93"/>
        <v>26'16</v>
      </c>
      <c r="M5919" s="1" t="str">
        <f>VLOOKUP(K5919,CW!D:E,2,FALSE)</f>
        <v>Q1'16</v>
      </c>
    </row>
    <row r="5920" spans="1:13">
      <c r="A5920" s="2">
        <v>42549</v>
      </c>
      <c r="B5920" s="1" t="s">
        <v>4166</v>
      </c>
      <c r="C5920" s="1" t="s">
        <v>3326</v>
      </c>
      <c r="D5920" s="1" t="s">
        <v>3671</v>
      </c>
      <c r="E5920" s="92" t="s">
        <v>3532</v>
      </c>
      <c r="F5920" s="45" t="s">
        <v>4583</v>
      </c>
      <c r="G5920" s="1">
        <v>4</v>
      </c>
      <c r="H5920" s="1" t="s">
        <v>3355</v>
      </c>
      <c r="I5920" s="1" t="s">
        <v>3550</v>
      </c>
      <c r="K5920" s="1" t="str">
        <f>VLOOKUP(L5920,CW!C:D,2,FALSE)</f>
        <v>Jun'16</v>
      </c>
      <c r="L5920" s="1" t="str">
        <f t="shared" si="93"/>
        <v>26'16</v>
      </c>
      <c r="M5920" s="1" t="str">
        <f>VLOOKUP(K5920,CW!D:E,2,FALSE)</f>
        <v>Q1'16</v>
      </c>
    </row>
    <row r="5921" spans="1:13">
      <c r="A5921" s="2">
        <v>42549</v>
      </c>
      <c r="B5921" s="1" t="s">
        <v>4166</v>
      </c>
      <c r="C5921" s="1" t="s">
        <v>3326</v>
      </c>
      <c r="D5921" s="1" t="s">
        <v>3671</v>
      </c>
      <c r="E5921" s="92" t="s">
        <v>3532</v>
      </c>
      <c r="F5921" s="45" t="s">
        <v>4582</v>
      </c>
      <c r="G5921" s="1">
        <v>3</v>
      </c>
      <c r="H5921" s="1" t="s">
        <v>3355</v>
      </c>
      <c r="I5921" s="1" t="s">
        <v>3550</v>
      </c>
      <c r="K5921" s="1" t="str">
        <f>VLOOKUP(L5921,CW!C:D,2,FALSE)</f>
        <v>Jun'16</v>
      </c>
      <c r="L5921" s="1" t="str">
        <f t="shared" si="93"/>
        <v>26'16</v>
      </c>
      <c r="M5921" s="1" t="str">
        <f>VLOOKUP(K5921,CW!D:E,2,FALSE)</f>
        <v>Q1'16</v>
      </c>
    </row>
    <row r="5922" spans="1:13">
      <c r="A5922" s="2">
        <v>42549</v>
      </c>
      <c r="B5922" s="1" t="s">
        <v>4167</v>
      </c>
      <c r="C5922" s="1" t="s">
        <v>3326</v>
      </c>
      <c r="D5922" s="1" t="s">
        <v>3671</v>
      </c>
      <c r="E5922" s="92" t="s">
        <v>3532</v>
      </c>
      <c r="F5922" s="45" t="s">
        <v>4583</v>
      </c>
      <c r="G5922" s="1">
        <v>1</v>
      </c>
      <c r="H5922" s="1" t="s">
        <v>3355</v>
      </c>
      <c r="I5922" s="1" t="s">
        <v>3550</v>
      </c>
      <c r="K5922" s="1" t="str">
        <f>VLOOKUP(L5922,CW!C:D,2,FALSE)</f>
        <v>Jun'16</v>
      </c>
      <c r="L5922" s="1" t="str">
        <f t="shared" si="93"/>
        <v>26'16</v>
      </c>
      <c r="M5922" s="1" t="str">
        <f>VLOOKUP(K5922,CW!D:E,2,FALSE)</f>
        <v>Q1'16</v>
      </c>
    </row>
    <row r="5923" spans="1:13">
      <c r="A5923" s="2">
        <v>42549</v>
      </c>
      <c r="B5923" s="1" t="s">
        <v>4167</v>
      </c>
      <c r="C5923" s="1" t="s">
        <v>3326</v>
      </c>
      <c r="D5923" s="1" t="s">
        <v>3671</v>
      </c>
      <c r="E5923" s="92" t="s">
        <v>3532</v>
      </c>
      <c r="F5923" s="98" t="s">
        <v>4584</v>
      </c>
      <c r="G5923" s="1">
        <v>1</v>
      </c>
      <c r="H5923" s="1" t="s">
        <v>3355</v>
      </c>
      <c r="I5923" s="1" t="s">
        <v>3550</v>
      </c>
      <c r="K5923" s="1" t="str">
        <f>VLOOKUP(L5923,CW!C:D,2,FALSE)</f>
        <v>Jun'16</v>
      </c>
      <c r="L5923" s="1" t="str">
        <f t="shared" si="93"/>
        <v>26'16</v>
      </c>
      <c r="M5923" s="1" t="str">
        <f>VLOOKUP(K5923,CW!D:E,2,FALSE)</f>
        <v>Q1'16</v>
      </c>
    </row>
    <row r="5924" spans="1:13">
      <c r="A5924" s="2">
        <v>42549</v>
      </c>
      <c r="B5924" s="1" t="s">
        <v>4167</v>
      </c>
      <c r="C5924" s="1" t="s">
        <v>3326</v>
      </c>
      <c r="D5924" s="1" t="s">
        <v>3671</v>
      </c>
      <c r="E5924" s="92" t="s">
        <v>3532</v>
      </c>
      <c r="F5924" s="45" t="s">
        <v>4582</v>
      </c>
      <c r="G5924" s="1">
        <v>6</v>
      </c>
      <c r="H5924" s="1" t="s">
        <v>3355</v>
      </c>
      <c r="I5924" s="1" t="s">
        <v>3550</v>
      </c>
      <c r="K5924" s="1" t="str">
        <f>VLOOKUP(L5924,CW!C:D,2,FALSE)</f>
        <v>Jun'16</v>
      </c>
      <c r="L5924" s="1" t="str">
        <f t="shared" si="93"/>
        <v>26'16</v>
      </c>
      <c r="M5924" s="1" t="str">
        <f>VLOOKUP(K5924,CW!D:E,2,FALSE)</f>
        <v>Q1'16</v>
      </c>
    </row>
    <row r="5925" spans="1:13">
      <c r="A5925" s="2">
        <v>42549</v>
      </c>
      <c r="B5925" s="1" t="s">
        <v>4167</v>
      </c>
      <c r="C5925" s="1" t="s">
        <v>3326</v>
      </c>
      <c r="D5925" s="1" t="s">
        <v>3671</v>
      </c>
      <c r="E5925" s="92" t="s">
        <v>3532</v>
      </c>
      <c r="F5925" s="45" t="s">
        <v>4593</v>
      </c>
      <c r="G5925" s="1">
        <v>4</v>
      </c>
      <c r="H5925" s="1" t="s">
        <v>3355</v>
      </c>
      <c r="I5925" s="1" t="s">
        <v>3550</v>
      </c>
      <c r="K5925" s="1" t="str">
        <f>VLOOKUP(L5925,CW!C:D,2,FALSE)</f>
        <v>Jun'16</v>
      </c>
      <c r="L5925" s="1" t="str">
        <f t="shared" si="93"/>
        <v>26'16</v>
      </c>
      <c r="M5925" s="1" t="str">
        <f>VLOOKUP(K5925,CW!D:E,2,FALSE)</f>
        <v>Q1'16</v>
      </c>
    </row>
    <row r="5926" spans="1:13">
      <c r="A5926" s="2">
        <v>42549</v>
      </c>
      <c r="B5926" s="1" t="s">
        <v>4168</v>
      </c>
      <c r="C5926" s="1" t="s">
        <v>4169</v>
      </c>
      <c r="D5926" s="1" t="s">
        <v>3671</v>
      </c>
      <c r="E5926" s="92" t="s">
        <v>3532</v>
      </c>
      <c r="F5926" s="45" t="s">
        <v>3341</v>
      </c>
      <c r="G5926" s="1">
        <v>2</v>
      </c>
      <c r="H5926" s="1" t="s">
        <v>3355</v>
      </c>
      <c r="I5926" s="1" t="s">
        <v>3550</v>
      </c>
      <c r="K5926" s="1" t="str">
        <f>VLOOKUP(L5926,CW!C:D,2,FALSE)</f>
        <v>Jun'16</v>
      </c>
      <c r="L5926" s="1" t="str">
        <f t="shared" si="93"/>
        <v>26'16</v>
      </c>
      <c r="M5926" s="1" t="str">
        <f>VLOOKUP(K5926,CW!D:E,2,FALSE)</f>
        <v>Q1'16</v>
      </c>
    </row>
    <row r="5927" spans="1:13">
      <c r="A5927" s="2">
        <v>42549</v>
      </c>
      <c r="B5927" s="1" t="s">
        <v>4168</v>
      </c>
      <c r="C5927" s="1" t="s">
        <v>4169</v>
      </c>
      <c r="D5927" s="1" t="s">
        <v>3671</v>
      </c>
      <c r="E5927" s="92" t="s">
        <v>3532</v>
      </c>
      <c r="F5927" s="45" t="s">
        <v>4583</v>
      </c>
      <c r="G5927" s="1">
        <v>2</v>
      </c>
      <c r="H5927" s="1" t="s">
        <v>3355</v>
      </c>
      <c r="I5927" s="1" t="s">
        <v>3550</v>
      </c>
      <c r="K5927" s="1" t="str">
        <f>VLOOKUP(L5927,CW!C:D,2,FALSE)</f>
        <v>Jun'16</v>
      </c>
      <c r="L5927" s="1" t="str">
        <f t="shared" si="93"/>
        <v>26'16</v>
      </c>
      <c r="M5927" s="1" t="str">
        <f>VLOOKUP(K5927,CW!D:E,2,FALSE)</f>
        <v>Q1'16</v>
      </c>
    </row>
    <row r="5928" spans="1:13">
      <c r="A5928" s="2">
        <v>42549</v>
      </c>
      <c r="B5928" s="1" t="s">
        <v>4170</v>
      </c>
      <c r="C5928" s="1" t="s">
        <v>3335</v>
      </c>
      <c r="D5928" s="1" t="s">
        <v>3671</v>
      </c>
      <c r="E5928" s="92" t="s">
        <v>3532</v>
      </c>
      <c r="F5928" s="45" t="s">
        <v>4583</v>
      </c>
      <c r="G5928" s="1">
        <v>1</v>
      </c>
      <c r="H5928" s="1" t="s">
        <v>3355</v>
      </c>
      <c r="I5928" s="1" t="s">
        <v>3550</v>
      </c>
      <c r="K5928" s="1" t="str">
        <f>VLOOKUP(L5928,CW!C:D,2,FALSE)</f>
        <v>Jun'16</v>
      </c>
      <c r="L5928" s="1" t="str">
        <f t="shared" si="93"/>
        <v>26'16</v>
      </c>
      <c r="M5928" s="1" t="str">
        <f>VLOOKUP(K5928,CW!D:E,2,FALSE)</f>
        <v>Q1'16</v>
      </c>
    </row>
    <row r="5929" spans="1:13">
      <c r="A5929" s="2">
        <v>42549</v>
      </c>
      <c r="B5929" s="1" t="s">
        <v>4171</v>
      </c>
      <c r="C5929" s="1" t="s">
        <v>3335</v>
      </c>
      <c r="D5929" s="1" t="s">
        <v>3671</v>
      </c>
      <c r="E5929" s="92" t="s">
        <v>3532</v>
      </c>
      <c r="F5929" s="45" t="s">
        <v>4583</v>
      </c>
      <c r="G5929" s="1">
        <v>1</v>
      </c>
      <c r="H5929" s="1" t="s">
        <v>3355</v>
      </c>
      <c r="I5929" s="1" t="s">
        <v>3550</v>
      </c>
      <c r="K5929" s="1" t="str">
        <f>VLOOKUP(L5929,CW!C:D,2,FALSE)</f>
        <v>Jun'16</v>
      </c>
      <c r="L5929" s="1" t="str">
        <f t="shared" si="93"/>
        <v>26'16</v>
      </c>
      <c r="M5929" s="1" t="str">
        <f>VLOOKUP(K5929,CW!D:E,2,FALSE)</f>
        <v>Q1'16</v>
      </c>
    </row>
    <row r="5930" spans="1:13">
      <c r="A5930" s="2">
        <v>42549</v>
      </c>
      <c r="B5930" s="1" t="s">
        <v>4172</v>
      </c>
      <c r="C5930" s="1" t="s">
        <v>3335</v>
      </c>
      <c r="D5930" s="1" t="s">
        <v>3671</v>
      </c>
      <c r="E5930" s="92" t="s">
        <v>3532</v>
      </c>
      <c r="F5930" s="98" t="s">
        <v>4584</v>
      </c>
      <c r="G5930" s="1">
        <v>1</v>
      </c>
      <c r="H5930" s="1" t="s">
        <v>3355</v>
      </c>
      <c r="I5930" s="1" t="s">
        <v>3550</v>
      </c>
      <c r="K5930" s="1" t="str">
        <f>VLOOKUP(L5930,CW!C:D,2,FALSE)</f>
        <v>Jun'16</v>
      </c>
      <c r="L5930" s="1" t="str">
        <f t="shared" si="93"/>
        <v>26'16</v>
      </c>
      <c r="M5930" s="1" t="str">
        <f>VLOOKUP(K5930,CW!D:E,2,FALSE)</f>
        <v>Q1'16</v>
      </c>
    </row>
    <row r="5931" spans="1:13">
      <c r="A5931" s="2">
        <v>42549</v>
      </c>
      <c r="B5931" s="1" t="s">
        <v>4173</v>
      </c>
      <c r="C5931" s="1" t="s">
        <v>3335</v>
      </c>
      <c r="D5931" s="1" t="s">
        <v>3671</v>
      </c>
      <c r="E5931" s="92" t="s">
        <v>3532</v>
      </c>
      <c r="F5931" s="45" t="s">
        <v>3341</v>
      </c>
      <c r="G5931" s="1">
        <v>1</v>
      </c>
      <c r="H5931" s="1" t="s">
        <v>3355</v>
      </c>
      <c r="I5931" s="1" t="s">
        <v>3550</v>
      </c>
      <c r="K5931" s="1" t="str">
        <f>VLOOKUP(L5931,CW!C:D,2,FALSE)</f>
        <v>Jun'16</v>
      </c>
      <c r="L5931" s="1" t="str">
        <f t="shared" si="93"/>
        <v>26'16</v>
      </c>
      <c r="M5931" s="1" t="str">
        <f>VLOOKUP(K5931,CW!D:E,2,FALSE)</f>
        <v>Q1'16</v>
      </c>
    </row>
    <row r="5932" spans="1:13">
      <c r="A5932" s="2">
        <v>42549</v>
      </c>
      <c r="B5932" s="1" t="s">
        <v>4173</v>
      </c>
      <c r="C5932" s="1" t="s">
        <v>3335</v>
      </c>
      <c r="D5932" s="1" t="s">
        <v>3671</v>
      </c>
      <c r="E5932" s="92" t="s">
        <v>3532</v>
      </c>
      <c r="F5932" s="45" t="s">
        <v>4592</v>
      </c>
      <c r="G5932" s="1">
        <v>1</v>
      </c>
      <c r="H5932" s="1" t="s">
        <v>3355</v>
      </c>
      <c r="I5932" s="1" t="s">
        <v>3550</v>
      </c>
      <c r="K5932" s="1" t="str">
        <f>VLOOKUP(L5932,CW!C:D,2,FALSE)</f>
        <v>Jun'16</v>
      </c>
      <c r="L5932" s="1" t="str">
        <f t="shared" si="93"/>
        <v>26'16</v>
      </c>
      <c r="M5932" s="1" t="str">
        <f>VLOOKUP(K5932,CW!D:E,2,FALSE)</f>
        <v>Q1'16</v>
      </c>
    </row>
    <row r="5933" spans="1:13">
      <c r="A5933" s="2">
        <v>42549</v>
      </c>
      <c r="B5933" s="1" t="s">
        <v>4174</v>
      </c>
      <c r="C5933" s="1" t="s">
        <v>3335</v>
      </c>
      <c r="D5933" s="1" t="s">
        <v>3671</v>
      </c>
      <c r="E5933" s="92" t="s">
        <v>3532</v>
      </c>
      <c r="F5933" s="45" t="s">
        <v>4582</v>
      </c>
      <c r="G5933" s="1">
        <v>1</v>
      </c>
      <c r="H5933" s="1" t="s">
        <v>3355</v>
      </c>
      <c r="I5933" s="1" t="s">
        <v>3550</v>
      </c>
      <c r="K5933" s="1" t="str">
        <f>VLOOKUP(L5933,CW!C:D,2,FALSE)</f>
        <v>Jun'16</v>
      </c>
      <c r="L5933" s="1" t="str">
        <f t="shared" si="93"/>
        <v>26'16</v>
      </c>
      <c r="M5933" s="1" t="str">
        <f>VLOOKUP(K5933,CW!D:E,2,FALSE)</f>
        <v>Q1'16</v>
      </c>
    </row>
    <row r="5934" spans="1:13">
      <c r="A5934" s="2">
        <v>42549</v>
      </c>
      <c r="B5934" s="1" t="s">
        <v>4175</v>
      </c>
      <c r="C5934" s="1" t="s">
        <v>3326</v>
      </c>
      <c r="D5934" s="1" t="s">
        <v>3671</v>
      </c>
      <c r="E5934" s="92" t="s">
        <v>3532</v>
      </c>
      <c r="F5934" s="45" t="s">
        <v>3341</v>
      </c>
      <c r="G5934" s="1">
        <v>2</v>
      </c>
      <c r="H5934" s="1" t="s">
        <v>3355</v>
      </c>
      <c r="I5934" s="1" t="s">
        <v>3550</v>
      </c>
      <c r="K5934" s="1" t="str">
        <f>VLOOKUP(L5934,CW!C:D,2,FALSE)</f>
        <v>Jun'16</v>
      </c>
      <c r="L5934" s="1" t="str">
        <f t="shared" si="93"/>
        <v>26'16</v>
      </c>
      <c r="M5934" s="1" t="str">
        <f>VLOOKUP(K5934,CW!D:E,2,FALSE)</f>
        <v>Q1'16</v>
      </c>
    </row>
    <row r="5935" spans="1:13">
      <c r="A5935" s="2">
        <v>42549</v>
      </c>
      <c r="B5935" s="1" t="s">
        <v>4175</v>
      </c>
      <c r="C5935" s="1" t="s">
        <v>3326</v>
      </c>
      <c r="D5935" s="1" t="s">
        <v>3671</v>
      </c>
      <c r="E5935" s="92" t="s">
        <v>3532</v>
      </c>
      <c r="F5935" s="45" t="s">
        <v>4583</v>
      </c>
      <c r="G5935" s="1">
        <v>2</v>
      </c>
      <c r="H5935" s="1" t="s">
        <v>3355</v>
      </c>
      <c r="I5935" s="1" t="s">
        <v>3550</v>
      </c>
      <c r="K5935" s="1" t="str">
        <f>VLOOKUP(L5935,CW!C:D,2,FALSE)</f>
        <v>Jun'16</v>
      </c>
      <c r="L5935" s="1" t="str">
        <f t="shared" si="93"/>
        <v>26'16</v>
      </c>
      <c r="M5935" s="1" t="str">
        <f>VLOOKUP(K5935,CW!D:E,2,FALSE)</f>
        <v>Q1'16</v>
      </c>
    </row>
    <row r="5936" spans="1:13">
      <c r="A5936" s="2">
        <v>42549</v>
      </c>
      <c r="B5936" s="1" t="s">
        <v>4175</v>
      </c>
      <c r="C5936" s="1" t="s">
        <v>3326</v>
      </c>
      <c r="D5936" s="1" t="s">
        <v>3671</v>
      </c>
      <c r="E5936" s="92" t="s">
        <v>3532</v>
      </c>
      <c r="F5936" s="45" t="s">
        <v>4582</v>
      </c>
      <c r="G5936" s="1">
        <v>1</v>
      </c>
      <c r="H5936" s="1" t="s">
        <v>3355</v>
      </c>
      <c r="I5936" s="1" t="s">
        <v>3550</v>
      </c>
      <c r="K5936" s="1" t="str">
        <f>VLOOKUP(L5936,CW!C:D,2,FALSE)</f>
        <v>Jun'16</v>
      </c>
      <c r="L5936" s="1" t="str">
        <f t="shared" si="93"/>
        <v>26'16</v>
      </c>
      <c r="M5936" s="1" t="str">
        <f>VLOOKUP(K5936,CW!D:E,2,FALSE)</f>
        <v>Q1'16</v>
      </c>
    </row>
    <row r="5937" spans="1:13">
      <c r="A5937" s="2">
        <v>42549</v>
      </c>
      <c r="B5937" s="1" t="s">
        <v>4176</v>
      </c>
      <c r="C5937" s="1" t="s">
        <v>3326</v>
      </c>
      <c r="D5937" s="1" t="s">
        <v>3671</v>
      </c>
      <c r="E5937" s="92" t="s">
        <v>3532</v>
      </c>
      <c r="F5937" s="45" t="s">
        <v>3341</v>
      </c>
      <c r="G5937" s="1">
        <v>1</v>
      </c>
      <c r="H5937" s="1" t="s">
        <v>3355</v>
      </c>
      <c r="I5937" s="1" t="s">
        <v>3550</v>
      </c>
      <c r="K5937" s="1" t="str">
        <f>VLOOKUP(L5937,CW!C:D,2,FALSE)</f>
        <v>Jun'16</v>
      </c>
      <c r="L5937" s="1" t="str">
        <f t="shared" si="93"/>
        <v>26'16</v>
      </c>
      <c r="M5937" s="1" t="str">
        <f>VLOOKUP(K5937,CW!D:E,2,FALSE)</f>
        <v>Q1'16</v>
      </c>
    </row>
    <row r="5938" spans="1:13">
      <c r="A5938" s="2">
        <v>42549</v>
      </c>
      <c r="B5938" s="1" t="s">
        <v>4176</v>
      </c>
      <c r="C5938" s="1" t="s">
        <v>3326</v>
      </c>
      <c r="D5938" s="1" t="s">
        <v>3671</v>
      </c>
      <c r="E5938" s="92" t="s">
        <v>3532</v>
      </c>
      <c r="F5938" s="45" t="s">
        <v>4583</v>
      </c>
      <c r="G5938" s="1">
        <v>5</v>
      </c>
      <c r="H5938" s="1" t="s">
        <v>3355</v>
      </c>
      <c r="I5938" s="1" t="s">
        <v>3550</v>
      </c>
      <c r="K5938" s="1" t="str">
        <f>VLOOKUP(L5938,CW!C:D,2,FALSE)</f>
        <v>Jun'16</v>
      </c>
      <c r="L5938" s="1" t="str">
        <f t="shared" si="93"/>
        <v>26'16</v>
      </c>
      <c r="M5938" s="1" t="str">
        <f>VLOOKUP(K5938,CW!D:E,2,FALSE)</f>
        <v>Q1'16</v>
      </c>
    </row>
    <row r="5939" spans="1:13">
      <c r="A5939" s="2">
        <v>42549</v>
      </c>
      <c r="B5939" s="1" t="s">
        <v>4176</v>
      </c>
      <c r="C5939" s="1" t="s">
        <v>3326</v>
      </c>
      <c r="D5939" s="1" t="s">
        <v>3671</v>
      </c>
      <c r="E5939" s="92" t="s">
        <v>3532</v>
      </c>
      <c r="F5939" s="45" t="s">
        <v>4582</v>
      </c>
      <c r="G5939" s="1">
        <v>1</v>
      </c>
      <c r="H5939" s="1" t="s">
        <v>3355</v>
      </c>
      <c r="I5939" s="1" t="s">
        <v>3550</v>
      </c>
      <c r="K5939" s="1" t="str">
        <f>VLOOKUP(L5939,CW!C:D,2,FALSE)</f>
        <v>Jun'16</v>
      </c>
      <c r="L5939" s="1" t="str">
        <f t="shared" si="93"/>
        <v>26'16</v>
      </c>
      <c r="M5939" s="1" t="str">
        <f>VLOOKUP(K5939,CW!D:E,2,FALSE)</f>
        <v>Q1'16</v>
      </c>
    </row>
    <row r="5940" spans="1:13">
      <c r="A5940" s="2">
        <v>42549</v>
      </c>
      <c r="B5940" s="1" t="s">
        <v>4176</v>
      </c>
      <c r="C5940" s="1" t="s">
        <v>3326</v>
      </c>
      <c r="D5940" s="1" t="s">
        <v>3671</v>
      </c>
      <c r="E5940" s="92" t="s">
        <v>3532</v>
      </c>
      <c r="F5940" s="45" t="s">
        <v>3693</v>
      </c>
      <c r="G5940" s="1">
        <v>2</v>
      </c>
      <c r="H5940" s="1" t="s">
        <v>3355</v>
      </c>
      <c r="I5940" s="1" t="s">
        <v>3550</v>
      </c>
      <c r="K5940" s="1" t="str">
        <f>VLOOKUP(L5940,CW!C:D,2,FALSE)</f>
        <v>Jun'16</v>
      </c>
      <c r="L5940" s="1" t="str">
        <f t="shared" si="93"/>
        <v>26'16</v>
      </c>
      <c r="M5940" s="1" t="str">
        <f>VLOOKUP(K5940,CW!D:E,2,FALSE)</f>
        <v>Q1'16</v>
      </c>
    </row>
    <row r="5941" spans="1:13">
      <c r="A5941" s="2">
        <v>42549</v>
      </c>
      <c r="B5941" s="1" t="s">
        <v>4177</v>
      </c>
      <c r="C5941" s="1" t="s">
        <v>3326</v>
      </c>
      <c r="D5941" s="1" t="s">
        <v>3671</v>
      </c>
      <c r="E5941" s="92" t="s">
        <v>3532</v>
      </c>
      <c r="F5941" s="45" t="s">
        <v>3341</v>
      </c>
      <c r="G5941" s="1">
        <v>1</v>
      </c>
      <c r="H5941" s="1" t="s">
        <v>3355</v>
      </c>
      <c r="I5941" s="1" t="s">
        <v>3550</v>
      </c>
      <c r="K5941" s="1" t="str">
        <f>VLOOKUP(L5941,CW!C:D,2,FALSE)</f>
        <v>Jun'16</v>
      </c>
      <c r="L5941" s="1" t="str">
        <f t="shared" si="93"/>
        <v>26'16</v>
      </c>
      <c r="M5941" s="1" t="str">
        <f>VLOOKUP(K5941,CW!D:E,2,FALSE)</f>
        <v>Q1'16</v>
      </c>
    </row>
    <row r="5942" spans="1:13">
      <c r="A5942" s="2">
        <v>42549</v>
      </c>
      <c r="B5942" s="1" t="s">
        <v>4177</v>
      </c>
      <c r="C5942" s="1" t="s">
        <v>3326</v>
      </c>
      <c r="D5942" s="1" t="s">
        <v>3671</v>
      </c>
      <c r="E5942" s="92" t="s">
        <v>3532</v>
      </c>
      <c r="F5942" s="45" t="s">
        <v>4583</v>
      </c>
      <c r="G5942" s="1">
        <v>4</v>
      </c>
      <c r="H5942" s="1" t="s">
        <v>3355</v>
      </c>
      <c r="I5942" s="1" t="s">
        <v>3550</v>
      </c>
      <c r="K5942" s="1" t="str">
        <f>VLOOKUP(L5942,CW!C:D,2,FALSE)</f>
        <v>Jun'16</v>
      </c>
      <c r="L5942" s="1" t="str">
        <f t="shared" si="93"/>
        <v>26'16</v>
      </c>
      <c r="M5942" s="1" t="str">
        <f>VLOOKUP(K5942,CW!D:E,2,FALSE)</f>
        <v>Q1'16</v>
      </c>
    </row>
    <row r="5943" spans="1:13">
      <c r="A5943" s="2">
        <v>42549</v>
      </c>
      <c r="B5943" s="1" t="s">
        <v>4177</v>
      </c>
      <c r="C5943" s="1" t="s">
        <v>3326</v>
      </c>
      <c r="D5943" s="1" t="s">
        <v>3671</v>
      </c>
      <c r="E5943" s="92" t="s">
        <v>3532</v>
      </c>
      <c r="F5943" s="45" t="s">
        <v>4582</v>
      </c>
      <c r="G5943" s="1">
        <v>3</v>
      </c>
      <c r="H5943" s="1" t="s">
        <v>3355</v>
      </c>
      <c r="I5943" s="1" t="s">
        <v>3550</v>
      </c>
      <c r="K5943" s="1" t="str">
        <f>VLOOKUP(L5943,CW!C:D,2,FALSE)</f>
        <v>Jun'16</v>
      </c>
      <c r="L5943" s="1" t="str">
        <f t="shared" si="93"/>
        <v>26'16</v>
      </c>
      <c r="M5943" s="1" t="str">
        <f>VLOOKUP(K5943,CW!D:E,2,FALSE)</f>
        <v>Q1'16</v>
      </c>
    </row>
    <row r="5944" spans="1:13">
      <c r="A5944" s="2">
        <v>42549</v>
      </c>
      <c r="B5944" s="1" t="s">
        <v>4178</v>
      </c>
      <c r="C5944" s="1" t="s">
        <v>3335</v>
      </c>
      <c r="D5944" s="1" t="s">
        <v>3671</v>
      </c>
      <c r="E5944" s="92" t="s">
        <v>3532</v>
      </c>
      <c r="F5944" s="45" t="s">
        <v>3341</v>
      </c>
      <c r="G5944" s="1">
        <v>1</v>
      </c>
      <c r="H5944" s="1" t="s">
        <v>3355</v>
      </c>
      <c r="I5944" s="1" t="s">
        <v>3550</v>
      </c>
      <c r="K5944" s="1" t="str">
        <f>VLOOKUP(L5944,CW!C:D,2,FALSE)</f>
        <v>Jun'16</v>
      </c>
      <c r="L5944" s="1" t="str">
        <f t="shared" si="93"/>
        <v>26'16</v>
      </c>
      <c r="M5944" s="1" t="str">
        <f>VLOOKUP(K5944,CW!D:E,2,FALSE)</f>
        <v>Q1'16</v>
      </c>
    </row>
    <row r="5945" spans="1:13">
      <c r="A5945" s="2">
        <v>42549</v>
      </c>
      <c r="B5945" s="1" t="s">
        <v>4178</v>
      </c>
      <c r="C5945" s="1" t="s">
        <v>3335</v>
      </c>
      <c r="D5945" s="1" t="s">
        <v>3671</v>
      </c>
      <c r="E5945" s="92" t="s">
        <v>3532</v>
      </c>
      <c r="F5945" s="45" t="s">
        <v>4583</v>
      </c>
      <c r="G5945" s="1">
        <v>1</v>
      </c>
      <c r="H5945" s="1" t="s">
        <v>3355</v>
      </c>
      <c r="I5945" s="1" t="s">
        <v>3550</v>
      </c>
      <c r="K5945" s="1" t="str">
        <f>VLOOKUP(L5945,CW!C:D,2,FALSE)</f>
        <v>Jun'16</v>
      </c>
      <c r="L5945" s="1" t="str">
        <f t="shared" si="93"/>
        <v>26'16</v>
      </c>
      <c r="M5945" s="1" t="str">
        <f>VLOOKUP(K5945,CW!D:E,2,FALSE)</f>
        <v>Q1'16</v>
      </c>
    </row>
    <row r="5946" spans="1:13">
      <c r="A5946" s="2">
        <v>42549</v>
      </c>
      <c r="B5946" s="1" t="s">
        <v>4178</v>
      </c>
      <c r="C5946" s="1" t="s">
        <v>3335</v>
      </c>
      <c r="D5946" s="1" t="s">
        <v>3671</v>
      </c>
      <c r="E5946" s="92" t="s">
        <v>3532</v>
      </c>
      <c r="F5946" s="45" t="s">
        <v>4582</v>
      </c>
      <c r="G5946" s="1">
        <v>3</v>
      </c>
      <c r="H5946" s="1" t="s">
        <v>3355</v>
      </c>
      <c r="I5946" s="1" t="s">
        <v>3550</v>
      </c>
      <c r="K5946" s="1" t="str">
        <f>VLOOKUP(L5946,CW!C:D,2,FALSE)</f>
        <v>Jun'16</v>
      </c>
      <c r="L5946" s="1" t="str">
        <f t="shared" si="93"/>
        <v>26'16</v>
      </c>
      <c r="M5946" s="1" t="str">
        <f>VLOOKUP(K5946,CW!D:E,2,FALSE)</f>
        <v>Q1'16</v>
      </c>
    </row>
    <row r="5947" spans="1:13">
      <c r="A5947" s="2">
        <v>42549</v>
      </c>
      <c r="B5947" s="1" t="s">
        <v>4179</v>
      </c>
      <c r="C5947" s="1" t="s">
        <v>3335</v>
      </c>
      <c r="D5947" s="1" t="s">
        <v>3671</v>
      </c>
      <c r="E5947" s="92" t="s">
        <v>3532</v>
      </c>
      <c r="F5947" s="45" t="s">
        <v>3341</v>
      </c>
      <c r="G5947" s="1">
        <v>1</v>
      </c>
      <c r="H5947" s="1" t="s">
        <v>3355</v>
      </c>
      <c r="I5947" s="1" t="s">
        <v>3550</v>
      </c>
      <c r="K5947" s="1" t="str">
        <f>VLOOKUP(L5947,CW!C:D,2,FALSE)</f>
        <v>Jun'16</v>
      </c>
      <c r="L5947" s="1" t="str">
        <f t="shared" si="93"/>
        <v>26'16</v>
      </c>
      <c r="M5947" s="1" t="str">
        <f>VLOOKUP(K5947,CW!D:E,2,FALSE)</f>
        <v>Q1'16</v>
      </c>
    </row>
    <row r="5948" spans="1:13">
      <c r="A5948" s="2">
        <v>42549</v>
      </c>
      <c r="B5948" s="1" t="s">
        <v>4179</v>
      </c>
      <c r="C5948" s="1" t="s">
        <v>3335</v>
      </c>
      <c r="D5948" s="1" t="s">
        <v>3671</v>
      </c>
      <c r="E5948" s="92" t="s">
        <v>3532</v>
      </c>
      <c r="F5948" s="45" t="s">
        <v>4583</v>
      </c>
      <c r="G5948" s="1">
        <v>2</v>
      </c>
      <c r="H5948" s="1" t="s">
        <v>3355</v>
      </c>
      <c r="I5948" s="1" t="s">
        <v>3550</v>
      </c>
      <c r="K5948" s="1" t="str">
        <f>VLOOKUP(L5948,CW!C:D,2,FALSE)</f>
        <v>Jun'16</v>
      </c>
      <c r="L5948" s="1" t="str">
        <f t="shared" si="93"/>
        <v>26'16</v>
      </c>
      <c r="M5948" s="1" t="str">
        <f>VLOOKUP(K5948,CW!D:E,2,FALSE)</f>
        <v>Q1'16</v>
      </c>
    </row>
    <row r="5949" spans="1:13">
      <c r="A5949" s="2">
        <v>42549</v>
      </c>
      <c r="B5949" s="1" t="s">
        <v>4180</v>
      </c>
      <c r="C5949" s="1" t="s">
        <v>3325</v>
      </c>
      <c r="D5949" s="1" t="s">
        <v>3671</v>
      </c>
      <c r="E5949" s="92" t="s">
        <v>3532</v>
      </c>
      <c r="F5949" s="45" t="s">
        <v>3341</v>
      </c>
      <c r="G5949" s="1">
        <v>2</v>
      </c>
      <c r="H5949" s="1" t="s">
        <v>3355</v>
      </c>
      <c r="I5949" s="1" t="s">
        <v>3550</v>
      </c>
      <c r="K5949" s="1" t="str">
        <f>VLOOKUP(L5949,CW!C:D,2,FALSE)</f>
        <v>Jun'16</v>
      </c>
      <c r="L5949" s="1" t="str">
        <f t="shared" si="93"/>
        <v>26'16</v>
      </c>
      <c r="M5949" s="1" t="str">
        <f>VLOOKUP(K5949,CW!D:E,2,FALSE)</f>
        <v>Q1'16</v>
      </c>
    </row>
    <row r="5950" spans="1:13">
      <c r="A5950" s="2">
        <v>42549</v>
      </c>
      <c r="B5950" s="1" t="s">
        <v>4180</v>
      </c>
      <c r="C5950" s="1" t="s">
        <v>3325</v>
      </c>
      <c r="D5950" s="1" t="s">
        <v>3671</v>
      </c>
      <c r="E5950" s="92" t="s">
        <v>3532</v>
      </c>
      <c r="F5950" s="45" t="s">
        <v>4583</v>
      </c>
      <c r="G5950" s="1">
        <v>1</v>
      </c>
      <c r="H5950" s="1" t="s">
        <v>3355</v>
      </c>
      <c r="I5950" s="1" t="s">
        <v>3550</v>
      </c>
      <c r="K5950" s="1" t="str">
        <f>VLOOKUP(L5950,CW!C:D,2,FALSE)</f>
        <v>Jun'16</v>
      </c>
      <c r="L5950" s="1" t="str">
        <f t="shared" si="93"/>
        <v>26'16</v>
      </c>
      <c r="M5950" s="1" t="str">
        <f>VLOOKUP(K5950,CW!D:E,2,FALSE)</f>
        <v>Q1'16</v>
      </c>
    </row>
    <row r="5951" spans="1:13">
      <c r="A5951" s="2">
        <v>42549</v>
      </c>
      <c r="B5951" s="1" t="s">
        <v>4180</v>
      </c>
      <c r="C5951" s="1" t="s">
        <v>3325</v>
      </c>
      <c r="D5951" s="1" t="s">
        <v>3671</v>
      </c>
      <c r="E5951" s="92" t="s">
        <v>3532</v>
      </c>
      <c r="F5951" s="45" t="s">
        <v>4582</v>
      </c>
      <c r="G5951" s="1">
        <v>2</v>
      </c>
      <c r="H5951" s="1" t="s">
        <v>3355</v>
      </c>
      <c r="I5951" s="1" t="s">
        <v>3550</v>
      </c>
      <c r="K5951" s="1" t="str">
        <f>VLOOKUP(L5951,CW!C:D,2,FALSE)</f>
        <v>Jun'16</v>
      </c>
      <c r="L5951" s="1" t="str">
        <f t="shared" si="93"/>
        <v>26'16</v>
      </c>
      <c r="M5951" s="1" t="str">
        <f>VLOOKUP(K5951,CW!D:E,2,FALSE)</f>
        <v>Q1'16</v>
      </c>
    </row>
    <row r="5952" spans="1:13">
      <c r="A5952" s="2">
        <v>42549</v>
      </c>
      <c r="B5952" s="1" t="s">
        <v>4181</v>
      </c>
      <c r="C5952" s="1" t="s">
        <v>3325</v>
      </c>
      <c r="D5952" s="1" t="s">
        <v>3671</v>
      </c>
      <c r="E5952" s="92" t="s">
        <v>3532</v>
      </c>
      <c r="F5952" s="45" t="s">
        <v>4583</v>
      </c>
      <c r="G5952" s="1">
        <v>2</v>
      </c>
      <c r="H5952" s="1" t="s">
        <v>3355</v>
      </c>
      <c r="I5952" s="1" t="s">
        <v>3550</v>
      </c>
      <c r="K5952" s="1" t="str">
        <f>VLOOKUP(L5952,CW!C:D,2,FALSE)</f>
        <v>Jun'16</v>
      </c>
      <c r="L5952" s="1" t="str">
        <f t="shared" si="93"/>
        <v>26'16</v>
      </c>
      <c r="M5952" s="1" t="str">
        <f>VLOOKUP(K5952,CW!D:E,2,FALSE)</f>
        <v>Q1'16</v>
      </c>
    </row>
    <row r="5953" spans="1:13">
      <c r="A5953" s="2">
        <v>42549</v>
      </c>
      <c r="B5953" s="1" t="s">
        <v>4182</v>
      </c>
      <c r="C5953" s="1" t="s">
        <v>3325</v>
      </c>
      <c r="D5953" s="1" t="s">
        <v>3671</v>
      </c>
      <c r="E5953" s="92" t="s">
        <v>3532</v>
      </c>
      <c r="F5953" s="45" t="s">
        <v>4583</v>
      </c>
      <c r="G5953" s="1">
        <v>1</v>
      </c>
      <c r="H5953" s="1" t="s">
        <v>3355</v>
      </c>
      <c r="I5953" s="1" t="s">
        <v>3550</v>
      </c>
      <c r="K5953" s="1" t="str">
        <f>VLOOKUP(L5953,CW!C:D,2,FALSE)</f>
        <v>Jun'16</v>
      </c>
      <c r="L5953" s="1" t="str">
        <f t="shared" si="93"/>
        <v>26'16</v>
      </c>
      <c r="M5953" s="1" t="str">
        <f>VLOOKUP(K5953,CW!D:E,2,FALSE)</f>
        <v>Q1'16</v>
      </c>
    </row>
    <row r="5954" spans="1:13">
      <c r="A5954" s="2">
        <v>42549</v>
      </c>
      <c r="B5954" s="1" t="s">
        <v>4182</v>
      </c>
      <c r="C5954" s="1" t="s">
        <v>3325</v>
      </c>
      <c r="D5954" s="1" t="s">
        <v>3671</v>
      </c>
      <c r="E5954" s="92" t="s">
        <v>3532</v>
      </c>
      <c r="F5954" s="45" t="s">
        <v>4582</v>
      </c>
      <c r="G5954" s="1">
        <v>2</v>
      </c>
      <c r="H5954" s="1" t="s">
        <v>3355</v>
      </c>
      <c r="I5954" s="1" t="s">
        <v>3550</v>
      </c>
      <c r="K5954" s="1" t="str">
        <f>VLOOKUP(L5954,CW!C:D,2,FALSE)</f>
        <v>Jun'16</v>
      </c>
      <c r="L5954" s="1" t="str">
        <f t="shared" si="93"/>
        <v>26'16</v>
      </c>
      <c r="M5954" s="1" t="str">
        <f>VLOOKUP(K5954,CW!D:E,2,FALSE)</f>
        <v>Q1'16</v>
      </c>
    </row>
    <row r="5955" spans="1:13">
      <c r="A5955" s="2">
        <v>42549</v>
      </c>
      <c r="B5955" s="1" t="s">
        <v>4182</v>
      </c>
      <c r="C5955" s="1" t="s">
        <v>3325</v>
      </c>
      <c r="D5955" s="1" t="s">
        <v>3671</v>
      </c>
      <c r="E5955" s="92" t="s">
        <v>3532</v>
      </c>
      <c r="F5955" s="45" t="s">
        <v>3693</v>
      </c>
      <c r="G5955" s="1">
        <v>1</v>
      </c>
      <c r="H5955" s="1" t="s">
        <v>3355</v>
      </c>
      <c r="I5955" s="1" t="s">
        <v>3550</v>
      </c>
      <c r="K5955" s="1" t="str">
        <f>VLOOKUP(L5955,CW!C:D,2,FALSE)</f>
        <v>Jun'16</v>
      </c>
      <c r="L5955" s="1" t="str">
        <f t="shared" si="93"/>
        <v>26'16</v>
      </c>
      <c r="M5955" s="1" t="str">
        <f>VLOOKUP(K5955,CW!D:E,2,FALSE)</f>
        <v>Q1'16</v>
      </c>
    </row>
    <row r="5956" spans="1:13">
      <c r="A5956" s="2">
        <v>42549</v>
      </c>
      <c r="B5956" s="1" t="s">
        <v>4183</v>
      </c>
      <c r="C5956" s="1" t="s">
        <v>3325</v>
      </c>
      <c r="D5956" s="1" t="s">
        <v>3671</v>
      </c>
      <c r="E5956" s="92" t="s">
        <v>3532</v>
      </c>
      <c r="F5956" s="45" t="s">
        <v>3341</v>
      </c>
      <c r="G5956" s="1">
        <v>1</v>
      </c>
      <c r="H5956" s="1" t="s">
        <v>3355</v>
      </c>
      <c r="I5956" s="1" t="s">
        <v>3550</v>
      </c>
      <c r="K5956" s="1" t="str">
        <f>VLOOKUP(L5956,CW!C:D,2,FALSE)</f>
        <v>Jun'16</v>
      </c>
      <c r="L5956" s="1" t="str">
        <f t="shared" si="93"/>
        <v>26'16</v>
      </c>
      <c r="M5956" s="1" t="str">
        <f>VLOOKUP(K5956,CW!D:E,2,FALSE)</f>
        <v>Q1'16</v>
      </c>
    </row>
    <row r="5957" spans="1:13">
      <c r="A5957" s="2">
        <v>42549</v>
      </c>
      <c r="B5957" s="1" t="s">
        <v>4183</v>
      </c>
      <c r="C5957" s="1" t="s">
        <v>3325</v>
      </c>
      <c r="D5957" s="1" t="s">
        <v>3671</v>
      </c>
      <c r="E5957" s="92" t="s">
        <v>3532</v>
      </c>
      <c r="F5957" s="45" t="s">
        <v>4583</v>
      </c>
      <c r="G5957" s="1">
        <v>3</v>
      </c>
      <c r="H5957" s="1" t="s">
        <v>3355</v>
      </c>
      <c r="I5957" s="1" t="s">
        <v>3550</v>
      </c>
      <c r="K5957" s="1" t="str">
        <f>VLOOKUP(L5957,CW!C:D,2,FALSE)</f>
        <v>Jun'16</v>
      </c>
      <c r="L5957" s="1" t="str">
        <f t="shared" ref="L5957:L6020" si="94">CONCATENATE(WEEKNUM(A5957,21),"'",TEXT(A5957,"yy"))</f>
        <v>26'16</v>
      </c>
      <c r="M5957" s="1" t="str">
        <f>VLOOKUP(K5957,CW!D:E,2,FALSE)</f>
        <v>Q1'16</v>
      </c>
    </row>
    <row r="5958" spans="1:13">
      <c r="A5958" s="2">
        <v>42549</v>
      </c>
      <c r="B5958" s="1" t="s">
        <v>4183</v>
      </c>
      <c r="C5958" s="1" t="s">
        <v>3325</v>
      </c>
      <c r="D5958" s="1" t="s">
        <v>3671</v>
      </c>
      <c r="E5958" s="92" t="s">
        <v>3532</v>
      </c>
      <c r="F5958" s="45" t="s">
        <v>4582</v>
      </c>
      <c r="G5958" s="1">
        <v>1</v>
      </c>
      <c r="H5958" s="1" t="s">
        <v>3355</v>
      </c>
      <c r="I5958" s="1" t="s">
        <v>3550</v>
      </c>
      <c r="K5958" s="1" t="str">
        <f>VLOOKUP(L5958,CW!C:D,2,FALSE)</f>
        <v>Jun'16</v>
      </c>
      <c r="L5958" s="1" t="str">
        <f t="shared" si="94"/>
        <v>26'16</v>
      </c>
      <c r="M5958" s="1" t="str">
        <f>VLOOKUP(K5958,CW!D:E,2,FALSE)</f>
        <v>Q1'16</v>
      </c>
    </row>
    <row r="5959" spans="1:13">
      <c r="A5959" s="2">
        <v>42549</v>
      </c>
      <c r="B5959" s="1" t="s">
        <v>4184</v>
      </c>
      <c r="C5959" s="1" t="s">
        <v>3335</v>
      </c>
      <c r="D5959" s="1" t="s">
        <v>3671</v>
      </c>
      <c r="E5959" s="92" t="s">
        <v>3532</v>
      </c>
      <c r="F5959" s="45" t="s">
        <v>3341</v>
      </c>
      <c r="G5959" s="1">
        <v>1</v>
      </c>
      <c r="H5959" s="1" t="s">
        <v>3355</v>
      </c>
      <c r="I5959" s="1" t="s">
        <v>3550</v>
      </c>
      <c r="K5959" s="1" t="str">
        <f>VLOOKUP(L5959,CW!C:D,2,FALSE)</f>
        <v>Jun'16</v>
      </c>
      <c r="L5959" s="1" t="str">
        <f t="shared" si="94"/>
        <v>26'16</v>
      </c>
      <c r="M5959" s="1" t="str">
        <f>VLOOKUP(K5959,CW!D:E,2,FALSE)</f>
        <v>Q1'16</v>
      </c>
    </row>
    <row r="5960" spans="1:13">
      <c r="A5960" s="2">
        <v>42549</v>
      </c>
      <c r="B5960" s="1" t="s">
        <v>4185</v>
      </c>
      <c r="C5960" s="1" t="s">
        <v>3335</v>
      </c>
      <c r="D5960" s="1" t="s">
        <v>3671</v>
      </c>
      <c r="E5960" s="92" t="s">
        <v>3532</v>
      </c>
      <c r="F5960" s="45" t="s">
        <v>3341</v>
      </c>
      <c r="G5960" s="1">
        <v>2</v>
      </c>
      <c r="H5960" s="1" t="s">
        <v>3355</v>
      </c>
      <c r="I5960" s="1" t="s">
        <v>3550</v>
      </c>
      <c r="K5960" s="1" t="str">
        <f>VLOOKUP(L5960,CW!C:D,2,FALSE)</f>
        <v>Jun'16</v>
      </c>
      <c r="L5960" s="1" t="str">
        <f t="shared" si="94"/>
        <v>26'16</v>
      </c>
      <c r="M5960" s="1" t="str">
        <f>VLOOKUP(K5960,CW!D:E,2,FALSE)</f>
        <v>Q1'16</v>
      </c>
    </row>
    <row r="5961" spans="1:13">
      <c r="A5961" s="2">
        <v>42549</v>
      </c>
      <c r="B5961" s="1" t="s">
        <v>4186</v>
      </c>
      <c r="C5961" s="1" t="s">
        <v>3564</v>
      </c>
      <c r="D5961" s="1" t="s">
        <v>3671</v>
      </c>
      <c r="E5961" s="92" t="s">
        <v>3532</v>
      </c>
      <c r="F5961" s="45" t="s">
        <v>3341</v>
      </c>
      <c r="G5961" s="1">
        <v>1</v>
      </c>
      <c r="H5961" s="1" t="s">
        <v>3355</v>
      </c>
      <c r="I5961" s="1" t="s">
        <v>3550</v>
      </c>
      <c r="K5961" s="1" t="str">
        <f>VLOOKUP(L5961,CW!C:D,2,FALSE)</f>
        <v>Jun'16</v>
      </c>
      <c r="L5961" s="1" t="str">
        <f t="shared" si="94"/>
        <v>26'16</v>
      </c>
      <c r="M5961" s="1" t="str">
        <f>VLOOKUP(K5961,CW!D:E,2,FALSE)</f>
        <v>Q1'16</v>
      </c>
    </row>
    <row r="5962" spans="1:13">
      <c r="A5962" s="2">
        <v>42549</v>
      </c>
      <c r="B5962" s="1" t="s">
        <v>4187</v>
      </c>
      <c r="C5962" s="1" t="s">
        <v>3564</v>
      </c>
      <c r="D5962" s="1" t="s">
        <v>3671</v>
      </c>
      <c r="E5962" s="92" t="s">
        <v>3532</v>
      </c>
      <c r="F5962" s="45" t="s">
        <v>4583</v>
      </c>
      <c r="G5962" s="1">
        <v>1</v>
      </c>
      <c r="H5962" s="1" t="s">
        <v>3355</v>
      </c>
      <c r="I5962" s="1" t="s">
        <v>3550</v>
      </c>
      <c r="K5962" s="1" t="str">
        <f>VLOOKUP(L5962,CW!C:D,2,FALSE)</f>
        <v>Jun'16</v>
      </c>
      <c r="L5962" s="1" t="str">
        <f t="shared" si="94"/>
        <v>26'16</v>
      </c>
      <c r="M5962" s="1" t="str">
        <f>VLOOKUP(K5962,CW!D:E,2,FALSE)</f>
        <v>Q1'16</v>
      </c>
    </row>
    <row r="5963" spans="1:13">
      <c r="A5963" s="2">
        <v>42549</v>
      </c>
      <c r="B5963" s="1" t="s">
        <v>4187</v>
      </c>
      <c r="C5963" s="1" t="s">
        <v>3564</v>
      </c>
      <c r="D5963" s="1" t="s">
        <v>3671</v>
      </c>
      <c r="E5963" s="92" t="s">
        <v>3532</v>
      </c>
      <c r="F5963" s="45" t="s">
        <v>4582</v>
      </c>
      <c r="G5963" s="1">
        <v>1</v>
      </c>
      <c r="H5963" s="1" t="s">
        <v>3355</v>
      </c>
      <c r="I5963" s="1" t="s">
        <v>3550</v>
      </c>
      <c r="K5963" s="1" t="str">
        <f>VLOOKUP(L5963,CW!C:D,2,FALSE)</f>
        <v>Jun'16</v>
      </c>
      <c r="L5963" s="1" t="str">
        <f t="shared" si="94"/>
        <v>26'16</v>
      </c>
      <c r="M5963" s="1" t="str">
        <f>VLOOKUP(K5963,CW!D:E,2,FALSE)</f>
        <v>Q1'16</v>
      </c>
    </row>
    <row r="5964" spans="1:13">
      <c r="A5964" s="2">
        <v>42549</v>
      </c>
      <c r="B5964" s="1" t="s">
        <v>4187</v>
      </c>
      <c r="C5964" s="1" t="s">
        <v>3564</v>
      </c>
      <c r="D5964" s="1" t="s">
        <v>3671</v>
      </c>
      <c r="E5964" s="92" t="s">
        <v>3532</v>
      </c>
      <c r="F5964" s="45" t="s">
        <v>3693</v>
      </c>
      <c r="G5964" s="1">
        <v>1</v>
      </c>
      <c r="H5964" s="1" t="s">
        <v>3355</v>
      </c>
      <c r="I5964" s="1" t="s">
        <v>3550</v>
      </c>
      <c r="K5964" s="1" t="str">
        <f>VLOOKUP(L5964,CW!C:D,2,FALSE)</f>
        <v>Jun'16</v>
      </c>
      <c r="L5964" s="1" t="str">
        <f t="shared" si="94"/>
        <v>26'16</v>
      </c>
      <c r="M5964" s="1" t="str">
        <f>VLOOKUP(K5964,CW!D:E,2,FALSE)</f>
        <v>Q1'16</v>
      </c>
    </row>
    <row r="5965" spans="1:13">
      <c r="A5965" s="2">
        <v>42549</v>
      </c>
      <c r="B5965" s="1" t="s">
        <v>4188</v>
      </c>
      <c r="C5965" s="1" t="s">
        <v>3611</v>
      </c>
      <c r="D5965" s="1" t="s">
        <v>3671</v>
      </c>
      <c r="E5965" s="92" t="s">
        <v>3532</v>
      </c>
      <c r="F5965" s="45" t="s">
        <v>3341</v>
      </c>
      <c r="G5965" s="1">
        <v>1</v>
      </c>
      <c r="H5965" s="1" t="s">
        <v>3355</v>
      </c>
      <c r="I5965" s="1" t="s">
        <v>3550</v>
      </c>
      <c r="K5965" s="1" t="str">
        <f>VLOOKUP(L5965,CW!C:D,2,FALSE)</f>
        <v>Jun'16</v>
      </c>
      <c r="L5965" s="1" t="str">
        <f t="shared" si="94"/>
        <v>26'16</v>
      </c>
      <c r="M5965" s="1" t="str">
        <f>VLOOKUP(K5965,CW!D:E,2,FALSE)</f>
        <v>Q1'16</v>
      </c>
    </row>
    <row r="5966" spans="1:13">
      <c r="A5966" s="2">
        <v>42549</v>
      </c>
      <c r="B5966" s="1" t="s">
        <v>4188</v>
      </c>
      <c r="C5966" s="1" t="s">
        <v>3611</v>
      </c>
      <c r="D5966" s="1" t="s">
        <v>3671</v>
      </c>
      <c r="E5966" s="92" t="s">
        <v>3532</v>
      </c>
      <c r="F5966" s="45" t="s">
        <v>4582</v>
      </c>
      <c r="G5966" s="1">
        <v>1</v>
      </c>
      <c r="H5966" s="1" t="s">
        <v>3355</v>
      </c>
      <c r="I5966" s="1" t="s">
        <v>3550</v>
      </c>
      <c r="K5966" s="1" t="str">
        <f>VLOOKUP(L5966,CW!C:D,2,FALSE)</f>
        <v>Jun'16</v>
      </c>
      <c r="L5966" s="1" t="str">
        <f t="shared" si="94"/>
        <v>26'16</v>
      </c>
      <c r="M5966" s="1" t="str">
        <f>VLOOKUP(K5966,CW!D:E,2,FALSE)</f>
        <v>Q1'16</v>
      </c>
    </row>
    <row r="5967" spans="1:13">
      <c r="A5967" s="2">
        <v>42549</v>
      </c>
      <c r="B5967" s="1" t="s">
        <v>4189</v>
      </c>
      <c r="C5967" s="1" t="s">
        <v>4190</v>
      </c>
      <c r="D5967" s="1" t="s">
        <v>3671</v>
      </c>
      <c r="E5967" s="92" t="s">
        <v>3532</v>
      </c>
      <c r="F5967" s="45" t="s">
        <v>3341</v>
      </c>
      <c r="G5967" s="1">
        <v>1</v>
      </c>
      <c r="H5967" s="1" t="s">
        <v>3355</v>
      </c>
      <c r="I5967" s="1" t="s">
        <v>3550</v>
      </c>
      <c r="K5967" s="1" t="str">
        <f>VLOOKUP(L5967,CW!C:D,2,FALSE)</f>
        <v>Jun'16</v>
      </c>
      <c r="L5967" s="1" t="str">
        <f t="shared" si="94"/>
        <v>26'16</v>
      </c>
      <c r="M5967" s="1" t="str">
        <f>VLOOKUP(K5967,CW!D:E,2,FALSE)</f>
        <v>Q1'16</v>
      </c>
    </row>
    <row r="5968" spans="1:13">
      <c r="A5968" s="2">
        <v>42549</v>
      </c>
      <c r="B5968" s="1" t="s">
        <v>4189</v>
      </c>
      <c r="C5968" s="1" t="s">
        <v>4190</v>
      </c>
      <c r="D5968" s="1" t="s">
        <v>3671</v>
      </c>
      <c r="E5968" s="92" t="s">
        <v>3532</v>
      </c>
      <c r="F5968" s="45" t="s">
        <v>4583</v>
      </c>
      <c r="G5968" s="1">
        <v>1</v>
      </c>
      <c r="H5968" s="1" t="s">
        <v>3355</v>
      </c>
      <c r="I5968" s="1" t="s">
        <v>3550</v>
      </c>
      <c r="K5968" s="1" t="str">
        <f>VLOOKUP(L5968,CW!C:D,2,FALSE)</f>
        <v>Jun'16</v>
      </c>
      <c r="L5968" s="1" t="str">
        <f t="shared" si="94"/>
        <v>26'16</v>
      </c>
      <c r="M5968" s="1" t="str">
        <f>VLOOKUP(K5968,CW!D:E,2,FALSE)</f>
        <v>Q1'16</v>
      </c>
    </row>
    <row r="5969" spans="1:13">
      <c r="A5969" s="2">
        <v>42549</v>
      </c>
      <c r="B5969" s="1" t="s">
        <v>4191</v>
      </c>
      <c r="C5969" s="1" t="s">
        <v>3564</v>
      </c>
      <c r="D5969" s="1" t="s">
        <v>3671</v>
      </c>
      <c r="E5969" s="92" t="s">
        <v>3532</v>
      </c>
      <c r="F5969" s="45" t="s">
        <v>3341</v>
      </c>
      <c r="G5969" s="1">
        <v>1</v>
      </c>
      <c r="H5969" s="1" t="s">
        <v>3355</v>
      </c>
      <c r="I5969" s="1" t="s">
        <v>3550</v>
      </c>
      <c r="K5969" s="1" t="str">
        <f>VLOOKUP(L5969,CW!C:D,2,FALSE)</f>
        <v>Jun'16</v>
      </c>
      <c r="L5969" s="1" t="str">
        <f t="shared" si="94"/>
        <v>26'16</v>
      </c>
      <c r="M5969" s="1" t="str">
        <f>VLOOKUP(K5969,CW!D:E,2,FALSE)</f>
        <v>Q1'16</v>
      </c>
    </row>
    <row r="5970" spans="1:13">
      <c r="A5970" s="2">
        <v>42549</v>
      </c>
      <c r="B5970" s="1" t="s">
        <v>4192</v>
      </c>
      <c r="C5970" s="1" t="s">
        <v>3564</v>
      </c>
      <c r="D5970" s="1" t="s">
        <v>3671</v>
      </c>
      <c r="E5970" s="92" t="s">
        <v>3532</v>
      </c>
      <c r="F5970" s="45" t="s">
        <v>4583</v>
      </c>
      <c r="G5970" s="1">
        <v>2</v>
      </c>
      <c r="H5970" s="1" t="s">
        <v>3355</v>
      </c>
      <c r="I5970" s="1" t="s">
        <v>3550</v>
      </c>
      <c r="K5970" s="1" t="str">
        <f>VLOOKUP(L5970,CW!C:D,2,FALSE)</f>
        <v>Jun'16</v>
      </c>
      <c r="L5970" s="1" t="str">
        <f t="shared" si="94"/>
        <v>26'16</v>
      </c>
      <c r="M5970" s="1" t="str">
        <f>VLOOKUP(K5970,CW!D:E,2,FALSE)</f>
        <v>Q1'16</v>
      </c>
    </row>
    <row r="5971" spans="1:13">
      <c r="A5971" s="2">
        <v>42549</v>
      </c>
      <c r="B5971" s="1" t="s">
        <v>4193</v>
      </c>
      <c r="C5971" s="1" t="s">
        <v>3611</v>
      </c>
      <c r="D5971" s="1" t="s">
        <v>3671</v>
      </c>
      <c r="E5971" s="92" t="s">
        <v>3532</v>
      </c>
      <c r="F5971" s="45" t="s">
        <v>3341</v>
      </c>
      <c r="G5971" s="1">
        <v>1</v>
      </c>
      <c r="H5971" s="1" t="s">
        <v>3355</v>
      </c>
      <c r="I5971" s="1" t="s">
        <v>3550</v>
      </c>
      <c r="K5971" s="1" t="str">
        <f>VLOOKUP(L5971,CW!C:D,2,FALSE)</f>
        <v>Jun'16</v>
      </c>
      <c r="L5971" s="1" t="str">
        <f t="shared" si="94"/>
        <v>26'16</v>
      </c>
      <c r="M5971" s="1" t="str">
        <f>VLOOKUP(K5971,CW!D:E,2,FALSE)</f>
        <v>Q1'16</v>
      </c>
    </row>
    <row r="5972" spans="1:13">
      <c r="A5972" s="2">
        <v>42549</v>
      </c>
      <c r="B5972" s="1" t="s">
        <v>4193</v>
      </c>
      <c r="C5972" s="1" t="s">
        <v>3611</v>
      </c>
      <c r="D5972" s="1" t="s">
        <v>3671</v>
      </c>
      <c r="E5972" s="92" t="s">
        <v>3532</v>
      </c>
      <c r="F5972" s="45" t="s">
        <v>4583</v>
      </c>
      <c r="G5972" s="1">
        <v>1</v>
      </c>
      <c r="H5972" s="1" t="s">
        <v>3355</v>
      </c>
      <c r="I5972" s="1" t="s">
        <v>3550</v>
      </c>
      <c r="K5972" s="1" t="str">
        <f>VLOOKUP(L5972,CW!C:D,2,FALSE)</f>
        <v>Jun'16</v>
      </c>
      <c r="L5972" s="1" t="str">
        <f t="shared" si="94"/>
        <v>26'16</v>
      </c>
      <c r="M5972" s="1" t="str">
        <f>VLOOKUP(K5972,CW!D:E,2,FALSE)</f>
        <v>Q1'16</v>
      </c>
    </row>
    <row r="5973" spans="1:13">
      <c r="A5973" s="2">
        <v>42549</v>
      </c>
      <c r="B5973" s="1" t="s">
        <v>4194</v>
      </c>
      <c r="C5973" s="1" t="s">
        <v>3611</v>
      </c>
      <c r="D5973" s="1" t="s">
        <v>3671</v>
      </c>
      <c r="E5973" s="92" t="s">
        <v>3532</v>
      </c>
      <c r="F5973" s="45" t="s">
        <v>3341</v>
      </c>
      <c r="G5973" s="1">
        <v>2</v>
      </c>
      <c r="H5973" s="1" t="s">
        <v>3355</v>
      </c>
      <c r="I5973" s="1" t="s">
        <v>3550</v>
      </c>
      <c r="K5973" s="1" t="str">
        <f>VLOOKUP(L5973,CW!C:D,2,FALSE)</f>
        <v>Jun'16</v>
      </c>
      <c r="L5973" s="1" t="str">
        <f t="shared" si="94"/>
        <v>26'16</v>
      </c>
      <c r="M5973" s="1" t="str">
        <f>VLOOKUP(K5973,CW!D:E,2,FALSE)</f>
        <v>Q1'16</v>
      </c>
    </row>
    <row r="5974" spans="1:13">
      <c r="A5974" s="2">
        <v>42549</v>
      </c>
      <c r="B5974" s="1" t="s">
        <v>4194</v>
      </c>
      <c r="C5974" s="1" t="s">
        <v>3611</v>
      </c>
      <c r="D5974" s="1" t="s">
        <v>3671</v>
      </c>
      <c r="E5974" s="92" t="s">
        <v>3532</v>
      </c>
      <c r="F5974" s="45" t="s">
        <v>4582</v>
      </c>
      <c r="G5974" s="1">
        <v>1</v>
      </c>
      <c r="H5974" s="1" t="s">
        <v>3355</v>
      </c>
      <c r="I5974" s="1" t="s">
        <v>3550</v>
      </c>
      <c r="K5974" s="1" t="str">
        <f>VLOOKUP(L5974,CW!C:D,2,FALSE)</f>
        <v>Jun'16</v>
      </c>
      <c r="L5974" s="1" t="str">
        <f t="shared" si="94"/>
        <v>26'16</v>
      </c>
      <c r="M5974" s="1" t="str">
        <f>VLOOKUP(K5974,CW!D:E,2,FALSE)</f>
        <v>Q1'16</v>
      </c>
    </row>
    <row r="5975" spans="1:13">
      <c r="A5975" s="2">
        <v>42550</v>
      </c>
      <c r="B5975" s="1" t="s">
        <v>4195</v>
      </c>
      <c r="C5975" s="1" t="s">
        <v>3335</v>
      </c>
      <c r="D5975" s="1" t="s">
        <v>3566</v>
      </c>
      <c r="E5975" s="92" t="s">
        <v>3532</v>
      </c>
      <c r="F5975" s="45" t="s">
        <v>3341</v>
      </c>
      <c r="G5975" s="1">
        <v>1</v>
      </c>
      <c r="H5975" s="1" t="s">
        <v>3355</v>
      </c>
      <c r="I5975" s="1" t="s">
        <v>3550</v>
      </c>
      <c r="K5975" s="1" t="str">
        <f>VLOOKUP(L5975,CW!C:D,2,FALSE)</f>
        <v>Jun'16</v>
      </c>
      <c r="L5975" s="1" t="str">
        <f t="shared" si="94"/>
        <v>26'16</v>
      </c>
      <c r="M5975" s="1" t="str">
        <f>VLOOKUP(K5975,CW!D:E,2,FALSE)</f>
        <v>Q1'16</v>
      </c>
    </row>
    <row r="5976" spans="1:13">
      <c r="A5976" s="2">
        <v>42550</v>
      </c>
      <c r="B5976" s="1" t="s">
        <v>4195</v>
      </c>
      <c r="C5976" s="1" t="s">
        <v>3335</v>
      </c>
      <c r="D5976" s="1" t="s">
        <v>3566</v>
      </c>
      <c r="E5976" s="92" t="s">
        <v>3532</v>
      </c>
      <c r="F5976" s="45" t="s">
        <v>4583</v>
      </c>
      <c r="G5976" s="1">
        <v>3</v>
      </c>
      <c r="H5976" s="1" t="s">
        <v>3355</v>
      </c>
      <c r="I5976" s="1" t="s">
        <v>3550</v>
      </c>
      <c r="K5976" s="1" t="str">
        <f>VLOOKUP(L5976,CW!C:D,2,FALSE)</f>
        <v>Jun'16</v>
      </c>
      <c r="L5976" s="1" t="str">
        <f t="shared" si="94"/>
        <v>26'16</v>
      </c>
      <c r="M5976" s="1" t="str">
        <f>VLOOKUP(K5976,CW!D:E,2,FALSE)</f>
        <v>Q1'16</v>
      </c>
    </row>
    <row r="5977" spans="1:13">
      <c r="A5977" s="2">
        <v>42550</v>
      </c>
      <c r="B5977" s="1" t="s">
        <v>4195</v>
      </c>
      <c r="C5977" s="1" t="s">
        <v>3335</v>
      </c>
      <c r="D5977" s="1" t="s">
        <v>3566</v>
      </c>
      <c r="E5977" s="92" t="s">
        <v>3532</v>
      </c>
      <c r="F5977" s="98" t="s">
        <v>4584</v>
      </c>
      <c r="G5977" s="1">
        <v>1</v>
      </c>
      <c r="H5977" s="1" t="s">
        <v>3355</v>
      </c>
      <c r="I5977" s="1" t="s">
        <v>3550</v>
      </c>
      <c r="K5977" s="1" t="str">
        <f>VLOOKUP(L5977,CW!C:D,2,FALSE)</f>
        <v>Jun'16</v>
      </c>
      <c r="L5977" s="1" t="str">
        <f t="shared" si="94"/>
        <v>26'16</v>
      </c>
      <c r="M5977" s="1" t="str">
        <f>VLOOKUP(K5977,CW!D:E,2,FALSE)</f>
        <v>Q1'16</v>
      </c>
    </row>
    <row r="5978" spans="1:13">
      <c r="A5978" s="2">
        <v>42550</v>
      </c>
      <c r="B5978" s="1" t="s">
        <v>4196</v>
      </c>
      <c r="C5978" s="1" t="s">
        <v>3335</v>
      </c>
      <c r="D5978" s="1" t="s">
        <v>3566</v>
      </c>
      <c r="E5978" s="92" t="s">
        <v>3532</v>
      </c>
      <c r="F5978" s="45" t="s">
        <v>4583</v>
      </c>
      <c r="G5978" s="1">
        <v>1</v>
      </c>
      <c r="H5978" s="1" t="s">
        <v>3355</v>
      </c>
      <c r="I5978" s="1" t="s">
        <v>3550</v>
      </c>
      <c r="K5978" s="1" t="str">
        <f>VLOOKUP(L5978,CW!C:D,2,FALSE)</f>
        <v>Jun'16</v>
      </c>
      <c r="L5978" s="1" t="str">
        <f t="shared" si="94"/>
        <v>26'16</v>
      </c>
      <c r="M5978" s="1" t="str">
        <f>VLOOKUP(K5978,CW!D:E,2,FALSE)</f>
        <v>Q1'16</v>
      </c>
    </row>
    <row r="5979" spans="1:13">
      <c r="A5979" s="2">
        <v>42550</v>
      </c>
      <c r="B5979" s="1" t="s">
        <v>4196</v>
      </c>
      <c r="C5979" s="1" t="s">
        <v>3335</v>
      </c>
      <c r="D5979" s="1" t="s">
        <v>3566</v>
      </c>
      <c r="E5979" s="92" t="s">
        <v>3532</v>
      </c>
      <c r="F5979" s="45" t="s">
        <v>3693</v>
      </c>
      <c r="G5979" s="1">
        <v>1</v>
      </c>
      <c r="H5979" s="1" t="s">
        <v>3355</v>
      </c>
      <c r="I5979" s="1" t="s">
        <v>3550</v>
      </c>
      <c r="K5979" s="1" t="str">
        <f>VLOOKUP(L5979,CW!C:D,2,FALSE)</f>
        <v>Jun'16</v>
      </c>
      <c r="L5979" s="1" t="str">
        <f t="shared" si="94"/>
        <v>26'16</v>
      </c>
      <c r="M5979" s="1" t="str">
        <f>VLOOKUP(K5979,CW!D:E,2,FALSE)</f>
        <v>Q1'16</v>
      </c>
    </row>
    <row r="5980" spans="1:13">
      <c r="A5980" s="2">
        <v>42550</v>
      </c>
      <c r="B5980" s="1" t="s">
        <v>4197</v>
      </c>
      <c r="C5980" s="1" t="s">
        <v>3335</v>
      </c>
      <c r="D5980" s="1" t="s">
        <v>3831</v>
      </c>
      <c r="E5980" s="92" t="s">
        <v>3532</v>
      </c>
      <c r="F5980" s="45" t="s">
        <v>3341</v>
      </c>
      <c r="G5980" s="1">
        <v>1</v>
      </c>
      <c r="H5980" s="1" t="s">
        <v>3355</v>
      </c>
      <c r="I5980" s="1" t="s">
        <v>3550</v>
      </c>
      <c r="K5980" s="1" t="str">
        <f>VLOOKUP(L5980,CW!C:D,2,FALSE)</f>
        <v>Jun'16</v>
      </c>
      <c r="L5980" s="1" t="str">
        <f t="shared" si="94"/>
        <v>26'16</v>
      </c>
      <c r="M5980" s="1" t="str">
        <f>VLOOKUP(K5980,CW!D:E,2,FALSE)</f>
        <v>Q1'16</v>
      </c>
    </row>
    <row r="5981" spans="1:13">
      <c r="A5981" s="2">
        <v>42550</v>
      </c>
      <c r="B5981" s="1" t="s">
        <v>4198</v>
      </c>
      <c r="C5981" s="1" t="s">
        <v>3335</v>
      </c>
      <c r="D5981" s="1" t="s">
        <v>3831</v>
      </c>
      <c r="E5981" s="92" t="s">
        <v>3532</v>
      </c>
      <c r="F5981" s="45" t="s">
        <v>3341</v>
      </c>
      <c r="G5981" s="1">
        <v>2</v>
      </c>
      <c r="H5981" s="1" t="s">
        <v>3355</v>
      </c>
      <c r="I5981" s="1" t="s">
        <v>3550</v>
      </c>
      <c r="K5981" s="1" t="str">
        <f>VLOOKUP(L5981,CW!C:D,2,FALSE)</f>
        <v>Jun'16</v>
      </c>
      <c r="L5981" s="1" t="str">
        <f t="shared" si="94"/>
        <v>26'16</v>
      </c>
      <c r="M5981" s="1" t="str">
        <f>VLOOKUP(K5981,CW!D:E,2,FALSE)</f>
        <v>Q1'16</v>
      </c>
    </row>
    <row r="5982" spans="1:13">
      <c r="A5982" s="2">
        <v>42550</v>
      </c>
      <c r="B5982" s="1" t="s">
        <v>4199</v>
      </c>
      <c r="C5982" s="1" t="s">
        <v>3326</v>
      </c>
      <c r="D5982" s="1" t="s">
        <v>3831</v>
      </c>
      <c r="E5982" s="92" t="s">
        <v>3532</v>
      </c>
      <c r="F5982" s="45" t="s">
        <v>3341</v>
      </c>
      <c r="G5982" s="1">
        <v>3</v>
      </c>
      <c r="H5982" s="1" t="s">
        <v>3355</v>
      </c>
      <c r="I5982" s="1" t="s">
        <v>3550</v>
      </c>
      <c r="K5982" s="1" t="str">
        <f>VLOOKUP(L5982,CW!C:D,2,FALSE)</f>
        <v>Jun'16</v>
      </c>
      <c r="L5982" s="1" t="str">
        <f t="shared" si="94"/>
        <v>26'16</v>
      </c>
      <c r="M5982" s="1" t="str">
        <f>VLOOKUP(K5982,CW!D:E,2,FALSE)</f>
        <v>Q1'16</v>
      </c>
    </row>
    <row r="5983" spans="1:13">
      <c r="A5983" s="2">
        <v>42550</v>
      </c>
      <c r="B5983" s="1" t="s">
        <v>4199</v>
      </c>
      <c r="C5983" s="1" t="s">
        <v>3326</v>
      </c>
      <c r="D5983" s="1" t="s">
        <v>3831</v>
      </c>
      <c r="E5983" s="92" t="s">
        <v>3532</v>
      </c>
      <c r="F5983" s="45" t="s">
        <v>4592</v>
      </c>
      <c r="G5983" s="1">
        <v>1</v>
      </c>
      <c r="H5983" s="1" t="s">
        <v>3355</v>
      </c>
      <c r="I5983" s="1" t="s">
        <v>3550</v>
      </c>
      <c r="K5983" s="1" t="str">
        <f>VLOOKUP(L5983,CW!C:D,2,FALSE)</f>
        <v>Jun'16</v>
      </c>
      <c r="L5983" s="1" t="str">
        <f t="shared" si="94"/>
        <v>26'16</v>
      </c>
      <c r="M5983" s="1" t="str">
        <f>VLOOKUP(K5983,CW!D:E,2,FALSE)</f>
        <v>Q1'16</v>
      </c>
    </row>
    <row r="5984" spans="1:13">
      <c r="A5984" s="2">
        <v>42550</v>
      </c>
      <c r="B5984" s="1" t="s">
        <v>4199</v>
      </c>
      <c r="C5984" s="1" t="s">
        <v>3326</v>
      </c>
      <c r="D5984" s="1" t="s">
        <v>3831</v>
      </c>
      <c r="E5984" s="92" t="s">
        <v>3532</v>
      </c>
      <c r="F5984" s="45" t="s">
        <v>4583</v>
      </c>
      <c r="G5984" s="1">
        <v>2</v>
      </c>
      <c r="H5984" s="1" t="s">
        <v>3355</v>
      </c>
      <c r="I5984" s="1" t="s">
        <v>3550</v>
      </c>
      <c r="K5984" s="1" t="str">
        <f>VLOOKUP(L5984,CW!C:D,2,FALSE)</f>
        <v>Jun'16</v>
      </c>
      <c r="L5984" s="1" t="str">
        <f t="shared" si="94"/>
        <v>26'16</v>
      </c>
      <c r="M5984" s="1" t="str">
        <f>VLOOKUP(K5984,CW!D:E,2,FALSE)</f>
        <v>Q1'16</v>
      </c>
    </row>
    <row r="5985" spans="1:13">
      <c r="A5985" s="2">
        <v>42550</v>
      </c>
      <c r="B5985" s="1" t="s">
        <v>4199</v>
      </c>
      <c r="C5985" s="1" t="s">
        <v>3326</v>
      </c>
      <c r="D5985" s="1" t="s">
        <v>3831</v>
      </c>
      <c r="E5985" s="92" t="s">
        <v>3532</v>
      </c>
      <c r="F5985" s="98" t="s">
        <v>4584</v>
      </c>
      <c r="G5985" s="1">
        <v>1</v>
      </c>
      <c r="H5985" s="1" t="s">
        <v>3355</v>
      </c>
      <c r="I5985" s="1" t="s">
        <v>3550</v>
      </c>
      <c r="K5985" s="1" t="str">
        <f>VLOOKUP(L5985,CW!C:D,2,FALSE)</f>
        <v>Jun'16</v>
      </c>
      <c r="L5985" s="1" t="str">
        <f t="shared" si="94"/>
        <v>26'16</v>
      </c>
      <c r="M5985" s="1" t="str">
        <f>VLOOKUP(K5985,CW!D:E,2,FALSE)</f>
        <v>Q1'16</v>
      </c>
    </row>
    <row r="5986" spans="1:13">
      <c r="A5986" s="2">
        <v>42550</v>
      </c>
      <c r="B5986" s="1" t="s">
        <v>4200</v>
      </c>
      <c r="C5986" s="1" t="s">
        <v>3326</v>
      </c>
      <c r="D5986" s="1" t="s">
        <v>3831</v>
      </c>
      <c r="E5986" s="92" t="s">
        <v>3532</v>
      </c>
      <c r="F5986" s="45" t="s">
        <v>3341</v>
      </c>
      <c r="G5986" s="1">
        <v>3</v>
      </c>
      <c r="H5986" s="1" t="s">
        <v>3355</v>
      </c>
      <c r="I5986" s="1" t="s">
        <v>3550</v>
      </c>
      <c r="K5986" s="1" t="str">
        <f>VLOOKUP(L5986,CW!C:D,2,FALSE)</f>
        <v>Jun'16</v>
      </c>
      <c r="L5986" s="1" t="str">
        <f t="shared" si="94"/>
        <v>26'16</v>
      </c>
      <c r="M5986" s="1" t="str">
        <f>VLOOKUP(K5986,CW!D:E,2,FALSE)</f>
        <v>Q1'16</v>
      </c>
    </row>
    <row r="5987" spans="1:13">
      <c r="A5987" s="2">
        <v>42550</v>
      </c>
      <c r="B5987" s="1" t="s">
        <v>4201</v>
      </c>
      <c r="C5987" s="1" t="s">
        <v>3335</v>
      </c>
      <c r="D5987" s="1" t="s">
        <v>3831</v>
      </c>
      <c r="E5987" s="92" t="s">
        <v>3532</v>
      </c>
      <c r="F5987" s="45" t="s">
        <v>3341</v>
      </c>
      <c r="G5987" s="1">
        <v>1</v>
      </c>
      <c r="H5987" s="1" t="s">
        <v>3355</v>
      </c>
      <c r="I5987" s="1" t="s">
        <v>3550</v>
      </c>
      <c r="K5987" s="1" t="str">
        <f>VLOOKUP(L5987,CW!C:D,2,FALSE)</f>
        <v>Jun'16</v>
      </c>
      <c r="L5987" s="1" t="str">
        <f t="shared" si="94"/>
        <v>26'16</v>
      </c>
      <c r="M5987" s="1" t="str">
        <f>VLOOKUP(K5987,CW!D:E,2,FALSE)</f>
        <v>Q1'16</v>
      </c>
    </row>
    <row r="5988" spans="1:13">
      <c r="A5988" s="2">
        <v>42550</v>
      </c>
      <c r="B5988" s="1" t="s">
        <v>4201</v>
      </c>
      <c r="C5988" s="1" t="s">
        <v>3335</v>
      </c>
      <c r="D5988" s="1" t="s">
        <v>3831</v>
      </c>
      <c r="E5988" s="92" t="s">
        <v>3532</v>
      </c>
      <c r="F5988" s="98" t="s">
        <v>4584</v>
      </c>
      <c r="G5988" s="1">
        <v>1</v>
      </c>
      <c r="H5988" s="1" t="s">
        <v>3355</v>
      </c>
      <c r="I5988" s="1" t="s">
        <v>3550</v>
      </c>
      <c r="K5988" s="1" t="str">
        <f>VLOOKUP(L5988,CW!C:D,2,FALSE)</f>
        <v>Jun'16</v>
      </c>
      <c r="L5988" s="1" t="str">
        <f t="shared" si="94"/>
        <v>26'16</v>
      </c>
      <c r="M5988" s="1" t="str">
        <f>VLOOKUP(K5988,CW!D:E,2,FALSE)</f>
        <v>Q1'16</v>
      </c>
    </row>
    <row r="5989" spans="1:13">
      <c r="A5989" s="2">
        <v>42550</v>
      </c>
      <c r="B5989" s="1" t="s">
        <v>4202</v>
      </c>
      <c r="C5989" s="1" t="s">
        <v>3326</v>
      </c>
      <c r="D5989" s="1" t="s">
        <v>3831</v>
      </c>
      <c r="E5989" s="92" t="s">
        <v>3532</v>
      </c>
      <c r="F5989" s="45" t="s">
        <v>4583</v>
      </c>
      <c r="G5989" s="1">
        <v>1</v>
      </c>
      <c r="H5989" s="1" t="s">
        <v>3355</v>
      </c>
      <c r="I5989" s="1" t="s">
        <v>3550</v>
      </c>
      <c r="K5989" s="1" t="str">
        <f>VLOOKUP(L5989,CW!C:D,2,FALSE)</f>
        <v>Jun'16</v>
      </c>
      <c r="L5989" s="1" t="str">
        <f t="shared" si="94"/>
        <v>26'16</v>
      </c>
      <c r="M5989" s="1" t="str">
        <f>VLOOKUP(K5989,CW!D:E,2,FALSE)</f>
        <v>Q1'16</v>
      </c>
    </row>
    <row r="5990" spans="1:13">
      <c r="A5990" s="2">
        <v>42550</v>
      </c>
      <c r="B5990" s="1" t="s">
        <v>4202</v>
      </c>
      <c r="C5990" s="1" t="s">
        <v>3326</v>
      </c>
      <c r="D5990" s="1" t="s">
        <v>3831</v>
      </c>
      <c r="E5990" s="92" t="s">
        <v>3532</v>
      </c>
      <c r="F5990" s="45" t="s">
        <v>4582</v>
      </c>
      <c r="G5990" s="1">
        <v>1</v>
      </c>
      <c r="H5990" s="1" t="s">
        <v>3355</v>
      </c>
      <c r="I5990" s="1" t="s">
        <v>3550</v>
      </c>
      <c r="K5990" s="1" t="str">
        <f>VLOOKUP(L5990,CW!C:D,2,FALSE)</f>
        <v>Jun'16</v>
      </c>
      <c r="L5990" s="1" t="str">
        <f t="shared" si="94"/>
        <v>26'16</v>
      </c>
      <c r="M5990" s="1" t="str">
        <f>VLOOKUP(K5990,CW!D:E,2,FALSE)</f>
        <v>Q1'16</v>
      </c>
    </row>
    <row r="5991" spans="1:13">
      <c r="A5991" s="2">
        <v>42550</v>
      </c>
      <c r="B5991" s="1" t="s">
        <v>4203</v>
      </c>
      <c r="C5991" s="1" t="s">
        <v>3326</v>
      </c>
      <c r="D5991" s="1" t="s">
        <v>3566</v>
      </c>
      <c r="E5991" s="92" t="s">
        <v>3532</v>
      </c>
      <c r="F5991" s="45" t="s">
        <v>3341</v>
      </c>
      <c r="G5991" s="1">
        <v>2</v>
      </c>
      <c r="H5991" s="1" t="s">
        <v>3355</v>
      </c>
      <c r="I5991" s="1" t="s">
        <v>3550</v>
      </c>
      <c r="K5991" s="1" t="str">
        <f>VLOOKUP(L5991,CW!C:D,2,FALSE)</f>
        <v>Jun'16</v>
      </c>
      <c r="L5991" s="1" t="str">
        <f t="shared" si="94"/>
        <v>26'16</v>
      </c>
      <c r="M5991" s="1" t="str">
        <f>VLOOKUP(K5991,CW!D:E,2,FALSE)</f>
        <v>Q1'16</v>
      </c>
    </row>
    <row r="5992" spans="1:13">
      <c r="A5992" s="2">
        <v>42550</v>
      </c>
      <c r="B5992" s="1" t="s">
        <v>4204</v>
      </c>
      <c r="C5992" s="1" t="s">
        <v>3326</v>
      </c>
      <c r="D5992" s="1" t="s">
        <v>3831</v>
      </c>
      <c r="E5992" s="92" t="s">
        <v>3532</v>
      </c>
      <c r="F5992" s="45" t="s">
        <v>3341</v>
      </c>
      <c r="G5992" s="1">
        <v>2</v>
      </c>
      <c r="H5992" s="1" t="s">
        <v>3355</v>
      </c>
      <c r="I5992" s="1" t="s">
        <v>3550</v>
      </c>
      <c r="K5992" s="1" t="str">
        <f>VLOOKUP(L5992,CW!C:D,2,FALSE)</f>
        <v>Jun'16</v>
      </c>
      <c r="L5992" s="1" t="str">
        <f t="shared" si="94"/>
        <v>26'16</v>
      </c>
      <c r="M5992" s="1" t="str">
        <f>VLOOKUP(K5992,CW!D:E,2,FALSE)</f>
        <v>Q1'16</v>
      </c>
    </row>
    <row r="5993" spans="1:13">
      <c r="A5993" s="2">
        <v>42550</v>
      </c>
      <c r="B5993" s="1" t="s">
        <v>4204</v>
      </c>
      <c r="C5993" s="1" t="s">
        <v>3326</v>
      </c>
      <c r="D5993" s="1" t="s">
        <v>3831</v>
      </c>
      <c r="E5993" s="92" t="s">
        <v>3532</v>
      </c>
      <c r="F5993" s="45" t="s">
        <v>4592</v>
      </c>
      <c r="G5993" s="1">
        <v>1</v>
      </c>
      <c r="H5993" s="1" t="s">
        <v>3355</v>
      </c>
      <c r="I5993" s="1" t="s">
        <v>3550</v>
      </c>
      <c r="K5993" s="1" t="str">
        <f>VLOOKUP(L5993,CW!C:D,2,FALSE)</f>
        <v>Jun'16</v>
      </c>
      <c r="L5993" s="1" t="str">
        <f t="shared" si="94"/>
        <v>26'16</v>
      </c>
      <c r="M5993" s="1" t="str">
        <f>VLOOKUP(K5993,CW!D:E,2,FALSE)</f>
        <v>Q1'16</v>
      </c>
    </row>
    <row r="5994" spans="1:13">
      <c r="A5994" s="2">
        <v>42550</v>
      </c>
      <c r="B5994" s="1" t="s">
        <v>4204</v>
      </c>
      <c r="C5994" s="1" t="s">
        <v>3326</v>
      </c>
      <c r="D5994" s="1" t="s">
        <v>3831</v>
      </c>
      <c r="E5994" s="92" t="s">
        <v>3532</v>
      </c>
      <c r="F5994" s="45" t="s">
        <v>4583</v>
      </c>
      <c r="G5994" s="1">
        <v>1</v>
      </c>
      <c r="H5994" s="1" t="s">
        <v>3355</v>
      </c>
      <c r="I5994" s="1" t="s">
        <v>3550</v>
      </c>
      <c r="K5994" s="1" t="str">
        <f>VLOOKUP(L5994,CW!C:D,2,FALSE)</f>
        <v>Jun'16</v>
      </c>
      <c r="L5994" s="1" t="str">
        <f t="shared" si="94"/>
        <v>26'16</v>
      </c>
      <c r="M5994" s="1" t="str">
        <f>VLOOKUP(K5994,CW!D:E,2,FALSE)</f>
        <v>Q1'16</v>
      </c>
    </row>
    <row r="5995" spans="1:13">
      <c r="A5995" s="2">
        <v>42550</v>
      </c>
      <c r="B5995" s="1" t="s">
        <v>4205</v>
      </c>
      <c r="C5995" s="1" t="s">
        <v>3326</v>
      </c>
      <c r="D5995" s="1" t="s">
        <v>3566</v>
      </c>
      <c r="E5995" s="92" t="s">
        <v>3532</v>
      </c>
      <c r="F5995" s="98" t="s">
        <v>4584</v>
      </c>
      <c r="G5995" s="1">
        <v>1</v>
      </c>
      <c r="H5995" s="1" t="s">
        <v>3355</v>
      </c>
      <c r="I5995" s="1" t="s">
        <v>3550</v>
      </c>
      <c r="K5995" s="1" t="str">
        <f>VLOOKUP(L5995,CW!C:D,2,FALSE)</f>
        <v>Jun'16</v>
      </c>
      <c r="L5995" s="1" t="str">
        <f t="shared" si="94"/>
        <v>26'16</v>
      </c>
      <c r="M5995" s="1" t="str">
        <f>VLOOKUP(K5995,CW!D:E,2,FALSE)</f>
        <v>Q1'16</v>
      </c>
    </row>
    <row r="5996" spans="1:13">
      <c r="A5996" s="2">
        <v>42550</v>
      </c>
      <c r="B5996" s="1" t="s">
        <v>4206</v>
      </c>
      <c r="C5996" s="1" t="s">
        <v>3326</v>
      </c>
      <c r="D5996" s="1" t="s">
        <v>3566</v>
      </c>
      <c r="E5996" s="92" t="s">
        <v>3532</v>
      </c>
      <c r="F5996" s="45" t="s">
        <v>3341</v>
      </c>
      <c r="G5996" s="1">
        <v>2</v>
      </c>
      <c r="H5996" s="1" t="s">
        <v>3355</v>
      </c>
      <c r="I5996" s="1" t="s">
        <v>3550</v>
      </c>
      <c r="K5996" s="1" t="str">
        <f>VLOOKUP(L5996,CW!C:D,2,FALSE)</f>
        <v>Jun'16</v>
      </c>
      <c r="L5996" s="1" t="str">
        <f t="shared" si="94"/>
        <v>26'16</v>
      </c>
      <c r="M5996" s="1" t="str">
        <f>VLOOKUP(K5996,CW!D:E,2,FALSE)</f>
        <v>Q1'16</v>
      </c>
    </row>
    <row r="5997" spans="1:13">
      <c r="A5997" s="2">
        <v>42550</v>
      </c>
      <c r="B5997" s="1" t="s">
        <v>4207</v>
      </c>
      <c r="C5997" s="1" t="s">
        <v>3325</v>
      </c>
      <c r="E5997" s="92" t="s">
        <v>3532</v>
      </c>
      <c r="F5997" s="45" t="s">
        <v>3341</v>
      </c>
      <c r="G5997" s="1">
        <v>2</v>
      </c>
      <c r="H5997" s="1" t="s">
        <v>3355</v>
      </c>
      <c r="I5997" s="1" t="s">
        <v>3550</v>
      </c>
      <c r="K5997" s="1" t="str">
        <f>VLOOKUP(L5997,CW!C:D,2,FALSE)</f>
        <v>Jun'16</v>
      </c>
      <c r="L5997" s="1" t="str">
        <f t="shared" si="94"/>
        <v>26'16</v>
      </c>
      <c r="M5997" s="1" t="str">
        <f>VLOOKUP(K5997,CW!D:E,2,FALSE)</f>
        <v>Q1'16</v>
      </c>
    </row>
    <row r="5998" spans="1:13">
      <c r="A5998" s="2">
        <v>42550</v>
      </c>
      <c r="B5998" s="1" t="s">
        <v>4207</v>
      </c>
      <c r="C5998" s="1" t="s">
        <v>3325</v>
      </c>
      <c r="E5998" s="92" t="s">
        <v>3532</v>
      </c>
      <c r="F5998" s="45" t="s">
        <v>4583</v>
      </c>
      <c r="G5998" s="1">
        <v>1</v>
      </c>
      <c r="H5998" s="1" t="s">
        <v>3355</v>
      </c>
      <c r="I5998" s="1" t="s">
        <v>3550</v>
      </c>
      <c r="K5998" s="1" t="str">
        <f>VLOOKUP(L5998,CW!C:D,2,FALSE)</f>
        <v>Jun'16</v>
      </c>
      <c r="L5998" s="1" t="str">
        <f t="shared" si="94"/>
        <v>26'16</v>
      </c>
      <c r="M5998" s="1" t="str">
        <f>VLOOKUP(K5998,CW!D:E,2,FALSE)</f>
        <v>Q1'16</v>
      </c>
    </row>
    <row r="5999" spans="1:13">
      <c r="A5999" s="2">
        <v>42550</v>
      </c>
      <c r="B5999" s="1" t="s">
        <v>4208</v>
      </c>
      <c r="C5999" s="1" t="s">
        <v>3335</v>
      </c>
      <c r="D5999" s="1" t="s">
        <v>3831</v>
      </c>
      <c r="E5999" s="92" t="s">
        <v>3532</v>
      </c>
      <c r="F5999" s="45" t="s">
        <v>4592</v>
      </c>
      <c r="G5999" s="1">
        <v>1</v>
      </c>
      <c r="H5999" s="1" t="s">
        <v>3355</v>
      </c>
      <c r="I5999" s="1" t="s">
        <v>3550</v>
      </c>
      <c r="K5999" s="1" t="str">
        <f>VLOOKUP(L5999,CW!C:D,2,FALSE)</f>
        <v>Jun'16</v>
      </c>
      <c r="L5999" s="1" t="str">
        <f t="shared" si="94"/>
        <v>26'16</v>
      </c>
      <c r="M5999" s="1" t="str">
        <f>VLOOKUP(K5999,CW!D:E,2,FALSE)</f>
        <v>Q1'16</v>
      </c>
    </row>
    <row r="6000" spans="1:13">
      <c r="A6000" s="2">
        <v>42550</v>
      </c>
      <c r="B6000" s="1" t="s">
        <v>4209</v>
      </c>
      <c r="C6000" s="1" t="s">
        <v>3335</v>
      </c>
      <c r="D6000" s="1" t="s">
        <v>3831</v>
      </c>
      <c r="E6000" s="92" t="s">
        <v>3532</v>
      </c>
      <c r="F6000" s="45" t="s">
        <v>4592</v>
      </c>
      <c r="G6000" s="1">
        <v>1</v>
      </c>
      <c r="H6000" s="1" t="s">
        <v>3355</v>
      </c>
      <c r="I6000" s="1" t="s">
        <v>3550</v>
      </c>
      <c r="K6000" s="1" t="str">
        <f>VLOOKUP(L6000,CW!C:D,2,FALSE)</f>
        <v>Jun'16</v>
      </c>
      <c r="L6000" s="1" t="str">
        <f t="shared" si="94"/>
        <v>26'16</v>
      </c>
      <c r="M6000" s="1" t="str">
        <f>VLOOKUP(K6000,CW!D:E,2,FALSE)</f>
        <v>Q1'16</v>
      </c>
    </row>
    <row r="6001" spans="1:13">
      <c r="A6001" s="2">
        <v>42550</v>
      </c>
      <c r="B6001" s="1" t="s">
        <v>4210</v>
      </c>
      <c r="C6001" s="1" t="s">
        <v>3335</v>
      </c>
      <c r="D6001" s="1" t="s">
        <v>3831</v>
      </c>
      <c r="E6001" s="92" t="s">
        <v>3532</v>
      </c>
      <c r="F6001" s="45" t="s">
        <v>3341</v>
      </c>
      <c r="G6001" s="1">
        <v>1</v>
      </c>
      <c r="H6001" s="1" t="s">
        <v>3355</v>
      </c>
      <c r="I6001" s="1" t="s">
        <v>3550</v>
      </c>
      <c r="K6001" s="1" t="str">
        <f>VLOOKUP(L6001,CW!C:D,2,FALSE)</f>
        <v>Jun'16</v>
      </c>
      <c r="L6001" s="1" t="str">
        <f t="shared" si="94"/>
        <v>26'16</v>
      </c>
      <c r="M6001" s="1" t="str">
        <f>VLOOKUP(K6001,CW!D:E,2,FALSE)</f>
        <v>Q1'16</v>
      </c>
    </row>
    <row r="6002" spans="1:13">
      <c r="A6002" s="2">
        <v>42550</v>
      </c>
      <c r="B6002" s="1" t="s">
        <v>4210</v>
      </c>
      <c r="C6002" s="1" t="s">
        <v>3335</v>
      </c>
      <c r="D6002" s="1" t="s">
        <v>3831</v>
      </c>
      <c r="E6002" s="92" t="s">
        <v>3532</v>
      </c>
      <c r="F6002" s="45" t="s">
        <v>4592</v>
      </c>
      <c r="G6002" s="1">
        <v>1</v>
      </c>
      <c r="H6002" s="1" t="s">
        <v>3355</v>
      </c>
      <c r="I6002" s="1" t="s">
        <v>3550</v>
      </c>
      <c r="K6002" s="1" t="str">
        <f>VLOOKUP(L6002,CW!C:D,2,FALSE)</f>
        <v>Jun'16</v>
      </c>
      <c r="L6002" s="1" t="str">
        <f t="shared" si="94"/>
        <v>26'16</v>
      </c>
      <c r="M6002" s="1" t="str">
        <f>VLOOKUP(K6002,CW!D:E,2,FALSE)</f>
        <v>Q1'16</v>
      </c>
    </row>
    <row r="6003" spans="1:13">
      <c r="A6003" s="2">
        <v>42550</v>
      </c>
      <c r="B6003" s="1" t="s">
        <v>4211</v>
      </c>
      <c r="C6003" s="1" t="s">
        <v>3335</v>
      </c>
      <c r="D6003" s="1" t="s">
        <v>3831</v>
      </c>
      <c r="E6003" s="92" t="s">
        <v>3532</v>
      </c>
      <c r="F6003" s="45" t="s">
        <v>4582</v>
      </c>
      <c r="G6003" s="1">
        <v>1</v>
      </c>
      <c r="H6003" s="1" t="s">
        <v>3355</v>
      </c>
      <c r="I6003" s="1" t="s">
        <v>3550</v>
      </c>
      <c r="K6003" s="1" t="str">
        <f>VLOOKUP(L6003,CW!C:D,2,FALSE)</f>
        <v>Jun'16</v>
      </c>
      <c r="L6003" s="1" t="str">
        <f t="shared" si="94"/>
        <v>26'16</v>
      </c>
      <c r="M6003" s="1" t="str">
        <f>VLOOKUP(K6003,CW!D:E,2,FALSE)</f>
        <v>Q1'16</v>
      </c>
    </row>
    <row r="6004" spans="1:13">
      <c r="A6004" s="2">
        <v>42550</v>
      </c>
      <c r="B6004" s="1" t="s">
        <v>4212</v>
      </c>
      <c r="C6004" s="1" t="s">
        <v>3335</v>
      </c>
      <c r="D6004" s="1" t="s">
        <v>3831</v>
      </c>
      <c r="E6004" s="92" t="s">
        <v>3532</v>
      </c>
      <c r="F6004" s="45" t="s">
        <v>3341</v>
      </c>
      <c r="G6004" s="1">
        <v>1</v>
      </c>
      <c r="H6004" s="1" t="s">
        <v>3355</v>
      </c>
      <c r="I6004" s="1" t="s">
        <v>3550</v>
      </c>
      <c r="K6004" s="1" t="str">
        <f>VLOOKUP(L6004,CW!C:D,2,FALSE)</f>
        <v>Jun'16</v>
      </c>
      <c r="L6004" s="1" t="str">
        <f t="shared" si="94"/>
        <v>26'16</v>
      </c>
      <c r="M6004" s="1" t="str">
        <f>VLOOKUP(K6004,CW!D:E,2,FALSE)</f>
        <v>Q1'16</v>
      </c>
    </row>
    <row r="6005" spans="1:13">
      <c r="A6005" s="2">
        <v>42550</v>
      </c>
      <c r="B6005" s="1" t="s">
        <v>4213</v>
      </c>
      <c r="C6005" s="1" t="s">
        <v>3326</v>
      </c>
      <c r="E6005" s="92" t="s">
        <v>3532</v>
      </c>
      <c r="F6005" s="45" t="s">
        <v>3341</v>
      </c>
      <c r="G6005" s="1">
        <v>1</v>
      </c>
      <c r="H6005" s="1" t="s">
        <v>3355</v>
      </c>
      <c r="I6005" s="1" t="s">
        <v>3550</v>
      </c>
      <c r="K6005" s="1" t="str">
        <f>VLOOKUP(L6005,CW!C:D,2,FALSE)</f>
        <v>Jun'16</v>
      </c>
      <c r="L6005" s="1" t="str">
        <f t="shared" si="94"/>
        <v>26'16</v>
      </c>
      <c r="M6005" s="1" t="str">
        <f>VLOOKUP(K6005,CW!D:E,2,FALSE)</f>
        <v>Q1'16</v>
      </c>
    </row>
    <row r="6006" spans="1:13">
      <c r="A6006" s="2">
        <v>42550</v>
      </c>
      <c r="B6006" s="1" t="s">
        <v>4213</v>
      </c>
      <c r="C6006" s="1" t="s">
        <v>3326</v>
      </c>
      <c r="E6006" s="92" t="s">
        <v>3532</v>
      </c>
      <c r="F6006" s="45" t="s">
        <v>4583</v>
      </c>
      <c r="G6006" s="1">
        <v>1</v>
      </c>
      <c r="H6006" s="1" t="s">
        <v>3355</v>
      </c>
      <c r="I6006" s="1" t="s">
        <v>3550</v>
      </c>
      <c r="K6006" s="1" t="str">
        <f>VLOOKUP(L6006,CW!C:D,2,FALSE)</f>
        <v>Jun'16</v>
      </c>
      <c r="L6006" s="1" t="str">
        <f t="shared" si="94"/>
        <v>26'16</v>
      </c>
      <c r="M6006" s="1" t="str">
        <f>VLOOKUP(K6006,CW!D:E,2,FALSE)</f>
        <v>Q1'16</v>
      </c>
    </row>
    <row r="6007" spans="1:13">
      <c r="A6007" s="2">
        <v>42550</v>
      </c>
      <c r="B6007" s="1" t="s">
        <v>4214</v>
      </c>
      <c r="C6007" s="1" t="s">
        <v>3340</v>
      </c>
      <c r="D6007" s="1" t="s">
        <v>3566</v>
      </c>
      <c r="E6007" s="92" t="s">
        <v>3532</v>
      </c>
      <c r="F6007" s="45" t="s">
        <v>3341</v>
      </c>
      <c r="G6007" s="1">
        <v>1</v>
      </c>
      <c r="H6007" s="1" t="s">
        <v>3355</v>
      </c>
      <c r="I6007" s="1" t="s">
        <v>3550</v>
      </c>
      <c r="K6007" s="1" t="str">
        <f>VLOOKUP(L6007,CW!C:D,2,FALSE)</f>
        <v>Jun'16</v>
      </c>
      <c r="L6007" s="1" t="str">
        <f t="shared" si="94"/>
        <v>26'16</v>
      </c>
      <c r="M6007" s="1" t="str">
        <f>VLOOKUP(K6007,CW!D:E,2,FALSE)</f>
        <v>Q1'16</v>
      </c>
    </row>
    <row r="6008" spans="1:13">
      <c r="A6008" s="2">
        <v>42550</v>
      </c>
      <c r="B6008" s="1" t="s">
        <v>4215</v>
      </c>
      <c r="C6008" s="1" t="s">
        <v>3326</v>
      </c>
      <c r="D6008" s="1" t="s">
        <v>3831</v>
      </c>
      <c r="E6008" s="92" t="s">
        <v>3532</v>
      </c>
      <c r="F6008" s="45" t="s">
        <v>3341</v>
      </c>
      <c r="G6008" s="1">
        <v>2</v>
      </c>
      <c r="H6008" s="1" t="s">
        <v>3355</v>
      </c>
      <c r="I6008" s="1" t="s">
        <v>3550</v>
      </c>
      <c r="K6008" s="1" t="str">
        <f>VLOOKUP(L6008,CW!C:D,2,FALSE)</f>
        <v>Jun'16</v>
      </c>
      <c r="L6008" s="1" t="str">
        <f t="shared" si="94"/>
        <v>26'16</v>
      </c>
      <c r="M6008" s="1" t="str">
        <f>VLOOKUP(K6008,CW!D:E,2,FALSE)</f>
        <v>Q1'16</v>
      </c>
    </row>
    <row r="6009" spans="1:13">
      <c r="A6009" s="2">
        <v>42550</v>
      </c>
      <c r="B6009" s="1" t="s">
        <v>4216</v>
      </c>
      <c r="C6009" s="1" t="s">
        <v>3326</v>
      </c>
      <c r="D6009" s="1" t="s">
        <v>3566</v>
      </c>
      <c r="E6009" s="92" t="s">
        <v>3532</v>
      </c>
      <c r="F6009" s="45" t="s">
        <v>3341</v>
      </c>
      <c r="G6009" s="1">
        <v>1</v>
      </c>
      <c r="H6009" s="1" t="s">
        <v>3355</v>
      </c>
      <c r="I6009" s="1" t="s">
        <v>3550</v>
      </c>
      <c r="K6009" s="1" t="str">
        <f>VLOOKUP(L6009,CW!C:D,2,FALSE)</f>
        <v>Jun'16</v>
      </c>
      <c r="L6009" s="1" t="str">
        <f t="shared" si="94"/>
        <v>26'16</v>
      </c>
      <c r="M6009" s="1" t="str">
        <f>VLOOKUP(K6009,CW!D:E,2,FALSE)</f>
        <v>Q1'16</v>
      </c>
    </row>
    <row r="6010" spans="1:13">
      <c r="A6010" s="2">
        <v>42550</v>
      </c>
      <c r="B6010" s="1" t="s">
        <v>4216</v>
      </c>
      <c r="C6010" s="1" t="s">
        <v>3326</v>
      </c>
      <c r="D6010" s="1" t="s">
        <v>3566</v>
      </c>
      <c r="E6010" s="92" t="s">
        <v>3532</v>
      </c>
      <c r="F6010" s="45" t="s">
        <v>4592</v>
      </c>
      <c r="G6010" s="1">
        <v>1</v>
      </c>
      <c r="H6010" s="1" t="s">
        <v>3355</v>
      </c>
      <c r="I6010" s="1" t="s">
        <v>3550</v>
      </c>
      <c r="K6010" s="1" t="str">
        <f>VLOOKUP(L6010,CW!C:D,2,FALSE)</f>
        <v>Jun'16</v>
      </c>
      <c r="L6010" s="1" t="str">
        <f t="shared" si="94"/>
        <v>26'16</v>
      </c>
      <c r="M6010" s="1" t="str">
        <f>VLOOKUP(K6010,CW!D:E,2,FALSE)</f>
        <v>Q1'16</v>
      </c>
    </row>
    <row r="6011" spans="1:13">
      <c r="A6011" s="2">
        <v>42550</v>
      </c>
      <c r="B6011" s="1" t="s">
        <v>4216</v>
      </c>
      <c r="C6011" s="1" t="s">
        <v>3326</v>
      </c>
      <c r="D6011" s="1" t="s">
        <v>3566</v>
      </c>
      <c r="E6011" s="92" t="s">
        <v>3532</v>
      </c>
      <c r="F6011" s="45" t="s">
        <v>4583</v>
      </c>
      <c r="G6011" s="1">
        <v>1</v>
      </c>
      <c r="H6011" s="1" t="s">
        <v>3355</v>
      </c>
      <c r="I6011" s="1" t="s">
        <v>3550</v>
      </c>
      <c r="K6011" s="1" t="str">
        <f>VLOOKUP(L6011,CW!C:D,2,FALSE)</f>
        <v>Jun'16</v>
      </c>
      <c r="L6011" s="1" t="str">
        <f t="shared" si="94"/>
        <v>26'16</v>
      </c>
      <c r="M6011" s="1" t="str">
        <f>VLOOKUP(K6011,CW!D:E,2,FALSE)</f>
        <v>Q1'16</v>
      </c>
    </row>
    <row r="6012" spans="1:13">
      <c r="A6012" s="2">
        <v>42550</v>
      </c>
      <c r="B6012" s="1" t="s">
        <v>4217</v>
      </c>
      <c r="C6012" s="1" t="s">
        <v>3326</v>
      </c>
      <c r="D6012" s="1" t="s">
        <v>3321</v>
      </c>
      <c r="E6012" s="92" t="s">
        <v>3532</v>
      </c>
      <c r="F6012" s="45" t="s">
        <v>4592</v>
      </c>
      <c r="G6012" s="1">
        <v>2</v>
      </c>
      <c r="H6012" s="1" t="s">
        <v>3355</v>
      </c>
      <c r="I6012" s="1" t="s">
        <v>3550</v>
      </c>
      <c r="K6012" s="1" t="str">
        <f>VLOOKUP(L6012,CW!C:D,2,FALSE)</f>
        <v>Jun'16</v>
      </c>
      <c r="L6012" s="1" t="str">
        <f t="shared" si="94"/>
        <v>26'16</v>
      </c>
      <c r="M6012" s="1" t="str">
        <f>VLOOKUP(K6012,CW!D:E,2,FALSE)</f>
        <v>Q1'16</v>
      </c>
    </row>
    <row r="6013" spans="1:13">
      <c r="A6013" s="2">
        <v>42550</v>
      </c>
      <c r="B6013" s="1" t="s">
        <v>4217</v>
      </c>
      <c r="C6013" s="1" t="s">
        <v>3326</v>
      </c>
      <c r="D6013" s="1" t="s">
        <v>3321</v>
      </c>
      <c r="E6013" s="92" t="s">
        <v>3532</v>
      </c>
      <c r="F6013" s="45" t="s">
        <v>4583</v>
      </c>
      <c r="G6013" s="1">
        <v>4</v>
      </c>
      <c r="H6013" s="1" t="s">
        <v>3355</v>
      </c>
      <c r="I6013" s="1" t="s">
        <v>3550</v>
      </c>
      <c r="K6013" s="1" t="str">
        <f>VLOOKUP(L6013,CW!C:D,2,FALSE)</f>
        <v>Jun'16</v>
      </c>
      <c r="L6013" s="1" t="str">
        <f t="shared" si="94"/>
        <v>26'16</v>
      </c>
      <c r="M6013" s="1" t="str">
        <f>VLOOKUP(K6013,CW!D:E,2,FALSE)</f>
        <v>Q1'16</v>
      </c>
    </row>
    <row r="6014" spans="1:13">
      <c r="A6014" s="2">
        <v>42550</v>
      </c>
      <c r="B6014" s="1" t="s">
        <v>4217</v>
      </c>
      <c r="C6014" s="1" t="s">
        <v>3326</v>
      </c>
      <c r="D6014" s="1" t="s">
        <v>3321</v>
      </c>
      <c r="E6014" s="92" t="s">
        <v>3532</v>
      </c>
      <c r="F6014" s="45" t="s">
        <v>4582</v>
      </c>
      <c r="G6014" s="1">
        <v>1</v>
      </c>
      <c r="H6014" s="1" t="s">
        <v>3355</v>
      </c>
      <c r="I6014" s="1" t="s">
        <v>3550</v>
      </c>
      <c r="K6014" s="1" t="str">
        <f>VLOOKUP(L6014,CW!C:D,2,FALSE)</f>
        <v>Jun'16</v>
      </c>
      <c r="L6014" s="1" t="str">
        <f t="shared" si="94"/>
        <v>26'16</v>
      </c>
      <c r="M6014" s="1" t="str">
        <f>VLOOKUP(K6014,CW!D:E,2,FALSE)</f>
        <v>Q1'16</v>
      </c>
    </row>
    <row r="6015" spans="1:13">
      <c r="A6015" s="2">
        <v>42550</v>
      </c>
      <c r="B6015" s="1" t="s">
        <v>4217</v>
      </c>
      <c r="C6015" s="1" t="s">
        <v>3326</v>
      </c>
      <c r="D6015" s="1" t="s">
        <v>3321</v>
      </c>
      <c r="E6015" s="92" t="s">
        <v>3532</v>
      </c>
      <c r="F6015" s="45" t="s">
        <v>3693</v>
      </c>
      <c r="G6015" s="1">
        <v>1</v>
      </c>
      <c r="H6015" s="1" t="s">
        <v>3355</v>
      </c>
      <c r="I6015" s="1" t="s">
        <v>3550</v>
      </c>
      <c r="K6015" s="1" t="str">
        <f>VLOOKUP(L6015,CW!C:D,2,FALSE)</f>
        <v>Jun'16</v>
      </c>
      <c r="L6015" s="1" t="str">
        <f t="shared" si="94"/>
        <v>26'16</v>
      </c>
      <c r="M6015" s="1" t="str">
        <f>VLOOKUP(K6015,CW!D:E,2,FALSE)</f>
        <v>Q1'16</v>
      </c>
    </row>
    <row r="6016" spans="1:13">
      <c r="A6016" s="2">
        <v>42550</v>
      </c>
      <c r="B6016" s="1" t="s">
        <v>4218</v>
      </c>
      <c r="C6016" s="1" t="s">
        <v>3326</v>
      </c>
      <c r="D6016" s="1" t="s">
        <v>3566</v>
      </c>
      <c r="E6016" s="92" t="s">
        <v>3532</v>
      </c>
      <c r="F6016" s="45" t="s">
        <v>3341</v>
      </c>
      <c r="G6016" s="1">
        <v>3</v>
      </c>
      <c r="H6016" s="1" t="s">
        <v>3355</v>
      </c>
      <c r="I6016" s="1" t="s">
        <v>3550</v>
      </c>
      <c r="K6016" s="1" t="str">
        <f>VLOOKUP(L6016,CW!C:D,2,FALSE)</f>
        <v>Jun'16</v>
      </c>
      <c r="L6016" s="1" t="str">
        <f t="shared" si="94"/>
        <v>26'16</v>
      </c>
      <c r="M6016" s="1" t="str">
        <f>VLOOKUP(K6016,CW!D:E,2,FALSE)</f>
        <v>Q1'16</v>
      </c>
    </row>
    <row r="6017" spans="1:13">
      <c r="A6017" s="2">
        <v>42550</v>
      </c>
      <c r="B6017" s="1" t="s">
        <v>4218</v>
      </c>
      <c r="C6017" s="1" t="s">
        <v>3326</v>
      </c>
      <c r="D6017" s="1" t="s">
        <v>3566</v>
      </c>
      <c r="E6017" s="92" t="s">
        <v>3532</v>
      </c>
      <c r="F6017" s="45" t="s">
        <v>4583</v>
      </c>
      <c r="G6017" s="1">
        <v>1</v>
      </c>
      <c r="H6017" s="1" t="s">
        <v>3355</v>
      </c>
      <c r="I6017" s="1" t="s">
        <v>3550</v>
      </c>
      <c r="K6017" s="1" t="str">
        <f>VLOOKUP(L6017,CW!C:D,2,FALSE)</f>
        <v>Jun'16</v>
      </c>
      <c r="L6017" s="1" t="str">
        <f t="shared" si="94"/>
        <v>26'16</v>
      </c>
      <c r="M6017" s="1" t="str">
        <f>VLOOKUP(K6017,CW!D:E,2,FALSE)</f>
        <v>Q1'16</v>
      </c>
    </row>
    <row r="6018" spans="1:13">
      <c r="A6018" s="2">
        <v>42550</v>
      </c>
      <c r="B6018" s="1" t="s">
        <v>4218</v>
      </c>
      <c r="C6018" s="1" t="s">
        <v>3326</v>
      </c>
      <c r="D6018" s="1" t="s">
        <v>3566</v>
      </c>
      <c r="E6018" s="92" t="s">
        <v>3532</v>
      </c>
      <c r="F6018" s="45" t="s">
        <v>4582</v>
      </c>
      <c r="G6018" s="1">
        <v>2</v>
      </c>
      <c r="H6018" s="1" t="s">
        <v>3355</v>
      </c>
      <c r="I6018" s="1" t="s">
        <v>3550</v>
      </c>
      <c r="K6018" s="1" t="str">
        <f>VLOOKUP(L6018,CW!C:D,2,FALSE)</f>
        <v>Jun'16</v>
      </c>
      <c r="L6018" s="1" t="str">
        <f t="shared" si="94"/>
        <v>26'16</v>
      </c>
      <c r="M6018" s="1" t="str">
        <f>VLOOKUP(K6018,CW!D:E,2,FALSE)</f>
        <v>Q1'16</v>
      </c>
    </row>
    <row r="6019" spans="1:13">
      <c r="A6019" s="2">
        <v>42550</v>
      </c>
      <c r="B6019" s="1" t="s">
        <v>4219</v>
      </c>
      <c r="C6019" s="1" t="s">
        <v>3326</v>
      </c>
      <c r="D6019" s="1" t="s">
        <v>3566</v>
      </c>
      <c r="E6019" s="92" t="s">
        <v>3532</v>
      </c>
      <c r="F6019" s="45" t="s">
        <v>3341</v>
      </c>
      <c r="G6019" s="1">
        <v>1</v>
      </c>
      <c r="H6019" s="1" t="s">
        <v>3355</v>
      </c>
      <c r="I6019" s="1" t="s">
        <v>3550</v>
      </c>
      <c r="K6019" s="1" t="str">
        <f>VLOOKUP(L6019,CW!C:D,2,FALSE)</f>
        <v>Jun'16</v>
      </c>
      <c r="L6019" s="1" t="str">
        <f t="shared" si="94"/>
        <v>26'16</v>
      </c>
      <c r="M6019" s="1" t="str">
        <f>VLOOKUP(K6019,CW!D:E,2,FALSE)</f>
        <v>Q1'16</v>
      </c>
    </row>
    <row r="6020" spans="1:13">
      <c r="A6020" s="2">
        <v>42550</v>
      </c>
      <c r="B6020" s="1" t="s">
        <v>4219</v>
      </c>
      <c r="C6020" s="1" t="s">
        <v>3326</v>
      </c>
      <c r="D6020" s="1" t="s">
        <v>3566</v>
      </c>
      <c r="E6020" s="92" t="s">
        <v>3532</v>
      </c>
      <c r="F6020" s="45" t="s">
        <v>4592</v>
      </c>
      <c r="G6020" s="1">
        <v>1</v>
      </c>
      <c r="H6020" s="1" t="s">
        <v>3355</v>
      </c>
      <c r="I6020" s="1" t="s">
        <v>3550</v>
      </c>
      <c r="K6020" s="1" t="str">
        <f>VLOOKUP(L6020,CW!C:D,2,FALSE)</f>
        <v>Jun'16</v>
      </c>
      <c r="L6020" s="1" t="str">
        <f t="shared" si="94"/>
        <v>26'16</v>
      </c>
      <c r="M6020" s="1" t="str">
        <f>VLOOKUP(K6020,CW!D:E,2,FALSE)</f>
        <v>Q1'16</v>
      </c>
    </row>
    <row r="6021" spans="1:13">
      <c r="A6021" s="2">
        <v>42550</v>
      </c>
      <c r="B6021" s="1" t="s">
        <v>4219</v>
      </c>
      <c r="C6021" s="1" t="s">
        <v>3326</v>
      </c>
      <c r="D6021" s="1" t="s">
        <v>3566</v>
      </c>
      <c r="E6021" s="92" t="s">
        <v>3532</v>
      </c>
      <c r="F6021" s="45" t="s">
        <v>4582</v>
      </c>
      <c r="G6021" s="1">
        <v>1</v>
      </c>
      <c r="H6021" s="1" t="s">
        <v>3355</v>
      </c>
      <c r="I6021" s="1" t="s">
        <v>3550</v>
      </c>
      <c r="K6021" s="1" t="str">
        <f>VLOOKUP(L6021,CW!C:D,2,FALSE)</f>
        <v>Jun'16</v>
      </c>
      <c r="L6021" s="1" t="str">
        <f t="shared" ref="L6021:L6084" si="95">CONCATENATE(WEEKNUM(A6021,21),"'",TEXT(A6021,"yy"))</f>
        <v>26'16</v>
      </c>
      <c r="M6021" s="1" t="str">
        <f>VLOOKUP(K6021,CW!D:E,2,FALSE)</f>
        <v>Q1'16</v>
      </c>
    </row>
    <row r="6022" spans="1:13">
      <c r="A6022" s="2">
        <v>42550</v>
      </c>
      <c r="B6022" s="1" t="s">
        <v>4220</v>
      </c>
      <c r="C6022" s="1" t="s">
        <v>3338</v>
      </c>
      <c r="E6022" s="92" t="s">
        <v>3532</v>
      </c>
      <c r="F6022" s="45" t="s">
        <v>3341</v>
      </c>
      <c r="G6022" s="1">
        <v>1</v>
      </c>
      <c r="H6022" s="1" t="s">
        <v>3355</v>
      </c>
      <c r="I6022" s="1" t="s">
        <v>3550</v>
      </c>
      <c r="K6022" s="1" t="str">
        <f>VLOOKUP(L6022,CW!C:D,2,FALSE)</f>
        <v>Jun'16</v>
      </c>
      <c r="L6022" s="1" t="str">
        <f t="shared" si="95"/>
        <v>26'16</v>
      </c>
      <c r="M6022" s="1" t="str">
        <f>VLOOKUP(K6022,CW!D:E,2,FALSE)</f>
        <v>Q1'16</v>
      </c>
    </row>
    <row r="6023" spans="1:13">
      <c r="A6023" s="2">
        <v>42550</v>
      </c>
      <c r="B6023" s="1" t="s">
        <v>4221</v>
      </c>
      <c r="C6023" s="1" t="s">
        <v>3335</v>
      </c>
      <c r="D6023" s="1" t="s">
        <v>3831</v>
      </c>
      <c r="E6023" s="92" t="s">
        <v>3532</v>
      </c>
      <c r="F6023" s="98" t="s">
        <v>4584</v>
      </c>
      <c r="G6023" s="1">
        <v>1</v>
      </c>
      <c r="H6023" s="1" t="s">
        <v>3355</v>
      </c>
      <c r="I6023" s="1" t="s">
        <v>3550</v>
      </c>
      <c r="K6023" s="1" t="str">
        <f>VLOOKUP(L6023,CW!C:D,2,FALSE)</f>
        <v>Jun'16</v>
      </c>
      <c r="L6023" s="1" t="str">
        <f t="shared" si="95"/>
        <v>26'16</v>
      </c>
      <c r="M6023" s="1" t="str">
        <f>VLOOKUP(K6023,CW!D:E,2,FALSE)</f>
        <v>Q1'16</v>
      </c>
    </row>
    <row r="6024" spans="1:13">
      <c r="A6024" s="2">
        <v>42550</v>
      </c>
      <c r="B6024" s="1" t="s">
        <v>4222</v>
      </c>
      <c r="C6024" s="1" t="s">
        <v>3326</v>
      </c>
      <c r="D6024" s="1" t="s">
        <v>3321</v>
      </c>
      <c r="E6024" s="92" t="s">
        <v>3532</v>
      </c>
      <c r="F6024" s="45" t="s">
        <v>3341</v>
      </c>
      <c r="G6024" s="1">
        <v>1</v>
      </c>
      <c r="H6024" s="1" t="s">
        <v>3355</v>
      </c>
      <c r="I6024" s="1" t="s">
        <v>3550</v>
      </c>
      <c r="K6024" s="1" t="str">
        <f>VLOOKUP(L6024,CW!C:D,2,FALSE)</f>
        <v>Jun'16</v>
      </c>
      <c r="L6024" s="1" t="str">
        <f t="shared" si="95"/>
        <v>26'16</v>
      </c>
      <c r="M6024" s="1" t="str">
        <f>VLOOKUP(K6024,CW!D:E,2,FALSE)</f>
        <v>Q1'16</v>
      </c>
    </row>
    <row r="6025" spans="1:13">
      <c r="A6025" s="2">
        <v>42550</v>
      </c>
      <c r="B6025" s="1" t="s">
        <v>4222</v>
      </c>
      <c r="C6025" s="1" t="s">
        <v>3326</v>
      </c>
      <c r="D6025" s="1" t="s">
        <v>3321</v>
      </c>
      <c r="E6025" s="92" t="s">
        <v>3532</v>
      </c>
      <c r="F6025" s="98" t="s">
        <v>4584</v>
      </c>
      <c r="G6025" s="1">
        <v>2</v>
      </c>
      <c r="H6025" s="1" t="s">
        <v>3355</v>
      </c>
      <c r="I6025" s="1" t="s">
        <v>3550</v>
      </c>
      <c r="K6025" s="1" t="str">
        <f>VLOOKUP(L6025,CW!C:D,2,FALSE)</f>
        <v>Jun'16</v>
      </c>
      <c r="L6025" s="1" t="str">
        <f t="shared" si="95"/>
        <v>26'16</v>
      </c>
      <c r="M6025" s="1" t="str">
        <f>VLOOKUP(K6025,CW!D:E,2,FALSE)</f>
        <v>Q1'16</v>
      </c>
    </row>
    <row r="6026" spans="1:13">
      <c r="A6026" s="2">
        <v>42550</v>
      </c>
      <c r="B6026" s="1" t="s">
        <v>4222</v>
      </c>
      <c r="C6026" s="1" t="s">
        <v>3326</v>
      </c>
      <c r="D6026" s="1" t="s">
        <v>3321</v>
      </c>
      <c r="E6026" s="92" t="s">
        <v>3532</v>
      </c>
      <c r="F6026" s="45" t="s">
        <v>3693</v>
      </c>
      <c r="G6026" s="1">
        <v>1</v>
      </c>
      <c r="H6026" s="1" t="s">
        <v>3355</v>
      </c>
      <c r="I6026" s="1" t="s">
        <v>3550</v>
      </c>
      <c r="K6026" s="1" t="str">
        <f>VLOOKUP(L6026,CW!C:D,2,FALSE)</f>
        <v>Jun'16</v>
      </c>
      <c r="L6026" s="1" t="str">
        <f t="shared" si="95"/>
        <v>26'16</v>
      </c>
      <c r="M6026" s="1" t="str">
        <f>VLOOKUP(K6026,CW!D:E,2,FALSE)</f>
        <v>Q1'16</v>
      </c>
    </row>
    <row r="6027" spans="1:13">
      <c r="A6027" s="2">
        <v>42550</v>
      </c>
      <c r="B6027" s="1" t="s">
        <v>4223</v>
      </c>
      <c r="C6027" s="1" t="s">
        <v>3326</v>
      </c>
      <c r="D6027" s="1" t="s">
        <v>3938</v>
      </c>
      <c r="E6027" s="92" t="s">
        <v>3532</v>
      </c>
      <c r="F6027" s="45" t="s">
        <v>3341</v>
      </c>
      <c r="G6027" s="1">
        <v>5</v>
      </c>
      <c r="H6027" s="1" t="s">
        <v>3355</v>
      </c>
      <c r="I6027" s="1" t="s">
        <v>3550</v>
      </c>
      <c r="K6027" s="1" t="str">
        <f>VLOOKUP(L6027,CW!C:D,2,FALSE)</f>
        <v>Jun'16</v>
      </c>
      <c r="L6027" s="1" t="str">
        <f t="shared" si="95"/>
        <v>26'16</v>
      </c>
      <c r="M6027" s="1" t="str">
        <f>VLOOKUP(K6027,CW!D:E,2,FALSE)</f>
        <v>Q1'16</v>
      </c>
    </row>
    <row r="6028" spans="1:13">
      <c r="A6028" s="2">
        <v>42550</v>
      </c>
      <c r="B6028" s="1" t="s">
        <v>4223</v>
      </c>
      <c r="C6028" s="1" t="s">
        <v>3326</v>
      </c>
      <c r="D6028" s="1" t="s">
        <v>3938</v>
      </c>
      <c r="E6028" s="92" t="s">
        <v>3532</v>
      </c>
      <c r="F6028" s="45" t="s">
        <v>4582</v>
      </c>
      <c r="G6028" s="1">
        <v>3</v>
      </c>
      <c r="H6028" s="1" t="s">
        <v>3355</v>
      </c>
      <c r="I6028" s="1" t="s">
        <v>3550</v>
      </c>
      <c r="K6028" s="1" t="str">
        <f>VLOOKUP(L6028,CW!C:D,2,FALSE)</f>
        <v>Jun'16</v>
      </c>
      <c r="L6028" s="1" t="str">
        <f t="shared" si="95"/>
        <v>26'16</v>
      </c>
      <c r="M6028" s="1" t="str">
        <f>VLOOKUP(K6028,CW!D:E,2,FALSE)</f>
        <v>Q1'16</v>
      </c>
    </row>
    <row r="6029" spans="1:13">
      <c r="A6029" s="2">
        <v>42550</v>
      </c>
      <c r="B6029" s="1" t="s">
        <v>4224</v>
      </c>
      <c r="C6029" s="1" t="s">
        <v>3335</v>
      </c>
      <c r="D6029" s="1" t="s">
        <v>3831</v>
      </c>
      <c r="E6029" s="92" t="s">
        <v>3532</v>
      </c>
      <c r="F6029" s="45" t="s">
        <v>4583</v>
      </c>
      <c r="G6029" s="1">
        <v>1</v>
      </c>
      <c r="H6029" s="1" t="s">
        <v>3355</v>
      </c>
      <c r="I6029" s="1" t="s">
        <v>3550</v>
      </c>
      <c r="K6029" s="1" t="str">
        <f>VLOOKUP(L6029,CW!C:D,2,FALSE)</f>
        <v>Jun'16</v>
      </c>
      <c r="L6029" s="1" t="str">
        <f t="shared" si="95"/>
        <v>26'16</v>
      </c>
      <c r="M6029" s="1" t="str">
        <f>VLOOKUP(K6029,CW!D:E,2,FALSE)</f>
        <v>Q1'16</v>
      </c>
    </row>
    <row r="6030" spans="1:13">
      <c r="A6030" s="2">
        <v>42550</v>
      </c>
      <c r="B6030" s="1" t="s">
        <v>4225</v>
      </c>
      <c r="C6030" s="1" t="s">
        <v>3326</v>
      </c>
      <c r="D6030" s="1" t="s">
        <v>3566</v>
      </c>
      <c r="E6030" s="92" t="s">
        <v>3532</v>
      </c>
      <c r="F6030" s="45" t="s">
        <v>3693</v>
      </c>
      <c r="G6030" s="1">
        <v>1</v>
      </c>
      <c r="H6030" s="1" t="s">
        <v>3355</v>
      </c>
      <c r="I6030" s="1" t="s">
        <v>3550</v>
      </c>
      <c r="K6030" s="1" t="str">
        <f>VLOOKUP(L6030,CW!C:D,2,FALSE)</f>
        <v>Jun'16</v>
      </c>
      <c r="L6030" s="1" t="str">
        <f t="shared" si="95"/>
        <v>26'16</v>
      </c>
      <c r="M6030" s="1" t="str">
        <f>VLOOKUP(K6030,CW!D:E,2,FALSE)</f>
        <v>Q1'16</v>
      </c>
    </row>
    <row r="6031" spans="1:13">
      <c r="A6031" s="2">
        <v>42550</v>
      </c>
      <c r="B6031" s="1" t="s">
        <v>4226</v>
      </c>
      <c r="C6031" s="1" t="s">
        <v>3326</v>
      </c>
      <c r="D6031" s="1" t="s">
        <v>3316</v>
      </c>
      <c r="E6031" s="92" t="s">
        <v>3532</v>
      </c>
      <c r="F6031" s="45" t="s">
        <v>4592</v>
      </c>
      <c r="G6031" s="1">
        <v>3</v>
      </c>
      <c r="H6031" s="1" t="s">
        <v>3355</v>
      </c>
      <c r="I6031" s="1" t="s">
        <v>3550</v>
      </c>
      <c r="K6031" s="1" t="str">
        <f>VLOOKUP(L6031,CW!C:D,2,FALSE)</f>
        <v>Jun'16</v>
      </c>
      <c r="L6031" s="1" t="str">
        <f t="shared" si="95"/>
        <v>26'16</v>
      </c>
      <c r="M6031" s="1" t="str">
        <f>VLOOKUP(K6031,CW!D:E,2,FALSE)</f>
        <v>Q1'16</v>
      </c>
    </row>
    <row r="6032" spans="1:13">
      <c r="A6032" s="2">
        <v>42550</v>
      </c>
      <c r="B6032" s="1" t="s">
        <v>4227</v>
      </c>
      <c r="C6032" s="1" t="s">
        <v>3324</v>
      </c>
      <c r="D6032" s="1" t="s">
        <v>3316</v>
      </c>
      <c r="E6032" s="92" t="s">
        <v>3532</v>
      </c>
      <c r="F6032" s="45" t="s">
        <v>4592</v>
      </c>
      <c r="G6032" s="1">
        <v>1</v>
      </c>
      <c r="H6032" s="1" t="s">
        <v>3355</v>
      </c>
      <c r="I6032" s="1" t="s">
        <v>3550</v>
      </c>
      <c r="K6032" s="1" t="str">
        <f>VLOOKUP(L6032,CW!C:D,2,FALSE)</f>
        <v>Jun'16</v>
      </c>
      <c r="L6032" s="1" t="str">
        <f t="shared" si="95"/>
        <v>26'16</v>
      </c>
      <c r="M6032" s="1" t="str">
        <f>VLOOKUP(K6032,CW!D:E,2,FALSE)</f>
        <v>Q1'16</v>
      </c>
    </row>
    <row r="6033" spans="1:13">
      <c r="A6033" s="2">
        <v>42551</v>
      </c>
      <c r="B6033" s="1" t="s">
        <v>4228</v>
      </c>
      <c r="C6033" s="1" t="s">
        <v>3310</v>
      </c>
      <c r="D6033" s="1" t="s">
        <v>3831</v>
      </c>
      <c r="E6033" s="92" t="s">
        <v>3532</v>
      </c>
      <c r="F6033" s="45" t="s">
        <v>4583</v>
      </c>
      <c r="G6033" s="1">
        <v>1</v>
      </c>
      <c r="H6033" s="1" t="s">
        <v>3355</v>
      </c>
      <c r="I6033" s="1" t="s">
        <v>3550</v>
      </c>
      <c r="K6033" s="1" t="str">
        <f>VLOOKUP(L6033,CW!C:D,2,FALSE)</f>
        <v>Jun'16</v>
      </c>
      <c r="L6033" s="1" t="str">
        <f t="shared" si="95"/>
        <v>26'16</v>
      </c>
      <c r="M6033" s="1" t="str">
        <f>VLOOKUP(K6033,CW!D:E,2,FALSE)</f>
        <v>Q1'16</v>
      </c>
    </row>
    <row r="6034" spans="1:13">
      <c r="A6034" s="2">
        <v>42551</v>
      </c>
      <c r="B6034" s="1" t="s">
        <v>4228</v>
      </c>
      <c r="C6034" s="1" t="s">
        <v>3310</v>
      </c>
      <c r="D6034" s="1" t="s">
        <v>3831</v>
      </c>
      <c r="E6034" s="92" t="s">
        <v>3532</v>
      </c>
      <c r="F6034" s="98" t="s">
        <v>4584</v>
      </c>
      <c r="G6034" s="1">
        <v>1</v>
      </c>
      <c r="H6034" s="1" t="s">
        <v>3355</v>
      </c>
      <c r="I6034" s="1" t="s">
        <v>3550</v>
      </c>
      <c r="K6034" s="1" t="str">
        <f>VLOOKUP(L6034,CW!C:D,2,FALSE)</f>
        <v>Jun'16</v>
      </c>
      <c r="L6034" s="1" t="str">
        <f t="shared" si="95"/>
        <v>26'16</v>
      </c>
      <c r="M6034" s="1" t="str">
        <f>VLOOKUP(K6034,CW!D:E,2,FALSE)</f>
        <v>Q1'16</v>
      </c>
    </row>
    <row r="6035" spans="1:13">
      <c r="A6035" s="2">
        <v>42551</v>
      </c>
      <c r="B6035" s="1" t="s">
        <v>4229</v>
      </c>
      <c r="C6035" s="1" t="s">
        <v>3611</v>
      </c>
      <c r="D6035" s="1" t="s">
        <v>3556</v>
      </c>
      <c r="E6035" s="92" t="s">
        <v>3532</v>
      </c>
      <c r="F6035" s="45" t="s">
        <v>3341</v>
      </c>
      <c r="G6035" s="1">
        <v>1</v>
      </c>
      <c r="H6035" s="1" t="s">
        <v>3355</v>
      </c>
      <c r="I6035" s="1" t="s">
        <v>3550</v>
      </c>
      <c r="K6035" s="1" t="str">
        <f>VLOOKUP(L6035,CW!C:D,2,FALSE)</f>
        <v>Jun'16</v>
      </c>
      <c r="L6035" s="1" t="str">
        <f t="shared" si="95"/>
        <v>26'16</v>
      </c>
      <c r="M6035" s="1" t="str">
        <f>VLOOKUP(K6035,CW!D:E,2,FALSE)</f>
        <v>Q1'16</v>
      </c>
    </row>
    <row r="6036" spans="1:13">
      <c r="A6036" s="2">
        <v>42551</v>
      </c>
      <c r="B6036" s="1" t="s">
        <v>4230</v>
      </c>
      <c r="C6036" s="1" t="s">
        <v>3318</v>
      </c>
      <c r="D6036" s="1" t="s">
        <v>3831</v>
      </c>
      <c r="E6036" s="92" t="s">
        <v>3532</v>
      </c>
      <c r="F6036" s="45" t="s">
        <v>3341</v>
      </c>
      <c r="G6036" s="1">
        <v>2</v>
      </c>
      <c r="H6036" s="1" t="s">
        <v>3355</v>
      </c>
      <c r="I6036" s="1" t="s">
        <v>3550</v>
      </c>
      <c r="K6036" s="1" t="str">
        <f>VLOOKUP(L6036,CW!C:D,2,FALSE)</f>
        <v>Jun'16</v>
      </c>
      <c r="L6036" s="1" t="str">
        <f t="shared" si="95"/>
        <v>26'16</v>
      </c>
      <c r="M6036" s="1" t="str">
        <f>VLOOKUP(K6036,CW!D:E,2,FALSE)</f>
        <v>Q1'16</v>
      </c>
    </row>
    <row r="6037" spans="1:13">
      <c r="A6037" s="2">
        <v>42551</v>
      </c>
      <c r="B6037" s="1" t="s">
        <v>4230</v>
      </c>
      <c r="C6037" s="1" t="s">
        <v>3318</v>
      </c>
      <c r="D6037" s="1" t="s">
        <v>3831</v>
      </c>
      <c r="E6037" s="92" t="s">
        <v>3532</v>
      </c>
      <c r="F6037" s="45" t="s">
        <v>4583</v>
      </c>
      <c r="G6037" s="1">
        <v>1</v>
      </c>
      <c r="H6037" s="1" t="s">
        <v>3355</v>
      </c>
      <c r="I6037" s="1" t="s">
        <v>3550</v>
      </c>
      <c r="K6037" s="1" t="str">
        <f>VLOOKUP(L6037,CW!C:D,2,FALSE)</f>
        <v>Jun'16</v>
      </c>
      <c r="L6037" s="1" t="str">
        <f t="shared" si="95"/>
        <v>26'16</v>
      </c>
      <c r="M6037" s="1" t="str">
        <f>VLOOKUP(K6037,CW!D:E,2,FALSE)</f>
        <v>Q1'16</v>
      </c>
    </row>
    <row r="6038" spans="1:13">
      <c r="A6038" s="2">
        <v>42551</v>
      </c>
      <c r="B6038" s="1" t="s">
        <v>4231</v>
      </c>
      <c r="C6038" s="1" t="s">
        <v>3310</v>
      </c>
      <c r="D6038" s="1" t="s">
        <v>3831</v>
      </c>
      <c r="E6038" s="92" t="s">
        <v>3532</v>
      </c>
      <c r="F6038" s="45" t="s">
        <v>3341</v>
      </c>
      <c r="G6038" s="1">
        <v>1</v>
      </c>
      <c r="H6038" s="1" t="s">
        <v>3355</v>
      </c>
      <c r="I6038" s="1" t="s">
        <v>3550</v>
      </c>
      <c r="K6038" s="1" t="str">
        <f>VLOOKUP(L6038,CW!C:D,2,FALSE)</f>
        <v>Jun'16</v>
      </c>
      <c r="L6038" s="1" t="str">
        <f t="shared" si="95"/>
        <v>26'16</v>
      </c>
      <c r="M6038" s="1" t="str">
        <f>VLOOKUP(K6038,CW!D:E,2,FALSE)</f>
        <v>Q1'16</v>
      </c>
    </row>
    <row r="6039" spans="1:13">
      <c r="A6039" s="2">
        <v>42551</v>
      </c>
      <c r="B6039" s="1" t="s">
        <v>4231</v>
      </c>
      <c r="C6039" s="1" t="s">
        <v>3310</v>
      </c>
      <c r="D6039" s="1" t="s">
        <v>3831</v>
      </c>
      <c r="E6039" s="92" t="s">
        <v>3532</v>
      </c>
      <c r="F6039" s="45" t="s">
        <v>4592</v>
      </c>
      <c r="G6039" s="1">
        <v>1</v>
      </c>
      <c r="H6039" s="1" t="s">
        <v>3355</v>
      </c>
      <c r="I6039" s="1" t="s">
        <v>3550</v>
      </c>
      <c r="K6039" s="1" t="str">
        <f>VLOOKUP(L6039,CW!C:D,2,FALSE)</f>
        <v>Jun'16</v>
      </c>
      <c r="L6039" s="1" t="str">
        <f t="shared" si="95"/>
        <v>26'16</v>
      </c>
      <c r="M6039" s="1" t="str">
        <f>VLOOKUP(K6039,CW!D:E,2,FALSE)</f>
        <v>Q1'16</v>
      </c>
    </row>
    <row r="6040" spans="1:13">
      <c r="A6040" s="2">
        <v>42551</v>
      </c>
      <c r="B6040" s="1" t="s">
        <v>4232</v>
      </c>
      <c r="C6040" s="1" t="s">
        <v>3611</v>
      </c>
      <c r="D6040" s="1" t="s">
        <v>3556</v>
      </c>
      <c r="E6040" s="92" t="s">
        <v>3532</v>
      </c>
      <c r="F6040" s="45" t="s">
        <v>3341</v>
      </c>
      <c r="G6040" s="1">
        <v>3</v>
      </c>
      <c r="H6040" s="1" t="s">
        <v>3355</v>
      </c>
      <c r="I6040" s="1" t="s">
        <v>3550</v>
      </c>
      <c r="K6040" s="1" t="str">
        <f>VLOOKUP(L6040,CW!C:D,2,FALSE)</f>
        <v>Jun'16</v>
      </c>
      <c r="L6040" s="1" t="str">
        <f t="shared" si="95"/>
        <v>26'16</v>
      </c>
      <c r="M6040" s="1" t="str">
        <f>VLOOKUP(K6040,CW!D:E,2,FALSE)</f>
        <v>Q1'16</v>
      </c>
    </row>
    <row r="6041" spans="1:13">
      <c r="A6041" s="2">
        <v>42551</v>
      </c>
      <c r="B6041" s="1" t="s">
        <v>4232</v>
      </c>
      <c r="C6041" s="1" t="s">
        <v>3611</v>
      </c>
      <c r="D6041" s="1" t="s">
        <v>3556</v>
      </c>
      <c r="E6041" s="92" t="s">
        <v>3532</v>
      </c>
      <c r="F6041" s="45" t="s">
        <v>4592</v>
      </c>
      <c r="G6041" s="1">
        <v>1</v>
      </c>
      <c r="H6041" s="1" t="s">
        <v>3355</v>
      </c>
      <c r="I6041" s="1" t="s">
        <v>3550</v>
      </c>
      <c r="K6041" s="1" t="str">
        <f>VLOOKUP(L6041,CW!C:D,2,FALSE)</f>
        <v>Jun'16</v>
      </c>
      <c r="L6041" s="1" t="str">
        <f t="shared" si="95"/>
        <v>26'16</v>
      </c>
      <c r="M6041" s="1" t="str">
        <f>VLOOKUP(K6041,CW!D:E,2,FALSE)</f>
        <v>Q1'16</v>
      </c>
    </row>
    <row r="6042" spans="1:13">
      <c r="A6042" s="2">
        <v>42551</v>
      </c>
      <c r="B6042" s="1" t="s">
        <v>4233</v>
      </c>
      <c r="C6042" s="1" t="s">
        <v>3326</v>
      </c>
      <c r="D6042" s="1" t="s">
        <v>3831</v>
      </c>
      <c r="E6042" s="92" t="s">
        <v>3532</v>
      </c>
      <c r="F6042" s="45" t="s">
        <v>3341</v>
      </c>
      <c r="G6042" s="1">
        <v>2</v>
      </c>
      <c r="H6042" s="1" t="s">
        <v>3355</v>
      </c>
      <c r="I6042" s="1" t="s">
        <v>3550</v>
      </c>
      <c r="K6042" s="1" t="str">
        <f>VLOOKUP(L6042,CW!C:D,2,FALSE)</f>
        <v>Jun'16</v>
      </c>
      <c r="L6042" s="1" t="str">
        <f t="shared" si="95"/>
        <v>26'16</v>
      </c>
      <c r="M6042" s="1" t="str">
        <f>VLOOKUP(K6042,CW!D:E,2,FALSE)</f>
        <v>Q1'16</v>
      </c>
    </row>
    <row r="6043" spans="1:13">
      <c r="A6043" s="2">
        <v>42551</v>
      </c>
      <c r="B6043" s="1" t="s">
        <v>4234</v>
      </c>
      <c r="C6043" s="1" t="s">
        <v>3325</v>
      </c>
      <c r="D6043" s="1" t="s">
        <v>3831</v>
      </c>
      <c r="E6043" s="92" t="s">
        <v>3532</v>
      </c>
      <c r="F6043" s="45" t="s">
        <v>3341</v>
      </c>
      <c r="G6043" s="1">
        <v>1</v>
      </c>
      <c r="H6043" s="1" t="s">
        <v>3355</v>
      </c>
      <c r="I6043" s="1" t="s">
        <v>3550</v>
      </c>
      <c r="K6043" s="1" t="str">
        <f>VLOOKUP(L6043,CW!C:D,2,FALSE)</f>
        <v>Jun'16</v>
      </c>
      <c r="L6043" s="1" t="str">
        <f t="shared" si="95"/>
        <v>26'16</v>
      </c>
      <c r="M6043" s="1" t="str">
        <f>VLOOKUP(K6043,CW!D:E,2,FALSE)</f>
        <v>Q1'16</v>
      </c>
    </row>
    <row r="6044" spans="1:13">
      <c r="A6044" s="2">
        <v>42551</v>
      </c>
      <c r="B6044" s="1" t="s">
        <v>4235</v>
      </c>
      <c r="C6044" s="1" t="s">
        <v>3325</v>
      </c>
      <c r="D6044" s="1" t="s">
        <v>3831</v>
      </c>
      <c r="E6044" s="92" t="s">
        <v>3532</v>
      </c>
      <c r="F6044" s="45" t="s">
        <v>4592</v>
      </c>
      <c r="G6044" s="1">
        <v>2</v>
      </c>
      <c r="H6044" s="1" t="s">
        <v>3355</v>
      </c>
      <c r="I6044" s="1" t="s">
        <v>3550</v>
      </c>
      <c r="K6044" s="1" t="str">
        <f>VLOOKUP(L6044,CW!C:D,2,FALSE)</f>
        <v>Jun'16</v>
      </c>
      <c r="L6044" s="1" t="str">
        <f t="shared" si="95"/>
        <v>26'16</v>
      </c>
      <c r="M6044" s="1" t="str">
        <f>VLOOKUP(K6044,CW!D:E,2,FALSE)</f>
        <v>Q1'16</v>
      </c>
    </row>
    <row r="6045" spans="1:13">
      <c r="A6045" s="2">
        <v>42551</v>
      </c>
      <c r="B6045" s="1" t="s">
        <v>4235</v>
      </c>
      <c r="C6045" s="1" t="s">
        <v>3325</v>
      </c>
      <c r="D6045" s="1" t="s">
        <v>3831</v>
      </c>
      <c r="E6045" s="92" t="s">
        <v>3532</v>
      </c>
      <c r="F6045" s="45" t="s">
        <v>4583</v>
      </c>
      <c r="G6045" s="1">
        <v>2</v>
      </c>
      <c r="H6045" s="1" t="s">
        <v>3355</v>
      </c>
      <c r="I6045" s="1" t="s">
        <v>3550</v>
      </c>
      <c r="K6045" s="1" t="str">
        <f>VLOOKUP(L6045,CW!C:D,2,FALSE)</f>
        <v>Jun'16</v>
      </c>
      <c r="L6045" s="1" t="str">
        <f t="shared" si="95"/>
        <v>26'16</v>
      </c>
      <c r="M6045" s="1" t="str">
        <f>VLOOKUP(K6045,CW!D:E,2,FALSE)</f>
        <v>Q1'16</v>
      </c>
    </row>
    <row r="6046" spans="1:13">
      <c r="A6046" s="2">
        <v>42551</v>
      </c>
      <c r="B6046" s="1" t="s">
        <v>4236</v>
      </c>
      <c r="C6046" s="1" t="s">
        <v>3326</v>
      </c>
      <c r="D6046" s="1" t="s">
        <v>3831</v>
      </c>
      <c r="E6046" s="92" t="s">
        <v>3532</v>
      </c>
      <c r="F6046" s="45" t="s">
        <v>3341</v>
      </c>
      <c r="G6046" s="1">
        <v>2</v>
      </c>
      <c r="H6046" s="1" t="s">
        <v>3355</v>
      </c>
      <c r="I6046" s="1" t="s">
        <v>3550</v>
      </c>
      <c r="K6046" s="1" t="str">
        <f>VLOOKUP(L6046,CW!C:D,2,FALSE)</f>
        <v>Jun'16</v>
      </c>
      <c r="L6046" s="1" t="str">
        <f t="shared" si="95"/>
        <v>26'16</v>
      </c>
      <c r="M6046" s="1" t="str">
        <f>VLOOKUP(K6046,CW!D:E,2,FALSE)</f>
        <v>Q1'16</v>
      </c>
    </row>
    <row r="6047" spans="1:13">
      <c r="A6047" s="2">
        <v>42551</v>
      </c>
      <c r="B6047" s="1" t="s">
        <v>4236</v>
      </c>
      <c r="C6047" s="1" t="s">
        <v>3326</v>
      </c>
      <c r="D6047" s="1" t="s">
        <v>3831</v>
      </c>
      <c r="E6047" s="92" t="s">
        <v>3532</v>
      </c>
      <c r="F6047" s="45" t="s">
        <v>4592</v>
      </c>
      <c r="G6047" s="1">
        <v>3</v>
      </c>
      <c r="H6047" s="1" t="s">
        <v>3355</v>
      </c>
      <c r="I6047" s="1" t="s">
        <v>3550</v>
      </c>
      <c r="K6047" s="1" t="str">
        <f>VLOOKUP(L6047,CW!C:D,2,FALSE)</f>
        <v>Jun'16</v>
      </c>
      <c r="L6047" s="1" t="str">
        <f t="shared" si="95"/>
        <v>26'16</v>
      </c>
      <c r="M6047" s="1" t="str">
        <f>VLOOKUP(K6047,CW!D:E,2,FALSE)</f>
        <v>Q1'16</v>
      </c>
    </row>
    <row r="6048" spans="1:13">
      <c r="A6048" s="2">
        <v>42551</v>
      </c>
      <c r="B6048" s="1" t="s">
        <v>4236</v>
      </c>
      <c r="C6048" s="1" t="s">
        <v>3326</v>
      </c>
      <c r="D6048" s="1" t="s">
        <v>3831</v>
      </c>
      <c r="E6048" s="92" t="s">
        <v>3532</v>
      </c>
      <c r="F6048" s="45" t="s">
        <v>4583</v>
      </c>
      <c r="G6048" s="1">
        <v>2</v>
      </c>
      <c r="H6048" s="1" t="s">
        <v>3355</v>
      </c>
      <c r="I6048" s="1" t="s">
        <v>3550</v>
      </c>
      <c r="K6048" s="1" t="str">
        <f>VLOOKUP(L6048,CW!C:D,2,FALSE)</f>
        <v>Jun'16</v>
      </c>
      <c r="L6048" s="1" t="str">
        <f t="shared" si="95"/>
        <v>26'16</v>
      </c>
      <c r="M6048" s="1" t="str">
        <f>VLOOKUP(K6048,CW!D:E,2,FALSE)</f>
        <v>Q1'16</v>
      </c>
    </row>
    <row r="6049" spans="1:13">
      <c r="A6049" s="2">
        <v>42551</v>
      </c>
      <c r="B6049" s="1" t="s">
        <v>4237</v>
      </c>
      <c r="C6049" s="1" t="s">
        <v>3326</v>
      </c>
      <c r="D6049" s="1" t="s">
        <v>3831</v>
      </c>
      <c r="E6049" s="92" t="s">
        <v>3532</v>
      </c>
      <c r="F6049" s="45" t="s">
        <v>3341</v>
      </c>
      <c r="G6049" s="1">
        <v>4</v>
      </c>
      <c r="H6049" s="1" t="s">
        <v>3355</v>
      </c>
      <c r="I6049" s="1" t="s">
        <v>3550</v>
      </c>
      <c r="K6049" s="1" t="str">
        <f>VLOOKUP(L6049,CW!C:D,2,FALSE)</f>
        <v>Jun'16</v>
      </c>
      <c r="L6049" s="1" t="str">
        <f t="shared" si="95"/>
        <v>26'16</v>
      </c>
      <c r="M6049" s="1" t="str">
        <f>VLOOKUP(K6049,CW!D:E,2,FALSE)</f>
        <v>Q1'16</v>
      </c>
    </row>
    <row r="6050" spans="1:13">
      <c r="A6050" s="2">
        <v>42551</v>
      </c>
      <c r="B6050" s="1" t="s">
        <v>4237</v>
      </c>
      <c r="C6050" s="1" t="s">
        <v>3326</v>
      </c>
      <c r="D6050" s="1" t="s">
        <v>3831</v>
      </c>
      <c r="E6050" s="92" t="s">
        <v>3532</v>
      </c>
      <c r="F6050" s="45" t="s">
        <v>4583</v>
      </c>
      <c r="G6050" s="1">
        <v>1</v>
      </c>
      <c r="H6050" s="1" t="s">
        <v>3355</v>
      </c>
      <c r="I6050" s="1" t="s">
        <v>3550</v>
      </c>
      <c r="K6050" s="1" t="str">
        <f>VLOOKUP(L6050,CW!C:D,2,FALSE)</f>
        <v>Jun'16</v>
      </c>
      <c r="L6050" s="1" t="str">
        <f t="shared" si="95"/>
        <v>26'16</v>
      </c>
      <c r="M6050" s="1" t="str">
        <f>VLOOKUP(K6050,CW!D:E,2,FALSE)</f>
        <v>Q1'16</v>
      </c>
    </row>
    <row r="6051" spans="1:13">
      <c r="A6051" s="2">
        <v>42551</v>
      </c>
      <c r="B6051" s="1" t="s">
        <v>4237</v>
      </c>
      <c r="C6051" s="1" t="s">
        <v>3326</v>
      </c>
      <c r="D6051" s="1" t="s">
        <v>3831</v>
      </c>
      <c r="E6051" s="92" t="s">
        <v>3532</v>
      </c>
      <c r="F6051" s="98" t="s">
        <v>4584</v>
      </c>
      <c r="G6051" s="1">
        <v>1</v>
      </c>
      <c r="H6051" s="1" t="s">
        <v>3355</v>
      </c>
      <c r="I6051" s="1" t="s">
        <v>3550</v>
      </c>
      <c r="K6051" s="1" t="str">
        <f>VLOOKUP(L6051,CW!C:D,2,FALSE)</f>
        <v>Jun'16</v>
      </c>
      <c r="L6051" s="1" t="str">
        <f t="shared" si="95"/>
        <v>26'16</v>
      </c>
      <c r="M6051" s="1" t="str">
        <f>VLOOKUP(K6051,CW!D:E,2,FALSE)</f>
        <v>Q1'16</v>
      </c>
    </row>
    <row r="6052" spans="1:13">
      <c r="A6052" s="2">
        <v>42551</v>
      </c>
      <c r="B6052" s="1" t="s">
        <v>4238</v>
      </c>
      <c r="C6052" s="1" t="s">
        <v>3335</v>
      </c>
      <c r="D6052" s="1" t="s">
        <v>3831</v>
      </c>
      <c r="E6052" s="92" t="s">
        <v>3532</v>
      </c>
      <c r="F6052" s="45" t="s">
        <v>3341</v>
      </c>
      <c r="G6052" s="1">
        <v>1</v>
      </c>
      <c r="H6052" s="1" t="s">
        <v>3355</v>
      </c>
      <c r="I6052" s="1" t="s">
        <v>3550</v>
      </c>
      <c r="K6052" s="1" t="str">
        <f>VLOOKUP(L6052,CW!C:D,2,FALSE)</f>
        <v>Jun'16</v>
      </c>
      <c r="L6052" s="1" t="str">
        <f t="shared" si="95"/>
        <v>26'16</v>
      </c>
      <c r="M6052" s="1" t="str">
        <f>VLOOKUP(K6052,CW!D:E,2,FALSE)</f>
        <v>Q1'16</v>
      </c>
    </row>
    <row r="6053" spans="1:13">
      <c r="A6053" s="2">
        <v>42551</v>
      </c>
      <c r="B6053" s="1" t="s">
        <v>4238</v>
      </c>
      <c r="C6053" s="1" t="s">
        <v>3335</v>
      </c>
      <c r="D6053" s="1" t="s">
        <v>3831</v>
      </c>
      <c r="E6053" s="92" t="s">
        <v>3532</v>
      </c>
      <c r="F6053" s="45" t="s">
        <v>4583</v>
      </c>
      <c r="G6053" s="1">
        <v>1</v>
      </c>
      <c r="H6053" s="1" t="s">
        <v>3355</v>
      </c>
      <c r="I6053" s="1" t="s">
        <v>3550</v>
      </c>
      <c r="K6053" s="1" t="str">
        <f>VLOOKUP(L6053,CW!C:D,2,FALSE)</f>
        <v>Jun'16</v>
      </c>
      <c r="L6053" s="1" t="str">
        <f t="shared" si="95"/>
        <v>26'16</v>
      </c>
      <c r="M6053" s="1" t="str">
        <f>VLOOKUP(K6053,CW!D:E,2,FALSE)</f>
        <v>Q1'16</v>
      </c>
    </row>
    <row r="6054" spans="1:13">
      <c r="A6054" s="2">
        <v>42551</v>
      </c>
      <c r="B6054" s="1" t="s">
        <v>4239</v>
      </c>
      <c r="C6054" s="1" t="s">
        <v>3335</v>
      </c>
      <c r="D6054" s="1" t="s">
        <v>3831</v>
      </c>
      <c r="E6054" s="92" t="s">
        <v>3532</v>
      </c>
      <c r="F6054" s="45" t="s">
        <v>3341</v>
      </c>
      <c r="G6054" s="1">
        <v>5</v>
      </c>
      <c r="H6054" s="1" t="s">
        <v>3355</v>
      </c>
      <c r="I6054" s="1" t="s">
        <v>3550</v>
      </c>
      <c r="K6054" s="1" t="str">
        <f>VLOOKUP(L6054,CW!C:D,2,FALSE)</f>
        <v>Jun'16</v>
      </c>
      <c r="L6054" s="1" t="str">
        <f t="shared" si="95"/>
        <v>26'16</v>
      </c>
      <c r="M6054" s="1" t="str">
        <f>VLOOKUP(K6054,CW!D:E,2,FALSE)</f>
        <v>Q1'16</v>
      </c>
    </row>
    <row r="6055" spans="1:13">
      <c r="A6055" s="2">
        <v>42551</v>
      </c>
      <c r="B6055" s="1" t="s">
        <v>4240</v>
      </c>
      <c r="C6055" s="1" t="s">
        <v>3335</v>
      </c>
      <c r="D6055" s="1" t="s">
        <v>3831</v>
      </c>
      <c r="E6055" s="92" t="s">
        <v>3532</v>
      </c>
      <c r="F6055" s="45" t="s">
        <v>3341</v>
      </c>
      <c r="G6055" s="1">
        <v>1</v>
      </c>
      <c r="H6055" s="1" t="s">
        <v>3355</v>
      </c>
      <c r="I6055" s="1" t="s">
        <v>3550</v>
      </c>
      <c r="K6055" s="1" t="str">
        <f>VLOOKUP(L6055,CW!C:D,2,FALSE)</f>
        <v>Jun'16</v>
      </c>
      <c r="L6055" s="1" t="str">
        <f t="shared" si="95"/>
        <v>26'16</v>
      </c>
      <c r="M6055" s="1" t="str">
        <f>VLOOKUP(K6055,CW!D:E,2,FALSE)</f>
        <v>Q1'16</v>
      </c>
    </row>
    <row r="6056" spans="1:13">
      <c r="A6056" s="2">
        <v>42551</v>
      </c>
      <c r="B6056" s="1" t="s">
        <v>4241</v>
      </c>
      <c r="C6056" s="1" t="s">
        <v>3326</v>
      </c>
      <c r="D6056" s="1" t="s">
        <v>3831</v>
      </c>
      <c r="E6056" s="92" t="s">
        <v>3532</v>
      </c>
      <c r="F6056" s="45" t="s">
        <v>3341</v>
      </c>
      <c r="G6056" s="1">
        <v>3</v>
      </c>
      <c r="H6056" s="1" t="s">
        <v>3355</v>
      </c>
      <c r="I6056" s="1" t="s">
        <v>3550</v>
      </c>
      <c r="K6056" s="1" t="str">
        <f>VLOOKUP(L6056,CW!C:D,2,FALSE)</f>
        <v>Jun'16</v>
      </c>
      <c r="L6056" s="1" t="str">
        <f t="shared" si="95"/>
        <v>26'16</v>
      </c>
      <c r="M6056" s="1" t="str">
        <f>VLOOKUP(K6056,CW!D:E,2,FALSE)</f>
        <v>Q1'16</v>
      </c>
    </row>
    <row r="6057" spans="1:13">
      <c r="A6057" s="2">
        <v>42551</v>
      </c>
      <c r="B6057" s="1" t="s">
        <v>4241</v>
      </c>
      <c r="C6057" s="1" t="s">
        <v>3326</v>
      </c>
      <c r="D6057" s="1" t="s">
        <v>3831</v>
      </c>
      <c r="E6057" s="92" t="s">
        <v>3532</v>
      </c>
      <c r="F6057" s="45" t="s">
        <v>4583</v>
      </c>
      <c r="G6057" s="1">
        <v>2</v>
      </c>
      <c r="H6057" s="1" t="s">
        <v>3355</v>
      </c>
      <c r="I6057" s="1" t="s">
        <v>3550</v>
      </c>
      <c r="K6057" s="1" t="str">
        <f>VLOOKUP(L6057,CW!C:D,2,FALSE)</f>
        <v>Jun'16</v>
      </c>
      <c r="L6057" s="1" t="str">
        <f t="shared" si="95"/>
        <v>26'16</v>
      </c>
      <c r="M6057" s="1" t="str">
        <f>VLOOKUP(K6057,CW!D:E,2,FALSE)</f>
        <v>Q1'16</v>
      </c>
    </row>
    <row r="6058" spans="1:13">
      <c r="A6058" s="2">
        <v>42551</v>
      </c>
      <c r="B6058" s="1" t="s">
        <v>4242</v>
      </c>
      <c r="C6058" s="1" t="s">
        <v>3335</v>
      </c>
      <c r="D6058" s="1" t="s">
        <v>3831</v>
      </c>
      <c r="E6058" s="92" t="s">
        <v>3532</v>
      </c>
      <c r="F6058" s="45" t="s">
        <v>3341</v>
      </c>
      <c r="G6058" s="1">
        <v>3</v>
      </c>
      <c r="H6058" s="1" t="s">
        <v>3355</v>
      </c>
      <c r="I6058" s="1" t="s">
        <v>3550</v>
      </c>
      <c r="K6058" s="1" t="str">
        <f>VLOOKUP(L6058,CW!C:D,2,FALSE)</f>
        <v>Jun'16</v>
      </c>
      <c r="L6058" s="1" t="str">
        <f t="shared" si="95"/>
        <v>26'16</v>
      </c>
      <c r="M6058" s="1" t="str">
        <f>VLOOKUP(K6058,CW!D:E,2,FALSE)</f>
        <v>Q1'16</v>
      </c>
    </row>
    <row r="6059" spans="1:13">
      <c r="A6059" s="2">
        <v>42551</v>
      </c>
      <c r="B6059" s="1" t="s">
        <v>4242</v>
      </c>
      <c r="C6059" s="1" t="s">
        <v>3335</v>
      </c>
      <c r="D6059" s="1" t="s">
        <v>3831</v>
      </c>
      <c r="E6059" s="92" t="s">
        <v>3532</v>
      </c>
      <c r="F6059" s="45" t="s">
        <v>4592</v>
      </c>
      <c r="G6059" s="1">
        <v>1</v>
      </c>
      <c r="H6059" s="1" t="s">
        <v>3355</v>
      </c>
      <c r="I6059" s="1" t="s">
        <v>3550</v>
      </c>
      <c r="K6059" s="1" t="str">
        <f>VLOOKUP(L6059,CW!C:D,2,FALSE)</f>
        <v>Jun'16</v>
      </c>
      <c r="L6059" s="1" t="str">
        <f t="shared" si="95"/>
        <v>26'16</v>
      </c>
      <c r="M6059" s="1" t="str">
        <f>VLOOKUP(K6059,CW!D:E,2,FALSE)</f>
        <v>Q1'16</v>
      </c>
    </row>
    <row r="6060" spans="1:13">
      <c r="A6060" s="2">
        <v>42551</v>
      </c>
      <c r="B6060" s="1" t="s">
        <v>4242</v>
      </c>
      <c r="C6060" s="1" t="s">
        <v>3335</v>
      </c>
      <c r="D6060" s="1" t="s">
        <v>3831</v>
      </c>
      <c r="E6060" s="92" t="s">
        <v>3532</v>
      </c>
      <c r="F6060" s="98" t="s">
        <v>4584</v>
      </c>
      <c r="G6060" s="1">
        <v>1</v>
      </c>
      <c r="H6060" s="1" t="s">
        <v>3355</v>
      </c>
      <c r="I6060" s="1" t="s">
        <v>3550</v>
      </c>
      <c r="K6060" s="1" t="str">
        <f>VLOOKUP(L6060,CW!C:D,2,FALSE)</f>
        <v>Jun'16</v>
      </c>
      <c r="L6060" s="1" t="str">
        <f t="shared" si="95"/>
        <v>26'16</v>
      </c>
      <c r="M6060" s="1" t="str">
        <f>VLOOKUP(K6060,CW!D:E,2,FALSE)</f>
        <v>Q1'16</v>
      </c>
    </row>
    <row r="6061" spans="1:13">
      <c r="A6061" s="2">
        <v>42551</v>
      </c>
      <c r="B6061" s="1" t="s">
        <v>4243</v>
      </c>
      <c r="C6061" s="1" t="s">
        <v>3326</v>
      </c>
      <c r="D6061" s="1" t="s">
        <v>3831</v>
      </c>
      <c r="E6061" s="92" t="s">
        <v>3532</v>
      </c>
      <c r="F6061" s="45" t="s">
        <v>3341</v>
      </c>
      <c r="G6061" s="1">
        <v>3</v>
      </c>
      <c r="H6061" s="1" t="s">
        <v>3355</v>
      </c>
      <c r="I6061" s="1" t="s">
        <v>3550</v>
      </c>
      <c r="K6061" s="1" t="str">
        <f>VLOOKUP(L6061,CW!C:D,2,FALSE)</f>
        <v>Jun'16</v>
      </c>
      <c r="L6061" s="1" t="str">
        <f t="shared" si="95"/>
        <v>26'16</v>
      </c>
      <c r="M6061" s="1" t="str">
        <f>VLOOKUP(K6061,CW!D:E,2,FALSE)</f>
        <v>Q1'16</v>
      </c>
    </row>
    <row r="6062" spans="1:13">
      <c r="A6062" s="2">
        <v>42551</v>
      </c>
      <c r="B6062" s="1" t="s">
        <v>4243</v>
      </c>
      <c r="C6062" s="1" t="s">
        <v>3326</v>
      </c>
      <c r="D6062" s="1" t="s">
        <v>3831</v>
      </c>
      <c r="E6062" s="92" t="s">
        <v>3532</v>
      </c>
      <c r="F6062" s="45" t="s">
        <v>4592</v>
      </c>
      <c r="G6062" s="1">
        <v>1</v>
      </c>
      <c r="H6062" s="1" t="s">
        <v>3355</v>
      </c>
      <c r="I6062" s="1" t="s">
        <v>3550</v>
      </c>
      <c r="K6062" s="1" t="str">
        <f>VLOOKUP(L6062,CW!C:D,2,FALSE)</f>
        <v>Jun'16</v>
      </c>
      <c r="L6062" s="1" t="str">
        <f t="shared" si="95"/>
        <v>26'16</v>
      </c>
      <c r="M6062" s="1" t="str">
        <f>VLOOKUP(K6062,CW!D:E,2,FALSE)</f>
        <v>Q1'16</v>
      </c>
    </row>
    <row r="6063" spans="1:13">
      <c r="A6063" s="2">
        <v>42551</v>
      </c>
      <c r="B6063" s="1" t="s">
        <v>4244</v>
      </c>
      <c r="C6063" s="1" t="s">
        <v>3326</v>
      </c>
      <c r="D6063" s="1" t="s">
        <v>3831</v>
      </c>
      <c r="E6063" s="92" t="s">
        <v>3532</v>
      </c>
      <c r="F6063" s="45" t="s">
        <v>3341</v>
      </c>
      <c r="G6063" s="1">
        <v>2</v>
      </c>
      <c r="H6063" s="1" t="s">
        <v>3355</v>
      </c>
      <c r="I6063" s="1" t="s">
        <v>3550</v>
      </c>
      <c r="K6063" s="1" t="str">
        <f>VLOOKUP(L6063,CW!C:D,2,FALSE)</f>
        <v>Jun'16</v>
      </c>
      <c r="L6063" s="1" t="str">
        <f t="shared" si="95"/>
        <v>26'16</v>
      </c>
      <c r="M6063" s="1" t="str">
        <f>VLOOKUP(K6063,CW!D:E,2,FALSE)</f>
        <v>Q1'16</v>
      </c>
    </row>
    <row r="6064" spans="1:13">
      <c r="A6064" s="2">
        <v>42551</v>
      </c>
      <c r="B6064" s="1" t="s">
        <v>4245</v>
      </c>
      <c r="C6064" s="1" t="s">
        <v>3325</v>
      </c>
      <c r="D6064" s="1" t="s">
        <v>3831</v>
      </c>
      <c r="E6064" s="92" t="s">
        <v>3532</v>
      </c>
      <c r="F6064" s="45" t="s">
        <v>3341</v>
      </c>
      <c r="G6064" s="1">
        <v>1</v>
      </c>
      <c r="H6064" s="1" t="s">
        <v>3355</v>
      </c>
      <c r="I6064" s="1" t="s">
        <v>3550</v>
      </c>
      <c r="K6064" s="1" t="str">
        <f>VLOOKUP(L6064,CW!C:D,2,FALSE)</f>
        <v>Jun'16</v>
      </c>
      <c r="L6064" s="1" t="str">
        <f t="shared" si="95"/>
        <v>26'16</v>
      </c>
      <c r="M6064" s="1" t="str">
        <f>VLOOKUP(K6064,CW!D:E,2,FALSE)</f>
        <v>Q1'16</v>
      </c>
    </row>
    <row r="6065" spans="1:13">
      <c r="A6065" s="2">
        <v>42551</v>
      </c>
      <c r="B6065" s="1" t="s">
        <v>4246</v>
      </c>
      <c r="C6065" s="1" t="s">
        <v>3325</v>
      </c>
      <c r="D6065" s="1" t="s">
        <v>3831</v>
      </c>
      <c r="E6065" s="92" t="s">
        <v>3532</v>
      </c>
      <c r="F6065" s="45" t="s">
        <v>3341</v>
      </c>
      <c r="G6065" s="1">
        <v>1</v>
      </c>
      <c r="H6065" s="1" t="s">
        <v>3355</v>
      </c>
      <c r="I6065" s="1" t="s">
        <v>3550</v>
      </c>
      <c r="K6065" s="1" t="str">
        <f>VLOOKUP(L6065,CW!C:D,2,FALSE)</f>
        <v>Jun'16</v>
      </c>
      <c r="L6065" s="1" t="str">
        <f t="shared" si="95"/>
        <v>26'16</v>
      </c>
      <c r="M6065" s="1" t="str">
        <f>VLOOKUP(K6065,CW!D:E,2,FALSE)</f>
        <v>Q1'16</v>
      </c>
    </row>
    <row r="6066" spans="1:13">
      <c r="A6066" s="2">
        <v>42551</v>
      </c>
      <c r="B6066" s="1" t="s">
        <v>4246</v>
      </c>
      <c r="C6066" s="1" t="s">
        <v>3325</v>
      </c>
      <c r="D6066" s="1" t="s">
        <v>3831</v>
      </c>
      <c r="E6066" s="92" t="s">
        <v>3532</v>
      </c>
      <c r="F6066" s="45" t="s">
        <v>4583</v>
      </c>
      <c r="G6066" s="1">
        <v>1</v>
      </c>
      <c r="H6066" s="1" t="s">
        <v>3355</v>
      </c>
      <c r="I6066" s="1" t="s">
        <v>3550</v>
      </c>
      <c r="K6066" s="1" t="str">
        <f>VLOOKUP(L6066,CW!C:D,2,FALSE)</f>
        <v>Jun'16</v>
      </c>
      <c r="L6066" s="1" t="str">
        <f t="shared" si="95"/>
        <v>26'16</v>
      </c>
      <c r="M6066" s="1" t="str">
        <f>VLOOKUP(K6066,CW!D:E,2,FALSE)</f>
        <v>Q1'16</v>
      </c>
    </row>
    <row r="6067" spans="1:13">
      <c r="A6067" s="2">
        <v>42551</v>
      </c>
      <c r="B6067" s="1" t="s">
        <v>4247</v>
      </c>
      <c r="C6067" s="1" t="s">
        <v>3335</v>
      </c>
      <c r="D6067" s="1" t="s">
        <v>3556</v>
      </c>
      <c r="E6067" s="92" t="s">
        <v>3532</v>
      </c>
      <c r="F6067" s="45" t="s">
        <v>4583</v>
      </c>
      <c r="G6067" s="1">
        <v>1</v>
      </c>
      <c r="H6067" s="1" t="s">
        <v>3355</v>
      </c>
      <c r="I6067" s="1" t="s">
        <v>3550</v>
      </c>
      <c r="K6067" s="1" t="str">
        <f>VLOOKUP(L6067,CW!C:D,2,FALSE)</f>
        <v>Jun'16</v>
      </c>
      <c r="L6067" s="1" t="str">
        <f t="shared" si="95"/>
        <v>26'16</v>
      </c>
      <c r="M6067" s="1" t="str">
        <f>VLOOKUP(K6067,CW!D:E,2,FALSE)</f>
        <v>Q1'16</v>
      </c>
    </row>
    <row r="6068" spans="1:13">
      <c r="A6068" s="2">
        <v>42551</v>
      </c>
      <c r="B6068" s="1" t="s">
        <v>4248</v>
      </c>
      <c r="C6068" s="1" t="s">
        <v>3335</v>
      </c>
      <c r="D6068" s="1" t="s">
        <v>3556</v>
      </c>
      <c r="E6068" s="92" t="s">
        <v>3532</v>
      </c>
      <c r="F6068" s="45" t="s">
        <v>3341</v>
      </c>
      <c r="G6068" s="1">
        <v>1</v>
      </c>
      <c r="H6068" s="1" t="s">
        <v>3355</v>
      </c>
      <c r="I6068" s="1" t="s">
        <v>3550</v>
      </c>
      <c r="K6068" s="1" t="str">
        <f>VLOOKUP(L6068,CW!C:D,2,FALSE)</f>
        <v>Jun'16</v>
      </c>
      <c r="L6068" s="1" t="str">
        <f t="shared" si="95"/>
        <v>26'16</v>
      </c>
      <c r="M6068" s="1" t="str">
        <f>VLOOKUP(K6068,CW!D:E,2,FALSE)</f>
        <v>Q1'16</v>
      </c>
    </row>
    <row r="6069" spans="1:13">
      <c r="A6069" s="2">
        <v>42551</v>
      </c>
      <c r="B6069" s="1" t="s">
        <v>4249</v>
      </c>
      <c r="C6069" s="1" t="s">
        <v>3335</v>
      </c>
      <c r="D6069" s="1" t="s">
        <v>3803</v>
      </c>
      <c r="E6069" s="92" t="s">
        <v>3532</v>
      </c>
      <c r="F6069" s="45" t="s">
        <v>3341</v>
      </c>
      <c r="G6069" s="1">
        <v>1</v>
      </c>
      <c r="H6069" s="1" t="s">
        <v>3355</v>
      </c>
      <c r="I6069" s="1" t="s">
        <v>3550</v>
      </c>
      <c r="K6069" s="1" t="str">
        <f>VLOOKUP(L6069,CW!C:D,2,FALSE)</f>
        <v>Jun'16</v>
      </c>
      <c r="L6069" s="1" t="str">
        <f t="shared" si="95"/>
        <v>26'16</v>
      </c>
      <c r="M6069" s="1" t="str">
        <f>VLOOKUP(K6069,CW!D:E,2,FALSE)</f>
        <v>Q1'16</v>
      </c>
    </row>
    <row r="6070" spans="1:13">
      <c r="A6070" s="2">
        <v>42551</v>
      </c>
      <c r="B6070" s="1" t="s">
        <v>4249</v>
      </c>
      <c r="C6070" s="1" t="s">
        <v>3335</v>
      </c>
      <c r="D6070" s="1" t="s">
        <v>3803</v>
      </c>
      <c r="E6070" s="92" t="s">
        <v>3532</v>
      </c>
      <c r="F6070" s="45" t="s">
        <v>4583</v>
      </c>
      <c r="G6070" s="1">
        <v>1</v>
      </c>
      <c r="H6070" s="1" t="s">
        <v>3355</v>
      </c>
      <c r="I6070" s="1" t="s">
        <v>3550</v>
      </c>
      <c r="K6070" s="1" t="str">
        <f>VLOOKUP(L6070,CW!C:D,2,FALSE)</f>
        <v>Jun'16</v>
      </c>
      <c r="L6070" s="1" t="str">
        <f t="shared" si="95"/>
        <v>26'16</v>
      </c>
      <c r="M6070" s="1" t="str">
        <f>VLOOKUP(K6070,CW!D:E,2,FALSE)</f>
        <v>Q1'16</v>
      </c>
    </row>
    <row r="6071" spans="1:13">
      <c r="A6071" s="2">
        <v>42551</v>
      </c>
      <c r="B6071" s="1" t="s">
        <v>4250</v>
      </c>
      <c r="C6071" s="1" t="s">
        <v>3326</v>
      </c>
      <c r="D6071" s="1" t="s">
        <v>3671</v>
      </c>
      <c r="E6071" s="92" t="s">
        <v>3532</v>
      </c>
      <c r="F6071" s="45" t="s">
        <v>3341</v>
      </c>
      <c r="G6071" s="1">
        <v>1</v>
      </c>
      <c r="H6071" s="1" t="s">
        <v>3355</v>
      </c>
      <c r="I6071" s="1" t="s">
        <v>3550</v>
      </c>
      <c r="K6071" s="1" t="str">
        <f>VLOOKUP(L6071,CW!C:D,2,FALSE)</f>
        <v>Jun'16</v>
      </c>
      <c r="L6071" s="1" t="str">
        <f t="shared" si="95"/>
        <v>26'16</v>
      </c>
      <c r="M6071" s="1" t="str">
        <f>VLOOKUP(K6071,CW!D:E,2,FALSE)</f>
        <v>Q1'16</v>
      </c>
    </row>
    <row r="6072" spans="1:13">
      <c r="A6072" s="2">
        <v>42551</v>
      </c>
      <c r="B6072" s="1" t="s">
        <v>4250</v>
      </c>
      <c r="C6072" s="1" t="s">
        <v>3326</v>
      </c>
      <c r="D6072" s="1" t="s">
        <v>3671</v>
      </c>
      <c r="E6072" s="92" t="s">
        <v>3532</v>
      </c>
      <c r="F6072" s="45" t="s">
        <v>4583</v>
      </c>
      <c r="G6072" s="1">
        <v>3</v>
      </c>
      <c r="H6072" s="1" t="s">
        <v>3355</v>
      </c>
      <c r="I6072" s="1" t="s">
        <v>3550</v>
      </c>
      <c r="K6072" s="1" t="str">
        <f>VLOOKUP(L6072,CW!C:D,2,FALSE)</f>
        <v>Jun'16</v>
      </c>
      <c r="L6072" s="1" t="str">
        <f t="shared" si="95"/>
        <v>26'16</v>
      </c>
      <c r="M6072" s="1" t="str">
        <f>VLOOKUP(K6072,CW!D:E,2,FALSE)</f>
        <v>Q1'16</v>
      </c>
    </row>
    <row r="6073" spans="1:13">
      <c r="A6073" s="2">
        <v>42551</v>
      </c>
      <c r="B6073" s="1" t="s">
        <v>4250</v>
      </c>
      <c r="C6073" s="1" t="s">
        <v>3326</v>
      </c>
      <c r="D6073" s="1" t="s">
        <v>3671</v>
      </c>
      <c r="E6073" s="92" t="s">
        <v>3532</v>
      </c>
      <c r="F6073" s="98" t="s">
        <v>4584</v>
      </c>
      <c r="G6073" s="1">
        <v>1</v>
      </c>
      <c r="H6073" s="1" t="s">
        <v>3355</v>
      </c>
      <c r="I6073" s="1" t="s">
        <v>3550</v>
      </c>
      <c r="K6073" s="1" t="str">
        <f>VLOOKUP(L6073,CW!C:D,2,FALSE)</f>
        <v>Jun'16</v>
      </c>
      <c r="L6073" s="1" t="str">
        <f t="shared" si="95"/>
        <v>26'16</v>
      </c>
      <c r="M6073" s="1" t="str">
        <f>VLOOKUP(K6073,CW!D:E,2,FALSE)</f>
        <v>Q1'16</v>
      </c>
    </row>
    <row r="6074" spans="1:13">
      <c r="A6074" s="2">
        <v>42551</v>
      </c>
      <c r="B6074" s="1" t="s">
        <v>4250</v>
      </c>
      <c r="C6074" s="1" t="s">
        <v>3326</v>
      </c>
      <c r="D6074" s="1" t="s">
        <v>3671</v>
      </c>
      <c r="E6074" s="92" t="s">
        <v>3532</v>
      </c>
      <c r="F6074" s="45" t="s">
        <v>4582</v>
      </c>
      <c r="G6074" s="1">
        <v>1</v>
      </c>
      <c r="H6074" s="1" t="s">
        <v>3355</v>
      </c>
      <c r="I6074" s="1" t="s">
        <v>3550</v>
      </c>
      <c r="K6074" s="1" t="str">
        <f>VLOOKUP(L6074,CW!C:D,2,FALSE)</f>
        <v>Jun'16</v>
      </c>
      <c r="L6074" s="1" t="str">
        <f t="shared" si="95"/>
        <v>26'16</v>
      </c>
      <c r="M6074" s="1" t="str">
        <f>VLOOKUP(K6074,CW!D:E,2,FALSE)</f>
        <v>Q1'16</v>
      </c>
    </row>
    <row r="6075" spans="1:13">
      <c r="A6075" s="2">
        <v>42551</v>
      </c>
      <c r="B6075" s="1" t="s">
        <v>4251</v>
      </c>
      <c r="C6075" s="1" t="s">
        <v>3326</v>
      </c>
      <c r="D6075" s="1" t="s">
        <v>3671</v>
      </c>
      <c r="E6075" s="92" t="s">
        <v>3532</v>
      </c>
      <c r="F6075" s="45" t="s">
        <v>3341</v>
      </c>
      <c r="G6075" s="1">
        <v>4</v>
      </c>
      <c r="H6075" s="1" t="s">
        <v>3355</v>
      </c>
      <c r="I6075" s="1" t="s">
        <v>3550</v>
      </c>
      <c r="K6075" s="1" t="str">
        <f>VLOOKUP(L6075,CW!C:D,2,FALSE)</f>
        <v>Jun'16</v>
      </c>
      <c r="L6075" s="1" t="str">
        <f t="shared" si="95"/>
        <v>26'16</v>
      </c>
      <c r="M6075" s="1" t="str">
        <f>VLOOKUP(K6075,CW!D:E,2,FALSE)</f>
        <v>Q1'16</v>
      </c>
    </row>
    <row r="6076" spans="1:13">
      <c r="A6076" s="2">
        <v>42551</v>
      </c>
      <c r="B6076" s="1" t="s">
        <v>4251</v>
      </c>
      <c r="C6076" s="1" t="s">
        <v>3326</v>
      </c>
      <c r="D6076" s="1" t="s">
        <v>3671</v>
      </c>
      <c r="E6076" s="92" t="s">
        <v>3532</v>
      </c>
      <c r="F6076" s="45" t="s">
        <v>4583</v>
      </c>
      <c r="G6076" s="1">
        <v>4</v>
      </c>
      <c r="H6076" s="1" t="s">
        <v>3355</v>
      </c>
      <c r="I6076" s="1" t="s">
        <v>3550</v>
      </c>
      <c r="K6076" s="1" t="str">
        <f>VLOOKUP(L6076,CW!C:D,2,FALSE)</f>
        <v>Jun'16</v>
      </c>
      <c r="L6076" s="1" t="str">
        <f t="shared" si="95"/>
        <v>26'16</v>
      </c>
      <c r="M6076" s="1" t="str">
        <f>VLOOKUP(K6076,CW!D:E,2,FALSE)</f>
        <v>Q1'16</v>
      </c>
    </row>
    <row r="6077" spans="1:13">
      <c r="A6077" s="2">
        <v>42551</v>
      </c>
      <c r="B6077" s="1" t="s">
        <v>4251</v>
      </c>
      <c r="C6077" s="1" t="s">
        <v>3326</v>
      </c>
      <c r="D6077" s="1" t="s">
        <v>3671</v>
      </c>
      <c r="E6077" s="92" t="s">
        <v>3532</v>
      </c>
      <c r="F6077" s="98" t="s">
        <v>4584</v>
      </c>
      <c r="G6077" s="1">
        <v>1</v>
      </c>
      <c r="H6077" s="1" t="s">
        <v>3355</v>
      </c>
      <c r="I6077" s="1" t="s">
        <v>3550</v>
      </c>
      <c r="K6077" s="1" t="str">
        <f>VLOOKUP(L6077,CW!C:D,2,FALSE)</f>
        <v>Jun'16</v>
      </c>
      <c r="L6077" s="1" t="str">
        <f t="shared" si="95"/>
        <v>26'16</v>
      </c>
      <c r="M6077" s="1" t="str">
        <f>VLOOKUP(K6077,CW!D:E,2,FALSE)</f>
        <v>Q1'16</v>
      </c>
    </row>
    <row r="6078" spans="1:13">
      <c r="A6078" s="2">
        <v>42551</v>
      </c>
      <c r="B6078" s="1" t="s">
        <v>4251</v>
      </c>
      <c r="C6078" s="1" t="s">
        <v>3326</v>
      </c>
      <c r="D6078" s="1" t="s">
        <v>3671</v>
      </c>
      <c r="E6078" s="92" t="s">
        <v>3532</v>
      </c>
      <c r="F6078" s="45" t="s">
        <v>4582</v>
      </c>
      <c r="G6078" s="1">
        <v>2</v>
      </c>
      <c r="H6078" s="1" t="s">
        <v>3355</v>
      </c>
      <c r="I6078" s="1" t="s">
        <v>3550</v>
      </c>
      <c r="K6078" s="1" t="str">
        <f>VLOOKUP(L6078,CW!C:D,2,FALSE)</f>
        <v>Jun'16</v>
      </c>
      <c r="L6078" s="1" t="str">
        <f t="shared" si="95"/>
        <v>26'16</v>
      </c>
      <c r="M6078" s="1" t="str">
        <f>VLOOKUP(K6078,CW!D:E,2,FALSE)</f>
        <v>Q1'16</v>
      </c>
    </row>
    <row r="6079" spans="1:13">
      <c r="A6079" s="2">
        <v>42551</v>
      </c>
      <c r="B6079" s="1" t="s">
        <v>4252</v>
      </c>
      <c r="C6079" s="1" t="s">
        <v>3326</v>
      </c>
      <c r="D6079" s="1" t="s">
        <v>3671</v>
      </c>
      <c r="E6079" s="92" t="s">
        <v>3532</v>
      </c>
      <c r="F6079" s="45" t="s">
        <v>3341</v>
      </c>
      <c r="G6079" s="1">
        <v>2</v>
      </c>
      <c r="H6079" s="1" t="s">
        <v>3355</v>
      </c>
      <c r="I6079" s="1" t="s">
        <v>3550</v>
      </c>
      <c r="K6079" s="1" t="str">
        <f>VLOOKUP(L6079,CW!C:D,2,FALSE)</f>
        <v>Jun'16</v>
      </c>
      <c r="L6079" s="1" t="str">
        <f t="shared" si="95"/>
        <v>26'16</v>
      </c>
      <c r="M6079" s="1" t="str">
        <f>VLOOKUP(K6079,CW!D:E,2,FALSE)</f>
        <v>Q1'16</v>
      </c>
    </row>
    <row r="6080" spans="1:13">
      <c r="A6080" s="2">
        <v>42551</v>
      </c>
      <c r="B6080" s="1" t="s">
        <v>4252</v>
      </c>
      <c r="C6080" s="1" t="s">
        <v>3326</v>
      </c>
      <c r="D6080" s="1" t="s">
        <v>3671</v>
      </c>
      <c r="E6080" s="92" t="s">
        <v>3532</v>
      </c>
      <c r="F6080" s="45" t="s">
        <v>4581</v>
      </c>
      <c r="G6080" s="1">
        <v>1</v>
      </c>
      <c r="H6080" s="1" t="s">
        <v>3355</v>
      </c>
      <c r="I6080" s="1" t="s">
        <v>3550</v>
      </c>
      <c r="K6080" s="1" t="str">
        <f>VLOOKUP(L6080,CW!C:D,2,FALSE)</f>
        <v>Jun'16</v>
      </c>
      <c r="L6080" s="1" t="str">
        <f t="shared" si="95"/>
        <v>26'16</v>
      </c>
      <c r="M6080" s="1" t="str">
        <f>VLOOKUP(K6080,CW!D:E,2,FALSE)</f>
        <v>Q1'16</v>
      </c>
    </row>
    <row r="6081" spans="1:13">
      <c r="A6081" s="2">
        <v>42551</v>
      </c>
      <c r="B6081" s="1" t="s">
        <v>4252</v>
      </c>
      <c r="C6081" s="1" t="s">
        <v>3326</v>
      </c>
      <c r="D6081" s="1" t="s">
        <v>3671</v>
      </c>
      <c r="E6081" s="92" t="s">
        <v>3532</v>
      </c>
      <c r="F6081" s="45" t="s">
        <v>4583</v>
      </c>
      <c r="G6081" s="1">
        <v>2</v>
      </c>
      <c r="H6081" s="1" t="s">
        <v>3355</v>
      </c>
      <c r="I6081" s="1" t="s">
        <v>3550</v>
      </c>
      <c r="K6081" s="1" t="str">
        <f>VLOOKUP(L6081,CW!C:D,2,FALSE)</f>
        <v>Jun'16</v>
      </c>
      <c r="L6081" s="1" t="str">
        <f t="shared" si="95"/>
        <v>26'16</v>
      </c>
      <c r="M6081" s="1" t="str">
        <f>VLOOKUP(K6081,CW!D:E,2,FALSE)</f>
        <v>Q1'16</v>
      </c>
    </row>
    <row r="6082" spans="1:13">
      <c r="A6082" s="2">
        <v>42551</v>
      </c>
      <c r="B6082" s="1" t="s">
        <v>4252</v>
      </c>
      <c r="C6082" s="1" t="s">
        <v>3326</v>
      </c>
      <c r="D6082" s="1" t="s">
        <v>3671</v>
      </c>
      <c r="E6082" s="92" t="s">
        <v>3532</v>
      </c>
      <c r="F6082" s="45" t="s">
        <v>4582</v>
      </c>
      <c r="G6082" s="1">
        <v>5</v>
      </c>
      <c r="H6082" s="1" t="s">
        <v>3355</v>
      </c>
      <c r="I6082" s="1" t="s">
        <v>3550</v>
      </c>
      <c r="K6082" s="1" t="str">
        <f>VLOOKUP(L6082,CW!C:D,2,FALSE)</f>
        <v>Jun'16</v>
      </c>
      <c r="L6082" s="1" t="str">
        <f t="shared" si="95"/>
        <v>26'16</v>
      </c>
      <c r="M6082" s="1" t="str">
        <f>VLOOKUP(K6082,CW!D:E,2,FALSE)</f>
        <v>Q1'16</v>
      </c>
    </row>
    <row r="6083" spans="1:13">
      <c r="A6083" s="2">
        <v>42551</v>
      </c>
      <c r="B6083" s="1" t="s">
        <v>4252</v>
      </c>
      <c r="C6083" s="1" t="s">
        <v>3326</v>
      </c>
      <c r="D6083" s="1" t="s">
        <v>3671</v>
      </c>
      <c r="E6083" s="92" t="s">
        <v>3532</v>
      </c>
      <c r="F6083" s="45" t="s">
        <v>3693</v>
      </c>
      <c r="G6083" s="1">
        <v>1</v>
      </c>
      <c r="H6083" s="1" t="s">
        <v>3355</v>
      </c>
      <c r="I6083" s="1" t="s">
        <v>3550</v>
      </c>
      <c r="K6083" s="1" t="str">
        <f>VLOOKUP(L6083,CW!C:D,2,FALSE)</f>
        <v>Jun'16</v>
      </c>
      <c r="L6083" s="1" t="str">
        <f t="shared" si="95"/>
        <v>26'16</v>
      </c>
      <c r="M6083" s="1" t="str">
        <f>VLOOKUP(K6083,CW!D:E,2,FALSE)</f>
        <v>Q1'16</v>
      </c>
    </row>
    <row r="6084" spans="1:13">
      <c r="A6084" s="2">
        <v>42551</v>
      </c>
      <c r="B6084" s="1" t="s">
        <v>4253</v>
      </c>
      <c r="C6084" s="1" t="s">
        <v>3335</v>
      </c>
      <c r="D6084" s="1" t="s">
        <v>3671</v>
      </c>
      <c r="E6084" s="92" t="s">
        <v>3532</v>
      </c>
      <c r="F6084" s="45" t="s">
        <v>4592</v>
      </c>
      <c r="G6084" s="1">
        <v>1</v>
      </c>
      <c r="H6084" s="1" t="s">
        <v>3355</v>
      </c>
      <c r="I6084" s="1" t="s">
        <v>3550</v>
      </c>
      <c r="K6084" s="1" t="str">
        <f>VLOOKUP(L6084,CW!C:D,2,FALSE)</f>
        <v>Jun'16</v>
      </c>
      <c r="L6084" s="1" t="str">
        <f t="shared" si="95"/>
        <v>26'16</v>
      </c>
      <c r="M6084" s="1" t="str">
        <f>VLOOKUP(K6084,CW!D:E,2,FALSE)</f>
        <v>Q1'16</v>
      </c>
    </row>
    <row r="6085" spans="1:13">
      <c r="A6085" s="2">
        <v>42551</v>
      </c>
      <c r="B6085" s="1" t="s">
        <v>4253</v>
      </c>
      <c r="C6085" s="1" t="s">
        <v>3335</v>
      </c>
      <c r="D6085" s="1" t="s">
        <v>3671</v>
      </c>
      <c r="E6085" s="92" t="s">
        <v>3532</v>
      </c>
      <c r="F6085" s="45" t="s">
        <v>4581</v>
      </c>
      <c r="G6085" s="1">
        <v>1</v>
      </c>
      <c r="H6085" s="1" t="s">
        <v>3355</v>
      </c>
      <c r="I6085" s="1" t="s">
        <v>3550</v>
      </c>
      <c r="K6085" s="1" t="str">
        <f>VLOOKUP(L6085,CW!C:D,2,FALSE)</f>
        <v>Jun'16</v>
      </c>
      <c r="L6085" s="1" t="str">
        <f t="shared" ref="L6085:L6131" si="96">CONCATENATE(WEEKNUM(A6085,21),"'",TEXT(A6085,"yy"))</f>
        <v>26'16</v>
      </c>
      <c r="M6085" s="1" t="str">
        <f>VLOOKUP(K6085,CW!D:E,2,FALSE)</f>
        <v>Q1'16</v>
      </c>
    </row>
    <row r="6086" spans="1:13">
      <c r="A6086" s="2">
        <v>42551</v>
      </c>
      <c r="B6086" s="1" t="s">
        <v>4254</v>
      </c>
      <c r="C6086" s="1" t="s">
        <v>3335</v>
      </c>
      <c r="D6086" s="1" t="s">
        <v>3671</v>
      </c>
      <c r="E6086" s="92" t="s">
        <v>3532</v>
      </c>
      <c r="F6086" s="45" t="s">
        <v>4592</v>
      </c>
      <c r="G6086" s="1">
        <v>1</v>
      </c>
      <c r="H6086" s="1" t="s">
        <v>3355</v>
      </c>
      <c r="I6086" s="1" t="s">
        <v>3550</v>
      </c>
      <c r="K6086" s="1" t="str">
        <f>VLOOKUP(L6086,CW!C:D,2,FALSE)</f>
        <v>Jun'16</v>
      </c>
      <c r="L6086" s="1" t="str">
        <f t="shared" si="96"/>
        <v>26'16</v>
      </c>
      <c r="M6086" s="1" t="str">
        <f>VLOOKUP(K6086,CW!D:E,2,FALSE)</f>
        <v>Q1'16</v>
      </c>
    </row>
    <row r="6087" spans="1:13">
      <c r="A6087" s="2">
        <v>42551</v>
      </c>
      <c r="B6087" s="1" t="s">
        <v>4255</v>
      </c>
      <c r="C6087" s="1" t="s">
        <v>3335</v>
      </c>
      <c r="D6087" s="1" t="s">
        <v>3671</v>
      </c>
      <c r="E6087" s="92" t="s">
        <v>3532</v>
      </c>
      <c r="F6087" s="45" t="s">
        <v>4583</v>
      </c>
      <c r="G6087" s="1">
        <v>1</v>
      </c>
      <c r="H6087" s="1" t="s">
        <v>3355</v>
      </c>
      <c r="I6087" s="1" t="s">
        <v>3550</v>
      </c>
      <c r="K6087" s="1" t="str">
        <f>VLOOKUP(L6087,CW!C:D,2,FALSE)</f>
        <v>Jun'16</v>
      </c>
      <c r="L6087" s="1" t="str">
        <f t="shared" si="96"/>
        <v>26'16</v>
      </c>
      <c r="M6087" s="1" t="str">
        <f>VLOOKUP(K6087,CW!D:E,2,FALSE)</f>
        <v>Q1'16</v>
      </c>
    </row>
    <row r="6088" spans="1:13">
      <c r="A6088" s="2">
        <v>42551</v>
      </c>
      <c r="B6088" s="1" t="s">
        <v>4256</v>
      </c>
      <c r="C6088" s="1" t="s">
        <v>3335</v>
      </c>
      <c r="D6088" s="1" t="s">
        <v>3671</v>
      </c>
      <c r="E6088" s="92" t="s">
        <v>3532</v>
      </c>
      <c r="F6088" s="45" t="s">
        <v>3341</v>
      </c>
      <c r="G6088" s="1">
        <v>1</v>
      </c>
      <c r="H6088" s="1" t="s">
        <v>3355</v>
      </c>
      <c r="I6088" s="1" t="s">
        <v>3550</v>
      </c>
      <c r="K6088" s="1" t="str">
        <f>VLOOKUP(L6088,CW!C:D,2,FALSE)</f>
        <v>Jun'16</v>
      </c>
      <c r="L6088" s="1" t="str">
        <f t="shared" si="96"/>
        <v>26'16</v>
      </c>
      <c r="M6088" s="1" t="str">
        <f>VLOOKUP(K6088,CW!D:E,2,FALSE)</f>
        <v>Q1'16</v>
      </c>
    </row>
    <row r="6089" spans="1:13">
      <c r="A6089" s="2">
        <v>42551</v>
      </c>
      <c r="B6089" s="1" t="s">
        <v>4256</v>
      </c>
      <c r="C6089" s="1" t="s">
        <v>3335</v>
      </c>
      <c r="D6089" s="1" t="s">
        <v>3671</v>
      </c>
      <c r="E6089" s="92" t="s">
        <v>3532</v>
      </c>
      <c r="F6089" s="45" t="s">
        <v>4592</v>
      </c>
      <c r="G6089" s="1">
        <v>1</v>
      </c>
      <c r="H6089" s="1" t="s">
        <v>3355</v>
      </c>
      <c r="I6089" s="1" t="s">
        <v>3550</v>
      </c>
      <c r="K6089" s="1" t="str">
        <f>VLOOKUP(L6089,CW!C:D,2,FALSE)</f>
        <v>Jun'16</v>
      </c>
      <c r="L6089" s="1" t="str">
        <f t="shared" si="96"/>
        <v>26'16</v>
      </c>
      <c r="M6089" s="1" t="str">
        <f>VLOOKUP(K6089,CW!D:E,2,FALSE)</f>
        <v>Q1'16</v>
      </c>
    </row>
    <row r="6090" spans="1:13">
      <c r="A6090" s="2">
        <v>42551</v>
      </c>
      <c r="B6090" s="1" t="s">
        <v>4256</v>
      </c>
      <c r="C6090" s="1" t="s">
        <v>3335</v>
      </c>
      <c r="D6090" s="1" t="s">
        <v>3671</v>
      </c>
      <c r="E6090" s="92" t="s">
        <v>3532</v>
      </c>
      <c r="F6090" s="45" t="s">
        <v>4581</v>
      </c>
      <c r="G6090" s="1">
        <v>1</v>
      </c>
      <c r="H6090" s="1" t="s">
        <v>3355</v>
      </c>
      <c r="I6090" s="1" t="s">
        <v>3550</v>
      </c>
      <c r="K6090" s="1" t="str">
        <f>VLOOKUP(L6090,CW!C:D,2,FALSE)</f>
        <v>Jun'16</v>
      </c>
      <c r="L6090" s="1" t="str">
        <f t="shared" si="96"/>
        <v>26'16</v>
      </c>
      <c r="M6090" s="1" t="str">
        <f>VLOOKUP(K6090,CW!D:E,2,FALSE)</f>
        <v>Q1'16</v>
      </c>
    </row>
    <row r="6091" spans="1:13">
      <c r="A6091" s="2">
        <v>42551</v>
      </c>
      <c r="B6091" s="1" t="s">
        <v>4257</v>
      </c>
      <c r="C6091" s="1" t="s">
        <v>3326</v>
      </c>
      <c r="D6091" s="1" t="s">
        <v>3671</v>
      </c>
      <c r="E6091" s="92" t="s">
        <v>3532</v>
      </c>
      <c r="F6091" s="45" t="s">
        <v>3341</v>
      </c>
      <c r="G6091" s="1">
        <v>1</v>
      </c>
      <c r="H6091" s="1" t="s">
        <v>3355</v>
      </c>
      <c r="I6091" s="1" t="s">
        <v>3550</v>
      </c>
      <c r="K6091" s="1" t="str">
        <f>VLOOKUP(L6091,CW!C:D,2,FALSE)</f>
        <v>Jun'16</v>
      </c>
      <c r="L6091" s="1" t="str">
        <f t="shared" si="96"/>
        <v>26'16</v>
      </c>
      <c r="M6091" s="1" t="str">
        <f>VLOOKUP(K6091,CW!D:E,2,FALSE)</f>
        <v>Q1'16</v>
      </c>
    </row>
    <row r="6092" spans="1:13">
      <c r="A6092" s="2">
        <v>42551</v>
      </c>
      <c r="B6092" s="1" t="s">
        <v>4257</v>
      </c>
      <c r="C6092" s="1" t="s">
        <v>3326</v>
      </c>
      <c r="D6092" s="1" t="s">
        <v>3671</v>
      </c>
      <c r="E6092" s="92" t="s">
        <v>3532</v>
      </c>
      <c r="F6092" s="45" t="s">
        <v>4592</v>
      </c>
      <c r="G6092" s="1">
        <v>2</v>
      </c>
      <c r="H6092" s="1" t="s">
        <v>3355</v>
      </c>
      <c r="I6092" s="1" t="s">
        <v>3550</v>
      </c>
      <c r="K6092" s="1" t="str">
        <f>VLOOKUP(L6092,CW!C:D,2,FALSE)</f>
        <v>Jun'16</v>
      </c>
      <c r="L6092" s="1" t="str">
        <f t="shared" si="96"/>
        <v>26'16</v>
      </c>
      <c r="M6092" s="1" t="str">
        <f>VLOOKUP(K6092,CW!D:E,2,FALSE)</f>
        <v>Q1'16</v>
      </c>
    </row>
    <row r="6093" spans="1:13">
      <c r="A6093" s="2">
        <v>42551</v>
      </c>
      <c r="B6093" s="1" t="s">
        <v>4257</v>
      </c>
      <c r="C6093" s="1" t="s">
        <v>3326</v>
      </c>
      <c r="D6093" s="1" t="s">
        <v>3671</v>
      </c>
      <c r="E6093" s="92" t="s">
        <v>3532</v>
      </c>
      <c r="F6093" s="45" t="s">
        <v>4583</v>
      </c>
      <c r="G6093" s="1">
        <v>6</v>
      </c>
      <c r="H6093" s="1" t="s">
        <v>3355</v>
      </c>
      <c r="I6093" s="1" t="s">
        <v>3550</v>
      </c>
      <c r="K6093" s="1" t="str">
        <f>VLOOKUP(L6093,CW!C:D,2,FALSE)</f>
        <v>Jun'16</v>
      </c>
      <c r="L6093" s="1" t="str">
        <f t="shared" si="96"/>
        <v>26'16</v>
      </c>
      <c r="M6093" s="1" t="str">
        <f>VLOOKUP(K6093,CW!D:E,2,FALSE)</f>
        <v>Q1'16</v>
      </c>
    </row>
    <row r="6094" spans="1:13">
      <c r="A6094" s="2">
        <v>42551</v>
      </c>
      <c r="B6094" s="1" t="s">
        <v>4257</v>
      </c>
      <c r="C6094" s="1" t="s">
        <v>3326</v>
      </c>
      <c r="D6094" s="1" t="s">
        <v>3671</v>
      </c>
      <c r="E6094" s="92" t="s">
        <v>3532</v>
      </c>
      <c r="F6094" s="45" t="s">
        <v>4582</v>
      </c>
      <c r="G6094" s="1">
        <v>1</v>
      </c>
      <c r="H6094" s="1" t="s">
        <v>3355</v>
      </c>
      <c r="I6094" s="1" t="s">
        <v>3550</v>
      </c>
      <c r="K6094" s="1" t="str">
        <f>VLOOKUP(L6094,CW!C:D,2,FALSE)</f>
        <v>Jun'16</v>
      </c>
      <c r="L6094" s="1" t="str">
        <f t="shared" si="96"/>
        <v>26'16</v>
      </c>
      <c r="M6094" s="1" t="str">
        <f>VLOOKUP(K6094,CW!D:E,2,FALSE)</f>
        <v>Q1'16</v>
      </c>
    </row>
    <row r="6095" spans="1:13">
      <c r="A6095" s="2">
        <v>42551</v>
      </c>
      <c r="B6095" s="1" t="s">
        <v>4258</v>
      </c>
      <c r="C6095" s="1" t="s">
        <v>3326</v>
      </c>
      <c r="D6095" s="1" t="s">
        <v>3929</v>
      </c>
      <c r="E6095" s="92" t="s">
        <v>3532</v>
      </c>
      <c r="F6095" s="45" t="s">
        <v>3341</v>
      </c>
      <c r="G6095" s="1">
        <v>5</v>
      </c>
      <c r="H6095" s="1" t="s">
        <v>3355</v>
      </c>
      <c r="I6095" s="1" t="s">
        <v>3550</v>
      </c>
      <c r="K6095" s="1" t="str">
        <f>VLOOKUP(L6095,CW!C:D,2,FALSE)</f>
        <v>Jun'16</v>
      </c>
      <c r="L6095" s="1" t="str">
        <f t="shared" si="96"/>
        <v>26'16</v>
      </c>
      <c r="M6095" s="1" t="str">
        <f>VLOOKUP(K6095,CW!D:E,2,FALSE)</f>
        <v>Q1'16</v>
      </c>
    </row>
    <row r="6096" spans="1:13">
      <c r="A6096" s="2">
        <v>42551</v>
      </c>
      <c r="B6096" s="1" t="s">
        <v>4258</v>
      </c>
      <c r="C6096" s="1" t="s">
        <v>3326</v>
      </c>
      <c r="D6096" s="1" t="s">
        <v>3929</v>
      </c>
      <c r="E6096" s="92" t="s">
        <v>3532</v>
      </c>
      <c r="F6096" s="45" t="s">
        <v>4582</v>
      </c>
      <c r="G6096" s="1">
        <v>1</v>
      </c>
      <c r="H6096" s="1" t="s">
        <v>3355</v>
      </c>
      <c r="I6096" s="1" t="s">
        <v>3550</v>
      </c>
      <c r="K6096" s="1" t="str">
        <f>VLOOKUP(L6096,CW!C:D,2,FALSE)</f>
        <v>Jun'16</v>
      </c>
      <c r="L6096" s="1" t="str">
        <f t="shared" si="96"/>
        <v>26'16</v>
      </c>
      <c r="M6096" s="1" t="str">
        <f>VLOOKUP(K6096,CW!D:E,2,FALSE)</f>
        <v>Q1'16</v>
      </c>
    </row>
    <row r="6097" spans="1:13">
      <c r="A6097" s="2">
        <v>42551</v>
      </c>
      <c r="B6097" s="1" t="s">
        <v>4259</v>
      </c>
      <c r="C6097" s="1" t="s">
        <v>3326</v>
      </c>
      <c r="D6097" s="1" t="s">
        <v>3671</v>
      </c>
      <c r="E6097" s="92" t="s">
        <v>3532</v>
      </c>
      <c r="F6097" s="45" t="s">
        <v>3341</v>
      </c>
      <c r="G6097" s="1">
        <v>3</v>
      </c>
      <c r="H6097" s="1" t="s">
        <v>3355</v>
      </c>
      <c r="I6097" s="1" t="s">
        <v>3550</v>
      </c>
      <c r="K6097" s="1" t="str">
        <f>VLOOKUP(L6097,CW!C:D,2,FALSE)</f>
        <v>Jun'16</v>
      </c>
      <c r="L6097" s="1" t="str">
        <f t="shared" si="96"/>
        <v>26'16</v>
      </c>
      <c r="M6097" s="1" t="str">
        <f>VLOOKUP(K6097,CW!D:E,2,FALSE)</f>
        <v>Q1'16</v>
      </c>
    </row>
    <row r="6098" spans="1:13">
      <c r="A6098" s="2">
        <v>42551</v>
      </c>
      <c r="B6098" s="1" t="s">
        <v>4259</v>
      </c>
      <c r="C6098" s="1" t="s">
        <v>3326</v>
      </c>
      <c r="D6098" s="1" t="s">
        <v>3671</v>
      </c>
      <c r="E6098" s="92" t="s">
        <v>3532</v>
      </c>
      <c r="F6098" s="98" t="s">
        <v>4584</v>
      </c>
      <c r="G6098" s="1">
        <v>1</v>
      </c>
      <c r="H6098" s="1" t="s">
        <v>3355</v>
      </c>
      <c r="I6098" s="1" t="s">
        <v>3550</v>
      </c>
      <c r="K6098" s="1" t="str">
        <f>VLOOKUP(L6098,CW!C:D,2,FALSE)</f>
        <v>Jun'16</v>
      </c>
      <c r="L6098" s="1" t="str">
        <f t="shared" si="96"/>
        <v>26'16</v>
      </c>
      <c r="M6098" s="1" t="str">
        <f>VLOOKUP(K6098,CW!D:E,2,FALSE)</f>
        <v>Q1'16</v>
      </c>
    </row>
    <row r="6099" spans="1:13">
      <c r="A6099" s="2">
        <v>42551</v>
      </c>
      <c r="B6099" s="1" t="s">
        <v>4259</v>
      </c>
      <c r="C6099" s="1" t="s">
        <v>3326</v>
      </c>
      <c r="D6099" s="1" t="s">
        <v>3671</v>
      </c>
      <c r="E6099" s="92" t="s">
        <v>3532</v>
      </c>
      <c r="F6099" s="45" t="s">
        <v>3693</v>
      </c>
      <c r="G6099" s="1">
        <v>1</v>
      </c>
      <c r="H6099" s="1" t="s">
        <v>3355</v>
      </c>
      <c r="I6099" s="1" t="s">
        <v>3550</v>
      </c>
      <c r="K6099" s="1" t="str">
        <f>VLOOKUP(L6099,CW!C:D,2,FALSE)</f>
        <v>Jun'16</v>
      </c>
      <c r="L6099" s="1" t="str">
        <f t="shared" si="96"/>
        <v>26'16</v>
      </c>
      <c r="M6099" s="1" t="str">
        <f>VLOOKUP(K6099,CW!D:E,2,FALSE)</f>
        <v>Q1'16</v>
      </c>
    </row>
    <row r="6100" spans="1:13">
      <c r="A6100" s="2">
        <v>42551</v>
      </c>
      <c r="B6100" s="1" t="s">
        <v>4260</v>
      </c>
      <c r="C6100" s="1" t="s">
        <v>3580</v>
      </c>
      <c r="D6100" s="1" t="s">
        <v>3671</v>
      </c>
      <c r="E6100" s="92" t="s">
        <v>3532</v>
      </c>
      <c r="F6100" s="45" t="s">
        <v>4583</v>
      </c>
      <c r="G6100" s="1">
        <v>3</v>
      </c>
      <c r="H6100" s="1" t="s">
        <v>3355</v>
      </c>
      <c r="I6100" s="1" t="s">
        <v>3550</v>
      </c>
      <c r="K6100" s="1" t="str">
        <f>VLOOKUP(L6100,CW!C:D,2,FALSE)</f>
        <v>Jun'16</v>
      </c>
      <c r="L6100" s="1" t="str">
        <f t="shared" si="96"/>
        <v>26'16</v>
      </c>
      <c r="M6100" s="1" t="str">
        <f>VLOOKUP(K6100,CW!D:E,2,FALSE)</f>
        <v>Q1'16</v>
      </c>
    </row>
    <row r="6101" spans="1:13">
      <c r="A6101" s="2">
        <v>42551</v>
      </c>
      <c r="B6101" s="1" t="s">
        <v>4261</v>
      </c>
      <c r="C6101" s="1" t="s">
        <v>3335</v>
      </c>
      <c r="D6101" s="1" t="s">
        <v>3671</v>
      </c>
      <c r="E6101" s="92" t="s">
        <v>3532</v>
      </c>
      <c r="F6101" s="45" t="s">
        <v>4583</v>
      </c>
      <c r="G6101" s="1">
        <v>1</v>
      </c>
      <c r="H6101" s="1" t="s">
        <v>3355</v>
      </c>
      <c r="I6101" s="1" t="s">
        <v>3550</v>
      </c>
      <c r="K6101" s="1" t="str">
        <f>VLOOKUP(L6101,CW!C:D,2,FALSE)</f>
        <v>Jun'16</v>
      </c>
      <c r="L6101" s="1" t="str">
        <f t="shared" si="96"/>
        <v>26'16</v>
      </c>
      <c r="M6101" s="1" t="str">
        <f>VLOOKUP(K6101,CW!D:E,2,FALSE)</f>
        <v>Q1'16</v>
      </c>
    </row>
    <row r="6102" spans="1:13">
      <c r="A6102" s="2">
        <v>42551</v>
      </c>
      <c r="B6102" s="1" t="s">
        <v>4262</v>
      </c>
      <c r="C6102" s="1" t="s">
        <v>3335</v>
      </c>
      <c r="D6102" s="1" t="s">
        <v>3671</v>
      </c>
      <c r="E6102" s="92" t="s">
        <v>3532</v>
      </c>
      <c r="F6102" s="45" t="s">
        <v>4583</v>
      </c>
      <c r="G6102" s="1">
        <v>1</v>
      </c>
      <c r="H6102" s="1" t="s">
        <v>3355</v>
      </c>
      <c r="I6102" s="1" t="s">
        <v>3550</v>
      </c>
      <c r="K6102" s="1" t="str">
        <f>VLOOKUP(L6102,CW!C:D,2,FALSE)</f>
        <v>Jun'16</v>
      </c>
      <c r="L6102" s="1" t="str">
        <f t="shared" si="96"/>
        <v>26'16</v>
      </c>
      <c r="M6102" s="1" t="str">
        <f>VLOOKUP(K6102,CW!D:E,2,FALSE)</f>
        <v>Q1'16</v>
      </c>
    </row>
    <row r="6103" spans="1:13">
      <c r="A6103" s="2">
        <v>42551</v>
      </c>
      <c r="B6103" s="1" t="s">
        <v>4262</v>
      </c>
      <c r="C6103" s="1" t="s">
        <v>3335</v>
      </c>
      <c r="D6103" s="1" t="s">
        <v>3671</v>
      </c>
      <c r="E6103" s="92" t="s">
        <v>3532</v>
      </c>
      <c r="F6103" s="45" t="s">
        <v>4582</v>
      </c>
      <c r="G6103" s="1">
        <v>1</v>
      </c>
      <c r="H6103" s="1" t="s">
        <v>3355</v>
      </c>
      <c r="I6103" s="1" t="s">
        <v>3550</v>
      </c>
      <c r="K6103" s="1" t="str">
        <f>VLOOKUP(L6103,CW!C:D,2,FALSE)</f>
        <v>Jun'16</v>
      </c>
      <c r="L6103" s="1" t="str">
        <f t="shared" si="96"/>
        <v>26'16</v>
      </c>
      <c r="M6103" s="1" t="str">
        <f>VLOOKUP(K6103,CW!D:E,2,FALSE)</f>
        <v>Q1'16</v>
      </c>
    </row>
    <row r="6104" spans="1:13">
      <c r="A6104" s="2">
        <v>42551</v>
      </c>
      <c r="B6104" s="1" t="s">
        <v>4262</v>
      </c>
      <c r="C6104" s="1" t="s">
        <v>3335</v>
      </c>
      <c r="D6104" s="1" t="s">
        <v>3671</v>
      </c>
      <c r="E6104" s="92" t="s">
        <v>3532</v>
      </c>
      <c r="F6104" s="45" t="s">
        <v>3693</v>
      </c>
      <c r="G6104" s="1">
        <v>1</v>
      </c>
      <c r="H6104" s="1" t="s">
        <v>3355</v>
      </c>
      <c r="I6104" s="1" t="s">
        <v>3550</v>
      </c>
      <c r="K6104" s="1" t="str">
        <f>VLOOKUP(L6104,CW!C:D,2,FALSE)</f>
        <v>Jun'16</v>
      </c>
      <c r="L6104" s="1" t="str">
        <f t="shared" si="96"/>
        <v>26'16</v>
      </c>
      <c r="M6104" s="1" t="str">
        <f>VLOOKUP(K6104,CW!D:E,2,FALSE)</f>
        <v>Q1'16</v>
      </c>
    </row>
    <row r="6105" spans="1:13">
      <c r="A6105" s="2">
        <v>42551</v>
      </c>
      <c r="B6105" s="1" t="s">
        <v>4263</v>
      </c>
      <c r="C6105" s="1" t="s">
        <v>3335</v>
      </c>
      <c r="D6105" s="1" t="s">
        <v>3671</v>
      </c>
      <c r="E6105" s="92" t="s">
        <v>3532</v>
      </c>
      <c r="F6105" s="45" t="s">
        <v>3341</v>
      </c>
      <c r="G6105" s="1">
        <v>2</v>
      </c>
      <c r="H6105" s="1" t="s">
        <v>3355</v>
      </c>
      <c r="I6105" s="1" t="s">
        <v>3550</v>
      </c>
      <c r="K6105" s="1" t="str">
        <f>VLOOKUP(L6105,CW!C:D,2,FALSE)</f>
        <v>Jun'16</v>
      </c>
      <c r="L6105" s="1" t="str">
        <f t="shared" si="96"/>
        <v>26'16</v>
      </c>
      <c r="M6105" s="1" t="str">
        <f>VLOOKUP(K6105,CW!D:E,2,FALSE)</f>
        <v>Q1'16</v>
      </c>
    </row>
    <row r="6106" spans="1:13">
      <c r="A6106" s="2">
        <v>42551</v>
      </c>
      <c r="B6106" s="1" t="s">
        <v>4264</v>
      </c>
      <c r="C6106" s="1" t="s">
        <v>3611</v>
      </c>
      <c r="D6106" s="1" t="s">
        <v>3671</v>
      </c>
      <c r="E6106" s="92" t="s">
        <v>3532</v>
      </c>
      <c r="F6106" s="45" t="s">
        <v>4583</v>
      </c>
      <c r="G6106" s="1">
        <v>1</v>
      </c>
      <c r="H6106" s="1" t="s">
        <v>3355</v>
      </c>
      <c r="I6106" s="1" t="s">
        <v>3550</v>
      </c>
      <c r="K6106" s="1" t="str">
        <f>VLOOKUP(L6106,CW!C:D,2,FALSE)</f>
        <v>Jun'16</v>
      </c>
      <c r="L6106" s="1" t="str">
        <f t="shared" si="96"/>
        <v>26'16</v>
      </c>
      <c r="M6106" s="1" t="str">
        <f>VLOOKUP(K6106,CW!D:E,2,FALSE)</f>
        <v>Q1'16</v>
      </c>
    </row>
    <row r="6107" spans="1:13">
      <c r="A6107" s="2">
        <v>42551</v>
      </c>
      <c r="B6107" s="1" t="s">
        <v>4265</v>
      </c>
      <c r="C6107" s="1" t="s">
        <v>3611</v>
      </c>
      <c r="D6107" s="1" t="s">
        <v>3671</v>
      </c>
      <c r="E6107" s="92" t="s">
        <v>3532</v>
      </c>
      <c r="F6107" s="45" t="s">
        <v>3341</v>
      </c>
      <c r="G6107" s="1">
        <v>2</v>
      </c>
      <c r="H6107" s="1" t="s">
        <v>3355</v>
      </c>
      <c r="I6107" s="1" t="s">
        <v>3550</v>
      </c>
      <c r="K6107" s="1" t="str">
        <f>VLOOKUP(L6107,CW!C:D,2,FALSE)</f>
        <v>Jun'16</v>
      </c>
      <c r="L6107" s="1" t="str">
        <f t="shared" si="96"/>
        <v>26'16</v>
      </c>
      <c r="M6107" s="1" t="str">
        <f>VLOOKUP(K6107,CW!D:E,2,FALSE)</f>
        <v>Q1'16</v>
      </c>
    </row>
    <row r="6108" spans="1:13">
      <c r="A6108" s="2">
        <v>42551</v>
      </c>
      <c r="B6108" s="1" t="s">
        <v>4266</v>
      </c>
      <c r="C6108" s="1" t="s">
        <v>4190</v>
      </c>
      <c r="D6108" s="1" t="s">
        <v>3671</v>
      </c>
      <c r="E6108" s="92" t="s">
        <v>3532</v>
      </c>
      <c r="F6108" s="45" t="s">
        <v>3341</v>
      </c>
      <c r="G6108" s="1">
        <v>2</v>
      </c>
      <c r="H6108" s="1" t="s">
        <v>3355</v>
      </c>
      <c r="I6108" s="1" t="s">
        <v>3550</v>
      </c>
      <c r="K6108" s="1" t="str">
        <f>VLOOKUP(L6108,CW!C:D,2,FALSE)</f>
        <v>Jun'16</v>
      </c>
      <c r="L6108" s="1" t="str">
        <f t="shared" si="96"/>
        <v>26'16</v>
      </c>
      <c r="M6108" s="1" t="str">
        <f>VLOOKUP(K6108,CW!D:E,2,FALSE)</f>
        <v>Q1'16</v>
      </c>
    </row>
    <row r="6109" spans="1:13">
      <c r="A6109" s="2">
        <v>42551</v>
      </c>
      <c r="B6109" s="1" t="s">
        <v>4266</v>
      </c>
      <c r="C6109" s="1" t="s">
        <v>4190</v>
      </c>
      <c r="D6109" s="1" t="s">
        <v>3671</v>
      </c>
      <c r="E6109" s="92" t="s">
        <v>3532</v>
      </c>
      <c r="F6109" s="45" t="s">
        <v>4592</v>
      </c>
      <c r="G6109" s="1">
        <v>1</v>
      </c>
      <c r="H6109" s="1" t="s">
        <v>3355</v>
      </c>
      <c r="I6109" s="1" t="s">
        <v>3550</v>
      </c>
      <c r="K6109" s="1" t="str">
        <f>VLOOKUP(L6109,CW!C:D,2,FALSE)</f>
        <v>Jun'16</v>
      </c>
      <c r="L6109" s="1" t="str">
        <f t="shared" si="96"/>
        <v>26'16</v>
      </c>
      <c r="M6109" s="1" t="str">
        <f>VLOOKUP(K6109,CW!D:E,2,FALSE)</f>
        <v>Q1'16</v>
      </c>
    </row>
    <row r="6110" spans="1:13">
      <c r="A6110" s="2">
        <v>42551</v>
      </c>
      <c r="B6110" s="1" t="s">
        <v>4266</v>
      </c>
      <c r="C6110" s="1" t="s">
        <v>4190</v>
      </c>
      <c r="D6110" s="1" t="s">
        <v>3671</v>
      </c>
      <c r="E6110" s="92" t="s">
        <v>3532</v>
      </c>
      <c r="F6110" s="45" t="s">
        <v>4583</v>
      </c>
      <c r="G6110" s="1">
        <v>1</v>
      </c>
      <c r="H6110" s="1" t="s">
        <v>3355</v>
      </c>
      <c r="I6110" s="1" t="s">
        <v>3550</v>
      </c>
      <c r="K6110" s="1" t="str">
        <f>VLOOKUP(L6110,CW!C:D,2,FALSE)</f>
        <v>Jun'16</v>
      </c>
      <c r="L6110" s="1" t="str">
        <f t="shared" si="96"/>
        <v>26'16</v>
      </c>
      <c r="M6110" s="1" t="str">
        <f>VLOOKUP(K6110,CW!D:E,2,FALSE)</f>
        <v>Q1'16</v>
      </c>
    </row>
    <row r="6111" spans="1:13">
      <c r="A6111" s="2">
        <v>42551</v>
      </c>
      <c r="B6111" s="1" t="s">
        <v>4266</v>
      </c>
      <c r="C6111" s="1" t="s">
        <v>4190</v>
      </c>
      <c r="D6111" s="1" t="s">
        <v>3671</v>
      </c>
      <c r="E6111" s="92" t="s">
        <v>3532</v>
      </c>
      <c r="F6111" s="98" t="s">
        <v>4584</v>
      </c>
      <c r="G6111" s="1">
        <v>1</v>
      </c>
      <c r="H6111" s="1" t="s">
        <v>3355</v>
      </c>
      <c r="I6111" s="1" t="s">
        <v>3550</v>
      </c>
      <c r="K6111" s="1" t="str">
        <f>VLOOKUP(L6111,CW!C:D,2,FALSE)</f>
        <v>Jun'16</v>
      </c>
      <c r="L6111" s="1" t="str">
        <f t="shared" si="96"/>
        <v>26'16</v>
      </c>
      <c r="M6111" s="1" t="str">
        <f>VLOOKUP(K6111,CW!D:E,2,FALSE)</f>
        <v>Q1'16</v>
      </c>
    </row>
    <row r="6112" spans="1:13">
      <c r="A6112" s="2">
        <v>42551</v>
      </c>
      <c r="B6112" s="1" t="s">
        <v>4267</v>
      </c>
      <c r="C6112" s="1" t="s">
        <v>3611</v>
      </c>
      <c r="D6112" s="1" t="s">
        <v>3671</v>
      </c>
      <c r="E6112" s="92" t="s">
        <v>3532</v>
      </c>
      <c r="F6112" s="45" t="s">
        <v>3341</v>
      </c>
      <c r="G6112" s="1">
        <v>1</v>
      </c>
      <c r="H6112" s="1" t="s">
        <v>3355</v>
      </c>
      <c r="I6112" s="1" t="s">
        <v>3550</v>
      </c>
      <c r="K6112" s="1" t="str">
        <f>VLOOKUP(L6112,CW!C:D,2,FALSE)</f>
        <v>Jun'16</v>
      </c>
      <c r="L6112" s="1" t="str">
        <f t="shared" si="96"/>
        <v>26'16</v>
      </c>
      <c r="M6112" s="1" t="str">
        <f>VLOOKUP(K6112,CW!D:E,2,FALSE)</f>
        <v>Q1'16</v>
      </c>
    </row>
    <row r="6113" spans="1:13">
      <c r="A6113" s="2">
        <v>42551</v>
      </c>
      <c r="B6113" s="1" t="s">
        <v>4268</v>
      </c>
      <c r="C6113" s="1" t="s">
        <v>3611</v>
      </c>
      <c r="D6113" s="1" t="s">
        <v>3671</v>
      </c>
      <c r="E6113" s="92" t="s">
        <v>3532</v>
      </c>
      <c r="F6113" s="45" t="s">
        <v>3341</v>
      </c>
      <c r="G6113" s="1">
        <v>2</v>
      </c>
      <c r="H6113" s="1" t="s">
        <v>3355</v>
      </c>
      <c r="I6113" s="1" t="s">
        <v>3550</v>
      </c>
      <c r="K6113" s="1" t="str">
        <f>VLOOKUP(L6113,CW!C:D,2,FALSE)</f>
        <v>Jun'16</v>
      </c>
      <c r="L6113" s="1" t="str">
        <f t="shared" si="96"/>
        <v>26'16</v>
      </c>
      <c r="M6113" s="1" t="str">
        <f>VLOOKUP(K6113,CW!D:E,2,FALSE)</f>
        <v>Q1'16</v>
      </c>
    </row>
    <row r="6114" spans="1:13">
      <c r="A6114" s="2">
        <v>42551</v>
      </c>
      <c r="B6114" s="1" t="s">
        <v>4268</v>
      </c>
      <c r="C6114" s="1" t="s">
        <v>3611</v>
      </c>
      <c r="D6114" s="1" t="s">
        <v>3671</v>
      </c>
      <c r="E6114" s="92" t="s">
        <v>3532</v>
      </c>
      <c r="F6114" s="45" t="s">
        <v>4583</v>
      </c>
      <c r="G6114" s="1">
        <v>1</v>
      </c>
      <c r="H6114" s="1" t="s">
        <v>3355</v>
      </c>
      <c r="I6114" s="1" t="s">
        <v>3550</v>
      </c>
      <c r="K6114" s="1" t="str">
        <f>VLOOKUP(L6114,CW!C:D,2,FALSE)</f>
        <v>Jun'16</v>
      </c>
      <c r="L6114" s="1" t="str">
        <f t="shared" si="96"/>
        <v>26'16</v>
      </c>
      <c r="M6114" s="1" t="str">
        <f>VLOOKUP(K6114,CW!D:E,2,FALSE)</f>
        <v>Q1'16</v>
      </c>
    </row>
    <row r="6115" spans="1:13">
      <c r="A6115" s="2">
        <v>42551</v>
      </c>
      <c r="B6115" s="1" t="s">
        <v>4268</v>
      </c>
      <c r="C6115" s="1" t="s">
        <v>3611</v>
      </c>
      <c r="D6115" s="1" t="s">
        <v>3671</v>
      </c>
      <c r="E6115" s="92" t="s">
        <v>3532</v>
      </c>
      <c r="F6115" s="98" t="s">
        <v>4584</v>
      </c>
      <c r="G6115" s="1">
        <v>1</v>
      </c>
      <c r="H6115" s="1" t="s">
        <v>3355</v>
      </c>
      <c r="I6115" s="1" t="s">
        <v>3550</v>
      </c>
      <c r="K6115" s="1" t="str">
        <f>VLOOKUP(L6115,CW!C:D,2,FALSE)</f>
        <v>Jun'16</v>
      </c>
      <c r="L6115" s="1" t="str">
        <f t="shared" si="96"/>
        <v>26'16</v>
      </c>
      <c r="M6115" s="1" t="str">
        <f>VLOOKUP(K6115,CW!D:E,2,FALSE)</f>
        <v>Q1'16</v>
      </c>
    </row>
    <row r="6116" spans="1:13">
      <c r="A6116" s="2">
        <v>42551</v>
      </c>
      <c r="B6116" s="1" t="s">
        <v>4269</v>
      </c>
      <c r="C6116" s="1" t="s">
        <v>3326</v>
      </c>
      <c r="D6116" s="1" t="s">
        <v>3671</v>
      </c>
      <c r="E6116" s="92" t="s">
        <v>3532</v>
      </c>
      <c r="F6116" s="45" t="s">
        <v>3341</v>
      </c>
      <c r="G6116" s="1">
        <v>5</v>
      </c>
      <c r="H6116" s="1" t="s">
        <v>3355</v>
      </c>
      <c r="I6116" s="1" t="s">
        <v>3550</v>
      </c>
      <c r="K6116" s="1" t="str">
        <f>VLOOKUP(L6116,CW!C:D,2,FALSE)</f>
        <v>Jun'16</v>
      </c>
      <c r="L6116" s="1" t="str">
        <f t="shared" si="96"/>
        <v>26'16</v>
      </c>
      <c r="M6116" s="1" t="str">
        <f>VLOOKUP(K6116,CW!D:E,2,FALSE)</f>
        <v>Q1'16</v>
      </c>
    </row>
    <row r="6117" spans="1:13">
      <c r="A6117" s="2">
        <v>42551</v>
      </c>
      <c r="B6117" s="1" t="s">
        <v>4269</v>
      </c>
      <c r="C6117" s="1" t="s">
        <v>3326</v>
      </c>
      <c r="D6117" s="1" t="s">
        <v>3671</v>
      </c>
      <c r="E6117" s="92" t="s">
        <v>3532</v>
      </c>
      <c r="F6117" s="45" t="s">
        <v>4592</v>
      </c>
      <c r="G6117" s="1">
        <v>1</v>
      </c>
      <c r="H6117" s="1" t="s">
        <v>3355</v>
      </c>
      <c r="I6117" s="1" t="s">
        <v>3550</v>
      </c>
      <c r="K6117" s="1" t="str">
        <f>VLOOKUP(L6117,CW!C:D,2,FALSE)</f>
        <v>Jun'16</v>
      </c>
      <c r="L6117" s="1" t="str">
        <f t="shared" si="96"/>
        <v>26'16</v>
      </c>
      <c r="M6117" s="1" t="str">
        <f>VLOOKUP(K6117,CW!D:E,2,FALSE)</f>
        <v>Q1'16</v>
      </c>
    </row>
    <row r="6118" spans="1:13">
      <c r="A6118" s="2">
        <v>42551</v>
      </c>
      <c r="B6118" s="1" t="s">
        <v>4269</v>
      </c>
      <c r="C6118" s="1" t="s">
        <v>3326</v>
      </c>
      <c r="D6118" s="1" t="s">
        <v>3671</v>
      </c>
      <c r="E6118" s="92" t="s">
        <v>3532</v>
      </c>
      <c r="F6118" s="45" t="s">
        <v>4583</v>
      </c>
      <c r="G6118" s="1">
        <v>2</v>
      </c>
      <c r="H6118" s="1" t="s">
        <v>3355</v>
      </c>
      <c r="I6118" s="1" t="s">
        <v>3550</v>
      </c>
      <c r="K6118" s="1" t="str">
        <f>VLOOKUP(L6118,CW!C:D,2,FALSE)</f>
        <v>Jun'16</v>
      </c>
      <c r="L6118" s="1" t="str">
        <f t="shared" si="96"/>
        <v>26'16</v>
      </c>
      <c r="M6118" s="1" t="str">
        <f>VLOOKUP(K6118,CW!D:E,2,FALSE)</f>
        <v>Q1'16</v>
      </c>
    </row>
    <row r="6119" spans="1:13">
      <c r="A6119" s="2">
        <v>42551</v>
      </c>
      <c r="B6119" s="1" t="s">
        <v>4269</v>
      </c>
      <c r="C6119" s="1" t="s">
        <v>3326</v>
      </c>
      <c r="D6119" s="1" t="s">
        <v>3671</v>
      </c>
      <c r="E6119" s="92" t="s">
        <v>3532</v>
      </c>
      <c r="F6119" s="45" t="s">
        <v>4582</v>
      </c>
      <c r="G6119" s="1">
        <v>3</v>
      </c>
      <c r="H6119" s="1" t="s">
        <v>3355</v>
      </c>
      <c r="I6119" s="1" t="s">
        <v>3550</v>
      </c>
      <c r="K6119" s="1" t="str">
        <f>VLOOKUP(L6119,CW!C:D,2,FALSE)</f>
        <v>Jun'16</v>
      </c>
      <c r="L6119" s="1" t="str">
        <f t="shared" si="96"/>
        <v>26'16</v>
      </c>
      <c r="M6119" s="1" t="str">
        <f>VLOOKUP(K6119,CW!D:E,2,FALSE)</f>
        <v>Q1'16</v>
      </c>
    </row>
    <row r="6120" spans="1:13">
      <c r="A6120" s="2">
        <v>42551</v>
      </c>
      <c r="B6120" s="1" t="s">
        <v>4270</v>
      </c>
      <c r="C6120" s="1" t="s">
        <v>3326</v>
      </c>
      <c r="D6120" s="1" t="s">
        <v>3671</v>
      </c>
      <c r="E6120" s="92" t="s">
        <v>3532</v>
      </c>
      <c r="F6120" s="45" t="s">
        <v>3341</v>
      </c>
      <c r="G6120" s="1">
        <v>1</v>
      </c>
      <c r="H6120" s="1" t="s">
        <v>3355</v>
      </c>
      <c r="I6120" s="1" t="s">
        <v>3550</v>
      </c>
      <c r="K6120" s="1" t="str">
        <f>VLOOKUP(L6120,CW!C:D,2,FALSE)</f>
        <v>Jun'16</v>
      </c>
      <c r="L6120" s="1" t="str">
        <f t="shared" si="96"/>
        <v>26'16</v>
      </c>
      <c r="M6120" s="1" t="str">
        <f>VLOOKUP(K6120,CW!D:E,2,FALSE)</f>
        <v>Q1'16</v>
      </c>
    </row>
    <row r="6121" spans="1:13">
      <c r="A6121" s="2">
        <v>42551</v>
      </c>
      <c r="B6121" s="1" t="s">
        <v>4271</v>
      </c>
      <c r="C6121" s="1" t="s">
        <v>3335</v>
      </c>
      <c r="D6121" s="1" t="s">
        <v>3671</v>
      </c>
      <c r="E6121" s="92" t="s">
        <v>3532</v>
      </c>
      <c r="F6121" s="45" t="s">
        <v>4583</v>
      </c>
      <c r="G6121" s="1">
        <v>1</v>
      </c>
      <c r="H6121" s="1" t="s">
        <v>3355</v>
      </c>
      <c r="I6121" s="1" t="s">
        <v>3550</v>
      </c>
      <c r="K6121" s="1" t="str">
        <f>VLOOKUP(L6121,CW!C:D,2,FALSE)</f>
        <v>Jun'16</v>
      </c>
      <c r="L6121" s="1" t="str">
        <f t="shared" si="96"/>
        <v>26'16</v>
      </c>
      <c r="M6121" s="1" t="str">
        <f>VLOOKUP(K6121,CW!D:E,2,FALSE)</f>
        <v>Q1'16</v>
      </c>
    </row>
    <row r="6122" spans="1:13">
      <c r="A6122" s="2">
        <v>42551</v>
      </c>
      <c r="B6122" s="1" t="s">
        <v>4272</v>
      </c>
      <c r="C6122" s="1" t="s">
        <v>3335</v>
      </c>
      <c r="D6122" s="1" t="s">
        <v>3671</v>
      </c>
      <c r="E6122" s="92" t="s">
        <v>3532</v>
      </c>
      <c r="F6122" s="45" t="s">
        <v>4583</v>
      </c>
      <c r="G6122" s="1">
        <v>1</v>
      </c>
      <c r="H6122" s="1" t="s">
        <v>3355</v>
      </c>
      <c r="I6122" s="1" t="s">
        <v>3550</v>
      </c>
      <c r="K6122" s="1" t="str">
        <f>VLOOKUP(L6122,CW!C:D,2,FALSE)</f>
        <v>Jun'16</v>
      </c>
      <c r="L6122" s="1" t="str">
        <f t="shared" si="96"/>
        <v>26'16</v>
      </c>
      <c r="M6122" s="1" t="str">
        <f>VLOOKUP(K6122,CW!D:E,2,FALSE)</f>
        <v>Q1'16</v>
      </c>
    </row>
    <row r="6123" spans="1:13">
      <c r="A6123" s="2">
        <v>42551</v>
      </c>
      <c r="B6123" s="1" t="s">
        <v>4272</v>
      </c>
      <c r="C6123" s="1" t="s">
        <v>3335</v>
      </c>
      <c r="D6123" s="1" t="s">
        <v>3671</v>
      </c>
      <c r="E6123" s="92" t="s">
        <v>3532</v>
      </c>
      <c r="F6123" s="45" t="s">
        <v>4582</v>
      </c>
      <c r="G6123" s="1">
        <v>1</v>
      </c>
      <c r="H6123" s="1" t="s">
        <v>3355</v>
      </c>
      <c r="I6123" s="1" t="s">
        <v>3550</v>
      </c>
      <c r="K6123" s="1" t="str">
        <f>VLOOKUP(L6123,CW!C:D,2,FALSE)</f>
        <v>Jun'16</v>
      </c>
      <c r="L6123" s="1" t="str">
        <f t="shared" si="96"/>
        <v>26'16</v>
      </c>
      <c r="M6123" s="1" t="str">
        <f>VLOOKUP(K6123,CW!D:E,2,FALSE)</f>
        <v>Q1'16</v>
      </c>
    </row>
    <row r="6124" spans="1:13">
      <c r="A6124" s="2">
        <v>42551</v>
      </c>
      <c r="B6124" s="1" t="s">
        <v>4273</v>
      </c>
      <c r="C6124" s="1" t="s">
        <v>3335</v>
      </c>
      <c r="D6124" s="1" t="s">
        <v>3671</v>
      </c>
      <c r="E6124" s="92" t="s">
        <v>3532</v>
      </c>
      <c r="F6124" s="45" t="s">
        <v>3341</v>
      </c>
      <c r="G6124" s="1">
        <v>1</v>
      </c>
      <c r="H6124" s="1" t="s">
        <v>3355</v>
      </c>
      <c r="I6124" s="1" t="s">
        <v>3550</v>
      </c>
      <c r="K6124" s="1" t="str">
        <f>VLOOKUP(L6124,CW!C:D,2,FALSE)</f>
        <v>Jun'16</v>
      </c>
      <c r="L6124" s="1" t="str">
        <f t="shared" si="96"/>
        <v>26'16</v>
      </c>
      <c r="M6124" s="1" t="str">
        <f>VLOOKUP(K6124,CW!D:E,2,FALSE)</f>
        <v>Q1'16</v>
      </c>
    </row>
    <row r="6125" spans="1:13">
      <c r="A6125" s="2">
        <v>42551</v>
      </c>
      <c r="B6125" s="1" t="s">
        <v>4274</v>
      </c>
      <c r="C6125" s="1" t="s">
        <v>3335</v>
      </c>
      <c r="D6125" s="1" t="s">
        <v>3671</v>
      </c>
      <c r="E6125" s="92" t="s">
        <v>3532</v>
      </c>
      <c r="F6125" s="45" t="s">
        <v>3341</v>
      </c>
      <c r="G6125" s="1">
        <v>1</v>
      </c>
      <c r="H6125" s="1" t="s">
        <v>3355</v>
      </c>
      <c r="I6125" s="1" t="s">
        <v>3550</v>
      </c>
      <c r="K6125" s="1" t="str">
        <f>VLOOKUP(L6125,CW!C:D,2,FALSE)</f>
        <v>Jun'16</v>
      </c>
      <c r="L6125" s="1" t="str">
        <f t="shared" si="96"/>
        <v>26'16</v>
      </c>
      <c r="M6125" s="1" t="str">
        <f>VLOOKUP(K6125,CW!D:E,2,FALSE)</f>
        <v>Q1'16</v>
      </c>
    </row>
    <row r="6126" spans="1:13">
      <c r="A6126" s="2">
        <v>42551</v>
      </c>
      <c r="B6126" s="1" t="s">
        <v>4274</v>
      </c>
      <c r="C6126" s="1" t="s">
        <v>3335</v>
      </c>
      <c r="D6126" s="1" t="s">
        <v>3671</v>
      </c>
      <c r="E6126" s="92" t="s">
        <v>3532</v>
      </c>
      <c r="F6126" s="45" t="s">
        <v>4583</v>
      </c>
      <c r="G6126" s="1">
        <v>1</v>
      </c>
      <c r="H6126" s="1" t="s">
        <v>3355</v>
      </c>
      <c r="I6126" s="1" t="s">
        <v>3550</v>
      </c>
      <c r="K6126" s="1" t="str">
        <f>VLOOKUP(L6126,CW!C:D,2,FALSE)</f>
        <v>Jun'16</v>
      </c>
      <c r="L6126" s="1" t="str">
        <f t="shared" si="96"/>
        <v>26'16</v>
      </c>
      <c r="M6126" s="1" t="str">
        <f>VLOOKUP(K6126,CW!D:E,2,FALSE)</f>
        <v>Q1'16</v>
      </c>
    </row>
    <row r="6127" spans="1:13">
      <c r="A6127" s="2">
        <v>42551</v>
      </c>
      <c r="B6127" s="1" t="s">
        <v>4274</v>
      </c>
      <c r="C6127" s="1" t="s">
        <v>3335</v>
      </c>
      <c r="D6127" s="1" t="s">
        <v>3671</v>
      </c>
      <c r="E6127" s="92" t="s">
        <v>3532</v>
      </c>
      <c r="F6127" s="45" t="s">
        <v>4582</v>
      </c>
      <c r="G6127" s="1">
        <v>1</v>
      </c>
      <c r="H6127" s="1" t="s">
        <v>3355</v>
      </c>
      <c r="I6127" s="1" t="s">
        <v>3550</v>
      </c>
      <c r="K6127" s="1" t="str">
        <f>VLOOKUP(L6127,CW!C:D,2,FALSE)</f>
        <v>Jun'16</v>
      </c>
      <c r="L6127" s="1" t="str">
        <f t="shared" si="96"/>
        <v>26'16</v>
      </c>
      <c r="M6127" s="1" t="str">
        <f>VLOOKUP(K6127,CW!D:E,2,FALSE)</f>
        <v>Q1'16</v>
      </c>
    </row>
    <row r="6128" spans="1:13">
      <c r="A6128" s="2">
        <v>42551</v>
      </c>
      <c r="B6128" s="1" t="s">
        <v>4275</v>
      </c>
      <c r="C6128" s="1" t="s">
        <v>4276</v>
      </c>
      <c r="D6128" s="1" t="s">
        <v>3671</v>
      </c>
      <c r="E6128" s="92" t="s">
        <v>3532</v>
      </c>
      <c r="F6128" s="45" t="s">
        <v>4583</v>
      </c>
      <c r="G6128" s="1">
        <v>3</v>
      </c>
      <c r="H6128" s="1" t="s">
        <v>3355</v>
      </c>
      <c r="I6128" s="1" t="s">
        <v>3550</v>
      </c>
      <c r="K6128" s="1" t="str">
        <f>VLOOKUP(L6128,CW!C:D,2,FALSE)</f>
        <v>Jun'16</v>
      </c>
      <c r="L6128" s="1" t="str">
        <f t="shared" si="96"/>
        <v>26'16</v>
      </c>
      <c r="M6128" s="1" t="str">
        <f>VLOOKUP(K6128,CW!D:E,2,FALSE)</f>
        <v>Q1'16</v>
      </c>
    </row>
    <row r="6129" spans="1:13">
      <c r="A6129" s="2">
        <v>42551</v>
      </c>
      <c r="B6129" s="1" t="s">
        <v>4275</v>
      </c>
      <c r="C6129" s="1" t="s">
        <v>4276</v>
      </c>
      <c r="D6129" s="1" t="s">
        <v>3671</v>
      </c>
      <c r="E6129" s="92" t="s">
        <v>3532</v>
      </c>
      <c r="F6129" s="98" t="s">
        <v>4584</v>
      </c>
      <c r="G6129" s="1">
        <v>1</v>
      </c>
      <c r="H6129" s="1" t="s">
        <v>3355</v>
      </c>
      <c r="I6129" s="1" t="s">
        <v>3550</v>
      </c>
      <c r="K6129" s="1" t="str">
        <f>VLOOKUP(L6129,CW!C:D,2,FALSE)</f>
        <v>Jun'16</v>
      </c>
      <c r="L6129" s="1" t="str">
        <f t="shared" si="96"/>
        <v>26'16</v>
      </c>
      <c r="M6129" s="1" t="str">
        <f>VLOOKUP(K6129,CW!D:E,2,FALSE)</f>
        <v>Q1'16</v>
      </c>
    </row>
    <row r="6130" spans="1:13">
      <c r="A6130" s="2">
        <v>42551</v>
      </c>
      <c r="B6130" s="1" t="s">
        <v>4275</v>
      </c>
      <c r="C6130" s="1" t="s">
        <v>4276</v>
      </c>
      <c r="D6130" s="1" t="s">
        <v>3671</v>
      </c>
      <c r="E6130" s="92" t="s">
        <v>3532</v>
      </c>
      <c r="F6130" s="45" t="s">
        <v>4582</v>
      </c>
      <c r="G6130" s="1">
        <v>2</v>
      </c>
      <c r="H6130" s="1" t="s">
        <v>3355</v>
      </c>
      <c r="I6130" s="1" t="s">
        <v>3550</v>
      </c>
      <c r="K6130" s="1" t="str">
        <f>VLOOKUP(L6130,CW!C:D,2,FALSE)</f>
        <v>Jun'16</v>
      </c>
      <c r="L6130" s="1" t="str">
        <f t="shared" si="96"/>
        <v>26'16</v>
      </c>
      <c r="M6130" s="1" t="str">
        <f>VLOOKUP(K6130,CW!D:E,2,FALSE)</f>
        <v>Q1'16</v>
      </c>
    </row>
    <row r="6131" spans="1:13">
      <c r="A6131" s="2">
        <v>42551</v>
      </c>
      <c r="B6131" s="1" t="s">
        <v>4275</v>
      </c>
      <c r="C6131" s="1" t="s">
        <v>4276</v>
      </c>
      <c r="D6131" s="1" t="s">
        <v>3671</v>
      </c>
      <c r="E6131" s="92" t="s">
        <v>3532</v>
      </c>
      <c r="F6131" s="45" t="s">
        <v>3693</v>
      </c>
      <c r="G6131" s="1">
        <v>4</v>
      </c>
      <c r="H6131" s="1" t="s">
        <v>3355</v>
      </c>
      <c r="I6131" s="1" t="s">
        <v>3550</v>
      </c>
      <c r="K6131" s="1" t="str">
        <f>VLOOKUP(L6131,CW!C:D,2,FALSE)</f>
        <v>Jun'16</v>
      </c>
      <c r="L6131" s="1" t="str">
        <f t="shared" si="96"/>
        <v>26'16</v>
      </c>
      <c r="M6131" s="1" t="str">
        <f>VLOOKUP(K6131,CW!D:E,2,FALSE)</f>
        <v>Q1'16</v>
      </c>
    </row>
    <row r="6132" spans="1:13" ht="15" customHeight="1">
      <c r="A6132" s="2">
        <v>42540</v>
      </c>
      <c r="B6132" s="1" t="s">
        <v>3695</v>
      </c>
      <c r="C6132" s="1" t="s">
        <v>3696</v>
      </c>
      <c r="D6132" s="1" t="s">
        <v>3327</v>
      </c>
      <c r="E6132" s="92" t="s">
        <v>4588</v>
      </c>
      <c r="F6132" s="45" t="s">
        <v>3341</v>
      </c>
      <c r="G6132" s="1">
        <v>1</v>
      </c>
      <c r="H6132" s="1" t="s">
        <v>3355</v>
      </c>
      <c r="I6132" s="1" t="s">
        <v>4288</v>
      </c>
      <c r="J6132" s="1">
        <v>6</v>
      </c>
      <c r="K6132" s="1" t="str">
        <f>VLOOKUP(L6132,CW!C:D,2,FALSE)</f>
        <v>Jun'16</v>
      </c>
      <c r="L6132" s="1" t="str">
        <f t="shared" ref="L6132:L6138" si="97">CONCATENATE(WEEKNUM(A6132,21),"'",TEXT(A6132,"yy"))</f>
        <v>24'16</v>
      </c>
      <c r="M6132" s="1" t="str">
        <f>VLOOKUP(K6132,CW!D:E,2,FALSE)</f>
        <v>Q1'16</v>
      </c>
    </row>
    <row r="6133" spans="1:13" ht="15" customHeight="1">
      <c r="A6133" s="2">
        <v>42541</v>
      </c>
      <c r="B6133" s="1" t="s">
        <v>3759</v>
      </c>
      <c r="C6133" s="1" t="s">
        <v>3611</v>
      </c>
      <c r="D6133" s="1" t="s">
        <v>3308</v>
      </c>
      <c r="E6133" s="1" t="s">
        <v>3532</v>
      </c>
      <c r="F6133" s="45" t="s">
        <v>4593</v>
      </c>
      <c r="G6133" s="1">
        <v>1</v>
      </c>
      <c r="H6133" s="1" t="s">
        <v>3355</v>
      </c>
      <c r="I6133" s="1" t="s">
        <v>4288</v>
      </c>
      <c r="J6133" s="1">
        <v>5</v>
      </c>
      <c r="K6133" s="1" t="str">
        <f>VLOOKUP(L6133,CW!C:D,2,FALSE)</f>
        <v>Jun'16</v>
      </c>
      <c r="L6133" s="1" t="str">
        <f t="shared" si="97"/>
        <v>25'16</v>
      </c>
      <c r="M6133" s="1" t="str">
        <f>VLOOKUP(K6133,CW!D:E,2,FALSE)</f>
        <v>Q1'16</v>
      </c>
    </row>
    <row r="6134" spans="1:13" ht="15" customHeight="1">
      <c r="A6134" s="2">
        <v>42546</v>
      </c>
      <c r="B6134" s="1" t="s">
        <v>3918</v>
      </c>
      <c r="C6134" s="1" t="s">
        <v>3326</v>
      </c>
      <c r="D6134" s="1" t="s">
        <v>3321</v>
      </c>
      <c r="E6134" s="92" t="s">
        <v>4588</v>
      </c>
      <c r="F6134" s="45" t="s">
        <v>4592</v>
      </c>
      <c r="G6134" s="1">
        <v>1</v>
      </c>
      <c r="H6134" s="1" t="s">
        <v>3355</v>
      </c>
      <c r="I6134" s="1" t="s">
        <v>4288</v>
      </c>
      <c r="J6134" s="1">
        <v>8</v>
      </c>
      <c r="K6134" s="1" t="str">
        <f>VLOOKUP(L6134,CW!C:D,2,FALSE)</f>
        <v>Jun'16</v>
      </c>
      <c r="L6134" s="1" t="str">
        <f t="shared" si="97"/>
        <v>25'16</v>
      </c>
      <c r="M6134" s="1" t="str">
        <f>VLOOKUP(K6134,CW!D:E,2,FALSE)</f>
        <v>Q1'16</v>
      </c>
    </row>
    <row r="6135" spans="1:13" ht="15" customHeight="1">
      <c r="A6135" s="2">
        <v>42550</v>
      </c>
      <c r="B6135" s="1" t="s">
        <v>4180</v>
      </c>
      <c r="C6135" s="1" t="s">
        <v>3325</v>
      </c>
      <c r="D6135" s="1" t="s">
        <v>3540</v>
      </c>
      <c r="E6135" s="92" t="s">
        <v>4588</v>
      </c>
      <c r="F6135" s="45" t="s">
        <v>3341</v>
      </c>
      <c r="G6135" s="1">
        <v>1</v>
      </c>
      <c r="H6135" s="1" t="s">
        <v>3355</v>
      </c>
      <c r="I6135" s="1" t="s">
        <v>4288</v>
      </c>
      <c r="J6135" s="1">
        <v>6</v>
      </c>
      <c r="K6135" s="1" t="str">
        <f>VLOOKUP(L6135,CW!C:D,2,FALSE)</f>
        <v>Jun'16</v>
      </c>
      <c r="L6135" s="1" t="str">
        <f t="shared" si="97"/>
        <v>26'16</v>
      </c>
      <c r="M6135" s="1" t="str">
        <f>VLOOKUP(K6135,CW!D:E,2,FALSE)</f>
        <v>Q1'16</v>
      </c>
    </row>
    <row r="6136" spans="1:13" ht="15" customHeight="1">
      <c r="A6136" s="2">
        <v>42551</v>
      </c>
      <c r="B6136" s="1" t="s">
        <v>4199</v>
      </c>
      <c r="C6136" s="1" t="s">
        <v>3326</v>
      </c>
      <c r="D6136" s="1" t="s">
        <v>3540</v>
      </c>
      <c r="E6136" s="92" t="s">
        <v>4588</v>
      </c>
      <c r="F6136" s="45" t="s">
        <v>4592</v>
      </c>
      <c r="G6136" s="1">
        <v>1</v>
      </c>
      <c r="H6136" s="1" t="s">
        <v>3355</v>
      </c>
      <c r="I6136" s="1" t="s">
        <v>4288</v>
      </c>
      <c r="J6136" s="1">
        <v>8</v>
      </c>
      <c r="K6136" s="1" t="str">
        <f>VLOOKUP(L6136,CW!C:D,2,FALSE)</f>
        <v>Jun'16</v>
      </c>
      <c r="L6136" s="1" t="str">
        <f t="shared" si="97"/>
        <v>26'16</v>
      </c>
      <c r="M6136" s="1" t="str">
        <f>VLOOKUP(K6136,CW!D:E,2,FALSE)</f>
        <v>Q1'16</v>
      </c>
    </row>
    <row r="6137" spans="1:13" ht="15" customHeight="1">
      <c r="A6137" s="2">
        <v>42551</v>
      </c>
      <c r="B6137" s="1" t="s">
        <v>4295</v>
      </c>
      <c r="C6137" s="1" t="s">
        <v>3340</v>
      </c>
      <c r="D6137" s="1" t="s">
        <v>3540</v>
      </c>
      <c r="E6137" s="92" t="s">
        <v>4588</v>
      </c>
      <c r="F6137" s="45" t="s">
        <v>3341</v>
      </c>
      <c r="G6137" s="1">
        <v>1</v>
      </c>
      <c r="H6137" s="1" t="s">
        <v>3355</v>
      </c>
      <c r="I6137" s="1" t="s">
        <v>4288</v>
      </c>
      <c r="J6137" s="1">
        <v>8</v>
      </c>
      <c r="K6137" s="1" t="str">
        <f>VLOOKUP(L6137,CW!C:D,2,FALSE)</f>
        <v>Jun'16</v>
      </c>
      <c r="L6137" s="1" t="str">
        <f t="shared" si="97"/>
        <v>26'16</v>
      </c>
      <c r="M6137" s="1" t="str">
        <f>VLOOKUP(K6137,CW!D:E,2,FALSE)</f>
        <v>Q1'16</v>
      </c>
    </row>
    <row r="6138" spans="1:13" ht="15" customHeight="1">
      <c r="A6138" s="2">
        <v>42551</v>
      </c>
      <c r="B6138" s="1" t="s">
        <v>4296</v>
      </c>
      <c r="C6138" s="1" t="s">
        <v>3797</v>
      </c>
      <c r="D6138" s="1" t="s">
        <v>3327</v>
      </c>
      <c r="E6138" s="92" t="s">
        <v>3532</v>
      </c>
      <c r="F6138" s="45" t="s">
        <v>4593</v>
      </c>
      <c r="G6138" s="1">
        <v>1</v>
      </c>
      <c r="H6138" s="1" t="s">
        <v>3355</v>
      </c>
      <c r="I6138" s="1" t="s">
        <v>4288</v>
      </c>
      <c r="J6138" s="1">
        <v>6</v>
      </c>
      <c r="K6138" s="1" t="str">
        <f>VLOOKUP(L6138,CW!C:D,2,FALSE)</f>
        <v>Jun'16</v>
      </c>
      <c r="L6138" s="1" t="str">
        <f t="shared" si="97"/>
        <v>26'16</v>
      </c>
      <c r="M6138" s="1" t="str">
        <f>VLOOKUP(K6138,CW!D:E,2,FALSE)</f>
        <v>Q1'16</v>
      </c>
    </row>
    <row r="6139" spans="1:13" ht="15" customHeight="1">
      <c r="A6139" s="2">
        <v>42522</v>
      </c>
      <c r="B6139" s="1" t="s">
        <v>4297</v>
      </c>
      <c r="C6139" s="1" t="s">
        <v>1801</v>
      </c>
      <c r="D6139" s="1" t="s">
        <v>105</v>
      </c>
      <c r="E6139" s="1" t="s">
        <v>3532</v>
      </c>
      <c r="F6139" s="45" t="s">
        <v>158</v>
      </c>
      <c r="G6139" s="1">
        <v>1</v>
      </c>
      <c r="H6139" s="1" t="s">
        <v>107</v>
      </c>
      <c r="I6139" s="1" t="s">
        <v>159</v>
      </c>
      <c r="K6139" s="1" t="str">
        <f>VLOOKUP(L6139,CW!C:D,2,FALSE)</f>
        <v>Jun'16</v>
      </c>
      <c r="L6139" s="1" t="str">
        <f t="shared" ref="L6139:L6202" si="98">CONCATENATE(WEEKNUM(A6139,21),"'",TEXT(A6139,"yy"))</f>
        <v>22'16</v>
      </c>
      <c r="M6139" s="1" t="str">
        <f>VLOOKUP(K6139,CW!D:E,2,FALSE)</f>
        <v>Q1'16</v>
      </c>
    </row>
    <row r="6140" spans="1:13" ht="30" customHeight="1">
      <c r="A6140" s="2">
        <v>42522</v>
      </c>
      <c r="B6140" s="1" t="s">
        <v>4298</v>
      </c>
      <c r="C6140" s="1" t="s">
        <v>86</v>
      </c>
      <c r="D6140" s="1" t="s">
        <v>105</v>
      </c>
      <c r="E6140" s="1" t="s">
        <v>3532</v>
      </c>
      <c r="F6140" s="98" t="s">
        <v>160</v>
      </c>
      <c r="G6140" s="1">
        <v>1</v>
      </c>
      <c r="H6140" s="1" t="s">
        <v>107</v>
      </c>
      <c r="I6140" s="1" t="s">
        <v>159</v>
      </c>
      <c r="K6140" s="1" t="str">
        <f>VLOOKUP(L6140,CW!C:D,2,FALSE)</f>
        <v>Jun'16</v>
      </c>
      <c r="L6140" s="1" t="str">
        <f t="shared" si="98"/>
        <v>22'16</v>
      </c>
      <c r="M6140" s="1" t="str">
        <f>VLOOKUP(K6140,CW!D:E,2,FALSE)</f>
        <v>Q1'16</v>
      </c>
    </row>
    <row r="6141" spans="1:13" ht="15" customHeight="1">
      <c r="A6141" s="2">
        <v>42522</v>
      </c>
      <c r="B6141" s="1" t="s">
        <v>4299</v>
      </c>
      <c r="C6141" s="1" t="s">
        <v>86</v>
      </c>
      <c r="D6141" s="1" t="s">
        <v>105</v>
      </c>
      <c r="E6141" s="1" t="s">
        <v>3532</v>
      </c>
      <c r="F6141" s="45" t="s">
        <v>158</v>
      </c>
      <c r="G6141" s="1">
        <v>1</v>
      </c>
      <c r="H6141" s="1" t="s">
        <v>107</v>
      </c>
      <c r="I6141" s="1" t="s">
        <v>159</v>
      </c>
      <c r="K6141" s="1" t="str">
        <f>VLOOKUP(L6141,CW!C:D,2,FALSE)</f>
        <v>Jun'16</v>
      </c>
      <c r="L6141" s="1" t="str">
        <f t="shared" si="98"/>
        <v>22'16</v>
      </c>
      <c r="M6141" s="1" t="str">
        <f>VLOOKUP(K6141,CW!D:E,2,FALSE)</f>
        <v>Q1'16</v>
      </c>
    </row>
    <row r="6142" spans="1:13" ht="15" customHeight="1">
      <c r="A6142" s="2">
        <v>42522</v>
      </c>
      <c r="B6142" s="1" t="s">
        <v>4300</v>
      </c>
      <c r="C6142" s="1" t="s">
        <v>2385</v>
      </c>
      <c r="D6142" s="1" t="s">
        <v>105</v>
      </c>
      <c r="E6142" s="1" t="s">
        <v>3532</v>
      </c>
      <c r="F6142" s="45" t="s">
        <v>158</v>
      </c>
      <c r="G6142" s="1">
        <v>1</v>
      </c>
      <c r="H6142" s="1" t="s">
        <v>107</v>
      </c>
      <c r="I6142" s="1" t="s">
        <v>159</v>
      </c>
      <c r="K6142" s="1" t="str">
        <f>VLOOKUP(L6142,CW!C:D,2,FALSE)</f>
        <v>Jun'16</v>
      </c>
      <c r="L6142" s="1" t="str">
        <f t="shared" si="98"/>
        <v>22'16</v>
      </c>
      <c r="M6142" s="1" t="str">
        <f>VLOOKUP(K6142,CW!D:E,2,FALSE)</f>
        <v>Q1'16</v>
      </c>
    </row>
    <row r="6143" spans="1:13" ht="15" customHeight="1">
      <c r="A6143" s="2">
        <v>42522</v>
      </c>
      <c r="B6143" s="1" t="s">
        <v>4301</v>
      </c>
      <c r="C6143" s="1" t="s">
        <v>86</v>
      </c>
      <c r="D6143" s="1" t="s">
        <v>104</v>
      </c>
      <c r="E6143" s="1" t="s">
        <v>3532</v>
      </c>
      <c r="F6143" s="45" t="s">
        <v>158</v>
      </c>
      <c r="G6143" s="1">
        <v>1</v>
      </c>
      <c r="H6143" s="1" t="s">
        <v>107</v>
      </c>
      <c r="I6143" s="1" t="s">
        <v>159</v>
      </c>
      <c r="K6143" s="1" t="str">
        <f>VLOOKUP(L6143,CW!C:D,2,FALSE)</f>
        <v>Jun'16</v>
      </c>
      <c r="L6143" s="1" t="str">
        <f t="shared" si="98"/>
        <v>22'16</v>
      </c>
      <c r="M6143" s="1" t="str">
        <f>VLOOKUP(K6143,CW!D:E,2,FALSE)</f>
        <v>Q1'16</v>
      </c>
    </row>
    <row r="6144" spans="1:13" ht="15" customHeight="1">
      <c r="A6144" s="2">
        <v>42522</v>
      </c>
      <c r="B6144" s="1" t="s">
        <v>4302</v>
      </c>
      <c r="C6144" s="1" t="s">
        <v>86</v>
      </c>
      <c r="D6144" s="1" t="s">
        <v>104</v>
      </c>
      <c r="E6144" s="1" t="s">
        <v>3532</v>
      </c>
      <c r="F6144" s="45" t="s">
        <v>158</v>
      </c>
      <c r="G6144" s="1">
        <v>1</v>
      </c>
      <c r="H6144" s="1" t="s">
        <v>107</v>
      </c>
      <c r="I6144" s="1" t="s">
        <v>159</v>
      </c>
      <c r="K6144" s="1" t="str">
        <f>VLOOKUP(L6144,CW!C:D,2,FALSE)</f>
        <v>Jun'16</v>
      </c>
      <c r="L6144" s="1" t="str">
        <f t="shared" si="98"/>
        <v>22'16</v>
      </c>
      <c r="M6144" s="1" t="str">
        <f>VLOOKUP(K6144,CW!D:E,2,FALSE)</f>
        <v>Q1'16</v>
      </c>
    </row>
    <row r="6145" spans="1:13" ht="15" customHeight="1">
      <c r="A6145" s="2">
        <v>42522</v>
      </c>
      <c r="B6145" s="1" t="s">
        <v>4303</v>
      </c>
      <c r="C6145" s="1" t="s">
        <v>86</v>
      </c>
      <c r="D6145" s="1" t="s">
        <v>4304</v>
      </c>
      <c r="E6145" s="1" t="s">
        <v>3532</v>
      </c>
      <c r="F6145" s="45" t="s">
        <v>158</v>
      </c>
      <c r="G6145" s="1">
        <v>1</v>
      </c>
      <c r="H6145" s="1" t="s">
        <v>107</v>
      </c>
      <c r="I6145" s="1" t="s">
        <v>159</v>
      </c>
      <c r="K6145" s="1" t="str">
        <f>VLOOKUP(L6145,CW!C:D,2,FALSE)</f>
        <v>Jun'16</v>
      </c>
      <c r="L6145" s="1" t="str">
        <f t="shared" si="98"/>
        <v>22'16</v>
      </c>
      <c r="M6145" s="1" t="str">
        <f>VLOOKUP(K6145,CW!D:E,2,FALSE)</f>
        <v>Q1'16</v>
      </c>
    </row>
    <row r="6146" spans="1:13" ht="15" customHeight="1">
      <c r="A6146" s="2">
        <v>42522</v>
      </c>
      <c r="B6146" s="1" t="s">
        <v>4305</v>
      </c>
      <c r="C6146" s="1" t="s">
        <v>109</v>
      </c>
      <c r="D6146" s="1" t="s">
        <v>105</v>
      </c>
      <c r="E6146" s="1" t="s">
        <v>3532</v>
      </c>
      <c r="F6146" s="45" t="s">
        <v>2156</v>
      </c>
      <c r="G6146" s="1">
        <v>6</v>
      </c>
      <c r="H6146" s="1" t="s">
        <v>107</v>
      </c>
      <c r="I6146" s="1" t="s">
        <v>159</v>
      </c>
      <c r="K6146" s="1" t="str">
        <f>VLOOKUP(L6146,CW!C:D,2,FALSE)</f>
        <v>Jun'16</v>
      </c>
      <c r="L6146" s="1" t="str">
        <f t="shared" si="98"/>
        <v>22'16</v>
      </c>
      <c r="M6146" s="1" t="str">
        <f>VLOOKUP(K6146,CW!D:E,2,FALSE)</f>
        <v>Q1'16</v>
      </c>
    </row>
    <row r="6147" spans="1:13" ht="15" customHeight="1">
      <c r="A6147" s="2">
        <v>42522</v>
      </c>
      <c r="B6147" s="1" t="s">
        <v>4306</v>
      </c>
      <c r="C6147" s="1" t="s">
        <v>109</v>
      </c>
      <c r="D6147" s="1" t="s">
        <v>105</v>
      </c>
      <c r="E6147" s="1" t="s">
        <v>3532</v>
      </c>
      <c r="F6147" s="45" t="s">
        <v>2156</v>
      </c>
      <c r="G6147" s="1">
        <v>1</v>
      </c>
      <c r="H6147" s="1" t="s">
        <v>107</v>
      </c>
      <c r="I6147" s="1" t="s">
        <v>159</v>
      </c>
      <c r="K6147" s="1" t="str">
        <f>VLOOKUP(L6147,CW!C:D,2,FALSE)</f>
        <v>Jun'16</v>
      </c>
      <c r="L6147" s="1" t="str">
        <f t="shared" si="98"/>
        <v>22'16</v>
      </c>
      <c r="M6147" s="1" t="str">
        <f>VLOOKUP(K6147,CW!D:E,2,FALSE)</f>
        <v>Q1'16</v>
      </c>
    </row>
    <row r="6148" spans="1:13" ht="30" customHeight="1">
      <c r="A6148" s="2">
        <v>42523</v>
      </c>
      <c r="B6148" s="1" t="s">
        <v>4307</v>
      </c>
      <c r="C6148" s="1" t="s">
        <v>86</v>
      </c>
      <c r="D6148" s="1" t="s">
        <v>105</v>
      </c>
      <c r="E6148" s="1" t="s">
        <v>3532</v>
      </c>
      <c r="F6148" s="98" t="s">
        <v>160</v>
      </c>
      <c r="G6148" s="1">
        <v>1</v>
      </c>
      <c r="H6148" s="1" t="s">
        <v>107</v>
      </c>
      <c r="I6148" s="1" t="s">
        <v>159</v>
      </c>
      <c r="K6148" s="1" t="str">
        <f>VLOOKUP(L6148,CW!C:D,2,FALSE)</f>
        <v>Jun'16</v>
      </c>
      <c r="L6148" s="1" t="str">
        <f t="shared" si="98"/>
        <v>22'16</v>
      </c>
      <c r="M6148" s="1" t="str">
        <f>VLOOKUP(K6148,CW!D:E,2,FALSE)</f>
        <v>Q1'16</v>
      </c>
    </row>
    <row r="6149" spans="1:13" ht="15" customHeight="1">
      <c r="A6149" s="2">
        <v>42523</v>
      </c>
      <c r="B6149" s="1" t="s">
        <v>4308</v>
      </c>
      <c r="C6149" s="1" t="s">
        <v>86</v>
      </c>
      <c r="D6149" s="1" t="s">
        <v>105</v>
      </c>
      <c r="E6149" s="1" t="s">
        <v>3532</v>
      </c>
      <c r="F6149" s="45" t="s">
        <v>158</v>
      </c>
      <c r="G6149" s="1">
        <v>3</v>
      </c>
      <c r="H6149" s="1" t="s">
        <v>107</v>
      </c>
      <c r="I6149" s="1" t="s">
        <v>159</v>
      </c>
      <c r="K6149" s="1" t="str">
        <f>VLOOKUP(L6149,CW!C:D,2,FALSE)</f>
        <v>Jun'16</v>
      </c>
      <c r="L6149" s="1" t="str">
        <f t="shared" si="98"/>
        <v>22'16</v>
      </c>
      <c r="M6149" s="1" t="str">
        <f>VLOOKUP(K6149,CW!D:E,2,FALSE)</f>
        <v>Q1'16</v>
      </c>
    </row>
    <row r="6150" spans="1:13" ht="15" customHeight="1">
      <c r="A6150" s="2">
        <v>42523</v>
      </c>
      <c r="B6150" s="1" t="s">
        <v>4309</v>
      </c>
      <c r="C6150" s="1" t="s">
        <v>1801</v>
      </c>
      <c r="D6150" s="1" t="s">
        <v>105</v>
      </c>
      <c r="E6150" s="1" t="s">
        <v>3532</v>
      </c>
      <c r="F6150" s="45" t="s">
        <v>158</v>
      </c>
      <c r="G6150" s="1">
        <v>1</v>
      </c>
      <c r="H6150" s="1" t="s">
        <v>107</v>
      </c>
      <c r="I6150" s="1" t="s">
        <v>159</v>
      </c>
      <c r="K6150" s="1" t="str">
        <f>VLOOKUP(L6150,CW!C:D,2,FALSE)</f>
        <v>Jun'16</v>
      </c>
      <c r="L6150" s="1" t="str">
        <f t="shared" si="98"/>
        <v>22'16</v>
      </c>
      <c r="M6150" s="1" t="str">
        <f>VLOOKUP(K6150,CW!D:E,2,FALSE)</f>
        <v>Q1'16</v>
      </c>
    </row>
    <row r="6151" spans="1:13" ht="30" customHeight="1">
      <c r="A6151" s="2">
        <v>42523</v>
      </c>
      <c r="B6151" s="1" t="s">
        <v>4310</v>
      </c>
      <c r="C6151" s="1" t="s">
        <v>86</v>
      </c>
      <c r="D6151" s="1" t="s">
        <v>105</v>
      </c>
      <c r="E6151" s="1" t="s">
        <v>3532</v>
      </c>
      <c r="F6151" s="98" t="s">
        <v>160</v>
      </c>
      <c r="G6151" s="1">
        <v>1</v>
      </c>
      <c r="H6151" s="1" t="s">
        <v>107</v>
      </c>
      <c r="I6151" s="1" t="s">
        <v>159</v>
      </c>
      <c r="K6151" s="1" t="str">
        <f>VLOOKUP(L6151,CW!C:D,2,FALSE)</f>
        <v>Jun'16</v>
      </c>
      <c r="L6151" s="1" t="str">
        <f t="shared" si="98"/>
        <v>22'16</v>
      </c>
      <c r="M6151" s="1" t="str">
        <f>VLOOKUP(K6151,CW!D:E,2,FALSE)</f>
        <v>Q1'16</v>
      </c>
    </row>
    <row r="6152" spans="1:13" ht="15" customHeight="1">
      <c r="A6152" s="2">
        <v>42523</v>
      </c>
      <c r="B6152" s="1" t="s">
        <v>4311</v>
      </c>
      <c r="C6152" s="1" t="s">
        <v>86</v>
      </c>
      <c r="D6152" s="1" t="s">
        <v>105</v>
      </c>
      <c r="E6152" s="1" t="s">
        <v>3532</v>
      </c>
      <c r="F6152" s="45" t="s">
        <v>158</v>
      </c>
      <c r="G6152" s="1">
        <v>1</v>
      </c>
      <c r="H6152" s="1" t="s">
        <v>107</v>
      </c>
      <c r="I6152" s="1" t="s">
        <v>159</v>
      </c>
      <c r="K6152" s="1" t="str">
        <f>VLOOKUP(L6152,CW!C:D,2,FALSE)</f>
        <v>Jun'16</v>
      </c>
      <c r="L6152" s="1" t="str">
        <f t="shared" si="98"/>
        <v>22'16</v>
      </c>
      <c r="M6152" s="1" t="str">
        <f>VLOOKUP(K6152,CW!D:E,2,FALSE)</f>
        <v>Q1'16</v>
      </c>
    </row>
    <row r="6153" spans="1:13" ht="30" customHeight="1">
      <c r="A6153" s="2">
        <v>42523</v>
      </c>
      <c r="B6153" s="1" t="s">
        <v>4312</v>
      </c>
      <c r="C6153" s="1" t="s">
        <v>1801</v>
      </c>
      <c r="D6153" s="1" t="s">
        <v>105</v>
      </c>
      <c r="E6153" s="1" t="s">
        <v>3532</v>
      </c>
      <c r="F6153" s="98" t="s">
        <v>160</v>
      </c>
      <c r="G6153" s="1">
        <v>1</v>
      </c>
      <c r="H6153" s="1" t="s">
        <v>107</v>
      </c>
      <c r="I6153" s="1" t="s">
        <v>159</v>
      </c>
      <c r="K6153" s="1" t="str">
        <f>VLOOKUP(L6153,CW!C:D,2,FALSE)</f>
        <v>Jun'16</v>
      </c>
      <c r="L6153" s="1" t="str">
        <f t="shared" si="98"/>
        <v>22'16</v>
      </c>
      <c r="M6153" s="1" t="str">
        <f>VLOOKUP(K6153,CW!D:E,2,FALSE)</f>
        <v>Q1'16</v>
      </c>
    </row>
    <row r="6154" spans="1:13" ht="15" customHeight="1">
      <c r="A6154" s="2">
        <v>42523</v>
      </c>
      <c r="B6154" s="1" t="s">
        <v>4313</v>
      </c>
      <c r="C6154" s="1" t="s">
        <v>1801</v>
      </c>
      <c r="D6154" s="1" t="s">
        <v>105</v>
      </c>
      <c r="E6154" s="1" t="s">
        <v>3532</v>
      </c>
      <c r="F6154" s="45" t="s">
        <v>158</v>
      </c>
      <c r="G6154" s="1">
        <v>1</v>
      </c>
      <c r="H6154" s="1" t="s">
        <v>107</v>
      </c>
      <c r="I6154" s="1" t="s">
        <v>159</v>
      </c>
      <c r="K6154" s="1" t="str">
        <f>VLOOKUP(L6154,CW!C:D,2,FALSE)</f>
        <v>Jun'16</v>
      </c>
      <c r="L6154" s="1" t="str">
        <f t="shared" si="98"/>
        <v>22'16</v>
      </c>
      <c r="M6154" s="1" t="str">
        <f>VLOOKUP(K6154,CW!D:E,2,FALSE)</f>
        <v>Q1'16</v>
      </c>
    </row>
    <row r="6155" spans="1:13" ht="15" customHeight="1">
      <c r="A6155" s="2">
        <v>42523</v>
      </c>
      <c r="B6155" s="1" t="s">
        <v>4314</v>
      </c>
      <c r="C6155" s="1" t="s">
        <v>1801</v>
      </c>
      <c r="D6155" s="1" t="s">
        <v>105</v>
      </c>
      <c r="E6155" s="1" t="s">
        <v>3532</v>
      </c>
      <c r="F6155" s="45" t="s">
        <v>691</v>
      </c>
      <c r="G6155" s="1">
        <v>1</v>
      </c>
      <c r="H6155" s="1" t="s">
        <v>107</v>
      </c>
      <c r="I6155" s="1" t="s">
        <v>159</v>
      </c>
      <c r="K6155" s="1" t="str">
        <f>VLOOKUP(L6155,CW!C:D,2,FALSE)</f>
        <v>Jun'16</v>
      </c>
      <c r="L6155" s="1" t="str">
        <f t="shared" si="98"/>
        <v>22'16</v>
      </c>
      <c r="M6155" s="1" t="str">
        <f>VLOOKUP(K6155,CW!D:E,2,FALSE)</f>
        <v>Q1'16</v>
      </c>
    </row>
    <row r="6156" spans="1:13" ht="15" customHeight="1">
      <c r="A6156" s="2">
        <v>42523</v>
      </c>
      <c r="B6156" s="1" t="s">
        <v>4315</v>
      </c>
      <c r="C6156" s="1" t="s">
        <v>1801</v>
      </c>
      <c r="D6156" s="1" t="s">
        <v>102</v>
      </c>
      <c r="E6156" s="1" t="s">
        <v>3532</v>
      </c>
      <c r="F6156" s="45" t="s">
        <v>158</v>
      </c>
      <c r="G6156" s="1">
        <v>1</v>
      </c>
      <c r="H6156" s="1" t="s">
        <v>107</v>
      </c>
      <c r="I6156" s="1" t="s">
        <v>159</v>
      </c>
      <c r="K6156" s="1" t="str">
        <f>VLOOKUP(L6156,CW!C:D,2,FALSE)</f>
        <v>Jun'16</v>
      </c>
      <c r="L6156" s="1" t="str">
        <f t="shared" si="98"/>
        <v>22'16</v>
      </c>
      <c r="M6156" s="1" t="str">
        <f>VLOOKUP(K6156,CW!D:E,2,FALSE)</f>
        <v>Q1'16</v>
      </c>
    </row>
    <row r="6157" spans="1:13" ht="15" customHeight="1">
      <c r="A6157" s="2">
        <v>42523</v>
      </c>
      <c r="B6157" s="1" t="s">
        <v>4316</v>
      </c>
      <c r="C6157" s="1" t="s">
        <v>86</v>
      </c>
      <c r="D6157" s="1" t="s">
        <v>102</v>
      </c>
      <c r="E6157" s="1" t="s">
        <v>3532</v>
      </c>
      <c r="F6157" s="98" t="s">
        <v>4584</v>
      </c>
      <c r="G6157" s="1">
        <v>1</v>
      </c>
      <c r="H6157" s="1" t="s">
        <v>107</v>
      </c>
      <c r="I6157" s="1" t="s">
        <v>159</v>
      </c>
      <c r="K6157" s="1" t="str">
        <f>VLOOKUP(L6157,CW!C:D,2,FALSE)</f>
        <v>Jun'16</v>
      </c>
      <c r="L6157" s="1" t="str">
        <f t="shared" si="98"/>
        <v>22'16</v>
      </c>
      <c r="M6157" s="1" t="str">
        <f>VLOOKUP(K6157,CW!D:E,2,FALSE)</f>
        <v>Q1'16</v>
      </c>
    </row>
    <row r="6158" spans="1:13" ht="15" customHeight="1">
      <c r="A6158" s="2">
        <v>42523</v>
      </c>
      <c r="B6158" s="1" t="s">
        <v>4317</v>
      </c>
      <c r="C6158" s="1" t="s">
        <v>86</v>
      </c>
      <c r="D6158" s="1" t="s">
        <v>102</v>
      </c>
      <c r="E6158" s="1" t="s">
        <v>3532</v>
      </c>
      <c r="F6158" s="45" t="s">
        <v>158</v>
      </c>
      <c r="G6158" s="1">
        <v>5</v>
      </c>
      <c r="H6158" s="1" t="s">
        <v>107</v>
      </c>
      <c r="I6158" s="1" t="s">
        <v>159</v>
      </c>
      <c r="K6158" s="1" t="str">
        <f>VLOOKUP(L6158,CW!C:D,2,FALSE)</f>
        <v>Jun'16</v>
      </c>
      <c r="L6158" s="1" t="str">
        <f t="shared" si="98"/>
        <v>22'16</v>
      </c>
      <c r="M6158" s="1" t="str">
        <f>VLOOKUP(K6158,CW!D:E,2,FALSE)</f>
        <v>Q1'16</v>
      </c>
    </row>
    <row r="6159" spans="1:13" ht="15" customHeight="1">
      <c r="A6159" s="2">
        <v>42523</v>
      </c>
      <c r="B6159" s="1" t="s">
        <v>4318</v>
      </c>
      <c r="C6159" s="1" t="s">
        <v>86</v>
      </c>
      <c r="D6159" s="1" t="s">
        <v>102</v>
      </c>
      <c r="E6159" s="1" t="s">
        <v>3532</v>
      </c>
      <c r="F6159" s="45" t="s">
        <v>158</v>
      </c>
      <c r="G6159" s="1">
        <v>1</v>
      </c>
      <c r="H6159" s="1" t="s">
        <v>107</v>
      </c>
      <c r="I6159" s="1" t="s">
        <v>159</v>
      </c>
      <c r="K6159" s="1" t="str">
        <f>VLOOKUP(L6159,CW!C:D,2,FALSE)</f>
        <v>Jun'16</v>
      </c>
      <c r="L6159" s="1" t="str">
        <f t="shared" si="98"/>
        <v>22'16</v>
      </c>
      <c r="M6159" s="1" t="str">
        <f>VLOOKUP(K6159,CW!D:E,2,FALSE)</f>
        <v>Q1'16</v>
      </c>
    </row>
    <row r="6160" spans="1:13" ht="30" customHeight="1">
      <c r="A6160" s="2">
        <v>42523</v>
      </c>
      <c r="B6160" s="1" t="s">
        <v>4319</v>
      </c>
      <c r="C6160" s="1" t="s">
        <v>86</v>
      </c>
      <c r="D6160" s="1" t="s">
        <v>102</v>
      </c>
      <c r="E6160" s="1" t="s">
        <v>3532</v>
      </c>
      <c r="F6160" s="98" t="s">
        <v>160</v>
      </c>
      <c r="G6160" s="1">
        <v>1</v>
      </c>
      <c r="H6160" s="1" t="s">
        <v>107</v>
      </c>
      <c r="I6160" s="1" t="s">
        <v>159</v>
      </c>
      <c r="K6160" s="1" t="str">
        <f>VLOOKUP(L6160,CW!C:D,2,FALSE)</f>
        <v>Jun'16</v>
      </c>
      <c r="L6160" s="1" t="str">
        <f t="shared" si="98"/>
        <v>22'16</v>
      </c>
      <c r="M6160" s="1" t="str">
        <f>VLOOKUP(K6160,CW!D:E,2,FALSE)</f>
        <v>Q1'16</v>
      </c>
    </row>
    <row r="6161" spans="1:13" ht="15" customHeight="1">
      <c r="A6161" s="2">
        <v>42523</v>
      </c>
      <c r="B6161" s="1" t="s">
        <v>4320</v>
      </c>
      <c r="C6161" s="1" t="s">
        <v>86</v>
      </c>
      <c r="D6161" s="1" t="s">
        <v>102</v>
      </c>
      <c r="E6161" s="1" t="s">
        <v>3532</v>
      </c>
      <c r="F6161" s="98" t="s">
        <v>4584</v>
      </c>
      <c r="G6161" s="1">
        <v>1</v>
      </c>
      <c r="H6161" s="1" t="s">
        <v>107</v>
      </c>
      <c r="I6161" s="1" t="s">
        <v>159</v>
      </c>
      <c r="K6161" s="1" t="str">
        <f>VLOOKUP(L6161,CW!C:D,2,FALSE)</f>
        <v>Jun'16</v>
      </c>
      <c r="L6161" s="1" t="str">
        <f t="shared" si="98"/>
        <v>22'16</v>
      </c>
      <c r="M6161" s="1" t="str">
        <f>VLOOKUP(K6161,CW!D:E,2,FALSE)</f>
        <v>Q1'16</v>
      </c>
    </row>
    <row r="6162" spans="1:13" ht="30" customHeight="1">
      <c r="A6162" s="2">
        <v>42524</v>
      </c>
      <c r="B6162" s="1" t="s">
        <v>4321</v>
      </c>
      <c r="C6162" s="1" t="s">
        <v>86</v>
      </c>
      <c r="D6162" s="1" t="s">
        <v>105</v>
      </c>
      <c r="E6162" s="1" t="s">
        <v>3532</v>
      </c>
      <c r="F6162" s="98" t="s">
        <v>160</v>
      </c>
      <c r="G6162" s="1">
        <v>1</v>
      </c>
      <c r="H6162" s="1" t="s">
        <v>107</v>
      </c>
      <c r="I6162" s="1" t="s">
        <v>159</v>
      </c>
      <c r="K6162" s="1" t="str">
        <f>VLOOKUP(L6162,CW!C:D,2,FALSE)</f>
        <v>Jun'16</v>
      </c>
      <c r="L6162" s="1" t="str">
        <f t="shared" si="98"/>
        <v>22'16</v>
      </c>
      <c r="M6162" s="1" t="str">
        <f>VLOOKUP(K6162,CW!D:E,2,FALSE)</f>
        <v>Q1'16</v>
      </c>
    </row>
    <row r="6163" spans="1:13" ht="30" customHeight="1">
      <c r="A6163" s="2">
        <v>42524</v>
      </c>
      <c r="B6163" s="1" t="s">
        <v>4322</v>
      </c>
      <c r="C6163" s="1" t="s">
        <v>86</v>
      </c>
      <c r="D6163" s="1" t="s">
        <v>105</v>
      </c>
      <c r="E6163" s="1" t="s">
        <v>3532</v>
      </c>
      <c r="F6163" s="98" t="s">
        <v>160</v>
      </c>
      <c r="G6163" s="1">
        <v>1</v>
      </c>
      <c r="H6163" s="1" t="s">
        <v>107</v>
      </c>
      <c r="I6163" s="1" t="s">
        <v>159</v>
      </c>
      <c r="K6163" s="1" t="str">
        <f>VLOOKUP(L6163,CW!C:D,2,FALSE)</f>
        <v>Jun'16</v>
      </c>
      <c r="L6163" s="1" t="str">
        <f t="shared" si="98"/>
        <v>22'16</v>
      </c>
      <c r="M6163" s="1" t="str">
        <f>VLOOKUP(K6163,CW!D:E,2,FALSE)</f>
        <v>Q1'16</v>
      </c>
    </row>
    <row r="6164" spans="1:13" ht="15" customHeight="1">
      <c r="A6164" s="2">
        <v>42524</v>
      </c>
      <c r="B6164" s="1" t="s">
        <v>4322</v>
      </c>
      <c r="C6164" s="1" t="s">
        <v>86</v>
      </c>
      <c r="D6164" s="1" t="s">
        <v>105</v>
      </c>
      <c r="E6164" s="1" t="s">
        <v>3532</v>
      </c>
      <c r="F6164" s="45" t="s">
        <v>158</v>
      </c>
      <c r="G6164" s="1">
        <v>1</v>
      </c>
      <c r="H6164" s="1" t="s">
        <v>107</v>
      </c>
      <c r="I6164" s="1" t="s">
        <v>159</v>
      </c>
      <c r="K6164" s="1" t="str">
        <f>VLOOKUP(L6164,CW!C:D,2,FALSE)</f>
        <v>Jun'16</v>
      </c>
      <c r="L6164" s="1" t="str">
        <f t="shared" si="98"/>
        <v>22'16</v>
      </c>
      <c r="M6164" s="1" t="str">
        <f>VLOOKUP(K6164,CW!D:E,2,FALSE)</f>
        <v>Q1'16</v>
      </c>
    </row>
    <row r="6165" spans="1:13" ht="15" customHeight="1">
      <c r="A6165" s="2">
        <v>42524</v>
      </c>
      <c r="B6165" s="1" t="s">
        <v>4323</v>
      </c>
      <c r="C6165" s="1" t="s">
        <v>86</v>
      </c>
      <c r="D6165" s="1" t="s">
        <v>105</v>
      </c>
      <c r="E6165" s="1" t="s">
        <v>3532</v>
      </c>
      <c r="F6165" s="45" t="s">
        <v>158</v>
      </c>
      <c r="G6165" s="1">
        <v>1</v>
      </c>
      <c r="H6165" s="1" t="s">
        <v>107</v>
      </c>
      <c r="I6165" s="1" t="s">
        <v>159</v>
      </c>
      <c r="K6165" s="1" t="str">
        <f>VLOOKUP(L6165,CW!C:D,2,FALSE)</f>
        <v>Jun'16</v>
      </c>
      <c r="L6165" s="1" t="str">
        <f t="shared" si="98"/>
        <v>22'16</v>
      </c>
      <c r="M6165" s="1" t="str">
        <f>VLOOKUP(K6165,CW!D:E,2,FALSE)</f>
        <v>Q1'16</v>
      </c>
    </row>
    <row r="6166" spans="1:13" ht="15" customHeight="1">
      <c r="A6166" s="2">
        <v>42524</v>
      </c>
      <c r="B6166" s="1" t="s">
        <v>4324</v>
      </c>
      <c r="C6166" s="1" t="s">
        <v>86</v>
      </c>
      <c r="D6166" s="1" t="s">
        <v>102</v>
      </c>
      <c r="E6166" s="1" t="s">
        <v>3532</v>
      </c>
      <c r="F6166" s="45" t="s">
        <v>158</v>
      </c>
      <c r="G6166" s="1">
        <v>3</v>
      </c>
      <c r="H6166" s="1" t="s">
        <v>107</v>
      </c>
      <c r="I6166" s="1" t="s">
        <v>159</v>
      </c>
      <c r="K6166" s="1" t="str">
        <f>VLOOKUP(L6166,CW!C:D,2,FALSE)</f>
        <v>Jun'16</v>
      </c>
      <c r="L6166" s="1" t="str">
        <f t="shared" si="98"/>
        <v>22'16</v>
      </c>
      <c r="M6166" s="1" t="str">
        <f>VLOOKUP(K6166,CW!D:E,2,FALSE)</f>
        <v>Q1'16</v>
      </c>
    </row>
    <row r="6167" spans="1:13" ht="15" customHeight="1">
      <c r="A6167" s="2">
        <v>42524</v>
      </c>
      <c r="B6167" s="1" t="s">
        <v>4324</v>
      </c>
      <c r="C6167" s="1" t="s">
        <v>86</v>
      </c>
      <c r="D6167" s="1" t="s">
        <v>102</v>
      </c>
      <c r="E6167" s="1" t="s">
        <v>3532</v>
      </c>
      <c r="F6167" s="98" t="s">
        <v>4584</v>
      </c>
      <c r="G6167" s="1">
        <v>1</v>
      </c>
      <c r="H6167" s="1" t="s">
        <v>107</v>
      </c>
      <c r="I6167" s="1" t="s">
        <v>159</v>
      </c>
      <c r="K6167" s="1" t="str">
        <f>VLOOKUP(L6167,CW!C:D,2,FALSE)</f>
        <v>Jun'16</v>
      </c>
      <c r="L6167" s="1" t="str">
        <f t="shared" si="98"/>
        <v>22'16</v>
      </c>
      <c r="M6167" s="1" t="str">
        <f>VLOOKUP(K6167,CW!D:E,2,FALSE)</f>
        <v>Q1'16</v>
      </c>
    </row>
    <row r="6168" spans="1:13" ht="30" customHeight="1">
      <c r="A6168" s="2">
        <v>42524</v>
      </c>
      <c r="B6168" s="1" t="s">
        <v>4325</v>
      </c>
      <c r="C6168" s="1" t="s">
        <v>86</v>
      </c>
      <c r="D6168" s="1" t="s">
        <v>102</v>
      </c>
      <c r="E6168" s="1" t="s">
        <v>3532</v>
      </c>
      <c r="F6168" s="98" t="s">
        <v>160</v>
      </c>
      <c r="G6168" s="1">
        <v>1</v>
      </c>
      <c r="H6168" s="1" t="s">
        <v>107</v>
      </c>
      <c r="I6168" s="1" t="s">
        <v>159</v>
      </c>
      <c r="K6168" s="1" t="str">
        <f>VLOOKUP(L6168,CW!C:D,2,FALSE)</f>
        <v>Jun'16</v>
      </c>
      <c r="L6168" s="1" t="str">
        <f t="shared" si="98"/>
        <v>22'16</v>
      </c>
      <c r="M6168" s="1" t="str">
        <f>VLOOKUP(K6168,CW!D:E,2,FALSE)</f>
        <v>Q1'16</v>
      </c>
    </row>
    <row r="6169" spans="1:13" ht="30" customHeight="1">
      <c r="A6169" s="2">
        <v>42524</v>
      </c>
      <c r="B6169" s="1" t="s">
        <v>4326</v>
      </c>
      <c r="C6169" s="1" t="s">
        <v>86</v>
      </c>
      <c r="D6169" s="1" t="s">
        <v>102</v>
      </c>
      <c r="E6169" s="1" t="s">
        <v>3532</v>
      </c>
      <c r="F6169" s="98" t="s">
        <v>160</v>
      </c>
      <c r="G6169" s="1">
        <v>1</v>
      </c>
      <c r="H6169" s="1" t="s">
        <v>107</v>
      </c>
      <c r="I6169" s="1" t="s">
        <v>159</v>
      </c>
      <c r="K6169" s="1" t="str">
        <f>VLOOKUP(L6169,CW!C:D,2,FALSE)</f>
        <v>Jun'16</v>
      </c>
      <c r="L6169" s="1" t="str">
        <f t="shared" si="98"/>
        <v>22'16</v>
      </c>
      <c r="M6169" s="1" t="str">
        <f>VLOOKUP(K6169,CW!D:E,2,FALSE)</f>
        <v>Q1'16</v>
      </c>
    </row>
    <row r="6170" spans="1:13" ht="30" customHeight="1">
      <c r="A6170" s="2">
        <v>42524</v>
      </c>
      <c r="B6170" s="1" t="s">
        <v>4327</v>
      </c>
      <c r="C6170" s="1" t="s">
        <v>86</v>
      </c>
      <c r="D6170" s="1" t="s">
        <v>102</v>
      </c>
      <c r="E6170" s="1" t="s">
        <v>3532</v>
      </c>
      <c r="F6170" s="98" t="s">
        <v>160</v>
      </c>
      <c r="G6170" s="1">
        <v>1</v>
      </c>
      <c r="H6170" s="1" t="s">
        <v>107</v>
      </c>
      <c r="I6170" s="1" t="s">
        <v>159</v>
      </c>
      <c r="K6170" s="1" t="str">
        <f>VLOOKUP(L6170,CW!C:D,2,FALSE)</f>
        <v>Jun'16</v>
      </c>
      <c r="L6170" s="1" t="str">
        <f t="shared" si="98"/>
        <v>22'16</v>
      </c>
      <c r="M6170" s="1" t="str">
        <f>VLOOKUP(K6170,CW!D:E,2,FALSE)</f>
        <v>Q1'16</v>
      </c>
    </row>
    <row r="6171" spans="1:13" ht="30" customHeight="1">
      <c r="A6171" s="2">
        <v>42524</v>
      </c>
      <c r="B6171" s="1" t="s">
        <v>4277</v>
      </c>
      <c r="C6171" s="1" t="s">
        <v>1801</v>
      </c>
      <c r="D6171" s="1" t="s">
        <v>102</v>
      </c>
      <c r="E6171" s="1" t="s">
        <v>3532</v>
      </c>
      <c r="F6171" s="98" t="s">
        <v>160</v>
      </c>
      <c r="G6171" s="1">
        <v>2</v>
      </c>
      <c r="H6171" s="1" t="s">
        <v>107</v>
      </c>
      <c r="I6171" s="1" t="s">
        <v>159</v>
      </c>
      <c r="K6171" s="1" t="str">
        <f>VLOOKUP(L6171,CW!C:D,2,FALSE)</f>
        <v>Jun'16</v>
      </c>
      <c r="L6171" s="1" t="str">
        <f t="shared" si="98"/>
        <v>22'16</v>
      </c>
      <c r="M6171" s="1" t="str">
        <f>VLOOKUP(K6171,CW!D:E,2,FALSE)</f>
        <v>Q1'16</v>
      </c>
    </row>
    <row r="6172" spans="1:13" ht="15" customHeight="1">
      <c r="A6172" s="2">
        <v>42525</v>
      </c>
      <c r="B6172" s="1" t="s">
        <v>4328</v>
      </c>
      <c r="C6172" s="1" t="s">
        <v>1801</v>
      </c>
      <c r="D6172" s="1" t="s">
        <v>105</v>
      </c>
      <c r="E6172" s="1" t="s">
        <v>3532</v>
      </c>
      <c r="F6172" s="45" t="s">
        <v>158</v>
      </c>
      <c r="G6172" s="1">
        <v>1</v>
      </c>
      <c r="H6172" s="1" t="s">
        <v>107</v>
      </c>
      <c r="I6172" s="1" t="s">
        <v>159</v>
      </c>
      <c r="K6172" s="1" t="str">
        <f>VLOOKUP(L6172,CW!C:D,2,FALSE)</f>
        <v>Jun'16</v>
      </c>
      <c r="L6172" s="1" t="str">
        <f t="shared" si="98"/>
        <v>22'16</v>
      </c>
      <c r="M6172" s="1" t="str">
        <f>VLOOKUP(K6172,CW!D:E,2,FALSE)</f>
        <v>Q1'16</v>
      </c>
    </row>
    <row r="6173" spans="1:13" ht="30" customHeight="1">
      <c r="A6173" s="2">
        <v>42525</v>
      </c>
      <c r="B6173" s="1" t="s">
        <v>4329</v>
      </c>
      <c r="C6173" s="1" t="s">
        <v>86</v>
      </c>
      <c r="D6173" s="1" t="s">
        <v>105</v>
      </c>
      <c r="E6173" s="1" t="s">
        <v>3532</v>
      </c>
      <c r="F6173" s="98" t="s">
        <v>160</v>
      </c>
      <c r="G6173" s="1">
        <v>1</v>
      </c>
      <c r="H6173" s="1" t="s">
        <v>107</v>
      </c>
      <c r="I6173" s="1" t="s">
        <v>159</v>
      </c>
      <c r="K6173" s="1" t="str">
        <f>VLOOKUP(L6173,CW!C:D,2,FALSE)</f>
        <v>Jun'16</v>
      </c>
      <c r="L6173" s="1" t="str">
        <f t="shared" si="98"/>
        <v>22'16</v>
      </c>
      <c r="M6173" s="1" t="str">
        <f>VLOOKUP(K6173,CW!D:E,2,FALSE)</f>
        <v>Q1'16</v>
      </c>
    </row>
    <row r="6174" spans="1:13" ht="15" customHeight="1">
      <c r="A6174" s="2">
        <v>42525</v>
      </c>
      <c r="B6174" s="1" t="s">
        <v>4329</v>
      </c>
      <c r="C6174" s="1" t="s">
        <v>86</v>
      </c>
      <c r="D6174" s="1" t="s">
        <v>105</v>
      </c>
      <c r="E6174" s="1" t="s">
        <v>3532</v>
      </c>
      <c r="F6174" s="45" t="s">
        <v>158</v>
      </c>
      <c r="G6174" s="1">
        <v>1</v>
      </c>
      <c r="H6174" s="1" t="s">
        <v>107</v>
      </c>
      <c r="I6174" s="1" t="s">
        <v>159</v>
      </c>
      <c r="K6174" s="1" t="str">
        <f>VLOOKUP(L6174,CW!C:D,2,FALSE)</f>
        <v>Jun'16</v>
      </c>
      <c r="L6174" s="1" t="str">
        <f t="shared" si="98"/>
        <v>22'16</v>
      </c>
      <c r="M6174" s="1" t="str">
        <f>VLOOKUP(K6174,CW!D:E,2,FALSE)</f>
        <v>Q1'16</v>
      </c>
    </row>
    <row r="6175" spans="1:13" ht="15" customHeight="1">
      <c r="A6175" s="2">
        <v>42525</v>
      </c>
      <c r="B6175" s="1" t="s">
        <v>4281</v>
      </c>
      <c r="C6175" s="1" t="s">
        <v>2795</v>
      </c>
      <c r="D6175" s="1" t="s">
        <v>105</v>
      </c>
      <c r="E6175" s="1" t="s">
        <v>3532</v>
      </c>
      <c r="F6175" s="45" t="s">
        <v>5</v>
      </c>
      <c r="G6175" s="1">
        <v>3</v>
      </c>
      <c r="H6175" s="1" t="s">
        <v>107</v>
      </c>
      <c r="I6175" s="1" t="s">
        <v>159</v>
      </c>
      <c r="K6175" s="1" t="str">
        <f>VLOOKUP(L6175,CW!C:D,2,FALSE)</f>
        <v>Jun'16</v>
      </c>
      <c r="L6175" s="1" t="str">
        <f t="shared" si="98"/>
        <v>22'16</v>
      </c>
      <c r="M6175" s="1" t="str">
        <f>VLOOKUP(K6175,CW!D:E,2,FALSE)</f>
        <v>Q1'16</v>
      </c>
    </row>
    <row r="6176" spans="1:13" ht="30" customHeight="1">
      <c r="A6176" s="2">
        <v>42525</v>
      </c>
      <c r="B6176" s="1" t="s">
        <v>4330</v>
      </c>
      <c r="C6176" s="1" t="s">
        <v>1801</v>
      </c>
      <c r="D6176" s="1" t="s">
        <v>105</v>
      </c>
      <c r="E6176" s="1" t="s">
        <v>3532</v>
      </c>
      <c r="F6176" s="98" t="s">
        <v>160</v>
      </c>
      <c r="G6176" s="1">
        <v>1</v>
      </c>
      <c r="H6176" s="1" t="s">
        <v>107</v>
      </c>
      <c r="I6176" s="1" t="s">
        <v>159</v>
      </c>
      <c r="K6176" s="1" t="str">
        <f>VLOOKUP(L6176,CW!C:D,2,FALSE)</f>
        <v>Jun'16</v>
      </c>
      <c r="L6176" s="1" t="str">
        <f t="shared" si="98"/>
        <v>22'16</v>
      </c>
      <c r="M6176" s="1" t="str">
        <f>VLOOKUP(K6176,CW!D:E,2,FALSE)</f>
        <v>Q1'16</v>
      </c>
    </row>
    <row r="6177" spans="1:13" ht="15" customHeight="1">
      <c r="A6177" s="2">
        <v>42525</v>
      </c>
      <c r="B6177" s="1" t="s">
        <v>4331</v>
      </c>
      <c r="C6177" s="1" t="s">
        <v>86</v>
      </c>
      <c r="D6177" s="1" t="s">
        <v>105</v>
      </c>
      <c r="E6177" s="1" t="s">
        <v>3532</v>
      </c>
      <c r="F6177" s="98" t="s">
        <v>4584</v>
      </c>
      <c r="G6177" s="1">
        <v>1</v>
      </c>
      <c r="H6177" s="1" t="s">
        <v>107</v>
      </c>
      <c r="I6177" s="1" t="s">
        <v>159</v>
      </c>
      <c r="K6177" s="1" t="str">
        <f>VLOOKUP(L6177,CW!C:D,2,FALSE)</f>
        <v>Jun'16</v>
      </c>
      <c r="L6177" s="1" t="str">
        <f t="shared" si="98"/>
        <v>22'16</v>
      </c>
      <c r="M6177" s="1" t="str">
        <f>VLOOKUP(K6177,CW!D:E,2,FALSE)</f>
        <v>Q1'16</v>
      </c>
    </row>
    <row r="6178" spans="1:13" ht="15" customHeight="1">
      <c r="A6178" s="2">
        <v>42525</v>
      </c>
      <c r="B6178" s="1" t="s">
        <v>4332</v>
      </c>
      <c r="C6178" s="1" t="s">
        <v>86</v>
      </c>
      <c r="D6178" s="1" t="s">
        <v>105</v>
      </c>
      <c r="E6178" s="1" t="s">
        <v>3532</v>
      </c>
      <c r="F6178" s="45" t="s">
        <v>158</v>
      </c>
      <c r="G6178" s="1">
        <v>1</v>
      </c>
      <c r="H6178" s="1" t="s">
        <v>107</v>
      </c>
      <c r="I6178" s="1" t="s">
        <v>159</v>
      </c>
      <c r="K6178" s="1" t="str">
        <f>VLOOKUP(L6178,CW!C:D,2,FALSE)</f>
        <v>Jun'16</v>
      </c>
      <c r="L6178" s="1" t="str">
        <f t="shared" si="98"/>
        <v>22'16</v>
      </c>
      <c r="M6178" s="1" t="str">
        <f>VLOOKUP(K6178,CW!D:E,2,FALSE)</f>
        <v>Q1'16</v>
      </c>
    </row>
    <row r="6179" spans="1:13" ht="15" customHeight="1">
      <c r="A6179" s="2">
        <v>42525</v>
      </c>
      <c r="B6179" s="1" t="s">
        <v>4333</v>
      </c>
      <c r="C6179" s="1" t="s">
        <v>86</v>
      </c>
      <c r="D6179" s="1" t="s">
        <v>105</v>
      </c>
      <c r="E6179" s="1" t="s">
        <v>3532</v>
      </c>
      <c r="F6179" s="45" t="s">
        <v>158</v>
      </c>
      <c r="G6179" s="1">
        <v>1</v>
      </c>
      <c r="H6179" s="1" t="s">
        <v>107</v>
      </c>
      <c r="I6179" s="1" t="s">
        <v>159</v>
      </c>
      <c r="K6179" s="1" t="str">
        <f>VLOOKUP(L6179,CW!C:D,2,FALSE)</f>
        <v>Jun'16</v>
      </c>
      <c r="L6179" s="1" t="str">
        <f t="shared" si="98"/>
        <v>22'16</v>
      </c>
      <c r="M6179" s="1" t="str">
        <f>VLOOKUP(K6179,CW!D:E,2,FALSE)</f>
        <v>Q1'16</v>
      </c>
    </row>
    <row r="6180" spans="1:13" ht="15" customHeight="1">
      <c r="A6180" s="2">
        <v>42525</v>
      </c>
      <c r="B6180" s="1" t="s">
        <v>4334</v>
      </c>
      <c r="C6180" s="1" t="s">
        <v>86</v>
      </c>
      <c r="D6180" s="1" t="s">
        <v>105</v>
      </c>
      <c r="E6180" s="1" t="s">
        <v>3532</v>
      </c>
      <c r="F6180" s="45" t="s">
        <v>158</v>
      </c>
      <c r="G6180" s="1">
        <v>1</v>
      </c>
      <c r="H6180" s="1" t="s">
        <v>107</v>
      </c>
      <c r="I6180" s="1" t="s">
        <v>159</v>
      </c>
      <c r="K6180" s="1" t="str">
        <f>VLOOKUP(L6180,CW!C:D,2,FALSE)</f>
        <v>Jun'16</v>
      </c>
      <c r="L6180" s="1" t="str">
        <f t="shared" si="98"/>
        <v>22'16</v>
      </c>
      <c r="M6180" s="1" t="str">
        <f>VLOOKUP(K6180,CW!D:E,2,FALSE)</f>
        <v>Q1'16</v>
      </c>
    </row>
    <row r="6181" spans="1:13" ht="15" customHeight="1">
      <c r="A6181" s="2">
        <v>42525</v>
      </c>
      <c r="B6181" s="1" t="s">
        <v>4335</v>
      </c>
      <c r="C6181" s="1" t="s">
        <v>86</v>
      </c>
      <c r="D6181" s="1" t="s">
        <v>105</v>
      </c>
      <c r="E6181" s="1" t="s">
        <v>3532</v>
      </c>
      <c r="F6181" s="45" t="s">
        <v>158</v>
      </c>
      <c r="G6181" s="1">
        <v>1</v>
      </c>
      <c r="H6181" s="1" t="s">
        <v>107</v>
      </c>
      <c r="I6181" s="1" t="s">
        <v>159</v>
      </c>
      <c r="K6181" s="1" t="str">
        <f>VLOOKUP(L6181,CW!C:D,2,FALSE)</f>
        <v>Jun'16</v>
      </c>
      <c r="L6181" s="1" t="str">
        <f t="shared" si="98"/>
        <v>22'16</v>
      </c>
      <c r="M6181" s="1" t="str">
        <f>VLOOKUP(K6181,CW!D:E,2,FALSE)</f>
        <v>Q1'16</v>
      </c>
    </row>
    <row r="6182" spans="1:13" ht="30" customHeight="1">
      <c r="A6182" s="2">
        <v>42525</v>
      </c>
      <c r="B6182" s="1" t="s">
        <v>4278</v>
      </c>
      <c r="C6182" s="1" t="s">
        <v>86</v>
      </c>
      <c r="D6182" s="1" t="s">
        <v>105</v>
      </c>
      <c r="E6182" s="1" t="s">
        <v>3532</v>
      </c>
      <c r="F6182" s="98" t="s">
        <v>161</v>
      </c>
      <c r="G6182" s="1">
        <v>1</v>
      </c>
      <c r="H6182" s="1" t="s">
        <v>107</v>
      </c>
      <c r="I6182" s="1" t="s">
        <v>159</v>
      </c>
      <c r="K6182" s="1" t="str">
        <f>VLOOKUP(L6182,CW!C:D,2,FALSE)</f>
        <v>Jun'16</v>
      </c>
      <c r="L6182" s="1" t="str">
        <f t="shared" si="98"/>
        <v>22'16</v>
      </c>
      <c r="M6182" s="1" t="str">
        <f>VLOOKUP(K6182,CW!D:E,2,FALSE)</f>
        <v>Q1'16</v>
      </c>
    </row>
    <row r="6183" spans="1:13" ht="30" customHeight="1">
      <c r="A6183" s="2">
        <v>42525</v>
      </c>
      <c r="B6183" s="1" t="s">
        <v>4336</v>
      </c>
      <c r="C6183" s="1" t="s">
        <v>86</v>
      </c>
      <c r="D6183" s="1" t="s">
        <v>105</v>
      </c>
      <c r="E6183" s="1" t="s">
        <v>3532</v>
      </c>
      <c r="F6183" s="98" t="s">
        <v>161</v>
      </c>
      <c r="G6183" s="1">
        <v>1</v>
      </c>
      <c r="H6183" s="1" t="s">
        <v>107</v>
      </c>
      <c r="I6183" s="1" t="s">
        <v>159</v>
      </c>
      <c r="K6183" s="1" t="str">
        <f>VLOOKUP(L6183,CW!C:D,2,FALSE)</f>
        <v>Jun'16</v>
      </c>
      <c r="L6183" s="1" t="str">
        <f t="shared" si="98"/>
        <v>22'16</v>
      </c>
      <c r="M6183" s="1" t="str">
        <f>VLOOKUP(K6183,CW!D:E,2,FALSE)</f>
        <v>Q1'16</v>
      </c>
    </row>
    <row r="6184" spans="1:13" ht="15" customHeight="1">
      <c r="A6184" s="2">
        <v>42525</v>
      </c>
      <c r="B6184" s="1" t="s">
        <v>4336</v>
      </c>
      <c r="C6184" s="1" t="s">
        <v>86</v>
      </c>
      <c r="D6184" s="1" t="s">
        <v>105</v>
      </c>
      <c r="E6184" s="1" t="s">
        <v>3532</v>
      </c>
      <c r="F6184" s="45" t="s">
        <v>158</v>
      </c>
      <c r="G6184" s="1">
        <v>1</v>
      </c>
      <c r="H6184" s="1" t="s">
        <v>107</v>
      </c>
      <c r="I6184" s="1" t="s">
        <v>159</v>
      </c>
      <c r="K6184" s="1" t="str">
        <f>VLOOKUP(L6184,CW!C:D,2,FALSE)</f>
        <v>Jun'16</v>
      </c>
      <c r="L6184" s="1" t="str">
        <f t="shared" si="98"/>
        <v>22'16</v>
      </c>
      <c r="M6184" s="1" t="str">
        <f>VLOOKUP(K6184,CW!D:E,2,FALSE)</f>
        <v>Q1'16</v>
      </c>
    </row>
    <row r="6185" spans="1:13" ht="15" customHeight="1">
      <c r="A6185" s="2">
        <v>42525</v>
      </c>
      <c r="B6185" s="1" t="s">
        <v>4336</v>
      </c>
      <c r="C6185" s="1" t="s">
        <v>86</v>
      </c>
      <c r="D6185" s="1" t="s">
        <v>105</v>
      </c>
      <c r="E6185" s="1" t="s">
        <v>3532</v>
      </c>
      <c r="F6185" s="98" t="s">
        <v>4584</v>
      </c>
      <c r="G6185" s="1">
        <v>1</v>
      </c>
      <c r="H6185" s="1" t="s">
        <v>107</v>
      </c>
      <c r="I6185" s="1" t="s">
        <v>159</v>
      </c>
      <c r="K6185" s="1" t="str">
        <f>VLOOKUP(L6185,CW!C:D,2,FALSE)</f>
        <v>Jun'16</v>
      </c>
      <c r="L6185" s="1" t="str">
        <f t="shared" si="98"/>
        <v>22'16</v>
      </c>
      <c r="M6185" s="1" t="str">
        <f>VLOOKUP(K6185,CW!D:E,2,FALSE)</f>
        <v>Q1'16</v>
      </c>
    </row>
    <row r="6186" spans="1:13" ht="15" customHeight="1">
      <c r="A6186" s="2">
        <v>42525</v>
      </c>
      <c r="B6186" s="1" t="s">
        <v>4337</v>
      </c>
      <c r="C6186" s="1" t="s">
        <v>1801</v>
      </c>
      <c r="D6186" s="1" t="s">
        <v>105</v>
      </c>
      <c r="E6186" s="1" t="s">
        <v>3532</v>
      </c>
      <c r="F6186" s="45" t="s">
        <v>158</v>
      </c>
      <c r="G6186" s="1">
        <v>1</v>
      </c>
      <c r="H6186" s="1" t="s">
        <v>107</v>
      </c>
      <c r="I6186" s="1" t="s">
        <v>159</v>
      </c>
      <c r="K6186" s="1" t="str">
        <f>VLOOKUP(L6186,CW!C:D,2,FALSE)</f>
        <v>Jun'16</v>
      </c>
      <c r="L6186" s="1" t="str">
        <f t="shared" si="98"/>
        <v>22'16</v>
      </c>
      <c r="M6186" s="1" t="str">
        <f>VLOOKUP(K6186,CW!D:E,2,FALSE)</f>
        <v>Q1'16</v>
      </c>
    </row>
    <row r="6187" spans="1:13" ht="30" customHeight="1">
      <c r="A6187" s="2">
        <v>42525</v>
      </c>
      <c r="B6187" s="1" t="s">
        <v>4338</v>
      </c>
      <c r="C6187" s="1" t="s">
        <v>86</v>
      </c>
      <c r="D6187" s="1" t="s">
        <v>105</v>
      </c>
      <c r="E6187" s="1" t="s">
        <v>3532</v>
      </c>
      <c r="F6187" s="98" t="s">
        <v>160</v>
      </c>
      <c r="G6187" s="1">
        <v>1</v>
      </c>
      <c r="H6187" s="1" t="s">
        <v>107</v>
      </c>
      <c r="I6187" s="1" t="s">
        <v>159</v>
      </c>
      <c r="K6187" s="1" t="str">
        <f>VLOOKUP(L6187,CW!C:D,2,FALSE)</f>
        <v>Jun'16</v>
      </c>
      <c r="L6187" s="1" t="str">
        <f t="shared" si="98"/>
        <v>22'16</v>
      </c>
      <c r="M6187" s="1" t="str">
        <f>VLOOKUP(K6187,CW!D:E,2,FALSE)</f>
        <v>Q1'16</v>
      </c>
    </row>
    <row r="6188" spans="1:13" ht="15" customHeight="1">
      <c r="A6188" s="2">
        <v>42525</v>
      </c>
      <c r="B6188" s="1" t="s">
        <v>4339</v>
      </c>
      <c r="C6188" s="1" t="s">
        <v>86</v>
      </c>
      <c r="D6188" s="1" t="s">
        <v>102</v>
      </c>
      <c r="E6188" s="1" t="s">
        <v>3532</v>
      </c>
      <c r="F6188" s="45" t="s">
        <v>158</v>
      </c>
      <c r="G6188" s="1">
        <v>2</v>
      </c>
      <c r="H6188" s="1" t="s">
        <v>107</v>
      </c>
      <c r="I6188" s="1" t="s">
        <v>159</v>
      </c>
      <c r="K6188" s="1" t="str">
        <f>VLOOKUP(L6188,CW!C:D,2,FALSE)</f>
        <v>Jun'16</v>
      </c>
      <c r="L6188" s="1" t="str">
        <f t="shared" si="98"/>
        <v>22'16</v>
      </c>
      <c r="M6188" s="1" t="str">
        <f>VLOOKUP(K6188,CW!D:E,2,FALSE)</f>
        <v>Q1'16</v>
      </c>
    </row>
    <row r="6189" spans="1:13" ht="30" customHeight="1">
      <c r="A6189" s="2">
        <v>42525</v>
      </c>
      <c r="B6189" s="1" t="s">
        <v>4279</v>
      </c>
      <c r="C6189" s="1" t="s">
        <v>72</v>
      </c>
      <c r="D6189" s="1" t="s">
        <v>102</v>
      </c>
      <c r="E6189" s="1" t="s">
        <v>3532</v>
      </c>
      <c r="F6189" s="98" t="s">
        <v>160</v>
      </c>
      <c r="G6189" s="1">
        <v>1</v>
      </c>
      <c r="H6189" s="1" t="s">
        <v>107</v>
      </c>
      <c r="I6189" s="1" t="s">
        <v>159</v>
      </c>
      <c r="K6189" s="1" t="str">
        <f>VLOOKUP(L6189,CW!C:D,2,FALSE)</f>
        <v>Jun'16</v>
      </c>
      <c r="L6189" s="1" t="str">
        <f t="shared" si="98"/>
        <v>22'16</v>
      </c>
      <c r="M6189" s="1" t="str">
        <f>VLOOKUP(K6189,CW!D:E,2,FALSE)</f>
        <v>Q1'16</v>
      </c>
    </row>
    <row r="6190" spans="1:13" ht="30" customHeight="1">
      <c r="A6190" s="2">
        <v>42525</v>
      </c>
      <c r="B6190" s="1" t="s">
        <v>4340</v>
      </c>
      <c r="C6190" s="1" t="s">
        <v>72</v>
      </c>
      <c r="D6190" s="1" t="s">
        <v>102</v>
      </c>
      <c r="E6190" s="1" t="s">
        <v>3532</v>
      </c>
      <c r="F6190" s="98" t="s">
        <v>161</v>
      </c>
      <c r="G6190" s="1">
        <v>1</v>
      </c>
      <c r="H6190" s="1" t="s">
        <v>107</v>
      </c>
      <c r="I6190" s="1" t="s">
        <v>159</v>
      </c>
      <c r="K6190" s="1" t="str">
        <f>VLOOKUP(L6190,CW!C:D,2,FALSE)</f>
        <v>Jun'16</v>
      </c>
      <c r="L6190" s="1" t="str">
        <f t="shared" si="98"/>
        <v>22'16</v>
      </c>
      <c r="M6190" s="1" t="str">
        <f>VLOOKUP(K6190,CW!D:E,2,FALSE)</f>
        <v>Q1'16</v>
      </c>
    </row>
    <row r="6191" spans="1:13" ht="15" customHeight="1">
      <c r="A6191" s="2">
        <v>42525</v>
      </c>
      <c r="B6191" s="1" t="s">
        <v>4341</v>
      </c>
      <c r="C6191" s="1" t="s">
        <v>72</v>
      </c>
      <c r="D6191" s="1" t="s">
        <v>102</v>
      </c>
      <c r="E6191" s="1" t="s">
        <v>3532</v>
      </c>
      <c r="F6191" s="45" t="s">
        <v>158</v>
      </c>
      <c r="G6191" s="1">
        <v>1</v>
      </c>
      <c r="H6191" s="1" t="s">
        <v>107</v>
      </c>
      <c r="I6191" s="1" t="s">
        <v>159</v>
      </c>
      <c r="K6191" s="1" t="str">
        <f>VLOOKUP(L6191,CW!C:D,2,FALSE)</f>
        <v>Jun'16</v>
      </c>
      <c r="L6191" s="1" t="str">
        <f t="shared" si="98"/>
        <v>22'16</v>
      </c>
      <c r="M6191" s="1" t="str">
        <f>VLOOKUP(K6191,CW!D:E,2,FALSE)</f>
        <v>Q1'16</v>
      </c>
    </row>
    <row r="6192" spans="1:13" ht="30" customHeight="1">
      <c r="A6192" s="2">
        <v>42525</v>
      </c>
      <c r="B6192" s="1" t="s">
        <v>4280</v>
      </c>
      <c r="C6192" s="1" t="s">
        <v>72</v>
      </c>
      <c r="D6192" s="1" t="s">
        <v>102</v>
      </c>
      <c r="E6192" s="1" t="s">
        <v>3532</v>
      </c>
      <c r="F6192" s="98" t="s">
        <v>160</v>
      </c>
      <c r="G6192" s="1">
        <v>1</v>
      </c>
      <c r="H6192" s="1" t="s">
        <v>107</v>
      </c>
      <c r="I6192" s="1" t="s">
        <v>159</v>
      </c>
      <c r="K6192" s="1" t="str">
        <f>VLOOKUP(L6192,CW!C:D,2,FALSE)</f>
        <v>Jun'16</v>
      </c>
      <c r="L6192" s="1" t="str">
        <f t="shared" si="98"/>
        <v>22'16</v>
      </c>
      <c r="M6192" s="1" t="str">
        <f>VLOOKUP(K6192,CW!D:E,2,FALSE)</f>
        <v>Q1'16</v>
      </c>
    </row>
    <row r="6193" spans="1:13" ht="15" customHeight="1">
      <c r="A6193" s="2">
        <v>42526</v>
      </c>
      <c r="B6193" s="1" t="s">
        <v>4342</v>
      </c>
      <c r="C6193" s="1" t="s">
        <v>86</v>
      </c>
      <c r="D6193" s="1" t="s">
        <v>100</v>
      </c>
      <c r="E6193" s="1" t="s">
        <v>3532</v>
      </c>
      <c r="F6193" s="45" t="s">
        <v>158</v>
      </c>
      <c r="G6193" s="1">
        <v>1</v>
      </c>
      <c r="H6193" s="1" t="s">
        <v>107</v>
      </c>
      <c r="I6193" s="1" t="s">
        <v>159</v>
      </c>
      <c r="K6193" s="1" t="str">
        <f>VLOOKUP(L6193,CW!C:D,2,FALSE)</f>
        <v>Jun'16</v>
      </c>
      <c r="L6193" s="1" t="str">
        <f t="shared" si="98"/>
        <v>22'16</v>
      </c>
      <c r="M6193" s="1" t="str">
        <f>VLOOKUP(K6193,CW!D:E,2,FALSE)</f>
        <v>Q1'16</v>
      </c>
    </row>
    <row r="6194" spans="1:13" ht="30" customHeight="1">
      <c r="A6194" s="2">
        <v>42526</v>
      </c>
      <c r="B6194" s="1" t="s">
        <v>4343</v>
      </c>
      <c r="C6194" s="1" t="s">
        <v>86</v>
      </c>
      <c r="D6194" s="1" t="s">
        <v>100</v>
      </c>
      <c r="E6194" s="1" t="s">
        <v>3532</v>
      </c>
      <c r="F6194" s="98" t="s">
        <v>161</v>
      </c>
      <c r="G6194" s="1">
        <v>1</v>
      </c>
      <c r="H6194" s="1" t="s">
        <v>107</v>
      </c>
      <c r="I6194" s="1" t="s">
        <v>159</v>
      </c>
      <c r="K6194" s="1" t="str">
        <f>VLOOKUP(L6194,CW!C:D,2,FALSE)</f>
        <v>Jun'16</v>
      </c>
      <c r="L6194" s="1" t="str">
        <f t="shared" si="98"/>
        <v>22'16</v>
      </c>
      <c r="M6194" s="1" t="str">
        <f>VLOOKUP(K6194,CW!D:E,2,FALSE)</f>
        <v>Q1'16</v>
      </c>
    </row>
    <row r="6195" spans="1:13" ht="15" customHeight="1">
      <c r="A6195" s="2">
        <v>42526</v>
      </c>
      <c r="B6195" s="1" t="s">
        <v>4343</v>
      </c>
      <c r="C6195" s="1" t="s">
        <v>86</v>
      </c>
      <c r="D6195" s="1" t="s">
        <v>100</v>
      </c>
      <c r="E6195" s="1" t="s">
        <v>3532</v>
      </c>
      <c r="F6195" s="45" t="s">
        <v>158</v>
      </c>
      <c r="G6195" s="1">
        <v>22</v>
      </c>
      <c r="H6195" s="1" t="s">
        <v>107</v>
      </c>
      <c r="I6195" s="1" t="s">
        <v>159</v>
      </c>
      <c r="K6195" s="1" t="str">
        <f>VLOOKUP(L6195,CW!C:D,2,FALSE)</f>
        <v>Jun'16</v>
      </c>
      <c r="L6195" s="1" t="str">
        <f t="shared" si="98"/>
        <v>22'16</v>
      </c>
      <c r="M6195" s="1" t="str">
        <f>VLOOKUP(K6195,CW!D:E,2,FALSE)</f>
        <v>Q1'16</v>
      </c>
    </row>
    <row r="6196" spans="1:13" ht="15" customHeight="1">
      <c r="A6196" s="2">
        <v>42526</v>
      </c>
      <c r="B6196" s="1" t="s">
        <v>4344</v>
      </c>
      <c r="C6196" s="1" t="s">
        <v>86</v>
      </c>
      <c r="D6196" s="1" t="s">
        <v>100</v>
      </c>
      <c r="E6196" s="1" t="s">
        <v>3532</v>
      </c>
      <c r="F6196" s="45" t="s">
        <v>158</v>
      </c>
      <c r="G6196" s="1">
        <v>11</v>
      </c>
      <c r="H6196" s="1" t="s">
        <v>107</v>
      </c>
      <c r="I6196" s="1" t="s">
        <v>159</v>
      </c>
      <c r="K6196" s="1" t="str">
        <f>VLOOKUP(L6196,CW!C:D,2,FALSE)</f>
        <v>Jun'16</v>
      </c>
      <c r="L6196" s="1" t="str">
        <f t="shared" si="98"/>
        <v>22'16</v>
      </c>
      <c r="M6196" s="1" t="str">
        <f>VLOOKUP(K6196,CW!D:E,2,FALSE)</f>
        <v>Q1'16</v>
      </c>
    </row>
    <row r="6197" spans="1:13" ht="15" customHeight="1">
      <c r="A6197" s="2">
        <v>42526</v>
      </c>
      <c r="B6197" s="1" t="s">
        <v>4345</v>
      </c>
      <c r="C6197" s="1" t="s">
        <v>86</v>
      </c>
      <c r="D6197" s="1" t="s">
        <v>100</v>
      </c>
      <c r="E6197" s="1" t="s">
        <v>3532</v>
      </c>
      <c r="F6197" s="45" t="s">
        <v>158</v>
      </c>
      <c r="G6197" s="1">
        <v>3</v>
      </c>
      <c r="H6197" s="1" t="s">
        <v>107</v>
      </c>
      <c r="I6197" s="1" t="s">
        <v>159</v>
      </c>
      <c r="K6197" s="1" t="str">
        <f>VLOOKUP(L6197,CW!C:D,2,FALSE)</f>
        <v>Jun'16</v>
      </c>
      <c r="L6197" s="1" t="str">
        <f t="shared" si="98"/>
        <v>22'16</v>
      </c>
      <c r="M6197" s="1" t="str">
        <f>VLOOKUP(K6197,CW!D:E,2,FALSE)</f>
        <v>Q1'16</v>
      </c>
    </row>
    <row r="6198" spans="1:13" ht="15" customHeight="1">
      <c r="A6198" s="2">
        <v>42526</v>
      </c>
      <c r="B6198" s="1" t="s">
        <v>4346</v>
      </c>
      <c r="C6198" s="1" t="s">
        <v>2795</v>
      </c>
      <c r="D6198" s="1" t="s">
        <v>4347</v>
      </c>
      <c r="E6198" s="1" t="s">
        <v>3532</v>
      </c>
      <c r="F6198" s="45" t="s">
        <v>691</v>
      </c>
      <c r="G6198" s="1">
        <v>1</v>
      </c>
      <c r="H6198" s="1" t="s">
        <v>107</v>
      </c>
      <c r="I6198" s="1" t="s">
        <v>159</v>
      </c>
      <c r="K6198" s="1" t="str">
        <f>VLOOKUP(L6198,CW!C:D,2,FALSE)</f>
        <v>Jun'16</v>
      </c>
      <c r="L6198" s="1" t="str">
        <f t="shared" si="98"/>
        <v>22'16</v>
      </c>
      <c r="M6198" s="1" t="str">
        <f>VLOOKUP(K6198,CW!D:E,2,FALSE)</f>
        <v>Q1'16</v>
      </c>
    </row>
    <row r="6199" spans="1:13" ht="15" customHeight="1">
      <c r="A6199" s="2">
        <v>42526</v>
      </c>
      <c r="B6199" s="1" t="s">
        <v>4348</v>
      </c>
      <c r="C6199" s="1" t="s">
        <v>2795</v>
      </c>
      <c r="D6199" s="1" t="s">
        <v>4347</v>
      </c>
      <c r="E6199" s="1" t="s">
        <v>3532</v>
      </c>
      <c r="F6199" s="45" t="s">
        <v>691</v>
      </c>
      <c r="G6199" s="1">
        <v>1</v>
      </c>
      <c r="H6199" s="1" t="s">
        <v>107</v>
      </c>
      <c r="I6199" s="1" t="s">
        <v>159</v>
      </c>
      <c r="K6199" s="1" t="str">
        <f>VLOOKUP(L6199,CW!C:D,2,FALSE)</f>
        <v>Jun'16</v>
      </c>
      <c r="L6199" s="1" t="str">
        <f t="shared" si="98"/>
        <v>22'16</v>
      </c>
      <c r="M6199" s="1" t="str">
        <f>VLOOKUP(K6199,CW!D:E,2,FALSE)</f>
        <v>Q1'16</v>
      </c>
    </row>
    <row r="6200" spans="1:13" ht="30" customHeight="1">
      <c r="A6200" s="2">
        <v>42526</v>
      </c>
      <c r="B6200" s="1" t="s">
        <v>4349</v>
      </c>
      <c r="C6200" s="1" t="s">
        <v>86</v>
      </c>
      <c r="D6200" s="1" t="s">
        <v>4347</v>
      </c>
      <c r="E6200" s="1" t="s">
        <v>3532</v>
      </c>
      <c r="F6200" s="98" t="s">
        <v>160</v>
      </c>
      <c r="G6200" s="1">
        <v>1</v>
      </c>
      <c r="H6200" s="1" t="s">
        <v>107</v>
      </c>
      <c r="I6200" s="1" t="s">
        <v>159</v>
      </c>
      <c r="K6200" s="1" t="str">
        <f>VLOOKUP(L6200,CW!C:D,2,FALSE)</f>
        <v>Jun'16</v>
      </c>
      <c r="L6200" s="1" t="str">
        <f t="shared" si="98"/>
        <v>22'16</v>
      </c>
      <c r="M6200" s="1" t="str">
        <f>VLOOKUP(K6200,CW!D:E,2,FALSE)</f>
        <v>Q1'16</v>
      </c>
    </row>
    <row r="6201" spans="1:13" ht="30" customHeight="1">
      <c r="A6201" s="2">
        <v>42526</v>
      </c>
      <c r="B6201" s="1" t="s">
        <v>4350</v>
      </c>
      <c r="C6201" s="1" t="s">
        <v>72</v>
      </c>
      <c r="D6201" s="1" t="s">
        <v>4347</v>
      </c>
      <c r="E6201" s="1" t="s">
        <v>3532</v>
      </c>
      <c r="F6201" s="98" t="s">
        <v>161</v>
      </c>
      <c r="G6201" s="1">
        <v>1</v>
      </c>
      <c r="H6201" s="1" t="s">
        <v>107</v>
      </c>
      <c r="I6201" s="1" t="s">
        <v>159</v>
      </c>
      <c r="K6201" s="1" t="str">
        <f>VLOOKUP(L6201,CW!C:D,2,FALSE)</f>
        <v>Jun'16</v>
      </c>
      <c r="L6201" s="1" t="str">
        <f t="shared" si="98"/>
        <v>22'16</v>
      </c>
      <c r="M6201" s="1" t="str">
        <f>VLOOKUP(K6201,CW!D:E,2,FALSE)</f>
        <v>Q1'16</v>
      </c>
    </row>
    <row r="6202" spans="1:13" ht="15" customHeight="1">
      <c r="A6202" s="2">
        <v>42526</v>
      </c>
      <c r="B6202" s="1" t="s">
        <v>4350</v>
      </c>
      <c r="C6202" s="1" t="s">
        <v>72</v>
      </c>
      <c r="D6202" s="1" t="s">
        <v>4347</v>
      </c>
      <c r="E6202" s="1" t="s">
        <v>3532</v>
      </c>
      <c r="F6202" s="45" t="s">
        <v>158</v>
      </c>
      <c r="G6202" s="1">
        <v>7</v>
      </c>
      <c r="H6202" s="1" t="s">
        <v>107</v>
      </c>
      <c r="I6202" s="1" t="s">
        <v>159</v>
      </c>
      <c r="K6202" s="1" t="str">
        <f>VLOOKUP(L6202,CW!C:D,2,FALSE)</f>
        <v>Jun'16</v>
      </c>
      <c r="L6202" s="1" t="str">
        <f t="shared" si="98"/>
        <v>22'16</v>
      </c>
      <c r="M6202" s="1" t="str">
        <f>VLOOKUP(K6202,CW!D:E,2,FALSE)</f>
        <v>Q1'16</v>
      </c>
    </row>
    <row r="6203" spans="1:13" ht="15" customHeight="1">
      <c r="A6203" s="2">
        <v>42526</v>
      </c>
      <c r="B6203" s="1" t="s">
        <v>4351</v>
      </c>
      <c r="C6203" s="1" t="s">
        <v>72</v>
      </c>
      <c r="D6203" s="1" t="s">
        <v>4347</v>
      </c>
      <c r="E6203" s="1" t="s">
        <v>3532</v>
      </c>
      <c r="F6203" s="45" t="s">
        <v>158</v>
      </c>
      <c r="G6203" s="1">
        <v>1</v>
      </c>
      <c r="H6203" s="1" t="s">
        <v>107</v>
      </c>
      <c r="I6203" s="1" t="s">
        <v>159</v>
      </c>
      <c r="K6203" s="1" t="str">
        <f>VLOOKUP(L6203,CW!C:D,2,FALSE)</f>
        <v>Jun'16</v>
      </c>
      <c r="L6203" s="1" t="str">
        <f t="shared" ref="L6203:L6266" si="99">CONCATENATE(WEEKNUM(A6203,21),"'",TEXT(A6203,"yy"))</f>
        <v>22'16</v>
      </c>
      <c r="M6203" s="1" t="str">
        <f>VLOOKUP(K6203,CW!D:E,2,FALSE)</f>
        <v>Q1'16</v>
      </c>
    </row>
    <row r="6204" spans="1:13" ht="15" customHeight="1">
      <c r="A6204" s="2">
        <v>42526</v>
      </c>
      <c r="B6204" s="1" t="s">
        <v>4352</v>
      </c>
      <c r="C6204" s="1" t="s">
        <v>86</v>
      </c>
      <c r="D6204" s="1" t="s">
        <v>4347</v>
      </c>
      <c r="E6204" s="1" t="s">
        <v>3532</v>
      </c>
      <c r="F6204" s="98" t="s">
        <v>4584</v>
      </c>
      <c r="G6204" s="1">
        <v>1</v>
      </c>
      <c r="H6204" s="1" t="s">
        <v>107</v>
      </c>
      <c r="I6204" s="1" t="s">
        <v>159</v>
      </c>
      <c r="K6204" s="1" t="str">
        <f>VLOOKUP(L6204,CW!C:D,2,FALSE)</f>
        <v>Jun'16</v>
      </c>
      <c r="L6204" s="1" t="str">
        <f t="shared" si="99"/>
        <v>22'16</v>
      </c>
      <c r="M6204" s="1" t="str">
        <f>VLOOKUP(K6204,CW!D:E,2,FALSE)</f>
        <v>Q1'16</v>
      </c>
    </row>
    <row r="6205" spans="1:13" ht="15" customHeight="1">
      <c r="A6205" s="2">
        <v>42526</v>
      </c>
      <c r="B6205" s="1" t="s">
        <v>4353</v>
      </c>
      <c r="C6205" s="1" t="s">
        <v>86</v>
      </c>
      <c r="D6205" s="1" t="s">
        <v>4347</v>
      </c>
      <c r="E6205" s="1" t="s">
        <v>3532</v>
      </c>
      <c r="F6205" s="45" t="s">
        <v>158</v>
      </c>
      <c r="G6205" s="1">
        <v>2</v>
      </c>
      <c r="H6205" s="1" t="s">
        <v>107</v>
      </c>
      <c r="I6205" s="1" t="s">
        <v>159</v>
      </c>
      <c r="K6205" s="1" t="str">
        <f>VLOOKUP(L6205,CW!C:D,2,FALSE)</f>
        <v>Jun'16</v>
      </c>
      <c r="L6205" s="1" t="str">
        <f t="shared" si="99"/>
        <v>22'16</v>
      </c>
      <c r="M6205" s="1" t="str">
        <f>VLOOKUP(K6205,CW!D:E,2,FALSE)</f>
        <v>Q1'16</v>
      </c>
    </row>
    <row r="6206" spans="1:13" ht="30" customHeight="1">
      <c r="A6206" s="2">
        <v>42526</v>
      </c>
      <c r="B6206" s="1" t="s">
        <v>4354</v>
      </c>
      <c r="C6206" s="1" t="s">
        <v>72</v>
      </c>
      <c r="D6206" s="1" t="s">
        <v>4347</v>
      </c>
      <c r="E6206" s="1" t="s">
        <v>3532</v>
      </c>
      <c r="F6206" s="98" t="s">
        <v>161</v>
      </c>
      <c r="G6206" s="1">
        <v>2</v>
      </c>
      <c r="H6206" s="1" t="s">
        <v>107</v>
      </c>
      <c r="I6206" s="1" t="s">
        <v>159</v>
      </c>
      <c r="K6206" s="1" t="str">
        <f>VLOOKUP(L6206,CW!C:D,2,FALSE)</f>
        <v>Jun'16</v>
      </c>
      <c r="L6206" s="1" t="str">
        <f t="shared" si="99"/>
        <v>22'16</v>
      </c>
      <c r="M6206" s="1" t="str">
        <f>VLOOKUP(K6206,CW!D:E,2,FALSE)</f>
        <v>Q1'16</v>
      </c>
    </row>
    <row r="6207" spans="1:13" ht="15" customHeight="1">
      <c r="A6207" s="2">
        <v>42526</v>
      </c>
      <c r="B6207" s="1" t="s">
        <v>4354</v>
      </c>
      <c r="C6207" s="1" t="s">
        <v>72</v>
      </c>
      <c r="D6207" s="1" t="s">
        <v>4347</v>
      </c>
      <c r="E6207" s="1" t="s">
        <v>3532</v>
      </c>
      <c r="F6207" s="45" t="s">
        <v>158</v>
      </c>
      <c r="G6207" s="1">
        <v>8</v>
      </c>
      <c r="H6207" s="1" t="s">
        <v>107</v>
      </c>
      <c r="I6207" s="1" t="s">
        <v>159</v>
      </c>
      <c r="K6207" s="1" t="str">
        <f>VLOOKUP(L6207,CW!C:D,2,FALSE)</f>
        <v>Jun'16</v>
      </c>
      <c r="L6207" s="1" t="str">
        <f t="shared" si="99"/>
        <v>22'16</v>
      </c>
      <c r="M6207" s="1" t="str">
        <f>VLOOKUP(K6207,CW!D:E,2,FALSE)</f>
        <v>Q1'16</v>
      </c>
    </row>
    <row r="6208" spans="1:13" ht="15" customHeight="1">
      <c r="A6208" s="2">
        <v>42526</v>
      </c>
      <c r="B6208" s="1" t="s">
        <v>4355</v>
      </c>
      <c r="C6208" s="1" t="s">
        <v>72</v>
      </c>
      <c r="D6208" s="1" t="s">
        <v>4347</v>
      </c>
      <c r="E6208" s="1" t="s">
        <v>3532</v>
      </c>
      <c r="F6208" s="45" t="s">
        <v>158</v>
      </c>
      <c r="G6208" s="1">
        <v>8</v>
      </c>
      <c r="H6208" s="1" t="s">
        <v>107</v>
      </c>
      <c r="I6208" s="1" t="s">
        <v>159</v>
      </c>
      <c r="K6208" s="1" t="str">
        <f>VLOOKUP(L6208,CW!C:D,2,FALSE)</f>
        <v>Jun'16</v>
      </c>
      <c r="L6208" s="1" t="str">
        <f t="shared" si="99"/>
        <v>22'16</v>
      </c>
      <c r="M6208" s="1" t="str">
        <f>VLOOKUP(K6208,CW!D:E,2,FALSE)</f>
        <v>Q1'16</v>
      </c>
    </row>
    <row r="6209" spans="1:13" ht="30" customHeight="1">
      <c r="A6209" s="2">
        <v>42526</v>
      </c>
      <c r="B6209" s="1" t="s">
        <v>4356</v>
      </c>
      <c r="C6209" s="1" t="s">
        <v>72</v>
      </c>
      <c r="D6209" s="1" t="s">
        <v>4347</v>
      </c>
      <c r="E6209" s="1" t="s">
        <v>3532</v>
      </c>
      <c r="F6209" s="98" t="s">
        <v>161</v>
      </c>
      <c r="G6209" s="1">
        <v>2</v>
      </c>
      <c r="H6209" s="1" t="s">
        <v>107</v>
      </c>
      <c r="I6209" s="1" t="s">
        <v>159</v>
      </c>
      <c r="K6209" s="1" t="str">
        <f>VLOOKUP(L6209,CW!C:D,2,FALSE)</f>
        <v>Jun'16</v>
      </c>
      <c r="L6209" s="1" t="str">
        <f t="shared" si="99"/>
        <v>22'16</v>
      </c>
      <c r="M6209" s="1" t="str">
        <f>VLOOKUP(K6209,CW!D:E,2,FALSE)</f>
        <v>Q1'16</v>
      </c>
    </row>
    <row r="6210" spans="1:13" ht="15" customHeight="1">
      <c r="A6210" s="2">
        <v>42526</v>
      </c>
      <c r="B6210" s="1" t="s">
        <v>4356</v>
      </c>
      <c r="C6210" s="1" t="s">
        <v>72</v>
      </c>
      <c r="D6210" s="1" t="s">
        <v>4347</v>
      </c>
      <c r="E6210" s="1" t="s">
        <v>3532</v>
      </c>
      <c r="F6210" s="45" t="s">
        <v>158</v>
      </c>
      <c r="G6210" s="1">
        <v>8</v>
      </c>
      <c r="H6210" s="1" t="s">
        <v>107</v>
      </c>
      <c r="I6210" s="1" t="s">
        <v>159</v>
      </c>
      <c r="K6210" s="1" t="str">
        <f>VLOOKUP(L6210,CW!C:D,2,FALSE)</f>
        <v>Jun'16</v>
      </c>
      <c r="L6210" s="1" t="str">
        <f t="shared" si="99"/>
        <v>22'16</v>
      </c>
      <c r="M6210" s="1" t="str">
        <f>VLOOKUP(K6210,CW!D:E,2,FALSE)</f>
        <v>Q1'16</v>
      </c>
    </row>
    <row r="6211" spans="1:13" ht="15" customHeight="1">
      <c r="A6211" s="2">
        <v>42526</v>
      </c>
      <c r="B6211" s="1" t="s">
        <v>4357</v>
      </c>
      <c r="C6211" s="1" t="s">
        <v>86</v>
      </c>
      <c r="D6211" s="1" t="s">
        <v>102</v>
      </c>
      <c r="E6211" s="1" t="s">
        <v>3532</v>
      </c>
      <c r="F6211" s="45" t="s">
        <v>158</v>
      </c>
      <c r="G6211" s="1">
        <v>1</v>
      </c>
      <c r="H6211" s="1" t="s">
        <v>107</v>
      </c>
      <c r="I6211" s="1" t="s">
        <v>159</v>
      </c>
      <c r="K6211" s="1" t="str">
        <f>VLOOKUP(L6211,CW!C:D,2,FALSE)</f>
        <v>Jun'16</v>
      </c>
      <c r="L6211" s="1" t="str">
        <f t="shared" si="99"/>
        <v>22'16</v>
      </c>
      <c r="M6211" s="1" t="str">
        <f>VLOOKUP(K6211,CW!D:E,2,FALSE)</f>
        <v>Q1'16</v>
      </c>
    </row>
    <row r="6212" spans="1:13" ht="15" customHeight="1">
      <c r="A6212" s="2">
        <v>42526</v>
      </c>
      <c r="B6212" s="1" t="s">
        <v>4358</v>
      </c>
      <c r="C6212" s="1" t="s">
        <v>86</v>
      </c>
      <c r="D6212" s="1" t="s">
        <v>102</v>
      </c>
      <c r="E6212" s="1" t="s">
        <v>3532</v>
      </c>
      <c r="F6212" s="45" t="s">
        <v>158</v>
      </c>
      <c r="G6212" s="1">
        <v>2</v>
      </c>
      <c r="H6212" s="1" t="s">
        <v>107</v>
      </c>
      <c r="I6212" s="1" t="s">
        <v>159</v>
      </c>
      <c r="K6212" s="1" t="str">
        <f>VLOOKUP(L6212,CW!C:D,2,FALSE)</f>
        <v>Jun'16</v>
      </c>
      <c r="L6212" s="1" t="str">
        <f t="shared" si="99"/>
        <v>22'16</v>
      </c>
      <c r="M6212" s="1" t="str">
        <f>VLOOKUP(K6212,CW!D:E,2,FALSE)</f>
        <v>Q1'16</v>
      </c>
    </row>
    <row r="6213" spans="1:13" ht="30" customHeight="1">
      <c r="A6213" s="2">
        <v>42526</v>
      </c>
      <c r="B6213" s="1" t="s">
        <v>4359</v>
      </c>
      <c r="C6213" s="1" t="s">
        <v>86</v>
      </c>
      <c r="D6213" s="1" t="s">
        <v>102</v>
      </c>
      <c r="E6213" s="1" t="s">
        <v>3532</v>
      </c>
      <c r="F6213" s="98" t="s">
        <v>161</v>
      </c>
      <c r="G6213" s="1">
        <v>1</v>
      </c>
      <c r="H6213" s="1" t="s">
        <v>107</v>
      </c>
      <c r="I6213" s="1" t="s">
        <v>159</v>
      </c>
      <c r="K6213" s="1" t="str">
        <f>VLOOKUP(L6213,CW!C:D,2,FALSE)</f>
        <v>Jun'16</v>
      </c>
      <c r="L6213" s="1" t="str">
        <f t="shared" si="99"/>
        <v>22'16</v>
      </c>
      <c r="M6213" s="1" t="str">
        <f>VLOOKUP(K6213,CW!D:E,2,FALSE)</f>
        <v>Q1'16</v>
      </c>
    </row>
    <row r="6214" spans="1:13" ht="15" customHeight="1">
      <c r="A6214" s="2">
        <v>42526</v>
      </c>
      <c r="B6214" s="1" t="s">
        <v>4359</v>
      </c>
      <c r="C6214" s="1" t="s">
        <v>86</v>
      </c>
      <c r="D6214" s="1" t="s">
        <v>102</v>
      </c>
      <c r="E6214" s="1" t="s">
        <v>3532</v>
      </c>
      <c r="F6214" s="45" t="s">
        <v>158</v>
      </c>
      <c r="G6214" s="1">
        <v>1</v>
      </c>
      <c r="H6214" s="1" t="s">
        <v>107</v>
      </c>
      <c r="I6214" s="1" t="s">
        <v>159</v>
      </c>
      <c r="K6214" s="1" t="str">
        <f>VLOOKUP(L6214,CW!C:D,2,FALSE)</f>
        <v>Jun'16</v>
      </c>
      <c r="L6214" s="1" t="str">
        <f t="shared" si="99"/>
        <v>22'16</v>
      </c>
      <c r="M6214" s="1" t="str">
        <f>VLOOKUP(K6214,CW!D:E,2,FALSE)</f>
        <v>Q1'16</v>
      </c>
    </row>
    <row r="6215" spans="1:13" ht="30" customHeight="1">
      <c r="A6215" s="2">
        <v>42526</v>
      </c>
      <c r="B6215" s="1" t="s">
        <v>4360</v>
      </c>
      <c r="C6215" s="1" t="s">
        <v>86</v>
      </c>
      <c r="D6215" s="1" t="s">
        <v>102</v>
      </c>
      <c r="E6215" s="1" t="s">
        <v>3532</v>
      </c>
      <c r="F6215" s="98" t="s">
        <v>160</v>
      </c>
      <c r="G6215" s="1">
        <v>1</v>
      </c>
      <c r="H6215" s="1" t="s">
        <v>107</v>
      </c>
      <c r="I6215" s="1" t="s">
        <v>159</v>
      </c>
      <c r="K6215" s="1" t="str">
        <f>VLOOKUP(L6215,CW!C:D,2,FALSE)</f>
        <v>Jun'16</v>
      </c>
      <c r="L6215" s="1" t="str">
        <f t="shared" si="99"/>
        <v>22'16</v>
      </c>
      <c r="M6215" s="1" t="str">
        <f>VLOOKUP(K6215,CW!D:E,2,FALSE)</f>
        <v>Q1'16</v>
      </c>
    </row>
    <row r="6216" spans="1:13" ht="15" customHeight="1">
      <c r="A6216" s="2">
        <v>42526</v>
      </c>
      <c r="B6216" s="1" t="s">
        <v>4361</v>
      </c>
      <c r="C6216" s="1" t="s">
        <v>86</v>
      </c>
      <c r="D6216" s="1" t="s">
        <v>102</v>
      </c>
      <c r="E6216" s="1" t="s">
        <v>3532</v>
      </c>
      <c r="F6216" s="45" t="s">
        <v>158</v>
      </c>
      <c r="G6216" s="1">
        <v>2</v>
      </c>
      <c r="H6216" s="1" t="s">
        <v>107</v>
      </c>
      <c r="I6216" s="1" t="s">
        <v>159</v>
      </c>
      <c r="K6216" s="1" t="str">
        <f>VLOOKUP(L6216,CW!C:D,2,FALSE)</f>
        <v>Jun'16</v>
      </c>
      <c r="L6216" s="1" t="str">
        <f t="shared" si="99"/>
        <v>22'16</v>
      </c>
      <c r="M6216" s="1" t="str">
        <f>VLOOKUP(K6216,CW!D:E,2,FALSE)</f>
        <v>Q1'16</v>
      </c>
    </row>
    <row r="6217" spans="1:13" ht="15" customHeight="1">
      <c r="A6217" s="2">
        <v>42526</v>
      </c>
      <c r="B6217" s="1" t="s">
        <v>4361</v>
      </c>
      <c r="C6217" s="1" t="s">
        <v>86</v>
      </c>
      <c r="D6217" s="1" t="s">
        <v>102</v>
      </c>
      <c r="E6217" s="1" t="s">
        <v>3532</v>
      </c>
      <c r="F6217" s="98" t="s">
        <v>4584</v>
      </c>
      <c r="G6217" s="1">
        <v>1</v>
      </c>
      <c r="H6217" s="1" t="s">
        <v>107</v>
      </c>
      <c r="I6217" s="1" t="s">
        <v>159</v>
      </c>
      <c r="K6217" s="1" t="str">
        <f>VLOOKUP(L6217,CW!C:D,2,FALSE)</f>
        <v>Jun'16</v>
      </c>
      <c r="L6217" s="1" t="str">
        <f t="shared" si="99"/>
        <v>22'16</v>
      </c>
      <c r="M6217" s="1" t="str">
        <f>VLOOKUP(K6217,CW!D:E,2,FALSE)</f>
        <v>Q1'16</v>
      </c>
    </row>
    <row r="6218" spans="1:13" ht="15" customHeight="1">
      <c r="A6218" s="2">
        <v>42526</v>
      </c>
      <c r="B6218" s="1" t="s">
        <v>4362</v>
      </c>
      <c r="C6218" s="1" t="s">
        <v>86</v>
      </c>
      <c r="D6218" s="1" t="s">
        <v>102</v>
      </c>
      <c r="E6218" s="1" t="s">
        <v>3532</v>
      </c>
      <c r="F6218" s="45" t="s">
        <v>158</v>
      </c>
      <c r="G6218" s="1">
        <v>1</v>
      </c>
      <c r="H6218" s="1" t="s">
        <v>107</v>
      </c>
      <c r="I6218" s="1" t="s">
        <v>159</v>
      </c>
      <c r="K6218" s="1" t="str">
        <f>VLOOKUP(L6218,CW!C:D,2,FALSE)</f>
        <v>Jun'16</v>
      </c>
      <c r="L6218" s="1" t="str">
        <f t="shared" si="99"/>
        <v>22'16</v>
      </c>
      <c r="M6218" s="1" t="str">
        <f>VLOOKUP(K6218,CW!D:E,2,FALSE)</f>
        <v>Q1'16</v>
      </c>
    </row>
    <row r="6219" spans="1:13" ht="30" customHeight="1">
      <c r="A6219" s="2">
        <v>42526</v>
      </c>
      <c r="B6219" s="1" t="s">
        <v>4363</v>
      </c>
      <c r="C6219" s="1" t="s">
        <v>72</v>
      </c>
      <c r="D6219" s="1" t="s">
        <v>102</v>
      </c>
      <c r="E6219" s="1" t="s">
        <v>3532</v>
      </c>
      <c r="F6219" s="98" t="s">
        <v>160</v>
      </c>
      <c r="G6219" s="1">
        <v>1</v>
      </c>
      <c r="H6219" s="1" t="s">
        <v>107</v>
      </c>
      <c r="I6219" s="1" t="s">
        <v>159</v>
      </c>
      <c r="K6219" s="1" t="str">
        <f>VLOOKUP(L6219,CW!C:D,2,FALSE)</f>
        <v>Jun'16</v>
      </c>
      <c r="L6219" s="1" t="str">
        <f t="shared" si="99"/>
        <v>22'16</v>
      </c>
      <c r="M6219" s="1" t="str">
        <f>VLOOKUP(K6219,CW!D:E,2,FALSE)</f>
        <v>Q1'16</v>
      </c>
    </row>
    <row r="6220" spans="1:13" ht="15" customHeight="1">
      <c r="A6220" s="2">
        <v>42526</v>
      </c>
      <c r="B6220" s="1" t="s">
        <v>4363</v>
      </c>
      <c r="C6220" s="1" t="s">
        <v>72</v>
      </c>
      <c r="D6220" s="1" t="s">
        <v>102</v>
      </c>
      <c r="E6220" s="1" t="s">
        <v>3532</v>
      </c>
      <c r="F6220" s="45" t="s">
        <v>158</v>
      </c>
      <c r="G6220" s="1">
        <v>1</v>
      </c>
      <c r="H6220" s="1" t="s">
        <v>107</v>
      </c>
      <c r="I6220" s="1" t="s">
        <v>159</v>
      </c>
      <c r="K6220" s="1" t="str">
        <f>VLOOKUP(L6220,CW!C:D,2,FALSE)</f>
        <v>Jun'16</v>
      </c>
      <c r="L6220" s="1" t="str">
        <f t="shared" si="99"/>
        <v>22'16</v>
      </c>
      <c r="M6220" s="1" t="str">
        <f>VLOOKUP(K6220,CW!D:E,2,FALSE)</f>
        <v>Q1'16</v>
      </c>
    </row>
    <row r="6221" spans="1:13" ht="15" customHeight="1">
      <c r="A6221" s="2">
        <v>42527</v>
      </c>
      <c r="B6221" s="1" t="s">
        <v>4282</v>
      </c>
      <c r="C6221" s="1" t="s">
        <v>2795</v>
      </c>
      <c r="D6221" s="1" t="s">
        <v>100</v>
      </c>
      <c r="E6221" s="1" t="s">
        <v>3532</v>
      </c>
      <c r="F6221" s="45" t="s">
        <v>5</v>
      </c>
      <c r="G6221" s="1">
        <v>1</v>
      </c>
      <c r="H6221" s="1" t="s">
        <v>107</v>
      </c>
      <c r="I6221" s="1" t="s">
        <v>159</v>
      </c>
      <c r="K6221" s="1" t="str">
        <f>VLOOKUP(L6221,CW!C:D,2,FALSE)</f>
        <v>Jun'16</v>
      </c>
      <c r="L6221" s="1" t="str">
        <f t="shared" si="99"/>
        <v>23'16</v>
      </c>
      <c r="M6221" s="1" t="str">
        <f>VLOOKUP(K6221,CW!D:E,2,FALSE)</f>
        <v>Q1'16</v>
      </c>
    </row>
    <row r="6222" spans="1:13" ht="30" customHeight="1">
      <c r="A6222" s="2">
        <v>42527</v>
      </c>
      <c r="B6222" s="1" t="s">
        <v>4364</v>
      </c>
      <c r="C6222" s="1" t="s">
        <v>86</v>
      </c>
      <c r="D6222" s="1" t="s">
        <v>100</v>
      </c>
      <c r="E6222" s="1" t="s">
        <v>3532</v>
      </c>
      <c r="F6222" s="98" t="s">
        <v>160</v>
      </c>
      <c r="G6222" s="1">
        <v>1</v>
      </c>
      <c r="H6222" s="1" t="s">
        <v>107</v>
      </c>
      <c r="I6222" s="1" t="s">
        <v>159</v>
      </c>
      <c r="K6222" s="1" t="str">
        <f>VLOOKUP(L6222,CW!C:D,2,FALSE)</f>
        <v>Jun'16</v>
      </c>
      <c r="L6222" s="1" t="str">
        <f t="shared" si="99"/>
        <v>23'16</v>
      </c>
      <c r="M6222" s="1" t="str">
        <f>VLOOKUP(K6222,CW!D:E,2,FALSE)</f>
        <v>Q1'16</v>
      </c>
    </row>
    <row r="6223" spans="1:13" ht="30" customHeight="1">
      <c r="A6223" s="2">
        <v>42527</v>
      </c>
      <c r="B6223" s="1" t="s">
        <v>4365</v>
      </c>
      <c r="C6223" s="1" t="s">
        <v>86</v>
      </c>
      <c r="D6223" s="1" t="s">
        <v>100</v>
      </c>
      <c r="E6223" s="1" t="s">
        <v>3532</v>
      </c>
      <c r="F6223" s="98" t="s">
        <v>160</v>
      </c>
      <c r="G6223" s="1">
        <v>1</v>
      </c>
      <c r="H6223" s="1" t="s">
        <v>107</v>
      </c>
      <c r="I6223" s="1" t="s">
        <v>159</v>
      </c>
      <c r="K6223" s="1" t="str">
        <f>VLOOKUP(L6223,CW!C:D,2,FALSE)</f>
        <v>Jun'16</v>
      </c>
      <c r="L6223" s="1" t="str">
        <f t="shared" si="99"/>
        <v>23'16</v>
      </c>
      <c r="M6223" s="1" t="str">
        <f>VLOOKUP(K6223,CW!D:E,2,FALSE)</f>
        <v>Q1'16</v>
      </c>
    </row>
    <row r="6224" spans="1:13" ht="15" customHeight="1">
      <c r="A6224" s="2">
        <v>42527</v>
      </c>
      <c r="B6224" s="1" t="s">
        <v>4365</v>
      </c>
      <c r="C6224" s="1" t="s">
        <v>86</v>
      </c>
      <c r="D6224" s="1" t="s">
        <v>100</v>
      </c>
      <c r="E6224" s="1" t="s">
        <v>3532</v>
      </c>
      <c r="F6224" s="45" t="s">
        <v>158</v>
      </c>
      <c r="G6224" s="1">
        <v>1</v>
      </c>
      <c r="H6224" s="1" t="s">
        <v>107</v>
      </c>
      <c r="I6224" s="1" t="s">
        <v>159</v>
      </c>
      <c r="K6224" s="1" t="str">
        <f>VLOOKUP(L6224,CW!C:D,2,FALSE)</f>
        <v>Jun'16</v>
      </c>
      <c r="L6224" s="1" t="str">
        <f t="shared" si="99"/>
        <v>23'16</v>
      </c>
      <c r="M6224" s="1" t="str">
        <f>VLOOKUP(K6224,CW!D:E,2,FALSE)</f>
        <v>Q1'16</v>
      </c>
    </row>
    <row r="6225" spans="1:13" ht="15" customHeight="1">
      <c r="A6225" s="2">
        <v>42527</v>
      </c>
      <c r="B6225" s="1" t="s">
        <v>4366</v>
      </c>
      <c r="C6225" s="1" t="s">
        <v>86</v>
      </c>
      <c r="D6225" s="1" t="s">
        <v>100</v>
      </c>
      <c r="E6225" s="1" t="s">
        <v>3532</v>
      </c>
      <c r="F6225" s="45" t="s">
        <v>158</v>
      </c>
      <c r="G6225" s="1">
        <v>2</v>
      </c>
      <c r="H6225" s="1" t="s">
        <v>107</v>
      </c>
      <c r="I6225" s="1" t="s">
        <v>159</v>
      </c>
      <c r="K6225" s="1" t="str">
        <f>VLOOKUP(L6225,CW!C:D,2,FALSE)</f>
        <v>Jun'16</v>
      </c>
      <c r="L6225" s="1" t="str">
        <f t="shared" si="99"/>
        <v>23'16</v>
      </c>
      <c r="M6225" s="1" t="str">
        <f>VLOOKUP(K6225,CW!D:E,2,FALSE)</f>
        <v>Q1'16</v>
      </c>
    </row>
    <row r="6226" spans="1:13" ht="15" customHeight="1">
      <c r="A6226" s="2">
        <v>42527</v>
      </c>
      <c r="B6226" s="1" t="s">
        <v>4366</v>
      </c>
      <c r="C6226" s="1" t="s">
        <v>86</v>
      </c>
      <c r="D6226" s="1" t="s">
        <v>100</v>
      </c>
      <c r="E6226" s="1" t="s">
        <v>3532</v>
      </c>
      <c r="F6226" s="98" t="s">
        <v>4584</v>
      </c>
      <c r="G6226" s="1">
        <v>3</v>
      </c>
      <c r="H6226" s="1" t="s">
        <v>107</v>
      </c>
      <c r="I6226" s="1" t="s">
        <v>159</v>
      </c>
      <c r="K6226" s="1" t="str">
        <f>VLOOKUP(L6226,CW!C:D,2,FALSE)</f>
        <v>Jun'16</v>
      </c>
      <c r="L6226" s="1" t="str">
        <f t="shared" si="99"/>
        <v>23'16</v>
      </c>
      <c r="M6226" s="1" t="str">
        <f>VLOOKUP(K6226,CW!D:E,2,FALSE)</f>
        <v>Q1'16</v>
      </c>
    </row>
    <row r="6227" spans="1:13" ht="15" customHeight="1">
      <c r="A6227" s="2">
        <v>42527</v>
      </c>
      <c r="B6227" s="1" t="s">
        <v>4366</v>
      </c>
      <c r="C6227" s="1" t="s">
        <v>86</v>
      </c>
      <c r="D6227" s="1" t="s">
        <v>100</v>
      </c>
      <c r="E6227" s="1" t="s">
        <v>3532</v>
      </c>
      <c r="F6227" s="45" t="s">
        <v>5</v>
      </c>
      <c r="G6227" s="1">
        <v>1</v>
      </c>
      <c r="H6227" s="1" t="s">
        <v>107</v>
      </c>
      <c r="I6227" s="1" t="s">
        <v>159</v>
      </c>
      <c r="K6227" s="1" t="str">
        <f>VLOOKUP(L6227,CW!C:D,2,FALSE)</f>
        <v>Jun'16</v>
      </c>
      <c r="L6227" s="1" t="str">
        <f t="shared" si="99"/>
        <v>23'16</v>
      </c>
      <c r="M6227" s="1" t="str">
        <f>VLOOKUP(K6227,CW!D:E,2,FALSE)</f>
        <v>Q1'16</v>
      </c>
    </row>
    <row r="6228" spans="1:13" ht="15" customHeight="1">
      <c r="A6228" s="2">
        <v>42527</v>
      </c>
      <c r="B6228" s="1" t="s">
        <v>4367</v>
      </c>
      <c r="C6228" s="1" t="s">
        <v>86</v>
      </c>
      <c r="D6228" s="1" t="s">
        <v>100</v>
      </c>
      <c r="E6228" s="1" t="s">
        <v>3532</v>
      </c>
      <c r="F6228" s="98" t="s">
        <v>4584</v>
      </c>
      <c r="G6228" s="1">
        <v>2</v>
      </c>
      <c r="H6228" s="1" t="s">
        <v>107</v>
      </c>
      <c r="I6228" s="1" t="s">
        <v>159</v>
      </c>
      <c r="K6228" s="1" t="str">
        <f>VLOOKUP(L6228,CW!C:D,2,FALSE)</f>
        <v>Jun'16</v>
      </c>
      <c r="L6228" s="1" t="str">
        <f t="shared" si="99"/>
        <v>23'16</v>
      </c>
      <c r="M6228" s="1" t="str">
        <f>VLOOKUP(K6228,CW!D:E,2,FALSE)</f>
        <v>Q1'16</v>
      </c>
    </row>
    <row r="6229" spans="1:13" ht="15" customHeight="1">
      <c r="A6229" s="2">
        <v>42527</v>
      </c>
      <c r="B6229" s="1" t="s">
        <v>4367</v>
      </c>
      <c r="C6229" s="1" t="s">
        <v>86</v>
      </c>
      <c r="D6229" s="1" t="s">
        <v>100</v>
      </c>
      <c r="E6229" s="1" t="s">
        <v>3532</v>
      </c>
      <c r="F6229" s="45" t="s">
        <v>5</v>
      </c>
      <c r="G6229" s="1">
        <v>1</v>
      </c>
      <c r="H6229" s="1" t="s">
        <v>107</v>
      </c>
      <c r="I6229" s="1" t="s">
        <v>159</v>
      </c>
      <c r="K6229" s="1" t="str">
        <f>VLOOKUP(L6229,CW!C:D,2,FALSE)</f>
        <v>Jun'16</v>
      </c>
      <c r="L6229" s="1" t="str">
        <f t="shared" si="99"/>
        <v>23'16</v>
      </c>
      <c r="M6229" s="1" t="str">
        <f>VLOOKUP(K6229,CW!D:E,2,FALSE)</f>
        <v>Q1'16</v>
      </c>
    </row>
    <row r="6230" spans="1:13" ht="15" customHeight="1">
      <c r="A6230" s="2">
        <v>42527</v>
      </c>
      <c r="B6230" s="1" t="s">
        <v>4368</v>
      </c>
      <c r="C6230" s="1" t="s">
        <v>86</v>
      </c>
      <c r="D6230" s="1" t="s">
        <v>100</v>
      </c>
      <c r="E6230" s="1" t="s">
        <v>3532</v>
      </c>
      <c r="F6230" s="98" t="s">
        <v>4584</v>
      </c>
      <c r="G6230" s="1">
        <v>2</v>
      </c>
      <c r="H6230" s="1" t="s">
        <v>107</v>
      </c>
      <c r="I6230" s="1" t="s">
        <v>159</v>
      </c>
      <c r="K6230" s="1" t="str">
        <f>VLOOKUP(L6230,CW!C:D,2,FALSE)</f>
        <v>Jun'16</v>
      </c>
      <c r="L6230" s="1" t="str">
        <f t="shared" si="99"/>
        <v>23'16</v>
      </c>
      <c r="M6230" s="1" t="str">
        <f>VLOOKUP(K6230,CW!D:E,2,FALSE)</f>
        <v>Q1'16</v>
      </c>
    </row>
    <row r="6231" spans="1:13" ht="30" customHeight="1">
      <c r="A6231" s="2">
        <v>42527</v>
      </c>
      <c r="B6231" s="1" t="s">
        <v>4369</v>
      </c>
      <c r="C6231" s="1" t="s">
        <v>86</v>
      </c>
      <c r="D6231" s="1" t="s">
        <v>100</v>
      </c>
      <c r="E6231" s="1" t="s">
        <v>3532</v>
      </c>
      <c r="F6231" s="98" t="s">
        <v>160</v>
      </c>
      <c r="G6231" s="1">
        <v>1</v>
      </c>
      <c r="H6231" s="1" t="s">
        <v>107</v>
      </c>
      <c r="I6231" s="1" t="s">
        <v>159</v>
      </c>
      <c r="K6231" s="1" t="str">
        <f>VLOOKUP(L6231,CW!C:D,2,FALSE)</f>
        <v>Jun'16</v>
      </c>
      <c r="L6231" s="1" t="str">
        <f t="shared" si="99"/>
        <v>23'16</v>
      </c>
      <c r="M6231" s="1" t="str">
        <f>VLOOKUP(K6231,CW!D:E,2,FALSE)</f>
        <v>Q1'16</v>
      </c>
    </row>
    <row r="6232" spans="1:13" ht="15" customHeight="1">
      <c r="A6232" s="2">
        <v>42527</v>
      </c>
      <c r="B6232" s="1" t="s">
        <v>4369</v>
      </c>
      <c r="C6232" s="1" t="s">
        <v>86</v>
      </c>
      <c r="D6232" s="1" t="s">
        <v>100</v>
      </c>
      <c r="E6232" s="1" t="s">
        <v>3532</v>
      </c>
      <c r="F6232" s="98" t="s">
        <v>4584</v>
      </c>
      <c r="G6232" s="1">
        <v>2</v>
      </c>
      <c r="H6232" s="1" t="s">
        <v>107</v>
      </c>
      <c r="I6232" s="1" t="s">
        <v>159</v>
      </c>
      <c r="K6232" s="1" t="str">
        <f>VLOOKUP(L6232,CW!C:D,2,FALSE)</f>
        <v>Jun'16</v>
      </c>
      <c r="L6232" s="1" t="str">
        <f t="shared" si="99"/>
        <v>23'16</v>
      </c>
      <c r="M6232" s="1" t="str">
        <f>VLOOKUP(K6232,CW!D:E,2,FALSE)</f>
        <v>Q1'16</v>
      </c>
    </row>
    <row r="6233" spans="1:13" ht="15" customHeight="1">
      <c r="A6233" s="2">
        <v>42527</v>
      </c>
      <c r="B6233" s="1" t="s">
        <v>4369</v>
      </c>
      <c r="C6233" s="1" t="s">
        <v>86</v>
      </c>
      <c r="D6233" s="1" t="s">
        <v>100</v>
      </c>
      <c r="E6233" s="1" t="s">
        <v>3532</v>
      </c>
      <c r="F6233" s="45" t="s">
        <v>5</v>
      </c>
      <c r="G6233" s="1">
        <v>1</v>
      </c>
      <c r="H6233" s="1" t="s">
        <v>107</v>
      </c>
      <c r="I6233" s="1" t="s">
        <v>159</v>
      </c>
      <c r="K6233" s="1" t="str">
        <f>VLOOKUP(L6233,CW!C:D,2,FALSE)</f>
        <v>Jun'16</v>
      </c>
      <c r="L6233" s="1" t="str">
        <f t="shared" si="99"/>
        <v>23'16</v>
      </c>
      <c r="M6233" s="1" t="str">
        <f>VLOOKUP(K6233,CW!D:E,2,FALSE)</f>
        <v>Q1'16</v>
      </c>
    </row>
    <row r="6234" spans="1:13" ht="30" customHeight="1">
      <c r="A6234" s="2">
        <v>42527</v>
      </c>
      <c r="B6234" s="1" t="s">
        <v>4370</v>
      </c>
      <c r="C6234" s="1" t="s">
        <v>72</v>
      </c>
      <c r="D6234" s="1" t="s">
        <v>100</v>
      </c>
      <c r="E6234" s="1" t="s">
        <v>3532</v>
      </c>
      <c r="F6234" s="98" t="s">
        <v>160</v>
      </c>
      <c r="G6234" s="1">
        <v>1</v>
      </c>
      <c r="H6234" s="1" t="s">
        <v>107</v>
      </c>
      <c r="I6234" s="1" t="s">
        <v>159</v>
      </c>
      <c r="K6234" s="1" t="str">
        <f>VLOOKUP(L6234,CW!C:D,2,FALSE)</f>
        <v>Jun'16</v>
      </c>
      <c r="L6234" s="1" t="str">
        <f t="shared" si="99"/>
        <v>23'16</v>
      </c>
      <c r="M6234" s="1" t="str">
        <f>VLOOKUP(K6234,CW!D:E,2,FALSE)</f>
        <v>Q1'16</v>
      </c>
    </row>
    <row r="6235" spans="1:13" ht="15" customHeight="1">
      <c r="A6235" s="2">
        <v>42527</v>
      </c>
      <c r="B6235" s="1" t="s">
        <v>4371</v>
      </c>
      <c r="C6235" s="1" t="s">
        <v>86</v>
      </c>
      <c r="D6235" s="1" t="s">
        <v>100</v>
      </c>
      <c r="E6235" s="1" t="s">
        <v>3532</v>
      </c>
      <c r="F6235" s="98" t="s">
        <v>4584</v>
      </c>
      <c r="G6235" s="1">
        <v>1</v>
      </c>
      <c r="H6235" s="1" t="s">
        <v>107</v>
      </c>
      <c r="I6235" s="1" t="s">
        <v>159</v>
      </c>
      <c r="K6235" s="1" t="str">
        <f>VLOOKUP(L6235,CW!C:D,2,FALSE)</f>
        <v>Jun'16</v>
      </c>
      <c r="L6235" s="1" t="str">
        <f t="shared" si="99"/>
        <v>23'16</v>
      </c>
      <c r="M6235" s="1" t="str">
        <f>VLOOKUP(K6235,CW!D:E,2,FALSE)</f>
        <v>Q1'16</v>
      </c>
    </row>
    <row r="6236" spans="1:13" ht="30" customHeight="1">
      <c r="A6236" s="2">
        <v>42527</v>
      </c>
      <c r="B6236" s="1" t="s">
        <v>4372</v>
      </c>
      <c r="C6236" s="1" t="s">
        <v>86</v>
      </c>
      <c r="D6236" s="1" t="s">
        <v>102</v>
      </c>
      <c r="E6236" s="1" t="s">
        <v>3532</v>
      </c>
      <c r="F6236" s="98" t="s">
        <v>160</v>
      </c>
      <c r="G6236" s="1">
        <v>1</v>
      </c>
      <c r="H6236" s="1" t="s">
        <v>107</v>
      </c>
      <c r="I6236" s="1" t="s">
        <v>159</v>
      </c>
      <c r="K6236" s="1" t="str">
        <f>VLOOKUP(L6236,CW!C:D,2,FALSE)</f>
        <v>Jun'16</v>
      </c>
      <c r="L6236" s="1" t="str">
        <f t="shared" si="99"/>
        <v>23'16</v>
      </c>
      <c r="M6236" s="1" t="str">
        <f>VLOOKUP(K6236,CW!D:E,2,FALSE)</f>
        <v>Q1'16</v>
      </c>
    </row>
    <row r="6237" spans="1:13" ht="15" customHeight="1">
      <c r="A6237" s="2">
        <v>42527</v>
      </c>
      <c r="B6237" s="1" t="s">
        <v>4373</v>
      </c>
      <c r="C6237" s="1" t="s">
        <v>86</v>
      </c>
      <c r="D6237" s="1" t="s">
        <v>102</v>
      </c>
      <c r="E6237" s="1" t="s">
        <v>3532</v>
      </c>
      <c r="F6237" s="45" t="s">
        <v>158</v>
      </c>
      <c r="G6237" s="1">
        <v>7</v>
      </c>
      <c r="H6237" s="1" t="s">
        <v>107</v>
      </c>
      <c r="I6237" s="1" t="s">
        <v>159</v>
      </c>
      <c r="K6237" s="1" t="str">
        <f>VLOOKUP(L6237,CW!C:D,2,FALSE)</f>
        <v>Jun'16</v>
      </c>
      <c r="L6237" s="1" t="str">
        <f t="shared" si="99"/>
        <v>23'16</v>
      </c>
      <c r="M6237" s="1" t="str">
        <f>VLOOKUP(K6237,CW!D:E,2,FALSE)</f>
        <v>Q1'16</v>
      </c>
    </row>
    <row r="6238" spans="1:13" ht="15" customHeight="1">
      <c r="A6238" s="2">
        <v>42527</v>
      </c>
      <c r="B6238" s="1" t="s">
        <v>4374</v>
      </c>
      <c r="C6238" s="1" t="s">
        <v>86</v>
      </c>
      <c r="D6238" s="1" t="s">
        <v>102</v>
      </c>
      <c r="E6238" s="1" t="s">
        <v>3532</v>
      </c>
      <c r="F6238" s="45" t="s">
        <v>158</v>
      </c>
      <c r="G6238" s="1">
        <v>1</v>
      </c>
      <c r="H6238" s="1" t="s">
        <v>107</v>
      </c>
      <c r="I6238" s="1" t="s">
        <v>159</v>
      </c>
      <c r="K6238" s="1" t="str">
        <f>VLOOKUP(L6238,CW!C:D,2,FALSE)</f>
        <v>Jun'16</v>
      </c>
      <c r="L6238" s="1" t="str">
        <f t="shared" si="99"/>
        <v>23'16</v>
      </c>
      <c r="M6238" s="1" t="str">
        <f>VLOOKUP(K6238,CW!D:E,2,FALSE)</f>
        <v>Q1'16</v>
      </c>
    </row>
    <row r="6239" spans="1:13" ht="15" customHeight="1">
      <c r="A6239" s="2">
        <v>42527</v>
      </c>
      <c r="B6239" s="1" t="s">
        <v>4375</v>
      </c>
      <c r="C6239" s="1" t="s">
        <v>86</v>
      </c>
      <c r="D6239" s="1" t="s">
        <v>102</v>
      </c>
      <c r="E6239" s="1" t="s">
        <v>3532</v>
      </c>
      <c r="F6239" s="45" t="s">
        <v>158</v>
      </c>
      <c r="G6239" s="1">
        <v>4</v>
      </c>
      <c r="H6239" s="1" t="s">
        <v>107</v>
      </c>
      <c r="I6239" s="1" t="s">
        <v>159</v>
      </c>
      <c r="K6239" s="1" t="str">
        <f>VLOOKUP(L6239,CW!C:D,2,FALSE)</f>
        <v>Jun'16</v>
      </c>
      <c r="L6239" s="1" t="str">
        <f t="shared" si="99"/>
        <v>23'16</v>
      </c>
      <c r="M6239" s="1" t="str">
        <f>VLOOKUP(K6239,CW!D:E,2,FALSE)</f>
        <v>Q1'16</v>
      </c>
    </row>
    <row r="6240" spans="1:13" ht="15" customHeight="1">
      <c r="A6240" s="2">
        <v>42527</v>
      </c>
      <c r="B6240" s="1" t="s">
        <v>4376</v>
      </c>
      <c r="C6240" s="1" t="s">
        <v>86</v>
      </c>
      <c r="D6240" s="1" t="s">
        <v>102</v>
      </c>
      <c r="E6240" s="1" t="s">
        <v>3532</v>
      </c>
      <c r="F6240" s="45" t="s">
        <v>158</v>
      </c>
      <c r="G6240" s="1">
        <v>1</v>
      </c>
      <c r="H6240" s="1" t="s">
        <v>107</v>
      </c>
      <c r="I6240" s="1" t="s">
        <v>159</v>
      </c>
      <c r="K6240" s="1" t="str">
        <f>VLOOKUP(L6240,CW!C:D,2,FALSE)</f>
        <v>Jun'16</v>
      </c>
      <c r="L6240" s="1" t="str">
        <f t="shared" si="99"/>
        <v>23'16</v>
      </c>
      <c r="M6240" s="1" t="str">
        <f>VLOOKUP(K6240,CW!D:E,2,FALSE)</f>
        <v>Q1'16</v>
      </c>
    </row>
    <row r="6241" spans="1:13" ht="30" customHeight="1">
      <c r="A6241" s="2">
        <v>42527</v>
      </c>
      <c r="B6241" s="1" t="s">
        <v>4377</v>
      </c>
      <c r="C6241" s="1" t="s">
        <v>86</v>
      </c>
      <c r="D6241" s="1" t="s">
        <v>4347</v>
      </c>
      <c r="E6241" s="1" t="s">
        <v>3532</v>
      </c>
      <c r="F6241" s="98" t="s">
        <v>160</v>
      </c>
      <c r="G6241" s="1">
        <v>1</v>
      </c>
      <c r="H6241" s="1" t="s">
        <v>107</v>
      </c>
      <c r="I6241" s="1" t="s">
        <v>159</v>
      </c>
      <c r="K6241" s="1" t="str">
        <f>VLOOKUP(L6241,CW!C:D,2,FALSE)</f>
        <v>Jun'16</v>
      </c>
      <c r="L6241" s="1" t="str">
        <f t="shared" si="99"/>
        <v>23'16</v>
      </c>
      <c r="M6241" s="1" t="str">
        <f>VLOOKUP(K6241,CW!D:E,2,FALSE)</f>
        <v>Q1'16</v>
      </c>
    </row>
    <row r="6242" spans="1:13" ht="15" customHeight="1">
      <c r="A6242" s="2">
        <v>42527</v>
      </c>
      <c r="B6242" s="1" t="s">
        <v>4378</v>
      </c>
      <c r="C6242" s="1" t="s">
        <v>86</v>
      </c>
      <c r="D6242" s="1" t="s">
        <v>4347</v>
      </c>
      <c r="E6242" s="1" t="s">
        <v>3532</v>
      </c>
      <c r="F6242" s="45" t="s">
        <v>158</v>
      </c>
      <c r="G6242" s="1">
        <v>3</v>
      </c>
      <c r="H6242" s="1" t="s">
        <v>107</v>
      </c>
      <c r="I6242" s="1" t="s">
        <v>159</v>
      </c>
      <c r="K6242" s="1" t="str">
        <f>VLOOKUP(L6242,CW!C:D,2,FALSE)</f>
        <v>Jun'16</v>
      </c>
      <c r="L6242" s="1" t="str">
        <f t="shared" si="99"/>
        <v>23'16</v>
      </c>
      <c r="M6242" s="1" t="str">
        <f>VLOOKUP(K6242,CW!D:E,2,FALSE)</f>
        <v>Q1'16</v>
      </c>
    </row>
    <row r="6243" spans="1:13" ht="15" customHeight="1">
      <c r="A6243" s="2">
        <v>42527</v>
      </c>
      <c r="B6243" s="1" t="s">
        <v>4378</v>
      </c>
      <c r="C6243" s="1" t="s">
        <v>86</v>
      </c>
      <c r="D6243" s="1" t="s">
        <v>4347</v>
      </c>
      <c r="E6243" s="1" t="s">
        <v>3532</v>
      </c>
      <c r="F6243" s="98" t="s">
        <v>4584</v>
      </c>
      <c r="G6243" s="1">
        <v>1</v>
      </c>
      <c r="H6243" s="1" t="s">
        <v>107</v>
      </c>
      <c r="I6243" s="1" t="s">
        <v>159</v>
      </c>
      <c r="K6243" s="1" t="str">
        <f>VLOOKUP(L6243,CW!C:D,2,FALSE)</f>
        <v>Jun'16</v>
      </c>
      <c r="L6243" s="1" t="str">
        <f t="shared" si="99"/>
        <v>23'16</v>
      </c>
      <c r="M6243" s="1" t="str">
        <f>VLOOKUP(K6243,CW!D:E,2,FALSE)</f>
        <v>Q1'16</v>
      </c>
    </row>
    <row r="6244" spans="1:13" ht="15" customHeight="1">
      <c r="A6244" s="2">
        <v>42527</v>
      </c>
      <c r="B6244" s="1" t="s">
        <v>4379</v>
      </c>
      <c r="C6244" s="1" t="s">
        <v>86</v>
      </c>
      <c r="D6244" s="1" t="s">
        <v>4347</v>
      </c>
      <c r="E6244" s="1" t="s">
        <v>3532</v>
      </c>
      <c r="F6244" s="45" t="s">
        <v>158</v>
      </c>
      <c r="G6244" s="1">
        <v>1</v>
      </c>
      <c r="H6244" s="1" t="s">
        <v>107</v>
      </c>
      <c r="I6244" s="1" t="s">
        <v>159</v>
      </c>
      <c r="K6244" s="1" t="str">
        <f>VLOOKUP(L6244,CW!C:D,2,FALSE)</f>
        <v>Jun'16</v>
      </c>
      <c r="L6244" s="1" t="str">
        <f t="shared" si="99"/>
        <v>23'16</v>
      </c>
      <c r="M6244" s="1" t="str">
        <f>VLOOKUP(K6244,CW!D:E,2,FALSE)</f>
        <v>Q1'16</v>
      </c>
    </row>
    <row r="6245" spans="1:13" ht="15" customHeight="1">
      <c r="A6245" s="2">
        <v>42527</v>
      </c>
      <c r="B6245" s="1" t="s">
        <v>4379</v>
      </c>
      <c r="C6245" s="1" t="s">
        <v>86</v>
      </c>
      <c r="D6245" s="1" t="s">
        <v>4347</v>
      </c>
      <c r="E6245" s="1" t="s">
        <v>3532</v>
      </c>
      <c r="F6245" s="98" t="s">
        <v>4584</v>
      </c>
      <c r="G6245" s="1">
        <v>1</v>
      </c>
      <c r="H6245" s="1" t="s">
        <v>107</v>
      </c>
      <c r="I6245" s="1" t="s">
        <v>159</v>
      </c>
      <c r="K6245" s="1" t="str">
        <f>VLOOKUP(L6245,CW!C:D,2,FALSE)</f>
        <v>Jun'16</v>
      </c>
      <c r="L6245" s="1" t="str">
        <f t="shared" si="99"/>
        <v>23'16</v>
      </c>
      <c r="M6245" s="1" t="str">
        <f>VLOOKUP(K6245,CW!D:E,2,FALSE)</f>
        <v>Q1'16</v>
      </c>
    </row>
    <row r="6246" spans="1:13" ht="15" customHeight="1">
      <c r="A6246" s="2">
        <v>42527</v>
      </c>
      <c r="B6246" s="1" t="s">
        <v>4380</v>
      </c>
      <c r="C6246" s="1" t="s">
        <v>86</v>
      </c>
      <c r="D6246" s="1" t="s">
        <v>4347</v>
      </c>
      <c r="E6246" s="1" t="s">
        <v>3532</v>
      </c>
      <c r="F6246" s="45" t="s">
        <v>158</v>
      </c>
      <c r="G6246" s="1">
        <v>1</v>
      </c>
      <c r="H6246" s="1" t="s">
        <v>107</v>
      </c>
      <c r="I6246" s="1" t="s">
        <v>159</v>
      </c>
      <c r="K6246" s="1" t="str">
        <f>VLOOKUP(L6246,CW!C:D,2,FALSE)</f>
        <v>Jun'16</v>
      </c>
      <c r="L6246" s="1" t="str">
        <f t="shared" si="99"/>
        <v>23'16</v>
      </c>
      <c r="M6246" s="1" t="str">
        <f>VLOOKUP(K6246,CW!D:E,2,FALSE)</f>
        <v>Q1'16</v>
      </c>
    </row>
    <row r="6247" spans="1:13" ht="15" customHeight="1">
      <c r="A6247" s="2">
        <v>42527</v>
      </c>
      <c r="B6247" s="1" t="s">
        <v>4380</v>
      </c>
      <c r="C6247" s="1" t="s">
        <v>86</v>
      </c>
      <c r="D6247" s="1" t="s">
        <v>4347</v>
      </c>
      <c r="E6247" s="1" t="s">
        <v>3532</v>
      </c>
      <c r="F6247" s="98" t="s">
        <v>4584</v>
      </c>
      <c r="G6247" s="1">
        <v>2</v>
      </c>
      <c r="H6247" s="1" t="s">
        <v>107</v>
      </c>
      <c r="I6247" s="1" t="s">
        <v>159</v>
      </c>
      <c r="K6247" s="1" t="str">
        <f>VLOOKUP(L6247,CW!C:D,2,FALSE)</f>
        <v>Jun'16</v>
      </c>
      <c r="L6247" s="1" t="str">
        <f t="shared" si="99"/>
        <v>23'16</v>
      </c>
      <c r="M6247" s="1" t="str">
        <f>VLOOKUP(K6247,CW!D:E,2,FALSE)</f>
        <v>Q1'16</v>
      </c>
    </row>
    <row r="6248" spans="1:13" ht="15" customHeight="1">
      <c r="A6248" s="2">
        <v>42527</v>
      </c>
      <c r="B6248" s="1" t="s">
        <v>4381</v>
      </c>
      <c r="C6248" s="1" t="s">
        <v>86</v>
      </c>
      <c r="D6248" s="1" t="s">
        <v>102</v>
      </c>
      <c r="E6248" s="1" t="s">
        <v>3532</v>
      </c>
      <c r="F6248" s="45" t="s">
        <v>158</v>
      </c>
      <c r="G6248" s="1">
        <v>1</v>
      </c>
      <c r="H6248" s="1" t="s">
        <v>107</v>
      </c>
      <c r="I6248" s="1" t="s">
        <v>159</v>
      </c>
      <c r="K6248" s="1" t="str">
        <f>VLOOKUP(L6248,CW!C:D,2,FALSE)</f>
        <v>Jun'16</v>
      </c>
      <c r="L6248" s="1" t="str">
        <f t="shared" si="99"/>
        <v>23'16</v>
      </c>
      <c r="M6248" s="1" t="str">
        <f>VLOOKUP(K6248,CW!D:E,2,FALSE)</f>
        <v>Q1'16</v>
      </c>
    </row>
    <row r="6249" spans="1:13" ht="30" customHeight="1">
      <c r="A6249" s="2">
        <v>42527</v>
      </c>
      <c r="B6249" s="1" t="s">
        <v>4382</v>
      </c>
      <c r="C6249" s="1" t="s">
        <v>72</v>
      </c>
      <c r="D6249" s="1" t="s">
        <v>102</v>
      </c>
      <c r="E6249" s="1" t="s">
        <v>3532</v>
      </c>
      <c r="F6249" s="98" t="s">
        <v>160</v>
      </c>
      <c r="G6249" s="1">
        <v>1</v>
      </c>
      <c r="H6249" s="1" t="s">
        <v>107</v>
      </c>
      <c r="I6249" s="1" t="s">
        <v>159</v>
      </c>
      <c r="K6249" s="1" t="str">
        <f>VLOOKUP(L6249,CW!C:D,2,FALSE)</f>
        <v>Jun'16</v>
      </c>
      <c r="L6249" s="1" t="str">
        <f t="shared" si="99"/>
        <v>23'16</v>
      </c>
      <c r="M6249" s="1" t="str">
        <f>VLOOKUP(K6249,CW!D:E,2,FALSE)</f>
        <v>Q1'16</v>
      </c>
    </row>
    <row r="6250" spans="1:13" ht="30" customHeight="1">
      <c r="A6250" s="2">
        <v>42528</v>
      </c>
      <c r="B6250" s="1" t="s">
        <v>4283</v>
      </c>
      <c r="C6250" s="1" t="s">
        <v>86</v>
      </c>
      <c r="D6250" s="1" t="s">
        <v>100</v>
      </c>
      <c r="E6250" s="1" t="s">
        <v>3532</v>
      </c>
      <c r="F6250" s="98" t="s">
        <v>160</v>
      </c>
      <c r="G6250" s="1">
        <v>1</v>
      </c>
      <c r="H6250" s="1" t="s">
        <v>107</v>
      </c>
      <c r="I6250" s="1" t="s">
        <v>159</v>
      </c>
      <c r="K6250" s="1" t="str">
        <f>VLOOKUP(L6250,CW!C:D,2,FALSE)</f>
        <v>Jun'16</v>
      </c>
      <c r="L6250" s="1" t="str">
        <f t="shared" si="99"/>
        <v>23'16</v>
      </c>
      <c r="M6250" s="1" t="str">
        <f>VLOOKUP(K6250,CW!D:E,2,FALSE)</f>
        <v>Q1'16</v>
      </c>
    </row>
    <row r="6251" spans="1:13" ht="30" customHeight="1">
      <c r="A6251" s="2">
        <v>42528</v>
      </c>
      <c r="B6251" s="1" t="s">
        <v>4383</v>
      </c>
      <c r="C6251" s="1" t="s">
        <v>86</v>
      </c>
      <c r="D6251" s="1" t="s">
        <v>100</v>
      </c>
      <c r="E6251" s="1" t="s">
        <v>3532</v>
      </c>
      <c r="F6251" s="98" t="s">
        <v>160</v>
      </c>
      <c r="G6251" s="1">
        <v>2</v>
      </c>
      <c r="H6251" s="1" t="s">
        <v>107</v>
      </c>
      <c r="I6251" s="1" t="s">
        <v>159</v>
      </c>
      <c r="K6251" s="1" t="str">
        <f>VLOOKUP(L6251,CW!C:D,2,FALSE)</f>
        <v>Jun'16</v>
      </c>
      <c r="L6251" s="1" t="str">
        <f t="shared" si="99"/>
        <v>23'16</v>
      </c>
      <c r="M6251" s="1" t="str">
        <f>VLOOKUP(K6251,CW!D:E,2,FALSE)</f>
        <v>Q1'16</v>
      </c>
    </row>
    <row r="6252" spans="1:13" ht="30" customHeight="1">
      <c r="A6252" s="2">
        <v>42528</v>
      </c>
      <c r="B6252" s="1" t="s">
        <v>4383</v>
      </c>
      <c r="C6252" s="1" t="s">
        <v>86</v>
      </c>
      <c r="D6252" s="1" t="s">
        <v>100</v>
      </c>
      <c r="E6252" s="1" t="s">
        <v>3532</v>
      </c>
      <c r="F6252" s="98" t="s">
        <v>161</v>
      </c>
      <c r="G6252" s="1">
        <v>1</v>
      </c>
      <c r="H6252" s="1" t="s">
        <v>107</v>
      </c>
      <c r="I6252" s="1" t="s">
        <v>159</v>
      </c>
      <c r="K6252" s="1" t="str">
        <f>VLOOKUP(L6252,CW!C:D,2,FALSE)</f>
        <v>Jun'16</v>
      </c>
      <c r="L6252" s="1" t="str">
        <f t="shared" si="99"/>
        <v>23'16</v>
      </c>
      <c r="M6252" s="1" t="str">
        <f>VLOOKUP(K6252,CW!D:E,2,FALSE)</f>
        <v>Q1'16</v>
      </c>
    </row>
    <row r="6253" spans="1:13" ht="30" customHeight="1">
      <c r="A6253" s="2">
        <v>42528</v>
      </c>
      <c r="B6253" s="1" t="s">
        <v>4284</v>
      </c>
      <c r="C6253" s="1" t="s">
        <v>86</v>
      </c>
      <c r="D6253" s="1" t="s">
        <v>100</v>
      </c>
      <c r="E6253" s="1" t="s">
        <v>3532</v>
      </c>
      <c r="F6253" s="98" t="s">
        <v>160</v>
      </c>
      <c r="G6253" s="1">
        <v>1</v>
      </c>
      <c r="H6253" s="1" t="s">
        <v>107</v>
      </c>
      <c r="I6253" s="1" t="s">
        <v>159</v>
      </c>
      <c r="K6253" s="1" t="str">
        <f>VLOOKUP(L6253,CW!C:D,2,FALSE)</f>
        <v>Jun'16</v>
      </c>
      <c r="L6253" s="1" t="str">
        <f t="shared" si="99"/>
        <v>23'16</v>
      </c>
      <c r="M6253" s="1" t="str">
        <f>VLOOKUP(K6253,CW!D:E,2,FALSE)</f>
        <v>Q1'16</v>
      </c>
    </row>
    <row r="6254" spans="1:13" ht="15" customHeight="1">
      <c r="A6254" s="2">
        <v>42528</v>
      </c>
      <c r="B6254" s="1" t="s">
        <v>4384</v>
      </c>
      <c r="C6254" s="1" t="s">
        <v>86</v>
      </c>
      <c r="D6254" s="1" t="s">
        <v>100</v>
      </c>
      <c r="E6254" s="1" t="s">
        <v>3532</v>
      </c>
      <c r="F6254" s="98" t="s">
        <v>4584</v>
      </c>
      <c r="G6254" s="1">
        <v>1</v>
      </c>
      <c r="H6254" s="1" t="s">
        <v>107</v>
      </c>
      <c r="I6254" s="1" t="s">
        <v>159</v>
      </c>
      <c r="K6254" s="1" t="str">
        <f>VLOOKUP(L6254,CW!C:D,2,FALSE)</f>
        <v>Jun'16</v>
      </c>
      <c r="L6254" s="1" t="str">
        <f t="shared" si="99"/>
        <v>23'16</v>
      </c>
      <c r="M6254" s="1" t="str">
        <f>VLOOKUP(K6254,CW!D:E,2,FALSE)</f>
        <v>Q1'16</v>
      </c>
    </row>
    <row r="6255" spans="1:13" ht="30" customHeight="1">
      <c r="A6255" s="2">
        <v>42528</v>
      </c>
      <c r="B6255" s="1" t="s">
        <v>4385</v>
      </c>
      <c r="C6255" s="1" t="s">
        <v>4386</v>
      </c>
      <c r="D6255" s="1" t="s">
        <v>100</v>
      </c>
      <c r="E6255" s="1" t="s">
        <v>3532</v>
      </c>
      <c r="F6255" s="98" t="s">
        <v>161</v>
      </c>
      <c r="G6255" s="1">
        <v>1</v>
      </c>
      <c r="H6255" s="1" t="s">
        <v>107</v>
      </c>
      <c r="I6255" s="1" t="s">
        <v>159</v>
      </c>
      <c r="K6255" s="1" t="str">
        <f>VLOOKUP(L6255,CW!C:D,2,FALSE)</f>
        <v>Jun'16</v>
      </c>
      <c r="L6255" s="1" t="str">
        <f t="shared" si="99"/>
        <v>23'16</v>
      </c>
      <c r="M6255" s="1" t="str">
        <f>VLOOKUP(K6255,CW!D:E,2,FALSE)</f>
        <v>Q1'16</v>
      </c>
    </row>
    <row r="6256" spans="1:13" ht="15" customHeight="1">
      <c r="A6256" s="2">
        <v>42528</v>
      </c>
      <c r="B6256" s="1" t="s">
        <v>4387</v>
      </c>
      <c r="C6256" s="1" t="s">
        <v>86</v>
      </c>
      <c r="D6256" s="1" t="s">
        <v>100</v>
      </c>
      <c r="E6256" s="1" t="s">
        <v>3532</v>
      </c>
      <c r="F6256" s="45" t="s">
        <v>158</v>
      </c>
      <c r="G6256" s="1">
        <v>7</v>
      </c>
      <c r="H6256" s="1" t="s">
        <v>107</v>
      </c>
      <c r="I6256" s="1" t="s">
        <v>159</v>
      </c>
      <c r="K6256" s="1" t="str">
        <f>VLOOKUP(L6256,CW!C:D,2,FALSE)</f>
        <v>Jun'16</v>
      </c>
      <c r="L6256" s="1" t="str">
        <f t="shared" si="99"/>
        <v>23'16</v>
      </c>
      <c r="M6256" s="1" t="str">
        <f>VLOOKUP(K6256,CW!D:E,2,FALSE)</f>
        <v>Q1'16</v>
      </c>
    </row>
    <row r="6257" spans="1:13" ht="15" customHeight="1">
      <c r="A6257" s="2">
        <v>42528</v>
      </c>
      <c r="B6257" s="1" t="s">
        <v>4388</v>
      </c>
      <c r="C6257" s="1" t="s">
        <v>86</v>
      </c>
      <c r="D6257" s="1" t="s">
        <v>100</v>
      </c>
      <c r="E6257" s="1" t="s">
        <v>3532</v>
      </c>
      <c r="F6257" s="45" t="s">
        <v>158</v>
      </c>
      <c r="G6257" s="1">
        <v>2</v>
      </c>
      <c r="H6257" s="1" t="s">
        <v>107</v>
      </c>
      <c r="I6257" s="1" t="s">
        <v>159</v>
      </c>
      <c r="K6257" s="1" t="str">
        <f>VLOOKUP(L6257,CW!C:D,2,FALSE)</f>
        <v>Jun'16</v>
      </c>
      <c r="L6257" s="1" t="str">
        <f t="shared" si="99"/>
        <v>23'16</v>
      </c>
      <c r="M6257" s="1" t="str">
        <f>VLOOKUP(K6257,CW!D:E,2,FALSE)</f>
        <v>Q1'16</v>
      </c>
    </row>
    <row r="6258" spans="1:13" ht="30" customHeight="1">
      <c r="A6258" s="2">
        <v>42528</v>
      </c>
      <c r="B6258" s="1" t="s">
        <v>4389</v>
      </c>
      <c r="C6258" s="1" t="s">
        <v>86</v>
      </c>
      <c r="D6258" s="1" t="s">
        <v>100</v>
      </c>
      <c r="E6258" s="1" t="s">
        <v>3532</v>
      </c>
      <c r="F6258" s="98" t="s">
        <v>160</v>
      </c>
      <c r="G6258" s="1">
        <v>1</v>
      </c>
      <c r="H6258" s="1" t="s">
        <v>107</v>
      </c>
      <c r="I6258" s="1" t="s">
        <v>159</v>
      </c>
      <c r="K6258" s="1" t="str">
        <f>VLOOKUP(L6258,CW!C:D,2,FALSE)</f>
        <v>Jun'16</v>
      </c>
      <c r="L6258" s="1" t="str">
        <f t="shared" si="99"/>
        <v>23'16</v>
      </c>
      <c r="M6258" s="1" t="str">
        <f>VLOOKUP(K6258,CW!D:E,2,FALSE)</f>
        <v>Q1'16</v>
      </c>
    </row>
    <row r="6259" spans="1:13" ht="30" customHeight="1">
      <c r="A6259" s="2">
        <v>42528</v>
      </c>
      <c r="B6259" s="1" t="s">
        <v>4285</v>
      </c>
      <c r="C6259" s="1" t="s">
        <v>86</v>
      </c>
      <c r="D6259" s="1" t="s">
        <v>100</v>
      </c>
      <c r="E6259" s="1" t="s">
        <v>3532</v>
      </c>
      <c r="F6259" s="98" t="s">
        <v>160</v>
      </c>
      <c r="G6259" s="1">
        <v>1</v>
      </c>
      <c r="H6259" s="1" t="s">
        <v>107</v>
      </c>
      <c r="I6259" s="1" t="s">
        <v>159</v>
      </c>
      <c r="K6259" s="1" t="str">
        <f>VLOOKUP(L6259,CW!C:D,2,FALSE)</f>
        <v>Jun'16</v>
      </c>
      <c r="L6259" s="1" t="str">
        <f t="shared" si="99"/>
        <v>23'16</v>
      </c>
      <c r="M6259" s="1" t="str">
        <f>VLOOKUP(K6259,CW!D:E,2,FALSE)</f>
        <v>Q1'16</v>
      </c>
    </row>
    <row r="6260" spans="1:13" ht="15" customHeight="1">
      <c r="A6260" s="2">
        <v>42528</v>
      </c>
      <c r="B6260" s="1" t="s">
        <v>4285</v>
      </c>
      <c r="C6260" s="1" t="s">
        <v>86</v>
      </c>
      <c r="D6260" s="1" t="s">
        <v>100</v>
      </c>
      <c r="E6260" s="1" t="s">
        <v>3532</v>
      </c>
      <c r="F6260" s="45" t="s">
        <v>158</v>
      </c>
      <c r="G6260" s="1">
        <v>2</v>
      </c>
      <c r="H6260" s="1" t="s">
        <v>107</v>
      </c>
      <c r="I6260" s="1" t="s">
        <v>159</v>
      </c>
      <c r="K6260" s="1" t="str">
        <f>VLOOKUP(L6260,CW!C:D,2,FALSE)</f>
        <v>Jun'16</v>
      </c>
      <c r="L6260" s="1" t="str">
        <f t="shared" si="99"/>
        <v>23'16</v>
      </c>
      <c r="M6260" s="1" t="str">
        <f>VLOOKUP(K6260,CW!D:E,2,FALSE)</f>
        <v>Q1'16</v>
      </c>
    </row>
    <row r="6261" spans="1:13" ht="15" customHeight="1">
      <c r="A6261" s="2">
        <v>42528</v>
      </c>
      <c r="B6261" s="1" t="s">
        <v>4390</v>
      </c>
      <c r="C6261" s="1" t="s">
        <v>86</v>
      </c>
      <c r="D6261" s="1" t="s">
        <v>100</v>
      </c>
      <c r="E6261" s="1" t="s">
        <v>3532</v>
      </c>
      <c r="F6261" s="45" t="s">
        <v>158</v>
      </c>
      <c r="G6261" s="1">
        <v>7</v>
      </c>
      <c r="H6261" s="1" t="s">
        <v>107</v>
      </c>
      <c r="I6261" s="1" t="s">
        <v>159</v>
      </c>
      <c r="K6261" s="1" t="str">
        <f>VLOOKUP(L6261,CW!C:D,2,FALSE)</f>
        <v>Jun'16</v>
      </c>
      <c r="L6261" s="1" t="str">
        <f t="shared" si="99"/>
        <v>23'16</v>
      </c>
      <c r="M6261" s="1" t="str">
        <f>VLOOKUP(K6261,CW!D:E,2,FALSE)</f>
        <v>Q1'16</v>
      </c>
    </row>
    <row r="6262" spans="1:13" ht="15" customHeight="1">
      <c r="A6262" s="2">
        <v>42528</v>
      </c>
      <c r="B6262" s="1" t="s">
        <v>4391</v>
      </c>
      <c r="C6262" s="1" t="s">
        <v>86</v>
      </c>
      <c r="D6262" s="1" t="s">
        <v>100</v>
      </c>
      <c r="E6262" s="1" t="s">
        <v>3532</v>
      </c>
      <c r="F6262" s="45" t="s">
        <v>158</v>
      </c>
      <c r="G6262" s="1">
        <v>1</v>
      </c>
      <c r="H6262" s="1" t="s">
        <v>107</v>
      </c>
      <c r="I6262" s="1" t="s">
        <v>159</v>
      </c>
      <c r="K6262" s="1" t="str">
        <f>VLOOKUP(L6262,CW!C:D,2,FALSE)</f>
        <v>Jun'16</v>
      </c>
      <c r="L6262" s="1" t="str">
        <f t="shared" si="99"/>
        <v>23'16</v>
      </c>
      <c r="M6262" s="1" t="str">
        <f>VLOOKUP(K6262,CW!D:E,2,FALSE)</f>
        <v>Q1'16</v>
      </c>
    </row>
    <row r="6263" spans="1:13" ht="15" customHeight="1">
      <c r="A6263" s="2">
        <v>42528</v>
      </c>
      <c r="B6263" s="1" t="s">
        <v>4392</v>
      </c>
      <c r="C6263" s="1" t="s">
        <v>86</v>
      </c>
      <c r="D6263" s="1" t="s">
        <v>100</v>
      </c>
      <c r="E6263" s="1" t="s">
        <v>3532</v>
      </c>
      <c r="F6263" s="45" t="s">
        <v>158</v>
      </c>
      <c r="G6263" s="1">
        <v>10</v>
      </c>
      <c r="H6263" s="1" t="s">
        <v>107</v>
      </c>
      <c r="I6263" s="1" t="s">
        <v>159</v>
      </c>
      <c r="K6263" s="1" t="str">
        <f>VLOOKUP(L6263,CW!C:D,2,FALSE)</f>
        <v>Jun'16</v>
      </c>
      <c r="L6263" s="1" t="str">
        <f t="shared" si="99"/>
        <v>23'16</v>
      </c>
      <c r="M6263" s="1" t="str">
        <f>VLOOKUP(K6263,CW!D:E,2,FALSE)</f>
        <v>Q1'16</v>
      </c>
    </row>
    <row r="6264" spans="1:13" ht="15" customHeight="1">
      <c r="A6264" s="2">
        <v>42528</v>
      </c>
      <c r="B6264" s="1" t="s">
        <v>4393</v>
      </c>
      <c r="C6264" s="1" t="s">
        <v>86</v>
      </c>
      <c r="D6264" s="1" t="s">
        <v>100</v>
      </c>
      <c r="E6264" s="1" t="s">
        <v>3532</v>
      </c>
      <c r="F6264" s="98" t="s">
        <v>4584</v>
      </c>
      <c r="G6264" s="1">
        <v>1</v>
      </c>
      <c r="H6264" s="1" t="s">
        <v>107</v>
      </c>
      <c r="I6264" s="1" t="s">
        <v>159</v>
      </c>
      <c r="K6264" s="1" t="str">
        <f>VLOOKUP(L6264,CW!C:D,2,FALSE)</f>
        <v>Jun'16</v>
      </c>
      <c r="L6264" s="1" t="str">
        <f t="shared" si="99"/>
        <v>23'16</v>
      </c>
      <c r="M6264" s="1" t="str">
        <f>VLOOKUP(K6264,CW!D:E,2,FALSE)</f>
        <v>Q1'16</v>
      </c>
    </row>
    <row r="6265" spans="1:13" ht="30" customHeight="1">
      <c r="A6265" s="2">
        <v>42528</v>
      </c>
      <c r="B6265" s="1" t="s">
        <v>4394</v>
      </c>
      <c r="C6265" s="1" t="s">
        <v>86</v>
      </c>
      <c r="D6265" s="1" t="s">
        <v>100</v>
      </c>
      <c r="E6265" s="1" t="s">
        <v>3532</v>
      </c>
      <c r="F6265" s="98" t="s">
        <v>160</v>
      </c>
      <c r="G6265" s="1">
        <v>1</v>
      </c>
      <c r="H6265" s="1" t="s">
        <v>107</v>
      </c>
      <c r="I6265" s="1" t="s">
        <v>159</v>
      </c>
      <c r="K6265" s="1" t="str">
        <f>VLOOKUP(L6265,CW!C:D,2,FALSE)</f>
        <v>Jun'16</v>
      </c>
      <c r="L6265" s="1" t="str">
        <f t="shared" si="99"/>
        <v>23'16</v>
      </c>
      <c r="M6265" s="1" t="str">
        <f>VLOOKUP(K6265,CW!D:E,2,FALSE)</f>
        <v>Q1'16</v>
      </c>
    </row>
    <row r="6266" spans="1:13" ht="15" customHeight="1">
      <c r="A6266" s="2">
        <v>42528</v>
      </c>
      <c r="B6266" s="1" t="s">
        <v>4395</v>
      </c>
      <c r="C6266" s="1" t="s">
        <v>86</v>
      </c>
      <c r="D6266" s="1" t="s">
        <v>100</v>
      </c>
      <c r="E6266" s="1" t="s">
        <v>3532</v>
      </c>
      <c r="F6266" s="45" t="s">
        <v>158</v>
      </c>
      <c r="G6266" s="1">
        <v>4</v>
      </c>
      <c r="H6266" s="1" t="s">
        <v>107</v>
      </c>
      <c r="I6266" s="1" t="s">
        <v>159</v>
      </c>
      <c r="K6266" s="1" t="str">
        <f>VLOOKUP(L6266,CW!C:D,2,FALSE)</f>
        <v>Jun'16</v>
      </c>
      <c r="L6266" s="1" t="str">
        <f t="shared" si="99"/>
        <v>23'16</v>
      </c>
      <c r="M6266" s="1" t="str">
        <f>VLOOKUP(K6266,CW!D:E,2,FALSE)</f>
        <v>Q1'16</v>
      </c>
    </row>
    <row r="6267" spans="1:13" ht="30" customHeight="1">
      <c r="A6267" s="2">
        <v>42528</v>
      </c>
      <c r="B6267" s="1" t="s">
        <v>4396</v>
      </c>
      <c r="C6267" s="1" t="s">
        <v>86</v>
      </c>
      <c r="D6267" s="1" t="s">
        <v>100</v>
      </c>
      <c r="E6267" s="1" t="s">
        <v>3532</v>
      </c>
      <c r="F6267" s="98" t="s">
        <v>160</v>
      </c>
      <c r="G6267" s="1">
        <v>1</v>
      </c>
      <c r="H6267" s="1" t="s">
        <v>107</v>
      </c>
      <c r="I6267" s="1" t="s">
        <v>159</v>
      </c>
      <c r="K6267" s="1" t="str">
        <f>VLOOKUP(L6267,CW!C:D,2,FALSE)</f>
        <v>Jun'16</v>
      </c>
      <c r="L6267" s="1" t="str">
        <f t="shared" ref="L6267:L6330" si="100">CONCATENATE(WEEKNUM(A6267,21),"'",TEXT(A6267,"yy"))</f>
        <v>23'16</v>
      </c>
      <c r="M6267" s="1" t="str">
        <f>VLOOKUP(K6267,CW!D:E,2,FALSE)</f>
        <v>Q1'16</v>
      </c>
    </row>
    <row r="6268" spans="1:13" ht="15" customHeight="1">
      <c r="A6268" s="2">
        <v>42528</v>
      </c>
      <c r="B6268" s="1" t="s">
        <v>4396</v>
      </c>
      <c r="C6268" s="1" t="s">
        <v>86</v>
      </c>
      <c r="D6268" s="1" t="s">
        <v>100</v>
      </c>
      <c r="E6268" s="1" t="s">
        <v>3532</v>
      </c>
      <c r="F6268" s="45" t="s">
        <v>158</v>
      </c>
      <c r="G6268" s="1">
        <v>5</v>
      </c>
      <c r="H6268" s="1" t="s">
        <v>107</v>
      </c>
      <c r="I6268" s="1" t="s">
        <v>159</v>
      </c>
      <c r="K6268" s="1" t="str">
        <f>VLOOKUP(L6268,CW!C:D,2,FALSE)</f>
        <v>Jun'16</v>
      </c>
      <c r="L6268" s="1" t="str">
        <f t="shared" si="100"/>
        <v>23'16</v>
      </c>
      <c r="M6268" s="1" t="str">
        <f>VLOOKUP(K6268,CW!D:E,2,FALSE)</f>
        <v>Q1'16</v>
      </c>
    </row>
    <row r="6269" spans="1:13" ht="15" customHeight="1">
      <c r="A6269" s="2">
        <v>42528</v>
      </c>
      <c r="B6269" s="1" t="s">
        <v>4397</v>
      </c>
      <c r="C6269" s="1" t="s">
        <v>86</v>
      </c>
      <c r="D6269" s="1" t="s">
        <v>100</v>
      </c>
      <c r="E6269" s="1" t="s">
        <v>3532</v>
      </c>
      <c r="F6269" s="45" t="s">
        <v>158</v>
      </c>
      <c r="G6269" s="1">
        <v>3</v>
      </c>
      <c r="H6269" s="1" t="s">
        <v>107</v>
      </c>
      <c r="I6269" s="1" t="s">
        <v>159</v>
      </c>
      <c r="K6269" s="1" t="str">
        <f>VLOOKUP(L6269,CW!C:D,2,FALSE)</f>
        <v>Jun'16</v>
      </c>
      <c r="L6269" s="1" t="str">
        <f t="shared" si="100"/>
        <v>23'16</v>
      </c>
      <c r="M6269" s="1" t="str">
        <f>VLOOKUP(K6269,CW!D:E,2,FALSE)</f>
        <v>Q1'16</v>
      </c>
    </row>
    <row r="6270" spans="1:13" ht="15" customHeight="1">
      <c r="A6270" s="2">
        <v>42528</v>
      </c>
      <c r="B6270" s="1" t="s">
        <v>4398</v>
      </c>
      <c r="C6270" s="1" t="s">
        <v>86</v>
      </c>
      <c r="D6270" s="1" t="s">
        <v>100</v>
      </c>
      <c r="E6270" s="1" t="s">
        <v>3532</v>
      </c>
      <c r="F6270" s="45" t="s">
        <v>158</v>
      </c>
      <c r="G6270" s="1">
        <v>2</v>
      </c>
      <c r="H6270" s="1" t="s">
        <v>107</v>
      </c>
      <c r="I6270" s="1" t="s">
        <v>159</v>
      </c>
      <c r="K6270" s="1" t="str">
        <f>VLOOKUP(L6270,CW!C:D,2,FALSE)</f>
        <v>Jun'16</v>
      </c>
      <c r="L6270" s="1" t="str">
        <f t="shared" si="100"/>
        <v>23'16</v>
      </c>
      <c r="M6270" s="1" t="str">
        <f>VLOOKUP(K6270,CW!D:E,2,FALSE)</f>
        <v>Q1'16</v>
      </c>
    </row>
    <row r="6271" spans="1:13" ht="15" customHeight="1">
      <c r="A6271" s="2">
        <v>42528</v>
      </c>
      <c r="B6271" s="1" t="s">
        <v>4399</v>
      </c>
      <c r="C6271" s="1" t="s">
        <v>86</v>
      </c>
      <c r="D6271" s="1" t="s">
        <v>105</v>
      </c>
      <c r="E6271" s="1" t="s">
        <v>3532</v>
      </c>
      <c r="F6271" s="45" t="s">
        <v>158</v>
      </c>
      <c r="G6271" s="1">
        <v>2</v>
      </c>
      <c r="H6271" s="1" t="s">
        <v>107</v>
      </c>
      <c r="I6271" s="1" t="s">
        <v>159</v>
      </c>
      <c r="K6271" s="1" t="str">
        <f>VLOOKUP(L6271,CW!C:D,2,FALSE)</f>
        <v>Jun'16</v>
      </c>
      <c r="L6271" s="1" t="str">
        <f t="shared" si="100"/>
        <v>23'16</v>
      </c>
      <c r="M6271" s="1" t="str">
        <f>VLOOKUP(K6271,CW!D:E,2,FALSE)</f>
        <v>Q1'16</v>
      </c>
    </row>
    <row r="6272" spans="1:13" ht="15" customHeight="1">
      <c r="A6272" s="2">
        <v>42528</v>
      </c>
      <c r="B6272" s="1" t="s">
        <v>4400</v>
      </c>
      <c r="C6272" s="1" t="s">
        <v>86</v>
      </c>
      <c r="D6272" s="1" t="s">
        <v>105</v>
      </c>
      <c r="E6272" s="1" t="s">
        <v>3532</v>
      </c>
      <c r="F6272" s="45" t="s">
        <v>158</v>
      </c>
      <c r="G6272" s="1">
        <v>2</v>
      </c>
      <c r="H6272" s="1" t="s">
        <v>107</v>
      </c>
      <c r="I6272" s="1" t="s">
        <v>159</v>
      </c>
      <c r="K6272" s="1" t="str">
        <f>VLOOKUP(L6272,CW!C:D,2,FALSE)</f>
        <v>Jun'16</v>
      </c>
      <c r="L6272" s="1" t="str">
        <f t="shared" si="100"/>
        <v>23'16</v>
      </c>
      <c r="M6272" s="1" t="str">
        <f>VLOOKUP(K6272,CW!D:E,2,FALSE)</f>
        <v>Q1'16</v>
      </c>
    </row>
    <row r="6273" spans="1:13" ht="15" customHeight="1">
      <c r="A6273" s="2">
        <v>42528</v>
      </c>
      <c r="B6273" s="1" t="s">
        <v>4401</v>
      </c>
      <c r="C6273" s="1" t="s">
        <v>86</v>
      </c>
      <c r="D6273" s="1" t="s">
        <v>105</v>
      </c>
      <c r="E6273" s="1" t="s">
        <v>3532</v>
      </c>
      <c r="F6273" s="45" t="s">
        <v>158</v>
      </c>
      <c r="G6273" s="1">
        <v>4</v>
      </c>
      <c r="H6273" s="1" t="s">
        <v>107</v>
      </c>
      <c r="I6273" s="1" t="s">
        <v>159</v>
      </c>
      <c r="K6273" s="1" t="str">
        <f>VLOOKUP(L6273,CW!C:D,2,FALSE)</f>
        <v>Jun'16</v>
      </c>
      <c r="L6273" s="1" t="str">
        <f t="shared" si="100"/>
        <v>23'16</v>
      </c>
      <c r="M6273" s="1" t="str">
        <f>VLOOKUP(K6273,CW!D:E,2,FALSE)</f>
        <v>Q1'16</v>
      </c>
    </row>
    <row r="6274" spans="1:13" ht="30" customHeight="1">
      <c r="A6274" s="2">
        <v>42528</v>
      </c>
      <c r="B6274" s="1" t="s">
        <v>4402</v>
      </c>
      <c r="C6274" s="1" t="s">
        <v>86</v>
      </c>
      <c r="D6274" s="1" t="s">
        <v>105</v>
      </c>
      <c r="E6274" s="1" t="s">
        <v>3532</v>
      </c>
      <c r="F6274" s="98" t="s">
        <v>161</v>
      </c>
      <c r="G6274" s="1">
        <v>2</v>
      </c>
      <c r="H6274" s="1" t="s">
        <v>107</v>
      </c>
      <c r="I6274" s="1" t="s">
        <v>159</v>
      </c>
      <c r="K6274" s="1" t="str">
        <f>VLOOKUP(L6274,CW!C:D,2,FALSE)</f>
        <v>Jun'16</v>
      </c>
      <c r="L6274" s="1" t="str">
        <f t="shared" si="100"/>
        <v>23'16</v>
      </c>
      <c r="M6274" s="1" t="str">
        <f>VLOOKUP(K6274,CW!D:E,2,FALSE)</f>
        <v>Q1'16</v>
      </c>
    </row>
    <row r="6275" spans="1:13" ht="15" customHeight="1">
      <c r="A6275" s="2">
        <v>42528</v>
      </c>
      <c r="B6275" s="1" t="s">
        <v>4402</v>
      </c>
      <c r="C6275" s="1" t="s">
        <v>86</v>
      </c>
      <c r="D6275" s="1" t="s">
        <v>105</v>
      </c>
      <c r="E6275" s="1" t="s">
        <v>3532</v>
      </c>
      <c r="F6275" s="45" t="s">
        <v>158</v>
      </c>
      <c r="G6275" s="1">
        <v>5</v>
      </c>
      <c r="H6275" s="1" t="s">
        <v>107</v>
      </c>
      <c r="I6275" s="1" t="s">
        <v>159</v>
      </c>
      <c r="K6275" s="1" t="str">
        <f>VLOOKUP(L6275,CW!C:D,2,FALSE)</f>
        <v>Jun'16</v>
      </c>
      <c r="L6275" s="1" t="str">
        <f t="shared" si="100"/>
        <v>23'16</v>
      </c>
      <c r="M6275" s="1" t="str">
        <f>VLOOKUP(K6275,CW!D:E,2,FALSE)</f>
        <v>Q1'16</v>
      </c>
    </row>
    <row r="6276" spans="1:13" ht="15" customHeight="1">
      <c r="A6276" s="2">
        <v>42528</v>
      </c>
      <c r="B6276" s="1" t="s">
        <v>4403</v>
      </c>
      <c r="C6276" s="1" t="s">
        <v>86</v>
      </c>
      <c r="D6276" s="1" t="s">
        <v>105</v>
      </c>
      <c r="E6276" s="1" t="s">
        <v>3532</v>
      </c>
      <c r="F6276" s="45" t="s">
        <v>158</v>
      </c>
      <c r="G6276" s="1">
        <v>6</v>
      </c>
      <c r="H6276" s="1" t="s">
        <v>107</v>
      </c>
      <c r="I6276" s="1" t="s">
        <v>159</v>
      </c>
      <c r="K6276" s="1" t="str">
        <f>VLOOKUP(L6276,CW!C:D,2,FALSE)</f>
        <v>Jun'16</v>
      </c>
      <c r="L6276" s="1" t="str">
        <f t="shared" si="100"/>
        <v>23'16</v>
      </c>
      <c r="M6276" s="1" t="str">
        <f>VLOOKUP(K6276,CW!D:E,2,FALSE)</f>
        <v>Q1'16</v>
      </c>
    </row>
    <row r="6277" spans="1:13" ht="30" customHeight="1">
      <c r="A6277" s="2">
        <v>42528</v>
      </c>
      <c r="B6277" s="1" t="s">
        <v>4404</v>
      </c>
      <c r="C6277" s="1" t="s">
        <v>86</v>
      </c>
      <c r="D6277" s="1" t="s">
        <v>105</v>
      </c>
      <c r="E6277" s="1" t="s">
        <v>3532</v>
      </c>
      <c r="F6277" s="98" t="s">
        <v>160</v>
      </c>
      <c r="G6277" s="1">
        <v>1</v>
      </c>
      <c r="H6277" s="1" t="s">
        <v>107</v>
      </c>
      <c r="I6277" s="1" t="s">
        <v>159</v>
      </c>
      <c r="K6277" s="1" t="str">
        <f>VLOOKUP(L6277,CW!C:D,2,FALSE)</f>
        <v>Jun'16</v>
      </c>
      <c r="L6277" s="1" t="str">
        <f t="shared" si="100"/>
        <v>23'16</v>
      </c>
      <c r="M6277" s="1" t="str">
        <f>VLOOKUP(K6277,CW!D:E,2,FALSE)</f>
        <v>Q1'16</v>
      </c>
    </row>
    <row r="6278" spans="1:13" ht="30" customHeight="1">
      <c r="A6278" s="2">
        <v>42528</v>
      </c>
      <c r="B6278" s="1" t="s">
        <v>4404</v>
      </c>
      <c r="C6278" s="1" t="s">
        <v>86</v>
      </c>
      <c r="D6278" s="1" t="s">
        <v>105</v>
      </c>
      <c r="E6278" s="1" t="s">
        <v>3532</v>
      </c>
      <c r="F6278" s="98" t="s">
        <v>161</v>
      </c>
      <c r="G6278" s="1">
        <v>1</v>
      </c>
      <c r="H6278" s="1" t="s">
        <v>107</v>
      </c>
      <c r="I6278" s="1" t="s">
        <v>159</v>
      </c>
      <c r="K6278" s="1" t="str">
        <f>VLOOKUP(L6278,CW!C:D,2,FALSE)</f>
        <v>Jun'16</v>
      </c>
      <c r="L6278" s="1" t="str">
        <f t="shared" si="100"/>
        <v>23'16</v>
      </c>
      <c r="M6278" s="1" t="str">
        <f>VLOOKUP(K6278,CW!D:E,2,FALSE)</f>
        <v>Q1'16</v>
      </c>
    </row>
    <row r="6279" spans="1:13" ht="30" customHeight="1">
      <c r="A6279" s="2">
        <v>42528</v>
      </c>
      <c r="B6279" s="1" t="s">
        <v>4405</v>
      </c>
      <c r="C6279" s="1" t="s">
        <v>86</v>
      </c>
      <c r="D6279" s="1" t="s">
        <v>105</v>
      </c>
      <c r="E6279" s="1" t="s">
        <v>3532</v>
      </c>
      <c r="F6279" s="98" t="s">
        <v>160</v>
      </c>
      <c r="G6279" s="1">
        <v>1</v>
      </c>
      <c r="H6279" s="1" t="s">
        <v>107</v>
      </c>
      <c r="I6279" s="1" t="s">
        <v>159</v>
      </c>
      <c r="K6279" s="1" t="str">
        <f>VLOOKUP(L6279,CW!C:D,2,FALSE)</f>
        <v>Jun'16</v>
      </c>
      <c r="L6279" s="1" t="str">
        <f t="shared" si="100"/>
        <v>23'16</v>
      </c>
      <c r="M6279" s="1" t="str">
        <f>VLOOKUP(K6279,CW!D:E,2,FALSE)</f>
        <v>Q1'16</v>
      </c>
    </row>
    <row r="6280" spans="1:13" ht="15" customHeight="1">
      <c r="A6280" s="2">
        <v>42528</v>
      </c>
      <c r="B6280" s="1" t="s">
        <v>4405</v>
      </c>
      <c r="C6280" s="1" t="s">
        <v>86</v>
      </c>
      <c r="D6280" s="1" t="s">
        <v>105</v>
      </c>
      <c r="E6280" s="1" t="s">
        <v>3532</v>
      </c>
      <c r="F6280" s="45" t="s">
        <v>158</v>
      </c>
      <c r="G6280" s="1">
        <v>1</v>
      </c>
      <c r="H6280" s="1" t="s">
        <v>107</v>
      </c>
      <c r="I6280" s="1" t="s">
        <v>159</v>
      </c>
      <c r="K6280" s="1" t="str">
        <f>VLOOKUP(L6280,CW!C:D,2,FALSE)</f>
        <v>Jun'16</v>
      </c>
      <c r="L6280" s="1" t="str">
        <f t="shared" si="100"/>
        <v>23'16</v>
      </c>
      <c r="M6280" s="1" t="str">
        <f>VLOOKUP(K6280,CW!D:E,2,FALSE)</f>
        <v>Q1'16</v>
      </c>
    </row>
    <row r="6281" spans="1:13" ht="30" customHeight="1">
      <c r="A6281" s="2">
        <v>42528</v>
      </c>
      <c r="B6281" s="1" t="s">
        <v>4406</v>
      </c>
      <c r="C6281" s="1" t="s">
        <v>86</v>
      </c>
      <c r="D6281" s="1" t="s">
        <v>105</v>
      </c>
      <c r="E6281" s="1" t="s">
        <v>3532</v>
      </c>
      <c r="F6281" s="98" t="s">
        <v>161</v>
      </c>
      <c r="G6281" s="1">
        <v>1</v>
      </c>
      <c r="H6281" s="1" t="s">
        <v>107</v>
      </c>
      <c r="I6281" s="1" t="s">
        <v>159</v>
      </c>
      <c r="K6281" s="1" t="str">
        <f>VLOOKUP(L6281,CW!C:D,2,FALSE)</f>
        <v>Jun'16</v>
      </c>
      <c r="L6281" s="1" t="str">
        <f t="shared" si="100"/>
        <v>23'16</v>
      </c>
      <c r="M6281" s="1" t="str">
        <f>VLOOKUP(K6281,CW!D:E,2,FALSE)</f>
        <v>Q1'16</v>
      </c>
    </row>
    <row r="6282" spans="1:13" ht="15" customHeight="1">
      <c r="A6282" s="2">
        <v>42528</v>
      </c>
      <c r="B6282" s="1" t="s">
        <v>4407</v>
      </c>
      <c r="C6282" s="1" t="s">
        <v>86</v>
      </c>
      <c r="D6282" s="1" t="s">
        <v>105</v>
      </c>
      <c r="E6282" s="1" t="s">
        <v>3532</v>
      </c>
      <c r="F6282" s="45" t="s">
        <v>158</v>
      </c>
      <c r="G6282" s="1">
        <v>4</v>
      </c>
      <c r="H6282" s="1" t="s">
        <v>107</v>
      </c>
      <c r="I6282" s="1" t="s">
        <v>159</v>
      </c>
      <c r="K6282" s="1" t="str">
        <f>VLOOKUP(L6282,CW!C:D,2,FALSE)</f>
        <v>Jun'16</v>
      </c>
      <c r="L6282" s="1" t="str">
        <f t="shared" si="100"/>
        <v>23'16</v>
      </c>
      <c r="M6282" s="1" t="str">
        <f>VLOOKUP(K6282,CW!D:E,2,FALSE)</f>
        <v>Q1'16</v>
      </c>
    </row>
    <row r="6283" spans="1:13" ht="30" customHeight="1">
      <c r="A6283" s="2">
        <v>42528</v>
      </c>
      <c r="B6283" s="1" t="s">
        <v>4408</v>
      </c>
      <c r="C6283" s="1" t="s">
        <v>86</v>
      </c>
      <c r="D6283" s="1" t="s">
        <v>105</v>
      </c>
      <c r="E6283" s="1" t="s">
        <v>3532</v>
      </c>
      <c r="F6283" s="98" t="s">
        <v>161</v>
      </c>
      <c r="G6283" s="1">
        <v>1</v>
      </c>
      <c r="H6283" s="1" t="s">
        <v>107</v>
      </c>
      <c r="I6283" s="1" t="s">
        <v>159</v>
      </c>
      <c r="K6283" s="1" t="str">
        <f>VLOOKUP(L6283,CW!C:D,2,FALSE)</f>
        <v>Jun'16</v>
      </c>
      <c r="L6283" s="1" t="str">
        <f t="shared" si="100"/>
        <v>23'16</v>
      </c>
      <c r="M6283" s="1" t="str">
        <f>VLOOKUP(K6283,CW!D:E,2,FALSE)</f>
        <v>Q1'16</v>
      </c>
    </row>
    <row r="6284" spans="1:13" ht="15" customHeight="1">
      <c r="A6284" s="2">
        <v>42528</v>
      </c>
      <c r="B6284" s="1" t="s">
        <v>4408</v>
      </c>
      <c r="C6284" s="1" t="s">
        <v>86</v>
      </c>
      <c r="D6284" s="1" t="s">
        <v>105</v>
      </c>
      <c r="E6284" s="1" t="s">
        <v>3532</v>
      </c>
      <c r="F6284" s="45" t="s">
        <v>158</v>
      </c>
      <c r="G6284" s="1">
        <v>10</v>
      </c>
      <c r="H6284" s="1" t="s">
        <v>107</v>
      </c>
      <c r="I6284" s="1" t="s">
        <v>159</v>
      </c>
      <c r="K6284" s="1" t="str">
        <f>VLOOKUP(L6284,CW!C:D,2,FALSE)</f>
        <v>Jun'16</v>
      </c>
      <c r="L6284" s="1" t="str">
        <f t="shared" si="100"/>
        <v>23'16</v>
      </c>
      <c r="M6284" s="1" t="str">
        <f>VLOOKUP(K6284,CW!D:E,2,FALSE)</f>
        <v>Q1'16</v>
      </c>
    </row>
    <row r="6285" spans="1:13" ht="15" customHeight="1">
      <c r="A6285" s="2">
        <v>42528</v>
      </c>
      <c r="B6285" s="1" t="s">
        <v>4409</v>
      </c>
      <c r="C6285" s="1" t="s">
        <v>86</v>
      </c>
      <c r="D6285" s="1" t="s">
        <v>105</v>
      </c>
      <c r="E6285" s="1" t="s">
        <v>3532</v>
      </c>
      <c r="F6285" s="45" t="s">
        <v>158</v>
      </c>
      <c r="G6285" s="1">
        <v>7</v>
      </c>
      <c r="H6285" s="1" t="s">
        <v>107</v>
      </c>
      <c r="I6285" s="1" t="s">
        <v>159</v>
      </c>
      <c r="K6285" s="1" t="str">
        <f>VLOOKUP(L6285,CW!C:D,2,FALSE)</f>
        <v>Jun'16</v>
      </c>
      <c r="L6285" s="1" t="str">
        <f t="shared" si="100"/>
        <v>23'16</v>
      </c>
      <c r="M6285" s="1" t="str">
        <f>VLOOKUP(K6285,CW!D:E,2,FALSE)</f>
        <v>Q1'16</v>
      </c>
    </row>
    <row r="6286" spans="1:13" ht="15" customHeight="1">
      <c r="A6286" s="2">
        <v>42528</v>
      </c>
      <c r="B6286" s="1" t="s">
        <v>4409</v>
      </c>
      <c r="C6286" s="1" t="s">
        <v>86</v>
      </c>
      <c r="D6286" s="1" t="s">
        <v>105</v>
      </c>
      <c r="E6286" s="1" t="s">
        <v>3532</v>
      </c>
      <c r="F6286" s="45" t="s">
        <v>691</v>
      </c>
      <c r="G6286" s="1">
        <v>1</v>
      </c>
      <c r="H6286" s="1" t="s">
        <v>107</v>
      </c>
      <c r="I6286" s="1" t="s">
        <v>159</v>
      </c>
      <c r="K6286" s="1" t="str">
        <f>VLOOKUP(L6286,CW!C:D,2,FALSE)</f>
        <v>Jun'16</v>
      </c>
      <c r="L6286" s="1" t="str">
        <f t="shared" si="100"/>
        <v>23'16</v>
      </c>
      <c r="M6286" s="1" t="str">
        <f>VLOOKUP(K6286,CW!D:E,2,FALSE)</f>
        <v>Q1'16</v>
      </c>
    </row>
    <row r="6287" spans="1:13" ht="15" customHeight="1">
      <c r="A6287" s="2">
        <v>42528</v>
      </c>
      <c r="B6287" s="1" t="s">
        <v>4410</v>
      </c>
      <c r="C6287" s="1" t="s">
        <v>86</v>
      </c>
      <c r="D6287" s="1" t="s">
        <v>105</v>
      </c>
      <c r="E6287" s="1" t="s">
        <v>3532</v>
      </c>
      <c r="F6287" s="45" t="s">
        <v>158</v>
      </c>
      <c r="G6287" s="1">
        <v>6</v>
      </c>
      <c r="H6287" s="1" t="s">
        <v>107</v>
      </c>
      <c r="I6287" s="1" t="s">
        <v>159</v>
      </c>
      <c r="K6287" s="1" t="str">
        <f>VLOOKUP(L6287,CW!C:D,2,FALSE)</f>
        <v>Jun'16</v>
      </c>
      <c r="L6287" s="1" t="str">
        <f t="shared" si="100"/>
        <v>23'16</v>
      </c>
      <c r="M6287" s="1" t="str">
        <f>VLOOKUP(K6287,CW!D:E,2,FALSE)</f>
        <v>Q1'16</v>
      </c>
    </row>
    <row r="6288" spans="1:13" ht="15" customHeight="1">
      <c r="A6288" s="2">
        <v>42528</v>
      </c>
      <c r="B6288" s="1" t="s">
        <v>4411</v>
      </c>
      <c r="C6288" s="1" t="s">
        <v>480</v>
      </c>
      <c r="D6288" s="1" t="s">
        <v>105</v>
      </c>
      <c r="E6288" s="1" t="s">
        <v>3532</v>
      </c>
      <c r="F6288" s="45" t="s">
        <v>158</v>
      </c>
      <c r="G6288" s="1">
        <v>1</v>
      </c>
      <c r="H6288" s="1" t="s">
        <v>107</v>
      </c>
      <c r="I6288" s="1" t="s">
        <v>159</v>
      </c>
      <c r="K6288" s="1" t="str">
        <f>VLOOKUP(L6288,CW!C:D,2,FALSE)</f>
        <v>Jun'16</v>
      </c>
      <c r="L6288" s="1" t="str">
        <f t="shared" si="100"/>
        <v>23'16</v>
      </c>
      <c r="M6288" s="1" t="str">
        <f>VLOOKUP(K6288,CW!D:E,2,FALSE)</f>
        <v>Q1'16</v>
      </c>
    </row>
    <row r="6289" spans="1:13" ht="30" customHeight="1">
      <c r="A6289" s="2">
        <v>42528</v>
      </c>
      <c r="B6289" s="1" t="s">
        <v>4412</v>
      </c>
      <c r="C6289" s="1" t="s">
        <v>480</v>
      </c>
      <c r="D6289" s="1" t="s">
        <v>105</v>
      </c>
      <c r="E6289" s="1" t="s">
        <v>3532</v>
      </c>
      <c r="F6289" s="98" t="s">
        <v>161</v>
      </c>
      <c r="G6289" s="1">
        <v>1</v>
      </c>
      <c r="H6289" s="1" t="s">
        <v>107</v>
      </c>
      <c r="I6289" s="1" t="s">
        <v>159</v>
      </c>
      <c r="K6289" s="1" t="str">
        <f>VLOOKUP(L6289,CW!C:D,2,FALSE)</f>
        <v>Jun'16</v>
      </c>
      <c r="L6289" s="1" t="str">
        <f t="shared" si="100"/>
        <v>23'16</v>
      </c>
      <c r="M6289" s="1" t="str">
        <f>VLOOKUP(K6289,CW!D:E,2,FALSE)</f>
        <v>Q1'16</v>
      </c>
    </row>
    <row r="6290" spans="1:13" ht="30" customHeight="1">
      <c r="A6290" s="2">
        <v>42528</v>
      </c>
      <c r="B6290" s="1" t="s">
        <v>4413</v>
      </c>
      <c r="C6290" s="1" t="s">
        <v>108</v>
      </c>
      <c r="D6290" s="1" t="s">
        <v>105</v>
      </c>
      <c r="E6290" s="1" t="s">
        <v>3532</v>
      </c>
      <c r="F6290" s="98" t="s">
        <v>160</v>
      </c>
      <c r="G6290" s="1">
        <v>1</v>
      </c>
      <c r="H6290" s="1" t="s">
        <v>107</v>
      </c>
      <c r="I6290" s="1" t="s">
        <v>159</v>
      </c>
      <c r="K6290" s="1" t="str">
        <f>VLOOKUP(L6290,CW!C:D,2,FALSE)</f>
        <v>Jun'16</v>
      </c>
      <c r="L6290" s="1" t="str">
        <f t="shared" si="100"/>
        <v>23'16</v>
      </c>
      <c r="M6290" s="1" t="str">
        <f>VLOOKUP(K6290,CW!D:E,2,FALSE)</f>
        <v>Q1'16</v>
      </c>
    </row>
    <row r="6291" spans="1:13" ht="30" customHeight="1">
      <c r="A6291" s="2">
        <v>42529</v>
      </c>
      <c r="B6291" s="1" t="s">
        <v>4414</v>
      </c>
      <c r="C6291" s="1" t="s">
        <v>86</v>
      </c>
      <c r="D6291" s="1" t="s">
        <v>100</v>
      </c>
      <c r="E6291" s="1" t="s">
        <v>3532</v>
      </c>
      <c r="F6291" s="98" t="s">
        <v>160</v>
      </c>
      <c r="G6291" s="1">
        <v>1</v>
      </c>
      <c r="H6291" s="1" t="s">
        <v>107</v>
      </c>
      <c r="I6291" s="1" t="s">
        <v>159</v>
      </c>
      <c r="K6291" s="1" t="str">
        <f>VLOOKUP(L6291,CW!C:D,2,FALSE)</f>
        <v>Jun'16</v>
      </c>
      <c r="L6291" s="1" t="str">
        <f t="shared" si="100"/>
        <v>23'16</v>
      </c>
      <c r="M6291" s="1" t="str">
        <f>VLOOKUP(K6291,CW!D:E,2,FALSE)</f>
        <v>Q1'16</v>
      </c>
    </row>
    <row r="6292" spans="1:13" ht="15" customHeight="1">
      <c r="A6292" s="2">
        <v>42529</v>
      </c>
      <c r="B6292" s="1" t="s">
        <v>4415</v>
      </c>
      <c r="C6292" s="1" t="s">
        <v>86</v>
      </c>
      <c r="D6292" s="1" t="s">
        <v>100</v>
      </c>
      <c r="E6292" s="1" t="s">
        <v>3532</v>
      </c>
      <c r="F6292" s="45" t="s">
        <v>158</v>
      </c>
      <c r="G6292" s="1">
        <v>4</v>
      </c>
      <c r="H6292" s="1" t="s">
        <v>107</v>
      </c>
      <c r="I6292" s="1" t="s">
        <v>159</v>
      </c>
      <c r="K6292" s="1" t="str">
        <f>VLOOKUP(L6292,CW!C:D,2,FALSE)</f>
        <v>Jun'16</v>
      </c>
      <c r="L6292" s="1" t="str">
        <f t="shared" si="100"/>
        <v>23'16</v>
      </c>
      <c r="M6292" s="1" t="str">
        <f>VLOOKUP(K6292,CW!D:E,2,FALSE)</f>
        <v>Q1'16</v>
      </c>
    </row>
    <row r="6293" spans="1:13" ht="30" customHeight="1">
      <c r="A6293" s="2">
        <v>42529</v>
      </c>
      <c r="B6293" s="1" t="s">
        <v>4416</v>
      </c>
      <c r="C6293" s="1" t="s">
        <v>86</v>
      </c>
      <c r="D6293" s="1" t="s">
        <v>100</v>
      </c>
      <c r="E6293" s="1" t="s">
        <v>3532</v>
      </c>
      <c r="F6293" s="98" t="s">
        <v>160</v>
      </c>
      <c r="G6293" s="1">
        <v>1</v>
      </c>
      <c r="H6293" s="1" t="s">
        <v>107</v>
      </c>
      <c r="I6293" s="1" t="s">
        <v>159</v>
      </c>
      <c r="K6293" s="1" t="str">
        <f>VLOOKUP(L6293,CW!C:D,2,FALSE)</f>
        <v>Jun'16</v>
      </c>
      <c r="L6293" s="1" t="str">
        <f t="shared" si="100"/>
        <v>23'16</v>
      </c>
      <c r="M6293" s="1" t="str">
        <f>VLOOKUP(K6293,CW!D:E,2,FALSE)</f>
        <v>Q1'16</v>
      </c>
    </row>
    <row r="6294" spans="1:13" ht="30" customHeight="1">
      <c r="A6294" s="2">
        <v>42529</v>
      </c>
      <c r="B6294" s="1" t="s">
        <v>4416</v>
      </c>
      <c r="C6294" s="1" t="s">
        <v>86</v>
      </c>
      <c r="D6294" s="1" t="s">
        <v>100</v>
      </c>
      <c r="E6294" s="1" t="s">
        <v>3532</v>
      </c>
      <c r="F6294" s="98" t="s">
        <v>161</v>
      </c>
      <c r="G6294" s="1">
        <v>1</v>
      </c>
      <c r="H6294" s="1" t="s">
        <v>107</v>
      </c>
      <c r="I6294" s="1" t="s">
        <v>159</v>
      </c>
      <c r="K6294" s="1" t="str">
        <f>VLOOKUP(L6294,CW!C:D,2,FALSE)</f>
        <v>Jun'16</v>
      </c>
      <c r="L6294" s="1" t="str">
        <f t="shared" si="100"/>
        <v>23'16</v>
      </c>
      <c r="M6294" s="1" t="str">
        <f>VLOOKUP(K6294,CW!D:E,2,FALSE)</f>
        <v>Q1'16</v>
      </c>
    </row>
    <row r="6295" spans="1:13" ht="30" customHeight="1">
      <c r="A6295" s="2">
        <v>42529</v>
      </c>
      <c r="B6295" s="1" t="s">
        <v>4417</v>
      </c>
      <c r="C6295" s="1" t="s">
        <v>86</v>
      </c>
      <c r="D6295" s="1" t="s">
        <v>100</v>
      </c>
      <c r="E6295" s="1" t="s">
        <v>3532</v>
      </c>
      <c r="F6295" s="98" t="s">
        <v>160</v>
      </c>
      <c r="G6295" s="1">
        <v>1</v>
      </c>
      <c r="H6295" s="1" t="s">
        <v>107</v>
      </c>
      <c r="I6295" s="1" t="s">
        <v>159</v>
      </c>
      <c r="K6295" s="1" t="str">
        <f>VLOOKUP(L6295,CW!C:D,2,FALSE)</f>
        <v>Jun'16</v>
      </c>
      <c r="L6295" s="1" t="str">
        <f t="shared" si="100"/>
        <v>23'16</v>
      </c>
      <c r="M6295" s="1" t="str">
        <f>VLOOKUP(K6295,CW!D:E,2,FALSE)</f>
        <v>Q1'16</v>
      </c>
    </row>
    <row r="6296" spans="1:13" ht="15" customHeight="1">
      <c r="A6296" s="2">
        <v>42529</v>
      </c>
      <c r="B6296" s="1" t="s">
        <v>4417</v>
      </c>
      <c r="C6296" s="1" t="s">
        <v>86</v>
      </c>
      <c r="D6296" s="1" t="s">
        <v>100</v>
      </c>
      <c r="E6296" s="1" t="s">
        <v>3532</v>
      </c>
      <c r="F6296" s="45" t="s">
        <v>158</v>
      </c>
      <c r="G6296" s="1">
        <v>1</v>
      </c>
      <c r="H6296" s="1" t="s">
        <v>107</v>
      </c>
      <c r="I6296" s="1" t="s">
        <v>159</v>
      </c>
      <c r="K6296" s="1" t="str">
        <f>VLOOKUP(L6296,CW!C:D,2,FALSE)</f>
        <v>Jun'16</v>
      </c>
      <c r="L6296" s="1" t="str">
        <f t="shared" si="100"/>
        <v>23'16</v>
      </c>
      <c r="M6296" s="1" t="str">
        <f>VLOOKUP(K6296,CW!D:E,2,FALSE)</f>
        <v>Q1'16</v>
      </c>
    </row>
    <row r="6297" spans="1:13" ht="15" customHeight="1">
      <c r="A6297" s="2">
        <v>42529</v>
      </c>
      <c r="B6297" s="1" t="s">
        <v>4418</v>
      </c>
      <c r="C6297" s="1" t="s">
        <v>86</v>
      </c>
      <c r="D6297" s="1" t="s">
        <v>100</v>
      </c>
      <c r="E6297" s="1" t="s">
        <v>3532</v>
      </c>
      <c r="F6297" s="45" t="s">
        <v>158</v>
      </c>
      <c r="G6297" s="1">
        <v>1</v>
      </c>
      <c r="H6297" s="1" t="s">
        <v>107</v>
      </c>
      <c r="I6297" s="1" t="s">
        <v>159</v>
      </c>
      <c r="K6297" s="1" t="str">
        <f>VLOOKUP(L6297,CW!C:D,2,FALSE)</f>
        <v>Jun'16</v>
      </c>
      <c r="L6297" s="1" t="str">
        <f t="shared" si="100"/>
        <v>23'16</v>
      </c>
      <c r="M6297" s="1" t="str">
        <f>VLOOKUP(K6297,CW!D:E,2,FALSE)</f>
        <v>Q1'16</v>
      </c>
    </row>
    <row r="6298" spans="1:13" ht="15" customHeight="1">
      <c r="A6298" s="2">
        <v>42529</v>
      </c>
      <c r="B6298" s="1" t="s">
        <v>4419</v>
      </c>
      <c r="C6298" s="1" t="s">
        <v>86</v>
      </c>
      <c r="D6298" s="1" t="s">
        <v>100</v>
      </c>
      <c r="E6298" s="1" t="s">
        <v>3532</v>
      </c>
      <c r="F6298" s="45" t="s">
        <v>158</v>
      </c>
      <c r="G6298" s="1">
        <v>3</v>
      </c>
      <c r="H6298" s="1" t="s">
        <v>107</v>
      </c>
      <c r="I6298" s="1" t="s">
        <v>159</v>
      </c>
      <c r="K6298" s="1" t="str">
        <f>VLOOKUP(L6298,CW!C:D,2,FALSE)</f>
        <v>Jun'16</v>
      </c>
      <c r="L6298" s="1" t="str">
        <f t="shared" si="100"/>
        <v>23'16</v>
      </c>
      <c r="M6298" s="1" t="str">
        <f>VLOOKUP(K6298,CW!D:E,2,FALSE)</f>
        <v>Q1'16</v>
      </c>
    </row>
    <row r="6299" spans="1:13" ht="15" customHeight="1">
      <c r="A6299" s="2">
        <v>42529</v>
      </c>
      <c r="B6299" s="1" t="s">
        <v>4420</v>
      </c>
      <c r="C6299" s="1" t="s">
        <v>480</v>
      </c>
      <c r="D6299" s="1" t="s">
        <v>100</v>
      </c>
      <c r="E6299" s="1" t="s">
        <v>3532</v>
      </c>
      <c r="F6299" s="98" t="s">
        <v>4584</v>
      </c>
      <c r="G6299" s="1">
        <v>1</v>
      </c>
      <c r="H6299" s="1" t="s">
        <v>107</v>
      </c>
      <c r="I6299" s="1" t="s">
        <v>159</v>
      </c>
      <c r="K6299" s="1" t="str">
        <f>VLOOKUP(L6299,CW!C:D,2,FALSE)</f>
        <v>Jun'16</v>
      </c>
      <c r="L6299" s="1" t="str">
        <f t="shared" si="100"/>
        <v>23'16</v>
      </c>
      <c r="M6299" s="1" t="str">
        <f>VLOOKUP(K6299,CW!D:E,2,FALSE)</f>
        <v>Q1'16</v>
      </c>
    </row>
    <row r="6300" spans="1:13" ht="15" customHeight="1">
      <c r="A6300" s="2">
        <v>42529</v>
      </c>
      <c r="B6300" s="1" t="s">
        <v>4421</v>
      </c>
      <c r="C6300" s="1" t="s">
        <v>480</v>
      </c>
      <c r="D6300" s="1" t="s">
        <v>100</v>
      </c>
      <c r="E6300" s="1" t="s">
        <v>3532</v>
      </c>
      <c r="F6300" s="98" t="s">
        <v>4584</v>
      </c>
      <c r="G6300" s="1">
        <v>4</v>
      </c>
      <c r="H6300" s="1" t="s">
        <v>107</v>
      </c>
      <c r="I6300" s="1" t="s">
        <v>159</v>
      </c>
      <c r="K6300" s="1" t="str">
        <f>VLOOKUP(L6300,CW!C:D,2,FALSE)</f>
        <v>Jun'16</v>
      </c>
      <c r="L6300" s="1" t="str">
        <f t="shared" si="100"/>
        <v>23'16</v>
      </c>
      <c r="M6300" s="1" t="str">
        <f>VLOOKUP(K6300,CW!D:E,2,FALSE)</f>
        <v>Q1'16</v>
      </c>
    </row>
    <row r="6301" spans="1:13" ht="15" customHeight="1">
      <c r="A6301" s="2">
        <v>42529</v>
      </c>
      <c r="B6301" s="1" t="s">
        <v>4422</v>
      </c>
      <c r="C6301" s="1" t="s">
        <v>480</v>
      </c>
      <c r="D6301" s="1" t="s">
        <v>100</v>
      </c>
      <c r="E6301" s="1" t="s">
        <v>3532</v>
      </c>
      <c r="F6301" s="45" t="s">
        <v>158</v>
      </c>
      <c r="G6301" s="1">
        <v>1</v>
      </c>
      <c r="H6301" s="1" t="s">
        <v>107</v>
      </c>
      <c r="I6301" s="1" t="s">
        <v>159</v>
      </c>
      <c r="K6301" s="1" t="str">
        <f>VLOOKUP(L6301,CW!C:D,2,FALSE)</f>
        <v>Jun'16</v>
      </c>
      <c r="L6301" s="1" t="str">
        <f t="shared" si="100"/>
        <v>23'16</v>
      </c>
      <c r="M6301" s="1" t="str">
        <f>VLOOKUP(K6301,CW!D:E,2,FALSE)</f>
        <v>Q1'16</v>
      </c>
    </row>
    <row r="6302" spans="1:13" ht="15" customHeight="1">
      <c r="A6302" s="2">
        <v>42529</v>
      </c>
      <c r="B6302" s="1" t="s">
        <v>4422</v>
      </c>
      <c r="C6302" s="1" t="s">
        <v>480</v>
      </c>
      <c r="D6302" s="1" t="s">
        <v>100</v>
      </c>
      <c r="E6302" s="1" t="s">
        <v>3532</v>
      </c>
      <c r="F6302" s="98" t="s">
        <v>4584</v>
      </c>
      <c r="G6302" s="1">
        <v>6</v>
      </c>
      <c r="H6302" s="1" t="s">
        <v>107</v>
      </c>
      <c r="I6302" s="1" t="s">
        <v>159</v>
      </c>
      <c r="K6302" s="1" t="str">
        <f>VLOOKUP(L6302,CW!C:D,2,FALSE)</f>
        <v>Jun'16</v>
      </c>
      <c r="L6302" s="1" t="str">
        <f t="shared" si="100"/>
        <v>23'16</v>
      </c>
      <c r="M6302" s="1" t="str">
        <f>VLOOKUP(K6302,CW!D:E,2,FALSE)</f>
        <v>Q1'16</v>
      </c>
    </row>
    <row r="6303" spans="1:13" ht="30" customHeight="1">
      <c r="A6303" s="2">
        <v>42529</v>
      </c>
      <c r="B6303" s="1" t="s">
        <v>4423</v>
      </c>
      <c r="C6303" s="1" t="s">
        <v>288</v>
      </c>
      <c r="D6303" s="1" t="s">
        <v>100</v>
      </c>
      <c r="E6303" s="1" t="s">
        <v>3532</v>
      </c>
      <c r="F6303" s="98" t="s">
        <v>160</v>
      </c>
      <c r="G6303" s="1">
        <v>1</v>
      </c>
      <c r="H6303" s="1" t="s">
        <v>107</v>
      </c>
      <c r="I6303" s="1" t="s">
        <v>159</v>
      </c>
      <c r="K6303" s="1" t="str">
        <f>VLOOKUP(L6303,CW!C:D,2,FALSE)</f>
        <v>Jun'16</v>
      </c>
      <c r="L6303" s="1" t="str">
        <f t="shared" si="100"/>
        <v>23'16</v>
      </c>
      <c r="M6303" s="1" t="str">
        <f>VLOOKUP(K6303,CW!D:E,2,FALSE)</f>
        <v>Q1'16</v>
      </c>
    </row>
    <row r="6304" spans="1:13" ht="15" customHeight="1">
      <c r="A6304" s="2">
        <v>42529</v>
      </c>
      <c r="B6304" s="1" t="s">
        <v>4424</v>
      </c>
      <c r="C6304" s="1" t="s">
        <v>347</v>
      </c>
      <c r="D6304" s="1" t="s">
        <v>100</v>
      </c>
      <c r="E6304" s="1" t="s">
        <v>3532</v>
      </c>
      <c r="F6304" s="45" t="s">
        <v>158</v>
      </c>
      <c r="G6304" s="1">
        <v>1</v>
      </c>
      <c r="H6304" s="1" t="s">
        <v>107</v>
      </c>
      <c r="I6304" s="1" t="s">
        <v>159</v>
      </c>
      <c r="K6304" s="1" t="str">
        <f>VLOOKUP(L6304,CW!C:D,2,FALSE)</f>
        <v>Jun'16</v>
      </c>
      <c r="L6304" s="1" t="str">
        <f t="shared" si="100"/>
        <v>23'16</v>
      </c>
      <c r="M6304" s="1" t="str">
        <f>VLOOKUP(K6304,CW!D:E,2,FALSE)</f>
        <v>Q1'16</v>
      </c>
    </row>
    <row r="6305" spans="1:13" ht="15" customHeight="1">
      <c r="A6305" s="2">
        <v>42529</v>
      </c>
      <c r="B6305" s="1" t="s">
        <v>4425</v>
      </c>
      <c r="C6305" s="1" t="s">
        <v>72</v>
      </c>
      <c r="D6305" s="1" t="s">
        <v>100</v>
      </c>
      <c r="E6305" s="1" t="s">
        <v>3532</v>
      </c>
      <c r="F6305" s="45" t="s">
        <v>158</v>
      </c>
      <c r="G6305" s="1">
        <v>1</v>
      </c>
      <c r="H6305" s="1" t="s">
        <v>107</v>
      </c>
      <c r="I6305" s="1" t="s">
        <v>159</v>
      </c>
      <c r="K6305" s="1" t="str">
        <f>VLOOKUP(L6305,CW!C:D,2,FALSE)</f>
        <v>Jun'16</v>
      </c>
      <c r="L6305" s="1" t="str">
        <f t="shared" si="100"/>
        <v>23'16</v>
      </c>
      <c r="M6305" s="1" t="str">
        <f>VLOOKUP(K6305,CW!D:E,2,FALSE)</f>
        <v>Q1'16</v>
      </c>
    </row>
    <row r="6306" spans="1:13" ht="15" customHeight="1">
      <c r="A6306" s="2">
        <v>42529</v>
      </c>
      <c r="B6306" s="1" t="s">
        <v>4426</v>
      </c>
      <c r="C6306" s="1" t="s">
        <v>480</v>
      </c>
      <c r="D6306" s="1" t="s">
        <v>100</v>
      </c>
      <c r="E6306" s="1" t="s">
        <v>3532</v>
      </c>
      <c r="F6306" s="45" t="s">
        <v>158</v>
      </c>
      <c r="G6306" s="1">
        <v>11</v>
      </c>
      <c r="H6306" s="1" t="s">
        <v>107</v>
      </c>
      <c r="I6306" s="1" t="s">
        <v>159</v>
      </c>
      <c r="K6306" s="1" t="str">
        <f>VLOOKUP(L6306,CW!C:D,2,FALSE)</f>
        <v>Jun'16</v>
      </c>
      <c r="L6306" s="1" t="str">
        <f t="shared" si="100"/>
        <v>23'16</v>
      </c>
      <c r="M6306" s="1" t="str">
        <f>VLOOKUP(K6306,CW!D:E,2,FALSE)</f>
        <v>Q1'16</v>
      </c>
    </row>
    <row r="6307" spans="1:13" ht="30" customHeight="1">
      <c r="A6307" s="2">
        <v>42529</v>
      </c>
      <c r="B6307" s="1" t="s">
        <v>4427</v>
      </c>
      <c r="C6307" s="1" t="s">
        <v>86</v>
      </c>
      <c r="D6307" s="1" t="s">
        <v>100</v>
      </c>
      <c r="E6307" s="1" t="s">
        <v>3532</v>
      </c>
      <c r="F6307" s="98" t="s">
        <v>160</v>
      </c>
      <c r="G6307" s="1">
        <v>1</v>
      </c>
      <c r="H6307" s="1" t="s">
        <v>107</v>
      </c>
      <c r="I6307" s="1" t="s">
        <v>159</v>
      </c>
      <c r="K6307" s="1" t="str">
        <f>VLOOKUP(L6307,CW!C:D,2,FALSE)</f>
        <v>Jun'16</v>
      </c>
      <c r="L6307" s="1" t="str">
        <f t="shared" si="100"/>
        <v>23'16</v>
      </c>
      <c r="M6307" s="1" t="str">
        <f>VLOOKUP(K6307,CW!D:E,2,FALSE)</f>
        <v>Q1'16</v>
      </c>
    </row>
    <row r="6308" spans="1:13" ht="15" customHeight="1">
      <c r="A6308" s="2">
        <v>42529</v>
      </c>
      <c r="B6308" s="1" t="s">
        <v>4428</v>
      </c>
      <c r="C6308" s="1" t="s">
        <v>86</v>
      </c>
      <c r="D6308" s="1" t="s">
        <v>105</v>
      </c>
      <c r="E6308" s="1" t="s">
        <v>3532</v>
      </c>
      <c r="F6308" s="45" t="s">
        <v>158</v>
      </c>
      <c r="G6308" s="1">
        <v>1</v>
      </c>
      <c r="H6308" s="1" t="s">
        <v>107</v>
      </c>
      <c r="I6308" s="1" t="s">
        <v>159</v>
      </c>
      <c r="K6308" s="1" t="str">
        <f>VLOOKUP(L6308,CW!C:D,2,FALSE)</f>
        <v>Jun'16</v>
      </c>
      <c r="L6308" s="1" t="str">
        <f t="shared" si="100"/>
        <v>23'16</v>
      </c>
      <c r="M6308" s="1" t="str">
        <f>VLOOKUP(K6308,CW!D:E,2,FALSE)</f>
        <v>Q1'16</v>
      </c>
    </row>
    <row r="6309" spans="1:13" ht="15" customHeight="1">
      <c r="A6309" s="2">
        <v>42529</v>
      </c>
      <c r="B6309" s="1" t="s">
        <v>4429</v>
      </c>
      <c r="C6309" s="1" t="s">
        <v>86</v>
      </c>
      <c r="D6309" s="1" t="s">
        <v>105</v>
      </c>
      <c r="E6309" s="1" t="s">
        <v>3532</v>
      </c>
      <c r="F6309" s="45" t="s">
        <v>158</v>
      </c>
      <c r="G6309" s="1">
        <v>8</v>
      </c>
      <c r="H6309" s="1" t="s">
        <v>107</v>
      </c>
      <c r="I6309" s="1" t="s">
        <v>159</v>
      </c>
      <c r="K6309" s="1" t="str">
        <f>VLOOKUP(L6309,CW!C:D,2,FALSE)</f>
        <v>Jun'16</v>
      </c>
      <c r="L6309" s="1" t="str">
        <f t="shared" si="100"/>
        <v>23'16</v>
      </c>
      <c r="M6309" s="1" t="str">
        <f>VLOOKUP(K6309,CW!D:E,2,FALSE)</f>
        <v>Q1'16</v>
      </c>
    </row>
    <row r="6310" spans="1:13" ht="15" customHeight="1">
      <c r="A6310" s="2">
        <v>42529</v>
      </c>
      <c r="B6310" s="1" t="s">
        <v>4430</v>
      </c>
      <c r="C6310" s="1" t="s">
        <v>86</v>
      </c>
      <c r="D6310" s="1" t="s">
        <v>105</v>
      </c>
      <c r="E6310" s="1" t="s">
        <v>3532</v>
      </c>
      <c r="F6310" s="45" t="s">
        <v>158</v>
      </c>
      <c r="G6310" s="1">
        <v>3</v>
      </c>
      <c r="H6310" s="1" t="s">
        <v>107</v>
      </c>
      <c r="I6310" s="1" t="s">
        <v>159</v>
      </c>
      <c r="K6310" s="1" t="str">
        <f>VLOOKUP(L6310,CW!C:D,2,FALSE)</f>
        <v>Jun'16</v>
      </c>
      <c r="L6310" s="1" t="str">
        <f t="shared" si="100"/>
        <v>23'16</v>
      </c>
      <c r="M6310" s="1" t="str">
        <f>VLOOKUP(K6310,CW!D:E,2,FALSE)</f>
        <v>Q1'16</v>
      </c>
    </row>
    <row r="6311" spans="1:13" ht="15" customHeight="1">
      <c r="A6311" s="2">
        <v>42529</v>
      </c>
      <c r="B6311" s="1" t="s">
        <v>4430</v>
      </c>
      <c r="C6311" s="1" t="s">
        <v>86</v>
      </c>
      <c r="D6311" s="1" t="s">
        <v>105</v>
      </c>
      <c r="E6311" s="1" t="s">
        <v>3532</v>
      </c>
      <c r="F6311" s="98" t="s">
        <v>4584</v>
      </c>
      <c r="G6311" s="1">
        <v>2</v>
      </c>
      <c r="H6311" s="1" t="s">
        <v>107</v>
      </c>
      <c r="I6311" s="1" t="s">
        <v>159</v>
      </c>
      <c r="K6311" s="1" t="str">
        <f>VLOOKUP(L6311,CW!C:D,2,FALSE)</f>
        <v>Jun'16</v>
      </c>
      <c r="L6311" s="1" t="str">
        <f t="shared" si="100"/>
        <v>23'16</v>
      </c>
      <c r="M6311" s="1" t="str">
        <f>VLOOKUP(K6311,CW!D:E,2,FALSE)</f>
        <v>Q1'16</v>
      </c>
    </row>
    <row r="6312" spans="1:13" ht="15" customHeight="1">
      <c r="A6312" s="2">
        <v>42529</v>
      </c>
      <c r="B6312" s="1" t="s">
        <v>4431</v>
      </c>
      <c r="C6312" s="1" t="s">
        <v>86</v>
      </c>
      <c r="D6312" s="1" t="s">
        <v>105</v>
      </c>
      <c r="E6312" s="1" t="s">
        <v>3532</v>
      </c>
      <c r="F6312" s="45" t="s">
        <v>158</v>
      </c>
      <c r="G6312" s="1">
        <v>1</v>
      </c>
      <c r="H6312" s="1" t="s">
        <v>107</v>
      </c>
      <c r="I6312" s="1" t="s">
        <v>159</v>
      </c>
      <c r="K6312" s="1" t="str">
        <f>VLOOKUP(L6312,CW!C:D,2,FALSE)</f>
        <v>Jun'16</v>
      </c>
      <c r="L6312" s="1" t="str">
        <f t="shared" si="100"/>
        <v>23'16</v>
      </c>
      <c r="M6312" s="1" t="str">
        <f>VLOOKUP(K6312,CW!D:E,2,FALSE)</f>
        <v>Q1'16</v>
      </c>
    </row>
    <row r="6313" spans="1:13" ht="15" customHeight="1">
      <c r="A6313" s="2">
        <v>42529</v>
      </c>
      <c r="B6313" s="1" t="s">
        <v>4432</v>
      </c>
      <c r="C6313" s="1" t="s">
        <v>86</v>
      </c>
      <c r="D6313" s="1" t="s">
        <v>105</v>
      </c>
      <c r="E6313" s="1" t="s">
        <v>3532</v>
      </c>
      <c r="F6313" s="45" t="s">
        <v>158</v>
      </c>
      <c r="G6313" s="1">
        <v>6</v>
      </c>
      <c r="H6313" s="1" t="s">
        <v>107</v>
      </c>
      <c r="I6313" s="1" t="s">
        <v>159</v>
      </c>
      <c r="K6313" s="1" t="str">
        <f>VLOOKUP(L6313,CW!C:D,2,FALSE)</f>
        <v>Jun'16</v>
      </c>
      <c r="L6313" s="1" t="str">
        <f t="shared" si="100"/>
        <v>23'16</v>
      </c>
      <c r="M6313" s="1" t="str">
        <f>VLOOKUP(K6313,CW!D:E,2,FALSE)</f>
        <v>Q1'16</v>
      </c>
    </row>
    <row r="6314" spans="1:13" ht="15" customHeight="1">
      <c r="A6314" s="2">
        <v>42529</v>
      </c>
      <c r="B6314" s="1" t="s">
        <v>4432</v>
      </c>
      <c r="C6314" s="1" t="s">
        <v>86</v>
      </c>
      <c r="D6314" s="1" t="s">
        <v>105</v>
      </c>
      <c r="E6314" s="1" t="s">
        <v>3532</v>
      </c>
      <c r="F6314" s="98" t="s">
        <v>4584</v>
      </c>
      <c r="G6314" s="1">
        <v>1</v>
      </c>
      <c r="H6314" s="1" t="s">
        <v>107</v>
      </c>
      <c r="I6314" s="1" t="s">
        <v>159</v>
      </c>
      <c r="K6314" s="1" t="str">
        <f>VLOOKUP(L6314,CW!C:D,2,FALSE)</f>
        <v>Jun'16</v>
      </c>
      <c r="L6314" s="1" t="str">
        <f t="shared" si="100"/>
        <v>23'16</v>
      </c>
      <c r="M6314" s="1" t="str">
        <f>VLOOKUP(K6314,CW!D:E,2,FALSE)</f>
        <v>Q1'16</v>
      </c>
    </row>
    <row r="6315" spans="1:13" ht="15" customHeight="1">
      <c r="A6315" s="2">
        <v>42529</v>
      </c>
      <c r="B6315" s="1" t="s">
        <v>4433</v>
      </c>
      <c r="C6315" s="1" t="s">
        <v>86</v>
      </c>
      <c r="D6315" s="1" t="s">
        <v>105</v>
      </c>
      <c r="E6315" s="1" t="s">
        <v>3532</v>
      </c>
      <c r="F6315" s="45" t="s">
        <v>158</v>
      </c>
      <c r="G6315" s="1">
        <v>7</v>
      </c>
      <c r="H6315" s="1" t="s">
        <v>107</v>
      </c>
      <c r="I6315" s="1" t="s">
        <v>159</v>
      </c>
      <c r="K6315" s="1" t="str">
        <f>VLOOKUP(L6315,CW!C:D,2,FALSE)</f>
        <v>Jun'16</v>
      </c>
      <c r="L6315" s="1" t="str">
        <f t="shared" si="100"/>
        <v>23'16</v>
      </c>
      <c r="M6315" s="1" t="str">
        <f>VLOOKUP(K6315,CW!D:E,2,FALSE)</f>
        <v>Q1'16</v>
      </c>
    </row>
    <row r="6316" spans="1:13" ht="15" customHeight="1">
      <c r="A6316" s="2">
        <v>42529</v>
      </c>
      <c r="B6316" s="1" t="s">
        <v>4433</v>
      </c>
      <c r="C6316" s="1" t="s">
        <v>86</v>
      </c>
      <c r="D6316" s="1" t="s">
        <v>105</v>
      </c>
      <c r="E6316" s="1" t="s">
        <v>3532</v>
      </c>
      <c r="F6316" s="98" t="s">
        <v>4584</v>
      </c>
      <c r="G6316" s="1">
        <v>1</v>
      </c>
      <c r="H6316" s="1" t="s">
        <v>107</v>
      </c>
      <c r="I6316" s="1" t="s">
        <v>159</v>
      </c>
      <c r="K6316" s="1" t="str">
        <f>VLOOKUP(L6316,CW!C:D,2,FALSE)</f>
        <v>Jun'16</v>
      </c>
      <c r="L6316" s="1" t="str">
        <f t="shared" si="100"/>
        <v>23'16</v>
      </c>
      <c r="M6316" s="1" t="str">
        <f>VLOOKUP(K6316,CW!D:E,2,FALSE)</f>
        <v>Q1'16</v>
      </c>
    </row>
    <row r="6317" spans="1:13" ht="15" customHeight="1">
      <c r="A6317" s="2">
        <v>42529</v>
      </c>
      <c r="B6317" s="1" t="s">
        <v>4434</v>
      </c>
      <c r="C6317" s="1" t="s">
        <v>72</v>
      </c>
      <c r="D6317" s="1" t="s">
        <v>105</v>
      </c>
      <c r="E6317" s="1" t="s">
        <v>3532</v>
      </c>
      <c r="F6317" s="45" t="s">
        <v>158</v>
      </c>
      <c r="G6317" s="1">
        <v>1</v>
      </c>
      <c r="H6317" s="1" t="s">
        <v>107</v>
      </c>
      <c r="I6317" s="1" t="s">
        <v>159</v>
      </c>
      <c r="K6317" s="1" t="str">
        <f>VLOOKUP(L6317,CW!C:D,2,FALSE)</f>
        <v>Jun'16</v>
      </c>
      <c r="L6317" s="1" t="str">
        <f t="shared" si="100"/>
        <v>23'16</v>
      </c>
      <c r="M6317" s="1" t="str">
        <f>VLOOKUP(K6317,CW!D:E,2,FALSE)</f>
        <v>Q1'16</v>
      </c>
    </row>
    <row r="6318" spans="1:13" ht="15" customHeight="1">
      <c r="A6318" s="2">
        <v>42529</v>
      </c>
      <c r="B6318" s="1" t="s">
        <v>4435</v>
      </c>
      <c r="C6318" s="1" t="s">
        <v>347</v>
      </c>
      <c r="D6318" s="1" t="s">
        <v>4347</v>
      </c>
      <c r="E6318" s="1" t="s">
        <v>3532</v>
      </c>
      <c r="F6318" s="45" t="s">
        <v>158</v>
      </c>
      <c r="G6318" s="1">
        <v>1</v>
      </c>
      <c r="H6318" s="1" t="s">
        <v>107</v>
      </c>
      <c r="I6318" s="1" t="s">
        <v>159</v>
      </c>
      <c r="K6318" s="1" t="str">
        <f>VLOOKUP(L6318,CW!C:D,2,FALSE)</f>
        <v>Jun'16</v>
      </c>
      <c r="L6318" s="1" t="str">
        <f t="shared" si="100"/>
        <v>23'16</v>
      </c>
      <c r="M6318" s="1" t="str">
        <f>VLOOKUP(K6318,CW!D:E,2,FALSE)</f>
        <v>Q1'16</v>
      </c>
    </row>
    <row r="6319" spans="1:13" ht="15" customHeight="1">
      <c r="A6319" s="2">
        <v>42529</v>
      </c>
      <c r="B6319" s="1" t="s">
        <v>4436</v>
      </c>
      <c r="C6319" s="1" t="s">
        <v>86</v>
      </c>
      <c r="D6319" s="1" t="s">
        <v>4347</v>
      </c>
      <c r="E6319" s="1" t="s">
        <v>3532</v>
      </c>
      <c r="F6319" s="45" t="s">
        <v>158</v>
      </c>
      <c r="G6319" s="1">
        <v>2</v>
      </c>
      <c r="H6319" s="1" t="s">
        <v>107</v>
      </c>
      <c r="I6319" s="1" t="s">
        <v>159</v>
      </c>
      <c r="K6319" s="1" t="str">
        <f>VLOOKUP(L6319,CW!C:D,2,FALSE)</f>
        <v>Jun'16</v>
      </c>
      <c r="L6319" s="1" t="str">
        <f t="shared" si="100"/>
        <v>23'16</v>
      </c>
      <c r="M6319" s="1" t="str">
        <f>VLOOKUP(K6319,CW!D:E,2,FALSE)</f>
        <v>Q1'16</v>
      </c>
    </row>
    <row r="6320" spans="1:13" ht="15" customHeight="1">
      <c r="A6320" s="2">
        <v>42529</v>
      </c>
      <c r="B6320" s="1" t="s">
        <v>4437</v>
      </c>
      <c r="C6320" s="1" t="s">
        <v>347</v>
      </c>
      <c r="D6320" s="1" t="s">
        <v>4347</v>
      </c>
      <c r="E6320" s="1" t="s">
        <v>3532</v>
      </c>
      <c r="F6320" s="45" t="s">
        <v>158</v>
      </c>
      <c r="G6320" s="1">
        <v>1</v>
      </c>
      <c r="H6320" s="1" t="s">
        <v>107</v>
      </c>
      <c r="I6320" s="1" t="s">
        <v>159</v>
      </c>
      <c r="K6320" s="1" t="str">
        <f>VLOOKUP(L6320,CW!C:D,2,FALSE)</f>
        <v>Jun'16</v>
      </c>
      <c r="L6320" s="1" t="str">
        <f t="shared" si="100"/>
        <v>23'16</v>
      </c>
      <c r="M6320" s="1" t="str">
        <f>VLOOKUP(K6320,CW!D:E,2,FALSE)</f>
        <v>Q1'16</v>
      </c>
    </row>
    <row r="6321" spans="1:13" ht="15" customHeight="1">
      <c r="A6321" s="2">
        <v>42529</v>
      </c>
      <c r="B6321" s="1" t="s">
        <v>4437</v>
      </c>
      <c r="C6321" s="1" t="s">
        <v>347</v>
      </c>
      <c r="D6321" s="1" t="s">
        <v>4347</v>
      </c>
      <c r="E6321" s="1" t="s">
        <v>3532</v>
      </c>
      <c r="F6321" s="98" t="s">
        <v>4584</v>
      </c>
      <c r="G6321" s="1">
        <v>1</v>
      </c>
      <c r="H6321" s="1" t="s">
        <v>107</v>
      </c>
      <c r="I6321" s="1" t="s">
        <v>159</v>
      </c>
      <c r="K6321" s="1" t="str">
        <f>VLOOKUP(L6321,CW!C:D,2,FALSE)</f>
        <v>Jun'16</v>
      </c>
      <c r="L6321" s="1" t="str">
        <f t="shared" si="100"/>
        <v>23'16</v>
      </c>
      <c r="M6321" s="1" t="str">
        <f>VLOOKUP(K6321,CW!D:E,2,FALSE)</f>
        <v>Q1'16</v>
      </c>
    </row>
    <row r="6322" spans="1:13" ht="15" customHeight="1">
      <c r="A6322" s="2">
        <v>42529</v>
      </c>
      <c r="B6322" s="1" t="s">
        <v>4437</v>
      </c>
      <c r="C6322" s="1" t="s">
        <v>347</v>
      </c>
      <c r="D6322" s="1" t="s">
        <v>4347</v>
      </c>
      <c r="E6322" s="1" t="s">
        <v>3532</v>
      </c>
      <c r="F6322" s="45" t="s">
        <v>691</v>
      </c>
      <c r="G6322" s="1">
        <v>1</v>
      </c>
      <c r="H6322" s="1" t="s">
        <v>107</v>
      </c>
      <c r="I6322" s="1" t="s">
        <v>159</v>
      </c>
      <c r="K6322" s="1" t="str">
        <f>VLOOKUP(L6322,CW!C:D,2,FALSE)</f>
        <v>Jun'16</v>
      </c>
      <c r="L6322" s="1" t="str">
        <f t="shared" si="100"/>
        <v>23'16</v>
      </c>
      <c r="M6322" s="1" t="str">
        <f>VLOOKUP(K6322,CW!D:E,2,FALSE)</f>
        <v>Q1'16</v>
      </c>
    </row>
    <row r="6323" spans="1:13" ht="30" customHeight="1">
      <c r="A6323" s="2">
        <v>42529</v>
      </c>
      <c r="B6323" s="1" t="s">
        <v>4438</v>
      </c>
      <c r="C6323" s="1" t="s">
        <v>347</v>
      </c>
      <c r="D6323" s="1" t="s">
        <v>4347</v>
      </c>
      <c r="E6323" s="1" t="s">
        <v>3532</v>
      </c>
      <c r="F6323" s="98" t="s">
        <v>161</v>
      </c>
      <c r="G6323" s="1">
        <v>1</v>
      </c>
      <c r="H6323" s="1" t="s">
        <v>107</v>
      </c>
      <c r="I6323" s="1" t="s">
        <v>159</v>
      </c>
      <c r="K6323" s="1" t="str">
        <f>VLOOKUP(L6323,CW!C:D,2,FALSE)</f>
        <v>Jun'16</v>
      </c>
      <c r="L6323" s="1" t="str">
        <f t="shared" si="100"/>
        <v>23'16</v>
      </c>
      <c r="M6323" s="1" t="str">
        <f>VLOOKUP(K6323,CW!D:E,2,FALSE)</f>
        <v>Q1'16</v>
      </c>
    </row>
    <row r="6324" spans="1:13" ht="15" customHeight="1">
      <c r="A6324" s="2">
        <v>42529</v>
      </c>
      <c r="B6324" s="1" t="s">
        <v>4438</v>
      </c>
      <c r="C6324" s="1" t="s">
        <v>347</v>
      </c>
      <c r="D6324" s="1" t="s">
        <v>4347</v>
      </c>
      <c r="E6324" s="1" t="s">
        <v>3532</v>
      </c>
      <c r="F6324" s="45" t="s">
        <v>691</v>
      </c>
      <c r="G6324" s="1">
        <v>1</v>
      </c>
      <c r="H6324" s="1" t="s">
        <v>107</v>
      </c>
      <c r="I6324" s="1" t="s">
        <v>159</v>
      </c>
      <c r="K6324" s="1" t="str">
        <f>VLOOKUP(L6324,CW!C:D,2,FALSE)</f>
        <v>Jun'16</v>
      </c>
      <c r="L6324" s="1" t="str">
        <f t="shared" si="100"/>
        <v>23'16</v>
      </c>
      <c r="M6324" s="1" t="str">
        <f>VLOOKUP(K6324,CW!D:E,2,FALSE)</f>
        <v>Q1'16</v>
      </c>
    </row>
    <row r="6325" spans="1:13" ht="15" customHeight="1">
      <c r="A6325" s="2">
        <v>42529</v>
      </c>
      <c r="B6325" s="1" t="s">
        <v>4439</v>
      </c>
      <c r="C6325" s="1" t="s">
        <v>86</v>
      </c>
      <c r="D6325" s="1" t="s">
        <v>4347</v>
      </c>
      <c r="E6325" s="1" t="s">
        <v>3532</v>
      </c>
      <c r="F6325" s="45" t="s">
        <v>158</v>
      </c>
      <c r="G6325" s="1">
        <v>5</v>
      </c>
      <c r="H6325" s="1" t="s">
        <v>107</v>
      </c>
      <c r="I6325" s="1" t="s">
        <v>159</v>
      </c>
      <c r="K6325" s="1" t="str">
        <f>VLOOKUP(L6325,CW!C:D,2,FALSE)</f>
        <v>Jun'16</v>
      </c>
      <c r="L6325" s="1" t="str">
        <f t="shared" si="100"/>
        <v>23'16</v>
      </c>
      <c r="M6325" s="1" t="str">
        <f>VLOOKUP(K6325,CW!D:E,2,FALSE)</f>
        <v>Q1'16</v>
      </c>
    </row>
    <row r="6326" spans="1:13" ht="15" customHeight="1">
      <c r="A6326" s="2">
        <v>42529</v>
      </c>
      <c r="B6326" s="1" t="s">
        <v>4439</v>
      </c>
      <c r="C6326" s="1" t="s">
        <v>86</v>
      </c>
      <c r="D6326" s="1" t="s">
        <v>4347</v>
      </c>
      <c r="E6326" s="1" t="s">
        <v>3532</v>
      </c>
      <c r="F6326" s="98" t="s">
        <v>4584</v>
      </c>
      <c r="G6326" s="1">
        <v>1</v>
      </c>
      <c r="H6326" s="1" t="s">
        <v>107</v>
      </c>
      <c r="I6326" s="1" t="s">
        <v>159</v>
      </c>
      <c r="K6326" s="1" t="str">
        <f>VLOOKUP(L6326,CW!C:D,2,FALSE)</f>
        <v>Jun'16</v>
      </c>
      <c r="L6326" s="1" t="str">
        <f t="shared" si="100"/>
        <v>23'16</v>
      </c>
      <c r="M6326" s="1" t="str">
        <f>VLOOKUP(K6326,CW!D:E,2,FALSE)</f>
        <v>Q1'16</v>
      </c>
    </row>
    <row r="6327" spans="1:13" ht="30" customHeight="1">
      <c r="A6327" s="2">
        <v>42529</v>
      </c>
      <c r="B6327" s="1" t="s">
        <v>4440</v>
      </c>
      <c r="C6327" s="1" t="s">
        <v>86</v>
      </c>
      <c r="D6327" s="1" t="s">
        <v>4347</v>
      </c>
      <c r="E6327" s="1" t="s">
        <v>3532</v>
      </c>
      <c r="F6327" s="98" t="s">
        <v>160</v>
      </c>
      <c r="G6327" s="1">
        <v>1</v>
      </c>
      <c r="H6327" s="1" t="s">
        <v>107</v>
      </c>
      <c r="I6327" s="1" t="s">
        <v>159</v>
      </c>
      <c r="K6327" s="1" t="str">
        <f>VLOOKUP(L6327,CW!C:D,2,FALSE)</f>
        <v>Jun'16</v>
      </c>
      <c r="L6327" s="1" t="str">
        <f t="shared" si="100"/>
        <v>23'16</v>
      </c>
      <c r="M6327" s="1" t="str">
        <f>VLOOKUP(K6327,CW!D:E,2,FALSE)</f>
        <v>Q1'16</v>
      </c>
    </row>
    <row r="6328" spans="1:13" ht="15" customHeight="1">
      <c r="A6328" s="2">
        <v>42529</v>
      </c>
      <c r="B6328" s="1" t="s">
        <v>4440</v>
      </c>
      <c r="C6328" s="1" t="s">
        <v>86</v>
      </c>
      <c r="D6328" s="1" t="s">
        <v>4347</v>
      </c>
      <c r="E6328" s="1" t="s">
        <v>3532</v>
      </c>
      <c r="F6328" s="45" t="s">
        <v>158</v>
      </c>
      <c r="G6328" s="1">
        <v>2</v>
      </c>
      <c r="H6328" s="1" t="s">
        <v>107</v>
      </c>
      <c r="I6328" s="1" t="s">
        <v>159</v>
      </c>
      <c r="K6328" s="1" t="str">
        <f>VLOOKUP(L6328,CW!C:D,2,FALSE)</f>
        <v>Jun'16</v>
      </c>
      <c r="L6328" s="1" t="str">
        <f t="shared" si="100"/>
        <v>23'16</v>
      </c>
      <c r="M6328" s="1" t="str">
        <f>VLOOKUP(K6328,CW!D:E,2,FALSE)</f>
        <v>Q1'16</v>
      </c>
    </row>
    <row r="6329" spans="1:13" ht="15" customHeight="1">
      <c r="A6329" s="2">
        <v>42529</v>
      </c>
      <c r="B6329" s="1" t="s">
        <v>4440</v>
      </c>
      <c r="C6329" s="1" t="s">
        <v>86</v>
      </c>
      <c r="D6329" s="1" t="s">
        <v>4347</v>
      </c>
      <c r="E6329" s="1" t="s">
        <v>3532</v>
      </c>
      <c r="F6329" s="45" t="s">
        <v>691</v>
      </c>
      <c r="G6329" s="1">
        <v>1</v>
      </c>
      <c r="H6329" s="1" t="s">
        <v>107</v>
      </c>
      <c r="I6329" s="1" t="s">
        <v>159</v>
      </c>
      <c r="K6329" s="1" t="str">
        <f>VLOOKUP(L6329,CW!C:D,2,FALSE)</f>
        <v>Jun'16</v>
      </c>
      <c r="L6329" s="1" t="str">
        <f t="shared" si="100"/>
        <v>23'16</v>
      </c>
      <c r="M6329" s="1" t="str">
        <f>VLOOKUP(K6329,CW!D:E,2,FALSE)</f>
        <v>Q1'16</v>
      </c>
    </row>
    <row r="6330" spans="1:13" ht="30" customHeight="1">
      <c r="A6330" s="2">
        <v>42529</v>
      </c>
      <c r="B6330" s="1" t="s">
        <v>4441</v>
      </c>
      <c r="C6330" s="1" t="s">
        <v>267</v>
      </c>
      <c r="D6330" s="1" t="s">
        <v>100</v>
      </c>
      <c r="E6330" s="1" t="s">
        <v>3532</v>
      </c>
      <c r="F6330" s="98" t="s">
        <v>160</v>
      </c>
      <c r="G6330" s="1">
        <v>1</v>
      </c>
      <c r="H6330" s="1" t="s">
        <v>107</v>
      </c>
      <c r="I6330" s="1" t="s">
        <v>159</v>
      </c>
      <c r="K6330" s="1" t="str">
        <f>VLOOKUP(L6330,CW!C:D,2,FALSE)</f>
        <v>Jun'16</v>
      </c>
      <c r="L6330" s="1" t="str">
        <f t="shared" si="100"/>
        <v>23'16</v>
      </c>
      <c r="M6330" s="1" t="str">
        <f>VLOOKUP(K6330,CW!D:E,2,FALSE)</f>
        <v>Q1'16</v>
      </c>
    </row>
    <row r="6331" spans="1:13" ht="15" customHeight="1">
      <c r="A6331" s="2">
        <v>42529</v>
      </c>
      <c r="B6331" s="1" t="s">
        <v>4441</v>
      </c>
      <c r="C6331" s="1" t="s">
        <v>267</v>
      </c>
      <c r="D6331" s="1" t="s">
        <v>100</v>
      </c>
      <c r="E6331" s="1" t="s">
        <v>3532</v>
      </c>
      <c r="F6331" s="45" t="s">
        <v>158</v>
      </c>
      <c r="G6331" s="1">
        <v>1</v>
      </c>
      <c r="H6331" s="1" t="s">
        <v>107</v>
      </c>
      <c r="I6331" s="1" t="s">
        <v>159</v>
      </c>
      <c r="K6331" s="1" t="str">
        <f>VLOOKUP(L6331,CW!C:D,2,FALSE)</f>
        <v>Jun'16</v>
      </c>
      <c r="L6331" s="1" t="str">
        <f t="shared" ref="L6331:L6394" si="101">CONCATENATE(WEEKNUM(A6331,21),"'",TEXT(A6331,"yy"))</f>
        <v>23'16</v>
      </c>
      <c r="M6331" s="1" t="str">
        <f>VLOOKUP(K6331,CW!D:E,2,FALSE)</f>
        <v>Q1'16</v>
      </c>
    </row>
    <row r="6332" spans="1:13" ht="15" customHeight="1">
      <c r="A6332" s="2">
        <v>42529</v>
      </c>
      <c r="B6332" s="1" t="s">
        <v>4441</v>
      </c>
      <c r="C6332" s="1" t="s">
        <v>267</v>
      </c>
      <c r="D6332" s="1" t="s">
        <v>100</v>
      </c>
      <c r="E6332" s="1" t="s">
        <v>3532</v>
      </c>
      <c r="F6332" s="98" t="s">
        <v>4584</v>
      </c>
      <c r="G6332" s="1">
        <v>2</v>
      </c>
      <c r="H6332" s="1" t="s">
        <v>107</v>
      </c>
      <c r="I6332" s="1" t="s">
        <v>159</v>
      </c>
      <c r="K6332" s="1" t="str">
        <f>VLOOKUP(L6332,CW!C:D,2,FALSE)</f>
        <v>Jun'16</v>
      </c>
      <c r="L6332" s="1" t="str">
        <f t="shared" si="101"/>
        <v>23'16</v>
      </c>
      <c r="M6332" s="1" t="str">
        <f>VLOOKUP(K6332,CW!D:E,2,FALSE)</f>
        <v>Q1'16</v>
      </c>
    </row>
    <row r="6333" spans="1:13" ht="15" customHeight="1">
      <c r="A6333" s="2">
        <v>42529</v>
      </c>
      <c r="B6333" s="1" t="s">
        <v>4442</v>
      </c>
      <c r="C6333" s="1" t="s">
        <v>347</v>
      </c>
      <c r="D6333" s="1" t="s">
        <v>100</v>
      </c>
      <c r="E6333" s="1" t="s">
        <v>3532</v>
      </c>
      <c r="F6333" s="98" t="s">
        <v>4584</v>
      </c>
      <c r="G6333" s="1">
        <v>1</v>
      </c>
      <c r="H6333" s="1" t="s">
        <v>107</v>
      </c>
      <c r="I6333" s="1" t="s">
        <v>159</v>
      </c>
      <c r="K6333" s="1" t="str">
        <f>VLOOKUP(L6333,CW!C:D,2,FALSE)</f>
        <v>Jun'16</v>
      </c>
      <c r="L6333" s="1" t="str">
        <f t="shared" si="101"/>
        <v>23'16</v>
      </c>
      <c r="M6333" s="1" t="str">
        <f>VLOOKUP(K6333,CW!D:E,2,FALSE)</f>
        <v>Q1'16</v>
      </c>
    </row>
    <row r="6334" spans="1:13" ht="15" customHeight="1">
      <c r="A6334" s="2">
        <v>42530</v>
      </c>
      <c r="B6334" s="1" t="s">
        <v>4443</v>
      </c>
      <c r="C6334" s="1" t="s">
        <v>347</v>
      </c>
      <c r="D6334" s="1" t="s">
        <v>100</v>
      </c>
      <c r="E6334" s="1" t="s">
        <v>3532</v>
      </c>
      <c r="F6334" s="98" t="s">
        <v>4584</v>
      </c>
      <c r="G6334" s="1">
        <v>1</v>
      </c>
      <c r="H6334" s="1" t="s">
        <v>107</v>
      </c>
      <c r="I6334" s="1" t="s">
        <v>159</v>
      </c>
      <c r="K6334" s="1" t="str">
        <f>VLOOKUP(L6334,CW!C:D,2,FALSE)</f>
        <v>Jun'16</v>
      </c>
      <c r="L6334" s="1" t="str">
        <f t="shared" si="101"/>
        <v>23'16</v>
      </c>
      <c r="M6334" s="1" t="str">
        <f>VLOOKUP(K6334,CW!D:E,2,FALSE)</f>
        <v>Q1'16</v>
      </c>
    </row>
    <row r="6335" spans="1:13" ht="30" customHeight="1">
      <c r="A6335" s="2">
        <v>42530</v>
      </c>
      <c r="B6335" s="1" t="s">
        <v>4444</v>
      </c>
      <c r="C6335" s="1" t="s">
        <v>480</v>
      </c>
      <c r="D6335" s="1" t="s">
        <v>100</v>
      </c>
      <c r="E6335" s="1" t="s">
        <v>3532</v>
      </c>
      <c r="F6335" s="98" t="s">
        <v>160</v>
      </c>
      <c r="G6335" s="1">
        <v>1</v>
      </c>
      <c r="H6335" s="1" t="s">
        <v>107</v>
      </c>
      <c r="I6335" s="1" t="s">
        <v>159</v>
      </c>
      <c r="K6335" s="1" t="str">
        <f>VLOOKUP(L6335,CW!C:D,2,FALSE)</f>
        <v>Jun'16</v>
      </c>
      <c r="L6335" s="1" t="str">
        <f t="shared" si="101"/>
        <v>23'16</v>
      </c>
      <c r="M6335" s="1" t="str">
        <f>VLOOKUP(K6335,CW!D:E,2,FALSE)</f>
        <v>Q1'16</v>
      </c>
    </row>
    <row r="6336" spans="1:13" ht="15" customHeight="1">
      <c r="A6336" s="2">
        <v>42530</v>
      </c>
      <c r="B6336" s="1" t="s">
        <v>4445</v>
      </c>
      <c r="C6336" s="1" t="s">
        <v>86</v>
      </c>
      <c r="D6336" s="1" t="s">
        <v>100</v>
      </c>
      <c r="E6336" s="1" t="s">
        <v>3532</v>
      </c>
      <c r="F6336" s="98" t="s">
        <v>4584</v>
      </c>
      <c r="G6336" s="1">
        <v>1</v>
      </c>
      <c r="H6336" s="1" t="s">
        <v>107</v>
      </c>
      <c r="I6336" s="1" t="s">
        <v>159</v>
      </c>
      <c r="K6336" s="1" t="str">
        <f>VLOOKUP(L6336,CW!C:D,2,FALSE)</f>
        <v>Jun'16</v>
      </c>
      <c r="L6336" s="1" t="str">
        <f t="shared" si="101"/>
        <v>23'16</v>
      </c>
      <c r="M6336" s="1" t="str">
        <f>VLOOKUP(K6336,CW!D:E,2,FALSE)</f>
        <v>Q1'16</v>
      </c>
    </row>
    <row r="6337" spans="1:13" ht="15" customHeight="1">
      <c r="A6337" s="2">
        <v>42530</v>
      </c>
      <c r="B6337" s="1" t="s">
        <v>4446</v>
      </c>
      <c r="C6337" s="1" t="s">
        <v>86</v>
      </c>
      <c r="D6337" s="1" t="s">
        <v>100</v>
      </c>
      <c r="E6337" s="1" t="s">
        <v>3532</v>
      </c>
      <c r="F6337" s="45" t="s">
        <v>158</v>
      </c>
      <c r="G6337" s="1">
        <v>1</v>
      </c>
      <c r="H6337" s="1" t="s">
        <v>107</v>
      </c>
      <c r="I6337" s="1" t="s">
        <v>159</v>
      </c>
      <c r="K6337" s="1" t="str">
        <f>VLOOKUP(L6337,CW!C:D,2,FALSE)</f>
        <v>Jun'16</v>
      </c>
      <c r="L6337" s="1" t="str">
        <f t="shared" si="101"/>
        <v>23'16</v>
      </c>
      <c r="M6337" s="1" t="str">
        <f>VLOOKUP(K6337,CW!D:E,2,FALSE)</f>
        <v>Q1'16</v>
      </c>
    </row>
    <row r="6338" spans="1:13" ht="15" customHeight="1">
      <c r="A6338" s="2">
        <v>42530</v>
      </c>
      <c r="B6338" s="1" t="s">
        <v>4446</v>
      </c>
      <c r="C6338" s="1" t="s">
        <v>86</v>
      </c>
      <c r="D6338" s="1" t="s">
        <v>100</v>
      </c>
      <c r="E6338" s="1" t="s">
        <v>3532</v>
      </c>
      <c r="F6338" s="98" t="s">
        <v>4584</v>
      </c>
      <c r="G6338" s="1">
        <v>1</v>
      </c>
      <c r="H6338" s="1" t="s">
        <v>107</v>
      </c>
      <c r="I6338" s="1" t="s">
        <v>159</v>
      </c>
      <c r="K6338" s="1" t="str">
        <f>VLOOKUP(L6338,CW!C:D,2,FALSE)</f>
        <v>Jun'16</v>
      </c>
      <c r="L6338" s="1" t="str">
        <f t="shared" si="101"/>
        <v>23'16</v>
      </c>
      <c r="M6338" s="1" t="str">
        <f>VLOOKUP(K6338,CW!D:E,2,FALSE)</f>
        <v>Q1'16</v>
      </c>
    </row>
    <row r="6339" spans="1:13" ht="30" customHeight="1">
      <c r="A6339" s="2">
        <v>42530</v>
      </c>
      <c r="B6339" s="1" t="s">
        <v>4447</v>
      </c>
      <c r="C6339" s="1" t="s">
        <v>479</v>
      </c>
      <c r="D6339" s="1" t="s">
        <v>105</v>
      </c>
      <c r="E6339" s="1" t="s">
        <v>3532</v>
      </c>
      <c r="F6339" s="98" t="s">
        <v>160</v>
      </c>
      <c r="G6339" s="1">
        <v>1</v>
      </c>
      <c r="H6339" s="1" t="s">
        <v>107</v>
      </c>
      <c r="I6339" s="1" t="s">
        <v>159</v>
      </c>
      <c r="K6339" s="1" t="str">
        <f>VLOOKUP(L6339,CW!C:D,2,FALSE)</f>
        <v>Jun'16</v>
      </c>
      <c r="L6339" s="1" t="str">
        <f t="shared" si="101"/>
        <v>23'16</v>
      </c>
      <c r="M6339" s="1" t="str">
        <f>VLOOKUP(K6339,CW!D:E,2,FALSE)</f>
        <v>Q1'16</v>
      </c>
    </row>
    <row r="6340" spans="1:13" ht="30" customHeight="1">
      <c r="A6340" s="2">
        <v>42530</v>
      </c>
      <c r="B6340" s="1" t="s">
        <v>4448</v>
      </c>
      <c r="C6340" s="1" t="s">
        <v>86</v>
      </c>
      <c r="D6340" s="1" t="s">
        <v>105</v>
      </c>
      <c r="E6340" s="1" t="s">
        <v>3532</v>
      </c>
      <c r="F6340" s="98" t="s">
        <v>161</v>
      </c>
      <c r="G6340" s="1">
        <v>1</v>
      </c>
      <c r="H6340" s="1" t="s">
        <v>107</v>
      </c>
      <c r="I6340" s="1" t="s">
        <v>159</v>
      </c>
      <c r="K6340" s="1" t="str">
        <f>VLOOKUP(L6340,CW!C:D,2,FALSE)</f>
        <v>Jun'16</v>
      </c>
      <c r="L6340" s="1" t="str">
        <f t="shared" si="101"/>
        <v>23'16</v>
      </c>
      <c r="M6340" s="1" t="str">
        <f>VLOOKUP(K6340,CW!D:E,2,FALSE)</f>
        <v>Q1'16</v>
      </c>
    </row>
    <row r="6341" spans="1:13" ht="15" customHeight="1">
      <c r="A6341" s="2">
        <v>42530</v>
      </c>
      <c r="B6341" s="1" t="s">
        <v>4448</v>
      </c>
      <c r="C6341" s="1" t="s">
        <v>86</v>
      </c>
      <c r="D6341" s="1" t="s">
        <v>105</v>
      </c>
      <c r="E6341" s="1" t="s">
        <v>3532</v>
      </c>
      <c r="F6341" s="45" t="s">
        <v>158</v>
      </c>
      <c r="G6341" s="1">
        <v>3</v>
      </c>
      <c r="H6341" s="1" t="s">
        <v>107</v>
      </c>
      <c r="I6341" s="1" t="s">
        <v>159</v>
      </c>
      <c r="K6341" s="1" t="str">
        <f>VLOOKUP(L6341,CW!C:D,2,FALSE)</f>
        <v>Jun'16</v>
      </c>
      <c r="L6341" s="1" t="str">
        <f t="shared" si="101"/>
        <v>23'16</v>
      </c>
      <c r="M6341" s="1" t="str">
        <f>VLOOKUP(K6341,CW!D:E,2,FALSE)</f>
        <v>Q1'16</v>
      </c>
    </row>
    <row r="6342" spans="1:13" ht="15" customHeight="1">
      <c r="A6342" s="2">
        <v>42530</v>
      </c>
      <c r="B6342" s="1" t="s">
        <v>4448</v>
      </c>
      <c r="C6342" s="1" t="s">
        <v>86</v>
      </c>
      <c r="D6342" s="1" t="s">
        <v>105</v>
      </c>
      <c r="E6342" s="1" t="s">
        <v>3532</v>
      </c>
      <c r="F6342" s="98" t="s">
        <v>4584</v>
      </c>
      <c r="G6342" s="1">
        <v>1</v>
      </c>
      <c r="H6342" s="1" t="s">
        <v>107</v>
      </c>
      <c r="I6342" s="1" t="s">
        <v>159</v>
      </c>
      <c r="K6342" s="1" t="str">
        <f>VLOOKUP(L6342,CW!C:D,2,FALSE)</f>
        <v>Jun'16</v>
      </c>
      <c r="L6342" s="1" t="str">
        <f t="shared" si="101"/>
        <v>23'16</v>
      </c>
      <c r="M6342" s="1" t="str">
        <f>VLOOKUP(K6342,CW!D:E,2,FALSE)</f>
        <v>Q1'16</v>
      </c>
    </row>
    <row r="6343" spans="1:13" ht="15" customHeight="1">
      <c r="A6343" s="2">
        <v>42530</v>
      </c>
      <c r="B6343" s="1" t="s">
        <v>4448</v>
      </c>
      <c r="C6343" s="1" t="s">
        <v>86</v>
      </c>
      <c r="D6343" s="1" t="s">
        <v>105</v>
      </c>
      <c r="E6343" s="1" t="s">
        <v>3532</v>
      </c>
      <c r="F6343" s="45" t="s">
        <v>691</v>
      </c>
      <c r="G6343" s="1">
        <v>1</v>
      </c>
      <c r="H6343" s="1" t="s">
        <v>107</v>
      </c>
      <c r="I6343" s="1" t="s">
        <v>159</v>
      </c>
      <c r="K6343" s="1" t="str">
        <f>VLOOKUP(L6343,CW!C:D,2,FALSE)</f>
        <v>Jun'16</v>
      </c>
      <c r="L6343" s="1" t="str">
        <f t="shared" si="101"/>
        <v>23'16</v>
      </c>
      <c r="M6343" s="1" t="str">
        <f>VLOOKUP(K6343,CW!D:E,2,FALSE)</f>
        <v>Q1'16</v>
      </c>
    </row>
    <row r="6344" spans="1:13" ht="30" customHeight="1">
      <c r="A6344" s="2">
        <v>42530</v>
      </c>
      <c r="B6344" s="1" t="s">
        <v>4449</v>
      </c>
      <c r="C6344" s="1" t="s">
        <v>86</v>
      </c>
      <c r="D6344" s="1" t="s">
        <v>105</v>
      </c>
      <c r="E6344" s="1" t="s">
        <v>3532</v>
      </c>
      <c r="F6344" s="98" t="s">
        <v>161</v>
      </c>
      <c r="G6344" s="1">
        <v>1</v>
      </c>
      <c r="H6344" s="1" t="s">
        <v>107</v>
      </c>
      <c r="I6344" s="1" t="s">
        <v>159</v>
      </c>
      <c r="K6344" s="1" t="str">
        <f>VLOOKUP(L6344,CW!C:D,2,FALSE)</f>
        <v>Jun'16</v>
      </c>
      <c r="L6344" s="1" t="str">
        <f t="shared" si="101"/>
        <v>23'16</v>
      </c>
      <c r="M6344" s="1" t="str">
        <f>VLOOKUP(K6344,CW!D:E,2,FALSE)</f>
        <v>Q1'16</v>
      </c>
    </row>
    <row r="6345" spans="1:13" ht="15" customHeight="1">
      <c r="A6345" s="2">
        <v>42530</v>
      </c>
      <c r="B6345" s="1" t="s">
        <v>4449</v>
      </c>
      <c r="C6345" s="1" t="s">
        <v>86</v>
      </c>
      <c r="D6345" s="1" t="s">
        <v>105</v>
      </c>
      <c r="E6345" s="1" t="s">
        <v>3532</v>
      </c>
      <c r="F6345" s="45" t="s">
        <v>158</v>
      </c>
      <c r="G6345" s="1">
        <v>6</v>
      </c>
      <c r="H6345" s="1" t="s">
        <v>107</v>
      </c>
      <c r="I6345" s="1" t="s">
        <v>159</v>
      </c>
      <c r="K6345" s="1" t="str">
        <f>VLOOKUP(L6345,CW!C:D,2,FALSE)</f>
        <v>Jun'16</v>
      </c>
      <c r="L6345" s="1" t="str">
        <f t="shared" si="101"/>
        <v>23'16</v>
      </c>
      <c r="M6345" s="1" t="str">
        <f>VLOOKUP(K6345,CW!D:E,2,FALSE)</f>
        <v>Q1'16</v>
      </c>
    </row>
    <row r="6346" spans="1:13" ht="30" customHeight="1">
      <c r="A6346" s="2">
        <v>42530</v>
      </c>
      <c r="B6346" s="1" t="s">
        <v>4450</v>
      </c>
      <c r="C6346" s="1" t="s">
        <v>480</v>
      </c>
      <c r="D6346" s="1" t="s">
        <v>105</v>
      </c>
      <c r="E6346" s="1" t="s">
        <v>3532</v>
      </c>
      <c r="F6346" s="98" t="s">
        <v>161</v>
      </c>
      <c r="G6346" s="1">
        <v>1</v>
      </c>
      <c r="H6346" s="1" t="s">
        <v>107</v>
      </c>
      <c r="I6346" s="1" t="s">
        <v>159</v>
      </c>
      <c r="K6346" s="1" t="str">
        <f>VLOOKUP(L6346,CW!C:D,2,FALSE)</f>
        <v>Jun'16</v>
      </c>
      <c r="L6346" s="1" t="str">
        <f t="shared" si="101"/>
        <v>23'16</v>
      </c>
      <c r="M6346" s="1" t="str">
        <f>VLOOKUP(K6346,CW!D:E,2,FALSE)</f>
        <v>Q1'16</v>
      </c>
    </row>
    <row r="6347" spans="1:13" ht="15" customHeight="1">
      <c r="A6347" s="2">
        <v>42530</v>
      </c>
      <c r="B6347" s="1" t="s">
        <v>4450</v>
      </c>
      <c r="C6347" s="1" t="s">
        <v>480</v>
      </c>
      <c r="D6347" s="1" t="s">
        <v>105</v>
      </c>
      <c r="E6347" s="1" t="s">
        <v>3532</v>
      </c>
      <c r="F6347" s="45" t="s">
        <v>158</v>
      </c>
      <c r="G6347" s="1">
        <v>1</v>
      </c>
      <c r="H6347" s="1" t="s">
        <v>107</v>
      </c>
      <c r="I6347" s="1" t="s">
        <v>159</v>
      </c>
      <c r="K6347" s="1" t="str">
        <f>VLOOKUP(L6347,CW!C:D,2,FALSE)</f>
        <v>Jun'16</v>
      </c>
      <c r="L6347" s="1" t="str">
        <f t="shared" si="101"/>
        <v>23'16</v>
      </c>
      <c r="M6347" s="1" t="str">
        <f>VLOOKUP(K6347,CW!D:E,2,FALSE)</f>
        <v>Q1'16</v>
      </c>
    </row>
    <row r="6348" spans="1:13" ht="15" customHeight="1">
      <c r="A6348" s="2">
        <v>42531</v>
      </c>
      <c r="B6348" s="1" t="s">
        <v>4451</v>
      </c>
      <c r="C6348" s="1" t="s">
        <v>86</v>
      </c>
      <c r="D6348" s="1" t="s">
        <v>100</v>
      </c>
      <c r="E6348" s="1" t="s">
        <v>3532</v>
      </c>
      <c r="F6348" s="45" t="s">
        <v>158</v>
      </c>
      <c r="G6348" s="1">
        <v>3</v>
      </c>
      <c r="H6348" s="1" t="s">
        <v>107</v>
      </c>
      <c r="I6348" s="1" t="s">
        <v>159</v>
      </c>
      <c r="K6348" s="1" t="str">
        <f>VLOOKUP(L6348,CW!C:D,2,FALSE)</f>
        <v>Jun'16</v>
      </c>
      <c r="L6348" s="1" t="str">
        <f t="shared" si="101"/>
        <v>23'16</v>
      </c>
      <c r="M6348" s="1" t="str">
        <f>VLOOKUP(K6348,CW!D:E,2,FALSE)</f>
        <v>Q1'16</v>
      </c>
    </row>
    <row r="6349" spans="1:13" ht="15" customHeight="1">
      <c r="A6349" s="2">
        <v>42531</v>
      </c>
      <c r="B6349" s="1" t="s">
        <v>4452</v>
      </c>
      <c r="C6349" s="1" t="s">
        <v>86</v>
      </c>
      <c r="D6349" s="1" t="s">
        <v>100</v>
      </c>
      <c r="E6349" s="1" t="s">
        <v>3532</v>
      </c>
      <c r="F6349" s="45" t="s">
        <v>158</v>
      </c>
      <c r="G6349" s="1">
        <v>1</v>
      </c>
      <c r="H6349" s="1" t="s">
        <v>107</v>
      </c>
      <c r="I6349" s="1" t="s">
        <v>159</v>
      </c>
      <c r="K6349" s="1" t="str">
        <f>VLOOKUP(L6349,CW!C:D,2,FALSE)</f>
        <v>Jun'16</v>
      </c>
      <c r="L6349" s="1" t="str">
        <f t="shared" si="101"/>
        <v>23'16</v>
      </c>
      <c r="M6349" s="1" t="str">
        <f>VLOOKUP(K6349,CW!D:E,2,FALSE)</f>
        <v>Q1'16</v>
      </c>
    </row>
    <row r="6350" spans="1:13" ht="15" customHeight="1">
      <c r="A6350" s="2">
        <v>42531</v>
      </c>
      <c r="B6350" s="1" t="s">
        <v>4453</v>
      </c>
      <c r="C6350" s="1" t="s">
        <v>86</v>
      </c>
      <c r="D6350" s="1" t="s">
        <v>100</v>
      </c>
      <c r="E6350" s="1" t="s">
        <v>3532</v>
      </c>
      <c r="F6350" s="45" t="s">
        <v>158</v>
      </c>
      <c r="G6350" s="1">
        <v>2</v>
      </c>
      <c r="H6350" s="1" t="s">
        <v>107</v>
      </c>
      <c r="I6350" s="1" t="s">
        <v>159</v>
      </c>
      <c r="K6350" s="1" t="str">
        <f>VLOOKUP(L6350,CW!C:D,2,FALSE)</f>
        <v>Jun'16</v>
      </c>
      <c r="L6350" s="1" t="str">
        <f t="shared" si="101"/>
        <v>23'16</v>
      </c>
      <c r="M6350" s="1" t="str">
        <f>VLOOKUP(K6350,CW!D:E,2,FALSE)</f>
        <v>Q1'16</v>
      </c>
    </row>
    <row r="6351" spans="1:13" ht="15" customHeight="1">
      <c r="A6351" s="2">
        <v>42531</v>
      </c>
      <c r="B6351" s="1" t="s">
        <v>4453</v>
      </c>
      <c r="C6351" s="1" t="s">
        <v>86</v>
      </c>
      <c r="D6351" s="1" t="s">
        <v>100</v>
      </c>
      <c r="E6351" s="1" t="s">
        <v>3532</v>
      </c>
      <c r="F6351" s="98" t="s">
        <v>4584</v>
      </c>
      <c r="G6351" s="1">
        <v>2</v>
      </c>
      <c r="H6351" s="1" t="s">
        <v>107</v>
      </c>
      <c r="I6351" s="1" t="s">
        <v>159</v>
      </c>
      <c r="K6351" s="1" t="str">
        <f>VLOOKUP(L6351,CW!C:D,2,FALSE)</f>
        <v>Jun'16</v>
      </c>
      <c r="L6351" s="1" t="str">
        <f t="shared" si="101"/>
        <v>23'16</v>
      </c>
      <c r="M6351" s="1" t="str">
        <f>VLOOKUP(K6351,CW!D:E,2,FALSE)</f>
        <v>Q1'16</v>
      </c>
    </row>
    <row r="6352" spans="1:13" ht="15" customHeight="1">
      <c r="A6352" s="2">
        <v>42531</v>
      </c>
      <c r="B6352" s="1" t="s">
        <v>4454</v>
      </c>
      <c r="C6352" s="1" t="s">
        <v>86</v>
      </c>
      <c r="D6352" s="1" t="s">
        <v>100</v>
      </c>
      <c r="E6352" s="1" t="s">
        <v>3532</v>
      </c>
      <c r="F6352" s="45" t="s">
        <v>158</v>
      </c>
      <c r="G6352" s="1">
        <v>1</v>
      </c>
      <c r="H6352" s="1" t="s">
        <v>107</v>
      </c>
      <c r="I6352" s="1" t="s">
        <v>159</v>
      </c>
      <c r="K6352" s="1" t="str">
        <f>VLOOKUP(L6352,CW!C:D,2,FALSE)</f>
        <v>Jun'16</v>
      </c>
      <c r="L6352" s="1" t="str">
        <f t="shared" si="101"/>
        <v>23'16</v>
      </c>
      <c r="M6352" s="1" t="str">
        <f>VLOOKUP(K6352,CW!D:E,2,FALSE)</f>
        <v>Q1'16</v>
      </c>
    </row>
    <row r="6353" spans="1:13" ht="15" customHeight="1">
      <c r="A6353" s="2">
        <v>42531</v>
      </c>
      <c r="B6353" s="1" t="s">
        <v>4454</v>
      </c>
      <c r="C6353" s="1" t="s">
        <v>86</v>
      </c>
      <c r="D6353" s="1" t="s">
        <v>100</v>
      </c>
      <c r="E6353" s="1" t="s">
        <v>3532</v>
      </c>
      <c r="F6353" s="98" t="s">
        <v>4584</v>
      </c>
      <c r="G6353" s="1">
        <v>1</v>
      </c>
      <c r="H6353" s="1" t="s">
        <v>107</v>
      </c>
      <c r="I6353" s="1" t="s">
        <v>159</v>
      </c>
      <c r="K6353" s="1" t="str">
        <f>VLOOKUP(L6353,CW!C:D,2,FALSE)</f>
        <v>Jun'16</v>
      </c>
      <c r="L6353" s="1" t="str">
        <f t="shared" si="101"/>
        <v>23'16</v>
      </c>
      <c r="M6353" s="1" t="str">
        <f>VLOOKUP(K6353,CW!D:E,2,FALSE)</f>
        <v>Q1'16</v>
      </c>
    </row>
    <row r="6354" spans="1:13" ht="15" customHeight="1">
      <c r="A6354" s="2">
        <v>42531</v>
      </c>
      <c r="B6354" s="1" t="s">
        <v>4455</v>
      </c>
      <c r="C6354" s="1" t="s">
        <v>86</v>
      </c>
      <c r="D6354" s="1" t="s">
        <v>100</v>
      </c>
      <c r="E6354" s="1" t="s">
        <v>3532</v>
      </c>
      <c r="F6354" s="45" t="s">
        <v>158</v>
      </c>
      <c r="G6354" s="1">
        <v>2</v>
      </c>
      <c r="H6354" s="1" t="s">
        <v>107</v>
      </c>
      <c r="I6354" s="1" t="s">
        <v>159</v>
      </c>
      <c r="K6354" s="1" t="str">
        <f>VLOOKUP(L6354,CW!C:D,2,FALSE)</f>
        <v>Jun'16</v>
      </c>
      <c r="L6354" s="1" t="str">
        <f t="shared" si="101"/>
        <v>23'16</v>
      </c>
      <c r="M6354" s="1" t="str">
        <f>VLOOKUP(K6354,CW!D:E,2,FALSE)</f>
        <v>Q1'16</v>
      </c>
    </row>
    <row r="6355" spans="1:13" ht="15" customHeight="1">
      <c r="A6355" s="2">
        <v>42531</v>
      </c>
      <c r="B6355" s="1" t="s">
        <v>4456</v>
      </c>
      <c r="C6355" s="1" t="s">
        <v>86</v>
      </c>
      <c r="D6355" s="1" t="s">
        <v>100</v>
      </c>
      <c r="E6355" s="1" t="s">
        <v>3532</v>
      </c>
      <c r="F6355" s="45" t="s">
        <v>158</v>
      </c>
      <c r="G6355" s="1">
        <v>2</v>
      </c>
      <c r="H6355" s="1" t="s">
        <v>107</v>
      </c>
      <c r="I6355" s="1" t="s">
        <v>159</v>
      </c>
      <c r="K6355" s="1" t="str">
        <f>VLOOKUP(L6355,CW!C:D,2,FALSE)</f>
        <v>Jun'16</v>
      </c>
      <c r="L6355" s="1" t="str">
        <f t="shared" si="101"/>
        <v>23'16</v>
      </c>
      <c r="M6355" s="1" t="str">
        <f>VLOOKUP(K6355,CW!D:E,2,FALSE)</f>
        <v>Q1'16</v>
      </c>
    </row>
    <row r="6356" spans="1:13" ht="15" customHeight="1">
      <c r="A6356" s="2">
        <v>42531</v>
      </c>
      <c r="B6356" s="1" t="s">
        <v>4457</v>
      </c>
      <c r="C6356" s="1" t="s">
        <v>112</v>
      </c>
      <c r="D6356" s="1" t="s">
        <v>105</v>
      </c>
      <c r="E6356" s="1" t="s">
        <v>3532</v>
      </c>
      <c r="F6356" s="45" t="s">
        <v>158</v>
      </c>
      <c r="G6356" s="1">
        <v>1</v>
      </c>
      <c r="H6356" s="1" t="s">
        <v>107</v>
      </c>
      <c r="I6356" s="1" t="s">
        <v>159</v>
      </c>
      <c r="K6356" s="1" t="str">
        <f>VLOOKUP(L6356,CW!C:D,2,FALSE)</f>
        <v>Jun'16</v>
      </c>
      <c r="L6356" s="1" t="str">
        <f t="shared" si="101"/>
        <v>23'16</v>
      </c>
      <c r="M6356" s="1" t="str">
        <f>VLOOKUP(K6356,CW!D:E,2,FALSE)</f>
        <v>Q1'16</v>
      </c>
    </row>
    <row r="6357" spans="1:13" ht="15" customHeight="1">
      <c r="A6357" s="2">
        <v>42531</v>
      </c>
      <c r="B6357" s="1" t="s">
        <v>4458</v>
      </c>
      <c r="C6357" s="1" t="s">
        <v>267</v>
      </c>
      <c r="D6357" s="1" t="s">
        <v>105</v>
      </c>
      <c r="E6357" s="1" t="s">
        <v>3532</v>
      </c>
      <c r="F6357" s="45" t="s">
        <v>158</v>
      </c>
      <c r="G6357" s="1">
        <v>2</v>
      </c>
      <c r="H6357" s="1" t="s">
        <v>107</v>
      </c>
      <c r="I6357" s="1" t="s">
        <v>159</v>
      </c>
      <c r="K6357" s="1" t="str">
        <f>VLOOKUP(L6357,CW!C:D,2,FALSE)</f>
        <v>Jun'16</v>
      </c>
      <c r="L6357" s="1" t="str">
        <f t="shared" si="101"/>
        <v>23'16</v>
      </c>
      <c r="M6357" s="1" t="str">
        <f>VLOOKUP(K6357,CW!D:E,2,FALSE)</f>
        <v>Q1'16</v>
      </c>
    </row>
    <row r="6358" spans="1:13" ht="15" customHeight="1">
      <c r="A6358" s="2">
        <v>42531</v>
      </c>
      <c r="B6358" s="1" t="s">
        <v>4459</v>
      </c>
      <c r="C6358" s="1" t="s">
        <v>480</v>
      </c>
      <c r="D6358" s="1" t="s">
        <v>105</v>
      </c>
      <c r="E6358" s="1" t="s">
        <v>3532</v>
      </c>
      <c r="F6358" s="98" t="s">
        <v>4584</v>
      </c>
      <c r="G6358" s="1">
        <v>2</v>
      </c>
      <c r="H6358" s="1" t="s">
        <v>107</v>
      </c>
      <c r="I6358" s="1" t="s">
        <v>159</v>
      </c>
      <c r="K6358" s="1" t="str">
        <f>VLOOKUP(L6358,CW!C:D,2,FALSE)</f>
        <v>Jun'16</v>
      </c>
      <c r="L6358" s="1" t="str">
        <f t="shared" si="101"/>
        <v>23'16</v>
      </c>
      <c r="M6358" s="1" t="str">
        <f>VLOOKUP(K6358,CW!D:E,2,FALSE)</f>
        <v>Q1'16</v>
      </c>
    </row>
    <row r="6359" spans="1:13" ht="15" customHeight="1">
      <c r="A6359" s="2">
        <v>42531</v>
      </c>
      <c r="B6359" s="1" t="s">
        <v>4460</v>
      </c>
      <c r="C6359" s="1" t="s">
        <v>112</v>
      </c>
      <c r="D6359" s="1" t="s">
        <v>4347</v>
      </c>
      <c r="E6359" s="1" t="s">
        <v>3532</v>
      </c>
      <c r="F6359" s="45" t="s">
        <v>158</v>
      </c>
      <c r="G6359" s="1">
        <v>1</v>
      </c>
      <c r="H6359" s="1" t="s">
        <v>107</v>
      </c>
      <c r="I6359" s="1" t="s">
        <v>159</v>
      </c>
      <c r="K6359" s="1" t="str">
        <f>VLOOKUP(L6359,CW!C:D,2,FALSE)</f>
        <v>Jun'16</v>
      </c>
      <c r="L6359" s="1" t="str">
        <f t="shared" si="101"/>
        <v>23'16</v>
      </c>
      <c r="M6359" s="1" t="str">
        <f>VLOOKUP(K6359,CW!D:E,2,FALSE)</f>
        <v>Q1'16</v>
      </c>
    </row>
    <row r="6360" spans="1:13" ht="15" customHeight="1">
      <c r="A6360" s="2">
        <v>42531</v>
      </c>
      <c r="B6360" s="1" t="s">
        <v>3548</v>
      </c>
      <c r="C6360" s="1" t="s">
        <v>112</v>
      </c>
      <c r="D6360" s="1" t="s">
        <v>4347</v>
      </c>
      <c r="E6360" s="1" t="s">
        <v>3532</v>
      </c>
      <c r="F6360" s="45" t="s">
        <v>158</v>
      </c>
      <c r="G6360" s="1">
        <v>1</v>
      </c>
      <c r="H6360" s="1" t="s">
        <v>107</v>
      </c>
      <c r="I6360" s="1" t="s">
        <v>159</v>
      </c>
      <c r="K6360" s="1" t="str">
        <f>VLOOKUP(L6360,CW!C:D,2,FALSE)</f>
        <v>Jun'16</v>
      </c>
      <c r="L6360" s="1" t="str">
        <f t="shared" si="101"/>
        <v>23'16</v>
      </c>
      <c r="M6360" s="1" t="str">
        <f>VLOOKUP(K6360,CW!D:E,2,FALSE)</f>
        <v>Q1'16</v>
      </c>
    </row>
    <row r="6361" spans="1:13" ht="15" customHeight="1">
      <c r="A6361" s="2">
        <v>42531</v>
      </c>
      <c r="B6361" s="1" t="s">
        <v>3551</v>
      </c>
      <c r="C6361" s="1" t="s">
        <v>86</v>
      </c>
      <c r="D6361" s="1" t="s">
        <v>4347</v>
      </c>
      <c r="E6361" s="1" t="s">
        <v>3532</v>
      </c>
      <c r="F6361" s="45" t="s">
        <v>158</v>
      </c>
      <c r="G6361" s="1">
        <v>1</v>
      </c>
      <c r="H6361" s="1" t="s">
        <v>107</v>
      </c>
      <c r="I6361" s="1" t="s">
        <v>159</v>
      </c>
      <c r="K6361" s="1" t="str">
        <f>VLOOKUP(L6361,CW!C:D,2,FALSE)</f>
        <v>Jun'16</v>
      </c>
      <c r="L6361" s="1" t="str">
        <f t="shared" si="101"/>
        <v>23'16</v>
      </c>
      <c r="M6361" s="1" t="str">
        <f>VLOOKUP(K6361,CW!D:E,2,FALSE)</f>
        <v>Q1'16</v>
      </c>
    </row>
    <row r="6362" spans="1:13" ht="30" customHeight="1">
      <c r="A6362" s="2">
        <v>42531</v>
      </c>
      <c r="B6362" s="1" t="s">
        <v>4287</v>
      </c>
      <c r="C6362" s="1" t="s">
        <v>86</v>
      </c>
      <c r="D6362" s="1" t="s">
        <v>4347</v>
      </c>
      <c r="E6362" s="1" t="s">
        <v>3532</v>
      </c>
      <c r="F6362" s="98" t="s">
        <v>161</v>
      </c>
      <c r="G6362" s="1">
        <v>1</v>
      </c>
      <c r="H6362" s="1" t="s">
        <v>107</v>
      </c>
      <c r="I6362" s="1" t="s">
        <v>159</v>
      </c>
      <c r="K6362" s="1" t="str">
        <f>VLOOKUP(L6362,CW!C:D,2,FALSE)</f>
        <v>Jun'16</v>
      </c>
      <c r="L6362" s="1" t="str">
        <f t="shared" si="101"/>
        <v>23'16</v>
      </c>
      <c r="M6362" s="1" t="str">
        <f>VLOOKUP(K6362,CW!D:E,2,FALSE)</f>
        <v>Q1'16</v>
      </c>
    </row>
    <row r="6363" spans="1:13" ht="15" customHeight="1">
      <c r="A6363" s="2">
        <v>42531</v>
      </c>
      <c r="B6363" s="1" t="s">
        <v>4289</v>
      </c>
      <c r="C6363" s="1" t="s">
        <v>86</v>
      </c>
      <c r="D6363" s="1" t="s">
        <v>105</v>
      </c>
      <c r="E6363" s="1" t="s">
        <v>3532</v>
      </c>
      <c r="F6363" s="45" t="s">
        <v>158</v>
      </c>
      <c r="G6363" s="1">
        <v>1</v>
      </c>
      <c r="H6363" s="1" t="s">
        <v>107</v>
      </c>
      <c r="I6363" s="1" t="s">
        <v>159</v>
      </c>
      <c r="K6363" s="1" t="str">
        <f>VLOOKUP(L6363,CW!C:D,2,FALSE)</f>
        <v>Jun'16</v>
      </c>
      <c r="L6363" s="1" t="str">
        <f t="shared" si="101"/>
        <v>23'16</v>
      </c>
      <c r="M6363" s="1" t="str">
        <f>VLOOKUP(K6363,CW!D:E,2,FALSE)</f>
        <v>Q1'16</v>
      </c>
    </row>
    <row r="6364" spans="1:13" ht="15" customHeight="1">
      <c r="A6364" s="2">
        <v>42531</v>
      </c>
      <c r="B6364" s="1" t="s">
        <v>4461</v>
      </c>
      <c r="C6364" s="1" t="s">
        <v>86</v>
      </c>
      <c r="D6364" s="1" t="s">
        <v>105</v>
      </c>
      <c r="E6364" s="1" t="s">
        <v>3532</v>
      </c>
      <c r="F6364" s="45" t="s">
        <v>158</v>
      </c>
      <c r="G6364" s="1">
        <v>1</v>
      </c>
      <c r="H6364" s="1" t="s">
        <v>107</v>
      </c>
      <c r="I6364" s="1" t="s">
        <v>159</v>
      </c>
      <c r="K6364" s="1" t="str">
        <f>VLOOKUP(L6364,CW!C:D,2,FALSE)</f>
        <v>Jun'16</v>
      </c>
      <c r="L6364" s="1" t="str">
        <f t="shared" si="101"/>
        <v>23'16</v>
      </c>
      <c r="M6364" s="1" t="str">
        <f>VLOOKUP(K6364,CW!D:E,2,FALSE)</f>
        <v>Q1'16</v>
      </c>
    </row>
    <row r="6365" spans="1:13" ht="30" customHeight="1">
      <c r="A6365" s="2">
        <v>42531</v>
      </c>
      <c r="B6365" s="1" t="s">
        <v>4290</v>
      </c>
      <c r="C6365" s="1" t="s">
        <v>285</v>
      </c>
      <c r="D6365" s="1" t="s">
        <v>105</v>
      </c>
      <c r="E6365" s="1" t="s">
        <v>3532</v>
      </c>
      <c r="F6365" s="98" t="s">
        <v>161</v>
      </c>
      <c r="G6365" s="1">
        <v>1</v>
      </c>
      <c r="H6365" s="1" t="s">
        <v>107</v>
      </c>
      <c r="I6365" s="1" t="s">
        <v>159</v>
      </c>
      <c r="K6365" s="1" t="str">
        <f>VLOOKUP(L6365,CW!C:D,2,FALSE)</f>
        <v>Jun'16</v>
      </c>
      <c r="L6365" s="1" t="str">
        <f t="shared" si="101"/>
        <v>23'16</v>
      </c>
      <c r="M6365" s="1" t="str">
        <f>VLOOKUP(K6365,CW!D:E,2,FALSE)</f>
        <v>Q1'16</v>
      </c>
    </row>
    <row r="6366" spans="1:13" ht="15" customHeight="1">
      <c r="A6366" s="2">
        <v>42531</v>
      </c>
      <c r="B6366" s="1" t="s">
        <v>4290</v>
      </c>
      <c r="C6366" s="1" t="s">
        <v>285</v>
      </c>
      <c r="D6366" s="1" t="s">
        <v>105</v>
      </c>
      <c r="E6366" s="1" t="s">
        <v>3532</v>
      </c>
      <c r="F6366" s="98" t="s">
        <v>4584</v>
      </c>
      <c r="G6366" s="1">
        <v>1</v>
      </c>
      <c r="H6366" s="1" t="s">
        <v>107</v>
      </c>
      <c r="I6366" s="1" t="s">
        <v>159</v>
      </c>
      <c r="K6366" s="1" t="str">
        <f>VLOOKUP(L6366,CW!C:D,2,FALSE)</f>
        <v>Jun'16</v>
      </c>
      <c r="L6366" s="1" t="str">
        <f t="shared" si="101"/>
        <v>23'16</v>
      </c>
      <c r="M6366" s="1" t="str">
        <f>VLOOKUP(K6366,CW!D:E,2,FALSE)</f>
        <v>Q1'16</v>
      </c>
    </row>
    <row r="6367" spans="1:13" ht="30" customHeight="1">
      <c r="A6367" s="2">
        <v>42531</v>
      </c>
      <c r="B6367" s="1" t="s">
        <v>4462</v>
      </c>
      <c r="C6367" s="1" t="s">
        <v>360</v>
      </c>
      <c r="D6367" s="1" t="s">
        <v>105</v>
      </c>
      <c r="E6367" s="1" t="s">
        <v>3532</v>
      </c>
      <c r="F6367" s="98" t="s">
        <v>161</v>
      </c>
      <c r="G6367" s="1">
        <v>1</v>
      </c>
      <c r="H6367" s="1" t="s">
        <v>107</v>
      </c>
      <c r="I6367" s="1" t="s">
        <v>159</v>
      </c>
      <c r="K6367" s="1" t="str">
        <f>VLOOKUP(L6367,CW!C:D,2,FALSE)</f>
        <v>Jun'16</v>
      </c>
      <c r="L6367" s="1" t="str">
        <f t="shared" si="101"/>
        <v>23'16</v>
      </c>
      <c r="M6367" s="1" t="str">
        <f>VLOOKUP(K6367,CW!D:E,2,FALSE)</f>
        <v>Q1'16</v>
      </c>
    </row>
    <row r="6368" spans="1:13" ht="15" customHeight="1">
      <c r="A6368" s="2">
        <v>42531</v>
      </c>
      <c r="B6368" s="1" t="s">
        <v>4462</v>
      </c>
      <c r="C6368" s="1" t="s">
        <v>360</v>
      </c>
      <c r="D6368" s="1" t="s">
        <v>105</v>
      </c>
      <c r="E6368" s="1" t="s">
        <v>3532</v>
      </c>
      <c r="F6368" s="45" t="s">
        <v>691</v>
      </c>
      <c r="G6368" s="1">
        <v>1</v>
      </c>
      <c r="H6368" s="1" t="s">
        <v>107</v>
      </c>
      <c r="I6368" s="1" t="s">
        <v>159</v>
      </c>
      <c r="K6368" s="1" t="str">
        <f>VLOOKUP(L6368,CW!C:D,2,FALSE)</f>
        <v>Jun'16</v>
      </c>
      <c r="L6368" s="1" t="str">
        <f t="shared" si="101"/>
        <v>23'16</v>
      </c>
      <c r="M6368" s="1" t="str">
        <f>VLOOKUP(K6368,CW!D:E,2,FALSE)</f>
        <v>Q1'16</v>
      </c>
    </row>
    <row r="6369" spans="1:13" ht="30" customHeight="1">
      <c r="A6369" s="2">
        <v>42532</v>
      </c>
      <c r="B6369" s="1" t="s">
        <v>4291</v>
      </c>
      <c r="C6369" s="1" t="s">
        <v>285</v>
      </c>
      <c r="D6369" s="1" t="s">
        <v>102</v>
      </c>
      <c r="E6369" s="1" t="s">
        <v>3532</v>
      </c>
      <c r="F6369" s="98" t="s">
        <v>161</v>
      </c>
      <c r="G6369" s="1">
        <v>2</v>
      </c>
      <c r="H6369" s="1" t="s">
        <v>107</v>
      </c>
      <c r="I6369" s="1" t="s">
        <v>159</v>
      </c>
      <c r="K6369" s="1" t="str">
        <f>VLOOKUP(L6369,CW!C:D,2,FALSE)</f>
        <v>Jun'16</v>
      </c>
      <c r="L6369" s="1" t="str">
        <f t="shared" si="101"/>
        <v>23'16</v>
      </c>
      <c r="M6369" s="1" t="str">
        <f>VLOOKUP(K6369,CW!D:E,2,FALSE)</f>
        <v>Q1'16</v>
      </c>
    </row>
    <row r="6370" spans="1:13" ht="30" customHeight="1">
      <c r="A6370" s="2">
        <v>42532</v>
      </c>
      <c r="B6370" s="1" t="s">
        <v>4463</v>
      </c>
      <c r="C6370" s="1" t="s">
        <v>86</v>
      </c>
      <c r="D6370" s="1" t="s">
        <v>102</v>
      </c>
      <c r="E6370" s="1" t="s">
        <v>3532</v>
      </c>
      <c r="F6370" s="98" t="s">
        <v>160</v>
      </c>
      <c r="G6370" s="1">
        <v>1</v>
      </c>
      <c r="H6370" s="1" t="s">
        <v>107</v>
      </c>
      <c r="I6370" s="1" t="s">
        <v>159</v>
      </c>
      <c r="K6370" s="1" t="str">
        <f>VLOOKUP(L6370,CW!C:D,2,FALSE)</f>
        <v>Jun'16</v>
      </c>
      <c r="L6370" s="1" t="str">
        <f t="shared" si="101"/>
        <v>23'16</v>
      </c>
      <c r="M6370" s="1" t="str">
        <f>VLOOKUP(K6370,CW!D:E,2,FALSE)</f>
        <v>Q1'16</v>
      </c>
    </row>
    <row r="6371" spans="1:13" ht="15" customHeight="1">
      <c r="A6371" s="2">
        <v>42532</v>
      </c>
      <c r="B6371" s="1" t="s">
        <v>4463</v>
      </c>
      <c r="C6371" s="1" t="s">
        <v>86</v>
      </c>
      <c r="D6371" s="1" t="s">
        <v>102</v>
      </c>
      <c r="E6371" s="1" t="s">
        <v>3532</v>
      </c>
      <c r="F6371" s="45" t="s">
        <v>158</v>
      </c>
      <c r="G6371" s="1">
        <v>1</v>
      </c>
      <c r="H6371" s="1" t="s">
        <v>107</v>
      </c>
      <c r="I6371" s="1" t="s">
        <v>159</v>
      </c>
      <c r="K6371" s="1" t="str">
        <f>VLOOKUP(L6371,CW!C:D,2,FALSE)</f>
        <v>Jun'16</v>
      </c>
      <c r="L6371" s="1" t="str">
        <f t="shared" si="101"/>
        <v>23'16</v>
      </c>
      <c r="M6371" s="1" t="str">
        <f>VLOOKUP(K6371,CW!D:E,2,FALSE)</f>
        <v>Q1'16</v>
      </c>
    </row>
    <row r="6372" spans="1:13" ht="15" customHeight="1">
      <c r="A6372" s="2">
        <v>42532</v>
      </c>
      <c r="B6372" s="1" t="s">
        <v>4464</v>
      </c>
      <c r="C6372" s="1" t="s">
        <v>86</v>
      </c>
      <c r="D6372" s="1" t="s">
        <v>102</v>
      </c>
      <c r="E6372" s="1" t="s">
        <v>3532</v>
      </c>
      <c r="F6372" s="45" t="s">
        <v>158</v>
      </c>
      <c r="G6372" s="1">
        <v>3</v>
      </c>
      <c r="H6372" s="1" t="s">
        <v>107</v>
      </c>
      <c r="I6372" s="1" t="s">
        <v>159</v>
      </c>
      <c r="K6372" s="1" t="str">
        <f>VLOOKUP(L6372,CW!C:D,2,FALSE)</f>
        <v>Jun'16</v>
      </c>
      <c r="L6372" s="1" t="str">
        <f t="shared" si="101"/>
        <v>23'16</v>
      </c>
      <c r="M6372" s="1" t="str">
        <f>VLOOKUP(K6372,CW!D:E,2,FALSE)</f>
        <v>Q1'16</v>
      </c>
    </row>
    <row r="6373" spans="1:13" ht="15" customHeight="1">
      <c r="A6373" s="2">
        <v>42532</v>
      </c>
      <c r="B6373" s="1" t="s">
        <v>4465</v>
      </c>
      <c r="C6373" s="1" t="s">
        <v>86</v>
      </c>
      <c r="D6373" s="1" t="s">
        <v>102</v>
      </c>
      <c r="E6373" s="1" t="s">
        <v>3532</v>
      </c>
      <c r="F6373" s="98" t="s">
        <v>4584</v>
      </c>
      <c r="G6373" s="1">
        <v>1</v>
      </c>
      <c r="H6373" s="1" t="s">
        <v>107</v>
      </c>
      <c r="I6373" s="1" t="s">
        <v>159</v>
      </c>
      <c r="K6373" s="1" t="str">
        <f>VLOOKUP(L6373,CW!C:D,2,FALSE)</f>
        <v>Jun'16</v>
      </c>
      <c r="L6373" s="1" t="str">
        <f t="shared" si="101"/>
        <v>23'16</v>
      </c>
      <c r="M6373" s="1" t="str">
        <f>VLOOKUP(K6373,CW!D:E,2,FALSE)</f>
        <v>Q1'16</v>
      </c>
    </row>
    <row r="6374" spans="1:13" ht="15" customHeight="1">
      <c r="A6374" s="2">
        <v>42532</v>
      </c>
      <c r="B6374" s="1" t="s">
        <v>4466</v>
      </c>
      <c r="C6374" s="1" t="s">
        <v>86</v>
      </c>
      <c r="D6374" s="1" t="s">
        <v>102</v>
      </c>
      <c r="E6374" s="1" t="s">
        <v>3532</v>
      </c>
      <c r="F6374" s="45" t="s">
        <v>158</v>
      </c>
      <c r="G6374" s="1">
        <v>1</v>
      </c>
      <c r="H6374" s="1" t="s">
        <v>107</v>
      </c>
      <c r="I6374" s="1" t="s">
        <v>159</v>
      </c>
      <c r="K6374" s="1" t="str">
        <f>VLOOKUP(L6374,CW!C:D,2,FALSE)</f>
        <v>Jun'16</v>
      </c>
      <c r="L6374" s="1" t="str">
        <f t="shared" si="101"/>
        <v>23'16</v>
      </c>
      <c r="M6374" s="1" t="str">
        <f>VLOOKUP(K6374,CW!D:E,2,FALSE)</f>
        <v>Q1'16</v>
      </c>
    </row>
    <row r="6375" spans="1:13" ht="30" customHeight="1">
      <c r="A6375" s="2">
        <v>42532</v>
      </c>
      <c r="B6375" s="1" t="s">
        <v>4286</v>
      </c>
      <c r="C6375" s="1" t="s">
        <v>1135</v>
      </c>
      <c r="D6375" s="1" t="s">
        <v>102</v>
      </c>
      <c r="E6375" s="1" t="s">
        <v>3532</v>
      </c>
      <c r="F6375" s="98" t="s">
        <v>160</v>
      </c>
      <c r="G6375" s="1">
        <v>1</v>
      </c>
      <c r="H6375" s="1" t="s">
        <v>107</v>
      </c>
      <c r="I6375" s="1" t="s">
        <v>159</v>
      </c>
      <c r="K6375" s="1" t="str">
        <f>VLOOKUP(L6375,CW!C:D,2,FALSE)</f>
        <v>Jun'16</v>
      </c>
      <c r="L6375" s="1" t="str">
        <f t="shared" si="101"/>
        <v>23'16</v>
      </c>
      <c r="M6375" s="1" t="str">
        <f>VLOOKUP(K6375,CW!D:E,2,FALSE)</f>
        <v>Q1'16</v>
      </c>
    </row>
    <row r="6376" spans="1:13" ht="30" customHeight="1">
      <c r="A6376" s="2">
        <v>42532</v>
      </c>
      <c r="B6376" s="1" t="s">
        <v>4467</v>
      </c>
      <c r="C6376" s="1" t="s">
        <v>1135</v>
      </c>
      <c r="D6376" s="1" t="s">
        <v>102</v>
      </c>
      <c r="E6376" s="1" t="s">
        <v>3532</v>
      </c>
      <c r="F6376" s="98" t="s">
        <v>160</v>
      </c>
      <c r="G6376" s="1">
        <v>1</v>
      </c>
      <c r="H6376" s="1" t="s">
        <v>107</v>
      </c>
      <c r="I6376" s="1" t="s">
        <v>159</v>
      </c>
      <c r="K6376" s="1" t="str">
        <f>VLOOKUP(L6376,CW!C:D,2,FALSE)</f>
        <v>Jun'16</v>
      </c>
      <c r="L6376" s="1" t="str">
        <f t="shared" si="101"/>
        <v>23'16</v>
      </c>
      <c r="M6376" s="1" t="str">
        <f>VLOOKUP(K6376,CW!D:E,2,FALSE)</f>
        <v>Q1'16</v>
      </c>
    </row>
    <row r="6377" spans="1:13" ht="15" customHeight="1">
      <c r="A6377" s="2">
        <v>42532</v>
      </c>
      <c r="B6377" s="1" t="s">
        <v>4467</v>
      </c>
      <c r="C6377" s="1" t="s">
        <v>1135</v>
      </c>
      <c r="D6377" s="1" t="s">
        <v>102</v>
      </c>
      <c r="E6377" s="1" t="s">
        <v>3532</v>
      </c>
      <c r="F6377" s="45" t="s">
        <v>158</v>
      </c>
      <c r="G6377" s="1">
        <v>1</v>
      </c>
      <c r="H6377" s="1" t="s">
        <v>107</v>
      </c>
      <c r="I6377" s="1" t="s">
        <v>159</v>
      </c>
      <c r="K6377" s="1" t="str">
        <f>VLOOKUP(L6377,CW!C:D,2,FALSE)</f>
        <v>Jun'16</v>
      </c>
      <c r="L6377" s="1" t="str">
        <f t="shared" si="101"/>
        <v>23'16</v>
      </c>
      <c r="M6377" s="1" t="str">
        <f>VLOOKUP(K6377,CW!D:E,2,FALSE)</f>
        <v>Q1'16</v>
      </c>
    </row>
    <row r="6378" spans="1:13" ht="15" customHeight="1">
      <c r="A6378" s="2">
        <v>42532</v>
      </c>
      <c r="B6378" s="1" t="s">
        <v>4468</v>
      </c>
      <c r="C6378" s="1" t="s">
        <v>86</v>
      </c>
      <c r="D6378" s="1" t="s">
        <v>4347</v>
      </c>
      <c r="E6378" s="1" t="s">
        <v>3532</v>
      </c>
      <c r="F6378" s="45" t="s">
        <v>158</v>
      </c>
      <c r="G6378" s="1">
        <v>1</v>
      </c>
      <c r="H6378" s="1" t="s">
        <v>107</v>
      </c>
      <c r="I6378" s="1" t="s">
        <v>159</v>
      </c>
      <c r="K6378" s="1" t="str">
        <f>VLOOKUP(L6378,CW!C:D,2,FALSE)</f>
        <v>Jun'16</v>
      </c>
      <c r="L6378" s="1" t="str">
        <f t="shared" si="101"/>
        <v>23'16</v>
      </c>
      <c r="M6378" s="1" t="str">
        <f>VLOOKUP(K6378,CW!D:E,2,FALSE)</f>
        <v>Q1'16</v>
      </c>
    </row>
    <row r="6379" spans="1:13" ht="15" customHeight="1">
      <c r="A6379" s="2">
        <v>42532</v>
      </c>
      <c r="B6379" s="1" t="s">
        <v>4469</v>
      </c>
      <c r="C6379" s="1" t="s">
        <v>86</v>
      </c>
      <c r="D6379" s="1" t="s">
        <v>4347</v>
      </c>
      <c r="E6379" s="1" t="s">
        <v>3532</v>
      </c>
      <c r="F6379" s="45" t="s">
        <v>158</v>
      </c>
      <c r="G6379" s="1">
        <v>1</v>
      </c>
      <c r="H6379" s="1" t="s">
        <v>107</v>
      </c>
      <c r="I6379" s="1" t="s">
        <v>159</v>
      </c>
      <c r="K6379" s="1" t="str">
        <f>VLOOKUP(L6379,CW!C:D,2,FALSE)</f>
        <v>Jun'16</v>
      </c>
      <c r="L6379" s="1" t="str">
        <f t="shared" si="101"/>
        <v>23'16</v>
      </c>
      <c r="M6379" s="1" t="str">
        <f>VLOOKUP(K6379,CW!D:E,2,FALSE)</f>
        <v>Q1'16</v>
      </c>
    </row>
    <row r="6380" spans="1:13" ht="30" customHeight="1">
      <c r="A6380" s="2">
        <v>42532</v>
      </c>
      <c r="B6380" s="1" t="s">
        <v>3568</v>
      </c>
      <c r="C6380" s="1" t="s">
        <v>86</v>
      </c>
      <c r="D6380" s="1" t="s">
        <v>4347</v>
      </c>
      <c r="E6380" s="1" t="s">
        <v>3532</v>
      </c>
      <c r="F6380" s="98" t="s">
        <v>160</v>
      </c>
      <c r="G6380" s="1">
        <v>1</v>
      </c>
      <c r="H6380" s="1" t="s">
        <v>107</v>
      </c>
      <c r="I6380" s="1" t="s">
        <v>159</v>
      </c>
      <c r="K6380" s="1" t="str">
        <f>VLOOKUP(L6380,CW!C:D,2,FALSE)</f>
        <v>Jun'16</v>
      </c>
      <c r="L6380" s="1" t="str">
        <f t="shared" si="101"/>
        <v>23'16</v>
      </c>
      <c r="M6380" s="1" t="str">
        <f>VLOOKUP(K6380,CW!D:E,2,FALSE)</f>
        <v>Q1'16</v>
      </c>
    </row>
    <row r="6381" spans="1:13" ht="15" customHeight="1">
      <c r="A6381" s="2">
        <v>42532</v>
      </c>
      <c r="B6381" s="1" t="s">
        <v>3568</v>
      </c>
      <c r="C6381" s="1" t="s">
        <v>86</v>
      </c>
      <c r="D6381" s="1" t="s">
        <v>4347</v>
      </c>
      <c r="E6381" s="1" t="s">
        <v>3532</v>
      </c>
      <c r="F6381" s="45" t="s">
        <v>158</v>
      </c>
      <c r="G6381" s="1">
        <v>4</v>
      </c>
      <c r="H6381" s="1" t="s">
        <v>107</v>
      </c>
      <c r="I6381" s="1" t="s">
        <v>159</v>
      </c>
      <c r="K6381" s="1" t="str">
        <f>VLOOKUP(L6381,CW!C:D,2,FALSE)</f>
        <v>Jun'16</v>
      </c>
      <c r="L6381" s="1" t="str">
        <f t="shared" si="101"/>
        <v>23'16</v>
      </c>
      <c r="M6381" s="1" t="str">
        <f>VLOOKUP(K6381,CW!D:E,2,FALSE)</f>
        <v>Q1'16</v>
      </c>
    </row>
    <row r="6382" spans="1:13" ht="30" customHeight="1">
      <c r="A6382" s="2">
        <v>42532</v>
      </c>
      <c r="B6382" s="1" t="s">
        <v>4470</v>
      </c>
      <c r="C6382" s="1" t="s">
        <v>86</v>
      </c>
      <c r="D6382" s="1" t="s">
        <v>4347</v>
      </c>
      <c r="E6382" s="1" t="s">
        <v>3532</v>
      </c>
      <c r="F6382" s="98" t="s">
        <v>160</v>
      </c>
      <c r="G6382" s="1">
        <v>2</v>
      </c>
      <c r="H6382" s="1" t="s">
        <v>107</v>
      </c>
      <c r="I6382" s="1" t="s">
        <v>159</v>
      </c>
      <c r="K6382" s="1" t="str">
        <f>VLOOKUP(L6382,CW!C:D,2,FALSE)</f>
        <v>Jun'16</v>
      </c>
      <c r="L6382" s="1" t="str">
        <f t="shared" si="101"/>
        <v>23'16</v>
      </c>
      <c r="M6382" s="1" t="str">
        <f>VLOOKUP(K6382,CW!D:E,2,FALSE)</f>
        <v>Q1'16</v>
      </c>
    </row>
    <row r="6383" spans="1:13" ht="15" customHeight="1">
      <c r="A6383" s="2">
        <v>42532</v>
      </c>
      <c r="B6383" s="1" t="s">
        <v>4470</v>
      </c>
      <c r="C6383" s="1" t="s">
        <v>86</v>
      </c>
      <c r="D6383" s="1" t="s">
        <v>4347</v>
      </c>
      <c r="E6383" s="1" t="s">
        <v>3532</v>
      </c>
      <c r="F6383" s="45" t="s">
        <v>158</v>
      </c>
      <c r="G6383" s="1">
        <v>8</v>
      </c>
      <c r="H6383" s="1" t="s">
        <v>107</v>
      </c>
      <c r="I6383" s="1" t="s">
        <v>159</v>
      </c>
      <c r="K6383" s="1" t="str">
        <f>VLOOKUP(L6383,CW!C:D,2,FALSE)</f>
        <v>Jun'16</v>
      </c>
      <c r="L6383" s="1" t="str">
        <f t="shared" si="101"/>
        <v>23'16</v>
      </c>
      <c r="M6383" s="1" t="str">
        <f>VLOOKUP(K6383,CW!D:E,2,FALSE)</f>
        <v>Q1'16</v>
      </c>
    </row>
    <row r="6384" spans="1:13" ht="15" customHeight="1">
      <c r="A6384" s="2">
        <v>42532</v>
      </c>
      <c r="B6384" s="1" t="s">
        <v>4470</v>
      </c>
      <c r="C6384" s="1" t="s">
        <v>86</v>
      </c>
      <c r="D6384" s="1" t="s">
        <v>4347</v>
      </c>
      <c r="E6384" s="1" t="s">
        <v>3532</v>
      </c>
      <c r="F6384" s="98" t="s">
        <v>4584</v>
      </c>
      <c r="G6384" s="1">
        <v>4</v>
      </c>
      <c r="H6384" s="1" t="s">
        <v>107</v>
      </c>
      <c r="I6384" s="1" t="s">
        <v>159</v>
      </c>
      <c r="K6384" s="1" t="str">
        <f>VLOOKUP(L6384,CW!C:D,2,FALSE)</f>
        <v>Jun'16</v>
      </c>
      <c r="L6384" s="1" t="str">
        <f t="shared" si="101"/>
        <v>23'16</v>
      </c>
      <c r="M6384" s="1" t="str">
        <f>VLOOKUP(K6384,CW!D:E,2,FALSE)</f>
        <v>Q1'16</v>
      </c>
    </row>
    <row r="6385" spans="1:13" ht="15" customHeight="1">
      <c r="A6385" s="2">
        <v>42532</v>
      </c>
      <c r="B6385" s="1" t="s">
        <v>4292</v>
      </c>
      <c r="C6385" s="1" t="s">
        <v>86</v>
      </c>
      <c r="D6385" s="1" t="s">
        <v>4347</v>
      </c>
      <c r="E6385" s="1" t="s">
        <v>3532</v>
      </c>
      <c r="F6385" s="45" t="s">
        <v>158</v>
      </c>
      <c r="G6385" s="1">
        <v>10</v>
      </c>
      <c r="H6385" s="1" t="s">
        <v>107</v>
      </c>
      <c r="I6385" s="1" t="s">
        <v>159</v>
      </c>
      <c r="K6385" s="1" t="str">
        <f>VLOOKUP(L6385,CW!C:D,2,FALSE)</f>
        <v>Jun'16</v>
      </c>
      <c r="L6385" s="1" t="str">
        <f t="shared" si="101"/>
        <v>23'16</v>
      </c>
      <c r="M6385" s="1" t="str">
        <f>VLOOKUP(K6385,CW!D:E,2,FALSE)</f>
        <v>Q1'16</v>
      </c>
    </row>
    <row r="6386" spans="1:13" ht="15" customHeight="1">
      <c r="A6386" s="2">
        <v>42532</v>
      </c>
      <c r="B6386" s="1" t="s">
        <v>4471</v>
      </c>
      <c r="C6386" s="1" t="s">
        <v>86</v>
      </c>
      <c r="D6386" s="1" t="s">
        <v>4347</v>
      </c>
      <c r="E6386" s="1" t="s">
        <v>3532</v>
      </c>
      <c r="F6386" s="45" t="s">
        <v>158</v>
      </c>
      <c r="G6386" s="1">
        <v>1</v>
      </c>
      <c r="H6386" s="1" t="s">
        <v>107</v>
      </c>
      <c r="I6386" s="1" t="s">
        <v>159</v>
      </c>
      <c r="K6386" s="1" t="str">
        <f>VLOOKUP(L6386,CW!C:D,2,FALSE)</f>
        <v>Jun'16</v>
      </c>
      <c r="L6386" s="1" t="str">
        <f t="shared" si="101"/>
        <v>23'16</v>
      </c>
      <c r="M6386" s="1" t="str">
        <f>VLOOKUP(K6386,CW!D:E,2,FALSE)</f>
        <v>Q1'16</v>
      </c>
    </row>
    <row r="6387" spans="1:13" ht="15" customHeight="1">
      <c r="A6387" s="2">
        <v>42532</v>
      </c>
      <c r="B6387" s="1" t="s">
        <v>4472</v>
      </c>
      <c r="C6387" s="1" t="s">
        <v>86</v>
      </c>
      <c r="D6387" s="1" t="s">
        <v>4347</v>
      </c>
      <c r="E6387" s="1" t="s">
        <v>3532</v>
      </c>
      <c r="F6387" s="45" t="s">
        <v>158</v>
      </c>
      <c r="G6387" s="1">
        <v>1</v>
      </c>
      <c r="H6387" s="1" t="s">
        <v>107</v>
      </c>
      <c r="I6387" s="1" t="s">
        <v>159</v>
      </c>
      <c r="K6387" s="1" t="str">
        <f>VLOOKUP(L6387,CW!C:D,2,FALSE)</f>
        <v>Jun'16</v>
      </c>
      <c r="L6387" s="1" t="str">
        <f t="shared" si="101"/>
        <v>23'16</v>
      </c>
      <c r="M6387" s="1" t="str">
        <f>VLOOKUP(K6387,CW!D:E,2,FALSE)</f>
        <v>Q1'16</v>
      </c>
    </row>
    <row r="6388" spans="1:13" ht="15" customHeight="1">
      <c r="A6388" s="2">
        <v>42532</v>
      </c>
      <c r="B6388" s="1" t="s">
        <v>4472</v>
      </c>
      <c r="C6388" s="1" t="s">
        <v>86</v>
      </c>
      <c r="D6388" s="1" t="s">
        <v>4347</v>
      </c>
      <c r="E6388" s="1" t="s">
        <v>3532</v>
      </c>
      <c r="F6388" s="45" t="s">
        <v>691</v>
      </c>
      <c r="G6388" s="1">
        <v>1</v>
      </c>
      <c r="H6388" s="1" t="s">
        <v>107</v>
      </c>
      <c r="I6388" s="1" t="s">
        <v>159</v>
      </c>
      <c r="K6388" s="1" t="str">
        <f>VLOOKUP(L6388,CW!C:D,2,FALSE)</f>
        <v>Jun'16</v>
      </c>
      <c r="L6388" s="1" t="str">
        <f t="shared" si="101"/>
        <v>23'16</v>
      </c>
      <c r="M6388" s="1" t="str">
        <f>VLOOKUP(K6388,CW!D:E,2,FALSE)</f>
        <v>Q1'16</v>
      </c>
    </row>
    <row r="6389" spans="1:13" ht="30" customHeight="1">
      <c r="A6389" s="2">
        <v>42533</v>
      </c>
      <c r="B6389" s="1" t="s">
        <v>3563</v>
      </c>
      <c r="C6389" s="1" t="s">
        <v>285</v>
      </c>
      <c r="D6389" s="1" t="s">
        <v>102</v>
      </c>
      <c r="E6389" s="1" t="s">
        <v>3532</v>
      </c>
      <c r="F6389" s="98" t="s">
        <v>161</v>
      </c>
      <c r="G6389" s="1">
        <v>1</v>
      </c>
      <c r="H6389" s="1" t="s">
        <v>107</v>
      </c>
      <c r="I6389" s="1" t="s">
        <v>159</v>
      </c>
      <c r="K6389" s="1" t="str">
        <f>VLOOKUP(L6389,CW!C:D,2,FALSE)</f>
        <v>Jun'16</v>
      </c>
      <c r="L6389" s="1" t="str">
        <f t="shared" si="101"/>
        <v>23'16</v>
      </c>
      <c r="M6389" s="1" t="str">
        <f>VLOOKUP(K6389,CW!D:E,2,FALSE)</f>
        <v>Q1'16</v>
      </c>
    </row>
    <row r="6390" spans="1:13" ht="15" customHeight="1">
      <c r="A6390" s="2">
        <v>42533</v>
      </c>
      <c r="B6390" s="1" t="s">
        <v>3563</v>
      </c>
      <c r="C6390" s="1" t="s">
        <v>285</v>
      </c>
      <c r="D6390" s="1" t="s">
        <v>102</v>
      </c>
      <c r="E6390" s="1" t="s">
        <v>3532</v>
      </c>
      <c r="F6390" s="45" t="s">
        <v>158</v>
      </c>
      <c r="G6390" s="1">
        <v>1</v>
      </c>
      <c r="H6390" s="1" t="s">
        <v>107</v>
      </c>
      <c r="I6390" s="1" t="s">
        <v>159</v>
      </c>
      <c r="K6390" s="1" t="str">
        <f>VLOOKUP(L6390,CW!C:D,2,FALSE)</f>
        <v>Jun'16</v>
      </c>
      <c r="L6390" s="1" t="str">
        <f t="shared" si="101"/>
        <v>23'16</v>
      </c>
      <c r="M6390" s="1" t="str">
        <f>VLOOKUP(K6390,CW!D:E,2,FALSE)</f>
        <v>Q1'16</v>
      </c>
    </row>
    <row r="6391" spans="1:13" ht="30" customHeight="1">
      <c r="A6391" s="2">
        <v>42533</v>
      </c>
      <c r="B6391" s="1" t="s">
        <v>3558</v>
      </c>
      <c r="C6391" s="1" t="s">
        <v>479</v>
      </c>
      <c r="D6391" s="1" t="s">
        <v>102</v>
      </c>
      <c r="E6391" s="1" t="s">
        <v>3532</v>
      </c>
      <c r="F6391" s="98" t="s">
        <v>161</v>
      </c>
      <c r="G6391" s="1">
        <v>1</v>
      </c>
      <c r="H6391" s="1" t="s">
        <v>107</v>
      </c>
      <c r="I6391" s="1" t="s">
        <v>159</v>
      </c>
      <c r="K6391" s="1" t="str">
        <f>VLOOKUP(L6391,CW!C:D,2,FALSE)</f>
        <v>Jun'16</v>
      </c>
      <c r="L6391" s="1" t="str">
        <f t="shared" si="101"/>
        <v>23'16</v>
      </c>
      <c r="M6391" s="1" t="str">
        <f>VLOOKUP(K6391,CW!D:E,2,FALSE)</f>
        <v>Q1'16</v>
      </c>
    </row>
    <row r="6392" spans="1:13" ht="15" customHeight="1">
      <c r="A6392" s="2">
        <v>42533</v>
      </c>
      <c r="B6392" s="1" t="s">
        <v>3554</v>
      </c>
      <c r="C6392" s="1" t="s">
        <v>479</v>
      </c>
      <c r="D6392" s="1" t="s">
        <v>102</v>
      </c>
      <c r="E6392" s="1" t="s">
        <v>3532</v>
      </c>
      <c r="F6392" s="98" t="s">
        <v>4584</v>
      </c>
      <c r="G6392" s="1">
        <v>1</v>
      </c>
      <c r="H6392" s="1" t="s">
        <v>107</v>
      </c>
      <c r="I6392" s="1" t="s">
        <v>159</v>
      </c>
      <c r="K6392" s="1" t="str">
        <f>VLOOKUP(L6392,CW!C:D,2,FALSE)</f>
        <v>Jun'16</v>
      </c>
      <c r="L6392" s="1" t="str">
        <f t="shared" si="101"/>
        <v>23'16</v>
      </c>
      <c r="M6392" s="1" t="str">
        <f>VLOOKUP(K6392,CW!D:E,2,FALSE)</f>
        <v>Q1'16</v>
      </c>
    </row>
    <row r="6393" spans="1:13" ht="15" customHeight="1">
      <c r="A6393" s="2">
        <v>42533</v>
      </c>
      <c r="B6393" s="1" t="s">
        <v>4473</v>
      </c>
      <c r="C6393" s="1" t="s">
        <v>97</v>
      </c>
      <c r="D6393" s="1" t="s">
        <v>102</v>
      </c>
      <c r="E6393" s="1" t="s">
        <v>3532</v>
      </c>
      <c r="F6393" s="45" t="s">
        <v>158</v>
      </c>
      <c r="G6393" s="1">
        <v>1</v>
      </c>
      <c r="H6393" s="1" t="s">
        <v>107</v>
      </c>
      <c r="I6393" s="1" t="s">
        <v>159</v>
      </c>
      <c r="K6393" s="1" t="str">
        <f>VLOOKUP(L6393,CW!C:D,2,FALSE)</f>
        <v>Jun'16</v>
      </c>
      <c r="L6393" s="1" t="str">
        <f t="shared" si="101"/>
        <v>23'16</v>
      </c>
      <c r="M6393" s="1" t="str">
        <f>VLOOKUP(K6393,CW!D:E,2,FALSE)</f>
        <v>Q1'16</v>
      </c>
    </row>
    <row r="6394" spans="1:13" ht="15" customHeight="1">
      <c r="A6394" s="2">
        <v>42533</v>
      </c>
      <c r="B6394" s="1" t="s">
        <v>3565</v>
      </c>
      <c r="C6394" s="1" t="s">
        <v>285</v>
      </c>
      <c r="D6394" s="1" t="s">
        <v>102</v>
      </c>
      <c r="E6394" s="1" t="s">
        <v>3532</v>
      </c>
      <c r="F6394" s="45" t="s">
        <v>158</v>
      </c>
      <c r="G6394" s="1">
        <v>1</v>
      </c>
      <c r="H6394" s="1" t="s">
        <v>107</v>
      </c>
      <c r="I6394" s="1" t="s">
        <v>159</v>
      </c>
      <c r="K6394" s="1" t="str">
        <f>VLOOKUP(L6394,CW!C:D,2,FALSE)</f>
        <v>Jun'16</v>
      </c>
      <c r="L6394" s="1" t="str">
        <f t="shared" si="101"/>
        <v>23'16</v>
      </c>
      <c r="M6394" s="1" t="str">
        <f>VLOOKUP(K6394,CW!D:E,2,FALSE)</f>
        <v>Q1'16</v>
      </c>
    </row>
    <row r="6395" spans="1:13" ht="15" customHeight="1">
      <c r="A6395" s="2">
        <v>42533</v>
      </c>
      <c r="B6395" s="1" t="s">
        <v>3567</v>
      </c>
      <c r="C6395" s="1" t="s">
        <v>360</v>
      </c>
      <c r="D6395" s="1" t="s">
        <v>102</v>
      </c>
      <c r="E6395" s="1" t="s">
        <v>3532</v>
      </c>
      <c r="F6395" s="45" t="s">
        <v>158</v>
      </c>
      <c r="G6395" s="1">
        <v>2</v>
      </c>
      <c r="H6395" s="1" t="s">
        <v>107</v>
      </c>
      <c r="I6395" s="1" t="s">
        <v>159</v>
      </c>
      <c r="K6395" s="1" t="str">
        <f>VLOOKUP(L6395,CW!C:D,2,FALSE)</f>
        <v>Jun'16</v>
      </c>
      <c r="L6395" s="1" t="str">
        <f t="shared" ref="L6395:L6458" si="102">CONCATENATE(WEEKNUM(A6395,21),"'",TEXT(A6395,"yy"))</f>
        <v>23'16</v>
      </c>
      <c r="M6395" s="1" t="str">
        <f>VLOOKUP(K6395,CW!D:E,2,FALSE)</f>
        <v>Q1'16</v>
      </c>
    </row>
    <row r="6396" spans="1:13" ht="30" customHeight="1">
      <c r="A6396" s="2">
        <v>42533</v>
      </c>
      <c r="B6396" s="1" t="s">
        <v>4293</v>
      </c>
      <c r="C6396" s="1" t="s">
        <v>480</v>
      </c>
      <c r="D6396" s="1" t="s">
        <v>102</v>
      </c>
      <c r="E6396" s="1" t="s">
        <v>3532</v>
      </c>
      <c r="F6396" s="98" t="s">
        <v>161</v>
      </c>
      <c r="G6396" s="1">
        <v>2</v>
      </c>
      <c r="H6396" s="1" t="s">
        <v>107</v>
      </c>
      <c r="I6396" s="1" t="s">
        <v>159</v>
      </c>
      <c r="K6396" s="1" t="str">
        <f>VLOOKUP(L6396,CW!C:D,2,FALSE)</f>
        <v>Jun'16</v>
      </c>
      <c r="L6396" s="1" t="str">
        <f t="shared" si="102"/>
        <v>23'16</v>
      </c>
      <c r="M6396" s="1" t="str">
        <f>VLOOKUP(K6396,CW!D:E,2,FALSE)</f>
        <v>Q1'16</v>
      </c>
    </row>
    <row r="6397" spans="1:13" ht="15" customHeight="1">
      <c r="A6397" s="2">
        <v>42533</v>
      </c>
      <c r="B6397" s="1" t="s">
        <v>4293</v>
      </c>
      <c r="C6397" s="1" t="s">
        <v>480</v>
      </c>
      <c r="D6397" s="1" t="s">
        <v>102</v>
      </c>
      <c r="E6397" s="1" t="s">
        <v>3532</v>
      </c>
      <c r="F6397" s="45" t="s">
        <v>158</v>
      </c>
      <c r="G6397" s="1">
        <v>4</v>
      </c>
      <c r="H6397" s="1" t="s">
        <v>107</v>
      </c>
      <c r="I6397" s="1" t="s">
        <v>159</v>
      </c>
      <c r="K6397" s="1" t="str">
        <f>VLOOKUP(L6397,CW!C:D,2,FALSE)</f>
        <v>Jun'16</v>
      </c>
      <c r="L6397" s="1" t="str">
        <f t="shared" si="102"/>
        <v>23'16</v>
      </c>
      <c r="M6397" s="1" t="str">
        <f>VLOOKUP(K6397,CW!D:E,2,FALSE)</f>
        <v>Q1'16</v>
      </c>
    </row>
    <row r="6398" spans="1:13" ht="15" customHeight="1">
      <c r="A6398" s="2">
        <v>42533</v>
      </c>
      <c r="B6398" s="1" t="s">
        <v>4293</v>
      </c>
      <c r="C6398" s="1" t="s">
        <v>480</v>
      </c>
      <c r="D6398" s="1" t="s">
        <v>102</v>
      </c>
      <c r="E6398" s="1" t="s">
        <v>3532</v>
      </c>
      <c r="F6398" s="98" t="s">
        <v>4584</v>
      </c>
      <c r="G6398" s="1">
        <v>2</v>
      </c>
      <c r="H6398" s="1" t="s">
        <v>107</v>
      </c>
      <c r="I6398" s="1" t="s">
        <v>159</v>
      </c>
      <c r="K6398" s="1" t="str">
        <f>VLOOKUP(L6398,CW!C:D,2,FALSE)</f>
        <v>Jun'16</v>
      </c>
      <c r="L6398" s="1" t="str">
        <f t="shared" si="102"/>
        <v>23'16</v>
      </c>
      <c r="M6398" s="1" t="str">
        <f>VLOOKUP(K6398,CW!D:E,2,FALSE)</f>
        <v>Q1'16</v>
      </c>
    </row>
    <row r="6399" spans="1:13" ht="30" customHeight="1">
      <c r="A6399" s="2">
        <v>42533</v>
      </c>
      <c r="B6399" s="1" t="s">
        <v>3582</v>
      </c>
      <c r="C6399" s="1" t="s">
        <v>86</v>
      </c>
      <c r="D6399" s="1" t="s">
        <v>102</v>
      </c>
      <c r="E6399" s="1" t="s">
        <v>3532</v>
      </c>
      <c r="F6399" s="98" t="s">
        <v>160</v>
      </c>
      <c r="G6399" s="1">
        <v>1</v>
      </c>
      <c r="H6399" s="1" t="s">
        <v>107</v>
      </c>
      <c r="I6399" s="1" t="s">
        <v>159</v>
      </c>
      <c r="K6399" s="1" t="str">
        <f>VLOOKUP(L6399,CW!C:D,2,FALSE)</f>
        <v>Jun'16</v>
      </c>
      <c r="L6399" s="1" t="str">
        <f t="shared" si="102"/>
        <v>23'16</v>
      </c>
      <c r="M6399" s="1" t="str">
        <f>VLOOKUP(K6399,CW!D:E,2,FALSE)</f>
        <v>Q1'16</v>
      </c>
    </row>
    <row r="6400" spans="1:13" ht="15" customHeight="1">
      <c r="A6400" s="2">
        <v>42533</v>
      </c>
      <c r="B6400" s="1" t="s">
        <v>3582</v>
      </c>
      <c r="C6400" s="1" t="s">
        <v>86</v>
      </c>
      <c r="D6400" s="1" t="s">
        <v>102</v>
      </c>
      <c r="E6400" s="1" t="s">
        <v>3532</v>
      </c>
      <c r="F6400" s="45" t="s">
        <v>158</v>
      </c>
      <c r="G6400" s="1">
        <v>1</v>
      </c>
      <c r="H6400" s="1" t="s">
        <v>107</v>
      </c>
      <c r="I6400" s="1" t="s">
        <v>159</v>
      </c>
      <c r="K6400" s="1" t="str">
        <f>VLOOKUP(L6400,CW!C:D,2,FALSE)</f>
        <v>Jun'16</v>
      </c>
      <c r="L6400" s="1" t="str">
        <f t="shared" si="102"/>
        <v>23'16</v>
      </c>
      <c r="M6400" s="1" t="str">
        <f>VLOOKUP(K6400,CW!D:E,2,FALSE)</f>
        <v>Q1'16</v>
      </c>
    </row>
    <row r="6401" spans="1:13" ht="15" customHeight="1">
      <c r="A6401" s="2">
        <v>42533</v>
      </c>
      <c r="B6401" s="1" t="s">
        <v>4474</v>
      </c>
      <c r="C6401" s="1" t="s">
        <v>86</v>
      </c>
      <c r="D6401" s="1" t="s">
        <v>102</v>
      </c>
      <c r="E6401" s="1" t="s">
        <v>3532</v>
      </c>
      <c r="F6401" s="45" t="s">
        <v>158</v>
      </c>
      <c r="G6401" s="1">
        <v>1</v>
      </c>
      <c r="H6401" s="1" t="s">
        <v>107</v>
      </c>
      <c r="I6401" s="1" t="s">
        <v>159</v>
      </c>
      <c r="K6401" s="1" t="str">
        <f>VLOOKUP(L6401,CW!C:D,2,FALSE)</f>
        <v>Jun'16</v>
      </c>
      <c r="L6401" s="1" t="str">
        <f t="shared" si="102"/>
        <v>23'16</v>
      </c>
      <c r="M6401" s="1" t="str">
        <f>VLOOKUP(K6401,CW!D:E,2,FALSE)</f>
        <v>Q1'16</v>
      </c>
    </row>
    <row r="6402" spans="1:13" ht="15" customHeight="1">
      <c r="A6402" s="2">
        <v>42533</v>
      </c>
      <c r="B6402" s="1" t="s">
        <v>3585</v>
      </c>
      <c r="C6402" s="1" t="s">
        <v>86</v>
      </c>
      <c r="D6402" s="1" t="s">
        <v>102</v>
      </c>
      <c r="E6402" s="1" t="s">
        <v>3532</v>
      </c>
      <c r="F6402" s="45" t="s">
        <v>158</v>
      </c>
      <c r="G6402" s="1">
        <v>3</v>
      </c>
      <c r="H6402" s="1" t="s">
        <v>107</v>
      </c>
      <c r="I6402" s="1" t="s">
        <v>159</v>
      </c>
      <c r="K6402" s="1" t="str">
        <f>VLOOKUP(L6402,CW!C:D,2,FALSE)</f>
        <v>Jun'16</v>
      </c>
      <c r="L6402" s="1" t="str">
        <f t="shared" si="102"/>
        <v>23'16</v>
      </c>
      <c r="M6402" s="1" t="str">
        <f>VLOOKUP(K6402,CW!D:E,2,FALSE)</f>
        <v>Q1'16</v>
      </c>
    </row>
    <row r="6403" spans="1:13" ht="30" customHeight="1">
      <c r="A6403" s="2">
        <v>42533</v>
      </c>
      <c r="B6403" s="1" t="s">
        <v>3577</v>
      </c>
      <c r="C6403" s="1" t="s">
        <v>86</v>
      </c>
      <c r="D6403" s="1" t="s">
        <v>102</v>
      </c>
      <c r="E6403" s="1" t="s">
        <v>3532</v>
      </c>
      <c r="F6403" s="98" t="s">
        <v>160</v>
      </c>
      <c r="G6403" s="1">
        <v>1</v>
      </c>
      <c r="H6403" s="1" t="s">
        <v>107</v>
      </c>
      <c r="I6403" s="1" t="s">
        <v>159</v>
      </c>
      <c r="K6403" s="1" t="str">
        <f>VLOOKUP(L6403,CW!C:D,2,FALSE)</f>
        <v>Jun'16</v>
      </c>
      <c r="L6403" s="1" t="str">
        <f t="shared" si="102"/>
        <v>23'16</v>
      </c>
      <c r="M6403" s="1" t="str">
        <f>VLOOKUP(K6403,CW!D:E,2,FALSE)</f>
        <v>Q1'16</v>
      </c>
    </row>
    <row r="6404" spans="1:13" ht="15" customHeight="1">
      <c r="A6404" s="2">
        <v>42533</v>
      </c>
      <c r="B6404" s="1" t="s">
        <v>3577</v>
      </c>
      <c r="C6404" s="1" t="s">
        <v>86</v>
      </c>
      <c r="D6404" s="1" t="s">
        <v>102</v>
      </c>
      <c r="E6404" s="1" t="s">
        <v>3532</v>
      </c>
      <c r="F6404" s="45" t="s">
        <v>158</v>
      </c>
      <c r="G6404" s="1">
        <v>2</v>
      </c>
      <c r="H6404" s="1" t="s">
        <v>107</v>
      </c>
      <c r="I6404" s="1" t="s">
        <v>159</v>
      </c>
      <c r="K6404" s="1" t="str">
        <f>VLOOKUP(L6404,CW!C:D,2,FALSE)</f>
        <v>Jun'16</v>
      </c>
      <c r="L6404" s="1" t="str">
        <f t="shared" si="102"/>
        <v>23'16</v>
      </c>
      <c r="M6404" s="1" t="str">
        <f>VLOOKUP(K6404,CW!D:E,2,FALSE)</f>
        <v>Q1'16</v>
      </c>
    </row>
    <row r="6405" spans="1:13" ht="15" customHeight="1">
      <c r="A6405" s="2">
        <v>42533</v>
      </c>
      <c r="B6405" s="1" t="s">
        <v>3561</v>
      </c>
      <c r="C6405" s="1" t="s">
        <v>86</v>
      </c>
      <c r="D6405" s="1" t="s">
        <v>102</v>
      </c>
      <c r="E6405" s="1" t="s">
        <v>3532</v>
      </c>
      <c r="F6405" s="45" t="s">
        <v>158</v>
      </c>
      <c r="G6405" s="1">
        <v>1</v>
      </c>
      <c r="H6405" s="1" t="s">
        <v>107</v>
      </c>
      <c r="I6405" s="1" t="s">
        <v>159</v>
      </c>
      <c r="K6405" s="1" t="str">
        <f>VLOOKUP(L6405,CW!C:D,2,FALSE)</f>
        <v>Jun'16</v>
      </c>
      <c r="L6405" s="1" t="str">
        <f t="shared" si="102"/>
        <v>23'16</v>
      </c>
      <c r="M6405" s="1" t="str">
        <f>VLOOKUP(K6405,CW!D:E,2,FALSE)</f>
        <v>Q1'16</v>
      </c>
    </row>
    <row r="6406" spans="1:13" ht="15" customHeight="1">
      <c r="A6406" s="2">
        <v>42533</v>
      </c>
      <c r="B6406" s="1" t="s">
        <v>4475</v>
      </c>
      <c r="C6406" s="1" t="s">
        <v>86</v>
      </c>
      <c r="D6406" s="1" t="s">
        <v>105</v>
      </c>
      <c r="E6406" s="1" t="s">
        <v>3532</v>
      </c>
      <c r="F6406" s="45" t="s">
        <v>158</v>
      </c>
      <c r="G6406" s="1">
        <v>1</v>
      </c>
      <c r="H6406" s="1" t="s">
        <v>107</v>
      </c>
      <c r="I6406" s="1" t="s">
        <v>159</v>
      </c>
      <c r="K6406" s="1" t="str">
        <f>VLOOKUP(L6406,CW!C:D,2,FALSE)</f>
        <v>Jun'16</v>
      </c>
      <c r="L6406" s="1" t="str">
        <f t="shared" si="102"/>
        <v>23'16</v>
      </c>
      <c r="M6406" s="1" t="str">
        <f>VLOOKUP(K6406,CW!D:E,2,FALSE)</f>
        <v>Q1'16</v>
      </c>
    </row>
    <row r="6407" spans="1:13" ht="15" customHeight="1">
      <c r="A6407" s="2">
        <v>42533</v>
      </c>
      <c r="B6407" s="1" t="s">
        <v>3581</v>
      </c>
      <c r="C6407" s="1" t="s">
        <v>86</v>
      </c>
      <c r="D6407" s="1" t="s">
        <v>105</v>
      </c>
      <c r="E6407" s="1" t="s">
        <v>3532</v>
      </c>
      <c r="F6407" s="45" t="s">
        <v>158</v>
      </c>
      <c r="G6407" s="1">
        <v>1</v>
      </c>
      <c r="H6407" s="1" t="s">
        <v>107</v>
      </c>
      <c r="I6407" s="1" t="s">
        <v>159</v>
      </c>
      <c r="K6407" s="1" t="str">
        <f>VLOOKUP(L6407,CW!C:D,2,FALSE)</f>
        <v>Jun'16</v>
      </c>
      <c r="L6407" s="1" t="str">
        <f t="shared" si="102"/>
        <v>23'16</v>
      </c>
      <c r="M6407" s="1" t="str">
        <f>VLOOKUP(K6407,CW!D:E,2,FALSE)</f>
        <v>Q1'16</v>
      </c>
    </row>
    <row r="6408" spans="1:13" ht="30" customHeight="1">
      <c r="A6408" s="2">
        <v>42533</v>
      </c>
      <c r="B6408" s="1" t="s">
        <v>3590</v>
      </c>
      <c r="C6408" s="1" t="s">
        <v>86</v>
      </c>
      <c r="D6408" s="1" t="s">
        <v>105</v>
      </c>
      <c r="E6408" s="1" t="s">
        <v>3532</v>
      </c>
      <c r="F6408" s="98" t="s">
        <v>160</v>
      </c>
      <c r="G6408" s="1">
        <v>1</v>
      </c>
      <c r="H6408" s="1" t="s">
        <v>107</v>
      </c>
      <c r="I6408" s="1" t="s">
        <v>159</v>
      </c>
      <c r="K6408" s="1" t="str">
        <f>VLOOKUP(L6408,CW!C:D,2,FALSE)</f>
        <v>Jun'16</v>
      </c>
      <c r="L6408" s="1" t="str">
        <f t="shared" si="102"/>
        <v>23'16</v>
      </c>
      <c r="M6408" s="1" t="str">
        <f>VLOOKUP(K6408,CW!D:E,2,FALSE)</f>
        <v>Q1'16</v>
      </c>
    </row>
    <row r="6409" spans="1:13" ht="30" customHeight="1">
      <c r="A6409" s="2">
        <v>42533</v>
      </c>
      <c r="B6409" s="1" t="s">
        <v>3591</v>
      </c>
      <c r="C6409" s="1" t="s">
        <v>86</v>
      </c>
      <c r="D6409" s="1" t="s">
        <v>105</v>
      </c>
      <c r="E6409" s="1" t="s">
        <v>3532</v>
      </c>
      <c r="F6409" s="98" t="s">
        <v>161</v>
      </c>
      <c r="G6409" s="1">
        <v>1</v>
      </c>
      <c r="H6409" s="1" t="s">
        <v>107</v>
      </c>
      <c r="I6409" s="1" t="s">
        <v>159</v>
      </c>
      <c r="K6409" s="1" t="str">
        <f>VLOOKUP(L6409,CW!C:D,2,FALSE)</f>
        <v>Jun'16</v>
      </c>
      <c r="L6409" s="1" t="str">
        <f t="shared" si="102"/>
        <v>23'16</v>
      </c>
      <c r="M6409" s="1" t="str">
        <f>VLOOKUP(K6409,CW!D:E,2,FALSE)</f>
        <v>Q1'16</v>
      </c>
    </row>
    <row r="6410" spans="1:13" ht="15" customHeight="1">
      <c r="A6410" s="2">
        <v>42533</v>
      </c>
      <c r="B6410" s="1" t="s">
        <v>3591</v>
      </c>
      <c r="C6410" s="1" t="s">
        <v>86</v>
      </c>
      <c r="D6410" s="1" t="s">
        <v>105</v>
      </c>
      <c r="E6410" s="1" t="s">
        <v>3532</v>
      </c>
      <c r="F6410" s="45" t="s">
        <v>158</v>
      </c>
      <c r="G6410" s="1">
        <v>1</v>
      </c>
      <c r="H6410" s="1" t="s">
        <v>107</v>
      </c>
      <c r="I6410" s="1" t="s">
        <v>159</v>
      </c>
      <c r="K6410" s="1" t="str">
        <f>VLOOKUP(L6410,CW!C:D,2,FALSE)</f>
        <v>Jun'16</v>
      </c>
      <c r="L6410" s="1" t="str">
        <f t="shared" si="102"/>
        <v>23'16</v>
      </c>
      <c r="M6410" s="1" t="str">
        <f>VLOOKUP(K6410,CW!D:E,2,FALSE)</f>
        <v>Q1'16</v>
      </c>
    </row>
    <row r="6411" spans="1:13" ht="30" customHeight="1">
      <c r="A6411" s="2">
        <v>42533</v>
      </c>
      <c r="B6411" s="1" t="s">
        <v>3569</v>
      </c>
      <c r="C6411" s="1" t="s">
        <v>86</v>
      </c>
      <c r="D6411" s="1" t="s">
        <v>105</v>
      </c>
      <c r="E6411" s="1" t="s">
        <v>3532</v>
      </c>
      <c r="F6411" s="98" t="s">
        <v>160</v>
      </c>
      <c r="G6411" s="1">
        <v>2</v>
      </c>
      <c r="H6411" s="1" t="s">
        <v>107</v>
      </c>
      <c r="I6411" s="1" t="s">
        <v>159</v>
      </c>
      <c r="K6411" s="1" t="str">
        <f>VLOOKUP(L6411,CW!C:D,2,FALSE)</f>
        <v>Jun'16</v>
      </c>
      <c r="L6411" s="1" t="str">
        <f t="shared" si="102"/>
        <v>23'16</v>
      </c>
      <c r="M6411" s="1" t="str">
        <f>VLOOKUP(K6411,CW!D:E,2,FALSE)</f>
        <v>Q1'16</v>
      </c>
    </row>
    <row r="6412" spans="1:13" ht="15" customHeight="1">
      <c r="A6412" s="2">
        <v>42533</v>
      </c>
      <c r="B6412" s="1" t="s">
        <v>3569</v>
      </c>
      <c r="C6412" s="1" t="s">
        <v>86</v>
      </c>
      <c r="D6412" s="1" t="s">
        <v>105</v>
      </c>
      <c r="E6412" s="1" t="s">
        <v>3532</v>
      </c>
      <c r="F6412" s="45" t="s">
        <v>158</v>
      </c>
      <c r="G6412" s="1">
        <v>2</v>
      </c>
      <c r="H6412" s="1" t="s">
        <v>107</v>
      </c>
      <c r="I6412" s="1" t="s">
        <v>159</v>
      </c>
      <c r="K6412" s="1" t="str">
        <f>VLOOKUP(L6412,CW!C:D,2,FALSE)</f>
        <v>Jun'16</v>
      </c>
      <c r="L6412" s="1" t="str">
        <f t="shared" si="102"/>
        <v>23'16</v>
      </c>
      <c r="M6412" s="1" t="str">
        <f>VLOOKUP(K6412,CW!D:E,2,FALSE)</f>
        <v>Q1'16</v>
      </c>
    </row>
    <row r="6413" spans="1:13" ht="15" customHeight="1">
      <c r="A6413" s="2">
        <v>42533</v>
      </c>
      <c r="B6413" s="1" t="s">
        <v>3587</v>
      </c>
      <c r="C6413" s="1" t="s">
        <v>97</v>
      </c>
      <c r="D6413" s="1" t="s">
        <v>105</v>
      </c>
      <c r="E6413" s="1" t="s">
        <v>3532</v>
      </c>
      <c r="F6413" s="45" t="s">
        <v>158</v>
      </c>
      <c r="G6413" s="1">
        <v>1</v>
      </c>
      <c r="H6413" s="1" t="s">
        <v>107</v>
      </c>
      <c r="I6413" s="1" t="s">
        <v>159</v>
      </c>
      <c r="K6413" s="1" t="str">
        <f>VLOOKUP(L6413,CW!C:D,2,FALSE)</f>
        <v>Jun'16</v>
      </c>
      <c r="L6413" s="1" t="str">
        <f t="shared" si="102"/>
        <v>23'16</v>
      </c>
      <c r="M6413" s="1" t="str">
        <f>VLOOKUP(K6413,CW!D:E,2,FALSE)</f>
        <v>Q1'16</v>
      </c>
    </row>
    <row r="6414" spans="1:13" ht="15" customHeight="1">
      <c r="A6414" s="2">
        <v>42533</v>
      </c>
      <c r="B6414" s="1" t="s">
        <v>4476</v>
      </c>
      <c r="C6414" s="1" t="s">
        <v>97</v>
      </c>
      <c r="D6414" s="1" t="s">
        <v>105</v>
      </c>
      <c r="E6414" s="1" t="s">
        <v>3532</v>
      </c>
      <c r="F6414" s="45" t="s">
        <v>158</v>
      </c>
      <c r="G6414" s="1">
        <v>1</v>
      </c>
      <c r="H6414" s="1" t="s">
        <v>107</v>
      </c>
      <c r="I6414" s="1" t="s">
        <v>159</v>
      </c>
      <c r="K6414" s="1" t="str">
        <f>VLOOKUP(L6414,CW!C:D,2,FALSE)</f>
        <v>Jun'16</v>
      </c>
      <c r="L6414" s="1" t="str">
        <f t="shared" si="102"/>
        <v>23'16</v>
      </c>
      <c r="M6414" s="1" t="str">
        <f>VLOOKUP(K6414,CW!D:E,2,FALSE)</f>
        <v>Q1'16</v>
      </c>
    </row>
    <row r="6415" spans="1:13" ht="30" customHeight="1">
      <c r="A6415" s="2">
        <v>42533</v>
      </c>
      <c r="B6415" s="1" t="s">
        <v>4477</v>
      </c>
      <c r="C6415" s="1" t="s">
        <v>1135</v>
      </c>
      <c r="D6415" s="1" t="s">
        <v>105</v>
      </c>
      <c r="E6415" s="1" t="s">
        <v>3532</v>
      </c>
      <c r="F6415" s="98" t="s">
        <v>160</v>
      </c>
      <c r="G6415" s="1">
        <v>1</v>
      </c>
      <c r="H6415" s="1" t="s">
        <v>107</v>
      </c>
      <c r="I6415" s="1" t="s">
        <v>159</v>
      </c>
      <c r="K6415" s="1" t="str">
        <f>VLOOKUP(L6415,CW!C:D,2,FALSE)</f>
        <v>Jun'16</v>
      </c>
      <c r="L6415" s="1" t="str">
        <f t="shared" si="102"/>
        <v>23'16</v>
      </c>
      <c r="M6415" s="1" t="str">
        <f>VLOOKUP(K6415,CW!D:E,2,FALSE)</f>
        <v>Q1'16</v>
      </c>
    </row>
    <row r="6416" spans="1:13" ht="15" customHeight="1">
      <c r="A6416" s="2">
        <v>42533</v>
      </c>
      <c r="B6416" s="1" t="s">
        <v>4478</v>
      </c>
      <c r="C6416" s="1" t="s">
        <v>86</v>
      </c>
      <c r="D6416" s="1" t="s">
        <v>105</v>
      </c>
      <c r="E6416" s="1" t="s">
        <v>3532</v>
      </c>
      <c r="F6416" s="45" t="s">
        <v>158</v>
      </c>
      <c r="G6416" s="1">
        <v>1</v>
      </c>
      <c r="H6416" s="1" t="s">
        <v>107</v>
      </c>
      <c r="I6416" s="1" t="s">
        <v>159</v>
      </c>
      <c r="K6416" s="1" t="str">
        <f>VLOOKUP(L6416,CW!C:D,2,FALSE)</f>
        <v>Jun'16</v>
      </c>
      <c r="L6416" s="1" t="str">
        <f t="shared" si="102"/>
        <v>23'16</v>
      </c>
      <c r="M6416" s="1" t="str">
        <f>VLOOKUP(K6416,CW!D:E,2,FALSE)</f>
        <v>Q1'16</v>
      </c>
    </row>
    <row r="6417" spans="1:13" ht="30" customHeight="1">
      <c r="A6417" s="2">
        <v>42533</v>
      </c>
      <c r="B6417" s="1" t="s">
        <v>4479</v>
      </c>
      <c r="C6417" s="1" t="s">
        <v>86</v>
      </c>
      <c r="D6417" s="1" t="s">
        <v>105</v>
      </c>
      <c r="E6417" s="1" t="s">
        <v>3532</v>
      </c>
      <c r="F6417" s="98" t="s">
        <v>161</v>
      </c>
      <c r="G6417" s="1">
        <v>1</v>
      </c>
      <c r="H6417" s="1" t="s">
        <v>107</v>
      </c>
      <c r="I6417" s="1" t="s">
        <v>159</v>
      </c>
      <c r="K6417" s="1" t="str">
        <f>VLOOKUP(L6417,CW!C:D,2,FALSE)</f>
        <v>Jun'16</v>
      </c>
      <c r="L6417" s="1" t="str">
        <f t="shared" si="102"/>
        <v>23'16</v>
      </c>
      <c r="M6417" s="1" t="str">
        <f>VLOOKUP(K6417,CW!D:E,2,FALSE)</f>
        <v>Q1'16</v>
      </c>
    </row>
    <row r="6418" spans="1:13" ht="15" customHeight="1">
      <c r="A6418" s="2">
        <v>42533</v>
      </c>
      <c r="B6418" s="1" t="s">
        <v>4479</v>
      </c>
      <c r="C6418" s="1" t="s">
        <v>86</v>
      </c>
      <c r="D6418" s="1" t="s">
        <v>105</v>
      </c>
      <c r="E6418" s="1" t="s">
        <v>3532</v>
      </c>
      <c r="F6418" s="45" t="s">
        <v>158</v>
      </c>
      <c r="G6418" s="1">
        <v>1</v>
      </c>
      <c r="H6418" s="1" t="s">
        <v>107</v>
      </c>
      <c r="I6418" s="1" t="s">
        <v>159</v>
      </c>
      <c r="K6418" s="1" t="str">
        <f>VLOOKUP(L6418,CW!C:D,2,FALSE)</f>
        <v>Jun'16</v>
      </c>
      <c r="L6418" s="1" t="str">
        <f t="shared" si="102"/>
        <v>23'16</v>
      </c>
      <c r="M6418" s="1" t="str">
        <f>VLOOKUP(K6418,CW!D:E,2,FALSE)</f>
        <v>Q1'16</v>
      </c>
    </row>
    <row r="6419" spans="1:13" ht="15" customHeight="1">
      <c r="A6419" s="2" t="s">
        <v>4480</v>
      </c>
      <c r="B6419" s="1" t="s">
        <v>3597</v>
      </c>
      <c r="C6419" s="1" t="s">
        <v>86</v>
      </c>
      <c r="D6419" s="1" t="s">
        <v>102</v>
      </c>
      <c r="E6419" s="1" t="s">
        <v>3532</v>
      </c>
      <c r="F6419" s="45" t="s">
        <v>158</v>
      </c>
      <c r="G6419" s="1">
        <v>5</v>
      </c>
      <c r="H6419" s="1" t="s">
        <v>107</v>
      </c>
      <c r="I6419" s="1" t="s">
        <v>159</v>
      </c>
      <c r="K6419" s="1" t="str">
        <f>VLOOKUP(L6419,CW!C:D,2,FALSE)</f>
        <v>Jun'16</v>
      </c>
      <c r="L6419" s="1" t="str">
        <f t="shared" si="102"/>
        <v>24'16</v>
      </c>
      <c r="M6419" s="1" t="str">
        <f>VLOOKUP(K6419,CW!D:E,2,FALSE)</f>
        <v>Q1'16</v>
      </c>
    </row>
    <row r="6420" spans="1:13" ht="30" customHeight="1">
      <c r="A6420" s="2" t="s">
        <v>4480</v>
      </c>
      <c r="B6420" s="1" t="s">
        <v>3596</v>
      </c>
      <c r="C6420" s="1" t="s">
        <v>86</v>
      </c>
      <c r="D6420" s="1" t="s">
        <v>102</v>
      </c>
      <c r="E6420" s="1" t="s">
        <v>3532</v>
      </c>
      <c r="F6420" s="98" t="s">
        <v>160</v>
      </c>
      <c r="G6420" s="1">
        <v>1</v>
      </c>
      <c r="H6420" s="1" t="s">
        <v>107</v>
      </c>
      <c r="I6420" s="1" t="s">
        <v>159</v>
      </c>
      <c r="K6420" s="1" t="str">
        <f>VLOOKUP(L6420,CW!C:D,2,FALSE)</f>
        <v>Jun'16</v>
      </c>
      <c r="L6420" s="1" t="str">
        <f t="shared" si="102"/>
        <v>24'16</v>
      </c>
      <c r="M6420" s="1" t="str">
        <f>VLOOKUP(K6420,CW!D:E,2,FALSE)</f>
        <v>Q1'16</v>
      </c>
    </row>
    <row r="6421" spans="1:13" ht="30" customHeight="1">
      <c r="A6421" s="2" t="s">
        <v>4480</v>
      </c>
      <c r="B6421" s="1" t="s">
        <v>3596</v>
      </c>
      <c r="C6421" s="1" t="s">
        <v>86</v>
      </c>
      <c r="D6421" s="1" t="s">
        <v>102</v>
      </c>
      <c r="E6421" s="1" t="s">
        <v>3532</v>
      </c>
      <c r="F6421" s="98" t="s">
        <v>161</v>
      </c>
      <c r="G6421" s="1">
        <v>1</v>
      </c>
      <c r="H6421" s="1" t="s">
        <v>107</v>
      </c>
      <c r="I6421" s="1" t="s">
        <v>159</v>
      </c>
      <c r="K6421" s="1" t="str">
        <f>VLOOKUP(L6421,CW!C:D,2,FALSE)</f>
        <v>Jun'16</v>
      </c>
      <c r="L6421" s="1" t="str">
        <f t="shared" si="102"/>
        <v>24'16</v>
      </c>
      <c r="M6421" s="1" t="str">
        <f>VLOOKUP(K6421,CW!D:E,2,FALSE)</f>
        <v>Q1'16</v>
      </c>
    </row>
    <row r="6422" spans="1:13" ht="15" customHeight="1">
      <c r="A6422" s="2" t="s">
        <v>4480</v>
      </c>
      <c r="B6422" s="1" t="s">
        <v>3609</v>
      </c>
      <c r="C6422" s="1" t="s">
        <v>86</v>
      </c>
      <c r="D6422" s="1" t="s">
        <v>102</v>
      </c>
      <c r="E6422" s="1" t="s">
        <v>3532</v>
      </c>
      <c r="F6422" s="45" t="s">
        <v>158</v>
      </c>
      <c r="G6422" s="1">
        <v>1</v>
      </c>
      <c r="H6422" s="1" t="s">
        <v>107</v>
      </c>
      <c r="I6422" s="1" t="s">
        <v>159</v>
      </c>
      <c r="K6422" s="1" t="str">
        <f>VLOOKUP(L6422,CW!C:D,2,FALSE)</f>
        <v>Jun'16</v>
      </c>
      <c r="L6422" s="1" t="str">
        <f t="shared" si="102"/>
        <v>24'16</v>
      </c>
      <c r="M6422" s="1" t="str">
        <f>VLOOKUP(K6422,CW!D:E,2,FALSE)</f>
        <v>Q1'16</v>
      </c>
    </row>
    <row r="6423" spans="1:13" ht="15" customHeight="1">
      <c r="A6423" s="2" t="s">
        <v>4480</v>
      </c>
      <c r="B6423" s="1" t="s">
        <v>3609</v>
      </c>
      <c r="C6423" s="1" t="s">
        <v>86</v>
      </c>
      <c r="D6423" s="1" t="s">
        <v>102</v>
      </c>
      <c r="E6423" s="1" t="s">
        <v>3532</v>
      </c>
      <c r="F6423" s="98" t="s">
        <v>4584</v>
      </c>
      <c r="G6423" s="1">
        <v>1</v>
      </c>
      <c r="H6423" s="1" t="s">
        <v>107</v>
      </c>
      <c r="I6423" s="1" t="s">
        <v>159</v>
      </c>
      <c r="K6423" s="1" t="str">
        <f>VLOOKUP(L6423,CW!C:D,2,FALSE)</f>
        <v>Jun'16</v>
      </c>
      <c r="L6423" s="1" t="str">
        <f t="shared" si="102"/>
        <v>24'16</v>
      </c>
      <c r="M6423" s="1" t="str">
        <f>VLOOKUP(K6423,CW!D:E,2,FALSE)</f>
        <v>Q1'16</v>
      </c>
    </row>
    <row r="6424" spans="1:13" ht="30" customHeight="1">
      <c r="A6424" s="2" t="s">
        <v>4480</v>
      </c>
      <c r="B6424" s="1" t="s">
        <v>3598</v>
      </c>
      <c r="C6424" s="1" t="s">
        <v>86</v>
      </c>
      <c r="D6424" s="1" t="s">
        <v>102</v>
      </c>
      <c r="E6424" s="1" t="s">
        <v>3532</v>
      </c>
      <c r="F6424" s="98" t="s">
        <v>160</v>
      </c>
      <c r="G6424" s="1">
        <v>1</v>
      </c>
      <c r="H6424" s="1" t="s">
        <v>107</v>
      </c>
      <c r="I6424" s="1" t="s">
        <v>159</v>
      </c>
      <c r="K6424" s="1" t="str">
        <f>VLOOKUP(L6424,CW!C:D,2,FALSE)</f>
        <v>Jun'16</v>
      </c>
      <c r="L6424" s="1" t="str">
        <f t="shared" si="102"/>
        <v>24'16</v>
      </c>
      <c r="M6424" s="1" t="str">
        <f>VLOOKUP(K6424,CW!D:E,2,FALSE)</f>
        <v>Q1'16</v>
      </c>
    </row>
    <row r="6425" spans="1:13" ht="15" customHeight="1">
      <c r="A6425" s="2" t="s">
        <v>4480</v>
      </c>
      <c r="B6425" s="1" t="s">
        <v>3598</v>
      </c>
      <c r="C6425" s="1" t="s">
        <v>86</v>
      </c>
      <c r="D6425" s="1" t="s">
        <v>102</v>
      </c>
      <c r="E6425" s="1" t="s">
        <v>3532</v>
      </c>
      <c r="F6425" s="45" t="s">
        <v>158</v>
      </c>
      <c r="G6425" s="1">
        <v>1</v>
      </c>
      <c r="H6425" s="1" t="s">
        <v>107</v>
      </c>
      <c r="I6425" s="1" t="s">
        <v>159</v>
      </c>
      <c r="K6425" s="1" t="str">
        <f>VLOOKUP(L6425,CW!C:D,2,FALSE)</f>
        <v>Jun'16</v>
      </c>
      <c r="L6425" s="1" t="str">
        <f t="shared" si="102"/>
        <v>24'16</v>
      </c>
      <c r="M6425" s="1" t="str">
        <f>VLOOKUP(K6425,CW!D:E,2,FALSE)</f>
        <v>Q1'16</v>
      </c>
    </row>
    <row r="6426" spans="1:13" ht="30" customHeight="1">
      <c r="A6426" s="2" t="s">
        <v>4480</v>
      </c>
      <c r="B6426" s="1" t="s">
        <v>3602</v>
      </c>
      <c r="C6426" s="1" t="s">
        <v>86</v>
      </c>
      <c r="D6426" s="1" t="s">
        <v>102</v>
      </c>
      <c r="E6426" s="1" t="s">
        <v>3532</v>
      </c>
      <c r="F6426" s="98" t="s">
        <v>160</v>
      </c>
      <c r="G6426" s="1">
        <v>1</v>
      </c>
      <c r="H6426" s="1" t="s">
        <v>107</v>
      </c>
      <c r="I6426" s="1" t="s">
        <v>159</v>
      </c>
      <c r="K6426" s="1" t="str">
        <f>VLOOKUP(L6426,CW!C:D,2,FALSE)</f>
        <v>Jun'16</v>
      </c>
      <c r="L6426" s="1" t="str">
        <f t="shared" si="102"/>
        <v>24'16</v>
      </c>
      <c r="M6426" s="1" t="str">
        <f>VLOOKUP(K6426,CW!D:E,2,FALSE)</f>
        <v>Q1'16</v>
      </c>
    </row>
    <row r="6427" spans="1:13" ht="15" customHeight="1">
      <c r="A6427" s="2" t="s">
        <v>4480</v>
      </c>
      <c r="B6427" s="1" t="s">
        <v>3602</v>
      </c>
      <c r="C6427" s="1" t="s">
        <v>86</v>
      </c>
      <c r="D6427" s="1" t="s">
        <v>102</v>
      </c>
      <c r="E6427" s="1" t="s">
        <v>3532</v>
      </c>
      <c r="F6427" s="45" t="s">
        <v>158</v>
      </c>
      <c r="G6427" s="1">
        <v>1</v>
      </c>
      <c r="H6427" s="1" t="s">
        <v>107</v>
      </c>
      <c r="I6427" s="1" t="s">
        <v>159</v>
      </c>
      <c r="K6427" s="1" t="str">
        <f>VLOOKUP(L6427,CW!C:D,2,FALSE)</f>
        <v>Jun'16</v>
      </c>
      <c r="L6427" s="1" t="str">
        <f t="shared" si="102"/>
        <v>24'16</v>
      </c>
      <c r="M6427" s="1" t="str">
        <f>VLOOKUP(K6427,CW!D:E,2,FALSE)</f>
        <v>Q1'16</v>
      </c>
    </row>
    <row r="6428" spans="1:13" ht="15" customHeight="1">
      <c r="A6428" s="2" t="s">
        <v>4480</v>
      </c>
      <c r="B6428" s="1" t="s">
        <v>4481</v>
      </c>
      <c r="C6428" s="1" t="s">
        <v>86</v>
      </c>
      <c r="D6428" s="1" t="s">
        <v>102</v>
      </c>
      <c r="E6428" s="1" t="s">
        <v>3532</v>
      </c>
      <c r="F6428" s="45" t="s">
        <v>158</v>
      </c>
      <c r="G6428" s="1">
        <v>2</v>
      </c>
      <c r="H6428" s="1" t="s">
        <v>107</v>
      </c>
      <c r="I6428" s="1" t="s">
        <v>159</v>
      </c>
      <c r="K6428" s="1" t="str">
        <f>VLOOKUP(L6428,CW!C:D,2,FALSE)</f>
        <v>Jun'16</v>
      </c>
      <c r="L6428" s="1" t="str">
        <f t="shared" si="102"/>
        <v>24'16</v>
      </c>
      <c r="M6428" s="1" t="str">
        <f>VLOOKUP(K6428,CW!D:E,2,FALSE)</f>
        <v>Q1'16</v>
      </c>
    </row>
    <row r="6429" spans="1:13" ht="15" customHeight="1">
      <c r="A6429" s="2" t="s">
        <v>4480</v>
      </c>
      <c r="B6429" s="1" t="s">
        <v>3601</v>
      </c>
      <c r="C6429" s="1" t="s">
        <v>86</v>
      </c>
      <c r="D6429" s="1" t="s">
        <v>102</v>
      </c>
      <c r="E6429" s="1" t="s">
        <v>3532</v>
      </c>
      <c r="F6429" s="45" t="s">
        <v>158</v>
      </c>
      <c r="G6429" s="1">
        <v>1</v>
      </c>
      <c r="H6429" s="1" t="s">
        <v>107</v>
      </c>
      <c r="I6429" s="1" t="s">
        <v>159</v>
      </c>
      <c r="K6429" s="1" t="str">
        <f>VLOOKUP(L6429,CW!C:D,2,FALSE)</f>
        <v>Jun'16</v>
      </c>
      <c r="L6429" s="1" t="str">
        <f t="shared" si="102"/>
        <v>24'16</v>
      </c>
      <c r="M6429" s="1" t="str">
        <f>VLOOKUP(K6429,CW!D:E,2,FALSE)</f>
        <v>Q1'16</v>
      </c>
    </row>
    <row r="6430" spans="1:13" ht="30" customHeight="1">
      <c r="A6430" s="2" t="s">
        <v>4480</v>
      </c>
      <c r="B6430" s="1" t="s">
        <v>4482</v>
      </c>
      <c r="C6430" s="1" t="s">
        <v>86</v>
      </c>
      <c r="D6430" s="1" t="s">
        <v>102</v>
      </c>
      <c r="E6430" s="1" t="s">
        <v>3532</v>
      </c>
      <c r="F6430" s="98" t="s">
        <v>161</v>
      </c>
      <c r="G6430" s="1">
        <v>1</v>
      </c>
      <c r="H6430" s="1" t="s">
        <v>107</v>
      </c>
      <c r="I6430" s="1" t="s">
        <v>159</v>
      </c>
      <c r="K6430" s="1" t="str">
        <f>VLOOKUP(L6430,CW!C:D,2,FALSE)</f>
        <v>Jun'16</v>
      </c>
      <c r="L6430" s="1" t="str">
        <f t="shared" si="102"/>
        <v>24'16</v>
      </c>
      <c r="M6430" s="1" t="str">
        <f>VLOOKUP(K6430,CW!D:E,2,FALSE)</f>
        <v>Q1'16</v>
      </c>
    </row>
    <row r="6431" spans="1:13" ht="30" customHeight="1">
      <c r="A6431" s="2" t="s">
        <v>4480</v>
      </c>
      <c r="B6431" s="1" t="s">
        <v>3606</v>
      </c>
      <c r="C6431" s="1" t="s">
        <v>86</v>
      </c>
      <c r="D6431" s="1" t="s">
        <v>102</v>
      </c>
      <c r="E6431" s="1" t="s">
        <v>3532</v>
      </c>
      <c r="F6431" s="98" t="s">
        <v>160</v>
      </c>
      <c r="G6431" s="1">
        <v>2</v>
      </c>
      <c r="H6431" s="1" t="s">
        <v>107</v>
      </c>
      <c r="I6431" s="1" t="s">
        <v>159</v>
      </c>
      <c r="K6431" s="1" t="str">
        <f>VLOOKUP(L6431,CW!C:D,2,FALSE)</f>
        <v>Jun'16</v>
      </c>
      <c r="L6431" s="1" t="str">
        <f t="shared" si="102"/>
        <v>24'16</v>
      </c>
      <c r="M6431" s="1" t="str">
        <f>VLOOKUP(K6431,CW!D:E,2,FALSE)</f>
        <v>Q1'16</v>
      </c>
    </row>
    <row r="6432" spans="1:13" ht="15" customHeight="1">
      <c r="A6432" s="2" t="s">
        <v>4480</v>
      </c>
      <c r="B6432" s="1" t="s">
        <v>3606</v>
      </c>
      <c r="C6432" s="1" t="s">
        <v>86</v>
      </c>
      <c r="D6432" s="1" t="s">
        <v>102</v>
      </c>
      <c r="E6432" s="1" t="s">
        <v>3532</v>
      </c>
      <c r="F6432" s="45" t="s">
        <v>158</v>
      </c>
      <c r="G6432" s="1">
        <v>1</v>
      </c>
      <c r="H6432" s="1" t="s">
        <v>107</v>
      </c>
      <c r="I6432" s="1" t="s">
        <v>159</v>
      </c>
      <c r="K6432" s="1" t="str">
        <f>VLOOKUP(L6432,CW!C:D,2,FALSE)</f>
        <v>Jun'16</v>
      </c>
      <c r="L6432" s="1" t="str">
        <f t="shared" si="102"/>
        <v>24'16</v>
      </c>
      <c r="M6432" s="1" t="str">
        <f>VLOOKUP(K6432,CW!D:E,2,FALSE)</f>
        <v>Q1'16</v>
      </c>
    </row>
    <row r="6433" spans="1:13" ht="15" customHeight="1">
      <c r="A6433" s="2" t="s">
        <v>4480</v>
      </c>
      <c r="B6433" s="1" t="s">
        <v>3608</v>
      </c>
      <c r="C6433" s="1" t="s">
        <v>86</v>
      </c>
      <c r="D6433" s="1" t="s">
        <v>102</v>
      </c>
      <c r="E6433" s="1" t="s">
        <v>3532</v>
      </c>
      <c r="F6433" s="45" t="s">
        <v>158</v>
      </c>
      <c r="G6433" s="1">
        <v>1</v>
      </c>
      <c r="H6433" s="1" t="s">
        <v>107</v>
      </c>
      <c r="I6433" s="1" t="s">
        <v>159</v>
      </c>
      <c r="K6433" s="1" t="str">
        <f>VLOOKUP(L6433,CW!C:D,2,FALSE)</f>
        <v>Jun'16</v>
      </c>
      <c r="L6433" s="1" t="str">
        <f t="shared" si="102"/>
        <v>24'16</v>
      </c>
      <c r="M6433" s="1" t="str">
        <f>VLOOKUP(K6433,CW!D:E,2,FALSE)</f>
        <v>Q1'16</v>
      </c>
    </row>
    <row r="6434" spans="1:13" ht="15" customHeight="1">
      <c r="A6434" s="2" t="s">
        <v>4480</v>
      </c>
      <c r="B6434" s="1" t="s">
        <v>3608</v>
      </c>
      <c r="C6434" s="1" t="s">
        <v>86</v>
      </c>
      <c r="D6434" s="1" t="s">
        <v>102</v>
      </c>
      <c r="E6434" s="1" t="s">
        <v>3532</v>
      </c>
      <c r="F6434" s="45" t="s">
        <v>691</v>
      </c>
      <c r="G6434" s="1">
        <v>1</v>
      </c>
      <c r="H6434" s="1" t="s">
        <v>107</v>
      </c>
      <c r="I6434" s="1" t="s">
        <v>159</v>
      </c>
      <c r="K6434" s="1" t="str">
        <f>VLOOKUP(L6434,CW!C:D,2,FALSE)</f>
        <v>Jun'16</v>
      </c>
      <c r="L6434" s="1" t="str">
        <f t="shared" si="102"/>
        <v>24'16</v>
      </c>
      <c r="M6434" s="1" t="str">
        <f>VLOOKUP(K6434,CW!D:E,2,FALSE)</f>
        <v>Q1'16</v>
      </c>
    </row>
    <row r="6435" spans="1:13" ht="15" customHeight="1">
      <c r="A6435" s="2" t="s">
        <v>4480</v>
      </c>
      <c r="B6435" s="1" t="s">
        <v>3607</v>
      </c>
      <c r="C6435" s="1" t="s">
        <v>86</v>
      </c>
      <c r="D6435" s="1" t="s">
        <v>102</v>
      </c>
      <c r="E6435" s="1" t="s">
        <v>3532</v>
      </c>
      <c r="F6435" s="45" t="s">
        <v>158</v>
      </c>
      <c r="G6435" s="1">
        <v>1</v>
      </c>
      <c r="H6435" s="1" t="s">
        <v>107</v>
      </c>
      <c r="I6435" s="1" t="s">
        <v>159</v>
      </c>
      <c r="K6435" s="1" t="str">
        <f>VLOOKUP(L6435,CW!C:D,2,FALSE)</f>
        <v>Jun'16</v>
      </c>
      <c r="L6435" s="1" t="str">
        <f t="shared" si="102"/>
        <v>24'16</v>
      </c>
      <c r="M6435" s="1" t="str">
        <f>VLOOKUP(K6435,CW!D:E,2,FALSE)</f>
        <v>Q1'16</v>
      </c>
    </row>
    <row r="6436" spans="1:13" ht="15" customHeight="1">
      <c r="A6436" s="2" t="s">
        <v>4480</v>
      </c>
      <c r="B6436" s="1" t="s">
        <v>3603</v>
      </c>
      <c r="C6436" s="1" t="s">
        <v>3162</v>
      </c>
      <c r="D6436" s="1" t="s">
        <v>105</v>
      </c>
      <c r="E6436" s="1" t="s">
        <v>3532</v>
      </c>
      <c r="F6436" s="45" t="s">
        <v>158</v>
      </c>
      <c r="G6436" s="1">
        <v>1</v>
      </c>
      <c r="H6436" s="1" t="s">
        <v>107</v>
      </c>
      <c r="I6436" s="1" t="s">
        <v>159</v>
      </c>
      <c r="K6436" s="1" t="str">
        <f>VLOOKUP(L6436,CW!C:D,2,FALSE)</f>
        <v>Jun'16</v>
      </c>
      <c r="L6436" s="1" t="str">
        <f t="shared" si="102"/>
        <v>24'16</v>
      </c>
      <c r="M6436" s="1" t="str">
        <f>VLOOKUP(K6436,CW!D:E,2,FALSE)</f>
        <v>Q1'16</v>
      </c>
    </row>
    <row r="6437" spans="1:13" ht="15" customHeight="1">
      <c r="A6437" s="2" t="s">
        <v>4480</v>
      </c>
      <c r="B6437" s="1" t="s">
        <v>3610</v>
      </c>
      <c r="C6437" s="1" t="s">
        <v>71</v>
      </c>
      <c r="D6437" s="1" t="s">
        <v>105</v>
      </c>
      <c r="E6437" s="1" t="s">
        <v>3532</v>
      </c>
      <c r="F6437" s="45" t="s">
        <v>158</v>
      </c>
      <c r="G6437" s="1">
        <v>1</v>
      </c>
      <c r="H6437" s="1" t="s">
        <v>107</v>
      </c>
      <c r="I6437" s="1" t="s">
        <v>159</v>
      </c>
      <c r="K6437" s="1" t="str">
        <f>VLOOKUP(L6437,CW!C:D,2,FALSE)</f>
        <v>Jun'16</v>
      </c>
      <c r="L6437" s="1" t="str">
        <f t="shared" si="102"/>
        <v>24'16</v>
      </c>
      <c r="M6437" s="1" t="str">
        <f>VLOOKUP(K6437,CW!D:E,2,FALSE)</f>
        <v>Q1'16</v>
      </c>
    </row>
    <row r="6438" spans="1:13" ht="30" customHeight="1">
      <c r="A6438" s="2" t="s">
        <v>4480</v>
      </c>
      <c r="B6438" s="1" t="s">
        <v>3612</v>
      </c>
      <c r="C6438" s="1" t="s">
        <v>71</v>
      </c>
      <c r="D6438" s="1" t="s">
        <v>105</v>
      </c>
      <c r="E6438" s="1" t="s">
        <v>3532</v>
      </c>
      <c r="F6438" s="98" t="s">
        <v>160</v>
      </c>
      <c r="G6438" s="1">
        <v>1</v>
      </c>
      <c r="H6438" s="1" t="s">
        <v>107</v>
      </c>
      <c r="I6438" s="1" t="s">
        <v>159</v>
      </c>
      <c r="K6438" s="1" t="str">
        <f>VLOOKUP(L6438,CW!C:D,2,FALSE)</f>
        <v>Jun'16</v>
      </c>
      <c r="L6438" s="1" t="str">
        <f t="shared" si="102"/>
        <v>24'16</v>
      </c>
      <c r="M6438" s="1" t="str">
        <f>VLOOKUP(K6438,CW!D:E,2,FALSE)</f>
        <v>Q1'16</v>
      </c>
    </row>
    <row r="6439" spans="1:13" ht="15" customHeight="1">
      <c r="A6439" s="2" t="s">
        <v>4483</v>
      </c>
      <c r="B6439" s="1" t="s">
        <v>3617</v>
      </c>
      <c r="C6439" s="1" t="s">
        <v>86</v>
      </c>
      <c r="D6439" s="1" t="s">
        <v>102</v>
      </c>
      <c r="E6439" s="1" t="s">
        <v>3532</v>
      </c>
      <c r="F6439" s="45" t="s">
        <v>158</v>
      </c>
      <c r="G6439" s="1">
        <v>1</v>
      </c>
      <c r="H6439" s="1" t="s">
        <v>107</v>
      </c>
      <c r="I6439" s="1" t="s">
        <v>159</v>
      </c>
      <c r="K6439" s="1" t="str">
        <f>VLOOKUP(L6439,CW!C:D,2,FALSE)</f>
        <v>Jun'16</v>
      </c>
      <c r="L6439" s="1" t="str">
        <f t="shared" si="102"/>
        <v>24'16</v>
      </c>
      <c r="M6439" s="1" t="str">
        <f>VLOOKUP(K6439,CW!D:E,2,FALSE)</f>
        <v>Q1'16</v>
      </c>
    </row>
    <row r="6440" spans="1:13" ht="30" customHeight="1">
      <c r="A6440" s="2" t="s">
        <v>4483</v>
      </c>
      <c r="B6440" s="1" t="s">
        <v>3622</v>
      </c>
      <c r="C6440" s="1" t="s">
        <v>86</v>
      </c>
      <c r="D6440" s="1" t="s">
        <v>102</v>
      </c>
      <c r="E6440" s="1" t="s">
        <v>3532</v>
      </c>
      <c r="F6440" s="98" t="s">
        <v>160</v>
      </c>
      <c r="G6440" s="1">
        <v>1</v>
      </c>
      <c r="H6440" s="1" t="s">
        <v>107</v>
      </c>
      <c r="I6440" s="1" t="s">
        <v>159</v>
      </c>
      <c r="K6440" s="1" t="str">
        <f>VLOOKUP(L6440,CW!C:D,2,FALSE)</f>
        <v>Jun'16</v>
      </c>
      <c r="L6440" s="1" t="str">
        <f t="shared" si="102"/>
        <v>24'16</v>
      </c>
      <c r="M6440" s="1" t="str">
        <f>VLOOKUP(K6440,CW!D:E,2,FALSE)</f>
        <v>Q1'16</v>
      </c>
    </row>
    <row r="6441" spans="1:13" ht="15" customHeight="1">
      <c r="A6441" s="2" t="s">
        <v>4483</v>
      </c>
      <c r="B6441" s="1" t="s">
        <v>3622</v>
      </c>
      <c r="C6441" s="1" t="s">
        <v>86</v>
      </c>
      <c r="D6441" s="1" t="s">
        <v>102</v>
      </c>
      <c r="E6441" s="1" t="s">
        <v>3532</v>
      </c>
      <c r="F6441" s="45" t="s">
        <v>158</v>
      </c>
      <c r="G6441" s="1">
        <v>4</v>
      </c>
      <c r="H6441" s="1" t="s">
        <v>107</v>
      </c>
      <c r="I6441" s="1" t="s">
        <v>159</v>
      </c>
      <c r="K6441" s="1" t="str">
        <f>VLOOKUP(L6441,CW!C:D,2,FALSE)</f>
        <v>Jun'16</v>
      </c>
      <c r="L6441" s="1" t="str">
        <f t="shared" si="102"/>
        <v>24'16</v>
      </c>
      <c r="M6441" s="1" t="str">
        <f>VLOOKUP(K6441,CW!D:E,2,FALSE)</f>
        <v>Q1'16</v>
      </c>
    </row>
    <row r="6442" spans="1:13" ht="30" customHeight="1">
      <c r="A6442" s="2" t="s">
        <v>4483</v>
      </c>
      <c r="B6442" s="1" t="s">
        <v>3623</v>
      </c>
      <c r="C6442" s="1" t="s">
        <v>86</v>
      </c>
      <c r="D6442" s="1" t="s">
        <v>102</v>
      </c>
      <c r="E6442" s="1" t="s">
        <v>3532</v>
      </c>
      <c r="F6442" s="98" t="s">
        <v>160</v>
      </c>
      <c r="G6442" s="1">
        <v>1</v>
      </c>
      <c r="H6442" s="1" t="s">
        <v>107</v>
      </c>
      <c r="I6442" s="1" t="s">
        <v>159</v>
      </c>
      <c r="K6442" s="1" t="str">
        <f>VLOOKUP(L6442,CW!C:D,2,FALSE)</f>
        <v>Jun'16</v>
      </c>
      <c r="L6442" s="1" t="str">
        <f t="shared" si="102"/>
        <v>24'16</v>
      </c>
      <c r="M6442" s="1" t="str">
        <f>VLOOKUP(K6442,CW!D:E,2,FALSE)</f>
        <v>Q1'16</v>
      </c>
    </row>
    <row r="6443" spans="1:13" ht="15" customHeight="1">
      <c r="A6443" s="2" t="s">
        <v>4483</v>
      </c>
      <c r="B6443" s="1" t="s">
        <v>3623</v>
      </c>
      <c r="C6443" s="1" t="s">
        <v>86</v>
      </c>
      <c r="D6443" s="1" t="s">
        <v>102</v>
      </c>
      <c r="E6443" s="1" t="s">
        <v>3532</v>
      </c>
      <c r="F6443" s="45" t="s">
        <v>158</v>
      </c>
      <c r="G6443" s="1">
        <v>2</v>
      </c>
      <c r="H6443" s="1" t="s">
        <v>107</v>
      </c>
      <c r="I6443" s="1" t="s">
        <v>159</v>
      </c>
      <c r="K6443" s="1" t="str">
        <f>VLOOKUP(L6443,CW!C:D,2,FALSE)</f>
        <v>Jun'16</v>
      </c>
      <c r="L6443" s="1" t="str">
        <f t="shared" si="102"/>
        <v>24'16</v>
      </c>
      <c r="M6443" s="1" t="str">
        <f>VLOOKUP(K6443,CW!D:E,2,FALSE)</f>
        <v>Q1'16</v>
      </c>
    </row>
    <row r="6444" spans="1:13" ht="15" customHeight="1">
      <c r="A6444" s="2" t="s">
        <v>4483</v>
      </c>
      <c r="B6444" s="1" t="s">
        <v>3625</v>
      </c>
      <c r="C6444" s="1" t="s">
        <v>86</v>
      </c>
      <c r="D6444" s="1" t="s">
        <v>102</v>
      </c>
      <c r="E6444" s="1" t="s">
        <v>3532</v>
      </c>
      <c r="F6444" s="98" t="s">
        <v>4584</v>
      </c>
      <c r="G6444" s="1">
        <v>1</v>
      </c>
      <c r="H6444" s="1" t="s">
        <v>107</v>
      </c>
      <c r="I6444" s="1" t="s">
        <v>159</v>
      </c>
      <c r="K6444" s="1" t="str">
        <f>VLOOKUP(L6444,CW!C:D,2,FALSE)</f>
        <v>Jun'16</v>
      </c>
      <c r="L6444" s="1" t="str">
        <f t="shared" si="102"/>
        <v>24'16</v>
      </c>
      <c r="M6444" s="1" t="str">
        <f>VLOOKUP(K6444,CW!D:E,2,FALSE)</f>
        <v>Q1'16</v>
      </c>
    </row>
    <row r="6445" spans="1:13" ht="30" customHeight="1">
      <c r="A6445" s="2" t="s">
        <v>4483</v>
      </c>
      <c r="B6445" s="1" t="s">
        <v>3616</v>
      </c>
      <c r="C6445" s="1" t="s">
        <v>97</v>
      </c>
      <c r="D6445" s="1" t="s">
        <v>100</v>
      </c>
      <c r="E6445" s="1" t="s">
        <v>3532</v>
      </c>
      <c r="F6445" s="98" t="s">
        <v>160</v>
      </c>
      <c r="G6445" s="1">
        <v>1</v>
      </c>
      <c r="H6445" s="1" t="s">
        <v>107</v>
      </c>
      <c r="I6445" s="1" t="s">
        <v>159</v>
      </c>
      <c r="K6445" s="1" t="str">
        <f>VLOOKUP(L6445,CW!C:D,2,FALSE)</f>
        <v>Jun'16</v>
      </c>
      <c r="L6445" s="1" t="str">
        <f t="shared" si="102"/>
        <v>24'16</v>
      </c>
      <c r="M6445" s="1" t="str">
        <f>VLOOKUP(K6445,CW!D:E,2,FALSE)</f>
        <v>Q1'16</v>
      </c>
    </row>
    <row r="6446" spans="1:13" ht="30" customHeight="1">
      <c r="A6446" s="2" t="s">
        <v>4483</v>
      </c>
      <c r="B6446" s="1" t="s">
        <v>3619</v>
      </c>
      <c r="C6446" s="1" t="s">
        <v>78</v>
      </c>
      <c r="D6446" s="1" t="s">
        <v>100</v>
      </c>
      <c r="E6446" s="1" t="s">
        <v>3532</v>
      </c>
      <c r="F6446" s="98" t="s">
        <v>160</v>
      </c>
      <c r="G6446" s="1">
        <v>1</v>
      </c>
      <c r="H6446" s="1" t="s">
        <v>107</v>
      </c>
      <c r="I6446" s="1" t="s">
        <v>159</v>
      </c>
      <c r="K6446" s="1" t="str">
        <f>VLOOKUP(L6446,CW!C:D,2,FALSE)</f>
        <v>Jun'16</v>
      </c>
      <c r="L6446" s="1" t="str">
        <f t="shared" si="102"/>
        <v>24'16</v>
      </c>
      <c r="M6446" s="1" t="str">
        <f>VLOOKUP(K6446,CW!D:E,2,FALSE)</f>
        <v>Q1'16</v>
      </c>
    </row>
    <row r="6447" spans="1:13" ht="15" customHeight="1">
      <c r="A6447" s="2" t="s">
        <v>4483</v>
      </c>
      <c r="B6447" s="1" t="s">
        <v>3619</v>
      </c>
      <c r="C6447" s="1" t="s">
        <v>78</v>
      </c>
      <c r="D6447" s="1" t="s">
        <v>100</v>
      </c>
      <c r="E6447" s="1" t="s">
        <v>3532</v>
      </c>
      <c r="F6447" s="45" t="s">
        <v>158</v>
      </c>
      <c r="G6447" s="1">
        <v>2</v>
      </c>
      <c r="H6447" s="1" t="s">
        <v>107</v>
      </c>
      <c r="I6447" s="1" t="s">
        <v>159</v>
      </c>
      <c r="K6447" s="1" t="str">
        <f>VLOOKUP(L6447,CW!C:D,2,FALSE)</f>
        <v>Jun'16</v>
      </c>
      <c r="L6447" s="1" t="str">
        <f t="shared" si="102"/>
        <v>24'16</v>
      </c>
      <c r="M6447" s="1" t="str">
        <f>VLOOKUP(K6447,CW!D:E,2,FALSE)</f>
        <v>Q1'16</v>
      </c>
    </row>
    <row r="6448" spans="1:13" ht="30" customHeight="1">
      <c r="A6448" s="2" t="s">
        <v>4483</v>
      </c>
      <c r="B6448" s="1" t="s">
        <v>3627</v>
      </c>
      <c r="C6448" s="1" t="s">
        <v>70</v>
      </c>
      <c r="D6448" s="1" t="s">
        <v>100</v>
      </c>
      <c r="E6448" s="1" t="s">
        <v>3532</v>
      </c>
      <c r="F6448" s="98" t="s">
        <v>160</v>
      </c>
      <c r="G6448" s="1">
        <v>1</v>
      </c>
      <c r="H6448" s="1" t="s">
        <v>107</v>
      </c>
      <c r="I6448" s="1" t="s">
        <v>159</v>
      </c>
      <c r="K6448" s="1" t="str">
        <f>VLOOKUP(L6448,CW!C:D,2,FALSE)</f>
        <v>Jun'16</v>
      </c>
      <c r="L6448" s="1" t="str">
        <f t="shared" si="102"/>
        <v>24'16</v>
      </c>
      <c r="M6448" s="1" t="str">
        <f>VLOOKUP(K6448,CW!D:E,2,FALSE)</f>
        <v>Q1'16</v>
      </c>
    </row>
    <row r="6449" spans="1:13" ht="15" customHeight="1">
      <c r="A6449" s="2" t="s">
        <v>4483</v>
      </c>
      <c r="B6449" s="1" t="s">
        <v>3627</v>
      </c>
      <c r="C6449" s="1" t="s">
        <v>70</v>
      </c>
      <c r="D6449" s="1" t="s">
        <v>100</v>
      </c>
      <c r="E6449" s="1" t="s">
        <v>3532</v>
      </c>
      <c r="F6449" s="45" t="s">
        <v>158</v>
      </c>
      <c r="G6449" s="1">
        <v>2</v>
      </c>
      <c r="H6449" s="1" t="s">
        <v>107</v>
      </c>
      <c r="I6449" s="1" t="s">
        <v>159</v>
      </c>
      <c r="K6449" s="1" t="str">
        <f>VLOOKUP(L6449,CW!C:D,2,FALSE)</f>
        <v>Jun'16</v>
      </c>
      <c r="L6449" s="1" t="str">
        <f t="shared" si="102"/>
        <v>24'16</v>
      </c>
      <c r="M6449" s="1" t="str">
        <f>VLOOKUP(K6449,CW!D:E,2,FALSE)</f>
        <v>Q1'16</v>
      </c>
    </row>
    <row r="6450" spans="1:13" ht="15" customHeight="1">
      <c r="A6450" s="2" t="s">
        <v>4483</v>
      </c>
      <c r="B6450" s="1" t="s">
        <v>3629</v>
      </c>
      <c r="C6450" s="1" t="s">
        <v>70</v>
      </c>
      <c r="D6450" s="1" t="s">
        <v>100</v>
      </c>
      <c r="E6450" s="1" t="s">
        <v>3532</v>
      </c>
      <c r="F6450" s="45" t="s">
        <v>158</v>
      </c>
      <c r="G6450" s="1">
        <v>1</v>
      </c>
      <c r="H6450" s="1" t="s">
        <v>107</v>
      </c>
      <c r="I6450" s="1" t="s">
        <v>159</v>
      </c>
      <c r="K6450" s="1" t="str">
        <f>VLOOKUP(L6450,CW!C:D,2,FALSE)</f>
        <v>Jun'16</v>
      </c>
      <c r="L6450" s="1" t="str">
        <f t="shared" si="102"/>
        <v>24'16</v>
      </c>
      <c r="M6450" s="1" t="str">
        <f>VLOOKUP(K6450,CW!D:E,2,FALSE)</f>
        <v>Q1'16</v>
      </c>
    </row>
    <row r="6451" spans="1:13" ht="15" customHeight="1">
      <c r="A6451" s="2" t="s">
        <v>4483</v>
      </c>
      <c r="B6451" s="1" t="s">
        <v>3615</v>
      </c>
      <c r="C6451" s="1" t="s">
        <v>3162</v>
      </c>
      <c r="D6451" s="1" t="s">
        <v>100</v>
      </c>
      <c r="E6451" s="1" t="s">
        <v>3532</v>
      </c>
      <c r="F6451" s="45" t="s">
        <v>158</v>
      </c>
      <c r="G6451" s="1">
        <v>1</v>
      </c>
      <c r="H6451" s="1" t="s">
        <v>107</v>
      </c>
      <c r="I6451" s="1" t="s">
        <v>159</v>
      </c>
      <c r="K6451" s="1" t="str">
        <f>VLOOKUP(L6451,CW!C:D,2,FALSE)</f>
        <v>Jun'16</v>
      </c>
      <c r="L6451" s="1" t="str">
        <f t="shared" si="102"/>
        <v>24'16</v>
      </c>
      <c r="M6451" s="1" t="str">
        <f>VLOOKUP(K6451,CW!D:E,2,FALSE)</f>
        <v>Q1'16</v>
      </c>
    </row>
    <row r="6452" spans="1:13" ht="15" customHeight="1">
      <c r="A6452" s="2" t="s">
        <v>4483</v>
      </c>
      <c r="B6452" s="1" t="s">
        <v>3614</v>
      </c>
      <c r="C6452" s="1" t="s">
        <v>97</v>
      </c>
      <c r="D6452" s="1" t="s">
        <v>100</v>
      </c>
      <c r="E6452" s="1" t="s">
        <v>3532</v>
      </c>
      <c r="F6452" s="45" t="s">
        <v>158</v>
      </c>
      <c r="G6452" s="1">
        <v>6</v>
      </c>
      <c r="H6452" s="1" t="s">
        <v>107</v>
      </c>
      <c r="I6452" s="1" t="s">
        <v>159</v>
      </c>
      <c r="K6452" s="1" t="str">
        <f>VLOOKUP(L6452,CW!C:D,2,FALSE)</f>
        <v>Jun'16</v>
      </c>
      <c r="L6452" s="1" t="str">
        <f t="shared" si="102"/>
        <v>24'16</v>
      </c>
      <c r="M6452" s="1" t="str">
        <f>VLOOKUP(K6452,CW!D:E,2,FALSE)</f>
        <v>Q1'16</v>
      </c>
    </row>
    <row r="6453" spans="1:13" ht="15" customHeight="1">
      <c r="A6453" s="2" t="s">
        <v>4483</v>
      </c>
      <c r="B6453" s="1" t="s">
        <v>3620</v>
      </c>
      <c r="C6453" s="1" t="s">
        <v>86</v>
      </c>
      <c r="D6453" s="1" t="s">
        <v>100</v>
      </c>
      <c r="E6453" s="1" t="s">
        <v>3532</v>
      </c>
      <c r="F6453" s="45" t="s">
        <v>158</v>
      </c>
      <c r="G6453" s="1">
        <v>3</v>
      </c>
      <c r="H6453" s="1" t="s">
        <v>107</v>
      </c>
      <c r="I6453" s="1" t="s">
        <v>159</v>
      </c>
      <c r="K6453" s="1" t="str">
        <f>VLOOKUP(L6453,CW!C:D,2,FALSE)</f>
        <v>Jun'16</v>
      </c>
      <c r="L6453" s="1" t="str">
        <f t="shared" si="102"/>
        <v>24'16</v>
      </c>
      <c r="M6453" s="1" t="str">
        <f>VLOOKUP(K6453,CW!D:E,2,FALSE)</f>
        <v>Q1'16</v>
      </c>
    </row>
    <row r="6454" spans="1:13" ht="15" customHeight="1">
      <c r="A6454" s="2" t="s">
        <v>4483</v>
      </c>
      <c r="B6454" s="1" t="s">
        <v>3620</v>
      </c>
      <c r="C6454" s="1" t="s">
        <v>86</v>
      </c>
      <c r="D6454" s="1" t="s">
        <v>100</v>
      </c>
      <c r="E6454" s="1" t="s">
        <v>3532</v>
      </c>
      <c r="F6454" s="98" t="s">
        <v>4584</v>
      </c>
      <c r="G6454" s="1">
        <v>1</v>
      </c>
      <c r="H6454" s="1" t="s">
        <v>107</v>
      </c>
      <c r="I6454" s="1" t="s">
        <v>159</v>
      </c>
      <c r="K6454" s="1" t="str">
        <f>VLOOKUP(L6454,CW!C:D,2,FALSE)</f>
        <v>Jun'16</v>
      </c>
      <c r="L6454" s="1" t="str">
        <f t="shared" si="102"/>
        <v>24'16</v>
      </c>
      <c r="M6454" s="1" t="str">
        <f>VLOOKUP(K6454,CW!D:E,2,FALSE)</f>
        <v>Q1'16</v>
      </c>
    </row>
    <row r="6455" spans="1:13" ht="15" customHeight="1">
      <c r="A6455" s="2" t="s">
        <v>4483</v>
      </c>
      <c r="B6455" s="1" t="s">
        <v>3621</v>
      </c>
      <c r="C6455" s="1" t="s">
        <v>86</v>
      </c>
      <c r="D6455" s="1" t="s">
        <v>100</v>
      </c>
      <c r="E6455" s="1" t="s">
        <v>3532</v>
      </c>
      <c r="F6455" s="45" t="s">
        <v>158</v>
      </c>
      <c r="G6455" s="1">
        <v>4</v>
      </c>
      <c r="H6455" s="1" t="s">
        <v>107</v>
      </c>
      <c r="I6455" s="1" t="s">
        <v>159</v>
      </c>
      <c r="K6455" s="1" t="str">
        <f>VLOOKUP(L6455,CW!C:D,2,FALSE)</f>
        <v>Jun'16</v>
      </c>
      <c r="L6455" s="1" t="str">
        <f t="shared" si="102"/>
        <v>24'16</v>
      </c>
      <c r="M6455" s="1" t="str">
        <f>VLOOKUP(K6455,CW!D:E,2,FALSE)</f>
        <v>Q1'16</v>
      </c>
    </row>
    <row r="6456" spans="1:13" ht="30" customHeight="1">
      <c r="A6456" s="2" t="s">
        <v>4483</v>
      </c>
      <c r="B6456" s="1" t="s">
        <v>3626</v>
      </c>
      <c r="C6456" s="1" t="s">
        <v>86</v>
      </c>
      <c r="D6456" s="1" t="s">
        <v>100</v>
      </c>
      <c r="E6456" s="1" t="s">
        <v>3532</v>
      </c>
      <c r="F6456" s="98" t="s">
        <v>160</v>
      </c>
      <c r="G6456" s="1">
        <v>1</v>
      </c>
      <c r="H6456" s="1" t="s">
        <v>107</v>
      </c>
      <c r="I6456" s="1" t="s">
        <v>159</v>
      </c>
      <c r="K6456" s="1" t="str">
        <f>VLOOKUP(L6456,CW!C:D,2,FALSE)</f>
        <v>Jun'16</v>
      </c>
      <c r="L6456" s="1" t="str">
        <f t="shared" si="102"/>
        <v>24'16</v>
      </c>
      <c r="M6456" s="1" t="str">
        <f>VLOOKUP(K6456,CW!D:E,2,FALSE)</f>
        <v>Q1'16</v>
      </c>
    </row>
    <row r="6457" spans="1:13" ht="15" customHeight="1">
      <c r="A6457" s="2" t="s">
        <v>4483</v>
      </c>
      <c r="B6457" s="1" t="s">
        <v>3626</v>
      </c>
      <c r="C6457" s="1" t="s">
        <v>86</v>
      </c>
      <c r="D6457" s="1" t="s">
        <v>100</v>
      </c>
      <c r="E6457" s="1" t="s">
        <v>3532</v>
      </c>
      <c r="F6457" s="45" t="s">
        <v>158</v>
      </c>
      <c r="G6457" s="1">
        <v>2</v>
      </c>
      <c r="H6457" s="1" t="s">
        <v>107</v>
      </c>
      <c r="I6457" s="1" t="s">
        <v>159</v>
      </c>
      <c r="K6457" s="1" t="str">
        <f>VLOOKUP(L6457,CW!C:D,2,FALSE)</f>
        <v>Jun'16</v>
      </c>
      <c r="L6457" s="1" t="str">
        <f t="shared" si="102"/>
        <v>24'16</v>
      </c>
      <c r="M6457" s="1" t="str">
        <f>VLOOKUP(K6457,CW!D:E,2,FALSE)</f>
        <v>Q1'16</v>
      </c>
    </row>
    <row r="6458" spans="1:13" ht="15" customHeight="1">
      <c r="A6458" s="2" t="s">
        <v>4483</v>
      </c>
      <c r="B6458" s="1" t="s">
        <v>3639</v>
      </c>
      <c r="C6458" s="1" t="s">
        <v>86</v>
      </c>
      <c r="D6458" s="1" t="s">
        <v>100</v>
      </c>
      <c r="E6458" s="1" t="s">
        <v>3532</v>
      </c>
      <c r="F6458" s="45" t="s">
        <v>158</v>
      </c>
      <c r="G6458" s="1">
        <v>1</v>
      </c>
      <c r="H6458" s="1" t="s">
        <v>107</v>
      </c>
      <c r="I6458" s="1" t="s">
        <v>159</v>
      </c>
      <c r="K6458" s="1" t="str">
        <f>VLOOKUP(L6458,CW!C:D,2,FALSE)</f>
        <v>Jun'16</v>
      </c>
      <c r="L6458" s="1" t="str">
        <f t="shared" si="102"/>
        <v>24'16</v>
      </c>
      <c r="M6458" s="1" t="str">
        <f>VLOOKUP(K6458,CW!D:E,2,FALSE)</f>
        <v>Q1'16</v>
      </c>
    </row>
    <row r="6459" spans="1:13" ht="15" customHeight="1">
      <c r="A6459" s="2" t="s">
        <v>4483</v>
      </c>
      <c r="B6459" s="1" t="s">
        <v>3631</v>
      </c>
      <c r="C6459" s="1" t="s">
        <v>71</v>
      </c>
      <c r="D6459" s="1" t="s">
        <v>100</v>
      </c>
      <c r="E6459" s="1" t="s">
        <v>3532</v>
      </c>
      <c r="F6459" s="45" t="s">
        <v>158</v>
      </c>
      <c r="G6459" s="1">
        <v>1</v>
      </c>
      <c r="H6459" s="1" t="s">
        <v>107</v>
      </c>
      <c r="I6459" s="1" t="s">
        <v>159</v>
      </c>
      <c r="K6459" s="1" t="str">
        <f>VLOOKUP(L6459,CW!C:D,2,FALSE)</f>
        <v>Jun'16</v>
      </c>
      <c r="L6459" s="1" t="str">
        <f t="shared" ref="L6459:L6522" si="103">CONCATENATE(WEEKNUM(A6459,21),"'",TEXT(A6459,"yy"))</f>
        <v>24'16</v>
      </c>
      <c r="M6459" s="1" t="str">
        <f>VLOOKUP(K6459,CW!D:E,2,FALSE)</f>
        <v>Q1'16</v>
      </c>
    </row>
    <row r="6460" spans="1:13" ht="15" customHeight="1">
      <c r="A6460" s="2" t="s">
        <v>4483</v>
      </c>
      <c r="B6460" s="1" t="s">
        <v>4484</v>
      </c>
      <c r="C6460" s="1" t="s">
        <v>88</v>
      </c>
      <c r="D6460" s="1" t="s">
        <v>100</v>
      </c>
      <c r="E6460" s="1" t="s">
        <v>3532</v>
      </c>
      <c r="F6460" s="45" t="s">
        <v>158</v>
      </c>
      <c r="G6460" s="1">
        <v>1</v>
      </c>
      <c r="H6460" s="1" t="s">
        <v>107</v>
      </c>
      <c r="I6460" s="1" t="s">
        <v>159</v>
      </c>
      <c r="K6460" s="1" t="str">
        <f>VLOOKUP(L6460,CW!C:D,2,FALSE)</f>
        <v>Jun'16</v>
      </c>
      <c r="L6460" s="1" t="str">
        <f t="shared" si="103"/>
        <v>24'16</v>
      </c>
      <c r="M6460" s="1" t="str">
        <f>VLOOKUP(K6460,CW!D:E,2,FALSE)</f>
        <v>Q1'16</v>
      </c>
    </row>
    <row r="6461" spans="1:13" ht="15" customHeight="1">
      <c r="A6461" s="2" t="s">
        <v>4483</v>
      </c>
      <c r="B6461" s="1" t="s">
        <v>3636</v>
      </c>
      <c r="C6461" s="1" t="s">
        <v>86</v>
      </c>
      <c r="D6461" s="1" t="s">
        <v>100</v>
      </c>
      <c r="E6461" s="1" t="s">
        <v>3532</v>
      </c>
      <c r="F6461" s="45" t="s">
        <v>158</v>
      </c>
      <c r="G6461" s="1">
        <v>1</v>
      </c>
      <c r="H6461" s="1" t="s">
        <v>107</v>
      </c>
      <c r="I6461" s="1" t="s">
        <v>159</v>
      </c>
      <c r="K6461" s="1" t="str">
        <f>VLOOKUP(L6461,CW!C:D,2,FALSE)</f>
        <v>Jun'16</v>
      </c>
      <c r="L6461" s="1" t="str">
        <f t="shared" si="103"/>
        <v>24'16</v>
      </c>
      <c r="M6461" s="1" t="str">
        <f>VLOOKUP(K6461,CW!D:E,2,FALSE)</f>
        <v>Q1'16</v>
      </c>
    </row>
    <row r="6462" spans="1:13" ht="15" customHeight="1">
      <c r="A6462" s="2" t="s">
        <v>4483</v>
      </c>
      <c r="B6462" s="1" t="s">
        <v>3635</v>
      </c>
      <c r="C6462" s="1" t="s">
        <v>86</v>
      </c>
      <c r="D6462" s="1" t="s">
        <v>100</v>
      </c>
      <c r="E6462" s="1" t="s">
        <v>3532</v>
      </c>
      <c r="F6462" s="45" t="s">
        <v>158</v>
      </c>
      <c r="G6462" s="1">
        <v>1</v>
      </c>
      <c r="H6462" s="1" t="s">
        <v>107</v>
      </c>
      <c r="I6462" s="1" t="s">
        <v>159</v>
      </c>
      <c r="K6462" s="1" t="str">
        <f>VLOOKUP(L6462,CW!C:D,2,FALSE)</f>
        <v>Jun'16</v>
      </c>
      <c r="L6462" s="1" t="str">
        <f t="shared" si="103"/>
        <v>24'16</v>
      </c>
      <c r="M6462" s="1" t="str">
        <f>VLOOKUP(K6462,CW!D:E,2,FALSE)</f>
        <v>Q1'16</v>
      </c>
    </row>
    <row r="6463" spans="1:13" ht="30" customHeight="1">
      <c r="A6463" s="2" t="s">
        <v>4483</v>
      </c>
      <c r="B6463" s="1" t="s">
        <v>3634</v>
      </c>
      <c r="C6463" s="1" t="s">
        <v>71</v>
      </c>
      <c r="D6463" s="1" t="s">
        <v>100</v>
      </c>
      <c r="E6463" s="1" t="s">
        <v>3532</v>
      </c>
      <c r="F6463" s="98" t="s">
        <v>161</v>
      </c>
      <c r="G6463" s="1">
        <v>1</v>
      </c>
      <c r="H6463" s="1" t="s">
        <v>107</v>
      </c>
      <c r="I6463" s="1" t="s">
        <v>159</v>
      </c>
      <c r="K6463" s="1" t="str">
        <f>VLOOKUP(L6463,CW!C:D,2,FALSE)</f>
        <v>Jun'16</v>
      </c>
      <c r="L6463" s="1" t="str">
        <f t="shared" si="103"/>
        <v>24'16</v>
      </c>
      <c r="M6463" s="1" t="str">
        <f>VLOOKUP(K6463,CW!D:E,2,FALSE)</f>
        <v>Q1'16</v>
      </c>
    </row>
    <row r="6464" spans="1:13" ht="15" customHeight="1">
      <c r="A6464" s="2" t="s">
        <v>4483</v>
      </c>
      <c r="B6464" s="1" t="s">
        <v>3634</v>
      </c>
      <c r="C6464" s="1" t="s">
        <v>71</v>
      </c>
      <c r="D6464" s="1" t="s">
        <v>100</v>
      </c>
      <c r="E6464" s="1" t="s">
        <v>3532</v>
      </c>
      <c r="F6464" s="45" t="s">
        <v>158</v>
      </c>
      <c r="G6464" s="1">
        <v>1</v>
      </c>
      <c r="H6464" s="1" t="s">
        <v>107</v>
      </c>
      <c r="I6464" s="1" t="s">
        <v>159</v>
      </c>
      <c r="K6464" s="1" t="str">
        <f>VLOOKUP(L6464,CW!C:D,2,FALSE)</f>
        <v>Jun'16</v>
      </c>
      <c r="L6464" s="1" t="str">
        <f t="shared" si="103"/>
        <v>24'16</v>
      </c>
      <c r="M6464" s="1" t="str">
        <f>VLOOKUP(K6464,CW!D:E,2,FALSE)</f>
        <v>Q1'16</v>
      </c>
    </row>
    <row r="6465" spans="1:13" ht="15" customHeight="1">
      <c r="A6465" s="2" t="s">
        <v>4483</v>
      </c>
      <c r="B6465" s="1" t="s">
        <v>3633</v>
      </c>
      <c r="C6465" s="1" t="s">
        <v>71</v>
      </c>
      <c r="D6465" s="1" t="s">
        <v>100</v>
      </c>
      <c r="E6465" s="1" t="s">
        <v>3532</v>
      </c>
      <c r="F6465" s="45" t="s">
        <v>158</v>
      </c>
      <c r="G6465" s="1">
        <v>4</v>
      </c>
      <c r="H6465" s="1" t="s">
        <v>107</v>
      </c>
      <c r="I6465" s="1" t="s">
        <v>159</v>
      </c>
      <c r="K6465" s="1" t="str">
        <f>VLOOKUP(L6465,CW!C:D,2,FALSE)</f>
        <v>Jun'16</v>
      </c>
      <c r="L6465" s="1" t="str">
        <f t="shared" si="103"/>
        <v>24'16</v>
      </c>
      <c r="M6465" s="1" t="str">
        <f>VLOOKUP(K6465,CW!D:E,2,FALSE)</f>
        <v>Q1'16</v>
      </c>
    </row>
    <row r="6466" spans="1:13" ht="30" customHeight="1">
      <c r="A6466" s="2" t="s">
        <v>4483</v>
      </c>
      <c r="B6466" s="1" t="s">
        <v>3637</v>
      </c>
      <c r="C6466" s="1" t="s">
        <v>86</v>
      </c>
      <c r="D6466" s="1" t="s">
        <v>100</v>
      </c>
      <c r="E6466" s="1" t="s">
        <v>3532</v>
      </c>
      <c r="F6466" s="98" t="s">
        <v>160</v>
      </c>
      <c r="G6466" s="1">
        <v>2</v>
      </c>
      <c r="H6466" s="1" t="s">
        <v>107</v>
      </c>
      <c r="I6466" s="1" t="s">
        <v>159</v>
      </c>
      <c r="K6466" s="1" t="str">
        <f>VLOOKUP(L6466,CW!C:D,2,FALSE)</f>
        <v>Jun'16</v>
      </c>
      <c r="L6466" s="1" t="str">
        <f t="shared" si="103"/>
        <v>24'16</v>
      </c>
      <c r="M6466" s="1" t="str">
        <f>VLOOKUP(K6466,CW!D:E,2,FALSE)</f>
        <v>Q1'16</v>
      </c>
    </row>
    <row r="6467" spans="1:13" ht="15" customHeight="1">
      <c r="A6467" s="2" t="s">
        <v>4483</v>
      </c>
      <c r="B6467" s="1" t="s">
        <v>3637</v>
      </c>
      <c r="C6467" s="1" t="s">
        <v>86</v>
      </c>
      <c r="D6467" s="1" t="s">
        <v>100</v>
      </c>
      <c r="E6467" s="1" t="s">
        <v>3532</v>
      </c>
      <c r="F6467" s="45" t="s">
        <v>158</v>
      </c>
      <c r="G6467" s="1">
        <v>1</v>
      </c>
      <c r="H6467" s="1" t="s">
        <v>107</v>
      </c>
      <c r="I6467" s="1" t="s">
        <v>159</v>
      </c>
      <c r="K6467" s="1" t="str">
        <f>VLOOKUP(L6467,CW!C:D,2,FALSE)</f>
        <v>Jun'16</v>
      </c>
      <c r="L6467" s="1" t="str">
        <f t="shared" si="103"/>
        <v>24'16</v>
      </c>
      <c r="M6467" s="1" t="str">
        <f>VLOOKUP(K6467,CW!D:E,2,FALSE)</f>
        <v>Q1'16</v>
      </c>
    </row>
    <row r="6468" spans="1:13" ht="15" customHeight="1">
      <c r="A6468" s="2" t="s">
        <v>4483</v>
      </c>
      <c r="B6468" s="1" t="s">
        <v>3647</v>
      </c>
      <c r="C6468" s="1" t="s">
        <v>86</v>
      </c>
      <c r="D6468" s="1" t="s">
        <v>100</v>
      </c>
      <c r="E6468" s="1" t="s">
        <v>3532</v>
      </c>
      <c r="F6468" s="45" t="s">
        <v>158</v>
      </c>
      <c r="G6468" s="1">
        <v>1</v>
      </c>
      <c r="H6468" s="1" t="s">
        <v>107</v>
      </c>
      <c r="I6468" s="1" t="s">
        <v>159</v>
      </c>
      <c r="K6468" s="1" t="str">
        <f>VLOOKUP(L6468,CW!C:D,2,FALSE)</f>
        <v>Jun'16</v>
      </c>
      <c r="L6468" s="1" t="str">
        <f t="shared" si="103"/>
        <v>24'16</v>
      </c>
      <c r="M6468" s="1" t="str">
        <f>VLOOKUP(K6468,CW!D:E,2,FALSE)</f>
        <v>Q1'16</v>
      </c>
    </row>
    <row r="6469" spans="1:13" ht="15" customHeight="1">
      <c r="A6469" s="2" t="s">
        <v>4483</v>
      </c>
      <c r="B6469" s="1" t="s">
        <v>3643</v>
      </c>
      <c r="C6469" s="1" t="s">
        <v>86</v>
      </c>
      <c r="D6469" s="1" t="s">
        <v>100</v>
      </c>
      <c r="E6469" s="1" t="s">
        <v>3532</v>
      </c>
      <c r="F6469" s="45" t="s">
        <v>158</v>
      </c>
      <c r="G6469" s="1">
        <v>3</v>
      </c>
      <c r="H6469" s="1" t="s">
        <v>107</v>
      </c>
      <c r="I6469" s="1" t="s">
        <v>159</v>
      </c>
      <c r="K6469" s="1" t="str">
        <f>VLOOKUP(L6469,CW!C:D,2,FALSE)</f>
        <v>Jun'16</v>
      </c>
      <c r="L6469" s="1" t="str">
        <f t="shared" si="103"/>
        <v>24'16</v>
      </c>
      <c r="M6469" s="1" t="str">
        <f>VLOOKUP(K6469,CW!D:E,2,FALSE)</f>
        <v>Q1'16</v>
      </c>
    </row>
    <row r="6470" spans="1:13" ht="30" customHeight="1">
      <c r="A6470" s="2" t="s">
        <v>4485</v>
      </c>
      <c r="B6470" s="1" t="s">
        <v>3646</v>
      </c>
      <c r="C6470" s="1" t="s">
        <v>86</v>
      </c>
      <c r="D6470" s="1" t="s">
        <v>102</v>
      </c>
      <c r="E6470" s="1" t="s">
        <v>3532</v>
      </c>
      <c r="F6470" s="98" t="s">
        <v>161</v>
      </c>
      <c r="G6470" s="1">
        <v>1</v>
      </c>
      <c r="H6470" s="1" t="s">
        <v>107</v>
      </c>
      <c r="I6470" s="1" t="s">
        <v>159</v>
      </c>
      <c r="K6470" s="1" t="str">
        <f>VLOOKUP(L6470,CW!C:D,2,FALSE)</f>
        <v>Jun'16</v>
      </c>
      <c r="L6470" s="1" t="str">
        <f t="shared" si="103"/>
        <v>24'16</v>
      </c>
      <c r="M6470" s="1" t="str">
        <f>VLOOKUP(K6470,CW!D:E,2,FALSE)</f>
        <v>Q1'16</v>
      </c>
    </row>
    <row r="6471" spans="1:13" ht="15" customHeight="1">
      <c r="A6471" s="2" t="s">
        <v>4485</v>
      </c>
      <c r="B6471" s="1" t="s">
        <v>3646</v>
      </c>
      <c r="C6471" s="1" t="s">
        <v>86</v>
      </c>
      <c r="D6471" s="1" t="s">
        <v>102</v>
      </c>
      <c r="E6471" s="1" t="s">
        <v>3532</v>
      </c>
      <c r="F6471" s="45" t="s">
        <v>158</v>
      </c>
      <c r="G6471" s="1">
        <v>5</v>
      </c>
      <c r="H6471" s="1" t="s">
        <v>107</v>
      </c>
      <c r="I6471" s="1" t="s">
        <v>159</v>
      </c>
      <c r="K6471" s="1" t="str">
        <f>VLOOKUP(L6471,CW!C:D,2,FALSE)</f>
        <v>Jun'16</v>
      </c>
      <c r="L6471" s="1" t="str">
        <f t="shared" si="103"/>
        <v>24'16</v>
      </c>
      <c r="M6471" s="1" t="str">
        <f>VLOOKUP(K6471,CW!D:E,2,FALSE)</f>
        <v>Q1'16</v>
      </c>
    </row>
    <row r="6472" spans="1:13" ht="30" customHeight="1">
      <c r="A6472" s="2" t="s">
        <v>4485</v>
      </c>
      <c r="B6472" s="1" t="s">
        <v>3638</v>
      </c>
      <c r="C6472" s="1" t="s">
        <v>86</v>
      </c>
      <c r="D6472" s="1" t="s">
        <v>102</v>
      </c>
      <c r="E6472" s="1" t="s">
        <v>3532</v>
      </c>
      <c r="F6472" s="98" t="s">
        <v>160</v>
      </c>
      <c r="G6472" s="1">
        <v>1</v>
      </c>
      <c r="H6472" s="1" t="s">
        <v>107</v>
      </c>
      <c r="I6472" s="1" t="s">
        <v>159</v>
      </c>
      <c r="K6472" s="1" t="str">
        <f>VLOOKUP(L6472,CW!C:D,2,FALSE)</f>
        <v>Jun'16</v>
      </c>
      <c r="L6472" s="1" t="str">
        <f t="shared" si="103"/>
        <v>24'16</v>
      </c>
      <c r="M6472" s="1" t="str">
        <f>VLOOKUP(K6472,CW!D:E,2,FALSE)</f>
        <v>Q1'16</v>
      </c>
    </row>
    <row r="6473" spans="1:13" ht="15" customHeight="1">
      <c r="A6473" s="2" t="s">
        <v>4485</v>
      </c>
      <c r="B6473" s="1" t="s">
        <v>3638</v>
      </c>
      <c r="C6473" s="1" t="s">
        <v>86</v>
      </c>
      <c r="D6473" s="1" t="s">
        <v>102</v>
      </c>
      <c r="E6473" s="1" t="s">
        <v>3532</v>
      </c>
      <c r="F6473" s="45" t="s">
        <v>158</v>
      </c>
      <c r="G6473" s="1">
        <v>8</v>
      </c>
      <c r="H6473" s="1" t="s">
        <v>107</v>
      </c>
      <c r="I6473" s="1" t="s">
        <v>159</v>
      </c>
      <c r="K6473" s="1" t="str">
        <f>VLOOKUP(L6473,CW!C:D,2,FALSE)</f>
        <v>Jun'16</v>
      </c>
      <c r="L6473" s="1" t="str">
        <f t="shared" si="103"/>
        <v>24'16</v>
      </c>
      <c r="M6473" s="1" t="str">
        <f>VLOOKUP(K6473,CW!D:E,2,FALSE)</f>
        <v>Q1'16</v>
      </c>
    </row>
    <row r="6474" spans="1:13" ht="15" customHeight="1">
      <c r="A6474" s="2" t="s">
        <v>4485</v>
      </c>
      <c r="B6474" s="1" t="s">
        <v>4486</v>
      </c>
      <c r="C6474" s="1" t="s">
        <v>86</v>
      </c>
      <c r="D6474" s="1" t="s">
        <v>102</v>
      </c>
      <c r="E6474" s="1" t="s">
        <v>3532</v>
      </c>
      <c r="F6474" s="45" t="s">
        <v>158</v>
      </c>
      <c r="G6474" s="1">
        <v>4</v>
      </c>
      <c r="H6474" s="1" t="s">
        <v>107</v>
      </c>
      <c r="I6474" s="1" t="s">
        <v>159</v>
      </c>
      <c r="K6474" s="1" t="str">
        <f>VLOOKUP(L6474,CW!C:D,2,FALSE)</f>
        <v>Jun'16</v>
      </c>
      <c r="L6474" s="1" t="str">
        <f t="shared" si="103"/>
        <v>24'16</v>
      </c>
      <c r="M6474" s="1" t="str">
        <f>VLOOKUP(K6474,CW!D:E,2,FALSE)</f>
        <v>Q1'16</v>
      </c>
    </row>
    <row r="6475" spans="1:13" ht="15" customHeight="1">
      <c r="A6475" s="2" t="s">
        <v>4485</v>
      </c>
      <c r="B6475" s="1" t="s">
        <v>4487</v>
      </c>
      <c r="C6475" s="1" t="s">
        <v>86</v>
      </c>
      <c r="D6475" s="1" t="s">
        <v>102</v>
      </c>
      <c r="E6475" s="1" t="s">
        <v>3532</v>
      </c>
      <c r="F6475" s="45" t="s">
        <v>158</v>
      </c>
      <c r="G6475" s="1">
        <v>5</v>
      </c>
      <c r="H6475" s="1" t="s">
        <v>107</v>
      </c>
      <c r="I6475" s="1" t="s">
        <v>159</v>
      </c>
      <c r="K6475" s="1" t="str">
        <f>VLOOKUP(L6475,CW!C:D,2,FALSE)</f>
        <v>Jun'16</v>
      </c>
      <c r="L6475" s="1" t="str">
        <f t="shared" si="103"/>
        <v>24'16</v>
      </c>
      <c r="M6475" s="1" t="str">
        <f>VLOOKUP(K6475,CW!D:E,2,FALSE)</f>
        <v>Q1'16</v>
      </c>
    </row>
    <row r="6476" spans="1:13" ht="15" customHeight="1">
      <c r="A6476" s="2" t="s">
        <v>4485</v>
      </c>
      <c r="B6476" s="1" t="s">
        <v>4488</v>
      </c>
      <c r="C6476" s="1" t="s">
        <v>86</v>
      </c>
      <c r="D6476" s="1" t="s">
        <v>102</v>
      </c>
      <c r="E6476" s="1" t="s">
        <v>3532</v>
      </c>
      <c r="F6476" s="45" t="s">
        <v>158</v>
      </c>
      <c r="G6476" s="1">
        <v>2</v>
      </c>
      <c r="H6476" s="1" t="s">
        <v>107</v>
      </c>
      <c r="I6476" s="1" t="s">
        <v>159</v>
      </c>
      <c r="K6476" s="1" t="str">
        <f>VLOOKUP(L6476,CW!C:D,2,FALSE)</f>
        <v>Jun'16</v>
      </c>
      <c r="L6476" s="1" t="str">
        <f t="shared" si="103"/>
        <v>24'16</v>
      </c>
      <c r="M6476" s="1" t="str">
        <f>VLOOKUP(K6476,CW!D:E,2,FALSE)</f>
        <v>Q1'16</v>
      </c>
    </row>
    <row r="6477" spans="1:13" ht="15" customHeight="1">
      <c r="A6477" s="2" t="s">
        <v>4485</v>
      </c>
      <c r="B6477" s="1" t="s">
        <v>4489</v>
      </c>
      <c r="C6477" s="1" t="s">
        <v>86</v>
      </c>
      <c r="D6477" s="1" t="s">
        <v>102</v>
      </c>
      <c r="E6477" s="1" t="s">
        <v>3532</v>
      </c>
      <c r="F6477" s="45" t="s">
        <v>158</v>
      </c>
      <c r="G6477" s="1">
        <v>1</v>
      </c>
      <c r="H6477" s="1" t="s">
        <v>107</v>
      </c>
      <c r="I6477" s="1" t="s">
        <v>159</v>
      </c>
      <c r="K6477" s="1" t="str">
        <f>VLOOKUP(L6477,CW!C:D,2,FALSE)</f>
        <v>Jun'16</v>
      </c>
      <c r="L6477" s="1" t="str">
        <f t="shared" si="103"/>
        <v>24'16</v>
      </c>
      <c r="M6477" s="1" t="str">
        <f>VLOOKUP(K6477,CW!D:E,2,FALSE)</f>
        <v>Q1'16</v>
      </c>
    </row>
    <row r="6478" spans="1:13" ht="15" customHeight="1">
      <c r="A6478" s="2" t="s">
        <v>4485</v>
      </c>
      <c r="B6478" s="1" t="s">
        <v>3648</v>
      </c>
      <c r="C6478" s="1" t="s">
        <v>86</v>
      </c>
      <c r="D6478" s="1" t="s">
        <v>102</v>
      </c>
      <c r="E6478" s="1" t="s">
        <v>3532</v>
      </c>
      <c r="F6478" s="45" t="s">
        <v>158</v>
      </c>
      <c r="G6478" s="1">
        <v>3</v>
      </c>
      <c r="H6478" s="1" t="s">
        <v>107</v>
      </c>
      <c r="I6478" s="1" t="s">
        <v>159</v>
      </c>
      <c r="K6478" s="1" t="str">
        <f>VLOOKUP(L6478,CW!C:D,2,FALSE)</f>
        <v>Jun'16</v>
      </c>
      <c r="L6478" s="1" t="str">
        <f t="shared" si="103"/>
        <v>24'16</v>
      </c>
      <c r="M6478" s="1" t="str">
        <f>VLOOKUP(K6478,CW!D:E,2,FALSE)</f>
        <v>Q1'16</v>
      </c>
    </row>
    <row r="6479" spans="1:13" ht="15" customHeight="1">
      <c r="A6479" s="2" t="s">
        <v>4485</v>
      </c>
      <c r="B6479" s="1" t="s">
        <v>4490</v>
      </c>
      <c r="C6479" s="1" t="s">
        <v>1320</v>
      </c>
      <c r="D6479" s="1" t="s">
        <v>102</v>
      </c>
      <c r="E6479" s="1" t="s">
        <v>3532</v>
      </c>
      <c r="F6479" s="98" t="s">
        <v>4584</v>
      </c>
      <c r="G6479" s="1">
        <v>1</v>
      </c>
      <c r="H6479" s="1" t="s">
        <v>107</v>
      </c>
      <c r="I6479" s="1" t="s">
        <v>159</v>
      </c>
      <c r="K6479" s="1" t="str">
        <f>VLOOKUP(L6479,CW!C:D,2,FALSE)</f>
        <v>Jun'16</v>
      </c>
      <c r="L6479" s="1" t="str">
        <f t="shared" si="103"/>
        <v>24'16</v>
      </c>
      <c r="M6479" s="1" t="str">
        <f>VLOOKUP(K6479,CW!D:E,2,FALSE)</f>
        <v>Q1'16</v>
      </c>
    </row>
    <row r="6480" spans="1:13" ht="30" customHeight="1">
      <c r="A6480" s="2" t="s">
        <v>4485</v>
      </c>
      <c r="B6480" s="1" t="s">
        <v>3650</v>
      </c>
      <c r="C6480" s="1" t="s">
        <v>86</v>
      </c>
      <c r="D6480" s="1" t="s">
        <v>102</v>
      </c>
      <c r="E6480" s="1" t="s">
        <v>3532</v>
      </c>
      <c r="F6480" s="98" t="s">
        <v>161</v>
      </c>
      <c r="G6480" s="1">
        <v>1</v>
      </c>
      <c r="H6480" s="1" t="s">
        <v>107</v>
      </c>
      <c r="I6480" s="1" t="s">
        <v>159</v>
      </c>
      <c r="K6480" s="1" t="str">
        <f>VLOOKUP(L6480,CW!C:D,2,FALSE)</f>
        <v>Jun'16</v>
      </c>
      <c r="L6480" s="1" t="str">
        <f t="shared" si="103"/>
        <v>24'16</v>
      </c>
      <c r="M6480" s="1" t="str">
        <f>VLOOKUP(K6480,CW!D:E,2,FALSE)</f>
        <v>Q1'16</v>
      </c>
    </row>
    <row r="6481" spans="1:13" ht="15" customHeight="1">
      <c r="A6481" s="2" t="s">
        <v>4485</v>
      </c>
      <c r="B6481" s="1" t="s">
        <v>3650</v>
      </c>
      <c r="C6481" s="1" t="s">
        <v>86</v>
      </c>
      <c r="D6481" s="1" t="s">
        <v>102</v>
      </c>
      <c r="E6481" s="1" t="s">
        <v>3532</v>
      </c>
      <c r="F6481" s="45" t="s">
        <v>158</v>
      </c>
      <c r="G6481" s="1">
        <v>1</v>
      </c>
      <c r="H6481" s="1" t="s">
        <v>107</v>
      </c>
      <c r="I6481" s="1" t="s">
        <v>159</v>
      </c>
      <c r="K6481" s="1" t="str">
        <f>VLOOKUP(L6481,CW!C:D,2,FALSE)</f>
        <v>Jun'16</v>
      </c>
      <c r="L6481" s="1" t="str">
        <f t="shared" si="103"/>
        <v>24'16</v>
      </c>
      <c r="M6481" s="1" t="str">
        <f>VLOOKUP(K6481,CW!D:E,2,FALSE)</f>
        <v>Q1'16</v>
      </c>
    </row>
    <row r="6482" spans="1:13" ht="15" customHeight="1">
      <c r="A6482" s="2" t="s">
        <v>4485</v>
      </c>
      <c r="B6482" s="1" t="s">
        <v>3653</v>
      </c>
      <c r="C6482" s="1" t="s">
        <v>86</v>
      </c>
      <c r="D6482" s="1" t="s">
        <v>102</v>
      </c>
      <c r="E6482" s="1" t="s">
        <v>3532</v>
      </c>
      <c r="F6482" s="45" t="s">
        <v>158</v>
      </c>
      <c r="G6482" s="1">
        <v>4</v>
      </c>
      <c r="H6482" s="1" t="s">
        <v>107</v>
      </c>
      <c r="I6482" s="1" t="s">
        <v>159</v>
      </c>
      <c r="K6482" s="1" t="str">
        <f>VLOOKUP(L6482,CW!C:D,2,FALSE)</f>
        <v>Jun'16</v>
      </c>
      <c r="L6482" s="1" t="str">
        <f t="shared" si="103"/>
        <v>24'16</v>
      </c>
      <c r="M6482" s="1" t="str">
        <f>VLOOKUP(K6482,CW!D:E,2,FALSE)</f>
        <v>Q1'16</v>
      </c>
    </row>
    <row r="6483" spans="1:13" ht="15" customHeight="1">
      <c r="A6483" s="2" t="s">
        <v>4485</v>
      </c>
      <c r="B6483" s="1" t="s">
        <v>4491</v>
      </c>
      <c r="C6483" s="1" t="s">
        <v>86</v>
      </c>
      <c r="D6483" s="1" t="s">
        <v>102</v>
      </c>
      <c r="E6483" s="1" t="s">
        <v>3532</v>
      </c>
      <c r="F6483" s="45" t="s">
        <v>158</v>
      </c>
      <c r="G6483" s="1">
        <v>5</v>
      </c>
      <c r="H6483" s="1" t="s">
        <v>107</v>
      </c>
      <c r="I6483" s="1" t="s">
        <v>159</v>
      </c>
      <c r="K6483" s="1" t="str">
        <f>VLOOKUP(L6483,CW!C:D,2,FALSE)</f>
        <v>Jun'16</v>
      </c>
      <c r="L6483" s="1" t="str">
        <f t="shared" si="103"/>
        <v>24'16</v>
      </c>
      <c r="M6483" s="1" t="str">
        <f>VLOOKUP(K6483,CW!D:E,2,FALSE)</f>
        <v>Q1'16</v>
      </c>
    </row>
    <row r="6484" spans="1:13" ht="30" customHeight="1">
      <c r="A6484" s="2" t="s">
        <v>4485</v>
      </c>
      <c r="B6484" s="1" t="s">
        <v>3645</v>
      </c>
      <c r="C6484" s="1" t="s">
        <v>86</v>
      </c>
      <c r="D6484" s="1" t="s">
        <v>102</v>
      </c>
      <c r="E6484" s="1" t="s">
        <v>3532</v>
      </c>
      <c r="F6484" s="98" t="s">
        <v>160</v>
      </c>
      <c r="G6484" s="1">
        <v>1</v>
      </c>
      <c r="H6484" s="1" t="s">
        <v>107</v>
      </c>
      <c r="I6484" s="1" t="s">
        <v>159</v>
      </c>
      <c r="K6484" s="1" t="str">
        <f>VLOOKUP(L6484,CW!C:D,2,FALSE)</f>
        <v>Jun'16</v>
      </c>
      <c r="L6484" s="1" t="str">
        <f t="shared" si="103"/>
        <v>24'16</v>
      </c>
      <c r="M6484" s="1" t="str">
        <f>VLOOKUP(K6484,CW!D:E,2,FALSE)</f>
        <v>Q1'16</v>
      </c>
    </row>
    <row r="6485" spans="1:13" ht="15" customHeight="1">
      <c r="A6485" s="2" t="s">
        <v>4485</v>
      </c>
      <c r="B6485" s="1" t="s">
        <v>3645</v>
      </c>
      <c r="C6485" s="1" t="s">
        <v>86</v>
      </c>
      <c r="D6485" s="1" t="s">
        <v>102</v>
      </c>
      <c r="E6485" s="1" t="s">
        <v>3532</v>
      </c>
      <c r="F6485" s="45" t="s">
        <v>158</v>
      </c>
      <c r="G6485" s="1">
        <v>4</v>
      </c>
      <c r="H6485" s="1" t="s">
        <v>107</v>
      </c>
      <c r="I6485" s="1" t="s">
        <v>159</v>
      </c>
      <c r="K6485" s="1" t="str">
        <f>VLOOKUP(L6485,CW!C:D,2,FALSE)</f>
        <v>Jun'16</v>
      </c>
      <c r="L6485" s="1" t="str">
        <f t="shared" si="103"/>
        <v>24'16</v>
      </c>
      <c r="M6485" s="1" t="str">
        <f>VLOOKUP(K6485,CW!D:E,2,FALSE)</f>
        <v>Q1'16</v>
      </c>
    </row>
    <row r="6486" spans="1:13" ht="15" customHeight="1">
      <c r="A6486" s="2" t="s">
        <v>4485</v>
      </c>
      <c r="B6486" s="1" t="s">
        <v>3660</v>
      </c>
      <c r="C6486" s="1" t="s">
        <v>71</v>
      </c>
      <c r="D6486" s="1" t="s">
        <v>102</v>
      </c>
      <c r="E6486" s="1" t="s">
        <v>3532</v>
      </c>
      <c r="F6486" s="45" t="s">
        <v>158</v>
      </c>
      <c r="G6486" s="1">
        <v>2</v>
      </c>
      <c r="H6486" s="1" t="s">
        <v>107</v>
      </c>
      <c r="I6486" s="1" t="s">
        <v>159</v>
      </c>
      <c r="K6486" s="1" t="str">
        <f>VLOOKUP(L6486,CW!C:D,2,FALSE)</f>
        <v>Jun'16</v>
      </c>
      <c r="L6486" s="1" t="str">
        <f t="shared" si="103"/>
        <v>24'16</v>
      </c>
      <c r="M6486" s="1" t="str">
        <f>VLOOKUP(K6486,CW!D:E,2,FALSE)</f>
        <v>Q1'16</v>
      </c>
    </row>
    <row r="6487" spans="1:13" ht="15" customHeight="1">
      <c r="A6487" s="2" t="s">
        <v>4485</v>
      </c>
      <c r="B6487" s="1" t="s">
        <v>3661</v>
      </c>
      <c r="C6487" s="1" t="s">
        <v>71</v>
      </c>
      <c r="D6487" s="1" t="s">
        <v>102</v>
      </c>
      <c r="E6487" s="1" t="s">
        <v>3532</v>
      </c>
      <c r="F6487" s="45" t="s">
        <v>158</v>
      </c>
      <c r="G6487" s="1">
        <v>1</v>
      </c>
      <c r="H6487" s="1" t="s">
        <v>107</v>
      </c>
      <c r="I6487" s="1" t="s">
        <v>159</v>
      </c>
      <c r="K6487" s="1" t="str">
        <f>VLOOKUP(L6487,CW!C:D,2,FALSE)</f>
        <v>Jun'16</v>
      </c>
      <c r="L6487" s="1" t="str">
        <f t="shared" si="103"/>
        <v>24'16</v>
      </c>
      <c r="M6487" s="1" t="str">
        <f>VLOOKUP(K6487,CW!D:E,2,FALSE)</f>
        <v>Q1'16</v>
      </c>
    </row>
    <row r="6488" spans="1:13" ht="15" customHeight="1">
      <c r="A6488" s="2" t="s">
        <v>4485</v>
      </c>
      <c r="B6488" s="1" t="s">
        <v>3651</v>
      </c>
      <c r="C6488" s="1" t="s">
        <v>4492</v>
      </c>
      <c r="D6488" s="1" t="s">
        <v>102</v>
      </c>
      <c r="E6488" s="1" t="s">
        <v>3532</v>
      </c>
      <c r="F6488" s="45" t="s">
        <v>158</v>
      </c>
      <c r="G6488" s="1">
        <v>2</v>
      </c>
      <c r="H6488" s="1" t="s">
        <v>107</v>
      </c>
      <c r="I6488" s="1" t="s">
        <v>159</v>
      </c>
      <c r="K6488" s="1" t="str">
        <f>VLOOKUP(L6488,CW!C:D,2,FALSE)</f>
        <v>Jun'16</v>
      </c>
      <c r="L6488" s="1" t="str">
        <f t="shared" si="103"/>
        <v>24'16</v>
      </c>
      <c r="M6488" s="1" t="str">
        <f>VLOOKUP(K6488,CW!D:E,2,FALSE)</f>
        <v>Q1'16</v>
      </c>
    </row>
    <row r="6489" spans="1:13" ht="15" customHeight="1">
      <c r="A6489" s="2">
        <v>42536</v>
      </c>
      <c r="B6489" s="1" t="s">
        <v>3658</v>
      </c>
      <c r="C6489" s="1" t="s">
        <v>86</v>
      </c>
      <c r="D6489" s="1" t="s">
        <v>100</v>
      </c>
      <c r="E6489" s="1" t="s">
        <v>3532</v>
      </c>
      <c r="F6489" s="45" t="s">
        <v>158</v>
      </c>
      <c r="G6489" s="1">
        <v>7</v>
      </c>
      <c r="H6489" s="1" t="s">
        <v>107</v>
      </c>
      <c r="I6489" s="1" t="s">
        <v>159</v>
      </c>
      <c r="K6489" s="1" t="str">
        <f>VLOOKUP(L6489,CW!C:D,2,FALSE)</f>
        <v>Jun'16</v>
      </c>
      <c r="L6489" s="1" t="str">
        <f t="shared" si="103"/>
        <v>24'16</v>
      </c>
      <c r="M6489" s="1" t="str">
        <f>VLOOKUP(K6489,CW!D:E,2,FALSE)</f>
        <v>Q1'16</v>
      </c>
    </row>
    <row r="6490" spans="1:13" ht="30" customHeight="1">
      <c r="A6490" s="2" t="s">
        <v>4485</v>
      </c>
      <c r="B6490" s="1" t="s">
        <v>3663</v>
      </c>
      <c r="C6490" s="1" t="s">
        <v>71</v>
      </c>
      <c r="D6490" s="1" t="s">
        <v>100</v>
      </c>
      <c r="E6490" s="1" t="s">
        <v>3532</v>
      </c>
      <c r="F6490" s="98" t="s">
        <v>160</v>
      </c>
      <c r="G6490" s="1">
        <v>2</v>
      </c>
      <c r="H6490" s="1" t="s">
        <v>107</v>
      </c>
      <c r="I6490" s="1" t="s">
        <v>159</v>
      </c>
      <c r="K6490" s="1" t="str">
        <f>VLOOKUP(L6490,CW!C:D,2,FALSE)</f>
        <v>Jun'16</v>
      </c>
      <c r="L6490" s="1" t="str">
        <f t="shared" si="103"/>
        <v>24'16</v>
      </c>
      <c r="M6490" s="1" t="str">
        <f>VLOOKUP(K6490,CW!D:E,2,FALSE)</f>
        <v>Q1'16</v>
      </c>
    </row>
    <row r="6491" spans="1:13" ht="15" customHeight="1">
      <c r="A6491" s="2" t="s">
        <v>4485</v>
      </c>
      <c r="B6491" s="1" t="s">
        <v>3663</v>
      </c>
      <c r="C6491" s="1" t="s">
        <v>71</v>
      </c>
      <c r="D6491" s="1" t="s">
        <v>100</v>
      </c>
      <c r="E6491" s="1" t="s">
        <v>3532</v>
      </c>
      <c r="F6491" s="45" t="s">
        <v>158</v>
      </c>
      <c r="G6491" s="1">
        <v>4</v>
      </c>
      <c r="H6491" s="1" t="s">
        <v>107</v>
      </c>
      <c r="I6491" s="1" t="s">
        <v>159</v>
      </c>
      <c r="K6491" s="1" t="str">
        <f>VLOOKUP(L6491,CW!C:D,2,FALSE)</f>
        <v>Jun'16</v>
      </c>
      <c r="L6491" s="1" t="str">
        <f t="shared" si="103"/>
        <v>24'16</v>
      </c>
      <c r="M6491" s="1" t="str">
        <f>VLOOKUP(K6491,CW!D:E,2,FALSE)</f>
        <v>Q1'16</v>
      </c>
    </row>
    <row r="6492" spans="1:13" ht="30" customHeight="1">
      <c r="A6492" s="2" t="s">
        <v>4485</v>
      </c>
      <c r="B6492" s="1" t="s">
        <v>3664</v>
      </c>
      <c r="C6492" s="1" t="s">
        <v>71</v>
      </c>
      <c r="D6492" s="1" t="s">
        <v>100</v>
      </c>
      <c r="E6492" s="1" t="s">
        <v>3532</v>
      </c>
      <c r="F6492" s="98" t="s">
        <v>160</v>
      </c>
      <c r="G6492" s="1">
        <v>1</v>
      </c>
      <c r="H6492" s="1" t="s">
        <v>107</v>
      </c>
      <c r="I6492" s="1" t="s">
        <v>159</v>
      </c>
      <c r="K6492" s="1" t="str">
        <f>VLOOKUP(L6492,CW!C:D,2,FALSE)</f>
        <v>Jun'16</v>
      </c>
      <c r="L6492" s="1" t="str">
        <f t="shared" si="103"/>
        <v>24'16</v>
      </c>
      <c r="M6492" s="1" t="str">
        <f>VLOOKUP(K6492,CW!D:E,2,FALSE)</f>
        <v>Q1'16</v>
      </c>
    </row>
    <row r="6493" spans="1:13" ht="15" customHeight="1">
      <c r="A6493" s="2" t="s">
        <v>4485</v>
      </c>
      <c r="B6493" s="1" t="s">
        <v>3664</v>
      </c>
      <c r="C6493" s="1" t="s">
        <v>71</v>
      </c>
      <c r="D6493" s="1" t="s">
        <v>100</v>
      </c>
      <c r="E6493" s="1" t="s">
        <v>3532</v>
      </c>
      <c r="F6493" s="45" t="s">
        <v>158</v>
      </c>
      <c r="G6493" s="1">
        <v>1</v>
      </c>
      <c r="H6493" s="1" t="s">
        <v>107</v>
      </c>
      <c r="I6493" s="1" t="s">
        <v>159</v>
      </c>
      <c r="K6493" s="1" t="str">
        <f>VLOOKUP(L6493,CW!C:D,2,FALSE)</f>
        <v>Jun'16</v>
      </c>
      <c r="L6493" s="1" t="str">
        <f t="shared" si="103"/>
        <v>24'16</v>
      </c>
      <c r="M6493" s="1" t="str">
        <f>VLOOKUP(K6493,CW!D:E,2,FALSE)</f>
        <v>Q1'16</v>
      </c>
    </row>
    <row r="6494" spans="1:13" ht="15" customHeight="1">
      <c r="A6494" s="2" t="s">
        <v>4485</v>
      </c>
      <c r="B6494" s="1" t="s">
        <v>3644</v>
      </c>
      <c r="C6494" s="1" t="s">
        <v>86</v>
      </c>
      <c r="D6494" s="1" t="s">
        <v>100</v>
      </c>
      <c r="E6494" s="1" t="s">
        <v>3532</v>
      </c>
      <c r="F6494" s="45" t="s">
        <v>158</v>
      </c>
      <c r="G6494" s="1">
        <v>6</v>
      </c>
      <c r="H6494" s="1" t="s">
        <v>107</v>
      </c>
      <c r="I6494" s="1" t="s">
        <v>159</v>
      </c>
      <c r="K6494" s="1" t="str">
        <f>VLOOKUP(L6494,CW!C:D,2,FALSE)</f>
        <v>Jun'16</v>
      </c>
      <c r="L6494" s="1" t="str">
        <f t="shared" si="103"/>
        <v>24'16</v>
      </c>
      <c r="M6494" s="1" t="str">
        <f>VLOOKUP(K6494,CW!D:E,2,FALSE)</f>
        <v>Q1'16</v>
      </c>
    </row>
    <row r="6495" spans="1:13" ht="30" customHeight="1">
      <c r="A6495" s="2" t="s">
        <v>4485</v>
      </c>
      <c r="B6495" s="1" t="s">
        <v>3659</v>
      </c>
      <c r="C6495" s="1" t="s">
        <v>71</v>
      </c>
      <c r="D6495" s="1" t="s">
        <v>100</v>
      </c>
      <c r="E6495" s="1" t="s">
        <v>3532</v>
      </c>
      <c r="F6495" s="98" t="s">
        <v>160</v>
      </c>
      <c r="G6495" s="1">
        <v>1</v>
      </c>
      <c r="H6495" s="1" t="s">
        <v>107</v>
      </c>
      <c r="I6495" s="1" t="s">
        <v>159</v>
      </c>
      <c r="K6495" s="1" t="str">
        <f>VLOOKUP(L6495,CW!C:D,2,FALSE)</f>
        <v>Jun'16</v>
      </c>
      <c r="L6495" s="1" t="str">
        <f t="shared" si="103"/>
        <v>24'16</v>
      </c>
      <c r="M6495" s="1" t="str">
        <f>VLOOKUP(K6495,CW!D:E,2,FALSE)</f>
        <v>Q1'16</v>
      </c>
    </row>
    <row r="6496" spans="1:13" ht="15" customHeight="1">
      <c r="A6496" s="2" t="s">
        <v>4485</v>
      </c>
      <c r="B6496" s="1" t="s">
        <v>3659</v>
      </c>
      <c r="C6496" s="1" t="s">
        <v>71</v>
      </c>
      <c r="D6496" s="1" t="s">
        <v>100</v>
      </c>
      <c r="E6496" s="1" t="s">
        <v>3532</v>
      </c>
      <c r="F6496" s="45" t="s">
        <v>158</v>
      </c>
      <c r="G6496" s="1">
        <v>8</v>
      </c>
      <c r="H6496" s="1" t="s">
        <v>107</v>
      </c>
      <c r="I6496" s="1" t="s">
        <v>159</v>
      </c>
      <c r="K6496" s="1" t="str">
        <f>VLOOKUP(L6496,CW!C:D,2,FALSE)</f>
        <v>Jun'16</v>
      </c>
      <c r="L6496" s="1" t="str">
        <f t="shared" si="103"/>
        <v>24'16</v>
      </c>
      <c r="M6496" s="1" t="str">
        <f>VLOOKUP(K6496,CW!D:E,2,FALSE)</f>
        <v>Q1'16</v>
      </c>
    </row>
    <row r="6497" spans="1:13" ht="15" customHeight="1">
      <c r="A6497" s="2" t="s">
        <v>4485</v>
      </c>
      <c r="B6497" s="1" t="s">
        <v>3649</v>
      </c>
      <c r="C6497" s="1" t="s">
        <v>86</v>
      </c>
      <c r="D6497" s="1" t="s">
        <v>100</v>
      </c>
      <c r="E6497" s="1" t="s">
        <v>3532</v>
      </c>
      <c r="F6497" s="45" t="s">
        <v>158</v>
      </c>
      <c r="G6497" s="1">
        <v>2</v>
      </c>
      <c r="H6497" s="1" t="s">
        <v>107</v>
      </c>
      <c r="I6497" s="1" t="s">
        <v>159</v>
      </c>
      <c r="K6497" s="1" t="str">
        <f>VLOOKUP(L6497,CW!C:D,2,FALSE)</f>
        <v>Jun'16</v>
      </c>
      <c r="L6497" s="1" t="str">
        <f t="shared" si="103"/>
        <v>24'16</v>
      </c>
      <c r="M6497" s="1" t="str">
        <f>VLOOKUP(K6497,CW!D:E,2,FALSE)</f>
        <v>Q1'16</v>
      </c>
    </row>
    <row r="6498" spans="1:13" ht="15" customHeight="1">
      <c r="A6498" s="2" t="s">
        <v>4485</v>
      </c>
      <c r="B6498" s="1" t="s">
        <v>3649</v>
      </c>
      <c r="C6498" s="1" t="s">
        <v>86</v>
      </c>
      <c r="D6498" s="1" t="s">
        <v>100</v>
      </c>
      <c r="E6498" s="1" t="s">
        <v>3532</v>
      </c>
      <c r="F6498" s="98" t="s">
        <v>4584</v>
      </c>
      <c r="G6498" s="1">
        <v>1</v>
      </c>
      <c r="H6498" s="1" t="s">
        <v>107</v>
      </c>
      <c r="I6498" s="1" t="s">
        <v>159</v>
      </c>
      <c r="K6498" s="1" t="str">
        <f>VLOOKUP(L6498,CW!C:D,2,FALSE)</f>
        <v>Jun'16</v>
      </c>
      <c r="L6498" s="1" t="str">
        <f t="shared" si="103"/>
        <v>24'16</v>
      </c>
      <c r="M6498" s="1" t="str">
        <f>VLOOKUP(K6498,CW!D:E,2,FALSE)</f>
        <v>Q1'16</v>
      </c>
    </row>
    <row r="6499" spans="1:13" ht="15" customHeight="1">
      <c r="A6499" s="2" t="s">
        <v>4485</v>
      </c>
      <c r="B6499" s="1" t="s">
        <v>3662</v>
      </c>
      <c r="C6499" s="1" t="s">
        <v>71</v>
      </c>
      <c r="D6499" s="1" t="s">
        <v>100</v>
      </c>
      <c r="E6499" s="1" t="s">
        <v>3532</v>
      </c>
      <c r="F6499" s="45" t="s">
        <v>158</v>
      </c>
      <c r="G6499" s="1">
        <v>1</v>
      </c>
      <c r="H6499" s="1" t="s">
        <v>107</v>
      </c>
      <c r="I6499" s="1" t="s">
        <v>159</v>
      </c>
      <c r="K6499" s="1" t="str">
        <f>VLOOKUP(L6499,CW!C:D,2,FALSE)</f>
        <v>Jun'16</v>
      </c>
      <c r="L6499" s="1" t="str">
        <f t="shared" si="103"/>
        <v>24'16</v>
      </c>
      <c r="M6499" s="1" t="str">
        <f>VLOOKUP(K6499,CW!D:E,2,FALSE)</f>
        <v>Q1'16</v>
      </c>
    </row>
    <row r="6500" spans="1:13" ht="30" customHeight="1">
      <c r="A6500" s="2" t="s">
        <v>4485</v>
      </c>
      <c r="B6500" s="1" t="s">
        <v>3654</v>
      </c>
      <c r="C6500" s="1" t="s">
        <v>4493</v>
      </c>
      <c r="D6500" s="1" t="s">
        <v>100</v>
      </c>
      <c r="E6500" s="1" t="s">
        <v>3532</v>
      </c>
      <c r="F6500" s="98" t="s">
        <v>161</v>
      </c>
      <c r="G6500" s="1">
        <v>1</v>
      </c>
      <c r="H6500" s="1" t="s">
        <v>107</v>
      </c>
      <c r="I6500" s="1" t="s">
        <v>159</v>
      </c>
      <c r="K6500" s="1" t="str">
        <f>VLOOKUP(L6500,CW!C:D,2,FALSE)</f>
        <v>Jun'16</v>
      </c>
      <c r="L6500" s="1" t="str">
        <f t="shared" si="103"/>
        <v>24'16</v>
      </c>
      <c r="M6500" s="1" t="str">
        <f>VLOOKUP(K6500,CW!D:E,2,FALSE)</f>
        <v>Q1'16</v>
      </c>
    </row>
    <row r="6501" spans="1:13" ht="15" customHeight="1">
      <c r="A6501" s="2" t="s">
        <v>4485</v>
      </c>
      <c r="B6501" s="1" t="s">
        <v>3654</v>
      </c>
      <c r="C6501" s="1" t="s">
        <v>4493</v>
      </c>
      <c r="D6501" s="1" t="s">
        <v>100</v>
      </c>
      <c r="E6501" s="1" t="s">
        <v>3532</v>
      </c>
      <c r="F6501" s="45" t="s">
        <v>158</v>
      </c>
      <c r="G6501" s="1">
        <v>1</v>
      </c>
      <c r="H6501" s="1" t="s">
        <v>107</v>
      </c>
      <c r="I6501" s="1" t="s">
        <v>159</v>
      </c>
      <c r="K6501" s="1" t="str">
        <f>VLOOKUP(L6501,CW!C:D,2,FALSE)</f>
        <v>Jun'16</v>
      </c>
      <c r="L6501" s="1" t="str">
        <f t="shared" si="103"/>
        <v>24'16</v>
      </c>
      <c r="M6501" s="1" t="str">
        <f>VLOOKUP(K6501,CW!D:E,2,FALSE)</f>
        <v>Q1'16</v>
      </c>
    </row>
    <row r="6502" spans="1:13" ht="15" customHeight="1">
      <c r="A6502" s="2" t="s">
        <v>4485</v>
      </c>
      <c r="B6502" s="1" t="s">
        <v>3654</v>
      </c>
      <c r="C6502" s="1" t="s">
        <v>4493</v>
      </c>
      <c r="D6502" s="1" t="s">
        <v>100</v>
      </c>
      <c r="E6502" s="1" t="s">
        <v>3532</v>
      </c>
      <c r="F6502" s="98" t="s">
        <v>4584</v>
      </c>
      <c r="G6502" s="1">
        <v>1</v>
      </c>
      <c r="H6502" s="1" t="s">
        <v>107</v>
      </c>
      <c r="I6502" s="1" t="s">
        <v>159</v>
      </c>
      <c r="K6502" s="1" t="str">
        <f>VLOOKUP(L6502,CW!C:D,2,FALSE)</f>
        <v>Jun'16</v>
      </c>
      <c r="L6502" s="1" t="str">
        <f t="shared" si="103"/>
        <v>24'16</v>
      </c>
      <c r="M6502" s="1" t="str">
        <f>VLOOKUP(K6502,CW!D:E,2,FALSE)</f>
        <v>Q1'16</v>
      </c>
    </row>
    <row r="6503" spans="1:13" ht="15" customHeight="1">
      <c r="A6503" s="2" t="s">
        <v>4485</v>
      </c>
      <c r="B6503" s="1" t="s">
        <v>3654</v>
      </c>
      <c r="C6503" s="1" t="s">
        <v>4493</v>
      </c>
      <c r="D6503" s="1" t="s">
        <v>100</v>
      </c>
      <c r="E6503" s="1" t="s">
        <v>3532</v>
      </c>
      <c r="F6503" s="45" t="s">
        <v>8</v>
      </c>
      <c r="G6503" s="1">
        <v>1</v>
      </c>
      <c r="H6503" s="1" t="s">
        <v>107</v>
      </c>
      <c r="I6503" s="1" t="s">
        <v>159</v>
      </c>
      <c r="K6503" s="1" t="str">
        <f>VLOOKUP(L6503,CW!C:D,2,FALSE)</f>
        <v>Jun'16</v>
      </c>
      <c r="L6503" s="1" t="str">
        <f t="shared" si="103"/>
        <v>24'16</v>
      </c>
      <c r="M6503" s="1" t="str">
        <f>VLOOKUP(K6503,CW!D:E,2,FALSE)</f>
        <v>Q1'16</v>
      </c>
    </row>
    <row r="6504" spans="1:13" ht="30" customHeight="1">
      <c r="A6504" s="2" t="s">
        <v>4485</v>
      </c>
      <c r="B6504" s="1" t="s">
        <v>3656</v>
      </c>
      <c r="C6504" s="1" t="s">
        <v>4494</v>
      </c>
      <c r="D6504" s="1" t="s">
        <v>100</v>
      </c>
      <c r="E6504" s="1" t="s">
        <v>3532</v>
      </c>
      <c r="F6504" s="98" t="s">
        <v>160</v>
      </c>
      <c r="G6504" s="1">
        <v>1</v>
      </c>
      <c r="H6504" s="1" t="s">
        <v>107</v>
      </c>
      <c r="I6504" s="1" t="s">
        <v>159</v>
      </c>
      <c r="K6504" s="1" t="str">
        <f>VLOOKUP(L6504,CW!C:D,2,FALSE)</f>
        <v>Jun'16</v>
      </c>
      <c r="L6504" s="1" t="str">
        <f t="shared" si="103"/>
        <v>24'16</v>
      </c>
      <c r="M6504" s="1" t="str">
        <f>VLOOKUP(K6504,CW!D:E,2,FALSE)</f>
        <v>Q1'16</v>
      </c>
    </row>
    <row r="6505" spans="1:13" ht="15" customHeight="1">
      <c r="A6505" s="2" t="s">
        <v>4485</v>
      </c>
      <c r="B6505" s="1" t="s">
        <v>3656</v>
      </c>
      <c r="C6505" s="1" t="s">
        <v>4494</v>
      </c>
      <c r="D6505" s="1" t="s">
        <v>100</v>
      </c>
      <c r="E6505" s="1" t="s">
        <v>3532</v>
      </c>
      <c r="F6505" s="98" t="s">
        <v>4584</v>
      </c>
      <c r="G6505" s="1">
        <v>1</v>
      </c>
      <c r="H6505" s="1" t="s">
        <v>107</v>
      </c>
      <c r="I6505" s="1" t="s">
        <v>159</v>
      </c>
      <c r="K6505" s="1" t="str">
        <f>VLOOKUP(L6505,CW!C:D,2,FALSE)</f>
        <v>Jun'16</v>
      </c>
      <c r="L6505" s="1" t="str">
        <f t="shared" si="103"/>
        <v>24'16</v>
      </c>
      <c r="M6505" s="1" t="str">
        <f>VLOOKUP(K6505,CW!D:E,2,FALSE)</f>
        <v>Q1'16</v>
      </c>
    </row>
    <row r="6506" spans="1:13" ht="30" customHeight="1">
      <c r="A6506" s="2" t="s">
        <v>4485</v>
      </c>
      <c r="B6506" s="1" t="s">
        <v>3665</v>
      </c>
      <c r="C6506" s="1" t="s">
        <v>71</v>
      </c>
      <c r="D6506" s="1" t="s">
        <v>100</v>
      </c>
      <c r="E6506" s="1" t="s">
        <v>3532</v>
      </c>
      <c r="F6506" s="98" t="s">
        <v>160</v>
      </c>
      <c r="G6506" s="1">
        <v>1</v>
      </c>
      <c r="H6506" s="1" t="s">
        <v>107</v>
      </c>
      <c r="I6506" s="1" t="s">
        <v>159</v>
      </c>
      <c r="K6506" s="1" t="str">
        <f>VLOOKUP(L6506,CW!C:D,2,FALSE)</f>
        <v>Jun'16</v>
      </c>
      <c r="L6506" s="1" t="str">
        <f t="shared" si="103"/>
        <v>24'16</v>
      </c>
      <c r="M6506" s="1" t="str">
        <f>VLOOKUP(K6506,CW!D:E,2,FALSE)</f>
        <v>Q1'16</v>
      </c>
    </row>
    <row r="6507" spans="1:13" ht="15" customHeight="1">
      <c r="A6507" s="2" t="s">
        <v>4485</v>
      </c>
      <c r="B6507" s="1" t="s">
        <v>3665</v>
      </c>
      <c r="C6507" s="1" t="s">
        <v>71</v>
      </c>
      <c r="D6507" s="1" t="s">
        <v>100</v>
      </c>
      <c r="E6507" s="1" t="s">
        <v>3532</v>
      </c>
      <c r="F6507" s="45" t="s">
        <v>158</v>
      </c>
      <c r="G6507" s="1">
        <v>3</v>
      </c>
      <c r="H6507" s="1" t="s">
        <v>107</v>
      </c>
      <c r="I6507" s="1" t="s">
        <v>159</v>
      </c>
      <c r="K6507" s="1" t="str">
        <f>VLOOKUP(L6507,CW!C:D,2,FALSE)</f>
        <v>Jun'16</v>
      </c>
      <c r="L6507" s="1" t="str">
        <f t="shared" si="103"/>
        <v>24'16</v>
      </c>
      <c r="M6507" s="1" t="str">
        <f>VLOOKUP(K6507,CW!D:E,2,FALSE)</f>
        <v>Q1'16</v>
      </c>
    </row>
    <row r="6508" spans="1:13" ht="30" customHeight="1">
      <c r="A6508" s="2" t="s">
        <v>4485</v>
      </c>
      <c r="B6508" s="1" t="s">
        <v>3641</v>
      </c>
      <c r="C6508" s="1" t="s">
        <v>71</v>
      </c>
      <c r="D6508" s="1" t="s">
        <v>100</v>
      </c>
      <c r="E6508" s="1" t="s">
        <v>3532</v>
      </c>
      <c r="F6508" s="98" t="s">
        <v>160</v>
      </c>
      <c r="G6508" s="1">
        <v>3</v>
      </c>
      <c r="H6508" s="1" t="s">
        <v>107</v>
      </c>
      <c r="I6508" s="1" t="s">
        <v>159</v>
      </c>
      <c r="K6508" s="1" t="str">
        <f>VLOOKUP(L6508,CW!C:D,2,FALSE)</f>
        <v>Jun'16</v>
      </c>
      <c r="L6508" s="1" t="str">
        <f t="shared" si="103"/>
        <v>24'16</v>
      </c>
      <c r="M6508" s="1" t="str">
        <f>VLOOKUP(K6508,CW!D:E,2,FALSE)</f>
        <v>Q1'16</v>
      </c>
    </row>
    <row r="6509" spans="1:13" ht="30" customHeight="1">
      <c r="A6509" s="2" t="s">
        <v>4485</v>
      </c>
      <c r="B6509" s="1" t="s">
        <v>3641</v>
      </c>
      <c r="C6509" s="1" t="s">
        <v>71</v>
      </c>
      <c r="D6509" s="1" t="s">
        <v>100</v>
      </c>
      <c r="E6509" s="1" t="s">
        <v>3532</v>
      </c>
      <c r="F6509" s="98" t="s">
        <v>161</v>
      </c>
      <c r="G6509" s="1">
        <v>1</v>
      </c>
      <c r="H6509" s="1" t="s">
        <v>107</v>
      </c>
      <c r="I6509" s="1" t="s">
        <v>159</v>
      </c>
      <c r="K6509" s="1" t="str">
        <f>VLOOKUP(L6509,CW!C:D,2,FALSE)</f>
        <v>Jun'16</v>
      </c>
      <c r="L6509" s="1" t="str">
        <f t="shared" si="103"/>
        <v>24'16</v>
      </c>
      <c r="M6509" s="1" t="str">
        <f>VLOOKUP(K6509,CW!D:E,2,FALSE)</f>
        <v>Q1'16</v>
      </c>
    </row>
    <row r="6510" spans="1:13" ht="15" customHeight="1">
      <c r="A6510" s="2" t="s">
        <v>4485</v>
      </c>
      <c r="B6510" s="1" t="s">
        <v>3641</v>
      </c>
      <c r="C6510" s="1" t="s">
        <v>71</v>
      </c>
      <c r="D6510" s="1" t="s">
        <v>100</v>
      </c>
      <c r="E6510" s="1" t="s">
        <v>3532</v>
      </c>
      <c r="F6510" s="45" t="s">
        <v>158</v>
      </c>
      <c r="G6510" s="1">
        <v>1</v>
      </c>
      <c r="H6510" s="1" t="s">
        <v>107</v>
      </c>
      <c r="I6510" s="1" t="s">
        <v>159</v>
      </c>
      <c r="K6510" s="1" t="str">
        <f>VLOOKUP(L6510,CW!C:D,2,FALSE)</f>
        <v>Jun'16</v>
      </c>
      <c r="L6510" s="1" t="str">
        <f t="shared" si="103"/>
        <v>24'16</v>
      </c>
      <c r="M6510" s="1" t="str">
        <f>VLOOKUP(K6510,CW!D:E,2,FALSE)</f>
        <v>Q1'16</v>
      </c>
    </row>
    <row r="6511" spans="1:13" ht="15" customHeight="1">
      <c r="A6511" s="2" t="s">
        <v>4485</v>
      </c>
      <c r="B6511" s="1" t="s">
        <v>3640</v>
      </c>
      <c r="C6511" s="1" t="s">
        <v>71</v>
      </c>
      <c r="D6511" s="1" t="s">
        <v>100</v>
      </c>
      <c r="E6511" s="1" t="s">
        <v>3532</v>
      </c>
      <c r="F6511" s="45" t="s">
        <v>158</v>
      </c>
      <c r="G6511" s="1">
        <v>2</v>
      </c>
      <c r="H6511" s="1" t="s">
        <v>107</v>
      </c>
      <c r="I6511" s="1" t="s">
        <v>159</v>
      </c>
      <c r="K6511" s="1" t="str">
        <f>VLOOKUP(L6511,CW!C:D,2,FALSE)</f>
        <v>Jun'16</v>
      </c>
      <c r="L6511" s="1" t="str">
        <f t="shared" si="103"/>
        <v>24'16</v>
      </c>
      <c r="M6511" s="1" t="str">
        <f>VLOOKUP(K6511,CW!D:E,2,FALSE)</f>
        <v>Q1'16</v>
      </c>
    </row>
    <row r="6512" spans="1:13" ht="30" customHeight="1">
      <c r="A6512" s="2" t="s">
        <v>4485</v>
      </c>
      <c r="B6512" s="1" t="s">
        <v>3642</v>
      </c>
      <c r="C6512" s="1" t="s">
        <v>71</v>
      </c>
      <c r="D6512" s="1" t="s">
        <v>100</v>
      </c>
      <c r="E6512" s="1" t="s">
        <v>3532</v>
      </c>
      <c r="F6512" s="98" t="s">
        <v>160</v>
      </c>
      <c r="G6512" s="1">
        <v>1</v>
      </c>
      <c r="H6512" s="1" t="s">
        <v>107</v>
      </c>
      <c r="I6512" s="1" t="s">
        <v>159</v>
      </c>
      <c r="K6512" s="1" t="str">
        <f>VLOOKUP(L6512,CW!C:D,2,FALSE)</f>
        <v>Jun'16</v>
      </c>
      <c r="L6512" s="1" t="str">
        <f t="shared" si="103"/>
        <v>24'16</v>
      </c>
      <c r="M6512" s="1" t="str">
        <f>VLOOKUP(K6512,CW!D:E,2,FALSE)</f>
        <v>Q1'16</v>
      </c>
    </row>
    <row r="6513" spans="1:13" ht="15" customHeight="1">
      <c r="A6513" s="2" t="s">
        <v>4485</v>
      </c>
      <c r="B6513" s="1" t="s">
        <v>3642</v>
      </c>
      <c r="C6513" s="1" t="s">
        <v>71</v>
      </c>
      <c r="D6513" s="1" t="s">
        <v>100</v>
      </c>
      <c r="E6513" s="1" t="s">
        <v>3532</v>
      </c>
      <c r="F6513" s="45" t="s">
        <v>158</v>
      </c>
      <c r="G6513" s="1">
        <v>1</v>
      </c>
      <c r="H6513" s="1" t="s">
        <v>107</v>
      </c>
      <c r="I6513" s="1" t="s">
        <v>159</v>
      </c>
      <c r="K6513" s="1" t="str">
        <f>VLOOKUP(L6513,CW!C:D,2,FALSE)</f>
        <v>Jun'16</v>
      </c>
      <c r="L6513" s="1" t="str">
        <f t="shared" si="103"/>
        <v>24'16</v>
      </c>
      <c r="M6513" s="1" t="str">
        <f>VLOOKUP(K6513,CW!D:E,2,FALSE)</f>
        <v>Q1'16</v>
      </c>
    </row>
    <row r="6514" spans="1:13" ht="15" customHeight="1">
      <c r="A6514" s="2" t="s">
        <v>4485</v>
      </c>
      <c r="B6514" s="1" t="s">
        <v>3667</v>
      </c>
      <c r="C6514" s="1" t="s">
        <v>86</v>
      </c>
      <c r="D6514" s="1" t="s">
        <v>100</v>
      </c>
      <c r="E6514" s="1" t="s">
        <v>3532</v>
      </c>
      <c r="F6514" s="45" t="s">
        <v>158</v>
      </c>
      <c r="G6514" s="1">
        <v>1</v>
      </c>
      <c r="H6514" s="1" t="s">
        <v>107</v>
      </c>
      <c r="I6514" s="1" t="s">
        <v>159</v>
      </c>
      <c r="K6514" s="1" t="str">
        <f>VLOOKUP(L6514,CW!C:D,2,FALSE)</f>
        <v>Jun'16</v>
      </c>
      <c r="L6514" s="1" t="str">
        <f t="shared" si="103"/>
        <v>24'16</v>
      </c>
      <c r="M6514" s="1" t="str">
        <f>VLOOKUP(K6514,CW!D:E,2,FALSE)</f>
        <v>Q1'16</v>
      </c>
    </row>
    <row r="6515" spans="1:13" ht="15" customHeight="1">
      <c r="A6515" s="2" t="s">
        <v>4485</v>
      </c>
      <c r="B6515" s="1" t="s">
        <v>3668</v>
      </c>
      <c r="C6515" s="1" t="s">
        <v>86</v>
      </c>
      <c r="D6515" s="1" t="s">
        <v>100</v>
      </c>
      <c r="E6515" s="1" t="s">
        <v>3532</v>
      </c>
      <c r="F6515" s="45" t="s">
        <v>158</v>
      </c>
      <c r="G6515" s="1">
        <v>3</v>
      </c>
      <c r="H6515" s="1" t="s">
        <v>107</v>
      </c>
      <c r="I6515" s="1" t="s">
        <v>159</v>
      </c>
      <c r="K6515" s="1" t="str">
        <f>VLOOKUP(L6515,CW!C:D,2,FALSE)</f>
        <v>Jun'16</v>
      </c>
      <c r="L6515" s="1" t="str">
        <f t="shared" si="103"/>
        <v>24'16</v>
      </c>
      <c r="M6515" s="1" t="str">
        <f>VLOOKUP(K6515,CW!D:E,2,FALSE)</f>
        <v>Q1'16</v>
      </c>
    </row>
    <row r="6516" spans="1:13" ht="15" customHeight="1">
      <c r="A6516" s="2" t="s">
        <v>4485</v>
      </c>
      <c r="B6516" s="1" t="s">
        <v>3666</v>
      </c>
      <c r="C6516" s="1" t="s">
        <v>86</v>
      </c>
      <c r="D6516" s="1" t="s">
        <v>100</v>
      </c>
      <c r="E6516" s="1" t="s">
        <v>3532</v>
      </c>
      <c r="F6516" s="45" t="s">
        <v>158</v>
      </c>
      <c r="G6516" s="1">
        <v>3</v>
      </c>
      <c r="H6516" s="1" t="s">
        <v>107</v>
      </c>
      <c r="I6516" s="1" t="s">
        <v>159</v>
      </c>
      <c r="K6516" s="1" t="str">
        <f>VLOOKUP(L6516,CW!C:D,2,FALSE)</f>
        <v>Jun'16</v>
      </c>
      <c r="L6516" s="1" t="str">
        <f t="shared" si="103"/>
        <v>24'16</v>
      </c>
      <c r="M6516" s="1" t="str">
        <f>VLOOKUP(K6516,CW!D:E,2,FALSE)</f>
        <v>Q1'16</v>
      </c>
    </row>
    <row r="6517" spans="1:13" ht="15" customHeight="1">
      <c r="A6517" s="2" t="s">
        <v>4485</v>
      </c>
      <c r="B6517" s="1" t="s">
        <v>3669</v>
      </c>
      <c r="C6517" s="1" t="s">
        <v>86</v>
      </c>
      <c r="D6517" s="1" t="s">
        <v>100</v>
      </c>
      <c r="E6517" s="1" t="s">
        <v>3532</v>
      </c>
      <c r="F6517" s="45" t="s">
        <v>158</v>
      </c>
      <c r="G6517" s="1">
        <v>1</v>
      </c>
      <c r="H6517" s="1" t="s">
        <v>107</v>
      </c>
      <c r="I6517" s="1" t="s">
        <v>159</v>
      </c>
      <c r="K6517" s="1" t="str">
        <f>VLOOKUP(L6517,CW!C:D,2,FALSE)</f>
        <v>Jun'16</v>
      </c>
      <c r="L6517" s="1" t="str">
        <f t="shared" si="103"/>
        <v>24'16</v>
      </c>
      <c r="M6517" s="1" t="str">
        <f>VLOOKUP(K6517,CW!D:E,2,FALSE)</f>
        <v>Q1'16</v>
      </c>
    </row>
    <row r="6518" spans="1:13" ht="15" customHeight="1">
      <c r="A6518" s="2" t="s">
        <v>4495</v>
      </c>
      <c r="B6518" s="1" t="s">
        <v>3670</v>
      </c>
      <c r="C6518" s="1" t="s">
        <v>77</v>
      </c>
      <c r="D6518" s="1" t="s">
        <v>102</v>
      </c>
      <c r="E6518" s="1" t="s">
        <v>3532</v>
      </c>
      <c r="F6518" s="45" t="s">
        <v>158</v>
      </c>
      <c r="G6518" s="1">
        <v>1</v>
      </c>
      <c r="H6518" s="1" t="s">
        <v>107</v>
      </c>
      <c r="I6518" s="1" t="s">
        <v>159</v>
      </c>
      <c r="K6518" s="1" t="str">
        <f>VLOOKUP(L6518,CW!C:D,2,FALSE)</f>
        <v>Jun'16</v>
      </c>
      <c r="L6518" s="1" t="str">
        <f t="shared" si="103"/>
        <v>24'16</v>
      </c>
      <c r="M6518" s="1" t="str">
        <f>VLOOKUP(K6518,CW!D:E,2,FALSE)</f>
        <v>Q1'16</v>
      </c>
    </row>
    <row r="6519" spans="1:13" ht="15" customHeight="1">
      <c r="A6519" s="2" t="s">
        <v>4495</v>
      </c>
      <c r="B6519" s="1" t="s">
        <v>3676</v>
      </c>
      <c r="C6519" s="1" t="s">
        <v>86</v>
      </c>
      <c r="D6519" s="1" t="s">
        <v>102</v>
      </c>
      <c r="E6519" s="1" t="s">
        <v>3532</v>
      </c>
      <c r="F6519" s="45" t="s">
        <v>158</v>
      </c>
      <c r="G6519" s="1">
        <v>1</v>
      </c>
      <c r="H6519" s="1" t="s">
        <v>107</v>
      </c>
      <c r="I6519" s="1" t="s">
        <v>159</v>
      </c>
      <c r="K6519" s="1" t="str">
        <f>VLOOKUP(L6519,CW!C:D,2,FALSE)</f>
        <v>Jun'16</v>
      </c>
      <c r="L6519" s="1" t="str">
        <f t="shared" si="103"/>
        <v>24'16</v>
      </c>
      <c r="M6519" s="1" t="str">
        <f>VLOOKUP(K6519,CW!D:E,2,FALSE)</f>
        <v>Q1'16</v>
      </c>
    </row>
    <row r="6520" spans="1:13" ht="15" customHeight="1">
      <c r="A6520" s="2" t="s">
        <v>4495</v>
      </c>
      <c r="B6520" s="1" t="s">
        <v>3678</v>
      </c>
      <c r="C6520" s="1" t="s">
        <v>86</v>
      </c>
      <c r="D6520" s="1" t="s">
        <v>102</v>
      </c>
      <c r="E6520" s="1" t="s">
        <v>3532</v>
      </c>
      <c r="F6520" s="45" t="s">
        <v>158</v>
      </c>
      <c r="G6520" s="1">
        <v>3</v>
      </c>
      <c r="H6520" s="1" t="s">
        <v>107</v>
      </c>
      <c r="I6520" s="1" t="s">
        <v>159</v>
      </c>
      <c r="K6520" s="1" t="str">
        <f>VLOOKUP(L6520,CW!C:D,2,FALSE)</f>
        <v>Jun'16</v>
      </c>
      <c r="L6520" s="1" t="str">
        <f t="shared" si="103"/>
        <v>24'16</v>
      </c>
      <c r="M6520" s="1" t="str">
        <f>VLOOKUP(K6520,CW!D:E,2,FALSE)</f>
        <v>Q1'16</v>
      </c>
    </row>
    <row r="6521" spans="1:13" ht="15" customHeight="1">
      <c r="A6521" s="2" t="s">
        <v>4495</v>
      </c>
      <c r="B6521" s="1" t="s">
        <v>3675</v>
      </c>
      <c r="C6521" s="1" t="s">
        <v>86</v>
      </c>
      <c r="D6521" s="1" t="s">
        <v>102</v>
      </c>
      <c r="E6521" s="1" t="s">
        <v>3532</v>
      </c>
      <c r="F6521" s="45" t="s">
        <v>158</v>
      </c>
      <c r="G6521" s="1">
        <v>2</v>
      </c>
      <c r="H6521" s="1" t="s">
        <v>107</v>
      </c>
      <c r="I6521" s="1" t="s">
        <v>159</v>
      </c>
      <c r="K6521" s="1" t="str">
        <f>VLOOKUP(L6521,CW!C:D,2,FALSE)</f>
        <v>Jun'16</v>
      </c>
      <c r="L6521" s="1" t="str">
        <f t="shared" si="103"/>
        <v>24'16</v>
      </c>
      <c r="M6521" s="1" t="str">
        <f>VLOOKUP(K6521,CW!D:E,2,FALSE)</f>
        <v>Q1'16</v>
      </c>
    </row>
    <row r="6522" spans="1:13" ht="15" customHeight="1">
      <c r="A6522" s="2" t="s">
        <v>4495</v>
      </c>
      <c r="B6522" s="1" t="s">
        <v>3674</v>
      </c>
      <c r="C6522" s="1" t="s">
        <v>86</v>
      </c>
      <c r="D6522" s="1" t="s">
        <v>102</v>
      </c>
      <c r="E6522" s="1" t="s">
        <v>3532</v>
      </c>
      <c r="F6522" s="45" t="s">
        <v>158</v>
      </c>
      <c r="G6522" s="1">
        <v>4</v>
      </c>
      <c r="H6522" s="1" t="s">
        <v>107</v>
      </c>
      <c r="I6522" s="1" t="s">
        <v>159</v>
      </c>
      <c r="K6522" s="1" t="str">
        <f>VLOOKUP(L6522,CW!C:D,2,FALSE)</f>
        <v>Jun'16</v>
      </c>
      <c r="L6522" s="1" t="str">
        <f t="shared" si="103"/>
        <v>24'16</v>
      </c>
      <c r="M6522" s="1" t="str">
        <f>VLOOKUP(K6522,CW!D:E,2,FALSE)</f>
        <v>Q1'16</v>
      </c>
    </row>
    <row r="6523" spans="1:13" ht="30" customHeight="1">
      <c r="A6523" s="2" t="s">
        <v>4495</v>
      </c>
      <c r="B6523" s="1" t="s">
        <v>3677</v>
      </c>
      <c r="C6523" s="1" t="s">
        <v>86</v>
      </c>
      <c r="D6523" s="1" t="s">
        <v>102</v>
      </c>
      <c r="E6523" s="1" t="s">
        <v>3532</v>
      </c>
      <c r="F6523" s="98" t="s">
        <v>160</v>
      </c>
      <c r="G6523" s="1">
        <v>1</v>
      </c>
      <c r="H6523" s="1" t="s">
        <v>107</v>
      </c>
      <c r="I6523" s="1" t="s">
        <v>159</v>
      </c>
      <c r="K6523" s="1" t="str">
        <f>VLOOKUP(L6523,CW!C:D,2,FALSE)</f>
        <v>Jun'16</v>
      </c>
      <c r="L6523" s="1" t="str">
        <f t="shared" ref="L6523:L6586" si="104">CONCATENATE(WEEKNUM(A6523,21),"'",TEXT(A6523,"yy"))</f>
        <v>24'16</v>
      </c>
      <c r="M6523" s="1" t="str">
        <f>VLOOKUP(K6523,CW!D:E,2,FALSE)</f>
        <v>Q1'16</v>
      </c>
    </row>
    <row r="6524" spans="1:13" ht="15" customHeight="1">
      <c r="A6524" s="2" t="s">
        <v>4495</v>
      </c>
      <c r="B6524" s="1" t="s">
        <v>3677</v>
      </c>
      <c r="C6524" s="1" t="s">
        <v>86</v>
      </c>
      <c r="D6524" s="1" t="s">
        <v>102</v>
      </c>
      <c r="E6524" s="1" t="s">
        <v>3532</v>
      </c>
      <c r="F6524" s="45" t="s">
        <v>158</v>
      </c>
      <c r="G6524" s="1">
        <v>8</v>
      </c>
      <c r="H6524" s="1" t="s">
        <v>107</v>
      </c>
      <c r="I6524" s="1" t="s">
        <v>159</v>
      </c>
      <c r="K6524" s="1" t="str">
        <f>VLOOKUP(L6524,CW!C:D,2,FALSE)</f>
        <v>Jun'16</v>
      </c>
      <c r="L6524" s="1" t="str">
        <f t="shared" si="104"/>
        <v>24'16</v>
      </c>
      <c r="M6524" s="1" t="str">
        <f>VLOOKUP(K6524,CW!D:E,2,FALSE)</f>
        <v>Q1'16</v>
      </c>
    </row>
    <row r="6525" spans="1:13" ht="15" customHeight="1">
      <c r="A6525" s="2" t="s">
        <v>4495</v>
      </c>
      <c r="B6525" s="1" t="s">
        <v>3680</v>
      </c>
      <c r="C6525" s="1" t="s">
        <v>86</v>
      </c>
      <c r="D6525" s="1" t="s">
        <v>102</v>
      </c>
      <c r="E6525" s="1" t="s">
        <v>3532</v>
      </c>
      <c r="F6525" s="45" t="s">
        <v>158</v>
      </c>
      <c r="G6525" s="1">
        <v>1</v>
      </c>
      <c r="H6525" s="1" t="s">
        <v>107</v>
      </c>
      <c r="I6525" s="1" t="s">
        <v>159</v>
      </c>
      <c r="K6525" s="1" t="str">
        <f>VLOOKUP(L6525,CW!C:D,2,FALSE)</f>
        <v>Jun'16</v>
      </c>
      <c r="L6525" s="1" t="str">
        <f t="shared" si="104"/>
        <v>24'16</v>
      </c>
      <c r="M6525" s="1" t="str">
        <f>VLOOKUP(K6525,CW!D:E,2,FALSE)</f>
        <v>Q1'16</v>
      </c>
    </row>
    <row r="6526" spans="1:13" ht="15" customHeight="1">
      <c r="A6526" s="2" t="s">
        <v>4495</v>
      </c>
      <c r="B6526" s="1" t="s">
        <v>3681</v>
      </c>
      <c r="C6526" s="1" t="s">
        <v>97</v>
      </c>
      <c r="D6526" s="1" t="s">
        <v>102</v>
      </c>
      <c r="E6526" s="1" t="s">
        <v>3532</v>
      </c>
      <c r="F6526" s="45" t="s">
        <v>158</v>
      </c>
      <c r="G6526" s="1">
        <v>1</v>
      </c>
      <c r="H6526" s="1" t="s">
        <v>107</v>
      </c>
      <c r="I6526" s="1" t="s">
        <v>159</v>
      </c>
      <c r="K6526" s="1" t="str">
        <f>VLOOKUP(L6526,CW!C:D,2,FALSE)</f>
        <v>Jun'16</v>
      </c>
      <c r="L6526" s="1" t="str">
        <f t="shared" si="104"/>
        <v>24'16</v>
      </c>
      <c r="M6526" s="1" t="str">
        <f>VLOOKUP(K6526,CW!D:E,2,FALSE)</f>
        <v>Q1'16</v>
      </c>
    </row>
    <row r="6527" spans="1:13" ht="15" customHeight="1">
      <c r="A6527" s="2" t="s">
        <v>4495</v>
      </c>
      <c r="B6527" s="1" t="s">
        <v>3686</v>
      </c>
      <c r="C6527" s="1" t="s">
        <v>86</v>
      </c>
      <c r="D6527" s="1" t="s">
        <v>100</v>
      </c>
      <c r="E6527" s="1" t="s">
        <v>3532</v>
      </c>
      <c r="F6527" s="45" t="s">
        <v>158</v>
      </c>
      <c r="G6527" s="1">
        <v>4</v>
      </c>
      <c r="H6527" s="1" t="s">
        <v>107</v>
      </c>
      <c r="I6527" s="1" t="s">
        <v>159</v>
      </c>
      <c r="K6527" s="1" t="str">
        <f>VLOOKUP(L6527,CW!C:D,2,FALSE)</f>
        <v>Jun'16</v>
      </c>
      <c r="L6527" s="1" t="str">
        <f t="shared" si="104"/>
        <v>24'16</v>
      </c>
      <c r="M6527" s="1" t="str">
        <f>VLOOKUP(K6527,CW!D:E,2,FALSE)</f>
        <v>Q1'16</v>
      </c>
    </row>
    <row r="6528" spans="1:13" ht="30" customHeight="1">
      <c r="A6528" s="2" t="s">
        <v>4495</v>
      </c>
      <c r="B6528" s="1" t="s">
        <v>3688</v>
      </c>
      <c r="C6528" s="1" t="s">
        <v>86</v>
      </c>
      <c r="D6528" s="1" t="s">
        <v>100</v>
      </c>
      <c r="E6528" s="1" t="s">
        <v>3532</v>
      </c>
      <c r="F6528" s="98" t="s">
        <v>160</v>
      </c>
      <c r="G6528" s="1">
        <v>1</v>
      </c>
      <c r="H6528" s="1" t="s">
        <v>107</v>
      </c>
      <c r="I6528" s="1" t="s">
        <v>159</v>
      </c>
      <c r="K6528" s="1" t="str">
        <f>VLOOKUP(L6528,CW!C:D,2,FALSE)</f>
        <v>Jun'16</v>
      </c>
      <c r="L6528" s="1" t="str">
        <f t="shared" si="104"/>
        <v>24'16</v>
      </c>
      <c r="M6528" s="1" t="str">
        <f>VLOOKUP(K6528,CW!D:E,2,FALSE)</f>
        <v>Q1'16</v>
      </c>
    </row>
    <row r="6529" spans="1:13" ht="15" customHeight="1">
      <c r="A6529" s="2" t="s">
        <v>4495</v>
      </c>
      <c r="B6529" s="1" t="s">
        <v>3688</v>
      </c>
      <c r="C6529" s="1" t="s">
        <v>86</v>
      </c>
      <c r="D6529" s="1" t="s">
        <v>100</v>
      </c>
      <c r="E6529" s="1" t="s">
        <v>3532</v>
      </c>
      <c r="F6529" s="45" t="s">
        <v>158</v>
      </c>
      <c r="G6529" s="1">
        <v>2</v>
      </c>
      <c r="H6529" s="1" t="s">
        <v>107</v>
      </c>
      <c r="I6529" s="1" t="s">
        <v>159</v>
      </c>
      <c r="K6529" s="1" t="str">
        <f>VLOOKUP(L6529,CW!C:D,2,FALSE)</f>
        <v>Jun'16</v>
      </c>
      <c r="L6529" s="1" t="str">
        <f t="shared" si="104"/>
        <v>24'16</v>
      </c>
      <c r="M6529" s="1" t="str">
        <f>VLOOKUP(K6529,CW!D:E,2,FALSE)</f>
        <v>Q1'16</v>
      </c>
    </row>
    <row r="6530" spans="1:13" ht="30" customHeight="1">
      <c r="A6530" s="2" t="s">
        <v>4495</v>
      </c>
      <c r="B6530" s="1" t="s">
        <v>3684</v>
      </c>
      <c r="C6530" s="1" t="s">
        <v>97</v>
      </c>
      <c r="D6530" s="1" t="s">
        <v>100</v>
      </c>
      <c r="E6530" s="1" t="s">
        <v>3532</v>
      </c>
      <c r="F6530" s="98" t="s">
        <v>161</v>
      </c>
      <c r="G6530" s="1">
        <v>1</v>
      </c>
      <c r="H6530" s="1" t="s">
        <v>107</v>
      </c>
      <c r="I6530" s="1" t="s">
        <v>159</v>
      </c>
      <c r="K6530" s="1" t="str">
        <f>VLOOKUP(L6530,CW!C:D,2,FALSE)</f>
        <v>Jun'16</v>
      </c>
      <c r="L6530" s="1" t="str">
        <f t="shared" si="104"/>
        <v>24'16</v>
      </c>
      <c r="M6530" s="1" t="str">
        <f>VLOOKUP(K6530,CW!D:E,2,FALSE)</f>
        <v>Q1'16</v>
      </c>
    </row>
    <row r="6531" spans="1:13" ht="15" customHeight="1">
      <c r="A6531" s="2" t="s">
        <v>4495</v>
      </c>
      <c r="B6531" s="1" t="s">
        <v>3684</v>
      </c>
      <c r="C6531" s="1" t="s">
        <v>97</v>
      </c>
      <c r="D6531" s="1" t="s">
        <v>100</v>
      </c>
      <c r="E6531" s="1" t="s">
        <v>3532</v>
      </c>
      <c r="F6531" s="45" t="s">
        <v>158</v>
      </c>
      <c r="G6531" s="1">
        <v>5</v>
      </c>
      <c r="H6531" s="1" t="s">
        <v>107</v>
      </c>
      <c r="I6531" s="1" t="s">
        <v>159</v>
      </c>
      <c r="K6531" s="1" t="str">
        <f>VLOOKUP(L6531,CW!C:D,2,FALSE)</f>
        <v>Jun'16</v>
      </c>
      <c r="L6531" s="1" t="str">
        <f t="shared" si="104"/>
        <v>24'16</v>
      </c>
      <c r="M6531" s="1" t="str">
        <f>VLOOKUP(K6531,CW!D:E,2,FALSE)</f>
        <v>Q1'16</v>
      </c>
    </row>
    <row r="6532" spans="1:13" ht="30" customHeight="1">
      <c r="A6532" s="2" t="s">
        <v>4495</v>
      </c>
      <c r="B6532" s="1" t="s">
        <v>3682</v>
      </c>
      <c r="C6532" s="1" t="s">
        <v>86</v>
      </c>
      <c r="D6532" s="1" t="s">
        <v>100</v>
      </c>
      <c r="E6532" s="1" t="s">
        <v>3532</v>
      </c>
      <c r="F6532" s="98" t="s">
        <v>160</v>
      </c>
      <c r="G6532" s="1">
        <v>1</v>
      </c>
      <c r="H6532" s="1" t="s">
        <v>107</v>
      </c>
      <c r="I6532" s="1" t="s">
        <v>159</v>
      </c>
      <c r="K6532" s="1" t="str">
        <f>VLOOKUP(L6532,CW!C:D,2,FALSE)</f>
        <v>Jun'16</v>
      </c>
      <c r="L6532" s="1" t="str">
        <f t="shared" si="104"/>
        <v>24'16</v>
      </c>
      <c r="M6532" s="1" t="str">
        <f>VLOOKUP(K6532,CW!D:E,2,FALSE)</f>
        <v>Q1'16</v>
      </c>
    </row>
    <row r="6533" spans="1:13" ht="15" customHeight="1">
      <c r="A6533" s="2" t="s">
        <v>4495</v>
      </c>
      <c r="B6533" s="1" t="s">
        <v>3682</v>
      </c>
      <c r="C6533" s="1" t="s">
        <v>86</v>
      </c>
      <c r="D6533" s="1" t="s">
        <v>100</v>
      </c>
      <c r="E6533" s="1" t="s">
        <v>3532</v>
      </c>
      <c r="F6533" s="45" t="s">
        <v>158</v>
      </c>
      <c r="G6533" s="1">
        <v>3</v>
      </c>
      <c r="H6533" s="1" t="s">
        <v>107</v>
      </c>
      <c r="I6533" s="1" t="s">
        <v>159</v>
      </c>
      <c r="K6533" s="1" t="str">
        <f>VLOOKUP(L6533,CW!C:D,2,FALSE)</f>
        <v>Jun'16</v>
      </c>
      <c r="L6533" s="1" t="str">
        <f t="shared" si="104"/>
        <v>24'16</v>
      </c>
      <c r="M6533" s="1" t="str">
        <f>VLOOKUP(K6533,CW!D:E,2,FALSE)</f>
        <v>Q1'16</v>
      </c>
    </row>
    <row r="6534" spans="1:13" ht="15" customHeight="1">
      <c r="A6534" s="2" t="s">
        <v>4495</v>
      </c>
      <c r="B6534" s="1" t="s">
        <v>3689</v>
      </c>
      <c r="C6534" s="1" t="s">
        <v>86</v>
      </c>
      <c r="D6534" s="1" t="s">
        <v>100</v>
      </c>
      <c r="E6534" s="1" t="s">
        <v>3532</v>
      </c>
      <c r="F6534" s="45" t="s">
        <v>158</v>
      </c>
      <c r="G6534" s="1">
        <v>9</v>
      </c>
      <c r="H6534" s="1" t="s">
        <v>107</v>
      </c>
      <c r="I6534" s="1" t="s">
        <v>159</v>
      </c>
      <c r="K6534" s="1" t="str">
        <f>VLOOKUP(L6534,CW!C:D,2,FALSE)</f>
        <v>Jun'16</v>
      </c>
      <c r="L6534" s="1" t="str">
        <f t="shared" si="104"/>
        <v>24'16</v>
      </c>
      <c r="M6534" s="1" t="str">
        <f>VLOOKUP(K6534,CW!D:E,2,FALSE)</f>
        <v>Q1'16</v>
      </c>
    </row>
    <row r="6535" spans="1:13" ht="15" customHeight="1">
      <c r="A6535" s="2" t="s">
        <v>4496</v>
      </c>
      <c r="B6535" s="1" t="s">
        <v>3690</v>
      </c>
      <c r="C6535" s="1" t="s">
        <v>71</v>
      </c>
      <c r="D6535" s="1" t="s">
        <v>100</v>
      </c>
      <c r="E6535" s="1" t="s">
        <v>3532</v>
      </c>
      <c r="F6535" s="45" t="s">
        <v>158</v>
      </c>
      <c r="G6535" s="1">
        <v>1</v>
      </c>
      <c r="H6535" s="1" t="s">
        <v>107</v>
      </c>
      <c r="I6535" s="1" t="s">
        <v>159</v>
      </c>
      <c r="K6535" s="1" t="str">
        <f>VLOOKUP(L6535,CW!C:D,2,FALSE)</f>
        <v>Jun'16</v>
      </c>
      <c r="L6535" s="1" t="str">
        <f t="shared" si="104"/>
        <v>24'16</v>
      </c>
      <c r="M6535" s="1" t="str">
        <f>VLOOKUP(K6535,CW!D:E,2,FALSE)</f>
        <v>Q1'16</v>
      </c>
    </row>
    <row r="6536" spans="1:13" ht="15" customHeight="1">
      <c r="A6536" s="2" t="s">
        <v>4496</v>
      </c>
      <c r="B6536" s="1" t="s">
        <v>3691</v>
      </c>
      <c r="C6536" s="1" t="s">
        <v>71</v>
      </c>
      <c r="D6536" s="1" t="s">
        <v>100</v>
      </c>
      <c r="E6536" s="1" t="s">
        <v>3532</v>
      </c>
      <c r="F6536" s="45" t="s">
        <v>158</v>
      </c>
      <c r="G6536" s="1">
        <v>3</v>
      </c>
      <c r="H6536" s="1" t="s">
        <v>107</v>
      </c>
      <c r="I6536" s="1" t="s">
        <v>159</v>
      </c>
      <c r="K6536" s="1" t="str">
        <f>VLOOKUP(L6536,CW!C:D,2,FALSE)</f>
        <v>Jun'16</v>
      </c>
      <c r="L6536" s="1" t="str">
        <f t="shared" si="104"/>
        <v>24'16</v>
      </c>
      <c r="M6536" s="1" t="str">
        <f>VLOOKUP(K6536,CW!D:E,2,FALSE)</f>
        <v>Q1'16</v>
      </c>
    </row>
    <row r="6537" spans="1:13" ht="15" customHeight="1">
      <c r="A6537" s="2" t="s">
        <v>4496</v>
      </c>
      <c r="B6537" s="1" t="s">
        <v>3710</v>
      </c>
      <c r="C6537" s="1" t="s">
        <v>86</v>
      </c>
      <c r="D6537" s="1" t="s">
        <v>100</v>
      </c>
      <c r="E6537" s="1" t="s">
        <v>3532</v>
      </c>
      <c r="F6537" s="45" t="s">
        <v>158</v>
      </c>
      <c r="G6537" s="1">
        <v>1</v>
      </c>
      <c r="H6537" s="1" t="s">
        <v>107</v>
      </c>
      <c r="I6537" s="1" t="s">
        <v>159</v>
      </c>
      <c r="K6537" s="1" t="str">
        <f>VLOOKUP(L6537,CW!C:D,2,FALSE)</f>
        <v>Jun'16</v>
      </c>
      <c r="L6537" s="1" t="str">
        <f t="shared" si="104"/>
        <v>24'16</v>
      </c>
      <c r="M6537" s="1" t="str">
        <f>VLOOKUP(K6537,CW!D:E,2,FALSE)</f>
        <v>Q1'16</v>
      </c>
    </row>
    <row r="6538" spans="1:13" ht="15" customHeight="1">
      <c r="A6538" s="2" t="s">
        <v>4496</v>
      </c>
      <c r="B6538" s="1" t="s">
        <v>3701</v>
      </c>
      <c r="C6538" s="1" t="s">
        <v>86</v>
      </c>
      <c r="D6538" s="1" t="s">
        <v>100</v>
      </c>
      <c r="E6538" s="1" t="s">
        <v>3532</v>
      </c>
      <c r="F6538" s="45" t="s">
        <v>158</v>
      </c>
      <c r="G6538" s="1">
        <v>4</v>
      </c>
      <c r="H6538" s="1" t="s">
        <v>107</v>
      </c>
      <c r="I6538" s="1" t="s">
        <v>159</v>
      </c>
      <c r="K6538" s="1" t="str">
        <f>VLOOKUP(L6538,CW!C:D,2,FALSE)</f>
        <v>Jun'16</v>
      </c>
      <c r="L6538" s="1" t="str">
        <f t="shared" si="104"/>
        <v>24'16</v>
      </c>
      <c r="M6538" s="1" t="str">
        <f>VLOOKUP(K6538,CW!D:E,2,FALSE)</f>
        <v>Q1'16</v>
      </c>
    </row>
    <row r="6539" spans="1:13" ht="30" customHeight="1">
      <c r="A6539" s="2" t="s">
        <v>4496</v>
      </c>
      <c r="B6539" s="1" t="s">
        <v>3709</v>
      </c>
      <c r="C6539" s="1" t="s">
        <v>86</v>
      </c>
      <c r="D6539" s="1" t="s">
        <v>100</v>
      </c>
      <c r="E6539" s="1" t="s">
        <v>3532</v>
      </c>
      <c r="F6539" s="98" t="s">
        <v>160</v>
      </c>
      <c r="G6539" s="1">
        <v>1</v>
      </c>
      <c r="H6539" s="1" t="s">
        <v>107</v>
      </c>
      <c r="I6539" s="1" t="s">
        <v>159</v>
      </c>
      <c r="K6539" s="1" t="str">
        <f>VLOOKUP(L6539,CW!C:D,2,FALSE)</f>
        <v>Jun'16</v>
      </c>
      <c r="L6539" s="1" t="str">
        <f t="shared" si="104"/>
        <v>24'16</v>
      </c>
      <c r="M6539" s="1" t="str">
        <f>VLOOKUP(K6539,CW!D:E,2,FALSE)</f>
        <v>Q1'16</v>
      </c>
    </row>
    <row r="6540" spans="1:13" ht="15" customHeight="1">
      <c r="A6540" s="2" t="s">
        <v>4496</v>
      </c>
      <c r="B6540" s="1" t="s">
        <v>3709</v>
      </c>
      <c r="C6540" s="1" t="s">
        <v>86</v>
      </c>
      <c r="D6540" s="1" t="s">
        <v>100</v>
      </c>
      <c r="E6540" s="1" t="s">
        <v>3532</v>
      </c>
      <c r="F6540" s="45" t="s">
        <v>158</v>
      </c>
      <c r="G6540" s="1">
        <v>9</v>
      </c>
      <c r="H6540" s="1" t="s">
        <v>107</v>
      </c>
      <c r="I6540" s="1" t="s">
        <v>159</v>
      </c>
      <c r="K6540" s="1" t="str">
        <f>VLOOKUP(L6540,CW!C:D,2,FALSE)</f>
        <v>Jun'16</v>
      </c>
      <c r="L6540" s="1" t="str">
        <f t="shared" si="104"/>
        <v>24'16</v>
      </c>
      <c r="M6540" s="1" t="str">
        <f>VLOOKUP(K6540,CW!D:E,2,FALSE)</f>
        <v>Q1'16</v>
      </c>
    </row>
    <row r="6541" spans="1:13" ht="30" customHeight="1">
      <c r="A6541" s="2" t="s">
        <v>4496</v>
      </c>
      <c r="B6541" s="1" t="s">
        <v>3707</v>
      </c>
      <c r="C6541" s="1" t="s">
        <v>86</v>
      </c>
      <c r="D6541" s="1" t="s">
        <v>100</v>
      </c>
      <c r="E6541" s="1" t="s">
        <v>3532</v>
      </c>
      <c r="F6541" s="98" t="s">
        <v>161</v>
      </c>
      <c r="G6541" s="1">
        <v>1</v>
      </c>
      <c r="H6541" s="1" t="s">
        <v>107</v>
      </c>
      <c r="I6541" s="1" t="s">
        <v>159</v>
      </c>
      <c r="K6541" s="1" t="str">
        <f>VLOOKUP(L6541,CW!C:D,2,FALSE)</f>
        <v>Jun'16</v>
      </c>
      <c r="L6541" s="1" t="str">
        <f t="shared" si="104"/>
        <v>24'16</v>
      </c>
      <c r="M6541" s="1" t="str">
        <f>VLOOKUP(K6541,CW!D:E,2,FALSE)</f>
        <v>Q1'16</v>
      </c>
    </row>
    <row r="6542" spans="1:13" ht="15" customHeight="1">
      <c r="A6542" s="2" t="s">
        <v>4496</v>
      </c>
      <c r="B6542" s="1" t="s">
        <v>3707</v>
      </c>
      <c r="C6542" s="1" t="s">
        <v>86</v>
      </c>
      <c r="D6542" s="1" t="s">
        <v>100</v>
      </c>
      <c r="E6542" s="1" t="s">
        <v>3532</v>
      </c>
      <c r="F6542" s="45" t="s">
        <v>158</v>
      </c>
      <c r="G6542" s="1">
        <v>2</v>
      </c>
      <c r="H6542" s="1" t="s">
        <v>107</v>
      </c>
      <c r="I6542" s="1" t="s">
        <v>159</v>
      </c>
      <c r="K6542" s="1" t="str">
        <f>VLOOKUP(L6542,CW!C:D,2,FALSE)</f>
        <v>Jun'16</v>
      </c>
      <c r="L6542" s="1" t="str">
        <f t="shared" si="104"/>
        <v>24'16</v>
      </c>
      <c r="M6542" s="1" t="str">
        <f>VLOOKUP(K6542,CW!D:E,2,FALSE)</f>
        <v>Q1'16</v>
      </c>
    </row>
    <row r="6543" spans="1:13" ht="15" customHeight="1">
      <c r="A6543" s="2" t="s">
        <v>4496</v>
      </c>
      <c r="B6543" s="1" t="s">
        <v>3706</v>
      </c>
      <c r="C6543" s="1" t="s">
        <v>86</v>
      </c>
      <c r="D6543" s="1" t="s">
        <v>100</v>
      </c>
      <c r="E6543" s="1" t="s">
        <v>3532</v>
      </c>
      <c r="F6543" s="45" t="s">
        <v>158</v>
      </c>
      <c r="G6543" s="1">
        <v>3</v>
      </c>
      <c r="H6543" s="1" t="s">
        <v>107</v>
      </c>
      <c r="I6543" s="1" t="s">
        <v>159</v>
      </c>
      <c r="K6543" s="1" t="str">
        <f>VLOOKUP(L6543,CW!C:D,2,FALSE)</f>
        <v>Jun'16</v>
      </c>
      <c r="L6543" s="1" t="str">
        <f t="shared" si="104"/>
        <v>24'16</v>
      </c>
      <c r="M6543" s="1" t="str">
        <f>VLOOKUP(K6543,CW!D:E,2,FALSE)</f>
        <v>Q1'16</v>
      </c>
    </row>
    <row r="6544" spans="1:13" ht="15" customHeight="1">
      <c r="A6544" s="2" t="s">
        <v>4497</v>
      </c>
      <c r="B6544" s="1" t="s">
        <v>3694</v>
      </c>
      <c r="C6544" s="1" t="s">
        <v>1141</v>
      </c>
      <c r="D6544" s="1" t="s">
        <v>4347</v>
      </c>
      <c r="E6544" s="1" t="s">
        <v>3532</v>
      </c>
      <c r="F6544" s="45" t="s">
        <v>158</v>
      </c>
      <c r="G6544" s="1">
        <v>1</v>
      </c>
      <c r="H6544" s="1" t="s">
        <v>107</v>
      </c>
      <c r="I6544" s="1" t="s">
        <v>159</v>
      </c>
      <c r="K6544" s="1" t="str">
        <f>VLOOKUP(L6544,CW!C:D,2,FALSE)</f>
        <v>Jun'16</v>
      </c>
      <c r="L6544" s="1" t="str">
        <f t="shared" si="104"/>
        <v>24'16</v>
      </c>
      <c r="M6544" s="1" t="str">
        <f>VLOOKUP(K6544,CW!D:E,2,FALSE)</f>
        <v>Q1'16</v>
      </c>
    </row>
    <row r="6545" spans="1:13" ht="30" customHeight="1">
      <c r="A6545" s="2" t="s">
        <v>4497</v>
      </c>
      <c r="B6545" s="1" t="s">
        <v>3705</v>
      </c>
      <c r="C6545" s="1" t="s">
        <v>86</v>
      </c>
      <c r="D6545" s="1" t="s">
        <v>4347</v>
      </c>
      <c r="E6545" s="1" t="s">
        <v>3532</v>
      </c>
      <c r="F6545" s="98" t="s">
        <v>160</v>
      </c>
      <c r="G6545" s="1">
        <v>1</v>
      </c>
      <c r="H6545" s="1" t="s">
        <v>107</v>
      </c>
      <c r="I6545" s="1" t="s">
        <v>159</v>
      </c>
      <c r="K6545" s="1" t="str">
        <f>VLOOKUP(L6545,CW!C:D,2,FALSE)</f>
        <v>Jun'16</v>
      </c>
      <c r="L6545" s="1" t="str">
        <f t="shared" si="104"/>
        <v>24'16</v>
      </c>
      <c r="M6545" s="1" t="str">
        <f>VLOOKUP(K6545,CW!D:E,2,FALSE)</f>
        <v>Q1'16</v>
      </c>
    </row>
    <row r="6546" spans="1:13" ht="15" customHeight="1">
      <c r="A6546" s="2" t="s">
        <v>4497</v>
      </c>
      <c r="B6546" s="1" t="s">
        <v>3705</v>
      </c>
      <c r="C6546" s="1" t="s">
        <v>86</v>
      </c>
      <c r="D6546" s="1" t="s">
        <v>4347</v>
      </c>
      <c r="E6546" s="1" t="s">
        <v>3532</v>
      </c>
      <c r="F6546" s="45" t="s">
        <v>158</v>
      </c>
      <c r="G6546" s="1">
        <v>5</v>
      </c>
      <c r="H6546" s="1" t="s">
        <v>107</v>
      </c>
      <c r="I6546" s="1" t="s">
        <v>159</v>
      </c>
      <c r="K6546" s="1" t="str">
        <f>VLOOKUP(L6546,CW!C:D,2,FALSE)</f>
        <v>Jun'16</v>
      </c>
      <c r="L6546" s="1" t="str">
        <f t="shared" si="104"/>
        <v>24'16</v>
      </c>
      <c r="M6546" s="1" t="str">
        <f>VLOOKUP(K6546,CW!D:E,2,FALSE)</f>
        <v>Q1'16</v>
      </c>
    </row>
    <row r="6547" spans="1:13" ht="30" customHeight="1">
      <c r="A6547" s="2" t="s">
        <v>4497</v>
      </c>
      <c r="B6547" s="1" t="s">
        <v>3704</v>
      </c>
      <c r="C6547" s="1" t="s">
        <v>86</v>
      </c>
      <c r="D6547" s="1" t="s">
        <v>4347</v>
      </c>
      <c r="E6547" s="1" t="s">
        <v>3532</v>
      </c>
      <c r="F6547" s="98" t="s">
        <v>160</v>
      </c>
      <c r="G6547" s="1">
        <v>1</v>
      </c>
      <c r="H6547" s="1" t="s">
        <v>107</v>
      </c>
      <c r="I6547" s="1" t="s">
        <v>159</v>
      </c>
      <c r="K6547" s="1" t="str">
        <f>VLOOKUP(L6547,CW!C:D,2,FALSE)</f>
        <v>Jun'16</v>
      </c>
      <c r="L6547" s="1" t="str">
        <f t="shared" si="104"/>
        <v>24'16</v>
      </c>
      <c r="M6547" s="1" t="str">
        <f>VLOOKUP(K6547,CW!D:E,2,FALSE)</f>
        <v>Q1'16</v>
      </c>
    </row>
    <row r="6548" spans="1:13" ht="30" customHeight="1">
      <c r="A6548" s="2" t="s">
        <v>4497</v>
      </c>
      <c r="B6548" s="1" t="s">
        <v>3704</v>
      </c>
      <c r="C6548" s="1" t="s">
        <v>86</v>
      </c>
      <c r="D6548" s="1" t="s">
        <v>4347</v>
      </c>
      <c r="E6548" s="1" t="s">
        <v>3532</v>
      </c>
      <c r="F6548" s="98" t="s">
        <v>161</v>
      </c>
      <c r="G6548" s="1">
        <v>1</v>
      </c>
      <c r="H6548" s="1" t="s">
        <v>107</v>
      </c>
      <c r="I6548" s="1" t="s">
        <v>159</v>
      </c>
      <c r="K6548" s="1" t="str">
        <f>VLOOKUP(L6548,CW!C:D,2,FALSE)</f>
        <v>Jun'16</v>
      </c>
      <c r="L6548" s="1" t="str">
        <f t="shared" si="104"/>
        <v>24'16</v>
      </c>
      <c r="M6548" s="1" t="str">
        <f>VLOOKUP(K6548,CW!D:E,2,FALSE)</f>
        <v>Q1'16</v>
      </c>
    </row>
    <row r="6549" spans="1:13" ht="15" customHeight="1">
      <c r="A6549" s="2" t="s">
        <v>4497</v>
      </c>
      <c r="B6549" s="1" t="s">
        <v>3704</v>
      </c>
      <c r="C6549" s="1" t="s">
        <v>86</v>
      </c>
      <c r="D6549" s="1" t="s">
        <v>4347</v>
      </c>
      <c r="E6549" s="1" t="s">
        <v>3532</v>
      </c>
      <c r="F6549" s="45" t="s">
        <v>158</v>
      </c>
      <c r="G6549" s="1">
        <v>2</v>
      </c>
      <c r="H6549" s="1" t="s">
        <v>107</v>
      </c>
      <c r="I6549" s="1" t="s">
        <v>159</v>
      </c>
      <c r="K6549" s="1" t="str">
        <f>VLOOKUP(L6549,CW!C:D,2,FALSE)</f>
        <v>Jun'16</v>
      </c>
      <c r="L6549" s="1" t="str">
        <f t="shared" si="104"/>
        <v>24'16</v>
      </c>
      <c r="M6549" s="1" t="str">
        <f>VLOOKUP(K6549,CW!D:E,2,FALSE)</f>
        <v>Q1'16</v>
      </c>
    </row>
    <row r="6550" spans="1:13" ht="30" customHeight="1">
      <c r="A6550" s="2" t="s">
        <v>4497</v>
      </c>
      <c r="B6550" s="1" t="s">
        <v>3703</v>
      </c>
      <c r="C6550" s="1" t="s">
        <v>86</v>
      </c>
      <c r="D6550" s="1" t="s">
        <v>4347</v>
      </c>
      <c r="E6550" s="1" t="s">
        <v>3532</v>
      </c>
      <c r="F6550" s="98" t="s">
        <v>160</v>
      </c>
      <c r="G6550" s="1">
        <v>5</v>
      </c>
      <c r="H6550" s="1" t="s">
        <v>107</v>
      </c>
      <c r="I6550" s="1" t="s">
        <v>159</v>
      </c>
      <c r="K6550" s="1" t="str">
        <f>VLOOKUP(L6550,CW!C:D,2,FALSE)</f>
        <v>Jun'16</v>
      </c>
      <c r="L6550" s="1" t="str">
        <f t="shared" si="104"/>
        <v>24'16</v>
      </c>
      <c r="M6550" s="1" t="str">
        <f>VLOOKUP(K6550,CW!D:E,2,FALSE)</f>
        <v>Q1'16</v>
      </c>
    </row>
    <row r="6551" spans="1:13" ht="15" customHeight="1">
      <c r="A6551" s="2" t="s">
        <v>4497</v>
      </c>
      <c r="B6551" s="1" t="s">
        <v>3703</v>
      </c>
      <c r="C6551" s="1" t="s">
        <v>86</v>
      </c>
      <c r="D6551" s="1" t="s">
        <v>4347</v>
      </c>
      <c r="E6551" s="1" t="s">
        <v>3532</v>
      </c>
      <c r="F6551" s="45" t="s">
        <v>158</v>
      </c>
      <c r="G6551" s="1">
        <v>2</v>
      </c>
      <c r="H6551" s="1" t="s">
        <v>107</v>
      </c>
      <c r="I6551" s="1" t="s">
        <v>159</v>
      </c>
      <c r="K6551" s="1" t="str">
        <f>VLOOKUP(L6551,CW!C:D,2,FALSE)</f>
        <v>Jun'16</v>
      </c>
      <c r="L6551" s="1" t="str">
        <f t="shared" si="104"/>
        <v>24'16</v>
      </c>
      <c r="M6551" s="1" t="str">
        <f>VLOOKUP(K6551,CW!D:E,2,FALSE)</f>
        <v>Q1'16</v>
      </c>
    </row>
    <row r="6552" spans="1:13" ht="30" customHeight="1">
      <c r="A6552" s="2" t="s">
        <v>4497</v>
      </c>
      <c r="B6552" s="1" t="s">
        <v>3702</v>
      </c>
      <c r="C6552" s="1" t="s">
        <v>86</v>
      </c>
      <c r="D6552" s="1" t="s">
        <v>4347</v>
      </c>
      <c r="E6552" s="1" t="s">
        <v>3532</v>
      </c>
      <c r="F6552" s="98" t="s">
        <v>160</v>
      </c>
      <c r="G6552" s="1">
        <v>1</v>
      </c>
      <c r="H6552" s="1" t="s">
        <v>107</v>
      </c>
      <c r="I6552" s="1" t="s">
        <v>159</v>
      </c>
      <c r="K6552" s="1" t="str">
        <f>VLOOKUP(L6552,CW!C:D,2,FALSE)</f>
        <v>Jun'16</v>
      </c>
      <c r="L6552" s="1" t="str">
        <f t="shared" si="104"/>
        <v>24'16</v>
      </c>
      <c r="M6552" s="1" t="str">
        <f>VLOOKUP(K6552,CW!D:E,2,FALSE)</f>
        <v>Q1'16</v>
      </c>
    </row>
    <row r="6553" spans="1:13" ht="15" customHeight="1">
      <c r="A6553" s="2" t="s">
        <v>4497</v>
      </c>
      <c r="B6553" s="1" t="s">
        <v>3713</v>
      </c>
      <c r="C6553" s="1" t="s">
        <v>86</v>
      </c>
      <c r="D6553" s="1" t="s">
        <v>4347</v>
      </c>
      <c r="E6553" s="1" t="s">
        <v>3532</v>
      </c>
      <c r="F6553" s="45" t="s">
        <v>158</v>
      </c>
      <c r="G6553" s="1">
        <v>1</v>
      </c>
      <c r="H6553" s="1" t="s">
        <v>107</v>
      </c>
      <c r="I6553" s="1" t="s">
        <v>159</v>
      </c>
      <c r="K6553" s="1" t="str">
        <f>VLOOKUP(L6553,CW!C:D,2,FALSE)</f>
        <v>Jun'16</v>
      </c>
      <c r="L6553" s="1" t="str">
        <f t="shared" si="104"/>
        <v>24'16</v>
      </c>
      <c r="M6553" s="1" t="str">
        <f>VLOOKUP(K6553,CW!D:E,2,FALSE)</f>
        <v>Q1'16</v>
      </c>
    </row>
    <row r="6554" spans="1:13" ht="15" customHeight="1">
      <c r="A6554" s="2" t="s">
        <v>4497</v>
      </c>
      <c r="B6554" s="1" t="s">
        <v>3708</v>
      </c>
      <c r="C6554" s="1" t="s">
        <v>86</v>
      </c>
      <c r="D6554" s="1" t="s">
        <v>4347</v>
      </c>
      <c r="E6554" s="1" t="s">
        <v>3532</v>
      </c>
      <c r="F6554" s="45" t="s">
        <v>158</v>
      </c>
      <c r="G6554" s="1">
        <v>3</v>
      </c>
      <c r="H6554" s="1" t="s">
        <v>107</v>
      </c>
      <c r="I6554" s="1" t="s">
        <v>159</v>
      </c>
      <c r="K6554" s="1" t="str">
        <f>VLOOKUP(L6554,CW!C:D,2,FALSE)</f>
        <v>Jun'16</v>
      </c>
      <c r="L6554" s="1" t="str">
        <f t="shared" si="104"/>
        <v>24'16</v>
      </c>
      <c r="M6554" s="1" t="str">
        <f>VLOOKUP(K6554,CW!D:E,2,FALSE)</f>
        <v>Q1'16</v>
      </c>
    </row>
    <row r="6555" spans="1:13" ht="15" customHeight="1">
      <c r="A6555" s="2" t="s">
        <v>4497</v>
      </c>
      <c r="B6555" s="1" t="s">
        <v>4498</v>
      </c>
      <c r="C6555" s="1" t="s">
        <v>2377</v>
      </c>
      <c r="D6555" s="1" t="s">
        <v>4347</v>
      </c>
      <c r="E6555" s="1" t="s">
        <v>3532</v>
      </c>
      <c r="F6555" s="45" t="s">
        <v>445</v>
      </c>
      <c r="G6555" s="1">
        <v>1</v>
      </c>
      <c r="H6555" s="1" t="s">
        <v>107</v>
      </c>
      <c r="I6555" s="1" t="s">
        <v>159</v>
      </c>
      <c r="K6555" s="1" t="str">
        <f>VLOOKUP(L6555,CW!C:D,2,FALSE)</f>
        <v>Jun'16</v>
      </c>
      <c r="L6555" s="1" t="str">
        <f t="shared" si="104"/>
        <v>24'16</v>
      </c>
      <c r="M6555" s="1" t="str">
        <f>VLOOKUP(K6555,CW!D:E,2,FALSE)</f>
        <v>Q1'16</v>
      </c>
    </row>
    <row r="6556" spans="1:13" ht="15" customHeight="1">
      <c r="A6556" s="2" t="s">
        <v>4497</v>
      </c>
      <c r="B6556" s="1" t="s">
        <v>4498</v>
      </c>
      <c r="C6556" s="1" t="s">
        <v>2377</v>
      </c>
      <c r="D6556" s="1" t="s">
        <v>4347</v>
      </c>
      <c r="E6556" s="1" t="s">
        <v>3532</v>
      </c>
      <c r="F6556" s="45" t="s">
        <v>158</v>
      </c>
      <c r="G6556" s="1">
        <v>6</v>
      </c>
      <c r="H6556" s="1" t="s">
        <v>107</v>
      </c>
      <c r="I6556" s="1" t="s">
        <v>159</v>
      </c>
      <c r="K6556" s="1" t="str">
        <f>VLOOKUP(L6556,CW!C:D,2,FALSE)</f>
        <v>Jun'16</v>
      </c>
      <c r="L6556" s="1" t="str">
        <f t="shared" si="104"/>
        <v>24'16</v>
      </c>
      <c r="M6556" s="1" t="str">
        <f>VLOOKUP(K6556,CW!D:E,2,FALSE)</f>
        <v>Q1'16</v>
      </c>
    </row>
    <row r="6557" spans="1:13" ht="15" customHeight="1">
      <c r="A6557" s="2" t="s">
        <v>4497</v>
      </c>
      <c r="B6557" s="1" t="s">
        <v>4499</v>
      </c>
      <c r="C6557" s="1" t="s">
        <v>2377</v>
      </c>
      <c r="D6557" s="1" t="s">
        <v>4347</v>
      </c>
      <c r="E6557" s="1" t="s">
        <v>3532</v>
      </c>
      <c r="F6557" s="45" t="s">
        <v>158</v>
      </c>
      <c r="G6557" s="1">
        <v>4</v>
      </c>
      <c r="H6557" s="1" t="s">
        <v>107</v>
      </c>
      <c r="I6557" s="1" t="s">
        <v>159</v>
      </c>
      <c r="K6557" s="1" t="str">
        <f>VLOOKUP(L6557,CW!C:D,2,FALSE)</f>
        <v>Jun'16</v>
      </c>
      <c r="L6557" s="1" t="str">
        <f t="shared" si="104"/>
        <v>24'16</v>
      </c>
      <c r="M6557" s="1" t="str">
        <f>VLOOKUP(K6557,CW!D:E,2,FALSE)</f>
        <v>Q1'16</v>
      </c>
    </row>
    <row r="6558" spans="1:13" ht="15" customHeight="1">
      <c r="A6558" s="2" t="s">
        <v>4497</v>
      </c>
      <c r="B6558" s="1" t="s">
        <v>3692</v>
      </c>
      <c r="C6558" s="1" t="s">
        <v>86</v>
      </c>
      <c r="D6558" s="1" t="s">
        <v>4347</v>
      </c>
      <c r="E6558" s="1" t="s">
        <v>3532</v>
      </c>
      <c r="F6558" s="45" t="s">
        <v>445</v>
      </c>
      <c r="G6558" s="1">
        <v>1</v>
      </c>
      <c r="H6558" s="1" t="s">
        <v>107</v>
      </c>
      <c r="I6558" s="1" t="s">
        <v>159</v>
      </c>
      <c r="K6558" s="1" t="str">
        <f>VLOOKUP(L6558,CW!C:D,2,FALSE)</f>
        <v>Jun'16</v>
      </c>
      <c r="L6558" s="1" t="str">
        <f t="shared" si="104"/>
        <v>24'16</v>
      </c>
      <c r="M6558" s="1" t="str">
        <f>VLOOKUP(K6558,CW!D:E,2,FALSE)</f>
        <v>Q1'16</v>
      </c>
    </row>
    <row r="6559" spans="1:13" ht="30" customHeight="1">
      <c r="A6559" s="2" t="s">
        <v>4497</v>
      </c>
      <c r="B6559" s="1" t="s">
        <v>3692</v>
      </c>
      <c r="C6559" s="1" t="s">
        <v>86</v>
      </c>
      <c r="D6559" s="1" t="s">
        <v>4347</v>
      </c>
      <c r="E6559" s="1" t="s">
        <v>3532</v>
      </c>
      <c r="F6559" s="98" t="s">
        <v>160</v>
      </c>
      <c r="G6559" s="1">
        <v>1</v>
      </c>
      <c r="H6559" s="1" t="s">
        <v>107</v>
      </c>
      <c r="I6559" s="1" t="s">
        <v>159</v>
      </c>
      <c r="K6559" s="1" t="str">
        <f>VLOOKUP(L6559,CW!C:D,2,FALSE)</f>
        <v>Jun'16</v>
      </c>
      <c r="L6559" s="1" t="str">
        <f t="shared" si="104"/>
        <v>24'16</v>
      </c>
      <c r="M6559" s="1" t="str">
        <f>VLOOKUP(K6559,CW!D:E,2,FALSE)</f>
        <v>Q1'16</v>
      </c>
    </row>
    <row r="6560" spans="1:13" ht="15" customHeight="1">
      <c r="A6560" s="2" t="s">
        <v>4497</v>
      </c>
      <c r="B6560" s="1" t="s">
        <v>3692</v>
      </c>
      <c r="C6560" s="1" t="s">
        <v>86</v>
      </c>
      <c r="D6560" s="1" t="s">
        <v>4347</v>
      </c>
      <c r="E6560" s="1" t="s">
        <v>3532</v>
      </c>
      <c r="F6560" s="45" t="s">
        <v>158</v>
      </c>
      <c r="G6560" s="1">
        <v>1</v>
      </c>
      <c r="H6560" s="1" t="s">
        <v>107</v>
      </c>
      <c r="I6560" s="1" t="s">
        <v>159</v>
      </c>
      <c r="K6560" s="1" t="str">
        <f>VLOOKUP(L6560,CW!C:D,2,FALSE)</f>
        <v>Jun'16</v>
      </c>
      <c r="L6560" s="1" t="str">
        <f t="shared" si="104"/>
        <v>24'16</v>
      </c>
      <c r="M6560" s="1" t="str">
        <f>VLOOKUP(K6560,CW!D:E,2,FALSE)</f>
        <v>Q1'16</v>
      </c>
    </row>
    <row r="6561" spans="1:13" ht="15" customHeight="1">
      <c r="A6561" s="2" t="s">
        <v>4497</v>
      </c>
      <c r="B6561" s="1" t="s">
        <v>3695</v>
      </c>
      <c r="C6561" s="1" t="s">
        <v>94</v>
      </c>
      <c r="D6561" s="1" t="s">
        <v>100</v>
      </c>
      <c r="E6561" s="1" t="s">
        <v>3532</v>
      </c>
      <c r="F6561" s="45" t="s">
        <v>158</v>
      </c>
      <c r="G6561" s="1">
        <v>1</v>
      </c>
      <c r="H6561" s="1" t="s">
        <v>107</v>
      </c>
      <c r="I6561" s="1" t="s">
        <v>159</v>
      </c>
      <c r="K6561" s="1" t="str">
        <f>VLOOKUP(L6561,CW!C:D,2,FALSE)</f>
        <v>Jun'16</v>
      </c>
      <c r="L6561" s="1" t="str">
        <f t="shared" si="104"/>
        <v>24'16</v>
      </c>
      <c r="M6561" s="1" t="str">
        <f>VLOOKUP(K6561,CW!D:E,2,FALSE)</f>
        <v>Q1'16</v>
      </c>
    </row>
    <row r="6562" spans="1:13" ht="30" customHeight="1">
      <c r="A6562" s="2" t="s">
        <v>4497</v>
      </c>
      <c r="B6562" s="1" t="s">
        <v>3724</v>
      </c>
      <c r="C6562" s="1" t="s">
        <v>4500</v>
      </c>
      <c r="D6562" s="1" t="s">
        <v>100</v>
      </c>
      <c r="E6562" s="1" t="s">
        <v>3532</v>
      </c>
      <c r="F6562" s="98" t="s">
        <v>160</v>
      </c>
      <c r="G6562" s="1">
        <v>1</v>
      </c>
      <c r="H6562" s="1" t="s">
        <v>107</v>
      </c>
      <c r="I6562" s="1" t="s">
        <v>159</v>
      </c>
      <c r="K6562" s="1" t="str">
        <f>VLOOKUP(L6562,CW!C:D,2,FALSE)</f>
        <v>Jun'16</v>
      </c>
      <c r="L6562" s="1" t="str">
        <f t="shared" si="104"/>
        <v>24'16</v>
      </c>
      <c r="M6562" s="1" t="str">
        <f>VLOOKUP(K6562,CW!D:E,2,FALSE)</f>
        <v>Q1'16</v>
      </c>
    </row>
    <row r="6563" spans="1:13" ht="15" customHeight="1">
      <c r="A6563" s="2" t="s">
        <v>4497</v>
      </c>
      <c r="B6563" s="1" t="s">
        <v>3724</v>
      </c>
      <c r="C6563" s="1" t="s">
        <v>4500</v>
      </c>
      <c r="D6563" s="1" t="s">
        <v>100</v>
      </c>
      <c r="E6563" s="1" t="s">
        <v>3532</v>
      </c>
      <c r="F6563" s="45" t="s">
        <v>158</v>
      </c>
      <c r="G6563" s="1">
        <v>1</v>
      </c>
      <c r="H6563" s="1" t="s">
        <v>107</v>
      </c>
      <c r="I6563" s="1" t="s">
        <v>159</v>
      </c>
      <c r="K6563" s="1" t="str">
        <f>VLOOKUP(L6563,CW!C:D,2,FALSE)</f>
        <v>Jun'16</v>
      </c>
      <c r="L6563" s="1" t="str">
        <f t="shared" si="104"/>
        <v>24'16</v>
      </c>
      <c r="M6563" s="1" t="str">
        <f>VLOOKUP(K6563,CW!D:E,2,FALSE)</f>
        <v>Q1'16</v>
      </c>
    </row>
    <row r="6564" spans="1:13" ht="15" customHeight="1">
      <c r="A6564" s="2" t="s">
        <v>4497</v>
      </c>
      <c r="B6564" s="1" t="s">
        <v>3724</v>
      </c>
      <c r="C6564" s="1" t="s">
        <v>4500</v>
      </c>
      <c r="D6564" s="1" t="s">
        <v>100</v>
      </c>
      <c r="E6564" s="1" t="s">
        <v>3532</v>
      </c>
      <c r="F6564" s="98" t="s">
        <v>4584</v>
      </c>
      <c r="G6564" s="1">
        <v>1</v>
      </c>
      <c r="H6564" s="1" t="s">
        <v>107</v>
      </c>
      <c r="I6564" s="1" t="s">
        <v>159</v>
      </c>
      <c r="K6564" s="1" t="str">
        <f>VLOOKUP(L6564,CW!C:D,2,FALSE)</f>
        <v>Jun'16</v>
      </c>
      <c r="L6564" s="1" t="str">
        <f t="shared" si="104"/>
        <v>24'16</v>
      </c>
      <c r="M6564" s="1" t="str">
        <f>VLOOKUP(K6564,CW!D:E,2,FALSE)</f>
        <v>Q1'16</v>
      </c>
    </row>
    <row r="6565" spans="1:13" ht="15" customHeight="1">
      <c r="A6565" s="2" t="s">
        <v>4497</v>
      </c>
      <c r="B6565" s="1" t="s">
        <v>4501</v>
      </c>
      <c r="C6565" s="1" t="s">
        <v>2377</v>
      </c>
      <c r="D6565" s="1" t="s">
        <v>100</v>
      </c>
      <c r="E6565" s="1" t="s">
        <v>3532</v>
      </c>
      <c r="F6565" s="45" t="s">
        <v>158</v>
      </c>
      <c r="G6565" s="1">
        <v>5</v>
      </c>
      <c r="H6565" s="1" t="s">
        <v>107</v>
      </c>
      <c r="I6565" s="1" t="s">
        <v>159</v>
      </c>
      <c r="K6565" s="1" t="str">
        <f>VLOOKUP(L6565,CW!C:D,2,FALSE)</f>
        <v>Jun'16</v>
      </c>
      <c r="L6565" s="1" t="str">
        <f t="shared" si="104"/>
        <v>24'16</v>
      </c>
      <c r="M6565" s="1" t="str">
        <f>VLOOKUP(K6565,CW!D:E,2,FALSE)</f>
        <v>Q1'16</v>
      </c>
    </row>
    <row r="6566" spans="1:13" ht="15" customHeight="1">
      <c r="A6566" s="2" t="s">
        <v>4497</v>
      </c>
      <c r="B6566" s="1" t="s">
        <v>4501</v>
      </c>
      <c r="C6566" s="1" t="s">
        <v>2377</v>
      </c>
      <c r="D6566" s="1" t="s">
        <v>100</v>
      </c>
      <c r="E6566" s="1" t="s">
        <v>3532</v>
      </c>
      <c r="F6566" s="98" t="s">
        <v>4584</v>
      </c>
      <c r="G6566" s="1">
        <v>1</v>
      </c>
      <c r="H6566" s="1" t="s">
        <v>107</v>
      </c>
      <c r="I6566" s="1" t="s">
        <v>159</v>
      </c>
      <c r="K6566" s="1" t="str">
        <f>VLOOKUP(L6566,CW!C:D,2,FALSE)</f>
        <v>Jun'16</v>
      </c>
      <c r="L6566" s="1" t="str">
        <f t="shared" si="104"/>
        <v>24'16</v>
      </c>
      <c r="M6566" s="1" t="str">
        <f>VLOOKUP(K6566,CW!D:E,2,FALSE)</f>
        <v>Q1'16</v>
      </c>
    </row>
    <row r="6567" spans="1:13" ht="30" customHeight="1">
      <c r="A6567" s="2" t="s">
        <v>4497</v>
      </c>
      <c r="B6567" s="1" t="s">
        <v>4502</v>
      </c>
      <c r="C6567" s="1" t="s">
        <v>2377</v>
      </c>
      <c r="D6567" s="1" t="s">
        <v>100</v>
      </c>
      <c r="E6567" s="1" t="s">
        <v>3532</v>
      </c>
      <c r="F6567" s="98" t="s">
        <v>160</v>
      </c>
      <c r="G6567" s="1">
        <v>1</v>
      </c>
      <c r="H6567" s="1" t="s">
        <v>107</v>
      </c>
      <c r="I6567" s="1" t="s">
        <v>159</v>
      </c>
      <c r="K6567" s="1" t="str">
        <f>VLOOKUP(L6567,CW!C:D,2,FALSE)</f>
        <v>Jun'16</v>
      </c>
      <c r="L6567" s="1" t="str">
        <f t="shared" si="104"/>
        <v>24'16</v>
      </c>
      <c r="M6567" s="1" t="str">
        <f>VLOOKUP(K6567,CW!D:E,2,FALSE)</f>
        <v>Q1'16</v>
      </c>
    </row>
    <row r="6568" spans="1:13" ht="15" customHeight="1">
      <c r="A6568" s="2" t="s">
        <v>4497</v>
      </c>
      <c r="B6568" s="1" t="s">
        <v>4502</v>
      </c>
      <c r="C6568" s="1" t="s">
        <v>2377</v>
      </c>
      <c r="D6568" s="1" t="s">
        <v>100</v>
      </c>
      <c r="E6568" s="1" t="s">
        <v>3532</v>
      </c>
      <c r="F6568" s="45" t="s">
        <v>158</v>
      </c>
      <c r="G6568" s="1">
        <v>4</v>
      </c>
      <c r="H6568" s="1" t="s">
        <v>107</v>
      </c>
      <c r="I6568" s="1" t="s">
        <v>159</v>
      </c>
      <c r="K6568" s="1" t="str">
        <f>VLOOKUP(L6568,CW!C:D,2,FALSE)</f>
        <v>Jun'16</v>
      </c>
      <c r="L6568" s="1" t="str">
        <f t="shared" si="104"/>
        <v>24'16</v>
      </c>
      <c r="M6568" s="1" t="str">
        <f>VLOOKUP(K6568,CW!D:E,2,FALSE)</f>
        <v>Q1'16</v>
      </c>
    </row>
    <row r="6569" spans="1:13" ht="30" customHeight="1">
      <c r="A6569" s="2" t="s">
        <v>4497</v>
      </c>
      <c r="B6569" s="1" t="s">
        <v>3722</v>
      </c>
      <c r="C6569" s="1" t="s">
        <v>86</v>
      </c>
      <c r="D6569" s="1" t="s">
        <v>100</v>
      </c>
      <c r="E6569" s="1" t="s">
        <v>3532</v>
      </c>
      <c r="F6569" s="98" t="s">
        <v>160</v>
      </c>
      <c r="G6569" s="1">
        <v>2</v>
      </c>
      <c r="H6569" s="1" t="s">
        <v>107</v>
      </c>
      <c r="I6569" s="1" t="s">
        <v>159</v>
      </c>
      <c r="K6569" s="1" t="str">
        <f>VLOOKUP(L6569,CW!C:D,2,FALSE)</f>
        <v>Jun'16</v>
      </c>
      <c r="L6569" s="1" t="str">
        <f t="shared" si="104"/>
        <v>24'16</v>
      </c>
      <c r="M6569" s="1" t="str">
        <f>VLOOKUP(K6569,CW!D:E,2,FALSE)</f>
        <v>Q1'16</v>
      </c>
    </row>
    <row r="6570" spans="1:13" ht="15" customHeight="1">
      <c r="A6570" s="2" t="s">
        <v>4497</v>
      </c>
      <c r="B6570" s="1" t="s">
        <v>3722</v>
      </c>
      <c r="C6570" s="1" t="s">
        <v>86</v>
      </c>
      <c r="D6570" s="1" t="s">
        <v>100</v>
      </c>
      <c r="E6570" s="1" t="s">
        <v>3532</v>
      </c>
      <c r="F6570" s="45" t="s">
        <v>158</v>
      </c>
      <c r="G6570" s="1">
        <v>8</v>
      </c>
      <c r="H6570" s="1" t="s">
        <v>107</v>
      </c>
      <c r="I6570" s="1" t="s">
        <v>159</v>
      </c>
      <c r="K6570" s="1" t="str">
        <f>VLOOKUP(L6570,CW!C:D,2,FALSE)</f>
        <v>Jun'16</v>
      </c>
      <c r="L6570" s="1" t="str">
        <f t="shared" si="104"/>
        <v>24'16</v>
      </c>
      <c r="M6570" s="1" t="str">
        <f>VLOOKUP(K6570,CW!D:E,2,FALSE)</f>
        <v>Q1'16</v>
      </c>
    </row>
    <row r="6571" spans="1:13" ht="15" customHeight="1">
      <c r="A6571" s="2" t="s">
        <v>4497</v>
      </c>
      <c r="B6571" s="1" t="s">
        <v>3720</v>
      </c>
      <c r="C6571" s="1" t="s">
        <v>86</v>
      </c>
      <c r="D6571" s="1" t="s">
        <v>100</v>
      </c>
      <c r="E6571" s="1" t="s">
        <v>3532</v>
      </c>
      <c r="F6571" s="45" t="s">
        <v>158</v>
      </c>
      <c r="G6571" s="1">
        <v>1</v>
      </c>
      <c r="H6571" s="1" t="s">
        <v>107</v>
      </c>
      <c r="I6571" s="1" t="s">
        <v>159</v>
      </c>
      <c r="K6571" s="1" t="str">
        <f>VLOOKUP(L6571,CW!C:D,2,FALSE)</f>
        <v>Jun'16</v>
      </c>
      <c r="L6571" s="1" t="str">
        <f t="shared" si="104"/>
        <v>24'16</v>
      </c>
      <c r="M6571" s="1" t="str">
        <f>VLOOKUP(K6571,CW!D:E,2,FALSE)</f>
        <v>Q1'16</v>
      </c>
    </row>
    <row r="6572" spans="1:13" ht="15" customHeight="1">
      <c r="A6572" s="2" t="s">
        <v>4497</v>
      </c>
      <c r="B6572" s="1" t="s">
        <v>3717</v>
      </c>
      <c r="C6572" s="1" t="s">
        <v>86</v>
      </c>
      <c r="D6572" s="1" t="s">
        <v>100</v>
      </c>
      <c r="E6572" s="1" t="s">
        <v>3532</v>
      </c>
      <c r="F6572" s="45" t="s">
        <v>158</v>
      </c>
      <c r="G6572" s="1">
        <v>4</v>
      </c>
      <c r="H6572" s="1" t="s">
        <v>107</v>
      </c>
      <c r="I6572" s="1" t="s">
        <v>159</v>
      </c>
      <c r="K6572" s="1" t="str">
        <f>VLOOKUP(L6572,CW!C:D,2,FALSE)</f>
        <v>Jun'16</v>
      </c>
      <c r="L6572" s="1" t="str">
        <f t="shared" si="104"/>
        <v>24'16</v>
      </c>
      <c r="M6572" s="1" t="str">
        <f>VLOOKUP(K6572,CW!D:E,2,FALSE)</f>
        <v>Q1'16</v>
      </c>
    </row>
    <row r="6573" spans="1:13" ht="15" customHeight="1">
      <c r="A6573" s="2" t="s">
        <v>4497</v>
      </c>
      <c r="B6573" s="1" t="s">
        <v>3721</v>
      </c>
      <c r="C6573" s="1" t="s">
        <v>86</v>
      </c>
      <c r="D6573" s="1" t="s">
        <v>100</v>
      </c>
      <c r="E6573" s="1" t="s">
        <v>3532</v>
      </c>
      <c r="F6573" s="45" t="s">
        <v>158</v>
      </c>
      <c r="G6573" s="1">
        <v>1</v>
      </c>
      <c r="H6573" s="1" t="s">
        <v>107</v>
      </c>
      <c r="I6573" s="1" t="s">
        <v>159</v>
      </c>
      <c r="K6573" s="1" t="str">
        <f>VLOOKUP(L6573,CW!C:D,2,FALSE)</f>
        <v>Jun'16</v>
      </c>
      <c r="L6573" s="1" t="str">
        <f t="shared" si="104"/>
        <v>24'16</v>
      </c>
      <c r="M6573" s="1" t="str">
        <f>VLOOKUP(K6573,CW!D:E,2,FALSE)</f>
        <v>Q1'16</v>
      </c>
    </row>
    <row r="6574" spans="1:13" ht="15" customHeight="1">
      <c r="A6574" s="2" t="s">
        <v>4497</v>
      </c>
      <c r="B6574" s="1" t="s">
        <v>3715</v>
      </c>
      <c r="C6574" s="1" t="s">
        <v>86</v>
      </c>
      <c r="D6574" s="1" t="s">
        <v>100</v>
      </c>
      <c r="E6574" s="1" t="s">
        <v>3532</v>
      </c>
      <c r="F6574" s="45" t="s">
        <v>158</v>
      </c>
      <c r="G6574" s="1">
        <v>2</v>
      </c>
      <c r="H6574" s="1" t="s">
        <v>107</v>
      </c>
      <c r="I6574" s="1" t="s">
        <v>159</v>
      </c>
      <c r="K6574" s="1" t="str">
        <f>VLOOKUP(L6574,CW!C:D,2,FALSE)</f>
        <v>Jun'16</v>
      </c>
      <c r="L6574" s="1" t="str">
        <f t="shared" si="104"/>
        <v>24'16</v>
      </c>
      <c r="M6574" s="1" t="str">
        <f>VLOOKUP(K6574,CW!D:E,2,FALSE)</f>
        <v>Q1'16</v>
      </c>
    </row>
    <row r="6575" spans="1:13" ht="15" customHeight="1">
      <c r="A6575" s="2" t="s">
        <v>4497</v>
      </c>
      <c r="B6575" s="1" t="s">
        <v>3714</v>
      </c>
      <c r="C6575" s="1" t="s">
        <v>86</v>
      </c>
      <c r="D6575" s="1" t="s">
        <v>100</v>
      </c>
      <c r="E6575" s="1" t="s">
        <v>3532</v>
      </c>
      <c r="F6575" s="45" t="s">
        <v>158</v>
      </c>
      <c r="G6575" s="1">
        <v>1</v>
      </c>
      <c r="H6575" s="1" t="s">
        <v>107</v>
      </c>
      <c r="I6575" s="1" t="s">
        <v>159</v>
      </c>
      <c r="K6575" s="1" t="str">
        <f>VLOOKUP(L6575,CW!C:D,2,FALSE)</f>
        <v>Jun'16</v>
      </c>
      <c r="L6575" s="1" t="str">
        <f t="shared" si="104"/>
        <v>24'16</v>
      </c>
      <c r="M6575" s="1" t="str">
        <f>VLOOKUP(K6575,CW!D:E,2,FALSE)</f>
        <v>Q1'16</v>
      </c>
    </row>
    <row r="6576" spans="1:13" ht="15" customHeight="1">
      <c r="A6576" s="2" t="s">
        <v>4497</v>
      </c>
      <c r="B6576" s="1" t="s">
        <v>3716</v>
      </c>
      <c r="C6576" s="1" t="s">
        <v>86</v>
      </c>
      <c r="D6576" s="1" t="s">
        <v>100</v>
      </c>
      <c r="E6576" s="1" t="s">
        <v>3532</v>
      </c>
      <c r="F6576" s="45" t="s">
        <v>158</v>
      </c>
      <c r="G6576" s="1">
        <v>2</v>
      </c>
      <c r="H6576" s="1" t="s">
        <v>107</v>
      </c>
      <c r="I6576" s="1" t="s">
        <v>159</v>
      </c>
      <c r="K6576" s="1" t="str">
        <f>VLOOKUP(L6576,CW!C:D,2,FALSE)</f>
        <v>Jun'16</v>
      </c>
      <c r="L6576" s="1" t="str">
        <f t="shared" si="104"/>
        <v>24'16</v>
      </c>
      <c r="M6576" s="1" t="str">
        <f>VLOOKUP(K6576,CW!D:E,2,FALSE)</f>
        <v>Q1'16</v>
      </c>
    </row>
    <row r="6577" spans="1:13" ht="15" customHeight="1">
      <c r="A6577" s="2" t="s">
        <v>4497</v>
      </c>
      <c r="B6577" s="1" t="s">
        <v>3719</v>
      </c>
      <c r="C6577" s="1" t="s">
        <v>86</v>
      </c>
      <c r="D6577" s="1" t="s">
        <v>100</v>
      </c>
      <c r="E6577" s="1" t="s">
        <v>3532</v>
      </c>
      <c r="F6577" s="45" t="s">
        <v>158</v>
      </c>
      <c r="G6577" s="1">
        <v>2</v>
      </c>
      <c r="H6577" s="1" t="s">
        <v>107</v>
      </c>
      <c r="I6577" s="1" t="s">
        <v>159</v>
      </c>
      <c r="K6577" s="1" t="str">
        <f>VLOOKUP(L6577,CW!C:D,2,FALSE)</f>
        <v>Jun'16</v>
      </c>
      <c r="L6577" s="1" t="str">
        <f t="shared" si="104"/>
        <v>24'16</v>
      </c>
      <c r="M6577" s="1" t="str">
        <f>VLOOKUP(K6577,CW!D:E,2,FALSE)</f>
        <v>Q1'16</v>
      </c>
    </row>
    <row r="6578" spans="1:13" ht="30" customHeight="1">
      <c r="A6578" s="2" t="s">
        <v>4497</v>
      </c>
      <c r="B6578" s="1" t="s">
        <v>3740</v>
      </c>
      <c r="C6578" s="1" t="s">
        <v>86</v>
      </c>
      <c r="D6578" s="1" t="s">
        <v>100</v>
      </c>
      <c r="E6578" s="1" t="s">
        <v>3532</v>
      </c>
      <c r="F6578" s="98" t="s">
        <v>160</v>
      </c>
      <c r="G6578" s="1">
        <v>1</v>
      </c>
      <c r="H6578" s="1" t="s">
        <v>107</v>
      </c>
      <c r="I6578" s="1" t="s">
        <v>159</v>
      </c>
      <c r="K6578" s="1" t="str">
        <f>VLOOKUP(L6578,CW!C:D,2,FALSE)</f>
        <v>Jun'16</v>
      </c>
      <c r="L6578" s="1" t="str">
        <f t="shared" si="104"/>
        <v>24'16</v>
      </c>
      <c r="M6578" s="1" t="str">
        <f>VLOOKUP(K6578,CW!D:E,2,FALSE)</f>
        <v>Q1'16</v>
      </c>
    </row>
    <row r="6579" spans="1:13" ht="15" customHeight="1">
      <c r="A6579" s="2" t="s">
        <v>4497</v>
      </c>
      <c r="B6579" s="1" t="s">
        <v>3740</v>
      </c>
      <c r="C6579" s="1" t="s">
        <v>86</v>
      </c>
      <c r="D6579" s="1" t="s">
        <v>100</v>
      </c>
      <c r="E6579" s="1" t="s">
        <v>3532</v>
      </c>
      <c r="F6579" s="45" t="s">
        <v>158</v>
      </c>
      <c r="G6579" s="1">
        <v>1</v>
      </c>
      <c r="H6579" s="1" t="s">
        <v>107</v>
      </c>
      <c r="I6579" s="1" t="s">
        <v>159</v>
      </c>
      <c r="K6579" s="1" t="str">
        <f>VLOOKUP(L6579,CW!C:D,2,FALSE)</f>
        <v>Jun'16</v>
      </c>
      <c r="L6579" s="1" t="str">
        <f t="shared" si="104"/>
        <v>24'16</v>
      </c>
      <c r="M6579" s="1" t="str">
        <f>VLOOKUP(K6579,CW!D:E,2,FALSE)</f>
        <v>Q1'16</v>
      </c>
    </row>
    <row r="6580" spans="1:13" ht="15" customHeight="1">
      <c r="A6580" s="2" t="s">
        <v>4497</v>
      </c>
      <c r="B6580" s="1" t="s">
        <v>3740</v>
      </c>
      <c r="C6580" s="1" t="s">
        <v>86</v>
      </c>
      <c r="D6580" s="1" t="s">
        <v>100</v>
      </c>
      <c r="E6580" s="1" t="s">
        <v>3532</v>
      </c>
      <c r="F6580" s="98" t="s">
        <v>4584</v>
      </c>
      <c r="G6580" s="1">
        <v>1</v>
      </c>
      <c r="H6580" s="1" t="s">
        <v>107</v>
      </c>
      <c r="I6580" s="1" t="s">
        <v>159</v>
      </c>
      <c r="K6580" s="1" t="str">
        <f>VLOOKUP(L6580,CW!C:D,2,FALSE)</f>
        <v>Jun'16</v>
      </c>
      <c r="L6580" s="1" t="str">
        <f t="shared" si="104"/>
        <v>24'16</v>
      </c>
      <c r="M6580" s="1" t="str">
        <f>VLOOKUP(K6580,CW!D:E,2,FALSE)</f>
        <v>Q1'16</v>
      </c>
    </row>
    <row r="6581" spans="1:13" ht="30" customHeight="1">
      <c r="A6581" s="2" t="s">
        <v>4497</v>
      </c>
      <c r="B6581" s="1" t="s">
        <v>3735</v>
      </c>
      <c r="C6581" s="1" t="s">
        <v>86</v>
      </c>
      <c r="D6581" s="1" t="s">
        <v>100</v>
      </c>
      <c r="E6581" s="1" t="s">
        <v>3532</v>
      </c>
      <c r="F6581" s="98" t="s">
        <v>160</v>
      </c>
      <c r="G6581" s="1">
        <v>1</v>
      </c>
      <c r="H6581" s="1" t="s">
        <v>107</v>
      </c>
      <c r="I6581" s="1" t="s">
        <v>159</v>
      </c>
      <c r="K6581" s="1" t="str">
        <f>VLOOKUP(L6581,CW!C:D,2,FALSE)</f>
        <v>Jun'16</v>
      </c>
      <c r="L6581" s="1" t="str">
        <f t="shared" si="104"/>
        <v>24'16</v>
      </c>
      <c r="M6581" s="1" t="str">
        <f>VLOOKUP(K6581,CW!D:E,2,FALSE)</f>
        <v>Q1'16</v>
      </c>
    </row>
    <row r="6582" spans="1:13" ht="15" customHeight="1">
      <c r="A6582" s="2" t="s">
        <v>4497</v>
      </c>
      <c r="B6582" s="1" t="s">
        <v>3735</v>
      </c>
      <c r="C6582" s="1" t="s">
        <v>86</v>
      </c>
      <c r="D6582" s="1" t="s">
        <v>100</v>
      </c>
      <c r="E6582" s="1" t="s">
        <v>3532</v>
      </c>
      <c r="F6582" s="45" t="s">
        <v>158</v>
      </c>
      <c r="G6582" s="1">
        <v>1</v>
      </c>
      <c r="H6582" s="1" t="s">
        <v>107</v>
      </c>
      <c r="I6582" s="1" t="s">
        <v>159</v>
      </c>
      <c r="K6582" s="1" t="str">
        <f>VLOOKUP(L6582,CW!C:D,2,FALSE)</f>
        <v>Jun'16</v>
      </c>
      <c r="L6582" s="1" t="str">
        <f t="shared" si="104"/>
        <v>24'16</v>
      </c>
      <c r="M6582" s="1" t="str">
        <f>VLOOKUP(K6582,CW!D:E,2,FALSE)</f>
        <v>Q1'16</v>
      </c>
    </row>
    <row r="6583" spans="1:13" ht="15" customHeight="1">
      <c r="A6583" s="2" t="s">
        <v>4497</v>
      </c>
      <c r="B6583" s="1" t="s">
        <v>3735</v>
      </c>
      <c r="C6583" s="1" t="s">
        <v>86</v>
      </c>
      <c r="D6583" s="1" t="s">
        <v>100</v>
      </c>
      <c r="E6583" s="1" t="s">
        <v>3532</v>
      </c>
      <c r="F6583" s="98" t="s">
        <v>4584</v>
      </c>
      <c r="G6583" s="1">
        <v>3</v>
      </c>
      <c r="H6583" s="1" t="s">
        <v>107</v>
      </c>
      <c r="I6583" s="1" t="s">
        <v>159</v>
      </c>
      <c r="K6583" s="1" t="str">
        <f>VLOOKUP(L6583,CW!C:D,2,FALSE)</f>
        <v>Jun'16</v>
      </c>
      <c r="L6583" s="1" t="str">
        <f t="shared" si="104"/>
        <v>24'16</v>
      </c>
      <c r="M6583" s="1" t="str">
        <f>VLOOKUP(K6583,CW!D:E,2,FALSE)</f>
        <v>Q1'16</v>
      </c>
    </row>
    <row r="6584" spans="1:13" ht="30" customHeight="1">
      <c r="A6584" s="2" t="s">
        <v>4497</v>
      </c>
      <c r="B6584" s="1" t="s">
        <v>3723</v>
      </c>
      <c r="C6584" s="1" t="s">
        <v>86</v>
      </c>
      <c r="D6584" s="1" t="s">
        <v>100</v>
      </c>
      <c r="E6584" s="1" t="s">
        <v>3532</v>
      </c>
      <c r="F6584" s="98" t="s">
        <v>160</v>
      </c>
      <c r="G6584" s="1">
        <v>1</v>
      </c>
      <c r="H6584" s="1" t="s">
        <v>107</v>
      </c>
      <c r="I6584" s="1" t="s">
        <v>159</v>
      </c>
      <c r="K6584" s="1" t="str">
        <f>VLOOKUP(L6584,CW!C:D,2,FALSE)</f>
        <v>Jun'16</v>
      </c>
      <c r="L6584" s="1" t="str">
        <f t="shared" si="104"/>
        <v>24'16</v>
      </c>
      <c r="M6584" s="1" t="str">
        <f>VLOOKUP(K6584,CW!D:E,2,FALSE)</f>
        <v>Q1'16</v>
      </c>
    </row>
    <row r="6585" spans="1:13" ht="15" customHeight="1">
      <c r="A6585" s="2" t="s">
        <v>4497</v>
      </c>
      <c r="B6585" s="1" t="s">
        <v>3723</v>
      </c>
      <c r="C6585" s="1" t="s">
        <v>86</v>
      </c>
      <c r="D6585" s="1" t="s">
        <v>100</v>
      </c>
      <c r="E6585" s="1" t="s">
        <v>3532</v>
      </c>
      <c r="F6585" s="45" t="s">
        <v>158</v>
      </c>
      <c r="G6585" s="1">
        <v>14</v>
      </c>
      <c r="H6585" s="1" t="s">
        <v>107</v>
      </c>
      <c r="I6585" s="1" t="s">
        <v>159</v>
      </c>
      <c r="K6585" s="1" t="str">
        <f>VLOOKUP(L6585,CW!C:D,2,FALSE)</f>
        <v>Jun'16</v>
      </c>
      <c r="L6585" s="1" t="str">
        <f t="shared" si="104"/>
        <v>24'16</v>
      </c>
      <c r="M6585" s="1" t="str">
        <f>VLOOKUP(K6585,CW!D:E,2,FALSE)</f>
        <v>Q1'16</v>
      </c>
    </row>
    <row r="6586" spans="1:13" ht="15" customHeight="1">
      <c r="A6586" s="2" t="s">
        <v>4503</v>
      </c>
      <c r="B6586" s="1" t="s">
        <v>3730</v>
      </c>
      <c r="C6586" s="1" t="s">
        <v>267</v>
      </c>
      <c r="D6586" s="1" t="s">
        <v>105</v>
      </c>
      <c r="E6586" s="1" t="s">
        <v>3532</v>
      </c>
      <c r="F6586" s="45" t="s">
        <v>158</v>
      </c>
      <c r="G6586" s="1">
        <v>3</v>
      </c>
      <c r="H6586" s="1" t="s">
        <v>107</v>
      </c>
      <c r="I6586" s="1" t="s">
        <v>159</v>
      </c>
      <c r="K6586" s="1" t="str">
        <f>VLOOKUP(L6586,CW!C:D,2,FALSE)</f>
        <v>Jun'16</v>
      </c>
      <c r="L6586" s="1" t="str">
        <f t="shared" si="104"/>
        <v>24'16</v>
      </c>
      <c r="M6586" s="1" t="str">
        <f>VLOOKUP(K6586,CW!D:E,2,FALSE)</f>
        <v>Q1'16</v>
      </c>
    </row>
    <row r="6587" spans="1:13" ht="15" customHeight="1">
      <c r="A6587" s="2" t="s">
        <v>4503</v>
      </c>
      <c r="B6587" s="1" t="s">
        <v>3731</v>
      </c>
      <c r="C6587" s="1" t="s">
        <v>267</v>
      </c>
      <c r="D6587" s="1" t="s">
        <v>105</v>
      </c>
      <c r="E6587" s="1" t="s">
        <v>3532</v>
      </c>
      <c r="F6587" s="45" t="s">
        <v>691</v>
      </c>
      <c r="G6587" s="1">
        <v>1</v>
      </c>
      <c r="H6587" s="1" t="s">
        <v>107</v>
      </c>
      <c r="I6587" s="1" t="s">
        <v>159</v>
      </c>
      <c r="K6587" s="1" t="str">
        <f>VLOOKUP(L6587,CW!C:D,2,FALSE)</f>
        <v>Jun'16</v>
      </c>
      <c r="L6587" s="1" t="str">
        <f t="shared" ref="L6587:L6650" si="105">CONCATENATE(WEEKNUM(A6587,21),"'",TEXT(A6587,"yy"))</f>
        <v>24'16</v>
      </c>
      <c r="M6587" s="1" t="str">
        <f>VLOOKUP(K6587,CW!D:E,2,FALSE)</f>
        <v>Q1'16</v>
      </c>
    </row>
    <row r="6588" spans="1:13" ht="15" customHeight="1">
      <c r="A6588" s="2" t="s">
        <v>4503</v>
      </c>
      <c r="B6588" s="1" t="s">
        <v>4504</v>
      </c>
      <c r="C6588" s="1" t="s">
        <v>86</v>
      </c>
      <c r="D6588" s="1" t="s">
        <v>105</v>
      </c>
      <c r="E6588" s="1" t="s">
        <v>3532</v>
      </c>
      <c r="F6588" s="45" t="s">
        <v>691</v>
      </c>
      <c r="G6588" s="1">
        <v>2</v>
      </c>
      <c r="H6588" s="1" t="s">
        <v>107</v>
      </c>
      <c r="I6588" s="1" t="s">
        <v>159</v>
      </c>
      <c r="K6588" s="1" t="str">
        <f>VLOOKUP(L6588,CW!C:D,2,FALSE)</f>
        <v>Jun'16</v>
      </c>
      <c r="L6588" s="1" t="str">
        <f t="shared" si="105"/>
        <v>24'16</v>
      </c>
      <c r="M6588" s="1" t="str">
        <f>VLOOKUP(K6588,CW!D:E,2,FALSE)</f>
        <v>Q1'16</v>
      </c>
    </row>
    <row r="6589" spans="1:13" ht="15" customHeight="1">
      <c r="A6589" s="2" t="s">
        <v>4503</v>
      </c>
      <c r="B6589" s="1" t="s">
        <v>3742</v>
      </c>
      <c r="C6589" s="1" t="s">
        <v>4500</v>
      </c>
      <c r="D6589" s="1" t="s">
        <v>105</v>
      </c>
      <c r="E6589" s="1" t="s">
        <v>3532</v>
      </c>
      <c r="F6589" s="45" t="s">
        <v>158</v>
      </c>
      <c r="G6589" s="1">
        <v>1</v>
      </c>
      <c r="H6589" s="1" t="s">
        <v>107</v>
      </c>
      <c r="I6589" s="1" t="s">
        <v>159</v>
      </c>
      <c r="K6589" s="1" t="str">
        <f>VLOOKUP(L6589,CW!C:D,2,FALSE)</f>
        <v>Jun'16</v>
      </c>
      <c r="L6589" s="1" t="str">
        <f t="shared" si="105"/>
        <v>24'16</v>
      </c>
      <c r="M6589" s="1" t="str">
        <f>VLOOKUP(K6589,CW!D:E,2,FALSE)</f>
        <v>Q1'16</v>
      </c>
    </row>
    <row r="6590" spans="1:13" ht="15" customHeight="1">
      <c r="A6590" s="2" t="s">
        <v>4503</v>
      </c>
      <c r="B6590" s="1" t="s">
        <v>3734</v>
      </c>
      <c r="C6590" s="1" t="s">
        <v>86</v>
      </c>
      <c r="D6590" s="1" t="s">
        <v>105</v>
      </c>
      <c r="E6590" s="1" t="s">
        <v>3532</v>
      </c>
      <c r="F6590" s="45" t="s">
        <v>158</v>
      </c>
      <c r="G6590" s="1">
        <v>1</v>
      </c>
      <c r="H6590" s="1" t="s">
        <v>107</v>
      </c>
      <c r="I6590" s="1" t="s">
        <v>159</v>
      </c>
      <c r="K6590" s="1" t="str">
        <f>VLOOKUP(L6590,CW!C:D,2,FALSE)</f>
        <v>Jun'16</v>
      </c>
      <c r="L6590" s="1" t="str">
        <f t="shared" si="105"/>
        <v>24'16</v>
      </c>
      <c r="M6590" s="1" t="str">
        <f>VLOOKUP(K6590,CW!D:E,2,FALSE)</f>
        <v>Q1'16</v>
      </c>
    </row>
    <row r="6591" spans="1:13" ht="30" customHeight="1">
      <c r="A6591" s="2" t="s">
        <v>4503</v>
      </c>
      <c r="B6591" s="1" t="s">
        <v>3739</v>
      </c>
      <c r="C6591" s="1" t="s">
        <v>4500</v>
      </c>
      <c r="D6591" s="1" t="s">
        <v>105</v>
      </c>
      <c r="E6591" s="1" t="s">
        <v>3532</v>
      </c>
      <c r="F6591" s="98" t="s">
        <v>161</v>
      </c>
      <c r="G6591" s="1">
        <v>1</v>
      </c>
      <c r="H6591" s="1" t="s">
        <v>107</v>
      </c>
      <c r="I6591" s="1" t="s">
        <v>159</v>
      </c>
      <c r="K6591" s="1" t="str">
        <f>VLOOKUP(L6591,CW!C:D,2,FALSE)</f>
        <v>Jun'16</v>
      </c>
      <c r="L6591" s="1" t="str">
        <f t="shared" si="105"/>
        <v>24'16</v>
      </c>
      <c r="M6591" s="1" t="str">
        <f>VLOOKUP(K6591,CW!D:E,2,FALSE)</f>
        <v>Q1'16</v>
      </c>
    </row>
    <row r="6592" spans="1:13" ht="15" customHeight="1">
      <c r="A6592" s="2" t="s">
        <v>4503</v>
      </c>
      <c r="B6592" s="1" t="s">
        <v>3741</v>
      </c>
      <c r="C6592" s="1" t="s">
        <v>112</v>
      </c>
      <c r="D6592" s="1" t="s">
        <v>100</v>
      </c>
      <c r="E6592" s="1" t="s">
        <v>3532</v>
      </c>
      <c r="F6592" s="45" t="s">
        <v>158</v>
      </c>
      <c r="G6592" s="1">
        <v>1</v>
      </c>
      <c r="H6592" s="1" t="s">
        <v>107</v>
      </c>
      <c r="I6592" s="1" t="s">
        <v>159</v>
      </c>
      <c r="K6592" s="1" t="str">
        <f>VLOOKUP(L6592,CW!C:D,2,FALSE)</f>
        <v>Jun'16</v>
      </c>
      <c r="L6592" s="1" t="str">
        <f t="shared" si="105"/>
        <v>24'16</v>
      </c>
      <c r="M6592" s="1" t="str">
        <f>VLOOKUP(K6592,CW!D:E,2,FALSE)</f>
        <v>Q1'16</v>
      </c>
    </row>
    <row r="6593" spans="1:13" ht="15" customHeight="1">
      <c r="A6593" s="2" t="s">
        <v>4503</v>
      </c>
      <c r="B6593" s="1" t="s">
        <v>3726</v>
      </c>
      <c r="C6593" s="1" t="s">
        <v>3118</v>
      </c>
      <c r="D6593" s="1" t="s">
        <v>100</v>
      </c>
      <c r="E6593" s="1" t="s">
        <v>3532</v>
      </c>
      <c r="F6593" s="45" t="s">
        <v>158</v>
      </c>
      <c r="G6593" s="1">
        <v>7</v>
      </c>
      <c r="H6593" s="1" t="s">
        <v>107</v>
      </c>
      <c r="I6593" s="1" t="s">
        <v>159</v>
      </c>
      <c r="K6593" s="1" t="str">
        <f>VLOOKUP(L6593,CW!C:D,2,FALSE)</f>
        <v>Jun'16</v>
      </c>
      <c r="L6593" s="1" t="str">
        <f t="shared" si="105"/>
        <v>24'16</v>
      </c>
      <c r="M6593" s="1" t="str">
        <f>VLOOKUP(K6593,CW!D:E,2,FALSE)</f>
        <v>Q1'16</v>
      </c>
    </row>
    <row r="6594" spans="1:13" ht="15" customHeight="1">
      <c r="A6594" s="2" t="s">
        <v>4503</v>
      </c>
      <c r="B6594" s="1" t="s">
        <v>3728</v>
      </c>
      <c r="C6594" s="1" t="s">
        <v>84</v>
      </c>
      <c r="D6594" s="1" t="s">
        <v>100</v>
      </c>
      <c r="E6594" s="1" t="s">
        <v>3532</v>
      </c>
      <c r="F6594" s="45" t="s">
        <v>158</v>
      </c>
      <c r="G6594" s="1">
        <v>5</v>
      </c>
      <c r="H6594" s="1" t="s">
        <v>107</v>
      </c>
      <c r="I6594" s="1" t="s">
        <v>159</v>
      </c>
      <c r="K6594" s="1" t="str">
        <f>VLOOKUP(L6594,CW!C:D,2,FALSE)</f>
        <v>Jun'16</v>
      </c>
      <c r="L6594" s="1" t="str">
        <f t="shared" si="105"/>
        <v>24'16</v>
      </c>
      <c r="M6594" s="1" t="str">
        <f>VLOOKUP(K6594,CW!D:E,2,FALSE)</f>
        <v>Q1'16</v>
      </c>
    </row>
    <row r="6595" spans="1:13" ht="15" customHeight="1">
      <c r="A6595" s="2" t="s">
        <v>4503</v>
      </c>
      <c r="B6595" s="1" t="s">
        <v>3744</v>
      </c>
      <c r="C6595" s="1" t="s">
        <v>4500</v>
      </c>
      <c r="D6595" s="1" t="s">
        <v>100</v>
      </c>
      <c r="E6595" s="1" t="s">
        <v>3532</v>
      </c>
      <c r="F6595" s="45" t="s">
        <v>158</v>
      </c>
      <c r="G6595" s="1">
        <v>1</v>
      </c>
      <c r="H6595" s="1" t="s">
        <v>107</v>
      </c>
      <c r="I6595" s="1" t="s">
        <v>159</v>
      </c>
      <c r="K6595" s="1" t="str">
        <f>VLOOKUP(L6595,CW!C:D,2,FALSE)</f>
        <v>Jun'16</v>
      </c>
      <c r="L6595" s="1" t="str">
        <f t="shared" si="105"/>
        <v>24'16</v>
      </c>
      <c r="M6595" s="1" t="str">
        <f>VLOOKUP(K6595,CW!D:E,2,FALSE)</f>
        <v>Q1'16</v>
      </c>
    </row>
    <row r="6596" spans="1:13" ht="15" customHeight="1">
      <c r="A6596" s="2" t="s">
        <v>4503</v>
      </c>
      <c r="B6596" s="1" t="s">
        <v>3738</v>
      </c>
      <c r="C6596" s="1" t="s">
        <v>1141</v>
      </c>
      <c r="D6596" s="1" t="s">
        <v>100</v>
      </c>
      <c r="E6596" s="1" t="s">
        <v>3532</v>
      </c>
      <c r="F6596" s="45" t="s">
        <v>158</v>
      </c>
      <c r="G6596" s="1">
        <v>1</v>
      </c>
      <c r="H6596" s="1" t="s">
        <v>107</v>
      </c>
      <c r="I6596" s="1" t="s">
        <v>159</v>
      </c>
      <c r="K6596" s="1" t="str">
        <f>VLOOKUP(L6596,CW!C:D,2,FALSE)</f>
        <v>Jun'16</v>
      </c>
      <c r="L6596" s="1" t="str">
        <f t="shared" si="105"/>
        <v>24'16</v>
      </c>
      <c r="M6596" s="1" t="str">
        <f>VLOOKUP(K6596,CW!D:E,2,FALSE)</f>
        <v>Q1'16</v>
      </c>
    </row>
    <row r="6597" spans="1:13" ht="15" customHeight="1">
      <c r="A6597" s="2" t="s">
        <v>4503</v>
      </c>
      <c r="B6597" s="1" t="s">
        <v>3746</v>
      </c>
      <c r="C6597" s="1" t="s">
        <v>86</v>
      </c>
      <c r="D6597" s="1" t="s">
        <v>100</v>
      </c>
      <c r="E6597" s="1" t="s">
        <v>3532</v>
      </c>
      <c r="F6597" s="45" t="s">
        <v>158</v>
      </c>
      <c r="G6597" s="1">
        <v>3</v>
      </c>
      <c r="H6597" s="1" t="s">
        <v>107</v>
      </c>
      <c r="I6597" s="1" t="s">
        <v>159</v>
      </c>
      <c r="K6597" s="1" t="str">
        <f>VLOOKUP(L6597,CW!C:D,2,FALSE)</f>
        <v>Jun'16</v>
      </c>
      <c r="L6597" s="1" t="str">
        <f t="shared" si="105"/>
        <v>24'16</v>
      </c>
      <c r="M6597" s="1" t="str">
        <f>VLOOKUP(K6597,CW!D:E,2,FALSE)</f>
        <v>Q1'16</v>
      </c>
    </row>
    <row r="6598" spans="1:13" ht="15" customHeight="1">
      <c r="A6598" s="2" t="s">
        <v>4503</v>
      </c>
      <c r="B6598" s="1" t="s">
        <v>3756</v>
      </c>
      <c r="C6598" s="1" t="s">
        <v>86</v>
      </c>
      <c r="D6598" s="1" t="s">
        <v>100</v>
      </c>
      <c r="E6598" s="1" t="s">
        <v>3532</v>
      </c>
      <c r="F6598" s="98" t="s">
        <v>4584</v>
      </c>
      <c r="G6598" s="1">
        <v>1</v>
      </c>
      <c r="H6598" s="1" t="s">
        <v>107</v>
      </c>
      <c r="I6598" s="1" t="s">
        <v>159</v>
      </c>
      <c r="K6598" s="1" t="str">
        <f>VLOOKUP(L6598,CW!C:D,2,FALSE)</f>
        <v>Jun'16</v>
      </c>
      <c r="L6598" s="1" t="str">
        <f t="shared" si="105"/>
        <v>24'16</v>
      </c>
      <c r="M6598" s="1" t="str">
        <f>VLOOKUP(K6598,CW!D:E,2,FALSE)</f>
        <v>Q1'16</v>
      </c>
    </row>
    <row r="6599" spans="1:13" ht="15" customHeight="1">
      <c r="A6599" s="2" t="s">
        <v>4503</v>
      </c>
      <c r="B6599" s="1" t="s">
        <v>3756</v>
      </c>
      <c r="C6599" s="1" t="s">
        <v>86</v>
      </c>
      <c r="D6599" s="1" t="s">
        <v>100</v>
      </c>
      <c r="E6599" s="1" t="s">
        <v>3532</v>
      </c>
      <c r="F6599" s="45" t="s">
        <v>5</v>
      </c>
      <c r="G6599" s="1">
        <v>1</v>
      </c>
      <c r="H6599" s="1" t="s">
        <v>107</v>
      </c>
      <c r="I6599" s="1" t="s">
        <v>159</v>
      </c>
      <c r="K6599" s="1" t="str">
        <f>VLOOKUP(L6599,CW!C:D,2,FALSE)</f>
        <v>Jun'16</v>
      </c>
      <c r="L6599" s="1" t="str">
        <f t="shared" si="105"/>
        <v>24'16</v>
      </c>
      <c r="M6599" s="1" t="str">
        <f>VLOOKUP(K6599,CW!D:E,2,FALSE)</f>
        <v>Q1'16</v>
      </c>
    </row>
    <row r="6600" spans="1:13" ht="30" customHeight="1">
      <c r="A6600" s="2" t="s">
        <v>4503</v>
      </c>
      <c r="B6600" s="1" t="s">
        <v>3755</v>
      </c>
      <c r="C6600" s="1" t="s">
        <v>86</v>
      </c>
      <c r="D6600" s="1" t="s">
        <v>100</v>
      </c>
      <c r="E6600" s="1" t="s">
        <v>3532</v>
      </c>
      <c r="F6600" s="98" t="s">
        <v>160</v>
      </c>
      <c r="G6600" s="1">
        <v>1</v>
      </c>
      <c r="H6600" s="1" t="s">
        <v>107</v>
      </c>
      <c r="I6600" s="1" t="s">
        <v>159</v>
      </c>
      <c r="K6600" s="1" t="str">
        <f>VLOOKUP(L6600,CW!C:D,2,FALSE)</f>
        <v>Jun'16</v>
      </c>
      <c r="L6600" s="1" t="str">
        <f t="shared" si="105"/>
        <v>24'16</v>
      </c>
      <c r="M6600" s="1" t="str">
        <f>VLOOKUP(K6600,CW!D:E,2,FALSE)</f>
        <v>Q1'16</v>
      </c>
    </row>
    <row r="6601" spans="1:13" ht="15" customHeight="1">
      <c r="A6601" s="2" t="s">
        <v>4503</v>
      </c>
      <c r="B6601" s="1" t="s">
        <v>3755</v>
      </c>
      <c r="C6601" s="1" t="s">
        <v>86</v>
      </c>
      <c r="D6601" s="1" t="s">
        <v>100</v>
      </c>
      <c r="E6601" s="1" t="s">
        <v>3532</v>
      </c>
      <c r="F6601" s="45" t="s">
        <v>158</v>
      </c>
      <c r="G6601" s="1">
        <v>2</v>
      </c>
      <c r="H6601" s="1" t="s">
        <v>107</v>
      </c>
      <c r="I6601" s="1" t="s">
        <v>159</v>
      </c>
      <c r="K6601" s="1" t="str">
        <f>VLOOKUP(L6601,CW!C:D,2,FALSE)</f>
        <v>Jun'16</v>
      </c>
      <c r="L6601" s="1" t="str">
        <f t="shared" si="105"/>
        <v>24'16</v>
      </c>
      <c r="M6601" s="1" t="str">
        <f>VLOOKUP(K6601,CW!D:E,2,FALSE)</f>
        <v>Q1'16</v>
      </c>
    </row>
    <row r="6602" spans="1:13" ht="15" customHeight="1">
      <c r="A6602" s="2" t="s">
        <v>4503</v>
      </c>
      <c r="B6602" s="1" t="s">
        <v>3732</v>
      </c>
      <c r="C6602" s="1" t="s">
        <v>267</v>
      </c>
      <c r="D6602" s="1" t="s">
        <v>100</v>
      </c>
      <c r="E6602" s="1" t="s">
        <v>3532</v>
      </c>
      <c r="F6602" s="45" t="s">
        <v>158</v>
      </c>
      <c r="G6602" s="1">
        <v>1</v>
      </c>
      <c r="H6602" s="1" t="s">
        <v>107</v>
      </c>
      <c r="I6602" s="1" t="s">
        <v>159</v>
      </c>
      <c r="K6602" s="1" t="str">
        <f>VLOOKUP(L6602,CW!C:D,2,FALSE)</f>
        <v>Jun'16</v>
      </c>
      <c r="L6602" s="1" t="str">
        <f t="shared" si="105"/>
        <v>24'16</v>
      </c>
      <c r="M6602" s="1" t="str">
        <f>VLOOKUP(K6602,CW!D:E,2,FALSE)</f>
        <v>Q1'16</v>
      </c>
    </row>
    <row r="6603" spans="1:13" ht="15" customHeight="1">
      <c r="A6603" s="2" t="s">
        <v>4503</v>
      </c>
      <c r="B6603" s="1" t="s">
        <v>3733</v>
      </c>
      <c r="C6603" s="1" t="s">
        <v>84</v>
      </c>
      <c r="D6603" s="1" t="s">
        <v>100</v>
      </c>
      <c r="E6603" s="1" t="s">
        <v>3532</v>
      </c>
      <c r="F6603" s="45" t="s">
        <v>158</v>
      </c>
      <c r="G6603" s="1">
        <v>4</v>
      </c>
      <c r="H6603" s="1" t="s">
        <v>107</v>
      </c>
      <c r="I6603" s="1" t="s">
        <v>159</v>
      </c>
      <c r="K6603" s="1" t="str">
        <f>VLOOKUP(L6603,CW!C:D,2,FALSE)</f>
        <v>Jun'16</v>
      </c>
      <c r="L6603" s="1" t="str">
        <f t="shared" si="105"/>
        <v>24'16</v>
      </c>
      <c r="M6603" s="1" t="str">
        <f>VLOOKUP(K6603,CW!D:E,2,FALSE)</f>
        <v>Q1'16</v>
      </c>
    </row>
    <row r="6604" spans="1:13" ht="15" customHeight="1">
      <c r="A6604" s="2" t="s">
        <v>4503</v>
      </c>
      <c r="B6604" s="1" t="s">
        <v>3743</v>
      </c>
      <c r="C6604" s="1" t="s">
        <v>86</v>
      </c>
      <c r="D6604" s="1" t="s">
        <v>100</v>
      </c>
      <c r="E6604" s="1" t="s">
        <v>3532</v>
      </c>
      <c r="F6604" s="45" t="s">
        <v>158</v>
      </c>
      <c r="G6604" s="1">
        <v>6</v>
      </c>
      <c r="H6604" s="1" t="s">
        <v>107</v>
      </c>
      <c r="I6604" s="1" t="s">
        <v>159</v>
      </c>
      <c r="K6604" s="1" t="str">
        <f>VLOOKUP(L6604,CW!C:D,2,FALSE)</f>
        <v>Jun'16</v>
      </c>
      <c r="L6604" s="1" t="str">
        <f t="shared" si="105"/>
        <v>24'16</v>
      </c>
      <c r="M6604" s="1" t="str">
        <f>VLOOKUP(K6604,CW!D:E,2,FALSE)</f>
        <v>Q1'16</v>
      </c>
    </row>
    <row r="6605" spans="1:13" ht="30" customHeight="1">
      <c r="A6605" s="2" t="s">
        <v>4503</v>
      </c>
      <c r="B6605" s="1" t="s">
        <v>3757</v>
      </c>
      <c r="C6605" s="1" t="s">
        <v>86</v>
      </c>
      <c r="D6605" s="1" t="s">
        <v>100</v>
      </c>
      <c r="E6605" s="1" t="s">
        <v>3532</v>
      </c>
      <c r="F6605" s="98" t="s">
        <v>161</v>
      </c>
      <c r="G6605" s="1">
        <v>1</v>
      </c>
      <c r="H6605" s="1" t="s">
        <v>107</v>
      </c>
      <c r="I6605" s="1" t="s">
        <v>159</v>
      </c>
      <c r="K6605" s="1" t="str">
        <f>VLOOKUP(L6605,CW!C:D,2,FALSE)</f>
        <v>Jun'16</v>
      </c>
      <c r="L6605" s="1" t="str">
        <f t="shared" si="105"/>
        <v>24'16</v>
      </c>
      <c r="M6605" s="1" t="str">
        <f>VLOOKUP(K6605,CW!D:E,2,FALSE)</f>
        <v>Q1'16</v>
      </c>
    </row>
    <row r="6606" spans="1:13" ht="15" customHeight="1">
      <c r="A6606" s="2" t="s">
        <v>4503</v>
      </c>
      <c r="B6606" s="1" t="s">
        <v>3757</v>
      </c>
      <c r="C6606" s="1" t="s">
        <v>86</v>
      </c>
      <c r="D6606" s="1" t="s">
        <v>100</v>
      </c>
      <c r="E6606" s="1" t="s">
        <v>3532</v>
      </c>
      <c r="F6606" s="45" t="s">
        <v>158</v>
      </c>
      <c r="G6606" s="1">
        <v>1</v>
      </c>
      <c r="H6606" s="1" t="s">
        <v>107</v>
      </c>
      <c r="I6606" s="1" t="s">
        <v>159</v>
      </c>
      <c r="K6606" s="1" t="str">
        <f>VLOOKUP(L6606,CW!C:D,2,FALSE)</f>
        <v>Jun'16</v>
      </c>
      <c r="L6606" s="1" t="str">
        <f t="shared" si="105"/>
        <v>24'16</v>
      </c>
      <c r="M6606" s="1" t="str">
        <f>VLOOKUP(K6606,CW!D:E,2,FALSE)</f>
        <v>Q1'16</v>
      </c>
    </row>
    <row r="6607" spans="1:13" ht="15" customHeight="1">
      <c r="A6607" s="2" t="s">
        <v>4503</v>
      </c>
      <c r="B6607" s="1" t="s">
        <v>3757</v>
      </c>
      <c r="C6607" s="1" t="s">
        <v>86</v>
      </c>
      <c r="D6607" s="1" t="s">
        <v>100</v>
      </c>
      <c r="E6607" s="1" t="s">
        <v>3532</v>
      </c>
      <c r="F6607" s="45" t="s">
        <v>691</v>
      </c>
      <c r="G6607" s="1">
        <v>1</v>
      </c>
      <c r="H6607" s="1" t="s">
        <v>107</v>
      </c>
      <c r="I6607" s="1" t="s">
        <v>159</v>
      </c>
      <c r="K6607" s="1" t="str">
        <f>VLOOKUP(L6607,CW!C:D,2,FALSE)</f>
        <v>Jun'16</v>
      </c>
      <c r="L6607" s="1" t="str">
        <f t="shared" si="105"/>
        <v>24'16</v>
      </c>
      <c r="M6607" s="1" t="str">
        <f>VLOOKUP(K6607,CW!D:E,2,FALSE)</f>
        <v>Q1'16</v>
      </c>
    </row>
    <row r="6608" spans="1:13" ht="30" customHeight="1">
      <c r="A6608" s="2" t="s">
        <v>4503</v>
      </c>
      <c r="B6608" s="1" t="s">
        <v>3752</v>
      </c>
      <c r="C6608" s="1" t="s">
        <v>2242</v>
      </c>
      <c r="D6608" s="1" t="s">
        <v>100</v>
      </c>
      <c r="E6608" s="1" t="s">
        <v>3532</v>
      </c>
      <c r="F6608" s="98" t="s">
        <v>160</v>
      </c>
      <c r="G6608" s="1">
        <v>4</v>
      </c>
      <c r="H6608" s="1" t="s">
        <v>107</v>
      </c>
      <c r="I6608" s="1" t="s">
        <v>159</v>
      </c>
      <c r="K6608" s="1" t="str">
        <f>VLOOKUP(L6608,CW!C:D,2,FALSE)</f>
        <v>Jun'16</v>
      </c>
      <c r="L6608" s="1" t="str">
        <f t="shared" si="105"/>
        <v>24'16</v>
      </c>
      <c r="M6608" s="1" t="str">
        <f>VLOOKUP(K6608,CW!D:E,2,FALSE)</f>
        <v>Q1'16</v>
      </c>
    </row>
    <row r="6609" spans="1:13" ht="30" customHeight="1">
      <c r="A6609" s="2" t="s">
        <v>4505</v>
      </c>
      <c r="B6609" s="1" t="s">
        <v>3767</v>
      </c>
      <c r="C6609" s="1" t="s">
        <v>86</v>
      </c>
      <c r="D6609" s="1" t="s">
        <v>105</v>
      </c>
      <c r="E6609" s="1" t="s">
        <v>3532</v>
      </c>
      <c r="F6609" s="98" t="s">
        <v>161</v>
      </c>
      <c r="G6609" s="1">
        <v>1</v>
      </c>
      <c r="H6609" s="1" t="s">
        <v>107</v>
      </c>
      <c r="I6609" s="1" t="s">
        <v>159</v>
      </c>
      <c r="K6609" s="1" t="str">
        <f>VLOOKUP(L6609,CW!C:D,2,FALSE)</f>
        <v>Jun'16</v>
      </c>
      <c r="L6609" s="1" t="str">
        <f t="shared" si="105"/>
        <v>25'16</v>
      </c>
      <c r="M6609" s="1" t="str">
        <f>VLOOKUP(K6609,CW!D:E,2,FALSE)</f>
        <v>Q1'16</v>
      </c>
    </row>
    <row r="6610" spans="1:13" ht="15" customHeight="1">
      <c r="A6610" s="2" t="s">
        <v>4505</v>
      </c>
      <c r="B6610" s="1" t="s">
        <v>3767</v>
      </c>
      <c r="C6610" s="1" t="s">
        <v>86</v>
      </c>
      <c r="D6610" s="1" t="s">
        <v>105</v>
      </c>
      <c r="E6610" s="1" t="s">
        <v>3532</v>
      </c>
      <c r="F6610" s="45" t="s">
        <v>158</v>
      </c>
      <c r="G6610" s="1">
        <v>3</v>
      </c>
      <c r="H6610" s="1" t="s">
        <v>107</v>
      </c>
      <c r="I6610" s="1" t="s">
        <v>159</v>
      </c>
      <c r="K6610" s="1" t="str">
        <f>VLOOKUP(L6610,CW!C:D,2,FALSE)</f>
        <v>Jun'16</v>
      </c>
      <c r="L6610" s="1" t="str">
        <f t="shared" si="105"/>
        <v>25'16</v>
      </c>
      <c r="M6610" s="1" t="str">
        <f>VLOOKUP(K6610,CW!D:E,2,FALSE)</f>
        <v>Q1'16</v>
      </c>
    </row>
    <row r="6611" spans="1:13" ht="15" customHeight="1">
      <c r="A6611" s="2" t="s">
        <v>4505</v>
      </c>
      <c r="B6611" s="1" t="s">
        <v>3767</v>
      </c>
      <c r="C6611" s="1" t="s">
        <v>86</v>
      </c>
      <c r="D6611" s="1" t="s">
        <v>105</v>
      </c>
      <c r="E6611" s="1" t="s">
        <v>3532</v>
      </c>
      <c r="F6611" s="98" t="s">
        <v>4584</v>
      </c>
      <c r="G6611" s="1">
        <v>2</v>
      </c>
      <c r="H6611" s="1" t="s">
        <v>107</v>
      </c>
      <c r="I6611" s="1" t="s">
        <v>159</v>
      </c>
      <c r="K6611" s="1" t="str">
        <f>VLOOKUP(L6611,CW!C:D,2,FALSE)</f>
        <v>Jun'16</v>
      </c>
      <c r="L6611" s="1" t="str">
        <f t="shared" si="105"/>
        <v>25'16</v>
      </c>
      <c r="M6611" s="1" t="str">
        <f>VLOOKUP(K6611,CW!D:E,2,FALSE)</f>
        <v>Q1'16</v>
      </c>
    </row>
    <row r="6612" spans="1:13" ht="15" customHeight="1">
      <c r="A6612" s="2" t="s">
        <v>4505</v>
      </c>
      <c r="B6612" s="1" t="s">
        <v>3765</v>
      </c>
      <c r="C6612" s="1" t="s">
        <v>86</v>
      </c>
      <c r="D6612" s="1" t="s">
        <v>105</v>
      </c>
      <c r="E6612" s="1" t="s">
        <v>3532</v>
      </c>
      <c r="F6612" s="45" t="s">
        <v>158</v>
      </c>
      <c r="G6612" s="1">
        <v>2</v>
      </c>
      <c r="H6612" s="1" t="s">
        <v>107</v>
      </c>
      <c r="I6612" s="1" t="s">
        <v>159</v>
      </c>
      <c r="K6612" s="1" t="str">
        <f>VLOOKUP(L6612,CW!C:D,2,FALSE)</f>
        <v>Jun'16</v>
      </c>
      <c r="L6612" s="1" t="str">
        <f t="shared" si="105"/>
        <v>25'16</v>
      </c>
      <c r="M6612" s="1" t="str">
        <f>VLOOKUP(K6612,CW!D:E,2,FALSE)</f>
        <v>Q1'16</v>
      </c>
    </row>
    <row r="6613" spans="1:13" ht="15" customHeight="1">
      <c r="A6613" s="2" t="s">
        <v>4505</v>
      </c>
      <c r="B6613" s="1" t="s">
        <v>3761</v>
      </c>
      <c r="C6613" s="1" t="s">
        <v>86</v>
      </c>
      <c r="D6613" s="1" t="s">
        <v>105</v>
      </c>
      <c r="E6613" s="1" t="s">
        <v>3532</v>
      </c>
      <c r="F6613" s="98" t="s">
        <v>4584</v>
      </c>
      <c r="G6613" s="1">
        <v>2</v>
      </c>
      <c r="H6613" s="1" t="s">
        <v>107</v>
      </c>
      <c r="I6613" s="1" t="s">
        <v>159</v>
      </c>
      <c r="K6613" s="1" t="str">
        <f>VLOOKUP(L6613,CW!C:D,2,FALSE)</f>
        <v>Jun'16</v>
      </c>
      <c r="L6613" s="1" t="str">
        <f t="shared" si="105"/>
        <v>25'16</v>
      </c>
      <c r="M6613" s="1" t="str">
        <f>VLOOKUP(K6613,CW!D:E,2,FALSE)</f>
        <v>Q1'16</v>
      </c>
    </row>
    <row r="6614" spans="1:13" ht="15" customHeight="1">
      <c r="A6614" s="2" t="s">
        <v>4505</v>
      </c>
      <c r="B6614" s="1" t="s">
        <v>3760</v>
      </c>
      <c r="C6614" s="1" t="s">
        <v>86</v>
      </c>
      <c r="D6614" s="1" t="s">
        <v>105</v>
      </c>
      <c r="E6614" s="1" t="s">
        <v>3532</v>
      </c>
      <c r="F6614" s="45" t="s">
        <v>158</v>
      </c>
      <c r="G6614" s="1">
        <v>1</v>
      </c>
      <c r="H6614" s="1" t="s">
        <v>107</v>
      </c>
      <c r="I6614" s="1" t="s">
        <v>159</v>
      </c>
      <c r="K6614" s="1" t="str">
        <f>VLOOKUP(L6614,CW!C:D,2,FALSE)</f>
        <v>Jun'16</v>
      </c>
      <c r="L6614" s="1" t="str">
        <f t="shared" si="105"/>
        <v>25'16</v>
      </c>
      <c r="M6614" s="1" t="str">
        <f>VLOOKUP(K6614,CW!D:E,2,FALSE)</f>
        <v>Q1'16</v>
      </c>
    </row>
    <row r="6615" spans="1:13" ht="15" customHeight="1">
      <c r="A6615" s="2" t="s">
        <v>4505</v>
      </c>
      <c r="B6615" s="1" t="s">
        <v>3766</v>
      </c>
      <c r="C6615" s="1" t="s">
        <v>86</v>
      </c>
      <c r="D6615" s="1" t="s">
        <v>105</v>
      </c>
      <c r="E6615" s="1" t="s">
        <v>3532</v>
      </c>
      <c r="F6615" s="45" t="s">
        <v>158</v>
      </c>
      <c r="G6615" s="1">
        <v>1</v>
      </c>
      <c r="H6615" s="1" t="s">
        <v>107</v>
      </c>
      <c r="I6615" s="1" t="s">
        <v>159</v>
      </c>
      <c r="K6615" s="1" t="str">
        <f>VLOOKUP(L6615,CW!C:D,2,FALSE)</f>
        <v>Jun'16</v>
      </c>
      <c r="L6615" s="1" t="str">
        <f t="shared" si="105"/>
        <v>25'16</v>
      </c>
      <c r="M6615" s="1" t="str">
        <f>VLOOKUP(K6615,CW!D:E,2,FALSE)</f>
        <v>Q1'16</v>
      </c>
    </row>
    <row r="6616" spans="1:13" ht="15" customHeight="1">
      <c r="A6616" s="2" t="s">
        <v>4505</v>
      </c>
      <c r="B6616" s="1" t="s">
        <v>3758</v>
      </c>
      <c r="C6616" s="1" t="s">
        <v>3118</v>
      </c>
      <c r="D6616" s="1" t="s">
        <v>105</v>
      </c>
      <c r="E6616" s="1" t="s">
        <v>3532</v>
      </c>
      <c r="F6616" s="45" t="s">
        <v>158</v>
      </c>
      <c r="G6616" s="1">
        <v>6</v>
      </c>
      <c r="H6616" s="1" t="s">
        <v>107</v>
      </c>
      <c r="I6616" s="1" t="s">
        <v>159</v>
      </c>
      <c r="K6616" s="1" t="str">
        <f>VLOOKUP(L6616,CW!C:D,2,FALSE)</f>
        <v>Jun'16</v>
      </c>
      <c r="L6616" s="1" t="str">
        <f t="shared" si="105"/>
        <v>25'16</v>
      </c>
      <c r="M6616" s="1" t="str">
        <f>VLOOKUP(K6616,CW!D:E,2,FALSE)</f>
        <v>Q1'16</v>
      </c>
    </row>
    <row r="6617" spans="1:13" ht="30" customHeight="1">
      <c r="A6617" s="2" t="s">
        <v>4505</v>
      </c>
      <c r="B6617" s="1" t="s">
        <v>4506</v>
      </c>
      <c r="C6617" s="1" t="s">
        <v>1709</v>
      </c>
      <c r="D6617" s="1" t="s">
        <v>105</v>
      </c>
      <c r="E6617" s="1" t="s">
        <v>3532</v>
      </c>
      <c r="F6617" s="98" t="s">
        <v>161</v>
      </c>
      <c r="G6617" s="1">
        <v>1</v>
      </c>
      <c r="H6617" s="1" t="s">
        <v>107</v>
      </c>
      <c r="I6617" s="1" t="s">
        <v>159</v>
      </c>
      <c r="K6617" s="1" t="str">
        <f>VLOOKUP(L6617,CW!C:D,2,FALSE)</f>
        <v>Jun'16</v>
      </c>
      <c r="L6617" s="1" t="str">
        <f t="shared" si="105"/>
        <v>25'16</v>
      </c>
      <c r="M6617" s="1" t="str">
        <f>VLOOKUP(K6617,CW!D:E,2,FALSE)</f>
        <v>Q1'16</v>
      </c>
    </row>
    <row r="6618" spans="1:13" ht="15" customHeight="1">
      <c r="A6618" s="2" t="s">
        <v>4505</v>
      </c>
      <c r="B6618" s="1" t="s">
        <v>4507</v>
      </c>
      <c r="C6618" s="1" t="s">
        <v>2795</v>
      </c>
      <c r="D6618" s="1" t="s">
        <v>105</v>
      </c>
      <c r="E6618" s="1" t="s">
        <v>3532</v>
      </c>
      <c r="F6618" s="45" t="s">
        <v>5</v>
      </c>
      <c r="G6618" s="1">
        <v>1</v>
      </c>
      <c r="H6618" s="1" t="s">
        <v>107</v>
      </c>
      <c r="I6618" s="1" t="s">
        <v>159</v>
      </c>
      <c r="K6618" s="1" t="str">
        <f>VLOOKUP(L6618,CW!C:D,2,FALSE)</f>
        <v>Jun'16</v>
      </c>
      <c r="L6618" s="1" t="str">
        <f t="shared" si="105"/>
        <v>25'16</v>
      </c>
      <c r="M6618" s="1" t="str">
        <f>VLOOKUP(K6618,CW!D:E,2,FALSE)</f>
        <v>Q1'16</v>
      </c>
    </row>
    <row r="6619" spans="1:13" ht="15" customHeight="1">
      <c r="A6619" s="2" t="s">
        <v>4505</v>
      </c>
      <c r="B6619" s="1" t="s">
        <v>3764</v>
      </c>
      <c r="C6619" s="1" t="s">
        <v>86</v>
      </c>
      <c r="D6619" s="1" t="s">
        <v>105</v>
      </c>
      <c r="E6619" s="1" t="s">
        <v>3532</v>
      </c>
      <c r="F6619" s="45" t="s">
        <v>158</v>
      </c>
      <c r="G6619" s="1">
        <v>4</v>
      </c>
      <c r="H6619" s="1" t="s">
        <v>107</v>
      </c>
      <c r="I6619" s="1" t="s">
        <v>159</v>
      </c>
      <c r="K6619" s="1" t="str">
        <f>VLOOKUP(L6619,CW!C:D,2,FALSE)</f>
        <v>Jun'16</v>
      </c>
      <c r="L6619" s="1" t="str">
        <f t="shared" si="105"/>
        <v>25'16</v>
      </c>
      <c r="M6619" s="1" t="str">
        <f>VLOOKUP(K6619,CW!D:E,2,FALSE)</f>
        <v>Q1'16</v>
      </c>
    </row>
    <row r="6620" spans="1:13" ht="15" customHeight="1">
      <c r="A6620" s="2" t="s">
        <v>4505</v>
      </c>
      <c r="B6620" s="1" t="s">
        <v>3769</v>
      </c>
      <c r="C6620" s="1" t="s">
        <v>86</v>
      </c>
      <c r="D6620" s="1" t="s">
        <v>105</v>
      </c>
      <c r="E6620" s="1" t="s">
        <v>3532</v>
      </c>
      <c r="F6620" s="45" t="s">
        <v>158</v>
      </c>
      <c r="G6620" s="1">
        <v>2</v>
      </c>
      <c r="H6620" s="1" t="s">
        <v>107</v>
      </c>
      <c r="I6620" s="1" t="s">
        <v>159</v>
      </c>
      <c r="K6620" s="1" t="str">
        <f>VLOOKUP(L6620,CW!C:D,2,FALSE)</f>
        <v>Jun'16</v>
      </c>
      <c r="L6620" s="1" t="str">
        <f t="shared" si="105"/>
        <v>25'16</v>
      </c>
      <c r="M6620" s="1" t="str">
        <f>VLOOKUP(K6620,CW!D:E,2,FALSE)</f>
        <v>Q1'16</v>
      </c>
    </row>
    <row r="6621" spans="1:13" ht="30" customHeight="1">
      <c r="A6621" s="2" t="s">
        <v>4505</v>
      </c>
      <c r="B6621" s="1" t="s">
        <v>3762</v>
      </c>
      <c r="C6621" s="1" t="s">
        <v>86</v>
      </c>
      <c r="D6621" s="1" t="s">
        <v>105</v>
      </c>
      <c r="E6621" s="1" t="s">
        <v>3532</v>
      </c>
      <c r="F6621" s="98" t="s">
        <v>160</v>
      </c>
      <c r="G6621" s="1">
        <v>1</v>
      </c>
      <c r="H6621" s="1" t="s">
        <v>107</v>
      </c>
      <c r="I6621" s="1" t="s">
        <v>159</v>
      </c>
      <c r="K6621" s="1" t="str">
        <f>VLOOKUP(L6621,CW!C:D,2,FALSE)</f>
        <v>Jun'16</v>
      </c>
      <c r="L6621" s="1" t="str">
        <f t="shared" si="105"/>
        <v>25'16</v>
      </c>
      <c r="M6621" s="1" t="str">
        <f>VLOOKUP(K6621,CW!D:E,2,FALSE)</f>
        <v>Q1'16</v>
      </c>
    </row>
    <row r="6622" spans="1:13" ht="15" customHeight="1">
      <c r="A6622" s="2" t="s">
        <v>4505</v>
      </c>
      <c r="B6622" s="1" t="s">
        <v>3762</v>
      </c>
      <c r="C6622" s="1" t="s">
        <v>86</v>
      </c>
      <c r="D6622" s="1" t="s">
        <v>105</v>
      </c>
      <c r="E6622" s="1" t="s">
        <v>3532</v>
      </c>
      <c r="F6622" s="45" t="s">
        <v>158</v>
      </c>
      <c r="G6622" s="1">
        <v>5</v>
      </c>
      <c r="H6622" s="1" t="s">
        <v>107</v>
      </c>
      <c r="I6622" s="1" t="s">
        <v>159</v>
      </c>
      <c r="K6622" s="1" t="str">
        <f>VLOOKUP(L6622,CW!C:D,2,FALSE)</f>
        <v>Jun'16</v>
      </c>
      <c r="L6622" s="1" t="str">
        <f t="shared" si="105"/>
        <v>25'16</v>
      </c>
      <c r="M6622" s="1" t="str">
        <f>VLOOKUP(K6622,CW!D:E,2,FALSE)</f>
        <v>Q1'16</v>
      </c>
    </row>
    <row r="6623" spans="1:13" ht="15" customHeight="1">
      <c r="A6623" s="2" t="s">
        <v>4505</v>
      </c>
      <c r="B6623" s="1" t="s">
        <v>3768</v>
      </c>
      <c r="C6623" s="1" t="s">
        <v>86</v>
      </c>
      <c r="D6623" s="1" t="s">
        <v>105</v>
      </c>
      <c r="E6623" s="1" t="s">
        <v>3532</v>
      </c>
      <c r="F6623" s="45" t="s">
        <v>158</v>
      </c>
      <c r="G6623" s="1">
        <v>1</v>
      </c>
      <c r="H6623" s="1" t="s">
        <v>107</v>
      </c>
      <c r="I6623" s="1" t="s">
        <v>159</v>
      </c>
      <c r="K6623" s="1" t="str">
        <f>VLOOKUP(L6623,CW!C:D,2,FALSE)</f>
        <v>Jun'16</v>
      </c>
      <c r="L6623" s="1" t="str">
        <f t="shared" si="105"/>
        <v>25'16</v>
      </c>
      <c r="M6623" s="1" t="str">
        <f>VLOOKUP(K6623,CW!D:E,2,FALSE)</f>
        <v>Q1'16</v>
      </c>
    </row>
    <row r="6624" spans="1:13" ht="30" customHeight="1">
      <c r="A6624" s="2" t="s">
        <v>4505</v>
      </c>
      <c r="B6624" s="1" t="s">
        <v>3776</v>
      </c>
      <c r="C6624" s="1" t="s">
        <v>86</v>
      </c>
      <c r="D6624" s="1" t="s">
        <v>100</v>
      </c>
      <c r="E6624" s="1" t="s">
        <v>3532</v>
      </c>
      <c r="F6624" s="98" t="s">
        <v>160</v>
      </c>
      <c r="G6624" s="1">
        <v>1</v>
      </c>
      <c r="H6624" s="1" t="s">
        <v>107</v>
      </c>
      <c r="I6624" s="1" t="s">
        <v>159</v>
      </c>
      <c r="K6624" s="1" t="str">
        <f>VLOOKUP(L6624,CW!C:D,2,FALSE)</f>
        <v>Jun'16</v>
      </c>
      <c r="L6624" s="1" t="str">
        <f t="shared" si="105"/>
        <v>25'16</v>
      </c>
      <c r="M6624" s="1" t="str">
        <f>VLOOKUP(K6624,CW!D:E,2,FALSE)</f>
        <v>Q1'16</v>
      </c>
    </row>
    <row r="6625" spans="1:13" ht="15" customHeight="1">
      <c r="A6625" s="2" t="s">
        <v>4505</v>
      </c>
      <c r="B6625" s="1" t="s">
        <v>3776</v>
      </c>
      <c r="C6625" s="1" t="s">
        <v>86</v>
      </c>
      <c r="D6625" s="1" t="s">
        <v>100</v>
      </c>
      <c r="E6625" s="1" t="s">
        <v>3532</v>
      </c>
      <c r="F6625" s="45" t="s">
        <v>158</v>
      </c>
      <c r="G6625" s="1">
        <v>6</v>
      </c>
      <c r="H6625" s="1" t="s">
        <v>107</v>
      </c>
      <c r="I6625" s="1" t="s">
        <v>159</v>
      </c>
      <c r="K6625" s="1" t="str">
        <f>VLOOKUP(L6625,CW!C:D,2,FALSE)</f>
        <v>Jun'16</v>
      </c>
      <c r="L6625" s="1" t="str">
        <f t="shared" si="105"/>
        <v>25'16</v>
      </c>
      <c r="M6625" s="1" t="str">
        <f>VLOOKUP(K6625,CW!D:E,2,FALSE)</f>
        <v>Q1'16</v>
      </c>
    </row>
    <row r="6626" spans="1:13" ht="15" customHeight="1">
      <c r="A6626" s="2" t="s">
        <v>4505</v>
      </c>
      <c r="B6626" s="1" t="s">
        <v>3773</v>
      </c>
      <c r="C6626" s="1" t="s">
        <v>86</v>
      </c>
      <c r="D6626" s="1" t="s">
        <v>100</v>
      </c>
      <c r="E6626" s="1" t="s">
        <v>3532</v>
      </c>
      <c r="F6626" s="45" t="s">
        <v>158</v>
      </c>
      <c r="G6626" s="1">
        <v>3</v>
      </c>
      <c r="H6626" s="1" t="s">
        <v>107</v>
      </c>
      <c r="I6626" s="1" t="s">
        <v>159</v>
      </c>
      <c r="K6626" s="1" t="str">
        <f>VLOOKUP(L6626,CW!C:D,2,FALSE)</f>
        <v>Jun'16</v>
      </c>
      <c r="L6626" s="1" t="str">
        <f t="shared" si="105"/>
        <v>25'16</v>
      </c>
      <c r="M6626" s="1" t="str">
        <f>VLOOKUP(K6626,CW!D:E,2,FALSE)</f>
        <v>Q1'16</v>
      </c>
    </row>
    <row r="6627" spans="1:13" ht="15" customHeight="1">
      <c r="A6627" s="2" t="s">
        <v>4505</v>
      </c>
      <c r="B6627" s="1" t="s">
        <v>3775</v>
      </c>
      <c r="C6627" s="1" t="s">
        <v>86</v>
      </c>
      <c r="D6627" s="1" t="s">
        <v>100</v>
      </c>
      <c r="E6627" s="1" t="s">
        <v>3532</v>
      </c>
      <c r="F6627" s="45" t="s">
        <v>158</v>
      </c>
      <c r="G6627" s="1">
        <v>4</v>
      </c>
      <c r="H6627" s="1" t="s">
        <v>107</v>
      </c>
      <c r="I6627" s="1" t="s">
        <v>159</v>
      </c>
      <c r="K6627" s="1" t="str">
        <f>VLOOKUP(L6627,CW!C:D,2,FALSE)</f>
        <v>Jun'16</v>
      </c>
      <c r="L6627" s="1" t="str">
        <f t="shared" si="105"/>
        <v>25'16</v>
      </c>
      <c r="M6627" s="1" t="str">
        <f>VLOOKUP(K6627,CW!D:E,2,FALSE)</f>
        <v>Q1'16</v>
      </c>
    </row>
    <row r="6628" spans="1:13" ht="15" customHeight="1">
      <c r="A6628" s="2" t="s">
        <v>4505</v>
      </c>
      <c r="B6628" s="1" t="s">
        <v>3772</v>
      </c>
      <c r="C6628" s="1" t="s">
        <v>86</v>
      </c>
      <c r="D6628" s="1" t="s">
        <v>100</v>
      </c>
      <c r="E6628" s="1" t="s">
        <v>3532</v>
      </c>
      <c r="F6628" s="45" t="s">
        <v>158</v>
      </c>
      <c r="G6628" s="1">
        <v>1</v>
      </c>
      <c r="H6628" s="1" t="s">
        <v>107</v>
      </c>
      <c r="I6628" s="1" t="s">
        <v>159</v>
      </c>
      <c r="K6628" s="1" t="str">
        <f>VLOOKUP(L6628,CW!C:D,2,FALSE)</f>
        <v>Jun'16</v>
      </c>
      <c r="L6628" s="1" t="str">
        <f t="shared" si="105"/>
        <v>25'16</v>
      </c>
      <c r="M6628" s="1" t="str">
        <f>VLOOKUP(K6628,CW!D:E,2,FALSE)</f>
        <v>Q1'16</v>
      </c>
    </row>
    <row r="6629" spans="1:13" ht="15" customHeight="1">
      <c r="A6629" s="2" t="s">
        <v>4505</v>
      </c>
      <c r="B6629" s="1" t="s">
        <v>3770</v>
      </c>
      <c r="C6629" s="1" t="s">
        <v>86</v>
      </c>
      <c r="D6629" s="1" t="s">
        <v>100</v>
      </c>
      <c r="E6629" s="1" t="s">
        <v>3532</v>
      </c>
      <c r="F6629" s="45" t="s">
        <v>158</v>
      </c>
      <c r="G6629" s="1">
        <v>2</v>
      </c>
      <c r="H6629" s="1" t="s">
        <v>107</v>
      </c>
      <c r="I6629" s="1" t="s">
        <v>159</v>
      </c>
      <c r="K6629" s="1" t="str">
        <f>VLOOKUP(L6629,CW!C:D,2,FALSE)</f>
        <v>Jun'16</v>
      </c>
      <c r="L6629" s="1" t="str">
        <f t="shared" si="105"/>
        <v>25'16</v>
      </c>
      <c r="M6629" s="1" t="str">
        <f>VLOOKUP(K6629,CW!D:E,2,FALSE)</f>
        <v>Q1'16</v>
      </c>
    </row>
    <row r="6630" spans="1:13" ht="15" customHeight="1">
      <c r="A6630" s="2" t="s">
        <v>4505</v>
      </c>
      <c r="B6630" s="1" t="s">
        <v>3780</v>
      </c>
      <c r="C6630" s="1" t="s">
        <v>86</v>
      </c>
      <c r="D6630" s="1" t="s">
        <v>100</v>
      </c>
      <c r="E6630" s="1" t="s">
        <v>3532</v>
      </c>
      <c r="F6630" s="45" t="s">
        <v>158</v>
      </c>
      <c r="G6630" s="1">
        <v>1</v>
      </c>
      <c r="H6630" s="1" t="s">
        <v>107</v>
      </c>
      <c r="I6630" s="1" t="s">
        <v>159</v>
      </c>
      <c r="K6630" s="1" t="str">
        <f>VLOOKUP(L6630,CW!C:D,2,FALSE)</f>
        <v>Jun'16</v>
      </c>
      <c r="L6630" s="1" t="str">
        <f t="shared" si="105"/>
        <v>25'16</v>
      </c>
      <c r="M6630" s="1" t="str">
        <f>VLOOKUP(K6630,CW!D:E,2,FALSE)</f>
        <v>Q1'16</v>
      </c>
    </row>
    <row r="6631" spans="1:13" ht="30" customHeight="1">
      <c r="A6631" s="2" t="s">
        <v>4505</v>
      </c>
      <c r="B6631" s="1" t="s">
        <v>3798</v>
      </c>
      <c r="C6631" s="1" t="s">
        <v>4508</v>
      </c>
      <c r="D6631" s="1" t="s">
        <v>100</v>
      </c>
      <c r="E6631" s="1" t="s">
        <v>3532</v>
      </c>
      <c r="F6631" s="98" t="s">
        <v>160</v>
      </c>
      <c r="G6631" s="1">
        <v>3</v>
      </c>
      <c r="H6631" s="1" t="s">
        <v>107</v>
      </c>
      <c r="I6631" s="1" t="s">
        <v>159</v>
      </c>
      <c r="K6631" s="1" t="str">
        <f>VLOOKUP(L6631,CW!C:D,2,FALSE)</f>
        <v>Jun'16</v>
      </c>
      <c r="L6631" s="1" t="str">
        <f t="shared" si="105"/>
        <v>25'16</v>
      </c>
      <c r="M6631" s="1" t="str">
        <f>VLOOKUP(K6631,CW!D:E,2,FALSE)</f>
        <v>Q1'16</v>
      </c>
    </row>
    <row r="6632" spans="1:13" ht="15" customHeight="1">
      <c r="A6632" s="2" t="s">
        <v>4505</v>
      </c>
      <c r="B6632" s="1" t="s">
        <v>3798</v>
      </c>
      <c r="C6632" s="1" t="s">
        <v>4508</v>
      </c>
      <c r="D6632" s="1" t="s">
        <v>100</v>
      </c>
      <c r="E6632" s="1" t="s">
        <v>3532</v>
      </c>
      <c r="F6632" s="45" t="s">
        <v>158</v>
      </c>
      <c r="G6632" s="1">
        <v>1</v>
      </c>
      <c r="H6632" s="1" t="s">
        <v>107</v>
      </c>
      <c r="I6632" s="1" t="s">
        <v>159</v>
      </c>
      <c r="K6632" s="1" t="str">
        <f>VLOOKUP(L6632,CW!C:D,2,FALSE)</f>
        <v>Jun'16</v>
      </c>
      <c r="L6632" s="1" t="str">
        <f t="shared" si="105"/>
        <v>25'16</v>
      </c>
      <c r="M6632" s="1" t="str">
        <f>VLOOKUP(K6632,CW!D:E,2,FALSE)</f>
        <v>Q1'16</v>
      </c>
    </row>
    <row r="6633" spans="1:13" ht="15" customHeight="1">
      <c r="A6633" s="2" t="s">
        <v>4505</v>
      </c>
      <c r="B6633" s="1" t="s">
        <v>3798</v>
      </c>
      <c r="C6633" s="1" t="s">
        <v>4508</v>
      </c>
      <c r="D6633" s="1" t="s">
        <v>100</v>
      </c>
      <c r="E6633" s="1" t="s">
        <v>3532</v>
      </c>
      <c r="F6633" s="98" t="s">
        <v>4584</v>
      </c>
      <c r="G6633" s="1">
        <v>4</v>
      </c>
      <c r="H6633" s="1" t="s">
        <v>107</v>
      </c>
      <c r="I6633" s="1" t="s">
        <v>159</v>
      </c>
      <c r="K6633" s="1" t="str">
        <f>VLOOKUP(L6633,CW!C:D,2,FALSE)</f>
        <v>Jun'16</v>
      </c>
      <c r="L6633" s="1" t="str">
        <f t="shared" si="105"/>
        <v>25'16</v>
      </c>
      <c r="M6633" s="1" t="str">
        <f>VLOOKUP(K6633,CW!D:E,2,FALSE)</f>
        <v>Q1'16</v>
      </c>
    </row>
    <row r="6634" spans="1:13" ht="15" customHeight="1">
      <c r="A6634" s="2" t="s">
        <v>4505</v>
      </c>
      <c r="B6634" s="1" t="s">
        <v>4509</v>
      </c>
      <c r="C6634" s="1" t="s">
        <v>2795</v>
      </c>
      <c r="D6634" s="1" t="s">
        <v>100</v>
      </c>
      <c r="E6634" s="1" t="s">
        <v>3532</v>
      </c>
      <c r="F6634" s="45" t="s">
        <v>8</v>
      </c>
      <c r="G6634" s="1">
        <v>5</v>
      </c>
      <c r="H6634" s="1" t="s">
        <v>107</v>
      </c>
      <c r="I6634" s="1" t="s">
        <v>159</v>
      </c>
      <c r="K6634" s="1" t="str">
        <f>VLOOKUP(L6634,CW!C:D,2,FALSE)</f>
        <v>Jun'16</v>
      </c>
      <c r="L6634" s="1" t="str">
        <f t="shared" si="105"/>
        <v>25'16</v>
      </c>
      <c r="M6634" s="1" t="str">
        <f>VLOOKUP(K6634,CW!D:E,2,FALSE)</f>
        <v>Q1'16</v>
      </c>
    </row>
    <row r="6635" spans="1:13" ht="15" customHeight="1">
      <c r="A6635" s="2" t="s">
        <v>4505</v>
      </c>
      <c r="B6635" s="1" t="s">
        <v>4510</v>
      </c>
      <c r="C6635" s="1" t="s">
        <v>2795</v>
      </c>
      <c r="D6635" s="1" t="s">
        <v>100</v>
      </c>
      <c r="E6635" s="1" t="s">
        <v>3532</v>
      </c>
      <c r="F6635" s="45" t="s">
        <v>8</v>
      </c>
      <c r="G6635" s="1">
        <v>1</v>
      </c>
      <c r="H6635" s="1" t="s">
        <v>107</v>
      </c>
      <c r="I6635" s="1" t="s">
        <v>159</v>
      </c>
      <c r="K6635" s="1" t="str">
        <f>VLOOKUP(L6635,CW!C:D,2,FALSE)</f>
        <v>Jun'16</v>
      </c>
      <c r="L6635" s="1" t="str">
        <f t="shared" si="105"/>
        <v>25'16</v>
      </c>
      <c r="M6635" s="1" t="str">
        <f>VLOOKUP(K6635,CW!D:E,2,FALSE)</f>
        <v>Q1'16</v>
      </c>
    </row>
    <row r="6636" spans="1:13" ht="15" customHeight="1">
      <c r="A6636" s="2" t="s">
        <v>4505</v>
      </c>
      <c r="B6636" s="1" t="s">
        <v>3790</v>
      </c>
      <c r="C6636" s="1" t="s">
        <v>86</v>
      </c>
      <c r="D6636" s="1" t="s">
        <v>100</v>
      </c>
      <c r="E6636" s="1" t="s">
        <v>3532</v>
      </c>
      <c r="F6636" s="45" t="s">
        <v>1435</v>
      </c>
      <c r="G6636" s="1">
        <v>8</v>
      </c>
      <c r="H6636" s="1" t="s">
        <v>107</v>
      </c>
      <c r="I6636" s="1" t="s">
        <v>159</v>
      </c>
      <c r="K6636" s="1" t="str">
        <f>VLOOKUP(L6636,CW!C:D,2,FALSE)</f>
        <v>Jun'16</v>
      </c>
      <c r="L6636" s="1" t="str">
        <f t="shared" si="105"/>
        <v>25'16</v>
      </c>
      <c r="M6636" s="1" t="str">
        <f>VLOOKUP(K6636,CW!D:E,2,FALSE)</f>
        <v>Q1'16</v>
      </c>
    </row>
    <row r="6637" spans="1:13" ht="15" customHeight="1">
      <c r="A6637" s="2" t="s">
        <v>4505</v>
      </c>
      <c r="B6637" s="1" t="s">
        <v>3790</v>
      </c>
      <c r="C6637" s="1" t="s">
        <v>86</v>
      </c>
      <c r="D6637" s="1" t="s">
        <v>100</v>
      </c>
      <c r="E6637" s="1" t="s">
        <v>3532</v>
      </c>
      <c r="F6637" s="45" t="s">
        <v>158</v>
      </c>
      <c r="G6637" s="1">
        <v>4</v>
      </c>
      <c r="H6637" s="1" t="s">
        <v>107</v>
      </c>
      <c r="I6637" s="1" t="s">
        <v>159</v>
      </c>
      <c r="K6637" s="1" t="str">
        <f>VLOOKUP(L6637,CW!C:D,2,FALSE)</f>
        <v>Jun'16</v>
      </c>
      <c r="L6637" s="1" t="str">
        <f t="shared" si="105"/>
        <v>25'16</v>
      </c>
      <c r="M6637" s="1" t="str">
        <f>VLOOKUP(K6637,CW!D:E,2,FALSE)</f>
        <v>Q1'16</v>
      </c>
    </row>
    <row r="6638" spans="1:13" ht="15" customHeight="1">
      <c r="A6638" s="2" t="s">
        <v>4505</v>
      </c>
      <c r="B6638" s="1" t="s">
        <v>3792</v>
      </c>
      <c r="C6638" s="1" t="s">
        <v>86</v>
      </c>
      <c r="D6638" s="1" t="s">
        <v>100</v>
      </c>
      <c r="E6638" s="1" t="s">
        <v>3532</v>
      </c>
      <c r="F6638" s="45" t="s">
        <v>158</v>
      </c>
      <c r="G6638" s="1">
        <v>3</v>
      </c>
      <c r="H6638" s="1" t="s">
        <v>107</v>
      </c>
      <c r="I6638" s="1" t="s">
        <v>159</v>
      </c>
      <c r="K6638" s="1" t="str">
        <f>VLOOKUP(L6638,CW!C:D,2,FALSE)</f>
        <v>Jun'16</v>
      </c>
      <c r="L6638" s="1" t="str">
        <f t="shared" si="105"/>
        <v>25'16</v>
      </c>
      <c r="M6638" s="1" t="str">
        <f>VLOOKUP(K6638,CW!D:E,2,FALSE)</f>
        <v>Q1'16</v>
      </c>
    </row>
    <row r="6639" spans="1:13" ht="30" customHeight="1">
      <c r="A6639" s="2" t="s">
        <v>4505</v>
      </c>
      <c r="B6639" s="1" t="s">
        <v>3781</v>
      </c>
      <c r="C6639" s="1" t="s">
        <v>86</v>
      </c>
      <c r="D6639" s="1" t="s">
        <v>100</v>
      </c>
      <c r="E6639" s="1" t="s">
        <v>3532</v>
      </c>
      <c r="F6639" s="98" t="s">
        <v>160</v>
      </c>
      <c r="G6639" s="1">
        <v>2</v>
      </c>
      <c r="H6639" s="1" t="s">
        <v>107</v>
      </c>
      <c r="I6639" s="1" t="s">
        <v>159</v>
      </c>
      <c r="K6639" s="1" t="str">
        <f>VLOOKUP(L6639,CW!C:D,2,FALSE)</f>
        <v>Jun'16</v>
      </c>
      <c r="L6639" s="1" t="str">
        <f t="shared" si="105"/>
        <v>25'16</v>
      </c>
      <c r="M6639" s="1" t="str">
        <f>VLOOKUP(K6639,CW!D:E,2,FALSE)</f>
        <v>Q1'16</v>
      </c>
    </row>
    <row r="6640" spans="1:13" ht="15" customHeight="1">
      <c r="A6640" s="2" t="s">
        <v>4505</v>
      </c>
      <c r="B6640" s="1" t="s">
        <v>3781</v>
      </c>
      <c r="C6640" s="1" t="s">
        <v>86</v>
      </c>
      <c r="D6640" s="1" t="s">
        <v>100</v>
      </c>
      <c r="E6640" s="1" t="s">
        <v>3532</v>
      </c>
      <c r="F6640" s="45" t="s">
        <v>158</v>
      </c>
      <c r="G6640" s="1">
        <v>2</v>
      </c>
      <c r="H6640" s="1" t="s">
        <v>107</v>
      </c>
      <c r="I6640" s="1" t="s">
        <v>159</v>
      </c>
      <c r="K6640" s="1" t="str">
        <f>VLOOKUP(L6640,CW!C:D,2,FALSE)</f>
        <v>Jun'16</v>
      </c>
      <c r="L6640" s="1" t="str">
        <f t="shared" si="105"/>
        <v>25'16</v>
      </c>
      <c r="M6640" s="1" t="str">
        <f>VLOOKUP(K6640,CW!D:E,2,FALSE)</f>
        <v>Q1'16</v>
      </c>
    </row>
    <row r="6641" spans="1:13" ht="30" customHeight="1">
      <c r="A6641" s="2" t="s">
        <v>4505</v>
      </c>
      <c r="B6641" s="1" t="s">
        <v>3791</v>
      </c>
      <c r="C6641" s="1" t="s">
        <v>86</v>
      </c>
      <c r="D6641" s="1" t="s">
        <v>100</v>
      </c>
      <c r="E6641" s="1" t="s">
        <v>3532</v>
      </c>
      <c r="F6641" s="98" t="s">
        <v>160</v>
      </c>
      <c r="G6641" s="1">
        <v>1</v>
      </c>
      <c r="H6641" s="1" t="s">
        <v>107</v>
      </c>
      <c r="I6641" s="1" t="s">
        <v>159</v>
      </c>
      <c r="K6641" s="1" t="str">
        <f>VLOOKUP(L6641,CW!C:D,2,FALSE)</f>
        <v>Jun'16</v>
      </c>
      <c r="L6641" s="1" t="str">
        <f t="shared" si="105"/>
        <v>25'16</v>
      </c>
      <c r="M6641" s="1" t="str">
        <f>VLOOKUP(K6641,CW!D:E,2,FALSE)</f>
        <v>Q1'16</v>
      </c>
    </row>
    <row r="6642" spans="1:13" ht="15" customHeight="1">
      <c r="A6642" s="2" t="s">
        <v>4505</v>
      </c>
      <c r="B6642" s="1" t="s">
        <v>3791</v>
      </c>
      <c r="C6642" s="1" t="s">
        <v>86</v>
      </c>
      <c r="D6642" s="1" t="s">
        <v>100</v>
      </c>
      <c r="E6642" s="1" t="s">
        <v>3532</v>
      </c>
      <c r="F6642" s="45" t="s">
        <v>158</v>
      </c>
      <c r="G6642" s="1">
        <v>5</v>
      </c>
      <c r="H6642" s="1" t="s">
        <v>107</v>
      </c>
      <c r="I6642" s="1" t="s">
        <v>159</v>
      </c>
      <c r="K6642" s="1" t="str">
        <f>VLOOKUP(L6642,CW!C:D,2,FALSE)</f>
        <v>Jun'16</v>
      </c>
      <c r="L6642" s="1" t="str">
        <f t="shared" si="105"/>
        <v>25'16</v>
      </c>
      <c r="M6642" s="1" t="str">
        <f>VLOOKUP(K6642,CW!D:E,2,FALSE)</f>
        <v>Q1'16</v>
      </c>
    </row>
    <row r="6643" spans="1:13" ht="15" customHeight="1">
      <c r="A6643" s="2" t="s">
        <v>4505</v>
      </c>
      <c r="B6643" s="1" t="s">
        <v>3793</v>
      </c>
      <c r="C6643" s="1" t="s">
        <v>86</v>
      </c>
      <c r="D6643" s="1" t="s">
        <v>100</v>
      </c>
      <c r="E6643" s="1" t="s">
        <v>3532</v>
      </c>
      <c r="F6643" s="45" t="s">
        <v>158</v>
      </c>
      <c r="G6643" s="1">
        <v>6</v>
      </c>
      <c r="H6643" s="1" t="s">
        <v>107</v>
      </c>
      <c r="I6643" s="1" t="s">
        <v>159</v>
      </c>
      <c r="K6643" s="1" t="str">
        <f>VLOOKUP(L6643,CW!C:D,2,FALSE)</f>
        <v>Jun'16</v>
      </c>
      <c r="L6643" s="1" t="str">
        <f t="shared" si="105"/>
        <v>25'16</v>
      </c>
      <c r="M6643" s="1" t="str">
        <f>VLOOKUP(K6643,CW!D:E,2,FALSE)</f>
        <v>Q1'16</v>
      </c>
    </row>
    <row r="6644" spans="1:13" ht="15" customHeight="1">
      <c r="A6644" s="2" t="s">
        <v>4505</v>
      </c>
      <c r="B6644" s="1" t="s">
        <v>3789</v>
      </c>
      <c r="C6644" s="1" t="s">
        <v>86</v>
      </c>
      <c r="D6644" s="1" t="s">
        <v>100</v>
      </c>
      <c r="E6644" s="1" t="s">
        <v>3532</v>
      </c>
      <c r="F6644" s="45" t="s">
        <v>158</v>
      </c>
      <c r="G6644" s="1">
        <v>2</v>
      </c>
      <c r="H6644" s="1" t="s">
        <v>107</v>
      </c>
      <c r="I6644" s="1" t="s">
        <v>159</v>
      </c>
      <c r="K6644" s="1" t="str">
        <f>VLOOKUP(L6644,CW!C:D,2,FALSE)</f>
        <v>Jun'16</v>
      </c>
      <c r="L6644" s="1" t="str">
        <f t="shared" si="105"/>
        <v>25'16</v>
      </c>
      <c r="M6644" s="1" t="str">
        <f>VLOOKUP(K6644,CW!D:E,2,FALSE)</f>
        <v>Q1'16</v>
      </c>
    </row>
    <row r="6645" spans="1:13" ht="30" customHeight="1">
      <c r="A6645" s="2" t="s">
        <v>4511</v>
      </c>
      <c r="B6645" s="1" t="s">
        <v>3784</v>
      </c>
      <c r="C6645" s="1" t="s">
        <v>86</v>
      </c>
      <c r="D6645" s="1" t="s">
        <v>105</v>
      </c>
      <c r="E6645" s="1" t="s">
        <v>3532</v>
      </c>
      <c r="F6645" s="98" t="s">
        <v>160</v>
      </c>
      <c r="G6645" s="1">
        <v>1</v>
      </c>
      <c r="H6645" s="1" t="s">
        <v>107</v>
      </c>
      <c r="I6645" s="1" t="s">
        <v>159</v>
      </c>
      <c r="K6645" s="1" t="str">
        <f>VLOOKUP(L6645,CW!C:D,2,FALSE)</f>
        <v>Jun'16</v>
      </c>
      <c r="L6645" s="1" t="str">
        <f t="shared" si="105"/>
        <v>25'16</v>
      </c>
      <c r="M6645" s="1" t="str">
        <f>VLOOKUP(K6645,CW!D:E,2,FALSE)</f>
        <v>Q1'16</v>
      </c>
    </row>
    <row r="6646" spans="1:13" ht="15" customHeight="1">
      <c r="A6646" s="2" t="s">
        <v>4511</v>
      </c>
      <c r="B6646" s="1" t="s">
        <v>3784</v>
      </c>
      <c r="C6646" s="1" t="s">
        <v>86</v>
      </c>
      <c r="D6646" s="1" t="s">
        <v>105</v>
      </c>
      <c r="E6646" s="1" t="s">
        <v>3532</v>
      </c>
      <c r="F6646" s="45" t="s">
        <v>158</v>
      </c>
      <c r="G6646" s="1">
        <v>1</v>
      </c>
      <c r="H6646" s="1" t="s">
        <v>107</v>
      </c>
      <c r="I6646" s="1" t="s">
        <v>159</v>
      </c>
      <c r="K6646" s="1" t="str">
        <f>VLOOKUP(L6646,CW!C:D,2,FALSE)</f>
        <v>Jun'16</v>
      </c>
      <c r="L6646" s="1" t="str">
        <f t="shared" si="105"/>
        <v>25'16</v>
      </c>
      <c r="M6646" s="1" t="str">
        <f>VLOOKUP(K6646,CW!D:E,2,FALSE)</f>
        <v>Q1'16</v>
      </c>
    </row>
    <row r="6647" spans="1:13" ht="30" customHeight="1">
      <c r="A6647" s="2" t="s">
        <v>4511</v>
      </c>
      <c r="B6647" s="1" t="s">
        <v>3811</v>
      </c>
      <c r="C6647" s="1" t="s">
        <v>86</v>
      </c>
      <c r="D6647" s="1" t="s">
        <v>105</v>
      </c>
      <c r="E6647" s="1" t="s">
        <v>3532</v>
      </c>
      <c r="F6647" s="98" t="s">
        <v>160</v>
      </c>
      <c r="G6647" s="1">
        <v>1</v>
      </c>
      <c r="H6647" s="1" t="s">
        <v>107</v>
      </c>
      <c r="I6647" s="1" t="s">
        <v>159</v>
      </c>
      <c r="K6647" s="1" t="str">
        <f>VLOOKUP(L6647,CW!C:D,2,FALSE)</f>
        <v>Jun'16</v>
      </c>
      <c r="L6647" s="1" t="str">
        <f t="shared" si="105"/>
        <v>25'16</v>
      </c>
      <c r="M6647" s="1" t="str">
        <f>VLOOKUP(K6647,CW!D:E,2,FALSE)</f>
        <v>Q1'16</v>
      </c>
    </row>
    <row r="6648" spans="1:13" ht="15" customHeight="1">
      <c r="A6648" s="2" t="s">
        <v>4511</v>
      </c>
      <c r="B6648" s="1" t="s">
        <v>3811</v>
      </c>
      <c r="C6648" s="1" t="s">
        <v>86</v>
      </c>
      <c r="D6648" s="1" t="s">
        <v>105</v>
      </c>
      <c r="E6648" s="1" t="s">
        <v>3532</v>
      </c>
      <c r="F6648" s="45" t="s">
        <v>158</v>
      </c>
      <c r="G6648" s="1">
        <v>4</v>
      </c>
      <c r="H6648" s="1" t="s">
        <v>107</v>
      </c>
      <c r="I6648" s="1" t="s">
        <v>159</v>
      </c>
      <c r="K6648" s="1" t="str">
        <f>VLOOKUP(L6648,CW!C:D,2,FALSE)</f>
        <v>Jun'16</v>
      </c>
      <c r="L6648" s="1" t="str">
        <f t="shared" si="105"/>
        <v>25'16</v>
      </c>
      <c r="M6648" s="1" t="str">
        <f>VLOOKUP(K6648,CW!D:E,2,FALSE)</f>
        <v>Q1'16</v>
      </c>
    </row>
    <row r="6649" spans="1:13" ht="15" customHeight="1">
      <c r="A6649" s="2" t="s">
        <v>4511</v>
      </c>
      <c r="B6649" s="1" t="s">
        <v>4512</v>
      </c>
      <c r="C6649" s="1" t="s">
        <v>86</v>
      </c>
      <c r="D6649" s="1" t="s">
        <v>105</v>
      </c>
      <c r="E6649" s="1" t="s">
        <v>3532</v>
      </c>
      <c r="F6649" s="45" t="s">
        <v>158</v>
      </c>
      <c r="G6649" s="1">
        <v>2</v>
      </c>
      <c r="H6649" s="1" t="s">
        <v>107</v>
      </c>
      <c r="I6649" s="1" t="s">
        <v>159</v>
      </c>
      <c r="K6649" s="1" t="str">
        <f>VLOOKUP(L6649,CW!C:D,2,FALSE)</f>
        <v>Jun'16</v>
      </c>
      <c r="L6649" s="1" t="str">
        <f t="shared" si="105"/>
        <v>25'16</v>
      </c>
      <c r="M6649" s="1" t="str">
        <f>VLOOKUP(K6649,CW!D:E,2,FALSE)</f>
        <v>Q1'16</v>
      </c>
    </row>
    <row r="6650" spans="1:13" ht="30" customHeight="1">
      <c r="A6650" s="2" t="s">
        <v>4511</v>
      </c>
      <c r="B6650" s="1" t="s">
        <v>3786</v>
      </c>
      <c r="C6650" s="1" t="s">
        <v>86</v>
      </c>
      <c r="D6650" s="1" t="s">
        <v>105</v>
      </c>
      <c r="E6650" s="1" t="s">
        <v>3532</v>
      </c>
      <c r="F6650" s="98" t="s">
        <v>160</v>
      </c>
      <c r="G6650" s="1">
        <v>1</v>
      </c>
      <c r="H6650" s="1" t="s">
        <v>107</v>
      </c>
      <c r="I6650" s="1" t="s">
        <v>159</v>
      </c>
      <c r="K6650" s="1" t="str">
        <f>VLOOKUP(L6650,CW!C:D,2,FALSE)</f>
        <v>Jun'16</v>
      </c>
      <c r="L6650" s="1" t="str">
        <f t="shared" si="105"/>
        <v>25'16</v>
      </c>
      <c r="M6650" s="1" t="str">
        <f>VLOOKUP(K6650,CW!D:E,2,FALSE)</f>
        <v>Q1'16</v>
      </c>
    </row>
    <row r="6651" spans="1:13" ht="15" customHeight="1">
      <c r="A6651" s="2" t="s">
        <v>4511</v>
      </c>
      <c r="B6651" s="1" t="s">
        <v>3786</v>
      </c>
      <c r="C6651" s="1" t="s">
        <v>86</v>
      </c>
      <c r="D6651" s="1" t="s">
        <v>105</v>
      </c>
      <c r="E6651" s="1" t="s">
        <v>3532</v>
      </c>
      <c r="F6651" s="45" t="s">
        <v>158</v>
      </c>
      <c r="G6651" s="1">
        <v>5</v>
      </c>
      <c r="H6651" s="1" t="s">
        <v>107</v>
      </c>
      <c r="I6651" s="1" t="s">
        <v>159</v>
      </c>
      <c r="K6651" s="1" t="str">
        <f>VLOOKUP(L6651,CW!C:D,2,FALSE)</f>
        <v>Jun'16</v>
      </c>
      <c r="L6651" s="1" t="str">
        <f t="shared" ref="L6651:L6714" si="106">CONCATENATE(WEEKNUM(A6651,21),"'",TEXT(A6651,"yy"))</f>
        <v>25'16</v>
      </c>
      <c r="M6651" s="1" t="str">
        <f>VLOOKUP(K6651,CW!D:E,2,FALSE)</f>
        <v>Q1'16</v>
      </c>
    </row>
    <row r="6652" spans="1:13" ht="30" customHeight="1">
      <c r="A6652" s="2" t="s">
        <v>4511</v>
      </c>
      <c r="B6652" s="1" t="s">
        <v>3802</v>
      </c>
      <c r="C6652" s="1" t="s">
        <v>86</v>
      </c>
      <c r="D6652" s="1" t="s">
        <v>105</v>
      </c>
      <c r="E6652" s="1" t="s">
        <v>3532</v>
      </c>
      <c r="F6652" s="98" t="s">
        <v>161</v>
      </c>
      <c r="G6652" s="1">
        <v>1</v>
      </c>
      <c r="H6652" s="1" t="s">
        <v>107</v>
      </c>
      <c r="I6652" s="1" t="s">
        <v>159</v>
      </c>
      <c r="K6652" s="1" t="str">
        <f>VLOOKUP(L6652,CW!C:D,2,FALSE)</f>
        <v>Jun'16</v>
      </c>
      <c r="L6652" s="1" t="str">
        <f t="shared" si="106"/>
        <v>25'16</v>
      </c>
      <c r="M6652" s="1" t="str">
        <f>VLOOKUP(K6652,CW!D:E,2,FALSE)</f>
        <v>Q1'16</v>
      </c>
    </row>
    <row r="6653" spans="1:13" ht="15" customHeight="1">
      <c r="A6653" s="2" t="s">
        <v>4511</v>
      </c>
      <c r="B6653" s="1" t="s">
        <v>3802</v>
      </c>
      <c r="C6653" s="1" t="s">
        <v>86</v>
      </c>
      <c r="D6653" s="1" t="s">
        <v>105</v>
      </c>
      <c r="E6653" s="1" t="s">
        <v>3532</v>
      </c>
      <c r="F6653" s="45" t="s">
        <v>158</v>
      </c>
      <c r="G6653" s="1">
        <v>1</v>
      </c>
      <c r="H6653" s="1" t="s">
        <v>107</v>
      </c>
      <c r="I6653" s="1" t="s">
        <v>159</v>
      </c>
      <c r="K6653" s="1" t="str">
        <f>VLOOKUP(L6653,CW!C:D,2,FALSE)</f>
        <v>Jun'16</v>
      </c>
      <c r="L6653" s="1" t="str">
        <f t="shared" si="106"/>
        <v>25'16</v>
      </c>
      <c r="M6653" s="1" t="str">
        <f>VLOOKUP(K6653,CW!D:E,2,FALSE)</f>
        <v>Q1'16</v>
      </c>
    </row>
    <row r="6654" spans="1:13" ht="15" customHeight="1">
      <c r="A6654" s="2" t="s">
        <v>4511</v>
      </c>
      <c r="B6654" s="1" t="s">
        <v>3782</v>
      </c>
      <c r="C6654" s="1" t="s">
        <v>86</v>
      </c>
      <c r="D6654" s="1" t="s">
        <v>105</v>
      </c>
      <c r="E6654" s="1" t="s">
        <v>3532</v>
      </c>
      <c r="F6654" s="45" t="s">
        <v>158</v>
      </c>
      <c r="G6654" s="1">
        <v>1</v>
      </c>
      <c r="H6654" s="1" t="s">
        <v>107</v>
      </c>
      <c r="I6654" s="1" t="s">
        <v>159</v>
      </c>
      <c r="K6654" s="1" t="str">
        <f>VLOOKUP(L6654,CW!C:D,2,FALSE)</f>
        <v>Jun'16</v>
      </c>
      <c r="L6654" s="1" t="str">
        <f t="shared" si="106"/>
        <v>25'16</v>
      </c>
      <c r="M6654" s="1" t="str">
        <f>VLOOKUP(K6654,CW!D:E,2,FALSE)</f>
        <v>Q1'16</v>
      </c>
    </row>
    <row r="6655" spans="1:13" ht="15" customHeight="1">
      <c r="A6655" s="2" t="s">
        <v>4511</v>
      </c>
      <c r="B6655" s="1" t="s">
        <v>3787</v>
      </c>
      <c r="C6655" s="1" t="s">
        <v>86</v>
      </c>
      <c r="D6655" s="1" t="s">
        <v>105</v>
      </c>
      <c r="E6655" s="1" t="s">
        <v>3532</v>
      </c>
      <c r="F6655" s="45" t="s">
        <v>158</v>
      </c>
      <c r="G6655" s="1">
        <v>3</v>
      </c>
      <c r="H6655" s="1" t="s">
        <v>107</v>
      </c>
      <c r="I6655" s="1" t="s">
        <v>159</v>
      </c>
      <c r="K6655" s="1" t="str">
        <f>VLOOKUP(L6655,CW!C:D,2,FALSE)</f>
        <v>Jun'16</v>
      </c>
      <c r="L6655" s="1" t="str">
        <f t="shared" si="106"/>
        <v>25'16</v>
      </c>
      <c r="M6655" s="1" t="str">
        <f>VLOOKUP(K6655,CW!D:E,2,FALSE)</f>
        <v>Q1'16</v>
      </c>
    </row>
    <row r="6656" spans="1:13" ht="30" customHeight="1">
      <c r="A6656" s="2" t="s">
        <v>4511</v>
      </c>
      <c r="B6656" s="1" t="s">
        <v>3783</v>
      </c>
      <c r="C6656" s="1" t="s">
        <v>86</v>
      </c>
      <c r="D6656" s="1" t="s">
        <v>105</v>
      </c>
      <c r="E6656" s="1" t="s">
        <v>3532</v>
      </c>
      <c r="F6656" s="98" t="s">
        <v>160</v>
      </c>
      <c r="G6656" s="1">
        <v>3</v>
      </c>
      <c r="H6656" s="1" t="s">
        <v>107</v>
      </c>
      <c r="I6656" s="1" t="s">
        <v>159</v>
      </c>
      <c r="K6656" s="1" t="str">
        <f>VLOOKUP(L6656,CW!C:D,2,FALSE)</f>
        <v>Jun'16</v>
      </c>
      <c r="L6656" s="1" t="str">
        <f t="shared" si="106"/>
        <v>25'16</v>
      </c>
      <c r="M6656" s="1" t="str">
        <f>VLOOKUP(K6656,CW!D:E,2,FALSE)</f>
        <v>Q1'16</v>
      </c>
    </row>
    <row r="6657" spans="1:13" ht="15" customHeight="1">
      <c r="A6657" s="2" t="s">
        <v>4511</v>
      </c>
      <c r="B6657" s="1" t="s">
        <v>3783</v>
      </c>
      <c r="C6657" s="1" t="s">
        <v>86</v>
      </c>
      <c r="D6657" s="1" t="s">
        <v>105</v>
      </c>
      <c r="E6657" s="1" t="s">
        <v>3532</v>
      </c>
      <c r="F6657" s="45" t="s">
        <v>158</v>
      </c>
      <c r="G6657" s="1">
        <v>8</v>
      </c>
      <c r="H6657" s="1" t="s">
        <v>107</v>
      </c>
      <c r="I6657" s="1" t="s">
        <v>159</v>
      </c>
      <c r="K6657" s="1" t="str">
        <f>VLOOKUP(L6657,CW!C:D,2,FALSE)</f>
        <v>Jun'16</v>
      </c>
      <c r="L6657" s="1" t="str">
        <f t="shared" si="106"/>
        <v>25'16</v>
      </c>
      <c r="M6657" s="1" t="str">
        <f>VLOOKUP(K6657,CW!D:E,2,FALSE)</f>
        <v>Q1'16</v>
      </c>
    </row>
    <row r="6658" spans="1:13" ht="15" customHeight="1">
      <c r="A6658" s="2" t="s">
        <v>4511</v>
      </c>
      <c r="B6658" s="1" t="s">
        <v>3785</v>
      </c>
      <c r="C6658" s="1" t="s">
        <v>86</v>
      </c>
      <c r="D6658" s="1" t="s">
        <v>105</v>
      </c>
      <c r="E6658" s="1" t="s">
        <v>3532</v>
      </c>
      <c r="F6658" s="45" t="s">
        <v>158</v>
      </c>
      <c r="G6658" s="1">
        <v>5</v>
      </c>
      <c r="H6658" s="1" t="s">
        <v>107</v>
      </c>
      <c r="I6658" s="1" t="s">
        <v>159</v>
      </c>
      <c r="K6658" s="1" t="str">
        <f>VLOOKUP(L6658,CW!C:D,2,FALSE)</f>
        <v>Jun'16</v>
      </c>
      <c r="L6658" s="1" t="str">
        <f t="shared" si="106"/>
        <v>25'16</v>
      </c>
      <c r="M6658" s="1" t="str">
        <f>VLOOKUP(K6658,CW!D:E,2,FALSE)</f>
        <v>Q1'16</v>
      </c>
    </row>
    <row r="6659" spans="1:13" ht="30" customHeight="1">
      <c r="A6659" s="2" t="s">
        <v>4511</v>
      </c>
      <c r="B6659" s="1" t="s">
        <v>3808</v>
      </c>
      <c r="C6659" s="1" t="s">
        <v>86</v>
      </c>
      <c r="D6659" s="1" t="s">
        <v>105</v>
      </c>
      <c r="E6659" s="1" t="s">
        <v>3532</v>
      </c>
      <c r="F6659" s="98" t="s">
        <v>160</v>
      </c>
      <c r="G6659" s="1">
        <v>1</v>
      </c>
      <c r="H6659" s="1" t="s">
        <v>107</v>
      </c>
      <c r="I6659" s="1" t="s">
        <v>159</v>
      </c>
      <c r="K6659" s="1" t="str">
        <f>VLOOKUP(L6659,CW!C:D,2,FALSE)</f>
        <v>Jun'16</v>
      </c>
      <c r="L6659" s="1" t="str">
        <f t="shared" si="106"/>
        <v>25'16</v>
      </c>
      <c r="M6659" s="1" t="str">
        <f>VLOOKUP(K6659,CW!D:E,2,FALSE)</f>
        <v>Q1'16</v>
      </c>
    </row>
    <row r="6660" spans="1:13" ht="15" customHeight="1">
      <c r="A6660" s="2" t="s">
        <v>4511</v>
      </c>
      <c r="B6660" s="1" t="s">
        <v>3808</v>
      </c>
      <c r="C6660" s="1" t="s">
        <v>86</v>
      </c>
      <c r="D6660" s="1" t="s">
        <v>105</v>
      </c>
      <c r="E6660" s="1" t="s">
        <v>3532</v>
      </c>
      <c r="F6660" s="45" t="s">
        <v>158</v>
      </c>
      <c r="G6660" s="1">
        <v>9</v>
      </c>
      <c r="H6660" s="1" t="s">
        <v>107</v>
      </c>
      <c r="I6660" s="1" t="s">
        <v>159</v>
      </c>
      <c r="K6660" s="1" t="str">
        <f>VLOOKUP(L6660,CW!C:D,2,FALSE)</f>
        <v>Jun'16</v>
      </c>
      <c r="L6660" s="1" t="str">
        <f t="shared" si="106"/>
        <v>25'16</v>
      </c>
      <c r="M6660" s="1" t="str">
        <f>VLOOKUP(K6660,CW!D:E,2,FALSE)</f>
        <v>Q1'16</v>
      </c>
    </row>
    <row r="6661" spans="1:13" ht="15" customHeight="1">
      <c r="A6661" s="2" t="s">
        <v>4511</v>
      </c>
      <c r="B6661" s="1" t="s">
        <v>3809</v>
      </c>
      <c r="C6661" s="1" t="s">
        <v>86</v>
      </c>
      <c r="D6661" s="1" t="s">
        <v>105</v>
      </c>
      <c r="E6661" s="1" t="s">
        <v>3532</v>
      </c>
      <c r="F6661" s="45" t="s">
        <v>158</v>
      </c>
      <c r="G6661" s="1">
        <v>1</v>
      </c>
      <c r="H6661" s="1" t="s">
        <v>107</v>
      </c>
      <c r="I6661" s="1" t="s">
        <v>159</v>
      </c>
      <c r="K6661" s="1" t="str">
        <f>VLOOKUP(L6661,CW!C:D,2,FALSE)</f>
        <v>Jun'16</v>
      </c>
      <c r="L6661" s="1" t="str">
        <f t="shared" si="106"/>
        <v>25'16</v>
      </c>
      <c r="M6661" s="1" t="str">
        <f>VLOOKUP(K6661,CW!D:E,2,FALSE)</f>
        <v>Q1'16</v>
      </c>
    </row>
    <row r="6662" spans="1:13" ht="15" customHeight="1">
      <c r="A6662" s="2" t="s">
        <v>4511</v>
      </c>
      <c r="B6662" s="1" t="s">
        <v>3809</v>
      </c>
      <c r="C6662" s="1" t="s">
        <v>86</v>
      </c>
      <c r="D6662" s="1" t="s">
        <v>105</v>
      </c>
      <c r="E6662" s="1" t="s">
        <v>3532</v>
      </c>
      <c r="F6662" s="45" t="s">
        <v>896</v>
      </c>
      <c r="G6662" s="1">
        <v>4</v>
      </c>
      <c r="H6662" s="1" t="s">
        <v>107</v>
      </c>
      <c r="I6662" s="1" t="s">
        <v>159</v>
      </c>
      <c r="K6662" s="1" t="str">
        <f>VLOOKUP(L6662,CW!C:D,2,FALSE)</f>
        <v>Jun'16</v>
      </c>
      <c r="L6662" s="1" t="str">
        <f t="shared" si="106"/>
        <v>25'16</v>
      </c>
      <c r="M6662" s="1" t="str">
        <f>VLOOKUP(K6662,CW!D:E,2,FALSE)</f>
        <v>Q1'16</v>
      </c>
    </row>
    <row r="6663" spans="1:13" ht="15" customHeight="1">
      <c r="A6663" s="2" t="s">
        <v>4511</v>
      </c>
      <c r="B6663" s="1" t="s">
        <v>3788</v>
      </c>
      <c r="C6663" s="1" t="s">
        <v>86</v>
      </c>
      <c r="D6663" s="1" t="s">
        <v>105</v>
      </c>
      <c r="E6663" s="1" t="s">
        <v>3532</v>
      </c>
      <c r="F6663" s="45" t="s">
        <v>158</v>
      </c>
      <c r="G6663" s="1">
        <v>10</v>
      </c>
      <c r="H6663" s="1" t="s">
        <v>107</v>
      </c>
      <c r="I6663" s="1" t="s">
        <v>159</v>
      </c>
      <c r="K6663" s="1" t="str">
        <f>VLOOKUP(L6663,CW!C:D,2,FALSE)</f>
        <v>Jun'16</v>
      </c>
      <c r="L6663" s="1" t="str">
        <f t="shared" si="106"/>
        <v>25'16</v>
      </c>
      <c r="M6663" s="1" t="str">
        <f>VLOOKUP(K6663,CW!D:E,2,FALSE)</f>
        <v>Q1'16</v>
      </c>
    </row>
    <row r="6664" spans="1:13" ht="15" customHeight="1">
      <c r="A6664" s="2" t="s">
        <v>4511</v>
      </c>
      <c r="B6664" s="1" t="s">
        <v>3788</v>
      </c>
      <c r="C6664" s="1" t="s">
        <v>86</v>
      </c>
      <c r="D6664" s="1" t="s">
        <v>105</v>
      </c>
      <c r="E6664" s="1" t="s">
        <v>3532</v>
      </c>
      <c r="F6664" s="45" t="s">
        <v>691</v>
      </c>
      <c r="G6664" s="1">
        <v>2</v>
      </c>
      <c r="H6664" s="1" t="s">
        <v>107</v>
      </c>
      <c r="I6664" s="1" t="s">
        <v>159</v>
      </c>
      <c r="K6664" s="1" t="str">
        <f>VLOOKUP(L6664,CW!C:D,2,FALSE)</f>
        <v>Jun'16</v>
      </c>
      <c r="L6664" s="1" t="str">
        <f t="shared" si="106"/>
        <v>25'16</v>
      </c>
      <c r="M6664" s="1" t="str">
        <f>VLOOKUP(K6664,CW!D:E,2,FALSE)</f>
        <v>Q1'16</v>
      </c>
    </row>
    <row r="6665" spans="1:13" ht="15" customHeight="1">
      <c r="A6665" s="2" t="s">
        <v>4511</v>
      </c>
      <c r="B6665" s="1" t="s">
        <v>3804</v>
      </c>
      <c r="C6665" s="1" t="s">
        <v>86</v>
      </c>
      <c r="D6665" s="1" t="s">
        <v>105</v>
      </c>
      <c r="E6665" s="1" t="s">
        <v>3532</v>
      </c>
      <c r="F6665" s="45" t="s">
        <v>158</v>
      </c>
      <c r="G6665" s="1">
        <v>1</v>
      </c>
      <c r="H6665" s="1" t="s">
        <v>107</v>
      </c>
      <c r="I6665" s="1" t="s">
        <v>159</v>
      </c>
      <c r="K6665" s="1" t="str">
        <f>VLOOKUP(L6665,CW!C:D,2,FALSE)</f>
        <v>Jun'16</v>
      </c>
      <c r="L6665" s="1" t="str">
        <f t="shared" si="106"/>
        <v>25'16</v>
      </c>
      <c r="M6665" s="1" t="str">
        <f>VLOOKUP(K6665,CW!D:E,2,FALSE)</f>
        <v>Q1'16</v>
      </c>
    </row>
    <row r="6666" spans="1:13" ht="30" customHeight="1">
      <c r="A6666" s="2" t="s">
        <v>4511</v>
      </c>
      <c r="B6666" s="1" t="s">
        <v>3794</v>
      </c>
      <c r="C6666" s="1" t="s">
        <v>86</v>
      </c>
      <c r="D6666" s="1" t="s">
        <v>4347</v>
      </c>
      <c r="E6666" s="1" t="s">
        <v>3532</v>
      </c>
      <c r="F6666" s="98" t="s">
        <v>160</v>
      </c>
      <c r="G6666" s="1">
        <v>1</v>
      </c>
      <c r="H6666" s="1" t="s">
        <v>107</v>
      </c>
      <c r="I6666" s="1" t="s">
        <v>159</v>
      </c>
      <c r="K6666" s="1" t="str">
        <f>VLOOKUP(L6666,CW!C:D,2,FALSE)</f>
        <v>Jun'16</v>
      </c>
      <c r="L6666" s="1" t="str">
        <f t="shared" si="106"/>
        <v>25'16</v>
      </c>
      <c r="M6666" s="1" t="str">
        <f>VLOOKUP(K6666,CW!D:E,2,FALSE)</f>
        <v>Q1'16</v>
      </c>
    </row>
    <row r="6667" spans="1:13" ht="30" customHeight="1">
      <c r="A6667" s="2" t="s">
        <v>4511</v>
      </c>
      <c r="B6667" s="1" t="s">
        <v>3794</v>
      </c>
      <c r="C6667" s="1" t="s">
        <v>86</v>
      </c>
      <c r="D6667" s="1" t="s">
        <v>4347</v>
      </c>
      <c r="E6667" s="1" t="s">
        <v>3532</v>
      </c>
      <c r="F6667" s="98" t="s">
        <v>161</v>
      </c>
      <c r="G6667" s="1">
        <v>2</v>
      </c>
      <c r="H6667" s="1" t="s">
        <v>107</v>
      </c>
      <c r="I6667" s="1" t="s">
        <v>159</v>
      </c>
      <c r="K6667" s="1" t="str">
        <f>VLOOKUP(L6667,CW!C:D,2,FALSE)</f>
        <v>Jun'16</v>
      </c>
      <c r="L6667" s="1" t="str">
        <f t="shared" si="106"/>
        <v>25'16</v>
      </c>
      <c r="M6667" s="1" t="str">
        <f>VLOOKUP(K6667,CW!D:E,2,FALSE)</f>
        <v>Q1'16</v>
      </c>
    </row>
    <row r="6668" spans="1:13" ht="15" customHeight="1">
      <c r="A6668" s="2" t="s">
        <v>4511</v>
      </c>
      <c r="B6668" s="1" t="s">
        <v>3794</v>
      </c>
      <c r="C6668" s="1" t="s">
        <v>86</v>
      </c>
      <c r="D6668" s="1" t="s">
        <v>4347</v>
      </c>
      <c r="E6668" s="1" t="s">
        <v>3532</v>
      </c>
      <c r="F6668" s="45" t="s">
        <v>158</v>
      </c>
      <c r="G6668" s="1">
        <v>6</v>
      </c>
      <c r="H6668" s="1" t="s">
        <v>107</v>
      </c>
      <c r="I6668" s="1" t="s">
        <v>159</v>
      </c>
      <c r="K6668" s="1" t="str">
        <f>VLOOKUP(L6668,CW!C:D,2,FALSE)</f>
        <v>Jun'16</v>
      </c>
      <c r="L6668" s="1" t="str">
        <f t="shared" si="106"/>
        <v>25'16</v>
      </c>
      <c r="M6668" s="1" t="str">
        <f>VLOOKUP(K6668,CW!D:E,2,FALSE)</f>
        <v>Q1'16</v>
      </c>
    </row>
    <row r="6669" spans="1:13" ht="15" customHeight="1">
      <c r="A6669" s="2" t="s">
        <v>4511</v>
      </c>
      <c r="B6669" s="1" t="s">
        <v>3812</v>
      </c>
      <c r="C6669" s="1" t="s">
        <v>86</v>
      </c>
      <c r="D6669" s="1" t="s">
        <v>4347</v>
      </c>
      <c r="E6669" s="1" t="s">
        <v>3532</v>
      </c>
      <c r="F6669" s="45" t="s">
        <v>158</v>
      </c>
      <c r="G6669" s="1">
        <v>3</v>
      </c>
      <c r="H6669" s="1" t="s">
        <v>107</v>
      </c>
      <c r="I6669" s="1" t="s">
        <v>159</v>
      </c>
      <c r="K6669" s="1" t="str">
        <f>VLOOKUP(L6669,CW!C:D,2,FALSE)</f>
        <v>Jun'16</v>
      </c>
      <c r="L6669" s="1" t="str">
        <f t="shared" si="106"/>
        <v>25'16</v>
      </c>
      <c r="M6669" s="1" t="str">
        <f>VLOOKUP(K6669,CW!D:E,2,FALSE)</f>
        <v>Q1'16</v>
      </c>
    </row>
    <row r="6670" spans="1:13" ht="30" customHeight="1">
      <c r="A6670" s="2" t="s">
        <v>4511</v>
      </c>
      <c r="B6670" s="1" t="s">
        <v>3801</v>
      </c>
      <c r="C6670" s="1" t="s">
        <v>86</v>
      </c>
      <c r="D6670" s="1" t="s">
        <v>4347</v>
      </c>
      <c r="E6670" s="1" t="s">
        <v>3532</v>
      </c>
      <c r="F6670" s="98" t="s">
        <v>160</v>
      </c>
      <c r="G6670" s="1">
        <v>1</v>
      </c>
      <c r="H6670" s="1" t="s">
        <v>107</v>
      </c>
      <c r="I6670" s="1" t="s">
        <v>159</v>
      </c>
      <c r="K6670" s="1" t="str">
        <f>VLOOKUP(L6670,CW!C:D,2,FALSE)</f>
        <v>Jun'16</v>
      </c>
      <c r="L6670" s="1" t="str">
        <f t="shared" si="106"/>
        <v>25'16</v>
      </c>
      <c r="M6670" s="1" t="str">
        <f>VLOOKUP(K6670,CW!D:E,2,FALSE)</f>
        <v>Q1'16</v>
      </c>
    </row>
    <row r="6671" spans="1:13" ht="15" customHeight="1">
      <c r="A6671" s="2" t="s">
        <v>4511</v>
      </c>
      <c r="B6671" s="1" t="s">
        <v>3801</v>
      </c>
      <c r="C6671" s="1" t="s">
        <v>86</v>
      </c>
      <c r="D6671" s="1" t="s">
        <v>4347</v>
      </c>
      <c r="E6671" s="1" t="s">
        <v>3532</v>
      </c>
      <c r="F6671" s="45" t="s">
        <v>158</v>
      </c>
      <c r="G6671" s="1">
        <v>6</v>
      </c>
      <c r="H6671" s="1" t="s">
        <v>107</v>
      </c>
      <c r="I6671" s="1" t="s">
        <v>159</v>
      </c>
      <c r="K6671" s="1" t="str">
        <f>VLOOKUP(L6671,CW!C:D,2,FALSE)</f>
        <v>Jun'16</v>
      </c>
      <c r="L6671" s="1" t="str">
        <f t="shared" si="106"/>
        <v>25'16</v>
      </c>
      <c r="M6671" s="1" t="str">
        <f>VLOOKUP(K6671,CW!D:E,2,FALSE)</f>
        <v>Q1'16</v>
      </c>
    </row>
    <row r="6672" spans="1:13" ht="15" customHeight="1">
      <c r="A6672" s="2" t="s">
        <v>4511</v>
      </c>
      <c r="B6672" s="1" t="s">
        <v>3815</v>
      </c>
      <c r="C6672" s="1" t="s">
        <v>2795</v>
      </c>
      <c r="D6672" s="1" t="s">
        <v>102</v>
      </c>
      <c r="E6672" s="1" t="s">
        <v>3532</v>
      </c>
      <c r="F6672" s="45" t="s">
        <v>5</v>
      </c>
      <c r="G6672" s="1">
        <v>4</v>
      </c>
      <c r="H6672" s="1" t="s">
        <v>107</v>
      </c>
      <c r="I6672" s="1" t="s">
        <v>159</v>
      </c>
      <c r="K6672" s="1" t="str">
        <f>VLOOKUP(L6672,CW!C:D,2,FALSE)</f>
        <v>Jun'16</v>
      </c>
      <c r="L6672" s="1" t="str">
        <f t="shared" si="106"/>
        <v>25'16</v>
      </c>
      <c r="M6672" s="1" t="str">
        <f>VLOOKUP(K6672,CW!D:E,2,FALSE)</f>
        <v>Q1'16</v>
      </c>
    </row>
    <row r="6673" spans="1:13" ht="15" customHeight="1">
      <c r="A6673" s="2" t="s">
        <v>4511</v>
      </c>
      <c r="B6673" s="1" t="s">
        <v>3823</v>
      </c>
      <c r="C6673" s="1" t="s">
        <v>86</v>
      </c>
      <c r="D6673" s="1" t="s">
        <v>102</v>
      </c>
      <c r="E6673" s="1" t="s">
        <v>3532</v>
      </c>
      <c r="F6673" s="45" t="s">
        <v>158</v>
      </c>
      <c r="G6673" s="1">
        <v>2</v>
      </c>
      <c r="H6673" s="1" t="s">
        <v>107</v>
      </c>
      <c r="I6673" s="1" t="s">
        <v>159</v>
      </c>
      <c r="K6673" s="1" t="str">
        <f>VLOOKUP(L6673,CW!C:D,2,FALSE)</f>
        <v>Jun'16</v>
      </c>
      <c r="L6673" s="1" t="str">
        <f t="shared" si="106"/>
        <v>25'16</v>
      </c>
      <c r="M6673" s="1" t="str">
        <f>VLOOKUP(K6673,CW!D:E,2,FALSE)</f>
        <v>Q1'16</v>
      </c>
    </row>
    <row r="6674" spans="1:13" ht="30" customHeight="1">
      <c r="A6674" s="2" t="s">
        <v>4511</v>
      </c>
      <c r="B6674" s="1" t="s">
        <v>3814</v>
      </c>
      <c r="C6674" s="1" t="s">
        <v>86</v>
      </c>
      <c r="D6674" s="1" t="s">
        <v>102</v>
      </c>
      <c r="E6674" s="1" t="s">
        <v>3532</v>
      </c>
      <c r="F6674" s="98" t="s">
        <v>160</v>
      </c>
      <c r="G6674" s="1">
        <v>3</v>
      </c>
      <c r="H6674" s="1" t="s">
        <v>107</v>
      </c>
      <c r="I6674" s="1" t="s">
        <v>159</v>
      </c>
      <c r="K6674" s="1" t="str">
        <f>VLOOKUP(L6674,CW!C:D,2,FALSE)</f>
        <v>Jun'16</v>
      </c>
      <c r="L6674" s="1" t="str">
        <f t="shared" si="106"/>
        <v>25'16</v>
      </c>
      <c r="M6674" s="1" t="str">
        <f>VLOOKUP(K6674,CW!D:E,2,FALSE)</f>
        <v>Q1'16</v>
      </c>
    </row>
    <row r="6675" spans="1:13" ht="15" customHeight="1">
      <c r="A6675" s="2" t="s">
        <v>4511</v>
      </c>
      <c r="B6675" s="1" t="s">
        <v>3814</v>
      </c>
      <c r="C6675" s="1" t="s">
        <v>86</v>
      </c>
      <c r="D6675" s="1" t="s">
        <v>102</v>
      </c>
      <c r="E6675" s="1" t="s">
        <v>3532</v>
      </c>
      <c r="F6675" s="45" t="s">
        <v>158</v>
      </c>
      <c r="G6675" s="1">
        <v>2</v>
      </c>
      <c r="H6675" s="1" t="s">
        <v>107</v>
      </c>
      <c r="I6675" s="1" t="s">
        <v>159</v>
      </c>
      <c r="K6675" s="1" t="str">
        <f>VLOOKUP(L6675,CW!C:D,2,FALSE)</f>
        <v>Jun'16</v>
      </c>
      <c r="L6675" s="1" t="str">
        <f t="shared" si="106"/>
        <v>25'16</v>
      </c>
      <c r="M6675" s="1" t="str">
        <f>VLOOKUP(K6675,CW!D:E,2,FALSE)</f>
        <v>Q1'16</v>
      </c>
    </row>
    <row r="6676" spans="1:13" ht="15" customHeight="1">
      <c r="A6676" s="2" t="s">
        <v>4511</v>
      </c>
      <c r="B6676" s="1" t="s">
        <v>3827</v>
      </c>
      <c r="C6676" s="1" t="s">
        <v>86</v>
      </c>
      <c r="D6676" s="1" t="s">
        <v>102</v>
      </c>
      <c r="E6676" s="1" t="s">
        <v>3532</v>
      </c>
      <c r="F6676" s="45" t="s">
        <v>158</v>
      </c>
      <c r="G6676" s="1">
        <v>1</v>
      </c>
      <c r="H6676" s="1" t="s">
        <v>107</v>
      </c>
      <c r="I6676" s="1" t="s">
        <v>159</v>
      </c>
      <c r="K6676" s="1" t="str">
        <f>VLOOKUP(L6676,CW!C:D,2,FALSE)</f>
        <v>Jun'16</v>
      </c>
      <c r="L6676" s="1" t="str">
        <f t="shared" si="106"/>
        <v>25'16</v>
      </c>
      <c r="M6676" s="1" t="str">
        <f>VLOOKUP(K6676,CW!D:E,2,FALSE)</f>
        <v>Q1'16</v>
      </c>
    </row>
    <row r="6677" spans="1:13" ht="30" customHeight="1">
      <c r="A6677" s="2" t="s">
        <v>4511</v>
      </c>
      <c r="B6677" s="1" t="s">
        <v>3818</v>
      </c>
      <c r="C6677" s="1" t="s">
        <v>86</v>
      </c>
      <c r="D6677" s="1" t="s">
        <v>102</v>
      </c>
      <c r="E6677" s="1" t="s">
        <v>3532</v>
      </c>
      <c r="F6677" s="98" t="s">
        <v>160</v>
      </c>
      <c r="G6677" s="1">
        <v>1</v>
      </c>
      <c r="H6677" s="1" t="s">
        <v>107</v>
      </c>
      <c r="I6677" s="1" t="s">
        <v>159</v>
      </c>
      <c r="K6677" s="1" t="str">
        <f>VLOOKUP(L6677,CW!C:D,2,FALSE)</f>
        <v>Jun'16</v>
      </c>
      <c r="L6677" s="1" t="str">
        <f t="shared" si="106"/>
        <v>25'16</v>
      </c>
      <c r="M6677" s="1" t="str">
        <f>VLOOKUP(K6677,CW!D:E,2,FALSE)</f>
        <v>Q1'16</v>
      </c>
    </row>
    <row r="6678" spans="1:13" ht="15" customHeight="1">
      <c r="A6678" s="2" t="s">
        <v>4511</v>
      </c>
      <c r="B6678" s="1" t="s">
        <v>3818</v>
      </c>
      <c r="C6678" s="1" t="s">
        <v>86</v>
      </c>
      <c r="D6678" s="1" t="s">
        <v>102</v>
      </c>
      <c r="E6678" s="1" t="s">
        <v>3532</v>
      </c>
      <c r="F6678" s="45" t="s">
        <v>158</v>
      </c>
      <c r="G6678" s="1">
        <v>1</v>
      </c>
      <c r="H6678" s="1" t="s">
        <v>107</v>
      </c>
      <c r="I6678" s="1" t="s">
        <v>159</v>
      </c>
      <c r="K6678" s="1" t="str">
        <f>VLOOKUP(L6678,CW!C:D,2,FALSE)</f>
        <v>Jun'16</v>
      </c>
      <c r="L6678" s="1" t="str">
        <f t="shared" si="106"/>
        <v>25'16</v>
      </c>
      <c r="M6678" s="1" t="str">
        <f>VLOOKUP(K6678,CW!D:E,2,FALSE)</f>
        <v>Q1'16</v>
      </c>
    </row>
    <row r="6679" spans="1:13" ht="15" customHeight="1">
      <c r="A6679" s="2" t="s">
        <v>4511</v>
      </c>
      <c r="B6679" s="1" t="s">
        <v>3825</v>
      </c>
      <c r="C6679" s="1" t="s">
        <v>86</v>
      </c>
      <c r="D6679" s="1" t="s">
        <v>102</v>
      </c>
      <c r="E6679" s="1" t="s">
        <v>3532</v>
      </c>
      <c r="F6679" s="45" t="s">
        <v>158</v>
      </c>
      <c r="G6679" s="1">
        <v>1</v>
      </c>
      <c r="H6679" s="1" t="s">
        <v>107</v>
      </c>
      <c r="I6679" s="1" t="s">
        <v>159</v>
      </c>
      <c r="K6679" s="1" t="str">
        <f>VLOOKUP(L6679,CW!C:D,2,FALSE)</f>
        <v>Jun'16</v>
      </c>
      <c r="L6679" s="1" t="str">
        <f t="shared" si="106"/>
        <v>25'16</v>
      </c>
      <c r="M6679" s="1" t="str">
        <f>VLOOKUP(K6679,CW!D:E,2,FALSE)</f>
        <v>Q1'16</v>
      </c>
    </row>
    <row r="6680" spans="1:13" ht="30" customHeight="1">
      <c r="A6680" s="2" t="s">
        <v>4511</v>
      </c>
      <c r="B6680" s="1" t="s">
        <v>3824</v>
      </c>
      <c r="C6680" s="1" t="s">
        <v>72</v>
      </c>
      <c r="D6680" s="1" t="s">
        <v>102</v>
      </c>
      <c r="E6680" s="1" t="s">
        <v>3532</v>
      </c>
      <c r="F6680" s="98" t="s">
        <v>160</v>
      </c>
      <c r="G6680" s="1">
        <v>1</v>
      </c>
      <c r="H6680" s="1" t="s">
        <v>107</v>
      </c>
      <c r="I6680" s="1" t="s">
        <v>159</v>
      </c>
      <c r="K6680" s="1" t="str">
        <f>VLOOKUP(L6680,CW!C:D,2,FALSE)</f>
        <v>Jun'16</v>
      </c>
      <c r="L6680" s="1" t="str">
        <f t="shared" si="106"/>
        <v>25'16</v>
      </c>
      <c r="M6680" s="1" t="str">
        <f>VLOOKUP(K6680,CW!D:E,2,FALSE)</f>
        <v>Q1'16</v>
      </c>
    </row>
    <row r="6681" spans="1:13" ht="15" customHeight="1">
      <c r="A6681" s="2" t="s">
        <v>4511</v>
      </c>
      <c r="B6681" s="1" t="s">
        <v>3824</v>
      </c>
      <c r="C6681" s="1" t="s">
        <v>72</v>
      </c>
      <c r="D6681" s="1" t="s">
        <v>102</v>
      </c>
      <c r="E6681" s="1" t="s">
        <v>3532</v>
      </c>
      <c r="F6681" s="45" t="s">
        <v>158</v>
      </c>
      <c r="G6681" s="1">
        <v>1</v>
      </c>
      <c r="H6681" s="1" t="s">
        <v>107</v>
      </c>
      <c r="I6681" s="1" t="s">
        <v>159</v>
      </c>
      <c r="K6681" s="1" t="str">
        <f>VLOOKUP(L6681,CW!C:D,2,FALSE)</f>
        <v>Jun'16</v>
      </c>
      <c r="L6681" s="1" t="str">
        <f t="shared" si="106"/>
        <v>25'16</v>
      </c>
      <c r="M6681" s="1" t="str">
        <f>VLOOKUP(K6681,CW!D:E,2,FALSE)</f>
        <v>Q1'16</v>
      </c>
    </row>
    <row r="6682" spans="1:13" ht="15" customHeight="1">
      <c r="A6682" s="2" t="s">
        <v>4511</v>
      </c>
      <c r="B6682" s="1" t="s">
        <v>4513</v>
      </c>
      <c r="C6682" s="1" t="s">
        <v>2795</v>
      </c>
      <c r="D6682" s="1" t="s">
        <v>102</v>
      </c>
      <c r="E6682" s="1" t="s">
        <v>3532</v>
      </c>
      <c r="F6682" s="45" t="s">
        <v>5</v>
      </c>
      <c r="G6682" s="1">
        <v>1</v>
      </c>
      <c r="H6682" s="1" t="s">
        <v>107</v>
      </c>
      <c r="I6682" s="1" t="s">
        <v>159</v>
      </c>
      <c r="K6682" s="1" t="str">
        <f>VLOOKUP(L6682,CW!C:D,2,FALSE)</f>
        <v>Jun'16</v>
      </c>
      <c r="L6682" s="1" t="str">
        <f t="shared" si="106"/>
        <v>25'16</v>
      </c>
      <c r="M6682" s="1" t="str">
        <f>VLOOKUP(K6682,CW!D:E,2,FALSE)</f>
        <v>Q1'16</v>
      </c>
    </row>
    <row r="6683" spans="1:13" ht="15" customHeight="1">
      <c r="A6683" s="2" t="s">
        <v>4514</v>
      </c>
      <c r="B6683" s="1" t="s">
        <v>3817</v>
      </c>
      <c r="C6683" s="1" t="s">
        <v>86</v>
      </c>
      <c r="D6683" s="1" t="s">
        <v>4347</v>
      </c>
      <c r="E6683" s="1" t="s">
        <v>3532</v>
      </c>
      <c r="F6683" s="45" t="s">
        <v>158</v>
      </c>
      <c r="G6683" s="1">
        <v>5</v>
      </c>
      <c r="H6683" s="1" t="s">
        <v>107</v>
      </c>
      <c r="I6683" s="1" t="s">
        <v>159</v>
      </c>
      <c r="K6683" s="1" t="str">
        <f>VLOOKUP(L6683,CW!C:D,2,FALSE)</f>
        <v>Jun'16</v>
      </c>
      <c r="L6683" s="1" t="str">
        <f t="shared" si="106"/>
        <v>25'16</v>
      </c>
      <c r="M6683" s="1" t="str">
        <f>VLOOKUP(K6683,CW!D:E,2,FALSE)</f>
        <v>Q1'16</v>
      </c>
    </row>
    <row r="6684" spans="1:13" ht="30" customHeight="1">
      <c r="A6684" s="2" t="s">
        <v>4514</v>
      </c>
      <c r="B6684" s="1" t="s">
        <v>3822</v>
      </c>
      <c r="C6684" s="1" t="s">
        <v>86</v>
      </c>
      <c r="D6684" s="1" t="s">
        <v>4347</v>
      </c>
      <c r="E6684" s="1" t="s">
        <v>3532</v>
      </c>
      <c r="F6684" s="98" t="s">
        <v>160</v>
      </c>
      <c r="G6684" s="1">
        <v>2</v>
      </c>
      <c r="H6684" s="1" t="s">
        <v>107</v>
      </c>
      <c r="I6684" s="1" t="s">
        <v>159</v>
      </c>
      <c r="K6684" s="1" t="str">
        <f>VLOOKUP(L6684,CW!C:D,2,FALSE)</f>
        <v>Jun'16</v>
      </c>
      <c r="L6684" s="1" t="str">
        <f t="shared" si="106"/>
        <v>25'16</v>
      </c>
      <c r="M6684" s="1" t="str">
        <f>VLOOKUP(K6684,CW!D:E,2,FALSE)</f>
        <v>Q1'16</v>
      </c>
    </row>
    <row r="6685" spans="1:13" ht="15" customHeight="1">
      <c r="A6685" s="2" t="s">
        <v>4514</v>
      </c>
      <c r="B6685" s="1" t="s">
        <v>3822</v>
      </c>
      <c r="C6685" s="1" t="s">
        <v>86</v>
      </c>
      <c r="D6685" s="1" t="s">
        <v>4347</v>
      </c>
      <c r="E6685" s="1" t="s">
        <v>3532</v>
      </c>
      <c r="F6685" s="45" t="s">
        <v>158</v>
      </c>
      <c r="G6685" s="1">
        <v>2</v>
      </c>
      <c r="H6685" s="1" t="s">
        <v>107</v>
      </c>
      <c r="I6685" s="1" t="s">
        <v>159</v>
      </c>
      <c r="K6685" s="1" t="str">
        <f>VLOOKUP(L6685,CW!C:D,2,FALSE)</f>
        <v>Jun'16</v>
      </c>
      <c r="L6685" s="1" t="str">
        <f t="shared" si="106"/>
        <v>25'16</v>
      </c>
      <c r="M6685" s="1" t="str">
        <f>VLOOKUP(K6685,CW!D:E,2,FALSE)</f>
        <v>Q1'16</v>
      </c>
    </row>
    <row r="6686" spans="1:13" ht="30" customHeight="1">
      <c r="A6686" s="2" t="s">
        <v>4514</v>
      </c>
      <c r="B6686" s="1" t="s">
        <v>3826</v>
      </c>
      <c r="C6686" s="1" t="s">
        <v>86</v>
      </c>
      <c r="D6686" s="1" t="s">
        <v>4347</v>
      </c>
      <c r="E6686" s="1" t="s">
        <v>3532</v>
      </c>
      <c r="F6686" s="98" t="s">
        <v>160</v>
      </c>
      <c r="G6686" s="1">
        <v>1</v>
      </c>
      <c r="H6686" s="1" t="s">
        <v>107</v>
      </c>
      <c r="I6686" s="1" t="s">
        <v>159</v>
      </c>
      <c r="K6686" s="1" t="str">
        <f>VLOOKUP(L6686,CW!C:D,2,FALSE)</f>
        <v>Jun'16</v>
      </c>
      <c r="L6686" s="1" t="str">
        <f t="shared" si="106"/>
        <v>25'16</v>
      </c>
      <c r="M6686" s="1" t="str">
        <f>VLOOKUP(K6686,CW!D:E,2,FALSE)</f>
        <v>Q1'16</v>
      </c>
    </row>
    <row r="6687" spans="1:13" ht="15" customHeight="1">
      <c r="A6687" s="2" t="s">
        <v>4514</v>
      </c>
      <c r="B6687" s="1" t="s">
        <v>3826</v>
      </c>
      <c r="C6687" s="1" t="s">
        <v>86</v>
      </c>
      <c r="D6687" s="1" t="s">
        <v>4347</v>
      </c>
      <c r="E6687" s="1" t="s">
        <v>3532</v>
      </c>
      <c r="F6687" s="45" t="s">
        <v>158</v>
      </c>
      <c r="G6687" s="1">
        <v>1</v>
      </c>
      <c r="H6687" s="1" t="s">
        <v>107</v>
      </c>
      <c r="I6687" s="1" t="s">
        <v>159</v>
      </c>
      <c r="K6687" s="1" t="str">
        <f>VLOOKUP(L6687,CW!C:D,2,FALSE)</f>
        <v>Jun'16</v>
      </c>
      <c r="L6687" s="1" t="str">
        <f t="shared" si="106"/>
        <v>25'16</v>
      </c>
      <c r="M6687" s="1" t="str">
        <f>VLOOKUP(K6687,CW!D:E,2,FALSE)</f>
        <v>Q1'16</v>
      </c>
    </row>
    <row r="6688" spans="1:13" ht="30" customHeight="1">
      <c r="A6688" s="2" t="s">
        <v>4514</v>
      </c>
      <c r="B6688" s="1" t="s">
        <v>3838</v>
      </c>
      <c r="C6688" s="1" t="s">
        <v>71</v>
      </c>
      <c r="D6688" s="1" t="s">
        <v>4347</v>
      </c>
      <c r="E6688" s="1" t="s">
        <v>3532</v>
      </c>
      <c r="F6688" s="98" t="s">
        <v>160</v>
      </c>
      <c r="G6688" s="1">
        <v>1</v>
      </c>
      <c r="H6688" s="1" t="s">
        <v>107</v>
      </c>
      <c r="I6688" s="1" t="s">
        <v>159</v>
      </c>
      <c r="K6688" s="1" t="str">
        <f>VLOOKUP(L6688,CW!C:D,2,FALSE)</f>
        <v>Jun'16</v>
      </c>
      <c r="L6688" s="1" t="str">
        <f t="shared" si="106"/>
        <v>25'16</v>
      </c>
      <c r="M6688" s="1" t="str">
        <f>VLOOKUP(K6688,CW!D:E,2,FALSE)</f>
        <v>Q1'16</v>
      </c>
    </row>
    <row r="6689" spans="1:13" ht="15" customHeight="1">
      <c r="A6689" s="2" t="s">
        <v>4514</v>
      </c>
      <c r="B6689" s="1" t="s">
        <v>3839</v>
      </c>
      <c r="C6689" s="1" t="s">
        <v>86</v>
      </c>
      <c r="D6689" s="1" t="s">
        <v>105</v>
      </c>
      <c r="E6689" s="1" t="s">
        <v>3532</v>
      </c>
      <c r="F6689" s="45" t="s">
        <v>158</v>
      </c>
      <c r="G6689" s="1">
        <v>1</v>
      </c>
      <c r="H6689" s="1" t="s">
        <v>107</v>
      </c>
      <c r="I6689" s="1" t="s">
        <v>159</v>
      </c>
      <c r="K6689" s="1" t="str">
        <f>VLOOKUP(L6689,CW!C:D,2,FALSE)</f>
        <v>Jun'16</v>
      </c>
      <c r="L6689" s="1" t="str">
        <f t="shared" si="106"/>
        <v>25'16</v>
      </c>
      <c r="M6689" s="1" t="str">
        <f>VLOOKUP(K6689,CW!D:E,2,FALSE)</f>
        <v>Q1'16</v>
      </c>
    </row>
    <row r="6690" spans="1:13" ht="15" customHeight="1">
      <c r="A6690" s="2" t="s">
        <v>4514</v>
      </c>
      <c r="B6690" s="1" t="s">
        <v>3835</v>
      </c>
      <c r="C6690" s="1" t="s">
        <v>97</v>
      </c>
      <c r="D6690" s="1" t="s">
        <v>105</v>
      </c>
      <c r="E6690" s="1" t="s">
        <v>3532</v>
      </c>
      <c r="F6690" s="45" t="s">
        <v>158</v>
      </c>
      <c r="G6690" s="1">
        <v>1</v>
      </c>
      <c r="H6690" s="1" t="s">
        <v>107</v>
      </c>
      <c r="I6690" s="1" t="s">
        <v>159</v>
      </c>
      <c r="K6690" s="1" t="str">
        <f>VLOOKUP(L6690,CW!C:D,2,FALSE)</f>
        <v>Jun'16</v>
      </c>
      <c r="L6690" s="1" t="str">
        <f t="shared" si="106"/>
        <v>25'16</v>
      </c>
      <c r="M6690" s="1" t="str">
        <f>VLOOKUP(K6690,CW!D:E,2,FALSE)</f>
        <v>Q1'16</v>
      </c>
    </row>
    <row r="6691" spans="1:13" ht="15" customHeight="1">
      <c r="A6691" s="2" t="s">
        <v>4514</v>
      </c>
      <c r="B6691" s="1" t="s">
        <v>3834</v>
      </c>
      <c r="C6691" s="1" t="s">
        <v>71</v>
      </c>
      <c r="D6691" s="1" t="s">
        <v>105</v>
      </c>
      <c r="E6691" s="1" t="s">
        <v>3532</v>
      </c>
      <c r="F6691" s="45" t="s">
        <v>158</v>
      </c>
      <c r="G6691" s="1">
        <v>2</v>
      </c>
      <c r="H6691" s="1" t="s">
        <v>107</v>
      </c>
      <c r="I6691" s="1" t="s">
        <v>159</v>
      </c>
      <c r="K6691" s="1" t="str">
        <f>VLOOKUP(L6691,CW!C:D,2,FALSE)</f>
        <v>Jun'16</v>
      </c>
      <c r="L6691" s="1" t="str">
        <f t="shared" si="106"/>
        <v>25'16</v>
      </c>
      <c r="M6691" s="1" t="str">
        <f>VLOOKUP(K6691,CW!D:E,2,FALSE)</f>
        <v>Q1'16</v>
      </c>
    </row>
    <row r="6692" spans="1:13" ht="15" customHeight="1">
      <c r="A6692" s="2" t="s">
        <v>4514</v>
      </c>
      <c r="B6692" s="1" t="s">
        <v>3830</v>
      </c>
      <c r="C6692" s="1" t="s">
        <v>97</v>
      </c>
      <c r="D6692" s="1" t="s">
        <v>105</v>
      </c>
      <c r="E6692" s="1" t="s">
        <v>3532</v>
      </c>
      <c r="F6692" s="45" t="s">
        <v>158</v>
      </c>
      <c r="G6692" s="1">
        <v>1</v>
      </c>
      <c r="H6692" s="1" t="s">
        <v>107</v>
      </c>
      <c r="I6692" s="1" t="s">
        <v>159</v>
      </c>
      <c r="K6692" s="1" t="str">
        <f>VLOOKUP(L6692,CW!C:D,2,FALSE)</f>
        <v>Jun'16</v>
      </c>
      <c r="L6692" s="1" t="str">
        <f t="shared" si="106"/>
        <v>25'16</v>
      </c>
      <c r="M6692" s="1" t="str">
        <f>VLOOKUP(K6692,CW!D:E,2,FALSE)</f>
        <v>Q1'16</v>
      </c>
    </row>
    <row r="6693" spans="1:13" ht="15" customHeight="1">
      <c r="A6693" s="2" t="s">
        <v>4514</v>
      </c>
      <c r="B6693" s="1" t="s">
        <v>3837</v>
      </c>
      <c r="C6693" s="1" t="s">
        <v>97</v>
      </c>
      <c r="D6693" s="1" t="s">
        <v>105</v>
      </c>
      <c r="E6693" s="1" t="s">
        <v>3532</v>
      </c>
      <c r="F6693" s="45" t="s">
        <v>158</v>
      </c>
      <c r="G6693" s="1">
        <v>1</v>
      </c>
      <c r="H6693" s="1" t="s">
        <v>107</v>
      </c>
      <c r="I6693" s="1" t="s">
        <v>159</v>
      </c>
      <c r="K6693" s="1" t="str">
        <f>VLOOKUP(L6693,CW!C:D,2,FALSE)</f>
        <v>Jun'16</v>
      </c>
      <c r="L6693" s="1" t="str">
        <f t="shared" si="106"/>
        <v>25'16</v>
      </c>
      <c r="M6693" s="1" t="str">
        <f>VLOOKUP(K6693,CW!D:E,2,FALSE)</f>
        <v>Q1'16</v>
      </c>
    </row>
    <row r="6694" spans="1:13" ht="15" customHeight="1">
      <c r="A6694" s="2" t="s">
        <v>4514</v>
      </c>
      <c r="B6694" s="1" t="s">
        <v>3836</v>
      </c>
      <c r="C6694" s="1" t="s">
        <v>71</v>
      </c>
      <c r="D6694" s="1" t="s">
        <v>105</v>
      </c>
      <c r="E6694" s="1" t="s">
        <v>3532</v>
      </c>
      <c r="F6694" s="45" t="s">
        <v>158</v>
      </c>
      <c r="G6694" s="1">
        <v>2</v>
      </c>
      <c r="H6694" s="1" t="s">
        <v>107</v>
      </c>
      <c r="I6694" s="1" t="s">
        <v>159</v>
      </c>
      <c r="K6694" s="1" t="str">
        <f>VLOOKUP(L6694,CW!C:D,2,FALSE)</f>
        <v>Jun'16</v>
      </c>
      <c r="L6694" s="1" t="str">
        <f t="shared" si="106"/>
        <v>25'16</v>
      </c>
      <c r="M6694" s="1" t="str">
        <f>VLOOKUP(K6694,CW!D:E,2,FALSE)</f>
        <v>Q1'16</v>
      </c>
    </row>
    <row r="6695" spans="1:13" ht="15" customHeight="1">
      <c r="A6695" s="2" t="s">
        <v>4514</v>
      </c>
      <c r="B6695" s="1" t="s">
        <v>3836</v>
      </c>
      <c r="C6695" s="1" t="s">
        <v>71</v>
      </c>
      <c r="D6695" s="1" t="s">
        <v>105</v>
      </c>
      <c r="E6695" s="1" t="s">
        <v>3532</v>
      </c>
      <c r="F6695" s="98" t="s">
        <v>4584</v>
      </c>
      <c r="G6695" s="1">
        <v>1</v>
      </c>
      <c r="H6695" s="1" t="s">
        <v>107</v>
      </c>
      <c r="I6695" s="1" t="s">
        <v>159</v>
      </c>
      <c r="K6695" s="1" t="str">
        <f>VLOOKUP(L6695,CW!C:D,2,FALSE)</f>
        <v>Jun'16</v>
      </c>
      <c r="L6695" s="1" t="str">
        <f t="shared" si="106"/>
        <v>25'16</v>
      </c>
      <c r="M6695" s="1" t="str">
        <f>VLOOKUP(K6695,CW!D:E,2,FALSE)</f>
        <v>Q1'16</v>
      </c>
    </row>
    <row r="6696" spans="1:13" ht="15" customHeight="1">
      <c r="A6696" s="2" t="s">
        <v>4514</v>
      </c>
      <c r="B6696" s="1" t="s">
        <v>4515</v>
      </c>
      <c r="C6696" s="1" t="s">
        <v>97</v>
      </c>
      <c r="D6696" s="1" t="s">
        <v>4347</v>
      </c>
      <c r="E6696" s="1" t="s">
        <v>3532</v>
      </c>
      <c r="F6696" s="45" t="s">
        <v>158</v>
      </c>
      <c r="G6696" s="1">
        <v>1</v>
      </c>
      <c r="H6696" s="1" t="s">
        <v>107</v>
      </c>
      <c r="I6696" s="1" t="s">
        <v>159</v>
      </c>
      <c r="K6696" s="1" t="str">
        <f>VLOOKUP(L6696,CW!C:D,2,FALSE)</f>
        <v>Jun'16</v>
      </c>
      <c r="L6696" s="1" t="str">
        <f t="shared" si="106"/>
        <v>25'16</v>
      </c>
      <c r="M6696" s="1" t="str">
        <f>VLOOKUP(K6696,CW!D:E,2,FALSE)</f>
        <v>Q1'16</v>
      </c>
    </row>
    <row r="6697" spans="1:13" ht="30" customHeight="1">
      <c r="A6697" s="2" t="s">
        <v>4514</v>
      </c>
      <c r="B6697" s="1" t="s">
        <v>4516</v>
      </c>
      <c r="C6697" s="1" t="s">
        <v>97</v>
      </c>
      <c r="D6697" s="1" t="s">
        <v>4347</v>
      </c>
      <c r="E6697" s="1" t="s">
        <v>3532</v>
      </c>
      <c r="F6697" s="98" t="s">
        <v>160</v>
      </c>
      <c r="G6697" s="1">
        <v>1</v>
      </c>
      <c r="H6697" s="1" t="s">
        <v>107</v>
      </c>
      <c r="I6697" s="1" t="s">
        <v>159</v>
      </c>
      <c r="K6697" s="1" t="str">
        <f>VLOOKUP(L6697,CW!C:D,2,FALSE)</f>
        <v>Jun'16</v>
      </c>
      <c r="L6697" s="1" t="str">
        <f t="shared" si="106"/>
        <v>25'16</v>
      </c>
      <c r="M6697" s="1" t="str">
        <f>VLOOKUP(K6697,CW!D:E,2,FALSE)</f>
        <v>Q1'16</v>
      </c>
    </row>
    <row r="6698" spans="1:13" ht="15" customHeight="1">
      <c r="A6698" s="2" t="s">
        <v>4514</v>
      </c>
      <c r="B6698" s="1" t="s">
        <v>4516</v>
      </c>
      <c r="C6698" s="1" t="s">
        <v>97</v>
      </c>
      <c r="D6698" s="1" t="s">
        <v>4347</v>
      </c>
      <c r="E6698" s="1" t="s">
        <v>3532</v>
      </c>
      <c r="F6698" s="45" t="s">
        <v>158</v>
      </c>
      <c r="G6698" s="1">
        <v>1</v>
      </c>
      <c r="H6698" s="1" t="s">
        <v>107</v>
      </c>
      <c r="I6698" s="1" t="s">
        <v>159</v>
      </c>
      <c r="K6698" s="1" t="str">
        <f>VLOOKUP(L6698,CW!C:D,2,FALSE)</f>
        <v>Jun'16</v>
      </c>
      <c r="L6698" s="1" t="str">
        <f t="shared" si="106"/>
        <v>25'16</v>
      </c>
      <c r="M6698" s="1" t="str">
        <f>VLOOKUP(K6698,CW!D:E,2,FALSE)</f>
        <v>Q1'16</v>
      </c>
    </row>
    <row r="6699" spans="1:13" ht="15" customHeight="1">
      <c r="A6699" s="2" t="s">
        <v>4514</v>
      </c>
      <c r="B6699" s="1" t="s">
        <v>4517</v>
      </c>
      <c r="C6699" s="1" t="s">
        <v>86</v>
      </c>
      <c r="D6699" s="1" t="s">
        <v>4347</v>
      </c>
      <c r="E6699" s="1" t="s">
        <v>3532</v>
      </c>
      <c r="F6699" s="45" t="s">
        <v>158</v>
      </c>
      <c r="G6699" s="1">
        <v>2</v>
      </c>
      <c r="H6699" s="1" t="s">
        <v>107</v>
      </c>
      <c r="I6699" s="1" t="s">
        <v>159</v>
      </c>
      <c r="K6699" s="1" t="str">
        <f>VLOOKUP(L6699,CW!C:D,2,FALSE)</f>
        <v>Jun'16</v>
      </c>
      <c r="L6699" s="1" t="str">
        <f t="shared" si="106"/>
        <v>25'16</v>
      </c>
      <c r="M6699" s="1" t="str">
        <f>VLOOKUP(K6699,CW!D:E,2,FALSE)</f>
        <v>Q1'16</v>
      </c>
    </row>
    <row r="6700" spans="1:13" ht="15" customHeight="1">
      <c r="A6700" s="2" t="s">
        <v>4514</v>
      </c>
      <c r="B6700" s="1" t="s">
        <v>4518</v>
      </c>
      <c r="C6700" s="1" t="s">
        <v>86</v>
      </c>
      <c r="D6700" s="1" t="s">
        <v>4347</v>
      </c>
      <c r="E6700" s="1" t="s">
        <v>3532</v>
      </c>
      <c r="F6700" s="45" t="s">
        <v>158</v>
      </c>
      <c r="G6700" s="1">
        <v>7</v>
      </c>
      <c r="H6700" s="1" t="s">
        <v>107</v>
      </c>
      <c r="I6700" s="1" t="s">
        <v>159</v>
      </c>
      <c r="K6700" s="1" t="str">
        <f>VLOOKUP(L6700,CW!C:D,2,FALSE)</f>
        <v>Jun'16</v>
      </c>
      <c r="L6700" s="1" t="str">
        <f t="shared" si="106"/>
        <v>25'16</v>
      </c>
      <c r="M6700" s="1" t="str">
        <f>VLOOKUP(K6700,CW!D:E,2,FALSE)</f>
        <v>Q1'16</v>
      </c>
    </row>
    <row r="6701" spans="1:13" ht="30" customHeight="1">
      <c r="A6701" s="2" t="s">
        <v>4514</v>
      </c>
      <c r="B6701" s="1" t="s">
        <v>3843</v>
      </c>
      <c r="C6701" s="1" t="s">
        <v>86</v>
      </c>
      <c r="D6701" s="1" t="s">
        <v>4347</v>
      </c>
      <c r="E6701" s="1" t="s">
        <v>3532</v>
      </c>
      <c r="F6701" s="98" t="s">
        <v>161</v>
      </c>
      <c r="G6701" s="1">
        <v>1</v>
      </c>
      <c r="H6701" s="1" t="s">
        <v>107</v>
      </c>
      <c r="I6701" s="1" t="s">
        <v>159</v>
      </c>
      <c r="K6701" s="1" t="str">
        <f>VLOOKUP(L6701,CW!C:D,2,FALSE)</f>
        <v>Jun'16</v>
      </c>
      <c r="L6701" s="1" t="str">
        <f t="shared" si="106"/>
        <v>25'16</v>
      </c>
      <c r="M6701" s="1" t="str">
        <f>VLOOKUP(K6701,CW!D:E,2,FALSE)</f>
        <v>Q1'16</v>
      </c>
    </row>
    <row r="6702" spans="1:13" ht="15" customHeight="1">
      <c r="A6702" s="2" t="s">
        <v>4514</v>
      </c>
      <c r="B6702" s="1" t="s">
        <v>3843</v>
      </c>
      <c r="C6702" s="1" t="s">
        <v>86</v>
      </c>
      <c r="D6702" s="1" t="s">
        <v>4347</v>
      </c>
      <c r="E6702" s="1" t="s">
        <v>3532</v>
      </c>
      <c r="F6702" s="45" t="s">
        <v>158</v>
      </c>
      <c r="G6702" s="1">
        <v>1</v>
      </c>
      <c r="H6702" s="1" t="s">
        <v>107</v>
      </c>
      <c r="I6702" s="1" t="s">
        <v>159</v>
      </c>
      <c r="K6702" s="1" t="str">
        <f>VLOOKUP(L6702,CW!C:D,2,FALSE)</f>
        <v>Jun'16</v>
      </c>
      <c r="L6702" s="1" t="str">
        <f t="shared" si="106"/>
        <v>25'16</v>
      </c>
      <c r="M6702" s="1" t="str">
        <f>VLOOKUP(K6702,CW!D:E,2,FALSE)</f>
        <v>Q1'16</v>
      </c>
    </row>
    <row r="6703" spans="1:13" ht="30" customHeight="1">
      <c r="A6703" s="2" t="s">
        <v>4514</v>
      </c>
      <c r="B6703" s="1" t="s">
        <v>4519</v>
      </c>
      <c r="C6703" s="1" t="s">
        <v>97</v>
      </c>
      <c r="D6703" s="1" t="s">
        <v>4347</v>
      </c>
      <c r="E6703" s="1" t="s">
        <v>3532</v>
      </c>
      <c r="F6703" s="98" t="s">
        <v>161</v>
      </c>
      <c r="G6703" s="1">
        <v>1</v>
      </c>
      <c r="H6703" s="1" t="s">
        <v>107</v>
      </c>
      <c r="I6703" s="1" t="s">
        <v>159</v>
      </c>
      <c r="K6703" s="1" t="str">
        <f>VLOOKUP(L6703,CW!C:D,2,FALSE)</f>
        <v>Jun'16</v>
      </c>
      <c r="L6703" s="1" t="str">
        <f t="shared" si="106"/>
        <v>25'16</v>
      </c>
      <c r="M6703" s="1" t="str">
        <f>VLOOKUP(K6703,CW!D:E,2,FALSE)</f>
        <v>Q1'16</v>
      </c>
    </row>
    <row r="6704" spans="1:13" ht="30" customHeight="1">
      <c r="A6704" s="2" t="s">
        <v>4514</v>
      </c>
      <c r="B6704" s="1" t="s">
        <v>4520</v>
      </c>
      <c r="C6704" s="1" t="s">
        <v>71</v>
      </c>
      <c r="D6704" s="1" t="s">
        <v>4347</v>
      </c>
      <c r="E6704" s="1" t="s">
        <v>3532</v>
      </c>
      <c r="F6704" s="98" t="s">
        <v>160</v>
      </c>
      <c r="G6704" s="1">
        <v>1</v>
      </c>
      <c r="H6704" s="1" t="s">
        <v>107</v>
      </c>
      <c r="I6704" s="1" t="s">
        <v>159</v>
      </c>
      <c r="K6704" s="1" t="str">
        <f>VLOOKUP(L6704,CW!C:D,2,FALSE)</f>
        <v>Jun'16</v>
      </c>
      <c r="L6704" s="1" t="str">
        <f t="shared" si="106"/>
        <v>25'16</v>
      </c>
      <c r="M6704" s="1" t="str">
        <f>VLOOKUP(K6704,CW!D:E,2,FALSE)</f>
        <v>Q1'16</v>
      </c>
    </row>
    <row r="6705" spans="1:13" ht="15" customHeight="1">
      <c r="A6705" s="2" t="s">
        <v>4514</v>
      </c>
      <c r="B6705" s="1" t="s">
        <v>3851</v>
      </c>
      <c r="C6705" s="1" t="s">
        <v>72</v>
      </c>
      <c r="D6705" s="1" t="s">
        <v>102</v>
      </c>
      <c r="E6705" s="1" t="s">
        <v>3532</v>
      </c>
      <c r="F6705" s="45" t="s">
        <v>158</v>
      </c>
      <c r="G6705" s="1">
        <v>1</v>
      </c>
      <c r="H6705" s="1" t="s">
        <v>107</v>
      </c>
      <c r="I6705" s="1" t="s">
        <v>159</v>
      </c>
      <c r="K6705" s="1" t="str">
        <f>VLOOKUP(L6705,CW!C:D,2,FALSE)</f>
        <v>Jun'16</v>
      </c>
      <c r="L6705" s="1" t="str">
        <f t="shared" si="106"/>
        <v>25'16</v>
      </c>
      <c r="M6705" s="1" t="str">
        <f>VLOOKUP(K6705,CW!D:E,2,FALSE)</f>
        <v>Q1'16</v>
      </c>
    </row>
    <row r="6706" spans="1:13" ht="15" customHeight="1">
      <c r="A6706" s="2" t="s">
        <v>4514</v>
      </c>
      <c r="B6706" s="1" t="s">
        <v>3852</v>
      </c>
      <c r="C6706" s="1" t="s">
        <v>72</v>
      </c>
      <c r="D6706" s="1" t="s">
        <v>102</v>
      </c>
      <c r="E6706" s="1" t="s">
        <v>3532</v>
      </c>
      <c r="F6706" s="45" t="s">
        <v>158</v>
      </c>
      <c r="G6706" s="1">
        <v>1</v>
      </c>
      <c r="H6706" s="1" t="s">
        <v>107</v>
      </c>
      <c r="I6706" s="1" t="s">
        <v>159</v>
      </c>
      <c r="K6706" s="1" t="str">
        <f>VLOOKUP(L6706,CW!C:D,2,FALSE)</f>
        <v>Jun'16</v>
      </c>
      <c r="L6706" s="1" t="str">
        <f t="shared" si="106"/>
        <v>25'16</v>
      </c>
      <c r="M6706" s="1" t="str">
        <f>VLOOKUP(K6706,CW!D:E,2,FALSE)</f>
        <v>Q1'16</v>
      </c>
    </row>
    <row r="6707" spans="1:13" ht="15" customHeight="1">
      <c r="A6707" s="2" t="s">
        <v>4514</v>
      </c>
      <c r="B6707" s="1" t="s">
        <v>3853</v>
      </c>
      <c r="C6707" s="1" t="s">
        <v>72</v>
      </c>
      <c r="D6707" s="1" t="s">
        <v>102</v>
      </c>
      <c r="E6707" s="1" t="s">
        <v>3532</v>
      </c>
      <c r="F6707" s="45" t="s">
        <v>158</v>
      </c>
      <c r="G6707" s="1">
        <v>1</v>
      </c>
      <c r="H6707" s="1" t="s">
        <v>107</v>
      </c>
      <c r="I6707" s="1" t="s">
        <v>159</v>
      </c>
      <c r="K6707" s="1" t="str">
        <f>VLOOKUP(L6707,CW!C:D,2,FALSE)</f>
        <v>Jun'16</v>
      </c>
      <c r="L6707" s="1" t="str">
        <f t="shared" si="106"/>
        <v>25'16</v>
      </c>
      <c r="M6707" s="1" t="str">
        <f>VLOOKUP(K6707,CW!D:E,2,FALSE)</f>
        <v>Q1'16</v>
      </c>
    </row>
    <row r="6708" spans="1:13" ht="15" customHeight="1">
      <c r="A6708" s="2">
        <v>42543</v>
      </c>
      <c r="B6708" s="1" t="s">
        <v>3860</v>
      </c>
      <c r="C6708" s="1" t="s">
        <v>71</v>
      </c>
      <c r="D6708" s="1" t="s">
        <v>102</v>
      </c>
      <c r="E6708" s="1" t="s">
        <v>3532</v>
      </c>
      <c r="F6708" s="45" t="s">
        <v>158</v>
      </c>
      <c r="G6708" s="1">
        <v>2</v>
      </c>
      <c r="H6708" s="1" t="s">
        <v>107</v>
      </c>
      <c r="I6708" s="1" t="s">
        <v>159</v>
      </c>
      <c r="K6708" s="1" t="str">
        <f>VLOOKUP(L6708,CW!C:D,2,FALSE)</f>
        <v>Jun'16</v>
      </c>
      <c r="L6708" s="1" t="str">
        <f t="shared" si="106"/>
        <v>25'16</v>
      </c>
      <c r="M6708" s="1" t="str">
        <f>VLOOKUP(K6708,CW!D:E,2,FALSE)</f>
        <v>Q1'16</v>
      </c>
    </row>
    <row r="6709" spans="1:13" ht="15" customHeight="1">
      <c r="A6709" s="2">
        <v>42543</v>
      </c>
      <c r="B6709" s="1" t="s">
        <v>3867</v>
      </c>
      <c r="C6709" s="1" t="s">
        <v>86</v>
      </c>
      <c r="D6709" s="1" t="s">
        <v>102</v>
      </c>
      <c r="E6709" s="1" t="s">
        <v>3532</v>
      </c>
      <c r="F6709" s="45" t="s">
        <v>158</v>
      </c>
      <c r="G6709" s="1">
        <v>6</v>
      </c>
      <c r="H6709" s="1" t="s">
        <v>107</v>
      </c>
      <c r="I6709" s="1" t="s">
        <v>159</v>
      </c>
      <c r="K6709" s="1" t="str">
        <f>VLOOKUP(L6709,CW!C:D,2,FALSE)</f>
        <v>Jun'16</v>
      </c>
      <c r="L6709" s="1" t="str">
        <f t="shared" si="106"/>
        <v>25'16</v>
      </c>
      <c r="M6709" s="1" t="str">
        <f>VLOOKUP(K6709,CW!D:E,2,FALSE)</f>
        <v>Q1'16</v>
      </c>
    </row>
    <row r="6710" spans="1:13" ht="15" customHeight="1">
      <c r="A6710" s="2">
        <v>42543</v>
      </c>
      <c r="B6710" s="1" t="s">
        <v>3847</v>
      </c>
      <c r="C6710" s="1" t="s">
        <v>86</v>
      </c>
      <c r="D6710" s="1" t="s">
        <v>102</v>
      </c>
      <c r="E6710" s="1" t="s">
        <v>3532</v>
      </c>
      <c r="F6710" s="45" t="s">
        <v>158</v>
      </c>
      <c r="G6710" s="1">
        <v>2</v>
      </c>
      <c r="H6710" s="1" t="s">
        <v>107</v>
      </c>
      <c r="I6710" s="1" t="s">
        <v>159</v>
      </c>
      <c r="K6710" s="1" t="str">
        <f>VLOOKUP(L6710,CW!C:D,2,FALSE)</f>
        <v>Jun'16</v>
      </c>
      <c r="L6710" s="1" t="str">
        <f t="shared" si="106"/>
        <v>25'16</v>
      </c>
      <c r="M6710" s="1" t="str">
        <f>VLOOKUP(K6710,CW!D:E,2,FALSE)</f>
        <v>Q1'16</v>
      </c>
    </row>
    <row r="6711" spans="1:13" ht="15" customHeight="1">
      <c r="A6711" s="2">
        <v>42543</v>
      </c>
      <c r="B6711" s="1" t="s">
        <v>3856</v>
      </c>
      <c r="C6711" s="1" t="s">
        <v>86</v>
      </c>
      <c r="D6711" s="1" t="s">
        <v>102</v>
      </c>
      <c r="E6711" s="1" t="s">
        <v>3532</v>
      </c>
      <c r="F6711" s="45" t="s">
        <v>158</v>
      </c>
      <c r="G6711" s="1">
        <v>4</v>
      </c>
      <c r="H6711" s="1" t="s">
        <v>107</v>
      </c>
      <c r="I6711" s="1" t="s">
        <v>159</v>
      </c>
      <c r="K6711" s="1" t="str">
        <f>VLOOKUP(L6711,CW!C:D,2,FALSE)</f>
        <v>Jun'16</v>
      </c>
      <c r="L6711" s="1" t="str">
        <f t="shared" si="106"/>
        <v>25'16</v>
      </c>
      <c r="M6711" s="1" t="str">
        <f>VLOOKUP(K6711,CW!D:E,2,FALSE)</f>
        <v>Q1'16</v>
      </c>
    </row>
    <row r="6712" spans="1:13" ht="15" customHeight="1">
      <c r="A6712" s="2">
        <v>42543</v>
      </c>
      <c r="B6712" s="1" t="s">
        <v>3865</v>
      </c>
      <c r="C6712" s="1" t="s">
        <v>75</v>
      </c>
      <c r="D6712" s="1" t="s">
        <v>102</v>
      </c>
      <c r="E6712" s="1" t="s">
        <v>3532</v>
      </c>
      <c r="F6712" s="45" t="s">
        <v>896</v>
      </c>
      <c r="G6712" s="1">
        <v>1</v>
      </c>
      <c r="H6712" s="1" t="s">
        <v>107</v>
      </c>
      <c r="I6712" s="1" t="s">
        <v>159</v>
      </c>
      <c r="K6712" s="1" t="str">
        <f>VLOOKUP(L6712,CW!C:D,2,FALSE)</f>
        <v>Jun'16</v>
      </c>
      <c r="L6712" s="1" t="str">
        <f t="shared" si="106"/>
        <v>25'16</v>
      </c>
      <c r="M6712" s="1" t="str">
        <f>VLOOKUP(K6712,CW!D:E,2,FALSE)</f>
        <v>Q1'16</v>
      </c>
    </row>
    <row r="6713" spans="1:13" ht="15" customHeight="1">
      <c r="A6713" s="2">
        <v>42543</v>
      </c>
      <c r="B6713" s="1" t="s">
        <v>3864</v>
      </c>
      <c r="C6713" s="1" t="s">
        <v>82</v>
      </c>
      <c r="D6713" s="1" t="s">
        <v>102</v>
      </c>
      <c r="E6713" s="1" t="s">
        <v>3532</v>
      </c>
      <c r="F6713" s="45" t="s">
        <v>896</v>
      </c>
      <c r="G6713" s="1">
        <v>3</v>
      </c>
      <c r="H6713" s="1" t="s">
        <v>107</v>
      </c>
      <c r="I6713" s="1" t="s">
        <v>159</v>
      </c>
      <c r="K6713" s="1" t="str">
        <f>VLOOKUP(L6713,CW!C:D,2,FALSE)</f>
        <v>Jun'16</v>
      </c>
      <c r="L6713" s="1" t="str">
        <f t="shared" si="106"/>
        <v>25'16</v>
      </c>
      <c r="M6713" s="1" t="str">
        <f>VLOOKUP(K6713,CW!D:E,2,FALSE)</f>
        <v>Q1'16</v>
      </c>
    </row>
    <row r="6714" spans="1:13" ht="15" customHeight="1">
      <c r="A6714" s="2">
        <v>42543</v>
      </c>
      <c r="B6714" s="1" t="s">
        <v>4521</v>
      </c>
      <c r="C6714" s="1" t="s">
        <v>2795</v>
      </c>
      <c r="D6714" s="1" t="s">
        <v>102</v>
      </c>
      <c r="E6714" s="1" t="s">
        <v>3532</v>
      </c>
      <c r="F6714" s="45" t="s">
        <v>5</v>
      </c>
      <c r="G6714" s="1">
        <v>2</v>
      </c>
      <c r="H6714" s="1" t="s">
        <v>107</v>
      </c>
      <c r="I6714" s="1" t="s">
        <v>159</v>
      </c>
      <c r="K6714" s="1" t="str">
        <f>VLOOKUP(L6714,CW!C:D,2,FALSE)</f>
        <v>Jun'16</v>
      </c>
      <c r="L6714" s="1" t="str">
        <f t="shared" si="106"/>
        <v>25'16</v>
      </c>
      <c r="M6714" s="1" t="str">
        <f>VLOOKUP(K6714,CW!D:E,2,FALSE)</f>
        <v>Q1'16</v>
      </c>
    </row>
    <row r="6715" spans="1:13" ht="15" customHeight="1">
      <c r="A6715" s="2" t="s">
        <v>4522</v>
      </c>
      <c r="B6715" s="1" t="s">
        <v>3870</v>
      </c>
      <c r="C6715" s="1" t="s">
        <v>4523</v>
      </c>
      <c r="D6715" s="1" t="s">
        <v>100</v>
      </c>
      <c r="E6715" s="1" t="s">
        <v>3532</v>
      </c>
      <c r="F6715" s="45" t="s">
        <v>158</v>
      </c>
      <c r="G6715" s="1">
        <v>1</v>
      </c>
      <c r="H6715" s="1" t="s">
        <v>107</v>
      </c>
      <c r="I6715" s="1" t="s">
        <v>159</v>
      </c>
      <c r="K6715" s="1" t="str">
        <f>VLOOKUP(L6715,CW!C:D,2,FALSE)</f>
        <v>Jun'16</v>
      </c>
      <c r="L6715" s="1" t="str">
        <f t="shared" ref="L6715:L6778" si="107">CONCATENATE(WEEKNUM(A6715,21),"'",TEXT(A6715,"yy"))</f>
        <v>25'16</v>
      </c>
      <c r="M6715" s="1" t="str">
        <f>VLOOKUP(K6715,CW!D:E,2,FALSE)</f>
        <v>Q1'16</v>
      </c>
    </row>
    <row r="6716" spans="1:13" ht="15" customHeight="1">
      <c r="A6716" s="2" t="s">
        <v>4522</v>
      </c>
      <c r="B6716" s="1" t="s">
        <v>3861</v>
      </c>
      <c r="C6716" s="1" t="s">
        <v>97</v>
      </c>
      <c r="D6716" s="1" t="s">
        <v>100</v>
      </c>
      <c r="E6716" s="1" t="s">
        <v>3532</v>
      </c>
      <c r="F6716" s="45" t="s">
        <v>158</v>
      </c>
      <c r="G6716" s="1">
        <v>1</v>
      </c>
      <c r="H6716" s="1" t="s">
        <v>107</v>
      </c>
      <c r="I6716" s="1" t="s">
        <v>159</v>
      </c>
      <c r="K6716" s="1" t="str">
        <f>VLOOKUP(L6716,CW!C:D,2,FALSE)</f>
        <v>Jun'16</v>
      </c>
      <c r="L6716" s="1" t="str">
        <f t="shared" si="107"/>
        <v>25'16</v>
      </c>
      <c r="M6716" s="1" t="str">
        <f>VLOOKUP(K6716,CW!D:E,2,FALSE)</f>
        <v>Q1'16</v>
      </c>
    </row>
    <row r="6717" spans="1:13" ht="15" customHeight="1">
      <c r="A6717" s="2" t="s">
        <v>4522</v>
      </c>
      <c r="B6717" s="1" t="s">
        <v>3854</v>
      </c>
      <c r="C6717" s="1" t="s">
        <v>86</v>
      </c>
      <c r="D6717" s="1" t="s">
        <v>100</v>
      </c>
      <c r="E6717" s="1" t="s">
        <v>3532</v>
      </c>
      <c r="F6717" s="45" t="s">
        <v>158</v>
      </c>
      <c r="G6717" s="1">
        <v>4</v>
      </c>
      <c r="H6717" s="1" t="s">
        <v>107</v>
      </c>
      <c r="I6717" s="1" t="s">
        <v>159</v>
      </c>
      <c r="K6717" s="1" t="str">
        <f>VLOOKUP(L6717,CW!C:D,2,FALSE)</f>
        <v>Jun'16</v>
      </c>
      <c r="L6717" s="1" t="str">
        <f t="shared" si="107"/>
        <v>25'16</v>
      </c>
      <c r="M6717" s="1" t="str">
        <f>VLOOKUP(K6717,CW!D:E,2,FALSE)</f>
        <v>Q1'16</v>
      </c>
    </row>
    <row r="6718" spans="1:13" ht="15" customHeight="1">
      <c r="A6718" s="2" t="s">
        <v>4522</v>
      </c>
      <c r="B6718" s="1" t="s">
        <v>3845</v>
      </c>
      <c r="C6718" s="1" t="s">
        <v>86</v>
      </c>
      <c r="D6718" s="1" t="s">
        <v>100</v>
      </c>
      <c r="E6718" s="1" t="s">
        <v>3532</v>
      </c>
      <c r="F6718" s="45" t="s">
        <v>158</v>
      </c>
      <c r="G6718" s="1">
        <v>2</v>
      </c>
      <c r="H6718" s="1" t="s">
        <v>107</v>
      </c>
      <c r="I6718" s="1" t="s">
        <v>159</v>
      </c>
      <c r="K6718" s="1" t="str">
        <f>VLOOKUP(L6718,CW!C:D,2,FALSE)</f>
        <v>Jun'16</v>
      </c>
      <c r="L6718" s="1" t="str">
        <f t="shared" si="107"/>
        <v>25'16</v>
      </c>
      <c r="M6718" s="1" t="str">
        <f>VLOOKUP(K6718,CW!D:E,2,FALSE)</f>
        <v>Q1'16</v>
      </c>
    </row>
    <row r="6719" spans="1:13" ht="15" customHeight="1">
      <c r="A6719" s="2" t="s">
        <v>4522</v>
      </c>
      <c r="B6719" s="1" t="s">
        <v>3849</v>
      </c>
      <c r="C6719" s="1" t="s">
        <v>86</v>
      </c>
      <c r="D6719" s="1" t="s">
        <v>100</v>
      </c>
      <c r="E6719" s="1" t="s">
        <v>3532</v>
      </c>
      <c r="F6719" s="45" t="s">
        <v>158</v>
      </c>
      <c r="G6719" s="1">
        <v>2</v>
      </c>
      <c r="H6719" s="1" t="s">
        <v>107</v>
      </c>
      <c r="I6719" s="1" t="s">
        <v>159</v>
      </c>
      <c r="K6719" s="1" t="str">
        <f>VLOOKUP(L6719,CW!C:D,2,FALSE)</f>
        <v>Jun'16</v>
      </c>
      <c r="L6719" s="1" t="str">
        <f t="shared" si="107"/>
        <v>25'16</v>
      </c>
      <c r="M6719" s="1" t="str">
        <f>VLOOKUP(K6719,CW!D:E,2,FALSE)</f>
        <v>Q1'16</v>
      </c>
    </row>
    <row r="6720" spans="1:13" ht="30" customHeight="1">
      <c r="A6720" s="2" t="s">
        <v>4522</v>
      </c>
      <c r="B6720" s="1" t="s">
        <v>3857</v>
      </c>
      <c r="C6720" s="1" t="s">
        <v>86</v>
      </c>
      <c r="D6720" s="1" t="s">
        <v>100</v>
      </c>
      <c r="E6720" s="1" t="s">
        <v>3532</v>
      </c>
      <c r="F6720" s="98" t="s">
        <v>160</v>
      </c>
      <c r="G6720" s="1">
        <v>1</v>
      </c>
      <c r="H6720" s="1" t="s">
        <v>107</v>
      </c>
      <c r="I6720" s="1" t="s">
        <v>159</v>
      </c>
      <c r="K6720" s="1" t="str">
        <f>VLOOKUP(L6720,CW!C:D,2,FALSE)</f>
        <v>Jun'16</v>
      </c>
      <c r="L6720" s="1" t="str">
        <f t="shared" si="107"/>
        <v>25'16</v>
      </c>
      <c r="M6720" s="1" t="str">
        <f>VLOOKUP(K6720,CW!D:E,2,FALSE)</f>
        <v>Q1'16</v>
      </c>
    </row>
    <row r="6721" spans="1:13" ht="15" customHeight="1">
      <c r="A6721" s="2" t="s">
        <v>4522</v>
      </c>
      <c r="B6721" s="1" t="s">
        <v>3857</v>
      </c>
      <c r="C6721" s="1" t="s">
        <v>86</v>
      </c>
      <c r="D6721" s="1" t="s">
        <v>100</v>
      </c>
      <c r="E6721" s="1" t="s">
        <v>3532</v>
      </c>
      <c r="F6721" s="45" t="s">
        <v>158</v>
      </c>
      <c r="G6721" s="1">
        <v>2</v>
      </c>
      <c r="H6721" s="1" t="s">
        <v>107</v>
      </c>
      <c r="I6721" s="1" t="s">
        <v>159</v>
      </c>
      <c r="K6721" s="1" t="str">
        <f>VLOOKUP(L6721,CW!C:D,2,FALSE)</f>
        <v>Jun'16</v>
      </c>
      <c r="L6721" s="1" t="str">
        <f t="shared" si="107"/>
        <v>25'16</v>
      </c>
      <c r="M6721" s="1" t="str">
        <f>VLOOKUP(K6721,CW!D:E,2,FALSE)</f>
        <v>Q1'16</v>
      </c>
    </row>
    <row r="6722" spans="1:13" ht="30" customHeight="1">
      <c r="A6722" s="2" t="s">
        <v>4522</v>
      </c>
      <c r="B6722" s="1" t="s">
        <v>3863</v>
      </c>
      <c r="C6722" s="1" t="s">
        <v>71</v>
      </c>
      <c r="D6722" s="1" t="s">
        <v>100</v>
      </c>
      <c r="E6722" s="1" t="s">
        <v>3532</v>
      </c>
      <c r="F6722" s="98" t="s">
        <v>160</v>
      </c>
      <c r="G6722" s="1">
        <v>1</v>
      </c>
      <c r="H6722" s="1" t="s">
        <v>107</v>
      </c>
      <c r="I6722" s="1" t="s">
        <v>159</v>
      </c>
      <c r="K6722" s="1" t="str">
        <f>VLOOKUP(L6722,CW!C:D,2,FALSE)</f>
        <v>Jun'16</v>
      </c>
      <c r="L6722" s="1" t="str">
        <f t="shared" si="107"/>
        <v>25'16</v>
      </c>
      <c r="M6722" s="1" t="str">
        <f>VLOOKUP(K6722,CW!D:E,2,FALSE)</f>
        <v>Q1'16</v>
      </c>
    </row>
    <row r="6723" spans="1:13" ht="15" customHeight="1">
      <c r="A6723" s="2" t="s">
        <v>4522</v>
      </c>
      <c r="B6723" s="1" t="s">
        <v>3863</v>
      </c>
      <c r="C6723" s="1" t="s">
        <v>71</v>
      </c>
      <c r="D6723" s="1" t="s">
        <v>100</v>
      </c>
      <c r="E6723" s="1" t="s">
        <v>3532</v>
      </c>
      <c r="F6723" s="45" t="s">
        <v>158</v>
      </c>
      <c r="G6723" s="1">
        <v>1</v>
      </c>
      <c r="H6723" s="1" t="s">
        <v>107</v>
      </c>
      <c r="I6723" s="1" t="s">
        <v>159</v>
      </c>
      <c r="K6723" s="1" t="str">
        <f>VLOOKUP(L6723,CW!C:D,2,FALSE)</f>
        <v>Jun'16</v>
      </c>
      <c r="L6723" s="1" t="str">
        <f t="shared" si="107"/>
        <v>25'16</v>
      </c>
      <c r="M6723" s="1" t="str">
        <f>VLOOKUP(K6723,CW!D:E,2,FALSE)</f>
        <v>Q1'16</v>
      </c>
    </row>
    <row r="6724" spans="1:13" ht="30" customHeight="1">
      <c r="A6724" s="2" t="s">
        <v>4522</v>
      </c>
      <c r="B6724" s="1" t="s">
        <v>3862</v>
      </c>
      <c r="C6724" s="1" t="s">
        <v>71</v>
      </c>
      <c r="D6724" s="1" t="s">
        <v>100</v>
      </c>
      <c r="E6724" s="1" t="s">
        <v>3532</v>
      </c>
      <c r="F6724" s="98" t="s">
        <v>160</v>
      </c>
      <c r="G6724" s="1">
        <v>1</v>
      </c>
      <c r="H6724" s="1" t="s">
        <v>107</v>
      </c>
      <c r="I6724" s="1" t="s">
        <v>159</v>
      </c>
      <c r="K6724" s="1" t="str">
        <f>VLOOKUP(L6724,CW!C:D,2,FALSE)</f>
        <v>Jun'16</v>
      </c>
      <c r="L6724" s="1" t="str">
        <f t="shared" si="107"/>
        <v>25'16</v>
      </c>
      <c r="M6724" s="1" t="str">
        <f>VLOOKUP(K6724,CW!D:E,2,FALSE)</f>
        <v>Q1'16</v>
      </c>
    </row>
    <row r="6725" spans="1:13" ht="15" customHeight="1">
      <c r="A6725" s="2" t="s">
        <v>4522</v>
      </c>
      <c r="B6725" s="1" t="s">
        <v>3862</v>
      </c>
      <c r="C6725" s="1" t="s">
        <v>71</v>
      </c>
      <c r="D6725" s="1" t="s">
        <v>100</v>
      </c>
      <c r="E6725" s="1" t="s">
        <v>3532</v>
      </c>
      <c r="F6725" s="45" t="s">
        <v>158</v>
      </c>
      <c r="G6725" s="1">
        <v>1</v>
      </c>
      <c r="H6725" s="1" t="s">
        <v>107</v>
      </c>
      <c r="I6725" s="1" t="s">
        <v>159</v>
      </c>
      <c r="K6725" s="1" t="str">
        <f>VLOOKUP(L6725,CW!C:D,2,FALSE)</f>
        <v>Jun'16</v>
      </c>
      <c r="L6725" s="1" t="str">
        <f t="shared" si="107"/>
        <v>25'16</v>
      </c>
      <c r="M6725" s="1" t="str">
        <f>VLOOKUP(K6725,CW!D:E,2,FALSE)</f>
        <v>Q1'16</v>
      </c>
    </row>
    <row r="6726" spans="1:13" ht="30" customHeight="1">
      <c r="A6726" s="2" t="s">
        <v>4522</v>
      </c>
      <c r="B6726" s="1" t="s">
        <v>3850</v>
      </c>
      <c r="C6726" s="1" t="s">
        <v>86</v>
      </c>
      <c r="D6726" s="1" t="s">
        <v>100</v>
      </c>
      <c r="E6726" s="1" t="s">
        <v>3532</v>
      </c>
      <c r="F6726" s="98" t="s">
        <v>160</v>
      </c>
      <c r="G6726" s="1">
        <v>2</v>
      </c>
      <c r="H6726" s="1" t="s">
        <v>107</v>
      </c>
      <c r="I6726" s="1" t="s">
        <v>159</v>
      </c>
      <c r="K6726" s="1" t="str">
        <f>VLOOKUP(L6726,CW!C:D,2,FALSE)</f>
        <v>Jun'16</v>
      </c>
      <c r="L6726" s="1" t="str">
        <f t="shared" si="107"/>
        <v>25'16</v>
      </c>
      <c r="M6726" s="1" t="str">
        <f>VLOOKUP(K6726,CW!D:E,2,FALSE)</f>
        <v>Q1'16</v>
      </c>
    </row>
    <row r="6727" spans="1:13" ht="15" customHeight="1">
      <c r="A6727" s="2" t="s">
        <v>4522</v>
      </c>
      <c r="B6727" s="1" t="s">
        <v>3844</v>
      </c>
      <c r="C6727" s="1" t="s">
        <v>86</v>
      </c>
      <c r="D6727" s="1" t="s">
        <v>100</v>
      </c>
      <c r="E6727" s="1" t="s">
        <v>3532</v>
      </c>
      <c r="F6727" s="45" t="s">
        <v>158</v>
      </c>
      <c r="G6727" s="1">
        <v>1</v>
      </c>
      <c r="H6727" s="1" t="s">
        <v>107</v>
      </c>
      <c r="I6727" s="1" t="s">
        <v>159</v>
      </c>
      <c r="K6727" s="1" t="str">
        <f>VLOOKUP(L6727,CW!C:D,2,FALSE)</f>
        <v>Jun'16</v>
      </c>
      <c r="L6727" s="1" t="str">
        <f t="shared" si="107"/>
        <v>25'16</v>
      </c>
      <c r="M6727" s="1" t="str">
        <f>VLOOKUP(K6727,CW!D:E,2,FALSE)</f>
        <v>Q1'16</v>
      </c>
    </row>
    <row r="6728" spans="1:13" ht="15" customHeight="1">
      <c r="A6728" s="2" t="s">
        <v>4522</v>
      </c>
      <c r="B6728" s="1" t="s">
        <v>3869</v>
      </c>
      <c r="C6728" s="1" t="s">
        <v>86</v>
      </c>
      <c r="D6728" s="1" t="s">
        <v>100</v>
      </c>
      <c r="E6728" s="1" t="s">
        <v>3532</v>
      </c>
      <c r="F6728" s="45" t="s">
        <v>158</v>
      </c>
      <c r="G6728" s="1">
        <v>5</v>
      </c>
      <c r="H6728" s="1" t="s">
        <v>107</v>
      </c>
      <c r="I6728" s="1" t="s">
        <v>159</v>
      </c>
      <c r="K6728" s="1" t="str">
        <f>VLOOKUP(L6728,CW!C:D,2,FALSE)</f>
        <v>Jun'16</v>
      </c>
      <c r="L6728" s="1" t="str">
        <f t="shared" si="107"/>
        <v>25'16</v>
      </c>
      <c r="M6728" s="1" t="str">
        <f>VLOOKUP(K6728,CW!D:E,2,FALSE)</f>
        <v>Q1'16</v>
      </c>
    </row>
    <row r="6729" spans="1:13" ht="15" customHeight="1">
      <c r="A6729" s="2" t="s">
        <v>4522</v>
      </c>
      <c r="B6729" s="1" t="s">
        <v>3875</v>
      </c>
      <c r="C6729" s="1" t="s">
        <v>86</v>
      </c>
      <c r="D6729" s="1" t="s">
        <v>100</v>
      </c>
      <c r="E6729" s="1" t="s">
        <v>3532</v>
      </c>
      <c r="F6729" s="45" t="s">
        <v>158</v>
      </c>
      <c r="G6729" s="1">
        <v>1</v>
      </c>
      <c r="H6729" s="1" t="s">
        <v>107</v>
      </c>
      <c r="I6729" s="1" t="s">
        <v>159</v>
      </c>
      <c r="K6729" s="1" t="str">
        <f>VLOOKUP(L6729,CW!C:D,2,FALSE)</f>
        <v>Jun'16</v>
      </c>
      <c r="L6729" s="1" t="str">
        <f t="shared" si="107"/>
        <v>25'16</v>
      </c>
      <c r="M6729" s="1" t="str">
        <f>VLOOKUP(K6729,CW!D:E,2,FALSE)</f>
        <v>Q1'16</v>
      </c>
    </row>
    <row r="6730" spans="1:13" ht="15" customHeight="1">
      <c r="A6730" s="2" t="s">
        <v>4522</v>
      </c>
      <c r="B6730" s="1" t="s">
        <v>3874</v>
      </c>
      <c r="C6730" s="1" t="s">
        <v>86</v>
      </c>
      <c r="D6730" s="1" t="s">
        <v>100</v>
      </c>
      <c r="E6730" s="1" t="s">
        <v>3532</v>
      </c>
      <c r="F6730" s="45" t="s">
        <v>158</v>
      </c>
      <c r="G6730" s="1">
        <v>4</v>
      </c>
      <c r="H6730" s="1" t="s">
        <v>107</v>
      </c>
      <c r="I6730" s="1" t="s">
        <v>159</v>
      </c>
      <c r="K6730" s="1" t="str">
        <f>VLOOKUP(L6730,CW!C:D,2,FALSE)</f>
        <v>Jun'16</v>
      </c>
      <c r="L6730" s="1" t="str">
        <f t="shared" si="107"/>
        <v>25'16</v>
      </c>
      <c r="M6730" s="1" t="str">
        <f>VLOOKUP(K6730,CW!D:E,2,FALSE)</f>
        <v>Q1'16</v>
      </c>
    </row>
    <row r="6731" spans="1:13" ht="30" customHeight="1">
      <c r="A6731" s="2" t="s">
        <v>4522</v>
      </c>
      <c r="B6731" s="1" t="s">
        <v>3872</v>
      </c>
      <c r="C6731" s="1" t="s">
        <v>77</v>
      </c>
      <c r="D6731" s="1" t="s">
        <v>100</v>
      </c>
      <c r="E6731" s="1" t="s">
        <v>3532</v>
      </c>
      <c r="F6731" s="98" t="s">
        <v>161</v>
      </c>
      <c r="G6731" s="1">
        <v>1</v>
      </c>
      <c r="H6731" s="1" t="s">
        <v>107</v>
      </c>
      <c r="I6731" s="1" t="s">
        <v>159</v>
      </c>
      <c r="K6731" s="1" t="str">
        <f>VLOOKUP(L6731,CW!C:D,2,FALSE)</f>
        <v>Jun'16</v>
      </c>
      <c r="L6731" s="1" t="str">
        <f t="shared" si="107"/>
        <v>25'16</v>
      </c>
      <c r="M6731" s="1" t="str">
        <f>VLOOKUP(K6731,CW!D:E,2,FALSE)</f>
        <v>Q1'16</v>
      </c>
    </row>
    <row r="6732" spans="1:13" ht="15" customHeight="1">
      <c r="A6732" s="2" t="s">
        <v>4522</v>
      </c>
      <c r="B6732" s="1" t="s">
        <v>3872</v>
      </c>
      <c r="C6732" s="1" t="s">
        <v>77</v>
      </c>
      <c r="D6732" s="1" t="s">
        <v>100</v>
      </c>
      <c r="E6732" s="1" t="s">
        <v>3532</v>
      </c>
      <c r="F6732" s="45" t="s">
        <v>158</v>
      </c>
      <c r="G6732" s="1">
        <v>2</v>
      </c>
      <c r="H6732" s="1" t="s">
        <v>107</v>
      </c>
      <c r="I6732" s="1" t="s">
        <v>159</v>
      </c>
      <c r="K6732" s="1" t="str">
        <f>VLOOKUP(L6732,CW!C:D,2,FALSE)</f>
        <v>Jun'16</v>
      </c>
      <c r="L6732" s="1" t="str">
        <f t="shared" si="107"/>
        <v>25'16</v>
      </c>
      <c r="M6732" s="1" t="str">
        <f>VLOOKUP(K6732,CW!D:E,2,FALSE)</f>
        <v>Q1'16</v>
      </c>
    </row>
    <row r="6733" spans="1:13" ht="15" customHeight="1">
      <c r="A6733" s="2" t="s">
        <v>4522</v>
      </c>
      <c r="B6733" s="1" t="s">
        <v>3873</v>
      </c>
      <c r="C6733" s="1" t="s">
        <v>86</v>
      </c>
      <c r="D6733" s="1" t="s">
        <v>100</v>
      </c>
      <c r="E6733" s="1" t="s">
        <v>3532</v>
      </c>
      <c r="F6733" s="45" t="s">
        <v>158</v>
      </c>
      <c r="G6733" s="1">
        <v>2</v>
      </c>
      <c r="H6733" s="1" t="s">
        <v>107</v>
      </c>
      <c r="I6733" s="1" t="s">
        <v>159</v>
      </c>
      <c r="K6733" s="1" t="str">
        <f>VLOOKUP(L6733,CW!C:D,2,FALSE)</f>
        <v>Jun'16</v>
      </c>
      <c r="L6733" s="1" t="str">
        <f t="shared" si="107"/>
        <v>25'16</v>
      </c>
      <c r="M6733" s="1" t="str">
        <f>VLOOKUP(K6733,CW!D:E,2,FALSE)</f>
        <v>Q1'16</v>
      </c>
    </row>
    <row r="6734" spans="1:13" ht="15" customHeight="1">
      <c r="A6734" s="2" t="s">
        <v>4522</v>
      </c>
      <c r="B6734" s="1" t="s">
        <v>3866</v>
      </c>
      <c r="C6734" s="1" t="s">
        <v>86</v>
      </c>
      <c r="D6734" s="1" t="s">
        <v>102</v>
      </c>
      <c r="E6734" s="1" t="s">
        <v>3532</v>
      </c>
      <c r="F6734" s="45" t="s">
        <v>158</v>
      </c>
      <c r="G6734" s="1">
        <v>1</v>
      </c>
      <c r="H6734" s="1" t="s">
        <v>107</v>
      </c>
      <c r="I6734" s="1" t="s">
        <v>159</v>
      </c>
      <c r="K6734" s="1" t="str">
        <f>VLOOKUP(L6734,CW!C:D,2,FALSE)</f>
        <v>Jun'16</v>
      </c>
      <c r="L6734" s="1" t="str">
        <f t="shared" si="107"/>
        <v>25'16</v>
      </c>
      <c r="M6734" s="1" t="str">
        <f>VLOOKUP(K6734,CW!D:E,2,FALSE)</f>
        <v>Q1'16</v>
      </c>
    </row>
    <row r="6735" spans="1:13" ht="15" customHeight="1">
      <c r="A6735" s="2" t="s">
        <v>4522</v>
      </c>
      <c r="B6735" s="1" t="s">
        <v>3887</v>
      </c>
      <c r="C6735" s="1" t="s">
        <v>72</v>
      </c>
      <c r="D6735" s="1" t="s">
        <v>102</v>
      </c>
      <c r="E6735" s="1" t="s">
        <v>3532</v>
      </c>
      <c r="F6735" s="45" t="s">
        <v>158</v>
      </c>
      <c r="G6735" s="1">
        <v>2</v>
      </c>
      <c r="H6735" s="1" t="s">
        <v>107</v>
      </c>
      <c r="I6735" s="1" t="s">
        <v>159</v>
      </c>
      <c r="K6735" s="1" t="str">
        <f>VLOOKUP(L6735,CW!C:D,2,FALSE)</f>
        <v>Jun'16</v>
      </c>
      <c r="L6735" s="1" t="str">
        <f t="shared" si="107"/>
        <v>25'16</v>
      </c>
      <c r="M6735" s="1" t="str">
        <f>VLOOKUP(K6735,CW!D:E,2,FALSE)</f>
        <v>Q1'16</v>
      </c>
    </row>
    <row r="6736" spans="1:13" ht="15" customHeight="1">
      <c r="A6736" s="2" t="s">
        <v>4522</v>
      </c>
      <c r="B6736" s="1" t="s">
        <v>3876</v>
      </c>
      <c r="C6736" s="1" t="s">
        <v>86</v>
      </c>
      <c r="D6736" s="1" t="s">
        <v>102</v>
      </c>
      <c r="E6736" s="1" t="s">
        <v>3532</v>
      </c>
      <c r="F6736" s="45" t="s">
        <v>158</v>
      </c>
      <c r="G6736" s="1">
        <v>6</v>
      </c>
      <c r="H6736" s="1" t="s">
        <v>107</v>
      </c>
      <c r="I6736" s="1" t="s">
        <v>159</v>
      </c>
      <c r="K6736" s="1" t="str">
        <f>VLOOKUP(L6736,CW!C:D,2,FALSE)</f>
        <v>Jun'16</v>
      </c>
      <c r="L6736" s="1" t="str">
        <f t="shared" si="107"/>
        <v>25'16</v>
      </c>
      <c r="M6736" s="1" t="str">
        <f>VLOOKUP(K6736,CW!D:E,2,FALSE)</f>
        <v>Q1'16</v>
      </c>
    </row>
    <row r="6737" spans="1:13" ht="15" customHeight="1">
      <c r="A6737" s="2" t="s">
        <v>4522</v>
      </c>
      <c r="B6737" s="1" t="s">
        <v>3885</v>
      </c>
      <c r="C6737" s="1" t="s">
        <v>72</v>
      </c>
      <c r="D6737" s="1" t="s">
        <v>102</v>
      </c>
      <c r="E6737" s="1" t="s">
        <v>3532</v>
      </c>
      <c r="F6737" s="45" t="s">
        <v>158</v>
      </c>
      <c r="G6737" s="1">
        <v>4</v>
      </c>
      <c r="H6737" s="1" t="s">
        <v>107</v>
      </c>
      <c r="I6737" s="1" t="s">
        <v>159</v>
      </c>
      <c r="K6737" s="1" t="str">
        <f>VLOOKUP(L6737,CW!C:D,2,FALSE)</f>
        <v>Jun'16</v>
      </c>
      <c r="L6737" s="1" t="str">
        <f t="shared" si="107"/>
        <v>25'16</v>
      </c>
      <c r="M6737" s="1" t="str">
        <f>VLOOKUP(K6737,CW!D:E,2,FALSE)</f>
        <v>Q1'16</v>
      </c>
    </row>
    <row r="6738" spans="1:13" ht="15" customHeight="1">
      <c r="A6738" s="2" t="s">
        <v>4522</v>
      </c>
      <c r="B6738" s="1" t="s">
        <v>3883</v>
      </c>
      <c r="C6738" s="1" t="s">
        <v>86</v>
      </c>
      <c r="D6738" s="1" t="s">
        <v>102</v>
      </c>
      <c r="E6738" s="1" t="s">
        <v>3532</v>
      </c>
      <c r="F6738" s="45" t="s">
        <v>158</v>
      </c>
      <c r="G6738" s="1">
        <v>1</v>
      </c>
      <c r="H6738" s="1" t="s">
        <v>107</v>
      </c>
      <c r="I6738" s="1" t="s">
        <v>159</v>
      </c>
      <c r="K6738" s="1" t="str">
        <f>VLOOKUP(L6738,CW!C:D,2,FALSE)</f>
        <v>Jun'16</v>
      </c>
      <c r="L6738" s="1" t="str">
        <f t="shared" si="107"/>
        <v>25'16</v>
      </c>
      <c r="M6738" s="1" t="str">
        <f>VLOOKUP(K6738,CW!D:E,2,FALSE)</f>
        <v>Q1'16</v>
      </c>
    </row>
    <row r="6739" spans="1:13" ht="15" customHeight="1">
      <c r="A6739" s="2" t="s">
        <v>4522</v>
      </c>
      <c r="B6739" s="1" t="s">
        <v>4524</v>
      </c>
      <c r="C6739" s="1" t="s">
        <v>72</v>
      </c>
      <c r="D6739" s="1" t="s">
        <v>102</v>
      </c>
      <c r="E6739" s="1" t="s">
        <v>3532</v>
      </c>
      <c r="F6739" s="45" t="s">
        <v>158</v>
      </c>
      <c r="G6739" s="1">
        <v>1</v>
      </c>
      <c r="H6739" s="1" t="s">
        <v>107</v>
      </c>
      <c r="I6739" s="1" t="s">
        <v>159</v>
      </c>
      <c r="K6739" s="1" t="str">
        <f>VLOOKUP(L6739,CW!C:D,2,FALSE)</f>
        <v>Jun'16</v>
      </c>
      <c r="L6739" s="1" t="str">
        <f t="shared" si="107"/>
        <v>25'16</v>
      </c>
      <c r="M6739" s="1" t="str">
        <f>VLOOKUP(K6739,CW!D:E,2,FALSE)</f>
        <v>Q1'16</v>
      </c>
    </row>
    <row r="6740" spans="1:13" ht="15" customHeight="1">
      <c r="A6740" s="2" t="s">
        <v>4522</v>
      </c>
      <c r="B6740" s="1" t="s">
        <v>3881</v>
      </c>
      <c r="C6740" s="1" t="s">
        <v>72</v>
      </c>
      <c r="D6740" s="1" t="s">
        <v>102</v>
      </c>
      <c r="E6740" s="1" t="s">
        <v>3532</v>
      </c>
      <c r="F6740" s="45" t="s">
        <v>158</v>
      </c>
      <c r="G6740" s="1">
        <v>1</v>
      </c>
      <c r="H6740" s="1" t="s">
        <v>107</v>
      </c>
      <c r="I6740" s="1" t="s">
        <v>159</v>
      </c>
      <c r="K6740" s="1" t="str">
        <f>VLOOKUP(L6740,CW!C:D,2,FALSE)</f>
        <v>Jun'16</v>
      </c>
      <c r="L6740" s="1" t="str">
        <f t="shared" si="107"/>
        <v>25'16</v>
      </c>
      <c r="M6740" s="1" t="str">
        <f>VLOOKUP(K6740,CW!D:E,2,FALSE)</f>
        <v>Q1'16</v>
      </c>
    </row>
    <row r="6741" spans="1:13" ht="30" customHeight="1">
      <c r="A6741" s="2" t="s">
        <v>4522</v>
      </c>
      <c r="B6741" s="1" t="s">
        <v>3879</v>
      </c>
      <c r="C6741" s="1" t="s">
        <v>72</v>
      </c>
      <c r="D6741" s="1" t="s">
        <v>102</v>
      </c>
      <c r="E6741" s="1" t="s">
        <v>3532</v>
      </c>
      <c r="F6741" s="98" t="s">
        <v>161</v>
      </c>
      <c r="G6741" s="1">
        <v>1</v>
      </c>
      <c r="H6741" s="1" t="s">
        <v>107</v>
      </c>
      <c r="I6741" s="1" t="s">
        <v>159</v>
      </c>
      <c r="K6741" s="1" t="str">
        <f>VLOOKUP(L6741,CW!C:D,2,FALSE)</f>
        <v>Jun'16</v>
      </c>
      <c r="L6741" s="1" t="str">
        <f t="shared" si="107"/>
        <v>25'16</v>
      </c>
      <c r="M6741" s="1" t="str">
        <f>VLOOKUP(K6741,CW!D:E,2,FALSE)</f>
        <v>Q1'16</v>
      </c>
    </row>
    <row r="6742" spans="1:13" ht="15" customHeight="1">
      <c r="A6742" s="2" t="s">
        <v>4522</v>
      </c>
      <c r="B6742" s="1" t="s">
        <v>3879</v>
      </c>
      <c r="C6742" s="1" t="s">
        <v>72</v>
      </c>
      <c r="D6742" s="1" t="s">
        <v>102</v>
      </c>
      <c r="E6742" s="1" t="s">
        <v>3532</v>
      </c>
      <c r="F6742" s="45" t="s">
        <v>158</v>
      </c>
      <c r="G6742" s="1">
        <v>3</v>
      </c>
      <c r="H6742" s="1" t="s">
        <v>107</v>
      </c>
      <c r="I6742" s="1" t="s">
        <v>159</v>
      </c>
      <c r="K6742" s="1" t="str">
        <f>VLOOKUP(L6742,CW!C:D,2,FALSE)</f>
        <v>Jun'16</v>
      </c>
      <c r="L6742" s="1" t="str">
        <f t="shared" si="107"/>
        <v>25'16</v>
      </c>
      <c r="M6742" s="1" t="str">
        <f>VLOOKUP(K6742,CW!D:E,2,FALSE)</f>
        <v>Q1'16</v>
      </c>
    </row>
    <row r="6743" spans="1:13" ht="15" customHeight="1">
      <c r="A6743" s="2" t="s">
        <v>4522</v>
      </c>
      <c r="B6743" s="1" t="s">
        <v>3880</v>
      </c>
      <c r="C6743" s="1" t="s">
        <v>72</v>
      </c>
      <c r="D6743" s="1" t="s">
        <v>102</v>
      </c>
      <c r="E6743" s="1" t="s">
        <v>3532</v>
      </c>
      <c r="F6743" s="45" t="s">
        <v>158</v>
      </c>
      <c r="G6743" s="1">
        <v>1</v>
      </c>
      <c r="H6743" s="1" t="s">
        <v>107</v>
      </c>
      <c r="I6743" s="1" t="s">
        <v>159</v>
      </c>
      <c r="K6743" s="1" t="str">
        <f>VLOOKUP(L6743,CW!C:D,2,FALSE)</f>
        <v>Jun'16</v>
      </c>
      <c r="L6743" s="1" t="str">
        <f t="shared" si="107"/>
        <v>25'16</v>
      </c>
      <c r="M6743" s="1" t="str">
        <f>VLOOKUP(K6743,CW!D:E,2,FALSE)</f>
        <v>Q1'16</v>
      </c>
    </row>
    <row r="6744" spans="1:13" ht="15" customHeight="1">
      <c r="A6744" s="2" t="s">
        <v>4525</v>
      </c>
      <c r="B6744" s="1" t="s">
        <v>3882</v>
      </c>
      <c r="C6744" s="1" t="s">
        <v>86</v>
      </c>
      <c r="D6744" s="1" t="s">
        <v>4347</v>
      </c>
      <c r="E6744" s="1" t="s">
        <v>3532</v>
      </c>
      <c r="F6744" s="45" t="s">
        <v>158</v>
      </c>
      <c r="G6744" s="1">
        <v>2</v>
      </c>
      <c r="H6744" s="1" t="s">
        <v>107</v>
      </c>
      <c r="I6744" s="1" t="s">
        <v>159</v>
      </c>
      <c r="K6744" s="1" t="str">
        <f>VLOOKUP(L6744,CW!C:D,2,FALSE)</f>
        <v>Jun'16</v>
      </c>
      <c r="L6744" s="1" t="str">
        <f t="shared" si="107"/>
        <v>25'16</v>
      </c>
      <c r="M6744" s="1" t="str">
        <f>VLOOKUP(K6744,CW!D:E,2,FALSE)</f>
        <v>Q1'16</v>
      </c>
    </row>
    <row r="6745" spans="1:13" ht="15" customHeight="1">
      <c r="A6745" s="2" t="s">
        <v>4525</v>
      </c>
      <c r="B6745" s="1" t="s">
        <v>3886</v>
      </c>
      <c r="C6745" s="1" t="s">
        <v>86</v>
      </c>
      <c r="D6745" s="1" t="s">
        <v>4347</v>
      </c>
      <c r="E6745" s="1" t="s">
        <v>3532</v>
      </c>
      <c r="F6745" s="45" t="s">
        <v>158</v>
      </c>
      <c r="G6745" s="1">
        <v>3</v>
      </c>
      <c r="H6745" s="1" t="s">
        <v>107</v>
      </c>
      <c r="I6745" s="1" t="s">
        <v>159</v>
      </c>
      <c r="K6745" s="1" t="str">
        <f>VLOOKUP(L6745,CW!C:D,2,FALSE)</f>
        <v>Jun'16</v>
      </c>
      <c r="L6745" s="1" t="str">
        <f t="shared" si="107"/>
        <v>25'16</v>
      </c>
      <c r="M6745" s="1" t="str">
        <f>VLOOKUP(K6745,CW!D:E,2,FALSE)</f>
        <v>Q1'16</v>
      </c>
    </row>
    <row r="6746" spans="1:13" ht="15" customHeight="1">
      <c r="A6746" s="2" t="s">
        <v>4525</v>
      </c>
      <c r="B6746" s="1" t="s">
        <v>3878</v>
      </c>
      <c r="C6746" s="1" t="s">
        <v>86</v>
      </c>
      <c r="D6746" s="1" t="s">
        <v>4347</v>
      </c>
      <c r="E6746" s="1" t="s">
        <v>3532</v>
      </c>
      <c r="F6746" s="45" t="s">
        <v>158</v>
      </c>
      <c r="G6746" s="1">
        <v>1</v>
      </c>
      <c r="H6746" s="1" t="s">
        <v>107</v>
      </c>
      <c r="I6746" s="1" t="s">
        <v>159</v>
      </c>
      <c r="K6746" s="1" t="str">
        <f>VLOOKUP(L6746,CW!C:D,2,FALSE)</f>
        <v>Jun'16</v>
      </c>
      <c r="L6746" s="1" t="str">
        <f t="shared" si="107"/>
        <v>25'16</v>
      </c>
      <c r="M6746" s="1" t="str">
        <f>VLOOKUP(K6746,CW!D:E,2,FALSE)</f>
        <v>Q1'16</v>
      </c>
    </row>
    <row r="6747" spans="1:13" ht="30" customHeight="1">
      <c r="A6747" s="2" t="s">
        <v>4525</v>
      </c>
      <c r="B6747" s="1" t="s">
        <v>3877</v>
      </c>
      <c r="C6747" s="1" t="s">
        <v>86</v>
      </c>
      <c r="D6747" s="1" t="s">
        <v>4347</v>
      </c>
      <c r="E6747" s="1" t="s">
        <v>3532</v>
      </c>
      <c r="F6747" s="98" t="s">
        <v>160</v>
      </c>
      <c r="G6747" s="1">
        <v>1</v>
      </c>
      <c r="H6747" s="1" t="s">
        <v>107</v>
      </c>
      <c r="I6747" s="1" t="s">
        <v>159</v>
      </c>
      <c r="K6747" s="1" t="str">
        <f>VLOOKUP(L6747,CW!C:D,2,FALSE)</f>
        <v>Jun'16</v>
      </c>
      <c r="L6747" s="1" t="str">
        <f t="shared" si="107"/>
        <v>25'16</v>
      </c>
      <c r="M6747" s="1" t="str">
        <f>VLOOKUP(K6747,CW!D:E,2,FALSE)</f>
        <v>Q1'16</v>
      </c>
    </row>
    <row r="6748" spans="1:13" ht="15" customHeight="1">
      <c r="A6748" s="2" t="s">
        <v>4525</v>
      </c>
      <c r="B6748" s="1" t="s">
        <v>3877</v>
      </c>
      <c r="C6748" s="1" t="s">
        <v>86</v>
      </c>
      <c r="D6748" s="1" t="s">
        <v>4347</v>
      </c>
      <c r="E6748" s="1" t="s">
        <v>3532</v>
      </c>
      <c r="F6748" s="45" t="s">
        <v>158</v>
      </c>
      <c r="G6748" s="1">
        <v>3</v>
      </c>
      <c r="H6748" s="1" t="s">
        <v>107</v>
      </c>
      <c r="I6748" s="1" t="s">
        <v>159</v>
      </c>
      <c r="K6748" s="1" t="str">
        <f>VLOOKUP(L6748,CW!C:D,2,FALSE)</f>
        <v>Jun'16</v>
      </c>
      <c r="L6748" s="1" t="str">
        <f t="shared" si="107"/>
        <v>25'16</v>
      </c>
      <c r="M6748" s="1" t="str">
        <f>VLOOKUP(K6748,CW!D:E,2,FALSE)</f>
        <v>Q1'16</v>
      </c>
    </row>
    <row r="6749" spans="1:13" ht="15" customHeight="1">
      <c r="A6749" s="2" t="s">
        <v>4525</v>
      </c>
      <c r="B6749" s="1" t="s">
        <v>3896</v>
      </c>
      <c r="C6749" s="1" t="s">
        <v>86</v>
      </c>
      <c r="D6749" s="1" t="s">
        <v>4347</v>
      </c>
      <c r="E6749" s="1" t="s">
        <v>3532</v>
      </c>
      <c r="F6749" s="45" t="s">
        <v>158</v>
      </c>
      <c r="G6749" s="1">
        <v>1</v>
      </c>
      <c r="H6749" s="1" t="s">
        <v>107</v>
      </c>
      <c r="I6749" s="1" t="s">
        <v>159</v>
      </c>
      <c r="K6749" s="1" t="str">
        <f>VLOOKUP(L6749,CW!C:D,2,FALSE)</f>
        <v>Jun'16</v>
      </c>
      <c r="L6749" s="1" t="str">
        <f t="shared" si="107"/>
        <v>25'16</v>
      </c>
      <c r="M6749" s="1" t="str">
        <f>VLOOKUP(K6749,CW!D:E,2,FALSE)</f>
        <v>Q1'16</v>
      </c>
    </row>
    <row r="6750" spans="1:13" ht="15" customHeight="1">
      <c r="A6750" s="2" t="s">
        <v>4525</v>
      </c>
      <c r="B6750" s="1" t="s">
        <v>3894</v>
      </c>
      <c r="C6750" s="1" t="s">
        <v>72</v>
      </c>
      <c r="D6750" s="1" t="s">
        <v>4347</v>
      </c>
      <c r="E6750" s="1" t="s">
        <v>3532</v>
      </c>
      <c r="F6750" s="45" t="s">
        <v>158</v>
      </c>
      <c r="G6750" s="1">
        <v>1</v>
      </c>
      <c r="H6750" s="1" t="s">
        <v>107</v>
      </c>
      <c r="I6750" s="1" t="s">
        <v>159</v>
      </c>
      <c r="K6750" s="1" t="str">
        <f>VLOOKUP(L6750,CW!C:D,2,FALSE)</f>
        <v>Jun'16</v>
      </c>
      <c r="L6750" s="1" t="str">
        <f t="shared" si="107"/>
        <v>25'16</v>
      </c>
      <c r="M6750" s="1" t="str">
        <f>VLOOKUP(K6750,CW!D:E,2,FALSE)</f>
        <v>Q1'16</v>
      </c>
    </row>
    <row r="6751" spans="1:13" ht="15" customHeight="1">
      <c r="A6751" s="2" t="s">
        <v>4525</v>
      </c>
      <c r="B6751" s="1" t="s">
        <v>3893</v>
      </c>
      <c r="C6751" s="1" t="s">
        <v>72</v>
      </c>
      <c r="D6751" s="1" t="s">
        <v>4347</v>
      </c>
      <c r="E6751" s="1" t="s">
        <v>3532</v>
      </c>
      <c r="F6751" s="45" t="s">
        <v>158</v>
      </c>
      <c r="G6751" s="1">
        <v>1</v>
      </c>
      <c r="H6751" s="1" t="s">
        <v>107</v>
      </c>
      <c r="I6751" s="1" t="s">
        <v>159</v>
      </c>
      <c r="K6751" s="1" t="str">
        <f>VLOOKUP(L6751,CW!C:D,2,FALSE)</f>
        <v>Jun'16</v>
      </c>
      <c r="L6751" s="1" t="str">
        <f t="shared" si="107"/>
        <v>25'16</v>
      </c>
      <c r="M6751" s="1" t="str">
        <f>VLOOKUP(K6751,CW!D:E,2,FALSE)</f>
        <v>Q1'16</v>
      </c>
    </row>
    <row r="6752" spans="1:13" ht="15" customHeight="1">
      <c r="A6752" s="2" t="s">
        <v>4525</v>
      </c>
      <c r="B6752" s="1" t="s">
        <v>3895</v>
      </c>
      <c r="C6752" s="1" t="s">
        <v>72</v>
      </c>
      <c r="D6752" s="1" t="s">
        <v>4347</v>
      </c>
      <c r="E6752" s="1" t="s">
        <v>3532</v>
      </c>
      <c r="F6752" s="45" t="s">
        <v>158</v>
      </c>
      <c r="G6752" s="1">
        <v>1</v>
      </c>
      <c r="H6752" s="1" t="s">
        <v>107</v>
      </c>
      <c r="I6752" s="1" t="s">
        <v>159</v>
      </c>
      <c r="K6752" s="1" t="str">
        <f>VLOOKUP(L6752,CW!C:D,2,FALSE)</f>
        <v>Jun'16</v>
      </c>
      <c r="L6752" s="1" t="str">
        <f t="shared" si="107"/>
        <v>25'16</v>
      </c>
      <c r="M6752" s="1" t="str">
        <f>VLOOKUP(K6752,CW!D:E,2,FALSE)</f>
        <v>Q1'16</v>
      </c>
    </row>
    <row r="6753" spans="1:13" ht="15" customHeight="1">
      <c r="A6753" s="2" t="s">
        <v>4525</v>
      </c>
      <c r="B6753" s="1" t="s">
        <v>3888</v>
      </c>
      <c r="C6753" s="1" t="s">
        <v>77</v>
      </c>
      <c r="D6753" s="1" t="s">
        <v>100</v>
      </c>
      <c r="E6753" s="1" t="s">
        <v>3532</v>
      </c>
      <c r="F6753" s="45" t="s">
        <v>158</v>
      </c>
      <c r="G6753" s="1">
        <v>1</v>
      </c>
      <c r="H6753" s="1" t="s">
        <v>107</v>
      </c>
      <c r="I6753" s="1" t="s">
        <v>159</v>
      </c>
      <c r="K6753" s="1" t="str">
        <f>VLOOKUP(L6753,CW!C:D,2,FALSE)</f>
        <v>Jun'16</v>
      </c>
      <c r="L6753" s="1" t="str">
        <f t="shared" si="107"/>
        <v>25'16</v>
      </c>
      <c r="M6753" s="1" t="str">
        <f>VLOOKUP(K6753,CW!D:E,2,FALSE)</f>
        <v>Q1'16</v>
      </c>
    </row>
    <row r="6754" spans="1:13" ht="30" customHeight="1">
      <c r="A6754" s="2" t="s">
        <v>4525</v>
      </c>
      <c r="B6754" s="1" t="s">
        <v>3884</v>
      </c>
      <c r="C6754" s="1" t="s">
        <v>86</v>
      </c>
      <c r="D6754" s="1" t="s">
        <v>100</v>
      </c>
      <c r="E6754" s="1" t="s">
        <v>3532</v>
      </c>
      <c r="F6754" s="98" t="s">
        <v>160</v>
      </c>
      <c r="G6754" s="1">
        <v>6</v>
      </c>
      <c r="H6754" s="1" t="s">
        <v>107</v>
      </c>
      <c r="I6754" s="1" t="s">
        <v>159</v>
      </c>
      <c r="K6754" s="1" t="str">
        <f>VLOOKUP(L6754,CW!C:D,2,FALSE)</f>
        <v>Jun'16</v>
      </c>
      <c r="L6754" s="1" t="str">
        <f t="shared" si="107"/>
        <v>25'16</v>
      </c>
      <c r="M6754" s="1" t="str">
        <f>VLOOKUP(K6754,CW!D:E,2,FALSE)</f>
        <v>Q1'16</v>
      </c>
    </row>
    <row r="6755" spans="1:13" ht="15" customHeight="1">
      <c r="A6755" s="2" t="s">
        <v>4525</v>
      </c>
      <c r="B6755" s="1" t="s">
        <v>3884</v>
      </c>
      <c r="C6755" s="1" t="s">
        <v>86</v>
      </c>
      <c r="D6755" s="1" t="s">
        <v>100</v>
      </c>
      <c r="E6755" s="1" t="s">
        <v>3532</v>
      </c>
      <c r="F6755" s="45" t="s">
        <v>158</v>
      </c>
      <c r="G6755" s="1">
        <v>2</v>
      </c>
      <c r="H6755" s="1" t="s">
        <v>107</v>
      </c>
      <c r="I6755" s="1" t="s">
        <v>159</v>
      </c>
      <c r="K6755" s="1" t="str">
        <f>VLOOKUP(L6755,CW!C:D,2,FALSE)</f>
        <v>Jun'16</v>
      </c>
      <c r="L6755" s="1" t="str">
        <f t="shared" si="107"/>
        <v>25'16</v>
      </c>
      <c r="M6755" s="1" t="str">
        <f>VLOOKUP(K6755,CW!D:E,2,FALSE)</f>
        <v>Q1'16</v>
      </c>
    </row>
    <row r="6756" spans="1:13" ht="15" customHeight="1">
      <c r="A6756" s="2" t="s">
        <v>4525</v>
      </c>
      <c r="B6756" s="1" t="s">
        <v>3897</v>
      </c>
      <c r="C6756" s="1" t="s">
        <v>86</v>
      </c>
      <c r="D6756" s="1" t="s">
        <v>100</v>
      </c>
      <c r="E6756" s="1" t="s">
        <v>3532</v>
      </c>
      <c r="F6756" s="45" t="s">
        <v>158</v>
      </c>
      <c r="G6756" s="1">
        <v>2</v>
      </c>
      <c r="H6756" s="1" t="s">
        <v>107</v>
      </c>
      <c r="I6756" s="1" t="s">
        <v>159</v>
      </c>
      <c r="K6756" s="1" t="str">
        <f>VLOOKUP(L6756,CW!C:D,2,FALSE)</f>
        <v>Jun'16</v>
      </c>
      <c r="L6756" s="1" t="str">
        <f t="shared" si="107"/>
        <v>25'16</v>
      </c>
      <c r="M6756" s="1" t="str">
        <f>VLOOKUP(K6756,CW!D:E,2,FALSE)</f>
        <v>Q1'16</v>
      </c>
    </row>
    <row r="6757" spans="1:13" ht="15" customHeight="1">
      <c r="A6757" s="2" t="s">
        <v>4525</v>
      </c>
      <c r="B6757" s="1" t="s">
        <v>3899</v>
      </c>
      <c r="C6757" s="1" t="s">
        <v>72</v>
      </c>
      <c r="D6757" s="1" t="s">
        <v>100</v>
      </c>
      <c r="E6757" s="1" t="s">
        <v>3532</v>
      </c>
      <c r="F6757" s="45" t="s">
        <v>158</v>
      </c>
      <c r="G6757" s="1">
        <v>1</v>
      </c>
      <c r="H6757" s="1" t="s">
        <v>107</v>
      </c>
      <c r="I6757" s="1" t="s">
        <v>159</v>
      </c>
      <c r="K6757" s="1" t="str">
        <f>VLOOKUP(L6757,CW!C:D,2,FALSE)</f>
        <v>Jun'16</v>
      </c>
      <c r="L6757" s="1" t="str">
        <f t="shared" si="107"/>
        <v>25'16</v>
      </c>
      <c r="M6757" s="1" t="str">
        <f>VLOOKUP(K6757,CW!D:E,2,FALSE)</f>
        <v>Q1'16</v>
      </c>
    </row>
    <row r="6758" spans="1:13" ht="15" customHeight="1">
      <c r="A6758" s="2" t="s">
        <v>4525</v>
      </c>
      <c r="B6758" s="1" t="s">
        <v>3903</v>
      </c>
      <c r="C6758" s="1" t="s">
        <v>71</v>
      </c>
      <c r="D6758" s="1" t="s">
        <v>100</v>
      </c>
      <c r="E6758" s="1" t="s">
        <v>3532</v>
      </c>
      <c r="F6758" s="45" t="s">
        <v>158</v>
      </c>
      <c r="G6758" s="1">
        <v>1</v>
      </c>
      <c r="H6758" s="1" t="s">
        <v>107</v>
      </c>
      <c r="I6758" s="1" t="s">
        <v>159</v>
      </c>
      <c r="K6758" s="1" t="str">
        <f>VLOOKUP(L6758,CW!C:D,2,FALSE)</f>
        <v>Jun'16</v>
      </c>
      <c r="L6758" s="1" t="str">
        <f t="shared" si="107"/>
        <v>25'16</v>
      </c>
      <c r="M6758" s="1" t="str">
        <f>VLOOKUP(K6758,CW!D:E,2,FALSE)</f>
        <v>Q1'16</v>
      </c>
    </row>
    <row r="6759" spans="1:13" ht="15" customHeight="1">
      <c r="A6759" s="2" t="s">
        <v>4525</v>
      </c>
      <c r="B6759" s="1" t="s">
        <v>3902</v>
      </c>
      <c r="C6759" s="1" t="s">
        <v>71</v>
      </c>
      <c r="D6759" s="1" t="s">
        <v>100</v>
      </c>
      <c r="E6759" s="1" t="s">
        <v>3532</v>
      </c>
      <c r="F6759" s="45" t="s">
        <v>158</v>
      </c>
      <c r="G6759" s="1">
        <v>1</v>
      </c>
      <c r="H6759" s="1" t="s">
        <v>107</v>
      </c>
      <c r="I6759" s="1" t="s">
        <v>159</v>
      </c>
      <c r="K6759" s="1" t="str">
        <f>VLOOKUP(L6759,CW!C:D,2,FALSE)</f>
        <v>Jun'16</v>
      </c>
      <c r="L6759" s="1" t="str">
        <f t="shared" si="107"/>
        <v>25'16</v>
      </c>
      <c r="M6759" s="1" t="str">
        <f>VLOOKUP(K6759,CW!D:E,2,FALSE)</f>
        <v>Q1'16</v>
      </c>
    </row>
    <row r="6760" spans="1:13" ht="15" customHeight="1">
      <c r="A6760" s="2" t="s">
        <v>4525</v>
      </c>
      <c r="B6760" s="1" t="s">
        <v>3907</v>
      </c>
      <c r="C6760" s="1" t="s">
        <v>240</v>
      </c>
      <c r="D6760" s="1" t="s">
        <v>100</v>
      </c>
      <c r="E6760" s="1" t="s">
        <v>3532</v>
      </c>
      <c r="F6760" s="45" t="s">
        <v>158</v>
      </c>
      <c r="G6760" s="1">
        <v>2</v>
      </c>
      <c r="H6760" s="1" t="s">
        <v>107</v>
      </c>
      <c r="I6760" s="1" t="s">
        <v>159</v>
      </c>
      <c r="K6760" s="1" t="str">
        <f>VLOOKUP(L6760,CW!C:D,2,FALSE)</f>
        <v>Jun'16</v>
      </c>
      <c r="L6760" s="1" t="str">
        <f t="shared" si="107"/>
        <v>25'16</v>
      </c>
      <c r="M6760" s="1" t="str">
        <f>VLOOKUP(K6760,CW!D:E,2,FALSE)</f>
        <v>Q1'16</v>
      </c>
    </row>
    <row r="6761" spans="1:13" ht="15" customHeight="1">
      <c r="A6761" s="2" t="s">
        <v>4525</v>
      </c>
      <c r="B6761" s="1" t="s">
        <v>3906</v>
      </c>
      <c r="C6761" s="1" t="s">
        <v>240</v>
      </c>
      <c r="D6761" s="1" t="s">
        <v>100</v>
      </c>
      <c r="E6761" s="1" t="s">
        <v>3532</v>
      </c>
      <c r="F6761" s="45" t="s">
        <v>158</v>
      </c>
      <c r="G6761" s="1">
        <v>1</v>
      </c>
      <c r="H6761" s="1" t="s">
        <v>107</v>
      </c>
      <c r="I6761" s="1" t="s">
        <v>159</v>
      </c>
      <c r="K6761" s="1" t="str">
        <f>VLOOKUP(L6761,CW!C:D,2,FALSE)</f>
        <v>Jun'16</v>
      </c>
      <c r="L6761" s="1" t="str">
        <f t="shared" si="107"/>
        <v>25'16</v>
      </c>
      <c r="M6761" s="1" t="str">
        <f>VLOOKUP(K6761,CW!D:E,2,FALSE)</f>
        <v>Q1'16</v>
      </c>
    </row>
    <row r="6762" spans="1:13" ht="15" customHeight="1">
      <c r="A6762" s="2" t="s">
        <v>4525</v>
      </c>
      <c r="B6762" s="1" t="s">
        <v>3904</v>
      </c>
      <c r="C6762" s="1" t="s">
        <v>4526</v>
      </c>
      <c r="D6762" s="1" t="s">
        <v>100</v>
      </c>
      <c r="E6762" s="1" t="s">
        <v>3532</v>
      </c>
      <c r="F6762" s="98" t="s">
        <v>4584</v>
      </c>
      <c r="G6762" s="1">
        <v>1</v>
      </c>
      <c r="H6762" s="1" t="s">
        <v>107</v>
      </c>
      <c r="I6762" s="1" t="s">
        <v>159</v>
      </c>
      <c r="K6762" s="1" t="str">
        <f>VLOOKUP(L6762,CW!C:D,2,FALSE)</f>
        <v>Jun'16</v>
      </c>
      <c r="L6762" s="1" t="str">
        <f t="shared" si="107"/>
        <v>25'16</v>
      </c>
      <c r="M6762" s="1" t="str">
        <f>VLOOKUP(K6762,CW!D:E,2,FALSE)</f>
        <v>Q1'16</v>
      </c>
    </row>
    <row r="6763" spans="1:13" ht="30" customHeight="1">
      <c r="A6763" s="2" t="s">
        <v>4527</v>
      </c>
      <c r="B6763" s="1" t="s">
        <v>3911</v>
      </c>
      <c r="C6763" s="1" t="s">
        <v>77</v>
      </c>
      <c r="D6763" s="1" t="s">
        <v>4347</v>
      </c>
      <c r="E6763" s="1" t="s">
        <v>3532</v>
      </c>
      <c r="F6763" s="98" t="s">
        <v>160</v>
      </c>
      <c r="G6763" s="1">
        <v>1</v>
      </c>
      <c r="H6763" s="1" t="s">
        <v>107</v>
      </c>
      <c r="I6763" s="1" t="s">
        <v>159</v>
      </c>
      <c r="K6763" s="1" t="str">
        <f>VLOOKUP(L6763,CW!C:D,2,FALSE)</f>
        <v>Jun'16</v>
      </c>
      <c r="L6763" s="1" t="str">
        <f t="shared" si="107"/>
        <v>25'16</v>
      </c>
      <c r="M6763" s="1" t="str">
        <f>VLOOKUP(K6763,CW!D:E,2,FALSE)</f>
        <v>Q1'16</v>
      </c>
    </row>
    <row r="6764" spans="1:13" ht="15" customHeight="1">
      <c r="A6764" s="2" t="s">
        <v>4527</v>
      </c>
      <c r="B6764" s="1" t="s">
        <v>3911</v>
      </c>
      <c r="C6764" s="1" t="s">
        <v>77</v>
      </c>
      <c r="D6764" s="1" t="s">
        <v>4347</v>
      </c>
      <c r="E6764" s="1" t="s">
        <v>3532</v>
      </c>
      <c r="F6764" s="45" t="s">
        <v>158</v>
      </c>
      <c r="G6764" s="1">
        <v>2</v>
      </c>
      <c r="H6764" s="1" t="s">
        <v>107</v>
      </c>
      <c r="I6764" s="1" t="s">
        <v>159</v>
      </c>
      <c r="K6764" s="1" t="str">
        <f>VLOOKUP(L6764,CW!C:D,2,FALSE)</f>
        <v>Jun'16</v>
      </c>
      <c r="L6764" s="1" t="str">
        <f t="shared" si="107"/>
        <v>25'16</v>
      </c>
      <c r="M6764" s="1" t="str">
        <f>VLOOKUP(K6764,CW!D:E,2,FALSE)</f>
        <v>Q1'16</v>
      </c>
    </row>
    <row r="6765" spans="1:13" ht="15" customHeight="1">
      <c r="A6765" s="2" t="s">
        <v>4527</v>
      </c>
      <c r="B6765" s="1" t="s">
        <v>3912</v>
      </c>
      <c r="C6765" s="1" t="s">
        <v>72</v>
      </c>
      <c r="D6765" s="1" t="s">
        <v>4347</v>
      </c>
      <c r="E6765" s="1" t="s">
        <v>3532</v>
      </c>
      <c r="F6765" s="45" t="s">
        <v>158</v>
      </c>
      <c r="G6765" s="1">
        <v>1</v>
      </c>
      <c r="H6765" s="1" t="s">
        <v>107</v>
      </c>
      <c r="I6765" s="1" t="s">
        <v>159</v>
      </c>
      <c r="K6765" s="1" t="str">
        <f>VLOOKUP(L6765,CW!C:D,2,FALSE)</f>
        <v>Jun'16</v>
      </c>
      <c r="L6765" s="1" t="str">
        <f t="shared" si="107"/>
        <v>25'16</v>
      </c>
      <c r="M6765" s="1" t="str">
        <f>VLOOKUP(K6765,CW!D:E,2,FALSE)</f>
        <v>Q1'16</v>
      </c>
    </row>
    <row r="6766" spans="1:13" ht="15" customHeight="1">
      <c r="A6766" s="2" t="s">
        <v>4527</v>
      </c>
      <c r="B6766" s="1" t="s">
        <v>3949</v>
      </c>
      <c r="C6766" s="1" t="s">
        <v>86</v>
      </c>
      <c r="D6766" s="1" t="s">
        <v>4347</v>
      </c>
      <c r="E6766" s="1" t="s">
        <v>3532</v>
      </c>
      <c r="F6766" s="45" t="s">
        <v>158</v>
      </c>
      <c r="G6766" s="1">
        <v>1</v>
      </c>
      <c r="H6766" s="1" t="s">
        <v>107</v>
      </c>
      <c r="I6766" s="1" t="s">
        <v>159</v>
      </c>
      <c r="K6766" s="1" t="str">
        <f>VLOOKUP(L6766,CW!C:D,2,FALSE)</f>
        <v>Jun'16</v>
      </c>
      <c r="L6766" s="1" t="str">
        <f t="shared" si="107"/>
        <v>25'16</v>
      </c>
      <c r="M6766" s="1" t="str">
        <f>VLOOKUP(K6766,CW!D:E,2,FALSE)</f>
        <v>Q1'16</v>
      </c>
    </row>
    <row r="6767" spans="1:13" ht="15" customHeight="1">
      <c r="A6767" s="2" t="s">
        <v>4527</v>
      </c>
      <c r="B6767" s="1" t="s">
        <v>3948</v>
      </c>
      <c r="C6767" s="1" t="s">
        <v>72</v>
      </c>
      <c r="D6767" s="1" t="s">
        <v>4347</v>
      </c>
      <c r="E6767" s="1" t="s">
        <v>3532</v>
      </c>
      <c r="F6767" s="45" t="s">
        <v>158</v>
      </c>
      <c r="G6767" s="1">
        <v>3</v>
      </c>
      <c r="H6767" s="1" t="s">
        <v>107</v>
      </c>
      <c r="I6767" s="1" t="s">
        <v>159</v>
      </c>
      <c r="K6767" s="1" t="str">
        <f>VLOOKUP(L6767,CW!C:D,2,FALSE)</f>
        <v>Jun'16</v>
      </c>
      <c r="L6767" s="1" t="str">
        <f t="shared" si="107"/>
        <v>25'16</v>
      </c>
      <c r="M6767" s="1" t="str">
        <f>VLOOKUP(K6767,CW!D:E,2,FALSE)</f>
        <v>Q1'16</v>
      </c>
    </row>
    <row r="6768" spans="1:13" ht="15" customHeight="1">
      <c r="A6768" s="2" t="s">
        <v>4527</v>
      </c>
      <c r="B6768" s="1" t="s">
        <v>3920</v>
      </c>
      <c r="C6768" s="1" t="s">
        <v>603</v>
      </c>
      <c r="D6768" s="1" t="s">
        <v>4347</v>
      </c>
      <c r="E6768" s="1" t="s">
        <v>3532</v>
      </c>
      <c r="F6768" s="45" t="s">
        <v>158</v>
      </c>
      <c r="G6768" s="1">
        <v>2</v>
      </c>
      <c r="H6768" s="1" t="s">
        <v>107</v>
      </c>
      <c r="I6768" s="1" t="s">
        <v>159</v>
      </c>
      <c r="K6768" s="1" t="str">
        <f>VLOOKUP(L6768,CW!C:D,2,FALSE)</f>
        <v>Jun'16</v>
      </c>
      <c r="L6768" s="1" t="str">
        <f t="shared" si="107"/>
        <v>25'16</v>
      </c>
      <c r="M6768" s="1" t="str">
        <f>VLOOKUP(K6768,CW!D:E,2,FALSE)</f>
        <v>Q1'16</v>
      </c>
    </row>
    <row r="6769" spans="1:13" ht="30" customHeight="1">
      <c r="A6769" s="2" t="s">
        <v>4527</v>
      </c>
      <c r="B6769" s="1" t="s">
        <v>3917</v>
      </c>
      <c r="C6769" s="1" t="s">
        <v>83</v>
      </c>
      <c r="D6769" s="1" t="s">
        <v>4347</v>
      </c>
      <c r="E6769" s="1" t="s">
        <v>3532</v>
      </c>
      <c r="F6769" s="98" t="s">
        <v>160</v>
      </c>
      <c r="G6769" s="1">
        <v>1</v>
      </c>
      <c r="H6769" s="1" t="s">
        <v>107</v>
      </c>
      <c r="I6769" s="1" t="s">
        <v>159</v>
      </c>
      <c r="K6769" s="1" t="str">
        <f>VLOOKUP(L6769,CW!C:D,2,FALSE)</f>
        <v>Jun'16</v>
      </c>
      <c r="L6769" s="1" t="str">
        <f t="shared" si="107"/>
        <v>25'16</v>
      </c>
      <c r="M6769" s="1" t="str">
        <f>VLOOKUP(K6769,CW!D:E,2,FALSE)</f>
        <v>Q1'16</v>
      </c>
    </row>
    <row r="6770" spans="1:13" ht="15" customHeight="1">
      <c r="A6770" s="2" t="s">
        <v>4527</v>
      </c>
      <c r="B6770" s="1" t="s">
        <v>4528</v>
      </c>
      <c r="C6770" s="1" t="s">
        <v>83</v>
      </c>
      <c r="D6770" s="1" t="s">
        <v>4347</v>
      </c>
      <c r="E6770" s="1" t="s">
        <v>3532</v>
      </c>
      <c r="F6770" s="45" t="s">
        <v>158</v>
      </c>
      <c r="G6770" s="1">
        <v>1</v>
      </c>
      <c r="H6770" s="1" t="s">
        <v>107</v>
      </c>
      <c r="I6770" s="1" t="s">
        <v>159</v>
      </c>
      <c r="K6770" s="1" t="str">
        <f>VLOOKUP(L6770,CW!C:D,2,FALSE)</f>
        <v>Jun'16</v>
      </c>
      <c r="L6770" s="1" t="str">
        <f t="shared" si="107"/>
        <v>25'16</v>
      </c>
      <c r="M6770" s="1" t="str">
        <f>VLOOKUP(K6770,CW!D:E,2,FALSE)</f>
        <v>Q1'16</v>
      </c>
    </row>
    <row r="6771" spans="1:13" ht="15" customHeight="1">
      <c r="A6771" s="2" t="s">
        <v>4527</v>
      </c>
      <c r="B6771" s="1" t="s">
        <v>3913</v>
      </c>
      <c r="C6771" s="1" t="s">
        <v>83</v>
      </c>
      <c r="D6771" s="1" t="s">
        <v>4347</v>
      </c>
      <c r="E6771" s="1" t="s">
        <v>3532</v>
      </c>
      <c r="F6771" s="45" t="s">
        <v>158</v>
      </c>
      <c r="G6771" s="1">
        <v>3</v>
      </c>
      <c r="H6771" s="1" t="s">
        <v>107</v>
      </c>
      <c r="I6771" s="1" t="s">
        <v>159</v>
      </c>
      <c r="K6771" s="1" t="str">
        <f>VLOOKUP(L6771,CW!C:D,2,FALSE)</f>
        <v>Jun'16</v>
      </c>
      <c r="L6771" s="1" t="str">
        <f t="shared" si="107"/>
        <v>25'16</v>
      </c>
      <c r="M6771" s="1" t="str">
        <f>VLOOKUP(K6771,CW!D:E,2,FALSE)</f>
        <v>Q1'16</v>
      </c>
    </row>
    <row r="6772" spans="1:13" ht="15" customHeight="1">
      <c r="A6772" s="2" t="s">
        <v>4527</v>
      </c>
      <c r="B6772" s="1" t="s">
        <v>3910</v>
      </c>
      <c r="C6772" s="1" t="s">
        <v>77</v>
      </c>
      <c r="D6772" s="1" t="s">
        <v>4347</v>
      </c>
      <c r="E6772" s="1" t="s">
        <v>3532</v>
      </c>
      <c r="F6772" s="45" t="s">
        <v>158</v>
      </c>
      <c r="G6772" s="1">
        <v>3</v>
      </c>
      <c r="H6772" s="1" t="s">
        <v>107</v>
      </c>
      <c r="I6772" s="1" t="s">
        <v>159</v>
      </c>
      <c r="K6772" s="1" t="str">
        <f>VLOOKUP(L6772,CW!C:D,2,FALSE)</f>
        <v>Jun'16</v>
      </c>
      <c r="L6772" s="1" t="str">
        <f t="shared" si="107"/>
        <v>25'16</v>
      </c>
      <c r="M6772" s="1" t="str">
        <f>VLOOKUP(K6772,CW!D:E,2,FALSE)</f>
        <v>Q1'16</v>
      </c>
    </row>
    <row r="6773" spans="1:13" ht="15" customHeight="1">
      <c r="A6773" s="2" t="s">
        <v>4527</v>
      </c>
      <c r="B6773" s="1" t="s">
        <v>3900</v>
      </c>
      <c r="C6773" s="1" t="s">
        <v>71</v>
      </c>
      <c r="D6773" s="1" t="s">
        <v>4347</v>
      </c>
      <c r="E6773" s="1" t="s">
        <v>3532</v>
      </c>
      <c r="F6773" s="45" t="s">
        <v>158</v>
      </c>
      <c r="G6773" s="1">
        <v>3</v>
      </c>
      <c r="H6773" s="1" t="s">
        <v>107</v>
      </c>
      <c r="I6773" s="1" t="s">
        <v>159</v>
      </c>
      <c r="K6773" s="1" t="str">
        <f>VLOOKUP(L6773,CW!C:D,2,FALSE)</f>
        <v>Jun'16</v>
      </c>
      <c r="L6773" s="1" t="str">
        <f t="shared" si="107"/>
        <v>25'16</v>
      </c>
      <c r="M6773" s="1" t="str">
        <f>VLOOKUP(K6773,CW!D:E,2,FALSE)</f>
        <v>Q1'16</v>
      </c>
    </row>
    <row r="6774" spans="1:13" ht="15" customHeight="1">
      <c r="A6774" s="2" t="s">
        <v>4527</v>
      </c>
      <c r="B6774" s="1" t="s">
        <v>4294</v>
      </c>
      <c r="C6774" s="1" t="s">
        <v>72</v>
      </c>
      <c r="D6774" s="1" t="s">
        <v>4347</v>
      </c>
      <c r="E6774" s="1" t="s">
        <v>3532</v>
      </c>
      <c r="F6774" s="45" t="s">
        <v>158</v>
      </c>
      <c r="G6774" s="1">
        <v>1</v>
      </c>
      <c r="H6774" s="1" t="s">
        <v>107</v>
      </c>
      <c r="I6774" s="1" t="s">
        <v>159</v>
      </c>
      <c r="K6774" s="1" t="str">
        <f>VLOOKUP(L6774,CW!C:D,2,FALSE)</f>
        <v>Jun'16</v>
      </c>
      <c r="L6774" s="1" t="str">
        <f t="shared" si="107"/>
        <v>25'16</v>
      </c>
      <c r="M6774" s="1" t="str">
        <f>VLOOKUP(K6774,CW!D:E,2,FALSE)</f>
        <v>Q1'16</v>
      </c>
    </row>
    <row r="6775" spans="1:13" ht="15" customHeight="1">
      <c r="A6775" s="2" t="s">
        <v>4527</v>
      </c>
      <c r="B6775" s="1" t="s">
        <v>3941</v>
      </c>
      <c r="C6775" s="1" t="s">
        <v>86</v>
      </c>
      <c r="D6775" s="1" t="s">
        <v>4347</v>
      </c>
      <c r="E6775" s="1" t="s">
        <v>3532</v>
      </c>
      <c r="F6775" s="45" t="s">
        <v>158</v>
      </c>
      <c r="G6775" s="1">
        <v>5</v>
      </c>
      <c r="H6775" s="1" t="s">
        <v>107</v>
      </c>
      <c r="I6775" s="1" t="s">
        <v>159</v>
      </c>
      <c r="K6775" s="1" t="str">
        <f>VLOOKUP(L6775,CW!C:D,2,FALSE)</f>
        <v>Jun'16</v>
      </c>
      <c r="L6775" s="1" t="str">
        <f t="shared" si="107"/>
        <v>25'16</v>
      </c>
      <c r="M6775" s="1" t="str">
        <f>VLOOKUP(K6775,CW!D:E,2,FALSE)</f>
        <v>Q1'16</v>
      </c>
    </row>
    <row r="6776" spans="1:13" ht="30" customHeight="1">
      <c r="A6776" s="2" t="s">
        <v>4527</v>
      </c>
      <c r="B6776" s="1" t="s">
        <v>3942</v>
      </c>
      <c r="C6776" s="1" t="s">
        <v>86</v>
      </c>
      <c r="D6776" s="1" t="s">
        <v>4347</v>
      </c>
      <c r="E6776" s="1" t="s">
        <v>3532</v>
      </c>
      <c r="F6776" s="98" t="s">
        <v>160</v>
      </c>
      <c r="G6776" s="1">
        <v>4</v>
      </c>
      <c r="H6776" s="1" t="s">
        <v>107</v>
      </c>
      <c r="I6776" s="1" t="s">
        <v>159</v>
      </c>
      <c r="K6776" s="1" t="str">
        <f>VLOOKUP(L6776,CW!C:D,2,FALSE)</f>
        <v>Jun'16</v>
      </c>
      <c r="L6776" s="1" t="str">
        <f t="shared" si="107"/>
        <v>25'16</v>
      </c>
      <c r="M6776" s="1" t="str">
        <f>VLOOKUP(K6776,CW!D:E,2,FALSE)</f>
        <v>Q1'16</v>
      </c>
    </row>
    <row r="6777" spans="1:13" ht="15" customHeight="1">
      <c r="A6777" s="2" t="s">
        <v>4527</v>
      </c>
      <c r="B6777" s="1" t="s">
        <v>3942</v>
      </c>
      <c r="C6777" s="1" t="s">
        <v>86</v>
      </c>
      <c r="D6777" s="1" t="s">
        <v>4347</v>
      </c>
      <c r="E6777" s="1" t="s">
        <v>3532</v>
      </c>
      <c r="F6777" s="45" t="s">
        <v>158</v>
      </c>
      <c r="G6777" s="1">
        <v>2</v>
      </c>
      <c r="H6777" s="1" t="s">
        <v>107</v>
      </c>
      <c r="I6777" s="1" t="s">
        <v>159</v>
      </c>
      <c r="K6777" s="1" t="str">
        <f>VLOOKUP(L6777,CW!C:D,2,FALSE)</f>
        <v>Jun'16</v>
      </c>
      <c r="L6777" s="1" t="str">
        <f t="shared" si="107"/>
        <v>25'16</v>
      </c>
      <c r="M6777" s="1" t="str">
        <f>VLOOKUP(K6777,CW!D:E,2,FALSE)</f>
        <v>Q1'16</v>
      </c>
    </row>
    <row r="6778" spans="1:13" ht="15" customHeight="1">
      <c r="A6778" s="2" t="s">
        <v>4527</v>
      </c>
      <c r="B6778" s="1" t="s">
        <v>3891</v>
      </c>
      <c r="C6778" s="1" t="s">
        <v>72</v>
      </c>
      <c r="D6778" s="1" t="s">
        <v>4347</v>
      </c>
      <c r="E6778" s="1" t="s">
        <v>3532</v>
      </c>
      <c r="F6778" s="45" t="s">
        <v>158</v>
      </c>
      <c r="G6778" s="1">
        <v>1</v>
      </c>
      <c r="H6778" s="1" t="s">
        <v>107</v>
      </c>
      <c r="I6778" s="1" t="s">
        <v>159</v>
      </c>
      <c r="K6778" s="1" t="str">
        <f>VLOOKUP(L6778,CW!C:D,2,FALSE)</f>
        <v>Jun'16</v>
      </c>
      <c r="L6778" s="1" t="str">
        <f t="shared" si="107"/>
        <v>25'16</v>
      </c>
      <c r="M6778" s="1" t="str">
        <f>VLOOKUP(K6778,CW!D:E,2,FALSE)</f>
        <v>Q1'16</v>
      </c>
    </row>
    <row r="6779" spans="1:13" ht="15" customHeight="1">
      <c r="A6779" s="2" t="s">
        <v>4527</v>
      </c>
      <c r="B6779" s="1" t="s">
        <v>3890</v>
      </c>
      <c r="C6779" s="1" t="s">
        <v>72</v>
      </c>
      <c r="D6779" s="1" t="s">
        <v>4347</v>
      </c>
      <c r="E6779" s="1" t="s">
        <v>3532</v>
      </c>
      <c r="F6779" s="45" t="s">
        <v>158</v>
      </c>
      <c r="G6779" s="1">
        <v>1</v>
      </c>
      <c r="H6779" s="1" t="s">
        <v>107</v>
      </c>
      <c r="I6779" s="1" t="s">
        <v>159</v>
      </c>
      <c r="K6779" s="1" t="str">
        <f>VLOOKUP(L6779,CW!C:D,2,FALSE)</f>
        <v>Jun'16</v>
      </c>
      <c r="L6779" s="1" t="str">
        <f t="shared" ref="L6779:L6842" si="108">CONCATENATE(WEEKNUM(A6779,21),"'",TEXT(A6779,"yy"))</f>
        <v>25'16</v>
      </c>
      <c r="M6779" s="1" t="str">
        <f>VLOOKUP(K6779,CW!D:E,2,FALSE)</f>
        <v>Q1'16</v>
      </c>
    </row>
    <row r="6780" spans="1:13" ht="30" customHeight="1">
      <c r="A6780" s="2" t="s">
        <v>4527</v>
      </c>
      <c r="B6780" s="1" t="s">
        <v>3915</v>
      </c>
      <c r="C6780" s="1" t="s">
        <v>72</v>
      </c>
      <c r="D6780" s="1" t="s">
        <v>4347</v>
      </c>
      <c r="E6780" s="1" t="s">
        <v>3532</v>
      </c>
      <c r="F6780" s="98" t="s">
        <v>161</v>
      </c>
      <c r="G6780" s="1">
        <v>1</v>
      </c>
      <c r="H6780" s="1" t="s">
        <v>107</v>
      </c>
      <c r="I6780" s="1" t="s">
        <v>159</v>
      </c>
      <c r="K6780" s="1" t="str">
        <f>VLOOKUP(L6780,CW!C:D,2,FALSE)</f>
        <v>Jun'16</v>
      </c>
      <c r="L6780" s="1" t="str">
        <f t="shared" si="108"/>
        <v>25'16</v>
      </c>
      <c r="M6780" s="1" t="str">
        <f>VLOOKUP(K6780,CW!D:E,2,FALSE)</f>
        <v>Q1'16</v>
      </c>
    </row>
    <row r="6781" spans="1:13" ht="15" customHeight="1">
      <c r="A6781" s="2" t="s">
        <v>4527</v>
      </c>
      <c r="B6781" s="1" t="s">
        <v>3915</v>
      </c>
      <c r="C6781" s="1" t="s">
        <v>72</v>
      </c>
      <c r="D6781" s="1" t="s">
        <v>4347</v>
      </c>
      <c r="E6781" s="1" t="s">
        <v>3532</v>
      </c>
      <c r="F6781" s="45" t="s">
        <v>158</v>
      </c>
      <c r="G6781" s="1">
        <v>1</v>
      </c>
      <c r="H6781" s="1" t="s">
        <v>107</v>
      </c>
      <c r="I6781" s="1" t="s">
        <v>159</v>
      </c>
      <c r="K6781" s="1" t="str">
        <f>VLOOKUP(L6781,CW!C:D,2,FALSE)</f>
        <v>Jun'16</v>
      </c>
      <c r="L6781" s="1" t="str">
        <f t="shared" si="108"/>
        <v>25'16</v>
      </c>
      <c r="M6781" s="1" t="str">
        <f>VLOOKUP(K6781,CW!D:E,2,FALSE)</f>
        <v>Q1'16</v>
      </c>
    </row>
    <row r="6782" spans="1:13" ht="15" customHeight="1">
      <c r="A6782" s="2" t="s">
        <v>4527</v>
      </c>
      <c r="B6782" s="1" t="s">
        <v>3916</v>
      </c>
      <c r="C6782" s="1" t="s">
        <v>72</v>
      </c>
      <c r="D6782" s="1" t="s">
        <v>4347</v>
      </c>
      <c r="E6782" s="1" t="s">
        <v>3532</v>
      </c>
      <c r="F6782" s="45" t="s">
        <v>158</v>
      </c>
      <c r="G6782" s="1">
        <v>2</v>
      </c>
      <c r="H6782" s="1" t="s">
        <v>107</v>
      </c>
      <c r="I6782" s="1" t="s">
        <v>159</v>
      </c>
      <c r="K6782" s="1" t="str">
        <f>VLOOKUP(L6782,CW!C:D,2,FALSE)</f>
        <v>Jun'16</v>
      </c>
      <c r="L6782" s="1" t="str">
        <f t="shared" si="108"/>
        <v>25'16</v>
      </c>
      <c r="M6782" s="1" t="str">
        <f>VLOOKUP(K6782,CW!D:E,2,FALSE)</f>
        <v>Q1'16</v>
      </c>
    </row>
    <row r="6783" spans="1:13" ht="30" customHeight="1">
      <c r="A6783" s="2" t="s">
        <v>4527</v>
      </c>
      <c r="B6783" s="1" t="s">
        <v>3922</v>
      </c>
      <c r="C6783" s="1" t="s">
        <v>72</v>
      </c>
      <c r="D6783" s="1" t="s">
        <v>4347</v>
      </c>
      <c r="E6783" s="1" t="s">
        <v>3532</v>
      </c>
      <c r="F6783" s="98" t="s">
        <v>160</v>
      </c>
      <c r="G6783" s="1">
        <v>1</v>
      </c>
      <c r="H6783" s="1" t="s">
        <v>107</v>
      </c>
      <c r="I6783" s="1" t="s">
        <v>159</v>
      </c>
      <c r="K6783" s="1" t="str">
        <f>VLOOKUP(L6783,CW!C:D,2,FALSE)</f>
        <v>Jun'16</v>
      </c>
      <c r="L6783" s="1" t="str">
        <f t="shared" si="108"/>
        <v>25'16</v>
      </c>
      <c r="M6783" s="1" t="str">
        <f>VLOOKUP(K6783,CW!D:E,2,FALSE)</f>
        <v>Q1'16</v>
      </c>
    </row>
    <row r="6784" spans="1:13" ht="15" customHeight="1">
      <c r="A6784" s="2" t="s">
        <v>4527</v>
      </c>
      <c r="B6784" s="1" t="s">
        <v>3923</v>
      </c>
      <c r="C6784" s="1" t="s">
        <v>72</v>
      </c>
      <c r="D6784" s="1" t="s">
        <v>4347</v>
      </c>
      <c r="E6784" s="1" t="s">
        <v>3532</v>
      </c>
      <c r="F6784" s="45" t="s">
        <v>158</v>
      </c>
      <c r="G6784" s="1">
        <v>4</v>
      </c>
      <c r="H6784" s="1" t="s">
        <v>107</v>
      </c>
      <c r="I6784" s="1" t="s">
        <v>159</v>
      </c>
      <c r="K6784" s="1" t="str">
        <f>VLOOKUP(L6784,CW!C:D,2,FALSE)</f>
        <v>Jun'16</v>
      </c>
      <c r="L6784" s="1" t="str">
        <f t="shared" si="108"/>
        <v>25'16</v>
      </c>
      <c r="M6784" s="1" t="str">
        <f>VLOOKUP(K6784,CW!D:E,2,FALSE)</f>
        <v>Q1'16</v>
      </c>
    </row>
    <row r="6785" spans="1:13" ht="15" customHeight="1">
      <c r="A6785" s="2" t="s">
        <v>4527</v>
      </c>
      <c r="B6785" s="1" t="s">
        <v>3924</v>
      </c>
      <c r="C6785" s="1" t="s">
        <v>72</v>
      </c>
      <c r="D6785" s="1" t="s">
        <v>4347</v>
      </c>
      <c r="E6785" s="1" t="s">
        <v>3532</v>
      </c>
      <c r="F6785" s="45" t="s">
        <v>158</v>
      </c>
      <c r="G6785" s="1">
        <v>1</v>
      </c>
      <c r="H6785" s="1" t="s">
        <v>107</v>
      </c>
      <c r="I6785" s="1" t="s">
        <v>159</v>
      </c>
      <c r="K6785" s="1" t="str">
        <f>VLOOKUP(L6785,CW!C:D,2,FALSE)</f>
        <v>Jun'16</v>
      </c>
      <c r="L6785" s="1" t="str">
        <f t="shared" si="108"/>
        <v>25'16</v>
      </c>
      <c r="M6785" s="1" t="str">
        <f>VLOOKUP(K6785,CW!D:E,2,FALSE)</f>
        <v>Q1'16</v>
      </c>
    </row>
    <row r="6786" spans="1:13" ht="15" customHeight="1">
      <c r="A6786" s="2" t="s">
        <v>4527</v>
      </c>
      <c r="B6786" s="1" t="s">
        <v>3927</v>
      </c>
      <c r="C6786" s="1" t="s">
        <v>72</v>
      </c>
      <c r="D6786" s="1" t="s">
        <v>4347</v>
      </c>
      <c r="E6786" s="1" t="s">
        <v>3532</v>
      </c>
      <c r="F6786" s="45" t="s">
        <v>158</v>
      </c>
      <c r="G6786" s="1">
        <v>1</v>
      </c>
      <c r="H6786" s="1" t="s">
        <v>107</v>
      </c>
      <c r="I6786" s="1" t="s">
        <v>159</v>
      </c>
      <c r="K6786" s="1" t="str">
        <f>VLOOKUP(L6786,CW!C:D,2,FALSE)</f>
        <v>Jun'16</v>
      </c>
      <c r="L6786" s="1" t="str">
        <f t="shared" si="108"/>
        <v>25'16</v>
      </c>
      <c r="M6786" s="1" t="str">
        <f>VLOOKUP(K6786,CW!D:E,2,FALSE)</f>
        <v>Q1'16</v>
      </c>
    </row>
    <row r="6787" spans="1:13" ht="15" customHeight="1">
      <c r="A6787" s="2" t="s">
        <v>4527</v>
      </c>
      <c r="B6787" s="1" t="s">
        <v>4529</v>
      </c>
      <c r="C6787" s="1" t="s">
        <v>77</v>
      </c>
      <c r="D6787" s="1" t="s">
        <v>4347</v>
      </c>
      <c r="E6787" s="1" t="s">
        <v>3532</v>
      </c>
      <c r="F6787" s="45" t="s">
        <v>158</v>
      </c>
      <c r="G6787" s="1">
        <v>1</v>
      </c>
      <c r="H6787" s="1" t="s">
        <v>107</v>
      </c>
      <c r="I6787" s="1" t="s">
        <v>159</v>
      </c>
      <c r="K6787" s="1" t="str">
        <f>VLOOKUP(L6787,CW!C:D,2,FALSE)</f>
        <v>Jun'16</v>
      </c>
      <c r="L6787" s="1" t="str">
        <f t="shared" si="108"/>
        <v>25'16</v>
      </c>
      <c r="M6787" s="1" t="str">
        <f>VLOOKUP(K6787,CW!D:E,2,FALSE)</f>
        <v>Q1'16</v>
      </c>
    </row>
    <row r="6788" spans="1:13" ht="15" customHeight="1">
      <c r="A6788" s="2" t="s">
        <v>4527</v>
      </c>
      <c r="B6788" s="1" t="s">
        <v>4530</v>
      </c>
      <c r="C6788" s="1" t="s">
        <v>72</v>
      </c>
      <c r="D6788" s="1" t="s">
        <v>4347</v>
      </c>
      <c r="E6788" s="1" t="s">
        <v>3532</v>
      </c>
      <c r="F6788" s="45" t="s">
        <v>158</v>
      </c>
      <c r="G6788" s="1">
        <v>1</v>
      </c>
      <c r="H6788" s="1" t="s">
        <v>107</v>
      </c>
      <c r="I6788" s="1" t="s">
        <v>159</v>
      </c>
      <c r="K6788" s="1" t="str">
        <f>VLOOKUP(L6788,CW!C:D,2,FALSE)</f>
        <v>Jun'16</v>
      </c>
      <c r="L6788" s="1" t="str">
        <f t="shared" si="108"/>
        <v>25'16</v>
      </c>
      <c r="M6788" s="1" t="str">
        <f>VLOOKUP(K6788,CW!D:E,2,FALSE)</f>
        <v>Q1'16</v>
      </c>
    </row>
    <row r="6789" spans="1:13" ht="30" customHeight="1">
      <c r="A6789" s="2" t="s">
        <v>4527</v>
      </c>
      <c r="B6789" s="1" t="s">
        <v>4531</v>
      </c>
      <c r="C6789" s="1" t="s">
        <v>162</v>
      </c>
      <c r="D6789" s="1" t="s">
        <v>4347</v>
      </c>
      <c r="E6789" s="1" t="s">
        <v>3532</v>
      </c>
      <c r="F6789" s="98" t="s">
        <v>161</v>
      </c>
      <c r="G6789" s="1">
        <v>1</v>
      </c>
      <c r="H6789" s="1" t="s">
        <v>107</v>
      </c>
      <c r="I6789" s="1" t="s">
        <v>159</v>
      </c>
      <c r="K6789" s="1" t="str">
        <f>VLOOKUP(L6789,CW!C:D,2,FALSE)</f>
        <v>Jun'16</v>
      </c>
      <c r="L6789" s="1" t="str">
        <f t="shared" si="108"/>
        <v>25'16</v>
      </c>
      <c r="M6789" s="1" t="str">
        <f>VLOOKUP(K6789,CW!D:E,2,FALSE)</f>
        <v>Q1'16</v>
      </c>
    </row>
    <row r="6790" spans="1:13" ht="15" customHeight="1">
      <c r="A6790" s="2" t="s">
        <v>4527</v>
      </c>
      <c r="B6790" s="1" t="s">
        <v>4531</v>
      </c>
      <c r="C6790" s="1" t="s">
        <v>162</v>
      </c>
      <c r="D6790" s="1" t="s">
        <v>4347</v>
      </c>
      <c r="E6790" s="1" t="s">
        <v>3532</v>
      </c>
      <c r="F6790" s="45" t="s">
        <v>158</v>
      </c>
      <c r="G6790" s="1">
        <v>1</v>
      </c>
      <c r="H6790" s="1" t="s">
        <v>107</v>
      </c>
      <c r="I6790" s="1" t="s">
        <v>159</v>
      </c>
      <c r="K6790" s="1" t="str">
        <f>VLOOKUP(L6790,CW!C:D,2,FALSE)</f>
        <v>Jun'16</v>
      </c>
      <c r="L6790" s="1" t="str">
        <f t="shared" si="108"/>
        <v>25'16</v>
      </c>
      <c r="M6790" s="1" t="str">
        <f>VLOOKUP(K6790,CW!D:E,2,FALSE)</f>
        <v>Q1'16</v>
      </c>
    </row>
    <row r="6791" spans="1:13" ht="15" customHeight="1">
      <c r="A6791" s="2" t="s">
        <v>4527</v>
      </c>
      <c r="B6791" s="1" t="s">
        <v>4532</v>
      </c>
      <c r="C6791" s="1" t="s">
        <v>162</v>
      </c>
      <c r="D6791" s="1" t="s">
        <v>4347</v>
      </c>
      <c r="E6791" s="1" t="s">
        <v>3532</v>
      </c>
      <c r="F6791" s="45" t="s">
        <v>158</v>
      </c>
      <c r="G6791" s="1">
        <v>1</v>
      </c>
      <c r="H6791" s="1" t="s">
        <v>107</v>
      </c>
      <c r="I6791" s="1" t="s">
        <v>159</v>
      </c>
      <c r="K6791" s="1" t="str">
        <f>VLOOKUP(L6791,CW!C:D,2,FALSE)</f>
        <v>Jun'16</v>
      </c>
      <c r="L6791" s="1" t="str">
        <f t="shared" si="108"/>
        <v>25'16</v>
      </c>
      <c r="M6791" s="1" t="str">
        <f>VLOOKUP(K6791,CW!D:E,2,FALSE)</f>
        <v>Q1'16</v>
      </c>
    </row>
    <row r="6792" spans="1:13" ht="30" customHeight="1">
      <c r="A6792" s="2" t="s">
        <v>4527</v>
      </c>
      <c r="B6792" s="1" t="s">
        <v>4533</v>
      </c>
      <c r="C6792" s="1" t="s">
        <v>81</v>
      </c>
      <c r="D6792" s="1" t="s">
        <v>4347</v>
      </c>
      <c r="E6792" s="1" t="s">
        <v>3532</v>
      </c>
      <c r="F6792" s="98" t="s">
        <v>161</v>
      </c>
      <c r="G6792" s="1">
        <v>1</v>
      </c>
      <c r="H6792" s="1" t="s">
        <v>107</v>
      </c>
      <c r="I6792" s="1" t="s">
        <v>159</v>
      </c>
      <c r="K6792" s="1" t="str">
        <f>VLOOKUP(L6792,CW!C:D,2,FALSE)</f>
        <v>Jun'16</v>
      </c>
      <c r="L6792" s="1" t="str">
        <f t="shared" si="108"/>
        <v>25'16</v>
      </c>
      <c r="M6792" s="1" t="str">
        <f>VLOOKUP(K6792,CW!D:E,2,FALSE)</f>
        <v>Q1'16</v>
      </c>
    </row>
    <row r="6793" spans="1:13" ht="15" customHeight="1">
      <c r="A6793" s="2" t="s">
        <v>4527</v>
      </c>
      <c r="B6793" s="1" t="s">
        <v>4533</v>
      </c>
      <c r="C6793" s="1" t="s">
        <v>81</v>
      </c>
      <c r="D6793" s="1" t="s">
        <v>4347</v>
      </c>
      <c r="E6793" s="1" t="s">
        <v>3532</v>
      </c>
      <c r="F6793" s="45" t="s">
        <v>158</v>
      </c>
      <c r="G6793" s="1">
        <v>2</v>
      </c>
      <c r="H6793" s="1" t="s">
        <v>107</v>
      </c>
      <c r="I6793" s="1" t="s">
        <v>159</v>
      </c>
      <c r="K6793" s="1" t="str">
        <f>VLOOKUP(L6793,CW!C:D,2,FALSE)</f>
        <v>Jun'16</v>
      </c>
      <c r="L6793" s="1" t="str">
        <f t="shared" si="108"/>
        <v>25'16</v>
      </c>
      <c r="M6793" s="1" t="str">
        <f>VLOOKUP(K6793,CW!D:E,2,FALSE)</f>
        <v>Q1'16</v>
      </c>
    </row>
    <row r="6794" spans="1:13" ht="15" customHeight="1">
      <c r="A6794" s="2" t="s">
        <v>4527</v>
      </c>
      <c r="B6794" s="1" t="s">
        <v>3925</v>
      </c>
      <c r="C6794" s="1" t="s">
        <v>1801</v>
      </c>
      <c r="D6794" s="1" t="s">
        <v>4347</v>
      </c>
      <c r="E6794" s="1" t="s">
        <v>3532</v>
      </c>
      <c r="F6794" s="45" t="s">
        <v>158</v>
      </c>
      <c r="G6794" s="1">
        <v>2</v>
      </c>
      <c r="H6794" s="1" t="s">
        <v>107</v>
      </c>
      <c r="I6794" s="1" t="s">
        <v>159</v>
      </c>
      <c r="K6794" s="1" t="str">
        <f>VLOOKUP(L6794,CW!C:D,2,FALSE)</f>
        <v>Jun'16</v>
      </c>
      <c r="L6794" s="1" t="str">
        <f t="shared" si="108"/>
        <v>25'16</v>
      </c>
      <c r="M6794" s="1" t="str">
        <f>VLOOKUP(K6794,CW!D:E,2,FALSE)</f>
        <v>Q1'16</v>
      </c>
    </row>
    <row r="6795" spans="1:13" ht="15" customHeight="1">
      <c r="A6795" s="2" t="s">
        <v>4527</v>
      </c>
      <c r="B6795" s="1" t="s">
        <v>3919</v>
      </c>
      <c r="C6795" s="1" t="s">
        <v>86</v>
      </c>
      <c r="D6795" s="1" t="s">
        <v>4347</v>
      </c>
      <c r="E6795" s="1" t="s">
        <v>3532</v>
      </c>
      <c r="F6795" s="45" t="s">
        <v>158</v>
      </c>
      <c r="G6795" s="1">
        <v>1</v>
      </c>
      <c r="H6795" s="1" t="s">
        <v>107</v>
      </c>
      <c r="I6795" s="1" t="s">
        <v>159</v>
      </c>
      <c r="K6795" s="1" t="str">
        <f>VLOOKUP(L6795,CW!C:D,2,FALSE)</f>
        <v>Jun'16</v>
      </c>
      <c r="L6795" s="1" t="str">
        <f t="shared" si="108"/>
        <v>25'16</v>
      </c>
      <c r="M6795" s="1" t="str">
        <f>VLOOKUP(K6795,CW!D:E,2,FALSE)</f>
        <v>Q1'16</v>
      </c>
    </row>
    <row r="6796" spans="1:13" ht="15" customHeight="1">
      <c r="A6796" s="2" t="s">
        <v>4527</v>
      </c>
      <c r="B6796" s="1" t="s">
        <v>3918</v>
      </c>
      <c r="C6796" s="1" t="s">
        <v>86</v>
      </c>
      <c r="D6796" s="1" t="s">
        <v>4347</v>
      </c>
      <c r="E6796" s="1" t="s">
        <v>3532</v>
      </c>
      <c r="F6796" s="45" t="s">
        <v>158</v>
      </c>
      <c r="G6796" s="1">
        <v>6</v>
      </c>
      <c r="H6796" s="1" t="s">
        <v>107</v>
      </c>
      <c r="I6796" s="1" t="s">
        <v>159</v>
      </c>
      <c r="K6796" s="1" t="str">
        <f>VLOOKUP(L6796,CW!C:D,2,FALSE)</f>
        <v>Jun'16</v>
      </c>
      <c r="L6796" s="1" t="str">
        <f t="shared" si="108"/>
        <v>25'16</v>
      </c>
      <c r="M6796" s="1" t="str">
        <f>VLOOKUP(K6796,CW!D:E,2,FALSE)</f>
        <v>Q1'16</v>
      </c>
    </row>
    <row r="6797" spans="1:13" ht="15" customHeight="1">
      <c r="A6797" s="2" t="s">
        <v>4527</v>
      </c>
      <c r="B6797" s="1" t="s">
        <v>4534</v>
      </c>
      <c r="C6797" s="1" t="s">
        <v>86</v>
      </c>
      <c r="D6797" s="1" t="s">
        <v>102</v>
      </c>
      <c r="E6797" s="1" t="s">
        <v>3532</v>
      </c>
      <c r="F6797" s="45" t="s">
        <v>158</v>
      </c>
      <c r="G6797" s="1">
        <v>5</v>
      </c>
      <c r="H6797" s="1" t="s">
        <v>107</v>
      </c>
      <c r="I6797" s="1" t="s">
        <v>159</v>
      </c>
      <c r="K6797" s="1" t="str">
        <f>VLOOKUP(L6797,CW!C:D,2,FALSE)</f>
        <v>Jun'16</v>
      </c>
      <c r="L6797" s="1" t="str">
        <f t="shared" si="108"/>
        <v>25'16</v>
      </c>
      <c r="M6797" s="1" t="str">
        <f>VLOOKUP(K6797,CW!D:E,2,FALSE)</f>
        <v>Q1'16</v>
      </c>
    </row>
    <row r="6798" spans="1:13" ht="30" customHeight="1">
      <c r="A6798" s="2" t="s">
        <v>4527</v>
      </c>
      <c r="B6798" s="1" t="s">
        <v>3959</v>
      </c>
      <c r="C6798" s="1" t="s">
        <v>86</v>
      </c>
      <c r="D6798" s="1" t="s">
        <v>102</v>
      </c>
      <c r="E6798" s="1" t="s">
        <v>3532</v>
      </c>
      <c r="F6798" s="98" t="s">
        <v>160</v>
      </c>
      <c r="G6798" s="1">
        <v>3</v>
      </c>
      <c r="H6798" s="1" t="s">
        <v>107</v>
      </c>
      <c r="I6798" s="1" t="s">
        <v>159</v>
      </c>
      <c r="K6798" s="1" t="str">
        <f>VLOOKUP(L6798,CW!C:D,2,FALSE)</f>
        <v>Jun'16</v>
      </c>
      <c r="L6798" s="1" t="str">
        <f t="shared" si="108"/>
        <v>25'16</v>
      </c>
      <c r="M6798" s="1" t="str">
        <f>VLOOKUP(K6798,CW!D:E,2,FALSE)</f>
        <v>Q1'16</v>
      </c>
    </row>
    <row r="6799" spans="1:13" ht="15" customHeight="1">
      <c r="A6799" s="2" t="s">
        <v>4527</v>
      </c>
      <c r="B6799" s="1" t="s">
        <v>3959</v>
      </c>
      <c r="C6799" s="1" t="s">
        <v>86</v>
      </c>
      <c r="D6799" s="1" t="s">
        <v>102</v>
      </c>
      <c r="E6799" s="1" t="s">
        <v>3532</v>
      </c>
      <c r="F6799" s="45" t="s">
        <v>158</v>
      </c>
      <c r="G6799" s="1">
        <v>3</v>
      </c>
      <c r="H6799" s="1" t="s">
        <v>107</v>
      </c>
      <c r="I6799" s="1" t="s">
        <v>159</v>
      </c>
      <c r="K6799" s="1" t="str">
        <f>VLOOKUP(L6799,CW!C:D,2,FALSE)</f>
        <v>Jun'16</v>
      </c>
      <c r="L6799" s="1" t="str">
        <f t="shared" si="108"/>
        <v>25'16</v>
      </c>
      <c r="M6799" s="1" t="str">
        <f>VLOOKUP(K6799,CW!D:E,2,FALSE)</f>
        <v>Q1'16</v>
      </c>
    </row>
    <row r="6800" spans="1:13" ht="15" customHeight="1">
      <c r="A6800" s="2" t="s">
        <v>4527</v>
      </c>
      <c r="B6800" s="1" t="s">
        <v>4535</v>
      </c>
      <c r="C6800" s="1" t="s">
        <v>86</v>
      </c>
      <c r="D6800" s="1" t="s">
        <v>102</v>
      </c>
      <c r="E6800" s="1" t="s">
        <v>3532</v>
      </c>
      <c r="F6800" s="45" t="s">
        <v>158</v>
      </c>
      <c r="G6800" s="1">
        <v>2</v>
      </c>
      <c r="H6800" s="1" t="s">
        <v>107</v>
      </c>
      <c r="I6800" s="1" t="s">
        <v>159</v>
      </c>
      <c r="K6800" s="1" t="str">
        <f>VLOOKUP(L6800,CW!C:D,2,FALSE)</f>
        <v>Jun'16</v>
      </c>
      <c r="L6800" s="1" t="str">
        <f t="shared" si="108"/>
        <v>25'16</v>
      </c>
      <c r="M6800" s="1" t="str">
        <f>VLOOKUP(K6800,CW!D:E,2,FALSE)</f>
        <v>Q1'16</v>
      </c>
    </row>
    <row r="6801" spans="1:13" ht="30" customHeight="1">
      <c r="A6801" s="2" t="s">
        <v>4527</v>
      </c>
      <c r="B6801" s="1" t="s">
        <v>3930</v>
      </c>
      <c r="C6801" s="1" t="s">
        <v>480</v>
      </c>
      <c r="D6801" s="1" t="s">
        <v>102</v>
      </c>
      <c r="E6801" s="1" t="s">
        <v>3532</v>
      </c>
      <c r="F6801" s="98" t="s">
        <v>160</v>
      </c>
      <c r="G6801" s="1">
        <v>1</v>
      </c>
      <c r="H6801" s="1" t="s">
        <v>107</v>
      </c>
      <c r="I6801" s="1" t="s">
        <v>159</v>
      </c>
      <c r="K6801" s="1" t="str">
        <f>VLOOKUP(L6801,CW!C:D,2,FALSE)</f>
        <v>Jun'16</v>
      </c>
      <c r="L6801" s="1" t="str">
        <f t="shared" si="108"/>
        <v>25'16</v>
      </c>
      <c r="M6801" s="1" t="str">
        <f>VLOOKUP(K6801,CW!D:E,2,FALSE)</f>
        <v>Q1'16</v>
      </c>
    </row>
    <row r="6802" spans="1:13" ht="15" customHeight="1">
      <c r="A6802" s="2" t="s">
        <v>4527</v>
      </c>
      <c r="B6802" s="1" t="s">
        <v>3930</v>
      </c>
      <c r="C6802" s="1" t="s">
        <v>480</v>
      </c>
      <c r="D6802" s="1" t="s">
        <v>102</v>
      </c>
      <c r="E6802" s="1" t="s">
        <v>3532</v>
      </c>
      <c r="F6802" s="45" t="s">
        <v>158</v>
      </c>
      <c r="G6802" s="1">
        <v>8</v>
      </c>
      <c r="H6802" s="1" t="s">
        <v>107</v>
      </c>
      <c r="I6802" s="1" t="s">
        <v>159</v>
      </c>
      <c r="K6802" s="1" t="str">
        <f>VLOOKUP(L6802,CW!C:D,2,FALSE)</f>
        <v>Jun'16</v>
      </c>
      <c r="L6802" s="1" t="str">
        <f t="shared" si="108"/>
        <v>25'16</v>
      </c>
      <c r="M6802" s="1" t="str">
        <f>VLOOKUP(K6802,CW!D:E,2,FALSE)</f>
        <v>Q1'16</v>
      </c>
    </row>
    <row r="6803" spans="1:13" ht="30" customHeight="1">
      <c r="A6803" s="2" t="s">
        <v>4527</v>
      </c>
      <c r="B6803" s="1" t="s">
        <v>3947</v>
      </c>
      <c r="C6803" s="1" t="s">
        <v>72</v>
      </c>
      <c r="D6803" s="1" t="s">
        <v>102</v>
      </c>
      <c r="E6803" s="1" t="s">
        <v>3532</v>
      </c>
      <c r="F6803" s="98" t="s">
        <v>160</v>
      </c>
      <c r="G6803" s="1">
        <v>1</v>
      </c>
      <c r="H6803" s="1" t="s">
        <v>107</v>
      </c>
      <c r="I6803" s="1" t="s">
        <v>159</v>
      </c>
      <c r="K6803" s="1" t="str">
        <f>VLOOKUP(L6803,CW!C:D,2,FALSE)</f>
        <v>Jun'16</v>
      </c>
      <c r="L6803" s="1" t="str">
        <f t="shared" si="108"/>
        <v>25'16</v>
      </c>
      <c r="M6803" s="1" t="str">
        <f>VLOOKUP(K6803,CW!D:E,2,FALSE)</f>
        <v>Q1'16</v>
      </c>
    </row>
    <row r="6804" spans="1:13" ht="15" customHeight="1">
      <c r="A6804" s="2" t="s">
        <v>4527</v>
      </c>
      <c r="B6804" s="1" t="s">
        <v>3947</v>
      </c>
      <c r="C6804" s="1" t="s">
        <v>72</v>
      </c>
      <c r="D6804" s="1" t="s">
        <v>102</v>
      </c>
      <c r="E6804" s="1" t="s">
        <v>3532</v>
      </c>
      <c r="F6804" s="45" t="s">
        <v>158</v>
      </c>
      <c r="G6804" s="1">
        <v>2</v>
      </c>
      <c r="H6804" s="1" t="s">
        <v>107</v>
      </c>
      <c r="I6804" s="1" t="s">
        <v>159</v>
      </c>
      <c r="K6804" s="1" t="str">
        <f>VLOOKUP(L6804,CW!C:D,2,FALSE)</f>
        <v>Jun'16</v>
      </c>
      <c r="L6804" s="1" t="str">
        <f t="shared" si="108"/>
        <v>25'16</v>
      </c>
      <c r="M6804" s="1" t="str">
        <f>VLOOKUP(K6804,CW!D:E,2,FALSE)</f>
        <v>Q1'16</v>
      </c>
    </row>
    <row r="6805" spans="1:13" ht="15" customHeight="1">
      <c r="A6805" s="2" t="s">
        <v>4527</v>
      </c>
      <c r="B6805" s="1" t="s">
        <v>4536</v>
      </c>
      <c r="C6805" s="1" t="s">
        <v>83</v>
      </c>
      <c r="D6805" s="1" t="s">
        <v>102</v>
      </c>
      <c r="E6805" s="1" t="s">
        <v>3532</v>
      </c>
      <c r="F6805" s="45" t="s">
        <v>158</v>
      </c>
      <c r="G6805" s="1">
        <v>1</v>
      </c>
      <c r="H6805" s="1" t="s">
        <v>107</v>
      </c>
      <c r="I6805" s="1" t="s">
        <v>159</v>
      </c>
      <c r="K6805" s="1" t="str">
        <f>VLOOKUP(L6805,CW!C:D,2,FALSE)</f>
        <v>Jun'16</v>
      </c>
      <c r="L6805" s="1" t="str">
        <f t="shared" si="108"/>
        <v>25'16</v>
      </c>
      <c r="M6805" s="1" t="str">
        <f>VLOOKUP(K6805,CW!D:E,2,FALSE)</f>
        <v>Q1'16</v>
      </c>
    </row>
    <row r="6806" spans="1:13" ht="15" customHeight="1">
      <c r="A6806" s="2" t="s">
        <v>4527</v>
      </c>
      <c r="B6806" s="1" t="s">
        <v>4537</v>
      </c>
      <c r="C6806" s="1" t="s">
        <v>603</v>
      </c>
      <c r="D6806" s="1" t="s">
        <v>102</v>
      </c>
      <c r="E6806" s="1" t="s">
        <v>3532</v>
      </c>
      <c r="F6806" s="45" t="s">
        <v>158</v>
      </c>
      <c r="G6806" s="1">
        <v>3</v>
      </c>
      <c r="H6806" s="1" t="s">
        <v>107</v>
      </c>
      <c r="I6806" s="1" t="s">
        <v>159</v>
      </c>
      <c r="K6806" s="1" t="str">
        <f>VLOOKUP(L6806,CW!C:D,2,FALSE)</f>
        <v>Jun'16</v>
      </c>
      <c r="L6806" s="1" t="str">
        <f t="shared" si="108"/>
        <v>25'16</v>
      </c>
      <c r="M6806" s="1" t="str">
        <f>VLOOKUP(K6806,CW!D:E,2,FALSE)</f>
        <v>Q1'16</v>
      </c>
    </row>
    <row r="6807" spans="1:13" ht="15" customHeight="1">
      <c r="A6807" s="2" t="s">
        <v>4527</v>
      </c>
      <c r="B6807" s="1" t="s">
        <v>3945</v>
      </c>
      <c r="C6807" s="1" t="s">
        <v>72</v>
      </c>
      <c r="D6807" s="1" t="s">
        <v>102</v>
      </c>
      <c r="E6807" s="1" t="s">
        <v>3532</v>
      </c>
      <c r="F6807" s="45" t="s">
        <v>158</v>
      </c>
      <c r="G6807" s="1">
        <v>1</v>
      </c>
      <c r="H6807" s="1" t="s">
        <v>107</v>
      </c>
      <c r="I6807" s="1" t="s">
        <v>159</v>
      </c>
      <c r="K6807" s="1" t="str">
        <f>VLOOKUP(L6807,CW!C:D,2,FALSE)</f>
        <v>Jun'16</v>
      </c>
      <c r="L6807" s="1" t="str">
        <f t="shared" si="108"/>
        <v>25'16</v>
      </c>
      <c r="M6807" s="1" t="str">
        <f>VLOOKUP(K6807,CW!D:E,2,FALSE)</f>
        <v>Q1'16</v>
      </c>
    </row>
    <row r="6808" spans="1:13" ht="15" customHeight="1">
      <c r="A6808" s="2" t="s">
        <v>4527</v>
      </c>
      <c r="B6808" s="1" t="s">
        <v>3946</v>
      </c>
      <c r="C6808" s="1" t="s">
        <v>72</v>
      </c>
      <c r="D6808" s="1" t="s">
        <v>102</v>
      </c>
      <c r="E6808" s="1" t="s">
        <v>3532</v>
      </c>
      <c r="F6808" s="45" t="s">
        <v>158</v>
      </c>
      <c r="G6808" s="1">
        <v>1</v>
      </c>
      <c r="H6808" s="1" t="s">
        <v>107</v>
      </c>
      <c r="I6808" s="1" t="s">
        <v>159</v>
      </c>
      <c r="K6808" s="1" t="str">
        <f>VLOOKUP(L6808,CW!C:D,2,FALSE)</f>
        <v>Jun'16</v>
      </c>
      <c r="L6808" s="1" t="str">
        <f t="shared" si="108"/>
        <v>25'16</v>
      </c>
      <c r="M6808" s="1" t="str">
        <f>VLOOKUP(K6808,CW!D:E,2,FALSE)</f>
        <v>Q1'16</v>
      </c>
    </row>
    <row r="6809" spans="1:13" ht="15" customHeight="1">
      <c r="A6809" s="2" t="s">
        <v>4527</v>
      </c>
      <c r="B6809" s="1" t="s">
        <v>3944</v>
      </c>
      <c r="C6809" s="1" t="s">
        <v>603</v>
      </c>
      <c r="D6809" s="1" t="s">
        <v>102</v>
      </c>
      <c r="E6809" s="1" t="s">
        <v>3532</v>
      </c>
      <c r="F6809" s="45" t="s">
        <v>158</v>
      </c>
      <c r="G6809" s="1">
        <v>1</v>
      </c>
      <c r="H6809" s="1" t="s">
        <v>107</v>
      </c>
      <c r="I6809" s="1" t="s">
        <v>159</v>
      </c>
      <c r="K6809" s="1" t="str">
        <f>VLOOKUP(L6809,CW!C:D,2,FALSE)</f>
        <v>Jun'16</v>
      </c>
      <c r="L6809" s="1" t="str">
        <f t="shared" si="108"/>
        <v>25'16</v>
      </c>
      <c r="M6809" s="1" t="str">
        <f>VLOOKUP(K6809,CW!D:E,2,FALSE)</f>
        <v>Q1'16</v>
      </c>
    </row>
    <row r="6810" spans="1:13" ht="15" customHeight="1">
      <c r="A6810" s="2" t="s">
        <v>4527</v>
      </c>
      <c r="B6810" s="1" t="s">
        <v>4538</v>
      </c>
      <c r="C6810" s="1" t="s">
        <v>83</v>
      </c>
      <c r="D6810" s="1" t="s">
        <v>102</v>
      </c>
      <c r="E6810" s="1" t="s">
        <v>3532</v>
      </c>
      <c r="F6810" s="45" t="s">
        <v>158</v>
      </c>
      <c r="G6810" s="1">
        <v>1</v>
      </c>
      <c r="H6810" s="1" t="s">
        <v>107</v>
      </c>
      <c r="I6810" s="1" t="s">
        <v>159</v>
      </c>
      <c r="K6810" s="1" t="str">
        <f>VLOOKUP(L6810,CW!C:D,2,FALSE)</f>
        <v>Jun'16</v>
      </c>
      <c r="L6810" s="1" t="str">
        <f t="shared" si="108"/>
        <v>25'16</v>
      </c>
      <c r="M6810" s="1" t="str">
        <f>VLOOKUP(K6810,CW!D:E,2,FALSE)</f>
        <v>Q1'16</v>
      </c>
    </row>
    <row r="6811" spans="1:13" ht="15" customHeight="1">
      <c r="A6811" s="2" t="s">
        <v>4527</v>
      </c>
      <c r="B6811" s="1" t="s">
        <v>3954</v>
      </c>
      <c r="C6811" s="1" t="s">
        <v>72</v>
      </c>
      <c r="D6811" s="1" t="s">
        <v>102</v>
      </c>
      <c r="E6811" s="1" t="s">
        <v>3532</v>
      </c>
      <c r="F6811" s="45" t="s">
        <v>158</v>
      </c>
      <c r="G6811" s="1">
        <v>1</v>
      </c>
      <c r="H6811" s="1" t="s">
        <v>107</v>
      </c>
      <c r="I6811" s="1" t="s">
        <v>159</v>
      </c>
      <c r="K6811" s="1" t="str">
        <f>VLOOKUP(L6811,CW!C:D,2,FALSE)</f>
        <v>Jun'16</v>
      </c>
      <c r="L6811" s="1" t="str">
        <f t="shared" si="108"/>
        <v>25'16</v>
      </c>
      <c r="M6811" s="1" t="str">
        <f>VLOOKUP(K6811,CW!D:E,2,FALSE)</f>
        <v>Q1'16</v>
      </c>
    </row>
    <row r="6812" spans="1:13" ht="15" customHeight="1">
      <c r="A6812" s="2" t="s">
        <v>4527</v>
      </c>
      <c r="B6812" s="1" t="s">
        <v>3955</v>
      </c>
      <c r="C6812" s="1" t="s">
        <v>72</v>
      </c>
      <c r="D6812" s="1" t="s">
        <v>102</v>
      </c>
      <c r="E6812" s="1" t="s">
        <v>3532</v>
      </c>
      <c r="F6812" s="45" t="s">
        <v>158</v>
      </c>
      <c r="G6812" s="1">
        <v>1</v>
      </c>
      <c r="H6812" s="1" t="s">
        <v>107</v>
      </c>
      <c r="I6812" s="1" t="s">
        <v>159</v>
      </c>
      <c r="K6812" s="1" t="str">
        <f>VLOOKUP(L6812,CW!C:D,2,FALSE)</f>
        <v>Jun'16</v>
      </c>
      <c r="L6812" s="1" t="str">
        <f t="shared" si="108"/>
        <v>25'16</v>
      </c>
      <c r="M6812" s="1" t="str">
        <f>VLOOKUP(K6812,CW!D:E,2,FALSE)</f>
        <v>Q1'16</v>
      </c>
    </row>
    <row r="6813" spans="1:13" ht="15" customHeight="1">
      <c r="A6813" s="2" t="s">
        <v>4527</v>
      </c>
      <c r="B6813" s="1" t="s">
        <v>3957</v>
      </c>
      <c r="C6813" s="1" t="s">
        <v>86</v>
      </c>
      <c r="D6813" s="1" t="s">
        <v>102</v>
      </c>
      <c r="E6813" s="1" t="s">
        <v>3532</v>
      </c>
      <c r="F6813" s="45" t="s">
        <v>158</v>
      </c>
      <c r="G6813" s="1">
        <v>1</v>
      </c>
      <c r="H6813" s="1" t="s">
        <v>107</v>
      </c>
      <c r="I6813" s="1" t="s">
        <v>159</v>
      </c>
      <c r="K6813" s="1" t="str">
        <f>VLOOKUP(L6813,CW!C:D,2,FALSE)</f>
        <v>Jun'16</v>
      </c>
      <c r="L6813" s="1" t="str">
        <f t="shared" si="108"/>
        <v>25'16</v>
      </c>
      <c r="M6813" s="1" t="str">
        <f>VLOOKUP(K6813,CW!D:E,2,FALSE)</f>
        <v>Q1'16</v>
      </c>
    </row>
    <row r="6814" spans="1:13" ht="15" customHeight="1">
      <c r="A6814" s="2" t="s">
        <v>4527</v>
      </c>
      <c r="B6814" s="1" t="s">
        <v>3963</v>
      </c>
      <c r="C6814" s="1" t="s">
        <v>4539</v>
      </c>
      <c r="D6814" s="1" t="s">
        <v>102</v>
      </c>
      <c r="E6814" s="1" t="s">
        <v>3532</v>
      </c>
      <c r="F6814" s="45" t="s">
        <v>158</v>
      </c>
      <c r="G6814" s="1">
        <v>1</v>
      </c>
      <c r="H6814" s="1" t="s">
        <v>107</v>
      </c>
      <c r="I6814" s="1" t="s">
        <v>159</v>
      </c>
      <c r="K6814" s="1" t="str">
        <f>VLOOKUP(L6814,CW!C:D,2,FALSE)</f>
        <v>Jun'16</v>
      </c>
      <c r="L6814" s="1" t="str">
        <f t="shared" si="108"/>
        <v>25'16</v>
      </c>
      <c r="M6814" s="1" t="str">
        <f>VLOOKUP(K6814,CW!D:E,2,FALSE)</f>
        <v>Q1'16</v>
      </c>
    </row>
    <row r="6815" spans="1:13" ht="15" customHeight="1">
      <c r="A6815" s="2" t="s">
        <v>4527</v>
      </c>
      <c r="B6815" s="1" t="s">
        <v>3940</v>
      </c>
      <c r="C6815" s="1" t="s">
        <v>86</v>
      </c>
      <c r="D6815" s="1" t="s">
        <v>102</v>
      </c>
      <c r="E6815" s="1" t="s">
        <v>3532</v>
      </c>
      <c r="F6815" s="45" t="s">
        <v>158</v>
      </c>
      <c r="G6815" s="1">
        <v>2</v>
      </c>
      <c r="H6815" s="1" t="s">
        <v>107</v>
      </c>
      <c r="I6815" s="1" t="s">
        <v>159</v>
      </c>
      <c r="K6815" s="1" t="str">
        <f>VLOOKUP(L6815,CW!C:D,2,FALSE)</f>
        <v>Jun'16</v>
      </c>
      <c r="L6815" s="1" t="str">
        <f t="shared" si="108"/>
        <v>25'16</v>
      </c>
      <c r="M6815" s="1" t="str">
        <f>VLOOKUP(K6815,CW!D:E,2,FALSE)</f>
        <v>Q1'16</v>
      </c>
    </row>
    <row r="6816" spans="1:13" ht="15" customHeight="1">
      <c r="A6816" s="2" t="s">
        <v>4540</v>
      </c>
      <c r="B6816" s="1" t="s">
        <v>3965</v>
      </c>
      <c r="C6816" s="1" t="s">
        <v>480</v>
      </c>
      <c r="D6816" s="1" t="s">
        <v>4347</v>
      </c>
      <c r="E6816" s="1" t="s">
        <v>3532</v>
      </c>
      <c r="F6816" s="45" t="s">
        <v>158</v>
      </c>
      <c r="G6816" s="1">
        <v>3</v>
      </c>
      <c r="H6816" s="1" t="s">
        <v>107</v>
      </c>
      <c r="I6816" s="1" t="s">
        <v>159</v>
      </c>
      <c r="K6816" s="1" t="str">
        <f>VLOOKUP(L6816,CW!C:D,2,FALSE)</f>
        <v>Jun'16</v>
      </c>
      <c r="L6816" s="1" t="str">
        <f t="shared" si="108"/>
        <v>25'16</v>
      </c>
      <c r="M6816" s="1" t="str">
        <f>VLOOKUP(K6816,CW!D:E,2,FALSE)</f>
        <v>Q1'16</v>
      </c>
    </row>
    <row r="6817" spans="1:13" ht="15" customHeight="1">
      <c r="A6817" s="2" t="s">
        <v>4540</v>
      </c>
      <c r="B6817" s="1" t="s">
        <v>3961</v>
      </c>
      <c r="C6817" s="1" t="s">
        <v>86</v>
      </c>
      <c r="D6817" s="1" t="s">
        <v>4347</v>
      </c>
      <c r="E6817" s="1" t="s">
        <v>3532</v>
      </c>
      <c r="F6817" s="45" t="s">
        <v>158</v>
      </c>
      <c r="G6817" s="1">
        <v>3</v>
      </c>
      <c r="H6817" s="1" t="s">
        <v>107</v>
      </c>
      <c r="I6817" s="1" t="s">
        <v>159</v>
      </c>
      <c r="K6817" s="1" t="str">
        <f>VLOOKUP(L6817,CW!C:D,2,FALSE)</f>
        <v>Jun'16</v>
      </c>
      <c r="L6817" s="1" t="str">
        <f t="shared" si="108"/>
        <v>25'16</v>
      </c>
      <c r="M6817" s="1" t="str">
        <f>VLOOKUP(K6817,CW!D:E,2,FALSE)</f>
        <v>Q1'16</v>
      </c>
    </row>
    <row r="6818" spans="1:13" ht="15" customHeight="1">
      <c r="A6818" s="2" t="s">
        <v>4540</v>
      </c>
      <c r="B6818" s="1" t="s">
        <v>3971</v>
      </c>
      <c r="C6818" s="1" t="s">
        <v>86</v>
      </c>
      <c r="D6818" s="1" t="s">
        <v>4347</v>
      </c>
      <c r="E6818" s="1" t="s">
        <v>3532</v>
      </c>
      <c r="F6818" s="45" t="s">
        <v>158</v>
      </c>
      <c r="G6818" s="1">
        <v>2</v>
      </c>
      <c r="H6818" s="1" t="s">
        <v>107</v>
      </c>
      <c r="I6818" s="1" t="s">
        <v>159</v>
      </c>
      <c r="K6818" s="1" t="str">
        <f>VLOOKUP(L6818,CW!C:D,2,FALSE)</f>
        <v>Jun'16</v>
      </c>
      <c r="L6818" s="1" t="str">
        <f t="shared" si="108"/>
        <v>25'16</v>
      </c>
      <c r="M6818" s="1" t="str">
        <f>VLOOKUP(K6818,CW!D:E,2,FALSE)</f>
        <v>Q1'16</v>
      </c>
    </row>
    <row r="6819" spans="1:13" ht="15" customHeight="1">
      <c r="A6819" s="2" t="s">
        <v>4540</v>
      </c>
      <c r="B6819" s="1" t="s">
        <v>3958</v>
      </c>
      <c r="C6819" s="1" t="s">
        <v>86</v>
      </c>
      <c r="D6819" s="1" t="s">
        <v>4347</v>
      </c>
      <c r="E6819" s="1" t="s">
        <v>3532</v>
      </c>
      <c r="F6819" s="45" t="s">
        <v>158</v>
      </c>
      <c r="G6819" s="1">
        <v>2</v>
      </c>
      <c r="H6819" s="1" t="s">
        <v>107</v>
      </c>
      <c r="I6819" s="1" t="s">
        <v>159</v>
      </c>
      <c r="K6819" s="1" t="str">
        <f>VLOOKUP(L6819,CW!C:D,2,FALSE)</f>
        <v>Jun'16</v>
      </c>
      <c r="L6819" s="1" t="str">
        <f t="shared" si="108"/>
        <v>25'16</v>
      </c>
      <c r="M6819" s="1" t="str">
        <f>VLOOKUP(K6819,CW!D:E,2,FALSE)</f>
        <v>Q1'16</v>
      </c>
    </row>
    <row r="6820" spans="1:13" ht="15" customHeight="1">
      <c r="A6820" s="2" t="s">
        <v>4540</v>
      </c>
      <c r="B6820" s="1" t="s">
        <v>3988</v>
      </c>
      <c r="C6820" s="1" t="s">
        <v>86</v>
      </c>
      <c r="D6820" s="1" t="s">
        <v>4347</v>
      </c>
      <c r="E6820" s="1" t="s">
        <v>3532</v>
      </c>
      <c r="F6820" s="45" t="s">
        <v>158</v>
      </c>
      <c r="G6820" s="1">
        <v>1</v>
      </c>
      <c r="H6820" s="1" t="s">
        <v>107</v>
      </c>
      <c r="I6820" s="1" t="s">
        <v>159</v>
      </c>
      <c r="K6820" s="1" t="str">
        <f>VLOOKUP(L6820,CW!C:D,2,FALSE)</f>
        <v>Jun'16</v>
      </c>
      <c r="L6820" s="1" t="str">
        <f t="shared" si="108"/>
        <v>25'16</v>
      </c>
      <c r="M6820" s="1" t="str">
        <f>VLOOKUP(K6820,CW!D:E,2,FALSE)</f>
        <v>Q1'16</v>
      </c>
    </row>
    <row r="6821" spans="1:13" ht="15" customHeight="1">
      <c r="A6821" s="2" t="s">
        <v>4540</v>
      </c>
      <c r="B6821" s="1" t="s">
        <v>3936</v>
      </c>
      <c r="C6821" s="1" t="s">
        <v>4526</v>
      </c>
      <c r="D6821" s="1" t="s">
        <v>4347</v>
      </c>
      <c r="E6821" s="1" t="s">
        <v>3532</v>
      </c>
      <c r="F6821" s="45" t="s">
        <v>158</v>
      </c>
      <c r="G6821" s="1">
        <v>1</v>
      </c>
      <c r="H6821" s="1" t="s">
        <v>107</v>
      </c>
      <c r="I6821" s="1" t="s">
        <v>159</v>
      </c>
      <c r="K6821" s="1" t="str">
        <f>VLOOKUP(L6821,CW!C:D,2,FALSE)</f>
        <v>Jun'16</v>
      </c>
      <c r="L6821" s="1" t="str">
        <f t="shared" si="108"/>
        <v>25'16</v>
      </c>
      <c r="M6821" s="1" t="str">
        <f>VLOOKUP(K6821,CW!D:E,2,FALSE)</f>
        <v>Q1'16</v>
      </c>
    </row>
    <row r="6822" spans="1:13" ht="15" customHeight="1">
      <c r="A6822" s="2" t="s">
        <v>4540</v>
      </c>
      <c r="B6822" s="1" t="s">
        <v>3935</v>
      </c>
      <c r="C6822" s="1" t="s">
        <v>162</v>
      </c>
      <c r="D6822" s="1" t="s">
        <v>4347</v>
      </c>
      <c r="E6822" s="1" t="s">
        <v>3532</v>
      </c>
      <c r="F6822" s="45" t="s">
        <v>158</v>
      </c>
      <c r="G6822" s="1">
        <v>1</v>
      </c>
      <c r="H6822" s="1" t="s">
        <v>107</v>
      </c>
      <c r="I6822" s="1" t="s">
        <v>159</v>
      </c>
      <c r="K6822" s="1" t="str">
        <f>VLOOKUP(L6822,CW!C:D,2,FALSE)</f>
        <v>Jun'16</v>
      </c>
      <c r="L6822" s="1" t="str">
        <f t="shared" si="108"/>
        <v>25'16</v>
      </c>
      <c r="M6822" s="1" t="str">
        <f>VLOOKUP(K6822,CW!D:E,2,FALSE)</f>
        <v>Q1'16</v>
      </c>
    </row>
    <row r="6823" spans="1:13" ht="15" customHeight="1">
      <c r="A6823" s="2" t="s">
        <v>4540</v>
      </c>
      <c r="B6823" s="1" t="s">
        <v>3937</v>
      </c>
      <c r="C6823" s="1" t="s">
        <v>72</v>
      </c>
      <c r="D6823" s="1" t="s">
        <v>4347</v>
      </c>
      <c r="E6823" s="1" t="s">
        <v>3532</v>
      </c>
      <c r="F6823" s="45" t="s">
        <v>158</v>
      </c>
      <c r="G6823" s="1">
        <v>1</v>
      </c>
      <c r="H6823" s="1" t="s">
        <v>107</v>
      </c>
      <c r="I6823" s="1" t="s">
        <v>159</v>
      </c>
      <c r="K6823" s="1" t="str">
        <f>VLOOKUP(L6823,CW!C:D,2,FALSE)</f>
        <v>Jun'16</v>
      </c>
      <c r="L6823" s="1" t="str">
        <f t="shared" si="108"/>
        <v>25'16</v>
      </c>
      <c r="M6823" s="1" t="str">
        <f>VLOOKUP(K6823,CW!D:E,2,FALSE)</f>
        <v>Q1'16</v>
      </c>
    </row>
    <row r="6824" spans="1:13" ht="15" customHeight="1">
      <c r="A6824" s="2" t="s">
        <v>4540</v>
      </c>
      <c r="B6824" s="1" t="s">
        <v>3972</v>
      </c>
      <c r="C6824" s="1" t="s">
        <v>72</v>
      </c>
      <c r="D6824" s="1" t="s">
        <v>4347</v>
      </c>
      <c r="E6824" s="1" t="s">
        <v>3532</v>
      </c>
      <c r="F6824" s="45" t="s">
        <v>158</v>
      </c>
      <c r="G6824" s="1">
        <v>1</v>
      </c>
      <c r="H6824" s="1" t="s">
        <v>107</v>
      </c>
      <c r="I6824" s="1" t="s">
        <v>159</v>
      </c>
      <c r="K6824" s="1" t="str">
        <f>VLOOKUP(L6824,CW!C:D,2,FALSE)</f>
        <v>Jun'16</v>
      </c>
      <c r="L6824" s="1" t="str">
        <f t="shared" si="108"/>
        <v>25'16</v>
      </c>
      <c r="M6824" s="1" t="str">
        <f>VLOOKUP(K6824,CW!D:E,2,FALSE)</f>
        <v>Q1'16</v>
      </c>
    </row>
    <row r="6825" spans="1:13" ht="15" customHeight="1">
      <c r="A6825" s="2" t="s">
        <v>4540</v>
      </c>
      <c r="B6825" s="1" t="s">
        <v>3973</v>
      </c>
      <c r="C6825" s="1" t="s">
        <v>72</v>
      </c>
      <c r="D6825" s="1" t="s">
        <v>4347</v>
      </c>
      <c r="E6825" s="1" t="s">
        <v>3532</v>
      </c>
      <c r="F6825" s="45" t="s">
        <v>158</v>
      </c>
      <c r="G6825" s="1">
        <v>3</v>
      </c>
      <c r="H6825" s="1" t="s">
        <v>107</v>
      </c>
      <c r="I6825" s="1" t="s">
        <v>159</v>
      </c>
      <c r="K6825" s="1" t="str">
        <f>VLOOKUP(L6825,CW!C:D,2,FALSE)</f>
        <v>Jun'16</v>
      </c>
      <c r="L6825" s="1" t="str">
        <f t="shared" si="108"/>
        <v>25'16</v>
      </c>
      <c r="M6825" s="1" t="str">
        <f>VLOOKUP(K6825,CW!D:E,2,FALSE)</f>
        <v>Q1'16</v>
      </c>
    </row>
    <row r="6826" spans="1:13" ht="15" customHeight="1">
      <c r="A6826" s="2" t="s">
        <v>4540</v>
      </c>
      <c r="B6826" s="1" t="s">
        <v>3952</v>
      </c>
      <c r="C6826" s="1" t="s">
        <v>72</v>
      </c>
      <c r="D6826" s="1" t="s">
        <v>4347</v>
      </c>
      <c r="E6826" s="1" t="s">
        <v>3532</v>
      </c>
      <c r="F6826" s="45" t="s">
        <v>158</v>
      </c>
      <c r="G6826" s="1">
        <v>2</v>
      </c>
      <c r="H6826" s="1" t="s">
        <v>107</v>
      </c>
      <c r="I6826" s="1" t="s">
        <v>159</v>
      </c>
      <c r="K6826" s="1" t="str">
        <f>VLOOKUP(L6826,CW!C:D,2,FALSE)</f>
        <v>Jun'16</v>
      </c>
      <c r="L6826" s="1" t="str">
        <f t="shared" si="108"/>
        <v>25'16</v>
      </c>
      <c r="M6826" s="1" t="str">
        <f>VLOOKUP(K6826,CW!D:E,2,FALSE)</f>
        <v>Q1'16</v>
      </c>
    </row>
    <row r="6827" spans="1:13" ht="15" customHeight="1">
      <c r="A6827" s="2" t="s">
        <v>4540</v>
      </c>
      <c r="B6827" s="1" t="s">
        <v>3951</v>
      </c>
      <c r="C6827" s="1" t="s">
        <v>72</v>
      </c>
      <c r="D6827" s="1" t="s">
        <v>4347</v>
      </c>
      <c r="E6827" s="1" t="s">
        <v>3532</v>
      </c>
      <c r="F6827" s="45" t="s">
        <v>158</v>
      </c>
      <c r="G6827" s="1">
        <v>3</v>
      </c>
      <c r="H6827" s="1" t="s">
        <v>107</v>
      </c>
      <c r="I6827" s="1" t="s">
        <v>159</v>
      </c>
      <c r="K6827" s="1" t="str">
        <f>VLOOKUP(L6827,CW!C:D,2,FALSE)</f>
        <v>Jun'16</v>
      </c>
      <c r="L6827" s="1" t="str">
        <f t="shared" si="108"/>
        <v>25'16</v>
      </c>
      <c r="M6827" s="1" t="str">
        <f>VLOOKUP(K6827,CW!D:E,2,FALSE)</f>
        <v>Q1'16</v>
      </c>
    </row>
    <row r="6828" spans="1:13" ht="15" customHeight="1">
      <c r="A6828" s="2" t="s">
        <v>4540</v>
      </c>
      <c r="B6828" s="1" t="s">
        <v>3950</v>
      </c>
      <c r="C6828" s="1" t="s">
        <v>72</v>
      </c>
      <c r="D6828" s="1" t="s">
        <v>4347</v>
      </c>
      <c r="E6828" s="1" t="s">
        <v>3532</v>
      </c>
      <c r="F6828" s="45" t="s">
        <v>158</v>
      </c>
      <c r="G6828" s="1">
        <v>1</v>
      </c>
      <c r="H6828" s="1" t="s">
        <v>107</v>
      </c>
      <c r="I6828" s="1" t="s">
        <v>159</v>
      </c>
      <c r="K6828" s="1" t="str">
        <f>VLOOKUP(L6828,CW!C:D,2,FALSE)</f>
        <v>Jun'16</v>
      </c>
      <c r="L6828" s="1" t="str">
        <f t="shared" si="108"/>
        <v>25'16</v>
      </c>
      <c r="M6828" s="1" t="str">
        <f>VLOOKUP(K6828,CW!D:E,2,FALSE)</f>
        <v>Q1'16</v>
      </c>
    </row>
    <row r="6829" spans="1:13" ht="15" customHeight="1">
      <c r="A6829" s="2" t="s">
        <v>4540</v>
      </c>
      <c r="B6829" s="1" t="s">
        <v>3968</v>
      </c>
      <c r="C6829" s="1" t="s">
        <v>72</v>
      </c>
      <c r="D6829" s="1" t="s">
        <v>4347</v>
      </c>
      <c r="E6829" s="1" t="s">
        <v>3532</v>
      </c>
      <c r="F6829" s="45" t="s">
        <v>158</v>
      </c>
      <c r="G6829" s="1">
        <v>2</v>
      </c>
      <c r="H6829" s="1" t="s">
        <v>107</v>
      </c>
      <c r="I6829" s="1" t="s">
        <v>159</v>
      </c>
      <c r="K6829" s="1" t="str">
        <f>VLOOKUP(L6829,CW!C:D,2,FALSE)</f>
        <v>Jun'16</v>
      </c>
      <c r="L6829" s="1" t="str">
        <f t="shared" si="108"/>
        <v>25'16</v>
      </c>
      <c r="M6829" s="1" t="str">
        <f>VLOOKUP(K6829,CW!D:E,2,FALSE)</f>
        <v>Q1'16</v>
      </c>
    </row>
    <row r="6830" spans="1:13" ht="15" customHeight="1">
      <c r="A6830" s="2" t="s">
        <v>4540</v>
      </c>
      <c r="B6830" s="1" t="s">
        <v>3969</v>
      </c>
      <c r="C6830" s="1" t="s">
        <v>72</v>
      </c>
      <c r="D6830" s="1" t="s">
        <v>4347</v>
      </c>
      <c r="E6830" s="1" t="s">
        <v>3532</v>
      </c>
      <c r="F6830" s="45" t="s">
        <v>158</v>
      </c>
      <c r="G6830" s="1">
        <v>1</v>
      </c>
      <c r="H6830" s="1" t="s">
        <v>107</v>
      </c>
      <c r="I6830" s="1" t="s">
        <v>159</v>
      </c>
      <c r="K6830" s="1" t="str">
        <f>VLOOKUP(L6830,CW!C:D,2,FALSE)</f>
        <v>Jun'16</v>
      </c>
      <c r="L6830" s="1" t="str">
        <f t="shared" si="108"/>
        <v>25'16</v>
      </c>
      <c r="M6830" s="1" t="str">
        <f>VLOOKUP(K6830,CW!D:E,2,FALSE)</f>
        <v>Q1'16</v>
      </c>
    </row>
    <row r="6831" spans="1:13" ht="15" customHeight="1">
      <c r="A6831" s="2" t="s">
        <v>4540</v>
      </c>
      <c r="B6831" s="1" t="s">
        <v>3970</v>
      </c>
      <c r="C6831" s="1" t="s">
        <v>72</v>
      </c>
      <c r="D6831" s="1" t="s">
        <v>4347</v>
      </c>
      <c r="E6831" s="1" t="s">
        <v>3532</v>
      </c>
      <c r="F6831" s="45" t="s">
        <v>8</v>
      </c>
      <c r="G6831" s="1">
        <v>1</v>
      </c>
      <c r="H6831" s="1" t="s">
        <v>107</v>
      </c>
      <c r="I6831" s="1" t="s">
        <v>159</v>
      </c>
      <c r="K6831" s="1" t="str">
        <f>VLOOKUP(L6831,CW!C:D,2,FALSE)</f>
        <v>Jun'16</v>
      </c>
      <c r="L6831" s="1" t="str">
        <f t="shared" si="108"/>
        <v>25'16</v>
      </c>
      <c r="M6831" s="1" t="str">
        <f>VLOOKUP(K6831,CW!D:E,2,FALSE)</f>
        <v>Q1'16</v>
      </c>
    </row>
    <row r="6832" spans="1:13" ht="15" customHeight="1">
      <c r="A6832" s="2" t="s">
        <v>4540</v>
      </c>
      <c r="B6832" s="1" t="s">
        <v>3933</v>
      </c>
      <c r="C6832" s="1" t="s">
        <v>71</v>
      </c>
      <c r="D6832" s="1" t="s">
        <v>4347</v>
      </c>
      <c r="E6832" s="1" t="s">
        <v>3532</v>
      </c>
      <c r="F6832" s="45" t="s">
        <v>158</v>
      </c>
      <c r="G6832" s="1">
        <v>2</v>
      </c>
      <c r="H6832" s="1" t="s">
        <v>107</v>
      </c>
      <c r="I6832" s="1" t="s">
        <v>159</v>
      </c>
      <c r="K6832" s="1" t="str">
        <f>VLOOKUP(L6832,CW!C:D,2,FALSE)</f>
        <v>Jun'16</v>
      </c>
      <c r="L6832" s="1" t="str">
        <f t="shared" si="108"/>
        <v>25'16</v>
      </c>
      <c r="M6832" s="1" t="str">
        <f>VLOOKUP(K6832,CW!D:E,2,FALSE)</f>
        <v>Q1'16</v>
      </c>
    </row>
    <row r="6833" spans="1:13" ht="15" customHeight="1">
      <c r="A6833" s="2" t="s">
        <v>4540</v>
      </c>
      <c r="B6833" s="1" t="s">
        <v>3932</v>
      </c>
      <c r="C6833" s="1" t="s">
        <v>240</v>
      </c>
      <c r="D6833" s="1" t="s">
        <v>4347</v>
      </c>
      <c r="E6833" s="1" t="s">
        <v>3532</v>
      </c>
      <c r="F6833" s="45" t="s">
        <v>158</v>
      </c>
      <c r="G6833" s="1">
        <v>3</v>
      </c>
      <c r="H6833" s="1" t="s">
        <v>107</v>
      </c>
      <c r="I6833" s="1" t="s">
        <v>159</v>
      </c>
      <c r="K6833" s="1" t="str">
        <f>VLOOKUP(L6833,CW!C:D,2,FALSE)</f>
        <v>Jun'16</v>
      </c>
      <c r="L6833" s="1" t="str">
        <f t="shared" si="108"/>
        <v>25'16</v>
      </c>
      <c r="M6833" s="1" t="str">
        <f>VLOOKUP(K6833,CW!D:E,2,FALSE)</f>
        <v>Q1'16</v>
      </c>
    </row>
    <row r="6834" spans="1:13" ht="15" customHeight="1">
      <c r="A6834" s="2" t="s">
        <v>4540</v>
      </c>
      <c r="B6834" s="1" t="s">
        <v>3999</v>
      </c>
      <c r="C6834" s="1" t="s">
        <v>1801</v>
      </c>
      <c r="D6834" s="1" t="s">
        <v>105</v>
      </c>
      <c r="E6834" s="1" t="s">
        <v>3532</v>
      </c>
      <c r="F6834" s="45" t="s">
        <v>158</v>
      </c>
      <c r="G6834" s="1">
        <v>1</v>
      </c>
      <c r="H6834" s="1" t="s">
        <v>107</v>
      </c>
      <c r="I6834" s="1" t="s">
        <v>159</v>
      </c>
      <c r="K6834" s="1" t="str">
        <f>VLOOKUP(L6834,CW!C:D,2,FALSE)</f>
        <v>Jun'16</v>
      </c>
      <c r="L6834" s="1" t="str">
        <f t="shared" si="108"/>
        <v>25'16</v>
      </c>
      <c r="M6834" s="1" t="str">
        <f>VLOOKUP(K6834,CW!D:E,2,FALSE)</f>
        <v>Q1'16</v>
      </c>
    </row>
    <row r="6835" spans="1:13" ht="15" customHeight="1">
      <c r="A6835" s="2" t="s">
        <v>4540</v>
      </c>
      <c r="B6835" s="1" t="s">
        <v>3992</v>
      </c>
      <c r="C6835" s="1" t="s">
        <v>1801</v>
      </c>
      <c r="D6835" s="1" t="s">
        <v>105</v>
      </c>
      <c r="E6835" s="1" t="s">
        <v>3532</v>
      </c>
      <c r="F6835" s="45" t="s">
        <v>158</v>
      </c>
      <c r="G6835" s="1">
        <v>3</v>
      </c>
      <c r="H6835" s="1" t="s">
        <v>107</v>
      </c>
      <c r="I6835" s="1" t="s">
        <v>159</v>
      </c>
      <c r="K6835" s="1" t="str">
        <f>VLOOKUP(L6835,CW!C:D,2,FALSE)</f>
        <v>Jun'16</v>
      </c>
      <c r="L6835" s="1" t="str">
        <f t="shared" si="108"/>
        <v>25'16</v>
      </c>
      <c r="M6835" s="1" t="str">
        <f>VLOOKUP(K6835,CW!D:E,2,FALSE)</f>
        <v>Q1'16</v>
      </c>
    </row>
    <row r="6836" spans="1:13" ht="15" customHeight="1">
      <c r="A6836" s="2" t="s">
        <v>4540</v>
      </c>
      <c r="B6836" s="1" t="s">
        <v>3967</v>
      </c>
      <c r="C6836" s="1" t="s">
        <v>1801</v>
      </c>
      <c r="D6836" s="1" t="s">
        <v>105</v>
      </c>
      <c r="E6836" s="1" t="s">
        <v>3532</v>
      </c>
      <c r="F6836" s="45" t="s">
        <v>158</v>
      </c>
      <c r="G6836" s="1">
        <v>4</v>
      </c>
      <c r="H6836" s="1" t="s">
        <v>107</v>
      </c>
      <c r="I6836" s="1" t="s">
        <v>159</v>
      </c>
      <c r="K6836" s="1" t="str">
        <f>VLOOKUP(L6836,CW!C:D,2,FALSE)</f>
        <v>Jun'16</v>
      </c>
      <c r="L6836" s="1" t="str">
        <f t="shared" si="108"/>
        <v>25'16</v>
      </c>
      <c r="M6836" s="1" t="str">
        <f>VLOOKUP(K6836,CW!D:E,2,FALSE)</f>
        <v>Q1'16</v>
      </c>
    </row>
    <row r="6837" spans="1:13" ht="15" customHeight="1">
      <c r="A6837" s="2" t="s">
        <v>4540</v>
      </c>
      <c r="B6837" s="1" t="s">
        <v>3996</v>
      </c>
      <c r="C6837" s="1" t="s">
        <v>1801</v>
      </c>
      <c r="D6837" s="1" t="s">
        <v>105</v>
      </c>
      <c r="E6837" s="1" t="s">
        <v>3532</v>
      </c>
      <c r="F6837" s="45" t="s">
        <v>158</v>
      </c>
      <c r="G6837" s="1">
        <v>3</v>
      </c>
      <c r="H6837" s="1" t="s">
        <v>107</v>
      </c>
      <c r="I6837" s="1" t="s">
        <v>159</v>
      </c>
      <c r="K6837" s="1" t="str">
        <f>VLOOKUP(L6837,CW!C:D,2,FALSE)</f>
        <v>Jun'16</v>
      </c>
      <c r="L6837" s="1" t="str">
        <f t="shared" si="108"/>
        <v>25'16</v>
      </c>
      <c r="M6837" s="1" t="str">
        <f>VLOOKUP(K6837,CW!D:E,2,FALSE)</f>
        <v>Q1'16</v>
      </c>
    </row>
    <row r="6838" spans="1:13" ht="15" customHeight="1">
      <c r="A6838" s="2" t="s">
        <v>4540</v>
      </c>
      <c r="B6838" s="1" t="s">
        <v>3990</v>
      </c>
      <c r="C6838" s="1" t="s">
        <v>1801</v>
      </c>
      <c r="D6838" s="1" t="s">
        <v>105</v>
      </c>
      <c r="E6838" s="1" t="s">
        <v>3532</v>
      </c>
      <c r="F6838" s="45" t="s">
        <v>158</v>
      </c>
      <c r="G6838" s="1">
        <v>1</v>
      </c>
      <c r="H6838" s="1" t="s">
        <v>107</v>
      </c>
      <c r="I6838" s="1" t="s">
        <v>159</v>
      </c>
      <c r="K6838" s="1" t="str">
        <f>VLOOKUP(L6838,CW!C:D,2,FALSE)</f>
        <v>Jun'16</v>
      </c>
      <c r="L6838" s="1" t="str">
        <f t="shared" si="108"/>
        <v>25'16</v>
      </c>
      <c r="M6838" s="1" t="str">
        <f>VLOOKUP(K6838,CW!D:E,2,FALSE)</f>
        <v>Q1'16</v>
      </c>
    </row>
    <row r="6839" spans="1:13" ht="30" customHeight="1">
      <c r="A6839" s="2" t="s">
        <v>4540</v>
      </c>
      <c r="B6839" s="1" t="s">
        <v>3989</v>
      </c>
      <c r="C6839" s="1" t="s">
        <v>86</v>
      </c>
      <c r="D6839" s="1" t="s">
        <v>105</v>
      </c>
      <c r="E6839" s="1" t="s">
        <v>3532</v>
      </c>
      <c r="F6839" s="98" t="s">
        <v>160</v>
      </c>
      <c r="G6839" s="1">
        <v>2</v>
      </c>
      <c r="H6839" s="1" t="s">
        <v>107</v>
      </c>
      <c r="I6839" s="1" t="s">
        <v>159</v>
      </c>
      <c r="K6839" s="1" t="str">
        <f>VLOOKUP(L6839,CW!C:D,2,FALSE)</f>
        <v>Jun'16</v>
      </c>
      <c r="L6839" s="1" t="str">
        <f t="shared" si="108"/>
        <v>25'16</v>
      </c>
      <c r="M6839" s="1" t="str">
        <f>VLOOKUP(K6839,CW!D:E,2,FALSE)</f>
        <v>Q1'16</v>
      </c>
    </row>
    <row r="6840" spans="1:13" ht="15" customHeight="1">
      <c r="A6840" s="2" t="s">
        <v>4540</v>
      </c>
      <c r="B6840" s="1" t="s">
        <v>3989</v>
      </c>
      <c r="C6840" s="1" t="s">
        <v>86</v>
      </c>
      <c r="D6840" s="1" t="s">
        <v>105</v>
      </c>
      <c r="E6840" s="1" t="s">
        <v>3532</v>
      </c>
      <c r="F6840" s="45" t="s">
        <v>158</v>
      </c>
      <c r="G6840" s="1">
        <v>4</v>
      </c>
      <c r="H6840" s="1" t="s">
        <v>107</v>
      </c>
      <c r="I6840" s="1" t="s">
        <v>159</v>
      </c>
      <c r="K6840" s="1" t="str">
        <f>VLOOKUP(L6840,CW!C:D,2,FALSE)</f>
        <v>Jun'16</v>
      </c>
      <c r="L6840" s="1" t="str">
        <f t="shared" si="108"/>
        <v>25'16</v>
      </c>
      <c r="M6840" s="1" t="str">
        <f>VLOOKUP(K6840,CW!D:E,2,FALSE)</f>
        <v>Q1'16</v>
      </c>
    </row>
    <row r="6841" spans="1:13" ht="15" customHeight="1">
      <c r="A6841" s="2" t="s">
        <v>4540</v>
      </c>
      <c r="B6841" s="1" t="s">
        <v>3985</v>
      </c>
      <c r="C6841" s="1" t="s">
        <v>86</v>
      </c>
      <c r="D6841" s="1" t="s">
        <v>105</v>
      </c>
      <c r="E6841" s="1" t="s">
        <v>3532</v>
      </c>
      <c r="F6841" s="45" t="s">
        <v>158</v>
      </c>
      <c r="G6841" s="1">
        <v>3</v>
      </c>
      <c r="H6841" s="1" t="s">
        <v>107</v>
      </c>
      <c r="I6841" s="1" t="s">
        <v>159</v>
      </c>
      <c r="K6841" s="1" t="str">
        <f>VLOOKUP(L6841,CW!C:D,2,FALSE)</f>
        <v>Jun'16</v>
      </c>
      <c r="L6841" s="1" t="str">
        <f t="shared" si="108"/>
        <v>25'16</v>
      </c>
      <c r="M6841" s="1" t="str">
        <f>VLOOKUP(K6841,CW!D:E,2,FALSE)</f>
        <v>Q1'16</v>
      </c>
    </row>
    <row r="6842" spans="1:13" ht="15" customHeight="1">
      <c r="A6842" s="2" t="s">
        <v>4540</v>
      </c>
      <c r="B6842" s="1" t="s">
        <v>3998</v>
      </c>
      <c r="C6842" s="1" t="s">
        <v>72</v>
      </c>
      <c r="D6842" s="1" t="s">
        <v>105</v>
      </c>
      <c r="E6842" s="1" t="s">
        <v>3532</v>
      </c>
      <c r="F6842" s="45" t="s">
        <v>158</v>
      </c>
      <c r="G6842" s="1">
        <v>2</v>
      </c>
      <c r="H6842" s="1" t="s">
        <v>107</v>
      </c>
      <c r="I6842" s="1" t="s">
        <v>159</v>
      </c>
      <c r="K6842" s="1" t="str">
        <f>VLOOKUP(L6842,CW!C:D,2,FALSE)</f>
        <v>Jun'16</v>
      </c>
      <c r="L6842" s="1" t="str">
        <f t="shared" si="108"/>
        <v>25'16</v>
      </c>
      <c r="M6842" s="1" t="str">
        <f>VLOOKUP(K6842,CW!D:E,2,FALSE)</f>
        <v>Q1'16</v>
      </c>
    </row>
    <row r="6843" spans="1:13" ht="15" customHeight="1">
      <c r="A6843" s="2" t="s">
        <v>4540</v>
      </c>
      <c r="B6843" s="1" t="s">
        <v>3997</v>
      </c>
      <c r="C6843" s="1" t="s">
        <v>72</v>
      </c>
      <c r="D6843" s="1" t="s">
        <v>105</v>
      </c>
      <c r="E6843" s="1" t="s">
        <v>3532</v>
      </c>
      <c r="F6843" s="45" t="s">
        <v>158</v>
      </c>
      <c r="G6843" s="1">
        <v>1</v>
      </c>
      <c r="H6843" s="1" t="s">
        <v>107</v>
      </c>
      <c r="I6843" s="1" t="s">
        <v>159</v>
      </c>
      <c r="K6843" s="1" t="str">
        <f>VLOOKUP(L6843,CW!C:D,2,FALSE)</f>
        <v>Jun'16</v>
      </c>
      <c r="L6843" s="1" t="str">
        <f t="shared" ref="L6843:L6906" si="109">CONCATENATE(WEEKNUM(A6843,21),"'",TEXT(A6843,"yy"))</f>
        <v>25'16</v>
      </c>
      <c r="M6843" s="1" t="str">
        <f>VLOOKUP(K6843,CW!D:E,2,FALSE)</f>
        <v>Q1'16</v>
      </c>
    </row>
    <row r="6844" spans="1:13" ht="15" customHeight="1">
      <c r="A6844" s="2" t="s">
        <v>4540</v>
      </c>
      <c r="B6844" s="1" t="s">
        <v>3981</v>
      </c>
      <c r="C6844" s="1" t="s">
        <v>77</v>
      </c>
      <c r="D6844" s="1" t="s">
        <v>105</v>
      </c>
      <c r="E6844" s="1" t="s">
        <v>3532</v>
      </c>
      <c r="F6844" s="45" t="s">
        <v>158</v>
      </c>
      <c r="G6844" s="1">
        <v>4</v>
      </c>
      <c r="H6844" s="1" t="s">
        <v>107</v>
      </c>
      <c r="I6844" s="1" t="s">
        <v>159</v>
      </c>
      <c r="K6844" s="1" t="str">
        <f>VLOOKUP(L6844,CW!C:D,2,FALSE)</f>
        <v>Jun'16</v>
      </c>
      <c r="L6844" s="1" t="str">
        <f t="shared" si="109"/>
        <v>25'16</v>
      </c>
      <c r="M6844" s="1" t="str">
        <f>VLOOKUP(K6844,CW!D:E,2,FALSE)</f>
        <v>Q1'16</v>
      </c>
    </row>
    <row r="6845" spans="1:13" ht="15" customHeight="1">
      <c r="A6845" s="2" t="s">
        <v>4540</v>
      </c>
      <c r="B6845" s="1" t="s">
        <v>3986</v>
      </c>
      <c r="C6845" s="1" t="s">
        <v>77</v>
      </c>
      <c r="D6845" s="1" t="s">
        <v>105</v>
      </c>
      <c r="E6845" s="1" t="s">
        <v>3532</v>
      </c>
      <c r="F6845" s="45" t="s">
        <v>158</v>
      </c>
      <c r="G6845" s="1">
        <v>1</v>
      </c>
      <c r="H6845" s="1" t="s">
        <v>107</v>
      </c>
      <c r="I6845" s="1" t="s">
        <v>159</v>
      </c>
      <c r="K6845" s="1" t="str">
        <f>VLOOKUP(L6845,CW!C:D,2,FALSE)</f>
        <v>Jun'16</v>
      </c>
      <c r="L6845" s="1" t="str">
        <f t="shared" si="109"/>
        <v>25'16</v>
      </c>
      <c r="M6845" s="1" t="str">
        <f>VLOOKUP(K6845,CW!D:E,2,FALSE)</f>
        <v>Q1'16</v>
      </c>
    </row>
    <row r="6846" spans="1:13" ht="15" customHeight="1">
      <c r="A6846" s="2" t="s">
        <v>4540</v>
      </c>
      <c r="B6846" s="1" t="s">
        <v>3987</v>
      </c>
      <c r="C6846" s="1" t="s">
        <v>77</v>
      </c>
      <c r="D6846" s="1" t="s">
        <v>105</v>
      </c>
      <c r="E6846" s="1" t="s">
        <v>3532</v>
      </c>
      <c r="F6846" s="45" t="s">
        <v>158</v>
      </c>
      <c r="G6846" s="1">
        <v>3</v>
      </c>
      <c r="H6846" s="1" t="s">
        <v>107</v>
      </c>
      <c r="I6846" s="1" t="s">
        <v>159</v>
      </c>
      <c r="K6846" s="1" t="str">
        <f>VLOOKUP(L6846,CW!C:D,2,FALSE)</f>
        <v>Jun'16</v>
      </c>
      <c r="L6846" s="1" t="str">
        <f t="shared" si="109"/>
        <v>25'16</v>
      </c>
      <c r="M6846" s="1" t="str">
        <f>VLOOKUP(K6846,CW!D:E,2,FALSE)</f>
        <v>Q1'16</v>
      </c>
    </row>
    <row r="6847" spans="1:13" ht="15" customHeight="1">
      <c r="A6847" s="2" t="s">
        <v>4540</v>
      </c>
      <c r="B6847" s="1" t="s">
        <v>3982</v>
      </c>
      <c r="C6847" s="1" t="s">
        <v>143</v>
      </c>
      <c r="D6847" s="1" t="s">
        <v>105</v>
      </c>
      <c r="E6847" s="1" t="s">
        <v>3532</v>
      </c>
      <c r="F6847" s="45" t="s">
        <v>2156</v>
      </c>
      <c r="G6847" s="1">
        <v>2</v>
      </c>
      <c r="H6847" s="1" t="s">
        <v>107</v>
      </c>
      <c r="I6847" s="1" t="s">
        <v>159</v>
      </c>
      <c r="K6847" s="1" t="str">
        <f>VLOOKUP(L6847,CW!C:D,2,FALSE)</f>
        <v>Jun'16</v>
      </c>
      <c r="L6847" s="1" t="str">
        <f t="shared" si="109"/>
        <v>25'16</v>
      </c>
      <c r="M6847" s="1" t="str">
        <f>VLOOKUP(K6847,CW!D:E,2,FALSE)</f>
        <v>Q1'16</v>
      </c>
    </row>
    <row r="6848" spans="1:13" ht="30" customHeight="1">
      <c r="A6848" s="2" t="s">
        <v>4540</v>
      </c>
      <c r="B6848" s="1" t="s">
        <v>3995</v>
      </c>
      <c r="C6848" s="1" t="s">
        <v>83</v>
      </c>
      <c r="D6848" s="1" t="s">
        <v>105</v>
      </c>
      <c r="E6848" s="1" t="s">
        <v>3532</v>
      </c>
      <c r="F6848" s="98" t="s">
        <v>161</v>
      </c>
      <c r="G6848" s="1">
        <v>1</v>
      </c>
      <c r="H6848" s="1" t="s">
        <v>107</v>
      </c>
      <c r="I6848" s="1" t="s">
        <v>159</v>
      </c>
      <c r="K6848" s="1" t="str">
        <f>VLOOKUP(L6848,CW!C:D,2,FALSE)</f>
        <v>Jun'16</v>
      </c>
      <c r="L6848" s="1" t="str">
        <f t="shared" si="109"/>
        <v>25'16</v>
      </c>
      <c r="M6848" s="1" t="str">
        <f>VLOOKUP(K6848,CW!D:E,2,FALSE)</f>
        <v>Q1'16</v>
      </c>
    </row>
    <row r="6849" spans="1:13" ht="15" customHeight="1">
      <c r="A6849" s="2" t="s">
        <v>4540</v>
      </c>
      <c r="B6849" s="1" t="s">
        <v>3995</v>
      </c>
      <c r="C6849" s="1" t="s">
        <v>83</v>
      </c>
      <c r="D6849" s="1" t="s">
        <v>105</v>
      </c>
      <c r="E6849" s="1" t="s">
        <v>3532</v>
      </c>
      <c r="F6849" s="45" t="s">
        <v>158</v>
      </c>
      <c r="G6849" s="1">
        <v>1</v>
      </c>
      <c r="H6849" s="1" t="s">
        <v>107</v>
      </c>
      <c r="I6849" s="1" t="s">
        <v>159</v>
      </c>
      <c r="K6849" s="1" t="str">
        <f>VLOOKUP(L6849,CW!C:D,2,FALSE)</f>
        <v>Jun'16</v>
      </c>
      <c r="L6849" s="1" t="str">
        <f t="shared" si="109"/>
        <v>25'16</v>
      </c>
      <c r="M6849" s="1" t="str">
        <f>VLOOKUP(K6849,CW!D:E,2,FALSE)</f>
        <v>Q1'16</v>
      </c>
    </row>
    <row r="6850" spans="1:13" ht="15" customHeight="1">
      <c r="A6850" s="2" t="s">
        <v>4540</v>
      </c>
      <c r="B6850" s="1" t="s">
        <v>3975</v>
      </c>
      <c r="C6850" s="1" t="s">
        <v>72</v>
      </c>
      <c r="D6850" s="1" t="s">
        <v>105</v>
      </c>
      <c r="E6850" s="1" t="s">
        <v>3532</v>
      </c>
      <c r="F6850" s="45" t="s">
        <v>158</v>
      </c>
      <c r="G6850" s="1">
        <v>2</v>
      </c>
      <c r="H6850" s="1" t="s">
        <v>107</v>
      </c>
      <c r="I6850" s="1" t="s">
        <v>159</v>
      </c>
      <c r="K6850" s="1" t="str">
        <f>VLOOKUP(L6850,CW!C:D,2,FALSE)</f>
        <v>Jun'16</v>
      </c>
      <c r="L6850" s="1" t="str">
        <f t="shared" si="109"/>
        <v>25'16</v>
      </c>
      <c r="M6850" s="1" t="str">
        <f>VLOOKUP(K6850,CW!D:E,2,FALSE)</f>
        <v>Q1'16</v>
      </c>
    </row>
    <row r="6851" spans="1:13" ht="15" customHeight="1">
      <c r="A6851" s="2" t="s">
        <v>4540</v>
      </c>
      <c r="B6851" s="1" t="s">
        <v>3976</v>
      </c>
      <c r="C6851" s="1" t="s">
        <v>72</v>
      </c>
      <c r="D6851" s="1" t="s">
        <v>105</v>
      </c>
      <c r="E6851" s="1" t="s">
        <v>3532</v>
      </c>
      <c r="F6851" s="45" t="s">
        <v>158</v>
      </c>
      <c r="G6851" s="1">
        <v>2</v>
      </c>
      <c r="H6851" s="1" t="s">
        <v>107</v>
      </c>
      <c r="I6851" s="1" t="s">
        <v>159</v>
      </c>
      <c r="K6851" s="1" t="str">
        <f>VLOOKUP(L6851,CW!C:D,2,FALSE)</f>
        <v>Jun'16</v>
      </c>
      <c r="L6851" s="1" t="str">
        <f t="shared" si="109"/>
        <v>25'16</v>
      </c>
      <c r="M6851" s="1" t="str">
        <f>VLOOKUP(K6851,CW!D:E,2,FALSE)</f>
        <v>Q1'16</v>
      </c>
    </row>
    <row r="6852" spans="1:13" ht="15" customHeight="1">
      <c r="A6852" s="2" t="s">
        <v>4540</v>
      </c>
      <c r="B6852" s="1" t="s">
        <v>3977</v>
      </c>
      <c r="C6852" s="1" t="s">
        <v>72</v>
      </c>
      <c r="D6852" s="1" t="s">
        <v>105</v>
      </c>
      <c r="E6852" s="1" t="s">
        <v>3532</v>
      </c>
      <c r="F6852" s="45" t="s">
        <v>158</v>
      </c>
      <c r="G6852" s="1">
        <v>3</v>
      </c>
      <c r="H6852" s="1" t="s">
        <v>107</v>
      </c>
      <c r="I6852" s="1" t="s">
        <v>159</v>
      </c>
      <c r="K6852" s="1" t="str">
        <f>VLOOKUP(L6852,CW!C:D,2,FALSE)</f>
        <v>Jun'16</v>
      </c>
      <c r="L6852" s="1" t="str">
        <f t="shared" si="109"/>
        <v>25'16</v>
      </c>
      <c r="M6852" s="1" t="str">
        <f>VLOOKUP(K6852,CW!D:E,2,FALSE)</f>
        <v>Q1'16</v>
      </c>
    </row>
    <row r="6853" spans="1:13" ht="15" customHeight="1">
      <c r="A6853" s="2" t="s">
        <v>4540</v>
      </c>
      <c r="B6853" s="1" t="s">
        <v>3984</v>
      </c>
      <c r="C6853" s="1" t="s">
        <v>71</v>
      </c>
      <c r="D6853" s="1" t="s">
        <v>105</v>
      </c>
      <c r="E6853" s="1" t="s">
        <v>3532</v>
      </c>
      <c r="F6853" s="45" t="s">
        <v>158</v>
      </c>
      <c r="G6853" s="1">
        <v>2</v>
      </c>
      <c r="H6853" s="1" t="s">
        <v>107</v>
      </c>
      <c r="I6853" s="1" t="s">
        <v>159</v>
      </c>
      <c r="K6853" s="1" t="str">
        <f>VLOOKUP(L6853,CW!C:D,2,FALSE)</f>
        <v>Jun'16</v>
      </c>
      <c r="L6853" s="1" t="str">
        <f t="shared" si="109"/>
        <v>25'16</v>
      </c>
      <c r="M6853" s="1" t="str">
        <f>VLOOKUP(K6853,CW!D:E,2,FALSE)</f>
        <v>Q1'16</v>
      </c>
    </row>
    <row r="6854" spans="1:13" ht="15" customHeight="1">
      <c r="A6854" s="2" t="s">
        <v>4540</v>
      </c>
      <c r="B6854" s="1" t="s">
        <v>3983</v>
      </c>
      <c r="C6854" s="1" t="s">
        <v>143</v>
      </c>
      <c r="D6854" s="1" t="s">
        <v>105</v>
      </c>
      <c r="E6854" s="1" t="s">
        <v>3532</v>
      </c>
      <c r="F6854" s="45" t="s">
        <v>158</v>
      </c>
      <c r="G6854" s="1">
        <v>1</v>
      </c>
      <c r="H6854" s="1" t="s">
        <v>107</v>
      </c>
      <c r="I6854" s="1" t="s">
        <v>159</v>
      </c>
      <c r="K6854" s="1" t="str">
        <f>VLOOKUP(L6854,CW!C:D,2,FALSE)</f>
        <v>Jun'16</v>
      </c>
      <c r="L6854" s="1" t="str">
        <f t="shared" si="109"/>
        <v>25'16</v>
      </c>
      <c r="M6854" s="1" t="str">
        <f>VLOOKUP(K6854,CW!D:E,2,FALSE)</f>
        <v>Q1'16</v>
      </c>
    </row>
    <row r="6855" spans="1:13" ht="15" customHeight="1">
      <c r="A6855" s="2" t="s">
        <v>4540</v>
      </c>
      <c r="B6855" s="1" t="s">
        <v>4026</v>
      </c>
      <c r="C6855" s="1" t="s">
        <v>72</v>
      </c>
      <c r="D6855" s="1" t="s">
        <v>105</v>
      </c>
      <c r="E6855" s="1" t="s">
        <v>3532</v>
      </c>
      <c r="F6855" s="45" t="s">
        <v>158</v>
      </c>
      <c r="G6855" s="1">
        <v>3</v>
      </c>
      <c r="H6855" s="1" t="s">
        <v>107</v>
      </c>
      <c r="I6855" s="1" t="s">
        <v>159</v>
      </c>
      <c r="K6855" s="1" t="str">
        <f>VLOOKUP(L6855,CW!C:D,2,FALSE)</f>
        <v>Jun'16</v>
      </c>
      <c r="L6855" s="1" t="str">
        <f t="shared" si="109"/>
        <v>25'16</v>
      </c>
      <c r="M6855" s="1" t="str">
        <f>VLOOKUP(K6855,CW!D:E,2,FALSE)</f>
        <v>Q1'16</v>
      </c>
    </row>
    <row r="6856" spans="1:13" ht="15" customHeight="1">
      <c r="A6856" s="2" t="s">
        <v>4540</v>
      </c>
      <c r="B6856" s="1" t="s">
        <v>4027</v>
      </c>
      <c r="C6856" s="1" t="s">
        <v>77</v>
      </c>
      <c r="D6856" s="1" t="s">
        <v>105</v>
      </c>
      <c r="E6856" s="1" t="s">
        <v>3532</v>
      </c>
      <c r="F6856" s="45" t="s">
        <v>158</v>
      </c>
      <c r="G6856" s="1">
        <v>1</v>
      </c>
      <c r="H6856" s="1" t="s">
        <v>107</v>
      </c>
      <c r="I6856" s="1" t="s">
        <v>159</v>
      </c>
      <c r="K6856" s="1" t="str">
        <f>VLOOKUP(L6856,CW!C:D,2,FALSE)</f>
        <v>Jun'16</v>
      </c>
      <c r="L6856" s="1" t="str">
        <f t="shared" si="109"/>
        <v>25'16</v>
      </c>
      <c r="M6856" s="1" t="str">
        <f>VLOOKUP(K6856,CW!D:E,2,FALSE)</f>
        <v>Q1'16</v>
      </c>
    </row>
    <row r="6857" spans="1:13" ht="15" customHeight="1">
      <c r="A6857" s="2" t="s">
        <v>4540</v>
      </c>
      <c r="B6857" s="1" t="s">
        <v>4028</v>
      </c>
      <c r="C6857" s="1" t="s">
        <v>72</v>
      </c>
      <c r="D6857" s="1" t="s">
        <v>105</v>
      </c>
      <c r="E6857" s="1" t="s">
        <v>3532</v>
      </c>
      <c r="F6857" s="45" t="s">
        <v>158</v>
      </c>
      <c r="G6857" s="1">
        <v>1</v>
      </c>
      <c r="H6857" s="1" t="s">
        <v>107</v>
      </c>
      <c r="I6857" s="1" t="s">
        <v>159</v>
      </c>
      <c r="K6857" s="1" t="str">
        <f>VLOOKUP(L6857,CW!C:D,2,FALSE)</f>
        <v>Jun'16</v>
      </c>
      <c r="L6857" s="1" t="str">
        <f t="shared" si="109"/>
        <v>25'16</v>
      </c>
      <c r="M6857" s="1" t="str">
        <f>VLOOKUP(K6857,CW!D:E,2,FALSE)</f>
        <v>Q1'16</v>
      </c>
    </row>
    <row r="6858" spans="1:13" ht="15" customHeight="1">
      <c r="A6858" s="2" t="s">
        <v>4540</v>
      </c>
      <c r="B6858" s="1" t="s">
        <v>4029</v>
      </c>
      <c r="C6858" s="1" t="s">
        <v>480</v>
      </c>
      <c r="D6858" s="1" t="s">
        <v>105</v>
      </c>
      <c r="E6858" s="1" t="s">
        <v>3532</v>
      </c>
      <c r="F6858" s="45" t="s">
        <v>158</v>
      </c>
      <c r="G6858" s="1">
        <v>1</v>
      </c>
      <c r="H6858" s="1" t="s">
        <v>107</v>
      </c>
      <c r="I6858" s="1" t="s">
        <v>159</v>
      </c>
      <c r="K6858" s="1" t="str">
        <f>VLOOKUP(L6858,CW!C:D,2,FALSE)</f>
        <v>Jun'16</v>
      </c>
      <c r="L6858" s="1" t="str">
        <f t="shared" si="109"/>
        <v>25'16</v>
      </c>
      <c r="M6858" s="1" t="str">
        <f>VLOOKUP(K6858,CW!D:E,2,FALSE)</f>
        <v>Q1'16</v>
      </c>
    </row>
    <row r="6859" spans="1:13" ht="30" customHeight="1">
      <c r="A6859" s="2" t="s">
        <v>4540</v>
      </c>
      <c r="B6859" s="1" t="s">
        <v>4034</v>
      </c>
      <c r="C6859" s="1" t="s">
        <v>480</v>
      </c>
      <c r="D6859" s="1" t="s">
        <v>105</v>
      </c>
      <c r="E6859" s="1" t="s">
        <v>3532</v>
      </c>
      <c r="F6859" s="98" t="s">
        <v>160</v>
      </c>
      <c r="G6859" s="1">
        <v>1</v>
      </c>
      <c r="H6859" s="1" t="s">
        <v>107</v>
      </c>
      <c r="I6859" s="1" t="s">
        <v>159</v>
      </c>
      <c r="K6859" s="1" t="str">
        <f>VLOOKUP(L6859,CW!C:D,2,FALSE)</f>
        <v>Jun'16</v>
      </c>
      <c r="L6859" s="1" t="str">
        <f t="shared" si="109"/>
        <v>25'16</v>
      </c>
      <c r="M6859" s="1" t="str">
        <f>VLOOKUP(K6859,CW!D:E,2,FALSE)</f>
        <v>Q1'16</v>
      </c>
    </row>
    <row r="6860" spans="1:13" ht="15" customHeight="1">
      <c r="A6860" s="2" t="s">
        <v>4540</v>
      </c>
      <c r="B6860" s="1" t="s">
        <v>4034</v>
      </c>
      <c r="C6860" s="1" t="s">
        <v>480</v>
      </c>
      <c r="D6860" s="1" t="s">
        <v>105</v>
      </c>
      <c r="E6860" s="1" t="s">
        <v>3532</v>
      </c>
      <c r="F6860" s="45" t="s">
        <v>158</v>
      </c>
      <c r="G6860" s="1">
        <v>10</v>
      </c>
      <c r="H6860" s="1" t="s">
        <v>107</v>
      </c>
      <c r="I6860" s="1" t="s">
        <v>159</v>
      </c>
      <c r="K6860" s="1" t="str">
        <f>VLOOKUP(L6860,CW!C:D,2,FALSE)</f>
        <v>Jun'16</v>
      </c>
      <c r="L6860" s="1" t="str">
        <f t="shared" si="109"/>
        <v>25'16</v>
      </c>
      <c r="M6860" s="1" t="str">
        <f>VLOOKUP(K6860,CW!D:E,2,FALSE)</f>
        <v>Q1'16</v>
      </c>
    </row>
    <row r="6861" spans="1:13" ht="15" customHeight="1">
      <c r="A6861" s="2" t="s">
        <v>4540</v>
      </c>
      <c r="B6861" s="1" t="s">
        <v>4033</v>
      </c>
      <c r="C6861" s="1" t="s">
        <v>480</v>
      </c>
      <c r="D6861" s="1" t="s">
        <v>105</v>
      </c>
      <c r="E6861" s="1" t="s">
        <v>3532</v>
      </c>
      <c r="F6861" s="45" t="s">
        <v>158</v>
      </c>
      <c r="G6861" s="1">
        <v>1</v>
      </c>
      <c r="H6861" s="1" t="s">
        <v>107</v>
      </c>
      <c r="I6861" s="1" t="s">
        <v>159</v>
      </c>
      <c r="K6861" s="1" t="str">
        <f>VLOOKUP(L6861,CW!C:D,2,FALSE)</f>
        <v>Jun'16</v>
      </c>
      <c r="L6861" s="1" t="str">
        <f t="shared" si="109"/>
        <v>25'16</v>
      </c>
      <c r="M6861" s="1" t="str">
        <f>VLOOKUP(K6861,CW!D:E,2,FALSE)</f>
        <v>Q1'16</v>
      </c>
    </row>
    <row r="6862" spans="1:13" ht="15" customHeight="1">
      <c r="A6862" s="2" t="s">
        <v>4540</v>
      </c>
      <c r="B6862" s="1" t="s">
        <v>3978</v>
      </c>
      <c r="C6862" s="1" t="s">
        <v>86</v>
      </c>
      <c r="D6862" s="1" t="s">
        <v>105</v>
      </c>
      <c r="E6862" s="1" t="s">
        <v>3532</v>
      </c>
      <c r="F6862" s="45" t="s">
        <v>158</v>
      </c>
      <c r="G6862" s="1">
        <v>2</v>
      </c>
      <c r="H6862" s="1" t="s">
        <v>107</v>
      </c>
      <c r="I6862" s="1" t="s">
        <v>159</v>
      </c>
      <c r="K6862" s="1" t="str">
        <f>VLOOKUP(L6862,CW!C:D,2,FALSE)</f>
        <v>Jun'16</v>
      </c>
      <c r="L6862" s="1" t="str">
        <f t="shared" si="109"/>
        <v>25'16</v>
      </c>
      <c r="M6862" s="1" t="str">
        <f>VLOOKUP(K6862,CW!D:E,2,FALSE)</f>
        <v>Q1'16</v>
      </c>
    </row>
    <row r="6863" spans="1:13" ht="15" customHeight="1">
      <c r="A6863" s="2" t="s">
        <v>4540</v>
      </c>
      <c r="B6863" s="1" t="s">
        <v>3974</v>
      </c>
      <c r="C6863" s="1" t="s">
        <v>86</v>
      </c>
      <c r="D6863" s="1" t="s">
        <v>105</v>
      </c>
      <c r="E6863" s="1" t="s">
        <v>3532</v>
      </c>
      <c r="F6863" s="45" t="s">
        <v>158</v>
      </c>
      <c r="G6863" s="1">
        <v>1</v>
      </c>
      <c r="H6863" s="1" t="s">
        <v>107</v>
      </c>
      <c r="I6863" s="1" t="s">
        <v>159</v>
      </c>
      <c r="K6863" s="1" t="str">
        <f>VLOOKUP(L6863,CW!C:D,2,FALSE)</f>
        <v>Jun'16</v>
      </c>
      <c r="L6863" s="1" t="str">
        <f t="shared" si="109"/>
        <v>25'16</v>
      </c>
      <c r="M6863" s="1" t="str">
        <f>VLOOKUP(K6863,CW!D:E,2,FALSE)</f>
        <v>Q1'16</v>
      </c>
    </row>
    <row r="6864" spans="1:13" ht="15" customHeight="1">
      <c r="A6864" s="2" t="s">
        <v>4540</v>
      </c>
      <c r="B6864" s="1" t="s">
        <v>3980</v>
      </c>
      <c r="C6864" s="1" t="s">
        <v>86</v>
      </c>
      <c r="D6864" s="1" t="s">
        <v>105</v>
      </c>
      <c r="E6864" s="1" t="s">
        <v>3532</v>
      </c>
      <c r="F6864" s="45" t="s">
        <v>158</v>
      </c>
      <c r="G6864" s="1">
        <v>1</v>
      </c>
      <c r="H6864" s="1" t="s">
        <v>107</v>
      </c>
      <c r="I6864" s="1" t="s">
        <v>159</v>
      </c>
      <c r="K6864" s="1" t="str">
        <f>VLOOKUP(L6864,CW!C:D,2,FALSE)</f>
        <v>Jun'16</v>
      </c>
      <c r="L6864" s="1" t="str">
        <f t="shared" si="109"/>
        <v>25'16</v>
      </c>
      <c r="M6864" s="1" t="str">
        <f>VLOOKUP(K6864,CW!D:E,2,FALSE)</f>
        <v>Q1'16</v>
      </c>
    </row>
    <row r="6865" spans="1:13" ht="15" customHeight="1">
      <c r="A6865" s="2" t="s">
        <v>4540</v>
      </c>
      <c r="B6865" s="1" t="s">
        <v>3979</v>
      </c>
      <c r="C6865" s="1" t="s">
        <v>86</v>
      </c>
      <c r="D6865" s="1" t="s">
        <v>105</v>
      </c>
      <c r="E6865" s="1" t="s">
        <v>3532</v>
      </c>
      <c r="F6865" s="45" t="s">
        <v>158</v>
      </c>
      <c r="G6865" s="1">
        <v>1</v>
      </c>
      <c r="H6865" s="1" t="s">
        <v>107</v>
      </c>
      <c r="I6865" s="1" t="s">
        <v>159</v>
      </c>
      <c r="K6865" s="1" t="str">
        <f>VLOOKUP(L6865,CW!C:D,2,FALSE)</f>
        <v>Jun'16</v>
      </c>
      <c r="L6865" s="1" t="str">
        <f t="shared" si="109"/>
        <v>25'16</v>
      </c>
      <c r="M6865" s="1" t="str">
        <f>VLOOKUP(K6865,CW!D:E,2,FALSE)</f>
        <v>Q1'16</v>
      </c>
    </row>
    <row r="6866" spans="1:13" ht="15" customHeight="1">
      <c r="A6866" s="2" t="s">
        <v>4540</v>
      </c>
      <c r="B6866" s="1" t="s">
        <v>4024</v>
      </c>
      <c r="C6866" s="1" t="s">
        <v>77</v>
      </c>
      <c r="D6866" s="1" t="s">
        <v>102</v>
      </c>
      <c r="E6866" s="1" t="s">
        <v>3532</v>
      </c>
      <c r="F6866" s="45" t="s">
        <v>158</v>
      </c>
      <c r="G6866" s="1">
        <v>1</v>
      </c>
      <c r="H6866" s="1" t="s">
        <v>107</v>
      </c>
      <c r="I6866" s="1" t="s">
        <v>159</v>
      </c>
      <c r="K6866" s="1" t="str">
        <f>VLOOKUP(L6866,CW!C:D,2,FALSE)</f>
        <v>Jun'16</v>
      </c>
      <c r="L6866" s="1" t="str">
        <f t="shared" si="109"/>
        <v>25'16</v>
      </c>
      <c r="M6866" s="1" t="str">
        <f>VLOOKUP(K6866,CW!D:E,2,FALSE)</f>
        <v>Q1'16</v>
      </c>
    </row>
    <row r="6867" spans="1:13" ht="15" customHeight="1">
      <c r="A6867" s="2" t="s">
        <v>4540</v>
      </c>
      <c r="B6867" s="1" t="s">
        <v>4025</v>
      </c>
      <c r="C6867" s="1" t="s">
        <v>77</v>
      </c>
      <c r="D6867" s="1" t="s">
        <v>102</v>
      </c>
      <c r="E6867" s="1" t="s">
        <v>3532</v>
      </c>
      <c r="F6867" s="45" t="s">
        <v>158</v>
      </c>
      <c r="G6867" s="1">
        <v>1</v>
      </c>
      <c r="H6867" s="1" t="s">
        <v>107</v>
      </c>
      <c r="I6867" s="1" t="s">
        <v>159</v>
      </c>
      <c r="K6867" s="1" t="str">
        <f>VLOOKUP(L6867,CW!C:D,2,FALSE)</f>
        <v>Jun'16</v>
      </c>
      <c r="L6867" s="1" t="str">
        <f t="shared" si="109"/>
        <v>25'16</v>
      </c>
      <c r="M6867" s="1" t="str">
        <f>VLOOKUP(K6867,CW!D:E,2,FALSE)</f>
        <v>Q1'16</v>
      </c>
    </row>
    <row r="6868" spans="1:13" ht="15" customHeight="1">
      <c r="A6868" s="2" t="s">
        <v>4540</v>
      </c>
      <c r="B6868" s="1" t="s">
        <v>4025</v>
      </c>
      <c r="C6868" s="1" t="s">
        <v>77</v>
      </c>
      <c r="D6868" s="1" t="s">
        <v>102</v>
      </c>
      <c r="E6868" s="1" t="s">
        <v>3532</v>
      </c>
      <c r="F6868" s="98" t="s">
        <v>4584</v>
      </c>
      <c r="G6868" s="1">
        <v>1</v>
      </c>
      <c r="H6868" s="1" t="s">
        <v>107</v>
      </c>
      <c r="I6868" s="1" t="s">
        <v>159</v>
      </c>
      <c r="K6868" s="1" t="str">
        <f>VLOOKUP(L6868,CW!C:D,2,FALSE)</f>
        <v>Jun'16</v>
      </c>
      <c r="L6868" s="1" t="str">
        <f t="shared" si="109"/>
        <v>25'16</v>
      </c>
      <c r="M6868" s="1" t="str">
        <f>VLOOKUP(K6868,CW!D:E,2,FALSE)</f>
        <v>Q1'16</v>
      </c>
    </row>
    <row r="6869" spans="1:13" ht="15" customHeight="1">
      <c r="A6869" s="2" t="s">
        <v>4540</v>
      </c>
      <c r="B6869" s="1" t="s">
        <v>4021</v>
      </c>
      <c r="C6869" s="1" t="s">
        <v>71</v>
      </c>
      <c r="D6869" s="1" t="s">
        <v>102</v>
      </c>
      <c r="E6869" s="1" t="s">
        <v>3532</v>
      </c>
      <c r="F6869" s="45" t="s">
        <v>158</v>
      </c>
      <c r="G6869" s="1">
        <v>2</v>
      </c>
      <c r="H6869" s="1" t="s">
        <v>107</v>
      </c>
      <c r="I6869" s="1" t="s">
        <v>159</v>
      </c>
      <c r="K6869" s="1" t="str">
        <f>VLOOKUP(L6869,CW!C:D,2,FALSE)</f>
        <v>Jun'16</v>
      </c>
      <c r="L6869" s="1" t="str">
        <f t="shared" si="109"/>
        <v>25'16</v>
      </c>
      <c r="M6869" s="1" t="str">
        <f>VLOOKUP(K6869,CW!D:E,2,FALSE)</f>
        <v>Q1'16</v>
      </c>
    </row>
    <row r="6870" spans="1:13" ht="15" customHeight="1">
      <c r="A6870" s="2" t="s">
        <v>4540</v>
      </c>
      <c r="B6870" s="1" t="s">
        <v>4020</v>
      </c>
      <c r="C6870" s="1" t="s">
        <v>71</v>
      </c>
      <c r="D6870" s="1" t="s">
        <v>102</v>
      </c>
      <c r="E6870" s="1" t="s">
        <v>3532</v>
      </c>
      <c r="F6870" s="45" t="s">
        <v>158</v>
      </c>
      <c r="G6870" s="1">
        <v>1</v>
      </c>
      <c r="H6870" s="1" t="s">
        <v>107</v>
      </c>
      <c r="I6870" s="1" t="s">
        <v>159</v>
      </c>
      <c r="K6870" s="1" t="str">
        <f>VLOOKUP(L6870,CW!C:D,2,FALSE)</f>
        <v>Jun'16</v>
      </c>
      <c r="L6870" s="1" t="str">
        <f t="shared" si="109"/>
        <v>25'16</v>
      </c>
      <c r="M6870" s="1" t="str">
        <f>VLOOKUP(K6870,CW!D:E,2,FALSE)</f>
        <v>Q1'16</v>
      </c>
    </row>
    <row r="6871" spans="1:13" ht="15" customHeight="1">
      <c r="A6871" s="2" t="s">
        <v>4540</v>
      </c>
      <c r="B6871" s="1" t="s">
        <v>4019</v>
      </c>
      <c r="C6871" s="1" t="s">
        <v>285</v>
      </c>
      <c r="D6871" s="1" t="s">
        <v>102</v>
      </c>
      <c r="E6871" s="1" t="s">
        <v>3532</v>
      </c>
      <c r="F6871" s="45" t="s">
        <v>158</v>
      </c>
      <c r="G6871" s="1">
        <v>3</v>
      </c>
      <c r="H6871" s="1" t="s">
        <v>107</v>
      </c>
      <c r="I6871" s="1" t="s">
        <v>159</v>
      </c>
      <c r="K6871" s="1" t="str">
        <f>VLOOKUP(L6871,CW!C:D,2,FALSE)</f>
        <v>Jun'16</v>
      </c>
      <c r="L6871" s="1" t="str">
        <f t="shared" si="109"/>
        <v>25'16</v>
      </c>
      <c r="M6871" s="1" t="str">
        <f>VLOOKUP(K6871,CW!D:E,2,FALSE)</f>
        <v>Q1'16</v>
      </c>
    </row>
    <row r="6872" spans="1:13" ht="15" customHeight="1">
      <c r="A6872" s="2" t="s">
        <v>4540</v>
      </c>
      <c r="B6872" s="1" t="s">
        <v>4018</v>
      </c>
      <c r="C6872" s="1" t="s">
        <v>71</v>
      </c>
      <c r="D6872" s="1" t="s">
        <v>102</v>
      </c>
      <c r="E6872" s="1" t="s">
        <v>3532</v>
      </c>
      <c r="F6872" s="45" t="s">
        <v>158</v>
      </c>
      <c r="G6872" s="1">
        <v>1</v>
      </c>
      <c r="H6872" s="1" t="s">
        <v>107</v>
      </c>
      <c r="I6872" s="1" t="s">
        <v>159</v>
      </c>
      <c r="K6872" s="1" t="str">
        <f>VLOOKUP(L6872,CW!C:D,2,FALSE)</f>
        <v>Jun'16</v>
      </c>
      <c r="L6872" s="1" t="str">
        <f t="shared" si="109"/>
        <v>25'16</v>
      </c>
      <c r="M6872" s="1" t="str">
        <f>VLOOKUP(K6872,CW!D:E,2,FALSE)</f>
        <v>Q1'16</v>
      </c>
    </row>
    <row r="6873" spans="1:13" ht="15" customHeight="1">
      <c r="A6873" s="2" t="s">
        <v>4540</v>
      </c>
      <c r="B6873" s="1" t="s">
        <v>4013</v>
      </c>
      <c r="C6873" s="1" t="s">
        <v>71</v>
      </c>
      <c r="D6873" s="1" t="s">
        <v>102</v>
      </c>
      <c r="E6873" s="1" t="s">
        <v>3532</v>
      </c>
      <c r="F6873" s="45" t="s">
        <v>158</v>
      </c>
      <c r="G6873" s="1">
        <v>2</v>
      </c>
      <c r="H6873" s="1" t="s">
        <v>107</v>
      </c>
      <c r="I6873" s="1" t="s">
        <v>159</v>
      </c>
      <c r="K6873" s="1" t="str">
        <f>VLOOKUP(L6873,CW!C:D,2,FALSE)</f>
        <v>Jun'16</v>
      </c>
      <c r="L6873" s="1" t="str">
        <f t="shared" si="109"/>
        <v>25'16</v>
      </c>
      <c r="M6873" s="1" t="str">
        <f>VLOOKUP(K6873,CW!D:E,2,FALSE)</f>
        <v>Q1'16</v>
      </c>
    </row>
    <row r="6874" spans="1:13" ht="15" customHeight="1">
      <c r="A6874" s="2" t="s">
        <v>4540</v>
      </c>
      <c r="B6874" s="1" t="s">
        <v>4012</v>
      </c>
      <c r="C6874" s="1" t="s">
        <v>71</v>
      </c>
      <c r="D6874" s="1" t="s">
        <v>102</v>
      </c>
      <c r="E6874" s="1" t="s">
        <v>3532</v>
      </c>
      <c r="F6874" s="45" t="s">
        <v>158</v>
      </c>
      <c r="G6874" s="1">
        <v>2</v>
      </c>
      <c r="H6874" s="1" t="s">
        <v>107</v>
      </c>
      <c r="I6874" s="1" t="s">
        <v>159</v>
      </c>
      <c r="K6874" s="1" t="str">
        <f>VLOOKUP(L6874,CW!C:D,2,FALSE)</f>
        <v>Jun'16</v>
      </c>
      <c r="L6874" s="1" t="str">
        <f t="shared" si="109"/>
        <v>25'16</v>
      </c>
      <c r="M6874" s="1" t="str">
        <f>VLOOKUP(K6874,CW!D:E,2,FALSE)</f>
        <v>Q1'16</v>
      </c>
    </row>
    <row r="6875" spans="1:13" ht="15" customHeight="1">
      <c r="A6875" s="2" t="s">
        <v>4540</v>
      </c>
      <c r="B6875" s="1" t="s">
        <v>4014</v>
      </c>
      <c r="C6875" s="1" t="s">
        <v>71</v>
      </c>
      <c r="D6875" s="1" t="s">
        <v>102</v>
      </c>
      <c r="E6875" s="1" t="s">
        <v>3532</v>
      </c>
      <c r="F6875" s="45" t="s">
        <v>158</v>
      </c>
      <c r="G6875" s="1">
        <v>5</v>
      </c>
      <c r="H6875" s="1" t="s">
        <v>107</v>
      </c>
      <c r="I6875" s="1" t="s">
        <v>159</v>
      </c>
      <c r="K6875" s="1" t="str">
        <f>VLOOKUP(L6875,CW!C:D,2,FALSE)</f>
        <v>Jun'16</v>
      </c>
      <c r="L6875" s="1" t="str">
        <f t="shared" si="109"/>
        <v>25'16</v>
      </c>
      <c r="M6875" s="1" t="str">
        <f>VLOOKUP(K6875,CW!D:E,2,FALSE)</f>
        <v>Q1'16</v>
      </c>
    </row>
    <row r="6876" spans="1:13" ht="15" customHeight="1">
      <c r="A6876" s="2" t="s">
        <v>4540</v>
      </c>
      <c r="B6876" s="1" t="s">
        <v>4011</v>
      </c>
      <c r="C6876" s="1" t="s">
        <v>285</v>
      </c>
      <c r="D6876" s="1" t="s">
        <v>102</v>
      </c>
      <c r="E6876" s="1" t="s">
        <v>3532</v>
      </c>
      <c r="F6876" s="45" t="s">
        <v>158</v>
      </c>
      <c r="G6876" s="1">
        <v>2</v>
      </c>
      <c r="H6876" s="1" t="s">
        <v>107</v>
      </c>
      <c r="I6876" s="1" t="s">
        <v>159</v>
      </c>
      <c r="K6876" s="1" t="str">
        <f>VLOOKUP(L6876,CW!C:D,2,FALSE)</f>
        <v>Jun'16</v>
      </c>
      <c r="L6876" s="1" t="str">
        <f t="shared" si="109"/>
        <v>25'16</v>
      </c>
      <c r="M6876" s="1" t="str">
        <f>VLOOKUP(K6876,CW!D:E,2,FALSE)</f>
        <v>Q1'16</v>
      </c>
    </row>
    <row r="6877" spans="1:13" ht="30" customHeight="1">
      <c r="A6877" s="2" t="s">
        <v>4540</v>
      </c>
      <c r="B6877" s="1" t="s">
        <v>4010</v>
      </c>
      <c r="C6877" s="1" t="s">
        <v>285</v>
      </c>
      <c r="D6877" s="1" t="s">
        <v>102</v>
      </c>
      <c r="E6877" s="1" t="s">
        <v>3532</v>
      </c>
      <c r="F6877" s="98" t="s">
        <v>161</v>
      </c>
      <c r="G6877" s="1">
        <v>1</v>
      </c>
      <c r="H6877" s="1" t="s">
        <v>107</v>
      </c>
      <c r="I6877" s="1" t="s">
        <v>159</v>
      </c>
      <c r="K6877" s="1" t="str">
        <f>VLOOKUP(L6877,CW!C:D,2,FALSE)</f>
        <v>Jun'16</v>
      </c>
      <c r="L6877" s="1" t="str">
        <f t="shared" si="109"/>
        <v>25'16</v>
      </c>
      <c r="M6877" s="1" t="str">
        <f>VLOOKUP(K6877,CW!D:E,2,FALSE)</f>
        <v>Q1'16</v>
      </c>
    </row>
    <row r="6878" spans="1:13" ht="15" customHeight="1">
      <c r="A6878" s="2" t="s">
        <v>4540</v>
      </c>
      <c r="B6878" s="1" t="s">
        <v>4004</v>
      </c>
      <c r="C6878" s="1" t="s">
        <v>77</v>
      </c>
      <c r="D6878" s="1" t="s">
        <v>102</v>
      </c>
      <c r="E6878" s="1" t="s">
        <v>3532</v>
      </c>
      <c r="F6878" s="45" t="s">
        <v>158</v>
      </c>
      <c r="G6878" s="1">
        <v>5</v>
      </c>
      <c r="H6878" s="1" t="s">
        <v>107</v>
      </c>
      <c r="I6878" s="1" t="s">
        <v>159</v>
      </c>
      <c r="K6878" s="1" t="str">
        <f>VLOOKUP(L6878,CW!C:D,2,FALSE)</f>
        <v>Jun'16</v>
      </c>
      <c r="L6878" s="1" t="str">
        <f t="shared" si="109"/>
        <v>25'16</v>
      </c>
      <c r="M6878" s="1" t="str">
        <f>VLOOKUP(K6878,CW!D:E,2,FALSE)</f>
        <v>Q1'16</v>
      </c>
    </row>
    <row r="6879" spans="1:13" ht="30" customHeight="1">
      <c r="A6879" s="2" t="s">
        <v>4540</v>
      </c>
      <c r="B6879" s="1" t="s">
        <v>4000</v>
      </c>
      <c r="C6879" s="1" t="s">
        <v>1801</v>
      </c>
      <c r="D6879" s="1" t="s">
        <v>102</v>
      </c>
      <c r="E6879" s="1" t="s">
        <v>3532</v>
      </c>
      <c r="F6879" s="98" t="s">
        <v>160</v>
      </c>
      <c r="G6879" s="1">
        <v>1</v>
      </c>
      <c r="H6879" s="1" t="s">
        <v>107</v>
      </c>
      <c r="I6879" s="1" t="s">
        <v>159</v>
      </c>
      <c r="K6879" s="1" t="str">
        <f>VLOOKUP(L6879,CW!C:D,2,FALSE)</f>
        <v>Jun'16</v>
      </c>
      <c r="L6879" s="1" t="str">
        <f t="shared" si="109"/>
        <v>25'16</v>
      </c>
      <c r="M6879" s="1" t="str">
        <f>VLOOKUP(K6879,CW!D:E,2,FALSE)</f>
        <v>Q1'16</v>
      </c>
    </row>
    <row r="6880" spans="1:13" ht="15" customHeight="1">
      <c r="A6880" s="2" t="s">
        <v>4540</v>
      </c>
      <c r="B6880" s="1" t="s">
        <v>4000</v>
      </c>
      <c r="C6880" s="1" t="s">
        <v>1801</v>
      </c>
      <c r="D6880" s="1" t="s">
        <v>102</v>
      </c>
      <c r="E6880" s="1" t="s">
        <v>3532</v>
      </c>
      <c r="F6880" s="45" t="s">
        <v>158</v>
      </c>
      <c r="G6880" s="1">
        <v>1</v>
      </c>
      <c r="H6880" s="1" t="s">
        <v>107</v>
      </c>
      <c r="I6880" s="1" t="s">
        <v>159</v>
      </c>
      <c r="K6880" s="1" t="str">
        <f>VLOOKUP(L6880,CW!C:D,2,FALSE)</f>
        <v>Jun'16</v>
      </c>
      <c r="L6880" s="1" t="str">
        <f t="shared" si="109"/>
        <v>25'16</v>
      </c>
      <c r="M6880" s="1" t="str">
        <f>VLOOKUP(K6880,CW!D:E,2,FALSE)</f>
        <v>Q1'16</v>
      </c>
    </row>
    <row r="6881" spans="1:13" ht="15" customHeight="1">
      <c r="A6881" s="2" t="s">
        <v>4540</v>
      </c>
      <c r="B6881" s="1" t="s">
        <v>3993</v>
      </c>
      <c r="C6881" s="1" t="s">
        <v>86</v>
      </c>
      <c r="D6881" s="1" t="s">
        <v>102</v>
      </c>
      <c r="E6881" s="1" t="s">
        <v>3532</v>
      </c>
      <c r="F6881" s="45" t="s">
        <v>158</v>
      </c>
      <c r="G6881" s="1">
        <v>1</v>
      </c>
      <c r="H6881" s="1" t="s">
        <v>107</v>
      </c>
      <c r="I6881" s="1" t="s">
        <v>159</v>
      </c>
      <c r="K6881" s="1" t="str">
        <f>VLOOKUP(L6881,CW!C:D,2,FALSE)</f>
        <v>Jun'16</v>
      </c>
      <c r="L6881" s="1" t="str">
        <f t="shared" si="109"/>
        <v>25'16</v>
      </c>
      <c r="M6881" s="1" t="str">
        <f>VLOOKUP(K6881,CW!D:E,2,FALSE)</f>
        <v>Q1'16</v>
      </c>
    </row>
    <row r="6882" spans="1:13" ht="15" customHeight="1">
      <c r="A6882" s="2" t="s">
        <v>4540</v>
      </c>
      <c r="B6882" s="1" t="s">
        <v>4001</v>
      </c>
      <c r="C6882" s="1" t="s">
        <v>86</v>
      </c>
      <c r="D6882" s="1" t="s">
        <v>102</v>
      </c>
      <c r="E6882" s="1" t="s">
        <v>3532</v>
      </c>
      <c r="F6882" s="45" t="s">
        <v>158</v>
      </c>
      <c r="G6882" s="1">
        <v>6</v>
      </c>
      <c r="H6882" s="1" t="s">
        <v>107</v>
      </c>
      <c r="I6882" s="1" t="s">
        <v>159</v>
      </c>
      <c r="K6882" s="1" t="str">
        <f>VLOOKUP(L6882,CW!C:D,2,FALSE)</f>
        <v>Jun'16</v>
      </c>
      <c r="L6882" s="1" t="str">
        <f t="shared" si="109"/>
        <v>25'16</v>
      </c>
      <c r="M6882" s="1" t="str">
        <f>VLOOKUP(K6882,CW!D:E,2,FALSE)</f>
        <v>Q1'16</v>
      </c>
    </row>
    <row r="6883" spans="1:13" ht="30" customHeight="1">
      <c r="A6883" s="2" t="s">
        <v>4541</v>
      </c>
      <c r="B6883" s="1" t="s">
        <v>4009</v>
      </c>
      <c r="C6883" s="1" t="s">
        <v>97</v>
      </c>
      <c r="D6883" s="1" t="s">
        <v>102</v>
      </c>
      <c r="E6883" s="1" t="s">
        <v>3532</v>
      </c>
      <c r="F6883" s="98" t="s">
        <v>160</v>
      </c>
      <c r="G6883" s="1">
        <v>1</v>
      </c>
      <c r="H6883" s="1" t="s">
        <v>107</v>
      </c>
      <c r="I6883" s="1" t="s">
        <v>159</v>
      </c>
      <c r="K6883" s="1" t="str">
        <f>VLOOKUP(L6883,CW!C:D,2,FALSE)</f>
        <v>Jun'16</v>
      </c>
      <c r="L6883" s="1" t="str">
        <f t="shared" si="109"/>
        <v>26'16</v>
      </c>
      <c r="M6883" s="1" t="str">
        <f>VLOOKUP(K6883,CW!D:E,2,FALSE)</f>
        <v>Q1'16</v>
      </c>
    </row>
    <row r="6884" spans="1:13" ht="15" customHeight="1">
      <c r="A6884" s="2" t="s">
        <v>4541</v>
      </c>
      <c r="B6884" s="1" t="s">
        <v>4009</v>
      </c>
      <c r="C6884" s="1" t="s">
        <v>97</v>
      </c>
      <c r="D6884" s="1" t="s">
        <v>102</v>
      </c>
      <c r="E6884" s="1" t="s">
        <v>3532</v>
      </c>
      <c r="F6884" s="45" t="s">
        <v>158</v>
      </c>
      <c r="G6884" s="1">
        <v>1</v>
      </c>
      <c r="H6884" s="1" t="s">
        <v>107</v>
      </c>
      <c r="I6884" s="1" t="s">
        <v>159</v>
      </c>
      <c r="K6884" s="1" t="str">
        <f>VLOOKUP(L6884,CW!C:D,2,FALSE)</f>
        <v>Jun'16</v>
      </c>
      <c r="L6884" s="1" t="str">
        <f t="shared" si="109"/>
        <v>26'16</v>
      </c>
      <c r="M6884" s="1" t="str">
        <f>VLOOKUP(K6884,CW!D:E,2,FALSE)</f>
        <v>Q1'16</v>
      </c>
    </row>
    <row r="6885" spans="1:13" ht="15" customHeight="1">
      <c r="A6885" s="2" t="s">
        <v>4541</v>
      </c>
      <c r="B6885" s="1" t="s">
        <v>4040</v>
      </c>
      <c r="C6885" s="1" t="s">
        <v>71</v>
      </c>
      <c r="D6885" s="1" t="s">
        <v>102</v>
      </c>
      <c r="E6885" s="1" t="s">
        <v>3532</v>
      </c>
      <c r="F6885" s="45" t="s">
        <v>158</v>
      </c>
      <c r="G6885" s="1">
        <v>4</v>
      </c>
      <c r="H6885" s="1" t="s">
        <v>107</v>
      </c>
      <c r="I6885" s="1" t="s">
        <v>159</v>
      </c>
      <c r="K6885" s="1" t="str">
        <f>VLOOKUP(L6885,CW!C:D,2,FALSE)</f>
        <v>Jun'16</v>
      </c>
      <c r="L6885" s="1" t="str">
        <f t="shared" si="109"/>
        <v>26'16</v>
      </c>
      <c r="M6885" s="1" t="str">
        <f>VLOOKUP(K6885,CW!D:E,2,FALSE)</f>
        <v>Q1'16</v>
      </c>
    </row>
    <row r="6886" spans="1:13" ht="15" customHeight="1">
      <c r="A6886" s="2" t="s">
        <v>4541</v>
      </c>
      <c r="B6886" s="1" t="s">
        <v>4040</v>
      </c>
      <c r="C6886" s="1" t="s">
        <v>143</v>
      </c>
      <c r="D6886" s="1" t="s">
        <v>102</v>
      </c>
      <c r="E6886" s="1" t="s">
        <v>3532</v>
      </c>
      <c r="F6886" s="45" t="s">
        <v>158</v>
      </c>
      <c r="G6886" s="1">
        <v>1</v>
      </c>
      <c r="H6886" s="1" t="s">
        <v>107</v>
      </c>
      <c r="I6886" s="1" t="s">
        <v>159</v>
      </c>
      <c r="K6886" s="1" t="str">
        <f>VLOOKUP(L6886,CW!C:D,2,FALSE)</f>
        <v>Jun'16</v>
      </c>
      <c r="L6886" s="1" t="str">
        <f t="shared" si="109"/>
        <v>26'16</v>
      </c>
      <c r="M6886" s="1" t="str">
        <f>VLOOKUP(K6886,CW!D:E,2,FALSE)</f>
        <v>Q1'16</v>
      </c>
    </row>
    <row r="6887" spans="1:13" ht="15" customHeight="1">
      <c r="A6887" s="2" t="s">
        <v>4541</v>
      </c>
      <c r="B6887" s="1" t="s">
        <v>4016</v>
      </c>
      <c r="C6887" s="1" t="s">
        <v>162</v>
      </c>
      <c r="D6887" s="1" t="s">
        <v>102</v>
      </c>
      <c r="E6887" s="1" t="s">
        <v>3532</v>
      </c>
      <c r="F6887" s="45" t="s">
        <v>158</v>
      </c>
      <c r="G6887" s="1">
        <v>2</v>
      </c>
      <c r="H6887" s="1" t="s">
        <v>107</v>
      </c>
      <c r="I6887" s="1" t="s">
        <v>159</v>
      </c>
      <c r="K6887" s="1" t="str">
        <f>VLOOKUP(L6887,CW!C:D,2,FALSE)</f>
        <v>Jun'16</v>
      </c>
      <c r="L6887" s="1" t="str">
        <f t="shared" si="109"/>
        <v>26'16</v>
      </c>
      <c r="M6887" s="1" t="str">
        <f>VLOOKUP(K6887,CW!D:E,2,FALSE)</f>
        <v>Q1'16</v>
      </c>
    </row>
    <row r="6888" spans="1:13" ht="15" customHeight="1">
      <c r="A6888" s="2" t="s">
        <v>4541</v>
      </c>
      <c r="B6888" s="1" t="s">
        <v>4015</v>
      </c>
      <c r="C6888" s="1" t="s">
        <v>81</v>
      </c>
      <c r="D6888" s="1" t="s">
        <v>102</v>
      </c>
      <c r="E6888" s="1" t="s">
        <v>3532</v>
      </c>
      <c r="F6888" s="45" t="s">
        <v>158</v>
      </c>
      <c r="G6888" s="1">
        <v>3</v>
      </c>
      <c r="H6888" s="1" t="s">
        <v>107</v>
      </c>
      <c r="I6888" s="1" t="s">
        <v>159</v>
      </c>
      <c r="K6888" s="1" t="str">
        <f>VLOOKUP(L6888,CW!C:D,2,FALSE)</f>
        <v>Jun'16</v>
      </c>
      <c r="L6888" s="1" t="str">
        <f t="shared" si="109"/>
        <v>26'16</v>
      </c>
      <c r="M6888" s="1" t="str">
        <f>VLOOKUP(K6888,CW!D:E,2,FALSE)</f>
        <v>Q1'16</v>
      </c>
    </row>
    <row r="6889" spans="1:13" ht="15" customHeight="1">
      <c r="A6889" s="2" t="s">
        <v>4541</v>
      </c>
      <c r="B6889" s="1" t="s">
        <v>4049</v>
      </c>
      <c r="C6889" s="1" t="s">
        <v>81</v>
      </c>
      <c r="D6889" s="1" t="s">
        <v>102</v>
      </c>
      <c r="E6889" s="1" t="s">
        <v>3532</v>
      </c>
      <c r="F6889" s="45" t="s">
        <v>158</v>
      </c>
      <c r="G6889" s="1">
        <v>1</v>
      </c>
      <c r="H6889" s="1" t="s">
        <v>107</v>
      </c>
      <c r="I6889" s="1" t="s">
        <v>159</v>
      </c>
      <c r="K6889" s="1" t="str">
        <f>VLOOKUP(L6889,CW!C:D,2,FALSE)</f>
        <v>Jun'16</v>
      </c>
      <c r="L6889" s="1" t="str">
        <f t="shared" si="109"/>
        <v>26'16</v>
      </c>
      <c r="M6889" s="1" t="str">
        <f>VLOOKUP(K6889,CW!D:E,2,FALSE)</f>
        <v>Q1'16</v>
      </c>
    </row>
    <row r="6890" spans="1:13" ht="15" customHeight="1">
      <c r="A6890" s="2" t="s">
        <v>4541</v>
      </c>
      <c r="B6890" s="1" t="s">
        <v>4048</v>
      </c>
      <c r="C6890" s="1" t="s">
        <v>81</v>
      </c>
      <c r="D6890" s="1" t="s">
        <v>102</v>
      </c>
      <c r="E6890" s="1" t="s">
        <v>3532</v>
      </c>
      <c r="F6890" s="45" t="s">
        <v>158</v>
      </c>
      <c r="G6890" s="1">
        <v>1</v>
      </c>
      <c r="H6890" s="1" t="s">
        <v>107</v>
      </c>
      <c r="I6890" s="1" t="s">
        <v>159</v>
      </c>
      <c r="K6890" s="1" t="str">
        <f>VLOOKUP(L6890,CW!C:D,2,FALSE)</f>
        <v>Jun'16</v>
      </c>
      <c r="L6890" s="1" t="str">
        <f t="shared" si="109"/>
        <v>26'16</v>
      </c>
      <c r="M6890" s="1" t="str">
        <f>VLOOKUP(K6890,CW!D:E,2,FALSE)</f>
        <v>Q1'16</v>
      </c>
    </row>
    <row r="6891" spans="1:13" ht="15" customHeight="1">
      <c r="A6891" s="2" t="s">
        <v>4541</v>
      </c>
      <c r="B6891" s="1" t="s">
        <v>4542</v>
      </c>
      <c r="C6891" s="1" t="s">
        <v>81</v>
      </c>
      <c r="D6891" s="1" t="s">
        <v>102</v>
      </c>
      <c r="E6891" s="1" t="s">
        <v>3532</v>
      </c>
      <c r="F6891" s="45" t="s">
        <v>158</v>
      </c>
      <c r="G6891" s="1">
        <v>1</v>
      </c>
      <c r="H6891" s="1" t="s">
        <v>107</v>
      </c>
      <c r="I6891" s="1" t="s">
        <v>159</v>
      </c>
      <c r="K6891" s="1" t="str">
        <f>VLOOKUP(L6891,CW!C:D,2,FALSE)</f>
        <v>Jun'16</v>
      </c>
      <c r="L6891" s="1" t="str">
        <f t="shared" si="109"/>
        <v>26'16</v>
      </c>
      <c r="M6891" s="1" t="str">
        <f>VLOOKUP(K6891,CW!D:E,2,FALSE)</f>
        <v>Q1'16</v>
      </c>
    </row>
    <row r="6892" spans="1:13" ht="30" customHeight="1">
      <c r="A6892" s="2" t="s">
        <v>4541</v>
      </c>
      <c r="B6892" s="1" t="s">
        <v>4036</v>
      </c>
      <c r="C6892" s="1" t="s">
        <v>143</v>
      </c>
      <c r="D6892" s="1" t="s">
        <v>102</v>
      </c>
      <c r="E6892" s="1" t="s">
        <v>3532</v>
      </c>
      <c r="F6892" s="98" t="s">
        <v>161</v>
      </c>
      <c r="G6892" s="1">
        <v>1</v>
      </c>
      <c r="H6892" s="1" t="s">
        <v>107</v>
      </c>
      <c r="I6892" s="1" t="s">
        <v>159</v>
      </c>
      <c r="K6892" s="1" t="str">
        <f>VLOOKUP(L6892,CW!C:D,2,FALSE)</f>
        <v>Jun'16</v>
      </c>
      <c r="L6892" s="1" t="str">
        <f t="shared" si="109"/>
        <v>26'16</v>
      </c>
      <c r="M6892" s="1" t="str">
        <f>VLOOKUP(K6892,CW!D:E,2,FALSE)</f>
        <v>Q1'16</v>
      </c>
    </row>
    <row r="6893" spans="1:13" ht="15" customHeight="1">
      <c r="A6893" s="2" t="s">
        <v>4541</v>
      </c>
      <c r="B6893" s="1" t="s">
        <v>4036</v>
      </c>
      <c r="C6893" s="1" t="s">
        <v>143</v>
      </c>
      <c r="D6893" s="1" t="s">
        <v>102</v>
      </c>
      <c r="E6893" s="1" t="s">
        <v>3532</v>
      </c>
      <c r="F6893" s="45" t="s">
        <v>158</v>
      </c>
      <c r="G6893" s="1">
        <v>3</v>
      </c>
      <c r="H6893" s="1" t="s">
        <v>107</v>
      </c>
      <c r="I6893" s="1" t="s">
        <v>159</v>
      </c>
      <c r="K6893" s="1" t="str">
        <f>VLOOKUP(L6893,CW!C:D,2,FALSE)</f>
        <v>Jun'16</v>
      </c>
      <c r="L6893" s="1" t="str">
        <f t="shared" si="109"/>
        <v>26'16</v>
      </c>
      <c r="M6893" s="1" t="str">
        <f>VLOOKUP(K6893,CW!D:E,2,FALSE)</f>
        <v>Q1'16</v>
      </c>
    </row>
    <row r="6894" spans="1:13" ht="15" customHeight="1">
      <c r="A6894" s="2" t="s">
        <v>4541</v>
      </c>
      <c r="B6894" s="1" t="s">
        <v>4035</v>
      </c>
      <c r="C6894" s="1" t="s">
        <v>143</v>
      </c>
      <c r="D6894" s="1" t="s">
        <v>102</v>
      </c>
      <c r="E6894" s="1" t="s">
        <v>3532</v>
      </c>
      <c r="F6894" s="45" t="s">
        <v>158</v>
      </c>
      <c r="G6894" s="1">
        <v>2</v>
      </c>
      <c r="H6894" s="1" t="s">
        <v>107</v>
      </c>
      <c r="I6894" s="1" t="s">
        <v>159</v>
      </c>
      <c r="K6894" s="1" t="str">
        <f>VLOOKUP(L6894,CW!C:D,2,FALSE)</f>
        <v>Jun'16</v>
      </c>
      <c r="L6894" s="1" t="str">
        <f t="shared" si="109"/>
        <v>26'16</v>
      </c>
      <c r="M6894" s="1" t="str">
        <f>VLOOKUP(K6894,CW!D:E,2,FALSE)</f>
        <v>Q1'16</v>
      </c>
    </row>
    <row r="6895" spans="1:13" ht="15" customHeight="1">
      <c r="A6895" s="2" t="s">
        <v>4541</v>
      </c>
      <c r="B6895" s="1" t="s">
        <v>4003</v>
      </c>
      <c r="C6895" s="1" t="s">
        <v>72</v>
      </c>
      <c r="D6895" s="1" t="s">
        <v>102</v>
      </c>
      <c r="E6895" s="1" t="s">
        <v>3532</v>
      </c>
      <c r="F6895" s="45" t="s">
        <v>158</v>
      </c>
      <c r="G6895" s="1">
        <v>1</v>
      </c>
      <c r="H6895" s="1" t="s">
        <v>107</v>
      </c>
      <c r="I6895" s="1" t="s">
        <v>159</v>
      </c>
      <c r="K6895" s="1" t="str">
        <f>VLOOKUP(L6895,CW!C:D,2,FALSE)</f>
        <v>Jun'16</v>
      </c>
      <c r="L6895" s="1" t="str">
        <f t="shared" si="109"/>
        <v>26'16</v>
      </c>
      <c r="M6895" s="1" t="str">
        <f>VLOOKUP(K6895,CW!D:E,2,FALSE)</f>
        <v>Q1'16</v>
      </c>
    </row>
    <row r="6896" spans="1:13" ht="15" customHeight="1">
      <c r="A6896" s="2" t="s">
        <v>4541</v>
      </c>
      <c r="B6896" s="1" t="s">
        <v>4002</v>
      </c>
      <c r="C6896" s="1" t="s">
        <v>1801</v>
      </c>
      <c r="D6896" s="1" t="s">
        <v>102</v>
      </c>
      <c r="E6896" s="1" t="s">
        <v>3532</v>
      </c>
      <c r="F6896" s="45" t="s">
        <v>158</v>
      </c>
      <c r="G6896" s="1">
        <v>1</v>
      </c>
      <c r="H6896" s="1" t="s">
        <v>107</v>
      </c>
      <c r="I6896" s="1" t="s">
        <v>159</v>
      </c>
      <c r="K6896" s="1" t="str">
        <f>VLOOKUP(L6896,CW!C:D,2,FALSE)</f>
        <v>Jun'16</v>
      </c>
      <c r="L6896" s="1" t="str">
        <f t="shared" si="109"/>
        <v>26'16</v>
      </c>
      <c r="M6896" s="1" t="str">
        <f>VLOOKUP(K6896,CW!D:E,2,FALSE)</f>
        <v>Q1'16</v>
      </c>
    </row>
    <row r="6897" spans="1:13" ht="15" customHeight="1">
      <c r="A6897" s="2" t="s">
        <v>4541</v>
      </c>
      <c r="B6897" s="1" t="s">
        <v>4030</v>
      </c>
      <c r="C6897" s="1" t="s">
        <v>480</v>
      </c>
      <c r="D6897" s="1" t="s">
        <v>102</v>
      </c>
      <c r="E6897" s="1" t="s">
        <v>3532</v>
      </c>
      <c r="F6897" s="45" t="s">
        <v>158</v>
      </c>
      <c r="G6897" s="1">
        <v>4</v>
      </c>
      <c r="H6897" s="1" t="s">
        <v>107</v>
      </c>
      <c r="I6897" s="1" t="s">
        <v>159</v>
      </c>
      <c r="K6897" s="1" t="str">
        <f>VLOOKUP(L6897,CW!C:D,2,FALSE)</f>
        <v>Jun'16</v>
      </c>
      <c r="L6897" s="1" t="str">
        <f t="shared" si="109"/>
        <v>26'16</v>
      </c>
      <c r="M6897" s="1" t="str">
        <f>VLOOKUP(K6897,CW!D:E,2,FALSE)</f>
        <v>Q1'16</v>
      </c>
    </row>
    <row r="6898" spans="1:13" ht="30" customHeight="1">
      <c r="A6898" s="2" t="s">
        <v>4541</v>
      </c>
      <c r="B6898" s="1" t="s">
        <v>4062</v>
      </c>
      <c r="C6898" s="1" t="s">
        <v>86</v>
      </c>
      <c r="D6898" s="1" t="s">
        <v>102</v>
      </c>
      <c r="E6898" s="1" t="s">
        <v>3532</v>
      </c>
      <c r="F6898" s="98" t="s">
        <v>160</v>
      </c>
      <c r="G6898" s="1">
        <v>1</v>
      </c>
      <c r="H6898" s="1" t="s">
        <v>107</v>
      </c>
      <c r="I6898" s="1" t="s">
        <v>159</v>
      </c>
      <c r="K6898" s="1" t="str">
        <f>VLOOKUP(L6898,CW!C:D,2,FALSE)</f>
        <v>Jun'16</v>
      </c>
      <c r="L6898" s="1" t="str">
        <f t="shared" si="109"/>
        <v>26'16</v>
      </c>
      <c r="M6898" s="1" t="str">
        <f>VLOOKUP(K6898,CW!D:E,2,FALSE)</f>
        <v>Q1'16</v>
      </c>
    </row>
    <row r="6899" spans="1:13" ht="15" customHeight="1">
      <c r="A6899" s="2" t="s">
        <v>4541</v>
      </c>
      <c r="B6899" s="1" t="s">
        <v>4062</v>
      </c>
      <c r="C6899" s="1" t="s">
        <v>86</v>
      </c>
      <c r="D6899" s="1" t="s">
        <v>102</v>
      </c>
      <c r="E6899" s="1" t="s">
        <v>3532</v>
      </c>
      <c r="F6899" s="45" t="s">
        <v>158</v>
      </c>
      <c r="G6899" s="1">
        <v>5</v>
      </c>
      <c r="H6899" s="1" t="s">
        <v>107</v>
      </c>
      <c r="I6899" s="1" t="s">
        <v>159</v>
      </c>
      <c r="K6899" s="1" t="str">
        <f>VLOOKUP(L6899,CW!C:D,2,FALSE)</f>
        <v>Jun'16</v>
      </c>
      <c r="L6899" s="1" t="str">
        <f t="shared" si="109"/>
        <v>26'16</v>
      </c>
      <c r="M6899" s="1" t="str">
        <f>VLOOKUP(K6899,CW!D:E,2,FALSE)</f>
        <v>Q1'16</v>
      </c>
    </row>
    <row r="6900" spans="1:13" ht="15" customHeight="1">
      <c r="A6900" s="2" t="s">
        <v>4541</v>
      </c>
      <c r="B6900" s="1" t="s">
        <v>4022</v>
      </c>
      <c r="C6900" s="1" t="s">
        <v>83</v>
      </c>
      <c r="D6900" s="1" t="s">
        <v>102</v>
      </c>
      <c r="E6900" s="1" t="s">
        <v>3532</v>
      </c>
      <c r="F6900" s="45" t="s">
        <v>158</v>
      </c>
      <c r="G6900" s="1">
        <v>1</v>
      </c>
      <c r="H6900" s="1" t="s">
        <v>107</v>
      </c>
      <c r="I6900" s="1" t="s">
        <v>159</v>
      </c>
      <c r="K6900" s="1" t="str">
        <f>VLOOKUP(L6900,CW!C:D,2,FALSE)</f>
        <v>Jun'16</v>
      </c>
      <c r="L6900" s="1" t="str">
        <f t="shared" si="109"/>
        <v>26'16</v>
      </c>
      <c r="M6900" s="1" t="str">
        <f>VLOOKUP(K6900,CW!D:E,2,FALSE)</f>
        <v>Q1'16</v>
      </c>
    </row>
    <row r="6901" spans="1:13" ht="15" customHeight="1">
      <c r="A6901" s="2" t="s">
        <v>4541</v>
      </c>
      <c r="B6901" s="1" t="s">
        <v>4023</v>
      </c>
      <c r="C6901" s="1" t="s">
        <v>72</v>
      </c>
      <c r="D6901" s="1" t="s">
        <v>102</v>
      </c>
      <c r="E6901" s="1" t="s">
        <v>3532</v>
      </c>
      <c r="F6901" s="45" t="s">
        <v>158</v>
      </c>
      <c r="G6901" s="1">
        <v>1</v>
      </c>
      <c r="H6901" s="1" t="s">
        <v>107</v>
      </c>
      <c r="I6901" s="1" t="s">
        <v>159</v>
      </c>
      <c r="K6901" s="1" t="str">
        <f>VLOOKUP(L6901,CW!C:D,2,FALSE)</f>
        <v>Jun'16</v>
      </c>
      <c r="L6901" s="1" t="str">
        <f t="shared" si="109"/>
        <v>26'16</v>
      </c>
      <c r="M6901" s="1" t="str">
        <f>VLOOKUP(K6901,CW!D:E,2,FALSE)</f>
        <v>Q1'16</v>
      </c>
    </row>
    <row r="6902" spans="1:13" ht="30" customHeight="1">
      <c r="A6902" s="2" t="s">
        <v>4541</v>
      </c>
      <c r="B6902" s="1" t="s">
        <v>4006</v>
      </c>
      <c r="C6902" s="1" t="s">
        <v>71</v>
      </c>
      <c r="D6902" s="1" t="s">
        <v>102</v>
      </c>
      <c r="E6902" s="1" t="s">
        <v>3532</v>
      </c>
      <c r="F6902" s="98" t="s">
        <v>160</v>
      </c>
      <c r="G6902" s="1">
        <v>1</v>
      </c>
      <c r="H6902" s="1" t="s">
        <v>107</v>
      </c>
      <c r="I6902" s="1" t="s">
        <v>159</v>
      </c>
      <c r="K6902" s="1" t="str">
        <f>VLOOKUP(L6902,CW!C:D,2,FALSE)</f>
        <v>Jun'16</v>
      </c>
      <c r="L6902" s="1" t="str">
        <f t="shared" si="109"/>
        <v>26'16</v>
      </c>
      <c r="M6902" s="1" t="str">
        <f>VLOOKUP(K6902,CW!D:E,2,FALSE)</f>
        <v>Q1'16</v>
      </c>
    </row>
    <row r="6903" spans="1:13" ht="15" customHeight="1">
      <c r="A6903" s="2" t="s">
        <v>4541</v>
      </c>
      <c r="B6903" s="1" t="s">
        <v>4006</v>
      </c>
      <c r="C6903" s="1" t="s">
        <v>71</v>
      </c>
      <c r="D6903" s="1" t="s">
        <v>102</v>
      </c>
      <c r="E6903" s="1" t="s">
        <v>3532</v>
      </c>
      <c r="F6903" s="45" t="s">
        <v>158</v>
      </c>
      <c r="G6903" s="1">
        <v>1</v>
      </c>
      <c r="H6903" s="1" t="s">
        <v>107</v>
      </c>
      <c r="I6903" s="1" t="s">
        <v>159</v>
      </c>
      <c r="K6903" s="1" t="str">
        <f>VLOOKUP(L6903,CW!C:D,2,FALSE)</f>
        <v>Jun'16</v>
      </c>
      <c r="L6903" s="1" t="str">
        <f t="shared" si="109"/>
        <v>26'16</v>
      </c>
      <c r="M6903" s="1" t="str">
        <f>VLOOKUP(K6903,CW!D:E,2,FALSE)</f>
        <v>Q1'16</v>
      </c>
    </row>
    <row r="6904" spans="1:13" ht="15" customHeight="1">
      <c r="A6904" s="2" t="s">
        <v>4541</v>
      </c>
      <c r="B6904" s="1" t="s">
        <v>4006</v>
      </c>
      <c r="C6904" s="1" t="s">
        <v>71</v>
      </c>
      <c r="D6904" s="1" t="s">
        <v>102</v>
      </c>
      <c r="E6904" s="1" t="s">
        <v>3532</v>
      </c>
      <c r="F6904" s="45" t="s">
        <v>2156</v>
      </c>
      <c r="G6904" s="1">
        <v>3</v>
      </c>
      <c r="H6904" s="1" t="s">
        <v>107</v>
      </c>
      <c r="I6904" s="1" t="s">
        <v>159</v>
      </c>
      <c r="K6904" s="1" t="str">
        <f>VLOOKUP(L6904,CW!C:D,2,FALSE)</f>
        <v>Jun'16</v>
      </c>
      <c r="L6904" s="1" t="str">
        <f t="shared" si="109"/>
        <v>26'16</v>
      </c>
      <c r="M6904" s="1" t="str">
        <f>VLOOKUP(K6904,CW!D:E,2,FALSE)</f>
        <v>Q1'16</v>
      </c>
    </row>
    <row r="6905" spans="1:13" ht="15" customHeight="1">
      <c r="A6905" s="2" t="s">
        <v>4541</v>
      </c>
      <c r="B6905" s="1" t="s">
        <v>4005</v>
      </c>
      <c r="C6905" s="1" t="s">
        <v>71</v>
      </c>
      <c r="D6905" s="1" t="s">
        <v>102</v>
      </c>
      <c r="E6905" s="1" t="s">
        <v>3532</v>
      </c>
      <c r="F6905" s="45" t="s">
        <v>158</v>
      </c>
      <c r="G6905" s="1">
        <v>1</v>
      </c>
      <c r="H6905" s="1" t="s">
        <v>107</v>
      </c>
      <c r="I6905" s="1" t="s">
        <v>159</v>
      </c>
      <c r="K6905" s="1" t="str">
        <f>VLOOKUP(L6905,CW!C:D,2,FALSE)</f>
        <v>Jun'16</v>
      </c>
      <c r="L6905" s="1" t="str">
        <f t="shared" si="109"/>
        <v>26'16</v>
      </c>
      <c r="M6905" s="1" t="str">
        <f>VLOOKUP(K6905,CW!D:E,2,FALSE)</f>
        <v>Q1'16</v>
      </c>
    </row>
    <row r="6906" spans="1:13" ht="15" customHeight="1">
      <c r="A6906" s="2" t="s">
        <v>4541</v>
      </c>
      <c r="B6906" s="1" t="s">
        <v>4007</v>
      </c>
      <c r="C6906" s="1" t="s">
        <v>162</v>
      </c>
      <c r="D6906" s="1" t="s">
        <v>102</v>
      </c>
      <c r="E6906" s="1" t="s">
        <v>3532</v>
      </c>
      <c r="F6906" s="45" t="s">
        <v>158</v>
      </c>
      <c r="G6906" s="1">
        <v>1</v>
      </c>
      <c r="H6906" s="1" t="s">
        <v>107</v>
      </c>
      <c r="I6906" s="1" t="s">
        <v>159</v>
      </c>
      <c r="K6906" s="1" t="str">
        <f>VLOOKUP(L6906,CW!C:D,2,FALSE)</f>
        <v>Jun'16</v>
      </c>
      <c r="L6906" s="1" t="str">
        <f t="shared" si="109"/>
        <v>26'16</v>
      </c>
      <c r="M6906" s="1" t="str">
        <f>VLOOKUP(K6906,CW!D:E,2,FALSE)</f>
        <v>Q1'16</v>
      </c>
    </row>
    <row r="6907" spans="1:13" ht="15" customHeight="1">
      <c r="A6907" s="2" t="s">
        <v>4541</v>
      </c>
      <c r="B6907" s="1" t="s">
        <v>4008</v>
      </c>
      <c r="C6907" s="1" t="s">
        <v>71</v>
      </c>
      <c r="D6907" s="1" t="s">
        <v>102</v>
      </c>
      <c r="E6907" s="1" t="s">
        <v>3532</v>
      </c>
      <c r="F6907" s="45" t="s">
        <v>158</v>
      </c>
      <c r="G6907" s="1">
        <v>2</v>
      </c>
      <c r="H6907" s="1" t="s">
        <v>107</v>
      </c>
      <c r="I6907" s="1" t="s">
        <v>159</v>
      </c>
      <c r="K6907" s="1" t="str">
        <f>VLOOKUP(L6907,CW!C:D,2,FALSE)</f>
        <v>Jun'16</v>
      </c>
      <c r="L6907" s="1" t="str">
        <f t="shared" ref="L6907:L6970" si="110">CONCATENATE(WEEKNUM(A6907,21),"'",TEXT(A6907,"yy"))</f>
        <v>26'16</v>
      </c>
      <c r="M6907" s="1" t="str">
        <f>VLOOKUP(K6907,CW!D:E,2,FALSE)</f>
        <v>Q1'16</v>
      </c>
    </row>
    <row r="6908" spans="1:13" ht="15" customHeight="1">
      <c r="A6908" s="2" t="s">
        <v>4541</v>
      </c>
      <c r="B6908" s="1" t="s">
        <v>4093</v>
      </c>
      <c r="C6908" s="1" t="s">
        <v>1801</v>
      </c>
      <c r="D6908" s="1" t="s">
        <v>105</v>
      </c>
      <c r="E6908" s="1" t="s">
        <v>3532</v>
      </c>
      <c r="F6908" s="45" t="s">
        <v>158</v>
      </c>
      <c r="G6908" s="1">
        <v>2</v>
      </c>
      <c r="H6908" s="1" t="s">
        <v>107</v>
      </c>
      <c r="I6908" s="1" t="s">
        <v>159</v>
      </c>
      <c r="K6908" s="1" t="str">
        <f>VLOOKUP(L6908,CW!C:D,2,FALSE)</f>
        <v>Jun'16</v>
      </c>
      <c r="L6908" s="1" t="str">
        <f t="shared" si="110"/>
        <v>26'16</v>
      </c>
      <c r="M6908" s="1" t="str">
        <f>VLOOKUP(K6908,CW!D:E,2,FALSE)</f>
        <v>Q1'16</v>
      </c>
    </row>
    <row r="6909" spans="1:13" ht="15" customHeight="1">
      <c r="A6909" s="2" t="s">
        <v>4541</v>
      </c>
      <c r="B6909" s="1" t="s">
        <v>4056</v>
      </c>
      <c r="C6909" s="1" t="s">
        <v>86</v>
      </c>
      <c r="D6909" s="1" t="s">
        <v>105</v>
      </c>
      <c r="E6909" s="1" t="s">
        <v>3532</v>
      </c>
      <c r="F6909" s="45" t="s">
        <v>158</v>
      </c>
      <c r="G6909" s="1">
        <v>1</v>
      </c>
      <c r="H6909" s="1" t="s">
        <v>107</v>
      </c>
      <c r="I6909" s="1" t="s">
        <v>159</v>
      </c>
      <c r="K6909" s="1" t="str">
        <f>VLOOKUP(L6909,CW!C:D,2,FALSE)</f>
        <v>Jun'16</v>
      </c>
      <c r="L6909" s="1" t="str">
        <f t="shared" si="110"/>
        <v>26'16</v>
      </c>
      <c r="M6909" s="1" t="str">
        <f>VLOOKUP(K6909,CW!D:E,2,FALSE)</f>
        <v>Q1'16</v>
      </c>
    </row>
    <row r="6910" spans="1:13" ht="15" customHeight="1">
      <c r="A6910" s="2" t="s">
        <v>4541</v>
      </c>
      <c r="B6910" s="1" t="s">
        <v>4054</v>
      </c>
      <c r="C6910" s="1" t="s">
        <v>86</v>
      </c>
      <c r="D6910" s="1" t="s">
        <v>105</v>
      </c>
      <c r="E6910" s="1" t="s">
        <v>3532</v>
      </c>
      <c r="F6910" s="45" t="s">
        <v>158</v>
      </c>
      <c r="G6910" s="1">
        <v>2</v>
      </c>
      <c r="H6910" s="1" t="s">
        <v>107</v>
      </c>
      <c r="I6910" s="1" t="s">
        <v>159</v>
      </c>
      <c r="K6910" s="1" t="str">
        <f>VLOOKUP(L6910,CW!C:D,2,FALSE)</f>
        <v>Jun'16</v>
      </c>
      <c r="L6910" s="1" t="str">
        <f t="shared" si="110"/>
        <v>26'16</v>
      </c>
      <c r="M6910" s="1" t="str">
        <f>VLOOKUP(K6910,CW!D:E,2,FALSE)</f>
        <v>Q1'16</v>
      </c>
    </row>
    <row r="6911" spans="1:13" ht="15" customHeight="1">
      <c r="A6911" s="2" t="s">
        <v>4541</v>
      </c>
      <c r="B6911" s="1" t="s">
        <v>4070</v>
      </c>
      <c r="C6911" s="1" t="s">
        <v>72</v>
      </c>
      <c r="D6911" s="1" t="s">
        <v>105</v>
      </c>
      <c r="E6911" s="1" t="s">
        <v>3532</v>
      </c>
      <c r="F6911" s="45" t="s">
        <v>158</v>
      </c>
      <c r="G6911" s="1">
        <v>1</v>
      </c>
      <c r="H6911" s="1" t="s">
        <v>107</v>
      </c>
      <c r="I6911" s="1" t="s">
        <v>159</v>
      </c>
      <c r="K6911" s="1" t="str">
        <f>VLOOKUP(L6911,CW!C:D,2,FALSE)</f>
        <v>Jun'16</v>
      </c>
      <c r="L6911" s="1" t="str">
        <f t="shared" si="110"/>
        <v>26'16</v>
      </c>
      <c r="M6911" s="1" t="str">
        <f>VLOOKUP(K6911,CW!D:E,2,FALSE)</f>
        <v>Q1'16</v>
      </c>
    </row>
    <row r="6912" spans="1:13" ht="15" customHeight="1">
      <c r="A6912" s="2" t="s">
        <v>4541</v>
      </c>
      <c r="B6912" s="1" t="s">
        <v>4071</v>
      </c>
      <c r="C6912" s="1" t="s">
        <v>288</v>
      </c>
      <c r="D6912" s="1" t="s">
        <v>105</v>
      </c>
      <c r="E6912" s="1" t="s">
        <v>3532</v>
      </c>
      <c r="F6912" s="45" t="s">
        <v>158</v>
      </c>
      <c r="G6912" s="1">
        <v>1</v>
      </c>
      <c r="H6912" s="1" t="s">
        <v>107</v>
      </c>
      <c r="I6912" s="1" t="s">
        <v>159</v>
      </c>
      <c r="K6912" s="1" t="str">
        <f>VLOOKUP(L6912,CW!C:D,2,FALSE)</f>
        <v>Jun'16</v>
      </c>
      <c r="L6912" s="1" t="str">
        <f t="shared" si="110"/>
        <v>26'16</v>
      </c>
      <c r="M6912" s="1" t="str">
        <f>VLOOKUP(K6912,CW!D:E,2,FALSE)</f>
        <v>Q1'16</v>
      </c>
    </row>
    <row r="6913" spans="1:13" ht="15" customHeight="1">
      <c r="A6913" s="2" t="s">
        <v>4541</v>
      </c>
      <c r="B6913" s="1" t="s">
        <v>4080</v>
      </c>
      <c r="C6913" s="1" t="s">
        <v>86</v>
      </c>
      <c r="D6913" s="1" t="s">
        <v>105</v>
      </c>
      <c r="E6913" s="1" t="s">
        <v>3532</v>
      </c>
      <c r="F6913" s="45" t="s">
        <v>158</v>
      </c>
      <c r="G6913" s="1">
        <v>1</v>
      </c>
      <c r="H6913" s="1" t="s">
        <v>107</v>
      </c>
      <c r="I6913" s="1" t="s">
        <v>159</v>
      </c>
      <c r="K6913" s="1" t="str">
        <f>VLOOKUP(L6913,CW!C:D,2,FALSE)</f>
        <v>Jun'16</v>
      </c>
      <c r="L6913" s="1" t="str">
        <f t="shared" si="110"/>
        <v>26'16</v>
      </c>
      <c r="M6913" s="1" t="str">
        <f>VLOOKUP(K6913,CW!D:E,2,FALSE)</f>
        <v>Q1'16</v>
      </c>
    </row>
    <row r="6914" spans="1:13" ht="15" customHeight="1">
      <c r="A6914" s="2" t="s">
        <v>4541</v>
      </c>
      <c r="B6914" s="1" t="s">
        <v>4543</v>
      </c>
      <c r="C6914" s="1" t="s">
        <v>118</v>
      </c>
      <c r="D6914" s="1" t="s">
        <v>105</v>
      </c>
      <c r="E6914" s="1" t="s">
        <v>3532</v>
      </c>
      <c r="F6914" s="45" t="s">
        <v>158</v>
      </c>
      <c r="G6914" s="1">
        <v>1</v>
      </c>
      <c r="H6914" s="1" t="s">
        <v>107</v>
      </c>
      <c r="I6914" s="1" t="s">
        <v>159</v>
      </c>
      <c r="K6914" s="1" t="str">
        <f>VLOOKUP(L6914,CW!C:D,2,FALSE)</f>
        <v>Jun'16</v>
      </c>
      <c r="L6914" s="1" t="str">
        <f t="shared" si="110"/>
        <v>26'16</v>
      </c>
      <c r="M6914" s="1" t="str">
        <f>VLOOKUP(K6914,CW!D:E,2,FALSE)</f>
        <v>Q1'16</v>
      </c>
    </row>
    <row r="6915" spans="1:13" ht="15" customHeight="1">
      <c r="A6915" s="2" t="s">
        <v>4541</v>
      </c>
      <c r="B6915" s="1" t="s">
        <v>4083</v>
      </c>
      <c r="C6915" s="1" t="s">
        <v>118</v>
      </c>
      <c r="D6915" s="1" t="s">
        <v>105</v>
      </c>
      <c r="E6915" s="1" t="s">
        <v>3532</v>
      </c>
      <c r="F6915" s="45" t="s">
        <v>158</v>
      </c>
      <c r="G6915" s="1">
        <v>1</v>
      </c>
      <c r="H6915" s="1" t="s">
        <v>107</v>
      </c>
      <c r="I6915" s="1" t="s">
        <v>159</v>
      </c>
      <c r="K6915" s="1" t="str">
        <f>VLOOKUP(L6915,CW!C:D,2,FALSE)</f>
        <v>Jun'16</v>
      </c>
      <c r="L6915" s="1" t="str">
        <f t="shared" si="110"/>
        <v>26'16</v>
      </c>
      <c r="M6915" s="1" t="str">
        <f>VLOOKUP(K6915,CW!D:E,2,FALSE)</f>
        <v>Q1'16</v>
      </c>
    </row>
    <row r="6916" spans="1:13" ht="30" customHeight="1">
      <c r="A6916" s="2" t="s">
        <v>4541</v>
      </c>
      <c r="B6916" s="1" t="s">
        <v>4096</v>
      </c>
      <c r="C6916" s="1" t="s">
        <v>1135</v>
      </c>
      <c r="D6916" s="1" t="s">
        <v>4347</v>
      </c>
      <c r="E6916" s="1" t="s">
        <v>3532</v>
      </c>
      <c r="F6916" s="98" t="s">
        <v>160</v>
      </c>
      <c r="G6916" s="1">
        <v>1</v>
      </c>
      <c r="H6916" s="1" t="s">
        <v>107</v>
      </c>
      <c r="I6916" s="1" t="s">
        <v>159</v>
      </c>
      <c r="K6916" s="1" t="str">
        <f>VLOOKUP(L6916,CW!C:D,2,FALSE)</f>
        <v>Jun'16</v>
      </c>
      <c r="L6916" s="1" t="str">
        <f t="shared" si="110"/>
        <v>26'16</v>
      </c>
      <c r="M6916" s="1" t="str">
        <f>VLOOKUP(K6916,CW!D:E,2,FALSE)</f>
        <v>Q1'16</v>
      </c>
    </row>
    <row r="6917" spans="1:13" ht="15" customHeight="1">
      <c r="A6917" s="2" t="s">
        <v>4541</v>
      </c>
      <c r="B6917" s="1" t="s">
        <v>4060</v>
      </c>
      <c r="C6917" s="1" t="s">
        <v>86</v>
      </c>
      <c r="D6917" s="1" t="s">
        <v>4347</v>
      </c>
      <c r="E6917" s="1" t="s">
        <v>3532</v>
      </c>
      <c r="F6917" s="45" t="s">
        <v>158</v>
      </c>
      <c r="G6917" s="1">
        <v>6</v>
      </c>
      <c r="H6917" s="1" t="s">
        <v>107</v>
      </c>
      <c r="I6917" s="1" t="s">
        <v>159</v>
      </c>
      <c r="K6917" s="1" t="str">
        <f>VLOOKUP(L6917,CW!C:D,2,FALSE)</f>
        <v>Jun'16</v>
      </c>
      <c r="L6917" s="1" t="str">
        <f t="shared" si="110"/>
        <v>26'16</v>
      </c>
      <c r="M6917" s="1" t="str">
        <f>VLOOKUP(K6917,CW!D:E,2,FALSE)</f>
        <v>Q1'16</v>
      </c>
    </row>
    <row r="6918" spans="1:13" ht="15" customHeight="1">
      <c r="A6918" s="2" t="s">
        <v>4541</v>
      </c>
      <c r="B6918" s="1" t="s">
        <v>4061</v>
      </c>
      <c r="C6918" s="1" t="s">
        <v>86</v>
      </c>
      <c r="D6918" s="1" t="s">
        <v>4347</v>
      </c>
      <c r="E6918" s="1" t="s">
        <v>3532</v>
      </c>
      <c r="F6918" s="45" t="s">
        <v>158</v>
      </c>
      <c r="G6918" s="1">
        <v>2</v>
      </c>
      <c r="H6918" s="1" t="s">
        <v>107</v>
      </c>
      <c r="I6918" s="1" t="s">
        <v>159</v>
      </c>
      <c r="K6918" s="1" t="str">
        <f>VLOOKUP(L6918,CW!C:D,2,FALSE)</f>
        <v>Jun'16</v>
      </c>
      <c r="L6918" s="1" t="str">
        <f t="shared" si="110"/>
        <v>26'16</v>
      </c>
      <c r="M6918" s="1" t="str">
        <f>VLOOKUP(K6918,CW!D:E,2,FALSE)</f>
        <v>Q1'16</v>
      </c>
    </row>
    <row r="6919" spans="1:13" ht="15" customHeight="1">
      <c r="A6919" s="2" t="s">
        <v>4541</v>
      </c>
      <c r="B6919" s="1" t="s">
        <v>4050</v>
      </c>
      <c r="C6919" s="1" t="s">
        <v>480</v>
      </c>
      <c r="D6919" s="1" t="s">
        <v>105</v>
      </c>
      <c r="E6919" s="1" t="s">
        <v>3532</v>
      </c>
      <c r="F6919" s="45" t="s">
        <v>158</v>
      </c>
      <c r="G6919" s="1">
        <v>7</v>
      </c>
      <c r="H6919" s="1" t="s">
        <v>107</v>
      </c>
      <c r="I6919" s="1" t="s">
        <v>159</v>
      </c>
      <c r="K6919" s="1" t="str">
        <f>VLOOKUP(L6919,CW!C:D,2,FALSE)</f>
        <v>Jun'16</v>
      </c>
      <c r="L6919" s="1" t="str">
        <f t="shared" si="110"/>
        <v>26'16</v>
      </c>
      <c r="M6919" s="1" t="str">
        <f>VLOOKUP(K6919,CW!D:E,2,FALSE)</f>
        <v>Q1'16</v>
      </c>
    </row>
    <row r="6920" spans="1:13" ht="15" customHeight="1">
      <c r="A6920" s="2" t="s">
        <v>4541</v>
      </c>
      <c r="B6920" s="1" t="s">
        <v>4058</v>
      </c>
      <c r="C6920" s="1" t="s">
        <v>480</v>
      </c>
      <c r="D6920" s="1" t="s">
        <v>105</v>
      </c>
      <c r="E6920" s="1" t="s">
        <v>3532</v>
      </c>
      <c r="F6920" s="45" t="s">
        <v>158</v>
      </c>
      <c r="G6920" s="1">
        <v>7</v>
      </c>
      <c r="H6920" s="1" t="s">
        <v>107</v>
      </c>
      <c r="I6920" s="1" t="s">
        <v>159</v>
      </c>
      <c r="K6920" s="1" t="str">
        <f>VLOOKUP(L6920,CW!C:D,2,FALSE)</f>
        <v>Jun'16</v>
      </c>
      <c r="L6920" s="1" t="str">
        <f t="shared" si="110"/>
        <v>26'16</v>
      </c>
      <c r="M6920" s="1" t="str">
        <f>VLOOKUP(K6920,CW!D:E,2,FALSE)</f>
        <v>Q1'16</v>
      </c>
    </row>
    <row r="6921" spans="1:13" ht="15" customHeight="1">
      <c r="A6921" s="2" t="s">
        <v>4541</v>
      </c>
      <c r="B6921" s="1" t="s">
        <v>4081</v>
      </c>
      <c r="C6921" s="1" t="s">
        <v>1801</v>
      </c>
      <c r="D6921" s="1" t="s">
        <v>105</v>
      </c>
      <c r="E6921" s="1" t="s">
        <v>3532</v>
      </c>
      <c r="F6921" s="45" t="s">
        <v>158</v>
      </c>
      <c r="G6921" s="1">
        <v>2</v>
      </c>
      <c r="H6921" s="1" t="s">
        <v>107</v>
      </c>
      <c r="I6921" s="1" t="s">
        <v>159</v>
      </c>
      <c r="K6921" s="1" t="str">
        <f>VLOOKUP(L6921,CW!C:D,2,FALSE)</f>
        <v>Jun'16</v>
      </c>
      <c r="L6921" s="1" t="str">
        <f t="shared" si="110"/>
        <v>26'16</v>
      </c>
      <c r="M6921" s="1" t="str">
        <f>VLOOKUP(K6921,CW!D:E,2,FALSE)</f>
        <v>Q1'16</v>
      </c>
    </row>
    <row r="6922" spans="1:13" ht="15" customHeight="1">
      <c r="A6922" s="2" t="s">
        <v>4541</v>
      </c>
      <c r="B6922" s="1" t="s">
        <v>4084</v>
      </c>
      <c r="C6922" s="1" t="s">
        <v>480</v>
      </c>
      <c r="D6922" s="1" t="s">
        <v>105</v>
      </c>
      <c r="E6922" s="1" t="s">
        <v>3532</v>
      </c>
      <c r="F6922" s="45" t="s">
        <v>158</v>
      </c>
      <c r="G6922" s="1">
        <v>12</v>
      </c>
      <c r="H6922" s="1" t="s">
        <v>107</v>
      </c>
      <c r="I6922" s="1" t="s">
        <v>159</v>
      </c>
      <c r="K6922" s="1" t="str">
        <f>VLOOKUP(L6922,CW!C:D,2,FALSE)</f>
        <v>Jun'16</v>
      </c>
      <c r="L6922" s="1" t="str">
        <f t="shared" si="110"/>
        <v>26'16</v>
      </c>
      <c r="M6922" s="1" t="str">
        <f>VLOOKUP(K6922,CW!D:E,2,FALSE)</f>
        <v>Q1'16</v>
      </c>
    </row>
    <row r="6923" spans="1:13" ht="15" customHeight="1">
      <c r="A6923" s="2" t="s">
        <v>4541</v>
      </c>
      <c r="B6923" s="1" t="s">
        <v>4074</v>
      </c>
      <c r="C6923" s="1" t="s">
        <v>1801</v>
      </c>
      <c r="D6923" s="1" t="s">
        <v>105</v>
      </c>
      <c r="E6923" s="1" t="s">
        <v>3532</v>
      </c>
      <c r="F6923" s="45" t="s">
        <v>158</v>
      </c>
      <c r="G6923" s="1">
        <v>1</v>
      </c>
      <c r="H6923" s="1" t="s">
        <v>107</v>
      </c>
      <c r="I6923" s="1" t="s">
        <v>159</v>
      </c>
      <c r="K6923" s="1" t="str">
        <f>VLOOKUP(L6923,CW!C:D,2,FALSE)</f>
        <v>Jun'16</v>
      </c>
      <c r="L6923" s="1" t="str">
        <f t="shared" si="110"/>
        <v>26'16</v>
      </c>
      <c r="M6923" s="1" t="str">
        <f>VLOOKUP(K6923,CW!D:E,2,FALSE)</f>
        <v>Q1'16</v>
      </c>
    </row>
    <row r="6924" spans="1:13" ht="15" customHeight="1">
      <c r="A6924" s="2" t="s">
        <v>4541</v>
      </c>
      <c r="B6924" s="1" t="s">
        <v>4086</v>
      </c>
      <c r="C6924" s="1" t="s">
        <v>86</v>
      </c>
      <c r="D6924" s="1" t="s">
        <v>105</v>
      </c>
      <c r="E6924" s="1" t="s">
        <v>3532</v>
      </c>
      <c r="F6924" s="45" t="s">
        <v>158</v>
      </c>
      <c r="G6924" s="1">
        <v>6</v>
      </c>
      <c r="H6924" s="1" t="s">
        <v>107</v>
      </c>
      <c r="I6924" s="1" t="s">
        <v>159</v>
      </c>
      <c r="K6924" s="1" t="str">
        <f>VLOOKUP(L6924,CW!C:D,2,FALSE)</f>
        <v>Jun'16</v>
      </c>
      <c r="L6924" s="1" t="str">
        <f t="shared" si="110"/>
        <v>26'16</v>
      </c>
      <c r="M6924" s="1" t="str">
        <f>VLOOKUP(K6924,CW!D:E,2,FALSE)</f>
        <v>Q1'16</v>
      </c>
    </row>
    <row r="6925" spans="1:13" ht="15" customHeight="1">
      <c r="A6925" s="2" t="s">
        <v>4541</v>
      </c>
      <c r="B6925" s="1" t="s">
        <v>4085</v>
      </c>
      <c r="C6925" s="1" t="s">
        <v>83</v>
      </c>
      <c r="D6925" s="1" t="s">
        <v>105</v>
      </c>
      <c r="E6925" s="1" t="s">
        <v>3532</v>
      </c>
      <c r="F6925" s="45" t="s">
        <v>158</v>
      </c>
      <c r="G6925" s="1">
        <v>2</v>
      </c>
      <c r="H6925" s="1" t="s">
        <v>107</v>
      </c>
      <c r="I6925" s="1" t="s">
        <v>159</v>
      </c>
      <c r="K6925" s="1" t="str">
        <f>VLOOKUP(L6925,CW!C:D,2,FALSE)</f>
        <v>Jun'16</v>
      </c>
      <c r="L6925" s="1" t="str">
        <f t="shared" si="110"/>
        <v>26'16</v>
      </c>
      <c r="M6925" s="1" t="str">
        <f>VLOOKUP(K6925,CW!D:E,2,FALSE)</f>
        <v>Q1'16</v>
      </c>
    </row>
    <row r="6926" spans="1:13" ht="15" customHeight="1">
      <c r="A6926" s="2" t="s">
        <v>4541</v>
      </c>
      <c r="B6926" s="1" t="s">
        <v>4544</v>
      </c>
      <c r="C6926" s="1" t="s">
        <v>267</v>
      </c>
      <c r="D6926" s="1" t="s">
        <v>105</v>
      </c>
      <c r="E6926" s="1" t="s">
        <v>3532</v>
      </c>
      <c r="F6926" s="45" t="s">
        <v>158</v>
      </c>
      <c r="G6926" s="1">
        <v>2</v>
      </c>
      <c r="H6926" s="1" t="s">
        <v>107</v>
      </c>
      <c r="I6926" s="1" t="s">
        <v>159</v>
      </c>
      <c r="K6926" s="1" t="str">
        <f>VLOOKUP(L6926,CW!C:D,2,FALSE)</f>
        <v>Jun'16</v>
      </c>
      <c r="L6926" s="1" t="str">
        <f t="shared" si="110"/>
        <v>26'16</v>
      </c>
      <c r="M6926" s="1" t="str">
        <f>VLOOKUP(K6926,CW!D:E,2,FALSE)</f>
        <v>Q1'16</v>
      </c>
    </row>
    <row r="6927" spans="1:13" ht="15" customHeight="1">
      <c r="A6927" s="2" t="s">
        <v>4541</v>
      </c>
      <c r="B6927" s="1" t="s">
        <v>4047</v>
      </c>
      <c r="C6927" s="1" t="s">
        <v>71</v>
      </c>
      <c r="D6927" s="1" t="s">
        <v>105</v>
      </c>
      <c r="E6927" s="1" t="s">
        <v>3532</v>
      </c>
      <c r="F6927" s="45" t="s">
        <v>158</v>
      </c>
      <c r="G6927" s="1">
        <v>1</v>
      </c>
      <c r="H6927" s="1" t="s">
        <v>107</v>
      </c>
      <c r="I6927" s="1" t="s">
        <v>159</v>
      </c>
      <c r="K6927" s="1" t="str">
        <f>VLOOKUP(L6927,CW!C:D,2,FALSE)</f>
        <v>Jun'16</v>
      </c>
      <c r="L6927" s="1" t="str">
        <f t="shared" si="110"/>
        <v>26'16</v>
      </c>
      <c r="M6927" s="1" t="str">
        <f>VLOOKUP(K6927,CW!D:E,2,FALSE)</f>
        <v>Q1'16</v>
      </c>
    </row>
    <row r="6928" spans="1:13" ht="15" customHeight="1">
      <c r="A6928" s="2" t="s">
        <v>4541</v>
      </c>
      <c r="B6928" s="1" t="s">
        <v>4545</v>
      </c>
      <c r="C6928" s="1" t="s">
        <v>162</v>
      </c>
      <c r="D6928" s="1" t="s">
        <v>105</v>
      </c>
      <c r="E6928" s="1" t="s">
        <v>3532</v>
      </c>
      <c r="F6928" s="45" t="s">
        <v>158</v>
      </c>
      <c r="G6928" s="1">
        <v>1</v>
      </c>
      <c r="H6928" s="1" t="s">
        <v>107</v>
      </c>
      <c r="I6928" s="1" t="s">
        <v>159</v>
      </c>
      <c r="K6928" s="1" t="str">
        <f>VLOOKUP(L6928,CW!C:D,2,FALSE)</f>
        <v>Jun'16</v>
      </c>
      <c r="L6928" s="1" t="str">
        <f t="shared" si="110"/>
        <v>26'16</v>
      </c>
      <c r="M6928" s="1" t="str">
        <f>VLOOKUP(K6928,CW!D:E,2,FALSE)</f>
        <v>Q1'16</v>
      </c>
    </row>
    <row r="6929" spans="1:13" ht="15" customHeight="1">
      <c r="A6929" s="2" t="s">
        <v>4541</v>
      </c>
      <c r="B6929" s="1" t="s">
        <v>4052</v>
      </c>
      <c r="C6929" s="1" t="s">
        <v>83</v>
      </c>
      <c r="D6929" s="1" t="s">
        <v>105</v>
      </c>
      <c r="E6929" s="1" t="s">
        <v>3532</v>
      </c>
      <c r="F6929" s="45" t="s">
        <v>158</v>
      </c>
      <c r="G6929" s="1">
        <v>1</v>
      </c>
      <c r="H6929" s="1" t="s">
        <v>107</v>
      </c>
      <c r="I6929" s="1" t="s">
        <v>159</v>
      </c>
      <c r="K6929" s="1" t="str">
        <f>VLOOKUP(L6929,CW!C:D,2,FALSE)</f>
        <v>Jun'16</v>
      </c>
      <c r="L6929" s="1" t="str">
        <f t="shared" si="110"/>
        <v>26'16</v>
      </c>
      <c r="M6929" s="1" t="str">
        <f>VLOOKUP(K6929,CW!D:E,2,FALSE)</f>
        <v>Q1'16</v>
      </c>
    </row>
    <row r="6930" spans="1:13" ht="15" customHeight="1">
      <c r="A6930" s="2" t="s">
        <v>4541</v>
      </c>
      <c r="B6930" s="1" t="s">
        <v>4053</v>
      </c>
      <c r="C6930" s="1" t="s">
        <v>83</v>
      </c>
      <c r="D6930" s="1" t="s">
        <v>105</v>
      </c>
      <c r="E6930" s="1" t="s">
        <v>3532</v>
      </c>
      <c r="F6930" s="45" t="s">
        <v>158</v>
      </c>
      <c r="G6930" s="1">
        <v>4</v>
      </c>
      <c r="H6930" s="1" t="s">
        <v>107</v>
      </c>
      <c r="I6930" s="1" t="s">
        <v>159</v>
      </c>
      <c r="K6930" s="1" t="str">
        <f>VLOOKUP(L6930,CW!C:D,2,FALSE)</f>
        <v>Jun'16</v>
      </c>
      <c r="L6930" s="1" t="str">
        <f t="shared" si="110"/>
        <v>26'16</v>
      </c>
      <c r="M6930" s="1" t="str">
        <f>VLOOKUP(K6930,CW!D:E,2,FALSE)</f>
        <v>Q1'16</v>
      </c>
    </row>
    <row r="6931" spans="1:13" ht="15" customHeight="1">
      <c r="A6931" s="2" t="s">
        <v>4541</v>
      </c>
      <c r="B6931" s="1" t="s">
        <v>4071</v>
      </c>
      <c r="C6931" s="1" t="s">
        <v>288</v>
      </c>
      <c r="D6931" s="1" t="s">
        <v>105</v>
      </c>
      <c r="E6931" s="1" t="s">
        <v>3532</v>
      </c>
      <c r="F6931" s="45" t="s">
        <v>158</v>
      </c>
      <c r="G6931" s="1">
        <v>1</v>
      </c>
      <c r="H6931" s="1" t="s">
        <v>107</v>
      </c>
      <c r="I6931" s="1" t="s">
        <v>159</v>
      </c>
      <c r="K6931" s="1" t="str">
        <f>VLOOKUP(L6931,CW!C:D,2,FALSE)</f>
        <v>Jun'16</v>
      </c>
      <c r="L6931" s="1" t="str">
        <f t="shared" si="110"/>
        <v>26'16</v>
      </c>
      <c r="M6931" s="1" t="str">
        <f>VLOOKUP(K6931,CW!D:E,2,FALSE)</f>
        <v>Q1'16</v>
      </c>
    </row>
    <row r="6932" spans="1:13" ht="15" customHeight="1">
      <c r="A6932" s="2" t="s">
        <v>4541</v>
      </c>
      <c r="B6932" s="1" t="s">
        <v>4070</v>
      </c>
      <c r="C6932" s="1" t="s">
        <v>72</v>
      </c>
      <c r="D6932" s="1" t="s">
        <v>105</v>
      </c>
      <c r="E6932" s="1" t="s">
        <v>3532</v>
      </c>
      <c r="F6932" s="45" t="s">
        <v>158</v>
      </c>
      <c r="G6932" s="1">
        <v>1</v>
      </c>
      <c r="H6932" s="1" t="s">
        <v>107</v>
      </c>
      <c r="I6932" s="1" t="s">
        <v>159</v>
      </c>
      <c r="K6932" s="1" t="str">
        <f>VLOOKUP(L6932,CW!C:D,2,FALSE)</f>
        <v>Jun'16</v>
      </c>
      <c r="L6932" s="1" t="str">
        <f t="shared" si="110"/>
        <v>26'16</v>
      </c>
      <c r="M6932" s="1" t="str">
        <f>VLOOKUP(K6932,CW!D:E,2,FALSE)</f>
        <v>Q1'16</v>
      </c>
    </row>
    <row r="6933" spans="1:13" ht="15" customHeight="1">
      <c r="A6933" s="2" t="s">
        <v>4546</v>
      </c>
      <c r="B6933" s="1" t="s">
        <v>4037</v>
      </c>
      <c r="C6933" s="1" t="s">
        <v>267</v>
      </c>
      <c r="D6933" s="1" t="s">
        <v>102</v>
      </c>
      <c r="E6933" s="1" t="s">
        <v>3532</v>
      </c>
      <c r="F6933" s="45" t="s">
        <v>158</v>
      </c>
      <c r="G6933" s="1">
        <v>5</v>
      </c>
      <c r="H6933" s="1" t="s">
        <v>107</v>
      </c>
      <c r="I6933" s="1" t="s">
        <v>159</v>
      </c>
      <c r="K6933" s="1" t="str">
        <f>VLOOKUP(L6933,CW!C:D,2,FALSE)</f>
        <v>Jun'16</v>
      </c>
      <c r="L6933" s="1" t="str">
        <f t="shared" si="110"/>
        <v>26'16</v>
      </c>
      <c r="M6933" s="1" t="str">
        <f>VLOOKUP(K6933,CW!D:E,2,FALSE)</f>
        <v>Q1'16</v>
      </c>
    </row>
    <row r="6934" spans="1:13" ht="15" customHeight="1">
      <c r="A6934" s="2" t="s">
        <v>4546</v>
      </c>
      <c r="B6934" s="1" t="s">
        <v>4044</v>
      </c>
      <c r="C6934" s="1" t="s">
        <v>97</v>
      </c>
      <c r="D6934" s="1" t="s">
        <v>102</v>
      </c>
      <c r="E6934" s="1" t="s">
        <v>3532</v>
      </c>
      <c r="F6934" s="45" t="s">
        <v>158</v>
      </c>
      <c r="G6934" s="1">
        <v>1</v>
      </c>
      <c r="H6934" s="1" t="s">
        <v>107</v>
      </c>
      <c r="I6934" s="1" t="s">
        <v>159</v>
      </c>
      <c r="K6934" s="1" t="str">
        <f>VLOOKUP(L6934,CW!C:D,2,FALSE)</f>
        <v>Jun'16</v>
      </c>
      <c r="L6934" s="1" t="str">
        <f t="shared" si="110"/>
        <v>26'16</v>
      </c>
      <c r="M6934" s="1" t="str">
        <f>VLOOKUP(K6934,CW!D:E,2,FALSE)</f>
        <v>Q1'16</v>
      </c>
    </row>
    <row r="6935" spans="1:13" ht="15" customHeight="1">
      <c r="A6935" s="2" t="s">
        <v>4546</v>
      </c>
      <c r="B6935" s="1" t="s">
        <v>4043</v>
      </c>
      <c r="C6935" s="1" t="s">
        <v>81</v>
      </c>
      <c r="D6935" s="1" t="s">
        <v>102</v>
      </c>
      <c r="E6935" s="1" t="s">
        <v>3532</v>
      </c>
      <c r="F6935" s="45" t="s">
        <v>158</v>
      </c>
      <c r="G6935" s="1">
        <v>1</v>
      </c>
      <c r="H6935" s="1" t="s">
        <v>107</v>
      </c>
      <c r="I6935" s="1" t="s">
        <v>159</v>
      </c>
      <c r="K6935" s="1" t="str">
        <f>VLOOKUP(L6935,CW!C:D,2,FALSE)</f>
        <v>Jun'16</v>
      </c>
      <c r="L6935" s="1" t="str">
        <f t="shared" si="110"/>
        <v>26'16</v>
      </c>
      <c r="M6935" s="1" t="str">
        <f>VLOOKUP(K6935,CW!D:E,2,FALSE)</f>
        <v>Q1'16</v>
      </c>
    </row>
    <row r="6936" spans="1:13" ht="15" customHeight="1">
      <c r="A6936" s="2" t="s">
        <v>4546</v>
      </c>
      <c r="B6936" s="1" t="s">
        <v>4041</v>
      </c>
      <c r="C6936" s="1" t="s">
        <v>97</v>
      </c>
      <c r="D6936" s="1" t="s">
        <v>102</v>
      </c>
      <c r="E6936" s="1" t="s">
        <v>3532</v>
      </c>
      <c r="F6936" s="45" t="s">
        <v>158</v>
      </c>
      <c r="G6936" s="1">
        <v>4</v>
      </c>
      <c r="H6936" s="1" t="s">
        <v>107</v>
      </c>
      <c r="I6936" s="1" t="s">
        <v>159</v>
      </c>
      <c r="K6936" s="1" t="str">
        <f>VLOOKUP(L6936,CW!C:D,2,FALSE)</f>
        <v>Jun'16</v>
      </c>
      <c r="L6936" s="1" t="str">
        <f t="shared" si="110"/>
        <v>26'16</v>
      </c>
      <c r="M6936" s="1" t="str">
        <f>VLOOKUP(K6936,CW!D:E,2,FALSE)</f>
        <v>Q1'16</v>
      </c>
    </row>
    <row r="6937" spans="1:13" ht="15" customHeight="1">
      <c r="A6937" s="2" t="s">
        <v>4546</v>
      </c>
      <c r="B6937" s="1" t="s">
        <v>4041</v>
      </c>
      <c r="C6937" s="1" t="s">
        <v>97</v>
      </c>
      <c r="D6937" s="1" t="s">
        <v>102</v>
      </c>
      <c r="E6937" s="1" t="s">
        <v>3532</v>
      </c>
      <c r="F6937" s="98" t="s">
        <v>4584</v>
      </c>
      <c r="G6937" s="1">
        <v>1</v>
      </c>
      <c r="H6937" s="1" t="s">
        <v>107</v>
      </c>
      <c r="I6937" s="1" t="s">
        <v>159</v>
      </c>
      <c r="K6937" s="1" t="str">
        <f>VLOOKUP(L6937,CW!C:D,2,FALSE)</f>
        <v>Jun'16</v>
      </c>
      <c r="L6937" s="1" t="str">
        <f t="shared" si="110"/>
        <v>26'16</v>
      </c>
      <c r="M6937" s="1" t="str">
        <f>VLOOKUP(K6937,CW!D:E,2,FALSE)</f>
        <v>Q1'16</v>
      </c>
    </row>
    <row r="6938" spans="1:13" ht="30" customHeight="1">
      <c r="A6938" s="2" t="s">
        <v>4546</v>
      </c>
      <c r="B6938" s="1" t="s">
        <v>4547</v>
      </c>
      <c r="C6938" s="1" t="s">
        <v>267</v>
      </c>
      <c r="D6938" s="1" t="s">
        <v>102</v>
      </c>
      <c r="E6938" s="1" t="s">
        <v>3532</v>
      </c>
      <c r="F6938" s="98" t="s">
        <v>160</v>
      </c>
      <c r="G6938" s="1">
        <v>1</v>
      </c>
      <c r="H6938" s="1" t="s">
        <v>107</v>
      </c>
      <c r="I6938" s="1" t="s">
        <v>159</v>
      </c>
      <c r="K6938" s="1" t="str">
        <f>VLOOKUP(L6938,CW!C:D,2,FALSE)</f>
        <v>Jun'16</v>
      </c>
      <c r="L6938" s="1" t="str">
        <f t="shared" si="110"/>
        <v>26'16</v>
      </c>
      <c r="M6938" s="1" t="str">
        <f>VLOOKUP(K6938,CW!D:E,2,FALSE)</f>
        <v>Q1'16</v>
      </c>
    </row>
    <row r="6939" spans="1:13" ht="30" customHeight="1">
      <c r="A6939" s="2" t="s">
        <v>4546</v>
      </c>
      <c r="B6939" s="1" t="s">
        <v>4547</v>
      </c>
      <c r="C6939" s="1" t="s">
        <v>267</v>
      </c>
      <c r="D6939" s="1" t="s">
        <v>102</v>
      </c>
      <c r="E6939" s="1" t="s">
        <v>3532</v>
      </c>
      <c r="F6939" s="98" t="s">
        <v>161</v>
      </c>
      <c r="G6939" s="1">
        <v>1</v>
      </c>
      <c r="H6939" s="1" t="s">
        <v>107</v>
      </c>
      <c r="I6939" s="1" t="s">
        <v>159</v>
      </c>
      <c r="K6939" s="1" t="str">
        <f>VLOOKUP(L6939,CW!C:D,2,FALSE)</f>
        <v>Jun'16</v>
      </c>
      <c r="L6939" s="1" t="str">
        <f t="shared" si="110"/>
        <v>26'16</v>
      </c>
      <c r="M6939" s="1" t="str">
        <f>VLOOKUP(K6939,CW!D:E,2,FALSE)</f>
        <v>Q1'16</v>
      </c>
    </row>
    <row r="6940" spans="1:13" ht="15" customHeight="1">
      <c r="A6940" s="2" t="s">
        <v>4546</v>
      </c>
      <c r="B6940" s="1" t="s">
        <v>4547</v>
      </c>
      <c r="C6940" s="1" t="s">
        <v>267</v>
      </c>
      <c r="D6940" s="1" t="s">
        <v>102</v>
      </c>
      <c r="E6940" s="1" t="s">
        <v>3532</v>
      </c>
      <c r="F6940" s="45" t="s">
        <v>158</v>
      </c>
      <c r="G6940" s="1">
        <v>3</v>
      </c>
      <c r="H6940" s="1" t="s">
        <v>107</v>
      </c>
      <c r="I6940" s="1" t="s">
        <v>159</v>
      </c>
      <c r="K6940" s="1" t="str">
        <f>VLOOKUP(L6940,CW!C:D,2,FALSE)</f>
        <v>Jun'16</v>
      </c>
      <c r="L6940" s="1" t="str">
        <f t="shared" si="110"/>
        <v>26'16</v>
      </c>
      <c r="M6940" s="1" t="str">
        <f>VLOOKUP(K6940,CW!D:E,2,FALSE)</f>
        <v>Q1'16</v>
      </c>
    </row>
    <row r="6941" spans="1:13" ht="15" customHeight="1">
      <c r="A6941" s="2" t="s">
        <v>4546</v>
      </c>
      <c r="B6941" s="1" t="s">
        <v>4038</v>
      </c>
      <c r="C6941" s="1" t="s">
        <v>71</v>
      </c>
      <c r="D6941" s="1" t="s">
        <v>102</v>
      </c>
      <c r="E6941" s="1" t="s">
        <v>3532</v>
      </c>
      <c r="F6941" s="45" t="s">
        <v>158</v>
      </c>
      <c r="G6941" s="1">
        <v>1</v>
      </c>
      <c r="H6941" s="1" t="s">
        <v>107</v>
      </c>
      <c r="I6941" s="1" t="s">
        <v>159</v>
      </c>
      <c r="K6941" s="1" t="str">
        <f>VLOOKUP(L6941,CW!C:D,2,FALSE)</f>
        <v>Jun'16</v>
      </c>
      <c r="L6941" s="1" t="str">
        <f t="shared" si="110"/>
        <v>26'16</v>
      </c>
      <c r="M6941" s="1" t="str">
        <f>VLOOKUP(K6941,CW!D:E,2,FALSE)</f>
        <v>Q1'16</v>
      </c>
    </row>
    <row r="6942" spans="1:13" ht="15" customHeight="1">
      <c r="A6942" s="2" t="s">
        <v>4546</v>
      </c>
      <c r="B6942" s="1" t="s">
        <v>4038</v>
      </c>
      <c r="C6942" s="1" t="s">
        <v>71</v>
      </c>
      <c r="D6942" s="1" t="s">
        <v>102</v>
      </c>
      <c r="E6942" s="1" t="s">
        <v>3532</v>
      </c>
      <c r="F6942" s="98" t="s">
        <v>4584</v>
      </c>
      <c r="G6942" s="1">
        <v>2</v>
      </c>
      <c r="H6942" s="1" t="s">
        <v>107</v>
      </c>
      <c r="I6942" s="1" t="s">
        <v>159</v>
      </c>
      <c r="K6942" s="1" t="str">
        <f>VLOOKUP(L6942,CW!C:D,2,FALSE)</f>
        <v>Jun'16</v>
      </c>
      <c r="L6942" s="1" t="str">
        <f t="shared" si="110"/>
        <v>26'16</v>
      </c>
      <c r="M6942" s="1" t="str">
        <f>VLOOKUP(K6942,CW!D:E,2,FALSE)</f>
        <v>Q1'16</v>
      </c>
    </row>
    <row r="6943" spans="1:13" ht="15" customHeight="1">
      <c r="A6943" s="2" t="s">
        <v>4546</v>
      </c>
      <c r="B6943" s="1" t="s">
        <v>4548</v>
      </c>
      <c r="C6943" s="1" t="s">
        <v>83</v>
      </c>
      <c r="D6943" s="1" t="s">
        <v>102</v>
      </c>
      <c r="E6943" s="1" t="s">
        <v>3532</v>
      </c>
      <c r="F6943" s="45" t="s">
        <v>158</v>
      </c>
      <c r="G6943" s="1">
        <v>1</v>
      </c>
      <c r="H6943" s="1" t="s">
        <v>107</v>
      </c>
      <c r="I6943" s="1" t="s">
        <v>159</v>
      </c>
      <c r="K6943" s="1" t="str">
        <f>VLOOKUP(L6943,CW!C:D,2,FALSE)</f>
        <v>Jun'16</v>
      </c>
      <c r="L6943" s="1" t="str">
        <f t="shared" si="110"/>
        <v>26'16</v>
      </c>
      <c r="M6943" s="1" t="str">
        <f>VLOOKUP(K6943,CW!D:E,2,FALSE)</f>
        <v>Q1'16</v>
      </c>
    </row>
    <row r="6944" spans="1:13" ht="15" customHeight="1">
      <c r="A6944" s="2" t="s">
        <v>4546</v>
      </c>
      <c r="B6944" s="1" t="s">
        <v>4069</v>
      </c>
      <c r="C6944" s="1" t="s">
        <v>118</v>
      </c>
      <c r="D6944" s="1" t="s">
        <v>102</v>
      </c>
      <c r="E6944" s="1" t="s">
        <v>3532</v>
      </c>
      <c r="F6944" s="45" t="s">
        <v>158</v>
      </c>
      <c r="G6944" s="1">
        <v>2</v>
      </c>
      <c r="H6944" s="1" t="s">
        <v>107</v>
      </c>
      <c r="I6944" s="1" t="s">
        <v>159</v>
      </c>
      <c r="K6944" s="1" t="str">
        <f>VLOOKUP(L6944,CW!C:D,2,FALSE)</f>
        <v>Jun'16</v>
      </c>
      <c r="L6944" s="1" t="str">
        <f t="shared" si="110"/>
        <v>26'16</v>
      </c>
      <c r="M6944" s="1" t="str">
        <f>VLOOKUP(K6944,CW!D:E,2,FALSE)</f>
        <v>Q1'16</v>
      </c>
    </row>
    <row r="6945" spans="1:13" ht="15" customHeight="1">
      <c r="A6945" s="2" t="s">
        <v>4546</v>
      </c>
      <c r="B6945" s="1" t="s">
        <v>4066</v>
      </c>
      <c r="C6945" s="1" t="s">
        <v>118</v>
      </c>
      <c r="D6945" s="1" t="s">
        <v>102</v>
      </c>
      <c r="E6945" s="1" t="s">
        <v>3532</v>
      </c>
      <c r="F6945" s="45" t="s">
        <v>158</v>
      </c>
      <c r="G6945" s="1">
        <v>1</v>
      </c>
      <c r="H6945" s="1" t="s">
        <v>107</v>
      </c>
      <c r="I6945" s="1" t="s">
        <v>159</v>
      </c>
      <c r="K6945" s="1" t="str">
        <f>VLOOKUP(L6945,CW!C:D,2,FALSE)</f>
        <v>Jun'16</v>
      </c>
      <c r="L6945" s="1" t="str">
        <f t="shared" si="110"/>
        <v>26'16</v>
      </c>
      <c r="M6945" s="1" t="str">
        <f>VLOOKUP(K6945,CW!D:E,2,FALSE)</f>
        <v>Q1'16</v>
      </c>
    </row>
    <row r="6946" spans="1:13" ht="15" customHeight="1">
      <c r="A6946" s="2" t="s">
        <v>4546</v>
      </c>
      <c r="B6946" s="1" t="s">
        <v>4051</v>
      </c>
      <c r="C6946" s="1" t="s">
        <v>83</v>
      </c>
      <c r="D6946" s="1" t="s">
        <v>102</v>
      </c>
      <c r="E6946" s="1" t="s">
        <v>3532</v>
      </c>
      <c r="F6946" s="45" t="s">
        <v>158</v>
      </c>
      <c r="G6946" s="1">
        <v>1</v>
      </c>
      <c r="H6946" s="1" t="s">
        <v>107</v>
      </c>
      <c r="I6946" s="1" t="s">
        <v>159</v>
      </c>
      <c r="K6946" s="1" t="str">
        <f>VLOOKUP(L6946,CW!C:D,2,FALSE)</f>
        <v>Jun'16</v>
      </c>
      <c r="L6946" s="1" t="str">
        <f t="shared" si="110"/>
        <v>26'16</v>
      </c>
      <c r="M6946" s="1" t="str">
        <f>VLOOKUP(K6946,CW!D:E,2,FALSE)</f>
        <v>Q1'16</v>
      </c>
    </row>
    <row r="6947" spans="1:13" ht="30" customHeight="1">
      <c r="A6947" s="2" t="s">
        <v>4546</v>
      </c>
      <c r="B6947" s="1" t="s">
        <v>4549</v>
      </c>
      <c r="C6947" s="1" t="s">
        <v>83</v>
      </c>
      <c r="D6947" s="1" t="s">
        <v>102</v>
      </c>
      <c r="E6947" s="1" t="s">
        <v>3532</v>
      </c>
      <c r="F6947" s="98" t="s">
        <v>161</v>
      </c>
      <c r="G6947" s="1">
        <v>1</v>
      </c>
      <c r="H6947" s="1" t="s">
        <v>107</v>
      </c>
      <c r="I6947" s="1" t="s">
        <v>159</v>
      </c>
      <c r="K6947" s="1" t="str">
        <f>VLOOKUP(L6947,CW!C:D,2,FALSE)</f>
        <v>Jun'16</v>
      </c>
      <c r="L6947" s="1" t="str">
        <f t="shared" si="110"/>
        <v>26'16</v>
      </c>
      <c r="M6947" s="1" t="str">
        <f>VLOOKUP(K6947,CW!D:E,2,FALSE)</f>
        <v>Q1'16</v>
      </c>
    </row>
    <row r="6948" spans="1:13" ht="15" customHeight="1">
      <c r="A6948" s="2" t="s">
        <v>4546</v>
      </c>
      <c r="B6948" s="1" t="s">
        <v>4550</v>
      </c>
      <c r="C6948" s="1" t="s">
        <v>267</v>
      </c>
      <c r="D6948" s="1" t="s">
        <v>102</v>
      </c>
      <c r="E6948" s="1" t="s">
        <v>3532</v>
      </c>
      <c r="F6948" s="98" t="s">
        <v>4584</v>
      </c>
      <c r="G6948" s="1">
        <v>1</v>
      </c>
      <c r="H6948" s="1" t="s">
        <v>107</v>
      </c>
      <c r="I6948" s="1" t="s">
        <v>159</v>
      </c>
      <c r="K6948" s="1" t="str">
        <f>VLOOKUP(L6948,CW!C:D,2,FALSE)</f>
        <v>Jun'16</v>
      </c>
      <c r="L6948" s="1" t="str">
        <f t="shared" si="110"/>
        <v>26'16</v>
      </c>
      <c r="M6948" s="1" t="str">
        <f>VLOOKUP(K6948,CW!D:E,2,FALSE)</f>
        <v>Q1'16</v>
      </c>
    </row>
    <row r="6949" spans="1:13" ht="15" customHeight="1">
      <c r="A6949" s="2" t="s">
        <v>4546</v>
      </c>
      <c r="B6949" s="1" t="s">
        <v>4088</v>
      </c>
      <c r="C6949" s="1" t="s">
        <v>143</v>
      </c>
      <c r="D6949" s="1" t="s">
        <v>102</v>
      </c>
      <c r="E6949" s="1" t="s">
        <v>3532</v>
      </c>
      <c r="F6949" s="45" t="s">
        <v>158</v>
      </c>
      <c r="G6949" s="1">
        <v>4</v>
      </c>
      <c r="H6949" s="1" t="s">
        <v>107</v>
      </c>
      <c r="I6949" s="1" t="s">
        <v>159</v>
      </c>
      <c r="K6949" s="1" t="str">
        <f>VLOOKUP(L6949,CW!C:D,2,FALSE)</f>
        <v>Jun'16</v>
      </c>
      <c r="L6949" s="1" t="str">
        <f t="shared" si="110"/>
        <v>26'16</v>
      </c>
      <c r="M6949" s="1" t="str">
        <f>VLOOKUP(K6949,CW!D:E,2,FALSE)</f>
        <v>Q1'16</v>
      </c>
    </row>
    <row r="6950" spans="1:13" ht="15" customHeight="1">
      <c r="A6950" s="2" t="s">
        <v>4546</v>
      </c>
      <c r="B6950" s="1" t="s">
        <v>4076</v>
      </c>
      <c r="C6950" s="1" t="s">
        <v>83</v>
      </c>
      <c r="D6950" s="1" t="s">
        <v>102</v>
      </c>
      <c r="E6950" s="1" t="s">
        <v>3532</v>
      </c>
      <c r="F6950" s="45" t="s">
        <v>158</v>
      </c>
      <c r="G6950" s="1">
        <v>1</v>
      </c>
      <c r="H6950" s="1" t="s">
        <v>107</v>
      </c>
      <c r="I6950" s="1" t="s">
        <v>159</v>
      </c>
      <c r="K6950" s="1" t="str">
        <f>VLOOKUP(L6950,CW!C:D,2,FALSE)</f>
        <v>Jun'16</v>
      </c>
      <c r="L6950" s="1" t="str">
        <f t="shared" si="110"/>
        <v>26'16</v>
      </c>
      <c r="M6950" s="1" t="str">
        <f>VLOOKUP(K6950,CW!D:E,2,FALSE)</f>
        <v>Q1'16</v>
      </c>
    </row>
    <row r="6951" spans="1:13" ht="15" customHeight="1">
      <c r="A6951" s="2" t="s">
        <v>4546</v>
      </c>
      <c r="B6951" s="1" t="s">
        <v>4098</v>
      </c>
      <c r="C6951" s="1" t="s">
        <v>4500</v>
      </c>
      <c r="D6951" s="1" t="s">
        <v>102</v>
      </c>
      <c r="E6951" s="1" t="s">
        <v>3532</v>
      </c>
      <c r="F6951" s="45" t="s">
        <v>158</v>
      </c>
      <c r="G6951" s="1">
        <v>1</v>
      </c>
      <c r="H6951" s="1" t="s">
        <v>107</v>
      </c>
      <c r="I6951" s="1" t="s">
        <v>159</v>
      </c>
      <c r="K6951" s="1" t="str">
        <f>VLOOKUP(L6951,CW!C:D,2,FALSE)</f>
        <v>Jun'16</v>
      </c>
      <c r="L6951" s="1" t="str">
        <f t="shared" si="110"/>
        <v>26'16</v>
      </c>
      <c r="M6951" s="1" t="str">
        <f>VLOOKUP(K6951,CW!D:E,2,FALSE)</f>
        <v>Q1'16</v>
      </c>
    </row>
    <row r="6952" spans="1:13" ht="15" customHeight="1">
      <c r="A6952" s="2" t="s">
        <v>4546</v>
      </c>
      <c r="B6952" s="1" t="s">
        <v>4100</v>
      </c>
      <c r="C6952" s="1" t="s">
        <v>86</v>
      </c>
      <c r="D6952" s="1" t="s">
        <v>102</v>
      </c>
      <c r="E6952" s="1" t="s">
        <v>3532</v>
      </c>
      <c r="F6952" s="45" t="s">
        <v>158</v>
      </c>
      <c r="G6952" s="1">
        <v>3</v>
      </c>
      <c r="H6952" s="1" t="s">
        <v>107</v>
      </c>
      <c r="I6952" s="1" t="s">
        <v>159</v>
      </c>
      <c r="K6952" s="1" t="str">
        <f>VLOOKUP(L6952,CW!C:D,2,FALSE)</f>
        <v>Jun'16</v>
      </c>
      <c r="L6952" s="1" t="str">
        <f t="shared" si="110"/>
        <v>26'16</v>
      </c>
      <c r="M6952" s="1" t="str">
        <f>VLOOKUP(K6952,CW!D:E,2,FALSE)</f>
        <v>Q1'16</v>
      </c>
    </row>
    <row r="6953" spans="1:13" ht="15" customHeight="1">
      <c r="A6953" s="2" t="s">
        <v>4546</v>
      </c>
      <c r="B6953" s="1" t="s">
        <v>4097</v>
      </c>
      <c r="C6953" s="1" t="s">
        <v>86</v>
      </c>
      <c r="D6953" s="1" t="s">
        <v>102</v>
      </c>
      <c r="E6953" s="1" t="s">
        <v>3532</v>
      </c>
      <c r="F6953" s="45" t="s">
        <v>158</v>
      </c>
      <c r="G6953" s="1">
        <v>5</v>
      </c>
      <c r="H6953" s="1" t="s">
        <v>107</v>
      </c>
      <c r="I6953" s="1" t="s">
        <v>159</v>
      </c>
      <c r="K6953" s="1" t="str">
        <f>VLOOKUP(L6953,CW!C:D,2,FALSE)</f>
        <v>Jun'16</v>
      </c>
      <c r="L6953" s="1" t="str">
        <f t="shared" si="110"/>
        <v>26'16</v>
      </c>
      <c r="M6953" s="1" t="str">
        <f>VLOOKUP(K6953,CW!D:E,2,FALSE)</f>
        <v>Q1'16</v>
      </c>
    </row>
    <row r="6954" spans="1:13" ht="30" customHeight="1">
      <c r="A6954" s="2" t="s">
        <v>4546</v>
      </c>
      <c r="B6954" s="1" t="s">
        <v>4124</v>
      </c>
      <c r="C6954" s="1" t="s">
        <v>1135</v>
      </c>
      <c r="D6954" s="1" t="s">
        <v>105</v>
      </c>
      <c r="E6954" s="1" t="s">
        <v>3532</v>
      </c>
      <c r="F6954" s="98" t="s">
        <v>160</v>
      </c>
      <c r="G6954" s="1">
        <v>1</v>
      </c>
      <c r="H6954" s="1" t="s">
        <v>107</v>
      </c>
      <c r="I6954" s="1" t="s">
        <v>159</v>
      </c>
      <c r="K6954" s="1" t="str">
        <f>VLOOKUP(L6954,CW!C:D,2,FALSE)</f>
        <v>Jun'16</v>
      </c>
      <c r="L6954" s="1" t="str">
        <f t="shared" si="110"/>
        <v>26'16</v>
      </c>
      <c r="M6954" s="1" t="str">
        <f>VLOOKUP(K6954,CW!D:E,2,FALSE)</f>
        <v>Q1'16</v>
      </c>
    </row>
    <row r="6955" spans="1:13" ht="15" customHeight="1">
      <c r="A6955" s="2" t="s">
        <v>4546</v>
      </c>
      <c r="B6955" s="1" t="s">
        <v>4551</v>
      </c>
      <c r="C6955" s="1" t="s">
        <v>1320</v>
      </c>
      <c r="D6955" s="1" t="s">
        <v>105</v>
      </c>
      <c r="E6955" s="1" t="s">
        <v>3532</v>
      </c>
      <c r="F6955" s="45" t="s">
        <v>158</v>
      </c>
      <c r="G6955" s="1">
        <v>1</v>
      </c>
      <c r="H6955" s="1" t="s">
        <v>107</v>
      </c>
      <c r="I6955" s="1" t="s">
        <v>159</v>
      </c>
      <c r="K6955" s="1" t="str">
        <f>VLOOKUP(L6955,CW!C:D,2,FALSE)</f>
        <v>Jun'16</v>
      </c>
      <c r="L6955" s="1" t="str">
        <f t="shared" si="110"/>
        <v>26'16</v>
      </c>
      <c r="M6955" s="1" t="str">
        <f>VLOOKUP(K6955,CW!D:E,2,FALSE)</f>
        <v>Q1'16</v>
      </c>
    </row>
    <row r="6956" spans="1:13" ht="15" customHeight="1">
      <c r="A6956" s="2" t="s">
        <v>4546</v>
      </c>
      <c r="B6956" s="1" t="s">
        <v>4106</v>
      </c>
      <c r="C6956" s="1" t="s">
        <v>71</v>
      </c>
      <c r="D6956" s="1" t="s">
        <v>105</v>
      </c>
      <c r="E6956" s="1" t="s">
        <v>3532</v>
      </c>
      <c r="F6956" s="45" t="s">
        <v>158</v>
      </c>
      <c r="G6956" s="1">
        <v>1</v>
      </c>
      <c r="H6956" s="1" t="s">
        <v>107</v>
      </c>
      <c r="I6956" s="1" t="s">
        <v>159</v>
      </c>
      <c r="K6956" s="1" t="str">
        <f>VLOOKUP(L6956,CW!C:D,2,FALSE)</f>
        <v>Jun'16</v>
      </c>
      <c r="L6956" s="1" t="str">
        <f t="shared" si="110"/>
        <v>26'16</v>
      </c>
      <c r="M6956" s="1" t="str">
        <f>VLOOKUP(K6956,CW!D:E,2,FALSE)</f>
        <v>Q1'16</v>
      </c>
    </row>
    <row r="6957" spans="1:13" ht="15" customHeight="1">
      <c r="A6957" s="2" t="s">
        <v>4546</v>
      </c>
      <c r="B6957" s="1" t="s">
        <v>4087</v>
      </c>
      <c r="C6957" s="1" t="s">
        <v>97</v>
      </c>
      <c r="D6957" s="1" t="s">
        <v>105</v>
      </c>
      <c r="E6957" s="1" t="s">
        <v>3532</v>
      </c>
      <c r="F6957" s="45" t="s">
        <v>158</v>
      </c>
      <c r="G6957" s="1">
        <v>1</v>
      </c>
      <c r="H6957" s="1" t="s">
        <v>107</v>
      </c>
      <c r="I6957" s="1" t="s">
        <v>159</v>
      </c>
      <c r="K6957" s="1" t="str">
        <f>VLOOKUP(L6957,CW!C:D,2,FALSE)</f>
        <v>Jun'16</v>
      </c>
      <c r="L6957" s="1" t="str">
        <f t="shared" si="110"/>
        <v>26'16</v>
      </c>
      <c r="M6957" s="1" t="str">
        <f>VLOOKUP(K6957,CW!D:E,2,FALSE)</f>
        <v>Q1'16</v>
      </c>
    </row>
    <row r="6958" spans="1:13" ht="15" customHeight="1">
      <c r="A6958" s="2" t="s">
        <v>4546</v>
      </c>
      <c r="B6958" s="1" t="s">
        <v>4099</v>
      </c>
      <c r="C6958" s="1" t="s">
        <v>4500</v>
      </c>
      <c r="D6958" s="1" t="s">
        <v>105</v>
      </c>
      <c r="E6958" s="1" t="s">
        <v>3532</v>
      </c>
      <c r="F6958" s="45" t="s">
        <v>158</v>
      </c>
      <c r="G6958" s="1">
        <v>2</v>
      </c>
      <c r="H6958" s="1" t="s">
        <v>107</v>
      </c>
      <c r="I6958" s="1" t="s">
        <v>159</v>
      </c>
      <c r="K6958" s="1" t="str">
        <f>VLOOKUP(L6958,CW!C:D,2,FALSE)</f>
        <v>Jun'16</v>
      </c>
      <c r="L6958" s="1" t="str">
        <f t="shared" si="110"/>
        <v>26'16</v>
      </c>
      <c r="M6958" s="1" t="str">
        <f>VLOOKUP(K6958,CW!D:E,2,FALSE)</f>
        <v>Q1'16</v>
      </c>
    </row>
    <row r="6959" spans="1:13" ht="15" customHeight="1">
      <c r="A6959" s="2" t="s">
        <v>4546</v>
      </c>
      <c r="B6959" s="1" t="s">
        <v>4099</v>
      </c>
      <c r="C6959" s="1" t="s">
        <v>4500</v>
      </c>
      <c r="D6959" s="1" t="s">
        <v>105</v>
      </c>
      <c r="E6959" s="1" t="s">
        <v>3532</v>
      </c>
      <c r="F6959" s="98" t="s">
        <v>4584</v>
      </c>
      <c r="G6959" s="1">
        <v>1</v>
      </c>
      <c r="H6959" s="1" t="s">
        <v>107</v>
      </c>
      <c r="I6959" s="1" t="s">
        <v>159</v>
      </c>
      <c r="K6959" s="1" t="str">
        <f>VLOOKUP(L6959,CW!C:D,2,FALSE)</f>
        <v>Jun'16</v>
      </c>
      <c r="L6959" s="1" t="str">
        <f t="shared" si="110"/>
        <v>26'16</v>
      </c>
      <c r="M6959" s="1" t="str">
        <f>VLOOKUP(K6959,CW!D:E,2,FALSE)</f>
        <v>Q1'16</v>
      </c>
    </row>
    <row r="6960" spans="1:13" ht="15" customHeight="1">
      <c r="A6960" s="2" t="s">
        <v>4546</v>
      </c>
      <c r="B6960" s="1" t="s">
        <v>4135</v>
      </c>
      <c r="C6960" s="1" t="s">
        <v>4500</v>
      </c>
      <c r="D6960" s="1" t="s">
        <v>105</v>
      </c>
      <c r="E6960" s="1" t="s">
        <v>3532</v>
      </c>
      <c r="F6960" s="45" t="s">
        <v>158</v>
      </c>
      <c r="G6960" s="1">
        <v>2</v>
      </c>
      <c r="H6960" s="1" t="s">
        <v>107</v>
      </c>
      <c r="I6960" s="1" t="s">
        <v>159</v>
      </c>
      <c r="K6960" s="1" t="str">
        <f>VLOOKUP(L6960,CW!C:D,2,FALSE)</f>
        <v>Jun'16</v>
      </c>
      <c r="L6960" s="1" t="str">
        <f t="shared" si="110"/>
        <v>26'16</v>
      </c>
      <c r="M6960" s="1" t="str">
        <f>VLOOKUP(K6960,CW!D:E,2,FALSE)</f>
        <v>Q1'16</v>
      </c>
    </row>
    <row r="6961" spans="1:13" ht="15" customHeight="1">
      <c r="A6961" s="2" t="s">
        <v>4546</v>
      </c>
      <c r="B6961" s="1" t="s">
        <v>4109</v>
      </c>
      <c r="C6961" s="1" t="s">
        <v>143</v>
      </c>
      <c r="D6961" s="1" t="s">
        <v>105</v>
      </c>
      <c r="E6961" s="1" t="s">
        <v>3532</v>
      </c>
      <c r="F6961" s="45" t="s">
        <v>158</v>
      </c>
      <c r="G6961" s="1">
        <v>2</v>
      </c>
      <c r="H6961" s="1" t="s">
        <v>107</v>
      </c>
      <c r="I6961" s="1" t="s">
        <v>159</v>
      </c>
      <c r="K6961" s="1" t="str">
        <f>VLOOKUP(L6961,CW!C:D,2,FALSE)</f>
        <v>Jun'16</v>
      </c>
      <c r="L6961" s="1" t="str">
        <f t="shared" si="110"/>
        <v>26'16</v>
      </c>
      <c r="M6961" s="1" t="str">
        <f>VLOOKUP(K6961,CW!D:E,2,FALSE)</f>
        <v>Q1'16</v>
      </c>
    </row>
    <row r="6962" spans="1:13" ht="15" customHeight="1">
      <c r="A6962" s="2" t="s">
        <v>4546</v>
      </c>
      <c r="B6962" s="1" t="s">
        <v>4110</v>
      </c>
      <c r="C6962" s="1" t="s">
        <v>71</v>
      </c>
      <c r="D6962" s="1" t="s">
        <v>105</v>
      </c>
      <c r="E6962" s="1" t="s">
        <v>3532</v>
      </c>
      <c r="F6962" s="45" t="s">
        <v>158</v>
      </c>
      <c r="G6962" s="1">
        <v>2</v>
      </c>
      <c r="H6962" s="1" t="s">
        <v>107</v>
      </c>
      <c r="I6962" s="1" t="s">
        <v>159</v>
      </c>
      <c r="K6962" s="1" t="str">
        <f>VLOOKUP(L6962,CW!C:D,2,FALSE)</f>
        <v>Jun'16</v>
      </c>
      <c r="L6962" s="1" t="str">
        <f t="shared" si="110"/>
        <v>26'16</v>
      </c>
      <c r="M6962" s="1" t="str">
        <f>VLOOKUP(K6962,CW!D:E,2,FALSE)</f>
        <v>Q1'16</v>
      </c>
    </row>
    <row r="6963" spans="1:13" ht="15" customHeight="1">
      <c r="A6963" s="2" t="s">
        <v>4546</v>
      </c>
      <c r="B6963" s="1" t="s">
        <v>4110</v>
      </c>
      <c r="C6963" s="1" t="s">
        <v>71</v>
      </c>
      <c r="D6963" s="1" t="s">
        <v>105</v>
      </c>
      <c r="E6963" s="1" t="s">
        <v>3532</v>
      </c>
      <c r="F6963" s="98" t="s">
        <v>4584</v>
      </c>
      <c r="G6963" s="1">
        <v>1</v>
      </c>
      <c r="H6963" s="1" t="s">
        <v>107</v>
      </c>
      <c r="I6963" s="1" t="s">
        <v>159</v>
      </c>
      <c r="K6963" s="1" t="str">
        <f>VLOOKUP(L6963,CW!C:D,2,FALSE)</f>
        <v>Jun'16</v>
      </c>
      <c r="L6963" s="1" t="str">
        <f t="shared" si="110"/>
        <v>26'16</v>
      </c>
      <c r="M6963" s="1" t="str">
        <f>VLOOKUP(K6963,CW!D:E,2,FALSE)</f>
        <v>Q1'16</v>
      </c>
    </row>
    <row r="6964" spans="1:13" ht="15" customHeight="1">
      <c r="A6964" s="2" t="s">
        <v>4546</v>
      </c>
      <c r="B6964" s="1" t="s">
        <v>4111</v>
      </c>
      <c r="C6964" s="1" t="s">
        <v>143</v>
      </c>
      <c r="D6964" s="1" t="s">
        <v>105</v>
      </c>
      <c r="E6964" s="1" t="s">
        <v>3532</v>
      </c>
      <c r="F6964" s="45" t="s">
        <v>158</v>
      </c>
      <c r="G6964" s="1">
        <v>3</v>
      </c>
      <c r="H6964" s="1" t="s">
        <v>107</v>
      </c>
      <c r="I6964" s="1" t="s">
        <v>159</v>
      </c>
      <c r="K6964" s="1" t="str">
        <f>VLOOKUP(L6964,CW!C:D,2,FALSE)</f>
        <v>Jun'16</v>
      </c>
      <c r="L6964" s="1" t="str">
        <f t="shared" si="110"/>
        <v>26'16</v>
      </c>
      <c r="M6964" s="1" t="str">
        <f>VLOOKUP(K6964,CW!D:E,2,FALSE)</f>
        <v>Q1'16</v>
      </c>
    </row>
    <row r="6965" spans="1:13" ht="15" customHeight="1">
      <c r="A6965" s="2" t="s">
        <v>4546</v>
      </c>
      <c r="B6965" s="1" t="s">
        <v>4103</v>
      </c>
      <c r="C6965" s="1" t="s">
        <v>143</v>
      </c>
      <c r="D6965" s="1" t="s">
        <v>105</v>
      </c>
      <c r="E6965" s="1" t="s">
        <v>3532</v>
      </c>
      <c r="F6965" s="45" t="s">
        <v>158</v>
      </c>
      <c r="G6965" s="1">
        <v>1</v>
      </c>
      <c r="H6965" s="1" t="s">
        <v>107</v>
      </c>
      <c r="I6965" s="1" t="s">
        <v>159</v>
      </c>
      <c r="K6965" s="1" t="str">
        <f>VLOOKUP(L6965,CW!C:D,2,FALSE)</f>
        <v>Jun'16</v>
      </c>
      <c r="L6965" s="1" t="str">
        <f t="shared" si="110"/>
        <v>26'16</v>
      </c>
      <c r="M6965" s="1" t="str">
        <f>VLOOKUP(K6965,CW!D:E,2,FALSE)</f>
        <v>Q1'16</v>
      </c>
    </row>
    <row r="6966" spans="1:13" ht="15" customHeight="1">
      <c r="A6966" s="2" t="s">
        <v>4546</v>
      </c>
      <c r="B6966" s="1" t="s">
        <v>4102</v>
      </c>
      <c r="C6966" s="1" t="s">
        <v>143</v>
      </c>
      <c r="D6966" s="1" t="s">
        <v>105</v>
      </c>
      <c r="E6966" s="1" t="s">
        <v>3532</v>
      </c>
      <c r="F6966" s="45" t="s">
        <v>158</v>
      </c>
      <c r="G6966" s="1">
        <v>1</v>
      </c>
      <c r="H6966" s="1" t="s">
        <v>107</v>
      </c>
      <c r="I6966" s="1" t="s">
        <v>159</v>
      </c>
      <c r="K6966" s="1" t="str">
        <f>VLOOKUP(L6966,CW!C:D,2,FALSE)</f>
        <v>Jun'16</v>
      </c>
      <c r="L6966" s="1" t="str">
        <f t="shared" si="110"/>
        <v>26'16</v>
      </c>
      <c r="M6966" s="1" t="str">
        <f>VLOOKUP(K6966,CW!D:E,2,FALSE)</f>
        <v>Q1'16</v>
      </c>
    </row>
    <row r="6967" spans="1:13" ht="15" customHeight="1">
      <c r="A6967" s="2" t="s">
        <v>4546</v>
      </c>
      <c r="B6967" s="1" t="s">
        <v>4090</v>
      </c>
      <c r="C6967" s="1" t="s">
        <v>143</v>
      </c>
      <c r="D6967" s="1" t="s">
        <v>105</v>
      </c>
      <c r="E6967" s="1" t="s">
        <v>3532</v>
      </c>
      <c r="F6967" s="45" t="s">
        <v>158</v>
      </c>
      <c r="G6967" s="1">
        <v>6</v>
      </c>
      <c r="H6967" s="1" t="s">
        <v>107</v>
      </c>
      <c r="I6967" s="1" t="s">
        <v>159</v>
      </c>
      <c r="K6967" s="1" t="str">
        <f>VLOOKUP(L6967,CW!C:D,2,FALSE)</f>
        <v>Jun'16</v>
      </c>
      <c r="L6967" s="1" t="str">
        <f t="shared" si="110"/>
        <v>26'16</v>
      </c>
      <c r="M6967" s="1" t="str">
        <f>VLOOKUP(K6967,CW!D:E,2,FALSE)</f>
        <v>Q1'16</v>
      </c>
    </row>
    <row r="6968" spans="1:13" ht="15" customHeight="1">
      <c r="A6968" s="2" t="s">
        <v>4546</v>
      </c>
      <c r="B6968" s="1" t="s">
        <v>4089</v>
      </c>
      <c r="C6968" s="1" t="s">
        <v>143</v>
      </c>
      <c r="D6968" s="1" t="s">
        <v>105</v>
      </c>
      <c r="E6968" s="1" t="s">
        <v>3532</v>
      </c>
      <c r="F6968" s="45" t="s">
        <v>158</v>
      </c>
      <c r="G6968" s="1">
        <v>4</v>
      </c>
      <c r="H6968" s="1" t="s">
        <v>107</v>
      </c>
      <c r="I6968" s="1" t="s">
        <v>159</v>
      </c>
      <c r="K6968" s="1" t="str">
        <f>VLOOKUP(L6968,CW!C:D,2,FALSE)</f>
        <v>Jun'16</v>
      </c>
      <c r="L6968" s="1" t="str">
        <f t="shared" si="110"/>
        <v>26'16</v>
      </c>
      <c r="M6968" s="1" t="str">
        <f>VLOOKUP(K6968,CW!D:E,2,FALSE)</f>
        <v>Q1'16</v>
      </c>
    </row>
    <row r="6969" spans="1:13" ht="15" customHeight="1">
      <c r="A6969" s="2" t="s">
        <v>4546</v>
      </c>
      <c r="B6969" s="1" t="s">
        <v>4128</v>
      </c>
      <c r="C6969" s="1" t="s">
        <v>72</v>
      </c>
      <c r="D6969" s="1" t="s">
        <v>105</v>
      </c>
      <c r="E6969" s="1" t="s">
        <v>3532</v>
      </c>
      <c r="F6969" s="45" t="s">
        <v>158</v>
      </c>
      <c r="G6969" s="1">
        <v>1</v>
      </c>
      <c r="H6969" s="1" t="s">
        <v>107</v>
      </c>
      <c r="I6969" s="1" t="s">
        <v>159</v>
      </c>
      <c r="K6969" s="1" t="str">
        <f>VLOOKUP(L6969,CW!C:D,2,FALSE)</f>
        <v>Jun'16</v>
      </c>
      <c r="L6969" s="1" t="str">
        <f t="shared" si="110"/>
        <v>26'16</v>
      </c>
      <c r="M6969" s="1" t="str">
        <f>VLOOKUP(K6969,CW!D:E,2,FALSE)</f>
        <v>Q1'16</v>
      </c>
    </row>
    <row r="6970" spans="1:13" ht="15" customHeight="1">
      <c r="A6970" s="2" t="s">
        <v>4546</v>
      </c>
      <c r="B6970" s="1" t="s">
        <v>4113</v>
      </c>
      <c r="C6970" s="1" t="s">
        <v>86</v>
      </c>
      <c r="D6970" s="1" t="s">
        <v>105</v>
      </c>
      <c r="E6970" s="1" t="s">
        <v>3532</v>
      </c>
      <c r="F6970" s="45" t="s">
        <v>158</v>
      </c>
      <c r="G6970" s="1">
        <v>2</v>
      </c>
      <c r="H6970" s="1" t="s">
        <v>107</v>
      </c>
      <c r="I6970" s="1" t="s">
        <v>159</v>
      </c>
      <c r="K6970" s="1" t="str">
        <f>VLOOKUP(L6970,CW!C:D,2,FALSE)</f>
        <v>Jun'16</v>
      </c>
      <c r="L6970" s="1" t="str">
        <f t="shared" si="110"/>
        <v>26'16</v>
      </c>
      <c r="M6970" s="1" t="str">
        <f>VLOOKUP(K6970,CW!D:E,2,FALSE)</f>
        <v>Q1'16</v>
      </c>
    </row>
    <row r="6971" spans="1:13" ht="30" customHeight="1">
      <c r="A6971" s="2" t="s">
        <v>4546</v>
      </c>
      <c r="B6971" s="1" t="s">
        <v>4125</v>
      </c>
      <c r="C6971" s="1" t="s">
        <v>1135</v>
      </c>
      <c r="D6971" s="1" t="s">
        <v>105</v>
      </c>
      <c r="E6971" s="1" t="s">
        <v>3532</v>
      </c>
      <c r="F6971" s="98" t="s">
        <v>160</v>
      </c>
      <c r="G6971" s="1">
        <v>1</v>
      </c>
      <c r="H6971" s="1" t="s">
        <v>107</v>
      </c>
      <c r="I6971" s="1" t="s">
        <v>159</v>
      </c>
      <c r="K6971" s="1" t="str">
        <f>VLOOKUP(L6971,CW!C:D,2,FALSE)</f>
        <v>Jun'16</v>
      </c>
      <c r="L6971" s="1" t="str">
        <f t="shared" ref="L6971:L7034" si="111">CONCATENATE(WEEKNUM(A6971,21),"'",TEXT(A6971,"yy"))</f>
        <v>26'16</v>
      </c>
      <c r="M6971" s="1" t="str">
        <f>VLOOKUP(K6971,CW!D:E,2,FALSE)</f>
        <v>Q1'16</v>
      </c>
    </row>
    <row r="6972" spans="1:13" ht="15" customHeight="1">
      <c r="A6972" s="2" t="s">
        <v>4546</v>
      </c>
      <c r="B6972" s="1" t="s">
        <v>4122</v>
      </c>
      <c r="C6972" s="1" t="s">
        <v>94</v>
      </c>
      <c r="D6972" s="1" t="s">
        <v>105</v>
      </c>
      <c r="E6972" s="1" t="s">
        <v>3532</v>
      </c>
      <c r="F6972" s="45" t="s">
        <v>158</v>
      </c>
      <c r="G6972" s="1">
        <v>1</v>
      </c>
      <c r="H6972" s="1" t="s">
        <v>107</v>
      </c>
      <c r="I6972" s="1" t="s">
        <v>159</v>
      </c>
      <c r="K6972" s="1" t="str">
        <f>VLOOKUP(L6972,CW!C:D,2,FALSE)</f>
        <v>Jun'16</v>
      </c>
      <c r="L6972" s="1" t="str">
        <f t="shared" si="111"/>
        <v>26'16</v>
      </c>
      <c r="M6972" s="1" t="str">
        <f>VLOOKUP(K6972,CW!D:E,2,FALSE)</f>
        <v>Q1'16</v>
      </c>
    </row>
    <row r="6973" spans="1:13" ht="30" customHeight="1">
      <c r="A6973" s="2" t="s">
        <v>4546</v>
      </c>
      <c r="B6973" s="1" t="s">
        <v>4552</v>
      </c>
      <c r="C6973" s="1" t="s">
        <v>1135</v>
      </c>
      <c r="D6973" s="1" t="s">
        <v>4347</v>
      </c>
      <c r="E6973" s="1" t="s">
        <v>3532</v>
      </c>
      <c r="F6973" s="98" t="s">
        <v>160</v>
      </c>
      <c r="G6973" s="1">
        <v>1</v>
      </c>
      <c r="H6973" s="1" t="s">
        <v>107</v>
      </c>
      <c r="I6973" s="1" t="s">
        <v>159</v>
      </c>
      <c r="K6973" s="1" t="str">
        <f>VLOOKUP(L6973,CW!C:D,2,FALSE)</f>
        <v>Jun'16</v>
      </c>
      <c r="L6973" s="1" t="str">
        <f t="shared" si="111"/>
        <v>26'16</v>
      </c>
      <c r="M6973" s="1" t="str">
        <f>VLOOKUP(K6973,CW!D:E,2,FALSE)</f>
        <v>Q1'16</v>
      </c>
    </row>
    <row r="6974" spans="1:13" ht="30" customHeight="1">
      <c r="A6974" s="2" t="s">
        <v>4546</v>
      </c>
      <c r="B6974" s="1" t="s">
        <v>4553</v>
      </c>
      <c r="C6974" s="1" t="s">
        <v>1135</v>
      </c>
      <c r="D6974" s="1" t="s">
        <v>4347</v>
      </c>
      <c r="E6974" s="1" t="s">
        <v>3532</v>
      </c>
      <c r="F6974" s="98" t="s">
        <v>160</v>
      </c>
      <c r="G6974" s="1">
        <v>1</v>
      </c>
      <c r="H6974" s="1" t="s">
        <v>107</v>
      </c>
      <c r="I6974" s="1" t="s">
        <v>159</v>
      </c>
      <c r="K6974" s="1" t="str">
        <f>VLOOKUP(L6974,CW!C:D,2,FALSE)</f>
        <v>Jun'16</v>
      </c>
      <c r="L6974" s="1" t="str">
        <f t="shared" si="111"/>
        <v>26'16</v>
      </c>
      <c r="M6974" s="1" t="str">
        <f>VLOOKUP(K6974,CW!D:E,2,FALSE)</f>
        <v>Q1'16</v>
      </c>
    </row>
    <row r="6975" spans="1:13" ht="15" customHeight="1">
      <c r="A6975" s="2" t="s">
        <v>4546</v>
      </c>
      <c r="B6975" s="1" t="s">
        <v>4121</v>
      </c>
      <c r="C6975" s="1" t="s">
        <v>72</v>
      </c>
      <c r="D6975" s="1" t="s">
        <v>4347</v>
      </c>
      <c r="E6975" s="1" t="s">
        <v>3532</v>
      </c>
      <c r="F6975" s="45" t="s">
        <v>158</v>
      </c>
      <c r="G6975" s="1">
        <v>1</v>
      </c>
      <c r="H6975" s="1" t="s">
        <v>107</v>
      </c>
      <c r="I6975" s="1" t="s">
        <v>159</v>
      </c>
      <c r="K6975" s="1" t="str">
        <f>VLOOKUP(L6975,CW!C:D,2,FALSE)</f>
        <v>Jun'16</v>
      </c>
      <c r="L6975" s="1" t="str">
        <f t="shared" si="111"/>
        <v>26'16</v>
      </c>
      <c r="M6975" s="1" t="str">
        <f>VLOOKUP(K6975,CW!D:E,2,FALSE)</f>
        <v>Q1'16</v>
      </c>
    </row>
    <row r="6976" spans="1:13" ht="15" customHeight="1">
      <c r="A6976" s="2" t="s">
        <v>4546</v>
      </c>
      <c r="B6976" s="1" t="s">
        <v>4130</v>
      </c>
      <c r="C6976" s="1" t="s">
        <v>72</v>
      </c>
      <c r="D6976" s="1" t="s">
        <v>4347</v>
      </c>
      <c r="E6976" s="1" t="s">
        <v>3532</v>
      </c>
      <c r="F6976" s="45" t="s">
        <v>158</v>
      </c>
      <c r="G6976" s="1">
        <v>2</v>
      </c>
      <c r="H6976" s="1" t="s">
        <v>107</v>
      </c>
      <c r="I6976" s="1" t="s">
        <v>159</v>
      </c>
      <c r="K6976" s="1" t="str">
        <f>VLOOKUP(L6976,CW!C:D,2,FALSE)</f>
        <v>Jun'16</v>
      </c>
      <c r="L6976" s="1" t="str">
        <f t="shared" si="111"/>
        <v>26'16</v>
      </c>
      <c r="M6976" s="1" t="str">
        <f>VLOOKUP(K6976,CW!D:E,2,FALSE)</f>
        <v>Q1'16</v>
      </c>
    </row>
    <row r="6977" spans="1:13" ht="15" customHeight="1">
      <c r="A6977" s="2" t="s">
        <v>4546</v>
      </c>
      <c r="B6977" s="1" t="s">
        <v>4129</v>
      </c>
      <c r="C6977" s="1" t="s">
        <v>72</v>
      </c>
      <c r="D6977" s="1" t="s">
        <v>4347</v>
      </c>
      <c r="E6977" s="1" t="s">
        <v>3532</v>
      </c>
      <c r="F6977" s="45" t="s">
        <v>158</v>
      </c>
      <c r="G6977" s="1">
        <v>1</v>
      </c>
      <c r="H6977" s="1" t="s">
        <v>107</v>
      </c>
      <c r="I6977" s="1" t="s">
        <v>159</v>
      </c>
      <c r="K6977" s="1" t="str">
        <f>VLOOKUP(L6977,CW!C:D,2,FALSE)</f>
        <v>Jun'16</v>
      </c>
      <c r="L6977" s="1" t="str">
        <f t="shared" si="111"/>
        <v>26'16</v>
      </c>
      <c r="M6977" s="1" t="str">
        <f>VLOOKUP(K6977,CW!D:E,2,FALSE)</f>
        <v>Q1'16</v>
      </c>
    </row>
    <row r="6978" spans="1:13" ht="15" customHeight="1">
      <c r="A6978" s="2" t="s">
        <v>4546</v>
      </c>
      <c r="B6978" s="1" t="s">
        <v>4131</v>
      </c>
      <c r="C6978" s="1" t="s">
        <v>72</v>
      </c>
      <c r="D6978" s="1" t="s">
        <v>4347</v>
      </c>
      <c r="E6978" s="1" t="s">
        <v>3532</v>
      </c>
      <c r="F6978" s="45" t="s">
        <v>158</v>
      </c>
      <c r="G6978" s="1">
        <v>2</v>
      </c>
      <c r="H6978" s="1" t="s">
        <v>107</v>
      </c>
      <c r="I6978" s="1" t="s">
        <v>159</v>
      </c>
      <c r="K6978" s="1" t="str">
        <f>VLOOKUP(L6978,CW!C:D,2,FALSE)</f>
        <v>Jun'16</v>
      </c>
      <c r="L6978" s="1" t="str">
        <f t="shared" si="111"/>
        <v>26'16</v>
      </c>
      <c r="M6978" s="1" t="str">
        <f>VLOOKUP(K6978,CW!D:E,2,FALSE)</f>
        <v>Q1'16</v>
      </c>
    </row>
    <row r="6979" spans="1:13" ht="30" customHeight="1">
      <c r="A6979" s="2" t="s">
        <v>4546</v>
      </c>
      <c r="B6979" s="1" t="s">
        <v>4133</v>
      </c>
      <c r="C6979" s="1" t="s">
        <v>72</v>
      </c>
      <c r="D6979" s="1" t="s">
        <v>4347</v>
      </c>
      <c r="E6979" s="1" t="s">
        <v>3532</v>
      </c>
      <c r="F6979" s="98" t="s">
        <v>161</v>
      </c>
      <c r="G6979" s="1">
        <v>1</v>
      </c>
      <c r="H6979" s="1" t="s">
        <v>107</v>
      </c>
      <c r="I6979" s="1" t="s">
        <v>159</v>
      </c>
      <c r="K6979" s="1" t="str">
        <f>VLOOKUP(L6979,CW!C:D,2,FALSE)</f>
        <v>Jun'16</v>
      </c>
      <c r="L6979" s="1" t="str">
        <f t="shared" si="111"/>
        <v>26'16</v>
      </c>
      <c r="M6979" s="1" t="str">
        <f>VLOOKUP(K6979,CW!D:E,2,FALSE)</f>
        <v>Q1'16</v>
      </c>
    </row>
    <row r="6980" spans="1:13" ht="30" customHeight="1">
      <c r="A6980" s="2" t="s">
        <v>4546</v>
      </c>
      <c r="B6980" s="1" t="s">
        <v>4143</v>
      </c>
      <c r="C6980" s="1" t="s">
        <v>72</v>
      </c>
      <c r="D6980" s="1" t="s">
        <v>4347</v>
      </c>
      <c r="E6980" s="1" t="s">
        <v>3532</v>
      </c>
      <c r="F6980" s="98" t="s">
        <v>160</v>
      </c>
      <c r="G6980" s="1">
        <v>1</v>
      </c>
      <c r="H6980" s="1" t="s">
        <v>107</v>
      </c>
      <c r="I6980" s="1" t="s">
        <v>159</v>
      </c>
      <c r="K6980" s="1" t="str">
        <f>VLOOKUP(L6980,CW!C:D,2,FALSE)</f>
        <v>Jun'16</v>
      </c>
      <c r="L6980" s="1" t="str">
        <f t="shared" si="111"/>
        <v>26'16</v>
      </c>
      <c r="M6980" s="1" t="str">
        <f>VLOOKUP(K6980,CW!D:E,2,FALSE)</f>
        <v>Q1'16</v>
      </c>
    </row>
    <row r="6981" spans="1:13" ht="15" customHeight="1">
      <c r="A6981" s="2" t="s">
        <v>4546</v>
      </c>
      <c r="B6981" s="1" t="s">
        <v>4137</v>
      </c>
      <c r="C6981" s="1" t="s">
        <v>162</v>
      </c>
      <c r="D6981" s="1" t="s">
        <v>4347</v>
      </c>
      <c r="E6981" s="1" t="s">
        <v>3532</v>
      </c>
      <c r="F6981" s="45" t="s">
        <v>158</v>
      </c>
      <c r="G6981" s="1">
        <v>4</v>
      </c>
      <c r="H6981" s="1" t="s">
        <v>107</v>
      </c>
      <c r="I6981" s="1" t="s">
        <v>159</v>
      </c>
      <c r="K6981" s="1" t="str">
        <f>VLOOKUP(L6981,CW!C:D,2,FALSE)</f>
        <v>Jun'16</v>
      </c>
      <c r="L6981" s="1" t="str">
        <f t="shared" si="111"/>
        <v>26'16</v>
      </c>
      <c r="M6981" s="1" t="str">
        <f>VLOOKUP(K6981,CW!D:E,2,FALSE)</f>
        <v>Q1'16</v>
      </c>
    </row>
    <row r="6982" spans="1:13" ht="15" customHeight="1">
      <c r="A6982" s="2" t="s">
        <v>4546</v>
      </c>
      <c r="B6982" s="1" t="s">
        <v>4136</v>
      </c>
      <c r="C6982" s="1" t="s">
        <v>81</v>
      </c>
      <c r="D6982" s="1" t="s">
        <v>4347</v>
      </c>
      <c r="E6982" s="1" t="s">
        <v>3532</v>
      </c>
      <c r="F6982" s="45" t="s">
        <v>158</v>
      </c>
      <c r="G6982" s="1">
        <v>2</v>
      </c>
      <c r="H6982" s="1" t="s">
        <v>107</v>
      </c>
      <c r="I6982" s="1" t="s">
        <v>159</v>
      </c>
      <c r="K6982" s="1" t="str">
        <f>VLOOKUP(L6982,CW!C:D,2,FALSE)</f>
        <v>Jun'16</v>
      </c>
      <c r="L6982" s="1" t="str">
        <f t="shared" si="111"/>
        <v>26'16</v>
      </c>
      <c r="M6982" s="1" t="str">
        <f>VLOOKUP(K6982,CW!D:E,2,FALSE)</f>
        <v>Q1'16</v>
      </c>
    </row>
    <row r="6983" spans="1:13" ht="15" customHeight="1">
      <c r="A6983" s="2" t="s">
        <v>4546</v>
      </c>
      <c r="B6983" s="1" t="s">
        <v>4117</v>
      </c>
      <c r="C6983" s="1" t="s">
        <v>86</v>
      </c>
      <c r="D6983" s="1" t="s">
        <v>4347</v>
      </c>
      <c r="E6983" s="1" t="s">
        <v>3532</v>
      </c>
      <c r="F6983" s="45" t="s">
        <v>158</v>
      </c>
      <c r="G6983" s="1">
        <v>3</v>
      </c>
      <c r="H6983" s="1" t="s">
        <v>107</v>
      </c>
      <c r="I6983" s="1" t="s">
        <v>159</v>
      </c>
      <c r="K6983" s="1" t="str">
        <f>VLOOKUP(L6983,CW!C:D,2,FALSE)</f>
        <v>Jun'16</v>
      </c>
      <c r="L6983" s="1" t="str">
        <f t="shared" si="111"/>
        <v>26'16</v>
      </c>
      <c r="M6983" s="1" t="str">
        <f>VLOOKUP(K6983,CW!D:E,2,FALSE)</f>
        <v>Q1'16</v>
      </c>
    </row>
    <row r="6984" spans="1:13" ht="30" customHeight="1">
      <c r="A6984" s="2" t="s">
        <v>4554</v>
      </c>
      <c r="B6984" s="1" t="s">
        <v>4139</v>
      </c>
      <c r="C6984" s="1" t="s">
        <v>86</v>
      </c>
      <c r="D6984" s="1" t="s">
        <v>102</v>
      </c>
      <c r="E6984" s="1" t="s">
        <v>3532</v>
      </c>
      <c r="F6984" s="98" t="s">
        <v>160</v>
      </c>
      <c r="G6984" s="1">
        <v>1</v>
      </c>
      <c r="H6984" s="1" t="s">
        <v>107</v>
      </c>
      <c r="I6984" s="1" t="s">
        <v>159</v>
      </c>
      <c r="K6984" s="1" t="str">
        <f>VLOOKUP(L6984,CW!C:D,2,FALSE)</f>
        <v>Jun'16</v>
      </c>
      <c r="L6984" s="1" t="str">
        <f t="shared" si="111"/>
        <v>26'16</v>
      </c>
      <c r="M6984" s="1" t="str">
        <f>VLOOKUP(K6984,CW!D:E,2,FALSE)</f>
        <v>Q1'16</v>
      </c>
    </row>
    <row r="6985" spans="1:13" ht="15" customHeight="1">
      <c r="A6985" s="2" t="s">
        <v>4554</v>
      </c>
      <c r="B6985" s="1" t="s">
        <v>4139</v>
      </c>
      <c r="C6985" s="1" t="s">
        <v>86</v>
      </c>
      <c r="D6985" s="1" t="s">
        <v>102</v>
      </c>
      <c r="E6985" s="1" t="s">
        <v>3532</v>
      </c>
      <c r="F6985" s="45" t="s">
        <v>158</v>
      </c>
      <c r="G6985" s="1">
        <v>1</v>
      </c>
      <c r="H6985" s="1" t="s">
        <v>107</v>
      </c>
      <c r="I6985" s="1" t="s">
        <v>159</v>
      </c>
      <c r="K6985" s="1" t="str">
        <f>VLOOKUP(L6985,CW!C:D,2,FALSE)</f>
        <v>Jun'16</v>
      </c>
      <c r="L6985" s="1" t="str">
        <f t="shared" si="111"/>
        <v>26'16</v>
      </c>
      <c r="M6985" s="1" t="str">
        <f>VLOOKUP(K6985,CW!D:E,2,FALSE)</f>
        <v>Q1'16</v>
      </c>
    </row>
    <row r="6986" spans="1:13" ht="30" customHeight="1">
      <c r="A6986" s="2" t="s">
        <v>4554</v>
      </c>
      <c r="B6986" s="1" t="s">
        <v>4160</v>
      </c>
      <c r="C6986" s="1" t="s">
        <v>86</v>
      </c>
      <c r="D6986" s="1" t="s">
        <v>102</v>
      </c>
      <c r="E6986" s="1" t="s">
        <v>3532</v>
      </c>
      <c r="F6986" s="98" t="s">
        <v>160</v>
      </c>
      <c r="G6986" s="1">
        <v>1</v>
      </c>
      <c r="H6986" s="1" t="s">
        <v>107</v>
      </c>
      <c r="I6986" s="1" t="s">
        <v>159</v>
      </c>
      <c r="K6986" s="1" t="str">
        <f>VLOOKUP(L6986,CW!C:D,2,FALSE)</f>
        <v>Jun'16</v>
      </c>
      <c r="L6986" s="1" t="str">
        <f t="shared" si="111"/>
        <v>26'16</v>
      </c>
      <c r="M6986" s="1" t="str">
        <f>VLOOKUP(K6986,CW!D:E,2,FALSE)</f>
        <v>Q1'16</v>
      </c>
    </row>
    <row r="6987" spans="1:13" ht="15" customHeight="1">
      <c r="A6987" s="2" t="s">
        <v>4554</v>
      </c>
      <c r="B6987" s="1" t="s">
        <v>4160</v>
      </c>
      <c r="C6987" s="1" t="s">
        <v>86</v>
      </c>
      <c r="D6987" s="1" t="s">
        <v>102</v>
      </c>
      <c r="E6987" s="1" t="s">
        <v>3532</v>
      </c>
      <c r="F6987" s="45" t="s">
        <v>158</v>
      </c>
      <c r="G6987" s="1">
        <v>2</v>
      </c>
      <c r="H6987" s="1" t="s">
        <v>107</v>
      </c>
      <c r="I6987" s="1" t="s">
        <v>159</v>
      </c>
      <c r="K6987" s="1" t="str">
        <f>VLOOKUP(L6987,CW!C:D,2,FALSE)</f>
        <v>Jun'16</v>
      </c>
      <c r="L6987" s="1" t="str">
        <f t="shared" si="111"/>
        <v>26'16</v>
      </c>
      <c r="M6987" s="1" t="str">
        <f>VLOOKUP(K6987,CW!D:E,2,FALSE)</f>
        <v>Q1'16</v>
      </c>
    </row>
    <row r="6988" spans="1:13" ht="15" customHeight="1">
      <c r="A6988" s="2" t="s">
        <v>4554</v>
      </c>
      <c r="B6988" s="1" t="s">
        <v>4141</v>
      </c>
      <c r="C6988" s="1" t="s">
        <v>86</v>
      </c>
      <c r="D6988" s="1" t="s">
        <v>102</v>
      </c>
      <c r="E6988" s="1" t="s">
        <v>3532</v>
      </c>
      <c r="F6988" s="45" t="s">
        <v>158</v>
      </c>
      <c r="G6988" s="1">
        <v>1</v>
      </c>
      <c r="H6988" s="1" t="s">
        <v>107</v>
      </c>
      <c r="I6988" s="1" t="s">
        <v>159</v>
      </c>
      <c r="K6988" s="1" t="str">
        <f>VLOOKUP(L6988,CW!C:D,2,FALSE)</f>
        <v>Jun'16</v>
      </c>
      <c r="L6988" s="1" t="str">
        <f t="shared" si="111"/>
        <v>26'16</v>
      </c>
      <c r="M6988" s="1" t="str">
        <f>VLOOKUP(K6988,CW!D:E,2,FALSE)</f>
        <v>Q1'16</v>
      </c>
    </row>
    <row r="6989" spans="1:13" ht="15" customHeight="1">
      <c r="A6989" s="2" t="s">
        <v>4554</v>
      </c>
      <c r="B6989" s="1" t="s">
        <v>4163</v>
      </c>
      <c r="C6989" s="1" t="s">
        <v>71</v>
      </c>
      <c r="D6989" s="1" t="s">
        <v>102</v>
      </c>
      <c r="E6989" s="1" t="s">
        <v>3532</v>
      </c>
      <c r="F6989" s="45" t="s">
        <v>158</v>
      </c>
      <c r="G6989" s="1">
        <v>1</v>
      </c>
      <c r="H6989" s="1" t="s">
        <v>107</v>
      </c>
      <c r="I6989" s="1" t="s">
        <v>159</v>
      </c>
      <c r="K6989" s="1" t="str">
        <f>VLOOKUP(L6989,CW!C:D,2,FALSE)</f>
        <v>Jun'16</v>
      </c>
      <c r="L6989" s="1" t="str">
        <f t="shared" si="111"/>
        <v>26'16</v>
      </c>
      <c r="M6989" s="1" t="str">
        <f>VLOOKUP(K6989,CW!D:E,2,FALSE)</f>
        <v>Q1'16</v>
      </c>
    </row>
    <row r="6990" spans="1:13" ht="15" customHeight="1">
      <c r="A6990" s="2" t="s">
        <v>4554</v>
      </c>
      <c r="B6990" s="1" t="s">
        <v>4150</v>
      </c>
      <c r="C6990" s="1" t="s">
        <v>2624</v>
      </c>
      <c r="D6990" s="1" t="s">
        <v>102</v>
      </c>
      <c r="E6990" s="1" t="s">
        <v>3532</v>
      </c>
      <c r="F6990" s="45" t="s">
        <v>158</v>
      </c>
      <c r="G6990" s="1">
        <v>2</v>
      </c>
      <c r="H6990" s="1" t="s">
        <v>107</v>
      </c>
      <c r="I6990" s="1" t="s">
        <v>159</v>
      </c>
      <c r="K6990" s="1" t="str">
        <f>VLOOKUP(L6990,CW!C:D,2,FALSE)</f>
        <v>Jun'16</v>
      </c>
      <c r="L6990" s="1" t="str">
        <f t="shared" si="111"/>
        <v>26'16</v>
      </c>
      <c r="M6990" s="1" t="str">
        <f>VLOOKUP(K6990,CW!D:E,2,FALSE)</f>
        <v>Q1'16</v>
      </c>
    </row>
    <row r="6991" spans="1:13" ht="15" customHeight="1">
      <c r="A6991" s="2" t="s">
        <v>4554</v>
      </c>
      <c r="B6991" s="1" t="s">
        <v>4152</v>
      </c>
      <c r="C6991" s="1" t="s">
        <v>86</v>
      </c>
      <c r="D6991" s="1" t="s">
        <v>102</v>
      </c>
      <c r="E6991" s="1" t="s">
        <v>3532</v>
      </c>
      <c r="F6991" s="45" t="s">
        <v>158</v>
      </c>
      <c r="G6991" s="1">
        <v>2</v>
      </c>
      <c r="H6991" s="1" t="s">
        <v>107</v>
      </c>
      <c r="I6991" s="1" t="s">
        <v>159</v>
      </c>
      <c r="K6991" s="1" t="str">
        <f>VLOOKUP(L6991,CW!C:D,2,FALSE)</f>
        <v>Jun'16</v>
      </c>
      <c r="L6991" s="1" t="str">
        <f t="shared" si="111"/>
        <v>26'16</v>
      </c>
      <c r="M6991" s="1" t="str">
        <f>VLOOKUP(K6991,CW!D:E,2,FALSE)</f>
        <v>Q1'16</v>
      </c>
    </row>
    <row r="6992" spans="1:13" ht="15" customHeight="1">
      <c r="A6992" s="2" t="s">
        <v>4554</v>
      </c>
      <c r="B6992" s="1" t="s">
        <v>4115</v>
      </c>
      <c r="C6992" s="1" t="s">
        <v>72</v>
      </c>
      <c r="D6992" s="1" t="s">
        <v>102</v>
      </c>
      <c r="E6992" s="1" t="s">
        <v>3532</v>
      </c>
      <c r="F6992" s="45" t="s">
        <v>158</v>
      </c>
      <c r="G6992" s="1">
        <v>1</v>
      </c>
      <c r="H6992" s="1" t="s">
        <v>107</v>
      </c>
      <c r="I6992" s="1" t="s">
        <v>159</v>
      </c>
      <c r="K6992" s="1" t="str">
        <f>VLOOKUP(L6992,CW!C:D,2,FALSE)</f>
        <v>Jun'16</v>
      </c>
      <c r="L6992" s="1" t="str">
        <f t="shared" si="111"/>
        <v>26'16</v>
      </c>
      <c r="M6992" s="1" t="str">
        <f>VLOOKUP(K6992,CW!D:E,2,FALSE)</f>
        <v>Q1'16</v>
      </c>
    </row>
    <row r="6993" spans="1:13" ht="15" customHeight="1">
      <c r="A6993" s="2" t="s">
        <v>4554</v>
      </c>
      <c r="B6993" s="1" t="s">
        <v>4114</v>
      </c>
      <c r="C6993" s="1" t="s">
        <v>72</v>
      </c>
      <c r="D6993" s="1" t="s">
        <v>102</v>
      </c>
      <c r="E6993" s="1" t="s">
        <v>3532</v>
      </c>
      <c r="F6993" s="45" t="s">
        <v>158</v>
      </c>
      <c r="G6993" s="1">
        <v>1</v>
      </c>
      <c r="H6993" s="1" t="s">
        <v>107</v>
      </c>
      <c r="I6993" s="1" t="s">
        <v>159</v>
      </c>
      <c r="K6993" s="1" t="str">
        <f>VLOOKUP(L6993,CW!C:D,2,FALSE)</f>
        <v>Jun'16</v>
      </c>
      <c r="L6993" s="1" t="str">
        <f t="shared" si="111"/>
        <v>26'16</v>
      </c>
      <c r="M6993" s="1" t="str">
        <f>VLOOKUP(K6993,CW!D:E,2,FALSE)</f>
        <v>Q1'16</v>
      </c>
    </row>
    <row r="6994" spans="1:13" ht="15" customHeight="1">
      <c r="A6994" s="2" t="s">
        <v>4554</v>
      </c>
      <c r="B6994" s="1" t="s">
        <v>4555</v>
      </c>
      <c r="C6994" s="1" t="s">
        <v>97</v>
      </c>
      <c r="D6994" s="1" t="s">
        <v>102</v>
      </c>
      <c r="E6994" s="1" t="s">
        <v>3532</v>
      </c>
      <c r="F6994" s="45" t="s">
        <v>158</v>
      </c>
      <c r="G6994" s="1">
        <v>1</v>
      </c>
      <c r="H6994" s="1" t="s">
        <v>107</v>
      </c>
      <c r="I6994" s="1" t="s">
        <v>159</v>
      </c>
      <c r="K6994" s="1" t="str">
        <f>VLOOKUP(L6994,CW!C:D,2,FALSE)</f>
        <v>Jun'16</v>
      </c>
      <c r="L6994" s="1" t="str">
        <f t="shared" si="111"/>
        <v>26'16</v>
      </c>
      <c r="M6994" s="1" t="str">
        <f>VLOOKUP(K6994,CW!D:E,2,FALSE)</f>
        <v>Q1'16</v>
      </c>
    </row>
    <row r="6995" spans="1:13" ht="15" customHeight="1">
      <c r="A6995" s="2" t="s">
        <v>4554</v>
      </c>
      <c r="B6995" s="1" t="s">
        <v>4176</v>
      </c>
      <c r="C6995" s="1" t="s">
        <v>86</v>
      </c>
      <c r="D6995" s="1" t="s">
        <v>105</v>
      </c>
      <c r="E6995" s="1" t="s">
        <v>3532</v>
      </c>
      <c r="F6995" s="45" t="s">
        <v>158</v>
      </c>
      <c r="G6995" s="1">
        <v>1</v>
      </c>
      <c r="H6995" s="1" t="s">
        <v>107</v>
      </c>
      <c r="I6995" s="1" t="s">
        <v>159</v>
      </c>
      <c r="K6995" s="1" t="str">
        <f>VLOOKUP(L6995,CW!C:D,2,FALSE)</f>
        <v>Jun'16</v>
      </c>
      <c r="L6995" s="1" t="str">
        <f t="shared" si="111"/>
        <v>26'16</v>
      </c>
      <c r="M6995" s="1" t="str">
        <f>VLOOKUP(K6995,CW!D:E,2,FALSE)</f>
        <v>Q1'16</v>
      </c>
    </row>
    <row r="6996" spans="1:13" ht="15" customHeight="1">
      <c r="A6996" s="2" t="s">
        <v>4554</v>
      </c>
      <c r="B6996" s="1" t="s">
        <v>4175</v>
      </c>
      <c r="C6996" s="1" t="s">
        <v>86</v>
      </c>
      <c r="D6996" s="1" t="s">
        <v>105</v>
      </c>
      <c r="E6996" s="1" t="s">
        <v>3532</v>
      </c>
      <c r="F6996" s="45" t="s">
        <v>158</v>
      </c>
      <c r="G6996" s="1">
        <v>3</v>
      </c>
      <c r="H6996" s="1" t="s">
        <v>107</v>
      </c>
      <c r="I6996" s="1" t="s">
        <v>159</v>
      </c>
      <c r="K6996" s="1" t="str">
        <f>VLOOKUP(L6996,CW!C:D,2,FALSE)</f>
        <v>Jun'16</v>
      </c>
      <c r="L6996" s="1" t="str">
        <f t="shared" si="111"/>
        <v>26'16</v>
      </c>
      <c r="M6996" s="1" t="str">
        <f>VLOOKUP(K6996,CW!D:E,2,FALSE)</f>
        <v>Q1'16</v>
      </c>
    </row>
    <row r="6997" spans="1:13" ht="15" customHeight="1">
      <c r="A6997" s="2" t="s">
        <v>4554</v>
      </c>
      <c r="B6997" s="1" t="s">
        <v>4168</v>
      </c>
      <c r="C6997" s="1" t="s">
        <v>4556</v>
      </c>
      <c r="D6997" s="1" t="s">
        <v>105</v>
      </c>
      <c r="E6997" s="1" t="s">
        <v>3532</v>
      </c>
      <c r="F6997" s="45" t="s">
        <v>158</v>
      </c>
      <c r="G6997" s="1">
        <v>2</v>
      </c>
      <c r="H6997" s="1" t="s">
        <v>107</v>
      </c>
      <c r="I6997" s="1" t="s">
        <v>159</v>
      </c>
      <c r="K6997" s="1" t="str">
        <f>VLOOKUP(L6997,CW!C:D,2,FALSE)</f>
        <v>Jun'16</v>
      </c>
      <c r="L6997" s="1" t="str">
        <f t="shared" si="111"/>
        <v>26'16</v>
      </c>
      <c r="M6997" s="1" t="str">
        <f>VLOOKUP(K6997,CW!D:E,2,FALSE)</f>
        <v>Q1'16</v>
      </c>
    </row>
    <row r="6998" spans="1:13" ht="15" customHeight="1">
      <c r="A6998" s="2" t="s">
        <v>4554</v>
      </c>
      <c r="B6998" s="1" t="s">
        <v>4166</v>
      </c>
      <c r="C6998" s="1" t="s">
        <v>86</v>
      </c>
      <c r="D6998" s="1" t="s">
        <v>105</v>
      </c>
      <c r="E6998" s="1" t="s">
        <v>3532</v>
      </c>
      <c r="F6998" s="45" t="s">
        <v>158</v>
      </c>
      <c r="G6998" s="1">
        <v>3</v>
      </c>
      <c r="H6998" s="1" t="s">
        <v>107</v>
      </c>
      <c r="I6998" s="1" t="s">
        <v>159</v>
      </c>
      <c r="K6998" s="1" t="str">
        <f>VLOOKUP(L6998,CW!C:D,2,FALSE)</f>
        <v>Jun'16</v>
      </c>
      <c r="L6998" s="1" t="str">
        <f t="shared" si="111"/>
        <v>26'16</v>
      </c>
      <c r="M6998" s="1" t="str">
        <f>VLOOKUP(K6998,CW!D:E,2,FALSE)</f>
        <v>Q1'16</v>
      </c>
    </row>
    <row r="6999" spans="1:13" ht="15" customHeight="1">
      <c r="A6999" s="2" t="s">
        <v>4554</v>
      </c>
      <c r="B6999" s="1" t="s">
        <v>4177</v>
      </c>
      <c r="C6999" s="1" t="s">
        <v>86</v>
      </c>
      <c r="D6999" s="1" t="s">
        <v>105</v>
      </c>
      <c r="E6999" s="1" t="s">
        <v>3532</v>
      </c>
      <c r="F6999" s="45" t="s">
        <v>158</v>
      </c>
      <c r="G6999" s="1">
        <v>1</v>
      </c>
      <c r="H6999" s="1" t="s">
        <v>107</v>
      </c>
      <c r="I6999" s="1" t="s">
        <v>159</v>
      </c>
      <c r="K6999" s="1" t="str">
        <f>VLOOKUP(L6999,CW!C:D,2,FALSE)</f>
        <v>Jun'16</v>
      </c>
      <c r="L6999" s="1" t="str">
        <f t="shared" si="111"/>
        <v>26'16</v>
      </c>
      <c r="M6999" s="1" t="str">
        <f>VLOOKUP(K6999,CW!D:E,2,FALSE)</f>
        <v>Q1'16</v>
      </c>
    </row>
    <row r="7000" spans="1:13" ht="15" customHeight="1">
      <c r="A7000" s="2" t="s">
        <v>4554</v>
      </c>
      <c r="B7000" s="1" t="s">
        <v>4140</v>
      </c>
      <c r="C7000" s="1" t="s">
        <v>72</v>
      </c>
      <c r="D7000" s="1" t="s">
        <v>105</v>
      </c>
      <c r="E7000" s="1" t="s">
        <v>3532</v>
      </c>
      <c r="F7000" s="45" t="s">
        <v>158</v>
      </c>
      <c r="G7000" s="1">
        <v>8</v>
      </c>
      <c r="H7000" s="1" t="s">
        <v>107</v>
      </c>
      <c r="I7000" s="1" t="s">
        <v>159</v>
      </c>
      <c r="K7000" s="1" t="str">
        <f>VLOOKUP(L7000,CW!C:D,2,FALSE)</f>
        <v>Jun'16</v>
      </c>
      <c r="L7000" s="1" t="str">
        <f t="shared" si="111"/>
        <v>26'16</v>
      </c>
      <c r="M7000" s="1" t="str">
        <f>VLOOKUP(K7000,CW!D:E,2,FALSE)</f>
        <v>Q1'16</v>
      </c>
    </row>
    <row r="7001" spans="1:13" ht="30" customHeight="1">
      <c r="A7001" s="2" t="s">
        <v>4554</v>
      </c>
      <c r="B7001" s="1" t="s">
        <v>4557</v>
      </c>
      <c r="C7001" s="1" t="s">
        <v>72</v>
      </c>
      <c r="D7001" s="1" t="s">
        <v>105</v>
      </c>
      <c r="E7001" s="1" t="s">
        <v>3532</v>
      </c>
      <c r="F7001" s="98" t="s">
        <v>161</v>
      </c>
      <c r="G7001" s="1">
        <v>1</v>
      </c>
      <c r="H7001" s="1" t="s">
        <v>107</v>
      </c>
      <c r="I7001" s="1" t="s">
        <v>159</v>
      </c>
      <c r="K7001" s="1" t="str">
        <f>VLOOKUP(L7001,CW!C:D,2,FALSE)</f>
        <v>Jun'16</v>
      </c>
      <c r="L7001" s="1" t="str">
        <f t="shared" si="111"/>
        <v>26'16</v>
      </c>
      <c r="M7001" s="1" t="str">
        <f>VLOOKUP(K7001,CW!D:E,2,FALSE)</f>
        <v>Q1'16</v>
      </c>
    </row>
    <row r="7002" spans="1:13" ht="15" customHeight="1">
      <c r="A7002" s="2" t="s">
        <v>4554</v>
      </c>
      <c r="B7002" s="1" t="s">
        <v>4557</v>
      </c>
      <c r="C7002" s="1" t="s">
        <v>72</v>
      </c>
      <c r="D7002" s="1" t="s">
        <v>105</v>
      </c>
      <c r="E7002" s="1" t="s">
        <v>3532</v>
      </c>
      <c r="F7002" s="45" t="s">
        <v>158</v>
      </c>
      <c r="G7002" s="1">
        <v>1</v>
      </c>
      <c r="H7002" s="1" t="s">
        <v>107</v>
      </c>
      <c r="I7002" s="1" t="s">
        <v>159</v>
      </c>
      <c r="K7002" s="1" t="str">
        <f>VLOOKUP(L7002,CW!C:D,2,FALSE)</f>
        <v>Jun'16</v>
      </c>
      <c r="L7002" s="1" t="str">
        <f t="shared" si="111"/>
        <v>26'16</v>
      </c>
      <c r="M7002" s="1" t="str">
        <f>VLOOKUP(K7002,CW!D:E,2,FALSE)</f>
        <v>Q1'16</v>
      </c>
    </row>
    <row r="7003" spans="1:13" ht="15" customHeight="1">
      <c r="A7003" s="2" t="s">
        <v>4554</v>
      </c>
      <c r="B7003" s="1" t="s">
        <v>4558</v>
      </c>
      <c r="C7003" s="1" t="s">
        <v>72</v>
      </c>
      <c r="D7003" s="1" t="s">
        <v>105</v>
      </c>
      <c r="E7003" s="1" t="s">
        <v>3532</v>
      </c>
      <c r="F7003" s="45" t="s">
        <v>158</v>
      </c>
      <c r="G7003" s="1">
        <v>1</v>
      </c>
      <c r="H7003" s="1" t="s">
        <v>107</v>
      </c>
      <c r="I7003" s="1" t="s">
        <v>159</v>
      </c>
      <c r="K7003" s="1" t="str">
        <f>VLOOKUP(L7003,CW!C:D,2,FALSE)</f>
        <v>Jun'16</v>
      </c>
      <c r="L7003" s="1" t="str">
        <f t="shared" si="111"/>
        <v>26'16</v>
      </c>
      <c r="M7003" s="1" t="str">
        <f>VLOOKUP(K7003,CW!D:E,2,FALSE)</f>
        <v>Q1'16</v>
      </c>
    </row>
    <row r="7004" spans="1:13" ht="15" customHeight="1">
      <c r="A7004" s="2" t="s">
        <v>4554</v>
      </c>
      <c r="B7004" s="1" t="s">
        <v>4558</v>
      </c>
      <c r="C7004" s="1" t="s">
        <v>72</v>
      </c>
      <c r="D7004" s="1" t="s">
        <v>105</v>
      </c>
      <c r="E7004" s="1" t="s">
        <v>3532</v>
      </c>
      <c r="F7004" s="98" t="s">
        <v>4584</v>
      </c>
      <c r="G7004" s="1">
        <v>1</v>
      </c>
      <c r="H7004" s="1" t="s">
        <v>107</v>
      </c>
      <c r="I7004" s="1" t="s">
        <v>159</v>
      </c>
      <c r="K7004" s="1" t="str">
        <f>VLOOKUP(L7004,CW!C:D,2,FALSE)</f>
        <v>Jun'16</v>
      </c>
      <c r="L7004" s="1" t="str">
        <f t="shared" si="111"/>
        <v>26'16</v>
      </c>
      <c r="M7004" s="1" t="str">
        <f>VLOOKUP(K7004,CW!D:E,2,FALSE)</f>
        <v>Q1'16</v>
      </c>
    </row>
    <row r="7005" spans="1:13" ht="15" customHeight="1">
      <c r="A7005" s="2" t="s">
        <v>4554</v>
      </c>
      <c r="B7005" s="1" t="s">
        <v>4148</v>
      </c>
      <c r="C7005" s="1" t="s">
        <v>72</v>
      </c>
      <c r="D7005" s="1" t="s">
        <v>105</v>
      </c>
      <c r="E7005" s="1" t="s">
        <v>3532</v>
      </c>
      <c r="F7005" s="45" t="s">
        <v>158</v>
      </c>
      <c r="G7005" s="1">
        <v>1</v>
      </c>
      <c r="H7005" s="1" t="s">
        <v>107</v>
      </c>
      <c r="I7005" s="1" t="s">
        <v>159</v>
      </c>
      <c r="K7005" s="1" t="str">
        <f>VLOOKUP(L7005,CW!C:D,2,FALSE)</f>
        <v>Jun'16</v>
      </c>
      <c r="L7005" s="1" t="str">
        <f t="shared" si="111"/>
        <v>26'16</v>
      </c>
      <c r="M7005" s="1" t="str">
        <f>VLOOKUP(K7005,CW!D:E,2,FALSE)</f>
        <v>Q1'16</v>
      </c>
    </row>
    <row r="7006" spans="1:13" ht="15" customHeight="1">
      <c r="A7006" s="2" t="s">
        <v>4554</v>
      </c>
      <c r="B7006" s="1" t="s">
        <v>4149</v>
      </c>
      <c r="C7006" s="1" t="s">
        <v>72</v>
      </c>
      <c r="D7006" s="1" t="s">
        <v>105</v>
      </c>
      <c r="E7006" s="1" t="s">
        <v>3532</v>
      </c>
      <c r="F7006" s="45" t="s">
        <v>158</v>
      </c>
      <c r="G7006" s="1">
        <v>1</v>
      </c>
      <c r="H7006" s="1" t="s">
        <v>107</v>
      </c>
      <c r="I7006" s="1" t="s">
        <v>159</v>
      </c>
      <c r="K7006" s="1" t="str">
        <f>VLOOKUP(L7006,CW!C:D,2,FALSE)</f>
        <v>Jun'16</v>
      </c>
      <c r="L7006" s="1" t="str">
        <f t="shared" si="111"/>
        <v>26'16</v>
      </c>
      <c r="M7006" s="1" t="str">
        <f>VLOOKUP(K7006,CW!D:E,2,FALSE)</f>
        <v>Q1'16</v>
      </c>
    </row>
    <row r="7007" spans="1:13" ht="15" customHeight="1">
      <c r="A7007" s="2" t="s">
        <v>4554</v>
      </c>
      <c r="B7007" s="1" t="s">
        <v>4164</v>
      </c>
      <c r="C7007" s="1" t="s">
        <v>71</v>
      </c>
      <c r="D7007" s="1" t="s">
        <v>105</v>
      </c>
      <c r="E7007" s="1" t="s">
        <v>3532</v>
      </c>
      <c r="F7007" s="45" t="s">
        <v>158</v>
      </c>
      <c r="G7007" s="1">
        <v>1</v>
      </c>
      <c r="H7007" s="1" t="s">
        <v>107</v>
      </c>
      <c r="I7007" s="1" t="s">
        <v>159</v>
      </c>
      <c r="K7007" s="1" t="str">
        <f>VLOOKUP(L7007,CW!C:D,2,FALSE)</f>
        <v>Jun'16</v>
      </c>
      <c r="L7007" s="1" t="str">
        <f t="shared" si="111"/>
        <v>26'16</v>
      </c>
      <c r="M7007" s="1" t="str">
        <f>VLOOKUP(K7007,CW!D:E,2,FALSE)</f>
        <v>Q1'16</v>
      </c>
    </row>
    <row r="7008" spans="1:13" ht="15" customHeight="1">
      <c r="A7008" s="2" t="s">
        <v>4554</v>
      </c>
      <c r="B7008" s="1" t="s">
        <v>4165</v>
      </c>
      <c r="C7008" s="1" t="s">
        <v>285</v>
      </c>
      <c r="D7008" s="1" t="s">
        <v>105</v>
      </c>
      <c r="E7008" s="1" t="s">
        <v>3532</v>
      </c>
      <c r="F7008" s="45" t="s">
        <v>158</v>
      </c>
      <c r="G7008" s="1">
        <v>3</v>
      </c>
      <c r="H7008" s="1" t="s">
        <v>107</v>
      </c>
      <c r="I7008" s="1" t="s">
        <v>159</v>
      </c>
      <c r="K7008" s="1" t="str">
        <f>VLOOKUP(L7008,CW!C:D,2,FALSE)</f>
        <v>Jun'16</v>
      </c>
      <c r="L7008" s="1" t="str">
        <f t="shared" si="111"/>
        <v>26'16</v>
      </c>
      <c r="M7008" s="1" t="str">
        <f>VLOOKUP(K7008,CW!D:E,2,FALSE)</f>
        <v>Q1'16</v>
      </c>
    </row>
    <row r="7009" spans="1:13" ht="15" customHeight="1">
      <c r="A7009" s="2" t="s">
        <v>4554</v>
      </c>
      <c r="B7009" s="1" t="s">
        <v>4156</v>
      </c>
      <c r="C7009" s="1" t="s">
        <v>83</v>
      </c>
      <c r="D7009" s="1" t="s">
        <v>105</v>
      </c>
      <c r="E7009" s="1" t="s">
        <v>3532</v>
      </c>
      <c r="F7009" s="45" t="s">
        <v>158</v>
      </c>
      <c r="G7009" s="1">
        <v>1</v>
      </c>
      <c r="H7009" s="1" t="s">
        <v>107</v>
      </c>
      <c r="I7009" s="1" t="s">
        <v>159</v>
      </c>
      <c r="K7009" s="1" t="str">
        <f>VLOOKUP(L7009,CW!C:D,2,FALSE)</f>
        <v>Jun'16</v>
      </c>
      <c r="L7009" s="1" t="str">
        <f t="shared" si="111"/>
        <v>26'16</v>
      </c>
      <c r="M7009" s="1" t="str">
        <f>VLOOKUP(K7009,CW!D:E,2,FALSE)</f>
        <v>Q1'16</v>
      </c>
    </row>
    <row r="7010" spans="1:13" ht="15" customHeight="1">
      <c r="A7010" s="2" t="s">
        <v>4554</v>
      </c>
      <c r="B7010" s="1" t="s">
        <v>4157</v>
      </c>
      <c r="C7010" s="1" t="s">
        <v>83</v>
      </c>
      <c r="D7010" s="1" t="s">
        <v>105</v>
      </c>
      <c r="E7010" s="1" t="s">
        <v>3532</v>
      </c>
      <c r="F7010" s="45" t="s">
        <v>158</v>
      </c>
      <c r="G7010" s="1">
        <v>2</v>
      </c>
      <c r="H7010" s="1" t="s">
        <v>107</v>
      </c>
      <c r="I7010" s="1" t="s">
        <v>159</v>
      </c>
      <c r="K7010" s="1" t="str">
        <f>VLOOKUP(L7010,CW!C:D,2,FALSE)</f>
        <v>Jun'16</v>
      </c>
      <c r="L7010" s="1" t="str">
        <f t="shared" si="111"/>
        <v>26'16</v>
      </c>
      <c r="M7010" s="1" t="str">
        <f>VLOOKUP(K7010,CW!D:E,2,FALSE)</f>
        <v>Q1'16</v>
      </c>
    </row>
    <row r="7011" spans="1:13" ht="15" customHeight="1">
      <c r="A7011" s="2" t="s">
        <v>4554</v>
      </c>
      <c r="B7011" s="1" t="s">
        <v>4146</v>
      </c>
      <c r="C7011" s="1" t="s">
        <v>72</v>
      </c>
      <c r="D7011" s="1" t="s">
        <v>105</v>
      </c>
      <c r="E7011" s="1" t="s">
        <v>3532</v>
      </c>
      <c r="F7011" s="45" t="s">
        <v>158</v>
      </c>
      <c r="G7011" s="1">
        <v>3</v>
      </c>
      <c r="H7011" s="1" t="s">
        <v>107</v>
      </c>
      <c r="I7011" s="1" t="s">
        <v>159</v>
      </c>
      <c r="K7011" s="1" t="str">
        <f>VLOOKUP(L7011,CW!C:D,2,FALSE)</f>
        <v>Jun'16</v>
      </c>
      <c r="L7011" s="1" t="str">
        <f t="shared" si="111"/>
        <v>26'16</v>
      </c>
      <c r="M7011" s="1" t="str">
        <f>VLOOKUP(K7011,CW!D:E,2,FALSE)</f>
        <v>Q1'16</v>
      </c>
    </row>
    <row r="7012" spans="1:13" ht="15" customHeight="1">
      <c r="A7012" s="2" t="s">
        <v>4554</v>
      </c>
      <c r="B7012" s="1" t="s">
        <v>4145</v>
      </c>
      <c r="C7012" s="1" t="s">
        <v>72</v>
      </c>
      <c r="D7012" s="1" t="s">
        <v>105</v>
      </c>
      <c r="E7012" s="1" t="s">
        <v>3532</v>
      </c>
      <c r="F7012" s="45" t="s">
        <v>158</v>
      </c>
      <c r="G7012" s="1">
        <v>2</v>
      </c>
      <c r="H7012" s="1" t="s">
        <v>107</v>
      </c>
      <c r="I7012" s="1" t="s">
        <v>159</v>
      </c>
      <c r="K7012" s="1" t="str">
        <f>VLOOKUP(L7012,CW!C:D,2,FALSE)</f>
        <v>Jun'16</v>
      </c>
      <c r="L7012" s="1" t="str">
        <f t="shared" si="111"/>
        <v>26'16</v>
      </c>
      <c r="M7012" s="1" t="str">
        <f>VLOOKUP(K7012,CW!D:E,2,FALSE)</f>
        <v>Q1'16</v>
      </c>
    </row>
    <row r="7013" spans="1:13" ht="15" customHeight="1">
      <c r="A7013" s="2" t="s">
        <v>4554</v>
      </c>
      <c r="B7013" s="1" t="s">
        <v>4147</v>
      </c>
      <c r="C7013" s="1" t="s">
        <v>72</v>
      </c>
      <c r="D7013" s="1" t="s">
        <v>105</v>
      </c>
      <c r="E7013" s="1" t="s">
        <v>3532</v>
      </c>
      <c r="F7013" s="45" t="s">
        <v>158</v>
      </c>
      <c r="G7013" s="1">
        <v>1</v>
      </c>
      <c r="H7013" s="1" t="s">
        <v>107</v>
      </c>
      <c r="I7013" s="1" t="s">
        <v>159</v>
      </c>
      <c r="K7013" s="1" t="str">
        <f>VLOOKUP(L7013,CW!C:D,2,FALSE)</f>
        <v>Jun'16</v>
      </c>
      <c r="L7013" s="1" t="str">
        <f t="shared" si="111"/>
        <v>26'16</v>
      </c>
      <c r="M7013" s="1" t="str">
        <f>VLOOKUP(K7013,CW!D:E,2,FALSE)</f>
        <v>Q1'16</v>
      </c>
    </row>
    <row r="7014" spans="1:13" ht="15" customHeight="1">
      <c r="A7014" s="2" t="s">
        <v>4554</v>
      </c>
      <c r="B7014" s="1" t="s">
        <v>4138</v>
      </c>
      <c r="C7014" s="1" t="s">
        <v>162</v>
      </c>
      <c r="D7014" s="1" t="s">
        <v>105</v>
      </c>
      <c r="E7014" s="1" t="s">
        <v>3532</v>
      </c>
      <c r="F7014" s="45" t="s">
        <v>158</v>
      </c>
      <c r="G7014" s="1">
        <v>3</v>
      </c>
      <c r="H7014" s="1" t="s">
        <v>107</v>
      </c>
      <c r="I7014" s="1" t="s">
        <v>159</v>
      </c>
      <c r="K7014" s="1" t="str">
        <f>VLOOKUP(L7014,CW!C:D,2,FALSE)</f>
        <v>Jun'16</v>
      </c>
      <c r="L7014" s="1" t="str">
        <f t="shared" si="111"/>
        <v>26'16</v>
      </c>
      <c r="M7014" s="1" t="str">
        <f>VLOOKUP(K7014,CW!D:E,2,FALSE)</f>
        <v>Q1'16</v>
      </c>
    </row>
    <row r="7015" spans="1:13" ht="15" customHeight="1">
      <c r="A7015" s="2" t="s">
        <v>4554</v>
      </c>
      <c r="B7015" s="1" t="s">
        <v>4191</v>
      </c>
      <c r="C7015" s="1" t="s">
        <v>285</v>
      </c>
      <c r="D7015" s="1" t="s">
        <v>100</v>
      </c>
      <c r="E7015" s="1" t="s">
        <v>3532</v>
      </c>
      <c r="F7015" s="45" t="s">
        <v>158</v>
      </c>
      <c r="G7015" s="1">
        <v>2</v>
      </c>
      <c r="H7015" s="1" t="s">
        <v>107</v>
      </c>
      <c r="I7015" s="1" t="s">
        <v>159</v>
      </c>
      <c r="K7015" s="1" t="str">
        <f>VLOOKUP(L7015,CW!C:D,2,FALSE)</f>
        <v>Jun'16</v>
      </c>
      <c r="L7015" s="1" t="str">
        <f t="shared" si="111"/>
        <v>26'16</v>
      </c>
      <c r="M7015" s="1" t="str">
        <f>VLOOKUP(K7015,CW!D:E,2,FALSE)</f>
        <v>Q1'16</v>
      </c>
    </row>
    <row r="7016" spans="1:13" ht="15" customHeight="1">
      <c r="A7016" s="2" t="s">
        <v>4554</v>
      </c>
      <c r="B7016" s="1" t="s">
        <v>4192</v>
      </c>
      <c r="C7016" s="1" t="s">
        <v>285</v>
      </c>
      <c r="D7016" s="1" t="s">
        <v>100</v>
      </c>
      <c r="E7016" s="1" t="s">
        <v>3532</v>
      </c>
      <c r="F7016" s="45" t="s">
        <v>158</v>
      </c>
      <c r="G7016" s="1">
        <v>1</v>
      </c>
      <c r="H7016" s="1" t="s">
        <v>107</v>
      </c>
      <c r="I7016" s="1" t="s">
        <v>159</v>
      </c>
      <c r="K7016" s="1" t="str">
        <f>VLOOKUP(L7016,CW!C:D,2,FALSE)</f>
        <v>Jun'16</v>
      </c>
      <c r="L7016" s="1" t="str">
        <f t="shared" si="111"/>
        <v>26'16</v>
      </c>
      <c r="M7016" s="1" t="str">
        <f>VLOOKUP(K7016,CW!D:E,2,FALSE)</f>
        <v>Q1'16</v>
      </c>
    </row>
    <row r="7017" spans="1:13" ht="15" customHeight="1">
      <c r="A7017" s="2" t="s">
        <v>4554</v>
      </c>
      <c r="B7017" s="1" t="s">
        <v>4173</v>
      </c>
      <c r="C7017" s="1" t="s">
        <v>72</v>
      </c>
      <c r="D7017" s="1" t="s">
        <v>100</v>
      </c>
      <c r="E7017" s="1" t="s">
        <v>3532</v>
      </c>
      <c r="F7017" s="45" t="s">
        <v>158</v>
      </c>
      <c r="G7017" s="1">
        <v>1</v>
      </c>
      <c r="H7017" s="1" t="s">
        <v>107</v>
      </c>
      <c r="I7017" s="1" t="s">
        <v>159</v>
      </c>
      <c r="K7017" s="1" t="str">
        <f>VLOOKUP(L7017,CW!C:D,2,FALSE)</f>
        <v>Jun'16</v>
      </c>
      <c r="L7017" s="1" t="str">
        <f t="shared" si="111"/>
        <v>26'16</v>
      </c>
      <c r="M7017" s="1" t="str">
        <f>VLOOKUP(K7017,CW!D:E,2,FALSE)</f>
        <v>Q1'16</v>
      </c>
    </row>
    <row r="7018" spans="1:13" ht="30" customHeight="1">
      <c r="A7018" s="2" t="s">
        <v>4554</v>
      </c>
      <c r="B7018" s="1" t="s">
        <v>4174</v>
      </c>
      <c r="C7018" s="1" t="s">
        <v>72</v>
      </c>
      <c r="D7018" s="1" t="s">
        <v>100</v>
      </c>
      <c r="E7018" s="1" t="s">
        <v>3532</v>
      </c>
      <c r="F7018" s="98" t="s">
        <v>160</v>
      </c>
      <c r="G7018" s="1">
        <v>1</v>
      </c>
      <c r="H7018" s="1" t="s">
        <v>107</v>
      </c>
      <c r="I7018" s="1" t="s">
        <v>159</v>
      </c>
      <c r="K7018" s="1" t="str">
        <f>VLOOKUP(L7018,CW!C:D,2,FALSE)</f>
        <v>Jun'16</v>
      </c>
      <c r="L7018" s="1" t="str">
        <f t="shared" si="111"/>
        <v>26'16</v>
      </c>
      <c r="M7018" s="1" t="str">
        <f>VLOOKUP(K7018,CW!D:E,2,FALSE)</f>
        <v>Q1'16</v>
      </c>
    </row>
    <row r="7019" spans="1:13" ht="15" customHeight="1">
      <c r="A7019" s="2" t="s">
        <v>4554</v>
      </c>
      <c r="B7019" s="1" t="s">
        <v>4174</v>
      </c>
      <c r="C7019" s="1" t="s">
        <v>72</v>
      </c>
      <c r="D7019" s="1" t="s">
        <v>100</v>
      </c>
      <c r="E7019" s="1" t="s">
        <v>3532</v>
      </c>
      <c r="F7019" s="45" t="s">
        <v>158</v>
      </c>
      <c r="G7019" s="1">
        <v>1</v>
      </c>
      <c r="H7019" s="1" t="s">
        <v>107</v>
      </c>
      <c r="I7019" s="1" t="s">
        <v>159</v>
      </c>
      <c r="K7019" s="1" t="str">
        <f>VLOOKUP(L7019,CW!C:D,2,FALSE)</f>
        <v>Jun'16</v>
      </c>
      <c r="L7019" s="1" t="str">
        <f t="shared" si="111"/>
        <v>26'16</v>
      </c>
      <c r="M7019" s="1" t="str">
        <f>VLOOKUP(K7019,CW!D:E,2,FALSE)</f>
        <v>Q1'16</v>
      </c>
    </row>
    <row r="7020" spans="1:13" ht="15" customHeight="1">
      <c r="A7020" s="2" t="s">
        <v>4554</v>
      </c>
      <c r="B7020" s="1" t="s">
        <v>4188</v>
      </c>
      <c r="C7020" s="1" t="s">
        <v>71</v>
      </c>
      <c r="D7020" s="1" t="s">
        <v>100</v>
      </c>
      <c r="E7020" s="1" t="s">
        <v>3532</v>
      </c>
      <c r="F7020" s="45" t="s">
        <v>158</v>
      </c>
      <c r="G7020" s="1">
        <v>1</v>
      </c>
      <c r="H7020" s="1" t="s">
        <v>107</v>
      </c>
      <c r="I7020" s="1" t="s">
        <v>159</v>
      </c>
      <c r="K7020" s="1" t="str">
        <f>VLOOKUP(L7020,CW!C:D,2,FALSE)</f>
        <v>Jun'16</v>
      </c>
      <c r="L7020" s="1" t="str">
        <f t="shared" si="111"/>
        <v>26'16</v>
      </c>
      <c r="M7020" s="1" t="str">
        <f>VLOOKUP(K7020,CW!D:E,2,FALSE)</f>
        <v>Q1'16</v>
      </c>
    </row>
    <row r="7021" spans="1:13" ht="15" customHeight="1">
      <c r="A7021" s="2" t="s">
        <v>4554</v>
      </c>
      <c r="B7021" s="1" t="s">
        <v>4186</v>
      </c>
      <c r="C7021" s="1" t="s">
        <v>285</v>
      </c>
      <c r="D7021" s="1" t="s">
        <v>100</v>
      </c>
      <c r="E7021" s="1" t="s">
        <v>3532</v>
      </c>
      <c r="F7021" s="45" t="s">
        <v>158</v>
      </c>
      <c r="G7021" s="1">
        <v>1</v>
      </c>
      <c r="H7021" s="1" t="s">
        <v>107</v>
      </c>
      <c r="I7021" s="1" t="s">
        <v>159</v>
      </c>
      <c r="K7021" s="1" t="str">
        <f>VLOOKUP(L7021,CW!C:D,2,FALSE)</f>
        <v>Jun'16</v>
      </c>
      <c r="L7021" s="1" t="str">
        <f t="shared" si="111"/>
        <v>26'16</v>
      </c>
      <c r="M7021" s="1" t="str">
        <f>VLOOKUP(K7021,CW!D:E,2,FALSE)</f>
        <v>Q1'16</v>
      </c>
    </row>
    <row r="7022" spans="1:13" ht="15" customHeight="1">
      <c r="A7022" s="2" t="s">
        <v>4554</v>
      </c>
      <c r="B7022" s="1" t="s">
        <v>4200</v>
      </c>
      <c r="C7022" s="1" t="s">
        <v>86</v>
      </c>
      <c r="D7022" s="1" t="s">
        <v>100</v>
      </c>
      <c r="E7022" s="1" t="s">
        <v>3532</v>
      </c>
      <c r="F7022" s="45" t="s">
        <v>158</v>
      </c>
      <c r="G7022" s="1">
        <v>2</v>
      </c>
      <c r="H7022" s="1" t="s">
        <v>107</v>
      </c>
      <c r="I7022" s="1" t="s">
        <v>159</v>
      </c>
      <c r="K7022" s="1" t="str">
        <f>VLOOKUP(L7022,CW!C:D,2,FALSE)</f>
        <v>Jun'16</v>
      </c>
      <c r="L7022" s="1" t="str">
        <f t="shared" si="111"/>
        <v>26'16</v>
      </c>
      <c r="M7022" s="1" t="str">
        <f>VLOOKUP(K7022,CW!D:E,2,FALSE)</f>
        <v>Q1'16</v>
      </c>
    </row>
    <row r="7023" spans="1:13" ht="15" customHeight="1">
      <c r="A7023" s="2" t="s">
        <v>4554</v>
      </c>
      <c r="B7023" s="1" t="s">
        <v>4167</v>
      </c>
      <c r="C7023" s="1" t="s">
        <v>86</v>
      </c>
      <c r="D7023" s="1" t="s">
        <v>100</v>
      </c>
      <c r="E7023" s="1" t="s">
        <v>3532</v>
      </c>
      <c r="F7023" s="98" t="s">
        <v>4584</v>
      </c>
      <c r="G7023" s="1">
        <v>2</v>
      </c>
      <c r="H7023" s="1" t="s">
        <v>107</v>
      </c>
      <c r="I7023" s="1" t="s">
        <v>159</v>
      </c>
      <c r="K7023" s="1" t="str">
        <f>VLOOKUP(L7023,CW!C:D,2,FALSE)</f>
        <v>Jun'16</v>
      </c>
      <c r="L7023" s="1" t="str">
        <f t="shared" si="111"/>
        <v>26'16</v>
      </c>
      <c r="M7023" s="1" t="str">
        <f>VLOOKUP(K7023,CW!D:E,2,FALSE)</f>
        <v>Q1'16</v>
      </c>
    </row>
    <row r="7024" spans="1:13" ht="30" customHeight="1">
      <c r="A7024" s="2" t="s">
        <v>4554</v>
      </c>
      <c r="B7024" s="1" t="s">
        <v>4204</v>
      </c>
      <c r="C7024" s="1" t="s">
        <v>86</v>
      </c>
      <c r="D7024" s="1" t="s">
        <v>100</v>
      </c>
      <c r="E7024" s="1" t="s">
        <v>3532</v>
      </c>
      <c r="F7024" s="98" t="s">
        <v>160</v>
      </c>
      <c r="G7024" s="1">
        <v>1</v>
      </c>
      <c r="H7024" s="1" t="s">
        <v>107</v>
      </c>
      <c r="I7024" s="1" t="s">
        <v>159</v>
      </c>
      <c r="K7024" s="1" t="str">
        <f>VLOOKUP(L7024,CW!C:D,2,FALSE)</f>
        <v>Jun'16</v>
      </c>
      <c r="L7024" s="1" t="str">
        <f t="shared" si="111"/>
        <v>26'16</v>
      </c>
      <c r="M7024" s="1" t="str">
        <f>VLOOKUP(K7024,CW!D:E,2,FALSE)</f>
        <v>Q1'16</v>
      </c>
    </row>
    <row r="7025" spans="1:13" ht="15" customHeight="1">
      <c r="A7025" s="2" t="s">
        <v>4554</v>
      </c>
      <c r="B7025" s="1" t="s">
        <v>4204</v>
      </c>
      <c r="C7025" s="1" t="s">
        <v>86</v>
      </c>
      <c r="D7025" s="1" t="s">
        <v>100</v>
      </c>
      <c r="E7025" s="1" t="s">
        <v>3532</v>
      </c>
      <c r="F7025" s="45" t="s">
        <v>158</v>
      </c>
      <c r="G7025" s="1">
        <v>2</v>
      </c>
      <c r="H7025" s="1" t="s">
        <v>107</v>
      </c>
      <c r="I7025" s="1" t="s">
        <v>159</v>
      </c>
      <c r="K7025" s="1" t="str">
        <f>VLOOKUP(L7025,CW!C:D,2,FALSE)</f>
        <v>Jun'16</v>
      </c>
      <c r="L7025" s="1" t="str">
        <f t="shared" si="111"/>
        <v>26'16</v>
      </c>
      <c r="M7025" s="1" t="str">
        <f>VLOOKUP(K7025,CW!D:E,2,FALSE)</f>
        <v>Q1'16</v>
      </c>
    </row>
    <row r="7026" spans="1:13" ht="15" customHeight="1">
      <c r="A7026" s="2" t="s">
        <v>4554</v>
      </c>
      <c r="B7026" s="1" t="s">
        <v>4559</v>
      </c>
      <c r="C7026" s="1" t="s">
        <v>86</v>
      </c>
      <c r="D7026" s="1" t="s">
        <v>100</v>
      </c>
      <c r="E7026" s="1" t="s">
        <v>3532</v>
      </c>
      <c r="F7026" s="45" t="s">
        <v>5</v>
      </c>
      <c r="G7026" s="1">
        <v>1</v>
      </c>
      <c r="H7026" s="1" t="s">
        <v>107</v>
      </c>
      <c r="I7026" s="1" t="s">
        <v>159</v>
      </c>
      <c r="K7026" s="1" t="str">
        <f>VLOOKUP(L7026,CW!C:D,2,FALSE)</f>
        <v>Jun'16</v>
      </c>
      <c r="L7026" s="1" t="str">
        <f t="shared" si="111"/>
        <v>26'16</v>
      </c>
      <c r="M7026" s="1" t="str">
        <f>VLOOKUP(K7026,CW!D:E,2,FALSE)</f>
        <v>Q1'16</v>
      </c>
    </row>
    <row r="7027" spans="1:13" ht="15" customHeight="1">
      <c r="A7027" s="2" t="s">
        <v>4554</v>
      </c>
      <c r="B7027" s="1" t="s">
        <v>4184</v>
      </c>
      <c r="C7027" s="1" t="s">
        <v>72</v>
      </c>
      <c r="D7027" s="1" t="s">
        <v>100</v>
      </c>
      <c r="E7027" s="1" t="s">
        <v>3532</v>
      </c>
      <c r="F7027" s="45" t="s">
        <v>158</v>
      </c>
      <c r="G7027" s="1">
        <v>1</v>
      </c>
      <c r="H7027" s="1" t="s">
        <v>107</v>
      </c>
      <c r="I7027" s="1" t="s">
        <v>159</v>
      </c>
      <c r="K7027" s="1" t="str">
        <f>VLOOKUP(L7027,CW!C:D,2,FALSE)</f>
        <v>Jun'16</v>
      </c>
      <c r="L7027" s="1" t="str">
        <f t="shared" si="111"/>
        <v>26'16</v>
      </c>
      <c r="M7027" s="1" t="str">
        <f>VLOOKUP(K7027,CW!D:E,2,FALSE)</f>
        <v>Q1'16</v>
      </c>
    </row>
    <row r="7028" spans="1:13" ht="15" customHeight="1">
      <c r="A7028" s="2" t="s">
        <v>4554</v>
      </c>
      <c r="B7028" s="1" t="s">
        <v>4185</v>
      </c>
      <c r="C7028" s="1" t="s">
        <v>72</v>
      </c>
      <c r="D7028" s="1" t="s">
        <v>100</v>
      </c>
      <c r="E7028" s="1" t="s">
        <v>3532</v>
      </c>
      <c r="F7028" s="45" t="s">
        <v>158</v>
      </c>
      <c r="G7028" s="1">
        <v>2</v>
      </c>
      <c r="H7028" s="1" t="s">
        <v>107</v>
      </c>
      <c r="I7028" s="1" t="s">
        <v>159</v>
      </c>
      <c r="K7028" s="1" t="str">
        <f>VLOOKUP(L7028,CW!C:D,2,FALSE)</f>
        <v>Jun'16</v>
      </c>
      <c r="L7028" s="1" t="str">
        <f t="shared" si="111"/>
        <v>26'16</v>
      </c>
      <c r="M7028" s="1" t="str">
        <f>VLOOKUP(K7028,CW!D:E,2,FALSE)</f>
        <v>Q1'16</v>
      </c>
    </row>
    <row r="7029" spans="1:13" ht="15" customHeight="1">
      <c r="A7029" s="2" t="s">
        <v>4554</v>
      </c>
      <c r="B7029" s="1" t="s">
        <v>4560</v>
      </c>
      <c r="C7029" s="1" t="s">
        <v>162</v>
      </c>
      <c r="D7029" s="1" t="s">
        <v>100</v>
      </c>
      <c r="E7029" s="1" t="s">
        <v>3532</v>
      </c>
      <c r="F7029" s="45" t="s">
        <v>158</v>
      </c>
      <c r="G7029" s="1">
        <v>1</v>
      </c>
      <c r="H7029" s="1" t="s">
        <v>107</v>
      </c>
      <c r="I7029" s="1" t="s">
        <v>159</v>
      </c>
      <c r="K7029" s="1" t="str">
        <f>VLOOKUP(L7029,CW!C:D,2,FALSE)</f>
        <v>Jun'16</v>
      </c>
      <c r="L7029" s="1" t="str">
        <f t="shared" si="111"/>
        <v>26'16</v>
      </c>
      <c r="M7029" s="1" t="str">
        <f>VLOOKUP(K7029,CW!D:E,2,FALSE)</f>
        <v>Q1'16</v>
      </c>
    </row>
    <row r="7030" spans="1:13" ht="15" customHeight="1">
      <c r="A7030" s="2" t="s">
        <v>4554</v>
      </c>
      <c r="B7030" s="1" t="s">
        <v>4162</v>
      </c>
      <c r="C7030" s="1" t="s">
        <v>162</v>
      </c>
      <c r="D7030" s="1" t="s">
        <v>100</v>
      </c>
      <c r="E7030" s="1" t="s">
        <v>3532</v>
      </c>
      <c r="F7030" s="45" t="s">
        <v>158</v>
      </c>
      <c r="G7030" s="1">
        <v>2</v>
      </c>
      <c r="H7030" s="1" t="s">
        <v>107</v>
      </c>
      <c r="I7030" s="1" t="s">
        <v>159</v>
      </c>
      <c r="K7030" s="1" t="str">
        <f>VLOOKUP(L7030,CW!C:D,2,FALSE)</f>
        <v>Jun'16</v>
      </c>
      <c r="L7030" s="1" t="str">
        <f t="shared" si="111"/>
        <v>26'16</v>
      </c>
      <c r="M7030" s="1" t="str">
        <f>VLOOKUP(K7030,CW!D:E,2,FALSE)</f>
        <v>Q1'16</v>
      </c>
    </row>
    <row r="7031" spans="1:13" ht="15" customHeight="1">
      <c r="A7031" s="2" t="s">
        <v>4554</v>
      </c>
      <c r="B7031" s="1" t="s">
        <v>4158</v>
      </c>
      <c r="C7031" s="1" t="s">
        <v>72</v>
      </c>
      <c r="D7031" s="1" t="s">
        <v>100</v>
      </c>
      <c r="E7031" s="1" t="s">
        <v>3532</v>
      </c>
      <c r="F7031" s="45" t="s">
        <v>158</v>
      </c>
      <c r="G7031" s="1">
        <v>1</v>
      </c>
      <c r="H7031" s="1" t="s">
        <v>107</v>
      </c>
      <c r="I7031" s="1" t="s">
        <v>159</v>
      </c>
      <c r="K7031" s="1" t="str">
        <f>VLOOKUP(L7031,CW!C:D,2,FALSE)</f>
        <v>Jun'16</v>
      </c>
      <c r="L7031" s="1" t="str">
        <f t="shared" si="111"/>
        <v>26'16</v>
      </c>
      <c r="M7031" s="1" t="str">
        <f>VLOOKUP(K7031,CW!D:E,2,FALSE)</f>
        <v>Q1'16</v>
      </c>
    </row>
    <row r="7032" spans="1:13" ht="15" customHeight="1">
      <c r="A7032" s="2" t="s">
        <v>4554</v>
      </c>
      <c r="B7032" s="1" t="s">
        <v>4561</v>
      </c>
      <c r="C7032" s="1" t="s">
        <v>72</v>
      </c>
      <c r="D7032" s="1" t="s">
        <v>100</v>
      </c>
      <c r="E7032" s="1" t="s">
        <v>3532</v>
      </c>
      <c r="F7032" s="98" t="s">
        <v>4584</v>
      </c>
      <c r="G7032" s="1">
        <v>1</v>
      </c>
      <c r="H7032" s="1" t="s">
        <v>107</v>
      </c>
      <c r="I7032" s="1" t="s">
        <v>159</v>
      </c>
      <c r="K7032" s="1" t="str">
        <f>VLOOKUP(L7032,CW!C:D,2,FALSE)</f>
        <v>Jun'16</v>
      </c>
      <c r="L7032" s="1" t="str">
        <f t="shared" si="111"/>
        <v>26'16</v>
      </c>
      <c r="M7032" s="1" t="str">
        <f>VLOOKUP(K7032,CW!D:E,2,FALSE)</f>
        <v>Q1'16</v>
      </c>
    </row>
    <row r="7033" spans="1:13" ht="30" customHeight="1">
      <c r="A7033" s="2" t="s">
        <v>4554</v>
      </c>
      <c r="B7033" s="1" t="s">
        <v>4159</v>
      </c>
      <c r="C7033" s="1" t="s">
        <v>72</v>
      </c>
      <c r="D7033" s="1" t="s">
        <v>100</v>
      </c>
      <c r="E7033" s="1" t="s">
        <v>3532</v>
      </c>
      <c r="F7033" s="98" t="s">
        <v>160</v>
      </c>
      <c r="G7033" s="1">
        <v>1</v>
      </c>
      <c r="H7033" s="1" t="s">
        <v>107</v>
      </c>
      <c r="I7033" s="1" t="s">
        <v>159</v>
      </c>
      <c r="K7033" s="1" t="str">
        <f>VLOOKUP(L7033,CW!C:D,2,FALSE)</f>
        <v>Jun'16</v>
      </c>
      <c r="L7033" s="1" t="str">
        <f t="shared" si="111"/>
        <v>26'16</v>
      </c>
      <c r="M7033" s="1" t="str">
        <f>VLOOKUP(K7033,CW!D:E,2,FALSE)</f>
        <v>Q1'16</v>
      </c>
    </row>
    <row r="7034" spans="1:13" ht="15" customHeight="1">
      <c r="A7034" s="2" t="s">
        <v>4554</v>
      </c>
      <c r="B7034" s="1" t="s">
        <v>4159</v>
      </c>
      <c r="C7034" s="1" t="s">
        <v>72</v>
      </c>
      <c r="D7034" s="1" t="s">
        <v>100</v>
      </c>
      <c r="E7034" s="1" t="s">
        <v>3532</v>
      </c>
      <c r="F7034" s="45" t="s">
        <v>158</v>
      </c>
      <c r="G7034" s="1">
        <v>1</v>
      </c>
      <c r="H7034" s="1" t="s">
        <v>107</v>
      </c>
      <c r="I7034" s="1" t="s">
        <v>159</v>
      </c>
      <c r="K7034" s="1" t="str">
        <f>VLOOKUP(L7034,CW!C:D,2,FALSE)</f>
        <v>Jun'16</v>
      </c>
      <c r="L7034" s="1" t="str">
        <f t="shared" si="111"/>
        <v>26'16</v>
      </c>
      <c r="M7034" s="1" t="str">
        <f>VLOOKUP(K7034,CW!D:E,2,FALSE)</f>
        <v>Q1'16</v>
      </c>
    </row>
    <row r="7035" spans="1:13" ht="15" customHeight="1">
      <c r="A7035" s="2" t="s">
        <v>4554</v>
      </c>
      <c r="B7035" s="1" t="s">
        <v>4178</v>
      </c>
      <c r="C7035" s="1" t="s">
        <v>72</v>
      </c>
      <c r="D7035" s="1" t="s">
        <v>100</v>
      </c>
      <c r="E7035" s="1" t="s">
        <v>3532</v>
      </c>
      <c r="F7035" s="45" t="s">
        <v>158</v>
      </c>
      <c r="G7035" s="1">
        <v>1</v>
      </c>
      <c r="H7035" s="1" t="s">
        <v>107</v>
      </c>
      <c r="I7035" s="1" t="s">
        <v>159</v>
      </c>
      <c r="K7035" s="1" t="str">
        <f>VLOOKUP(L7035,CW!C:D,2,FALSE)</f>
        <v>Jun'16</v>
      </c>
      <c r="L7035" s="1" t="str">
        <f t="shared" ref="L7035:L7083" si="112">CONCATENATE(WEEKNUM(A7035,21),"'",TEXT(A7035,"yy"))</f>
        <v>26'16</v>
      </c>
      <c r="M7035" s="1" t="str">
        <f>VLOOKUP(K7035,CW!D:E,2,FALSE)</f>
        <v>Q1'16</v>
      </c>
    </row>
    <row r="7036" spans="1:13" ht="15" customHeight="1">
      <c r="A7036" s="2" t="s">
        <v>4554</v>
      </c>
      <c r="B7036" s="1" t="s">
        <v>4179</v>
      </c>
      <c r="C7036" s="1" t="s">
        <v>72</v>
      </c>
      <c r="D7036" s="1" t="s">
        <v>100</v>
      </c>
      <c r="E7036" s="1" t="s">
        <v>3532</v>
      </c>
      <c r="F7036" s="45" t="s">
        <v>158</v>
      </c>
      <c r="G7036" s="1">
        <v>1</v>
      </c>
      <c r="H7036" s="1" t="s">
        <v>107</v>
      </c>
      <c r="I7036" s="1" t="s">
        <v>159</v>
      </c>
      <c r="K7036" s="1" t="str">
        <f>VLOOKUP(L7036,CW!C:D,2,FALSE)</f>
        <v>Jun'16</v>
      </c>
      <c r="L7036" s="1" t="str">
        <f t="shared" si="112"/>
        <v>26'16</v>
      </c>
      <c r="M7036" s="1" t="str">
        <f>VLOOKUP(K7036,CW!D:E,2,FALSE)</f>
        <v>Q1'16</v>
      </c>
    </row>
    <row r="7037" spans="1:13" ht="15" customHeight="1">
      <c r="A7037" s="2" t="s">
        <v>4554</v>
      </c>
      <c r="B7037" s="1" t="s">
        <v>4180</v>
      </c>
      <c r="C7037" s="1" t="s">
        <v>97</v>
      </c>
      <c r="D7037" s="1" t="s">
        <v>100</v>
      </c>
      <c r="E7037" s="1" t="s">
        <v>3532</v>
      </c>
      <c r="F7037" s="45" t="s">
        <v>158</v>
      </c>
      <c r="G7037" s="1">
        <v>2</v>
      </c>
      <c r="H7037" s="1" t="s">
        <v>107</v>
      </c>
      <c r="I7037" s="1" t="s">
        <v>159</v>
      </c>
      <c r="K7037" s="1" t="str">
        <f>VLOOKUP(L7037,CW!C:D,2,FALSE)</f>
        <v>Jun'16</v>
      </c>
      <c r="L7037" s="1" t="str">
        <f t="shared" si="112"/>
        <v>26'16</v>
      </c>
      <c r="M7037" s="1" t="str">
        <f>VLOOKUP(K7037,CW!D:E,2,FALSE)</f>
        <v>Q1'16</v>
      </c>
    </row>
    <row r="7038" spans="1:13" ht="15" customHeight="1">
      <c r="A7038" s="2" t="s">
        <v>4554</v>
      </c>
      <c r="B7038" s="1" t="s">
        <v>4181</v>
      </c>
      <c r="C7038" s="1" t="s">
        <v>97</v>
      </c>
      <c r="D7038" s="1" t="s">
        <v>100</v>
      </c>
      <c r="E7038" s="1" t="s">
        <v>3532</v>
      </c>
      <c r="F7038" s="45" t="s">
        <v>158</v>
      </c>
      <c r="G7038" s="1">
        <v>1</v>
      </c>
      <c r="H7038" s="1" t="s">
        <v>107</v>
      </c>
      <c r="I7038" s="1" t="s">
        <v>159</v>
      </c>
      <c r="K7038" s="1" t="str">
        <f>VLOOKUP(L7038,CW!C:D,2,FALSE)</f>
        <v>Jun'16</v>
      </c>
      <c r="L7038" s="1" t="str">
        <f t="shared" si="112"/>
        <v>26'16</v>
      </c>
      <c r="M7038" s="1" t="str">
        <f>VLOOKUP(K7038,CW!D:E,2,FALSE)</f>
        <v>Q1'16</v>
      </c>
    </row>
    <row r="7039" spans="1:13" ht="15" customHeight="1">
      <c r="A7039" s="2" t="s">
        <v>4554</v>
      </c>
      <c r="B7039" s="1" t="s">
        <v>4183</v>
      </c>
      <c r="C7039" s="1" t="s">
        <v>97</v>
      </c>
      <c r="D7039" s="1" t="s">
        <v>100</v>
      </c>
      <c r="E7039" s="1" t="s">
        <v>3532</v>
      </c>
      <c r="F7039" s="45" t="s">
        <v>158</v>
      </c>
      <c r="G7039" s="1">
        <v>1</v>
      </c>
      <c r="H7039" s="1" t="s">
        <v>107</v>
      </c>
      <c r="I7039" s="1" t="s">
        <v>159</v>
      </c>
      <c r="K7039" s="1" t="str">
        <f>VLOOKUP(L7039,CW!C:D,2,FALSE)</f>
        <v>Jun'16</v>
      </c>
      <c r="L7039" s="1" t="str">
        <f t="shared" si="112"/>
        <v>26'16</v>
      </c>
      <c r="M7039" s="1" t="str">
        <f>VLOOKUP(K7039,CW!D:E,2,FALSE)</f>
        <v>Q1'16</v>
      </c>
    </row>
    <row r="7040" spans="1:13" ht="15" customHeight="1">
      <c r="A7040" s="2" t="s">
        <v>4562</v>
      </c>
      <c r="B7040" s="1" t="s">
        <v>4202</v>
      </c>
      <c r="C7040" s="1" t="s">
        <v>86</v>
      </c>
      <c r="D7040" s="1" t="s">
        <v>100</v>
      </c>
      <c r="E7040" s="1" t="s">
        <v>3532</v>
      </c>
      <c r="F7040" s="45" t="s">
        <v>158</v>
      </c>
      <c r="G7040" s="1">
        <v>3</v>
      </c>
      <c r="H7040" s="1" t="s">
        <v>107</v>
      </c>
      <c r="I7040" s="1" t="s">
        <v>159</v>
      </c>
      <c r="K7040" s="1" t="str">
        <f>VLOOKUP(L7040,CW!C:D,2,FALSE)</f>
        <v>Jun'16</v>
      </c>
      <c r="L7040" s="1" t="str">
        <f t="shared" si="112"/>
        <v>26'16</v>
      </c>
      <c r="M7040" s="1" t="str">
        <f>VLOOKUP(K7040,CW!D:E,2,FALSE)</f>
        <v>Q1'16</v>
      </c>
    </row>
    <row r="7041" spans="1:13" ht="15" customHeight="1">
      <c r="A7041" s="2" t="s">
        <v>4562</v>
      </c>
      <c r="B7041" s="1" t="s">
        <v>4203</v>
      </c>
      <c r="C7041" s="1" t="s">
        <v>86</v>
      </c>
      <c r="D7041" s="1" t="s">
        <v>100</v>
      </c>
      <c r="E7041" s="1" t="s">
        <v>3532</v>
      </c>
      <c r="F7041" s="45" t="s">
        <v>158</v>
      </c>
      <c r="G7041" s="1">
        <v>3</v>
      </c>
      <c r="H7041" s="1" t="s">
        <v>107</v>
      </c>
      <c r="I7041" s="1" t="s">
        <v>159</v>
      </c>
      <c r="K7041" s="1" t="str">
        <f>VLOOKUP(L7041,CW!C:D,2,FALSE)</f>
        <v>Jun'16</v>
      </c>
      <c r="L7041" s="1" t="str">
        <f t="shared" si="112"/>
        <v>26'16</v>
      </c>
      <c r="M7041" s="1" t="str">
        <f>VLOOKUP(K7041,CW!D:E,2,FALSE)</f>
        <v>Q1'16</v>
      </c>
    </row>
    <row r="7042" spans="1:13" ht="30" customHeight="1">
      <c r="A7042" s="2" t="s">
        <v>4562</v>
      </c>
      <c r="B7042" s="1" t="s">
        <v>4295</v>
      </c>
      <c r="C7042" s="1" t="s">
        <v>1801</v>
      </c>
      <c r="D7042" s="1" t="s">
        <v>100</v>
      </c>
      <c r="E7042" s="1" t="s">
        <v>3532</v>
      </c>
      <c r="F7042" s="98" t="s">
        <v>160</v>
      </c>
      <c r="G7042" s="1">
        <v>1</v>
      </c>
      <c r="H7042" s="1" t="s">
        <v>107</v>
      </c>
      <c r="I7042" s="1" t="s">
        <v>159</v>
      </c>
      <c r="K7042" s="1" t="str">
        <f>VLOOKUP(L7042,CW!C:D,2,FALSE)</f>
        <v>Jun'16</v>
      </c>
      <c r="L7042" s="1" t="str">
        <f t="shared" si="112"/>
        <v>26'16</v>
      </c>
      <c r="M7042" s="1" t="str">
        <f>VLOOKUP(K7042,CW!D:E,2,FALSE)</f>
        <v>Q1'16</v>
      </c>
    </row>
    <row r="7043" spans="1:13" ht="15" customHeight="1">
      <c r="A7043" s="2" t="s">
        <v>4562</v>
      </c>
      <c r="B7043" s="1" t="s">
        <v>4295</v>
      </c>
      <c r="C7043" s="1" t="s">
        <v>1801</v>
      </c>
      <c r="D7043" s="1" t="s">
        <v>100</v>
      </c>
      <c r="E7043" s="1" t="s">
        <v>3532</v>
      </c>
      <c r="F7043" s="45" t="s">
        <v>158</v>
      </c>
      <c r="G7043" s="1">
        <v>2</v>
      </c>
      <c r="H7043" s="1" t="s">
        <v>107</v>
      </c>
      <c r="I7043" s="1" t="s">
        <v>159</v>
      </c>
      <c r="K7043" s="1" t="str">
        <f>VLOOKUP(L7043,CW!C:D,2,FALSE)</f>
        <v>Jun'16</v>
      </c>
      <c r="L7043" s="1" t="str">
        <f t="shared" si="112"/>
        <v>26'16</v>
      </c>
      <c r="M7043" s="1" t="str">
        <f>VLOOKUP(K7043,CW!D:E,2,FALSE)</f>
        <v>Q1'16</v>
      </c>
    </row>
    <row r="7044" spans="1:13" ht="15" customHeight="1">
      <c r="A7044" s="2" t="s">
        <v>4562</v>
      </c>
      <c r="B7044" s="1" t="s">
        <v>4214</v>
      </c>
      <c r="C7044" s="1" t="s">
        <v>1801</v>
      </c>
      <c r="D7044" s="1" t="s">
        <v>100</v>
      </c>
      <c r="E7044" s="1" t="s">
        <v>3532</v>
      </c>
      <c r="F7044" s="45" t="s">
        <v>158</v>
      </c>
      <c r="G7044" s="1">
        <v>1</v>
      </c>
      <c r="H7044" s="1" t="s">
        <v>107</v>
      </c>
      <c r="I7044" s="1" t="s">
        <v>159</v>
      </c>
      <c r="K7044" s="1" t="str">
        <f>VLOOKUP(L7044,CW!C:D,2,FALSE)</f>
        <v>Jun'16</v>
      </c>
      <c r="L7044" s="1" t="str">
        <f t="shared" si="112"/>
        <v>26'16</v>
      </c>
      <c r="M7044" s="1" t="str">
        <f>VLOOKUP(K7044,CW!D:E,2,FALSE)</f>
        <v>Q1'16</v>
      </c>
    </row>
    <row r="7045" spans="1:13" ht="15" customHeight="1">
      <c r="A7045" s="2" t="s">
        <v>4562</v>
      </c>
      <c r="B7045" s="1" t="s">
        <v>4206</v>
      </c>
      <c r="C7045" s="1" t="s">
        <v>86</v>
      </c>
      <c r="D7045" s="1" t="s">
        <v>100</v>
      </c>
      <c r="E7045" s="1" t="s">
        <v>3532</v>
      </c>
      <c r="F7045" s="45" t="s">
        <v>158</v>
      </c>
      <c r="G7045" s="1">
        <v>5</v>
      </c>
      <c r="H7045" s="1" t="s">
        <v>107</v>
      </c>
      <c r="I7045" s="1" t="s">
        <v>159</v>
      </c>
      <c r="K7045" s="1" t="str">
        <f>VLOOKUP(L7045,CW!C:D,2,FALSE)</f>
        <v>Jun'16</v>
      </c>
      <c r="L7045" s="1" t="str">
        <f t="shared" si="112"/>
        <v>26'16</v>
      </c>
      <c r="M7045" s="1" t="str">
        <f>VLOOKUP(K7045,CW!D:E,2,FALSE)</f>
        <v>Q1'16</v>
      </c>
    </row>
    <row r="7046" spans="1:13" ht="15" customHeight="1">
      <c r="A7046" s="2" t="s">
        <v>4562</v>
      </c>
      <c r="B7046" s="1" t="s">
        <v>4563</v>
      </c>
      <c r="C7046" s="1" t="s">
        <v>72</v>
      </c>
      <c r="D7046" s="1" t="s">
        <v>100</v>
      </c>
      <c r="E7046" s="1" t="s">
        <v>3532</v>
      </c>
      <c r="F7046" s="98" t="s">
        <v>4584</v>
      </c>
      <c r="G7046" s="1">
        <v>1</v>
      </c>
      <c r="H7046" s="1" t="s">
        <v>107</v>
      </c>
      <c r="I7046" s="1" t="s">
        <v>159</v>
      </c>
      <c r="K7046" s="1" t="str">
        <f>VLOOKUP(L7046,CW!C:D,2,FALSE)</f>
        <v>Jun'16</v>
      </c>
      <c r="L7046" s="1" t="str">
        <f t="shared" si="112"/>
        <v>26'16</v>
      </c>
      <c r="M7046" s="1" t="str">
        <f>VLOOKUP(K7046,CW!D:E,2,FALSE)</f>
        <v>Q1'16</v>
      </c>
    </row>
    <row r="7047" spans="1:13" ht="15" customHeight="1">
      <c r="A7047" s="2" t="s">
        <v>4562</v>
      </c>
      <c r="B7047" s="1" t="s">
        <v>4201</v>
      </c>
      <c r="C7047" s="1" t="s">
        <v>72</v>
      </c>
      <c r="D7047" s="1" t="s">
        <v>100</v>
      </c>
      <c r="E7047" s="1" t="s">
        <v>3532</v>
      </c>
      <c r="F7047" s="45" t="s">
        <v>158</v>
      </c>
      <c r="G7047" s="1">
        <v>1</v>
      </c>
      <c r="H7047" s="1" t="s">
        <v>107</v>
      </c>
      <c r="I7047" s="1" t="s">
        <v>159</v>
      </c>
      <c r="K7047" s="1" t="str">
        <f>VLOOKUP(L7047,CW!C:D,2,FALSE)</f>
        <v>Jun'16</v>
      </c>
      <c r="L7047" s="1" t="str">
        <f t="shared" si="112"/>
        <v>26'16</v>
      </c>
      <c r="M7047" s="1" t="str">
        <f>VLOOKUP(K7047,CW!D:E,2,FALSE)</f>
        <v>Q1'16</v>
      </c>
    </row>
    <row r="7048" spans="1:13" ht="30" customHeight="1">
      <c r="A7048" s="2" t="s">
        <v>4562</v>
      </c>
      <c r="B7048" s="1" t="s">
        <v>4209</v>
      </c>
      <c r="C7048" s="1" t="s">
        <v>72</v>
      </c>
      <c r="D7048" s="1" t="s">
        <v>100</v>
      </c>
      <c r="E7048" s="1" t="s">
        <v>3532</v>
      </c>
      <c r="F7048" s="98" t="s">
        <v>160</v>
      </c>
      <c r="G7048" s="1">
        <v>1</v>
      </c>
      <c r="H7048" s="1" t="s">
        <v>107</v>
      </c>
      <c r="I7048" s="1" t="s">
        <v>159</v>
      </c>
      <c r="K7048" s="1" t="str">
        <f>VLOOKUP(L7048,CW!C:D,2,FALSE)</f>
        <v>Jun'16</v>
      </c>
      <c r="L7048" s="1" t="str">
        <f t="shared" si="112"/>
        <v>26'16</v>
      </c>
      <c r="M7048" s="1" t="str">
        <f>VLOOKUP(K7048,CW!D:E,2,FALSE)</f>
        <v>Q1'16</v>
      </c>
    </row>
    <row r="7049" spans="1:13" ht="30" customHeight="1">
      <c r="A7049" s="2" t="s">
        <v>4562</v>
      </c>
      <c r="B7049" s="1" t="s">
        <v>4208</v>
      </c>
      <c r="C7049" s="1" t="s">
        <v>72</v>
      </c>
      <c r="D7049" s="1" t="s">
        <v>100</v>
      </c>
      <c r="E7049" s="1" t="s">
        <v>3532</v>
      </c>
      <c r="F7049" s="98" t="s">
        <v>161</v>
      </c>
      <c r="G7049" s="1">
        <v>1</v>
      </c>
      <c r="H7049" s="1" t="s">
        <v>107</v>
      </c>
      <c r="I7049" s="1" t="s">
        <v>159</v>
      </c>
      <c r="K7049" s="1" t="str">
        <f>VLOOKUP(L7049,CW!C:D,2,FALSE)</f>
        <v>Jun'16</v>
      </c>
      <c r="L7049" s="1" t="str">
        <f t="shared" si="112"/>
        <v>26'16</v>
      </c>
      <c r="M7049" s="1" t="str">
        <f>VLOOKUP(K7049,CW!D:E,2,FALSE)</f>
        <v>Q1'16</v>
      </c>
    </row>
    <row r="7050" spans="1:13" ht="15" customHeight="1">
      <c r="A7050" s="2" t="s">
        <v>4562</v>
      </c>
      <c r="B7050" s="1" t="s">
        <v>4208</v>
      </c>
      <c r="C7050" s="1" t="s">
        <v>72</v>
      </c>
      <c r="D7050" s="1" t="s">
        <v>100</v>
      </c>
      <c r="E7050" s="1" t="s">
        <v>3532</v>
      </c>
      <c r="F7050" s="45" t="s">
        <v>158</v>
      </c>
      <c r="G7050" s="1">
        <v>1</v>
      </c>
      <c r="H7050" s="1" t="s">
        <v>107</v>
      </c>
      <c r="I7050" s="1" t="s">
        <v>159</v>
      </c>
      <c r="K7050" s="1" t="str">
        <f>VLOOKUP(L7050,CW!C:D,2,FALSE)</f>
        <v>Jun'16</v>
      </c>
      <c r="L7050" s="1" t="str">
        <f t="shared" si="112"/>
        <v>26'16</v>
      </c>
      <c r="M7050" s="1" t="str">
        <f>VLOOKUP(K7050,CW!D:E,2,FALSE)</f>
        <v>Q1'16</v>
      </c>
    </row>
    <row r="7051" spans="1:13" ht="15" customHeight="1">
      <c r="A7051" s="2" t="s">
        <v>4562</v>
      </c>
      <c r="B7051" s="1" t="s">
        <v>4189</v>
      </c>
      <c r="C7051" s="1" t="s">
        <v>1805</v>
      </c>
      <c r="D7051" s="1" t="s">
        <v>100</v>
      </c>
      <c r="E7051" s="1" t="s">
        <v>3532</v>
      </c>
      <c r="F7051" s="45" t="s">
        <v>158</v>
      </c>
      <c r="G7051" s="1">
        <v>1</v>
      </c>
      <c r="H7051" s="1" t="s">
        <v>107</v>
      </c>
      <c r="I7051" s="1" t="s">
        <v>159</v>
      </c>
      <c r="K7051" s="1" t="str">
        <f>VLOOKUP(L7051,CW!C:D,2,FALSE)</f>
        <v>Jun'16</v>
      </c>
      <c r="L7051" s="1" t="str">
        <f t="shared" si="112"/>
        <v>26'16</v>
      </c>
      <c r="M7051" s="1" t="str">
        <f>VLOOKUP(K7051,CW!D:E,2,FALSE)</f>
        <v>Q1'16</v>
      </c>
    </row>
    <row r="7052" spans="1:13" ht="30" customHeight="1">
      <c r="A7052" s="2" t="s">
        <v>4562</v>
      </c>
      <c r="B7052" s="1" t="s">
        <v>4199</v>
      </c>
      <c r="C7052" s="1" t="s">
        <v>86</v>
      </c>
      <c r="D7052" s="1" t="s">
        <v>100</v>
      </c>
      <c r="E7052" s="1" t="s">
        <v>3532</v>
      </c>
      <c r="F7052" s="98" t="s">
        <v>160</v>
      </c>
      <c r="G7052" s="1">
        <v>1</v>
      </c>
      <c r="H7052" s="1" t="s">
        <v>107</v>
      </c>
      <c r="I7052" s="1" t="s">
        <v>159</v>
      </c>
      <c r="K7052" s="1" t="str">
        <f>VLOOKUP(L7052,CW!C:D,2,FALSE)</f>
        <v>Jun'16</v>
      </c>
      <c r="L7052" s="1" t="str">
        <f t="shared" si="112"/>
        <v>26'16</v>
      </c>
      <c r="M7052" s="1" t="str">
        <f>VLOOKUP(K7052,CW!D:E,2,FALSE)</f>
        <v>Q1'16</v>
      </c>
    </row>
    <row r="7053" spans="1:13" ht="15" customHeight="1">
      <c r="A7053" s="2" t="s">
        <v>4562</v>
      </c>
      <c r="B7053" s="1" t="s">
        <v>4199</v>
      </c>
      <c r="C7053" s="1" t="s">
        <v>86</v>
      </c>
      <c r="D7053" s="1" t="s">
        <v>100</v>
      </c>
      <c r="E7053" s="1" t="s">
        <v>3532</v>
      </c>
      <c r="F7053" s="45" t="s">
        <v>158</v>
      </c>
      <c r="G7053" s="1">
        <v>5</v>
      </c>
      <c r="H7053" s="1" t="s">
        <v>107</v>
      </c>
      <c r="I7053" s="1" t="s">
        <v>159</v>
      </c>
      <c r="K7053" s="1" t="str">
        <f>VLOOKUP(L7053,CW!C:D,2,FALSE)</f>
        <v>Jun'16</v>
      </c>
      <c r="L7053" s="1" t="str">
        <f t="shared" si="112"/>
        <v>26'16</v>
      </c>
      <c r="M7053" s="1" t="str">
        <f>VLOOKUP(K7053,CW!D:E,2,FALSE)</f>
        <v>Q1'16</v>
      </c>
    </row>
    <row r="7054" spans="1:13" ht="15" customHeight="1">
      <c r="A7054" s="2" t="s">
        <v>4562</v>
      </c>
      <c r="B7054" s="1" t="s">
        <v>4215</v>
      </c>
      <c r="C7054" s="1" t="s">
        <v>86</v>
      </c>
      <c r="D7054" s="1" t="s">
        <v>100</v>
      </c>
      <c r="E7054" s="1" t="s">
        <v>3532</v>
      </c>
      <c r="F7054" s="45" t="s">
        <v>158</v>
      </c>
      <c r="G7054" s="1">
        <v>2</v>
      </c>
      <c r="H7054" s="1" t="s">
        <v>107</v>
      </c>
      <c r="I7054" s="1" t="s">
        <v>159</v>
      </c>
      <c r="K7054" s="1" t="str">
        <f>VLOOKUP(L7054,CW!C:D,2,FALSE)</f>
        <v>Jun'16</v>
      </c>
      <c r="L7054" s="1" t="str">
        <f t="shared" si="112"/>
        <v>26'16</v>
      </c>
      <c r="M7054" s="1" t="str">
        <f>VLOOKUP(K7054,CW!D:E,2,FALSE)</f>
        <v>Q1'16</v>
      </c>
    </row>
    <row r="7055" spans="1:13" ht="30" customHeight="1">
      <c r="A7055" s="2" t="s">
        <v>4562</v>
      </c>
      <c r="B7055" s="1" t="s">
        <v>4564</v>
      </c>
      <c r="C7055" s="1" t="s">
        <v>97</v>
      </c>
      <c r="D7055" s="1" t="s">
        <v>100</v>
      </c>
      <c r="E7055" s="1" t="s">
        <v>3532</v>
      </c>
      <c r="F7055" s="98" t="s">
        <v>160</v>
      </c>
      <c r="G7055" s="1">
        <v>1</v>
      </c>
      <c r="H7055" s="1" t="s">
        <v>107</v>
      </c>
      <c r="I7055" s="1" t="s">
        <v>159</v>
      </c>
      <c r="K7055" s="1" t="str">
        <f>VLOOKUP(L7055,CW!C:D,2,FALSE)</f>
        <v>Jun'16</v>
      </c>
      <c r="L7055" s="1" t="str">
        <f t="shared" si="112"/>
        <v>26'16</v>
      </c>
      <c r="M7055" s="1" t="str">
        <f>VLOOKUP(K7055,CW!D:E,2,FALSE)</f>
        <v>Q1'16</v>
      </c>
    </row>
    <row r="7056" spans="1:13" ht="15" customHeight="1">
      <c r="A7056" s="2" t="s">
        <v>4562</v>
      </c>
      <c r="B7056" s="1" t="s">
        <v>4565</v>
      </c>
      <c r="C7056" s="1" t="s">
        <v>118</v>
      </c>
      <c r="D7056" s="1" t="s">
        <v>100</v>
      </c>
      <c r="E7056" s="1" t="s">
        <v>3532</v>
      </c>
      <c r="F7056" s="45" t="s">
        <v>158</v>
      </c>
      <c r="G7056" s="1">
        <v>3</v>
      </c>
      <c r="H7056" s="1" t="s">
        <v>107</v>
      </c>
      <c r="I7056" s="1" t="s">
        <v>159</v>
      </c>
      <c r="K7056" s="1" t="str">
        <f>VLOOKUP(L7056,CW!C:D,2,FALSE)</f>
        <v>Jun'16</v>
      </c>
      <c r="L7056" s="1" t="str">
        <f t="shared" si="112"/>
        <v>26'16</v>
      </c>
      <c r="M7056" s="1" t="str">
        <f>VLOOKUP(K7056,CW!D:E,2,FALSE)</f>
        <v>Q1'16</v>
      </c>
    </row>
    <row r="7057" spans="1:13" ht="15" customHeight="1">
      <c r="A7057" s="2" t="s">
        <v>4562</v>
      </c>
      <c r="B7057" s="1" t="s">
        <v>4198</v>
      </c>
      <c r="C7057" s="1" t="s">
        <v>72</v>
      </c>
      <c r="D7057" s="1" t="s">
        <v>100</v>
      </c>
      <c r="E7057" s="1" t="s">
        <v>3532</v>
      </c>
      <c r="F7057" s="45" t="s">
        <v>158</v>
      </c>
      <c r="G7057" s="1">
        <v>2</v>
      </c>
      <c r="H7057" s="1" t="s">
        <v>107</v>
      </c>
      <c r="I7057" s="1" t="s">
        <v>159</v>
      </c>
      <c r="K7057" s="1" t="str">
        <f>VLOOKUP(L7057,CW!C:D,2,FALSE)</f>
        <v>Jun'16</v>
      </c>
      <c r="L7057" s="1" t="str">
        <f t="shared" si="112"/>
        <v>26'16</v>
      </c>
      <c r="M7057" s="1" t="str">
        <f>VLOOKUP(K7057,CW!D:E,2,FALSE)</f>
        <v>Q1'16</v>
      </c>
    </row>
    <row r="7058" spans="1:13" ht="15" customHeight="1">
      <c r="A7058" s="2" t="s">
        <v>4562</v>
      </c>
      <c r="B7058" s="1" t="s">
        <v>4197</v>
      </c>
      <c r="C7058" s="1" t="s">
        <v>72</v>
      </c>
      <c r="D7058" s="1" t="s">
        <v>100</v>
      </c>
      <c r="E7058" s="1" t="s">
        <v>3532</v>
      </c>
      <c r="F7058" s="45" t="s">
        <v>158</v>
      </c>
      <c r="G7058" s="1">
        <v>1</v>
      </c>
      <c r="H7058" s="1" t="s">
        <v>107</v>
      </c>
      <c r="I7058" s="1" t="s">
        <v>159</v>
      </c>
      <c r="K7058" s="1" t="str">
        <f>VLOOKUP(L7058,CW!C:D,2,FALSE)</f>
        <v>Jun'16</v>
      </c>
      <c r="L7058" s="1" t="str">
        <f t="shared" si="112"/>
        <v>26'16</v>
      </c>
      <c r="M7058" s="1" t="str">
        <f>VLOOKUP(K7058,CW!D:E,2,FALSE)</f>
        <v>Q1'16</v>
      </c>
    </row>
    <row r="7059" spans="1:13" ht="15" customHeight="1">
      <c r="A7059" s="2" t="s">
        <v>4562</v>
      </c>
      <c r="B7059" s="1" t="s">
        <v>4223</v>
      </c>
      <c r="C7059" s="1" t="s">
        <v>86</v>
      </c>
      <c r="D7059" s="1" t="s">
        <v>100</v>
      </c>
      <c r="E7059" s="1" t="s">
        <v>3532</v>
      </c>
      <c r="F7059" s="45" t="s">
        <v>158</v>
      </c>
      <c r="G7059" s="1">
        <v>6</v>
      </c>
      <c r="H7059" s="1" t="s">
        <v>107</v>
      </c>
      <c r="I7059" s="1" t="s">
        <v>159</v>
      </c>
      <c r="K7059" s="1" t="str">
        <f>VLOOKUP(L7059,CW!C:D,2,FALSE)</f>
        <v>Jun'16</v>
      </c>
      <c r="L7059" s="1" t="str">
        <f t="shared" si="112"/>
        <v>26'16</v>
      </c>
      <c r="M7059" s="1" t="str">
        <f>VLOOKUP(K7059,CW!D:E,2,FALSE)</f>
        <v>Q1'16</v>
      </c>
    </row>
    <row r="7060" spans="1:13" ht="30" customHeight="1">
      <c r="A7060" s="2" t="s">
        <v>4562</v>
      </c>
      <c r="B7060" s="1" t="s">
        <v>4217</v>
      </c>
      <c r="C7060" s="1" t="s">
        <v>86</v>
      </c>
      <c r="D7060" s="1" t="s">
        <v>100</v>
      </c>
      <c r="E7060" s="1" t="s">
        <v>3532</v>
      </c>
      <c r="F7060" s="98" t="s">
        <v>160</v>
      </c>
      <c r="G7060" s="1">
        <v>2</v>
      </c>
      <c r="H7060" s="1" t="s">
        <v>107</v>
      </c>
      <c r="I7060" s="1" t="s">
        <v>159</v>
      </c>
      <c r="K7060" s="1" t="str">
        <f>VLOOKUP(L7060,CW!C:D,2,FALSE)</f>
        <v>Jun'16</v>
      </c>
      <c r="L7060" s="1" t="str">
        <f t="shared" si="112"/>
        <v>26'16</v>
      </c>
      <c r="M7060" s="1" t="str">
        <f>VLOOKUP(K7060,CW!D:E,2,FALSE)</f>
        <v>Q1'16</v>
      </c>
    </row>
    <row r="7061" spans="1:13" ht="30" customHeight="1">
      <c r="A7061" s="2" t="s">
        <v>4562</v>
      </c>
      <c r="B7061" s="1" t="s">
        <v>4219</v>
      </c>
      <c r="C7061" s="1" t="s">
        <v>86</v>
      </c>
      <c r="D7061" s="1" t="s">
        <v>100</v>
      </c>
      <c r="E7061" s="1" t="s">
        <v>3532</v>
      </c>
      <c r="F7061" s="98" t="s">
        <v>161</v>
      </c>
      <c r="G7061" s="1">
        <v>1</v>
      </c>
      <c r="H7061" s="1" t="s">
        <v>107</v>
      </c>
      <c r="I7061" s="1" t="s">
        <v>159</v>
      </c>
      <c r="K7061" s="1" t="str">
        <f>VLOOKUP(L7061,CW!C:D,2,FALSE)</f>
        <v>Jun'16</v>
      </c>
      <c r="L7061" s="1" t="str">
        <f t="shared" si="112"/>
        <v>26'16</v>
      </c>
      <c r="M7061" s="1" t="str">
        <f>VLOOKUP(K7061,CW!D:E,2,FALSE)</f>
        <v>Q1'16</v>
      </c>
    </row>
    <row r="7062" spans="1:13" ht="15" customHeight="1">
      <c r="A7062" s="2" t="s">
        <v>4562</v>
      </c>
      <c r="B7062" s="1" t="s">
        <v>4219</v>
      </c>
      <c r="C7062" s="1" t="s">
        <v>86</v>
      </c>
      <c r="D7062" s="1" t="s">
        <v>100</v>
      </c>
      <c r="E7062" s="1" t="s">
        <v>3532</v>
      </c>
      <c r="F7062" s="45" t="s">
        <v>158</v>
      </c>
      <c r="G7062" s="1">
        <v>2</v>
      </c>
      <c r="H7062" s="1" t="s">
        <v>107</v>
      </c>
      <c r="I7062" s="1" t="s">
        <v>159</v>
      </c>
      <c r="K7062" s="1" t="str">
        <f>VLOOKUP(L7062,CW!C:D,2,FALSE)</f>
        <v>Jun'16</v>
      </c>
      <c r="L7062" s="1" t="str">
        <f t="shared" si="112"/>
        <v>26'16</v>
      </c>
      <c r="M7062" s="1" t="str">
        <f>VLOOKUP(K7062,CW!D:E,2,FALSE)</f>
        <v>Q1'16</v>
      </c>
    </row>
    <row r="7063" spans="1:13" ht="30" customHeight="1">
      <c r="A7063" s="2" t="s">
        <v>4562</v>
      </c>
      <c r="B7063" s="1" t="s">
        <v>4216</v>
      </c>
      <c r="C7063" s="1" t="s">
        <v>86</v>
      </c>
      <c r="D7063" s="1" t="s">
        <v>100</v>
      </c>
      <c r="E7063" s="1" t="s">
        <v>3532</v>
      </c>
      <c r="F7063" s="98" t="s">
        <v>160</v>
      </c>
      <c r="G7063" s="1">
        <v>1</v>
      </c>
      <c r="H7063" s="1" t="s">
        <v>107</v>
      </c>
      <c r="I7063" s="1" t="s">
        <v>159</v>
      </c>
      <c r="K7063" s="1" t="str">
        <f>VLOOKUP(L7063,CW!C:D,2,FALSE)</f>
        <v>Jun'16</v>
      </c>
      <c r="L7063" s="1" t="str">
        <f t="shared" si="112"/>
        <v>26'16</v>
      </c>
      <c r="M7063" s="1" t="str">
        <f>VLOOKUP(K7063,CW!D:E,2,FALSE)</f>
        <v>Q1'16</v>
      </c>
    </row>
    <row r="7064" spans="1:13" ht="30" customHeight="1">
      <c r="A7064" s="2" t="s">
        <v>4562</v>
      </c>
      <c r="B7064" s="1" t="s">
        <v>4216</v>
      </c>
      <c r="C7064" s="1" t="s">
        <v>86</v>
      </c>
      <c r="D7064" s="1" t="s">
        <v>100</v>
      </c>
      <c r="E7064" s="1" t="s">
        <v>3532</v>
      </c>
      <c r="F7064" s="98" t="s">
        <v>161</v>
      </c>
      <c r="G7064" s="1">
        <v>1</v>
      </c>
      <c r="H7064" s="1" t="s">
        <v>107</v>
      </c>
      <c r="I7064" s="1" t="s">
        <v>159</v>
      </c>
      <c r="K7064" s="1" t="str">
        <f>VLOOKUP(L7064,CW!C:D,2,FALSE)</f>
        <v>Jun'16</v>
      </c>
      <c r="L7064" s="1" t="str">
        <f t="shared" si="112"/>
        <v>26'16</v>
      </c>
      <c r="M7064" s="1" t="str">
        <f>VLOOKUP(K7064,CW!D:E,2,FALSE)</f>
        <v>Q1'16</v>
      </c>
    </row>
    <row r="7065" spans="1:13" ht="15" customHeight="1">
      <c r="A7065" s="2" t="s">
        <v>4562</v>
      </c>
      <c r="B7065" s="1" t="s">
        <v>4216</v>
      </c>
      <c r="C7065" s="1" t="s">
        <v>86</v>
      </c>
      <c r="D7065" s="1" t="s">
        <v>100</v>
      </c>
      <c r="E7065" s="1" t="s">
        <v>3532</v>
      </c>
      <c r="F7065" s="45" t="s">
        <v>158</v>
      </c>
      <c r="G7065" s="1">
        <v>1</v>
      </c>
      <c r="H7065" s="1" t="s">
        <v>107</v>
      </c>
      <c r="I7065" s="1" t="s">
        <v>159</v>
      </c>
      <c r="K7065" s="1" t="str">
        <f>VLOOKUP(L7065,CW!C:D,2,FALSE)</f>
        <v>Jun'16</v>
      </c>
      <c r="L7065" s="1" t="str">
        <f t="shared" si="112"/>
        <v>26'16</v>
      </c>
      <c r="M7065" s="1" t="str">
        <f>VLOOKUP(K7065,CW!D:E,2,FALSE)</f>
        <v>Q1'16</v>
      </c>
    </row>
    <row r="7066" spans="1:13" ht="15" customHeight="1">
      <c r="A7066" s="2" t="s">
        <v>4562</v>
      </c>
      <c r="B7066" s="1" t="s">
        <v>4226</v>
      </c>
      <c r="C7066" s="1" t="s">
        <v>86</v>
      </c>
      <c r="D7066" s="1" t="s">
        <v>105</v>
      </c>
      <c r="E7066" s="1" t="s">
        <v>3532</v>
      </c>
      <c r="F7066" s="45" t="s">
        <v>158</v>
      </c>
      <c r="G7066" s="1">
        <v>2</v>
      </c>
      <c r="H7066" s="1" t="s">
        <v>107</v>
      </c>
      <c r="I7066" s="1" t="s">
        <v>159</v>
      </c>
      <c r="K7066" s="1" t="str">
        <f>VLOOKUP(L7066,CW!C:D,2,FALSE)</f>
        <v>Jun'16</v>
      </c>
      <c r="L7066" s="1" t="str">
        <f t="shared" si="112"/>
        <v>26'16</v>
      </c>
      <c r="M7066" s="1" t="str">
        <f>VLOOKUP(K7066,CW!D:E,2,FALSE)</f>
        <v>Q1'16</v>
      </c>
    </row>
    <row r="7067" spans="1:13" ht="15" customHeight="1">
      <c r="A7067" s="2" t="s">
        <v>4562</v>
      </c>
      <c r="B7067" s="1" t="s">
        <v>4566</v>
      </c>
      <c r="C7067" s="1" t="s">
        <v>72</v>
      </c>
      <c r="D7067" s="1" t="s">
        <v>105</v>
      </c>
      <c r="E7067" s="1" t="s">
        <v>3532</v>
      </c>
      <c r="F7067" s="45" t="s">
        <v>158</v>
      </c>
      <c r="G7067" s="1">
        <v>2</v>
      </c>
      <c r="H7067" s="1" t="s">
        <v>107</v>
      </c>
      <c r="I7067" s="1" t="s">
        <v>159</v>
      </c>
      <c r="K7067" s="1" t="str">
        <f>VLOOKUP(L7067,CW!C:D,2,FALSE)</f>
        <v>Jun'16</v>
      </c>
      <c r="L7067" s="1" t="str">
        <f t="shared" si="112"/>
        <v>26'16</v>
      </c>
      <c r="M7067" s="1" t="str">
        <f>VLOOKUP(K7067,CW!D:E,2,FALSE)</f>
        <v>Q1'16</v>
      </c>
    </row>
    <row r="7068" spans="1:13" ht="15" customHeight="1">
      <c r="A7068" s="2" t="s">
        <v>4562</v>
      </c>
      <c r="B7068" s="1" t="s">
        <v>4194</v>
      </c>
      <c r="C7068" s="1" t="s">
        <v>71</v>
      </c>
      <c r="D7068" s="1" t="s">
        <v>105</v>
      </c>
      <c r="E7068" s="1" t="s">
        <v>3532</v>
      </c>
      <c r="F7068" s="45" t="s">
        <v>158</v>
      </c>
      <c r="G7068" s="1">
        <v>2</v>
      </c>
      <c r="H7068" s="1" t="s">
        <v>107</v>
      </c>
      <c r="I7068" s="1" t="s">
        <v>159</v>
      </c>
      <c r="K7068" s="1" t="str">
        <f>VLOOKUP(L7068,CW!C:D,2,FALSE)</f>
        <v>Jun'16</v>
      </c>
      <c r="L7068" s="1" t="str">
        <f t="shared" si="112"/>
        <v>26'16</v>
      </c>
      <c r="M7068" s="1" t="str">
        <f>VLOOKUP(K7068,CW!D:E,2,FALSE)</f>
        <v>Q1'16</v>
      </c>
    </row>
    <row r="7069" spans="1:13" ht="15" customHeight="1">
      <c r="A7069" s="2" t="s">
        <v>4562</v>
      </c>
      <c r="B7069" s="1" t="s">
        <v>4193</v>
      </c>
      <c r="C7069" s="1" t="s">
        <v>71</v>
      </c>
      <c r="D7069" s="1" t="s">
        <v>105</v>
      </c>
      <c r="E7069" s="1" t="s">
        <v>3532</v>
      </c>
      <c r="F7069" s="45" t="s">
        <v>158</v>
      </c>
      <c r="G7069" s="1">
        <v>1</v>
      </c>
      <c r="H7069" s="1" t="s">
        <v>107</v>
      </c>
      <c r="I7069" s="1" t="s">
        <v>159</v>
      </c>
      <c r="K7069" s="1" t="str">
        <f>VLOOKUP(L7069,CW!C:D,2,FALSE)</f>
        <v>Jun'16</v>
      </c>
      <c r="L7069" s="1" t="str">
        <f t="shared" si="112"/>
        <v>26'16</v>
      </c>
      <c r="M7069" s="1" t="str">
        <f>VLOOKUP(K7069,CW!D:E,2,FALSE)</f>
        <v>Q1'16</v>
      </c>
    </row>
    <row r="7070" spans="1:13" ht="15" customHeight="1">
      <c r="A7070" s="2" t="s">
        <v>4562</v>
      </c>
      <c r="B7070" s="1" t="s">
        <v>4567</v>
      </c>
      <c r="C7070" s="1" t="s">
        <v>72</v>
      </c>
      <c r="D7070" s="1" t="s">
        <v>105</v>
      </c>
      <c r="E7070" s="1" t="s">
        <v>3532</v>
      </c>
      <c r="F7070" s="45" t="s">
        <v>158</v>
      </c>
      <c r="G7070" s="1">
        <v>1</v>
      </c>
      <c r="H7070" s="1" t="s">
        <v>107</v>
      </c>
      <c r="I7070" s="1" t="s">
        <v>159</v>
      </c>
      <c r="K7070" s="1" t="str">
        <f>VLOOKUP(L7070,CW!C:D,2,FALSE)</f>
        <v>Jun'16</v>
      </c>
      <c r="L7070" s="1" t="str">
        <f t="shared" si="112"/>
        <v>26'16</v>
      </c>
      <c r="M7070" s="1" t="str">
        <f>VLOOKUP(K7070,CW!D:E,2,FALSE)</f>
        <v>Q1'16</v>
      </c>
    </row>
    <row r="7071" spans="1:13" ht="15" customHeight="1">
      <c r="A7071" s="2" t="s">
        <v>4562</v>
      </c>
      <c r="B7071" s="1" t="s">
        <v>4213</v>
      </c>
      <c r="C7071" s="1" t="s">
        <v>86</v>
      </c>
      <c r="D7071" s="1" t="s">
        <v>105</v>
      </c>
      <c r="E7071" s="1" t="s">
        <v>3532</v>
      </c>
      <c r="F7071" s="45" t="s">
        <v>158</v>
      </c>
      <c r="G7071" s="1">
        <v>1</v>
      </c>
      <c r="H7071" s="1" t="s">
        <v>107</v>
      </c>
      <c r="I7071" s="1" t="s">
        <v>159</v>
      </c>
      <c r="K7071" s="1" t="str">
        <f>VLOOKUP(L7071,CW!C:D,2,FALSE)</f>
        <v>Jun'16</v>
      </c>
      <c r="L7071" s="1" t="str">
        <f t="shared" si="112"/>
        <v>26'16</v>
      </c>
      <c r="M7071" s="1" t="str">
        <f>VLOOKUP(K7071,CW!D:E,2,FALSE)</f>
        <v>Q1'16</v>
      </c>
    </row>
    <row r="7072" spans="1:13" ht="30" customHeight="1">
      <c r="A7072" s="2" t="s">
        <v>4562</v>
      </c>
      <c r="B7072" s="1" t="s">
        <v>4236</v>
      </c>
      <c r="C7072" s="1" t="s">
        <v>86</v>
      </c>
      <c r="D7072" s="1" t="s">
        <v>105</v>
      </c>
      <c r="E7072" s="1" t="s">
        <v>3532</v>
      </c>
      <c r="F7072" s="98" t="s">
        <v>160</v>
      </c>
      <c r="G7072" s="1">
        <v>1</v>
      </c>
      <c r="H7072" s="1" t="s">
        <v>107</v>
      </c>
      <c r="I7072" s="1" t="s">
        <v>159</v>
      </c>
      <c r="K7072" s="1" t="str">
        <f>VLOOKUP(L7072,CW!C:D,2,FALSE)</f>
        <v>Jun'16</v>
      </c>
      <c r="L7072" s="1" t="str">
        <f t="shared" si="112"/>
        <v>26'16</v>
      </c>
      <c r="M7072" s="1" t="str">
        <f>VLOOKUP(K7072,CW!D:E,2,FALSE)</f>
        <v>Q1'16</v>
      </c>
    </row>
    <row r="7073" spans="1:13" ht="15" customHeight="1">
      <c r="A7073" s="2" t="s">
        <v>4562</v>
      </c>
      <c r="B7073" s="1" t="s">
        <v>4236</v>
      </c>
      <c r="C7073" s="1" t="s">
        <v>86</v>
      </c>
      <c r="D7073" s="1" t="s">
        <v>105</v>
      </c>
      <c r="E7073" s="1" t="s">
        <v>3532</v>
      </c>
      <c r="F7073" s="45" t="s">
        <v>158</v>
      </c>
      <c r="G7073" s="1">
        <v>2</v>
      </c>
      <c r="H7073" s="1" t="s">
        <v>107</v>
      </c>
      <c r="I7073" s="1" t="s">
        <v>159</v>
      </c>
      <c r="K7073" s="1" t="str">
        <f>VLOOKUP(L7073,CW!C:D,2,FALSE)</f>
        <v>Jun'16</v>
      </c>
      <c r="L7073" s="1" t="str">
        <f t="shared" si="112"/>
        <v>26'16</v>
      </c>
      <c r="M7073" s="1" t="str">
        <f>VLOOKUP(K7073,CW!D:E,2,FALSE)</f>
        <v>Q1'16</v>
      </c>
    </row>
    <row r="7074" spans="1:13" ht="15" customHeight="1">
      <c r="A7074" s="2" t="s">
        <v>4562</v>
      </c>
      <c r="B7074" s="1" t="s">
        <v>4243</v>
      </c>
      <c r="C7074" s="1" t="s">
        <v>86</v>
      </c>
      <c r="D7074" s="1" t="s">
        <v>105</v>
      </c>
      <c r="E7074" s="1" t="s">
        <v>3532</v>
      </c>
      <c r="F7074" s="45" t="s">
        <v>158</v>
      </c>
      <c r="G7074" s="1">
        <v>3</v>
      </c>
      <c r="H7074" s="1" t="s">
        <v>107</v>
      </c>
      <c r="I7074" s="1" t="s">
        <v>159</v>
      </c>
      <c r="K7074" s="1" t="str">
        <f>VLOOKUP(L7074,CW!C:D,2,FALSE)</f>
        <v>Jun'16</v>
      </c>
      <c r="L7074" s="1" t="str">
        <f t="shared" si="112"/>
        <v>26'16</v>
      </c>
      <c r="M7074" s="1" t="str">
        <f>VLOOKUP(K7074,CW!D:E,2,FALSE)</f>
        <v>Q1'16</v>
      </c>
    </row>
    <row r="7075" spans="1:13" ht="15" customHeight="1">
      <c r="A7075" s="2" t="s">
        <v>4562</v>
      </c>
      <c r="B7075" s="1" t="s">
        <v>4237</v>
      </c>
      <c r="C7075" s="1" t="s">
        <v>86</v>
      </c>
      <c r="D7075" s="1" t="s">
        <v>105</v>
      </c>
      <c r="E7075" s="1" t="s">
        <v>3532</v>
      </c>
      <c r="F7075" s="45" t="s">
        <v>158</v>
      </c>
      <c r="G7075" s="1">
        <v>4</v>
      </c>
      <c r="H7075" s="1" t="s">
        <v>107</v>
      </c>
      <c r="I7075" s="1" t="s">
        <v>159</v>
      </c>
      <c r="K7075" s="1" t="str">
        <f>VLOOKUP(L7075,CW!C:D,2,FALSE)</f>
        <v>Jun'16</v>
      </c>
      <c r="L7075" s="1" t="str">
        <f t="shared" si="112"/>
        <v>26'16</v>
      </c>
      <c r="M7075" s="1" t="str">
        <f>VLOOKUP(K7075,CW!D:E,2,FALSE)</f>
        <v>Q1'16</v>
      </c>
    </row>
    <row r="7076" spans="1:13" ht="15" customHeight="1">
      <c r="A7076" s="2" t="s">
        <v>4562</v>
      </c>
      <c r="B7076" s="1" t="s">
        <v>4244</v>
      </c>
      <c r="C7076" s="1" t="s">
        <v>86</v>
      </c>
      <c r="D7076" s="1" t="s">
        <v>105</v>
      </c>
      <c r="E7076" s="1" t="s">
        <v>3532</v>
      </c>
      <c r="F7076" s="45" t="s">
        <v>158</v>
      </c>
      <c r="G7076" s="1">
        <v>2</v>
      </c>
      <c r="H7076" s="1" t="s">
        <v>107</v>
      </c>
      <c r="I7076" s="1" t="s">
        <v>159</v>
      </c>
      <c r="K7076" s="1" t="str">
        <f>VLOOKUP(L7076,CW!C:D,2,FALSE)</f>
        <v>Jun'16</v>
      </c>
      <c r="L7076" s="1" t="str">
        <f t="shared" si="112"/>
        <v>26'16</v>
      </c>
      <c r="M7076" s="1" t="str">
        <f>VLOOKUP(K7076,CW!D:E,2,FALSE)</f>
        <v>Q1'16</v>
      </c>
    </row>
    <row r="7077" spans="1:13" ht="15" customHeight="1">
      <c r="A7077" s="2" t="s">
        <v>4562</v>
      </c>
      <c r="B7077" s="1" t="s">
        <v>4218</v>
      </c>
      <c r="C7077" s="1" t="s">
        <v>86</v>
      </c>
      <c r="D7077" s="1" t="s">
        <v>105</v>
      </c>
      <c r="E7077" s="1" t="s">
        <v>3532</v>
      </c>
      <c r="F7077" s="45" t="s">
        <v>158</v>
      </c>
      <c r="G7077" s="1">
        <v>3</v>
      </c>
      <c r="H7077" s="1" t="s">
        <v>107</v>
      </c>
      <c r="I7077" s="1" t="s">
        <v>159</v>
      </c>
      <c r="K7077" s="1" t="str">
        <f>VLOOKUP(L7077,CW!C:D,2,FALSE)</f>
        <v>Jun'16</v>
      </c>
      <c r="L7077" s="1" t="str">
        <f t="shared" si="112"/>
        <v>26'16</v>
      </c>
      <c r="M7077" s="1" t="str">
        <f>VLOOKUP(K7077,CW!D:E,2,FALSE)</f>
        <v>Q1'16</v>
      </c>
    </row>
    <row r="7078" spans="1:13" ht="15" customHeight="1">
      <c r="A7078" s="2" t="s">
        <v>4562</v>
      </c>
      <c r="B7078" s="1" t="s">
        <v>4207</v>
      </c>
      <c r="C7078" s="1" t="s">
        <v>97</v>
      </c>
      <c r="D7078" s="1" t="s">
        <v>105</v>
      </c>
      <c r="E7078" s="1" t="s">
        <v>3532</v>
      </c>
      <c r="F7078" s="45" t="s">
        <v>158</v>
      </c>
      <c r="G7078" s="1">
        <v>2</v>
      </c>
      <c r="H7078" s="1" t="s">
        <v>107</v>
      </c>
      <c r="I7078" s="1" t="s">
        <v>159</v>
      </c>
      <c r="K7078" s="1" t="str">
        <f>VLOOKUP(L7078,CW!C:D,2,FALSE)</f>
        <v>Jun'16</v>
      </c>
      <c r="L7078" s="1" t="str">
        <f t="shared" si="112"/>
        <v>26'16</v>
      </c>
      <c r="M7078" s="1" t="str">
        <f>VLOOKUP(K7078,CW!D:E,2,FALSE)</f>
        <v>Q1'16</v>
      </c>
    </row>
    <row r="7079" spans="1:13" ht="15" customHeight="1">
      <c r="A7079" s="2" t="s">
        <v>4562</v>
      </c>
      <c r="B7079" s="1" t="s">
        <v>4210</v>
      </c>
      <c r="C7079" s="1" t="s">
        <v>72</v>
      </c>
      <c r="D7079" s="1" t="s">
        <v>105</v>
      </c>
      <c r="E7079" s="1" t="s">
        <v>3532</v>
      </c>
      <c r="F7079" s="45" t="s">
        <v>158</v>
      </c>
      <c r="G7079" s="1">
        <v>1</v>
      </c>
      <c r="H7079" s="1" t="s">
        <v>107</v>
      </c>
      <c r="I7079" s="1" t="s">
        <v>159</v>
      </c>
      <c r="K7079" s="1" t="str">
        <f>VLOOKUP(L7079,CW!C:D,2,FALSE)</f>
        <v>Jun'16</v>
      </c>
      <c r="L7079" s="1" t="str">
        <f t="shared" si="112"/>
        <v>26'16</v>
      </c>
      <c r="M7079" s="1" t="str">
        <f>VLOOKUP(K7079,CW!D:E,2,FALSE)</f>
        <v>Q1'16</v>
      </c>
    </row>
    <row r="7080" spans="1:13" ht="15" customHeight="1">
      <c r="A7080" s="2" t="s">
        <v>4562</v>
      </c>
      <c r="B7080" s="1" t="s">
        <v>4212</v>
      </c>
      <c r="C7080" s="1" t="s">
        <v>72</v>
      </c>
      <c r="D7080" s="1" t="s">
        <v>105</v>
      </c>
      <c r="E7080" s="1" t="s">
        <v>3532</v>
      </c>
      <c r="F7080" s="45" t="s">
        <v>158</v>
      </c>
      <c r="G7080" s="1">
        <v>1</v>
      </c>
      <c r="H7080" s="1" t="s">
        <v>107</v>
      </c>
      <c r="I7080" s="1" t="s">
        <v>159</v>
      </c>
      <c r="K7080" s="1" t="str">
        <f>VLOOKUP(L7080,CW!C:D,2,FALSE)</f>
        <v>Jun'16</v>
      </c>
      <c r="L7080" s="1" t="str">
        <f t="shared" si="112"/>
        <v>26'16</v>
      </c>
      <c r="M7080" s="1" t="str">
        <f>VLOOKUP(K7080,CW!D:E,2,FALSE)</f>
        <v>Q1'16</v>
      </c>
    </row>
    <row r="7081" spans="1:13" ht="15" customHeight="1">
      <c r="A7081" s="2" t="s">
        <v>4562</v>
      </c>
      <c r="B7081" s="1" t="s">
        <v>4239</v>
      </c>
      <c r="C7081" s="1" t="s">
        <v>72</v>
      </c>
      <c r="D7081" s="1" t="s">
        <v>105</v>
      </c>
      <c r="E7081" s="1" t="s">
        <v>3532</v>
      </c>
      <c r="F7081" s="45" t="s">
        <v>158</v>
      </c>
      <c r="G7081" s="1">
        <v>4</v>
      </c>
      <c r="H7081" s="1" t="s">
        <v>107</v>
      </c>
      <c r="I7081" s="1" t="s">
        <v>159</v>
      </c>
      <c r="K7081" s="1" t="str">
        <f>VLOOKUP(L7081,CW!C:D,2,FALSE)</f>
        <v>Jun'16</v>
      </c>
      <c r="L7081" s="1" t="str">
        <f t="shared" si="112"/>
        <v>26'16</v>
      </c>
      <c r="M7081" s="1" t="str">
        <f>VLOOKUP(K7081,CW!D:E,2,FALSE)</f>
        <v>Q1'16</v>
      </c>
    </row>
    <row r="7082" spans="1:13" ht="15" customHeight="1">
      <c r="A7082" s="2" t="s">
        <v>4562</v>
      </c>
      <c r="B7082" s="1" t="s">
        <v>4240</v>
      </c>
      <c r="C7082" s="1" t="s">
        <v>72</v>
      </c>
      <c r="D7082" s="1" t="s">
        <v>105</v>
      </c>
      <c r="E7082" s="1" t="s">
        <v>3532</v>
      </c>
      <c r="F7082" s="45" t="s">
        <v>158</v>
      </c>
      <c r="G7082" s="1">
        <v>1</v>
      </c>
      <c r="H7082" s="1" t="s">
        <v>107</v>
      </c>
      <c r="I7082" s="1" t="s">
        <v>159</v>
      </c>
      <c r="K7082" s="1" t="str">
        <f>VLOOKUP(L7082,CW!C:D,2,FALSE)</f>
        <v>Jun'16</v>
      </c>
      <c r="L7082" s="1" t="str">
        <f t="shared" si="112"/>
        <v>26'16</v>
      </c>
      <c r="M7082" s="1" t="str">
        <f>VLOOKUP(K7082,CW!D:E,2,FALSE)</f>
        <v>Q1'16</v>
      </c>
    </row>
    <row r="7083" spans="1:13" ht="15" customHeight="1">
      <c r="A7083" s="2" t="s">
        <v>4562</v>
      </c>
      <c r="B7083" s="1" t="s">
        <v>4238</v>
      </c>
      <c r="C7083" s="1" t="s">
        <v>72</v>
      </c>
      <c r="D7083" s="1" t="s">
        <v>105</v>
      </c>
      <c r="E7083" s="1" t="s">
        <v>3532</v>
      </c>
      <c r="F7083" s="45" t="s">
        <v>158</v>
      </c>
      <c r="G7083" s="1">
        <v>1</v>
      </c>
      <c r="H7083" s="1" t="s">
        <v>107</v>
      </c>
      <c r="I7083" s="1" t="s">
        <v>159</v>
      </c>
      <c r="K7083" s="1" t="str">
        <f>VLOOKUP(L7083,CW!C:D,2,FALSE)</f>
        <v>Jun'16</v>
      </c>
      <c r="L7083" s="1" t="str">
        <f t="shared" si="112"/>
        <v>26'16</v>
      </c>
      <c r="M7083" s="1" t="str">
        <f>VLOOKUP(K7083,CW!D:E,2,FALSE)</f>
        <v>Q1'16</v>
      </c>
    </row>
    <row r="7084" spans="1:13" ht="15" customHeight="1">
      <c r="A7084" s="2">
        <v>42522</v>
      </c>
      <c r="B7084" s="1" t="s">
        <v>4568</v>
      </c>
      <c r="C7084" s="1" t="s">
        <v>97</v>
      </c>
      <c r="D7084" s="1" t="s">
        <v>105</v>
      </c>
      <c r="E7084" s="1" t="s">
        <v>3532</v>
      </c>
      <c r="F7084" s="45" t="s">
        <v>8</v>
      </c>
      <c r="G7084" s="1">
        <v>1</v>
      </c>
      <c r="H7084" s="1" t="s">
        <v>107</v>
      </c>
      <c r="I7084" s="1" t="s">
        <v>706</v>
      </c>
      <c r="K7084" s="1" t="str">
        <f>VLOOKUP(L7084,CW!C:D,2,FALSE)</f>
        <v>Jun'16</v>
      </c>
      <c r="L7084" s="1" t="str">
        <f t="shared" ref="L7084:L7125" si="113">CONCATENATE(WEEKNUM(A7084,21),"'",TEXT(A7084,"yy"))</f>
        <v>22'16</v>
      </c>
      <c r="M7084" s="1" t="str">
        <f>VLOOKUP(K7084,CW!D:E,2,FALSE)</f>
        <v>Q1'16</v>
      </c>
    </row>
    <row r="7085" spans="1:13" ht="15" customHeight="1">
      <c r="A7085" s="2">
        <v>42523</v>
      </c>
      <c r="B7085" s="1" t="s">
        <v>4320</v>
      </c>
      <c r="C7085" s="1" t="s">
        <v>86</v>
      </c>
      <c r="D7085" s="1" t="s">
        <v>4347</v>
      </c>
      <c r="E7085" s="1" t="s">
        <v>3532</v>
      </c>
      <c r="F7085" s="98" t="s">
        <v>8</v>
      </c>
      <c r="G7085" s="1">
        <v>1</v>
      </c>
      <c r="H7085" s="1" t="s">
        <v>107</v>
      </c>
      <c r="I7085" s="1" t="s">
        <v>706</v>
      </c>
      <c r="K7085" s="1" t="str">
        <f>VLOOKUP(L7085,CW!C:D,2,FALSE)</f>
        <v>Jun'16</v>
      </c>
      <c r="L7085" s="1" t="str">
        <f t="shared" si="113"/>
        <v>22'16</v>
      </c>
      <c r="M7085" s="1" t="str">
        <f>VLOOKUP(K7085,CW!D:E,2,FALSE)</f>
        <v>Q1'16</v>
      </c>
    </row>
    <row r="7086" spans="1:13" ht="15" customHeight="1">
      <c r="A7086" s="2">
        <v>42525</v>
      </c>
      <c r="B7086" s="1" t="s">
        <v>4569</v>
      </c>
      <c r="C7086" s="1" t="s">
        <v>1801</v>
      </c>
      <c r="D7086" s="1" t="s">
        <v>102</v>
      </c>
      <c r="E7086" s="1" t="s">
        <v>3532</v>
      </c>
      <c r="F7086" s="98" t="s">
        <v>10</v>
      </c>
      <c r="G7086" s="1">
        <v>1</v>
      </c>
      <c r="H7086" s="1" t="s">
        <v>107</v>
      </c>
      <c r="I7086" s="1" t="s">
        <v>706</v>
      </c>
      <c r="K7086" s="1" t="str">
        <f>VLOOKUP(L7086,CW!C:D,2,FALSE)</f>
        <v>Jun'16</v>
      </c>
      <c r="L7086" s="1" t="str">
        <f t="shared" si="113"/>
        <v>22'16</v>
      </c>
      <c r="M7086" s="1" t="str">
        <f>VLOOKUP(K7086,CW!D:E,2,FALSE)</f>
        <v>Q1'16</v>
      </c>
    </row>
    <row r="7087" spans="1:13" ht="15" customHeight="1">
      <c r="A7087" s="2">
        <v>42525</v>
      </c>
      <c r="B7087" s="1" t="s">
        <v>4570</v>
      </c>
      <c r="C7087" s="1" t="s">
        <v>4571</v>
      </c>
      <c r="D7087" s="1" t="s">
        <v>102</v>
      </c>
      <c r="E7087" s="1" t="s">
        <v>3532</v>
      </c>
      <c r="F7087" s="45" t="s">
        <v>17</v>
      </c>
      <c r="G7087" s="1">
        <v>1</v>
      </c>
      <c r="H7087" s="1" t="s">
        <v>107</v>
      </c>
      <c r="I7087" s="1" t="s">
        <v>706</v>
      </c>
      <c r="K7087" s="1" t="str">
        <f>VLOOKUP(L7087,CW!C:D,2,FALSE)</f>
        <v>Jun'16</v>
      </c>
      <c r="L7087" s="1" t="str">
        <f t="shared" si="113"/>
        <v>22'16</v>
      </c>
      <c r="M7087" s="1" t="str">
        <f>VLOOKUP(K7087,CW!D:E,2,FALSE)</f>
        <v>Q1'16</v>
      </c>
    </row>
    <row r="7088" spans="1:13" ht="15" customHeight="1">
      <c r="A7088" s="2">
        <v>42525</v>
      </c>
      <c r="B7088" s="1" t="s">
        <v>4338</v>
      </c>
      <c r="C7088" s="1" t="s">
        <v>86</v>
      </c>
      <c r="D7088" s="1" t="s">
        <v>102</v>
      </c>
      <c r="E7088" s="1" t="s">
        <v>3532</v>
      </c>
      <c r="F7088" s="45" t="s">
        <v>5</v>
      </c>
      <c r="G7088" s="1">
        <v>1</v>
      </c>
      <c r="H7088" s="1" t="s">
        <v>107</v>
      </c>
      <c r="I7088" s="1" t="s">
        <v>706</v>
      </c>
      <c r="K7088" s="1" t="str">
        <f>VLOOKUP(L7088,CW!C:D,2,FALSE)</f>
        <v>Jun'16</v>
      </c>
      <c r="L7088" s="1" t="str">
        <f t="shared" si="113"/>
        <v>22'16</v>
      </c>
      <c r="M7088" s="1" t="str">
        <f>VLOOKUP(K7088,CW!D:E,2,FALSE)</f>
        <v>Q1'16</v>
      </c>
    </row>
    <row r="7089" spans="1:13" ht="15" customHeight="1">
      <c r="A7089" s="2">
        <v>42526</v>
      </c>
      <c r="B7089" s="1" t="s">
        <v>4346</v>
      </c>
      <c r="C7089" s="1" t="s">
        <v>2795</v>
      </c>
      <c r="D7089" s="1" t="s">
        <v>4347</v>
      </c>
      <c r="E7089" s="1" t="s">
        <v>3532</v>
      </c>
      <c r="F7089" s="45" t="s">
        <v>5</v>
      </c>
      <c r="G7089" s="1">
        <v>1</v>
      </c>
      <c r="H7089" s="1" t="s">
        <v>107</v>
      </c>
      <c r="I7089" s="1" t="s">
        <v>706</v>
      </c>
      <c r="K7089" s="1" t="str">
        <f>VLOOKUP(L7089,CW!C:D,2,FALSE)</f>
        <v>Jun'16</v>
      </c>
      <c r="L7089" s="1" t="str">
        <f t="shared" si="113"/>
        <v>22'16</v>
      </c>
      <c r="M7089" s="1" t="str">
        <f>VLOOKUP(K7089,CW!D:E,2,FALSE)</f>
        <v>Q1'16</v>
      </c>
    </row>
    <row r="7090" spans="1:13" ht="15" customHeight="1">
      <c r="A7090" s="2">
        <v>42526</v>
      </c>
      <c r="B7090" s="1" t="s">
        <v>4572</v>
      </c>
      <c r="C7090" s="1" t="s">
        <v>86</v>
      </c>
      <c r="D7090" s="1" t="s">
        <v>102</v>
      </c>
      <c r="E7090" s="1" t="s">
        <v>3532</v>
      </c>
      <c r="F7090" s="45" t="s">
        <v>46</v>
      </c>
      <c r="G7090" s="1">
        <v>1</v>
      </c>
      <c r="H7090" s="1" t="s">
        <v>107</v>
      </c>
      <c r="I7090" s="1" t="s">
        <v>706</v>
      </c>
      <c r="K7090" s="1" t="str">
        <f>VLOOKUP(L7090,CW!C:D,2,FALSE)</f>
        <v>Jun'16</v>
      </c>
      <c r="L7090" s="1" t="str">
        <f t="shared" si="113"/>
        <v>22'16</v>
      </c>
      <c r="M7090" s="1" t="str">
        <f>VLOOKUP(K7090,CW!D:E,2,FALSE)</f>
        <v>Q1'16</v>
      </c>
    </row>
    <row r="7091" spans="1:13" ht="15" customHeight="1">
      <c r="A7091" s="2">
        <v>42527</v>
      </c>
      <c r="B7091" s="1" t="s">
        <v>4282</v>
      </c>
      <c r="C7091" s="1" t="s">
        <v>2795</v>
      </c>
      <c r="D7091" s="1" t="s">
        <v>100</v>
      </c>
      <c r="E7091" s="1" t="s">
        <v>3532</v>
      </c>
      <c r="F7091" s="45" t="s">
        <v>5</v>
      </c>
      <c r="G7091" s="1">
        <v>8</v>
      </c>
      <c r="H7091" s="1" t="s">
        <v>107</v>
      </c>
      <c r="I7091" s="1" t="s">
        <v>706</v>
      </c>
      <c r="K7091" s="1" t="str">
        <f>VLOOKUP(L7091,CW!C:D,2,FALSE)</f>
        <v>Jun'16</v>
      </c>
      <c r="L7091" s="1" t="str">
        <f t="shared" si="113"/>
        <v>23'16</v>
      </c>
      <c r="M7091" s="1" t="str">
        <f>VLOOKUP(K7091,CW!D:E,2,FALSE)</f>
        <v>Q1'16</v>
      </c>
    </row>
    <row r="7092" spans="1:13" ht="15" customHeight="1">
      <c r="A7092" s="2">
        <v>42527</v>
      </c>
      <c r="B7092" s="1" t="s">
        <v>4573</v>
      </c>
      <c r="C7092" s="1" t="s">
        <v>2795</v>
      </c>
      <c r="D7092" s="1" t="s">
        <v>100</v>
      </c>
      <c r="E7092" s="1" t="s">
        <v>3532</v>
      </c>
      <c r="F7092" s="45" t="s">
        <v>5</v>
      </c>
      <c r="G7092" s="1">
        <v>2</v>
      </c>
      <c r="H7092" s="1" t="s">
        <v>107</v>
      </c>
      <c r="I7092" s="1" t="s">
        <v>706</v>
      </c>
      <c r="K7092" s="1" t="str">
        <f>VLOOKUP(L7092,CW!C:D,2,FALSE)</f>
        <v>Jun'16</v>
      </c>
      <c r="L7092" s="1" t="str">
        <f t="shared" si="113"/>
        <v>23'16</v>
      </c>
      <c r="M7092" s="1" t="str">
        <f>VLOOKUP(K7092,CW!D:E,2,FALSE)</f>
        <v>Q1'16</v>
      </c>
    </row>
    <row r="7093" spans="1:13" ht="15" customHeight="1">
      <c r="A7093" s="2">
        <v>42527</v>
      </c>
      <c r="B7093" s="1" t="s">
        <v>4574</v>
      </c>
      <c r="C7093" s="1" t="s">
        <v>2795</v>
      </c>
      <c r="D7093" s="1" t="s">
        <v>100</v>
      </c>
      <c r="E7093" s="1" t="s">
        <v>3532</v>
      </c>
      <c r="F7093" s="45" t="s">
        <v>5</v>
      </c>
      <c r="G7093" s="1">
        <v>4</v>
      </c>
      <c r="H7093" s="1" t="s">
        <v>107</v>
      </c>
      <c r="I7093" s="1" t="s">
        <v>706</v>
      </c>
      <c r="K7093" s="1" t="str">
        <f>VLOOKUP(L7093,CW!C:D,2,FALSE)</f>
        <v>Jun'16</v>
      </c>
      <c r="L7093" s="1" t="str">
        <f t="shared" si="113"/>
        <v>23'16</v>
      </c>
      <c r="M7093" s="1" t="str">
        <f>VLOOKUP(K7093,CW!D:E,2,FALSE)</f>
        <v>Q1'16</v>
      </c>
    </row>
    <row r="7094" spans="1:13" ht="15" customHeight="1">
      <c r="A7094" s="2">
        <v>42528</v>
      </c>
      <c r="B7094" s="1" t="s">
        <v>4575</v>
      </c>
      <c r="C7094" s="1" t="s">
        <v>2795</v>
      </c>
      <c r="D7094" s="1" t="s">
        <v>100</v>
      </c>
      <c r="E7094" s="1" t="s">
        <v>3532</v>
      </c>
      <c r="F7094" s="45" t="s">
        <v>5</v>
      </c>
      <c r="G7094" s="1">
        <v>7</v>
      </c>
      <c r="H7094" s="1" t="s">
        <v>107</v>
      </c>
      <c r="I7094" s="1" t="s">
        <v>706</v>
      </c>
      <c r="K7094" s="1" t="str">
        <f>VLOOKUP(L7094,CW!C:D,2,FALSE)</f>
        <v>Jun'16</v>
      </c>
      <c r="L7094" s="1" t="str">
        <f t="shared" si="113"/>
        <v>23'16</v>
      </c>
      <c r="M7094" s="1" t="str">
        <f>VLOOKUP(K7094,CW!D:E,2,FALSE)</f>
        <v>Q1'16</v>
      </c>
    </row>
    <row r="7095" spans="1:13" ht="15" customHeight="1">
      <c r="A7095" s="2" t="s">
        <v>4480</v>
      </c>
      <c r="B7095" s="1" t="s">
        <v>3598</v>
      </c>
      <c r="C7095" s="1" t="s">
        <v>86</v>
      </c>
      <c r="D7095" s="1" t="s">
        <v>102</v>
      </c>
      <c r="E7095" s="1" t="s">
        <v>3532</v>
      </c>
      <c r="F7095" s="45" t="s">
        <v>8</v>
      </c>
      <c r="G7095" s="1">
        <v>1</v>
      </c>
      <c r="H7095" s="1" t="s">
        <v>107</v>
      </c>
      <c r="I7095" s="1" t="s">
        <v>706</v>
      </c>
      <c r="K7095" s="1" t="str">
        <f>VLOOKUP(L7095,CW!C:D,2,FALSE)</f>
        <v>Jun'16</v>
      </c>
      <c r="L7095" s="1" t="str">
        <f t="shared" si="113"/>
        <v>24'16</v>
      </c>
      <c r="M7095" s="1" t="str">
        <f>VLOOKUP(K7095,CW!D:E,2,FALSE)</f>
        <v>Q1'16</v>
      </c>
    </row>
    <row r="7096" spans="1:13" ht="15" customHeight="1">
      <c r="A7096" s="2" t="s">
        <v>4483</v>
      </c>
      <c r="B7096" s="1" t="s">
        <v>4576</v>
      </c>
      <c r="C7096" s="1" t="s">
        <v>1135</v>
      </c>
      <c r="D7096" s="1" t="s">
        <v>100</v>
      </c>
      <c r="E7096" s="1" t="s">
        <v>3532</v>
      </c>
      <c r="F7096" s="45" t="s">
        <v>4594</v>
      </c>
      <c r="G7096" s="1">
        <v>2</v>
      </c>
      <c r="H7096" s="1" t="s">
        <v>107</v>
      </c>
      <c r="I7096" s="1" t="s">
        <v>706</v>
      </c>
      <c r="K7096" s="1" t="str">
        <f>VLOOKUP(L7096,CW!C:D,2,FALSE)</f>
        <v>Jun'16</v>
      </c>
      <c r="L7096" s="1" t="str">
        <f t="shared" si="113"/>
        <v>24'16</v>
      </c>
      <c r="M7096" s="1" t="str">
        <f>VLOOKUP(K7096,CW!D:E,2,FALSE)</f>
        <v>Q1'16</v>
      </c>
    </row>
    <row r="7097" spans="1:13" ht="15" customHeight="1">
      <c r="A7097" s="2" t="s">
        <v>4485</v>
      </c>
      <c r="B7097" s="1" t="s">
        <v>4577</v>
      </c>
      <c r="C7097" s="1" t="s">
        <v>94</v>
      </c>
      <c r="D7097" s="1" t="s">
        <v>100</v>
      </c>
      <c r="E7097" s="1" t="s">
        <v>3532</v>
      </c>
      <c r="F7097" s="45" t="s">
        <v>4594</v>
      </c>
      <c r="G7097" s="1">
        <v>2</v>
      </c>
      <c r="H7097" s="1" t="s">
        <v>107</v>
      </c>
      <c r="I7097" s="1" t="s">
        <v>706</v>
      </c>
      <c r="K7097" s="1" t="str">
        <f>VLOOKUP(L7097,CW!C:D,2,FALSE)</f>
        <v>Jun'16</v>
      </c>
      <c r="L7097" s="1" t="str">
        <f t="shared" si="113"/>
        <v>24'16</v>
      </c>
      <c r="M7097" s="1" t="str">
        <f>VLOOKUP(K7097,CW!D:E,2,FALSE)</f>
        <v>Q1'16</v>
      </c>
    </row>
    <row r="7098" spans="1:13" ht="15" customHeight="1">
      <c r="A7098" s="2" t="s">
        <v>4485</v>
      </c>
      <c r="B7098" s="1" t="s">
        <v>3665</v>
      </c>
      <c r="C7098" s="1" t="s">
        <v>71</v>
      </c>
      <c r="D7098" s="1" t="s">
        <v>102</v>
      </c>
      <c r="E7098" s="1" t="s">
        <v>3532</v>
      </c>
      <c r="F7098" s="45" t="s">
        <v>4578</v>
      </c>
      <c r="G7098" s="1">
        <v>1</v>
      </c>
      <c r="H7098" s="1" t="s">
        <v>107</v>
      </c>
      <c r="I7098" s="1" t="s">
        <v>706</v>
      </c>
      <c r="K7098" s="1" t="str">
        <f>VLOOKUP(L7098,CW!C:D,2,FALSE)</f>
        <v>Jun'16</v>
      </c>
      <c r="L7098" s="1" t="str">
        <f t="shared" si="113"/>
        <v>24'16</v>
      </c>
      <c r="M7098" s="1" t="str">
        <f>VLOOKUP(K7098,CW!D:E,2,FALSE)</f>
        <v>Q1'16</v>
      </c>
    </row>
    <row r="7099" spans="1:13" ht="15" customHeight="1">
      <c r="A7099" s="2" t="s">
        <v>4485</v>
      </c>
      <c r="B7099" s="1" t="s">
        <v>3642</v>
      </c>
      <c r="C7099" s="1" t="s">
        <v>71</v>
      </c>
      <c r="D7099" s="1" t="s">
        <v>102</v>
      </c>
      <c r="E7099" s="1" t="s">
        <v>3532</v>
      </c>
      <c r="F7099" s="45" t="s">
        <v>10</v>
      </c>
      <c r="G7099" s="1">
        <v>1</v>
      </c>
      <c r="H7099" s="1" t="s">
        <v>107</v>
      </c>
      <c r="I7099" s="1" t="s">
        <v>706</v>
      </c>
      <c r="K7099" s="1" t="str">
        <f>VLOOKUP(L7099,CW!C:D,2,FALSE)</f>
        <v>Jun'16</v>
      </c>
      <c r="L7099" s="1" t="str">
        <f t="shared" si="113"/>
        <v>24'16</v>
      </c>
      <c r="M7099" s="1" t="str">
        <f>VLOOKUP(K7099,CW!D:E,2,FALSE)</f>
        <v>Q1'16</v>
      </c>
    </row>
    <row r="7100" spans="1:13" ht="15" customHeight="1">
      <c r="A7100" s="2" t="s">
        <v>4505</v>
      </c>
      <c r="B7100" s="1" t="s">
        <v>3763</v>
      </c>
      <c r="C7100" s="1" t="s">
        <v>86</v>
      </c>
      <c r="D7100" s="1" t="s">
        <v>102</v>
      </c>
      <c r="E7100" s="1" t="s">
        <v>3532</v>
      </c>
      <c r="F7100" s="45" t="s">
        <v>10</v>
      </c>
      <c r="G7100" s="1">
        <v>1</v>
      </c>
      <c r="H7100" s="1" t="s">
        <v>107</v>
      </c>
      <c r="I7100" s="1" t="s">
        <v>706</v>
      </c>
      <c r="K7100" s="1" t="str">
        <f>VLOOKUP(L7100,CW!C:D,2,FALSE)</f>
        <v>Jun'16</v>
      </c>
      <c r="L7100" s="1" t="str">
        <f t="shared" si="113"/>
        <v>25'16</v>
      </c>
      <c r="M7100" s="1" t="str">
        <f>VLOOKUP(K7100,CW!D:E,2,FALSE)</f>
        <v>Q1'16</v>
      </c>
    </row>
    <row r="7101" spans="1:13" ht="15" customHeight="1">
      <c r="A7101" s="2" t="s">
        <v>4505</v>
      </c>
      <c r="B7101" s="1" t="s">
        <v>3761</v>
      </c>
      <c r="C7101" s="1" t="s">
        <v>86</v>
      </c>
      <c r="D7101" s="1" t="s">
        <v>102</v>
      </c>
      <c r="E7101" s="1" t="s">
        <v>3532</v>
      </c>
      <c r="F7101" s="45" t="s">
        <v>10</v>
      </c>
      <c r="G7101" s="1">
        <v>1</v>
      </c>
      <c r="H7101" s="1" t="s">
        <v>107</v>
      </c>
      <c r="I7101" s="1" t="s">
        <v>706</v>
      </c>
      <c r="K7101" s="1" t="str">
        <f>VLOOKUP(L7101,CW!C:D,2,FALSE)</f>
        <v>Jun'16</v>
      </c>
      <c r="L7101" s="1" t="str">
        <f t="shared" si="113"/>
        <v>25'16</v>
      </c>
      <c r="M7101" s="1" t="str">
        <f>VLOOKUP(K7101,CW!D:E,2,FALSE)</f>
        <v>Q1'16</v>
      </c>
    </row>
    <row r="7102" spans="1:13" ht="15" customHeight="1">
      <c r="A7102" s="2" t="s">
        <v>4505</v>
      </c>
      <c r="B7102" s="1" t="s">
        <v>3759</v>
      </c>
      <c r="C7102" s="1" t="s">
        <v>71</v>
      </c>
      <c r="D7102" s="1" t="s">
        <v>102</v>
      </c>
      <c r="E7102" s="1" t="s">
        <v>3532</v>
      </c>
      <c r="F7102" s="45" t="s">
        <v>5</v>
      </c>
      <c r="G7102" s="1">
        <v>2</v>
      </c>
      <c r="H7102" s="1" t="s">
        <v>107</v>
      </c>
      <c r="I7102" s="1" t="s">
        <v>706</v>
      </c>
      <c r="K7102" s="1" t="str">
        <f>VLOOKUP(L7102,CW!C:D,2,FALSE)</f>
        <v>Jun'16</v>
      </c>
      <c r="L7102" s="1" t="str">
        <f t="shared" si="113"/>
        <v>25'16</v>
      </c>
      <c r="M7102" s="1" t="str">
        <f>VLOOKUP(K7102,CW!D:E,2,FALSE)</f>
        <v>Q1'16</v>
      </c>
    </row>
    <row r="7103" spans="1:13" ht="15" customHeight="1">
      <c r="A7103" s="2" t="s">
        <v>4505</v>
      </c>
      <c r="B7103" s="1" t="s">
        <v>4579</v>
      </c>
      <c r="C7103" s="1" t="s">
        <v>71</v>
      </c>
      <c r="D7103" s="1" t="s">
        <v>102</v>
      </c>
      <c r="E7103" s="1" t="s">
        <v>3532</v>
      </c>
      <c r="F7103" s="45" t="s">
        <v>5</v>
      </c>
      <c r="G7103" s="1">
        <v>3</v>
      </c>
      <c r="H7103" s="1" t="s">
        <v>107</v>
      </c>
      <c r="I7103" s="1" t="s">
        <v>706</v>
      </c>
      <c r="K7103" s="1" t="str">
        <f>VLOOKUP(L7103,CW!C:D,2,FALSE)</f>
        <v>Jun'16</v>
      </c>
      <c r="L7103" s="1" t="str">
        <f t="shared" si="113"/>
        <v>25'16</v>
      </c>
      <c r="M7103" s="1" t="str">
        <f>VLOOKUP(K7103,CW!D:E,2,FALSE)</f>
        <v>Q1'16</v>
      </c>
    </row>
    <row r="7104" spans="1:13" ht="15" customHeight="1">
      <c r="A7104" s="2" t="s">
        <v>4505</v>
      </c>
      <c r="B7104" s="1" t="s">
        <v>3792</v>
      </c>
      <c r="C7104" s="1" t="s">
        <v>86</v>
      </c>
      <c r="D7104" s="1" t="s">
        <v>102</v>
      </c>
      <c r="E7104" s="1" t="s">
        <v>3532</v>
      </c>
      <c r="F7104" s="45" t="s">
        <v>10</v>
      </c>
      <c r="G7104" s="1">
        <v>1</v>
      </c>
      <c r="H7104" s="1" t="s">
        <v>107</v>
      </c>
      <c r="I7104" s="1" t="s">
        <v>706</v>
      </c>
      <c r="K7104" s="1" t="str">
        <f>VLOOKUP(L7104,CW!C:D,2,FALSE)</f>
        <v>Jun'16</v>
      </c>
      <c r="L7104" s="1" t="str">
        <f t="shared" si="113"/>
        <v>25'16</v>
      </c>
      <c r="M7104" s="1" t="str">
        <f>VLOOKUP(K7104,CW!D:E,2,FALSE)</f>
        <v>Q1'16</v>
      </c>
    </row>
    <row r="7105" spans="1:13" ht="15" customHeight="1">
      <c r="A7105" s="2" t="s">
        <v>4511</v>
      </c>
      <c r="B7105" s="1" t="s">
        <v>4580</v>
      </c>
      <c r="C7105" s="1" t="s">
        <v>2795</v>
      </c>
      <c r="D7105" s="1" t="s">
        <v>100</v>
      </c>
      <c r="E7105" s="1" t="s">
        <v>3532</v>
      </c>
      <c r="F7105" s="45" t="s">
        <v>5</v>
      </c>
      <c r="G7105" s="1">
        <v>5</v>
      </c>
      <c r="H7105" s="1" t="s">
        <v>107</v>
      </c>
      <c r="I7105" s="1" t="s">
        <v>706</v>
      </c>
      <c r="K7105" s="1" t="str">
        <f>VLOOKUP(L7105,CW!C:D,2,FALSE)</f>
        <v>Jun'16</v>
      </c>
      <c r="L7105" s="1" t="str">
        <f t="shared" si="113"/>
        <v>25'16</v>
      </c>
      <c r="M7105" s="1" t="str">
        <f>VLOOKUP(K7105,CW!D:E,2,FALSE)</f>
        <v>Q1'16</v>
      </c>
    </row>
    <row r="7106" spans="1:13" ht="15" customHeight="1">
      <c r="A7106" s="2" t="s">
        <v>4514</v>
      </c>
      <c r="B7106" s="1" t="s">
        <v>4515</v>
      </c>
      <c r="C7106" s="1" t="s">
        <v>97</v>
      </c>
      <c r="D7106" s="1" t="s">
        <v>102</v>
      </c>
      <c r="E7106" s="1" t="s">
        <v>3532</v>
      </c>
      <c r="F7106" s="45" t="s">
        <v>46</v>
      </c>
      <c r="G7106" s="1">
        <v>1</v>
      </c>
      <c r="H7106" s="1" t="s">
        <v>107</v>
      </c>
      <c r="I7106" s="1" t="s">
        <v>706</v>
      </c>
      <c r="K7106" s="1" t="str">
        <f>VLOOKUP(L7106,CW!C:D,2,FALSE)</f>
        <v>Jun'16</v>
      </c>
      <c r="L7106" s="1" t="str">
        <f t="shared" si="113"/>
        <v>25'16</v>
      </c>
      <c r="M7106" s="1" t="str">
        <f>VLOOKUP(K7106,CW!D:E,2,FALSE)</f>
        <v>Q1'16</v>
      </c>
    </row>
    <row r="7107" spans="1:13" ht="15" customHeight="1">
      <c r="A7107" s="2" t="s">
        <v>4514</v>
      </c>
      <c r="B7107" s="1" t="s">
        <v>4517</v>
      </c>
      <c r="C7107" s="1" t="s">
        <v>86</v>
      </c>
      <c r="D7107" s="1" t="s">
        <v>102</v>
      </c>
      <c r="E7107" s="1" t="s">
        <v>3532</v>
      </c>
      <c r="F7107" s="45" t="s">
        <v>4594</v>
      </c>
      <c r="G7107" s="1">
        <v>1</v>
      </c>
      <c r="H7107" s="1" t="s">
        <v>107</v>
      </c>
      <c r="I7107" s="1" t="s">
        <v>706</v>
      </c>
      <c r="K7107" s="1" t="str">
        <f>VLOOKUP(L7107,CW!C:D,2,FALSE)</f>
        <v>Jun'16</v>
      </c>
      <c r="L7107" s="1" t="str">
        <f t="shared" si="113"/>
        <v>25'16</v>
      </c>
      <c r="M7107" s="1" t="str">
        <f>VLOOKUP(K7107,CW!D:E,2,FALSE)</f>
        <v>Q1'16</v>
      </c>
    </row>
    <row r="7108" spans="1:13" ht="15" customHeight="1">
      <c r="A7108" s="2">
        <v>42543</v>
      </c>
      <c r="B7108" s="1" t="s">
        <v>3859</v>
      </c>
      <c r="C7108" s="1" t="s">
        <v>71</v>
      </c>
      <c r="D7108" s="1" t="s">
        <v>100</v>
      </c>
      <c r="E7108" s="1" t="s">
        <v>3532</v>
      </c>
      <c r="F7108" s="45" t="s">
        <v>5</v>
      </c>
      <c r="G7108" s="1">
        <v>2</v>
      </c>
      <c r="H7108" s="1" t="s">
        <v>107</v>
      </c>
      <c r="I7108" s="1" t="s">
        <v>706</v>
      </c>
      <c r="K7108" s="1" t="str">
        <f>VLOOKUP(L7108,CW!C:D,2,FALSE)</f>
        <v>Jun'16</v>
      </c>
      <c r="L7108" s="1" t="str">
        <f t="shared" si="113"/>
        <v>25'16</v>
      </c>
      <c r="M7108" s="1" t="str">
        <f>VLOOKUP(K7108,CW!D:E,2,FALSE)</f>
        <v>Q1'16</v>
      </c>
    </row>
    <row r="7109" spans="1:13" ht="15" customHeight="1">
      <c r="A7109" s="2">
        <v>42543</v>
      </c>
      <c r="B7109" s="1" t="s">
        <v>4521</v>
      </c>
      <c r="C7109" s="1" t="s">
        <v>2795</v>
      </c>
      <c r="D7109" s="1" t="s">
        <v>100</v>
      </c>
      <c r="E7109" s="1" t="s">
        <v>3532</v>
      </c>
      <c r="F7109" s="45" t="s">
        <v>5</v>
      </c>
      <c r="G7109" s="1">
        <v>3</v>
      </c>
      <c r="H7109" s="1" t="s">
        <v>107</v>
      </c>
      <c r="I7109" s="1" t="s">
        <v>706</v>
      </c>
      <c r="K7109" s="1" t="str">
        <f>VLOOKUP(L7109,CW!C:D,2,FALSE)</f>
        <v>Jun'16</v>
      </c>
      <c r="L7109" s="1" t="str">
        <f t="shared" si="113"/>
        <v>25'16</v>
      </c>
      <c r="M7109" s="1" t="str">
        <f>VLOOKUP(K7109,CW!D:E,2,FALSE)</f>
        <v>Q1'16</v>
      </c>
    </row>
    <row r="7110" spans="1:13" ht="15" customHeight="1">
      <c r="A7110" s="2" t="s">
        <v>4525</v>
      </c>
      <c r="B7110" s="1" t="s">
        <v>3903</v>
      </c>
      <c r="C7110" s="1" t="s">
        <v>71</v>
      </c>
      <c r="D7110" s="1" t="s">
        <v>102</v>
      </c>
      <c r="E7110" s="1" t="s">
        <v>3532</v>
      </c>
      <c r="F7110" s="45" t="s">
        <v>17</v>
      </c>
      <c r="G7110" s="1">
        <v>1</v>
      </c>
      <c r="H7110" s="1" t="s">
        <v>107</v>
      </c>
      <c r="I7110" s="1" t="s">
        <v>706</v>
      </c>
      <c r="K7110" s="1" t="str">
        <f>VLOOKUP(L7110,CW!C:D,2,FALSE)</f>
        <v>Jun'16</v>
      </c>
      <c r="L7110" s="1" t="str">
        <f t="shared" si="113"/>
        <v>25'16</v>
      </c>
      <c r="M7110" s="1" t="str">
        <f>VLOOKUP(K7110,CW!D:E,2,FALSE)</f>
        <v>Q1'16</v>
      </c>
    </row>
    <row r="7111" spans="1:13" ht="15" customHeight="1">
      <c r="A7111" s="2" t="s">
        <v>4527</v>
      </c>
      <c r="B7111" s="1" t="s">
        <v>3927</v>
      </c>
      <c r="C7111" s="1" t="s">
        <v>72</v>
      </c>
      <c r="D7111" s="1" t="s">
        <v>102</v>
      </c>
      <c r="E7111" s="1" t="s">
        <v>3532</v>
      </c>
      <c r="F7111" s="45" t="s">
        <v>46</v>
      </c>
      <c r="G7111" s="1">
        <v>1</v>
      </c>
      <c r="H7111" s="1" t="s">
        <v>107</v>
      </c>
      <c r="I7111" s="1" t="s">
        <v>706</v>
      </c>
      <c r="K7111" s="1" t="str">
        <f>VLOOKUP(L7111,CW!C:D,2,FALSE)</f>
        <v>Jun'16</v>
      </c>
      <c r="L7111" s="1" t="str">
        <f t="shared" si="113"/>
        <v>25'16</v>
      </c>
      <c r="M7111" s="1" t="str">
        <f>VLOOKUP(K7111,CW!D:E,2,FALSE)</f>
        <v>Q1'16</v>
      </c>
    </row>
    <row r="7112" spans="1:13" ht="15" customHeight="1">
      <c r="A7112" s="2" t="s">
        <v>4527</v>
      </c>
      <c r="B7112" s="1" t="s">
        <v>3925</v>
      </c>
      <c r="C7112" s="1" t="s">
        <v>1801</v>
      </c>
      <c r="D7112" s="1" t="s">
        <v>101</v>
      </c>
      <c r="E7112" s="1" t="s">
        <v>3532</v>
      </c>
      <c r="F7112" s="45" t="s">
        <v>8</v>
      </c>
      <c r="G7112" s="1">
        <v>1</v>
      </c>
      <c r="H7112" s="1" t="s">
        <v>107</v>
      </c>
      <c r="I7112" s="1" t="s">
        <v>706</v>
      </c>
      <c r="K7112" s="1" t="str">
        <f>VLOOKUP(L7112,CW!C:D,2,FALSE)</f>
        <v>Jun'16</v>
      </c>
      <c r="L7112" s="1" t="str">
        <f t="shared" si="113"/>
        <v>25'16</v>
      </c>
      <c r="M7112" s="1" t="str">
        <f>VLOOKUP(K7112,CW!D:E,2,FALSE)</f>
        <v>Q1'16</v>
      </c>
    </row>
    <row r="7113" spans="1:13" ht="15" customHeight="1">
      <c r="A7113" s="2" t="s">
        <v>4527</v>
      </c>
      <c r="B7113" s="1" t="s">
        <v>3919</v>
      </c>
      <c r="C7113" s="1" t="s">
        <v>86</v>
      </c>
      <c r="D7113" s="1" t="s">
        <v>101</v>
      </c>
      <c r="E7113" s="1" t="s">
        <v>3532</v>
      </c>
      <c r="F7113" s="45" t="s">
        <v>17</v>
      </c>
      <c r="G7113" s="1">
        <v>1</v>
      </c>
      <c r="H7113" s="1" t="s">
        <v>107</v>
      </c>
      <c r="I7113" s="1" t="s">
        <v>706</v>
      </c>
      <c r="K7113" s="1" t="str">
        <f>VLOOKUP(L7113,CW!C:D,2,FALSE)</f>
        <v>Jun'16</v>
      </c>
      <c r="L7113" s="1" t="str">
        <f t="shared" si="113"/>
        <v>25'16</v>
      </c>
      <c r="M7113" s="1" t="str">
        <f>VLOOKUP(K7113,CW!D:E,2,FALSE)</f>
        <v>Q1'16</v>
      </c>
    </row>
    <row r="7114" spans="1:13" ht="15" customHeight="1">
      <c r="A7114" s="2" t="s">
        <v>4527</v>
      </c>
      <c r="B7114" s="1" t="s">
        <v>3953</v>
      </c>
      <c r="C7114" s="1" t="s">
        <v>1801</v>
      </c>
      <c r="D7114" s="1" t="s">
        <v>101</v>
      </c>
      <c r="E7114" s="1" t="s">
        <v>3532</v>
      </c>
      <c r="F7114" s="45" t="s">
        <v>46</v>
      </c>
      <c r="G7114" s="1">
        <v>1</v>
      </c>
      <c r="H7114" s="1" t="s">
        <v>107</v>
      </c>
      <c r="I7114" s="1" t="s">
        <v>706</v>
      </c>
      <c r="K7114" s="1" t="str">
        <f>VLOOKUP(L7114,CW!C:D,2,FALSE)</f>
        <v>Jun'16</v>
      </c>
      <c r="L7114" s="1" t="str">
        <f t="shared" si="113"/>
        <v>25'16</v>
      </c>
      <c r="M7114" s="1" t="str">
        <f>VLOOKUP(K7114,CW!D:E,2,FALSE)</f>
        <v>Q1'16</v>
      </c>
    </row>
    <row r="7115" spans="1:13" ht="15" customHeight="1">
      <c r="A7115" s="2" t="s">
        <v>4540</v>
      </c>
      <c r="B7115" s="1" t="s">
        <v>3982</v>
      </c>
      <c r="C7115" s="1" t="s">
        <v>143</v>
      </c>
      <c r="D7115" s="1" t="s">
        <v>105</v>
      </c>
      <c r="E7115" s="1" t="s">
        <v>3532</v>
      </c>
      <c r="F7115" s="45" t="s">
        <v>5</v>
      </c>
      <c r="G7115" s="1">
        <v>2</v>
      </c>
      <c r="H7115" s="1" t="s">
        <v>107</v>
      </c>
      <c r="I7115" s="1" t="s">
        <v>706</v>
      </c>
      <c r="K7115" s="1" t="str">
        <f>VLOOKUP(L7115,CW!C:D,2,FALSE)</f>
        <v>Jun'16</v>
      </c>
      <c r="L7115" s="1" t="str">
        <f t="shared" si="113"/>
        <v>25'16</v>
      </c>
      <c r="M7115" s="1" t="str">
        <f>VLOOKUP(K7115,CW!D:E,2,FALSE)</f>
        <v>Q1'16</v>
      </c>
    </row>
    <row r="7116" spans="1:13" ht="15" customHeight="1">
      <c r="A7116" s="2" t="s">
        <v>4540</v>
      </c>
      <c r="B7116" s="1" t="s">
        <v>4034</v>
      </c>
      <c r="C7116" s="1" t="s">
        <v>480</v>
      </c>
      <c r="D7116" s="1" t="s">
        <v>102</v>
      </c>
      <c r="E7116" s="1" t="s">
        <v>3532</v>
      </c>
      <c r="F7116" s="98" t="s">
        <v>4584</v>
      </c>
      <c r="G7116" s="1">
        <v>1</v>
      </c>
      <c r="H7116" s="1" t="s">
        <v>107</v>
      </c>
      <c r="I7116" s="1" t="s">
        <v>706</v>
      </c>
      <c r="K7116" s="1" t="str">
        <f>VLOOKUP(L7116,CW!C:D,2,FALSE)</f>
        <v>Jun'16</v>
      </c>
      <c r="L7116" s="1" t="str">
        <f t="shared" si="113"/>
        <v>25'16</v>
      </c>
      <c r="M7116" s="1" t="str">
        <f>VLOOKUP(K7116,CW!D:E,2,FALSE)</f>
        <v>Q1'16</v>
      </c>
    </row>
    <row r="7117" spans="1:13" ht="15" customHeight="1">
      <c r="A7117" s="2" t="s">
        <v>4540</v>
      </c>
      <c r="B7117" s="1" t="s">
        <v>3978</v>
      </c>
      <c r="C7117" s="1" t="s">
        <v>86</v>
      </c>
      <c r="D7117" s="1" t="s">
        <v>102</v>
      </c>
      <c r="E7117" s="1" t="s">
        <v>3532</v>
      </c>
      <c r="F7117" s="45" t="s">
        <v>46</v>
      </c>
      <c r="G7117" s="1">
        <v>1</v>
      </c>
      <c r="H7117" s="1" t="s">
        <v>107</v>
      </c>
      <c r="I7117" s="1" t="s">
        <v>706</v>
      </c>
      <c r="K7117" s="1" t="str">
        <f>VLOOKUP(L7117,CW!C:D,2,FALSE)</f>
        <v>Jun'16</v>
      </c>
      <c r="L7117" s="1" t="str">
        <f t="shared" si="113"/>
        <v>25'16</v>
      </c>
      <c r="M7117" s="1" t="str">
        <f>VLOOKUP(K7117,CW!D:E,2,FALSE)</f>
        <v>Q1'16</v>
      </c>
    </row>
    <row r="7118" spans="1:13" ht="15" customHeight="1">
      <c r="A7118" s="2" t="s">
        <v>4540</v>
      </c>
      <c r="B7118" s="1" t="s">
        <v>3974</v>
      </c>
      <c r="C7118" s="1" t="s">
        <v>86</v>
      </c>
      <c r="D7118" s="1" t="s">
        <v>102</v>
      </c>
      <c r="E7118" s="1" t="s">
        <v>3532</v>
      </c>
      <c r="F7118" s="98" t="s">
        <v>4584</v>
      </c>
      <c r="G7118" s="1">
        <v>1</v>
      </c>
      <c r="H7118" s="1" t="s">
        <v>107</v>
      </c>
      <c r="I7118" s="1" t="s">
        <v>706</v>
      </c>
      <c r="K7118" s="1" t="str">
        <f>VLOOKUP(L7118,CW!C:D,2,FALSE)</f>
        <v>Jun'16</v>
      </c>
      <c r="L7118" s="1" t="str">
        <f t="shared" si="113"/>
        <v>25'16</v>
      </c>
      <c r="M7118" s="1" t="str">
        <f>VLOOKUP(K7118,CW!D:E,2,FALSE)</f>
        <v>Q1'16</v>
      </c>
    </row>
    <row r="7119" spans="1:13" ht="15" customHeight="1">
      <c r="A7119" s="2" t="s">
        <v>4541</v>
      </c>
      <c r="B7119" s="1" t="s">
        <v>4006</v>
      </c>
      <c r="C7119" s="1" t="s">
        <v>71</v>
      </c>
      <c r="D7119" s="1" t="s">
        <v>105</v>
      </c>
      <c r="E7119" s="1" t="s">
        <v>3532</v>
      </c>
      <c r="F7119" s="45" t="s">
        <v>5</v>
      </c>
      <c r="G7119" s="1">
        <v>1</v>
      </c>
      <c r="H7119" s="1" t="s">
        <v>107</v>
      </c>
      <c r="I7119" s="1" t="s">
        <v>706</v>
      </c>
      <c r="K7119" s="1" t="str">
        <f>VLOOKUP(L7119,CW!C:D,2,FALSE)</f>
        <v>Jun'16</v>
      </c>
      <c r="L7119" s="1" t="str">
        <f t="shared" si="113"/>
        <v>26'16</v>
      </c>
      <c r="M7119" s="1" t="str">
        <f>VLOOKUP(K7119,CW!D:E,2,FALSE)</f>
        <v>Q1'16</v>
      </c>
    </row>
    <row r="7120" spans="1:13" ht="15" customHeight="1">
      <c r="A7120" s="2" t="s">
        <v>4541</v>
      </c>
      <c r="B7120" s="1" t="s">
        <v>4050</v>
      </c>
      <c r="C7120" s="1" t="s">
        <v>480</v>
      </c>
      <c r="D7120" s="1" t="s">
        <v>102</v>
      </c>
      <c r="E7120" s="1" t="s">
        <v>3532</v>
      </c>
      <c r="F7120" s="45" t="s">
        <v>4594</v>
      </c>
      <c r="G7120" s="1">
        <v>1</v>
      </c>
      <c r="H7120" s="1" t="s">
        <v>107</v>
      </c>
      <c r="I7120" s="1" t="s">
        <v>706</v>
      </c>
      <c r="K7120" s="1" t="str">
        <f>VLOOKUP(L7120,CW!C:D,2,FALSE)</f>
        <v>Jun'16</v>
      </c>
      <c r="L7120" s="1" t="str">
        <f t="shared" si="113"/>
        <v>26'16</v>
      </c>
      <c r="M7120" s="1" t="str">
        <f>VLOOKUP(K7120,CW!D:E,2,FALSE)</f>
        <v>Q1'16</v>
      </c>
    </row>
    <row r="7121" spans="1:13" ht="15" customHeight="1">
      <c r="A7121" s="2" t="s">
        <v>4546</v>
      </c>
      <c r="B7121" s="1" t="s">
        <v>4099</v>
      </c>
      <c r="C7121" s="1" t="s">
        <v>4500</v>
      </c>
      <c r="D7121" s="1" t="s">
        <v>101</v>
      </c>
      <c r="E7121" s="1" t="s">
        <v>3532</v>
      </c>
      <c r="F7121" s="45" t="s">
        <v>17</v>
      </c>
      <c r="G7121" s="1">
        <v>1</v>
      </c>
      <c r="H7121" s="1" t="s">
        <v>107</v>
      </c>
      <c r="I7121" s="1" t="s">
        <v>706</v>
      </c>
      <c r="K7121" s="1" t="str">
        <f>VLOOKUP(L7121,CW!C:D,2,FALSE)</f>
        <v>Jun'16</v>
      </c>
      <c r="L7121" s="1" t="str">
        <f t="shared" si="113"/>
        <v>26'16</v>
      </c>
      <c r="M7121" s="1" t="str">
        <f>VLOOKUP(K7121,CW!D:E,2,FALSE)</f>
        <v>Q1'16</v>
      </c>
    </row>
    <row r="7122" spans="1:13" ht="15" customHeight="1">
      <c r="A7122" s="2" t="s">
        <v>4546</v>
      </c>
      <c r="B7122" s="1" t="s">
        <v>4136</v>
      </c>
      <c r="C7122" s="1" t="s">
        <v>81</v>
      </c>
      <c r="D7122" s="1" t="s">
        <v>101</v>
      </c>
      <c r="E7122" s="1" t="s">
        <v>3532</v>
      </c>
      <c r="F7122" s="45" t="s">
        <v>10</v>
      </c>
      <c r="G7122" s="1">
        <v>2</v>
      </c>
      <c r="H7122" s="1" t="s">
        <v>107</v>
      </c>
      <c r="I7122" s="1" t="s">
        <v>706</v>
      </c>
      <c r="K7122" s="1" t="str">
        <f>VLOOKUP(L7122,CW!C:D,2,FALSE)</f>
        <v>Jun'16</v>
      </c>
      <c r="L7122" s="1" t="str">
        <f t="shared" si="113"/>
        <v>26'16</v>
      </c>
      <c r="M7122" s="1" t="str">
        <f>VLOOKUP(K7122,CW!D:E,2,FALSE)</f>
        <v>Q1'16</v>
      </c>
    </row>
    <row r="7123" spans="1:13" ht="15" customHeight="1">
      <c r="A7123" s="2" t="s">
        <v>4554</v>
      </c>
      <c r="B7123" s="1" t="s">
        <v>4149</v>
      </c>
      <c r="C7123" s="1" t="s">
        <v>72</v>
      </c>
      <c r="D7123" s="1" t="s">
        <v>100</v>
      </c>
      <c r="E7123" s="1" t="s">
        <v>3532</v>
      </c>
      <c r="F7123" s="45" t="s">
        <v>17</v>
      </c>
      <c r="G7123" s="1">
        <v>1</v>
      </c>
      <c r="H7123" s="1" t="s">
        <v>107</v>
      </c>
      <c r="I7123" s="1" t="s">
        <v>706</v>
      </c>
      <c r="K7123" s="1" t="str">
        <f>VLOOKUP(L7123,CW!C:D,2,FALSE)</f>
        <v>Jun'16</v>
      </c>
      <c r="L7123" s="1" t="str">
        <f t="shared" si="113"/>
        <v>26'16</v>
      </c>
      <c r="M7123" s="1" t="str">
        <f>VLOOKUP(K7123,CW!D:E,2,FALSE)</f>
        <v>Q1'16</v>
      </c>
    </row>
    <row r="7124" spans="1:13" ht="15" customHeight="1">
      <c r="A7124" s="2" t="s">
        <v>4562</v>
      </c>
      <c r="B7124" s="1" t="s">
        <v>4197</v>
      </c>
      <c r="C7124" s="1" t="s">
        <v>72</v>
      </c>
      <c r="D7124" s="1" t="s">
        <v>101</v>
      </c>
      <c r="E7124" s="1" t="s">
        <v>3532</v>
      </c>
      <c r="F7124" s="45" t="s">
        <v>4594</v>
      </c>
      <c r="G7124" s="1">
        <v>1</v>
      </c>
      <c r="H7124" s="1" t="s">
        <v>107</v>
      </c>
      <c r="I7124" s="1" t="s">
        <v>706</v>
      </c>
      <c r="K7124" s="1" t="str">
        <f>VLOOKUP(L7124,CW!C:D,2,FALSE)</f>
        <v>Jun'16</v>
      </c>
      <c r="L7124" s="1" t="str">
        <f t="shared" si="113"/>
        <v>26'16</v>
      </c>
      <c r="M7124" s="1" t="str">
        <f>VLOOKUP(K7124,CW!D:E,2,FALSE)</f>
        <v>Q1'16</v>
      </c>
    </row>
    <row r="7125" spans="1:13" ht="15" customHeight="1">
      <c r="A7125" s="2" t="s">
        <v>4562</v>
      </c>
      <c r="B7125" s="1" t="s">
        <v>4244</v>
      </c>
      <c r="C7125" s="1" t="s">
        <v>86</v>
      </c>
      <c r="D7125" s="1" t="s">
        <v>101</v>
      </c>
      <c r="E7125" s="1" t="s">
        <v>3532</v>
      </c>
      <c r="F7125" s="45" t="s">
        <v>4594</v>
      </c>
      <c r="G7125" s="1">
        <v>1</v>
      </c>
      <c r="H7125" s="1" t="s">
        <v>107</v>
      </c>
      <c r="I7125" s="1" t="s">
        <v>706</v>
      </c>
      <c r="K7125" s="1" t="str">
        <f>VLOOKUP(L7125,CW!C:D,2,FALSE)</f>
        <v>Jun'16</v>
      </c>
      <c r="L7125" s="1" t="str">
        <f t="shared" si="113"/>
        <v>26'16</v>
      </c>
      <c r="M7125" s="1" t="str">
        <f>VLOOKUP(K7125,CW!D:E,2,FALSE)</f>
        <v>Q1'16</v>
      </c>
    </row>
    <row r="7126" spans="1:13" ht="15" customHeight="1">
      <c r="A7126" s="2">
        <v>42552</v>
      </c>
      <c r="B7126" s="1" t="s">
        <v>4603</v>
      </c>
      <c r="C7126" s="1" t="s">
        <v>3326</v>
      </c>
      <c r="D7126" s="1" t="s">
        <v>3831</v>
      </c>
      <c r="E7126" s="1" t="s">
        <v>6350</v>
      </c>
      <c r="F7126" s="45" t="s">
        <v>3341</v>
      </c>
      <c r="G7126" s="1">
        <v>3</v>
      </c>
      <c r="H7126" s="1" t="s">
        <v>3355</v>
      </c>
      <c r="I7126" s="1" t="s">
        <v>3550</v>
      </c>
      <c r="K7126" s="1" t="str">
        <f>VLOOKUP(L7126,CW!C:D,2,FALSE)</f>
        <v>Jun'16</v>
      </c>
      <c r="L7126" s="1" t="str">
        <f t="shared" ref="L7126:L7189" si="114">CONCATENATE(WEEKNUM(A7126,21),"'",TEXT(A7126,"yy"))</f>
        <v>26'16</v>
      </c>
      <c r="M7126" s="1" t="str">
        <f>VLOOKUP(K7126,CW!D:E,2,FALSE)</f>
        <v>Q1'16</v>
      </c>
    </row>
    <row r="7127" spans="1:13" ht="15" customHeight="1">
      <c r="A7127" s="2">
        <v>42552</v>
      </c>
      <c r="B7127" s="1" t="s">
        <v>4604</v>
      </c>
      <c r="C7127" s="1" t="s">
        <v>3326</v>
      </c>
      <c r="D7127" s="1" t="s">
        <v>3831</v>
      </c>
      <c r="E7127" s="1" t="s">
        <v>6350</v>
      </c>
      <c r="F7127" s="45" t="s">
        <v>3341</v>
      </c>
      <c r="G7127" s="1">
        <v>10</v>
      </c>
      <c r="H7127" s="1" t="s">
        <v>3355</v>
      </c>
      <c r="I7127" s="1" t="s">
        <v>3550</v>
      </c>
      <c r="K7127" s="1" t="str">
        <f>VLOOKUP(L7127,CW!C:D,2,FALSE)</f>
        <v>Jun'16</v>
      </c>
      <c r="L7127" s="1" t="str">
        <f t="shared" si="114"/>
        <v>26'16</v>
      </c>
      <c r="M7127" s="1" t="str">
        <f>VLOOKUP(K7127,CW!D:E,2,FALSE)</f>
        <v>Q1'16</v>
      </c>
    </row>
    <row r="7128" spans="1:13" ht="15" customHeight="1">
      <c r="A7128" s="2">
        <v>42552</v>
      </c>
      <c r="B7128" s="1" t="s">
        <v>4605</v>
      </c>
      <c r="C7128" s="1" t="s">
        <v>3326</v>
      </c>
      <c r="D7128" s="1" t="s">
        <v>3831</v>
      </c>
      <c r="E7128" s="1" t="s">
        <v>6350</v>
      </c>
      <c r="F7128" s="45" t="s">
        <v>3341</v>
      </c>
      <c r="G7128" s="1">
        <v>12</v>
      </c>
      <c r="H7128" s="1" t="s">
        <v>3355</v>
      </c>
      <c r="I7128" s="1" t="s">
        <v>3550</v>
      </c>
      <c r="K7128" s="1" t="str">
        <f>VLOOKUP(L7128,CW!C:D,2,FALSE)</f>
        <v>Jun'16</v>
      </c>
      <c r="L7128" s="1" t="str">
        <f t="shared" si="114"/>
        <v>26'16</v>
      </c>
      <c r="M7128" s="1" t="str">
        <f>VLOOKUP(K7128,CW!D:E,2,FALSE)</f>
        <v>Q1'16</v>
      </c>
    </row>
    <row r="7129" spans="1:13" ht="15" customHeight="1">
      <c r="A7129" s="2">
        <v>42552</v>
      </c>
      <c r="B7129" s="1" t="s">
        <v>4606</v>
      </c>
      <c r="C7129" s="1" t="s">
        <v>3326</v>
      </c>
      <c r="D7129" s="1" t="s">
        <v>3831</v>
      </c>
      <c r="E7129" s="1" t="s">
        <v>6350</v>
      </c>
      <c r="F7129" s="45" t="s">
        <v>3341</v>
      </c>
      <c r="G7129" s="1">
        <v>5</v>
      </c>
      <c r="H7129" s="1" t="s">
        <v>3355</v>
      </c>
      <c r="I7129" s="1" t="s">
        <v>3550</v>
      </c>
      <c r="K7129" s="1" t="str">
        <f>VLOOKUP(L7129,CW!C:D,2,FALSE)</f>
        <v>Jun'16</v>
      </c>
      <c r="L7129" s="1" t="str">
        <f t="shared" si="114"/>
        <v>26'16</v>
      </c>
      <c r="M7129" s="1" t="str">
        <f>VLOOKUP(K7129,CW!D:E,2,FALSE)</f>
        <v>Q1'16</v>
      </c>
    </row>
    <row r="7130" spans="1:13" ht="15" customHeight="1">
      <c r="A7130" s="2">
        <v>42552</v>
      </c>
      <c r="B7130" s="1" t="s">
        <v>4607</v>
      </c>
      <c r="C7130" s="1" t="s">
        <v>3335</v>
      </c>
      <c r="D7130" s="1" t="s">
        <v>3831</v>
      </c>
      <c r="E7130" s="1" t="s">
        <v>6350</v>
      </c>
      <c r="F7130" s="45" t="s">
        <v>3341</v>
      </c>
      <c r="G7130" s="1">
        <v>1</v>
      </c>
      <c r="H7130" s="1" t="s">
        <v>3355</v>
      </c>
      <c r="I7130" s="1" t="s">
        <v>3550</v>
      </c>
      <c r="K7130" s="1" t="str">
        <f>VLOOKUP(L7130,CW!C:D,2,FALSE)</f>
        <v>Jun'16</v>
      </c>
      <c r="L7130" s="1" t="str">
        <f t="shared" si="114"/>
        <v>26'16</v>
      </c>
      <c r="M7130" s="1" t="str">
        <f>VLOOKUP(K7130,CW!D:E,2,FALSE)</f>
        <v>Q1'16</v>
      </c>
    </row>
    <row r="7131" spans="1:13">
      <c r="A7131" s="2">
        <v>42552</v>
      </c>
      <c r="B7131" s="1" t="s">
        <v>4608</v>
      </c>
      <c r="C7131" s="1" t="s">
        <v>3335</v>
      </c>
      <c r="D7131" s="1" t="s">
        <v>3671</v>
      </c>
      <c r="E7131" s="1" t="s">
        <v>3532</v>
      </c>
      <c r="F7131" s="45" t="s">
        <v>4609</v>
      </c>
      <c r="G7131" s="1">
        <v>2</v>
      </c>
      <c r="H7131" s="1" t="s">
        <v>3355</v>
      </c>
      <c r="I7131" s="1" t="s">
        <v>3550</v>
      </c>
      <c r="K7131" s="1" t="str">
        <f>VLOOKUP(L7131,CW!C:D,2,FALSE)</f>
        <v>Jun'16</v>
      </c>
      <c r="L7131" s="1" t="str">
        <f t="shared" si="114"/>
        <v>26'16</v>
      </c>
      <c r="M7131" s="1" t="str">
        <f>VLOOKUP(K7131,CW!D:E,2,FALSE)</f>
        <v>Q1'16</v>
      </c>
    </row>
    <row r="7132" spans="1:13" ht="15" customHeight="1">
      <c r="A7132" s="2">
        <v>42552</v>
      </c>
      <c r="B7132" s="1" t="s">
        <v>4610</v>
      </c>
      <c r="C7132" s="1" t="s">
        <v>3326</v>
      </c>
      <c r="D7132" s="1" t="s">
        <v>3831</v>
      </c>
      <c r="E7132" s="1" t="s">
        <v>6350</v>
      </c>
      <c r="F7132" s="45" t="s">
        <v>3341</v>
      </c>
      <c r="G7132" s="1">
        <v>11</v>
      </c>
      <c r="H7132" s="1" t="s">
        <v>3355</v>
      </c>
      <c r="I7132" s="1" t="s">
        <v>3550</v>
      </c>
      <c r="K7132" s="1" t="str">
        <f>VLOOKUP(L7132,CW!C:D,2,FALSE)</f>
        <v>Jun'16</v>
      </c>
      <c r="L7132" s="1" t="str">
        <f t="shared" si="114"/>
        <v>26'16</v>
      </c>
      <c r="M7132" s="1" t="str">
        <f>VLOOKUP(K7132,CW!D:E,2,FALSE)</f>
        <v>Q1'16</v>
      </c>
    </row>
    <row r="7133" spans="1:13" ht="15" customHeight="1">
      <c r="A7133" s="2">
        <v>42552</v>
      </c>
      <c r="B7133" s="1" t="s">
        <v>4611</v>
      </c>
      <c r="C7133" s="1" t="s">
        <v>3324</v>
      </c>
      <c r="D7133" s="1" t="s">
        <v>3831</v>
      </c>
      <c r="E7133" s="1" t="s">
        <v>6350</v>
      </c>
      <c r="F7133" s="45" t="s">
        <v>3341</v>
      </c>
      <c r="G7133" s="1">
        <v>2</v>
      </c>
      <c r="H7133" s="1" t="s">
        <v>3355</v>
      </c>
      <c r="I7133" s="1" t="s">
        <v>3550</v>
      </c>
      <c r="K7133" s="1" t="str">
        <f>VLOOKUP(L7133,CW!C:D,2,FALSE)</f>
        <v>Jun'16</v>
      </c>
      <c r="L7133" s="1" t="str">
        <f t="shared" si="114"/>
        <v>26'16</v>
      </c>
      <c r="M7133" s="1" t="str">
        <f>VLOOKUP(K7133,CW!D:E,2,FALSE)</f>
        <v>Q1'16</v>
      </c>
    </row>
    <row r="7134" spans="1:13">
      <c r="A7134" s="2">
        <v>42552</v>
      </c>
      <c r="B7134" s="1" t="s">
        <v>4611</v>
      </c>
      <c r="C7134" s="1" t="s">
        <v>3324</v>
      </c>
      <c r="D7134" s="1" t="s">
        <v>3831</v>
      </c>
      <c r="E7134" s="1" t="s">
        <v>3532</v>
      </c>
      <c r="F7134" s="45" t="s">
        <v>4609</v>
      </c>
      <c r="G7134" s="1">
        <v>1</v>
      </c>
      <c r="H7134" s="1" t="s">
        <v>3355</v>
      </c>
      <c r="I7134" s="1" t="s">
        <v>3550</v>
      </c>
      <c r="K7134" s="1" t="str">
        <f>VLOOKUP(L7134,CW!C:D,2,FALSE)</f>
        <v>Jun'16</v>
      </c>
      <c r="L7134" s="1" t="str">
        <f t="shared" si="114"/>
        <v>26'16</v>
      </c>
      <c r="M7134" s="1" t="str">
        <f>VLOOKUP(K7134,CW!D:E,2,FALSE)</f>
        <v>Q1'16</v>
      </c>
    </row>
    <row r="7135" spans="1:13">
      <c r="A7135" s="2">
        <v>42552</v>
      </c>
      <c r="B7135" s="1" t="s">
        <v>4612</v>
      </c>
      <c r="C7135" s="1" t="s">
        <v>3580</v>
      </c>
      <c r="D7135" s="1" t="s">
        <v>3831</v>
      </c>
      <c r="E7135" s="1" t="s">
        <v>3532</v>
      </c>
      <c r="F7135" s="45" t="s">
        <v>4609</v>
      </c>
      <c r="G7135" s="1">
        <v>1</v>
      </c>
      <c r="H7135" s="1" t="s">
        <v>3355</v>
      </c>
      <c r="I7135" s="1" t="s">
        <v>3550</v>
      </c>
      <c r="K7135" s="1" t="str">
        <f>VLOOKUP(L7135,CW!C:D,2,FALSE)</f>
        <v>Jun'16</v>
      </c>
      <c r="L7135" s="1" t="str">
        <f t="shared" si="114"/>
        <v>26'16</v>
      </c>
      <c r="M7135" s="1" t="str">
        <f>VLOOKUP(K7135,CW!D:E,2,FALSE)</f>
        <v>Q1'16</v>
      </c>
    </row>
    <row r="7136" spans="1:13">
      <c r="A7136" s="2">
        <v>42552</v>
      </c>
      <c r="B7136" s="1" t="s">
        <v>4612</v>
      </c>
      <c r="C7136" s="1" t="s">
        <v>3580</v>
      </c>
      <c r="D7136" s="1" t="s">
        <v>3831</v>
      </c>
      <c r="E7136" s="1" t="s">
        <v>3532</v>
      </c>
      <c r="F7136" s="45" t="s">
        <v>4613</v>
      </c>
      <c r="G7136" s="1">
        <v>1</v>
      </c>
      <c r="H7136" s="1" t="s">
        <v>3355</v>
      </c>
      <c r="I7136" s="1" t="s">
        <v>3550</v>
      </c>
      <c r="K7136" s="1" t="str">
        <f>VLOOKUP(L7136,CW!C:D,2,FALSE)</f>
        <v>Jun'16</v>
      </c>
      <c r="L7136" s="1" t="str">
        <f t="shared" si="114"/>
        <v>26'16</v>
      </c>
      <c r="M7136" s="1" t="str">
        <f>VLOOKUP(K7136,CW!D:E,2,FALSE)</f>
        <v>Q1'16</v>
      </c>
    </row>
    <row r="7137" spans="1:13">
      <c r="A7137" s="2">
        <v>42552</v>
      </c>
      <c r="B7137" s="1" t="s">
        <v>4614</v>
      </c>
      <c r="C7137" s="1" t="s">
        <v>3580</v>
      </c>
      <c r="D7137" s="1" t="s">
        <v>3831</v>
      </c>
      <c r="E7137" s="1" t="s">
        <v>3532</v>
      </c>
      <c r="F7137" s="45" t="s">
        <v>4613</v>
      </c>
      <c r="G7137" s="1">
        <v>1</v>
      </c>
      <c r="H7137" s="1" t="s">
        <v>3355</v>
      </c>
      <c r="I7137" s="1" t="s">
        <v>3550</v>
      </c>
      <c r="K7137" s="1" t="str">
        <f>VLOOKUP(L7137,CW!C:D,2,FALSE)</f>
        <v>Jun'16</v>
      </c>
      <c r="L7137" s="1" t="str">
        <f t="shared" si="114"/>
        <v>26'16</v>
      </c>
      <c r="M7137" s="1" t="str">
        <f>VLOOKUP(K7137,CW!D:E,2,FALSE)</f>
        <v>Q1'16</v>
      </c>
    </row>
    <row r="7138" spans="1:13" ht="15" customHeight="1">
      <c r="A7138" s="2">
        <v>42552</v>
      </c>
      <c r="B7138" s="1" t="s">
        <v>4615</v>
      </c>
      <c r="C7138" s="1" t="s">
        <v>3326</v>
      </c>
      <c r="D7138" s="1" t="s">
        <v>3831</v>
      </c>
      <c r="E7138" s="1" t="s">
        <v>6350</v>
      </c>
      <c r="F7138" s="45" t="s">
        <v>3341</v>
      </c>
      <c r="G7138" s="1">
        <v>1</v>
      </c>
      <c r="H7138" s="1" t="s">
        <v>3355</v>
      </c>
      <c r="I7138" s="1" t="s">
        <v>3550</v>
      </c>
      <c r="K7138" s="1" t="str">
        <f>VLOOKUP(L7138,CW!C:D,2,FALSE)</f>
        <v>Jun'16</v>
      </c>
      <c r="L7138" s="1" t="str">
        <f t="shared" si="114"/>
        <v>26'16</v>
      </c>
      <c r="M7138" s="1" t="str">
        <f>VLOOKUP(K7138,CW!D:E,2,FALSE)</f>
        <v>Q1'16</v>
      </c>
    </row>
    <row r="7139" spans="1:13">
      <c r="A7139" s="2">
        <v>42552</v>
      </c>
      <c r="B7139" s="1" t="s">
        <v>4615</v>
      </c>
      <c r="C7139" s="1" t="s">
        <v>3326</v>
      </c>
      <c r="D7139" s="1" t="s">
        <v>3831</v>
      </c>
      <c r="E7139" s="1" t="s">
        <v>3532</v>
      </c>
      <c r="F7139" s="45" t="s">
        <v>4613</v>
      </c>
      <c r="G7139" s="1">
        <v>1</v>
      </c>
      <c r="H7139" s="1" t="s">
        <v>3355</v>
      </c>
      <c r="I7139" s="1" t="s">
        <v>3550</v>
      </c>
      <c r="K7139" s="1" t="str">
        <f>VLOOKUP(L7139,CW!C:D,2,FALSE)</f>
        <v>Jun'16</v>
      </c>
      <c r="L7139" s="1" t="str">
        <f t="shared" si="114"/>
        <v>26'16</v>
      </c>
      <c r="M7139" s="1" t="str">
        <f>VLOOKUP(K7139,CW!D:E,2,FALSE)</f>
        <v>Q1'16</v>
      </c>
    </row>
    <row r="7140" spans="1:13" ht="15" customHeight="1">
      <c r="A7140" s="2">
        <v>42552</v>
      </c>
      <c r="B7140" s="1" t="s">
        <v>4616</v>
      </c>
      <c r="C7140" s="1" t="s">
        <v>3725</v>
      </c>
      <c r="D7140" s="1" t="s">
        <v>3831</v>
      </c>
      <c r="E7140" s="1" t="s">
        <v>6350</v>
      </c>
      <c r="F7140" s="45" t="s">
        <v>3341</v>
      </c>
      <c r="G7140" s="1">
        <v>2</v>
      </c>
      <c r="H7140" s="1" t="s">
        <v>3355</v>
      </c>
      <c r="I7140" s="1" t="s">
        <v>3550</v>
      </c>
      <c r="K7140" s="1" t="str">
        <f>VLOOKUP(L7140,CW!C:D,2,FALSE)</f>
        <v>Jun'16</v>
      </c>
      <c r="L7140" s="1" t="str">
        <f t="shared" si="114"/>
        <v>26'16</v>
      </c>
      <c r="M7140" s="1" t="str">
        <f>VLOOKUP(K7140,CW!D:E,2,FALSE)</f>
        <v>Q1'16</v>
      </c>
    </row>
    <row r="7141" spans="1:13">
      <c r="A7141" s="2">
        <v>42552</v>
      </c>
      <c r="B7141" s="1" t="s">
        <v>4616</v>
      </c>
      <c r="C7141" s="1" t="s">
        <v>3725</v>
      </c>
      <c r="D7141" s="1" t="s">
        <v>3831</v>
      </c>
      <c r="E7141" s="1" t="s">
        <v>3532</v>
      </c>
      <c r="F7141" s="45" t="s">
        <v>4609</v>
      </c>
      <c r="G7141" s="1">
        <v>2</v>
      </c>
      <c r="H7141" s="1" t="s">
        <v>3355</v>
      </c>
      <c r="I7141" s="1" t="s">
        <v>3550</v>
      </c>
      <c r="K7141" s="1" t="str">
        <f>VLOOKUP(L7141,CW!C:D,2,FALSE)</f>
        <v>Jun'16</v>
      </c>
      <c r="L7141" s="1" t="str">
        <f t="shared" si="114"/>
        <v>26'16</v>
      </c>
      <c r="M7141" s="1" t="str">
        <f>VLOOKUP(K7141,CW!D:E,2,FALSE)</f>
        <v>Q1'16</v>
      </c>
    </row>
    <row r="7142" spans="1:13" ht="15" customHeight="1">
      <c r="A7142" s="2">
        <v>42552</v>
      </c>
      <c r="B7142" s="1" t="s">
        <v>4617</v>
      </c>
      <c r="C7142" s="1" t="s">
        <v>3326</v>
      </c>
      <c r="D7142" s="1" t="s">
        <v>3831</v>
      </c>
      <c r="E7142" s="1" t="s">
        <v>6350</v>
      </c>
      <c r="F7142" s="45" t="s">
        <v>3341</v>
      </c>
      <c r="G7142" s="1">
        <v>3</v>
      </c>
      <c r="H7142" s="1" t="s">
        <v>3355</v>
      </c>
      <c r="I7142" s="1" t="s">
        <v>3550</v>
      </c>
      <c r="K7142" s="1" t="str">
        <f>VLOOKUP(L7142,CW!C:D,2,FALSE)</f>
        <v>Jun'16</v>
      </c>
      <c r="L7142" s="1" t="str">
        <f t="shared" si="114"/>
        <v>26'16</v>
      </c>
      <c r="M7142" s="1" t="str">
        <f>VLOOKUP(K7142,CW!D:E,2,FALSE)</f>
        <v>Q1'16</v>
      </c>
    </row>
    <row r="7143" spans="1:13">
      <c r="A7143" s="2">
        <v>42552</v>
      </c>
      <c r="B7143" s="1" t="s">
        <v>4617</v>
      </c>
      <c r="C7143" s="1" t="s">
        <v>3326</v>
      </c>
      <c r="D7143" s="1" t="s">
        <v>3831</v>
      </c>
      <c r="E7143" s="1" t="s">
        <v>3532</v>
      </c>
      <c r="F7143" s="98" t="s">
        <v>4584</v>
      </c>
      <c r="G7143" s="1">
        <v>1</v>
      </c>
      <c r="H7143" s="1" t="s">
        <v>3355</v>
      </c>
      <c r="I7143" s="1" t="s">
        <v>3550</v>
      </c>
      <c r="K7143" s="1" t="str">
        <f>VLOOKUP(L7143,CW!C:D,2,FALSE)</f>
        <v>Jun'16</v>
      </c>
      <c r="L7143" s="1" t="str">
        <f t="shared" si="114"/>
        <v>26'16</v>
      </c>
      <c r="M7143" s="1" t="str">
        <f>VLOOKUP(K7143,CW!D:E,2,FALSE)</f>
        <v>Q1'16</v>
      </c>
    </row>
    <row r="7144" spans="1:13" ht="15" customHeight="1">
      <c r="A7144" s="2">
        <v>42552</v>
      </c>
      <c r="B7144" s="1" t="s">
        <v>4618</v>
      </c>
      <c r="C7144" s="1" t="s">
        <v>3335</v>
      </c>
      <c r="D7144" s="1" t="s">
        <v>3831</v>
      </c>
      <c r="E7144" s="1" t="s">
        <v>6350</v>
      </c>
      <c r="F7144" s="45" t="s">
        <v>3341</v>
      </c>
      <c r="G7144" s="1">
        <v>1</v>
      </c>
      <c r="H7144" s="1" t="s">
        <v>3355</v>
      </c>
      <c r="I7144" s="1" t="s">
        <v>3550</v>
      </c>
      <c r="K7144" s="1" t="str">
        <f>VLOOKUP(L7144,CW!C:D,2,FALSE)</f>
        <v>Jun'16</v>
      </c>
      <c r="L7144" s="1" t="str">
        <f t="shared" si="114"/>
        <v>26'16</v>
      </c>
      <c r="M7144" s="1" t="str">
        <f>VLOOKUP(K7144,CW!D:E,2,FALSE)</f>
        <v>Q1'16</v>
      </c>
    </row>
    <row r="7145" spans="1:13">
      <c r="A7145" s="2">
        <v>42552</v>
      </c>
      <c r="B7145" s="1" t="s">
        <v>4619</v>
      </c>
      <c r="C7145" s="1" t="s">
        <v>3580</v>
      </c>
      <c r="D7145" s="1" t="s">
        <v>3831</v>
      </c>
      <c r="E7145" s="1" t="s">
        <v>3532</v>
      </c>
      <c r="F7145" s="45" t="s">
        <v>4609</v>
      </c>
      <c r="G7145" s="1">
        <v>1</v>
      </c>
      <c r="H7145" s="1" t="s">
        <v>3355</v>
      </c>
      <c r="I7145" s="1" t="s">
        <v>3550</v>
      </c>
      <c r="K7145" s="1" t="str">
        <f>VLOOKUP(L7145,CW!C:D,2,FALSE)</f>
        <v>Jun'16</v>
      </c>
      <c r="L7145" s="1" t="str">
        <f t="shared" si="114"/>
        <v>26'16</v>
      </c>
      <c r="M7145" s="1" t="str">
        <f>VLOOKUP(K7145,CW!D:E,2,FALSE)</f>
        <v>Q1'16</v>
      </c>
    </row>
    <row r="7146" spans="1:13">
      <c r="A7146" s="2">
        <v>42552</v>
      </c>
      <c r="B7146" s="1" t="s">
        <v>4620</v>
      </c>
      <c r="C7146" s="1" t="s">
        <v>3326</v>
      </c>
      <c r="D7146" s="1" t="s">
        <v>3831</v>
      </c>
      <c r="E7146" s="1" t="s">
        <v>3532</v>
      </c>
      <c r="F7146" s="45" t="s">
        <v>4609</v>
      </c>
      <c r="G7146" s="1">
        <v>2</v>
      </c>
      <c r="H7146" s="1" t="s">
        <v>3355</v>
      </c>
      <c r="I7146" s="1" t="s">
        <v>3550</v>
      </c>
      <c r="K7146" s="1" t="str">
        <f>VLOOKUP(L7146,CW!C:D,2,FALSE)</f>
        <v>Jun'16</v>
      </c>
      <c r="L7146" s="1" t="str">
        <f t="shared" si="114"/>
        <v>26'16</v>
      </c>
      <c r="M7146" s="1" t="str">
        <f>VLOOKUP(K7146,CW!D:E,2,FALSE)</f>
        <v>Q1'16</v>
      </c>
    </row>
    <row r="7147" spans="1:13">
      <c r="A7147" s="2">
        <v>42552</v>
      </c>
      <c r="B7147" s="1" t="s">
        <v>4620</v>
      </c>
      <c r="C7147" s="1" t="s">
        <v>3326</v>
      </c>
      <c r="D7147" s="1" t="s">
        <v>3831</v>
      </c>
      <c r="E7147" s="1" t="s">
        <v>3532</v>
      </c>
      <c r="F7147" s="98" t="s">
        <v>4584</v>
      </c>
      <c r="G7147" s="1">
        <v>1</v>
      </c>
      <c r="H7147" s="1" t="s">
        <v>3355</v>
      </c>
      <c r="I7147" s="1" t="s">
        <v>3550</v>
      </c>
      <c r="K7147" s="1" t="str">
        <f>VLOOKUP(L7147,CW!C:D,2,FALSE)</f>
        <v>Jun'16</v>
      </c>
      <c r="L7147" s="1" t="str">
        <f t="shared" si="114"/>
        <v>26'16</v>
      </c>
      <c r="M7147" s="1" t="str">
        <f>VLOOKUP(K7147,CW!D:E,2,FALSE)</f>
        <v>Q1'16</v>
      </c>
    </row>
    <row r="7148" spans="1:13">
      <c r="A7148" s="2">
        <v>42552</v>
      </c>
      <c r="B7148" s="1" t="s">
        <v>4620</v>
      </c>
      <c r="C7148" s="1" t="s">
        <v>3326</v>
      </c>
      <c r="D7148" s="1" t="s">
        <v>3831</v>
      </c>
      <c r="E7148" s="1" t="s">
        <v>3532</v>
      </c>
      <c r="F7148" s="45" t="s">
        <v>4613</v>
      </c>
      <c r="G7148" s="1">
        <v>2</v>
      </c>
      <c r="H7148" s="1" t="s">
        <v>3355</v>
      </c>
      <c r="I7148" s="1" t="s">
        <v>3550</v>
      </c>
      <c r="K7148" s="1" t="str">
        <f>VLOOKUP(L7148,CW!C:D,2,FALSE)</f>
        <v>Jun'16</v>
      </c>
      <c r="L7148" s="1" t="str">
        <f t="shared" si="114"/>
        <v>26'16</v>
      </c>
      <c r="M7148" s="1" t="str">
        <f>VLOOKUP(K7148,CW!D:E,2,FALSE)</f>
        <v>Q1'16</v>
      </c>
    </row>
    <row r="7149" spans="1:13" ht="15" customHeight="1">
      <c r="A7149" s="2">
        <v>42552</v>
      </c>
      <c r="B7149" s="1" t="s">
        <v>4621</v>
      </c>
      <c r="C7149" s="1" t="s">
        <v>3326</v>
      </c>
      <c r="D7149" s="1" t="s">
        <v>3831</v>
      </c>
      <c r="E7149" s="1" t="s">
        <v>6350</v>
      </c>
      <c r="F7149" s="45" t="s">
        <v>3341</v>
      </c>
      <c r="G7149" s="1">
        <v>10</v>
      </c>
      <c r="H7149" s="1" t="s">
        <v>3355</v>
      </c>
      <c r="I7149" s="1" t="s">
        <v>3550</v>
      </c>
      <c r="K7149" s="1" t="str">
        <f>VLOOKUP(L7149,CW!C:D,2,FALSE)</f>
        <v>Jun'16</v>
      </c>
      <c r="L7149" s="1" t="str">
        <f t="shared" si="114"/>
        <v>26'16</v>
      </c>
      <c r="M7149" s="1" t="str">
        <f>VLOOKUP(K7149,CW!D:E,2,FALSE)</f>
        <v>Q1'16</v>
      </c>
    </row>
    <row r="7150" spans="1:13" ht="15" customHeight="1">
      <c r="A7150" s="2">
        <v>42552</v>
      </c>
      <c r="B7150" s="1" t="s">
        <v>4622</v>
      </c>
      <c r="C7150" s="1" t="s">
        <v>3326</v>
      </c>
      <c r="D7150" s="1" t="s">
        <v>3831</v>
      </c>
      <c r="E7150" s="1" t="s">
        <v>6350</v>
      </c>
      <c r="F7150" s="45" t="s">
        <v>3341</v>
      </c>
      <c r="G7150" s="1">
        <v>1</v>
      </c>
      <c r="H7150" s="1" t="s">
        <v>3355</v>
      </c>
      <c r="I7150" s="1" t="s">
        <v>3550</v>
      </c>
      <c r="K7150" s="1" t="str">
        <f>VLOOKUP(L7150,CW!C:D,2,FALSE)</f>
        <v>Jun'16</v>
      </c>
      <c r="L7150" s="1" t="str">
        <f t="shared" si="114"/>
        <v>26'16</v>
      </c>
      <c r="M7150" s="1" t="str">
        <f>VLOOKUP(K7150,CW!D:E,2,FALSE)</f>
        <v>Q1'16</v>
      </c>
    </row>
    <row r="7151" spans="1:13">
      <c r="A7151" s="2">
        <v>42552</v>
      </c>
      <c r="B7151" s="1" t="s">
        <v>4622</v>
      </c>
      <c r="C7151" s="1" t="s">
        <v>3326</v>
      </c>
      <c r="D7151" s="1" t="s">
        <v>3831</v>
      </c>
      <c r="E7151" s="1" t="s">
        <v>3532</v>
      </c>
      <c r="F7151" s="45" t="s">
        <v>4609</v>
      </c>
      <c r="G7151" s="1">
        <v>1</v>
      </c>
      <c r="H7151" s="1" t="s">
        <v>3355</v>
      </c>
      <c r="I7151" s="1" t="s">
        <v>3550</v>
      </c>
      <c r="K7151" s="1" t="str">
        <f>VLOOKUP(L7151,CW!C:D,2,FALSE)</f>
        <v>Jun'16</v>
      </c>
      <c r="L7151" s="1" t="str">
        <f t="shared" si="114"/>
        <v>26'16</v>
      </c>
      <c r="M7151" s="1" t="str">
        <f>VLOOKUP(K7151,CW!D:E,2,FALSE)</f>
        <v>Q1'16</v>
      </c>
    </row>
    <row r="7152" spans="1:13" ht="15" customHeight="1">
      <c r="A7152" s="2">
        <v>42552</v>
      </c>
      <c r="B7152" s="1" t="s">
        <v>4623</v>
      </c>
      <c r="C7152" s="1" t="s">
        <v>3335</v>
      </c>
      <c r="D7152" s="1" t="s">
        <v>3831</v>
      </c>
      <c r="E7152" s="1" t="s">
        <v>6350</v>
      </c>
      <c r="F7152" s="45" t="s">
        <v>4592</v>
      </c>
      <c r="G7152" s="1">
        <v>1</v>
      </c>
      <c r="H7152" s="1" t="s">
        <v>3355</v>
      </c>
      <c r="I7152" s="1" t="s">
        <v>3550</v>
      </c>
      <c r="K7152" s="1" t="str">
        <f>VLOOKUP(L7152,CW!C:D,2,FALSE)</f>
        <v>Jun'16</v>
      </c>
      <c r="L7152" s="1" t="str">
        <f t="shared" si="114"/>
        <v>26'16</v>
      </c>
      <c r="M7152" s="1" t="str">
        <f>VLOOKUP(K7152,CW!D:E,2,FALSE)</f>
        <v>Q1'16</v>
      </c>
    </row>
    <row r="7153" spans="1:13">
      <c r="A7153" s="2">
        <v>42552</v>
      </c>
      <c r="B7153" s="1" t="s">
        <v>4624</v>
      </c>
      <c r="C7153" s="1" t="s">
        <v>3335</v>
      </c>
      <c r="D7153" s="1" t="s">
        <v>3831</v>
      </c>
      <c r="E7153" s="1" t="s">
        <v>3532</v>
      </c>
      <c r="F7153" s="45" t="s">
        <v>4609</v>
      </c>
      <c r="G7153" s="1">
        <v>1</v>
      </c>
      <c r="H7153" s="1" t="s">
        <v>3355</v>
      </c>
      <c r="I7153" s="1" t="s">
        <v>3550</v>
      </c>
      <c r="K7153" s="1" t="str">
        <f>VLOOKUP(L7153,CW!C:D,2,FALSE)</f>
        <v>Jun'16</v>
      </c>
      <c r="L7153" s="1" t="str">
        <f t="shared" si="114"/>
        <v>26'16</v>
      </c>
      <c r="M7153" s="1" t="str">
        <f>VLOOKUP(K7153,CW!D:E,2,FALSE)</f>
        <v>Q1'16</v>
      </c>
    </row>
    <row r="7154" spans="1:13">
      <c r="A7154" s="2">
        <v>42552</v>
      </c>
      <c r="B7154" s="1" t="s">
        <v>4624</v>
      </c>
      <c r="C7154" s="1" t="s">
        <v>3335</v>
      </c>
      <c r="D7154" s="1" t="s">
        <v>3831</v>
      </c>
      <c r="E7154" s="1" t="s">
        <v>3532</v>
      </c>
      <c r="F7154" s="98" t="s">
        <v>4584</v>
      </c>
      <c r="G7154" s="1">
        <v>1</v>
      </c>
      <c r="H7154" s="1" t="s">
        <v>3355</v>
      </c>
      <c r="I7154" s="1" t="s">
        <v>3550</v>
      </c>
      <c r="K7154" s="1" t="str">
        <f>VLOOKUP(L7154,CW!C:D,2,FALSE)</f>
        <v>Jun'16</v>
      </c>
      <c r="L7154" s="1" t="str">
        <f t="shared" si="114"/>
        <v>26'16</v>
      </c>
      <c r="M7154" s="1" t="str">
        <f>VLOOKUP(K7154,CW!D:E,2,FALSE)</f>
        <v>Q1'16</v>
      </c>
    </row>
    <row r="7155" spans="1:13">
      <c r="A7155" s="2">
        <v>42552</v>
      </c>
      <c r="B7155" s="1" t="s">
        <v>4625</v>
      </c>
      <c r="C7155" s="1" t="s">
        <v>3335</v>
      </c>
      <c r="D7155" s="1" t="s">
        <v>3831</v>
      </c>
      <c r="E7155" s="1" t="s">
        <v>3532</v>
      </c>
      <c r="F7155" s="45" t="s">
        <v>4609</v>
      </c>
      <c r="G7155" s="1">
        <v>1</v>
      </c>
      <c r="H7155" s="1" t="s">
        <v>3355</v>
      </c>
      <c r="I7155" s="1" t="s">
        <v>3550</v>
      </c>
      <c r="K7155" s="1" t="str">
        <f>VLOOKUP(L7155,CW!C:D,2,FALSE)</f>
        <v>Jun'16</v>
      </c>
      <c r="L7155" s="1" t="str">
        <f t="shared" si="114"/>
        <v>26'16</v>
      </c>
      <c r="M7155" s="1" t="str">
        <f>VLOOKUP(K7155,CW!D:E,2,FALSE)</f>
        <v>Q1'16</v>
      </c>
    </row>
    <row r="7156" spans="1:13" ht="15" customHeight="1">
      <c r="A7156" s="2">
        <v>42552</v>
      </c>
      <c r="B7156" s="1" t="s">
        <v>4626</v>
      </c>
      <c r="C7156" s="1" t="s">
        <v>3335</v>
      </c>
      <c r="D7156" s="1" t="s">
        <v>3831</v>
      </c>
      <c r="E7156" s="1" t="s">
        <v>6350</v>
      </c>
      <c r="F7156" s="45" t="s">
        <v>3341</v>
      </c>
      <c r="G7156" s="1">
        <v>1</v>
      </c>
      <c r="H7156" s="1" t="s">
        <v>3355</v>
      </c>
      <c r="I7156" s="1" t="s">
        <v>3550</v>
      </c>
      <c r="K7156" s="1" t="str">
        <f>VLOOKUP(L7156,CW!C:D,2,FALSE)</f>
        <v>Jun'16</v>
      </c>
      <c r="L7156" s="1" t="str">
        <f t="shared" si="114"/>
        <v>26'16</v>
      </c>
      <c r="M7156" s="1" t="str">
        <f>VLOOKUP(K7156,CW!D:E,2,FALSE)</f>
        <v>Q1'16</v>
      </c>
    </row>
    <row r="7157" spans="1:13">
      <c r="A7157" s="2">
        <v>42552</v>
      </c>
      <c r="B7157" s="1" t="s">
        <v>4627</v>
      </c>
      <c r="C7157" s="1" t="s">
        <v>3340</v>
      </c>
      <c r="D7157" s="1" t="s">
        <v>3671</v>
      </c>
      <c r="E7157" s="1" t="s">
        <v>3532</v>
      </c>
      <c r="F7157" s="45" t="s">
        <v>4609</v>
      </c>
      <c r="G7157" s="1">
        <v>1</v>
      </c>
      <c r="H7157" s="1" t="s">
        <v>3355</v>
      </c>
      <c r="I7157" s="1" t="s">
        <v>3550</v>
      </c>
      <c r="K7157" s="1" t="str">
        <f>VLOOKUP(L7157,CW!C:D,2,FALSE)</f>
        <v>Jun'16</v>
      </c>
      <c r="L7157" s="1" t="str">
        <f t="shared" si="114"/>
        <v>26'16</v>
      </c>
      <c r="M7157" s="1" t="str">
        <f>VLOOKUP(K7157,CW!D:E,2,FALSE)</f>
        <v>Q1'16</v>
      </c>
    </row>
    <row r="7158" spans="1:13" ht="15" customHeight="1">
      <c r="A7158" s="2">
        <v>42552</v>
      </c>
      <c r="B7158" s="1" t="s">
        <v>4628</v>
      </c>
      <c r="C7158" s="1" t="s">
        <v>3340</v>
      </c>
      <c r="D7158" s="1" t="s">
        <v>3566</v>
      </c>
      <c r="E7158" s="1" t="s">
        <v>6350</v>
      </c>
      <c r="F7158" s="45" t="s">
        <v>4592</v>
      </c>
      <c r="G7158" s="1">
        <v>1</v>
      </c>
      <c r="H7158" s="1" t="s">
        <v>3355</v>
      </c>
      <c r="I7158" s="1" t="s">
        <v>3550</v>
      </c>
      <c r="K7158" s="1" t="str">
        <f>VLOOKUP(L7158,CW!C:D,2,FALSE)</f>
        <v>Jun'16</v>
      </c>
      <c r="L7158" s="1" t="str">
        <f t="shared" si="114"/>
        <v>26'16</v>
      </c>
      <c r="M7158" s="1" t="str">
        <f>VLOOKUP(K7158,CW!D:E,2,FALSE)</f>
        <v>Q1'16</v>
      </c>
    </row>
    <row r="7159" spans="1:13">
      <c r="A7159" s="2">
        <v>42552</v>
      </c>
      <c r="B7159" s="1" t="s">
        <v>4628</v>
      </c>
      <c r="C7159" s="1" t="s">
        <v>3340</v>
      </c>
      <c r="D7159" s="1" t="s">
        <v>3566</v>
      </c>
      <c r="E7159" s="1" t="s">
        <v>3532</v>
      </c>
      <c r="F7159" s="45" t="s">
        <v>4609</v>
      </c>
      <c r="G7159" s="1">
        <v>3</v>
      </c>
      <c r="H7159" s="1" t="s">
        <v>3355</v>
      </c>
      <c r="I7159" s="1" t="s">
        <v>3550</v>
      </c>
      <c r="K7159" s="1" t="str">
        <f>VLOOKUP(L7159,CW!C:D,2,FALSE)</f>
        <v>Jun'16</v>
      </c>
      <c r="L7159" s="1" t="str">
        <f t="shared" si="114"/>
        <v>26'16</v>
      </c>
      <c r="M7159" s="1" t="str">
        <f>VLOOKUP(K7159,CW!D:E,2,FALSE)</f>
        <v>Q1'16</v>
      </c>
    </row>
    <row r="7160" spans="1:13" ht="15" customHeight="1">
      <c r="A7160" s="2">
        <v>42552</v>
      </c>
      <c r="B7160" s="1" t="s">
        <v>4629</v>
      </c>
      <c r="C7160" s="1" t="s">
        <v>3335</v>
      </c>
      <c r="D7160" s="1" t="s">
        <v>3671</v>
      </c>
      <c r="E7160" s="1" t="s">
        <v>6350</v>
      </c>
      <c r="F7160" s="45" t="s">
        <v>4592</v>
      </c>
      <c r="G7160" s="1">
        <v>1</v>
      </c>
      <c r="H7160" s="1" t="s">
        <v>3355</v>
      </c>
      <c r="I7160" s="1" t="s">
        <v>3550</v>
      </c>
      <c r="K7160" s="1" t="str">
        <f>VLOOKUP(L7160,CW!C:D,2,FALSE)</f>
        <v>Jun'16</v>
      </c>
      <c r="L7160" s="1" t="str">
        <f t="shared" si="114"/>
        <v>26'16</v>
      </c>
      <c r="M7160" s="1" t="str">
        <f>VLOOKUP(K7160,CW!D:E,2,FALSE)</f>
        <v>Q1'16</v>
      </c>
    </row>
    <row r="7161" spans="1:13">
      <c r="A7161" s="2">
        <v>42552</v>
      </c>
      <c r="B7161" s="1" t="s">
        <v>4630</v>
      </c>
      <c r="C7161" s="1" t="s">
        <v>3335</v>
      </c>
      <c r="D7161" s="1" t="s">
        <v>3671</v>
      </c>
      <c r="E7161" s="1" t="s">
        <v>3532</v>
      </c>
      <c r="F7161" s="45" t="s">
        <v>4609</v>
      </c>
      <c r="G7161" s="1">
        <v>1</v>
      </c>
      <c r="H7161" s="1" t="s">
        <v>3355</v>
      </c>
      <c r="I7161" s="1" t="s">
        <v>3550</v>
      </c>
      <c r="K7161" s="1" t="str">
        <f>VLOOKUP(L7161,CW!C:D,2,FALSE)</f>
        <v>Jun'16</v>
      </c>
      <c r="L7161" s="1" t="str">
        <f t="shared" si="114"/>
        <v>26'16</v>
      </c>
      <c r="M7161" s="1" t="str">
        <f>VLOOKUP(K7161,CW!D:E,2,FALSE)</f>
        <v>Q1'16</v>
      </c>
    </row>
    <row r="7162" spans="1:13">
      <c r="A7162" s="2">
        <v>42552</v>
      </c>
      <c r="B7162" s="1" t="s">
        <v>4630</v>
      </c>
      <c r="C7162" s="1" t="s">
        <v>3335</v>
      </c>
      <c r="D7162" s="1" t="s">
        <v>3671</v>
      </c>
      <c r="E7162" s="1" t="s">
        <v>3532</v>
      </c>
      <c r="F7162" s="45" t="s">
        <v>4613</v>
      </c>
      <c r="G7162" s="1">
        <v>1</v>
      </c>
      <c r="H7162" s="1" t="s">
        <v>3355</v>
      </c>
      <c r="I7162" s="1" t="s">
        <v>3550</v>
      </c>
      <c r="K7162" s="1" t="str">
        <f>VLOOKUP(L7162,CW!C:D,2,FALSE)</f>
        <v>Jun'16</v>
      </c>
      <c r="L7162" s="1" t="str">
        <f t="shared" si="114"/>
        <v>26'16</v>
      </c>
      <c r="M7162" s="1" t="str">
        <f>VLOOKUP(K7162,CW!D:E,2,FALSE)</f>
        <v>Q1'16</v>
      </c>
    </row>
    <row r="7163" spans="1:13" ht="15" customHeight="1">
      <c r="A7163" s="2">
        <v>42552</v>
      </c>
      <c r="B7163" s="1" t="s">
        <v>4631</v>
      </c>
      <c r="C7163" s="1" t="s">
        <v>3326</v>
      </c>
      <c r="D7163" s="1" t="s">
        <v>3671</v>
      </c>
      <c r="E7163" s="1" t="s">
        <v>6350</v>
      </c>
      <c r="F7163" s="45" t="s">
        <v>3341</v>
      </c>
      <c r="G7163" s="1">
        <v>5</v>
      </c>
      <c r="H7163" s="1" t="s">
        <v>3355</v>
      </c>
      <c r="I7163" s="1" t="s">
        <v>3550</v>
      </c>
      <c r="K7163" s="1" t="str">
        <f>VLOOKUP(L7163,CW!C:D,2,FALSE)</f>
        <v>Jun'16</v>
      </c>
      <c r="L7163" s="1" t="str">
        <f t="shared" si="114"/>
        <v>26'16</v>
      </c>
      <c r="M7163" s="1" t="str">
        <f>VLOOKUP(K7163,CW!D:E,2,FALSE)</f>
        <v>Q1'16</v>
      </c>
    </row>
    <row r="7164" spans="1:13">
      <c r="A7164" s="2">
        <v>42552</v>
      </c>
      <c r="B7164" s="1" t="s">
        <v>4631</v>
      </c>
      <c r="C7164" s="1" t="s">
        <v>3326</v>
      </c>
      <c r="D7164" s="1" t="s">
        <v>3671</v>
      </c>
      <c r="E7164" s="1" t="s">
        <v>3532</v>
      </c>
      <c r="F7164" s="45" t="s">
        <v>4609</v>
      </c>
      <c r="G7164" s="1">
        <v>3</v>
      </c>
      <c r="H7164" s="1" t="s">
        <v>3355</v>
      </c>
      <c r="I7164" s="1" t="s">
        <v>3550</v>
      </c>
      <c r="K7164" s="1" t="str">
        <f>VLOOKUP(L7164,CW!C:D,2,FALSE)</f>
        <v>Jun'16</v>
      </c>
      <c r="L7164" s="1" t="str">
        <f t="shared" si="114"/>
        <v>26'16</v>
      </c>
      <c r="M7164" s="1" t="str">
        <f>VLOOKUP(K7164,CW!D:E,2,FALSE)</f>
        <v>Q1'16</v>
      </c>
    </row>
    <row r="7165" spans="1:13">
      <c r="A7165" s="2">
        <v>42552</v>
      </c>
      <c r="B7165" s="1" t="s">
        <v>4631</v>
      </c>
      <c r="C7165" s="1" t="s">
        <v>3326</v>
      </c>
      <c r="D7165" s="1" t="s">
        <v>3671</v>
      </c>
      <c r="E7165" s="1" t="s">
        <v>3532</v>
      </c>
      <c r="F7165" s="45" t="s">
        <v>4613</v>
      </c>
      <c r="G7165" s="1">
        <v>3</v>
      </c>
      <c r="H7165" s="1" t="s">
        <v>3355</v>
      </c>
      <c r="I7165" s="1" t="s">
        <v>3550</v>
      </c>
      <c r="K7165" s="1" t="str">
        <f>VLOOKUP(L7165,CW!C:D,2,FALSE)</f>
        <v>Jun'16</v>
      </c>
      <c r="L7165" s="1" t="str">
        <f t="shared" si="114"/>
        <v>26'16</v>
      </c>
      <c r="M7165" s="1" t="str">
        <f>VLOOKUP(K7165,CW!D:E,2,FALSE)</f>
        <v>Q1'16</v>
      </c>
    </row>
    <row r="7166" spans="1:13" ht="15" customHeight="1">
      <c r="A7166" s="2">
        <v>42552</v>
      </c>
      <c r="B7166" s="1" t="s">
        <v>4632</v>
      </c>
      <c r="C7166" s="1" t="s">
        <v>3325</v>
      </c>
      <c r="D7166" s="1" t="s">
        <v>3566</v>
      </c>
      <c r="E7166" s="1" t="s">
        <v>6350</v>
      </c>
      <c r="F7166" s="45" t="s">
        <v>4592</v>
      </c>
      <c r="G7166" s="1">
        <v>1</v>
      </c>
      <c r="H7166" s="1" t="s">
        <v>3355</v>
      </c>
      <c r="I7166" s="1" t="s">
        <v>3550</v>
      </c>
      <c r="K7166" s="1" t="str">
        <f>VLOOKUP(L7166,CW!C:D,2,FALSE)</f>
        <v>Jun'16</v>
      </c>
      <c r="L7166" s="1" t="str">
        <f t="shared" si="114"/>
        <v>26'16</v>
      </c>
      <c r="M7166" s="1" t="str">
        <f>VLOOKUP(K7166,CW!D:E,2,FALSE)</f>
        <v>Q1'16</v>
      </c>
    </row>
    <row r="7167" spans="1:13">
      <c r="A7167" s="2">
        <v>42552</v>
      </c>
      <c r="B7167" s="1" t="s">
        <v>4632</v>
      </c>
      <c r="C7167" s="1" t="s">
        <v>3325</v>
      </c>
      <c r="D7167" s="1" t="s">
        <v>3566</v>
      </c>
      <c r="E7167" s="1" t="s">
        <v>3532</v>
      </c>
      <c r="F7167" s="45" t="s">
        <v>4613</v>
      </c>
      <c r="G7167" s="1">
        <v>1</v>
      </c>
      <c r="H7167" s="1" t="s">
        <v>3355</v>
      </c>
      <c r="I7167" s="1" t="s">
        <v>3550</v>
      </c>
      <c r="K7167" s="1" t="str">
        <f>VLOOKUP(L7167,CW!C:D,2,FALSE)</f>
        <v>Jun'16</v>
      </c>
      <c r="L7167" s="1" t="str">
        <f t="shared" si="114"/>
        <v>26'16</v>
      </c>
      <c r="M7167" s="1" t="str">
        <f>VLOOKUP(K7167,CW!D:E,2,FALSE)</f>
        <v>Q1'16</v>
      </c>
    </row>
    <row r="7168" spans="1:13" ht="15" customHeight="1">
      <c r="A7168" s="2">
        <v>42552</v>
      </c>
      <c r="B7168" s="1" t="s">
        <v>4633</v>
      </c>
      <c r="C7168" s="1" t="s">
        <v>3324</v>
      </c>
      <c r="D7168" s="1" t="s">
        <v>3566</v>
      </c>
      <c r="E7168" s="1" t="s">
        <v>6350</v>
      </c>
      <c r="F7168" s="45" t="s">
        <v>3341</v>
      </c>
      <c r="G7168" s="1">
        <v>1</v>
      </c>
      <c r="H7168" s="1" t="s">
        <v>3355</v>
      </c>
      <c r="I7168" s="1" t="s">
        <v>3550</v>
      </c>
      <c r="K7168" s="1" t="str">
        <f>VLOOKUP(L7168,CW!C:D,2,FALSE)</f>
        <v>Jun'16</v>
      </c>
      <c r="L7168" s="1" t="str">
        <f t="shared" si="114"/>
        <v>26'16</v>
      </c>
      <c r="M7168" s="1" t="str">
        <f>VLOOKUP(K7168,CW!D:E,2,FALSE)</f>
        <v>Q1'16</v>
      </c>
    </row>
    <row r="7169" spans="1:13" ht="15" customHeight="1">
      <c r="A7169" s="2">
        <v>42552</v>
      </c>
      <c r="B7169" s="1" t="s">
        <v>4633</v>
      </c>
      <c r="C7169" s="1" t="s">
        <v>3324</v>
      </c>
      <c r="D7169" s="1" t="s">
        <v>3566</v>
      </c>
      <c r="E7169" s="1" t="s">
        <v>6350</v>
      </c>
      <c r="F7169" s="45" t="s">
        <v>4592</v>
      </c>
      <c r="G7169" s="1">
        <v>1</v>
      </c>
      <c r="H7169" s="1" t="s">
        <v>3355</v>
      </c>
      <c r="I7169" s="1" t="s">
        <v>3550</v>
      </c>
      <c r="K7169" s="1" t="str">
        <f>VLOOKUP(L7169,CW!C:D,2,FALSE)</f>
        <v>Jun'16</v>
      </c>
      <c r="L7169" s="1" t="str">
        <f t="shared" si="114"/>
        <v>26'16</v>
      </c>
      <c r="M7169" s="1" t="str">
        <f>VLOOKUP(K7169,CW!D:E,2,FALSE)</f>
        <v>Q1'16</v>
      </c>
    </row>
    <row r="7170" spans="1:13" ht="15" customHeight="1">
      <c r="A7170" s="2">
        <v>42552</v>
      </c>
      <c r="B7170" s="1" t="s">
        <v>4634</v>
      </c>
      <c r="C7170" s="1" t="s">
        <v>3335</v>
      </c>
      <c r="D7170" s="1" t="s">
        <v>3566</v>
      </c>
      <c r="E7170" s="1" t="s">
        <v>6350</v>
      </c>
      <c r="F7170" s="45" t="s">
        <v>4592</v>
      </c>
      <c r="G7170" s="1">
        <v>2</v>
      </c>
      <c r="H7170" s="1" t="s">
        <v>3355</v>
      </c>
      <c r="I7170" s="1" t="s">
        <v>3550</v>
      </c>
      <c r="K7170" s="1" t="str">
        <f>VLOOKUP(L7170,CW!C:D,2,FALSE)</f>
        <v>Jun'16</v>
      </c>
      <c r="L7170" s="1" t="str">
        <f t="shared" si="114"/>
        <v>26'16</v>
      </c>
      <c r="M7170" s="1" t="str">
        <f>VLOOKUP(K7170,CW!D:E,2,FALSE)</f>
        <v>Q1'16</v>
      </c>
    </row>
    <row r="7171" spans="1:13">
      <c r="A7171" s="2">
        <v>42552</v>
      </c>
      <c r="B7171" s="1" t="s">
        <v>4634</v>
      </c>
      <c r="C7171" s="1" t="s">
        <v>3335</v>
      </c>
      <c r="D7171" s="1" t="s">
        <v>3566</v>
      </c>
      <c r="E7171" s="1" t="s">
        <v>3532</v>
      </c>
      <c r="F7171" s="45" t="s">
        <v>4609</v>
      </c>
      <c r="G7171" s="1">
        <v>1</v>
      </c>
      <c r="H7171" s="1" t="s">
        <v>3355</v>
      </c>
      <c r="I7171" s="1" t="s">
        <v>3550</v>
      </c>
      <c r="K7171" s="1" t="str">
        <f>VLOOKUP(L7171,CW!C:D,2,FALSE)</f>
        <v>Jun'16</v>
      </c>
      <c r="L7171" s="1" t="str">
        <f t="shared" si="114"/>
        <v>26'16</v>
      </c>
      <c r="M7171" s="1" t="str">
        <f>VLOOKUP(K7171,CW!D:E,2,FALSE)</f>
        <v>Q1'16</v>
      </c>
    </row>
    <row r="7172" spans="1:13">
      <c r="A7172" s="2">
        <v>42552</v>
      </c>
      <c r="B7172" s="1" t="s">
        <v>4634</v>
      </c>
      <c r="C7172" s="1" t="s">
        <v>3335</v>
      </c>
      <c r="D7172" s="1" t="s">
        <v>3566</v>
      </c>
      <c r="E7172" s="1" t="s">
        <v>3532</v>
      </c>
      <c r="F7172" s="45" t="s">
        <v>4613</v>
      </c>
      <c r="G7172" s="1">
        <v>1</v>
      </c>
      <c r="H7172" s="1" t="s">
        <v>3355</v>
      </c>
      <c r="I7172" s="1" t="s">
        <v>3550</v>
      </c>
      <c r="K7172" s="1" t="str">
        <f>VLOOKUP(L7172,CW!C:D,2,FALSE)</f>
        <v>Jun'16</v>
      </c>
      <c r="L7172" s="1" t="str">
        <f t="shared" si="114"/>
        <v>26'16</v>
      </c>
      <c r="M7172" s="1" t="str">
        <f>VLOOKUP(K7172,CW!D:E,2,FALSE)</f>
        <v>Q1'16</v>
      </c>
    </row>
    <row r="7173" spans="1:13" ht="15" customHeight="1">
      <c r="A7173" s="2">
        <v>42552</v>
      </c>
      <c r="B7173" s="1" t="s">
        <v>4635</v>
      </c>
      <c r="C7173" s="1" t="s">
        <v>3335</v>
      </c>
      <c r="D7173" s="1" t="s">
        <v>3566</v>
      </c>
      <c r="E7173" s="1" t="s">
        <v>6350</v>
      </c>
      <c r="F7173" s="45" t="s">
        <v>3341</v>
      </c>
      <c r="G7173" s="1">
        <v>2</v>
      </c>
      <c r="H7173" s="1" t="s">
        <v>3355</v>
      </c>
      <c r="I7173" s="1" t="s">
        <v>3550</v>
      </c>
      <c r="K7173" s="1" t="str">
        <f>VLOOKUP(L7173,CW!C:D,2,FALSE)</f>
        <v>Jun'16</v>
      </c>
      <c r="L7173" s="1" t="str">
        <f t="shared" si="114"/>
        <v>26'16</v>
      </c>
      <c r="M7173" s="1" t="str">
        <f>VLOOKUP(K7173,CW!D:E,2,FALSE)</f>
        <v>Q1'16</v>
      </c>
    </row>
    <row r="7174" spans="1:13" ht="15" customHeight="1">
      <c r="A7174" s="2">
        <v>42552</v>
      </c>
      <c r="B7174" s="1" t="s">
        <v>4636</v>
      </c>
      <c r="C7174" s="1" t="s">
        <v>3326</v>
      </c>
      <c r="D7174" s="1" t="s">
        <v>3566</v>
      </c>
      <c r="E7174" s="1" t="s">
        <v>6350</v>
      </c>
      <c r="F7174" s="45" t="s">
        <v>3341</v>
      </c>
      <c r="G7174" s="1">
        <v>4</v>
      </c>
      <c r="H7174" s="1" t="s">
        <v>3355</v>
      </c>
      <c r="I7174" s="1" t="s">
        <v>3550</v>
      </c>
      <c r="K7174" s="1" t="str">
        <f>VLOOKUP(L7174,CW!C:D,2,FALSE)</f>
        <v>Jun'16</v>
      </c>
      <c r="L7174" s="1" t="str">
        <f t="shared" si="114"/>
        <v>26'16</v>
      </c>
      <c r="M7174" s="1" t="str">
        <f>VLOOKUP(K7174,CW!D:E,2,FALSE)</f>
        <v>Q1'16</v>
      </c>
    </row>
    <row r="7175" spans="1:13" ht="15" customHeight="1">
      <c r="A7175" s="2">
        <v>42552</v>
      </c>
      <c r="B7175" s="1" t="s">
        <v>4637</v>
      </c>
      <c r="C7175" s="1" t="s">
        <v>3335</v>
      </c>
      <c r="D7175" s="1" t="s">
        <v>3566</v>
      </c>
      <c r="E7175" s="1" t="s">
        <v>6350</v>
      </c>
      <c r="F7175" s="45" t="s">
        <v>3341</v>
      </c>
      <c r="G7175" s="1">
        <v>1</v>
      </c>
      <c r="H7175" s="1" t="s">
        <v>3355</v>
      </c>
      <c r="I7175" s="1" t="s">
        <v>3550</v>
      </c>
      <c r="K7175" s="1" t="str">
        <f>VLOOKUP(L7175,CW!C:D,2,FALSE)</f>
        <v>Jun'16</v>
      </c>
      <c r="L7175" s="1" t="str">
        <f t="shared" si="114"/>
        <v>26'16</v>
      </c>
      <c r="M7175" s="1" t="str">
        <f>VLOOKUP(K7175,CW!D:E,2,FALSE)</f>
        <v>Q1'16</v>
      </c>
    </row>
    <row r="7176" spans="1:13" ht="15" customHeight="1">
      <c r="A7176" s="2">
        <v>42552</v>
      </c>
      <c r="B7176" s="1" t="s">
        <v>4637</v>
      </c>
      <c r="C7176" s="1" t="s">
        <v>3335</v>
      </c>
      <c r="D7176" s="1" t="s">
        <v>3566</v>
      </c>
      <c r="E7176" s="1" t="s">
        <v>6350</v>
      </c>
      <c r="F7176" s="45" t="s">
        <v>4592</v>
      </c>
      <c r="G7176" s="1">
        <v>1</v>
      </c>
      <c r="H7176" s="1" t="s">
        <v>3355</v>
      </c>
      <c r="I7176" s="1" t="s">
        <v>3550</v>
      </c>
      <c r="K7176" s="1" t="str">
        <f>VLOOKUP(L7176,CW!C:D,2,FALSE)</f>
        <v>Jun'16</v>
      </c>
      <c r="L7176" s="1" t="str">
        <f t="shared" si="114"/>
        <v>26'16</v>
      </c>
      <c r="M7176" s="1" t="str">
        <f>VLOOKUP(K7176,CW!D:E,2,FALSE)</f>
        <v>Q1'16</v>
      </c>
    </row>
    <row r="7177" spans="1:13" ht="15" customHeight="1">
      <c r="A7177" s="2">
        <v>42552</v>
      </c>
      <c r="B7177" s="1" t="s">
        <v>4638</v>
      </c>
      <c r="C7177" s="1" t="s">
        <v>3326</v>
      </c>
      <c r="D7177" s="1" t="s">
        <v>3566</v>
      </c>
      <c r="E7177" s="1" t="s">
        <v>6350</v>
      </c>
      <c r="F7177" s="45" t="s">
        <v>3341</v>
      </c>
      <c r="G7177" s="1">
        <v>2</v>
      </c>
      <c r="H7177" s="1" t="s">
        <v>3355</v>
      </c>
      <c r="I7177" s="1" t="s">
        <v>3550</v>
      </c>
      <c r="K7177" s="1" t="str">
        <f>VLOOKUP(L7177,CW!C:D,2,FALSE)</f>
        <v>Jun'16</v>
      </c>
      <c r="L7177" s="1" t="str">
        <f t="shared" si="114"/>
        <v>26'16</v>
      </c>
      <c r="M7177" s="1" t="str">
        <f>VLOOKUP(K7177,CW!D:E,2,FALSE)</f>
        <v>Q1'16</v>
      </c>
    </row>
    <row r="7178" spans="1:13" ht="15" customHeight="1">
      <c r="A7178" s="2">
        <v>42552</v>
      </c>
      <c r="B7178" s="1" t="s">
        <v>4638</v>
      </c>
      <c r="C7178" s="1" t="s">
        <v>3326</v>
      </c>
      <c r="D7178" s="1" t="s">
        <v>3566</v>
      </c>
      <c r="E7178" s="1" t="s">
        <v>6350</v>
      </c>
      <c r="F7178" s="45" t="s">
        <v>4581</v>
      </c>
      <c r="G7178" s="1">
        <v>2</v>
      </c>
      <c r="H7178" s="1" t="s">
        <v>3355</v>
      </c>
      <c r="I7178" s="1" t="s">
        <v>3550</v>
      </c>
      <c r="K7178" s="1" t="str">
        <f>VLOOKUP(L7178,CW!C:D,2,FALSE)</f>
        <v>Jun'16</v>
      </c>
      <c r="L7178" s="1" t="str">
        <f t="shared" si="114"/>
        <v>26'16</v>
      </c>
      <c r="M7178" s="1" t="str">
        <f>VLOOKUP(K7178,CW!D:E,2,FALSE)</f>
        <v>Q1'16</v>
      </c>
    </row>
    <row r="7179" spans="1:13">
      <c r="A7179" s="2">
        <v>42552</v>
      </c>
      <c r="B7179" s="1" t="s">
        <v>4638</v>
      </c>
      <c r="C7179" s="1" t="s">
        <v>3326</v>
      </c>
      <c r="D7179" s="1" t="s">
        <v>3566</v>
      </c>
      <c r="E7179" s="1" t="s">
        <v>3532</v>
      </c>
      <c r="F7179" s="45" t="s">
        <v>4609</v>
      </c>
      <c r="G7179" s="1">
        <v>2</v>
      </c>
      <c r="H7179" s="1" t="s">
        <v>3355</v>
      </c>
      <c r="I7179" s="1" t="s">
        <v>3550</v>
      </c>
      <c r="K7179" s="1" t="str">
        <f>VLOOKUP(L7179,CW!C:D,2,FALSE)</f>
        <v>Jun'16</v>
      </c>
      <c r="L7179" s="1" t="str">
        <f t="shared" si="114"/>
        <v>26'16</v>
      </c>
      <c r="M7179" s="1" t="str">
        <f>VLOOKUP(K7179,CW!D:E,2,FALSE)</f>
        <v>Q1'16</v>
      </c>
    </row>
    <row r="7180" spans="1:13" ht="15" customHeight="1">
      <c r="A7180" s="2">
        <v>42552</v>
      </c>
      <c r="B7180" s="1" t="s">
        <v>4639</v>
      </c>
      <c r="C7180" s="1" t="s">
        <v>3326</v>
      </c>
      <c r="D7180" s="1" t="s">
        <v>3566</v>
      </c>
      <c r="E7180" s="1" t="s">
        <v>6350</v>
      </c>
      <c r="F7180" s="45" t="s">
        <v>3341</v>
      </c>
      <c r="G7180" s="1">
        <v>7</v>
      </c>
      <c r="H7180" s="1" t="s">
        <v>3355</v>
      </c>
      <c r="I7180" s="1" t="s">
        <v>3550</v>
      </c>
      <c r="K7180" s="1" t="str">
        <f>VLOOKUP(L7180,CW!C:D,2,FALSE)</f>
        <v>Jun'16</v>
      </c>
      <c r="L7180" s="1" t="str">
        <f t="shared" si="114"/>
        <v>26'16</v>
      </c>
      <c r="M7180" s="1" t="str">
        <f>VLOOKUP(K7180,CW!D:E,2,FALSE)</f>
        <v>Q1'16</v>
      </c>
    </row>
    <row r="7181" spans="1:13" ht="15" customHeight="1">
      <c r="A7181" s="2">
        <v>42552</v>
      </c>
      <c r="B7181" s="1" t="s">
        <v>4639</v>
      </c>
      <c r="C7181" s="1" t="s">
        <v>3326</v>
      </c>
      <c r="D7181" s="1" t="s">
        <v>3566</v>
      </c>
      <c r="E7181" s="1" t="s">
        <v>6350</v>
      </c>
      <c r="F7181" s="45" t="s">
        <v>4592</v>
      </c>
      <c r="G7181" s="1">
        <v>1</v>
      </c>
      <c r="H7181" s="1" t="s">
        <v>3355</v>
      </c>
      <c r="I7181" s="1" t="s">
        <v>3550</v>
      </c>
      <c r="K7181" s="1" t="str">
        <f>VLOOKUP(L7181,CW!C:D,2,FALSE)</f>
        <v>Jun'16</v>
      </c>
      <c r="L7181" s="1" t="str">
        <f t="shared" si="114"/>
        <v>26'16</v>
      </c>
      <c r="M7181" s="1" t="str">
        <f>VLOOKUP(K7181,CW!D:E,2,FALSE)</f>
        <v>Q1'16</v>
      </c>
    </row>
    <row r="7182" spans="1:13">
      <c r="A7182" s="2">
        <v>42552</v>
      </c>
      <c r="B7182" s="1" t="s">
        <v>4639</v>
      </c>
      <c r="C7182" s="1" t="s">
        <v>3326</v>
      </c>
      <c r="D7182" s="1" t="s">
        <v>3566</v>
      </c>
      <c r="E7182" s="1" t="s">
        <v>3532</v>
      </c>
      <c r="F7182" s="45" t="s">
        <v>4613</v>
      </c>
      <c r="G7182" s="1">
        <v>1</v>
      </c>
      <c r="H7182" s="1" t="s">
        <v>3355</v>
      </c>
      <c r="I7182" s="1" t="s">
        <v>3550</v>
      </c>
      <c r="K7182" s="1" t="str">
        <f>VLOOKUP(L7182,CW!C:D,2,FALSE)</f>
        <v>Jun'16</v>
      </c>
      <c r="L7182" s="1" t="str">
        <f t="shared" si="114"/>
        <v>26'16</v>
      </c>
      <c r="M7182" s="1" t="str">
        <f>VLOOKUP(K7182,CW!D:E,2,FALSE)</f>
        <v>Q1'16</v>
      </c>
    </row>
    <row r="7183" spans="1:13" ht="15" customHeight="1">
      <c r="A7183" s="2">
        <v>42552</v>
      </c>
      <c r="B7183" s="1" t="s">
        <v>4640</v>
      </c>
      <c r="C7183" s="1" t="s">
        <v>3335</v>
      </c>
      <c r="D7183" s="1" t="s">
        <v>3671</v>
      </c>
      <c r="E7183" s="1" t="s">
        <v>6350</v>
      </c>
      <c r="F7183" s="45" t="s">
        <v>3341</v>
      </c>
      <c r="G7183" s="1">
        <v>4</v>
      </c>
      <c r="H7183" s="1" t="s">
        <v>3355</v>
      </c>
      <c r="I7183" s="1" t="s">
        <v>3550</v>
      </c>
      <c r="K7183" s="1" t="str">
        <f>VLOOKUP(L7183,CW!C:D,2,FALSE)</f>
        <v>Jun'16</v>
      </c>
      <c r="L7183" s="1" t="str">
        <f t="shared" si="114"/>
        <v>26'16</v>
      </c>
      <c r="M7183" s="1" t="str">
        <f>VLOOKUP(K7183,CW!D:E,2,FALSE)</f>
        <v>Q1'16</v>
      </c>
    </row>
    <row r="7184" spans="1:13">
      <c r="A7184" s="2">
        <v>42552</v>
      </c>
      <c r="B7184" s="1" t="s">
        <v>4640</v>
      </c>
      <c r="C7184" s="1" t="s">
        <v>3335</v>
      </c>
      <c r="D7184" s="1" t="s">
        <v>3671</v>
      </c>
      <c r="E7184" s="1" t="s">
        <v>3532</v>
      </c>
      <c r="F7184" s="45" t="s">
        <v>4613</v>
      </c>
      <c r="G7184" s="1">
        <v>1</v>
      </c>
      <c r="H7184" s="1" t="s">
        <v>3355</v>
      </c>
      <c r="I7184" s="1" t="s">
        <v>3550</v>
      </c>
      <c r="K7184" s="1" t="str">
        <f>VLOOKUP(L7184,CW!C:D,2,FALSE)</f>
        <v>Jun'16</v>
      </c>
      <c r="L7184" s="1" t="str">
        <f t="shared" si="114"/>
        <v>26'16</v>
      </c>
      <c r="M7184" s="1" t="str">
        <f>VLOOKUP(K7184,CW!D:E,2,FALSE)</f>
        <v>Q1'16</v>
      </c>
    </row>
    <row r="7185" spans="1:13" ht="15" customHeight="1">
      <c r="A7185" s="2">
        <v>42552</v>
      </c>
      <c r="B7185" s="1" t="s">
        <v>4641</v>
      </c>
      <c r="C7185" s="1" t="s">
        <v>3335</v>
      </c>
      <c r="D7185" s="1" t="s">
        <v>3671</v>
      </c>
      <c r="E7185" s="1" t="s">
        <v>6350</v>
      </c>
      <c r="F7185" s="45" t="s">
        <v>4592</v>
      </c>
      <c r="G7185" s="1">
        <v>2</v>
      </c>
      <c r="H7185" s="1" t="s">
        <v>3355</v>
      </c>
      <c r="I7185" s="1" t="s">
        <v>3550</v>
      </c>
      <c r="K7185" s="1" t="str">
        <f>VLOOKUP(L7185,CW!C:D,2,FALSE)</f>
        <v>Jun'16</v>
      </c>
      <c r="L7185" s="1" t="str">
        <f t="shared" si="114"/>
        <v>26'16</v>
      </c>
      <c r="M7185" s="1" t="str">
        <f>VLOOKUP(K7185,CW!D:E,2,FALSE)</f>
        <v>Q1'16</v>
      </c>
    </row>
    <row r="7186" spans="1:13">
      <c r="A7186" s="2">
        <v>42552</v>
      </c>
      <c r="B7186" s="1" t="s">
        <v>4641</v>
      </c>
      <c r="C7186" s="1" t="s">
        <v>3335</v>
      </c>
      <c r="D7186" s="1" t="s">
        <v>3671</v>
      </c>
      <c r="E7186" s="1" t="s">
        <v>3532</v>
      </c>
      <c r="F7186" s="45" t="s">
        <v>4613</v>
      </c>
      <c r="G7186" s="1">
        <v>2</v>
      </c>
      <c r="H7186" s="1" t="s">
        <v>3355</v>
      </c>
      <c r="I7186" s="1" t="s">
        <v>3550</v>
      </c>
      <c r="K7186" s="1" t="str">
        <f>VLOOKUP(L7186,CW!C:D,2,FALSE)</f>
        <v>Jun'16</v>
      </c>
      <c r="L7186" s="1" t="str">
        <f t="shared" si="114"/>
        <v>26'16</v>
      </c>
      <c r="M7186" s="1" t="str">
        <f>VLOOKUP(K7186,CW!D:E,2,FALSE)</f>
        <v>Q1'16</v>
      </c>
    </row>
    <row r="7187" spans="1:13" ht="15" customHeight="1">
      <c r="A7187" s="2">
        <v>42552</v>
      </c>
      <c r="B7187" s="1" t="s">
        <v>4642</v>
      </c>
      <c r="C7187" s="1" t="s">
        <v>3326</v>
      </c>
      <c r="D7187" s="1" t="s">
        <v>3671</v>
      </c>
      <c r="E7187" s="1" t="s">
        <v>6350</v>
      </c>
      <c r="F7187" s="45" t="s">
        <v>3341</v>
      </c>
      <c r="G7187" s="1">
        <v>1</v>
      </c>
      <c r="H7187" s="1" t="s">
        <v>3355</v>
      </c>
      <c r="I7187" s="1" t="s">
        <v>3550</v>
      </c>
      <c r="K7187" s="1" t="str">
        <f>VLOOKUP(L7187,CW!C:D,2,FALSE)</f>
        <v>Jun'16</v>
      </c>
      <c r="L7187" s="1" t="str">
        <f t="shared" si="114"/>
        <v>26'16</v>
      </c>
      <c r="M7187" s="1" t="str">
        <f>VLOOKUP(K7187,CW!D:E,2,FALSE)</f>
        <v>Q1'16</v>
      </c>
    </row>
    <row r="7188" spans="1:13">
      <c r="A7188" s="2">
        <v>42552</v>
      </c>
      <c r="B7188" s="1" t="s">
        <v>4642</v>
      </c>
      <c r="C7188" s="1" t="s">
        <v>3326</v>
      </c>
      <c r="D7188" s="1" t="s">
        <v>3671</v>
      </c>
      <c r="E7188" s="1" t="s">
        <v>3532</v>
      </c>
      <c r="F7188" s="45" t="s">
        <v>4609</v>
      </c>
      <c r="G7188" s="1">
        <v>4</v>
      </c>
      <c r="H7188" s="1" t="s">
        <v>3355</v>
      </c>
      <c r="I7188" s="1" t="s">
        <v>3550</v>
      </c>
      <c r="K7188" s="1" t="str">
        <f>VLOOKUP(L7188,CW!C:D,2,FALSE)</f>
        <v>Jun'16</v>
      </c>
      <c r="L7188" s="1" t="str">
        <f t="shared" si="114"/>
        <v>26'16</v>
      </c>
      <c r="M7188" s="1" t="str">
        <f>VLOOKUP(K7188,CW!D:E,2,FALSE)</f>
        <v>Q1'16</v>
      </c>
    </row>
    <row r="7189" spans="1:13">
      <c r="A7189" s="2">
        <v>42552</v>
      </c>
      <c r="B7189" s="1" t="s">
        <v>4642</v>
      </c>
      <c r="C7189" s="1" t="s">
        <v>3326</v>
      </c>
      <c r="D7189" s="1" t="s">
        <v>3671</v>
      </c>
      <c r="E7189" s="1" t="s">
        <v>3532</v>
      </c>
      <c r="F7189" s="45" t="s">
        <v>4613</v>
      </c>
      <c r="G7189" s="1">
        <v>1</v>
      </c>
      <c r="H7189" s="1" t="s">
        <v>3355</v>
      </c>
      <c r="I7189" s="1" t="s">
        <v>3550</v>
      </c>
      <c r="K7189" s="1" t="str">
        <f>VLOOKUP(L7189,CW!C:D,2,FALSE)</f>
        <v>Jun'16</v>
      </c>
      <c r="L7189" s="1" t="str">
        <f t="shared" si="114"/>
        <v>26'16</v>
      </c>
      <c r="M7189" s="1" t="str">
        <f>VLOOKUP(K7189,CW!D:E,2,FALSE)</f>
        <v>Q1'16</v>
      </c>
    </row>
    <row r="7190" spans="1:13" ht="15" customHeight="1">
      <c r="A7190" s="2">
        <v>42552</v>
      </c>
      <c r="B7190" s="1" t="s">
        <v>4643</v>
      </c>
      <c r="C7190" s="1" t="s">
        <v>3611</v>
      </c>
      <c r="D7190" s="1" t="s">
        <v>3671</v>
      </c>
      <c r="E7190" s="1" t="s">
        <v>6350</v>
      </c>
      <c r="F7190" s="45" t="s">
        <v>3341</v>
      </c>
      <c r="G7190" s="1">
        <v>2</v>
      </c>
      <c r="H7190" s="1" t="s">
        <v>3355</v>
      </c>
      <c r="I7190" s="1" t="s">
        <v>3550</v>
      </c>
      <c r="K7190" s="1" t="str">
        <f>VLOOKUP(L7190,CW!C:D,2,FALSE)</f>
        <v>Jun'16</v>
      </c>
      <c r="L7190" s="1" t="str">
        <f t="shared" ref="L7190:L7253" si="115">CONCATENATE(WEEKNUM(A7190,21),"'",TEXT(A7190,"yy"))</f>
        <v>26'16</v>
      </c>
      <c r="M7190" s="1" t="str">
        <f>VLOOKUP(K7190,CW!D:E,2,FALSE)</f>
        <v>Q1'16</v>
      </c>
    </row>
    <row r="7191" spans="1:13">
      <c r="A7191" s="2">
        <v>42552</v>
      </c>
      <c r="B7191" s="1" t="s">
        <v>4643</v>
      </c>
      <c r="C7191" s="1" t="s">
        <v>3611</v>
      </c>
      <c r="D7191" s="1" t="s">
        <v>3671</v>
      </c>
      <c r="E7191" s="1" t="s">
        <v>3532</v>
      </c>
      <c r="F7191" s="45" t="s">
        <v>4609</v>
      </c>
      <c r="G7191" s="1">
        <v>6</v>
      </c>
      <c r="H7191" s="1" t="s">
        <v>3355</v>
      </c>
      <c r="I7191" s="1" t="s">
        <v>3550</v>
      </c>
      <c r="K7191" s="1" t="str">
        <f>VLOOKUP(L7191,CW!C:D,2,FALSE)</f>
        <v>Jun'16</v>
      </c>
      <c r="L7191" s="1" t="str">
        <f t="shared" si="115"/>
        <v>26'16</v>
      </c>
      <c r="M7191" s="1" t="str">
        <f>VLOOKUP(K7191,CW!D:E,2,FALSE)</f>
        <v>Q1'16</v>
      </c>
    </row>
    <row r="7192" spans="1:13">
      <c r="A7192" s="2">
        <v>42552</v>
      </c>
      <c r="B7192" s="1" t="s">
        <v>4644</v>
      </c>
      <c r="C7192" s="1" t="s">
        <v>3349</v>
      </c>
      <c r="D7192" s="1" t="s">
        <v>3671</v>
      </c>
      <c r="E7192" s="1" t="s">
        <v>3532</v>
      </c>
      <c r="F7192" s="45" t="s">
        <v>4609</v>
      </c>
      <c r="G7192" s="1">
        <v>4</v>
      </c>
      <c r="H7192" s="1" t="s">
        <v>3355</v>
      </c>
      <c r="I7192" s="1" t="s">
        <v>3550</v>
      </c>
      <c r="K7192" s="1" t="str">
        <f>VLOOKUP(L7192,CW!C:D,2,FALSE)</f>
        <v>Jun'16</v>
      </c>
      <c r="L7192" s="1" t="str">
        <f t="shared" si="115"/>
        <v>26'16</v>
      </c>
      <c r="M7192" s="1" t="str">
        <f>VLOOKUP(K7192,CW!D:E,2,FALSE)</f>
        <v>Q1'16</v>
      </c>
    </row>
    <row r="7193" spans="1:13">
      <c r="A7193" s="2">
        <v>42552</v>
      </c>
      <c r="B7193" s="1" t="s">
        <v>4644</v>
      </c>
      <c r="C7193" s="1" t="s">
        <v>3349</v>
      </c>
      <c r="D7193" s="1" t="s">
        <v>3671</v>
      </c>
      <c r="E7193" s="1" t="s">
        <v>3532</v>
      </c>
      <c r="F7193" s="45" t="s">
        <v>4613</v>
      </c>
      <c r="G7193" s="1">
        <v>2</v>
      </c>
      <c r="H7193" s="1" t="s">
        <v>3355</v>
      </c>
      <c r="I7193" s="1" t="s">
        <v>3550</v>
      </c>
      <c r="K7193" s="1" t="str">
        <f>VLOOKUP(L7193,CW!C:D,2,FALSE)</f>
        <v>Jun'16</v>
      </c>
      <c r="L7193" s="1" t="str">
        <f t="shared" si="115"/>
        <v>26'16</v>
      </c>
      <c r="M7193" s="1" t="str">
        <f>VLOOKUP(K7193,CW!D:E,2,FALSE)</f>
        <v>Q1'16</v>
      </c>
    </row>
    <row r="7194" spans="1:13">
      <c r="A7194" s="2">
        <v>42552</v>
      </c>
      <c r="B7194" s="1" t="s">
        <v>4645</v>
      </c>
      <c r="C7194" s="1" t="s">
        <v>3349</v>
      </c>
      <c r="D7194" s="1" t="s">
        <v>3671</v>
      </c>
      <c r="E7194" s="1" t="s">
        <v>3532</v>
      </c>
      <c r="F7194" s="45" t="s">
        <v>4609</v>
      </c>
      <c r="G7194" s="1">
        <v>2</v>
      </c>
      <c r="H7194" s="1" t="s">
        <v>3355</v>
      </c>
      <c r="I7194" s="1" t="s">
        <v>3550</v>
      </c>
      <c r="K7194" s="1" t="str">
        <f>VLOOKUP(L7194,CW!C:D,2,FALSE)</f>
        <v>Jun'16</v>
      </c>
      <c r="L7194" s="1" t="str">
        <f t="shared" si="115"/>
        <v>26'16</v>
      </c>
      <c r="M7194" s="1" t="str">
        <f>VLOOKUP(K7194,CW!D:E,2,FALSE)</f>
        <v>Q1'16</v>
      </c>
    </row>
    <row r="7195" spans="1:13" ht="15" customHeight="1">
      <c r="A7195" s="2">
        <v>42552</v>
      </c>
      <c r="B7195" s="1" t="s">
        <v>4646</v>
      </c>
      <c r="C7195" s="1" t="s">
        <v>3349</v>
      </c>
      <c r="D7195" s="1" t="s">
        <v>3671</v>
      </c>
      <c r="E7195" s="1" t="s">
        <v>6350</v>
      </c>
      <c r="F7195" s="45" t="s">
        <v>3341</v>
      </c>
      <c r="G7195" s="1">
        <v>3</v>
      </c>
      <c r="H7195" s="1" t="s">
        <v>3355</v>
      </c>
      <c r="I7195" s="1" t="s">
        <v>3550</v>
      </c>
      <c r="K7195" s="1" t="str">
        <f>VLOOKUP(L7195,CW!C:D,2,FALSE)</f>
        <v>Jun'16</v>
      </c>
      <c r="L7195" s="1" t="str">
        <f t="shared" si="115"/>
        <v>26'16</v>
      </c>
      <c r="M7195" s="1" t="str">
        <f>VLOOKUP(K7195,CW!D:E,2,FALSE)</f>
        <v>Q1'16</v>
      </c>
    </row>
    <row r="7196" spans="1:13">
      <c r="A7196" s="2">
        <v>42552</v>
      </c>
      <c r="B7196" s="1" t="s">
        <v>4646</v>
      </c>
      <c r="C7196" s="1" t="s">
        <v>3349</v>
      </c>
      <c r="D7196" s="1" t="s">
        <v>3671</v>
      </c>
      <c r="E7196" s="1" t="s">
        <v>3532</v>
      </c>
      <c r="F7196" s="45" t="s">
        <v>4609</v>
      </c>
      <c r="G7196" s="1">
        <v>1</v>
      </c>
      <c r="H7196" s="1" t="s">
        <v>3355</v>
      </c>
      <c r="I7196" s="1" t="s">
        <v>3550</v>
      </c>
      <c r="K7196" s="1" t="str">
        <f>VLOOKUP(L7196,CW!C:D,2,FALSE)</f>
        <v>Jun'16</v>
      </c>
      <c r="L7196" s="1" t="str">
        <f t="shared" si="115"/>
        <v>26'16</v>
      </c>
      <c r="M7196" s="1" t="str">
        <f>VLOOKUP(K7196,CW!D:E,2,FALSE)</f>
        <v>Q1'16</v>
      </c>
    </row>
    <row r="7197" spans="1:13">
      <c r="A7197" s="2">
        <v>42552</v>
      </c>
      <c r="B7197" s="1" t="s">
        <v>4646</v>
      </c>
      <c r="C7197" s="1" t="s">
        <v>3349</v>
      </c>
      <c r="D7197" s="1" t="s">
        <v>3671</v>
      </c>
      <c r="E7197" s="1" t="s">
        <v>3532</v>
      </c>
      <c r="F7197" s="45" t="s">
        <v>4613</v>
      </c>
      <c r="G7197" s="1">
        <v>2</v>
      </c>
      <c r="H7197" s="1" t="s">
        <v>3355</v>
      </c>
      <c r="I7197" s="1" t="s">
        <v>3550</v>
      </c>
      <c r="K7197" s="1" t="str">
        <f>VLOOKUP(L7197,CW!C:D,2,FALSE)</f>
        <v>Jun'16</v>
      </c>
      <c r="L7197" s="1" t="str">
        <f t="shared" si="115"/>
        <v>26'16</v>
      </c>
      <c r="M7197" s="1" t="str">
        <f>VLOOKUP(K7197,CW!D:E,2,FALSE)</f>
        <v>Q1'16</v>
      </c>
    </row>
    <row r="7198" spans="1:13" ht="15" customHeight="1">
      <c r="A7198" s="2">
        <v>42552</v>
      </c>
      <c r="B7198" s="1" t="s">
        <v>4647</v>
      </c>
      <c r="C7198" s="1" t="s">
        <v>3309</v>
      </c>
      <c r="D7198" s="1" t="s">
        <v>3671</v>
      </c>
      <c r="E7198" s="1" t="s">
        <v>6350</v>
      </c>
      <c r="F7198" s="45" t="s">
        <v>3341</v>
      </c>
      <c r="G7198" s="1">
        <v>2</v>
      </c>
      <c r="H7198" s="1" t="s">
        <v>3355</v>
      </c>
      <c r="I7198" s="1" t="s">
        <v>3550</v>
      </c>
      <c r="K7198" s="1" t="str">
        <f>VLOOKUP(L7198,CW!C:D,2,FALSE)</f>
        <v>Jun'16</v>
      </c>
      <c r="L7198" s="1" t="str">
        <f t="shared" si="115"/>
        <v>26'16</v>
      </c>
      <c r="M7198" s="1" t="str">
        <f>VLOOKUP(K7198,CW!D:E,2,FALSE)</f>
        <v>Q1'16</v>
      </c>
    </row>
    <row r="7199" spans="1:13" ht="15" customHeight="1">
      <c r="A7199" s="2">
        <v>42552</v>
      </c>
      <c r="B7199" s="1" t="s">
        <v>4647</v>
      </c>
      <c r="C7199" s="1" t="s">
        <v>3309</v>
      </c>
      <c r="D7199" s="1" t="s">
        <v>3671</v>
      </c>
      <c r="E7199" s="1" t="s">
        <v>6350</v>
      </c>
      <c r="F7199" s="45" t="s">
        <v>4581</v>
      </c>
      <c r="G7199" s="1">
        <v>1</v>
      </c>
      <c r="H7199" s="1" t="s">
        <v>3355</v>
      </c>
      <c r="I7199" s="1" t="s">
        <v>3550</v>
      </c>
      <c r="K7199" s="1" t="str">
        <f>VLOOKUP(L7199,CW!C:D,2,FALSE)</f>
        <v>Jun'16</v>
      </c>
      <c r="L7199" s="1" t="str">
        <f t="shared" si="115"/>
        <v>26'16</v>
      </c>
      <c r="M7199" s="1" t="str">
        <f>VLOOKUP(K7199,CW!D:E,2,FALSE)</f>
        <v>Q1'16</v>
      </c>
    </row>
    <row r="7200" spans="1:13">
      <c r="A7200" s="2">
        <v>42552</v>
      </c>
      <c r="B7200" s="1" t="s">
        <v>4647</v>
      </c>
      <c r="C7200" s="1" t="s">
        <v>3309</v>
      </c>
      <c r="D7200" s="1" t="s">
        <v>3671</v>
      </c>
      <c r="E7200" s="1" t="s">
        <v>3532</v>
      </c>
      <c r="F7200" s="45" t="s">
        <v>4609</v>
      </c>
      <c r="G7200" s="1">
        <v>2</v>
      </c>
      <c r="H7200" s="1" t="s">
        <v>3355</v>
      </c>
      <c r="I7200" s="1" t="s">
        <v>3550</v>
      </c>
      <c r="K7200" s="1" t="str">
        <f>VLOOKUP(L7200,CW!C:D,2,FALSE)</f>
        <v>Jun'16</v>
      </c>
      <c r="L7200" s="1" t="str">
        <f t="shared" si="115"/>
        <v>26'16</v>
      </c>
      <c r="M7200" s="1" t="str">
        <f>VLOOKUP(K7200,CW!D:E,2,FALSE)</f>
        <v>Q1'16</v>
      </c>
    </row>
    <row r="7201" spans="1:13">
      <c r="A7201" s="2">
        <v>42552</v>
      </c>
      <c r="B7201" s="1" t="s">
        <v>4647</v>
      </c>
      <c r="C7201" s="1" t="s">
        <v>3309</v>
      </c>
      <c r="D7201" s="1" t="s">
        <v>3671</v>
      </c>
      <c r="E7201" s="1" t="s">
        <v>3532</v>
      </c>
      <c r="F7201" s="45" t="s">
        <v>4613</v>
      </c>
      <c r="G7201" s="1">
        <v>2</v>
      </c>
      <c r="H7201" s="1" t="s">
        <v>3355</v>
      </c>
      <c r="I7201" s="1" t="s">
        <v>3550</v>
      </c>
      <c r="K7201" s="1" t="str">
        <f>VLOOKUP(L7201,CW!C:D,2,FALSE)</f>
        <v>Jun'16</v>
      </c>
      <c r="L7201" s="1" t="str">
        <f t="shared" si="115"/>
        <v>26'16</v>
      </c>
      <c r="M7201" s="1" t="str">
        <f>VLOOKUP(K7201,CW!D:E,2,FALSE)</f>
        <v>Q1'16</v>
      </c>
    </row>
    <row r="7202" spans="1:13">
      <c r="A7202" s="2">
        <v>42552</v>
      </c>
      <c r="B7202" s="1" t="s">
        <v>4648</v>
      </c>
      <c r="C7202" s="1" t="s">
        <v>3611</v>
      </c>
      <c r="D7202" s="1" t="s">
        <v>3671</v>
      </c>
      <c r="E7202" s="1" t="s">
        <v>3532</v>
      </c>
      <c r="F7202" s="45" t="s">
        <v>4609</v>
      </c>
      <c r="G7202" s="1">
        <v>4</v>
      </c>
      <c r="H7202" s="1" t="s">
        <v>3355</v>
      </c>
      <c r="I7202" s="1" t="s">
        <v>3550</v>
      </c>
      <c r="K7202" s="1" t="str">
        <f>VLOOKUP(L7202,CW!C:D,2,FALSE)</f>
        <v>Jun'16</v>
      </c>
      <c r="L7202" s="1" t="str">
        <f t="shared" si="115"/>
        <v>26'16</v>
      </c>
      <c r="M7202" s="1" t="str">
        <f>VLOOKUP(K7202,CW!D:E,2,FALSE)</f>
        <v>Q1'16</v>
      </c>
    </row>
    <row r="7203" spans="1:13">
      <c r="A7203" s="2">
        <v>42552</v>
      </c>
      <c r="B7203" s="1" t="s">
        <v>4648</v>
      </c>
      <c r="C7203" s="1" t="s">
        <v>3611</v>
      </c>
      <c r="D7203" s="1" t="s">
        <v>3671</v>
      </c>
      <c r="E7203" s="1" t="s">
        <v>3532</v>
      </c>
      <c r="F7203" s="98" t="s">
        <v>4584</v>
      </c>
      <c r="G7203" s="1">
        <v>1</v>
      </c>
      <c r="H7203" s="1" t="s">
        <v>3355</v>
      </c>
      <c r="I7203" s="1" t="s">
        <v>3550</v>
      </c>
      <c r="K7203" s="1" t="str">
        <f>VLOOKUP(L7203,CW!C:D,2,FALSE)</f>
        <v>Jun'16</v>
      </c>
      <c r="L7203" s="1" t="str">
        <f t="shared" si="115"/>
        <v>26'16</v>
      </c>
      <c r="M7203" s="1" t="str">
        <f>VLOOKUP(K7203,CW!D:E,2,FALSE)</f>
        <v>Q1'16</v>
      </c>
    </row>
    <row r="7204" spans="1:13">
      <c r="A7204" s="2">
        <v>42552</v>
      </c>
      <c r="B7204" s="1" t="s">
        <v>4648</v>
      </c>
      <c r="C7204" s="1" t="s">
        <v>3611</v>
      </c>
      <c r="D7204" s="1" t="s">
        <v>3671</v>
      </c>
      <c r="E7204" s="1" t="s">
        <v>3532</v>
      </c>
      <c r="F7204" s="45" t="s">
        <v>4613</v>
      </c>
      <c r="G7204" s="1">
        <v>2</v>
      </c>
      <c r="H7204" s="1" t="s">
        <v>3355</v>
      </c>
      <c r="I7204" s="1" t="s">
        <v>3550</v>
      </c>
      <c r="K7204" s="1" t="str">
        <f>VLOOKUP(L7204,CW!C:D,2,FALSE)</f>
        <v>Jun'16</v>
      </c>
      <c r="L7204" s="1" t="str">
        <f t="shared" si="115"/>
        <v>26'16</v>
      </c>
      <c r="M7204" s="1" t="str">
        <f>VLOOKUP(K7204,CW!D:E,2,FALSE)</f>
        <v>Q1'16</v>
      </c>
    </row>
    <row r="7205" spans="1:13">
      <c r="A7205" s="2">
        <v>42552</v>
      </c>
      <c r="B7205" s="1" t="s">
        <v>4649</v>
      </c>
      <c r="C7205" s="1" t="s">
        <v>3611</v>
      </c>
      <c r="D7205" s="1" t="s">
        <v>3671</v>
      </c>
      <c r="E7205" s="1" t="s">
        <v>3532</v>
      </c>
      <c r="F7205" s="45" t="s">
        <v>4613</v>
      </c>
      <c r="G7205" s="1">
        <v>2</v>
      </c>
      <c r="H7205" s="1" t="s">
        <v>3355</v>
      </c>
      <c r="I7205" s="1" t="s">
        <v>3550</v>
      </c>
      <c r="K7205" s="1" t="str">
        <f>VLOOKUP(L7205,CW!C:D,2,FALSE)</f>
        <v>Jun'16</v>
      </c>
      <c r="L7205" s="1" t="str">
        <f t="shared" si="115"/>
        <v>26'16</v>
      </c>
      <c r="M7205" s="1" t="str">
        <f>VLOOKUP(K7205,CW!D:E,2,FALSE)</f>
        <v>Q1'16</v>
      </c>
    </row>
    <row r="7206" spans="1:13">
      <c r="A7206" s="2">
        <v>42552</v>
      </c>
      <c r="B7206" s="1" t="s">
        <v>4650</v>
      </c>
      <c r="C7206" s="1" t="s">
        <v>3611</v>
      </c>
      <c r="D7206" s="1" t="s">
        <v>3671</v>
      </c>
      <c r="E7206" s="1" t="s">
        <v>3532</v>
      </c>
      <c r="F7206" s="45" t="s">
        <v>4609</v>
      </c>
      <c r="G7206" s="1">
        <v>5</v>
      </c>
      <c r="H7206" s="1" t="s">
        <v>3355</v>
      </c>
      <c r="I7206" s="1" t="s">
        <v>3550</v>
      </c>
      <c r="K7206" s="1" t="str">
        <f>VLOOKUP(L7206,CW!C:D,2,FALSE)</f>
        <v>Jun'16</v>
      </c>
      <c r="L7206" s="1" t="str">
        <f t="shared" si="115"/>
        <v>26'16</v>
      </c>
      <c r="M7206" s="1" t="str">
        <f>VLOOKUP(K7206,CW!D:E,2,FALSE)</f>
        <v>Q1'16</v>
      </c>
    </row>
    <row r="7207" spans="1:13" ht="15" customHeight="1">
      <c r="A7207" s="2">
        <v>42552</v>
      </c>
      <c r="B7207" s="1" t="s">
        <v>4651</v>
      </c>
      <c r="C7207" s="1" t="s">
        <v>3725</v>
      </c>
      <c r="D7207" s="1" t="s">
        <v>3671</v>
      </c>
      <c r="E7207" s="1" t="s">
        <v>6350</v>
      </c>
      <c r="F7207" s="45" t="s">
        <v>3341</v>
      </c>
      <c r="G7207" s="1">
        <v>1</v>
      </c>
      <c r="H7207" s="1" t="s">
        <v>3355</v>
      </c>
      <c r="I7207" s="1" t="s">
        <v>3550</v>
      </c>
      <c r="K7207" s="1" t="str">
        <f>VLOOKUP(L7207,CW!C:D,2,FALSE)</f>
        <v>Jun'16</v>
      </c>
      <c r="L7207" s="1" t="str">
        <f t="shared" si="115"/>
        <v>26'16</v>
      </c>
      <c r="M7207" s="1" t="str">
        <f>VLOOKUP(K7207,CW!D:E,2,FALSE)</f>
        <v>Q1'16</v>
      </c>
    </row>
    <row r="7208" spans="1:13">
      <c r="A7208" s="2">
        <v>42552</v>
      </c>
      <c r="B7208" s="1" t="s">
        <v>4651</v>
      </c>
      <c r="C7208" s="1" t="s">
        <v>3725</v>
      </c>
      <c r="D7208" s="1" t="s">
        <v>3671</v>
      </c>
      <c r="E7208" s="1" t="s">
        <v>3532</v>
      </c>
      <c r="F7208" s="45" t="s">
        <v>4609</v>
      </c>
      <c r="G7208" s="1">
        <v>5</v>
      </c>
      <c r="H7208" s="1" t="s">
        <v>3355</v>
      </c>
      <c r="I7208" s="1" t="s">
        <v>3550</v>
      </c>
      <c r="K7208" s="1" t="str">
        <f>VLOOKUP(L7208,CW!C:D,2,FALSE)</f>
        <v>Jun'16</v>
      </c>
      <c r="L7208" s="1" t="str">
        <f t="shared" si="115"/>
        <v>26'16</v>
      </c>
      <c r="M7208" s="1" t="str">
        <f>VLOOKUP(K7208,CW!D:E,2,FALSE)</f>
        <v>Q1'16</v>
      </c>
    </row>
    <row r="7209" spans="1:13">
      <c r="A7209" s="2">
        <v>42552</v>
      </c>
      <c r="B7209" s="1" t="s">
        <v>4651</v>
      </c>
      <c r="C7209" s="1" t="s">
        <v>3725</v>
      </c>
      <c r="D7209" s="1" t="s">
        <v>3671</v>
      </c>
      <c r="E7209" s="1" t="s">
        <v>3532</v>
      </c>
      <c r="F7209" s="45" t="s">
        <v>4613</v>
      </c>
      <c r="G7209" s="1">
        <v>4</v>
      </c>
      <c r="H7209" s="1" t="s">
        <v>3355</v>
      </c>
      <c r="I7209" s="1" t="s">
        <v>3550</v>
      </c>
      <c r="K7209" s="1" t="str">
        <f>VLOOKUP(L7209,CW!C:D,2,FALSE)</f>
        <v>Jun'16</v>
      </c>
      <c r="L7209" s="1" t="str">
        <f t="shared" si="115"/>
        <v>26'16</v>
      </c>
      <c r="M7209" s="1" t="str">
        <f>VLOOKUP(K7209,CW!D:E,2,FALSE)</f>
        <v>Q1'16</v>
      </c>
    </row>
    <row r="7210" spans="1:13" ht="15" customHeight="1">
      <c r="A7210" s="2">
        <v>42552</v>
      </c>
      <c r="B7210" s="1" t="s">
        <v>4652</v>
      </c>
      <c r="C7210" s="1" t="s">
        <v>3326</v>
      </c>
      <c r="D7210" s="1" t="s">
        <v>3671</v>
      </c>
      <c r="E7210" s="1" t="s">
        <v>6350</v>
      </c>
      <c r="F7210" s="45" t="s">
        <v>3341</v>
      </c>
      <c r="G7210" s="1">
        <v>4</v>
      </c>
      <c r="H7210" s="1" t="s">
        <v>3355</v>
      </c>
      <c r="I7210" s="1" t="s">
        <v>3550</v>
      </c>
      <c r="K7210" s="1" t="str">
        <f>VLOOKUP(L7210,CW!C:D,2,FALSE)</f>
        <v>Jun'16</v>
      </c>
      <c r="L7210" s="1" t="str">
        <f t="shared" si="115"/>
        <v>26'16</v>
      </c>
      <c r="M7210" s="1" t="str">
        <f>VLOOKUP(K7210,CW!D:E,2,FALSE)</f>
        <v>Q1'16</v>
      </c>
    </row>
    <row r="7211" spans="1:13">
      <c r="A7211" s="2">
        <v>42552</v>
      </c>
      <c r="B7211" s="1" t="s">
        <v>4652</v>
      </c>
      <c r="C7211" s="1" t="s">
        <v>3326</v>
      </c>
      <c r="D7211" s="1" t="s">
        <v>3671</v>
      </c>
      <c r="E7211" s="1" t="s">
        <v>3532</v>
      </c>
      <c r="F7211" s="45" t="s">
        <v>4609</v>
      </c>
      <c r="G7211" s="1">
        <v>2</v>
      </c>
      <c r="H7211" s="1" t="s">
        <v>3355</v>
      </c>
      <c r="I7211" s="1" t="s">
        <v>3550</v>
      </c>
      <c r="K7211" s="1" t="str">
        <f>VLOOKUP(L7211,CW!C:D,2,FALSE)</f>
        <v>Jun'16</v>
      </c>
      <c r="L7211" s="1" t="str">
        <f t="shared" si="115"/>
        <v>26'16</v>
      </c>
      <c r="M7211" s="1" t="str">
        <f>VLOOKUP(K7211,CW!D:E,2,FALSE)</f>
        <v>Q1'16</v>
      </c>
    </row>
    <row r="7212" spans="1:13">
      <c r="A7212" s="2">
        <v>42552</v>
      </c>
      <c r="B7212" s="1" t="s">
        <v>4652</v>
      </c>
      <c r="C7212" s="1" t="s">
        <v>3326</v>
      </c>
      <c r="D7212" s="1" t="s">
        <v>3671</v>
      </c>
      <c r="E7212" s="1" t="s">
        <v>3532</v>
      </c>
      <c r="F7212" s="45" t="s">
        <v>4613</v>
      </c>
      <c r="G7212" s="1">
        <v>5</v>
      </c>
      <c r="H7212" s="1" t="s">
        <v>3355</v>
      </c>
      <c r="I7212" s="1" t="s">
        <v>3550</v>
      </c>
      <c r="K7212" s="1" t="str">
        <f>VLOOKUP(L7212,CW!C:D,2,FALSE)</f>
        <v>Jun'16</v>
      </c>
      <c r="L7212" s="1" t="str">
        <f t="shared" si="115"/>
        <v>26'16</v>
      </c>
      <c r="M7212" s="1" t="str">
        <f>VLOOKUP(K7212,CW!D:E,2,FALSE)</f>
        <v>Q1'16</v>
      </c>
    </row>
    <row r="7213" spans="1:13">
      <c r="A7213" s="2">
        <v>42552</v>
      </c>
      <c r="B7213" s="1" t="s">
        <v>4652</v>
      </c>
      <c r="C7213" s="1" t="s">
        <v>3326</v>
      </c>
      <c r="D7213" s="1" t="s">
        <v>3671</v>
      </c>
      <c r="E7213" s="1" t="s">
        <v>3532</v>
      </c>
      <c r="F7213" s="45" t="s">
        <v>3693</v>
      </c>
      <c r="G7213" s="1">
        <v>1</v>
      </c>
      <c r="H7213" s="1" t="s">
        <v>3355</v>
      </c>
      <c r="I7213" s="1" t="s">
        <v>3550</v>
      </c>
      <c r="K7213" s="1" t="str">
        <f>VLOOKUP(L7213,CW!C:D,2,FALSE)</f>
        <v>Jun'16</v>
      </c>
      <c r="L7213" s="1" t="str">
        <f t="shared" si="115"/>
        <v>26'16</v>
      </c>
      <c r="M7213" s="1" t="str">
        <f>VLOOKUP(K7213,CW!D:E,2,FALSE)</f>
        <v>Q1'16</v>
      </c>
    </row>
    <row r="7214" spans="1:13" ht="15" customHeight="1">
      <c r="A7214" s="2">
        <v>42552</v>
      </c>
      <c r="B7214" s="1" t="s">
        <v>4653</v>
      </c>
      <c r="C7214" s="1" t="s">
        <v>3326</v>
      </c>
      <c r="D7214" s="1" t="s">
        <v>3671</v>
      </c>
      <c r="E7214" s="1" t="s">
        <v>6350</v>
      </c>
      <c r="F7214" s="45" t="s">
        <v>3341</v>
      </c>
      <c r="G7214" s="1">
        <v>10</v>
      </c>
      <c r="H7214" s="1" t="s">
        <v>3355</v>
      </c>
      <c r="I7214" s="1" t="s">
        <v>3550</v>
      </c>
      <c r="K7214" s="1" t="str">
        <f>VLOOKUP(L7214,CW!C:D,2,FALSE)</f>
        <v>Jun'16</v>
      </c>
      <c r="L7214" s="1" t="str">
        <f t="shared" si="115"/>
        <v>26'16</v>
      </c>
      <c r="M7214" s="1" t="str">
        <f>VLOOKUP(K7214,CW!D:E,2,FALSE)</f>
        <v>Q1'16</v>
      </c>
    </row>
    <row r="7215" spans="1:13">
      <c r="A7215" s="2">
        <v>42552</v>
      </c>
      <c r="B7215" s="1" t="s">
        <v>4653</v>
      </c>
      <c r="C7215" s="1" t="s">
        <v>3326</v>
      </c>
      <c r="D7215" s="1" t="s">
        <v>3671</v>
      </c>
      <c r="E7215" s="1" t="s">
        <v>3532</v>
      </c>
      <c r="F7215" s="45" t="s">
        <v>4609</v>
      </c>
      <c r="G7215" s="1">
        <v>6</v>
      </c>
      <c r="H7215" s="1" t="s">
        <v>3355</v>
      </c>
      <c r="I7215" s="1" t="s">
        <v>3550</v>
      </c>
      <c r="K7215" s="1" t="str">
        <f>VLOOKUP(L7215,CW!C:D,2,FALSE)</f>
        <v>Jun'16</v>
      </c>
      <c r="L7215" s="1" t="str">
        <f t="shared" si="115"/>
        <v>26'16</v>
      </c>
      <c r="M7215" s="1" t="str">
        <f>VLOOKUP(K7215,CW!D:E,2,FALSE)</f>
        <v>Q1'16</v>
      </c>
    </row>
    <row r="7216" spans="1:13">
      <c r="A7216" s="2">
        <v>42552</v>
      </c>
      <c r="B7216" s="1" t="s">
        <v>4653</v>
      </c>
      <c r="C7216" s="1" t="s">
        <v>3326</v>
      </c>
      <c r="D7216" s="1" t="s">
        <v>3671</v>
      </c>
      <c r="E7216" s="1" t="s">
        <v>3532</v>
      </c>
      <c r="F7216" s="45" t="s">
        <v>4613</v>
      </c>
      <c r="G7216" s="1">
        <v>3</v>
      </c>
      <c r="H7216" s="1" t="s">
        <v>3355</v>
      </c>
      <c r="I7216" s="1" t="s">
        <v>3550</v>
      </c>
      <c r="K7216" s="1" t="str">
        <f>VLOOKUP(L7216,CW!C:D,2,FALSE)</f>
        <v>Jun'16</v>
      </c>
      <c r="L7216" s="1" t="str">
        <f t="shared" si="115"/>
        <v>26'16</v>
      </c>
      <c r="M7216" s="1" t="str">
        <f>VLOOKUP(K7216,CW!D:E,2,FALSE)</f>
        <v>Q1'16</v>
      </c>
    </row>
    <row r="7217" spans="1:13" ht="15" customHeight="1">
      <c r="A7217" s="2">
        <v>42552</v>
      </c>
      <c r="B7217" s="1" t="s">
        <v>4654</v>
      </c>
      <c r="C7217" s="1" t="s">
        <v>3725</v>
      </c>
      <c r="D7217" s="1" t="s">
        <v>3671</v>
      </c>
      <c r="E7217" s="1" t="s">
        <v>6350</v>
      </c>
      <c r="F7217" s="45" t="s">
        <v>3341</v>
      </c>
      <c r="G7217" s="1">
        <v>1</v>
      </c>
      <c r="H7217" s="1" t="s">
        <v>3355</v>
      </c>
      <c r="I7217" s="1" t="s">
        <v>3550</v>
      </c>
      <c r="K7217" s="1" t="str">
        <f>VLOOKUP(L7217,CW!C:D,2,FALSE)</f>
        <v>Jun'16</v>
      </c>
      <c r="L7217" s="1" t="str">
        <f t="shared" si="115"/>
        <v>26'16</v>
      </c>
      <c r="M7217" s="1" t="str">
        <f>VLOOKUP(K7217,CW!D:E,2,FALSE)</f>
        <v>Q1'16</v>
      </c>
    </row>
    <row r="7218" spans="1:13">
      <c r="A7218" s="2">
        <v>42552</v>
      </c>
      <c r="B7218" s="1" t="s">
        <v>4654</v>
      </c>
      <c r="C7218" s="1" t="s">
        <v>3725</v>
      </c>
      <c r="D7218" s="1" t="s">
        <v>3671</v>
      </c>
      <c r="E7218" s="1" t="s">
        <v>3532</v>
      </c>
      <c r="F7218" s="45" t="s">
        <v>4609</v>
      </c>
      <c r="G7218" s="1">
        <v>5</v>
      </c>
      <c r="H7218" s="1" t="s">
        <v>3355</v>
      </c>
      <c r="I7218" s="1" t="s">
        <v>3550</v>
      </c>
      <c r="K7218" s="1" t="str">
        <f>VLOOKUP(L7218,CW!C:D,2,FALSE)</f>
        <v>Jun'16</v>
      </c>
      <c r="L7218" s="1" t="str">
        <f t="shared" si="115"/>
        <v>26'16</v>
      </c>
      <c r="M7218" s="1" t="str">
        <f>VLOOKUP(K7218,CW!D:E,2,FALSE)</f>
        <v>Q1'16</v>
      </c>
    </row>
    <row r="7219" spans="1:13">
      <c r="A7219" s="2">
        <v>42552</v>
      </c>
      <c r="B7219" s="1" t="s">
        <v>4654</v>
      </c>
      <c r="C7219" s="1" t="s">
        <v>3725</v>
      </c>
      <c r="D7219" s="1" t="s">
        <v>3671</v>
      </c>
      <c r="E7219" s="1" t="s">
        <v>3532</v>
      </c>
      <c r="F7219" s="45" t="s">
        <v>4613</v>
      </c>
      <c r="G7219" s="1">
        <v>7</v>
      </c>
      <c r="H7219" s="1" t="s">
        <v>3355</v>
      </c>
      <c r="I7219" s="1" t="s">
        <v>3550</v>
      </c>
      <c r="K7219" s="1" t="str">
        <f>VLOOKUP(L7219,CW!C:D,2,FALSE)</f>
        <v>Jun'16</v>
      </c>
      <c r="L7219" s="1" t="str">
        <f t="shared" si="115"/>
        <v>26'16</v>
      </c>
      <c r="M7219" s="1" t="str">
        <f>VLOOKUP(K7219,CW!D:E,2,FALSE)</f>
        <v>Q1'16</v>
      </c>
    </row>
    <row r="7220" spans="1:13" ht="15" customHeight="1">
      <c r="A7220" s="2">
        <v>42553</v>
      </c>
      <c r="B7220" s="1" t="s">
        <v>4655</v>
      </c>
      <c r="C7220" s="1" t="s">
        <v>3309</v>
      </c>
      <c r="D7220" s="1" t="s">
        <v>3556</v>
      </c>
      <c r="E7220" s="1" t="s">
        <v>6350</v>
      </c>
      <c r="F7220" s="45" t="s">
        <v>3341</v>
      </c>
      <c r="G7220" s="1">
        <v>1</v>
      </c>
      <c r="H7220" s="1" t="s">
        <v>3355</v>
      </c>
      <c r="I7220" s="1" t="s">
        <v>3550</v>
      </c>
      <c r="K7220" s="1" t="str">
        <f>VLOOKUP(L7220,CW!C:D,2,FALSE)</f>
        <v>Jun'16</v>
      </c>
      <c r="L7220" s="1" t="str">
        <f t="shared" si="115"/>
        <v>26'16</v>
      </c>
      <c r="M7220" s="1" t="str">
        <f>VLOOKUP(K7220,CW!D:E,2,FALSE)</f>
        <v>Q1'16</v>
      </c>
    </row>
    <row r="7221" spans="1:13" ht="15" customHeight="1">
      <c r="A7221" s="2">
        <v>42553</v>
      </c>
      <c r="B7221" s="1" t="s">
        <v>4655</v>
      </c>
      <c r="C7221" s="1" t="s">
        <v>3309</v>
      </c>
      <c r="D7221" s="1" t="s">
        <v>3556</v>
      </c>
      <c r="E7221" s="1" t="s">
        <v>6350</v>
      </c>
      <c r="F7221" s="45" t="s">
        <v>4581</v>
      </c>
      <c r="G7221" s="1">
        <v>1</v>
      </c>
      <c r="H7221" s="1" t="s">
        <v>3355</v>
      </c>
      <c r="I7221" s="1" t="s">
        <v>3550</v>
      </c>
      <c r="K7221" s="1" t="str">
        <f>VLOOKUP(L7221,CW!C:D,2,FALSE)</f>
        <v>Jun'16</v>
      </c>
      <c r="L7221" s="1" t="str">
        <f t="shared" si="115"/>
        <v>26'16</v>
      </c>
      <c r="M7221" s="1" t="str">
        <f>VLOOKUP(K7221,CW!D:E,2,FALSE)</f>
        <v>Q1'16</v>
      </c>
    </row>
    <row r="7222" spans="1:13" ht="15" customHeight="1">
      <c r="A7222" s="2">
        <v>42553</v>
      </c>
      <c r="B7222" s="1" t="s">
        <v>4656</v>
      </c>
      <c r="C7222" s="1" t="s">
        <v>4657</v>
      </c>
      <c r="D7222" s="1" t="s">
        <v>3556</v>
      </c>
      <c r="E7222" s="1" t="s">
        <v>6350</v>
      </c>
      <c r="F7222" s="45" t="s">
        <v>3341</v>
      </c>
      <c r="G7222" s="1">
        <v>1</v>
      </c>
      <c r="H7222" s="1" t="s">
        <v>3355</v>
      </c>
      <c r="I7222" s="1" t="s">
        <v>3550</v>
      </c>
      <c r="K7222" s="1" t="str">
        <f>VLOOKUP(L7222,CW!C:D,2,FALSE)</f>
        <v>Jun'16</v>
      </c>
      <c r="L7222" s="1" t="str">
        <f t="shared" si="115"/>
        <v>26'16</v>
      </c>
      <c r="M7222" s="1" t="str">
        <f>VLOOKUP(K7222,CW!D:E,2,FALSE)</f>
        <v>Q1'16</v>
      </c>
    </row>
    <row r="7223" spans="1:13" ht="15" customHeight="1">
      <c r="A7223" s="2">
        <v>42553</v>
      </c>
      <c r="B7223" s="1" t="s">
        <v>4656</v>
      </c>
      <c r="C7223" s="1" t="s">
        <v>4657</v>
      </c>
      <c r="D7223" s="1" t="s">
        <v>3556</v>
      </c>
      <c r="E7223" s="1" t="s">
        <v>6350</v>
      </c>
      <c r="F7223" s="45" t="s">
        <v>4581</v>
      </c>
      <c r="G7223" s="1">
        <v>1</v>
      </c>
      <c r="H7223" s="1" t="s">
        <v>3355</v>
      </c>
      <c r="I7223" s="1" t="s">
        <v>3550</v>
      </c>
      <c r="K7223" s="1" t="str">
        <f>VLOOKUP(L7223,CW!C:D,2,FALSE)</f>
        <v>Jun'16</v>
      </c>
      <c r="L7223" s="1" t="str">
        <f t="shared" si="115"/>
        <v>26'16</v>
      </c>
      <c r="M7223" s="1" t="str">
        <f>VLOOKUP(K7223,CW!D:E,2,FALSE)</f>
        <v>Q1'16</v>
      </c>
    </row>
    <row r="7224" spans="1:13" ht="15" customHeight="1">
      <c r="A7224" s="2">
        <v>42553</v>
      </c>
      <c r="B7224" s="1" t="s">
        <v>4658</v>
      </c>
      <c r="C7224" s="1" t="s">
        <v>3349</v>
      </c>
      <c r="D7224" s="1" t="s">
        <v>3831</v>
      </c>
      <c r="E7224" s="1" t="s">
        <v>6350</v>
      </c>
      <c r="F7224" s="45" t="s">
        <v>3341</v>
      </c>
      <c r="G7224" s="1">
        <v>1</v>
      </c>
      <c r="H7224" s="1" t="s">
        <v>3355</v>
      </c>
      <c r="I7224" s="1" t="s">
        <v>3550</v>
      </c>
      <c r="K7224" s="1" t="str">
        <f>VLOOKUP(L7224,CW!C:D,2,FALSE)</f>
        <v>Jun'16</v>
      </c>
      <c r="L7224" s="1" t="str">
        <f t="shared" si="115"/>
        <v>26'16</v>
      </c>
      <c r="M7224" s="1" t="str">
        <f>VLOOKUP(K7224,CW!D:E,2,FALSE)</f>
        <v>Q1'16</v>
      </c>
    </row>
    <row r="7225" spans="1:13">
      <c r="A7225" s="2">
        <v>42553</v>
      </c>
      <c r="B7225" s="1" t="s">
        <v>4658</v>
      </c>
      <c r="C7225" s="1" t="s">
        <v>3349</v>
      </c>
      <c r="D7225" s="1" t="s">
        <v>3831</v>
      </c>
      <c r="E7225" s="1" t="s">
        <v>3532</v>
      </c>
      <c r="F7225" s="45" t="s">
        <v>4609</v>
      </c>
      <c r="G7225" s="1">
        <v>1</v>
      </c>
      <c r="H7225" s="1" t="s">
        <v>3355</v>
      </c>
      <c r="I7225" s="1" t="s">
        <v>3550</v>
      </c>
      <c r="K7225" s="1" t="str">
        <f>VLOOKUP(L7225,CW!C:D,2,FALSE)</f>
        <v>Jun'16</v>
      </c>
      <c r="L7225" s="1" t="str">
        <f t="shared" si="115"/>
        <v>26'16</v>
      </c>
      <c r="M7225" s="1" t="str">
        <f>VLOOKUP(K7225,CW!D:E,2,FALSE)</f>
        <v>Q1'16</v>
      </c>
    </row>
    <row r="7226" spans="1:13">
      <c r="A7226" s="2">
        <v>42553</v>
      </c>
      <c r="B7226" s="1" t="s">
        <v>4658</v>
      </c>
      <c r="C7226" s="1" t="s">
        <v>3349</v>
      </c>
      <c r="D7226" s="1" t="s">
        <v>3831</v>
      </c>
      <c r="E7226" s="1" t="s">
        <v>3532</v>
      </c>
      <c r="F7226" s="45" t="s">
        <v>4613</v>
      </c>
      <c r="G7226" s="1">
        <v>1</v>
      </c>
      <c r="H7226" s="1" t="s">
        <v>3355</v>
      </c>
      <c r="I7226" s="1" t="s">
        <v>3550</v>
      </c>
      <c r="K7226" s="1" t="str">
        <f>VLOOKUP(L7226,CW!C:D,2,FALSE)</f>
        <v>Jun'16</v>
      </c>
      <c r="L7226" s="1" t="str">
        <f t="shared" si="115"/>
        <v>26'16</v>
      </c>
      <c r="M7226" s="1" t="str">
        <f>VLOOKUP(K7226,CW!D:E,2,FALSE)</f>
        <v>Q1'16</v>
      </c>
    </row>
    <row r="7227" spans="1:13" ht="15" customHeight="1">
      <c r="A7227" s="2">
        <v>42553</v>
      </c>
      <c r="B7227" s="1" t="s">
        <v>4659</v>
      </c>
      <c r="C7227" s="1" t="s">
        <v>3611</v>
      </c>
      <c r="D7227" s="1" t="s">
        <v>3831</v>
      </c>
      <c r="E7227" s="1" t="s">
        <v>6350</v>
      </c>
      <c r="F7227" s="45" t="s">
        <v>3341</v>
      </c>
      <c r="G7227" s="1">
        <v>1</v>
      </c>
      <c r="H7227" s="1" t="s">
        <v>3355</v>
      </c>
      <c r="I7227" s="1" t="s">
        <v>3550</v>
      </c>
      <c r="K7227" s="1" t="str">
        <f>VLOOKUP(L7227,CW!C:D,2,FALSE)</f>
        <v>Jun'16</v>
      </c>
      <c r="L7227" s="1" t="str">
        <f t="shared" si="115"/>
        <v>26'16</v>
      </c>
      <c r="M7227" s="1" t="str">
        <f>VLOOKUP(K7227,CW!D:E,2,FALSE)</f>
        <v>Q1'16</v>
      </c>
    </row>
    <row r="7228" spans="1:13" ht="15" customHeight="1">
      <c r="A7228" s="2">
        <v>42553</v>
      </c>
      <c r="B7228" s="1" t="s">
        <v>4660</v>
      </c>
      <c r="C7228" s="1" t="s">
        <v>3611</v>
      </c>
      <c r="D7228" s="1" t="s">
        <v>3831</v>
      </c>
      <c r="E7228" s="1" t="s">
        <v>6350</v>
      </c>
      <c r="F7228" s="45" t="s">
        <v>3341</v>
      </c>
      <c r="G7228" s="1">
        <v>1</v>
      </c>
      <c r="H7228" s="1" t="s">
        <v>3355</v>
      </c>
      <c r="I7228" s="1" t="s">
        <v>3550</v>
      </c>
      <c r="K7228" s="1" t="str">
        <f>VLOOKUP(L7228,CW!C:D,2,FALSE)</f>
        <v>Jun'16</v>
      </c>
      <c r="L7228" s="1" t="str">
        <f t="shared" si="115"/>
        <v>26'16</v>
      </c>
      <c r="M7228" s="1" t="str">
        <f>VLOOKUP(K7228,CW!D:E,2,FALSE)</f>
        <v>Q1'16</v>
      </c>
    </row>
    <row r="7229" spans="1:13">
      <c r="A7229" s="2">
        <v>42553</v>
      </c>
      <c r="B7229" s="1" t="s">
        <v>4660</v>
      </c>
      <c r="C7229" s="1" t="s">
        <v>3611</v>
      </c>
      <c r="D7229" s="1" t="s">
        <v>3831</v>
      </c>
      <c r="E7229" s="1" t="s">
        <v>3532</v>
      </c>
      <c r="F7229" s="98" t="s">
        <v>4584</v>
      </c>
      <c r="G7229" s="1">
        <v>1</v>
      </c>
      <c r="H7229" s="1" t="s">
        <v>3355</v>
      </c>
      <c r="I7229" s="1" t="s">
        <v>3550</v>
      </c>
      <c r="K7229" s="1" t="str">
        <f>VLOOKUP(L7229,CW!C:D,2,FALSE)</f>
        <v>Jun'16</v>
      </c>
      <c r="L7229" s="1" t="str">
        <f t="shared" si="115"/>
        <v>26'16</v>
      </c>
      <c r="M7229" s="1" t="str">
        <f>VLOOKUP(K7229,CW!D:E,2,FALSE)</f>
        <v>Q1'16</v>
      </c>
    </row>
    <row r="7230" spans="1:13" ht="15" customHeight="1">
      <c r="A7230" s="2">
        <v>42553</v>
      </c>
      <c r="B7230" s="1" t="s">
        <v>4661</v>
      </c>
      <c r="C7230" s="1" t="s">
        <v>3309</v>
      </c>
      <c r="D7230" s="1" t="s">
        <v>3831</v>
      </c>
      <c r="E7230" s="1" t="s">
        <v>6350</v>
      </c>
      <c r="F7230" s="45" t="s">
        <v>3341</v>
      </c>
      <c r="G7230" s="1">
        <v>1</v>
      </c>
      <c r="H7230" s="1" t="s">
        <v>3355</v>
      </c>
      <c r="I7230" s="1" t="s">
        <v>3550</v>
      </c>
      <c r="K7230" s="1" t="str">
        <f>VLOOKUP(L7230,CW!C:D,2,FALSE)</f>
        <v>Jun'16</v>
      </c>
      <c r="L7230" s="1" t="str">
        <f t="shared" si="115"/>
        <v>26'16</v>
      </c>
      <c r="M7230" s="1" t="str">
        <f>VLOOKUP(K7230,CW!D:E,2,FALSE)</f>
        <v>Q1'16</v>
      </c>
    </row>
    <row r="7231" spans="1:13">
      <c r="A7231" s="2">
        <v>42553</v>
      </c>
      <c r="B7231" s="1" t="s">
        <v>4661</v>
      </c>
      <c r="C7231" s="1" t="s">
        <v>3309</v>
      </c>
      <c r="D7231" s="1" t="s">
        <v>3831</v>
      </c>
      <c r="E7231" s="1" t="s">
        <v>3532</v>
      </c>
      <c r="F7231" s="98" t="s">
        <v>4584</v>
      </c>
      <c r="G7231" s="1">
        <v>1</v>
      </c>
      <c r="H7231" s="1" t="s">
        <v>3355</v>
      </c>
      <c r="I7231" s="1" t="s">
        <v>3550</v>
      </c>
      <c r="K7231" s="1" t="str">
        <f>VLOOKUP(L7231,CW!C:D,2,FALSE)</f>
        <v>Jun'16</v>
      </c>
      <c r="L7231" s="1" t="str">
        <f t="shared" si="115"/>
        <v>26'16</v>
      </c>
      <c r="M7231" s="1" t="str">
        <f>VLOOKUP(K7231,CW!D:E,2,FALSE)</f>
        <v>Q1'16</v>
      </c>
    </row>
    <row r="7232" spans="1:13" ht="15" customHeight="1">
      <c r="A7232" s="2">
        <v>42553</v>
      </c>
      <c r="B7232" s="1" t="s">
        <v>4662</v>
      </c>
      <c r="C7232" s="1" t="s">
        <v>3326</v>
      </c>
      <c r="D7232" s="1" t="s">
        <v>3831</v>
      </c>
      <c r="E7232" s="1" t="s">
        <v>6350</v>
      </c>
      <c r="F7232" s="45" t="s">
        <v>3341</v>
      </c>
      <c r="G7232" s="1">
        <v>5</v>
      </c>
      <c r="H7232" s="1" t="s">
        <v>3355</v>
      </c>
      <c r="I7232" s="1" t="s">
        <v>3550</v>
      </c>
      <c r="K7232" s="1" t="str">
        <f>VLOOKUP(L7232,CW!C:D,2,FALSE)</f>
        <v>Jun'16</v>
      </c>
      <c r="L7232" s="1" t="str">
        <f t="shared" si="115"/>
        <v>26'16</v>
      </c>
      <c r="M7232" s="1" t="str">
        <f>VLOOKUP(K7232,CW!D:E,2,FALSE)</f>
        <v>Q1'16</v>
      </c>
    </row>
    <row r="7233" spans="1:13" ht="15" customHeight="1">
      <c r="A7233" s="2">
        <v>42553</v>
      </c>
      <c r="B7233" s="1" t="s">
        <v>4663</v>
      </c>
      <c r="C7233" s="1" t="s">
        <v>3725</v>
      </c>
      <c r="D7233" s="1" t="s">
        <v>3831</v>
      </c>
      <c r="E7233" s="1" t="s">
        <v>6350</v>
      </c>
      <c r="F7233" s="45" t="s">
        <v>3341</v>
      </c>
      <c r="G7233" s="1">
        <v>1</v>
      </c>
      <c r="H7233" s="1" t="s">
        <v>3355</v>
      </c>
      <c r="I7233" s="1" t="s">
        <v>3550</v>
      </c>
      <c r="K7233" s="1" t="str">
        <f>VLOOKUP(L7233,CW!C:D,2,FALSE)</f>
        <v>Jun'16</v>
      </c>
      <c r="L7233" s="1" t="str">
        <f t="shared" si="115"/>
        <v>26'16</v>
      </c>
      <c r="M7233" s="1" t="str">
        <f>VLOOKUP(K7233,CW!D:E,2,FALSE)</f>
        <v>Q1'16</v>
      </c>
    </row>
    <row r="7234" spans="1:13">
      <c r="A7234" s="2">
        <v>42553</v>
      </c>
      <c r="B7234" s="1" t="s">
        <v>4663</v>
      </c>
      <c r="C7234" s="1" t="s">
        <v>3725</v>
      </c>
      <c r="D7234" s="1" t="s">
        <v>3831</v>
      </c>
      <c r="E7234" s="1" t="s">
        <v>3532</v>
      </c>
      <c r="F7234" s="45" t="s">
        <v>4609</v>
      </c>
      <c r="G7234" s="1">
        <v>1</v>
      </c>
      <c r="H7234" s="1" t="s">
        <v>3355</v>
      </c>
      <c r="I7234" s="1" t="s">
        <v>3550</v>
      </c>
      <c r="K7234" s="1" t="str">
        <f>VLOOKUP(L7234,CW!C:D,2,FALSE)</f>
        <v>Jun'16</v>
      </c>
      <c r="L7234" s="1" t="str">
        <f t="shared" si="115"/>
        <v>26'16</v>
      </c>
      <c r="M7234" s="1" t="str">
        <f>VLOOKUP(K7234,CW!D:E,2,FALSE)</f>
        <v>Q1'16</v>
      </c>
    </row>
    <row r="7235" spans="1:13" ht="15" customHeight="1">
      <c r="A7235" s="2">
        <v>42553</v>
      </c>
      <c r="B7235" s="1" t="s">
        <v>4664</v>
      </c>
      <c r="C7235" s="1" t="s">
        <v>3326</v>
      </c>
      <c r="D7235" s="1" t="s">
        <v>3831</v>
      </c>
      <c r="E7235" s="1" t="s">
        <v>6350</v>
      </c>
      <c r="F7235" s="45" t="s">
        <v>3341</v>
      </c>
      <c r="G7235" s="1">
        <v>4</v>
      </c>
      <c r="H7235" s="1" t="s">
        <v>3355</v>
      </c>
      <c r="I7235" s="1" t="s">
        <v>3550</v>
      </c>
      <c r="K7235" s="1" t="str">
        <f>VLOOKUP(L7235,CW!C:D,2,FALSE)</f>
        <v>Jun'16</v>
      </c>
      <c r="L7235" s="1" t="str">
        <f t="shared" si="115"/>
        <v>26'16</v>
      </c>
      <c r="M7235" s="1" t="str">
        <f>VLOOKUP(K7235,CW!D:E,2,FALSE)</f>
        <v>Q1'16</v>
      </c>
    </row>
    <row r="7236" spans="1:13" ht="15" customHeight="1">
      <c r="A7236" s="2">
        <v>42553</v>
      </c>
      <c r="B7236" s="1" t="s">
        <v>4665</v>
      </c>
      <c r="C7236" s="1" t="s">
        <v>3335</v>
      </c>
      <c r="D7236" s="1" t="s">
        <v>3556</v>
      </c>
      <c r="E7236" s="1" t="s">
        <v>6350</v>
      </c>
      <c r="F7236" s="45" t="s">
        <v>3341</v>
      </c>
      <c r="G7236" s="1">
        <v>1</v>
      </c>
      <c r="H7236" s="1" t="s">
        <v>3355</v>
      </c>
      <c r="I7236" s="1" t="s">
        <v>3550</v>
      </c>
      <c r="K7236" s="1" t="str">
        <f>VLOOKUP(L7236,CW!C:D,2,FALSE)</f>
        <v>Jun'16</v>
      </c>
      <c r="L7236" s="1" t="str">
        <f t="shared" si="115"/>
        <v>26'16</v>
      </c>
      <c r="M7236" s="1" t="str">
        <f>VLOOKUP(K7236,CW!D:E,2,FALSE)</f>
        <v>Q1'16</v>
      </c>
    </row>
    <row r="7237" spans="1:13" ht="15" customHeight="1">
      <c r="A7237" s="2">
        <v>42553</v>
      </c>
      <c r="B7237" s="1" t="s">
        <v>4665</v>
      </c>
      <c r="C7237" s="1" t="s">
        <v>3335</v>
      </c>
      <c r="D7237" s="1" t="s">
        <v>3556</v>
      </c>
      <c r="E7237" s="1" t="s">
        <v>6350</v>
      </c>
      <c r="F7237" s="45" t="s">
        <v>4592</v>
      </c>
      <c r="G7237" s="1">
        <v>1</v>
      </c>
      <c r="H7237" s="1" t="s">
        <v>3355</v>
      </c>
      <c r="I7237" s="1" t="s">
        <v>3550</v>
      </c>
      <c r="K7237" s="1" t="str">
        <f>VLOOKUP(L7237,CW!C:D,2,FALSE)</f>
        <v>Jun'16</v>
      </c>
      <c r="L7237" s="1" t="str">
        <f t="shared" si="115"/>
        <v>26'16</v>
      </c>
      <c r="M7237" s="1" t="str">
        <f>VLOOKUP(K7237,CW!D:E,2,FALSE)</f>
        <v>Q1'16</v>
      </c>
    </row>
    <row r="7238" spans="1:13" ht="15" customHeight="1">
      <c r="A7238" s="2">
        <v>42553</v>
      </c>
      <c r="B7238" s="1" t="s">
        <v>4666</v>
      </c>
      <c r="C7238" s="1" t="s">
        <v>3335</v>
      </c>
      <c r="D7238" s="1" t="s">
        <v>3556</v>
      </c>
      <c r="E7238" s="1" t="s">
        <v>6350</v>
      </c>
      <c r="F7238" s="45" t="s">
        <v>3341</v>
      </c>
      <c r="G7238" s="1">
        <v>3</v>
      </c>
      <c r="H7238" s="1" t="s">
        <v>3355</v>
      </c>
      <c r="I7238" s="1" t="s">
        <v>3550</v>
      </c>
      <c r="K7238" s="1" t="str">
        <f>VLOOKUP(L7238,CW!C:D,2,FALSE)</f>
        <v>Jun'16</v>
      </c>
      <c r="L7238" s="1" t="str">
        <f t="shared" si="115"/>
        <v>26'16</v>
      </c>
      <c r="M7238" s="1" t="str">
        <f>VLOOKUP(K7238,CW!D:E,2,FALSE)</f>
        <v>Q1'16</v>
      </c>
    </row>
    <row r="7239" spans="1:13">
      <c r="A7239" s="2">
        <v>42553</v>
      </c>
      <c r="B7239" s="1" t="s">
        <v>4667</v>
      </c>
      <c r="C7239" s="1" t="s">
        <v>3335</v>
      </c>
      <c r="D7239" s="1" t="s">
        <v>3556</v>
      </c>
      <c r="E7239" s="1" t="s">
        <v>3532</v>
      </c>
      <c r="F7239" s="45" t="s">
        <v>4613</v>
      </c>
      <c r="G7239" s="1">
        <v>1</v>
      </c>
      <c r="H7239" s="1" t="s">
        <v>3355</v>
      </c>
      <c r="I7239" s="1" t="s">
        <v>3550</v>
      </c>
      <c r="K7239" s="1" t="str">
        <f>VLOOKUP(L7239,CW!C:D,2,FALSE)</f>
        <v>Jun'16</v>
      </c>
      <c r="L7239" s="1" t="str">
        <f t="shared" si="115"/>
        <v>26'16</v>
      </c>
      <c r="M7239" s="1" t="str">
        <f>VLOOKUP(K7239,CW!D:E,2,FALSE)</f>
        <v>Q1'16</v>
      </c>
    </row>
    <row r="7240" spans="1:13" ht="15" customHeight="1">
      <c r="A7240" s="2">
        <v>42553</v>
      </c>
      <c r="B7240" s="1" t="s">
        <v>4668</v>
      </c>
      <c r="C7240" s="1" t="s">
        <v>3326</v>
      </c>
      <c r="D7240" s="1" t="s">
        <v>3831</v>
      </c>
      <c r="E7240" s="1" t="s">
        <v>6350</v>
      </c>
      <c r="F7240" s="45" t="s">
        <v>3341</v>
      </c>
      <c r="G7240" s="1">
        <v>4</v>
      </c>
      <c r="H7240" s="1" t="s">
        <v>3355</v>
      </c>
      <c r="I7240" s="1" t="s">
        <v>3550</v>
      </c>
      <c r="K7240" s="1" t="str">
        <f>VLOOKUP(L7240,CW!C:D,2,FALSE)</f>
        <v>Jun'16</v>
      </c>
      <c r="L7240" s="1" t="str">
        <f t="shared" si="115"/>
        <v>26'16</v>
      </c>
      <c r="M7240" s="1" t="str">
        <f>VLOOKUP(K7240,CW!D:E,2,FALSE)</f>
        <v>Q1'16</v>
      </c>
    </row>
    <row r="7241" spans="1:13">
      <c r="A7241" s="2">
        <v>42553</v>
      </c>
      <c r="B7241" s="1" t="s">
        <v>4669</v>
      </c>
      <c r="C7241" s="1" t="s">
        <v>3326</v>
      </c>
      <c r="D7241" s="1" t="s">
        <v>3831</v>
      </c>
      <c r="E7241" s="1" t="s">
        <v>3532</v>
      </c>
      <c r="F7241" s="98" t="s">
        <v>4584</v>
      </c>
      <c r="G7241" s="1">
        <v>1</v>
      </c>
      <c r="H7241" s="1" t="s">
        <v>3355</v>
      </c>
      <c r="I7241" s="1" t="s">
        <v>3550</v>
      </c>
      <c r="K7241" s="1" t="str">
        <f>VLOOKUP(L7241,CW!C:D,2,FALSE)</f>
        <v>Jun'16</v>
      </c>
      <c r="L7241" s="1" t="str">
        <f t="shared" si="115"/>
        <v>26'16</v>
      </c>
      <c r="M7241" s="1" t="str">
        <f>VLOOKUP(K7241,CW!D:E,2,FALSE)</f>
        <v>Q1'16</v>
      </c>
    </row>
    <row r="7242" spans="1:13" ht="15" customHeight="1">
      <c r="A7242" s="2">
        <v>42553</v>
      </c>
      <c r="B7242" s="1" t="s">
        <v>4670</v>
      </c>
      <c r="C7242" s="1" t="s">
        <v>3725</v>
      </c>
      <c r="D7242" s="1" t="s">
        <v>3831</v>
      </c>
      <c r="E7242" s="1" t="s">
        <v>6350</v>
      </c>
      <c r="F7242" s="45" t="s">
        <v>3341</v>
      </c>
      <c r="G7242" s="1">
        <v>3</v>
      </c>
      <c r="H7242" s="1" t="s">
        <v>3355</v>
      </c>
      <c r="I7242" s="1" t="s">
        <v>3550</v>
      </c>
      <c r="K7242" s="1" t="str">
        <f>VLOOKUP(L7242,CW!C:D,2,FALSE)</f>
        <v>Jun'16</v>
      </c>
      <c r="L7242" s="1" t="str">
        <f t="shared" si="115"/>
        <v>26'16</v>
      </c>
      <c r="M7242" s="1" t="str">
        <f>VLOOKUP(K7242,CW!D:E,2,FALSE)</f>
        <v>Q1'16</v>
      </c>
    </row>
    <row r="7243" spans="1:13" ht="15" customHeight="1">
      <c r="A7243" s="2">
        <v>42553</v>
      </c>
      <c r="B7243" s="1" t="s">
        <v>4671</v>
      </c>
      <c r="C7243" s="1" t="s">
        <v>3326</v>
      </c>
      <c r="D7243" s="1" t="s">
        <v>3831</v>
      </c>
      <c r="E7243" s="1" t="s">
        <v>6350</v>
      </c>
      <c r="F7243" s="45" t="s">
        <v>3341</v>
      </c>
      <c r="G7243" s="1">
        <v>1</v>
      </c>
      <c r="H7243" s="1" t="s">
        <v>3355</v>
      </c>
      <c r="I7243" s="1" t="s">
        <v>3550</v>
      </c>
      <c r="K7243" s="1" t="str">
        <f>VLOOKUP(L7243,CW!C:D,2,FALSE)</f>
        <v>Jun'16</v>
      </c>
      <c r="L7243" s="1" t="str">
        <f t="shared" si="115"/>
        <v>26'16</v>
      </c>
      <c r="M7243" s="1" t="str">
        <f>VLOOKUP(K7243,CW!D:E,2,FALSE)</f>
        <v>Q1'16</v>
      </c>
    </row>
    <row r="7244" spans="1:13">
      <c r="A7244" s="2">
        <v>42553</v>
      </c>
      <c r="B7244" s="1" t="s">
        <v>4671</v>
      </c>
      <c r="C7244" s="1" t="s">
        <v>3326</v>
      </c>
      <c r="D7244" s="1" t="s">
        <v>3831</v>
      </c>
      <c r="E7244" s="1" t="s">
        <v>3532</v>
      </c>
      <c r="F7244" s="45" t="s">
        <v>4609</v>
      </c>
      <c r="G7244" s="1">
        <v>1</v>
      </c>
      <c r="H7244" s="1" t="s">
        <v>3355</v>
      </c>
      <c r="I7244" s="1" t="s">
        <v>3550</v>
      </c>
      <c r="K7244" s="1" t="str">
        <f>VLOOKUP(L7244,CW!C:D,2,FALSE)</f>
        <v>Jun'16</v>
      </c>
      <c r="L7244" s="1" t="str">
        <f t="shared" si="115"/>
        <v>26'16</v>
      </c>
      <c r="M7244" s="1" t="str">
        <f>VLOOKUP(K7244,CW!D:E,2,FALSE)</f>
        <v>Q1'16</v>
      </c>
    </row>
    <row r="7245" spans="1:13">
      <c r="A7245" s="2">
        <v>42553</v>
      </c>
      <c r="B7245" s="1" t="s">
        <v>4671</v>
      </c>
      <c r="C7245" s="1" t="s">
        <v>3326</v>
      </c>
      <c r="D7245" s="1" t="s">
        <v>3831</v>
      </c>
      <c r="E7245" s="1" t="s">
        <v>3532</v>
      </c>
      <c r="F7245" s="45" t="s">
        <v>4613</v>
      </c>
      <c r="G7245" s="1">
        <v>1</v>
      </c>
      <c r="H7245" s="1" t="s">
        <v>3355</v>
      </c>
      <c r="I7245" s="1" t="s">
        <v>3550</v>
      </c>
      <c r="K7245" s="1" t="str">
        <f>VLOOKUP(L7245,CW!C:D,2,FALSE)</f>
        <v>Jun'16</v>
      </c>
      <c r="L7245" s="1" t="str">
        <f t="shared" si="115"/>
        <v>26'16</v>
      </c>
      <c r="M7245" s="1" t="str">
        <f>VLOOKUP(K7245,CW!D:E,2,FALSE)</f>
        <v>Q1'16</v>
      </c>
    </row>
    <row r="7246" spans="1:13" ht="15" customHeight="1">
      <c r="A7246" s="2">
        <v>42553</v>
      </c>
      <c r="B7246" s="1" t="s">
        <v>4672</v>
      </c>
      <c r="C7246" s="1" t="s">
        <v>3335</v>
      </c>
      <c r="D7246" s="1" t="s">
        <v>3831</v>
      </c>
      <c r="E7246" s="1" t="s">
        <v>6350</v>
      </c>
      <c r="F7246" s="45" t="s">
        <v>3341</v>
      </c>
      <c r="G7246" s="1">
        <v>8</v>
      </c>
      <c r="H7246" s="1" t="s">
        <v>3355</v>
      </c>
      <c r="I7246" s="1" t="s">
        <v>3550</v>
      </c>
      <c r="K7246" s="1" t="str">
        <f>VLOOKUP(L7246,CW!C:D,2,FALSE)</f>
        <v>Jun'16</v>
      </c>
      <c r="L7246" s="1" t="str">
        <f t="shared" si="115"/>
        <v>26'16</v>
      </c>
      <c r="M7246" s="1" t="str">
        <f>VLOOKUP(K7246,CW!D:E,2,FALSE)</f>
        <v>Q1'16</v>
      </c>
    </row>
    <row r="7247" spans="1:13" ht="15" customHeight="1">
      <c r="A7247" s="2">
        <v>42553</v>
      </c>
      <c r="B7247" s="1" t="s">
        <v>4673</v>
      </c>
      <c r="C7247" s="1" t="s">
        <v>3335</v>
      </c>
      <c r="D7247" s="1" t="s">
        <v>3831</v>
      </c>
      <c r="E7247" s="1" t="s">
        <v>6350</v>
      </c>
      <c r="F7247" s="45" t="s">
        <v>3341</v>
      </c>
      <c r="G7247" s="1">
        <v>3</v>
      </c>
      <c r="H7247" s="1" t="s">
        <v>3355</v>
      </c>
      <c r="I7247" s="1" t="s">
        <v>3550</v>
      </c>
      <c r="K7247" s="1" t="str">
        <f>VLOOKUP(L7247,CW!C:D,2,FALSE)</f>
        <v>Jun'16</v>
      </c>
      <c r="L7247" s="1" t="str">
        <f t="shared" si="115"/>
        <v>26'16</v>
      </c>
      <c r="M7247" s="1" t="str">
        <f>VLOOKUP(K7247,CW!D:E,2,FALSE)</f>
        <v>Q1'16</v>
      </c>
    </row>
    <row r="7248" spans="1:13" ht="15" customHeight="1">
      <c r="A7248" s="2">
        <v>42553</v>
      </c>
      <c r="B7248" s="1" t="s">
        <v>4674</v>
      </c>
      <c r="C7248" s="1" t="s">
        <v>3335</v>
      </c>
      <c r="D7248" s="1" t="s">
        <v>3831</v>
      </c>
      <c r="E7248" s="1" t="s">
        <v>6350</v>
      </c>
      <c r="F7248" s="45" t="s">
        <v>3341</v>
      </c>
      <c r="G7248" s="1">
        <v>1</v>
      </c>
      <c r="H7248" s="1" t="s">
        <v>3355</v>
      </c>
      <c r="I7248" s="1" t="s">
        <v>3550</v>
      </c>
      <c r="K7248" s="1" t="str">
        <f>VLOOKUP(L7248,CW!C:D,2,FALSE)</f>
        <v>Jun'16</v>
      </c>
      <c r="L7248" s="1" t="str">
        <f t="shared" si="115"/>
        <v>26'16</v>
      </c>
      <c r="M7248" s="1" t="str">
        <f>VLOOKUP(K7248,CW!D:E,2,FALSE)</f>
        <v>Q1'16</v>
      </c>
    </row>
    <row r="7249" spans="1:13" ht="15" customHeight="1">
      <c r="A7249" s="2">
        <v>42553</v>
      </c>
      <c r="B7249" s="1" t="s">
        <v>4675</v>
      </c>
      <c r="C7249" s="1" t="s">
        <v>3326</v>
      </c>
      <c r="D7249" s="1" t="s">
        <v>3831</v>
      </c>
      <c r="E7249" s="1" t="s">
        <v>6350</v>
      </c>
      <c r="F7249" s="45" t="s">
        <v>3341</v>
      </c>
      <c r="G7249" s="1">
        <v>8</v>
      </c>
      <c r="H7249" s="1" t="s">
        <v>3355</v>
      </c>
      <c r="I7249" s="1" t="s">
        <v>3550</v>
      </c>
      <c r="K7249" s="1" t="str">
        <f>VLOOKUP(L7249,CW!C:D,2,FALSE)</f>
        <v>Jun'16</v>
      </c>
      <c r="L7249" s="1" t="str">
        <f t="shared" si="115"/>
        <v>26'16</v>
      </c>
      <c r="M7249" s="1" t="str">
        <f>VLOOKUP(K7249,CW!D:E,2,FALSE)</f>
        <v>Q1'16</v>
      </c>
    </row>
    <row r="7250" spans="1:13" ht="15" customHeight="1">
      <c r="A7250" s="2">
        <v>42553</v>
      </c>
      <c r="B7250" s="1" t="s">
        <v>4675</v>
      </c>
      <c r="C7250" s="1" t="s">
        <v>3326</v>
      </c>
      <c r="D7250" s="1" t="s">
        <v>3831</v>
      </c>
      <c r="E7250" s="1" t="s">
        <v>6350</v>
      </c>
      <c r="F7250" s="45" t="s">
        <v>4592</v>
      </c>
      <c r="G7250" s="1">
        <v>1</v>
      </c>
      <c r="H7250" s="1" t="s">
        <v>3355</v>
      </c>
      <c r="I7250" s="1" t="s">
        <v>3550</v>
      </c>
      <c r="K7250" s="1" t="str">
        <f>VLOOKUP(L7250,CW!C:D,2,FALSE)</f>
        <v>Jun'16</v>
      </c>
      <c r="L7250" s="1" t="str">
        <f t="shared" si="115"/>
        <v>26'16</v>
      </c>
      <c r="M7250" s="1" t="str">
        <f>VLOOKUP(K7250,CW!D:E,2,FALSE)</f>
        <v>Q1'16</v>
      </c>
    </row>
    <row r="7251" spans="1:13">
      <c r="A7251" s="2">
        <v>42553</v>
      </c>
      <c r="B7251" s="1" t="s">
        <v>4675</v>
      </c>
      <c r="C7251" s="1" t="s">
        <v>3326</v>
      </c>
      <c r="D7251" s="1" t="s">
        <v>3831</v>
      </c>
      <c r="E7251" s="1" t="s">
        <v>3532</v>
      </c>
      <c r="F7251" s="45" t="s">
        <v>4609</v>
      </c>
      <c r="G7251" s="1">
        <v>2</v>
      </c>
      <c r="H7251" s="1" t="s">
        <v>3355</v>
      </c>
      <c r="I7251" s="1" t="s">
        <v>3550</v>
      </c>
      <c r="K7251" s="1" t="str">
        <f>VLOOKUP(L7251,CW!C:D,2,FALSE)</f>
        <v>Jun'16</v>
      </c>
      <c r="L7251" s="1" t="str">
        <f t="shared" si="115"/>
        <v>26'16</v>
      </c>
      <c r="M7251" s="1" t="str">
        <f>VLOOKUP(K7251,CW!D:E,2,FALSE)</f>
        <v>Q1'16</v>
      </c>
    </row>
    <row r="7252" spans="1:13" ht="15" customHeight="1">
      <c r="A7252" s="2">
        <v>42553</v>
      </c>
      <c r="B7252" s="1" t="s">
        <v>4676</v>
      </c>
      <c r="C7252" s="1" t="s">
        <v>3326</v>
      </c>
      <c r="D7252" s="1" t="s">
        <v>3831</v>
      </c>
      <c r="E7252" s="1" t="s">
        <v>6350</v>
      </c>
      <c r="F7252" s="45" t="s">
        <v>3341</v>
      </c>
      <c r="G7252" s="1">
        <v>3</v>
      </c>
      <c r="H7252" s="1" t="s">
        <v>3355</v>
      </c>
      <c r="I7252" s="1" t="s">
        <v>3550</v>
      </c>
      <c r="K7252" s="1" t="str">
        <f>VLOOKUP(L7252,CW!C:D,2,FALSE)</f>
        <v>Jun'16</v>
      </c>
      <c r="L7252" s="1" t="str">
        <f t="shared" si="115"/>
        <v>26'16</v>
      </c>
      <c r="M7252" s="1" t="str">
        <f>VLOOKUP(K7252,CW!D:E,2,FALSE)</f>
        <v>Q1'16</v>
      </c>
    </row>
    <row r="7253" spans="1:13">
      <c r="A7253" s="2">
        <v>42553</v>
      </c>
      <c r="B7253" s="1" t="s">
        <v>4676</v>
      </c>
      <c r="C7253" s="1" t="s">
        <v>3326</v>
      </c>
      <c r="D7253" s="1" t="s">
        <v>3831</v>
      </c>
      <c r="E7253" s="1" t="s">
        <v>3532</v>
      </c>
      <c r="F7253" s="98" t="s">
        <v>4584</v>
      </c>
      <c r="G7253" s="1">
        <v>1</v>
      </c>
      <c r="H7253" s="1" t="s">
        <v>3355</v>
      </c>
      <c r="I7253" s="1" t="s">
        <v>3550</v>
      </c>
      <c r="K7253" s="1" t="str">
        <f>VLOOKUP(L7253,CW!C:D,2,FALSE)</f>
        <v>Jun'16</v>
      </c>
      <c r="L7253" s="1" t="str">
        <f t="shared" si="115"/>
        <v>26'16</v>
      </c>
      <c r="M7253" s="1" t="str">
        <f>VLOOKUP(K7253,CW!D:E,2,FALSE)</f>
        <v>Q1'16</v>
      </c>
    </row>
    <row r="7254" spans="1:13" ht="15" customHeight="1">
      <c r="A7254" s="2">
        <v>42553</v>
      </c>
      <c r="B7254" s="1" t="s">
        <v>4677</v>
      </c>
      <c r="C7254" s="1" t="s">
        <v>3335</v>
      </c>
      <c r="D7254" s="1" t="s">
        <v>3831</v>
      </c>
      <c r="E7254" s="1" t="s">
        <v>6350</v>
      </c>
      <c r="F7254" s="45" t="s">
        <v>3341</v>
      </c>
      <c r="G7254" s="1">
        <v>1</v>
      </c>
      <c r="H7254" s="1" t="s">
        <v>3355</v>
      </c>
      <c r="I7254" s="1" t="s">
        <v>3550</v>
      </c>
      <c r="K7254" s="1" t="str">
        <f>VLOOKUP(L7254,CW!C:D,2,FALSE)</f>
        <v>Jun'16</v>
      </c>
      <c r="L7254" s="1" t="str">
        <f t="shared" ref="L7254:L7317" si="116">CONCATENATE(WEEKNUM(A7254,21),"'",TEXT(A7254,"yy"))</f>
        <v>26'16</v>
      </c>
      <c r="M7254" s="1" t="str">
        <f>VLOOKUP(K7254,CW!D:E,2,FALSE)</f>
        <v>Q1'16</v>
      </c>
    </row>
    <row r="7255" spans="1:13" ht="15" customHeight="1">
      <c r="A7255" s="2">
        <v>42553</v>
      </c>
      <c r="B7255" s="1" t="s">
        <v>4677</v>
      </c>
      <c r="C7255" s="1" t="s">
        <v>3335</v>
      </c>
      <c r="D7255" s="1" t="s">
        <v>3831</v>
      </c>
      <c r="E7255" s="1" t="s">
        <v>6350</v>
      </c>
      <c r="F7255" s="45" t="s">
        <v>4592</v>
      </c>
      <c r="G7255" s="1">
        <v>1</v>
      </c>
      <c r="H7255" s="1" t="s">
        <v>3355</v>
      </c>
      <c r="I7255" s="1" t="s">
        <v>3550</v>
      </c>
      <c r="K7255" s="1" t="str">
        <f>VLOOKUP(L7255,CW!C:D,2,FALSE)</f>
        <v>Jun'16</v>
      </c>
      <c r="L7255" s="1" t="str">
        <f t="shared" si="116"/>
        <v>26'16</v>
      </c>
      <c r="M7255" s="1" t="str">
        <f>VLOOKUP(K7255,CW!D:E,2,FALSE)</f>
        <v>Q1'16</v>
      </c>
    </row>
    <row r="7256" spans="1:13" ht="15" customHeight="1">
      <c r="A7256" s="2">
        <v>42553</v>
      </c>
      <c r="B7256" s="1" t="s">
        <v>4678</v>
      </c>
      <c r="C7256" s="1" t="s">
        <v>3335</v>
      </c>
      <c r="D7256" s="1" t="s">
        <v>3831</v>
      </c>
      <c r="E7256" s="1" t="s">
        <v>6350</v>
      </c>
      <c r="F7256" s="45" t="s">
        <v>3341</v>
      </c>
      <c r="G7256" s="1">
        <v>2</v>
      </c>
      <c r="H7256" s="1" t="s">
        <v>3355</v>
      </c>
      <c r="I7256" s="1" t="s">
        <v>3550</v>
      </c>
      <c r="K7256" s="1" t="str">
        <f>VLOOKUP(L7256,CW!C:D,2,FALSE)</f>
        <v>Jun'16</v>
      </c>
      <c r="L7256" s="1" t="str">
        <f t="shared" si="116"/>
        <v>26'16</v>
      </c>
      <c r="M7256" s="1" t="str">
        <f>VLOOKUP(K7256,CW!D:E,2,FALSE)</f>
        <v>Q1'16</v>
      </c>
    </row>
    <row r="7257" spans="1:13">
      <c r="A7257" s="2">
        <v>42553</v>
      </c>
      <c r="B7257" s="1" t="s">
        <v>4678</v>
      </c>
      <c r="C7257" s="1" t="s">
        <v>3335</v>
      </c>
      <c r="D7257" s="1" t="s">
        <v>3831</v>
      </c>
      <c r="E7257" s="1" t="s">
        <v>3532</v>
      </c>
      <c r="F7257" s="45" t="s">
        <v>4609</v>
      </c>
      <c r="G7257" s="1">
        <v>1</v>
      </c>
      <c r="H7257" s="1" t="s">
        <v>3355</v>
      </c>
      <c r="I7257" s="1" t="s">
        <v>3550</v>
      </c>
      <c r="K7257" s="1" t="str">
        <f>VLOOKUP(L7257,CW!C:D,2,FALSE)</f>
        <v>Jun'16</v>
      </c>
      <c r="L7257" s="1" t="str">
        <f t="shared" si="116"/>
        <v>26'16</v>
      </c>
      <c r="M7257" s="1" t="str">
        <f>VLOOKUP(K7257,CW!D:E,2,FALSE)</f>
        <v>Q1'16</v>
      </c>
    </row>
    <row r="7258" spans="1:13" ht="15" customHeight="1">
      <c r="A7258" s="2">
        <v>42553</v>
      </c>
      <c r="B7258" s="1" t="s">
        <v>4679</v>
      </c>
      <c r="C7258" s="1" t="s">
        <v>3725</v>
      </c>
      <c r="D7258" s="1" t="s">
        <v>3831</v>
      </c>
      <c r="E7258" s="1" t="s">
        <v>6350</v>
      </c>
      <c r="F7258" s="45" t="s">
        <v>4592</v>
      </c>
      <c r="G7258" s="1">
        <v>1</v>
      </c>
      <c r="H7258" s="1" t="s">
        <v>3355</v>
      </c>
      <c r="I7258" s="1" t="s">
        <v>3550</v>
      </c>
      <c r="K7258" s="1" t="str">
        <f>VLOOKUP(L7258,CW!C:D,2,FALSE)</f>
        <v>Jun'16</v>
      </c>
      <c r="L7258" s="1" t="str">
        <f t="shared" si="116"/>
        <v>26'16</v>
      </c>
      <c r="M7258" s="1" t="str">
        <f>VLOOKUP(K7258,CW!D:E,2,FALSE)</f>
        <v>Q1'16</v>
      </c>
    </row>
    <row r="7259" spans="1:13">
      <c r="A7259" s="2">
        <v>42553</v>
      </c>
      <c r="B7259" s="1" t="s">
        <v>4679</v>
      </c>
      <c r="C7259" s="1" t="s">
        <v>3725</v>
      </c>
      <c r="D7259" s="1" t="s">
        <v>3831</v>
      </c>
      <c r="E7259" s="1" t="s">
        <v>3532</v>
      </c>
      <c r="F7259" s="45" t="s">
        <v>4609</v>
      </c>
      <c r="G7259" s="1">
        <v>1</v>
      </c>
      <c r="H7259" s="1" t="s">
        <v>3355</v>
      </c>
      <c r="I7259" s="1" t="s">
        <v>3550</v>
      </c>
      <c r="K7259" s="1" t="str">
        <f>VLOOKUP(L7259,CW!C:D,2,FALSE)</f>
        <v>Jun'16</v>
      </c>
      <c r="L7259" s="1" t="str">
        <f t="shared" si="116"/>
        <v>26'16</v>
      </c>
      <c r="M7259" s="1" t="str">
        <f>VLOOKUP(K7259,CW!D:E,2,FALSE)</f>
        <v>Q1'16</v>
      </c>
    </row>
    <row r="7260" spans="1:13" ht="15" customHeight="1">
      <c r="A7260" s="2">
        <v>42553</v>
      </c>
      <c r="B7260" s="1" t="s">
        <v>4680</v>
      </c>
      <c r="C7260" s="1" t="s">
        <v>3326</v>
      </c>
      <c r="D7260" s="1" t="s">
        <v>3831</v>
      </c>
      <c r="E7260" s="1" t="s">
        <v>6350</v>
      </c>
      <c r="F7260" s="45" t="s">
        <v>3341</v>
      </c>
      <c r="G7260" s="1">
        <v>3</v>
      </c>
      <c r="H7260" s="1" t="s">
        <v>3355</v>
      </c>
      <c r="I7260" s="1" t="s">
        <v>3550</v>
      </c>
      <c r="K7260" s="1" t="str">
        <f>VLOOKUP(L7260,CW!C:D,2,FALSE)</f>
        <v>Jun'16</v>
      </c>
      <c r="L7260" s="1" t="str">
        <f t="shared" si="116"/>
        <v>26'16</v>
      </c>
      <c r="M7260" s="1" t="str">
        <f>VLOOKUP(K7260,CW!D:E,2,FALSE)</f>
        <v>Q1'16</v>
      </c>
    </row>
    <row r="7261" spans="1:13" ht="15" customHeight="1">
      <c r="A7261" s="2">
        <v>42553</v>
      </c>
      <c r="B7261" s="1" t="s">
        <v>4680</v>
      </c>
      <c r="C7261" s="1" t="s">
        <v>3326</v>
      </c>
      <c r="D7261" s="1" t="s">
        <v>3831</v>
      </c>
      <c r="E7261" s="1" t="s">
        <v>6350</v>
      </c>
      <c r="F7261" s="45" t="s">
        <v>4592</v>
      </c>
      <c r="G7261" s="1">
        <v>1</v>
      </c>
      <c r="H7261" s="1" t="s">
        <v>3355</v>
      </c>
      <c r="I7261" s="1" t="s">
        <v>3550</v>
      </c>
      <c r="K7261" s="1" t="str">
        <f>VLOOKUP(L7261,CW!C:D,2,FALSE)</f>
        <v>Jun'16</v>
      </c>
      <c r="L7261" s="1" t="str">
        <f t="shared" si="116"/>
        <v>26'16</v>
      </c>
      <c r="M7261" s="1" t="str">
        <f>VLOOKUP(K7261,CW!D:E,2,FALSE)</f>
        <v>Q1'16</v>
      </c>
    </row>
    <row r="7262" spans="1:13" ht="15" customHeight="1">
      <c r="A7262" s="2">
        <v>42553</v>
      </c>
      <c r="B7262" s="1" t="s">
        <v>4681</v>
      </c>
      <c r="C7262" s="1" t="s">
        <v>3340</v>
      </c>
      <c r="D7262" s="1" t="s">
        <v>3831</v>
      </c>
      <c r="E7262" s="1" t="s">
        <v>6350</v>
      </c>
      <c r="F7262" s="45" t="s">
        <v>3341</v>
      </c>
      <c r="G7262" s="1">
        <v>1</v>
      </c>
      <c r="H7262" s="1" t="s">
        <v>3355</v>
      </c>
      <c r="I7262" s="1" t="s">
        <v>3550</v>
      </c>
      <c r="K7262" s="1" t="str">
        <f>VLOOKUP(L7262,CW!C:D,2,FALSE)</f>
        <v>Jun'16</v>
      </c>
      <c r="L7262" s="1" t="str">
        <f t="shared" si="116"/>
        <v>26'16</v>
      </c>
      <c r="M7262" s="1" t="str">
        <f>VLOOKUP(K7262,CW!D:E,2,FALSE)</f>
        <v>Q1'16</v>
      </c>
    </row>
    <row r="7263" spans="1:13" ht="15" customHeight="1">
      <c r="A7263" s="2">
        <v>42553</v>
      </c>
      <c r="B7263" s="1" t="s">
        <v>4681</v>
      </c>
      <c r="C7263" s="1" t="s">
        <v>3340</v>
      </c>
      <c r="D7263" s="1" t="s">
        <v>3831</v>
      </c>
      <c r="E7263" s="1" t="s">
        <v>6350</v>
      </c>
      <c r="F7263" s="45" t="s">
        <v>4592</v>
      </c>
      <c r="G7263" s="1">
        <v>1</v>
      </c>
      <c r="H7263" s="1" t="s">
        <v>3355</v>
      </c>
      <c r="I7263" s="1" t="s">
        <v>3550</v>
      </c>
      <c r="K7263" s="1" t="str">
        <f>VLOOKUP(L7263,CW!C:D,2,FALSE)</f>
        <v>Jun'16</v>
      </c>
      <c r="L7263" s="1" t="str">
        <f t="shared" si="116"/>
        <v>26'16</v>
      </c>
      <c r="M7263" s="1" t="str">
        <f>VLOOKUP(K7263,CW!D:E,2,FALSE)</f>
        <v>Q1'16</v>
      </c>
    </row>
    <row r="7264" spans="1:13" ht="15" customHeight="1">
      <c r="A7264" s="2">
        <v>42553</v>
      </c>
      <c r="B7264" s="1" t="s">
        <v>4682</v>
      </c>
      <c r="C7264" s="1" t="s">
        <v>3326</v>
      </c>
      <c r="D7264" s="1" t="s">
        <v>3566</v>
      </c>
      <c r="E7264" s="1" t="s">
        <v>6350</v>
      </c>
      <c r="F7264" s="45" t="s">
        <v>3341</v>
      </c>
      <c r="G7264" s="1">
        <v>4</v>
      </c>
      <c r="H7264" s="1" t="s">
        <v>3355</v>
      </c>
      <c r="I7264" s="1" t="s">
        <v>3550</v>
      </c>
      <c r="K7264" s="1" t="str">
        <f>VLOOKUP(L7264,CW!C:D,2,FALSE)</f>
        <v>Jun'16</v>
      </c>
      <c r="L7264" s="1" t="str">
        <f t="shared" si="116"/>
        <v>26'16</v>
      </c>
      <c r="M7264" s="1" t="str">
        <f>VLOOKUP(K7264,CW!D:E,2,FALSE)</f>
        <v>Q1'16</v>
      </c>
    </row>
    <row r="7265" spans="1:13" ht="15" customHeight="1">
      <c r="A7265" s="2">
        <v>42553</v>
      </c>
      <c r="B7265" s="1" t="s">
        <v>4683</v>
      </c>
      <c r="C7265" s="1" t="s">
        <v>3335</v>
      </c>
      <c r="D7265" s="1" t="s">
        <v>3566</v>
      </c>
      <c r="E7265" s="1" t="s">
        <v>6350</v>
      </c>
      <c r="F7265" s="45" t="s">
        <v>3341</v>
      </c>
      <c r="G7265" s="1">
        <v>1</v>
      </c>
      <c r="H7265" s="1" t="s">
        <v>3355</v>
      </c>
      <c r="I7265" s="1" t="s">
        <v>3550</v>
      </c>
      <c r="K7265" s="1" t="str">
        <f>VLOOKUP(L7265,CW!C:D,2,FALSE)</f>
        <v>Jun'16</v>
      </c>
      <c r="L7265" s="1" t="str">
        <f t="shared" si="116"/>
        <v>26'16</v>
      </c>
      <c r="M7265" s="1" t="str">
        <f>VLOOKUP(K7265,CW!D:E,2,FALSE)</f>
        <v>Q1'16</v>
      </c>
    </row>
    <row r="7266" spans="1:13">
      <c r="A7266" s="2">
        <v>42553</v>
      </c>
      <c r="B7266" s="1" t="s">
        <v>4683</v>
      </c>
      <c r="C7266" s="1" t="s">
        <v>3335</v>
      </c>
      <c r="D7266" s="1" t="s">
        <v>3566</v>
      </c>
      <c r="E7266" s="1" t="s">
        <v>3532</v>
      </c>
      <c r="F7266" s="98" t="s">
        <v>4584</v>
      </c>
      <c r="G7266" s="1">
        <v>2</v>
      </c>
      <c r="H7266" s="1" t="s">
        <v>3355</v>
      </c>
      <c r="I7266" s="1" t="s">
        <v>3550</v>
      </c>
      <c r="K7266" s="1" t="str">
        <f>VLOOKUP(L7266,CW!C:D,2,FALSE)</f>
        <v>Jun'16</v>
      </c>
      <c r="L7266" s="1" t="str">
        <f t="shared" si="116"/>
        <v>26'16</v>
      </c>
      <c r="M7266" s="1" t="str">
        <f>VLOOKUP(K7266,CW!D:E,2,FALSE)</f>
        <v>Q1'16</v>
      </c>
    </row>
    <row r="7267" spans="1:13" ht="15" customHeight="1">
      <c r="A7267" s="2">
        <v>42553</v>
      </c>
      <c r="B7267" s="1" t="s">
        <v>4684</v>
      </c>
      <c r="C7267" s="1" t="s">
        <v>3335</v>
      </c>
      <c r="D7267" s="1" t="s">
        <v>3566</v>
      </c>
      <c r="E7267" s="1" t="s">
        <v>6350</v>
      </c>
      <c r="F7267" s="45" t="s">
        <v>3341</v>
      </c>
      <c r="G7267" s="1">
        <v>1</v>
      </c>
      <c r="H7267" s="1" t="s">
        <v>3355</v>
      </c>
      <c r="I7267" s="1" t="s">
        <v>3550</v>
      </c>
      <c r="K7267" s="1" t="str">
        <f>VLOOKUP(L7267,CW!C:D,2,FALSE)</f>
        <v>Jun'16</v>
      </c>
      <c r="L7267" s="1" t="str">
        <f t="shared" si="116"/>
        <v>26'16</v>
      </c>
      <c r="M7267" s="1" t="str">
        <f>VLOOKUP(K7267,CW!D:E,2,FALSE)</f>
        <v>Q1'16</v>
      </c>
    </row>
    <row r="7268" spans="1:13" ht="15" customHeight="1">
      <c r="A7268" s="2">
        <v>42553</v>
      </c>
      <c r="B7268" s="1" t="s">
        <v>4685</v>
      </c>
      <c r="C7268" s="1" t="s">
        <v>4067</v>
      </c>
      <c r="D7268" s="1" t="s">
        <v>3671</v>
      </c>
      <c r="E7268" s="1" t="s">
        <v>6350</v>
      </c>
      <c r="F7268" s="45" t="s">
        <v>3341</v>
      </c>
      <c r="G7268" s="1">
        <v>1</v>
      </c>
      <c r="H7268" s="1" t="s">
        <v>3355</v>
      </c>
      <c r="I7268" s="1" t="s">
        <v>3550</v>
      </c>
      <c r="K7268" s="1" t="str">
        <f>VLOOKUP(L7268,CW!C:D,2,FALSE)</f>
        <v>Jun'16</v>
      </c>
      <c r="L7268" s="1" t="str">
        <f t="shared" si="116"/>
        <v>26'16</v>
      </c>
      <c r="M7268" s="1" t="str">
        <f>VLOOKUP(K7268,CW!D:E,2,FALSE)</f>
        <v>Q1'16</v>
      </c>
    </row>
    <row r="7269" spans="1:13" ht="15" customHeight="1">
      <c r="A7269" s="2">
        <v>42553</v>
      </c>
      <c r="B7269" s="1" t="s">
        <v>4686</v>
      </c>
      <c r="C7269" s="1" t="s">
        <v>3335</v>
      </c>
      <c r="D7269" s="1" t="s">
        <v>3671</v>
      </c>
      <c r="E7269" s="1" t="s">
        <v>6350</v>
      </c>
      <c r="F7269" s="45" t="s">
        <v>3341</v>
      </c>
      <c r="G7269" s="1">
        <v>1</v>
      </c>
      <c r="H7269" s="1" t="s">
        <v>3355</v>
      </c>
      <c r="I7269" s="1" t="s">
        <v>3550</v>
      </c>
      <c r="K7269" s="1" t="str">
        <f>VLOOKUP(L7269,CW!C:D,2,FALSE)</f>
        <v>Jun'16</v>
      </c>
      <c r="L7269" s="1" t="str">
        <f t="shared" si="116"/>
        <v>26'16</v>
      </c>
      <c r="M7269" s="1" t="str">
        <f>VLOOKUP(K7269,CW!D:E,2,FALSE)</f>
        <v>Q1'16</v>
      </c>
    </row>
    <row r="7270" spans="1:13">
      <c r="A7270" s="2">
        <v>42553</v>
      </c>
      <c r="B7270" s="1" t="s">
        <v>4686</v>
      </c>
      <c r="C7270" s="1" t="s">
        <v>3335</v>
      </c>
      <c r="D7270" s="1" t="s">
        <v>3671</v>
      </c>
      <c r="E7270" s="1" t="s">
        <v>3532</v>
      </c>
      <c r="F7270" s="45" t="s">
        <v>4609</v>
      </c>
      <c r="G7270" s="1">
        <v>1</v>
      </c>
      <c r="H7270" s="1" t="s">
        <v>3355</v>
      </c>
      <c r="I7270" s="1" t="s">
        <v>3550</v>
      </c>
      <c r="K7270" s="1" t="str">
        <f>VLOOKUP(L7270,CW!C:D,2,FALSE)</f>
        <v>Jun'16</v>
      </c>
      <c r="L7270" s="1" t="str">
        <f t="shared" si="116"/>
        <v>26'16</v>
      </c>
      <c r="M7270" s="1" t="str">
        <f>VLOOKUP(K7270,CW!D:E,2,FALSE)</f>
        <v>Q1'16</v>
      </c>
    </row>
    <row r="7271" spans="1:13">
      <c r="A7271" s="2">
        <v>42553</v>
      </c>
      <c r="B7271" s="1" t="s">
        <v>4686</v>
      </c>
      <c r="C7271" s="1" t="s">
        <v>3335</v>
      </c>
      <c r="D7271" s="1" t="s">
        <v>3671</v>
      </c>
      <c r="E7271" s="1" t="s">
        <v>3532</v>
      </c>
      <c r="F7271" s="45" t="s">
        <v>4613</v>
      </c>
      <c r="G7271" s="1">
        <v>1</v>
      </c>
      <c r="H7271" s="1" t="s">
        <v>3355</v>
      </c>
      <c r="I7271" s="1" t="s">
        <v>3550</v>
      </c>
      <c r="K7271" s="1" t="str">
        <f>VLOOKUP(L7271,CW!C:D,2,FALSE)</f>
        <v>Jun'16</v>
      </c>
      <c r="L7271" s="1" t="str">
        <f t="shared" si="116"/>
        <v>26'16</v>
      </c>
      <c r="M7271" s="1" t="str">
        <f>VLOOKUP(K7271,CW!D:E,2,FALSE)</f>
        <v>Q1'16</v>
      </c>
    </row>
    <row r="7272" spans="1:13" ht="15" customHeight="1">
      <c r="A7272" s="2">
        <v>42553</v>
      </c>
      <c r="B7272" s="1" t="s">
        <v>4687</v>
      </c>
      <c r="C7272" s="1" t="s">
        <v>3326</v>
      </c>
      <c r="D7272" s="1" t="s">
        <v>3671</v>
      </c>
      <c r="E7272" s="1" t="s">
        <v>6350</v>
      </c>
      <c r="F7272" s="45" t="s">
        <v>3341</v>
      </c>
      <c r="G7272" s="1">
        <v>1</v>
      </c>
      <c r="H7272" s="1" t="s">
        <v>3355</v>
      </c>
      <c r="I7272" s="1" t="s">
        <v>3550</v>
      </c>
      <c r="K7272" s="1" t="str">
        <f>VLOOKUP(L7272,CW!C:D,2,FALSE)</f>
        <v>Jun'16</v>
      </c>
      <c r="L7272" s="1" t="str">
        <f t="shared" si="116"/>
        <v>26'16</v>
      </c>
      <c r="M7272" s="1" t="str">
        <f>VLOOKUP(K7272,CW!D:E,2,FALSE)</f>
        <v>Q1'16</v>
      </c>
    </row>
    <row r="7273" spans="1:13">
      <c r="A7273" s="2">
        <v>42553</v>
      </c>
      <c r="B7273" s="1" t="s">
        <v>4687</v>
      </c>
      <c r="C7273" s="1" t="s">
        <v>3326</v>
      </c>
      <c r="D7273" s="1" t="s">
        <v>3671</v>
      </c>
      <c r="E7273" s="1" t="s">
        <v>3532</v>
      </c>
      <c r="F7273" s="45" t="s">
        <v>4609</v>
      </c>
      <c r="G7273" s="1">
        <v>1</v>
      </c>
      <c r="H7273" s="1" t="s">
        <v>3355</v>
      </c>
      <c r="I7273" s="1" t="s">
        <v>3550</v>
      </c>
      <c r="K7273" s="1" t="str">
        <f>VLOOKUP(L7273,CW!C:D,2,FALSE)</f>
        <v>Jun'16</v>
      </c>
      <c r="L7273" s="1" t="str">
        <f t="shared" si="116"/>
        <v>26'16</v>
      </c>
      <c r="M7273" s="1" t="str">
        <f>VLOOKUP(K7273,CW!D:E,2,FALSE)</f>
        <v>Q1'16</v>
      </c>
    </row>
    <row r="7274" spans="1:13">
      <c r="A7274" s="2">
        <v>42553</v>
      </c>
      <c r="B7274" s="1" t="s">
        <v>4687</v>
      </c>
      <c r="C7274" s="1" t="s">
        <v>3326</v>
      </c>
      <c r="D7274" s="1" t="s">
        <v>3671</v>
      </c>
      <c r="E7274" s="1" t="s">
        <v>3532</v>
      </c>
      <c r="F7274" s="45" t="s">
        <v>3693</v>
      </c>
      <c r="G7274" s="1">
        <v>2</v>
      </c>
      <c r="H7274" s="1" t="s">
        <v>3355</v>
      </c>
      <c r="I7274" s="1" t="s">
        <v>3550</v>
      </c>
      <c r="K7274" s="1" t="str">
        <f>VLOOKUP(L7274,CW!C:D,2,FALSE)</f>
        <v>Jun'16</v>
      </c>
      <c r="L7274" s="1" t="str">
        <f t="shared" si="116"/>
        <v>26'16</v>
      </c>
      <c r="M7274" s="1" t="str">
        <f>VLOOKUP(K7274,CW!D:E,2,FALSE)</f>
        <v>Q1'16</v>
      </c>
    </row>
    <row r="7275" spans="1:13" ht="15" customHeight="1">
      <c r="A7275" s="2">
        <v>42553</v>
      </c>
      <c r="B7275" s="1" t="s">
        <v>4688</v>
      </c>
      <c r="C7275" s="1" t="s">
        <v>3335</v>
      </c>
      <c r="D7275" s="1" t="s">
        <v>3671</v>
      </c>
      <c r="E7275" s="1" t="s">
        <v>6350</v>
      </c>
      <c r="F7275" s="45" t="s">
        <v>3341</v>
      </c>
      <c r="G7275" s="1">
        <v>4</v>
      </c>
      <c r="H7275" s="1" t="s">
        <v>3355</v>
      </c>
      <c r="I7275" s="1" t="s">
        <v>3550</v>
      </c>
      <c r="K7275" s="1" t="str">
        <f>VLOOKUP(L7275,CW!C:D,2,FALSE)</f>
        <v>Jun'16</v>
      </c>
      <c r="L7275" s="1" t="str">
        <f t="shared" si="116"/>
        <v>26'16</v>
      </c>
      <c r="M7275" s="1" t="str">
        <f>VLOOKUP(K7275,CW!D:E,2,FALSE)</f>
        <v>Q1'16</v>
      </c>
    </row>
    <row r="7276" spans="1:13">
      <c r="A7276" s="2">
        <v>42553</v>
      </c>
      <c r="B7276" s="1" t="s">
        <v>4688</v>
      </c>
      <c r="C7276" s="1" t="s">
        <v>3335</v>
      </c>
      <c r="D7276" s="1" t="s">
        <v>3671</v>
      </c>
      <c r="E7276" s="1" t="s">
        <v>3532</v>
      </c>
      <c r="F7276" s="45" t="s">
        <v>4609</v>
      </c>
      <c r="G7276" s="1">
        <v>1</v>
      </c>
      <c r="H7276" s="1" t="s">
        <v>3355</v>
      </c>
      <c r="I7276" s="1" t="s">
        <v>3550</v>
      </c>
      <c r="K7276" s="1" t="str">
        <f>VLOOKUP(L7276,CW!C:D,2,FALSE)</f>
        <v>Jun'16</v>
      </c>
      <c r="L7276" s="1" t="str">
        <f t="shared" si="116"/>
        <v>26'16</v>
      </c>
      <c r="M7276" s="1" t="str">
        <f>VLOOKUP(K7276,CW!D:E,2,FALSE)</f>
        <v>Q1'16</v>
      </c>
    </row>
    <row r="7277" spans="1:13" ht="15" customHeight="1">
      <c r="A7277" s="2">
        <v>42553</v>
      </c>
      <c r="B7277" s="1" t="s">
        <v>4689</v>
      </c>
      <c r="C7277" s="1" t="s">
        <v>3335</v>
      </c>
      <c r="D7277" s="1" t="s">
        <v>3671</v>
      </c>
      <c r="E7277" s="1" t="s">
        <v>6350</v>
      </c>
      <c r="F7277" s="45" t="s">
        <v>3341</v>
      </c>
      <c r="G7277" s="1">
        <v>1</v>
      </c>
      <c r="H7277" s="1" t="s">
        <v>3355</v>
      </c>
      <c r="I7277" s="1" t="s">
        <v>3550</v>
      </c>
      <c r="K7277" s="1" t="str">
        <f>VLOOKUP(L7277,CW!C:D,2,FALSE)</f>
        <v>Jun'16</v>
      </c>
      <c r="L7277" s="1" t="str">
        <f t="shared" si="116"/>
        <v>26'16</v>
      </c>
      <c r="M7277" s="1" t="str">
        <f>VLOOKUP(K7277,CW!D:E,2,FALSE)</f>
        <v>Q1'16</v>
      </c>
    </row>
    <row r="7278" spans="1:13" ht="15" customHeight="1">
      <c r="A7278" s="2">
        <v>42553</v>
      </c>
      <c r="B7278" s="1" t="s">
        <v>4690</v>
      </c>
      <c r="C7278" s="1" t="s">
        <v>3326</v>
      </c>
      <c r="D7278" s="1" t="s">
        <v>3566</v>
      </c>
      <c r="E7278" s="1" t="s">
        <v>6350</v>
      </c>
      <c r="F7278" s="45" t="s">
        <v>3341</v>
      </c>
      <c r="G7278" s="1">
        <v>7</v>
      </c>
      <c r="H7278" s="1" t="s">
        <v>3355</v>
      </c>
      <c r="I7278" s="1" t="s">
        <v>3550</v>
      </c>
      <c r="K7278" s="1" t="str">
        <f>VLOOKUP(L7278,CW!C:D,2,FALSE)</f>
        <v>Jun'16</v>
      </c>
      <c r="L7278" s="1" t="str">
        <f t="shared" si="116"/>
        <v>26'16</v>
      </c>
      <c r="M7278" s="1" t="str">
        <f>VLOOKUP(K7278,CW!D:E,2,FALSE)</f>
        <v>Q1'16</v>
      </c>
    </row>
    <row r="7279" spans="1:13">
      <c r="A7279" s="2">
        <v>42553</v>
      </c>
      <c r="B7279" s="1" t="s">
        <v>4690</v>
      </c>
      <c r="C7279" s="1" t="s">
        <v>3326</v>
      </c>
      <c r="D7279" s="1" t="s">
        <v>3566</v>
      </c>
      <c r="E7279" s="1" t="s">
        <v>3532</v>
      </c>
      <c r="F7279" s="45" t="s">
        <v>4609</v>
      </c>
      <c r="G7279" s="1">
        <v>1</v>
      </c>
      <c r="H7279" s="1" t="s">
        <v>3355</v>
      </c>
      <c r="I7279" s="1" t="s">
        <v>3550</v>
      </c>
      <c r="K7279" s="1" t="str">
        <f>VLOOKUP(L7279,CW!C:D,2,FALSE)</f>
        <v>Jun'16</v>
      </c>
      <c r="L7279" s="1" t="str">
        <f t="shared" si="116"/>
        <v>26'16</v>
      </c>
      <c r="M7279" s="1" t="str">
        <f>VLOOKUP(K7279,CW!D:E,2,FALSE)</f>
        <v>Q1'16</v>
      </c>
    </row>
    <row r="7280" spans="1:13">
      <c r="A7280" s="2">
        <v>42553</v>
      </c>
      <c r="B7280" s="1" t="s">
        <v>4690</v>
      </c>
      <c r="C7280" s="1" t="s">
        <v>3326</v>
      </c>
      <c r="D7280" s="1" t="s">
        <v>3566</v>
      </c>
      <c r="E7280" s="1" t="s">
        <v>3532</v>
      </c>
      <c r="F7280" s="98" t="s">
        <v>4584</v>
      </c>
      <c r="G7280" s="1">
        <v>2</v>
      </c>
      <c r="H7280" s="1" t="s">
        <v>3355</v>
      </c>
      <c r="I7280" s="1" t="s">
        <v>3550</v>
      </c>
      <c r="K7280" s="1" t="str">
        <f>VLOOKUP(L7280,CW!C:D,2,FALSE)</f>
        <v>Jun'16</v>
      </c>
      <c r="L7280" s="1" t="str">
        <f t="shared" si="116"/>
        <v>26'16</v>
      </c>
      <c r="M7280" s="1" t="str">
        <f>VLOOKUP(K7280,CW!D:E,2,FALSE)</f>
        <v>Q1'16</v>
      </c>
    </row>
    <row r="7281" spans="1:13">
      <c r="A7281" s="2">
        <v>42553</v>
      </c>
      <c r="B7281" s="1" t="s">
        <v>4691</v>
      </c>
      <c r="C7281" s="1" t="s">
        <v>3326</v>
      </c>
      <c r="D7281" s="1" t="s">
        <v>3671</v>
      </c>
      <c r="E7281" s="1" t="s">
        <v>3532</v>
      </c>
      <c r="F7281" s="45" t="s">
        <v>4609</v>
      </c>
      <c r="G7281" s="1">
        <v>2</v>
      </c>
      <c r="H7281" s="1" t="s">
        <v>3355</v>
      </c>
      <c r="I7281" s="1" t="s">
        <v>3550</v>
      </c>
      <c r="K7281" s="1" t="str">
        <f>VLOOKUP(L7281,CW!C:D,2,FALSE)</f>
        <v>Jun'16</v>
      </c>
      <c r="L7281" s="1" t="str">
        <f t="shared" si="116"/>
        <v>26'16</v>
      </c>
      <c r="M7281" s="1" t="str">
        <f>VLOOKUP(K7281,CW!D:E,2,FALSE)</f>
        <v>Q1'16</v>
      </c>
    </row>
    <row r="7282" spans="1:13">
      <c r="A7282" s="2">
        <v>42553</v>
      </c>
      <c r="B7282" s="1" t="s">
        <v>4691</v>
      </c>
      <c r="C7282" s="1" t="s">
        <v>3326</v>
      </c>
      <c r="D7282" s="1" t="s">
        <v>3671</v>
      </c>
      <c r="E7282" s="1" t="s">
        <v>3532</v>
      </c>
      <c r="F7282" s="98" t="s">
        <v>4584</v>
      </c>
      <c r="G7282" s="1">
        <v>2</v>
      </c>
      <c r="H7282" s="1" t="s">
        <v>3355</v>
      </c>
      <c r="I7282" s="1" t="s">
        <v>3550</v>
      </c>
      <c r="K7282" s="1" t="str">
        <f>VLOOKUP(L7282,CW!C:D,2,FALSE)</f>
        <v>Jun'16</v>
      </c>
      <c r="L7282" s="1" t="str">
        <f t="shared" si="116"/>
        <v>26'16</v>
      </c>
      <c r="M7282" s="1" t="str">
        <f>VLOOKUP(K7282,CW!D:E,2,FALSE)</f>
        <v>Q1'16</v>
      </c>
    </row>
    <row r="7283" spans="1:13">
      <c r="A7283" s="2">
        <v>42553</v>
      </c>
      <c r="B7283" s="1" t="s">
        <v>4692</v>
      </c>
      <c r="C7283" s="1" t="s">
        <v>3326</v>
      </c>
      <c r="D7283" s="1" t="s">
        <v>3671</v>
      </c>
      <c r="E7283" s="1" t="s">
        <v>3532</v>
      </c>
      <c r="F7283" s="45" t="s">
        <v>4609</v>
      </c>
      <c r="G7283" s="1">
        <v>5</v>
      </c>
      <c r="H7283" s="1" t="s">
        <v>3355</v>
      </c>
      <c r="I7283" s="1" t="s">
        <v>3550</v>
      </c>
      <c r="K7283" s="1" t="str">
        <f>VLOOKUP(L7283,CW!C:D,2,FALSE)</f>
        <v>Jun'16</v>
      </c>
      <c r="L7283" s="1" t="str">
        <f t="shared" si="116"/>
        <v>26'16</v>
      </c>
      <c r="M7283" s="1" t="str">
        <f>VLOOKUP(K7283,CW!D:E,2,FALSE)</f>
        <v>Q1'16</v>
      </c>
    </row>
    <row r="7284" spans="1:13">
      <c r="A7284" s="2">
        <v>42553</v>
      </c>
      <c r="B7284" s="1" t="s">
        <v>4692</v>
      </c>
      <c r="C7284" s="1" t="s">
        <v>3326</v>
      </c>
      <c r="D7284" s="1" t="s">
        <v>3671</v>
      </c>
      <c r="E7284" s="1" t="s">
        <v>3532</v>
      </c>
      <c r="F7284" s="45" t="s">
        <v>4613</v>
      </c>
      <c r="G7284" s="1">
        <v>4</v>
      </c>
      <c r="H7284" s="1" t="s">
        <v>3355</v>
      </c>
      <c r="I7284" s="1" t="s">
        <v>3550</v>
      </c>
      <c r="K7284" s="1" t="str">
        <f>VLOOKUP(L7284,CW!C:D,2,FALSE)</f>
        <v>Jun'16</v>
      </c>
      <c r="L7284" s="1" t="str">
        <f t="shared" si="116"/>
        <v>26'16</v>
      </c>
      <c r="M7284" s="1" t="str">
        <f>VLOOKUP(K7284,CW!D:E,2,FALSE)</f>
        <v>Q1'16</v>
      </c>
    </row>
    <row r="7285" spans="1:13" ht="15" customHeight="1">
      <c r="A7285" s="2">
        <v>42553</v>
      </c>
      <c r="B7285" s="1" t="s">
        <v>4693</v>
      </c>
      <c r="C7285" s="1" t="s">
        <v>3326</v>
      </c>
      <c r="D7285" s="1" t="s">
        <v>3938</v>
      </c>
      <c r="E7285" s="1" t="s">
        <v>6350</v>
      </c>
      <c r="F7285" s="45" t="s">
        <v>3341</v>
      </c>
      <c r="G7285" s="1">
        <v>7</v>
      </c>
      <c r="H7285" s="1" t="s">
        <v>3355</v>
      </c>
      <c r="I7285" s="1" t="s">
        <v>3550</v>
      </c>
      <c r="K7285" s="1" t="str">
        <f>VLOOKUP(L7285,CW!C:D,2,FALSE)</f>
        <v>Jun'16</v>
      </c>
      <c r="L7285" s="1" t="str">
        <f t="shared" si="116"/>
        <v>26'16</v>
      </c>
      <c r="M7285" s="1" t="str">
        <f>VLOOKUP(K7285,CW!D:E,2,FALSE)</f>
        <v>Q1'16</v>
      </c>
    </row>
    <row r="7286" spans="1:13">
      <c r="A7286" s="2">
        <v>42553</v>
      </c>
      <c r="B7286" s="1" t="s">
        <v>4693</v>
      </c>
      <c r="C7286" s="1" t="s">
        <v>3326</v>
      </c>
      <c r="D7286" s="1" t="s">
        <v>3938</v>
      </c>
      <c r="E7286" s="1" t="s">
        <v>3532</v>
      </c>
      <c r="F7286" s="45" t="s">
        <v>4609</v>
      </c>
      <c r="G7286" s="1">
        <v>2</v>
      </c>
      <c r="H7286" s="1" t="s">
        <v>3355</v>
      </c>
      <c r="I7286" s="1" t="s">
        <v>3550</v>
      </c>
      <c r="K7286" s="1" t="str">
        <f>VLOOKUP(L7286,CW!C:D,2,FALSE)</f>
        <v>Jun'16</v>
      </c>
      <c r="L7286" s="1" t="str">
        <f t="shared" si="116"/>
        <v>26'16</v>
      </c>
      <c r="M7286" s="1" t="str">
        <f>VLOOKUP(K7286,CW!D:E,2,FALSE)</f>
        <v>Q1'16</v>
      </c>
    </row>
    <row r="7287" spans="1:13">
      <c r="A7287" s="2">
        <v>42553</v>
      </c>
      <c r="B7287" s="1" t="s">
        <v>4693</v>
      </c>
      <c r="C7287" s="1" t="s">
        <v>3326</v>
      </c>
      <c r="D7287" s="1" t="s">
        <v>3938</v>
      </c>
      <c r="E7287" s="1" t="s">
        <v>3532</v>
      </c>
      <c r="F7287" s="45" t="s">
        <v>4613</v>
      </c>
      <c r="G7287" s="1">
        <v>1</v>
      </c>
      <c r="H7287" s="1" t="s">
        <v>3355</v>
      </c>
      <c r="I7287" s="1" t="s">
        <v>3550</v>
      </c>
      <c r="K7287" s="1" t="str">
        <f>VLOOKUP(L7287,CW!C:D,2,FALSE)</f>
        <v>Jun'16</v>
      </c>
      <c r="L7287" s="1" t="str">
        <f t="shared" si="116"/>
        <v>26'16</v>
      </c>
      <c r="M7287" s="1" t="str">
        <f>VLOOKUP(K7287,CW!D:E,2,FALSE)</f>
        <v>Q1'16</v>
      </c>
    </row>
    <row r="7288" spans="1:13" ht="15" customHeight="1">
      <c r="A7288" s="2">
        <v>42553</v>
      </c>
      <c r="B7288" s="1" t="s">
        <v>4694</v>
      </c>
      <c r="C7288" s="1" t="s">
        <v>3338</v>
      </c>
      <c r="D7288" s="1" t="s">
        <v>3566</v>
      </c>
      <c r="E7288" s="1" t="s">
        <v>6350</v>
      </c>
      <c r="F7288" s="45" t="s">
        <v>4592</v>
      </c>
      <c r="G7288" s="1">
        <v>1</v>
      </c>
      <c r="H7288" s="1" t="s">
        <v>3355</v>
      </c>
      <c r="I7288" s="1" t="s">
        <v>3550</v>
      </c>
      <c r="K7288" s="1" t="str">
        <f>VLOOKUP(L7288,CW!C:D,2,FALSE)</f>
        <v>Jun'16</v>
      </c>
      <c r="L7288" s="1" t="str">
        <f t="shared" si="116"/>
        <v>26'16</v>
      </c>
      <c r="M7288" s="1" t="str">
        <f>VLOOKUP(K7288,CW!D:E,2,FALSE)</f>
        <v>Q1'16</v>
      </c>
    </row>
    <row r="7289" spans="1:13" ht="15" customHeight="1">
      <c r="A7289" s="2">
        <v>42553</v>
      </c>
      <c r="B7289" s="1" t="s">
        <v>4695</v>
      </c>
      <c r="C7289" s="1" t="s">
        <v>3335</v>
      </c>
      <c r="D7289" s="1" t="s">
        <v>3938</v>
      </c>
      <c r="E7289" s="1" t="s">
        <v>6350</v>
      </c>
      <c r="F7289" s="45" t="s">
        <v>3341</v>
      </c>
      <c r="G7289" s="1">
        <v>2</v>
      </c>
      <c r="H7289" s="1" t="s">
        <v>3355</v>
      </c>
      <c r="I7289" s="1" t="s">
        <v>3550</v>
      </c>
      <c r="K7289" s="1" t="str">
        <f>VLOOKUP(L7289,CW!C:D,2,FALSE)</f>
        <v>Jun'16</v>
      </c>
      <c r="L7289" s="1" t="str">
        <f t="shared" si="116"/>
        <v>26'16</v>
      </c>
      <c r="M7289" s="1" t="str">
        <f>VLOOKUP(K7289,CW!D:E,2,FALSE)</f>
        <v>Q1'16</v>
      </c>
    </row>
    <row r="7290" spans="1:13">
      <c r="A7290" s="2">
        <v>42553</v>
      </c>
      <c r="B7290" s="1" t="s">
        <v>4695</v>
      </c>
      <c r="C7290" s="1" t="s">
        <v>3335</v>
      </c>
      <c r="D7290" s="1" t="s">
        <v>3938</v>
      </c>
      <c r="E7290" s="1" t="s">
        <v>3532</v>
      </c>
      <c r="F7290" s="45" t="s">
        <v>3693</v>
      </c>
      <c r="G7290" s="1">
        <v>1</v>
      </c>
      <c r="H7290" s="1" t="s">
        <v>3355</v>
      </c>
      <c r="I7290" s="1" t="s">
        <v>3550</v>
      </c>
      <c r="K7290" s="1" t="str">
        <f>VLOOKUP(L7290,CW!C:D,2,FALSE)</f>
        <v>Jun'16</v>
      </c>
      <c r="L7290" s="1" t="str">
        <f t="shared" si="116"/>
        <v>26'16</v>
      </c>
      <c r="M7290" s="1" t="str">
        <f>VLOOKUP(K7290,CW!D:E,2,FALSE)</f>
        <v>Q1'16</v>
      </c>
    </row>
    <row r="7291" spans="1:13" ht="15" customHeight="1">
      <c r="A7291" s="2">
        <v>42553</v>
      </c>
      <c r="B7291" s="1" t="s">
        <v>4696</v>
      </c>
      <c r="C7291" s="1" t="s">
        <v>3326</v>
      </c>
      <c r="D7291" s="1" t="s">
        <v>3566</v>
      </c>
      <c r="E7291" s="1" t="s">
        <v>6350</v>
      </c>
      <c r="F7291" s="45" t="s">
        <v>3341</v>
      </c>
      <c r="G7291" s="1">
        <v>1</v>
      </c>
      <c r="H7291" s="1" t="s">
        <v>3355</v>
      </c>
      <c r="I7291" s="1" t="s">
        <v>3550</v>
      </c>
      <c r="K7291" s="1" t="str">
        <f>VLOOKUP(L7291,CW!C:D,2,FALSE)</f>
        <v>Jun'16</v>
      </c>
      <c r="L7291" s="1" t="str">
        <f t="shared" si="116"/>
        <v>26'16</v>
      </c>
      <c r="M7291" s="1" t="str">
        <f>VLOOKUP(K7291,CW!D:E,2,FALSE)</f>
        <v>Q1'16</v>
      </c>
    </row>
    <row r="7292" spans="1:13">
      <c r="A7292" s="2">
        <v>42553</v>
      </c>
      <c r="B7292" s="1" t="s">
        <v>4696</v>
      </c>
      <c r="C7292" s="1" t="s">
        <v>3326</v>
      </c>
      <c r="D7292" s="1" t="s">
        <v>3566</v>
      </c>
      <c r="E7292" s="1" t="s">
        <v>3532</v>
      </c>
      <c r="F7292" s="98" t="s">
        <v>4584</v>
      </c>
      <c r="G7292" s="1">
        <v>1</v>
      </c>
      <c r="H7292" s="1" t="s">
        <v>3355</v>
      </c>
      <c r="I7292" s="1" t="s">
        <v>3550</v>
      </c>
      <c r="K7292" s="1" t="str">
        <f>VLOOKUP(L7292,CW!C:D,2,FALSE)</f>
        <v>Jun'16</v>
      </c>
      <c r="L7292" s="1" t="str">
        <f t="shared" si="116"/>
        <v>26'16</v>
      </c>
      <c r="M7292" s="1" t="str">
        <f>VLOOKUP(K7292,CW!D:E,2,FALSE)</f>
        <v>Q1'16</v>
      </c>
    </row>
    <row r="7293" spans="1:13">
      <c r="A7293" s="2">
        <v>42553</v>
      </c>
      <c r="B7293" s="1" t="s">
        <v>4696</v>
      </c>
      <c r="C7293" s="1" t="s">
        <v>3326</v>
      </c>
      <c r="D7293" s="1" t="s">
        <v>3566</v>
      </c>
      <c r="E7293" s="1" t="s">
        <v>3532</v>
      </c>
      <c r="F7293" s="45" t="s">
        <v>3693</v>
      </c>
      <c r="G7293" s="1">
        <v>1</v>
      </c>
      <c r="H7293" s="1" t="s">
        <v>3355</v>
      </c>
      <c r="I7293" s="1" t="s">
        <v>3550</v>
      </c>
      <c r="K7293" s="1" t="str">
        <f>VLOOKUP(L7293,CW!C:D,2,FALSE)</f>
        <v>Jun'16</v>
      </c>
      <c r="L7293" s="1" t="str">
        <f t="shared" si="116"/>
        <v>26'16</v>
      </c>
      <c r="M7293" s="1" t="str">
        <f>VLOOKUP(K7293,CW!D:E,2,FALSE)</f>
        <v>Q1'16</v>
      </c>
    </row>
    <row r="7294" spans="1:13" ht="15" customHeight="1">
      <c r="A7294" s="2">
        <v>42553</v>
      </c>
      <c r="B7294" s="1" t="s">
        <v>4697</v>
      </c>
      <c r="C7294" s="1" t="s">
        <v>3326</v>
      </c>
      <c r="D7294" s="1" t="s">
        <v>3938</v>
      </c>
      <c r="E7294" s="1" t="s">
        <v>6350</v>
      </c>
      <c r="F7294" s="45" t="s">
        <v>3341</v>
      </c>
      <c r="G7294" s="1">
        <v>1</v>
      </c>
      <c r="H7294" s="1" t="s">
        <v>3355</v>
      </c>
      <c r="I7294" s="1" t="s">
        <v>3550</v>
      </c>
      <c r="K7294" s="1" t="str">
        <f>VLOOKUP(L7294,CW!C:D,2,FALSE)</f>
        <v>Jun'16</v>
      </c>
      <c r="L7294" s="1" t="str">
        <f t="shared" si="116"/>
        <v>26'16</v>
      </c>
      <c r="M7294" s="1" t="str">
        <f>VLOOKUP(K7294,CW!D:E,2,FALSE)</f>
        <v>Q1'16</v>
      </c>
    </row>
    <row r="7295" spans="1:13">
      <c r="A7295" s="2">
        <v>42553</v>
      </c>
      <c r="B7295" s="1" t="s">
        <v>4697</v>
      </c>
      <c r="C7295" s="1" t="s">
        <v>3326</v>
      </c>
      <c r="D7295" s="1" t="s">
        <v>3938</v>
      </c>
      <c r="E7295" s="1" t="s">
        <v>3532</v>
      </c>
      <c r="F7295" s="45" t="s">
        <v>4613</v>
      </c>
      <c r="G7295" s="1">
        <v>2</v>
      </c>
      <c r="H7295" s="1" t="s">
        <v>3355</v>
      </c>
      <c r="I7295" s="1" t="s">
        <v>3550</v>
      </c>
      <c r="K7295" s="1" t="str">
        <f>VLOOKUP(L7295,CW!C:D,2,FALSE)</f>
        <v>Jun'16</v>
      </c>
      <c r="L7295" s="1" t="str">
        <f t="shared" si="116"/>
        <v>26'16</v>
      </c>
      <c r="M7295" s="1" t="str">
        <f>VLOOKUP(K7295,CW!D:E,2,FALSE)</f>
        <v>Q1'16</v>
      </c>
    </row>
    <row r="7296" spans="1:13" ht="15" customHeight="1">
      <c r="A7296" s="2">
        <v>42553</v>
      </c>
      <c r="B7296" s="1" t="s">
        <v>4698</v>
      </c>
      <c r="C7296" s="1" t="s">
        <v>3326</v>
      </c>
      <c r="D7296" s="1" t="s">
        <v>3566</v>
      </c>
      <c r="E7296" s="1" t="s">
        <v>6350</v>
      </c>
      <c r="F7296" s="45" t="s">
        <v>3341</v>
      </c>
      <c r="G7296" s="1">
        <v>6</v>
      </c>
      <c r="H7296" s="1" t="s">
        <v>3355</v>
      </c>
      <c r="I7296" s="1" t="s">
        <v>3550</v>
      </c>
      <c r="K7296" s="1" t="str">
        <f>VLOOKUP(L7296,CW!C:D,2,FALSE)</f>
        <v>Jun'16</v>
      </c>
      <c r="L7296" s="1" t="str">
        <f t="shared" si="116"/>
        <v>26'16</v>
      </c>
      <c r="M7296" s="1" t="str">
        <f>VLOOKUP(K7296,CW!D:E,2,FALSE)</f>
        <v>Q1'16</v>
      </c>
    </row>
    <row r="7297" spans="1:13" ht="15" customHeight="1">
      <c r="A7297" s="2">
        <v>42553</v>
      </c>
      <c r="B7297" s="1" t="s">
        <v>4698</v>
      </c>
      <c r="C7297" s="1" t="s">
        <v>3326</v>
      </c>
      <c r="D7297" s="1" t="s">
        <v>3566</v>
      </c>
      <c r="E7297" s="1" t="s">
        <v>6350</v>
      </c>
      <c r="F7297" s="45" t="s">
        <v>4592</v>
      </c>
      <c r="G7297" s="1">
        <v>1</v>
      </c>
      <c r="H7297" s="1" t="s">
        <v>3355</v>
      </c>
      <c r="I7297" s="1" t="s">
        <v>3550</v>
      </c>
      <c r="K7297" s="1" t="str">
        <f>VLOOKUP(L7297,CW!C:D,2,FALSE)</f>
        <v>Jun'16</v>
      </c>
      <c r="L7297" s="1" t="str">
        <f t="shared" si="116"/>
        <v>26'16</v>
      </c>
      <c r="M7297" s="1" t="str">
        <f>VLOOKUP(K7297,CW!D:E,2,FALSE)</f>
        <v>Q1'16</v>
      </c>
    </row>
    <row r="7298" spans="1:13">
      <c r="A7298" s="2">
        <v>42553</v>
      </c>
      <c r="B7298" s="1" t="s">
        <v>4698</v>
      </c>
      <c r="C7298" s="1" t="s">
        <v>3326</v>
      </c>
      <c r="D7298" s="1" t="s">
        <v>3566</v>
      </c>
      <c r="E7298" s="1" t="s">
        <v>3532</v>
      </c>
      <c r="F7298" s="98" t="s">
        <v>4584</v>
      </c>
      <c r="G7298" s="1">
        <v>2</v>
      </c>
      <c r="H7298" s="1" t="s">
        <v>3355</v>
      </c>
      <c r="I7298" s="1" t="s">
        <v>3550</v>
      </c>
      <c r="K7298" s="1" t="str">
        <f>VLOOKUP(L7298,CW!C:D,2,FALSE)</f>
        <v>Jun'16</v>
      </c>
      <c r="L7298" s="1" t="str">
        <f t="shared" si="116"/>
        <v>26'16</v>
      </c>
      <c r="M7298" s="1" t="str">
        <f>VLOOKUP(K7298,CW!D:E,2,FALSE)</f>
        <v>Q1'16</v>
      </c>
    </row>
    <row r="7299" spans="1:13">
      <c r="A7299" s="2">
        <v>42553</v>
      </c>
      <c r="B7299" s="1" t="s">
        <v>4698</v>
      </c>
      <c r="C7299" s="1" t="s">
        <v>3326</v>
      </c>
      <c r="D7299" s="1" t="s">
        <v>3566</v>
      </c>
      <c r="E7299" s="1" t="s">
        <v>3532</v>
      </c>
      <c r="F7299" s="45" t="s">
        <v>4613</v>
      </c>
      <c r="G7299" s="1">
        <v>1</v>
      </c>
      <c r="H7299" s="1" t="s">
        <v>3355</v>
      </c>
      <c r="I7299" s="1" t="s">
        <v>3550</v>
      </c>
      <c r="K7299" s="1" t="str">
        <f>VLOOKUP(L7299,CW!C:D,2,FALSE)</f>
        <v>Jun'16</v>
      </c>
      <c r="L7299" s="1" t="str">
        <f t="shared" si="116"/>
        <v>26'16</v>
      </c>
      <c r="M7299" s="1" t="str">
        <f>VLOOKUP(K7299,CW!D:E,2,FALSE)</f>
        <v>Q1'16</v>
      </c>
    </row>
    <row r="7300" spans="1:13" ht="15" customHeight="1">
      <c r="A7300" s="2">
        <v>42553</v>
      </c>
      <c r="B7300" s="1" t="s">
        <v>4699</v>
      </c>
      <c r="C7300" s="1" t="s">
        <v>3335</v>
      </c>
      <c r="D7300" s="1" t="s">
        <v>3566</v>
      </c>
      <c r="E7300" s="1" t="s">
        <v>6350</v>
      </c>
      <c r="F7300" s="45" t="s">
        <v>3341</v>
      </c>
      <c r="G7300" s="1">
        <v>2</v>
      </c>
      <c r="H7300" s="1" t="s">
        <v>3355</v>
      </c>
      <c r="I7300" s="1" t="s">
        <v>3550</v>
      </c>
      <c r="K7300" s="1" t="str">
        <f>VLOOKUP(L7300,CW!C:D,2,FALSE)</f>
        <v>Jun'16</v>
      </c>
      <c r="L7300" s="1" t="str">
        <f t="shared" si="116"/>
        <v>26'16</v>
      </c>
      <c r="M7300" s="1" t="str">
        <f>VLOOKUP(K7300,CW!D:E,2,FALSE)</f>
        <v>Q1'16</v>
      </c>
    </row>
    <row r="7301" spans="1:13" ht="15" customHeight="1">
      <c r="A7301" s="2">
        <v>42553</v>
      </c>
      <c r="B7301" s="1" t="s">
        <v>4700</v>
      </c>
      <c r="C7301" s="1" t="s">
        <v>3335</v>
      </c>
      <c r="D7301" s="1" t="s">
        <v>3566</v>
      </c>
      <c r="E7301" s="1" t="s">
        <v>6350</v>
      </c>
      <c r="F7301" s="45" t="s">
        <v>3341</v>
      </c>
      <c r="G7301" s="1">
        <v>1</v>
      </c>
      <c r="H7301" s="1" t="s">
        <v>3355</v>
      </c>
      <c r="I7301" s="1" t="s">
        <v>3550</v>
      </c>
      <c r="K7301" s="1" t="str">
        <f>VLOOKUP(L7301,CW!C:D,2,FALSE)</f>
        <v>Jun'16</v>
      </c>
      <c r="L7301" s="1" t="str">
        <f t="shared" si="116"/>
        <v>26'16</v>
      </c>
      <c r="M7301" s="1" t="str">
        <f>VLOOKUP(K7301,CW!D:E,2,FALSE)</f>
        <v>Q1'16</v>
      </c>
    </row>
    <row r="7302" spans="1:13" ht="15" customHeight="1">
      <c r="A7302" s="2">
        <v>42553</v>
      </c>
      <c r="B7302" s="1" t="s">
        <v>4700</v>
      </c>
      <c r="C7302" s="1" t="s">
        <v>3335</v>
      </c>
      <c r="D7302" s="1" t="s">
        <v>3566</v>
      </c>
      <c r="E7302" s="1" t="s">
        <v>6350</v>
      </c>
      <c r="F7302" s="45" t="s">
        <v>4592</v>
      </c>
      <c r="G7302" s="1">
        <v>1</v>
      </c>
      <c r="H7302" s="1" t="s">
        <v>3355</v>
      </c>
      <c r="I7302" s="1" t="s">
        <v>3550</v>
      </c>
      <c r="K7302" s="1" t="str">
        <f>VLOOKUP(L7302,CW!C:D,2,FALSE)</f>
        <v>Jun'16</v>
      </c>
      <c r="L7302" s="1" t="str">
        <f t="shared" si="116"/>
        <v>26'16</v>
      </c>
      <c r="M7302" s="1" t="str">
        <f>VLOOKUP(K7302,CW!D:E,2,FALSE)</f>
        <v>Q1'16</v>
      </c>
    </row>
    <row r="7303" spans="1:13" ht="15" customHeight="1">
      <c r="A7303" s="2">
        <v>42554</v>
      </c>
      <c r="B7303" s="1" t="s">
        <v>4701</v>
      </c>
      <c r="C7303" s="1" t="s">
        <v>3725</v>
      </c>
      <c r="D7303" s="1" t="s">
        <v>3556</v>
      </c>
      <c r="E7303" s="1" t="s">
        <v>6350</v>
      </c>
      <c r="F7303" s="45" t="s">
        <v>3341</v>
      </c>
      <c r="G7303" s="1">
        <v>7</v>
      </c>
      <c r="H7303" s="1" t="s">
        <v>3355</v>
      </c>
      <c r="I7303" s="1" t="s">
        <v>3550</v>
      </c>
      <c r="K7303" s="1" t="str">
        <f>VLOOKUP(L7303,CW!C:D,2,FALSE)</f>
        <v>Jun'16</v>
      </c>
      <c r="L7303" s="1" t="str">
        <f t="shared" si="116"/>
        <v>26'16</v>
      </c>
      <c r="M7303" s="1" t="str">
        <f>VLOOKUP(K7303,CW!D:E,2,FALSE)</f>
        <v>Q1'16</v>
      </c>
    </row>
    <row r="7304" spans="1:13" ht="15" customHeight="1">
      <c r="A7304" s="2">
        <v>42554</v>
      </c>
      <c r="B7304" s="1" t="s">
        <v>4702</v>
      </c>
      <c r="C7304" s="1" t="s">
        <v>3326</v>
      </c>
      <c r="D7304" s="1" t="s">
        <v>3831</v>
      </c>
      <c r="E7304" s="1" t="s">
        <v>6350</v>
      </c>
      <c r="F7304" s="45" t="s">
        <v>3341</v>
      </c>
      <c r="G7304" s="1">
        <v>7</v>
      </c>
      <c r="H7304" s="1" t="s">
        <v>3355</v>
      </c>
      <c r="I7304" s="1" t="s">
        <v>3550</v>
      </c>
      <c r="K7304" s="1" t="str">
        <f>VLOOKUP(L7304,CW!C:D,2,FALSE)</f>
        <v>Jun'16</v>
      </c>
      <c r="L7304" s="1" t="str">
        <f t="shared" si="116"/>
        <v>26'16</v>
      </c>
      <c r="M7304" s="1" t="str">
        <f>VLOOKUP(K7304,CW!D:E,2,FALSE)</f>
        <v>Q1'16</v>
      </c>
    </row>
    <row r="7305" spans="1:13" ht="15" customHeight="1">
      <c r="A7305" s="2">
        <v>42554</v>
      </c>
      <c r="B7305" s="1" t="s">
        <v>4702</v>
      </c>
      <c r="C7305" s="1" t="s">
        <v>3326</v>
      </c>
      <c r="D7305" s="1" t="s">
        <v>3831</v>
      </c>
      <c r="E7305" s="1" t="s">
        <v>6350</v>
      </c>
      <c r="F7305" s="45" t="s">
        <v>4592</v>
      </c>
      <c r="G7305" s="1">
        <v>1</v>
      </c>
      <c r="H7305" s="1" t="s">
        <v>3355</v>
      </c>
      <c r="I7305" s="1" t="s">
        <v>3550</v>
      </c>
      <c r="K7305" s="1" t="str">
        <f>VLOOKUP(L7305,CW!C:D,2,FALSE)</f>
        <v>Jun'16</v>
      </c>
      <c r="L7305" s="1" t="str">
        <f t="shared" si="116"/>
        <v>26'16</v>
      </c>
      <c r="M7305" s="1" t="str">
        <f>VLOOKUP(K7305,CW!D:E,2,FALSE)</f>
        <v>Q1'16</v>
      </c>
    </row>
    <row r="7306" spans="1:13">
      <c r="A7306" s="2">
        <v>42554</v>
      </c>
      <c r="B7306" s="1" t="s">
        <v>4702</v>
      </c>
      <c r="C7306" s="1" t="s">
        <v>3326</v>
      </c>
      <c r="D7306" s="1" t="s">
        <v>3831</v>
      </c>
      <c r="E7306" s="1" t="s">
        <v>3532</v>
      </c>
      <c r="F7306" s="45" t="s">
        <v>4609</v>
      </c>
      <c r="G7306" s="1">
        <v>1</v>
      </c>
      <c r="H7306" s="1" t="s">
        <v>3355</v>
      </c>
      <c r="I7306" s="1" t="s">
        <v>3550</v>
      </c>
      <c r="K7306" s="1" t="str">
        <f>VLOOKUP(L7306,CW!C:D,2,FALSE)</f>
        <v>Jun'16</v>
      </c>
      <c r="L7306" s="1" t="str">
        <f t="shared" si="116"/>
        <v>26'16</v>
      </c>
      <c r="M7306" s="1" t="str">
        <f>VLOOKUP(K7306,CW!D:E,2,FALSE)</f>
        <v>Q1'16</v>
      </c>
    </row>
    <row r="7307" spans="1:13" ht="15" customHeight="1">
      <c r="A7307" s="2">
        <v>42554</v>
      </c>
      <c r="B7307" s="1" t="s">
        <v>4703</v>
      </c>
      <c r="C7307" s="1" t="s">
        <v>3326</v>
      </c>
      <c r="D7307" s="1" t="s">
        <v>3831</v>
      </c>
      <c r="E7307" s="1" t="s">
        <v>6350</v>
      </c>
      <c r="F7307" s="45" t="s">
        <v>3341</v>
      </c>
      <c r="G7307" s="1">
        <v>5</v>
      </c>
      <c r="H7307" s="1" t="s">
        <v>3355</v>
      </c>
      <c r="I7307" s="1" t="s">
        <v>3550</v>
      </c>
      <c r="K7307" s="1" t="str">
        <f>VLOOKUP(L7307,CW!C:D,2,FALSE)</f>
        <v>Jun'16</v>
      </c>
      <c r="L7307" s="1" t="str">
        <f t="shared" si="116"/>
        <v>26'16</v>
      </c>
      <c r="M7307" s="1" t="str">
        <f>VLOOKUP(K7307,CW!D:E,2,FALSE)</f>
        <v>Q1'16</v>
      </c>
    </row>
    <row r="7308" spans="1:13" ht="15" customHeight="1">
      <c r="A7308" s="2">
        <v>42554</v>
      </c>
      <c r="B7308" s="1" t="s">
        <v>4703</v>
      </c>
      <c r="C7308" s="1" t="s">
        <v>3326</v>
      </c>
      <c r="D7308" s="1" t="s">
        <v>3831</v>
      </c>
      <c r="E7308" s="1" t="s">
        <v>6350</v>
      </c>
      <c r="F7308" s="45" t="s">
        <v>4592</v>
      </c>
      <c r="G7308" s="1">
        <v>1</v>
      </c>
      <c r="H7308" s="1" t="s">
        <v>3355</v>
      </c>
      <c r="I7308" s="1" t="s">
        <v>3550</v>
      </c>
      <c r="K7308" s="1" t="str">
        <f>VLOOKUP(L7308,CW!C:D,2,FALSE)</f>
        <v>Jun'16</v>
      </c>
      <c r="L7308" s="1" t="str">
        <f t="shared" si="116"/>
        <v>26'16</v>
      </c>
      <c r="M7308" s="1" t="str">
        <f>VLOOKUP(K7308,CW!D:E,2,FALSE)</f>
        <v>Q1'16</v>
      </c>
    </row>
    <row r="7309" spans="1:13" ht="15" customHeight="1">
      <c r="A7309" s="2">
        <v>42554</v>
      </c>
      <c r="B7309" s="1" t="s">
        <v>4704</v>
      </c>
      <c r="C7309" s="1" t="s">
        <v>3326</v>
      </c>
      <c r="D7309" s="1" t="s">
        <v>3831</v>
      </c>
      <c r="E7309" s="1" t="s">
        <v>6350</v>
      </c>
      <c r="F7309" s="45" t="s">
        <v>3341</v>
      </c>
      <c r="G7309" s="1">
        <v>1</v>
      </c>
      <c r="H7309" s="1" t="s">
        <v>3355</v>
      </c>
      <c r="I7309" s="1" t="s">
        <v>3550</v>
      </c>
      <c r="K7309" s="1" t="str">
        <f>VLOOKUP(L7309,CW!C:D,2,FALSE)</f>
        <v>Jun'16</v>
      </c>
      <c r="L7309" s="1" t="str">
        <f t="shared" si="116"/>
        <v>26'16</v>
      </c>
      <c r="M7309" s="1" t="str">
        <f>VLOOKUP(K7309,CW!D:E,2,FALSE)</f>
        <v>Q1'16</v>
      </c>
    </row>
    <row r="7310" spans="1:13">
      <c r="A7310" s="2">
        <v>42554</v>
      </c>
      <c r="B7310" s="1" t="s">
        <v>4704</v>
      </c>
      <c r="C7310" s="1" t="s">
        <v>3326</v>
      </c>
      <c r="D7310" s="1" t="s">
        <v>3831</v>
      </c>
      <c r="E7310" s="1" t="s">
        <v>3532</v>
      </c>
      <c r="F7310" s="45" t="s">
        <v>4609</v>
      </c>
      <c r="G7310" s="1">
        <v>1</v>
      </c>
      <c r="H7310" s="1" t="s">
        <v>3355</v>
      </c>
      <c r="I7310" s="1" t="s">
        <v>3550</v>
      </c>
      <c r="K7310" s="1" t="str">
        <f>VLOOKUP(L7310,CW!C:D,2,FALSE)</f>
        <v>Jun'16</v>
      </c>
      <c r="L7310" s="1" t="str">
        <f t="shared" si="116"/>
        <v>26'16</v>
      </c>
      <c r="M7310" s="1" t="str">
        <f>VLOOKUP(K7310,CW!D:E,2,FALSE)</f>
        <v>Q1'16</v>
      </c>
    </row>
    <row r="7311" spans="1:13" ht="15" customHeight="1">
      <c r="A7311" s="2">
        <v>42554</v>
      </c>
      <c r="B7311" s="1" t="s">
        <v>4705</v>
      </c>
      <c r="C7311" s="1" t="s">
        <v>3725</v>
      </c>
      <c r="D7311" s="1" t="s">
        <v>3831</v>
      </c>
      <c r="E7311" s="1" t="s">
        <v>6350</v>
      </c>
      <c r="F7311" s="45" t="s">
        <v>3341</v>
      </c>
      <c r="G7311" s="1">
        <v>1</v>
      </c>
      <c r="H7311" s="1" t="s">
        <v>3355</v>
      </c>
      <c r="I7311" s="1" t="s">
        <v>3550</v>
      </c>
      <c r="K7311" s="1" t="str">
        <f>VLOOKUP(L7311,CW!C:D,2,FALSE)</f>
        <v>Jun'16</v>
      </c>
      <c r="L7311" s="1" t="str">
        <f t="shared" si="116"/>
        <v>26'16</v>
      </c>
      <c r="M7311" s="1" t="str">
        <f>VLOOKUP(K7311,CW!D:E,2,FALSE)</f>
        <v>Q1'16</v>
      </c>
    </row>
    <row r="7312" spans="1:13">
      <c r="A7312" s="2">
        <v>42554</v>
      </c>
      <c r="B7312" s="1" t="s">
        <v>4705</v>
      </c>
      <c r="C7312" s="1" t="s">
        <v>3725</v>
      </c>
      <c r="D7312" s="1" t="s">
        <v>3831</v>
      </c>
      <c r="E7312" s="1" t="s">
        <v>3532</v>
      </c>
      <c r="F7312" s="98" t="s">
        <v>4584</v>
      </c>
      <c r="G7312" s="1">
        <v>1</v>
      </c>
      <c r="H7312" s="1" t="s">
        <v>3355</v>
      </c>
      <c r="I7312" s="1" t="s">
        <v>3550</v>
      </c>
      <c r="K7312" s="1" t="str">
        <f>VLOOKUP(L7312,CW!C:D,2,FALSE)</f>
        <v>Jun'16</v>
      </c>
      <c r="L7312" s="1" t="str">
        <f t="shared" si="116"/>
        <v>26'16</v>
      </c>
      <c r="M7312" s="1" t="str">
        <f>VLOOKUP(K7312,CW!D:E,2,FALSE)</f>
        <v>Q1'16</v>
      </c>
    </row>
    <row r="7313" spans="1:13" ht="15" customHeight="1">
      <c r="A7313" s="2">
        <v>42554</v>
      </c>
      <c r="B7313" s="1" t="s">
        <v>4706</v>
      </c>
      <c r="C7313" s="1" t="s">
        <v>3335</v>
      </c>
      <c r="D7313" s="1" t="s">
        <v>3556</v>
      </c>
      <c r="E7313" s="1" t="s">
        <v>6350</v>
      </c>
      <c r="F7313" s="45" t="s">
        <v>3341</v>
      </c>
      <c r="G7313" s="1">
        <v>4</v>
      </c>
      <c r="H7313" s="1" t="s">
        <v>3355</v>
      </c>
      <c r="I7313" s="1" t="s">
        <v>3550</v>
      </c>
      <c r="K7313" s="1" t="str">
        <f>VLOOKUP(L7313,CW!C:D,2,FALSE)</f>
        <v>Jun'16</v>
      </c>
      <c r="L7313" s="1" t="str">
        <f t="shared" si="116"/>
        <v>26'16</v>
      </c>
      <c r="M7313" s="1" t="str">
        <f>VLOOKUP(K7313,CW!D:E,2,FALSE)</f>
        <v>Q1'16</v>
      </c>
    </row>
    <row r="7314" spans="1:13" ht="15" customHeight="1">
      <c r="A7314" s="2">
        <v>42554</v>
      </c>
      <c r="B7314" s="1" t="s">
        <v>4707</v>
      </c>
      <c r="C7314" s="1" t="s">
        <v>3335</v>
      </c>
      <c r="D7314" s="1" t="s">
        <v>3556</v>
      </c>
      <c r="E7314" s="1" t="s">
        <v>6350</v>
      </c>
      <c r="F7314" s="45" t="s">
        <v>4592</v>
      </c>
      <c r="G7314" s="1">
        <v>1</v>
      </c>
      <c r="H7314" s="1" t="s">
        <v>3355</v>
      </c>
      <c r="I7314" s="1" t="s">
        <v>3550</v>
      </c>
      <c r="K7314" s="1" t="str">
        <f>VLOOKUP(L7314,CW!C:D,2,FALSE)</f>
        <v>Jun'16</v>
      </c>
      <c r="L7314" s="1" t="str">
        <f t="shared" si="116"/>
        <v>26'16</v>
      </c>
      <c r="M7314" s="1" t="str">
        <f>VLOOKUP(K7314,CW!D:E,2,FALSE)</f>
        <v>Q1'16</v>
      </c>
    </row>
    <row r="7315" spans="1:13">
      <c r="A7315" s="2">
        <v>42554</v>
      </c>
      <c r="B7315" s="1" t="s">
        <v>4707</v>
      </c>
      <c r="C7315" s="1" t="s">
        <v>3335</v>
      </c>
      <c r="D7315" s="1" t="s">
        <v>3556</v>
      </c>
      <c r="E7315" s="1" t="s">
        <v>3532</v>
      </c>
      <c r="F7315" s="45" t="s">
        <v>4609</v>
      </c>
      <c r="G7315" s="1">
        <v>1</v>
      </c>
      <c r="H7315" s="1" t="s">
        <v>3355</v>
      </c>
      <c r="I7315" s="1" t="s">
        <v>3550</v>
      </c>
      <c r="K7315" s="1" t="str">
        <f>VLOOKUP(L7315,CW!C:D,2,FALSE)</f>
        <v>Jun'16</v>
      </c>
      <c r="L7315" s="1" t="str">
        <f t="shared" si="116"/>
        <v>26'16</v>
      </c>
      <c r="M7315" s="1" t="str">
        <f>VLOOKUP(K7315,CW!D:E,2,FALSE)</f>
        <v>Q1'16</v>
      </c>
    </row>
    <row r="7316" spans="1:13" ht="15" customHeight="1">
      <c r="A7316" s="2">
        <v>42554</v>
      </c>
      <c r="B7316" s="1" t="s">
        <v>4708</v>
      </c>
      <c r="C7316" s="1" t="s">
        <v>3326</v>
      </c>
      <c r="D7316" s="1" t="s">
        <v>3556</v>
      </c>
      <c r="E7316" s="1" t="s">
        <v>6350</v>
      </c>
      <c r="F7316" s="45" t="s">
        <v>3341</v>
      </c>
      <c r="G7316" s="1">
        <v>1</v>
      </c>
      <c r="H7316" s="1" t="s">
        <v>3355</v>
      </c>
      <c r="I7316" s="1" t="s">
        <v>3550</v>
      </c>
      <c r="K7316" s="1" t="str">
        <f>VLOOKUP(L7316,CW!C:D,2,FALSE)</f>
        <v>Jun'16</v>
      </c>
      <c r="L7316" s="1" t="str">
        <f t="shared" si="116"/>
        <v>26'16</v>
      </c>
      <c r="M7316" s="1" t="str">
        <f>VLOOKUP(K7316,CW!D:E,2,FALSE)</f>
        <v>Q1'16</v>
      </c>
    </row>
    <row r="7317" spans="1:13">
      <c r="A7317" s="2">
        <v>42554</v>
      </c>
      <c r="B7317" s="1" t="s">
        <v>4708</v>
      </c>
      <c r="C7317" s="1" t="s">
        <v>3326</v>
      </c>
      <c r="D7317" s="1" t="s">
        <v>3556</v>
      </c>
      <c r="E7317" s="1" t="s">
        <v>3532</v>
      </c>
      <c r="F7317" s="98" t="s">
        <v>4584</v>
      </c>
      <c r="G7317" s="1">
        <v>1</v>
      </c>
      <c r="H7317" s="1" t="s">
        <v>3355</v>
      </c>
      <c r="I7317" s="1" t="s">
        <v>3550</v>
      </c>
      <c r="K7317" s="1" t="str">
        <f>VLOOKUP(L7317,CW!C:D,2,FALSE)</f>
        <v>Jun'16</v>
      </c>
      <c r="L7317" s="1" t="str">
        <f t="shared" si="116"/>
        <v>26'16</v>
      </c>
      <c r="M7317" s="1" t="str">
        <f>VLOOKUP(K7317,CW!D:E,2,FALSE)</f>
        <v>Q1'16</v>
      </c>
    </row>
    <row r="7318" spans="1:13">
      <c r="A7318" s="2">
        <v>42554</v>
      </c>
      <c r="B7318" s="1" t="s">
        <v>4708</v>
      </c>
      <c r="C7318" s="1" t="s">
        <v>3326</v>
      </c>
      <c r="D7318" s="1" t="s">
        <v>3556</v>
      </c>
      <c r="E7318" s="1" t="s">
        <v>3532</v>
      </c>
      <c r="F7318" s="45" t="s">
        <v>3693</v>
      </c>
      <c r="G7318" s="1">
        <v>1</v>
      </c>
      <c r="H7318" s="1" t="s">
        <v>3355</v>
      </c>
      <c r="I7318" s="1" t="s">
        <v>3550</v>
      </c>
      <c r="K7318" s="1" t="str">
        <f>VLOOKUP(L7318,CW!C:D,2,FALSE)</f>
        <v>Jun'16</v>
      </c>
      <c r="L7318" s="1" t="str">
        <f t="shared" ref="L7318:L7381" si="117">CONCATENATE(WEEKNUM(A7318,21),"'",TEXT(A7318,"yy"))</f>
        <v>26'16</v>
      </c>
      <c r="M7318" s="1" t="str">
        <f>VLOOKUP(K7318,CW!D:E,2,FALSE)</f>
        <v>Q1'16</v>
      </c>
    </row>
    <row r="7319" spans="1:13" ht="15" customHeight="1">
      <c r="A7319" s="2">
        <v>42554</v>
      </c>
      <c r="B7319" s="1" t="s">
        <v>4709</v>
      </c>
      <c r="C7319" s="1" t="s">
        <v>3326</v>
      </c>
      <c r="D7319" s="1" t="s">
        <v>3556</v>
      </c>
      <c r="E7319" s="1" t="s">
        <v>6350</v>
      </c>
      <c r="F7319" s="45" t="s">
        <v>3341</v>
      </c>
      <c r="G7319" s="1">
        <v>1</v>
      </c>
      <c r="H7319" s="1" t="s">
        <v>3355</v>
      </c>
      <c r="I7319" s="1" t="s">
        <v>3550</v>
      </c>
      <c r="K7319" s="1" t="str">
        <f>VLOOKUP(L7319,CW!C:D,2,FALSE)</f>
        <v>Jun'16</v>
      </c>
      <c r="L7319" s="1" t="str">
        <f t="shared" si="117"/>
        <v>26'16</v>
      </c>
      <c r="M7319" s="1" t="str">
        <f>VLOOKUP(K7319,CW!D:E,2,FALSE)</f>
        <v>Q1'16</v>
      </c>
    </row>
    <row r="7320" spans="1:13">
      <c r="A7320" s="2">
        <v>42554</v>
      </c>
      <c r="B7320" s="1" t="s">
        <v>4709</v>
      </c>
      <c r="C7320" s="1" t="s">
        <v>3326</v>
      </c>
      <c r="D7320" s="1" t="s">
        <v>3556</v>
      </c>
      <c r="E7320" s="1" t="s">
        <v>3532</v>
      </c>
      <c r="F7320" s="98" t="s">
        <v>4584</v>
      </c>
      <c r="G7320" s="1">
        <v>1</v>
      </c>
      <c r="H7320" s="1" t="s">
        <v>3355</v>
      </c>
      <c r="I7320" s="1" t="s">
        <v>3550</v>
      </c>
      <c r="K7320" s="1" t="str">
        <f>VLOOKUP(L7320,CW!C:D,2,FALSE)</f>
        <v>Jun'16</v>
      </c>
      <c r="L7320" s="1" t="str">
        <f t="shared" si="117"/>
        <v>26'16</v>
      </c>
      <c r="M7320" s="1" t="str">
        <f>VLOOKUP(K7320,CW!D:E,2,FALSE)</f>
        <v>Q1'16</v>
      </c>
    </row>
    <row r="7321" spans="1:13">
      <c r="A7321" s="2">
        <v>42554</v>
      </c>
      <c r="B7321" s="1" t="s">
        <v>4709</v>
      </c>
      <c r="C7321" s="1" t="s">
        <v>3326</v>
      </c>
      <c r="D7321" s="1" t="s">
        <v>3556</v>
      </c>
      <c r="E7321" s="1" t="s">
        <v>3532</v>
      </c>
      <c r="F7321" s="45" t="s">
        <v>4613</v>
      </c>
      <c r="G7321" s="1">
        <v>1</v>
      </c>
      <c r="H7321" s="1" t="s">
        <v>3355</v>
      </c>
      <c r="I7321" s="1" t="s">
        <v>3550</v>
      </c>
      <c r="K7321" s="1" t="str">
        <f>VLOOKUP(L7321,CW!C:D,2,FALSE)</f>
        <v>Jun'16</v>
      </c>
      <c r="L7321" s="1" t="str">
        <f t="shared" si="117"/>
        <v>26'16</v>
      </c>
      <c r="M7321" s="1" t="str">
        <f>VLOOKUP(K7321,CW!D:E,2,FALSE)</f>
        <v>Q1'16</v>
      </c>
    </row>
    <row r="7322" spans="1:13">
      <c r="A7322" s="2">
        <v>42554</v>
      </c>
      <c r="B7322" s="1" t="s">
        <v>4709</v>
      </c>
      <c r="C7322" s="1" t="s">
        <v>3326</v>
      </c>
      <c r="D7322" s="1" t="s">
        <v>3556</v>
      </c>
      <c r="E7322" s="1" t="s">
        <v>3532</v>
      </c>
      <c r="F7322" s="45" t="s">
        <v>3693</v>
      </c>
      <c r="G7322" s="1">
        <v>1</v>
      </c>
      <c r="H7322" s="1" t="s">
        <v>3355</v>
      </c>
      <c r="I7322" s="1" t="s">
        <v>3550</v>
      </c>
      <c r="K7322" s="1" t="str">
        <f>VLOOKUP(L7322,CW!C:D,2,FALSE)</f>
        <v>Jun'16</v>
      </c>
      <c r="L7322" s="1" t="str">
        <f t="shared" si="117"/>
        <v>26'16</v>
      </c>
      <c r="M7322" s="1" t="str">
        <f>VLOOKUP(K7322,CW!D:E,2,FALSE)</f>
        <v>Q1'16</v>
      </c>
    </row>
    <row r="7323" spans="1:13" ht="15" customHeight="1">
      <c r="A7323" s="2">
        <v>42554</v>
      </c>
      <c r="B7323" s="1" t="s">
        <v>4710</v>
      </c>
      <c r="C7323" s="1" t="s">
        <v>3326</v>
      </c>
      <c r="D7323" s="1" t="s">
        <v>3556</v>
      </c>
      <c r="E7323" s="1" t="s">
        <v>6350</v>
      </c>
      <c r="F7323" s="45" t="s">
        <v>3341</v>
      </c>
      <c r="G7323" s="1">
        <v>5</v>
      </c>
      <c r="H7323" s="1" t="s">
        <v>3355</v>
      </c>
      <c r="I7323" s="1" t="s">
        <v>3550</v>
      </c>
      <c r="K7323" s="1" t="str">
        <f>VLOOKUP(L7323,CW!C:D,2,FALSE)</f>
        <v>Jun'16</v>
      </c>
      <c r="L7323" s="1" t="str">
        <f t="shared" si="117"/>
        <v>26'16</v>
      </c>
      <c r="M7323" s="1" t="str">
        <f>VLOOKUP(K7323,CW!D:E,2,FALSE)</f>
        <v>Q1'16</v>
      </c>
    </row>
    <row r="7324" spans="1:13" ht="15" customHeight="1">
      <c r="A7324" s="2">
        <v>42554</v>
      </c>
      <c r="B7324" s="1" t="s">
        <v>4711</v>
      </c>
      <c r="C7324" s="1" t="s">
        <v>3595</v>
      </c>
      <c r="D7324" s="1" t="s">
        <v>3831</v>
      </c>
      <c r="E7324" s="1" t="s">
        <v>6350</v>
      </c>
      <c r="F7324" s="45" t="s">
        <v>3341</v>
      </c>
      <c r="G7324" s="1">
        <v>2</v>
      </c>
      <c r="H7324" s="1" t="s">
        <v>3355</v>
      </c>
      <c r="I7324" s="1" t="s">
        <v>3550</v>
      </c>
      <c r="K7324" s="1" t="str">
        <f>VLOOKUP(L7324,CW!C:D,2,FALSE)</f>
        <v>Jun'16</v>
      </c>
      <c r="L7324" s="1" t="str">
        <f t="shared" si="117"/>
        <v>26'16</v>
      </c>
      <c r="M7324" s="1" t="str">
        <f>VLOOKUP(K7324,CW!D:E,2,FALSE)</f>
        <v>Q1'16</v>
      </c>
    </row>
    <row r="7325" spans="1:13" ht="15" customHeight="1">
      <c r="A7325" s="2">
        <v>42554</v>
      </c>
      <c r="B7325" s="1" t="s">
        <v>4712</v>
      </c>
      <c r="C7325" s="1" t="s">
        <v>3595</v>
      </c>
      <c r="D7325" s="1" t="s">
        <v>3831</v>
      </c>
      <c r="E7325" s="1" t="s">
        <v>6350</v>
      </c>
      <c r="F7325" s="45" t="s">
        <v>3341</v>
      </c>
      <c r="G7325" s="1">
        <v>4</v>
      </c>
      <c r="H7325" s="1" t="s">
        <v>3355</v>
      </c>
      <c r="I7325" s="1" t="s">
        <v>3550</v>
      </c>
      <c r="K7325" s="1" t="str">
        <f>VLOOKUP(L7325,CW!C:D,2,FALSE)</f>
        <v>Jun'16</v>
      </c>
      <c r="L7325" s="1" t="str">
        <f t="shared" si="117"/>
        <v>26'16</v>
      </c>
      <c r="M7325" s="1" t="str">
        <f>VLOOKUP(K7325,CW!D:E,2,FALSE)</f>
        <v>Q1'16</v>
      </c>
    </row>
    <row r="7326" spans="1:13" ht="15" customHeight="1">
      <c r="A7326" s="2">
        <v>42554</v>
      </c>
      <c r="B7326" s="1" t="s">
        <v>4713</v>
      </c>
      <c r="C7326" s="1" t="s">
        <v>3326</v>
      </c>
      <c r="D7326" s="1" t="s">
        <v>3556</v>
      </c>
      <c r="E7326" s="1" t="s">
        <v>6350</v>
      </c>
      <c r="F7326" s="45" t="s">
        <v>3341</v>
      </c>
      <c r="G7326" s="1">
        <v>5</v>
      </c>
      <c r="H7326" s="1" t="s">
        <v>3355</v>
      </c>
      <c r="I7326" s="1" t="s">
        <v>3550</v>
      </c>
      <c r="K7326" s="1" t="str">
        <f>VLOOKUP(L7326,CW!C:D,2,FALSE)</f>
        <v>Jun'16</v>
      </c>
      <c r="L7326" s="1" t="str">
        <f t="shared" si="117"/>
        <v>26'16</v>
      </c>
      <c r="M7326" s="1" t="str">
        <f>VLOOKUP(K7326,CW!D:E,2,FALSE)</f>
        <v>Q1'16</v>
      </c>
    </row>
    <row r="7327" spans="1:13">
      <c r="A7327" s="2">
        <v>42554</v>
      </c>
      <c r="B7327" s="1" t="s">
        <v>4713</v>
      </c>
      <c r="C7327" s="1" t="s">
        <v>3326</v>
      </c>
      <c r="D7327" s="1" t="s">
        <v>3556</v>
      </c>
      <c r="E7327" s="1" t="s">
        <v>3532</v>
      </c>
      <c r="F7327" s="45" t="s">
        <v>3693</v>
      </c>
      <c r="G7327" s="1">
        <v>1</v>
      </c>
      <c r="H7327" s="1" t="s">
        <v>3355</v>
      </c>
      <c r="I7327" s="1" t="s">
        <v>3550</v>
      </c>
      <c r="K7327" s="1" t="str">
        <f>VLOOKUP(L7327,CW!C:D,2,FALSE)</f>
        <v>Jun'16</v>
      </c>
      <c r="L7327" s="1" t="str">
        <f t="shared" si="117"/>
        <v>26'16</v>
      </c>
      <c r="M7327" s="1" t="str">
        <f>VLOOKUP(K7327,CW!D:E,2,FALSE)</f>
        <v>Q1'16</v>
      </c>
    </row>
    <row r="7328" spans="1:13" ht="15" customHeight="1">
      <c r="A7328" s="2">
        <v>42554</v>
      </c>
      <c r="B7328" s="1" t="s">
        <v>4714</v>
      </c>
      <c r="C7328" s="1" t="s">
        <v>3309</v>
      </c>
      <c r="D7328" s="1" t="s">
        <v>3831</v>
      </c>
      <c r="E7328" s="1" t="s">
        <v>6350</v>
      </c>
      <c r="F7328" s="45" t="s">
        <v>3341</v>
      </c>
      <c r="G7328" s="1">
        <v>2</v>
      </c>
      <c r="H7328" s="1" t="s">
        <v>3355</v>
      </c>
      <c r="I7328" s="1" t="s">
        <v>3550</v>
      </c>
      <c r="K7328" s="1" t="str">
        <f>VLOOKUP(L7328,CW!C:D,2,FALSE)</f>
        <v>Jun'16</v>
      </c>
      <c r="L7328" s="1" t="str">
        <f t="shared" si="117"/>
        <v>26'16</v>
      </c>
      <c r="M7328" s="1" t="str">
        <f>VLOOKUP(K7328,CW!D:E,2,FALSE)</f>
        <v>Q1'16</v>
      </c>
    </row>
    <row r="7329" spans="1:13" ht="15" customHeight="1">
      <c r="A7329" s="2">
        <v>42554</v>
      </c>
      <c r="B7329" s="1" t="s">
        <v>4715</v>
      </c>
      <c r="C7329" s="1" t="s">
        <v>3611</v>
      </c>
      <c r="D7329" s="1" t="s">
        <v>3831</v>
      </c>
      <c r="E7329" s="1" t="s">
        <v>6350</v>
      </c>
      <c r="F7329" s="45" t="s">
        <v>3341</v>
      </c>
      <c r="G7329" s="1">
        <v>1</v>
      </c>
      <c r="H7329" s="1" t="s">
        <v>3355</v>
      </c>
      <c r="I7329" s="1" t="s">
        <v>3550</v>
      </c>
      <c r="K7329" s="1" t="str">
        <f>VLOOKUP(L7329,CW!C:D,2,FALSE)</f>
        <v>Jun'16</v>
      </c>
      <c r="L7329" s="1" t="str">
        <f t="shared" si="117"/>
        <v>26'16</v>
      </c>
      <c r="M7329" s="1" t="str">
        <f>VLOOKUP(K7329,CW!D:E,2,FALSE)</f>
        <v>Q1'16</v>
      </c>
    </row>
    <row r="7330" spans="1:13" ht="15" customHeight="1">
      <c r="A7330" s="2">
        <v>42554</v>
      </c>
      <c r="B7330" s="1" t="s">
        <v>4716</v>
      </c>
      <c r="C7330" s="1" t="s">
        <v>3611</v>
      </c>
      <c r="D7330" s="1" t="s">
        <v>3831</v>
      </c>
      <c r="E7330" s="1" t="s">
        <v>6350</v>
      </c>
      <c r="F7330" s="45" t="s">
        <v>3341</v>
      </c>
      <c r="G7330" s="1">
        <v>3</v>
      </c>
      <c r="H7330" s="1" t="s">
        <v>3355</v>
      </c>
      <c r="I7330" s="1" t="s">
        <v>3550</v>
      </c>
      <c r="K7330" s="1" t="str">
        <f>VLOOKUP(L7330,CW!C:D,2,FALSE)</f>
        <v>Jun'16</v>
      </c>
      <c r="L7330" s="1" t="str">
        <f t="shared" si="117"/>
        <v>26'16</v>
      </c>
      <c r="M7330" s="1" t="str">
        <f>VLOOKUP(K7330,CW!D:E,2,FALSE)</f>
        <v>Q1'16</v>
      </c>
    </row>
    <row r="7331" spans="1:13">
      <c r="A7331" s="2">
        <v>42554</v>
      </c>
      <c r="B7331" s="1" t="s">
        <v>4716</v>
      </c>
      <c r="C7331" s="1" t="s">
        <v>3611</v>
      </c>
      <c r="D7331" s="1" t="s">
        <v>3831</v>
      </c>
      <c r="E7331" s="1" t="s">
        <v>3532</v>
      </c>
      <c r="F7331" s="45" t="s">
        <v>4609</v>
      </c>
      <c r="G7331" s="1">
        <v>1</v>
      </c>
      <c r="H7331" s="1" t="s">
        <v>3355</v>
      </c>
      <c r="I7331" s="1" t="s">
        <v>3550</v>
      </c>
      <c r="K7331" s="1" t="str">
        <f>VLOOKUP(L7331,CW!C:D,2,FALSE)</f>
        <v>Jun'16</v>
      </c>
      <c r="L7331" s="1" t="str">
        <f t="shared" si="117"/>
        <v>26'16</v>
      </c>
      <c r="M7331" s="1" t="str">
        <f>VLOOKUP(K7331,CW!D:E,2,FALSE)</f>
        <v>Q1'16</v>
      </c>
    </row>
    <row r="7332" spans="1:13" ht="15" customHeight="1">
      <c r="A7332" s="2">
        <v>42554</v>
      </c>
      <c r="B7332" s="1" t="s">
        <v>4717</v>
      </c>
      <c r="C7332" s="1" t="s">
        <v>3611</v>
      </c>
      <c r="D7332" s="1" t="s">
        <v>3831</v>
      </c>
      <c r="E7332" s="1" t="s">
        <v>6350</v>
      </c>
      <c r="F7332" s="45" t="s">
        <v>3341</v>
      </c>
      <c r="G7332" s="1">
        <v>2</v>
      </c>
      <c r="H7332" s="1" t="s">
        <v>3355</v>
      </c>
      <c r="I7332" s="1" t="s">
        <v>3550</v>
      </c>
      <c r="K7332" s="1" t="str">
        <f>VLOOKUP(L7332,CW!C:D,2,FALSE)</f>
        <v>Jun'16</v>
      </c>
      <c r="L7332" s="1" t="str">
        <f t="shared" si="117"/>
        <v>26'16</v>
      </c>
      <c r="M7332" s="1" t="str">
        <f>VLOOKUP(K7332,CW!D:E,2,FALSE)</f>
        <v>Q1'16</v>
      </c>
    </row>
    <row r="7333" spans="1:13">
      <c r="A7333" s="2">
        <v>42554</v>
      </c>
      <c r="B7333" s="1" t="s">
        <v>4718</v>
      </c>
      <c r="C7333" s="1" t="s">
        <v>3611</v>
      </c>
      <c r="D7333" s="1" t="s">
        <v>3831</v>
      </c>
      <c r="E7333" s="1" t="s">
        <v>3532</v>
      </c>
      <c r="F7333" s="45" t="s">
        <v>4609</v>
      </c>
      <c r="G7333" s="1">
        <v>1</v>
      </c>
      <c r="H7333" s="1" t="s">
        <v>3355</v>
      </c>
      <c r="I7333" s="1" t="s">
        <v>3550</v>
      </c>
      <c r="K7333" s="1" t="str">
        <f>VLOOKUP(L7333,CW!C:D,2,FALSE)</f>
        <v>Jun'16</v>
      </c>
      <c r="L7333" s="1" t="str">
        <f t="shared" si="117"/>
        <v>26'16</v>
      </c>
      <c r="M7333" s="1" t="str">
        <f>VLOOKUP(K7333,CW!D:E,2,FALSE)</f>
        <v>Q1'16</v>
      </c>
    </row>
    <row r="7334" spans="1:13" ht="15" customHeight="1">
      <c r="A7334" s="2">
        <v>42554</v>
      </c>
      <c r="B7334" s="1" t="s">
        <v>4719</v>
      </c>
      <c r="C7334" s="1" t="s">
        <v>3611</v>
      </c>
      <c r="D7334" s="1" t="s">
        <v>3831</v>
      </c>
      <c r="E7334" s="1" t="s">
        <v>6350</v>
      </c>
      <c r="F7334" s="45" t="s">
        <v>3341</v>
      </c>
      <c r="G7334" s="1">
        <v>3</v>
      </c>
      <c r="H7334" s="1" t="s">
        <v>3355</v>
      </c>
      <c r="I7334" s="1" t="s">
        <v>3550</v>
      </c>
      <c r="K7334" s="1" t="str">
        <f>VLOOKUP(L7334,CW!C:D,2,FALSE)</f>
        <v>Jun'16</v>
      </c>
      <c r="L7334" s="1" t="str">
        <f t="shared" si="117"/>
        <v>26'16</v>
      </c>
      <c r="M7334" s="1" t="str">
        <f>VLOOKUP(K7334,CW!D:E,2,FALSE)</f>
        <v>Q1'16</v>
      </c>
    </row>
    <row r="7335" spans="1:13" ht="15" customHeight="1">
      <c r="A7335" s="2">
        <v>42554</v>
      </c>
      <c r="B7335" s="1" t="s">
        <v>4719</v>
      </c>
      <c r="C7335" s="1" t="s">
        <v>3611</v>
      </c>
      <c r="D7335" s="1" t="s">
        <v>3831</v>
      </c>
      <c r="E7335" s="1" t="s">
        <v>6350</v>
      </c>
      <c r="F7335" s="45" t="s">
        <v>4592</v>
      </c>
      <c r="G7335" s="1">
        <v>1</v>
      </c>
      <c r="H7335" s="1" t="s">
        <v>3355</v>
      </c>
      <c r="I7335" s="1" t="s">
        <v>3550</v>
      </c>
      <c r="K7335" s="1" t="str">
        <f>VLOOKUP(L7335,CW!C:D,2,FALSE)</f>
        <v>Jun'16</v>
      </c>
      <c r="L7335" s="1" t="str">
        <f t="shared" si="117"/>
        <v>26'16</v>
      </c>
      <c r="M7335" s="1" t="str">
        <f>VLOOKUP(K7335,CW!D:E,2,FALSE)</f>
        <v>Q1'16</v>
      </c>
    </row>
    <row r="7336" spans="1:13">
      <c r="A7336" s="2">
        <v>42554</v>
      </c>
      <c r="B7336" s="1" t="s">
        <v>4719</v>
      </c>
      <c r="C7336" s="1" t="s">
        <v>3611</v>
      </c>
      <c r="D7336" s="1" t="s">
        <v>3831</v>
      </c>
      <c r="E7336" s="1" t="s">
        <v>3532</v>
      </c>
      <c r="F7336" s="98" t="s">
        <v>4584</v>
      </c>
      <c r="G7336" s="1">
        <v>1</v>
      </c>
      <c r="H7336" s="1" t="s">
        <v>3355</v>
      </c>
      <c r="I7336" s="1" t="s">
        <v>3550</v>
      </c>
      <c r="K7336" s="1" t="str">
        <f>VLOOKUP(L7336,CW!C:D,2,FALSE)</f>
        <v>Jun'16</v>
      </c>
      <c r="L7336" s="1" t="str">
        <f t="shared" si="117"/>
        <v>26'16</v>
      </c>
      <c r="M7336" s="1" t="str">
        <f>VLOOKUP(K7336,CW!D:E,2,FALSE)</f>
        <v>Q1'16</v>
      </c>
    </row>
    <row r="7337" spans="1:13" ht="15" customHeight="1">
      <c r="A7337" s="2">
        <v>42554</v>
      </c>
      <c r="B7337" s="1" t="s">
        <v>4720</v>
      </c>
      <c r="C7337" s="1" t="s">
        <v>3611</v>
      </c>
      <c r="D7337" s="1" t="s">
        <v>3831</v>
      </c>
      <c r="E7337" s="1" t="s">
        <v>6350</v>
      </c>
      <c r="F7337" s="45" t="s">
        <v>3341</v>
      </c>
      <c r="G7337" s="1">
        <v>3</v>
      </c>
      <c r="H7337" s="1" t="s">
        <v>3355</v>
      </c>
      <c r="I7337" s="1" t="s">
        <v>3550</v>
      </c>
      <c r="K7337" s="1" t="str">
        <f>VLOOKUP(L7337,CW!C:D,2,FALSE)</f>
        <v>Jun'16</v>
      </c>
      <c r="L7337" s="1" t="str">
        <f t="shared" si="117"/>
        <v>26'16</v>
      </c>
      <c r="M7337" s="1" t="str">
        <f>VLOOKUP(K7337,CW!D:E,2,FALSE)</f>
        <v>Q1'16</v>
      </c>
    </row>
    <row r="7338" spans="1:13" ht="15" customHeight="1">
      <c r="A7338" s="2">
        <v>42554</v>
      </c>
      <c r="B7338" s="1" t="s">
        <v>4721</v>
      </c>
      <c r="C7338" s="1" t="s">
        <v>3611</v>
      </c>
      <c r="D7338" s="1" t="s">
        <v>3831</v>
      </c>
      <c r="E7338" s="1" t="s">
        <v>6350</v>
      </c>
      <c r="F7338" s="45" t="s">
        <v>3341</v>
      </c>
      <c r="G7338" s="1">
        <v>1</v>
      </c>
      <c r="H7338" s="1" t="s">
        <v>3355</v>
      </c>
      <c r="I7338" s="1" t="s">
        <v>3550</v>
      </c>
      <c r="K7338" s="1" t="str">
        <f>VLOOKUP(L7338,CW!C:D,2,FALSE)</f>
        <v>Jun'16</v>
      </c>
      <c r="L7338" s="1" t="str">
        <f t="shared" si="117"/>
        <v>26'16</v>
      </c>
      <c r="M7338" s="1" t="str">
        <f>VLOOKUP(K7338,CW!D:E,2,FALSE)</f>
        <v>Q1'16</v>
      </c>
    </row>
    <row r="7339" spans="1:13">
      <c r="A7339" s="2">
        <v>42554</v>
      </c>
      <c r="B7339" s="1" t="s">
        <v>4721</v>
      </c>
      <c r="C7339" s="1" t="s">
        <v>3611</v>
      </c>
      <c r="D7339" s="1" t="s">
        <v>3831</v>
      </c>
      <c r="E7339" s="1" t="s">
        <v>3532</v>
      </c>
      <c r="F7339" s="45" t="s">
        <v>4609</v>
      </c>
      <c r="G7339" s="1">
        <v>2</v>
      </c>
      <c r="H7339" s="1" t="s">
        <v>3355</v>
      </c>
      <c r="I7339" s="1" t="s">
        <v>3550</v>
      </c>
      <c r="K7339" s="1" t="str">
        <f>VLOOKUP(L7339,CW!C:D,2,FALSE)</f>
        <v>Jun'16</v>
      </c>
      <c r="L7339" s="1" t="str">
        <f t="shared" si="117"/>
        <v>26'16</v>
      </c>
      <c r="M7339" s="1" t="str">
        <f>VLOOKUP(K7339,CW!D:E,2,FALSE)</f>
        <v>Q1'16</v>
      </c>
    </row>
    <row r="7340" spans="1:13" ht="15" customHeight="1">
      <c r="A7340" s="2">
        <v>42554</v>
      </c>
      <c r="B7340" s="1" t="s">
        <v>4722</v>
      </c>
      <c r="C7340" s="1" t="s">
        <v>4657</v>
      </c>
      <c r="D7340" s="1" t="s">
        <v>3831</v>
      </c>
      <c r="E7340" s="1" t="s">
        <v>6350</v>
      </c>
      <c r="F7340" s="45" t="s">
        <v>3341</v>
      </c>
      <c r="G7340" s="1">
        <v>1</v>
      </c>
      <c r="H7340" s="1" t="s">
        <v>3355</v>
      </c>
      <c r="I7340" s="1" t="s">
        <v>3550</v>
      </c>
      <c r="K7340" s="1" t="str">
        <f>VLOOKUP(L7340,CW!C:D,2,FALSE)</f>
        <v>Jun'16</v>
      </c>
      <c r="L7340" s="1" t="str">
        <f t="shared" si="117"/>
        <v>26'16</v>
      </c>
      <c r="M7340" s="1" t="str">
        <f>VLOOKUP(K7340,CW!D:E,2,FALSE)</f>
        <v>Q1'16</v>
      </c>
    </row>
    <row r="7341" spans="1:13" ht="15" customHeight="1">
      <c r="A7341" s="2">
        <v>42554</v>
      </c>
      <c r="B7341" s="1" t="s">
        <v>4723</v>
      </c>
      <c r="C7341" s="1" t="s">
        <v>3611</v>
      </c>
      <c r="D7341" s="1" t="s">
        <v>3831</v>
      </c>
      <c r="E7341" s="1" t="s">
        <v>6350</v>
      </c>
      <c r="F7341" s="45" t="s">
        <v>3341</v>
      </c>
      <c r="G7341" s="1">
        <v>2</v>
      </c>
      <c r="H7341" s="1" t="s">
        <v>3355</v>
      </c>
      <c r="I7341" s="1" t="s">
        <v>3550</v>
      </c>
      <c r="K7341" s="1" t="str">
        <f>VLOOKUP(L7341,CW!C:D,2,FALSE)</f>
        <v>Jun'16</v>
      </c>
      <c r="L7341" s="1" t="str">
        <f t="shared" si="117"/>
        <v>26'16</v>
      </c>
      <c r="M7341" s="1" t="str">
        <f>VLOOKUP(K7341,CW!D:E,2,FALSE)</f>
        <v>Q1'16</v>
      </c>
    </row>
    <row r="7342" spans="1:13" ht="15" customHeight="1">
      <c r="A7342" s="2">
        <v>42554</v>
      </c>
      <c r="B7342" s="1" t="s">
        <v>4724</v>
      </c>
      <c r="C7342" s="1" t="s">
        <v>3611</v>
      </c>
      <c r="D7342" s="1" t="s">
        <v>3831</v>
      </c>
      <c r="E7342" s="1" t="s">
        <v>6350</v>
      </c>
      <c r="F7342" s="45" t="s">
        <v>3341</v>
      </c>
      <c r="G7342" s="1">
        <v>2</v>
      </c>
      <c r="H7342" s="1" t="s">
        <v>3355</v>
      </c>
      <c r="I7342" s="1" t="s">
        <v>3550</v>
      </c>
      <c r="K7342" s="1" t="str">
        <f>VLOOKUP(L7342,CW!C:D,2,FALSE)</f>
        <v>Jun'16</v>
      </c>
      <c r="L7342" s="1" t="str">
        <f t="shared" si="117"/>
        <v>26'16</v>
      </c>
      <c r="M7342" s="1" t="str">
        <f>VLOOKUP(K7342,CW!D:E,2,FALSE)</f>
        <v>Q1'16</v>
      </c>
    </row>
    <row r="7343" spans="1:13" ht="15" customHeight="1">
      <c r="A7343" s="2">
        <v>42554</v>
      </c>
      <c r="B7343" s="1" t="s">
        <v>4724</v>
      </c>
      <c r="C7343" s="1" t="s">
        <v>3611</v>
      </c>
      <c r="D7343" s="1" t="s">
        <v>3831</v>
      </c>
      <c r="E7343" s="1" t="s">
        <v>6350</v>
      </c>
      <c r="F7343" s="45" t="s">
        <v>4592</v>
      </c>
      <c r="G7343" s="1">
        <v>1</v>
      </c>
      <c r="H7343" s="1" t="s">
        <v>3355</v>
      </c>
      <c r="I7343" s="1" t="s">
        <v>3550</v>
      </c>
      <c r="K7343" s="1" t="str">
        <f>VLOOKUP(L7343,CW!C:D,2,FALSE)</f>
        <v>Jun'16</v>
      </c>
      <c r="L7343" s="1" t="str">
        <f t="shared" si="117"/>
        <v>26'16</v>
      </c>
      <c r="M7343" s="1" t="str">
        <f>VLOOKUP(K7343,CW!D:E,2,FALSE)</f>
        <v>Q1'16</v>
      </c>
    </row>
    <row r="7344" spans="1:13">
      <c r="A7344" s="2">
        <v>42554</v>
      </c>
      <c r="B7344" s="1" t="s">
        <v>4724</v>
      </c>
      <c r="C7344" s="1" t="s">
        <v>3611</v>
      </c>
      <c r="D7344" s="1" t="s">
        <v>3831</v>
      </c>
      <c r="E7344" s="1" t="s">
        <v>3532</v>
      </c>
      <c r="F7344" s="45" t="s">
        <v>4609</v>
      </c>
      <c r="G7344" s="1">
        <v>1</v>
      </c>
      <c r="H7344" s="1" t="s">
        <v>3355</v>
      </c>
      <c r="I7344" s="1" t="s">
        <v>3550</v>
      </c>
      <c r="K7344" s="1" t="str">
        <f>VLOOKUP(L7344,CW!C:D,2,FALSE)</f>
        <v>Jun'16</v>
      </c>
      <c r="L7344" s="1" t="str">
        <f t="shared" si="117"/>
        <v>26'16</v>
      </c>
      <c r="M7344" s="1" t="str">
        <f>VLOOKUP(K7344,CW!D:E,2,FALSE)</f>
        <v>Q1'16</v>
      </c>
    </row>
    <row r="7345" spans="1:13" ht="15" customHeight="1">
      <c r="A7345" s="2">
        <v>42554</v>
      </c>
      <c r="B7345" s="1" t="s">
        <v>4725</v>
      </c>
      <c r="C7345" s="1" t="s">
        <v>3611</v>
      </c>
      <c r="D7345" s="1" t="s">
        <v>3831</v>
      </c>
      <c r="E7345" s="1" t="s">
        <v>6350</v>
      </c>
      <c r="F7345" s="45" t="s">
        <v>3341</v>
      </c>
      <c r="G7345" s="1">
        <v>1</v>
      </c>
      <c r="H7345" s="1" t="s">
        <v>3355</v>
      </c>
      <c r="I7345" s="1" t="s">
        <v>3550</v>
      </c>
      <c r="K7345" s="1" t="str">
        <f>VLOOKUP(L7345,CW!C:D,2,FALSE)</f>
        <v>Jun'16</v>
      </c>
      <c r="L7345" s="1" t="str">
        <f t="shared" si="117"/>
        <v>26'16</v>
      </c>
      <c r="M7345" s="1" t="str">
        <f>VLOOKUP(K7345,CW!D:E,2,FALSE)</f>
        <v>Q1'16</v>
      </c>
    </row>
    <row r="7346" spans="1:13" ht="15" customHeight="1">
      <c r="A7346" s="2">
        <v>42554</v>
      </c>
      <c r="B7346" s="1" t="s">
        <v>4726</v>
      </c>
      <c r="C7346" s="1" t="s">
        <v>3611</v>
      </c>
      <c r="D7346" s="1" t="s">
        <v>3831</v>
      </c>
      <c r="E7346" s="1" t="s">
        <v>6350</v>
      </c>
      <c r="F7346" s="45" t="s">
        <v>4592</v>
      </c>
      <c r="G7346" s="1">
        <v>2</v>
      </c>
      <c r="H7346" s="1" t="s">
        <v>3355</v>
      </c>
      <c r="I7346" s="1" t="s">
        <v>3550</v>
      </c>
      <c r="K7346" s="1" t="str">
        <f>VLOOKUP(L7346,CW!C:D,2,FALSE)</f>
        <v>Jun'16</v>
      </c>
      <c r="L7346" s="1" t="str">
        <f t="shared" si="117"/>
        <v>26'16</v>
      </c>
      <c r="M7346" s="1" t="str">
        <f>VLOOKUP(K7346,CW!D:E,2,FALSE)</f>
        <v>Q1'16</v>
      </c>
    </row>
    <row r="7347" spans="1:13" ht="15" customHeight="1">
      <c r="A7347" s="2">
        <v>42554</v>
      </c>
      <c r="B7347" s="1" t="s">
        <v>4727</v>
      </c>
      <c r="C7347" s="1" t="s">
        <v>3309</v>
      </c>
      <c r="D7347" s="1" t="s">
        <v>3831</v>
      </c>
      <c r="E7347" s="1" t="s">
        <v>6350</v>
      </c>
      <c r="F7347" s="45" t="s">
        <v>4592</v>
      </c>
      <c r="G7347" s="1">
        <v>1</v>
      </c>
      <c r="H7347" s="1" t="s">
        <v>3355</v>
      </c>
      <c r="I7347" s="1" t="s">
        <v>3550</v>
      </c>
      <c r="K7347" s="1" t="str">
        <f>VLOOKUP(L7347,CW!C:D,2,FALSE)</f>
        <v>Jun'16</v>
      </c>
      <c r="L7347" s="1" t="str">
        <f t="shared" si="117"/>
        <v>26'16</v>
      </c>
      <c r="M7347" s="1" t="str">
        <f>VLOOKUP(K7347,CW!D:E,2,FALSE)</f>
        <v>Q1'16</v>
      </c>
    </row>
    <row r="7348" spans="1:13">
      <c r="A7348" s="2">
        <v>42554</v>
      </c>
      <c r="B7348" s="1" t="s">
        <v>4727</v>
      </c>
      <c r="C7348" s="1" t="s">
        <v>3309</v>
      </c>
      <c r="D7348" s="1" t="s">
        <v>3831</v>
      </c>
      <c r="E7348" s="1" t="s">
        <v>3532</v>
      </c>
      <c r="F7348" s="45" t="s">
        <v>4613</v>
      </c>
      <c r="G7348" s="1">
        <v>1</v>
      </c>
      <c r="H7348" s="1" t="s">
        <v>3355</v>
      </c>
      <c r="I7348" s="1" t="s">
        <v>3550</v>
      </c>
      <c r="K7348" s="1" t="str">
        <f>VLOOKUP(L7348,CW!C:D,2,FALSE)</f>
        <v>Jun'16</v>
      </c>
      <c r="L7348" s="1" t="str">
        <f t="shared" si="117"/>
        <v>26'16</v>
      </c>
      <c r="M7348" s="1" t="str">
        <f>VLOOKUP(K7348,CW!D:E,2,FALSE)</f>
        <v>Q1'16</v>
      </c>
    </row>
    <row r="7349" spans="1:13" ht="15" customHeight="1">
      <c r="A7349" s="2">
        <v>42555</v>
      </c>
      <c r="B7349" s="1" t="s">
        <v>4728</v>
      </c>
      <c r="C7349" s="1" t="s">
        <v>3326</v>
      </c>
      <c r="D7349" s="1" t="s">
        <v>3321</v>
      </c>
      <c r="E7349" s="1" t="s">
        <v>6350</v>
      </c>
      <c r="F7349" s="45" t="s">
        <v>3341</v>
      </c>
      <c r="G7349" s="1">
        <v>5</v>
      </c>
      <c r="H7349" s="1" t="s">
        <v>3355</v>
      </c>
      <c r="I7349" s="1" t="s">
        <v>3550</v>
      </c>
      <c r="K7349" s="1" t="str">
        <f>VLOOKUP(L7349,CW!C:D,2,FALSE)</f>
        <v>Jul'16</v>
      </c>
      <c r="L7349" s="1" t="str">
        <f t="shared" si="117"/>
        <v>27'16</v>
      </c>
      <c r="M7349" s="1" t="str">
        <f>VLOOKUP(K7349,CW!D:E,2,FALSE)</f>
        <v>Q2'16</v>
      </c>
    </row>
    <row r="7350" spans="1:13">
      <c r="A7350" s="2">
        <v>42555</v>
      </c>
      <c r="B7350" s="1" t="s">
        <v>4728</v>
      </c>
      <c r="C7350" s="1" t="s">
        <v>3326</v>
      </c>
      <c r="D7350" s="1" t="s">
        <v>3321</v>
      </c>
      <c r="E7350" s="1" t="s">
        <v>3532</v>
      </c>
      <c r="F7350" s="45" t="s">
        <v>4609</v>
      </c>
      <c r="G7350" s="1">
        <v>2</v>
      </c>
      <c r="H7350" s="1" t="s">
        <v>3355</v>
      </c>
      <c r="I7350" s="1" t="s">
        <v>3550</v>
      </c>
      <c r="K7350" s="1" t="str">
        <f>VLOOKUP(L7350,CW!C:D,2,FALSE)</f>
        <v>Jul'16</v>
      </c>
      <c r="L7350" s="1" t="str">
        <f t="shared" si="117"/>
        <v>27'16</v>
      </c>
      <c r="M7350" s="1" t="str">
        <f>VLOOKUP(K7350,CW!D:E,2,FALSE)</f>
        <v>Q2'16</v>
      </c>
    </row>
    <row r="7351" spans="1:13">
      <c r="A7351" s="2">
        <v>42555</v>
      </c>
      <c r="B7351" s="1" t="s">
        <v>4728</v>
      </c>
      <c r="C7351" s="1" t="s">
        <v>3326</v>
      </c>
      <c r="D7351" s="1" t="s">
        <v>3321</v>
      </c>
      <c r="E7351" s="1" t="s">
        <v>3532</v>
      </c>
      <c r="F7351" s="45" t="s">
        <v>4613</v>
      </c>
      <c r="G7351" s="1">
        <v>1</v>
      </c>
      <c r="H7351" s="1" t="s">
        <v>3355</v>
      </c>
      <c r="I7351" s="1" t="s">
        <v>3550</v>
      </c>
      <c r="K7351" s="1" t="str">
        <f>VLOOKUP(L7351,CW!C:D,2,FALSE)</f>
        <v>Jul'16</v>
      </c>
      <c r="L7351" s="1" t="str">
        <f t="shared" si="117"/>
        <v>27'16</v>
      </c>
      <c r="M7351" s="1" t="str">
        <f>VLOOKUP(K7351,CW!D:E,2,FALSE)</f>
        <v>Q2'16</v>
      </c>
    </row>
    <row r="7352" spans="1:13">
      <c r="A7352" s="2">
        <v>42555</v>
      </c>
      <c r="B7352" s="1" t="s">
        <v>4728</v>
      </c>
      <c r="C7352" s="1" t="s">
        <v>3326</v>
      </c>
      <c r="D7352" s="1" t="s">
        <v>3321</v>
      </c>
      <c r="E7352" s="1" t="s">
        <v>3532</v>
      </c>
      <c r="F7352" s="45" t="s">
        <v>3693</v>
      </c>
      <c r="G7352" s="1">
        <v>4</v>
      </c>
      <c r="H7352" s="1" t="s">
        <v>3355</v>
      </c>
      <c r="I7352" s="1" t="s">
        <v>3550</v>
      </c>
      <c r="K7352" s="1" t="str">
        <f>VLOOKUP(L7352,CW!C:D,2,FALSE)</f>
        <v>Jul'16</v>
      </c>
      <c r="L7352" s="1" t="str">
        <f t="shared" si="117"/>
        <v>27'16</v>
      </c>
      <c r="M7352" s="1" t="str">
        <f>VLOOKUP(K7352,CW!D:E,2,FALSE)</f>
        <v>Q2'16</v>
      </c>
    </row>
    <row r="7353" spans="1:13" ht="15" customHeight="1">
      <c r="A7353" s="2">
        <v>42555</v>
      </c>
      <c r="B7353" s="1" t="s">
        <v>4729</v>
      </c>
      <c r="C7353" s="1" t="s">
        <v>3326</v>
      </c>
      <c r="D7353" s="1" t="s">
        <v>3321</v>
      </c>
      <c r="E7353" s="1" t="s">
        <v>6350</v>
      </c>
      <c r="F7353" s="45" t="s">
        <v>3341</v>
      </c>
      <c r="G7353" s="1">
        <v>3</v>
      </c>
      <c r="H7353" s="1" t="s">
        <v>3355</v>
      </c>
      <c r="I7353" s="1" t="s">
        <v>3550</v>
      </c>
      <c r="K7353" s="1" t="str">
        <f>VLOOKUP(L7353,CW!C:D,2,FALSE)</f>
        <v>Jul'16</v>
      </c>
      <c r="L7353" s="1" t="str">
        <f t="shared" si="117"/>
        <v>27'16</v>
      </c>
      <c r="M7353" s="1" t="str">
        <f>VLOOKUP(K7353,CW!D:E,2,FALSE)</f>
        <v>Q2'16</v>
      </c>
    </row>
    <row r="7354" spans="1:13">
      <c r="A7354" s="2">
        <v>42555</v>
      </c>
      <c r="B7354" s="1" t="s">
        <v>4729</v>
      </c>
      <c r="C7354" s="1" t="s">
        <v>3326</v>
      </c>
      <c r="D7354" s="1" t="s">
        <v>3321</v>
      </c>
      <c r="E7354" s="1" t="s">
        <v>3532</v>
      </c>
      <c r="F7354" s="45" t="s">
        <v>4609</v>
      </c>
      <c r="G7354" s="1">
        <v>3</v>
      </c>
      <c r="H7354" s="1" t="s">
        <v>3355</v>
      </c>
      <c r="I7354" s="1" t="s">
        <v>3550</v>
      </c>
      <c r="K7354" s="1" t="str">
        <f>VLOOKUP(L7354,CW!C:D,2,FALSE)</f>
        <v>Jul'16</v>
      </c>
      <c r="L7354" s="1" t="str">
        <f t="shared" si="117"/>
        <v>27'16</v>
      </c>
      <c r="M7354" s="1" t="str">
        <f>VLOOKUP(K7354,CW!D:E,2,FALSE)</f>
        <v>Q2'16</v>
      </c>
    </row>
    <row r="7355" spans="1:13">
      <c r="A7355" s="2">
        <v>42555</v>
      </c>
      <c r="B7355" s="1" t="s">
        <v>4729</v>
      </c>
      <c r="C7355" s="1" t="s">
        <v>3326</v>
      </c>
      <c r="D7355" s="1" t="s">
        <v>3321</v>
      </c>
      <c r="E7355" s="1" t="s">
        <v>3532</v>
      </c>
      <c r="F7355" s="45" t="s">
        <v>3693</v>
      </c>
      <c r="G7355" s="1">
        <v>4</v>
      </c>
      <c r="H7355" s="1" t="s">
        <v>3355</v>
      </c>
      <c r="I7355" s="1" t="s">
        <v>3550</v>
      </c>
      <c r="K7355" s="1" t="str">
        <f>VLOOKUP(L7355,CW!C:D,2,FALSE)</f>
        <v>Jul'16</v>
      </c>
      <c r="L7355" s="1" t="str">
        <f t="shared" si="117"/>
        <v>27'16</v>
      </c>
      <c r="M7355" s="1" t="str">
        <f>VLOOKUP(K7355,CW!D:E,2,FALSE)</f>
        <v>Q2'16</v>
      </c>
    </row>
    <row r="7356" spans="1:13" ht="15" customHeight="1">
      <c r="A7356" s="2">
        <v>42555</v>
      </c>
      <c r="B7356" s="1" t="s">
        <v>4730</v>
      </c>
      <c r="C7356" s="1" t="s">
        <v>3326</v>
      </c>
      <c r="D7356" s="1" t="s">
        <v>3321</v>
      </c>
      <c r="E7356" s="1" t="s">
        <v>6350</v>
      </c>
      <c r="F7356" s="45" t="s">
        <v>3341</v>
      </c>
      <c r="G7356" s="1">
        <v>1</v>
      </c>
      <c r="H7356" s="1" t="s">
        <v>3355</v>
      </c>
      <c r="I7356" s="1" t="s">
        <v>3550</v>
      </c>
      <c r="K7356" s="1" t="str">
        <f>VLOOKUP(L7356,CW!C:D,2,FALSE)</f>
        <v>Jul'16</v>
      </c>
      <c r="L7356" s="1" t="str">
        <f t="shared" si="117"/>
        <v>27'16</v>
      </c>
      <c r="M7356" s="1" t="str">
        <f>VLOOKUP(K7356,CW!D:E,2,FALSE)</f>
        <v>Q2'16</v>
      </c>
    </row>
    <row r="7357" spans="1:13">
      <c r="A7357" s="2">
        <v>42555</v>
      </c>
      <c r="B7357" s="1" t="s">
        <v>4730</v>
      </c>
      <c r="C7357" s="1" t="s">
        <v>3326</v>
      </c>
      <c r="D7357" s="1" t="s">
        <v>3321</v>
      </c>
      <c r="E7357" s="1" t="s">
        <v>3532</v>
      </c>
      <c r="F7357" s="45" t="s">
        <v>4609</v>
      </c>
      <c r="G7357" s="1">
        <v>3</v>
      </c>
      <c r="H7357" s="1" t="s">
        <v>3355</v>
      </c>
      <c r="I7357" s="1" t="s">
        <v>3550</v>
      </c>
      <c r="K7357" s="1" t="str">
        <f>VLOOKUP(L7357,CW!C:D,2,FALSE)</f>
        <v>Jul'16</v>
      </c>
      <c r="L7357" s="1" t="str">
        <f t="shared" si="117"/>
        <v>27'16</v>
      </c>
      <c r="M7357" s="1" t="str">
        <f>VLOOKUP(K7357,CW!D:E,2,FALSE)</f>
        <v>Q2'16</v>
      </c>
    </row>
    <row r="7358" spans="1:13">
      <c r="A7358" s="2">
        <v>42555</v>
      </c>
      <c r="B7358" s="1" t="s">
        <v>4730</v>
      </c>
      <c r="C7358" s="1" t="s">
        <v>3326</v>
      </c>
      <c r="D7358" s="1" t="s">
        <v>3321</v>
      </c>
      <c r="E7358" s="1" t="s">
        <v>3532</v>
      </c>
      <c r="F7358" s="45" t="s">
        <v>4613</v>
      </c>
      <c r="G7358" s="1">
        <v>2</v>
      </c>
      <c r="H7358" s="1" t="s">
        <v>3355</v>
      </c>
      <c r="I7358" s="1" t="s">
        <v>3550</v>
      </c>
      <c r="K7358" s="1" t="str">
        <f>VLOOKUP(L7358,CW!C:D,2,FALSE)</f>
        <v>Jul'16</v>
      </c>
      <c r="L7358" s="1" t="str">
        <f t="shared" si="117"/>
        <v>27'16</v>
      </c>
      <c r="M7358" s="1" t="str">
        <f>VLOOKUP(K7358,CW!D:E,2,FALSE)</f>
        <v>Q2'16</v>
      </c>
    </row>
    <row r="7359" spans="1:13">
      <c r="A7359" s="2">
        <v>42555</v>
      </c>
      <c r="B7359" s="1" t="s">
        <v>4730</v>
      </c>
      <c r="C7359" s="1" t="s">
        <v>3326</v>
      </c>
      <c r="D7359" s="1" t="s">
        <v>3321</v>
      </c>
      <c r="E7359" s="1" t="s">
        <v>3532</v>
      </c>
      <c r="F7359" s="45" t="s">
        <v>3693</v>
      </c>
      <c r="G7359" s="1">
        <v>2</v>
      </c>
      <c r="H7359" s="1" t="s">
        <v>3355</v>
      </c>
      <c r="I7359" s="1" t="s">
        <v>3550</v>
      </c>
      <c r="K7359" s="1" t="str">
        <f>VLOOKUP(L7359,CW!C:D,2,FALSE)</f>
        <v>Jul'16</v>
      </c>
      <c r="L7359" s="1" t="str">
        <f t="shared" si="117"/>
        <v>27'16</v>
      </c>
      <c r="M7359" s="1" t="str">
        <f>VLOOKUP(K7359,CW!D:E,2,FALSE)</f>
        <v>Q2'16</v>
      </c>
    </row>
    <row r="7360" spans="1:13">
      <c r="A7360" s="2">
        <v>42555</v>
      </c>
      <c r="B7360" s="1" t="s">
        <v>4731</v>
      </c>
      <c r="C7360" s="1" t="s">
        <v>3595</v>
      </c>
      <c r="D7360" s="1" t="s">
        <v>3321</v>
      </c>
      <c r="E7360" s="1" t="s">
        <v>3532</v>
      </c>
      <c r="F7360" s="45" t="s">
        <v>4609</v>
      </c>
      <c r="G7360" s="1">
        <v>1</v>
      </c>
      <c r="H7360" s="1" t="s">
        <v>3355</v>
      </c>
      <c r="I7360" s="1" t="s">
        <v>3550</v>
      </c>
      <c r="K7360" s="1" t="str">
        <f>VLOOKUP(L7360,CW!C:D,2,FALSE)</f>
        <v>Jul'16</v>
      </c>
      <c r="L7360" s="1" t="str">
        <f t="shared" si="117"/>
        <v>27'16</v>
      </c>
      <c r="M7360" s="1" t="str">
        <f>VLOOKUP(K7360,CW!D:E,2,FALSE)</f>
        <v>Q2'16</v>
      </c>
    </row>
    <row r="7361" spans="1:13">
      <c r="A7361" s="2">
        <v>42555</v>
      </c>
      <c r="B7361" s="1" t="s">
        <v>4731</v>
      </c>
      <c r="C7361" s="1" t="s">
        <v>3595</v>
      </c>
      <c r="D7361" s="1" t="s">
        <v>3321</v>
      </c>
      <c r="E7361" s="1" t="s">
        <v>3532</v>
      </c>
      <c r="F7361" s="45" t="s">
        <v>4613</v>
      </c>
      <c r="G7361" s="1">
        <v>2</v>
      </c>
      <c r="H7361" s="1" t="s">
        <v>3355</v>
      </c>
      <c r="I7361" s="1" t="s">
        <v>3550</v>
      </c>
      <c r="K7361" s="1" t="str">
        <f>VLOOKUP(L7361,CW!C:D,2,FALSE)</f>
        <v>Jul'16</v>
      </c>
      <c r="L7361" s="1" t="str">
        <f t="shared" si="117"/>
        <v>27'16</v>
      </c>
      <c r="M7361" s="1" t="str">
        <f>VLOOKUP(K7361,CW!D:E,2,FALSE)</f>
        <v>Q2'16</v>
      </c>
    </row>
    <row r="7362" spans="1:13" ht="15" customHeight="1">
      <c r="A7362" s="2">
        <v>42555</v>
      </c>
      <c r="B7362" s="1" t="s">
        <v>4732</v>
      </c>
      <c r="C7362" s="1" t="s">
        <v>3326</v>
      </c>
      <c r="D7362" s="1" t="s">
        <v>3321</v>
      </c>
      <c r="E7362" s="1" t="s">
        <v>6350</v>
      </c>
      <c r="F7362" s="45" t="s">
        <v>3341</v>
      </c>
      <c r="G7362" s="1">
        <v>1</v>
      </c>
      <c r="H7362" s="1" t="s">
        <v>3355</v>
      </c>
      <c r="I7362" s="1" t="s">
        <v>3550</v>
      </c>
      <c r="K7362" s="1" t="str">
        <f>VLOOKUP(L7362,CW!C:D,2,FALSE)</f>
        <v>Jul'16</v>
      </c>
      <c r="L7362" s="1" t="str">
        <f t="shared" si="117"/>
        <v>27'16</v>
      </c>
      <c r="M7362" s="1" t="str">
        <f>VLOOKUP(K7362,CW!D:E,2,FALSE)</f>
        <v>Q2'16</v>
      </c>
    </row>
    <row r="7363" spans="1:13">
      <c r="A7363" s="2">
        <v>42555</v>
      </c>
      <c r="B7363" s="1" t="s">
        <v>4732</v>
      </c>
      <c r="C7363" s="1" t="s">
        <v>3326</v>
      </c>
      <c r="D7363" s="1" t="s">
        <v>3321</v>
      </c>
      <c r="E7363" s="1" t="s">
        <v>3532</v>
      </c>
      <c r="F7363" s="45" t="s">
        <v>4609</v>
      </c>
      <c r="G7363" s="1">
        <v>2</v>
      </c>
      <c r="H7363" s="1" t="s">
        <v>3355</v>
      </c>
      <c r="I7363" s="1" t="s">
        <v>3550</v>
      </c>
      <c r="K7363" s="1" t="str">
        <f>VLOOKUP(L7363,CW!C:D,2,FALSE)</f>
        <v>Jul'16</v>
      </c>
      <c r="L7363" s="1" t="str">
        <f t="shared" si="117"/>
        <v>27'16</v>
      </c>
      <c r="M7363" s="1" t="str">
        <f>VLOOKUP(K7363,CW!D:E,2,FALSE)</f>
        <v>Q2'16</v>
      </c>
    </row>
    <row r="7364" spans="1:13">
      <c r="A7364" s="2">
        <v>42555</v>
      </c>
      <c r="B7364" s="1" t="s">
        <v>4732</v>
      </c>
      <c r="C7364" s="1" t="s">
        <v>3326</v>
      </c>
      <c r="D7364" s="1" t="s">
        <v>3321</v>
      </c>
      <c r="E7364" s="1" t="s">
        <v>3532</v>
      </c>
      <c r="F7364" s="98" t="s">
        <v>4584</v>
      </c>
      <c r="G7364" s="1">
        <v>1</v>
      </c>
      <c r="H7364" s="1" t="s">
        <v>3355</v>
      </c>
      <c r="I7364" s="1" t="s">
        <v>3550</v>
      </c>
      <c r="K7364" s="1" t="str">
        <f>VLOOKUP(L7364,CW!C:D,2,FALSE)</f>
        <v>Jul'16</v>
      </c>
      <c r="L7364" s="1" t="str">
        <f t="shared" si="117"/>
        <v>27'16</v>
      </c>
      <c r="M7364" s="1" t="str">
        <f>VLOOKUP(K7364,CW!D:E,2,FALSE)</f>
        <v>Q2'16</v>
      </c>
    </row>
    <row r="7365" spans="1:13">
      <c r="A7365" s="2">
        <v>42555</v>
      </c>
      <c r="B7365" s="1" t="s">
        <v>4732</v>
      </c>
      <c r="C7365" s="1" t="s">
        <v>3326</v>
      </c>
      <c r="D7365" s="1" t="s">
        <v>3321</v>
      </c>
      <c r="E7365" s="1" t="s">
        <v>3532</v>
      </c>
      <c r="F7365" s="45" t="s">
        <v>4613</v>
      </c>
      <c r="G7365" s="1">
        <v>4</v>
      </c>
      <c r="H7365" s="1" t="s">
        <v>3355</v>
      </c>
      <c r="I7365" s="1" t="s">
        <v>3550</v>
      </c>
      <c r="K7365" s="1" t="str">
        <f>VLOOKUP(L7365,CW!C:D,2,FALSE)</f>
        <v>Jul'16</v>
      </c>
      <c r="L7365" s="1" t="str">
        <f t="shared" si="117"/>
        <v>27'16</v>
      </c>
      <c r="M7365" s="1" t="str">
        <f>VLOOKUP(K7365,CW!D:E,2,FALSE)</f>
        <v>Q2'16</v>
      </c>
    </row>
    <row r="7366" spans="1:13">
      <c r="A7366" s="2">
        <v>42555</v>
      </c>
      <c r="B7366" s="1" t="s">
        <v>4732</v>
      </c>
      <c r="C7366" s="1" t="s">
        <v>3326</v>
      </c>
      <c r="D7366" s="1" t="s">
        <v>3321</v>
      </c>
      <c r="E7366" s="1" t="s">
        <v>3532</v>
      </c>
      <c r="F7366" s="45" t="s">
        <v>3693</v>
      </c>
      <c r="G7366" s="1">
        <v>2</v>
      </c>
      <c r="H7366" s="1" t="s">
        <v>3355</v>
      </c>
      <c r="I7366" s="1" t="s">
        <v>3550</v>
      </c>
      <c r="K7366" s="1" t="str">
        <f>VLOOKUP(L7366,CW!C:D,2,FALSE)</f>
        <v>Jul'16</v>
      </c>
      <c r="L7366" s="1" t="str">
        <f t="shared" si="117"/>
        <v>27'16</v>
      </c>
      <c r="M7366" s="1" t="str">
        <f>VLOOKUP(K7366,CW!D:E,2,FALSE)</f>
        <v>Q2'16</v>
      </c>
    </row>
    <row r="7367" spans="1:13" ht="15" customHeight="1">
      <c r="A7367" s="2">
        <v>42555</v>
      </c>
      <c r="B7367" s="1" t="s">
        <v>4733</v>
      </c>
      <c r="C7367" s="1" t="s">
        <v>4734</v>
      </c>
      <c r="D7367" s="1" t="s">
        <v>3831</v>
      </c>
      <c r="E7367" s="1" t="s">
        <v>6350</v>
      </c>
      <c r="F7367" s="45" t="s">
        <v>4592</v>
      </c>
      <c r="G7367" s="1">
        <v>1</v>
      </c>
      <c r="H7367" s="1" t="s">
        <v>3355</v>
      </c>
      <c r="I7367" s="1" t="s">
        <v>3550</v>
      </c>
      <c r="K7367" s="1" t="str">
        <f>VLOOKUP(L7367,CW!C:D,2,FALSE)</f>
        <v>Jul'16</v>
      </c>
      <c r="L7367" s="1" t="str">
        <f t="shared" si="117"/>
        <v>27'16</v>
      </c>
      <c r="M7367" s="1" t="str">
        <f>VLOOKUP(K7367,CW!D:E,2,FALSE)</f>
        <v>Q2'16</v>
      </c>
    </row>
    <row r="7368" spans="1:13">
      <c r="A7368" s="2">
        <v>42555</v>
      </c>
      <c r="B7368" s="1" t="s">
        <v>4733</v>
      </c>
      <c r="C7368" s="1" t="s">
        <v>4734</v>
      </c>
      <c r="D7368" s="1" t="s">
        <v>3831</v>
      </c>
      <c r="E7368" s="1" t="s">
        <v>3532</v>
      </c>
      <c r="F7368" s="45" t="s">
        <v>4609</v>
      </c>
      <c r="G7368" s="1">
        <v>1</v>
      </c>
      <c r="H7368" s="1" t="s">
        <v>3355</v>
      </c>
      <c r="I7368" s="1" t="s">
        <v>3550</v>
      </c>
      <c r="K7368" s="1" t="str">
        <f>VLOOKUP(L7368,CW!C:D,2,FALSE)</f>
        <v>Jul'16</v>
      </c>
      <c r="L7368" s="1" t="str">
        <f t="shared" si="117"/>
        <v>27'16</v>
      </c>
      <c r="M7368" s="1" t="str">
        <f>VLOOKUP(K7368,CW!D:E,2,FALSE)</f>
        <v>Q2'16</v>
      </c>
    </row>
    <row r="7369" spans="1:13" ht="15" customHeight="1">
      <c r="A7369" s="2">
        <v>42555</v>
      </c>
      <c r="B7369" s="1" t="s">
        <v>4735</v>
      </c>
      <c r="C7369" s="1" t="s">
        <v>4734</v>
      </c>
      <c r="D7369" s="1" t="s">
        <v>3831</v>
      </c>
      <c r="E7369" s="1" t="s">
        <v>6350</v>
      </c>
      <c r="F7369" s="45" t="s">
        <v>3341</v>
      </c>
      <c r="G7369" s="1">
        <v>1</v>
      </c>
      <c r="H7369" s="1" t="s">
        <v>3355</v>
      </c>
      <c r="I7369" s="1" t="s">
        <v>3550</v>
      </c>
      <c r="K7369" s="1" t="str">
        <f>VLOOKUP(L7369,CW!C:D,2,FALSE)</f>
        <v>Jul'16</v>
      </c>
      <c r="L7369" s="1" t="str">
        <f t="shared" si="117"/>
        <v>27'16</v>
      </c>
      <c r="M7369" s="1" t="str">
        <f>VLOOKUP(K7369,CW!D:E,2,FALSE)</f>
        <v>Q2'16</v>
      </c>
    </row>
    <row r="7370" spans="1:13">
      <c r="A7370" s="2">
        <v>42555</v>
      </c>
      <c r="B7370" s="1" t="s">
        <v>4735</v>
      </c>
      <c r="C7370" s="1" t="s">
        <v>4734</v>
      </c>
      <c r="D7370" s="1" t="s">
        <v>3831</v>
      </c>
      <c r="E7370" s="1" t="s">
        <v>3532</v>
      </c>
      <c r="F7370" s="45" t="s">
        <v>4609</v>
      </c>
      <c r="G7370" s="1">
        <v>1</v>
      </c>
      <c r="H7370" s="1" t="s">
        <v>3355</v>
      </c>
      <c r="I7370" s="1" t="s">
        <v>3550</v>
      </c>
      <c r="K7370" s="1" t="str">
        <f>VLOOKUP(L7370,CW!C:D,2,FALSE)</f>
        <v>Jul'16</v>
      </c>
      <c r="L7370" s="1" t="str">
        <f t="shared" si="117"/>
        <v>27'16</v>
      </c>
      <c r="M7370" s="1" t="str">
        <f>VLOOKUP(K7370,CW!D:E,2,FALSE)</f>
        <v>Q2'16</v>
      </c>
    </row>
    <row r="7371" spans="1:13">
      <c r="A7371" s="2">
        <v>42555</v>
      </c>
      <c r="B7371" s="1" t="s">
        <v>4735</v>
      </c>
      <c r="C7371" s="1" t="s">
        <v>4734</v>
      </c>
      <c r="D7371" s="1" t="s">
        <v>3831</v>
      </c>
      <c r="E7371" s="1" t="s">
        <v>3532</v>
      </c>
      <c r="F7371" s="45" t="s">
        <v>4613</v>
      </c>
      <c r="G7371" s="1">
        <v>1</v>
      </c>
      <c r="H7371" s="1" t="s">
        <v>3355</v>
      </c>
      <c r="I7371" s="1" t="s">
        <v>3550</v>
      </c>
      <c r="K7371" s="1" t="str">
        <f>VLOOKUP(L7371,CW!C:D,2,FALSE)</f>
        <v>Jul'16</v>
      </c>
      <c r="L7371" s="1" t="str">
        <f t="shared" si="117"/>
        <v>27'16</v>
      </c>
      <c r="M7371" s="1" t="str">
        <f>VLOOKUP(K7371,CW!D:E,2,FALSE)</f>
        <v>Q2'16</v>
      </c>
    </row>
    <row r="7372" spans="1:13" ht="15" customHeight="1">
      <c r="A7372" s="2">
        <v>42555</v>
      </c>
      <c r="B7372" s="1" t="s">
        <v>4736</v>
      </c>
      <c r="C7372" s="1" t="s">
        <v>3311</v>
      </c>
      <c r="D7372" s="1" t="s">
        <v>3831</v>
      </c>
      <c r="E7372" s="1" t="s">
        <v>6350</v>
      </c>
      <c r="F7372" s="45" t="s">
        <v>3341</v>
      </c>
      <c r="G7372" s="1">
        <v>1</v>
      </c>
      <c r="H7372" s="1" t="s">
        <v>3355</v>
      </c>
      <c r="I7372" s="1" t="s">
        <v>3550</v>
      </c>
      <c r="K7372" s="1" t="str">
        <f>VLOOKUP(L7372,CW!C:D,2,FALSE)</f>
        <v>Jul'16</v>
      </c>
      <c r="L7372" s="1" t="str">
        <f t="shared" si="117"/>
        <v>27'16</v>
      </c>
      <c r="M7372" s="1" t="str">
        <f>VLOOKUP(K7372,CW!D:E,2,FALSE)</f>
        <v>Q2'16</v>
      </c>
    </row>
    <row r="7373" spans="1:13">
      <c r="A7373" s="2">
        <v>42555</v>
      </c>
      <c r="B7373" s="1" t="s">
        <v>4736</v>
      </c>
      <c r="C7373" s="1" t="s">
        <v>3311</v>
      </c>
      <c r="D7373" s="1" t="s">
        <v>3831</v>
      </c>
      <c r="E7373" s="1" t="s">
        <v>3532</v>
      </c>
      <c r="F7373" s="45" t="s">
        <v>4609</v>
      </c>
      <c r="G7373" s="1">
        <v>1</v>
      </c>
      <c r="H7373" s="1" t="s">
        <v>3355</v>
      </c>
      <c r="I7373" s="1" t="s">
        <v>3550</v>
      </c>
      <c r="K7373" s="1" t="str">
        <f>VLOOKUP(L7373,CW!C:D,2,FALSE)</f>
        <v>Jul'16</v>
      </c>
      <c r="L7373" s="1" t="str">
        <f t="shared" si="117"/>
        <v>27'16</v>
      </c>
      <c r="M7373" s="1" t="str">
        <f>VLOOKUP(K7373,CW!D:E,2,FALSE)</f>
        <v>Q2'16</v>
      </c>
    </row>
    <row r="7374" spans="1:13">
      <c r="A7374" s="2">
        <v>42555</v>
      </c>
      <c r="B7374" s="1" t="s">
        <v>4737</v>
      </c>
      <c r="C7374" s="1" t="s">
        <v>4734</v>
      </c>
      <c r="D7374" s="1" t="s">
        <v>3831</v>
      </c>
      <c r="E7374" s="1" t="s">
        <v>3532</v>
      </c>
      <c r="F7374" s="45" t="s">
        <v>4609</v>
      </c>
      <c r="G7374" s="1">
        <v>1</v>
      </c>
      <c r="H7374" s="1" t="s">
        <v>3355</v>
      </c>
      <c r="I7374" s="1" t="s">
        <v>3550</v>
      </c>
      <c r="K7374" s="1" t="str">
        <f>VLOOKUP(L7374,CW!C:D,2,FALSE)</f>
        <v>Jul'16</v>
      </c>
      <c r="L7374" s="1" t="str">
        <f t="shared" si="117"/>
        <v>27'16</v>
      </c>
      <c r="M7374" s="1" t="str">
        <f>VLOOKUP(K7374,CW!D:E,2,FALSE)</f>
        <v>Q2'16</v>
      </c>
    </row>
    <row r="7375" spans="1:13" ht="15" customHeight="1">
      <c r="A7375" s="2">
        <v>42555</v>
      </c>
      <c r="B7375" s="1" t="s">
        <v>4738</v>
      </c>
      <c r="C7375" s="1" t="s">
        <v>3311</v>
      </c>
      <c r="D7375" s="1" t="s">
        <v>3831</v>
      </c>
      <c r="E7375" s="1" t="s">
        <v>6350</v>
      </c>
      <c r="F7375" s="45" t="s">
        <v>3341</v>
      </c>
      <c r="G7375" s="1">
        <v>1</v>
      </c>
      <c r="H7375" s="1" t="s">
        <v>3355</v>
      </c>
      <c r="I7375" s="1" t="s">
        <v>3550</v>
      </c>
      <c r="K7375" s="1" t="str">
        <f>VLOOKUP(L7375,CW!C:D,2,FALSE)</f>
        <v>Jul'16</v>
      </c>
      <c r="L7375" s="1" t="str">
        <f t="shared" si="117"/>
        <v>27'16</v>
      </c>
      <c r="M7375" s="1" t="str">
        <f>VLOOKUP(K7375,CW!D:E,2,FALSE)</f>
        <v>Q2'16</v>
      </c>
    </row>
    <row r="7376" spans="1:13" ht="15" customHeight="1">
      <c r="A7376" s="2">
        <v>42555</v>
      </c>
      <c r="B7376" s="1" t="s">
        <v>4739</v>
      </c>
      <c r="C7376" s="1" t="s">
        <v>3311</v>
      </c>
      <c r="D7376" s="1" t="s">
        <v>3831</v>
      </c>
      <c r="E7376" s="1" t="s">
        <v>6350</v>
      </c>
      <c r="F7376" s="45" t="s">
        <v>3341</v>
      </c>
      <c r="G7376" s="1">
        <v>2</v>
      </c>
      <c r="H7376" s="1" t="s">
        <v>3355</v>
      </c>
      <c r="I7376" s="1" t="s">
        <v>3550</v>
      </c>
      <c r="K7376" s="1" t="str">
        <f>VLOOKUP(L7376,CW!C:D,2,FALSE)</f>
        <v>Jul'16</v>
      </c>
      <c r="L7376" s="1" t="str">
        <f t="shared" si="117"/>
        <v>27'16</v>
      </c>
      <c r="M7376" s="1" t="str">
        <f>VLOOKUP(K7376,CW!D:E,2,FALSE)</f>
        <v>Q2'16</v>
      </c>
    </row>
    <row r="7377" spans="1:13" ht="15" customHeight="1">
      <c r="A7377" s="2">
        <v>42555</v>
      </c>
      <c r="B7377" s="1" t="s">
        <v>4740</v>
      </c>
      <c r="C7377" s="1" t="s">
        <v>4734</v>
      </c>
      <c r="D7377" s="1" t="s">
        <v>3321</v>
      </c>
      <c r="E7377" s="1" t="s">
        <v>6350</v>
      </c>
      <c r="F7377" s="45" t="s">
        <v>3341</v>
      </c>
      <c r="G7377" s="1">
        <v>1</v>
      </c>
      <c r="H7377" s="1" t="s">
        <v>3355</v>
      </c>
      <c r="I7377" s="1" t="s">
        <v>3550</v>
      </c>
      <c r="K7377" s="1" t="str">
        <f>VLOOKUP(L7377,CW!C:D,2,FALSE)</f>
        <v>Jul'16</v>
      </c>
      <c r="L7377" s="1" t="str">
        <f t="shared" si="117"/>
        <v>27'16</v>
      </c>
      <c r="M7377" s="1" t="str">
        <f>VLOOKUP(K7377,CW!D:E,2,FALSE)</f>
        <v>Q2'16</v>
      </c>
    </row>
    <row r="7378" spans="1:13">
      <c r="A7378" s="2">
        <v>42555</v>
      </c>
      <c r="B7378" s="1" t="s">
        <v>4740</v>
      </c>
      <c r="C7378" s="1" t="s">
        <v>4734</v>
      </c>
      <c r="D7378" s="1" t="s">
        <v>3321</v>
      </c>
      <c r="E7378" s="1" t="s">
        <v>3532</v>
      </c>
      <c r="F7378" s="45" t="s">
        <v>4613</v>
      </c>
      <c r="G7378" s="1">
        <v>1</v>
      </c>
      <c r="H7378" s="1" t="s">
        <v>3355</v>
      </c>
      <c r="I7378" s="1" t="s">
        <v>3550</v>
      </c>
      <c r="K7378" s="1" t="str">
        <f>VLOOKUP(L7378,CW!C:D,2,FALSE)</f>
        <v>Jul'16</v>
      </c>
      <c r="L7378" s="1" t="str">
        <f t="shared" si="117"/>
        <v>27'16</v>
      </c>
      <c r="M7378" s="1" t="str">
        <f>VLOOKUP(K7378,CW!D:E,2,FALSE)</f>
        <v>Q2'16</v>
      </c>
    </row>
    <row r="7379" spans="1:13" ht="15" customHeight="1">
      <c r="A7379" s="2">
        <v>42555</v>
      </c>
      <c r="B7379" s="1" t="s">
        <v>4741</v>
      </c>
      <c r="C7379" s="1" t="s">
        <v>4734</v>
      </c>
      <c r="D7379" s="1" t="s">
        <v>3321</v>
      </c>
      <c r="E7379" s="1" t="s">
        <v>6350</v>
      </c>
      <c r="F7379" s="45" t="s">
        <v>3341</v>
      </c>
      <c r="G7379" s="1">
        <v>1</v>
      </c>
      <c r="H7379" s="1" t="s">
        <v>3355</v>
      </c>
      <c r="I7379" s="1" t="s">
        <v>3550</v>
      </c>
      <c r="K7379" s="1" t="str">
        <f>VLOOKUP(L7379,CW!C:D,2,FALSE)</f>
        <v>Jul'16</v>
      </c>
      <c r="L7379" s="1" t="str">
        <f t="shared" si="117"/>
        <v>27'16</v>
      </c>
      <c r="M7379" s="1" t="str">
        <f>VLOOKUP(K7379,CW!D:E,2,FALSE)</f>
        <v>Q2'16</v>
      </c>
    </row>
    <row r="7380" spans="1:13">
      <c r="A7380" s="2">
        <v>42555</v>
      </c>
      <c r="B7380" s="1" t="s">
        <v>4741</v>
      </c>
      <c r="C7380" s="1" t="s">
        <v>4734</v>
      </c>
      <c r="D7380" s="1" t="s">
        <v>3321</v>
      </c>
      <c r="E7380" s="1" t="s">
        <v>3532</v>
      </c>
      <c r="F7380" s="98" t="s">
        <v>4584</v>
      </c>
      <c r="G7380" s="1">
        <v>2</v>
      </c>
      <c r="H7380" s="1" t="s">
        <v>3355</v>
      </c>
      <c r="I7380" s="1" t="s">
        <v>3550</v>
      </c>
      <c r="K7380" s="1" t="str">
        <f>VLOOKUP(L7380,CW!C:D,2,FALSE)</f>
        <v>Jul'16</v>
      </c>
      <c r="L7380" s="1" t="str">
        <f t="shared" si="117"/>
        <v>27'16</v>
      </c>
      <c r="M7380" s="1" t="str">
        <f>VLOOKUP(K7380,CW!D:E,2,FALSE)</f>
        <v>Q2'16</v>
      </c>
    </row>
    <row r="7381" spans="1:13">
      <c r="A7381" s="2">
        <v>42555</v>
      </c>
      <c r="B7381" s="1" t="s">
        <v>4741</v>
      </c>
      <c r="C7381" s="1" t="s">
        <v>4734</v>
      </c>
      <c r="D7381" s="1" t="s">
        <v>3321</v>
      </c>
      <c r="E7381" s="1" t="s">
        <v>3532</v>
      </c>
      <c r="F7381" s="45" t="s">
        <v>4613</v>
      </c>
      <c r="G7381" s="1">
        <v>1</v>
      </c>
      <c r="H7381" s="1" t="s">
        <v>3355</v>
      </c>
      <c r="I7381" s="1" t="s">
        <v>3550</v>
      </c>
      <c r="K7381" s="1" t="str">
        <f>VLOOKUP(L7381,CW!C:D,2,FALSE)</f>
        <v>Jul'16</v>
      </c>
      <c r="L7381" s="1" t="str">
        <f t="shared" si="117"/>
        <v>27'16</v>
      </c>
      <c r="M7381" s="1" t="str">
        <f>VLOOKUP(K7381,CW!D:E,2,FALSE)</f>
        <v>Q2'16</v>
      </c>
    </row>
    <row r="7382" spans="1:13" ht="15" customHeight="1">
      <c r="A7382" s="2">
        <v>42555</v>
      </c>
      <c r="B7382" s="1" t="s">
        <v>4742</v>
      </c>
      <c r="C7382" s="1" t="s">
        <v>3309</v>
      </c>
      <c r="D7382" s="1" t="s">
        <v>3321</v>
      </c>
      <c r="E7382" s="1" t="s">
        <v>6350</v>
      </c>
      <c r="F7382" s="45" t="s">
        <v>3341</v>
      </c>
      <c r="G7382" s="1">
        <v>1</v>
      </c>
      <c r="H7382" s="1" t="s">
        <v>3355</v>
      </c>
      <c r="I7382" s="1" t="s">
        <v>3550</v>
      </c>
      <c r="K7382" s="1" t="str">
        <f>VLOOKUP(L7382,CW!C:D,2,FALSE)</f>
        <v>Jul'16</v>
      </c>
      <c r="L7382" s="1" t="str">
        <f t="shared" ref="L7382:L7445" si="118">CONCATENATE(WEEKNUM(A7382,21),"'",TEXT(A7382,"yy"))</f>
        <v>27'16</v>
      </c>
      <c r="M7382" s="1" t="str">
        <f>VLOOKUP(K7382,CW!D:E,2,FALSE)</f>
        <v>Q2'16</v>
      </c>
    </row>
    <row r="7383" spans="1:13">
      <c r="A7383" s="2">
        <v>42555</v>
      </c>
      <c r="B7383" s="1" t="s">
        <v>4743</v>
      </c>
      <c r="C7383" s="1" t="s">
        <v>3311</v>
      </c>
      <c r="D7383" s="1" t="s">
        <v>3831</v>
      </c>
      <c r="E7383" s="1" t="s">
        <v>3532</v>
      </c>
      <c r="F7383" s="45" t="s">
        <v>4609</v>
      </c>
      <c r="G7383" s="1">
        <v>1</v>
      </c>
      <c r="H7383" s="1" t="s">
        <v>3355</v>
      </c>
      <c r="I7383" s="1" t="s">
        <v>3550</v>
      </c>
      <c r="K7383" s="1" t="str">
        <f>VLOOKUP(L7383,CW!C:D,2,FALSE)</f>
        <v>Jul'16</v>
      </c>
      <c r="L7383" s="1" t="str">
        <f t="shared" si="118"/>
        <v>27'16</v>
      </c>
      <c r="M7383" s="1" t="str">
        <f>VLOOKUP(K7383,CW!D:E,2,FALSE)</f>
        <v>Q2'16</v>
      </c>
    </row>
    <row r="7384" spans="1:13" ht="15" customHeight="1">
      <c r="A7384" s="2">
        <v>42555</v>
      </c>
      <c r="B7384" s="1" t="s">
        <v>4744</v>
      </c>
      <c r="C7384" s="1" t="s">
        <v>3611</v>
      </c>
      <c r="D7384" s="1" t="s">
        <v>3831</v>
      </c>
      <c r="E7384" s="1" t="s">
        <v>6350</v>
      </c>
      <c r="F7384" s="45" t="s">
        <v>3341</v>
      </c>
      <c r="G7384" s="1">
        <v>1</v>
      </c>
      <c r="H7384" s="1" t="s">
        <v>3355</v>
      </c>
      <c r="I7384" s="1" t="s">
        <v>3550</v>
      </c>
      <c r="K7384" s="1" t="str">
        <f>VLOOKUP(L7384,CW!C:D,2,FALSE)</f>
        <v>Jul'16</v>
      </c>
      <c r="L7384" s="1" t="str">
        <f t="shared" si="118"/>
        <v>27'16</v>
      </c>
      <c r="M7384" s="1" t="str">
        <f>VLOOKUP(K7384,CW!D:E,2,FALSE)</f>
        <v>Q2'16</v>
      </c>
    </row>
    <row r="7385" spans="1:13" ht="15" customHeight="1">
      <c r="A7385" s="2">
        <v>42555</v>
      </c>
      <c r="B7385" s="1" t="s">
        <v>4745</v>
      </c>
      <c r="C7385" s="1" t="s">
        <v>3309</v>
      </c>
      <c r="D7385" s="1" t="s">
        <v>3831</v>
      </c>
      <c r="E7385" s="1" t="s">
        <v>6350</v>
      </c>
      <c r="F7385" s="45" t="s">
        <v>3341</v>
      </c>
      <c r="G7385" s="1">
        <v>1</v>
      </c>
      <c r="H7385" s="1" t="s">
        <v>3355</v>
      </c>
      <c r="I7385" s="1" t="s">
        <v>3550</v>
      </c>
      <c r="K7385" s="1" t="str">
        <f>VLOOKUP(L7385,CW!C:D,2,FALSE)</f>
        <v>Jul'16</v>
      </c>
      <c r="L7385" s="1" t="str">
        <f t="shared" si="118"/>
        <v>27'16</v>
      </c>
      <c r="M7385" s="1" t="str">
        <f>VLOOKUP(K7385,CW!D:E,2,FALSE)</f>
        <v>Q2'16</v>
      </c>
    </row>
    <row r="7386" spans="1:13" ht="15" customHeight="1">
      <c r="A7386" s="2">
        <v>42555</v>
      </c>
      <c r="B7386" s="1" t="s">
        <v>4745</v>
      </c>
      <c r="C7386" s="1" t="s">
        <v>3309</v>
      </c>
      <c r="D7386" s="1" t="s">
        <v>3831</v>
      </c>
      <c r="E7386" s="1" t="s">
        <v>6350</v>
      </c>
      <c r="F7386" s="45" t="s">
        <v>4592</v>
      </c>
      <c r="G7386" s="1">
        <v>1</v>
      </c>
      <c r="H7386" s="1" t="s">
        <v>3355</v>
      </c>
      <c r="I7386" s="1" t="s">
        <v>3550</v>
      </c>
      <c r="K7386" s="1" t="str">
        <f>VLOOKUP(L7386,CW!C:D,2,FALSE)</f>
        <v>Jul'16</v>
      </c>
      <c r="L7386" s="1" t="str">
        <f t="shared" si="118"/>
        <v>27'16</v>
      </c>
      <c r="M7386" s="1" t="str">
        <f>VLOOKUP(K7386,CW!D:E,2,FALSE)</f>
        <v>Q2'16</v>
      </c>
    </row>
    <row r="7387" spans="1:13" ht="15" customHeight="1">
      <c r="A7387" s="2">
        <v>42555</v>
      </c>
      <c r="B7387" s="1" t="s">
        <v>4746</v>
      </c>
      <c r="C7387" s="1" t="s">
        <v>3326</v>
      </c>
      <c r="D7387" s="1" t="s">
        <v>3321</v>
      </c>
      <c r="E7387" s="1" t="s">
        <v>6350</v>
      </c>
      <c r="F7387" s="45" t="s">
        <v>3341</v>
      </c>
      <c r="G7387" s="1">
        <v>1</v>
      </c>
      <c r="H7387" s="1" t="s">
        <v>3355</v>
      </c>
      <c r="I7387" s="1" t="s">
        <v>3550</v>
      </c>
      <c r="K7387" s="1" t="str">
        <f>VLOOKUP(L7387,CW!C:D,2,FALSE)</f>
        <v>Jul'16</v>
      </c>
      <c r="L7387" s="1" t="str">
        <f t="shared" si="118"/>
        <v>27'16</v>
      </c>
      <c r="M7387" s="1" t="str">
        <f>VLOOKUP(K7387,CW!D:E,2,FALSE)</f>
        <v>Q2'16</v>
      </c>
    </row>
    <row r="7388" spans="1:13">
      <c r="A7388" s="2">
        <v>42555</v>
      </c>
      <c r="B7388" s="1" t="s">
        <v>4746</v>
      </c>
      <c r="C7388" s="1" t="s">
        <v>3326</v>
      </c>
      <c r="D7388" s="1" t="s">
        <v>3321</v>
      </c>
      <c r="E7388" s="1" t="s">
        <v>3532</v>
      </c>
      <c r="F7388" s="45" t="s">
        <v>4609</v>
      </c>
      <c r="G7388" s="1">
        <v>1</v>
      </c>
      <c r="H7388" s="1" t="s">
        <v>3355</v>
      </c>
      <c r="I7388" s="1" t="s">
        <v>3550</v>
      </c>
      <c r="K7388" s="1" t="str">
        <f>VLOOKUP(L7388,CW!C:D,2,FALSE)</f>
        <v>Jul'16</v>
      </c>
      <c r="L7388" s="1" t="str">
        <f t="shared" si="118"/>
        <v>27'16</v>
      </c>
      <c r="M7388" s="1" t="str">
        <f>VLOOKUP(K7388,CW!D:E,2,FALSE)</f>
        <v>Q2'16</v>
      </c>
    </row>
    <row r="7389" spans="1:13">
      <c r="A7389" s="2">
        <v>42555</v>
      </c>
      <c r="B7389" s="1" t="s">
        <v>4746</v>
      </c>
      <c r="C7389" s="1" t="s">
        <v>3326</v>
      </c>
      <c r="D7389" s="1" t="s">
        <v>3321</v>
      </c>
      <c r="E7389" s="1" t="s">
        <v>3532</v>
      </c>
      <c r="F7389" s="45" t="s">
        <v>3693</v>
      </c>
      <c r="G7389" s="1">
        <v>1</v>
      </c>
      <c r="H7389" s="1" t="s">
        <v>3355</v>
      </c>
      <c r="I7389" s="1" t="s">
        <v>3550</v>
      </c>
      <c r="K7389" s="1" t="str">
        <f>VLOOKUP(L7389,CW!C:D,2,FALSE)</f>
        <v>Jul'16</v>
      </c>
      <c r="L7389" s="1" t="str">
        <f t="shared" si="118"/>
        <v>27'16</v>
      </c>
      <c r="M7389" s="1" t="str">
        <f>VLOOKUP(K7389,CW!D:E,2,FALSE)</f>
        <v>Q2'16</v>
      </c>
    </row>
    <row r="7390" spans="1:13" ht="15" customHeight="1">
      <c r="A7390" s="2">
        <v>42555</v>
      </c>
      <c r="B7390" s="1" t="s">
        <v>4747</v>
      </c>
      <c r="C7390" s="1" t="s">
        <v>3326</v>
      </c>
      <c r="D7390" s="1" t="s">
        <v>3831</v>
      </c>
      <c r="E7390" s="1" t="s">
        <v>6350</v>
      </c>
      <c r="F7390" s="45" t="s">
        <v>3341</v>
      </c>
      <c r="G7390" s="1">
        <v>1</v>
      </c>
      <c r="H7390" s="1" t="s">
        <v>3355</v>
      </c>
      <c r="I7390" s="1" t="s">
        <v>3550</v>
      </c>
      <c r="K7390" s="1" t="str">
        <f>VLOOKUP(L7390,CW!C:D,2,FALSE)</f>
        <v>Jul'16</v>
      </c>
      <c r="L7390" s="1" t="str">
        <f t="shared" si="118"/>
        <v>27'16</v>
      </c>
      <c r="M7390" s="1" t="str">
        <f>VLOOKUP(K7390,CW!D:E,2,FALSE)</f>
        <v>Q2'16</v>
      </c>
    </row>
    <row r="7391" spans="1:13">
      <c r="A7391" s="2">
        <v>42555</v>
      </c>
      <c r="B7391" s="1" t="s">
        <v>4747</v>
      </c>
      <c r="C7391" s="1" t="s">
        <v>3326</v>
      </c>
      <c r="D7391" s="1" t="s">
        <v>3831</v>
      </c>
      <c r="E7391" s="1" t="s">
        <v>3532</v>
      </c>
      <c r="F7391" s="98" t="s">
        <v>4584</v>
      </c>
      <c r="G7391" s="1">
        <v>1</v>
      </c>
      <c r="H7391" s="1" t="s">
        <v>3355</v>
      </c>
      <c r="I7391" s="1" t="s">
        <v>3550</v>
      </c>
      <c r="K7391" s="1" t="str">
        <f>VLOOKUP(L7391,CW!C:D,2,FALSE)</f>
        <v>Jul'16</v>
      </c>
      <c r="L7391" s="1" t="str">
        <f t="shared" si="118"/>
        <v>27'16</v>
      </c>
      <c r="M7391" s="1" t="str">
        <f>VLOOKUP(K7391,CW!D:E,2,FALSE)</f>
        <v>Q2'16</v>
      </c>
    </row>
    <row r="7392" spans="1:13">
      <c r="A7392" s="2">
        <v>42555</v>
      </c>
      <c r="B7392" s="1" t="s">
        <v>4748</v>
      </c>
      <c r="C7392" s="1" t="s">
        <v>3335</v>
      </c>
      <c r="D7392" s="1" t="s">
        <v>3321</v>
      </c>
      <c r="E7392" s="1" t="s">
        <v>3532</v>
      </c>
      <c r="F7392" s="45" t="s">
        <v>4613</v>
      </c>
      <c r="G7392" s="1">
        <v>1</v>
      </c>
      <c r="H7392" s="1" t="s">
        <v>3355</v>
      </c>
      <c r="I7392" s="1" t="s">
        <v>3550</v>
      </c>
      <c r="K7392" s="1" t="str">
        <f>VLOOKUP(L7392,CW!C:D,2,FALSE)</f>
        <v>Jul'16</v>
      </c>
      <c r="L7392" s="1" t="str">
        <f t="shared" si="118"/>
        <v>27'16</v>
      </c>
      <c r="M7392" s="1" t="str">
        <f>VLOOKUP(K7392,CW!D:E,2,FALSE)</f>
        <v>Q2'16</v>
      </c>
    </row>
    <row r="7393" spans="1:13">
      <c r="A7393" s="2">
        <v>42555</v>
      </c>
      <c r="B7393" s="1" t="s">
        <v>4749</v>
      </c>
      <c r="C7393" s="1" t="s">
        <v>3595</v>
      </c>
      <c r="D7393" s="1" t="s">
        <v>3321</v>
      </c>
      <c r="E7393" s="1" t="s">
        <v>3532</v>
      </c>
      <c r="F7393" s="45" t="s">
        <v>4609</v>
      </c>
      <c r="G7393" s="1">
        <v>1</v>
      </c>
      <c r="H7393" s="1" t="s">
        <v>3355</v>
      </c>
      <c r="I7393" s="1" t="s">
        <v>3550</v>
      </c>
      <c r="K7393" s="1" t="str">
        <f>VLOOKUP(L7393,CW!C:D,2,FALSE)</f>
        <v>Jul'16</v>
      </c>
      <c r="L7393" s="1" t="str">
        <f t="shared" si="118"/>
        <v>27'16</v>
      </c>
      <c r="M7393" s="1" t="str">
        <f>VLOOKUP(K7393,CW!D:E,2,FALSE)</f>
        <v>Q2'16</v>
      </c>
    </row>
    <row r="7394" spans="1:13">
      <c r="A7394" s="2">
        <v>42555</v>
      </c>
      <c r="B7394" s="1" t="s">
        <v>4749</v>
      </c>
      <c r="C7394" s="1" t="s">
        <v>3595</v>
      </c>
      <c r="D7394" s="1" t="s">
        <v>3321</v>
      </c>
      <c r="E7394" s="1" t="s">
        <v>3532</v>
      </c>
      <c r="F7394" s="45" t="s">
        <v>4613</v>
      </c>
      <c r="G7394" s="1">
        <v>1</v>
      </c>
      <c r="H7394" s="1" t="s">
        <v>3355</v>
      </c>
      <c r="I7394" s="1" t="s">
        <v>3550</v>
      </c>
      <c r="K7394" s="1" t="str">
        <f>VLOOKUP(L7394,CW!C:D,2,FALSE)</f>
        <v>Jul'16</v>
      </c>
      <c r="L7394" s="1" t="str">
        <f t="shared" si="118"/>
        <v>27'16</v>
      </c>
      <c r="M7394" s="1" t="str">
        <f>VLOOKUP(K7394,CW!D:E,2,FALSE)</f>
        <v>Q2'16</v>
      </c>
    </row>
    <row r="7395" spans="1:13" ht="15" customHeight="1">
      <c r="A7395" s="2">
        <v>42555</v>
      </c>
      <c r="B7395" s="1" t="s">
        <v>4750</v>
      </c>
      <c r="C7395" s="1" t="s">
        <v>3595</v>
      </c>
      <c r="D7395" s="1" t="s">
        <v>3321</v>
      </c>
      <c r="E7395" s="1" t="s">
        <v>6350</v>
      </c>
      <c r="F7395" s="45" t="s">
        <v>4592</v>
      </c>
      <c r="G7395" s="1">
        <v>1</v>
      </c>
      <c r="H7395" s="1" t="s">
        <v>3355</v>
      </c>
      <c r="I7395" s="1" t="s">
        <v>3550</v>
      </c>
      <c r="K7395" s="1" t="str">
        <f>VLOOKUP(L7395,CW!C:D,2,FALSE)</f>
        <v>Jul'16</v>
      </c>
      <c r="L7395" s="1" t="str">
        <f t="shared" si="118"/>
        <v>27'16</v>
      </c>
      <c r="M7395" s="1" t="str">
        <f>VLOOKUP(K7395,CW!D:E,2,FALSE)</f>
        <v>Q2'16</v>
      </c>
    </row>
    <row r="7396" spans="1:13">
      <c r="A7396" s="2">
        <v>42555</v>
      </c>
      <c r="B7396" s="1" t="s">
        <v>4750</v>
      </c>
      <c r="C7396" s="1" t="s">
        <v>3595</v>
      </c>
      <c r="D7396" s="1" t="s">
        <v>3321</v>
      </c>
      <c r="E7396" s="1" t="s">
        <v>3532</v>
      </c>
      <c r="F7396" s="45" t="s">
        <v>4609</v>
      </c>
      <c r="G7396" s="1">
        <v>1</v>
      </c>
      <c r="H7396" s="1" t="s">
        <v>3355</v>
      </c>
      <c r="I7396" s="1" t="s">
        <v>3550</v>
      </c>
      <c r="K7396" s="1" t="str">
        <f>VLOOKUP(L7396,CW!C:D,2,FALSE)</f>
        <v>Jul'16</v>
      </c>
      <c r="L7396" s="1" t="str">
        <f t="shared" si="118"/>
        <v>27'16</v>
      </c>
      <c r="M7396" s="1" t="str">
        <f>VLOOKUP(K7396,CW!D:E,2,FALSE)</f>
        <v>Q2'16</v>
      </c>
    </row>
    <row r="7397" spans="1:13" ht="15" customHeight="1">
      <c r="A7397" s="2">
        <v>42555</v>
      </c>
      <c r="B7397" s="1" t="s">
        <v>4751</v>
      </c>
      <c r="C7397" s="1" t="s">
        <v>3335</v>
      </c>
      <c r="D7397" s="1" t="s">
        <v>3831</v>
      </c>
      <c r="E7397" s="1" t="s">
        <v>6350</v>
      </c>
      <c r="F7397" s="45" t="s">
        <v>3341</v>
      </c>
      <c r="G7397" s="1">
        <v>1</v>
      </c>
      <c r="H7397" s="1" t="s">
        <v>3355</v>
      </c>
      <c r="I7397" s="1" t="s">
        <v>3550</v>
      </c>
      <c r="K7397" s="1" t="str">
        <f>VLOOKUP(L7397,CW!C:D,2,FALSE)</f>
        <v>Jul'16</v>
      </c>
      <c r="L7397" s="1" t="str">
        <f t="shared" si="118"/>
        <v>27'16</v>
      </c>
      <c r="M7397" s="1" t="str">
        <f>VLOOKUP(K7397,CW!D:E,2,FALSE)</f>
        <v>Q2'16</v>
      </c>
    </row>
    <row r="7398" spans="1:13" ht="15" customHeight="1">
      <c r="A7398" s="2">
        <v>42555</v>
      </c>
      <c r="B7398" s="1" t="s">
        <v>4752</v>
      </c>
      <c r="C7398" s="1" t="s">
        <v>3326</v>
      </c>
      <c r="D7398" s="1" t="s">
        <v>3831</v>
      </c>
      <c r="E7398" s="1" t="s">
        <v>6350</v>
      </c>
      <c r="F7398" s="45" t="s">
        <v>3341</v>
      </c>
      <c r="G7398" s="1">
        <v>5</v>
      </c>
      <c r="H7398" s="1" t="s">
        <v>3355</v>
      </c>
      <c r="I7398" s="1" t="s">
        <v>3550</v>
      </c>
      <c r="K7398" s="1" t="str">
        <f>VLOOKUP(L7398,CW!C:D,2,FALSE)</f>
        <v>Jul'16</v>
      </c>
      <c r="L7398" s="1" t="str">
        <f t="shared" si="118"/>
        <v>27'16</v>
      </c>
      <c r="M7398" s="1" t="str">
        <f>VLOOKUP(K7398,CW!D:E,2,FALSE)</f>
        <v>Q2'16</v>
      </c>
    </row>
    <row r="7399" spans="1:13">
      <c r="A7399" s="2">
        <v>42555</v>
      </c>
      <c r="B7399" s="1" t="s">
        <v>4752</v>
      </c>
      <c r="C7399" s="1" t="s">
        <v>3326</v>
      </c>
      <c r="D7399" s="1" t="s">
        <v>3831</v>
      </c>
      <c r="E7399" s="1" t="s">
        <v>3532</v>
      </c>
      <c r="F7399" s="45" t="s">
        <v>4609</v>
      </c>
      <c r="G7399" s="1">
        <v>1</v>
      </c>
      <c r="H7399" s="1" t="s">
        <v>3355</v>
      </c>
      <c r="I7399" s="1" t="s">
        <v>3550</v>
      </c>
      <c r="K7399" s="1" t="str">
        <f>VLOOKUP(L7399,CW!C:D,2,FALSE)</f>
        <v>Jul'16</v>
      </c>
      <c r="L7399" s="1" t="str">
        <f t="shared" si="118"/>
        <v>27'16</v>
      </c>
      <c r="M7399" s="1" t="str">
        <f>VLOOKUP(K7399,CW!D:E,2,FALSE)</f>
        <v>Q2'16</v>
      </c>
    </row>
    <row r="7400" spans="1:13">
      <c r="A7400" s="2">
        <v>42555</v>
      </c>
      <c r="B7400" s="1" t="s">
        <v>4753</v>
      </c>
      <c r="C7400" s="1" t="s">
        <v>3335</v>
      </c>
      <c r="D7400" s="1" t="s">
        <v>3831</v>
      </c>
      <c r="E7400" s="1" t="s">
        <v>3532</v>
      </c>
      <c r="F7400" s="98" t="s">
        <v>4584</v>
      </c>
      <c r="G7400" s="1">
        <v>1</v>
      </c>
      <c r="H7400" s="1" t="s">
        <v>3355</v>
      </c>
      <c r="I7400" s="1" t="s">
        <v>3550</v>
      </c>
      <c r="K7400" s="1" t="str">
        <f>VLOOKUP(L7400,CW!C:D,2,FALSE)</f>
        <v>Jul'16</v>
      </c>
      <c r="L7400" s="1" t="str">
        <f t="shared" si="118"/>
        <v>27'16</v>
      </c>
      <c r="M7400" s="1" t="str">
        <f>VLOOKUP(K7400,CW!D:E,2,FALSE)</f>
        <v>Q2'16</v>
      </c>
    </row>
    <row r="7401" spans="1:13" ht="15" customHeight="1">
      <c r="A7401" s="2">
        <v>42555</v>
      </c>
      <c r="B7401" s="1" t="s">
        <v>4754</v>
      </c>
      <c r="C7401" s="1" t="s">
        <v>3326</v>
      </c>
      <c r="D7401" s="1" t="s">
        <v>3831</v>
      </c>
      <c r="E7401" s="1" t="s">
        <v>6350</v>
      </c>
      <c r="F7401" s="45" t="s">
        <v>3341</v>
      </c>
      <c r="G7401" s="1">
        <v>1</v>
      </c>
      <c r="H7401" s="1" t="s">
        <v>3355</v>
      </c>
      <c r="I7401" s="1" t="s">
        <v>3550</v>
      </c>
      <c r="K7401" s="1" t="str">
        <f>VLOOKUP(L7401,CW!C:D,2,FALSE)</f>
        <v>Jul'16</v>
      </c>
      <c r="L7401" s="1" t="str">
        <f t="shared" si="118"/>
        <v>27'16</v>
      </c>
      <c r="M7401" s="1" t="str">
        <f>VLOOKUP(K7401,CW!D:E,2,FALSE)</f>
        <v>Q2'16</v>
      </c>
    </row>
    <row r="7402" spans="1:13">
      <c r="A7402" s="2">
        <v>42555</v>
      </c>
      <c r="B7402" s="1" t="s">
        <v>4754</v>
      </c>
      <c r="C7402" s="1" t="s">
        <v>3326</v>
      </c>
      <c r="D7402" s="1" t="s">
        <v>3831</v>
      </c>
      <c r="E7402" s="1" t="s">
        <v>3532</v>
      </c>
      <c r="F7402" s="45" t="s">
        <v>4609</v>
      </c>
      <c r="G7402" s="1">
        <v>1</v>
      </c>
      <c r="H7402" s="1" t="s">
        <v>3355</v>
      </c>
      <c r="I7402" s="1" t="s">
        <v>3550</v>
      </c>
      <c r="K7402" s="1" t="str">
        <f>VLOOKUP(L7402,CW!C:D,2,FALSE)</f>
        <v>Jul'16</v>
      </c>
      <c r="L7402" s="1" t="str">
        <f t="shared" si="118"/>
        <v>27'16</v>
      </c>
      <c r="M7402" s="1" t="str">
        <f>VLOOKUP(K7402,CW!D:E,2,FALSE)</f>
        <v>Q2'16</v>
      </c>
    </row>
    <row r="7403" spans="1:13" ht="15" customHeight="1">
      <c r="A7403" s="2">
        <v>42555</v>
      </c>
      <c r="B7403" s="1" t="s">
        <v>4755</v>
      </c>
      <c r="C7403" s="1" t="s">
        <v>3326</v>
      </c>
      <c r="D7403" s="1" t="s">
        <v>3831</v>
      </c>
      <c r="E7403" s="1" t="s">
        <v>6350</v>
      </c>
      <c r="F7403" s="45" t="s">
        <v>4581</v>
      </c>
      <c r="G7403" s="1">
        <v>1</v>
      </c>
      <c r="H7403" s="1" t="s">
        <v>3355</v>
      </c>
      <c r="I7403" s="1" t="s">
        <v>3550</v>
      </c>
      <c r="K7403" s="1" t="str">
        <f>VLOOKUP(L7403,CW!C:D,2,FALSE)</f>
        <v>Jul'16</v>
      </c>
      <c r="L7403" s="1" t="str">
        <f t="shared" si="118"/>
        <v>27'16</v>
      </c>
      <c r="M7403" s="1" t="str">
        <f>VLOOKUP(K7403,CW!D:E,2,FALSE)</f>
        <v>Q2'16</v>
      </c>
    </row>
    <row r="7404" spans="1:13" ht="15" customHeight="1">
      <c r="A7404" s="2">
        <v>42555</v>
      </c>
      <c r="B7404" s="1" t="s">
        <v>4756</v>
      </c>
      <c r="C7404" s="1" t="s">
        <v>3595</v>
      </c>
      <c r="D7404" s="1" t="s">
        <v>3831</v>
      </c>
      <c r="E7404" s="1" t="s">
        <v>6350</v>
      </c>
      <c r="F7404" s="45" t="s">
        <v>3341</v>
      </c>
      <c r="G7404" s="1">
        <v>1</v>
      </c>
      <c r="H7404" s="1" t="s">
        <v>3355</v>
      </c>
      <c r="I7404" s="1" t="s">
        <v>3550</v>
      </c>
      <c r="K7404" s="1" t="str">
        <f>VLOOKUP(L7404,CW!C:D,2,FALSE)</f>
        <v>Jul'16</v>
      </c>
      <c r="L7404" s="1" t="str">
        <f t="shared" si="118"/>
        <v>27'16</v>
      </c>
      <c r="M7404" s="1" t="str">
        <f>VLOOKUP(K7404,CW!D:E,2,FALSE)</f>
        <v>Q2'16</v>
      </c>
    </row>
    <row r="7405" spans="1:13">
      <c r="A7405" s="2">
        <v>42555</v>
      </c>
      <c r="B7405" s="1" t="s">
        <v>4756</v>
      </c>
      <c r="C7405" s="1" t="s">
        <v>3595</v>
      </c>
      <c r="D7405" s="1" t="s">
        <v>3831</v>
      </c>
      <c r="E7405" s="1" t="s">
        <v>3532</v>
      </c>
      <c r="F7405" s="45" t="s">
        <v>4609</v>
      </c>
      <c r="G7405" s="1">
        <v>1</v>
      </c>
      <c r="H7405" s="1" t="s">
        <v>3355</v>
      </c>
      <c r="I7405" s="1" t="s">
        <v>3550</v>
      </c>
      <c r="K7405" s="1" t="str">
        <f>VLOOKUP(L7405,CW!C:D,2,FALSE)</f>
        <v>Jul'16</v>
      </c>
      <c r="L7405" s="1" t="str">
        <f t="shared" si="118"/>
        <v>27'16</v>
      </c>
      <c r="M7405" s="1" t="str">
        <f>VLOOKUP(K7405,CW!D:E,2,FALSE)</f>
        <v>Q2'16</v>
      </c>
    </row>
    <row r="7406" spans="1:13" ht="15" customHeight="1">
      <c r="A7406" s="2">
        <v>42555</v>
      </c>
      <c r="B7406" s="1" t="s">
        <v>4757</v>
      </c>
      <c r="C7406" s="1" t="s">
        <v>3595</v>
      </c>
      <c r="D7406" s="1" t="s">
        <v>3831</v>
      </c>
      <c r="E7406" s="1" t="s">
        <v>6350</v>
      </c>
      <c r="F7406" s="45" t="s">
        <v>3341</v>
      </c>
      <c r="G7406" s="1">
        <v>1</v>
      </c>
      <c r="H7406" s="1" t="s">
        <v>3355</v>
      </c>
      <c r="I7406" s="1" t="s">
        <v>3550</v>
      </c>
      <c r="K7406" s="1" t="str">
        <f>VLOOKUP(L7406,CW!C:D,2,FALSE)</f>
        <v>Jul'16</v>
      </c>
      <c r="L7406" s="1" t="str">
        <f t="shared" si="118"/>
        <v>27'16</v>
      </c>
      <c r="M7406" s="1" t="str">
        <f>VLOOKUP(K7406,CW!D:E,2,FALSE)</f>
        <v>Q2'16</v>
      </c>
    </row>
    <row r="7407" spans="1:13">
      <c r="A7407" s="2">
        <v>42555</v>
      </c>
      <c r="B7407" s="1" t="s">
        <v>4757</v>
      </c>
      <c r="C7407" s="1" t="s">
        <v>3595</v>
      </c>
      <c r="D7407" s="1" t="s">
        <v>3831</v>
      </c>
      <c r="E7407" s="1" t="s">
        <v>3532</v>
      </c>
      <c r="F7407" s="45" t="s">
        <v>4609</v>
      </c>
      <c r="G7407" s="1">
        <v>1</v>
      </c>
      <c r="H7407" s="1" t="s">
        <v>3355</v>
      </c>
      <c r="I7407" s="1" t="s">
        <v>3550</v>
      </c>
      <c r="K7407" s="1" t="str">
        <f>VLOOKUP(L7407,CW!C:D,2,FALSE)</f>
        <v>Jul'16</v>
      </c>
      <c r="L7407" s="1" t="str">
        <f t="shared" si="118"/>
        <v>27'16</v>
      </c>
      <c r="M7407" s="1" t="str">
        <f>VLOOKUP(K7407,CW!D:E,2,FALSE)</f>
        <v>Q2'16</v>
      </c>
    </row>
    <row r="7408" spans="1:13" ht="15" customHeight="1">
      <c r="A7408" s="2">
        <v>42555</v>
      </c>
      <c r="B7408" s="1" t="s">
        <v>4758</v>
      </c>
      <c r="C7408" s="1" t="s">
        <v>3326</v>
      </c>
      <c r="D7408" s="1" t="s">
        <v>3831</v>
      </c>
      <c r="E7408" s="1" t="s">
        <v>6350</v>
      </c>
      <c r="F7408" s="45" t="s">
        <v>3341</v>
      </c>
      <c r="G7408" s="1">
        <v>3</v>
      </c>
      <c r="H7408" s="1" t="s">
        <v>3355</v>
      </c>
      <c r="I7408" s="1" t="s">
        <v>3550</v>
      </c>
      <c r="K7408" s="1" t="str">
        <f>VLOOKUP(L7408,CW!C:D,2,FALSE)</f>
        <v>Jul'16</v>
      </c>
      <c r="L7408" s="1" t="str">
        <f t="shared" si="118"/>
        <v>27'16</v>
      </c>
      <c r="M7408" s="1" t="str">
        <f>VLOOKUP(K7408,CW!D:E,2,FALSE)</f>
        <v>Q2'16</v>
      </c>
    </row>
    <row r="7409" spans="1:13" ht="15" customHeight="1">
      <c r="A7409" s="2">
        <v>42555</v>
      </c>
      <c r="B7409" s="1" t="s">
        <v>4758</v>
      </c>
      <c r="C7409" s="1" t="s">
        <v>3326</v>
      </c>
      <c r="D7409" s="1" t="s">
        <v>3831</v>
      </c>
      <c r="E7409" s="1" t="s">
        <v>6350</v>
      </c>
      <c r="F7409" s="45" t="s">
        <v>4581</v>
      </c>
      <c r="G7409" s="1">
        <v>1</v>
      </c>
      <c r="H7409" s="1" t="s">
        <v>3355</v>
      </c>
      <c r="I7409" s="1" t="s">
        <v>3550</v>
      </c>
      <c r="K7409" s="1" t="str">
        <f>VLOOKUP(L7409,CW!C:D,2,FALSE)</f>
        <v>Jul'16</v>
      </c>
      <c r="L7409" s="1" t="str">
        <f t="shared" si="118"/>
        <v>27'16</v>
      </c>
      <c r="M7409" s="1" t="str">
        <f>VLOOKUP(K7409,CW!D:E,2,FALSE)</f>
        <v>Q2'16</v>
      </c>
    </row>
    <row r="7410" spans="1:13">
      <c r="A7410" s="2">
        <v>42555</v>
      </c>
      <c r="B7410" s="1" t="s">
        <v>4758</v>
      </c>
      <c r="C7410" s="1" t="s">
        <v>3326</v>
      </c>
      <c r="D7410" s="1" t="s">
        <v>3831</v>
      </c>
      <c r="E7410" s="1" t="s">
        <v>3532</v>
      </c>
      <c r="F7410" s="45" t="s">
        <v>4609</v>
      </c>
      <c r="G7410" s="1">
        <v>1</v>
      </c>
      <c r="H7410" s="1" t="s">
        <v>3355</v>
      </c>
      <c r="I7410" s="1" t="s">
        <v>3550</v>
      </c>
      <c r="K7410" s="1" t="str">
        <f>VLOOKUP(L7410,CW!C:D,2,FALSE)</f>
        <v>Jul'16</v>
      </c>
      <c r="L7410" s="1" t="str">
        <f t="shared" si="118"/>
        <v>27'16</v>
      </c>
      <c r="M7410" s="1" t="str">
        <f>VLOOKUP(K7410,CW!D:E,2,FALSE)</f>
        <v>Q2'16</v>
      </c>
    </row>
    <row r="7411" spans="1:13" ht="15" customHeight="1">
      <c r="A7411" s="2">
        <v>42555</v>
      </c>
      <c r="B7411" s="1" t="s">
        <v>4759</v>
      </c>
      <c r="C7411" s="1" t="s">
        <v>3326</v>
      </c>
      <c r="D7411" s="1" t="s">
        <v>3831</v>
      </c>
      <c r="E7411" s="1" t="s">
        <v>6350</v>
      </c>
      <c r="F7411" s="45" t="s">
        <v>3341</v>
      </c>
      <c r="G7411" s="1">
        <v>4</v>
      </c>
      <c r="H7411" s="1" t="s">
        <v>3355</v>
      </c>
      <c r="I7411" s="1" t="s">
        <v>3550</v>
      </c>
      <c r="K7411" s="1" t="str">
        <f>VLOOKUP(L7411,CW!C:D,2,FALSE)</f>
        <v>Jul'16</v>
      </c>
      <c r="L7411" s="1" t="str">
        <f t="shared" si="118"/>
        <v>27'16</v>
      </c>
      <c r="M7411" s="1" t="str">
        <f>VLOOKUP(K7411,CW!D:E,2,FALSE)</f>
        <v>Q2'16</v>
      </c>
    </row>
    <row r="7412" spans="1:13">
      <c r="A7412" s="2">
        <v>42555</v>
      </c>
      <c r="B7412" s="1" t="s">
        <v>4759</v>
      </c>
      <c r="C7412" s="1" t="s">
        <v>3326</v>
      </c>
      <c r="D7412" s="1" t="s">
        <v>3831</v>
      </c>
      <c r="E7412" s="1" t="s">
        <v>3532</v>
      </c>
      <c r="F7412" s="98" t="s">
        <v>4584</v>
      </c>
      <c r="G7412" s="1">
        <v>2</v>
      </c>
      <c r="H7412" s="1" t="s">
        <v>3355</v>
      </c>
      <c r="I7412" s="1" t="s">
        <v>3550</v>
      </c>
      <c r="K7412" s="1" t="str">
        <f>VLOOKUP(L7412,CW!C:D,2,FALSE)</f>
        <v>Jul'16</v>
      </c>
      <c r="L7412" s="1" t="str">
        <f t="shared" si="118"/>
        <v>27'16</v>
      </c>
      <c r="M7412" s="1" t="str">
        <f>VLOOKUP(K7412,CW!D:E,2,FALSE)</f>
        <v>Q2'16</v>
      </c>
    </row>
    <row r="7413" spans="1:13" ht="15" customHeight="1">
      <c r="A7413" s="2">
        <v>42555</v>
      </c>
      <c r="B7413" s="1" t="s">
        <v>4760</v>
      </c>
      <c r="C7413" s="1" t="s">
        <v>3595</v>
      </c>
      <c r="D7413" s="1" t="s">
        <v>3831</v>
      </c>
      <c r="E7413" s="1" t="s">
        <v>6350</v>
      </c>
      <c r="F7413" s="45" t="s">
        <v>3341</v>
      </c>
      <c r="G7413" s="1">
        <v>1</v>
      </c>
      <c r="H7413" s="1" t="s">
        <v>3355</v>
      </c>
      <c r="I7413" s="1" t="s">
        <v>3550</v>
      </c>
      <c r="K7413" s="1" t="str">
        <f>VLOOKUP(L7413,CW!C:D,2,FALSE)</f>
        <v>Jul'16</v>
      </c>
      <c r="L7413" s="1" t="str">
        <f t="shared" si="118"/>
        <v>27'16</v>
      </c>
      <c r="M7413" s="1" t="str">
        <f>VLOOKUP(K7413,CW!D:E,2,FALSE)</f>
        <v>Q2'16</v>
      </c>
    </row>
    <row r="7414" spans="1:13">
      <c r="A7414" s="2">
        <v>42555</v>
      </c>
      <c r="B7414" s="1" t="s">
        <v>4760</v>
      </c>
      <c r="C7414" s="1" t="s">
        <v>3595</v>
      </c>
      <c r="D7414" s="1" t="s">
        <v>3831</v>
      </c>
      <c r="E7414" s="1" t="s">
        <v>3532</v>
      </c>
      <c r="F7414" s="45" t="s">
        <v>4609</v>
      </c>
      <c r="G7414" s="1">
        <v>2</v>
      </c>
      <c r="H7414" s="1" t="s">
        <v>3355</v>
      </c>
      <c r="I7414" s="1" t="s">
        <v>3550</v>
      </c>
      <c r="K7414" s="1" t="str">
        <f>VLOOKUP(L7414,CW!C:D,2,FALSE)</f>
        <v>Jul'16</v>
      </c>
      <c r="L7414" s="1" t="str">
        <f t="shared" si="118"/>
        <v>27'16</v>
      </c>
      <c r="M7414" s="1" t="str">
        <f>VLOOKUP(K7414,CW!D:E,2,FALSE)</f>
        <v>Q2'16</v>
      </c>
    </row>
    <row r="7415" spans="1:13">
      <c r="A7415" s="2">
        <v>42555</v>
      </c>
      <c r="B7415" s="1" t="s">
        <v>4760</v>
      </c>
      <c r="C7415" s="1" t="s">
        <v>3595</v>
      </c>
      <c r="D7415" s="1" t="s">
        <v>3831</v>
      </c>
      <c r="E7415" s="1" t="s">
        <v>3532</v>
      </c>
      <c r="F7415" s="45" t="s">
        <v>4613</v>
      </c>
      <c r="G7415" s="1">
        <v>1</v>
      </c>
      <c r="H7415" s="1" t="s">
        <v>3355</v>
      </c>
      <c r="I7415" s="1" t="s">
        <v>3550</v>
      </c>
      <c r="K7415" s="1" t="str">
        <f>VLOOKUP(L7415,CW!C:D,2,FALSE)</f>
        <v>Jul'16</v>
      </c>
      <c r="L7415" s="1" t="str">
        <f t="shared" si="118"/>
        <v>27'16</v>
      </c>
      <c r="M7415" s="1" t="str">
        <f>VLOOKUP(K7415,CW!D:E,2,FALSE)</f>
        <v>Q2'16</v>
      </c>
    </row>
    <row r="7416" spans="1:13" ht="15" customHeight="1">
      <c r="A7416" s="2">
        <v>42555</v>
      </c>
      <c r="B7416" s="1" t="s">
        <v>4761</v>
      </c>
      <c r="C7416" s="1" t="s">
        <v>3326</v>
      </c>
      <c r="D7416" s="1" t="s">
        <v>3831</v>
      </c>
      <c r="E7416" s="1" t="s">
        <v>6350</v>
      </c>
      <c r="F7416" s="45" t="s">
        <v>3341</v>
      </c>
      <c r="G7416" s="1">
        <v>3</v>
      </c>
      <c r="H7416" s="1" t="s">
        <v>3355</v>
      </c>
      <c r="I7416" s="1" t="s">
        <v>3550</v>
      </c>
      <c r="K7416" s="1" t="str">
        <f>VLOOKUP(L7416,CW!C:D,2,FALSE)</f>
        <v>Jul'16</v>
      </c>
      <c r="L7416" s="1" t="str">
        <f t="shared" si="118"/>
        <v>27'16</v>
      </c>
      <c r="M7416" s="1" t="str">
        <f>VLOOKUP(K7416,CW!D:E,2,FALSE)</f>
        <v>Q2'16</v>
      </c>
    </row>
    <row r="7417" spans="1:13">
      <c r="A7417" s="2">
        <v>42555</v>
      </c>
      <c r="B7417" s="1" t="s">
        <v>4761</v>
      </c>
      <c r="C7417" s="1" t="s">
        <v>3326</v>
      </c>
      <c r="D7417" s="1" t="s">
        <v>3831</v>
      </c>
      <c r="E7417" s="1" t="s">
        <v>3532</v>
      </c>
      <c r="F7417" s="45" t="s">
        <v>4609</v>
      </c>
      <c r="G7417" s="1">
        <v>2</v>
      </c>
      <c r="H7417" s="1" t="s">
        <v>3355</v>
      </c>
      <c r="I7417" s="1" t="s">
        <v>3550</v>
      </c>
      <c r="K7417" s="1" t="str">
        <f>VLOOKUP(L7417,CW!C:D,2,FALSE)</f>
        <v>Jul'16</v>
      </c>
      <c r="L7417" s="1" t="str">
        <f t="shared" si="118"/>
        <v>27'16</v>
      </c>
      <c r="M7417" s="1" t="str">
        <f>VLOOKUP(K7417,CW!D:E,2,FALSE)</f>
        <v>Q2'16</v>
      </c>
    </row>
    <row r="7418" spans="1:13" ht="15" customHeight="1">
      <c r="A7418" s="2">
        <v>42555</v>
      </c>
      <c r="B7418" s="1" t="s">
        <v>4762</v>
      </c>
      <c r="C7418" s="1" t="s">
        <v>3326</v>
      </c>
      <c r="D7418" s="1" t="s">
        <v>3831</v>
      </c>
      <c r="E7418" s="1" t="s">
        <v>6350</v>
      </c>
      <c r="F7418" s="45" t="s">
        <v>3341</v>
      </c>
      <c r="G7418" s="1">
        <v>3</v>
      </c>
      <c r="H7418" s="1" t="s">
        <v>3355</v>
      </c>
      <c r="I7418" s="1" t="s">
        <v>3550</v>
      </c>
      <c r="K7418" s="1" t="str">
        <f>VLOOKUP(L7418,CW!C:D,2,FALSE)</f>
        <v>Jul'16</v>
      </c>
      <c r="L7418" s="1" t="str">
        <f t="shared" si="118"/>
        <v>27'16</v>
      </c>
      <c r="M7418" s="1" t="str">
        <f>VLOOKUP(K7418,CW!D:E,2,FALSE)</f>
        <v>Q2'16</v>
      </c>
    </row>
    <row r="7419" spans="1:13">
      <c r="A7419" s="2">
        <v>42555</v>
      </c>
      <c r="B7419" s="1" t="s">
        <v>4762</v>
      </c>
      <c r="C7419" s="1" t="s">
        <v>3326</v>
      </c>
      <c r="D7419" s="1" t="s">
        <v>3831</v>
      </c>
      <c r="E7419" s="1" t="s">
        <v>3532</v>
      </c>
      <c r="F7419" s="45" t="s">
        <v>4609</v>
      </c>
      <c r="G7419" s="1">
        <v>1</v>
      </c>
      <c r="H7419" s="1" t="s">
        <v>3355</v>
      </c>
      <c r="I7419" s="1" t="s">
        <v>3550</v>
      </c>
      <c r="K7419" s="1" t="str">
        <f>VLOOKUP(L7419,CW!C:D,2,FALSE)</f>
        <v>Jul'16</v>
      </c>
      <c r="L7419" s="1" t="str">
        <f t="shared" si="118"/>
        <v>27'16</v>
      </c>
      <c r="M7419" s="1" t="str">
        <f>VLOOKUP(K7419,CW!D:E,2,FALSE)</f>
        <v>Q2'16</v>
      </c>
    </row>
    <row r="7420" spans="1:13" ht="15" customHeight="1">
      <c r="A7420" s="2">
        <v>42555</v>
      </c>
      <c r="B7420" s="1" t="s">
        <v>4763</v>
      </c>
      <c r="C7420" s="1" t="s">
        <v>3725</v>
      </c>
      <c r="D7420" s="1" t="s">
        <v>3831</v>
      </c>
      <c r="E7420" s="1" t="s">
        <v>6350</v>
      </c>
      <c r="F7420" s="45" t="s">
        <v>3341</v>
      </c>
      <c r="G7420" s="1">
        <v>3</v>
      </c>
      <c r="H7420" s="1" t="s">
        <v>3355</v>
      </c>
      <c r="I7420" s="1" t="s">
        <v>3550</v>
      </c>
      <c r="K7420" s="1" t="str">
        <f>VLOOKUP(L7420,CW!C:D,2,FALSE)</f>
        <v>Jul'16</v>
      </c>
      <c r="L7420" s="1" t="str">
        <f t="shared" si="118"/>
        <v>27'16</v>
      </c>
      <c r="M7420" s="1" t="str">
        <f>VLOOKUP(K7420,CW!D:E,2,FALSE)</f>
        <v>Q2'16</v>
      </c>
    </row>
    <row r="7421" spans="1:13" ht="15" customHeight="1">
      <c r="A7421" s="2">
        <v>42555</v>
      </c>
      <c r="B7421" s="1" t="s">
        <v>4764</v>
      </c>
      <c r="C7421" s="1" t="s">
        <v>3725</v>
      </c>
      <c r="D7421" s="1" t="s">
        <v>3831</v>
      </c>
      <c r="E7421" s="1" t="s">
        <v>6350</v>
      </c>
      <c r="F7421" s="45" t="s">
        <v>3341</v>
      </c>
      <c r="G7421" s="1">
        <v>1</v>
      </c>
      <c r="H7421" s="1" t="s">
        <v>3355</v>
      </c>
      <c r="I7421" s="1" t="s">
        <v>3550</v>
      </c>
      <c r="K7421" s="1" t="str">
        <f>VLOOKUP(L7421,CW!C:D,2,FALSE)</f>
        <v>Jul'16</v>
      </c>
      <c r="L7421" s="1" t="str">
        <f t="shared" si="118"/>
        <v>27'16</v>
      </c>
      <c r="M7421" s="1" t="str">
        <f>VLOOKUP(K7421,CW!D:E,2,FALSE)</f>
        <v>Q2'16</v>
      </c>
    </row>
    <row r="7422" spans="1:13" ht="15" customHeight="1">
      <c r="A7422" s="2">
        <v>42555</v>
      </c>
      <c r="B7422" s="1" t="s">
        <v>4765</v>
      </c>
      <c r="C7422" s="1" t="s">
        <v>3725</v>
      </c>
      <c r="D7422" s="1" t="s">
        <v>3831</v>
      </c>
      <c r="E7422" s="1" t="s">
        <v>6350</v>
      </c>
      <c r="F7422" s="45" t="s">
        <v>3341</v>
      </c>
      <c r="G7422" s="1">
        <v>2</v>
      </c>
      <c r="H7422" s="1" t="s">
        <v>3355</v>
      </c>
      <c r="I7422" s="1" t="s">
        <v>3550</v>
      </c>
      <c r="K7422" s="1" t="str">
        <f>VLOOKUP(L7422,CW!C:D,2,FALSE)</f>
        <v>Jul'16</v>
      </c>
      <c r="L7422" s="1" t="str">
        <f t="shared" si="118"/>
        <v>27'16</v>
      </c>
      <c r="M7422" s="1" t="str">
        <f>VLOOKUP(K7422,CW!D:E,2,FALSE)</f>
        <v>Q2'16</v>
      </c>
    </row>
    <row r="7423" spans="1:13" ht="15" customHeight="1">
      <c r="A7423" s="2">
        <v>42555</v>
      </c>
      <c r="B7423" s="1" t="s">
        <v>4766</v>
      </c>
      <c r="C7423" s="1" t="s">
        <v>3725</v>
      </c>
      <c r="D7423" s="1" t="s">
        <v>3831</v>
      </c>
      <c r="E7423" s="1" t="s">
        <v>6350</v>
      </c>
      <c r="F7423" s="45" t="s">
        <v>3341</v>
      </c>
      <c r="G7423" s="1">
        <v>1</v>
      </c>
      <c r="H7423" s="1" t="s">
        <v>3355</v>
      </c>
      <c r="I7423" s="1" t="s">
        <v>3550</v>
      </c>
      <c r="K7423" s="1" t="str">
        <f>VLOOKUP(L7423,CW!C:D,2,FALSE)</f>
        <v>Jul'16</v>
      </c>
      <c r="L7423" s="1" t="str">
        <f t="shared" si="118"/>
        <v>27'16</v>
      </c>
      <c r="M7423" s="1" t="str">
        <f>VLOOKUP(K7423,CW!D:E,2,FALSE)</f>
        <v>Q2'16</v>
      </c>
    </row>
    <row r="7424" spans="1:13" ht="15" customHeight="1">
      <c r="A7424" s="2">
        <v>42555</v>
      </c>
      <c r="B7424" s="1" t="s">
        <v>4767</v>
      </c>
      <c r="C7424" s="1" t="s">
        <v>3326</v>
      </c>
      <c r="D7424" s="1" t="s">
        <v>3929</v>
      </c>
      <c r="E7424" s="1" t="s">
        <v>6350</v>
      </c>
      <c r="F7424" s="45" t="s">
        <v>3341</v>
      </c>
      <c r="G7424" s="1">
        <v>4</v>
      </c>
      <c r="H7424" s="1" t="s">
        <v>3355</v>
      </c>
      <c r="I7424" s="1" t="s">
        <v>3550</v>
      </c>
      <c r="K7424" s="1" t="str">
        <f>VLOOKUP(L7424,CW!C:D,2,FALSE)</f>
        <v>Jul'16</v>
      </c>
      <c r="L7424" s="1" t="str">
        <f t="shared" si="118"/>
        <v>27'16</v>
      </c>
      <c r="M7424" s="1" t="str">
        <f>VLOOKUP(K7424,CW!D:E,2,FALSE)</f>
        <v>Q2'16</v>
      </c>
    </row>
    <row r="7425" spans="1:13">
      <c r="A7425" s="2">
        <v>42555</v>
      </c>
      <c r="B7425" s="1" t="s">
        <v>4767</v>
      </c>
      <c r="C7425" s="1" t="s">
        <v>3326</v>
      </c>
      <c r="D7425" s="1" t="s">
        <v>3929</v>
      </c>
      <c r="E7425" s="1" t="s">
        <v>3532</v>
      </c>
      <c r="F7425" s="45" t="s">
        <v>4609</v>
      </c>
      <c r="G7425" s="1">
        <v>2</v>
      </c>
      <c r="H7425" s="1" t="s">
        <v>3355</v>
      </c>
      <c r="I7425" s="1" t="s">
        <v>3550</v>
      </c>
      <c r="K7425" s="1" t="str">
        <f>VLOOKUP(L7425,CW!C:D,2,FALSE)</f>
        <v>Jul'16</v>
      </c>
      <c r="L7425" s="1" t="str">
        <f t="shared" si="118"/>
        <v>27'16</v>
      </c>
      <c r="M7425" s="1" t="str">
        <f>VLOOKUP(K7425,CW!D:E,2,FALSE)</f>
        <v>Q2'16</v>
      </c>
    </row>
    <row r="7426" spans="1:13">
      <c r="A7426" s="2">
        <v>42555</v>
      </c>
      <c r="B7426" s="1" t="s">
        <v>4767</v>
      </c>
      <c r="C7426" s="1" t="s">
        <v>3326</v>
      </c>
      <c r="D7426" s="1" t="s">
        <v>3929</v>
      </c>
      <c r="E7426" s="1" t="s">
        <v>3532</v>
      </c>
      <c r="F7426" s="45" t="s">
        <v>4613</v>
      </c>
      <c r="G7426" s="1">
        <v>1</v>
      </c>
      <c r="H7426" s="1" t="s">
        <v>3355</v>
      </c>
      <c r="I7426" s="1" t="s">
        <v>3550</v>
      </c>
      <c r="K7426" s="1" t="str">
        <f>VLOOKUP(L7426,CW!C:D,2,FALSE)</f>
        <v>Jul'16</v>
      </c>
      <c r="L7426" s="1" t="str">
        <f t="shared" si="118"/>
        <v>27'16</v>
      </c>
      <c r="M7426" s="1" t="str">
        <f>VLOOKUP(K7426,CW!D:E,2,FALSE)</f>
        <v>Q2'16</v>
      </c>
    </row>
    <row r="7427" spans="1:13">
      <c r="A7427" s="2">
        <v>42555</v>
      </c>
      <c r="B7427" s="1" t="s">
        <v>4767</v>
      </c>
      <c r="C7427" s="1" t="s">
        <v>3326</v>
      </c>
      <c r="D7427" s="1" t="s">
        <v>3929</v>
      </c>
      <c r="E7427" s="1" t="s">
        <v>3532</v>
      </c>
      <c r="F7427" s="45" t="s">
        <v>3693</v>
      </c>
      <c r="G7427" s="1">
        <v>2</v>
      </c>
      <c r="H7427" s="1" t="s">
        <v>3355</v>
      </c>
      <c r="I7427" s="1" t="s">
        <v>3550</v>
      </c>
      <c r="K7427" s="1" t="str">
        <f>VLOOKUP(L7427,CW!C:D,2,FALSE)</f>
        <v>Jul'16</v>
      </c>
      <c r="L7427" s="1" t="str">
        <f t="shared" si="118"/>
        <v>27'16</v>
      </c>
      <c r="M7427" s="1" t="str">
        <f>VLOOKUP(K7427,CW!D:E,2,FALSE)</f>
        <v>Q2'16</v>
      </c>
    </row>
    <row r="7428" spans="1:13" ht="15" customHeight="1">
      <c r="A7428" s="2">
        <v>42555</v>
      </c>
      <c r="B7428" s="1" t="s">
        <v>4768</v>
      </c>
      <c r="C7428" s="1" t="s">
        <v>3326</v>
      </c>
      <c r="D7428" s="1" t="s">
        <v>3321</v>
      </c>
      <c r="E7428" s="1" t="s">
        <v>6350</v>
      </c>
      <c r="F7428" s="45" t="s">
        <v>3341</v>
      </c>
      <c r="G7428" s="1">
        <v>4</v>
      </c>
      <c r="H7428" s="1" t="s">
        <v>3355</v>
      </c>
      <c r="I7428" s="1" t="s">
        <v>3550</v>
      </c>
      <c r="K7428" s="1" t="str">
        <f>VLOOKUP(L7428,CW!C:D,2,FALSE)</f>
        <v>Jul'16</v>
      </c>
      <c r="L7428" s="1" t="str">
        <f t="shared" si="118"/>
        <v>27'16</v>
      </c>
      <c r="M7428" s="1" t="str">
        <f>VLOOKUP(K7428,CW!D:E,2,FALSE)</f>
        <v>Q2'16</v>
      </c>
    </row>
    <row r="7429" spans="1:13" ht="15" customHeight="1">
      <c r="A7429" s="2">
        <v>42555</v>
      </c>
      <c r="B7429" s="1" t="s">
        <v>4768</v>
      </c>
      <c r="C7429" s="1" t="s">
        <v>3326</v>
      </c>
      <c r="D7429" s="1" t="s">
        <v>3321</v>
      </c>
      <c r="E7429" s="1" t="s">
        <v>6350</v>
      </c>
      <c r="F7429" s="45" t="s">
        <v>4581</v>
      </c>
      <c r="G7429" s="1">
        <v>1</v>
      </c>
      <c r="H7429" s="1" t="s">
        <v>3355</v>
      </c>
      <c r="I7429" s="1" t="s">
        <v>3550</v>
      </c>
      <c r="K7429" s="1" t="str">
        <f>VLOOKUP(L7429,CW!C:D,2,FALSE)</f>
        <v>Jul'16</v>
      </c>
      <c r="L7429" s="1" t="str">
        <f t="shared" si="118"/>
        <v>27'16</v>
      </c>
      <c r="M7429" s="1" t="str">
        <f>VLOOKUP(K7429,CW!D:E,2,FALSE)</f>
        <v>Q2'16</v>
      </c>
    </row>
    <row r="7430" spans="1:13">
      <c r="A7430" s="2">
        <v>42555</v>
      </c>
      <c r="B7430" s="1" t="s">
        <v>4768</v>
      </c>
      <c r="C7430" s="1" t="s">
        <v>3326</v>
      </c>
      <c r="D7430" s="1" t="s">
        <v>3321</v>
      </c>
      <c r="E7430" s="1" t="s">
        <v>3532</v>
      </c>
      <c r="F7430" s="45" t="s">
        <v>3693</v>
      </c>
      <c r="G7430" s="1">
        <v>1</v>
      </c>
      <c r="H7430" s="1" t="s">
        <v>3355</v>
      </c>
      <c r="I7430" s="1" t="s">
        <v>3550</v>
      </c>
      <c r="K7430" s="1" t="str">
        <f>VLOOKUP(L7430,CW!C:D,2,FALSE)</f>
        <v>Jul'16</v>
      </c>
      <c r="L7430" s="1" t="str">
        <f t="shared" si="118"/>
        <v>27'16</v>
      </c>
      <c r="M7430" s="1" t="str">
        <f>VLOOKUP(K7430,CW!D:E,2,FALSE)</f>
        <v>Q2'16</v>
      </c>
    </row>
    <row r="7431" spans="1:13" ht="15" customHeight="1">
      <c r="A7431" s="2">
        <v>42555</v>
      </c>
      <c r="B7431" s="1" t="s">
        <v>4769</v>
      </c>
      <c r="C7431" s="1" t="s">
        <v>3326</v>
      </c>
      <c r="D7431" s="1" t="s">
        <v>3321</v>
      </c>
      <c r="E7431" s="1" t="s">
        <v>6350</v>
      </c>
      <c r="F7431" s="45" t="s">
        <v>3341</v>
      </c>
      <c r="G7431" s="1">
        <v>2</v>
      </c>
      <c r="H7431" s="1" t="s">
        <v>3355</v>
      </c>
      <c r="I7431" s="1" t="s">
        <v>3550</v>
      </c>
      <c r="K7431" s="1" t="str">
        <f>VLOOKUP(L7431,CW!C:D,2,FALSE)</f>
        <v>Jul'16</v>
      </c>
      <c r="L7431" s="1" t="str">
        <f t="shared" si="118"/>
        <v>27'16</v>
      </c>
      <c r="M7431" s="1" t="str">
        <f>VLOOKUP(K7431,CW!D:E,2,FALSE)</f>
        <v>Q2'16</v>
      </c>
    </row>
    <row r="7432" spans="1:13">
      <c r="A7432" s="2">
        <v>42555</v>
      </c>
      <c r="B7432" s="1" t="s">
        <v>4769</v>
      </c>
      <c r="C7432" s="1" t="s">
        <v>3326</v>
      </c>
      <c r="D7432" s="1" t="s">
        <v>3321</v>
      </c>
      <c r="E7432" s="1" t="s">
        <v>3532</v>
      </c>
      <c r="F7432" s="45" t="s">
        <v>4609</v>
      </c>
      <c r="G7432" s="1">
        <v>1</v>
      </c>
      <c r="H7432" s="1" t="s">
        <v>3355</v>
      </c>
      <c r="I7432" s="1" t="s">
        <v>3550</v>
      </c>
      <c r="K7432" s="1" t="str">
        <f>VLOOKUP(L7432,CW!C:D,2,FALSE)</f>
        <v>Jul'16</v>
      </c>
      <c r="L7432" s="1" t="str">
        <f t="shared" si="118"/>
        <v>27'16</v>
      </c>
      <c r="M7432" s="1" t="str">
        <f>VLOOKUP(K7432,CW!D:E,2,FALSE)</f>
        <v>Q2'16</v>
      </c>
    </row>
    <row r="7433" spans="1:13">
      <c r="A7433" s="2">
        <v>42555</v>
      </c>
      <c r="B7433" s="1" t="s">
        <v>4770</v>
      </c>
      <c r="C7433" s="1" t="s">
        <v>3725</v>
      </c>
      <c r="D7433" s="1" t="s">
        <v>3321</v>
      </c>
      <c r="E7433" s="1" t="s">
        <v>3532</v>
      </c>
      <c r="F7433" s="45" t="s">
        <v>4609</v>
      </c>
      <c r="G7433" s="1">
        <v>3</v>
      </c>
      <c r="H7433" s="1" t="s">
        <v>3355</v>
      </c>
      <c r="I7433" s="1" t="s">
        <v>3550</v>
      </c>
      <c r="K7433" s="1" t="str">
        <f>VLOOKUP(L7433,CW!C:D,2,FALSE)</f>
        <v>Jul'16</v>
      </c>
      <c r="L7433" s="1" t="str">
        <f t="shared" si="118"/>
        <v>27'16</v>
      </c>
      <c r="M7433" s="1" t="str">
        <f>VLOOKUP(K7433,CW!D:E,2,FALSE)</f>
        <v>Q2'16</v>
      </c>
    </row>
    <row r="7434" spans="1:13" ht="15" customHeight="1">
      <c r="A7434" s="2">
        <v>42555</v>
      </c>
      <c r="B7434" s="1" t="s">
        <v>4771</v>
      </c>
      <c r="C7434" s="1" t="s">
        <v>3326</v>
      </c>
      <c r="D7434" s="1" t="s">
        <v>3321</v>
      </c>
      <c r="E7434" s="1" t="s">
        <v>6350</v>
      </c>
      <c r="F7434" s="45" t="s">
        <v>3341</v>
      </c>
      <c r="G7434" s="1">
        <v>6</v>
      </c>
      <c r="H7434" s="1" t="s">
        <v>3355</v>
      </c>
      <c r="I7434" s="1" t="s">
        <v>3550</v>
      </c>
      <c r="K7434" s="1" t="str">
        <f>VLOOKUP(L7434,CW!C:D,2,FALSE)</f>
        <v>Jul'16</v>
      </c>
      <c r="L7434" s="1" t="str">
        <f t="shared" si="118"/>
        <v>27'16</v>
      </c>
      <c r="M7434" s="1" t="str">
        <f>VLOOKUP(K7434,CW!D:E,2,FALSE)</f>
        <v>Q2'16</v>
      </c>
    </row>
    <row r="7435" spans="1:13">
      <c r="A7435" s="2">
        <v>42555</v>
      </c>
      <c r="B7435" s="1" t="s">
        <v>4771</v>
      </c>
      <c r="C7435" s="1" t="s">
        <v>3326</v>
      </c>
      <c r="D7435" s="1" t="s">
        <v>3321</v>
      </c>
      <c r="E7435" s="1" t="s">
        <v>3532</v>
      </c>
      <c r="F7435" s="45" t="s">
        <v>4609</v>
      </c>
      <c r="G7435" s="1">
        <v>1</v>
      </c>
      <c r="H7435" s="1" t="s">
        <v>3355</v>
      </c>
      <c r="I7435" s="1" t="s">
        <v>3550</v>
      </c>
      <c r="K7435" s="1" t="str">
        <f>VLOOKUP(L7435,CW!C:D,2,FALSE)</f>
        <v>Jul'16</v>
      </c>
      <c r="L7435" s="1" t="str">
        <f t="shared" si="118"/>
        <v>27'16</v>
      </c>
      <c r="M7435" s="1" t="str">
        <f>VLOOKUP(K7435,CW!D:E,2,FALSE)</f>
        <v>Q2'16</v>
      </c>
    </row>
    <row r="7436" spans="1:13">
      <c r="A7436" s="2">
        <v>42555</v>
      </c>
      <c r="B7436" s="1" t="s">
        <v>4771</v>
      </c>
      <c r="C7436" s="1" t="s">
        <v>3326</v>
      </c>
      <c r="D7436" s="1" t="s">
        <v>3321</v>
      </c>
      <c r="E7436" s="1" t="s">
        <v>3532</v>
      </c>
      <c r="F7436" s="98" t="s">
        <v>4584</v>
      </c>
      <c r="G7436" s="1">
        <v>1</v>
      </c>
      <c r="H7436" s="1" t="s">
        <v>3355</v>
      </c>
      <c r="I7436" s="1" t="s">
        <v>3550</v>
      </c>
      <c r="K7436" s="1" t="str">
        <f>VLOOKUP(L7436,CW!C:D,2,FALSE)</f>
        <v>Jul'16</v>
      </c>
      <c r="L7436" s="1" t="str">
        <f t="shared" si="118"/>
        <v>27'16</v>
      </c>
      <c r="M7436" s="1" t="str">
        <f>VLOOKUP(K7436,CW!D:E,2,FALSE)</f>
        <v>Q2'16</v>
      </c>
    </row>
    <row r="7437" spans="1:13" ht="15" customHeight="1">
      <c r="A7437" s="2">
        <v>42555</v>
      </c>
      <c r="B7437" s="1" t="s">
        <v>4772</v>
      </c>
      <c r="C7437" s="1" t="s">
        <v>3326</v>
      </c>
      <c r="D7437" s="1" t="s">
        <v>3321</v>
      </c>
      <c r="E7437" s="1" t="s">
        <v>6350</v>
      </c>
      <c r="F7437" s="45" t="s">
        <v>3341</v>
      </c>
      <c r="G7437" s="1">
        <v>3</v>
      </c>
      <c r="H7437" s="1" t="s">
        <v>3355</v>
      </c>
      <c r="I7437" s="1" t="s">
        <v>3550</v>
      </c>
      <c r="K7437" s="1" t="str">
        <f>VLOOKUP(L7437,CW!C:D,2,FALSE)</f>
        <v>Jul'16</v>
      </c>
      <c r="L7437" s="1" t="str">
        <f t="shared" si="118"/>
        <v>27'16</v>
      </c>
      <c r="M7437" s="1" t="str">
        <f>VLOOKUP(K7437,CW!D:E,2,FALSE)</f>
        <v>Q2'16</v>
      </c>
    </row>
    <row r="7438" spans="1:13" ht="15" customHeight="1">
      <c r="A7438" s="2">
        <v>42555</v>
      </c>
      <c r="B7438" s="1" t="s">
        <v>4772</v>
      </c>
      <c r="C7438" s="1" t="s">
        <v>3326</v>
      </c>
      <c r="D7438" s="1" t="s">
        <v>3321</v>
      </c>
      <c r="E7438" s="1" t="s">
        <v>6350</v>
      </c>
      <c r="F7438" s="45" t="s">
        <v>4592</v>
      </c>
      <c r="G7438" s="1">
        <v>1</v>
      </c>
      <c r="H7438" s="1" t="s">
        <v>3355</v>
      </c>
      <c r="I7438" s="1" t="s">
        <v>3550</v>
      </c>
      <c r="K7438" s="1" t="str">
        <f>VLOOKUP(L7438,CW!C:D,2,FALSE)</f>
        <v>Jul'16</v>
      </c>
      <c r="L7438" s="1" t="str">
        <f t="shared" si="118"/>
        <v>27'16</v>
      </c>
      <c r="M7438" s="1" t="str">
        <f>VLOOKUP(K7438,CW!D:E,2,FALSE)</f>
        <v>Q2'16</v>
      </c>
    </row>
    <row r="7439" spans="1:13">
      <c r="A7439" s="2">
        <v>42555</v>
      </c>
      <c r="B7439" s="1" t="s">
        <v>4772</v>
      </c>
      <c r="C7439" s="1" t="s">
        <v>3326</v>
      </c>
      <c r="D7439" s="1" t="s">
        <v>3321</v>
      </c>
      <c r="E7439" s="1" t="s">
        <v>3532</v>
      </c>
      <c r="F7439" s="45" t="s">
        <v>4609</v>
      </c>
      <c r="G7439" s="1">
        <v>1</v>
      </c>
      <c r="H7439" s="1" t="s">
        <v>3355</v>
      </c>
      <c r="I7439" s="1" t="s">
        <v>3550</v>
      </c>
      <c r="K7439" s="1" t="str">
        <f>VLOOKUP(L7439,CW!C:D,2,FALSE)</f>
        <v>Jul'16</v>
      </c>
      <c r="L7439" s="1" t="str">
        <f t="shared" si="118"/>
        <v>27'16</v>
      </c>
      <c r="M7439" s="1" t="str">
        <f>VLOOKUP(K7439,CW!D:E,2,FALSE)</f>
        <v>Q2'16</v>
      </c>
    </row>
    <row r="7440" spans="1:13">
      <c r="A7440" s="2">
        <v>42555</v>
      </c>
      <c r="B7440" s="1" t="s">
        <v>4772</v>
      </c>
      <c r="C7440" s="1" t="s">
        <v>3326</v>
      </c>
      <c r="D7440" s="1" t="s">
        <v>3321</v>
      </c>
      <c r="E7440" s="1" t="s">
        <v>3532</v>
      </c>
      <c r="F7440" s="45" t="s">
        <v>3693</v>
      </c>
      <c r="G7440" s="1">
        <v>1</v>
      </c>
      <c r="H7440" s="1" t="s">
        <v>3355</v>
      </c>
      <c r="I7440" s="1" t="s">
        <v>3550</v>
      </c>
      <c r="K7440" s="1" t="str">
        <f>VLOOKUP(L7440,CW!C:D,2,FALSE)</f>
        <v>Jul'16</v>
      </c>
      <c r="L7440" s="1" t="str">
        <f t="shared" si="118"/>
        <v>27'16</v>
      </c>
      <c r="M7440" s="1" t="str">
        <f>VLOOKUP(K7440,CW!D:E,2,FALSE)</f>
        <v>Q2'16</v>
      </c>
    </row>
    <row r="7441" spans="1:13" ht="15" customHeight="1">
      <c r="A7441" s="2">
        <v>42555</v>
      </c>
      <c r="B7441" s="1" t="s">
        <v>4773</v>
      </c>
      <c r="C7441" s="1" t="s">
        <v>3727</v>
      </c>
      <c r="D7441" s="1" t="s">
        <v>3321</v>
      </c>
      <c r="E7441" s="1" t="s">
        <v>6350</v>
      </c>
      <c r="F7441" s="45" t="s">
        <v>3341</v>
      </c>
      <c r="G7441" s="1">
        <v>2</v>
      </c>
      <c r="H7441" s="1" t="s">
        <v>3355</v>
      </c>
      <c r="I7441" s="1" t="s">
        <v>3550</v>
      </c>
      <c r="K7441" s="1" t="str">
        <f>VLOOKUP(L7441,CW!C:D,2,FALSE)</f>
        <v>Jul'16</v>
      </c>
      <c r="L7441" s="1" t="str">
        <f t="shared" si="118"/>
        <v>27'16</v>
      </c>
      <c r="M7441" s="1" t="str">
        <f>VLOOKUP(K7441,CW!D:E,2,FALSE)</f>
        <v>Q2'16</v>
      </c>
    </row>
    <row r="7442" spans="1:13" ht="15" customHeight="1">
      <c r="A7442" s="2">
        <v>42556</v>
      </c>
      <c r="B7442" s="1" t="s">
        <v>4774</v>
      </c>
      <c r="C7442" s="1" t="s">
        <v>3725</v>
      </c>
      <c r="D7442" s="1" t="s">
        <v>3671</v>
      </c>
      <c r="E7442" s="1" t="s">
        <v>6350</v>
      </c>
      <c r="F7442" s="45" t="s">
        <v>3341</v>
      </c>
      <c r="G7442" s="1">
        <v>1</v>
      </c>
      <c r="H7442" s="1" t="s">
        <v>3355</v>
      </c>
      <c r="I7442" s="1" t="s">
        <v>3550</v>
      </c>
      <c r="K7442" s="1" t="str">
        <f>VLOOKUP(L7442,CW!C:D,2,FALSE)</f>
        <v>Jul'16</v>
      </c>
      <c r="L7442" s="1" t="str">
        <f t="shared" si="118"/>
        <v>27'16</v>
      </c>
      <c r="M7442" s="1" t="str">
        <f>VLOOKUP(K7442,CW!D:E,2,FALSE)</f>
        <v>Q2'16</v>
      </c>
    </row>
    <row r="7443" spans="1:13" ht="15" customHeight="1">
      <c r="A7443" s="2">
        <v>42556</v>
      </c>
      <c r="B7443" s="1" t="s">
        <v>4774</v>
      </c>
      <c r="C7443" s="1" t="s">
        <v>3725</v>
      </c>
      <c r="D7443" s="1" t="s">
        <v>3671</v>
      </c>
      <c r="E7443" s="1" t="s">
        <v>6350</v>
      </c>
      <c r="F7443" s="45" t="s">
        <v>4592</v>
      </c>
      <c r="G7443" s="1">
        <v>1</v>
      </c>
      <c r="H7443" s="1" t="s">
        <v>3355</v>
      </c>
      <c r="I7443" s="1" t="s">
        <v>3550</v>
      </c>
      <c r="K7443" s="1" t="str">
        <f>VLOOKUP(L7443,CW!C:D,2,FALSE)</f>
        <v>Jul'16</v>
      </c>
      <c r="L7443" s="1" t="str">
        <f t="shared" si="118"/>
        <v>27'16</v>
      </c>
      <c r="M7443" s="1" t="str">
        <f>VLOOKUP(K7443,CW!D:E,2,FALSE)</f>
        <v>Q2'16</v>
      </c>
    </row>
    <row r="7444" spans="1:13">
      <c r="A7444" s="2">
        <v>42556</v>
      </c>
      <c r="B7444" s="1" t="s">
        <v>4774</v>
      </c>
      <c r="C7444" s="1" t="s">
        <v>3725</v>
      </c>
      <c r="D7444" s="1" t="s">
        <v>3671</v>
      </c>
      <c r="E7444" s="1" t="s">
        <v>3532</v>
      </c>
      <c r="F7444" s="45" t="s">
        <v>4609</v>
      </c>
      <c r="G7444" s="1">
        <v>3</v>
      </c>
      <c r="H7444" s="1" t="s">
        <v>3355</v>
      </c>
      <c r="I7444" s="1" t="s">
        <v>3550</v>
      </c>
      <c r="K7444" s="1" t="str">
        <f>VLOOKUP(L7444,CW!C:D,2,FALSE)</f>
        <v>Jul'16</v>
      </c>
      <c r="L7444" s="1" t="str">
        <f t="shared" si="118"/>
        <v>27'16</v>
      </c>
      <c r="M7444" s="1" t="str">
        <f>VLOOKUP(K7444,CW!D:E,2,FALSE)</f>
        <v>Q2'16</v>
      </c>
    </row>
    <row r="7445" spans="1:13">
      <c r="A7445" s="2">
        <v>42556</v>
      </c>
      <c r="B7445" s="1" t="s">
        <v>4774</v>
      </c>
      <c r="C7445" s="1" t="s">
        <v>3725</v>
      </c>
      <c r="D7445" s="1" t="s">
        <v>3671</v>
      </c>
      <c r="E7445" s="1" t="s">
        <v>3532</v>
      </c>
      <c r="F7445" s="45" t="s">
        <v>4613</v>
      </c>
      <c r="G7445" s="1">
        <v>3</v>
      </c>
      <c r="H7445" s="1" t="s">
        <v>3355</v>
      </c>
      <c r="I7445" s="1" t="s">
        <v>3550</v>
      </c>
      <c r="K7445" s="1" t="str">
        <f>VLOOKUP(L7445,CW!C:D,2,FALSE)</f>
        <v>Jul'16</v>
      </c>
      <c r="L7445" s="1" t="str">
        <f t="shared" si="118"/>
        <v>27'16</v>
      </c>
      <c r="M7445" s="1" t="str">
        <f>VLOOKUP(K7445,CW!D:E,2,FALSE)</f>
        <v>Q2'16</v>
      </c>
    </row>
    <row r="7446" spans="1:13" ht="15" customHeight="1">
      <c r="A7446" s="2">
        <v>42556</v>
      </c>
      <c r="B7446" s="1" t="s">
        <v>4775</v>
      </c>
      <c r="C7446" s="1" t="s">
        <v>3326</v>
      </c>
      <c r="D7446" s="1" t="s">
        <v>3671</v>
      </c>
      <c r="E7446" s="1" t="s">
        <v>6350</v>
      </c>
      <c r="F7446" s="45" t="s">
        <v>3341</v>
      </c>
      <c r="G7446" s="1">
        <v>2</v>
      </c>
      <c r="H7446" s="1" t="s">
        <v>3355</v>
      </c>
      <c r="I7446" s="1" t="s">
        <v>3550</v>
      </c>
      <c r="K7446" s="1" t="str">
        <f>VLOOKUP(L7446,CW!C:D,2,FALSE)</f>
        <v>Jul'16</v>
      </c>
      <c r="L7446" s="1" t="str">
        <f t="shared" ref="L7446:L7509" si="119">CONCATENATE(WEEKNUM(A7446,21),"'",TEXT(A7446,"yy"))</f>
        <v>27'16</v>
      </c>
      <c r="M7446" s="1" t="str">
        <f>VLOOKUP(K7446,CW!D:E,2,FALSE)</f>
        <v>Q2'16</v>
      </c>
    </row>
    <row r="7447" spans="1:13">
      <c r="A7447" s="2">
        <v>42556</v>
      </c>
      <c r="B7447" s="1" t="s">
        <v>4775</v>
      </c>
      <c r="C7447" s="1" t="s">
        <v>3326</v>
      </c>
      <c r="D7447" s="1" t="s">
        <v>3671</v>
      </c>
      <c r="E7447" s="1" t="s">
        <v>3532</v>
      </c>
      <c r="F7447" s="45" t="s">
        <v>4609</v>
      </c>
      <c r="G7447" s="1">
        <v>2</v>
      </c>
      <c r="H7447" s="1" t="s">
        <v>3355</v>
      </c>
      <c r="I7447" s="1" t="s">
        <v>3550</v>
      </c>
      <c r="K7447" s="1" t="str">
        <f>VLOOKUP(L7447,CW!C:D,2,FALSE)</f>
        <v>Jul'16</v>
      </c>
      <c r="L7447" s="1" t="str">
        <f t="shared" si="119"/>
        <v>27'16</v>
      </c>
      <c r="M7447" s="1" t="str">
        <f>VLOOKUP(K7447,CW!D:E,2,FALSE)</f>
        <v>Q2'16</v>
      </c>
    </row>
    <row r="7448" spans="1:13">
      <c r="A7448" s="2">
        <v>42556</v>
      </c>
      <c r="B7448" s="1" t="s">
        <v>4775</v>
      </c>
      <c r="C7448" s="1" t="s">
        <v>3326</v>
      </c>
      <c r="D7448" s="1" t="s">
        <v>3671</v>
      </c>
      <c r="E7448" s="1" t="s">
        <v>3532</v>
      </c>
      <c r="F7448" s="45" t="s">
        <v>4613</v>
      </c>
      <c r="G7448" s="1">
        <v>1</v>
      </c>
      <c r="H7448" s="1" t="s">
        <v>3355</v>
      </c>
      <c r="I7448" s="1" t="s">
        <v>3550</v>
      </c>
      <c r="K7448" s="1" t="str">
        <f>VLOOKUP(L7448,CW!C:D,2,FALSE)</f>
        <v>Jul'16</v>
      </c>
      <c r="L7448" s="1" t="str">
        <f t="shared" si="119"/>
        <v>27'16</v>
      </c>
      <c r="M7448" s="1" t="str">
        <f>VLOOKUP(K7448,CW!D:E,2,FALSE)</f>
        <v>Q2'16</v>
      </c>
    </row>
    <row r="7449" spans="1:13" ht="15" customHeight="1">
      <c r="A7449" s="2">
        <v>42556</v>
      </c>
      <c r="B7449" s="1" t="s">
        <v>4776</v>
      </c>
      <c r="C7449" s="1" t="s">
        <v>3326</v>
      </c>
      <c r="D7449" s="1" t="s">
        <v>3671</v>
      </c>
      <c r="E7449" s="1" t="s">
        <v>6350</v>
      </c>
      <c r="F7449" s="45" t="s">
        <v>3341</v>
      </c>
      <c r="G7449" s="1">
        <v>2</v>
      </c>
      <c r="H7449" s="1" t="s">
        <v>3355</v>
      </c>
      <c r="I7449" s="1" t="s">
        <v>3550</v>
      </c>
      <c r="K7449" s="1" t="str">
        <f>VLOOKUP(L7449,CW!C:D,2,FALSE)</f>
        <v>Jul'16</v>
      </c>
      <c r="L7449" s="1" t="str">
        <f t="shared" si="119"/>
        <v>27'16</v>
      </c>
      <c r="M7449" s="1" t="str">
        <f>VLOOKUP(K7449,CW!D:E,2,FALSE)</f>
        <v>Q2'16</v>
      </c>
    </row>
    <row r="7450" spans="1:13">
      <c r="A7450" s="2">
        <v>42556</v>
      </c>
      <c r="B7450" s="1" t="s">
        <v>4776</v>
      </c>
      <c r="C7450" s="1" t="s">
        <v>3326</v>
      </c>
      <c r="D7450" s="1" t="s">
        <v>3671</v>
      </c>
      <c r="E7450" s="1" t="s">
        <v>3532</v>
      </c>
      <c r="F7450" s="45" t="s">
        <v>4609</v>
      </c>
      <c r="G7450" s="1">
        <v>4</v>
      </c>
      <c r="H7450" s="1" t="s">
        <v>3355</v>
      </c>
      <c r="I7450" s="1" t="s">
        <v>3550</v>
      </c>
      <c r="K7450" s="1" t="str">
        <f>VLOOKUP(L7450,CW!C:D,2,FALSE)</f>
        <v>Jul'16</v>
      </c>
      <c r="L7450" s="1" t="str">
        <f t="shared" si="119"/>
        <v>27'16</v>
      </c>
      <c r="M7450" s="1" t="str">
        <f>VLOOKUP(K7450,CW!D:E,2,FALSE)</f>
        <v>Q2'16</v>
      </c>
    </row>
    <row r="7451" spans="1:13">
      <c r="A7451" s="2">
        <v>42556</v>
      </c>
      <c r="B7451" s="1" t="s">
        <v>4776</v>
      </c>
      <c r="C7451" s="1" t="s">
        <v>3326</v>
      </c>
      <c r="D7451" s="1" t="s">
        <v>3671</v>
      </c>
      <c r="E7451" s="1" t="s">
        <v>3532</v>
      </c>
      <c r="F7451" s="45" t="s">
        <v>4613</v>
      </c>
      <c r="G7451" s="1">
        <v>2</v>
      </c>
      <c r="H7451" s="1" t="s">
        <v>3355</v>
      </c>
      <c r="I7451" s="1" t="s">
        <v>3550</v>
      </c>
      <c r="K7451" s="1" t="str">
        <f>VLOOKUP(L7451,CW!C:D,2,FALSE)</f>
        <v>Jul'16</v>
      </c>
      <c r="L7451" s="1" t="str">
        <f t="shared" si="119"/>
        <v>27'16</v>
      </c>
      <c r="M7451" s="1" t="str">
        <f>VLOOKUP(K7451,CW!D:E,2,FALSE)</f>
        <v>Q2'16</v>
      </c>
    </row>
    <row r="7452" spans="1:13" ht="15" customHeight="1">
      <c r="A7452" s="2">
        <v>42556</v>
      </c>
      <c r="B7452" s="1" t="s">
        <v>4777</v>
      </c>
      <c r="C7452" s="1" t="s">
        <v>3326</v>
      </c>
      <c r="D7452" s="1" t="s">
        <v>3671</v>
      </c>
      <c r="E7452" s="1" t="s">
        <v>6350</v>
      </c>
      <c r="F7452" s="45" t="s">
        <v>3341</v>
      </c>
      <c r="G7452" s="1">
        <v>1</v>
      </c>
      <c r="H7452" s="1" t="s">
        <v>3355</v>
      </c>
      <c r="I7452" s="1" t="s">
        <v>3550</v>
      </c>
      <c r="K7452" s="1" t="str">
        <f>VLOOKUP(L7452,CW!C:D,2,FALSE)</f>
        <v>Jul'16</v>
      </c>
      <c r="L7452" s="1" t="str">
        <f t="shared" si="119"/>
        <v>27'16</v>
      </c>
      <c r="M7452" s="1" t="str">
        <f>VLOOKUP(K7452,CW!D:E,2,FALSE)</f>
        <v>Q2'16</v>
      </c>
    </row>
    <row r="7453" spans="1:13">
      <c r="A7453" s="2">
        <v>42556</v>
      </c>
      <c r="B7453" s="1" t="s">
        <v>4777</v>
      </c>
      <c r="C7453" s="1" t="s">
        <v>3326</v>
      </c>
      <c r="D7453" s="1" t="s">
        <v>3671</v>
      </c>
      <c r="E7453" s="1" t="s">
        <v>3532</v>
      </c>
      <c r="F7453" s="45" t="s">
        <v>4609</v>
      </c>
      <c r="G7453" s="1">
        <v>2</v>
      </c>
      <c r="H7453" s="1" t="s">
        <v>3355</v>
      </c>
      <c r="I7453" s="1" t="s">
        <v>3550</v>
      </c>
      <c r="K7453" s="1" t="str">
        <f>VLOOKUP(L7453,CW!C:D,2,FALSE)</f>
        <v>Jul'16</v>
      </c>
      <c r="L7453" s="1" t="str">
        <f t="shared" si="119"/>
        <v>27'16</v>
      </c>
      <c r="M7453" s="1" t="str">
        <f>VLOOKUP(K7453,CW!D:E,2,FALSE)</f>
        <v>Q2'16</v>
      </c>
    </row>
    <row r="7454" spans="1:13">
      <c r="A7454" s="2">
        <v>42556</v>
      </c>
      <c r="B7454" s="1" t="s">
        <v>4777</v>
      </c>
      <c r="C7454" s="1" t="s">
        <v>3326</v>
      </c>
      <c r="D7454" s="1" t="s">
        <v>3671</v>
      </c>
      <c r="E7454" s="1" t="s">
        <v>3532</v>
      </c>
      <c r="F7454" s="98" t="s">
        <v>4584</v>
      </c>
      <c r="G7454" s="1">
        <v>2</v>
      </c>
      <c r="H7454" s="1" t="s">
        <v>3355</v>
      </c>
      <c r="I7454" s="1" t="s">
        <v>3550</v>
      </c>
      <c r="K7454" s="1" t="str">
        <f>VLOOKUP(L7454,CW!C:D,2,FALSE)</f>
        <v>Jul'16</v>
      </c>
      <c r="L7454" s="1" t="str">
        <f t="shared" si="119"/>
        <v>27'16</v>
      </c>
      <c r="M7454" s="1" t="str">
        <f>VLOOKUP(K7454,CW!D:E,2,FALSE)</f>
        <v>Q2'16</v>
      </c>
    </row>
    <row r="7455" spans="1:13">
      <c r="A7455" s="2">
        <v>42556</v>
      </c>
      <c r="B7455" s="1" t="s">
        <v>4777</v>
      </c>
      <c r="C7455" s="1" t="s">
        <v>3326</v>
      </c>
      <c r="D7455" s="1" t="s">
        <v>3671</v>
      </c>
      <c r="E7455" s="1" t="s">
        <v>3532</v>
      </c>
      <c r="F7455" s="45" t="s">
        <v>4613</v>
      </c>
      <c r="G7455" s="1">
        <v>1</v>
      </c>
      <c r="H7455" s="1" t="s">
        <v>3355</v>
      </c>
      <c r="I7455" s="1" t="s">
        <v>3550</v>
      </c>
      <c r="K7455" s="1" t="str">
        <f>VLOOKUP(L7455,CW!C:D,2,FALSE)</f>
        <v>Jul'16</v>
      </c>
      <c r="L7455" s="1" t="str">
        <f t="shared" si="119"/>
        <v>27'16</v>
      </c>
      <c r="M7455" s="1" t="str">
        <f>VLOOKUP(K7455,CW!D:E,2,FALSE)</f>
        <v>Q2'16</v>
      </c>
    </row>
    <row r="7456" spans="1:13" ht="15" customHeight="1">
      <c r="A7456" s="2">
        <v>42556</v>
      </c>
      <c r="B7456" s="1" t="s">
        <v>4778</v>
      </c>
      <c r="C7456" s="1" t="s">
        <v>3326</v>
      </c>
      <c r="D7456" s="1" t="s">
        <v>3671</v>
      </c>
      <c r="E7456" s="1" t="s">
        <v>6350</v>
      </c>
      <c r="F7456" s="45" t="s">
        <v>3341</v>
      </c>
      <c r="G7456" s="1">
        <v>2</v>
      </c>
      <c r="H7456" s="1" t="s">
        <v>3355</v>
      </c>
      <c r="I7456" s="1" t="s">
        <v>3550</v>
      </c>
      <c r="K7456" s="1" t="str">
        <f>VLOOKUP(L7456,CW!C:D,2,FALSE)</f>
        <v>Jul'16</v>
      </c>
      <c r="L7456" s="1" t="str">
        <f t="shared" si="119"/>
        <v>27'16</v>
      </c>
      <c r="M7456" s="1" t="str">
        <f>VLOOKUP(K7456,CW!D:E,2,FALSE)</f>
        <v>Q2'16</v>
      </c>
    </row>
    <row r="7457" spans="1:13">
      <c r="A7457" s="2">
        <v>42556</v>
      </c>
      <c r="B7457" s="1" t="s">
        <v>4778</v>
      </c>
      <c r="C7457" s="1" t="s">
        <v>3326</v>
      </c>
      <c r="D7457" s="1" t="s">
        <v>3671</v>
      </c>
      <c r="E7457" s="1" t="s">
        <v>3532</v>
      </c>
      <c r="F7457" s="45" t="s">
        <v>4613</v>
      </c>
      <c r="G7457" s="1">
        <v>2</v>
      </c>
      <c r="H7457" s="1" t="s">
        <v>3355</v>
      </c>
      <c r="I7457" s="1" t="s">
        <v>3550</v>
      </c>
      <c r="K7457" s="1" t="str">
        <f>VLOOKUP(L7457,CW!C:D,2,FALSE)</f>
        <v>Jul'16</v>
      </c>
      <c r="L7457" s="1" t="str">
        <f t="shared" si="119"/>
        <v>27'16</v>
      </c>
      <c r="M7457" s="1" t="str">
        <f>VLOOKUP(K7457,CW!D:E,2,FALSE)</f>
        <v>Q2'16</v>
      </c>
    </row>
    <row r="7458" spans="1:13">
      <c r="A7458" s="2">
        <v>42556</v>
      </c>
      <c r="B7458" s="1" t="s">
        <v>4779</v>
      </c>
      <c r="C7458" s="1" t="s">
        <v>3326</v>
      </c>
      <c r="D7458" s="1" t="s">
        <v>3671</v>
      </c>
      <c r="E7458" s="1" t="s">
        <v>3532</v>
      </c>
      <c r="F7458" s="45" t="s">
        <v>4609</v>
      </c>
      <c r="G7458" s="1">
        <v>3</v>
      </c>
      <c r="H7458" s="1" t="s">
        <v>3355</v>
      </c>
      <c r="I7458" s="1" t="s">
        <v>3550</v>
      </c>
      <c r="K7458" s="1" t="str">
        <f>VLOOKUP(L7458,CW!C:D,2,FALSE)</f>
        <v>Jul'16</v>
      </c>
      <c r="L7458" s="1" t="str">
        <f t="shared" si="119"/>
        <v>27'16</v>
      </c>
      <c r="M7458" s="1" t="str">
        <f>VLOOKUP(K7458,CW!D:E,2,FALSE)</f>
        <v>Q2'16</v>
      </c>
    </row>
    <row r="7459" spans="1:13">
      <c r="A7459" s="2">
        <v>42556</v>
      </c>
      <c r="B7459" s="1" t="s">
        <v>4779</v>
      </c>
      <c r="C7459" s="1" t="s">
        <v>3326</v>
      </c>
      <c r="D7459" s="1" t="s">
        <v>3671</v>
      </c>
      <c r="E7459" s="1" t="s">
        <v>3532</v>
      </c>
      <c r="F7459" s="45" t="s">
        <v>4613</v>
      </c>
      <c r="G7459" s="1">
        <v>3</v>
      </c>
      <c r="H7459" s="1" t="s">
        <v>3355</v>
      </c>
      <c r="I7459" s="1" t="s">
        <v>3550</v>
      </c>
      <c r="K7459" s="1" t="str">
        <f>VLOOKUP(L7459,CW!C:D,2,FALSE)</f>
        <v>Jul'16</v>
      </c>
      <c r="L7459" s="1" t="str">
        <f t="shared" si="119"/>
        <v>27'16</v>
      </c>
      <c r="M7459" s="1" t="str">
        <f>VLOOKUP(K7459,CW!D:E,2,FALSE)</f>
        <v>Q2'16</v>
      </c>
    </row>
    <row r="7460" spans="1:13">
      <c r="A7460" s="2">
        <v>42556</v>
      </c>
      <c r="B7460" s="1" t="s">
        <v>4779</v>
      </c>
      <c r="C7460" s="1" t="s">
        <v>3326</v>
      </c>
      <c r="D7460" s="1" t="s">
        <v>3671</v>
      </c>
      <c r="E7460" s="1" t="s">
        <v>3532</v>
      </c>
      <c r="F7460" s="45" t="s">
        <v>3693</v>
      </c>
      <c r="G7460" s="1">
        <v>1</v>
      </c>
      <c r="H7460" s="1" t="s">
        <v>3355</v>
      </c>
      <c r="I7460" s="1" t="s">
        <v>3550</v>
      </c>
      <c r="K7460" s="1" t="str">
        <f>VLOOKUP(L7460,CW!C:D,2,FALSE)</f>
        <v>Jul'16</v>
      </c>
      <c r="L7460" s="1" t="str">
        <f t="shared" si="119"/>
        <v>27'16</v>
      </c>
      <c r="M7460" s="1" t="str">
        <f>VLOOKUP(K7460,CW!D:E,2,FALSE)</f>
        <v>Q2'16</v>
      </c>
    </row>
    <row r="7461" spans="1:13" ht="15" customHeight="1">
      <c r="A7461" s="2">
        <v>42556</v>
      </c>
      <c r="B7461" s="1" t="s">
        <v>4780</v>
      </c>
      <c r="C7461" s="1" t="s">
        <v>3326</v>
      </c>
      <c r="D7461" s="1" t="s">
        <v>3671</v>
      </c>
      <c r="E7461" s="1" t="s">
        <v>6350</v>
      </c>
      <c r="F7461" s="45" t="s">
        <v>3341</v>
      </c>
      <c r="G7461" s="1">
        <v>3</v>
      </c>
      <c r="H7461" s="1" t="s">
        <v>3355</v>
      </c>
      <c r="I7461" s="1" t="s">
        <v>3550</v>
      </c>
      <c r="K7461" s="1" t="str">
        <f>VLOOKUP(L7461,CW!C:D,2,FALSE)</f>
        <v>Jul'16</v>
      </c>
      <c r="L7461" s="1" t="str">
        <f t="shared" si="119"/>
        <v>27'16</v>
      </c>
      <c r="M7461" s="1" t="str">
        <f>VLOOKUP(K7461,CW!D:E,2,FALSE)</f>
        <v>Q2'16</v>
      </c>
    </row>
    <row r="7462" spans="1:13">
      <c r="A7462" s="2">
        <v>42556</v>
      </c>
      <c r="B7462" s="1" t="s">
        <v>4780</v>
      </c>
      <c r="C7462" s="1" t="s">
        <v>3326</v>
      </c>
      <c r="D7462" s="1" t="s">
        <v>3671</v>
      </c>
      <c r="E7462" s="1" t="s">
        <v>3532</v>
      </c>
      <c r="F7462" s="45" t="s">
        <v>4609</v>
      </c>
      <c r="G7462" s="1">
        <v>3</v>
      </c>
      <c r="H7462" s="1" t="s">
        <v>3355</v>
      </c>
      <c r="I7462" s="1" t="s">
        <v>3550</v>
      </c>
      <c r="K7462" s="1" t="str">
        <f>VLOOKUP(L7462,CW!C:D,2,FALSE)</f>
        <v>Jul'16</v>
      </c>
      <c r="L7462" s="1" t="str">
        <f t="shared" si="119"/>
        <v>27'16</v>
      </c>
      <c r="M7462" s="1" t="str">
        <f>VLOOKUP(K7462,CW!D:E,2,FALSE)</f>
        <v>Q2'16</v>
      </c>
    </row>
    <row r="7463" spans="1:13">
      <c r="A7463" s="2">
        <v>42556</v>
      </c>
      <c r="B7463" s="1" t="s">
        <v>4780</v>
      </c>
      <c r="C7463" s="1" t="s">
        <v>3326</v>
      </c>
      <c r="D7463" s="1" t="s">
        <v>3671</v>
      </c>
      <c r="E7463" s="1" t="s">
        <v>3532</v>
      </c>
      <c r="F7463" s="45" t="s">
        <v>4613</v>
      </c>
      <c r="G7463" s="1">
        <v>3</v>
      </c>
      <c r="H7463" s="1" t="s">
        <v>3355</v>
      </c>
      <c r="I7463" s="1" t="s">
        <v>3550</v>
      </c>
      <c r="K7463" s="1" t="str">
        <f>VLOOKUP(L7463,CW!C:D,2,FALSE)</f>
        <v>Jul'16</v>
      </c>
      <c r="L7463" s="1" t="str">
        <f t="shared" si="119"/>
        <v>27'16</v>
      </c>
      <c r="M7463" s="1" t="str">
        <f>VLOOKUP(K7463,CW!D:E,2,FALSE)</f>
        <v>Q2'16</v>
      </c>
    </row>
    <row r="7464" spans="1:13" ht="15" customHeight="1">
      <c r="A7464" s="2">
        <v>42556</v>
      </c>
      <c r="B7464" s="1" t="s">
        <v>4781</v>
      </c>
      <c r="C7464" s="1" t="s">
        <v>3326</v>
      </c>
      <c r="D7464" s="1" t="s">
        <v>3671</v>
      </c>
      <c r="E7464" s="1" t="s">
        <v>6350</v>
      </c>
      <c r="F7464" s="45" t="s">
        <v>3341</v>
      </c>
      <c r="G7464" s="1">
        <v>8</v>
      </c>
      <c r="H7464" s="1" t="s">
        <v>3355</v>
      </c>
      <c r="I7464" s="1" t="s">
        <v>3550</v>
      </c>
      <c r="K7464" s="1" t="str">
        <f>VLOOKUP(L7464,CW!C:D,2,FALSE)</f>
        <v>Jul'16</v>
      </c>
      <c r="L7464" s="1" t="str">
        <f t="shared" si="119"/>
        <v>27'16</v>
      </c>
      <c r="M7464" s="1" t="str">
        <f>VLOOKUP(K7464,CW!D:E,2,FALSE)</f>
        <v>Q2'16</v>
      </c>
    </row>
    <row r="7465" spans="1:13">
      <c r="A7465" s="2">
        <v>42556</v>
      </c>
      <c r="B7465" s="1" t="s">
        <v>4781</v>
      </c>
      <c r="C7465" s="1" t="s">
        <v>3326</v>
      </c>
      <c r="D7465" s="1" t="s">
        <v>3671</v>
      </c>
      <c r="E7465" s="1" t="s">
        <v>3532</v>
      </c>
      <c r="F7465" s="45" t="s">
        <v>4609</v>
      </c>
      <c r="G7465" s="1">
        <v>4</v>
      </c>
      <c r="H7465" s="1" t="s">
        <v>3355</v>
      </c>
      <c r="I7465" s="1" t="s">
        <v>3550</v>
      </c>
      <c r="K7465" s="1" t="str">
        <f>VLOOKUP(L7465,CW!C:D,2,FALSE)</f>
        <v>Jul'16</v>
      </c>
      <c r="L7465" s="1" t="str">
        <f t="shared" si="119"/>
        <v>27'16</v>
      </c>
      <c r="M7465" s="1" t="str">
        <f>VLOOKUP(K7465,CW!D:E,2,FALSE)</f>
        <v>Q2'16</v>
      </c>
    </row>
    <row r="7466" spans="1:13">
      <c r="A7466" s="2">
        <v>42556</v>
      </c>
      <c r="B7466" s="1" t="s">
        <v>4782</v>
      </c>
      <c r="C7466" s="1" t="s">
        <v>3326</v>
      </c>
      <c r="D7466" s="1" t="s">
        <v>3671</v>
      </c>
      <c r="E7466" s="1" t="s">
        <v>3532</v>
      </c>
      <c r="F7466" s="45" t="s">
        <v>4609</v>
      </c>
      <c r="G7466" s="1">
        <v>2</v>
      </c>
      <c r="H7466" s="1" t="s">
        <v>3355</v>
      </c>
      <c r="I7466" s="1" t="s">
        <v>3550</v>
      </c>
      <c r="K7466" s="1" t="str">
        <f>VLOOKUP(L7466,CW!C:D,2,FALSE)</f>
        <v>Jul'16</v>
      </c>
      <c r="L7466" s="1" t="str">
        <f t="shared" si="119"/>
        <v>27'16</v>
      </c>
      <c r="M7466" s="1" t="str">
        <f>VLOOKUP(K7466,CW!D:E,2,FALSE)</f>
        <v>Q2'16</v>
      </c>
    </row>
    <row r="7467" spans="1:13">
      <c r="A7467" s="2">
        <v>42556</v>
      </c>
      <c r="B7467" s="1" t="s">
        <v>4782</v>
      </c>
      <c r="C7467" s="1" t="s">
        <v>3326</v>
      </c>
      <c r="D7467" s="1" t="s">
        <v>3671</v>
      </c>
      <c r="E7467" s="1" t="s">
        <v>3532</v>
      </c>
      <c r="F7467" s="45" t="s">
        <v>4613</v>
      </c>
      <c r="G7467" s="1">
        <v>2</v>
      </c>
      <c r="H7467" s="1" t="s">
        <v>3355</v>
      </c>
      <c r="I7467" s="1" t="s">
        <v>3550</v>
      </c>
      <c r="K7467" s="1" t="str">
        <f>VLOOKUP(L7467,CW!C:D,2,FALSE)</f>
        <v>Jul'16</v>
      </c>
      <c r="L7467" s="1" t="str">
        <f t="shared" si="119"/>
        <v>27'16</v>
      </c>
      <c r="M7467" s="1" t="str">
        <f>VLOOKUP(K7467,CW!D:E,2,FALSE)</f>
        <v>Q2'16</v>
      </c>
    </row>
    <row r="7468" spans="1:13">
      <c r="A7468" s="2">
        <v>42556</v>
      </c>
      <c r="B7468" s="1" t="s">
        <v>4783</v>
      </c>
      <c r="C7468" s="1" t="s">
        <v>3595</v>
      </c>
      <c r="D7468" s="1" t="s">
        <v>3671</v>
      </c>
      <c r="E7468" s="1" t="s">
        <v>3532</v>
      </c>
      <c r="F7468" s="45" t="s">
        <v>4609</v>
      </c>
      <c r="G7468" s="1">
        <v>3</v>
      </c>
      <c r="H7468" s="1" t="s">
        <v>3355</v>
      </c>
      <c r="I7468" s="1" t="s">
        <v>3550</v>
      </c>
      <c r="K7468" s="1" t="str">
        <f>VLOOKUP(L7468,CW!C:D,2,FALSE)</f>
        <v>Jul'16</v>
      </c>
      <c r="L7468" s="1" t="str">
        <f t="shared" si="119"/>
        <v>27'16</v>
      </c>
      <c r="M7468" s="1" t="str">
        <f>VLOOKUP(K7468,CW!D:E,2,FALSE)</f>
        <v>Q2'16</v>
      </c>
    </row>
    <row r="7469" spans="1:13">
      <c r="A7469" s="2">
        <v>42556</v>
      </c>
      <c r="B7469" s="1" t="s">
        <v>4783</v>
      </c>
      <c r="C7469" s="1" t="s">
        <v>3595</v>
      </c>
      <c r="D7469" s="1" t="s">
        <v>3671</v>
      </c>
      <c r="E7469" s="1" t="s">
        <v>3532</v>
      </c>
      <c r="F7469" s="45" t="s">
        <v>4613</v>
      </c>
      <c r="G7469" s="1">
        <v>4</v>
      </c>
      <c r="H7469" s="1" t="s">
        <v>3355</v>
      </c>
      <c r="I7469" s="1" t="s">
        <v>3550</v>
      </c>
      <c r="K7469" s="1" t="str">
        <f>VLOOKUP(L7469,CW!C:D,2,FALSE)</f>
        <v>Jul'16</v>
      </c>
      <c r="L7469" s="1" t="str">
        <f t="shared" si="119"/>
        <v>27'16</v>
      </c>
      <c r="M7469" s="1" t="str">
        <f>VLOOKUP(K7469,CW!D:E,2,FALSE)</f>
        <v>Q2'16</v>
      </c>
    </row>
    <row r="7470" spans="1:13">
      <c r="A7470" s="2">
        <v>42556</v>
      </c>
      <c r="B7470" s="1" t="s">
        <v>4783</v>
      </c>
      <c r="C7470" s="1" t="s">
        <v>3595</v>
      </c>
      <c r="D7470" s="1" t="s">
        <v>3671</v>
      </c>
      <c r="E7470" s="1" t="s">
        <v>3532</v>
      </c>
      <c r="F7470" s="45" t="s">
        <v>4784</v>
      </c>
      <c r="G7470" s="1">
        <v>1</v>
      </c>
      <c r="H7470" s="1" t="s">
        <v>3355</v>
      </c>
      <c r="I7470" s="1" t="s">
        <v>3550</v>
      </c>
      <c r="K7470" s="1" t="str">
        <f>VLOOKUP(L7470,CW!C:D,2,FALSE)</f>
        <v>Jul'16</v>
      </c>
      <c r="L7470" s="1" t="str">
        <f t="shared" si="119"/>
        <v>27'16</v>
      </c>
      <c r="M7470" s="1" t="str">
        <f>VLOOKUP(K7470,CW!D:E,2,FALSE)</f>
        <v>Q2'16</v>
      </c>
    </row>
    <row r="7471" spans="1:13" ht="15" customHeight="1">
      <c r="A7471" s="2">
        <v>42556</v>
      </c>
      <c r="B7471" s="1" t="s">
        <v>4785</v>
      </c>
      <c r="C7471" s="1" t="s">
        <v>3326</v>
      </c>
      <c r="D7471" s="1" t="s">
        <v>3671</v>
      </c>
      <c r="E7471" s="1" t="s">
        <v>6350</v>
      </c>
      <c r="F7471" s="45" t="s">
        <v>3341</v>
      </c>
      <c r="G7471" s="1">
        <v>2</v>
      </c>
      <c r="H7471" s="1" t="s">
        <v>3355</v>
      </c>
      <c r="I7471" s="1" t="s">
        <v>3550</v>
      </c>
      <c r="K7471" s="1" t="str">
        <f>VLOOKUP(L7471,CW!C:D,2,FALSE)</f>
        <v>Jul'16</v>
      </c>
      <c r="L7471" s="1" t="str">
        <f t="shared" si="119"/>
        <v>27'16</v>
      </c>
      <c r="M7471" s="1" t="str">
        <f>VLOOKUP(K7471,CW!D:E,2,FALSE)</f>
        <v>Q2'16</v>
      </c>
    </row>
    <row r="7472" spans="1:13">
      <c r="A7472" s="2">
        <v>42556</v>
      </c>
      <c r="B7472" s="1" t="s">
        <v>4785</v>
      </c>
      <c r="C7472" s="1" t="s">
        <v>3326</v>
      </c>
      <c r="D7472" s="1" t="s">
        <v>3671</v>
      </c>
      <c r="E7472" s="1" t="s">
        <v>3532</v>
      </c>
      <c r="F7472" s="45" t="s">
        <v>4609</v>
      </c>
      <c r="G7472" s="1">
        <v>5</v>
      </c>
      <c r="H7472" s="1" t="s">
        <v>3355</v>
      </c>
      <c r="I7472" s="1" t="s">
        <v>3550</v>
      </c>
      <c r="K7472" s="1" t="str">
        <f>VLOOKUP(L7472,CW!C:D,2,FALSE)</f>
        <v>Jul'16</v>
      </c>
      <c r="L7472" s="1" t="str">
        <f t="shared" si="119"/>
        <v>27'16</v>
      </c>
      <c r="M7472" s="1" t="str">
        <f>VLOOKUP(K7472,CW!D:E,2,FALSE)</f>
        <v>Q2'16</v>
      </c>
    </row>
    <row r="7473" spans="1:13">
      <c r="A7473" s="2">
        <v>42556</v>
      </c>
      <c r="B7473" s="1" t="s">
        <v>4785</v>
      </c>
      <c r="C7473" s="1" t="s">
        <v>3326</v>
      </c>
      <c r="D7473" s="1" t="s">
        <v>3671</v>
      </c>
      <c r="E7473" s="1" t="s">
        <v>3532</v>
      </c>
      <c r="F7473" s="98" t="s">
        <v>4584</v>
      </c>
      <c r="G7473" s="1">
        <v>1</v>
      </c>
      <c r="H7473" s="1" t="s">
        <v>3355</v>
      </c>
      <c r="I7473" s="1" t="s">
        <v>3550</v>
      </c>
      <c r="K7473" s="1" t="str">
        <f>VLOOKUP(L7473,CW!C:D,2,FALSE)</f>
        <v>Jul'16</v>
      </c>
      <c r="L7473" s="1" t="str">
        <f t="shared" si="119"/>
        <v>27'16</v>
      </c>
      <c r="M7473" s="1" t="str">
        <f>VLOOKUP(K7473,CW!D:E,2,FALSE)</f>
        <v>Q2'16</v>
      </c>
    </row>
    <row r="7474" spans="1:13">
      <c r="A7474" s="2">
        <v>42556</v>
      </c>
      <c r="B7474" s="1" t="s">
        <v>4785</v>
      </c>
      <c r="C7474" s="1" t="s">
        <v>3326</v>
      </c>
      <c r="D7474" s="1" t="s">
        <v>3671</v>
      </c>
      <c r="E7474" s="1" t="s">
        <v>3532</v>
      </c>
      <c r="F7474" s="45" t="s">
        <v>4613</v>
      </c>
      <c r="G7474" s="1">
        <v>2</v>
      </c>
      <c r="H7474" s="1" t="s">
        <v>3355</v>
      </c>
      <c r="I7474" s="1" t="s">
        <v>3550</v>
      </c>
      <c r="K7474" s="1" t="str">
        <f>VLOOKUP(L7474,CW!C:D,2,FALSE)</f>
        <v>Jul'16</v>
      </c>
      <c r="L7474" s="1" t="str">
        <f t="shared" si="119"/>
        <v>27'16</v>
      </c>
      <c r="M7474" s="1" t="str">
        <f>VLOOKUP(K7474,CW!D:E,2,FALSE)</f>
        <v>Q2'16</v>
      </c>
    </row>
    <row r="7475" spans="1:13" ht="15" customHeight="1">
      <c r="A7475" s="2">
        <v>42556</v>
      </c>
      <c r="B7475" s="1" t="s">
        <v>4786</v>
      </c>
      <c r="C7475" s="1" t="s">
        <v>3326</v>
      </c>
      <c r="D7475" s="1" t="s">
        <v>3671</v>
      </c>
      <c r="E7475" s="1" t="s">
        <v>6350</v>
      </c>
      <c r="F7475" s="45" t="s">
        <v>3341</v>
      </c>
      <c r="G7475" s="1">
        <v>1</v>
      </c>
      <c r="H7475" s="1" t="s">
        <v>3355</v>
      </c>
      <c r="I7475" s="1" t="s">
        <v>3550</v>
      </c>
      <c r="K7475" s="1" t="str">
        <f>VLOOKUP(L7475,CW!C:D,2,FALSE)</f>
        <v>Jul'16</v>
      </c>
      <c r="L7475" s="1" t="str">
        <f t="shared" si="119"/>
        <v>27'16</v>
      </c>
      <c r="M7475" s="1" t="str">
        <f>VLOOKUP(K7475,CW!D:E,2,FALSE)</f>
        <v>Q2'16</v>
      </c>
    </row>
    <row r="7476" spans="1:13" ht="15" customHeight="1">
      <c r="A7476" s="2">
        <v>42556</v>
      </c>
      <c r="B7476" s="1" t="s">
        <v>4786</v>
      </c>
      <c r="C7476" s="1" t="s">
        <v>3326</v>
      </c>
      <c r="D7476" s="1" t="s">
        <v>3671</v>
      </c>
      <c r="E7476" s="1" t="s">
        <v>6350</v>
      </c>
      <c r="F7476" s="45" t="s">
        <v>4592</v>
      </c>
      <c r="G7476" s="1">
        <v>1</v>
      </c>
      <c r="H7476" s="1" t="s">
        <v>3355</v>
      </c>
      <c r="I7476" s="1" t="s">
        <v>3550</v>
      </c>
      <c r="K7476" s="1" t="str">
        <f>VLOOKUP(L7476,CW!C:D,2,FALSE)</f>
        <v>Jul'16</v>
      </c>
      <c r="L7476" s="1" t="str">
        <f t="shared" si="119"/>
        <v>27'16</v>
      </c>
      <c r="M7476" s="1" t="str">
        <f>VLOOKUP(K7476,CW!D:E,2,FALSE)</f>
        <v>Q2'16</v>
      </c>
    </row>
    <row r="7477" spans="1:13">
      <c r="A7477" s="2">
        <v>42556</v>
      </c>
      <c r="B7477" s="1" t="s">
        <v>4786</v>
      </c>
      <c r="C7477" s="1" t="s">
        <v>3326</v>
      </c>
      <c r="D7477" s="1" t="s">
        <v>3671</v>
      </c>
      <c r="E7477" s="1" t="s">
        <v>3532</v>
      </c>
      <c r="F7477" s="45" t="s">
        <v>4609</v>
      </c>
      <c r="G7477" s="1">
        <v>1</v>
      </c>
      <c r="H7477" s="1" t="s">
        <v>3355</v>
      </c>
      <c r="I7477" s="1" t="s">
        <v>3550</v>
      </c>
      <c r="K7477" s="1" t="str">
        <f>VLOOKUP(L7477,CW!C:D,2,FALSE)</f>
        <v>Jul'16</v>
      </c>
      <c r="L7477" s="1" t="str">
        <f t="shared" si="119"/>
        <v>27'16</v>
      </c>
      <c r="M7477" s="1" t="str">
        <f>VLOOKUP(K7477,CW!D:E,2,FALSE)</f>
        <v>Q2'16</v>
      </c>
    </row>
    <row r="7478" spans="1:13">
      <c r="A7478" s="2">
        <v>42556</v>
      </c>
      <c r="B7478" s="1" t="s">
        <v>4786</v>
      </c>
      <c r="C7478" s="1" t="s">
        <v>3326</v>
      </c>
      <c r="D7478" s="1" t="s">
        <v>3671</v>
      </c>
      <c r="E7478" s="1" t="s">
        <v>3532</v>
      </c>
      <c r="F7478" s="45" t="s">
        <v>4613</v>
      </c>
      <c r="G7478" s="1">
        <v>2</v>
      </c>
      <c r="H7478" s="1" t="s">
        <v>3355</v>
      </c>
      <c r="I7478" s="1" t="s">
        <v>3550</v>
      </c>
      <c r="K7478" s="1" t="str">
        <f>VLOOKUP(L7478,CW!C:D,2,FALSE)</f>
        <v>Jul'16</v>
      </c>
      <c r="L7478" s="1" t="str">
        <f t="shared" si="119"/>
        <v>27'16</v>
      </c>
      <c r="M7478" s="1" t="str">
        <f>VLOOKUP(K7478,CW!D:E,2,FALSE)</f>
        <v>Q2'16</v>
      </c>
    </row>
    <row r="7479" spans="1:13" ht="15" customHeight="1">
      <c r="A7479" s="2">
        <v>42556</v>
      </c>
      <c r="B7479" s="1" t="s">
        <v>4787</v>
      </c>
      <c r="C7479" s="1" t="s">
        <v>3326</v>
      </c>
      <c r="D7479" s="1" t="s">
        <v>3671</v>
      </c>
      <c r="E7479" s="1" t="s">
        <v>6350</v>
      </c>
      <c r="F7479" s="45" t="s">
        <v>3341</v>
      </c>
      <c r="G7479" s="1">
        <v>1</v>
      </c>
      <c r="H7479" s="1" t="s">
        <v>3355</v>
      </c>
      <c r="I7479" s="1" t="s">
        <v>3550</v>
      </c>
      <c r="K7479" s="1" t="str">
        <f>VLOOKUP(L7479,CW!C:D,2,FALSE)</f>
        <v>Jul'16</v>
      </c>
      <c r="L7479" s="1" t="str">
        <f t="shared" si="119"/>
        <v>27'16</v>
      </c>
      <c r="M7479" s="1" t="str">
        <f>VLOOKUP(K7479,CW!D:E,2,FALSE)</f>
        <v>Q2'16</v>
      </c>
    </row>
    <row r="7480" spans="1:13">
      <c r="A7480" s="2">
        <v>42556</v>
      </c>
      <c r="B7480" s="1" t="s">
        <v>4787</v>
      </c>
      <c r="C7480" s="1" t="s">
        <v>3326</v>
      </c>
      <c r="D7480" s="1" t="s">
        <v>3671</v>
      </c>
      <c r="E7480" s="1" t="s">
        <v>3532</v>
      </c>
      <c r="F7480" s="45" t="s">
        <v>4609</v>
      </c>
      <c r="G7480" s="1">
        <v>4</v>
      </c>
      <c r="H7480" s="1" t="s">
        <v>3355</v>
      </c>
      <c r="I7480" s="1" t="s">
        <v>3550</v>
      </c>
      <c r="K7480" s="1" t="str">
        <f>VLOOKUP(L7480,CW!C:D,2,FALSE)</f>
        <v>Jul'16</v>
      </c>
      <c r="L7480" s="1" t="str">
        <f t="shared" si="119"/>
        <v>27'16</v>
      </c>
      <c r="M7480" s="1" t="str">
        <f>VLOOKUP(K7480,CW!D:E,2,FALSE)</f>
        <v>Q2'16</v>
      </c>
    </row>
    <row r="7481" spans="1:13">
      <c r="A7481" s="2">
        <v>42556</v>
      </c>
      <c r="B7481" s="1" t="s">
        <v>4787</v>
      </c>
      <c r="C7481" s="1" t="s">
        <v>3326</v>
      </c>
      <c r="D7481" s="1" t="s">
        <v>3671</v>
      </c>
      <c r="E7481" s="1" t="s">
        <v>3532</v>
      </c>
      <c r="F7481" s="45" t="s">
        <v>4613</v>
      </c>
      <c r="G7481" s="1">
        <v>4</v>
      </c>
      <c r="H7481" s="1" t="s">
        <v>3355</v>
      </c>
      <c r="I7481" s="1" t="s">
        <v>3550</v>
      </c>
      <c r="K7481" s="1" t="str">
        <f>VLOOKUP(L7481,CW!C:D,2,FALSE)</f>
        <v>Jul'16</v>
      </c>
      <c r="L7481" s="1" t="str">
        <f t="shared" si="119"/>
        <v>27'16</v>
      </c>
      <c r="M7481" s="1" t="str">
        <f>VLOOKUP(K7481,CW!D:E,2,FALSE)</f>
        <v>Q2'16</v>
      </c>
    </row>
    <row r="7482" spans="1:13">
      <c r="A7482" s="2">
        <v>42556</v>
      </c>
      <c r="B7482" s="1" t="s">
        <v>4788</v>
      </c>
      <c r="C7482" s="1" t="s">
        <v>3326</v>
      </c>
      <c r="D7482" s="1" t="s">
        <v>3671</v>
      </c>
      <c r="E7482" s="1" t="s">
        <v>3532</v>
      </c>
      <c r="F7482" s="98" t="s">
        <v>4584</v>
      </c>
      <c r="G7482" s="1">
        <v>1</v>
      </c>
      <c r="H7482" s="1" t="s">
        <v>3355</v>
      </c>
      <c r="I7482" s="1" t="s">
        <v>3550</v>
      </c>
      <c r="K7482" s="1" t="str">
        <f>VLOOKUP(L7482,CW!C:D,2,FALSE)</f>
        <v>Jul'16</v>
      </c>
      <c r="L7482" s="1" t="str">
        <f t="shared" si="119"/>
        <v>27'16</v>
      </c>
      <c r="M7482" s="1" t="str">
        <f>VLOOKUP(K7482,CW!D:E,2,FALSE)</f>
        <v>Q2'16</v>
      </c>
    </row>
    <row r="7483" spans="1:13">
      <c r="A7483" s="2">
        <v>42556</v>
      </c>
      <c r="B7483" s="1" t="s">
        <v>4788</v>
      </c>
      <c r="C7483" s="1" t="s">
        <v>3326</v>
      </c>
      <c r="D7483" s="1" t="s">
        <v>3671</v>
      </c>
      <c r="E7483" s="1" t="s">
        <v>3532</v>
      </c>
      <c r="F7483" s="45" t="s">
        <v>4613</v>
      </c>
      <c r="G7483" s="1">
        <v>1</v>
      </c>
      <c r="H7483" s="1" t="s">
        <v>3355</v>
      </c>
      <c r="I7483" s="1" t="s">
        <v>3550</v>
      </c>
      <c r="K7483" s="1" t="str">
        <f>VLOOKUP(L7483,CW!C:D,2,FALSE)</f>
        <v>Jul'16</v>
      </c>
      <c r="L7483" s="1" t="str">
        <f t="shared" si="119"/>
        <v>27'16</v>
      </c>
      <c r="M7483" s="1" t="str">
        <f>VLOOKUP(K7483,CW!D:E,2,FALSE)</f>
        <v>Q2'16</v>
      </c>
    </row>
    <row r="7484" spans="1:13">
      <c r="A7484" s="2">
        <v>42556</v>
      </c>
      <c r="B7484" s="1" t="s">
        <v>4789</v>
      </c>
      <c r="C7484" s="1" t="s">
        <v>3595</v>
      </c>
      <c r="D7484" s="1" t="s">
        <v>3671</v>
      </c>
      <c r="E7484" s="1" t="s">
        <v>3532</v>
      </c>
      <c r="F7484" s="45" t="s">
        <v>4609</v>
      </c>
      <c r="G7484" s="1">
        <v>2</v>
      </c>
      <c r="H7484" s="1" t="s">
        <v>3355</v>
      </c>
      <c r="I7484" s="1" t="s">
        <v>3550</v>
      </c>
      <c r="K7484" s="1" t="str">
        <f>VLOOKUP(L7484,CW!C:D,2,FALSE)</f>
        <v>Jul'16</v>
      </c>
      <c r="L7484" s="1" t="str">
        <f t="shared" si="119"/>
        <v>27'16</v>
      </c>
      <c r="M7484" s="1" t="str">
        <f>VLOOKUP(K7484,CW!D:E,2,FALSE)</f>
        <v>Q2'16</v>
      </c>
    </row>
    <row r="7485" spans="1:13">
      <c r="A7485" s="2">
        <v>42556</v>
      </c>
      <c r="B7485" s="1" t="s">
        <v>4789</v>
      </c>
      <c r="C7485" s="1" t="s">
        <v>3595</v>
      </c>
      <c r="D7485" s="1" t="s">
        <v>3671</v>
      </c>
      <c r="E7485" s="1" t="s">
        <v>3532</v>
      </c>
      <c r="F7485" s="45" t="s">
        <v>4613</v>
      </c>
      <c r="G7485" s="1">
        <v>2</v>
      </c>
      <c r="H7485" s="1" t="s">
        <v>3355</v>
      </c>
      <c r="I7485" s="1" t="s">
        <v>3550</v>
      </c>
      <c r="K7485" s="1" t="str">
        <f>VLOOKUP(L7485,CW!C:D,2,FALSE)</f>
        <v>Jul'16</v>
      </c>
      <c r="L7485" s="1" t="str">
        <f t="shared" si="119"/>
        <v>27'16</v>
      </c>
      <c r="M7485" s="1" t="str">
        <f>VLOOKUP(K7485,CW!D:E,2,FALSE)</f>
        <v>Q2'16</v>
      </c>
    </row>
    <row r="7486" spans="1:13">
      <c r="A7486" s="2">
        <v>42556</v>
      </c>
      <c r="B7486" s="1" t="s">
        <v>4790</v>
      </c>
      <c r="C7486" s="1" t="s">
        <v>3595</v>
      </c>
      <c r="D7486" s="1" t="s">
        <v>3671</v>
      </c>
      <c r="E7486" s="1" t="s">
        <v>3532</v>
      </c>
      <c r="F7486" s="45" t="s">
        <v>4609</v>
      </c>
      <c r="G7486" s="1">
        <v>3</v>
      </c>
      <c r="H7486" s="1" t="s">
        <v>3355</v>
      </c>
      <c r="I7486" s="1" t="s">
        <v>3550</v>
      </c>
      <c r="K7486" s="1" t="str">
        <f>VLOOKUP(L7486,CW!C:D,2,FALSE)</f>
        <v>Jul'16</v>
      </c>
      <c r="L7486" s="1" t="str">
        <f t="shared" si="119"/>
        <v>27'16</v>
      </c>
      <c r="M7486" s="1" t="str">
        <f>VLOOKUP(K7486,CW!D:E,2,FALSE)</f>
        <v>Q2'16</v>
      </c>
    </row>
    <row r="7487" spans="1:13">
      <c r="A7487" s="2">
        <v>42556</v>
      </c>
      <c r="B7487" s="1" t="s">
        <v>4790</v>
      </c>
      <c r="C7487" s="1" t="s">
        <v>3595</v>
      </c>
      <c r="D7487" s="1" t="s">
        <v>3671</v>
      </c>
      <c r="E7487" s="1" t="s">
        <v>3532</v>
      </c>
      <c r="F7487" s="45" t="s">
        <v>4613</v>
      </c>
      <c r="G7487" s="1">
        <v>5</v>
      </c>
      <c r="H7487" s="1" t="s">
        <v>3355</v>
      </c>
      <c r="I7487" s="1" t="s">
        <v>3550</v>
      </c>
      <c r="K7487" s="1" t="str">
        <f>VLOOKUP(L7487,CW!C:D,2,FALSE)</f>
        <v>Jul'16</v>
      </c>
      <c r="L7487" s="1" t="str">
        <f t="shared" si="119"/>
        <v>27'16</v>
      </c>
      <c r="M7487" s="1" t="str">
        <f>VLOOKUP(K7487,CW!D:E,2,FALSE)</f>
        <v>Q2'16</v>
      </c>
    </row>
    <row r="7488" spans="1:13" ht="15" customHeight="1">
      <c r="A7488" s="2">
        <v>42556</v>
      </c>
      <c r="B7488" s="1" t="s">
        <v>4791</v>
      </c>
      <c r="C7488" s="1" t="s">
        <v>3326</v>
      </c>
      <c r="D7488" s="1" t="s">
        <v>3671</v>
      </c>
      <c r="E7488" s="1" t="s">
        <v>6350</v>
      </c>
      <c r="F7488" s="45" t="s">
        <v>3341</v>
      </c>
      <c r="G7488" s="1">
        <v>5</v>
      </c>
      <c r="H7488" s="1" t="s">
        <v>3355</v>
      </c>
      <c r="I7488" s="1" t="s">
        <v>3550</v>
      </c>
      <c r="K7488" s="1" t="str">
        <f>VLOOKUP(L7488,CW!C:D,2,FALSE)</f>
        <v>Jul'16</v>
      </c>
      <c r="L7488" s="1" t="str">
        <f t="shared" si="119"/>
        <v>27'16</v>
      </c>
      <c r="M7488" s="1" t="str">
        <f>VLOOKUP(K7488,CW!D:E,2,FALSE)</f>
        <v>Q2'16</v>
      </c>
    </row>
    <row r="7489" spans="1:13">
      <c r="A7489" s="2">
        <v>42556</v>
      </c>
      <c r="B7489" s="1" t="s">
        <v>4791</v>
      </c>
      <c r="C7489" s="1" t="s">
        <v>3326</v>
      </c>
      <c r="D7489" s="1" t="s">
        <v>3671</v>
      </c>
      <c r="E7489" s="1" t="s">
        <v>3532</v>
      </c>
      <c r="F7489" s="45" t="s">
        <v>4609</v>
      </c>
      <c r="G7489" s="1">
        <v>4</v>
      </c>
      <c r="H7489" s="1" t="s">
        <v>3355</v>
      </c>
      <c r="I7489" s="1" t="s">
        <v>3550</v>
      </c>
      <c r="K7489" s="1" t="str">
        <f>VLOOKUP(L7489,CW!C:D,2,FALSE)</f>
        <v>Jul'16</v>
      </c>
      <c r="L7489" s="1" t="str">
        <f t="shared" si="119"/>
        <v>27'16</v>
      </c>
      <c r="M7489" s="1" t="str">
        <f>VLOOKUP(K7489,CW!D:E,2,FALSE)</f>
        <v>Q2'16</v>
      </c>
    </row>
    <row r="7490" spans="1:13">
      <c r="A7490" s="2">
        <v>42556</v>
      </c>
      <c r="B7490" s="1" t="s">
        <v>4791</v>
      </c>
      <c r="C7490" s="1" t="s">
        <v>3326</v>
      </c>
      <c r="D7490" s="1" t="s">
        <v>3671</v>
      </c>
      <c r="E7490" s="1" t="s">
        <v>3532</v>
      </c>
      <c r="F7490" s="98" t="s">
        <v>4584</v>
      </c>
      <c r="G7490" s="1">
        <v>2</v>
      </c>
      <c r="H7490" s="1" t="s">
        <v>3355</v>
      </c>
      <c r="I7490" s="1" t="s">
        <v>3550</v>
      </c>
      <c r="K7490" s="1" t="str">
        <f>VLOOKUP(L7490,CW!C:D,2,FALSE)</f>
        <v>Jul'16</v>
      </c>
      <c r="L7490" s="1" t="str">
        <f t="shared" si="119"/>
        <v>27'16</v>
      </c>
      <c r="M7490" s="1" t="str">
        <f>VLOOKUP(K7490,CW!D:E,2,FALSE)</f>
        <v>Q2'16</v>
      </c>
    </row>
    <row r="7491" spans="1:13">
      <c r="A7491" s="2">
        <v>42556</v>
      </c>
      <c r="B7491" s="1" t="s">
        <v>4791</v>
      </c>
      <c r="C7491" s="1" t="s">
        <v>3326</v>
      </c>
      <c r="D7491" s="1" t="s">
        <v>3671</v>
      </c>
      <c r="E7491" s="1" t="s">
        <v>3532</v>
      </c>
      <c r="F7491" s="45" t="s">
        <v>4613</v>
      </c>
      <c r="G7491" s="1">
        <v>1</v>
      </c>
      <c r="H7491" s="1" t="s">
        <v>3355</v>
      </c>
      <c r="I7491" s="1" t="s">
        <v>3550</v>
      </c>
      <c r="K7491" s="1" t="str">
        <f>VLOOKUP(L7491,CW!C:D,2,FALSE)</f>
        <v>Jul'16</v>
      </c>
      <c r="L7491" s="1" t="str">
        <f t="shared" si="119"/>
        <v>27'16</v>
      </c>
      <c r="M7491" s="1" t="str">
        <f>VLOOKUP(K7491,CW!D:E,2,FALSE)</f>
        <v>Q2'16</v>
      </c>
    </row>
    <row r="7492" spans="1:13" ht="15" customHeight="1">
      <c r="A7492" s="2">
        <v>42556</v>
      </c>
      <c r="B7492" s="1" t="s">
        <v>4792</v>
      </c>
      <c r="C7492" s="1" t="s">
        <v>3326</v>
      </c>
      <c r="D7492" s="1" t="s">
        <v>3671</v>
      </c>
      <c r="E7492" s="1" t="s">
        <v>6350</v>
      </c>
      <c r="F7492" s="45" t="s">
        <v>3341</v>
      </c>
      <c r="G7492" s="1">
        <v>2</v>
      </c>
      <c r="H7492" s="1" t="s">
        <v>3355</v>
      </c>
      <c r="I7492" s="1" t="s">
        <v>3550</v>
      </c>
      <c r="K7492" s="1" t="str">
        <f>VLOOKUP(L7492,CW!C:D,2,FALSE)</f>
        <v>Jul'16</v>
      </c>
      <c r="L7492" s="1" t="str">
        <f t="shared" si="119"/>
        <v>27'16</v>
      </c>
      <c r="M7492" s="1" t="str">
        <f>VLOOKUP(K7492,CW!D:E,2,FALSE)</f>
        <v>Q2'16</v>
      </c>
    </row>
    <row r="7493" spans="1:13">
      <c r="A7493" s="2">
        <v>42556</v>
      </c>
      <c r="B7493" s="1" t="s">
        <v>4792</v>
      </c>
      <c r="C7493" s="1" t="s">
        <v>3326</v>
      </c>
      <c r="D7493" s="1" t="s">
        <v>3671</v>
      </c>
      <c r="E7493" s="1" t="s">
        <v>3532</v>
      </c>
      <c r="F7493" s="45" t="s">
        <v>4609</v>
      </c>
      <c r="G7493" s="1">
        <v>5</v>
      </c>
      <c r="H7493" s="1" t="s">
        <v>3355</v>
      </c>
      <c r="I7493" s="1" t="s">
        <v>3550</v>
      </c>
      <c r="K7493" s="1" t="str">
        <f>VLOOKUP(L7493,CW!C:D,2,FALSE)</f>
        <v>Jul'16</v>
      </c>
      <c r="L7493" s="1" t="str">
        <f t="shared" si="119"/>
        <v>27'16</v>
      </c>
      <c r="M7493" s="1" t="str">
        <f>VLOOKUP(K7493,CW!D:E,2,FALSE)</f>
        <v>Q2'16</v>
      </c>
    </row>
    <row r="7494" spans="1:13">
      <c r="A7494" s="2">
        <v>42556</v>
      </c>
      <c r="B7494" s="1" t="s">
        <v>4792</v>
      </c>
      <c r="C7494" s="1" t="s">
        <v>3326</v>
      </c>
      <c r="D7494" s="1" t="s">
        <v>3671</v>
      </c>
      <c r="E7494" s="1" t="s">
        <v>3532</v>
      </c>
      <c r="F7494" s="45" t="s">
        <v>3693</v>
      </c>
      <c r="G7494" s="1">
        <v>1</v>
      </c>
      <c r="H7494" s="1" t="s">
        <v>3355</v>
      </c>
      <c r="I7494" s="1" t="s">
        <v>3550</v>
      </c>
      <c r="K7494" s="1" t="str">
        <f>VLOOKUP(L7494,CW!C:D,2,FALSE)</f>
        <v>Jul'16</v>
      </c>
      <c r="L7494" s="1" t="str">
        <f t="shared" si="119"/>
        <v>27'16</v>
      </c>
      <c r="M7494" s="1" t="str">
        <f>VLOOKUP(K7494,CW!D:E,2,FALSE)</f>
        <v>Q2'16</v>
      </c>
    </row>
    <row r="7495" spans="1:13" ht="15" customHeight="1">
      <c r="A7495" s="2">
        <v>42556</v>
      </c>
      <c r="B7495" s="1" t="s">
        <v>4793</v>
      </c>
      <c r="C7495" s="1" t="s">
        <v>3326</v>
      </c>
      <c r="D7495" s="1" t="s">
        <v>3671</v>
      </c>
      <c r="E7495" s="1" t="s">
        <v>6350</v>
      </c>
      <c r="F7495" s="45" t="s">
        <v>3341</v>
      </c>
      <c r="G7495" s="1">
        <v>3</v>
      </c>
      <c r="H7495" s="1" t="s">
        <v>3355</v>
      </c>
      <c r="I7495" s="1" t="s">
        <v>3550</v>
      </c>
      <c r="K7495" s="1" t="str">
        <f>VLOOKUP(L7495,CW!C:D,2,FALSE)</f>
        <v>Jul'16</v>
      </c>
      <c r="L7495" s="1" t="str">
        <f t="shared" si="119"/>
        <v>27'16</v>
      </c>
      <c r="M7495" s="1" t="str">
        <f>VLOOKUP(K7495,CW!D:E,2,FALSE)</f>
        <v>Q2'16</v>
      </c>
    </row>
    <row r="7496" spans="1:13">
      <c r="A7496" s="2">
        <v>42556</v>
      </c>
      <c r="B7496" s="1" t="s">
        <v>4793</v>
      </c>
      <c r="C7496" s="1" t="s">
        <v>3326</v>
      </c>
      <c r="D7496" s="1" t="s">
        <v>3671</v>
      </c>
      <c r="E7496" s="1" t="s">
        <v>3532</v>
      </c>
      <c r="F7496" s="45" t="s">
        <v>4609</v>
      </c>
      <c r="G7496" s="1">
        <v>2</v>
      </c>
      <c r="H7496" s="1" t="s">
        <v>3355</v>
      </c>
      <c r="I7496" s="1" t="s">
        <v>3550</v>
      </c>
      <c r="K7496" s="1" t="str">
        <f>VLOOKUP(L7496,CW!C:D,2,FALSE)</f>
        <v>Jul'16</v>
      </c>
      <c r="L7496" s="1" t="str">
        <f t="shared" si="119"/>
        <v>27'16</v>
      </c>
      <c r="M7496" s="1" t="str">
        <f>VLOOKUP(K7496,CW!D:E,2,FALSE)</f>
        <v>Q2'16</v>
      </c>
    </row>
    <row r="7497" spans="1:13" ht="15" customHeight="1">
      <c r="A7497" s="2">
        <v>42556</v>
      </c>
      <c r="B7497" s="1" t="s">
        <v>4794</v>
      </c>
      <c r="C7497" s="1" t="s">
        <v>3326</v>
      </c>
      <c r="D7497" s="1" t="s">
        <v>3671</v>
      </c>
      <c r="E7497" s="1" t="s">
        <v>6350</v>
      </c>
      <c r="F7497" s="45" t="s">
        <v>3341</v>
      </c>
      <c r="G7497" s="1">
        <v>6</v>
      </c>
      <c r="H7497" s="1" t="s">
        <v>3355</v>
      </c>
      <c r="I7497" s="1" t="s">
        <v>3550</v>
      </c>
      <c r="K7497" s="1" t="str">
        <f>VLOOKUP(L7497,CW!C:D,2,FALSE)</f>
        <v>Jul'16</v>
      </c>
      <c r="L7497" s="1" t="str">
        <f t="shared" si="119"/>
        <v>27'16</v>
      </c>
      <c r="M7497" s="1" t="str">
        <f>VLOOKUP(K7497,CW!D:E,2,FALSE)</f>
        <v>Q2'16</v>
      </c>
    </row>
    <row r="7498" spans="1:13">
      <c r="A7498" s="2">
        <v>42556</v>
      </c>
      <c r="B7498" s="1" t="s">
        <v>4794</v>
      </c>
      <c r="C7498" s="1" t="s">
        <v>3326</v>
      </c>
      <c r="D7498" s="1" t="s">
        <v>3671</v>
      </c>
      <c r="E7498" s="1" t="s">
        <v>3532</v>
      </c>
      <c r="F7498" s="45" t="s">
        <v>4609</v>
      </c>
      <c r="G7498" s="1">
        <v>3</v>
      </c>
      <c r="H7498" s="1" t="s">
        <v>3355</v>
      </c>
      <c r="I7498" s="1" t="s">
        <v>3550</v>
      </c>
      <c r="K7498" s="1" t="str">
        <f>VLOOKUP(L7498,CW!C:D,2,FALSE)</f>
        <v>Jul'16</v>
      </c>
      <c r="L7498" s="1" t="str">
        <f t="shared" si="119"/>
        <v>27'16</v>
      </c>
      <c r="M7498" s="1" t="str">
        <f>VLOOKUP(K7498,CW!D:E,2,FALSE)</f>
        <v>Q2'16</v>
      </c>
    </row>
    <row r="7499" spans="1:13">
      <c r="A7499" s="2">
        <v>42556</v>
      </c>
      <c r="B7499" s="1" t="s">
        <v>4794</v>
      </c>
      <c r="C7499" s="1" t="s">
        <v>3326</v>
      </c>
      <c r="D7499" s="1" t="s">
        <v>3671</v>
      </c>
      <c r="E7499" s="1" t="s">
        <v>3532</v>
      </c>
      <c r="F7499" s="45" t="s">
        <v>4613</v>
      </c>
      <c r="G7499" s="1">
        <v>2</v>
      </c>
      <c r="H7499" s="1" t="s">
        <v>3355</v>
      </c>
      <c r="I7499" s="1" t="s">
        <v>3550</v>
      </c>
      <c r="K7499" s="1" t="str">
        <f>VLOOKUP(L7499,CW!C:D,2,FALSE)</f>
        <v>Jul'16</v>
      </c>
      <c r="L7499" s="1" t="str">
        <f t="shared" si="119"/>
        <v>27'16</v>
      </c>
      <c r="M7499" s="1" t="str">
        <f>VLOOKUP(K7499,CW!D:E,2,FALSE)</f>
        <v>Q2'16</v>
      </c>
    </row>
    <row r="7500" spans="1:13">
      <c r="A7500" s="2">
        <v>42556</v>
      </c>
      <c r="B7500" s="1" t="s">
        <v>4794</v>
      </c>
      <c r="C7500" s="1" t="s">
        <v>3326</v>
      </c>
      <c r="D7500" s="1" t="s">
        <v>3671</v>
      </c>
      <c r="E7500" s="1" t="s">
        <v>3532</v>
      </c>
      <c r="F7500" s="45" t="s">
        <v>3693</v>
      </c>
      <c r="G7500" s="1">
        <v>1</v>
      </c>
      <c r="H7500" s="1" t="s">
        <v>3355</v>
      </c>
      <c r="I7500" s="1" t="s">
        <v>3550</v>
      </c>
      <c r="K7500" s="1" t="str">
        <f>VLOOKUP(L7500,CW!C:D,2,FALSE)</f>
        <v>Jul'16</v>
      </c>
      <c r="L7500" s="1" t="str">
        <f t="shared" si="119"/>
        <v>27'16</v>
      </c>
      <c r="M7500" s="1" t="str">
        <f>VLOOKUP(K7500,CW!D:E,2,FALSE)</f>
        <v>Q2'16</v>
      </c>
    </row>
    <row r="7501" spans="1:13">
      <c r="A7501" s="2">
        <v>42556</v>
      </c>
      <c r="B7501" s="1" t="s">
        <v>4795</v>
      </c>
      <c r="C7501" s="1" t="s">
        <v>3326</v>
      </c>
      <c r="D7501" s="1" t="s">
        <v>3671</v>
      </c>
      <c r="E7501" s="1" t="s">
        <v>3532</v>
      </c>
      <c r="F7501" s="45" t="s">
        <v>4609</v>
      </c>
      <c r="G7501" s="1">
        <v>2</v>
      </c>
      <c r="H7501" s="1" t="s">
        <v>3355</v>
      </c>
      <c r="I7501" s="1" t="s">
        <v>3550</v>
      </c>
      <c r="K7501" s="1" t="str">
        <f>VLOOKUP(L7501,CW!C:D,2,FALSE)</f>
        <v>Jul'16</v>
      </c>
      <c r="L7501" s="1" t="str">
        <f t="shared" si="119"/>
        <v>27'16</v>
      </c>
      <c r="M7501" s="1" t="str">
        <f>VLOOKUP(K7501,CW!D:E,2,FALSE)</f>
        <v>Q2'16</v>
      </c>
    </row>
    <row r="7502" spans="1:13">
      <c r="A7502" s="2">
        <v>42556</v>
      </c>
      <c r="B7502" s="1" t="s">
        <v>4795</v>
      </c>
      <c r="C7502" s="1" t="s">
        <v>3326</v>
      </c>
      <c r="D7502" s="1" t="s">
        <v>3671</v>
      </c>
      <c r="E7502" s="1" t="s">
        <v>3532</v>
      </c>
      <c r="F7502" s="45" t="s">
        <v>4613</v>
      </c>
      <c r="G7502" s="1">
        <v>3</v>
      </c>
      <c r="H7502" s="1" t="s">
        <v>3355</v>
      </c>
      <c r="I7502" s="1" t="s">
        <v>3550</v>
      </c>
      <c r="K7502" s="1" t="str">
        <f>VLOOKUP(L7502,CW!C:D,2,FALSE)</f>
        <v>Jul'16</v>
      </c>
      <c r="L7502" s="1" t="str">
        <f t="shared" si="119"/>
        <v>27'16</v>
      </c>
      <c r="M7502" s="1" t="str">
        <f>VLOOKUP(K7502,CW!D:E,2,FALSE)</f>
        <v>Q2'16</v>
      </c>
    </row>
    <row r="7503" spans="1:13">
      <c r="A7503" s="2">
        <v>42556</v>
      </c>
      <c r="B7503" s="1" t="s">
        <v>4796</v>
      </c>
      <c r="C7503" s="1" t="s">
        <v>3326</v>
      </c>
      <c r="D7503" s="1" t="s">
        <v>3671</v>
      </c>
      <c r="E7503" s="1" t="s">
        <v>3532</v>
      </c>
      <c r="F7503" s="45" t="s">
        <v>4609</v>
      </c>
      <c r="G7503" s="1">
        <v>5</v>
      </c>
      <c r="H7503" s="1" t="s">
        <v>3355</v>
      </c>
      <c r="I7503" s="1" t="s">
        <v>3550</v>
      </c>
      <c r="K7503" s="1" t="str">
        <f>VLOOKUP(L7503,CW!C:D,2,FALSE)</f>
        <v>Jul'16</v>
      </c>
      <c r="L7503" s="1" t="str">
        <f t="shared" si="119"/>
        <v>27'16</v>
      </c>
      <c r="M7503" s="1" t="str">
        <f>VLOOKUP(K7503,CW!D:E,2,FALSE)</f>
        <v>Q2'16</v>
      </c>
    </row>
    <row r="7504" spans="1:13">
      <c r="A7504" s="2">
        <v>42556</v>
      </c>
      <c r="B7504" s="1" t="s">
        <v>4796</v>
      </c>
      <c r="C7504" s="1" t="s">
        <v>3326</v>
      </c>
      <c r="D7504" s="1" t="s">
        <v>3671</v>
      </c>
      <c r="E7504" s="1" t="s">
        <v>3532</v>
      </c>
      <c r="F7504" s="45" t="s">
        <v>4613</v>
      </c>
      <c r="G7504" s="1">
        <v>3</v>
      </c>
      <c r="H7504" s="1" t="s">
        <v>3355</v>
      </c>
      <c r="I7504" s="1" t="s">
        <v>3550</v>
      </c>
      <c r="K7504" s="1" t="str">
        <f>VLOOKUP(L7504,CW!C:D,2,FALSE)</f>
        <v>Jul'16</v>
      </c>
      <c r="L7504" s="1" t="str">
        <f t="shared" si="119"/>
        <v>27'16</v>
      </c>
      <c r="M7504" s="1" t="str">
        <f>VLOOKUP(K7504,CW!D:E,2,FALSE)</f>
        <v>Q2'16</v>
      </c>
    </row>
    <row r="7505" spans="1:13">
      <c r="A7505" s="2">
        <v>42556</v>
      </c>
      <c r="B7505" s="1" t="s">
        <v>4797</v>
      </c>
      <c r="C7505" s="1" t="s">
        <v>3725</v>
      </c>
      <c r="D7505" s="1" t="s">
        <v>3671</v>
      </c>
      <c r="E7505" s="1" t="s">
        <v>3532</v>
      </c>
      <c r="F7505" s="45" t="s">
        <v>4613</v>
      </c>
      <c r="G7505" s="1">
        <v>1</v>
      </c>
      <c r="H7505" s="1" t="s">
        <v>3355</v>
      </c>
      <c r="I7505" s="1" t="s">
        <v>3550</v>
      </c>
      <c r="K7505" s="1" t="str">
        <f>VLOOKUP(L7505,CW!C:D,2,FALSE)</f>
        <v>Jul'16</v>
      </c>
      <c r="L7505" s="1" t="str">
        <f t="shared" si="119"/>
        <v>27'16</v>
      </c>
      <c r="M7505" s="1" t="str">
        <f>VLOOKUP(K7505,CW!D:E,2,FALSE)</f>
        <v>Q2'16</v>
      </c>
    </row>
    <row r="7506" spans="1:13" ht="15" customHeight="1">
      <c r="A7506" s="2">
        <v>42556</v>
      </c>
      <c r="B7506" s="1" t="s">
        <v>4798</v>
      </c>
      <c r="C7506" s="1" t="s">
        <v>3326</v>
      </c>
      <c r="D7506" s="1" t="s">
        <v>3671</v>
      </c>
      <c r="E7506" s="1" t="s">
        <v>6350</v>
      </c>
      <c r="F7506" s="45" t="s">
        <v>3341</v>
      </c>
      <c r="G7506" s="1">
        <v>1</v>
      </c>
      <c r="H7506" s="1" t="s">
        <v>3355</v>
      </c>
      <c r="I7506" s="1" t="s">
        <v>3550</v>
      </c>
      <c r="K7506" s="1" t="str">
        <f>VLOOKUP(L7506,CW!C:D,2,FALSE)</f>
        <v>Jul'16</v>
      </c>
      <c r="L7506" s="1" t="str">
        <f t="shared" si="119"/>
        <v>27'16</v>
      </c>
      <c r="M7506" s="1" t="str">
        <f>VLOOKUP(K7506,CW!D:E,2,FALSE)</f>
        <v>Q2'16</v>
      </c>
    </row>
    <row r="7507" spans="1:13">
      <c r="A7507" s="2">
        <v>42556</v>
      </c>
      <c r="B7507" s="1" t="s">
        <v>4798</v>
      </c>
      <c r="C7507" s="1" t="s">
        <v>3326</v>
      </c>
      <c r="D7507" s="1" t="s">
        <v>3671</v>
      </c>
      <c r="E7507" s="1" t="s">
        <v>3532</v>
      </c>
      <c r="F7507" s="45" t="s">
        <v>4609</v>
      </c>
      <c r="G7507" s="1">
        <v>2</v>
      </c>
      <c r="H7507" s="1" t="s">
        <v>3355</v>
      </c>
      <c r="I7507" s="1" t="s">
        <v>3550</v>
      </c>
      <c r="K7507" s="1" t="str">
        <f>VLOOKUP(L7507,CW!C:D,2,FALSE)</f>
        <v>Jul'16</v>
      </c>
      <c r="L7507" s="1" t="str">
        <f t="shared" si="119"/>
        <v>27'16</v>
      </c>
      <c r="M7507" s="1" t="str">
        <f>VLOOKUP(K7507,CW!D:E,2,FALSE)</f>
        <v>Q2'16</v>
      </c>
    </row>
    <row r="7508" spans="1:13">
      <c r="A7508" s="2">
        <v>42556</v>
      </c>
      <c r="B7508" s="1" t="s">
        <v>4798</v>
      </c>
      <c r="C7508" s="1" t="s">
        <v>3326</v>
      </c>
      <c r="D7508" s="1" t="s">
        <v>3671</v>
      </c>
      <c r="E7508" s="1" t="s">
        <v>3532</v>
      </c>
      <c r="F7508" s="45" t="s">
        <v>4613</v>
      </c>
      <c r="G7508" s="1">
        <v>1</v>
      </c>
      <c r="H7508" s="1" t="s">
        <v>3355</v>
      </c>
      <c r="I7508" s="1" t="s">
        <v>3550</v>
      </c>
      <c r="K7508" s="1" t="str">
        <f>VLOOKUP(L7508,CW!C:D,2,FALSE)</f>
        <v>Jul'16</v>
      </c>
      <c r="L7508" s="1" t="str">
        <f t="shared" si="119"/>
        <v>27'16</v>
      </c>
      <c r="M7508" s="1" t="str">
        <f>VLOOKUP(K7508,CW!D:E,2,FALSE)</f>
        <v>Q2'16</v>
      </c>
    </row>
    <row r="7509" spans="1:13">
      <c r="A7509" s="2">
        <v>42556</v>
      </c>
      <c r="B7509" s="1" t="s">
        <v>4798</v>
      </c>
      <c r="C7509" s="1" t="s">
        <v>3326</v>
      </c>
      <c r="D7509" s="1" t="s">
        <v>3671</v>
      </c>
      <c r="E7509" s="1" t="s">
        <v>3532</v>
      </c>
      <c r="F7509" s="45" t="s">
        <v>3693</v>
      </c>
      <c r="G7509" s="1">
        <v>2</v>
      </c>
      <c r="H7509" s="1" t="s">
        <v>3355</v>
      </c>
      <c r="I7509" s="1" t="s">
        <v>3550</v>
      </c>
      <c r="K7509" s="1" t="str">
        <f>VLOOKUP(L7509,CW!C:D,2,FALSE)</f>
        <v>Jul'16</v>
      </c>
      <c r="L7509" s="1" t="str">
        <f t="shared" si="119"/>
        <v>27'16</v>
      </c>
      <c r="M7509" s="1" t="str">
        <f>VLOOKUP(K7509,CW!D:E,2,FALSE)</f>
        <v>Q2'16</v>
      </c>
    </row>
    <row r="7510" spans="1:13">
      <c r="A7510" s="2">
        <v>42556</v>
      </c>
      <c r="B7510" s="1" t="s">
        <v>4799</v>
      </c>
      <c r="C7510" s="1" t="s">
        <v>3564</v>
      </c>
      <c r="D7510" s="1" t="s">
        <v>3566</v>
      </c>
      <c r="E7510" s="1" t="s">
        <v>3532</v>
      </c>
      <c r="F7510" s="45" t="s">
        <v>4609</v>
      </c>
      <c r="G7510" s="1">
        <v>1</v>
      </c>
      <c r="H7510" s="1" t="s">
        <v>3355</v>
      </c>
      <c r="I7510" s="1" t="s">
        <v>3550</v>
      </c>
      <c r="K7510" s="1" t="str">
        <f>VLOOKUP(L7510,CW!C:D,2,FALSE)</f>
        <v>Jul'16</v>
      </c>
      <c r="L7510" s="1" t="str">
        <f t="shared" ref="L7510:L7573" si="120">CONCATENATE(WEEKNUM(A7510,21),"'",TEXT(A7510,"yy"))</f>
        <v>27'16</v>
      </c>
      <c r="M7510" s="1" t="str">
        <f>VLOOKUP(K7510,CW!D:E,2,FALSE)</f>
        <v>Q2'16</v>
      </c>
    </row>
    <row r="7511" spans="1:13">
      <c r="A7511" s="2">
        <v>42556</v>
      </c>
      <c r="B7511" s="1" t="s">
        <v>4799</v>
      </c>
      <c r="C7511" s="1" t="s">
        <v>3564</v>
      </c>
      <c r="D7511" s="1" t="s">
        <v>3566</v>
      </c>
      <c r="E7511" s="1" t="s">
        <v>3532</v>
      </c>
      <c r="F7511" s="45" t="s">
        <v>4613</v>
      </c>
      <c r="G7511" s="1">
        <v>1</v>
      </c>
      <c r="H7511" s="1" t="s">
        <v>3355</v>
      </c>
      <c r="I7511" s="1" t="s">
        <v>3550</v>
      </c>
      <c r="K7511" s="1" t="str">
        <f>VLOOKUP(L7511,CW!C:D,2,FALSE)</f>
        <v>Jul'16</v>
      </c>
      <c r="L7511" s="1" t="str">
        <f t="shared" si="120"/>
        <v>27'16</v>
      </c>
      <c r="M7511" s="1" t="str">
        <f>VLOOKUP(K7511,CW!D:E,2,FALSE)</f>
        <v>Q2'16</v>
      </c>
    </row>
    <row r="7512" spans="1:13" ht="15" customHeight="1">
      <c r="A7512" s="2">
        <v>42556</v>
      </c>
      <c r="B7512" s="1" t="s">
        <v>4800</v>
      </c>
      <c r="C7512" s="1" t="s">
        <v>3564</v>
      </c>
      <c r="D7512" s="1" t="s">
        <v>3566</v>
      </c>
      <c r="E7512" s="1" t="s">
        <v>6350</v>
      </c>
      <c r="F7512" s="45" t="s">
        <v>3341</v>
      </c>
      <c r="G7512" s="1">
        <v>1</v>
      </c>
      <c r="H7512" s="1" t="s">
        <v>3355</v>
      </c>
      <c r="I7512" s="1" t="s">
        <v>3550</v>
      </c>
      <c r="K7512" s="1" t="str">
        <f>VLOOKUP(L7512,CW!C:D,2,FALSE)</f>
        <v>Jul'16</v>
      </c>
      <c r="L7512" s="1" t="str">
        <f t="shared" si="120"/>
        <v>27'16</v>
      </c>
      <c r="M7512" s="1" t="str">
        <f>VLOOKUP(K7512,CW!D:E,2,FALSE)</f>
        <v>Q2'16</v>
      </c>
    </row>
    <row r="7513" spans="1:13" ht="15" customHeight="1">
      <c r="A7513" s="2">
        <v>42556</v>
      </c>
      <c r="B7513" s="1" t="s">
        <v>4800</v>
      </c>
      <c r="C7513" s="1" t="s">
        <v>3564</v>
      </c>
      <c r="D7513" s="1" t="s">
        <v>3566</v>
      </c>
      <c r="E7513" s="1" t="s">
        <v>6350</v>
      </c>
      <c r="F7513" s="45" t="s">
        <v>4592</v>
      </c>
      <c r="G7513" s="1">
        <v>1</v>
      </c>
      <c r="H7513" s="1" t="s">
        <v>3355</v>
      </c>
      <c r="I7513" s="1" t="s">
        <v>3550</v>
      </c>
      <c r="K7513" s="1" t="str">
        <f>VLOOKUP(L7513,CW!C:D,2,FALSE)</f>
        <v>Jul'16</v>
      </c>
      <c r="L7513" s="1" t="str">
        <f t="shared" si="120"/>
        <v>27'16</v>
      </c>
      <c r="M7513" s="1" t="str">
        <f>VLOOKUP(K7513,CW!D:E,2,FALSE)</f>
        <v>Q2'16</v>
      </c>
    </row>
    <row r="7514" spans="1:13">
      <c r="A7514" s="2">
        <v>42556</v>
      </c>
      <c r="B7514" s="1" t="s">
        <v>4800</v>
      </c>
      <c r="C7514" s="1" t="s">
        <v>3564</v>
      </c>
      <c r="D7514" s="1" t="s">
        <v>3566</v>
      </c>
      <c r="E7514" s="1" t="s">
        <v>3532</v>
      </c>
      <c r="F7514" s="45" t="s">
        <v>4613</v>
      </c>
      <c r="G7514" s="1">
        <v>1</v>
      </c>
      <c r="H7514" s="1" t="s">
        <v>3355</v>
      </c>
      <c r="I7514" s="1" t="s">
        <v>3550</v>
      </c>
      <c r="K7514" s="1" t="str">
        <f>VLOOKUP(L7514,CW!C:D,2,FALSE)</f>
        <v>Jul'16</v>
      </c>
      <c r="L7514" s="1" t="str">
        <f t="shared" si="120"/>
        <v>27'16</v>
      </c>
      <c r="M7514" s="1" t="str">
        <f>VLOOKUP(K7514,CW!D:E,2,FALSE)</f>
        <v>Q2'16</v>
      </c>
    </row>
    <row r="7515" spans="1:13" ht="15" customHeight="1">
      <c r="A7515" s="2">
        <v>42556</v>
      </c>
      <c r="B7515" s="1" t="s">
        <v>4801</v>
      </c>
      <c r="C7515" s="1" t="s">
        <v>3309</v>
      </c>
      <c r="D7515" s="1" t="s">
        <v>3566</v>
      </c>
      <c r="E7515" s="1" t="s">
        <v>6350</v>
      </c>
      <c r="F7515" s="45" t="s">
        <v>3341</v>
      </c>
      <c r="G7515" s="1">
        <v>2</v>
      </c>
      <c r="H7515" s="1" t="s">
        <v>3355</v>
      </c>
      <c r="I7515" s="1" t="s">
        <v>3550</v>
      </c>
      <c r="K7515" s="1" t="str">
        <f>VLOOKUP(L7515,CW!C:D,2,FALSE)</f>
        <v>Jul'16</v>
      </c>
      <c r="L7515" s="1" t="str">
        <f t="shared" si="120"/>
        <v>27'16</v>
      </c>
      <c r="M7515" s="1" t="str">
        <f>VLOOKUP(K7515,CW!D:E,2,FALSE)</f>
        <v>Q2'16</v>
      </c>
    </row>
    <row r="7516" spans="1:13">
      <c r="A7516" s="2">
        <v>42556</v>
      </c>
      <c r="B7516" s="1" t="s">
        <v>4801</v>
      </c>
      <c r="C7516" s="1" t="s">
        <v>3309</v>
      </c>
      <c r="D7516" s="1" t="s">
        <v>3566</v>
      </c>
      <c r="E7516" s="1" t="s">
        <v>3532</v>
      </c>
      <c r="F7516" s="98" t="s">
        <v>4584</v>
      </c>
      <c r="G7516" s="1">
        <v>1</v>
      </c>
      <c r="H7516" s="1" t="s">
        <v>3355</v>
      </c>
      <c r="I7516" s="1" t="s">
        <v>3550</v>
      </c>
      <c r="K7516" s="1" t="str">
        <f>VLOOKUP(L7516,CW!C:D,2,FALSE)</f>
        <v>Jul'16</v>
      </c>
      <c r="L7516" s="1" t="str">
        <f t="shared" si="120"/>
        <v>27'16</v>
      </c>
      <c r="M7516" s="1" t="str">
        <f>VLOOKUP(K7516,CW!D:E,2,FALSE)</f>
        <v>Q2'16</v>
      </c>
    </row>
    <row r="7517" spans="1:13">
      <c r="A7517" s="2">
        <v>42556</v>
      </c>
      <c r="B7517" s="1" t="s">
        <v>4801</v>
      </c>
      <c r="C7517" s="1" t="s">
        <v>3309</v>
      </c>
      <c r="D7517" s="1" t="s">
        <v>3566</v>
      </c>
      <c r="E7517" s="1" t="s">
        <v>3532</v>
      </c>
      <c r="F7517" s="45" t="s">
        <v>3693</v>
      </c>
      <c r="G7517" s="1">
        <v>2</v>
      </c>
      <c r="H7517" s="1" t="s">
        <v>3355</v>
      </c>
      <c r="I7517" s="1" t="s">
        <v>3550</v>
      </c>
      <c r="K7517" s="1" t="str">
        <f>VLOOKUP(L7517,CW!C:D,2,FALSE)</f>
        <v>Jul'16</v>
      </c>
      <c r="L7517" s="1" t="str">
        <f t="shared" si="120"/>
        <v>27'16</v>
      </c>
      <c r="M7517" s="1" t="str">
        <f>VLOOKUP(K7517,CW!D:E,2,FALSE)</f>
        <v>Q2'16</v>
      </c>
    </row>
    <row r="7518" spans="1:13" ht="15" customHeight="1">
      <c r="A7518" s="2">
        <v>42556</v>
      </c>
      <c r="B7518" s="1" t="s">
        <v>4802</v>
      </c>
      <c r="C7518" s="1" t="s">
        <v>3611</v>
      </c>
      <c r="D7518" s="1" t="s">
        <v>3566</v>
      </c>
      <c r="E7518" s="1" t="s">
        <v>6350</v>
      </c>
      <c r="F7518" s="45" t="s">
        <v>3341</v>
      </c>
      <c r="G7518" s="1">
        <v>1</v>
      </c>
      <c r="H7518" s="1" t="s">
        <v>3355</v>
      </c>
      <c r="I7518" s="1" t="s">
        <v>3550</v>
      </c>
      <c r="K7518" s="1" t="str">
        <f>VLOOKUP(L7518,CW!C:D,2,FALSE)</f>
        <v>Jul'16</v>
      </c>
      <c r="L7518" s="1" t="str">
        <f t="shared" si="120"/>
        <v>27'16</v>
      </c>
      <c r="M7518" s="1" t="str">
        <f>VLOOKUP(K7518,CW!D:E,2,FALSE)</f>
        <v>Q2'16</v>
      </c>
    </row>
    <row r="7519" spans="1:13">
      <c r="A7519" s="2">
        <v>42556</v>
      </c>
      <c r="B7519" s="1" t="s">
        <v>4802</v>
      </c>
      <c r="C7519" s="1" t="s">
        <v>3611</v>
      </c>
      <c r="D7519" s="1" t="s">
        <v>3566</v>
      </c>
      <c r="E7519" s="1" t="s">
        <v>3532</v>
      </c>
      <c r="F7519" s="45" t="s">
        <v>4609</v>
      </c>
      <c r="G7519" s="1">
        <v>1</v>
      </c>
      <c r="H7519" s="1" t="s">
        <v>3355</v>
      </c>
      <c r="I7519" s="1" t="s">
        <v>3550</v>
      </c>
      <c r="K7519" s="1" t="str">
        <f>VLOOKUP(L7519,CW!C:D,2,FALSE)</f>
        <v>Jul'16</v>
      </c>
      <c r="L7519" s="1" t="str">
        <f t="shared" si="120"/>
        <v>27'16</v>
      </c>
      <c r="M7519" s="1" t="str">
        <f>VLOOKUP(K7519,CW!D:E,2,FALSE)</f>
        <v>Q2'16</v>
      </c>
    </row>
    <row r="7520" spans="1:13">
      <c r="A7520" s="2">
        <v>42556</v>
      </c>
      <c r="B7520" s="1" t="s">
        <v>4803</v>
      </c>
      <c r="C7520" s="1" t="s">
        <v>3611</v>
      </c>
      <c r="D7520" s="1" t="s">
        <v>3566</v>
      </c>
      <c r="E7520" s="1" t="s">
        <v>3532</v>
      </c>
      <c r="F7520" s="45" t="s">
        <v>4609</v>
      </c>
      <c r="G7520" s="1">
        <v>2</v>
      </c>
      <c r="H7520" s="1" t="s">
        <v>3355</v>
      </c>
      <c r="I7520" s="1" t="s">
        <v>3550</v>
      </c>
      <c r="K7520" s="1" t="str">
        <f>VLOOKUP(L7520,CW!C:D,2,FALSE)</f>
        <v>Jul'16</v>
      </c>
      <c r="L7520" s="1" t="str">
        <f t="shared" si="120"/>
        <v>27'16</v>
      </c>
      <c r="M7520" s="1" t="str">
        <f>VLOOKUP(K7520,CW!D:E,2,FALSE)</f>
        <v>Q2'16</v>
      </c>
    </row>
    <row r="7521" spans="1:13">
      <c r="A7521" s="2">
        <v>42556</v>
      </c>
      <c r="B7521" s="1" t="s">
        <v>4803</v>
      </c>
      <c r="C7521" s="1" t="s">
        <v>3611</v>
      </c>
      <c r="D7521" s="1" t="s">
        <v>3566</v>
      </c>
      <c r="E7521" s="1" t="s">
        <v>3532</v>
      </c>
      <c r="F7521" s="98" t="s">
        <v>4584</v>
      </c>
      <c r="G7521" s="1">
        <v>2</v>
      </c>
      <c r="H7521" s="1" t="s">
        <v>3355</v>
      </c>
      <c r="I7521" s="1" t="s">
        <v>3550</v>
      </c>
      <c r="K7521" s="1" t="str">
        <f>VLOOKUP(L7521,CW!C:D,2,FALSE)</f>
        <v>Jul'16</v>
      </c>
      <c r="L7521" s="1" t="str">
        <f t="shared" si="120"/>
        <v>27'16</v>
      </c>
      <c r="M7521" s="1" t="str">
        <f>VLOOKUP(K7521,CW!D:E,2,FALSE)</f>
        <v>Q2'16</v>
      </c>
    </row>
    <row r="7522" spans="1:13">
      <c r="A7522" s="2">
        <v>42556</v>
      </c>
      <c r="B7522" s="1" t="s">
        <v>4803</v>
      </c>
      <c r="C7522" s="1" t="s">
        <v>3611</v>
      </c>
      <c r="D7522" s="1" t="s">
        <v>3566</v>
      </c>
      <c r="E7522" s="1" t="s">
        <v>3532</v>
      </c>
      <c r="F7522" s="45" t="s">
        <v>3693</v>
      </c>
      <c r="G7522" s="1">
        <v>3</v>
      </c>
      <c r="H7522" s="1" t="s">
        <v>3355</v>
      </c>
      <c r="I7522" s="1" t="s">
        <v>3550</v>
      </c>
      <c r="K7522" s="1" t="str">
        <f>VLOOKUP(L7522,CW!C:D,2,FALSE)</f>
        <v>Jul'16</v>
      </c>
      <c r="L7522" s="1" t="str">
        <f t="shared" si="120"/>
        <v>27'16</v>
      </c>
      <c r="M7522" s="1" t="str">
        <f>VLOOKUP(K7522,CW!D:E,2,FALSE)</f>
        <v>Q2'16</v>
      </c>
    </row>
    <row r="7523" spans="1:13" ht="15" customHeight="1">
      <c r="A7523" s="2">
        <v>42556</v>
      </c>
      <c r="B7523" s="1" t="s">
        <v>4804</v>
      </c>
      <c r="C7523" s="1" t="s">
        <v>3611</v>
      </c>
      <c r="D7523" s="1" t="s">
        <v>3566</v>
      </c>
      <c r="E7523" s="1" t="s">
        <v>6350</v>
      </c>
      <c r="F7523" s="45" t="s">
        <v>3341</v>
      </c>
      <c r="G7523" s="1">
        <v>1</v>
      </c>
      <c r="H7523" s="1" t="s">
        <v>3355</v>
      </c>
      <c r="I7523" s="1" t="s">
        <v>3550</v>
      </c>
      <c r="K7523" s="1" t="str">
        <f>VLOOKUP(L7523,CW!C:D,2,FALSE)</f>
        <v>Jul'16</v>
      </c>
      <c r="L7523" s="1" t="str">
        <f t="shared" si="120"/>
        <v>27'16</v>
      </c>
      <c r="M7523" s="1" t="str">
        <f>VLOOKUP(K7523,CW!D:E,2,FALSE)</f>
        <v>Q2'16</v>
      </c>
    </row>
    <row r="7524" spans="1:13" ht="15" customHeight="1">
      <c r="A7524" s="2">
        <v>42556</v>
      </c>
      <c r="B7524" s="1" t="s">
        <v>4804</v>
      </c>
      <c r="C7524" s="1" t="s">
        <v>3611</v>
      </c>
      <c r="D7524" s="1" t="s">
        <v>3566</v>
      </c>
      <c r="E7524" s="1" t="s">
        <v>6350</v>
      </c>
      <c r="F7524" s="45" t="s">
        <v>4592</v>
      </c>
      <c r="G7524" s="1">
        <v>1</v>
      </c>
      <c r="H7524" s="1" t="s">
        <v>3355</v>
      </c>
      <c r="I7524" s="1" t="s">
        <v>3550</v>
      </c>
      <c r="K7524" s="1" t="str">
        <f>VLOOKUP(L7524,CW!C:D,2,FALSE)</f>
        <v>Jul'16</v>
      </c>
      <c r="L7524" s="1" t="str">
        <f t="shared" si="120"/>
        <v>27'16</v>
      </c>
      <c r="M7524" s="1" t="str">
        <f>VLOOKUP(K7524,CW!D:E,2,FALSE)</f>
        <v>Q2'16</v>
      </c>
    </row>
    <row r="7525" spans="1:13">
      <c r="A7525" s="2">
        <v>42556</v>
      </c>
      <c r="B7525" s="1" t="s">
        <v>4804</v>
      </c>
      <c r="C7525" s="1" t="s">
        <v>3611</v>
      </c>
      <c r="D7525" s="1" t="s">
        <v>3566</v>
      </c>
      <c r="E7525" s="1" t="s">
        <v>3532</v>
      </c>
      <c r="F7525" s="45" t="s">
        <v>3693</v>
      </c>
      <c r="G7525" s="1">
        <v>1</v>
      </c>
      <c r="H7525" s="1" t="s">
        <v>3355</v>
      </c>
      <c r="I7525" s="1" t="s">
        <v>3550</v>
      </c>
      <c r="K7525" s="1" t="str">
        <f>VLOOKUP(L7525,CW!C:D,2,FALSE)</f>
        <v>Jul'16</v>
      </c>
      <c r="L7525" s="1" t="str">
        <f t="shared" si="120"/>
        <v>27'16</v>
      </c>
      <c r="M7525" s="1" t="str">
        <f>VLOOKUP(K7525,CW!D:E,2,FALSE)</f>
        <v>Q2'16</v>
      </c>
    </row>
    <row r="7526" spans="1:13" ht="15" customHeight="1">
      <c r="A7526" s="2">
        <v>42556</v>
      </c>
      <c r="B7526" s="1" t="s">
        <v>4805</v>
      </c>
      <c r="C7526" s="1" t="s">
        <v>3611</v>
      </c>
      <c r="D7526" s="1" t="s">
        <v>3321</v>
      </c>
      <c r="E7526" s="1" t="s">
        <v>6350</v>
      </c>
      <c r="F7526" s="45" t="s">
        <v>4581</v>
      </c>
      <c r="G7526" s="1">
        <v>1</v>
      </c>
      <c r="H7526" s="1" t="s">
        <v>3355</v>
      </c>
      <c r="I7526" s="1" t="s">
        <v>3550</v>
      </c>
      <c r="K7526" s="1" t="str">
        <f>VLOOKUP(L7526,CW!C:D,2,FALSE)</f>
        <v>Jul'16</v>
      </c>
      <c r="L7526" s="1" t="str">
        <f t="shared" si="120"/>
        <v>27'16</v>
      </c>
      <c r="M7526" s="1" t="str">
        <f>VLOOKUP(K7526,CW!D:E,2,FALSE)</f>
        <v>Q2'16</v>
      </c>
    </row>
    <row r="7527" spans="1:13">
      <c r="A7527" s="2">
        <v>42556</v>
      </c>
      <c r="B7527" s="1" t="s">
        <v>4805</v>
      </c>
      <c r="C7527" s="1" t="s">
        <v>3611</v>
      </c>
      <c r="D7527" s="1" t="s">
        <v>3321</v>
      </c>
      <c r="E7527" s="1" t="s">
        <v>3532</v>
      </c>
      <c r="F7527" s="45" t="s">
        <v>4613</v>
      </c>
      <c r="G7527" s="1">
        <v>1</v>
      </c>
      <c r="H7527" s="1" t="s">
        <v>3355</v>
      </c>
      <c r="I7527" s="1" t="s">
        <v>3550</v>
      </c>
      <c r="K7527" s="1" t="str">
        <f>VLOOKUP(L7527,CW!C:D,2,FALSE)</f>
        <v>Jul'16</v>
      </c>
      <c r="L7527" s="1" t="str">
        <f t="shared" si="120"/>
        <v>27'16</v>
      </c>
      <c r="M7527" s="1" t="str">
        <f>VLOOKUP(K7527,CW!D:E,2,FALSE)</f>
        <v>Q2'16</v>
      </c>
    </row>
    <row r="7528" spans="1:13">
      <c r="A7528" s="2">
        <v>42556</v>
      </c>
      <c r="B7528" s="1" t="s">
        <v>4806</v>
      </c>
      <c r="C7528" s="1" t="s">
        <v>3611</v>
      </c>
      <c r="D7528" s="1" t="s">
        <v>3321</v>
      </c>
      <c r="E7528" s="1" t="s">
        <v>3532</v>
      </c>
      <c r="F7528" s="45" t="s">
        <v>4613</v>
      </c>
      <c r="G7528" s="1">
        <v>1</v>
      </c>
      <c r="H7528" s="1" t="s">
        <v>3355</v>
      </c>
      <c r="I7528" s="1" t="s">
        <v>3550</v>
      </c>
      <c r="K7528" s="1" t="str">
        <f>VLOOKUP(L7528,CW!C:D,2,FALSE)</f>
        <v>Jul'16</v>
      </c>
      <c r="L7528" s="1" t="str">
        <f t="shared" si="120"/>
        <v>27'16</v>
      </c>
      <c r="M7528" s="1" t="str">
        <f>VLOOKUP(K7528,CW!D:E,2,FALSE)</f>
        <v>Q2'16</v>
      </c>
    </row>
    <row r="7529" spans="1:13" ht="15" customHeight="1">
      <c r="A7529" s="2">
        <v>42556</v>
      </c>
      <c r="B7529" s="1" t="s">
        <v>4807</v>
      </c>
      <c r="C7529" s="1" t="s">
        <v>4808</v>
      </c>
      <c r="D7529" s="1" t="s">
        <v>3321</v>
      </c>
      <c r="E7529" s="1" t="s">
        <v>6350</v>
      </c>
      <c r="F7529" s="45" t="s">
        <v>3341</v>
      </c>
      <c r="G7529" s="1">
        <v>1</v>
      </c>
      <c r="H7529" s="1" t="s">
        <v>3355</v>
      </c>
      <c r="I7529" s="1" t="s">
        <v>3550</v>
      </c>
      <c r="K7529" s="1" t="str">
        <f>VLOOKUP(L7529,CW!C:D,2,FALSE)</f>
        <v>Jul'16</v>
      </c>
      <c r="L7529" s="1" t="str">
        <f t="shared" si="120"/>
        <v>27'16</v>
      </c>
      <c r="M7529" s="1" t="str">
        <f>VLOOKUP(K7529,CW!D:E,2,FALSE)</f>
        <v>Q2'16</v>
      </c>
    </row>
    <row r="7530" spans="1:13">
      <c r="A7530" s="2">
        <v>42556</v>
      </c>
      <c r="B7530" s="1" t="s">
        <v>4807</v>
      </c>
      <c r="C7530" s="1" t="s">
        <v>4808</v>
      </c>
      <c r="D7530" s="1" t="s">
        <v>3321</v>
      </c>
      <c r="E7530" s="1" t="s">
        <v>3532</v>
      </c>
      <c r="F7530" s="45" t="s">
        <v>4609</v>
      </c>
      <c r="G7530" s="1">
        <v>1</v>
      </c>
      <c r="H7530" s="1" t="s">
        <v>3355</v>
      </c>
      <c r="I7530" s="1" t="s">
        <v>3550</v>
      </c>
      <c r="K7530" s="1" t="str">
        <f>VLOOKUP(L7530,CW!C:D,2,FALSE)</f>
        <v>Jul'16</v>
      </c>
      <c r="L7530" s="1" t="str">
        <f t="shared" si="120"/>
        <v>27'16</v>
      </c>
      <c r="M7530" s="1" t="str">
        <f>VLOOKUP(K7530,CW!D:E,2,FALSE)</f>
        <v>Q2'16</v>
      </c>
    </row>
    <row r="7531" spans="1:13" ht="15" customHeight="1">
      <c r="A7531" s="2">
        <v>42556</v>
      </c>
      <c r="B7531" s="1" t="s">
        <v>4809</v>
      </c>
      <c r="C7531" s="1" t="s">
        <v>3326</v>
      </c>
      <c r="D7531" s="1" t="s">
        <v>3566</v>
      </c>
      <c r="E7531" s="1" t="s">
        <v>6350</v>
      </c>
      <c r="F7531" s="45" t="s">
        <v>3341</v>
      </c>
      <c r="G7531" s="1">
        <v>6</v>
      </c>
      <c r="H7531" s="1" t="s">
        <v>3355</v>
      </c>
      <c r="I7531" s="1" t="s">
        <v>3550</v>
      </c>
      <c r="K7531" s="1" t="str">
        <f>VLOOKUP(L7531,CW!C:D,2,FALSE)</f>
        <v>Jul'16</v>
      </c>
      <c r="L7531" s="1" t="str">
        <f t="shared" si="120"/>
        <v>27'16</v>
      </c>
      <c r="M7531" s="1" t="str">
        <f>VLOOKUP(K7531,CW!D:E,2,FALSE)</f>
        <v>Q2'16</v>
      </c>
    </row>
    <row r="7532" spans="1:13" ht="15" customHeight="1">
      <c r="A7532" s="2">
        <v>42556</v>
      </c>
      <c r="B7532" s="1" t="s">
        <v>4809</v>
      </c>
      <c r="C7532" s="1" t="s">
        <v>3326</v>
      </c>
      <c r="D7532" s="1" t="s">
        <v>3566</v>
      </c>
      <c r="E7532" s="1" t="s">
        <v>6350</v>
      </c>
      <c r="F7532" s="45" t="s">
        <v>4592</v>
      </c>
      <c r="G7532" s="1">
        <v>1</v>
      </c>
      <c r="H7532" s="1" t="s">
        <v>3355</v>
      </c>
      <c r="I7532" s="1" t="s">
        <v>3550</v>
      </c>
      <c r="K7532" s="1" t="str">
        <f>VLOOKUP(L7532,CW!C:D,2,FALSE)</f>
        <v>Jul'16</v>
      </c>
      <c r="L7532" s="1" t="str">
        <f t="shared" si="120"/>
        <v>27'16</v>
      </c>
      <c r="M7532" s="1" t="str">
        <f>VLOOKUP(K7532,CW!D:E,2,FALSE)</f>
        <v>Q2'16</v>
      </c>
    </row>
    <row r="7533" spans="1:13">
      <c r="A7533" s="2">
        <v>42556</v>
      </c>
      <c r="B7533" s="1" t="s">
        <v>4809</v>
      </c>
      <c r="C7533" s="1" t="s">
        <v>3326</v>
      </c>
      <c r="D7533" s="1" t="s">
        <v>3566</v>
      </c>
      <c r="E7533" s="1" t="s">
        <v>3532</v>
      </c>
      <c r="F7533" s="45" t="s">
        <v>4609</v>
      </c>
      <c r="G7533" s="1">
        <v>1</v>
      </c>
      <c r="H7533" s="1" t="s">
        <v>3355</v>
      </c>
      <c r="I7533" s="1" t="s">
        <v>3550</v>
      </c>
      <c r="K7533" s="1" t="str">
        <f>VLOOKUP(L7533,CW!C:D,2,FALSE)</f>
        <v>Jul'16</v>
      </c>
      <c r="L7533" s="1" t="str">
        <f t="shared" si="120"/>
        <v>27'16</v>
      </c>
      <c r="M7533" s="1" t="str">
        <f>VLOOKUP(K7533,CW!D:E,2,FALSE)</f>
        <v>Q2'16</v>
      </c>
    </row>
    <row r="7534" spans="1:13">
      <c r="A7534" s="2">
        <v>42556</v>
      </c>
      <c r="B7534" s="1" t="s">
        <v>4809</v>
      </c>
      <c r="C7534" s="1" t="s">
        <v>3326</v>
      </c>
      <c r="D7534" s="1" t="s">
        <v>3566</v>
      </c>
      <c r="E7534" s="1" t="s">
        <v>3532</v>
      </c>
      <c r="F7534" s="45" t="s">
        <v>4613</v>
      </c>
      <c r="G7534" s="1">
        <v>3</v>
      </c>
      <c r="H7534" s="1" t="s">
        <v>3355</v>
      </c>
      <c r="I7534" s="1" t="s">
        <v>3550</v>
      </c>
      <c r="K7534" s="1" t="str">
        <f>VLOOKUP(L7534,CW!C:D,2,FALSE)</f>
        <v>Jul'16</v>
      </c>
      <c r="L7534" s="1" t="str">
        <f t="shared" si="120"/>
        <v>27'16</v>
      </c>
      <c r="M7534" s="1" t="str">
        <f>VLOOKUP(K7534,CW!D:E,2,FALSE)</f>
        <v>Q2'16</v>
      </c>
    </row>
    <row r="7535" spans="1:13" ht="15" customHeight="1">
      <c r="A7535" s="2">
        <v>42556</v>
      </c>
      <c r="B7535" s="1" t="s">
        <v>4810</v>
      </c>
      <c r="C7535" s="1" t="s">
        <v>3326</v>
      </c>
      <c r="D7535" s="1" t="s">
        <v>3321</v>
      </c>
      <c r="E7535" s="1" t="s">
        <v>6350</v>
      </c>
      <c r="F7535" s="45" t="s">
        <v>3341</v>
      </c>
      <c r="G7535" s="1">
        <v>1</v>
      </c>
      <c r="H7535" s="1" t="s">
        <v>3355</v>
      </c>
      <c r="I7535" s="1" t="s">
        <v>3550</v>
      </c>
      <c r="K7535" s="1" t="str">
        <f>VLOOKUP(L7535,CW!C:D,2,FALSE)</f>
        <v>Jul'16</v>
      </c>
      <c r="L7535" s="1" t="str">
        <f t="shared" si="120"/>
        <v>27'16</v>
      </c>
      <c r="M7535" s="1" t="str">
        <f>VLOOKUP(K7535,CW!D:E,2,FALSE)</f>
        <v>Q2'16</v>
      </c>
    </row>
    <row r="7536" spans="1:13">
      <c r="A7536" s="2">
        <v>42556</v>
      </c>
      <c r="B7536" s="1" t="s">
        <v>4810</v>
      </c>
      <c r="C7536" s="1" t="s">
        <v>3326</v>
      </c>
      <c r="D7536" s="1" t="s">
        <v>3321</v>
      </c>
      <c r="E7536" s="1" t="s">
        <v>3532</v>
      </c>
      <c r="F7536" s="45" t="s">
        <v>4609</v>
      </c>
      <c r="G7536" s="1">
        <v>1</v>
      </c>
      <c r="H7536" s="1" t="s">
        <v>3355</v>
      </c>
      <c r="I7536" s="1" t="s">
        <v>3550</v>
      </c>
      <c r="K7536" s="1" t="str">
        <f>VLOOKUP(L7536,CW!C:D,2,FALSE)</f>
        <v>Jul'16</v>
      </c>
      <c r="L7536" s="1" t="str">
        <f t="shared" si="120"/>
        <v>27'16</v>
      </c>
      <c r="M7536" s="1" t="str">
        <f>VLOOKUP(K7536,CW!D:E,2,FALSE)</f>
        <v>Q2'16</v>
      </c>
    </row>
    <row r="7537" spans="1:13">
      <c r="A7537" s="2">
        <v>42556</v>
      </c>
      <c r="B7537" s="1" t="s">
        <v>4810</v>
      </c>
      <c r="C7537" s="1" t="s">
        <v>3326</v>
      </c>
      <c r="D7537" s="1" t="s">
        <v>3321</v>
      </c>
      <c r="E7537" s="1" t="s">
        <v>3532</v>
      </c>
      <c r="F7537" s="45" t="s">
        <v>4613</v>
      </c>
      <c r="G7537" s="1">
        <v>2</v>
      </c>
      <c r="H7537" s="1" t="s">
        <v>3355</v>
      </c>
      <c r="I7537" s="1" t="s">
        <v>3550</v>
      </c>
      <c r="K7537" s="1" t="str">
        <f>VLOOKUP(L7537,CW!C:D,2,FALSE)</f>
        <v>Jul'16</v>
      </c>
      <c r="L7537" s="1" t="str">
        <f t="shared" si="120"/>
        <v>27'16</v>
      </c>
      <c r="M7537" s="1" t="str">
        <f>VLOOKUP(K7537,CW!D:E,2,FALSE)</f>
        <v>Q2'16</v>
      </c>
    </row>
    <row r="7538" spans="1:13">
      <c r="A7538" s="2">
        <v>42556</v>
      </c>
      <c r="B7538" s="1" t="s">
        <v>4810</v>
      </c>
      <c r="C7538" s="1" t="s">
        <v>3326</v>
      </c>
      <c r="D7538" s="1" t="s">
        <v>3321</v>
      </c>
      <c r="E7538" s="1" t="s">
        <v>3532</v>
      </c>
      <c r="F7538" s="45" t="s">
        <v>3693</v>
      </c>
      <c r="G7538" s="1">
        <v>2</v>
      </c>
      <c r="H7538" s="1" t="s">
        <v>3355</v>
      </c>
      <c r="I7538" s="1" t="s">
        <v>3550</v>
      </c>
      <c r="K7538" s="1" t="str">
        <f>VLOOKUP(L7538,CW!C:D,2,FALSE)</f>
        <v>Jul'16</v>
      </c>
      <c r="L7538" s="1" t="str">
        <f t="shared" si="120"/>
        <v>27'16</v>
      </c>
      <c r="M7538" s="1" t="str">
        <f>VLOOKUP(K7538,CW!D:E,2,FALSE)</f>
        <v>Q2'16</v>
      </c>
    </row>
    <row r="7539" spans="1:13" ht="15" customHeight="1">
      <c r="A7539" s="2">
        <v>42556</v>
      </c>
      <c r="B7539" s="1" t="s">
        <v>4811</v>
      </c>
      <c r="C7539" s="1" t="s">
        <v>3309</v>
      </c>
      <c r="D7539" s="1" t="s">
        <v>3321</v>
      </c>
      <c r="E7539" s="1" t="s">
        <v>6350</v>
      </c>
      <c r="F7539" s="45" t="s">
        <v>3341</v>
      </c>
      <c r="G7539" s="1">
        <v>1</v>
      </c>
      <c r="H7539" s="1" t="s">
        <v>3355</v>
      </c>
      <c r="I7539" s="1" t="s">
        <v>3550</v>
      </c>
      <c r="K7539" s="1" t="str">
        <f>VLOOKUP(L7539,CW!C:D,2,FALSE)</f>
        <v>Jul'16</v>
      </c>
      <c r="L7539" s="1" t="str">
        <f t="shared" si="120"/>
        <v>27'16</v>
      </c>
      <c r="M7539" s="1" t="str">
        <f>VLOOKUP(K7539,CW!D:E,2,FALSE)</f>
        <v>Q2'16</v>
      </c>
    </row>
    <row r="7540" spans="1:13" ht="15" customHeight="1">
      <c r="A7540" s="2">
        <v>42556</v>
      </c>
      <c r="B7540" s="1" t="s">
        <v>4811</v>
      </c>
      <c r="C7540" s="1" t="s">
        <v>3309</v>
      </c>
      <c r="D7540" s="1" t="s">
        <v>3321</v>
      </c>
      <c r="E7540" s="1" t="s">
        <v>6350</v>
      </c>
      <c r="F7540" s="45" t="s">
        <v>4592</v>
      </c>
      <c r="G7540" s="1">
        <v>2</v>
      </c>
      <c r="H7540" s="1" t="s">
        <v>3355</v>
      </c>
      <c r="I7540" s="1" t="s">
        <v>3550</v>
      </c>
      <c r="K7540" s="1" t="str">
        <f>VLOOKUP(L7540,CW!C:D,2,FALSE)</f>
        <v>Jul'16</v>
      </c>
      <c r="L7540" s="1" t="str">
        <f t="shared" si="120"/>
        <v>27'16</v>
      </c>
      <c r="M7540" s="1" t="str">
        <f>VLOOKUP(K7540,CW!D:E,2,FALSE)</f>
        <v>Q2'16</v>
      </c>
    </row>
    <row r="7541" spans="1:13">
      <c r="A7541" s="2">
        <v>42556</v>
      </c>
      <c r="B7541" s="1" t="s">
        <v>4811</v>
      </c>
      <c r="C7541" s="1" t="s">
        <v>3309</v>
      </c>
      <c r="D7541" s="1" t="s">
        <v>3321</v>
      </c>
      <c r="E7541" s="1" t="s">
        <v>3532</v>
      </c>
      <c r="F7541" s="45" t="s">
        <v>4609</v>
      </c>
      <c r="G7541" s="1">
        <v>1</v>
      </c>
      <c r="H7541" s="1" t="s">
        <v>3355</v>
      </c>
      <c r="I7541" s="1" t="s">
        <v>3550</v>
      </c>
      <c r="K7541" s="1" t="str">
        <f>VLOOKUP(L7541,CW!C:D,2,FALSE)</f>
        <v>Jul'16</v>
      </c>
      <c r="L7541" s="1" t="str">
        <f t="shared" si="120"/>
        <v>27'16</v>
      </c>
      <c r="M7541" s="1" t="str">
        <f>VLOOKUP(K7541,CW!D:E,2,FALSE)</f>
        <v>Q2'16</v>
      </c>
    </row>
    <row r="7542" spans="1:13">
      <c r="A7542" s="2">
        <v>42556</v>
      </c>
      <c r="B7542" s="1" t="s">
        <v>4812</v>
      </c>
      <c r="C7542" s="1" t="s">
        <v>4813</v>
      </c>
      <c r="D7542" s="1" t="s">
        <v>3566</v>
      </c>
      <c r="E7542" s="1" t="s">
        <v>3532</v>
      </c>
      <c r="F7542" s="45" t="s">
        <v>4609</v>
      </c>
      <c r="G7542" s="1">
        <v>1</v>
      </c>
      <c r="H7542" s="1" t="s">
        <v>3355</v>
      </c>
      <c r="I7542" s="1" t="s">
        <v>3550</v>
      </c>
      <c r="K7542" s="1" t="str">
        <f>VLOOKUP(L7542,CW!C:D,2,FALSE)</f>
        <v>Jul'16</v>
      </c>
      <c r="L7542" s="1" t="str">
        <f t="shared" si="120"/>
        <v>27'16</v>
      </c>
      <c r="M7542" s="1" t="str">
        <f>VLOOKUP(K7542,CW!D:E,2,FALSE)</f>
        <v>Q2'16</v>
      </c>
    </row>
    <row r="7543" spans="1:13">
      <c r="A7543" s="2">
        <v>42556</v>
      </c>
      <c r="B7543" s="1" t="s">
        <v>4812</v>
      </c>
      <c r="C7543" s="1" t="s">
        <v>4813</v>
      </c>
      <c r="D7543" s="1" t="s">
        <v>3566</v>
      </c>
      <c r="E7543" s="1" t="s">
        <v>3532</v>
      </c>
      <c r="F7543" s="45" t="s">
        <v>3693</v>
      </c>
      <c r="G7543" s="1">
        <v>1</v>
      </c>
      <c r="H7543" s="1" t="s">
        <v>3355</v>
      </c>
      <c r="I7543" s="1" t="s">
        <v>3550</v>
      </c>
      <c r="K7543" s="1" t="str">
        <f>VLOOKUP(L7543,CW!C:D,2,FALSE)</f>
        <v>Jul'16</v>
      </c>
      <c r="L7543" s="1" t="str">
        <f t="shared" si="120"/>
        <v>27'16</v>
      </c>
      <c r="M7543" s="1" t="str">
        <f>VLOOKUP(K7543,CW!D:E,2,FALSE)</f>
        <v>Q2'16</v>
      </c>
    </row>
    <row r="7544" spans="1:13" ht="15" customHeight="1">
      <c r="A7544" s="2">
        <v>42556</v>
      </c>
      <c r="B7544" s="1" t="s">
        <v>4814</v>
      </c>
      <c r="C7544" s="1" t="s">
        <v>3349</v>
      </c>
      <c r="D7544" s="1" t="s">
        <v>3321</v>
      </c>
      <c r="E7544" s="1" t="s">
        <v>6350</v>
      </c>
      <c r="F7544" s="45" t="s">
        <v>3341</v>
      </c>
      <c r="G7544" s="1">
        <v>2</v>
      </c>
      <c r="H7544" s="1" t="s">
        <v>3355</v>
      </c>
      <c r="I7544" s="1" t="s">
        <v>3550</v>
      </c>
      <c r="K7544" s="1" t="str">
        <f>VLOOKUP(L7544,CW!C:D,2,FALSE)</f>
        <v>Jul'16</v>
      </c>
      <c r="L7544" s="1" t="str">
        <f t="shared" si="120"/>
        <v>27'16</v>
      </c>
      <c r="M7544" s="1" t="str">
        <f>VLOOKUP(K7544,CW!D:E,2,FALSE)</f>
        <v>Q2'16</v>
      </c>
    </row>
    <row r="7545" spans="1:13">
      <c r="A7545" s="2">
        <v>42556</v>
      </c>
      <c r="B7545" s="1" t="s">
        <v>4814</v>
      </c>
      <c r="C7545" s="1" t="s">
        <v>3349</v>
      </c>
      <c r="D7545" s="1" t="s">
        <v>3321</v>
      </c>
      <c r="E7545" s="1" t="s">
        <v>3532</v>
      </c>
      <c r="F7545" s="45" t="s">
        <v>4609</v>
      </c>
      <c r="G7545" s="1">
        <v>1</v>
      </c>
      <c r="H7545" s="1" t="s">
        <v>3355</v>
      </c>
      <c r="I7545" s="1" t="s">
        <v>3550</v>
      </c>
      <c r="K7545" s="1" t="str">
        <f>VLOOKUP(L7545,CW!C:D,2,FALSE)</f>
        <v>Jul'16</v>
      </c>
      <c r="L7545" s="1" t="str">
        <f t="shared" si="120"/>
        <v>27'16</v>
      </c>
      <c r="M7545" s="1" t="str">
        <f>VLOOKUP(K7545,CW!D:E,2,FALSE)</f>
        <v>Q2'16</v>
      </c>
    </row>
    <row r="7546" spans="1:13" ht="15" customHeight="1">
      <c r="A7546" s="2">
        <v>42556</v>
      </c>
      <c r="B7546" s="1" t="s">
        <v>4815</v>
      </c>
      <c r="C7546" s="1" t="s">
        <v>3349</v>
      </c>
      <c r="D7546" s="1" t="s">
        <v>3321</v>
      </c>
      <c r="E7546" s="1" t="s">
        <v>6350</v>
      </c>
      <c r="F7546" s="45" t="s">
        <v>3341</v>
      </c>
      <c r="G7546" s="1">
        <v>1</v>
      </c>
      <c r="H7546" s="1" t="s">
        <v>3355</v>
      </c>
      <c r="I7546" s="1" t="s">
        <v>3550</v>
      </c>
      <c r="K7546" s="1" t="str">
        <f>VLOOKUP(L7546,CW!C:D,2,FALSE)</f>
        <v>Jul'16</v>
      </c>
      <c r="L7546" s="1" t="str">
        <f t="shared" si="120"/>
        <v>27'16</v>
      </c>
      <c r="M7546" s="1" t="str">
        <f>VLOOKUP(K7546,CW!D:E,2,FALSE)</f>
        <v>Q2'16</v>
      </c>
    </row>
    <row r="7547" spans="1:13">
      <c r="A7547" s="2">
        <v>42556</v>
      </c>
      <c r="B7547" s="1" t="s">
        <v>4815</v>
      </c>
      <c r="C7547" s="1" t="s">
        <v>3349</v>
      </c>
      <c r="D7547" s="1" t="s">
        <v>3321</v>
      </c>
      <c r="E7547" s="1" t="s">
        <v>3532</v>
      </c>
      <c r="F7547" s="98" t="s">
        <v>4584</v>
      </c>
      <c r="G7547" s="1">
        <v>1</v>
      </c>
      <c r="H7547" s="1" t="s">
        <v>3355</v>
      </c>
      <c r="I7547" s="1" t="s">
        <v>3550</v>
      </c>
      <c r="K7547" s="1" t="str">
        <f>VLOOKUP(L7547,CW!C:D,2,FALSE)</f>
        <v>Jul'16</v>
      </c>
      <c r="L7547" s="1" t="str">
        <f t="shared" si="120"/>
        <v>27'16</v>
      </c>
      <c r="M7547" s="1" t="str">
        <f>VLOOKUP(K7547,CW!D:E,2,FALSE)</f>
        <v>Q2'16</v>
      </c>
    </row>
    <row r="7548" spans="1:13" ht="15" customHeight="1">
      <c r="A7548" s="2">
        <v>42556</v>
      </c>
      <c r="B7548" s="1" t="s">
        <v>4816</v>
      </c>
      <c r="C7548" s="1" t="s">
        <v>3611</v>
      </c>
      <c r="D7548" s="1" t="s">
        <v>3566</v>
      </c>
      <c r="E7548" s="1" t="s">
        <v>6350</v>
      </c>
      <c r="F7548" s="45" t="s">
        <v>3341</v>
      </c>
      <c r="G7548" s="1">
        <v>1</v>
      </c>
      <c r="H7548" s="1" t="s">
        <v>3355</v>
      </c>
      <c r="I7548" s="1" t="s">
        <v>3550</v>
      </c>
      <c r="K7548" s="1" t="str">
        <f>VLOOKUP(L7548,CW!C:D,2,FALSE)</f>
        <v>Jul'16</v>
      </c>
      <c r="L7548" s="1" t="str">
        <f t="shared" si="120"/>
        <v>27'16</v>
      </c>
      <c r="M7548" s="1" t="str">
        <f>VLOOKUP(K7548,CW!D:E,2,FALSE)</f>
        <v>Q2'16</v>
      </c>
    </row>
    <row r="7549" spans="1:13">
      <c r="A7549" s="2">
        <v>42556</v>
      </c>
      <c r="B7549" s="1" t="s">
        <v>4816</v>
      </c>
      <c r="C7549" s="1" t="s">
        <v>3611</v>
      </c>
      <c r="D7549" s="1" t="s">
        <v>3566</v>
      </c>
      <c r="E7549" s="1" t="s">
        <v>3532</v>
      </c>
      <c r="F7549" s="45" t="s">
        <v>4609</v>
      </c>
      <c r="G7549" s="1">
        <v>3</v>
      </c>
      <c r="H7549" s="1" t="s">
        <v>3355</v>
      </c>
      <c r="I7549" s="1" t="s">
        <v>3550</v>
      </c>
      <c r="K7549" s="1" t="str">
        <f>VLOOKUP(L7549,CW!C:D,2,FALSE)</f>
        <v>Jul'16</v>
      </c>
      <c r="L7549" s="1" t="str">
        <f t="shared" si="120"/>
        <v>27'16</v>
      </c>
      <c r="M7549" s="1" t="str">
        <f>VLOOKUP(K7549,CW!D:E,2,FALSE)</f>
        <v>Q2'16</v>
      </c>
    </row>
    <row r="7550" spans="1:13">
      <c r="A7550" s="2">
        <v>42556</v>
      </c>
      <c r="B7550" s="1" t="s">
        <v>4816</v>
      </c>
      <c r="C7550" s="1" t="s">
        <v>3611</v>
      </c>
      <c r="D7550" s="1" t="s">
        <v>3566</v>
      </c>
      <c r="E7550" s="1" t="s">
        <v>3532</v>
      </c>
      <c r="F7550" s="45" t="s">
        <v>3693</v>
      </c>
      <c r="G7550" s="1">
        <v>1</v>
      </c>
      <c r="H7550" s="1" t="s">
        <v>3355</v>
      </c>
      <c r="I7550" s="1" t="s">
        <v>3550</v>
      </c>
      <c r="K7550" s="1" t="str">
        <f>VLOOKUP(L7550,CW!C:D,2,FALSE)</f>
        <v>Jul'16</v>
      </c>
      <c r="L7550" s="1" t="str">
        <f t="shared" si="120"/>
        <v>27'16</v>
      </c>
      <c r="M7550" s="1" t="str">
        <f>VLOOKUP(K7550,CW!D:E,2,FALSE)</f>
        <v>Q2'16</v>
      </c>
    </row>
    <row r="7551" spans="1:13" ht="15" customHeight="1">
      <c r="A7551" s="2">
        <v>42556</v>
      </c>
      <c r="B7551" s="1" t="s">
        <v>4817</v>
      </c>
      <c r="C7551" s="1" t="s">
        <v>3611</v>
      </c>
      <c r="D7551" s="1" t="s">
        <v>3566</v>
      </c>
      <c r="E7551" s="1" t="s">
        <v>6350</v>
      </c>
      <c r="F7551" s="45" t="s">
        <v>3341</v>
      </c>
      <c r="G7551" s="1">
        <v>1</v>
      </c>
      <c r="H7551" s="1" t="s">
        <v>3355</v>
      </c>
      <c r="I7551" s="1" t="s">
        <v>3550</v>
      </c>
      <c r="K7551" s="1" t="str">
        <f>VLOOKUP(L7551,CW!C:D,2,FALSE)</f>
        <v>Jul'16</v>
      </c>
      <c r="L7551" s="1" t="str">
        <f t="shared" si="120"/>
        <v>27'16</v>
      </c>
      <c r="M7551" s="1" t="str">
        <f>VLOOKUP(K7551,CW!D:E,2,FALSE)</f>
        <v>Q2'16</v>
      </c>
    </row>
    <row r="7552" spans="1:13" ht="15" customHeight="1">
      <c r="A7552" s="2">
        <v>42556</v>
      </c>
      <c r="B7552" s="1" t="s">
        <v>4818</v>
      </c>
      <c r="C7552" s="1" t="s">
        <v>3595</v>
      </c>
      <c r="D7552" s="1" t="s">
        <v>3566</v>
      </c>
      <c r="E7552" s="1" t="s">
        <v>6350</v>
      </c>
      <c r="F7552" s="45" t="s">
        <v>4592</v>
      </c>
      <c r="G7552" s="1">
        <v>1</v>
      </c>
      <c r="H7552" s="1" t="s">
        <v>3355</v>
      </c>
      <c r="I7552" s="1" t="s">
        <v>3550</v>
      </c>
      <c r="K7552" s="1" t="str">
        <f>VLOOKUP(L7552,CW!C:D,2,FALSE)</f>
        <v>Jul'16</v>
      </c>
      <c r="L7552" s="1" t="str">
        <f t="shared" si="120"/>
        <v>27'16</v>
      </c>
      <c r="M7552" s="1" t="str">
        <f>VLOOKUP(K7552,CW!D:E,2,FALSE)</f>
        <v>Q2'16</v>
      </c>
    </row>
    <row r="7553" spans="1:13" ht="15" customHeight="1">
      <c r="A7553" s="2">
        <v>42556</v>
      </c>
      <c r="B7553" s="1" t="s">
        <v>4819</v>
      </c>
      <c r="C7553" s="1" t="s">
        <v>3611</v>
      </c>
      <c r="D7553" s="1" t="s">
        <v>3321</v>
      </c>
      <c r="E7553" s="1" t="s">
        <v>6350</v>
      </c>
      <c r="F7553" s="45" t="s">
        <v>4592</v>
      </c>
      <c r="G7553" s="1">
        <v>2</v>
      </c>
      <c r="H7553" s="1" t="s">
        <v>3355</v>
      </c>
      <c r="I7553" s="1" t="s">
        <v>3550</v>
      </c>
      <c r="K7553" s="1" t="str">
        <f>VLOOKUP(L7553,CW!C:D,2,FALSE)</f>
        <v>Jul'16</v>
      </c>
      <c r="L7553" s="1" t="str">
        <f t="shared" si="120"/>
        <v>27'16</v>
      </c>
      <c r="M7553" s="1" t="str">
        <f>VLOOKUP(K7553,CW!D:E,2,FALSE)</f>
        <v>Q2'16</v>
      </c>
    </row>
    <row r="7554" spans="1:13" ht="15" customHeight="1">
      <c r="A7554" s="2">
        <v>42556</v>
      </c>
      <c r="B7554" s="1" t="s">
        <v>4820</v>
      </c>
      <c r="C7554" s="1" t="s">
        <v>3311</v>
      </c>
      <c r="D7554" s="1" t="s">
        <v>3566</v>
      </c>
      <c r="E7554" s="1" t="s">
        <v>6350</v>
      </c>
      <c r="F7554" s="45" t="s">
        <v>3341</v>
      </c>
      <c r="G7554" s="1">
        <v>1</v>
      </c>
      <c r="H7554" s="1" t="s">
        <v>3355</v>
      </c>
      <c r="I7554" s="1" t="s">
        <v>3550</v>
      </c>
      <c r="K7554" s="1" t="str">
        <f>VLOOKUP(L7554,CW!C:D,2,FALSE)</f>
        <v>Jul'16</v>
      </c>
      <c r="L7554" s="1" t="str">
        <f t="shared" si="120"/>
        <v>27'16</v>
      </c>
      <c r="M7554" s="1" t="str">
        <f>VLOOKUP(K7554,CW!D:E,2,FALSE)</f>
        <v>Q2'16</v>
      </c>
    </row>
    <row r="7555" spans="1:13">
      <c r="A7555" s="2">
        <v>42556</v>
      </c>
      <c r="B7555" s="1" t="s">
        <v>4821</v>
      </c>
      <c r="C7555" s="1" t="s">
        <v>4734</v>
      </c>
      <c r="D7555" s="1" t="s">
        <v>3321</v>
      </c>
      <c r="E7555" s="1" t="s">
        <v>3532</v>
      </c>
      <c r="F7555" s="98" t="s">
        <v>4584</v>
      </c>
      <c r="G7555" s="1">
        <v>1</v>
      </c>
      <c r="H7555" s="1" t="s">
        <v>3355</v>
      </c>
      <c r="I7555" s="1" t="s">
        <v>3550</v>
      </c>
      <c r="K7555" s="1" t="str">
        <f>VLOOKUP(L7555,CW!C:D,2,FALSE)</f>
        <v>Jul'16</v>
      </c>
      <c r="L7555" s="1" t="str">
        <f t="shared" si="120"/>
        <v>27'16</v>
      </c>
      <c r="M7555" s="1" t="str">
        <f>VLOOKUP(K7555,CW!D:E,2,FALSE)</f>
        <v>Q2'16</v>
      </c>
    </row>
    <row r="7556" spans="1:13" ht="15" customHeight="1">
      <c r="A7556" s="2">
        <v>42556</v>
      </c>
      <c r="B7556" s="1" t="s">
        <v>4822</v>
      </c>
      <c r="C7556" s="1" t="s">
        <v>3564</v>
      </c>
      <c r="D7556" s="1" t="s">
        <v>3321</v>
      </c>
      <c r="E7556" s="1" t="s">
        <v>6350</v>
      </c>
      <c r="F7556" s="45" t="s">
        <v>3341</v>
      </c>
      <c r="G7556" s="1">
        <v>1</v>
      </c>
      <c r="H7556" s="1" t="s">
        <v>3355</v>
      </c>
      <c r="I7556" s="1" t="s">
        <v>3550</v>
      </c>
      <c r="K7556" s="1" t="str">
        <f>VLOOKUP(L7556,CW!C:D,2,FALSE)</f>
        <v>Jul'16</v>
      </c>
      <c r="L7556" s="1" t="str">
        <f t="shared" si="120"/>
        <v>27'16</v>
      </c>
      <c r="M7556" s="1" t="str">
        <f>VLOOKUP(K7556,CW!D:E,2,FALSE)</f>
        <v>Q2'16</v>
      </c>
    </row>
    <row r="7557" spans="1:13" ht="15" customHeight="1">
      <c r="A7557" s="2">
        <v>42556</v>
      </c>
      <c r="B7557" s="1" t="s">
        <v>4822</v>
      </c>
      <c r="C7557" s="1" t="s">
        <v>3564</v>
      </c>
      <c r="D7557" s="1" t="s">
        <v>3321</v>
      </c>
      <c r="E7557" s="1" t="s">
        <v>6350</v>
      </c>
      <c r="F7557" s="45" t="s">
        <v>4581</v>
      </c>
      <c r="G7557" s="1">
        <v>1</v>
      </c>
      <c r="H7557" s="1" t="s">
        <v>3355</v>
      </c>
      <c r="I7557" s="1" t="s">
        <v>3550</v>
      </c>
      <c r="K7557" s="1" t="str">
        <f>VLOOKUP(L7557,CW!C:D,2,FALSE)</f>
        <v>Jul'16</v>
      </c>
      <c r="L7557" s="1" t="str">
        <f t="shared" si="120"/>
        <v>27'16</v>
      </c>
      <c r="M7557" s="1" t="str">
        <f>VLOOKUP(K7557,CW!D:E,2,FALSE)</f>
        <v>Q2'16</v>
      </c>
    </row>
    <row r="7558" spans="1:13" ht="15" customHeight="1">
      <c r="A7558" s="2">
        <v>42556</v>
      </c>
      <c r="B7558" s="1" t="s">
        <v>4823</v>
      </c>
      <c r="C7558" s="1" t="s">
        <v>3349</v>
      </c>
      <c r="D7558" s="1" t="s">
        <v>3321</v>
      </c>
      <c r="E7558" s="1" t="s">
        <v>6350</v>
      </c>
      <c r="F7558" s="45" t="s">
        <v>3341</v>
      </c>
      <c r="G7558" s="1">
        <v>1</v>
      </c>
      <c r="H7558" s="1" t="s">
        <v>3355</v>
      </c>
      <c r="I7558" s="1" t="s">
        <v>3550</v>
      </c>
      <c r="K7558" s="1" t="str">
        <f>VLOOKUP(L7558,CW!C:D,2,FALSE)</f>
        <v>Jul'16</v>
      </c>
      <c r="L7558" s="1" t="str">
        <f t="shared" si="120"/>
        <v>27'16</v>
      </c>
      <c r="M7558" s="1" t="str">
        <f>VLOOKUP(K7558,CW!D:E,2,FALSE)</f>
        <v>Q2'16</v>
      </c>
    </row>
    <row r="7559" spans="1:13">
      <c r="A7559" s="2">
        <v>42556</v>
      </c>
      <c r="B7559" s="1" t="s">
        <v>4823</v>
      </c>
      <c r="C7559" s="1" t="s">
        <v>3349</v>
      </c>
      <c r="D7559" s="1" t="s">
        <v>3321</v>
      </c>
      <c r="E7559" s="1" t="s">
        <v>3532</v>
      </c>
      <c r="F7559" s="45" t="s">
        <v>4609</v>
      </c>
      <c r="G7559" s="1">
        <v>1</v>
      </c>
      <c r="H7559" s="1" t="s">
        <v>3355</v>
      </c>
      <c r="I7559" s="1" t="s">
        <v>3550</v>
      </c>
      <c r="K7559" s="1" t="str">
        <f>VLOOKUP(L7559,CW!C:D,2,FALSE)</f>
        <v>Jul'16</v>
      </c>
      <c r="L7559" s="1" t="str">
        <f t="shared" si="120"/>
        <v>27'16</v>
      </c>
      <c r="M7559" s="1" t="str">
        <f>VLOOKUP(K7559,CW!D:E,2,FALSE)</f>
        <v>Q2'16</v>
      </c>
    </row>
    <row r="7560" spans="1:13" ht="15" customHeight="1">
      <c r="A7560" s="2">
        <v>42556</v>
      </c>
      <c r="B7560" s="1" t="s">
        <v>4824</v>
      </c>
      <c r="C7560" s="1" t="s">
        <v>3309</v>
      </c>
      <c r="D7560" s="1" t="s">
        <v>3321</v>
      </c>
      <c r="E7560" s="1" t="s">
        <v>6350</v>
      </c>
      <c r="F7560" s="45" t="s">
        <v>3341</v>
      </c>
      <c r="G7560" s="1">
        <v>2</v>
      </c>
      <c r="H7560" s="1" t="s">
        <v>3355</v>
      </c>
      <c r="I7560" s="1" t="s">
        <v>3550</v>
      </c>
      <c r="K7560" s="1" t="str">
        <f>VLOOKUP(L7560,CW!C:D,2,FALSE)</f>
        <v>Jul'16</v>
      </c>
      <c r="L7560" s="1" t="str">
        <f t="shared" si="120"/>
        <v>27'16</v>
      </c>
      <c r="M7560" s="1" t="str">
        <f>VLOOKUP(K7560,CW!D:E,2,FALSE)</f>
        <v>Q2'16</v>
      </c>
    </row>
    <row r="7561" spans="1:13" ht="15" customHeight="1">
      <c r="A7561" s="2">
        <v>42556</v>
      </c>
      <c r="B7561" s="1" t="s">
        <v>4825</v>
      </c>
      <c r="C7561" s="1" t="s">
        <v>3309</v>
      </c>
      <c r="D7561" s="1" t="s">
        <v>3321</v>
      </c>
      <c r="E7561" s="1" t="s">
        <v>6350</v>
      </c>
      <c r="F7561" s="45" t="s">
        <v>3341</v>
      </c>
      <c r="G7561" s="1">
        <v>2</v>
      </c>
      <c r="H7561" s="1" t="s">
        <v>3355</v>
      </c>
      <c r="I7561" s="1" t="s">
        <v>3550</v>
      </c>
      <c r="K7561" s="1" t="str">
        <f>VLOOKUP(L7561,CW!C:D,2,FALSE)</f>
        <v>Jul'16</v>
      </c>
      <c r="L7561" s="1" t="str">
        <f t="shared" si="120"/>
        <v>27'16</v>
      </c>
      <c r="M7561" s="1" t="str">
        <f>VLOOKUP(K7561,CW!D:E,2,FALSE)</f>
        <v>Q2'16</v>
      </c>
    </row>
    <row r="7562" spans="1:13" ht="15" customHeight="1">
      <c r="A7562" s="2">
        <v>42556</v>
      </c>
      <c r="B7562" s="1" t="s">
        <v>4825</v>
      </c>
      <c r="C7562" s="1" t="s">
        <v>3309</v>
      </c>
      <c r="D7562" s="1" t="s">
        <v>3321</v>
      </c>
      <c r="E7562" s="1" t="s">
        <v>6350</v>
      </c>
      <c r="F7562" s="45" t="s">
        <v>4592</v>
      </c>
      <c r="G7562" s="1">
        <v>1</v>
      </c>
      <c r="H7562" s="1" t="s">
        <v>3355</v>
      </c>
      <c r="I7562" s="1" t="s">
        <v>3550</v>
      </c>
      <c r="K7562" s="1" t="str">
        <f>VLOOKUP(L7562,CW!C:D,2,FALSE)</f>
        <v>Jul'16</v>
      </c>
      <c r="L7562" s="1" t="str">
        <f t="shared" si="120"/>
        <v>27'16</v>
      </c>
      <c r="M7562" s="1" t="str">
        <f>VLOOKUP(K7562,CW!D:E,2,FALSE)</f>
        <v>Q2'16</v>
      </c>
    </row>
    <row r="7563" spans="1:13">
      <c r="A7563" s="2">
        <v>42556</v>
      </c>
      <c r="B7563" s="1" t="s">
        <v>4825</v>
      </c>
      <c r="C7563" s="1" t="s">
        <v>3309</v>
      </c>
      <c r="D7563" s="1" t="s">
        <v>3321</v>
      </c>
      <c r="E7563" s="1" t="s">
        <v>3532</v>
      </c>
      <c r="F7563" s="45" t="s">
        <v>4609</v>
      </c>
      <c r="G7563" s="1">
        <v>2</v>
      </c>
      <c r="H7563" s="1" t="s">
        <v>3355</v>
      </c>
      <c r="I7563" s="1" t="s">
        <v>3550</v>
      </c>
      <c r="K7563" s="1" t="str">
        <f>VLOOKUP(L7563,CW!C:D,2,FALSE)</f>
        <v>Jul'16</v>
      </c>
      <c r="L7563" s="1" t="str">
        <f t="shared" si="120"/>
        <v>27'16</v>
      </c>
      <c r="M7563" s="1" t="str">
        <f>VLOOKUP(K7563,CW!D:E,2,FALSE)</f>
        <v>Q2'16</v>
      </c>
    </row>
    <row r="7564" spans="1:13" ht="15" customHeight="1">
      <c r="A7564" s="2">
        <v>42556</v>
      </c>
      <c r="B7564" s="1" t="s">
        <v>4826</v>
      </c>
      <c r="C7564" s="1" t="s">
        <v>3318</v>
      </c>
      <c r="D7564" s="1" t="s">
        <v>3321</v>
      </c>
      <c r="E7564" s="1" t="s">
        <v>6350</v>
      </c>
      <c r="F7564" s="45" t="s">
        <v>3341</v>
      </c>
      <c r="G7564" s="1">
        <v>1</v>
      </c>
      <c r="H7564" s="1" t="s">
        <v>3355</v>
      </c>
      <c r="I7564" s="1" t="s">
        <v>3550</v>
      </c>
      <c r="K7564" s="1" t="str">
        <f>VLOOKUP(L7564,CW!C:D,2,FALSE)</f>
        <v>Jul'16</v>
      </c>
      <c r="L7564" s="1" t="str">
        <f t="shared" si="120"/>
        <v>27'16</v>
      </c>
      <c r="M7564" s="1" t="str">
        <f>VLOOKUP(K7564,CW!D:E,2,FALSE)</f>
        <v>Q2'16</v>
      </c>
    </row>
    <row r="7565" spans="1:13" ht="15" customHeight="1">
      <c r="A7565" s="2">
        <v>42556</v>
      </c>
      <c r="B7565" s="1" t="s">
        <v>4826</v>
      </c>
      <c r="C7565" s="1" t="s">
        <v>3318</v>
      </c>
      <c r="D7565" s="1" t="s">
        <v>3321</v>
      </c>
      <c r="E7565" s="1" t="s">
        <v>6350</v>
      </c>
      <c r="F7565" s="45" t="s">
        <v>4592</v>
      </c>
      <c r="G7565" s="1">
        <v>1</v>
      </c>
      <c r="H7565" s="1" t="s">
        <v>3355</v>
      </c>
      <c r="I7565" s="1" t="s">
        <v>3550</v>
      </c>
      <c r="K7565" s="1" t="str">
        <f>VLOOKUP(L7565,CW!C:D,2,FALSE)</f>
        <v>Jul'16</v>
      </c>
      <c r="L7565" s="1" t="str">
        <f t="shared" si="120"/>
        <v>27'16</v>
      </c>
      <c r="M7565" s="1" t="str">
        <f>VLOOKUP(K7565,CW!D:E,2,FALSE)</f>
        <v>Q2'16</v>
      </c>
    </row>
    <row r="7566" spans="1:13">
      <c r="A7566" s="2">
        <v>42556</v>
      </c>
      <c r="B7566" s="1" t="s">
        <v>4826</v>
      </c>
      <c r="C7566" s="1" t="s">
        <v>3318</v>
      </c>
      <c r="D7566" s="1" t="s">
        <v>3321</v>
      </c>
      <c r="E7566" s="1" t="s">
        <v>3532</v>
      </c>
      <c r="F7566" s="45" t="s">
        <v>4613</v>
      </c>
      <c r="G7566" s="1">
        <v>1</v>
      </c>
      <c r="H7566" s="1" t="s">
        <v>3355</v>
      </c>
      <c r="I7566" s="1" t="s">
        <v>3550</v>
      </c>
      <c r="K7566" s="1" t="str">
        <f>VLOOKUP(L7566,CW!C:D,2,FALSE)</f>
        <v>Jul'16</v>
      </c>
      <c r="L7566" s="1" t="str">
        <f t="shared" si="120"/>
        <v>27'16</v>
      </c>
      <c r="M7566" s="1" t="str">
        <f>VLOOKUP(K7566,CW!D:E,2,FALSE)</f>
        <v>Q2'16</v>
      </c>
    </row>
    <row r="7567" spans="1:13">
      <c r="A7567" s="2">
        <v>42556</v>
      </c>
      <c r="B7567" s="1" t="s">
        <v>4827</v>
      </c>
      <c r="C7567" s="1" t="s">
        <v>3318</v>
      </c>
      <c r="D7567" s="1" t="s">
        <v>3321</v>
      </c>
      <c r="E7567" s="1" t="s">
        <v>3532</v>
      </c>
      <c r="F7567" s="45" t="s">
        <v>4609</v>
      </c>
      <c r="G7567" s="1">
        <v>1</v>
      </c>
      <c r="H7567" s="1" t="s">
        <v>3355</v>
      </c>
      <c r="I7567" s="1" t="s">
        <v>3550</v>
      </c>
      <c r="K7567" s="1" t="str">
        <f>VLOOKUP(L7567,CW!C:D,2,FALSE)</f>
        <v>Jul'16</v>
      </c>
      <c r="L7567" s="1" t="str">
        <f t="shared" si="120"/>
        <v>27'16</v>
      </c>
      <c r="M7567" s="1" t="str">
        <f>VLOOKUP(K7567,CW!D:E,2,FALSE)</f>
        <v>Q2'16</v>
      </c>
    </row>
    <row r="7568" spans="1:13">
      <c r="A7568" s="2">
        <v>42556</v>
      </c>
      <c r="B7568" s="1" t="s">
        <v>4828</v>
      </c>
      <c r="C7568" s="1" t="s">
        <v>3318</v>
      </c>
      <c r="D7568" s="1" t="s">
        <v>3321</v>
      </c>
      <c r="E7568" s="1" t="s">
        <v>3532</v>
      </c>
      <c r="F7568" s="45" t="s">
        <v>4609</v>
      </c>
      <c r="G7568" s="1">
        <v>1</v>
      </c>
      <c r="H7568" s="1" t="s">
        <v>3355</v>
      </c>
      <c r="I7568" s="1" t="s">
        <v>3550</v>
      </c>
      <c r="K7568" s="1" t="str">
        <f>VLOOKUP(L7568,CW!C:D,2,FALSE)</f>
        <v>Jul'16</v>
      </c>
      <c r="L7568" s="1" t="str">
        <f t="shared" si="120"/>
        <v>27'16</v>
      </c>
      <c r="M7568" s="1" t="str">
        <f>VLOOKUP(K7568,CW!D:E,2,FALSE)</f>
        <v>Q2'16</v>
      </c>
    </row>
    <row r="7569" spans="1:13" ht="15" customHeight="1">
      <c r="A7569" s="2">
        <v>42556</v>
      </c>
      <c r="B7569" s="1" t="s">
        <v>4829</v>
      </c>
      <c r="C7569" s="1" t="s">
        <v>3326</v>
      </c>
      <c r="D7569" s="1" t="s">
        <v>3671</v>
      </c>
      <c r="E7569" s="1" t="s">
        <v>6350</v>
      </c>
      <c r="F7569" s="45" t="s">
        <v>3341</v>
      </c>
      <c r="G7569" s="1">
        <v>4</v>
      </c>
      <c r="H7569" s="1" t="s">
        <v>3355</v>
      </c>
      <c r="I7569" s="1" t="s">
        <v>3550</v>
      </c>
      <c r="K7569" s="1" t="str">
        <f>VLOOKUP(L7569,CW!C:D,2,FALSE)</f>
        <v>Jul'16</v>
      </c>
      <c r="L7569" s="1" t="str">
        <f t="shared" si="120"/>
        <v>27'16</v>
      </c>
      <c r="M7569" s="1" t="str">
        <f>VLOOKUP(K7569,CW!D:E,2,FALSE)</f>
        <v>Q2'16</v>
      </c>
    </row>
    <row r="7570" spans="1:13" ht="15" customHeight="1">
      <c r="A7570" s="2">
        <v>42556</v>
      </c>
      <c r="B7570" s="1" t="s">
        <v>4829</v>
      </c>
      <c r="C7570" s="1" t="s">
        <v>3326</v>
      </c>
      <c r="D7570" s="1" t="s">
        <v>3671</v>
      </c>
      <c r="E7570" s="1" t="s">
        <v>6350</v>
      </c>
      <c r="F7570" s="45" t="s">
        <v>4592</v>
      </c>
      <c r="G7570" s="1">
        <v>1</v>
      </c>
      <c r="H7570" s="1" t="s">
        <v>3355</v>
      </c>
      <c r="I7570" s="1" t="s">
        <v>3550</v>
      </c>
      <c r="K7570" s="1" t="str">
        <f>VLOOKUP(L7570,CW!C:D,2,FALSE)</f>
        <v>Jul'16</v>
      </c>
      <c r="L7570" s="1" t="str">
        <f t="shared" si="120"/>
        <v>27'16</v>
      </c>
      <c r="M7570" s="1" t="str">
        <f>VLOOKUP(K7570,CW!D:E,2,FALSE)</f>
        <v>Q2'16</v>
      </c>
    </row>
    <row r="7571" spans="1:13">
      <c r="A7571" s="2">
        <v>42556</v>
      </c>
      <c r="B7571" s="1" t="s">
        <v>4829</v>
      </c>
      <c r="C7571" s="1" t="s">
        <v>3326</v>
      </c>
      <c r="D7571" s="1" t="s">
        <v>3671</v>
      </c>
      <c r="E7571" s="1" t="s">
        <v>3532</v>
      </c>
      <c r="F7571" s="45" t="s">
        <v>4613</v>
      </c>
      <c r="G7571" s="1">
        <v>1</v>
      </c>
      <c r="H7571" s="1" t="s">
        <v>3355</v>
      </c>
      <c r="I7571" s="1" t="s">
        <v>3550</v>
      </c>
      <c r="K7571" s="1" t="str">
        <f>VLOOKUP(L7571,CW!C:D,2,FALSE)</f>
        <v>Jul'16</v>
      </c>
      <c r="L7571" s="1" t="str">
        <f t="shared" si="120"/>
        <v>27'16</v>
      </c>
      <c r="M7571" s="1" t="str">
        <f>VLOOKUP(K7571,CW!D:E,2,FALSE)</f>
        <v>Q2'16</v>
      </c>
    </row>
    <row r="7572" spans="1:13" ht="15" customHeight="1">
      <c r="A7572" s="2">
        <v>42556</v>
      </c>
      <c r="B7572" s="1" t="s">
        <v>4830</v>
      </c>
      <c r="C7572" s="1" t="s">
        <v>3326</v>
      </c>
      <c r="D7572" s="1" t="s">
        <v>3671</v>
      </c>
      <c r="E7572" s="1" t="s">
        <v>6350</v>
      </c>
      <c r="F7572" s="45" t="s">
        <v>3341</v>
      </c>
      <c r="G7572" s="1">
        <v>1</v>
      </c>
      <c r="H7572" s="1" t="s">
        <v>3355</v>
      </c>
      <c r="I7572" s="1" t="s">
        <v>3550</v>
      </c>
      <c r="K7572" s="1" t="str">
        <f>VLOOKUP(L7572,CW!C:D,2,FALSE)</f>
        <v>Jul'16</v>
      </c>
      <c r="L7572" s="1" t="str">
        <f t="shared" si="120"/>
        <v>27'16</v>
      </c>
      <c r="M7572" s="1" t="str">
        <f>VLOOKUP(K7572,CW!D:E,2,FALSE)</f>
        <v>Q2'16</v>
      </c>
    </row>
    <row r="7573" spans="1:13">
      <c r="A7573" s="2">
        <v>42556</v>
      </c>
      <c r="B7573" s="1" t="s">
        <v>4830</v>
      </c>
      <c r="C7573" s="1" t="s">
        <v>3326</v>
      </c>
      <c r="D7573" s="1" t="s">
        <v>3671</v>
      </c>
      <c r="E7573" s="1" t="s">
        <v>3532</v>
      </c>
      <c r="F7573" s="45" t="s">
        <v>4609</v>
      </c>
      <c r="G7573" s="1">
        <v>5</v>
      </c>
      <c r="H7573" s="1" t="s">
        <v>3355</v>
      </c>
      <c r="I7573" s="1" t="s">
        <v>3550</v>
      </c>
      <c r="K7573" s="1" t="str">
        <f>VLOOKUP(L7573,CW!C:D,2,FALSE)</f>
        <v>Jul'16</v>
      </c>
      <c r="L7573" s="1" t="str">
        <f t="shared" si="120"/>
        <v>27'16</v>
      </c>
      <c r="M7573" s="1" t="str">
        <f>VLOOKUP(K7573,CW!D:E,2,FALSE)</f>
        <v>Q2'16</v>
      </c>
    </row>
    <row r="7574" spans="1:13">
      <c r="A7574" s="2">
        <v>42556</v>
      </c>
      <c r="B7574" s="1" t="s">
        <v>4830</v>
      </c>
      <c r="C7574" s="1" t="s">
        <v>3326</v>
      </c>
      <c r="D7574" s="1" t="s">
        <v>3671</v>
      </c>
      <c r="E7574" s="1" t="s">
        <v>3532</v>
      </c>
      <c r="F7574" s="45" t="s">
        <v>4613</v>
      </c>
      <c r="G7574" s="1">
        <v>3</v>
      </c>
      <c r="H7574" s="1" t="s">
        <v>3355</v>
      </c>
      <c r="I7574" s="1" t="s">
        <v>3550</v>
      </c>
      <c r="K7574" s="1" t="str">
        <f>VLOOKUP(L7574,CW!C:D,2,FALSE)</f>
        <v>Jul'16</v>
      </c>
      <c r="L7574" s="1" t="str">
        <f t="shared" ref="L7574:L7637" si="121">CONCATENATE(WEEKNUM(A7574,21),"'",TEXT(A7574,"yy"))</f>
        <v>27'16</v>
      </c>
      <c r="M7574" s="1" t="str">
        <f>VLOOKUP(K7574,CW!D:E,2,FALSE)</f>
        <v>Q2'16</v>
      </c>
    </row>
    <row r="7575" spans="1:13">
      <c r="A7575" s="2">
        <v>42556</v>
      </c>
      <c r="B7575" s="1" t="s">
        <v>4831</v>
      </c>
      <c r="C7575" s="1" t="s">
        <v>3595</v>
      </c>
      <c r="D7575" s="1" t="s">
        <v>3671</v>
      </c>
      <c r="E7575" s="1" t="s">
        <v>3532</v>
      </c>
      <c r="F7575" s="45" t="s">
        <v>4609</v>
      </c>
      <c r="G7575" s="1">
        <v>1</v>
      </c>
      <c r="H7575" s="1" t="s">
        <v>3355</v>
      </c>
      <c r="I7575" s="1" t="s">
        <v>3550</v>
      </c>
      <c r="K7575" s="1" t="str">
        <f>VLOOKUP(L7575,CW!C:D,2,FALSE)</f>
        <v>Jul'16</v>
      </c>
      <c r="L7575" s="1" t="str">
        <f t="shared" si="121"/>
        <v>27'16</v>
      </c>
      <c r="M7575" s="1" t="str">
        <f>VLOOKUP(K7575,CW!D:E,2,FALSE)</f>
        <v>Q2'16</v>
      </c>
    </row>
    <row r="7576" spans="1:13">
      <c r="A7576" s="2">
        <v>42556</v>
      </c>
      <c r="B7576" s="1" t="s">
        <v>4831</v>
      </c>
      <c r="C7576" s="1" t="s">
        <v>3595</v>
      </c>
      <c r="D7576" s="1" t="s">
        <v>3671</v>
      </c>
      <c r="E7576" s="1" t="s">
        <v>3532</v>
      </c>
      <c r="F7576" s="45" t="s">
        <v>4613</v>
      </c>
      <c r="G7576" s="1">
        <v>3</v>
      </c>
      <c r="H7576" s="1" t="s">
        <v>3355</v>
      </c>
      <c r="I7576" s="1" t="s">
        <v>3550</v>
      </c>
      <c r="K7576" s="1" t="str">
        <f>VLOOKUP(L7576,CW!C:D,2,FALSE)</f>
        <v>Jul'16</v>
      </c>
      <c r="L7576" s="1" t="str">
        <f t="shared" si="121"/>
        <v>27'16</v>
      </c>
      <c r="M7576" s="1" t="str">
        <f>VLOOKUP(K7576,CW!D:E,2,FALSE)</f>
        <v>Q2'16</v>
      </c>
    </row>
    <row r="7577" spans="1:13">
      <c r="A7577" s="2">
        <v>42556</v>
      </c>
      <c r="B7577" s="1" t="s">
        <v>4831</v>
      </c>
      <c r="C7577" s="1" t="s">
        <v>3595</v>
      </c>
      <c r="D7577" s="1" t="s">
        <v>3671</v>
      </c>
      <c r="E7577" s="1" t="s">
        <v>3532</v>
      </c>
      <c r="F7577" s="45" t="s">
        <v>3693</v>
      </c>
      <c r="G7577" s="1">
        <v>1</v>
      </c>
      <c r="H7577" s="1" t="s">
        <v>3355</v>
      </c>
      <c r="I7577" s="1" t="s">
        <v>3550</v>
      </c>
      <c r="K7577" s="1" t="str">
        <f>VLOOKUP(L7577,CW!C:D,2,FALSE)</f>
        <v>Jul'16</v>
      </c>
      <c r="L7577" s="1" t="str">
        <f t="shared" si="121"/>
        <v>27'16</v>
      </c>
      <c r="M7577" s="1" t="str">
        <f>VLOOKUP(K7577,CW!D:E,2,FALSE)</f>
        <v>Q2'16</v>
      </c>
    </row>
    <row r="7578" spans="1:13" ht="15" customHeight="1">
      <c r="A7578" s="2">
        <v>42556</v>
      </c>
      <c r="B7578" s="1" t="s">
        <v>4832</v>
      </c>
      <c r="C7578" s="1" t="s">
        <v>3595</v>
      </c>
      <c r="D7578" s="1" t="s">
        <v>3671</v>
      </c>
      <c r="E7578" s="1" t="s">
        <v>6350</v>
      </c>
      <c r="F7578" s="45" t="s">
        <v>3341</v>
      </c>
      <c r="G7578" s="1">
        <v>1</v>
      </c>
      <c r="H7578" s="1" t="s">
        <v>3355</v>
      </c>
      <c r="I7578" s="1" t="s">
        <v>3550</v>
      </c>
      <c r="K7578" s="1" t="str">
        <f>VLOOKUP(L7578,CW!C:D,2,FALSE)</f>
        <v>Jul'16</v>
      </c>
      <c r="L7578" s="1" t="str">
        <f t="shared" si="121"/>
        <v>27'16</v>
      </c>
      <c r="M7578" s="1" t="str">
        <f>VLOOKUP(K7578,CW!D:E,2,FALSE)</f>
        <v>Q2'16</v>
      </c>
    </row>
    <row r="7579" spans="1:13">
      <c r="A7579" s="2">
        <v>42556</v>
      </c>
      <c r="B7579" s="1" t="s">
        <v>4832</v>
      </c>
      <c r="C7579" s="1" t="s">
        <v>3595</v>
      </c>
      <c r="D7579" s="1" t="s">
        <v>3671</v>
      </c>
      <c r="E7579" s="1" t="s">
        <v>3532</v>
      </c>
      <c r="F7579" s="45" t="s">
        <v>4609</v>
      </c>
      <c r="G7579" s="1">
        <v>4</v>
      </c>
      <c r="H7579" s="1" t="s">
        <v>3355</v>
      </c>
      <c r="I7579" s="1" t="s">
        <v>3550</v>
      </c>
      <c r="K7579" s="1" t="str">
        <f>VLOOKUP(L7579,CW!C:D,2,FALSE)</f>
        <v>Jul'16</v>
      </c>
      <c r="L7579" s="1" t="str">
        <f t="shared" si="121"/>
        <v>27'16</v>
      </c>
      <c r="M7579" s="1" t="str">
        <f>VLOOKUP(K7579,CW!D:E,2,FALSE)</f>
        <v>Q2'16</v>
      </c>
    </row>
    <row r="7580" spans="1:13">
      <c r="A7580" s="2">
        <v>42556</v>
      </c>
      <c r="B7580" s="1" t="s">
        <v>4832</v>
      </c>
      <c r="C7580" s="1" t="s">
        <v>3595</v>
      </c>
      <c r="D7580" s="1" t="s">
        <v>3671</v>
      </c>
      <c r="E7580" s="1" t="s">
        <v>3532</v>
      </c>
      <c r="F7580" s="45" t="s">
        <v>4613</v>
      </c>
      <c r="G7580" s="1">
        <v>2</v>
      </c>
      <c r="H7580" s="1" t="s">
        <v>3355</v>
      </c>
      <c r="I7580" s="1" t="s">
        <v>3550</v>
      </c>
      <c r="K7580" s="1" t="str">
        <f>VLOOKUP(L7580,CW!C:D,2,FALSE)</f>
        <v>Jul'16</v>
      </c>
      <c r="L7580" s="1" t="str">
        <f t="shared" si="121"/>
        <v>27'16</v>
      </c>
      <c r="M7580" s="1" t="str">
        <f>VLOOKUP(K7580,CW!D:E,2,FALSE)</f>
        <v>Q2'16</v>
      </c>
    </row>
    <row r="7581" spans="1:13">
      <c r="A7581" s="2">
        <v>42556</v>
      </c>
      <c r="B7581" s="1" t="s">
        <v>4833</v>
      </c>
      <c r="C7581" s="1" t="s">
        <v>3326</v>
      </c>
      <c r="D7581" s="1" t="s">
        <v>3671</v>
      </c>
      <c r="E7581" s="1" t="s">
        <v>3532</v>
      </c>
      <c r="F7581" s="45" t="s">
        <v>4609</v>
      </c>
      <c r="G7581" s="1">
        <v>4</v>
      </c>
      <c r="H7581" s="1" t="s">
        <v>3355</v>
      </c>
      <c r="I7581" s="1" t="s">
        <v>3550</v>
      </c>
      <c r="K7581" s="1" t="str">
        <f>VLOOKUP(L7581,CW!C:D,2,FALSE)</f>
        <v>Jul'16</v>
      </c>
      <c r="L7581" s="1" t="str">
        <f t="shared" si="121"/>
        <v>27'16</v>
      </c>
      <c r="M7581" s="1" t="str">
        <f>VLOOKUP(K7581,CW!D:E,2,FALSE)</f>
        <v>Q2'16</v>
      </c>
    </row>
    <row r="7582" spans="1:13">
      <c r="A7582" s="2">
        <v>42556</v>
      </c>
      <c r="B7582" s="1" t="s">
        <v>4833</v>
      </c>
      <c r="C7582" s="1" t="s">
        <v>3326</v>
      </c>
      <c r="D7582" s="1" t="s">
        <v>3671</v>
      </c>
      <c r="E7582" s="1" t="s">
        <v>3532</v>
      </c>
      <c r="F7582" s="45" t="s">
        <v>4613</v>
      </c>
      <c r="G7582" s="1">
        <v>3</v>
      </c>
      <c r="H7582" s="1" t="s">
        <v>3355</v>
      </c>
      <c r="I7582" s="1" t="s">
        <v>3550</v>
      </c>
      <c r="K7582" s="1" t="str">
        <f>VLOOKUP(L7582,CW!C:D,2,FALSE)</f>
        <v>Jul'16</v>
      </c>
      <c r="L7582" s="1" t="str">
        <f t="shared" si="121"/>
        <v>27'16</v>
      </c>
      <c r="M7582" s="1" t="str">
        <f>VLOOKUP(K7582,CW!D:E,2,FALSE)</f>
        <v>Q2'16</v>
      </c>
    </row>
    <row r="7583" spans="1:13">
      <c r="A7583" s="2">
        <v>42556</v>
      </c>
      <c r="B7583" s="1" t="s">
        <v>4833</v>
      </c>
      <c r="C7583" s="1" t="s">
        <v>3326</v>
      </c>
      <c r="D7583" s="1" t="s">
        <v>3671</v>
      </c>
      <c r="E7583" s="1" t="s">
        <v>3532</v>
      </c>
      <c r="F7583" s="45" t="s">
        <v>3693</v>
      </c>
      <c r="G7583" s="1">
        <v>1</v>
      </c>
      <c r="H7583" s="1" t="s">
        <v>3355</v>
      </c>
      <c r="I7583" s="1" t="s">
        <v>3550</v>
      </c>
      <c r="K7583" s="1" t="str">
        <f>VLOOKUP(L7583,CW!C:D,2,FALSE)</f>
        <v>Jul'16</v>
      </c>
      <c r="L7583" s="1" t="str">
        <f t="shared" si="121"/>
        <v>27'16</v>
      </c>
      <c r="M7583" s="1" t="str">
        <f>VLOOKUP(K7583,CW!D:E,2,FALSE)</f>
        <v>Q2'16</v>
      </c>
    </row>
    <row r="7584" spans="1:13" ht="15" customHeight="1">
      <c r="A7584" s="2">
        <v>42556</v>
      </c>
      <c r="B7584" s="1" t="s">
        <v>4834</v>
      </c>
      <c r="C7584" s="1" t="s">
        <v>3326</v>
      </c>
      <c r="D7584" s="1" t="s">
        <v>3671</v>
      </c>
      <c r="E7584" s="1" t="s">
        <v>6350</v>
      </c>
      <c r="F7584" s="45" t="s">
        <v>3341</v>
      </c>
      <c r="G7584" s="1">
        <v>5</v>
      </c>
      <c r="H7584" s="1" t="s">
        <v>3355</v>
      </c>
      <c r="I7584" s="1" t="s">
        <v>3550</v>
      </c>
      <c r="K7584" s="1" t="str">
        <f>VLOOKUP(L7584,CW!C:D,2,FALSE)</f>
        <v>Jul'16</v>
      </c>
      <c r="L7584" s="1" t="str">
        <f t="shared" si="121"/>
        <v>27'16</v>
      </c>
      <c r="M7584" s="1" t="str">
        <f>VLOOKUP(K7584,CW!D:E,2,FALSE)</f>
        <v>Q2'16</v>
      </c>
    </row>
    <row r="7585" spans="1:13">
      <c r="A7585" s="2">
        <v>42556</v>
      </c>
      <c r="B7585" s="1" t="s">
        <v>4834</v>
      </c>
      <c r="C7585" s="1" t="s">
        <v>3326</v>
      </c>
      <c r="D7585" s="1" t="s">
        <v>3671</v>
      </c>
      <c r="E7585" s="1" t="s">
        <v>3532</v>
      </c>
      <c r="F7585" s="45" t="s">
        <v>4609</v>
      </c>
      <c r="G7585" s="1">
        <v>2</v>
      </c>
      <c r="H7585" s="1" t="s">
        <v>3355</v>
      </c>
      <c r="I7585" s="1" t="s">
        <v>3550</v>
      </c>
      <c r="K7585" s="1" t="str">
        <f>VLOOKUP(L7585,CW!C:D,2,FALSE)</f>
        <v>Jul'16</v>
      </c>
      <c r="L7585" s="1" t="str">
        <f t="shared" si="121"/>
        <v>27'16</v>
      </c>
      <c r="M7585" s="1" t="str">
        <f>VLOOKUP(K7585,CW!D:E,2,FALSE)</f>
        <v>Q2'16</v>
      </c>
    </row>
    <row r="7586" spans="1:13">
      <c r="A7586" s="2">
        <v>42556</v>
      </c>
      <c r="B7586" s="1" t="s">
        <v>4834</v>
      </c>
      <c r="C7586" s="1" t="s">
        <v>3326</v>
      </c>
      <c r="D7586" s="1" t="s">
        <v>3671</v>
      </c>
      <c r="E7586" s="1" t="s">
        <v>3532</v>
      </c>
      <c r="F7586" s="45" t="s">
        <v>4613</v>
      </c>
      <c r="G7586" s="1">
        <v>2</v>
      </c>
      <c r="H7586" s="1" t="s">
        <v>3355</v>
      </c>
      <c r="I7586" s="1" t="s">
        <v>3550</v>
      </c>
      <c r="K7586" s="1" t="str">
        <f>VLOOKUP(L7586,CW!C:D,2,FALSE)</f>
        <v>Jul'16</v>
      </c>
      <c r="L7586" s="1" t="str">
        <f t="shared" si="121"/>
        <v>27'16</v>
      </c>
      <c r="M7586" s="1" t="str">
        <f>VLOOKUP(K7586,CW!D:E,2,FALSE)</f>
        <v>Q2'16</v>
      </c>
    </row>
    <row r="7587" spans="1:13" ht="15" customHeight="1">
      <c r="A7587" s="2">
        <v>42556</v>
      </c>
      <c r="B7587" s="1" t="s">
        <v>4835</v>
      </c>
      <c r="C7587" s="1" t="s">
        <v>3326</v>
      </c>
      <c r="D7587" s="1" t="s">
        <v>3671</v>
      </c>
      <c r="E7587" s="1" t="s">
        <v>6350</v>
      </c>
      <c r="F7587" s="45" t="s">
        <v>3341</v>
      </c>
      <c r="G7587" s="1">
        <v>1</v>
      </c>
      <c r="H7587" s="1" t="s">
        <v>3355</v>
      </c>
      <c r="I7587" s="1" t="s">
        <v>3550</v>
      </c>
      <c r="K7587" s="1" t="str">
        <f>VLOOKUP(L7587,CW!C:D,2,FALSE)</f>
        <v>Jul'16</v>
      </c>
      <c r="L7587" s="1" t="str">
        <f t="shared" si="121"/>
        <v>27'16</v>
      </c>
      <c r="M7587" s="1" t="str">
        <f>VLOOKUP(K7587,CW!D:E,2,FALSE)</f>
        <v>Q2'16</v>
      </c>
    </row>
    <row r="7588" spans="1:13">
      <c r="A7588" s="2">
        <v>42556</v>
      </c>
      <c r="B7588" s="1" t="s">
        <v>4835</v>
      </c>
      <c r="C7588" s="1" t="s">
        <v>3326</v>
      </c>
      <c r="D7588" s="1" t="s">
        <v>3671</v>
      </c>
      <c r="E7588" s="1" t="s">
        <v>3532</v>
      </c>
      <c r="F7588" s="45" t="s">
        <v>4609</v>
      </c>
      <c r="G7588" s="1">
        <v>3</v>
      </c>
      <c r="H7588" s="1" t="s">
        <v>3355</v>
      </c>
      <c r="I7588" s="1" t="s">
        <v>3550</v>
      </c>
      <c r="K7588" s="1" t="str">
        <f>VLOOKUP(L7588,CW!C:D,2,FALSE)</f>
        <v>Jul'16</v>
      </c>
      <c r="L7588" s="1" t="str">
        <f t="shared" si="121"/>
        <v>27'16</v>
      </c>
      <c r="M7588" s="1" t="str">
        <f>VLOOKUP(K7588,CW!D:E,2,FALSE)</f>
        <v>Q2'16</v>
      </c>
    </row>
    <row r="7589" spans="1:13">
      <c r="A7589" s="2">
        <v>42556</v>
      </c>
      <c r="B7589" s="1" t="s">
        <v>4835</v>
      </c>
      <c r="C7589" s="1" t="s">
        <v>3326</v>
      </c>
      <c r="D7589" s="1" t="s">
        <v>3671</v>
      </c>
      <c r="E7589" s="1" t="s">
        <v>3532</v>
      </c>
      <c r="F7589" s="45" t="s">
        <v>4613</v>
      </c>
      <c r="G7589" s="1">
        <v>3</v>
      </c>
      <c r="H7589" s="1" t="s">
        <v>3355</v>
      </c>
      <c r="I7589" s="1" t="s">
        <v>3550</v>
      </c>
      <c r="K7589" s="1" t="str">
        <f>VLOOKUP(L7589,CW!C:D,2,FALSE)</f>
        <v>Jul'16</v>
      </c>
      <c r="L7589" s="1" t="str">
        <f t="shared" si="121"/>
        <v>27'16</v>
      </c>
      <c r="M7589" s="1" t="str">
        <f>VLOOKUP(K7589,CW!D:E,2,FALSE)</f>
        <v>Q2'16</v>
      </c>
    </row>
    <row r="7590" spans="1:13" ht="15" customHeight="1">
      <c r="A7590" s="2">
        <v>42557</v>
      </c>
      <c r="B7590" s="1" t="s">
        <v>4836</v>
      </c>
      <c r="C7590" s="1" t="s">
        <v>3326</v>
      </c>
      <c r="D7590" s="1" t="s">
        <v>3671</v>
      </c>
      <c r="E7590" s="1" t="s">
        <v>6350</v>
      </c>
      <c r="F7590" s="45" t="s">
        <v>3341</v>
      </c>
      <c r="G7590" s="1">
        <v>6</v>
      </c>
      <c r="H7590" s="1" t="s">
        <v>3355</v>
      </c>
      <c r="I7590" s="1" t="s">
        <v>3550</v>
      </c>
      <c r="K7590" s="1" t="str">
        <f>VLOOKUP(L7590,CW!C:D,2,FALSE)</f>
        <v>Jul'16</v>
      </c>
      <c r="L7590" s="1" t="str">
        <f t="shared" si="121"/>
        <v>27'16</v>
      </c>
      <c r="M7590" s="1" t="str">
        <f>VLOOKUP(K7590,CW!D:E,2,FALSE)</f>
        <v>Q2'16</v>
      </c>
    </row>
    <row r="7591" spans="1:13">
      <c r="A7591" s="2">
        <v>42557</v>
      </c>
      <c r="B7591" s="1" t="s">
        <v>4836</v>
      </c>
      <c r="C7591" s="1" t="s">
        <v>3326</v>
      </c>
      <c r="D7591" s="1" t="s">
        <v>3671</v>
      </c>
      <c r="E7591" s="1" t="s">
        <v>3532</v>
      </c>
      <c r="F7591" s="45" t="s">
        <v>4609</v>
      </c>
      <c r="G7591" s="1">
        <v>5</v>
      </c>
      <c r="H7591" s="1" t="s">
        <v>3355</v>
      </c>
      <c r="I7591" s="1" t="s">
        <v>3550</v>
      </c>
      <c r="K7591" s="1" t="str">
        <f>VLOOKUP(L7591,CW!C:D,2,FALSE)</f>
        <v>Jul'16</v>
      </c>
      <c r="L7591" s="1" t="str">
        <f t="shared" si="121"/>
        <v>27'16</v>
      </c>
      <c r="M7591" s="1" t="str">
        <f>VLOOKUP(K7591,CW!D:E,2,FALSE)</f>
        <v>Q2'16</v>
      </c>
    </row>
    <row r="7592" spans="1:13">
      <c r="A7592" s="2">
        <v>42557</v>
      </c>
      <c r="B7592" s="1" t="s">
        <v>4836</v>
      </c>
      <c r="C7592" s="1" t="s">
        <v>3326</v>
      </c>
      <c r="D7592" s="1" t="s">
        <v>3671</v>
      </c>
      <c r="E7592" s="1" t="s">
        <v>3532</v>
      </c>
      <c r="F7592" s="45" t="s">
        <v>4613</v>
      </c>
      <c r="G7592" s="1">
        <v>1</v>
      </c>
      <c r="H7592" s="1" t="s">
        <v>3355</v>
      </c>
      <c r="I7592" s="1" t="s">
        <v>3550</v>
      </c>
      <c r="K7592" s="1" t="str">
        <f>VLOOKUP(L7592,CW!C:D,2,FALSE)</f>
        <v>Jul'16</v>
      </c>
      <c r="L7592" s="1" t="str">
        <f t="shared" si="121"/>
        <v>27'16</v>
      </c>
      <c r="M7592" s="1" t="str">
        <f>VLOOKUP(K7592,CW!D:E,2,FALSE)</f>
        <v>Q2'16</v>
      </c>
    </row>
    <row r="7593" spans="1:13" ht="15" customHeight="1">
      <c r="A7593" s="2">
        <v>42557</v>
      </c>
      <c r="B7593" s="1" t="s">
        <v>4837</v>
      </c>
      <c r="C7593" s="1" t="s">
        <v>3326</v>
      </c>
      <c r="D7593" s="1" t="s">
        <v>3671</v>
      </c>
      <c r="E7593" s="1" t="s">
        <v>6350</v>
      </c>
      <c r="F7593" s="45" t="s">
        <v>3341</v>
      </c>
      <c r="G7593" s="1">
        <v>6</v>
      </c>
      <c r="H7593" s="1" t="s">
        <v>3355</v>
      </c>
      <c r="I7593" s="1" t="s">
        <v>3550</v>
      </c>
      <c r="K7593" s="1" t="str">
        <f>VLOOKUP(L7593,CW!C:D,2,FALSE)</f>
        <v>Jul'16</v>
      </c>
      <c r="L7593" s="1" t="str">
        <f t="shared" si="121"/>
        <v>27'16</v>
      </c>
      <c r="M7593" s="1" t="str">
        <f>VLOOKUP(K7593,CW!D:E,2,FALSE)</f>
        <v>Q2'16</v>
      </c>
    </row>
    <row r="7594" spans="1:13">
      <c r="A7594" s="2">
        <v>42557</v>
      </c>
      <c r="B7594" s="1" t="s">
        <v>4837</v>
      </c>
      <c r="C7594" s="1" t="s">
        <v>3326</v>
      </c>
      <c r="D7594" s="1" t="s">
        <v>3671</v>
      </c>
      <c r="E7594" s="1" t="s">
        <v>3532</v>
      </c>
      <c r="F7594" s="45" t="s">
        <v>4609</v>
      </c>
      <c r="G7594" s="1">
        <v>2</v>
      </c>
      <c r="H7594" s="1" t="s">
        <v>3355</v>
      </c>
      <c r="I7594" s="1" t="s">
        <v>3550</v>
      </c>
      <c r="K7594" s="1" t="str">
        <f>VLOOKUP(L7594,CW!C:D,2,FALSE)</f>
        <v>Jul'16</v>
      </c>
      <c r="L7594" s="1" t="str">
        <f t="shared" si="121"/>
        <v>27'16</v>
      </c>
      <c r="M7594" s="1" t="str">
        <f>VLOOKUP(K7594,CW!D:E,2,FALSE)</f>
        <v>Q2'16</v>
      </c>
    </row>
    <row r="7595" spans="1:13">
      <c r="A7595" s="2">
        <v>42557</v>
      </c>
      <c r="B7595" s="1" t="s">
        <v>4837</v>
      </c>
      <c r="C7595" s="1" t="s">
        <v>3326</v>
      </c>
      <c r="D7595" s="1" t="s">
        <v>3671</v>
      </c>
      <c r="E7595" s="1" t="s">
        <v>3532</v>
      </c>
      <c r="F7595" s="45" t="s">
        <v>4613</v>
      </c>
      <c r="G7595" s="1">
        <v>1</v>
      </c>
      <c r="H7595" s="1" t="s">
        <v>3355</v>
      </c>
      <c r="I7595" s="1" t="s">
        <v>3550</v>
      </c>
      <c r="K7595" s="1" t="str">
        <f>VLOOKUP(L7595,CW!C:D,2,FALSE)</f>
        <v>Jul'16</v>
      </c>
      <c r="L7595" s="1" t="str">
        <f t="shared" si="121"/>
        <v>27'16</v>
      </c>
      <c r="M7595" s="1" t="str">
        <f>VLOOKUP(K7595,CW!D:E,2,FALSE)</f>
        <v>Q2'16</v>
      </c>
    </row>
    <row r="7596" spans="1:13" ht="15" customHeight="1">
      <c r="A7596" s="2">
        <v>42557</v>
      </c>
      <c r="B7596" s="1" t="s">
        <v>4838</v>
      </c>
      <c r="C7596" s="1" t="s">
        <v>3326</v>
      </c>
      <c r="D7596" s="1" t="s">
        <v>3671</v>
      </c>
      <c r="E7596" s="1" t="s">
        <v>6350</v>
      </c>
      <c r="F7596" s="45" t="s">
        <v>3341</v>
      </c>
      <c r="G7596" s="1">
        <v>7</v>
      </c>
      <c r="H7596" s="1" t="s">
        <v>3355</v>
      </c>
      <c r="I7596" s="1" t="s">
        <v>3550</v>
      </c>
      <c r="K7596" s="1" t="str">
        <f>VLOOKUP(L7596,CW!C:D,2,FALSE)</f>
        <v>Jul'16</v>
      </c>
      <c r="L7596" s="1" t="str">
        <f t="shared" si="121"/>
        <v>27'16</v>
      </c>
      <c r="M7596" s="1" t="str">
        <f>VLOOKUP(K7596,CW!D:E,2,FALSE)</f>
        <v>Q2'16</v>
      </c>
    </row>
    <row r="7597" spans="1:13">
      <c r="A7597" s="2">
        <v>42557</v>
      </c>
      <c r="B7597" s="1" t="s">
        <v>4838</v>
      </c>
      <c r="C7597" s="1" t="s">
        <v>3326</v>
      </c>
      <c r="D7597" s="1" t="s">
        <v>3671</v>
      </c>
      <c r="E7597" s="1" t="s">
        <v>3532</v>
      </c>
      <c r="F7597" s="45" t="s">
        <v>4609</v>
      </c>
      <c r="G7597" s="1">
        <v>3</v>
      </c>
      <c r="H7597" s="1" t="s">
        <v>3355</v>
      </c>
      <c r="I7597" s="1" t="s">
        <v>3550</v>
      </c>
      <c r="K7597" s="1" t="str">
        <f>VLOOKUP(L7597,CW!C:D,2,FALSE)</f>
        <v>Jul'16</v>
      </c>
      <c r="L7597" s="1" t="str">
        <f t="shared" si="121"/>
        <v>27'16</v>
      </c>
      <c r="M7597" s="1" t="str">
        <f>VLOOKUP(K7597,CW!D:E,2,FALSE)</f>
        <v>Q2'16</v>
      </c>
    </row>
    <row r="7598" spans="1:13" ht="15" customHeight="1">
      <c r="A7598" s="2">
        <v>42557</v>
      </c>
      <c r="B7598" s="1" t="s">
        <v>4839</v>
      </c>
      <c r="C7598" s="1" t="s">
        <v>3326</v>
      </c>
      <c r="D7598" s="1" t="s">
        <v>3671</v>
      </c>
      <c r="E7598" s="1" t="s">
        <v>6350</v>
      </c>
      <c r="F7598" s="45" t="s">
        <v>3341</v>
      </c>
      <c r="G7598" s="1">
        <v>7</v>
      </c>
      <c r="H7598" s="1" t="s">
        <v>3355</v>
      </c>
      <c r="I7598" s="1" t="s">
        <v>3550</v>
      </c>
      <c r="K7598" s="1" t="str">
        <f>VLOOKUP(L7598,CW!C:D,2,FALSE)</f>
        <v>Jul'16</v>
      </c>
      <c r="L7598" s="1" t="str">
        <f t="shared" si="121"/>
        <v>27'16</v>
      </c>
      <c r="M7598" s="1" t="str">
        <f>VLOOKUP(K7598,CW!D:E,2,FALSE)</f>
        <v>Q2'16</v>
      </c>
    </row>
    <row r="7599" spans="1:13">
      <c r="A7599" s="2">
        <v>42557</v>
      </c>
      <c r="B7599" s="1" t="s">
        <v>4839</v>
      </c>
      <c r="C7599" s="1" t="s">
        <v>3326</v>
      </c>
      <c r="D7599" s="1" t="s">
        <v>3671</v>
      </c>
      <c r="E7599" s="1" t="s">
        <v>3532</v>
      </c>
      <c r="F7599" s="45" t="s">
        <v>4609</v>
      </c>
      <c r="G7599" s="1">
        <v>3</v>
      </c>
      <c r="H7599" s="1" t="s">
        <v>3355</v>
      </c>
      <c r="I7599" s="1" t="s">
        <v>3550</v>
      </c>
      <c r="K7599" s="1" t="str">
        <f>VLOOKUP(L7599,CW!C:D,2,FALSE)</f>
        <v>Jul'16</v>
      </c>
      <c r="L7599" s="1" t="str">
        <f t="shared" si="121"/>
        <v>27'16</v>
      </c>
      <c r="M7599" s="1" t="str">
        <f>VLOOKUP(K7599,CW!D:E,2,FALSE)</f>
        <v>Q2'16</v>
      </c>
    </row>
    <row r="7600" spans="1:13">
      <c r="A7600" s="2">
        <v>42557</v>
      </c>
      <c r="B7600" s="1" t="s">
        <v>4839</v>
      </c>
      <c r="C7600" s="1" t="s">
        <v>3326</v>
      </c>
      <c r="D7600" s="1" t="s">
        <v>3671</v>
      </c>
      <c r="E7600" s="1" t="s">
        <v>3532</v>
      </c>
      <c r="F7600" s="45" t="s">
        <v>4613</v>
      </c>
      <c r="G7600" s="1">
        <v>2</v>
      </c>
      <c r="H7600" s="1" t="s">
        <v>3355</v>
      </c>
      <c r="I7600" s="1" t="s">
        <v>3550</v>
      </c>
      <c r="K7600" s="1" t="str">
        <f>VLOOKUP(L7600,CW!C:D,2,FALSE)</f>
        <v>Jul'16</v>
      </c>
      <c r="L7600" s="1" t="str">
        <f t="shared" si="121"/>
        <v>27'16</v>
      </c>
      <c r="M7600" s="1" t="str">
        <f>VLOOKUP(K7600,CW!D:E,2,FALSE)</f>
        <v>Q2'16</v>
      </c>
    </row>
    <row r="7601" spans="1:13" ht="15" customHeight="1">
      <c r="A7601" s="2">
        <v>42557</v>
      </c>
      <c r="B7601" s="1" t="s">
        <v>4840</v>
      </c>
      <c r="C7601" s="1" t="s">
        <v>3326</v>
      </c>
      <c r="D7601" s="1" t="s">
        <v>3671</v>
      </c>
      <c r="E7601" s="1" t="s">
        <v>6350</v>
      </c>
      <c r="F7601" s="45" t="s">
        <v>3341</v>
      </c>
      <c r="G7601" s="1">
        <v>1</v>
      </c>
      <c r="H7601" s="1" t="s">
        <v>3355</v>
      </c>
      <c r="I7601" s="1" t="s">
        <v>3550</v>
      </c>
      <c r="K7601" s="1" t="str">
        <f>VLOOKUP(L7601,CW!C:D,2,FALSE)</f>
        <v>Jul'16</v>
      </c>
      <c r="L7601" s="1" t="str">
        <f t="shared" si="121"/>
        <v>27'16</v>
      </c>
      <c r="M7601" s="1" t="str">
        <f>VLOOKUP(K7601,CW!D:E,2,FALSE)</f>
        <v>Q2'16</v>
      </c>
    </row>
    <row r="7602" spans="1:13" ht="15" customHeight="1">
      <c r="A7602" s="2">
        <v>42557</v>
      </c>
      <c r="B7602" s="1" t="s">
        <v>4840</v>
      </c>
      <c r="C7602" s="1" t="s">
        <v>3326</v>
      </c>
      <c r="D7602" s="1" t="s">
        <v>3671</v>
      </c>
      <c r="E7602" s="1" t="s">
        <v>6350</v>
      </c>
      <c r="F7602" s="45" t="s">
        <v>4592</v>
      </c>
      <c r="G7602" s="1">
        <v>2</v>
      </c>
      <c r="H7602" s="1" t="s">
        <v>3355</v>
      </c>
      <c r="I7602" s="1" t="s">
        <v>3550</v>
      </c>
      <c r="K7602" s="1" t="str">
        <f>VLOOKUP(L7602,CW!C:D,2,FALSE)</f>
        <v>Jul'16</v>
      </c>
      <c r="L7602" s="1" t="str">
        <f t="shared" si="121"/>
        <v>27'16</v>
      </c>
      <c r="M7602" s="1" t="str">
        <f>VLOOKUP(K7602,CW!D:E,2,FALSE)</f>
        <v>Q2'16</v>
      </c>
    </row>
    <row r="7603" spans="1:13">
      <c r="A7603" s="2">
        <v>42557</v>
      </c>
      <c r="B7603" s="1" t="s">
        <v>4840</v>
      </c>
      <c r="C7603" s="1" t="s">
        <v>3326</v>
      </c>
      <c r="D7603" s="1" t="s">
        <v>3671</v>
      </c>
      <c r="E7603" s="1" t="s">
        <v>3532</v>
      </c>
      <c r="F7603" s="45" t="s">
        <v>4609</v>
      </c>
      <c r="G7603" s="1">
        <v>3</v>
      </c>
      <c r="H7603" s="1" t="s">
        <v>3355</v>
      </c>
      <c r="I7603" s="1" t="s">
        <v>3550</v>
      </c>
      <c r="K7603" s="1" t="str">
        <f>VLOOKUP(L7603,CW!C:D,2,FALSE)</f>
        <v>Jul'16</v>
      </c>
      <c r="L7603" s="1" t="str">
        <f t="shared" si="121"/>
        <v>27'16</v>
      </c>
      <c r="M7603" s="1" t="str">
        <f>VLOOKUP(K7603,CW!D:E,2,FALSE)</f>
        <v>Q2'16</v>
      </c>
    </row>
    <row r="7604" spans="1:13">
      <c r="A7604" s="2">
        <v>42557</v>
      </c>
      <c r="B7604" s="1" t="s">
        <v>4840</v>
      </c>
      <c r="C7604" s="1" t="s">
        <v>3326</v>
      </c>
      <c r="D7604" s="1" t="s">
        <v>3671</v>
      </c>
      <c r="E7604" s="1" t="s">
        <v>3532</v>
      </c>
      <c r="F7604" s="98" t="s">
        <v>4584</v>
      </c>
      <c r="G7604" s="1">
        <v>1</v>
      </c>
      <c r="H7604" s="1" t="s">
        <v>3355</v>
      </c>
      <c r="I7604" s="1" t="s">
        <v>3550</v>
      </c>
      <c r="K7604" s="1" t="str">
        <f>VLOOKUP(L7604,CW!C:D,2,FALSE)</f>
        <v>Jul'16</v>
      </c>
      <c r="L7604" s="1" t="str">
        <f t="shared" si="121"/>
        <v>27'16</v>
      </c>
      <c r="M7604" s="1" t="str">
        <f>VLOOKUP(K7604,CW!D:E,2,FALSE)</f>
        <v>Q2'16</v>
      </c>
    </row>
    <row r="7605" spans="1:13">
      <c r="A7605" s="2">
        <v>42557</v>
      </c>
      <c r="B7605" s="1" t="s">
        <v>4840</v>
      </c>
      <c r="C7605" s="1" t="s">
        <v>3326</v>
      </c>
      <c r="D7605" s="1" t="s">
        <v>3671</v>
      </c>
      <c r="E7605" s="1" t="s">
        <v>3532</v>
      </c>
      <c r="F7605" s="45" t="s">
        <v>4613</v>
      </c>
      <c r="G7605" s="1">
        <v>4</v>
      </c>
      <c r="H7605" s="1" t="s">
        <v>3355</v>
      </c>
      <c r="I7605" s="1" t="s">
        <v>3550</v>
      </c>
      <c r="K7605" s="1" t="str">
        <f>VLOOKUP(L7605,CW!C:D,2,FALSE)</f>
        <v>Jul'16</v>
      </c>
      <c r="L7605" s="1" t="str">
        <f t="shared" si="121"/>
        <v>27'16</v>
      </c>
      <c r="M7605" s="1" t="str">
        <f>VLOOKUP(K7605,CW!D:E,2,FALSE)</f>
        <v>Q2'16</v>
      </c>
    </row>
    <row r="7606" spans="1:13" ht="15" customHeight="1">
      <c r="A7606" s="2">
        <v>42557</v>
      </c>
      <c r="B7606" s="1" t="s">
        <v>4841</v>
      </c>
      <c r="C7606" s="1" t="s">
        <v>3326</v>
      </c>
      <c r="D7606" s="1" t="s">
        <v>3671</v>
      </c>
      <c r="E7606" s="1" t="s">
        <v>6350</v>
      </c>
      <c r="F7606" s="45" t="s">
        <v>3341</v>
      </c>
      <c r="G7606" s="1">
        <v>4</v>
      </c>
      <c r="H7606" s="1" t="s">
        <v>3355</v>
      </c>
      <c r="I7606" s="1" t="s">
        <v>3550</v>
      </c>
      <c r="K7606" s="1" t="str">
        <f>VLOOKUP(L7606,CW!C:D,2,FALSE)</f>
        <v>Jul'16</v>
      </c>
      <c r="L7606" s="1" t="str">
        <f t="shared" si="121"/>
        <v>27'16</v>
      </c>
      <c r="M7606" s="1" t="str">
        <f>VLOOKUP(K7606,CW!D:E,2,FALSE)</f>
        <v>Q2'16</v>
      </c>
    </row>
    <row r="7607" spans="1:13">
      <c r="A7607" s="2">
        <v>42557</v>
      </c>
      <c r="B7607" s="1" t="s">
        <v>4841</v>
      </c>
      <c r="C7607" s="1" t="s">
        <v>3326</v>
      </c>
      <c r="D7607" s="1" t="s">
        <v>3671</v>
      </c>
      <c r="E7607" s="1" t="s">
        <v>3532</v>
      </c>
      <c r="F7607" s="45" t="s">
        <v>4609</v>
      </c>
      <c r="G7607" s="1">
        <v>3</v>
      </c>
      <c r="H7607" s="1" t="s">
        <v>3355</v>
      </c>
      <c r="I7607" s="1" t="s">
        <v>3550</v>
      </c>
      <c r="K7607" s="1" t="str">
        <f>VLOOKUP(L7607,CW!C:D,2,FALSE)</f>
        <v>Jul'16</v>
      </c>
      <c r="L7607" s="1" t="str">
        <f t="shared" si="121"/>
        <v>27'16</v>
      </c>
      <c r="M7607" s="1" t="str">
        <f>VLOOKUP(K7607,CW!D:E,2,FALSE)</f>
        <v>Q2'16</v>
      </c>
    </row>
    <row r="7608" spans="1:13">
      <c r="A7608" s="2">
        <v>42557</v>
      </c>
      <c r="B7608" s="1" t="s">
        <v>4841</v>
      </c>
      <c r="C7608" s="1" t="s">
        <v>3326</v>
      </c>
      <c r="D7608" s="1" t="s">
        <v>3671</v>
      </c>
      <c r="E7608" s="1" t="s">
        <v>3532</v>
      </c>
      <c r="F7608" s="45" t="s">
        <v>4613</v>
      </c>
      <c r="G7608" s="1">
        <v>1</v>
      </c>
      <c r="H7608" s="1" t="s">
        <v>3355</v>
      </c>
      <c r="I7608" s="1" t="s">
        <v>3550</v>
      </c>
      <c r="K7608" s="1" t="str">
        <f>VLOOKUP(L7608,CW!C:D,2,FALSE)</f>
        <v>Jul'16</v>
      </c>
      <c r="L7608" s="1" t="str">
        <f t="shared" si="121"/>
        <v>27'16</v>
      </c>
      <c r="M7608" s="1" t="str">
        <f>VLOOKUP(K7608,CW!D:E,2,FALSE)</f>
        <v>Q2'16</v>
      </c>
    </row>
    <row r="7609" spans="1:13" ht="15" customHeight="1">
      <c r="A7609" s="2">
        <v>42557</v>
      </c>
      <c r="B7609" s="1" t="s">
        <v>4842</v>
      </c>
      <c r="C7609" s="1" t="s">
        <v>3326</v>
      </c>
      <c r="D7609" s="1" t="s">
        <v>3321</v>
      </c>
      <c r="E7609" s="1" t="s">
        <v>6350</v>
      </c>
      <c r="F7609" s="45" t="s">
        <v>3341</v>
      </c>
      <c r="G7609" s="1">
        <v>2</v>
      </c>
      <c r="H7609" s="1" t="s">
        <v>3355</v>
      </c>
      <c r="I7609" s="1" t="s">
        <v>3550</v>
      </c>
      <c r="K7609" s="1" t="str">
        <f>VLOOKUP(L7609,CW!C:D,2,FALSE)</f>
        <v>Jul'16</v>
      </c>
      <c r="L7609" s="1" t="str">
        <f t="shared" si="121"/>
        <v>27'16</v>
      </c>
      <c r="M7609" s="1" t="str">
        <f>VLOOKUP(K7609,CW!D:E,2,FALSE)</f>
        <v>Q2'16</v>
      </c>
    </row>
    <row r="7610" spans="1:13">
      <c r="A7610" s="2">
        <v>42557</v>
      </c>
      <c r="B7610" s="1" t="s">
        <v>4842</v>
      </c>
      <c r="C7610" s="1" t="s">
        <v>3326</v>
      </c>
      <c r="D7610" s="1" t="s">
        <v>3321</v>
      </c>
      <c r="E7610" s="1" t="s">
        <v>3532</v>
      </c>
      <c r="F7610" s="45" t="s">
        <v>4609</v>
      </c>
      <c r="G7610" s="1">
        <v>2</v>
      </c>
      <c r="H7610" s="1" t="s">
        <v>3355</v>
      </c>
      <c r="I7610" s="1" t="s">
        <v>3550</v>
      </c>
      <c r="K7610" s="1" t="str">
        <f>VLOOKUP(L7610,CW!C:D,2,FALSE)</f>
        <v>Jul'16</v>
      </c>
      <c r="L7610" s="1" t="str">
        <f t="shared" si="121"/>
        <v>27'16</v>
      </c>
      <c r="M7610" s="1" t="str">
        <f>VLOOKUP(K7610,CW!D:E,2,FALSE)</f>
        <v>Q2'16</v>
      </c>
    </row>
    <row r="7611" spans="1:13">
      <c r="A7611" s="2">
        <v>42557</v>
      </c>
      <c r="B7611" s="1" t="s">
        <v>4843</v>
      </c>
      <c r="C7611" s="1" t="s">
        <v>3325</v>
      </c>
      <c r="D7611" s="1" t="s">
        <v>3671</v>
      </c>
      <c r="E7611" s="1" t="s">
        <v>3532</v>
      </c>
      <c r="F7611" s="45" t="s">
        <v>4613</v>
      </c>
      <c r="G7611" s="1">
        <v>1</v>
      </c>
      <c r="H7611" s="1" t="s">
        <v>3355</v>
      </c>
      <c r="I7611" s="1" t="s">
        <v>3550</v>
      </c>
      <c r="K7611" s="1" t="str">
        <f>VLOOKUP(L7611,CW!C:D,2,FALSE)</f>
        <v>Jul'16</v>
      </c>
      <c r="L7611" s="1" t="str">
        <f t="shared" si="121"/>
        <v>27'16</v>
      </c>
      <c r="M7611" s="1" t="str">
        <f>VLOOKUP(K7611,CW!D:E,2,FALSE)</f>
        <v>Q2'16</v>
      </c>
    </row>
    <row r="7612" spans="1:13" ht="15" customHeight="1">
      <c r="A7612" s="2">
        <v>42557</v>
      </c>
      <c r="B7612" s="1" t="s">
        <v>4844</v>
      </c>
      <c r="C7612" s="1" t="s">
        <v>3326</v>
      </c>
      <c r="D7612" s="1" t="s">
        <v>3671</v>
      </c>
      <c r="E7612" s="1" t="s">
        <v>6350</v>
      </c>
      <c r="F7612" s="45" t="s">
        <v>3341</v>
      </c>
      <c r="G7612" s="1">
        <v>2</v>
      </c>
      <c r="H7612" s="1" t="s">
        <v>3355</v>
      </c>
      <c r="I7612" s="1" t="s">
        <v>3550</v>
      </c>
      <c r="K7612" s="1" t="str">
        <f>VLOOKUP(L7612,CW!C:D,2,FALSE)</f>
        <v>Jul'16</v>
      </c>
      <c r="L7612" s="1" t="str">
        <f t="shared" si="121"/>
        <v>27'16</v>
      </c>
      <c r="M7612" s="1" t="str">
        <f>VLOOKUP(K7612,CW!D:E,2,FALSE)</f>
        <v>Q2'16</v>
      </c>
    </row>
    <row r="7613" spans="1:13">
      <c r="A7613" s="2">
        <v>42557</v>
      </c>
      <c r="B7613" s="1" t="s">
        <v>4844</v>
      </c>
      <c r="C7613" s="1" t="s">
        <v>3326</v>
      </c>
      <c r="D7613" s="1" t="s">
        <v>3671</v>
      </c>
      <c r="E7613" s="1" t="s">
        <v>3532</v>
      </c>
      <c r="F7613" s="45" t="s">
        <v>4609</v>
      </c>
      <c r="G7613" s="1">
        <v>1</v>
      </c>
      <c r="H7613" s="1" t="s">
        <v>3355</v>
      </c>
      <c r="I7613" s="1" t="s">
        <v>3550</v>
      </c>
      <c r="K7613" s="1" t="str">
        <f>VLOOKUP(L7613,CW!C:D,2,FALSE)</f>
        <v>Jul'16</v>
      </c>
      <c r="L7613" s="1" t="str">
        <f t="shared" si="121"/>
        <v>27'16</v>
      </c>
      <c r="M7613" s="1" t="str">
        <f>VLOOKUP(K7613,CW!D:E,2,FALSE)</f>
        <v>Q2'16</v>
      </c>
    </row>
    <row r="7614" spans="1:13">
      <c r="A7614" s="2">
        <v>42557</v>
      </c>
      <c r="B7614" s="1" t="s">
        <v>4844</v>
      </c>
      <c r="C7614" s="1" t="s">
        <v>3326</v>
      </c>
      <c r="D7614" s="1" t="s">
        <v>3671</v>
      </c>
      <c r="E7614" s="1" t="s">
        <v>3532</v>
      </c>
      <c r="F7614" s="45" t="s">
        <v>4613</v>
      </c>
      <c r="G7614" s="1">
        <v>1</v>
      </c>
      <c r="H7614" s="1" t="s">
        <v>3355</v>
      </c>
      <c r="I7614" s="1" t="s">
        <v>3550</v>
      </c>
      <c r="K7614" s="1" t="str">
        <f>VLOOKUP(L7614,CW!C:D,2,FALSE)</f>
        <v>Jul'16</v>
      </c>
      <c r="L7614" s="1" t="str">
        <f t="shared" si="121"/>
        <v>27'16</v>
      </c>
      <c r="M7614" s="1" t="str">
        <f>VLOOKUP(K7614,CW!D:E,2,FALSE)</f>
        <v>Q2'16</v>
      </c>
    </row>
    <row r="7615" spans="1:13" ht="15" customHeight="1">
      <c r="A7615" s="2">
        <v>42557</v>
      </c>
      <c r="B7615" s="1" t="s">
        <v>4845</v>
      </c>
      <c r="C7615" s="1" t="s">
        <v>3326</v>
      </c>
      <c r="D7615" s="1" t="s">
        <v>3321</v>
      </c>
      <c r="E7615" s="1" t="s">
        <v>6350</v>
      </c>
      <c r="F7615" s="45" t="s">
        <v>3341</v>
      </c>
      <c r="G7615" s="1">
        <v>3</v>
      </c>
      <c r="H7615" s="1" t="s">
        <v>3355</v>
      </c>
      <c r="I7615" s="1" t="s">
        <v>3550</v>
      </c>
      <c r="K7615" s="1" t="str">
        <f>VLOOKUP(L7615,CW!C:D,2,FALSE)</f>
        <v>Jul'16</v>
      </c>
      <c r="L7615" s="1" t="str">
        <f t="shared" si="121"/>
        <v>27'16</v>
      </c>
      <c r="M7615" s="1" t="str">
        <f>VLOOKUP(K7615,CW!D:E,2,FALSE)</f>
        <v>Q2'16</v>
      </c>
    </row>
    <row r="7616" spans="1:13">
      <c r="A7616" s="2">
        <v>42557</v>
      </c>
      <c r="B7616" s="1" t="s">
        <v>4845</v>
      </c>
      <c r="C7616" s="1" t="s">
        <v>3326</v>
      </c>
      <c r="D7616" s="1" t="s">
        <v>3321</v>
      </c>
      <c r="E7616" s="1" t="s">
        <v>3532</v>
      </c>
      <c r="F7616" s="45" t="s">
        <v>4613</v>
      </c>
      <c r="G7616" s="1">
        <v>2</v>
      </c>
      <c r="H7616" s="1" t="s">
        <v>3355</v>
      </c>
      <c r="I7616" s="1" t="s">
        <v>3550</v>
      </c>
      <c r="K7616" s="1" t="str">
        <f>VLOOKUP(L7616,CW!C:D,2,FALSE)</f>
        <v>Jul'16</v>
      </c>
      <c r="L7616" s="1" t="str">
        <f t="shared" si="121"/>
        <v>27'16</v>
      </c>
      <c r="M7616" s="1" t="str">
        <f>VLOOKUP(K7616,CW!D:E,2,FALSE)</f>
        <v>Q2'16</v>
      </c>
    </row>
    <row r="7617" spans="1:13">
      <c r="A7617" s="2">
        <v>42557</v>
      </c>
      <c r="B7617" s="1" t="s">
        <v>4846</v>
      </c>
      <c r="C7617" s="1" t="s">
        <v>3335</v>
      </c>
      <c r="D7617" s="1" t="s">
        <v>3671</v>
      </c>
      <c r="E7617" s="1" t="s">
        <v>3532</v>
      </c>
      <c r="F7617" s="45" t="s">
        <v>4609</v>
      </c>
      <c r="G7617" s="1">
        <v>1</v>
      </c>
      <c r="H7617" s="1" t="s">
        <v>3355</v>
      </c>
      <c r="I7617" s="1" t="s">
        <v>3550</v>
      </c>
      <c r="K7617" s="1" t="str">
        <f>VLOOKUP(L7617,CW!C:D,2,FALSE)</f>
        <v>Jul'16</v>
      </c>
      <c r="L7617" s="1" t="str">
        <f t="shared" si="121"/>
        <v>27'16</v>
      </c>
      <c r="M7617" s="1" t="str">
        <f>VLOOKUP(K7617,CW!D:E,2,FALSE)</f>
        <v>Q2'16</v>
      </c>
    </row>
    <row r="7618" spans="1:13" ht="15" customHeight="1">
      <c r="A7618" s="2">
        <v>42557</v>
      </c>
      <c r="B7618" s="1" t="s">
        <v>4847</v>
      </c>
      <c r="C7618" s="1" t="s">
        <v>3326</v>
      </c>
      <c r="D7618" s="1" t="s">
        <v>3321</v>
      </c>
      <c r="E7618" s="1" t="s">
        <v>6350</v>
      </c>
      <c r="F7618" s="45" t="s">
        <v>3341</v>
      </c>
      <c r="G7618" s="1">
        <v>11</v>
      </c>
      <c r="H7618" s="1" t="s">
        <v>3355</v>
      </c>
      <c r="I7618" s="1" t="s">
        <v>3550</v>
      </c>
      <c r="K7618" s="1" t="str">
        <f>VLOOKUP(L7618,CW!C:D,2,FALSE)</f>
        <v>Jul'16</v>
      </c>
      <c r="L7618" s="1" t="str">
        <f t="shared" si="121"/>
        <v>27'16</v>
      </c>
      <c r="M7618" s="1" t="str">
        <f>VLOOKUP(K7618,CW!D:E,2,FALSE)</f>
        <v>Q2'16</v>
      </c>
    </row>
    <row r="7619" spans="1:13" ht="15" customHeight="1">
      <c r="A7619" s="2">
        <v>42557</v>
      </c>
      <c r="B7619" s="1" t="s">
        <v>4847</v>
      </c>
      <c r="C7619" s="1" t="s">
        <v>3326</v>
      </c>
      <c r="D7619" s="1" t="s">
        <v>3321</v>
      </c>
      <c r="E7619" s="1" t="s">
        <v>6350</v>
      </c>
      <c r="F7619" s="45" t="s">
        <v>4592</v>
      </c>
      <c r="G7619" s="1">
        <v>1</v>
      </c>
      <c r="H7619" s="1" t="s">
        <v>3355</v>
      </c>
      <c r="I7619" s="1" t="s">
        <v>3550</v>
      </c>
      <c r="K7619" s="1" t="str">
        <f>VLOOKUP(L7619,CW!C:D,2,FALSE)</f>
        <v>Jul'16</v>
      </c>
      <c r="L7619" s="1" t="str">
        <f t="shared" si="121"/>
        <v>27'16</v>
      </c>
      <c r="M7619" s="1" t="str">
        <f>VLOOKUP(K7619,CW!D:E,2,FALSE)</f>
        <v>Q2'16</v>
      </c>
    </row>
    <row r="7620" spans="1:13">
      <c r="A7620" s="2">
        <v>42557</v>
      </c>
      <c r="B7620" s="1" t="s">
        <v>4847</v>
      </c>
      <c r="C7620" s="1" t="s">
        <v>3326</v>
      </c>
      <c r="D7620" s="1" t="s">
        <v>3321</v>
      </c>
      <c r="E7620" s="1" t="s">
        <v>3532</v>
      </c>
      <c r="F7620" s="45" t="s">
        <v>4609</v>
      </c>
      <c r="G7620" s="1">
        <v>2</v>
      </c>
      <c r="H7620" s="1" t="s">
        <v>3355</v>
      </c>
      <c r="I7620" s="1" t="s">
        <v>3550</v>
      </c>
      <c r="K7620" s="1" t="str">
        <f>VLOOKUP(L7620,CW!C:D,2,FALSE)</f>
        <v>Jul'16</v>
      </c>
      <c r="L7620" s="1" t="str">
        <f t="shared" si="121"/>
        <v>27'16</v>
      </c>
      <c r="M7620" s="1" t="str">
        <f>VLOOKUP(K7620,CW!D:E,2,FALSE)</f>
        <v>Q2'16</v>
      </c>
    </row>
    <row r="7621" spans="1:13">
      <c r="A7621" s="2">
        <v>42557</v>
      </c>
      <c r="B7621" s="1" t="s">
        <v>4847</v>
      </c>
      <c r="C7621" s="1" t="s">
        <v>3326</v>
      </c>
      <c r="D7621" s="1" t="s">
        <v>3321</v>
      </c>
      <c r="E7621" s="1" t="s">
        <v>3532</v>
      </c>
      <c r="F7621" s="45" t="s">
        <v>3693</v>
      </c>
      <c r="G7621" s="1">
        <v>1</v>
      </c>
      <c r="H7621" s="1" t="s">
        <v>3355</v>
      </c>
      <c r="I7621" s="1" t="s">
        <v>3550</v>
      </c>
      <c r="K7621" s="1" t="str">
        <f>VLOOKUP(L7621,CW!C:D,2,FALSE)</f>
        <v>Jul'16</v>
      </c>
      <c r="L7621" s="1" t="str">
        <f t="shared" si="121"/>
        <v>27'16</v>
      </c>
      <c r="M7621" s="1" t="str">
        <f>VLOOKUP(K7621,CW!D:E,2,FALSE)</f>
        <v>Q2'16</v>
      </c>
    </row>
    <row r="7622" spans="1:13" ht="15" customHeight="1">
      <c r="A7622" s="2">
        <v>42557</v>
      </c>
      <c r="B7622" s="1" t="s">
        <v>4848</v>
      </c>
      <c r="C7622" s="1" t="s">
        <v>3326</v>
      </c>
      <c r="D7622" s="1" t="s">
        <v>3671</v>
      </c>
      <c r="E7622" s="1" t="s">
        <v>6350</v>
      </c>
      <c r="F7622" s="45" t="s">
        <v>3341</v>
      </c>
      <c r="G7622" s="1">
        <v>5</v>
      </c>
      <c r="H7622" s="1" t="s">
        <v>3355</v>
      </c>
      <c r="I7622" s="1" t="s">
        <v>3550</v>
      </c>
      <c r="K7622" s="1" t="str">
        <f>VLOOKUP(L7622,CW!C:D,2,FALSE)</f>
        <v>Jul'16</v>
      </c>
      <c r="L7622" s="1" t="str">
        <f t="shared" si="121"/>
        <v>27'16</v>
      </c>
      <c r="M7622" s="1" t="str">
        <f>VLOOKUP(K7622,CW!D:E,2,FALSE)</f>
        <v>Q2'16</v>
      </c>
    </row>
    <row r="7623" spans="1:13">
      <c r="A7623" s="2">
        <v>42557</v>
      </c>
      <c r="B7623" s="1" t="s">
        <v>4848</v>
      </c>
      <c r="C7623" s="1" t="s">
        <v>3326</v>
      </c>
      <c r="D7623" s="1" t="s">
        <v>3671</v>
      </c>
      <c r="E7623" s="1" t="s">
        <v>3532</v>
      </c>
      <c r="F7623" s="45" t="s">
        <v>4609</v>
      </c>
      <c r="G7623" s="1">
        <v>2</v>
      </c>
      <c r="H7623" s="1" t="s">
        <v>3355</v>
      </c>
      <c r="I7623" s="1" t="s">
        <v>3550</v>
      </c>
      <c r="K7623" s="1" t="str">
        <f>VLOOKUP(L7623,CW!C:D,2,FALSE)</f>
        <v>Jul'16</v>
      </c>
      <c r="L7623" s="1" t="str">
        <f t="shared" si="121"/>
        <v>27'16</v>
      </c>
      <c r="M7623" s="1" t="str">
        <f>VLOOKUP(K7623,CW!D:E,2,FALSE)</f>
        <v>Q2'16</v>
      </c>
    </row>
    <row r="7624" spans="1:13">
      <c r="A7624" s="2">
        <v>42557</v>
      </c>
      <c r="B7624" s="1" t="s">
        <v>4848</v>
      </c>
      <c r="C7624" s="1" t="s">
        <v>3326</v>
      </c>
      <c r="D7624" s="1" t="s">
        <v>3671</v>
      </c>
      <c r="E7624" s="1" t="s">
        <v>3532</v>
      </c>
      <c r="F7624" s="45" t="s">
        <v>4613</v>
      </c>
      <c r="G7624" s="1">
        <v>1</v>
      </c>
      <c r="H7624" s="1" t="s">
        <v>3355</v>
      </c>
      <c r="I7624" s="1" t="s">
        <v>3550</v>
      </c>
      <c r="K7624" s="1" t="str">
        <f>VLOOKUP(L7624,CW!C:D,2,FALSE)</f>
        <v>Jul'16</v>
      </c>
      <c r="L7624" s="1" t="str">
        <f t="shared" si="121"/>
        <v>27'16</v>
      </c>
      <c r="M7624" s="1" t="str">
        <f>VLOOKUP(K7624,CW!D:E,2,FALSE)</f>
        <v>Q2'16</v>
      </c>
    </row>
    <row r="7625" spans="1:13" ht="15" customHeight="1">
      <c r="A7625" s="2">
        <v>42557</v>
      </c>
      <c r="B7625" s="1" t="s">
        <v>4849</v>
      </c>
      <c r="C7625" s="1" t="s">
        <v>3335</v>
      </c>
      <c r="D7625" s="1" t="s">
        <v>3671</v>
      </c>
      <c r="E7625" s="1" t="s">
        <v>6350</v>
      </c>
      <c r="F7625" s="45" t="s">
        <v>4581</v>
      </c>
      <c r="G7625" s="1">
        <v>2</v>
      </c>
      <c r="H7625" s="1" t="s">
        <v>3355</v>
      </c>
      <c r="I7625" s="1" t="s">
        <v>3550</v>
      </c>
      <c r="K7625" s="1" t="str">
        <f>VLOOKUP(L7625,CW!C:D,2,FALSE)</f>
        <v>Jul'16</v>
      </c>
      <c r="L7625" s="1" t="str">
        <f t="shared" si="121"/>
        <v>27'16</v>
      </c>
      <c r="M7625" s="1" t="str">
        <f>VLOOKUP(K7625,CW!D:E,2,FALSE)</f>
        <v>Q2'16</v>
      </c>
    </row>
    <row r="7626" spans="1:13" ht="15" customHeight="1">
      <c r="A7626" s="2">
        <v>42557</v>
      </c>
      <c r="B7626" s="1" t="s">
        <v>4850</v>
      </c>
      <c r="C7626" s="1" t="s">
        <v>3325</v>
      </c>
      <c r="D7626" s="1" t="s">
        <v>3671</v>
      </c>
      <c r="E7626" s="1" t="s">
        <v>6350</v>
      </c>
      <c r="F7626" s="45" t="s">
        <v>3341</v>
      </c>
      <c r="G7626" s="1">
        <v>1</v>
      </c>
      <c r="H7626" s="1" t="s">
        <v>3355</v>
      </c>
      <c r="I7626" s="1" t="s">
        <v>3550</v>
      </c>
      <c r="K7626" s="1" t="str">
        <f>VLOOKUP(L7626,CW!C:D,2,FALSE)</f>
        <v>Jul'16</v>
      </c>
      <c r="L7626" s="1" t="str">
        <f t="shared" si="121"/>
        <v>27'16</v>
      </c>
      <c r="M7626" s="1" t="str">
        <f>VLOOKUP(K7626,CW!D:E,2,FALSE)</f>
        <v>Q2'16</v>
      </c>
    </row>
    <row r="7627" spans="1:13">
      <c r="A7627" s="2">
        <v>42557</v>
      </c>
      <c r="B7627" s="1" t="s">
        <v>4851</v>
      </c>
      <c r="C7627" s="1" t="s">
        <v>3595</v>
      </c>
      <c r="D7627" s="1" t="s">
        <v>3671</v>
      </c>
      <c r="E7627" s="1" t="s">
        <v>3532</v>
      </c>
      <c r="F7627" s="45" t="s">
        <v>4609</v>
      </c>
      <c r="G7627" s="1">
        <v>1</v>
      </c>
      <c r="H7627" s="1" t="s">
        <v>3355</v>
      </c>
      <c r="I7627" s="1" t="s">
        <v>3550</v>
      </c>
      <c r="K7627" s="1" t="str">
        <f>VLOOKUP(L7627,CW!C:D,2,FALSE)</f>
        <v>Jul'16</v>
      </c>
      <c r="L7627" s="1" t="str">
        <f t="shared" si="121"/>
        <v>27'16</v>
      </c>
      <c r="M7627" s="1" t="str">
        <f>VLOOKUP(K7627,CW!D:E,2,FALSE)</f>
        <v>Q2'16</v>
      </c>
    </row>
    <row r="7628" spans="1:13">
      <c r="A7628" s="2">
        <v>42557</v>
      </c>
      <c r="B7628" s="1" t="s">
        <v>4851</v>
      </c>
      <c r="C7628" s="1" t="s">
        <v>3595</v>
      </c>
      <c r="D7628" s="1" t="s">
        <v>3671</v>
      </c>
      <c r="E7628" s="1" t="s">
        <v>3532</v>
      </c>
      <c r="F7628" s="45" t="s">
        <v>4613</v>
      </c>
      <c r="G7628" s="1">
        <v>1</v>
      </c>
      <c r="H7628" s="1" t="s">
        <v>3355</v>
      </c>
      <c r="I7628" s="1" t="s">
        <v>3550</v>
      </c>
      <c r="K7628" s="1" t="str">
        <f>VLOOKUP(L7628,CW!C:D,2,FALSE)</f>
        <v>Jul'16</v>
      </c>
      <c r="L7628" s="1" t="str">
        <f t="shared" si="121"/>
        <v>27'16</v>
      </c>
      <c r="M7628" s="1" t="str">
        <f>VLOOKUP(K7628,CW!D:E,2,FALSE)</f>
        <v>Q2'16</v>
      </c>
    </row>
    <row r="7629" spans="1:13">
      <c r="A7629" s="2">
        <v>42557</v>
      </c>
      <c r="B7629" s="1" t="s">
        <v>4852</v>
      </c>
      <c r="C7629" s="1" t="s">
        <v>3326</v>
      </c>
      <c r="D7629" s="1" t="s">
        <v>3671</v>
      </c>
      <c r="E7629" s="1" t="s">
        <v>3532</v>
      </c>
      <c r="F7629" s="45" t="s">
        <v>4609</v>
      </c>
      <c r="G7629" s="1">
        <v>2</v>
      </c>
      <c r="H7629" s="1" t="s">
        <v>3355</v>
      </c>
      <c r="I7629" s="1" t="s">
        <v>3550</v>
      </c>
      <c r="K7629" s="1" t="str">
        <f>VLOOKUP(L7629,CW!C:D,2,FALSE)</f>
        <v>Jul'16</v>
      </c>
      <c r="L7629" s="1" t="str">
        <f t="shared" si="121"/>
        <v>27'16</v>
      </c>
      <c r="M7629" s="1" t="str">
        <f>VLOOKUP(K7629,CW!D:E,2,FALSE)</f>
        <v>Q2'16</v>
      </c>
    </row>
    <row r="7630" spans="1:13">
      <c r="A7630" s="2">
        <v>42557</v>
      </c>
      <c r="B7630" s="1" t="s">
        <v>4852</v>
      </c>
      <c r="C7630" s="1" t="s">
        <v>3326</v>
      </c>
      <c r="D7630" s="1" t="s">
        <v>3671</v>
      </c>
      <c r="E7630" s="1" t="s">
        <v>3532</v>
      </c>
      <c r="F7630" s="45" t="s">
        <v>3693</v>
      </c>
      <c r="G7630" s="1">
        <v>2</v>
      </c>
      <c r="H7630" s="1" t="s">
        <v>3355</v>
      </c>
      <c r="I7630" s="1" t="s">
        <v>3550</v>
      </c>
      <c r="K7630" s="1" t="str">
        <f>VLOOKUP(L7630,CW!C:D,2,FALSE)</f>
        <v>Jul'16</v>
      </c>
      <c r="L7630" s="1" t="str">
        <f t="shared" si="121"/>
        <v>27'16</v>
      </c>
      <c r="M7630" s="1" t="str">
        <f>VLOOKUP(K7630,CW!D:E,2,FALSE)</f>
        <v>Q2'16</v>
      </c>
    </row>
    <row r="7631" spans="1:13" ht="15" customHeight="1">
      <c r="A7631" s="2">
        <v>42557</v>
      </c>
      <c r="B7631" s="1" t="s">
        <v>4853</v>
      </c>
      <c r="C7631" s="1" t="s">
        <v>3326</v>
      </c>
      <c r="D7631" s="1" t="s">
        <v>3321</v>
      </c>
      <c r="E7631" s="1" t="s">
        <v>6350</v>
      </c>
      <c r="F7631" s="45" t="s">
        <v>3341</v>
      </c>
      <c r="G7631" s="1">
        <v>5</v>
      </c>
      <c r="H7631" s="1" t="s">
        <v>3355</v>
      </c>
      <c r="I7631" s="1" t="s">
        <v>3550</v>
      </c>
      <c r="K7631" s="1" t="str">
        <f>VLOOKUP(L7631,CW!C:D,2,FALSE)</f>
        <v>Jul'16</v>
      </c>
      <c r="L7631" s="1" t="str">
        <f t="shared" si="121"/>
        <v>27'16</v>
      </c>
      <c r="M7631" s="1" t="str">
        <f>VLOOKUP(K7631,CW!D:E,2,FALSE)</f>
        <v>Q2'16</v>
      </c>
    </row>
    <row r="7632" spans="1:13">
      <c r="A7632" s="2">
        <v>42557</v>
      </c>
      <c r="B7632" s="1" t="s">
        <v>4853</v>
      </c>
      <c r="C7632" s="1" t="s">
        <v>3326</v>
      </c>
      <c r="D7632" s="1" t="s">
        <v>3321</v>
      </c>
      <c r="E7632" s="1" t="s">
        <v>3532</v>
      </c>
      <c r="F7632" s="45" t="s">
        <v>4609</v>
      </c>
      <c r="G7632" s="1">
        <v>1</v>
      </c>
      <c r="H7632" s="1" t="s">
        <v>3355</v>
      </c>
      <c r="I7632" s="1" t="s">
        <v>3550</v>
      </c>
      <c r="K7632" s="1" t="str">
        <f>VLOOKUP(L7632,CW!C:D,2,FALSE)</f>
        <v>Jul'16</v>
      </c>
      <c r="L7632" s="1" t="str">
        <f t="shared" si="121"/>
        <v>27'16</v>
      </c>
      <c r="M7632" s="1" t="str">
        <f>VLOOKUP(K7632,CW!D:E,2,FALSE)</f>
        <v>Q2'16</v>
      </c>
    </row>
    <row r="7633" spans="1:13">
      <c r="A7633" s="2">
        <v>42557</v>
      </c>
      <c r="B7633" s="1" t="s">
        <v>4853</v>
      </c>
      <c r="C7633" s="1" t="s">
        <v>3326</v>
      </c>
      <c r="D7633" s="1" t="s">
        <v>3321</v>
      </c>
      <c r="E7633" s="1" t="s">
        <v>3532</v>
      </c>
      <c r="F7633" s="45" t="s">
        <v>3693</v>
      </c>
      <c r="G7633" s="1">
        <v>3</v>
      </c>
      <c r="H7633" s="1" t="s">
        <v>3355</v>
      </c>
      <c r="I7633" s="1" t="s">
        <v>3550</v>
      </c>
      <c r="K7633" s="1" t="str">
        <f>VLOOKUP(L7633,CW!C:D,2,FALSE)</f>
        <v>Jul'16</v>
      </c>
      <c r="L7633" s="1" t="str">
        <f t="shared" si="121"/>
        <v>27'16</v>
      </c>
      <c r="M7633" s="1" t="str">
        <f>VLOOKUP(K7633,CW!D:E,2,FALSE)</f>
        <v>Q2'16</v>
      </c>
    </row>
    <row r="7634" spans="1:13" ht="15" customHeight="1">
      <c r="A7634" s="2">
        <v>42557</v>
      </c>
      <c r="B7634" s="1" t="s">
        <v>4854</v>
      </c>
      <c r="C7634" s="1" t="s">
        <v>3595</v>
      </c>
      <c r="D7634" s="1" t="s">
        <v>3671</v>
      </c>
      <c r="E7634" s="1" t="s">
        <v>6350</v>
      </c>
      <c r="F7634" s="45" t="s">
        <v>3341</v>
      </c>
      <c r="G7634" s="1">
        <v>1</v>
      </c>
      <c r="H7634" s="1" t="s">
        <v>3355</v>
      </c>
      <c r="I7634" s="1" t="s">
        <v>3550</v>
      </c>
      <c r="K7634" s="1" t="str">
        <f>VLOOKUP(L7634,CW!C:D,2,FALSE)</f>
        <v>Jul'16</v>
      </c>
      <c r="L7634" s="1" t="str">
        <f t="shared" si="121"/>
        <v>27'16</v>
      </c>
      <c r="M7634" s="1" t="str">
        <f>VLOOKUP(K7634,CW!D:E,2,FALSE)</f>
        <v>Q2'16</v>
      </c>
    </row>
    <row r="7635" spans="1:13" ht="15" customHeight="1">
      <c r="A7635" s="2">
        <v>42557</v>
      </c>
      <c r="B7635" s="1" t="s">
        <v>4854</v>
      </c>
      <c r="C7635" s="1" t="s">
        <v>3595</v>
      </c>
      <c r="D7635" s="1" t="s">
        <v>3671</v>
      </c>
      <c r="E7635" s="1" t="s">
        <v>6350</v>
      </c>
      <c r="F7635" s="45" t="s">
        <v>4581</v>
      </c>
      <c r="G7635" s="1">
        <v>1</v>
      </c>
      <c r="H7635" s="1" t="s">
        <v>3355</v>
      </c>
      <c r="I7635" s="1" t="s">
        <v>3550</v>
      </c>
      <c r="K7635" s="1" t="str">
        <f>VLOOKUP(L7635,CW!C:D,2,FALSE)</f>
        <v>Jul'16</v>
      </c>
      <c r="L7635" s="1" t="str">
        <f t="shared" si="121"/>
        <v>27'16</v>
      </c>
      <c r="M7635" s="1" t="str">
        <f>VLOOKUP(K7635,CW!D:E,2,FALSE)</f>
        <v>Q2'16</v>
      </c>
    </row>
    <row r="7636" spans="1:13">
      <c r="A7636" s="2">
        <v>42557</v>
      </c>
      <c r="B7636" s="1" t="s">
        <v>4854</v>
      </c>
      <c r="C7636" s="1" t="s">
        <v>3595</v>
      </c>
      <c r="D7636" s="1" t="s">
        <v>3671</v>
      </c>
      <c r="E7636" s="1" t="s">
        <v>3532</v>
      </c>
      <c r="F7636" s="45" t="s">
        <v>4609</v>
      </c>
      <c r="G7636" s="1">
        <v>1</v>
      </c>
      <c r="H7636" s="1" t="s">
        <v>3355</v>
      </c>
      <c r="I7636" s="1" t="s">
        <v>3550</v>
      </c>
      <c r="K7636" s="1" t="str">
        <f>VLOOKUP(L7636,CW!C:D,2,FALSE)</f>
        <v>Jul'16</v>
      </c>
      <c r="L7636" s="1" t="str">
        <f t="shared" si="121"/>
        <v>27'16</v>
      </c>
      <c r="M7636" s="1" t="str">
        <f>VLOOKUP(K7636,CW!D:E,2,FALSE)</f>
        <v>Q2'16</v>
      </c>
    </row>
    <row r="7637" spans="1:13">
      <c r="A7637" s="2">
        <v>42557</v>
      </c>
      <c r="B7637" s="1" t="s">
        <v>4854</v>
      </c>
      <c r="C7637" s="1" t="s">
        <v>3595</v>
      </c>
      <c r="D7637" s="1" t="s">
        <v>3671</v>
      </c>
      <c r="E7637" s="1" t="s">
        <v>3532</v>
      </c>
      <c r="F7637" s="45" t="s">
        <v>4613</v>
      </c>
      <c r="G7637" s="1">
        <v>1</v>
      </c>
      <c r="H7637" s="1" t="s">
        <v>3355</v>
      </c>
      <c r="I7637" s="1" t="s">
        <v>3550</v>
      </c>
      <c r="K7637" s="1" t="str">
        <f>VLOOKUP(L7637,CW!C:D,2,FALSE)</f>
        <v>Jul'16</v>
      </c>
      <c r="L7637" s="1" t="str">
        <f t="shared" si="121"/>
        <v>27'16</v>
      </c>
      <c r="M7637" s="1" t="str">
        <f>VLOOKUP(K7637,CW!D:E,2,FALSE)</f>
        <v>Q2'16</v>
      </c>
    </row>
    <row r="7638" spans="1:13">
      <c r="A7638" s="2">
        <v>42557</v>
      </c>
      <c r="B7638" s="1" t="s">
        <v>4855</v>
      </c>
      <c r="C7638" s="1" t="s">
        <v>3326</v>
      </c>
      <c r="D7638" s="1" t="s">
        <v>3321</v>
      </c>
      <c r="E7638" s="1" t="s">
        <v>3532</v>
      </c>
      <c r="F7638" s="45" t="s">
        <v>3693</v>
      </c>
      <c r="G7638" s="1">
        <v>1</v>
      </c>
      <c r="H7638" s="1" t="s">
        <v>3355</v>
      </c>
      <c r="I7638" s="1" t="s">
        <v>3550</v>
      </c>
      <c r="K7638" s="1" t="str">
        <f>VLOOKUP(L7638,CW!C:D,2,FALSE)</f>
        <v>Jul'16</v>
      </c>
      <c r="L7638" s="1" t="str">
        <f t="shared" ref="L7638:L7701" si="122">CONCATENATE(WEEKNUM(A7638,21),"'",TEXT(A7638,"yy"))</f>
        <v>27'16</v>
      </c>
      <c r="M7638" s="1" t="str">
        <f>VLOOKUP(K7638,CW!D:E,2,FALSE)</f>
        <v>Q2'16</v>
      </c>
    </row>
    <row r="7639" spans="1:13" ht="15" customHeight="1">
      <c r="A7639" s="2">
        <v>42557</v>
      </c>
      <c r="B7639" s="1" t="s">
        <v>4856</v>
      </c>
      <c r="C7639" s="1" t="s">
        <v>3326</v>
      </c>
      <c r="D7639" s="1" t="s">
        <v>3671</v>
      </c>
      <c r="E7639" s="1" t="s">
        <v>6350</v>
      </c>
      <c r="F7639" s="45" t="s">
        <v>3341</v>
      </c>
      <c r="G7639" s="1">
        <v>2</v>
      </c>
      <c r="H7639" s="1" t="s">
        <v>3355</v>
      </c>
      <c r="I7639" s="1" t="s">
        <v>3550</v>
      </c>
      <c r="K7639" s="1" t="str">
        <f>VLOOKUP(L7639,CW!C:D,2,FALSE)</f>
        <v>Jul'16</v>
      </c>
      <c r="L7639" s="1" t="str">
        <f t="shared" si="122"/>
        <v>27'16</v>
      </c>
      <c r="M7639" s="1" t="str">
        <f>VLOOKUP(K7639,CW!D:E,2,FALSE)</f>
        <v>Q2'16</v>
      </c>
    </row>
    <row r="7640" spans="1:13">
      <c r="A7640" s="2">
        <v>42557</v>
      </c>
      <c r="B7640" s="1" t="s">
        <v>4856</v>
      </c>
      <c r="C7640" s="1" t="s">
        <v>3326</v>
      </c>
      <c r="D7640" s="1" t="s">
        <v>3671</v>
      </c>
      <c r="E7640" s="1" t="s">
        <v>3532</v>
      </c>
      <c r="F7640" s="45" t="s">
        <v>4609</v>
      </c>
      <c r="G7640" s="1">
        <v>2</v>
      </c>
      <c r="H7640" s="1" t="s">
        <v>3355</v>
      </c>
      <c r="I7640" s="1" t="s">
        <v>3550</v>
      </c>
      <c r="K7640" s="1" t="str">
        <f>VLOOKUP(L7640,CW!C:D,2,FALSE)</f>
        <v>Jul'16</v>
      </c>
      <c r="L7640" s="1" t="str">
        <f t="shared" si="122"/>
        <v>27'16</v>
      </c>
      <c r="M7640" s="1" t="str">
        <f>VLOOKUP(K7640,CW!D:E,2,FALSE)</f>
        <v>Q2'16</v>
      </c>
    </row>
    <row r="7641" spans="1:13">
      <c r="A7641" s="2">
        <v>42557</v>
      </c>
      <c r="B7641" s="1" t="s">
        <v>4856</v>
      </c>
      <c r="C7641" s="1" t="s">
        <v>3326</v>
      </c>
      <c r="D7641" s="1" t="s">
        <v>3671</v>
      </c>
      <c r="E7641" s="1" t="s">
        <v>3532</v>
      </c>
      <c r="F7641" s="45" t="s">
        <v>4613</v>
      </c>
      <c r="G7641" s="1">
        <v>4</v>
      </c>
      <c r="H7641" s="1" t="s">
        <v>3355</v>
      </c>
      <c r="I7641" s="1" t="s">
        <v>3550</v>
      </c>
      <c r="K7641" s="1" t="str">
        <f>VLOOKUP(L7641,CW!C:D,2,FALSE)</f>
        <v>Jul'16</v>
      </c>
      <c r="L7641" s="1" t="str">
        <f t="shared" si="122"/>
        <v>27'16</v>
      </c>
      <c r="M7641" s="1" t="str">
        <f>VLOOKUP(K7641,CW!D:E,2,FALSE)</f>
        <v>Q2'16</v>
      </c>
    </row>
    <row r="7642" spans="1:13" ht="15" customHeight="1">
      <c r="A7642" s="2">
        <v>42557</v>
      </c>
      <c r="B7642" s="1" t="s">
        <v>4857</v>
      </c>
      <c r="C7642" s="1" t="s">
        <v>3326</v>
      </c>
      <c r="D7642" s="1" t="s">
        <v>3671</v>
      </c>
      <c r="E7642" s="1" t="s">
        <v>6350</v>
      </c>
      <c r="F7642" s="45" t="s">
        <v>3341</v>
      </c>
      <c r="G7642" s="1">
        <v>4</v>
      </c>
      <c r="H7642" s="1" t="s">
        <v>3355</v>
      </c>
      <c r="I7642" s="1" t="s">
        <v>3550</v>
      </c>
      <c r="K7642" s="1" t="str">
        <f>VLOOKUP(L7642,CW!C:D,2,FALSE)</f>
        <v>Jul'16</v>
      </c>
      <c r="L7642" s="1" t="str">
        <f t="shared" si="122"/>
        <v>27'16</v>
      </c>
      <c r="M7642" s="1" t="str">
        <f>VLOOKUP(K7642,CW!D:E,2,FALSE)</f>
        <v>Q2'16</v>
      </c>
    </row>
    <row r="7643" spans="1:13" ht="15" customHeight="1">
      <c r="A7643" s="2">
        <v>42557</v>
      </c>
      <c r="B7643" s="1" t="s">
        <v>4857</v>
      </c>
      <c r="C7643" s="1" t="s">
        <v>3326</v>
      </c>
      <c r="D7643" s="1" t="s">
        <v>3671</v>
      </c>
      <c r="E7643" s="1" t="s">
        <v>6350</v>
      </c>
      <c r="F7643" s="45" t="s">
        <v>4581</v>
      </c>
      <c r="G7643" s="1">
        <v>1</v>
      </c>
      <c r="H7643" s="1" t="s">
        <v>3355</v>
      </c>
      <c r="I7643" s="1" t="s">
        <v>3550</v>
      </c>
      <c r="K7643" s="1" t="str">
        <f>VLOOKUP(L7643,CW!C:D,2,FALSE)</f>
        <v>Jul'16</v>
      </c>
      <c r="L7643" s="1" t="str">
        <f t="shared" si="122"/>
        <v>27'16</v>
      </c>
      <c r="M7643" s="1" t="str">
        <f>VLOOKUP(K7643,CW!D:E,2,FALSE)</f>
        <v>Q2'16</v>
      </c>
    </row>
    <row r="7644" spans="1:13">
      <c r="A7644" s="2">
        <v>42557</v>
      </c>
      <c r="B7644" s="1" t="s">
        <v>4857</v>
      </c>
      <c r="C7644" s="1" t="s">
        <v>3326</v>
      </c>
      <c r="D7644" s="1" t="s">
        <v>3671</v>
      </c>
      <c r="E7644" s="1" t="s">
        <v>3532</v>
      </c>
      <c r="F7644" s="45" t="s">
        <v>4609</v>
      </c>
      <c r="G7644" s="1">
        <v>3</v>
      </c>
      <c r="H7644" s="1" t="s">
        <v>3355</v>
      </c>
      <c r="I7644" s="1" t="s">
        <v>3550</v>
      </c>
      <c r="K7644" s="1" t="str">
        <f>VLOOKUP(L7644,CW!C:D,2,FALSE)</f>
        <v>Jul'16</v>
      </c>
      <c r="L7644" s="1" t="str">
        <f t="shared" si="122"/>
        <v>27'16</v>
      </c>
      <c r="M7644" s="1" t="str">
        <f>VLOOKUP(K7644,CW!D:E,2,FALSE)</f>
        <v>Q2'16</v>
      </c>
    </row>
    <row r="7645" spans="1:13">
      <c r="A7645" s="2">
        <v>42557</v>
      </c>
      <c r="B7645" s="1" t="s">
        <v>4857</v>
      </c>
      <c r="C7645" s="1" t="s">
        <v>3326</v>
      </c>
      <c r="D7645" s="1" t="s">
        <v>3671</v>
      </c>
      <c r="E7645" s="1" t="s">
        <v>3532</v>
      </c>
      <c r="F7645" s="45" t="s">
        <v>4613</v>
      </c>
      <c r="G7645" s="1">
        <v>2</v>
      </c>
      <c r="H7645" s="1" t="s">
        <v>3355</v>
      </c>
      <c r="I7645" s="1" t="s">
        <v>3550</v>
      </c>
      <c r="K7645" s="1" t="str">
        <f>VLOOKUP(L7645,CW!C:D,2,FALSE)</f>
        <v>Jul'16</v>
      </c>
      <c r="L7645" s="1" t="str">
        <f t="shared" si="122"/>
        <v>27'16</v>
      </c>
      <c r="M7645" s="1" t="str">
        <f>VLOOKUP(K7645,CW!D:E,2,FALSE)</f>
        <v>Q2'16</v>
      </c>
    </row>
    <row r="7646" spans="1:13" ht="15" customHeight="1">
      <c r="A7646" s="2">
        <v>42557</v>
      </c>
      <c r="B7646" s="1" t="s">
        <v>4858</v>
      </c>
      <c r="C7646" s="1" t="s">
        <v>3326</v>
      </c>
      <c r="D7646" s="1" t="s">
        <v>3671</v>
      </c>
      <c r="E7646" s="1" t="s">
        <v>6350</v>
      </c>
      <c r="F7646" s="45" t="s">
        <v>3341</v>
      </c>
      <c r="G7646" s="1">
        <v>2</v>
      </c>
      <c r="H7646" s="1" t="s">
        <v>3355</v>
      </c>
      <c r="I7646" s="1" t="s">
        <v>3550</v>
      </c>
      <c r="K7646" s="1" t="str">
        <f>VLOOKUP(L7646,CW!C:D,2,FALSE)</f>
        <v>Jul'16</v>
      </c>
      <c r="L7646" s="1" t="str">
        <f t="shared" si="122"/>
        <v>27'16</v>
      </c>
      <c r="M7646" s="1" t="str">
        <f>VLOOKUP(K7646,CW!D:E,2,FALSE)</f>
        <v>Q2'16</v>
      </c>
    </row>
    <row r="7647" spans="1:13">
      <c r="A7647" s="2">
        <v>42557</v>
      </c>
      <c r="B7647" s="1" t="s">
        <v>4858</v>
      </c>
      <c r="C7647" s="1" t="s">
        <v>3326</v>
      </c>
      <c r="D7647" s="1" t="s">
        <v>3671</v>
      </c>
      <c r="E7647" s="1" t="s">
        <v>3532</v>
      </c>
      <c r="F7647" s="45" t="s">
        <v>4609</v>
      </c>
      <c r="G7647" s="1">
        <v>1</v>
      </c>
      <c r="H7647" s="1" t="s">
        <v>3355</v>
      </c>
      <c r="I7647" s="1" t="s">
        <v>3550</v>
      </c>
      <c r="K7647" s="1" t="str">
        <f>VLOOKUP(L7647,CW!C:D,2,FALSE)</f>
        <v>Jul'16</v>
      </c>
      <c r="L7647" s="1" t="str">
        <f t="shared" si="122"/>
        <v>27'16</v>
      </c>
      <c r="M7647" s="1" t="str">
        <f>VLOOKUP(K7647,CW!D:E,2,FALSE)</f>
        <v>Q2'16</v>
      </c>
    </row>
    <row r="7648" spans="1:13">
      <c r="A7648" s="2">
        <v>42557</v>
      </c>
      <c r="B7648" s="1" t="s">
        <v>4858</v>
      </c>
      <c r="C7648" s="1" t="s">
        <v>3326</v>
      </c>
      <c r="D7648" s="1" t="s">
        <v>3671</v>
      </c>
      <c r="E7648" s="1" t="s">
        <v>3532</v>
      </c>
      <c r="F7648" s="45" t="s">
        <v>4613</v>
      </c>
      <c r="G7648" s="1">
        <v>1</v>
      </c>
      <c r="H7648" s="1" t="s">
        <v>3355</v>
      </c>
      <c r="I7648" s="1" t="s">
        <v>3550</v>
      </c>
      <c r="K7648" s="1" t="str">
        <f>VLOOKUP(L7648,CW!C:D,2,FALSE)</f>
        <v>Jul'16</v>
      </c>
      <c r="L7648" s="1" t="str">
        <f t="shared" si="122"/>
        <v>27'16</v>
      </c>
      <c r="M7648" s="1" t="str">
        <f>VLOOKUP(K7648,CW!D:E,2,FALSE)</f>
        <v>Q2'16</v>
      </c>
    </row>
    <row r="7649" spans="1:13" ht="15" customHeight="1">
      <c r="A7649" s="2">
        <v>42557</v>
      </c>
      <c r="B7649" s="1" t="s">
        <v>4859</v>
      </c>
      <c r="C7649" s="1" t="s">
        <v>3326</v>
      </c>
      <c r="D7649" s="1" t="s">
        <v>3321</v>
      </c>
      <c r="E7649" s="1" t="s">
        <v>6350</v>
      </c>
      <c r="F7649" s="45" t="s">
        <v>3341</v>
      </c>
      <c r="G7649" s="1">
        <v>1</v>
      </c>
      <c r="H7649" s="1" t="s">
        <v>3355</v>
      </c>
      <c r="I7649" s="1" t="s">
        <v>3550</v>
      </c>
      <c r="K7649" s="1" t="str">
        <f>VLOOKUP(L7649,CW!C:D,2,FALSE)</f>
        <v>Jul'16</v>
      </c>
      <c r="L7649" s="1" t="str">
        <f t="shared" si="122"/>
        <v>27'16</v>
      </c>
      <c r="M7649" s="1" t="str">
        <f>VLOOKUP(K7649,CW!D:E,2,FALSE)</f>
        <v>Q2'16</v>
      </c>
    </row>
    <row r="7650" spans="1:13" ht="15" customHeight="1">
      <c r="A7650" s="2">
        <v>42557</v>
      </c>
      <c r="B7650" s="1" t="s">
        <v>4859</v>
      </c>
      <c r="C7650" s="1" t="s">
        <v>3326</v>
      </c>
      <c r="D7650" s="1" t="s">
        <v>3321</v>
      </c>
      <c r="E7650" s="1" t="s">
        <v>6350</v>
      </c>
      <c r="F7650" s="45" t="s">
        <v>4581</v>
      </c>
      <c r="G7650" s="1">
        <v>1</v>
      </c>
      <c r="H7650" s="1" t="s">
        <v>3355</v>
      </c>
      <c r="I7650" s="1" t="s">
        <v>3550</v>
      </c>
      <c r="K7650" s="1" t="str">
        <f>VLOOKUP(L7650,CW!C:D,2,FALSE)</f>
        <v>Jul'16</v>
      </c>
      <c r="L7650" s="1" t="str">
        <f t="shared" si="122"/>
        <v>27'16</v>
      </c>
      <c r="M7650" s="1" t="str">
        <f>VLOOKUP(K7650,CW!D:E,2,FALSE)</f>
        <v>Q2'16</v>
      </c>
    </row>
    <row r="7651" spans="1:13">
      <c r="A7651" s="2">
        <v>42557</v>
      </c>
      <c r="B7651" s="1" t="s">
        <v>4859</v>
      </c>
      <c r="C7651" s="1" t="s">
        <v>3326</v>
      </c>
      <c r="D7651" s="1" t="s">
        <v>3321</v>
      </c>
      <c r="E7651" s="1" t="s">
        <v>3532</v>
      </c>
      <c r="F7651" s="45" t="s">
        <v>4613</v>
      </c>
      <c r="G7651" s="1">
        <v>1</v>
      </c>
      <c r="H7651" s="1" t="s">
        <v>3355</v>
      </c>
      <c r="I7651" s="1" t="s">
        <v>3550</v>
      </c>
      <c r="K7651" s="1" t="str">
        <f>VLOOKUP(L7651,CW!C:D,2,FALSE)</f>
        <v>Jul'16</v>
      </c>
      <c r="L7651" s="1" t="str">
        <f t="shared" si="122"/>
        <v>27'16</v>
      </c>
      <c r="M7651" s="1" t="str">
        <f>VLOOKUP(K7651,CW!D:E,2,FALSE)</f>
        <v>Q2'16</v>
      </c>
    </row>
    <row r="7652" spans="1:13">
      <c r="A7652" s="2">
        <v>42557</v>
      </c>
      <c r="B7652" s="1" t="s">
        <v>4859</v>
      </c>
      <c r="C7652" s="1" t="s">
        <v>3326</v>
      </c>
      <c r="D7652" s="1" t="s">
        <v>3321</v>
      </c>
      <c r="E7652" s="1" t="s">
        <v>3532</v>
      </c>
      <c r="F7652" s="45" t="s">
        <v>3693</v>
      </c>
      <c r="G7652" s="1">
        <v>4</v>
      </c>
      <c r="H7652" s="1" t="s">
        <v>3355</v>
      </c>
      <c r="I7652" s="1" t="s">
        <v>3550</v>
      </c>
      <c r="K7652" s="1" t="str">
        <f>VLOOKUP(L7652,CW!C:D,2,FALSE)</f>
        <v>Jul'16</v>
      </c>
      <c r="L7652" s="1" t="str">
        <f t="shared" si="122"/>
        <v>27'16</v>
      </c>
      <c r="M7652" s="1" t="str">
        <f>VLOOKUP(K7652,CW!D:E,2,FALSE)</f>
        <v>Q2'16</v>
      </c>
    </row>
    <row r="7653" spans="1:13" ht="15" customHeight="1">
      <c r="A7653" s="2">
        <v>42557</v>
      </c>
      <c r="B7653" s="1" t="s">
        <v>4860</v>
      </c>
      <c r="C7653" s="1" t="s">
        <v>3326</v>
      </c>
      <c r="D7653" s="1" t="s">
        <v>3671</v>
      </c>
      <c r="E7653" s="1" t="s">
        <v>6350</v>
      </c>
      <c r="F7653" s="45" t="s">
        <v>3341</v>
      </c>
      <c r="G7653" s="1">
        <v>1</v>
      </c>
      <c r="H7653" s="1" t="s">
        <v>3355</v>
      </c>
      <c r="I7653" s="1" t="s">
        <v>3550</v>
      </c>
      <c r="K7653" s="1" t="str">
        <f>VLOOKUP(L7653,CW!C:D,2,FALSE)</f>
        <v>Jul'16</v>
      </c>
      <c r="L7653" s="1" t="str">
        <f t="shared" si="122"/>
        <v>27'16</v>
      </c>
      <c r="M7653" s="1" t="str">
        <f>VLOOKUP(K7653,CW!D:E,2,FALSE)</f>
        <v>Q2'16</v>
      </c>
    </row>
    <row r="7654" spans="1:13">
      <c r="A7654" s="2">
        <v>42557</v>
      </c>
      <c r="B7654" s="1" t="s">
        <v>4860</v>
      </c>
      <c r="C7654" s="1" t="s">
        <v>3326</v>
      </c>
      <c r="D7654" s="1" t="s">
        <v>3671</v>
      </c>
      <c r="E7654" s="1" t="s">
        <v>3532</v>
      </c>
      <c r="F7654" s="45" t="s">
        <v>4609</v>
      </c>
      <c r="G7654" s="1">
        <v>3</v>
      </c>
      <c r="H7654" s="1" t="s">
        <v>3355</v>
      </c>
      <c r="I7654" s="1" t="s">
        <v>3550</v>
      </c>
      <c r="K7654" s="1" t="str">
        <f>VLOOKUP(L7654,CW!C:D,2,FALSE)</f>
        <v>Jul'16</v>
      </c>
      <c r="L7654" s="1" t="str">
        <f t="shared" si="122"/>
        <v>27'16</v>
      </c>
      <c r="M7654" s="1" t="str">
        <f>VLOOKUP(K7654,CW!D:E,2,FALSE)</f>
        <v>Q2'16</v>
      </c>
    </row>
    <row r="7655" spans="1:13">
      <c r="A7655" s="2">
        <v>42557</v>
      </c>
      <c r="B7655" s="1" t="s">
        <v>4860</v>
      </c>
      <c r="C7655" s="1" t="s">
        <v>3326</v>
      </c>
      <c r="D7655" s="1" t="s">
        <v>3671</v>
      </c>
      <c r="E7655" s="1" t="s">
        <v>3532</v>
      </c>
      <c r="F7655" s="45" t="s">
        <v>4613</v>
      </c>
      <c r="G7655" s="1">
        <v>1</v>
      </c>
      <c r="H7655" s="1" t="s">
        <v>3355</v>
      </c>
      <c r="I7655" s="1" t="s">
        <v>3550</v>
      </c>
      <c r="K7655" s="1" t="str">
        <f>VLOOKUP(L7655,CW!C:D,2,FALSE)</f>
        <v>Jul'16</v>
      </c>
      <c r="L7655" s="1" t="str">
        <f t="shared" si="122"/>
        <v>27'16</v>
      </c>
      <c r="M7655" s="1" t="str">
        <f>VLOOKUP(K7655,CW!D:E,2,FALSE)</f>
        <v>Q2'16</v>
      </c>
    </row>
    <row r="7656" spans="1:13">
      <c r="A7656" s="2">
        <v>42557</v>
      </c>
      <c r="B7656" s="1" t="s">
        <v>4861</v>
      </c>
      <c r="C7656" s="1" t="s">
        <v>3564</v>
      </c>
      <c r="D7656" s="1" t="s">
        <v>3321</v>
      </c>
      <c r="E7656" s="1" t="s">
        <v>3532</v>
      </c>
      <c r="F7656" s="45" t="s">
        <v>4609</v>
      </c>
      <c r="G7656" s="1">
        <v>2</v>
      </c>
      <c r="H7656" s="1" t="s">
        <v>3355</v>
      </c>
      <c r="I7656" s="1" t="s">
        <v>3550</v>
      </c>
      <c r="K7656" s="1" t="str">
        <f>VLOOKUP(L7656,CW!C:D,2,FALSE)</f>
        <v>Jul'16</v>
      </c>
      <c r="L7656" s="1" t="str">
        <f t="shared" si="122"/>
        <v>27'16</v>
      </c>
      <c r="M7656" s="1" t="str">
        <f>VLOOKUP(K7656,CW!D:E,2,FALSE)</f>
        <v>Q2'16</v>
      </c>
    </row>
    <row r="7657" spans="1:13" ht="15" customHeight="1">
      <c r="A7657" s="2">
        <v>42557</v>
      </c>
      <c r="B7657" s="1" t="s">
        <v>4862</v>
      </c>
      <c r="C7657" s="1" t="s">
        <v>3564</v>
      </c>
      <c r="D7657" s="1" t="s">
        <v>3321</v>
      </c>
      <c r="E7657" s="1" t="s">
        <v>6350</v>
      </c>
      <c r="F7657" s="45" t="s">
        <v>3341</v>
      </c>
      <c r="G7657" s="1">
        <v>1</v>
      </c>
      <c r="H7657" s="1" t="s">
        <v>3355</v>
      </c>
      <c r="I7657" s="1" t="s">
        <v>3550</v>
      </c>
      <c r="K7657" s="1" t="str">
        <f>VLOOKUP(L7657,CW!C:D,2,FALSE)</f>
        <v>Jul'16</v>
      </c>
      <c r="L7657" s="1" t="str">
        <f t="shared" si="122"/>
        <v>27'16</v>
      </c>
      <c r="M7657" s="1" t="str">
        <f>VLOOKUP(K7657,CW!D:E,2,FALSE)</f>
        <v>Q2'16</v>
      </c>
    </row>
    <row r="7658" spans="1:13" ht="15" customHeight="1">
      <c r="A7658" s="2">
        <v>42557</v>
      </c>
      <c r="B7658" s="1" t="s">
        <v>4863</v>
      </c>
      <c r="C7658" s="1" t="s">
        <v>3325</v>
      </c>
      <c r="D7658" s="1" t="s">
        <v>3321</v>
      </c>
      <c r="E7658" s="1" t="s">
        <v>6350</v>
      </c>
      <c r="F7658" s="45" t="s">
        <v>3341</v>
      </c>
      <c r="G7658" s="1">
        <v>1</v>
      </c>
      <c r="H7658" s="1" t="s">
        <v>3355</v>
      </c>
      <c r="I7658" s="1" t="s">
        <v>3550</v>
      </c>
      <c r="K7658" s="1" t="str">
        <f>VLOOKUP(L7658,CW!C:D,2,FALSE)</f>
        <v>Jul'16</v>
      </c>
      <c r="L7658" s="1" t="str">
        <f t="shared" si="122"/>
        <v>27'16</v>
      </c>
      <c r="M7658" s="1" t="str">
        <f>VLOOKUP(K7658,CW!D:E,2,FALSE)</f>
        <v>Q2'16</v>
      </c>
    </row>
    <row r="7659" spans="1:13" ht="15" customHeight="1">
      <c r="A7659" s="2">
        <v>42557</v>
      </c>
      <c r="B7659" s="1" t="s">
        <v>4863</v>
      </c>
      <c r="C7659" s="1" t="s">
        <v>3325</v>
      </c>
      <c r="D7659" s="1" t="s">
        <v>3321</v>
      </c>
      <c r="E7659" s="1" t="s">
        <v>6350</v>
      </c>
      <c r="F7659" s="45" t="s">
        <v>4592</v>
      </c>
      <c r="G7659" s="1">
        <v>1</v>
      </c>
      <c r="H7659" s="1" t="s">
        <v>3355</v>
      </c>
      <c r="I7659" s="1" t="s">
        <v>3550</v>
      </c>
      <c r="K7659" s="1" t="str">
        <f>VLOOKUP(L7659,CW!C:D,2,FALSE)</f>
        <v>Jul'16</v>
      </c>
      <c r="L7659" s="1" t="str">
        <f t="shared" si="122"/>
        <v>27'16</v>
      </c>
      <c r="M7659" s="1" t="str">
        <f>VLOOKUP(K7659,CW!D:E,2,FALSE)</f>
        <v>Q2'16</v>
      </c>
    </row>
    <row r="7660" spans="1:13" ht="15" customHeight="1">
      <c r="A7660" s="2">
        <v>42557</v>
      </c>
      <c r="B7660" s="1" t="s">
        <v>4864</v>
      </c>
      <c r="C7660" s="1" t="s">
        <v>3595</v>
      </c>
      <c r="D7660" s="1" t="s">
        <v>3321</v>
      </c>
      <c r="E7660" s="1" t="s">
        <v>6350</v>
      </c>
      <c r="F7660" s="45" t="s">
        <v>3341</v>
      </c>
      <c r="G7660" s="1">
        <v>1</v>
      </c>
      <c r="H7660" s="1" t="s">
        <v>3355</v>
      </c>
      <c r="I7660" s="1" t="s">
        <v>3550</v>
      </c>
      <c r="K7660" s="1" t="str">
        <f>VLOOKUP(L7660,CW!C:D,2,FALSE)</f>
        <v>Jul'16</v>
      </c>
      <c r="L7660" s="1" t="str">
        <f t="shared" si="122"/>
        <v>27'16</v>
      </c>
      <c r="M7660" s="1" t="str">
        <f>VLOOKUP(K7660,CW!D:E,2,FALSE)</f>
        <v>Q2'16</v>
      </c>
    </row>
    <row r="7661" spans="1:13">
      <c r="A7661" s="2">
        <v>42557</v>
      </c>
      <c r="B7661" s="1" t="s">
        <v>4864</v>
      </c>
      <c r="C7661" s="1" t="s">
        <v>3595</v>
      </c>
      <c r="D7661" s="1" t="s">
        <v>3321</v>
      </c>
      <c r="E7661" s="1" t="s">
        <v>3532</v>
      </c>
      <c r="F7661" s="45" t="s">
        <v>4609</v>
      </c>
      <c r="G7661" s="1">
        <v>2</v>
      </c>
      <c r="H7661" s="1" t="s">
        <v>3355</v>
      </c>
      <c r="I7661" s="1" t="s">
        <v>3550</v>
      </c>
      <c r="K7661" s="1" t="str">
        <f>VLOOKUP(L7661,CW!C:D,2,FALSE)</f>
        <v>Jul'16</v>
      </c>
      <c r="L7661" s="1" t="str">
        <f t="shared" si="122"/>
        <v>27'16</v>
      </c>
      <c r="M7661" s="1" t="str">
        <f>VLOOKUP(K7661,CW!D:E,2,FALSE)</f>
        <v>Q2'16</v>
      </c>
    </row>
    <row r="7662" spans="1:13" ht="15" customHeight="1">
      <c r="A7662" s="2">
        <v>42557</v>
      </c>
      <c r="B7662" s="1" t="s">
        <v>4865</v>
      </c>
      <c r="C7662" s="1" t="s">
        <v>3335</v>
      </c>
      <c r="D7662" s="1" t="s">
        <v>3321</v>
      </c>
      <c r="E7662" s="1" t="s">
        <v>6350</v>
      </c>
      <c r="F7662" s="45" t="s">
        <v>3341</v>
      </c>
      <c r="G7662" s="1">
        <v>1</v>
      </c>
      <c r="H7662" s="1" t="s">
        <v>3355</v>
      </c>
      <c r="I7662" s="1" t="s">
        <v>3550</v>
      </c>
      <c r="K7662" s="1" t="str">
        <f>VLOOKUP(L7662,CW!C:D,2,FALSE)</f>
        <v>Jul'16</v>
      </c>
      <c r="L7662" s="1" t="str">
        <f t="shared" si="122"/>
        <v>27'16</v>
      </c>
      <c r="M7662" s="1" t="str">
        <f>VLOOKUP(K7662,CW!D:E,2,FALSE)</f>
        <v>Q2'16</v>
      </c>
    </row>
    <row r="7663" spans="1:13">
      <c r="A7663" s="2">
        <v>42557</v>
      </c>
      <c r="B7663" s="1" t="s">
        <v>4865</v>
      </c>
      <c r="C7663" s="1" t="s">
        <v>3335</v>
      </c>
      <c r="D7663" s="1" t="s">
        <v>3321</v>
      </c>
      <c r="E7663" s="1" t="s">
        <v>3532</v>
      </c>
      <c r="F7663" s="45" t="s">
        <v>4609</v>
      </c>
      <c r="G7663" s="1">
        <v>1</v>
      </c>
      <c r="H7663" s="1" t="s">
        <v>3355</v>
      </c>
      <c r="I7663" s="1" t="s">
        <v>3550</v>
      </c>
      <c r="K7663" s="1" t="str">
        <f>VLOOKUP(L7663,CW!C:D,2,FALSE)</f>
        <v>Jul'16</v>
      </c>
      <c r="L7663" s="1" t="str">
        <f t="shared" si="122"/>
        <v>27'16</v>
      </c>
      <c r="M7663" s="1" t="str">
        <f>VLOOKUP(K7663,CW!D:E,2,FALSE)</f>
        <v>Q2'16</v>
      </c>
    </row>
    <row r="7664" spans="1:13">
      <c r="A7664" s="2">
        <v>42557</v>
      </c>
      <c r="B7664" s="1" t="s">
        <v>4865</v>
      </c>
      <c r="C7664" s="1" t="s">
        <v>3335</v>
      </c>
      <c r="D7664" s="1" t="s">
        <v>3321</v>
      </c>
      <c r="E7664" s="1" t="s">
        <v>3532</v>
      </c>
      <c r="F7664" s="45" t="s">
        <v>4613</v>
      </c>
      <c r="G7664" s="1">
        <v>1</v>
      </c>
      <c r="H7664" s="1" t="s">
        <v>3355</v>
      </c>
      <c r="I7664" s="1" t="s">
        <v>3550</v>
      </c>
      <c r="K7664" s="1" t="str">
        <f>VLOOKUP(L7664,CW!C:D,2,FALSE)</f>
        <v>Jul'16</v>
      </c>
      <c r="L7664" s="1" t="str">
        <f t="shared" si="122"/>
        <v>27'16</v>
      </c>
      <c r="M7664" s="1" t="str">
        <f>VLOOKUP(K7664,CW!D:E,2,FALSE)</f>
        <v>Q2'16</v>
      </c>
    </row>
    <row r="7665" spans="1:13" ht="15" customHeight="1">
      <c r="A7665" s="2">
        <v>42557</v>
      </c>
      <c r="B7665" s="1" t="s">
        <v>4866</v>
      </c>
      <c r="C7665" s="1" t="s">
        <v>3335</v>
      </c>
      <c r="D7665" s="1" t="s">
        <v>3321</v>
      </c>
      <c r="E7665" s="1" t="s">
        <v>6350</v>
      </c>
      <c r="F7665" s="45" t="s">
        <v>3341</v>
      </c>
      <c r="G7665" s="1">
        <v>1</v>
      </c>
      <c r="H7665" s="1" t="s">
        <v>3355</v>
      </c>
      <c r="I7665" s="1" t="s">
        <v>3550</v>
      </c>
      <c r="K7665" s="1" t="str">
        <f>VLOOKUP(L7665,CW!C:D,2,FALSE)</f>
        <v>Jul'16</v>
      </c>
      <c r="L7665" s="1" t="str">
        <f t="shared" si="122"/>
        <v>27'16</v>
      </c>
      <c r="M7665" s="1" t="str">
        <f>VLOOKUP(K7665,CW!D:E,2,FALSE)</f>
        <v>Q2'16</v>
      </c>
    </row>
    <row r="7666" spans="1:13">
      <c r="A7666" s="2">
        <v>42557</v>
      </c>
      <c r="B7666" s="1" t="s">
        <v>4866</v>
      </c>
      <c r="C7666" s="1" t="s">
        <v>3335</v>
      </c>
      <c r="D7666" s="1" t="s">
        <v>3321</v>
      </c>
      <c r="E7666" s="1" t="s">
        <v>3532</v>
      </c>
      <c r="F7666" s="45" t="s">
        <v>4613</v>
      </c>
      <c r="G7666" s="1">
        <v>1</v>
      </c>
      <c r="H7666" s="1" t="s">
        <v>3355</v>
      </c>
      <c r="I7666" s="1" t="s">
        <v>3550</v>
      </c>
      <c r="K7666" s="1" t="str">
        <f>VLOOKUP(L7666,CW!C:D,2,FALSE)</f>
        <v>Jul'16</v>
      </c>
      <c r="L7666" s="1" t="str">
        <f t="shared" si="122"/>
        <v>27'16</v>
      </c>
      <c r="M7666" s="1" t="str">
        <f>VLOOKUP(K7666,CW!D:E,2,FALSE)</f>
        <v>Q2'16</v>
      </c>
    </row>
    <row r="7667" spans="1:13" ht="15" customHeight="1">
      <c r="A7667" s="2">
        <v>42557</v>
      </c>
      <c r="B7667" s="1" t="s">
        <v>4867</v>
      </c>
      <c r="C7667" s="1" t="s">
        <v>3335</v>
      </c>
      <c r="D7667" s="1" t="s">
        <v>3321</v>
      </c>
      <c r="E7667" s="1" t="s">
        <v>6350</v>
      </c>
      <c r="F7667" s="45" t="s">
        <v>4592</v>
      </c>
      <c r="G7667" s="1">
        <v>2</v>
      </c>
      <c r="H7667" s="1" t="s">
        <v>3355</v>
      </c>
      <c r="I7667" s="1" t="s">
        <v>3550</v>
      </c>
      <c r="K7667" s="1" t="str">
        <f>VLOOKUP(L7667,CW!C:D,2,FALSE)</f>
        <v>Jul'16</v>
      </c>
      <c r="L7667" s="1" t="str">
        <f t="shared" si="122"/>
        <v>27'16</v>
      </c>
      <c r="M7667" s="1" t="str">
        <f>VLOOKUP(K7667,CW!D:E,2,FALSE)</f>
        <v>Q2'16</v>
      </c>
    </row>
    <row r="7668" spans="1:13" ht="15" customHeight="1">
      <c r="A7668" s="2">
        <v>42557</v>
      </c>
      <c r="B7668" s="1" t="s">
        <v>4868</v>
      </c>
      <c r="C7668" s="1" t="s">
        <v>3335</v>
      </c>
      <c r="D7668" s="1" t="s">
        <v>3321</v>
      </c>
      <c r="E7668" s="1" t="s">
        <v>6350</v>
      </c>
      <c r="F7668" s="45" t="s">
        <v>4592</v>
      </c>
      <c r="G7668" s="1">
        <v>2</v>
      </c>
      <c r="H7668" s="1" t="s">
        <v>3355</v>
      </c>
      <c r="I7668" s="1" t="s">
        <v>3550</v>
      </c>
      <c r="K7668" s="1" t="str">
        <f>VLOOKUP(L7668,CW!C:D,2,FALSE)</f>
        <v>Jul'16</v>
      </c>
      <c r="L7668" s="1" t="str">
        <f t="shared" si="122"/>
        <v>27'16</v>
      </c>
      <c r="M7668" s="1" t="str">
        <f>VLOOKUP(K7668,CW!D:E,2,FALSE)</f>
        <v>Q2'16</v>
      </c>
    </row>
    <row r="7669" spans="1:13">
      <c r="A7669" s="2">
        <v>42557</v>
      </c>
      <c r="B7669" s="1" t="s">
        <v>4868</v>
      </c>
      <c r="C7669" s="1" t="s">
        <v>3335</v>
      </c>
      <c r="D7669" s="1" t="s">
        <v>3321</v>
      </c>
      <c r="E7669" s="1" t="s">
        <v>3532</v>
      </c>
      <c r="F7669" s="45" t="s">
        <v>4609</v>
      </c>
      <c r="G7669" s="1">
        <v>2</v>
      </c>
      <c r="H7669" s="1" t="s">
        <v>3355</v>
      </c>
      <c r="I7669" s="1" t="s">
        <v>3550</v>
      </c>
      <c r="K7669" s="1" t="str">
        <f>VLOOKUP(L7669,CW!C:D,2,FALSE)</f>
        <v>Jul'16</v>
      </c>
      <c r="L7669" s="1" t="str">
        <f t="shared" si="122"/>
        <v>27'16</v>
      </c>
      <c r="M7669" s="1" t="str">
        <f>VLOOKUP(K7669,CW!D:E,2,FALSE)</f>
        <v>Q2'16</v>
      </c>
    </row>
    <row r="7670" spans="1:13">
      <c r="A7670" s="2">
        <v>42557</v>
      </c>
      <c r="B7670" s="1" t="s">
        <v>4868</v>
      </c>
      <c r="C7670" s="1" t="s">
        <v>3335</v>
      </c>
      <c r="D7670" s="1" t="s">
        <v>3321</v>
      </c>
      <c r="E7670" s="1" t="s">
        <v>3532</v>
      </c>
      <c r="F7670" s="98" t="s">
        <v>4584</v>
      </c>
      <c r="G7670" s="1">
        <v>1</v>
      </c>
      <c r="H7670" s="1" t="s">
        <v>3355</v>
      </c>
      <c r="I7670" s="1" t="s">
        <v>3550</v>
      </c>
      <c r="K7670" s="1" t="str">
        <f>VLOOKUP(L7670,CW!C:D,2,FALSE)</f>
        <v>Jul'16</v>
      </c>
      <c r="L7670" s="1" t="str">
        <f t="shared" si="122"/>
        <v>27'16</v>
      </c>
      <c r="M7670" s="1" t="str">
        <f>VLOOKUP(K7670,CW!D:E,2,FALSE)</f>
        <v>Q2'16</v>
      </c>
    </row>
    <row r="7671" spans="1:13">
      <c r="A7671" s="2">
        <v>42557</v>
      </c>
      <c r="B7671" s="1" t="s">
        <v>4869</v>
      </c>
      <c r="C7671" s="1" t="s">
        <v>3335</v>
      </c>
      <c r="D7671" s="1" t="s">
        <v>3321</v>
      </c>
      <c r="E7671" s="1" t="s">
        <v>3532</v>
      </c>
      <c r="F7671" s="98" t="s">
        <v>4584</v>
      </c>
      <c r="G7671" s="1">
        <v>1</v>
      </c>
      <c r="H7671" s="1" t="s">
        <v>3355</v>
      </c>
      <c r="I7671" s="1" t="s">
        <v>3550</v>
      </c>
      <c r="K7671" s="1" t="str">
        <f>VLOOKUP(L7671,CW!C:D,2,FALSE)</f>
        <v>Jul'16</v>
      </c>
      <c r="L7671" s="1" t="str">
        <f t="shared" si="122"/>
        <v>27'16</v>
      </c>
      <c r="M7671" s="1" t="str">
        <f>VLOOKUP(K7671,CW!D:E,2,FALSE)</f>
        <v>Q2'16</v>
      </c>
    </row>
    <row r="7672" spans="1:13" ht="15" customHeight="1">
      <c r="A7672" s="2">
        <v>42557</v>
      </c>
      <c r="B7672" s="1" t="s">
        <v>4870</v>
      </c>
      <c r="C7672" s="1" t="s">
        <v>3326</v>
      </c>
      <c r="D7672" s="1" t="s">
        <v>3321</v>
      </c>
      <c r="E7672" s="1" t="s">
        <v>6350</v>
      </c>
      <c r="F7672" s="45" t="s">
        <v>3341</v>
      </c>
      <c r="G7672" s="1">
        <v>1</v>
      </c>
      <c r="H7672" s="1" t="s">
        <v>3355</v>
      </c>
      <c r="I7672" s="1" t="s">
        <v>3550</v>
      </c>
      <c r="K7672" s="1" t="str">
        <f>VLOOKUP(L7672,CW!C:D,2,FALSE)</f>
        <v>Jul'16</v>
      </c>
      <c r="L7672" s="1" t="str">
        <f t="shared" si="122"/>
        <v>27'16</v>
      </c>
      <c r="M7672" s="1" t="str">
        <f>VLOOKUP(K7672,CW!D:E,2,FALSE)</f>
        <v>Q2'16</v>
      </c>
    </row>
    <row r="7673" spans="1:13">
      <c r="A7673" s="2">
        <v>42557</v>
      </c>
      <c r="B7673" s="1" t="s">
        <v>4870</v>
      </c>
      <c r="C7673" s="1" t="s">
        <v>3326</v>
      </c>
      <c r="D7673" s="1" t="s">
        <v>3321</v>
      </c>
      <c r="E7673" s="1" t="s">
        <v>3532</v>
      </c>
      <c r="F7673" s="45" t="s">
        <v>4609</v>
      </c>
      <c r="G7673" s="1">
        <v>3</v>
      </c>
      <c r="H7673" s="1" t="s">
        <v>3355</v>
      </c>
      <c r="I7673" s="1" t="s">
        <v>3550</v>
      </c>
      <c r="K7673" s="1" t="str">
        <f>VLOOKUP(L7673,CW!C:D,2,FALSE)</f>
        <v>Jul'16</v>
      </c>
      <c r="L7673" s="1" t="str">
        <f t="shared" si="122"/>
        <v>27'16</v>
      </c>
      <c r="M7673" s="1" t="str">
        <f>VLOOKUP(K7673,CW!D:E,2,FALSE)</f>
        <v>Q2'16</v>
      </c>
    </row>
    <row r="7674" spans="1:13">
      <c r="A7674" s="2">
        <v>42557</v>
      </c>
      <c r="B7674" s="1" t="s">
        <v>4870</v>
      </c>
      <c r="C7674" s="1" t="s">
        <v>3326</v>
      </c>
      <c r="D7674" s="1" t="s">
        <v>3321</v>
      </c>
      <c r="E7674" s="1" t="s">
        <v>3532</v>
      </c>
      <c r="F7674" s="45" t="s">
        <v>3693</v>
      </c>
      <c r="G7674" s="1">
        <v>3</v>
      </c>
      <c r="H7674" s="1" t="s">
        <v>3355</v>
      </c>
      <c r="I7674" s="1" t="s">
        <v>3550</v>
      </c>
      <c r="K7674" s="1" t="str">
        <f>VLOOKUP(L7674,CW!C:D,2,FALSE)</f>
        <v>Jul'16</v>
      </c>
      <c r="L7674" s="1" t="str">
        <f t="shared" si="122"/>
        <v>27'16</v>
      </c>
      <c r="M7674" s="1" t="str">
        <f>VLOOKUP(K7674,CW!D:E,2,FALSE)</f>
        <v>Q2'16</v>
      </c>
    </row>
    <row r="7675" spans="1:13" ht="15" customHeight="1">
      <c r="A7675" s="2">
        <v>42557</v>
      </c>
      <c r="B7675" s="1" t="s">
        <v>4871</v>
      </c>
      <c r="C7675" s="1" t="s">
        <v>3326</v>
      </c>
      <c r="D7675" s="1" t="s">
        <v>3321</v>
      </c>
      <c r="E7675" s="1" t="s">
        <v>6350</v>
      </c>
      <c r="F7675" s="45" t="s">
        <v>3341</v>
      </c>
      <c r="G7675" s="1">
        <v>3</v>
      </c>
      <c r="H7675" s="1" t="s">
        <v>3355</v>
      </c>
      <c r="I7675" s="1" t="s">
        <v>3550</v>
      </c>
      <c r="K7675" s="1" t="str">
        <f>VLOOKUP(L7675,CW!C:D,2,FALSE)</f>
        <v>Jul'16</v>
      </c>
      <c r="L7675" s="1" t="str">
        <f t="shared" si="122"/>
        <v>27'16</v>
      </c>
      <c r="M7675" s="1" t="str">
        <f>VLOOKUP(K7675,CW!D:E,2,FALSE)</f>
        <v>Q2'16</v>
      </c>
    </row>
    <row r="7676" spans="1:13">
      <c r="A7676" s="2">
        <v>42557</v>
      </c>
      <c r="B7676" s="1" t="s">
        <v>4871</v>
      </c>
      <c r="C7676" s="1" t="s">
        <v>3326</v>
      </c>
      <c r="D7676" s="1" t="s">
        <v>3321</v>
      </c>
      <c r="E7676" s="1" t="s">
        <v>3532</v>
      </c>
      <c r="F7676" s="45" t="s">
        <v>3693</v>
      </c>
      <c r="G7676" s="1">
        <v>1</v>
      </c>
      <c r="H7676" s="1" t="s">
        <v>3355</v>
      </c>
      <c r="I7676" s="1" t="s">
        <v>3550</v>
      </c>
      <c r="K7676" s="1" t="str">
        <f>VLOOKUP(L7676,CW!C:D,2,FALSE)</f>
        <v>Jul'16</v>
      </c>
      <c r="L7676" s="1" t="str">
        <f t="shared" si="122"/>
        <v>27'16</v>
      </c>
      <c r="M7676" s="1" t="str">
        <f>VLOOKUP(K7676,CW!D:E,2,FALSE)</f>
        <v>Q2'16</v>
      </c>
    </row>
    <row r="7677" spans="1:13" ht="15" customHeight="1">
      <c r="A7677" s="2">
        <v>42557</v>
      </c>
      <c r="B7677" s="1" t="s">
        <v>4872</v>
      </c>
      <c r="C7677" s="1" t="s">
        <v>3326</v>
      </c>
      <c r="D7677" s="1" t="s">
        <v>3316</v>
      </c>
      <c r="E7677" s="1" t="s">
        <v>6350</v>
      </c>
      <c r="F7677" s="45" t="s">
        <v>3341</v>
      </c>
      <c r="G7677" s="1">
        <v>5</v>
      </c>
      <c r="H7677" s="1" t="s">
        <v>3355</v>
      </c>
      <c r="I7677" s="1" t="s">
        <v>3550</v>
      </c>
      <c r="K7677" s="1" t="str">
        <f>VLOOKUP(L7677,CW!C:D,2,FALSE)</f>
        <v>Jul'16</v>
      </c>
      <c r="L7677" s="1" t="str">
        <f t="shared" si="122"/>
        <v>27'16</v>
      </c>
      <c r="M7677" s="1" t="str">
        <f>VLOOKUP(K7677,CW!D:E,2,FALSE)</f>
        <v>Q2'16</v>
      </c>
    </row>
    <row r="7678" spans="1:13" ht="15" customHeight="1">
      <c r="A7678" s="2">
        <v>42557</v>
      </c>
      <c r="B7678" s="1" t="s">
        <v>4872</v>
      </c>
      <c r="C7678" s="1" t="s">
        <v>3326</v>
      </c>
      <c r="D7678" s="1" t="s">
        <v>3316</v>
      </c>
      <c r="E7678" s="1" t="s">
        <v>6350</v>
      </c>
      <c r="F7678" s="45" t="s">
        <v>4581</v>
      </c>
      <c r="G7678" s="1">
        <v>1</v>
      </c>
      <c r="H7678" s="1" t="s">
        <v>3355</v>
      </c>
      <c r="I7678" s="1" t="s">
        <v>3550</v>
      </c>
      <c r="K7678" s="1" t="str">
        <f>VLOOKUP(L7678,CW!C:D,2,FALSE)</f>
        <v>Jul'16</v>
      </c>
      <c r="L7678" s="1" t="str">
        <f t="shared" si="122"/>
        <v>27'16</v>
      </c>
      <c r="M7678" s="1" t="str">
        <f>VLOOKUP(K7678,CW!D:E,2,FALSE)</f>
        <v>Q2'16</v>
      </c>
    </row>
    <row r="7679" spans="1:13">
      <c r="A7679" s="2">
        <v>42557</v>
      </c>
      <c r="B7679" s="1" t="s">
        <v>4872</v>
      </c>
      <c r="C7679" s="1" t="s">
        <v>3326</v>
      </c>
      <c r="D7679" s="1" t="s">
        <v>3316</v>
      </c>
      <c r="E7679" s="1" t="s">
        <v>3532</v>
      </c>
      <c r="F7679" s="98" t="s">
        <v>4584</v>
      </c>
      <c r="G7679" s="1">
        <v>5</v>
      </c>
      <c r="H7679" s="1" t="s">
        <v>3355</v>
      </c>
      <c r="I7679" s="1" t="s">
        <v>3550</v>
      </c>
      <c r="K7679" s="1" t="str">
        <f>VLOOKUP(L7679,CW!C:D,2,FALSE)</f>
        <v>Jul'16</v>
      </c>
      <c r="L7679" s="1" t="str">
        <f t="shared" si="122"/>
        <v>27'16</v>
      </c>
      <c r="M7679" s="1" t="str">
        <f>VLOOKUP(K7679,CW!D:E,2,FALSE)</f>
        <v>Q2'16</v>
      </c>
    </row>
    <row r="7680" spans="1:13">
      <c r="A7680" s="2">
        <v>42557</v>
      </c>
      <c r="B7680" s="1" t="s">
        <v>4872</v>
      </c>
      <c r="C7680" s="1" t="s">
        <v>3326</v>
      </c>
      <c r="D7680" s="1" t="s">
        <v>3316</v>
      </c>
      <c r="E7680" s="1" t="s">
        <v>3532</v>
      </c>
      <c r="F7680" s="45" t="s">
        <v>4613</v>
      </c>
      <c r="G7680" s="1">
        <v>1</v>
      </c>
      <c r="H7680" s="1" t="s">
        <v>3355</v>
      </c>
      <c r="I7680" s="1" t="s">
        <v>3550</v>
      </c>
      <c r="K7680" s="1" t="str">
        <f>VLOOKUP(L7680,CW!C:D,2,FALSE)</f>
        <v>Jul'16</v>
      </c>
      <c r="L7680" s="1" t="str">
        <f t="shared" si="122"/>
        <v>27'16</v>
      </c>
      <c r="M7680" s="1" t="str">
        <f>VLOOKUP(K7680,CW!D:E,2,FALSE)</f>
        <v>Q2'16</v>
      </c>
    </row>
    <row r="7681" spans="1:13">
      <c r="A7681" s="2">
        <v>42557</v>
      </c>
      <c r="B7681" s="1" t="s">
        <v>4873</v>
      </c>
      <c r="C7681" s="1" t="s">
        <v>3307</v>
      </c>
      <c r="D7681" s="1" t="s">
        <v>3321</v>
      </c>
      <c r="E7681" s="1" t="s">
        <v>3532</v>
      </c>
      <c r="F7681" s="45" t="s">
        <v>3341</v>
      </c>
      <c r="G7681" s="1">
        <v>1</v>
      </c>
      <c r="H7681" s="1" t="s">
        <v>3355</v>
      </c>
      <c r="I7681" s="1" t="s">
        <v>3550</v>
      </c>
      <c r="K7681" s="1" t="str">
        <f>VLOOKUP(L7681,CW!C:D,2,FALSE)</f>
        <v>Jul'16</v>
      </c>
      <c r="L7681" s="1" t="str">
        <f t="shared" si="122"/>
        <v>27'16</v>
      </c>
      <c r="M7681" s="1" t="str">
        <f>VLOOKUP(K7681,CW!D:E,2,FALSE)</f>
        <v>Q2'16</v>
      </c>
    </row>
    <row r="7682" spans="1:13" ht="15" customHeight="1">
      <c r="A7682" s="2">
        <v>42557</v>
      </c>
      <c r="B7682" s="1" t="s">
        <v>4873</v>
      </c>
      <c r="C7682" s="1" t="s">
        <v>3307</v>
      </c>
      <c r="D7682" s="1" t="s">
        <v>3321</v>
      </c>
      <c r="E7682" s="1" t="s">
        <v>6350</v>
      </c>
      <c r="F7682" s="45" t="s">
        <v>3341</v>
      </c>
      <c r="G7682" s="1">
        <v>2</v>
      </c>
      <c r="H7682" s="1" t="s">
        <v>3355</v>
      </c>
      <c r="I7682" s="1" t="s">
        <v>3550</v>
      </c>
      <c r="K7682" s="1" t="str">
        <f>VLOOKUP(L7682,CW!C:D,2,FALSE)</f>
        <v>Jul'16</v>
      </c>
      <c r="L7682" s="1" t="str">
        <f t="shared" si="122"/>
        <v>27'16</v>
      </c>
      <c r="M7682" s="1" t="str">
        <f>VLOOKUP(K7682,CW!D:E,2,FALSE)</f>
        <v>Q2'16</v>
      </c>
    </row>
    <row r="7683" spans="1:13">
      <c r="A7683" s="2">
        <v>42557</v>
      </c>
      <c r="B7683" s="1" t="s">
        <v>4873</v>
      </c>
      <c r="C7683" s="1" t="s">
        <v>3307</v>
      </c>
      <c r="D7683" s="1" t="s">
        <v>3321</v>
      </c>
      <c r="E7683" s="1" t="s">
        <v>3532</v>
      </c>
      <c r="F7683" s="45" t="s">
        <v>4609</v>
      </c>
      <c r="G7683" s="1">
        <v>3</v>
      </c>
      <c r="H7683" s="1" t="s">
        <v>3355</v>
      </c>
      <c r="I7683" s="1" t="s">
        <v>3550</v>
      </c>
      <c r="K7683" s="1" t="str">
        <f>VLOOKUP(L7683,CW!C:D,2,FALSE)</f>
        <v>Jul'16</v>
      </c>
      <c r="L7683" s="1" t="str">
        <f t="shared" si="122"/>
        <v>27'16</v>
      </c>
      <c r="M7683" s="1" t="str">
        <f>VLOOKUP(K7683,CW!D:E,2,FALSE)</f>
        <v>Q2'16</v>
      </c>
    </row>
    <row r="7684" spans="1:13">
      <c r="A7684" s="2">
        <v>42557</v>
      </c>
      <c r="B7684" s="1" t="s">
        <v>4873</v>
      </c>
      <c r="C7684" s="1" t="s">
        <v>3307</v>
      </c>
      <c r="D7684" s="1" t="s">
        <v>3321</v>
      </c>
      <c r="E7684" s="1" t="s">
        <v>3532</v>
      </c>
      <c r="F7684" s="98" t="s">
        <v>4584</v>
      </c>
      <c r="G7684" s="1">
        <v>1</v>
      </c>
      <c r="H7684" s="1" t="s">
        <v>3355</v>
      </c>
      <c r="I7684" s="1" t="s">
        <v>3550</v>
      </c>
      <c r="K7684" s="1" t="str">
        <f>VLOOKUP(L7684,CW!C:D,2,FALSE)</f>
        <v>Jul'16</v>
      </c>
      <c r="L7684" s="1" t="str">
        <f t="shared" si="122"/>
        <v>27'16</v>
      </c>
      <c r="M7684" s="1" t="str">
        <f>VLOOKUP(K7684,CW!D:E,2,FALSE)</f>
        <v>Q2'16</v>
      </c>
    </row>
    <row r="7685" spans="1:13">
      <c r="A7685" s="2">
        <v>42557</v>
      </c>
      <c r="B7685" s="1" t="s">
        <v>4873</v>
      </c>
      <c r="C7685" s="1" t="s">
        <v>3307</v>
      </c>
      <c r="D7685" s="1" t="s">
        <v>3321</v>
      </c>
      <c r="E7685" s="1" t="s">
        <v>3532</v>
      </c>
      <c r="F7685" s="45" t="s">
        <v>4613</v>
      </c>
      <c r="G7685" s="1">
        <v>1</v>
      </c>
      <c r="H7685" s="1" t="s">
        <v>3355</v>
      </c>
      <c r="I7685" s="1" t="s">
        <v>3550</v>
      </c>
      <c r="K7685" s="1" t="str">
        <f>VLOOKUP(L7685,CW!C:D,2,FALSE)</f>
        <v>Jul'16</v>
      </c>
      <c r="L7685" s="1" t="str">
        <f t="shared" si="122"/>
        <v>27'16</v>
      </c>
      <c r="M7685" s="1" t="str">
        <f>VLOOKUP(K7685,CW!D:E,2,FALSE)</f>
        <v>Q2'16</v>
      </c>
    </row>
    <row r="7686" spans="1:13">
      <c r="A7686" s="2">
        <v>42557</v>
      </c>
      <c r="B7686" s="1" t="s">
        <v>4873</v>
      </c>
      <c r="C7686" s="1" t="s">
        <v>3307</v>
      </c>
      <c r="D7686" s="1" t="s">
        <v>3321</v>
      </c>
      <c r="E7686" s="1" t="s">
        <v>3532</v>
      </c>
      <c r="F7686" s="45" t="s">
        <v>3693</v>
      </c>
      <c r="G7686" s="1">
        <v>2</v>
      </c>
      <c r="H7686" s="1" t="s">
        <v>3355</v>
      </c>
      <c r="I7686" s="1" t="s">
        <v>3550</v>
      </c>
      <c r="K7686" s="1" t="str">
        <f>VLOOKUP(L7686,CW!C:D,2,FALSE)</f>
        <v>Jul'16</v>
      </c>
      <c r="L7686" s="1" t="str">
        <f t="shared" si="122"/>
        <v>27'16</v>
      </c>
      <c r="M7686" s="1" t="str">
        <f>VLOOKUP(K7686,CW!D:E,2,FALSE)</f>
        <v>Q2'16</v>
      </c>
    </row>
    <row r="7687" spans="1:13">
      <c r="A7687" s="2">
        <v>42557</v>
      </c>
      <c r="B7687" s="1" t="s">
        <v>4874</v>
      </c>
      <c r="C7687" s="1" t="s">
        <v>3335</v>
      </c>
      <c r="D7687" s="1" t="s">
        <v>3321</v>
      </c>
      <c r="E7687" s="1" t="s">
        <v>3532</v>
      </c>
      <c r="F7687" s="45" t="s">
        <v>4609</v>
      </c>
      <c r="G7687" s="1">
        <v>1</v>
      </c>
      <c r="H7687" s="1" t="s">
        <v>3355</v>
      </c>
      <c r="I7687" s="1" t="s">
        <v>3550</v>
      </c>
      <c r="K7687" s="1" t="str">
        <f>VLOOKUP(L7687,CW!C:D,2,FALSE)</f>
        <v>Jul'16</v>
      </c>
      <c r="L7687" s="1" t="str">
        <f t="shared" si="122"/>
        <v>27'16</v>
      </c>
      <c r="M7687" s="1" t="str">
        <f>VLOOKUP(K7687,CW!D:E,2,FALSE)</f>
        <v>Q2'16</v>
      </c>
    </row>
    <row r="7688" spans="1:13">
      <c r="A7688" s="2">
        <v>42557</v>
      </c>
      <c r="B7688" s="1" t="s">
        <v>4874</v>
      </c>
      <c r="C7688" s="1" t="s">
        <v>3335</v>
      </c>
      <c r="D7688" s="1" t="s">
        <v>3321</v>
      </c>
      <c r="E7688" s="1" t="s">
        <v>3532</v>
      </c>
      <c r="F7688" s="45" t="s">
        <v>4613</v>
      </c>
      <c r="G7688" s="1">
        <v>1</v>
      </c>
      <c r="H7688" s="1" t="s">
        <v>3355</v>
      </c>
      <c r="I7688" s="1" t="s">
        <v>3550</v>
      </c>
      <c r="K7688" s="1" t="str">
        <f>VLOOKUP(L7688,CW!C:D,2,FALSE)</f>
        <v>Jul'16</v>
      </c>
      <c r="L7688" s="1" t="str">
        <f t="shared" si="122"/>
        <v>27'16</v>
      </c>
      <c r="M7688" s="1" t="str">
        <f>VLOOKUP(K7688,CW!D:E,2,FALSE)</f>
        <v>Q2'16</v>
      </c>
    </row>
    <row r="7689" spans="1:13">
      <c r="A7689" s="2">
        <v>42557</v>
      </c>
      <c r="B7689" s="1" t="s">
        <v>4875</v>
      </c>
      <c r="C7689" s="1" t="s">
        <v>3335</v>
      </c>
      <c r="D7689" s="1" t="s">
        <v>3321</v>
      </c>
      <c r="E7689" s="1" t="s">
        <v>3532</v>
      </c>
      <c r="F7689" s="45" t="s">
        <v>4609</v>
      </c>
      <c r="G7689" s="1">
        <v>1</v>
      </c>
      <c r="H7689" s="1" t="s">
        <v>3355</v>
      </c>
      <c r="I7689" s="1" t="s">
        <v>3550</v>
      </c>
      <c r="K7689" s="1" t="str">
        <f>VLOOKUP(L7689,CW!C:D,2,FALSE)</f>
        <v>Jul'16</v>
      </c>
      <c r="L7689" s="1" t="str">
        <f t="shared" si="122"/>
        <v>27'16</v>
      </c>
      <c r="M7689" s="1" t="str">
        <f>VLOOKUP(K7689,CW!D:E,2,FALSE)</f>
        <v>Q2'16</v>
      </c>
    </row>
    <row r="7690" spans="1:13" ht="15" customHeight="1">
      <c r="A7690" s="2">
        <v>42557</v>
      </c>
      <c r="B7690" s="1" t="s">
        <v>4876</v>
      </c>
      <c r="C7690" s="1" t="s">
        <v>3335</v>
      </c>
      <c r="D7690" s="1" t="s">
        <v>3321</v>
      </c>
      <c r="E7690" s="1" t="s">
        <v>6350</v>
      </c>
      <c r="F7690" s="45" t="s">
        <v>4592</v>
      </c>
      <c r="G7690" s="1">
        <v>1</v>
      </c>
      <c r="H7690" s="1" t="s">
        <v>3355</v>
      </c>
      <c r="I7690" s="1" t="s">
        <v>3550</v>
      </c>
      <c r="K7690" s="1" t="str">
        <f>VLOOKUP(L7690,CW!C:D,2,FALSE)</f>
        <v>Jul'16</v>
      </c>
      <c r="L7690" s="1" t="str">
        <f t="shared" si="122"/>
        <v>27'16</v>
      </c>
      <c r="M7690" s="1" t="str">
        <f>VLOOKUP(K7690,CW!D:E,2,FALSE)</f>
        <v>Q2'16</v>
      </c>
    </row>
    <row r="7691" spans="1:13" ht="15" customHeight="1">
      <c r="A7691" s="2">
        <v>42557</v>
      </c>
      <c r="B7691" s="1" t="s">
        <v>4877</v>
      </c>
      <c r="C7691" s="1" t="s">
        <v>3326</v>
      </c>
      <c r="D7691" s="1" t="s">
        <v>3321</v>
      </c>
      <c r="E7691" s="1" t="s">
        <v>6350</v>
      </c>
      <c r="F7691" s="45" t="s">
        <v>4592</v>
      </c>
      <c r="G7691" s="1">
        <v>1</v>
      </c>
      <c r="H7691" s="1" t="s">
        <v>3355</v>
      </c>
      <c r="I7691" s="1" t="s">
        <v>3550</v>
      </c>
      <c r="K7691" s="1" t="str">
        <f>VLOOKUP(L7691,CW!C:D,2,FALSE)</f>
        <v>Jul'16</v>
      </c>
      <c r="L7691" s="1" t="str">
        <f t="shared" si="122"/>
        <v>27'16</v>
      </c>
      <c r="M7691" s="1" t="str">
        <f>VLOOKUP(K7691,CW!D:E,2,FALSE)</f>
        <v>Q2'16</v>
      </c>
    </row>
    <row r="7692" spans="1:13">
      <c r="A7692" s="2">
        <v>42557</v>
      </c>
      <c r="B7692" s="1" t="s">
        <v>4877</v>
      </c>
      <c r="C7692" s="1" t="s">
        <v>3326</v>
      </c>
      <c r="D7692" s="1" t="s">
        <v>3321</v>
      </c>
      <c r="E7692" s="1" t="s">
        <v>3532</v>
      </c>
      <c r="F7692" s="45" t="s">
        <v>4609</v>
      </c>
      <c r="G7692" s="1">
        <v>2</v>
      </c>
      <c r="H7692" s="1" t="s">
        <v>3355</v>
      </c>
      <c r="I7692" s="1" t="s">
        <v>3550</v>
      </c>
      <c r="K7692" s="1" t="str">
        <f>VLOOKUP(L7692,CW!C:D,2,FALSE)</f>
        <v>Jul'16</v>
      </c>
      <c r="L7692" s="1" t="str">
        <f t="shared" si="122"/>
        <v>27'16</v>
      </c>
      <c r="M7692" s="1" t="str">
        <f>VLOOKUP(K7692,CW!D:E,2,FALSE)</f>
        <v>Q2'16</v>
      </c>
    </row>
    <row r="7693" spans="1:13">
      <c r="A7693" s="2">
        <v>42557</v>
      </c>
      <c r="B7693" s="1" t="s">
        <v>4877</v>
      </c>
      <c r="C7693" s="1" t="s">
        <v>3326</v>
      </c>
      <c r="D7693" s="1" t="s">
        <v>3321</v>
      </c>
      <c r="E7693" s="1" t="s">
        <v>3532</v>
      </c>
      <c r="F7693" s="98" t="s">
        <v>4584</v>
      </c>
      <c r="G7693" s="1">
        <v>1</v>
      </c>
      <c r="H7693" s="1" t="s">
        <v>3355</v>
      </c>
      <c r="I7693" s="1" t="s">
        <v>3550</v>
      </c>
      <c r="K7693" s="1" t="str">
        <f>VLOOKUP(L7693,CW!C:D,2,FALSE)</f>
        <v>Jul'16</v>
      </c>
      <c r="L7693" s="1" t="str">
        <f t="shared" si="122"/>
        <v>27'16</v>
      </c>
      <c r="M7693" s="1" t="str">
        <f>VLOOKUP(K7693,CW!D:E,2,FALSE)</f>
        <v>Q2'16</v>
      </c>
    </row>
    <row r="7694" spans="1:13">
      <c r="A7694" s="2">
        <v>42557</v>
      </c>
      <c r="B7694" s="1" t="s">
        <v>4877</v>
      </c>
      <c r="C7694" s="1" t="s">
        <v>3326</v>
      </c>
      <c r="D7694" s="1" t="s">
        <v>3321</v>
      </c>
      <c r="E7694" s="1" t="s">
        <v>3532</v>
      </c>
      <c r="F7694" s="45" t="s">
        <v>3693</v>
      </c>
      <c r="G7694" s="1">
        <v>1</v>
      </c>
      <c r="H7694" s="1" t="s">
        <v>3355</v>
      </c>
      <c r="I7694" s="1" t="s">
        <v>3550</v>
      </c>
      <c r="K7694" s="1" t="str">
        <f>VLOOKUP(L7694,CW!C:D,2,FALSE)</f>
        <v>Jul'16</v>
      </c>
      <c r="L7694" s="1" t="str">
        <f t="shared" si="122"/>
        <v>27'16</v>
      </c>
      <c r="M7694" s="1" t="str">
        <f>VLOOKUP(K7694,CW!D:E,2,FALSE)</f>
        <v>Q2'16</v>
      </c>
    </row>
    <row r="7695" spans="1:13" ht="15" customHeight="1">
      <c r="A7695" s="2">
        <v>42557</v>
      </c>
      <c r="B7695" s="1" t="s">
        <v>4878</v>
      </c>
      <c r="C7695" s="1" t="s">
        <v>4879</v>
      </c>
      <c r="D7695" s="1" t="s">
        <v>3321</v>
      </c>
      <c r="E7695" s="1" t="s">
        <v>6350</v>
      </c>
      <c r="F7695" s="45" t="s">
        <v>4592</v>
      </c>
      <c r="G7695" s="1">
        <v>1</v>
      </c>
      <c r="H7695" s="1" t="s">
        <v>3355</v>
      </c>
      <c r="I7695" s="1" t="s">
        <v>3550</v>
      </c>
      <c r="K7695" s="1" t="str">
        <f>VLOOKUP(L7695,CW!C:D,2,FALSE)</f>
        <v>Jul'16</v>
      </c>
      <c r="L7695" s="1" t="str">
        <f t="shared" si="122"/>
        <v>27'16</v>
      </c>
      <c r="M7695" s="1" t="str">
        <f>VLOOKUP(K7695,CW!D:E,2,FALSE)</f>
        <v>Q2'16</v>
      </c>
    </row>
    <row r="7696" spans="1:13" ht="15" customHeight="1">
      <c r="A7696" s="2">
        <v>42557</v>
      </c>
      <c r="B7696" s="1" t="s">
        <v>4880</v>
      </c>
      <c r="C7696" s="1" t="s">
        <v>3307</v>
      </c>
      <c r="D7696" s="1" t="s">
        <v>3321</v>
      </c>
      <c r="E7696" s="1" t="s">
        <v>6350</v>
      </c>
      <c r="F7696" s="45" t="s">
        <v>4592</v>
      </c>
      <c r="G7696" s="1">
        <v>1</v>
      </c>
      <c r="H7696" s="1" t="s">
        <v>3355</v>
      </c>
      <c r="I7696" s="1" t="s">
        <v>3550</v>
      </c>
      <c r="K7696" s="1" t="str">
        <f>VLOOKUP(L7696,CW!C:D,2,FALSE)</f>
        <v>Jul'16</v>
      </c>
      <c r="L7696" s="1" t="str">
        <f t="shared" si="122"/>
        <v>27'16</v>
      </c>
      <c r="M7696" s="1" t="str">
        <f>VLOOKUP(K7696,CW!D:E,2,FALSE)</f>
        <v>Q2'16</v>
      </c>
    </row>
    <row r="7697" spans="1:13">
      <c r="A7697" s="2">
        <v>42557</v>
      </c>
      <c r="B7697" s="1" t="s">
        <v>4880</v>
      </c>
      <c r="C7697" s="1" t="s">
        <v>3307</v>
      </c>
      <c r="D7697" s="1" t="s">
        <v>3321</v>
      </c>
      <c r="E7697" s="1" t="s">
        <v>3532</v>
      </c>
      <c r="F7697" s="45" t="s">
        <v>4609</v>
      </c>
      <c r="G7697" s="1">
        <v>2</v>
      </c>
      <c r="H7697" s="1" t="s">
        <v>3355</v>
      </c>
      <c r="I7697" s="1" t="s">
        <v>3550</v>
      </c>
      <c r="K7697" s="1" t="str">
        <f>VLOOKUP(L7697,CW!C:D,2,FALSE)</f>
        <v>Jul'16</v>
      </c>
      <c r="L7697" s="1" t="str">
        <f t="shared" si="122"/>
        <v>27'16</v>
      </c>
      <c r="M7697" s="1" t="str">
        <f>VLOOKUP(K7697,CW!D:E,2,FALSE)</f>
        <v>Q2'16</v>
      </c>
    </row>
    <row r="7698" spans="1:13">
      <c r="A7698" s="2">
        <v>42557</v>
      </c>
      <c r="B7698" s="1" t="s">
        <v>4880</v>
      </c>
      <c r="C7698" s="1" t="s">
        <v>3307</v>
      </c>
      <c r="D7698" s="1" t="s">
        <v>3321</v>
      </c>
      <c r="E7698" s="1" t="s">
        <v>3532</v>
      </c>
      <c r="F7698" s="45" t="s">
        <v>4613</v>
      </c>
      <c r="G7698" s="1">
        <v>1</v>
      </c>
      <c r="H7698" s="1" t="s">
        <v>3355</v>
      </c>
      <c r="I7698" s="1" t="s">
        <v>3550</v>
      </c>
      <c r="K7698" s="1" t="str">
        <f>VLOOKUP(L7698,CW!C:D,2,FALSE)</f>
        <v>Jul'16</v>
      </c>
      <c r="L7698" s="1" t="str">
        <f t="shared" si="122"/>
        <v>27'16</v>
      </c>
      <c r="M7698" s="1" t="str">
        <f>VLOOKUP(K7698,CW!D:E,2,FALSE)</f>
        <v>Q2'16</v>
      </c>
    </row>
    <row r="7699" spans="1:13">
      <c r="A7699" s="2">
        <v>42557</v>
      </c>
      <c r="B7699" s="1" t="s">
        <v>4880</v>
      </c>
      <c r="C7699" s="1" t="s">
        <v>3307</v>
      </c>
      <c r="D7699" s="1" t="s">
        <v>3321</v>
      </c>
      <c r="E7699" s="1" t="s">
        <v>3532</v>
      </c>
      <c r="F7699" s="45" t="s">
        <v>3693</v>
      </c>
      <c r="G7699" s="1">
        <v>1</v>
      </c>
      <c r="H7699" s="1" t="s">
        <v>3355</v>
      </c>
      <c r="I7699" s="1" t="s">
        <v>3550</v>
      </c>
      <c r="K7699" s="1" t="str">
        <f>VLOOKUP(L7699,CW!C:D,2,FALSE)</f>
        <v>Jul'16</v>
      </c>
      <c r="L7699" s="1" t="str">
        <f t="shared" si="122"/>
        <v>27'16</v>
      </c>
      <c r="M7699" s="1" t="str">
        <f>VLOOKUP(K7699,CW!D:E,2,FALSE)</f>
        <v>Q2'16</v>
      </c>
    </row>
    <row r="7700" spans="1:13">
      <c r="A7700" s="2">
        <v>42557</v>
      </c>
      <c r="B7700" s="1" t="s">
        <v>4881</v>
      </c>
      <c r="C7700" s="1" t="s">
        <v>3307</v>
      </c>
      <c r="D7700" s="1" t="s">
        <v>3321</v>
      </c>
      <c r="E7700" s="1" t="s">
        <v>3532</v>
      </c>
      <c r="F7700" s="45" t="s">
        <v>4581</v>
      </c>
      <c r="G7700" s="1">
        <v>1</v>
      </c>
      <c r="H7700" s="1" t="s">
        <v>3355</v>
      </c>
      <c r="I7700" s="1" t="s">
        <v>3550</v>
      </c>
      <c r="K7700" s="1" t="str">
        <f>VLOOKUP(L7700,CW!C:D,2,FALSE)</f>
        <v>Jul'16</v>
      </c>
      <c r="L7700" s="1" t="str">
        <f t="shared" si="122"/>
        <v>27'16</v>
      </c>
      <c r="M7700" s="1" t="str">
        <f>VLOOKUP(K7700,CW!D:E,2,FALSE)</f>
        <v>Q2'16</v>
      </c>
    </row>
    <row r="7701" spans="1:13" ht="15" customHeight="1">
      <c r="A7701" s="2">
        <v>42557</v>
      </c>
      <c r="B7701" s="1" t="s">
        <v>4881</v>
      </c>
      <c r="C7701" s="1" t="s">
        <v>3307</v>
      </c>
      <c r="D7701" s="1" t="s">
        <v>3321</v>
      </c>
      <c r="E7701" s="1" t="s">
        <v>6350</v>
      </c>
      <c r="F7701" s="45" t="s">
        <v>4592</v>
      </c>
      <c r="G7701" s="1">
        <v>1</v>
      </c>
      <c r="H7701" s="1" t="s">
        <v>3355</v>
      </c>
      <c r="I7701" s="1" t="s">
        <v>3550</v>
      </c>
      <c r="K7701" s="1" t="str">
        <f>VLOOKUP(L7701,CW!C:D,2,FALSE)</f>
        <v>Jul'16</v>
      </c>
      <c r="L7701" s="1" t="str">
        <f t="shared" si="122"/>
        <v>27'16</v>
      </c>
      <c r="M7701" s="1" t="str">
        <f>VLOOKUP(K7701,CW!D:E,2,FALSE)</f>
        <v>Q2'16</v>
      </c>
    </row>
    <row r="7702" spans="1:13">
      <c r="A7702" s="2">
        <v>42557</v>
      </c>
      <c r="B7702" s="1" t="s">
        <v>4881</v>
      </c>
      <c r="C7702" s="1" t="s">
        <v>3307</v>
      </c>
      <c r="D7702" s="1" t="s">
        <v>3321</v>
      </c>
      <c r="E7702" s="1" t="s">
        <v>3532</v>
      </c>
      <c r="F7702" s="45" t="s">
        <v>4609</v>
      </c>
      <c r="G7702" s="1">
        <v>3</v>
      </c>
      <c r="H7702" s="1" t="s">
        <v>3355</v>
      </c>
      <c r="I7702" s="1" t="s">
        <v>3550</v>
      </c>
      <c r="K7702" s="1" t="str">
        <f>VLOOKUP(L7702,CW!C:D,2,FALSE)</f>
        <v>Jul'16</v>
      </c>
      <c r="L7702" s="1" t="str">
        <f t="shared" ref="L7702:L7765" si="123">CONCATENATE(WEEKNUM(A7702,21),"'",TEXT(A7702,"yy"))</f>
        <v>27'16</v>
      </c>
      <c r="M7702" s="1" t="str">
        <f>VLOOKUP(K7702,CW!D:E,2,FALSE)</f>
        <v>Q2'16</v>
      </c>
    </row>
    <row r="7703" spans="1:13">
      <c r="A7703" s="2">
        <v>42557</v>
      </c>
      <c r="B7703" s="1" t="s">
        <v>4881</v>
      </c>
      <c r="C7703" s="1" t="s">
        <v>3307</v>
      </c>
      <c r="D7703" s="1" t="s">
        <v>3321</v>
      </c>
      <c r="E7703" s="1" t="s">
        <v>3532</v>
      </c>
      <c r="F7703" s="98" t="s">
        <v>4584</v>
      </c>
      <c r="G7703" s="1">
        <v>1</v>
      </c>
      <c r="H7703" s="1" t="s">
        <v>3355</v>
      </c>
      <c r="I7703" s="1" t="s">
        <v>3550</v>
      </c>
      <c r="K7703" s="1" t="str">
        <f>VLOOKUP(L7703,CW!C:D,2,FALSE)</f>
        <v>Jul'16</v>
      </c>
      <c r="L7703" s="1" t="str">
        <f t="shared" si="123"/>
        <v>27'16</v>
      </c>
      <c r="M7703" s="1" t="str">
        <f>VLOOKUP(K7703,CW!D:E,2,FALSE)</f>
        <v>Q2'16</v>
      </c>
    </row>
    <row r="7704" spans="1:13">
      <c r="A7704" s="2">
        <v>42557</v>
      </c>
      <c r="B7704" s="1" t="s">
        <v>4881</v>
      </c>
      <c r="C7704" s="1" t="s">
        <v>3307</v>
      </c>
      <c r="D7704" s="1" t="s">
        <v>3321</v>
      </c>
      <c r="E7704" s="1" t="s">
        <v>3532</v>
      </c>
      <c r="F7704" s="45" t="s">
        <v>4613</v>
      </c>
      <c r="G7704" s="1">
        <v>1</v>
      </c>
      <c r="H7704" s="1" t="s">
        <v>3355</v>
      </c>
      <c r="I7704" s="1" t="s">
        <v>3550</v>
      </c>
      <c r="K7704" s="1" t="str">
        <f>VLOOKUP(L7704,CW!C:D,2,FALSE)</f>
        <v>Jul'16</v>
      </c>
      <c r="L7704" s="1" t="str">
        <f t="shared" si="123"/>
        <v>27'16</v>
      </c>
      <c r="M7704" s="1" t="str">
        <f>VLOOKUP(K7704,CW!D:E,2,FALSE)</f>
        <v>Q2'16</v>
      </c>
    </row>
    <row r="7705" spans="1:13">
      <c r="A7705" s="2">
        <v>42557</v>
      </c>
      <c r="B7705" s="1" t="s">
        <v>4881</v>
      </c>
      <c r="C7705" s="1" t="s">
        <v>3307</v>
      </c>
      <c r="D7705" s="1" t="s">
        <v>3321</v>
      </c>
      <c r="E7705" s="1" t="s">
        <v>3532</v>
      </c>
      <c r="F7705" s="45" t="s">
        <v>3693</v>
      </c>
      <c r="G7705" s="1">
        <v>1</v>
      </c>
      <c r="H7705" s="1" t="s">
        <v>3355</v>
      </c>
      <c r="I7705" s="1" t="s">
        <v>3550</v>
      </c>
      <c r="K7705" s="1" t="str">
        <f>VLOOKUP(L7705,CW!C:D,2,FALSE)</f>
        <v>Jul'16</v>
      </c>
      <c r="L7705" s="1" t="str">
        <f t="shared" si="123"/>
        <v>27'16</v>
      </c>
      <c r="M7705" s="1" t="str">
        <f>VLOOKUP(K7705,CW!D:E,2,FALSE)</f>
        <v>Q2'16</v>
      </c>
    </row>
    <row r="7706" spans="1:13" ht="15" customHeight="1">
      <c r="A7706" s="2">
        <v>42557</v>
      </c>
      <c r="B7706" s="1" t="s">
        <v>4882</v>
      </c>
      <c r="C7706" s="1" t="s">
        <v>3611</v>
      </c>
      <c r="D7706" s="1" t="s">
        <v>3321</v>
      </c>
      <c r="E7706" s="1" t="s">
        <v>6350</v>
      </c>
      <c r="F7706" s="45" t="s">
        <v>4592</v>
      </c>
      <c r="G7706" s="1">
        <v>1</v>
      </c>
      <c r="H7706" s="1" t="s">
        <v>3355</v>
      </c>
      <c r="I7706" s="1" t="s">
        <v>3550</v>
      </c>
      <c r="K7706" s="1" t="str">
        <f>VLOOKUP(L7706,CW!C:D,2,FALSE)</f>
        <v>Jul'16</v>
      </c>
      <c r="L7706" s="1" t="str">
        <f t="shared" si="123"/>
        <v>27'16</v>
      </c>
      <c r="M7706" s="1" t="str">
        <f>VLOOKUP(K7706,CW!D:E,2,FALSE)</f>
        <v>Q2'16</v>
      </c>
    </row>
    <row r="7707" spans="1:13">
      <c r="A7707" s="2">
        <v>42557</v>
      </c>
      <c r="B7707" s="1" t="s">
        <v>4882</v>
      </c>
      <c r="C7707" s="1" t="s">
        <v>3611</v>
      </c>
      <c r="D7707" s="1" t="s">
        <v>3321</v>
      </c>
      <c r="E7707" s="1" t="s">
        <v>3532</v>
      </c>
      <c r="F7707" s="45" t="s">
        <v>4613</v>
      </c>
      <c r="G7707" s="1">
        <v>1</v>
      </c>
      <c r="H7707" s="1" t="s">
        <v>3355</v>
      </c>
      <c r="I7707" s="1" t="s">
        <v>3550</v>
      </c>
      <c r="K7707" s="1" t="str">
        <f>VLOOKUP(L7707,CW!C:D,2,FALSE)</f>
        <v>Jul'16</v>
      </c>
      <c r="L7707" s="1" t="str">
        <f t="shared" si="123"/>
        <v>27'16</v>
      </c>
      <c r="M7707" s="1" t="str">
        <f>VLOOKUP(K7707,CW!D:E,2,FALSE)</f>
        <v>Q2'16</v>
      </c>
    </row>
    <row r="7708" spans="1:13">
      <c r="A7708" s="2">
        <v>42557</v>
      </c>
      <c r="B7708" s="1" t="s">
        <v>4882</v>
      </c>
      <c r="C7708" s="1" t="s">
        <v>3611</v>
      </c>
      <c r="D7708" s="1" t="s">
        <v>3321</v>
      </c>
      <c r="E7708" s="1" t="s">
        <v>3532</v>
      </c>
      <c r="F7708" s="45" t="s">
        <v>3693</v>
      </c>
      <c r="G7708" s="1">
        <v>1</v>
      </c>
      <c r="H7708" s="1" t="s">
        <v>3355</v>
      </c>
      <c r="I7708" s="1" t="s">
        <v>3550</v>
      </c>
      <c r="K7708" s="1" t="str">
        <f>VLOOKUP(L7708,CW!C:D,2,FALSE)</f>
        <v>Jul'16</v>
      </c>
      <c r="L7708" s="1" t="str">
        <f t="shared" si="123"/>
        <v>27'16</v>
      </c>
      <c r="M7708" s="1" t="str">
        <f>VLOOKUP(K7708,CW!D:E,2,FALSE)</f>
        <v>Q2'16</v>
      </c>
    </row>
    <row r="7709" spans="1:13">
      <c r="A7709" s="2">
        <v>42557</v>
      </c>
      <c r="B7709" s="1" t="s">
        <v>4883</v>
      </c>
      <c r="C7709" s="1" t="s">
        <v>3611</v>
      </c>
      <c r="D7709" s="1" t="s">
        <v>3671</v>
      </c>
      <c r="E7709" s="1" t="s">
        <v>3532</v>
      </c>
      <c r="F7709" s="45" t="s">
        <v>4609</v>
      </c>
      <c r="G7709" s="1">
        <v>2</v>
      </c>
      <c r="H7709" s="1" t="s">
        <v>3355</v>
      </c>
      <c r="I7709" s="1" t="s">
        <v>3550</v>
      </c>
      <c r="K7709" s="1" t="str">
        <f>VLOOKUP(L7709,CW!C:D,2,FALSE)</f>
        <v>Jul'16</v>
      </c>
      <c r="L7709" s="1" t="str">
        <f t="shared" si="123"/>
        <v>27'16</v>
      </c>
      <c r="M7709" s="1" t="str">
        <f>VLOOKUP(K7709,CW!D:E,2,FALSE)</f>
        <v>Q2'16</v>
      </c>
    </row>
    <row r="7710" spans="1:13">
      <c r="A7710" s="2">
        <v>42557</v>
      </c>
      <c r="B7710" s="1" t="s">
        <v>4884</v>
      </c>
      <c r="C7710" s="1" t="s">
        <v>3309</v>
      </c>
      <c r="D7710" s="1" t="s">
        <v>3671</v>
      </c>
      <c r="E7710" s="1" t="s">
        <v>3532</v>
      </c>
      <c r="F7710" s="45" t="s">
        <v>4609</v>
      </c>
      <c r="G7710" s="1">
        <v>1</v>
      </c>
      <c r="H7710" s="1" t="s">
        <v>3355</v>
      </c>
      <c r="I7710" s="1" t="s">
        <v>3550</v>
      </c>
      <c r="K7710" s="1" t="str">
        <f>VLOOKUP(L7710,CW!C:D,2,FALSE)</f>
        <v>Jul'16</v>
      </c>
      <c r="L7710" s="1" t="str">
        <f t="shared" si="123"/>
        <v>27'16</v>
      </c>
      <c r="M7710" s="1" t="str">
        <f>VLOOKUP(K7710,CW!D:E,2,FALSE)</f>
        <v>Q2'16</v>
      </c>
    </row>
    <row r="7711" spans="1:13">
      <c r="A7711" s="2">
        <v>42557</v>
      </c>
      <c r="B7711" s="1" t="s">
        <v>4884</v>
      </c>
      <c r="C7711" s="1" t="s">
        <v>3309</v>
      </c>
      <c r="D7711" s="1" t="s">
        <v>3671</v>
      </c>
      <c r="E7711" s="1" t="s">
        <v>3532</v>
      </c>
      <c r="F7711" s="45" t="s">
        <v>4613</v>
      </c>
      <c r="G7711" s="1">
        <v>5</v>
      </c>
      <c r="H7711" s="1" t="s">
        <v>3355</v>
      </c>
      <c r="I7711" s="1" t="s">
        <v>3550</v>
      </c>
      <c r="K7711" s="1" t="str">
        <f>VLOOKUP(L7711,CW!C:D,2,FALSE)</f>
        <v>Jul'16</v>
      </c>
      <c r="L7711" s="1" t="str">
        <f t="shared" si="123"/>
        <v>27'16</v>
      </c>
      <c r="M7711" s="1" t="str">
        <f>VLOOKUP(K7711,CW!D:E,2,FALSE)</f>
        <v>Q2'16</v>
      </c>
    </row>
    <row r="7712" spans="1:13">
      <c r="A7712" s="2">
        <v>42557</v>
      </c>
      <c r="B7712" s="1" t="s">
        <v>4885</v>
      </c>
      <c r="C7712" s="1" t="s">
        <v>3611</v>
      </c>
      <c r="D7712" s="1" t="s">
        <v>3671</v>
      </c>
      <c r="E7712" s="1" t="s">
        <v>3532</v>
      </c>
      <c r="F7712" s="45" t="s">
        <v>3341</v>
      </c>
      <c r="G7712" s="1">
        <v>2</v>
      </c>
      <c r="H7712" s="1" t="s">
        <v>3355</v>
      </c>
      <c r="I7712" s="1" t="s">
        <v>3550</v>
      </c>
      <c r="K7712" s="1" t="str">
        <f>VLOOKUP(L7712,CW!C:D,2,FALSE)</f>
        <v>Jul'16</v>
      </c>
      <c r="L7712" s="1" t="str">
        <f t="shared" si="123"/>
        <v>27'16</v>
      </c>
      <c r="M7712" s="1" t="str">
        <f>VLOOKUP(K7712,CW!D:E,2,FALSE)</f>
        <v>Q2'16</v>
      </c>
    </row>
    <row r="7713" spans="1:13">
      <c r="A7713" s="2">
        <v>42557</v>
      </c>
      <c r="B7713" s="1" t="s">
        <v>4885</v>
      </c>
      <c r="C7713" s="1" t="s">
        <v>3611</v>
      </c>
      <c r="D7713" s="1" t="s">
        <v>3671</v>
      </c>
      <c r="E7713" s="1" t="s">
        <v>3532</v>
      </c>
      <c r="F7713" s="45" t="s">
        <v>4609</v>
      </c>
      <c r="G7713" s="1">
        <v>1</v>
      </c>
      <c r="H7713" s="1" t="s">
        <v>3355</v>
      </c>
      <c r="I7713" s="1" t="s">
        <v>3550</v>
      </c>
      <c r="K7713" s="1" t="str">
        <f>VLOOKUP(L7713,CW!C:D,2,FALSE)</f>
        <v>Jul'16</v>
      </c>
      <c r="L7713" s="1" t="str">
        <f t="shared" si="123"/>
        <v>27'16</v>
      </c>
      <c r="M7713" s="1" t="str">
        <f>VLOOKUP(K7713,CW!D:E,2,FALSE)</f>
        <v>Q2'16</v>
      </c>
    </row>
    <row r="7714" spans="1:13">
      <c r="A7714" s="2">
        <v>42557</v>
      </c>
      <c r="B7714" s="1" t="s">
        <v>4886</v>
      </c>
      <c r="C7714" s="1" t="s">
        <v>3335</v>
      </c>
      <c r="D7714" s="1" t="s">
        <v>3671</v>
      </c>
      <c r="E7714" s="1" t="s">
        <v>3532</v>
      </c>
      <c r="F7714" s="45" t="s">
        <v>4609</v>
      </c>
      <c r="G7714" s="1">
        <v>1</v>
      </c>
      <c r="H7714" s="1" t="s">
        <v>3355</v>
      </c>
      <c r="I7714" s="1" t="s">
        <v>3550</v>
      </c>
      <c r="K7714" s="1" t="str">
        <f>VLOOKUP(L7714,CW!C:D,2,FALSE)</f>
        <v>Jul'16</v>
      </c>
      <c r="L7714" s="1" t="str">
        <f t="shared" si="123"/>
        <v>27'16</v>
      </c>
      <c r="M7714" s="1" t="str">
        <f>VLOOKUP(K7714,CW!D:E,2,FALSE)</f>
        <v>Q2'16</v>
      </c>
    </row>
    <row r="7715" spans="1:13">
      <c r="A7715" s="2">
        <v>42557</v>
      </c>
      <c r="B7715" s="1" t="s">
        <v>4886</v>
      </c>
      <c r="C7715" s="1" t="s">
        <v>3335</v>
      </c>
      <c r="D7715" s="1" t="s">
        <v>3671</v>
      </c>
      <c r="E7715" s="1" t="s">
        <v>3532</v>
      </c>
      <c r="F7715" s="45" t="s">
        <v>3693</v>
      </c>
      <c r="G7715" s="1">
        <v>1</v>
      </c>
      <c r="H7715" s="1" t="s">
        <v>3355</v>
      </c>
      <c r="I7715" s="1" t="s">
        <v>3550</v>
      </c>
      <c r="K7715" s="1" t="str">
        <f>VLOOKUP(L7715,CW!C:D,2,FALSE)</f>
        <v>Jul'16</v>
      </c>
      <c r="L7715" s="1" t="str">
        <f t="shared" si="123"/>
        <v>27'16</v>
      </c>
      <c r="M7715" s="1" t="str">
        <f>VLOOKUP(K7715,CW!D:E,2,FALSE)</f>
        <v>Q2'16</v>
      </c>
    </row>
    <row r="7716" spans="1:13" ht="15" customHeight="1">
      <c r="A7716" s="2">
        <v>42557</v>
      </c>
      <c r="B7716" s="1" t="s">
        <v>4887</v>
      </c>
      <c r="C7716" s="1" t="s">
        <v>3555</v>
      </c>
      <c r="D7716" s="1" t="s">
        <v>3671</v>
      </c>
      <c r="E7716" s="1" t="s">
        <v>6350</v>
      </c>
      <c r="F7716" s="45" t="s">
        <v>4592</v>
      </c>
      <c r="G7716" s="1">
        <v>1</v>
      </c>
      <c r="H7716" s="1" t="s">
        <v>3355</v>
      </c>
      <c r="I7716" s="1" t="s">
        <v>3550</v>
      </c>
      <c r="K7716" s="1" t="str">
        <f>VLOOKUP(L7716,CW!C:D,2,FALSE)</f>
        <v>Jul'16</v>
      </c>
      <c r="L7716" s="1" t="str">
        <f t="shared" si="123"/>
        <v>27'16</v>
      </c>
      <c r="M7716" s="1" t="str">
        <f>VLOOKUP(K7716,CW!D:E,2,FALSE)</f>
        <v>Q2'16</v>
      </c>
    </row>
    <row r="7717" spans="1:13">
      <c r="A7717" s="2">
        <v>42557</v>
      </c>
      <c r="B7717" s="1" t="s">
        <v>4887</v>
      </c>
      <c r="C7717" s="1" t="s">
        <v>3555</v>
      </c>
      <c r="D7717" s="1" t="s">
        <v>3671</v>
      </c>
      <c r="E7717" s="1" t="s">
        <v>3532</v>
      </c>
      <c r="F7717" s="45" t="s">
        <v>4613</v>
      </c>
      <c r="G7717" s="1">
        <v>2</v>
      </c>
      <c r="H7717" s="1" t="s">
        <v>3355</v>
      </c>
      <c r="I7717" s="1" t="s">
        <v>3550</v>
      </c>
      <c r="K7717" s="1" t="str">
        <f>VLOOKUP(L7717,CW!C:D,2,FALSE)</f>
        <v>Jul'16</v>
      </c>
      <c r="L7717" s="1" t="str">
        <f t="shared" si="123"/>
        <v>27'16</v>
      </c>
      <c r="M7717" s="1" t="str">
        <f>VLOOKUP(K7717,CW!D:E,2,FALSE)</f>
        <v>Q2'16</v>
      </c>
    </row>
    <row r="7718" spans="1:13" ht="15" customHeight="1">
      <c r="A7718" s="2">
        <v>42557</v>
      </c>
      <c r="B7718" s="1" t="s">
        <v>4888</v>
      </c>
      <c r="C7718" s="1" t="s">
        <v>3326</v>
      </c>
      <c r="D7718" s="1" t="s">
        <v>3671</v>
      </c>
      <c r="E7718" s="1" t="s">
        <v>6350</v>
      </c>
      <c r="F7718" s="45" t="s">
        <v>3341</v>
      </c>
      <c r="G7718" s="1">
        <v>2</v>
      </c>
      <c r="H7718" s="1" t="s">
        <v>3355</v>
      </c>
      <c r="I7718" s="1" t="s">
        <v>3550</v>
      </c>
      <c r="K7718" s="1" t="str">
        <f>VLOOKUP(L7718,CW!C:D,2,FALSE)</f>
        <v>Jul'16</v>
      </c>
      <c r="L7718" s="1" t="str">
        <f t="shared" si="123"/>
        <v>27'16</v>
      </c>
      <c r="M7718" s="1" t="str">
        <f>VLOOKUP(K7718,CW!D:E,2,FALSE)</f>
        <v>Q2'16</v>
      </c>
    </row>
    <row r="7719" spans="1:13" ht="15" customHeight="1">
      <c r="A7719" s="2">
        <v>42557</v>
      </c>
      <c r="B7719" s="1" t="s">
        <v>4888</v>
      </c>
      <c r="C7719" s="1" t="s">
        <v>3326</v>
      </c>
      <c r="D7719" s="1" t="s">
        <v>3671</v>
      </c>
      <c r="E7719" s="1" t="s">
        <v>6350</v>
      </c>
      <c r="F7719" s="45" t="s">
        <v>4592</v>
      </c>
      <c r="G7719" s="1">
        <v>1</v>
      </c>
      <c r="H7719" s="1" t="s">
        <v>3355</v>
      </c>
      <c r="I7719" s="1" t="s">
        <v>3550</v>
      </c>
      <c r="K7719" s="1" t="str">
        <f>VLOOKUP(L7719,CW!C:D,2,FALSE)</f>
        <v>Jul'16</v>
      </c>
      <c r="L7719" s="1" t="str">
        <f t="shared" si="123"/>
        <v>27'16</v>
      </c>
      <c r="M7719" s="1" t="str">
        <f>VLOOKUP(K7719,CW!D:E,2,FALSE)</f>
        <v>Q2'16</v>
      </c>
    </row>
    <row r="7720" spans="1:13">
      <c r="A7720" s="2">
        <v>42557</v>
      </c>
      <c r="B7720" s="1" t="s">
        <v>4888</v>
      </c>
      <c r="C7720" s="1" t="s">
        <v>3326</v>
      </c>
      <c r="D7720" s="1" t="s">
        <v>3671</v>
      </c>
      <c r="E7720" s="1" t="s">
        <v>3532</v>
      </c>
      <c r="F7720" s="45" t="s">
        <v>4609</v>
      </c>
      <c r="G7720" s="1">
        <v>3</v>
      </c>
      <c r="H7720" s="1" t="s">
        <v>3355</v>
      </c>
      <c r="I7720" s="1" t="s">
        <v>3550</v>
      </c>
      <c r="K7720" s="1" t="str">
        <f>VLOOKUP(L7720,CW!C:D,2,FALSE)</f>
        <v>Jul'16</v>
      </c>
      <c r="L7720" s="1" t="str">
        <f t="shared" si="123"/>
        <v>27'16</v>
      </c>
      <c r="M7720" s="1" t="str">
        <f>VLOOKUP(K7720,CW!D:E,2,FALSE)</f>
        <v>Q2'16</v>
      </c>
    </row>
    <row r="7721" spans="1:13">
      <c r="A7721" s="2">
        <v>42557</v>
      </c>
      <c r="B7721" s="1" t="s">
        <v>4888</v>
      </c>
      <c r="C7721" s="1" t="s">
        <v>3326</v>
      </c>
      <c r="D7721" s="1" t="s">
        <v>3671</v>
      </c>
      <c r="E7721" s="1" t="s">
        <v>3532</v>
      </c>
      <c r="F7721" s="45" t="s">
        <v>4613</v>
      </c>
      <c r="G7721" s="1">
        <v>1</v>
      </c>
      <c r="H7721" s="1" t="s">
        <v>3355</v>
      </c>
      <c r="I7721" s="1" t="s">
        <v>3550</v>
      </c>
      <c r="K7721" s="1" t="str">
        <f>VLOOKUP(L7721,CW!C:D,2,FALSE)</f>
        <v>Jul'16</v>
      </c>
      <c r="L7721" s="1" t="str">
        <f t="shared" si="123"/>
        <v>27'16</v>
      </c>
      <c r="M7721" s="1" t="str">
        <f>VLOOKUP(K7721,CW!D:E,2,FALSE)</f>
        <v>Q2'16</v>
      </c>
    </row>
    <row r="7722" spans="1:13">
      <c r="A7722" s="2">
        <v>42557</v>
      </c>
      <c r="B7722" s="1" t="s">
        <v>4888</v>
      </c>
      <c r="C7722" s="1" t="s">
        <v>3326</v>
      </c>
      <c r="D7722" s="1" t="s">
        <v>3671</v>
      </c>
      <c r="E7722" s="1" t="s">
        <v>3532</v>
      </c>
      <c r="F7722" s="45" t="s">
        <v>3693</v>
      </c>
      <c r="G7722" s="1">
        <v>3</v>
      </c>
      <c r="H7722" s="1" t="s">
        <v>3355</v>
      </c>
      <c r="I7722" s="1" t="s">
        <v>3550</v>
      </c>
      <c r="K7722" s="1" t="str">
        <f>VLOOKUP(L7722,CW!C:D,2,FALSE)</f>
        <v>Jul'16</v>
      </c>
      <c r="L7722" s="1" t="str">
        <f t="shared" si="123"/>
        <v>27'16</v>
      </c>
      <c r="M7722" s="1" t="str">
        <f>VLOOKUP(K7722,CW!D:E,2,FALSE)</f>
        <v>Q2'16</v>
      </c>
    </row>
    <row r="7723" spans="1:13" ht="15" customHeight="1">
      <c r="A7723" s="2">
        <v>42557</v>
      </c>
      <c r="B7723" s="1" t="s">
        <v>4889</v>
      </c>
      <c r="C7723" s="1" t="s">
        <v>3555</v>
      </c>
      <c r="D7723" s="1" t="s">
        <v>3671</v>
      </c>
      <c r="E7723" s="1" t="s">
        <v>6350</v>
      </c>
      <c r="F7723" s="45" t="s">
        <v>3341</v>
      </c>
      <c r="G7723" s="1">
        <v>1</v>
      </c>
      <c r="H7723" s="1" t="s">
        <v>3355</v>
      </c>
      <c r="I7723" s="1" t="s">
        <v>3550</v>
      </c>
      <c r="K7723" s="1" t="str">
        <f>VLOOKUP(L7723,CW!C:D,2,FALSE)</f>
        <v>Jul'16</v>
      </c>
      <c r="L7723" s="1" t="str">
        <f t="shared" si="123"/>
        <v>27'16</v>
      </c>
      <c r="M7723" s="1" t="str">
        <f>VLOOKUP(K7723,CW!D:E,2,FALSE)</f>
        <v>Q2'16</v>
      </c>
    </row>
    <row r="7724" spans="1:13" ht="15" customHeight="1">
      <c r="A7724" s="2">
        <v>42557</v>
      </c>
      <c r="B7724" s="1" t="s">
        <v>4889</v>
      </c>
      <c r="C7724" s="1" t="s">
        <v>3555</v>
      </c>
      <c r="D7724" s="1" t="s">
        <v>3671</v>
      </c>
      <c r="E7724" s="1" t="s">
        <v>6350</v>
      </c>
      <c r="F7724" s="45" t="s">
        <v>4592</v>
      </c>
      <c r="G7724" s="1">
        <v>2</v>
      </c>
      <c r="H7724" s="1" t="s">
        <v>3355</v>
      </c>
      <c r="I7724" s="1" t="s">
        <v>3550</v>
      </c>
      <c r="K7724" s="1" t="str">
        <f>VLOOKUP(L7724,CW!C:D,2,FALSE)</f>
        <v>Jul'16</v>
      </c>
      <c r="L7724" s="1" t="str">
        <f t="shared" si="123"/>
        <v>27'16</v>
      </c>
      <c r="M7724" s="1" t="str">
        <f>VLOOKUP(K7724,CW!D:E,2,FALSE)</f>
        <v>Q2'16</v>
      </c>
    </row>
    <row r="7725" spans="1:13">
      <c r="A7725" s="2">
        <v>42557</v>
      </c>
      <c r="B7725" s="1" t="s">
        <v>4889</v>
      </c>
      <c r="C7725" s="1" t="s">
        <v>3555</v>
      </c>
      <c r="D7725" s="1" t="s">
        <v>3671</v>
      </c>
      <c r="E7725" s="1" t="s">
        <v>3532</v>
      </c>
      <c r="F7725" s="45" t="s">
        <v>4609</v>
      </c>
      <c r="G7725" s="1">
        <v>1</v>
      </c>
      <c r="H7725" s="1" t="s">
        <v>3355</v>
      </c>
      <c r="I7725" s="1" t="s">
        <v>3550</v>
      </c>
      <c r="K7725" s="1" t="str">
        <f>VLOOKUP(L7725,CW!C:D,2,FALSE)</f>
        <v>Jul'16</v>
      </c>
      <c r="L7725" s="1" t="str">
        <f t="shared" si="123"/>
        <v>27'16</v>
      </c>
      <c r="M7725" s="1" t="str">
        <f>VLOOKUP(K7725,CW!D:E,2,FALSE)</f>
        <v>Q2'16</v>
      </c>
    </row>
    <row r="7726" spans="1:13">
      <c r="A7726" s="2">
        <v>42557</v>
      </c>
      <c r="B7726" s="1" t="s">
        <v>4889</v>
      </c>
      <c r="C7726" s="1" t="s">
        <v>3555</v>
      </c>
      <c r="D7726" s="1" t="s">
        <v>3671</v>
      </c>
      <c r="E7726" s="1" t="s">
        <v>3532</v>
      </c>
      <c r="F7726" s="45" t="s">
        <v>4613</v>
      </c>
      <c r="G7726" s="1">
        <v>1</v>
      </c>
      <c r="H7726" s="1" t="s">
        <v>3355</v>
      </c>
      <c r="I7726" s="1" t="s">
        <v>3550</v>
      </c>
      <c r="K7726" s="1" t="str">
        <f>VLOOKUP(L7726,CW!C:D,2,FALSE)</f>
        <v>Jul'16</v>
      </c>
      <c r="L7726" s="1" t="str">
        <f t="shared" si="123"/>
        <v>27'16</v>
      </c>
      <c r="M7726" s="1" t="str">
        <f>VLOOKUP(K7726,CW!D:E,2,FALSE)</f>
        <v>Q2'16</v>
      </c>
    </row>
    <row r="7727" spans="1:13">
      <c r="A7727" s="2">
        <v>42557</v>
      </c>
      <c r="B7727" s="1" t="s">
        <v>4889</v>
      </c>
      <c r="C7727" s="1" t="s">
        <v>3555</v>
      </c>
      <c r="D7727" s="1" t="s">
        <v>3671</v>
      </c>
      <c r="E7727" s="1" t="s">
        <v>3532</v>
      </c>
      <c r="F7727" s="45" t="s">
        <v>3693</v>
      </c>
      <c r="G7727" s="1">
        <v>1</v>
      </c>
      <c r="H7727" s="1" t="s">
        <v>3355</v>
      </c>
      <c r="I7727" s="1" t="s">
        <v>3550</v>
      </c>
      <c r="K7727" s="1" t="str">
        <f>VLOOKUP(L7727,CW!C:D,2,FALSE)</f>
        <v>Jul'16</v>
      </c>
      <c r="L7727" s="1" t="str">
        <f t="shared" si="123"/>
        <v>27'16</v>
      </c>
      <c r="M7727" s="1" t="str">
        <f>VLOOKUP(K7727,CW!D:E,2,FALSE)</f>
        <v>Q2'16</v>
      </c>
    </row>
    <row r="7728" spans="1:13" ht="15" customHeight="1">
      <c r="A7728" s="2">
        <v>42558</v>
      </c>
      <c r="B7728" s="1" t="s">
        <v>4890</v>
      </c>
      <c r="C7728" s="1" t="s">
        <v>3326</v>
      </c>
      <c r="D7728" s="1" t="s">
        <v>4891</v>
      </c>
      <c r="E7728" s="1" t="s">
        <v>6350</v>
      </c>
      <c r="F7728" s="45" t="s">
        <v>3341</v>
      </c>
      <c r="G7728" s="1">
        <v>3</v>
      </c>
      <c r="H7728" s="1" t="s">
        <v>3355</v>
      </c>
      <c r="I7728" s="1" t="s">
        <v>3550</v>
      </c>
      <c r="K7728" s="1" t="str">
        <f>VLOOKUP(L7728,CW!C:D,2,FALSE)</f>
        <v>Jul'16</v>
      </c>
      <c r="L7728" s="1" t="str">
        <f t="shared" si="123"/>
        <v>27'16</v>
      </c>
      <c r="M7728" s="1" t="str">
        <f>VLOOKUP(K7728,CW!D:E,2,FALSE)</f>
        <v>Q2'16</v>
      </c>
    </row>
    <row r="7729" spans="1:13">
      <c r="A7729" s="2">
        <v>42558</v>
      </c>
      <c r="B7729" s="1" t="s">
        <v>4890</v>
      </c>
      <c r="C7729" s="1" t="s">
        <v>3326</v>
      </c>
      <c r="D7729" s="1" t="s">
        <v>4891</v>
      </c>
      <c r="E7729" s="1" t="s">
        <v>3532</v>
      </c>
      <c r="F7729" s="45" t="s">
        <v>4609</v>
      </c>
      <c r="G7729" s="1">
        <v>1</v>
      </c>
      <c r="H7729" s="1" t="s">
        <v>3355</v>
      </c>
      <c r="I7729" s="1" t="s">
        <v>3550</v>
      </c>
      <c r="K7729" s="1" t="str">
        <f>VLOOKUP(L7729,CW!C:D,2,FALSE)</f>
        <v>Jul'16</v>
      </c>
      <c r="L7729" s="1" t="str">
        <f t="shared" si="123"/>
        <v>27'16</v>
      </c>
      <c r="M7729" s="1" t="str">
        <f>VLOOKUP(K7729,CW!D:E,2,FALSE)</f>
        <v>Q2'16</v>
      </c>
    </row>
    <row r="7730" spans="1:13" ht="15" customHeight="1">
      <c r="A7730" s="2">
        <v>42558</v>
      </c>
      <c r="B7730" s="1" t="s">
        <v>4892</v>
      </c>
      <c r="C7730" s="1" t="s">
        <v>3335</v>
      </c>
      <c r="D7730" s="1" t="s">
        <v>4891</v>
      </c>
      <c r="E7730" s="1" t="s">
        <v>6350</v>
      </c>
      <c r="F7730" s="45" t="s">
        <v>3341</v>
      </c>
      <c r="G7730" s="1">
        <v>1</v>
      </c>
      <c r="H7730" s="1" t="s">
        <v>3355</v>
      </c>
      <c r="I7730" s="1" t="s">
        <v>3550</v>
      </c>
      <c r="K7730" s="1" t="str">
        <f>VLOOKUP(L7730,CW!C:D,2,FALSE)</f>
        <v>Jul'16</v>
      </c>
      <c r="L7730" s="1" t="str">
        <f t="shared" si="123"/>
        <v>27'16</v>
      </c>
      <c r="M7730" s="1" t="str">
        <f>VLOOKUP(K7730,CW!D:E,2,FALSE)</f>
        <v>Q2'16</v>
      </c>
    </row>
    <row r="7731" spans="1:13">
      <c r="A7731" s="2">
        <v>42558</v>
      </c>
      <c r="B7731" s="1" t="s">
        <v>4892</v>
      </c>
      <c r="C7731" s="1" t="s">
        <v>3335</v>
      </c>
      <c r="D7731" s="1" t="s">
        <v>4891</v>
      </c>
      <c r="E7731" s="1" t="s">
        <v>3532</v>
      </c>
      <c r="F7731" s="45" t="s">
        <v>4609</v>
      </c>
      <c r="G7731" s="1">
        <v>1</v>
      </c>
      <c r="H7731" s="1" t="s">
        <v>3355</v>
      </c>
      <c r="I7731" s="1" t="s">
        <v>3550</v>
      </c>
      <c r="K7731" s="1" t="str">
        <f>VLOOKUP(L7731,CW!C:D,2,FALSE)</f>
        <v>Jul'16</v>
      </c>
      <c r="L7731" s="1" t="str">
        <f t="shared" si="123"/>
        <v>27'16</v>
      </c>
      <c r="M7731" s="1" t="str">
        <f>VLOOKUP(K7731,CW!D:E,2,FALSE)</f>
        <v>Q2'16</v>
      </c>
    </row>
    <row r="7732" spans="1:13" ht="15" customHeight="1">
      <c r="A7732" s="2">
        <v>42558</v>
      </c>
      <c r="B7732" s="1" t="s">
        <v>4893</v>
      </c>
      <c r="C7732" s="1" t="s">
        <v>3335</v>
      </c>
      <c r="D7732" s="1" t="s">
        <v>4891</v>
      </c>
      <c r="E7732" s="1" t="s">
        <v>6350</v>
      </c>
      <c r="F7732" s="45" t="s">
        <v>3341</v>
      </c>
      <c r="G7732" s="1">
        <v>1</v>
      </c>
      <c r="H7732" s="1" t="s">
        <v>3355</v>
      </c>
      <c r="I7732" s="1" t="s">
        <v>3550</v>
      </c>
      <c r="K7732" s="1" t="str">
        <f>VLOOKUP(L7732,CW!C:D,2,FALSE)</f>
        <v>Jul'16</v>
      </c>
      <c r="L7732" s="1" t="str">
        <f t="shared" si="123"/>
        <v>27'16</v>
      </c>
      <c r="M7732" s="1" t="str">
        <f>VLOOKUP(K7732,CW!D:E,2,FALSE)</f>
        <v>Q2'16</v>
      </c>
    </row>
    <row r="7733" spans="1:13" ht="15" customHeight="1">
      <c r="A7733" s="2">
        <v>42558</v>
      </c>
      <c r="B7733" s="1" t="s">
        <v>4894</v>
      </c>
      <c r="C7733" s="1" t="s">
        <v>3326</v>
      </c>
      <c r="D7733" s="1" t="s">
        <v>3671</v>
      </c>
      <c r="E7733" s="1" t="s">
        <v>6350</v>
      </c>
      <c r="F7733" s="45" t="s">
        <v>4581</v>
      </c>
      <c r="G7733" s="1">
        <v>1</v>
      </c>
      <c r="H7733" s="1" t="s">
        <v>3355</v>
      </c>
      <c r="I7733" s="1" t="s">
        <v>3550</v>
      </c>
      <c r="K7733" s="1" t="str">
        <f>VLOOKUP(L7733,CW!C:D,2,FALSE)</f>
        <v>Jul'16</v>
      </c>
      <c r="L7733" s="1" t="str">
        <f t="shared" si="123"/>
        <v>27'16</v>
      </c>
      <c r="M7733" s="1" t="str">
        <f>VLOOKUP(K7733,CW!D:E,2,FALSE)</f>
        <v>Q2'16</v>
      </c>
    </row>
    <row r="7734" spans="1:13">
      <c r="A7734" s="2">
        <v>42558</v>
      </c>
      <c r="B7734" s="1" t="s">
        <v>4894</v>
      </c>
      <c r="C7734" s="1" t="s">
        <v>3326</v>
      </c>
      <c r="D7734" s="1" t="s">
        <v>3671</v>
      </c>
      <c r="E7734" s="1" t="s">
        <v>3532</v>
      </c>
      <c r="F7734" s="45" t="s">
        <v>4609</v>
      </c>
      <c r="G7734" s="1">
        <v>3</v>
      </c>
      <c r="H7734" s="1" t="s">
        <v>3355</v>
      </c>
      <c r="I7734" s="1" t="s">
        <v>3550</v>
      </c>
      <c r="K7734" s="1" t="str">
        <f>VLOOKUP(L7734,CW!C:D,2,FALSE)</f>
        <v>Jul'16</v>
      </c>
      <c r="L7734" s="1" t="str">
        <f t="shared" si="123"/>
        <v>27'16</v>
      </c>
      <c r="M7734" s="1" t="str">
        <f>VLOOKUP(K7734,CW!D:E,2,FALSE)</f>
        <v>Q2'16</v>
      </c>
    </row>
    <row r="7735" spans="1:13">
      <c r="A7735" s="2">
        <v>42558</v>
      </c>
      <c r="B7735" s="1" t="s">
        <v>4894</v>
      </c>
      <c r="C7735" s="1" t="s">
        <v>3326</v>
      </c>
      <c r="D7735" s="1" t="s">
        <v>3671</v>
      </c>
      <c r="E7735" s="1" t="s">
        <v>3532</v>
      </c>
      <c r="F7735" s="45" t="s">
        <v>4613</v>
      </c>
      <c r="G7735" s="1">
        <v>3</v>
      </c>
      <c r="H7735" s="1" t="s">
        <v>3355</v>
      </c>
      <c r="I7735" s="1" t="s">
        <v>3550</v>
      </c>
      <c r="K7735" s="1" t="str">
        <f>VLOOKUP(L7735,CW!C:D,2,FALSE)</f>
        <v>Jul'16</v>
      </c>
      <c r="L7735" s="1" t="str">
        <f t="shared" si="123"/>
        <v>27'16</v>
      </c>
      <c r="M7735" s="1" t="str">
        <f>VLOOKUP(K7735,CW!D:E,2,FALSE)</f>
        <v>Q2'16</v>
      </c>
    </row>
    <row r="7736" spans="1:13">
      <c r="A7736" s="2">
        <v>42558</v>
      </c>
      <c r="B7736" s="1" t="s">
        <v>4895</v>
      </c>
      <c r="C7736" s="1" t="s">
        <v>3580</v>
      </c>
      <c r="D7736" s="1" t="s">
        <v>4896</v>
      </c>
      <c r="E7736" s="1" t="s">
        <v>3532</v>
      </c>
      <c r="F7736" s="45" t="s">
        <v>4609</v>
      </c>
      <c r="G7736" s="1">
        <v>4</v>
      </c>
      <c r="H7736" s="1" t="s">
        <v>3355</v>
      </c>
      <c r="I7736" s="1" t="s">
        <v>3550</v>
      </c>
      <c r="K7736" s="1" t="str">
        <f>VLOOKUP(L7736,CW!C:D,2,FALSE)</f>
        <v>Jul'16</v>
      </c>
      <c r="L7736" s="1" t="str">
        <f t="shared" si="123"/>
        <v>27'16</v>
      </c>
      <c r="M7736" s="1" t="str">
        <f>VLOOKUP(K7736,CW!D:E,2,FALSE)</f>
        <v>Q2'16</v>
      </c>
    </row>
    <row r="7737" spans="1:13">
      <c r="A7737" s="2">
        <v>42558</v>
      </c>
      <c r="B7737" s="1" t="s">
        <v>4895</v>
      </c>
      <c r="C7737" s="1" t="s">
        <v>3580</v>
      </c>
      <c r="D7737" s="1" t="s">
        <v>4896</v>
      </c>
      <c r="E7737" s="1" t="s">
        <v>3532</v>
      </c>
      <c r="F7737" s="98" t="s">
        <v>4584</v>
      </c>
      <c r="G7737" s="1">
        <v>10</v>
      </c>
      <c r="H7737" s="1" t="s">
        <v>3355</v>
      </c>
      <c r="I7737" s="1" t="s">
        <v>3550</v>
      </c>
      <c r="K7737" s="1" t="str">
        <f>VLOOKUP(L7737,CW!C:D,2,FALSE)</f>
        <v>Jul'16</v>
      </c>
      <c r="L7737" s="1" t="str">
        <f t="shared" si="123"/>
        <v>27'16</v>
      </c>
      <c r="M7737" s="1" t="str">
        <f>VLOOKUP(K7737,CW!D:E,2,FALSE)</f>
        <v>Q2'16</v>
      </c>
    </row>
    <row r="7738" spans="1:13">
      <c r="A7738" s="2">
        <v>42558</v>
      </c>
      <c r="B7738" s="1" t="s">
        <v>4897</v>
      </c>
      <c r="C7738" s="1" t="s">
        <v>3580</v>
      </c>
      <c r="D7738" s="1" t="s">
        <v>4896</v>
      </c>
      <c r="E7738" s="1" t="s">
        <v>3532</v>
      </c>
      <c r="F7738" s="45" t="s">
        <v>4609</v>
      </c>
      <c r="G7738" s="1">
        <v>1</v>
      </c>
      <c r="H7738" s="1" t="s">
        <v>3355</v>
      </c>
      <c r="I7738" s="1" t="s">
        <v>3550</v>
      </c>
      <c r="K7738" s="1" t="str">
        <f>VLOOKUP(L7738,CW!C:D,2,FALSE)</f>
        <v>Jul'16</v>
      </c>
      <c r="L7738" s="1" t="str">
        <f t="shared" si="123"/>
        <v>27'16</v>
      </c>
      <c r="M7738" s="1" t="str">
        <f>VLOOKUP(K7738,CW!D:E,2,FALSE)</f>
        <v>Q2'16</v>
      </c>
    </row>
    <row r="7739" spans="1:13">
      <c r="A7739" s="2">
        <v>42558</v>
      </c>
      <c r="B7739" s="1" t="s">
        <v>4897</v>
      </c>
      <c r="C7739" s="1" t="s">
        <v>3580</v>
      </c>
      <c r="D7739" s="1" t="s">
        <v>4896</v>
      </c>
      <c r="E7739" s="1" t="s">
        <v>3532</v>
      </c>
      <c r="F7739" s="98" t="s">
        <v>4584</v>
      </c>
      <c r="G7739" s="1">
        <v>5</v>
      </c>
      <c r="H7739" s="1" t="s">
        <v>3355</v>
      </c>
      <c r="I7739" s="1" t="s">
        <v>3550</v>
      </c>
      <c r="K7739" s="1" t="str">
        <f>VLOOKUP(L7739,CW!C:D,2,FALSE)</f>
        <v>Jul'16</v>
      </c>
      <c r="L7739" s="1" t="str">
        <f t="shared" si="123"/>
        <v>27'16</v>
      </c>
      <c r="M7739" s="1" t="str">
        <f>VLOOKUP(K7739,CW!D:E,2,FALSE)</f>
        <v>Q2'16</v>
      </c>
    </row>
    <row r="7740" spans="1:13" ht="15" customHeight="1">
      <c r="A7740" s="2">
        <v>42558</v>
      </c>
      <c r="B7740" s="1" t="s">
        <v>4898</v>
      </c>
      <c r="C7740" s="1" t="s">
        <v>3326</v>
      </c>
      <c r="D7740" s="1" t="s">
        <v>3671</v>
      </c>
      <c r="E7740" s="1" t="s">
        <v>6350</v>
      </c>
      <c r="F7740" s="45" t="s">
        <v>3341</v>
      </c>
      <c r="G7740" s="1">
        <v>3</v>
      </c>
      <c r="H7740" s="1" t="s">
        <v>3355</v>
      </c>
      <c r="I7740" s="1" t="s">
        <v>3550</v>
      </c>
      <c r="K7740" s="1" t="str">
        <f>VLOOKUP(L7740,CW!C:D,2,FALSE)</f>
        <v>Jul'16</v>
      </c>
      <c r="L7740" s="1" t="str">
        <f t="shared" si="123"/>
        <v>27'16</v>
      </c>
      <c r="M7740" s="1" t="str">
        <f>VLOOKUP(K7740,CW!D:E,2,FALSE)</f>
        <v>Q2'16</v>
      </c>
    </row>
    <row r="7741" spans="1:13">
      <c r="A7741" s="2">
        <v>42558</v>
      </c>
      <c r="B7741" s="1" t="s">
        <v>4898</v>
      </c>
      <c r="C7741" s="1" t="s">
        <v>3326</v>
      </c>
      <c r="D7741" s="1" t="s">
        <v>3671</v>
      </c>
      <c r="E7741" s="1" t="s">
        <v>3532</v>
      </c>
      <c r="F7741" s="45" t="s">
        <v>4613</v>
      </c>
      <c r="G7741" s="1">
        <v>1</v>
      </c>
      <c r="H7741" s="1" t="s">
        <v>3355</v>
      </c>
      <c r="I7741" s="1" t="s">
        <v>3550</v>
      </c>
      <c r="K7741" s="1" t="str">
        <f>VLOOKUP(L7741,CW!C:D,2,FALSE)</f>
        <v>Jul'16</v>
      </c>
      <c r="L7741" s="1" t="str">
        <f t="shared" si="123"/>
        <v>27'16</v>
      </c>
      <c r="M7741" s="1" t="str">
        <f>VLOOKUP(K7741,CW!D:E,2,FALSE)</f>
        <v>Q2'16</v>
      </c>
    </row>
    <row r="7742" spans="1:13">
      <c r="A7742" s="2">
        <v>42558</v>
      </c>
      <c r="B7742" s="1" t="s">
        <v>4898</v>
      </c>
      <c r="C7742" s="1" t="s">
        <v>3326</v>
      </c>
      <c r="D7742" s="1" t="s">
        <v>3671</v>
      </c>
      <c r="E7742" s="1" t="s">
        <v>3532</v>
      </c>
      <c r="F7742" s="45" t="s">
        <v>3693</v>
      </c>
      <c r="G7742" s="1">
        <v>1</v>
      </c>
      <c r="H7742" s="1" t="s">
        <v>3355</v>
      </c>
      <c r="I7742" s="1" t="s">
        <v>3550</v>
      </c>
      <c r="K7742" s="1" t="str">
        <f>VLOOKUP(L7742,CW!C:D,2,FALSE)</f>
        <v>Jul'16</v>
      </c>
      <c r="L7742" s="1" t="str">
        <f t="shared" si="123"/>
        <v>27'16</v>
      </c>
      <c r="M7742" s="1" t="str">
        <f>VLOOKUP(K7742,CW!D:E,2,FALSE)</f>
        <v>Q2'16</v>
      </c>
    </row>
    <row r="7743" spans="1:13" ht="15" customHeight="1">
      <c r="A7743" s="2">
        <v>42558</v>
      </c>
      <c r="B7743" s="1" t="s">
        <v>4899</v>
      </c>
      <c r="C7743" s="1" t="s">
        <v>3326</v>
      </c>
      <c r="D7743" s="1" t="s">
        <v>3316</v>
      </c>
      <c r="E7743" s="1" t="s">
        <v>6350</v>
      </c>
      <c r="F7743" s="45" t="s">
        <v>3341</v>
      </c>
      <c r="G7743" s="1">
        <v>3</v>
      </c>
      <c r="H7743" s="1" t="s">
        <v>3355</v>
      </c>
      <c r="I7743" s="1" t="s">
        <v>3550</v>
      </c>
      <c r="K7743" s="1" t="str">
        <f>VLOOKUP(L7743,CW!C:D,2,FALSE)</f>
        <v>Jul'16</v>
      </c>
      <c r="L7743" s="1" t="str">
        <f t="shared" si="123"/>
        <v>27'16</v>
      </c>
      <c r="M7743" s="1" t="str">
        <f>VLOOKUP(K7743,CW!D:E,2,FALSE)</f>
        <v>Q2'16</v>
      </c>
    </row>
    <row r="7744" spans="1:13">
      <c r="A7744" s="2">
        <v>42558</v>
      </c>
      <c r="B7744" s="1" t="s">
        <v>4899</v>
      </c>
      <c r="C7744" s="1" t="s">
        <v>3326</v>
      </c>
      <c r="D7744" s="1" t="s">
        <v>3316</v>
      </c>
      <c r="E7744" s="1" t="s">
        <v>3532</v>
      </c>
      <c r="F7744" s="98" t="s">
        <v>4584</v>
      </c>
      <c r="G7744" s="1">
        <v>2</v>
      </c>
      <c r="H7744" s="1" t="s">
        <v>3355</v>
      </c>
      <c r="I7744" s="1" t="s">
        <v>3550</v>
      </c>
      <c r="K7744" s="1" t="str">
        <f>VLOOKUP(L7744,CW!C:D,2,FALSE)</f>
        <v>Jul'16</v>
      </c>
      <c r="L7744" s="1" t="str">
        <f t="shared" si="123"/>
        <v>27'16</v>
      </c>
      <c r="M7744" s="1" t="str">
        <f>VLOOKUP(K7744,CW!D:E,2,FALSE)</f>
        <v>Q2'16</v>
      </c>
    </row>
    <row r="7745" spans="1:13">
      <c r="A7745" s="2">
        <v>42558</v>
      </c>
      <c r="B7745" s="1" t="s">
        <v>4899</v>
      </c>
      <c r="C7745" s="1" t="s">
        <v>3326</v>
      </c>
      <c r="D7745" s="1" t="s">
        <v>3316</v>
      </c>
      <c r="E7745" s="1" t="s">
        <v>3532</v>
      </c>
      <c r="F7745" s="45" t="s">
        <v>4613</v>
      </c>
      <c r="G7745" s="1">
        <v>2</v>
      </c>
      <c r="H7745" s="1" t="s">
        <v>3355</v>
      </c>
      <c r="I7745" s="1" t="s">
        <v>3550</v>
      </c>
      <c r="K7745" s="1" t="str">
        <f>VLOOKUP(L7745,CW!C:D,2,FALSE)</f>
        <v>Jul'16</v>
      </c>
      <c r="L7745" s="1" t="str">
        <f t="shared" si="123"/>
        <v>27'16</v>
      </c>
      <c r="M7745" s="1" t="str">
        <f>VLOOKUP(K7745,CW!D:E,2,FALSE)</f>
        <v>Q2'16</v>
      </c>
    </row>
    <row r="7746" spans="1:13">
      <c r="A7746" s="2">
        <v>42558</v>
      </c>
      <c r="B7746" s="1" t="s">
        <v>4899</v>
      </c>
      <c r="C7746" s="1" t="s">
        <v>3326</v>
      </c>
      <c r="D7746" s="1" t="s">
        <v>3316</v>
      </c>
      <c r="E7746" s="1" t="s">
        <v>3532</v>
      </c>
      <c r="F7746" s="45" t="s">
        <v>3693</v>
      </c>
      <c r="G7746" s="1">
        <v>5</v>
      </c>
      <c r="H7746" s="1" t="s">
        <v>3355</v>
      </c>
      <c r="I7746" s="1" t="s">
        <v>3550</v>
      </c>
      <c r="K7746" s="1" t="str">
        <f>VLOOKUP(L7746,CW!C:D,2,FALSE)</f>
        <v>Jul'16</v>
      </c>
      <c r="L7746" s="1" t="str">
        <f t="shared" si="123"/>
        <v>27'16</v>
      </c>
      <c r="M7746" s="1" t="str">
        <f>VLOOKUP(K7746,CW!D:E,2,FALSE)</f>
        <v>Q2'16</v>
      </c>
    </row>
    <row r="7747" spans="1:13">
      <c r="A7747" s="2">
        <v>42558</v>
      </c>
      <c r="B7747" s="1" t="s">
        <v>4900</v>
      </c>
      <c r="C7747" s="1" t="s">
        <v>3555</v>
      </c>
      <c r="D7747" s="1" t="s">
        <v>3316</v>
      </c>
      <c r="E7747" s="1" t="s">
        <v>3532</v>
      </c>
      <c r="F7747" s="98" t="s">
        <v>4584</v>
      </c>
      <c r="G7747" s="1">
        <v>2</v>
      </c>
      <c r="H7747" s="1" t="s">
        <v>3355</v>
      </c>
      <c r="I7747" s="1" t="s">
        <v>3550</v>
      </c>
      <c r="K7747" s="1" t="str">
        <f>VLOOKUP(L7747,CW!C:D,2,FALSE)</f>
        <v>Jul'16</v>
      </c>
      <c r="L7747" s="1" t="str">
        <f t="shared" si="123"/>
        <v>27'16</v>
      </c>
      <c r="M7747" s="1" t="str">
        <f>VLOOKUP(K7747,CW!D:E,2,FALSE)</f>
        <v>Q2'16</v>
      </c>
    </row>
    <row r="7748" spans="1:13" ht="15" customHeight="1">
      <c r="A7748" s="2">
        <v>42558</v>
      </c>
      <c r="B7748" s="1" t="s">
        <v>4901</v>
      </c>
      <c r="C7748" s="1" t="s">
        <v>3307</v>
      </c>
      <c r="D7748" s="1" t="s">
        <v>3671</v>
      </c>
      <c r="E7748" s="1" t="s">
        <v>6350</v>
      </c>
      <c r="F7748" s="45" t="s">
        <v>4581</v>
      </c>
      <c r="G7748" s="1">
        <v>1</v>
      </c>
      <c r="H7748" s="1" t="s">
        <v>3355</v>
      </c>
      <c r="I7748" s="1" t="s">
        <v>3550</v>
      </c>
      <c r="K7748" s="1" t="str">
        <f>VLOOKUP(L7748,CW!C:D,2,FALSE)</f>
        <v>Jul'16</v>
      </c>
      <c r="L7748" s="1" t="str">
        <f t="shared" si="123"/>
        <v>27'16</v>
      </c>
      <c r="M7748" s="1" t="str">
        <f>VLOOKUP(K7748,CW!D:E,2,FALSE)</f>
        <v>Q2'16</v>
      </c>
    </row>
    <row r="7749" spans="1:13">
      <c r="A7749" s="2">
        <v>42558</v>
      </c>
      <c r="B7749" s="1" t="s">
        <v>4901</v>
      </c>
      <c r="C7749" s="1" t="s">
        <v>3307</v>
      </c>
      <c r="D7749" s="1" t="s">
        <v>3671</v>
      </c>
      <c r="E7749" s="1" t="s">
        <v>3532</v>
      </c>
      <c r="F7749" s="45" t="s">
        <v>4609</v>
      </c>
      <c r="G7749" s="1">
        <v>3</v>
      </c>
      <c r="H7749" s="1" t="s">
        <v>3355</v>
      </c>
      <c r="I7749" s="1" t="s">
        <v>3550</v>
      </c>
      <c r="K7749" s="1" t="str">
        <f>VLOOKUP(L7749,CW!C:D,2,FALSE)</f>
        <v>Jul'16</v>
      </c>
      <c r="L7749" s="1" t="str">
        <f t="shared" si="123"/>
        <v>27'16</v>
      </c>
      <c r="M7749" s="1" t="str">
        <f>VLOOKUP(K7749,CW!D:E,2,FALSE)</f>
        <v>Q2'16</v>
      </c>
    </row>
    <row r="7750" spans="1:13">
      <c r="A7750" s="2">
        <v>42558</v>
      </c>
      <c r="B7750" s="1" t="s">
        <v>4901</v>
      </c>
      <c r="C7750" s="1" t="s">
        <v>3307</v>
      </c>
      <c r="D7750" s="1" t="s">
        <v>3671</v>
      </c>
      <c r="E7750" s="1" t="s">
        <v>3532</v>
      </c>
      <c r="F7750" s="45" t="s">
        <v>4613</v>
      </c>
      <c r="G7750" s="1">
        <v>7</v>
      </c>
      <c r="H7750" s="1" t="s">
        <v>3355</v>
      </c>
      <c r="I7750" s="1" t="s">
        <v>3550</v>
      </c>
      <c r="K7750" s="1" t="str">
        <f>VLOOKUP(L7750,CW!C:D,2,FALSE)</f>
        <v>Jul'16</v>
      </c>
      <c r="L7750" s="1" t="str">
        <f t="shared" si="123"/>
        <v>27'16</v>
      </c>
      <c r="M7750" s="1" t="str">
        <f>VLOOKUP(K7750,CW!D:E,2,FALSE)</f>
        <v>Q2'16</v>
      </c>
    </row>
    <row r="7751" spans="1:13">
      <c r="A7751" s="2">
        <v>42558</v>
      </c>
      <c r="B7751" s="1" t="s">
        <v>4901</v>
      </c>
      <c r="C7751" s="1" t="s">
        <v>3307</v>
      </c>
      <c r="D7751" s="1" t="s">
        <v>3671</v>
      </c>
      <c r="E7751" s="1" t="s">
        <v>3532</v>
      </c>
      <c r="F7751" s="45" t="s">
        <v>3693</v>
      </c>
      <c r="G7751" s="1">
        <v>1</v>
      </c>
      <c r="H7751" s="1" t="s">
        <v>3355</v>
      </c>
      <c r="I7751" s="1" t="s">
        <v>3550</v>
      </c>
      <c r="K7751" s="1" t="str">
        <f>VLOOKUP(L7751,CW!C:D,2,FALSE)</f>
        <v>Jul'16</v>
      </c>
      <c r="L7751" s="1" t="str">
        <f t="shared" si="123"/>
        <v>27'16</v>
      </c>
      <c r="M7751" s="1" t="str">
        <f>VLOOKUP(K7751,CW!D:E,2,FALSE)</f>
        <v>Q2'16</v>
      </c>
    </row>
    <row r="7752" spans="1:13" ht="15" customHeight="1">
      <c r="A7752" s="2">
        <v>42558</v>
      </c>
      <c r="B7752" s="1" t="s">
        <v>4902</v>
      </c>
      <c r="C7752" s="1" t="s">
        <v>3326</v>
      </c>
      <c r="D7752" s="1" t="s">
        <v>3671</v>
      </c>
      <c r="E7752" s="1" t="s">
        <v>6350</v>
      </c>
      <c r="F7752" s="45" t="s">
        <v>3341</v>
      </c>
      <c r="G7752" s="1">
        <v>1</v>
      </c>
      <c r="H7752" s="1" t="s">
        <v>3355</v>
      </c>
      <c r="I7752" s="1" t="s">
        <v>3550</v>
      </c>
      <c r="K7752" s="1" t="str">
        <f>VLOOKUP(L7752,CW!C:D,2,FALSE)</f>
        <v>Jul'16</v>
      </c>
      <c r="L7752" s="1" t="str">
        <f t="shared" si="123"/>
        <v>27'16</v>
      </c>
      <c r="M7752" s="1" t="str">
        <f>VLOOKUP(K7752,CW!D:E,2,FALSE)</f>
        <v>Q2'16</v>
      </c>
    </row>
    <row r="7753" spans="1:13">
      <c r="A7753" s="2">
        <v>42558</v>
      </c>
      <c r="B7753" s="1" t="s">
        <v>4902</v>
      </c>
      <c r="C7753" s="1" t="s">
        <v>3326</v>
      </c>
      <c r="D7753" s="1" t="s">
        <v>3671</v>
      </c>
      <c r="E7753" s="1" t="s">
        <v>3532</v>
      </c>
      <c r="F7753" s="45" t="s">
        <v>4609</v>
      </c>
      <c r="G7753" s="1">
        <v>3</v>
      </c>
      <c r="H7753" s="1" t="s">
        <v>3355</v>
      </c>
      <c r="I7753" s="1" t="s">
        <v>3550</v>
      </c>
      <c r="K7753" s="1" t="str">
        <f>VLOOKUP(L7753,CW!C:D,2,FALSE)</f>
        <v>Jul'16</v>
      </c>
      <c r="L7753" s="1" t="str">
        <f t="shared" si="123"/>
        <v>27'16</v>
      </c>
      <c r="M7753" s="1" t="str">
        <f>VLOOKUP(K7753,CW!D:E,2,FALSE)</f>
        <v>Q2'16</v>
      </c>
    </row>
    <row r="7754" spans="1:13">
      <c r="A7754" s="2">
        <v>42558</v>
      </c>
      <c r="B7754" s="1" t="s">
        <v>4902</v>
      </c>
      <c r="C7754" s="1" t="s">
        <v>3326</v>
      </c>
      <c r="D7754" s="1" t="s">
        <v>3671</v>
      </c>
      <c r="E7754" s="1" t="s">
        <v>3532</v>
      </c>
      <c r="F7754" s="45" t="s">
        <v>4613</v>
      </c>
      <c r="G7754" s="1">
        <v>3</v>
      </c>
      <c r="H7754" s="1" t="s">
        <v>3355</v>
      </c>
      <c r="I7754" s="1" t="s">
        <v>3550</v>
      </c>
      <c r="K7754" s="1" t="str">
        <f>VLOOKUP(L7754,CW!C:D,2,FALSE)</f>
        <v>Jul'16</v>
      </c>
      <c r="L7754" s="1" t="str">
        <f t="shared" si="123"/>
        <v>27'16</v>
      </c>
      <c r="M7754" s="1" t="str">
        <f>VLOOKUP(K7754,CW!D:E,2,FALSE)</f>
        <v>Q2'16</v>
      </c>
    </row>
    <row r="7755" spans="1:13">
      <c r="A7755" s="2">
        <v>42558</v>
      </c>
      <c r="B7755" s="1" t="s">
        <v>4902</v>
      </c>
      <c r="C7755" s="1" t="s">
        <v>3326</v>
      </c>
      <c r="D7755" s="1" t="s">
        <v>3671</v>
      </c>
      <c r="E7755" s="1" t="s">
        <v>3532</v>
      </c>
      <c r="F7755" s="45" t="s">
        <v>3693</v>
      </c>
      <c r="G7755" s="1">
        <v>4</v>
      </c>
      <c r="H7755" s="1" t="s">
        <v>3355</v>
      </c>
      <c r="I7755" s="1" t="s">
        <v>3550</v>
      </c>
      <c r="K7755" s="1" t="str">
        <f>VLOOKUP(L7755,CW!C:D,2,FALSE)</f>
        <v>Jul'16</v>
      </c>
      <c r="L7755" s="1" t="str">
        <f t="shared" si="123"/>
        <v>27'16</v>
      </c>
      <c r="M7755" s="1" t="str">
        <f>VLOOKUP(K7755,CW!D:E,2,FALSE)</f>
        <v>Q2'16</v>
      </c>
    </row>
    <row r="7756" spans="1:13" ht="15" customHeight="1">
      <c r="A7756" s="2">
        <v>42558</v>
      </c>
      <c r="B7756" s="1" t="s">
        <v>4903</v>
      </c>
      <c r="C7756" s="1" t="s">
        <v>3307</v>
      </c>
      <c r="D7756" s="1" t="s">
        <v>3671</v>
      </c>
      <c r="E7756" s="1" t="s">
        <v>6350</v>
      </c>
      <c r="F7756" s="45" t="s">
        <v>3341</v>
      </c>
      <c r="G7756" s="1">
        <v>2</v>
      </c>
      <c r="H7756" s="1" t="s">
        <v>3355</v>
      </c>
      <c r="I7756" s="1" t="s">
        <v>3550</v>
      </c>
      <c r="K7756" s="1" t="str">
        <f>VLOOKUP(L7756,CW!C:D,2,FALSE)</f>
        <v>Jul'16</v>
      </c>
      <c r="L7756" s="1" t="str">
        <f t="shared" si="123"/>
        <v>27'16</v>
      </c>
      <c r="M7756" s="1" t="str">
        <f>VLOOKUP(K7756,CW!D:E,2,FALSE)</f>
        <v>Q2'16</v>
      </c>
    </row>
    <row r="7757" spans="1:13">
      <c r="A7757" s="2">
        <v>42558</v>
      </c>
      <c r="B7757" s="1" t="s">
        <v>4903</v>
      </c>
      <c r="C7757" s="1" t="s">
        <v>3307</v>
      </c>
      <c r="D7757" s="1" t="s">
        <v>3671</v>
      </c>
      <c r="E7757" s="1" t="s">
        <v>3532</v>
      </c>
      <c r="F7757" s="45" t="s">
        <v>4609</v>
      </c>
      <c r="G7757" s="1">
        <v>4</v>
      </c>
      <c r="H7757" s="1" t="s">
        <v>3355</v>
      </c>
      <c r="I7757" s="1" t="s">
        <v>3550</v>
      </c>
      <c r="K7757" s="1" t="str">
        <f>VLOOKUP(L7757,CW!C:D,2,FALSE)</f>
        <v>Jul'16</v>
      </c>
      <c r="L7757" s="1" t="str">
        <f t="shared" si="123"/>
        <v>27'16</v>
      </c>
      <c r="M7757" s="1" t="str">
        <f>VLOOKUP(K7757,CW!D:E,2,FALSE)</f>
        <v>Q2'16</v>
      </c>
    </row>
    <row r="7758" spans="1:13">
      <c r="A7758" s="2">
        <v>42558</v>
      </c>
      <c r="B7758" s="1" t="s">
        <v>4903</v>
      </c>
      <c r="C7758" s="1" t="s">
        <v>3307</v>
      </c>
      <c r="D7758" s="1" t="s">
        <v>3671</v>
      </c>
      <c r="E7758" s="1" t="s">
        <v>3532</v>
      </c>
      <c r="F7758" s="45" t="s">
        <v>4613</v>
      </c>
      <c r="G7758" s="1">
        <v>5</v>
      </c>
      <c r="H7758" s="1" t="s">
        <v>3355</v>
      </c>
      <c r="I7758" s="1" t="s">
        <v>3550</v>
      </c>
      <c r="K7758" s="1" t="str">
        <f>VLOOKUP(L7758,CW!C:D,2,FALSE)</f>
        <v>Jul'16</v>
      </c>
      <c r="L7758" s="1" t="str">
        <f t="shared" si="123"/>
        <v>27'16</v>
      </c>
      <c r="M7758" s="1" t="str">
        <f>VLOOKUP(K7758,CW!D:E,2,FALSE)</f>
        <v>Q2'16</v>
      </c>
    </row>
    <row r="7759" spans="1:13">
      <c r="A7759" s="2">
        <v>42558</v>
      </c>
      <c r="B7759" s="1" t="s">
        <v>4903</v>
      </c>
      <c r="C7759" s="1" t="s">
        <v>3307</v>
      </c>
      <c r="D7759" s="1" t="s">
        <v>3671</v>
      </c>
      <c r="E7759" s="1" t="s">
        <v>3532</v>
      </c>
      <c r="F7759" s="45" t="s">
        <v>3693</v>
      </c>
      <c r="G7759" s="1">
        <v>1</v>
      </c>
      <c r="H7759" s="1" t="s">
        <v>3355</v>
      </c>
      <c r="I7759" s="1" t="s">
        <v>3550</v>
      </c>
      <c r="K7759" s="1" t="str">
        <f>VLOOKUP(L7759,CW!C:D,2,FALSE)</f>
        <v>Jul'16</v>
      </c>
      <c r="L7759" s="1" t="str">
        <f t="shared" si="123"/>
        <v>27'16</v>
      </c>
      <c r="M7759" s="1" t="str">
        <f>VLOOKUP(K7759,CW!D:E,2,FALSE)</f>
        <v>Q2'16</v>
      </c>
    </row>
    <row r="7760" spans="1:13" ht="15" customHeight="1">
      <c r="A7760" s="2">
        <v>42558</v>
      </c>
      <c r="B7760" s="1" t="s">
        <v>4904</v>
      </c>
      <c r="C7760" s="1" t="s">
        <v>3326</v>
      </c>
      <c r="D7760" s="1" t="s">
        <v>3671</v>
      </c>
      <c r="E7760" s="1" t="s">
        <v>6350</v>
      </c>
      <c r="F7760" s="45" t="s">
        <v>3341</v>
      </c>
      <c r="G7760" s="1">
        <v>5</v>
      </c>
      <c r="H7760" s="1" t="s">
        <v>3355</v>
      </c>
      <c r="I7760" s="1" t="s">
        <v>3550</v>
      </c>
      <c r="K7760" s="1" t="str">
        <f>VLOOKUP(L7760,CW!C:D,2,FALSE)</f>
        <v>Jul'16</v>
      </c>
      <c r="L7760" s="1" t="str">
        <f t="shared" si="123"/>
        <v>27'16</v>
      </c>
      <c r="M7760" s="1" t="str">
        <f>VLOOKUP(K7760,CW!D:E,2,FALSE)</f>
        <v>Q2'16</v>
      </c>
    </row>
    <row r="7761" spans="1:13">
      <c r="A7761" s="2">
        <v>42558</v>
      </c>
      <c r="B7761" s="1" t="s">
        <v>4904</v>
      </c>
      <c r="C7761" s="1" t="s">
        <v>3326</v>
      </c>
      <c r="D7761" s="1" t="s">
        <v>3671</v>
      </c>
      <c r="E7761" s="1" t="s">
        <v>3532</v>
      </c>
      <c r="F7761" s="45" t="s">
        <v>4609</v>
      </c>
      <c r="G7761" s="1">
        <v>2</v>
      </c>
      <c r="H7761" s="1" t="s">
        <v>3355</v>
      </c>
      <c r="I7761" s="1" t="s">
        <v>3550</v>
      </c>
      <c r="K7761" s="1" t="str">
        <f>VLOOKUP(L7761,CW!C:D,2,FALSE)</f>
        <v>Jul'16</v>
      </c>
      <c r="L7761" s="1" t="str">
        <f t="shared" si="123"/>
        <v>27'16</v>
      </c>
      <c r="M7761" s="1" t="str">
        <f>VLOOKUP(K7761,CW!D:E,2,FALSE)</f>
        <v>Q2'16</v>
      </c>
    </row>
    <row r="7762" spans="1:13">
      <c r="A7762" s="2">
        <v>42558</v>
      </c>
      <c r="B7762" s="1" t="s">
        <v>4904</v>
      </c>
      <c r="C7762" s="1" t="s">
        <v>3326</v>
      </c>
      <c r="D7762" s="1" t="s">
        <v>3671</v>
      </c>
      <c r="E7762" s="1" t="s">
        <v>3532</v>
      </c>
      <c r="F7762" s="45" t="s">
        <v>4613</v>
      </c>
      <c r="G7762" s="1">
        <v>2</v>
      </c>
      <c r="H7762" s="1" t="s">
        <v>3355</v>
      </c>
      <c r="I7762" s="1" t="s">
        <v>3550</v>
      </c>
      <c r="K7762" s="1" t="str">
        <f>VLOOKUP(L7762,CW!C:D,2,FALSE)</f>
        <v>Jul'16</v>
      </c>
      <c r="L7762" s="1" t="str">
        <f t="shared" si="123"/>
        <v>27'16</v>
      </c>
      <c r="M7762" s="1" t="str">
        <f>VLOOKUP(K7762,CW!D:E,2,FALSE)</f>
        <v>Q2'16</v>
      </c>
    </row>
    <row r="7763" spans="1:13">
      <c r="A7763" s="2">
        <v>42558</v>
      </c>
      <c r="B7763" s="1" t="s">
        <v>4905</v>
      </c>
      <c r="C7763" s="1" t="s">
        <v>3335</v>
      </c>
      <c r="D7763" s="1" t="s">
        <v>3671</v>
      </c>
      <c r="E7763" s="1" t="s">
        <v>3532</v>
      </c>
      <c r="F7763" s="98" t="s">
        <v>4584</v>
      </c>
      <c r="G7763" s="1">
        <v>1</v>
      </c>
      <c r="H7763" s="1" t="s">
        <v>3355</v>
      </c>
      <c r="I7763" s="1" t="s">
        <v>3550</v>
      </c>
      <c r="K7763" s="1" t="str">
        <f>VLOOKUP(L7763,CW!C:D,2,FALSE)</f>
        <v>Jul'16</v>
      </c>
      <c r="L7763" s="1" t="str">
        <f t="shared" si="123"/>
        <v>27'16</v>
      </c>
      <c r="M7763" s="1" t="str">
        <f>VLOOKUP(K7763,CW!D:E,2,FALSE)</f>
        <v>Q2'16</v>
      </c>
    </row>
    <row r="7764" spans="1:13">
      <c r="A7764" s="2">
        <v>42558</v>
      </c>
      <c r="B7764" s="1" t="s">
        <v>4905</v>
      </c>
      <c r="C7764" s="1" t="s">
        <v>3335</v>
      </c>
      <c r="D7764" s="1" t="s">
        <v>3671</v>
      </c>
      <c r="E7764" s="1" t="s">
        <v>3532</v>
      </c>
      <c r="F7764" s="45" t="s">
        <v>4613</v>
      </c>
      <c r="G7764" s="1">
        <v>1</v>
      </c>
      <c r="H7764" s="1" t="s">
        <v>3355</v>
      </c>
      <c r="I7764" s="1" t="s">
        <v>3550</v>
      </c>
      <c r="K7764" s="1" t="str">
        <f>VLOOKUP(L7764,CW!C:D,2,FALSE)</f>
        <v>Jul'16</v>
      </c>
      <c r="L7764" s="1" t="str">
        <f t="shared" si="123"/>
        <v>27'16</v>
      </c>
      <c r="M7764" s="1" t="str">
        <f>VLOOKUP(K7764,CW!D:E,2,FALSE)</f>
        <v>Q2'16</v>
      </c>
    </row>
    <row r="7765" spans="1:13">
      <c r="A7765" s="2">
        <v>42558</v>
      </c>
      <c r="B7765" s="1" t="s">
        <v>4906</v>
      </c>
      <c r="C7765" s="1" t="s">
        <v>3326</v>
      </c>
      <c r="D7765" s="1" t="s">
        <v>4896</v>
      </c>
      <c r="E7765" s="1" t="s">
        <v>3532</v>
      </c>
      <c r="F7765" s="45" t="s">
        <v>4609</v>
      </c>
      <c r="G7765" s="1">
        <v>3</v>
      </c>
      <c r="H7765" s="1" t="s">
        <v>3355</v>
      </c>
      <c r="I7765" s="1" t="s">
        <v>3550</v>
      </c>
      <c r="K7765" s="1" t="str">
        <f>VLOOKUP(L7765,CW!C:D,2,FALSE)</f>
        <v>Jul'16</v>
      </c>
      <c r="L7765" s="1" t="str">
        <f t="shared" si="123"/>
        <v>27'16</v>
      </c>
      <c r="M7765" s="1" t="str">
        <f>VLOOKUP(K7765,CW!D:E,2,FALSE)</f>
        <v>Q2'16</v>
      </c>
    </row>
    <row r="7766" spans="1:13">
      <c r="A7766" s="2">
        <v>42558</v>
      </c>
      <c r="B7766" s="1" t="s">
        <v>4906</v>
      </c>
      <c r="C7766" s="1" t="s">
        <v>3326</v>
      </c>
      <c r="D7766" s="1" t="s">
        <v>4896</v>
      </c>
      <c r="E7766" s="1" t="s">
        <v>3532</v>
      </c>
      <c r="F7766" s="98" t="s">
        <v>4584</v>
      </c>
      <c r="G7766" s="1">
        <v>9</v>
      </c>
      <c r="H7766" s="1" t="s">
        <v>3355</v>
      </c>
      <c r="I7766" s="1" t="s">
        <v>3550</v>
      </c>
      <c r="K7766" s="1" t="str">
        <f>VLOOKUP(L7766,CW!C:D,2,FALSE)</f>
        <v>Jul'16</v>
      </c>
      <c r="L7766" s="1" t="str">
        <f t="shared" ref="L7766:L7829" si="124">CONCATENATE(WEEKNUM(A7766,21),"'",TEXT(A7766,"yy"))</f>
        <v>27'16</v>
      </c>
      <c r="M7766" s="1" t="str">
        <f>VLOOKUP(K7766,CW!D:E,2,FALSE)</f>
        <v>Q2'16</v>
      </c>
    </row>
    <row r="7767" spans="1:13">
      <c r="A7767" s="2">
        <v>42558</v>
      </c>
      <c r="B7767" s="1" t="s">
        <v>4906</v>
      </c>
      <c r="C7767" s="1" t="s">
        <v>3326</v>
      </c>
      <c r="D7767" s="1" t="s">
        <v>4896</v>
      </c>
      <c r="E7767" s="1" t="s">
        <v>3532</v>
      </c>
      <c r="F7767" s="45" t="s">
        <v>4613</v>
      </c>
      <c r="G7767" s="1">
        <v>2</v>
      </c>
      <c r="H7767" s="1" t="s">
        <v>3355</v>
      </c>
      <c r="I7767" s="1" t="s">
        <v>3550</v>
      </c>
      <c r="K7767" s="1" t="str">
        <f>VLOOKUP(L7767,CW!C:D,2,FALSE)</f>
        <v>Jul'16</v>
      </c>
      <c r="L7767" s="1" t="str">
        <f t="shared" si="124"/>
        <v>27'16</v>
      </c>
      <c r="M7767" s="1" t="str">
        <f>VLOOKUP(K7767,CW!D:E,2,FALSE)</f>
        <v>Q2'16</v>
      </c>
    </row>
    <row r="7768" spans="1:13">
      <c r="A7768" s="2">
        <v>42558</v>
      </c>
      <c r="B7768" s="1" t="s">
        <v>4906</v>
      </c>
      <c r="C7768" s="1" t="s">
        <v>3326</v>
      </c>
      <c r="D7768" s="1" t="s">
        <v>4896</v>
      </c>
      <c r="E7768" s="1" t="s">
        <v>3532</v>
      </c>
      <c r="F7768" s="45" t="s">
        <v>3693</v>
      </c>
      <c r="G7768" s="1">
        <v>4</v>
      </c>
      <c r="H7768" s="1" t="s">
        <v>3355</v>
      </c>
      <c r="I7768" s="1" t="s">
        <v>3550</v>
      </c>
      <c r="K7768" s="1" t="str">
        <f>VLOOKUP(L7768,CW!C:D,2,FALSE)</f>
        <v>Jul'16</v>
      </c>
      <c r="L7768" s="1" t="str">
        <f t="shared" si="124"/>
        <v>27'16</v>
      </c>
      <c r="M7768" s="1" t="str">
        <f>VLOOKUP(K7768,CW!D:E,2,FALSE)</f>
        <v>Q2'16</v>
      </c>
    </row>
    <row r="7769" spans="1:13">
      <c r="A7769" s="2">
        <v>42558</v>
      </c>
      <c r="B7769" s="1" t="s">
        <v>4907</v>
      </c>
      <c r="C7769" s="1" t="s">
        <v>3326</v>
      </c>
      <c r="D7769" s="1" t="s">
        <v>3312</v>
      </c>
      <c r="E7769" s="1" t="s">
        <v>3532</v>
      </c>
      <c r="F7769" s="45" t="s">
        <v>4609</v>
      </c>
      <c r="G7769" s="1">
        <v>2</v>
      </c>
      <c r="H7769" s="1" t="s">
        <v>3355</v>
      </c>
      <c r="I7769" s="1" t="s">
        <v>3550</v>
      </c>
      <c r="K7769" s="1" t="str">
        <f>VLOOKUP(L7769,CW!C:D,2,FALSE)</f>
        <v>Jul'16</v>
      </c>
      <c r="L7769" s="1" t="str">
        <f t="shared" si="124"/>
        <v>27'16</v>
      </c>
      <c r="M7769" s="1" t="str">
        <f>VLOOKUP(K7769,CW!D:E,2,FALSE)</f>
        <v>Q2'16</v>
      </c>
    </row>
    <row r="7770" spans="1:13">
      <c r="A7770" s="2">
        <v>42558</v>
      </c>
      <c r="B7770" s="1" t="s">
        <v>4907</v>
      </c>
      <c r="C7770" s="1" t="s">
        <v>3326</v>
      </c>
      <c r="D7770" s="1" t="s">
        <v>3312</v>
      </c>
      <c r="E7770" s="1" t="s">
        <v>3532</v>
      </c>
      <c r="F7770" s="45" t="s">
        <v>4613</v>
      </c>
      <c r="G7770" s="1">
        <v>1</v>
      </c>
      <c r="H7770" s="1" t="s">
        <v>3355</v>
      </c>
      <c r="I7770" s="1" t="s">
        <v>3550</v>
      </c>
      <c r="K7770" s="1" t="str">
        <f>VLOOKUP(L7770,CW!C:D,2,FALSE)</f>
        <v>Jul'16</v>
      </c>
      <c r="L7770" s="1" t="str">
        <f t="shared" si="124"/>
        <v>27'16</v>
      </c>
      <c r="M7770" s="1" t="str">
        <f>VLOOKUP(K7770,CW!D:E,2,FALSE)</f>
        <v>Q2'16</v>
      </c>
    </row>
    <row r="7771" spans="1:13" ht="15" customHeight="1">
      <c r="A7771" s="2">
        <v>42558</v>
      </c>
      <c r="B7771" s="1" t="s">
        <v>4908</v>
      </c>
      <c r="C7771" s="1" t="s">
        <v>3326</v>
      </c>
      <c r="D7771" s="1" t="s">
        <v>3321</v>
      </c>
      <c r="E7771" s="1" t="s">
        <v>6350</v>
      </c>
      <c r="F7771" s="45" t="s">
        <v>3341</v>
      </c>
      <c r="G7771" s="1">
        <v>1</v>
      </c>
      <c r="H7771" s="1" t="s">
        <v>3355</v>
      </c>
      <c r="I7771" s="1" t="s">
        <v>3550</v>
      </c>
      <c r="K7771" s="1" t="str">
        <f>VLOOKUP(L7771,CW!C:D,2,FALSE)</f>
        <v>Jul'16</v>
      </c>
      <c r="L7771" s="1" t="str">
        <f t="shared" si="124"/>
        <v>27'16</v>
      </c>
      <c r="M7771" s="1" t="str">
        <f>VLOOKUP(K7771,CW!D:E,2,FALSE)</f>
        <v>Q2'16</v>
      </c>
    </row>
    <row r="7772" spans="1:13">
      <c r="A7772" s="2">
        <v>42558</v>
      </c>
      <c r="B7772" s="1" t="s">
        <v>4908</v>
      </c>
      <c r="C7772" s="1" t="s">
        <v>3326</v>
      </c>
      <c r="D7772" s="1" t="s">
        <v>3321</v>
      </c>
      <c r="E7772" s="1" t="s">
        <v>3532</v>
      </c>
      <c r="F7772" s="45" t="s">
        <v>4613</v>
      </c>
      <c r="G7772" s="1">
        <v>1</v>
      </c>
      <c r="H7772" s="1" t="s">
        <v>3355</v>
      </c>
      <c r="I7772" s="1" t="s">
        <v>3550</v>
      </c>
      <c r="K7772" s="1" t="str">
        <f>VLOOKUP(L7772,CW!C:D,2,FALSE)</f>
        <v>Jul'16</v>
      </c>
      <c r="L7772" s="1" t="str">
        <f t="shared" si="124"/>
        <v>27'16</v>
      </c>
      <c r="M7772" s="1" t="str">
        <f>VLOOKUP(K7772,CW!D:E,2,FALSE)</f>
        <v>Q2'16</v>
      </c>
    </row>
    <row r="7773" spans="1:13">
      <c r="A7773" s="2">
        <v>42558</v>
      </c>
      <c r="B7773" s="1" t="s">
        <v>4908</v>
      </c>
      <c r="C7773" s="1" t="s">
        <v>3326</v>
      </c>
      <c r="D7773" s="1" t="s">
        <v>3321</v>
      </c>
      <c r="E7773" s="1" t="s">
        <v>3532</v>
      </c>
      <c r="F7773" s="45" t="s">
        <v>3693</v>
      </c>
      <c r="G7773" s="1">
        <v>3</v>
      </c>
      <c r="H7773" s="1" t="s">
        <v>3355</v>
      </c>
      <c r="I7773" s="1" t="s">
        <v>3550</v>
      </c>
      <c r="K7773" s="1" t="str">
        <f>VLOOKUP(L7773,CW!C:D,2,FALSE)</f>
        <v>Jul'16</v>
      </c>
      <c r="L7773" s="1" t="str">
        <f t="shared" si="124"/>
        <v>27'16</v>
      </c>
      <c r="M7773" s="1" t="str">
        <f>VLOOKUP(K7773,CW!D:E,2,FALSE)</f>
        <v>Q2'16</v>
      </c>
    </row>
    <row r="7774" spans="1:13">
      <c r="A7774" s="2">
        <v>42558</v>
      </c>
      <c r="B7774" s="1" t="s">
        <v>4909</v>
      </c>
      <c r="C7774" s="1" t="s">
        <v>3589</v>
      </c>
      <c r="D7774" s="1" t="s">
        <v>3566</v>
      </c>
      <c r="E7774" s="1" t="s">
        <v>3532</v>
      </c>
      <c r="F7774" s="45" t="s">
        <v>4609</v>
      </c>
      <c r="G7774" s="1">
        <v>1</v>
      </c>
      <c r="H7774" s="1" t="s">
        <v>3355</v>
      </c>
      <c r="I7774" s="1" t="s">
        <v>3550</v>
      </c>
      <c r="K7774" s="1" t="str">
        <f>VLOOKUP(L7774,CW!C:D,2,FALSE)</f>
        <v>Jul'16</v>
      </c>
      <c r="L7774" s="1" t="str">
        <f t="shared" si="124"/>
        <v>27'16</v>
      </c>
      <c r="M7774" s="1" t="str">
        <f>VLOOKUP(K7774,CW!D:E,2,FALSE)</f>
        <v>Q2'16</v>
      </c>
    </row>
    <row r="7775" spans="1:13">
      <c r="A7775" s="2">
        <v>42558</v>
      </c>
      <c r="B7775" s="1" t="s">
        <v>4909</v>
      </c>
      <c r="C7775" s="1" t="s">
        <v>3589</v>
      </c>
      <c r="D7775" s="1" t="s">
        <v>3566</v>
      </c>
      <c r="E7775" s="1" t="s">
        <v>3532</v>
      </c>
      <c r="F7775" s="98" t="s">
        <v>4584</v>
      </c>
      <c r="G7775" s="1">
        <v>2</v>
      </c>
      <c r="H7775" s="1" t="s">
        <v>3355</v>
      </c>
      <c r="I7775" s="1" t="s">
        <v>3550</v>
      </c>
      <c r="K7775" s="1" t="str">
        <f>VLOOKUP(L7775,CW!C:D,2,FALSE)</f>
        <v>Jul'16</v>
      </c>
      <c r="L7775" s="1" t="str">
        <f t="shared" si="124"/>
        <v>27'16</v>
      </c>
      <c r="M7775" s="1" t="str">
        <f>VLOOKUP(K7775,CW!D:E,2,FALSE)</f>
        <v>Q2'16</v>
      </c>
    </row>
    <row r="7776" spans="1:13">
      <c r="A7776" s="2">
        <v>42558</v>
      </c>
      <c r="B7776" s="1" t="s">
        <v>4909</v>
      </c>
      <c r="C7776" s="1" t="s">
        <v>3589</v>
      </c>
      <c r="D7776" s="1" t="s">
        <v>3566</v>
      </c>
      <c r="E7776" s="1" t="s">
        <v>3532</v>
      </c>
      <c r="F7776" s="45" t="s">
        <v>4613</v>
      </c>
      <c r="G7776" s="1">
        <v>1</v>
      </c>
      <c r="H7776" s="1" t="s">
        <v>3355</v>
      </c>
      <c r="I7776" s="1" t="s">
        <v>3550</v>
      </c>
      <c r="K7776" s="1" t="str">
        <f>VLOOKUP(L7776,CW!C:D,2,FALSE)</f>
        <v>Jul'16</v>
      </c>
      <c r="L7776" s="1" t="str">
        <f t="shared" si="124"/>
        <v>27'16</v>
      </c>
      <c r="M7776" s="1" t="str">
        <f>VLOOKUP(K7776,CW!D:E,2,FALSE)</f>
        <v>Q2'16</v>
      </c>
    </row>
    <row r="7777" spans="1:13" ht="15" customHeight="1">
      <c r="A7777" s="2">
        <v>42559</v>
      </c>
      <c r="B7777" s="1" t="s">
        <v>4910</v>
      </c>
      <c r="C7777" s="1" t="s">
        <v>3564</v>
      </c>
      <c r="D7777" s="1" t="s">
        <v>3671</v>
      </c>
      <c r="E7777" s="1" t="s">
        <v>6350</v>
      </c>
      <c r="F7777" s="45" t="s">
        <v>3341</v>
      </c>
      <c r="G7777" s="1">
        <v>4</v>
      </c>
      <c r="H7777" s="1" t="s">
        <v>3355</v>
      </c>
      <c r="I7777" s="1" t="s">
        <v>3550</v>
      </c>
      <c r="K7777" s="1" t="str">
        <f>VLOOKUP(L7777,CW!C:D,2,FALSE)</f>
        <v>Jul'16</v>
      </c>
      <c r="L7777" s="1" t="str">
        <f t="shared" si="124"/>
        <v>27'16</v>
      </c>
      <c r="M7777" s="1" t="str">
        <f>VLOOKUP(K7777,CW!D:E,2,FALSE)</f>
        <v>Q2'16</v>
      </c>
    </row>
    <row r="7778" spans="1:13" ht="15" customHeight="1">
      <c r="A7778" s="2">
        <v>42559</v>
      </c>
      <c r="B7778" s="1" t="s">
        <v>4910</v>
      </c>
      <c r="C7778" s="1" t="s">
        <v>3564</v>
      </c>
      <c r="D7778" s="1" t="s">
        <v>3671</v>
      </c>
      <c r="E7778" s="1" t="s">
        <v>6350</v>
      </c>
      <c r="F7778" s="45" t="s">
        <v>4592</v>
      </c>
      <c r="G7778" s="1">
        <v>5</v>
      </c>
      <c r="H7778" s="1" t="s">
        <v>3355</v>
      </c>
      <c r="I7778" s="1" t="s">
        <v>3550</v>
      </c>
      <c r="K7778" s="1" t="str">
        <f>VLOOKUP(L7778,CW!C:D,2,FALSE)</f>
        <v>Jul'16</v>
      </c>
      <c r="L7778" s="1" t="str">
        <f t="shared" si="124"/>
        <v>27'16</v>
      </c>
      <c r="M7778" s="1" t="str">
        <f>VLOOKUP(K7778,CW!D:E,2,FALSE)</f>
        <v>Q2'16</v>
      </c>
    </row>
    <row r="7779" spans="1:13">
      <c r="A7779" s="2">
        <v>42559</v>
      </c>
      <c r="B7779" s="1" t="s">
        <v>4910</v>
      </c>
      <c r="C7779" s="1" t="s">
        <v>3564</v>
      </c>
      <c r="D7779" s="1" t="s">
        <v>3671</v>
      </c>
      <c r="E7779" s="1" t="s">
        <v>3532</v>
      </c>
      <c r="F7779" s="45" t="s">
        <v>4609</v>
      </c>
      <c r="G7779" s="1">
        <v>1</v>
      </c>
      <c r="H7779" s="1" t="s">
        <v>3355</v>
      </c>
      <c r="I7779" s="1" t="s">
        <v>3550</v>
      </c>
      <c r="K7779" s="1" t="str">
        <f>VLOOKUP(L7779,CW!C:D,2,FALSE)</f>
        <v>Jul'16</v>
      </c>
      <c r="L7779" s="1" t="str">
        <f t="shared" si="124"/>
        <v>27'16</v>
      </c>
      <c r="M7779" s="1" t="str">
        <f>VLOOKUP(K7779,CW!D:E,2,FALSE)</f>
        <v>Q2'16</v>
      </c>
    </row>
    <row r="7780" spans="1:13">
      <c r="A7780" s="2">
        <v>42559</v>
      </c>
      <c r="B7780" s="1" t="s">
        <v>4910</v>
      </c>
      <c r="C7780" s="1" t="s">
        <v>3564</v>
      </c>
      <c r="D7780" s="1" t="s">
        <v>3671</v>
      </c>
      <c r="E7780" s="1" t="s">
        <v>3532</v>
      </c>
      <c r="F7780" s="45" t="s">
        <v>4613</v>
      </c>
      <c r="G7780" s="1">
        <v>3</v>
      </c>
      <c r="H7780" s="1" t="s">
        <v>3355</v>
      </c>
      <c r="I7780" s="1" t="s">
        <v>3550</v>
      </c>
      <c r="K7780" s="1" t="str">
        <f>VLOOKUP(L7780,CW!C:D,2,FALSE)</f>
        <v>Jul'16</v>
      </c>
      <c r="L7780" s="1" t="str">
        <f t="shared" si="124"/>
        <v>27'16</v>
      </c>
      <c r="M7780" s="1" t="str">
        <f>VLOOKUP(K7780,CW!D:E,2,FALSE)</f>
        <v>Q2'16</v>
      </c>
    </row>
    <row r="7781" spans="1:13" ht="15" customHeight="1">
      <c r="A7781" s="2">
        <v>42559</v>
      </c>
      <c r="B7781" s="1" t="s">
        <v>4911</v>
      </c>
      <c r="C7781" s="1" t="s">
        <v>3611</v>
      </c>
      <c r="D7781" s="1" t="s">
        <v>3671</v>
      </c>
      <c r="E7781" s="1" t="s">
        <v>6350</v>
      </c>
      <c r="F7781" s="45" t="s">
        <v>3341</v>
      </c>
      <c r="G7781" s="1">
        <v>2</v>
      </c>
      <c r="H7781" s="1" t="s">
        <v>3355</v>
      </c>
      <c r="I7781" s="1" t="s">
        <v>3550</v>
      </c>
      <c r="K7781" s="1" t="str">
        <f>VLOOKUP(L7781,CW!C:D,2,FALSE)</f>
        <v>Jul'16</v>
      </c>
      <c r="L7781" s="1" t="str">
        <f t="shared" si="124"/>
        <v>27'16</v>
      </c>
      <c r="M7781" s="1" t="str">
        <f>VLOOKUP(K7781,CW!D:E,2,FALSE)</f>
        <v>Q2'16</v>
      </c>
    </row>
    <row r="7782" spans="1:13">
      <c r="A7782" s="2">
        <v>42559</v>
      </c>
      <c r="B7782" s="1" t="s">
        <v>4911</v>
      </c>
      <c r="C7782" s="1" t="s">
        <v>3611</v>
      </c>
      <c r="D7782" s="1" t="s">
        <v>3671</v>
      </c>
      <c r="E7782" s="1" t="s">
        <v>3532</v>
      </c>
      <c r="F7782" s="45" t="s">
        <v>4609</v>
      </c>
      <c r="G7782" s="1">
        <v>3</v>
      </c>
      <c r="H7782" s="1" t="s">
        <v>3355</v>
      </c>
      <c r="I7782" s="1" t="s">
        <v>3550</v>
      </c>
      <c r="K7782" s="1" t="str">
        <f>VLOOKUP(L7782,CW!C:D,2,FALSE)</f>
        <v>Jul'16</v>
      </c>
      <c r="L7782" s="1" t="str">
        <f t="shared" si="124"/>
        <v>27'16</v>
      </c>
      <c r="M7782" s="1" t="str">
        <f>VLOOKUP(K7782,CW!D:E,2,FALSE)</f>
        <v>Q2'16</v>
      </c>
    </row>
    <row r="7783" spans="1:13" ht="15" customHeight="1">
      <c r="A7783" s="2">
        <v>42559</v>
      </c>
      <c r="B7783" s="1" t="s">
        <v>4912</v>
      </c>
      <c r="C7783" s="1" t="s">
        <v>3564</v>
      </c>
      <c r="D7783" s="1" t="s">
        <v>3671</v>
      </c>
      <c r="E7783" s="1" t="s">
        <v>6350</v>
      </c>
      <c r="F7783" s="45" t="s">
        <v>4592</v>
      </c>
      <c r="G7783" s="1">
        <v>1</v>
      </c>
      <c r="H7783" s="1" t="s">
        <v>3355</v>
      </c>
      <c r="I7783" s="1" t="s">
        <v>3550</v>
      </c>
      <c r="K7783" s="1" t="str">
        <f>VLOOKUP(L7783,CW!C:D,2,FALSE)</f>
        <v>Jul'16</v>
      </c>
      <c r="L7783" s="1" t="str">
        <f t="shared" si="124"/>
        <v>27'16</v>
      </c>
      <c r="M7783" s="1" t="str">
        <f>VLOOKUP(K7783,CW!D:E,2,FALSE)</f>
        <v>Q2'16</v>
      </c>
    </row>
    <row r="7784" spans="1:13">
      <c r="A7784" s="2">
        <v>42559</v>
      </c>
      <c r="B7784" s="1" t="s">
        <v>4912</v>
      </c>
      <c r="C7784" s="1" t="s">
        <v>3564</v>
      </c>
      <c r="D7784" s="1" t="s">
        <v>3671</v>
      </c>
      <c r="E7784" s="1" t="s">
        <v>3532</v>
      </c>
      <c r="F7784" s="45" t="s">
        <v>4613</v>
      </c>
      <c r="G7784" s="1">
        <v>2</v>
      </c>
      <c r="H7784" s="1" t="s">
        <v>3355</v>
      </c>
      <c r="I7784" s="1" t="s">
        <v>3550</v>
      </c>
      <c r="K7784" s="1" t="str">
        <f>VLOOKUP(L7784,CW!C:D,2,FALSE)</f>
        <v>Jul'16</v>
      </c>
      <c r="L7784" s="1" t="str">
        <f t="shared" si="124"/>
        <v>27'16</v>
      </c>
      <c r="M7784" s="1" t="str">
        <f>VLOOKUP(K7784,CW!D:E,2,FALSE)</f>
        <v>Q2'16</v>
      </c>
    </row>
    <row r="7785" spans="1:13" ht="15" customHeight="1">
      <c r="A7785" s="2">
        <v>42559</v>
      </c>
      <c r="B7785" s="1" t="s">
        <v>4913</v>
      </c>
      <c r="C7785" s="1" t="s">
        <v>4914</v>
      </c>
      <c r="D7785" s="1" t="s">
        <v>3671</v>
      </c>
      <c r="E7785" s="1" t="s">
        <v>6350</v>
      </c>
      <c r="F7785" s="45" t="s">
        <v>4592</v>
      </c>
      <c r="G7785" s="1">
        <v>1</v>
      </c>
      <c r="H7785" s="1" t="s">
        <v>3355</v>
      </c>
      <c r="I7785" s="1" t="s">
        <v>3550</v>
      </c>
      <c r="K7785" s="1" t="str">
        <f>VLOOKUP(L7785,CW!C:D,2,FALSE)</f>
        <v>Jul'16</v>
      </c>
      <c r="L7785" s="1" t="str">
        <f t="shared" si="124"/>
        <v>27'16</v>
      </c>
      <c r="M7785" s="1" t="str">
        <f>VLOOKUP(K7785,CW!D:E,2,FALSE)</f>
        <v>Q2'16</v>
      </c>
    </row>
    <row r="7786" spans="1:13">
      <c r="A7786" s="2">
        <v>42559</v>
      </c>
      <c r="B7786" s="1" t="s">
        <v>4913</v>
      </c>
      <c r="C7786" s="1" t="s">
        <v>4914</v>
      </c>
      <c r="D7786" s="1" t="s">
        <v>3671</v>
      </c>
      <c r="E7786" s="1" t="s">
        <v>3532</v>
      </c>
      <c r="F7786" s="45" t="s">
        <v>4609</v>
      </c>
      <c r="G7786" s="1">
        <v>1</v>
      </c>
      <c r="H7786" s="1" t="s">
        <v>3355</v>
      </c>
      <c r="I7786" s="1" t="s">
        <v>3550</v>
      </c>
      <c r="K7786" s="1" t="str">
        <f>VLOOKUP(L7786,CW!C:D,2,FALSE)</f>
        <v>Jul'16</v>
      </c>
      <c r="L7786" s="1" t="str">
        <f t="shared" si="124"/>
        <v>27'16</v>
      </c>
      <c r="M7786" s="1" t="str">
        <f>VLOOKUP(K7786,CW!D:E,2,FALSE)</f>
        <v>Q2'16</v>
      </c>
    </row>
    <row r="7787" spans="1:13">
      <c r="A7787" s="2">
        <v>42559</v>
      </c>
      <c r="B7787" s="1" t="s">
        <v>4913</v>
      </c>
      <c r="C7787" s="1" t="s">
        <v>4914</v>
      </c>
      <c r="D7787" s="1" t="s">
        <v>3671</v>
      </c>
      <c r="E7787" s="1" t="s">
        <v>3532</v>
      </c>
      <c r="F7787" s="45" t="s">
        <v>4613</v>
      </c>
      <c r="G7787" s="1">
        <v>1</v>
      </c>
      <c r="H7787" s="1" t="s">
        <v>3355</v>
      </c>
      <c r="I7787" s="1" t="s">
        <v>3550</v>
      </c>
      <c r="K7787" s="1" t="str">
        <f>VLOOKUP(L7787,CW!C:D,2,FALSE)</f>
        <v>Jul'16</v>
      </c>
      <c r="L7787" s="1" t="str">
        <f t="shared" si="124"/>
        <v>27'16</v>
      </c>
      <c r="M7787" s="1" t="str">
        <f>VLOOKUP(K7787,CW!D:E,2,FALSE)</f>
        <v>Q2'16</v>
      </c>
    </row>
    <row r="7788" spans="1:13" ht="15" customHeight="1">
      <c r="A7788" s="2">
        <v>42559</v>
      </c>
      <c r="B7788" s="1" t="s">
        <v>4915</v>
      </c>
      <c r="C7788" s="1" t="s">
        <v>4914</v>
      </c>
      <c r="D7788" s="1" t="s">
        <v>4896</v>
      </c>
      <c r="E7788" s="1" t="s">
        <v>6350</v>
      </c>
      <c r="F7788" s="45" t="s">
        <v>3341</v>
      </c>
      <c r="G7788" s="1">
        <v>1</v>
      </c>
      <c r="H7788" s="1" t="s">
        <v>3355</v>
      </c>
      <c r="I7788" s="1" t="s">
        <v>3550</v>
      </c>
      <c r="K7788" s="1" t="str">
        <f>VLOOKUP(L7788,CW!C:D,2,FALSE)</f>
        <v>Jul'16</v>
      </c>
      <c r="L7788" s="1" t="str">
        <f t="shared" si="124"/>
        <v>27'16</v>
      </c>
      <c r="M7788" s="1" t="str">
        <f>VLOOKUP(K7788,CW!D:E,2,FALSE)</f>
        <v>Q2'16</v>
      </c>
    </row>
    <row r="7789" spans="1:13">
      <c r="A7789" s="2">
        <v>42559</v>
      </c>
      <c r="B7789" s="1" t="s">
        <v>4916</v>
      </c>
      <c r="C7789" s="1" t="s">
        <v>3611</v>
      </c>
      <c r="D7789" s="1" t="s">
        <v>4896</v>
      </c>
      <c r="E7789" s="1" t="s">
        <v>3532</v>
      </c>
      <c r="F7789" s="45" t="s">
        <v>4609</v>
      </c>
      <c r="G7789" s="1">
        <v>1</v>
      </c>
      <c r="H7789" s="1" t="s">
        <v>3355</v>
      </c>
      <c r="I7789" s="1" t="s">
        <v>3550</v>
      </c>
      <c r="K7789" s="1" t="str">
        <f>VLOOKUP(L7789,CW!C:D,2,FALSE)</f>
        <v>Jul'16</v>
      </c>
      <c r="L7789" s="1" t="str">
        <f t="shared" si="124"/>
        <v>27'16</v>
      </c>
      <c r="M7789" s="1" t="str">
        <f>VLOOKUP(K7789,CW!D:E,2,FALSE)</f>
        <v>Q2'16</v>
      </c>
    </row>
    <row r="7790" spans="1:13" ht="15" customHeight="1">
      <c r="A7790" s="2">
        <v>42559</v>
      </c>
      <c r="B7790" s="1" t="s">
        <v>4917</v>
      </c>
      <c r="C7790" s="1" t="s">
        <v>3325</v>
      </c>
      <c r="D7790" s="1" t="s">
        <v>3671</v>
      </c>
      <c r="E7790" s="1" t="s">
        <v>6350</v>
      </c>
      <c r="F7790" s="45" t="s">
        <v>3341</v>
      </c>
      <c r="G7790" s="1">
        <v>1</v>
      </c>
      <c r="H7790" s="1" t="s">
        <v>3355</v>
      </c>
      <c r="I7790" s="1" t="s">
        <v>3550</v>
      </c>
      <c r="K7790" s="1" t="str">
        <f>VLOOKUP(L7790,CW!C:D,2,FALSE)</f>
        <v>Jul'16</v>
      </c>
      <c r="L7790" s="1" t="str">
        <f t="shared" si="124"/>
        <v>27'16</v>
      </c>
      <c r="M7790" s="1" t="str">
        <f>VLOOKUP(K7790,CW!D:E,2,FALSE)</f>
        <v>Q2'16</v>
      </c>
    </row>
    <row r="7791" spans="1:13" ht="15" customHeight="1">
      <c r="A7791" s="2">
        <v>42559</v>
      </c>
      <c r="B7791" s="1" t="s">
        <v>4917</v>
      </c>
      <c r="C7791" s="1" t="s">
        <v>3325</v>
      </c>
      <c r="D7791" s="1" t="s">
        <v>3671</v>
      </c>
      <c r="E7791" s="1" t="s">
        <v>6350</v>
      </c>
      <c r="F7791" s="45" t="s">
        <v>4592</v>
      </c>
      <c r="G7791" s="1">
        <v>1</v>
      </c>
      <c r="H7791" s="1" t="s">
        <v>3355</v>
      </c>
      <c r="I7791" s="1" t="s">
        <v>3550</v>
      </c>
      <c r="K7791" s="1" t="str">
        <f>VLOOKUP(L7791,CW!C:D,2,FALSE)</f>
        <v>Jul'16</v>
      </c>
      <c r="L7791" s="1" t="str">
        <f t="shared" si="124"/>
        <v>27'16</v>
      </c>
      <c r="M7791" s="1" t="str">
        <f>VLOOKUP(K7791,CW!D:E,2,FALSE)</f>
        <v>Q2'16</v>
      </c>
    </row>
    <row r="7792" spans="1:13">
      <c r="A7792" s="2">
        <v>42559</v>
      </c>
      <c r="B7792" s="1" t="s">
        <v>4917</v>
      </c>
      <c r="C7792" s="1" t="s">
        <v>3325</v>
      </c>
      <c r="D7792" s="1" t="s">
        <v>3671</v>
      </c>
      <c r="E7792" s="1" t="s">
        <v>3532</v>
      </c>
      <c r="F7792" s="45" t="s">
        <v>4609</v>
      </c>
      <c r="G7792" s="1">
        <v>2</v>
      </c>
      <c r="H7792" s="1" t="s">
        <v>3355</v>
      </c>
      <c r="I7792" s="1" t="s">
        <v>3550</v>
      </c>
      <c r="K7792" s="1" t="str">
        <f>VLOOKUP(L7792,CW!C:D,2,FALSE)</f>
        <v>Jul'16</v>
      </c>
      <c r="L7792" s="1" t="str">
        <f t="shared" si="124"/>
        <v>27'16</v>
      </c>
      <c r="M7792" s="1" t="str">
        <f>VLOOKUP(K7792,CW!D:E,2,FALSE)</f>
        <v>Q2'16</v>
      </c>
    </row>
    <row r="7793" spans="1:13">
      <c r="A7793" s="2">
        <v>42559</v>
      </c>
      <c r="B7793" s="1" t="s">
        <v>4917</v>
      </c>
      <c r="C7793" s="1" t="s">
        <v>3325</v>
      </c>
      <c r="D7793" s="1" t="s">
        <v>3671</v>
      </c>
      <c r="E7793" s="1" t="s">
        <v>3532</v>
      </c>
      <c r="F7793" s="45" t="s">
        <v>4613</v>
      </c>
      <c r="G7793" s="1">
        <v>1</v>
      </c>
      <c r="H7793" s="1" t="s">
        <v>3355</v>
      </c>
      <c r="I7793" s="1" t="s">
        <v>3550</v>
      </c>
      <c r="K7793" s="1" t="str">
        <f>VLOOKUP(L7793,CW!C:D,2,FALSE)</f>
        <v>Jul'16</v>
      </c>
      <c r="L7793" s="1" t="str">
        <f t="shared" si="124"/>
        <v>27'16</v>
      </c>
      <c r="M7793" s="1" t="str">
        <f>VLOOKUP(K7793,CW!D:E,2,FALSE)</f>
        <v>Q2'16</v>
      </c>
    </row>
    <row r="7794" spans="1:13">
      <c r="A7794" s="2">
        <v>42559</v>
      </c>
      <c r="B7794" s="1" t="s">
        <v>4917</v>
      </c>
      <c r="C7794" s="1" t="s">
        <v>3325</v>
      </c>
      <c r="D7794" s="1" t="s">
        <v>3671</v>
      </c>
      <c r="E7794" s="1" t="s">
        <v>3532</v>
      </c>
      <c r="F7794" s="45" t="s">
        <v>3693</v>
      </c>
      <c r="G7794" s="1">
        <v>1</v>
      </c>
      <c r="H7794" s="1" t="s">
        <v>3355</v>
      </c>
      <c r="I7794" s="1" t="s">
        <v>3550</v>
      </c>
      <c r="K7794" s="1" t="str">
        <f>VLOOKUP(L7794,CW!C:D,2,FALSE)</f>
        <v>Jul'16</v>
      </c>
      <c r="L7794" s="1" t="str">
        <f t="shared" si="124"/>
        <v>27'16</v>
      </c>
      <c r="M7794" s="1" t="str">
        <f>VLOOKUP(K7794,CW!D:E,2,FALSE)</f>
        <v>Q2'16</v>
      </c>
    </row>
    <row r="7795" spans="1:13">
      <c r="A7795" s="2">
        <v>42559</v>
      </c>
      <c r="B7795" s="1" t="s">
        <v>4918</v>
      </c>
      <c r="C7795" s="1" t="s">
        <v>3595</v>
      </c>
      <c r="D7795" s="1" t="s">
        <v>3671</v>
      </c>
      <c r="E7795" s="1" t="s">
        <v>3532</v>
      </c>
      <c r="F7795" s="45" t="s">
        <v>4609</v>
      </c>
      <c r="G7795" s="1">
        <v>2</v>
      </c>
      <c r="H7795" s="1" t="s">
        <v>3355</v>
      </c>
      <c r="I7795" s="1" t="s">
        <v>3550</v>
      </c>
      <c r="K7795" s="1" t="str">
        <f>VLOOKUP(L7795,CW!C:D,2,FALSE)</f>
        <v>Jul'16</v>
      </c>
      <c r="L7795" s="1" t="str">
        <f t="shared" si="124"/>
        <v>27'16</v>
      </c>
      <c r="M7795" s="1" t="str">
        <f>VLOOKUP(K7795,CW!D:E,2,FALSE)</f>
        <v>Q2'16</v>
      </c>
    </row>
    <row r="7796" spans="1:13">
      <c r="A7796" s="2">
        <v>42559</v>
      </c>
      <c r="B7796" s="1" t="s">
        <v>4918</v>
      </c>
      <c r="C7796" s="1" t="s">
        <v>3595</v>
      </c>
      <c r="D7796" s="1" t="s">
        <v>3671</v>
      </c>
      <c r="E7796" s="1" t="s">
        <v>3532</v>
      </c>
      <c r="F7796" s="98" t="s">
        <v>4584</v>
      </c>
      <c r="G7796" s="1">
        <v>1</v>
      </c>
      <c r="H7796" s="1" t="s">
        <v>3355</v>
      </c>
      <c r="I7796" s="1" t="s">
        <v>3550</v>
      </c>
      <c r="K7796" s="1" t="str">
        <f>VLOOKUP(L7796,CW!C:D,2,FALSE)</f>
        <v>Jul'16</v>
      </c>
      <c r="L7796" s="1" t="str">
        <f t="shared" si="124"/>
        <v>27'16</v>
      </c>
      <c r="M7796" s="1" t="str">
        <f>VLOOKUP(K7796,CW!D:E,2,FALSE)</f>
        <v>Q2'16</v>
      </c>
    </row>
    <row r="7797" spans="1:13">
      <c r="A7797" s="2">
        <v>42559</v>
      </c>
      <c r="B7797" s="1" t="s">
        <v>4919</v>
      </c>
      <c r="C7797" s="1" t="s">
        <v>3564</v>
      </c>
      <c r="D7797" s="1" t="s">
        <v>3671</v>
      </c>
      <c r="E7797" s="1" t="s">
        <v>3532</v>
      </c>
      <c r="F7797" s="45" t="s">
        <v>4613</v>
      </c>
      <c r="G7797" s="1">
        <v>1</v>
      </c>
      <c r="H7797" s="1" t="s">
        <v>3355</v>
      </c>
      <c r="I7797" s="1" t="s">
        <v>3550</v>
      </c>
      <c r="K7797" s="1" t="str">
        <f>VLOOKUP(L7797,CW!C:D,2,FALSE)</f>
        <v>Jul'16</v>
      </c>
      <c r="L7797" s="1" t="str">
        <f t="shared" si="124"/>
        <v>27'16</v>
      </c>
      <c r="M7797" s="1" t="str">
        <f>VLOOKUP(K7797,CW!D:E,2,FALSE)</f>
        <v>Q2'16</v>
      </c>
    </row>
    <row r="7798" spans="1:13">
      <c r="A7798" s="2">
        <v>42559</v>
      </c>
      <c r="B7798" s="1" t="s">
        <v>4919</v>
      </c>
      <c r="C7798" s="1" t="s">
        <v>3564</v>
      </c>
      <c r="D7798" s="1" t="s">
        <v>3671</v>
      </c>
      <c r="E7798" s="1" t="s">
        <v>3532</v>
      </c>
      <c r="F7798" s="45" t="s">
        <v>3693</v>
      </c>
      <c r="G7798" s="1">
        <v>1</v>
      </c>
      <c r="H7798" s="1" t="s">
        <v>3355</v>
      </c>
      <c r="I7798" s="1" t="s">
        <v>3550</v>
      </c>
      <c r="K7798" s="1" t="str">
        <f>VLOOKUP(L7798,CW!C:D,2,FALSE)</f>
        <v>Jul'16</v>
      </c>
      <c r="L7798" s="1" t="str">
        <f t="shared" si="124"/>
        <v>27'16</v>
      </c>
      <c r="M7798" s="1" t="str">
        <f>VLOOKUP(K7798,CW!D:E,2,FALSE)</f>
        <v>Q2'16</v>
      </c>
    </row>
    <row r="7799" spans="1:13" ht="15" customHeight="1">
      <c r="A7799" s="2">
        <v>42559</v>
      </c>
      <c r="B7799" s="1" t="s">
        <v>4920</v>
      </c>
      <c r="C7799" s="1" t="s">
        <v>3564</v>
      </c>
      <c r="D7799" s="1" t="s">
        <v>3671</v>
      </c>
      <c r="E7799" s="1" t="s">
        <v>6350</v>
      </c>
      <c r="F7799" s="45" t="s">
        <v>3341</v>
      </c>
      <c r="G7799" s="1">
        <v>1</v>
      </c>
      <c r="H7799" s="1" t="s">
        <v>3355</v>
      </c>
      <c r="I7799" s="1" t="s">
        <v>3550</v>
      </c>
      <c r="K7799" s="1" t="str">
        <f>VLOOKUP(L7799,CW!C:D,2,FALSE)</f>
        <v>Jul'16</v>
      </c>
      <c r="L7799" s="1" t="str">
        <f t="shared" si="124"/>
        <v>27'16</v>
      </c>
      <c r="M7799" s="1" t="str">
        <f>VLOOKUP(K7799,CW!D:E,2,FALSE)</f>
        <v>Q2'16</v>
      </c>
    </row>
    <row r="7800" spans="1:13">
      <c r="A7800" s="2">
        <v>42559</v>
      </c>
      <c r="B7800" s="1" t="s">
        <v>4920</v>
      </c>
      <c r="C7800" s="1" t="s">
        <v>3564</v>
      </c>
      <c r="D7800" s="1" t="s">
        <v>3671</v>
      </c>
      <c r="E7800" s="1" t="s">
        <v>3532</v>
      </c>
      <c r="F7800" s="45" t="s">
        <v>4609</v>
      </c>
      <c r="G7800" s="1">
        <v>2</v>
      </c>
      <c r="H7800" s="1" t="s">
        <v>3355</v>
      </c>
      <c r="I7800" s="1" t="s">
        <v>3550</v>
      </c>
      <c r="K7800" s="1" t="str">
        <f>VLOOKUP(L7800,CW!C:D,2,FALSE)</f>
        <v>Jul'16</v>
      </c>
      <c r="L7800" s="1" t="str">
        <f t="shared" si="124"/>
        <v>27'16</v>
      </c>
      <c r="M7800" s="1" t="str">
        <f>VLOOKUP(K7800,CW!D:E,2,FALSE)</f>
        <v>Q2'16</v>
      </c>
    </row>
    <row r="7801" spans="1:13">
      <c r="A7801" s="2">
        <v>42559</v>
      </c>
      <c r="B7801" s="1" t="s">
        <v>4920</v>
      </c>
      <c r="C7801" s="1" t="s">
        <v>3564</v>
      </c>
      <c r="D7801" s="1" t="s">
        <v>3671</v>
      </c>
      <c r="E7801" s="1" t="s">
        <v>3532</v>
      </c>
      <c r="F7801" s="45" t="s">
        <v>4613</v>
      </c>
      <c r="G7801" s="1">
        <v>2</v>
      </c>
      <c r="H7801" s="1" t="s">
        <v>3355</v>
      </c>
      <c r="I7801" s="1" t="s">
        <v>3550</v>
      </c>
      <c r="K7801" s="1" t="str">
        <f>VLOOKUP(L7801,CW!C:D,2,FALSE)</f>
        <v>Jul'16</v>
      </c>
      <c r="L7801" s="1" t="str">
        <f t="shared" si="124"/>
        <v>27'16</v>
      </c>
      <c r="M7801" s="1" t="str">
        <f>VLOOKUP(K7801,CW!D:E,2,FALSE)</f>
        <v>Q2'16</v>
      </c>
    </row>
    <row r="7802" spans="1:13">
      <c r="A7802" s="2">
        <v>42559</v>
      </c>
      <c r="B7802" s="1" t="s">
        <v>4921</v>
      </c>
      <c r="C7802" s="1" t="s">
        <v>3564</v>
      </c>
      <c r="D7802" s="1" t="s">
        <v>3671</v>
      </c>
      <c r="E7802" s="1" t="s">
        <v>3532</v>
      </c>
      <c r="F7802" s="45" t="s">
        <v>4609</v>
      </c>
      <c r="G7802" s="1">
        <v>2</v>
      </c>
      <c r="H7802" s="1" t="s">
        <v>3355</v>
      </c>
      <c r="I7802" s="1" t="s">
        <v>3550</v>
      </c>
      <c r="K7802" s="1" t="str">
        <f>VLOOKUP(L7802,CW!C:D,2,FALSE)</f>
        <v>Jul'16</v>
      </c>
      <c r="L7802" s="1" t="str">
        <f t="shared" si="124"/>
        <v>27'16</v>
      </c>
      <c r="M7802" s="1" t="str">
        <f>VLOOKUP(K7802,CW!D:E,2,FALSE)</f>
        <v>Q2'16</v>
      </c>
    </row>
    <row r="7803" spans="1:13">
      <c r="A7803" s="2">
        <v>42559</v>
      </c>
      <c r="B7803" s="1" t="s">
        <v>4922</v>
      </c>
      <c r="C7803" s="1" t="s">
        <v>3311</v>
      </c>
      <c r="D7803" s="1" t="s">
        <v>3671</v>
      </c>
      <c r="E7803" s="1" t="s">
        <v>3532</v>
      </c>
      <c r="F7803" s="45" t="s">
        <v>4609</v>
      </c>
      <c r="G7803" s="1">
        <v>1</v>
      </c>
      <c r="H7803" s="1" t="s">
        <v>3355</v>
      </c>
      <c r="I7803" s="1" t="s">
        <v>3550</v>
      </c>
      <c r="K7803" s="1" t="str">
        <f>VLOOKUP(L7803,CW!C:D,2,FALSE)</f>
        <v>Jul'16</v>
      </c>
      <c r="L7803" s="1" t="str">
        <f t="shared" si="124"/>
        <v>27'16</v>
      </c>
      <c r="M7803" s="1" t="str">
        <f>VLOOKUP(K7803,CW!D:E,2,FALSE)</f>
        <v>Q2'16</v>
      </c>
    </row>
    <row r="7804" spans="1:13" ht="15" customHeight="1">
      <c r="A7804" s="2">
        <v>42559</v>
      </c>
      <c r="B7804" s="1" t="s">
        <v>4923</v>
      </c>
      <c r="C7804" s="1" t="s">
        <v>3611</v>
      </c>
      <c r="D7804" s="1" t="s">
        <v>3671</v>
      </c>
      <c r="E7804" s="1" t="s">
        <v>6350</v>
      </c>
      <c r="F7804" s="45" t="s">
        <v>3341</v>
      </c>
      <c r="G7804" s="1">
        <v>1</v>
      </c>
      <c r="H7804" s="1" t="s">
        <v>3355</v>
      </c>
      <c r="I7804" s="1" t="s">
        <v>3550</v>
      </c>
      <c r="K7804" s="1" t="str">
        <f>VLOOKUP(L7804,CW!C:D,2,FALSE)</f>
        <v>Jul'16</v>
      </c>
      <c r="L7804" s="1" t="str">
        <f t="shared" si="124"/>
        <v>27'16</v>
      </c>
      <c r="M7804" s="1" t="str">
        <f>VLOOKUP(K7804,CW!D:E,2,FALSE)</f>
        <v>Q2'16</v>
      </c>
    </row>
    <row r="7805" spans="1:13">
      <c r="A7805" s="2">
        <v>42559</v>
      </c>
      <c r="B7805" s="1" t="s">
        <v>4923</v>
      </c>
      <c r="C7805" s="1" t="s">
        <v>3611</v>
      </c>
      <c r="D7805" s="1" t="s">
        <v>3671</v>
      </c>
      <c r="E7805" s="1" t="s">
        <v>3532</v>
      </c>
      <c r="F7805" s="45" t="s">
        <v>4609</v>
      </c>
      <c r="G7805" s="1">
        <v>1</v>
      </c>
      <c r="H7805" s="1" t="s">
        <v>3355</v>
      </c>
      <c r="I7805" s="1" t="s">
        <v>3550</v>
      </c>
      <c r="K7805" s="1" t="str">
        <f>VLOOKUP(L7805,CW!C:D,2,FALSE)</f>
        <v>Jul'16</v>
      </c>
      <c r="L7805" s="1" t="str">
        <f t="shared" si="124"/>
        <v>27'16</v>
      </c>
      <c r="M7805" s="1" t="str">
        <f>VLOOKUP(K7805,CW!D:E,2,FALSE)</f>
        <v>Q2'16</v>
      </c>
    </row>
    <row r="7806" spans="1:13" ht="15" customHeight="1">
      <c r="A7806" s="2">
        <v>42559</v>
      </c>
      <c r="B7806" s="1" t="s">
        <v>4924</v>
      </c>
      <c r="C7806" s="1" t="s">
        <v>3325</v>
      </c>
      <c r="D7806" s="1" t="s">
        <v>3671</v>
      </c>
      <c r="E7806" s="1" t="s">
        <v>6350</v>
      </c>
      <c r="F7806" s="45" t="s">
        <v>4581</v>
      </c>
      <c r="G7806" s="1">
        <v>1</v>
      </c>
      <c r="H7806" s="1" t="s">
        <v>3355</v>
      </c>
      <c r="I7806" s="1" t="s">
        <v>3550</v>
      </c>
      <c r="K7806" s="1" t="str">
        <f>VLOOKUP(L7806,CW!C:D,2,FALSE)</f>
        <v>Jul'16</v>
      </c>
      <c r="L7806" s="1" t="str">
        <f t="shared" si="124"/>
        <v>27'16</v>
      </c>
      <c r="M7806" s="1" t="str">
        <f>VLOOKUP(K7806,CW!D:E,2,FALSE)</f>
        <v>Q2'16</v>
      </c>
    </row>
    <row r="7807" spans="1:13">
      <c r="A7807" s="2">
        <v>42559</v>
      </c>
      <c r="B7807" s="1" t="s">
        <v>4924</v>
      </c>
      <c r="C7807" s="1" t="s">
        <v>3325</v>
      </c>
      <c r="D7807" s="1" t="s">
        <v>3671</v>
      </c>
      <c r="E7807" s="1" t="s">
        <v>3532</v>
      </c>
      <c r="F7807" s="45" t="s">
        <v>4609</v>
      </c>
      <c r="G7807" s="1">
        <v>1</v>
      </c>
      <c r="H7807" s="1" t="s">
        <v>3355</v>
      </c>
      <c r="I7807" s="1" t="s">
        <v>3550</v>
      </c>
      <c r="K7807" s="1" t="str">
        <f>VLOOKUP(L7807,CW!C:D,2,FALSE)</f>
        <v>Jul'16</v>
      </c>
      <c r="L7807" s="1" t="str">
        <f t="shared" si="124"/>
        <v>27'16</v>
      </c>
      <c r="M7807" s="1" t="str">
        <f>VLOOKUP(K7807,CW!D:E,2,FALSE)</f>
        <v>Q2'16</v>
      </c>
    </row>
    <row r="7808" spans="1:13">
      <c r="A7808" s="2">
        <v>42559</v>
      </c>
      <c r="B7808" s="1" t="s">
        <v>4924</v>
      </c>
      <c r="C7808" s="1" t="s">
        <v>3325</v>
      </c>
      <c r="D7808" s="1" t="s">
        <v>3671</v>
      </c>
      <c r="E7808" s="1" t="s">
        <v>3532</v>
      </c>
      <c r="F7808" s="45" t="s">
        <v>4613</v>
      </c>
      <c r="G7808" s="1">
        <v>2</v>
      </c>
      <c r="H7808" s="1" t="s">
        <v>3355</v>
      </c>
      <c r="I7808" s="1" t="s">
        <v>3550</v>
      </c>
      <c r="K7808" s="1" t="str">
        <f>VLOOKUP(L7808,CW!C:D,2,FALSE)</f>
        <v>Jul'16</v>
      </c>
      <c r="L7808" s="1" t="str">
        <f t="shared" si="124"/>
        <v>27'16</v>
      </c>
      <c r="M7808" s="1" t="str">
        <f>VLOOKUP(K7808,CW!D:E,2,FALSE)</f>
        <v>Q2'16</v>
      </c>
    </row>
    <row r="7809" spans="1:13">
      <c r="A7809" s="2">
        <v>42559</v>
      </c>
      <c r="B7809" s="1" t="s">
        <v>4925</v>
      </c>
      <c r="C7809" s="1" t="s">
        <v>3564</v>
      </c>
      <c r="D7809" s="1" t="s">
        <v>3671</v>
      </c>
      <c r="E7809" s="1" t="s">
        <v>3532</v>
      </c>
      <c r="F7809" s="45" t="s">
        <v>4609</v>
      </c>
      <c r="G7809" s="1">
        <v>1</v>
      </c>
      <c r="H7809" s="1" t="s">
        <v>3355</v>
      </c>
      <c r="I7809" s="1" t="s">
        <v>3550</v>
      </c>
      <c r="K7809" s="1" t="str">
        <f>VLOOKUP(L7809,CW!C:D,2,FALSE)</f>
        <v>Jul'16</v>
      </c>
      <c r="L7809" s="1" t="str">
        <f t="shared" si="124"/>
        <v>27'16</v>
      </c>
      <c r="M7809" s="1" t="str">
        <f>VLOOKUP(K7809,CW!D:E,2,FALSE)</f>
        <v>Q2'16</v>
      </c>
    </row>
    <row r="7810" spans="1:13">
      <c r="A7810" s="2">
        <v>42559</v>
      </c>
      <c r="B7810" s="1" t="s">
        <v>4925</v>
      </c>
      <c r="C7810" s="1" t="s">
        <v>3564</v>
      </c>
      <c r="D7810" s="1" t="s">
        <v>3671</v>
      </c>
      <c r="E7810" s="1" t="s">
        <v>3532</v>
      </c>
      <c r="F7810" s="45" t="s">
        <v>4613</v>
      </c>
      <c r="G7810" s="1">
        <v>1</v>
      </c>
      <c r="H7810" s="1" t="s">
        <v>3355</v>
      </c>
      <c r="I7810" s="1" t="s">
        <v>3550</v>
      </c>
      <c r="K7810" s="1" t="str">
        <f>VLOOKUP(L7810,CW!C:D,2,FALSE)</f>
        <v>Jul'16</v>
      </c>
      <c r="L7810" s="1" t="str">
        <f t="shared" si="124"/>
        <v>27'16</v>
      </c>
      <c r="M7810" s="1" t="str">
        <f>VLOOKUP(K7810,CW!D:E,2,FALSE)</f>
        <v>Q2'16</v>
      </c>
    </row>
    <row r="7811" spans="1:13" ht="15" customHeight="1">
      <c r="A7811" s="2">
        <v>42559</v>
      </c>
      <c r="B7811" s="1" t="s">
        <v>4926</v>
      </c>
      <c r="C7811" s="1" t="s">
        <v>4734</v>
      </c>
      <c r="D7811" s="1" t="s">
        <v>3671</v>
      </c>
      <c r="E7811" s="1" t="s">
        <v>6350</v>
      </c>
      <c r="F7811" s="45" t="s">
        <v>3341</v>
      </c>
      <c r="G7811" s="1">
        <v>1</v>
      </c>
      <c r="H7811" s="1" t="s">
        <v>3355</v>
      </c>
      <c r="I7811" s="1" t="s">
        <v>3550</v>
      </c>
      <c r="K7811" s="1" t="str">
        <f>VLOOKUP(L7811,CW!C:D,2,FALSE)</f>
        <v>Jul'16</v>
      </c>
      <c r="L7811" s="1" t="str">
        <f t="shared" si="124"/>
        <v>27'16</v>
      </c>
      <c r="M7811" s="1" t="str">
        <f>VLOOKUP(K7811,CW!D:E,2,FALSE)</f>
        <v>Q2'16</v>
      </c>
    </row>
    <row r="7812" spans="1:13" ht="15" customHeight="1">
      <c r="A7812" s="2">
        <v>42559</v>
      </c>
      <c r="B7812" s="1" t="s">
        <v>4927</v>
      </c>
      <c r="C7812" s="1" t="s">
        <v>3611</v>
      </c>
      <c r="D7812" s="1" t="s">
        <v>4896</v>
      </c>
      <c r="E7812" s="1" t="s">
        <v>6350</v>
      </c>
      <c r="F7812" s="45" t="s">
        <v>3341</v>
      </c>
      <c r="G7812" s="1">
        <v>1</v>
      </c>
      <c r="H7812" s="1" t="s">
        <v>3355</v>
      </c>
      <c r="I7812" s="1" t="s">
        <v>3550</v>
      </c>
      <c r="K7812" s="1" t="str">
        <f>VLOOKUP(L7812,CW!C:D,2,FALSE)</f>
        <v>Jul'16</v>
      </c>
      <c r="L7812" s="1" t="str">
        <f t="shared" si="124"/>
        <v>27'16</v>
      </c>
      <c r="M7812" s="1" t="str">
        <f>VLOOKUP(K7812,CW!D:E,2,FALSE)</f>
        <v>Q2'16</v>
      </c>
    </row>
    <row r="7813" spans="1:13" ht="15" customHeight="1">
      <c r="A7813" s="2">
        <v>42559</v>
      </c>
      <c r="B7813" s="1" t="s">
        <v>4928</v>
      </c>
      <c r="C7813" s="1" t="s">
        <v>3325</v>
      </c>
      <c r="D7813" s="1" t="s">
        <v>4896</v>
      </c>
      <c r="E7813" s="1" t="s">
        <v>6350</v>
      </c>
      <c r="F7813" s="45" t="s">
        <v>3341</v>
      </c>
      <c r="G7813" s="1">
        <v>4</v>
      </c>
      <c r="H7813" s="1" t="s">
        <v>3355</v>
      </c>
      <c r="I7813" s="1" t="s">
        <v>3550</v>
      </c>
      <c r="K7813" s="1" t="str">
        <f>VLOOKUP(L7813,CW!C:D,2,FALSE)</f>
        <v>Jul'16</v>
      </c>
      <c r="L7813" s="1" t="str">
        <f t="shared" si="124"/>
        <v>27'16</v>
      </c>
      <c r="M7813" s="1" t="str">
        <f>VLOOKUP(K7813,CW!D:E,2,FALSE)</f>
        <v>Q2'16</v>
      </c>
    </row>
    <row r="7814" spans="1:13" ht="15" customHeight="1">
      <c r="A7814" s="2">
        <v>42559</v>
      </c>
      <c r="B7814" s="1" t="s">
        <v>4929</v>
      </c>
      <c r="C7814" s="1" t="s">
        <v>3335</v>
      </c>
      <c r="D7814" s="1" t="s">
        <v>3671</v>
      </c>
      <c r="E7814" s="1" t="s">
        <v>6350</v>
      </c>
      <c r="F7814" s="45" t="s">
        <v>3341</v>
      </c>
      <c r="G7814" s="1">
        <v>2</v>
      </c>
      <c r="H7814" s="1" t="s">
        <v>3355</v>
      </c>
      <c r="I7814" s="1" t="s">
        <v>3550</v>
      </c>
      <c r="K7814" s="1" t="str">
        <f>VLOOKUP(L7814,CW!C:D,2,FALSE)</f>
        <v>Jul'16</v>
      </c>
      <c r="L7814" s="1" t="str">
        <f t="shared" si="124"/>
        <v>27'16</v>
      </c>
      <c r="M7814" s="1" t="str">
        <f>VLOOKUP(K7814,CW!D:E,2,FALSE)</f>
        <v>Q2'16</v>
      </c>
    </row>
    <row r="7815" spans="1:13">
      <c r="A7815" s="2">
        <v>42559</v>
      </c>
      <c r="B7815" s="1" t="s">
        <v>4929</v>
      </c>
      <c r="C7815" s="1" t="s">
        <v>3335</v>
      </c>
      <c r="D7815" s="1" t="s">
        <v>3671</v>
      </c>
      <c r="E7815" s="1" t="s">
        <v>3532</v>
      </c>
      <c r="F7815" s="45" t="s">
        <v>4609</v>
      </c>
      <c r="G7815" s="1">
        <v>1</v>
      </c>
      <c r="H7815" s="1" t="s">
        <v>3355</v>
      </c>
      <c r="I7815" s="1" t="s">
        <v>3550</v>
      </c>
      <c r="K7815" s="1" t="str">
        <f>VLOOKUP(L7815,CW!C:D,2,FALSE)</f>
        <v>Jul'16</v>
      </c>
      <c r="L7815" s="1" t="str">
        <f t="shared" si="124"/>
        <v>27'16</v>
      </c>
      <c r="M7815" s="1" t="str">
        <f>VLOOKUP(K7815,CW!D:E,2,FALSE)</f>
        <v>Q2'16</v>
      </c>
    </row>
    <row r="7816" spans="1:13" ht="15" customHeight="1">
      <c r="A7816" s="2">
        <v>42559</v>
      </c>
      <c r="B7816" s="1" t="s">
        <v>4930</v>
      </c>
      <c r="C7816" s="1" t="s">
        <v>3335</v>
      </c>
      <c r="D7816" s="1" t="s">
        <v>3671</v>
      </c>
      <c r="E7816" s="1" t="s">
        <v>6350</v>
      </c>
      <c r="F7816" s="45" t="s">
        <v>3341</v>
      </c>
      <c r="G7816" s="1">
        <v>1</v>
      </c>
      <c r="H7816" s="1" t="s">
        <v>3355</v>
      </c>
      <c r="I7816" s="1" t="s">
        <v>3550</v>
      </c>
      <c r="K7816" s="1" t="str">
        <f>VLOOKUP(L7816,CW!C:D,2,FALSE)</f>
        <v>Jul'16</v>
      </c>
      <c r="L7816" s="1" t="str">
        <f t="shared" si="124"/>
        <v>27'16</v>
      </c>
      <c r="M7816" s="1" t="str">
        <f>VLOOKUP(K7816,CW!D:E,2,FALSE)</f>
        <v>Q2'16</v>
      </c>
    </row>
    <row r="7817" spans="1:13">
      <c r="A7817" s="2">
        <v>42559</v>
      </c>
      <c r="B7817" s="1" t="s">
        <v>4930</v>
      </c>
      <c r="C7817" s="1" t="s">
        <v>3335</v>
      </c>
      <c r="D7817" s="1" t="s">
        <v>3671</v>
      </c>
      <c r="E7817" s="1" t="s">
        <v>3532</v>
      </c>
      <c r="F7817" s="45" t="s">
        <v>4609</v>
      </c>
      <c r="G7817" s="1">
        <v>2</v>
      </c>
      <c r="H7817" s="1" t="s">
        <v>3355</v>
      </c>
      <c r="I7817" s="1" t="s">
        <v>3550</v>
      </c>
      <c r="K7817" s="1" t="str">
        <f>VLOOKUP(L7817,CW!C:D,2,FALSE)</f>
        <v>Jul'16</v>
      </c>
      <c r="L7817" s="1" t="str">
        <f t="shared" si="124"/>
        <v>27'16</v>
      </c>
      <c r="M7817" s="1" t="str">
        <f>VLOOKUP(K7817,CW!D:E,2,FALSE)</f>
        <v>Q2'16</v>
      </c>
    </row>
    <row r="7818" spans="1:13">
      <c r="A7818" s="2">
        <v>42559</v>
      </c>
      <c r="B7818" s="1" t="s">
        <v>4931</v>
      </c>
      <c r="C7818" s="1" t="s">
        <v>3335</v>
      </c>
      <c r="D7818" s="1" t="s">
        <v>3671</v>
      </c>
      <c r="E7818" s="1" t="s">
        <v>3532</v>
      </c>
      <c r="F7818" s="45" t="s">
        <v>4609</v>
      </c>
      <c r="G7818" s="1">
        <v>2</v>
      </c>
      <c r="H7818" s="1" t="s">
        <v>3355</v>
      </c>
      <c r="I7818" s="1" t="s">
        <v>3550</v>
      </c>
      <c r="K7818" s="1" t="str">
        <f>VLOOKUP(L7818,CW!C:D,2,FALSE)</f>
        <v>Jul'16</v>
      </c>
      <c r="L7818" s="1" t="str">
        <f t="shared" si="124"/>
        <v>27'16</v>
      </c>
      <c r="M7818" s="1" t="str">
        <f>VLOOKUP(K7818,CW!D:E,2,FALSE)</f>
        <v>Q2'16</v>
      </c>
    </row>
    <row r="7819" spans="1:13">
      <c r="A7819" s="2">
        <v>42559</v>
      </c>
      <c r="B7819" s="1" t="s">
        <v>4931</v>
      </c>
      <c r="C7819" s="1" t="s">
        <v>3335</v>
      </c>
      <c r="D7819" s="1" t="s">
        <v>3671</v>
      </c>
      <c r="E7819" s="1" t="s">
        <v>3532</v>
      </c>
      <c r="F7819" s="45" t="s">
        <v>4613</v>
      </c>
      <c r="G7819" s="1">
        <v>1</v>
      </c>
      <c r="H7819" s="1" t="s">
        <v>3355</v>
      </c>
      <c r="I7819" s="1" t="s">
        <v>3550</v>
      </c>
      <c r="K7819" s="1" t="str">
        <f>VLOOKUP(L7819,CW!C:D,2,FALSE)</f>
        <v>Jul'16</v>
      </c>
      <c r="L7819" s="1" t="str">
        <f t="shared" si="124"/>
        <v>27'16</v>
      </c>
      <c r="M7819" s="1" t="str">
        <f>VLOOKUP(K7819,CW!D:E,2,FALSE)</f>
        <v>Q2'16</v>
      </c>
    </row>
    <row r="7820" spans="1:13">
      <c r="A7820" s="2">
        <v>42559</v>
      </c>
      <c r="B7820" s="1" t="s">
        <v>4932</v>
      </c>
      <c r="C7820" s="1" t="s">
        <v>3326</v>
      </c>
      <c r="D7820" s="1" t="s">
        <v>3671</v>
      </c>
      <c r="E7820" s="1" t="s">
        <v>3532</v>
      </c>
      <c r="F7820" s="45" t="s">
        <v>4609</v>
      </c>
      <c r="G7820" s="1">
        <v>2</v>
      </c>
      <c r="H7820" s="1" t="s">
        <v>3355</v>
      </c>
      <c r="I7820" s="1" t="s">
        <v>3550</v>
      </c>
      <c r="K7820" s="1" t="str">
        <f>VLOOKUP(L7820,CW!C:D,2,FALSE)</f>
        <v>Jul'16</v>
      </c>
      <c r="L7820" s="1" t="str">
        <f t="shared" si="124"/>
        <v>27'16</v>
      </c>
      <c r="M7820" s="1" t="str">
        <f>VLOOKUP(K7820,CW!D:E,2,FALSE)</f>
        <v>Q2'16</v>
      </c>
    </row>
    <row r="7821" spans="1:13">
      <c r="A7821" s="2">
        <v>42559</v>
      </c>
      <c r="B7821" s="1" t="s">
        <v>4932</v>
      </c>
      <c r="C7821" s="1" t="s">
        <v>3326</v>
      </c>
      <c r="D7821" s="1" t="s">
        <v>3671</v>
      </c>
      <c r="E7821" s="1" t="s">
        <v>3532</v>
      </c>
      <c r="F7821" s="45" t="s">
        <v>4613</v>
      </c>
      <c r="G7821" s="1">
        <v>2</v>
      </c>
      <c r="H7821" s="1" t="s">
        <v>3355</v>
      </c>
      <c r="I7821" s="1" t="s">
        <v>3550</v>
      </c>
      <c r="K7821" s="1" t="str">
        <f>VLOOKUP(L7821,CW!C:D,2,FALSE)</f>
        <v>Jul'16</v>
      </c>
      <c r="L7821" s="1" t="str">
        <f t="shared" si="124"/>
        <v>27'16</v>
      </c>
      <c r="M7821" s="1" t="str">
        <f>VLOOKUP(K7821,CW!D:E,2,FALSE)</f>
        <v>Q2'16</v>
      </c>
    </row>
    <row r="7822" spans="1:13">
      <c r="A7822" s="2">
        <v>42559</v>
      </c>
      <c r="B7822" s="1" t="s">
        <v>4932</v>
      </c>
      <c r="C7822" s="1" t="s">
        <v>3326</v>
      </c>
      <c r="D7822" s="1" t="s">
        <v>3671</v>
      </c>
      <c r="E7822" s="1" t="s">
        <v>3532</v>
      </c>
      <c r="F7822" s="45" t="s">
        <v>3693</v>
      </c>
      <c r="G7822" s="1">
        <v>2</v>
      </c>
      <c r="H7822" s="1" t="s">
        <v>3355</v>
      </c>
      <c r="I7822" s="1" t="s">
        <v>3550</v>
      </c>
      <c r="K7822" s="1" t="str">
        <f>VLOOKUP(L7822,CW!C:D,2,FALSE)</f>
        <v>Jul'16</v>
      </c>
      <c r="L7822" s="1" t="str">
        <f t="shared" si="124"/>
        <v>27'16</v>
      </c>
      <c r="M7822" s="1" t="str">
        <f>VLOOKUP(K7822,CW!D:E,2,FALSE)</f>
        <v>Q2'16</v>
      </c>
    </row>
    <row r="7823" spans="1:13">
      <c r="A7823" s="2">
        <v>42559</v>
      </c>
      <c r="B7823" s="1" t="s">
        <v>4933</v>
      </c>
      <c r="C7823" s="1" t="s">
        <v>3335</v>
      </c>
      <c r="D7823" s="1" t="s">
        <v>4896</v>
      </c>
      <c r="E7823" s="1" t="s">
        <v>3532</v>
      </c>
      <c r="F7823" s="45" t="s">
        <v>4609</v>
      </c>
      <c r="G7823" s="1">
        <v>1</v>
      </c>
      <c r="H7823" s="1" t="s">
        <v>3355</v>
      </c>
      <c r="I7823" s="1" t="s">
        <v>3550</v>
      </c>
      <c r="K7823" s="1" t="str">
        <f>VLOOKUP(L7823,CW!C:D,2,FALSE)</f>
        <v>Jul'16</v>
      </c>
      <c r="L7823" s="1" t="str">
        <f t="shared" si="124"/>
        <v>27'16</v>
      </c>
      <c r="M7823" s="1" t="str">
        <f>VLOOKUP(K7823,CW!D:E,2,FALSE)</f>
        <v>Q2'16</v>
      </c>
    </row>
    <row r="7824" spans="1:13" ht="15" customHeight="1">
      <c r="A7824" s="2">
        <v>42559</v>
      </c>
      <c r="B7824" s="1" t="s">
        <v>4934</v>
      </c>
      <c r="C7824" s="1" t="s">
        <v>3335</v>
      </c>
      <c r="D7824" s="1" t="s">
        <v>4896</v>
      </c>
      <c r="E7824" s="1" t="s">
        <v>6350</v>
      </c>
      <c r="F7824" s="45" t="s">
        <v>3341</v>
      </c>
      <c r="G7824" s="1">
        <v>1</v>
      </c>
      <c r="H7824" s="1" t="s">
        <v>3355</v>
      </c>
      <c r="I7824" s="1" t="s">
        <v>3550</v>
      </c>
      <c r="K7824" s="1" t="str">
        <f>VLOOKUP(L7824,CW!C:D,2,FALSE)</f>
        <v>Jul'16</v>
      </c>
      <c r="L7824" s="1" t="str">
        <f t="shared" si="124"/>
        <v>27'16</v>
      </c>
      <c r="M7824" s="1" t="str">
        <f>VLOOKUP(K7824,CW!D:E,2,FALSE)</f>
        <v>Q2'16</v>
      </c>
    </row>
    <row r="7825" spans="1:13">
      <c r="A7825" s="2">
        <v>42559</v>
      </c>
      <c r="B7825" s="1" t="s">
        <v>4934</v>
      </c>
      <c r="C7825" s="1" t="s">
        <v>3335</v>
      </c>
      <c r="D7825" s="1" t="s">
        <v>4896</v>
      </c>
      <c r="E7825" s="1" t="s">
        <v>3532</v>
      </c>
      <c r="F7825" s="45" t="s">
        <v>4609</v>
      </c>
      <c r="G7825" s="1">
        <v>1</v>
      </c>
      <c r="H7825" s="1" t="s">
        <v>3355</v>
      </c>
      <c r="I7825" s="1" t="s">
        <v>3550</v>
      </c>
      <c r="K7825" s="1" t="str">
        <f>VLOOKUP(L7825,CW!C:D,2,FALSE)</f>
        <v>Jul'16</v>
      </c>
      <c r="L7825" s="1" t="str">
        <f t="shared" si="124"/>
        <v>27'16</v>
      </c>
      <c r="M7825" s="1" t="str">
        <f>VLOOKUP(K7825,CW!D:E,2,FALSE)</f>
        <v>Q2'16</v>
      </c>
    </row>
    <row r="7826" spans="1:13" ht="15" customHeight="1">
      <c r="A7826" s="2">
        <v>42559</v>
      </c>
      <c r="B7826" s="1" t="s">
        <v>4935</v>
      </c>
      <c r="C7826" s="1" t="s">
        <v>4936</v>
      </c>
      <c r="D7826" s="1" t="s">
        <v>3316</v>
      </c>
      <c r="E7826" s="1" t="s">
        <v>6350</v>
      </c>
      <c r="F7826" s="45" t="s">
        <v>3341</v>
      </c>
      <c r="G7826" s="1">
        <v>1</v>
      </c>
      <c r="H7826" s="1" t="s">
        <v>3355</v>
      </c>
      <c r="I7826" s="1" t="s">
        <v>3550</v>
      </c>
      <c r="K7826" s="1" t="str">
        <f>VLOOKUP(L7826,CW!C:D,2,FALSE)</f>
        <v>Jul'16</v>
      </c>
      <c r="L7826" s="1" t="str">
        <f t="shared" si="124"/>
        <v>27'16</v>
      </c>
      <c r="M7826" s="1" t="str">
        <f>VLOOKUP(K7826,CW!D:E,2,FALSE)</f>
        <v>Q2'16</v>
      </c>
    </row>
    <row r="7827" spans="1:13" ht="15" customHeight="1">
      <c r="A7827" s="2">
        <v>42559</v>
      </c>
      <c r="B7827" s="1" t="s">
        <v>4937</v>
      </c>
      <c r="C7827" s="1" t="s">
        <v>3725</v>
      </c>
      <c r="D7827" s="1" t="s">
        <v>3671</v>
      </c>
      <c r="E7827" s="1" t="s">
        <v>6350</v>
      </c>
      <c r="F7827" s="45" t="s">
        <v>3341</v>
      </c>
      <c r="G7827" s="1">
        <v>1</v>
      </c>
      <c r="H7827" s="1" t="s">
        <v>3355</v>
      </c>
      <c r="I7827" s="1" t="s">
        <v>3550</v>
      </c>
      <c r="K7827" s="1" t="str">
        <f>VLOOKUP(L7827,CW!C:D,2,FALSE)</f>
        <v>Jul'16</v>
      </c>
      <c r="L7827" s="1" t="str">
        <f t="shared" si="124"/>
        <v>27'16</v>
      </c>
      <c r="M7827" s="1" t="str">
        <f>VLOOKUP(K7827,CW!D:E,2,FALSE)</f>
        <v>Q2'16</v>
      </c>
    </row>
    <row r="7828" spans="1:13">
      <c r="A7828" s="2">
        <v>42559</v>
      </c>
      <c r="B7828" s="1" t="s">
        <v>4937</v>
      </c>
      <c r="C7828" s="1" t="s">
        <v>3725</v>
      </c>
      <c r="D7828" s="1" t="s">
        <v>3671</v>
      </c>
      <c r="E7828" s="1" t="s">
        <v>3532</v>
      </c>
      <c r="F7828" s="45" t="s">
        <v>4609</v>
      </c>
      <c r="G7828" s="1">
        <v>2</v>
      </c>
      <c r="H7828" s="1" t="s">
        <v>3355</v>
      </c>
      <c r="I7828" s="1" t="s">
        <v>3550</v>
      </c>
      <c r="K7828" s="1" t="str">
        <f>VLOOKUP(L7828,CW!C:D,2,FALSE)</f>
        <v>Jul'16</v>
      </c>
      <c r="L7828" s="1" t="str">
        <f t="shared" si="124"/>
        <v>27'16</v>
      </c>
      <c r="M7828" s="1" t="str">
        <f>VLOOKUP(K7828,CW!D:E,2,FALSE)</f>
        <v>Q2'16</v>
      </c>
    </row>
    <row r="7829" spans="1:13">
      <c r="A7829" s="2">
        <v>42559</v>
      </c>
      <c r="B7829" s="1" t="s">
        <v>4937</v>
      </c>
      <c r="C7829" s="1" t="s">
        <v>3725</v>
      </c>
      <c r="D7829" s="1" t="s">
        <v>3671</v>
      </c>
      <c r="E7829" s="1" t="s">
        <v>3532</v>
      </c>
      <c r="F7829" s="98" t="s">
        <v>4584</v>
      </c>
      <c r="G7829" s="1">
        <v>2</v>
      </c>
      <c r="H7829" s="1" t="s">
        <v>3355</v>
      </c>
      <c r="I7829" s="1" t="s">
        <v>3550</v>
      </c>
      <c r="K7829" s="1" t="str">
        <f>VLOOKUP(L7829,CW!C:D,2,FALSE)</f>
        <v>Jul'16</v>
      </c>
      <c r="L7829" s="1" t="str">
        <f t="shared" si="124"/>
        <v>27'16</v>
      </c>
      <c r="M7829" s="1" t="str">
        <f>VLOOKUP(K7829,CW!D:E,2,FALSE)</f>
        <v>Q2'16</v>
      </c>
    </row>
    <row r="7830" spans="1:13">
      <c r="A7830" s="2">
        <v>42559</v>
      </c>
      <c r="B7830" s="1" t="s">
        <v>4937</v>
      </c>
      <c r="C7830" s="1" t="s">
        <v>3725</v>
      </c>
      <c r="D7830" s="1" t="s">
        <v>3671</v>
      </c>
      <c r="E7830" s="1" t="s">
        <v>3532</v>
      </c>
      <c r="F7830" s="45" t="s">
        <v>4613</v>
      </c>
      <c r="G7830" s="1">
        <v>4</v>
      </c>
      <c r="H7830" s="1" t="s">
        <v>3355</v>
      </c>
      <c r="I7830" s="1" t="s">
        <v>3550</v>
      </c>
      <c r="K7830" s="1" t="str">
        <f>VLOOKUP(L7830,CW!C:D,2,FALSE)</f>
        <v>Jul'16</v>
      </c>
      <c r="L7830" s="1" t="str">
        <f t="shared" ref="L7830:L7893" si="125">CONCATENATE(WEEKNUM(A7830,21),"'",TEXT(A7830,"yy"))</f>
        <v>27'16</v>
      </c>
      <c r="M7830" s="1" t="str">
        <f>VLOOKUP(K7830,CW!D:E,2,FALSE)</f>
        <v>Q2'16</v>
      </c>
    </row>
    <row r="7831" spans="1:13">
      <c r="A7831" s="2">
        <v>42559</v>
      </c>
      <c r="B7831" s="1" t="s">
        <v>4937</v>
      </c>
      <c r="C7831" s="1" t="s">
        <v>3725</v>
      </c>
      <c r="D7831" s="1" t="s">
        <v>3671</v>
      </c>
      <c r="E7831" s="1" t="s">
        <v>3532</v>
      </c>
      <c r="F7831" s="45" t="s">
        <v>3693</v>
      </c>
      <c r="G7831" s="1">
        <v>1</v>
      </c>
      <c r="H7831" s="1" t="s">
        <v>3355</v>
      </c>
      <c r="I7831" s="1" t="s">
        <v>3550</v>
      </c>
      <c r="K7831" s="1" t="str">
        <f>VLOOKUP(L7831,CW!C:D,2,FALSE)</f>
        <v>Jul'16</v>
      </c>
      <c r="L7831" s="1" t="str">
        <f t="shared" si="125"/>
        <v>27'16</v>
      </c>
      <c r="M7831" s="1" t="str">
        <f>VLOOKUP(K7831,CW!D:E,2,FALSE)</f>
        <v>Q2'16</v>
      </c>
    </row>
    <row r="7832" spans="1:13">
      <c r="A7832" s="2">
        <v>42559</v>
      </c>
      <c r="B7832" s="1" t="s">
        <v>4938</v>
      </c>
      <c r="C7832" s="1" t="s">
        <v>3725</v>
      </c>
      <c r="D7832" s="1" t="s">
        <v>3671</v>
      </c>
      <c r="E7832" s="1" t="s">
        <v>3532</v>
      </c>
      <c r="F7832" s="45" t="s">
        <v>4613</v>
      </c>
      <c r="G7832" s="1">
        <v>1</v>
      </c>
      <c r="H7832" s="1" t="s">
        <v>3355</v>
      </c>
      <c r="I7832" s="1" t="s">
        <v>3550</v>
      </c>
      <c r="K7832" s="1" t="str">
        <f>VLOOKUP(L7832,CW!C:D,2,FALSE)</f>
        <v>Jul'16</v>
      </c>
      <c r="L7832" s="1" t="str">
        <f t="shared" si="125"/>
        <v>27'16</v>
      </c>
      <c r="M7832" s="1" t="str">
        <f>VLOOKUP(K7832,CW!D:E,2,FALSE)</f>
        <v>Q2'16</v>
      </c>
    </row>
    <row r="7833" spans="1:13" ht="15" customHeight="1">
      <c r="A7833" s="2">
        <v>42559</v>
      </c>
      <c r="B7833" s="1" t="s">
        <v>4939</v>
      </c>
      <c r="C7833" s="1" t="s">
        <v>3335</v>
      </c>
      <c r="D7833" s="1" t="s">
        <v>4896</v>
      </c>
      <c r="E7833" s="1" t="s">
        <v>6350</v>
      </c>
      <c r="F7833" s="45" t="s">
        <v>4592</v>
      </c>
      <c r="G7833" s="1">
        <v>1</v>
      </c>
      <c r="H7833" s="1" t="s">
        <v>3355</v>
      </c>
      <c r="I7833" s="1" t="s">
        <v>3550</v>
      </c>
      <c r="K7833" s="1" t="str">
        <f>VLOOKUP(L7833,CW!C:D,2,FALSE)</f>
        <v>Jul'16</v>
      </c>
      <c r="L7833" s="1" t="str">
        <f t="shared" si="125"/>
        <v>27'16</v>
      </c>
      <c r="M7833" s="1" t="str">
        <f>VLOOKUP(K7833,CW!D:E,2,FALSE)</f>
        <v>Q2'16</v>
      </c>
    </row>
    <row r="7834" spans="1:13">
      <c r="A7834" s="2">
        <v>42559</v>
      </c>
      <c r="B7834" s="1" t="s">
        <v>4940</v>
      </c>
      <c r="C7834" s="1" t="s">
        <v>3335</v>
      </c>
      <c r="D7834" s="1" t="s">
        <v>4896</v>
      </c>
      <c r="E7834" s="1" t="s">
        <v>3532</v>
      </c>
      <c r="F7834" s="45" t="s">
        <v>4609</v>
      </c>
      <c r="G7834" s="1">
        <v>1</v>
      </c>
      <c r="H7834" s="1" t="s">
        <v>3355</v>
      </c>
      <c r="I7834" s="1" t="s">
        <v>3550</v>
      </c>
      <c r="K7834" s="1" t="str">
        <f>VLOOKUP(L7834,CW!C:D,2,FALSE)</f>
        <v>Jul'16</v>
      </c>
      <c r="L7834" s="1" t="str">
        <f t="shared" si="125"/>
        <v>27'16</v>
      </c>
      <c r="M7834" s="1" t="str">
        <f>VLOOKUP(K7834,CW!D:E,2,FALSE)</f>
        <v>Q2'16</v>
      </c>
    </row>
    <row r="7835" spans="1:13">
      <c r="A7835" s="2">
        <v>42559</v>
      </c>
      <c r="B7835" s="1" t="s">
        <v>4941</v>
      </c>
      <c r="C7835" s="1" t="s">
        <v>3589</v>
      </c>
      <c r="D7835" s="1" t="s">
        <v>3831</v>
      </c>
      <c r="E7835" s="1" t="s">
        <v>3532</v>
      </c>
      <c r="F7835" s="45" t="s">
        <v>4609</v>
      </c>
      <c r="G7835" s="1">
        <v>1</v>
      </c>
      <c r="H7835" s="1" t="s">
        <v>3355</v>
      </c>
      <c r="I7835" s="1" t="s">
        <v>3550</v>
      </c>
      <c r="K7835" s="1" t="str">
        <f>VLOOKUP(L7835,CW!C:D,2,FALSE)</f>
        <v>Jul'16</v>
      </c>
      <c r="L7835" s="1" t="str">
        <f t="shared" si="125"/>
        <v>27'16</v>
      </c>
      <c r="M7835" s="1" t="str">
        <f>VLOOKUP(K7835,CW!D:E,2,FALSE)</f>
        <v>Q2'16</v>
      </c>
    </row>
    <row r="7836" spans="1:13">
      <c r="A7836" s="2">
        <v>42559</v>
      </c>
      <c r="B7836" s="1" t="s">
        <v>4941</v>
      </c>
      <c r="C7836" s="1" t="s">
        <v>3589</v>
      </c>
      <c r="D7836" s="1" t="s">
        <v>3831</v>
      </c>
      <c r="E7836" s="1" t="s">
        <v>3532</v>
      </c>
      <c r="F7836" s="98" t="s">
        <v>4584</v>
      </c>
      <c r="G7836" s="1">
        <v>1</v>
      </c>
      <c r="H7836" s="1" t="s">
        <v>3355</v>
      </c>
      <c r="I7836" s="1" t="s">
        <v>3550</v>
      </c>
      <c r="K7836" s="1" t="str">
        <f>VLOOKUP(L7836,CW!C:D,2,FALSE)</f>
        <v>Jul'16</v>
      </c>
      <c r="L7836" s="1" t="str">
        <f t="shared" si="125"/>
        <v>27'16</v>
      </c>
      <c r="M7836" s="1" t="str">
        <f>VLOOKUP(K7836,CW!D:E,2,FALSE)</f>
        <v>Q2'16</v>
      </c>
    </row>
    <row r="7837" spans="1:13">
      <c r="A7837" s="2">
        <v>42559</v>
      </c>
      <c r="B7837" s="1" t="s">
        <v>4942</v>
      </c>
      <c r="C7837" s="1" t="s">
        <v>3589</v>
      </c>
      <c r="D7837" s="1" t="s">
        <v>3831</v>
      </c>
      <c r="E7837" s="1" t="s">
        <v>3532</v>
      </c>
      <c r="F7837" s="45" t="s">
        <v>4609</v>
      </c>
      <c r="G7837" s="1">
        <v>2</v>
      </c>
      <c r="H7837" s="1" t="s">
        <v>3355</v>
      </c>
      <c r="I7837" s="1" t="s">
        <v>3550</v>
      </c>
      <c r="K7837" s="1" t="str">
        <f>VLOOKUP(L7837,CW!C:D,2,FALSE)</f>
        <v>Jul'16</v>
      </c>
      <c r="L7837" s="1" t="str">
        <f t="shared" si="125"/>
        <v>27'16</v>
      </c>
      <c r="M7837" s="1" t="str">
        <f>VLOOKUP(K7837,CW!D:E,2,FALSE)</f>
        <v>Q2'16</v>
      </c>
    </row>
    <row r="7838" spans="1:13" ht="15" customHeight="1">
      <c r="A7838" s="2">
        <v>42559</v>
      </c>
      <c r="B7838" s="1" t="s">
        <v>4943</v>
      </c>
      <c r="C7838" s="1" t="s">
        <v>3589</v>
      </c>
      <c r="D7838" s="1" t="s">
        <v>3938</v>
      </c>
      <c r="E7838" s="1" t="s">
        <v>6350</v>
      </c>
      <c r="F7838" s="45" t="s">
        <v>4592</v>
      </c>
      <c r="G7838" s="1">
        <v>1</v>
      </c>
      <c r="H7838" s="1" t="s">
        <v>3355</v>
      </c>
      <c r="I7838" s="1" t="s">
        <v>3550</v>
      </c>
      <c r="K7838" s="1" t="str">
        <f>VLOOKUP(L7838,CW!C:D,2,FALSE)</f>
        <v>Jul'16</v>
      </c>
      <c r="L7838" s="1" t="str">
        <f t="shared" si="125"/>
        <v>27'16</v>
      </c>
      <c r="M7838" s="1" t="str">
        <f>VLOOKUP(K7838,CW!D:E,2,FALSE)</f>
        <v>Q2'16</v>
      </c>
    </row>
    <row r="7839" spans="1:13">
      <c r="A7839" s="2">
        <v>42559</v>
      </c>
      <c r="B7839" s="1" t="s">
        <v>4943</v>
      </c>
      <c r="C7839" s="1" t="s">
        <v>3589</v>
      </c>
      <c r="D7839" s="1" t="s">
        <v>3938</v>
      </c>
      <c r="E7839" s="1" t="s">
        <v>3532</v>
      </c>
      <c r="F7839" s="98" t="s">
        <v>4584</v>
      </c>
      <c r="G7839" s="1">
        <v>1</v>
      </c>
      <c r="H7839" s="1" t="s">
        <v>3355</v>
      </c>
      <c r="I7839" s="1" t="s">
        <v>3550</v>
      </c>
      <c r="K7839" s="1" t="str">
        <f>VLOOKUP(L7839,CW!C:D,2,FALSE)</f>
        <v>Jul'16</v>
      </c>
      <c r="L7839" s="1" t="str">
        <f t="shared" si="125"/>
        <v>27'16</v>
      </c>
      <c r="M7839" s="1" t="str">
        <f>VLOOKUP(K7839,CW!D:E,2,FALSE)</f>
        <v>Q2'16</v>
      </c>
    </row>
    <row r="7840" spans="1:13">
      <c r="A7840" s="2">
        <v>42559</v>
      </c>
      <c r="B7840" s="1" t="s">
        <v>4943</v>
      </c>
      <c r="C7840" s="1" t="s">
        <v>3589</v>
      </c>
      <c r="D7840" s="1" t="s">
        <v>3938</v>
      </c>
      <c r="E7840" s="1" t="s">
        <v>3532</v>
      </c>
      <c r="F7840" s="45" t="s">
        <v>3693</v>
      </c>
      <c r="G7840" s="1">
        <v>1</v>
      </c>
      <c r="H7840" s="1" t="s">
        <v>3355</v>
      </c>
      <c r="I7840" s="1" t="s">
        <v>3550</v>
      </c>
      <c r="K7840" s="1" t="str">
        <f>VLOOKUP(L7840,CW!C:D,2,FALSE)</f>
        <v>Jul'16</v>
      </c>
      <c r="L7840" s="1" t="str">
        <f t="shared" si="125"/>
        <v>27'16</v>
      </c>
      <c r="M7840" s="1" t="str">
        <f>VLOOKUP(K7840,CW!D:E,2,FALSE)</f>
        <v>Q2'16</v>
      </c>
    </row>
    <row r="7841" spans="1:13" ht="15" customHeight="1">
      <c r="A7841" s="2">
        <v>42559</v>
      </c>
      <c r="B7841" s="1" t="s">
        <v>4944</v>
      </c>
      <c r="C7841" s="1" t="s">
        <v>4945</v>
      </c>
      <c r="D7841" s="1" t="s">
        <v>3566</v>
      </c>
      <c r="E7841" s="1" t="s">
        <v>6350</v>
      </c>
      <c r="F7841" s="45" t="s">
        <v>4592</v>
      </c>
      <c r="G7841" s="1">
        <v>1</v>
      </c>
      <c r="H7841" s="1" t="s">
        <v>3355</v>
      </c>
      <c r="I7841" s="1" t="s">
        <v>3550</v>
      </c>
      <c r="K7841" s="1" t="str">
        <f>VLOOKUP(L7841,CW!C:D,2,FALSE)</f>
        <v>Jul'16</v>
      </c>
      <c r="L7841" s="1" t="str">
        <f t="shared" si="125"/>
        <v>27'16</v>
      </c>
      <c r="M7841" s="1" t="str">
        <f>VLOOKUP(K7841,CW!D:E,2,FALSE)</f>
        <v>Q2'16</v>
      </c>
    </row>
    <row r="7842" spans="1:13">
      <c r="A7842" s="2">
        <v>42559</v>
      </c>
      <c r="B7842" s="1" t="s">
        <v>4944</v>
      </c>
      <c r="C7842" s="1" t="s">
        <v>4945</v>
      </c>
      <c r="D7842" s="1" t="s">
        <v>3566</v>
      </c>
      <c r="E7842" s="1" t="s">
        <v>3532</v>
      </c>
      <c r="F7842" s="45" t="s">
        <v>4609</v>
      </c>
      <c r="G7842" s="1">
        <v>1</v>
      </c>
      <c r="H7842" s="1" t="s">
        <v>3355</v>
      </c>
      <c r="I7842" s="1" t="s">
        <v>3550</v>
      </c>
      <c r="K7842" s="1" t="str">
        <f>VLOOKUP(L7842,CW!C:D,2,FALSE)</f>
        <v>Jul'16</v>
      </c>
      <c r="L7842" s="1" t="str">
        <f t="shared" si="125"/>
        <v>27'16</v>
      </c>
      <c r="M7842" s="1" t="str">
        <f>VLOOKUP(K7842,CW!D:E,2,FALSE)</f>
        <v>Q2'16</v>
      </c>
    </row>
    <row r="7843" spans="1:13">
      <c r="A7843" s="2">
        <v>42559</v>
      </c>
      <c r="B7843" s="1" t="s">
        <v>4946</v>
      </c>
      <c r="C7843" s="1" t="s">
        <v>4945</v>
      </c>
      <c r="D7843" s="1" t="s">
        <v>3566</v>
      </c>
      <c r="E7843" s="1" t="s">
        <v>3532</v>
      </c>
      <c r="F7843" s="45" t="s">
        <v>4613</v>
      </c>
      <c r="G7843" s="1">
        <v>1</v>
      </c>
      <c r="H7843" s="1" t="s">
        <v>3355</v>
      </c>
      <c r="I7843" s="1" t="s">
        <v>3550</v>
      </c>
      <c r="K7843" s="1" t="str">
        <f>VLOOKUP(L7843,CW!C:D,2,FALSE)</f>
        <v>Jul'16</v>
      </c>
      <c r="L7843" s="1" t="str">
        <f t="shared" si="125"/>
        <v>27'16</v>
      </c>
      <c r="M7843" s="1" t="str">
        <f>VLOOKUP(K7843,CW!D:E,2,FALSE)</f>
        <v>Q2'16</v>
      </c>
    </row>
    <row r="7844" spans="1:13" ht="15" customHeight="1">
      <c r="A7844" s="2">
        <v>42559</v>
      </c>
      <c r="B7844" s="1" t="s">
        <v>4947</v>
      </c>
      <c r="C7844" s="1" t="s">
        <v>3340</v>
      </c>
      <c r="D7844" s="1" t="s">
        <v>3831</v>
      </c>
      <c r="E7844" s="1" t="s">
        <v>6350</v>
      </c>
      <c r="F7844" s="45" t="s">
        <v>3341</v>
      </c>
      <c r="G7844" s="1">
        <v>6</v>
      </c>
      <c r="H7844" s="1" t="s">
        <v>3355</v>
      </c>
      <c r="I7844" s="1" t="s">
        <v>3550</v>
      </c>
      <c r="K7844" s="1" t="str">
        <f>VLOOKUP(L7844,CW!C:D,2,FALSE)</f>
        <v>Jul'16</v>
      </c>
      <c r="L7844" s="1" t="str">
        <f t="shared" si="125"/>
        <v>27'16</v>
      </c>
      <c r="M7844" s="1" t="str">
        <f>VLOOKUP(K7844,CW!D:E,2,FALSE)</f>
        <v>Q2'16</v>
      </c>
    </row>
    <row r="7845" spans="1:13">
      <c r="A7845" s="2">
        <v>42559</v>
      </c>
      <c r="B7845" s="1" t="s">
        <v>4947</v>
      </c>
      <c r="C7845" s="1" t="s">
        <v>3340</v>
      </c>
      <c r="D7845" s="1" t="s">
        <v>3831</v>
      </c>
      <c r="E7845" s="1" t="s">
        <v>3532</v>
      </c>
      <c r="F7845" s="98" t="s">
        <v>4584</v>
      </c>
      <c r="G7845" s="1">
        <v>1</v>
      </c>
      <c r="H7845" s="1" t="s">
        <v>3355</v>
      </c>
      <c r="I7845" s="1" t="s">
        <v>3550</v>
      </c>
      <c r="K7845" s="1" t="str">
        <f>VLOOKUP(L7845,CW!C:D,2,FALSE)</f>
        <v>Jul'16</v>
      </c>
      <c r="L7845" s="1" t="str">
        <f t="shared" si="125"/>
        <v>27'16</v>
      </c>
      <c r="M7845" s="1" t="str">
        <f>VLOOKUP(K7845,CW!D:E,2,FALSE)</f>
        <v>Q2'16</v>
      </c>
    </row>
    <row r="7846" spans="1:13">
      <c r="A7846" s="2">
        <v>42559</v>
      </c>
      <c r="B7846" s="1" t="s">
        <v>4947</v>
      </c>
      <c r="C7846" s="1" t="s">
        <v>3340</v>
      </c>
      <c r="D7846" s="1" t="s">
        <v>3831</v>
      </c>
      <c r="E7846" s="1" t="s">
        <v>3532</v>
      </c>
      <c r="F7846" s="45" t="s">
        <v>4613</v>
      </c>
      <c r="G7846" s="1">
        <v>1</v>
      </c>
      <c r="H7846" s="1" t="s">
        <v>3355</v>
      </c>
      <c r="I7846" s="1" t="s">
        <v>3550</v>
      </c>
      <c r="K7846" s="1" t="str">
        <f>VLOOKUP(L7846,CW!C:D,2,FALSE)</f>
        <v>Jul'16</v>
      </c>
      <c r="L7846" s="1" t="str">
        <f t="shared" si="125"/>
        <v>27'16</v>
      </c>
      <c r="M7846" s="1" t="str">
        <f>VLOOKUP(K7846,CW!D:E,2,FALSE)</f>
        <v>Q2'16</v>
      </c>
    </row>
    <row r="7847" spans="1:13" ht="15" customHeight="1">
      <c r="A7847" s="2">
        <v>42559</v>
      </c>
      <c r="B7847" s="1" t="s">
        <v>4948</v>
      </c>
      <c r="C7847" s="1" t="s">
        <v>3340</v>
      </c>
      <c r="D7847" s="1" t="s">
        <v>3831</v>
      </c>
      <c r="E7847" s="1" t="s">
        <v>6350</v>
      </c>
      <c r="F7847" s="45" t="s">
        <v>3341</v>
      </c>
      <c r="G7847" s="1">
        <v>2</v>
      </c>
      <c r="H7847" s="1" t="s">
        <v>3355</v>
      </c>
      <c r="I7847" s="1" t="s">
        <v>3550</v>
      </c>
      <c r="K7847" s="1" t="str">
        <f>VLOOKUP(L7847,CW!C:D,2,FALSE)</f>
        <v>Jul'16</v>
      </c>
      <c r="L7847" s="1" t="str">
        <f t="shared" si="125"/>
        <v>27'16</v>
      </c>
      <c r="M7847" s="1" t="str">
        <f>VLOOKUP(K7847,CW!D:E,2,FALSE)</f>
        <v>Q2'16</v>
      </c>
    </row>
    <row r="7848" spans="1:13">
      <c r="A7848" s="2">
        <v>42559</v>
      </c>
      <c r="B7848" s="1" t="s">
        <v>4948</v>
      </c>
      <c r="C7848" s="1" t="s">
        <v>3340</v>
      </c>
      <c r="D7848" s="1" t="s">
        <v>3831</v>
      </c>
      <c r="E7848" s="1" t="s">
        <v>3532</v>
      </c>
      <c r="F7848" s="45" t="s">
        <v>4609</v>
      </c>
      <c r="G7848" s="1">
        <v>2</v>
      </c>
      <c r="H7848" s="1" t="s">
        <v>3355</v>
      </c>
      <c r="I7848" s="1" t="s">
        <v>3550</v>
      </c>
      <c r="K7848" s="1" t="str">
        <f>VLOOKUP(L7848,CW!C:D,2,FALSE)</f>
        <v>Jul'16</v>
      </c>
      <c r="L7848" s="1" t="str">
        <f t="shared" si="125"/>
        <v>27'16</v>
      </c>
      <c r="M7848" s="1" t="str">
        <f>VLOOKUP(K7848,CW!D:E,2,FALSE)</f>
        <v>Q2'16</v>
      </c>
    </row>
    <row r="7849" spans="1:13">
      <c r="A7849" s="2">
        <v>42559</v>
      </c>
      <c r="B7849" s="1" t="s">
        <v>4949</v>
      </c>
      <c r="C7849" s="1" t="s">
        <v>3549</v>
      </c>
      <c r="D7849" s="1" t="s">
        <v>3831</v>
      </c>
      <c r="E7849" s="1" t="s">
        <v>3532</v>
      </c>
      <c r="F7849" s="45" t="s">
        <v>4609</v>
      </c>
      <c r="G7849" s="1">
        <v>1</v>
      </c>
      <c r="H7849" s="1" t="s">
        <v>3355</v>
      </c>
      <c r="I7849" s="1" t="s">
        <v>3550</v>
      </c>
      <c r="K7849" s="1" t="str">
        <f>VLOOKUP(L7849,CW!C:D,2,FALSE)</f>
        <v>Jul'16</v>
      </c>
      <c r="L7849" s="1" t="str">
        <f t="shared" si="125"/>
        <v>27'16</v>
      </c>
      <c r="M7849" s="1" t="str">
        <f>VLOOKUP(K7849,CW!D:E,2,FALSE)</f>
        <v>Q2'16</v>
      </c>
    </row>
    <row r="7850" spans="1:13">
      <c r="A7850" s="2">
        <v>42559</v>
      </c>
      <c r="B7850" s="1" t="s">
        <v>4949</v>
      </c>
      <c r="C7850" s="1" t="s">
        <v>3549</v>
      </c>
      <c r="D7850" s="1" t="s">
        <v>3831</v>
      </c>
      <c r="E7850" s="1" t="s">
        <v>3532</v>
      </c>
      <c r="F7850" s="45" t="s">
        <v>4613</v>
      </c>
      <c r="G7850" s="1">
        <v>1</v>
      </c>
      <c r="H7850" s="1" t="s">
        <v>3355</v>
      </c>
      <c r="I7850" s="1" t="s">
        <v>3550</v>
      </c>
      <c r="K7850" s="1" t="str">
        <f>VLOOKUP(L7850,CW!C:D,2,FALSE)</f>
        <v>Jul'16</v>
      </c>
      <c r="L7850" s="1" t="str">
        <f t="shared" si="125"/>
        <v>27'16</v>
      </c>
      <c r="M7850" s="1" t="str">
        <f>VLOOKUP(K7850,CW!D:E,2,FALSE)</f>
        <v>Q2'16</v>
      </c>
    </row>
    <row r="7851" spans="1:13" ht="15" customHeight="1">
      <c r="A7851" s="2">
        <v>42559</v>
      </c>
      <c r="B7851" s="1" t="s">
        <v>4950</v>
      </c>
      <c r="C7851" s="1" t="s">
        <v>3549</v>
      </c>
      <c r="D7851" s="1" t="s">
        <v>3831</v>
      </c>
      <c r="E7851" s="1" t="s">
        <v>6350</v>
      </c>
      <c r="F7851" s="45" t="s">
        <v>4592</v>
      </c>
      <c r="G7851" s="1">
        <v>1</v>
      </c>
      <c r="H7851" s="1" t="s">
        <v>3355</v>
      </c>
      <c r="I7851" s="1" t="s">
        <v>3550</v>
      </c>
      <c r="K7851" s="1" t="str">
        <f>VLOOKUP(L7851,CW!C:D,2,FALSE)</f>
        <v>Jul'16</v>
      </c>
      <c r="L7851" s="1" t="str">
        <f t="shared" si="125"/>
        <v>27'16</v>
      </c>
      <c r="M7851" s="1" t="str">
        <f>VLOOKUP(K7851,CW!D:E,2,FALSE)</f>
        <v>Q2'16</v>
      </c>
    </row>
    <row r="7852" spans="1:13" ht="15" customHeight="1">
      <c r="A7852" s="2">
        <v>42559</v>
      </c>
      <c r="B7852" s="1" t="s">
        <v>4951</v>
      </c>
      <c r="C7852" s="1" t="s">
        <v>3326</v>
      </c>
      <c r="D7852" s="1" t="s">
        <v>3831</v>
      </c>
      <c r="E7852" s="1" t="s">
        <v>6350</v>
      </c>
      <c r="F7852" s="45" t="s">
        <v>3341</v>
      </c>
      <c r="G7852" s="1">
        <v>8</v>
      </c>
      <c r="H7852" s="1" t="s">
        <v>3355</v>
      </c>
      <c r="I7852" s="1" t="s">
        <v>3550</v>
      </c>
      <c r="K7852" s="1" t="str">
        <f>VLOOKUP(L7852,CW!C:D,2,FALSE)</f>
        <v>Jul'16</v>
      </c>
      <c r="L7852" s="1" t="str">
        <f t="shared" si="125"/>
        <v>27'16</v>
      </c>
      <c r="M7852" s="1" t="str">
        <f>VLOOKUP(K7852,CW!D:E,2,FALSE)</f>
        <v>Q2'16</v>
      </c>
    </row>
    <row r="7853" spans="1:13" ht="15" customHeight="1">
      <c r="A7853" s="2">
        <v>42559</v>
      </c>
      <c r="B7853" s="1" t="s">
        <v>4951</v>
      </c>
      <c r="C7853" s="1" t="s">
        <v>3326</v>
      </c>
      <c r="D7853" s="1" t="s">
        <v>3831</v>
      </c>
      <c r="E7853" s="1" t="s">
        <v>6350</v>
      </c>
      <c r="F7853" s="45" t="s">
        <v>4592</v>
      </c>
      <c r="G7853" s="1">
        <v>1</v>
      </c>
      <c r="H7853" s="1" t="s">
        <v>3355</v>
      </c>
      <c r="I7853" s="1" t="s">
        <v>3550</v>
      </c>
      <c r="K7853" s="1" t="str">
        <f>VLOOKUP(L7853,CW!C:D,2,FALSE)</f>
        <v>Jul'16</v>
      </c>
      <c r="L7853" s="1" t="str">
        <f t="shared" si="125"/>
        <v>27'16</v>
      </c>
      <c r="M7853" s="1" t="str">
        <f>VLOOKUP(K7853,CW!D:E,2,FALSE)</f>
        <v>Q2'16</v>
      </c>
    </row>
    <row r="7854" spans="1:13" ht="15" customHeight="1">
      <c r="A7854" s="2">
        <v>42559</v>
      </c>
      <c r="B7854" s="1" t="s">
        <v>4952</v>
      </c>
      <c r="C7854" s="1" t="s">
        <v>3326</v>
      </c>
      <c r="D7854" s="1" t="s">
        <v>3831</v>
      </c>
      <c r="E7854" s="1" t="s">
        <v>6350</v>
      </c>
      <c r="F7854" s="45" t="s">
        <v>3341</v>
      </c>
      <c r="G7854" s="1">
        <v>2</v>
      </c>
      <c r="H7854" s="1" t="s">
        <v>3355</v>
      </c>
      <c r="I7854" s="1" t="s">
        <v>3550</v>
      </c>
      <c r="K7854" s="1" t="str">
        <f>VLOOKUP(L7854,CW!C:D,2,FALSE)</f>
        <v>Jul'16</v>
      </c>
      <c r="L7854" s="1" t="str">
        <f t="shared" si="125"/>
        <v>27'16</v>
      </c>
      <c r="M7854" s="1" t="str">
        <f>VLOOKUP(K7854,CW!D:E,2,FALSE)</f>
        <v>Q2'16</v>
      </c>
    </row>
    <row r="7855" spans="1:13">
      <c r="A7855" s="2">
        <v>42559</v>
      </c>
      <c r="B7855" s="1" t="s">
        <v>4952</v>
      </c>
      <c r="C7855" s="1" t="s">
        <v>3326</v>
      </c>
      <c r="D7855" s="1" t="s">
        <v>3831</v>
      </c>
      <c r="E7855" s="1" t="s">
        <v>3532</v>
      </c>
      <c r="F7855" s="98" t="s">
        <v>4584</v>
      </c>
      <c r="G7855" s="1">
        <v>1</v>
      </c>
      <c r="H7855" s="1" t="s">
        <v>3355</v>
      </c>
      <c r="I7855" s="1" t="s">
        <v>3550</v>
      </c>
      <c r="K7855" s="1" t="str">
        <f>VLOOKUP(L7855,CW!C:D,2,FALSE)</f>
        <v>Jul'16</v>
      </c>
      <c r="L7855" s="1" t="str">
        <f t="shared" si="125"/>
        <v>27'16</v>
      </c>
      <c r="M7855" s="1" t="str">
        <f>VLOOKUP(K7855,CW!D:E,2,FALSE)</f>
        <v>Q2'16</v>
      </c>
    </row>
    <row r="7856" spans="1:13" ht="15" customHeight="1">
      <c r="A7856" s="2">
        <v>42559</v>
      </c>
      <c r="B7856" s="1" t="s">
        <v>4953</v>
      </c>
      <c r="C7856" s="1" t="s">
        <v>3326</v>
      </c>
      <c r="D7856" s="1" t="s">
        <v>3566</v>
      </c>
      <c r="E7856" s="1" t="s">
        <v>6350</v>
      </c>
      <c r="F7856" s="45" t="s">
        <v>3341</v>
      </c>
      <c r="G7856" s="1">
        <v>8</v>
      </c>
      <c r="H7856" s="1" t="s">
        <v>3355</v>
      </c>
      <c r="I7856" s="1" t="s">
        <v>3550</v>
      </c>
      <c r="K7856" s="1" t="str">
        <f>VLOOKUP(L7856,CW!C:D,2,FALSE)</f>
        <v>Jul'16</v>
      </c>
      <c r="L7856" s="1" t="str">
        <f t="shared" si="125"/>
        <v>27'16</v>
      </c>
      <c r="M7856" s="1" t="str">
        <f>VLOOKUP(K7856,CW!D:E,2,FALSE)</f>
        <v>Q2'16</v>
      </c>
    </row>
    <row r="7857" spans="1:13">
      <c r="A7857" s="2">
        <v>42559</v>
      </c>
      <c r="B7857" s="1" t="s">
        <v>4953</v>
      </c>
      <c r="C7857" s="1" t="s">
        <v>3326</v>
      </c>
      <c r="D7857" s="1" t="s">
        <v>3566</v>
      </c>
      <c r="E7857" s="1" t="s">
        <v>3532</v>
      </c>
      <c r="F7857" s="45" t="s">
        <v>3693</v>
      </c>
      <c r="G7857" s="1">
        <v>1</v>
      </c>
      <c r="H7857" s="1" t="s">
        <v>3355</v>
      </c>
      <c r="I7857" s="1" t="s">
        <v>3550</v>
      </c>
      <c r="K7857" s="1" t="str">
        <f>VLOOKUP(L7857,CW!C:D,2,FALSE)</f>
        <v>Jul'16</v>
      </c>
      <c r="L7857" s="1" t="str">
        <f t="shared" si="125"/>
        <v>27'16</v>
      </c>
      <c r="M7857" s="1" t="str">
        <f>VLOOKUP(K7857,CW!D:E,2,FALSE)</f>
        <v>Q2'16</v>
      </c>
    </row>
    <row r="7858" spans="1:13">
      <c r="A7858" s="2">
        <v>42559</v>
      </c>
      <c r="B7858" s="1" t="s">
        <v>4954</v>
      </c>
      <c r="C7858" s="1" t="s">
        <v>3549</v>
      </c>
      <c r="D7858" s="1" t="s">
        <v>3566</v>
      </c>
      <c r="E7858" s="1" t="s">
        <v>3532</v>
      </c>
      <c r="F7858" s="98" t="s">
        <v>4584</v>
      </c>
      <c r="G7858" s="1">
        <v>1</v>
      </c>
      <c r="H7858" s="1" t="s">
        <v>3355</v>
      </c>
      <c r="I7858" s="1" t="s">
        <v>3550</v>
      </c>
      <c r="K7858" s="1" t="str">
        <f>VLOOKUP(L7858,CW!C:D,2,FALSE)</f>
        <v>Jul'16</v>
      </c>
      <c r="L7858" s="1" t="str">
        <f t="shared" si="125"/>
        <v>27'16</v>
      </c>
      <c r="M7858" s="1" t="str">
        <f>VLOOKUP(K7858,CW!D:E,2,FALSE)</f>
        <v>Q2'16</v>
      </c>
    </row>
    <row r="7859" spans="1:13" ht="15" customHeight="1">
      <c r="A7859" s="2">
        <v>42559</v>
      </c>
      <c r="B7859" s="1" t="s">
        <v>4955</v>
      </c>
      <c r="C7859" s="1" t="s">
        <v>3335</v>
      </c>
      <c r="D7859" s="1" t="s">
        <v>3566</v>
      </c>
      <c r="E7859" s="1" t="s">
        <v>6350</v>
      </c>
      <c r="F7859" s="45" t="s">
        <v>3341</v>
      </c>
      <c r="G7859" s="1">
        <v>1</v>
      </c>
      <c r="H7859" s="1" t="s">
        <v>3355</v>
      </c>
      <c r="I7859" s="1" t="s">
        <v>3550</v>
      </c>
      <c r="K7859" s="1" t="str">
        <f>VLOOKUP(L7859,CW!C:D,2,FALSE)</f>
        <v>Jul'16</v>
      </c>
      <c r="L7859" s="1" t="str">
        <f t="shared" si="125"/>
        <v>27'16</v>
      </c>
      <c r="M7859" s="1" t="str">
        <f>VLOOKUP(K7859,CW!D:E,2,FALSE)</f>
        <v>Q2'16</v>
      </c>
    </row>
    <row r="7860" spans="1:13">
      <c r="A7860" s="2">
        <v>42559</v>
      </c>
      <c r="B7860" s="1" t="s">
        <v>4955</v>
      </c>
      <c r="C7860" s="1" t="s">
        <v>3335</v>
      </c>
      <c r="D7860" s="1" t="s">
        <v>3566</v>
      </c>
      <c r="E7860" s="1" t="s">
        <v>3532</v>
      </c>
      <c r="F7860" s="45" t="s">
        <v>3693</v>
      </c>
      <c r="G7860" s="1">
        <v>1</v>
      </c>
      <c r="H7860" s="1" t="s">
        <v>3355</v>
      </c>
      <c r="I7860" s="1" t="s">
        <v>3550</v>
      </c>
      <c r="K7860" s="1" t="str">
        <f>VLOOKUP(L7860,CW!C:D,2,FALSE)</f>
        <v>Jul'16</v>
      </c>
      <c r="L7860" s="1" t="str">
        <f t="shared" si="125"/>
        <v>27'16</v>
      </c>
      <c r="M7860" s="1" t="str">
        <f>VLOOKUP(K7860,CW!D:E,2,FALSE)</f>
        <v>Q2'16</v>
      </c>
    </row>
    <row r="7861" spans="1:13">
      <c r="A7861" s="2">
        <v>42559</v>
      </c>
      <c r="B7861" s="1" t="s">
        <v>4956</v>
      </c>
      <c r="C7861" s="1" t="s">
        <v>3549</v>
      </c>
      <c r="D7861" s="1" t="s">
        <v>3831</v>
      </c>
      <c r="E7861" s="1" t="s">
        <v>3532</v>
      </c>
      <c r="F7861" s="45" t="s">
        <v>4613</v>
      </c>
      <c r="G7861" s="1">
        <v>1</v>
      </c>
      <c r="H7861" s="1" t="s">
        <v>3355</v>
      </c>
      <c r="I7861" s="1" t="s">
        <v>3550</v>
      </c>
      <c r="K7861" s="1" t="str">
        <f>VLOOKUP(L7861,CW!C:D,2,FALSE)</f>
        <v>Jul'16</v>
      </c>
      <c r="L7861" s="1" t="str">
        <f t="shared" si="125"/>
        <v>27'16</v>
      </c>
      <c r="M7861" s="1" t="str">
        <f>VLOOKUP(K7861,CW!D:E,2,FALSE)</f>
        <v>Q2'16</v>
      </c>
    </row>
    <row r="7862" spans="1:13">
      <c r="A7862" s="2">
        <v>42560</v>
      </c>
      <c r="B7862" s="1" t="s">
        <v>4957</v>
      </c>
      <c r="C7862" s="1" t="s">
        <v>3335</v>
      </c>
      <c r="D7862" s="1" t="s">
        <v>3566</v>
      </c>
      <c r="E7862" s="1" t="s">
        <v>3532</v>
      </c>
      <c r="F7862" s="45" t="s">
        <v>4609</v>
      </c>
      <c r="G7862" s="1">
        <v>1</v>
      </c>
      <c r="H7862" s="1" t="s">
        <v>3355</v>
      </c>
      <c r="I7862" s="1" t="s">
        <v>3550</v>
      </c>
      <c r="K7862" s="1" t="str">
        <f>VLOOKUP(L7862,CW!C:D,2,FALSE)</f>
        <v>Jul'16</v>
      </c>
      <c r="L7862" s="1" t="str">
        <f t="shared" si="125"/>
        <v>27'16</v>
      </c>
      <c r="M7862" s="1" t="str">
        <f>VLOOKUP(K7862,CW!D:E,2,FALSE)</f>
        <v>Q2'16</v>
      </c>
    </row>
    <row r="7863" spans="1:13">
      <c r="A7863" s="2">
        <v>42560</v>
      </c>
      <c r="B7863" s="1" t="s">
        <v>4957</v>
      </c>
      <c r="C7863" s="1" t="s">
        <v>3335</v>
      </c>
      <c r="D7863" s="1" t="s">
        <v>3566</v>
      </c>
      <c r="E7863" s="1" t="s">
        <v>3532</v>
      </c>
      <c r="F7863" s="45" t="s">
        <v>4613</v>
      </c>
      <c r="G7863" s="1">
        <v>1</v>
      </c>
      <c r="H7863" s="1" t="s">
        <v>3355</v>
      </c>
      <c r="I7863" s="1" t="s">
        <v>3550</v>
      </c>
      <c r="K7863" s="1" t="str">
        <f>VLOOKUP(L7863,CW!C:D,2,FALSE)</f>
        <v>Jul'16</v>
      </c>
      <c r="L7863" s="1" t="str">
        <f t="shared" si="125"/>
        <v>27'16</v>
      </c>
      <c r="M7863" s="1" t="str">
        <f>VLOOKUP(K7863,CW!D:E,2,FALSE)</f>
        <v>Q2'16</v>
      </c>
    </row>
    <row r="7864" spans="1:13" ht="15" customHeight="1">
      <c r="A7864" s="2">
        <v>42560</v>
      </c>
      <c r="B7864" s="1" t="s">
        <v>4958</v>
      </c>
      <c r="C7864" s="1" t="s">
        <v>3335</v>
      </c>
      <c r="D7864" s="1" t="s">
        <v>3566</v>
      </c>
      <c r="E7864" s="1" t="s">
        <v>6350</v>
      </c>
      <c r="F7864" s="45" t="s">
        <v>4592</v>
      </c>
      <c r="G7864" s="1">
        <v>1</v>
      </c>
      <c r="H7864" s="1" t="s">
        <v>3355</v>
      </c>
      <c r="I7864" s="1" t="s">
        <v>3550</v>
      </c>
      <c r="K7864" s="1" t="str">
        <f>VLOOKUP(L7864,CW!C:D,2,FALSE)</f>
        <v>Jul'16</v>
      </c>
      <c r="L7864" s="1" t="str">
        <f t="shared" si="125"/>
        <v>27'16</v>
      </c>
      <c r="M7864" s="1" t="str">
        <f>VLOOKUP(K7864,CW!D:E,2,FALSE)</f>
        <v>Q2'16</v>
      </c>
    </row>
    <row r="7865" spans="1:13" ht="15" customHeight="1">
      <c r="A7865" s="2">
        <v>42560</v>
      </c>
      <c r="B7865" s="1" t="s">
        <v>4959</v>
      </c>
      <c r="C7865" s="1" t="s">
        <v>3335</v>
      </c>
      <c r="D7865" s="1" t="s">
        <v>3831</v>
      </c>
      <c r="E7865" s="1" t="s">
        <v>6350</v>
      </c>
      <c r="F7865" s="45" t="s">
        <v>3341</v>
      </c>
      <c r="G7865" s="1">
        <v>1</v>
      </c>
      <c r="H7865" s="1" t="s">
        <v>3355</v>
      </c>
      <c r="I7865" s="1" t="s">
        <v>3550</v>
      </c>
      <c r="K7865" s="1" t="str">
        <f>VLOOKUP(L7865,CW!C:D,2,FALSE)</f>
        <v>Jul'16</v>
      </c>
      <c r="L7865" s="1" t="str">
        <f t="shared" si="125"/>
        <v>27'16</v>
      </c>
      <c r="M7865" s="1" t="str">
        <f>VLOOKUP(K7865,CW!D:E,2,FALSE)</f>
        <v>Q2'16</v>
      </c>
    </row>
    <row r="7866" spans="1:13">
      <c r="A7866" s="2">
        <v>42560</v>
      </c>
      <c r="B7866" s="1" t="s">
        <v>4960</v>
      </c>
      <c r="C7866" s="1" t="s">
        <v>3335</v>
      </c>
      <c r="D7866" s="1" t="s">
        <v>3831</v>
      </c>
      <c r="E7866" s="1" t="s">
        <v>3532</v>
      </c>
      <c r="F7866" s="45" t="s">
        <v>4609</v>
      </c>
      <c r="G7866" s="1">
        <v>1</v>
      </c>
      <c r="H7866" s="1" t="s">
        <v>3355</v>
      </c>
      <c r="I7866" s="1" t="s">
        <v>3550</v>
      </c>
      <c r="K7866" s="1" t="str">
        <f>VLOOKUP(L7866,CW!C:D,2,FALSE)</f>
        <v>Jul'16</v>
      </c>
      <c r="L7866" s="1" t="str">
        <f t="shared" si="125"/>
        <v>27'16</v>
      </c>
      <c r="M7866" s="1" t="str">
        <f>VLOOKUP(K7866,CW!D:E,2,FALSE)</f>
        <v>Q2'16</v>
      </c>
    </row>
    <row r="7867" spans="1:13" ht="15" customHeight="1">
      <c r="A7867" s="2">
        <v>42560</v>
      </c>
      <c r="B7867" s="1" t="s">
        <v>4961</v>
      </c>
      <c r="C7867" s="1" t="s">
        <v>3326</v>
      </c>
      <c r="D7867" s="1" t="s">
        <v>3566</v>
      </c>
      <c r="E7867" s="1" t="s">
        <v>6350</v>
      </c>
      <c r="F7867" s="45" t="s">
        <v>3341</v>
      </c>
      <c r="G7867" s="1">
        <v>5</v>
      </c>
      <c r="H7867" s="1" t="s">
        <v>3355</v>
      </c>
      <c r="I7867" s="1" t="s">
        <v>3550</v>
      </c>
      <c r="K7867" s="1" t="str">
        <f>VLOOKUP(L7867,CW!C:D,2,FALSE)</f>
        <v>Jul'16</v>
      </c>
      <c r="L7867" s="1" t="str">
        <f t="shared" si="125"/>
        <v>27'16</v>
      </c>
      <c r="M7867" s="1" t="str">
        <f>VLOOKUP(K7867,CW!D:E,2,FALSE)</f>
        <v>Q2'16</v>
      </c>
    </row>
    <row r="7868" spans="1:13">
      <c r="A7868" s="2">
        <v>42560</v>
      </c>
      <c r="B7868" s="1" t="s">
        <v>4961</v>
      </c>
      <c r="C7868" s="1" t="s">
        <v>3326</v>
      </c>
      <c r="D7868" s="1" t="s">
        <v>3566</v>
      </c>
      <c r="E7868" s="1" t="s">
        <v>3532</v>
      </c>
      <c r="F7868" s="45" t="s">
        <v>4613</v>
      </c>
      <c r="G7868" s="1">
        <v>1</v>
      </c>
      <c r="H7868" s="1" t="s">
        <v>3355</v>
      </c>
      <c r="I7868" s="1" t="s">
        <v>3550</v>
      </c>
      <c r="K7868" s="1" t="str">
        <f>VLOOKUP(L7868,CW!C:D,2,FALSE)</f>
        <v>Jul'16</v>
      </c>
      <c r="L7868" s="1" t="str">
        <f t="shared" si="125"/>
        <v>27'16</v>
      </c>
      <c r="M7868" s="1" t="str">
        <f>VLOOKUP(K7868,CW!D:E,2,FALSE)</f>
        <v>Q2'16</v>
      </c>
    </row>
    <row r="7869" spans="1:13" ht="15" customHeight="1">
      <c r="A7869" s="2">
        <v>42560</v>
      </c>
      <c r="B7869" s="1" t="s">
        <v>4962</v>
      </c>
      <c r="C7869" s="1" t="s">
        <v>3335</v>
      </c>
      <c r="D7869" s="1" t="s">
        <v>3566</v>
      </c>
      <c r="E7869" s="1" t="s">
        <v>6350</v>
      </c>
      <c r="F7869" s="45" t="s">
        <v>3341</v>
      </c>
      <c r="G7869" s="1">
        <v>1</v>
      </c>
      <c r="H7869" s="1" t="s">
        <v>3355</v>
      </c>
      <c r="I7869" s="1" t="s">
        <v>3550</v>
      </c>
      <c r="K7869" s="1" t="str">
        <f>VLOOKUP(L7869,CW!C:D,2,FALSE)</f>
        <v>Jul'16</v>
      </c>
      <c r="L7869" s="1" t="str">
        <f t="shared" si="125"/>
        <v>27'16</v>
      </c>
      <c r="M7869" s="1" t="str">
        <f>VLOOKUP(K7869,CW!D:E,2,FALSE)</f>
        <v>Q2'16</v>
      </c>
    </row>
    <row r="7870" spans="1:13">
      <c r="A7870" s="2">
        <v>42560</v>
      </c>
      <c r="B7870" s="1" t="s">
        <v>4962</v>
      </c>
      <c r="C7870" s="1" t="s">
        <v>3335</v>
      </c>
      <c r="D7870" s="1" t="s">
        <v>3566</v>
      </c>
      <c r="E7870" s="1" t="s">
        <v>3532</v>
      </c>
      <c r="F7870" s="98" t="s">
        <v>4584</v>
      </c>
      <c r="G7870" s="1">
        <v>1</v>
      </c>
      <c r="H7870" s="1" t="s">
        <v>3355</v>
      </c>
      <c r="I7870" s="1" t="s">
        <v>3550</v>
      </c>
      <c r="K7870" s="1" t="str">
        <f>VLOOKUP(L7870,CW!C:D,2,FALSE)</f>
        <v>Jul'16</v>
      </c>
      <c r="L7870" s="1" t="str">
        <f t="shared" si="125"/>
        <v>27'16</v>
      </c>
      <c r="M7870" s="1" t="str">
        <f>VLOOKUP(K7870,CW!D:E,2,FALSE)</f>
        <v>Q2'16</v>
      </c>
    </row>
    <row r="7871" spans="1:13">
      <c r="A7871" s="2">
        <v>42560</v>
      </c>
      <c r="B7871" s="1" t="s">
        <v>4963</v>
      </c>
      <c r="C7871" s="1" t="s">
        <v>3335</v>
      </c>
      <c r="D7871" s="1" t="s">
        <v>3566</v>
      </c>
      <c r="E7871" s="1" t="s">
        <v>3532</v>
      </c>
      <c r="F7871" s="98" t="s">
        <v>4584</v>
      </c>
      <c r="G7871" s="1">
        <v>1</v>
      </c>
      <c r="H7871" s="1" t="s">
        <v>3355</v>
      </c>
      <c r="I7871" s="1" t="s">
        <v>3550</v>
      </c>
      <c r="K7871" s="1" t="str">
        <f>VLOOKUP(L7871,CW!C:D,2,FALSE)</f>
        <v>Jul'16</v>
      </c>
      <c r="L7871" s="1" t="str">
        <f t="shared" si="125"/>
        <v>27'16</v>
      </c>
      <c r="M7871" s="1" t="str">
        <f>VLOOKUP(K7871,CW!D:E,2,FALSE)</f>
        <v>Q2'16</v>
      </c>
    </row>
    <row r="7872" spans="1:13" ht="15" customHeight="1">
      <c r="A7872" s="2">
        <v>42560</v>
      </c>
      <c r="B7872" s="1" t="s">
        <v>4964</v>
      </c>
      <c r="C7872" s="1" t="s">
        <v>3335</v>
      </c>
      <c r="D7872" s="1" t="s">
        <v>3566</v>
      </c>
      <c r="E7872" s="1" t="s">
        <v>6350</v>
      </c>
      <c r="F7872" s="45" t="s">
        <v>3341</v>
      </c>
      <c r="G7872" s="1">
        <v>2</v>
      </c>
      <c r="H7872" s="1" t="s">
        <v>3355</v>
      </c>
      <c r="I7872" s="1" t="s">
        <v>3550</v>
      </c>
      <c r="K7872" s="1" t="str">
        <f>VLOOKUP(L7872,CW!C:D,2,FALSE)</f>
        <v>Jul'16</v>
      </c>
      <c r="L7872" s="1" t="str">
        <f t="shared" si="125"/>
        <v>27'16</v>
      </c>
      <c r="M7872" s="1" t="str">
        <f>VLOOKUP(K7872,CW!D:E,2,FALSE)</f>
        <v>Q2'16</v>
      </c>
    </row>
    <row r="7873" spans="1:13">
      <c r="A7873" s="2">
        <v>42560</v>
      </c>
      <c r="B7873" s="1" t="s">
        <v>4964</v>
      </c>
      <c r="C7873" s="1" t="s">
        <v>3335</v>
      </c>
      <c r="D7873" s="1" t="s">
        <v>3566</v>
      </c>
      <c r="E7873" s="1" t="s">
        <v>3532</v>
      </c>
      <c r="F7873" s="98" t="s">
        <v>4584</v>
      </c>
      <c r="G7873" s="1">
        <v>1</v>
      </c>
      <c r="H7873" s="1" t="s">
        <v>3355</v>
      </c>
      <c r="I7873" s="1" t="s">
        <v>3550</v>
      </c>
      <c r="K7873" s="1" t="str">
        <f>VLOOKUP(L7873,CW!C:D,2,FALSE)</f>
        <v>Jul'16</v>
      </c>
      <c r="L7873" s="1" t="str">
        <f t="shared" si="125"/>
        <v>27'16</v>
      </c>
      <c r="M7873" s="1" t="str">
        <f>VLOOKUP(K7873,CW!D:E,2,FALSE)</f>
        <v>Q2'16</v>
      </c>
    </row>
    <row r="7874" spans="1:13">
      <c r="A7874" s="2">
        <v>42560</v>
      </c>
      <c r="B7874" s="1" t="s">
        <v>4964</v>
      </c>
      <c r="C7874" s="1" t="s">
        <v>3335</v>
      </c>
      <c r="D7874" s="1" t="s">
        <v>3566</v>
      </c>
      <c r="E7874" s="1" t="s">
        <v>3532</v>
      </c>
      <c r="F7874" s="45" t="s">
        <v>4613</v>
      </c>
      <c r="G7874" s="1">
        <v>1</v>
      </c>
      <c r="H7874" s="1" t="s">
        <v>3355</v>
      </c>
      <c r="I7874" s="1" t="s">
        <v>3550</v>
      </c>
      <c r="K7874" s="1" t="str">
        <f>VLOOKUP(L7874,CW!C:D,2,FALSE)</f>
        <v>Jul'16</v>
      </c>
      <c r="L7874" s="1" t="str">
        <f t="shared" si="125"/>
        <v>27'16</v>
      </c>
      <c r="M7874" s="1" t="str">
        <f>VLOOKUP(K7874,CW!D:E,2,FALSE)</f>
        <v>Q2'16</v>
      </c>
    </row>
    <row r="7875" spans="1:13" ht="15" customHeight="1">
      <c r="A7875" s="2">
        <v>42560</v>
      </c>
      <c r="B7875" s="1" t="s">
        <v>4965</v>
      </c>
      <c r="C7875" s="1" t="s">
        <v>3335</v>
      </c>
      <c r="D7875" s="1" t="s">
        <v>3566</v>
      </c>
      <c r="E7875" s="1" t="s">
        <v>6350</v>
      </c>
      <c r="F7875" s="45" t="s">
        <v>3341</v>
      </c>
      <c r="G7875" s="1">
        <v>1</v>
      </c>
      <c r="H7875" s="1" t="s">
        <v>3355</v>
      </c>
      <c r="I7875" s="1" t="s">
        <v>3550</v>
      </c>
      <c r="K7875" s="1" t="str">
        <f>VLOOKUP(L7875,CW!C:D,2,FALSE)</f>
        <v>Jul'16</v>
      </c>
      <c r="L7875" s="1" t="str">
        <f t="shared" si="125"/>
        <v>27'16</v>
      </c>
      <c r="M7875" s="1" t="str">
        <f>VLOOKUP(K7875,CW!D:E,2,FALSE)</f>
        <v>Q2'16</v>
      </c>
    </row>
    <row r="7876" spans="1:13">
      <c r="A7876" s="2">
        <v>42560</v>
      </c>
      <c r="B7876" s="1" t="s">
        <v>4965</v>
      </c>
      <c r="C7876" s="1" t="s">
        <v>3335</v>
      </c>
      <c r="D7876" s="1" t="s">
        <v>3566</v>
      </c>
      <c r="E7876" s="1" t="s">
        <v>3532</v>
      </c>
      <c r="F7876" s="45" t="s">
        <v>4609</v>
      </c>
      <c r="G7876" s="1">
        <v>1</v>
      </c>
      <c r="H7876" s="1" t="s">
        <v>3355</v>
      </c>
      <c r="I7876" s="1" t="s">
        <v>3550</v>
      </c>
      <c r="K7876" s="1" t="str">
        <f>VLOOKUP(L7876,CW!C:D,2,FALSE)</f>
        <v>Jul'16</v>
      </c>
      <c r="L7876" s="1" t="str">
        <f t="shared" si="125"/>
        <v>27'16</v>
      </c>
      <c r="M7876" s="1" t="str">
        <f>VLOOKUP(K7876,CW!D:E,2,FALSE)</f>
        <v>Q2'16</v>
      </c>
    </row>
    <row r="7877" spans="1:13">
      <c r="A7877" s="2">
        <v>42560</v>
      </c>
      <c r="B7877" s="1" t="s">
        <v>4965</v>
      </c>
      <c r="C7877" s="1" t="s">
        <v>3335</v>
      </c>
      <c r="D7877" s="1" t="s">
        <v>3566</v>
      </c>
      <c r="E7877" s="1" t="s">
        <v>3532</v>
      </c>
      <c r="F7877" s="98" t="s">
        <v>4584</v>
      </c>
      <c r="G7877" s="1">
        <v>1</v>
      </c>
      <c r="H7877" s="1" t="s">
        <v>3355</v>
      </c>
      <c r="I7877" s="1" t="s">
        <v>3550</v>
      </c>
      <c r="K7877" s="1" t="str">
        <f>VLOOKUP(L7877,CW!C:D,2,FALSE)</f>
        <v>Jul'16</v>
      </c>
      <c r="L7877" s="1" t="str">
        <f t="shared" si="125"/>
        <v>27'16</v>
      </c>
      <c r="M7877" s="1" t="str">
        <f>VLOOKUP(K7877,CW!D:E,2,FALSE)</f>
        <v>Q2'16</v>
      </c>
    </row>
    <row r="7878" spans="1:13">
      <c r="A7878" s="2">
        <v>42560</v>
      </c>
      <c r="B7878" s="1" t="s">
        <v>4966</v>
      </c>
      <c r="C7878" s="1" t="s">
        <v>4967</v>
      </c>
      <c r="D7878" s="1" t="s">
        <v>3671</v>
      </c>
      <c r="E7878" s="1" t="s">
        <v>3532</v>
      </c>
      <c r="F7878" s="45" t="s">
        <v>4609</v>
      </c>
      <c r="G7878" s="1">
        <v>2</v>
      </c>
      <c r="H7878" s="1" t="s">
        <v>3355</v>
      </c>
      <c r="I7878" s="1" t="s">
        <v>3550</v>
      </c>
      <c r="K7878" s="1" t="str">
        <f>VLOOKUP(L7878,CW!C:D,2,FALSE)</f>
        <v>Jul'16</v>
      </c>
      <c r="L7878" s="1" t="str">
        <f t="shared" si="125"/>
        <v>27'16</v>
      </c>
      <c r="M7878" s="1" t="str">
        <f>VLOOKUP(K7878,CW!D:E,2,FALSE)</f>
        <v>Q2'16</v>
      </c>
    </row>
    <row r="7879" spans="1:13">
      <c r="A7879" s="2">
        <v>42560</v>
      </c>
      <c r="B7879" s="1" t="s">
        <v>4968</v>
      </c>
      <c r="C7879" s="1" t="s">
        <v>3564</v>
      </c>
      <c r="D7879" s="1" t="s">
        <v>3671</v>
      </c>
      <c r="E7879" s="1" t="s">
        <v>3532</v>
      </c>
      <c r="F7879" s="45" t="s">
        <v>4609</v>
      </c>
      <c r="G7879" s="1">
        <v>2</v>
      </c>
      <c r="H7879" s="1" t="s">
        <v>3355</v>
      </c>
      <c r="I7879" s="1" t="s">
        <v>3550</v>
      </c>
      <c r="K7879" s="1" t="str">
        <f>VLOOKUP(L7879,CW!C:D,2,FALSE)</f>
        <v>Jul'16</v>
      </c>
      <c r="L7879" s="1" t="str">
        <f t="shared" si="125"/>
        <v>27'16</v>
      </c>
      <c r="M7879" s="1" t="str">
        <f>VLOOKUP(K7879,CW!D:E,2,FALSE)</f>
        <v>Q2'16</v>
      </c>
    </row>
    <row r="7880" spans="1:13">
      <c r="A7880" s="2">
        <v>42560</v>
      </c>
      <c r="B7880" s="1" t="s">
        <v>4969</v>
      </c>
      <c r="C7880" s="1" t="s">
        <v>4657</v>
      </c>
      <c r="D7880" s="1" t="s">
        <v>3671</v>
      </c>
      <c r="E7880" s="1" t="s">
        <v>3532</v>
      </c>
      <c r="F7880" s="45" t="s">
        <v>4613</v>
      </c>
      <c r="G7880" s="1">
        <v>1</v>
      </c>
      <c r="H7880" s="1" t="s">
        <v>3355</v>
      </c>
      <c r="I7880" s="1" t="s">
        <v>3550</v>
      </c>
      <c r="K7880" s="1" t="str">
        <f>VLOOKUP(L7880,CW!C:D,2,FALSE)</f>
        <v>Jul'16</v>
      </c>
      <c r="L7880" s="1" t="str">
        <f t="shared" si="125"/>
        <v>27'16</v>
      </c>
      <c r="M7880" s="1" t="str">
        <f>VLOOKUP(K7880,CW!D:E,2,FALSE)</f>
        <v>Q2'16</v>
      </c>
    </row>
    <row r="7881" spans="1:13" ht="15" customHeight="1">
      <c r="A7881" s="2">
        <v>42560</v>
      </c>
      <c r="B7881" s="1" t="s">
        <v>4970</v>
      </c>
      <c r="C7881" s="1" t="s">
        <v>4914</v>
      </c>
      <c r="D7881" s="1" t="s">
        <v>3671</v>
      </c>
      <c r="E7881" s="1" t="s">
        <v>6350</v>
      </c>
      <c r="F7881" s="45" t="s">
        <v>3341</v>
      </c>
      <c r="G7881" s="1">
        <v>1</v>
      </c>
      <c r="H7881" s="1" t="s">
        <v>3355</v>
      </c>
      <c r="I7881" s="1" t="s">
        <v>3550</v>
      </c>
      <c r="K7881" s="1" t="str">
        <f>VLOOKUP(L7881,CW!C:D,2,FALSE)</f>
        <v>Jul'16</v>
      </c>
      <c r="L7881" s="1" t="str">
        <f t="shared" si="125"/>
        <v>27'16</v>
      </c>
      <c r="M7881" s="1" t="str">
        <f>VLOOKUP(K7881,CW!D:E,2,FALSE)</f>
        <v>Q2'16</v>
      </c>
    </row>
    <row r="7882" spans="1:13" ht="15" customHeight="1">
      <c r="A7882" s="2">
        <v>42560</v>
      </c>
      <c r="B7882" s="1" t="s">
        <v>4970</v>
      </c>
      <c r="C7882" s="1" t="s">
        <v>4914</v>
      </c>
      <c r="D7882" s="1" t="s">
        <v>3671</v>
      </c>
      <c r="E7882" s="1" t="s">
        <v>6350</v>
      </c>
      <c r="F7882" s="45" t="s">
        <v>4592</v>
      </c>
      <c r="G7882" s="1">
        <v>1</v>
      </c>
      <c r="H7882" s="1" t="s">
        <v>3355</v>
      </c>
      <c r="I7882" s="1" t="s">
        <v>3550</v>
      </c>
      <c r="K7882" s="1" t="str">
        <f>VLOOKUP(L7882,CW!C:D,2,FALSE)</f>
        <v>Jul'16</v>
      </c>
      <c r="L7882" s="1" t="str">
        <f t="shared" si="125"/>
        <v>27'16</v>
      </c>
      <c r="M7882" s="1" t="str">
        <f>VLOOKUP(K7882,CW!D:E,2,FALSE)</f>
        <v>Q2'16</v>
      </c>
    </row>
    <row r="7883" spans="1:13" ht="15" customHeight="1">
      <c r="A7883" s="2">
        <v>42560</v>
      </c>
      <c r="B7883" s="1" t="s">
        <v>4971</v>
      </c>
      <c r="C7883" s="1" t="s">
        <v>3611</v>
      </c>
      <c r="D7883" s="1" t="s">
        <v>3671</v>
      </c>
      <c r="E7883" s="1" t="s">
        <v>6350</v>
      </c>
      <c r="F7883" s="45" t="s">
        <v>3341</v>
      </c>
      <c r="G7883" s="1">
        <v>2</v>
      </c>
      <c r="H7883" s="1" t="s">
        <v>3355</v>
      </c>
      <c r="I7883" s="1" t="s">
        <v>3550</v>
      </c>
      <c r="K7883" s="1" t="str">
        <f>VLOOKUP(L7883,CW!C:D,2,FALSE)</f>
        <v>Jul'16</v>
      </c>
      <c r="L7883" s="1" t="str">
        <f t="shared" si="125"/>
        <v>27'16</v>
      </c>
      <c r="M7883" s="1" t="str">
        <f>VLOOKUP(K7883,CW!D:E,2,FALSE)</f>
        <v>Q2'16</v>
      </c>
    </row>
    <row r="7884" spans="1:13">
      <c r="A7884" s="2">
        <v>42560</v>
      </c>
      <c r="B7884" s="1" t="s">
        <v>4971</v>
      </c>
      <c r="C7884" s="1" t="s">
        <v>3611</v>
      </c>
      <c r="D7884" s="1" t="s">
        <v>3671</v>
      </c>
      <c r="E7884" s="1" t="s">
        <v>3532</v>
      </c>
      <c r="F7884" s="45" t="s">
        <v>4609</v>
      </c>
      <c r="G7884" s="1">
        <v>1</v>
      </c>
      <c r="H7884" s="1" t="s">
        <v>3355</v>
      </c>
      <c r="I7884" s="1" t="s">
        <v>3550</v>
      </c>
      <c r="K7884" s="1" t="str">
        <f>VLOOKUP(L7884,CW!C:D,2,FALSE)</f>
        <v>Jul'16</v>
      </c>
      <c r="L7884" s="1" t="str">
        <f t="shared" si="125"/>
        <v>27'16</v>
      </c>
      <c r="M7884" s="1" t="str">
        <f>VLOOKUP(K7884,CW!D:E,2,FALSE)</f>
        <v>Q2'16</v>
      </c>
    </row>
    <row r="7885" spans="1:13">
      <c r="A7885" s="2">
        <v>42560</v>
      </c>
      <c r="B7885" s="1" t="s">
        <v>4972</v>
      </c>
      <c r="C7885" s="1" t="s">
        <v>3611</v>
      </c>
      <c r="D7885" s="1" t="s">
        <v>3671</v>
      </c>
      <c r="E7885" s="1" t="s">
        <v>3532</v>
      </c>
      <c r="F7885" s="45" t="s">
        <v>4609</v>
      </c>
      <c r="G7885" s="1">
        <v>1</v>
      </c>
      <c r="H7885" s="1" t="s">
        <v>3355</v>
      </c>
      <c r="I7885" s="1" t="s">
        <v>3550</v>
      </c>
      <c r="K7885" s="1" t="str">
        <f>VLOOKUP(L7885,CW!C:D,2,FALSE)</f>
        <v>Jul'16</v>
      </c>
      <c r="L7885" s="1" t="str">
        <f t="shared" si="125"/>
        <v>27'16</v>
      </c>
      <c r="M7885" s="1" t="str">
        <f>VLOOKUP(K7885,CW!D:E,2,FALSE)</f>
        <v>Q2'16</v>
      </c>
    </row>
    <row r="7886" spans="1:13" ht="15" customHeight="1">
      <c r="A7886" s="2">
        <v>42560</v>
      </c>
      <c r="B7886" s="1" t="s">
        <v>4973</v>
      </c>
      <c r="C7886" s="1" t="s">
        <v>3310</v>
      </c>
      <c r="D7886" s="1" t="s">
        <v>3671</v>
      </c>
      <c r="E7886" s="1" t="s">
        <v>6350</v>
      </c>
      <c r="F7886" s="45" t="s">
        <v>3341</v>
      </c>
      <c r="G7886" s="1">
        <v>1</v>
      </c>
      <c r="H7886" s="1" t="s">
        <v>3355</v>
      </c>
      <c r="I7886" s="1" t="s">
        <v>3550</v>
      </c>
      <c r="K7886" s="1" t="str">
        <f>VLOOKUP(L7886,CW!C:D,2,FALSE)</f>
        <v>Jul'16</v>
      </c>
      <c r="L7886" s="1" t="str">
        <f t="shared" si="125"/>
        <v>27'16</v>
      </c>
      <c r="M7886" s="1" t="str">
        <f>VLOOKUP(K7886,CW!D:E,2,FALSE)</f>
        <v>Q2'16</v>
      </c>
    </row>
    <row r="7887" spans="1:13">
      <c r="A7887" s="2">
        <v>42560</v>
      </c>
      <c r="B7887" s="1" t="s">
        <v>4973</v>
      </c>
      <c r="C7887" s="1" t="s">
        <v>3310</v>
      </c>
      <c r="D7887" s="1" t="s">
        <v>3671</v>
      </c>
      <c r="E7887" s="1" t="s">
        <v>3532</v>
      </c>
      <c r="F7887" s="98" t="s">
        <v>4584</v>
      </c>
      <c r="G7887" s="1">
        <v>1</v>
      </c>
      <c r="H7887" s="1" t="s">
        <v>3355</v>
      </c>
      <c r="I7887" s="1" t="s">
        <v>3550</v>
      </c>
      <c r="K7887" s="1" t="str">
        <f>VLOOKUP(L7887,CW!C:D,2,FALSE)</f>
        <v>Jul'16</v>
      </c>
      <c r="L7887" s="1" t="str">
        <f t="shared" si="125"/>
        <v>27'16</v>
      </c>
      <c r="M7887" s="1" t="str">
        <f>VLOOKUP(K7887,CW!D:E,2,FALSE)</f>
        <v>Q2'16</v>
      </c>
    </row>
    <row r="7888" spans="1:13">
      <c r="A7888" s="2">
        <v>42560</v>
      </c>
      <c r="B7888" s="1" t="s">
        <v>4973</v>
      </c>
      <c r="C7888" s="1" t="s">
        <v>3310</v>
      </c>
      <c r="D7888" s="1" t="s">
        <v>3671</v>
      </c>
      <c r="E7888" s="1" t="s">
        <v>3532</v>
      </c>
      <c r="F7888" s="45" t="s">
        <v>4613</v>
      </c>
      <c r="G7888" s="1">
        <v>1</v>
      </c>
      <c r="H7888" s="1" t="s">
        <v>3355</v>
      </c>
      <c r="I7888" s="1" t="s">
        <v>3550</v>
      </c>
      <c r="K7888" s="1" t="str">
        <f>VLOOKUP(L7888,CW!C:D,2,FALSE)</f>
        <v>Jul'16</v>
      </c>
      <c r="L7888" s="1" t="str">
        <f t="shared" si="125"/>
        <v>27'16</v>
      </c>
      <c r="M7888" s="1" t="str">
        <f>VLOOKUP(K7888,CW!D:E,2,FALSE)</f>
        <v>Q2'16</v>
      </c>
    </row>
    <row r="7889" spans="1:13" ht="15" customHeight="1">
      <c r="A7889" s="2">
        <v>42560</v>
      </c>
      <c r="B7889" s="1" t="s">
        <v>4974</v>
      </c>
      <c r="C7889" s="1" t="s">
        <v>4813</v>
      </c>
      <c r="D7889" s="1" t="s">
        <v>3671</v>
      </c>
      <c r="E7889" s="1" t="s">
        <v>6350</v>
      </c>
      <c r="F7889" s="45" t="s">
        <v>3341</v>
      </c>
      <c r="G7889" s="1">
        <v>1</v>
      </c>
      <c r="H7889" s="1" t="s">
        <v>3355</v>
      </c>
      <c r="I7889" s="1" t="s">
        <v>3550</v>
      </c>
      <c r="K7889" s="1" t="str">
        <f>VLOOKUP(L7889,CW!C:D,2,FALSE)</f>
        <v>Jul'16</v>
      </c>
      <c r="L7889" s="1" t="str">
        <f t="shared" si="125"/>
        <v>27'16</v>
      </c>
      <c r="M7889" s="1" t="str">
        <f>VLOOKUP(K7889,CW!D:E,2,FALSE)</f>
        <v>Q2'16</v>
      </c>
    </row>
    <row r="7890" spans="1:13" ht="15" customHeight="1">
      <c r="A7890" s="2">
        <v>42560</v>
      </c>
      <c r="B7890" s="1" t="s">
        <v>4975</v>
      </c>
      <c r="C7890" s="1" t="s">
        <v>4967</v>
      </c>
      <c r="D7890" s="1" t="s">
        <v>3671</v>
      </c>
      <c r="E7890" s="1" t="s">
        <v>6350</v>
      </c>
      <c r="F7890" s="45" t="s">
        <v>3341</v>
      </c>
      <c r="G7890" s="1">
        <v>5</v>
      </c>
      <c r="H7890" s="1" t="s">
        <v>3355</v>
      </c>
      <c r="I7890" s="1" t="s">
        <v>3550</v>
      </c>
      <c r="K7890" s="1" t="str">
        <f>VLOOKUP(L7890,CW!C:D,2,FALSE)</f>
        <v>Jul'16</v>
      </c>
      <c r="L7890" s="1" t="str">
        <f t="shared" si="125"/>
        <v>27'16</v>
      </c>
      <c r="M7890" s="1" t="str">
        <f>VLOOKUP(K7890,CW!D:E,2,FALSE)</f>
        <v>Q2'16</v>
      </c>
    </row>
    <row r="7891" spans="1:13">
      <c r="A7891" s="2">
        <v>42560</v>
      </c>
      <c r="B7891" s="1" t="s">
        <v>4975</v>
      </c>
      <c r="C7891" s="1" t="s">
        <v>4967</v>
      </c>
      <c r="D7891" s="1" t="s">
        <v>3671</v>
      </c>
      <c r="E7891" s="1" t="s">
        <v>3532</v>
      </c>
      <c r="F7891" s="45" t="s">
        <v>4609</v>
      </c>
      <c r="G7891" s="1">
        <v>2</v>
      </c>
      <c r="H7891" s="1" t="s">
        <v>3355</v>
      </c>
      <c r="I7891" s="1" t="s">
        <v>3550</v>
      </c>
      <c r="K7891" s="1" t="str">
        <f>VLOOKUP(L7891,CW!C:D,2,FALSE)</f>
        <v>Jul'16</v>
      </c>
      <c r="L7891" s="1" t="str">
        <f t="shared" si="125"/>
        <v>27'16</v>
      </c>
      <c r="M7891" s="1" t="str">
        <f>VLOOKUP(K7891,CW!D:E,2,FALSE)</f>
        <v>Q2'16</v>
      </c>
    </row>
    <row r="7892" spans="1:13" ht="15" customHeight="1">
      <c r="A7892" s="2">
        <v>42560</v>
      </c>
      <c r="B7892" s="1" t="s">
        <v>4976</v>
      </c>
      <c r="C7892" s="1" t="s">
        <v>3611</v>
      </c>
      <c r="D7892" s="1" t="s">
        <v>3671</v>
      </c>
      <c r="E7892" s="1" t="s">
        <v>6350</v>
      </c>
      <c r="F7892" s="45" t="s">
        <v>3341</v>
      </c>
      <c r="G7892" s="1">
        <v>1</v>
      </c>
      <c r="H7892" s="1" t="s">
        <v>3355</v>
      </c>
      <c r="I7892" s="1" t="s">
        <v>3550</v>
      </c>
      <c r="K7892" s="1" t="str">
        <f>VLOOKUP(L7892,CW!C:D,2,FALSE)</f>
        <v>Jul'16</v>
      </c>
      <c r="L7892" s="1" t="str">
        <f t="shared" si="125"/>
        <v>27'16</v>
      </c>
      <c r="M7892" s="1" t="str">
        <f>VLOOKUP(K7892,CW!D:E,2,FALSE)</f>
        <v>Q2'16</v>
      </c>
    </row>
    <row r="7893" spans="1:13">
      <c r="A7893" s="2">
        <v>42560</v>
      </c>
      <c r="B7893" s="1" t="s">
        <v>4976</v>
      </c>
      <c r="C7893" s="1" t="s">
        <v>3611</v>
      </c>
      <c r="D7893" s="1" t="s">
        <v>3671</v>
      </c>
      <c r="E7893" s="1" t="s">
        <v>3532</v>
      </c>
      <c r="F7893" s="45" t="s">
        <v>4609</v>
      </c>
      <c r="G7893" s="1">
        <v>1</v>
      </c>
      <c r="H7893" s="1" t="s">
        <v>3355</v>
      </c>
      <c r="I7893" s="1" t="s">
        <v>3550</v>
      </c>
      <c r="K7893" s="1" t="str">
        <f>VLOOKUP(L7893,CW!C:D,2,FALSE)</f>
        <v>Jul'16</v>
      </c>
      <c r="L7893" s="1" t="str">
        <f t="shared" si="125"/>
        <v>27'16</v>
      </c>
      <c r="M7893" s="1" t="str">
        <f>VLOOKUP(K7893,CW!D:E,2,FALSE)</f>
        <v>Q2'16</v>
      </c>
    </row>
    <row r="7894" spans="1:13">
      <c r="A7894" s="2">
        <v>42560</v>
      </c>
      <c r="B7894" s="1" t="s">
        <v>4976</v>
      </c>
      <c r="C7894" s="1" t="s">
        <v>3611</v>
      </c>
      <c r="D7894" s="1" t="s">
        <v>3671</v>
      </c>
      <c r="E7894" s="1" t="s">
        <v>3532</v>
      </c>
      <c r="F7894" s="45" t="s">
        <v>3693</v>
      </c>
      <c r="G7894" s="1">
        <v>1</v>
      </c>
      <c r="H7894" s="1" t="s">
        <v>3355</v>
      </c>
      <c r="I7894" s="1" t="s">
        <v>3550</v>
      </c>
      <c r="K7894" s="1" t="str">
        <f>VLOOKUP(L7894,CW!C:D,2,FALSE)</f>
        <v>Jul'16</v>
      </c>
      <c r="L7894" s="1" t="str">
        <f t="shared" ref="L7894:L7957" si="126">CONCATENATE(WEEKNUM(A7894,21),"'",TEXT(A7894,"yy"))</f>
        <v>27'16</v>
      </c>
      <c r="M7894" s="1" t="str">
        <f>VLOOKUP(K7894,CW!D:E,2,FALSE)</f>
        <v>Q2'16</v>
      </c>
    </row>
    <row r="7895" spans="1:13" ht="15" customHeight="1">
      <c r="A7895" s="2">
        <v>42560</v>
      </c>
      <c r="B7895" s="1" t="s">
        <v>4977</v>
      </c>
      <c r="C7895" s="1" t="s">
        <v>3611</v>
      </c>
      <c r="D7895" s="1" t="s">
        <v>3671</v>
      </c>
      <c r="E7895" s="1" t="s">
        <v>6350</v>
      </c>
      <c r="F7895" s="45" t="s">
        <v>4592</v>
      </c>
      <c r="G7895" s="1">
        <v>1</v>
      </c>
      <c r="H7895" s="1" t="s">
        <v>3355</v>
      </c>
      <c r="I7895" s="1" t="s">
        <v>3550</v>
      </c>
      <c r="K7895" s="1" t="str">
        <f>VLOOKUP(L7895,CW!C:D,2,FALSE)</f>
        <v>Jul'16</v>
      </c>
      <c r="L7895" s="1" t="str">
        <f t="shared" si="126"/>
        <v>27'16</v>
      </c>
      <c r="M7895" s="1" t="str">
        <f>VLOOKUP(K7895,CW!D:E,2,FALSE)</f>
        <v>Q2'16</v>
      </c>
    </row>
    <row r="7896" spans="1:13">
      <c r="A7896" s="2">
        <v>42560</v>
      </c>
      <c r="B7896" s="1" t="s">
        <v>4977</v>
      </c>
      <c r="C7896" s="1" t="s">
        <v>3611</v>
      </c>
      <c r="D7896" s="1" t="s">
        <v>3671</v>
      </c>
      <c r="E7896" s="1" t="s">
        <v>3532</v>
      </c>
      <c r="F7896" s="45" t="s">
        <v>4609</v>
      </c>
      <c r="G7896" s="1">
        <v>1</v>
      </c>
      <c r="H7896" s="1" t="s">
        <v>3355</v>
      </c>
      <c r="I7896" s="1" t="s">
        <v>3550</v>
      </c>
      <c r="K7896" s="1" t="str">
        <f>VLOOKUP(L7896,CW!C:D,2,FALSE)</f>
        <v>Jul'16</v>
      </c>
      <c r="L7896" s="1" t="str">
        <f t="shared" si="126"/>
        <v>27'16</v>
      </c>
      <c r="M7896" s="1" t="str">
        <f>VLOOKUP(K7896,CW!D:E,2,FALSE)</f>
        <v>Q2'16</v>
      </c>
    </row>
    <row r="7897" spans="1:13">
      <c r="A7897" s="2">
        <v>42560</v>
      </c>
      <c r="B7897" s="1" t="s">
        <v>4977</v>
      </c>
      <c r="C7897" s="1" t="s">
        <v>3611</v>
      </c>
      <c r="D7897" s="1" t="s">
        <v>3671</v>
      </c>
      <c r="E7897" s="1" t="s">
        <v>3532</v>
      </c>
      <c r="F7897" s="45" t="s">
        <v>4613</v>
      </c>
      <c r="G7897" s="1">
        <v>1</v>
      </c>
      <c r="H7897" s="1" t="s">
        <v>3355</v>
      </c>
      <c r="I7897" s="1" t="s">
        <v>3550</v>
      </c>
      <c r="K7897" s="1" t="str">
        <f>VLOOKUP(L7897,CW!C:D,2,FALSE)</f>
        <v>Jul'16</v>
      </c>
      <c r="L7897" s="1" t="str">
        <f t="shared" si="126"/>
        <v>27'16</v>
      </c>
      <c r="M7897" s="1" t="str">
        <f>VLOOKUP(K7897,CW!D:E,2,FALSE)</f>
        <v>Q2'16</v>
      </c>
    </row>
    <row r="7898" spans="1:13" ht="15" customHeight="1">
      <c r="A7898" s="2">
        <v>42560</v>
      </c>
      <c r="B7898" s="1" t="s">
        <v>4978</v>
      </c>
      <c r="C7898" s="1" t="s">
        <v>3326</v>
      </c>
      <c r="D7898" s="1" t="s">
        <v>3671</v>
      </c>
      <c r="E7898" s="1" t="s">
        <v>6350</v>
      </c>
      <c r="F7898" s="45" t="s">
        <v>3341</v>
      </c>
      <c r="G7898" s="1">
        <v>3</v>
      </c>
      <c r="H7898" s="1" t="s">
        <v>3355</v>
      </c>
      <c r="I7898" s="1" t="s">
        <v>3550</v>
      </c>
      <c r="K7898" s="1" t="str">
        <f>VLOOKUP(L7898,CW!C:D,2,FALSE)</f>
        <v>Jul'16</v>
      </c>
      <c r="L7898" s="1" t="str">
        <f t="shared" si="126"/>
        <v>27'16</v>
      </c>
      <c r="M7898" s="1" t="str">
        <f>VLOOKUP(K7898,CW!D:E,2,FALSE)</f>
        <v>Q2'16</v>
      </c>
    </row>
    <row r="7899" spans="1:13">
      <c r="A7899" s="2">
        <v>42560</v>
      </c>
      <c r="B7899" s="1" t="s">
        <v>4978</v>
      </c>
      <c r="C7899" s="1" t="s">
        <v>3326</v>
      </c>
      <c r="D7899" s="1" t="s">
        <v>3671</v>
      </c>
      <c r="E7899" s="1" t="s">
        <v>3532</v>
      </c>
      <c r="F7899" s="45" t="s">
        <v>4609</v>
      </c>
      <c r="G7899" s="1">
        <v>4</v>
      </c>
      <c r="H7899" s="1" t="s">
        <v>3355</v>
      </c>
      <c r="I7899" s="1" t="s">
        <v>3550</v>
      </c>
      <c r="K7899" s="1" t="str">
        <f>VLOOKUP(L7899,CW!C:D,2,FALSE)</f>
        <v>Jul'16</v>
      </c>
      <c r="L7899" s="1" t="str">
        <f t="shared" si="126"/>
        <v>27'16</v>
      </c>
      <c r="M7899" s="1" t="str">
        <f>VLOOKUP(K7899,CW!D:E,2,FALSE)</f>
        <v>Q2'16</v>
      </c>
    </row>
    <row r="7900" spans="1:13">
      <c r="A7900" s="2">
        <v>42560</v>
      </c>
      <c r="B7900" s="1" t="s">
        <v>4978</v>
      </c>
      <c r="C7900" s="1" t="s">
        <v>3326</v>
      </c>
      <c r="D7900" s="1" t="s">
        <v>3671</v>
      </c>
      <c r="E7900" s="1" t="s">
        <v>3532</v>
      </c>
      <c r="F7900" s="45" t="s">
        <v>4613</v>
      </c>
      <c r="G7900" s="1">
        <v>2</v>
      </c>
      <c r="H7900" s="1" t="s">
        <v>3355</v>
      </c>
      <c r="I7900" s="1" t="s">
        <v>3550</v>
      </c>
      <c r="K7900" s="1" t="str">
        <f>VLOOKUP(L7900,CW!C:D,2,FALSE)</f>
        <v>Jul'16</v>
      </c>
      <c r="L7900" s="1" t="str">
        <f t="shared" si="126"/>
        <v>27'16</v>
      </c>
      <c r="M7900" s="1" t="str">
        <f>VLOOKUP(K7900,CW!D:E,2,FALSE)</f>
        <v>Q2'16</v>
      </c>
    </row>
    <row r="7901" spans="1:13">
      <c r="A7901" s="2">
        <v>42560</v>
      </c>
      <c r="B7901" s="1" t="s">
        <v>4978</v>
      </c>
      <c r="C7901" s="1" t="s">
        <v>3326</v>
      </c>
      <c r="D7901" s="1" t="s">
        <v>3671</v>
      </c>
      <c r="E7901" s="1" t="s">
        <v>3532</v>
      </c>
      <c r="F7901" s="45" t="s">
        <v>3693</v>
      </c>
      <c r="G7901" s="1">
        <v>6</v>
      </c>
      <c r="H7901" s="1" t="s">
        <v>3355</v>
      </c>
      <c r="I7901" s="1" t="s">
        <v>3550</v>
      </c>
      <c r="K7901" s="1" t="str">
        <f>VLOOKUP(L7901,CW!C:D,2,FALSE)</f>
        <v>Jul'16</v>
      </c>
      <c r="L7901" s="1" t="str">
        <f t="shared" si="126"/>
        <v>27'16</v>
      </c>
      <c r="M7901" s="1" t="str">
        <f>VLOOKUP(K7901,CW!D:E,2,FALSE)</f>
        <v>Q2'16</v>
      </c>
    </row>
    <row r="7902" spans="1:13" ht="15" customHeight="1">
      <c r="A7902" s="2">
        <v>42560</v>
      </c>
      <c r="B7902" s="1" t="s">
        <v>4979</v>
      </c>
      <c r="C7902" s="1" t="s">
        <v>3725</v>
      </c>
      <c r="D7902" s="1" t="s">
        <v>3671</v>
      </c>
      <c r="E7902" s="1" t="s">
        <v>6350</v>
      </c>
      <c r="F7902" s="45" t="s">
        <v>3341</v>
      </c>
      <c r="G7902" s="1">
        <v>2</v>
      </c>
      <c r="H7902" s="1" t="s">
        <v>3355</v>
      </c>
      <c r="I7902" s="1" t="s">
        <v>3550</v>
      </c>
      <c r="K7902" s="1" t="str">
        <f>VLOOKUP(L7902,CW!C:D,2,FALSE)</f>
        <v>Jul'16</v>
      </c>
      <c r="L7902" s="1" t="str">
        <f t="shared" si="126"/>
        <v>27'16</v>
      </c>
      <c r="M7902" s="1" t="str">
        <f>VLOOKUP(K7902,CW!D:E,2,FALSE)</f>
        <v>Q2'16</v>
      </c>
    </row>
    <row r="7903" spans="1:13">
      <c r="A7903" s="2">
        <v>42560</v>
      </c>
      <c r="B7903" s="1" t="s">
        <v>4979</v>
      </c>
      <c r="C7903" s="1" t="s">
        <v>3725</v>
      </c>
      <c r="D7903" s="1" t="s">
        <v>3671</v>
      </c>
      <c r="E7903" s="1" t="s">
        <v>3532</v>
      </c>
      <c r="F7903" s="45" t="s">
        <v>4609</v>
      </c>
      <c r="G7903" s="1">
        <v>4</v>
      </c>
      <c r="H7903" s="1" t="s">
        <v>3355</v>
      </c>
      <c r="I7903" s="1" t="s">
        <v>3550</v>
      </c>
      <c r="K7903" s="1" t="str">
        <f>VLOOKUP(L7903,CW!C:D,2,FALSE)</f>
        <v>Jul'16</v>
      </c>
      <c r="L7903" s="1" t="str">
        <f t="shared" si="126"/>
        <v>27'16</v>
      </c>
      <c r="M7903" s="1" t="str">
        <f>VLOOKUP(K7903,CW!D:E,2,FALSE)</f>
        <v>Q2'16</v>
      </c>
    </row>
    <row r="7904" spans="1:13">
      <c r="A7904" s="2">
        <v>42560</v>
      </c>
      <c r="B7904" s="1" t="s">
        <v>4979</v>
      </c>
      <c r="C7904" s="1" t="s">
        <v>3725</v>
      </c>
      <c r="D7904" s="1" t="s">
        <v>3671</v>
      </c>
      <c r="E7904" s="1" t="s">
        <v>3532</v>
      </c>
      <c r="F7904" s="98" t="s">
        <v>4584</v>
      </c>
      <c r="G7904" s="1">
        <v>1</v>
      </c>
      <c r="H7904" s="1" t="s">
        <v>3355</v>
      </c>
      <c r="I7904" s="1" t="s">
        <v>3550</v>
      </c>
      <c r="K7904" s="1" t="str">
        <f>VLOOKUP(L7904,CW!C:D,2,FALSE)</f>
        <v>Jul'16</v>
      </c>
      <c r="L7904" s="1" t="str">
        <f t="shared" si="126"/>
        <v>27'16</v>
      </c>
      <c r="M7904" s="1" t="str">
        <f>VLOOKUP(K7904,CW!D:E,2,FALSE)</f>
        <v>Q2'16</v>
      </c>
    </row>
    <row r="7905" spans="1:13">
      <c r="A7905" s="2">
        <v>42560</v>
      </c>
      <c r="B7905" s="1" t="s">
        <v>4979</v>
      </c>
      <c r="C7905" s="1" t="s">
        <v>3725</v>
      </c>
      <c r="D7905" s="1" t="s">
        <v>3671</v>
      </c>
      <c r="E7905" s="1" t="s">
        <v>3532</v>
      </c>
      <c r="F7905" s="45" t="s">
        <v>4613</v>
      </c>
      <c r="G7905" s="1">
        <v>5</v>
      </c>
      <c r="H7905" s="1" t="s">
        <v>3355</v>
      </c>
      <c r="I7905" s="1" t="s">
        <v>3550</v>
      </c>
      <c r="K7905" s="1" t="str">
        <f>VLOOKUP(L7905,CW!C:D,2,FALSE)</f>
        <v>Jul'16</v>
      </c>
      <c r="L7905" s="1" t="str">
        <f t="shared" si="126"/>
        <v>27'16</v>
      </c>
      <c r="M7905" s="1" t="str">
        <f>VLOOKUP(K7905,CW!D:E,2,FALSE)</f>
        <v>Q2'16</v>
      </c>
    </row>
    <row r="7906" spans="1:13">
      <c r="A7906" s="2">
        <v>42560</v>
      </c>
      <c r="B7906" s="1" t="s">
        <v>4979</v>
      </c>
      <c r="C7906" s="1" t="s">
        <v>3725</v>
      </c>
      <c r="D7906" s="1" t="s">
        <v>3671</v>
      </c>
      <c r="E7906" s="1" t="s">
        <v>3532</v>
      </c>
      <c r="F7906" s="45" t="s">
        <v>3693</v>
      </c>
      <c r="G7906" s="1">
        <v>1</v>
      </c>
      <c r="H7906" s="1" t="s">
        <v>3355</v>
      </c>
      <c r="I7906" s="1" t="s">
        <v>3550</v>
      </c>
      <c r="K7906" s="1" t="str">
        <f>VLOOKUP(L7906,CW!C:D,2,FALSE)</f>
        <v>Jul'16</v>
      </c>
      <c r="L7906" s="1" t="str">
        <f t="shared" si="126"/>
        <v>27'16</v>
      </c>
      <c r="M7906" s="1" t="str">
        <f>VLOOKUP(K7906,CW!D:E,2,FALSE)</f>
        <v>Q2'16</v>
      </c>
    </row>
    <row r="7907" spans="1:13" ht="15" customHeight="1">
      <c r="A7907" s="2">
        <v>42560</v>
      </c>
      <c r="B7907" s="1" t="s">
        <v>4980</v>
      </c>
      <c r="C7907" s="1" t="s">
        <v>3725</v>
      </c>
      <c r="D7907" s="1" t="s">
        <v>3671</v>
      </c>
      <c r="E7907" s="1" t="s">
        <v>6350</v>
      </c>
      <c r="F7907" s="45" t="s">
        <v>3341</v>
      </c>
      <c r="G7907" s="1">
        <v>1</v>
      </c>
      <c r="H7907" s="1" t="s">
        <v>3355</v>
      </c>
      <c r="I7907" s="1" t="s">
        <v>3550</v>
      </c>
      <c r="K7907" s="1" t="str">
        <f>VLOOKUP(L7907,CW!C:D,2,FALSE)</f>
        <v>Jul'16</v>
      </c>
      <c r="L7907" s="1" t="str">
        <f t="shared" si="126"/>
        <v>27'16</v>
      </c>
      <c r="M7907" s="1" t="str">
        <f>VLOOKUP(K7907,CW!D:E,2,FALSE)</f>
        <v>Q2'16</v>
      </c>
    </row>
    <row r="7908" spans="1:13">
      <c r="A7908" s="2">
        <v>42560</v>
      </c>
      <c r="B7908" s="1" t="s">
        <v>4980</v>
      </c>
      <c r="C7908" s="1" t="s">
        <v>3725</v>
      </c>
      <c r="D7908" s="1" t="s">
        <v>3671</v>
      </c>
      <c r="E7908" s="1" t="s">
        <v>3532</v>
      </c>
      <c r="F7908" s="45" t="s">
        <v>4613</v>
      </c>
      <c r="G7908" s="1">
        <v>3</v>
      </c>
      <c r="H7908" s="1" t="s">
        <v>3355</v>
      </c>
      <c r="I7908" s="1" t="s">
        <v>3550</v>
      </c>
      <c r="K7908" s="1" t="str">
        <f>VLOOKUP(L7908,CW!C:D,2,FALSE)</f>
        <v>Jul'16</v>
      </c>
      <c r="L7908" s="1" t="str">
        <f t="shared" si="126"/>
        <v>27'16</v>
      </c>
      <c r="M7908" s="1" t="str">
        <f>VLOOKUP(K7908,CW!D:E,2,FALSE)</f>
        <v>Q2'16</v>
      </c>
    </row>
    <row r="7909" spans="1:13">
      <c r="A7909" s="2">
        <v>42560</v>
      </c>
      <c r="B7909" s="1" t="s">
        <v>4981</v>
      </c>
      <c r="C7909" s="1" t="s">
        <v>3725</v>
      </c>
      <c r="D7909" s="1" t="s">
        <v>3671</v>
      </c>
      <c r="E7909" s="1" t="s">
        <v>3532</v>
      </c>
      <c r="F7909" s="45" t="s">
        <v>4609</v>
      </c>
      <c r="G7909" s="1">
        <v>4</v>
      </c>
      <c r="H7909" s="1" t="s">
        <v>3355</v>
      </c>
      <c r="I7909" s="1" t="s">
        <v>3550</v>
      </c>
      <c r="K7909" s="1" t="str">
        <f>VLOOKUP(L7909,CW!C:D,2,FALSE)</f>
        <v>Jul'16</v>
      </c>
      <c r="L7909" s="1" t="str">
        <f t="shared" si="126"/>
        <v>27'16</v>
      </c>
      <c r="M7909" s="1" t="str">
        <f>VLOOKUP(K7909,CW!D:E,2,FALSE)</f>
        <v>Q2'16</v>
      </c>
    </row>
    <row r="7910" spans="1:13">
      <c r="A7910" s="2">
        <v>42560</v>
      </c>
      <c r="B7910" s="1" t="s">
        <v>4981</v>
      </c>
      <c r="C7910" s="1" t="s">
        <v>3725</v>
      </c>
      <c r="D7910" s="1" t="s">
        <v>3671</v>
      </c>
      <c r="E7910" s="1" t="s">
        <v>3532</v>
      </c>
      <c r="F7910" s="45" t="s">
        <v>4613</v>
      </c>
      <c r="G7910" s="1">
        <v>6</v>
      </c>
      <c r="H7910" s="1" t="s">
        <v>3355</v>
      </c>
      <c r="I7910" s="1" t="s">
        <v>3550</v>
      </c>
      <c r="K7910" s="1" t="str">
        <f>VLOOKUP(L7910,CW!C:D,2,FALSE)</f>
        <v>Jul'16</v>
      </c>
      <c r="L7910" s="1" t="str">
        <f t="shared" si="126"/>
        <v>27'16</v>
      </c>
      <c r="M7910" s="1" t="str">
        <f>VLOOKUP(K7910,CW!D:E,2,FALSE)</f>
        <v>Q2'16</v>
      </c>
    </row>
    <row r="7911" spans="1:13" ht="15" customHeight="1">
      <c r="A7911" s="2">
        <v>42560</v>
      </c>
      <c r="B7911" s="1" t="s">
        <v>4982</v>
      </c>
      <c r="C7911" s="1" t="s">
        <v>3326</v>
      </c>
      <c r="D7911" s="1" t="s">
        <v>3671</v>
      </c>
      <c r="E7911" s="1" t="s">
        <v>6350</v>
      </c>
      <c r="F7911" s="45" t="s">
        <v>3341</v>
      </c>
      <c r="G7911" s="1">
        <v>2</v>
      </c>
      <c r="H7911" s="1" t="s">
        <v>3355</v>
      </c>
      <c r="I7911" s="1" t="s">
        <v>3550</v>
      </c>
      <c r="K7911" s="1" t="str">
        <f>VLOOKUP(L7911,CW!C:D,2,FALSE)</f>
        <v>Jul'16</v>
      </c>
      <c r="L7911" s="1" t="str">
        <f t="shared" si="126"/>
        <v>27'16</v>
      </c>
      <c r="M7911" s="1" t="str">
        <f>VLOOKUP(K7911,CW!D:E,2,FALSE)</f>
        <v>Q2'16</v>
      </c>
    </row>
    <row r="7912" spans="1:13">
      <c r="A7912" s="2">
        <v>42560</v>
      </c>
      <c r="B7912" s="1" t="s">
        <v>4982</v>
      </c>
      <c r="C7912" s="1" t="s">
        <v>3326</v>
      </c>
      <c r="D7912" s="1" t="s">
        <v>3671</v>
      </c>
      <c r="E7912" s="1" t="s">
        <v>3532</v>
      </c>
      <c r="F7912" s="45" t="s">
        <v>4609</v>
      </c>
      <c r="G7912" s="1">
        <v>1</v>
      </c>
      <c r="H7912" s="1" t="s">
        <v>3355</v>
      </c>
      <c r="I7912" s="1" t="s">
        <v>3550</v>
      </c>
      <c r="K7912" s="1" t="str">
        <f>VLOOKUP(L7912,CW!C:D,2,FALSE)</f>
        <v>Jul'16</v>
      </c>
      <c r="L7912" s="1" t="str">
        <f t="shared" si="126"/>
        <v>27'16</v>
      </c>
      <c r="M7912" s="1" t="str">
        <f>VLOOKUP(K7912,CW!D:E,2,FALSE)</f>
        <v>Q2'16</v>
      </c>
    </row>
    <row r="7913" spans="1:13">
      <c r="A7913" s="2">
        <v>42560</v>
      </c>
      <c r="B7913" s="1" t="s">
        <v>4982</v>
      </c>
      <c r="C7913" s="1" t="s">
        <v>3326</v>
      </c>
      <c r="D7913" s="1" t="s">
        <v>3671</v>
      </c>
      <c r="E7913" s="1" t="s">
        <v>3532</v>
      </c>
      <c r="F7913" s="45" t="s">
        <v>3693</v>
      </c>
      <c r="G7913" s="1">
        <v>3</v>
      </c>
      <c r="H7913" s="1" t="s">
        <v>3355</v>
      </c>
      <c r="I7913" s="1" t="s">
        <v>3550</v>
      </c>
      <c r="K7913" s="1" t="str">
        <f>VLOOKUP(L7913,CW!C:D,2,FALSE)</f>
        <v>Jul'16</v>
      </c>
      <c r="L7913" s="1" t="str">
        <f t="shared" si="126"/>
        <v>27'16</v>
      </c>
      <c r="M7913" s="1" t="str">
        <f>VLOOKUP(K7913,CW!D:E,2,FALSE)</f>
        <v>Q2'16</v>
      </c>
    </row>
    <row r="7914" spans="1:13" ht="15" customHeight="1">
      <c r="A7914" s="2">
        <v>42560</v>
      </c>
      <c r="B7914" s="1" t="s">
        <v>4983</v>
      </c>
      <c r="C7914" s="1" t="s">
        <v>3326</v>
      </c>
      <c r="D7914" s="1" t="s">
        <v>3671</v>
      </c>
      <c r="E7914" s="1" t="s">
        <v>6350</v>
      </c>
      <c r="F7914" s="45" t="s">
        <v>3341</v>
      </c>
      <c r="G7914" s="1">
        <v>1</v>
      </c>
      <c r="H7914" s="1" t="s">
        <v>3355</v>
      </c>
      <c r="I7914" s="1" t="s">
        <v>3550</v>
      </c>
      <c r="K7914" s="1" t="str">
        <f>VLOOKUP(L7914,CW!C:D,2,FALSE)</f>
        <v>Jul'16</v>
      </c>
      <c r="L7914" s="1" t="str">
        <f t="shared" si="126"/>
        <v>27'16</v>
      </c>
      <c r="M7914" s="1" t="str">
        <f>VLOOKUP(K7914,CW!D:E,2,FALSE)</f>
        <v>Q2'16</v>
      </c>
    </row>
    <row r="7915" spans="1:13">
      <c r="A7915" s="2">
        <v>42560</v>
      </c>
      <c r="B7915" s="1" t="s">
        <v>4983</v>
      </c>
      <c r="C7915" s="1" t="s">
        <v>3326</v>
      </c>
      <c r="D7915" s="1" t="s">
        <v>3671</v>
      </c>
      <c r="E7915" s="1" t="s">
        <v>3532</v>
      </c>
      <c r="F7915" s="45" t="s">
        <v>4609</v>
      </c>
      <c r="G7915" s="1">
        <v>1</v>
      </c>
      <c r="H7915" s="1" t="s">
        <v>3355</v>
      </c>
      <c r="I7915" s="1" t="s">
        <v>3550</v>
      </c>
      <c r="K7915" s="1" t="str">
        <f>VLOOKUP(L7915,CW!C:D,2,FALSE)</f>
        <v>Jul'16</v>
      </c>
      <c r="L7915" s="1" t="str">
        <f t="shared" si="126"/>
        <v>27'16</v>
      </c>
      <c r="M7915" s="1" t="str">
        <f>VLOOKUP(K7915,CW!D:E,2,FALSE)</f>
        <v>Q2'16</v>
      </c>
    </row>
    <row r="7916" spans="1:13">
      <c r="A7916" s="2">
        <v>42560</v>
      </c>
      <c r="B7916" s="1" t="s">
        <v>4983</v>
      </c>
      <c r="C7916" s="1" t="s">
        <v>3326</v>
      </c>
      <c r="D7916" s="1" t="s">
        <v>3671</v>
      </c>
      <c r="E7916" s="1" t="s">
        <v>3532</v>
      </c>
      <c r="F7916" s="45" t="s">
        <v>4613</v>
      </c>
      <c r="G7916" s="1">
        <v>1</v>
      </c>
      <c r="H7916" s="1" t="s">
        <v>3355</v>
      </c>
      <c r="I7916" s="1" t="s">
        <v>3550</v>
      </c>
      <c r="K7916" s="1" t="str">
        <f>VLOOKUP(L7916,CW!C:D,2,FALSE)</f>
        <v>Jul'16</v>
      </c>
      <c r="L7916" s="1" t="str">
        <f t="shared" si="126"/>
        <v>27'16</v>
      </c>
      <c r="M7916" s="1" t="str">
        <f>VLOOKUP(K7916,CW!D:E,2,FALSE)</f>
        <v>Q2'16</v>
      </c>
    </row>
    <row r="7917" spans="1:13">
      <c r="A7917" s="2">
        <v>42560</v>
      </c>
      <c r="B7917" s="1" t="s">
        <v>4984</v>
      </c>
      <c r="C7917" s="1" t="s">
        <v>3549</v>
      </c>
      <c r="D7917" s="1" t="s">
        <v>3671</v>
      </c>
      <c r="E7917" s="1" t="s">
        <v>3532</v>
      </c>
      <c r="F7917" s="45" t="s">
        <v>4613</v>
      </c>
      <c r="G7917" s="1">
        <v>1</v>
      </c>
      <c r="H7917" s="1" t="s">
        <v>3355</v>
      </c>
      <c r="I7917" s="1" t="s">
        <v>3550</v>
      </c>
      <c r="K7917" s="1" t="str">
        <f>VLOOKUP(L7917,CW!C:D,2,FALSE)</f>
        <v>Jul'16</v>
      </c>
      <c r="L7917" s="1" t="str">
        <f t="shared" si="126"/>
        <v>27'16</v>
      </c>
      <c r="M7917" s="1" t="str">
        <f>VLOOKUP(K7917,CW!D:E,2,FALSE)</f>
        <v>Q2'16</v>
      </c>
    </row>
    <row r="7918" spans="1:13" ht="15" customHeight="1">
      <c r="A7918" s="2">
        <v>42560</v>
      </c>
      <c r="B7918" s="1" t="s">
        <v>4985</v>
      </c>
      <c r="C7918" s="1" t="s">
        <v>3335</v>
      </c>
      <c r="D7918" s="1" t="s">
        <v>3671</v>
      </c>
      <c r="E7918" s="1" t="s">
        <v>6350</v>
      </c>
      <c r="F7918" s="45" t="s">
        <v>3341</v>
      </c>
      <c r="G7918" s="1">
        <v>1</v>
      </c>
      <c r="H7918" s="1" t="s">
        <v>3355</v>
      </c>
      <c r="I7918" s="1" t="s">
        <v>3550</v>
      </c>
      <c r="K7918" s="1" t="str">
        <f>VLOOKUP(L7918,CW!C:D,2,FALSE)</f>
        <v>Jul'16</v>
      </c>
      <c r="L7918" s="1" t="str">
        <f t="shared" si="126"/>
        <v>27'16</v>
      </c>
      <c r="M7918" s="1" t="str">
        <f>VLOOKUP(K7918,CW!D:E,2,FALSE)</f>
        <v>Q2'16</v>
      </c>
    </row>
    <row r="7919" spans="1:13" ht="15" customHeight="1">
      <c r="A7919" s="2">
        <v>42560</v>
      </c>
      <c r="B7919" s="1" t="s">
        <v>4985</v>
      </c>
      <c r="C7919" s="1" t="s">
        <v>3335</v>
      </c>
      <c r="D7919" s="1" t="s">
        <v>3671</v>
      </c>
      <c r="E7919" s="1" t="s">
        <v>6350</v>
      </c>
      <c r="F7919" s="45" t="s">
        <v>4581</v>
      </c>
      <c r="G7919" s="1">
        <v>1</v>
      </c>
      <c r="H7919" s="1" t="s">
        <v>3355</v>
      </c>
      <c r="I7919" s="1" t="s">
        <v>3550</v>
      </c>
      <c r="K7919" s="1" t="str">
        <f>VLOOKUP(L7919,CW!C:D,2,FALSE)</f>
        <v>Jul'16</v>
      </c>
      <c r="L7919" s="1" t="str">
        <f t="shared" si="126"/>
        <v>27'16</v>
      </c>
      <c r="M7919" s="1" t="str">
        <f>VLOOKUP(K7919,CW!D:E,2,FALSE)</f>
        <v>Q2'16</v>
      </c>
    </row>
    <row r="7920" spans="1:13">
      <c r="A7920" s="2">
        <v>42560</v>
      </c>
      <c r="B7920" s="1" t="s">
        <v>4985</v>
      </c>
      <c r="C7920" s="1" t="s">
        <v>3335</v>
      </c>
      <c r="D7920" s="1" t="s">
        <v>3671</v>
      </c>
      <c r="E7920" s="1" t="s">
        <v>3532</v>
      </c>
      <c r="F7920" s="45" t="s">
        <v>4609</v>
      </c>
      <c r="G7920" s="1">
        <v>1</v>
      </c>
      <c r="H7920" s="1" t="s">
        <v>3355</v>
      </c>
      <c r="I7920" s="1" t="s">
        <v>3550</v>
      </c>
      <c r="K7920" s="1" t="str">
        <f>VLOOKUP(L7920,CW!C:D,2,FALSE)</f>
        <v>Jul'16</v>
      </c>
      <c r="L7920" s="1" t="str">
        <f t="shared" si="126"/>
        <v>27'16</v>
      </c>
      <c r="M7920" s="1" t="str">
        <f>VLOOKUP(K7920,CW!D:E,2,FALSE)</f>
        <v>Q2'16</v>
      </c>
    </row>
    <row r="7921" spans="1:13">
      <c r="A7921" s="2">
        <v>42560</v>
      </c>
      <c r="B7921" s="1" t="s">
        <v>4986</v>
      </c>
      <c r="C7921" s="1" t="s">
        <v>4945</v>
      </c>
      <c r="D7921" s="1" t="s">
        <v>3671</v>
      </c>
      <c r="E7921" s="1" t="s">
        <v>3532</v>
      </c>
      <c r="F7921" s="45" t="s">
        <v>4609</v>
      </c>
      <c r="G7921" s="1">
        <v>1</v>
      </c>
      <c r="H7921" s="1" t="s">
        <v>3355</v>
      </c>
      <c r="I7921" s="1" t="s">
        <v>3550</v>
      </c>
      <c r="K7921" s="1" t="str">
        <f>VLOOKUP(L7921,CW!C:D,2,FALSE)</f>
        <v>Jul'16</v>
      </c>
      <c r="L7921" s="1" t="str">
        <f t="shared" si="126"/>
        <v>27'16</v>
      </c>
      <c r="M7921" s="1" t="str">
        <f>VLOOKUP(K7921,CW!D:E,2,FALSE)</f>
        <v>Q2'16</v>
      </c>
    </row>
    <row r="7922" spans="1:13">
      <c r="A7922" s="2">
        <v>42560</v>
      </c>
      <c r="B7922" s="1" t="s">
        <v>4986</v>
      </c>
      <c r="C7922" s="1" t="s">
        <v>4945</v>
      </c>
      <c r="D7922" s="1" t="s">
        <v>3671</v>
      </c>
      <c r="E7922" s="1" t="s">
        <v>3532</v>
      </c>
      <c r="F7922" s="45" t="s">
        <v>4613</v>
      </c>
      <c r="G7922" s="1">
        <v>1</v>
      </c>
      <c r="H7922" s="1" t="s">
        <v>3355</v>
      </c>
      <c r="I7922" s="1" t="s">
        <v>3550</v>
      </c>
      <c r="K7922" s="1" t="str">
        <f>VLOOKUP(L7922,CW!C:D,2,FALSE)</f>
        <v>Jul'16</v>
      </c>
      <c r="L7922" s="1" t="str">
        <f t="shared" si="126"/>
        <v>27'16</v>
      </c>
      <c r="M7922" s="1" t="str">
        <f>VLOOKUP(K7922,CW!D:E,2,FALSE)</f>
        <v>Q2'16</v>
      </c>
    </row>
    <row r="7923" spans="1:13" ht="15" customHeight="1">
      <c r="A7923" s="2">
        <v>42560</v>
      </c>
      <c r="B7923" s="1" t="s">
        <v>4987</v>
      </c>
      <c r="C7923" s="1" t="s">
        <v>3335</v>
      </c>
      <c r="D7923" s="1" t="s">
        <v>3671</v>
      </c>
      <c r="E7923" s="1" t="s">
        <v>6350</v>
      </c>
      <c r="F7923" s="45" t="s">
        <v>3341</v>
      </c>
      <c r="G7923" s="1">
        <v>1</v>
      </c>
      <c r="H7923" s="1" t="s">
        <v>3355</v>
      </c>
      <c r="I7923" s="1" t="s">
        <v>3550</v>
      </c>
      <c r="K7923" s="1" t="str">
        <f>VLOOKUP(L7923,CW!C:D,2,FALSE)</f>
        <v>Jul'16</v>
      </c>
      <c r="L7923" s="1" t="str">
        <f t="shared" si="126"/>
        <v>27'16</v>
      </c>
      <c r="M7923" s="1" t="str">
        <f>VLOOKUP(K7923,CW!D:E,2,FALSE)</f>
        <v>Q2'16</v>
      </c>
    </row>
    <row r="7924" spans="1:13">
      <c r="A7924" s="2">
        <v>42560</v>
      </c>
      <c r="B7924" s="1" t="s">
        <v>4987</v>
      </c>
      <c r="C7924" s="1" t="s">
        <v>3335</v>
      </c>
      <c r="D7924" s="1" t="s">
        <v>3671</v>
      </c>
      <c r="E7924" s="1" t="s">
        <v>3532</v>
      </c>
      <c r="F7924" s="45" t="s">
        <v>4609</v>
      </c>
      <c r="G7924" s="1">
        <v>1</v>
      </c>
      <c r="H7924" s="1" t="s">
        <v>3355</v>
      </c>
      <c r="I7924" s="1" t="s">
        <v>3550</v>
      </c>
      <c r="K7924" s="1" t="str">
        <f>VLOOKUP(L7924,CW!C:D,2,FALSE)</f>
        <v>Jul'16</v>
      </c>
      <c r="L7924" s="1" t="str">
        <f t="shared" si="126"/>
        <v>27'16</v>
      </c>
      <c r="M7924" s="1" t="str">
        <f>VLOOKUP(K7924,CW!D:E,2,FALSE)</f>
        <v>Q2'16</v>
      </c>
    </row>
    <row r="7925" spans="1:13" ht="15" customHeight="1">
      <c r="A7925" s="2">
        <v>42560</v>
      </c>
      <c r="B7925" s="1" t="s">
        <v>4988</v>
      </c>
      <c r="C7925" s="1" t="s">
        <v>3335</v>
      </c>
      <c r="D7925" s="1" t="s">
        <v>3671</v>
      </c>
      <c r="E7925" s="1" t="s">
        <v>6350</v>
      </c>
      <c r="F7925" s="45" t="s">
        <v>4592</v>
      </c>
      <c r="G7925" s="1">
        <v>1</v>
      </c>
      <c r="H7925" s="1" t="s">
        <v>3355</v>
      </c>
      <c r="I7925" s="1" t="s">
        <v>3550</v>
      </c>
      <c r="K7925" s="1" t="str">
        <f>VLOOKUP(L7925,CW!C:D,2,FALSE)</f>
        <v>Jul'16</v>
      </c>
      <c r="L7925" s="1" t="str">
        <f t="shared" si="126"/>
        <v>27'16</v>
      </c>
      <c r="M7925" s="1" t="str">
        <f>VLOOKUP(K7925,CW!D:E,2,FALSE)</f>
        <v>Q2'16</v>
      </c>
    </row>
    <row r="7926" spans="1:13">
      <c r="A7926" s="2">
        <v>42560</v>
      </c>
      <c r="B7926" s="1" t="s">
        <v>4988</v>
      </c>
      <c r="C7926" s="1" t="s">
        <v>3335</v>
      </c>
      <c r="D7926" s="1" t="s">
        <v>3671</v>
      </c>
      <c r="E7926" s="1" t="s">
        <v>3532</v>
      </c>
      <c r="F7926" s="45" t="s">
        <v>4609</v>
      </c>
      <c r="G7926" s="1">
        <v>1</v>
      </c>
      <c r="H7926" s="1" t="s">
        <v>3355</v>
      </c>
      <c r="I7926" s="1" t="s">
        <v>3550</v>
      </c>
      <c r="K7926" s="1" t="str">
        <f>VLOOKUP(L7926,CW!C:D,2,FALSE)</f>
        <v>Jul'16</v>
      </c>
      <c r="L7926" s="1" t="str">
        <f t="shared" si="126"/>
        <v>27'16</v>
      </c>
      <c r="M7926" s="1" t="str">
        <f>VLOOKUP(K7926,CW!D:E,2,FALSE)</f>
        <v>Q2'16</v>
      </c>
    </row>
    <row r="7927" spans="1:13" ht="15" customHeight="1">
      <c r="A7927" s="2">
        <v>42560</v>
      </c>
      <c r="B7927" s="1" t="s">
        <v>4989</v>
      </c>
      <c r="C7927" s="1" t="s">
        <v>3725</v>
      </c>
      <c r="D7927" s="1" t="s">
        <v>3671</v>
      </c>
      <c r="E7927" s="1" t="s">
        <v>6350</v>
      </c>
      <c r="F7927" s="45" t="s">
        <v>3341</v>
      </c>
      <c r="G7927" s="1">
        <v>1</v>
      </c>
      <c r="H7927" s="1" t="s">
        <v>3355</v>
      </c>
      <c r="I7927" s="1" t="s">
        <v>3550</v>
      </c>
      <c r="K7927" s="1" t="str">
        <f>VLOOKUP(L7927,CW!C:D,2,FALSE)</f>
        <v>Jul'16</v>
      </c>
      <c r="L7927" s="1" t="str">
        <f t="shared" si="126"/>
        <v>27'16</v>
      </c>
      <c r="M7927" s="1" t="str">
        <f>VLOOKUP(K7927,CW!D:E,2,FALSE)</f>
        <v>Q2'16</v>
      </c>
    </row>
    <row r="7928" spans="1:13">
      <c r="A7928" s="2">
        <v>42560</v>
      </c>
      <c r="B7928" s="1" t="s">
        <v>4990</v>
      </c>
      <c r="C7928" s="1" t="s">
        <v>4991</v>
      </c>
      <c r="D7928" s="1" t="s">
        <v>3671</v>
      </c>
      <c r="E7928" s="1" t="s">
        <v>3532</v>
      </c>
      <c r="F7928" s="45" t="s">
        <v>4609</v>
      </c>
      <c r="G7928" s="1">
        <v>1</v>
      </c>
      <c r="H7928" s="1" t="s">
        <v>3355</v>
      </c>
      <c r="I7928" s="1" t="s">
        <v>3550</v>
      </c>
      <c r="K7928" s="1" t="str">
        <f>VLOOKUP(L7928,CW!C:D,2,FALSE)</f>
        <v>Jul'16</v>
      </c>
      <c r="L7928" s="1" t="str">
        <f t="shared" si="126"/>
        <v>27'16</v>
      </c>
      <c r="M7928" s="1" t="str">
        <f>VLOOKUP(K7928,CW!D:E,2,FALSE)</f>
        <v>Q2'16</v>
      </c>
    </row>
    <row r="7929" spans="1:13" ht="15" customHeight="1">
      <c r="A7929" s="2">
        <v>42560</v>
      </c>
      <c r="B7929" s="1" t="s">
        <v>4992</v>
      </c>
      <c r="C7929" s="1" t="s">
        <v>3335</v>
      </c>
      <c r="D7929" s="1" t="s">
        <v>3671</v>
      </c>
      <c r="E7929" s="1" t="s">
        <v>6350</v>
      </c>
      <c r="F7929" s="45" t="s">
        <v>3341</v>
      </c>
      <c r="G7929" s="1">
        <v>3</v>
      </c>
      <c r="H7929" s="1" t="s">
        <v>3355</v>
      </c>
      <c r="I7929" s="1" t="s">
        <v>3550</v>
      </c>
      <c r="K7929" s="1" t="str">
        <f>VLOOKUP(L7929,CW!C:D,2,FALSE)</f>
        <v>Jul'16</v>
      </c>
      <c r="L7929" s="1" t="str">
        <f t="shared" si="126"/>
        <v>27'16</v>
      </c>
      <c r="M7929" s="1" t="str">
        <f>VLOOKUP(K7929,CW!D:E,2,FALSE)</f>
        <v>Q2'16</v>
      </c>
    </row>
    <row r="7930" spans="1:13">
      <c r="A7930" s="2">
        <v>42560</v>
      </c>
      <c r="B7930" s="1" t="s">
        <v>4992</v>
      </c>
      <c r="C7930" s="1" t="s">
        <v>3335</v>
      </c>
      <c r="D7930" s="1" t="s">
        <v>3671</v>
      </c>
      <c r="E7930" s="1" t="s">
        <v>3532</v>
      </c>
      <c r="F7930" s="45" t="s">
        <v>4609</v>
      </c>
      <c r="G7930" s="1">
        <v>1</v>
      </c>
      <c r="H7930" s="1" t="s">
        <v>3355</v>
      </c>
      <c r="I7930" s="1" t="s">
        <v>3550</v>
      </c>
      <c r="K7930" s="1" t="str">
        <f>VLOOKUP(L7930,CW!C:D,2,FALSE)</f>
        <v>Jul'16</v>
      </c>
      <c r="L7930" s="1" t="str">
        <f t="shared" si="126"/>
        <v>27'16</v>
      </c>
      <c r="M7930" s="1" t="str">
        <f>VLOOKUP(K7930,CW!D:E,2,FALSE)</f>
        <v>Q2'16</v>
      </c>
    </row>
    <row r="7931" spans="1:13">
      <c r="A7931" s="2">
        <v>42560</v>
      </c>
      <c r="B7931" s="1" t="s">
        <v>4992</v>
      </c>
      <c r="C7931" s="1" t="s">
        <v>3335</v>
      </c>
      <c r="D7931" s="1" t="s">
        <v>3671</v>
      </c>
      <c r="E7931" s="1" t="s">
        <v>3532</v>
      </c>
      <c r="F7931" s="98" t="s">
        <v>4584</v>
      </c>
      <c r="G7931" s="1">
        <v>1</v>
      </c>
      <c r="H7931" s="1" t="s">
        <v>3355</v>
      </c>
      <c r="I7931" s="1" t="s">
        <v>3550</v>
      </c>
      <c r="K7931" s="1" t="str">
        <f>VLOOKUP(L7931,CW!C:D,2,FALSE)</f>
        <v>Jul'16</v>
      </c>
      <c r="L7931" s="1" t="str">
        <f t="shared" si="126"/>
        <v>27'16</v>
      </c>
      <c r="M7931" s="1" t="str">
        <f>VLOOKUP(K7931,CW!D:E,2,FALSE)</f>
        <v>Q2'16</v>
      </c>
    </row>
    <row r="7932" spans="1:13">
      <c r="A7932" s="2">
        <v>42560</v>
      </c>
      <c r="B7932" s="1" t="s">
        <v>4992</v>
      </c>
      <c r="C7932" s="1" t="s">
        <v>3335</v>
      </c>
      <c r="D7932" s="1" t="s">
        <v>3671</v>
      </c>
      <c r="E7932" s="1" t="s">
        <v>3532</v>
      </c>
      <c r="F7932" s="45" t="s">
        <v>4613</v>
      </c>
      <c r="G7932" s="1">
        <v>2</v>
      </c>
      <c r="H7932" s="1" t="s">
        <v>3355</v>
      </c>
      <c r="I7932" s="1" t="s">
        <v>3550</v>
      </c>
      <c r="K7932" s="1" t="str">
        <f>VLOOKUP(L7932,CW!C:D,2,FALSE)</f>
        <v>Jul'16</v>
      </c>
      <c r="L7932" s="1" t="str">
        <f t="shared" si="126"/>
        <v>27'16</v>
      </c>
      <c r="M7932" s="1" t="str">
        <f>VLOOKUP(K7932,CW!D:E,2,FALSE)</f>
        <v>Q2'16</v>
      </c>
    </row>
    <row r="7933" spans="1:13" ht="15" customHeight="1">
      <c r="A7933" s="2">
        <v>42560</v>
      </c>
      <c r="B7933" s="1" t="s">
        <v>4993</v>
      </c>
      <c r="C7933" s="1" t="s">
        <v>3335</v>
      </c>
      <c r="D7933" s="1" t="s">
        <v>3671</v>
      </c>
      <c r="E7933" s="1" t="s">
        <v>6350</v>
      </c>
      <c r="F7933" s="45" t="s">
        <v>3341</v>
      </c>
      <c r="G7933" s="1">
        <v>3</v>
      </c>
      <c r="H7933" s="1" t="s">
        <v>3355</v>
      </c>
      <c r="I7933" s="1" t="s">
        <v>3550</v>
      </c>
      <c r="K7933" s="1" t="str">
        <f>VLOOKUP(L7933,CW!C:D,2,FALSE)</f>
        <v>Jul'16</v>
      </c>
      <c r="L7933" s="1" t="str">
        <f t="shared" si="126"/>
        <v>27'16</v>
      </c>
      <c r="M7933" s="1" t="str">
        <f>VLOOKUP(K7933,CW!D:E,2,FALSE)</f>
        <v>Q2'16</v>
      </c>
    </row>
    <row r="7934" spans="1:13" ht="15" customHeight="1">
      <c r="A7934" s="2">
        <v>42560</v>
      </c>
      <c r="B7934" s="1" t="s">
        <v>4993</v>
      </c>
      <c r="C7934" s="1" t="s">
        <v>3335</v>
      </c>
      <c r="D7934" s="1" t="s">
        <v>3671</v>
      </c>
      <c r="E7934" s="1" t="s">
        <v>6350</v>
      </c>
      <c r="F7934" s="45" t="s">
        <v>4592</v>
      </c>
      <c r="G7934" s="1">
        <v>1</v>
      </c>
      <c r="H7934" s="1" t="s">
        <v>3355</v>
      </c>
      <c r="I7934" s="1" t="s">
        <v>3550</v>
      </c>
      <c r="K7934" s="1" t="str">
        <f>VLOOKUP(L7934,CW!C:D,2,FALSE)</f>
        <v>Jul'16</v>
      </c>
      <c r="L7934" s="1" t="str">
        <f t="shared" si="126"/>
        <v>27'16</v>
      </c>
      <c r="M7934" s="1" t="str">
        <f>VLOOKUP(K7934,CW!D:E,2,FALSE)</f>
        <v>Q2'16</v>
      </c>
    </row>
    <row r="7935" spans="1:13">
      <c r="A7935" s="2">
        <v>42560</v>
      </c>
      <c r="B7935" s="1" t="s">
        <v>4994</v>
      </c>
      <c r="C7935" s="1" t="s">
        <v>4995</v>
      </c>
      <c r="D7935" s="1" t="s">
        <v>3671</v>
      </c>
      <c r="E7935" s="1" t="s">
        <v>3532</v>
      </c>
      <c r="F7935" s="45" t="s">
        <v>4609</v>
      </c>
      <c r="G7935" s="1">
        <v>2</v>
      </c>
      <c r="H7935" s="1" t="s">
        <v>3355</v>
      </c>
      <c r="I7935" s="1" t="s">
        <v>3550</v>
      </c>
      <c r="K7935" s="1" t="str">
        <f>VLOOKUP(L7935,CW!C:D,2,FALSE)</f>
        <v>Jul'16</v>
      </c>
      <c r="L7935" s="1" t="str">
        <f t="shared" si="126"/>
        <v>27'16</v>
      </c>
      <c r="M7935" s="1" t="str">
        <f>VLOOKUP(K7935,CW!D:E,2,FALSE)</f>
        <v>Q2'16</v>
      </c>
    </row>
    <row r="7936" spans="1:13">
      <c r="A7936" s="2">
        <v>42560</v>
      </c>
      <c r="B7936" s="1" t="s">
        <v>4994</v>
      </c>
      <c r="C7936" s="1" t="s">
        <v>4995</v>
      </c>
      <c r="D7936" s="1" t="s">
        <v>3671</v>
      </c>
      <c r="E7936" s="1" t="s">
        <v>3532</v>
      </c>
      <c r="F7936" s="45" t="s">
        <v>4613</v>
      </c>
      <c r="G7936" s="1">
        <v>1</v>
      </c>
      <c r="H7936" s="1" t="s">
        <v>3355</v>
      </c>
      <c r="I7936" s="1" t="s">
        <v>3550</v>
      </c>
      <c r="K7936" s="1" t="str">
        <f>VLOOKUP(L7936,CW!C:D,2,FALSE)</f>
        <v>Jul'16</v>
      </c>
      <c r="L7936" s="1" t="str">
        <f t="shared" si="126"/>
        <v>27'16</v>
      </c>
      <c r="M7936" s="1" t="str">
        <f>VLOOKUP(K7936,CW!D:E,2,FALSE)</f>
        <v>Q2'16</v>
      </c>
    </row>
    <row r="7937" spans="1:13" ht="15" customHeight="1">
      <c r="A7937" s="2">
        <v>42560</v>
      </c>
      <c r="B7937" s="1" t="s">
        <v>4996</v>
      </c>
      <c r="C7937" s="1" t="s">
        <v>4997</v>
      </c>
      <c r="D7937" s="1" t="s">
        <v>3671</v>
      </c>
      <c r="E7937" s="1" t="s">
        <v>6350</v>
      </c>
      <c r="F7937" s="45" t="s">
        <v>3341</v>
      </c>
      <c r="G7937" s="1">
        <v>1</v>
      </c>
      <c r="H7937" s="1" t="s">
        <v>3355</v>
      </c>
      <c r="I7937" s="1" t="s">
        <v>3550</v>
      </c>
      <c r="K7937" s="1" t="str">
        <f>VLOOKUP(L7937,CW!C:D,2,FALSE)</f>
        <v>Jul'16</v>
      </c>
      <c r="L7937" s="1" t="str">
        <f t="shared" si="126"/>
        <v>27'16</v>
      </c>
      <c r="M7937" s="1" t="str">
        <f>VLOOKUP(K7937,CW!D:E,2,FALSE)</f>
        <v>Q2'16</v>
      </c>
    </row>
    <row r="7938" spans="1:13">
      <c r="A7938" s="2">
        <v>42560</v>
      </c>
      <c r="B7938" s="1" t="s">
        <v>4996</v>
      </c>
      <c r="C7938" s="1" t="s">
        <v>4997</v>
      </c>
      <c r="D7938" s="1" t="s">
        <v>3671</v>
      </c>
      <c r="E7938" s="1" t="s">
        <v>3532</v>
      </c>
      <c r="F7938" s="45" t="s">
        <v>4613</v>
      </c>
      <c r="G7938" s="1">
        <v>1</v>
      </c>
      <c r="H7938" s="1" t="s">
        <v>3355</v>
      </c>
      <c r="I7938" s="1" t="s">
        <v>3550</v>
      </c>
      <c r="K7938" s="1" t="str">
        <f>VLOOKUP(L7938,CW!C:D,2,FALSE)</f>
        <v>Jul'16</v>
      </c>
      <c r="L7938" s="1" t="str">
        <f t="shared" si="126"/>
        <v>27'16</v>
      </c>
      <c r="M7938" s="1" t="str">
        <f>VLOOKUP(K7938,CW!D:E,2,FALSE)</f>
        <v>Q2'16</v>
      </c>
    </row>
    <row r="7939" spans="1:13" ht="15" customHeight="1">
      <c r="A7939" s="2">
        <v>42560</v>
      </c>
      <c r="B7939" s="1" t="s">
        <v>4998</v>
      </c>
      <c r="C7939" s="1" t="s">
        <v>3326</v>
      </c>
      <c r="D7939" s="1" t="s">
        <v>3831</v>
      </c>
      <c r="E7939" s="1" t="s">
        <v>6350</v>
      </c>
      <c r="F7939" s="45" t="s">
        <v>3341</v>
      </c>
      <c r="G7939" s="1">
        <v>4</v>
      </c>
      <c r="H7939" s="1" t="s">
        <v>3355</v>
      </c>
      <c r="I7939" s="1" t="s">
        <v>3550</v>
      </c>
      <c r="K7939" s="1" t="str">
        <f>VLOOKUP(L7939,CW!C:D,2,FALSE)</f>
        <v>Jul'16</v>
      </c>
      <c r="L7939" s="1" t="str">
        <f t="shared" si="126"/>
        <v>27'16</v>
      </c>
      <c r="M7939" s="1" t="str">
        <f>VLOOKUP(K7939,CW!D:E,2,FALSE)</f>
        <v>Q2'16</v>
      </c>
    </row>
    <row r="7940" spans="1:13">
      <c r="A7940" s="2">
        <v>42560</v>
      </c>
      <c r="B7940" s="1" t="s">
        <v>4998</v>
      </c>
      <c r="C7940" s="1" t="s">
        <v>3326</v>
      </c>
      <c r="D7940" s="1" t="s">
        <v>3831</v>
      </c>
      <c r="E7940" s="1" t="s">
        <v>3532</v>
      </c>
      <c r="F7940" s="45" t="s">
        <v>4609</v>
      </c>
      <c r="G7940" s="1">
        <v>3</v>
      </c>
      <c r="H7940" s="1" t="s">
        <v>3355</v>
      </c>
      <c r="I7940" s="1" t="s">
        <v>3550</v>
      </c>
      <c r="K7940" s="1" t="str">
        <f>VLOOKUP(L7940,CW!C:D,2,FALSE)</f>
        <v>Jul'16</v>
      </c>
      <c r="L7940" s="1" t="str">
        <f t="shared" si="126"/>
        <v>27'16</v>
      </c>
      <c r="M7940" s="1" t="str">
        <f>VLOOKUP(K7940,CW!D:E,2,FALSE)</f>
        <v>Q2'16</v>
      </c>
    </row>
    <row r="7941" spans="1:13" ht="15" customHeight="1">
      <c r="A7941" s="2">
        <v>42560</v>
      </c>
      <c r="B7941" s="1" t="s">
        <v>4999</v>
      </c>
      <c r="C7941" s="1" t="s">
        <v>3326</v>
      </c>
      <c r="D7941" s="1" t="s">
        <v>3831</v>
      </c>
      <c r="E7941" s="1" t="s">
        <v>6350</v>
      </c>
      <c r="F7941" s="45" t="s">
        <v>3341</v>
      </c>
      <c r="G7941" s="1">
        <v>8</v>
      </c>
      <c r="H7941" s="1" t="s">
        <v>3355</v>
      </c>
      <c r="I7941" s="1" t="s">
        <v>3550</v>
      </c>
      <c r="K7941" s="1" t="str">
        <f>VLOOKUP(L7941,CW!C:D,2,FALSE)</f>
        <v>Jul'16</v>
      </c>
      <c r="L7941" s="1" t="str">
        <f t="shared" si="126"/>
        <v>27'16</v>
      </c>
      <c r="M7941" s="1" t="str">
        <f>VLOOKUP(K7941,CW!D:E,2,FALSE)</f>
        <v>Q2'16</v>
      </c>
    </row>
    <row r="7942" spans="1:13" ht="15" customHeight="1">
      <c r="A7942" s="2">
        <v>42560</v>
      </c>
      <c r="B7942" s="1" t="s">
        <v>5000</v>
      </c>
      <c r="C7942" s="1" t="s">
        <v>3326</v>
      </c>
      <c r="D7942" s="1" t="s">
        <v>3831</v>
      </c>
      <c r="E7942" s="1" t="s">
        <v>6350</v>
      </c>
      <c r="F7942" s="45" t="s">
        <v>3341</v>
      </c>
      <c r="G7942" s="1">
        <v>7</v>
      </c>
      <c r="H7942" s="1" t="s">
        <v>3355</v>
      </c>
      <c r="I7942" s="1" t="s">
        <v>3550</v>
      </c>
      <c r="K7942" s="1" t="str">
        <f>VLOOKUP(L7942,CW!C:D,2,FALSE)</f>
        <v>Jul'16</v>
      </c>
      <c r="L7942" s="1" t="str">
        <f t="shared" si="126"/>
        <v>27'16</v>
      </c>
      <c r="M7942" s="1" t="str">
        <f>VLOOKUP(K7942,CW!D:E,2,FALSE)</f>
        <v>Q2'16</v>
      </c>
    </row>
    <row r="7943" spans="1:13">
      <c r="A7943" s="2">
        <v>42560</v>
      </c>
      <c r="B7943" s="1" t="s">
        <v>5000</v>
      </c>
      <c r="C7943" s="1" t="s">
        <v>3326</v>
      </c>
      <c r="D7943" s="1" t="s">
        <v>3831</v>
      </c>
      <c r="E7943" s="1" t="s">
        <v>3532</v>
      </c>
      <c r="F7943" s="98" t="s">
        <v>4584</v>
      </c>
      <c r="G7943" s="1">
        <v>1</v>
      </c>
      <c r="H7943" s="1" t="s">
        <v>3355</v>
      </c>
      <c r="I7943" s="1" t="s">
        <v>3550</v>
      </c>
      <c r="K7943" s="1" t="str">
        <f>VLOOKUP(L7943,CW!C:D,2,FALSE)</f>
        <v>Jul'16</v>
      </c>
      <c r="L7943" s="1" t="str">
        <f t="shared" si="126"/>
        <v>27'16</v>
      </c>
      <c r="M7943" s="1" t="str">
        <f>VLOOKUP(K7943,CW!D:E,2,FALSE)</f>
        <v>Q2'16</v>
      </c>
    </row>
    <row r="7944" spans="1:13" ht="15" customHeight="1">
      <c r="A7944" s="2">
        <v>42560</v>
      </c>
      <c r="B7944" s="1" t="s">
        <v>5001</v>
      </c>
      <c r="C7944" s="1" t="s">
        <v>3326</v>
      </c>
      <c r="D7944" s="1" t="s">
        <v>3831</v>
      </c>
      <c r="E7944" s="1" t="s">
        <v>6350</v>
      </c>
      <c r="F7944" s="45" t="s">
        <v>3341</v>
      </c>
      <c r="G7944" s="1">
        <v>6</v>
      </c>
      <c r="H7944" s="1" t="s">
        <v>3355</v>
      </c>
      <c r="I7944" s="1" t="s">
        <v>3550</v>
      </c>
      <c r="K7944" s="1" t="str">
        <f>VLOOKUP(L7944,CW!C:D,2,FALSE)</f>
        <v>Jul'16</v>
      </c>
      <c r="L7944" s="1" t="str">
        <f t="shared" si="126"/>
        <v>27'16</v>
      </c>
      <c r="M7944" s="1" t="str">
        <f>VLOOKUP(K7944,CW!D:E,2,FALSE)</f>
        <v>Q2'16</v>
      </c>
    </row>
    <row r="7945" spans="1:13" ht="15" customHeight="1">
      <c r="A7945" s="2">
        <v>42560</v>
      </c>
      <c r="B7945" s="1" t="s">
        <v>5001</v>
      </c>
      <c r="C7945" s="1" t="s">
        <v>3326</v>
      </c>
      <c r="D7945" s="1" t="s">
        <v>3831</v>
      </c>
      <c r="E7945" s="1" t="s">
        <v>6350</v>
      </c>
      <c r="F7945" s="45" t="s">
        <v>4592</v>
      </c>
      <c r="G7945" s="1">
        <v>1</v>
      </c>
      <c r="H7945" s="1" t="s">
        <v>3355</v>
      </c>
      <c r="I7945" s="1" t="s">
        <v>3550</v>
      </c>
      <c r="K7945" s="1" t="str">
        <f>VLOOKUP(L7945,CW!C:D,2,FALSE)</f>
        <v>Jul'16</v>
      </c>
      <c r="L7945" s="1" t="str">
        <f t="shared" si="126"/>
        <v>27'16</v>
      </c>
      <c r="M7945" s="1" t="str">
        <f>VLOOKUP(K7945,CW!D:E,2,FALSE)</f>
        <v>Q2'16</v>
      </c>
    </row>
    <row r="7946" spans="1:13" ht="15" customHeight="1">
      <c r="A7946" s="2">
        <v>42560</v>
      </c>
      <c r="B7946" s="1" t="s">
        <v>5002</v>
      </c>
      <c r="C7946" s="1" t="s">
        <v>3326</v>
      </c>
      <c r="D7946" s="1" t="s">
        <v>3831</v>
      </c>
      <c r="E7946" s="1" t="s">
        <v>6350</v>
      </c>
      <c r="F7946" s="45" t="s">
        <v>3341</v>
      </c>
      <c r="G7946" s="1">
        <v>1</v>
      </c>
      <c r="H7946" s="1" t="s">
        <v>3355</v>
      </c>
      <c r="I7946" s="1" t="s">
        <v>3550</v>
      </c>
      <c r="K7946" s="1" t="str">
        <f>VLOOKUP(L7946,CW!C:D,2,FALSE)</f>
        <v>Jul'16</v>
      </c>
      <c r="L7946" s="1" t="str">
        <f t="shared" si="126"/>
        <v>27'16</v>
      </c>
      <c r="M7946" s="1" t="str">
        <f>VLOOKUP(K7946,CW!D:E,2,FALSE)</f>
        <v>Q2'16</v>
      </c>
    </row>
    <row r="7947" spans="1:13" ht="15" customHeight="1">
      <c r="A7947" s="2">
        <v>42560</v>
      </c>
      <c r="B7947" s="1" t="s">
        <v>5002</v>
      </c>
      <c r="C7947" s="1" t="s">
        <v>3326</v>
      </c>
      <c r="D7947" s="1" t="s">
        <v>3831</v>
      </c>
      <c r="E7947" s="1" t="s">
        <v>6350</v>
      </c>
      <c r="F7947" s="45" t="s">
        <v>4581</v>
      </c>
      <c r="G7947" s="1">
        <v>1</v>
      </c>
      <c r="H7947" s="1" t="s">
        <v>3355</v>
      </c>
      <c r="I7947" s="1" t="s">
        <v>3550</v>
      </c>
      <c r="K7947" s="1" t="str">
        <f>VLOOKUP(L7947,CW!C:D,2,FALSE)</f>
        <v>Jul'16</v>
      </c>
      <c r="L7947" s="1" t="str">
        <f t="shared" si="126"/>
        <v>27'16</v>
      </c>
      <c r="M7947" s="1" t="str">
        <f>VLOOKUP(K7947,CW!D:E,2,FALSE)</f>
        <v>Q2'16</v>
      </c>
    </row>
    <row r="7948" spans="1:13" ht="15" customHeight="1">
      <c r="A7948" s="2">
        <v>42560</v>
      </c>
      <c r="B7948" s="1" t="s">
        <v>5003</v>
      </c>
      <c r="C7948" s="1" t="s">
        <v>3326</v>
      </c>
      <c r="D7948" s="1" t="s">
        <v>3831</v>
      </c>
      <c r="E7948" s="1" t="s">
        <v>6350</v>
      </c>
      <c r="F7948" s="45" t="s">
        <v>3341</v>
      </c>
      <c r="G7948" s="1">
        <v>2</v>
      </c>
      <c r="H7948" s="1" t="s">
        <v>3355</v>
      </c>
      <c r="I7948" s="1" t="s">
        <v>3550</v>
      </c>
      <c r="K7948" s="1" t="str">
        <f>VLOOKUP(L7948,CW!C:D,2,FALSE)</f>
        <v>Jul'16</v>
      </c>
      <c r="L7948" s="1" t="str">
        <f t="shared" si="126"/>
        <v>27'16</v>
      </c>
      <c r="M7948" s="1" t="str">
        <f>VLOOKUP(K7948,CW!D:E,2,FALSE)</f>
        <v>Q2'16</v>
      </c>
    </row>
    <row r="7949" spans="1:13">
      <c r="A7949" s="2">
        <v>42560</v>
      </c>
      <c r="B7949" s="1" t="s">
        <v>5003</v>
      </c>
      <c r="C7949" s="1" t="s">
        <v>3326</v>
      </c>
      <c r="D7949" s="1" t="s">
        <v>3831</v>
      </c>
      <c r="E7949" s="1" t="s">
        <v>3532</v>
      </c>
      <c r="F7949" s="45" t="s">
        <v>4609</v>
      </c>
      <c r="G7949" s="1">
        <v>1</v>
      </c>
      <c r="H7949" s="1" t="s">
        <v>3355</v>
      </c>
      <c r="I7949" s="1" t="s">
        <v>3550</v>
      </c>
      <c r="K7949" s="1" t="str">
        <f>VLOOKUP(L7949,CW!C:D,2,FALSE)</f>
        <v>Jul'16</v>
      </c>
      <c r="L7949" s="1" t="str">
        <f t="shared" si="126"/>
        <v>27'16</v>
      </c>
      <c r="M7949" s="1" t="str">
        <f>VLOOKUP(K7949,CW!D:E,2,FALSE)</f>
        <v>Q2'16</v>
      </c>
    </row>
    <row r="7950" spans="1:13" ht="15" customHeight="1">
      <c r="A7950" s="2">
        <v>42560</v>
      </c>
      <c r="B7950" s="1" t="s">
        <v>5004</v>
      </c>
      <c r="C7950" s="1" t="s">
        <v>3340</v>
      </c>
      <c r="D7950" s="1" t="s">
        <v>3831</v>
      </c>
      <c r="E7950" s="1" t="s">
        <v>6350</v>
      </c>
      <c r="F7950" s="45" t="s">
        <v>3341</v>
      </c>
      <c r="G7950" s="1">
        <v>3</v>
      </c>
      <c r="H7950" s="1" t="s">
        <v>3355</v>
      </c>
      <c r="I7950" s="1" t="s">
        <v>3550</v>
      </c>
      <c r="K7950" s="1" t="str">
        <f>VLOOKUP(L7950,CW!C:D,2,FALSE)</f>
        <v>Jul'16</v>
      </c>
      <c r="L7950" s="1" t="str">
        <f t="shared" si="126"/>
        <v>27'16</v>
      </c>
      <c r="M7950" s="1" t="str">
        <f>VLOOKUP(K7950,CW!D:E,2,FALSE)</f>
        <v>Q2'16</v>
      </c>
    </row>
    <row r="7951" spans="1:13">
      <c r="A7951" s="2">
        <v>42560</v>
      </c>
      <c r="B7951" s="1" t="s">
        <v>5004</v>
      </c>
      <c r="C7951" s="1" t="s">
        <v>3340</v>
      </c>
      <c r="D7951" s="1" t="s">
        <v>3831</v>
      </c>
      <c r="E7951" s="1" t="s">
        <v>3532</v>
      </c>
      <c r="F7951" s="45" t="s">
        <v>4609</v>
      </c>
      <c r="G7951" s="1">
        <v>4</v>
      </c>
      <c r="H7951" s="1" t="s">
        <v>3355</v>
      </c>
      <c r="I7951" s="1" t="s">
        <v>3550</v>
      </c>
      <c r="K7951" s="1" t="str">
        <f>VLOOKUP(L7951,CW!C:D,2,FALSE)</f>
        <v>Jul'16</v>
      </c>
      <c r="L7951" s="1" t="str">
        <f t="shared" si="126"/>
        <v>27'16</v>
      </c>
      <c r="M7951" s="1" t="str">
        <f>VLOOKUP(K7951,CW!D:E,2,FALSE)</f>
        <v>Q2'16</v>
      </c>
    </row>
    <row r="7952" spans="1:13" ht="15" customHeight="1">
      <c r="A7952" s="2">
        <v>42560</v>
      </c>
      <c r="B7952" s="1" t="s">
        <v>5005</v>
      </c>
      <c r="C7952" s="1" t="s">
        <v>3326</v>
      </c>
      <c r="D7952" s="1" t="s">
        <v>3831</v>
      </c>
      <c r="E7952" s="1" t="s">
        <v>6350</v>
      </c>
      <c r="F7952" s="45" t="s">
        <v>3341</v>
      </c>
      <c r="G7952" s="1">
        <v>7</v>
      </c>
      <c r="H7952" s="1" t="s">
        <v>3355</v>
      </c>
      <c r="I7952" s="1" t="s">
        <v>3550</v>
      </c>
      <c r="K7952" s="1" t="str">
        <f>VLOOKUP(L7952,CW!C:D,2,FALSE)</f>
        <v>Jul'16</v>
      </c>
      <c r="L7952" s="1" t="str">
        <f t="shared" si="126"/>
        <v>27'16</v>
      </c>
      <c r="M7952" s="1" t="str">
        <f>VLOOKUP(K7952,CW!D:E,2,FALSE)</f>
        <v>Q2'16</v>
      </c>
    </row>
    <row r="7953" spans="1:13">
      <c r="A7953" s="2">
        <v>42560</v>
      </c>
      <c r="B7953" s="1" t="s">
        <v>5005</v>
      </c>
      <c r="C7953" s="1" t="s">
        <v>3326</v>
      </c>
      <c r="D7953" s="1" t="s">
        <v>3831</v>
      </c>
      <c r="E7953" s="1" t="s">
        <v>3532</v>
      </c>
      <c r="F7953" s="45" t="s">
        <v>4609</v>
      </c>
      <c r="G7953" s="1">
        <v>1</v>
      </c>
      <c r="H7953" s="1" t="s">
        <v>3355</v>
      </c>
      <c r="I7953" s="1" t="s">
        <v>3550</v>
      </c>
      <c r="K7953" s="1" t="str">
        <f>VLOOKUP(L7953,CW!C:D,2,FALSE)</f>
        <v>Jul'16</v>
      </c>
      <c r="L7953" s="1" t="str">
        <f t="shared" si="126"/>
        <v>27'16</v>
      </c>
      <c r="M7953" s="1" t="str">
        <f>VLOOKUP(K7953,CW!D:E,2,FALSE)</f>
        <v>Q2'16</v>
      </c>
    </row>
    <row r="7954" spans="1:13">
      <c r="A7954" s="2">
        <v>42560</v>
      </c>
      <c r="B7954" s="1" t="s">
        <v>5005</v>
      </c>
      <c r="C7954" s="1" t="s">
        <v>3326</v>
      </c>
      <c r="D7954" s="1" t="s">
        <v>3831</v>
      </c>
      <c r="E7954" s="1" t="s">
        <v>3532</v>
      </c>
      <c r="F7954" s="45" t="s">
        <v>4613</v>
      </c>
      <c r="G7954" s="1">
        <v>1</v>
      </c>
      <c r="H7954" s="1" t="s">
        <v>3355</v>
      </c>
      <c r="I7954" s="1" t="s">
        <v>3550</v>
      </c>
      <c r="K7954" s="1" t="str">
        <f>VLOOKUP(L7954,CW!C:D,2,FALSE)</f>
        <v>Jul'16</v>
      </c>
      <c r="L7954" s="1" t="str">
        <f t="shared" si="126"/>
        <v>27'16</v>
      </c>
      <c r="M7954" s="1" t="str">
        <f>VLOOKUP(K7954,CW!D:E,2,FALSE)</f>
        <v>Q2'16</v>
      </c>
    </row>
    <row r="7955" spans="1:13" ht="15" customHeight="1">
      <c r="A7955" s="2">
        <v>42560</v>
      </c>
      <c r="B7955" s="1" t="s">
        <v>5006</v>
      </c>
      <c r="C7955" s="1" t="s">
        <v>3340</v>
      </c>
      <c r="D7955" s="1" t="s">
        <v>3831</v>
      </c>
      <c r="E7955" s="1" t="s">
        <v>6350</v>
      </c>
      <c r="F7955" s="45" t="s">
        <v>3341</v>
      </c>
      <c r="G7955" s="1">
        <v>4</v>
      </c>
      <c r="H7955" s="1" t="s">
        <v>3355</v>
      </c>
      <c r="I7955" s="1" t="s">
        <v>3550</v>
      </c>
      <c r="K7955" s="1" t="str">
        <f>VLOOKUP(L7955,CW!C:D,2,FALSE)</f>
        <v>Jul'16</v>
      </c>
      <c r="L7955" s="1" t="str">
        <f t="shared" si="126"/>
        <v>27'16</v>
      </c>
      <c r="M7955" s="1" t="str">
        <f>VLOOKUP(K7955,CW!D:E,2,FALSE)</f>
        <v>Q2'16</v>
      </c>
    </row>
    <row r="7956" spans="1:13">
      <c r="A7956" s="2">
        <v>42560</v>
      </c>
      <c r="B7956" s="1" t="s">
        <v>5007</v>
      </c>
      <c r="C7956" s="1" t="s">
        <v>3549</v>
      </c>
      <c r="D7956" s="1" t="s">
        <v>3831</v>
      </c>
      <c r="E7956" s="1" t="s">
        <v>3532</v>
      </c>
      <c r="F7956" s="45" t="s">
        <v>4609</v>
      </c>
      <c r="G7956" s="1">
        <v>2</v>
      </c>
      <c r="H7956" s="1" t="s">
        <v>3355</v>
      </c>
      <c r="I7956" s="1" t="s">
        <v>3550</v>
      </c>
      <c r="K7956" s="1" t="str">
        <f>VLOOKUP(L7956,CW!C:D,2,FALSE)</f>
        <v>Jul'16</v>
      </c>
      <c r="L7956" s="1" t="str">
        <f t="shared" si="126"/>
        <v>27'16</v>
      </c>
      <c r="M7956" s="1" t="str">
        <f>VLOOKUP(K7956,CW!D:E,2,FALSE)</f>
        <v>Q2'16</v>
      </c>
    </row>
    <row r="7957" spans="1:13">
      <c r="A7957" s="2">
        <v>42560</v>
      </c>
      <c r="B7957" s="1" t="s">
        <v>5008</v>
      </c>
      <c r="C7957" s="1" t="s">
        <v>5009</v>
      </c>
      <c r="D7957" s="1" t="s">
        <v>3831</v>
      </c>
      <c r="E7957" s="1" t="s">
        <v>3532</v>
      </c>
      <c r="F7957" s="45" t="s">
        <v>4609</v>
      </c>
      <c r="G7957" s="1">
        <v>1</v>
      </c>
      <c r="H7957" s="1" t="s">
        <v>3355</v>
      </c>
      <c r="I7957" s="1" t="s">
        <v>3550</v>
      </c>
      <c r="K7957" s="1" t="str">
        <f>VLOOKUP(L7957,CW!C:D,2,FALSE)</f>
        <v>Jul'16</v>
      </c>
      <c r="L7957" s="1" t="str">
        <f t="shared" si="126"/>
        <v>27'16</v>
      </c>
      <c r="M7957" s="1" t="str">
        <f>VLOOKUP(K7957,CW!D:E,2,FALSE)</f>
        <v>Q2'16</v>
      </c>
    </row>
    <row r="7958" spans="1:13" ht="15" customHeight="1">
      <c r="A7958" s="2">
        <v>42560</v>
      </c>
      <c r="B7958" s="1" t="s">
        <v>5010</v>
      </c>
      <c r="C7958" s="1" t="s">
        <v>3335</v>
      </c>
      <c r="D7958" s="1" t="s">
        <v>3831</v>
      </c>
      <c r="E7958" s="1" t="s">
        <v>6350</v>
      </c>
      <c r="F7958" s="45" t="s">
        <v>4592</v>
      </c>
      <c r="G7958" s="1">
        <v>1</v>
      </c>
      <c r="H7958" s="1" t="s">
        <v>3355</v>
      </c>
      <c r="I7958" s="1" t="s">
        <v>3550</v>
      </c>
      <c r="K7958" s="1" t="str">
        <f>VLOOKUP(L7958,CW!C:D,2,FALSE)</f>
        <v>Jul'16</v>
      </c>
      <c r="L7958" s="1" t="str">
        <f t="shared" ref="L7958:L8021" si="127">CONCATENATE(WEEKNUM(A7958,21),"'",TEXT(A7958,"yy"))</f>
        <v>27'16</v>
      </c>
      <c r="M7958" s="1" t="str">
        <f>VLOOKUP(K7958,CW!D:E,2,FALSE)</f>
        <v>Q2'16</v>
      </c>
    </row>
    <row r="7959" spans="1:13">
      <c r="A7959" s="2">
        <v>42560</v>
      </c>
      <c r="B7959" s="1" t="s">
        <v>5011</v>
      </c>
      <c r="C7959" s="1" t="s">
        <v>3696</v>
      </c>
      <c r="D7959" s="1" t="s">
        <v>3671</v>
      </c>
      <c r="E7959" s="1" t="s">
        <v>3532</v>
      </c>
      <c r="F7959" s="45" t="s">
        <v>4613</v>
      </c>
      <c r="G7959" s="1">
        <v>1</v>
      </c>
      <c r="H7959" s="1" t="s">
        <v>3355</v>
      </c>
      <c r="I7959" s="1" t="s">
        <v>3550</v>
      </c>
      <c r="K7959" s="1" t="str">
        <f>VLOOKUP(L7959,CW!C:D,2,FALSE)</f>
        <v>Jul'16</v>
      </c>
      <c r="L7959" s="1" t="str">
        <f t="shared" si="127"/>
        <v>27'16</v>
      </c>
      <c r="M7959" s="1" t="str">
        <f>VLOOKUP(K7959,CW!D:E,2,FALSE)</f>
        <v>Q2'16</v>
      </c>
    </row>
    <row r="7960" spans="1:13">
      <c r="A7960" s="2">
        <v>42560</v>
      </c>
      <c r="B7960" s="1" t="s">
        <v>5012</v>
      </c>
      <c r="C7960" s="1" t="s">
        <v>3589</v>
      </c>
      <c r="D7960" s="1" t="s">
        <v>3831</v>
      </c>
      <c r="E7960" s="1" t="s">
        <v>3532</v>
      </c>
      <c r="F7960" s="45" t="s">
        <v>4613</v>
      </c>
      <c r="G7960" s="1">
        <v>1</v>
      </c>
      <c r="H7960" s="1" t="s">
        <v>3355</v>
      </c>
      <c r="I7960" s="1" t="s">
        <v>3550</v>
      </c>
      <c r="K7960" s="1" t="str">
        <f>VLOOKUP(L7960,CW!C:D,2,FALSE)</f>
        <v>Jul'16</v>
      </c>
      <c r="L7960" s="1" t="str">
        <f t="shared" si="127"/>
        <v>27'16</v>
      </c>
      <c r="M7960" s="1" t="str">
        <f>VLOOKUP(K7960,CW!D:E,2,FALSE)</f>
        <v>Q2'16</v>
      </c>
    </row>
    <row r="7961" spans="1:13" ht="15" customHeight="1">
      <c r="A7961" s="2">
        <v>42560</v>
      </c>
      <c r="B7961" s="1" t="s">
        <v>5013</v>
      </c>
      <c r="C7961" s="1" t="s">
        <v>3335</v>
      </c>
      <c r="D7961" s="1" t="s">
        <v>3671</v>
      </c>
      <c r="E7961" s="1" t="s">
        <v>6350</v>
      </c>
      <c r="F7961" s="45" t="s">
        <v>3341</v>
      </c>
      <c r="G7961" s="1">
        <v>1</v>
      </c>
      <c r="H7961" s="1" t="s">
        <v>3355</v>
      </c>
      <c r="I7961" s="1" t="s">
        <v>3550</v>
      </c>
      <c r="K7961" s="1" t="str">
        <f>VLOOKUP(L7961,CW!C:D,2,FALSE)</f>
        <v>Jul'16</v>
      </c>
      <c r="L7961" s="1" t="str">
        <f t="shared" si="127"/>
        <v>27'16</v>
      </c>
      <c r="M7961" s="1" t="str">
        <f>VLOOKUP(K7961,CW!D:E,2,FALSE)</f>
        <v>Q2'16</v>
      </c>
    </row>
    <row r="7962" spans="1:13">
      <c r="A7962" s="2">
        <v>42560</v>
      </c>
      <c r="B7962" s="1" t="s">
        <v>5013</v>
      </c>
      <c r="C7962" s="1" t="s">
        <v>3335</v>
      </c>
      <c r="D7962" s="1" t="s">
        <v>3671</v>
      </c>
      <c r="E7962" s="1" t="s">
        <v>3532</v>
      </c>
      <c r="F7962" s="45" t="s">
        <v>4613</v>
      </c>
      <c r="G7962" s="1">
        <v>1</v>
      </c>
      <c r="H7962" s="1" t="s">
        <v>3355</v>
      </c>
      <c r="I7962" s="1" t="s">
        <v>3550</v>
      </c>
      <c r="K7962" s="1" t="str">
        <f>VLOOKUP(L7962,CW!C:D,2,FALSE)</f>
        <v>Jul'16</v>
      </c>
      <c r="L7962" s="1" t="str">
        <f t="shared" si="127"/>
        <v>27'16</v>
      </c>
      <c r="M7962" s="1" t="str">
        <f>VLOOKUP(K7962,CW!D:E,2,FALSE)</f>
        <v>Q2'16</v>
      </c>
    </row>
    <row r="7963" spans="1:13" ht="15" customHeight="1">
      <c r="A7963" s="2">
        <v>42560</v>
      </c>
      <c r="B7963" s="1" t="s">
        <v>5014</v>
      </c>
      <c r="C7963" s="1" t="s">
        <v>3335</v>
      </c>
      <c r="D7963" s="1" t="s">
        <v>3671</v>
      </c>
      <c r="E7963" s="1" t="s">
        <v>6350</v>
      </c>
      <c r="F7963" s="45" t="s">
        <v>3341</v>
      </c>
      <c r="G7963" s="1">
        <v>1</v>
      </c>
      <c r="H7963" s="1" t="s">
        <v>3355</v>
      </c>
      <c r="I7963" s="1" t="s">
        <v>3550</v>
      </c>
      <c r="K7963" s="1" t="str">
        <f>VLOOKUP(L7963,CW!C:D,2,FALSE)</f>
        <v>Jul'16</v>
      </c>
      <c r="L7963" s="1" t="str">
        <f t="shared" si="127"/>
        <v>27'16</v>
      </c>
      <c r="M7963" s="1" t="str">
        <f>VLOOKUP(K7963,CW!D:E,2,FALSE)</f>
        <v>Q2'16</v>
      </c>
    </row>
    <row r="7964" spans="1:13">
      <c r="A7964" s="2">
        <v>42560</v>
      </c>
      <c r="B7964" s="1" t="s">
        <v>5014</v>
      </c>
      <c r="C7964" s="1" t="s">
        <v>3335</v>
      </c>
      <c r="D7964" s="1" t="s">
        <v>3671</v>
      </c>
      <c r="E7964" s="1" t="s">
        <v>3532</v>
      </c>
      <c r="F7964" s="45" t="s">
        <v>4609</v>
      </c>
      <c r="G7964" s="1">
        <v>2</v>
      </c>
      <c r="H7964" s="1" t="s">
        <v>3355</v>
      </c>
      <c r="I7964" s="1" t="s">
        <v>3550</v>
      </c>
      <c r="K7964" s="1" t="str">
        <f>VLOOKUP(L7964,CW!C:D,2,FALSE)</f>
        <v>Jul'16</v>
      </c>
      <c r="L7964" s="1" t="str">
        <f t="shared" si="127"/>
        <v>27'16</v>
      </c>
      <c r="M7964" s="1" t="str">
        <f>VLOOKUP(K7964,CW!D:E,2,FALSE)</f>
        <v>Q2'16</v>
      </c>
    </row>
    <row r="7965" spans="1:13">
      <c r="A7965" s="2">
        <v>42560</v>
      </c>
      <c r="B7965" s="1" t="s">
        <v>5014</v>
      </c>
      <c r="C7965" s="1" t="s">
        <v>3335</v>
      </c>
      <c r="D7965" s="1" t="s">
        <v>3671</v>
      </c>
      <c r="E7965" s="1" t="s">
        <v>3532</v>
      </c>
      <c r="F7965" s="45" t="s">
        <v>4613</v>
      </c>
      <c r="G7965" s="1">
        <v>3</v>
      </c>
      <c r="H7965" s="1" t="s">
        <v>3355</v>
      </c>
      <c r="I7965" s="1" t="s">
        <v>3550</v>
      </c>
      <c r="K7965" s="1" t="str">
        <f>VLOOKUP(L7965,CW!C:D,2,FALSE)</f>
        <v>Jul'16</v>
      </c>
      <c r="L7965" s="1" t="str">
        <f t="shared" si="127"/>
        <v>27'16</v>
      </c>
      <c r="M7965" s="1" t="str">
        <f>VLOOKUP(K7965,CW!D:E,2,FALSE)</f>
        <v>Q2'16</v>
      </c>
    </row>
    <row r="7966" spans="1:13">
      <c r="A7966" s="2">
        <v>42560</v>
      </c>
      <c r="B7966" s="1" t="s">
        <v>5015</v>
      </c>
      <c r="C7966" s="1" t="s">
        <v>3335</v>
      </c>
      <c r="D7966" s="1" t="s">
        <v>3671</v>
      </c>
      <c r="E7966" s="1" t="s">
        <v>3532</v>
      </c>
      <c r="F7966" s="45" t="s">
        <v>4609</v>
      </c>
      <c r="G7966" s="1">
        <v>1</v>
      </c>
      <c r="H7966" s="1" t="s">
        <v>3355</v>
      </c>
      <c r="I7966" s="1" t="s">
        <v>3550</v>
      </c>
      <c r="K7966" s="1" t="str">
        <f>VLOOKUP(L7966,CW!C:D,2,FALSE)</f>
        <v>Jul'16</v>
      </c>
      <c r="L7966" s="1" t="str">
        <f t="shared" si="127"/>
        <v>27'16</v>
      </c>
      <c r="M7966" s="1" t="str">
        <f>VLOOKUP(K7966,CW!D:E,2,FALSE)</f>
        <v>Q2'16</v>
      </c>
    </row>
    <row r="7967" spans="1:13">
      <c r="A7967" s="2">
        <v>42560</v>
      </c>
      <c r="B7967" s="1" t="s">
        <v>5016</v>
      </c>
      <c r="C7967" s="1" t="s">
        <v>3335</v>
      </c>
      <c r="D7967" s="1" t="s">
        <v>3671</v>
      </c>
      <c r="E7967" s="1" t="s">
        <v>3532</v>
      </c>
      <c r="F7967" s="45" t="s">
        <v>4609</v>
      </c>
      <c r="G7967" s="1">
        <v>2</v>
      </c>
      <c r="H7967" s="1" t="s">
        <v>3355</v>
      </c>
      <c r="I7967" s="1" t="s">
        <v>3550</v>
      </c>
      <c r="K7967" s="1" t="str">
        <f>VLOOKUP(L7967,CW!C:D,2,FALSE)</f>
        <v>Jul'16</v>
      </c>
      <c r="L7967" s="1" t="str">
        <f t="shared" si="127"/>
        <v>27'16</v>
      </c>
      <c r="M7967" s="1" t="str">
        <f>VLOOKUP(K7967,CW!D:E,2,FALSE)</f>
        <v>Q2'16</v>
      </c>
    </row>
    <row r="7968" spans="1:13">
      <c r="A7968" s="2">
        <v>42560</v>
      </c>
      <c r="B7968" s="1" t="s">
        <v>5017</v>
      </c>
      <c r="C7968" s="1" t="s">
        <v>3335</v>
      </c>
      <c r="D7968" s="1" t="s">
        <v>3671</v>
      </c>
      <c r="E7968" s="1" t="s">
        <v>3532</v>
      </c>
      <c r="F7968" s="45" t="s">
        <v>4609</v>
      </c>
      <c r="G7968" s="1">
        <v>1</v>
      </c>
      <c r="H7968" s="1" t="s">
        <v>3355</v>
      </c>
      <c r="I7968" s="1" t="s">
        <v>3550</v>
      </c>
      <c r="K7968" s="1" t="str">
        <f>VLOOKUP(L7968,CW!C:D,2,FALSE)</f>
        <v>Jul'16</v>
      </c>
      <c r="L7968" s="1" t="str">
        <f t="shared" si="127"/>
        <v>27'16</v>
      </c>
      <c r="M7968" s="1" t="str">
        <f>VLOOKUP(K7968,CW!D:E,2,FALSE)</f>
        <v>Q2'16</v>
      </c>
    </row>
    <row r="7969" spans="1:13" ht="15" customHeight="1">
      <c r="A7969" s="2">
        <v>42560</v>
      </c>
      <c r="B7969" s="1" t="s">
        <v>5018</v>
      </c>
      <c r="C7969" s="1" t="s">
        <v>3340</v>
      </c>
      <c r="D7969" s="1" t="s">
        <v>3671</v>
      </c>
      <c r="E7969" s="1" t="s">
        <v>6350</v>
      </c>
      <c r="F7969" s="45" t="s">
        <v>3341</v>
      </c>
      <c r="G7969" s="1">
        <v>3</v>
      </c>
      <c r="H7969" s="1" t="s">
        <v>3355</v>
      </c>
      <c r="I7969" s="1" t="s">
        <v>3550</v>
      </c>
      <c r="K7969" s="1" t="str">
        <f>VLOOKUP(L7969,CW!C:D,2,FALSE)</f>
        <v>Jul'16</v>
      </c>
      <c r="L7969" s="1" t="str">
        <f t="shared" si="127"/>
        <v>27'16</v>
      </c>
      <c r="M7969" s="1" t="str">
        <f>VLOOKUP(K7969,CW!D:E,2,FALSE)</f>
        <v>Q2'16</v>
      </c>
    </row>
    <row r="7970" spans="1:13">
      <c r="A7970" s="2">
        <v>42560</v>
      </c>
      <c r="B7970" s="1" t="s">
        <v>5018</v>
      </c>
      <c r="C7970" s="1" t="s">
        <v>3340</v>
      </c>
      <c r="D7970" s="1" t="s">
        <v>3671</v>
      </c>
      <c r="E7970" s="1" t="s">
        <v>3532</v>
      </c>
      <c r="F7970" s="45" t="s">
        <v>4609</v>
      </c>
      <c r="G7970" s="1">
        <v>5</v>
      </c>
      <c r="H7970" s="1" t="s">
        <v>3355</v>
      </c>
      <c r="I7970" s="1" t="s">
        <v>3550</v>
      </c>
      <c r="K7970" s="1" t="str">
        <f>VLOOKUP(L7970,CW!C:D,2,FALSE)</f>
        <v>Jul'16</v>
      </c>
      <c r="L7970" s="1" t="str">
        <f t="shared" si="127"/>
        <v>27'16</v>
      </c>
      <c r="M7970" s="1" t="str">
        <f>VLOOKUP(K7970,CW!D:E,2,FALSE)</f>
        <v>Q2'16</v>
      </c>
    </row>
    <row r="7971" spans="1:13">
      <c r="A7971" s="2">
        <v>42560</v>
      </c>
      <c r="B7971" s="1" t="s">
        <v>5018</v>
      </c>
      <c r="C7971" s="1" t="s">
        <v>3340</v>
      </c>
      <c r="D7971" s="1" t="s">
        <v>3671</v>
      </c>
      <c r="E7971" s="1" t="s">
        <v>3532</v>
      </c>
      <c r="F7971" s="45" t="s">
        <v>4613</v>
      </c>
      <c r="G7971" s="1">
        <v>2</v>
      </c>
      <c r="H7971" s="1" t="s">
        <v>3355</v>
      </c>
      <c r="I7971" s="1" t="s">
        <v>3550</v>
      </c>
      <c r="K7971" s="1" t="str">
        <f>VLOOKUP(L7971,CW!C:D,2,FALSE)</f>
        <v>Jul'16</v>
      </c>
      <c r="L7971" s="1" t="str">
        <f t="shared" si="127"/>
        <v>27'16</v>
      </c>
      <c r="M7971" s="1" t="str">
        <f>VLOOKUP(K7971,CW!D:E,2,FALSE)</f>
        <v>Q2'16</v>
      </c>
    </row>
    <row r="7972" spans="1:13">
      <c r="A7972" s="2">
        <v>42560</v>
      </c>
      <c r="B7972" s="1" t="s">
        <v>5018</v>
      </c>
      <c r="C7972" s="1" t="s">
        <v>3340</v>
      </c>
      <c r="D7972" s="1" t="s">
        <v>3671</v>
      </c>
      <c r="E7972" s="1" t="s">
        <v>3532</v>
      </c>
      <c r="F7972" s="45" t="s">
        <v>3693</v>
      </c>
      <c r="G7972" s="1">
        <v>1</v>
      </c>
      <c r="H7972" s="1" t="s">
        <v>3355</v>
      </c>
      <c r="I7972" s="1" t="s">
        <v>3550</v>
      </c>
      <c r="K7972" s="1" t="str">
        <f>VLOOKUP(L7972,CW!C:D,2,FALSE)</f>
        <v>Jul'16</v>
      </c>
      <c r="L7972" s="1" t="str">
        <f t="shared" si="127"/>
        <v>27'16</v>
      </c>
      <c r="M7972" s="1" t="str">
        <f>VLOOKUP(K7972,CW!D:E,2,FALSE)</f>
        <v>Q2'16</v>
      </c>
    </row>
    <row r="7973" spans="1:13">
      <c r="A7973" s="2">
        <v>42560</v>
      </c>
      <c r="B7973" s="1" t="s">
        <v>5019</v>
      </c>
      <c r="C7973" s="1" t="s">
        <v>3589</v>
      </c>
      <c r="D7973" s="1" t="s">
        <v>3831</v>
      </c>
      <c r="E7973" s="1" t="s">
        <v>3532</v>
      </c>
      <c r="F7973" s="98" t="s">
        <v>4584</v>
      </c>
      <c r="G7973" s="1">
        <v>1</v>
      </c>
      <c r="H7973" s="1" t="s">
        <v>3355</v>
      </c>
      <c r="I7973" s="1" t="s">
        <v>3550</v>
      </c>
      <c r="K7973" s="1" t="str">
        <f>VLOOKUP(L7973,CW!C:D,2,FALSE)</f>
        <v>Jul'16</v>
      </c>
      <c r="L7973" s="1" t="str">
        <f t="shared" si="127"/>
        <v>27'16</v>
      </c>
      <c r="M7973" s="1" t="str">
        <f>VLOOKUP(K7973,CW!D:E,2,FALSE)</f>
        <v>Q2'16</v>
      </c>
    </row>
    <row r="7974" spans="1:13" ht="15" customHeight="1">
      <c r="A7974" s="2">
        <v>42560</v>
      </c>
      <c r="B7974" s="1" t="s">
        <v>5020</v>
      </c>
      <c r="C7974" s="1" t="s">
        <v>3696</v>
      </c>
      <c r="D7974" s="1" t="s">
        <v>3831</v>
      </c>
      <c r="E7974" s="1" t="s">
        <v>6350</v>
      </c>
      <c r="F7974" s="45" t="s">
        <v>3341</v>
      </c>
      <c r="G7974" s="1">
        <v>1</v>
      </c>
      <c r="H7974" s="1" t="s">
        <v>3355</v>
      </c>
      <c r="I7974" s="1" t="s">
        <v>3550</v>
      </c>
      <c r="K7974" s="1" t="str">
        <f>VLOOKUP(L7974,CW!C:D,2,FALSE)</f>
        <v>Jul'16</v>
      </c>
      <c r="L7974" s="1" t="str">
        <f t="shared" si="127"/>
        <v>27'16</v>
      </c>
      <c r="M7974" s="1" t="str">
        <f>VLOOKUP(K7974,CW!D:E,2,FALSE)</f>
        <v>Q2'16</v>
      </c>
    </row>
    <row r="7975" spans="1:13">
      <c r="A7975" s="2">
        <v>42560</v>
      </c>
      <c r="B7975" s="1" t="s">
        <v>5021</v>
      </c>
      <c r="C7975" s="1" t="s">
        <v>3307</v>
      </c>
      <c r="D7975" s="1" t="s">
        <v>3831</v>
      </c>
      <c r="E7975" s="1" t="s">
        <v>3532</v>
      </c>
      <c r="F7975" s="45" t="s">
        <v>4613</v>
      </c>
      <c r="G7975" s="1">
        <v>2</v>
      </c>
      <c r="H7975" s="1" t="s">
        <v>3355</v>
      </c>
      <c r="I7975" s="1" t="s">
        <v>3550</v>
      </c>
      <c r="K7975" s="1" t="str">
        <f>VLOOKUP(L7975,CW!C:D,2,FALSE)</f>
        <v>Jul'16</v>
      </c>
      <c r="L7975" s="1" t="str">
        <f t="shared" si="127"/>
        <v>27'16</v>
      </c>
      <c r="M7975" s="1" t="str">
        <f>VLOOKUP(K7975,CW!D:E,2,FALSE)</f>
        <v>Q2'16</v>
      </c>
    </row>
    <row r="7976" spans="1:13">
      <c r="A7976" s="2">
        <v>42560</v>
      </c>
      <c r="B7976" s="1" t="s">
        <v>5022</v>
      </c>
      <c r="C7976" s="1" t="s">
        <v>3335</v>
      </c>
      <c r="D7976" s="1" t="s">
        <v>3671</v>
      </c>
      <c r="E7976" s="1" t="s">
        <v>3532</v>
      </c>
      <c r="F7976" s="45" t="s">
        <v>4613</v>
      </c>
      <c r="G7976" s="1">
        <v>2</v>
      </c>
      <c r="H7976" s="1" t="s">
        <v>3355</v>
      </c>
      <c r="I7976" s="1" t="s">
        <v>3550</v>
      </c>
      <c r="K7976" s="1" t="str">
        <f>VLOOKUP(L7976,CW!C:D,2,FALSE)</f>
        <v>Jul'16</v>
      </c>
      <c r="L7976" s="1" t="str">
        <f t="shared" si="127"/>
        <v>27'16</v>
      </c>
      <c r="M7976" s="1" t="str">
        <f>VLOOKUP(K7976,CW!D:E,2,FALSE)</f>
        <v>Q2'16</v>
      </c>
    </row>
    <row r="7977" spans="1:13">
      <c r="A7977" s="2">
        <v>42560</v>
      </c>
      <c r="B7977" s="1" t="s">
        <v>5023</v>
      </c>
      <c r="C7977" s="1" t="s">
        <v>3335</v>
      </c>
      <c r="D7977" s="1" t="s">
        <v>3671</v>
      </c>
      <c r="E7977" s="1" t="s">
        <v>3532</v>
      </c>
      <c r="F7977" s="45" t="s">
        <v>4609</v>
      </c>
      <c r="G7977" s="1">
        <v>2</v>
      </c>
      <c r="H7977" s="1" t="s">
        <v>3355</v>
      </c>
      <c r="I7977" s="1" t="s">
        <v>3550</v>
      </c>
      <c r="K7977" s="1" t="str">
        <f>VLOOKUP(L7977,CW!C:D,2,FALSE)</f>
        <v>Jul'16</v>
      </c>
      <c r="L7977" s="1" t="str">
        <f t="shared" si="127"/>
        <v>27'16</v>
      </c>
      <c r="M7977" s="1" t="str">
        <f>VLOOKUP(K7977,CW!D:E,2,FALSE)</f>
        <v>Q2'16</v>
      </c>
    </row>
    <row r="7978" spans="1:13">
      <c r="A7978" s="2">
        <v>42560</v>
      </c>
      <c r="B7978" s="1" t="s">
        <v>5023</v>
      </c>
      <c r="C7978" s="1" t="s">
        <v>3335</v>
      </c>
      <c r="D7978" s="1" t="s">
        <v>3671</v>
      </c>
      <c r="E7978" s="1" t="s">
        <v>3532</v>
      </c>
      <c r="F7978" s="45" t="s">
        <v>4613</v>
      </c>
      <c r="G7978" s="1">
        <v>2</v>
      </c>
      <c r="H7978" s="1" t="s">
        <v>3355</v>
      </c>
      <c r="I7978" s="1" t="s">
        <v>3550</v>
      </c>
      <c r="K7978" s="1" t="str">
        <f>VLOOKUP(L7978,CW!C:D,2,FALSE)</f>
        <v>Jul'16</v>
      </c>
      <c r="L7978" s="1" t="str">
        <f t="shared" si="127"/>
        <v>27'16</v>
      </c>
      <c r="M7978" s="1" t="str">
        <f>VLOOKUP(K7978,CW!D:E,2,FALSE)</f>
        <v>Q2'16</v>
      </c>
    </row>
    <row r="7979" spans="1:13" ht="15" customHeight="1">
      <c r="A7979" s="2">
        <v>42560</v>
      </c>
      <c r="B7979" s="1" t="s">
        <v>5024</v>
      </c>
      <c r="C7979" s="1" t="s">
        <v>3335</v>
      </c>
      <c r="D7979" s="1" t="s">
        <v>3671</v>
      </c>
      <c r="E7979" s="1" t="s">
        <v>6350</v>
      </c>
      <c r="F7979" s="45" t="s">
        <v>3341</v>
      </c>
      <c r="G7979" s="1">
        <v>2</v>
      </c>
      <c r="H7979" s="1" t="s">
        <v>3355</v>
      </c>
      <c r="I7979" s="1" t="s">
        <v>3550</v>
      </c>
      <c r="K7979" s="1" t="str">
        <f>VLOOKUP(L7979,CW!C:D,2,FALSE)</f>
        <v>Jul'16</v>
      </c>
      <c r="L7979" s="1" t="str">
        <f t="shared" si="127"/>
        <v>27'16</v>
      </c>
      <c r="M7979" s="1" t="str">
        <f>VLOOKUP(K7979,CW!D:E,2,FALSE)</f>
        <v>Q2'16</v>
      </c>
    </row>
    <row r="7980" spans="1:13">
      <c r="A7980" s="2">
        <v>42560</v>
      </c>
      <c r="B7980" s="1" t="s">
        <v>5024</v>
      </c>
      <c r="C7980" s="1" t="s">
        <v>3335</v>
      </c>
      <c r="D7980" s="1" t="s">
        <v>3671</v>
      </c>
      <c r="E7980" s="1" t="s">
        <v>3532</v>
      </c>
      <c r="F7980" s="45" t="s">
        <v>4609</v>
      </c>
      <c r="G7980" s="1">
        <v>2</v>
      </c>
      <c r="H7980" s="1" t="s">
        <v>3355</v>
      </c>
      <c r="I7980" s="1" t="s">
        <v>3550</v>
      </c>
      <c r="K7980" s="1" t="str">
        <f>VLOOKUP(L7980,CW!C:D,2,FALSE)</f>
        <v>Jul'16</v>
      </c>
      <c r="L7980" s="1" t="str">
        <f t="shared" si="127"/>
        <v>27'16</v>
      </c>
      <c r="M7980" s="1" t="str">
        <f>VLOOKUP(K7980,CW!D:E,2,FALSE)</f>
        <v>Q2'16</v>
      </c>
    </row>
    <row r="7981" spans="1:13">
      <c r="A7981" s="2">
        <v>42560</v>
      </c>
      <c r="B7981" s="1" t="s">
        <v>5024</v>
      </c>
      <c r="C7981" s="1" t="s">
        <v>3335</v>
      </c>
      <c r="D7981" s="1" t="s">
        <v>3671</v>
      </c>
      <c r="E7981" s="1" t="s">
        <v>3532</v>
      </c>
      <c r="F7981" s="45" t="s">
        <v>4613</v>
      </c>
      <c r="G7981" s="1">
        <v>3</v>
      </c>
      <c r="H7981" s="1" t="s">
        <v>3355</v>
      </c>
      <c r="I7981" s="1" t="s">
        <v>3550</v>
      </c>
      <c r="K7981" s="1" t="str">
        <f>VLOOKUP(L7981,CW!C:D,2,FALSE)</f>
        <v>Jul'16</v>
      </c>
      <c r="L7981" s="1" t="str">
        <f t="shared" si="127"/>
        <v>27'16</v>
      </c>
      <c r="M7981" s="1" t="str">
        <f>VLOOKUP(K7981,CW!D:E,2,FALSE)</f>
        <v>Q2'16</v>
      </c>
    </row>
    <row r="7982" spans="1:13" ht="15" customHeight="1">
      <c r="A7982" s="2">
        <v>42560</v>
      </c>
      <c r="B7982" s="1" t="s">
        <v>5025</v>
      </c>
      <c r="C7982" s="1" t="s">
        <v>3326</v>
      </c>
      <c r="D7982" s="1" t="s">
        <v>3831</v>
      </c>
      <c r="E7982" s="1" t="s">
        <v>6350</v>
      </c>
      <c r="F7982" s="45" t="s">
        <v>3341</v>
      </c>
      <c r="G7982" s="1">
        <v>2</v>
      </c>
      <c r="H7982" s="1" t="s">
        <v>3355</v>
      </c>
      <c r="I7982" s="1" t="s">
        <v>3550</v>
      </c>
      <c r="K7982" s="1" t="str">
        <f>VLOOKUP(L7982,CW!C:D,2,FALSE)</f>
        <v>Jul'16</v>
      </c>
      <c r="L7982" s="1" t="str">
        <f t="shared" si="127"/>
        <v>27'16</v>
      </c>
      <c r="M7982" s="1" t="str">
        <f>VLOOKUP(K7982,CW!D:E,2,FALSE)</f>
        <v>Q2'16</v>
      </c>
    </row>
    <row r="7983" spans="1:13">
      <c r="A7983" s="2">
        <v>42560</v>
      </c>
      <c r="B7983" s="1" t="s">
        <v>5025</v>
      </c>
      <c r="C7983" s="1" t="s">
        <v>3326</v>
      </c>
      <c r="D7983" s="1" t="s">
        <v>3831</v>
      </c>
      <c r="E7983" s="1" t="s">
        <v>3532</v>
      </c>
      <c r="F7983" s="45" t="s">
        <v>4609</v>
      </c>
      <c r="G7983" s="1">
        <v>2</v>
      </c>
      <c r="H7983" s="1" t="s">
        <v>3355</v>
      </c>
      <c r="I7983" s="1" t="s">
        <v>3550</v>
      </c>
      <c r="K7983" s="1" t="str">
        <f>VLOOKUP(L7983,CW!C:D,2,FALSE)</f>
        <v>Jul'16</v>
      </c>
      <c r="L7983" s="1" t="str">
        <f t="shared" si="127"/>
        <v>27'16</v>
      </c>
      <c r="M7983" s="1" t="str">
        <f>VLOOKUP(K7983,CW!D:E,2,FALSE)</f>
        <v>Q2'16</v>
      </c>
    </row>
    <row r="7984" spans="1:13" ht="15" customHeight="1">
      <c r="A7984" s="2">
        <v>42560</v>
      </c>
      <c r="B7984" s="1" t="s">
        <v>5026</v>
      </c>
      <c r="C7984" s="1" t="s">
        <v>3335</v>
      </c>
      <c r="D7984" s="1" t="s">
        <v>3831</v>
      </c>
      <c r="E7984" s="1" t="s">
        <v>6350</v>
      </c>
      <c r="F7984" s="45" t="s">
        <v>3341</v>
      </c>
      <c r="G7984" s="1">
        <v>1</v>
      </c>
      <c r="H7984" s="1" t="s">
        <v>3355</v>
      </c>
      <c r="I7984" s="1" t="s">
        <v>3550</v>
      </c>
      <c r="K7984" s="1" t="str">
        <f>VLOOKUP(L7984,CW!C:D,2,FALSE)</f>
        <v>Jul'16</v>
      </c>
      <c r="L7984" s="1" t="str">
        <f t="shared" si="127"/>
        <v>27'16</v>
      </c>
      <c r="M7984" s="1" t="str">
        <f>VLOOKUP(K7984,CW!D:E,2,FALSE)</f>
        <v>Q2'16</v>
      </c>
    </row>
    <row r="7985" spans="1:13">
      <c r="A7985" s="2">
        <v>42560</v>
      </c>
      <c r="B7985" s="1" t="s">
        <v>5026</v>
      </c>
      <c r="C7985" s="1" t="s">
        <v>3335</v>
      </c>
      <c r="D7985" s="1" t="s">
        <v>3831</v>
      </c>
      <c r="E7985" s="1" t="s">
        <v>3532</v>
      </c>
      <c r="F7985" s="45" t="s">
        <v>4609</v>
      </c>
      <c r="G7985" s="1">
        <v>1</v>
      </c>
      <c r="H7985" s="1" t="s">
        <v>3355</v>
      </c>
      <c r="I7985" s="1" t="s">
        <v>3550</v>
      </c>
      <c r="K7985" s="1" t="str">
        <f>VLOOKUP(L7985,CW!C:D,2,FALSE)</f>
        <v>Jul'16</v>
      </c>
      <c r="L7985" s="1" t="str">
        <f t="shared" si="127"/>
        <v>27'16</v>
      </c>
      <c r="M7985" s="1" t="str">
        <f>VLOOKUP(K7985,CW!D:E,2,FALSE)</f>
        <v>Q2'16</v>
      </c>
    </row>
    <row r="7986" spans="1:13">
      <c r="A7986" s="2">
        <v>42560</v>
      </c>
      <c r="B7986" s="1" t="s">
        <v>5027</v>
      </c>
      <c r="C7986" s="1" t="s">
        <v>3335</v>
      </c>
      <c r="D7986" s="1" t="s">
        <v>3831</v>
      </c>
      <c r="E7986" s="1" t="s">
        <v>3532</v>
      </c>
      <c r="F7986" s="45" t="s">
        <v>4609</v>
      </c>
      <c r="G7986" s="1">
        <v>1</v>
      </c>
      <c r="H7986" s="1" t="s">
        <v>3355</v>
      </c>
      <c r="I7986" s="1" t="s">
        <v>3550</v>
      </c>
      <c r="K7986" s="1" t="str">
        <f>VLOOKUP(L7986,CW!C:D,2,FALSE)</f>
        <v>Jul'16</v>
      </c>
      <c r="L7986" s="1" t="str">
        <f t="shared" si="127"/>
        <v>27'16</v>
      </c>
      <c r="M7986" s="1" t="str">
        <f>VLOOKUP(K7986,CW!D:E,2,FALSE)</f>
        <v>Q2'16</v>
      </c>
    </row>
    <row r="7987" spans="1:13" ht="15" customHeight="1">
      <c r="A7987" s="2">
        <v>42560</v>
      </c>
      <c r="B7987" s="1" t="s">
        <v>5028</v>
      </c>
      <c r="C7987" s="1" t="s">
        <v>3335</v>
      </c>
      <c r="D7987" s="1" t="s">
        <v>3831</v>
      </c>
      <c r="E7987" s="1" t="s">
        <v>6350</v>
      </c>
      <c r="F7987" s="45" t="s">
        <v>3341</v>
      </c>
      <c r="G7987" s="1">
        <v>3</v>
      </c>
      <c r="H7987" s="1" t="s">
        <v>3355</v>
      </c>
      <c r="I7987" s="1" t="s">
        <v>3550</v>
      </c>
      <c r="K7987" s="1" t="str">
        <f>VLOOKUP(L7987,CW!C:D,2,FALSE)</f>
        <v>Jul'16</v>
      </c>
      <c r="L7987" s="1" t="str">
        <f t="shared" si="127"/>
        <v>27'16</v>
      </c>
      <c r="M7987" s="1" t="str">
        <f>VLOOKUP(K7987,CW!D:E,2,FALSE)</f>
        <v>Q2'16</v>
      </c>
    </row>
    <row r="7988" spans="1:13">
      <c r="A7988" s="2">
        <v>42560</v>
      </c>
      <c r="B7988" s="1" t="s">
        <v>5028</v>
      </c>
      <c r="C7988" s="1" t="s">
        <v>3335</v>
      </c>
      <c r="D7988" s="1" t="s">
        <v>3831</v>
      </c>
      <c r="E7988" s="1" t="s">
        <v>3532</v>
      </c>
      <c r="F7988" s="45" t="s">
        <v>3693</v>
      </c>
      <c r="G7988" s="1">
        <v>1</v>
      </c>
      <c r="H7988" s="1" t="s">
        <v>3355</v>
      </c>
      <c r="I7988" s="1" t="s">
        <v>3550</v>
      </c>
      <c r="K7988" s="1" t="str">
        <f>VLOOKUP(L7988,CW!C:D,2,FALSE)</f>
        <v>Jul'16</v>
      </c>
      <c r="L7988" s="1" t="str">
        <f t="shared" si="127"/>
        <v>27'16</v>
      </c>
      <c r="M7988" s="1" t="str">
        <f>VLOOKUP(K7988,CW!D:E,2,FALSE)</f>
        <v>Q2'16</v>
      </c>
    </row>
    <row r="7989" spans="1:13" ht="15" customHeight="1">
      <c r="A7989" s="2">
        <v>42560</v>
      </c>
      <c r="B7989" s="1" t="s">
        <v>5029</v>
      </c>
      <c r="C7989" s="1" t="s">
        <v>3335</v>
      </c>
      <c r="D7989" s="1" t="s">
        <v>3671</v>
      </c>
      <c r="E7989" s="1" t="s">
        <v>6350</v>
      </c>
      <c r="F7989" s="45" t="s">
        <v>4592</v>
      </c>
      <c r="G7989" s="1">
        <v>1</v>
      </c>
      <c r="H7989" s="1" t="s">
        <v>3355</v>
      </c>
      <c r="I7989" s="1" t="s">
        <v>3550</v>
      </c>
      <c r="K7989" s="1" t="str">
        <f>VLOOKUP(L7989,CW!C:D,2,FALSE)</f>
        <v>Jul'16</v>
      </c>
      <c r="L7989" s="1" t="str">
        <f t="shared" si="127"/>
        <v>27'16</v>
      </c>
      <c r="M7989" s="1" t="str">
        <f>VLOOKUP(K7989,CW!D:E,2,FALSE)</f>
        <v>Q2'16</v>
      </c>
    </row>
    <row r="7990" spans="1:13">
      <c r="A7990" s="2">
        <v>42560</v>
      </c>
      <c r="B7990" s="1" t="s">
        <v>5029</v>
      </c>
      <c r="C7990" s="1" t="s">
        <v>3335</v>
      </c>
      <c r="D7990" s="1" t="s">
        <v>3671</v>
      </c>
      <c r="E7990" s="1" t="s">
        <v>3532</v>
      </c>
      <c r="F7990" s="45" t="s">
        <v>4609</v>
      </c>
      <c r="G7990" s="1">
        <v>2</v>
      </c>
      <c r="H7990" s="1" t="s">
        <v>3355</v>
      </c>
      <c r="I7990" s="1" t="s">
        <v>3550</v>
      </c>
      <c r="K7990" s="1" t="str">
        <f>VLOOKUP(L7990,CW!C:D,2,FALSE)</f>
        <v>Jul'16</v>
      </c>
      <c r="L7990" s="1" t="str">
        <f t="shared" si="127"/>
        <v>27'16</v>
      </c>
      <c r="M7990" s="1" t="str">
        <f>VLOOKUP(K7990,CW!D:E,2,FALSE)</f>
        <v>Q2'16</v>
      </c>
    </row>
    <row r="7991" spans="1:13" ht="15" customHeight="1">
      <c r="A7991" s="2">
        <v>42560</v>
      </c>
      <c r="B7991" s="1" t="s">
        <v>5030</v>
      </c>
      <c r="C7991" s="1" t="s">
        <v>3335</v>
      </c>
      <c r="D7991" s="1" t="s">
        <v>3671</v>
      </c>
      <c r="E7991" s="1" t="s">
        <v>6350</v>
      </c>
      <c r="F7991" s="45" t="s">
        <v>3341</v>
      </c>
      <c r="G7991" s="1">
        <v>1</v>
      </c>
      <c r="H7991" s="1" t="s">
        <v>3355</v>
      </c>
      <c r="I7991" s="1" t="s">
        <v>3550</v>
      </c>
      <c r="K7991" s="1" t="str">
        <f>VLOOKUP(L7991,CW!C:D,2,FALSE)</f>
        <v>Jul'16</v>
      </c>
      <c r="L7991" s="1" t="str">
        <f t="shared" si="127"/>
        <v>27'16</v>
      </c>
      <c r="M7991" s="1" t="str">
        <f>VLOOKUP(K7991,CW!D:E,2,FALSE)</f>
        <v>Q2'16</v>
      </c>
    </row>
    <row r="7992" spans="1:13">
      <c r="A7992" s="2">
        <v>42560</v>
      </c>
      <c r="B7992" s="1" t="s">
        <v>5030</v>
      </c>
      <c r="C7992" s="1" t="s">
        <v>3335</v>
      </c>
      <c r="D7992" s="1" t="s">
        <v>3671</v>
      </c>
      <c r="E7992" s="1" t="s">
        <v>3532</v>
      </c>
      <c r="F7992" s="45" t="s">
        <v>4609</v>
      </c>
      <c r="G7992" s="1">
        <v>2</v>
      </c>
      <c r="H7992" s="1" t="s">
        <v>3355</v>
      </c>
      <c r="I7992" s="1" t="s">
        <v>3550</v>
      </c>
      <c r="K7992" s="1" t="str">
        <f>VLOOKUP(L7992,CW!C:D,2,FALSE)</f>
        <v>Jul'16</v>
      </c>
      <c r="L7992" s="1" t="str">
        <f t="shared" si="127"/>
        <v>27'16</v>
      </c>
      <c r="M7992" s="1" t="str">
        <f>VLOOKUP(K7992,CW!D:E,2,FALSE)</f>
        <v>Q2'16</v>
      </c>
    </row>
    <row r="7993" spans="1:13">
      <c r="A7993" s="2">
        <v>42560</v>
      </c>
      <c r="B7993" s="1" t="s">
        <v>5030</v>
      </c>
      <c r="C7993" s="1" t="s">
        <v>3335</v>
      </c>
      <c r="D7993" s="1" t="s">
        <v>3671</v>
      </c>
      <c r="E7993" s="1" t="s">
        <v>3532</v>
      </c>
      <c r="F7993" s="45" t="s">
        <v>3693</v>
      </c>
      <c r="G7993" s="1">
        <v>1</v>
      </c>
      <c r="H7993" s="1" t="s">
        <v>3355</v>
      </c>
      <c r="I7993" s="1" t="s">
        <v>3550</v>
      </c>
      <c r="K7993" s="1" t="str">
        <f>VLOOKUP(L7993,CW!C:D,2,FALSE)</f>
        <v>Jul'16</v>
      </c>
      <c r="L7993" s="1" t="str">
        <f t="shared" si="127"/>
        <v>27'16</v>
      </c>
      <c r="M7993" s="1" t="str">
        <f>VLOOKUP(K7993,CW!D:E,2,FALSE)</f>
        <v>Q2'16</v>
      </c>
    </row>
    <row r="7994" spans="1:13" ht="15" customHeight="1">
      <c r="A7994" s="2">
        <v>42560</v>
      </c>
      <c r="B7994" s="1" t="s">
        <v>5031</v>
      </c>
      <c r="C7994" s="1" t="s">
        <v>3611</v>
      </c>
      <c r="D7994" s="1" t="s">
        <v>3671</v>
      </c>
      <c r="E7994" s="1" t="s">
        <v>6350</v>
      </c>
      <c r="F7994" s="45" t="s">
        <v>3341</v>
      </c>
      <c r="G7994" s="1">
        <v>2</v>
      </c>
      <c r="H7994" s="1" t="s">
        <v>3355</v>
      </c>
      <c r="I7994" s="1" t="s">
        <v>3550</v>
      </c>
      <c r="K7994" s="1" t="str">
        <f>VLOOKUP(L7994,CW!C:D,2,FALSE)</f>
        <v>Jul'16</v>
      </c>
      <c r="L7994" s="1" t="str">
        <f t="shared" si="127"/>
        <v>27'16</v>
      </c>
      <c r="M7994" s="1" t="str">
        <f>VLOOKUP(K7994,CW!D:E,2,FALSE)</f>
        <v>Q2'16</v>
      </c>
    </row>
    <row r="7995" spans="1:13">
      <c r="A7995" s="2">
        <v>42560</v>
      </c>
      <c r="B7995" s="1" t="s">
        <v>5031</v>
      </c>
      <c r="C7995" s="1" t="s">
        <v>3611</v>
      </c>
      <c r="D7995" s="1" t="s">
        <v>3671</v>
      </c>
      <c r="E7995" s="1" t="s">
        <v>3532</v>
      </c>
      <c r="F7995" s="45" t="s">
        <v>4609</v>
      </c>
      <c r="G7995" s="1">
        <v>1</v>
      </c>
      <c r="H7995" s="1" t="s">
        <v>3355</v>
      </c>
      <c r="I7995" s="1" t="s">
        <v>3550</v>
      </c>
      <c r="K7995" s="1" t="str">
        <f>VLOOKUP(L7995,CW!C:D,2,FALSE)</f>
        <v>Jul'16</v>
      </c>
      <c r="L7995" s="1" t="str">
        <f t="shared" si="127"/>
        <v>27'16</v>
      </c>
      <c r="M7995" s="1" t="str">
        <f>VLOOKUP(K7995,CW!D:E,2,FALSE)</f>
        <v>Q2'16</v>
      </c>
    </row>
    <row r="7996" spans="1:13">
      <c r="A7996" s="2">
        <v>42560</v>
      </c>
      <c r="B7996" s="1" t="s">
        <v>5032</v>
      </c>
      <c r="C7996" s="1" t="s">
        <v>3611</v>
      </c>
      <c r="D7996" s="1" t="s">
        <v>3671</v>
      </c>
      <c r="E7996" s="1" t="s">
        <v>3532</v>
      </c>
      <c r="F7996" s="45" t="s">
        <v>3341</v>
      </c>
      <c r="G7996" s="1">
        <v>1</v>
      </c>
      <c r="H7996" s="1" t="s">
        <v>3355</v>
      </c>
      <c r="I7996" s="1" t="s">
        <v>3550</v>
      </c>
      <c r="K7996" s="1" t="str">
        <f>VLOOKUP(L7996,CW!C:D,2,FALSE)</f>
        <v>Jul'16</v>
      </c>
      <c r="L7996" s="1" t="str">
        <f t="shared" si="127"/>
        <v>27'16</v>
      </c>
      <c r="M7996" s="1" t="str">
        <f>VLOOKUP(K7996,CW!D:E,2,FALSE)</f>
        <v>Q2'16</v>
      </c>
    </row>
    <row r="7997" spans="1:13">
      <c r="A7997" s="2">
        <v>42560</v>
      </c>
      <c r="B7997" s="1" t="s">
        <v>5032</v>
      </c>
      <c r="C7997" s="1" t="s">
        <v>3611</v>
      </c>
      <c r="D7997" s="1" t="s">
        <v>3671</v>
      </c>
      <c r="E7997" s="1" t="s">
        <v>3532</v>
      </c>
      <c r="F7997" s="45" t="s">
        <v>4609</v>
      </c>
      <c r="G7997" s="1">
        <v>3</v>
      </c>
      <c r="H7997" s="1" t="s">
        <v>3355</v>
      </c>
      <c r="I7997" s="1" t="s">
        <v>3550</v>
      </c>
      <c r="K7997" s="1" t="str">
        <f>VLOOKUP(L7997,CW!C:D,2,FALSE)</f>
        <v>Jul'16</v>
      </c>
      <c r="L7997" s="1" t="str">
        <f t="shared" si="127"/>
        <v>27'16</v>
      </c>
      <c r="M7997" s="1" t="str">
        <f>VLOOKUP(K7997,CW!D:E,2,FALSE)</f>
        <v>Q2'16</v>
      </c>
    </row>
    <row r="7998" spans="1:13">
      <c r="A7998" s="2">
        <v>42560</v>
      </c>
      <c r="B7998" s="1" t="s">
        <v>5033</v>
      </c>
      <c r="C7998" s="1" t="s">
        <v>3325</v>
      </c>
      <c r="D7998" s="1" t="s">
        <v>3671</v>
      </c>
      <c r="E7998" s="1" t="s">
        <v>3532</v>
      </c>
      <c r="F7998" s="45" t="s">
        <v>4609</v>
      </c>
      <c r="G7998" s="1">
        <v>2</v>
      </c>
      <c r="H7998" s="1" t="s">
        <v>3355</v>
      </c>
      <c r="I7998" s="1" t="s">
        <v>3550</v>
      </c>
      <c r="K7998" s="1" t="str">
        <f>VLOOKUP(L7998,CW!C:D,2,FALSE)</f>
        <v>Jul'16</v>
      </c>
      <c r="L7998" s="1" t="str">
        <f t="shared" si="127"/>
        <v>27'16</v>
      </c>
      <c r="M7998" s="1" t="str">
        <f>VLOOKUP(K7998,CW!D:E,2,FALSE)</f>
        <v>Q2'16</v>
      </c>
    </row>
    <row r="7999" spans="1:13" ht="15" customHeight="1">
      <c r="A7999" s="2">
        <v>42560</v>
      </c>
      <c r="B7999" s="1" t="s">
        <v>5034</v>
      </c>
      <c r="C7999" s="1" t="s">
        <v>3318</v>
      </c>
      <c r="D7999" s="1" t="s">
        <v>3671</v>
      </c>
      <c r="E7999" s="1" t="s">
        <v>6350</v>
      </c>
      <c r="F7999" s="45" t="s">
        <v>3341</v>
      </c>
      <c r="G7999" s="1">
        <v>1</v>
      </c>
      <c r="H7999" s="1" t="s">
        <v>3355</v>
      </c>
      <c r="I7999" s="1" t="s">
        <v>3550</v>
      </c>
      <c r="K7999" s="1" t="str">
        <f>VLOOKUP(L7999,CW!C:D,2,FALSE)</f>
        <v>Jul'16</v>
      </c>
      <c r="L7999" s="1" t="str">
        <f t="shared" si="127"/>
        <v>27'16</v>
      </c>
      <c r="M7999" s="1" t="str">
        <f>VLOOKUP(K7999,CW!D:E,2,FALSE)</f>
        <v>Q2'16</v>
      </c>
    </row>
    <row r="8000" spans="1:13" ht="15" customHeight="1">
      <c r="A8000" s="2">
        <v>42560</v>
      </c>
      <c r="B8000" s="1" t="s">
        <v>5035</v>
      </c>
      <c r="C8000" s="1" t="s">
        <v>3611</v>
      </c>
      <c r="D8000" s="1" t="s">
        <v>3671</v>
      </c>
      <c r="E8000" s="1" t="s">
        <v>6350</v>
      </c>
      <c r="F8000" s="45" t="s">
        <v>3341</v>
      </c>
      <c r="G8000" s="1">
        <v>1</v>
      </c>
      <c r="H8000" s="1" t="s">
        <v>3355</v>
      </c>
      <c r="I8000" s="1" t="s">
        <v>3550</v>
      </c>
      <c r="K8000" s="1" t="str">
        <f>VLOOKUP(L8000,CW!C:D,2,FALSE)</f>
        <v>Jul'16</v>
      </c>
      <c r="L8000" s="1" t="str">
        <f t="shared" si="127"/>
        <v>27'16</v>
      </c>
      <c r="M8000" s="1" t="str">
        <f>VLOOKUP(K8000,CW!D:E,2,FALSE)</f>
        <v>Q2'16</v>
      </c>
    </row>
    <row r="8001" spans="1:13">
      <c r="A8001" s="2">
        <v>42560</v>
      </c>
      <c r="B8001" s="1" t="s">
        <v>5035</v>
      </c>
      <c r="C8001" s="1" t="s">
        <v>3611</v>
      </c>
      <c r="D8001" s="1" t="s">
        <v>3671</v>
      </c>
      <c r="E8001" s="1" t="s">
        <v>3532</v>
      </c>
      <c r="F8001" s="45" t="s">
        <v>4613</v>
      </c>
      <c r="G8001" s="1">
        <v>1</v>
      </c>
      <c r="H8001" s="1" t="s">
        <v>3355</v>
      </c>
      <c r="I8001" s="1" t="s">
        <v>3550</v>
      </c>
      <c r="K8001" s="1" t="str">
        <f>VLOOKUP(L8001,CW!C:D,2,FALSE)</f>
        <v>Jul'16</v>
      </c>
      <c r="L8001" s="1" t="str">
        <f t="shared" si="127"/>
        <v>27'16</v>
      </c>
      <c r="M8001" s="1" t="str">
        <f>VLOOKUP(K8001,CW!D:E,2,FALSE)</f>
        <v>Q2'16</v>
      </c>
    </row>
    <row r="8002" spans="1:13">
      <c r="A8002" s="2">
        <v>42560</v>
      </c>
      <c r="B8002" s="1" t="s">
        <v>5036</v>
      </c>
      <c r="C8002" s="1" t="s">
        <v>3611</v>
      </c>
      <c r="D8002" s="1" t="s">
        <v>3671</v>
      </c>
      <c r="E8002" s="1" t="s">
        <v>3532</v>
      </c>
      <c r="F8002" s="45" t="s">
        <v>4609</v>
      </c>
      <c r="G8002" s="1">
        <v>3</v>
      </c>
      <c r="H8002" s="1" t="s">
        <v>3355</v>
      </c>
      <c r="I8002" s="1" t="s">
        <v>3550</v>
      </c>
      <c r="K8002" s="1" t="str">
        <f>VLOOKUP(L8002,CW!C:D,2,FALSE)</f>
        <v>Jul'16</v>
      </c>
      <c r="L8002" s="1" t="str">
        <f t="shared" si="127"/>
        <v>27'16</v>
      </c>
      <c r="M8002" s="1" t="str">
        <f>VLOOKUP(K8002,CW!D:E,2,FALSE)</f>
        <v>Q2'16</v>
      </c>
    </row>
    <row r="8003" spans="1:13" ht="15" customHeight="1">
      <c r="A8003" s="2">
        <v>42560</v>
      </c>
      <c r="B8003" s="1" t="s">
        <v>5037</v>
      </c>
      <c r="C8003" s="1" t="s">
        <v>3611</v>
      </c>
      <c r="D8003" s="1" t="s">
        <v>3831</v>
      </c>
      <c r="E8003" s="1" t="s">
        <v>6350</v>
      </c>
      <c r="F8003" s="45" t="s">
        <v>3341</v>
      </c>
      <c r="G8003" s="1">
        <v>1</v>
      </c>
      <c r="H8003" s="1" t="s">
        <v>3355</v>
      </c>
      <c r="I8003" s="1" t="s">
        <v>3550</v>
      </c>
      <c r="K8003" s="1" t="str">
        <f>VLOOKUP(L8003,CW!C:D,2,FALSE)</f>
        <v>Jul'16</v>
      </c>
      <c r="L8003" s="1" t="str">
        <f t="shared" si="127"/>
        <v>27'16</v>
      </c>
      <c r="M8003" s="1" t="str">
        <f>VLOOKUP(K8003,CW!D:E,2,FALSE)</f>
        <v>Q2'16</v>
      </c>
    </row>
    <row r="8004" spans="1:13" ht="15" customHeight="1">
      <c r="A8004" s="2">
        <v>42560</v>
      </c>
      <c r="B8004" s="1" t="s">
        <v>5037</v>
      </c>
      <c r="C8004" s="1" t="s">
        <v>3611</v>
      </c>
      <c r="D8004" s="1" t="s">
        <v>3831</v>
      </c>
      <c r="E8004" s="1" t="s">
        <v>6350</v>
      </c>
      <c r="F8004" s="45" t="s">
        <v>4592</v>
      </c>
      <c r="G8004" s="1">
        <v>1</v>
      </c>
      <c r="H8004" s="1" t="s">
        <v>3355</v>
      </c>
      <c r="I8004" s="1" t="s">
        <v>3550</v>
      </c>
      <c r="K8004" s="1" t="str">
        <f>VLOOKUP(L8004,CW!C:D,2,FALSE)</f>
        <v>Jul'16</v>
      </c>
      <c r="L8004" s="1" t="str">
        <f t="shared" si="127"/>
        <v>27'16</v>
      </c>
      <c r="M8004" s="1" t="str">
        <f>VLOOKUP(K8004,CW!D:E,2,FALSE)</f>
        <v>Q2'16</v>
      </c>
    </row>
    <row r="8005" spans="1:13" ht="15" customHeight="1">
      <c r="A8005" s="2">
        <v>42560</v>
      </c>
      <c r="B8005" s="1" t="s">
        <v>5038</v>
      </c>
      <c r="C8005" s="1" t="s">
        <v>3611</v>
      </c>
      <c r="D8005" s="1" t="s">
        <v>3831</v>
      </c>
      <c r="E8005" s="1" t="s">
        <v>6350</v>
      </c>
      <c r="F8005" s="45" t="s">
        <v>3341</v>
      </c>
      <c r="G8005" s="1">
        <v>1</v>
      </c>
      <c r="H8005" s="1" t="s">
        <v>3355</v>
      </c>
      <c r="I8005" s="1" t="s">
        <v>3550</v>
      </c>
      <c r="K8005" s="1" t="str">
        <f>VLOOKUP(L8005,CW!C:D,2,FALSE)</f>
        <v>Jul'16</v>
      </c>
      <c r="L8005" s="1" t="str">
        <f t="shared" si="127"/>
        <v>27'16</v>
      </c>
      <c r="M8005" s="1" t="str">
        <f>VLOOKUP(K8005,CW!D:E,2,FALSE)</f>
        <v>Q2'16</v>
      </c>
    </row>
    <row r="8006" spans="1:13">
      <c r="A8006" s="2">
        <v>42561</v>
      </c>
      <c r="B8006" s="1" t="s">
        <v>5039</v>
      </c>
      <c r="C8006" s="1" t="s">
        <v>4914</v>
      </c>
      <c r="D8006" s="1" t="s">
        <v>3671</v>
      </c>
      <c r="E8006" s="1" t="s">
        <v>3532</v>
      </c>
      <c r="F8006" s="45" t="s">
        <v>4609</v>
      </c>
      <c r="G8006" s="1">
        <v>1</v>
      </c>
      <c r="H8006" s="1" t="s">
        <v>3355</v>
      </c>
      <c r="I8006" s="1" t="s">
        <v>3550</v>
      </c>
      <c r="K8006" s="1" t="str">
        <f>VLOOKUP(L8006,CW!C:D,2,FALSE)</f>
        <v>Jul'16</v>
      </c>
      <c r="L8006" s="1" t="str">
        <f t="shared" si="127"/>
        <v>27'16</v>
      </c>
      <c r="M8006" s="1" t="str">
        <f>VLOOKUP(K8006,CW!D:E,2,FALSE)</f>
        <v>Q2'16</v>
      </c>
    </row>
    <row r="8007" spans="1:13">
      <c r="A8007" s="2">
        <v>42561</v>
      </c>
      <c r="B8007" s="1" t="s">
        <v>5040</v>
      </c>
      <c r="C8007" s="1" t="s">
        <v>3325</v>
      </c>
      <c r="D8007" s="1" t="s">
        <v>3671</v>
      </c>
      <c r="E8007" s="1" t="s">
        <v>3532</v>
      </c>
      <c r="F8007" s="45" t="s">
        <v>4609</v>
      </c>
      <c r="G8007" s="1">
        <v>1</v>
      </c>
      <c r="H8007" s="1" t="s">
        <v>3355</v>
      </c>
      <c r="I8007" s="1" t="s">
        <v>3550</v>
      </c>
      <c r="K8007" s="1" t="str">
        <f>VLOOKUP(L8007,CW!C:D,2,FALSE)</f>
        <v>Jul'16</v>
      </c>
      <c r="L8007" s="1" t="str">
        <f t="shared" si="127"/>
        <v>27'16</v>
      </c>
      <c r="M8007" s="1" t="str">
        <f>VLOOKUP(K8007,CW!D:E,2,FALSE)</f>
        <v>Q2'16</v>
      </c>
    </row>
    <row r="8008" spans="1:13">
      <c r="A8008" s="2">
        <v>42561</v>
      </c>
      <c r="B8008" s="1" t="s">
        <v>5040</v>
      </c>
      <c r="C8008" s="1" t="s">
        <v>3325</v>
      </c>
      <c r="D8008" s="1" t="s">
        <v>3671</v>
      </c>
      <c r="E8008" s="1" t="s">
        <v>3532</v>
      </c>
      <c r="F8008" s="45" t="s">
        <v>3693</v>
      </c>
      <c r="G8008" s="1">
        <v>1</v>
      </c>
      <c r="H8008" s="1" t="s">
        <v>3355</v>
      </c>
      <c r="I8008" s="1" t="s">
        <v>3550</v>
      </c>
      <c r="K8008" s="1" t="str">
        <f>VLOOKUP(L8008,CW!C:D,2,FALSE)</f>
        <v>Jul'16</v>
      </c>
      <c r="L8008" s="1" t="str">
        <f t="shared" si="127"/>
        <v>27'16</v>
      </c>
      <c r="M8008" s="1" t="str">
        <f>VLOOKUP(K8008,CW!D:E,2,FALSE)</f>
        <v>Q2'16</v>
      </c>
    </row>
    <row r="8009" spans="1:13" ht="15" customHeight="1">
      <c r="A8009" s="2">
        <v>42561</v>
      </c>
      <c r="B8009" s="1" t="s">
        <v>5041</v>
      </c>
      <c r="C8009" s="1" t="s">
        <v>3318</v>
      </c>
      <c r="D8009" s="1" t="s">
        <v>3671</v>
      </c>
      <c r="E8009" s="1" t="s">
        <v>6350</v>
      </c>
      <c r="F8009" s="45" t="s">
        <v>3341</v>
      </c>
      <c r="G8009" s="1">
        <v>1</v>
      </c>
      <c r="H8009" s="1" t="s">
        <v>3355</v>
      </c>
      <c r="I8009" s="1" t="s">
        <v>3550</v>
      </c>
      <c r="K8009" s="1" t="str">
        <f>VLOOKUP(L8009,CW!C:D,2,FALSE)</f>
        <v>Jul'16</v>
      </c>
      <c r="L8009" s="1" t="str">
        <f t="shared" si="127"/>
        <v>27'16</v>
      </c>
      <c r="M8009" s="1" t="str">
        <f>VLOOKUP(K8009,CW!D:E,2,FALSE)</f>
        <v>Q2'16</v>
      </c>
    </row>
    <row r="8010" spans="1:13">
      <c r="A8010" s="2">
        <v>42561</v>
      </c>
      <c r="B8010" s="1" t="s">
        <v>5041</v>
      </c>
      <c r="C8010" s="1" t="s">
        <v>3318</v>
      </c>
      <c r="D8010" s="1" t="s">
        <v>3671</v>
      </c>
      <c r="E8010" s="1" t="s">
        <v>3532</v>
      </c>
      <c r="F8010" s="45" t="s">
        <v>4613</v>
      </c>
      <c r="G8010" s="1">
        <v>1</v>
      </c>
      <c r="H8010" s="1" t="s">
        <v>3355</v>
      </c>
      <c r="I8010" s="1" t="s">
        <v>3550</v>
      </c>
      <c r="K8010" s="1" t="str">
        <f>VLOOKUP(L8010,CW!C:D,2,FALSE)</f>
        <v>Jul'16</v>
      </c>
      <c r="L8010" s="1" t="str">
        <f t="shared" si="127"/>
        <v>27'16</v>
      </c>
      <c r="M8010" s="1" t="str">
        <f>VLOOKUP(K8010,CW!D:E,2,FALSE)</f>
        <v>Q2'16</v>
      </c>
    </row>
    <row r="8011" spans="1:13">
      <c r="A8011" s="2">
        <v>42561</v>
      </c>
      <c r="B8011" s="1" t="s">
        <v>5042</v>
      </c>
      <c r="C8011" s="1" t="s">
        <v>3318</v>
      </c>
      <c r="D8011" s="1" t="s">
        <v>3671</v>
      </c>
      <c r="E8011" s="1" t="s">
        <v>3532</v>
      </c>
      <c r="F8011" s="45" t="s">
        <v>3341</v>
      </c>
      <c r="G8011" s="1">
        <v>1</v>
      </c>
      <c r="H8011" s="1" t="s">
        <v>3355</v>
      </c>
      <c r="I8011" s="1" t="s">
        <v>3550</v>
      </c>
      <c r="K8011" s="1" t="str">
        <f>VLOOKUP(L8011,CW!C:D,2,FALSE)</f>
        <v>Jul'16</v>
      </c>
      <c r="L8011" s="1" t="str">
        <f t="shared" si="127"/>
        <v>27'16</v>
      </c>
      <c r="M8011" s="1" t="str">
        <f>VLOOKUP(K8011,CW!D:E,2,FALSE)</f>
        <v>Q2'16</v>
      </c>
    </row>
    <row r="8012" spans="1:13" ht="15" customHeight="1">
      <c r="A8012" s="2">
        <v>42561</v>
      </c>
      <c r="B8012" s="1" t="s">
        <v>5042</v>
      </c>
      <c r="C8012" s="1" t="s">
        <v>3318</v>
      </c>
      <c r="D8012" s="1" t="s">
        <v>3671</v>
      </c>
      <c r="E8012" s="1" t="s">
        <v>6350</v>
      </c>
      <c r="F8012" s="45" t="s">
        <v>4592</v>
      </c>
      <c r="G8012" s="1">
        <v>1</v>
      </c>
      <c r="H8012" s="1" t="s">
        <v>3355</v>
      </c>
      <c r="I8012" s="1" t="s">
        <v>3550</v>
      </c>
      <c r="K8012" s="1" t="str">
        <f>VLOOKUP(L8012,CW!C:D,2,FALSE)</f>
        <v>Jul'16</v>
      </c>
      <c r="L8012" s="1" t="str">
        <f t="shared" si="127"/>
        <v>27'16</v>
      </c>
      <c r="M8012" s="1" t="str">
        <f>VLOOKUP(K8012,CW!D:E,2,FALSE)</f>
        <v>Q2'16</v>
      </c>
    </row>
    <row r="8013" spans="1:13">
      <c r="A8013" s="2">
        <v>42561</v>
      </c>
      <c r="B8013" s="1" t="s">
        <v>5042</v>
      </c>
      <c r="C8013" s="1" t="s">
        <v>3318</v>
      </c>
      <c r="D8013" s="1" t="s">
        <v>3671</v>
      </c>
      <c r="E8013" s="1" t="s">
        <v>3532</v>
      </c>
      <c r="F8013" s="45" t="s">
        <v>4609</v>
      </c>
      <c r="G8013" s="1">
        <v>1</v>
      </c>
      <c r="H8013" s="1" t="s">
        <v>3355</v>
      </c>
      <c r="I8013" s="1" t="s">
        <v>3550</v>
      </c>
      <c r="K8013" s="1" t="str">
        <f>VLOOKUP(L8013,CW!C:D,2,FALSE)</f>
        <v>Jul'16</v>
      </c>
      <c r="L8013" s="1" t="str">
        <f t="shared" si="127"/>
        <v>27'16</v>
      </c>
      <c r="M8013" s="1" t="str">
        <f>VLOOKUP(K8013,CW!D:E,2,FALSE)</f>
        <v>Q2'16</v>
      </c>
    </row>
    <row r="8014" spans="1:13">
      <c r="A8014" s="2">
        <v>42561</v>
      </c>
      <c r="B8014" s="1" t="s">
        <v>5043</v>
      </c>
      <c r="C8014" s="1" t="s">
        <v>3318</v>
      </c>
      <c r="D8014" s="1" t="s">
        <v>3671</v>
      </c>
      <c r="E8014" s="1" t="s">
        <v>3532</v>
      </c>
      <c r="F8014" s="45" t="s">
        <v>4609</v>
      </c>
      <c r="G8014" s="1">
        <v>1</v>
      </c>
      <c r="H8014" s="1" t="s">
        <v>3355</v>
      </c>
      <c r="I8014" s="1" t="s">
        <v>3550</v>
      </c>
      <c r="K8014" s="1" t="str">
        <f>VLOOKUP(L8014,CW!C:D,2,FALSE)</f>
        <v>Jul'16</v>
      </c>
      <c r="L8014" s="1" t="str">
        <f t="shared" si="127"/>
        <v>27'16</v>
      </c>
      <c r="M8014" s="1" t="str">
        <f>VLOOKUP(K8014,CW!D:E,2,FALSE)</f>
        <v>Q2'16</v>
      </c>
    </row>
    <row r="8015" spans="1:13">
      <c r="A8015" s="2">
        <v>42561</v>
      </c>
      <c r="B8015" s="1" t="s">
        <v>5043</v>
      </c>
      <c r="C8015" s="1" t="s">
        <v>3318</v>
      </c>
      <c r="D8015" s="1" t="s">
        <v>3671</v>
      </c>
      <c r="E8015" s="1" t="s">
        <v>3532</v>
      </c>
      <c r="F8015" s="45" t="s">
        <v>3693</v>
      </c>
      <c r="G8015" s="1">
        <v>1</v>
      </c>
      <c r="H8015" s="1" t="s">
        <v>3355</v>
      </c>
      <c r="I8015" s="1" t="s">
        <v>3550</v>
      </c>
      <c r="K8015" s="1" t="str">
        <f>VLOOKUP(L8015,CW!C:D,2,FALSE)</f>
        <v>Jul'16</v>
      </c>
      <c r="L8015" s="1" t="str">
        <f t="shared" si="127"/>
        <v>27'16</v>
      </c>
      <c r="M8015" s="1" t="str">
        <f>VLOOKUP(K8015,CW!D:E,2,FALSE)</f>
        <v>Q2'16</v>
      </c>
    </row>
    <row r="8016" spans="1:13" ht="15" customHeight="1">
      <c r="A8016" s="2">
        <v>42561</v>
      </c>
      <c r="B8016" s="1" t="s">
        <v>5044</v>
      </c>
      <c r="C8016" s="1" t="s">
        <v>3335</v>
      </c>
      <c r="D8016" s="1" t="s">
        <v>3671</v>
      </c>
      <c r="E8016" s="1" t="s">
        <v>6350</v>
      </c>
      <c r="F8016" s="45" t="s">
        <v>3341</v>
      </c>
      <c r="G8016" s="1">
        <v>1</v>
      </c>
      <c r="H8016" s="1" t="s">
        <v>3355</v>
      </c>
      <c r="I8016" s="1" t="s">
        <v>3550</v>
      </c>
      <c r="K8016" s="1" t="str">
        <f>VLOOKUP(L8016,CW!C:D,2,FALSE)</f>
        <v>Jul'16</v>
      </c>
      <c r="L8016" s="1" t="str">
        <f t="shared" si="127"/>
        <v>27'16</v>
      </c>
      <c r="M8016" s="1" t="str">
        <f>VLOOKUP(K8016,CW!D:E,2,FALSE)</f>
        <v>Q2'16</v>
      </c>
    </row>
    <row r="8017" spans="1:13">
      <c r="A8017" s="2">
        <v>42561</v>
      </c>
      <c r="B8017" s="1" t="s">
        <v>5044</v>
      </c>
      <c r="C8017" s="1" t="s">
        <v>3335</v>
      </c>
      <c r="D8017" s="1" t="s">
        <v>3671</v>
      </c>
      <c r="E8017" s="1" t="s">
        <v>3532</v>
      </c>
      <c r="F8017" s="45" t="s">
        <v>4609</v>
      </c>
      <c r="G8017" s="1">
        <v>2</v>
      </c>
      <c r="H8017" s="1" t="s">
        <v>3355</v>
      </c>
      <c r="I8017" s="1" t="s">
        <v>3550</v>
      </c>
      <c r="K8017" s="1" t="str">
        <f>VLOOKUP(L8017,CW!C:D,2,FALSE)</f>
        <v>Jul'16</v>
      </c>
      <c r="L8017" s="1" t="str">
        <f t="shared" si="127"/>
        <v>27'16</v>
      </c>
      <c r="M8017" s="1" t="str">
        <f>VLOOKUP(K8017,CW!D:E,2,FALSE)</f>
        <v>Q2'16</v>
      </c>
    </row>
    <row r="8018" spans="1:13">
      <c r="A8018" s="2">
        <v>42561</v>
      </c>
      <c r="B8018" s="1" t="s">
        <v>5044</v>
      </c>
      <c r="C8018" s="1" t="s">
        <v>3335</v>
      </c>
      <c r="D8018" s="1" t="s">
        <v>3671</v>
      </c>
      <c r="E8018" s="1" t="s">
        <v>3532</v>
      </c>
      <c r="F8018" s="45" t="s">
        <v>4613</v>
      </c>
      <c r="G8018" s="1">
        <v>2</v>
      </c>
      <c r="H8018" s="1" t="s">
        <v>3355</v>
      </c>
      <c r="I8018" s="1" t="s">
        <v>3550</v>
      </c>
      <c r="K8018" s="1" t="str">
        <f>VLOOKUP(L8018,CW!C:D,2,FALSE)</f>
        <v>Jul'16</v>
      </c>
      <c r="L8018" s="1" t="str">
        <f t="shared" si="127"/>
        <v>27'16</v>
      </c>
      <c r="M8018" s="1" t="str">
        <f>VLOOKUP(K8018,CW!D:E,2,FALSE)</f>
        <v>Q2'16</v>
      </c>
    </row>
    <row r="8019" spans="1:13" ht="15" customHeight="1">
      <c r="A8019" s="2">
        <v>42561</v>
      </c>
      <c r="B8019" s="1" t="s">
        <v>5045</v>
      </c>
      <c r="C8019" s="1" t="s">
        <v>3335</v>
      </c>
      <c r="D8019" s="1" t="s">
        <v>3671</v>
      </c>
      <c r="E8019" s="1" t="s">
        <v>6350</v>
      </c>
      <c r="F8019" s="45" t="s">
        <v>3341</v>
      </c>
      <c r="G8019" s="1">
        <v>2</v>
      </c>
      <c r="H8019" s="1" t="s">
        <v>3355</v>
      </c>
      <c r="I8019" s="1" t="s">
        <v>3550</v>
      </c>
      <c r="K8019" s="1" t="str">
        <f>VLOOKUP(L8019,CW!C:D,2,FALSE)</f>
        <v>Jul'16</v>
      </c>
      <c r="L8019" s="1" t="str">
        <f t="shared" si="127"/>
        <v>27'16</v>
      </c>
      <c r="M8019" s="1" t="str">
        <f>VLOOKUP(K8019,CW!D:E,2,FALSE)</f>
        <v>Q2'16</v>
      </c>
    </row>
    <row r="8020" spans="1:13">
      <c r="A8020" s="2">
        <v>42561</v>
      </c>
      <c r="B8020" s="1" t="s">
        <v>5045</v>
      </c>
      <c r="C8020" s="1" t="s">
        <v>3335</v>
      </c>
      <c r="D8020" s="1" t="s">
        <v>3671</v>
      </c>
      <c r="E8020" s="1" t="s">
        <v>3532</v>
      </c>
      <c r="F8020" s="45" t="s">
        <v>4613</v>
      </c>
      <c r="G8020" s="1">
        <v>2</v>
      </c>
      <c r="H8020" s="1" t="s">
        <v>3355</v>
      </c>
      <c r="I8020" s="1" t="s">
        <v>3550</v>
      </c>
      <c r="K8020" s="1" t="str">
        <f>VLOOKUP(L8020,CW!C:D,2,FALSE)</f>
        <v>Jul'16</v>
      </c>
      <c r="L8020" s="1" t="str">
        <f t="shared" si="127"/>
        <v>27'16</v>
      </c>
      <c r="M8020" s="1" t="str">
        <f>VLOOKUP(K8020,CW!D:E,2,FALSE)</f>
        <v>Q2'16</v>
      </c>
    </row>
    <row r="8021" spans="1:13" ht="15" customHeight="1">
      <c r="A8021" s="2">
        <v>42561</v>
      </c>
      <c r="B8021" s="1" t="s">
        <v>5046</v>
      </c>
      <c r="C8021" s="1" t="s">
        <v>3326</v>
      </c>
      <c r="D8021" s="1" t="s">
        <v>3831</v>
      </c>
      <c r="E8021" s="1" t="s">
        <v>6350</v>
      </c>
      <c r="F8021" s="45" t="s">
        <v>3341</v>
      </c>
      <c r="G8021" s="1">
        <v>3</v>
      </c>
      <c r="H8021" s="1" t="s">
        <v>3355</v>
      </c>
      <c r="I8021" s="1" t="s">
        <v>3550</v>
      </c>
      <c r="K8021" s="1" t="str">
        <f>VLOOKUP(L8021,CW!C:D,2,FALSE)</f>
        <v>Jul'16</v>
      </c>
      <c r="L8021" s="1" t="str">
        <f t="shared" si="127"/>
        <v>27'16</v>
      </c>
      <c r="M8021" s="1" t="str">
        <f>VLOOKUP(K8021,CW!D:E,2,FALSE)</f>
        <v>Q2'16</v>
      </c>
    </row>
    <row r="8022" spans="1:13">
      <c r="A8022" s="2">
        <v>42561</v>
      </c>
      <c r="B8022" s="1" t="s">
        <v>5046</v>
      </c>
      <c r="C8022" s="1" t="s">
        <v>3326</v>
      </c>
      <c r="D8022" s="1" t="s">
        <v>3831</v>
      </c>
      <c r="E8022" s="1" t="s">
        <v>3532</v>
      </c>
      <c r="F8022" s="45" t="s">
        <v>4609</v>
      </c>
      <c r="G8022" s="1">
        <v>1</v>
      </c>
      <c r="H8022" s="1" t="s">
        <v>3355</v>
      </c>
      <c r="I8022" s="1" t="s">
        <v>3550</v>
      </c>
      <c r="K8022" s="1" t="str">
        <f>VLOOKUP(L8022,CW!C:D,2,FALSE)</f>
        <v>Jul'16</v>
      </c>
      <c r="L8022" s="1" t="str">
        <f t="shared" ref="L8022:L8085" si="128">CONCATENATE(WEEKNUM(A8022,21),"'",TEXT(A8022,"yy"))</f>
        <v>27'16</v>
      </c>
      <c r="M8022" s="1" t="str">
        <f>VLOOKUP(K8022,CW!D:E,2,FALSE)</f>
        <v>Q2'16</v>
      </c>
    </row>
    <row r="8023" spans="1:13" ht="15" customHeight="1">
      <c r="A8023" s="2">
        <v>42561</v>
      </c>
      <c r="B8023" s="1" t="s">
        <v>5047</v>
      </c>
      <c r="C8023" s="1" t="s">
        <v>3326</v>
      </c>
      <c r="D8023" s="1" t="s">
        <v>3831</v>
      </c>
      <c r="E8023" s="1" t="s">
        <v>6350</v>
      </c>
      <c r="F8023" s="45" t="s">
        <v>3341</v>
      </c>
      <c r="G8023" s="1">
        <v>4</v>
      </c>
      <c r="H8023" s="1" t="s">
        <v>3355</v>
      </c>
      <c r="I8023" s="1" t="s">
        <v>3550</v>
      </c>
      <c r="K8023" s="1" t="str">
        <f>VLOOKUP(L8023,CW!C:D,2,FALSE)</f>
        <v>Jul'16</v>
      </c>
      <c r="L8023" s="1" t="str">
        <f t="shared" si="128"/>
        <v>27'16</v>
      </c>
      <c r="M8023" s="1" t="str">
        <f>VLOOKUP(K8023,CW!D:E,2,FALSE)</f>
        <v>Q2'16</v>
      </c>
    </row>
    <row r="8024" spans="1:13" ht="15" customHeight="1">
      <c r="A8024" s="2">
        <v>42561</v>
      </c>
      <c r="B8024" s="1" t="s">
        <v>5047</v>
      </c>
      <c r="C8024" s="1" t="s">
        <v>3326</v>
      </c>
      <c r="D8024" s="1" t="s">
        <v>3831</v>
      </c>
      <c r="E8024" s="1" t="s">
        <v>6350</v>
      </c>
      <c r="F8024" s="45" t="s">
        <v>4592</v>
      </c>
      <c r="G8024" s="1">
        <v>2</v>
      </c>
      <c r="H8024" s="1" t="s">
        <v>3355</v>
      </c>
      <c r="I8024" s="1" t="s">
        <v>3550</v>
      </c>
      <c r="K8024" s="1" t="str">
        <f>VLOOKUP(L8024,CW!C:D,2,FALSE)</f>
        <v>Jul'16</v>
      </c>
      <c r="L8024" s="1" t="str">
        <f t="shared" si="128"/>
        <v>27'16</v>
      </c>
      <c r="M8024" s="1" t="str">
        <f>VLOOKUP(K8024,CW!D:E,2,FALSE)</f>
        <v>Q2'16</v>
      </c>
    </row>
    <row r="8025" spans="1:13">
      <c r="A8025" s="2">
        <v>42561</v>
      </c>
      <c r="B8025" s="1" t="s">
        <v>5047</v>
      </c>
      <c r="C8025" s="1" t="s">
        <v>3326</v>
      </c>
      <c r="D8025" s="1" t="s">
        <v>3831</v>
      </c>
      <c r="E8025" s="1" t="s">
        <v>3532</v>
      </c>
      <c r="F8025" s="45" t="s">
        <v>4613</v>
      </c>
      <c r="G8025" s="1">
        <v>6</v>
      </c>
      <c r="H8025" s="1" t="s">
        <v>3355</v>
      </c>
      <c r="I8025" s="1" t="s">
        <v>3550</v>
      </c>
      <c r="K8025" s="1" t="str">
        <f>VLOOKUP(L8025,CW!C:D,2,FALSE)</f>
        <v>Jul'16</v>
      </c>
      <c r="L8025" s="1" t="str">
        <f t="shared" si="128"/>
        <v>27'16</v>
      </c>
      <c r="M8025" s="1" t="str">
        <f>VLOOKUP(K8025,CW!D:E,2,FALSE)</f>
        <v>Q2'16</v>
      </c>
    </row>
    <row r="8026" spans="1:13" ht="15" customHeight="1">
      <c r="A8026" s="2">
        <v>42561</v>
      </c>
      <c r="B8026" s="1" t="s">
        <v>5048</v>
      </c>
      <c r="C8026" s="1" t="s">
        <v>3326</v>
      </c>
      <c r="D8026" s="1" t="s">
        <v>3671</v>
      </c>
      <c r="E8026" s="1" t="s">
        <v>6350</v>
      </c>
      <c r="F8026" s="45" t="s">
        <v>3341</v>
      </c>
      <c r="G8026" s="1">
        <v>3</v>
      </c>
      <c r="H8026" s="1" t="s">
        <v>3355</v>
      </c>
      <c r="I8026" s="1" t="s">
        <v>3550</v>
      </c>
      <c r="K8026" s="1" t="str">
        <f>VLOOKUP(L8026,CW!C:D,2,FALSE)</f>
        <v>Jul'16</v>
      </c>
      <c r="L8026" s="1" t="str">
        <f t="shared" si="128"/>
        <v>27'16</v>
      </c>
      <c r="M8026" s="1" t="str">
        <f>VLOOKUP(K8026,CW!D:E,2,FALSE)</f>
        <v>Q2'16</v>
      </c>
    </row>
    <row r="8027" spans="1:13">
      <c r="A8027" s="2">
        <v>42561</v>
      </c>
      <c r="B8027" s="1" t="s">
        <v>5048</v>
      </c>
      <c r="C8027" s="1" t="s">
        <v>3326</v>
      </c>
      <c r="D8027" s="1" t="s">
        <v>3671</v>
      </c>
      <c r="E8027" s="1" t="s">
        <v>3532</v>
      </c>
      <c r="F8027" s="45" t="s">
        <v>4609</v>
      </c>
      <c r="G8027" s="1">
        <v>2</v>
      </c>
      <c r="H8027" s="1" t="s">
        <v>3355</v>
      </c>
      <c r="I8027" s="1" t="s">
        <v>3550</v>
      </c>
      <c r="K8027" s="1" t="str">
        <f>VLOOKUP(L8027,CW!C:D,2,FALSE)</f>
        <v>Jul'16</v>
      </c>
      <c r="L8027" s="1" t="str">
        <f t="shared" si="128"/>
        <v>27'16</v>
      </c>
      <c r="M8027" s="1" t="str">
        <f>VLOOKUP(K8027,CW!D:E,2,FALSE)</f>
        <v>Q2'16</v>
      </c>
    </row>
    <row r="8028" spans="1:13">
      <c r="A8028" s="2">
        <v>42561</v>
      </c>
      <c r="B8028" s="1" t="s">
        <v>5048</v>
      </c>
      <c r="C8028" s="1" t="s">
        <v>3326</v>
      </c>
      <c r="D8028" s="1" t="s">
        <v>3671</v>
      </c>
      <c r="E8028" s="1" t="s">
        <v>3532</v>
      </c>
      <c r="F8028" s="45" t="s">
        <v>4613</v>
      </c>
      <c r="G8028" s="1">
        <v>2</v>
      </c>
      <c r="H8028" s="1" t="s">
        <v>3355</v>
      </c>
      <c r="I8028" s="1" t="s">
        <v>3550</v>
      </c>
      <c r="K8028" s="1" t="str">
        <f>VLOOKUP(L8028,CW!C:D,2,FALSE)</f>
        <v>Jul'16</v>
      </c>
      <c r="L8028" s="1" t="str">
        <f t="shared" si="128"/>
        <v>27'16</v>
      </c>
      <c r="M8028" s="1" t="str">
        <f>VLOOKUP(K8028,CW!D:E,2,FALSE)</f>
        <v>Q2'16</v>
      </c>
    </row>
    <row r="8029" spans="1:13" ht="15" customHeight="1">
      <c r="A8029" s="2">
        <v>42561</v>
      </c>
      <c r="B8029" s="1" t="s">
        <v>5049</v>
      </c>
      <c r="C8029" s="1" t="s">
        <v>3326</v>
      </c>
      <c r="D8029" s="1" t="s">
        <v>3671</v>
      </c>
      <c r="E8029" s="1" t="s">
        <v>6350</v>
      </c>
      <c r="F8029" s="45" t="s">
        <v>3341</v>
      </c>
      <c r="G8029" s="1">
        <v>7</v>
      </c>
      <c r="H8029" s="1" t="s">
        <v>3355</v>
      </c>
      <c r="I8029" s="1" t="s">
        <v>3550</v>
      </c>
      <c r="K8029" s="1" t="str">
        <f>VLOOKUP(L8029,CW!C:D,2,FALSE)</f>
        <v>Jul'16</v>
      </c>
      <c r="L8029" s="1" t="str">
        <f t="shared" si="128"/>
        <v>27'16</v>
      </c>
      <c r="M8029" s="1" t="str">
        <f>VLOOKUP(K8029,CW!D:E,2,FALSE)</f>
        <v>Q2'16</v>
      </c>
    </row>
    <row r="8030" spans="1:13">
      <c r="A8030" s="2">
        <v>42561</v>
      </c>
      <c r="B8030" s="1" t="s">
        <v>5049</v>
      </c>
      <c r="C8030" s="1" t="s">
        <v>3326</v>
      </c>
      <c r="D8030" s="1" t="s">
        <v>3671</v>
      </c>
      <c r="E8030" s="1" t="s">
        <v>3532</v>
      </c>
      <c r="F8030" s="45" t="s">
        <v>4609</v>
      </c>
      <c r="G8030" s="1">
        <v>6</v>
      </c>
      <c r="H8030" s="1" t="s">
        <v>3355</v>
      </c>
      <c r="I8030" s="1" t="s">
        <v>3550</v>
      </c>
      <c r="K8030" s="1" t="str">
        <f>VLOOKUP(L8030,CW!C:D,2,FALSE)</f>
        <v>Jul'16</v>
      </c>
      <c r="L8030" s="1" t="str">
        <f t="shared" si="128"/>
        <v>27'16</v>
      </c>
      <c r="M8030" s="1" t="str">
        <f>VLOOKUP(K8030,CW!D:E,2,FALSE)</f>
        <v>Q2'16</v>
      </c>
    </row>
    <row r="8031" spans="1:13">
      <c r="A8031" s="2">
        <v>42561</v>
      </c>
      <c r="B8031" s="1" t="s">
        <v>5049</v>
      </c>
      <c r="C8031" s="1" t="s">
        <v>3326</v>
      </c>
      <c r="D8031" s="1" t="s">
        <v>3671</v>
      </c>
      <c r="E8031" s="1" t="s">
        <v>3532</v>
      </c>
      <c r="F8031" s="98" t="s">
        <v>4584</v>
      </c>
      <c r="G8031" s="1">
        <v>1</v>
      </c>
      <c r="H8031" s="1" t="s">
        <v>3355</v>
      </c>
      <c r="I8031" s="1" t="s">
        <v>3550</v>
      </c>
      <c r="K8031" s="1" t="str">
        <f>VLOOKUP(L8031,CW!C:D,2,FALSE)</f>
        <v>Jul'16</v>
      </c>
      <c r="L8031" s="1" t="str">
        <f t="shared" si="128"/>
        <v>27'16</v>
      </c>
      <c r="M8031" s="1" t="str">
        <f>VLOOKUP(K8031,CW!D:E,2,FALSE)</f>
        <v>Q2'16</v>
      </c>
    </row>
    <row r="8032" spans="1:13">
      <c r="A8032" s="2">
        <v>42561</v>
      </c>
      <c r="B8032" s="1" t="s">
        <v>5049</v>
      </c>
      <c r="C8032" s="1" t="s">
        <v>3326</v>
      </c>
      <c r="D8032" s="1" t="s">
        <v>3671</v>
      </c>
      <c r="E8032" s="1" t="s">
        <v>3532</v>
      </c>
      <c r="F8032" s="45" t="s">
        <v>4613</v>
      </c>
      <c r="G8032" s="1">
        <v>1</v>
      </c>
      <c r="H8032" s="1" t="s">
        <v>3355</v>
      </c>
      <c r="I8032" s="1" t="s">
        <v>3550</v>
      </c>
      <c r="K8032" s="1" t="str">
        <f>VLOOKUP(L8032,CW!C:D,2,FALSE)</f>
        <v>Jul'16</v>
      </c>
      <c r="L8032" s="1" t="str">
        <f t="shared" si="128"/>
        <v>27'16</v>
      </c>
      <c r="M8032" s="1" t="str">
        <f>VLOOKUP(K8032,CW!D:E,2,FALSE)</f>
        <v>Q2'16</v>
      </c>
    </row>
    <row r="8033" spans="1:13" ht="15" customHeight="1">
      <c r="A8033" s="2">
        <v>42561</v>
      </c>
      <c r="B8033" s="1" t="s">
        <v>5050</v>
      </c>
      <c r="C8033" s="1" t="s">
        <v>3326</v>
      </c>
      <c r="D8033" s="1" t="s">
        <v>3831</v>
      </c>
      <c r="E8033" s="1" t="s">
        <v>6350</v>
      </c>
      <c r="F8033" s="45" t="s">
        <v>3341</v>
      </c>
      <c r="G8033" s="1">
        <v>1</v>
      </c>
      <c r="H8033" s="1" t="s">
        <v>3355</v>
      </c>
      <c r="I8033" s="1" t="s">
        <v>3550</v>
      </c>
      <c r="K8033" s="1" t="str">
        <f>VLOOKUP(L8033,CW!C:D,2,FALSE)</f>
        <v>Jul'16</v>
      </c>
      <c r="L8033" s="1" t="str">
        <f t="shared" si="128"/>
        <v>27'16</v>
      </c>
      <c r="M8033" s="1" t="str">
        <f>VLOOKUP(K8033,CW!D:E,2,FALSE)</f>
        <v>Q2'16</v>
      </c>
    </row>
    <row r="8034" spans="1:13">
      <c r="A8034" s="2">
        <v>42561</v>
      </c>
      <c r="B8034" s="1" t="s">
        <v>5050</v>
      </c>
      <c r="C8034" s="1" t="s">
        <v>3326</v>
      </c>
      <c r="D8034" s="1" t="s">
        <v>3831</v>
      </c>
      <c r="E8034" s="1" t="s">
        <v>3532</v>
      </c>
      <c r="F8034" s="45" t="s">
        <v>4609</v>
      </c>
      <c r="G8034" s="1">
        <v>2</v>
      </c>
      <c r="H8034" s="1" t="s">
        <v>3355</v>
      </c>
      <c r="I8034" s="1" t="s">
        <v>3550</v>
      </c>
      <c r="K8034" s="1" t="str">
        <f>VLOOKUP(L8034,CW!C:D,2,FALSE)</f>
        <v>Jul'16</v>
      </c>
      <c r="L8034" s="1" t="str">
        <f t="shared" si="128"/>
        <v>27'16</v>
      </c>
      <c r="M8034" s="1" t="str">
        <f>VLOOKUP(K8034,CW!D:E,2,FALSE)</f>
        <v>Q2'16</v>
      </c>
    </row>
    <row r="8035" spans="1:13" ht="15" customHeight="1">
      <c r="A8035" s="2">
        <v>42561</v>
      </c>
      <c r="B8035" s="1" t="s">
        <v>5051</v>
      </c>
      <c r="C8035" s="1" t="s">
        <v>3326</v>
      </c>
      <c r="D8035" s="1" t="s">
        <v>3671</v>
      </c>
      <c r="E8035" s="1" t="s">
        <v>6350</v>
      </c>
      <c r="F8035" s="45" t="s">
        <v>3341</v>
      </c>
      <c r="G8035" s="1">
        <v>1</v>
      </c>
      <c r="H8035" s="1" t="s">
        <v>3355</v>
      </c>
      <c r="I8035" s="1" t="s">
        <v>3550</v>
      </c>
      <c r="K8035" s="1" t="str">
        <f>VLOOKUP(L8035,CW!C:D,2,FALSE)</f>
        <v>Jul'16</v>
      </c>
      <c r="L8035" s="1" t="str">
        <f t="shared" si="128"/>
        <v>27'16</v>
      </c>
      <c r="M8035" s="1" t="str">
        <f>VLOOKUP(K8035,CW!D:E,2,FALSE)</f>
        <v>Q2'16</v>
      </c>
    </row>
    <row r="8036" spans="1:13">
      <c r="A8036" s="2">
        <v>42561</v>
      </c>
      <c r="B8036" s="1" t="s">
        <v>5051</v>
      </c>
      <c r="C8036" s="1" t="s">
        <v>3326</v>
      </c>
      <c r="D8036" s="1" t="s">
        <v>3671</v>
      </c>
      <c r="E8036" s="1" t="s">
        <v>3532</v>
      </c>
      <c r="F8036" s="45" t="s">
        <v>4609</v>
      </c>
      <c r="G8036" s="1">
        <v>1</v>
      </c>
      <c r="H8036" s="1" t="s">
        <v>3355</v>
      </c>
      <c r="I8036" s="1" t="s">
        <v>3550</v>
      </c>
      <c r="K8036" s="1" t="str">
        <f>VLOOKUP(L8036,CW!C:D,2,FALSE)</f>
        <v>Jul'16</v>
      </c>
      <c r="L8036" s="1" t="str">
        <f t="shared" si="128"/>
        <v>27'16</v>
      </c>
      <c r="M8036" s="1" t="str">
        <f>VLOOKUP(K8036,CW!D:E,2,FALSE)</f>
        <v>Q2'16</v>
      </c>
    </row>
    <row r="8037" spans="1:13">
      <c r="A8037" s="2">
        <v>42561</v>
      </c>
      <c r="B8037" s="1" t="s">
        <v>5051</v>
      </c>
      <c r="C8037" s="1" t="s">
        <v>3326</v>
      </c>
      <c r="D8037" s="1" t="s">
        <v>3671</v>
      </c>
      <c r="E8037" s="1" t="s">
        <v>3532</v>
      </c>
      <c r="F8037" s="45" t="s">
        <v>4613</v>
      </c>
      <c r="G8037" s="1">
        <v>3</v>
      </c>
      <c r="H8037" s="1" t="s">
        <v>3355</v>
      </c>
      <c r="I8037" s="1" t="s">
        <v>3550</v>
      </c>
      <c r="K8037" s="1" t="str">
        <f>VLOOKUP(L8037,CW!C:D,2,FALSE)</f>
        <v>Jul'16</v>
      </c>
      <c r="L8037" s="1" t="str">
        <f t="shared" si="128"/>
        <v>27'16</v>
      </c>
      <c r="M8037" s="1" t="str">
        <f>VLOOKUP(K8037,CW!D:E,2,FALSE)</f>
        <v>Q2'16</v>
      </c>
    </row>
    <row r="8038" spans="1:13">
      <c r="A8038" s="2">
        <v>42561</v>
      </c>
      <c r="B8038" s="1" t="s">
        <v>5051</v>
      </c>
      <c r="C8038" s="1" t="s">
        <v>3326</v>
      </c>
      <c r="D8038" s="1" t="s">
        <v>3671</v>
      </c>
      <c r="E8038" s="1" t="s">
        <v>3532</v>
      </c>
      <c r="F8038" s="45" t="s">
        <v>3693</v>
      </c>
      <c r="G8038" s="1">
        <v>1</v>
      </c>
      <c r="H8038" s="1" t="s">
        <v>3355</v>
      </c>
      <c r="I8038" s="1" t="s">
        <v>3550</v>
      </c>
      <c r="K8038" s="1" t="str">
        <f>VLOOKUP(L8038,CW!C:D,2,FALSE)</f>
        <v>Jul'16</v>
      </c>
      <c r="L8038" s="1" t="str">
        <f t="shared" si="128"/>
        <v>27'16</v>
      </c>
      <c r="M8038" s="1" t="str">
        <f>VLOOKUP(K8038,CW!D:E,2,FALSE)</f>
        <v>Q2'16</v>
      </c>
    </row>
    <row r="8039" spans="1:13" ht="15" customHeight="1">
      <c r="A8039" s="2">
        <v>42561</v>
      </c>
      <c r="B8039" s="1" t="s">
        <v>5052</v>
      </c>
      <c r="C8039" s="1" t="s">
        <v>3326</v>
      </c>
      <c r="D8039" s="1" t="s">
        <v>3831</v>
      </c>
      <c r="E8039" s="1" t="s">
        <v>6350</v>
      </c>
      <c r="F8039" s="45" t="s">
        <v>3341</v>
      </c>
      <c r="G8039" s="1">
        <v>7</v>
      </c>
      <c r="H8039" s="1" t="s">
        <v>3355</v>
      </c>
      <c r="I8039" s="1" t="s">
        <v>3550</v>
      </c>
      <c r="K8039" s="1" t="str">
        <f>VLOOKUP(L8039,CW!C:D,2,FALSE)</f>
        <v>Jul'16</v>
      </c>
      <c r="L8039" s="1" t="str">
        <f t="shared" si="128"/>
        <v>27'16</v>
      </c>
      <c r="M8039" s="1" t="str">
        <f>VLOOKUP(K8039,CW!D:E,2,FALSE)</f>
        <v>Q2'16</v>
      </c>
    </row>
    <row r="8040" spans="1:13" ht="15" customHeight="1">
      <c r="A8040" s="2">
        <v>42561</v>
      </c>
      <c r="B8040" s="1" t="s">
        <v>5052</v>
      </c>
      <c r="C8040" s="1" t="s">
        <v>3326</v>
      </c>
      <c r="D8040" s="1" t="s">
        <v>3831</v>
      </c>
      <c r="E8040" s="1" t="s">
        <v>6350</v>
      </c>
      <c r="F8040" s="45" t="s">
        <v>4592</v>
      </c>
      <c r="G8040" s="1">
        <v>1</v>
      </c>
      <c r="H8040" s="1" t="s">
        <v>3355</v>
      </c>
      <c r="I8040" s="1" t="s">
        <v>3550</v>
      </c>
      <c r="K8040" s="1" t="str">
        <f>VLOOKUP(L8040,CW!C:D,2,FALSE)</f>
        <v>Jul'16</v>
      </c>
      <c r="L8040" s="1" t="str">
        <f t="shared" si="128"/>
        <v>27'16</v>
      </c>
      <c r="M8040" s="1" t="str">
        <f>VLOOKUP(K8040,CW!D:E,2,FALSE)</f>
        <v>Q2'16</v>
      </c>
    </row>
    <row r="8041" spans="1:13">
      <c r="A8041" s="2">
        <v>42561</v>
      </c>
      <c r="B8041" s="1" t="s">
        <v>5052</v>
      </c>
      <c r="C8041" s="1" t="s">
        <v>3326</v>
      </c>
      <c r="D8041" s="1" t="s">
        <v>3831</v>
      </c>
      <c r="E8041" s="1" t="s">
        <v>3532</v>
      </c>
      <c r="F8041" s="45" t="s">
        <v>4609</v>
      </c>
      <c r="G8041" s="1">
        <v>2</v>
      </c>
      <c r="H8041" s="1" t="s">
        <v>3355</v>
      </c>
      <c r="I8041" s="1" t="s">
        <v>3550</v>
      </c>
      <c r="K8041" s="1" t="str">
        <f>VLOOKUP(L8041,CW!C:D,2,FALSE)</f>
        <v>Jul'16</v>
      </c>
      <c r="L8041" s="1" t="str">
        <f t="shared" si="128"/>
        <v>27'16</v>
      </c>
      <c r="M8041" s="1" t="str">
        <f>VLOOKUP(K8041,CW!D:E,2,FALSE)</f>
        <v>Q2'16</v>
      </c>
    </row>
    <row r="8042" spans="1:13" ht="15" customHeight="1">
      <c r="A8042" s="2">
        <v>42561</v>
      </c>
      <c r="B8042" s="1" t="s">
        <v>5053</v>
      </c>
      <c r="C8042" s="1" t="s">
        <v>3326</v>
      </c>
      <c r="D8042" s="1" t="s">
        <v>3831</v>
      </c>
      <c r="E8042" s="1" t="s">
        <v>6350</v>
      </c>
      <c r="F8042" s="45" t="s">
        <v>3341</v>
      </c>
      <c r="G8042" s="1">
        <v>2</v>
      </c>
      <c r="H8042" s="1" t="s">
        <v>3355</v>
      </c>
      <c r="I8042" s="1" t="s">
        <v>3550</v>
      </c>
      <c r="K8042" s="1" t="str">
        <f>VLOOKUP(L8042,CW!C:D,2,FALSE)</f>
        <v>Jul'16</v>
      </c>
      <c r="L8042" s="1" t="str">
        <f t="shared" si="128"/>
        <v>27'16</v>
      </c>
      <c r="M8042" s="1" t="str">
        <f>VLOOKUP(K8042,CW!D:E,2,FALSE)</f>
        <v>Q2'16</v>
      </c>
    </row>
    <row r="8043" spans="1:13" ht="15" customHeight="1">
      <c r="A8043" s="2">
        <v>42561</v>
      </c>
      <c r="B8043" s="1" t="s">
        <v>5053</v>
      </c>
      <c r="C8043" s="1" t="s">
        <v>3326</v>
      </c>
      <c r="D8043" s="1" t="s">
        <v>3831</v>
      </c>
      <c r="E8043" s="1" t="s">
        <v>6350</v>
      </c>
      <c r="F8043" s="45" t="s">
        <v>4592</v>
      </c>
      <c r="G8043" s="1">
        <v>1</v>
      </c>
      <c r="H8043" s="1" t="s">
        <v>3355</v>
      </c>
      <c r="I8043" s="1" t="s">
        <v>3550</v>
      </c>
      <c r="K8043" s="1" t="str">
        <f>VLOOKUP(L8043,CW!C:D,2,FALSE)</f>
        <v>Jul'16</v>
      </c>
      <c r="L8043" s="1" t="str">
        <f t="shared" si="128"/>
        <v>27'16</v>
      </c>
      <c r="M8043" s="1" t="str">
        <f>VLOOKUP(K8043,CW!D:E,2,FALSE)</f>
        <v>Q2'16</v>
      </c>
    </row>
    <row r="8044" spans="1:13">
      <c r="A8044" s="2">
        <v>42561</v>
      </c>
      <c r="B8044" s="1" t="s">
        <v>5053</v>
      </c>
      <c r="C8044" s="1" t="s">
        <v>3326</v>
      </c>
      <c r="D8044" s="1" t="s">
        <v>3831</v>
      </c>
      <c r="E8044" s="1" t="s">
        <v>3532</v>
      </c>
      <c r="F8044" s="45" t="s">
        <v>4609</v>
      </c>
      <c r="G8044" s="1">
        <v>1</v>
      </c>
      <c r="H8044" s="1" t="s">
        <v>3355</v>
      </c>
      <c r="I8044" s="1" t="s">
        <v>3550</v>
      </c>
      <c r="K8044" s="1" t="str">
        <f>VLOOKUP(L8044,CW!C:D,2,FALSE)</f>
        <v>Jul'16</v>
      </c>
      <c r="L8044" s="1" t="str">
        <f t="shared" si="128"/>
        <v>27'16</v>
      </c>
      <c r="M8044" s="1" t="str">
        <f>VLOOKUP(K8044,CW!D:E,2,FALSE)</f>
        <v>Q2'16</v>
      </c>
    </row>
    <row r="8045" spans="1:13" ht="15" customHeight="1">
      <c r="A8045" s="2">
        <v>42561</v>
      </c>
      <c r="B8045" s="1" t="s">
        <v>5054</v>
      </c>
      <c r="C8045" s="1" t="s">
        <v>3326</v>
      </c>
      <c r="D8045" s="1" t="s">
        <v>3671</v>
      </c>
      <c r="E8045" s="1" t="s">
        <v>6350</v>
      </c>
      <c r="F8045" s="45" t="s">
        <v>3341</v>
      </c>
      <c r="G8045" s="1">
        <v>1</v>
      </c>
      <c r="H8045" s="1" t="s">
        <v>3355</v>
      </c>
      <c r="I8045" s="1" t="s">
        <v>3550</v>
      </c>
      <c r="K8045" s="1" t="str">
        <f>VLOOKUP(L8045,CW!C:D,2,FALSE)</f>
        <v>Jul'16</v>
      </c>
      <c r="L8045" s="1" t="str">
        <f t="shared" si="128"/>
        <v>27'16</v>
      </c>
      <c r="M8045" s="1" t="str">
        <f>VLOOKUP(K8045,CW!D:E,2,FALSE)</f>
        <v>Q2'16</v>
      </c>
    </row>
    <row r="8046" spans="1:13" ht="15" customHeight="1">
      <c r="A8046" s="2">
        <v>42561</v>
      </c>
      <c r="B8046" s="1" t="s">
        <v>5054</v>
      </c>
      <c r="C8046" s="1" t="s">
        <v>3326</v>
      </c>
      <c r="D8046" s="1" t="s">
        <v>3671</v>
      </c>
      <c r="E8046" s="1" t="s">
        <v>6350</v>
      </c>
      <c r="F8046" s="45" t="s">
        <v>4581</v>
      </c>
      <c r="G8046" s="1">
        <v>1</v>
      </c>
      <c r="H8046" s="1" t="s">
        <v>3355</v>
      </c>
      <c r="I8046" s="1" t="s">
        <v>3550</v>
      </c>
      <c r="K8046" s="1" t="str">
        <f>VLOOKUP(L8046,CW!C:D,2,FALSE)</f>
        <v>Jul'16</v>
      </c>
      <c r="L8046" s="1" t="str">
        <f t="shared" si="128"/>
        <v>27'16</v>
      </c>
      <c r="M8046" s="1" t="str">
        <f>VLOOKUP(K8046,CW!D:E,2,FALSE)</f>
        <v>Q2'16</v>
      </c>
    </row>
    <row r="8047" spans="1:13">
      <c r="A8047" s="2">
        <v>42561</v>
      </c>
      <c r="B8047" s="1" t="s">
        <v>5054</v>
      </c>
      <c r="C8047" s="1" t="s">
        <v>3326</v>
      </c>
      <c r="D8047" s="1" t="s">
        <v>3671</v>
      </c>
      <c r="E8047" s="1" t="s">
        <v>3532</v>
      </c>
      <c r="F8047" s="45" t="s">
        <v>4609</v>
      </c>
      <c r="G8047" s="1">
        <v>7</v>
      </c>
      <c r="H8047" s="1" t="s">
        <v>3355</v>
      </c>
      <c r="I8047" s="1" t="s">
        <v>3550</v>
      </c>
      <c r="K8047" s="1" t="str">
        <f>VLOOKUP(L8047,CW!C:D,2,FALSE)</f>
        <v>Jul'16</v>
      </c>
      <c r="L8047" s="1" t="str">
        <f t="shared" si="128"/>
        <v>27'16</v>
      </c>
      <c r="M8047" s="1" t="str">
        <f>VLOOKUP(K8047,CW!D:E,2,FALSE)</f>
        <v>Q2'16</v>
      </c>
    </row>
    <row r="8048" spans="1:13">
      <c r="A8048" s="2">
        <v>42561</v>
      </c>
      <c r="B8048" s="1" t="s">
        <v>5054</v>
      </c>
      <c r="C8048" s="1" t="s">
        <v>3326</v>
      </c>
      <c r="D8048" s="1" t="s">
        <v>3671</v>
      </c>
      <c r="E8048" s="1" t="s">
        <v>3532</v>
      </c>
      <c r="F8048" s="45" t="s">
        <v>4613</v>
      </c>
      <c r="G8048" s="1">
        <v>2</v>
      </c>
      <c r="H8048" s="1" t="s">
        <v>3355</v>
      </c>
      <c r="I8048" s="1" t="s">
        <v>3550</v>
      </c>
      <c r="K8048" s="1" t="str">
        <f>VLOOKUP(L8048,CW!C:D,2,FALSE)</f>
        <v>Jul'16</v>
      </c>
      <c r="L8048" s="1" t="str">
        <f t="shared" si="128"/>
        <v>27'16</v>
      </c>
      <c r="M8048" s="1" t="str">
        <f>VLOOKUP(K8048,CW!D:E,2,FALSE)</f>
        <v>Q2'16</v>
      </c>
    </row>
    <row r="8049" spans="1:13">
      <c r="A8049" s="2">
        <v>42561</v>
      </c>
      <c r="B8049" s="1" t="s">
        <v>5054</v>
      </c>
      <c r="C8049" s="1" t="s">
        <v>3326</v>
      </c>
      <c r="D8049" s="1" t="s">
        <v>3671</v>
      </c>
      <c r="E8049" s="1" t="s">
        <v>3532</v>
      </c>
      <c r="F8049" s="45" t="s">
        <v>3693</v>
      </c>
      <c r="G8049" s="1">
        <v>2</v>
      </c>
      <c r="H8049" s="1" t="s">
        <v>3355</v>
      </c>
      <c r="I8049" s="1" t="s">
        <v>3550</v>
      </c>
      <c r="K8049" s="1" t="str">
        <f>VLOOKUP(L8049,CW!C:D,2,FALSE)</f>
        <v>Jul'16</v>
      </c>
      <c r="L8049" s="1" t="str">
        <f t="shared" si="128"/>
        <v>27'16</v>
      </c>
      <c r="M8049" s="1" t="str">
        <f>VLOOKUP(K8049,CW!D:E,2,FALSE)</f>
        <v>Q2'16</v>
      </c>
    </row>
    <row r="8050" spans="1:13" ht="15" customHeight="1">
      <c r="A8050" s="2">
        <v>42561</v>
      </c>
      <c r="B8050" s="1" t="s">
        <v>5055</v>
      </c>
      <c r="C8050" s="1" t="s">
        <v>3326</v>
      </c>
      <c r="D8050" s="1" t="s">
        <v>3671</v>
      </c>
      <c r="E8050" s="1" t="s">
        <v>6350</v>
      </c>
      <c r="F8050" s="45" t="s">
        <v>3341</v>
      </c>
      <c r="G8050" s="1">
        <v>1</v>
      </c>
      <c r="H8050" s="1" t="s">
        <v>3355</v>
      </c>
      <c r="I8050" s="1" t="s">
        <v>3550</v>
      </c>
      <c r="K8050" s="1" t="str">
        <f>VLOOKUP(L8050,CW!C:D,2,FALSE)</f>
        <v>Jul'16</v>
      </c>
      <c r="L8050" s="1" t="str">
        <f t="shared" si="128"/>
        <v>27'16</v>
      </c>
      <c r="M8050" s="1" t="str">
        <f>VLOOKUP(K8050,CW!D:E,2,FALSE)</f>
        <v>Q2'16</v>
      </c>
    </row>
    <row r="8051" spans="1:13">
      <c r="A8051" s="2">
        <v>42561</v>
      </c>
      <c r="B8051" s="1" t="s">
        <v>5055</v>
      </c>
      <c r="C8051" s="1" t="s">
        <v>3326</v>
      </c>
      <c r="D8051" s="1" t="s">
        <v>3671</v>
      </c>
      <c r="E8051" s="1" t="s">
        <v>3532</v>
      </c>
      <c r="F8051" s="45" t="s">
        <v>4609</v>
      </c>
      <c r="G8051" s="1">
        <v>4</v>
      </c>
      <c r="H8051" s="1" t="s">
        <v>3355</v>
      </c>
      <c r="I8051" s="1" t="s">
        <v>3550</v>
      </c>
      <c r="K8051" s="1" t="str">
        <f>VLOOKUP(L8051,CW!C:D,2,FALSE)</f>
        <v>Jul'16</v>
      </c>
      <c r="L8051" s="1" t="str">
        <f t="shared" si="128"/>
        <v>27'16</v>
      </c>
      <c r="M8051" s="1" t="str">
        <f>VLOOKUP(K8051,CW!D:E,2,FALSE)</f>
        <v>Q2'16</v>
      </c>
    </row>
    <row r="8052" spans="1:13">
      <c r="A8052" s="2">
        <v>42561</v>
      </c>
      <c r="B8052" s="1" t="s">
        <v>5055</v>
      </c>
      <c r="C8052" s="1" t="s">
        <v>3326</v>
      </c>
      <c r="D8052" s="1" t="s">
        <v>3671</v>
      </c>
      <c r="E8052" s="1" t="s">
        <v>3532</v>
      </c>
      <c r="F8052" s="45" t="s">
        <v>4613</v>
      </c>
      <c r="G8052" s="1">
        <v>5</v>
      </c>
      <c r="H8052" s="1" t="s">
        <v>3355</v>
      </c>
      <c r="I8052" s="1" t="s">
        <v>3550</v>
      </c>
      <c r="K8052" s="1" t="str">
        <f>VLOOKUP(L8052,CW!C:D,2,FALSE)</f>
        <v>Jul'16</v>
      </c>
      <c r="L8052" s="1" t="str">
        <f t="shared" si="128"/>
        <v>27'16</v>
      </c>
      <c r="M8052" s="1" t="str">
        <f>VLOOKUP(K8052,CW!D:E,2,FALSE)</f>
        <v>Q2'16</v>
      </c>
    </row>
    <row r="8053" spans="1:13" ht="15" customHeight="1">
      <c r="A8053" s="2">
        <v>42561</v>
      </c>
      <c r="B8053" s="1" t="s">
        <v>5056</v>
      </c>
      <c r="C8053" s="1" t="s">
        <v>3326</v>
      </c>
      <c r="D8053" s="1" t="s">
        <v>3671</v>
      </c>
      <c r="E8053" s="1" t="s">
        <v>6350</v>
      </c>
      <c r="F8053" s="45" t="s">
        <v>3341</v>
      </c>
      <c r="G8053" s="1">
        <v>6</v>
      </c>
      <c r="H8053" s="1" t="s">
        <v>3355</v>
      </c>
      <c r="I8053" s="1" t="s">
        <v>3550</v>
      </c>
      <c r="K8053" s="1" t="str">
        <f>VLOOKUP(L8053,CW!C:D,2,FALSE)</f>
        <v>Jul'16</v>
      </c>
      <c r="L8053" s="1" t="str">
        <f t="shared" si="128"/>
        <v>27'16</v>
      </c>
      <c r="M8053" s="1" t="str">
        <f>VLOOKUP(K8053,CW!D:E,2,FALSE)</f>
        <v>Q2'16</v>
      </c>
    </row>
    <row r="8054" spans="1:13">
      <c r="A8054" s="2">
        <v>42561</v>
      </c>
      <c r="B8054" s="1" t="s">
        <v>5056</v>
      </c>
      <c r="C8054" s="1" t="s">
        <v>3326</v>
      </c>
      <c r="D8054" s="1" t="s">
        <v>3671</v>
      </c>
      <c r="E8054" s="1" t="s">
        <v>3532</v>
      </c>
      <c r="F8054" s="45" t="s">
        <v>4613</v>
      </c>
      <c r="G8054" s="1">
        <v>2</v>
      </c>
      <c r="H8054" s="1" t="s">
        <v>3355</v>
      </c>
      <c r="I8054" s="1" t="s">
        <v>3550</v>
      </c>
      <c r="K8054" s="1" t="str">
        <f>VLOOKUP(L8054,CW!C:D,2,FALSE)</f>
        <v>Jul'16</v>
      </c>
      <c r="L8054" s="1" t="str">
        <f t="shared" si="128"/>
        <v>27'16</v>
      </c>
      <c r="M8054" s="1" t="str">
        <f>VLOOKUP(K8054,CW!D:E,2,FALSE)</f>
        <v>Q2'16</v>
      </c>
    </row>
    <row r="8055" spans="1:13">
      <c r="A8055" s="2">
        <v>42561</v>
      </c>
      <c r="B8055" s="1" t="s">
        <v>5056</v>
      </c>
      <c r="C8055" s="1" t="s">
        <v>3326</v>
      </c>
      <c r="D8055" s="1" t="s">
        <v>3671</v>
      </c>
      <c r="E8055" s="1" t="s">
        <v>3532</v>
      </c>
      <c r="F8055" s="45" t="s">
        <v>3693</v>
      </c>
      <c r="G8055" s="1">
        <v>1</v>
      </c>
      <c r="H8055" s="1" t="s">
        <v>3355</v>
      </c>
      <c r="I8055" s="1" t="s">
        <v>3550</v>
      </c>
      <c r="K8055" s="1" t="str">
        <f>VLOOKUP(L8055,CW!C:D,2,FALSE)</f>
        <v>Jul'16</v>
      </c>
      <c r="L8055" s="1" t="str">
        <f t="shared" si="128"/>
        <v>27'16</v>
      </c>
      <c r="M8055" s="1" t="str">
        <f>VLOOKUP(K8055,CW!D:E,2,FALSE)</f>
        <v>Q2'16</v>
      </c>
    </row>
    <row r="8056" spans="1:13">
      <c r="A8056" s="2">
        <v>42561</v>
      </c>
      <c r="B8056" s="1" t="s">
        <v>5057</v>
      </c>
      <c r="C8056" s="1" t="s">
        <v>3725</v>
      </c>
      <c r="D8056" s="1" t="s">
        <v>3671</v>
      </c>
      <c r="E8056" s="1" t="s">
        <v>3532</v>
      </c>
      <c r="F8056" s="45" t="s">
        <v>4613</v>
      </c>
      <c r="G8056" s="1">
        <v>1</v>
      </c>
      <c r="H8056" s="1" t="s">
        <v>3355</v>
      </c>
      <c r="I8056" s="1" t="s">
        <v>3550</v>
      </c>
      <c r="K8056" s="1" t="str">
        <f>VLOOKUP(L8056,CW!C:D,2,FALSE)</f>
        <v>Jul'16</v>
      </c>
      <c r="L8056" s="1" t="str">
        <f t="shared" si="128"/>
        <v>27'16</v>
      </c>
      <c r="M8056" s="1" t="str">
        <f>VLOOKUP(K8056,CW!D:E,2,FALSE)</f>
        <v>Q2'16</v>
      </c>
    </row>
    <row r="8057" spans="1:13" ht="15" customHeight="1">
      <c r="A8057" s="2">
        <v>42561</v>
      </c>
      <c r="B8057" s="1" t="s">
        <v>5058</v>
      </c>
      <c r="C8057" s="1" t="s">
        <v>3326</v>
      </c>
      <c r="D8057" s="1" t="s">
        <v>3671</v>
      </c>
      <c r="E8057" s="1" t="s">
        <v>6350</v>
      </c>
      <c r="F8057" s="45" t="s">
        <v>3341</v>
      </c>
      <c r="G8057" s="1">
        <v>3</v>
      </c>
      <c r="H8057" s="1" t="s">
        <v>3355</v>
      </c>
      <c r="I8057" s="1" t="s">
        <v>3550</v>
      </c>
      <c r="K8057" s="1" t="str">
        <f>VLOOKUP(L8057,CW!C:D,2,FALSE)</f>
        <v>Jul'16</v>
      </c>
      <c r="L8057" s="1" t="str">
        <f t="shared" si="128"/>
        <v>27'16</v>
      </c>
      <c r="M8057" s="1" t="str">
        <f>VLOOKUP(K8057,CW!D:E,2,FALSE)</f>
        <v>Q2'16</v>
      </c>
    </row>
    <row r="8058" spans="1:13">
      <c r="A8058" s="2">
        <v>42561</v>
      </c>
      <c r="B8058" s="1" t="s">
        <v>5058</v>
      </c>
      <c r="C8058" s="1" t="s">
        <v>3326</v>
      </c>
      <c r="D8058" s="1" t="s">
        <v>3671</v>
      </c>
      <c r="E8058" s="1" t="s">
        <v>3532</v>
      </c>
      <c r="F8058" s="45" t="s">
        <v>4609</v>
      </c>
      <c r="G8058" s="1">
        <v>1</v>
      </c>
      <c r="H8058" s="1" t="s">
        <v>3355</v>
      </c>
      <c r="I8058" s="1" t="s">
        <v>3550</v>
      </c>
      <c r="K8058" s="1" t="str">
        <f>VLOOKUP(L8058,CW!C:D,2,FALSE)</f>
        <v>Jul'16</v>
      </c>
      <c r="L8058" s="1" t="str">
        <f t="shared" si="128"/>
        <v>27'16</v>
      </c>
      <c r="M8058" s="1" t="str">
        <f>VLOOKUP(K8058,CW!D:E,2,FALSE)</f>
        <v>Q2'16</v>
      </c>
    </row>
    <row r="8059" spans="1:13">
      <c r="A8059" s="2">
        <v>42561</v>
      </c>
      <c r="B8059" s="1" t="s">
        <v>5058</v>
      </c>
      <c r="C8059" s="1" t="s">
        <v>3326</v>
      </c>
      <c r="D8059" s="1" t="s">
        <v>3671</v>
      </c>
      <c r="E8059" s="1" t="s">
        <v>3532</v>
      </c>
      <c r="F8059" s="45" t="s">
        <v>4613</v>
      </c>
      <c r="G8059" s="1">
        <v>1</v>
      </c>
      <c r="H8059" s="1" t="s">
        <v>3355</v>
      </c>
      <c r="I8059" s="1" t="s">
        <v>3550</v>
      </c>
      <c r="K8059" s="1" t="str">
        <f>VLOOKUP(L8059,CW!C:D,2,FALSE)</f>
        <v>Jul'16</v>
      </c>
      <c r="L8059" s="1" t="str">
        <f t="shared" si="128"/>
        <v>27'16</v>
      </c>
      <c r="M8059" s="1" t="str">
        <f>VLOOKUP(K8059,CW!D:E,2,FALSE)</f>
        <v>Q2'16</v>
      </c>
    </row>
    <row r="8060" spans="1:13" ht="15" customHeight="1">
      <c r="A8060" s="2">
        <v>42561</v>
      </c>
      <c r="B8060" s="1" t="s">
        <v>5059</v>
      </c>
      <c r="C8060" s="1" t="s">
        <v>3335</v>
      </c>
      <c r="D8060" s="1" t="s">
        <v>3671</v>
      </c>
      <c r="E8060" s="1" t="s">
        <v>6350</v>
      </c>
      <c r="F8060" s="45" t="s">
        <v>3341</v>
      </c>
      <c r="G8060" s="1">
        <v>1</v>
      </c>
      <c r="H8060" s="1" t="s">
        <v>3355</v>
      </c>
      <c r="I8060" s="1" t="s">
        <v>3550</v>
      </c>
      <c r="K8060" s="1" t="str">
        <f>VLOOKUP(L8060,CW!C:D,2,FALSE)</f>
        <v>Jul'16</v>
      </c>
      <c r="L8060" s="1" t="str">
        <f t="shared" si="128"/>
        <v>27'16</v>
      </c>
      <c r="M8060" s="1" t="str">
        <f>VLOOKUP(K8060,CW!D:E,2,FALSE)</f>
        <v>Q2'16</v>
      </c>
    </row>
    <row r="8061" spans="1:13">
      <c r="A8061" s="2">
        <v>42561</v>
      </c>
      <c r="B8061" s="1" t="s">
        <v>5059</v>
      </c>
      <c r="C8061" s="1" t="s">
        <v>3335</v>
      </c>
      <c r="D8061" s="1" t="s">
        <v>3671</v>
      </c>
      <c r="E8061" s="1" t="s">
        <v>3532</v>
      </c>
      <c r="F8061" s="45" t="s">
        <v>4609</v>
      </c>
      <c r="G8061" s="1">
        <v>1</v>
      </c>
      <c r="H8061" s="1" t="s">
        <v>3355</v>
      </c>
      <c r="I8061" s="1" t="s">
        <v>3550</v>
      </c>
      <c r="K8061" s="1" t="str">
        <f>VLOOKUP(L8061,CW!C:D,2,FALSE)</f>
        <v>Jul'16</v>
      </c>
      <c r="L8061" s="1" t="str">
        <f t="shared" si="128"/>
        <v>27'16</v>
      </c>
      <c r="M8061" s="1" t="str">
        <f>VLOOKUP(K8061,CW!D:E,2,FALSE)</f>
        <v>Q2'16</v>
      </c>
    </row>
    <row r="8062" spans="1:13">
      <c r="A8062" s="2">
        <v>42561</v>
      </c>
      <c r="B8062" s="1" t="s">
        <v>5059</v>
      </c>
      <c r="C8062" s="1" t="s">
        <v>3335</v>
      </c>
      <c r="D8062" s="1" t="s">
        <v>3671</v>
      </c>
      <c r="E8062" s="1" t="s">
        <v>3532</v>
      </c>
      <c r="F8062" s="45" t="s">
        <v>3693</v>
      </c>
      <c r="G8062" s="1">
        <v>1</v>
      </c>
      <c r="H8062" s="1" t="s">
        <v>3355</v>
      </c>
      <c r="I8062" s="1" t="s">
        <v>3550</v>
      </c>
      <c r="K8062" s="1" t="str">
        <f>VLOOKUP(L8062,CW!C:D,2,FALSE)</f>
        <v>Jul'16</v>
      </c>
      <c r="L8062" s="1" t="str">
        <f t="shared" si="128"/>
        <v>27'16</v>
      </c>
      <c r="M8062" s="1" t="str">
        <f>VLOOKUP(K8062,CW!D:E,2,FALSE)</f>
        <v>Q2'16</v>
      </c>
    </row>
    <row r="8063" spans="1:13" ht="15" customHeight="1">
      <c r="A8063" s="2">
        <v>42561</v>
      </c>
      <c r="B8063" s="1" t="s">
        <v>5060</v>
      </c>
      <c r="C8063" s="1" t="s">
        <v>3335</v>
      </c>
      <c r="D8063" s="1" t="s">
        <v>3671</v>
      </c>
      <c r="E8063" s="1" t="s">
        <v>6350</v>
      </c>
      <c r="F8063" s="45" t="s">
        <v>3341</v>
      </c>
      <c r="G8063" s="1">
        <v>1</v>
      </c>
      <c r="H8063" s="1" t="s">
        <v>3355</v>
      </c>
      <c r="I8063" s="1" t="s">
        <v>3550</v>
      </c>
      <c r="K8063" s="1" t="str">
        <f>VLOOKUP(L8063,CW!C:D,2,FALSE)</f>
        <v>Jul'16</v>
      </c>
      <c r="L8063" s="1" t="str">
        <f t="shared" si="128"/>
        <v>27'16</v>
      </c>
      <c r="M8063" s="1" t="str">
        <f>VLOOKUP(K8063,CW!D:E,2,FALSE)</f>
        <v>Q2'16</v>
      </c>
    </row>
    <row r="8064" spans="1:13">
      <c r="A8064" s="2">
        <v>42561</v>
      </c>
      <c r="B8064" s="1" t="s">
        <v>5060</v>
      </c>
      <c r="C8064" s="1" t="s">
        <v>3335</v>
      </c>
      <c r="D8064" s="1" t="s">
        <v>3671</v>
      </c>
      <c r="E8064" s="1" t="s">
        <v>3532</v>
      </c>
      <c r="F8064" s="45" t="s">
        <v>4609</v>
      </c>
      <c r="G8064" s="1">
        <v>2</v>
      </c>
      <c r="H8064" s="1" t="s">
        <v>3355</v>
      </c>
      <c r="I8064" s="1" t="s">
        <v>3550</v>
      </c>
      <c r="K8064" s="1" t="str">
        <f>VLOOKUP(L8064,CW!C:D,2,FALSE)</f>
        <v>Jul'16</v>
      </c>
      <c r="L8064" s="1" t="str">
        <f t="shared" si="128"/>
        <v>27'16</v>
      </c>
      <c r="M8064" s="1" t="str">
        <f>VLOOKUP(K8064,CW!D:E,2,FALSE)</f>
        <v>Q2'16</v>
      </c>
    </row>
    <row r="8065" spans="1:13">
      <c r="A8065" s="2">
        <v>42561</v>
      </c>
      <c r="B8065" s="1" t="s">
        <v>5060</v>
      </c>
      <c r="C8065" s="1" t="s">
        <v>3335</v>
      </c>
      <c r="D8065" s="1" t="s">
        <v>3671</v>
      </c>
      <c r="E8065" s="1" t="s">
        <v>3532</v>
      </c>
      <c r="F8065" s="45" t="s">
        <v>4613</v>
      </c>
      <c r="G8065" s="1">
        <v>2</v>
      </c>
      <c r="H8065" s="1" t="s">
        <v>3355</v>
      </c>
      <c r="I8065" s="1" t="s">
        <v>3550</v>
      </c>
      <c r="K8065" s="1" t="str">
        <f>VLOOKUP(L8065,CW!C:D,2,FALSE)</f>
        <v>Jul'16</v>
      </c>
      <c r="L8065" s="1" t="str">
        <f t="shared" si="128"/>
        <v>27'16</v>
      </c>
      <c r="M8065" s="1" t="str">
        <f>VLOOKUP(K8065,CW!D:E,2,FALSE)</f>
        <v>Q2'16</v>
      </c>
    </row>
    <row r="8066" spans="1:13">
      <c r="A8066" s="2">
        <v>42561</v>
      </c>
      <c r="B8066" s="1" t="s">
        <v>5061</v>
      </c>
      <c r="C8066" s="1" t="s">
        <v>3335</v>
      </c>
      <c r="D8066" s="1" t="s">
        <v>3671</v>
      </c>
      <c r="E8066" s="1" t="s">
        <v>3532</v>
      </c>
      <c r="F8066" s="45" t="s">
        <v>4609</v>
      </c>
      <c r="G8066" s="1">
        <v>1</v>
      </c>
      <c r="H8066" s="1" t="s">
        <v>3355</v>
      </c>
      <c r="I8066" s="1" t="s">
        <v>3550</v>
      </c>
      <c r="K8066" s="1" t="str">
        <f>VLOOKUP(L8066,CW!C:D,2,FALSE)</f>
        <v>Jul'16</v>
      </c>
      <c r="L8066" s="1" t="str">
        <f t="shared" si="128"/>
        <v>27'16</v>
      </c>
      <c r="M8066" s="1" t="str">
        <f>VLOOKUP(K8066,CW!D:E,2,FALSE)</f>
        <v>Q2'16</v>
      </c>
    </row>
    <row r="8067" spans="1:13">
      <c r="A8067" s="2">
        <v>42561</v>
      </c>
      <c r="B8067" s="1" t="s">
        <v>5061</v>
      </c>
      <c r="C8067" s="1" t="s">
        <v>3335</v>
      </c>
      <c r="D8067" s="1" t="s">
        <v>3671</v>
      </c>
      <c r="E8067" s="1" t="s">
        <v>3532</v>
      </c>
      <c r="F8067" s="98" t="s">
        <v>4584</v>
      </c>
      <c r="G8067" s="1">
        <v>1</v>
      </c>
      <c r="H8067" s="1" t="s">
        <v>3355</v>
      </c>
      <c r="I8067" s="1" t="s">
        <v>3550</v>
      </c>
      <c r="K8067" s="1" t="str">
        <f>VLOOKUP(L8067,CW!C:D,2,FALSE)</f>
        <v>Jul'16</v>
      </c>
      <c r="L8067" s="1" t="str">
        <f t="shared" si="128"/>
        <v>27'16</v>
      </c>
      <c r="M8067" s="1" t="str">
        <f>VLOOKUP(K8067,CW!D:E,2,FALSE)</f>
        <v>Q2'16</v>
      </c>
    </row>
    <row r="8068" spans="1:13">
      <c r="A8068" s="2">
        <v>42561</v>
      </c>
      <c r="B8068" s="1" t="s">
        <v>5061</v>
      </c>
      <c r="C8068" s="1" t="s">
        <v>3335</v>
      </c>
      <c r="D8068" s="1" t="s">
        <v>3671</v>
      </c>
      <c r="E8068" s="1" t="s">
        <v>3532</v>
      </c>
      <c r="F8068" s="45" t="s">
        <v>4613</v>
      </c>
      <c r="G8068" s="1">
        <v>1</v>
      </c>
      <c r="H8068" s="1" t="s">
        <v>3355</v>
      </c>
      <c r="I8068" s="1" t="s">
        <v>3550</v>
      </c>
      <c r="K8068" s="1" t="str">
        <f>VLOOKUP(L8068,CW!C:D,2,FALSE)</f>
        <v>Jul'16</v>
      </c>
      <c r="L8068" s="1" t="str">
        <f t="shared" si="128"/>
        <v>27'16</v>
      </c>
      <c r="M8068" s="1" t="str">
        <f>VLOOKUP(K8068,CW!D:E,2,FALSE)</f>
        <v>Q2'16</v>
      </c>
    </row>
    <row r="8069" spans="1:13" ht="15" customHeight="1">
      <c r="A8069" s="2">
        <v>42561</v>
      </c>
      <c r="B8069" s="1" t="s">
        <v>5062</v>
      </c>
      <c r="C8069" s="1" t="s">
        <v>3335</v>
      </c>
      <c r="D8069" s="1" t="s">
        <v>3671</v>
      </c>
      <c r="E8069" s="1" t="s">
        <v>6350</v>
      </c>
      <c r="F8069" s="45" t="s">
        <v>3341</v>
      </c>
      <c r="G8069" s="1">
        <v>3</v>
      </c>
      <c r="H8069" s="1" t="s">
        <v>3355</v>
      </c>
      <c r="I8069" s="1" t="s">
        <v>3550</v>
      </c>
      <c r="K8069" s="1" t="str">
        <f>VLOOKUP(L8069,CW!C:D,2,FALSE)</f>
        <v>Jul'16</v>
      </c>
      <c r="L8069" s="1" t="str">
        <f t="shared" si="128"/>
        <v>27'16</v>
      </c>
      <c r="M8069" s="1" t="str">
        <f>VLOOKUP(K8069,CW!D:E,2,FALSE)</f>
        <v>Q2'16</v>
      </c>
    </row>
    <row r="8070" spans="1:13">
      <c r="A8070" s="2">
        <v>42561</v>
      </c>
      <c r="B8070" s="1" t="s">
        <v>5063</v>
      </c>
      <c r="C8070" s="1" t="s">
        <v>3335</v>
      </c>
      <c r="D8070" s="1" t="s">
        <v>3671</v>
      </c>
      <c r="E8070" s="1" t="s">
        <v>3532</v>
      </c>
      <c r="F8070" s="45" t="s">
        <v>4609</v>
      </c>
      <c r="G8070" s="1">
        <v>1</v>
      </c>
      <c r="H8070" s="1" t="s">
        <v>3355</v>
      </c>
      <c r="I8070" s="1" t="s">
        <v>3550</v>
      </c>
      <c r="K8070" s="1" t="str">
        <f>VLOOKUP(L8070,CW!C:D,2,FALSE)</f>
        <v>Jul'16</v>
      </c>
      <c r="L8070" s="1" t="str">
        <f t="shared" si="128"/>
        <v>27'16</v>
      </c>
      <c r="M8070" s="1" t="str">
        <f>VLOOKUP(K8070,CW!D:E,2,FALSE)</f>
        <v>Q2'16</v>
      </c>
    </row>
    <row r="8071" spans="1:13" ht="15" customHeight="1">
      <c r="A8071" s="2">
        <v>42561</v>
      </c>
      <c r="B8071" s="1" t="s">
        <v>5064</v>
      </c>
      <c r="C8071" s="1" t="s">
        <v>3335</v>
      </c>
      <c r="D8071" s="1" t="s">
        <v>3671</v>
      </c>
      <c r="E8071" s="1" t="s">
        <v>6350</v>
      </c>
      <c r="F8071" s="45" t="s">
        <v>3341</v>
      </c>
      <c r="G8071" s="1">
        <v>1</v>
      </c>
      <c r="H8071" s="1" t="s">
        <v>3355</v>
      </c>
      <c r="I8071" s="1" t="s">
        <v>3550</v>
      </c>
      <c r="K8071" s="1" t="str">
        <f>VLOOKUP(L8071,CW!C:D,2,FALSE)</f>
        <v>Jul'16</v>
      </c>
      <c r="L8071" s="1" t="str">
        <f t="shared" si="128"/>
        <v>27'16</v>
      </c>
      <c r="M8071" s="1" t="str">
        <f>VLOOKUP(K8071,CW!D:E,2,FALSE)</f>
        <v>Q2'16</v>
      </c>
    </row>
    <row r="8072" spans="1:13">
      <c r="A8072" s="2">
        <v>42561</v>
      </c>
      <c r="B8072" s="1" t="s">
        <v>5064</v>
      </c>
      <c r="C8072" s="1" t="s">
        <v>3335</v>
      </c>
      <c r="D8072" s="1" t="s">
        <v>3671</v>
      </c>
      <c r="E8072" s="1" t="s">
        <v>3532</v>
      </c>
      <c r="F8072" s="45" t="s">
        <v>4609</v>
      </c>
      <c r="G8072" s="1">
        <v>1</v>
      </c>
      <c r="H8072" s="1" t="s">
        <v>3355</v>
      </c>
      <c r="I8072" s="1" t="s">
        <v>3550</v>
      </c>
      <c r="K8072" s="1" t="str">
        <f>VLOOKUP(L8072,CW!C:D,2,FALSE)</f>
        <v>Jul'16</v>
      </c>
      <c r="L8072" s="1" t="str">
        <f t="shared" si="128"/>
        <v>27'16</v>
      </c>
      <c r="M8072" s="1" t="str">
        <f>VLOOKUP(K8072,CW!D:E,2,FALSE)</f>
        <v>Q2'16</v>
      </c>
    </row>
    <row r="8073" spans="1:13">
      <c r="A8073" s="2">
        <v>42561</v>
      </c>
      <c r="B8073" s="1" t="s">
        <v>5064</v>
      </c>
      <c r="C8073" s="1" t="s">
        <v>3335</v>
      </c>
      <c r="D8073" s="1" t="s">
        <v>3671</v>
      </c>
      <c r="E8073" s="1" t="s">
        <v>3532</v>
      </c>
      <c r="F8073" s="45" t="s">
        <v>3693</v>
      </c>
      <c r="G8073" s="1">
        <v>1</v>
      </c>
      <c r="H8073" s="1" t="s">
        <v>3355</v>
      </c>
      <c r="I8073" s="1" t="s">
        <v>3550</v>
      </c>
      <c r="K8073" s="1" t="str">
        <f>VLOOKUP(L8073,CW!C:D,2,FALSE)</f>
        <v>Jul'16</v>
      </c>
      <c r="L8073" s="1" t="str">
        <f t="shared" si="128"/>
        <v>27'16</v>
      </c>
      <c r="M8073" s="1" t="str">
        <f>VLOOKUP(K8073,CW!D:E,2,FALSE)</f>
        <v>Q2'16</v>
      </c>
    </row>
    <row r="8074" spans="1:13" ht="15" customHeight="1">
      <c r="A8074" s="2">
        <v>42561</v>
      </c>
      <c r="B8074" s="1" t="s">
        <v>5065</v>
      </c>
      <c r="C8074" s="1" t="s">
        <v>3326</v>
      </c>
      <c r="D8074" s="1" t="s">
        <v>3831</v>
      </c>
      <c r="E8074" s="1" t="s">
        <v>6350</v>
      </c>
      <c r="F8074" s="45" t="s">
        <v>3341</v>
      </c>
      <c r="G8074" s="1">
        <v>3</v>
      </c>
      <c r="H8074" s="1" t="s">
        <v>3355</v>
      </c>
      <c r="I8074" s="1" t="s">
        <v>3550</v>
      </c>
      <c r="K8074" s="1" t="str">
        <f>VLOOKUP(L8074,CW!C:D,2,FALSE)</f>
        <v>Jul'16</v>
      </c>
      <c r="L8074" s="1" t="str">
        <f t="shared" si="128"/>
        <v>27'16</v>
      </c>
      <c r="M8074" s="1" t="str">
        <f>VLOOKUP(K8074,CW!D:E,2,FALSE)</f>
        <v>Q2'16</v>
      </c>
    </row>
    <row r="8075" spans="1:13" ht="15" customHeight="1">
      <c r="A8075" s="2">
        <v>42561</v>
      </c>
      <c r="B8075" s="1" t="s">
        <v>5065</v>
      </c>
      <c r="C8075" s="1" t="s">
        <v>3326</v>
      </c>
      <c r="D8075" s="1" t="s">
        <v>3831</v>
      </c>
      <c r="E8075" s="1" t="s">
        <v>6350</v>
      </c>
      <c r="F8075" s="45" t="s">
        <v>4592</v>
      </c>
      <c r="G8075" s="1">
        <v>1</v>
      </c>
      <c r="H8075" s="1" t="s">
        <v>3355</v>
      </c>
      <c r="I8075" s="1" t="s">
        <v>3550</v>
      </c>
      <c r="K8075" s="1" t="str">
        <f>VLOOKUP(L8075,CW!C:D,2,FALSE)</f>
        <v>Jul'16</v>
      </c>
      <c r="L8075" s="1" t="str">
        <f t="shared" si="128"/>
        <v>27'16</v>
      </c>
      <c r="M8075" s="1" t="str">
        <f>VLOOKUP(K8075,CW!D:E,2,FALSE)</f>
        <v>Q2'16</v>
      </c>
    </row>
    <row r="8076" spans="1:13">
      <c r="A8076" s="2">
        <v>42561</v>
      </c>
      <c r="B8076" s="1" t="s">
        <v>5065</v>
      </c>
      <c r="C8076" s="1" t="s">
        <v>3326</v>
      </c>
      <c r="D8076" s="1" t="s">
        <v>3831</v>
      </c>
      <c r="E8076" s="1" t="s">
        <v>3532</v>
      </c>
      <c r="F8076" s="45" t="s">
        <v>4609</v>
      </c>
      <c r="G8076" s="1">
        <v>2</v>
      </c>
      <c r="H8076" s="1" t="s">
        <v>3355</v>
      </c>
      <c r="I8076" s="1" t="s">
        <v>3550</v>
      </c>
      <c r="K8076" s="1" t="str">
        <f>VLOOKUP(L8076,CW!C:D,2,FALSE)</f>
        <v>Jul'16</v>
      </c>
      <c r="L8076" s="1" t="str">
        <f t="shared" si="128"/>
        <v>27'16</v>
      </c>
      <c r="M8076" s="1" t="str">
        <f>VLOOKUP(K8076,CW!D:E,2,FALSE)</f>
        <v>Q2'16</v>
      </c>
    </row>
    <row r="8077" spans="1:13" ht="15" customHeight="1">
      <c r="A8077" s="2">
        <v>42561</v>
      </c>
      <c r="B8077" s="1" t="s">
        <v>5066</v>
      </c>
      <c r="C8077" s="1" t="s">
        <v>3340</v>
      </c>
      <c r="D8077" s="1" t="s">
        <v>3831</v>
      </c>
      <c r="E8077" s="1" t="s">
        <v>6350</v>
      </c>
      <c r="F8077" s="45" t="s">
        <v>3341</v>
      </c>
      <c r="G8077" s="1">
        <v>2</v>
      </c>
      <c r="H8077" s="1" t="s">
        <v>3355</v>
      </c>
      <c r="I8077" s="1" t="s">
        <v>3550</v>
      </c>
      <c r="K8077" s="1" t="str">
        <f>VLOOKUP(L8077,CW!C:D,2,FALSE)</f>
        <v>Jul'16</v>
      </c>
      <c r="L8077" s="1" t="str">
        <f t="shared" si="128"/>
        <v>27'16</v>
      </c>
      <c r="M8077" s="1" t="str">
        <f>VLOOKUP(K8077,CW!D:E,2,FALSE)</f>
        <v>Q2'16</v>
      </c>
    </row>
    <row r="8078" spans="1:13">
      <c r="A8078" s="2">
        <v>42561</v>
      </c>
      <c r="B8078" s="1" t="s">
        <v>5066</v>
      </c>
      <c r="C8078" s="1" t="s">
        <v>3340</v>
      </c>
      <c r="D8078" s="1" t="s">
        <v>3831</v>
      </c>
      <c r="E8078" s="1" t="s">
        <v>3532</v>
      </c>
      <c r="F8078" s="45" t="s">
        <v>4609</v>
      </c>
      <c r="G8078" s="1">
        <v>1</v>
      </c>
      <c r="H8078" s="1" t="s">
        <v>3355</v>
      </c>
      <c r="I8078" s="1" t="s">
        <v>3550</v>
      </c>
      <c r="K8078" s="1" t="str">
        <f>VLOOKUP(L8078,CW!C:D,2,FALSE)</f>
        <v>Jul'16</v>
      </c>
      <c r="L8078" s="1" t="str">
        <f t="shared" si="128"/>
        <v>27'16</v>
      </c>
      <c r="M8078" s="1" t="str">
        <f>VLOOKUP(K8078,CW!D:E,2,FALSE)</f>
        <v>Q2'16</v>
      </c>
    </row>
    <row r="8079" spans="1:13">
      <c r="A8079" s="2">
        <v>42561</v>
      </c>
      <c r="B8079" s="1" t="s">
        <v>5066</v>
      </c>
      <c r="C8079" s="1" t="s">
        <v>3340</v>
      </c>
      <c r="D8079" s="1" t="s">
        <v>3831</v>
      </c>
      <c r="E8079" s="1" t="s">
        <v>3532</v>
      </c>
      <c r="F8079" s="45" t="s">
        <v>4613</v>
      </c>
      <c r="G8079" s="1">
        <v>1</v>
      </c>
      <c r="H8079" s="1" t="s">
        <v>3355</v>
      </c>
      <c r="I8079" s="1" t="s">
        <v>3550</v>
      </c>
      <c r="K8079" s="1" t="str">
        <f>VLOOKUP(L8079,CW!C:D,2,FALSE)</f>
        <v>Jul'16</v>
      </c>
      <c r="L8079" s="1" t="str">
        <f t="shared" si="128"/>
        <v>27'16</v>
      </c>
      <c r="M8079" s="1" t="str">
        <f>VLOOKUP(K8079,CW!D:E,2,FALSE)</f>
        <v>Q2'16</v>
      </c>
    </row>
    <row r="8080" spans="1:13" ht="15" customHeight="1">
      <c r="A8080" s="2">
        <v>42561</v>
      </c>
      <c r="B8080" s="1" t="s">
        <v>5067</v>
      </c>
      <c r="C8080" s="1" t="s">
        <v>3326</v>
      </c>
      <c r="D8080" s="1" t="s">
        <v>3831</v>
      </c>
      <c r="E8080" s="1" t="s">
        <v>6350</v>
      </c>
      <c r="F8080" s="45" t="s">
        <v>3341</v>
      </c>
      <c r="G8080" s="1">
        <v>3</v>
      </c>
      <c r="H8080" s="1" t="s">
        <v>3355</v>
      </c>
      <c r="I8080" s="1" t="s">
        <v>3550</v>
      </c>
      <c r="K8080" s="1" t="str">
        <f>VLOOKUP(L8080,CW!C:D,2,FALSE)</f>
        <v>Jul'16</v>
      </c>
      <c r="L8080" s="1" t="str">
        <f t="shared" si="128"/>
        <v>27'16</v>
      </c>
      <c r="M8080" s="1" t="str">
        <f>VLOOKUP(K8080,CW!D:E,2,FALSE)</f>
        <v>Q2'16</v>
      </c>
    </row>
    <row r="8081" spans="1:13">
      <c r="A8081" s="2">
        <v>42561</v>
      </c>
      <c r="B8081" s="1" t="s">
        <v>5067</v>
      </c>
      <c r="C8081" s="1" t="s">
        <v>3326</v>
      </c>
      <c r="D8081" s="1" t="s">
        <v>3831</v>
      </c>
      <c r="E8081" s="1" t="s">
        <v>3532</v>
      </c>
      <c r="F8081" s="45" t="s">
        <v>4609</v>
      </c>
      <c r="G8081" s="1">
        <v>1</v>
      </c>
      <c r="H8081" s="1" t="s">
        <v>3355</v>
      </c>
      <c r="I8081" s="1" t="s">
        <v>3550</v>
      </c>
      <c r="K8081" s="1" t="str">
        <f>VLOOKUP(L8081,CW!C:D,2,FALSE)</f>
        <v>Jul'16</v>
      </c>
      <c r="L8081" s="1" t="str">
        <f t="shared" si="128"/>
        <v>27'16</v>
      </c>
      <c r="M8081" s="1" t="str">
        <f>VLOOKUP(K8081,CW!D:E,2,FALSE)</f>
        <v>Q2'16</v>
      </c>
    </row>
    <row r="8082" spans="1:13" ht="15" customHeight="1">
      <c r="A8082" s="2">
        <v>42561</v>
      </c>
      <c r="B8082" s="1" t="s">
        <v>5068</v>
      </c>
      <c r="C8082" s="1" t="s">
        <v>3340</v>
      </c>
      <c r="D8082" s="1" t="s">
        <v>3831</v>
      </c>
      <c r="E8082" s="1" t="s">
        <v>6350</v>
      </c>
      <c r="F8082" s="45" t="s">
        <v>3341</v>
      </c>
      <c r="G8082" s="1">
        <v>2</v>
      </c>
      <c r="H8082" s="1" t="s">
        <v>3355</v>
      </c>
      <c r="I8082" s="1" t="s">
        <v>3550</v>
      </c>
      <c r="K8082" s="1" t="str">
        <f>VLOOKUP(L8082,CW!C:D,2,FALSE)</f>
        <v>Jul'16</v>
      </c>
      <c r="L8082" s="1" t="str">
        <f t="shared" si="128"/>
        <v>27'16</v>
      </c>
      <c r="M8082" s="1" t="str">
        <f>VLOOKUP(K8082,CW!D:E,2,FALSE)</f>
        <v>Q2'16</v>
      </c>
    </row>
    <row r="8083" spans="1:13">
      <c r="A8083" s="2">
        <v>42561</v>
      </c>
      <c r="B8083" s="1" t="s">
        <v>5068</v>
      </c>
      <c r="C8083" s="1" t="s">
        <v>3340</v>
      </c>
      <c r="D8083" s="1" t="s">
        <v>3831</v>
      </c>
      <c r="E8083" s="1" t="s">
        <v>3532</v>
      </c>
      <c r="F8083" s="45" t="s">
        <v>4609</v>
      </c>
      <c r="G8083" s="1">
        <v>5</v>
      </c>
      <c r="H8083" s="1" t="s">
        <v>3355</v>
      </c>
      <c r="I8083" s="1" t="s">
        <v>3550</v>
      </c>
      <c r="K8083" s="1" t="str">
        <f>VLOOKUP(L8083,CW!C:D,2,FALSE)</f>
        <v>Jul'16</v>
      </c>
      <c r="L8083" s="1" t="str">
        <f t="shared" si="128"/>
        <v>27'16</v>
      </c>
      <c r="M8083" s="1" t="str">
        <f>VLOOKUP(K8083,CW!D:E,2,FALSE)</f>
        <v>Q2'16</v>
      </c>
    </row>
    <row r="8084" spans="1:13" ht="15" customHeight="1">
      <c r="A8084" s="2">
        <v>42561</v>
      </c>
      <c r="B8084" s="1" t="s">
        <v>5069</v>
      </c>
      <c r="C8084" s="1" t="s">
        <v>3326</v>
      </c>
      <c r="D8084" s="1" t="s">
        <v>3938</v>
      </c>
      <c r="E8084" s="1" t="s">
        <v>6350</v>
      </c>
      <c r="F8084" s="45" t="s">
        <v>3341</v>
      </c>
      <c r="G8084" s="1">
        <v>1</v>
      </c>
      <c r="H8084" s="1" t="s">
        <v>3355</v>
      </c>
      <c r="I8084" s="1" t="s">
        <v>3550</v>
      </c>
      <c r="K8084" s="1" t="str">
        <f>VLOOKUP(L8084,CW!C:D,2,FALSE)</f>
        <v>Jul'16</v>
      </c>
      <c r="L8084" s="1" t="str">
        <f t="shared" si="128"/>
        <v>27'16</v>
      </c>
      <c r="M8084" s="1" t="str">
        <f>VLOOKUP(K8084,CW!D:E,2,FALSE)</f>
        <v>Q2'16</v>
      </c>
    </row>
    <row r="8085" spans="1:13">
      <c r="A8085" s="2">
        <v>42561</v>
      </c>
      <c r="B8085" s="1" t="s">
        <v>5069</v>
      </c>
      <c r="C8085" s="1" t="s">
        <v>3326</v>
      </c>
      <c r="D8085" s="1" t="s">
        <v>3938</v>
      </c>
      <c r="E8085" s="1" t="s">
        <v>3532</v>
      </c>
      <c r="F8085" s="45" t="s">
        <v>4609</v>
      </c>
      <c r="G8085" s="1">
        <v>2</v>
      </c>
      <c r="H8085" s="1" t="s">
        <v>3355</v>
      </c>
      <c r="I8085" s="1" t="s">
        <v>3550</v>
      </c>
      <c r="K8085" s="1" t="str">
        <f>VLOOKUP(L8085,CW!C:D,2,FALSE)</f>
        <v>Jul'16</v>
      </c>
      <c r="L8085" s="1" t="str">
        <f t="shared" si="128"/>
        <v>27'16</v>
      </c>
      <c r="M8085" s="1" t="str">
        <f>VLOOKUP(K8085,CW!D:E,2,FALSE)</f>
        <v>Q2'16</v>
      </c>
    </row>
    <row r="8086" spans="1:13">
      <c r="A8086" s="2">
        <v>42561</v>
      </c>
      <c r="B8086" s="1" t="s">
        <v>5069</v>
      </c>
      <c r="C8086" s="1" t="s">
        <v>3326</v>
      </c>
      <c r="D8086" s="1" t="s">
        <v>3938</v>
      </c>
      <c r="E8086" s="1" t="s">
        <v>3532</v>
      </c>
      <c r="F8086" s="45" t="s">
        <v>4613</v>
      </c>
      <c r="G8086" s="1">
        <v>2</v>
      </c>
      <c r="H8086" s="1" t="s">
        <v>3355</v>
      </c>
      <c r="I8086" s="1" t="s">
        <v>3550</v>
      </c>
      <c r="K8086" s="1" t="str">
        <f>VLOOKUP(L8086,CW!C:D,2,FALSE)</f>
        <v>Jul'16</v>
      </c>
      <c r="L8086" s="1" t="str">
        <f t="shared" ref="L8086:L8149" si="129">CONCATENATE(WEEKNUM(A8086,21),"'",TEXT(A8086,"yy"))</f>
        <v>27'16</v>
      </c>
      <c r="M8086" s="1" t="str">
        <f>VLOOKUP(K8086,CW!D:E,2,FALSE)</f>
        <v>Q2'16</v>
      </c>
    </row>
    <row r="8087" spans="1:13">
      <c r="A8087" s="2">
        <v>42561</v>
      </c>
      <c r="B8087" s="1" t="s">
        <v>5069</v>
      </c>
      <c r="C8087" s="1" t="s">
        <v>3326</v>
      </c>
      <c r="D8087" s="1" t="s">
        <v>3938</v>
      </c>
      <c r="E8087" s="1" t="s">
        <v>3532</v>
      </c>
      <c r="F8087" s="45" t="s">
        <v>3693</v>
      </c>
      <c r="G8087" s="1">
        <v>1</v>
      </c>
      <c r="H8087" s="1" t="s">
        <v>3355</v>
      </c>
      <c r="I8087" s="1" t="s">
        <v>3550</v>
      </c>
      <c r="K8087" s="1" t="str">
        <f>VLOOKUP(L8087,CW!C:D,2,FALSE)</f>
        <v>Jul'16</v>
      </c>
      <c r="L8087" s="1" t="str">
        <f t="shared" si="129"/>
        <v>27'16</v>
      </c>
      <c r="M8087" s="1" t="str">
        <f>VLOOKUP(K8087,CW!D:E,2,FALSE)</f>
        <v>Q2'16</v>
      </c>
    </row>
    <row r="8088" spans="1:13" ht="15" customHeight="1">
      <c r="A8088" s="2">
        <v>42561</v>
      </c>
      <c r="B8088" s="1" t="s">
        <v>5070</v>
      </c>
      <c r="C8088" s="1" t="s">
        <v>3326</v>
      </c>
      <c r="D8088" s="1" t="s">
        <v>3831</v>
      </c>
      <c r="E8088" s="1" t="s">
        <v>6350</v>
      </c>
      <c r="F8088" s="45" t="s">
        <v>3341</v>
      </c>
      <c r="G8088" s="1">
        <v>6</v>
      </c>
      <c r="H8088" s="1" t="s">
        <v>3355</v>
      </c>
      <c r="I8088" s="1" t="s">
        <v>3550</v>
      </c>
      <c r="K8088" s="1" t="str">
        <f>VLOOKUP(L8088,CW!C:D,2,FALSE)</f>
        <v>Jul'16</v>
      </c>
      <c r="L8088" s="1" t="str">
        <f t="shared" si="129"/>
        <v>27'16</v>
      </c>
      <c r="M8088" s="1" t="str">
        <f>VLOOKUP(K8088,CW!D:E,2,FALSE)</f>
        <v>Q2'16</v>
      </c>
    </row>
    <row r="8089" spans="1:13">
      <c r="A8089" s="2">
        <v>42561</v>
      </c>
      <c r="B8089" s="1" t="s">
        <v>5070</v>
      </c>
      <c r="C8089" s="1" t="s">
        <v>3326</v>
      </c>
      <c r="D8089" s="1" t="s">
        <v>3831</v>
      </c>
      <c r="E8089" s="1" t="s">
        <v>3532</v>
      </c>
      <c r="F8089" s="45" t="s">
        <v>4609</v>
      </c>
      <c r="G8089" s="1">
        <v>2</v>
      </c>
      <c r="H8089" s="1" t="s">
        <v>3355</v>
      </c>
      <c r="I8089" s="1" t="s">
        <v>3550</v>
      </c>
      <c r="K8089" s="1" t="str">
        <f>VLOOKUP(L8089,CW!C:D,2,FALSE)</f>
        <v>Jul'16</v>
      </c>
      <c r="L8089" s="1" t="str">
        <f t="shared" si="129"/>
        <v>27'16</v>
      </c>
      <c r="M8089" s="1" t="str">
        <f>VLOOKUP(K8089,CW!D:E,2,FALSE)</f>
        <v>Q2'16</v>
      </c>
    </row>
    <row r="8090" spans="1:13" ht="15" customHeight="1">
      <c r="A8090" s="2">
        <v>42561</v>
      </c>
      <c r="B8090" s="1" t="s">
        <v>5071</v>
      </c>
      <c r="C8090" s="1" t="s">
        <v>3749</v>
      </c>
      <c r="D8090" s="1" t="s">
        <v>3831</v>
      </c>
      <c r="E8090" s="1" t="s">
        <v>6350</v>
      </c>
      <c r="F8090" s="45" t="s">
        <v>4592</v>
      </c>
      <c r="G8090" s="1">
        <v>1</v>
      </c>
      <c r="H8090" s="1" t="s">
        <v>3355</v>
      </c>
      <c r="I8090" s="1" t="s">
        <v>3550</v>
      </c>
      <c r="K8090" s="1" t="str">
        <f>VLOOKUP(L8090,CW!C:D,2,FALSE)</f>
        <v>Jul'16</v>
      </c>
      <c r="L8090" s="1" t="str">
        <f t="shared" si="129"/>
        <v>27'16</v>
      </c>
      <c r="M8090" s="1" t="str">
        <f>VLOOKUP(K8090,CW!D:E,2,FALSE)</f>
        <v>Q2'16</v>
      </c>
    </row>
    <row r="8091" spans="1:13" ht="15" customHeight="1">
      <c r="A8091" s="2">
        <v>42561</v>
      </c>
      <c r="B8091" s="1" t="s">
        <v>5072</v>
      </c>
      <c r="C8091" s="1" t="s">
        <v>3326</v>
      </c>
      <c r="D8091" s="1" t="s">
        <v>3831</v>
      </c>
      <c r="E8091" s="1" t="s">
        <v>6350</v>
      </c>
      <c r="F8091" s="45" t="s">
        <v>3341</v>
      </c>
      <c r="G8091" s="1">
        <v>1</v>
      </c>
      <c r="H8091" s="1" t="s">
        <v>3355</v>
      </c>
      <c r="I8091" s="1" t="s">
        <v>3550</v>
      </c>
      <c r="K8091" s="1" t="str">
        <f>VLOOKUP(L8091,CW!C:D,2,FALSE)</f>
        <v>Jul'16</v>
      </c>
      <c r="L8091" s="1" t="str">
        <f t="shared" si="129"/>
        <v>27'16</v>
      </c>
      <c r="M8091" s="1" t="str">
        <f>VLOOKUP(K8091,CW!D:E,2,FALSE)</f>
        <v>Q2'16</v>
      </c>
    </row>
    <row r="8092" spans="1:13" ht="15" customHeight="1">
      <c r="A8092" s="2">
        <v>42561</v>
      </c>
      <c r="B8092" s="1" t="s">
        <v>5072</v>
      </c>
      <c r="C8092" s="1" t="s">
        <v>3326</v>
      </c>
      <c r="D8092" s="1" t="s">
        <v>3831</v>
      </c>
      <c r="E8092" s="1" t="s">
        <v>6350</v>
      </c>
      <c r="F8092" s="45" t="s">
        <v>4592</v>
      </c>
      <c r="G8092" s="1">
        <v>1</v>
      </c>
      <c r="H8092" s="1" t="s">
        <v>3355</v>
      </c>
      <c r="I8092" s="1" t="s">
        <v>3550</v>
      </c>
      <c r="K8092" s="1" t="str">
        <f>VLOOKUP(L8092,CW!C:D,2,FALSE)</f>
        <v>Jul'16</v>
      </c>
      <c r="L8092" s="1" t="str">
        <f t="shared" si="129"/>
        <v>27'16</v>
      </c>
      <c r="M8092" s="1" t="str">
        <f>VLOOKUP(K8092,CW!D:E,2,FALSE)</f>
        <v>Q2'16</v>
      </c>
    </row>
    <row r="8093" spans="1:13">
      <c r="A8093" s="2">
        <v>42561</v>
      </c>
      <c r="B8093" s="1" t="s">
        <v>5072</v>
      </c>
      <c r="C8093" s="1" t="s">
        <v>3326</v>
      </c>
      <c r="D8093" s="1" t="s">
        <v>3831</v>
      </c>
      <c r="E8093" s="1" t="s">
        <v>3532</v>
      </c>
      <c r="F8093" s="45" t="s">
        <v>4609</v>
      </c>
      <c r="G8093" s="1">
        <v>1</v>
      </c>
      <c r="H8093" s="1" t="s">
        <v>3355</v>
      </c>
      <c r="I8093" s="1" t="s">
        <v>3550</v>
      </c>
      <c r="K8093" s="1" t="str">
        <f>VLOOKUP(L8093,CW!C:D,2,FALSE)</f>
        <v>Jul'16</v>
      </c>
      <c r="L8093" s="1" t="str">
        <f t="shared" si="129"/>
        <v>27'16</v>
      </c>
      <c r="M8093" s="1" t="str">
        <f>VLOOKUP(K8093,CW!D:E,2,FALSE)</f>
        <v>Q2'16</v>
      </c>
    </row>
    <row r="8094" spans="1:13" ht="15" customHeight="1">
      <c r="A8094" s="2">
        <v>42561</v>
      </c>
      <c r="B8094" s="1" t="s">
        <v>5073</v>
      </c>
      <c r="C8094" s="1" t="s">
        <v>3326</v>
      </c>
      <c r="D8094" s="1" t="s">
        <v>3831</v>
      </c>
      <c r="E8094" s="1" t="s">
        <v>6350</v>
      </c>
      <c r="F8094" s="45" t="s">
        <v>3341</v>
      </c>
      <c r="G8094" s="1">
        <v>6</v>
      </c>
      <c r="H8094" s="1" t="s">
        <v>3355</v>
      </c>
      <c r="I8094" s="1" t="s">
        <v>3550</v>
      </c>
      <c r="K8094" s="1" t="str">
        <f>VLOOKUP(L8094,CW!C:D,2,FALSE)</f>
        <v>Jul'16</v>
      </c>
      <c r="L8094" s="1" t="str">
        <f t="shared" si="129"/>
        <v>27'16</v>
      </c>
      <c r="M8094" s="1" t="str">
        <f>VLOOKUP(K8094,CW!D:E,2,FALSE)</f>
        <v>Q2'16</v>
      </c>
    </row>
    <row r="8095" spans="1:13" ht="15" customHeight="1">
      <c r="A8095" s="2">
        <v>42561</v>
      </c>
      <c r="B8095" s="1" t="s">
        <v>5074</v>
      </c>
      <c r="C8095" s="1" t="s">
        <v>3326</v>
      </c>
      <c r="D8095" s="1" t="s">
        <v>4896</v>
      </c>
      <c r="E8095" s="1" t="s">
        <v>6350</v>
      </c>
      <c r="F8095" s="45" t="s">
        <v>4592</v>
      </c>
      <c r="G8095" s="1">
        <v>1</v>
      </c>
      <c r="H8095" s="1" t="s">
        <v>3355</v>
      </c>
      <c r="I8095" s="1" t="s">
        <v>3550</v>
      </c>
      <c r="K8095" s="1" t="str">
        <f>VLOOKUP(L8095,CW!C:D,2,FALSE)</f>
        <v>Jul'16</v>
      </c>
      <c r="L8095" s="1" t="str">
        <f t="shared" si="129"/>
        <v>27'16</v>
      </c>
      <c r="M8095" s="1" t="str">
        <f>VLOOKUP(K8095,CW!D:E,2,FALSE)</f>
        <v>Q2'16</v>
      </c>
    </row>
    <row r="8096" spans="1:13" ht="15" customHeight="1">
      <c r="A8096" s="2">
        <v>42561</v>
      </c>
      <c r="B8096" s="1" t="s">
        <v>5074</v>
      </c>
      <c r="C8096" s="1" t="s">
        <v>3326</v>
      </c>
      <c r="D8096" s="1" t="s">
        <v>4896</v>
      </c>
      <c r="E8096" s="1" t="s">
        <v>6350</v>
      </c>
      <c r="F8096" s="45" t="s">
        <v>4581</v>
      </c>
      <c r="G8096" s="1">
        <v>1</v>
      </c>
      <c r="H8096" s="1" t="s">
        <v>3355</v>
      </c>
      <c r="I8096" s="1" t="s">
        <v>3550</v>
      </c>
      <c r="K8096" s="1" t="str">
        <f>VLOOKUP(L8096,CW!C:D,2,FALSE)</f>
        <v>Jul'16</v>
      </c>
      <c r="L8096" s="1" t="str">
        <f t="shared" si="129"/>
        <v>27'16</v>
      </c>
      <c r="M8096" s="1" t="str">
        <f>VLOOKUP(K8096,CW!D:E,2,FALSE)</f>
        <v>Q2'16</v>
      </c>
    </row>
    <row r="8097" spans="1:13">
      <c r="A8097" s="2">
        <v>42561</v>
      </c>
      <c r="B8097" s="1" t="s">
        <v>5075</v>
      </c>
      <c r="C8097" s="1" t="s">
        <v>3340</v>
      </c>
      <c r="D8097" s="1" t="s">
        <v>3831</v>
      </c>
      <c r="E8097" s="1" t="s">
        <v>3532</v>
      </c>
      <c r="F8097" s="45" t="s">
        <v>4609</v>
      </c>
      <c r="G8097" s="1">
        <v>3</v>
      </c>
      <c r="H8097" s="1" t="s">
        <v>3355</v>
      </c>
      <c r="I8097" s="1" t="s">
        <v>3550</v>
      </c>
      <c r="K8097" s="1" t="str">
        <f>VLOOKUP(L8097,CW!C:D,2,FALSE)</f>
        <v>Jul'16</v>
      </c>
      <c r="L8097" s="1" t="str">
        <f t="shared" si="129"/>
        <v>27'16</v>
      </c>
      <c r="M8097" s="1" t="str">
        <f>VLOOKUP(K8097,CW!D:E,2,FALSE)</f>
        <v>Q2'16</v>
      </c>
    </row>
    <row r="8098" spans="1:13">
      <c r="A8098" s="2">
        <v>42561</v>
      </c>
      <c r="B8098" s="1" t="s">
        <v>5075</v>
      </c>
      <c r="C8098" s="1" t="s">
        <v>3340</v>
      </c>
      <c r="D8098" s="1" t="s">
        <v>3831</v>
      </c>
      <c r="E8098" s="1" t="s">
        <v>3532</v>
      </c>
      <c r="F8098" s="98" t="s">
        <v>4584</v>
      </c>
      <c r="G8098" s="1">
        <v>1</v>
      </c>
      <c r="H8098" s="1" t="s">
        <v>3355</v>
      </c>
      <c r="I8098" s="1" t="s">
        <v>3550</v>
      </c>
      <c r="K8098" s="1" t="str">
        <f>VLOOKUP(L8098,CW!C:D,2,FALSE)</f>
        <v>Jul'16</v>
      </c>
      <c r="L8098" s="1" t="str">
        <f t="shared" si="129"/>
        <v>27'16</v>
      </c>
      <c r="M8098" s="1" t="str">
        <f>VLOOKUP(K8098,CW!D:E,2,FALSE)</f>
        <v>Q2'16</v>
      </c>
    </row>
    <row r="8099" spans="1:13">
      <c r="A8099" s="2">
        <v>42561</v>
      </c>
      <c r="B8099" s="1" t="s">
        <v>5075</v>
      </c>
      <c r="C8099" s="1" t="s">
        <v>3340</v>
      </c>
      <c r="D8099" s="1" t="s">
        <v>3831</v>
      </c>
      <c r="E8099" s="1" t="s">
        <v>3532</v>
      </c>
      <c r="F8099" s="45" t="s">
        <v>4613</v>
      </c>
      <c r="G8099" s="1">
        <v>1</v>
      </c>
      <c r="H8099" s="1" t="s">
        <v>3355</v>
      </c>
      <c r="I8099" s="1" t="s">
        <v>3550</v>
      </c>
      <c r="K8099" s="1" t="str">
        <f>VLOOKUP(L8099,CW!C:D,2,FALSE)</f>
        <v>Jul'16</v>
      </c>
      <c r="L8099" s="1" t="str">
        <f t="shared" si="129"/>
        <v>27'16</v>
      </c>
      <c r="M8099" s="1" t="str">
        <f>VLOOKUP(K8099,CW!D:E,2,FALSE)</f>
        <v>Q2'16</v>
      </c>
    </row>
    <row r="8100" spans="1:13">
      <c r="A8100" s="2">
        <v>42561</v>
      </c>
      <c r="B8100" s="1" t="s">
        <v>5076</v>
      </c>
      <c r="C8100" s="1" t="s">
        <v>4936</v>
      </c>
      <c r="D8100" s="1" t="s">
        <v>4896</v>
      </c>
      <c r="E8100" s="1" t="s">
        <v>3532</v>
      </c>
      <c r="F8100" s="45" t="s">
        <v>3341</v>
      </c>
      <c r="G8100" s="1">
        <v>1</v>
      </c>
      <c r="H8100" s="1" t="s">
        <v>3355</v>
      </c>
      <c r="I8100" s="1" t="s">
        <v>3550</v>
      </c>
      <c r="K8100" s="1" t="str">
        <f>VLOOKUP(L8100,CW!C:D,2,FALSE)</f>
        <v>Jul'16</v>
      </c>
      <c r="L8100" s="1" t="str">
        <f t="shared" si="129"/>
        <v>27'16</v>
      </c>
      <c r="M8100" s="1" t="str">
        <f>VLOOKUP(K8100,CW!D:E,2,FALSE)</f>
        <v>Q2'16</v>
      </c>
    </row>
    <row r="8101" spans="1:13" ht="15" customHeight="1">
      <c r="A8101" s="2">
        <v>42561</v>
      </c>
      <c r="B8101" s="1" t="s">
        <v>5076</v>
      </c>
      <c r="C8101" s="1" t="s">
        <v>4936</v>
      </c>
      <c r="D8101" s="1" t="s">
        <v>4896</v>
      </c>
      <c r="E8101" s="1" t="s">
        <v>6350</v>
      </c>
      <c r="F8101" s="45" t="s">
        <v>3341</v>
      </c>
      <c r="G8101" s="1">
        <v>1</v>
      </c>
      <c r="H8101" s="1" t="s">
        <v>3355</v>
      </c>
      <c r="I8101" s="1" t="s">
        <v>3550</v>
      </c>
      <c r="K8101" s="1" t="str">
        <f>VLOOKUP(L8101,CW!C:D,2,FALSE)</f>
        <v>Jul'16</v>
      </c>
      <c r="L8101" s="1" t="str">
        <f t="shared" si="129"/>
        <v>27'16</v>
      </c>
      <c r="M8101" s="1" t="str">
        <f>VLOOKUP(K8101,CW!D:E,2,FALSE)</f>
        <v>Q2'16</v>
      </c>
    </row>
    <row r="8102" spans="1:13">
      <c r="A8102" s="2">
        <v>42561</v>
      </c>
      <c r="B8102" s="1" t="s">
        <v>5077</v>
      </c>
      <c r="C8102" s="1" t="s">
        <v>4936</v>
      </c>
      <c r="D8102" s="1" t="s">
        <v>3566</v>
      </c>
      <c r="E8102" s="1" t="s">
        <v>3532</v>
      </c>
      <c r="F8102" s="45" t="s">
        <v>4609</v>
      </c>
      <c r="G8102" s="1">
        <v>1</v>
      </c>
      <c r="H8102" s="1" t="s">
        <v>3355</v>
      </c>
      <c r="I8102" s="1" t="s">
        <v>3550</v>
      </c>
      <c r="K8102" s="1" t="str">
        <f>VLOOKUP(L8102,CW!C:D,2,FALSE)</f>
        <v>Jul'16</v>
      </c>
      <c r="L8102" s="1" t="str">
        <f t="shared" si="129"/>
        <v>27'16</v>
      </c>
      <c r="M8102" s="1" t="str">
        <f>VLOOKUP(K8102,CW!D:E,2,FALSE)</f>
        <v>Q2'16</v>
      </c>
    </row>
    <row r="8103" spans="1:13" ht="15" customHeight="1">
      <c r="A8103" s="2">
        <v>42561</v>
      </c>
      <c r="B8103" s="1" t="s">
        <v>5078</v>
      </c>
      <c r="C8103" s="1" t="s">
        <v>5079</v>
      </c>
      <c r="D8103" s="1" t="s">
        <v>3831</v>
      </c>
      <c r="E8103" s="1" t="s">
        <v>6350</v>
      </c>
      <c r="F8103" s="45" t="s">
        <v>3341</v>
      </c>
      <c r="G8103" s="1">
        <v>1</v>
      </c>
      <c r="H8103" s="1" t="s">
        <v>3355</v>
      </c>
      <c r="I8103" s="1" t="s">
        <v>3550</v>
      </c>
      <c r="K8103" s="1" t="str">
        <f>VLOOKUP(L8103,CW!C:D,2,FALSE)</f>
        <v>Jul'16</v>
      </c>
      <c r="L8103" s="1" t="str">
        <f t="shared" si="129"/>
        <v>27'16</v>
      </c>
      <c r="M8103" s="1" t="str">
        <f>VLOOKUP(K8103,CW!D:E,2,FALSE)</f>
        <v>Q2'16</v>
      </c>
    </row>
    <row r="8104" spans="1:13">
      <c r="A8104" s="2">
        <v>42561</v>
      </c>
      <c r="B8104" s="1" t="s">
        <v>5080</v>
      </c>
      <c r="C8104" s="1" t="s">
        <v>3325</v>
      </c>
      <c r="D8104" s="1" t="s">
        <v>3831</v>
      </c>
      <c r="E8104" s="1" t="s">
        <v>3532</v>
      </c>
      <c r="F8104" s="45" t="s">
        <v>4609</v>
      </c>
      <c r="G8104" s="1">
        <v>1</v>
      </c>
      <c r="H8104" s="1" t="s">
        <v>3355</v>
      </c>
      <c r="I8104" s="1" t="s">
        <v>3550</v>
      </c>
      <c r="K8104" s="1" t="str">
        <f>VLOOKUP(L8104,CW!C:D,2,FALSE)</f>
        <v>Jul'16</v>
      </c>
      <c r="L8104" s="1" t="str">
        <f t="shared" si="129"/>
        <v>27'16</v>
      </c>
      <c r="M8104" s="1" t="str">
        <f>VLOOKUP(K8104,CW!D:E,2,FALSE)</f>
        <v>Q2'16</v>
      </c>
    </row>
    <row r="8105" spans="1:13" ht="15" customHeight="1">
      <c r="A8105" s="2">
        <v>42561</v>
      </c>
      <c r="B8105" s="1" t="s">
        <v>5081</v>
      </c>
      <c r="C8105" s="1" t="s">
        <v>3335</v>
      </c>
      <c r="D8105" s="1" t="s">
        <v>3831</v>
      </c>
      <c r="E8105" s="1" t="s">
        <v>6350</v>
      </c>
      <c r="F8105" s="45" t="s">
        <v>3341</v>
      </c>
      <c r="G8105" s="1">
        <v>1</v>
      </c>
      <c r="H8105" s="1" t="s">
        <v>3355</v>
      </c>
      <c r="I8105" s="1" t="s">
        <v>3550</v>
      </c>
      <c r="K8105" s="1" t="str">
        <f>VLOOKUP(L8105,CW!C:D,2,FALSE)</f>
        <v>Jul'16</v>
      </c>
      <c r="L8105" s="1" t="str">
        <f t="shared" si="129"/>
        <v>27'16</v>
      </c>
      <c r="M8105" s="1" t="str">
        <f>VLOOKUP(K8105,CW!D:E,2,FALSE)</f>
        <v>Q2'16</v>
      </c>
    </row>
    <row r="8106" spans="1:13" ht="15" customHeight="1">
      <c r="A8106" s="2">
        <v>42561</v>
      </c>
      <c r="B8106" s="1" t="s">
        <v>5082</v>
      </c>
      <c r="C8106" s="1" t="s">
        <v>3335</v>
      </c>
      <c r="D8106" s="1" t="s">
        <v>4896</v>
      </c>
      <c r="E8106" s="1" t="s">
        <v>6350</v>
      </c>
      <c r="F8106" s="45" t="s">
        <v>4581</v>
      </c>
      <c r="G8106" s="1">
        <v>1</v>
      </c>
      <c r="H8106" s="1" t="s">
        <v>3355</v>
      </c>
      <c r="I8106" s="1" t="s">
        <v>3550</v>
      </c>
      <c r="K8106" s="1" t="str">
        <f>VLOOKUP(L8106,CW!C:D,2,FALSE)</f>
        <v>Jul'16</v>
      </c>
      <c r="L8106" s="1" t="str">
        <f t="shared" si="129"/>
        <v>27'16</v>
      </c>
      <c r="M8106" s="1" t="str">
        <f>VLOOKUP(K8106,CW!D:E,2,FALSE)</f>
        <v>Q2'16</v>
      </c>
    </row>
    <row r="8107" spans="1:13" ht="15" customHeight="1">
      <c r="A8107" s="2">
        <v>42561</v>
      </c>
      <c r="B8107" s="1" t="s">
        <v>5083</v>
      </c>
      <c r="C8107" s="1" t="s">
        <v>3335</v>
      </c>
      <c r="D8107" s="1" t="s">
        <v>4896</v>
      </c>
      <c r="E8107" s="1" t="s">
        <v>6350</v>
      </c>
      <c r="F8107" s="45" t="s">
        <v>4592</v>
      </c>
      <c r="G8107" s="1">
        <v>1</v>
      </c>
      <c r="H8107" s="1" t="s">
        <v>3355</v>
      </c>
      <c r="I8107" s="1" t="s">
        <v>3550</v>
      </c>
      <c r="K8107" s="1" t="str">
        <f>VLOOKUP(L8107,CW!C:D,2,FALSE)</f>
        <v>Jul'16</v>
      </c>
      <c r="L8107" s="1" t="str">
        <f t="shared" si="129"/>
        <v>27'16</v>
      </c>
      <c r="M8107" s="1" t="str">
        <f>VLOOKUP(K8107,CW!D:E,2,FALSE)</f>
        <v>Q2'16</v>
      </c>
    </row>
    <row r="8108" spans="1:13">
      <c r="A8108" s="2">
        <v>42561</v>
      </c>
      <c r="B8108" s="1" t="s">
        <v>5083</v>
      </c>
      <c r="C8108" s="1" t="s">
        <v>3335</v>
      </c>
      <c r="D8108" s="1" t="s">
        <v>4896</v>
      </c>
      <c r="E8108" s="1" t="s">
        <v>3532</v>
      </c>
      <c r="F8108" s="45" t="s">
        <v>4609</v>
      </c>
      <c r="G8108" s="1">
        <v>1</v>
      </c>
      <c r="H8108" s="1" t="s">
        <v>3355</v>
      </c>
      <c r="I8108" s="1" t="s">
        <v>3550</v>
      </c>
      <c r="K8108" s="1" t="str">
        <f>VLOOKUP(L8108,CW!C:D,2,FALSE)</f>
        <v>Jul'16</v>
      </c>
      <c r="L8108" s="1" t="str">
        <f t="shared" si="129"/>
        <v>27'16</v>
      </c>
      <c r="M8108" s="1" t="str">
        <f>VLOOKUP(K8108,CW!D:E,2,FALSE)</f>
        <v>Q2'16</v>
      </c>
    </row>
    <row r="8109" spans="1:13">
      <c r="A8109" s="2">
        <v>42561</v>
      </c>
      <c r="B8109" s="1" t="s">
        <v>5083</v>
      </c>
      <c r="C8109" s="1" t="s">
        <v>3335</v>
      </c>
      <c r="D8109" s="1" t="s">
        <v>4896</v>
      </c>
      <c r="E8109" s="1" t="s">
        <v>3532</v>
      </c>
      <c r="F8109" s="45" t="s">
        <v>4613</v>
      </c>
      <c r="G8109" s="1">
        <v>1</v>
      </c>
      <c r="H8109" s="1" t="s">
        <v>3355</v>
      </c>
      <c r="I8109" s="1" t="s">
        <v>3550</v>
      </c>
      <c r="K8109" s="1" t="str">
        <f>VLOOKUP(L8109,CW!C:D,2,FALSE)</f>
        <v>Jul'16</v>
      </c>
      <c r="L8109" s="1" t="str">
        <f t="shared" si="129"/>
        <v>27'16</v>
      </c>
      <c r="M8109" s="1" t="str">
        <f>VLOOKUP(K8109,CW!D:E,2,FALSE)</f>
        <v>Q2'16</v>
      </c>
    </row>
    <row r="8110" spans="1:13" ht="15" customHeight="1">
      <c r="A8110" s="2">
        <v>42561</v>
      </c>
      <c r="B8110" s="1" t="s">
        <v>5084</v>
      </c>
      <c r="C8110" s="1" t="s">
        <v>3335</v>
      </c>
      <c r="D8110" s="1" t="s">
        <v>3831</v>
      </c>
      <c r="E8110" s="1" t="s">
        <v>6350</v>
      </c>
      <c r="F8110" s="45" t="s">
        <v>4592</v>
      </c>
      <c r="G8110" s="1">
        <v>1</v>
      </c>
      <c r="H8110" s="1" t="s">
        <v>3355</v>
      </c>
      <c r="I8110" s="1" t="s">
        <v>3550</v>
      </c>
      <c r="K8110" s="1" t="str">
        <f>VLOOKUP(L8110,CW!C:D,2,FALSE)</f>
        <v>Jul'16</v>
      </c>
      <c r="L8110" s="1" t="str">
        <f t="shared" si="129"/>
        <v>27'16</v>
      </c>
      <c r="M8110" s="1" t="str">
        <f>VLOOKUP(K8110,CW!D:E,2,FALSE)</f>
        <v>Q2'16</v>
      </c>
    </row>
    <row r="8111" spans="1:13" ht="15" customHeight="1">
      <c r="A8111" s="2">
        <v>42561</v>
      </c>
      <c r="B8111" s="1" t="s">
        <v>5085</v>
      </c>
      <c r="C8111" s="1" t="s">
        <v>3335</v>
      </c>
      <c r="D8111" s="1" t="s">
        <v>3831</v>
      </c>
      <c r="E8111" s="1" t="s">
        <v>6350</v>
      </c>
      <c r="F8111" s="45" t="s">
        <v>4592</v>
      </c>
      <c r="G8111" s="1">
        <v>1</v>
      </c>
      <c r="H8111" s="1" t="s">
        <v>3355</v>
      </c>
      <c r="I8111" s="1" t="s">
        <v>3550</v>
      </c>
      <c r="K8111" s="1" t="str">
        <f>VLOOKUP(L8111,CW!C:D,2,FALSE)</f>
        <v>Jul'16</v>
      </c>
      <c r="L8111" s="1" t="str">
        <f t="shared" si="129"/>
        <v>27'16</v>
      </c>
      <c r="M8111" s="1" t="str">
        <f>VLOOKUP(K8111,CW!D:E,2,FALSE)</f>
        <v>Q2'16</v>
      </c>
    </row>
    <row r="8112" spans="1:13">
      <c r="A8112" s="2">
        <v>42561</v>
      </c>
      <c r="B8112" s="1" t="s">
        <v>5086</v>
      </c>
      <c r="C8112" s="1" t="s">
        <v>3326</v>
      </c>
      <c r="D8112" s="1" t="s">
        <v>3831</v>
      </c>
      <c r="E8112" s="1" t="s">
        <v>3532</v>
      </c>
      <c r="F8112" s="98" t="s">
        <v>4584</v>
      </c>
      <c r="G8112" s="1">
        <v>1</v>
      </c>
      <c r="H8112" s="1" t="s">
        <v>3355</v>
      </c>
      <c r="I8112" s="1" t="s">
        <v>3550</v>
      </c>
      <c r="K8112" s="1" t="str">
        <f>VLOOKUP(L8112,CW!C:D,2,FALSE)</f>
        <v>Jul'16</v>
      </c>
      <c r="L8112" s="1" t="str">
        <f t="shared" si="129"/>
        <v>27'16</v>
      </c>
      <c r="M8112" s="1" t="str">
        <f>VLOOKUP(K8112,CW!D:E,2,FALSE)</f>
        <v>Q2'16</v>
      </c>
    </row>
    <row r="8113" spans="1:13" ht="15" customHeight="1">
      <c r="A8113" s="2">
        <v>42561</v>
      </c>
      <c r="B8113" s="1" t="s">
        <v>5087</v>
      </c>
      <c r="C8113" s="1" t="s">
        <v>3326</v>
      </c>
      <c r="D8113" s="1" t="s">
        <v>3831</v>
      </c>
      <c r="E8113" s="1" t="s">
        <v>6350</v>
      </c>
      <c r="F8113" s="45" t="s">
        <v>3341</v>
      </c>
      <c r="G8113" s="1">
        <v>1</v>
      </c>
      <c r="H8113" s="1" t="s">
        <v>3355</v>
      </c>
      <c r="I8113" s="1" t="s">
        <v>3550</v>
      </c>
      <c r="K8113" s="1" t="str">
        <f>VLOOKUP(L8113,CW!C:D,2,FALSE)</f>
        <v>Jul'16</v>
      </c>
      <c r="L8113" s="1" t="str">
        <f t="shared" si="129"/>
        <v>27'16</v>
      </c>
      <c r="M8113" s="1" t="str">
        <f>VLOOKUP(K8113,CW!D:E,2,FALSE)</f>
        <v>Q2'16</v>
      </c>
    </row>
    <row r="8114" spans="1:13" ht="15" customHeight="1">
      <c r="A8114" s="2">
        <v>42561</v>
      </c>
      <c r="B8114" s="1" t="s">
        <v>5088</v>
      </c>
      <c r="C8114" s="1" t="s">
        <v>3335</v>
      </c>
      <c r="D8114" s="1" t="s">
        <v>3566</v>
      </c>
      <c r="E8114" s="1" t="s">
        <v>6350</v>
      </c>
      <c r="F8114" s="45" t="s">
        <v>3341</v>
      </c>
      <c r="G8114" s="1">
        <v>1</v>
      </c>
      <c r="H8114" s="1" t="s">
        <v>3355</v>
      </c>
      <c r="I8114" s="1" t="s">
        <v>3550</v>
      </c>
      <c r="K8114" s="1" t="str">
        <f>VLOOKUP(L8114,CW!C:D,2,FALSE)</f>
        <v>Jul'16</v>
      </c>
      <c r="L8114" s="1" t="str">
        <f t="shared" si="129"/>
        <v>27'16</v>
      </c>
      <c r="M8114" s="1" t="str">
        <f>VLOOKUP(K8114,CW!D:E,2,FALSE)</f>
        <v>Q2'16</v>
      </c>
    </row>
    <row r="8115" spans="1:13" ht="15" customHeight="1">
      <c r="A8115" s="2">
        <v>42561</v>
      </c>
      <c r="B8115" s="1" t="s">
        <v>5088</v>
      </c>
      <c r="C8115" s="1" t="s">
        <v>3335</v>
      </c>
      <c r="D8115" s="1" t="s">
        <v>3566</v>
      </c>
      <c r="E8115" s="1" t="s">
        <v>6350</v>
      </c>
      <c r="F8115" s="45" t="s">
        <v>4581</v>
      </c>
      <c r="G8115" s="1">
        <v>1</v>
      </c>
      <c r="H8115" s="1" t="s">
        <v>3355</v>
      </c>
      <c r="I8115" s="1" t="s">
        <v>3550</v>
      </c>
      <c r="K8115" s="1" t="str">
        <f>VLOOKUP(L8115,CW!C:D,2,FALSE)</f>
        <v>Jul'16</v>
      </c>
      <c r="L8115" s="1" t="str">
        <f t="shared" si="129"/>
        <v>27'16</v>
      </c>
      <c r="M8115" s="1" t="str">
        <f>VLOOKUP(K8115,CW!D:E,2,FALSE)</f>
        <v>Q2'16</v>
      </c>
    </row>
    <row r="8116" spans="1:13">
      <c r="A8116" s="2">
        <v>42561</v>
      </c>
      <c r="B8116" s="1" t="s">
        <v>5088</v>
      </c>
      <c r="C8116" s="1" t="s">
        <v>3335</v>
      </c>
      <c r="D8116" s="1" t="s">
        <v>3566</v>
      </c>
      <c r="E8116" s="1" t="s">
        <v>3532</v>
      </c>
      <c r="F8116" s="45" t="s">
        <v>3693</v>
      </c>
      <c r="G8116" s="1">
        <v>2</v>
      </c>
      <c r="H8116" s="1" t="s">
        <v>3355</v>
      </c>
      <c r="I8116" s="1" t="s">
        <v>3550</v>
      </c>
      <c r="K8116" s="1" t="str">
        <f>VLOOKUP(L8116,CW!C:D,2,FALSE)</f>
        <v>Jul'16</v>
      </c>
      <c r="L8116" s="1" t="str">
        <f t="shared" si="129"/>
        <v>27'16</v>
      </c>
      <c r="M8116" s="1" t="str">
        <f>VLOOKUP(K8116,CW!D:E,2,FALSE)</f>
        <v>Q2'16</v>
      </c>
    </row>
    <row r="8117" spans="1:13" ht="15" customHeight="1">
      <c r="A8117" s="2">
        <v>42561</v>
      </c>
      <c r="B8117" s="1" t="s">
        <v>5089</v>
      </c>
      <c r="C8117" s="1" t="s">
        <v>3335</v>
      </c>
      <c r="D8117" s="1" t="s">
        <v>3566</v>
      </c>
      <c r="E8117" s="1" t="s">
        <v>6350</v>
      </c>
      <c r="F8117" s="45" t="s">
        <v>4592</v>
      </c>
      <c r="G8117" s="1">
        <v>1</v>
      </c>
      <c r="H8117" s="1" t="s">
        <v>3355</v>
      </c>
      <c r="I8117" s="1" t="s">
        <v>3550</v>
      </c>
      <c r="K8117" s="1" t="str">
        <f>VLOOKUP(L8117,CW!C:D,2,FALSE)</f>
        <v>Jul'16</v>
      </c>
      <c r="L8117" s="1" t="str">
        <f t="shared" si="129"/>
        <v>27'16</v>
      </c>
      <c r="M8117" s="1" t="str">
        <f>VLOOKUP(K8117,CW!D:E,2,FALSE)</f>
        <v>Q2'16</v>
      </c>
    </row>
    <row r="8118" spans="1:13">
      <c r="A8118" s="2">
        <v>42561</v>
      </c>
      <c r="B8118" s="1" t="s">
        <v>5089</v>
      </c>
      <c r="C8118" s="1" t="s">
        <v>3335</v>
      </c>
      <c r="D8118" s="1" t="s">
        <v>3566</v>
      </c>
      <c r="E8118" s="1" t="s">
        <v>3532</v>
      </c>
      <c r="F8118" s="45" t="s">
        <v>4609</v>
      </c>
      <c r="G8118" s="1">
        <v>1</v>
      </c>
      <c r="H8118" s="1" t="s">
        <v>3355</v>
      </c>
      <c r="I8118" s="1" t="s">
        <v>3550</v>
      </c>
      <c r="K8118" s="1" t="str">
        <f>VLOOKUP(L8118,CW!C:D,2,FALSE)</f>
        <v>Jul'16</v>
      </c>
      <c r="L8118" s="1" t="str">
        <f t="shared" si="129"/>
        <v>27'16</v>
      </c>
      <c r="M8118" s="1" t="str">
        <f>VLOOKUP(K8118,CW!D:E,2,FALSE)</f>
        <v>Q2'16</v>
      </c>
    </row>
    <row r="8119" spans="1:13">
      <c r="A8119" s="2">
        <v>42561</v>
      </c>
      <c r="B8119" s="1" t="s">
        <v>5089</v>
      </c>
      <c r="C8119" s="1" t="s">
        <v>3335</v>
      </c>
      <c r="D8119" s="1" t="s">
        <v>3566</v>
      </c>
      <c r="E8119" s="1" t="s">
        <v>3532</v>
      </c>
      <c r="F8119" s="98" t="s">
        <v>4584</v>
      </c>
      <c r="G8119" s="1">
        <v>1</v>
      </c>
      <c r="H8119" s="1" t="s">
        <v>3355</v>
      </c>
      <c r="I8119" s="1" t="s">
        <v>3550</v>
      </c>
      <c r="K8119" s="1" t="str">
        <f>VLOOKUP(L8119,CW!C:D,2,FALSE)</f>
        <v>Jul'16</v>
      </c>
      <c r="L8119" s="1" t="str">
        <f t="shared" si="129"/>
        <v>27'16</v>
      </c>
      <c r="M8119" s="1" t="str">
        <f>VLOOKUP(K8119,CW!D:E,2,FALSE)</f>
        <v>Q2'16</v>
      </c>
    </row>
    <row r="8120" spans="1:13" ht="15" customHeight="1">
      <c r="A8120" s="2">
        <v>42561</v>
      </c>
      <c r="B8120" s="1" t="s">
        <v>5090</v>
      </c>
      <c r="C8120" s="1" t="s">
        <v>3335</v>
      </c>
      <c r="D8120" s="1" t="s">
        <v>3831</v>
      </c>
      <c r="E8120" s="1" t="s">
        <v>6350</v>
      </c>
      <c r="F8120" s="45" t="s">
        <v>3341</v>
      </c>
      <c r="G8120" s="1">
        <v>1</v>
      </c>
      <c r="H8120" s="1" t="s">
        <v>3355</v>
      </c>
      <c r="I8120" s="1" t="s">
        <v>3550</v>
      </c>
      <c r="K8120" s="1" t="str">
        <f>VLOOKUP(L8120,CW!C:D,2,FALSE)</f>
        <v>Jul'16</v>
      </c>
      <c r="L8120" s="1" t="str">
        <f t="shared" si="129"/>
        <v>27'16</v>
      </c>
      <c r="M8120" s="1" t="str">
        <f>VLOOKUP(K8120,CW!D:E,2,FALSE)</f>
        <v>Q2'16</v>
      </c>
    </row>
    <row r="8121" spans="1:13" ht="15" customHeight="1">
      <c r="A8121" s="2">
        <v>42561</v>
      </c>
      <c r="B8121" s="1" t="s">
        <v>5091</v>
      </c>
      <c r="C8121" s="1" t="s">
        <v>3335</v>
      </c>
      <c r="D8121" s="1" t="s">
        <v>3831</v>
      </c>
      <c r="E8121" s="1" t="s">
        <v>6350</v>
      </c>
      <c r="F8121" s="45" t="s">
        <v>3341</v>
      </c>
      <c r="G8121" s="1">
        <v>1</v>
      </c>
      <c r="H8121" s="1" t="s">
        <v>3355</v>
      </c>
      <c r="I8121" s="1" t="s">
        <v>3550</v>
      </c>
      <c r="K8121" s="1" t="str">
        <f>VLOOKUP(L8121,CW!C:D,2,FALSE)</f>
        <v>Jul'16</v>
      </c>
      <c r="L8121" s="1" t="str">
        <f t="shared" si="129"/>
        <v>27'16</v>
      </c>
      <c r="M8121" s="1" t="str">
        <f>VLOOKUP(K8121,CW!D:E,2,FALSE)</f>
        <v>Q2'16</v>
      </c>
    </row>
    <row r="8122" spans="1:13">
      <c r="A8122" s="2">
        <v>42561</v>
      </c>
      <c r="B8122" s="1" t="s">
        <v>5091</v>
      </c>
      <c r="C8122" s="1" t="s">
        <v>3335</v>
      </c>
      <c r="D8122" s="1" t="s">
        <v>3831</v>
      </c>
      <c r="E8122" s="1" t="s">
        <v>3532</v>
      </c>
      <c r="F8122" s="45" t="s">
        <v>4609</v>
      </c>
      <c r="G8122" s="1">
        <v>1</v>
      </c>
      <c r="H8122" s="1" t="s">
        <v>3355</v>
      </c>
      <c r="I8122" s="1" t="s">
        <v>3550</v>
      </c>
      <c r="K8122" s="1" t="str">
        <f>VLOOKUP(L8122,CW!C:D,2,FALSE)</f>
        <v>Jul'16</v>
      </c>
      <c r="L8122" s="1" t="str">
        <f t="shared" si="129"/>
        <v>27'16</v>
      </c>
      <c r="M8122" s="1" t="str">
        <f>VLOOKUP(K8122,CW!D:E,2,FALSE)</f>
        <v>Q2'16</v>
      </c>
    </row>
    <row r="8123" spans="1:13" ht="15" customHeight="1">
      <c r="A8123" s="2">
        <v>42561</v>
      </c>
      <c r="B8123" s="1" t="s">
        <v>5092</v>
      </c>
      <c r="C8123" s="1" t="s">
        <v>3326</v>
      </c>
      <c r="D8123" s="1" t="s">
        <v>3831</v>
      </c>
      <c r="E8123" s="1" t="s">
        <v>6350</v>
      </c>
      <c r="F8123" s="45" t="s">
        <v>3341</v>
      </c>
      <c r="G8123" s="1">
        <v>4</v>
      </c>
      <c r="H8123" s="1" t="s">
        <v>3355</v>
      </c>
      <c r="I8123" s="1" t="s">
        <v>3550</v>
      </c>
      <c r="K8123" s="1" t="str">
        <f>VLOOKUP(L8123,CW!C:D,2,FALSE)</f>
        <v>Jul'16</v>
      </c>
      <c r="L8123" s="1" t="str">
        <f t="shared" si="129"/>
        <v>27'16</v>
      </c>
      <c r="M8123" s="1" t="str">
        <f>VLOOKUP(K8123,CW!D:E,2,FALSE)</f>
        <v>Q2'16</v>
      </c>
    </row>
    <row r="8124" spans="1:13" ht="15" customHeight="1">
      <c r="A8124" s="2">
        <v>42561</v>
      </c>
      <c r="B8124" s="1" t="s">
        <v>5093</v>
      </c>
      <c r="C8124" s="1" t="s">
        <v>3326</v>
      </c>
      <c r="D8124" s="1" t="s">
        <v>3831</v>
      </c>
      <c r="E8124" s="1" t="s">
        <v>6350</v>
      </c>
      <c r="F8124" s="45" t="s">
        <v>3341</v>
      </c>
      <c r="G8124" s="1">
        <v>5</v>
      </c>
      <c r="H8124" s="1" t="s">
        <v>3355</v>
      </c>
      <c r="I8124" s="1" t="s">
        <v>3550</v>
      </c>
      <c r="K8124" s="1" t="str">
        <f>VLOOKUP(L8124,CW!C:D,2,FALSE)</f>
        <v>Jul'16</v>
      </c>
      <c r="L8124" s="1" t="str">
        <f t="shared" si="129"/>
        <v>27'16</v>
      </c>
      <c r="M8124" s="1" t="str">
        <f>VLOOKUP(K8124,CW!D:E,2,FALSE)</f>
        <v>Q2'16</v>
      </c>
    </row>
    <row r="8125" spans="1:13" ht="15" customHeight="1">
      <c r="A8125" s="2">
        <v>42561</v>
      </c>
      <c r="B8125" s="1" t="s">
        <v>5094</v>
      </c>
      <c r="C8125" s="1" t="s">
        <v>3335</v>
      </c>
      <c r="D8125" s="1" t="s">
        <v>3831</v>
      </c>
      <c r="E8125" s="1" t="s">
        <v>6350</v>
      </c>
      <c r="F8125" s="45" t="s">
        <v>4592</v>
      </c>
      <c r="G8125" s="1">
        <v>1</v>
      </c>
      <c r="H8125" s="1" t="s">
        <v>3355</v>
      </c>
      <c r="I8125" s="1" t="s">
        <v>3550</v>
      </c>
      <c r="K8125" s="1" t="str">
        <f>VLOOKUP(L8125,CW!C:D,2,FALSE)</f>
        <v>Jul'16</v>
      </c>
      <c r="L8125" s="1" t="str">
        <f t="shared" si="129"/>
        <v>27'16</v>
      </c>
      <c r="M8125" s="1" t="str">
        <f>VLOOKUP(K8125,CW!D:E,2,FALSE)</f>
        <v>Q2'16</v>
      </c>
    </row>
    <row r="8126" spans="1:13" ht="15" customHeight="1">
      <c r="A8126" s="2">
        <v>42561</v>
      </c>
      <c r="B8126" s="1" t="s">
        <v>5095</v>
      </c>
      <c r="C8126" s="1" t="s">
        <v>3326</v>
      </c>
      <c r="D8126" s="1" t="s">
        <v>3831</v>
      </c>
      <c r="E8126" s="1" t="s">
        <v>6350</v>
      </c>
      <c r="F8126" s="45" t="s">
        <v>3341</v>
      </c>
      <c r="G8126" s="1">
        <v>2</v>
      </c>
      <c r="H8126" s="1" t="s">
        <v>3355</v>
      </c>
      <c r="I8126" s="1" t="s">
        <v>3550</v>
      </c>
      <c r="K8126" s="1" t="str">
        <f>VLOOKUP(L8126,CW!C:D,2,FALSE)</f>
        <v>Jul'16</v>
      </c>
      <c r="L8126" s="1" t="str">
        <f t="shared" si="129"/>
        <v>27'16</v>
      </c>
      <c r="M8126" s="1" t="str">
        <f>VLOOKUP(K8126,CW!D:E,2,FALSE)</f>
        <v>Q2'16</v>
      </c>
    </row>
    <row r="8127" spans="1:13" ht="15" customHeight="1">
      <c r="A8127" s="2">
        <v>42561</v>
      </c>
      <c r="B8127" s="1" t="s">
        <v>5096</v>
      </c>
      <c r="C8127" s="1" t="s">
        <v>3326</v>
      </c>
      <c r="D8127" s="1" t="s">
        <v>3831</v>
      </c>
      <c r="E8127" s="1" t="s">
        <v>6350</v>
      </c>
      <c r="F8127" s="45" t="s">
        <v>3341</v>
      </c>
      <c r="G8127" s="1">
        <v>1</v>
      </c>
      <c r="H8127" s="1" t="s">
        <v>3355</v>
      </c>
      <c r="I8127" s="1" t="s">
        <v>3550</v>
      </c>
      <c r="K8127" s="1" t="str">
        <f>VLOOKUP(L8127,CW!C:D,2,FALSE)</f>
        <v>Jul'16</v>
      </c>
      <c r="L8127" s="1" t="str">
        <f t="shared" si="129"/>
        <v>27'16</v>
      </c>
      <c r="M8127" s="1" t="str">
        <f>VLOOKUP(K8127,CW!D:E,2,FALSE)</f>
        <v>Q2'16</v>
      </c>
    </row>
    <row r="8128" spans="1:13" ht="15" customHeight="1">
      <c r="A8128" s="2">
        <v>42561</v>
      </c>
      <c r="B8128" s="1" t="s">
        <v>5096</v>
      </c>
      <c r="C8128" s="1" t="s">
        <v>3326</v>
      </c>
      <c r="D8128" s="1" t="s">
        <v>3831</v>
      </c>
      <c r="E8128" s="1" t="s">
        <v>6350</v>
      </c>
      <c r="F8128" s="45" t="s">
        <v>4592</v>
      </c>
      <c r="G8128" s="1">
        <v>1</v>
      </c>
      <c r="H8128" s="1" t="s">
        <v>3355</v>
      </c>
      <c r="I8128" s="1" t="s">
        <v>3550</v>
      </c>
      <c r="K8128" s="1" t="str">
        <f>VLOOKUP(L8128,CW!C:D,2,FALSE)</f>
        <v>Jul'16</v>
      </c>
      <c r="L8128" s="1" t="str">
        <f t="shared" si="129"/>
        <v>27'16</v>
      </c>
      <c r="M8128" s="1" t="str">
        <f>VLOOKUP(K8128,CW!D:E,2,FALSE)</f>
        <v>Q2'16</v>
      </c>
    </row>
    <row r="8129" spans="1:13" ht="15" customHeight="1">
      <c r="A8129" s="2">
        <v>42561</v>
      </c>
      <c r="B8129" s="1" t="s">
        <v>5097</v>
      </c>
      <c r="C8129" s="1" t="s">
        <v>4967</v>
      </c>
      <c r="D8129" s="1" t="s">
        <v>3831</v>
      </c>
      <c r="E8129" s="1" t="s">
        <v>6350</v>
      </c>
      <c r="F8129" s="45" t="s">
        <v>4592</v>
      </c>
      <c r="G8129" s="1">
        <v>2</v>
      </c>
      <c r="H8129" s="1" t="s">
        <v>3355</v>
      </c>
      <c r="I8129" s="1" t="s">
        <v>3550</v>
      </c>
      <c r="K8129" s="1" t="str">
        <f>VLOOKUP(L8129,CW!C:D,2,FALSE)</f>
        <v>Jul'16</v>
      </c>
      <c r="L8129" s="1" t="str">
        <f t="shared" si="129"/>
        <v>27'16</v>
      </c>
      <c r="M8129" s="1" t="str">
        <f>VLOOKUP(K8129,CW!D:E,2,FALSE)</f>
        <v>Q2'16</v>
      </c>
    </row>
    <row r="8130" spans="1:13">
      <c r="A8130" s="2">
        <v>42561</v>
      </c>
      <c r="B8130" s="1" t="s">
        <v>5097</v>
      </c>
      <c r="C8130" s="1" t="s">
        <v>4967</v>
      </c>
      <c r="D8130" s="1" t="s">
        <v>3831</v>
      </c>
      <c r="E8130" s="1" t="s">
        <v>3532</v>
      </c>
      <c r="F8130" s="45" t="s">
        <v>4609</v>
      </c>
      <c r="G8130" s="1">
        <v>1</v>
      </c>
      <c r="H8130" s="1" t="s">
        <v>3355</v>
      </c>
      <c r="I8130" s="1" t="s">
        <v>3550</v>
      </c>
      <c r="K8130" s="1" t="str">
        <f>VLOOKUP(L8130,CW!C:D,2,FALSE)</f>
        <v>Jul'16</v>
      </c>
      <c r="L8130" s="1" t="str">
        <f t="shared" si="129"/>
        <v>27'16</v>
      </c>
      <c r="M8130" s="1" t="str">
        <f>VLOOKUP(K8130,CW!D:E,2,FALSE)</f>
        <v>Q2'16</v>
      </c>
    </row>
    <row r="8131" spans="1:13" ht="15" customHeight="1">
      <c r="A8131" s="2">
        <v>42561</v>
      </c>
      <c r="B8131" s="1" t="s">
        <v>5098</v>
      </c>
      <c r="C8131" s="1" t="s">
        <v>3325</v>
      </c>
      <c r="D8131" s="1" t="s">
        <v>4896</v>
      </c>
      <c r="E8131" s="1" t="s">
        <v>6350</v>
      </c>
      <c r="F8131" s="45" t="s">
        <v>3341</v>
      </c>
      <c r="G8131" s="1">
        <v>1</v>
      </c>
      <c r="H8131" s="1" t="s">
        <v>3355</v>
      </c>
      <c r="I8131" s="1" t="s">
        <v>3550</v>
      </c>
      <c r="K8131" s="1" t="str">
        <f>VLOOKUP(L8131,CW!C:D,2,FALSE)</f>
        <v>Jul'16</v>
      </c>
      <c r="L8131" s="1" t="str">
        <f t="shared" si="129"/>
        <v>27'16</v>
      </c>
      <c r="M8131" s="1" t="str">
        <f>VLOOKUP(K8131,CW!D:E,2,FALSE)</f>
        <v>Q2'16</v>
      </c>
    </row>
    <row r="8132" spans="1:13">
      <c r="A8132" s="2">
        <v>42561</v>
      </c>
      <c r="B8132" s="1" t="s">
        <v>5098</v>
      </c>
      <c r="C8132" s="1" t="s">
        <v>3325</v>
      </c>
      <c r="D8132" s="1" t="s">
        <v>4896</v>
      </c>
      <c r="E8132" s="1" t="s">
        <v>3532</v>
      </c>
      <c r="F8132" s="45" t="s">
        <v>4609</v>
      </c>
      <c r="G8132" s="1">
        <v>1</v>
      </c>
      <c r="H8132" s="1" t="s">
        <v>3355</v>
      </c>
      <c r="I8132" s="1" t="s">
        <v>3550</v>
      </c>
      <c r="K8132" s="1" t="str">
        <f>VLOOKUP(L8132,CW!C:D,2,FALSE)</f>
        <v>Jul'16</v>
      </c>
      <c r="L8132" s="1" t="str">
        <f t="shared" si="129"/>
        <v>27'16</v>
      </c>
      <c r="M8132" s="1" t="str">
        <f>VLOOKUP(K8132,CW!D:E,2,FALSE)</f>
        <v>Q2'16</v>
      </c>
    </row>
    <row r="8133" spans="1:13" ht="15" customHeight="1">
      <c r="A8133" s="2">
        <v>42561</v>
      </c>
      <c r="B8133" s="1" t="s">
        <v>5099</v>
      </c>
      <c r="C8133" s="1" t="s">
        <v>3611</v>
      </c>
      <c r="D8133" s="1" t="s">
        <v>3831</v>
      </c>
      <c r="E8133" s="1" t="s">
        <v>6350</v>
      </c>
      <c r="F8133" s="45" t="s">
        <v>3341</v>
      </c>
      <c r="G8133" s="1">
        <v>1</v>
      </c>
      <c r="H8133" s="1" t="s">
        <v>3355</v>
      </c>
      <c r="I8133" s="1" t="s">
        <v>3550</v>
      </c>
      <c r="K8133" s="1" t="str">
        <f>VLOOKUP(L8133,CW!C:D,2,FALSE)</f>
        <v>Jul'16</v>
      </c>
      <c r="L8133" s="1" t="str">
        <f t="shared" si="129"/>
        <v>27'16</v>
      </c>
      <c r="M8133" s="1" t="str">
        <f>VLOOKUP(K8133,CW!D:E,2,FALSE)</f>
        <v>Q2'16</v>
      </c>
    </row>
    <row r="8134" spans="1:13">
      <c r="A8134" s="2">
        <v>42561</v>
      </c>
      <c r="B8134" s="1" t="s">
        <v>5099</v>
      </c>
      <c r="C8134" s="1" t="s">
        <v>3611</v>
      </c>
      <c r="D8134" s="1" t="s">
        <v>3831</v>
      </c>
      <c r="E8134" s="1" t="s">
        <v>3532</v>
      </c>
      <c r="F8134" s="45" t="s">
        <v>4609</v>
      </c>
      <c r="G8134" s="1">
        <v>1</v>
      </c>
      <c r="H8134" s="1" t="s">
        <v>3355</v>
      </c>
      <c r="I8134" s="1" t="s">
        <v>3550</v>
      </c>
      <c r="K8134" s="1" t="str">
        <f>VLOOKUP(L8134,CW!C:D,2,FALSE)</f>
        <v>Jul'16</v>
      </c>
      <c r="L8134" s="1" t="str">
        <f t="shared" si="129"/>
        <v>27'16</v>
      </c>
      <c r="M8134" s="1" t="str">
        <f>VLOOKUP(K8134,CW!D:E,2,FALSE)</f>
        <v>Q2'16</v>
      </c>
    </row>
    <row r="8135" spans="1:13" ht="15" customHeight="1">
      <c r="A8135" s="2">
        <v>42561</v>
      </c>
      <c r="B8135" s="1" t="s">
        <v>5100</v>
      </c>
      <c r="C8135" s="1" t="s">
        <v>5101</v>
      </c>
      <c r="D8135" s="1" t="s">
        <v>3831</v>
      </c>
      <c r="E8135" s="1" t="s">
        <v>6350</v>
      </c>
      <c r="F8135" s="45" t="s">
        <v>3341</v>
      </c>
      <c r="G8135" s="1">
        <v>1</v>
      </c>
      <c r="H8135" s="1" t="s">
        <v>3355</v>
      </c>
      <c r="I8135" s="1" t="s">
        <v>3550</v>
      </c>
      <c r="K8135" s="1" t="str">
        <f>VLOOKUP(L8135,CW!C:D,2,FALSE)</f>
        <v>Jul'16</v>
      </c>
      <c r="L8135" s="1" t="str">
        <f t="shared" si="129"/>
        <v>27'16</v>
      </c>
      <c r="M8135" s="1" t="str">
        <f>VLOOKUP(K8135,CW!D:E,2,FALSE)</f>
        <v>Q2'16</v>
      </c>
    </row>
    <row r="8136" spans="1:13" ht="15" customHeight="1">
      <c r="A8136" s="2">
        <v>42561</v>
      </c>
      <c r="B8136" s="1" t="s">
        <v>5100</v>
      </c>
      <c r="C8136" s="1" t="s">
        <v>5101</v>
      </c>
      <c r="D8136" s="1" t="s">
        <v>3831</v>
      </c>
      <c r="E8136" s="1" t="s">
        <v>6350</v>
      </c>
      <c r="F8136" s="45" t="s">
        <v>4592</v>
      </c>
      <c r="G8136" s="1">
        <v>2</v>
      </c>
      <c r="H8136" s="1" t="s">
        <v>3355</v>
      </c>
      <c r="I8136" s="1" t="s">
        <v>3550</v>
      </c>
      <c r="K8136" s="1" t="str">
        <f>VLOOKUP(L8136,CW!C:D,2,FALSE)</f>
        <v>Jul'16</v>
      </c>
      <c r="L8136" s="1" t="str">
        <f t="shared" si="129"/>
        <v>27'16</v>
      </c>
      <c r="M8136" s="1" t="str">
        <f>VLOOKUP(K8136,CW!D:E,2,FALSE)</f>
        <v>Q2'16</v>
      </c>
    </row>
    <row r="8137" spans="1:13" ht="15" customHeight="1">
      <c r="A8137" s="2">
        <v>42561</v>
      </c>
      <c r="B8137" s="1" t="s">
        <v>5102</v>
      </c>
      <c r="C8137" s="1" t="s">
        <v>4967</v>
      </c>
      <c r="D8137" s="1" t="s">
        <v>3831</v>
      </c>
      <c r="E8137" s="1" t="s">
        <v>6350</v>
      </c>
      <c r="F8137" s="45" t="s">
        <v>3341</v>
      </c>
      <c r="G8137" s="1">
        <v>3</v>
      </c>
      <c r="H8137" s="1" t="s">
        <v>3355</v>
      </c>
      <c r="I8137" s="1" t="s">
        <v>3550</v>
      </c>
      <c r="K8137" s="1" t="str">
        <f>VLOOKUP(L8137,CW!C:D,2,FALSE)</f>
        <v>Jul'16</v>
      </c>
      <c r="L8137" s="1" t="str">
        <f t="shared" si="129"/>
        <v>27'16</v>
      </c>
      <c r="M8137" s="1" t="str">
        <f>VLOOKUP(K8137,CW!D:E,2,FALSE)</f>
        <v>Q2'16</v>
      </c>
    </row>
    <row r="8138" spans="1:13">
      <c r="A8138" s="2">
        <v>42561</v>
      </c>
      <c r="B8138" s="1" t="s">
        <v>5102</v>
      </c>
      <c r="C8138" s="1" t="s">
        <v>4967</v>
      </c>
      <c r="D8138" s="1" t="s">
        <v>3831</v>
      </c>
      <c r="E8138" s="1" t="s">
        <v>3532</v>
      </c>
      <c r="F8138" s="45" t="s">
        <v>4609</v>
      </c>
      <c r="G8138" s="1">
        <v>3</v>
      </c>
      <c r="H8138" s="1" t="s">
        <v>3355</v>
      </c>
      <c r="I8138" s="1" t="s">
        <v>3550</v>
      </c>
      <c r="K8138" s="1" t="str">
        <f>VLOOKUP(L8138,CW!C:D,2,FALSE)</f>
        <v>Jul'16</v>
      </c>
      <c r="L8138" s="1" t="str">
        <f t="shared" si="129"/>
        <v>27'16</v>
      </c>
      <c r="M8138" s="1" t="str">
        <f>VLOOKUP(K8138,CW!D:E,2,FALSE)</f>
        <v>Q2'16</v>
      </c>
    </row>
    <row r="8139" spans="1:13">
      <c r="A8139" s="2">
        <v>42561</v>
      </c>
      <c r="B8139" s="1" t="s">
        <v>5102</v>
      </c>
      <c r="C8139" s="1" t="s">
        <v>4967</v>
      </c>
      <c r="D8139" s="1" t="s">
        <v>3831</v>
      </c>
      <c r="E8139" s="1" t="s">
        <v>3532</v>
      </c>
      <c r="F8139" s="98" t="s">
        <v>4584</v>
      </c>
      <c r="G8139" s="1">
        <v>1</v>
      </c>
      <c r="H8139" s="1" t="s">
        <v>3355</v>
      </c>
      <c r="I8139" s="1" t="s">
        <v>3550</v>
      </c>
      <c r="K8139" s="1" t="str">
        <f>VLOOKUP(L8139,CW!C:D,2,FALSE)</f>
        <v>Jul'16</v>
      </c>
      <c r="L8139" s="1" t="str">
        <f t="shared" si="129"/>
        <v>27'16</v>
      </c>
      <c r="M8139" s="1" t="str">
        <f>VLOOKUP(K8139,CW!D:E,2,FALSE)</f>
        <v>Q2'16</v>
      </c>
    </row>
    <row r="8140" spans="1:13">
      <c r="A8140" s="2">
        <v>42561</v>
      </c>
      <c r="B8140" s="1" t="s">
        <v>5103</v>
      </c>
      <c r="C8140" s="1" t="s">
        <v>3325</v>
      </c>
      <c r="D8140" s="1" t="s">
        <v>3831</v>
      </c>
      <c r="E8140" s="1" t="s">
        <v>3532</v>
      </c>
      <c r="F8140" s="45" t="s">
        <v>4609</v>
      </c>
      <c r="G8140" s="1">
        <v>1</v>
      </c>
      <c r="H8140" s="1" t="s">
        <v>3355</v>
      </c>
      <c r="I8140" s="1" t="s">
        <v>3550</v>
      </c>
      <c r="K8140" s="1" t="str">
        <f>VLOOKUP(L8140,CW!C:D,2,FALSE)</f>
        <v>Jul'16</v>
      </c>
      <c r="L8140" s="1" t="str">
        <f t="shared" si="129"/>
        <v>27'16</v>
      </c>
      <c r="M8140" s="1" t="str">
        <f>VLOOKUP(K8140,CW!D:E,2,FALSE)</f>
        <v>Q2'16</v>
      </c>
    </row>
    <row r="8141" spans="1:13">
      <c r="A8141" s="2">
        <v>42561</v>
      </c>
      <c r="B8141" s="1" t="s">
        <v>5104</v>
      </c>
      <c r="C8141" s="1" t="s">
        <v>3318</v>
      </c>
      <c r="D8141" s="1" t="s">
        <v>3831</v>
      </c>
      <c r="E8141" s="1" t="s">
        <v>3532</v>
      </c>
      <c r="F8141" s="45" t="s">
        <v>4609</v>
      </c>
      <c r="G8141" s="1">
        <v>1</v>
      </c>
      <c r="H8141" s="1" t="s">
        <v>3355</v>
      </c>
      <c r="I8141" s="1" t="s">
        <v>3550</v>
      </c>
      <c r="K8141" s="1" t="str">
        <f>VLOOKUP(L8141,CW!C:D,2,FALSE)</f>
        <v>Jul'16</v>
      </c>
      <c r="L8141" s="1" t="str">
        <f t="shared" si="129"/>
        <v>27'16</v>
      </c>
      <c r="M8141" s="1" t="str">
        <f>VLOOKUP(K8141,CW!D:E,2,FALSE)</f>
        <v>Q2'16</v>
      </c>
    </row>
    <row r="8142" spans="1:13" ht="15" customHeight="1">
      <c r="A8142" s="2">
        <v>42561</v>
      </c>
      <c r="B8142" s="1" t="s">
        <v>5105</v>
      </c>
      <c r="C8142" s="1" t="s">
        <v>3628</v>
      </c>
      <c r="D8142" s="1" t="s">
        <v>4896</v>
      </c>
      <c r="E8142" s="1" t="s">
        <v>6350</v>
      </c>
      <c r="F8142" s="45" t="s">
        <v>3341</v>
      </c>
      <c r="G8142" s="1">
        <v>1</v>
      </c>
      <c r="H8142" s="1" t="s">
        <v>3355</v>
      </c>
      <c r="I8142" s="1" t="s">
        <v>3550</v>
      </c>
      <c r="K8142" s="1" t="str">
        <f>VLOOKUP(L8142,CW!C:D,2,FALSE)</f>
        <v>Jul'16</v>
      </c>
      <c r="L8142" s="1" t="str">
        <f t="shared" si="129"/>
        <v>27'16</v>
      </c>
      <c r="M8142" s="1" t="str">
        <f>VLOOKUP(K8142,CW!D:E,2,FALSE)</f>
        <v>Q2'16</v>
      </c>
    </row>
    <row r="8143" spans="1:13">
      <c r="A8143" s="2">
        <v>42561</v>
      </c>
      <c r="B8143" s="1" t="s">
        <v>5106</v>
      </c>
      <c r="C8143" s="1" t="s">
        <v>3628</v>
      </c>
      <c r="D8143" s="1" t="s">
        <v>4896</v>
      </c>
      <c r="E8143" s="1" t="s">
        <v>3532</v>
      </c>
      <c r="F8143" s="45" t="s">
        <v>4609</v>
      </c>
      <c r="G8143" s="1">
        <v>2</v>
      </c>
      <c r="H8143" s="1" t="s">
        <v>3355</v>
      </c>
      <c r="I8143" s="1" t="s">
        <v>3550</v>
      </c>
      <c r="K8143" s="1" t="str">
        <f>VLOOKUP(L8143,CW!C:D,2,FALSE)</f>
        <v>Jul'16</v>
      </c>
      <c r="L8143" s="1" t="str">
        <f t="shared" si="129"/>
        <v>27'16</v>
      </c>
      <c r="M8143" s="1" t="str">
        <f>VLOOKUP(K8143,CW!D:E,2,FALSE)</f>
        <v>Q2'16</v>
      </c>
    </row>
    <row r="8144" spans="1:13">
      <c r="A8144" s="2">
        <v>42561</v>
      </c>
      <c r="B8144" s="1" t="s">
        <v>5106</v>
      </c>
      <c r="C8144" s="1" t="s">
        <v>3628</v>
      </c>
      <c r="D8144" s="1" t="s">
        <v>4896</v>
      </c>
      <c r="E8144" s="1" t="s">
        <v>3532</v>
      </c>
      <c r="F8144" s="45" t="s">
        <v>4784</v>
      </c>
      <c r="G8144" s="1">
        <v>1</v>
      </c>
      <c r="H8144" s="1" t="s">
        <v>3355</v>
      </c>
      <c r="I8144" s="1" t="s">
        <v>3550</v>
      </c>
      <c r="K8144" s="1" t="str">
        <f>VLOOKUP(L8144,CW!C:D,2,FALSE)</f>
        <v>Jul'16</v>
      </c>
      <c r="L8144" s="1" t="str">
        <f t="shared" si="129"/>
        <v>27'16</v>
      </c>
      <c r="M8144" s="1" t="str">
        <f>VLOOKUP(K8144,CW!D:E,2,FALSE)</f>
        <v>Q2'16</v>
      </c>
    </row>
    <row r="8145" spans="1:13" ht="15" customHeight="1">
      <c r="A8145" s="2">
        <v>42561</v>
      </c>
      <c r="B8145" s="1" t="s">
        <v>5107</v>
      </c>
      <c r="C8145" s="1" t="s">
        <v>4914</v>
      </c>
      <c r="D8145" s="1" t="s">
        <v>3831</v>
      </c>
      <c r="E8145" s="1" t="s">
        <v>6350</v>
      </c>
      <c r="F8145" s="45" t="s">
        <v>4592</v>
      </c>
      <c r="G8145" s="1">
        <v>1</v>
      </c>
      <c r="H8145" s="1" t="s">
        <v>3355</v>
      </c>
      <c r="I8145" s="1" t="s">
        <v>3550</v>
      </c>
      <c r="K8145" s="1" t="str">
        <f>VLOOKUP(L8145,CW!C:D,2,FALSE)</f>
        <v>Jul'16</v>
      </c>
      <c r="L8145" s="1" t="str">
        <f t="shared" si="129"/>
        <v>27'16</v>
      </c>
      <c r="M8145" s="1" t="str">
        <f>VLOOKUP(K8145,CW!D:E,2,FALSE)</f>
        <v>Q2'16</v>
      </c>
    </row>
    <row r="8146" spans="1:13">
      <c r="A8146" s="2">
        <v>42561</v>
      </c>
      <c r="B8146" s="1" t="s">
        <v>5107</v>
      </c>
      <c r="C8146" s="1" t="s">
        <v>4914</v>
      </c>
      <c r="D8146" s="1" t="s">
        <v>3831</v>
      </c>
      <c r="E8146" s="1" t="s">
        <v>3532</v>
      </c>
      <c r="F8146" s="45" t="s">
        <v>4609</v>
      </c>
      <c r="G8146" s="1">
        <v>1</v>
      </c>
      <c r="H8146" s="1" t="s">
        <v>3355</v>
      </c>
      <c r="I8146" s="1" t="s">
        <v>3550</v>
      </c>
      <c r="K8146" s="1" t="str">
        <f>VLOOKUP(L8146,CW!C:D,2,FALSE)</f>
        <v>Jul'16</v>
      </c>
      <c r="L8146" s="1" t="str">
        <f t="shared" si="129"/>
        <v>27'16</v>
      </c>
      <c r="M8146" s="1" t="str">
        <f>VLOOKUP(K8146,CW!D:E,2,FALSE)</f>
        <v>Q2'16</v>
      </c>
    </row>
    <row r="8147" spans="1:13" ht="15" customHeight="1">
      <c r="A8147" s="2">
        <v>42561</v>
      </c>
      <c r="B8147" s="1" t="s">
        <v>5108</v>
      </c>
      <c r="C8147" s="1" t="s">
        <v>3628</v>
      </c>
      <c r="D8147" s="1" t="s">
        <v>3831</v>
      </c>
      <c r="E8147" s="1" t="s">
        <v>6350</v>
      </c>
      <c r="F8147" s="45" t="s">
        <v>3341</v>
      </c>
      <c r="G8147" s="1">
        <v>1</v>
      </c>
      <c r="H8147" s="1" t="s">
        <v>3355</v>
      </c>
      <c r="I8147" s="1" t="s">
        <v>3550</v>
      </c>
      <c r="K8147" s="1" t="str">
        <f>VLOOKUP(L8147,CW!C:D,2,FALSE)</f>
        <v>Jul'16</v>
      </c>
      <c r="L8147" s="1" t="str">
        <f t="shared" si="129"/>
        <v>27'16</v>
      </c>
      <c r="M8147" s="1" t="str">
        <f>VLOOKUP(K8147,CW!D:E,2,FALSE)</f>
        <v>Q2'16</v>
      </c>
    </row>
    <row r="8148" spans="1:13">
      <c r="A8148" s="2">
        <v>42561</v>
      </c>
      <c r="B8148" s="1" t="s">
        <v>5109</v>
      </c>
      <c r="C8148" s="1" t="s">
        <v>3325</v>
      </c>
      <c r="D8148" s="1" t="s">
        <v>4896</v>
      </c>
      <c r="E8148" s="1" t="s">
        <v>3532</v>
      </c>
      <c r="F8148" s="45" t="s">
        <v>4609</v>
      </c>
      <c r="G8148" s="1">
        <v>1</v>
      </c>
      <c r="H8148" s="1" t="s">
        <v>3355</v>
      </c>
      <c r="I8148" s="1" t="s">
        <v>3550</v>
      </c>
      <c r="K8148" s="1" t="str">
        <f>VLOOKUP(L8148,CW!C:D,2,FALSE)</f>
        <v>Jul'16</v>
      </c>
      <c r="L8148" s="1" t="str">
        <f t="shared" si="129"/>
        <v>27'16</v>
      </c>
      <c r="M8148" s="1" t="str">
        <f>VLOOKUP(K8148,CW!D:E,2,FALSE)</f>
        <v>Q2'16</v>
      </c>
    </row>
    <row r="8149" spans="1:13" ht="15" customHeight="1">
      <c r="A8149" s="2">
        <v>42561</v>
      </c>
      <c r="B8149" s="1" t="s">
        <v>5110</v>
      </c>
      <c r="C8149" s="1" t="s">
        <v>3611</v>
      </c>
      <c r="D8149" s="1" t="s">
        <v>4896</v>
      </c>
      <c r="E8149" s="1" t="s">
        <v>6350</v>
      </c>
      <c r="F8149" s="45" t="s">
        <v>3341</v>
      </c>
      <c r="G8149" s="1">
        <v>2</v>
      </c>
      <c r="H8149" s="1" t="s">
        <v>3355</v>
      </c>
      <c r="I8149" s="1" t="s">
        <v>3550</v>
      </c>
      <c r="K8149" s="1" t="str">
        <f>VLOOKUP(L8149,CW!C:D,2,FALSE)</f>
        <v>Jul'16</v>
      </c>
      <c r="L8149" s="1" t="str">
        <f t="shared" si="129"/>
        <v>27'16</v>
      </c>
      <c r="M8149" s="1" t="str">
        <f>VLOOKUP(K8149,CW!D:E,2,FALSE)</f>
        <v>Q2'16</v>
      </c>
    </row>
    <row r="8150" spans="1:13">
      <c r="A8150" s="2">
        <v>42561</v>
      </c>
      <c r="B8150" s="1" t="s">
        <v>5110</v>
      </c>
      <c r="C8150" s="1" t="s">
        <v>3611</v>
      </c>
      <c r="D8150" s="1" t="s">
        <v>4896</v>
      </c>
      <c r="E8150" s="1" t="s">
        <v>3532</v>
      </c>
      <c r="F8150" s="45" t="s">
        <v>4609</v>
      </c>
      <c r="G8150" s="1">
        <v>1</v>
      </c>
      <c r="H8150" s="1" t="s">
        <v>3355</v>
      </c>
      <c r="I8150" s="1" t="s">
        <v>3550</v>
      </c>
      <c r="K8150" s="1" t="str">
        <f>VLOOKUP(L8150,CW!C:D,2,FALSE)</f>
        <v>Jul'16</v>
      </c>
      <c r="L8150" s="1" t="str">
        <f t="shared" ref="L8150:L8213" si="130">CONCATENATE(WEEKNUM(A8150,21),"'",TEXT(A8150,"yy"))</f>
        <v>27'16</v>
      </c>
      <c r="M8150" s="1" t="str">
        <f>VLOOKUP(K8150,CW!D:E,2,FALSE)</f>
        <v>Q2'16</v>
      </c>
    </row>
    <row r="8151" spans="1:13" ht="15" customHeight="1">
      <c r="A8151" s="2">
        <v>42561</v>
      </c>
      <c r="B8151" s="1" t="s">
        <v>5111</v>
      </c>
      <c r="C8151" s="1" t="s">
        <v>3611</v>
      </c>
      <c r="D8151" s="1" t="s">
        <v>3831</v>
      </c>
      <c r="E8151" s="1" t="s">
        <v>6350</v>
      </c>
      <c r="F8151" s="45" t="s">
        <v>3341</v>
      </c>
      <c r="G8151" s="1">
        <v>1</v>
      </c>
      <c r="H8151" s="1" t="s">
        <v>3355</v>
      </c>
      <c r="I8151" s="1" t="s">
        <v>3550</v>
      </c>
      <c r="K8151" s="1" t="str">
        <f>VLOOKUP(L8151,CW!C:D,2,FALSE)</f>
        <v>Jul'16</v>
      </c>
      <c r="L8151" s="1" t="str">
        <f t="shared" si="130"/>
        <v>27'16</v>
      </c>
      <c r="M8151" s="1" t="str">
        <f>VLOOKUP(K8151,CW!D:E,2,FALSE)</f>
        <v>Q2'16</v>
      </c>
    </row>
    <row r="8152" spans="1:13">
      <c r="A8152" s="2">
        <v>42561</v>
      </c>
      <c r="B8152" s="1" t="s">
        <v>5111</v>
      </c>
      <c r="C8152" s="1" t="s">
        <v>3611</v>
      </c>
      <c r="D8152" s="1" t="s">
        <v>3831</v>
      </c>
      <c r="E8152" s="1" t="s">
        <v>3532</v>
      </c>
      <c r="F8152" s="45" t="s">
        <v>4609</v>
      </c>
      <c r="G8152" s="1">
        <v>1</v>
      </c>
      <c r="H8152" s="1" t="s">
        <v>3355</v>
      </c>
      <c r="I8152" s="1" t="s">
        <v>3550</v>
      </c>
      <c r="K8152" s="1" t="str">
        <f>VLOOKUP(L8152,CW!C:D,2,FALSE)</f>
        <v>Jul'16</v>
      </c>
      <c r="L8152" s="1" t="str">
        <f t="shared" si="130"/>
        <v>27'16</v>
      </c>
      <c r="M8152" s="1" t="str">
        <f>VLOOKUP(K8152,CW!D:E,2,FALSE)</f>
        <v>Q2'16</v>
      </c>
    </row>
    <row r="8153" spans="1:13">
      <c r="A8153" s="2">
        <v>42561</v>
      </c>
      <c r="B8153" s="1" t="s">
        <v>5111</v>
      </c>
      <c r="C8153" s="1" t="s">
        <v>3611</v>
      </c>
      <c r="D8153" s="1" t="s">
        <v>3831</v>
      </c>
      <c r="E8153" s="1" t="s">
        <v>3532</v>
      </c>
      <c r="F8153" s="98" t="s">
        <v>4584</v>
      </c>
      <c r="G8153" s="1">
        <v>1</v>
      </c>
      <c r="H8153" s="1" t="s">
        <v>3355</v>
      </c>
      <c r="I8153" s="1" t="s">
        <v>3550</v>
      </c>
      <c r="K8153" s="1" t="str">
        <f>VLOOKUP(L8153,CW!C:D,2,FALSE)</f>
        <v>Jul'16</v>
      </c>
      <c r="L8153" s="1" t="str">
        <f t="shared" si="130"/>
        <v>27'16</v>
      </c>
      <c r="M8153" s="1" t="str">
        <f>VLOOKUP(K8153,CW!D:E,2,FALSE)</f>
        <v>Q2'16</v>
      </c>
    </row>
    <row r="8154" spans="1:13" ht="15" customHeight="1">
      <c r="A8154" s="2">
        <v>42561</v>
      </c>
      <c r="B8154" s="1" t="s">
        <v>5112</v>
      </c>
      <c r="C8154" s="1" t="s">
        <v>4914</v>
      </c>
      <c r="D8154" s="1" t="s">
        <v>3831</v>
      </c>
      <c r="E8154" s="1" t="s">
        <v>6350</v>
      </c>
      <c r="F8154" s="45" t="s">
        <v>3341</v>
      </c>
      <c r="G8154" s="1">
        <v>1</v>
      </c>
      <c r="H8154" s="1" t="s">
        <v>3355</v>
      </c>
      <c r="I8154" s="1" t="s">
        <v>3550</v>
      </c>
      <c r="K8154" s="1" t="str">
        <f>VLOOKUP(L8154,CW!C:D,2,FALSE)</f>
        <v>Jul'16</v>
      </c>
      <c r="L8154" s="1" t="str">
        <f t="shared" si="130"/>
        <v>27'16</v>
      </c>
      <c r="M8154" s="1" t="str">
        <f>VLOOKUP(K8154,CW!D:E,2,FALSE)</f>
        <v>Q2'16</v>
      </c>
    </row>
    <row r="8155" spans="1:13">
      <c r="A8155" s="2">
        <v>42561</v>
      </c>
      <c r="B8155" s="1" t="s">
        <v>5112</v>
      </c>
      <c r="C8155" s="1" t="s">
        <v>4914</v>
      </c>
      <c r="D8155" s="1" t="s">
        <v>3831</v>
      </c>
      <c r="E8155" s="1" t="s">
        <v>3532</v>
      </c>
      <c r="F8155" s="45" t="s">
        <v>4613</v>
      </c>
      <c r="G8155" s="1">
        <v>1</v>
      </c>
      <c r="H8155" s="1" t="s">
        <v>3355</v>
      </c>
      <c r="I8155" s="1" t="s">
        <v>3550</v>
      </c>
      <c r="K8155" s="1" t="str">
        <f>VLOOKUP(L8155,CW!C:D,2,FALSE)</f>
        <v>Jul'16</v>
      </c>
      <c r="L8155" s="1" t="str">
        <f t="shared" si="130"/>
        <v>27'16</v>
      </c>
      <c r="M8155" s="1" t="str">
        <f>VLOOKUP(K8155,CW!D:E,2,FALSE)</f>
        <v>Q2'16</v>
      </c>
    </row>
    <row r="8156" spans="1:13" ht="15" customHeight="1">
      <c r="A8156" s="2">
        <v>42561</v>
      </c>
      <c r="B8156" s="1" t="s">
        <v>5113</v>
      </c>
      <c r="C8156" s="1" t="s">
        <v>3611</v>
      </c>
      <c r="D8156" s="1" t="s">
        <v>3566</v>
      </c>
      <c r="E8156" s="1" t="s">
        <v>6350</v>
      </c>
      <c r="F8156" s="45" t="s">
        <v>3341</v>
      </c>
      <c r="G8156" s="1">
        <v>1</v>
      </c>
      <c r="H8156" s="1" t="s">
        <v>3355</v>
      </c>
      <c r="I8156" s="1" t="s">
        <v>3550</v>
      </c>
      <c r="K8156" s="1" t="str">
        <f>VLOOKUP(L8156,CW!C:D,2,FALSE)</f>
        <v>Jul'16</v>
      </c>
      <c r="L8156" s="1" t="str">
        <f t="shared" si="130"/>
        <v>27'16</v>
      </c>
      <c r="M8156" s="1" t="str">
        <f>VLOOKUP(K8156,CW!D:E,2,FALSE)</f>
        <v>Q2'16</v>
      </c>
    </row>
    <row r="8157" spans="1:13">
      <c r="A8157" s="2">
        <v>42561</v>
      </c>
      <c r="B8157" s="1" t="s">
        <v>5113</v>
      </c>
      <c r="C8157" s="1" t="s">
        <v>3611</v>
      </c>
      <c r="D8157" s="1" t="s">
        <v>3566</v>
      </c>
      <c r="E8157" s="1" t="s">
        <v>3532</v>
      </c>
      <c r="F8157" s="98" t="s">
        <v>4584</v>
      </c>
      <c r="G8157" s="1">
        <v>2</v>
      </c>
      <c r="H8157" s="1" t="s">
        <v>3355</v>
      </c>
      <c r="I8157" s="1" t="s">
        <v>3550</v>
      </c>
      <c r="K8157" s="1" t="str">
        <f>VLOOKUP(L8157,CW!C:D,2,FALSE)</f>
        <v>Jul'16</v>
      </c>
      <c r="L8157" s="1" t="str">
        <f t="shared" si="130"/>
        <v>27'16</v>
      </c>
      <c r="M8157" s="1" t="str">
        <f>VLOOKUP(K8157,CW!D:E,2,FALSE)</f>
        <v>Q2'16</v>
      </c>
    </row>
    <row r="8158" spans="1:13">
      <c r="A8158" s="2">
        <v>42561</v>
      </c>
      <c r="B8158" s="1" t="s">
        <v>5114</v>
      </c>
      <c r="C8158" s="1" t="s">
        <v>4967</v>
      </c>
      <c r="D8158" s="1" t="s">
        <v>3566</v>
      </c>
      <c r="E8158" s="1" t="s">
        <v>3532</v>
      </c>
      <c r="F8158" s="98" t="s">
        <v>4584</v>
      </c>
      <c r="G8158" s="1">
        <v>1</v>
      </c>
      <c r="H8158" s="1" t="s">
        <v>3355</v>
      </c>
      <c r="I8158" s="1" t="s">
        <v>3550</v>
      </c>
      <c r="K8158" s="1" t="str">
        <f>VLOOKUP(L8158,CW!C:D,2,FALSE)</f>
        <v>Jul'16</v>
      </c>
      <c r="L8158" s="1" t="str">
        <f t="shared" si="130"/>
        <v>27'16</v>
      </c>
      <c r="M8158" s="1" t="str">
        <f>VLOOKUP(K8158,CW!D:E,2,FALSE)</f>
        <v>Q2'16</v>
      </c>
    </row>
    <row r="8159" spans="1:13">
      <c r="A8159" s="2">
        <v>42561</v>
      </c>
      <c r="B8159" s="1" t="s">
        <v>5114</v>
      </c>
      <c r="C8159" s="1" t="s">
        <v>4967</v>
      </c>
      <c r="D8159" s="1" t="s">
        <v>3566</v>
      </c>
      <c r="E8159" s="1" t="s">
        <v>3532</v>
      </c>
      <c r="F8159" s="45" t="s">
        <v>4613</v>
      </c>
      <c r="G8159" s="1">
        <v>1</v>
      </c>
      <c r="H8159" s="1" t="s">
        <v>3355</v>
      </c>
      <c r="I8159" s="1" t="s">
        <v>3550</v>
      </c>
      <c r="K8159" s="1" t="str">
        <f>VLOOKUP(L8159,CW!C:D,2,FALSE)</f>
        <v>Jul'16</v>
      </c>
      <c r="L8159" s="1" t="str">
        <f t="shared" si="130"/>
        <v>27'16</v>
      </c>
      <c r="M8159" s="1" t="str">
        <f>VLOOKUP(K8159,CW!D:E,2,FALSE)</f>
        <v>Q2'16</v>
      </c>
    </row>
    <row r="8160" spans="1:13" ht="15" customHeight="1">
      <c r="A8160" s="2">
        <v>42561</v>
      </c>
      <c r="B8160" s="1" t="s">
        <v>5115</v>
      </c>
      <c r="C8160" s="1" t="s">
        <v>3611</v>
      </c>
      <c r="D8160" s="1" t="s">
        <v>3566</v>
      </c>
      <c r="E8160" s="1" t="s">
        <v>6350</v>
      </c>
      <c r="F8160" s="45" t="s">
        <v>3341</v>
      </c>
      <c r="G8160" s="1">
        <v>8</v>
      </c>
      <c r="H8160" s="1" t="s">
        <v>3355</v>
      </c>
      <c r="I8160" s="1" t="s">
        <v>3550</v>
      </c>
      <c r="K8160" s="1" t="str">
        <f>VLOOKUP(L8160,CW!C:D,2,FALSE)</f>
        <v>Jul'16</v>
      </c>
      <c r="L8160" s="1" t="str">
        <f t="shared" si="130"/>
        <v>27'16</v>
      </c>
      <c r="M8160" s="1" t="str">
        <f>VLOOKUP(K8160,CW!D:E,2,FALSE)</f>
        <v>Q2'16</v>
      </c>
    </row>
    <row r="8161" spans="1:13" ht="15" customHeight="1">
      <c r="A8161" s="2">
        <v>42561</v>
      </c>
      <c r="B8161" s="1" t="s">
        <v>5116</v>
      </c>
      <c r="C8161" s="1" t="s">
        <v>3318</v>
      </c>
      <c r="D8161" s="1" t="s">
        <v>3566</v>
      </c>
      <c r="E8161" s="1" t="s">
        <v>6350</v>
      </c>
      <c r="F8161" s="45" t="s">
        <v>3341</v>
      </c>
      <c r="G8161" s="1">
        <v>1</v>
      </c>
      <c r="H8161" s="1" t="s">
        <v>3355</v>
      </c>
      <c r="I8161" s="1" t="s">
        <v>3550</v>
      </c>
      <c r="K8161" s="1" t="str">
        <f>VLOOKUP(L8161,CW!C:D,2,FALSE)</f>
        <v>Jul'16</v>
      </c>
      <c r="L8161" s="1" t="str">
        <f t="shared" si="130"/>
        <v>27'16</v>
      </c>
      <c r="M8161" s="1" t="str">
        <f>VLOOKUP(K8161,CW!D:E,2,FALSE)</f>
        <v>Q2'16</v>
      </c>
    </row>
    <row r="8162" spans="1:13" ht="15" customHeight="1">
      <c r="A8162" s="2">
        <v>42561</v>
      </c>
      <c r="B8162" s="1" t="s">
        <v>5117</v>
      </c>
      <c r="C8162" s="1" t="s">
        <v>3335</v>
      </c>
      <c r="D8162" s="1" t="s">
        <v>3831</v>
      </c>
      <c r="E8162" s="1" t="s">
        <v>6350</v>
      </c>
      <c r="F8162" s="45" t="s">
        <v>3341</v>
      </c>
      <c r="G8162" s="1">
        <v>2</v>
      </c>
      <c r="H8162" s="1" t="s">
        <v>3355</v>
      </c>
      <c r="I8162" s="1" t="s">
        <v>3550</v>
      </c>
      <c r="K8162" s="1" t="str">
        <f>VLOOKUP(L8162,CW!C:D,2,FALSE)</f>
        <v>Jul'16</v>
      </c>
      <c r="L8162" s="1" t="str">
        <f t="shared" si="130"/>
        <v>27'16</v>
      </c>
      <c r="M8162" s="1" t="str">
        <f>VLOOKUP(K8162,CW!D:E,2,FALSE)</f>
        <v>Q2'16</v>
      </c>
    </row>
    <row r="8163" spans="1:13" ht="15" customHeight="1">
      <c r="A8163" s="2">
        <v>42561</v>
      </c>
      <c r="B8163" s="1" t="s">
        <v>5118</v>
      </c>
      <c r="C8163" s="1" t="s">
        <v>3326</v>
      </c>
      <c r="D8163" s="1" t="s">
        <v>3831</v>
      </c>
      <c r="E8163" s="1" t="s">
        <v>6350</v>
      </c>
      <c r="F8163" s="45" t="s">
        <v>3341</v>
      </c>
      <c r="G8163" s="1">
        <v>6</v>
      </c>
      <c r="H8163" s="1" t="s">
        <v>3355</v>
      </c>
      <c r="I8163" s="1" t="s">
        <v>3550</v>
      </c>
      <c r="K8163" s="1" t="str">
        <f>VLOOKUP(L8163,CW!C:D,2,FALSE)</f>
        <v>Jul'16</v>
      </c>
      <c r="L8163" s="1" t="str">
        <f t="shared" si="130"/>
        <v>27'16</v>
      </c>
      <c r="M8163" s="1" t="str">
        <f>VLOOKUP(K8163,CW!D:E,2,FALSE)</f>
        <v>Q2'16</v>
      </c>
    </row>
    <row r="8164" spans="1:13">
      <c r="A8164" s="2">
        <v>42561</v>
      </c>
      <c r="B8164" s="1" t="s">
        <v>5118</v>
      </c>
      <c r="C8164" s="1" t="s">
        <v>3326</v>
      </c>
      <c r="D8164" s="1" t="s">
        <v>3831</v>
      </c>
      <c r="E8164" s="1" t="s">
        <v>3532</v>
      </c>
      <c r="F8164" s="45" t="s">
        <v>4609</v>
      </c>
      <c r="G8164" s="1">
        <v>1</v>
      </c>
      <c r="H8164" s="1" t="s">
        <v>3355</v>
      </c>
      <c r="I8164" s="1" t="s">
        <v>3550</v>
      </c>
      <c r="K8164" s="1" t="str">
        <f>VLOOKUP(L8164,CW!C:D,2,FALSE)</f>
        <v>Jul'16</v>
      </c>
      <c r="L8164" s="1" t="str">
        <f t="shared" si="130"/>
        <v>27'16</v>
      </c>
      <c r="M8164" s="1" t="str">
        <f>VLOOKUP(K8164,CW!D:E,2,FALSE)</f>
        <v>Q2'16</v>
      </c>
    </row>
    <row r="8165" spans="1:13" ht="15" customHeight="1">
      <c r="A8165" s="2">
        <v>42561</v>
      </c>
      <c r="B8165" s="1" t="s">
        <v>5119</v>
      </c>
      <c r="C8165" s="1" t="s">
        <v>3326</v>
      </c>
      <c r="D8165" s="1" t="s">
        <v>3831</v>
      </c>
      <c r="E8165" s="1" t="s">
        <v>6350</v>
      </c>
      <c r="F8165" s="45" t="s">
        <v>3341</v>
      </c>
      <c r="G8165" s="1">
        <v>3</v>
      </c>
      <c r="H8165" s="1" t="s">
        <v>3355</v>
      </c>
      <c r="I8165" s="1" t="s">
        <v>3550</v>
      </c>
      <c r="K8165" s="1" t="str">
        <f>VLOOKUP(L8165,CW!C:D,2,FALSE)</f>
        <v>Jul'16</v>
      </c>
      <c r="L8165" s="1" t="str">
        <f t="shared" si="130"/>
        <v>27'16</v>
      </c>
      <c r="M8165" s="1" t="str">
        <f>VLOOKUP(K8165,CW!D:E,2,FALSE)</f>
        <v>Q2'16</v>
      </c>
    </row>
    <row r="8166" spans="1:13" ht="15" customHeight="1">
      <c r="A8166" s="2">
        <v>42561</v>
      </c>
      <c r="B8166" s="1" t="s">
        <v>5119</v>
      </c>
      <c r="C8166" s="1" t="s">
        <v>3326</v>
      </c>
      <c r="D8166" s="1" t="s">
        <v>3831</v>
      </c>
      <c r="E8166" s="1" t="s">
        <v>6350</v>
      </c>
      <c r="F8166" s="45" t="s">
        <v>4592</v>
      </c>
      <c r="G8166" s="1">
        <v>1</v>
      </c>
      <c r="H8166" s="1" t="s">
        <v>3355</v>
      </c>
      <c r="I8166" s="1" t="s">
        <v>3550</v>
      </c>
      <c r="K8166" s="1" t="str">
        <f>VLOOKUP(L8166,CW!C:D,2,FALSE)</f>
        <v>Jul'16</v>
      </c>
      <c r="L8166" s="1" t="str">
        <f t="shared" si="130"/>
        <v>27'16</v>
      </c>
      <c r="M8166" s="1" t="str">
        <f>VLOOKUP(K8166,CW!D:E,2,FALSE)</f>
        <v>Q2'16</v>
      </c>
    </row>
    <row r="8167" spans="1:13">
      <c r="A8167" s="2">
        <v>42561</v>
      </c>
      <c r="B8167" s="1" t="s">
        <v>5119</v>
      </c>
      <c r="C8167" s="1" t="s">
        <v>3326</v>
      </c>
      <c r="D8167" s="1" t="s">
        <v>3831</v>
      </c>
      <c r="E8167" s="1" t="s">
        <v>3532</v>
      </c>
      <c r="F8167" s="45" t="s">
        <v>4609</v>
      </c>
      <c r="G8167" s="1">
        <v>2</v>
      </c>
      <c r="H8167" s="1" t="s">
        <v>3355</v>
      </c>
      <c r="I8167" s="1" t="s">
        <v>3550</v>
      </c>
      <c r="K8167" s="1" t="str">
        <f>VLOOKUP(L8167,CW!C:D,2,FALSE)</f>
        <v>Jul'16</v>
      </c>
      <c r="L8167" s="1" t="str">
        <f t="shared" si="130"/>
        <v>27'16</v>
      </c>
      <c r="M8167" s="1" t="str">
        <f>VLOOKUP(K8167,CW!D:E,2,FALSE)</f>
        <v>Q2'16</v>
      </c>
    </row>
    <row r="8168" spans="1:13">
      <c r="A8168" s="2">
        <v>42561</v>
      </c>
      <c r="B8168" s="1" t="s">
        <v>5119</v>
      </c>
      <c r="C8168" s="1" t="s">
        <v>3326</v>
      </c>
      <c r="D8168" s="1" t="s">
        <v>3831</v>
      </c>
      <c r="E8168" s="1" t="s">
        <v>3532</v>
      </c>
      <c r="F8168" s="98" t="s">
        <v>4584</v>
      </c>
      <c r="G8168" s="1">
        <v>1</v>
      </c>
      <c r="H8168" s="1" t="s">
        <v>3355</v>
      </c>
      <c r="I8168" s="1" t="s">
        <v>3550</v>
      </c>
      <c r="K8168" s="1" t="str">
        <f>VLOOKUP(L8168,CW!C:D,2,FALSE)</f>
        <v>Jul'16</v>
      </c>
      <c r="L8168" s="1" t="str">
        <f t="shared" si="130"/>
        <v>27'16</v>
      </c>
      <c r="M8168" s="1" t="str">
        <f>VLOOKUP(K8168,CW!D:E,2,FALSE)</f>
        <v>Q2'16</v>
      </c>
    </row>
    <row r="8169" spans="1:13" ht="15" customHeight="1">
      <c r="A8169" s="2">
        <v>42561</v>
      </c>
      <c r="B8169" s="1" t="s">
        <v>5120</v>
      </c>
      <c r="C8169" s="1" t="s">
        <v>3335</v>
      </c>
      <c r="D8169" s="1" t="s">
        <v>3831</v>
      </c>
      <c r="E8169" s="1" t="s">
        <v>6350</v>
      </c>
      <c r="F8169" s="45" t="s">
        <v>3341</v>
      </c>
      <c r="G8169" s="1">
        <v>1</v>
      </c>
      <c r="H8169" s="1" t="s">
        <v>3355</v>
      </c>
      <c r="I8169" s="1" t="s">
        <v>3550</v>
      </c>
      <c r="K8169" s="1" t="str">
        <f>VLOOKUP(L8169,CW!C:D,2,FALSE)</f>
        <v>Jul'16</v>
      </c>
      <c r="L8169" s="1" t="str">
        <f t="shared" si="130"/>
        <v>27'16</v>
      </c>
      <c r="M8169" s="1" t="str">
        <f>VLOOKUP(K8169,CW!D:E,2,FALSE)</f>
        <v>Q2'16</v>
      </c>
    </row>
    <row r="8170" spans="1:13" ht="15" customHeight="1">
      <c r="A8170" s="2">
        <v>42561</v>
      </c>
      <c r="B8170" s="1" t="s">
        <v>5121</v>
      </c>
      <c r="C8170" s="1" t="s">
        <v>3326</v>
      </c>
      <c r="D8170" s="1" t="s">
        <v>3831</v>
      </c>
      <c r="E8170" s="1" t="s">
        <v>6350</v>
      </c>
      <c r="F8170" s="45" t="s">
        <v>3341</v>
      </c>
      <c r="G8170" s="1">
        <v>1</v>
      </c>
      <c r="H8170" s="1" t="s">
        <v>3355</v>
      </c>
      <c r="I8170" s="1" t="s">
        <v>3550</v>
      </c>
      <c r="K8170" s="1" t="str">
        <f>VLOOKUP(L8170,CW!C:D,2,FALSE)</f>
        <v>Jul'16</v>
      </c>
      <c r="L8170" s="1" t="str">
        <f t="shared" si="130"/>
        <v>27'16</v>
      </c>
      <c r="M8170" s="1" t="str">
        <f>VLOOKUP(K8170,CW!D:E,2,FALSE)</f>
        <v>Q2'16</v>
      </c>
    </row>
    <row r="8171" spans="1:13" ht="15" customHeight="1">
      <c r="A8171" s="2">
        <v>42561</v>
      </c>
      <c r="B8171" s="1" t="s">
        <v>5121</v>
      </c>
      <c r="C8171" s="1" t="s">
        <v>3326</v>
      </c>
      <c r="D8171" s="1" t="s">
        <v>3831</v>
      </c>
      <c r="E8171" s="1" t="s">
        <v>6350</v>
      </c>
      <c r="F8171" s="45" t="s">
        <v>4592</v>
      </c>
      <c r="G8171" s="1">
        <v>1</v>
      </c>
      <c r="H8171" s="1" t="s">
        <v>3355</v>
      </c>
      <c r="I8171" s="1" t="s">
        <v>3550</v>
      </c>
      <c r="K8171" s="1" t="str">
        <f>VLOOKUP(L8171,CW!C:D,2,FALSE)</f>
        <v>Jul'16</v>
      </c>
      <c r="L8171" s="1" t="str">
        <f t="shared" si="130"/>
        <v>27'16</v>
      </c>
      <c r="M8171" s="1" t="str">
        <f>VLOOKUP(K8171,CW!D:E,2,FALSE)</f>
        <v>Q2'16</v>
      </c>
    </row>
    <row r="8172" spans="1:13">
      <c r="A8172" s="2">
        <v>42561</v>
      </c>
      <c r="B8172" s="1" t="s">
        <v>5121</v>
      </c>
      <c r="C8172" s="1" t="s">
        <v>3326</v>
      </c>
      <c r="D8172" s="1" t="s">
        <v>3831</v>
      </c>
      <c r="E8172" s="1" t="s">
        <v>3532</v>
      </c>
      <c r="F8172" s="45" t="s">
        <v>4609</v>
      </c>
      <c r="G8172" s="1">
        <v>2</v>
      </c>
      <c r="H8172" s="1" t="s">
        <v>3355</v>
      </c>
      <c r="I8172" s="1" t="s">
        <v>3550</v>
      </c>
      <c r="K8172" s="1" t="str">
        <f>VLOOKUP(L8172,CW!C:D,2,FALSE)</f>
        <v>Jul'16</v>
      </c>
      <c r="L8172" s="1" t="str">
        <f t="shared" si="130"/>
        <v>27'16</v>
      </c>
      <c r="M8172" s="1" t="str">
        <f>VLOOKUP(K8172,CW!D:E,2,FALSE)</f>
        <v>Q2'16</v>
      </c>
    </row>
    <row r="8173" spans="1:13" ht="15" customHeight="1">
      <c r="A8173" s="2">
        <v>42561</v>
      </c>
      <c r="B8173" s="1" t="s">
        <v>5122</v>
      </c>
      <c r="C8173" s="1" t="s">
        <v>3340</v>
      </c>
      <c r="D8173" s="1" t="s">
        <v>3831</v>
      </c>
      <c r="E8173" s="1" t="s">
        <v>6350</v>
      </c>
      <c r="F8173" s="45" t="s">
        <v>3341</v>
      </c>
      <c r="G8173" s="1">
        <v>1</v>
      </c>
      <c r="H8173" s="1" t="s">
        <v>3355</v>
      </c>
      <c r="I8173" s="1" t="s">
        <v>3550</v>
      </c>
      <c r="K8173" s="1" t="str">
        <f>VLOOKUP(L8173,CW!C:D,2,FALSE)</f>
        <v>Jul'16</v>
      </c>
      <c r="L8173" s="1" t="str">
        <f t="shared" si="130"/>
        <v>27'16</v>
      </c>
      <c r="M8173" s="1" t="str">
        <f>VLOOKUP(K8173,CW!D:E,2,FALSE)</f>
        <v>Q2'16</v>
      </c>
    </row>
    <row r="8174" spans="1:13" ht="15" customHeight="1">
      <c r="A8174" s="2">
        <v>42561</v>
      </c>
      <c r="B8174" s="1" t="s">
        <v>5123</v>
      </c>
      <c r="C8174" s="1" t="s">
        <v>3335</v>
      </c>
      <c r="D8174" s="1" t="s">
        <v>3831</v>
      </c>
      <c r="E8174" s="1" t="s">
        <v>6350</v>
      </c>
      <c r="F8174" s="45" t="s">
        <v>3341</v>
      </c>
      <c r="G8174" s="1">
        <v>1</v>
      </c>
      <c r="H8174" s="1" t="s">
        <v>3355</v>
      </c>
      <c r="I8174" s="1" t="s">
        <v>3550</v>
      </c>
      <c r="K8174" s="1" t="str">
        <f>VLOOKUP(L8174,CW!C:D,2,FALSE)</f>
        <v>Jul'16</v>
      </c>
      <c r="L8174" s="1" t="str">
        <f t="shared" si="130"/>
        <v>27'16</v>
      </c>
      <c r="M8174" s="1" t="str">
        <f>VLOOKUP(K8174,CW!D:E,2,FALSE)</f>
        <v>Q2'16</v>
      </c>
    </row>
    <row r="8175" spans="1:13" ht="15" customHeight="1">
      <c r="A8175" s="2">
        <v>42561</v>
      </c>
      <c r="B8175" s="1" t="s">
        <v>5124</v>
      </c>
      <c r="C8175" s="1" t="s">
        <v>3335</v>
      </c>
      <c r="D8175" s="1" t="s">
        <v>3831</v>
      </c>
      <c r="E8175" s="1" t="s">
        <v>6350</v>
      </c>
      <c r="F8175" s="45" t="s">
        <v>3341</v>
      </c>
      <c r="G8175" s="1">
        <v>1</v>
      </c>
      <c r="H8175" s="1" t="s">
        <v>3355</v>
      </c>
      <c r="I8175" s="1" t="s">
        <v>3550</v>
      </c>
      <c r="K8175" s="1" t="str">
        <f>VLOOKUP(L8175,CW!C:D,2,FALSE)</f>
        <v>Jul'16</v>
      </c>
      <c r="L8175" s="1" t="str">
        <f t="shared" si="130"/>
        <v>27'16</v>
      </c>
      <c r="M8175" s="1" t="str">
        <f>VLOOKUP(K8175,CW!D:E,2,FALSE)</f>
        <v>Q2'16</v>
      </c>
    </row>
    <row r="8176" spans="1:13">
      <c r="A8176" s="2">
        <v>42561</v>
      </c>
      <c r="B8176" s="1" t="s">
        <v>5125</v>
      </c>
      <c r="C8176" s="1" t="s">
        <v>5126</v>
      </c>
      <c r="D8176" s="1" t="s">
        <v>3831</v>
      </c>
      <c r="E8176" s="1" t="s">
        <v>3532</v>
      </c>
      <c r="F8176" s="45" t="s">
        <v>4609</v>
      </c>
      <c r="G8176" s="1">
        <v>1</v>
      </c>
      <c r="H8176" s="1" t="s">
        <v>3355</v>
      </c>
      <c r="I8176" s="1" t="s">
        <v>3550</v>
      </c>
      <c r="K8176" s="1" t="str">
        <f>VLOOKUP(L8176,CW!C:D,2,FALSE)</f>
        <v>Jul'16</v>
      </c>
      <c r="L8176" s="1" t="str">
        <f t="shared" si="130"/>
        <v>27'16</v>
      </c>
      <c r="M8176" s="1" t="str">
        <f>VLOOKUP(K8176,CW!D:E,2,FALSE)</f>
        <v>Q2'16</v>
      </c>
    </row>
    <row r="8177" spans="1:13" ht="15" customHeight="1">
      <c r="A8177" s="2">
        <v>42561</v>
      </c>
      <c r="B8177" s="1" t="s">
        <v>5127</v>
      </c>
      <c r="C8177" s="1" t="s">
        <v>3340</v>
      </c>
      <c r="D8177" s="1" t="s">
        <v>3566</v>
      </c>
      <c r="E8177" s="1" t="s">
        <v>6350</v>
      </c>
      <c r="F8177" s="45" t="s">
        <v>3341</v>
      </c>
      <c r="G8177" s="1">
        <v>2</v>
      </c>
      <c r="H8177" s="1" t="s">
        <v>3355</v>
      </c>
      <c r="I8177" s="1" t="s">
        <v>3550</v>
      </c>
      <c r="K8177" s="1" t="str">
        <f>VLOOKUP(L8177,CW!C:D,2,FALSE)</f>
        <v>Jul'16</v>
      </c>
      <c r="L8177" s="1" t="str">
        <f t="shared" si="130"/>
        <v>27'16</v>
      </c>
      <c r="M8177" s="1" t="str">
        <f>VLOOKUP(K8177,CW!D:E,2,FALSE)</f>
        <v>Q2'16</v>
      </c>
    </row>
    <row r="8178" spans="1:13">
      <c r="A8178" s="2">
        <v>42561</v>
      </c>
      <c r="B8178" s="1" t="s">
        <v>5127</v>
      </c>
      <c r="C8178" s="1" t="s">
        <v>3340</v>
      </c>
      <c r="D8178" s="1" t="s">
        <v>3566</v>
      </c>
      <c r="E8178" s="1" t="s">
        <v>3532</v>
      </c>
      <c r="F8178" s="45" t="s">
        <v>4609</v>
      </c>
      <c r="G8178" s="1">
        <v>2</v>
      </c>
      <c r="H8178" s="1" t="s">
        <v>3355</v>
      </c>
      <c r="I8178" s="1" t="s">
        <v>3550</v>
      </c>
      <c r="K8178" s="1" t="str">
        <f>VLOOKUP(L8178,CW!C:D,2,FALSE)</f>
        <v>Jul'16</v>
      </c>
      <c r="L8178" s="1" t="str">
        <f t="shared" si="130"/>
        <v>27'16</v>
      </c>
      <c r="M8178" s="1" t="str">
        <f>VLOOKUP(K8178,CW!D:E,2,FALSE)</f>
        <v>Q2'16</v>
      </c>
    </row>
    <row r="8179" spans="1:13" ht="15" customHeight="1">
      <c r="A8179" s="2">
        <v>42561</v>
      </c>
      <c r="B8179" s="1" t="s">
        <v>5128</v>
      </c>
      <c r="C8179" s="1" t="s">
        <v>3340</v>
      </c>
      <c r="D8179" s="1" t="s">
        <v>3566</v>
      </c>
      <c r="E8179" s="1" t="s">
        <v>6350</v>
      </c>
      <c r="F8179" s="45" t="s">
        <v>3341</v>
      </c>
      <c r="G8179" s="1">
        <v>3</v>
      </c>
      <c r="H8179" s="1" t="s">
        <v>3355</v>
      </c>
      <c r="I8179" s="1" t="s">
        <v>3550</v>
      </c>
      <c r="K8179" s="1" t="str">
        <f>VLOOKUP(L8179,CW!C:D,2,FALSE)</f>
        <v>Jul'16</v>
      </c>
      <c r="L8179" s="1" t="str">
        <f t="shared" si="130"/>
        <v>27'16</v>
      </c>
      <c r="M8179" s="1" t="str">
        <f>VLOOKUP(K8179,CW!D:E,2,FALSE)</f>
        <v>Q2'16</v>
      </c>
    </row>
    <row r="8180" spans="1:13" ht="15" customHeight="1">
      <c r="A8180" s="2">
        <v>42561</v>
      </c>
      <c r="B8180" s="1" t="s">
        <v>5128</v>
      </c>
      <c r="C8180" s="1" t="s">
        <v>3340</v>
      </c>
      <c r="D8180" s="1" t="s">
        <v>3566</v>
      </c>
      <c r="E8180" s="1" t="s">
        <v>6350</v>
      </c>
      <c r="F8180" s="45" t="s">
        <v>4592</v>
      </c>
      <c r="G8180" s="1">
        <v>1</v>
      </c>
      <c r="H8180" s="1" t="s">
        <v>3355</v>
      </c>
      <c r="I8180" s="1" t="s">
        <v>3550</v>
      </c>
      <c r="K8180" s="1" t="str">
        <f>VLOOKUP(L8180,CW!C:D,2,FALSE)</f>
        <v>Jul'16</v>
      </c>
      <c r="L8180" s="1" t="str">
        <f t="shared" si="130"/>
        <v>27'16</v>
      </c>
      <c r="M8180" s="1" t="str">
        <f>VLOOKUP(K8180,CW!D:E,2,FALSE)</f>
        <v>Q2'16</v>
      </c>
    </row>
    <row r="8181" spans="1:13" ht="15" customHeight="1">
      <c r="A8181" s="2">
        <v>42561</v>
      </c>
      <c r="B8181" s="1" t="s">
        <v>5129</v>
      </c>
      <c r="C8181" s="1" t="s">
        <v>3326</v>
      </c>
      <c r="D8181" s="1" t="s">
        <v>3831</v>
      </c>
      <c r="E8181" s="1" t="s">
        <v>6350</v>
      </c>
      <c r="F8181" s="45" t="s">
        <v>3341</v>
      </c>
      <c r="G8181" s="1">
        <v>2</v>
      </c>
      <c r="H8181" s="1" t="s">
        <v>3355</v>
      </c>
      <c r="I8181" s="1" t="s">
        <v>3550</v>
      </c>
      <c r="K8181" s="1" t="str">
        <f>VLOOKUP(L8181,CW!C:D,2,FALSE)</f>
        <v>Jul'16</v>
      </c>
      <c r="L8181" s="1" t="str">
        <f t="shared" si="130"/>
        <v>27'16</v>
      </c>
      <c r="M8181" s="1" t="str">
        <f>VLOOKUP(K8181,CW!D:E,2,FALSE)</f>
        <v>Q2'16</v>
      </c>
    </row>
    <row r="8182" spans="1:13">
      <c r="A8182" s="2">
        <v>42561</v>
      </c>
      <c r="B8182" s="1" t="s">
        <v>5129</v>
      </c>
      <c r="C8182" s="1" t="s">
        <v>3326</v>
      </c>
      <c r="D8182" s="1" t="s">
        <v>3831</v>
      </c>
      <c r="E8182" s="1" t="s">
        <v>3532</v>
      </c>
      <c r="F8182" s="98" t="s">
        <v>4584</v>
      </c>
      <c r="G8182" s="1">
        <v>1</v>
      </c>
      <c r="H8182" s="1" t="s">
        <v>3355</v>
      </c>
      <c r="I8182" s="1" t="s">
        <v>3550</v>
      </c>
      <c r="K8182" s="1" t="str">
        <f>VLOOKUP(L8182,CW!C:D,2,FALSE)</f>
        <v>Jul'16</v>
      </c>
      <c r="L8182" s="1" t="str">
        <f t="shared" si="130"/>
        <v>27'16</v>
      </c>
      <c r="M8182" s="1" t="str">
        <f>VLOOKUP(K8182,CW!D:E,2,FALSE)</f>
        <v>Q2'16</v>
      </c>
    </row>
    <row r="8183" spans="1:13" ht="15" customHeight="1">
      <c r="A8183" s="2">
        <v>42561</v>
      </c>
      <c r="B8183" s="1" t="s">
        <v>5130</v>
      </c>
      <c r="C8183" s="1" t="s">
        <v>3335</v>
      </c>
      <c r="D8183" s="1" t="s">
        <v>3831</v>
      </c>
      <c r="E8183" s="1" t="s">
        <v>6350</v>
      </c>
      <c r="F8183" s="45" t="s">
        <v>3341</v>
      </c>
      <c r="G8183" s="1">
        <v>1</v>
      </c>
      <c r="H8183" s="1" t="s">
        <v>3355</v>
      </c>
      <c r="I8183" s="1" t="s">
        <v>3550</v>
      </c>
      <c r="K8183" s="1" t="str">
        <f>VLOOKUP(L8183,CW!C:D,2,FALSE)</f>
        <v>Jul'16</v>
      </c>
      <c r="L8183" s="1" t="str">
        <f t="shared" si="130"/>
        <v>27'16</v>
      </c>
      <c r="M8183" s="1" t="str">
        <f>VLOOKUP(K8183,CW!D:E,2,FALSE)</f>
        <v>Q2'16</v>
      </c>
    </row>
    <row r="8184" spans="1:13" ht="15" customHeight="1">
      <c r="A8184" s="2">
        <v>42561</v>
      </c>
      <c r="B8184" s="1" t="s">
        <v>5131</v>
      </c>
      <c r="C8184" s="1" t="s">
        <v>3340</v>
      </c>
      <c r="D8184" s="1" t="s">
        <v>3566</v>
      </c>
      <c r="E8184" s="1" t="s">
        <v>6350</v>
      </c>
      <c r="F8184" s="45" t="s">
        <v>3341</v>
      </c>
      <c r="G8184" s="1">
        <v>3</v>
      </c>
      <c r="H8184" s="1" t="s">
        <v>3355</v>
      </c>
      <c r="I8184" s="1" t="s">
        <v>3550</v>
      </c>
      <c r="K8184" s="1" t="str">
        <f>VLOOKUP(L8184,CW!C:D,2,FALSE)</f>
        <v>Jul'16</v>
      </c>
      <c r="L8184" s="1" t="str">
        <f t="shared" si="130"/>
        <v>27'16</v>
      </c>
      <c r="M8184" s="1" t="str">
        <f>VLOOKUP(K8184,CW!D:E,2,FALSE)</f>
        <v>Q2'16</v>
      </c>
    </row>
    <row r="8185" spans="1:13">
      <c r="A8185" s="2">
        <v>42561</v>
      </c>
      <c r="B8185" s="1" t="s">
        <v>5131</v>
      </c>
      <c r="C8185" s="1" t="s">
        <v>3340</v>
      </c>
      <c r="D8185" s="1" t="s">
        <v>3566</v>
      </c>
      <c r="E8185" s="1" t="s">
        <v>3532</v>
      </c>
      <c r="F8185" s="45" t="s">
        <v>4609</v>
      </c>
      <c r="G8185" s="1">
        <v>1</v>
      </c>
      <c r="H8185" s="1" t="s">
        <v>3355</v>
      </c>
      <c r="I8185" s="1" t="s">
        <v>3550</v>
      </c>
      <c r="K8185" s="1" t="str">
        <f>VLOOKUP(L8185,CW!C:D,2,FALSE)</f>
        <v>Jul'16</v>
      </c>
      <c r="L8185" s="1" t="str">
        <f t="shared" si="130"/>
        <v>27'16</v>
      </c>
      <c r="M8185" s="1" t="str">
        <f>VLOOKUP(K8185,CW!D:E,2,FALSE)</f>
        <v>Q2'16</v>
      </c>
    </row>
    <row r="8186" spans="1:13">
      <c r="A8186" s="2">
        <v>42561</v>
      </c>
      <c r="B8186" s="1" t="s">
        <v>5131</v>
      </c>
      <c r="C8186" s="1" t="s">
        <v>3340</v>
      </c>
      <c r="D8186" s="1" t="s">
        <v>3566</v>
      </c>
      <c r="E8186" s="1" t="s">
        <v>3532</v>
      </c>
      <c r="F8186" s="98" t="s">
        <v>4584</v>
      </c>
      <c r="G8186" s="1">
        <v>1</v>
      </c>
      <c r="H8186" s="1" t="s">
        <v>3355</v>
      </c>
      <c r="I8186" s="1" t="s">
        <v>3550</v>
      </c>
      <c r="K8186" s="1" t="str">
        <f>VLOOKUP(L8186,CW!C:D,2,FALSE)</f>
        <v>Jul'16</v>
      </c>
      <c r="L8186" s="1" t="str">
        <f t="shared" si="130"/>
        <v>27'16</v>
      </c>
      <c r="M8186" s="1" t="str">
        <f>VLOOKUP(K8186,CW!D:E,2,FALSE)</f>
        <v>Q2'16</v>
      </c>
    </row>
    <row r="8187" spans="1:13" ht="15" customHeight="1">
      <c r="A8187" s="2">
        <v>42562</v>
      </c>
      <c r="B8187" s="1" t="s">
        <v>5132</v>
      </c>
      <c r="C8187" s="1" t="s">
        <v>3340</v>
      </c>
      <c r="D8187" s="1" t="s">
        <v>3831</v>
      </c>
      <c r="E8187" s="1" t="s">
        <v>6350</v>
      </c>
      <c r="F8187" s="45" t="s">
        <v>3341</v>
      </c>
      <c r="G8187" s="1">
        <v>2</v>
      </c>
      <c r="H8187" s="1" t="s">
        <v>3355</v>
      </c>
      <c r="I8187" s="1" t="s">
        <v>3550</v>
      </c>
      <c r="K8187" s="1" t="str">
        <f>VLOOKUP(L8187,CW!C:D,2,FALSE)</f>
        <v>Jul'16</v>
      </c>
      <c r="L8187" s="1" t="str">
        <f t="shared" si="130"/>
        <v>28'16</v>
      </c>
      <c r="M8187" s="1" t="str">
        <f>VLOOKUP(K8187,CW!D:E,2,FALSE)</f>
        <v>Q2'16</v>
      </c>
    </row>
    <row r="8188" spans="1:13">
      <c r="A8188" s="2">
        <v>42562</v>
      </c>
      <c r="B8188" s="1" t="s">
        <v>5133</v>
      </c>
      <c r="C8188" s="1" t="s">
        <v>3335</v>
      </c>
      <c r="D8188" s="1" t="s">
        <v>3671</v>
      </c>
      <c r="E8188" s="1" t="s">
        <v>3532</v>
      </c>
      <c r="F8188" s="45" t="s">
        <v>4609</v>
      </c>
      <c r="G8188" s="1">
        <v>3</v>
      </c>
      <c r="H8188" s="1" t="s">
        <v>3355</v>
      </c>
      <c r="I8188" s="1" t="s">
        <v>3550</v>
      </c>
      <c r="K8188" s="1" t="str">
        <f>VLOOKUP(L8188,CW!C:D,2,FALSE)</f>
        <v>Jul'16</v>
      </c>
      <c r="L8188" s="1" t="str">
        <f t="shared" si="130"/>
        <v>28'16</v>
      </c>
      <c r="M8188" s="1" t="str">
        <f>VLOOKUP(K8188,CW!D:E,2,FALSE)</f>
        <v>Q2'16</v>
      </c>
    </row>
    <row r="8189" spans="1:13" ht="15" customHeight="1">
      <c r="A8189" s="2">
        <v>42562</v>
      </c>
      <c r="B8189" s="1" t="s">
        <v>5134</v>
      </c>
      <c r="C8189" s="1" t="s">
        <v>3335</v>
      </c>
      <c r="D8189" s="1" t="s">
        <v>3671</v>
      </c>
      <c r="E8189" s="1" t="s">
        <v>6350</v>
      </c>
      <c r="F8189" s="45" t="s">
        <v>3341</v>
      </c>
      <c r="G8189" s="1">
        <v>1</v>
      </c>
      <c r="H8189" s="1" t="s">
        <v>3355</v>
      </c>
      <c r="I8189" s="1" t="s">
        <v>3550</v>
      </c>
      <c r="K8189" s="1" t="str">
        <f>VLOOKUP(L8189,CW!C:D,2,FALSE)</f>
        <v>Jul'16</v>
      </c>
      <c r="L8189" s="1" t="str">
        <f t="shared" si="130"/>
        <v>28'16</v>
      </c>
      <c r="M8189" s="1" t="str">
        <f>VLOOKUP(K8189,CW!D:E,2,FALSE)</f>
        <v>Q2'16</v>
      </c>
    </row>
    <row r="8190" spans="1:13" ht="15" customHeight="1">
      <c r="A8190" s="2">
        <v>42562</v>
      </c>
      <c r="B8190" s="1" t="s">
        <v>5135</v>
      </c>
      <c r="C8190" s="1" t="s">
        <v>3326</v>
      </c>
      <c r="D8190" s="1" t="s">
        <v>3831</v>
      </c>
      <c r="E8190" s="1" t="s">
        <v>6350</v>
      </c>
      <c r="F8190" s="45" t="s">
        <v>3341</v>
      </c>
      <c r="G8190" s="1">
        <v>1</v>
      </c>
      <c r="H8190" s="1" t="s">
        <v>3355</v>
      </c>
      <c r="I8190" s="1" t="s">
        <v>3550</v>
      </c>
      <c r="K8190" s="1" t="str">
        <f>VLOOKUP(L8190,CW!C:D,2,FALSE)</f>
        <v>Jul'16</v>
      </c>
      <c r="L8190" s="1" t="str">
        <f t="shared" si="130"/>
        <v>28'16</v>
      </c>
      <c r="M8190" s="1" t="str">
        <f>VLOOKUP(K8190,CW!D:E,2,FALSE)</f>
        <v>Q2'16</v>
      </c>
    </row>
    <row r="8191" spans="1:13" ht="15" customHeight="1">
      <c r="A8191" s="2">
        <v>42562</v>
      </c>
      <c r="B8191" s="1" t="s">
        <v>5135</v>
      </c>
      <c r="C8191" s="1" t="s">
        <v>3326</v>
      </c>
      <c r="D8191" s="1" t="s">
        <v>3831</v>
      </c>
      <c r="E8191" s="1" t="s">
        <v>6350</v>
      </c>
      <c r="F8191" s="45" t="s">
        <v>4592</v>
      </c>
      <c r="G8191" s="1">
        <v>1</v>
      </c>
      <c r="H8191" s="1" t="s">
        <v>3355</v>
      </c>
      <c r="I8191" s="1" t="s">
        <v>3550</v>
      </c>
      <c r="K8191" s="1" t="str">
        <f>VLOOKUP(L8191,CW!C:D,2,FALSE)</f>
        <v>Jul'16</v>
      </c>
      <c r="L8191" s="1" t="str">
        <f t="shared" si="130"/>
        <v>28'16</v>
      </c>
      <c r="M8191" s="1" t="str">
        <f>VLOOKUP(K8191,CW!D:E,2,FALSE)</f>
        <v>Q2'16</v>
      </c>
    </row>
    <row r="8192" spans="1:13" ht="15" customHeight="1">
      <c r="A8192" s="2">
        <v>42562</v>
      </c>
      <c r="B8192" s="1" t="s">
        <v>5136</v>
      </c>
      <c r="C8192" s="1" t="s">
        <v>3326</v>
      </c>
      <c r="D8192" s="1" t="s">
        <v>3831</v>
      </c>
      <c r="E8192" s="1" t="s">
        <v>6350</v>
      </c>
      <c r="F8192" s="45" t="s">
        <v>3341</v>
      </c>
      <c r="G8192" s="1">
        <v>3</v>
      </c>
      <c r="H8192" s="1" t="s">
        <v>3355</v>
      </c>
      <c r="I8192" s="1" t="s">
        <v>3550</v>
      </c>
      <c r="K8192" s="1" t="str">
        <f>VLOOKUP(L8192,CW!C:D,2,FALSE)</f>
        <v>Jul'16</v>
      </c>
      <c r="L8192" s="1" t="str">
        <f t="shared" si="130"/>
        <v>28'16</v>
      </c>
      <c r="M8192" s="1" t="str">
        <f>VLOOKUP(K8192,CW!D:E,2,FALSE)</f>
        <v>Q2'16</v>
      </c>
    </row>
    <row r="8193" spans="1:13" ht="15" customHeight="1">
      <c r="A8193" s="2">
        <v>42562</v>
      </c>
      <c r="B8193" s="1" t="s">
        <v>5136</v>
      </c>
      <c r="C8193" s="1" t="s">
        <v>3326</v>
      </c>
      <c r="D8193" s="1" t="s">
        <v>3831</v>
      </c>
      <c r="E8193" s="1" t="s">
        <v>6350</v>
      </c>
      <c r="F8193" s="45" t="s">
        <v>4592</v>
      </c>
      <c r="G8193" s="1">
        <v>1</v>
      </c>
      <c r="H8193" s="1" t="s">
        <v>3355</v>
      </c>
      <c r="I8193" s="1" t="s">
        <v>3550</v>
      </c>
      <c r="K8193" s="1" t="str">
        <f>VLOOKUP(L8193,CW!C:D,2,FALSE)</f>
        <v>Jul'16</v>
      </c>
      <c r="L8193" s="1" t="str">
        <f t="shared" si="130"/>
        <v>28'16</v>
      </c>
      <c r="M8193" s="1" t="str">
        <f>VLOOKUP(K8193,CW!D:E,2,FALSE)</f>
        <v>Q2'16</v>
      </c>
    </row>
    <row r="8194" spans="1:13">
      <c r="A8194" s="2">
        <v>42562</v>
      </c>
      <c r="B8194" s="1" t="s">
        <v>5137</v>
      </c>
      <c r="C8194" s="1" t="s">
        <v>3335</v>
      </c>
      <c r="D8194" s="1" t="s">
        <v>3671</v>
      </c>
      <c r="E8194" s="1" t="s">
        <v>3532</v>
      </c>
      <c r="F8194" s="45" t="s">
        <v>4613</v>
      </c>
      <c r="G8194" s="1">
        <v>1</v>
      </c>
      <c r="H8194" s="1" t="s">
        <v>3355</v>
      </c>
      <c r="I8194" s="1" t="s">
        <v>3550</v>
      </c>
      <c r="K8194" s="1" t="str">
        <f>VLOOKUP(L8194,CW!C:D,2,FALSE)</f>
        <v>Jul'16</v>
      </c>
      <c r="L8194" s="1" t="str">
        <f t="shared" si="130"/>
        <v>28'16</v>
      </c>
      <c r="M8194" s="1" t="str">
        <f>VLOOKUP(K8194,CW!D:E,2,FALSE)</f>
        <v>Q2'16</v>
      </c>
    </row>
    <row r="8195" spans="1:13" ht="15" customHeight="1">
      <c r="A8195" s="2">
        <v>42562</v>
      </c>
      <c r="B8195" s="1" t="s">
        <v>5138</v>
      </c>
      <c r="C8195" s="1" t="s">
        <v>3335</v>
      </c>
      <c r="D8195" s="1" t="s">
        <v>3671</v>
      </c>
      <c r="E8195" s="1" t="s">
        <v>6350</v>
      </c>
      <c r="F8195" s="45" t="s">
        <v>3341</v>
      </c>
      <c r="G8195" s="1">
        <v>2</v>
      </c>
      <c r="H8195" s="1" t="s">
        <v>3355</v>
      </c>
      <c r="I8195" s="1" t="s">
        <v>3550</v>
      </c>
      <c r="K8195" s="1" t="str">
        <f>VLOOKUP(L8195,CW!C:D,2,FALSE)</f>
        <v>Jul'16</v>
      </c>
      <c r="L8195" s="1" t="str">
        <f t="shared" si="130"/>
        <v>28'16</v>
      </c>
      <c r="M8195" s="1" t="str">
        <f>VLOOKUP(K8195,CW!D:E,2,FALSE)</f>
        <v>Q2'16</v>
      </c>
    </row>
    <row r="8196" spans="1:13">
      <c r="A8196" s="2">
        <v>42562</v>
      </c>
      <c r="B8196" s="1" t="s">
        <v>5139</v>
      </c>
      <c r="C8196" s="1" t="s">
        <v>3326</v>
      </c>
      <c r="D8196" s="1" t="s">
        <v>3831</v>
      </c>
      <c r="E8196" s="1" t="s">
        <v>3532</v>
      </c>
      <c r="F8196" s="45" t="s">
        <v>3341</v>
      </c>
      <c r="G8196" s="1">
        <v>1</v>
      </c>
      <c r="H8196" s="1" t="s">
        <v>3355</v>
      </c>
      <c r="I8196" s="1" t="s">
        <v>3550</v>
      </c>
      <c r="K8196" s="1" t="str">
        <f>VLOOKUP(L8196,CW!C:D,2,FALSE)</f>
        <v>Jul'16</v>
      </c>
      <c r="L8196" s="1" t="str">
        <f t="shared" si="130"/>
        <v>28'16</v>
      </c>
      <c r="M8196" s="1" t="str">
        <f>VLOOKUP(K8196,CW!D:E,2,FALSE)</f>
        <v>Q2'16</v>
      </c>
    </row>
    <row r="8197" spans="1:13" ht="15" customHeight="1">
      <c r="A8197" s="2">
        <v>42562</v>
      </c>
      <c r="B8197" s="1" t="s">
        <v>5139</v>
      </c>
      <c r="C8197" s="1" t="s">
        <v>3326</v>
      </c>
      <c r="D8197" s="1" t="s">
        <v>3831</v>
      </c>
      <c r="E8197" s="1" t="s">
        <v>6350</v>
      </c>
      <c r="F8197" s="45" t="s">
        <v>3341</v>
      </c>
      <c r="G8197" s="1">
        <v>1</v>
      </c>
      <c r="H8197" s="1" t="s">
        <v>3355</v>
      </c>
      <c r="I8197" s="1" t="s">
        <v>3550</v>
      </c>
      <c r="K8197" s="1" t="str">
        <f>VLOOKUP(L8197,CW!C:D,2,FALSE)</f>
        <v>Jul'16</v>
      </c>
      <c r="L8197" s="1" t="str">
        <f t="shared" si="130"/>
        <v>28'16</v>
      </c>
      <c r="M8197" s="1" t="str">
        <f>VLOOKUP(K8197,CW!D:E,2,FALSE)</f>
        <v>Q2'16</v>
      </c>
    </row>
    <row r="8198" spans="1:13" ht="15" customHeight="1">
      <c r="A8198" s="2">
        <v>42562</v>
      </c>
      <c r="B8198" s="1" t="s">
        <v>5140</v>
      </c>
      <c r="C8198" s="1" t="s">
        <v>3335</v>
      </c>
      <c r="D8198" s="1" t="s">
        <v>3566</v>
      </c>
      <c r="E8198" s="1" t="s">
        <v>6350</v>
      </c>
      <c r="F8198" s="45" t="s">
        <v>3341</v>
      </c>
      <c r="G8198" s="1">
        <v>1</v>
      </c>
      <c r="H8198" s="1" t="s">
        <v>3355</v>
      </c>
      <c r="I8198" s="1" t="s">
        <v>3550</v>
      </c>
      <c r="K8198" s="1" t="str">
        <f>VLOOKUP(L8198,CW!C:D,2,FALSE)</f>
        <v>Jul'16</v>
      </c>
      <c r="L8198" s="1" t="str">
        <f t="shared" si="130"/>
        <v>28'16</v>
      </c>
      <c r="M8198" s="1" t="str">
        <f>VLOOKUP(K8198,CW!D:E,2,FALSE)</f>
        <v>Q2'16</v>
      </c>
    </row>
    <row r="8199" spans="1:13" ht="15" customHeight="1">
      <c r="A8199" s="2">
        <v>42562</v>
      </c>
      <c r="B8199" s="1" t="s">
        <v>5141</v>
      </c>
      <c r="C8199" s="1" t="s">
        <v>3335</v>
      </c>
      <c r="D8199" s="1" t="s">
        <v>3566</v>
      </c>
      <c r="E8199" s="1" t="s">
        <v>6350</v>
      </c>
      <c r="F8199" s="45" t="s">
        <v>4592</v>
      </c>
      <c r="G8199" s="1">
        <v>1</v>
      </c>
      <c r="H8199" s="1" t="s">
        <v>3355</v>
      </c>
      <c r="I8199" s="1" t="s">
        <v>3550</v>
      </c>
      <c r="K8199" s="1" t="str">
        <f>VLOOKUP(L8199,CW!C:D,2,FALSE)</f>
        <v>Jul'16</v>
      </c>
      <c r="L8199" s="1" t="str">
        <f t="shared" si="130"/>
        <v>28'16</v>
      </c>
      <c r="M8199" s="1" t="str">
        <f>VLOOKUP(K8199,CW!D:E,2,FALSE)</f>
        <v>Q2'16</v>
      </c>
    </row>
    <row r="8200" spans="1:13">
      <c r="A8200" s="2">
        <v>42562</v>
      </c>
      <c r="B8200" s="1" t="s">
        <v>5142</v>
      </c>
      <c r="C8200" s="1" t="s">
        <v>3335</v>
      </c>
      <c r="D8200" s="1" t="s">
        <v>3831</v>
      </c>
      <c r="E8200" s="1" t="s">
        <v>3532</v>
      </c>
      <c r="F8200" s="45" t="s">
        <v>4609</v>
      </c>
      <c r="G8200" s="1">
        <v>1</v>
      </c>
      <c r="H8200" s="1" t="s">
        <v>3355</v>
      </c>
      <c r="I8200" s="1" t="s">
        <v>3550</v>
      </c>
      <c r="K8200" s="1" t="str">
        <f>VLOOKUP(L8200,CW!C:D,2,FALSE)</f>
        <v>Jul'16</v>
      </c>
      <c r="L8200" s="1" t="str">
        <f t="shared" si="130"/>
        <v>28'16</v>
      </c>
      <c r="M8200" s="1" t="str">
        <f>VLOOKUP(K8200,CW!D:E,2,FALSE)</f>
        <v>Q2'16</v>
      </c>
    </row>
    <row r="8201" spans="1:13" ht="15" customHeight="1">
      <c r="A8201" s="2">
        <v>42562</v>
      </c>
      <c r="B8201" s="1" t="s">
        <v>5143</v>
      </c>
      <c r="C8201" s="1" t="s">
        <v>3335</v>
      </c>
      <c r="D8201" s="1" t="s">
        <v>3831</v>
      </c>
      <c r="E8201" s="1" t="s">
        <v>6350</v>
      </c>
      <c r="F8201" s="45" t="s">
        <v>3341</v>
      </c>
      <c r="G8201" s="1">
        <v>1</v>
      </c>
      <c r="H8201" s="1" t="s">
        <v>3355</v>
      </c>
      <c r="I8201" s="1" t="s">
        <v>3550</v>
      </c>
      <c r="K8201" s="1" t="str">
        <f>VLOOKUP(L8201,CW!C:D,2,FALSE)</f>
        <v>Jul'16</v>
      </c>
      <c r="L8201" s="1" t="str">
        <f t="shared" si="130"/>
        <v>28'16</v>
      </c>
      <c r="M8201" s="1" t="str">
        <f>VLOOKUP(K8201,CW!D:E,2,FALSE)</f>
        <v>Q2'16</v>
      </c>
    </row>
    <row r="8202" spans="1:13" ht="15" customHeight="1">
      <c r="A8202" s="2">
        <v>42562</v>
      </c>
      <c r="B8202" s="1" t="s">
        <v>5144</v>
      </c>
      <c r="C8202" s="1" t="s">
        <v>3335</v>
      </c>
      <c r="D8202" s="1" t="s">
        <v>3831</v>
      </c>
      <c r="E8202" s="1" t="s">
        <v>6350</v>
      </c>
      <c r="F8202" s="45" t="s">
        <v>3341</v>
      </c>
      <c r="G8202" s="1">
        <v>1</v>
      </c>
      <c r="H8202" s="1" t="s">
        <v>3355</v>
      </c>
      <c r="I8202" s="1" t="s">
        <v>3550</v>
      </c>
      <c r="K8202" s="1" t="str">
        <f>VLOOKUP(L8202,CW!C:D,2,FALSE)</f>
        <v>Jul'16</v>
      </c>
      <c r="L8202" s="1" t="str">
        <f t="shared" si="130"/>
        <v>28'16</v>
      </c>
      <c r="M8202" s="1" t="str">
        <f>VLOOKUP(K8202,CW!D:E,2,FALSE)</f>
        <v>Q2'16</v>
      </c>
    </row>
    <row r="8203" spans="1:13">
      <c r="A8203" s="2">
        <v>42562</v>
      </c>
      <c r="B8203" s="1" t="s">
        <v>5144</v>
      </c>
      <c r="C8203" s="1" t="s">
        <v>3335</v>
      </c>
      <c r="D8203" s="1" t="s">
        <v>3831</v>
      </c>
      <c r="E8203" s="1" t="s">
        <v>3532</v>
      </c>
      <c r="F8203" s="45" t="s">
        <v>4613</v>
      </c>
      <c r="G8203" s="1">
        <v>1</v>
      </c>
      <c r="H8203" s="1" t="s">
        <v>3355</v>
      </c>
      <c r="I8203" s="1" t="s">
        <v>3550</v>
      </c>
      <c r="K8203" s="1" t="str">
        <f>VLOOKUP(L8203,CW!C:D,2,FALSE)</f>
        <v>Jul'16</v>
      </c>
      <c r="L8203" s="1" t="str">
        <f t="shared" si="130"/>
        <v>28'16</v>
      </c>
      <c r="M8203" s="1" t="str">
        <f>VLOOKUP(K8203,CW!D:E,2,FALSE)</f>
        <v>Q2'16</v>
      </c>
    </row>
    <row r="8204" spans="1:13" ht="15" customHeight="1">
      <c r="A8204" s="2">
        <v>42562</v>
      </c>
      <c r="B8204" s="1" t="s">
        <v>5145</v>
      </c>
      <c r="C8204" s="1" t="s">
        <v>3326</v>
      </c>
      <c r="D8204" s="1" t="s">
        <v>3831</v>
      </c>
      <c r="E8204" s="1" t="s">
        <v>6350</v>
      </c>
      <c r="F8204" s="45" t="s">
        <v>3341</v>
      </c>
      <c r="G8204" s="1">
        <v>1</v>
      </c>
      <c r="H8204" s="1" t="s">
        <v>3355</v>
      </c>
      <c r="I8204" s="1" t="s">
        <v>3550</v>
      </c>
      <c r="K8204" s="1" t="str">
        <f>VLOOKUP(L8204,CW!C:D,2,FALSE)</f>
        <v>Jul'16</v>
      </c>
      <c r="L8204" s="1" t="str">
        <f t="shared" si="130"/>
        <v>28'16</v>
      </c>
      <c r="M8204" s="1" t="str">
        <f>VLOOKUP(K8204,CW!D:E,2,FALSE)</f>
        <v>Q2'16</v>
      </c>
    </row>
    <row r="8205" spans="1:13" ht="15" customHeight="1">
      <c r="A8205" s="2">
        <v>42562</v>
      </c>
      <c r="B8205" s="1" t="s">
        <v>5146</v>
      </c>
      <c r="C8205" s="1" t="s">
        <v>3326</v>
      </c>
      <c r="D8205" s="1" t="s">
        <v>3566</v>
      </c>
      <c r="E8205" s="1" t="s">
        <v>6350</v>
      </c>
      <c r="F8205" s="45" t="s">
        <v>3341</v>
      </c>
      <c r="G8205" s="1">
        <v>7</v>
      </c>
      <c r="H8205" s="1" t="s">
        <v>3355</v>
      </c>
      <c r="I8205" s="1" t="s">
        <v>3550</v>
      </c>
      <c r="K8205" s="1" t="str">
        <f>VLOOKUP(L8205,CW!C:D,2,FALSE)</f>
        <v>Jul'16</v>
      </c>
      <c r="L8205" s="1" t="str">
        <f t="shared" si="130"/>
        <v>28'16</v>
      </c>
      <c r="M8205" s="1" t="str">
        <f>VLOOKUP(K8205,CW!D:E,2,FALSE)</f>
        <v>Q2'16</v>
      </c>
    </row>
    <row r="8206" spans="1:13">
      <c r="A8206" s="2">
        <v>42562</v>
      </c>
      <c r="B8206" s="1" t="s">
        <v>5146</v>
      </c>
      <c r="C8206" s="1" t="s">
        <v>3326</v>
      </c>
      <c r="D8206" s="1" t="s">
        <v>3566</v>
      </c>
      <c r="E8206" s="1" t="s">
        <v>3532</v>
      </c>
      <c r="F8206" s="45" t="s">
        <v>4609</v>
      </c>
      <c r="G8206" s="1">
        <v>1</v>
      </c>
      <c r="H8206" s="1" t="s">
        <v>3355</v>
      </c>
      <c r="I8206" s="1" t="s">
        <v>3550</v>
      </c>
      <c r="K8206" s="1" t="str">
        <f>VLOOKUP(L8206,CW!C:D,2,FALSE)</f>
        <v>Jul'16</v>
      </c>
      <c r="L8206" s="1" t="str">
        <f t="shared" si="130"/>
        <v>28'16</v>
      </c>
      <c r="M8206" s="1" t="str">
        <f>VLOOKUP(K8206,CW!D:E,2,FALSE)</f>
        <v>Q2'16</v>
      </c>
    </row>
    <row r="8207" spans="1:13" ht="15" customHeight="1">
      <c r="A8207" s="2">
        <v>42563</v>
      </c>
      <c r="B8207" s="1" t="s">
        <v>5147</v>
      </c>
      <c r="C8207" s="1" t="s">
        <v>5148</v>
      </c>
      <c r="D8207" s="1" t="s">
        <v>3566</v>
      </c>
      <c r="E8207" s="1" t="s">
        <v>6350</v>
      </c>
      <c r="F8207" s="45" t="s">
        <v>3341</v>
      </c>
      <c r="G8207" s="1">
        <v>2</v>
      </c>
      <c r="H8207" s="1" t="s">
        <v>3355</v>
      </c>
      <c r="I8207" s="1" t="s">
        <v>3550</v>
      </c>
      <c r="K8207" s="1" t="str">
        <f>VLOOKUP(L8207,CW!C:D,2,FALSE)</f>
        <v>Jul'16</v>
      </c>
      <c r="L8207" s="1" t="str">
        <f t="shared" si="130"/>
        <v>28'16</v>
      </c>
      <c r="M8207" s="1" t="str">
        <f>VLOOKUP(K8207,CW!D:E,2,FALSE)</f>
        <v>Q2'16</v>
      </c>
    </row>
    <row r="8208" spans="1:13">
      <c r="A8208" s="2">
        <v>42563</v>
      </c>
      <c r="B8208" s="1" t="s">
        <v>5147</v>
      </c>
      <c r="C8208" s="1" t="s">
        <v>5148</v>
      </c>
      <c r="D8208" s="1" t="s">
        <v>3566</v>
      </c>
      <c r="E8208" s="1" t="s">
        <v>3532</v>
      </c>
      <c r="F8208" s="45" t="s">
        <v>4613</v>
      </c>
      <c r="G8208" s="1">
        <v>1</v>
      </c>
      <c r="H8208" s="1" t="s">
        <v>3355</v>
      </c>
      <c r="I8208" s="1" t="s">
        <v>3550</v>
      </c>
      <c r="K8208" s="1" t="str">
        <f>VLOOKUP(L8208,CW!C:D,2,FALSE)</f>
        <v>Jul'16</v>
      </c>
      <c r="L8208" s="1" t="str">
        <f t="shared" si="130"/>
        <v>28'16</v>
      </c>
      <c r="M8208" s="1" t="str">
        <f>VLOOKUP(K8208,CW!D:E,2,FALSE)</f>
        <v>Q2'16</v>
      </c>
    </row>
    <row r="8209" spans="1:13" ht="15" customHeight="1">
      <c r="A8209" s="2">
        <v>42563</v>
      </c>
      <c r="B8209" s="1" t="s">
        <v>5149</v>
      </c>
      <c r="C8209" s="1" t="s">
        <v>5148</v>
      </c>
      <c r="D8209" s="1" t="s">
        <v>3671</v>
      </c>
      <c r="E8209" s="1" t="s">
        <v>6350</v>
      </c>
      <c r="F8209" s="45" t="s">
        <v>3341</v>
      </c>
      <c r="G8209" s="1">
        <v>1</v>
      </c>
      <c r="H8209" s="1" t="s">
        <v>3355</v>
      </c>
      <c r="I8209" s="1" t="s">
        <v>3550</v>
      </c>
      <c r="K8209" s="1" t="str">
        <f>VLOOKUP(L8209,CW!C:D,2,FALSE)</f>
        <v>Jul'16</v>
      </c>
      <c r="L8209" s="1" t="str">
        <f t="shared" si="130"/>
        <v>28'16</v>
      </c>
      <c r="M8209" s="1" t="str">
        <f>VLOOKUP(K8209,CW!D:E,2,FALSE)</f>
        <v>Q2'16</v>
      </c>
    </row>
    <row r="8210" spans="1:13">
      <c r="A8210" s="2">
        <v>42563</v>
      </c>
      <c r="B8210" s="1" t="s">
        <v>5149</v>
      </c>
      <c r="C8210" s="1" t="s">
        <v>5148</v>
      </c>
      <c r="D8210" s="1" t="s">
        <v>3671</v>
      </c>
      <c r="E8210" s="1" t="s">
        <v>3532</v>
      </c>
      <c r="F8210" s="45" t="s">
        <v>4613</v>
      </c>
      <c r="G8210" s="1">
        <v>1</v>
      </c>
      <c r="H8210" s="1" t="s">
        <v>3355</v>
      </c>
      <c r="I8210" s="1" t="s">
        <v>3550</v>
      </c>
      <c r="K8210" s="1" t="str">
        <f>VLOOKUP(L8210,CW!C:D,2,FALSE)</f>
        <v>Jul'16</v>
      </c>
      <c r="L8210" s="1" t="str">
        <f t="shared" si="130"/>
        <v>28'16</v>
      </c>
      <c r="M8210" s="1" t="str">
        <f>VLOOKUP(K8210,CW!D:E,2,FALSE)</f>
        <v>Q2'16</v>
      </c>
    </row>
    <row r="8211" spans="1:13">
      <c r="A8211" s="2">
        <v>42563</v>
      </c>
      <c r="B8211" s="1" t="s">
        <v>5150</v>
      </c>
      <c r="C8211" s="1" t="s">
        <v>5148</v>
      </c>
      <c r="D8211" s="1" t="s">
        <v>3671</v>
      </c>
      <c r="E8211" s="1" t="s">
        <v>3532</v>
      </c>
      <c r="F8211" s="45" t="s">
        <v>4609</v>
      </c>
      <c r="G8211" s="1">
        <v>1</v>
      </c>
      <c r="H8211" s="1" t="s">
        <v>3355</v>
      </c>
      <c r="I8211" s="1" t="s">
        <v>3550</v>
      </c>
      <c r="K8211" s="1" t="str">
        <f>VLOOKUP(L8211,CW!C:D,2,FALSE)</f>
        <v>Jul'16</v>
      </c>
      <c r="L8211" s="1" t="str">
        <f t="shared" si="130"/>
        <v>28'16</v>
      </c>
      <c r="M8211" s="1" t="str">
        <f>VLOOKUP(K8211,CW!D:E,2,FALSE)</f>
        <v>Q2'16</v>
      </c>
    </row>
    <row r="8212" spans="1:13">
      <c r="A8212" s="2">
        <v>42563</v>
      </c>
      <c r="B8212" s="1" t="s">
        <v>5150</v>
      </c>
      <c r="C8212" s="1" t="s">
        <v>5148</v>
      </c>
      <c r="D8212" s="1" t="s">
        <v>3671</v>
      </c>
      <c r="E8212" s="1" t="s">
        <v>3532</v>
      </c>
      <c r="F8212" s="45" t="s">
        <v>4613</v>
      </c>
      <c r="G8212" s="1">
        <v>1</v>
      </c>
      <c r="H8212" s="1" t="s">
        <v>3355</v>
      </c>
      <c r="I8212" s="1" t="s">
        <v>3550</v>
      </c>
      <c r="K8212" s="1" t="str">
        <f>VLOOKUP(L8212,CW!C:D,2,FALSE)</f>
        <v>Jul'16</v>
      </c>
      <c r="L8212" s="1" t="str">
        <f t="shared" si="130"/>
        <v>28'16</v>
      </c>
      <c r="M8212" s="1" t="str">
        <f>VLOOKUP(K8212,CW!D:E,2,FALSE)</f>
        <v>Q2'16</v>
      </c>
    </row>
    <row r="8213" spans="1:13" ht="15" customHeight="1">
      <c r="A8213" s="2">
        <v>42563</v>
      </c>
      <c r="B8213" s="1" t="s">
        <v>5151</v>
      </c>
      <c r="C8213" s="1" t="s">
        <v>3611</v>
      </c>
      <c r="D8213" s="1" t="s">
        <v>3566</v>
      </c>
      <c r="E8213" s="1" t="s">
        <v>6350</v>
      </c>
      <c r="F8213" s="45" t="s">
        <v>3341</v>
      </c>
      <c r="G8213" s="1">
        <v>1</v>
      </c>
      <c r="H8213" s="1" t="s">
        <v>3355</v>
      </c>
      <c r="I8213" s="1" t="s">
        <v>3550</v>
      </c>
      <c r="K8213" s="1" t="str">
        <f>VLOOKUP(L8213,CW!C:D,2,FALSE)</f>
        <v>Jul'16</v>
      </c>
      <c r="L8213" s="1" t="str">
        <f t="shared" si="130"/>
        <v>28'16</v>
      </c>
      <c r="M8213" s="1" t="str">
        <f>VLOOKUP(K8213,CW!D:E,2,FALSE)</f>
        <v>Q2'16</v>
      </c>
    </row>
    <row r="8214" spans="1:13" ht="15" customHeight="1">
      <c r="A8214" s="2">
        <v>42563</v>
      </c>
      <c r="B8214" s="1" t="s">
        <v>5152</v>
      </c>
      <c r="C8214" s="1" t="s">
        <v>3611</v>
      </c>
      <c r="D8214" s="1" t="s">
        <v>3566</v>
      </c>
      <c r="E8214" s="1" t="s">
        <v>6350</v>
      </c>
      <c r="F8214" s="45" t="s">
        <v>4592</v>
      </c>
      <c r="G8214" s="1">
        <v>1</v>
      </c>
      <c r="H8214" s="1" t="s">
        <v>3355</v>
      </c>
      <c r="I8214" s="1" t="s">
        <v>3550</v>
      </c>
      <c r="K8214" s="1" t="str">
        <f>VLOOKUP(L8214,CW!C:D,2,FALSE)</f>
        <v>Jul'16</v>
      </c>
      <c r="L8214" s="1" t="str">
        <f t="shared" ref="L8214:L8277" si="131">CONCATENATE(WEEKNUM(A8214,21),"'",TEXT(A8214,"yy"))</f>
        <v>28'16</v>
      </c>
      <c r="M8214" s="1" t="str">
        <f>VLOOKUP(K8214,CW!D:E,2,FALSE)</f>
        <v>Q2'16</v>
      </c>
    </row>
    <row r="8215" spans="1:13" ht="15" customHeight="1">
      <c r="A8215" s="2">
        <v>42563</v>
      </c>
      <c r="B8215" s="1" t="s">
        <v>5153</v>
      </c>
      <c r="C8215" s="1" t="s">
        <v>5101</v>
      </c>
      <c r="D8215" s="1" t="s">
        <v>3566</v>
      </c>
      <c r="E8215" s="1" t="s">
        <v>6350</v>
      </c>
      <c r="F8215" s="45" t="s">
        <v>4592</v>
      </c>
      <c r="G8215" s="1">
        <v>1</v>
      </c>
      <c r="H8215" s="1" t="s">
        <v>3355</v>
      </c>
      <c r="I8215" s="1" t="s">
        <v>3550</v>
      </c>
      <c r="K8215" s="1" t="str">
        <f>VLOOKUP(L8215,CW!C:D,2,FALSE)</f>
        <v>Jul'16</v>
      </c>
      <c r="L8215" s="1" t="str">
        <f t="shared" si="131"/>
        <v>28'16</v>
      </c>
      <c r="M8215" s="1" t="str">
        <f>VLOOKUP(K8215,CW!D:E,2,FALSE)</f>
        <v>Q2'16</v>
      </c>
    </row>
    <row r="8216" spans="1:13">
      <c r="A8216" s="2">
        <v>42563</v>
      </c>
      <c r="B8216" s="1" t="s">
        <v>5153</v>
      </c>
      <c r="C8216" s="1" t="s">
        <v>5101</v>
      </c>
      <c r="D8216" s="1" t="s">
        <v>3566</v>
      </c>
      <c r="E8216" s="1" t="s">
        <v>3532</v>
      </c>
      <c r="F8216" s="45" t="s">
        <v>4609</v>
      </c>
      <c r="G8216" s="1">
        <v>2</v>
      </c>
      <c r="H8216" s="1" t="s">
        <v>3355</v>
      </c>
      <c r="I8216" s="1" t="s">
        <v>3550</v>
      </c>
      <c r="K8216" s="1" t="str">
        <f>VLOOKUP(L8216,CW!C:D,2,FALSE)</f>
        <v>Jul'16</v>
      </c>
      <c r="L8216" s="1" t="str">
        <f t="shared" si="131"/>
        <v>28'16</v>
      </c>
      <c r="M8216" s="1" t="str">
        <f>VLOOKUP(K8216,CW!D:E,2,FALSE)</f>
        <v>Q2'16</v>
      </c>
    </row>
    <row r="8217" spans="1:13">
      <c r="A8217" s="2">
        <v>42563</v>
      </c>
      <c r="B8217" s="1" t="s">
        <v>5153</v>
      </c>
      <c r="C8217" s="1" t="s">
        <v>5101</v>
      </c>
      <c r="D8217" s="1" t="s">
        <v>3566</v>
      </c>
      <c r="E8217" s="1" t="s">
        <v>3532</v>
      </c>
      <c r="F8217" s="98" t="s">
        <v>4584</v>
      </c>
      <c r="G8217" s="1">
        <v>1</v>
      </c>
      <c r="H8217" s="1" t="s">
        <v>3355</v>
      </c>
      <c r="I8217" s="1" t="s">
        <v>3550</v>
      </c>
      <c r="K8217" s="1" t="str">
        <f>VLOOKUP(L8217,CW!C:D,2,FALSE)</f>
        <v>Jul'16</v>
      </c>
      <c r="L8217" s="1" t="str">
        <f t="shared" si="131"/>
        <v>28'16</v>
      </c>
      <c r="M8217" s="1" t="str">
        <f>VLOOKUP(K8217,CW!D:E,2,FALSE)</f>
        <v>Q2'16</v>
      </c>
    </row>
    <row r="8218" spans="1:13">
      <c r="A8218" s="2">
        <v>42563</v>
      </c>
      <c r="B8218" s="1" t="s">
        <v>5154</v>
      </c>
      <c r="C8218" s="1" t="s">
        <v>3611</v>
      </c>
      <c r="D8218" s="1" t="s">
        <v>4896</v>
      </c>
      <c r="E8218" s="1" t="s">
        <v>3532</v>
      </c>
      <c r="F8218" s="45" t="s">
        <v>4613</v>
      </c>
      <c r="G8218" s="1">
        <v>1</v>
      </c>
      <c r="H8218" s="1" t="s">
        <v>3355</v>
      </c>
      <c r="I8218" s="1" t="s">
        <v>3550</v>
      </c>
      <c r="K8218" s="1" t="str">
        <f>VLOOKUP(L8218,CW!C:D,2,FALSE)</f>
        <v>Jul'16</v>
      </c>
      <c r="L8218" s="1" t="str">
        <f t="shared" si="131"/>
        <v>28'16</v>
      </c>
      <c r="M8218" s="1" t="str">
        <f>VLOOKUP(K8218,CW!D:E,2,FALSE)</f>
        <v>Q2'16</v>
      </c>
    </row>
    <row r="8219" spans="1:13">
      <c r="A8219" s="2">
        <v>42563</v>
      </c>
      <c r="B8219" s="1" t="s">
        <v>5155</v>
      </c>
      <c r="C8219" s="1" t="s">
        <v>3349</v>
      </c>
      <c r="D8219" s="1" t="s">
        <v>4896</v>
      </c>
      <c r="E8219" s="1" t="s">
        <v>3532</v>
      </c>
      <c r="F8219" s="45" t="s">
        <v>4609</v>
      </c>
      <c r="G8219" s="1">
        <v>3</v>
      </c>
      <c r="H8219" s="1" t="s">
        <v>3355</v>
      </c>
      <c r="I8219" s="1" t="s">
        <v>3550</v>
      </c>
      <c r="K8219" s="1" t="str">
        <f>VLOOKUP(L8219,CW!C:D,2,FALSE)</f>
        <v>Jul'16</v>
      </c>
      <c r="L8219" s="1" t="str">
        <f t="shared" si="131"/>
        <v>28'16</v>
      </c>
      <c r="M8219" s="1" t="str">
        <f>VLOOKUP(K8219,CW!D:E,2,FALSE)</f>
        <v>Q2'16</v>
      </c>
    </row>
    <row r="8220" spans="1:13">
      <c r="A8220" s="2">
        <v>42563</v>
      </c>
      <c r="B8220" s="1" t="s">
        <v>5155</v>
      </c>
      <c r="C8220" s="1" t="s">
        <v>3349</v>
      </c>
      <c r="D8220" s="1" t="s">
        <v>4896</v>
      </c>
      <c r="E8220" s="1" t="s">
        <v>3532</v>
      </c>
      <c r="F8220" s="45" t="s">
        <v>4613</v>
      </c>
      <c r="G8220" s="1">
        <v>1</v>
      </c>
      <c r="H8220" s="1" t="s">
        <v>3355</v>
      </c>
      <c r="I8220" s="1" t="s">
        <v>3550</v>
      </c>
      <c r="K8220" s="1" t="str">
        <f>VLOOKUP(L8220,CW!C:D,2,FALSE)</f>
        <v>Jul'16</v>
      </c>
      <c r="L8220" s="1" t="str">
        <f t="shared" si="131"/>
        <v>28'16</v>
      </c>
      <c r="M8220" s="1" t="str">
        <f>VLOOKUP(K8220,CW!D:E,2,FALSE)</f>
        <v>Q2'16</v>
      </c>
    </row>
    <row r="8221" spans="1:13" ht="15" customHeight="1">
      <c r="A8221" s="2">
        <v>42563</v>
      </c>
      <c r="B8221" s="1" t="s">
        <v>5156</v>
      </c>
      <c r="C8221" s="1" t="s">
        <v>3611</v>
      </c>
      <c r="D8221" s="1" t="s">
        <v>3671</v>
      </c>
      <c r="E8221" s="1" t="s">
        <v>6350</v>
      </c>
      <c r="F8221" s="45" t="s">
        <v>3341</v>
      </c>
      <c r="G8221" s="1">
        <v>2</v>
      </c>
      <c r="H8221" s="1" t="s">
        <v>3355</v>
      </c>
      <c r="I8221" s="1" t="s">
        <v>3550</v>
      </c>
      <c r="K8221" s="1" t="str">
        <f>VLOOKUP(L8221,CW!C:D,2,FALSE)</f>
        <v>Jul'16</v>
      </c>
      <c r="L8221" s="1" t="str">
        <f t="shared" si="131"/>
        <v>28'16</v>
      </c>
      <c r="M8221" s="1" t="str">
        <f>VLOOKUP(K8221,CW!D:E,2,FALSE)</f>
        <v>Q2'16</v>
      </c>
    </row>
    <row r="8222" spans="1:13">
      <c r="A8222" s="2">
        <v>42563</v>
      </c>
      <c r="B8222" s="1" t="s">
        <v>5156</v>
      </c>
      <c r="C8222" s="1" t="s">
        <v>3611</v>
      </c>
      <c r="D8222" s="1" t="s">
        <v>3671</v>
      </c>
      <c r="E8222" s="1" t="s">
        <v>3532</v>
      </c>
      <c r="F8222" s="45" t="s">
        <v>4609</v>
      </c>
      <c r="G8222" s="1">
        <v>1</v>
      </c>
      <c r="H8222" s="1" t="s">
        <v>3355</v>
      </c>
      <c r="I8222" s="1" t="s">
        <v>3550</v>
      </c>
      <c r="K8222" s="1" t="str">
        <f>VLOOKUP(L8222,CW!C:D,2,FALSE)</f>
        <v>Jul'16</v>
      </c>
      <c r="L8222" s="1" t="str">
        <f t="shared" si="131"/>
        <v>28'16</v>
      </c>
      <c r="M8222" s="1" t="str">
        <f>VLOOKUP(K8222,CW!D:E,2,FALSE)</f>
        <v>Q2'16</v>
      </c>
    </row>
    <row r="8223" spans="1:13">
      <c r="A8223" s="2">
        <v>42563</v>
      </c>
      <c r="B8223" s="1" t="s">
        <v>5156</v>
      </c>
      <c r="C8223" s="1" t="s">
        <v>3611</v>
      </c>
      <c r="D8223" s="1" t="s">
        <v>3671</v>
      </c>
      <c r="E8223" s="1" t="s">
        <v>3532</v>
      </c>
      <c r="F8223" s="45" t="s">
        <v>4613</v>
      </c>
      <c r="G8223" s="1">
        <v>2</v>
      </c>
      <c r="H8223" s="1" t="s">
        <v>3355</v>
      </c>
      <c r="I8223" s="1" t="s">
        <v>3550</v>
      </c>
      <c r="K8223" s="1" t="str">
        <f>VLOOKUP(L8223,CW!C:D,2,FALSE)</f>
        <v>Jul'16</v>
      </c>
      <c r="L8223" s="1" t="str">
        <f t="shared" si="131"/>
        <v>28'16</v>
      </c>
      <c r="M8223" s="1" t="str">
        <f>VLOOKUP(K8223,CW!D:E,2,FALSE)</f>
        <v>Q2'16</v>
      </c>
    </row>
    <row r="8224" spans="1:13" ht="15" customHeight="1">
      <c r="A8224" s="2">
        <v>42563</v>
      </c>
      <c r="B8224" s="1" t="s">
        <v>5157</v>
      </c>
      <c r="C8224" s="1" t="s">
        <v>3611</v>
      </c>
      <c r="D8224" s="1" t="s">
        <v>3671</v>
      </c>
      <c r="E8224" s="1" t="s">
        <v>6350</v>
      </c>
      <c r="F8224" s="45" t="s">
        <v>3341</v>
      </c>
      <c r="G8224" s="1">
        <v>1</v>
      </c>
      <c r="H8224" s="1" t="s">
        <v>3355</v>
      </c>
      <c r="I8224" s="1" t="s">
        <v>3550</v>
      </c>
      <c r="K8224" s="1" t="str">
        <f>VLOOKUP(L8224,CW!C:D,2,FALSE)</f>
        <v>Jul'16</v>
      </c>
      <c r="L8224" s="1" t="str">
        <f t="shared" si="131"/>
        <v>28'16</v>
      </c>
      <c r="M8224" s="1" t="str">
        <f>VLOOKUP(K8224,CW!D:E,2,FALSE)</f>
        <v>Q2'16</v>
      </c>
    </row>
    <row r="8225" spans="1:13">
      <c r="A8225" s="2">
        <v>42563</v>
      </c>
      <c r="B8225" s="1" t="s">
        <v>5157</v>
      </c>
      <c r="C8225" s="1" t="s">
        <v>3611</v>
      </c>
      <c r="D8225" s="1" t="s">
        <v>3671</v>
      </c>
      <c r="E8225" s="1" t="s">
        <v>3532</v>
      </c>
      <c r="F8225" s="45" t="s">
        <v>4609</v>
      </c>
      <c r="G8225" s="1">
        <v>1</v>
      </c>
      <c r="H8225" s="1" t="s">
        <v>3355</v>
      </c>
      <c r="I8225" s="1" t="s">
        <v>3550</v>
      </c>
      <c r="K8225" s="1" t="str">
        <f>VLOOKUP(L8225,CW!C:D,2,FALSE)</f>
        <v>Jul'16</v>
      </c>
      <c r="L8225" s="1" t="str">
        <f t="shared" si="131"/>
        <v>28'16</v>
      </c>
      <c r="M8225" s="1" t="str">
        <f>VLOOKUP(K8225,CW!D:E,2,FALSE)</f>
        <v>Q2'16</v>
      </c>
    </row>
    <row r="8226" spans="1:13">
      <c r="A8226" s="2">
        <v>42563</v>
      </c>
      <c r="B8226" s="1" t="s">
        <v>5158</v>
      </c>
      <c r="C8226" s="1" t="s">
        <v>5101</v>
      </c>
      <c r="D8226" s="1" t="s">
        <v>3671</v>
      </c>
      <c r="E8226" s="1" t="s">
        <v>3532</v>
      </c>
      <c r="F8226" s="45" t="s">
        <v>4609</v>
      </c>
      <c r="G8226" s="1">
        <v>7</v>
      </c>
      <c r="H8226" s="1" t="s">
        <v>3355</v>
      </c>
      <c r="I8226" s="1" t="s">
        <v>3550</v>
      </c>
      <c r="K8226" s="1" t="str">
        <f>VLOOKUP(L8226,CW!C:D,2,FALSE)</f>
        <v>Jul'16</v>
      </c>
      <c r="L8226" s="1" t="str">
        <f t="shared" si="131"/>
        <v>28'16</v>
      </c>
      <c r="M8226" s="1" t="str">
        <f>VLOOKUP(K8226,CW!D:E,2,FALSE)</f>
        <v>Q2'16</v>
      </c>
    </row>
    <row r="8227" spans="1:13">
      <c r="A8227" s="2">
        <v>42563</v>
      </c>
      <c r="B8227" s="1" t="s">
        <v>5158</v>
      </c>
      <c r="C8227" s="1" t="s">
        <v>5101</v>
      </c>
      <c r="D8227" s="1" t="s">
        <v>3671</v>
      </c>
      <c r="E8227" s="1" t="s">
        <v>3532</v>
      </c>
      <c r="F8227" s="45" t="s">
        <v>4613</v>
      </c>
      <c r="G8227" s="1">
        <v>3</v>
      </c>
      <c r="H8227" s="1" t="s">
        <v>3355</v>
      </c>
      <c r="I8227" s="1" t="s">
        <v>3550</v>
      </c>
      <c r="K8227" s="1" t="str">
        <f>VLOOKUP(L8227,CW!C:D,2,FALSE)</f>
        <v>Jul'16</v>
      </c>
      <c r="L8227" s="1" t="str">
        <f t="shared" si="131"/>
        <v>28'16</v>
      </c>
      <c r="M8227" s="1" t="str">
        <f>VLOOKUP(K8227,CW!D:E,2,FALSE)</f>
        <v>Q2'16</v>
      </c>
    </row>
    <row r="8228" spans="1:13">
      <c r="A8228" s="2">
        <v>42563</v>
      </c>
      <c r="B8228" s="1" t="s">
        <v>5159</v>
      </c>
      <c r="C8228" s="1" t="s">
        <v>5148</v>
      </c>
      <c r="D8228" s="1" t="s">
        <v>3671</v>
      </c>
      <c r="E8228" s="1" t="s">
        <v>3532</v>
      </c>
      <c r="F8228" s="45" t="s">
        <v>4609</v>
      </c>
      <c r="G8228" s="1">
        <v>1</v>
      </c>
      <c r="H8228" s="1" t="s">
        <v>3355</v>
      </c>
      <c r="I8228" s="1" t="s">
        <v>3550</v>
      </c>
      <c r="K8228" s="1" t="str">
        <f>VLOOKUP(L8228,CW!C:D,2,FALSE)</f>
        <v>Jul'16</v>
      </c>
      <c r="L8228" s="1" t="str">
        <f t="shared" si="131"/>
        <v>28'16</v>
      </c>
      <c r="M8228" s="1" t="str">
        <f>VLOOKUP(K8228,CW!D:E,2,FALSE)</f>
        <v>Q2'16</v>
      </c>
    </row>
    <row r="8229" spans="1:13">
      <c r="A8229" s="2">
        <v>42563</v>
      </c>
      <c r="B8229" s="1" t="s">
        <v>5160</v>
      </c>
      <c r="C8229" s="1" t="s">
        <v>3326</v>
      </c>
      <c r="D8229" s="1" t="s">
        <v>3671</v>
      </c>
      <c r="E8229" s="1" t="s">
        <v>3532</v>
      </c>
      <c r="F8229" s="45" t="s">
        <v>4609</v>
      </c>
      <c r="G8229" s="1">
        <v>4</v>
      </c>
      <c r="H8229" s="1" t="s">
        <v>3355</v>
      </c>
      <c r="I8229" s="1" t="s">
        <v>3550</v>
      </c>
      <c r="K8229" s="1" t="str">
        <f>VLOOKUP(L8229,CW!C:D,2,FALSE)</f>
        <v>Jul'16</v>
      </c>
      <c r="L8229" s="1" t="str">
        <f t="shared" si="131"/>
        <v>28'16</v>
      </c>
      <c r="M8229" s="1" t="str">
        <f>VLOOKUP(K8229,CW!D:E,2,FALSE)</f>
        <v>Q2'16</v>
      </c>
    </row>
    <row r="8230" spans="1:13">
      <c r="A8230" s="2">
        <v>42563</v>
      </c>
      <c r="B8230" s="1" t="s">
        <v>5160</v>
      </c>
      <c r="C8230" s="1" t="s">
        <v>3326</v>
      </c>
      <c r="D8230" s="1" t="s">
        <v>3671</v>
      </c>
      <c r="E8230" s="1" t="s">
        <v>3532</v>
      </c>
      <c r="F8230" s="45" t="s">
        <v>4613</v>
      </c>
      <c r="G8230" s="1">
        <v>2</v>
      </c>
      <c r="H8230" s="1" t="s">
        <v>3355</v>
      </c>
      <c r="I8230" s="1" t="s">
        <v>3550</v>
      </c>
      <c r="K8230" s="1" t="str">
        <f>VLOOKUP(L8230,CW!C:D,2,FALSE)</f>
        <v>Jul'16</v>
      </c>
      <c r="L8230" s="1" t="str">
        <f t="shared" si="131"/>
        <v>28'16</v>
      </c>
      <c r="M8230" s="1" t="str">
        <f>VLOOKUP(K8230,CW!D:E,2,FALSE)</f>
        <v>Q2'16</v>
      </c>
    </row>
    <row r="8231" spans="1:13" ht="15" customHeight="1">
      <c r="A8231" s="2">
        <v>42563</v>
      </c>
      <c r="B8231" s="1" t="s">
        <v>5161</v>
      </c>
      <c r="C8231" s="1" t="s">
        <v>3335</v>
      </c>
      <c r="D8231" s="1" t="s">
        <v>3566</v>
      </c>
      <c r="E8231" s="1" t="s">
        <v>6350</v>
      </c>
      <c r="F8231" s="45" t="s">
        <v>3341</v>
      </c>
      <c r="G8231" s="1">
        <v>1</v>
      </c>
      <c r="H8231" s="1" t="s">
        <v>3355</v>
      </c>
      <c r="I8231" s="1" t="s">
        <v>3550</v>
      </c>
      <c r="K8231" s="1" t="str">
        <f>VLOOKUP(L8231,CW!C:D,2,FALSE)</f>
        <v>Jul'16</v>
      </c>
      <c r="L8231" s="1" t="str">
        <f t="shared" si="131"/>
        <v>28'16</v>
      </c>
      <c r="M8231" s="1" t="str">
        <f>VLOOKUP(K8231,CW!D:E,2,FALSE)</f>
        <v>Q2'16</v>
      </c>
    </row>
    <row r="8232" spans="1:13" ht="15" customHeight="1">
      <c r="A8232" s="2">
        <v>42563</v>
      </c>
      <c r="B8232" s="1" t="s">
        <v>5162</v>
      </c>
      <c r="C8232" s="1" t="s">
        <v>3326</v>
      </c>
      <c r="D8232" s="1" t="s">
        <v>3671</v>
      </c>
      <c r="E8232" s="1" t="s">
        <v>6350</v>
      </c>
      <c r="F8232" s="45" t="s">
        <v>3341</v>
      </c>
      <c r="G8232" s="1">
        <v>2</v>
      </c>
      <c r="H8232" s="1" t="s">
        <v>3355</v>
      </c>
      <c r="I8232" s="1" t="s">
        <v>3550</v>
      </c>
      <c r="K8232" s="1" t="str">
        <f>VLOOKUP(L8232,CW!C:D,2,FALSE)</f>
        <v>Jul'16</v>
      </c>
      <c r="L8232" s="1" t="str">
        <f t="shared" si="131"/>
        <v>28'16</v>
      </c>
      <c r="M8232" s="1" t="str">
        <f>VLOOKUP(K8232,CW!D:E,2,FALSE)</f>
        <v>Q2'16</v>
      </c>
    </row>
    <row r="8233" spans="1:13" ht="15" customHeight="1">
      <c r="A8233" s="2">
        <v>42563</v>
      </c>
      <c r="B8233" s="1" t="s">
        <v>5162</v>
      </c>
      <c r="C8233" s="1" t="s">
        <v>3326</v>
      </c>
      <c r="D8233" s="1" t="s">
        <v>3671</v>
      </c>
      <c r="E8233" s="1" t="s">
        <v>6350</v>
      </c>
      <c r="F8233" s="45" t="s">
        <v>4592</v>
      </c>
      <c r="G8233" s="1">
        <v>1</v>
      </c>
      <c r="H8233" s="1" t="s">
        <v>3355</v>
      </c>
      <c r="I8233" s="1" t="s">
        <v>3550</v>
      </c>
      <c r="K8233" s="1" t="str">
        <f>VLOOKUP(L8233,CW!C:D,2,FALSE)</f>
        <v>Jul'16</v>
      </c>
      <c r="L8233" s="1" t="str">
        <f t="shared" si="131"/>
        <v>28'16</v>
      </c>
      <c r="M8233" s="1" t="str">
        <f>VLOOKUP(K8233,CW!D:E,2,FALSE)</f>
        <v>Q2'16</v>
      </c>
    </row>
    <row r="8234" spans="1:13">
      <c r="A8234" s="2">
        <v>42563</v>
      </c>
      <c r="B8234" s="1" t="s">
        <v>5162</v>
      </c>
      <c r="C8234" s="1" t="s">
        <v>3326</v>
      </c>
      <c r="D8234" s="1" t="s">
        <v>3671</v>
      </c>
      <c r="E8234" s="1" t="s">
        <v>3532</v>
      </c>
      <c r="F8234" s="45" t="s">
        <v>4609</v>
      </c>
      <c r="G8234" s="1">
        <v>5</v>
      </c>
      <c r="H8234" s="1" t="s">
        <v>3355</v>
      </c>
      <c r="I8234" s="1" t="s">
        <v>3550</v>
      </c>
      <c r="K8234" s="1" t="str">
        <f>VLOOKUP(L8234,CW!C:D,2,FALSE)</f>
        <v>Jul'16</v>
      </c>
      <c r="L8234" s="1" t="str">
        <f t="shared" si="131"/>
        <v>28'16</v>
      </c>
      <c r="M8234" s="1" t="str">
        <f>VLOOKUP(K8234,CW!D:E,2,FALSE)</f>
        <v>Q2'16</v>
      </c>
    </row>
    <row r="8235" spans="1:13">
      <c r="A8235" s="2">
        <v>42563</v>
      </c>
      <c r="B8235" s="1" t="s">
        <v>5162</v>
      </c>
      <c r="C8235" s="1" t="s">
        <v>3326</v>
      </c>
      <c r="D8235" s="1" t="s">
        <v>3671</v>
      </c>
      <c r="E8235" s="1" t="s">
        <v>3532</v>
      </c>
      <c r="F8235" s="98" t="s">
        <v>4584</v>
      </c>
      <c r="G8235" s="1">
        <v>2</v>
      </c>
      <c r="H8235" s="1" t="s">
        <v>3355</v>
      </c>
      <c r="I8235" s="1" t="s">
        <v>3550</v>
      </c>
      <c r="K8235" s="1" t="str">
        <f>VLOOKUP(L8235,CW!C:D,2,FALSE)</f>
        <v>Jul'16</v>
      </c>
      <c r="L8235" s="1" t="str">
        <f t="shared" si="131"/>
        <v>28'16</v>
      </c>
      <c r="M8235" s="1" t="str">
        <f>VLOOKUP(K8235,CW!D:E,2,FALSE)</f>
        <v>Q2'16</v>
      </c>
    </row>
    <row r="8236" spans="1:13">
      <c r="A8236" s="2">
        <v>42563</v>
      </c>
      <c r="B8236" s="1" t="s">
        <v>5162</v>
      </c>
      <c r="C8236" s="1" t="s">
        <v>3326</v>
      </c>
      <c r="D8236" s="1" t="s">
        <v>3671</v>
      </c>
      <c r="E8236" s="1" t="s">
        <v>3532</v>
      </c>
      <c r="F8236" s="45" t="s">
        <v>4613</v>
      </c>
      <c r="G8236" s="1">
        <v>1</v>
      </c>
      <c r="H8236" s="1" t="s">
        <v>3355</v>
      </c>
      <c r="I8236" s="1" t="s">
        <v>3550</v>
      </c>
      <c r="K8236" s="1" t="str">
        <f>VLOOKUP(L8236,CW!C:D,2,FALSE)</f>
        <v>Jul'16</v>
      </c>
      <c r="L8236" s="1" t="str">
        <f t="shared" si="131"/>
        <v>28'16</v>
      </c>
      <c r="M8236" s="1" t="str">
        <f>VLOOKUP(K8236,CW!D:E,2,FALSE)</f>
        <v>Q2'16</v>
      </c>
    </row>
    <row r="8237" spans="1:13" ht="15" customHeight="1">
      <c r="A8237" s="2">
        <v>42563</v>
      </c>
      <c r="B8237" s="1" t="s">
        <v>5163</v>
      </c>
      <c r="C8237" s="1" t="s">
        <v>3340</v>
      </c>
      <c r="D8237" s="1" t="s">
        <v>4896</v>
      </c>
      <c r="E8237" s="1" t="s">
        <v>6350</v>
      </c>
      <c r="F8237" s="45" t="s">
        <v>3341</v>
      </c>
      <c r="G8237" s="1">
        <v>2</v>
      </c>
      <c r="H8237" s="1" t="s">
        <v>3355</v>
      </c>
      <c r="I8237" s="1" t="s">
        <v>3550</v>
      </c>
      <c r="K8237" s="1" t="str">
        <f>VLOOKUP(L8237,CW!C:D,2,FALSE)</f>
        <v>Jul'16</v>
      </c>
      <c r="L8237" s="1" t="str">
        <f t="shared" si="131"/>
        <v>28'16</v>
      </c>
      <c r="M8237" s="1" t="str">
        <f>VLOOKUP(K8237,CW!D:E,2,FALSE)</f>
        <v>Q2'16</v>
      </c>
    </row>
    <row r="8238" spans="1:13" ht="15" customHeight="1">
      <c r="A8238" s="2">
        <v>42563</v>
      </c>
      <c r="B8238" s="1" t="s">
        <v>5163</v>
      </c>
      <c r="C8238" s="1" t="s">
        <v>3340</v>
      </c>
      <c r="D8238" s="1" t="s">
        <v>4896</v>
      </c>
      <c r="E8238" s="1" t="s">
        <v>6350</v>
      </c>
      <c r="F8238" s="45" t="s">
        <v>4592</v>
      </c>
      <c r="G8238" s="1">
        <v>1</v>
      </c>
      <c r="H8238" s="1" t="s">
        <v>3355</v>
      </c>
      <c r="I8238" s="1" t="s">
        <v>3550</v>
      </c>
      <c r="K8238" s="1" t="str">
        <f>VLOOKUP(L8238,CW!C:D,2,FALSE)</f>
        <v>Jul'16</v>
      </c>
      <c r="L8238" s="1" t="str">
        <f t="shared" si="131"/>
        <v>28'16</v>
      </c>
      <c r="M8238" s="1" t="str">
        <f>VLOOKUP(K8238,CW!D:E,2,FALSE)</f>
        <v>Q2'16</v>
      </c>
    </row>
    <row r="8239" spans="1:13">
      <c r="A8239" s="2">
        <v>42563</v>
      </c>
      <c r="B8239" s="1" t="s">
        <v>5163</v>
      </c>
      <c r="C8239" s="1" t="s">
        <v>3340</v>
      </c>
      <c r="D8239" s="1" t="s">
        <v>4896</v>
      </c>
      <c r="E8239" s="1" t="s">
        <v>3532</v>
      </c>
      <c r="F8239" s="45" t="s">
        <v>4609</v>
      </c>
      <c r="G8239" s="1">
        <v>1</v>
      </c>
      <c r="H8239" s="1" t="s">
        <v>3355</v>
      </c>
      <c r="I8239" s="1" t="s">
        <v>3550</v>
      </c>
      <c r="K8239" s="1" t="str">
        <f>VLOOKUP(L8239,CW!C:D,2,FALSE)</f>
        <v>Jul'16</v>
      </c>
      <c r="L8239" s="1" t="str">
        <f t="shared" si="131"/>
        <v>28'16</v>
      </c>
      <c r="M8239" s="1" t="str">
        <f>VLOOKUP(K8239,CW!D:E,2,FALSE)</f>
        <v>Q2'16</v>
      </c>
    </row>
    <row r="8240" spans="1:13">
      <c r="A8240" s="2">
        <v>42563</v>
      </c>
      <c r="B8240" s="1" t="s">
        <v>5163</v>
      </c>
      <c r="C8240" s="1" t="s">
        <v>3340</v>
      </c>
      <c r="D8240" s="1" t="s">
        <v>4896</v>
      </c>
      <c r="E8240" s="1" t="s">
        <v>3532</v>
      </c>
      <c r="F8240" s="45" t="s">
        <v>4613</v>
      </c>
      <c r="G8240" s="1">
        <v>3</v>
      </c>
      <c r="H8240" s="1" t="s">
        <v>3355</v>
      </c>
      <c r="I8240" s="1" t="s">
        <v>3550</v>
      </c>
      <c r="K8240" s="1" t="str">
        <f>VLOOKUP(L8240,CW!C:D,2,FALSE)</f>
        <v>Jul'16</v>
      </c>
      <c r="L8240" s="1" t="str">
        <f t="shared" si="131"/>
        <v>28'16</v>
      </c>
      <c r="M8240" s="1" t="str">
        <f>VLOOKUP(K8240,CW!D:E,2,FALSE)</f>
        <v>Q2'16</v>
      </c>
    </row>
    <row r="8241" spans="1:13" ht="15" customHeight="1">
      <c r="A8241" s="2">
        <v>42563</v>
      </c>
      <c r="B8241" s="1" t="s">
        <v>5164</v>
      </c>
      <c r="C8241" s="1" t="s">
        <v>3326</v>
      </c>
      <c r="D8241" s="1" t="s">
        <v>3566</v>
      </c>
      <c r="E8241" s="1" t="s">
        <v>6350</v>
      </c>
      <c r="F8241" s="45" t="s">
        <v>3341</v>
      </c>
      <c r="G8241" s="1">
        <v>1</v>
      </c>
      <c r="H8241" s="1" t="s">
        <v>3355</v>
      </c>
      <c r="I8241" s="1" t="s">
        <v>3550</v>
      </c>
      <c r="K8241" s="1" t="str">
        <f>VLOOKUP(L8241,CW!C:D,2,FALSE)</f>
        <v>Jul'16</v>
      </c>
      <c r="L8241" s="1" t="str">
        <f t="shared" si="131"/>
        <v>28'16</v>
      </c>
      <c r="M8241" s="1" t="str">
        <f>VLOOKUP(K8241,CW!D:E,2,FALSE)</f>
        <v>Q2'16</v>
      </c>
    </row>
    <row r="8242" spans="1:13" ht="15" customHeight="1">
      <c r="A8242" s="2">
        <v>42563</v>
      </c>
      <c r="B8242" s="1" t="s">
        <v>5164</v>
      </c>
      <c r="C8242" s="1" t="s">
        <v>3326</v>
      </c>
      <c r="D8242" s="1" t="s">
        <v>3566</v>
      </c>
      <c r="E8242" s="1" t="s">
        <v>6350</v>
      </c>
      <c r="F8242" s="45" t="s">
        <v>4592</v>
      </c>
      <c r="G8242" s="1">
        <v>1</v>
      </c>
      <c r="H8242" s="1" t="s">
        <v>3355</v>
      </c>
      <c r="I8242" s="1" t="s">
        <v>3550</v>
      </c>
      <c r="K8242" s="1" t="str">
        <f>VLOOKUP(L8242,CW!C:D,2,FALSE)</f>
        <v>Jul'16</v>
      </c>
      <c r="L8242" s="1" t="str">
        <f t="shared" si="131"/>
        <v>28'16</v>
      </c>
      <c r="M8242" s="1" t="str">
        <f>VLOOKUP(K8242,CW!D:E,2,FALSE)</f>
        <v>Q2'16</v>
      </c>
    </row>
    <row r="8243" spans="1:13" ht="15" customHeight="1">
      <c r="A8243" s="2">
        <v>42563</v>
      </c>
      <c r="B8243" s="1" t="s">
        <v>5165</v>
      </c>
      <c r="C8243" s="1" t="s">
        <v>3326</v>
      </c>
      <c r="D8243" s="1" t="s">
        <v>3566</v>
      </c>
      <c r="E8243" s="1" t="s">
        <v>6350</v>
      </c>
      <c r="F8243" s="45" t="s">
        <v>3341</v>
      </c>
      <c r="G8243" s="1">
        <v>1</v>
      </c>
      <c r="H8243" s="1" t="s">
        <v>3355</v>
      </c>
      <c r="I8243" s="1" t="s">
        <v>3550</v>
      </c>
      <c r="K8243" s="1" t="str">
        <f>VLOOKUP(L8243,CW!C:D,2,FALSE)</f>
        <v>Jul'16</v>
      </c>
      <c r="L8243" s="1" t="str">
        <f t="shared" si="131"/>
        <v>28'16</v>
      </c>
      <c r="M8243" s="1" t="str">
        <f>VLOOKUP(K8243,CW!D:E,2,FALSE)</f>
        <v>Q2'16</v>
      </c>
    </row>
    <row r="8244" spans="1:13" ht="15" customHeight="1">
      <c r="A8244" s="2">
        <v>42563</v>
      </c>
      <c r="B8244" s="1" t="s">
        <v>5166</v>
      </c>
      <c r="C8244" s="1" t="s">
        <v>3326</v>
      </c>
      <c r="D8244" s="1" t="s">
        <v>3671</v>
      </c>
      <c r="E8244" s="1" t="s">
        <v>6350</v>
      </c>
      <c r="F8244" s="45" t="s">
        <v>3341</v>
      </c>
      <c r="G8244" s="1">
        <v>4</v>
      </c>
      <c r="H8244" s="1" t="s">
        <v>3355</v>
      </c>
      <c r="I8244" s="1" t="s">
        <v>3550</v>
      </c>
      <c r="K8244" s="1" t="str">
        <f>VLOOKUP(L8244,CW!C:D,2,FALSE)</f>
        <v>Jul'16</v>
      </c>
      <c r="L8244" s="1" t="str">
        <f t="shared" si="131"/>
        <v>28'16</v>
      </c>
      <c r="M8244" s="1" t="str">
        <f>VLOOKUP(K8244,CW!D:E,2,FALSE)</f>
        <v>Q2'16</v>
      </c>
    </row>
    <row r="8245" spans="1:13" ht="15" customHeight="1">
      <c r="A8245" s="2">
        <v>42563</v>
      </c>
      <c r="B8245" s="1" t="s">
        <v>5166</v>
      </c>
      <c r="C8245" s="1" t="s">
        <v>3326</v>
      </c>
      <c r="D8245" s="1" t="s">
        <v>3671</v>
      </c>
      <c r="E8245" s="1" t="s">
        <v>6350</v>
      </c>
      <c r="F8245" s="45" t="s">
        <v>4592</v>
      </c>
      <c r="G8245" s="1">
        <v>1</v>
      </c>
      <c r="H8245" s="1" t="s">
        <v>3355</v>
      </c>
      <c r="I8245" s="1" t="s">
        <v>3550</v>
      </c>
      <c r="K8245" s="1" t="str">
        <f>VLOOKUP(L8245,CW!C:D,2,FALSE)</f>
        <v>Jul'16</v>
      </c>
      <c r="L8245" s="1" t="str">
        <f t="shared" si="131"/>
        <v>28'16</v>
      </c>
      <c r="M8245" s="1" t="str">
        <f>VLOOKUP(K8245,CW!D:E,2,FALSE)</f>
        <v>Q2'16</v>
      </c>
    </row>
    <row r="8246" spans="1:13">
      <c r="A8246" s="2">
        <v>42563</v>
      </c>
      <c r="B8246" s="1" t="s">
        <v>5166</v>
      </c>
      <c r="C8246" s="1" t="s">
        <v>3326</v>
      </c>
      <c r="D8246" s="1" t="s">
        <v>3671</v>
      </c>
      <c r="E8246" s="1" t="s">
        <v>3532</v>
      </c>
      <c r="F8246" s="45" t="s">
        <v>4609</v>
      </c>
      <c r="G8246" s="1">
        <v>4</v>
      </c>
      <c r="H8246" s="1" t="s">
        <v>3355</v>
      </c>
      <c r="I8246" s="1" t="s">
        <v>3550</v>
      </c>
      <c r="K8246" s="1" t="str">
        <f>VLOOKUP(L8246,CW!C:D,2,FALSE)</f>
        <v>Jul'16</v>
      </c>
      <c r="L8246" s="1" t="str">
        <f t="shared" si="131"/>
        <v>28'16</v>
      </c>
      <c r="M8246" s="1" t="str">
        <f>VLOOKUP(K8246,CW!D:E,2,FALSE)</f>
        <v>Q2'16</v>
      </c>
    </row>
    <row r="8247" spans="1:13">
      <c r="A8247" s="2">
        <v>42563</v>
      </c>
      <c r="B8247" s="1" t="s">
        <v>5166</v>
      </c>
      <c r="C8247" s="1" t="s">
        <v>3326</v>
      </c>
      <c r="D8247" s="1" t="s">
        <v>3671</v>
      </c>
      <c r="E8247" s="1" t="s">
        <v>3532</v>
      </c>
      <c r="F8247" s="45" t="s">
        <v>4613</v>
      </c>
      <c r="G8247" s="1">
        <v>4</v>
      </c>
      <c r="H8247" s="1" t="s">
        <v>3355</v>
      </c>
      <c r="I8247" s="1" t="s">
        <v>3550</v>
      </c>
      <c r="K8247" s="1" t="str">
        <f>VLOOKUP(L8247,CW!C:D,2,FALSE)</f>
        <v>Jul'16</v>
      </c>
      <c r="L8247" s="1" t="str">
        <f t="shared" si="131"/>
        <v>28'16</v>
      </c>
      <c r="M8247" s="1" t="str">
        <f>VLOOKUP(K8247,CW!D:E,2,FALSE)</f>
        <v>Q2'16</v>
      </c>
    </row>
    <row r="8248" spans="1:13" ht="15" customHeight="1">
      <c r="A8248" s="2">
        <v>42563</v>
      </c>
      <c r="B8248" s="1" t="s">
        <v>5167</v>
      </c>
      <c r="C8248" s="1" t="s">
        <v>3326</v>
      </c>
      <c r="D8248" s="1" t="s">
        <v>3566</v>
      </c>
      <c r="E8248" s="1" t="s">
        <v>6350</v>
      </c>
      <c r="F8248" s="45" t="s">
        <v>3341</v>
      </c>
      <c r="G8248" s="1">
        <v>8</v>
      </c>
      <c r="H8248" s="1" t="s">
        <v>3355</v>
      </c>
      <c r="I8248" s="1" t="s">
        <v>3550</v>
      </c>
      <c r="K8248" s="1" t="str">
        <f>VLOOKUP(L8248,CW!C:D,2,FALSE)</f>
        <v>Jul'16</v>
      </c>
      <c r="L8248" s="1" t="str">
        <f t="shared" si="131"/>
        <v>28'16</v>
      </c>
      <c r="M8248" s="1" t="str">
        <f>VLOOKUP(K8248,CW!D:E,2,FALSE)</f>
        <v>Q2'16</v>
      </c>
    </row>
    <row r="8249" spans="1:13" ht="15" customHeight="1">
      <c r="A8249" s="2">
        <v>42563</v>
      </c>
      <c r="B8249" s="1" t="s">
        <v>5167</v>
      </c>
      <c r="C8249" s="1" t="s">
        <v>3326</v>
      </c>
      <c r="D8249" s="1" t="s">
        <v>3566</v>
      </c>
      <c r="E8249" s="1" t="s">
        <v>6350</v>
      </c>
      <c r="F8249" s="45" t="s">
        <v>4592</v>
      </c>
      <c r="G8249" s="1">
        <v>1</v>
      </c>
      <c r="H8249" s="1" t="s">
        <v>3355</v>
      </c>
      <c r="I8249" s="1" t="s">
        <v>3550</v>
      </c>
      <c r="K8249" s="1" t="str">
        <f>VLOOKUP(L8249,CW!C:D,2,FALSE)</f>
        <v>Jul'16</v>
      </c>
      <c r="L8249" s="1" t="str">
        <f t="shared" si="131"/>
        <v>28'16</v>
      </c>
      <c r="M8249" s="1" t="str">
        <f>VLOOKUP(K8249,CW!D:E,2,FALSE)</f>
        <v>Q2'16</v>
      </c>
    </row>
    <row r="8250" spans="1:13" ht="15" customHeight="1">
      <c r="A8250" s="2">
        <v>42563</v>
      </c>
      <c r="B8250" s="1" t="s">
        <v>5168</v>
      </c>
      <c r="C8250" s="1" t="s">
        <v>3326</v>
      </c>
      <c r="D8250" s="1" t="s">
        <v>3566</v>
      </c>
      <c r="E8250" s="1" t="s">
        <v>6350</v>
      </c>
      <c r="F8250" s="45" t="s">
        <v>3341</v>
      </c>
      <c r="G8250" s="1">
        <v>1</v>
      </c>
      <c r="H8250" s="1" t="s">
        <v>3355</v>
      </c>
      <c r="I8250" s="1" t="s">
        <v>3550</v>
      </c>
      <c r="K8250" s="1" t="str">
        <f>VLOOKUP(L8250,CW!C:D,2,FALSE)</f>
        <v>Jul'16</v>
      </c>
      <c r="L8250" s="1" t="str">
        <f t="shared" si="131"/>
        <v>28'16</v>
      </c>
      <c r="M8250" s="1" t="str">
        <f>VLOOKUP(K8250,CW!D:E,2,FALSE)</f>
        <v>Q2'16</v>
      </c>
    </row>
    <row r="8251" spans="1:13">
      <c r="A8251" s="2">
        <v>42563</v>
      </c>
      <c r="B8251" s="1" t="s">
        <v>5168</v>
      </c>
      <c r="C8251" s="1" t="s">
        <v>3326</v>
      </c>
      <c r="D8251" s="1" t="s">
        <v>3566</v>
      </c>
      <c r="E8251" s="1" t="s">
        <v>3532</v>
      </c>
      <c r="F8251" s="45" t="s">
        <v>4609</v>
      </c>
      <c r="G8251" s="1">
        <v>4</v>
      </c>
      <c r="H8251" s="1" t="s">
        <v>3355</v>
      </c>
      <c r="I8251" s="1" t="s">
        <v>3550</v>
      </c>
      <c r="K8251" s="1" t="str">
        <f>VLOOKUP(L8251,CW!C:D,2,FALSE)</f>
        <v>Jul'16</v>
      </c>
      <c r="L8251" s="1" t="str">
        <f t="shared" si="131"/>
        <v>28'16</v>
      </c>
      <c r="M8251" s="1" t="str">
        <f>VLOOKUP(K8251,CW!D:E,2,FALSE)</f>
        <v>Q2'16</v>
      </c>
    </row>
    <row r="8252" spans="1:13">
      <c r="A8252" s="2">
        <v>42563</v>
      </c>
      <c r="B8252" s="1" t="s">
        <v>5168</v>
      </c>
      <c r="C8252" s="1" t="s">
        <v>3326</v>
      </c>
      <c r="D8252" s="1" t="s">
        <v>3566</v>
      </c>
      <c r="E8252" s="1" t="s">
        <v>3532</v>
      </c>
      <c r="F8252" s="45" t="s">
        <v>4613</v>
      </c>
      <c r="G8252" s="1">
        <v>1</v>
      </c>
      <c r="H8252" s="1" t="s">
        <v>3355</v>
      </c>
      <c r="I8252" s="1" t="s">
        <v>3550</v>
      </c>
      <c r="K8252" s="1" t="str">
        <f>VLOOKUP(L8252,CW!C:D,2,FALSE)</f>
        <v>Jul'16</v>
      </c>
      <c r="L8252" s="1" t="str">
        <f t="shared" si="131"/>
        <v>28'16</v>
      </c>
      <c r="M8252" s="1" t="str">
        <f>VLOOKUP(K8252,CW!D:E,2,FALSE)</f>
        <v>Q2'16</v>
      </c>
    </row>
    <row r="8253" spans="1:13" ht="15" customHeight="1">
      <c r="A8253" s="2">
        <v>42563</v>
      </c>
      <c r="B8253" s="1" t="s">
        <v>5169</v>
      </c>
      <c r="C8253" s="1" t="s">
        <v>3326</v>
      </c>
      <c r="D8253" s="1" t="s">
        <v>3671</v>
      </c>
      <c r="E8253" s="1" t="s">
        <v>6350</v>
      </c>
      <c r="F8253" s="45" t="s">
        <v>3341</v>
      </c>
      <c r="G8253" s="1">
        <v>1</v>
      </c>
      <c r="H8253" s="1" t="s">
        <v>3355</v>
      </c>
      <c r="I8253" s="1" t="s">
        <v>3550</v>
      </c>
      <c r="K8253" s="1" t="str">
        <f>VLOOKUP(L8253,CW!C:D,2,FALSE)</f>
        <v>Jul'16</v>
      </c>
      <c r="L8253" s="1" t="str">
        <f t="shared" si="131"/>
        <v>28'16</v>
      </c>
      <c r="M8253" s="1" t="str">
        <f>VLOOKUP(K8253,CW!D:E,2,FALSE)</f>
        <v>Q2'16</v>
      </c>
    </row>
    <row r="8254" spans="1:13" ht="15" customHeight="1">
      <c r="A8254" s="2">
        <v>42563</v>
      </c>
      <c r="B8254" s="1" t="s">
        <v>5169</v>
      </c>
      <c r="C8254" s="1" t="s">
        <v>3326</v>
      </c>
      <c r="D8254" s="1" t="s">
        <v>3671</v>
      </c>
      <c r="E8254" s="1" t="s">
        <v>6350</v>
      </c>
      <c r="F8254" s="45" t="s">
        <v>4592</v>
      </c>
      <c r="G8254" s="1">
        <v>1</v>
      </c>
      <c r="H8254" s="1" t="s">
        <v>3355</v>
      </c>
      <c r="I8254" s="1" t="s">
        <v>3550</v>
      </c>
      <c r="K8254" s="1" t="str">
        <f>VLOOKUP(L8254,CW!C:D,2,FALSE)</f>
        <v>Jul'16</v>
      </c>
      <c r="L8254" s="1" t="str">
        <f t="shared" si="131"/>
        <v>28'16</v>
      </c>
      <c r="M8254" s="1" t="str">
        <f>VLOOKUP(K8254,CW!D:E,2,FALSE)</f>
        <v>Q2'16</v>
      </c>
    </row>
    <row r="8255" spans="1:13">
      <c r="A8255" s="2">
        <v>42563</v>
      </c>
      <c r="B8255" s="1" t="s">
        <v>5169</v>
      </c>
      <c r="C8255" s="1" t="s">
        <v>3326</v>
      </c>
      <c r="D8255" s="1" t="s">
        <v>3671</v>
      </c>
      <c r="E8255" s="1" t="s">
        <v>3532</v>
      </c>
      <c r="F8255" s="45" t="s">
        <v>4609</v>
      </c>
      <c r="G8255" s="1">
        <v>3</v>
      </c>
      <c r="H8255" s="1" t="s">
        <v>3355</v>
      </c>
      <c r="I8255" s="1" t="s">
        <v>3550</v>
      </c>
      <c r="K8255" s="1" t="str">
        <f>VLOOKUP(L8255,CW!C:D,2,FALSE)</f>
        <v>Jul'16</v>
      </c>
      <c r="L8255" s="1" t="str">
        <f t="shared" si="131"/>
        <v>28'16</v>
      </c>
      <c r="M8255" s="1" t="str">
        <f>VLOOKUP(K8255,CW!D:E,2,FALSE)</f>
        <v>Q2'16</v>
      </c>
    </row>
    <row r="8256" spans="1:13">
      <c r="A8256" s="2">
        <v>42563</v>
      </c>
      <c r="B8256" s="1" t="s">
        <v>5169</v>
      </c>
      <c r="C8256" s="1" t="s">
        <v>3326</v>
      </c>
      <c r="D8256" s="1" t="s">
        <v>3671</v>
      </c>
      <c r="E8256" s="1" t="s">
        <v>3532</v>
      </c>
      <c r="F8256" s="45" t="s">
        <v>4613</v>
      </c>
      <c r="G8256" s="1">
        <v>7</v>
      </c>
      <c r="H8256" s="1" t="s">
        <v>3355</v>
      </c>
      <c r="I8256" s="1" t="s">
        <v>3550</v>
      </c>
      <c r="K8256" s="1" t="str">
        <f>VLOOKUP(L8256,CW!C:D,2,FALSE)</f>
        <v>Jul'16</v>
      </c>
      <c r="L8256" s="1" t="str">
        <f t="shared" si="131"/>
        <v>28'16</v>
      </c>
      <c r="M8256" s="1" t="str">
        <f>VLOOKUP(K8256,CW!D:E,2,FALSE)</f>
        <v>Q2'16</v>
      </c>
    </row>
    <row r="8257" spans="1:13">
      <c r="A8257" s="2">
        <v>42563</v>
      </c>
      <c r="B8257" s="1" t="s">
        <v>5170</v>
      </c>
      <c r="C8257" s="1" t="s">
        <v>3326</v>
      </c>
      <c r="D8257" s="1" t="s">
        <v>3831</v>
      </c>
      <c r="E8257" s="1" t="s">
        <v>3532</v>
      </c>
      <c r="F8257" s="45" t="s">
        <v>3341</v>
      </c>
      <c r="G8257" s="1">
        <v>1</v>
      </c>
      <c r="H8257" s="1" t="s">
        <v>3355</v>
      </c>
      <c r="I8257" s="1" t="s">
        <v>3550</v>
      </c>
      <c r="K8257" s="1" t="str">
        <f>VLOOKUP(L8257,CW!C:D,2,FALSE)</f>
        <v>Jul'16</v>
      </c>
      <c r="L8257" s="1" t="str">
        <f t="shared" si="131"/>
        <v>28'16</v>
      </c>
      <c r="M8257" s="1" t="str">
        <f>VLOOKUP(K8257,CW!D:E,2,FALSE)</f>
        <v>Q2'16</v>
      </c>
    </row>
    <row r="8258" spans="1:13" ht="15" customHeight="1">
      <c r="A8258" s="2">
        <v>42563</v>
      </c>
      <c r="B8258" s="1" t="s">
        <v>5170</v>
      </c>
      <c r="C8258" s="1" t="s">
        <v>3326</v>
      </c>
      <c r="D8258" s="1" t="s">
        <v>3831</v>
      </c>
      <c r="E8258" s="1" t="s">
        <v>6350</v>
      </c>
      <c r="F8258" s="45" t="s">
        <v>3341</v>
      </c>
      <c r="G8258" s="1">
        <v>5</v>
      </c>
      <c r="H8258" s="1" t="s">
        <v>3355</v>
      </c>
      <c r="I8258" s="1" t="s">
        <v>3550</v>
      </c>
      <c r="K8258" s="1" t="str">
        <f>VLOOKUP(L8258,CW!C:D,2,FALSE)</f>
        <v>Jul'16</v>
      </c>
      <c r="L8258" s="1" t="str">
        <f t="shared" si="131"/>
        <v>28'16</v>
      </c>
      <c r="M8258" s="1" t="str">
        <f>VLOOKUP(K8258,CW!D:E,2,FALSE)</f>
        <v>Q2'16</v>
      </c>
    </row>
    <row r="8259" spans="1:13" ht="15" customHeight="1">
      <c r="A8259" s="2">
        <v>42563</v>
      </c>
      <c r="B8259" s="1" t="s">
        <v>5170</v>
      </c>
      <c r="C8259" s="1" t="s">
        <v>3326</v>
      </c>
      <c r="D8259" s="1" t="s">
        <v>3831</v>
      </c>
      <c r="E8259" s="1" t="s">
        <v>6350</v>
      </c>
      <c r="F8259" s="45" t="s">
        <v>4592</v>
      </c>
      <c r="G8259" s="1">
        <v>1</v>
      </c>
      <c r="H8259" s="1" t="s">
        <v>3355</v>
      </c>
      <c r="I8259" s="1" t="s">
        <v>3550</v>
      </c>
      <c r="K8259" s="1" t="str">
        <f>VLOOKUP(L8259,CW!C:D,2,FALSE)</f>
        <v>Jul'16</v>
      </c>
      <c r="L8259" s="1" t="str">
        <f t="shared" si="131"/>
        <v>28'16</v>
      </c>
      <c r="M8259" s="1" t="str">
        <f>VLOOKUP(K8259,CW!D:E,2,FALSE)</f>
        <v>Q2'16</v>
      </c>
    </row>
    <row r="8260" spans="1:13" ht="15" customHeight="1">
      <c r="A8260" s="2">
        <v>42563</v>
      </c>
      <c r="B8260" s="1" t="s">
        <v>5170</v>
      </c>
      <c r="C8260" s="1" t="s">
        <v>3326</v>
      </c>
      <c r="D8260" s="1" t="s">
        <v>3831</v>
      </c>
      <c r="E8260" s="1" t="s">
        <v>6350</v>
      </c>
      <c r="F8260" s="45" t="s">
        <v>4581</v>
      </c>
      <c r="G8260" s="1">
        <v>1</v>
      </c>
      <c r="H8260" s="1" t="s">
        <v>3355</v>
      </c>
      <c r="I8260" s="1" t="s">
        <v>3550</v>
      </c>
      <c r="K8260" s="1" t="str">
        <f>VLOOKUP(L8260,CW!C:D,2,FALSE)</f>
        <v>Jul'16</v>
      </c>
      <c r="L8260" s="1" t="str">
        <f t="shared" si="131"/>
        <v>28'16</v>
      </c>
      <c r="M8260" s="1" t="str">
        <f>VLOOKUP(K8260,CW!D:E,2,FALSE)</f>
        <v>Q2'16</v>
      </c>
    </row>
    <row r="8261" spans="1:13">
      <c r="A8261" s="2">
        <v>42563</v>
      </c>
      <c r="B8261" s="1" t="s">
        <v>5170</v>
      </c>
      <c r="C8261" s="1" t="s">
        <v>3326</v>
      </c>
      <c r="D8261" s="1" t="s">
        <v>3831</v>
      </c>
      <c r="E8261" s="1" t="s">
        <v>3532</v>
      </c>
      <c r="F8261" s="45" t="s">
        <v>4609</v>
      </c>
      <c r="G8261" s="1">
        <v>1</v>
      </c>
      <c r="H8261" s="1" t="s">
        <v>3355</v>
      </c>
      <c r="I8261" s="1" t="s">
        <v>3550</v>
      </c>
      <c r="K8261" s="1" t="str">
        <f>VLOOKUP(L8261,CW!C:D,2,FALSE)</f>
        <v>Jul'16</v>
      </c>
      <c r="L8261" s="1" t="str">
        <f t="shared" si="131"/>
        <v>28'16</v>
      </c>
      <c r="M8261" s="1" t="str">
        <f>VLOOKUP(K8261,CW!D:E,2,FALSE)</f>
        <v>Q2'16</v>
      </c>
    </row>
    <row r="8262" spans="1:13" ht="15" customHeight="1">
      <c r="A8262" s="2">
        <v>42563</v>
      </c>
      <c r="B8262" s="1" t="s">
        <v>5171</v>
      </c>
      <c r="C8262" s="1" t="s">
        <v>3326</v>
      </c>
      <c r="D8262" s="1" t="s">
        <v>3831</v>
      </c>
      <c r="E8262" s="1" t="s">
        <v>6350</v>
      </c>
      <c r="F8262" s="45" t="s">
        <v>3341</v>
      </c>
      <c r="G8262" s="1">
        <v>2</v>
      </c>
      <c r="H8262" s="1" t="s">
        <v>3355</v>
      </c>
      <c r="I8262" s="1" t="s">
        <v>3550</v>
      </c>
      <c r="K8262" s="1" t="str">
        <f>VLOOKUP(L8262,CW!C:D,2,FALSE)</f>
        <v>Jul'16</v>
      </c>
      <c r="L8262" s="1" t="str">
        <f t="shared" si="131"/>
        <v>28'16</v>
      </c>
      <c r="M8262" s="1" t="str">
        <f>VLOOKUP(K8262,CW!D:E,2,FALSE)</f>
        <v>Q2'16</v>
      </c>
    </row>
    <row r="8263" spans="1:13" ht="15" customHeight="1">
      <c r="A8263" s="2">
        <v>42563</v>
      </c>
      <c r="B8263" s="1" t="s">
        <v>5172</v>
      </c>
      <c r="C8263" s="1" t="s">
        <v>3340</v>
      </c>
      <c r="D8263" s="1" t="s">
        <v>3831</v>
      </c>
      <c r="E8263" s="1" t="s">
        <v>6350</v>
      </c>
      <c r="F8263" s="45" t="s">
        <v>3341</v>
      </c>
      <c r="G8263" s="1">
        <v>2</v>
      </c>
      <c r="H8263" s="1" t="s">
        <v>3355</v>
      </c>
      <c r="I8263" s="1" t="s">
        <v>3550</v>
      </c>
      <c r="K8263" s="1" t="str">
        <f>VLOOKUP(L8263,CW!C:D,2,FALSE)</f>
        <v>Jul'16</v>
      </c>
      <c r="L8263" s="1" t="str">
        <f t="shared" si="131"/>
        <v>28'16</v>
      </c>
      <c r="M8263" s="1" t="str">
        <f>VLOOKUP(K8263,CW!D:E,2,FALSE)</f>
        <v>Q2'16</v>
      </c>
    </row>
    <row r="8264" spans="1:13" ht="15" customHeight="1">
      <c r="A8264" s="2">
        <v>42563</v>
      </c>
      <c r="B8264" s="1" t="s">
        <v>5173</v>
      </c>
      <c r="C8264" s="1" t="s">
        <v>3326</v>
      </c>
      <c r="D8264" s="1" t="s">
        <v>3831</v>
      </c>
      <c r="E8264" s="1" t="s">
        <v>6350</v>
      </c>
      <c r="F8264" s="45" t="s">
        <v>3341</v>
      </c>
      <c r="G8264" s="1">
        <v>1</v>
      </c>
      <c r="H8264" s="1" t="s">
        <v>3355</v>
      </c>
      <c r="I8264" s="1" t="s">
        <v>3550</v>
      </c>
      <c r="K8264" s="1" t="str">
        <f>VLOOKUP(L8264,CW!C:D,2,FALSE)</f>
        <v>Jul'16</v>
      </c>
      <c r="L8264" s="1" t="str">
        <f t="shared" si="131"/>
        <v>28'16</v>
      </c>
      <c r="M8264" s="1" t="str">
        <f>VLOOKUP(K8264,CW!D:E,2,FALSE)</f>
        <v>Q2'16</v>
      </c>
    </row>
    <row r="8265" spans="1:13">
      <c r="A8265" s="2">
        <v>42563</v>
      </c>
      <c r="B8265" s="1" t="s">
        <v>5173</v>
      </c>
      <c r="C8265" s="1" t="s">
        <v>3326</v>
      </c>
      <c r="D8265" s="1" t="s">
        <v>3831</v>
      </c>
      <c r="E8265" s="1" t="s">
        <v>3532</v>
      </c>
      <c r="F8265" s="45" t="s">
        <v>4609</v>
      </c>
      <c r="G8265" s="1">
        <v>2</v>
      </c>
      <c r="H8265" s="1" t="s">
        <v>3355</v>
      </c>
      <c r="I8265" s="1" t="s">
        <v>3550</v>
      </c>
      <c r="K8265" s="1" t="str">
        <f>VLOOKUP(L8265,CW!C:D,2,FALSE)</f>
        <v>Jul'16</v>
      </c>
      <c r="L8265" s="1" t="str">
        <f t="shared" si="131"/>
        <v>28'16</v>
      </c>
      <c r="M8265" s="1" t="str">
        <f>VLOOKUP(K8265,CW!D:E,2,FALSE)</f>
        <v>Q2'16</v>
      </c>
    </row>
    <row r="8266" spans="1:13" ht="15" customHeight="1">
      <c r="A8266" s="2">
        <v>42563</v>
      </c>
      <c r="B8266" s="1" t="s">
        <v>5174</v>
      </c>
      <c r="C8266" s="1" t="s">
        <v>3326</v>
      </c>
      <c r="D8266" s="1" t="s">
        <v>3831</v>
      </c>
      <c r="E8266" s="1" t="s">
        <v>6350</v>
      </c>
      <c r="F8266" s="45" t="s">
        <v>3341</v>
      </c>
      <c r="G8266" s="1">
        <v>5</v>
      </c>
      <c r="H8266" s="1" t="s">
        <v>3355</v>
      </c>
      <c r="I8266" s="1" t="s">
        <v>3550</v>
      </c>
      <c r="K8266" s="1" t="str">
        <f>VLOOKUP(L8266,CW!C:D,2,FALSE)</f>
        <v>Jul'16</v>
      </c>
      <c r="L8266" s="1" t="str">
        <f t="shared" si="131"/>
        <v>28'16</v>
      </c>
      <c r="M8266" s="1" t="str">
        <f>VLOOKUP(K8266,CW!D:E,2,FALSE)</f>
        <v>Q2'16</v>
      </c>
    </row>
    <row r="8267" spans="1:13">
      <c r="A8267" s="2">
        <v>42563</v>
      </c>
      <c r="B8267" s="1" t="s">
        <v>5174</v>
      </c>
      <c r="C8267" s="1" t="s">
        <v>3326</v>
      </c>
      <c r="D8267" s="1" t="s">
        <v>3831</v>
      </c>
      <c r="E8267" s="1" t="s">
        <v>3532</v>
      </c>
      <c r="F8267" s="45" t="s">
        <v>4609</v>
      </c>
      <c r="G8267" s="1">
        <v>1</v>
      </c>
      <c r="H8267" s="1" t="s">
        <v>3355</v>
      </c>
      <c r="I8267" s="1" t="s">
        <v>3550</v>
      </c>
      <c r="K8267" s="1" t="str">
        <f>VLOOKUP(L8267,CW!C:D,2,FALSE)</f>
        <v>Jul'16</v>
      </c>
      <c r="L8267" s="1" t="str">
        <f t="shared" si="131"/>
        <v>28'16</v>
      </c>
      <c r="M8267" s="1" t="str">
        <f>VLOOKUP(K8267,CW!D:E,2,FALSE)</f>
        <v>Q2'16</v>
      </c>
    </row>
    <row r="8268" spans="1:13" ht="15" customHeight="1">
      <c r="A8268" s="2">
        <v>42563</v>
      </c>
      <c r="B8268" s="1" t="s">
        <v>5175</v>
      </c>
      <c r="C8268" s="1" t="s">
        <v>3340</v>
      </c>
      <c r="D8268" s="1" t="s">
        <v>3831</v>
      </c>
      <c r="E8268" s="1" t="s">
        <v>6350</v>
      </c>
      <c r="F8268" s="45" t="s">
        <v>3341</v>
      </c>
      <c r="G8268" s="1">
        <v>1</v>
      </c>
      <c r="H8268" s="1" t="s">
        <v>3355</v>
      </c>
      <c r="I8268" s="1" t="s">
        <v>3550</v>
      </c>
      <c r="K8268" s="1" t="str">
        <f>VLOOKUP(L8268,CW!C:D,2,FALSE)</f>
        <v>Jul'16</v>
      </c>
      <c r="L8268" s="1" t="str">
        <f t="shared" si="131"/>
        <v>28'16</v>
      </c>
      <c r="M8268" s="1" t="str">
        <f>VLOOKUP(K8268,CW!D:E,2,FALSE)</f>
        <v>Q2'16</v>
      </c>
    </row>
    <row r="8269" spans="1:13" ht="15" customHeight="1">
      <c r="A8269" s="2">
        <v>42563</v>
      </c>
      <c r="B8269" s="1" t="s">
        <v>5175</v>
      </c>
      <c r="C8269" s="1" t="s">
        <v>3340</v>
      </c>
      <c r="D8269" s="1" t="s">
        <v>3831</v>
      </c>
      <c r="E8269" s="1" t="s">
        <v>6350</v>
      </c>
      <c r="F8269" s="45" t="s">
        <v>4592</v>
      </c>
      <c r="G8269" s="1">
        <v>1</v>
      </c>
      <c r="H8269" s="1" t="s">
        <v>3355</v>
      </c>
      <c r="I8269" s="1" t="s">
        <v>3550</v>
      </c>
      <c r="K8269" s="1" t="str">
        <f>VLOOKUP(L8269,CW!C:D,2,FALSE)</f>
        <v>Jul'16</v>
      </c>
      <c r="L8269" s="1" t="str">
        <f t="shared" si="131"/>
        <v>28'16</v>
      </c>
      <c r="M8269" s="1" t="str">
        <f>VLOOKUP(K8269,CW!D:E,2,FALSE)</f>
        <v>Q2'16</v>
      </c>
    </row>
    <row r="8270" spans="1:13">
      <c r="A8270" s="2">
        <v>42563</v>
      </c>
      <c r="B8270" s="1" t="s">
        <v>5175</v>
      </c>
      <c r="C8270" s="1" t="s">
        <v>3340</v>
      </c>
      <c r="D8270" s="1" t="s">
        <v>3831</v>
      </c>
      <c r="E8270" s="1" t="s">
        <v>3532</v>
      </c>
      <c r="F8270" s="45" t="s">
        <v>4609</v>
      </c>
      <c r="G8270" s="1">
        <v>1</v>
      </c>
      <c r="H8270" s="1" t="s">
        <v>3355</v>
      </c>
      <c r="I8270" s="1" t="s">
        <v>3550</v>
      </c>
      <c r="K8270" s="1" t="str">
        <f>VLOOKUP(L8270,CW!C:D,2,FALSE)</f>
        <v>Jul'16</v>
      </c>
      <c r="L8270" s="1" t="str">
        <f t="shared" si="131"/>
        <v>28'16</v>
      </c>
      <c r="M8270" s="1" t="str">
        <f>VLOOKUP(K8270,CW!D:E,2,FALSE)</f>
        <v>Q2'16</v>
      </c>
    </row>
    <row r="8271" spans="1:13" ht="15" customHeight="1">
      <c r="A8271" s="2">
        <v>42563</v>
      </c>
      <c r="B8271" s="1" t="s">
        <v>5176</v>
      </c>
      <c r="C8271" s="1" t="s">
        <v>3326</v>
      </c>
      <c r="D8271" s="1" t="s">
        <v>3831</v>
      </c>
      <c r="E8271" s="1" t="s">
        <v>6350</v>
      </c>
      <c r="F8271" s="45" t="s">
        <v>3341</v>
      </c>
      <c r="G8271" s="1">
        <v>3</v>
      </c>
      <c r="H8271" s="1" t="s">
        <v>3355</v>
      </c>
      <c r="I8271" s="1" t="s">
        <v>3550</v>
      </c>
      <c r="K8271" s="1" t="str">
        <f>VLOOKUP(L8271,CW!C:D,2,FALSE)</f>
        <v>Jul'16</v>
      </c>
      <c r="L8271" s="1" t="str">
        <f t="shared" si="131"/>
        <v>28'16</v>
      </c>
      <c r="M8271" s="1" t="str">
        <f>VLOOKUP(K8271,CW!D:E,2,FALSE)</f>
        <v>Q2'16</v>
      </c>
    </row>
    <row r="8272" spans="1:13">
      <c r="A8272" s="2">
        <v>42563</v>
      </c>
      <c r="B8272" s="1" t="s">
        <v>5176</v>
      </c>
      <c r="C8272" s="1" t="s">
        <v>3326</v>
      </c>
      <c r="D8272" s="1" t="s">
        <v>3831</v>
      </c>
      <c r="E8272" s="1" t="s">
        <v>3532</v>
      </c>
      <c r="F8272" s="45" t="s">
        <v>4609</v>
      </c>
      <c r="G8272" s="1">
        <v>2</v>
      </c>
      <c r="H8272" s="1" t="s">
        <v>3355</v>
      </c>
      <c r="I8272" s="1" t="s">
        <v>3550</v>
      </c>
      <c r="K8272" s="1" t="str">
        <f>VLOOKUP(L8272,CW!C:D,2,FALSE)</f>
        <v>Jul'16</v>
      </c>
      <c r="L8272" s="1" t="str">
        <f t="shared" si="131"/>
        <v>28'16</v>
      </c>
      <c r="M8272" s="1" t="str">
        <f>VLOOKUP(K8272,CW!D:E,2,FALSE)</f>
        <v>Q2'16</v>
      </c>
    </row>
    <row r="8273" spans="1:13" ht="15" customHeight="1">
      <c r="A8273" s="2">
        <v>42563</v>
      </c>
      <c r="B8273" s="1" t="s">
        <v>5177</v>
      </c>
      <c r="C8273" s="1" t="s">
        <v>3326</v>
      </c>
      <c r="D8273" s="1" t="s">
        <v>3831</v>
      </c>
      <c r="E8273" s="1" t="s">
        <v>6350</v>
      </c>
      <c r="F8273" s="45" t="s">
        <v>3341</v>
      </c>
      <c r="G8273" s="1">
        <v>4</v>
      </c>
      <c r="H8273" s="1" t="s">
        <v>3355</v>
      </c>
      <c r="I8273" s="1" t="s">
        <v>3550</v>
      </c>
      <c r="K8273" s="1" t="str">
        <f>VLOOKUP(L8273,CW!C:D,2,FALSE)</f>
        <v>Jul'16</v>
      </c>
      <c r="L8273" s="1" t="str">
        <f t="shared" si="131"/>
        <v>28'16</v>
      </c>
      <c r="M8273" s="1" t="str">
        <f>VLOOKUP(K8273,CW!D:E,2,FALSE)</f>
        <v>Q2'16</v>
      </c>
    </row>
    <row r="8274" spans="1:13">
      <c r="A8274" s="2">
        <v>42563</v>
      </c>
      <c r="B8274" s="1" t="s">
        <v>5177</v>
      </c>
      <c r="C8274" s="1" t="s">
        <v>3326</v>
      </c>
      <c r="D8274" s="1" t="s">
        <v>3831</v>
      </c>
      <c r="E8274" s="1" t="s">
        <v>3532</v>
      </c>
      <c r="F8274" s="45" t="s">
        <v>4609</v>
      </c>
      <c r="G8274" s="1">
        <v>4</v>
      </c>
      <c r="H8274" s="1" t="s">
        <v>3355</v>
      </c>
      <c r="I8274" s="1" t="s">
        <v>3550</v>
      </c>
      <c r="K8274" s="1" t="str">
        <f>VLOOKUP(L8274,CW!C:D,2,FALSE)</f>
        <v>Jul'16</v>
      </c>
      <c r="L8274" s="1" t="str">
        <f t="shared" si="131"/>
        <v>28'16</v>
      </c>
      <c r="M8274" s="1" t="str">
        <f>VLOOKUP(K8274,CW!D:E,2,FALSE)</f>
        <v>Q2'16</v>
      </c>
    </row>
    <row r="8275" spans="1:13">
      <c r="A8275" s="2">
        <v>42563</v>
      </c>
      <c r="B8275" s="1" t="s">
        <v>5177</v>
      </c>
      <c r="C8275" s="1" t="s">
        <v>3326</v>
      </c>
      <c r="D8275" s="1" t="s">
        <v>3831</v>
      </c>
      <c r="E8275" s="1" t="s">
        <v>3532</v>
      </c>
      <c r="F8275" s="45" t="s">
        <v>4613</v>
      </c>
      <c r="G8275" s="1">
        <v>1</v>
      </c>
      <c r="H8275" s="1" t="s">
        <v>3355</v>
      </c>
      <c r="I8275" s="1" t="s">
        <v>3550</v>
      </c>
      <c r="K8275" s="1" t="str">
        <f>VLOOKUP(L8275,CW!C:D,2,FALSE)</f>
        <v>Jul'16</v>
      </c>
      <c r="L8275" s="1" t="str">
        <f t="shared" si="131"/>
        <v>28'16</v>
      </c>
      <c r="M8275" s="1" t="str">
        <f>VLOOKUP(K8275,CW!D:E,2,FALSE)</f>
        <v>Q2'16</v>
      </c>
    </row>
    <row r="8276" spans="1:13" ht="15" customHeight="1">
      <c r="A8276" s="2">
        <v>42563</v>
      </c>
      <c r="B8276" s="1" t="s">
        <v>5178</v>
      </c>
      <c r="C8276" s="1" t="s">
        <v>3611</v>
      </c>
      <c r="D8276" s="1" t="s">
        <v>3831</v>
      </c>
      <c r="E8276" s="1" t="s">
        <v>6350</v>
      </c>
      <c r="F8276" s="45" t="s">
        <v>3341</v>
      </c>
      <c r="G8276" s="1">
        <v>4</v>
      </c>
      <c r="H8276" s="1" t="s">
        <v>3355</v>
      </c>
      <c r="I8276" s="1" t="s">
        <v>3550</v>
      </c>
      <c r="K8276" s="1" t="str">
        <f>VLOOKUP(L8276,CW!C:D,2,FALSE)</f>
        <v>Jul'16</v>
      </c>
      <c r="L8276" s="1" t="str">
        <f t="shared" si="131"/>
        <v>28'16</v>
      </c>
      <c r="M8276" s="1" t="str">
        <f>VLOOKUP(K8276,CW!D:E,2,FALSE)</f>
        <v>Q2'16</v>
      </c>
    </row>
    <row r="8277" spans="1:13" ht="15" customHeight="1">
      <c r="A8277" s="2">
        <v>42563</v>
      </c>
      <c r="B8277" s="1" t="s">
        <v>5179</v>
      </c>
      <c r="C8277" s="1" t="s">
        <v>3611</v>
      </c>
      <c r="D8277" s="1" t="s">
        <v>3831</v>
      </c>
      <c r="E8277" s="1" t="s">
        <v>6350</v>
      </c>
      <c r="F8277" s="45" t="s">
        <v>3341</v>
      </c>
      <c r="G8277" s="1">
        <v>1</v>
      </c>
      <c r="H8277" s="1" t="s">
        <v>3355</v>
      </c>
      <c r="I8277" s="1" t="s">
        <v>3550</v>
      </c>
      <c r="K8277" s="1" t="str">
        <f>VLOOKUP(L8277,CW!C:D,2,FALSE)</f>
        <v>Jul'16</v>
      </c>
      <c r="L8277" s="1" t="str">
        <f t="shared" si="131"/>
        <v>28'16</v>
      </c>
      <c r="M8277" s="1" t="str">
        <f>VLOOKUP(K8277,CW!D:E,2,FALSE)</f>
        <v>Q2'16</v>
      </c>
    </row>
    <row r="8278" spans="1:13" ht="15" customHeight="1">
      <c r="A8278" s="2">
        <v>42563</v>
      </c>
      <c r="B8278" s="1" t="s">
        <v>5179</v>
      </c>
      <c r="C8278" s="1" t="s">
        <v>3611</v>
      </c>
      <c r="D8278" s="1" t="s">
        <v>3831</v>
      </c>
      <c r="E8278" s="1" t="s">
        <v>6350</v>
      </c>
      <c r="F8278" s="45" t="s">
        <v>4592</v>
      </c>
      <c r="G8278" s="1">
        <v>1</v>
      </c>
      <c r="H8278" s="1" t="s">
        <v>3355</v>
      </c>
      <c r="I8278" s="1" t="s">
        <v>3550</v>
      </c>
      <c r="K8278" s="1" t="str">
        <f>VLOOKUP(L8278,CW!C:D,2,FALSE)</f>
        <v>Jul'16</v>
      </c>
      <c r="L8278" s="1" t="str">
        <f t="shared" ref="L8278:L8341" si="132">CONCATENATE(WEEKNUM(A8278,21),"'",TEXT(A8278,"yy"))</f>
        <v>28'16</v>
      </c>
      <c r="M8278" s="1" t="str">
        <f>VLOOKUP(K8278,CW!D:E,2,FALSE)</f>
        <v>Q2'16</v>
      </c>
    </row>
    <row r="8279" spans="1:13">
      <c r="A8279" s="2">
        <v>42563</v>
      </c>
      <c r="B8279" s="1" t="s">
        <v>5179</v>
      </c>
      <c r="C8279" s="1" t="s">
        <v>3611</v>
      </c>
      <c r="D8279" s="1" t="s">
        <v>3831</v>
      </c>
      <c r="E8279" s="1" t="s">
        <v>3532</v>
      </c>
      <c r="F8279" s="45" t="s">
        <v>4609</v>
      </c>
      <c r="G8279" s="1">
        <v>1</v>
      </c>
      <c r="H8279" s="1" t="s">
        <v>3355</v>
      </c>
      <c r="I8279" s="1" t="s">
        <v>3550</v>
      </c>
      <c r="K8279" s="1" t="str">
        <f>VLOOKUP(L8279,CW!C:D,2,FALSE)</f>
        <v>Jul'16</v>
      </c>
      <c r="L8279" s="1" t="str">
        <f t="shared" si="132"/>
        <v>28'16</v>
      </c>
      <c r="M8279" s="1" t="str">
        <f>VLOOKUP(K8279,CW!D:E,2,FALSE)</f>
        <v>Q2'16</v>
      </c>
    </row>
    <row r="8280" spans="1:13" ht="15" customHeight="1">
      <c r="A8280" s="2">
        <v>42563</v>
      </c>
      <c r="B8280" s="1" t="s">
        <v>5180</v>
      </c>
      <c r="C8280" s="1" t="s">
        <v>3611</v>
      </c>
      <c r="D8280" s="1" t="s">
        <v>3831</v>
      </c>
      <c r="E8280" s="1" t="s">
        <v>6350</v>
      </c>
      <c r="F8280" s="45" t="s">
        <v>3341</v>
      </c>
      <c r="G8280" s="1">
        <v>1</v>
      </c>
      <c r="H8280" s="1" t="s">
        <v>3355</v>
      </c>
      <c r="I8280" s="1" t="s">
        <v>3550</v>
      </c>
      <c r="K8280" s="1" t="str">
        <f>VLOOKUP(L8280,CW!C:D,2,FALSE)</f>
        <v>Jul'16</v>
      </c>
      <c r="L8280" s="1" t="str">
        <f t="shared" si="132"/>
        <v>28'16</v>
      </c>
      <c r="M8280" s="1" t="str">
        <f>VLOOKUP(K8280,CW!D:E,2,FALSE)</f>
        <v>Q2'16</v>
      </c>
    </row>
    <row r="8281" spans="1:13" ht="15" customHeight="1">
      <c r="A8281" s="2">
        <v>42563</v>
      </c>
      <c r="B8281" s="1" t="s">
        <v>5181</v>
      </c>
      <c r="C8281" s="1" t="s">
        <v>3611</v>
      </c>
      <c r="D8281" s="1" t="s">
        <v>3831</v>
      </c>
      <c r="E8281" s="1" t="s">
        <v>6350</v>
      </c>
      <c r="F8281" s="45" t="s">
        <v>3341</v>
      </c>
      <c r="G8281" s="1">
        <v>1</v>
      </c>
      <c r="H8281" s="1" t="s">
        <v>3355</v>
      </c>
      <c r="I8281" s="1" t="s">
        <v>3550</v>
      </c>
      <c r="K8281" s="1" t="str">
        <f>VLOOKUP(L8281,CW!C:D,2,FALSE)</f>
        <v>Jul'16</v>
      </c>
      <c r="L8281" s="1" t="str">
        <f t="shared" si="132"/>
        <v>28'16</v>
      </c>
      <c r="M8281" s="1" t="str">
        <f>VLOOKUP(K8281,CW!D:E,2,FALSE)</f>
        <v>Q2'16</v>
      </c>
    </row>
    <row r="8282" spans="1:13" ht="15" customHeight="1">
      <c r="A8282" s="2">
        <v>42563</v>
      </c>
      <c r="B8282" s="1" t="s">
        <v>5182</v>
      </c>
      <c r="C8282" s="1" t="s">
        <v>3729</v>
      </c>
      <c r="D8282" s="1" t="s">
        <v>3831</v>
      </c>
      <c r="E8282" s="1" t="s">
        <v>6350</v>
      </c>
      <c r="F8282" s="45" t="s">
        <v>3341</v>
      </c>
      <c r="G8282" s="1">
        <v>2</v>
      </c>
      <c r="H8282" s="1" t="s">
        <v>3355</v>
      </c>
      <c r="I8282" s="1" t="s">
        <v>3550</v>
      </c>
      <c r="K8282" s="1" t="str">
        <f>VLOOKUP(L8282,CW!C:D,2,FALSE)</f>
        <v>Jul'16</v>
      </c>
      <c r="L8282" s="1" t="str">
        <f t="shared" si="132"/>
        <v>28'16</v>
      </c>
      <c r="M8282" s="1" t="str">
        <f>VLOOKUP(K8282,CW!D:E,2,FALSE)</f>
        <v>Q2'16</v>
      </c>
    </row>
    <row r="8283" spans="1:13" ht="15" customHeight="1">
      <c r="A8283" s="2">
        <v>42564</v>
      </c>
      <c r="B8283" s="1" t="s">
        <v>5183</v>
      </c>
      <c r="C8283" s="1" t="s">
        <v>3340</v>
      </c>
      <c r="D8283" s="1" t="s">
        <v>3831</v>
      </c>
      <c r="E8283" s="1" t="s">
        <v>6350</v>
      </c>
      <c r="F8283" s="45" t="s">
        <v>3341</v>
      </c>
      <c r="G8283" s="1">
        <v>7</v>
      </c>
      <c r="H8283" s="1" t="s">
        <v>3355</v>
      </c>
      <c r="I8283" s="1" t="s">
        <v>3550</v>
      </c>
      <c r="K8283" s="1" t="str">
        <f>VLOOKUP(L8283,CW!C:D,2,FALSE)</f>
        <v>Jul'16</v>
      </c>
      <c r="L8283" s="1" t="str">
        <f t="shared" si="132"/>
        <v>28'16</v>
      </c>
      <c r="M8283" s="1" t="str">
        <f>VLOOKUP(K8283,CW!D:E,2,FALSE)</f>
        <v>Q2'16</v>
      </c>
    </row>
    <row r="8284" spans="1:13">
      <c r="A8284" s="2">
        <v>42564</v>
      </c>
      <c r="B8284" s="1" t="s">
        <v>5183</v>
      </c>
      <c r="C8284" s="1" t="s">
        <v>3340</v>
      </c>
      <c r="D8284" s="1" t="s">
        <v>3831</v>
      </c>
      <c r="E8284" s="1" t="s">
        <v>3532</v>
      </c>
      <c r="F8284" s="45" t="s">
        <v>4609</v>
      </c>
      <c r="G8284" s="1">
        <v>2</v>
      </c>
      <c r="H8284" s="1" t="s">
        <v>3355</v>
      </c>
      <c r="I8284" s="1" t="s">
        <v>3550</v>
      </c>
      <c r="K8284" s="1" t="str">
        <f>VLOOKUP(L8284,CW!C:D,2,FALSE)</f>
        <v>Jul'16</v>
      </c>
      <c r="L8284" s="1" t="str">
        <f t="shared" si="132"/>
        <v>28'16</v>
      </c>
      <c r="M8284" s="1" t="str">
        <f>VLOOKUP(K8284,CW!D:E,2,FALSE)</f>
        <v>Q2'16</v>
      </c>
    </row>
    <row r="8285" spans="1:13">
      <c r="A8285" s="2">
        <v>42564</v>
      </c>
      <c r="B8285" s="1" t="s">
        <v>5183</v>
      </c>
      <c r="C8285" s="1" t="s">
        <v>3340</v>
      </c>
      <c r="D8285" s="1" t="s">
        <v>3831</v>
      </c>
      <c r="E8285" s="1" t="s">
        <v>3532</v>
      </c>
      <c r="F8285" s="98" t="s">
        <v>4584</v>
      </c>
      <c r="G8285" s="1">
        <v>2</v>
      </c>
      <c r="H8285" s="1" t="s">
        <v>3355</v>
      </c>
      <c r="I8285" s="1" t="s">
        <v>3550</v>
      </c>
      <c r="K8285" s="1" t="str">
        <f>VLOOKUP(L8285,CW!C:D,2,FALSE)</f>
        <v>Jul'16</v>
      </c>
      <c r="L8285" s="1" t="str">
        <f t="shared" si="132"/>
        <v>28'16</v>
      </c>
      <c r="M8285" s="1" t="str">
        <f>VLOOKUP(K8285,CW!D:E,2,FALSE)</f>
        <v>Q2'16</v>
      </c>
    </row>
    <row r="8286" spans="1:13" ht="15" customHeight="1">
      <c r="A8286" s="2">
        <v>42564</v>
      </c>
      <c r="B8286" s="1" t="s">
        <v>5184</v>
      </c>
      <c r="C8286" s="1" t="s">
        <v>3326</v>
      </c>
      <c r="D8286" s="1" t="s">
        <v>3831</v>
      </c>
      <c r="E8286" s="1" t="s">
        <v>6350</v>
      </c>
      <c r="F8286" s="45" t="s">
        <v>3341</v>
      </c>
      <c r="G8286" s="1">
        <v>5</v>
      </c>
      <c r="H8286" s="1" t="s">
        <v>3355</v>
      </c>
      <c r="I8286" s="1" t="s">
        <v>3550</v>
      </c>
      <c r="K8286" s="1" t="str">
        <f>VLOOKUP(L8286,CW!C:D,2,FALSE)</f>
        <v>Jul'16</v>
      </c>
      <c r="L8286" s="1" t="str">
        <f t="shared" si="132"/>
        <v>28'16</v>
      </c>
      <c r="M8286" s="1" t="str">
        <f>VLOOKUP(K8286,CW!D:E,2,FALSE)</f>
        <v>Q2'16</v>
      </c>
    </row>
    <row r="8287" spans="1:13" ht="15" customHeight="1">
      <c r="A8287" s="2">
        <v>42564</v>
      </c>
      <c r="B8287" s="1" t="s">
        <v>5184</v>
      </c>
      <c r="C8287" s="1" t="s">
        <v>3326</v>
      </c>
      <c r="D8287" s="1" t="s">
        <v>3831</v>
      </c>
      <c r="E8287" s="1" t="s">
        <v>6350</v>
      </c>
      <c r="F8287" s="45" t="s">
        <v>4592</v>
      </c>
      <c r="G8287" s="1">
        <v>2</v>
      </c>
      <c r="H8287" s="1" t="s">
        <v>3355</v>
      </c>
      <c r="I8287" s="1" t="s">
        <v>3550</v>
      </c>
      <c r="K8287" s="1" t="str">
        <f>VLOOKUP(L8287,CW!C:D,2,FALSE)</f>
        <v>Jul'16</v>
      </c>
      <c r="L8287" s="1" t="str">
        <f t="shared" si="132"/>
        <v>28'16</v>
      </c>
      <c r="M8287" s="1" t="str">
        <f>VLOOKUP(K8287,CW!D:E,2,FALSE)</f>
        <v>Q2'16</v>
      </c>
    </row>
    <row r="8288" spans="1:13" ht="15" customHeight="1">
      <c r="A8288" s="2">
        <v>42564</v>
      </c>
      <c r="B8288" s="1" t="s">
        <v>5185</v>
      </c>
      <c r="C8288" s="1" t="s">
        <v>3340</v>
      </c>
      <c r="D8288" s="1" t="s">
        <v>3803</v>
      </c>
      <c r="E8288" s="1" t="s">
        <v>6350</v>
      </c>
      <c r="F8288" s="45" t="s">
        <v>3341</v>
      </c>
      <c r="G8288" s="1">
        <v>1</v>
      </c>
      <c r="H8288" s="1" t="s">
        <v>3355</v>
      </c>
      <c r="I8288" s="1" t="s">
        <v>3550</v>
      </c>
      <c r="K8288" s="1" t="str">
        <f>VLOOKUP(L8288,CW!C:D,2,FALSE)</f>
        <v>Jul'16</v>
      </c>
      <c r="L8288" s="1" t="str">
        <f t="shared" si="132"/>
        <v>28'16</v>
      </c>
      <c r="M8288" s="1" t="str">
        <f>VLOOKUP(K8288,CW!D:E,2,FALSE)</f>
        <v>Q2'16</v>
      </c>
    </row>
    <row r="8289" spans="1:13" ht="15" customHeight="1">
      <c r="A8289" s="2">
        <v>42564</v>
      </c>
      <c r="B8289" s="1" t="s">
        <v>5186</v>
      </c>
      <c r="C8289" s="1" t="s">
        <v>3340</v>
      </c>
      <c r="D8289" s="1" t="s">
        <v>4896</v>
      </c>
      <c r="E8289" s="1" t="s">
        <v>6350</v>
      </c>
      <c r="F8289" s="45" t="s">
        <v>3341</v>
      </c>
      <c r="G8289" s="1">
        <v>4</v>
      </c>
      <c r="H8289" s="1" t="s">
        <v>3355</v>
      </c>
      <c r="I8289" s="1" t="s">
        <v>3550</v>
      </c>
      <c r="K8289" s="1" t="str">
        <f>VLOOKUP(L8289,CW!C:D,2,FALSE)</f>
        <v>Jul'16</v>
      </c>
      <c r="L8289" s="1" t="str">
        <f t="shared" si="132"/>
        <v>28'16</v>
      </c>
      <c r="M8289" s="1" t="str">
        <f>VLOOKUP(K8289,CW!D:E,2,FALSE)</f>
        <v>Q2'16</v>
      </c>
    </row>
    <row r="8290" spans="1:13">
      <c r="A8290" s="2">
        <v>42564</v>
      </c>
      <c r="B8290" s="1" t="s">
        <v>5186</v>
      </c>
      <c r="C8290" s="1" t="s">
        <v>3340</v>
      </c>
      <c r="D8290" s="1" t="s">
        <v>4896</v>
      </c>
      <c r="E8290" s="1" t="s">
        <v>3532</v>
      </c>
      <c r="F8290" s="45" t="s">
        <v>4609</v>
      </c>
      <c r="G8290" s="1">
        <v>7</v>
      </c>
      <c r="H8290" s="1" t="s">
        <v>3355</v>
      </c>
      <c r="I8290" s="1" t="s">
        <v>3550</v>
      </c>
      <c r="K8290" s="1" t="str">
        <f>VLOOKUP(L8290,CW!C:D,2,FALSE)</f>
        <v>Jul'16</v>
      </c>
      <c r="L8290" s="1" t="str">
        <f t="shared" si="132"/>
        <v>28'16</v>
      </c>
      <c r="M8290" s="1" t="str">
        <f>VLOOKUP(K8290,CW!D:E,2,FALSE)</f>
        <v>Q2'16</v>
      </c>
    </row>
    <row r="8291" spans="1:13">
      <c r="A8291" s="2">
        <v>42564</v>
      </c>
      <c r="B8291" s="1" t="s">
        <v>5186</v>
      </c>
      <c r="C8291" s="1" t="s">
        <v>3340</v>
      </c>
      <c r="D8291" s="1" t="s">
        <v>4896</v>
      </c>
      <c r="E8291" s="1" t="s">
        <v>3532</v>
      </c>
      <c r="F8291" s="45" t="s">
        <v>4613</v>
      </c>
      <c r="G8291" s="1">
        <v>2</v>
      </c>
      <c r="H8291" s="1" t="s">
        <v>3355</v>
      </c>
      <c r="I8291" s="1" t="s">
        <v>3550</v>
      </c>
      <c r="K8291" s="1" t="str">
        <f>VLOOKUP(L8291,CW!C:D,2,FALSE)</f>
        <v>Jul'16</v>
      </c>
      <c r="L8291" s="1" t="str">
        <f t="shared" si="132"/>
        <v>28'16</v>
      </c>
      <c r="M8291" s="1" t="str">
        <f>VLOOKUP(K8291,CW!D:E,2,FALSE)</f>
        <v>Q2'16</v>
      </c>
    </row>
    <row r="8292" spans="1:13" ht="15" customHeight="1">
      <c r="A8292" s="2">
        <v>42564</v>
      </c>
      <c r="B8292" s="1" t="s">
        <v>5187</v>
      </c>
      <c r="C8292" s="1" t="s">
        <v>3340</v>
      </c>
      <c r="D8292" s="1" t="s">
        <v>3803</v>
      </c>
      <c r="E8292" s="1" t="s">
        <v>6350</v>
      </c>
      <c r="F8292" s="45" t="s">
        <v>3341</v>
      </c>
      <c r="G8292" s="1">
        <v>4</v>
      </c>
      <c r="H8292" s="1" t="s">
        <v>3355</v>
      </c>
      <c r="I8292" s="1" t="s">
        <v>3550</v>
      </c>
      <c r="K8292" s="1" t="str">
        <f>VLOOKUP(L8292,CW!C:D,2,FALSE)</f>
        <v>Jul'16</v>
      </c>
      <c r="L8292" s="1" t="str">
        <f t="shared" si="132"/>
        <v>28'16</v>
      </c>
      <c r="M8292" s="1" t="str">
        <f>VLOOKUP(K8292,CW!D:E,2,FALSE)</f>
        <v>Q2'16</v>
      </c>
    </row>
    <row r="8293" spans="1:13" ht="15" customHeight="1">
      <c r="A8293" s="2">
        <v>42564</v>
      </c>
      <c r="B8293" s="1" t="s">
        <v>5187</v>
      </c>
      <c r="C8293" s="1" t="s">
        <v>3340</v>
      </c>
      <c r="D8293" s="1" t="s">
        <v>3803</v>
      </c>
      <c r="E8293" s="1" t="s">
        <v>6350</v>
      </c>
      <c r="F8293" s="45" t="s">
        <v>4592</v>
      </c>
      <c r="G8293" s="1">
        <v>1</v>
      </c>
      <c r="H8293" s="1" t="s">
        <v>3355</v>
      </c>
      <c r="I8293" s="1" t="s">
        <v>3550</v>
      </c>
      <c r="K8293" s="1" t="str">
        <f>VLOOKUP(L8293,CW!C:D,2,FALSE)</f>
        <v>Jul'16</v>
      </c>
      <c r="L8293" s="1" t="str">
        <f t="shared" si="132"/>
        <v>28'16</v>
      </c>
      <c r="M8293" s="1" t="str">
        <f>VLOOKUP(K8293,CW!D:E,2,FALSE)</f>
        <v>Q2'16</v>
      </c>
    </row>
    <row r="8294" spans="1:13" ht="15" customHeight="1">
      <c r="A8294" s="2">
        <v>42564</v>
      </c>
      <c r="B8294" s="1" t="s">
        <v>5188</v>
      </c>
      <c r="C8294" s="1" t="s">
        <v>3340</v>
      </c>
      <c r="D8294" s="1" t="s">
        <v>3803</v>
      </c>
      <c r="E8294" s="1" t="s">
        <v>6350</v>
      </c>
      <c r="F8294" s="45" t="s">
        <v>3341</v>
      </c>
      <c r="G8294" s="1">
        <v>1</v>
      </c>
      <c r="H8294" s="1" t="s">
        <v>3355</v>
      </c>
      <c r="I8294" s="1" t="s">
        <v>3550</v>
      </c>
      <c r="K8294" s="1" t="str">
        <f>VLOOKUP(L8294,CW!C:D,2,FALSE)</f>
        <v>Jul'16</v>
      </c>
      <c r="L8294" s="1" t="str">
        <f t="shared" si="132"/>
        <v>28'16</v>
      </c>
      <c r="M8294" s="1" t="str">
        <f>VLOOKUP(K8294,CW!D:E,2,FALSE)</f>
        <v>Q2'16</v>
      </c>
    </row>
    <row r="8295" spans="1:13" ht="15" customHeight="1">
      <c r="A8295" s="2">
        <v>42564</v>
      </c>
      <c r="B8295" s="1" t="s">
        <v>5188</v>
      </c>
      <c r="C8295" s="1" t="s">
        <v>3340</v>
      </c>
      <c r="D8295" s="1" t="s">
        <v>3803</v>
      </c>
      <c r="E8295" s="1" t="s">
        <v>6350</v>
      </c>
      <c r="F8295" s="45" t="s">
        <v>4592</v>
      </c>
      <c r="G8295" s="1">
        <v>1</v>
      </c>
      <c r="H8295" s="1" t="s">
        <v>3355</v>
      </c>
      <c r="I8295" s="1" t="s">
        <v>3550</v>
      </c>
      <c r="K8295" s="1" t="str">
        <f>VLOOKUP(L8295,CW!C:D,2,FALSE)</f>
        <v>Jul'16</v>
      </c>
      <c r="L8295" s="1" t="str">
        <f t="shared" si="132"/>
        <v>28'16</v>
      </c>
      <c r="M8295" s="1" t="str">
        <f>VLOOKUP(K8295,CW!D:E,2,FALSE)</f>
        <v>Q2'16</v>
      </c>
    </row>
    <row r="8296" spans="1:13" ht="15" customHeight="1">
      <c r="A8296" s="2">
        <v>42564</v>
      </c>
      <c r="B8296" s="1" t="s">
        <v>5189</v>
      </c>
      <c r="C8296" s="1" t="s">
        <v>3326</v>
      </c>
      <c r="D8296" s="1" t="s">
        <v>3831</v>
      </c>
      <c r="E8296" s="1" t="s">
        <v>6350</v>
      </c>
      <c r="F8296" s="45" t="s">
        <v>3341</v>
      </c>
      <c r="G8296" s="1">
        <v>6</v>
      </c>
      <c r="H8296" s="1" t="s">
        <v>3355</v>
      </c>
      <c r="I8296" s="1" t="s">
        <v>3550</v>
      </c>
      <c r="K8296" s="1" t="str">
        <f>VLOOKUP(L8296,CW!C:D,2,FALSE)</f>
        <v>Jul'16</v>
      </c>
      <c r="L8296" s="1" t="str">
        <f t="shared" si="132"/>
        <v>28'16</v>
      </c>
      <c r="M8296" s="1" t="str">
        <f>VLOOKUP(K8296,CW!D:E,2,FALSE)</f>
        <v>Q2'16</v>
      </c>
    </row>
    <row r="8297" spans="1:13">
      <c r="A8297" s="2">
        <v>42564</v>
      </c>
      <c r="B8297" s="1" t="s">
        <v>5189</v>
      </c>
      <c r="C8297" s="1" t="s">
        <v>3326</v>
      </c>
      <c r="D8297" s="1" t="s">
        <v>3831</v>
      </c>
      <c r="E8297" s="1" t="s">
        <v>3532</v>
      </c>
      <c r="F8297" s="45" t="s">
        <v>4609</v>
      </c>
      <c r="G8297" s="1">
        <v>2</v>
      </c>
      <c r="H8297" s="1" t="s">
        <v>3355</v>
      </c>
      <c r="I8297" s="1" t="s">
        <v>3550</v>
      </c>
      <c r="K8297" s="1" t="str">
        <f>VLOOKUP(L8297,CW!C:D,2,FALSE)</f>
        <v>Jul'16</v>
      </c>
      <c r="L8297" s="1" t="str">
        <f t="shared" si="132"/>
        <v>28'16</v>
      </c>
      <c r="M8297" s="1" t="str">
        <f>VLOOKUP(K8297,CW!D:E,2,FALSE)</f>
        <v>Q2'16</v>
      </c>
    </row>
    <row r="8298" spans="1:13">
      <c r="A8298" s="2">
        <v>42564</v>
      </c>
      <c r="B8298" s="1" t="s">
        <v>5189</v>
      </c>
      <c r="C8298" s="1" t="s">
        <v>3326</v>
      </c>
      <c r="D8298" s="1" t="s">
        <v>3831</v>
      </c>
      <c r="E8298" s="1" t="s">
        <v>3532</v>
      </c>
      <c r="F8298" s="98" t="s">
        <v>4584</v>
      </c>
      <c r="G8298" s="1">
        <v>1</v>
      </c>
      <c r="H8298" s="1" t="s">
        <v>3355</v>
      </c>
      <c r="I8298" s="1" t="s">
        <v>3550</v>
      </c>
      <c r="K8298" s="1" t="str">
        <f>VLOOKUP(L8298,CW!C:D,2,FALSE)</f>
        <v>Jul'16</v>
      </c>
      <c r="L8298" s="1" t="str">
        <f t="shared" si="132"/>
        <v>28'16</v>
      </c>
      <c r="M8298" s="1" t="str">
        <f>VLOOKUP(K8298,CW!D:E,2,FALSE)</f>
        <v>Q2'16</v>
      </c>
    </row>
    <row r="8299" spans="1:13" ht="15" customHeight="1">
      <c r="A8299" s="2">
        <v>42564</v>
      </c>
      <c r="B8299" s="1" t="s">
        <v>5190</v>
      </c>
      <c r="C8299" s="1" t="s">
        <v>3326</v>
      </c>
      <c r="D8299" s="1" t="s">
        <v>3831</v>
      </c>
      <c r="E8299" s="1" t="s">
        <v>6350</v>
      </c>
      <c r="F8299" s="45" t="s">
        <v>3341</v>
      </c>
      <c r="G8299" s="1">
        <v>10</v>
      </c>
      <c r="H8299" s="1" t="s">
        <v>3355</v>
      </c>
      <c r="I8299" s="1" t="s">
        <v>3550</v>
      </c>
      <c r="K8299" s="1" t="str">
        <f>VLOOKUP(L8299,CW!C:D,2,FALSE)</f>
        <v>Jul'16</v>
      </c>
      <c r="L8299" s="1" t="str">
        <f t="shared" si="132"/>
        <v>28'16</v>
      </c>
      <c r="M8299" s="1" t="str">
        <f>VLOOKUP(K8299,CW!D:E,2,FALSE)</f>
        <v>Q2'16</v>
      </c>
    </row>
    <row r="8300" spans="1:13" ht="15" customHeight="1">
      <c r="A8300" s="2">
        <v>42564</v>
      </c>
      <c r="B8300" s="1" t="s">
        <v>5190</v>
      </c>
      <c r="C8300" s="1" t="s">
        <v>3326</v>
      </c>
      <c r="D8300" s="1" t="s">
        <v>3831</v>
      </c>
      <c r="E8300" s="1" t="s">
        <v>6350</v>
      </c>
      <c r="F8300" s="45" t="s">
        <v>4581</v>
      </c>
      <c r="G8300" s="1">
        <v>1</v>
      </c>
      <c r="H8300" s="1" t="s">
        <v>3355</v>
      </c>
      <c r="I8300" s="1" t="s">
        <v>3550</v>
      </c>
      <c r="K8300" s="1" t="str">
        <f>VLOOKUP(L8300,CW!C:D,2,FALSE)</f>
        <v>Jul'16</v>
      </c>
      <c r="L8300" s="1" t="str">
        <f t="shared" si="132"/>
        <v>28'16</v>
      </c>
      <c r="M8300" s="1" t="str">
        <f>VLOOKUP(K8300,CW!D:E,2,FALSE)</f>
        <v>Q2'16</v>
      </c>
    </row>
    <row r="8301" spans="1:13">
      <c r="A8301" s="2">
        <v>42564</v>
      </c>
      <c r="B8301" s="1" t="s">
        <v>5190</v>
      </c>
      <c r="C8301" s="1" t="s">
        <v>3326</v>
      </c>
      <c r="D8301" s="1" t="s">
        <v>3831</v>
      </c>
      <c r="E8301" s="1" t="s">
        <v>3532</v>
      </c>
      <c r="F8301" s="45" t="s">
        <v>4609</v>
      </c>
      <c r="G8301" s="1">
        <v>2</v>
      </c>
      <c r="H8301" s="1" t="s">
        <v>3355</v>
      </c>
      <c r="I8301" s="1" t="s">
        <v>3550</v>
      </c>
      <c r="K8301" s="1" t="str">
        <f>VLOOKUP(L8301,CW!C:D,2,FALSE)</f>
        <v>Jul'16</v>
      </c>
      <c r="L8301" s="1" t="str">
        <f t="shared" si="132"/>
        <v>28'16</v>
      </c>
      <c r="M8301" s="1" t="str">
        <f>VLOOKUP(K8301,CW!D:E,2,FALSE)</f>
        <v>Q2'16</v>
      </c>
    </row>
    <row r="8302" spans="1:13" ht="15" customHeight="1">
      <c r="A8302" s="2">
        <v>42564</v>
      </c>
      <c r="B8302" s="1" t="s">
        <v>5191</v>
      </c>
      <c r="C8302" s="1" t="s">
        <v>3326</v>
      </c>
      <c r="D8302" s="1" t="s">
        <v>3671</v>
      </c>
      <c r="E8302" s="1" t="s">
        <v>6350</v>
      </c>
      <c r="F8302" s="45" t="s">
        <v>3341</v>
      </c>
      <c r="G8302" s="1">
        <v>4</v>
      </c>
      <c r="H8302" s="1" t="s">
        <v>3355</v>
      </c>
      <c r="I8302" s="1" t="s">
        <v>3550</v>
      </c>
      <c r="K8302" s="1" t="str">
        <f>VLOOKUP(L8302,CW!C:D,2,FALSE)</f>
        <v>Jul'16</v>
      </c>
      <c r="L8302" s="1" t="str">
        <f t="shared" si="132"/>
        <v>28'16</v>
      </c>
      <c r="M8302" s="1" t="str">
        <f>VLOOKUP(K8302,CW!D:E,2,FALSE)</f>
        <v>Q2'16</v>
      </c>
    </row>
    <row r="8303" spans="1:13">
      <c r="A8303" s="2">
        <v>42564</v>
      </c>
      <c r="B8303" s="1" t="s">
        <v>5191</v>
      </c>
      <c r="C8303" s="1" t="s">
        <v>3326</v>
      </c>
      <c r="D8303" s="1" t="s">
        <v>3671</v>
      </c>
      <c r="E8303" s="1" t="s">
        <v>3532</v>
      </c>
      <c r="F8303" s="45" t="s">
        <v>4609</v>
      </c>
      <c r="G8303" s="1">
        <v>5</v>
      </c>
      <c r="H8303" s="1" t="s">
        <v>3355</v>
      </c>
      <c r="I8303" s="1" t="s">
        <v>3550</v>
      </c>
      <c r="K8303" s="1" t="str">
        <f>VLOOKUP(L8303,CW!C:D,2,FALSE)</f>
        <v>Jul'16</v>
      </c>
      <c r="L8303" s="1" t="str">
        <f t="shared" si="132"/>
        <v>28'16</v>
      </c>
      <c r="M8303" s="1" t="str">
        <f>VLOOKUP(K8303,CW!D:E,2,FALSE)</f>
        <v>Q2'16</v>
      </c>
    </row>
    <row r="8304" spans="1:13">
      <c r="A8304" s="2">
        <v>42564</v>
      </c>
      <c r="B8304" s="1" t="s">
        <v>5191</v>
      </c>
      <c r="C8304" s="1" t="s">
        <v>3326</v>
      </c>
      <c r="D8304" s="1" t="s">
        <v>3671</v>
      </c>
      <c r="E8304" s="1" t="s">
        <v>3532</v>
      </c>
      <c r="F8304" s="98" t="s">
        <v>4584</v>
      </c>
      <c r="G8304" s="1">
        <v>2</v>
      </c>
      <c r="H8304" s="1" t="s">
        <v>3355</v>
      </c>
      <c r="I8304" s="1" t="s">
        <v>3550</v>
      </c>
      <c r="K8304" s="1" t="str">
        <f>VLOOKUP(L8304,CW!C:D,2,FALSE)</f>
        <v>Jul'16</v>
      </c>
      <c r="L8304" s="1" t="str">
        <f t="shared" si="132"/>
        <v>28'16</v>
      </c>
      <c r="M8304" s="1" t="str">
        <f>VLOOKUP(K8304,CW!D:E,2,FALSE)</f>
        <v>Q2'16</v>
      </c>
    </row>
    <row r="8305" spans="1:13">
      <c r="A8305" s="2">
        <v>42564</v>
      </c>
      <c r="B8305" s="1" t="s">
        <v>5191</v>
      </c>
      <c r="C8305" s="1" t="s">
        <v>3326</v>
      </c>
      <c r="D8305" s="1" t="s">
        <v>3671</v>
      </c>
      <c r="E8305" s="1" t="s">
        <v>3532</v>
      </c>
      <c r="F8305" s="45" t="s">
        <v>4613</v>
      </c>
      <c r="G8305" s="1">
        <v>2</v>
      </c>
      <c r="H8305" s="1" t="s">
        <v>3355</v>
      </c>
      <c r="I8305" s="1" t="s">
        <v>3550</v>
      </c>
      <c r="K8305" s="1" t="str">
        <f>VLOOKUP(L8305,CW!C:D,2,FALSE)</f>
        <v>Jul'16</v>
      </c>
      <c r="L8305" s="1" t="str">
        <f t="shared" si="132"/>
        <v>28'16</v>
      </c>
      <c r="M8305" s="1" t="str">
        <f>VLOOKUP(K8305,CW!D:E,2,FALSE)</f>
        <v>Q2'16</v>
      </c>
    </row>
    <row r="8306" spans="1:13" ht="15" customHeight="1">
      <c r="A8306" s="2">
        <v>42564</v>
      </c>
      <c r="B8306" s="1" t="s">
        <v>5192</v>
      </c>
      <c r="C8306" s="1" t="s">
        <v>5193</v>
      </c>
      <c r="D8306" s="1" t="s">
        <v>3803</v>
      </c>
      <c r="E8306" s="1" t="s">
        <v>6350</v>
      </c>
      <c r="F8306" s="45" t="s">
        <v>3341</v>
      </c>
      <c r="G8306" s="1">
        <v>1</v>
      </c>
      <c r="H8306" s="1" t="s">
        <v>3355</v>
      </c>
      <c r="I8306" s="1" t="s">
        <v>3550</v>
      </c>
      <c r="K8306" s="1" t="str">
        <f>VLOOKUP(L8306,CW!C:D,2,FALSE)</f>
        <v>Jul'16</v>
      </c>
      <c r="L8306" s="1" t="str">
        <f t="shared" si="132"/>
        <v>28'16</v>
      </c>
      <c r="M8306" s="1" t="str">
        <f>VLOOKUP(K8306,CW!D:E,2,FALSE)</f>
        <v>Q2'16</v>
      </c>
    </row>
    <row r="8307" spans="1:13" ht="15" customHeight="1">
      <c r="A8307" s="2">
        <v>42564</v>
      </c>
      <c r="B8307" s="1" t="s">
        <v>5194</v>
      </c>
      <c r="C8307" s="1" t="s">
        <v>3326</v>
      </c>
      <c r="D8307" s="1" t="s">
        <v>3321</v>
      </c>
      <c r="E8307" s="1" t="s">
        <v>6350</v>
      </c>
      <c r="F8307" s="45" t="s">
        <v>3341</v>
      </c>
      <c r="G8307" s="1">
        <v>3</v>
      </c>
      <c r="H8307" s="1" t="s">
        <v>3355</v>
      </c>
      <c r="I8307" s="1" t="s">
        <v>3550</v>
      </c>
      <c r="K8307" s="1" t="str">
        <f>VLOOKUP(L8307,CW!C:D,2,FALSE)</f>
        <v>Jul'16</v>
      </c>
      <c r="L8307" s="1" t="str">
        <f t="shared" si="132"/>
        <v>28'16</v>
      </c>
      <c r="M8307" s="1" t="str">
        <f>VLOOKUP(K8307,CW!D:E,2,FALSE)</f>
        <v>Q2'16</v>
      </c>
    </row>
    <row r="8308" spans="1:13">
      <c r="A8308" s="2">
        <v>42564</v>
      </c>
      <c r="B8308" s="1" t="s">
        <v>5194</v>
      </c>
      <c r="C8308" s="1" t="s">
        <v>3326</v>
      </c>
      <c r="D8308" s="1" t="s">
        <v>3321</v>
      </c>
      <c r="E8308" s="1" t="s">
        <v>3532</v>
      </c>
      <c r="F8308" s="45" t="s">
        <v>4609</v>
      </c>
      <c r="G8308" s="1">
        <v>1</v>
      </c>
      <c r="H8308" s="1" t="s">
        <v>3355</v>
      </c>
      <c r="I8308" s="1" t="s">
        <v>3550</v>
      </c>
      <c r="K8308" s="1" t="str">
        <f>VLOOKUP(L8308,CW!C:D,2,FALSE)</f>
        <v>Jul'16</v>
      </c>
      <c r="L8308" s="1" t="str">
        <f t="shared" si="132"/>
        <v>28'16</v>
      </c>
      <c r="M8308" s="1" t="str">
        <f>VLOOKUP(K8308,CW!D:E,2,FALSE)</f>
        <v>Q2'16</v>
      </c>
    </row>
    <row r="8309" spans="1:13">
      <c r="A8309" s="2">
        <v>42564</v>
      </c>
      <c r="B8309" s="1" t="s">
        <v>5194</v>
      </c>
      <c r="C8309" s="1" t="s">
        <v>3326</v>
      </c>
      <c r="D8309" s="1" t="s">
        <v>3321</v>
      </c>
      <c r="E8309" s="1" t="s">
        <v>3532</v>
      </c>
      <c r="F8309" s="45" t="s">
        <v>3693</v>
      </c>
      <c r="G8309" s="1">
        <v>1</v>
      </c>
      <c r="H8309" s="1" t="s">
        <v>3355</v>
      </c>
      <c r="I8309" s="1" t="s">
        <v>3550</v>
      </c>
      <c r="K8309" s="1" t="str">
        <f>VLOOKUP(L8309,CW!C:D,2,FALSE)</f>
        <v>Jul'16</v>
      </c>
      <c r="L8309" s="1" t="str">
        <f t="shared" si="132"/>
        <v>28'16</v>
      </c>
      <c r="M8309" s="1" t="str">
        <f>VLOOKUP(K8309,CW!D:E,2,FALSE)</f>
        <v>Q2'16</v>
      </c>
    </row>
    <row r="8310" spans="1:13" ht="15" customHeight="1">
      <c r="A8310" s="2">
        <v>42564</v>
      </c>
      <c r="B8310" s="1" t="s">
        <v>5195</v>
      </c>
      <c r="C8310" s="1" t="s">
        <v>3326</v>
      </c>
      <c r="D8310" s="1" t="s">
        <v>3321</v>
      </c>
      <c r="E8310" s="1" t="s">
        <v>6350</v>
      </c>
      <c r="F8310" s="45" t="s">
        <v>3341</v>
      </c>
      <c r="G8310" s="1">
        <v>3</v>
      </c>
      <c r="H8310" s="1" t="s">
        <v>3355</v>
      </c>
      <c r="I8310" s="1" t="s">
        <v>3550</v>
      </c>
      <c r="K8310" s="1" t="str">
        <f>VLOOKUP(L8310,CW!C:D,2,FALSE)</f>
        <v>Jul'16</v>
      </c>
      <c r="L8310" s="1" t="str">
        <f t="shared" si="132"/>
        <v>28'16</v>
      </c>
      <c r="M8310" s="1" t="str">
        <f>VLOOKUP(K8310,CW!D:E,2,FALSE)</f>
        <v>Q2'16</v>
      </c>
    </row>
    <row r="8311" spans="1:13">
      <c r="A8311" s="2">
        <v>42564</v>
      </c>
      <c r="B8311" s="1" t="s">
        <v>5195</v>
      </c>
      <c r="C8311" s="1" t="s">
        <v>3326</v>
      </c>
      <c r="D8311" s="1" t="s">
        <v>3321</v>
      </c>
      <c r="E8311" s="1" t="s">
        <v>3532</v>
      </c>
      <c r="F8311" s="45" t="s">
        <v>4609</v>
      </c>
      <c r="G8311" s="1">
        <v>1</v>
      </c>
      <c r="H8311" s="1" t="s">
        <v>3355</v>
      </c>
      <c r="I8311" s="1" t="s">
        <v>3550</v>
      </c>
      <c r="K8311" s="1" t="str">
        <f>VLOOKUP(L8311,CW!C:D,2,FALSE)</f>
        <v>Jul'16</v>
      </c>
      <c r="L8311" s="1" t="str">
        <f t="shared" si="132"/>
        <v>28'16</v>
      </c>
      <c r="M8311" s="1" t="str">
        <f>VLOOKUP(K8311,CW!D:E,2,FALSE)</f>
        <v>Q2'16</v>
      </c>
    </row>
    <row r="8312" spans="1:13">
      <c r="A8312" s="2">
        <v>42564</v>
      </c>
      <c r="B8312" s="1" t="s">
        <v>5196</v>
      </c>
      <c r="C8312" s="1" t="s">
        <v>3326</v>
      </c>
      <c r="D8312" s="1" t="s">
        <v>3671</v>
      </c>
      <c r="E8312" s="1" t="s">
        <v>3532</v>
      </c>
      <c r="F8312" s="45" t="s">
        <v>4609</v>
      </c>
      <c r="G8312" s="1">
        <v>1</v>
      </c>
      <c r="H8312" s="1" t="s">
        <v>3355</v>
      </c>
      <c r="I8312" s="1" t="s">
        <v>3550</v>
      </c>
      <c r="K8312" s="1" t="str">
        <f>VLOOKUP(L8312,CW!C:D,2,FALSE)</f>
        <v>Jul'16</v>
      </c>
      <c r="L8312" s="1" t="str">
        <f t="shared" si="132"/>
        <v>28'16</v>
      </c>
      <c r="M8312" s="1" t="str">
        <f>VLOOKUP(K8312,CW!D:E,2,FALSE)</f>
        <v>Q2'16</v>
      </c>
    </row>
    <row r="8313" spans="1:13" ht="15" customHeight="1">
      <c r="A8313" s="2">
        <v>42564</v>
      </c>
      <c r="B8313" s="1" t="s">
        <v>5197</v>
      </c>
      <c r="C8313" s="1" t="s">
        <v>3326</v>
      </c>
      <c r="D8313" s="1" t="s">
        <v>3671</v>
      </c>
      <c r="E8313" s="1" t="s">
        <v>6350</v>
      </c>
      <c r="F8313" s="45" t="s">
        <v>3341</v>
      </c>
      <c r="G8313" s="1">
        <v>1</v>
      </c>
      <c r="H8313" s="1" t="s">
        <v>3355</v>
      </c>
      <c r="I8313" s="1" t="s">
        <v>3550</v>
      </c>
      <c r="K8313" s="1" t="str">
        <f>VLOOKUP(L8313,CW!C:D,2,FALSE)</f>
        <v>Jul'16</v>
      </c>
      <c r="L8313" s="1" t="str">
        <f t="shared" si="132"/>
        <v>28'16</v>
      </c>
      <c r="M8313" s="1" t="str">
        <f>VLOOKUP(K8313,CW!D:E,2,FALSE)</f>
        <v>Q2'16</v>
      </c>
    </row>
    <row r="8314" spans="1:13">
      <c r="A8314" s="2">
        <v>42564</v>
      </c>
      <c r="B8314" s="1" t="s">
        <v>5197</v>
      </c>
      <c r="C8314" s="1" t="s">
        <v>3326</v>
      </c>
      <c r="D8314" s="1" t="s">
        <v>3671</v>
      </c>
      <c r="E8314" s="1" t="s">
        <v>3532</v>
      </c>
      <c r="F8314" s="45" t="s">
        <v>4609</v>
      </c>
      <c r="G8314" s="1">
        <v>2</v>
      </c>
      <c r="H8314" s="1" t="s">
        <v>3355</v>
      </c>
      <c r="I8314" s="1" t="s">
        <v>3550</v>
      </c>
      <c r="K8314" s="1" t="str">
        <f>VLOOKUP(L8314,CW!C:D,2,FALSE)</f>
        <v>Jul'16</v>
      </c>
      <c r="L8314" s="1" t="str">
        <f t="shared" si="132"/>
        <v>28'16</v>
      </c>
      <c r="M8314" s="1" t="str">
        <f>VLOOKUP(K8314,CW!D:E,2,FALSE)</f>
        <v>Q2'16</v>
      </c>
    </row>
    <row r="8315" spans="1:13">
      <c r="A8315" s="2">
        <v>42564</v>
      </c>
      <c r="B8315" s="1" t="s">
        <v>5198</v>
      </c>
      <c r="C8315" s="1" t="s">
        <v>3326</v>
      </c>
      <c r="D8315" s="1" t="s">
        <v>3671</v>
      </c>
      <c r="E8315" s="1" t="s">
        <v>3532</v>
      </c>
      <c r="F8315" s="45" t="s">
        <v>4609</v>
      </c>
      <c r="G8315" s="1">
        <v>1</v>
      </c>
      <c r="H8315" s="1" t="s">
        <v>3355</v>
      </c>
      <c r="I8315" s="1" t="s">
        <v>3550</v>
      </c>
      <c r="K8315" s="1" t="str">
        <f>VLOOKUP(L8315,CW!C:D,2,FALSE)</f>
        <v>Jul'16</v>
      </c>
      <c r="L8315" s="1" t="str">
        <f t="shared" si="132"/>
        <v>28'16</v>
      </c>
      <c r="M8315" s="1" t="str">
        <f>VLOOKUP(K8315,CW!D:E,2,FALSE)</f>
        <v>Q2'16</v>
      </c>
    </row>
    <row r="8316" spans="1:13">
      <c r="A8316" s="2">
        <v>42564</v>
      </c>
      <c r="B8316" s="1" t="s">
        <v>5198</v>
      </c>
      <c r="C8316" s="1" t="s">
        <v>3326</v>
      </c>
      <c r="D8316" s="1" t="s">
        <v>3671</v>
      </c>
      <c r="E8316" s="1" t="s">
        <v>3532</v>
      </c>
      <c r="F8316" s="45" t="s">
        <v>4613</v>
      </c>
      <c r="G8316" s="1">
        <v>1</v>
      </c>
      <c r="H8316" s="1" t="s">
        <v>3355</v>
      </c>
      <c r="I8316" s="1" t="s">
        <v>3550</v>
      </c>
      <c r="K8316" s="1" t="str">
        <f>VLOOKUP(L8316,CW!C:D,2,FALSE)</f>
        <v>Jul'16</v>
      </c>
      <c r="L8316" s="1" t="str">
        <f t="shared" si="132"/>
        <v>28'16</v>
      </c>
      <c r="M8316" s="1" t="str">
        <f>VLOOKUP(K8316,CW!D:E,2,FALSE)</f>
        <v>Q2'16</v>
      </c>
    </row>
    <row r="8317" spans="1:13" ht="15" customHeight="1">
      <c r="A8317" s="2">
        <v>42564</v>
      </c>
      <c r="B8317" s="1" t="s">
        <v>5199</v>
      </c>
      <c r="C8317" s="1" t="s">
        <v>3340</v>
      </c>
      <c r="D8317" s="1" t="s">
        <v>3671</v>
      </c>
      <c r="E8317" s="1" t="s">
        <v>6350</v>
      </c>
      <c r="F8317" s="45" t="s">
        <v>3341</v>
      </c>
      <c r="G8317" s="1">
        <v>11</v>
      </c>
      <c r="H8317" s="1" t="s">
        <v>3355</v>
      </c>
      <c r="I8317" s="1" t="s">
        <v>3550</v>
      </c>
      <c r="K8317" s="1" t="str">
        <f>VLOOKUP(L8317,CW!C:D,2,FALSE)</f>
        <v>Jul'16</v>
      </c>
      <c r="L8317" s="1" t="str">
        <f t="shared" si="132"/>
        <v>28'16</v>
      </c>
      <c r="M8317" s="1" t="str">
        <f>VLOOKUP(K8317,CW!D:E,2,FALSE)</f>
        <v>Q2'16</v>
      </c>
    </row>
    <row r="8318" spans="1:13">
      <c r="A8318" s="2">
        <v>42564</v>
      </c>
      <c r="B8318" s="1" t="s">
        <v>5199</v>
      </c>
      <c r="C8318" s="1" t="s">
        <v>3340</v>
      </c>
      <c r="D8318" s="1" t="s">
        <v>3671</v>
      </c>
      <c r="E8318" s="1" t="s">
        <v>3532</v>
      </c>
      <c r="F8318" s="45" t="s">
        <v>4609</v>
      </c>
      <c r="G8318" s="1">
        <v>6</v>
      </c>
      <c r="H8318" s="1" t="s">
        <v>3355</v>
      </c>
      <c r="I8318" s="1" t="s">
        <v>3550</v>
      </c>
      <c r="K8318" s="1" t="str">
        <f>VLOOKUP(L8318,CW!C:D,2,FALSE)</f>
        <v>Jul'16</v>
      </c>
      <c r="L8318" s="1" t="str">
        <f t="shared" si="132"/>
        <v>28'16</v>
      </c>
      <c r="M8318" s="1" t="str">
        <f>VLOOKUP(K8318,CW!D:E,2,FALSE)</f>
        <v>Q2'16</v>
      </c>
    </row>
    <row r="8319" spans="1:13">
      <c r="A8319" s="2">
        <v>42564</v>
      </c>
      <c r="B8319" s="1" t="s">
        <v>5199</v>
      </c>
      <c r="C8319" s="1" t="s">
        <v>3340</v>
      </c>
      <c r="D8319" s="1" t="s">
        <v>3671</v>
      </c>
      <c r="E8319" s="1" t="s">
        <v>3532</v>
      </c>
      <c r="F8319" s="45" t="s">
        <v>4613</v>
      </c>
      <c r="G8319" s="1">
        <v>1</v>
      </c>
      <c r="H8319" s="1" t="s">
        <v>3355</v>
      </c>
      <c r="I8319" s="1" t="s">
        <v>3550</v>
      </c>
      <c r="K8319" s="1" t="str">
        <f>VLOOKUP(L8319,CW!C:D,2,FALSE)</f>
        <v>Jul'16</v>
      </c>
      <c r="L8319" s="1" t="str">
        <f t="shared" si="132"/>
        <v>28'16</v>
      </c>
      <c r="M8319" s="1" t="str">
        <f>VLOOKUP(K8319,CW!D:E,2,FALSE)</f>
        <v>Q2'16</v>
      </c>
    </row>
    <row r="8320" spans="1:13" ht="15" customHeight="1">
      <c r="A8320" s="2">
        <v>42564</v>
      </c>
      <c r="B8320" s="1" t="s">
        <v>5200</v>
      </c>
      <c r="C8320" s="1" t="s">
        <v>3326</v>
      </c>
      <c r="D8320" s="1" t="s">
        <v>4896</v>
      </c>
      <c r="E8320" s="1" t="s">
        <v>6350</v>
      </c>
      <c r="F8320" s="45" t="s">
        <v>3341</v>
      </c>
      <c r="G8320" s="1">
        <v>2</v>
      </c>
      <c r="H8320" s="1" t="s">
        <v>3355</v>
      </c>
      <c r="I8320" s="1" t="s">
        <v>3550</v>
      </c>
      <c r="K8320" s="1" t="str">
        <f>VLOOKUP(L8320,CW!C:D,2,FALSE)</f>
        <v>Jul'16</v>
      </c>
      <c r="L8320" s="1" t="str">
        <f t="shared" si="132"/>
        <v>28'16</v>
      </c>
      <c r="M8320" s="1" t="str">
        <f>VLOOKUP(K8320,CW!D:E,2,FALSE)</f>
        <v>Q2'16</v>
      </c>
    </row>
    <row r="8321" spans="1:13">
      <c r="A8321" s="2">
        <v>42564</v>
      </c>
      <c r="B8321" s="1" t="s">
        <v>5200</v>
      </c>
      <c r="C8321" s="1" t="s">
        <v>3326</v>
      </c>
      <c r="D8321" s="1" t="s">
        <v>4896</v>
      </c>
      <c r="E8321" s="1" t="s">
        <v>3532</v>
      </c>
      <c r="F8321" s="45" t="s">
        <v>4609</v>
      </c>
      <c r="G8321" s="1">
        <v>3</v>
      </c>
      <c r="H8321" s="1" t="s">
        <v>3355</v>
      </c>
      <c r="I8321" s="1" t="s">
        <v>3550</v>
      </c>
      <c r="K8321" s="1" t="str">
        <f>VLOOKUP(L8321,CW!C:D,2,FALSE)</f>
        <v>Jul'16</v>
      </c>
      <c r="L8321" s="1" t="str">
        <f t="shared" si="132"/>
        <v>28'16</v>
      </c>
      <c r="M8321" s="1" t="str">
        <f>VLOOKUP(K8321,CW!D:E,2,FALSE)</f>
        <v>Q2'16</v>
      </c>
    </row>
    <row r="8322" spans="1:13">
      <c r="A8322" s="2">
        <v>42564</v>
      </c>
      <c r="B8322" s="1" t="s">
        <v>5200</v>
      </c>
      <c r="C8322" s="1" t="s">
        <v>3326</v>
      </c>
      <c r="D8322" s="1" t="s">
        <v>4896</v>
      </c>
      <c r="E8322" s="1" t="s">
        <v>3532</v>
      </c>
      <c r="F8322" s="45" t="s">
        <v>3693</v>
      </c>
      <c r="G8322" s="1">
        <v>1</v>
      </c>
      <c r="H8322" s="1" t="s">
        <v>3355</v>
      </c>
      <c r="I8322" s="1" t="s">
        <v>3550</v>
      </c>
      <c r="K8322" s="1" t="str">
        <f>VLOOKUP(L8322,CW!C:D,2,FALSE)</f>
        <v>Jul'16</v>
      </c>
      <c r="L8322" s="1" t="str">
        <f t="shared" si="132"/>
        <v>28'16</v>
      </c>
      <c r="M8322" s="1" t="str">
        <f>VLOOKUP(K8322,CW!D:E,2,FALSE)</f>
        <v>Q2'16</v>
      </c>
    </row>
    <row r="8323" spans="1:13">
      <c r="A8323" s="2">
        <v>42564</v>
      </c>
      <c r="B8323" s="1" t="s">
        <v>5201</v>
      </c>
      <c r="C8323" s="1" t="s">
        <v>5202</v>
      </c>
      <c r="D8323" s="1" t="s">
        <v>3671</v>
      </c>
      <c r="E8323" s="1" t="s">
        <v>3532</v>
      </c>
      <c r="F8323" s="45" t="s">
        <v>4613</v>
      </c>
      <c r="G8323" s="1">
        <v>1</v>
      </c>
      <c r="H8323" s="1" t="s">
        <v>3355</v>
      </c>
      <c r="I8323" s="1" t="s">
        <v>3550</v>
      </c>
      <c r="K8323" s="1" t="str">
        <f>VLOOKUP(L8323,CW!C:D,2,FALSE)</f>
        <v>Jul'16</v>
      </c>
      <c r="L8323" s="1" t="str">
        <f t="shared" si="132"/>
        <v>28'16</v>
      </c>
      <c r="M8323" s="1" t="str">
        <f>VLOOKUP(K8323,CW!D:E,2,FALSE)</f>
        <v>Q2'16</v>
      </c>
    </row>
    <row r="8324" spans="1:13">
      <c r="A8324" s="2">
        <v>42564</v>
      </c>
      <c r="B8324" s="1" t="s">
        <v>5203</v>
      </c>
      <c r="C8324" s="1" t="s">
        <v>3311</v>
      </c>
      <c r="D8324" s="1" t="s">
        <v>3671</v>
      </c>
      <c r="E8324" s="1" t="s">
        <v>3532</v>
      </c>
      <c r="F8324" s="45" t="s">
        <v>3341</v>
      </c>
      <c r="G8324" s="1">
        <v>1</v>
      </c>
      <c r="H8324" s="1" t="s">
        <v>3355</v>
      </c>
      <c r="I8324" s="1" t="s">
        <v>3550</v>
      </c>
      <c r="K8324" s="1" t="str">
        <f>VLOOKUP(L8324,CW!C:D,2,FALSE)</f>
        <v>Jul'16</v>
      </c>
      <c r="L8324" s="1" t="str">
        <f t="shared" si="132"/>
        <v>28'16</v>
      </c>
      <c r="M8324" s="1" t="str">
        <f>VLOOKUP(K8324,CW!D:E,2,FALSE)</f>
        <v>Q2'16</v>
      </c>
    </row>
    <row r="8325" spans="1:13" ht="15" customHeight="1">
      <c r="A8325" s="2">
        <v>42564</v>
      </c>
      <c r="B8325" s="1" t="s">
        <v>5204</v>
      </c>
      <c r="C8325" s="1" t="s">
        <v>3729</v>
      </c>
      <c r="D8325" s="1" t="s">
        <v>3671</v>
      </c>
      <c r="E8325" s="1" t="s">
        <v>6350</v>
      </c>
      <c r="F8325" s="45" t="s">
        <v>3341</v>
      </c>
      <c r="G8325" s="1">
        <v>2</v>
      </c>
      <c r="H8325" s="1" t="s">
        <v>3355</v>
      </c>
      <c r="I8325" s="1" t="s">
        <v>3550</v>
      </c>
      <c r="K8325" s="1" t="str">
        <f>VLOOKUP(L8325,CW!C:D,2,FALSE)</f>
        <v>Jul'16</v>
      </c>
      <c r="L8325" s="1" t="str">
        <f t="shared" si="132"/>
        <v>28'16</v>
      </c>
      <c r="M8325" s="1" t="str">
        <f>VLOOKUP(K8325,CW!D:E,2,FALSE)</f>
        <v>Q2'16</v>
      </c>
    </row>
    <row r="8326" spans="1:13">
      <c r="A8326" s="2">
        <v>42564</v>
      </c>
      <c r="B8326" s="1" t="s">
        <v>5204</v>
      </c>
      <c r="C8326" s="1" t="s">
        <v>3729</v>
      </c>
      <c r="D8326" s="1" t="s">
        <v>3671</v>
      </c>
      <c r="E8326" s="1" t="s">
        <v>3532</v>
      </c>
      <c r="F8326" s="45" t="s">
        <v>4613</v>
      </c>
      <c r="G8326" s="1">
        <v>1</v>
      </c>
      <c r="H8326" s="1" t="s">
        <v>3355</v>
      </c>
      <c r="I8326" s="1" t="s">
        <v>3550</v>
      </c>
      <c r="K8326" s="1" t="str">
        <f>VLOOKUP(L8326,CW!C:D,2,FALSE)</f>
        <v>Jul'16</v>
      </c>
      <c r="L8326" s="1" t="str">
        <f t="shared" si="132"/>
        <v>28'16</v>
      </c>
      <c r="M8326" s="1" t="str">
        <f>VLOOKUP(K8326,CW!D:E,2,FALSE)</f>
        <v>Q2'16</v>
      </c>
    </row>
    <row r="8327" spans="1:13">
      <c r="A8327" s="2">
        <v>42564</v>
      </c>
      <c r="B8327" s="1" t="s">
        <v>5205</v>
      </c>
      <c r="C8327" s="1" t="s">
        <v>3351</v>
      </c>
      <c r="D8327" s="1" t="s">
        <v>3671</v>
      </c>
      <c r="E8327" s="1" t="s">
        <v>3532</v>
      </c>
      <c r="F8327" s="45" t="s">
        <v>4609</v>
      </c>
      <c r="G8327" s="1">
        <v>1</v>
      </c>
      <c r="H8327" s="1" t="s">
        <v>3355</v>
      </c>
      <c r="I8327" s="1" t="s">
        <v>3550</v>
      </c>
      <c r="K8327" s="1" t="str">
        <f>VLOOKUP(L8327,CW!C:D,2,FALSE)</f>
        <v>Jul'16</v>
      </c>
      <c r="L8327" s="1" t="str">
        <f t="shared" si="132"/>
        <v>28'16</v>
      </c>
      <c r="M8327" s="1" t="str">
        <f>VLOOKUP(K8327,CW!D:E,2,FALSE)</f>
        <v>Q2'16</v>
      </c>
    </row>
    <row r="8328" spans="1:13">
      <c r="A8328" s="2">
        <v>42564</v>
      </c>
      <c r="B8328" s="1" t="s">
        <v>5205</v>
      </c>
      <c r="C8328" s="1" t="s">
        <v>3351</v>
      </c>
      <c r="D8328" s="1" t="s">
        <v>3671</v>
      </c>
      <c r="E8328" s="1" t="s">
        <v>3532</v>
      </c>
      <c r="F8328" s="45" t="s">
        <v>4613</v>
      </c>
      <c r="G8328" s="1">
        <v>1</v>
      </c>
      <c r="H8328" s="1" t="s">
        <v>3355</v>
      </c>
      <c r="I8328" s="1" t="s">
        <v>3550</v>
      </c>
      <c r="K8328" s="1" t="str">
        <f>VLOOKUP(L8328,CW!C:D,2,FALSE)</f>
        <v>Jul'16</v>
      </c>
      <c r="L8328" s="1" t="str">
        <f t="shared" si="132"/>
        <v>28'16</v>
      </c>
      <c r="M8328" s="1" t="str">
        <f>VLOOKUP(K8328,CW!D:E,2,FALSE)</f>
        <v>Q2'16</v>
      </c>
    </row>
    <row r="8329" spans="1:13">
      <c r="A8329" s="2">
        <v>42564</v>
      </c>
      <c r="B8329" s="1" t="s">
        <v>5206</v>
      </c>
      <c r="C8329" s="1" t="s">
        <v>3729</v>
      </c>
      <c r="D8329" s="1" t="s">
        <v>3671</v>
      </c>
      <c r="E8329" s="1" t="s">
        <v>3532</v>
      </c>
      <c r="F8329" s="45" t="s">
        <v>4609</v>
      </c>
      <c r="G8329" s="1">
        <v>1</v>
      </c>
      <c r="H8329" s="1" t="s">
        <v>3355</v>
      </c>
      <c r="I8329" s="1" t="s">
        <v>3550</v>
      </c>
      <c r="K8329" s="1" t="str">
        <f>VLOOKUP(L8329,CW!C:D,2,FALSE)</f>
        <v>Jul'16</v>
      </c>
      <c r="L8329" s="1" t="str">
        <f t="shared" si="132"/>
        <v>28'16</v>
      </c>
      <c r="M8329" s="1" t="str">
        <f>VLOOKUP(K8329,CW!D:E,2,FALSE)</f>
        <v>Q2'16</v>
      </c>
    </row>
    <row r="8330" spans="1:13" ht="15" customHeight="1">
      <c r="A8330" s="2">
        <v>42564</v>
      </c>
      <c r="B8330" s="1" t="s">
        <v>5207</v>
      </c>
      <c r="C8330" s="1" t="s">
        <v>4914</v>
      </c>
      <c r="D8330" s="1" t="s">
        <v>4896</v>
      </c>
      <c r="E8330" s="1" t="s">
        <v>6350</v>
      </c>
      <c r="F8330" s="45" t="s">
        <v>3341</v>
      </c>
      <c r="G8330" s="1">
        <v>1</v>
      </c>
      <c r="H8330" s="1" t="s">
        <v>3355</v>
      </c>
      <c r="I8330" s="1" t="s">
        <v>3550</v>
      </c>
      <c r="K8330" s="1" t="str">
        <f>VLOOKUP(L8330,CW!C:D,2,FALSE)</f>
        <v>Jul'16</v>
      </c>
      <c r="L8330" s="1" t="str">
        <f t="shared" si="132"/>
        <v>28'16</v>
      </c>
      <c r="M8330" s="1" t="str">
        <f>VLOOKUP(K8330,CW!D:E,2,FALSE)</f>
        <v>Q2'16</v>
      </c>
    </row>
    <row r="8331" spans="1:13">
      <c r="A8331" s="2">
        <v>42564</v>
      </c>
      <c r="B8331" s="1" t="s">
        <v>5207</v>
      </c>
      <c r="C8331" s="1" t="s">
        <v>4914</v>
      </c>
      <c r="D8331" s="1" t="s">
        <v>4896</v>
      </c>
      <c r="E8331" s="1" t="s">
        <v>3532</v>
      </c>
      <c r="F8331" s="45" t="s">
        <v>4609</v>
      </c>
      <c r="G8331" s="1">
        <v>1</v>
      </c>
      <c r="H8331" s="1" t="s">
        <v>3355</v>
      </c>
      <c r="I8331" s="1" t="s">
        <v>3550</v>
      </c>
      <c r="K8331" s="1" t="str">
        <f>VLOOKUP(L8331,CW!C:D,2,FALSE)</f>
        <v>Jul'16</v>
      </c>
      <c r="L8331" s="1" t="str">
        <f t="shared" si="132"/>
        <v>28'16</v>
      </c>
      <c r="M8331" s="1" t="str">
        <f>VLOOKUP(K8331,CW!D:E,2,FALSE)</f>
        <v>Q2'16</v>
      </c>
    </row>
    <row r="8332" spans="1:13">
      <c r="A8332" s="2">
        <v>42564</v>
      </c>
      <c r="B8332" s="1" t="s">
        <v>5208</v>
      </c>
      <c r="C8332" s="1" t="s">
        <v>5202</v>
      </c>
      <c r="D8332" s="1" t="s">
        <v>3671</v>
      </c>
      <c r="E8332" s="1" t="s">
        <v>3532</v>
      </c>
      <c r="F8332" s="45" t="s">
        <v>4609</v>
      </c>
      <c r="G8332" s="1">
        <v>1</v>
      </c>
      <c r="H8332" s="1" t="s">
        <v>3355</v>
      </c>
      <c r="I8332" s="1" t="s">
        <v>3550</v>
      </c>
      <c r="K8332" s="1" t="str">
        <f>VLOOKUP(L8332,CW!C:D,2,FALSE)</f>
        <v>Jul'16</v>
      </c>
      <c r="L8332" s="1" t="str">
        <f t="shared" si="132"/>
        <v>28'16</v>
      </c>
      <c r="M8332" s="1" t="str">
        <f>VLOOKUP(K8332,CW!D:E,2,FALSE)</f>
        <v>Q2'16</v>
      </c>
    </row>
    <row r="8333" spans="1:13" ht="15" customHeight="1">
      <c r="A8333" s="2">
        <v>42564</v>
      </c>
      <c r="B8333" s="1" t="s">
        <v>5209</v>
      </c>
      <c r="C8333" s="1" t="s">
        <v>3310</v>
      </c>
      <c r="D8333" s="1" t="s">
        <v>3671</v>
      </c>
      <c r="E8333" s="1" t="s">
        <v>6350</v>
      </c>
      <c r="F8333" s="45" t="s">
        <v>3341</v>
      </c>
      <c r="G8333" s="1">
        <v>1</v>
      </c>
      <c r="H8333" s="1" t="s">
        <v>3355</v>
      </c>
      <c r="I8333" s="1" t="s">
        <v>3550</v>
      </c>
      <c r="K8333" s="1" t="str">
        <f>VLOOKUP(L8333,CW!C:D,2,FALSE)</f>
        <v>Jul'16</v>
      </c>
      <c r="L8333" s="1" t="str">
        <f t="shared" si="132"/>
        <v>28'16</v>
      </c>
      <c r="M8333" s="1" t="str">
        <f>VLOOKUP(K8333,CW!D:E,2,FALSE)</f>
        <v>Q2'16</v>
      </c>
    </row>
    <row r="8334" spans="1:13">
      <c r="A8334" s="2">
        <v>42564</v>
      </c>
      <c r="B8334" s="1" t="s">
        <v>5209</v>
      </c>
      <c r="C8334" s="1" t="s">
        <v>3310</v>
      </c>
      <c r="D8334" s="1" t="s">
        <v>3671</v>
      </c>
      <c r="E8334" s="1" t="s">
        <v>3532</v>
      </c>
      <c r="F8334" s="45" t="s">
        <v>4609</v>
      </c>
      <c r="G8334" s="1">
        <v>1</v>
      </c>
      <c r="H8334" s="1" t="s">
        <v>3355</v>
      </c>
      <c r="I8334" s="1" t="s">
        <v>3550</v>
      </c>
      <c r="K8334" s="1" t="str">
        <f>VLOOKUP(L8334,CW!C:D,2,FALSE)</f>
        <v>Jul'16</v>
      </c>
      <c r="L8334" s="1" t="str">
        <f t="shared" si="132"/>
        <v>28'16</v>
      </c>
      <c r="M8334" s="1" t="str">
        <f>VLOOKUP(K8334,CW!D:E,2,FALSE)</f>
        <v>Q2'16</v>
      </c>
    </row>
    <row r="8335" spans="1:13">
      <c r="A8335" s="2">
        <v>42564</v>
      </c>
      <c r="B8335" s="1" t="s">
        <v>5209</v>
      </c>
      <c r="C8335" s="1" t="s">
        <v>3310</v>
      </c>
      <c r="D8335" s="1" t="s">
        <v>3671</v>
      </c>
      <c r="E8335" s="1" t="s">
        <v>3532</v>
      </c>
      <c r="F8335" s="45" t="s">
        <v>4613</v>
      </c>
      <c r="G8335" s="1">
        <v>1</v>
      </c>
      <c r="H8335" s="1" t="s">
        <v>3355</v>
      </c>
      <c r="I8335" s="1" t="s">
        <v>3550</v>
      </c>
      <c r="K8335" s="1" t="str">
        <f>VLOOKUP(L8335,CW!C:D,2,FALSE)</f>
        <v>Jul'16</v>
      </c>
      <c r="L8335" s="1" t="str">
        <f t="shared" si="132"/>
        <v>28'16</v>
      </c>
      <c r="M8335" s="1" t="str">
        <f>VLOOKUP(K8335,CW!D:E,2,FALSE)</f>
        <v>Q2'16</v>
      </c>
    </row>
    <row r="8336" spans="1:13" ht="15" customHeight="1">
      <c r="A8336" s="2">
        <v>42564</v>
      </c>
      <c r="B8336" s="1" t="s">
        <v>5210</v>
      </c>
      <c r="C8336" s="1" t="s">
        <v>3351</v>
      </c>
      <c r="D8336" s="1" t="s">
        <v>3671</v>
      </c>
      <c r="E8336" s="1" t="s">
        <v>6350</v>
      </c>
      <c r="F8336" s="45" t="s">
        <v>4581</v>
      </c>
      <c r="G8336" s="1">
        <v>1</v>
      </c>
      <c r="H8336" s="1" t="s">
        <v>3355</v>
      </c>
      <c r="I8336" s="1" t="s">
        <v>3550</v>
      </c>
      <c r="K8336" s="1" t="str">
        <f>VLOOKUP(L8336,CW!C:D,2,FALSE)</f>
        <v>Jul'16</v>
      </c>
      <c r="L8336" s="1" t="str">
        <f t="shared" si="132"/>
        <v>28'16</v>
      </c>
      <c r="M8336" s="1" t="str">
        <f>VLOOKUP(K8336,CW!D:E,2,FALSE)</f>
        <v>Q2'16</v>
      </c>
    </row>
    <row r="8337" spans="1:13">
      <c r="A8337" s="2">
        <v>42564</v>
      </c>
      <c r="B8337" s="1" t="s">
        <v>5211</v>
      </c>
      <c r="C8337" s="1" t="s">
        <v>3351</v>
      </c>
      <c r="D8337" s="1" t="s">
        <v>3671</v>
      </c>
      <c r="E8337" s="1" t="s">
        <v>3532</v>
      </c>
      <c r="F8337" s="45" t="s">
        <v>4609</v>
      </c>
      <c r="G8337" s="1">
        <v>1</v>
      </c>
      <c r="H8337" s="1" t="s">
        <v>3355</v>
      </c>
      <c r="I8337" s="1" t="s">
        <v>3550</v>
      </c>
      <c r="K8337" s="1" t="str">
        <f>VLOOKUP(L8337,CW!C:D,2,FALSE)</f>
        <v>Jul'16</v>
      </c>
      <c r="L8337" s="1" t="str">
        <f t="shared" si="132"/>
        <v>28'16</v>
      </c>
      <c r="M8337" s="1" t="str">
        <f>VLOOKUP(K8337,CW!D:E,2,FALSE)</f>
        <v>Q2'16</v>
      </c>
    </row>
    <row r="8338" spans="1:13" ht="15" customHeight="1">
      <c r="A8338" s="2">
        <v>42564</v>
      </c>
      <c r="B8338" s="1" t="s">
        <v>5212</v>
      </c>
      <c r="C8338" s="1" t="s">
        <v>3335</v>
      </c>
      <c r="D8338" s="1" t="s">
        <v>3831</v>
      </c>
      <c r="E8338" s="1" t="s">
        <v>6350</v>
      </c>
      <c r="F8338" s="45" t="s">
        <v>3341</v>
      </c>
      <c r="G8338" s="1">
        <v>3</v>
      </c>
      <c r="H8338" s="1" t="s">
        <v>3355</v>
      </c>
      <c r="I8338" s="1" t="s">
        <v>3550</v>
      </c>
      <c r="K8338" s="1" t="str">
        <f>VLOOKUP(L8338,CW!C:D,2,FALSE)</f>
        <v>Jul'16</v>
      </c>
      <c r="L8338" s="1" t="str">
        <f t="shared" si="132"/>
        <v>28'16</v>
      </c>
      <c r="M8338" s="1" t="str">
        <f>VLOOKUP(K8338,CW!D:E,2,FALSE)</f>
        <v>Q2'16</v>
      </c>
    </row>
    <row r="8339" spans="1:13" ht="15" customHeight="1">
      <c r="A8339" s="2">
        <v>42564</v>
      </c>
      <c r="B8339" s="1" t="s">
        <v>5213</v>
      </c>
      <c r="C8339" s="1" t="s">
        <v>3335</v>
      </c>
      <c r="D8339" s="1" t="s">
        <v>3831</v>
      </c>
      <c r="E8339" s="1" t="s">
        <v>6350</v>
      </c>
      <c r="F8339" s="45" t="s">
        <v>3341</v>
      </c>
      <c r="G8339" s="1">
        <v>1</v>
      </c>
      <c r="H8339" s="1" t="s">
        <v>3355</v>
      </c>
      <c r="I8339" s="1" t="s">
        <v>3550</v>
      </c>
      <c r="K8339" s="1" t="str">
        <f>VLOOKUP(L8339,CW!C:D,2,FALSE)</f>
        <v>Jul'16</v>
      </c>
      <c r="L8339" s="1" t="str">
        <f t="shared" si="132"/>
        <v>28'16</v>
      </c>
      <c r="M8339" s="1" t="str">
        <f>VLOOKUP(K8339,CW!D:E,2,FALSE)</f>
        <v>Q2'16</v>
      </c>
    </row>
    <row r="8340" spans="1:13" ht="15" customHeight="1">
      <c r="A8340" s="2">
        <v>42564</v>
      </c>
      <c r="B8340" s="1" t="s">
        <v>5214</v>
      </c>
      <c r="C8340" s="1" t="s">
        <v>3335</v>
      </c>
      <c r="D8340" s="1" t="s">
        <v>3831</v>
      </c>
      <c r="E8340" s="1" t="s">
        <v>6350</v>
      </c>
      <c r="F8340" s="45" t="s">
        <v>3341</v>
      </c>
      <c r="G8340" s="1">
        <v>1</v>
      </c>
      <c r="H8340" s="1" t="s">
        <v>3355</v>
      </c>
      <c r="I8340" s="1" t="s">
        <v>3550</v>
      </c>
      <c r="K8340" s="1" t="str">
        <f>VLOOKUP(L8340,CW!C:D,2,FALSE)</f>
        <v>Jul'16</v>
      </c>
      <c r="L8340" s="1" t="str">
        <f t="shared" si="132"/>
        <v>28'16</v>
      </c>
      <c r="M8340" s="1" t="str">
        <f>VLOOKUP(K8340,CW!D:E,2,FALSE)</f>
        <v>Q2'16</v>
      </c>
    </row>
    <row r="8341" spans="1:13" ht="15" customHeight="1">
      <c r="A8341" s="2">
        <v>42564</v>
      </c>
      <c r="B8341" s="1" t="s">
        <v>5215</v>
      </c>
      <c r="C8341" s="1" t="s">
        <v>3335</v>
      </c>
      <c r="D8341" s="1" t="s">
        <v>3831</v>
      </c>
      <c r="E8341" s="1" t="s">
        <v>6350</v>
      </c>
      <c r="F8341" s="45" t="s">
        <v>4581</v>
      </c>
      <c r="G8341" s="1">
        <v>1</v>
      </c>
      <c r="H8341" s="1" t="s">
        <v>3355</v>
      </c>
      <c r="I8341" s="1" t="s">
        <v>3550</v>
      </c>
      <c r="K8341" s="1" t="str">
        <f>VLOOKUP(L8341,CW!C:D,2,FALSE)</f>
        <v>Jul'16</v>
      </c>
      <c r="L8341" s="1" t="str">
        <f t="shared" si="132"/>
        <v>28'16</v>
      </c>
      <c r="M8341" s="1" t="str">
        <f>VLOOKUP(K8341,CW!D:E,2,FALSE)</f>
        <v>Q2'16</v>
      </c>
    </row>
    <row r="8342" spans="1:13" ht="15" customHeight="1">
      <c r="A8342" s="2">
        <v>42564</v>
      </c>
      <c r="B8342" s="1" t="s">
        <v>5216</v>
      </c>
      <c r="C8342" s="1" t="s">
        <v>3335</v>
      </c>
      <c r="D8342" s="1" t="s">
        <v>3831</v>
      </c>
      <c r="E8342" s="1" t="s">
        <v>6350</v>
      </c>
      <c r="F8342" s="45" t="s">
        <v>3341</v>
      </c>
      <c r="G8342" s="1">
        <v>1</v>
      </c>
      <c r="H8342" s="1" t="s">
        <v>3355</v>
      </c>
      <c r="I8342" s="1" t="s">
        <v>3550</v>
      </c>
      <c r="K8342" s="1" t="str">
        <f>VLOOKUP(L8342,CW!C:D,2,FALSE)</f>
        <v>Jul'16</v>
      </c>
      <c r="L8342" s="1" t="str">
        <f t="shared" ref="L8342:L8405" si="133">CONCATENATE(WEEKNUM(A8342,21),"'",TEXT(A8342,"yy"))</f>
        <v>28'16</v>
      </c>
      <c r="M8342" s="1" t="str">
        <f>VLOOKUP(K8342,CW!D:E,2,FALSE)</f>
        <v>Q2'16</v>
      </c>
    </row>
    <row r="8343" spans="1:13" ht="15" customHeight="1">
      <c r="A8343" s="2">
        <v>42564</v>
      </c>
      <c r="B8343" s="1" t="s">
        <v>5216</v>
      </c>
      <c r="C8343" s="1" t="s">
        <v>3335</v>
      </c>
      <c r="D8343" s="1" t="s">
        <v>3831</v>
      </c>
      <c r="E8343" s="1" t="s">
        <v>6350</v>
      </c>
      <c r="F8343" s="45" t="s">
        <v>4592</v>
      </c>
      <c r="G8343" s="1">
        <v>1</v>
      </c>
      <c r="H8343" s="1" t="s">
        <v>3355</v>
      </c>
      <c r="I8343" s="1" t="s">
        <v>3550</v>
      </c>
      <c r="K8343" s="1" t="str">
        <f>VLOOKUP(L8343,CW!C:D,2,FALSE)</f>
        <v>Jul'16</v>
      </c>
      <c r="L8343" s="1" t="str">
        <f t="shared" si="133"/>
        <v>28'16</v>
      </c>
      <c r="M8343" s="1" t="str">
        <f>VLOOKUP(K8343,CW!D:E,2,FALSE)</f>
        <v>Q2'16</v>
      </c>
    </row>
    <row r="8344" spans="1:13" ht="15" customHeight="1">
      <c r="A8344" s="2">
        <v>42564</v>
      </c>
      <c r="B8344" s="1" t="s">
        <v>5217</v>
      </c>
      <c r="C8344" s="1" t="s">
        <v>3335</v>
      </c>
      <c r="D8344" s="1" t="s">
        <v>3831</v>
      </c>
      <c r="E8344" s="1" t="s">
        <v>6350</v>
      </c>
      <c r="F8344" s="45" t="s">
        <v>3341</v>
      </c>
      <c r="G8344" s="1">
        <v>1</v>
      </c>
      <c r="H8344" s="1" t="s">
        <v>3355</v>
      </c>
      <c r="I8344" s="1" t="s">
        <v>3550</v>
      </c>
      <c r="K8344" s="1" t="str">
        <f>VLOOKUP(L8344,CW!C:D,2,FALSE)</f>
        <v>Jul'16</v>
      </c>
      <c r="L8344" s="1" t="str">
        <f t="shared" si="133"/>
        <v>28'16</v>
      </c>
      <c r="M8344" s="1" t="str">
        <f>VLOOKUP(K8344,CW!D:E,2,FALSE)</f>
        <v>Q2'16</v>
      </c>
    </row>
    <row r="8345" spans="1:13" ht="15" customHeight="1">
      <c r="A8345" s="2">
        <v>42564</v>
      </c>
      <c r="B8345" s="1" t="s">
        <v>5217</v>
      </c>
      <c r="C8345" s="1" t="s">
        <v>3335</v>
      </c>
      <c r="D8345" s="1" t="s">
        <v>3831</v>
      </c>
      <c r="E8345" s="1" t="s">
        <v>6350</v>
      </c>
      <c r="F8345" s="45" t="s">
        <v>4592</v>
      </c>
      <c r="G8345" s="1">
        <v>1</v>
      </c>
      <c r="H8345" s="1" t="s">
        <v>3355</v>
      </c>
      <c r="I8345" s="1" t="s">
        <v>3550</v>
      </c>
      <c r="K8345" s="1" t="str">
        <f>VLOOKUP(L8345,CW!C:D,2,FALSE)</f>
        <v>Jul'16</v>
      </c>
      <c r="L8345" s="1" t="str">
        <f t="shared" si="133"/>
        <v>28'16</v>
      </c>
      <c r="M8345" s="1" t="str">
        <f>VLOOKUP(K8345,CW!D:E,2,FALSE)</f>
        <v>Q2'16</v>
      </c>
    </row>
    <row r="8346" spans="1:13">
      <c r="A8346" s="2">
        <v>42564</v>
      </c>
      <c r="B8346" s="1" t="s">
        <v>5218</v>
      </c>
      <c r="C8346" s="1" t="s">
        <v>3335</v>
      </c>
      <c r="D8346" s="1" t="s">
        <v>3831</v>
      </c>
      <c r="E8346" s="1" t="s">
        <v>3532</v>
      </c>
      <c r="F8346" s="45" t="s">
        <v>4609</v>
      </c>
      <c r="G8346" s="1">
        <v>1</v>
      </c>
      <c r="H8346" s="1" t="s">
        <v>3355</v>
      </c>
      <c r="I8346" s="1" t="s">
        <v>3550</v>
      </c>
      <c r="K8346" s="1" t="str">
        <f>VLOOKUP(L8346,CW!C:D,2,FALSE)</f>
        <v>Jul'16</v>
      </c>
      <c r="L8346" s="1" t="str">
        <f t="shared" si="133"/>
        <v>28'16</v>
      </c>
      <c r="M8346" s="1" t="str">
        <f>VLOOKUP(K8346,CW!D:E,2,FALSE)</f>
        <v>Q2'16</v>
      </c>
    </row>
    <row r="8347" spans="1:13" ht="15" customHeight="1">
      <c r="A8347" s="2">
        <v>42564</v>
      </c>
      <c r="B8347" s="1" t="s">
        <v>5219</v>
      </c>
      <c r="C8347" s="1" t="s">
        <v>3335</v>
      </c>
      <c r="D8347" s="1" t="s">
        <v>3831</v>
      </c>
      <c r="E8347" s="1" t="s">
        <v>6350</v>
      </c>
      <c r="F8347" s="45" t="s">
        <v>3341</v>
      </c>
      <c r="G8347" s="1">
        <v>2</v>
      </c>
      <c r="H8347" s="1" t="s">
        <v>3355</v>
      </c>
      <c r="I8347" s="1" t="s">
        <v>3550</v>
      </c>
      <c r="K8347" s="1" t="str">
        <f>VLOOKUP(L8347,CW!C:D,2,FALSE)</f>
        <v>Jul'16</v>
      </c>
      <c r="L8347" s="1" t="str">
        <f t="shared" si="133"/>
        <v>28'16</v>
      </c>
      <c r="M8347" s="1" t="str">
        <f>VLOOKUP(K8347,CW!D:E,2,FALSE)</f>
        <v>Q2'16</v>
      </c>
    </row>
    <row r="8348" spans="1:13" ht="15" customHeight="1">
      <c r="A8348" s="2">
        <v>42564</v>
      </c>
      <c r="B8348" s="1" t="s">
        <v>5220</v>
      </c>
      <c r="C8348" s="1" t="s">
        <v>3340</v>
      </c>
      <c r="D8348" s="1" t="s">
        <v>3831</v>
      </c>
      <c r="E8348" s="1" t="s">
        <v>6350</v>
      </c>
      <c r="F8348" s="45" t="s">
        <v>3341</v>
      </c>
      <c r="G8348" s="1">
        <v>3</v>
      </c>
      <c r="H8348" s="1" t="s">
        <v>3355</v>
      </c>
      <c r="I8348" s="1" t="s">
        <v>3550</v>
      </c>
      <c r="K8348" s="1" t="str">
        <f>VLOOKUP(L8348,CW!C:D,2,FALSE)</f>
        <v>Jul'16</v>
      </c>
      <c r="L8348" s="1" t="str">
        <f t="shared" si="133"/>
        <v>28'16</v>
      </c>
      <c r="M8348" s="1" t="str">
        <f>VLOOKUP(K8348,CW!D:E,2,FALSE)</f>
        <v>Q2'16</v>
      </c>
    </row>
    <row r="8349" spans="1:13">
      <c r="A8349" s="2">
        <v>42564</v>
      </c>
      <c r="B8349" s="1" t="s">
        <v>5220</v>
      </c>
      <c r="C8349" s="1" t="s">
        <v>3340</v>
      </c>
      <c r="D8349" s="1" t="s">
        <v>3831</v>
      </c>
      <c r="E8349" s="1" t="s">
        <v>3532</v>
      </c>
      <c r="F8349" s="45" t="s">
        <v>4609</v>
      </c>
      <c r="G8349" s="1">
        <v>1</v>
      </c>
      <c r="H8349" s="1" t="s">
        <v>3355</v>
      </c>
      <c r="I8349" s="1" t="s">
        <v>3550</v>
      </c>
      <c r="K8349" s="1" t="str">
        <f>VLOOKUP(L8349,CW!C:D,2,FALSE)</f>
        <v>Jul'16</v>
      </c>
      <c r="L8349" s="1" t="str">
        <f t="shared" si="133"/>
        <v>28'16</v>
      </c>
      <c r="M8349" s="1" t="str">
        <f>VLOOKUP(K8349,CW!D:E,2,FALSE)</f>
        <v>Q2'16</v>
      </c>
    </row>
    <row r="8350" spans="1:13">
      <c r="A8350" s="2">
        <v>42564</v>
      </c>
      <c r="B8350" s="1" t="s">
        <v>5220</v>
      </c>
      <c r="C8350" s="1" t="s">
        <v>3340</v>
      </c>
      <c r="D8350" s="1" t="s">
        <v>3831</v>
      </c>
      <c r="E8350" s="1" t="s">
        <v>3532</v>
      </c>
      <c r="F8350" s="98" t="s">
        <v>4584</v>
      </c>
      <c r="G8350" s="1">
        <v>1</v>
      </c>
      <c r="H8350" s="1" t="s">
        <v>3355</v>
      </c>
      <c r="I8350" s="1" t="s">
        <v>3550</v>
      </c>
      <c r="K8350" s="1" t="str">
        <f>VLOOKUP(L8350,CW!C:D,2,FALSE)</f>
        <v>Jul'16</v>
      </c>
      <c r="L8350" s="1" t="str">
        <f t="shared" si="133"/>
        <v>28'16</v>
      </c>
      <c r="M8350" s="1" t="str">
        <f>VLOOKUP(K8350,CW!D:E,2,FALSE)</f>
        <v>Q2'16</v>
      </c>
    </row>
    <row r="8351" spans="1:13" ht="15" customHeight="1">
      <c r="A8351" s="2">
        <v>42564</v>
      </c>
      <c r="B8351" s="1" t="s">
        <v>5221</v>
      </c>
      <c r="C8351" s="1" t="s">
        <v>3340</v>
      </c>
      <c r="D8351" s="1" t="s">
        <v>3831</v>
      </c>
      <c r="E8351" s="1" t="s">
        <v>6350</v>
      </c>
      <c r="F8351" s="45" t="s">
        <v>3341</v>
      </c>
      <c r="G8351" s="1">
        <v>1</v>
      </c>
      <c r="H8351" s="1" t="s">
        <v>3355</v>
      </c>
      <c r="I8351" s="1" t="s">
        <v>3550</v>
      </c>
      <c r="K8351" s="1" t="str">
        <f>VLOOKUP(L8351,CW!C:D,2,FALSE)</f>
        <v>Jul'16</v>
      </c>
      <c r="L8351" s="1" t="str">
        <f t="shared" si="133"/>
        <v>28'16</v>
      </c>
      <c r="M8351" s="1" t="str">
        <f>VLOOKUP(K8351,CW!D:E,2,FALSE)</f>
        <v>Q2'16</v>
      </c>
    </row>
    <row r="8352" spans="1:13" ht="15" customHeight="1">
      <c r="A8352" s="2">
        <v>42564</v>
      </c>
      <c r="B8352" s="1" t="s">
        <v>5221</v>
      </c>
      <c r="C8352" s="1" t="s">
        <v>3340</v>
      </c>
      <c r="D8352" s="1" t="s">
        <v>3831</v>
      </c>
      <c r="E8352" s="1" t="s">
        <v>6350</v>
      </c>
      <c r="F8352" s="45" t="s">
        <v>4592</v>
      </c>
      <c r="G8352" s="1">
        <v>1</v>
      </c>
      <c r="H8352" s="1" t="s">
        <v>3355</v>
      </c>
      <c r="I8352" s="1" t="s">
        <v>3550</v>
      </c>
      <c r="K8352" s="1" t="str">
        <f>VLOOKUP(L8352,CW!C:D,2,FALSE)</f>
        <v>Jul'16</v>
      </c>
      <c r="L8352" s="1" t="str">
        <f t="shared" si="133"/>
        <v>28'16</v>
      </c>
      <c r="M8352" s="1" t="str">
        <f>VLOOKUP(K8352,CW!D:E,2,FALSE)</f>
        <v>Q2'16</v>
      </c>
    </row>
    <row r="8353" spans="1:13">
      <c r="A8353" s="2">
        <v>42564</v>
      </c>
      <c r="B8353" s="1" t="s">
        <v>5221</v>
      </c>
      <c r="C8353" s="1" t="s">
        <v>3340</v>
      </c>
      <c r="D8353" s="1" t="s">
        <v>3831</v>
      </c>
      <c r="E8353" s="1" t="s">
        <v>3532</v>
      </c>
      <c r="F8353" s="45" t="s">
        <v>4609</v>
      </c>
      <c r="G8353" s="1">
        <v>1</v>
      </c>
      <c r="H8353" s="1" t="s">
        <v>3355</v>
      </c>
      <c r="I8353" s="1" t="s">
        <v>3550</v>
      </c>
      <c r="K8353" s="1" t="str">
        <f>VLOOKUP(L8353,CW!C:D,2,FALSE)</f>
        <v>Jul'16</v>
      </c>
      <c r="L8353" s="1" t="str">
        <f t="shared" si="133"/>
        <v>28'16</v>
      </c>
      <c r="M8353" s="1" t="str">
        <f>VLOOKUP(K8353,CW!D:E,2,FALSE)</f>
        <v>Q2'16</v>
      </c>
    </row>
    <row r="8354" spans="1:13">
      <c r="A8354" s="2">
        <v>42564</v>
      </c>
      <c r="B8354" s="1" t="s">
        <v>5221</v>
      </c>
      <c r="C8354" s="1" t="s">
        <v>3340</v>
      </c>
      <c r="D8354" s="1" t="s">
        <v>3831</v>
      </c>
      <c r="E8354" s="1" t="s">
        <v>3532</v>
      </c>
      <c r="F8354" s="98" t="s">
        <v>4584</v>
      </c>
      <c r="G8354" s="1">
        <v>1</v>
      </c>
      <c r="H8354" s="1" t="s">
        <v>3355</v>
      </c>
      <c r="I8354" s="1" t="s">
        <v>3550</v>
      </c>
      <c r="K8354" s="1" t="str">
        <f>VLOOKUP(L8354,CW!C:D,2,FALSE)</f>
        <v>Jul'16</v>
      </c>
      <c r="L8354" s="1" t="str">
        <f t="shared" si="133"/>
        <v>28'16</v>
      </c>
      <c r="M8354" s="1" t="str">
        <f>VLOOKUP(K8354,CW!D:E,2,FALSE)</f>
        <v>Q2'16</v>
      </c>
    </row>
    <row r="8355" spans="1:13" ht="15" customHeight="1">
      <c r="A8355" s="2">
        <v>42564</v>
      </c>
      <c r="B8355" s="1" t="s">
        <v>5222</v>
      </c>
      <c r="C8355" s="1" t="s">
        <v>3335</v>
      </c>
      <c r="D8355" s="1" t="s">
        <v>3831</v>
      </c>
      <c r="E8355" s="1" t="s">
        <v>6350</v>
      </c>
      <c r="F8355" s="45" t="s">
        <v>3341</v>
      </c>
      <c r="G8355" s="1">
        <v>3</v>
      </c>
      <c r="H8355" s="1" t="s">
        <v>3355</v>
      </c>
      <c r="I8355" s="1" t="s">
        <v>3550</v>
      </c>
      <c r="K8355" s="1" t="str">
        <f>VLOOKUP(L8355,CW!C:D,2,FALSE)</f>
        <v>Jul'16</v>
      </c>
      <c r="L8355" s="1" t="str">
        <f t="shared" si="133"/>
        <v>28'16</v>
      </c>
      <c r="M8355" s="1" t="str">
        <f>VLOOKUP(K8355,CW!D:E,2,FALSE)</f>
        <v>Q2'16</v>
      </c>
    </row>
    <row r="8356" spans="1:13">
      <c r="A8356" s="2">
        <v>42564</v>
      </c>
      <c r="B8356" s="1" t="s">
        <v>5222</v>
      </c>
      <c r="C8356" s="1" t="s">
        <v>3335</v>
      </c>
      <c r="D8356" s="1" t="s">
        <v>3831</v>
      </c>
      <c r="E8356" s="1" t="s">
        <v>3532</v>
      </c>
      <c r="F8356" s="45" t="s">
        <v>4609</v>
      </c>
      <c r="G8356" s="1">
        <v>1</v>
      </c>
      <c r="H8356" s="1" t="s">
        <v>3355</v>
      </c>
      <c r="I8356" s="1" t="s">
        <v>3550</v>
      </c>
      <c r="K8356" s="1" t="str">
        <f>VLOOKUP(L8356,CW!C:D,2,FALSE)</f>
        <v>Jul'16</v>
      </c>
      <c r="L8356" s="1" t="str">
        <f t="shared" si="133"/>
        <v>28'16</v>
      </c>
      <c r="M8356" s="1" t="str">
        <f>VLOOKUP(K8356,CW!D:E,2,FALSE)</f>
        <v>Q2'16</v>
      </c>
    </row>
    <row r="8357" spans="1:13" ht="15" customHeight="1">
      <c r="A8357" s="2">
        <v>42564</v>
      </c>
      <c r="B8357" s="1" t="s">
        <v>5223</v>
      </c>
      <c r="C8357" s="1" t="s">
        <v>3340</v>
      </c>
      <c r="D8357" s="1" t="s">
        <v>3831</v>
      </c>
      <c r="E8357" s="1" t="s">
        <v>6350</v>
      </c>
      <c r="F8357" s="45" t="s">
        <v>3341</v>
      </c>
      <c r="G8357" s="1">
        <v>1</v>
      </c>
      <c r="H8357" s="1" t="s">
        <v>3355</v>
      </c>
      <c r="I8357" s="1" t="s">
        <v>3550</v>
      </c>
      <c r="K8357" s="1" t="str">
        <f>VLOOKUP(L8357,CW!C:D,2,FALSE)</f>
        <v>Jul'16</v>
      </c>
      <c r="L8357" s="1" t="str">
        <f t="shared" si="133"/>
        <v>28'16</v>
      </c>
      <c r="M8357" s="1" t="str">
        <f>VLOOKUP(K8357,CW!D:E,2,FALSE)</f>
        <v>Q2'16</v>
      </c>
    </row>
    <row r="8358" spans="1:13" ht="15" customHeight="1">
      <c r="A8358" s="2">
        <v>42564</v>
      </c>
      <c r="B8358" s="1" t="s">
        <v>5224</v>
      </c>
      <c r="C8358" s="1" t="s">
        <v>3335</v>
      </c>
      <c r="D8358" s="1" t="s">
        <v>3831</v>
      </c>
      <c r="E8358" s="1" t="s">
        <v>6350</v>
      </c>
      <c r="F8358" s="45" t="s">
        <v>3341</v>
      </c>
      <c r="G8358" s="1">
        <v>2</v>
      </c>
      <c r="H8358" s="1" t="s">
        <v>3355</v>
      </c>
      <c r="I8358" s="1" t="s">
        <v>3550</v>
      </c>
      <c r="K8358" s="1" t="str">
        <f>VLOOKUP(L8358,CW!C:D,2,FALSE)</f>
        <v>Jul'16</v>
      </c>
      <c r="L8358" s="1" t="str">
        <f t="shared" si="133"/>
        <v>28'16</v>
      </c>
      <c r="M8358" s="1" t="str">
        <f>VLOOKUP(K8358,CW!D:E,2,FALSE)</f>
        <v>Q2'16</v>
      </c>
    </row>
    <row r="8359" spans="1:13" ht="15" customHeight="1">
      <c r="A8359" s="2">
        <v>42564</v>
      </c>
      <c r="B8359" s="1" t="s">
        <v>5225</v>
      </c>
      <c r="C8359" s="1" t="s">
        <v>3335</v>
      </c>
      <c r="D8359" s="1" t="s">
        <v>3831</v>
      </c>
      <c r="E8359" s="1" t="s">
        <v>6350</v>
      </c>
      <c r="F8359" s="45" t="s">
        <v>3341</v>
      </c>
      <c r="G8359" s="1">
        <v>1</v>
      </c>
      <c r="H8359" s="1" t="s">
        <v>3355</v>
      </c>
      <c r="I8359" s="1" t="s">
        <v>3550</v>
      </c>
      <c r="K8359" s="1" t="str">
        <f>VLOOKUP(L8359,CW!C:D,2,FALSE)</f>
        <v>Jul'16</v>
      </c>
      <c r="L8359" s="1" t="str">
        <f t="shared" si="133"/>
        <v>28'16</v>
      </c>
      <c r="M8359" s="1" t="str">
        <f>VLOOKUP(K8359,CW!D:E,2,FALSE)</f>
        <v>Q2'16</v>
      </c>
    </row>
    <row r="8360" spans="1:13" ht="15" customHeight="1">
      <c r="A8360" s="2">
        <v>42564</v>
      </c>
      <c r="B8360" s="1" t="s">
        <v>5226</v>
      </c>
      <c r="C8360" s="1" t="s">
        <v>3335</v>
      </c>
      <c r="D8360" s="1" t="s">
        <v>3831</v>
      </c>
      <c r="E8360" s="1" t="s">
        <v>6350</v>
      </c>
      <c r="F8360" s="45" t="s">
        <v>3341</v>
      </c>
      <c r="G8360" s="1">
        <v>2</v>
      </c>
      <c r="H8360" s="1" t="s">
        <v>3355</v>
      </c>
      <c r="I8360" s="1" t="s">
        <v>3550</v>
      </c>
      <c r="K8360" s="1" t="str">
        <f>VLOOKUP(L8360,CW!C:D,2,FALSE)</f>
        <v>Jul'16</v>
      </c>
      <c r="L8360" s="1" t="str">
        <f t="shared" si="133"/>
        <v>28'16</v>
      </c>
      <c r="M8360" s="1" t="str">
        <f>VLOOKUP(K8360,CW!D:E,2,FALSE)</f>
        <v>Q2'16</v>
      </c>
    </row>
    <row r="8361" spans="1:13" ht="15" customHeight="1">
      <c r="A8361" s="2">
        <v>42564</v>
      </c>
      <c r="B8361" s="1" t="s">
        <v>5226</v>
      </c>
      <c r="C8361" s="1" t="s">
        <v>3335</v>
      </c>
      <c r="D8361" s="1" t="s">
        <v>3831</v>
      </c>
      <c r="E8361" s="1" t="s">
        <v>6350</v>
      </c>
      <c r="F8361" s="45" t="s">
        <v>4592</v>
      </c>
      <c r="G8361" s="1">
        <v>1</v>
      </c>
      <c r="H8361" s="1" t="s">
        <v>3355</v>
      </c>
      <c r="I8361" s="1" t="s">
        <v>3550</v>
      </c>
      <c r="K8361" s="1" t="str">
        <f>VLOOKUP(L8361,CW!C:D,2,FALSE)</f>
        <v>Jul'16</v>
      </c>
      <c r="L8361" s="1" t="str">
        <f t="shared" si="133"/>
        <v>28'16</v>
      </c>
      <c r="M8361" s="1" t="str">
        <f>VLOOKUP(K8361,CW!D:E,2,FALSE)</f>
        <v>Q2'16</v>
      </c>
    </row>
    <row r="8362" spans="1:13" ht="15" customHeight="1">
      <c r="A8362" s="2">
        <v>42564</v>
      </c>
      <c r="B8362" s="1" t="s">
        <v>5227</v>
      </c>
      <c r="C8362" s="1" t="s">
        <v>5101</v>
      </c>
      <c r="D8362" s="1" t="s">
        <v>3831</v>
      </c>
      <c r="E8362" s="1" t="s">
        <v>6350</v>
      </c>
      <c r="F8362" s="45" t="s">
        <v>3341</v>
      </c>
      <c r="G8362" s="1">
        <v>1</v>
      </c>
      <c r="H8362" s="1" t="s">
        <v>3355</v>
      </c>
      <c r="I8362" s="1" t="s">
        <v>3550</v>
      </c>
      <c r="K8362" s="1" t="str">
        <f>VLOOKUP(L8362,CW!C:D,2,FALSE)</f>
        <v>Jul'16</v>
      </c>
      <c r="L8362" s="1" t="str">
        <f t="shared" si="133"/>
        <v>28'16</v>
      </c>
      <c r="M8362" s="1" t="str">
        <f>VLOOKUP(K8362,CW!D:E,2,FALSE)</f>
        <v>Q2'16</v>
      </c>
    </row>
    <row r="8363" spans="1:13" ht="15" customHeight="1">
      <c r="A8363" s="2">
        <v>42564</v>
      </c>
      <c r="B8363" s="1" t="s">
        <v>5228</v>
      </c>
      <c r="C8363" s="1" t="s">
        <v>3349</v>
      </c>
      <c r="D8363" s="1" t="s">
        <v>3831</v>
      </c>
      <c r="E8363" s="1" t="s">
        <v>6350</v>
      </c>
      <c r="F8363" s="45" t="s">
        <v>3341</v>
      </c>
      <c r="G8363" s="1">
        <v>1</v>
      </c>
      <c r="H8363" s="1" t="s">
        <v>3355</v>
      </c>
      <c r="I8363" s="1" t="s">
        <v>3550</v>
      </c>
      <c r="K8363" s="1" t="str">
        <f>VLOOKUP(L8363,CW!C:D,2,FALSE)</f>
        <v>Jul'16</v>
      </c>
      <c r="L8363" s="1" t="str">
        <f t="shared" si="133"/>
        <v>28'16</v>
      </c>
      <c r="M8363" s="1" t="str">
        <f>VLOOKUP(K8363,CW!D:E,2,FALSE)</f>
        <v>Q2'16</v>
      </c>
    </row>
    <row r="8364" spans="1:13" ht="15" customHeight="1">
      <c r="A8364" s="2">
        <v>42564</v>
      </c>
      <c r="B8364" s="1" t="s">
        <v>5228</v>
      </c>
      <c r="C8364" s="1" t="s">
        <v>3349</v>
      </c>
      <c r="D8364" s="1" t="s">
        <v>3831</v>
      </c>
      <c r="E8364" s="1" t="s">
        <v>6350</v>
      </c>
      <c r="F8364" s="45" t="s">
        <v>4592</v>
      </c>
      <c r="G8364" s="1">
        <v>1</v>
      </c>
      <c r="H8364" s="1" t="s">
        <v>3355</v>
      </c>
      <c r="I8364" s="1" t="s">
        <v>3550</v>
      </c>
      <c r="K8364" s="1" t="str">
        <f>VLOOKUP(L8364,CW!C:D,2,FALSE)</f>
        <v>Jul'16</v>
      </c>
      <c r="L8364" s="1" t="str">
        <f t="shared" si="133"/>
        <v>28'16</v>
      </c>
      <c r="M8364" s="1" t="str">
        <f>VLOOKUP(K8364,CW!D:E,2,FALSE)</f>
        <v>Q2'16</v>
      </c>
    </row>
    <row r="8365" spans="1:13" ht="15" customHeight="1">
      <c r="A8365" s="2">
        <v>42564</v>
      </c>
      <c r="B8365" s="1" t="s">
        <v>5229</v>
      </c>
      <c r="C8365" s="1" t="s">
        <v>3349</v>
      </c>
      <c r="D8365" s="1" t="s">
        <v>3831</v>
      </c>
      <c r="E8365" s="1" t="s">
        <v>6350</v>
      </c>
      <c r="F8365" s="45" t="s">
        <v>3341</v>
      </c>
      <c r="G8365" s="1">
        <v>1</v>
      </c>
      <c r="H8365" s="1" t="s">
        <v>3355</v>
      </c>
      <c r="I8365" s="1" t="s">
        <v>3550</v>
      </c>
      <c r="K8365" s="1" t="str">
        <f>VLOOKUP(L8365,CW!C:D,2,FALSE)</f>
        <v>Jul'16</v>
      </c>
      <c r="L8365" s="1" t="str">
        <f t="shared" si="133"/>
        <v>28'16</v>
      </c>
      <c r="M8365" s="1" t="str">
        <f>VLOOKUP(K8365,CW!D:E,2,FALSE)</f>
        <v>Q2'16</v>
      </c>
    </row>
    <row r="8366" spans="1:13">
      <c r="A8366" s="2">
        <v>42564</v>
      </c>
      <c r="B8366" s="1" t="s">
        <v>5230</v>
      </c>
      <c r="C8366" s="1" t="s">
        <v>3351</v>
      </c>
      <c r="D8366" s="1" t="s">
        <v>4896</v>
      </c>
      <c r="E8366" s="1" t="s">
        <v>3532</v>
      </c>
      <c r="F8366" s="45" t="s">
        <v>4609</v>
      </c>
      <c r="G8366" s="1">
        <v>1</v>
      </c>
      <c r="H8366" s="1" t="s">
        <v>3355</v>
      </c>
      <c r="I8366" s="1" t="s">
        <v>3550</v>
      </c>
      <c r="K8366" s="1" t="str">
        <f>VLOOKUP(L8366,CW!C:D,2,FALSE)</f>
        <v>Jul'16</v>
      </c>
      <c r="L8366" s="1" t="str">
        <f t="shared" si="133"/>
        <v>28'16</v>
      </c>
      <c r="M8366" s="1" t="str">
        <f>VLOOKUP(K8366,CW!D:E,2,FALSE)</f>
        <v>Q2'16</v>
      </c>
    </row>
    <row r="8367" spans="1:13" ht="15" customHeight="1">
      <c r="A8367" s="2">
        <v>42564</v>
      </c>
      <c r="B8367" s="1" t="s">
        <v>5231</v>
      </c>
      <c r="C8367" s="1" t="s">
        <v>3351</v>
      </c>
      <c r="D8367" s="1" t="s">
        <v>4896</v>
      </c>
      <c r="E8367" s="1" t="s">
        <v>6350</v>
      </c>
      <c r="F8367" s="45" t="s">
        <v>3341</v>
      </c>
      <c r="G8367" s="1">
        <v>1</v>
      </c>
      <c r="H8367" s="1" t="s">
        <v>3355</v>
      </c>
      <c r="I8367" s="1" t="s">
        <v>3550</v>
      </c>
      <c r="K8367" s="1" t="str">
        <f>VLOOKUP(L8367,CW!C:D,2,FALSE)</f>
        <v>Jul'16</v>
      </c>
      <c r="L8367" s="1" t="str">
        <f t="shared" si="133"/>
        <v>28'16</v>
      </c>
      <c r="M8367" s="1" t="str">
        <f>VLOOKUP(K8367,CW!D:E,2,FALSE)</f>
        <v>Q2'16</v>
      </c>
    </row>
    <row r="8368" spans="1:13" ht="15" customHeight="1">
      <c r="A8368" s="2">
        <v>42564</v>
      </c>
      <c r="B8368" s="1" t="s">
        <v>5231</v>
      </c>
      <c r="C8368" s="1" t="s">
        <v>3351</v>
      </c>
      <c r="D8368" s="1" t="s">
        <v>4896</v>
      </c>
      <c r="E8368" s="1" t="s">
        <v>6350</v>
      </c>
      <c r="F8368" s="45" t="s">
        <v>4581</v>
      </c>
      <c r="G8368" s="1">
        <v>1</v>
      </c>
      <c r="H8368" s="1" t="s">
        <v>3355</v>
      </c>
      <c r="I8368" s="1" t="s">
        <v>3550</v>
      </c>
      <c r="K8368" s="1" t="str">
        <f>VLOOKUP(L8368,CW!C:D,2,FALSE)</f>
        <v>Jul'16</v>
      </c>
      <c r="L8368" s="1" t="str">
        <f t="shared" si="133"/>
        <v>28'16</v>
      </c>
      <c r="M8368" s="1" t="str">
        <f>VLOOKUP(K8368,CW!D:E,2,FALSE)</f>
        <v>Q2'16</v>
      </c>
    </row>
    <row r="8369" spans="1:13">
      <c r="A8369" s="2">
        <v>42564</v>
      </c>
      <c r="B8369" s="1" t="s">
        <v>5231</v>
      </c>
      <c r="C8369" s="1" t="s">
        <v>3351</v>
      </c>
      <c r="D8369" s="1" t="s">
        <v>4896</v>
      </c>
      <c r="E8369" s="1" t="s">
        <v>3532</v>
      </c>
      <c r="F8369" s="45" t="s">
        <v>4609</v>
      </c>
      <c r="G8369" s="1">
        <v>2</v>
      </c>
      <c r="H8369" s="1" t="s">
        <v>3355</v>
      </c>
      <c r="I8369" s="1" t="s">
        <v>3550</v>
      </c>
      <c r="K8369" s="1" t="str">
        <f>VLOOKUP(L8369,CW!C:D,2,FALSE)</f>
        <v>Jul'16</v>
      </c>
      <c r="L8369" s="1" t="str">
        <f t="shared" si="133"/>
        <v>28'16</v>
      </c>
      <c r="M8369" s="1" t="str">
        <f>VLOOKUP(K8369,CW!D:E,2,FALSE)</f>
        <v>Q2'16</v>
      </c>
    </row>
    <row r="8370" spans="1:13">
      <c r="A8370" s="2">
        <v>42564</v>
      </c>
      <c r="B8370" s="1" t="s">
        <v>5231</v>
      </c>
      <c r="C8370" s="1" t="s">
        <v>3351</v>
      </c>
      <c r="D8370" s="1" t="s">
        <v>4896</v>
      </c>
      <c r="E8370" s="1" t="s">
        <v>3532</v>
      </c>
      <c r="F8370" s="45" t="s">
        <v>4613</v>
      </c>
      <c r="G8370" s="1">
        <v>1</v>
      </c>
      <c r="H8370" s="1" t="s">
        <v>3355</v>
      </c>
      <c r="I8370" s="1" t="s">
        <v>3550</v>
      </c>
      <c r="K8370" s="1" t="str">
        <f>VLOOKUP(L8370,CW!C:D,2,FALSE)</f>
        <v>Jul'16</v>
      </c>
      <c r="L8370" s="1" t="str">
        <f t="shared" si="133"/>
        <v>28'16</v>
      </c>
      <c r="M8370" s="1" t="str">
        <f>VLOOKUP(K8370,CW!D:E,2,FALSE)</f>
        <v>Q2'16</v>
      </c>
    </row>
    <row r="8371" spans="1:13" ht="15" customHeight="1">
      <c r="A8371" s="2">
        <v>42564</v>
      </c>
      <c r="B8371" s="1" t="s">
        <v>5232</v>
      </c>
      <c r="C8371" s="1" t="s">
        <v>5101</v>
      </c>
      <c r="D8371" s="1" t="s">
        <v>3831</v>
      </c>
      <c r="E8371" s="1" t="s">
        <v>6350</v>
      </c>
      <c r="F8371" s="45" t="s">
        <v>4592</v>
      </c>
      <c r="G8371" s="1">
        <v>1</v>
      </c>
      <c r="H8371" s="1" t="s">
        <v>3355</v>
      </c>
      <c r="I8371" s="1" t="s">
        <v>3550</v>
      </c>
      <c r="K8371" s="1" t="str">
        <f>VLOOKUP(L8371,CW!C:D,2,FALSE)</f>
        <v>Jul'16</v>
      </c>
      <c r="L8371" s="1" t="str">
        <f t="shared" si="133"/>
        <v>28'16</v>
      </c>
      <c r="M8371" s="1" t="str">
        <f>VLOOKUP(K8371,CW!D:E,2,FALSE)</f>
        <v>Q2'16</v>
      </c>
    </row>
    <row r="8372" spans="1:13">
      <c r="A8372" s="2">
        <v>42564</v>
      </c>
      <c r="B8372" s="1" t="s">
        <v>5232</v>
      </c>
      <c r="C8372" s="1" t="s">
        <v>5101</v>
      </c>
      <c r="D8372" s="1" t="s">
        <v>3831</v>
      </c>
      <c r="E8372" s="1" t="s">
        <v>3532</v>
      </c>
      <c r="F8372" s="45" t="s">
        <v>4609</v>
      </c>
      <c r="G8372" s="1">
        <v>1</v>
      </c>
      <c r="H8372" s="1" t="s">
        <v>3355</v>
      </c>
      <c r="I8372" s="1" t="s">
        <v>3550</v>
      </c>
      <c r="K8372" s="1" t="str">
        <f>VLOOKUP(L8372,CW!C:D,2,FALSE)</f>
        <v>Jul'16</v>
      </c>
      <c r="L8372" s="1" t="str">
        <f t="shared" si="133"/>
        <v>28'16</v>
      </c>
      <c r="M8372" s="1" t="str">
        <f>VLOOKUP(K8372,CW!D:E,2,FALSE)</f>
        <v>Q2'16</v>
      </c>
    </row>
    <row r="8373" spans="1:13" ht="15" customHeight="1">
      <c r="A8373" s="2">
        <v>42564</v>
      </c>
      <c r="B8373" s="1" t="s">
        <v>5233</v>
      </c>
      <c r="C8373" s="1" t="s">
        <v>3349</v>
      </c>
      <c r="D8373" s="1" t="s">
        <v>3831</v>
      </c>
      <c r="E8373" s="1" t="s">
        <v>6350</v>
      </c>
      <c r="F8373" s="45" t="s">
        <v>3341</v>
      </c>
      <c r="G8373" s="1">
        <v>2</v>
      </c>
      <c r="H8373" s="1" t="s">
        <v>3355</v>
      </c>
      <c r="I8373" s="1" t="s">
        <v>3550</v>
      </c>
      <c r="K8373" s="1" t="str">
        <f>VLOOKUP(L8373,CW!C:D,2,FALSE)</f>
        <v>Jul'16</v>
      </c>
      <c r="L8373" s="1" t="str">
        <f t="shared" si="133"/>
        <v>28'16</v>
      </c>
      <c r="M8373" s="1" t="str">
        <f>VLOOKUP(K8373,CW!D:E,2,FALSE)</f>
        <v>Q2'16</v>
      </c>
    </row>
    <row r="8374" spans="1:13" ht="15" customHeight="1">
      <c r="A8374" s="2">
        <v>42565</v>
      </c>
      <c r="B8374" s="1" t="s">
        <v>5234</v>
      </c>
      <c r="C8374" s="1" t="s">
        <v>3326</v>
      </c>
      <c r="D8374" s="1" t="s">
        <v>3556</v>
      </c>
      <c r="E8374" s="1" t="s">
        <v>6350</v>
      </c>
      <c r="F8374" s="45" t="s">
        <v>3341</v>
      </c>
      <c r="G8374" s="1">
        <v>3</v>
      </c>
      <c r="H8374" s="1" t="s">
        <v>3355</v>
      </c>
      <c r="I8374" s="1" t="s">
        <v>3550</v>
      </c>
      <c r="K8374" s="1" t="str">
        <f>VLOOKUP(L8374,CW!C:D,2,FALSE)</f>
        <v>Jul'16</v>
      </c>
      <c r="L8374" s="1" t="str">
        <f t="shared" si="133"/>
        <v>28'16</v>
      </c>
      <c r="M8374" s="1" t="str">
        <f>VLOOKUP(K8374,CW!D:E,2,FALSE)</f>
        <v>Q2'16</v>
      </c>
    </row>
    <row r="8375" spans="1:13">
      <c r="A8375" s="2">
        <v>42565</v>
      </c>
      <c r="B8375" s="1" t="s">
        <v>5234</v>
      </c>
      <c r="C8375" s="1" t="s">
        <v>3326</v>
      </c>
      <c r="D8375" s="1" t="s">
        <v>3556</v>
      </c>
      <c r="E8375" s="1" t="s">
        <v>3532</v>
      </c>
      <c r="F8375" s="45" t="s">
        <v>3693</v>
      </c>
      <c r="G8375" s="1">
        <v>1</v>
      </c>
      <c r="H8375" s="1" t="s">
        <v>3355</v>
      </c>
      <c r="I8375" s="1" t="s">
        <v>3550</v>
      </c>
      <c r="K8375" s="1" t="str">
        <f>VLOOKUP(L8375,CW!C:D,2,FALSE)</f>
        <v>Jul'16</v>
      </c>
      <c r="L8375" s="1" t="str">
        <f t="shared" si="133"/>
        <v>28'16</v>
      </c>
      <c r="M8375" s="1" t="str">
        <f>VLOOKUP(K8375,CW!D:E,2,FALSE)</f>
        <v>Q2'16</v>
      </c>
    </row>
    <row r="8376" spans="1:13" ht="15" customHeight="1">
      <c r="A8376" s="2">
        <v>42565</v>
      </c>
      <c r="B8376" s="1" t="s">
        <v>5235</v>
      </c>
      <c r="C8376" s="1" t="s">
        <v>3340</v>
      </c>
      <c r="D8376" s="1" t="s">
        <v>3566</v>
      </c>
      <c r="E8376" s="1" t="s">
        <v>6350</v>
      </c>
      <c r="F8376" s="45" t="s">
        <v>3341</v>
      </c>
      <c r="G8376" s="1">
        <v>6</v>
      </c>
      <c r="H8376" s="1" t="s">
        <v>3355</v>
      </c>
      <c r="I8376" s="1" t="s">
        <v>3550</v>
      </c>
      <c r="K8376" s="1" t="str">
        <f>VLOOKUP(L8376,CW!C:D,2,FALSE)</f>
        <v>Jul'16</v>
      </c>
      <c r="L8376" s="1" t="str">
        <f t="shared" si="133"/>
        <v>28'16</v>
      </c>
      <c r="M8376" s="1" t="str">
        <f>VLOOKUP(K8376,CW!D:E,2,FALSE)</f>
        <v>Q2'16</v>
      </c>
    </row>
    <row r="8377" spans="1:13">
      <c r="A8377" s="2">
        <v>42565</v>
      </c>
      <c r="B8377" s="1" t="s">
        <v>5235</v>
      </c>
      <c r="C8377" s="1" t="s">
        <v>3340</v>
      </c>
      <c r="D8377" s="1" t="s">
        <v>3566</v>
      </c>
      <c r="E8377" s="1" t="s">
        <v>3532</v>
      </c>
      <c r="F8377" s="45" t="s">
        <v>4609</v>
      </c>
      <c r="G8377" s="1">
        <v>2</v>
      </c>
      <c r="H8377" s="1" t="s">
        <v>3355</v>
      </c>
      <c r="I8377" s="1" t="s">
        <v>3550</v>
      </c>
      <c r="K8377" s="1" t="str">
        <f>VLOOKUP(L8377,CW!C:D,2,FALSE)</f>
        <v>Jul'16</v>
      </c>
      <c r="L8377" s="1" t="str">
        <f t="shared" si="133"/>
        <v>28'16</v>
      </c>
      <c r="M8377" s="1" t="str">
        <f>VLOOKUP(K8377,CW!D:E,2,FALSE)</f>
        <v>Q2'16</v>
      </c>
    </row>
    <row r="8378" spans="1:13">
      <c r="A8378" s="2">
        <v>42565</v>
      </c>
      <c r="B8378" s="1" t="s">
        <v>5235</v>
      </c>
      <c r="C8378" s="1" t="s">
        <v>3340</v>
      </c>
      <c r="D8378" s="1" t="s">
        <v>3566</v>
      </c>
      <c r="E8378" s="1" t="s">
        <v>3532</v>
      </c>
      <c r="F8378" s="98" t="s">
        <v>4584</v>
      </c>
      <c r="G8378" s="1">
        <v>2</v>
      </c>
      <c r="H8378" s="1" t="s">
        <v>3355</v>
      </c>
      <c r="I8378" s="1" t="s">
        <v>3550</v>
      </c>
      <c r="K8378" s="1" t="str">
        <f>VLOOKUP(L8378,CW!C:D,2,FALSE)</f>
        <v>Jul'16</v>
      </c>
      <c r="L8378" s="1" t="str">
        <f t="shared" si="133"/>
        <v>28'16</v>
      </c>
      <c r="M8378" s="1" t="str">
        <f>VLOOKUP(K8378,CW!D:E,2,FALSE)</f>
        <v>Q2'16</v>
      </c>
    </row>
    <row r="8379" spans="1:13" ht="15" customHeight="1">
      <c r="A8379" s="2">
        <v>42565</v>
      </c>
      <c r="B8379" s="1" t="s">
        <v>5236</v>
      </c>
      <c r="C8379" s="1" t="s">
        <v>3324</v>
      </c>
      <c r="E8379" s="1" t="s">
        <v>6350</v>
      </c>
      <c r="F8379" s="45" t="s">
        <v>3341</v>
      </c>
      <c r="G8379" s="1">
        <v>1</v>
      </c>
      <c r="H8379" s="1" t="s">
        <v>3355</v>
      </c>
      <c r="I8379" s="1" t="s">
        <v>3550</v>
      </c>
      <c r="K8379" s="1" t="str">
        <f>VLOOKUP(L8379,CW!C:D,2,FALSE)</f>
        <v>Jul'16</v>
      </c>
      <c r="L8379" s="1" t="str">
        <f t="shared" si="133"/>
        <v>28'16</v>
      </c>
      <c r="M8379" s="1" t="str">
        <f>VLOOKUP(K8379,CW!D:E,2,FALSE)</f>
        <v>Q2'16</v>
      </c>
    </row>
    <row r="8380" spans="1:13" ht="15" customHeight="1">
      <c r="A8380" s="2">
        <v>42565</v>
      </c>
      <c r="B8380" s="1" t="s">
        <v>5237</v>
      </c>
      <c r="C8380" s="1" t="s">
        <v>3326</v>
      </c>
      <c r="D8380" s="1" t="s">
        <v>4896</v>
      </c>
      <c r="E8380" s="1" t="s">
        <v>6350</v>
      </c>
      <c r="F8380" s="45" t="s">
        <v>3341</v>
      </c>
      <c r="G8380" s="1">
        <v>1</v>
      </c>
      <c r="H8380" s="1" t="s">
        <v>3355</v>
      </c>
      <c r="I8380" s="1" t="s">
        <v>3550</v>
      </c>
      <c r="K8380" s="1" t="str">
        <f>VLOOKUP(L8380,CW!C:D,2,FALSE)</f>
        <v>Jul'16</v>
      </c>
      <c r="L8380" s="1" t="str">
        <f t="shared" si="133"/>
        <v>28'16</v>
      </c>
      <c r="M8380" s="1" t="str">
        <f>VLOOKUP(K8380,CW!D:E,2,FALSE)</f>
        <v>Q2'16</v>
      </c>
    </row>
    <row r="8381" spans="1:13" ht="15" customHeight="1">
      <c r="A8381" s="2">
        <v>42565</v>
      </c>
      <c r="B8381" s="1" t="s">
        <v>5237</v>
      </c>
      <c r="C8381" s="1" t="s">
        <v>3326</v>
      </c>
      <c r="D8381" s="1" t="s">
        <v>4896</v>
      </c>
      <c r="E8381" s="1" t="s">
        <v>6350</v>
      </c>
      <c r="F8381" s="45" t="s">
        <v>4592</v>
      </c>
      <c r="G8381" s="1">
        <v>1</v>
      </c>
      <c r="H8381" s="1" t="s">
        <v>3355</v>
      </c>
      <c r="I8381" s="1" t="s">
        <v>3550</v>
      </c>
      <c r="K8381" s="1" t="str">
        <f>VLOOKUP(L8381,CW!C:D,2,FALSE)</f>
        <v>Jul'16</v>
      </c>
      <c r="L8381" s="1" t="str">
        <f t="shared" si="133"/>
        <v>28'16</v>
      </c>
      <c r="M8381" s="1" t="str">
        <f>VLOOKUP(K8381,CW!D:E,2,FALSE)</f>
        <v>Q2'16</v>
      </c>
    </row>
    <row r="8382" spans="1:13">
      <c r="A8382" s="2">
        <v>42565</v>
      </c>
      <c r="B8382" s="1" t="s">
        <v>5237</v>
      </c>
      <c r="C8382" s="1" t="s">
        <v>3326</v>
      </c>
      <c r="D8382" s="1" t="s">
        <v>4896</v>
      </c>
      <c r="E8382" s="1" t="s">
        <v>3532</v>
      </c>
      <c r="F8382" s="45" t="s">
        <v>4609</v>
      </c>
      <c r="G8382" s="1">
        <v>5</v>
      </c>
      <c r="H8382" s="1" t="s">
        <v>3355</v>
      </c>
      <c r="I8382" s="1" t="s">
        <v>3550</v>
      </c>
      <c r="K8382" s="1" t="str">
        <f>VLOOKUP(L8382,CW!C:D,2,FALSE)</f>
        <v>Jul'16</v>
      </c>
      <c r="L8382" s="1" t="str">
        <f t="shared" si="133"/>
        <v>28'16</v>
      </c>
      <c r="M8382" s="1" t="str">
        <f>VLOOKUP(K8382,CW!D:E,2,FALSE)</f>
        <v>Q2'16</v>
      </c>
    </row>
    <row r="8383" spans="1:13" ht="15" customHeight="1">
      <c r="A8383" s="2">
        <v>42565</v>
      </c>
      <c r="B8383" s="1" t="s">
        <v>5238</v>
      </c>
      <c r="C8383" s="1" t="s">
        <v>3340</v>
      </c>
      <c r="D8383" s="1" t="s">
        <v>3556</v>
      </c>
      <c r="E8383" s="1" t="s">
        <v>6350</v>
      </c>
      <c r="F8383" s="45" t="s">
        <v>3341</v>
      </c>
      <c r="G8383" s="1">
        <v>2</v>
      </c>
      <c r="H8383" s="1" t="s">
        <v>3355</v>
      </c>
      <c r="I8383" s="1" t="s">
        <v>3550</v>
      </c>
      <c r="K8383" s="1" t="str">
        <f>VLOOKUP(L8383,CW!C:D,2,FALSE)</f>
        <v>Jul'16</v>
      </c>
      <c r="L8383" s="1" t="str">
        <f t="shared" si="133"/>
        <v>28'16</v>
      </c>
      <c r="M8383" s="1" t="str">
        <f>VLOOKUP(K8383,CW!D:E,2,FALSE)</f>
        <v>Q2'16</v>
      </c>
    </row>
    <row r="8384" spans="1:13" ht="15" customHeight="1">
      <c r="A8384" s="2">
        <v>42565</v>
      </c>
      <c r="B8384" s="1" t="s">
        <v>5239</v>
      </c>
      <c r="C8384" s="1" t="s">
        <v>3326</v>
      </c>
      <c r="D8384" s="1" t="s">
        <v>3566</v>
      </c>
      <c r="E8384" s="1" t="s">
        <v>6350</v>
      </c>
      <c r="F8384" s="45" t="s">
        <v>3341</v>
      </c>
      <c r="G8384" s="1">
        <v>1</v>
      </c>
      <c r="H8384" s="1" t="s">
        <v>3355</v>
      </c>
      <c r="I8384" s="1" t="s">
        <v>3550</v>
      </c>
      <c r="K8384" s="1" t="str">
        <f>VLOOKUP(L8384,CW!C:D,2,FALSE)</f>
        <v>Jul'16</v>
      </c>
      <c r="L8384" s="1" t="str">
        <f t="shared" si="133"/>
        <v>28'16</v>
      </c>
      <c r="M8384" s="1" t="str">
        <f>VLOOKUP(K8384,CW!D:E,2,FALSE)</f>
        <v>Q2'16</v>
      </c>
    </row>
    <row r="8385" spans="1:13" ht="15" customHeight="1">
      <c r="A8385" s="2">
        <v>42565</v>
      </c>
      <c r="B8385" s="1" t="s">
        <v>5240</v>
      </c>
      <c r="C8385" s="1" t="s">
        <v>3340</v>
      </c>
      <c r="D8385" s="1" t="s">
        <v>3566</v>
      </c>
      <c r="E8385" s="1" t="s">
        <v>6350</v>
      </c>
      <c r="F8385" s="45" t="s">
        <v>3341</v>
      </c>
      <c r="G8385" s="1">
        <v>1</v>
      </c>
      <c r="H8385" s="1" t="s">
        <v>3355</v>
      </c>
      <c r="I8385" s="1" t="s">
        <v>3550</v>
      </c>
      <c r="K8385" s="1" t="str">
        <f>VLOOKUP(L8385,CW!C:D,2,FALSE)</f>
        <v>Jul'16</v>
      </c>
      <c r="L8385" s="1" t="str">
        <f t="shared" si="133"/>
        <v>28'16</v>
      </c>
      <c r="M8385" s="1" t="str">
        <f>VLOOKUP(K8385,CW!D:E,2,FALSE)</f>
        <v>Q2'16</v>
      </c>
    </row>
    <row r="8386" spans="1:13">
      <c r="A8386" s="2">
        <v>42565</v>
      </c>
      <c r="B8386" s="1" t="s">
        <v>5240</v>
      </c>
      <c r="C8386" s="1" t="s">
        <v>3340</v>
      </c>
      <c r="D8386" s="1" t="s">
        <v>3566</v>
      </c>
      <c r="E8386" s="1" t="s">
        <v>3532</v>
      </c>
      <c r="F8386" s="98" t="s">
        <v>4584</v>
      </c>
      <c r="G8386" s="1">
        <v>1</v>
      </c>
      <c r="H8386" s="1" t="s">
        <v>3355</v>
      </c>
      <c r="I8386" s="1" t="s">
        <v>3550</v>
      </c>
      <c r="K8386" s="1" t="str">
        <f>VLOOKUP(L8386,CW!C:D,2,FALSE)</f>
        <v>Jul'16</v>
      </c>
      <c r="L8386" s="1" t="str">
        <f t="shared" si="133"/>
        <v>28'16</v>
      </c>
      <c r="M8386" s="1" t="str">
        <f>VLOOKUP(K8386,CW!D:E,2,FALSE)</f>
        <v>Q2'16</v>
      </c>
    </row>
    <row r="8387" spans="1:13" ht="15" customHeight="1">
      <c r="A8387" s="2">
        <v>42565</v>
      </c>
      <c r="B8387" s="1" t="s">
        <v>5241</v>
      </c>
      <c r="C8387" s="1" t="s">
        <v>3326</v>
      </c>
      <c r="D8387" s="1" t="s">
        <v>3566</v>
      </c>
      <c r="E8387" s="1" t="s">
        <v>6350</v>
      </c>
      <c r="F8387" s="45" t="s">
        <v>3341</v>
      </c>
      <c r="G8387" s="1">
        <v>2</v>
      </c>
      <c r="H8387" s="1" t="s">
        <v>3355</v>
      </c>
      <c r="I8387" s="1" t="s">
        <v>3550</v>
      </c>
      <c r="K8387" s="1" t="str">
        <f>VLOOKUP(L8387,CW!C:D,2,FALSE)</f>
        <v>Jul'16</v>
      </c>
      <c r="L8387" s="1" t="str">
        <f t="shared" si="133"/>
        <v>28'16</v>
      </c>
      <c r="M8387" s="1" t="str">
        <f>VLOOKUP(K8387,CW!D:E,2,FALSE)</f>
        <v>Q2'16</v>
      </c>
    </row>
    <row r="8388" spans="1:13">
      <c r="A8388" s="2">
        <v>42565</v>
      </c>
      <c r="B8388" s="1" t="s">
        <v>5241</v>
      </c>
      <c r="C8388" s="1" t="s">
        <v>3326</v>
      </c>
      <c r="D8388" s="1" t="s">
        <v>3566</v>
      </c>
      <c r="E8388" s="1" t="s">
        <v>3532</v>
      </c>
      <c r="F8388" s="98" t="s">
        <v>4584</v>
      </c>
      <c r="G8388" s="1">
        <v>1</v>
      </c>
      <c r="H8388" s="1" t="s">
        <v>3355</v>
      </c>
      <c r="I8388" s="1" t="s">
        <v>3550</v>
      </c>
      <c r="K8388" s="1" t="str">
        <f>VLOOKUP(L8388,CW!C:D,2,FALSE)</f>
        <v>Jul'16</v>
      </c>
      <c r="L8388" s="1" t="str">
        <f t="shared" si="133"/>
        <v>28'16</v>
      </c>
      <c r="M8388" s="1" t="str">
        <f>VLOOKUP(K8388,CW!D:E,2,FALSE)</f>
        <v>Q2'16</v>
      </c>
    </row>
    <row r="8389" spans="1:13">
      <c r="A8389" s="2">
        <v>42565</v>
      </c>
      <c r="B8389" s="1" t="s">
        <v>5242</v>
      </c>
      <c r="C8389" s="1" t="s">
        <v>3340</v>
      </c>
      <c r="D8389" s="1" t="s">
        <v>3556</v>
      </c>
      <c r="E8389" s="1" t="s">
        <v>3532</v>
      </c>
      <c r="F8389" s="45" t="s">
        <v>4613</v>
      </c>
      <c r="G8389" s="1">
        <v>1</v>
      </c>
      <c r="H8389" s="1" t="s">
        <v>3355</v>
      </c>
      <c r="I8389" s="1" t="s">
        <v>3550</v>
      </c>
      <c r="K8389" s="1" t="str">
        <f>VLOOKUP(L8389,CW!C:D,2,FALSE)</f>
        <v>Jul'16</v>
      </c>
      <c r="L8389" s="1" t="str">
        <f t="shared" si="133"/>
        <v>28'16</v>
      </c>
      <c r="M8389" s="1" t="str">
        <f>VLOOKUP(K8389,CW!D:E,2,FALSE)</f>
        <v>Q2'16</v>
      </c>
    </row>
    <row r="8390" spans="1:13">
      <c r="A8390" s="2">
        <v>42565</v>
      </c>
      <c r="B8390" s="1" t="s">
        <v>5242</v>
      </c>
      <c r="C8390" s="1" t="s">
        <v>3340</v>
      </c>
      <c r="D8390" s="1" t="s">
        <v>3556</v>
      </c>
      <c r="E8390" s="1" t="s">
        <v>3532</v>
      </c>
      <c r="F8390" s="45" t="s">
        <v>3693</v>
      </c>
      <c r="G8390" s="1">
        <v>3</v>
      </c>
      <c r="H8390" s="1" t="s">
        <v>3355</v>
      </c>
      <c r="I8390" s="1" t="s">
        <v>3550</v>
      </c>
      <c r="K8390" s="1" t="str">
        <f>VLOOKUP(L8390,CW!C:D,2,FALSE)</f>
        <v>Jul'16</v>
      </c>
      <c r="L8390" s="1" t="str">
        <f t="shared" si="133"/>
        <v>28'16</v>
      </c>
      <c r="M8390" s="1" t="str">
        <f>VLOOKUP(K8390,CW!D:E,2,FALSE)</f>
        <v>Q2'16</v>
      </c>
    </row>
    <row r="8391" spans="1:13" ht="15" customHeight="1">
      <c r="A8391" s="2">
        <v>42565</v>
      </c>
      <c r="B8391" s="1" t="s">
        <v>5243</v>
      </c>
      <c r="C8391" s="1" t="s">
        <v>3326</v>
      </c>
      <c r="D8391" s="1" t="s">
        <v>3566</v>
      </c>
      <c r="E8391" s="1" t="s">
        <v>6350</v>
      </c>
      <c r="F8391" s="45" t="s">
        <v>3341</v>
      </c>
      <c r="G8391" s="1">
        <v>4</v>
      </c>
      <c r="H8391" s="1" t="s">
        <v>3355</v>
      </c>
      <c r="I8391" s="1" t="s">
        <v>3550</v>
      </c>
      <c r="K8391" s="1" t="str">
        <f>VLOOKUP(L8391,CW!C:D,2,FALSE)</f>
        <v>Jul'16</v>
      </c>
      <c r="L8391" s="1" t="str">
        <f t="shared" si="133"/>
        <v>28'16</v>
      </c>
      <c r="M8391" s="1" t="str">
        <f>VLOOKUP(K8391,CW!D:E,2,FALSE)</f>
        <v>Q2'16</v>
      </c>
    </row>
    <row r="8392" spans="1:13" ht="15" customHeight="1">
      <c r="A8392" s="2">
        <v>42565</v>
      </c>
      <c r="B8392" s="1" t="s">
        <v>5244</v>
      </c>
      <c r="C8392" s="1" t="s">
        <v>3326</v>
      </c>
      <c r="D8392" s="1" t="s">
        <v>4896</v>
      </c>
      <c r="E8392" s="1" t="s">
        <v>6350</v>
      </c>
      <c r="F8392" s="45" t="s">
        <v>3341</v>
      </c>
      <c r="G8392" s="1">
        <v>3</v>
      </c>
      <c r="H8392" s="1" t="s">
        <v>3355</v>
      </c>
      <c r="I8392" s="1" t="s">
        <v>3550</v>
      </c>
      <c r="K8392" s="1" t="str">
        <f>VLOOKUP(L8392,CW!C:D,2,FALSE)</f>
        <v>Jul'16</v>
      </c>
      <c r="L8392" s="1" t="str">
        <f t="shared" si="133"/>
        <v>28'16</v>
      </c>
      <c r="M8392" s="1" t="str">
        <f>VLOOKUP(K8392,CW!D:E,2,FALSE)</f>
        <v>Q2'16</v>
      </c>
    </row>
    <row r="8393" spans="1:13" ht="15" customHeight="1">
      <c r="A8393" s="2">
        <v>42565</v>
      </c>
      <c r="B8393" s="1" t="s">
        <v>5245</v>
      </c>
      <c r="C8393" s="1" t="s">
        <v>3326</v>
      </c>
      <c r="D8393" s="1" t="s">
        <v>4896</v>
      </c>
      <c r="E8393" s="1" t="s">
        <v>6350</v>
      </c>
      <c r="F8393" s="45" t="s">
        <v>3341</v>
      </c>
      <c r="G8393" s="1">
        <v>1</v>
      </c>
      <c r="H8393" s="1" t="s">
        <v>3355</v>
      </c>
      <c r="I8393" s="1" t="s">
        <v>3550</v>
      </c>
      <c r="K8393" s="1" t="str">
        <f>VLOOKUP(L8393,CW!C:D,2,FALSE)</f>
        <v>Jul'16</v>
      </c>
      <c r="L8393" s="1" t="str">
        <f t="shared" si="133"/>
        <v>28'16</v>
      </c>
      <c r="M8393" s="1" t="str">
        <f>VLOOKUP(K8393,CW!D:E,2,FALSE)</f>
        <v>Q2'16</v>
      </c>
    </row>
    <row r="8394" spans="1:13">
      <c r="A8394" s="2">
        <v>42565</v>
      </c>
      <c r="B8394" s="1" t="s">
        <v>5245</v>
      </c>
      <c r="C8394" s="1" t="s">
        <v>3326</v>
      </c>
      <c r="D8394" s="1" t="s">
        <v>4896</v>
      </c>
      <c r="E8394" s="1" t="s">
        <v>3532</v>
      </c>
      <c r="F8394" s="45" t="s">
        <v>4609</v>
      </c>
      <c r="G8394" s="1">
        <v>2</v>
      </c>
      <c r="H8394" s="1" t="s">
        <v>3355</v>
      </c>
      <c r="I8394" s="1" t="s">
        <v>3550</v>
      </c>
      <c r="K8394" s="1" t="str">
        <f>VLOOKUP(L8394,CW!C:D,2,FALSE)</f>
        <v>Jul'16</v>
      </c>
      <c r="L8394" s="1" t="str">
        <f t="shared" si="133"/>
        <v>28'16</v>
      </c>
      <c r="M8394" s="1" t="str">
        <f>VLOOKUP(K8394,CW!D:E,2,FALSE)</f>
        <v>Q2'16</v>
      </c>
    </row>
    <row r="8395" spans="1:13">
      <c r="A8395" s="2">
        <v>42565</v>
      </c>
      <c r="B8395" s="1" t="s">
        <v>5245</v>
      </c>
      <c r="C8395" s="1" t="s">
        <v>3326</v>
      </c>
      <c r="D8395" s="1" t="s">
        <v>4896</v>
      </c>
      <c r="E8395" s="1" t="s">
        <v>3532</v>
      </c>
      <c r="F8395" s="45" t="s">
        <v>4613</v>
      </c>
      <c r="G8395" s="1">
        <v>3</v>
      </c>
      <c r="H8395" s="1" t="s">
        <v>3355</v>
      </c>
      <c r="I8395" s="1" t="s">
        <v>3550</v>
      </c>
      <c r="K8395" s="1" t="str">
        <f>VLOOKUP(L8395,CW!C:D,2,FALSE)</f>
        <v>Jul'16</v>
      </c>
      <c r="L8395" s="1" t="str">
        <f t="shared" si="133"/>
        <v>28'16</v>
      </c>
      <c r="M8395" s="1" t="str">
        <f>VLOOKUP(K8395,CW!D:E,2,FALSE)</f>
        <v>Q2'16</v>
      </c>
    </row>
    <row r="8396" spans="1:13">
      <c r="A8396" s="2">
        <v>42565</v>
      </c>
      <c r="B8396" s="1" t="s">
        <v>5245</v>
      </c>
      <c r="C8396" s="1" t="s">
        <v>3326</v>
      </c>
      <c r="D8396" s="1" t="s">
        <v>4896</v>
      </c>
      <c r="E8396" s="1" t="s">
        <v>3532</v>
      </c>
      <c r="F8396" s="45" t="s">
        <v>3693</v>
      </c>
      <c r="G8396" s="1">
        <v>1</v>
      </c>
      <c r="H8396" s="1" t="s">
        <v>3355</v>
      </c>
      <c r="I8396" s="1" t="s">
        <v>3550</v>
      </c>
      <c r="K8396" s="1" t="str">
        <f>VLOOKUP(L8396,CW!C:D,2,FALSE)</f>
        <v>Jul'16</v>
      </c>
      <c r="L8396" s="1" t="str">
        <f t="shared" si="133"/>
        <v>28'16</v>
      </c>
      <c r="M8396" s="1" t="str">
        <f>VLOOKUP(K8396,CW!D:E,2,FALSE)</f>
        <v>Q2'16</v>
      </c>
    </row>
    <row r="8397" spans="1:13">
      <c r="A8397" s="2">
        <v>42565</v>
      </c>
      <c r="B8397" s="1" t="s">
        <v>5246</v>
      </c>
      <c r="C8397" s="1" t="s">
        <v>3324</v>
      </c>
      <c r="D8397" s="1" t="s">
        <v>4896</v>
      </c>
      <c r="E8397" s="1" t="s">
        <v>3532</v>
      </c>
      <c r="F8397" s="45" t="s">
        <v>4613</v>
      </c>
      <c r="G8397" s="1">
        <v>1</v>
      </c>
      <c r="H8397" s="1" t="s">
        <v>3355</v>
      </c>
      <c r="I8397" s="1" t="s">
        <v>3550</v>
      </c>
      <c r="K8397" s="1" t="str">
        <f>VLOOKUP(L8397,CW!C:D,2,FALSE)</f>
        <v>Jul'16</v>
      </c>
      <c r="L8397" s="1" t="str">
        <f t="shared" si="133"/>
        <v>28'16</v>
      </c>
      <c r="M8397" s="1" t="str">
        <f>VLOOKUP(K8397,CW!D:E,2,FALSE)</f>
        <v>Q2'16</v>
      </c>
    </row>
    <row r="8398" spans="1:13" ht="15" customHeight="1">
      <c r="A8398" s="2">
        <v>42565</v>
      </c>
      <c r="B8398" s="1" t="s">
        <v>5247</v>
      </c>
      <c r="C8398" s="1" t="s">
        <v>3335</v>
      </c>
      <c r="D8398" s="1" t="s">
        <v>4896</v>
      </c>
      <c r="E8398" s="1" t="s">
        <v>6350</v>
      </c>
      <c r="F8398" s="45" t="s">
        <v>3341</v>
      </c>
      <c r="G8398" s="1">
        <v>1</v>
      </c>
      <c r="H8398" s="1" t="s">
        <v>3355</v>
      </c>
      <c r="I8398" s="1" t="s">
        <v>3550</v>
      </c>
      <c r="K8398" s="1" t="str">
        <f>VLOOKUP(L8398,CW!C:D,2,FALSE)</f>
        <v>Jul'16</v>
      </c>
      <c r="L8398" s="1" t="str">
        <f t="shared" si="133"/>
        <v>28'16</v>
      </c>
      <c r="M8398" s="1" t="str">
        <f>VLOOKUP(K8398,CW!D:E,2,FALSE)</f>
        <v>Q2'16</v>
      </c>
    </row>
    <row r="8399" spans="1:13">
      <c r="A8399" s="2">
        <v>42565</v>
      </c>
      <c r="B8399" s="1" t="s">
        <v>5247</v>
      </c>
      <c r="C8399" s="1" t="s">
        <v>3335</v>
      </c>
      <c r="D8399" s="1" t="s">
        <v>4896</v>
      </c>
      <c r="E8399" s="1" t="s">
        <v>3532</v>
      </c>
      <c r="F8399" s="45" t="s">
        <v>4609</v>
      </c>
      <c r="G8399" s="1">
        <v>1</v>
      </c>
      <c r="H8399" s="1" t="s">
        <v>3355</v>
      </c>
      <c r="I8399" s="1" t="s">
        <v>3550</v>
      </c>
      <c r="K8399" s="1" t="str">
        <f>VLOOKUP(L8399,CW!C:D,2,FALSE)</f>
        <v>Jul'16</v>
      </c>
      <c r="L8399" s="1" t="str">
        <f t="shared" si="133"/>
        <v>28'16</v>
      </c>
      <c r="M8399" s="1" t="str">
        <f>VLOOKUP(K8399,CW!D:E,2,FALSE)</f>
        <v>Q2'16</v>
      </c>
    </row>
    <row r="8400" spans="1:13" ht="15" customHeight="1">
      <c r="A8400" s="2">
        <v>42565</v>
      </c>
      <c r="B8400" s="1" t="s">
        <v>5248</v>
      </c>
      <c r="C8400" s="1" t="s">
        <v>3335</v>
      </c>
      <c r="D8400" s="1" t="s">
        <v>4896</v>
      </c>
      <c r="E8400" s="1" t="s">
        <v>6350</v>
      </c>
      <c r="F8400" s="45" t="s">
        <v>3341</v>
      </c>
      <c r="G8400" s="1">
        <v>1</v>
      </c>
      <c r="H8400" s="1" t="s">
        <v>3355</v>
      </c>
      <c r="I8400" s="1" t="s">
        <v>3550</v>
      </c>
      <c r="K8400" s="1" t="str">
        <f>VLOOKUP(L8400,CW!C:D,2,FALSE)</f>
        <v>Jul'16</v>
      </c>
      <c r="L8400" s="1" t="str">
        <f t="shared" si="133"/>
        <v>28'16</v>
      </c>
      <c r="M8400" s="1" t="str">
        <f>VLOOKUP(K8400,CW!D:E,2,FALSE)</f>
        <v>Q2'16</v>
      </c>
    </row>
    <row r="8401" spans="1:13">
      <c r="A8401" s="2">
        <v>42565</v>
      </c>
      <c r="B8401" s="1" t="s">
        <v>5248</v>
      </c>
      <c r="C8401" s="1" t="s">
        <v>3335</v>
      </c>
      <c r="D8401" s="1" t="s">
        <v>4896</v>
      </c>
      <c r="E8401" s="1" t="s">
        <v>3532</v>
      </c>
      <c r="F8401" s="45" t="s">
        <v>4609</v>
      </c>
      <c r="G8401" s="1">
        <v>1</v>
      </c>
      <c r="H8401" s="1" t="s">
        <v>3355</v>
      </c>
      <c r="I8401" s="1" t="s">
        <v>3550</v>
      </c>
      <c r="K8401" s="1" t="str">
        <f>VLOOKUP(L8401,CW!C:D,2,FALSE)</f>
        <v>Jul'16</v>
      </c>
      <c r="L8401" s="1" t="str">
        <f t="shared" si="133"/>
        <v>28'16</v>
      </c>
      <c r="M8401" s="1" t="str">
        <f>VLOOKUP(K8401,CW!D:E,2,FALSE)</f>
        <v>Q2'16</v>
      </c>
    </row>
    <row r="8402" spans="1:13" ht="15" customHeight="1">
      <c r="A8402" s="2">
        <v>42565</v>
      </c>
      <c r="B8402" s="1" t="s">
        <v>5249</v>
      </c>
      <c r="C8402" s="1" t="s">
        <v>3335</v>
      </c>
      <c r="D8402" s="1" t="s">
        <v>4896</v>
      </c>
      <c r="E8402" s="1" t="s">
        <v>6350</v>
      </c>
      <c r="F8402" s="45" t="s">
        <v>3341</v>
      </c>
      <c r="G8402" s="1">
        <v>1</v>
      </c>
      <c r="H8402" s="1" t="s">
        <v>3355</v>
      </c>
      <c r="I8402" s="1" t="s">
        <v>3550</v>
      </c>
      <c r="K8402" s="1" t="str">
        <f>VLOOKUP(L8402,CW!C:D,2,FALSE)</f>
        <v>Jul'16</v>
      </c>
      <c r="L8402" s="1" t="str">
        <f t="shared" si="133"/>
        <v>28'16</v>
      </c>
      <c r="M8402" s="1" t="str">
        <f>VLOOKUP(K8402,CW!D:E,2,FALSE)</f>
        <v>Q2'16</v>
      </c>
    </row>
    <row r="8403" spans="1:13" ht="15" customHeight="1">
      <c r="A8403" s="2">
        <v>42565</v>
      </c>
      <c r="B8403" s="1" t="s">
        <v>5250</v>
      </c>
      <c r="C8403" s="1" t="s">
        <v>3335</v>
      </c>
      <c r="D8403" s="1" t="s">
        <v>3566</v>
      </c>
      <c r="E8403" s="1" t="s">
        <v>6350</v>
      </c>
      <c r="F8403" s="45" t="s">
        <v>3341</v>
      </c>
      <c r="G8403" s="1">
        <v>1</v>
      </c>
      <c r="H8403" s="1" t="s">
        <v>3355</v>
      </c>
      <c r="I8403" s="1" t="s">
        <v>3550</v>
      </c>
      <c r="K8403" s="1" t="str">
        <f>VLOOKUP(L8403,CW!C:D,2,FALSE)</f>
        <v>Jul'16</v>
      </c>
      <c r="L8403" s="1" t="str">
        <f t="shared" si="133"/>
        <v>28'16</v>
      </c>
      <c r="M8403" s="1" t="str">
        <f>VLOOKUP(K8403,CW!D:E,2,FALSE)</f>
        <v>Q2'16</v>
      </c>
    </row>
    <row r="8404" spans="1:13">
      <c r="A8404" s="2">
        <v>42565</v>
      </c>
      <c r="B8404" s="1" t="s">
        <v>5250</v>
      </c>
      <c r="C8404" s="1" t="s">
        <v>3335</v>
      </c>
      <c r="D8404" s="1" t="s">
        <v>3566</v>
      </c>
      <c r="E8404" s="1" t="s">
        <v>3532</v>
      </c>
      <c r="F8404" s="98" t="s">
        <v>4584</v>
      </c>
      <c r="G8404" s="1">
        <v>1</v>
      </c>
      <c r="H8404" s="1" t="s">
        <v>3355</v>
      </c>
      <c r="I8404" s="1" t="s">
        <v>3550</v>
      </c>
      <c r="K8404" s="1" t="str">
        <f>VLOOKUP(L8404,CW!C:D,2,FALSE)</f>
        <v>Jul'16</v>
      </c>
      <c r="L8404" s="1" t="str">
        <f t="shared" si="133"/>
        <v>28'16</v>
      </c>
      <c r="M8404" s="1" t="str">
        <f>VLOOKUP(K8404,CW!D:E,2,FALSE)</f>
        <v>Q2'16</v>
      </c>
    </row>
    <row r="8405" spans="1:13" ht="15" customHeight="1">
      <c r="A8405" s="2">
        <v>42565</v>
      </c>
      <c r="B8405" s="1" t="s">
        <v>5251</v>
      </c>
      <c r="C8405" s="1" t="s">
        <v>3335</v>
      </c>
      <c r="D8405" s="1" t="s">
        <v>3566</v>
      </c>
      <c r="E8405" s="1" t="s">
        <v>6350</v>
      </c>
      <c r="F8405" s="45" t="s">
        <v>3341</v>
      </c>
      <c r="G8405" s="1">
        <v>1</v>
      </c>
      <c r="H8405" s="1" t="s">
        <v>3355</v>
      </c>
      <c r="I8405" s="1" t="s">
        <v>3550</v>
      </c>
      <c r="K8405" s="1" t="str">
        <f>VLOOKUP(L8405,CW!C:D,2,FALSE)</f>
        <v>Jul'16</v>
      </c>
      <c r="L8405" s="1" t="str">
        <f t="shared" si="133"/>
        <v>28'16</v>
      </c>
      <c r="M8405" s="1" t="str">
        <f>VLOOKUP(K8405,CW!D:E,2,FALSE)</f>
        <v>Q2'16</v>
      </c>
    </row>
    <row r="8406" spans="1:13" ht="15" customHeight="1">
      <c r="A8406" s="2">
        <v>42565</v>
      </c>
      <c r="B8406" s="1" t="s">
        <v>5252</v>
      </c>
      <c r="C8406" s="1" t="s">
        <v>3326</v>
      </c>
      <c r="D8406" s="1" t="s">
        <v>3671</v>
      </c>
      <c r="E8406" s="1" t="s">
        <v>6350</v>
      </c>
      <c r="F8406" s="45" t="s">
        <v>3341</v>
      </c>
      <c r="G8406" s="1">
        <v>3</v>
      </c>
      <c r="H8406" s="1" t="s">
        <v>3355</v>
      </c>
      <c r="I8406" s="1" t="s">
        <v>3550</v>
      </c>
      <c r="K8406" s="1" t="str">
        <f>VLOOKUP(L8406,CW!C:D,2,FALSE)</f>
        <v>Jul'16</v>
      </c>
      <c r="L8406" s="1" t="str">
        <f t="shared" ref="L8406:L8469" si="134">CONCATENATE(WEEKNUM(A8406,21),"'",TEXT(A8406,"yy"))</f>
        <v>28'16</v>
      </c>
      <c r="M8406" s="1" t="str">
        <f>VLOOKUP(K8406,CW!D:E,2,FALSE)</f>
        <v>Q2'16</v>
      </c>
    </row>
    <row r="8407" spans="1:13">
      <c r="A8407" s="2">
        <v>42565</v>
      </c>
      <c r="B8407" s="1" t="s">
        <v>5252</v>
      </c>
      <c r="C8407" s="1" t="s">
        <v>3326</v>
      </c>
      <c r="D8407" s="1" t="s">
        <v>3671</v>
      </c>
      <c r="E8407" s="1" t="s">
        <v>3532</v>
      </c>
      <c r="F8407" s="45" t="s">
        <v>4609</v>
      </c>
      <c r="G8407" s="1">
        <v>3</v>
      </c>
      <c r="H8407" s="1" t="s">
        <v>3355</v>
      </c>
      <c r="I8407" s="1" t="s">
        <v>3550</v>
      </c>
      <c r="K8407" s="1" t="str">
        <f>VLOOKUP(L8407,CW!C:D,2,FALSE)</f>
        <v>Jul'16</v>
      </c>
      <c r="L8407" s="1" t="str">
        <f t="shared" si="134"/>
        <v>28'16</v>
      </c>
      <c r="M8407" s="1" t="str">
        <f>VLOOKUP(K8407,CW!D:E,2,FALSE)</f>
        <v>Q2'16</v>
      </c>
    </row>
    <row r="8408" spans="1:13">
      <c r="A8408" s="2">
        <v>42565</v>
      </c>
      <c r="B8408" s="1" t="s">
        <v>5252</v>
      </c>
      <c r="C8408" s="1" t="s">
        <v>3326</v>
      </c>
      <c r="D8408" s="1" t="s">
        <v>3671</v>
      </c>
      <c r="E8408" s="1" t="s">
        <v>3532</v>
      </c>
      <c r="F8408" s="45" t="s">
        <v>4613</v>
      </c>
      <c r="G8408" s="1">
        <v>2</v>
      </c>
      <c r="H8408" s="1" t="s">
        <v>3355</v>
      </c>
      <c r="I8408" s="1" t="s">
        <v>3550</v>
      </c>
      <c r="K8408" s="1" t="str">
        <f>VLOOKUP(L8408,CW!C:D,2,FALSE)</f>
        <v>Jul'16</v>
      </c>
      <c r="L8408" s="1" t="str">
        <f t="shared" si="134"/>
        <v>28'16</v>
      </c>
      <c r="M8408" s="1" t="str">
        <f>VLOOKUP(K8408,CW!D:E,2,FALSE)</f>
        <v>Q2'16</v>
      </c>
    </row>
    <row r="8409" spans="1:13">
      <c r="A8409" s="2">
        <v>42565</v>
      </c>
      <c r="B8409" s="1" t="s">
        <v>5252</v>
      </c>
      <c r="C8409" s="1" t="s">
        <v>3326</v>
      </c>
      <c r="D8409" s="1" t="s">
        <v>3671</v>
      </c>
      <c r="E8409" s="1" t="s">
        <v>3532</v>
      </c>
      <c r="F8409" s="45" t="s">
        <v>3693</v>
      </c>
      <c r="G8409" s="1">
        <v>1</v>
      </c>
      <c r="H8409" s="1" t="s">
        <v>3355</v>
      </c>
      <c r="I8409" s="1" t="s">
        <v>3550</v>
      </c>
      <c r="K8409" s="1" t="str">
        <f>VLOOKUP(L8409,CW!C:D,2,FALSE)</f>
        <v>Jul'16</v>
      </c>
      <c r="L8409" s="1" t="str">
        <f t="shared" si="134"/>
        <v>28'16</v>
      </c>
      <c r="M8409" s="1" t="str">
        <f>VLOOKUP(K8409,CW!D:E,2,FALSE)</f>
        <v>Q2'16</v>
      </c>
    </row>
    <row r="8410" spans="1:13" ht="15" customHeight="1">
      <c r="A8410" s="2">
        <v>42565</v>
      </c>
      <c r="B8410" s="1" t="s">
        <v>5253</v>
      </c>
      <c r="C8410" s="1" t="s">
        <v>3335</v>
      </c>
      <c r="D8410" s="1" t="s">
        <v>3671</v>
      </c>
      <c r="E8410" s="1" t="s">
        <v>6350</v>
      </c>
      <c r="F8410" s="45" t="s">
        <v>3341</v>
      </c>
      <c r="G8410" s="1">
        <v>1</v>
      </c>
      <c r="H8410" s="1" t="s">
        <v>3355</v>
      </c>
      <c r="I8410" s="1" t="s">
        <v>3550</v>
      </c>
      <c r="K8410" s="1" t="str">
        <f>VLOOKUP(L8410,CW!C:D,2,FALSE)</f>
        <v>Jul'16</v>
      </c>
      <c r="L8410" s="1" t="str">
        <f t="shared" si="134"/>
        <v>28'16</v>
      </c>
      <c r="M8410" s="1" t="str">
        <f>VLOOKUP(K8410,CW!D:E,2,FALSE)</f>
        <v>Q2'16</v>
      </c>
    </row>
    <row r="8411" spans="1:13">
      <c r="A8411" s="2">
        <v>42565</v>
      </c>
      <c r="B8411" s="1" t="s">
        <v>5253</v>
      </c>
      <c r="C8411" s="1" t="s">
        <v>3335</v>
      </c>
      <c r="D8411" s="1" t="s">
        <v>3671</v>
      </c>
      <c r="E8411" s="1" t="s">
        <v>3532</v>
      </c>
      <c r="F8411" s="45" t="s">
        <v>4609</v>
      </c>
      <c r="G8411" s="1">
        <v>2</v>
      </c>
      <c r="H8411" s="1" t="s">
        <v>3355</v>
      </c>
      <c r="I8411" s="1" t="s">
        <v>3550</v>
      </c>
      <c r="K8411" s="1" t="str">
        <f>VLOOKUP(L8411,CW!C:D,2,FALSE)</f>
        <v>Jul'16</v>
      </c>
      <c r="L8411" s="1" t="str">
        <f t="shared" si="134"/>
        <v>28'16</v>
      </c>
      <c r="M8411" s="1" t="str">
        <f>VLOOKUP(K8411,CW!D:E,2,FALSE)</f>
        <v>Q2'16</v>
      </c>
    </row>
    <row r="8412" spans="1:13">
      <c r="A8412" s="2">
        <v>42565</v>
      </c>
      <c r="B8412" s="1" t="s">
        <v>5253</v>
      </c>
      <c r="C8412" s="1" t="s">
        <v>3335</v>
      </c>
      <c r="D8412" s="1" t="s">
        <v>3671</v>
      </c>
      <c r="E8412" s="1" t="s">
        <v>3532</v>
      </c>
      <c r="F8412" s="45" t="s">
        <v>4613</v>
      </c>
      <c r="G8412" s="1">
        <v>1</v>
      </c>
      <c r="H8412" s="1" t="s">
        <v>3355</v>
      </c>
      <c r="I8412" s="1" t="s">
        <v>3550</v>
      </c>
      <c r="K8412" s="1" t="str">
        <f>VLOOKUP(L8412,CW!C:D,2,FALSE)</f>
        <v>Jul'16</v>
      </c>
      <c r="L8412" s="1" t="str">
        <f t="shared" si="134"/>
        <v>28'16</v>
      </c>
      <c r="M8412" s="1" t="str">
        <f>VLOOKUP(K8412,CW!D:E,2,FALSE)</f>
        <v>Q2'16</v>
      </c>
    </row>
    <row r="8413" spans="1:13">
      <c r="A8413" s="2">
        <v>42565</v>
      </c>
      <c r="B8413" s="1" t="s">
        <v>5254</v>
      </c>
      <c r="C8413" s="1" t="s">
        <v>3335</v>
      </c>
      <c r="D8413" s="1" t="s">
        <v>3671</v>
      </c>
      <c r="E8413" s="1" t="s">
        <v>3532</v>
      </c>
      <c r="F8413" s="45" t="s">
        <v>4609</v>
      </c>
      <c r="G8413" s="1">
        <v>1</v>
      </c>
      <c r="H8413" s="1" t="s">
        <v>3355</v>
      </c>
      <c r="I8413" s="1" t="s">
        <v>3550</v>
      </c>
      <c r="K8413" s="1" t="str">
        <f>VLOOKUP(L8413,CW!C:D,2,FALSE)</f>
        <v>Jul'16</v>
      </c>
      <c r="L8413" s="1" t="str">
        <f t="shared" si="134"/>
        <v>28'16</v>
      </c>
      <c r="M8413" s="1" t="str">
        <f>VLOOKUP(K8413,CW!D:E,2,FALSE)</f>
        <v>Q2'16</v>
      </c>
    </row>
    <row r="8414" spans="1:13">
      <c r="A8414" s="2">
        <v>42565</v>
      </c>
      <c r="B8414" s="1" t="s">
        <v>5254</v>
      </c>
      <c r="C8414" s="1" t="s">
        <v>3335</v>
      </c>
      <c r="D8414" s="1" t="s">
        <v>3671</v>
      </c>
      <c r="E8414" s="1" t="s">
        <v>3532</v>
      </c>
      <c r="F8414" s="45" t="s">
        <v>4613</v>
      </c>
      <c r="G8414" s="1">
        <v>2</v>
      </c>
      <c r="H8414" s="1" t="s">
        <v>3355</v>
      </c>
      <c r="I8414" s="1" t="s">
        <v>3550</v>
      </c>
      <c r="K8414" s="1" t="str">
        <f>VLOOKUP(L8414,CW!C:D,2,FALSE)</f>
        <v>Jul'16</v>
      </c>
      <c r="L8414" s="1" t="str">
        <f t="shared" si="134"/>
        <v>28'16</v>
      </c>
      <c r="M8414" s="1" t="str">
        <f>VLOOKUP(K8414,CW!D:E,2,FALSE)</f>
        <v>Q2'16</v>
      </c>
    </row>
    <row r="8415" spans="1:13" ht="15" customHeight="1">
      <c r="A8415" s="2">
        <v>42565</v>
      </c>
      <c r="B8415" s="1" t="s">
        <v>5255</v>
      </c>
      <c r="C8415" s="1" t="s">
        <v>3335</v>
      </c>
      <c r="D8415" s="1" t="s">
        <v>3671</v>
      </c>
      <c r="E8415" s="1" t="s">
        <v>6350</v>
      </c>
      <c r="F8415" s="45" t="s">
        <v>3341</v>
      </c>
      <c r="G8415" s="1">
        <v>1</v>
      </c>
      <c r="H8415" s="1" t="s">
        <v>3355</v>
      </c>
      <c r="I8415" s="1" t="s">
        <v>3550</v>
      </c>
      <c r="K8415" s="1" t="str">
        <f>VLOOKUP(L8415,CW!C:D,2,FALSE)</f>
        <v>Jul'16</v>
      </c>
      <c r="L8415" s="1" t="str">
        <f t="shared" si="134"/>
        <v>28'16</v>
      </c>
      <c r="M8415" s="1" t="str">
        <f>VLOOKUP(K8415,CW!D:E,2,FALSE)</f>
        <v>Q2'16</v>
      </c>
    </row>
    <row r="8416" spans="1:13" ht="15" customHeight="1">
      <c r="A8416" s="2">
        <v>42565</v>
      </c>
      <c r="B8416" s="1" t="s">
        <v>5256</v>
      </c>
      <c r="C8416" s="1" t="s">
        <v>3326</v>
      </c>
      <c r="D8416" s="1" t="s">
        <v>3671</v>
      </c>
      <c r="E8416" s="1" t="s">
        <v>6350</v>
      </c>
      <c r="F8416" s="45" t="s">
        <v>3341</v>
      </c>
      <c r="G8416" s="1">
        <v>2</v>
      </c>
      <c r="H8416" s="1" t="s">
        <v>3355</v>
      </c>
      <c r="I8416" s="1" t="s">
        <v>3550</v>
      </c>
      <c r="K8416" s="1" t="str">
        <f>VLOOKUP(L8416,CW!C:D,2,FALSE)</f>
        <v>Jul'16</v>
      </c>
      <c r="L8416" s="1" t="str">
        <f t="shared" si="134"/>
        <v>28'16</v>
      </c>
      <c r="M8416" s="1" t="str">
        <f>VLOOKUP(K8416,CW!D:E,2,FALSE)</f>
        <v>Q2'16</v>
      </c>
    </row>
    <row r="8417" spans="1:13">
      <c r="A8417" s="2">
        <v>42565</v>
      </c>
      <c r="B8417" s="1" t="s">
        <v>5256</v>
      </c>
      <c r="C8417" s="1" t="s">
        <v>3326</v>
      </c>
      <c r="D8417" s="1" t="s">
        <v>3671</v>
      </c>
      <c r="E8417" s="1" t="s">
        <v>3532</v>
      </c>
      <c r="F8417" s="45" t="s">
        <v>4609</v>
      </c>
      <c r="G8417" s="1">
        <v>4</v>
      </c>
      <c r="H8417" s="1" t="s">
        <v>3355</v>
      </c>
      <c r="I8417" s="1" t="s">
        <v>3550</v>
      </c>
      <c r="K8417" s="1" t="str">
        <f>VLOOKUP(L8417,CW!C:D,2,FALSE)</f>
        <v>Jul'16</v>
      </c>
      <c r="L8417" s="1" t="str">
        <f t="shared" si="134"/>
        <v>28'16</v>
      </c>
      <c r="M8417" s="1" t="str">
        <f>VLOOKUP(K8417,CW!D:E,2,FALSE)</f>
        <v>Q2'16</v>
      </c>
    </row>
    <row r="8418" spans="1:13">
      <c r="A8418" s="2">
        <v>42565</v>
      </c>
      <c r="B8418" s="1" t="s">
        <v>5256</v>
      </c>
      <c r="C8418" s="1" t="s">
        <v>3326</v>
      </c>
      <c r="D8418" s="1" t="s">
        <v>3671</v>
      </c>
      <c r="E8418" s="1" t="s">
        <v>3532</v>
      </c>
      <c r="F8418" s="45" t="s">
        <v>4613</v>
      </c>
      <c r="G8418" s="1">
        <v>2</v>
      </c>
      <c r="H8418" s="1" t="s">
        <v>3355</v>
      </c>
      <c r="I8418" s="1" t="s">
        <v>3550</v>
      </c>
      <c r="K8418" s="1" t="str">
        <f>VLOOKUP(L8418,CW!C:D,2,FALSE)</f>
        <v>Jul'16</v>
      </c>
      <c r="L8418" s="1" t="str">
        <f t="shared" si="134"/>
        <v>28'16</v>
      </c>
      <c r="M8418" s="1" t="str">
        <f>VLOOKUP(K8418,CW!D:E,2,FALSE)</f>
        <v>Q2'16</v>
      </c>
    </row>
    <row r="8419" spans="1:13">
      <c r="A8419" s="2">
        <v>42565</v>
      </c>
      <c r="B8419" s="1" t="s">
        <v>5256</v>
      </c>
      <c r="C8419" s="1" t="s">
        <v>3326</v>
      </c>
      <c r="D8419" s="1" t="s">
        <v>3671</v>
      </c>
      <c r="E8419" s="1" t="s">
        <v>3532</v>
      </c>
      <c r="F8419" s="45" t="s">
        <v>3693</v>
      </c>
      <c r="G8419" s="1">
        <v>1</v>
      </c>
      <c r="H8419" s="1" t="s">
        <v>3355</v>
      </c>
      <c r="I8419" s="1" t="s">
        <v>3550</v>
      </c>
      <c r="K8419" s="1" t="str">
        <f>VLOOKUP(L8419,CW!C:D,2,FALSE)</f>
        <v>Jul'16</v>
      </c>
      <c r="L8419" s="1" t="str">
        <f t="shared" si="134"/>
        <v>28'16</v>
      </c>
      <c r="M8419" s="1" t="str">
        <f>VLOOKUP(K8419,CW!D:E,2,FALSE)</f>
        <v>Q2'16</v>
      </c>
    </row>
    <row r="8420" spans="1:13" ht="15" customHeight="1">
      <c r="A8420" s="2">
        <v>42565</v>
      </c>
      <c r="B8420" s="1" t="s">
        <v>5257</v>
      </c>
      <c r="C8420" s="1" t="s">
        <v>3335</v>
      </c>
      <c r="D8420" s="1" t="s">
        <v>3671</v>
      </c>
      <c r="E8420" s="1" t="s">
        <v>6350</v>
      </c>
      <c r="F8420" s="45" t="s">
        <v>4592</v>
      </c>
      <c r="G8420" s="1">
        <v>1</v>
      </c>
      <c r="H8420" s="1" t="s">
        <v>3355</v>
      </c>
      <c r="I8420" s="1" t="s">
        <v>3550</v>
      </c>
      <c r="K8420" s="1" t="str">
        <f>VLOOKUP(L8420,CW!C:D,2,FALSE)</f>
        <v>Jul'16</v>
      </c>
      <c r="L8420" s="1" t="str">
        <f t="shared" si="134"/>
        <v>28'16</v>
      </c>
      <c r="M8420" s="1" t="str">
        <f>VLOOKUP(K8420,CW!D:E,2,FALSE)</f>
        <v>Q2'16</v>
      </c>
    </row>
    <row r="8421" spans="1:13" ht="15" customHeight="1">
      <c r="A8421" s="2">
        <v>42565</v>
      </c>
      <c r="B8421" s="1" t="s">
        <v>5258</v>
      </c>
      <c r="C8421" s="1" t="s">
        <v>3326</v>
      </c>
      <c r="D8421" s="1" t="s">
        <v>3671</v>
      </c>
      <c r="E8421" s="1" t="s">
        <v>6350</v>
      </c>
      <c r="F8421" s="45" t="s">
        <v>3341</v>
      </c>
      <c r="G8421" s="1">
        <v>2</v>
      </c>
      <c r="H8421" s="1" t="s">
        <v>3355</v>
      </c>
      <c r="I8421" s="1" t="s">
        <v>3550</v>
      </c>
      <c r="K8421" s="1" t="str">
        <f>VLOOKUP(L8421,CW!C:D,2,FALSE)</f>
        <v>Jul'16</v>
      </c>
      <c r="L8421" s="1" t="str">
        <f t="shared" si="134"/>
        <v>28'16</v>
      </c>
      <c r="M8421" s="1" t="str">
        <f>VLOOKUP(K8421,CW!D:E,2,FALSE)</f>
        <v>Q2'16</v>
      </c>
    </row>
    <row r="8422" spans="1:13" ht="15" customHeight="1">
      <c r="A8422" s="2">
        <v>42565</v>
      </c>
      <c r="B8422" s="1" t="s">
        <v>5258</v>
      </c>
      <c r="C8422" s="1" t="s">
        <v>3326</v>
      </c>
      <c r="D8422" s="1" t="s">
        <v>3671</v>
      </c>
      <c r="E8422" s="1" t="s">
        <v>6350</v>
      </c>
      <c r="F8422" s="45" t="s">
        <v>4581</v>
      </c>
      <c r="G8422" s="1">
        <v>1</v>
      </c>
      <c r="H8422" s="1" t="s">
        <v>3355</v>
      </c>
      <c r="I8422" s="1" t="s">
        <v>3550</v>
      </c>
      <c r="K8422" s="1" t="str">
        <f>VLOOKUP(L8422,CW!C:D,2,FALSE)</f>
        <v>Jul'16</v>
      </c>
      <c r="L8422" s="1" t="str">
        <f t="shared" si="134"/>
        <v>28'16</v>
      </c>
      <c r="M8422" s="1" t="str">
        <f>VLOOKUP(K8422,CW!D:E,2,FALSE)</f>
        <v>Q2'16</v>
      </c>
    </row>
    <row r="8423" spans="1:13">
      <c r="A8423" s="2">
        <v>42565</v>
      </c>
      <c r="B8423" s="1" t="s">
        <v>5258</v>
      </c>
      <c r="C8423" s="1" t="s">
        <v>3326</v>
      </c>
      <c r="D8423" s="1" t="s">
        <v>3671</v>
      </c>
      <c r="E8423" s="1" t="s">
        <v>3532</v>
      </c>
      <c r="F8423" s="45" t="s">
        <v>3693</v>
      </c>
      <c r="G8423" s="1">
        <v>2</v>
      </c>
      <c r="H8423" s="1" t="s">
        <v>3355</v>
      </c>
      <c r="I8423" s="1" t="s">
        <v>3550</v>
      </c>
      <c r="K8423" s="1" t="str">
        <f>VLOOKUP(L8423,CW!C:D,2,FALSE)</f>
        <v>Jul'16</v>
      </c>
      <c r="L8423" s="1" t="str">
        <f t="shared" si="134"/>
        <v>28'16</v>
      </c>
      <c r="M8423" s="1" t="str">
        <f>VLOOKUP(K8423,CW!D:E,2,FALSE)</f>
        <v>Q2'16</v>
      </c>
    </row>
    <row r="8424" spans="1:13" ht="15" customHeight="1">
      <c r="A8424" s="2">
        <v>42565</v>
      </c>
      <c r="B8424" s="1" t="s">
        <v>5259</v>
      </c>
      <c r="C8424" s="1" t="s">
        <v>3326</v>
      </c>
      <c r="D8424" s="1" t="s">
        <v>3671</v>
      </c>
      <c r="E8424" s="1" t="s">
        <v>6350</v>
      </c>
      <c r="F8424" s="45" t="s">
        <v>3341</v>
      </c>
      <c r="G8424" s="1">
        <v>1</v>
      </c>
      <c r="H8424" s="1" t="s">
        <v>3355</v>
      </c>
      <c r="I8424" s="1" t="s">
        <v>3550</v>
      </c>
      <c r="K8424" s="1" t="str">
        <f>VLOOKUP(L8424,CW!C:D,2,FALSE)</f>
        <v>Jul'16</v>
      </c>
      <c r="L8424" s="1" t="str">
        <f t="shared" si="134"/>
        <v>28'16</v>
      </c>
      <c r="M8424" s="1" t="str">
        <f>VLOOKUP(K8424,CW!D:E,2,FALSE)</f>
        <v>Q2'16</v>
      </c>
    </row>
    <row r="8425" spans="1:13">
      <c r="A8425" s="2">
        <v>42565</v>
      </c>
      <c r="B8425" s="1" t="s">
        <v>5259</v>
      </c>
      <c r="C8425" s="1" t="s">
        <v>3326</v>
      </c>
      <c r="D8425" s="1" t="s">
        <v>3671</v>
      </c>
      <c r="E8425" s="1" t="s">
        <v>3532</v>
      </c>
      <c r="F8425" s="45" t="s">
        <v>4609</v>
      </c>
      <c r="G8425" s="1">
        <v>13</v>
      </c>
      <c r="H8425" s="1" t="s">
        <v>3355</v>
      </c>
      <c r="I8425" s="1" t="s">
        <v>3550</v>
      </c>
      <c r="K8425" s="1" t="str">
        <f>VLOOKUP(L8425,CW!C:D,2,FALSE)</f>
        <v>Jul'16</v>
      </c>
      <c r="L8425" s="1" t="str">
        <f t="shared" si="134"/>
        <v>28'16</v>
      </c>
      <c r="M8425" s="1" t="str">
        <f>VLOOKUP(K8425,CW!D:E,2,FALSE)</f>
        <v>Q2'16</v>
      </c>
    </row>
    <row r="8426" spans="1:13">
      <c r="A8426" s="2">
        <v>42565</v>
      </c>
      <c r="B8426" s="1" t="s">
        <v>5259</v>
      </c>
      <c r="C8426" s="1" t="s">
        <v>3326</v>
      </c>
      <c r="D8426" s="1" t="s">
        <v>3671</v>
      </c>
      <c r="E8426" s="1" t="s">
        <v>3532</v>
      </c>
      <c r="F8426" s="98" t="s">
        <v>4584</v>
      </c>
      <c r="G8426" s="1">
        <v>1</v>
      </c>
      <c r="H8426" s="1" t="s">
        <v>3355</v>
      </c>
      <c r="I8426" s="1" t="s">
        <v>3550</v>
      </c>
      <c r="K8426" s="1" t="str">
        <f>VLOOKUP(L8426,CW!C:D,2,FALSE)</f>
        <v>Jul'16</v>
      </c>
      <c r="L8426" s="1" t="str">
        <f t="shared" si="134"/>
        <v>28'16</v>
      </c>
      <c r="M8426" s="1" t="str">
        <f>VLOOKUP(K8426,CW!D:E,2,FALSE)</f>
        <v>Q2'16</v>
      </c>
    </row>
    <row r="8427" spans="1:13">
      <c r="A8427" s="2">
        <v>42565</v>
      </c>
      <c r="B8427" s="1" t="s">
        <v>5259</v>
      </c>
      <c r="C8427" s="1" t="s">
        <v>3326</v>
      </c>
      <c r="D8427" s="1" t="s">
        <v>3671</v>
      </c>
      <c r="E8427" s="1" t="s">
        <v>3532</v>
      </c>
      <c r="F8427" s="45" t="s">
        <v>4613</v>
      </c>
      <c r="G8427" s="1">
        <v>5</v>
      </c>
      <c r="H8427" s="1" t="s">
        <v>3355</v>
      </c>
      <c r="I8427" s="1" t="s">
        <v>3550</v>
      </c>
      <c r="K8427" s="1" t="str">
        <f>VLOOKUP(L8427,CW!C:D,2,FALSE)</f>
        <v>Jul'16</v>
      </c>
      <c r="L8427" s="1" t="str">
        <f t="shared" si="134"/>
        <v>28'16</v>
      </c>
      <c r="M8427" s="1" t="str">
        <f>VLOOKUP(K8427,CW!D:E,2,FALSE)</f>
        <v>Q2'16</v>
      </c>
    </row>
    <row r="8428" spans="1:13">
      <c r="A8428" s="2">
        <v>42565</v>
      </c>
      <c r="B8428" s="1" t="s">
        <v>5259</v>
      </c>
      <c r="C8428" s="1" t="s">
        <v>3326</v>
      </c>
      <c r="D8428" s="1" t="s">
        <v>3671</v>
      </c>
      <c r="E8428" s="1" t="s">
        <v>3532</v>
      </c>
      <c r="F8428" s="45" t="s">
        <v>3693</v>
      </c>
      <c r="G8428" s="1">
        <v>1</v>
      </c>
      <c r="H8428" s="1" t="s">
        <v>3355</v>
      </c>
      <c r="I8428" s="1" t="s">
        <v>3550</v>
      </c>
      <c r="K8428" s="1" t="str">
        <f>VLOOKUP(L8428,CW!C:D,2,FALSE)</f>
        <v>Jul'16</v>
      </c>
      <c r="L8428" s="1" t="str">
        <f t="shared" si="134"/>
        <v>28'16</v>
      </c>
      <c r="M8428" s="1" t="str">
        <f>VLOOKUP(K8428,CW!D:E,2,FALSE)</f>
        <v>Q2'16</v>
      </c>
    </row>
    <row r="8429" spans="1:13" ht="15" customHeight="1">
      <c r="A8429" s="2">
        <v>42565</v>
      </c>
      <c r="B8429" s="1" t="s">
        <v>5260</v>
      </c>
      <c r="C8429" s="1" t="s">
        <v>3326</v>
      </c>
      <c r="D8429" s="1" t="s">
        <v>3671</v>
      </c>
      <c r="E8429" s="1" t="s">
        <v>6350</v>
      </c>
      <c r="F8429" s="45" t="s">
        <v>3341</v>
      </c>
      <c r="G8429" s="1">
        <v>1</v>
      </c>
      <c r="H8429" s="1" t="s">
        <v>3355</v>
      </c>
      <c r="I8429" s="1" t="s">
        <v>3550</v>
      </c>
      <c r="K8429" s="1" t="str">
        <f>VLOOKUP(L8429,CW!C:D,2,FALSE)</f>
        <v>Jul'16</v>
      </c>
      <c r="L8429" s="1" t="str">
        <f t="shared" si="134"/>
        <v>28'16</v>
      </c>
      <c r="M8429" s="1" t="str">
        <f>VLOOKUP(K8429,CW!D:E,2,FALSE)</f>
        <v>Q2'16</v>
      </c>
    </row>
    <row r="8430" spans="1:13">
      <c r="A8430" s="2">
        <v>42565</v>
      </c>
      <c r="B8430" s="1" t="s">
        <v>5260</v>
      </c>
      <c r="C8430" s="1" t="s">
        <v>3326</v>
      </c>
      <c r="D8430" s="1" t="s">
        <v>3671</v>
      </c>
      <c r="E8430" s="1" t="s">
        <v>3532</v>
      </c>
      <c r="F8430" s="45" t="s">
        <v>4609</v>
      </c>
      <c r="G8430" s="1">
        <v>4</v>
      </c>
      <c r="H8430" s="1" t="s">
        <v>3355</v>
      </c>
      <c r="I8430" s="1" t="s">
        <v>3550</v>
      </c>
      <c r="K8430" s="1" t="str">
        <f>VLOOKUP(L8430,CW!C:D,2,FALSE)</f>
        <v>Jul'16</v>
      </c>
      <c r="L8430" s="1" t="str">
        <f t="shared" si="134"/>
        <v>28'16</v>
      </c>
      <c r="M8430" s="1" t="str">
        <f>VLOOKUP(K8430,CW!D:E,2,FALSE)</f>
        <v>Q2'16</v>
      </c>
    </row>
    <row r="8431" spans="1:13">
      <c r="A8431" s="2">
        <v>42565</v>
      </c>
      <c r="B8431" s="1" t="s">
        <v>5260</v>
      </c>
      <c r="C8431" s="1" t="s">
        <v>3326</v>
      </c>
      <c r="D8431" s="1" t="s">
        <v>3671</v>
      </c>
      <c r="E8431" s="1" t="s">
        <v>3532</v>
      </c>
      <c r="F8431" s="45" t="s">
        <v>4613</v>
      </c>
      <c r="G8431" s="1">
        <v>1</v>
      </c>
      <c r="H8431" s="1" t="s">
        <v>3355</v>
      </c>
      <c r="I8431" s="1" t="s">
        <v>3550</v>
      </c>
      <c r="K8431" s="1" t="str">
        <f>VLOOKUP(L8431,CW!C:D,2,FALSE)</f>
        <v>Jul'16</v>
      </c>
      <c r="L8431" s="1" t="str">
        <f t="shared" si="134"/>
        <v>28'16</v>
      </c>
      <c r="M8431" s="1" t="str">
        <f>VLOOKUP(K8431,CW!D:E,2,FALSE)</f>
        <v>Q2'16</v>
      </c>
    </row>
    <row r="8432" spans="1:13" ht="15" customHeight="1">
      <c r="A8432" s="2">
        <v>42565</v>
      </c>
      <c r="B8432" s="1" t="s">
        <v>5261</v>
      </c>
      <c r="C8432" s="1" t="s">
        <v>3326</v>
      </c>
      <c r="D8432" s="1" t="s">
        <v>3831</v>
      </c>
      <c r="E8432" s="1" t="s">
        <v>6350</v>
      </c>
      <c r="F8432" s="45" t="s">
        <v>3341</v>
      </c>
      <c r="G8432" s="1">
        <v>4</v>
      </c>
      <c r="H8432" s="1" t="s">
        <v>3355</v>
      </c>
      <c r="I8432" s="1" t="s">
        <v>3550</v>
      </c>
      <c r="K8432" s="1" t="str">
        <f>VLOOKUP(L8432,CW!C:D,2,FALSE)</f>
        <v>Jul'16</v>
      </c>
      <c r="L8432" s="1" t="str">
        <f t="shared" si="134"/>
        <v>28'16</v>
      </c>
      <c r="M8432" s="1" t="str">
        <f>VLOOKUP(K8432,CW!D:E,2,FALSE)</f>
        <v>Q2'16</v>
      </c>
    </row>
    <row r="8433" spans="1:13">
      <c r="A8433" s="2">
        <v>42565</v>
      </c>
      <c r="B8433" s="1" t="s">
        <v>5261</v>
      </c>
      <c r="C8433" s="1" t="s">
        <v>3326</v>
      </c>
      <c r="D8433" s="1" t="s">
        <v>3831</v>
      </c>
      <c r="E8433" s="1" t="s">
        <v>3532</v>
      </c>
      <c r="F8433" s="45" t="s">
        <v>4609</v>
      </c>
      <c r="G8433" s="1">
        <v>3</v>
      </c>
      <c r="H8433" s="1" t="s">
        <v>3355</v>
      </c>
      <c r="I8433" s="1" t="s">
        <v>3550</v>
      </c>
      <c r="K8433" s="1" t="str">
        <f>VLOOKUP(L8433,CW!C:D,2,FALSE)</f>
        <v>Jul'16</v>
      </c>
      <c r="L8433" s="1" t="str">
        <f t="shared" si="134"/>
        <v>28'16</v>
      </c>
      <c r="M8433" s="1" t="str">
        <f>VLOOKUP(K8433,CW!D:E,2,FALSE)</f>
        <v>Q2'16</v>
      </c>
    </row>
    <row r="8434" spans="1:13" ht="15" customHeight="1">
      <c r="A8434" s="2">
        <v>42565</v>
      </c>
      <c r="B8434" s="1" t="s">
        <v>5262</v>
      </c>
      <c r="C8434" s="1" t="s">
        <v>3326</v>
      </c>
      <c r="D8434" s="1" t="s">
        <v>3671</v>
      </c>
      <c r="E8434" s="1" t="s">
        <v>6350</v>
      </c>
      <c r="F8434" s="45" t="s">
        <v>3341</v>
      </c>
      <c r="G8434" s="1">
        <v>5</v>
      </c>
      <c r="H8434" s="1" t="s">
        <v>3355</v>
      </c>
      <c r="I8434" s="1" t="s">
        <v>3550</v>
      </c>
      <c r="K8434" s="1" t="str">
        <f>VLOOKUP(L8434,CW!C:D,2,FALSE)</f>
        <v>Jul'16</v>
      </c>
      <c r="L8434" s="1" t="str">
        <f t="shared" si="134"/>
        <v>28'16</v>
      </c>
      <c r="M8434" s="1" t="str">
        <f>VLOOKUP(K8434,CW!D:E,2,FALSE)</f>
        <v>Q2'16</v>
      </c>
    </row>
    <row r="8435" spans="1:13">
      <c r="A8435" s="2">
        <v>42565</v>
      </c>
      <c r="B8435" s="1" t="s">
        <v>5262</v>
      </c>
      <c r="C8435" s="1" t="s">
        <v>3326</v>
      </c>
      <c r="D8435" s="1" t="s">
        <v>3671</v>
      </c>
      <c r="E8435" s="1" t="s">
        <v>3532</v>
      </c>
      <c r="F8435" s="45" t="s">
        <v>4609</v>
      </c>
      <c r="G8435" s="1">
        <v>3</v>
      </c>
      <c r="H8435" s="1" t="s">
        <v>3355</v>
      </c>
      <c r="I8435" s="1" t="s">
        <v>3550</v>
      </c>
      <c r="K8435" s="1" t="str">
        <f>VLOOKUP(L8435,CW!C:D,2,FALSE)</f>
        <v>Jul'16</v>
      </c>
      <c r="L8435" s="1" t="str">
        <f t="shared" si="134"/>
        <v>28'16</v>
      </c>
      <c r="M8435" s="1" t="str">
        <f>VLOOKUP(K8435,CW!D:E,2,FALSE)</f>
        <v>Q2'16</v>
      </c>
    </row>
    <row r="8436" spans="1:13">
      <c r="A8436" s="2">
        <v>42565</v>
      </c>
      <c r="B8436" s="1" t="s">
        <v>5262</v>
      </c>
      <c r="C8436" s="1" t="s">
        <v>3326</v>
      </c>
      <c r="D8436" s="1" t="s">
        <v>3671</v>
      </c>
      <c r="E8436" s="1" t="s">
        <v>3532</v>
      </c>
      <c r="F8436" s="45" t="s">
        <v>4613</v>
      </c>
      <c r="G8436" s="1">
        <v>2</v>
      </c>
      <c r="H8436" s="1" t="s">
        <v>3355</v>
      </c>
      <c r="I8436" s="1" t="s">
        <v>3550</v>
      </c>
      <c r="K8436" s="1" t="str">
        <f>VLOOKUP(L8436,CW!C:D,2,FALSE)</f>
        <v>Jul'16</v>
      </c>
      <c r="L8436" s="1" t="str">
        <f t="shared" si="134"/>
        <v>28'16</v>
      </c>
      <c r="M8436" s="1" t="str">
        <f>VLOOKUP(K8436,CW!D:E,2,FALSE)</f>
        <v>Q2'16</v>
      </c>
    </row>
    <row r="8437" spans="1:13">
      <c r="A8437" s="2">
        <v>42565</v>
      </c>
      <c r="B8437" s="1" t="s">
        <v>5262</v>
      </c>
      <c r="C8437" s="1" t="s">
        <v>3326</v>
      </c>
      <c r="D8437" s="1" t="s">
        <v>3671</v>
      </c>
      <c r="E8437" s="1" t="s">
        <v>3532</v>
      </c>
      <c r="F8437" s="45" t="s">
        <v>3693</v>
      </c>
      <c r="G8437" s="1">
        <v>2</v>
      </c>
      <c r="H8437" s="1" t="s">
        <v>3355</v>
      </c>
      <c r="I8437" s="1" t="s">
        <v>3550</v>
      </c>
      <c r="K8437" s="1" t="str">
        <f>VLOOKUP(L8437,CW!C:D,2,FALSE)</f>
        <v>Jul'16</v>
      </c>
      <c r="L8437" s="1" t="str">
        <f t="shared" si="134"/>
        <v>28'16</v>
      </c>
      <c r="M8437" s="1" t="str">
        <f>VLOOKUP(K8437,CW!D:E,2,FALSE)</f>
        <v>Q2'16</v>
      </c>
    </row>
    <row r="8438" spans="1:13">
      <c r="A8438" s="2">
        <v>42565</v>
      </c>
      <c r="B8438" s="1" t="s">
        <v>5263</v>
      </c>
      <c r="C8438" s="1" t="s">
        <v>3326</v>
      </c>
      <c r="D8438" s="1" t="s">
        <v>3671</v>
      </c>
      <c r="E8438" s="1" t="s">
        <v>3532</v>
      </c>
      <c r="F8438" s="45" t="s">
        <v>4609</v>
      </c>
      <c r="G8438" s="1">
        <v>6</v>
      </c>
      <c r="H8438" s="1" t="s">
        <v>3355</v>
      </c>
      <c r="I8438" s="1" t="s">
        <v>3550</v>
      </c>
      <c r="K8438" s="1" t="str">
        <f>VLOOKUP(L8438,CW!C:D,2,FALSE)</f>
        <v>Jul'16</v>
      </c>
      <c r="L8438" s="1" t="str">
        <f t="shared" si="134"/>
        <v>28'16</v>
      </c>
      <c r="M8438" s="1" t="str">
        <f>VLOOKUP(K8438,CW!D:E,2,FALSE)</f>
        <v>Q2'16</v>
      </c>
    </row>
    <row r="8439" spans="1:13">
      <c r="A8439" s="2">
        <v>42565</v>
      </c>
      <c r="B8439" s="1" t="s">
        <v>5263</v>
      </c>
      <c r="C8439" s="1" t="s">
        <v>3326</v>
      </c>
      <c r="D8439" s="1" t="s">
        <v>3671</v>
      </c>
      <c r="E8439" s="1" t="s">
        <v>3532</v>
      </c>
      <c r="F8439" s="45" t="s">
        <v>4613</v>
      </c>
      <c r="G8439" s="1">
        <v>4</v>
      </c>
      <c r="H8439" s="1" t="s">
        <v>3355</v>
      </c>
      <c r="I8439" s="1" t="s">
        <v>3550</v>
      </c>
      <c r="K8439" s="1" t="str">
        <f>VLOOKUP(L8439,CW!C:D,2,FALSE)</f>
        <v>Jul'16</v>
      </c>
      <c r="L8439" s="1" t="str">
        <f t="shared" si="134"/>
        <v>28'16</v>
      </c>
      <c r="M8439" s="1" t="str">
        <f>VLOOKUP(K8439,CW!D:E,2,FALSE)</f>
        <v>Q2'16</v>
      </c>
    </row>
    <row r="8440" spans="1:13">
      <c r="A8440" s="2">
        <v>42565</v>
      </c>
      <c r="B8440" s="1" t="s">
        <v>5263</v>
      </c>
      <c r="C8440" s="1" t="s">
        <v>3326</v>
      </c>
      <c r="D8440" s="1" t="s">
        <v>3671</v>
      </c>
      <c r="E8440" s="1" t="s">
        <v>3532</v>
      </c>
      <c r="F8440" s="45" t="s">
        <v>3693</v>
      </c>
      <c r="G8440" s="1">
        <v>1</v>
      </c>
      <c r="H8440" s="1" t="s">
        <v>3355</v>
      </c>
      <c r="I8440" s="1" t="s">
        <v>3550</v>
      </c>
      <c r="K8440" s="1" t="str">
        <f>VLOOKUP(L8440,CW!C:D,2,FALSE)</f>
        <v>Jul'16</v>
      </c>
      <c r="L8440" s="1" t="str">
        <f t="shared" si="134"/>
        <v>28'16</v>
      </c>
      <c r="M8440" s="1" t="str">
        <f>VLOOKUP(K8440,CW!D:E,2,FALSE)</f>
        <v>Q2'16</v>
      </c>
    </row>
    <row r="8441" spans="1:13" ht="15" customHeight="1">
      <c r="A8441" s="2">
        <v>42565</v>
      </c>
      <c r="B8441" s="1" t="s">
        <v>5264</v>
      </c>
      <c r="C8441" s="1" t="s">
        <v>3326</v>
      </c>
      <c r="D8441" s="1" t="s">
        <v>3671</v>
      </c>
      <c r="E8441" s="1" t="s">
        <v>6350</v>
      </c>
      <c r="F8441" s="45" t="s">
        <v>3341</v>
      </c>
      <c r="G8441" s="1">
        <v>2</v>
      </c>
      <c r="H8441" s="1" t="s">
        <v>3355</v>
      </c>
      <c r="I8441" s="1" t="s">
        <v>3550</v>
      </c>
      <c r="K8441" s="1" t="str">
        <f>VLOOKUP(L8441,CW!C:D,2,FALSE)</f>
        <v>Jul'16</v>
      </c>
      <c r="L8441" s="1" t="str">
        <f t="shared" si="134"/>
        <v>28'16</v>
      </c>
      <c r="M8441" s="1" t="str">
        <f>VLOOKUP(K8441,CW!D:E,2,FALSE)</f>
        <v>Q2'16</v>
      </c>
    </row>
    <row r="8442" spans="1:13" ht="15" customHeight="1">
      <c r="A8442" s="2">
        <v>42565</v>
      </c>
      <c r="B8442" s="1" t="s">
        <v>5265</v>
      </c>
      <c r="C8442" s="1" t="s">
        <v>3326</v>
      </c>
      <c r="D8442" s="1" t="s">
        <v>3671</v>
      </c>
      <c r="E8442" s="1" t="s">
        <v>6350</v>
      </c>
      <c r="F8442" s="45" t="s">
        <v>3341</v>
      </c>
      <c r="G8442" s="1">
        <v>2</v>
      </c>
      <c r="H8442" s="1" t="s">
        <v>3355</v>
      </c>
      <c r="I8442" s="1" t="s">
        <v>3550</v>
      </c>
      <c r="K8442" s="1" t="str">
        <f>VLOOKUP(L8442,CW!C:D,2,FALSE)</f>
        <v>Jul'16</v>
      </c>
      <c r="L8442" s="1" t="str">
        <f t="shared" si="134"/>
        <v>28'16</v>
      </c>
      <c r="M8442" s="1" t="str">
        <f>VLOOKUP(K8442,CW!D:E,2,FALSE)</f>
        <v>Q2'16</v>
      </c>
    </row>
    <row r="8443" spans="1:13">
      <c r="A8443" s="2">
        <v>42565</v>
      </c>
      <c r="B8443" s="1" t="s">
        <v>5265</v>
      </c>
      <c r="C8443" s="1" t="s">
        <v>3326</v>
      </c>
      <c r="D8443" s="1" t="s">
        <v>3671</v>
      </c>
      <c r="E8443" s="1" t="s">
        <v>3532</v>
      </c>
      <c r="F8443" s="45" t="s">
        <v>4609</v>
      </c>
      <c r="G8443" s="1">
        <v>6</v>
      </c>
      <c r="H8443" s="1" t="s">
        <v>3355</v>
      </c>
      <c r="I8443" s="1" t="s">
        <v>3550</v>
      </c>
      <c r="K8443" s="1" t="str">
        <f>VLOOKUP(L8443,CW!C:D,2,FALSE)</f>
        <v>Jul'16</v>
      </c>
      <c r="L8443" s="1" t="str">
        <f t="shared" si="134"/>
        <v>28'16</v>
      </c>
      <c r="M8443" s="1" t="str">
        <f>VLOOKUP(K8443,CW!D:E,2,FALSE)</f>
        <v>Q2'16</v>
      </c>
    </row>
    <row r="8444" spans="1:13">
      <c r="A8444" s="2">
        <v>42565</v>
      </c>
      <c r="B8444" s="1" t="s">
        <v>5265</v>
      </c>
      <c r="C8444" s="1" t="s">
        <v>3326</v>
      </c>
      <c r="D8444" s="1" t="s">
        <v>3671</v>
      </c>
      <c r="E8444" s="1" t="s">
        <v>3532</v>
      </c>
      <c r="F8444" s="45" t="s">
        <v>4613</v>
      </c>
      <c r="G8444" s="1">
        <v>1</v>
      </c>
      <c r="H8444" s="1" t="s">
        <v>3355</v>
      </c>
      <c r="I8444" s="1" t="s">
        <v>3550</v>
      </c>
      <c r="K8444" s="1" t="str">
        <f>VLOOKUP(L8444,CW!C:D,2,FALSE)</f>
        <v>Jul'16</v>
      </c>
      <c r="L8444" s="1" t="str">
        <f t="shared" si="134"/>
        <v>28'16</v>
      </c>
      <c r="M8444" s="1" t="str">
        <f>VLOOKUP(K8444,CW!D:E,2,FALSE)</f>
        <v>Q2'16</v>
      </c>
    </row>
    <row r="8445" spans="1:13">
      <c r="A8445" s="2">
        <v>42565</v>
      </c>
      <c r="B8445" s="1" t="s">
        <v>5265</v>
      </c>
      <c r="C8445" s="1" t="s">
        <v>3326</v>
      </c>
      <c r="D8445" s="1" t="s">
        <v>3671</v>
      </c>
      <c r="E8445" s="1" t="s">
        <v>3532</v>
      </c>
      <c r="F8445" s="45" t="s">
        <v>3693</v>
      </c>
      <c r="G8445" s="1">
        <v>3</v>
      </c>
      <c r="H8445" s="1" t="s">
        <v>3355</v>
      </c>
      <c r="I8445" s="1" t="s">
        <v>3550</v>
      </c>
      <c r="K8445" s="1" t="str">
        <f>VLOOKUP(L8445,CW!C:D,2,FALSE)</f>
        <v>Jul'16</v>
      </c>
      <c r="L8445" s="1" t="str">
        <f t="shared" si="134"/>
        <v>28'16</v>
      </c>
      <c r="M8445" s="1" t="str">
        <f>VLOOKUP(K8445,CW!D:E,2,FALSE)</f>
        <v>Q2'16</v>
      </c>
    </row>
    <row r="8446" spans="1:13" ht="15" customHeight="1">
      <c r="A8446" s="2">
        <v>42565</v>
      </c>
      <c r="B8446" s="1" t="s">
        <v>5266</v>
      </c>
      <c r="C8446" s="1" t="s">
        <v>3326</v>
      </c>
      <c r="D8446" s="1" t="s">
        <v>3671</v>
      </c>
      <c r="E8446" s="1" t="s">
        <v>6350</v>
      </c>
      <c r="F8446" s="45" t="s">
        <v>3341</v>
      </c>
      <c r="G8446" s="1">
        <v>2</v>
      </c>
      <c r="H8446" s="1" t="s">
        <v>3355</v>
      </c>
      <c r="I8446" s="1" t="s">
        <v>3550</v>
      </c>
      <c r="K8446" s="1" t="str">
        <f>VLOOKUP(L8446,CW!C:D,2,FALSE)</f>
        <v>Jul'16</v>
      </c>
      <c r="L8446" s="1" t="str">
        <f t="shared" si="134"/>
        <v>28'16</v>
      </c>
      <c r="M8446" s="1" t="str">
        <f>VLOOKUP(K8446,CW!D:E,2,FALSE)</f>
        <v>Q2'16</v>
      </c>
    </row>
    <row r="8447" spans="1:13">
      <c r="A8447" s="2">
        <v>42565</v>
      </c>
      <c r="B8447" s="1" t="s">
        <v>5266</v>
      </c>
      <c r="C8447" s="1" t="s">
        <v>3326</v>
      </c>
      <c r="D8447" s="1" t="s">
        <v>3671</v>
      </c>
      <c r="E8447" s="1" t="s">
        <v>3532</v>
      </c>
      <c r="F8447" s="45" t="s">
        <v>4609</v>
      </c>
      <c r="G8447" s="1">
        <v>7</v>
      </c>
      <c r="H8447" s="1" t="s">
        <v>3355</v>
      </c>
      <c r="I8447" s="1" t="s">
        <v>3550</v>
      </c>
      <c r="K8447" s="1" t="str">
        <f>VLOOKUP(L8447,CW!C:D,2,FALSE)</f>
        <v>Jul'16</v>
      </c>
      <c r="L8447" s="1" t="str">
        <f t="shared" si="134"/>
        <v>28'16</v>
      </c>
      <c r="M8447" s="1" t="str">
        <f>VLOOKUP(K8447,CW!D:E,2,FALSE)</f>
        <v>Q2'16</v>
      </c>
    </row>
    <row r="8448" spans="1:13">
      <c r="A8448" s="2">
        <v>42565</v>
      </c>
      <c r="B8448" s="1" t="s">
        <v>5266</v>
      </c>
      <c r="C8448" s="1" t="s">
        <v>3326</v>
      </c>
      <c r="D8448" s="1" t="s">
        <v>3671</v>
      </c>
      <c r="E8448" s="1" t="s">
        <v>3532</v>
      </c>
      <c r="F8448" s="45" t="s">
        <v>4613</v>
      </c>
      <c r="G8448" s="1">
        <v>4</v>
      </c>
      <c r="H8448" s="1" t="s">
        <v>3355</v>
      </c>
      <c r="I8448" s="1" t="s">
        <v>3550</v>
      </c>
      <c r="K8448" s="1" t="str">
        <f>VLOOKUP(L8448,CW!C:D,2,FALSE)</f>
        <v>Jul'16</v>
      </c>
      <c r="L8448" s="1" t="str">
        <f t="shared" si="134"/>
        <v>28'16</v>
      </c>
      <c r="M8448" s="1" t="str">
        <f>VLOOKUP(K8448,CW!D:E,2,FALSE)</f>
        <v>Q2'16</v>
      </c>
    </row>
    <row r="8449" spans="1:13">
      <c r="A8449" s="2">
        <v>42565</v>
      </c>
      <c r="B8449" s="1" t="s">
        <v>5266</v>
      </c>
      <c r="C8449" s="1" t="s">
        <v>3326</v>
      </c>
      <c r="D8449" s="1" t="s">
        <v>3671</v>
      </c>
      <c r="E8449" s="1" t="s">
        <v>3532</v>
      </c>
      <c r="F8449" s="45" t="s">
        <v>3693</v>
      </c>
      <c r="G8449" s="1">
        <v>1</v>
      </c>
      <c r="H8449" s="1" t="s">
        <v>3355</v>
      </c>
      <c r="I8449" s="1" t="s">
        <v>3550</v>
      </c>
      <c r="K8449" s="1" t="str">
        <f>VLOOKUP(L8449,CW!C:D,2,FALSE)</f>
        <v>Jul'16</v>
      </c>
      <c r="L8449" s="1" t="str">
        <f t="shared" si="134"/>
        <v>28'16</v>
      </c>
      <c r="M8449" s="1" t="str">
        <f>VLOOKUP(K8449,CW!D:E,2,FALSE)</f>
        <v>Q2'16</v>
      </c>
    </row>
    <row r="8450" spans="1:13" ht="15" customHeight="1">
      <c r="A8450" s="2">
        <v>42565</v>
      </c>
      <c r="B8450" s="1" t="s">
        <v>5267</v>
      </c>
      <c r="C8450" s="1" t="s">
        <v>3326</v>
      </c>
      <c r="D8450" s="1" t="s">
        <v>3671</v>
      </c>
      <c r="E8450" s="1" t="s">
        <v>6350</v>
      </c>
      <c r="F8450" s="45" t="s">
        <v>3341</v>
      </c>
      <c r="G8450" s="1">
        <v>1</v>
      </c>
      <c r="H8450" s="1" t="s">
        <v>3355</v>
      </c>
      <c r="I8450" s="1" t="s">
        <v>3550</v>
      </c>
      <c r="K8450" s="1" t="str">
        <f>VLOOKUP(L8450,CW!C:D,2,FALSE)</f>
        <v>Jul'16</v>
      </c>
      <c r="L8450" s="1" t="str">
        <f t="shared" si="134"/>
        <v>28'16</v>
      </c>
      <c r="M8450" s="1" t="str">
        <f>VLOOKUP(K8450,CW!D:E,2,FALSE)</f>
        <v>Q2'16</v>
      </c>
    </row>
    <row r="8451" spans="1:13">
      <c r="A8451" s="2">
        <v>42565</v>
      </c>
      <c r="B8451" s="1" t="s">
        <v>5267</v>
      </c>
      <c r="C8451" s="1" t="s">
        <v>3326</v>
      </c>
      <c r="D8451" s="1" t="s">
        <v>3671</v>
      </c>
      <c r="E8451" s="1" t="s">
        <v>3532</v>
      </c>
      <c r="F8451" s="45" t="s">
        <v>4609</v>
      </c>
      <c r="G8451" s="1">
        <v>5</v>
      </c>
      <c r="H8451" s="1" t="s">
        <v>3355</v>
      </c>
      <c r="I8451" s="1" t="s">
        <v>3550</v>
      </c>
      <c r="K8451" s="1" t="str">
        <f>VLOOKUP(L8451,CW!C:D,2,FALSE)</f>
        <v>Jul'16</v>
      </c>
      <c r="L8451" s="1" t="str">
        <f t="shared" si="134"/>
        <v>28'16</v>
      </c>
      <c r="M8451" s="1" t="str">
        <f>VLOOKUP(K8451,CW!D:E,2,FALSE)</f>
        <v>Q2'16</v>
      </c>
    </row>
    <row r="8452" spans="1:13">
      <c r="A8452" s="2">
        <v>42565</v>
      </c>
      <c r="B8452" s="1" t="s">
        <v>5267</v>
      </c>
      <c r="C8452" s="1" t="s">
        <v>3326</v>
      </c>
      <c r="D8452" s="1" t="s">
        <v>3671</v>
      </c>
      <c r="E8452" s="1" t="s">
        <v>3532</v>
      </c>
      <c r="F8452" s="45" t="s">
        <v>4613</v>
      </c>
      <c r="G8452" s="1">
        <v>4</v>
      </c>
      <c r="H8452" s="1" t="s">
        <v>3355</v>
      </c>
      <c r="I8452" s="1" t="s">
        <v>3550</v>
      </c>
      <c r="K8452" s="1" t="str">
        <f>VLOOKUP(L8452,CW!C:D,2,FALSE)</f>
        <v>Jul'16</v>
      </c>
      <c r="L8452" s="1" t="str">
        <f t="shared" si="134"/>
        <v>28'16</v>
      </c>
      <c r="M8452" s="1" t="str">
        <f>VLOOKUP(K8452,CW!D:E,2,FALSE)</f>
        <v>Q2'16</v>
      </c>
    </row>
    <row r="8453" spans="1:13" ht="15" customHeight="1">
      <c r="A8453" s="2">
        <v>42565</v>
      </c>
      <c r="B8453" s="1" t="s">
        <v>5268</v>
      </c>
      <c r="C8453" s="1" t="s">
        <v>3326</v>
      </c>
      <c r="D8453" s="1" t="s">
        <v>3671</v>
      </c>
      <c r="E8453" s="1" t="s">
        <v>6350</v>
      </c>
      <c r="F8453" s="45" t="s">
        <v>3341</v>
      </c>
      <c r="G8453" s="1">
        <v>2</v>
      </c>
      <c r="H8453" s="1" t="s">
        <v>3355</v>
      </c>
      <c r="I8453" s="1" t="s">
        <v>3550</v>
      </c>
      <c r="K8453" s="1" t="str">
        <f>VLOOKUP(L8453,CW!C:D,2,FALSE)</f>
        <v>Jul'16</v>
      </c>
      <c r="L8453" s="1" t="str">
        <f t="shared" si="134"/>
        <v>28'16</v>
      </c>
      <c r="M8453" s="1" t="str">
        <f>VLOOKUP(K8453,CW!D:E,2,FALSE)</f>
        <v>Q2'16</v>
      </c>
    </row>
    <row r="8454" spans="1:13" ht="15" customHeight="1">
      <c r="A8454" s="2">
        <v>42565</v>
      </c>
      <c r="B8454" s="1" t="s">
        <v>5268</v>
      </c>
      <c r="C8454" s="1" t="s">
        <v>3326</v>
      </c>
      <c r="D8454" s="1" t="s">
        <v>3671</v>
      </c>
      <c r="E8454" s="1" t="s">
        <v>6350</v>
      </c>
      <c r="F8454" s="45" t="s">
        <v>4592</v>
      </c>
      <c r="G8454" s="1">
        <v>1</v>
      </c>
      <c r="H8454" s="1" t="s">
        <v>3355</v>
      </c>
      <c r="I8454" s="1" t="s">
        <v>3550</v>
      </c>
      <c r="K8454" s="1" t="str">
        <f>VLOOKUP(L8454,CW!C:D,2,FALSE)</f>
        <v>Jul'16</v>
      </c>
      <c r="L8454" s="1" t="str">
        <f t="shared" si="134"/>
        <v>28'16</v>
      </c>
      <c r="M8454" s="1" t="str">
        <f>VLOOKUP(K8454,CW!D:E,2,FALSE)</f>
        <v>Q2'16</v>
      </c>
    </row>
    <row r="8455" spans="1:13">
      <c r="A8455" s="2">
        <v>42565</v>
      </c>
      <c r="B8455" s="1" t="s">
        <v>5268</v>
      </c>
      <c r="C8455" s="1" t="s">
        <v>3326</v>
      </c>
      <c r="D8455" s="1" t="s">
        <v>3671</v>
      </c>
      <c r="E8455" s="1" t="s">
        <v>3532</v>
      </c>
      <c r="F8455" s="45" t="s">
        <v>4609</v>
      </c>
      <c r="G8455" s="1">
        <v>9</v>
      </c>
      <c r="H8455" s="1" t="s">
        <v>3355</v>
      </c>
      <c r="I8455" s="1" t="s">
        <v>3550</v>
      </c>
      <c r="K8455" s="1" t="str">
        <f>VLOOKUP(L8455,CW!C:D,2,FALSE)</f>
        <v>Jul'16</v>
      </c>
      <c r="L8455" s="1" t="str">
        <f t="shared" si="134"/>
        <v>28'16</v>
      </c>
      <c r="M8455" s="1" t="str">
        <f>VLOOKUP(K8455,CW!D:E,2,FALSE)</f>
        <v>Q2'16</v>
      </c>
    </row>
    <row r="8456" spans="1:13">
      <c r="A8456" s="2">
        <v>42565</v>
      </c>
      <c r="B8456" s="1" t="s">
        <v>5268</v>
      </c>
      <c r="C8456" s="1" t="s">
        <v>3326</v>
      </c>
      <c r="D8456" s="1" t="s">
        <v>3671</v>
      </c>
      <c r="E8456" s="1" t="s">
        <v>3532</v>
      </c>
      <c r="F8456" s="45" t="s">
        <v>4613</v>
      </c>
      <c r="G8456" s="1">
        <v>1</v>
      </c>
      <c r="H8456" s="1" t="s">
        <v>3355</v>
      </c>
      <c r="I8456" s="1" t="s">
        <v>3550</v>
      </c>
      <c r="K8456" s="1" t="str">
        <f>VLOOKUP(L8456,CW!C:D,2,FALSE)</f>
        <v>Jul'16</v>
      </c>
      <c r="L8456" s="1" t="str">
        <f t="shared" si="134"/>
        <v>28'16</v>
      </c>
      <c r="M8456" s="1" t="str">
        <f>VLOOKUP(K8456,CW!D:E,2,FALSE)</f>
        <v>Q2'16</v>
      </c>
    </row>
    <row r="8457" spans="1:13" ht="15" customHeight="1">
      <c r="A8457" s="2">
        <v>42565</v>
      </c>
      <c r="B8457" s="1" t="s">
        <v>5269</v>
      </c>
      <c r="C8457" s="1" t="s">
        <v>4067</v>
      </c>
      <c r="D8457" s="1" t="s">
        <v>3671</v>
      </c>
      <c r="E8457" s="1" t="s">
        <v>6350</v>
      </c>
      <c r="F8457" s="45" t="s">
        <v>3341</v>
      </c>
      <c r="G8457" s="1">
        <v>1</v>
      </c>
      <c r="H8457" s="1" t="s">
        <v>3355</v>
      </c>
      <c r="I8457" s="1" t="s">
        <v>3550</v>
      </c>
      <c r="K8457" s="1" t="str">
        <f>VLOOKUP(L8457,CW!C:D,2,FALSE)</f>
        <v>Jul'16</v>
      </c>
      <c r="L8457" s="1" t="str">
        <f t="shared" si="134"/>
        <v>28'16</v>
      </c>
      <c r="M8457" s="1" t="str">
        <f>VLOOKUP(K8457,CW!D:E,2,FALSE)</f>
        <v>Q2'16</v>
      </c>
    </row>
    <row r="8458" spans="1:13" ht="15" customHeight="1">
      <c r="A8458" s="2">
        <v>42565</v>
      </c>
      <c r="B8458" s="1" t="s">
        <v>5270</v>
      </c>
      <c r="C8458" s="1" t="s">
        <v>5202</v>
      </c>
      <c r="D8458" s="1" t="s">
        <v>3831</v>
      </c>
      <c r="E8458" s="1" t="s">
        <v>6350</v>
      </c>
      <c r="F8458" s="45" t="s">
        <v>3341</v>
      </c>
      <c r="G8458" s="1">
        <v>1</v>
      </c>
      <c r="H8458" s="1" t="s">
        <v>3355</v>
      </c>
      <c r="I8458" s="1" t="s">
        <v>3550</v>
      </c>
      <c r="K8458" s="1" t="str">
        <f>VLOOKUP(L8458,CW!C:D,2,FALSE)</f>
        <v>Jul'16</v>
      </c>
      <c r="L8458" s="1" t="str">
        <f t="shared" si="134"/>
        <v>28'16</v>
      </c>
      <c r="M8458" s="1" t="str">
        <f>VLOOKUP(K8458,CW!D:E,2,FALSE)</f>
        <v>Q2'16</v>
      </c>
    </row>
    <row r="8459" spans="1:13" ht="15" customHeight="1">
      <c r="A8459" s="2">
        <v>42565</v>
      </c>
      <c r="B8459" s="1" t="s">
        <v>5270</v>
      </c>
      <c r="C8459" s="1" t="s">
        <v>5202</v>
      </c>
      <c r="D8459" s="1" t="s">
        <v>3831</v>
      </c>
      <c r="E8459" s="1" t="s">
        <v>6350</v>
      </c>
      <c r="F8459" s="45" t="s">
        <v>4581</v>
      </c>
      <c r="G8459" s="1">
        <v>1</v>
      </c>
      <c r="H8459" s="1" t="s">
        <v>3355</v>
      </c>
      <c r="I8459" s="1" t="s">
        <v>3550</v>
      </c>
      <c r="K8459" s="1" t="str">
        <f>VLOOKUP(L8459,CW!C:D,2,FALSE)</f>
        <v>Jul'16</v>
      </c>
      <c r="L8459" s="1" t="str">
        <f t="shared" si="134"/>
        <v>28'16</v>
      </c>
      <c r="M8459" s="1" t="str">
        <f>VLOOKUP(K8459,CW!D:E,2,FALSE)</f>
        <v>Q2'16</v>
      </c>
    </row>
    <row r="8460" spans="1:13" ht="15" customHeight="1">
      <c r="A8460" s="2">
        <v>42565</v>
      </c>
      <c r="B8460" s="1" t="s">
        <v>5271</v>
      </c>
      <c r="C8460" s="1" t="s">
        <v>5202</v>
      </c>
      <c r="D8460" s="1" t="s">
        <v>3831</v>
      </c>
      <c r="E8460" s="1" t="s">
        <v>6350</v>
      </c>
      <c r="F8460" s="45" t="s">
        <v>3341</v>
      </c>
      <c r="G8460" s="1">
        <v>1</v>
      </c>
      <c r="H8460" s="1" t="s">
        <v>3355</v>
      </c>
      <c r="I8460" s="1" t="s">
        <v>3550</v>
      </c>
      <c r="K8460" s="1" t="str">
        <f>VLOOKUP(L8460,CW!C:D,2,FALSE)</f>
        <v>Jul'16</v>
      </c>
      <c r="L8460" s="1" t="str">
        <f t="shared" si="134"/>
        <v>28'16</v>
      </c>
      <c r="M8460" s="1" t="str">
        <f>VLOOKUP(K8460,CW!D:E,2,FALSE)</f>
        <v>Q2'16</v>
      </c>
    </row>
    <row r="8461" spans="1:13" ht="15" customHeight="1">
      <c r="A8461" s="2">
        <v>42565</v>
      </c>
      <c r="B8461" s="1" t="s">
        <v>5272</v>
      </c>
      <c r="C8461" s="1" t="s">
        <v>3351</v>
      </c>
      <c r="D8461" s="1" t="s">
        <v>4896</v>
      </c>
      <c r="E8461" s="1" t="s">
        <v>6350</v>
      </c>
      <c r="F8461" s="45" t="s">
        <v>3341</v>
      </c>
      <c r="G8461" s="1">
        <v>2</v>
      </c>
      <c r="H8461" s="1" t="s">
        <v>3355</v>
      </c>
      <c r="I8461" s="1" t="s">
        <v>3550</v>
      </c>
      <c r="K8461" s="1" t="str">
        <f>VLOOKUP(L8461,CW!C:D,2,FALSE)</f>
        <v>Jul'16</v>
      </c>
      <c r="L8461" s="1" t="str">
        <f t="shared" si="134"/>
        <v>28'16</v>
      </c>
      <c r="M8461" s="1" t="str">
        <f>VLOOKUP(K8461,CW!D:E,2,FALSE)</f>
        <v>Q2'16</v>
      </c>
    </row>
    <row r="8462" spans="1:13" ht="15" customHeight="1">
      <c r="A8462" s="2">
        <v>42565</v>
      </c>
      <c r="B8462" s="1" t="s">
        <v>5273</v>
      </c>
      <c r="C8462" s="1" t="s">
        <v>3351</v>
      </c>
      <c r="D8462" s="1" t="s">
        <v>4896</v>
      </c>
      <c r="E8462" s="1" t="s">
        <v>6350</v>
      </c>
      <c r="F8462" s="45" t="s">
        <v>3341</v>
      </c>
      <c r="G8462" s="1">
        <v>1</v>
      </c>
      <c r="H8462" s="1" t="s">
        <v>3355</v>
      </c>
      <c r="I8462" s="1" t="s">
        <v>3550</v>
      </c>
      <c r="K8462" s="1" t="str">
        <f>VLOOKUP(L8462,CW!C:D,2,FALSE)</f>
        <v>Jul'16</v>
      </c>
      <c r="L8462" s="1" t="str">
        <f t="shared" si="134"/>
        <v>28'16</v>
      </c>
      <c r="M8462" s="1" t="str">
        <f>VLOOKUP(K8462,CW!D:E,2,FALSE)</f>
        <v>Q2'16</v>
      </c>
    </row>
    <row r="8463" spans="1:13">
      <c r="A8463" s="2">
        <v>42565</v>
      </c>
      <c r="B8463" s="1" t="s">
        <v>5273</v>
      </c>
      <c r="C8463" s="1" t="s">
        <v>3351</v>
      </c>
      <c r="D8463" s="1" t="s">
        <v>4896</v>
      </c>
      <c r="E8463" s="1" t="s">
        <v>3532</v>
      </c>
      <c r="F8463" s="45" t="s">
        <v>4609</v>
      </c>
      <c r="G8463" s="1">
        <v>2</v>
      </c>
      <c r="H8463" s="1" t="s">
        <v>3355</v>
      </c>
      <c r="I8463" s="1" t="s">
        <v>3550</v>
      </c>
      <c r="K8463" s="1" t="str">
        <f>VLOOKUP(L8463,CW!C:D,2,FALSE)</f>
        <v>Jul'16</v>
      </c>
      <c r="L8463" s="1" t="str">
        <f t="shared" si="134"/>
        <v>28'16</v>
      </c>
      <c r="M8463" s="1" t="str">
        <f>VLOOKUP(K8463,CW!D:E,2,FALSE)</f>
        <v>Q2'16</v>
      </c>
    </row>
    <row r="8464" spans="1:13">
      <c r="A8464" s="2">
        <v>42565</v>
      </c>
      <c r="B8464" s="1" t="s">
        <v>5273</v>
      </c>
      <c r="C8464" s="1" t="s">
        <v>3351</v>
      </c>
      <c r="D8464" s="1" t="s">
        <v>4896</v>
      </c>
      <c r="E8464" s="1" t="s">
        <v>3532</v>
      </c>
      <c r="F8464" s="45" t="s">
        <v>4613</v>
      </c>
      <c r="G8464" s="1">
        <v>1</v>
      </c>
      <c r="H8464" s="1" t="s">
        <v>3355</v>
      </c>
      <c r="I8464" s="1" t="s">
        <v>3550</v>
      </c>
      <c r="K8464" s="1" t="str">
        <f>VLOOKUP(L8464,CW!C:D,2,FALSE)</f>
        <v>Jul'16</v>
      </c>
      <c r="L8464" s="1" t="str">
        <f t="shared" si="134"/>
        <v>28'16</v>
      </c>
      <c r="M8464" s="1" t="str">
        <f>VLOOKUP(K8464,CW!D:E,2,FALSE)</f>
        <v>Q2'16</v>
      </c>
    </row>
    <row r="8465" spans="1:13" ht="15" customHeight="1">
      <c r="A8465" s="2">
        <v>42565</v>
      </c>
      <c r="B8465" s="1" t="s">
        <v>5274</v>
      </c>
      <c r="C8465" s="1" t="s">
        <v>5202</v>
      </c>
      <c r="D8465" s="1" t="s">
        <v>4896</v>
      </c>
      <c r="E8465" s="1" t="s">
        <v>6350</v>
      </c>
      <c r="F8465" s="45" t="s">
        <v>3341</v>
      </c>
      <c r="G8465" s="1">
        <v>1</v>
      </c>
      <c r="H8465" s="1" t="s">
        <v>3355</v>
      </c>
      <c r="I8465" s="1" t="s">
        <v>3550</v>
      </c>
      <c r="K8465" s="1" t="str">
        <f>VLOOKUP(L8465,CW!C:D,2,FALSE)</f>
        <v>Jul'16</v>
      </c>
      <c r="L8465" s="1" t="str">
        <f t="shared" si="134"/>
        <v>28'16</v>
      </c>
      <c r="M8465" s="1" t="str">
        <f>VLOOKUP(K8465,CW!D:E,2,FALSE)</f>
        <v>Q2'16</v>
      </c>
    </row>
    <row r="8466" spans="1:13">
      <c r="A8466" s="2">
        <v>42565</v>
      </c>
      <c r="B8466" s="1" t="s">
        <v>5275</v>
      </c>
      <c r="C8466" s="1" t="s">
        <v>3351</v>
      </c>
      <c r="D8466" s="1" t="s">
        <v>4896</v>
      </c>
      <c r="E8466" s="1" t="s">
        <v>3532</v>
      </c>
      <c r="F8466" s="45" t="s">
        <v>4609</v>
      </c>
      <c r="G8466" s="1">
        <v>1</v>
      </c>
      <c r="H8466" s="1" t="s">
        <v>3355</v>
      </c>
      <c r="I8466" s="1" t="s">
        <v>3550</v>
      </c>
      <c r="K8466" s="1" t="str">
        <f>VLOOKUP(L8466,CW!C:D,2,FALSE)</f>
        <v>Jul'16</v>
      </c>
      <c r="L8466" s="1" t="str">
        <f t="shared" si="134"/>
        <v>28'16</v>
      </c>
      <c r="M8466" s="1" t="str">
        <f>VLOOKUP(K8466,CW!D:E,2,FALSE)</f>
        <v>Q2'16</v>
      </c>
    </row>
    <row r="8467" spans="1:13" ht="15" customHeight="1">
      <c r="A8467" s="2">
        <v>42565</v>
      </c>
      <c r="B8467" s="1" t="s">
        <v>5276</v>
      </c>
      <c r="C8467" s="1" t="s">
        <v>3351</v>
      </c>
      <c r="D8467" s="1" t="s">
        <v>4896</v>
      </c>
      <c r="E8467" s="1" t="s">
        <v>6350</v>
      </c>
      <c r="F8467" s="45" t="s">
        <v>3341</v>
      </c>
      <c r="G8467" s="1">
        <v>2</v>
      </c>
      <c r="H8467" s="1" t="s">
        <v>3355</v>
      </c>
      <c r="I8467" s="1" t="s">
        <v>3550</v>
      </c>
      <c r="K8467" s="1" t="str">
        <f>VLOOKUP(L8467,CW!C:D,2,FALSE)</f>
        <v>Jul'16</v>
      </c>
      <c r="L8467" s="1" t="str">
        <f t="shared" si="134"/>
        <v>28'16</v>
      </c>
      <c r="M8467" s="1" t="str">
        <f>VLOOKUP(K8467,CW!D:E,2,FALSE)</f>
        <v>Q2'16</v>
      </c>
    </row>
    <row r="8468" spans="1:13" ht="15" customHeight="1">
      <c r="A8468" s="2">
        <v>42565</v>
      </c>
      <c r="B8468" s="1" t="s">
        <v>5277</v>
      </c>
      <c r="C8468" s="1" t="s">
        <v>5202</v>
      </c>
      <c r="D8468" s="1" t="s">
        <v>3831</v>
      </c>
      <c r="E8468" s="1" t="s">
        <v>6350</v>
      </c>
      <c r="F8468" s="45" t="s">
        <v>3341</v>
      </c>
      <c r="G8468" s="1">
        <v>1</v>
      </c>
      <c r="H8468" s="1" t="s">
        <v>3355</v>
      </c>
      <c r="I8468" s="1" t="s">
        <v>3550</v>
      </c>
      <c r="K8468" s="1" t="str">
        <f>VLOOKUP(L8468,CW!C:D,2,FALSE)</f>
        <v>Jul'16</v>
      </c>
      <c r="L8468" s="1" t="str">
        <f t="shared" si="134"/>
        <v>28'16</v>
      </c>
      <c r="M8468" s="1" t="str">
        <f>VLOOKUP(K8468,CW!D:E,2,FALSE)</f>
        <v>Q2'16</v>
      </c>
    </row>
    <row r="8469" spans="1:13" ht="15" customHeight="1">
      <c r="A8469" s="2">
        <v>42565</v>
      </c>
      <c r="B8469" s="1" t="s">
        <v>5278</v>
      </c>
      <c r="C8469" s="1" t="s">
        <v>5202</v>
      </c>
      <c r="D8469" s="1" t="s">
        <v>3831</v>
      </c>
      <c r="E8469" s="1" t="s">
        <v>6350</v>
      </c>
      <c r="F8469" s="45" t="s">
        <v>3341</v>
      </c>
      <c r="G8469" s="1">
        <v>1</v>
      </c>
      <c r="H8469" s="1" t="s">
        <v>3355</v>
      </c>
      <c r="I8469" s="1" t="s">
        <v>3550</v>
      </c>
      <c r="K8469" s="1" t="str">
        <f>VLOOKUP(L8469,CW!C:D,2,FALSE)</f>
        <v>Jul'16</v>
      </c>
      <c r="L8469" s="1" t="str">
        <f t="shared" si="134"/>
        <v>28'16</v>
      </c>
      <c r="M8469" s="1" t="str">
        <f>VLOOKUP(K8469,CW!D:E,2,FALSE)</f>
        <v>Q2'16</v>
      </c>
    </row>
    <row r="8470" spans="1:13" ht="15" customHeight="1">
      <c r="A8470" s="2">
        <v>42565</v>
      </c>
      <c r="B8470" s="1" t="s">
        <v>5279</v>
      </c>
      <c r="C8470" s="1" t="s">
        <v>3351</v>
      </c>
      <c r="D8470" s="1" t="s">
        <v>4896</v>
      </c>
      <c r="E8470" s="1" t="s">
        <v>6350</v>
      </c>
      <c r="F8470" s="45" t="s">
        <v>3341</v>
      </c>
      <c r="G8470" s="1">
        <v>2</v>
      </c>
      <c r="H8470" s="1" t="s">
        <v>3355</v>
      </c>
      <c r="I8470" s="1" t="s">
        <v>3550</v>
      </c>
      <c r="K8470" s="1" t="str">
        <f>VLOOKUP(L8470,CW!C:D,2,FALSE)</f>
        <v>Jul'16</v>
      </c>
      <c r="L8470" s="1" t="str">
        <f t="shared" ref="L8470:L8533" si="135">CONCATENATE(WEEKNUM(A8470,21),"'",TEXT(A8470,"yy"))</f>
        <v>28'16</v>
      </c>
      <c r="M8470" s="1" t="str">
        <f>VLOOKUP(K8470,CW!D:E,2,FALSE)</f>
        <v>Q2'16</v>
      </c>
    </row>
    <row r="8471" spans="1:13" ht="15" customHeight="1">
      <c r="A8471" s="2">
        <v>42565</v>
      </c>
      <c r="B8471" s="1" t="s">
        <v>5279</v>
      </c>
      <c r="C8471" s="1" t="s">
        <v>3351</v>
      </c>
      <c r="D8471" s="1" t="s">
        <v>4896</v>
      </c>
      <c r="E8471" s="1" t="s">
        <v>6350</v>
      </c>
      <c r="F8471" s="45" t="s">
        <v>4581</v>
      </c>
      <c r="G8471" s="1">
        <v>1</v>
      </c>
      <c r="H8471" s="1" t="s">
        <v>3355</v>
      </c>
      <c r="I8471" s="1" t="s">
        <v>3550</v>
      </c>
      <c r="K8471" s="1" t="str">
        <f>VLOOKUP(L8471,CW!C:D,2,FALSE)</f>
        <v>Jul'16</v>
      </c>
      <c r="L8471" s="1" t="str">
        <f t="shared" si="135"/>
        <v>28'16</v>
      </c>
      <c r="M8471" s="1" t="str">
        <f>VLOOKUP(K8471,CW!D:E,2,FALSE)</f>
        <v>Q2'16</v>
      </c>
    </row>
    <row r="8472" spans="1:13">
      <c r="A8472" s="2">
        <v>42565</v>
      </c>
      <c r="B8472" s="1" t="s">
        <v>5279</v>
      </c>
      <c r="C8472" s="1" t="s">
        <v>3351</v>
      </c>
      <c r="D8472" s="1" t="s">
        <v>4896</v>
      </c>
      <c r="E8472" s="1" t="s">
        <v>3532</v>
      </c>
      <c r="F8472" s="45" t="s">
        <v>4609</v>
      </c>
      <c r="G8472" s="1">
        <v>2</v>
      </c>
      <c r="H8472" s="1" t="s">
        <v>3355</v>
      </c>
      <c r="I8472" s="1" t="s">
        <v>3550</v>
      </c>
      <c r="K8472" s="1" t="str">
        <f>VLOOKUP(L8472,CW!C:D,2,FALSE)</f>
        <v>Jul'16</v>
      </c>
      <c r="L8472" s="1" t="str">
        <f t="shared" si="135"/>
        <v>28'16</v>
      </c>
      <c r="M8472" s="1" t="str">
        <f>VLOOKUP(K8472,CW!D:E,2,FALSE)</f>
        <v>Q2'16</v>
      </c>
    </row>
    <row r="8473" spans="1:13">
      <c r="A8473" s="2">
        <v>42565</v>
      </c>
      <c r="B8473" s="1" t="s">
        <v>5279</v>
      </c>
      <c r="C8473" s="1" t="s">
        <v>3351</v>
      </c>
      <c r="D8473" s="1" t="s">
        <v>4896</v>
      </c>
      <c r="E8473" s="1" t="s">
        <v>3532</v>
      </c>
      <c r="F8473" s="45" t="s">
        <v>4613</v>
      </c>
      <c r="G8473" s="1">
        <v>1</v>
      </c>
      <c r="H8473" s="1" t="s">
        <v>3355</v>
      </c>
      <c r="I8473" s="1" t="s">
        <v>3550</v>
      </c>
      <c r="K8473" s="1" t="str">
        <f>VLOOKUP(L8473,CW!C:D,2,FALSE)</f>
        <v>Jul'16</v>
      </c>
      <c r="L8473" s="1" t="str">
        <f t="shared" si="135"/>
        <v>28'16</v>
      </c>
      <c r="M8473" s="1" t="str">
        <f>VLOOKUP(K8473,CW!D:E,2,FALSE)</f>
        <v>Q2'16</v>
      </c>
    </row>
    <row r="8474" spans="1:13">
      <c r="A8474" s="2">
        <v>42565</v>
      </c>
      <c r="B8474" s="1" t="s">
        <v>5280</v>
      </c>
      <c r="C8474" s="1" t="s">
        <v>3324</v>
      </c>
      <c r="D8474" s="1" t="s">
        <v>4896</v>
      </c>
      <c r="E8474" s="1" t="s">
        <v>3532</v>
      </c>
      <c r="F8474" s="45" t="s">
        <v>4609</v>
      </c>
      <c r="G8474" s="1">
        <v>2</v>
      </c>
      <c r="H8474" s="1" t="s">
        <v>3355</v>
      </c>
      <c r="I8474" s="1" t="s">
        <v>3550</v>
      </c>
      <c r="K8474" s="1" t="str">
        <f>VLOOKUP(L8474,CW!C:D,2,FALSE)</f>
        <v>Jul'16</v>
      </c>
      <c r="L8474" s="1" t="str">
        <f t="shared" si="135"/>
        <v>28'16</v>
      </c>
      <c r="M8474" s="1" t="str">
        <f>VLOOKUP(K8474,CW!D:E,2,FALSE)</f>
        <v>Q2'16</v>
      </c>
    </row>
    <row r="8475" spans="1:13">
      <c r="A8475" s="2">
        <v>42565</v>
      </c>
      <c r="B8475" s="1" t="s">
        <v>5280</v>
      </c>
      <c r="C8475" s="1" t="s">
        <v>3324</v>
      </c>
      <c r="D8475" s="1" t="s">
        <v>4896</v>
      </c>
      <c r="E8475" s="1" t="s">
        <v>3532</v>
      </c>
      <c r="F8475" s="45" t="s">
        <v>4613</v>
      </c>
      <c r="G8475" s="1">
        <v>2</v>
      </c>
      <c r="H8475" s="1" t="s">
        <v>3355</v>
      </c>
      <c r="I8475" s="1" t="s">
        <v>3550</v>
      </c>
      <c r="K8475" s="1" t="str">
        <f>VLOOKUP(L8475,CW!C:D,2,FALSE)</f>
        <v>Jul'16</v>
      </c>
      <c r="L8475" s="1" t="str">
        <f t="shared" si="135"/>
        <v>28'16</v>
      </c>
      <c r="M8475" s="1" t="str">
        <f>VLOOKUP(K8475,CW!D:E,2,FALSE)</f>
        <v>Q2'16</v>
      </c>
    </row>
    <row r="8476" spans="1:13">
      <c r="A8476" s="2">
        <v>42565</v>
      </c>
      <c r="B8476" s="1" t="s">
        <v>5280</v>
      </c>
      <c r="C8476" s="1" t="s">
        <v>3324</v>
      </c>
      <c r="D8476" s="1" t="s">
        <v>4896</v>
      </c>
      <c r="E8476" s="1" t="s">
        <v>3532</v>
      </c>
      <c r="F8476" s="45" t="s">
        <v>3693</v>
      </c>
      <c r="G8476" s="1">
        <v>1</v>
      </c>
      <c r="H8476" s="1" t="s">
        <v>3355</v>
      </c>
      <c r="I8476" s="1" t="s">
        <v>3550</v>
      </c>
      <c r="K8476" s="1" t="str">
        <f>VLOOKUP(L8476,CW!C:D,2,FALSE)</f>
        <v>Jul'16</v>
      </c>
      <c r="L8476" s="1" t="str">
        <f t="shared" si="135"/>
        <v>28'16</v>
      </c>
      <c r="M8476" s="1" t="str">
        <f>VLOOKUP(K8476,CW!D:E,2,FALSE)</f>
        <v>Q2'16</v>
      </c>
    </row>
    <row r="8477" spans="1:13" ht="15" customHeight="1">
      <c r="A8477" s="2">
        <v>42566</v>
      </c>
      <c r="B8477" s="1" t="s">
        <v>5281</v>
      </c>
      <c r="C8477" s="1" t="s">
        <v>3326</v>
      </c>
      <c r="D8477" s="1" t="s">
        <v>3566</v>
      </c>
      <c r="E8477" s="1" t="s">
        <v>6350</v>
      </c>
      <c r="F8477" s="45" t="s">
        <v>3341</v>
      </c>
      <c r="G8477" s="1">
        <v>5</v>
      </c>
      <c r="H8477" s="1" t="s">
        <v>3355</v>
      </c>
      <c r="I8477" s="1" t="s">
        <v>3550</v>
      </c>
      <c r="K8477" s="1" t="str">
        <f>VLOOKUP(L8477,CW!C:D,2,FALSE)</f>
        <v>Jul'16</v>
      </c>
      <c r="L8477" s="1" t="str">
        <f t="shared" si="135"/>
        <v>28'16</v>
      </c>
      <c r="M8477" s="1" t="str">
        <f>VLOOKUP(K8477,CW!D:E,2,FALSE)</f>
        <v>Q2'16</v>
      </c>
    </row>
    <row r="8478" spans="1:13">
      <c r="A8478" s="2">
        <v>42566</v>
      </c>
      <c r="B8478" s="1" t="s">
        <v>5281</v>
      </c>
      <c r="C8478" s="1" t="s">
        <v>3326</v>
      </c>
      <c r="D8478" s="1" t="s">
        <v>3566</v>
      </c>
      <c r="E8478" s="1" t="s">
        <v>3532</v>
      </c>
      <c r="F8478" s="45" t="s">
        <v>4609</v>
      </c>
      <c r="G8478" s="1">
        <v>4</v>
      </c>
      <c r="H8478" s="1" t="s">
        <v>3355</v>
      </c>
      <c r="I8478" s="1" t="s">
        <v>3550</v>
      </c>
      <c r="K8478" s="1" t="str">
        <f>VLOOKUP(L8478,CW!C:D,2,FALSE)</f>
        <v>Jul'16</v>
      </c>
      <c r="L8478" s="1" t="str">
        <f t="shared" si="135"/>
        <v>28'16</v>
      </c>
      <c r="M8478" s="1" t="str">
        <f>VLOOKUP(K8478,CW!D:E,2,FALSE)</f>
        <v>Q2'16</v>
      </c>
    </row>
    <row r="8479" spans="1:13">
      <c r="A8479" s="2">
        <v>42566</v>
      </c>
      <c r="B8479" s="1" t="s">
        <v>5281</v>
      </c>
      <c r="C8479" s="1" t="s">
        <v>3326</v>
      </c>
      <c r="D8479" s="1" t="s">
        <v>3566</v>
      </c>
      <c r="E8479" s="1" t="s">
        <v>3532</v>
      </c>
      <c r="F8479" s="98" t="s">
        <v>4584</v>
      </c>
      <c r="G8479" s="1">
        <v>1</v>
      </c>
      <c r="H8479" s="1" t="s">
        <v>3355</v>
      </c>
      <c r="I8479" s="1" t="s">
        <v>3550</v>
      </c>
      <c r="K8479" s="1" t="str">
        <f>VLOOKUP(L8479,CW!C:D,2,FALSE)</f>
        <v>Jul'16</v>
      </c>
      <c r="L8479" s="1" t="str">
        <f t="shared" si="135"/>
        <v>28'16</v>
      </c>
      <c r="M8479" s="1" t="str">
        <f>VLOOKUP(K8479,CW!D:E,2,FALSE)</f>
        <v>Q2'16</v>
      </c>
    </row>
    <row r="8480" spans="1:13" ht="15" customHeight="1">
      <c r="A8480" s="2">
        <v>42566</v>
      </c>
      <c r="B8480" s="1" t="s">
        <v>5282</v>
      </c>
      <c r="C8480" s="1" t="s">
        <v>3326</v>
      </c>
      <c r="D8480" s="1" t="s">
        <v>3831</v>
      </c>
      <c r="E8480" s="1" t="s">
        <v>6350</v>
      </c>
      <c r="F8480" s="45" t="s">
        <v>3341</v>
      </c>
      <c r="G8480" s="1">
        <v>6</v>
      </c>
      <c r="H8480" s="1" t="s">
        <v>3355</v>
      </c>
      <c r="I8480" s="1" t="s">
        <v>3550</v>
      </c>
      <c r="K8480" s="1" t="str">
        <f>VLOOKUP(L8480,CW!C:D,2,FALSE)</f>
        <v>Jul'16</v>
      </c>
      <c r="L8480" s="1" t="str">
        <f t="shared" si="135"/>
        <v>28'16</v>
      </c>
      <c r="M8480" s="1" t="str">
        <f>VLOOKUP(K8480,CW!D:E,2,FALSE)</f>
        <v>Q2'16</v>
      </c>
    </row>
    <row r="8481" spans="1:13">
      <c r="A8481" s="2">
        <v>42566</v>
      </c>
      <c r="B8481" s="1" t="s">
        <v>5282</v>
      </c>
      <c r="C8481" s="1" t="s">
        <v>3326</v>
      </c>
      <c r="D8481" s="1" t="s">
        <v>3831</v>
      </c>
      <c r="E8481" s="1" t="s">
        <v>3532</v>
      </c>
      <c r="F8481" s="45" t="s">
        <v>4609</v>
      </c>
      <c r="G8481" s="1">
        <v>2</v>
      </c>
      <c r="H8481" s="1" t="s">
        <v>3355</v>
      </c>
      <c r="I8481" s="1" t="s">
        <v>3550</v>
      </c>
      <c r="K8481" s="1" t="str">
        <f>VLOOKUP(L8481,CW!C:D,2,FALSE)</f>
        <v>Jul'16</v>
      </c>
      <c r="L8481" s="1" t="str">
        <f t="shared" si="135"/>
        <v>28'16</v>
      </c>
      <c r="M8481" s="1" t="str">
        <f>VLOOKUP(K8481,CW!D:E,2,FALSE)</f>
        <v>Q2'16</v>
      </c>
    </row>
    <row r="8482" spans="1:13" ht="15" customHeight="1">
      <c r="A8482" s="2">
        <v>42566</v>
      </c>
      <c r="B8482" s="1" t="s">
        <v>5283</v>
      </c>
      <c r="C8482" s="1" t="s">
        <v>3326</v>
      </c>
      <c r="D8482" s="1" t="s">
        <v>3831</v>
      </c>
      <c r="E8482" s="1" t="s">
        <v>6350</v>
      </c>
      <c r="F8482" s="45" t="s">
        <v>3341</v>
      </c>
      <c r="G8482" s="1">
        <v>1</v>
      </c>
      <c r="H8482" s="1" t="s">
        <v>3355</v>
      </c>
      <c r="I8482" s="1" t="s">
        <v>3550</v>
      </c>
      <c r="K8482" s="1" t="str">
        <f>VLOOKUP(L8482,CW!C:D,2,FALSE)</f>
        <v>Jul'16</v>
      </c>
      <c r="L8482" s="1" t="str">
        <f t="shared" si="135"/>
        <v>28'16</v>
      </c>
      <c r="M8482" s="1" t="str">
        <f>VLOOKUP(K8482,CW!D:E,2,FALSE)</f>
        <v>Q2'16</v>
      </c>
    </row>
    <row r="8483" spans="1:13">
      <c r="A8483" s="2">
        <v>42566</v>
      </c>
      <c r="B8483" s="1" t="s">
        <v>5283</v>
      </c>
      <c r="C8483" s="1" t="s">
        <v>3326</v>
      </c>
      <c r="D8483" s="1" t="s">
        <v>3831</v>
      </c>
      <c r="E8483" s="1" t="s">
        <v>3532</v>
      </c>
      <c r="F8483" s="45" t="s">
        <v>4609</v>
      </c>
      <c r="G8483" s="1">
        <v>1</v>
      </c>
      <c r="H8483" s="1" t="s">
        <v>3355</v>
      </c>
      <c r="I8483" s="1" t="s">
        <v>3550</v>
      </c>
      <c r="K8483" s="1" t="str">
        <f>VLOOKUP(L8483,CW!C:D,2,FALSE)</f>
        <v>Jul'16</v>
      </c>
      <c r="L8483" s="1" t="str">
        <f t="shared" si="135"/>
        <v>28'16</v>
      </c>
      <c r="M8483" s="1" t="str">
        <f>VLOOKUP(K8483,CW!D:E,2,FALSE)</f>
        <v>Q2'16</v>
      </c>
    </row>
    <row r="8484" spans="1:13" ht="15" customHeight="1">
      <c r="A8484" s="2">
        <v>42566</v>
      </c>
      <c r="B8484" s="1" t="s">
        <v>5284</v>
      </c>
      <c r="C8484" s="1" t="s">
        <v>3326</v>
      </c>
      <c r="D8484" s="1" t="s">
        <v>3831</v>
      </c>
      <c r="E8484" s="1" t="s">
        <v>6350</v>
      </c>
      <c r="F8484" s="45" t="s">
        <v>3341</v>
      </c>
      <c r="G8484" s="1">
        <v>2</v>
      </c>
      <c r="H8484" s="1" t="s">
        <v>3355</v>
      </c>
      <c r="I8484" s="1" t="s">
        <v>3550</v>
      </c>
      <c r="K8484" s="1" t="str">
        <f>VLOOKUP(L8484,CW!C:D,2,FALSE)</f>
        <v>Jul'16</v>
      </c>
      <c r="L8484" s="1" t="str">
        <f t="shared" si="135"/>
        <v>28'16</v>
      </c>
      <c r="M8484" s="1" t="str">
        <f>VLOOKUP(K8484,CW!D:E,2,FALSE)</f>
        <v>Q2'16</v>
      </c>
    </row>
    <row r="8485" spans="1:13" ht="15" customHeight="1">
      <c r="A8485" s="2">
        <v>42566</v>
      </c>
      <c r="B8485" s="1" t="s">
        <v>5284</v>
      </c>
      <c r="C8485" s="1" t="s">
        <v>3326</v>
      </c>
      <c r="D8485" s="1" t="s">
        <v>3831</v>
      </c>
      <c r="E8485" s="1" t="s">
        <v>6350</v>
      </c>
      <c r="F8485" s="45" t="s">
        <v>4592</v>
      </c>
      <c r="G8485" s="1">
        <v>1</v>
      </c>
      <c r="H8485" s="1" t="s">
        <v>3355</v>
      </c>
      <c r="I8485" s="1" t="s">
        <v>3550</v>
      </c>
      <c r="K8485" s="1" t="str">
        <f>VLOOKUP(L8485,CW!C:D,2,FALSE)</f>
        <v>Jul'16</v>
      </c>
      <c r="L8485" s="1" t="str">
        <f t="shared" si="135"/>
        <v>28'16</v>
      </c>
      <c r="M8485" s="1" t="str">
        <f>VLOOKUP(K8485,CW!D:E,2,FALSE)</f>
        <v>Q2'16</v>
      </c>
    </row>
    <row r="8486" spans="1:13" ht="15" customHeight="1">
      <c r="A8486" s="2">
        <v>42566</v>
      </c>
      <c r="B8486" s="1" t="s">
        <v>5285</v>
      </c>
      <c r="C8486" s="1" t="s">
        <v>3326</v>
      </c>
      <c r="D8486" s="1" t="s">
        <v>3831</v>
      </c>
      <c r="E8486" s="1" t="s">
        <v>6350</v>
      </c>
      <c r="F8486" s="45" t="s">
        <v>3341</v>
      </c>
      <c r="G8486" s="1">
        <v>2</v>
      </c>
      <c r="H8486" s="1" t="s">
        <v>3355</v>
      </c>
      <c r="I8486" s="1" t="s">
        <v>3550</v>
      </c>
      <c r="K8486" s="1" t="str">
        <f>VLOOKUP(L8486,CW!C:D,2,FALSE)</f>
        <v>Jul'16</v>
      </c>
      <c r="L8486" s="1" t="str">
        <f t="shared" si="135"/>
        <v>28'16</v>
      </c>
      <c r="M8486" s="1" t="str">
        <f>VLOOKUP(K8486,CW!D:E,2,FALSE)</f>
        <v>Q2'16</v>
      </c>
    </row>
    <row r="8487" spans="1:13" ht="15" customHeight="1">
      <c r="A8487" s="2">
        <v>42566</v>
      </c>
      <c r="B8487" s="1" t="s">
        <v>5285</v>
      </c>
      <c r="C8487" s="1" t="s">
        <v>3326</v>
      </c>
      <c r="D8487" s="1" t="s">
        <v>3831</v>
      </c>
      <c r="E8487" s="1" t="s">
        <v>6350</v>
      </c>
      <c r="F8487" s="45" t="s">
        <v>4592</v>
      </c>
      <c r="G8487" s="1">
        <v>1</v>
      </c>
      <c r="H8487" s="1" t="s">
        <v>3355</v>
      </c>
      <c r="I8487" s="1" t="s">
        <v>3550</v>
      </c>
      <c r="K8487" s="1" t="str">
        <f>VLOOKUP(L8487,CW!C:D,2,FALSE)</f>
        <v>Jul'16</v>
      </c>
      <c r="L8487" s="1" t="str">
        <f t="shared" si="135"/>
        <v>28'16</v>
      </c>
      <c r="M8487" s="1" t="str">
        <f>VLOOKUP(K8487,CW!D:E,2,FALSE)</f>
        <v>Q2'16</v>
      </c>
    </row>
    <row r="8488" spans="1:13" ht="15" customHeight="1">
      <c r="A8488" s="2">
        <v>42566</v>
      </c>
      <c r="B8488" s="1" t="s">
        <v>5286</v>
      </c>
      <c r="C8488" s="1" t="s">
        <v>3326</v>
      </c>
      <c r="D8488" s="1" t="s">
        <v>4896</v>
      </c>
      <c r="E8488" s="1" t="s">
        <v>6350</v>
      </c>
      <c r="F8488" s="45" t="s">
        <v>4592</v>
      </c>
      <c r="G8488" s="1">
        <v>3</v>
      </c>
      <c r="H8488" s="1" t="s">
        <v>3355</v>
      </c>
      <c r="I8488" s="1" t="s">
        <v>3550</v>
      </c>
      <c r="K8488" s="1" t="str">
        <f>VLOOKUP(L8488,CW!C:D,2,FALSE)</f>
        <v>Jul'16</v>
      </c>
      <c r="L8488" s="1" t="str">
        <f t="shared" si="135"/>
        <v>28'16</v>
      </c>
      <c r="M8488" s="1" t="str">
        <f>VLOOKUP(K8488,CW!D:E,2,FALSE)</f>
        <v>Q2'16</v>
      </c>
    </row>
    <row r="8489" spans="1:13">
      <c r="A8489" s="2">
        <v>42566</v>
      </c>
      <c r="B8489" s="1" t="s">
        <v>5286</v>
      </c>
      <c r="C8489" s="1" t="s">
        <v>3326</v>
      </c>
      <c r="D8489" s="1" t="s">
        <v>4896</v>
      </c>
      <c r="E8489" s="1" t="s">
        <v>3532</v>
      </c>
      <c r="F8489" s="45" t="s">
        <v>4609</v>
      </c>
      <c r="G8489" s="1">
        <v>4</v>
      </c>
      <c r="H8489" s="1" t="s">
        <v>3355</v>
      </c>
      <c r="I8489" s="1" t="s">
        <v>3550</v>
      </c>
      <c r="K8489" s="1" t="str">
        <f>VLOOKUP(L8489,CW!C:D,2,FALSE)</f>
        <v>Jul'16</v>
      </c>
      <c r="L8489" s="1" t="str">
        <f t="shared" si="135"/>
        <v>28'16</v>
      </c>
      <c r="M8489" s="1" t="str">
        <f>VLOOKUP(K8489,CW!D:E,2,FALSE)</f>
        <v>Q2'16</v>
      </c>
    </row>
    <row r="8490" spans="1:13">
      <c r="A8490" s="2">
        <v>42566</v>
      </c>
      <c r="B8490" s="1" t="s">
        <v>5286</v>
      </c>
      <c r="C8490" s="1" t="s">
        <v>3326</v>
      </c>
      <c r="D8490" s="1" t="s">
        <v>4896</v>
      </c>
      <c r="E8490" s="1" t="s">
        <v>3532</v>
      </c>
      <c r="F8490" s="45" t="s">
        <v>4613</v>
      </c>
      <c r="G8490" s="1">
        <v>1</v>
      </c>
      <c r="H8490" s="1" t="s">
        <v>3355</v>
      </c>
      <c r="I8490" s="1" t="s">
        <v>3550</v>
      </c>
      <c r="K8490" s="1" t="str">
        <f>VLOOKUP(L8490,CW!C:D,2,FALSE)</f>
        <v>Jul'16</v>
      </c>
      <c r="L8490" s="1" t="str">
        <f t="shared" si="135"/>
        <v>28'16</v>
      </c>
      <c r="M8490" s="1" t="str">
        <f>VLOOKUP(K8490,CW!D:E,2,FALSE)</f>
        <v>Q2'16</v>
      </c>
    </row>
    <row r="8491" spans="1:13" ht="15" customHeight="1">
      <c r="A8491" s="2">
        <v>42566</v>
      </c>
      <c r="B8491" s="1" t="s">
        <v>5287</v>
      </c>
      <c r="C8491" s="1" t="s">
        <v>3340</v>
      </c>
      <c r="D8491" s="1" t="s">
        <v>3831</v>
      </c>
      <c r="E8491" s="1" t="s">
        <v>6350</v>
      </c>
      <c r="F8491" s="45" t="s">
        <v>3341</v>
      </c>
      <c r="G8491" s="1">
        <v>1</v>
      </c>
      <c r="H8491" s="1" t="s">
        <v>3355</v>
      </c>
      <c r="I8491" s="1" t="s">
        <v>3550</v>
      </c>
      <c r="K8491" s="1" t="str">
        <f>VLOOKUP(L8491,CW!C:D,2,FALSE)</f>
        <v>Jul'16</v>
      </c>
      <c r="L8491" s="1" t="str">
        <f t="shared" si="135"/>
        <v>28'16</v>
      </c>
      <c r="M8491" s="1" t="str">
        <f>VLOOKUP(K8491,CW!D:E,2,FALSE)</f>
        <v>Q2'16</v>
      </c>
    </row>
    <row r="8492" spans="1:13">
      <c r="A8492" s="2">
        <v>42566</v>
      </c>
      <c r="B8492" s="1" t="s">
        <v>5287</v>
      </c>
      <c r="C8492" s="1" t="s">
        <v>3340</v>
      </c>
      <c r="D8492" s="1" t="s">
        <v>3831</v>
      </c>
      <c r="E8492" s="1" t="s">
        <v>3532</v>
      </c>
      <c r="F8492" s="45" t="s">
        <v>4609</v>
      </c>
      <c r="G8492" s="1">
        <v>1</v>
      </c>
      <c r="H8492" s="1" t="s">
        <v>3355</v>
      </c>
      <c r="I8492" s="1" t="s">
        <v>3550</v>
      </c>
      <c r="K8492" s="1" t="str">
        <f>VLOOKUP(L8492,CW!C:D,2,FALSE)</f>
        <v>Jul'16</v>
      </c>
      <c r="L8492" s="1" t="str">
        <f t="shared" si="135"/>
        <v>28'16</v>
      </c>
      <c r="M8492" s="1" t="str">
        <f>VLOOKUP(K8492,CW!D:E,2,FALSE)</f>
        <v>Q2'16</v>
      </c>
    </row>
    <row r="8493" spans="1:13" ht="15" customHeight="1">
      <c r="A8493" s="2">
        <v>42566</v>
      </c>
      <c r="B8493" s="1" t="s">
        <v>5288</v>
      </c>
      <c r="C8493" s="1" t="s">
        <v>3595</v>
      </c>
      <c r="D8493" s="1" t="s">
        <v>4896</v>
      </c>
      <c r="E8493" s="1" t="s">
        <v>6350</v>
      </c>
      <c r="F8493" s="45" t="s">
        <v>3341</v>
      </c>
      <c r="G8493" s="1">
        <v>2</v>
      </c>
      <c r="H8493" s="1" t="s">
        <v>3355</v>
      </c>
      <c r="I8493" s="1" t="s">
        <v>3550</v>
      </c>
      <c r="K8493" s="1" t="str">
        <f>VLOOKUP(L8493,CW!C:D,2,FALSE)</f>
        <v>Jul'16</v>
      </c>
      <c r="L8493" s="1" t="str">
        <f t="shared" si="135"/>
        <v>28'16</v>
      </c>
      <c r="M8493" s="1" t="str">
        <f>VLOOKUP(K8493,CW!D:E,2,FALSE)</f>
        <v>Q2'16</v>
      </c>
    </row>
    <row r="8494" spans="1:13">
      <c r="A8494" s="2">
        <v>42566</v>
      </c>
      <c r="B8494" s="1" t="s">
        <v>5288</v>
      </c>
      <c r="C8494" s="1" t="s">
        <v>3595</v>
      </c>
      <c r="D8494" s="1" t="s">
        <v>4896</v>
      </c>
      <c r="E8494" s="1" t="s">
        <v>3532</v>
      </c>
      <c r="F8494" s="45" t="s">
        <v>4609</v>
      </c>
      <c r="G8494" s="1">
        <v>1</v>
      </c>
      <c r="H8494" s="1" t="s">
        <v>3355</v>
      </c>
      <c r="I8494" s="1" t="s">
        <v>3550</v>
      </c>
      <c r="K8494" s="1" t="str">
        <f>VLOOKUP(L8494,CW!C:D,2,FALSE)</f>
        <v>Jul'16</v>
      </c>
      <c r="L8494" s="1" t="str">
        <f t="shared" si="135"/>
        <v>28'16</v>
      </c>
      <c r="M8494" s="1" t="str">
        <f>VLOOKUP(K8494,CW!D:E,2,FALSE)</f>
        <v>Q2'16</v>
      </c>
    </row>
    <row r="8495" spans="1:13">
      <c r="A8495" s="2">
        <v>42566</v>
      </c>
      <c r="B8495" s="1" t="s">
        <v>5289</v>
      </c>
      <c r="C8495" s="1" t="s">
        <v>4067</v>
      </c>
      <c r="D8495" s="1" t="s">
        <v>4896</v>
      </c>
      <c r="E8495" s="1" t="s">
        <v>3532</v>
      </c>
      <c r="F8495" s="45" t="s">
        <v>4609</v>
      </c>
      <c r="G8495" s="1">
        <v>1</v>
      </c>
      <c r="H8495" s="1" t="s">
        <v>3355</v>
      </c>
      <c r="I8495" s="1" t="s">
        <v>3550</v>
      </c>
      <c r="K8495" s="1" t="str">
        <f>VLOOKUP(L8495,CW!C:D,2,FALSE)</f>
        <v>Jul'16</v>
      </c>
      <c r="L8495" s="1" t="str">
        <f t="shared" si="135"/>
        <v>28'16</v>
      </c>
      <c r="M8495" s="1" t="str">
        <f>VLOOKUP(K8495,CW!D:E,2,FALSE)</f>
        <v>Q2'16</v>
      </c>
    </row>
    <row r="8496" spans="1:13">
      <c r="A8496" s="2">
        <v>42566</v>
      </c>
      <c r="B8496" s="1" t="s">
        <v>5289</v>
      </c>
      <c r="C8496" s="1" t="s">
        <v>4067</v>
      </c>
      <c r="D8496" s="1" t="s">
        <v>4896</v>
      </c>
      <c r="E8496" s="1" t="s">
        <v>3532</v>
      </c>
      <c r="F8496" s="45" t="s">
        <v>4613</v>
      </c>
      <c r="G8496" s="1">
        <v>1</v>
      </c>
      <c r="H8496" s="1" t="s">
        <v>3355</v>
      </c>
      <c r="I8496" s="1" t="s">
        <v>3550</v>
      </c>
      <c r="K8496" s="1" t="str">
        <f>VLOOKUP(L8496,CW!C:D,2,FALSE)</f>
        <v>Jul'16</v>
      </c>
      <c r="L8496" s="1" t="str">
        <f t="shared" si="135"/>
        <v>28'16</v>
      </c>
      <c r="M8496" s="1" t="str">
        <f>VLOOKUP(K8496,CW!D:E,2,FALSE)</f>
        <v>Q2'16</v>
      </c>
    </row>
    <row r="8497" spans="1:13" ht="15" customHeight="1">
      <c r="A8497" s="2">
        <v>42566</v>
      </c>
      <c r="B8497" s="1" t="s">
        <v>5290</v>
      </c>
      <c r="C8497" s="1" t="s">
        <v>3340</v>
      </c>
      <c r="D8497" s="1" t="s">
        <v>3831</v>
      </c>
      <c r="E8497" s="1" t="s">
        <v>6350</v>
      </c>
      <c r="F8497" s="45" t="s">
        <v>3341</v>
      </c>
      <c r="G8497" s="1">
        <v>7</v>
      </c>
      <c r="H8497" s="1" t="s">
        <v>3355</v>
      </c>
      <c r="I8497" s="1" t="s">
        <v>3550</v>
      </c>
      <c r="K8497" s="1" t="str">
        <f>VLOOKUP(L8497,CW!C:D,2,FALSE)</f>
        <v>Jul'16</v>
      </c>
      <c r="L8497" s="1" t="str">
        <f t="shared" si="135"/>
        <v>28'16</v>
      </c>
      <c r="M8497" s="1" t="str">
        <f>VLOOKUP(K8497,CW!D:E,2,FALSE)</f>
        <v>Q2'16</v>
      </c>
    </row>
    <row r="8498" spans="1:13" ht="15" customHeight="1">
      <c r="A8498" s="2">
        <v>42566</v>
      </c>
      <c r="B8498" s="1" t="s">
        <v>5291</v>
      </c>
      <c r="C8498" s="1" t="s">
        <v>3326</v>
      </c>
      <c r="D8498" s="1" t="s">
        <v>3831</v>
      </c>
      <c r="E8498" s="1" t="s">
        <v>6350</v>
      </c>
      <c r="F8498" s="45" t="s">
        <v>3341</v>
      </c>
      <c r="G8498" s="1">
        <v>1</v>
      </c>
      <c r="H8498" s="1" t="s">
        <v>3355</v>
      </c>
      <c r="I8498" s="1" t="s">
        <v>3550</v>
      </c>
      <c r="K8498" s="1" t="str">
        <f>VLOOKUP(L8498,CW!C:D,2,FALSE)</f>
        <v>Jul'16</v>
      </c>
      <c r="L8498" s="1" t="str">
        <f t="shared" si="135"/>
        <v>28'16</v>
      </c>
      <c r="M8498" s="1" t="str">
        <f>VLOOKUP(K8498,CW!D:E,2,FALSE)</f>
        <v>Q2'16</v>
      </c>
    </row>
    <row r="8499" spans="1:13" ht="15" customHeight="1">
      <c r="A8499" s="2">
        <v>42566</v>
      </c>
      <c r="B8499" s="1" t="s">
        <v>5291</v>
      </c>
      <c r="C8499" s="1" t="s">
        <v>3326</v>
      </c>
      <c r="D8499" s="1" t="s">
        <v>3831</v>
      </c>
      <c r="E8499" s="1" t="s">
        <v>6350</v>
      </c>
      <c r="F8499" s="45" t="s">
        <v>4592</v>
      </c>
      <c r="G8499" s="1">
        <v>1</v>
      </c>
      <c r="H8499" s="1" t="s">
        <v>3355</v>
      </c>
      <c r="I8499" s="1" t="s">
        <v>3550</v>
      </c>
      <c r="K8499" s="1" t="str">
        <f>VLOOKUP(L8499,CW!C:D,2,FALSE)</f>
        <v>Jul'16</v>
      </c>
      <c r="L8499" s="1" t="str">
        <f t="shared" si="135"/>
        <v>28'16</v>
      </c>
      <c r="M8499" s="1" t="str">
        <f>VLOOKUP(K8499,CW!D:E,2,FALSE)</f>
        <v>Q2'16</v>
      </c>
    </row>
    <row r="8500" spans="1:13">
      <c r="A8500" s="2">
        <v>42566</v>
      </c>
      <c r="B8500" s="1" t="s">
        <v>5291</v>
      </c>
      <c r="C8500" s="1" t="s">
        <v>3326</v>
      </c>
      <c r="D8500" s="1" t="s">
        <v>3831</v>
      </c>
      <c r="E8500" s="1" t="s">
        <v>3532</v>
      </c>
      <c r="F8500" s="45" t="s">
        <v>4609</v>
      </c>
      <c r="G8500" s="1">
        <v>2</v>
      </c>
      <c r="H8500" s="1" t="s">
        <v>3355</v>
      </c>
      <c r="I8500" s="1" t="s">
        <v>3550</v>
      </c>
      <c r="K8500" s="1" t="str">
        <f>VLOOKUP(L8500,CW!C:D,2,FALSE)</f>
        <v>Jul'16</v>
      </c>
      <c r="L8500" s="1" t="str">
        <f t="shared" si="135"/>
        <v>28'16</v>
      </c>
      <c r="M8500" s="1" t="str">
        <f>VLOOKUP(K8500,CW!D:E,2,FALSE)</f>
        <v>Q2'16</v>
      </c>
    </row>
    <row r="8501" spans="1:13" ht="15" customHeight="1">
      <c r="A8501" s="2">
        <v>42566</v>
      </c>
      <c r="B8501" s="1" t="s">
        <v>5292</v>
      </c>
      <c r="C8501" s="1" t="s">
        <v>3340</v>
      </c>
      <c r="D8501" s="1" t="s">
        <v>3831</v>
      </c>
      <c r="E8501" s="1" t="s">
        <v>6350</v>
      </c>
      <c r="F8501" s="45" t="s">
        <v>3341</v>
      </c>
      <c r="G8501" s="1">
        <v>3</v>
      </c>
      <c r="H8501" s="1" t="s">
        <v>3355</v>
      </c>
      <c r="I8501" s="1" t="s">
        <v>3550</v>
      </c>
      <c r="K8501" s="1" t="str">
        <f>VLOOKUP(L8501,CW!C:D,2,FALSE)</f>
        <v>Jul'16</v>
      </c>
      <c r="L8501" s="1" t="str">
        <f t="shared" si="135"/>
        <v>28'16</v>
      </c>
      <c r="M8501" s="1" t="str">
        <f>VLOOKUP(K8501,CW!D:E,2,FALSE)</f>
        <v>Q2'16</v>
      </c>
    </row>
    <row r="8502" spans="1:13">
      <c r="A8502" s="2">
        <v>42566</v>
      </c>
      <c r="B8502" s="1" t="s">
        <v>5293</v>
      </c>
      <c r="C8502" s="1" t="s">
        <v>3326</v>
      </c>
      <c r="D8502" s="1" t="s">
        <v>3831</v>
      </c>
      <c r="E8502" s="1" t="s">
        <v>3532</v>
      </c>
      <c r="F8502" s="45" t="s">
        <v>3341</v>
      </c>
      <c r="G8502" s="1">
        <v>1</v>
      </c>
      <c r="H8502" s="1" t="s">
        <v>3355</v>
      </c>
      <c r="I8502" s="1" t="s">
        <v>3550</v>
      </c>
      <c r="K8502" s="1" t="str">
        <f>VLOOKUP(L8502,CW!C:D,2,FALSE)</f>
        <v>Jul'16</v>
      </c>
      <c r="L8502" s="1" t="str">
        <f t="shared" si="135"/>
        <v>28'16</v>
      </c>
      <c r="M8502" s="1" t="str">
        <f>VLOOKUP(K8502,CW!D:E,2,FALSE)</f>
        <v>Q2'16</v>
      </c>
    </row>
    <row r="8503" spans="1:13" ht="15" customHeight="1">
      <c r="A8503" s="2">
        <v>42566</v>
      </c>
      <c r="B8503" s="1" t="s">
        <v>5293</v>
      </c>
      <c r="C8503" s="1" t="s">
        <v>3326</v>
      </c>
      <c r="D8503" s="1" t="s">
        <v>3831</v>
      </c>
      <c r="E8503" s="1" t="s">
        <v>6350</v>
      </c>
      <c r="F8503" s="45" t="s">
        <v>3341</v>
      </c>
      <c r="G8503" s="1">
        <v>3</v>
      </c>
      <c r="H8503" s="1" t="s">
        <v>3355</v>
      </c>
      <c r="I8503" s="1" t="s">
        <v>3550</v>
      </c>
      <c r="K8503" s="1" t="str">
        <f>VLOOKUP(L8503,CW!C:D,2,FALSE)</f>
        <v>Jul'16</v>
      </c>
      <c r="L8503" s="1" t="str">
        <f t="shared" si="135"/>
        <v>28'16</v>
      </c>
      <c r="M8503" s="1" t="str">
        <f>VLOOKUP(K8503,CW!D:E,2,FALSE)</f>
        <v>Q2'16</v>
      </c>
    </row>
    <row r="8504" spans="1:13">
      <c r="A8504" s="2">
        <v>42566</v>
      </c>
      <c r="B8504" s="1" t="s">
        <v>5293</v>
      </c>
      <c r="C8504" s="1" t="s">
        <v>3326</v>
      </c>
      <c r="D8504" s="1" t="s">
        <v>3831</v>
      </c>
      <c r="E8504" s="1" t="s">
        <v>3532</v>
      </c>
      <c r="F8504" s="45" t="s">
        <v>4609</v>
      </c>
      <c r="G8504" s="1">
        <v>1</v>
      </c>
      <c r="H8504" s="1" t="s">
        <v>3355</v>
      </c>
      <c r="I8504" s="1" t="s">
        <v>3550</v>
      </c>
      <c r="K8504" s="1" t="str">
        <f>VLOOKUP(L8504,CW!C:D,2,FALSE)</f>
        <v>Jul'16</v>
      </c>
      <c r="L8504" s="1" t="str">
        <f t="shared" si="135"/>
        <v>28'16</v>
      </c>
      <c r="M8504" s="1" t="str">
        <f>VLOOKUP(K8504,CW!D:E,2,FALSE)</f>
        <v>Q2'16</v>
      </c>
    </row>
    <row r="8505" spans="1:13" ht="15" customHeight="1">
      <c r="A8505" s="2">
        <v>42566</v>
      </c>
      <c r="B8505" s="1" t="s">
        <v>5294</v>
      </c>
      <c r="C8505" s="1" t="s">
        <v>3326</v>
      </c>
      <c r="D8505" s="1" t="s">
        <v>4896</v>
      </c>
      <c r="E8505" s="1" t="s">
        <v>6350</v>
      </c>
      <c r="F8505" s="45" t="s">
        <v>3341</v>
      </c>
      <c r="G8505" s="1">
        <v>1</v>
      </c>
      <c r="H8505" s="1" t="s">
        <v>3355</v>
      </c>
      <c r="I8505" s="1" t="s">
        <v>3550</v>
      </c>
      <c r="K8505" s="1" t="str">
        <f>VLOOKUP(L8505,CW!C:D,2,FALSE)</f>
        <v>Jul'16</v>
      </c>
      <c r="L8505" s="1" t="str">
        <f t="shared" si="135"/>
        <v>28'16</v>
      </c>
      <c r="M8505" s="1" t="str">
        <f>VLOOKUP(K8505,CW!D:E,2,FALSE)</f>
        <v>Q2'16</v>
      </c>
    </row>
    <row r="8506" spans="1:13">
      <c r="A8506" s="2">
        <v>42566</v>
      </c>
      <c r="B8506" s="1" t="s">
        <v>5294</v>
      </c>
      <c r="C8506" s="1" t="s">
        <v>3326</v>
      </c>
      <c r="D8506" s="1" t="s">
        <v>4896</v>
      </c>
      <c r="E8506" s="1" t="s">
        <v>3532</v>
      </c>
      <c r="F8506" s="45" t="s">
        <v>4609</v>
      </c>
      <c r="G8506" s="1">
        <v>4</v>
      </c>
      <c r="H8506" s="1" t="s">
        <v>3355</v>
      </c>
      <c r="I8506" s="1" t="s">
        <v>3550</v>
      </c>
      <c r="K8506" s="1" t="str">
        <f>VLOOKUP(L8506,CW!C:D,2,FALSE)</f>
        <v>Jul'16</v>
      </c>
      <c r="L8506" s="1" t="str">
        <f t="shared" si="135"/>
        <v>28'16</v>
      </c>
      <c r="M8506" s="1" t="str">
        <f>VLOOKUP(K8506,CW!D:E,2,FALSE)</f>
        <v>Q2'16</v>
      </c>
    </row>
    <row r="8507" spans="1:13">
      <c r="A8507" s="2">
        <v>42566</v>
      </c>
      <c r="B8507" s="1" t="s">
        <v>5294</v>
      </c>
      <c r="C8507" s="1" t="s">
        <v>3326</v>
      </c>
      <c r="D8507" s="1" t="s">
        <v>4896</v>
      </c>
      <c r="E8507" s="1" t="s">
        <v>3532</v>
      </c>
      <c r="F8507" s="45" t="s">
        <v>4613</v>
      </c>
      <c r="G8507" s="1">
        <v>3</v>
      </c>
      <c r="H8507" s="1" t="s">
        <v>3355</v>
      </c>
      <c r="I8507" s="1" t="s">
        <v>3550</v>
      </c>
      <c r="K8507" s="1" t="str">
        <f>VLOOKUP(L8507,CW!C:D,2,FALSE)</f>
        <v>Jul'16</v>
      </c>
      <c r="L8507" s="1" t="str">
        <f t="shared" si="135"/>
        <v>28'16</v>
      </c>
      <c r="M8507" s="1" t="str">
        <f>VLOOKUP(K8507,CW!D:E,2,FALSE)</f>
        <v>Q2'16</v>
      </c>
    </row>
    <row r="8508" spans="1:13" ht="15" customHeight="1">
      <c r="A8508" s="2">
        <v>42566</v>
      </c>
      <c r="B8508" s="1" t="s">
        <v>5295</v>
      </c>
      <c r="C8508" s="1" t="s">
        <v>3326</v>
      </c>
      <c r="D8508" s="1" t="s">
        <v>3566</v>
      </c>
      <c r="E8508" s="1" t="s">
        <v>6350</v>
      </c>
      <c r="F8508" s="45" t="s">
        <v>3341</v>
      </c>
      <c r="G8508" s="1">
        <v>4</v>
      </c>
      <c r="H8508" s="1" t="s">
        <v>3355</v>
      </c>
      <c r="I8508" s="1" t="s">
        <v>3550</v>
      </c>
      <c r="K8508" s="1" t="str">
        <f>VLOOKUP(L8508,CW!C:D,2,FALSE)</f>
        <v>Jul'16</v>
      </c>
      <c r="L8508" s="1" t="str">
        <f t="shared" si="135"/>
        <v>28'16</v>
      </c>
      <c r="M8508" s="1" t="str">
        <f>VLOOKUP(K8508,CW!D:E,2,FALSE)</f>
        <v>Q2'16</v>
      </c>
    </row>
    <row r="8509" spans="1:13" ht="15" customHeight="1">
      <c r="A8509" s="2">
        <v>42566</v>
      </c>
      <c r="B8509" s="1" t="s">
        <v>5296</v>
      </c>
      <c r="C8509" s="1" t="s">
        <v>3340</v>
      </c>
      <c r="D8509" s="1" t="s">
        <v>3566</v>
      </c>
      <c r="E8509" s="1" t="s">
        <v>6350</v>
      </c>
      <c r="F8509" s="45" t="s">
        <v>3341</v>
      </c>
      <c r="G8509" s="1">
        <v>2</v>
      </c>
      <c r="H8509" s="1" t="s">
        <v>3355</v>
      </c>
      <c r="I8509" s="1" t="s">
        <v>3550</v>
      </c>
      <c r="K8509" s="1" t="str">
        <f>VLOOKUP(L8509,CW!C:D,2,FALSE)</f>
        <v>Jul'16</v>
      </c>
      <c r="L8509" s="1" t="str">
        <f t="shared" si="135"/>
        <v>28'16</v>
      </c>
      <c r="M8509" s="1" t="str">
        <f>VLOOKUP(K8509,CW!D:E,2,FALSE)</f>
        <v>Q2'16</v>
      </c>
    </row>
    <row r="8510" spans="1:13">
      <c r="A8510" s="2">
        <v>42566</v>
      </c>
      <c r="B8510" s="1" t="s">
        <v>5296</v>
      </c>
      <c r="C8510" s="1" t="s">
        <v>3340</v>
      </c>
      <c r="D8510" s="1" t="s">
        <v>3566</v>
      </c>
      <c r="E8510" s="1" t="s">
        <v>3532</v>
      </c>
      <c r="F8510" s="45" t="s">
        <v>3693</v>
      </c>
      <c r="G8510" s="1">
        <v>2</v>
      </c>
      <c r="H8510" s="1" t="s">
        <v>3355</v>
      </c>
      <c r="I8510" s="1" t="s">
        <v>3550</v>
      </c>
      <c r="K8510" s="1" t="str">
        <f>VLOOKUP(L8510,CW!C:D,2,FALSE)</f>
        <v>Jul'16</v>
      </c>
      <c r="L8510" s="1" t="str">
        <f t="shared" si="135"/>
        <v>28'16</v>
      </c>
      <c r="M8510" s="1" t="str">
        <f>VLOOKUP(K8510,CW!D:E,2,FALSE)</f>
        <v>Q2'16</v>
      </c>
    </row>
    <row r="8511" spans="1:13" ht="15" customHeight="1">
      <c r="A8511" s="2">
        <v>42566</v>
      </c>
      <c r="B8511" s="1" t="s">
        <v>5297</v>
      </c>
      <c r="C8511" s="1" t="s">
        <v>3335</v>
      </c>
      <c r="D8511" s="1" t="s">
        <v>3831</v>
      </c>
      <c r="E8511" s="1" t="s">
        <v>6350</v>
      </c>
      <c r="F8511" s="45" t="s">
        <v>3341</v>
      </c>
      <c r="G8511" s="1">
        <v>1</v>
      </c>
      <c r="H8511" s="1" t="s">
        <v>3355</v>
      </c>
      <c r="I8511" s="1" t="s">
        <v>3550</v>
      </c>
      <c r="K8511" s="1" t="str">
        <f>VLOOKUP(L8511,CW!C:D,2,FALSE)</f>
        <v>Jul'16</v>
      </c>
      <c r="L8511" s="1" t="str">
        <f t="shared" si="135"/>
        <v>28'16</v>
      </c>
      <c r="M8511" s="1" t="str">
        <f>VLOOKUP(K8511,CW!D:E,2,FALSE)</f>
        <v>Q2'16</v>
      </c>
    </row>
    <row r="8512" spans="1:13" ht="15" customHeight="1">
      <c r="A8512" s="2">
        <v>42566</v>
      </c>
      <c r="B8512" s="1" t="s">
        <v>5298</v>
      </c>
      <c r="C8512" s="1" t="s">
        <v>3335</v>
      </c>
      <c r="D8512" s="1" t="s">
        <v>3831</v>
      </c>
      <c r="E8512" s="1" t="s">
        <v>6350</v>
      </c>
      <c r="F8512" s="45" t="s">
        <v>3341</v>
      </c>
      <c r="G8512" s="1">
        <v>5</v>
      </c>
      <c r="H8512" s="1" t="s">
        <v>3355</v>
      </c>
      <c r="I8512" s="1" t="s">
        <v>3550</v>
      </c>
      <c r="K8512" s="1" t="str">
        <f>VLOOKUP(L8512,CW!C:D,2,FALSE)</f>
        <v>Jul'16</v>
      </c>
      <c r="L8512" s="1" t="str">
        <f t="shared" si="135"/>
        <v>28'16</v>
      </c>
      <c r="M8512" s="1" t="str">
        <f>VLOOKUP(K8512,CW!D:E,2,FALSE)</f>
        <v>Q2'16</v>
      </c>
    </row>
    <row r="8513" spans="1:13" ht="15" customHeight="1">
      <c r="A8513" s="2">
        <v>42566</v>
      </c>
      <c r="B8513" s="1" t="s">
        <v>5299</v>
      </c>
      <c r="C8513" s="1" t="s">
        <v>3351</v>
      </c>
      <c r="D8513" s="1" t="s">
        <v>3831</v>
      </c>
      <c r="E8513" s="1" t="s">
        <v>6350</v>
      </c>
      <c r="F8513" s="45" t="s">
        <v>3341</v>
      </c>
      <c r="G8513" s="1">
        <v>2</v>
      </c>
      <c r="H8513" s="1" t="s">
        <v>3355</v>
      </c>
      <c r="I8513" s="1" t="s">
        <v>3550</v>
      </c>
      <c r="K8513" s="1" t="str">
        <f>VLOOKUP(L8513,CW!C:D,2,FALSE)</f>
        <v>Jul'16</v>
      </c>
      <c r="L8513" s="1" t="str">
        <f t="shared" si="135"/>
        <v>28'16</v>
      </c>
      <c r="M8513" s="1" t="str">
        <f>VLOOKUP(K8513,CW!D:E,2,FALSE)</f>
        <v>Q2'16</v>
      </c>
    </row>
    <row r="8514" spans="1:13">
      <c r="A8514" s="2">
        <v>42566</v>
      </c>
      <c r="B8514" s="1" t="s">
        <v>5299</v>
      </c>
      <c r="C8514" s="1" t="s">
        <v>3351</v>
      </c>
      <c r="D8514" s="1" t="s">
        <v>3831</v>
      </c>
      <c r="E8514" s="1" t="s">
        <v>3532</v>
      </c>
      <c r="F8514" s="45" t="s">
        <v>4609</v>
      </c>
      <c r="G8514" s="1">
        <v>1</v>
      </c>
      <c r="H8514" s="1" t="s">
        <v>3355</v>
      </c>
      <c r="I8514" s="1" t="s">
        <v>3550</v>
      </c>
      <c r="K8514" s="1" t="str">
        <f>VLOOKUP(L8514,CW!C:D,2,FALSE)</f>
        <v>Jul'16</v>
      </c>
      <c r="L8514" s="1" t="str">
        <f t="shared" si="135"/>
        <v>28'16</v>
      </c>
      <c r="M8514" s="1" t="str">
        <f>VLOOKUP(K8514,CW!D:E,2,FALSE)</f>
        <v>Q2'16</v>
      </c>
    </row>
    <row r="8515" spans="1:13" ht="15" customHeight="1">
      <c r="A8515" s="2">
        <v>42566</v>
      </c>
      <c r="B8515" s="1" t="s">
        <v>5300</v>
      </c>
      <c r="C8515" s="1" t="s">
        <v>5202</v>
      </c>
      <c r="D8515" s="1" t="s">
        <v>4896</v>
      </c>
      <c r="E8515" s="1" t="s">
        <v>6350</v>
      </c>
      <c r="F8515" s="45" t="s">
        <v>3341</v>
      </c>
      <c r="G8515" s="1">
        <v>1</v>
      </c>
      <c r="H8515" s="1" t="s">
        <v>3355</v>
      </c>
      <c r="I8515" s="1" t="s">
        <v>3550</v>
      </c>
      <c r="K8515" s="1" t="str">
        <f>VLOOKUP(L8515,CW!C:D,2,FALSE)</f>
        <v>Jul'16</v>
      </c>
      <c r="L8515" s="1" t="str">
        <f t="shared" si="135"/>
        <v>28'16</v>
      </c>
      <c r="M8515" s="1" t="str">
        <f>VLOOKUP(K8515,CW!D:E,2,FALSE)</f>
        <v>Q2'16</v>
      </c>
    </row>
    <row r="8516" spans="1:13">
      <c r="A8516" s="2">
        <v>42566</v>
      </c>
      <c r="B8516" s="1" t="s">
        <v>5300</v>
      </c>
      <c r="C8516" s="1" t="s">
        <v>5202</v>
      </c>
      <c r="D8516" s="1" t="s">
        <v>4896</v>
      </c>
      <c r="E8516" s="1" t="s">
        <v>3532</v>
      </c>
      <c r="F8516" s="45" t="s">
        <v>4609</v>
      </c>
      <c r="G8516" s="1">
        <v>1</v>
      </c>
      <c r="H8516" s="1" t="s">
        <v>3355</v>
      </c>
      <c r="I8516" s="1" t="s">
        <v>3550</v>
      </c>
      <c r="K8516" s="1" t="str">
        <f>VLOOKUP(L8516,CW!C:D,2,FALSE)</f>
        <v>Jul'16</v>
      </c>
      <c r="L8516" s="1" t="str">
        <f t="shared" si="135"/>
        <v>28'16</v>
      </c>
      <c r="M8516" s="1" t="str">
        <f>VLOOKUP(K8516,CW!D:E,2,FALSE)</f>
        <v>Q2'16</v>
      </c>
    </row>
    <row r="8517" spans="1:13" ht="15" customHeight="1">
      <c r="A8517" s="2">
        <v>42566</v>
      </c>
      <c r="B8517" s="1" t="s">
        <v>5301</v>
      </c>
      <c r="C8517" s="1" t="s">
        <v>5202</v>
      </c>
      <c r="D8517" s="1" t="s">
        <v>3831</v>
      </c>
      <c r="E8517" s="1" t="s">
        <v>6350</v>
      </c>
      <c r="F8517" s="45" t="s">
        <v>3341</v>
      </c>
      <c r="G8517" s="1">
        <v>1</v>
      </c>
      <c r="H8517" s="1" t="s">
        <v>3355</v>
      </c>
      <c r="I8517" s="1" t="s">
        <v>3550</v>
      </c>
      <c r="K8517" s="1" t="str">
        <f>VLOOKUP(L8517,CW!C:D,2,FALSE)</f>
        <v>Jul'16</v>
      </c>
      <c r="L8517" s="1" t="str">
        <f t="shared" si="135"/>
        <v>28'16</v>
      </c>
      <c r="M8517" s="1" t="str">
        <f>VLOOKUP(K8517,CW!D:E,2,FALSE)</f>
        <v>Q2'16</v>
      </c>
    </row>
    <row r="8518" spans="1:13" ht="15" customHeight="1">
      <c r="A8518" s="2">
        <v>42566</v>
      </c>
      <c r="B8518" s="1" t="s">
        <v>5301</v>
      </c>
      <c r="C8518" s="1" t="s">
        <v>5202</v>
      </c>
      <c r="D8518" s="1" t="s">
        <v>3831</v>
      </c>
      <c r="E8518" s="1" t="s">
        <v>6350</v>
      </c>
      <c r="F8518" s="45" t="s">
        <v>4592</v>
      </c>
      <c r="G8518" s="1">
        <v>1</v>
      </c>
      <c r="H8518" s="1" t="s">
        <v>3355</v>
      </c>
      <c r="I8518" s="1" t="s">
        <v>3550</v>
      </c>
      <c r="K8518" s="1" t="str">
        <f>VLOOKUP(L8518,CW!C:D,2,FALSE)</f>
        <v>Jul'16</v>
      </c>
      <c r="L8518" s="1" t="str">
        <f t="shared" si="135"/>
        <v>28'16</v>
      </c>
      <c r="M8518" s="1" t="str">
        <f>VLOOKUP(K8518,CW!D:E,2,FALSE)</f>
        <v>Q2'16</v>
      </c>
    </row>
    <row r="8519" spans="1:13" ht="15" customHeight="1">
      <c r="A8519" s="2">
        <v>42566</v>
      </c>
      <c r="B8519" s="1" t="s">
        <v>5302</v>
      </c>
      <c r="C8519" s="1" t="s">
        <v>5202</v>
      </c>
      <c r="D8519" s="1" t="s">
        <v>3831</v>
      </c>
      <c r="E8519" s="1" t="s">
        <v>6350</v>
      </c>
      <c r="F8519" s="45" t="s">
        <v>3341</v>
      </c>
      <c r="G8519" s="1">
        <v>1</v>
      </c>
      <c r="H8519" s="1" t="s">
        <v>3355</v>
      </c>
      <c r="I8519" s="1" t="s">
        <v>3550</v>
      </c>
      <c r="K8519" s="1" t="str">
        <f>VLOOKUP(L8519,CW!C:D,2,FALSE)</f>
        <v>Jul'16</v>
      </c>
      <c r="L8519" s="1" t="str">
        <f t="shared" si="135"/>
        <v>28'16</v>
      </c>
      <c r="M8519" s="1" t="str">
        <f>VLOOKUP(K8519,CW!D:E,2,FALSE)</f>
        <v>Q2'16</v>
      </c>
    </row>
    <row r="8520" spans="1:13" ht="15" customHeight="1">
      <c r="A8520" s="2">
        <v>42566</v>
      </c>
      <c r="B8520" s="1" t="s">
        <v>5303</v>
      </c>
      <c r="C8520" s="1" t="s">
        <v>3351</v>
      </c>
      <c r="D8520" s="1" t="s">
        <v>3566</v>
      </c>
      <c r="E8520" s="1" t="s">
        <v>6350</v>
      </c>
      <c r="F8520" s="45" t="s">
        <v>3341</v>
      </c>
      <c r="G8520" s="1">
        <v>3</v>
      </c>
      <c r="H8520" s="1" t="s">
        <v>3355</v>
      </c>
      <c r="I8520" s="1" t="s">
        <v>3550</v>
      </c>
      <c r="K8520" s="1" t="str">
        <f>VLOOKUP(L8520,CW!C:D,2,FALSE)</f>
        <v>Jul'16</v>
      </c>
      <c r="L8520" s="1" t="str">
        <f t="shared" si="135"/>
        <v>28'16</v>
      </c>
      <c r="M8520" s="1" t="str">
        <f>VLOOKUP(K8520,CW!D:E,2,FALSE)</f>
        <v>Q2'16</v>
      </c>
    </row>
    <row r="8521" spans="1:13" ht="15" customHeight="1">
      <c r="A8521" s="2">
        <v>42566</v>
      </c>
      <c r="B8521" s="1" t="s">
        <v>5304</v>
      </c>
      <c r="C8521" s="1" t="s">
        <v>5202</v>
      </c>
      <c r="D8521" s="1" t="s">
        <v>3566</v>
      </c>
      <c r="E8521" s="1" t="s">
        <v>6350</v>
      </c>
      <c r="F8521" s="45" t="s">
        <v>4592</v>
      </c>
      <c r="G8521" s="1">
        <v>1</v>
      </c>
      <c r="H8521" s="1" t="s">
        <v>3355</v>
      </c>
      <c r="I8521" s="1" t="s">
        <v>3550</v>
      </c>
      <c r="K8521" s="1" t="str">
        <f>VLOOKUP(L8521,CW!C:D,2,FALSE)</f>
        <v>Jul'16</v>
      </c>
      <c r="L8521" s="1" t="str">
        <f t="shared" si="135"/>
        <v>28'16</v>
      </c>
      <c r="M8521" s="1" t="str">
        <f>VLOOKUP(K8521,CW!D:E,2,FALSE)</f>
        <v>Q2'16</v>
      </c>
    </row>
    <row r="8522" spans="1:13" ht="15" customHeight="1">
      <c r="A8522" s="2">
        <v>42566</v>
      </c>
      <c r="B8522" s="1" t="s">
        <v>5305</v>
      </c>
      <c r="C8522" s="1" t="s">
        <v>3729</v>
      </c>
      <c r="D8522" s="1" t="s">
        <v>3831</v>
      </c>
      <c r="E8522" s="1" t="s">
        <v>6350</v>
      </c>
      <c r="F8522" s="45" t="s">
        <v>3341</v>
      </c>
      <c r="G8522" s="1">
        <v>2</v>
      </c>
      <c r="H8522" s="1" t="s">
        <v>3355</v>
      </c>
      <c r="I8522" s="1" t="s">
        <v>3550</v>
      </c>
      <c r="K8522" s="1" t="str">
        <f>VLOOKUP(L8522,CW!C:D,2,FALSE)</f>
        <v>Jul'16</v>
      </c>
      <c r="L8522" s="1" t="str">
        <f t="shared" si="135"/>
        <v>28'16</v>
      </c>
      <c r="M8522" s="1" t="str">
        <f>VLOOKUP(K8522,CW!D:E,2,FALSE)</f>
        <v>Q2'16</v>
      </c>
    </row>
    <row r="8523" spans="1:13" ht="15" customHeight="1">
      <c r="A8523" s="2">
        <v>42566</v>
      </c>
      <c r="B8523" s="1" t="s">
        <v>5306</v>
      </c>
      <c r="C8523" s="1" t="s">
        <v>3628</v>
      </c>
      <c r="D8523" s="1" t="s">
        <v>3831</v>
      </c>
      <c r="E8523" s="1" t="s">
        <v>6350</v>
      </c>
      <c r="F8523" s="45" t="s">
        <v>3341</v>
      </c>
      <c r="G8523" s="1">
        <v>1</v>
      </c>
      <c r="H8523" s="1" t="s">
        <v>3355</v>
      </c>
      <c r="I8523" s="1" t="s">
        <v>3550</v>
      </c>
      <c r="K8523" s="1" t="str">
        <f>VLOOKUP(L8523,CW!C:D,2,FALSE)</f>
        <v>Jul'16</v>
      </c>
      <c r="L8523" s="1" t="str">
        <f t="shared" si="135"/>
        <v>28'16</v>
      </c>
      <c r="M8523" s="1" t="str">
        <f>VLOOKUP(K8523,CW!D:E,2,FALSE)</f>
        <v>Q2'16</v>
      </c>
    </row>
    <row r="8524" spans="1:13">
      <c r="A8524" s="2">
        <v>42566</v>
      </c>
      <c r="B8524" s="1" t="s">
        <v>5307</v>
      </c>
      <c r="C8524" s="1" t="s">
        <v>3349</v>
      </c>
      <c r="D8524" s="1" t="s">
        <v>3566</v>
      </c>
      <c r="E8524" s="1" t="s">
        <v>3532</v>
      </c>
      <c r="F8524" s="45" t="s">
        <v>4609</v>
      </c>
      <c r="G8524" s="1">
        <v>1</v>
      </c>
      <c r="H8524" s="1" t="s">
        <v>3355</v>
      </c>
      <c r="I8524" s="1" t="s">
        <v>3550</v>
      </c>
      <c r="K8524" s="1" t="str">
        <f>VLOOKUP(L8524,CW!C:D,2,FALSE)</f>
        <v>Jul'16</v>
      </c>
      <c r="L8524" s="1" t="str">
        <f t="shared" si="135"/>
        <v>28'16</v>
      </c>
      <c r="M8524" s="1" t="str">
        <f>VLOOKUP(K8524,CW!D:E,2,FALSE)</f>
        <v>Q2'16</v>
      </c>
    </row>
    <row r="8525" spans="1:13" ht="15" customHeight="1">
      <c r="A8525" s="2">
        <v>42566</v>
      </c>
      <c r="B8525" s="1" t="s">
        <v>5308</v>
      </c>
      <c r="C8525" s="1" t="s">
        <v>3349</v>
      </c>
      <c r="D8525" s="1" t="s">
        <v>3566</v>
      </c>
      <c r="E8525" s="1" t="s">
        <v>6350</v>
      </c>
      <c r="F8525" s="45" t="s">
        <v>3341</v>
      </c>
      <c r="G8525" s="1">
        <v>1</v>
      </c>
      <c r="H8525" s="1" t="s">
        <v>3355</v>
      </c>
      <c r="I8525" s="1" t="s">
        <v>3550</v>
      </c>
      <c r="K8525" s="1" t="str">
        <f>VLOOKUP(L8525,CW!C:D,2,FALSE)</f>
        <v>Jul'16</v>
      </c>
      <c r="L8525" s="1" t="str">
        <f t="shared" si="135"/>
        <v>28'16</v>
      </c>
      <c r="M8525" s="1" t="str">
        <f>VLOOKUP(K8525,CW!D:E,2,FALSE)</f>
        <v>Q2'16</v>
      </c>
    </row>
    <row r="8526" spans="1:13" ht="15" customHeight="1">
      <c r="A8526" s="2">
        <v>42566</v>
      </c>
      <c r="B8526" s="1" t="s">
        <v>5309</v>
      </c>
      <c r="C8526" s="1" t="s">
        <v>3326</v>
      </c>
      <c r="D8526" s="1" t="s">
        <v>3566</v>
      </c>
      <c r="E8526" s="1" t="s">
        <v>6350</v>
      </c>
      <c r="F8526" s="45" t="s">
        <v>3341</v>
      </c>
      <c r="G8526" s="1">
        <v>2</v>
      </c>
      <c r="H8526" s="1" t="s">
        <v>3355</v>
      </c>
      <c r="I8526" s="1" t="s">
        <v>3550</v>
      </c>
      <c r="K8526" s="1" t="str">
        <f>VLOOKUP(L8526,CW!C:D,2,FALSE)</f>
        <v>Jul'16</v>
      </c>
      <c r="L8526" s="1" t="str">
        <f t="shared" si="135"/>
        <v>28'16</v>
      </c>
      <c r="M8526" s="1" t="str">
        <f>VLOOKUP(K8526,CW!D:E,2,FALSE)</f>
        <v>Q2'16</v>
      </c>
    </row>
    <row r="8527" spans="1:13">
      <c r="A8527" s="2">
        <v>42566</v>
      </c>
      <c r="B8527" s="1" t="s">
        <v>5309</v>
      </c>
      <c r="C8527" s="1" t="s">
        <v>3326</v>
      </c>
      <c r="D8527" s="1" t="s">
        <v>3566</v>
      </c>
      <c r="E8527" s="1" t="s">
        <v>3532</v>
      </c>
      <c r="F8527" s="45" t="s">
        <v>4613</v>
      </c>
      <c r="G8527" s="1">
        <v>1</v>
      </c>
      <c r="H8527" s="1" t="s">
        <v>3355</v>
      </c>
      <c r="I8527" s="1" t="s">
        <v>3550</v>
      </c>
      <c r="K8527" s="1" t="str">
        <f>VLOOKUP(L8527,CW!C:D,2,FALSE)</f>
        <v>Jul'16</v>
      </c>
      <c r="L8527" s="1" t="str">
        <f t="shared" si="135"/>
        <v>28'16</v>
      </c>
      <c r="M8527" s="1" t="str">
        <f>VLOOKUP(K8527,CW!D:E,2,FALSE)</f>
        <v>Q2'16</v>
      </c>
    </row>
    <row r="8528" spans="1:13">
      <c r="A8528" s="2">
        <v>42566</v>
      </c>
      <c r="B8528" s="1" t="s">
        <v>5310</v>
      </c>
      <c r="C8528" s="1" t="s">
        <v>3326</v>
      </c>
      <c r="D8528" s="1" t="s">
        <v>3671</v>
      </c>
      <c r="E8528" s="1" t="s">
        <v>3532</v>
      </c>
      <c r="F8528" s="45" t="s">
        <v>3341</v>
      </c>
      <c r="G8528" s="1">
        <v>1</v>
      </c>
      <c r="H8528" s="1" t="s">
        <v>3355</v>
      </c>
      <c r="I8528" s="1" t="s">
        <v>3550</v>
      </c>
      <c r="K8528" s="1" t="str">
        <f>VLOOKUP(L8528,CW!C:D,2,FALSE)</f>
        <v>Jul'16</v>
      </c>
      <c r="L8528" s="1" t="str">
        <f t="shared" si="135"/>
        <v>28'16</v>
      </c>
      <c r="M8528" s="1" t="str">
        <f>VLOOKUP(K8528,CW!D:E,2,FALSE)</f>
        <v>Q2'16</v>
      </c>
    </row>
    <row r="8529" spans="1:13" ht="15" customHeight="1">
      <c r="A8529" s="2">
        <v>42566</v>
      </c>
      <c r="B8529" s="1" t="s">
        <v>5310</v>
      </c>
      <c r="C8529" s="1" t="s">
        <v>3326</v>
      </c>
      <c r="D8529" s="1" t="s">
        <v>3671</v>
      </c>
      <c r="E8529" s="1" t="s">
        <v>6350</v>
      </c>
      <c r="F8529" s="45" t="s">
        <v>3341</v>
      </c>
      <c r="G8529" s="1">
        <v>5</v>
      </c>
      <c r="H8529" s="1" t="s">
        <v>3355</v>
      </c>
      <c r="I8529" s="1" t="s">
        <v>3550</v>
      </c>
      <c r="K8529" s="1" t="str">
        <f>VLOOKUP(L8529,CW!C:D,2,FALSE)</f>
        <v>Jul'16</v>
      </c>
      <c r="L8529" s="1" t="str">
        <f t="shared" si="135"/>
        <v>28'16</v>
      </c>
      <c r="M8529" s="1" t="str">
        <f>VLOOKUP(K8529,CW!D:E,2,FALSE)</f>
        <v>Q2'16</v>
      </c>
    </row>
    <row r="8530" spans="1:13" ht="15" customHeight="1">
      <c r="A8530" s="2">
        <v>42566</v>
      </c>
      <c r="B8530" s="1" t="s">
        <v>5310</v>
      </c>
      <c r="C8530" s="1" t="s">
        <v>3326</v>
      </c>
      <c r="D8530" s="1" t="s">
        <v>3671</v>
      </c>
      <c r="E8530" s="1" t="s">
        <v>6350</v>
      </c>
      <c r="F8530" s="45" t="s">
        <v>4592</v>
      </c>
      <c r="G8530" s="1">
        <v>1</v>
      </c>
      <c r="H8530" s="1" t="s">
        <v>3355</v>
      </c>
      <c r="I8530" s="1" t="s">
        <v>3550</v>
      </c>
      <c r="K8530" s="1" t="str">
        <f>VLOOKUP(L8530,CW!C:D,2,FALSE)</f>
        <v>Jul'16</v>
      </c>
      <c r="L8530" s="1" t="str">
        <f t="shared" si="135"/>
        <v>28'16</v>
      </c>
      <c r="M8530" s="1" t="str">
        <f>VLOOKUP(K8530,CW!D:E,2,FALSE)</f>
        <v>Q2'16</v>
      </c>
    </row>
    <row r="8531" spans="1:13">
      <c r="A8531" s="2">
        <v>42566</v>
      </c>
      <c r="B8531" s="1" t="s">
        <v>5310</v>
      </c>
      <c r="C8531" s="1" t="s">
        <v>3326</v>
      </c>
      <c r="D8531" s="1" t="s">
        <v>3671</v>
      </c>
      <c r="E8531" s="1" t="s">
        <v>3532</v>
      </c>
      <c r="F8531" s="45" t="s">
        <v>4609</v>
      </c>
      <c r="G8531" s="1">
        <v>5</v>
      </c>
      <c r="H8531" s="1" t="s">
        <v>3355</v>
      </c>
      <c r="I8531" s="1" t="s">
        <v>3550</v>
      </c>
      <c r="K8531" s="1" t="str">
        <f>VLOOKUP(L8531,CW!C:D,2,FALSE)</f>
        <v>Jul'16</v>
      </c>
      <c r="L8531" s="1" t="str">
        <f t="shared" si="135"/>
        <v>28'16</v>
      </c>
      <c r="M8531" s="1" t="str">
        <f>VLOOKUP(K8531,CW!D:E,2,FALSE)</f>
        <v>Q2'16</v>
      </c>
    </row>
    <row r="8532" spans="1:13">
      <c r="A8532" s="2">
        <v>42566</v>
      </c>
      <c r="B8532" s="1" t="s">
        <v>5310</v>
      </c>
      <c r="C8532" s="1" t="s">
        <v>3326</v>
      </c>
      <c r="D8532" s="1" t="s">
        <v>3671</v>
      </c>
      <c r="E8532" s="1" t="s">
        <v>3532</v>
      </c>
      <c r="F8532" s="45" t="s">
        <v>4613</v>
      </c>
      <c r="G8532" s="1">
        <v>2</v>
      </c>
      <c r="H8532" s="1" t="s">
        <v>3355</v>
      </c>
      <c r="I8532" s="1" t="s">
        <v>3550</v>
      </c>
      <c r="K8532" s="1" t="str">
        <f>VLOOKUP(L8532,CW!C:D,2,FALSE)</f>
        <v>Jul'16</v>
      </c>
      <c r="L8532" s="1" t="str">
        <f t="shared" si="135"/>
        <v>28'16</v>
      </c>
      <c r="M8532" s="1" t="str">
        <f>VLOOKUP(K8532,CW!D:E,2,FALSE)</f>
        <v>Q2'16</v>
      </c>
    </row>
    <row r="8533" spans="1:13" ht="15" customHeight="1">
      <c r="A8533" s="2">
        <v>42566</v>
      </c>
      <c r="B8533" s="1" t="s">
        <v>5311</v>
      </c>
      <c r="C8533" s="1" t="s">
        <v>3326</v>
      </c>
      <c r="D8533" s="1" t="s">
        <v>3671</v>
      </c>
      <c r="E8533" s="1" t="s">
        <v>6350</v>
      </c>
      <c r="F8533" s="45" t="s">
        <v>3341</v>
      </c>
      <c r="G8533" s="1">
        <v>2</v>
      </c>
      <c r="H8533" s="1" t="s">
        <v>3355</v>
      </c>
      <c r="I8533" s="1" t="s">
        <v>3550</v>
      </c>
      <c r="K8533" s="1" t="str">
        <f>VLOOKUP(L8533,CW!C:D,2,FALSE)</f>
        <v>Jul'16</v>
      </c>
      <c r="L8533" s="1" t="str">
        <f t="shared" si="135"/>
        <v>28'16</v>
      </c>
      <c r="M8533" s="1" t="str">
        <f>VLOOKUP(K8533,CW!D:E,2,FALSE)</f>
        <v>Q2'16</v>
      </c>
    </row>
    <row r="8534" spans="1:13">
      <c r="A8534" s="2">
        <v>42566</v>
      </c>
      <c r="B8534" s="1" t="s">
        <v>5311</v>
      </c>
      <c r="C8534" s="1" t="s">
        <v>3326</v>
      </c>
      <c r="D8534" s="1" t="s">
        <v>3671</v>
      </c>
      <c r="E8534" s="1" t="s">
        <v>3532</v>
      </c>
      <c r="F8534" s="45" t="s">
        <v>4609</v>
      </c>
      <c r="G8534" s="1">
        <v>2</v>
      </c>
      <c r="H8534" s="1" t="s">
        <v>3355</v>
      </c>
      <c r="I8534" s="1" t="s">
        <v>3550</v>
      </c>
      <c r="K8534" s="1" t="str">
        <f>VLOOKUP(L8534,CW!C:D,2,FALSE)</f>
        <v>Jul'16</v>
      </c>
      <c r="L8534" s="1" t="str">
        <f t="shared" ref="L8534:L8597" si="136">CONCATENATE(WEEKNUM(A8534,21),"'",TEXT(A8534,"yy"))</f>
        <v>28'16</v>
      </c>
      <c r="M8534" s="1" t="str">
        <f>VLOOKUP(K8534,CW!D:E,2,FALSE)</f>
        <v>Q2'16</v>
      </c>
    </row>
    <row r="8535" spans="1:13">
      <c r="A8535" s="2">
        <v>42566</v>
      </c>
      <c r="B8535" s="1" t="s">
        <v>5311</v>
      </c>
      <c r="C8535" s="1" t="s">
        <v>3326</v>
      </c>
      <c r="D8535" s="1" t="s">
        <v>3671</v>
      </c>
      <c r="E8535" s="1" t="s">
        <v>3532</v>
      </c>
      <c r="F8535" s="45" t="s">
        <v>4613</v>
      </c>
      <c r="G8535" s="1">
        <v>1</v>
      </c>
      <c r="H8535" s="1" t="s">
        <v>3355</v>
      </c>
      <c r="I8535" s="1" t="s">
        <v>3550</v>
      </c>
      <c r="K8535" s="1" t="str">
        <f>VLOOKUP(L8535,CW!C:D,2,FALSE)</f>
        <v>Jul'16</v>
      </c>
      <c r="L8535" s="1" t="str">
        <f t="shared" si="136"/>
        <v>28'16</v>
      </c>
      <c r="M8535" s="1" t="str">
        <f>VLOOKUP(K8535,CW!D:E,2,FALSE)</f>
        <v>Q2'16</v>
      </c>
    </row>
    <row r="8536" spans="1:13" ht="15" customHeight="1">
      <c r="A8536" s="2">
        <v>42566</v>
      </c>
      <c r="B8536" s="1" t="s">
        <v>5312</v>
      </c>
      <c r="C8536" s="1" t="s">
        <v>3326</v>
      </c>
      <c r="D8536" s="1" t="s">
        <v>3671</v>
      </c>
      <c r="E8536" s="1" t="s">
        <v>6350</v>
      </c>
      <c r="F8536" s="45" t="s">
        <v>3341</v>
      </c>
      <c r="G8536" s="1">
        <v>2</v>
      </c>
      <c r="H8536" s="1" t="s">
        <v>3355</v>
      </c>
      <c r="I8536" s="1" t="s">
        <v>3550</v>
      </c>
      <c r="K8536" s="1" t="str">
        <f>VLOOKUP(L8536,CW!C:D,2,FALSE)</f>
        <v>Jul'16</v>
      </c>
      <c r="L8536" s="1" t="str">
        <f t="shared" si="136"/>
        <v>28'16</v>
      </c>
      <c r="M8536" s="1" t="str">
        <f>VLOOKUP(K8536,CW!D:E,2,FALSE)</f>
        <v>Q2'16</v>
      </c>
    </row>
    <row r="8537" spans="1:13">
      <c r="A8537" s="2">
        <v>42566</v>
      </c>
      <c r="B8537" s="1" t="s">
        <v>5312</v>
      </c>
      <c r="C8537" s="1" t="s">
        <v>3326</v>
      </c>
      <c r="D8537" s="1" t="s">
        <v>3671</v>
      </c>
      <c r="E8537" s="1" t="s">
        <v>3532</v>
      </c>
      <c r="F8537" s="45" t="s">
        <v>4609</v>
      </c>
      <c r="G8537" s="1">
        <v>3</v>
      </c>
      <c r="H8537" s="1" t="s">
        <v>3355</v>
      </c>
      <c r="I8537" s="1" t="s">
        <v>3550</v>
      </c>
      <c r="K8537" s="1" t="str">
        <f>VLOOKUP(L8537,CW!C:D,2,FALSE)</f>
        <v>Jul'16</v>
      </c>
      <c r="L8537" s="1" t="str">
        <f t="shared" si="136"/>
        <v>28'16</v>
      </c>
      <c r="M8537" s="1" t="str">
        <f>VLOOKUP(K8537,CW!D:E,2,FALSE)</f>
        <v>Q2'16</v>
      </c>
    </row>
    <row r="8538" spans="1:13">
      <c r="A8538" s="2">
        <v>42566</v>
      </c>
      <c r="B8538" s="1" t="s">
        <v>5312</v>
      </c>
      <c r="C8538" s="1" t="s">
        <v>3326</v>
      </c>
      <c r="D8538" s="1" t="s">
        <v>3671</v>
      </c>
      <c r="E8538" s="1" t="s">
        <v>3532</v>
      </c>
      <c r="F8538" s="98" t="s">
        <v>4584</v>
      </c>
      <c r="G8538" s="1">
        <v>1</v>
      </c>
      <c r="H8538" s="1" t="s">
        <v>3355</v>
      </c>
      <c r="I8538" s="1" t="s">
        <v>3550</v>
      </c>
      <c r="K8538" s="1" t="str">
        <f>VLOOKUP(L8538,CW!C:D,2,FALSE)</f>
        <v>Jul'16</v>
      </c>
      <c r="L8538" s="1" t="str">
        <f t="shared" si="136"/>
        <v>28'16</v>
      </c>
      <c r="M8538" s="1" t="str">
        <f>VLOOKUP(K8538,CW!D:E,2,FALSE)</f>
        <v>Q2'16</v>
      </c>
    </row>
    <row r="8539" spans="1:13" ht="15" customHeight="1">
      <c r="A8539" s="2">
        <v>42566</v>
      </c>
      <c r="B8539" s="1" t="s">
        <v>5313</v>
      </c>
      <c r="C8539" s="1" t="s">
        <v>3340</v>
      </c>
      <c r="D8539" s="1" t="s">
        <v>3671</v>
      </c>
      <c r="E8539" s="1" t="s">
        <v>6350</v>
      </c>
      <c r="F8539" s="45" t="s">
        <v>3341</v>
      </c>
      <c r="G8539" s="1">
        <v>1</v>
      </c>
      <c r="H8539" s="1" t="s">
        <v>3355</v>
      </c>
      <c r="I8539" s="1" t="s">
        <v>3550</v>
      </c>
      <c r="K8539" s="1" t="str">
        <f>VLOOKUP(L8539,CW!C:D,2,FALSE)</f>
        <v>Jul'16</v>
      </c>
      <c r="L8539" s="1" t="str">
        <f t="shared" si="136"/>
        <v>28'16</v>
      </c>
      <c r="M8539" s="1" t="str">
        <f>VLOOKUP(K8539,CW!D:E,2,FALSE)</f>
        <v>Q2'16</v>
      </c>
    </row>
    <row r="8540" spans="1:13" ht="15" customHeight="1">
      <c r="A8540" s="2">
        <v>42566</v>
      </c>
      <c r="B8540" s="1" t="s">
        <v>5313</v>
      </c>
      <c r="C8540" s="1" t="s">
        <v>3340</v>
      </c>
      <c r="D8540" s="1" t="s">
        <v>3671</v>
      </c>
      <c r="E8540" s="1" t="s">
        <v>6350</v>
      </c>
      <c r="F8540" s="45" t="s">
        <v>4592</v>
      </c>
      <c r="G8540" s="1">
        <v>1</v>
      </c>
      <c r="H8540" s="1" t="s">
        <v>3355</v>
      </c>
      <c r="I8540" s="1" t="s">
        <v>3550</v>
      </c>
      <c r="K8540" s="1" t="str">
        <f>VLOOKUP(L8540,CW!C:D,2,FALSE)</f>
        <v>Jul'16</v>
      </c>
      <c r="L8540" s="1" t="str">
        <f t="shared" si="136"/>
        <v>28'16</v>
      </c>
      <c r="M8540" s="1" t="str">
        <f>VLOOKUP(K8540,CW!D:E,2,FALSE)</f>
        <v>Q2'16</v>
      </c>
    </row>
    <row r="8541" spans="1:13">
      <c r="A8541" s="2">
        <v>42566</v>
      </c>
      <c r="B8541" s="1" t="s">
        <v>5313</v>
      </c>
      <c r="C8541" s="1" t="s">
        <v>3340</v>
      </c>
      <c r="D8541" s="1" t="s">
        <v>3671</v>
      </c>
      <c r="E8541" s="1" t="s">
        <v>3532</v>
      </c>
      <c r="F8541" s="45" t="s">
        <v>4609</v>
      </c>
      <c r="G8541" s="1">
        <v>5</v>
      </c>
      <c r="H8541" s="1" t="s">
        <v>3355</v>
      </c>
      <c r="I8541" s="1" t="s">
        <v>3550</v>
      </c>
      <c r="K8541" s="1" t="str">
        <f>VLOOKUP(L8541,CW!C:D,2,FALSE)</f>
        <v>Jul'16</v>
      </c>
      <c r="L8541" s="1" t="str">
        <f t="shared" si="136"/>
        <v>28'16</v>
      </c>
      <c r="M8541" s="1" t="str">
        <f>VLOOKUP(K8541,CW!D:E,2,FALSE)</f>
        <v>Q2'16</v>
      </c>
    </row>
    <row r="8542" spans="1:13">
      <c r="A8542" s="2">
        <v>42566</v>
      </c>
      <c r="B8542" s="1" t="s">
        <v>5313</v>
      </c>
      <c r="C8542" s="1" t="s">
        <v>3340</v>
      </c>
      <c r="D8542" s="1" t="s">
        <v>3671</v>
      </c>
      <c r="E8542" s="1" t="s">
        <v>3532</v>
      </c>
      <c r="F8542" s="45" t="s">
        <v>4613</v>
      </c>
      <c r="G8542" s="1">
        <v>2</v>
      </c>
      <c r="H8542" s="1" t="s">
        <v>3355</v>
      </c>
      <c r="I8542" s="1" t="s">
        <v>3550</v>
      </c>
      <c r="K8542" s="1" t="str">
        <f>VLOOKUP(L8542,CW!C:D,2,FALSE)</f>
        <v>Jul'16</v>
      </c>
      <c r="L8542" s="1" t="str">
        <f t="shared" si="136"/>
        <v>28'16</v>
      </c>
      <c r="M8542" s="1" t="str">
        <f>VLOOKUP(K8542,CW!D:E,2,FALSE)</f>
        <v>Q2'16</v>
      </c>
    </row>
    <row r="8543" spans="1:13" ht="15" customHeight="1">
      <c r="A8543" s="2">
        <v>42566</v>
      </c>
      <c r="B8543" s="1" t="s">
        <v>5314</v>
      </c>
      <c r="C8543" s="1" t="s">
        <v>3340</v>
      </c>
      <c r="D8543" s="1" t="s">
        <v>3671</v>
      </c>
      <c r="E8543" s="1" t="s">
        <v>6350</v>
      </c>
      <c r="F8543" s="45" t="s">
        <v>3341</v>
      </c>
      <c r="G8543" s="1">
        <v>2</v>
      </c>
      <c r="H8543" s="1" t="s">
        <v>3355</v>
      </c>
      <c r="I8543" s="1" t="s">
        <v>3550</v>
      </c>
      <c r="K8543" s="1" t="str">
        <f>VLOOKUP(L8543,CW!C:D,2,FALSE)</f>
        <v>Jul'16</v>
      </c>
      <c r="L8543" s="1" t="str">
        <f t="shared" si="136"/>
        <v>28'16</v>
      </c>
      <c r="M8543" s="1" t="str">
        <f>VLOOKUP(K8543,CW!D:E,2,FALSE)</f>
        <v>Q2'16</v>
      </c>
    </row>
    <row r="8544" spans="1:13">
      <c r="A8544" s="2">
        <v>42566</v>
      </c>
      <c r="B8544" s="1" t="s">
        <v>5314</v>
      </c>
      <c r="C8544" s="1" t="s">
        <v>3340</v>
      </c>
      <c r="D8544" s="1" t="s">
        <v>3671</v>
      </c>
      <c r="E8544" s="1" t="s">
        <v>3532</v>
      </c>
      <c r="F8544" s="45" t="s">
        <v>4609</v>
      </c>
      <c r="G8544" s="1">
        <v>2</v>
      </c>
      <c r="H8544" s="1" t="s">
        <v>3355</v>
      </c>
      <c r="I8544" s="1" t="s">
        <v>3550</v>
      </c>
      <c r="K8544" s="1" t="str">
        <f>VLOOKUP(L8544,CW!C:D,2,FALSE)</f>
        <v>Jul'16</v>
      </c>
      <c r="L8544" s="1" t="str">
        <f t="shared" si="136"/>
        <v>28'16</v>
      </c>
      <c r="M8544" s="1" t="str">
        <f>VLOOKUP(K8544,CW!D:E,2,FALSE)</f>
        <v>Q2'16</v>
      </c>
    </row>
    <row r="8545" spans="1:13">
      <c r="A8545" s="2">
        <v>42566</v>
      </c>
      <c r="B8545" s="1" t="s">
        <v>5314</v>
      </c>
      <c r="C8545" s="1" t="s">
        <v>3340</v>
      </c>
      <c r="D8545" s="1" t="s">
        <v>3671</v>
      </c>
      <c r="E8545" s="1" t="s">
        <v>3532</v>
      </c>
      <c r="F8545" s="45" t="s">
        <v>4613</v>
      </c>
      <c r="G8545" s="1">
        <v>2</v>
      </c>
      <c r="H8545" s="1" t="s">
        <v>3355</v>
      </c>
      <c r="I8545" s="1" t="s">
        <v>3550</v>
      </c>
      <c r="K8545" s="1" t="str">
        <f>VLOOKUP(L8545,CW!C:D,2,FALSE)</f>
        <v>Jul'16</v>
      </c>
      <c r="L8545" s="1" t="str">
        <f t="shared" si="136"/>
        <v>28'16</v>
      </c>
      <c r="M8545" s="1" t="str">
        <f>VLOOKUP(K8545,CW!D:E,2,FALSE)</f>
        <v>Q2'16</v>
      </c>
    </row>
    <row r="8546" spans="1:13" ht="15" customHeight="1">
      <c r="A8546" s="2">
        <v>42566</v>
      </c>
      <c r="B8546" s="1" t="s">
        <v>5315</v>
      </c>
      <c r="C8546" s="1" t="s">
        <v>3340</v>
      </c>
      <c r="D8546" s="1" t="s">
        <v>3671</v>
      </c>
      <c r="E8546" s="1" t="s">
        <v>6350</v>
      </c>
      <c r="F8546" s="45" t="s">
        <v>3341</v>
      </c>
      <c r="G8546" s="1">
        <v>4</v>
      </c>
      <c r="H8546" s="1" t="s">
        <v>3355</v>
      </c>
      <c r="I8546" s="1" t="s">
        <v>3550</v>
      </c>
      <c r="K8546" s="1" t="str">
        <f>VLOOKUP(L8546,CW!C:D,2,FALSE)</f>
        <v>Jul'16</v>
      </c>
      <c r="L8546" s="1" t="str">
        <f t="shared" si="136"/>
        <v>28'16</v>
      </c>
      <c r="M8546" s="1" t="str">
        <f>VLOOKUP(K8546,CW!D:E,2,FALSE)</f>
        <v>Q2'16</v>
      </c>
    </row>
    <row r="8547" spans="1:13">
      <c r="A8547" s="2">
        <v>42566</v>
      </c>
      <c r="B8547" s="1" t="s">
        <v>5315</v>
      </c>
      <c r="C8547" s="1" t="s">
        <v>3340</v>
      </c>
      <c r="D8547" s="1" t="s">
        <v>3671</v>
      </c>
      <c r="E8547" s="1" t="s">
        <v>3532</v>
      </c>
      <c r="F8547" s="45" t="s">
        <v>4609</v>
      </c>
      <c r="G8547" s="1">
        <v>4</v>
      </c>
      <c r="H8547" s="1" t="s">
        <v>3355</v>
      </c>
      <c r="I8547" s="1" t="s">
        <v>3550</v>
      </c>
      <c r="K8547" s="1" t="str">
        <f>VLOOKUP(L8547,CW!C:D,2,FALSE)</f>
        <v>Jul'16</v>
      </c>
      <c r="L8547" s="1" t="str">
        <f t="shared" si="136"/>
        <v>28'16</v>
      </c>
      <c r="M8547" s="1" t="str">
        <f>VLOOKUP(K8547,CW!D:E,2,FALSE)</f>
        <v>Q2'16</v>
      </c>
    </row>
    <row r="8548" spans="1:13" ht="15" customHeight="1">
      <c r="A8548" s="2">
        <v>42566</v>
      </c>
      <c r="B8548" s="1" t="s">
        <v>5316</v>
      </c>
      <c r="C8548" s="1" t="s">
        <v>3340</v>
      </c>
      <c r="D8548" s="1" t="s">
        <v>3671</v>
      </c>
      <c r="E8548" s="1" t="s">
        <v>6350</v>
      </c>
      <c r="F8548" s="45" t="s">
        <v>4592</v>
      </c>
      <c r="G8548" s="1">
        <v>1</v>
      </c>
      <c r="H8548" s="1" t="s">
        <v>3355</v>
      </c>
      <c r="I8548" s="1" t="s">
        <v>3550</v>
      </c>
      <c r="K8548" s="1" t="str">
        <f>VLOOKUP(L8548,CW!C:D,2,FALSE)</f>
        <v>Jul'16</v>
      </c>
      <c r="L8548" s="1" t="str">
        <f t="shared" si="136"/>
        <v>28'16</v>
      </c>
      <c r="M8548" s="1" t="str">
        <f>VLOOKUP(K8548,CW!D:E,2,FALSE)</f>
        <v>Q2'16</v>
      </c>
    </row>
    <row r="8549" spans="1:13">
      <c r="A8549" s="2">
        <v>42566</v>
      </c>
      <c r="B8549" s="1" t="s">
        <v>5316</v>
      </c>
      <c r="C8549" s="1" t="s">
        <v>3340</v>
      </c>
      <c r="D8549" s="1" t="s">
        <v>3671</v>
      </c>
      <c r="E8549" s="1" t="s">
        <v>3532</v>
      </c>
      <c r="F8549" s="45" t="s">
        <v>4609</v>
      </c>
      <c r="G8549" s="1">
        <v>5</v>
      </c>
      <c r="H8549" s="1" t="s">
        <v>3355</v>
      </c>
      <c r="I8549" s="1" t="s">
        <v>3550</v>
      </c>
      <c r="K8549" s="1" t="str">
        <f>VLOOKUP(L8549,CW!C:D,2,FALSE)</f>
        <v>Jul'16</v>
      </c>
      <c r="L8549" s="1" t="str">
        <f t="shared" si="136"/>
        <v>28'16</v>
      </c>
      <c r="M8549" s="1" t="str">
        <f>VLOOKUP(K8549,CW!D:E,2,FALSE)</f>
        <v>Q2'16</v>
      </c>
    </row>
    <row r="8550" spans="1:13">
      <c r="A8550" s="2">
        <v>42566</v>
      </c>
      <c r="B8550" s="1" t="s">
        <v>5316</v>
      </c>
      <c r="C8550" s="1" t="s">
        <v>3340</v>
      </c>
      <c r="D8550" s="1" t="s">
        <v>3671</v>
      </c>
      <c r="E8550" s="1" t="s">
        <v>3532</v>
      </c>
      <c r="F8550" s="45" t="s">
        <v>4613</v>
      </c>
      <c r="G8550" s="1">
        <v>5</v>
      </c>
      <c r="H8550" s="1" t="s">
        <v>3355</v>
      </c>
      <c r="I8550" s="1" t="s">
        <v>3550</v>
      </c>
      <c r="K8550" s="1" t="str">
        <f>VLOOKUP(L8550,CW!C:D,2,FALSE)</f>
        <v>Jul'16</v>
      </c>
      <c r="L8550" s="1" t="str">
        <f t="shared" si="136"/>
        <v>28'16</v>
      </c>
      <c r="M8550" s="1" t="str">
        <f>VLOOKUP(K8550,CW!D:E,2,FALSE)</f>
        <v>Q2'16</v>
      </c>
    </row>
    <row r="8551" spans="1:13" ht="15" customHeight="1">
      <c r="A8551" s="2">
        <v>42566</v>
      </c>
      <c r="B8551" s="1" t="s">
        <v>5317</v>
      </c>
      <c r="C8551" s="1" t="s">
        <v>3326</v>
      </c>
      <c r="D8551" s="1" t="s">
        <v>3671</v>
      </c>
      <c r="E8551" s="1" t="s">
        <v>6350</v>
      </c>
      <c r="F8551" s="45" t="s">
        <v>3341</v>
      </c>
      <c r="G8551" s="1">
        <v>4</v>
      </c>
      <c r="H8551" s="1" t="s">
        <v>3355</v>
      </c>
      <c r="I8551" s="1" t="s">
        <v>3550</v>
      </c>
      <c r="K8551" s="1" t="str">
        <f>VLOOKUP(L8551,CW!C:D,2,FALSE)</f>
        <v>Jul'16</v>
      </c>
      <c r="L8551" s="1" t="str">
        <f t="shared" si="136"/>
        <v>28'16</v>
      </c>
      <c r="M8551" s="1" t="str">
        <f>VLOOKUP(K8551,CW!D:E,2,FALSE)</f>
        <v>Q2'16</v>
      </c>
    </row>
    <row r="8552" spans="1:13">
      <c r="A8552" s="2">
        <v>42566</v>
      </c>
      <c r="B8552" s="1" t="s">
        <v>5317</v>
      </c>
      <c r="C8552" s="1" t="s">
        <v>3326</v>
      </c>
      <c r="D8552" s="1" t="s">
        <v>3671</v>
      </c>
      <c r="E8552" s="1" t="s">
        <v>3532</v>
      </c>
      <c r="F8552" s="45" t="s">
        <v>4609</v>
      </c>
      <c r="G8552" s="1">
        <v>1</v>
      </c>
      <c r="H8552" s="1" t="s">
        <v>3355</v>
      </c>
      <c r="I8552" s="1" t="s">
        <v>3550</v>
      </c>
      <c r="K8552" s="1" t="str">
        <f>VLOOKUP(L8552,CW!C:D,2,FALSE)</f>
        <v>Jul'16</v>
      </c>
      <c r="L8552" s="1" t="str">
        <f t="shared" si="136"/>
        <v>28'16</v>
      </c>
      <c r="M8552" s="1" t="str">
        <f>VLOOKUP(K8552,CW!D:E,2,FALSE)</f>
        <v>Q2'16</v>
      </c>
    </row>
    <row r="8553" spans="1:13">
      <c r="A8553" s="2">
        <v>42566</v>
      </c>
      <c r="B8553" s="1" t="s">
        <v>5317</v>
      </c>
      <c r="C8553" s="1" t="s">
        <v>3326</v>
      </c>
      <c r="D8553" s="1" t="s">
        <v>3671</v>
      </c>
      <c r="E8553" s="1" t="s">
        <v>3532</v>
      </c>
      <c r="F8553" s="45" t="s">
        <v>3693</v>
      </c>
      <c r="G8553" s="1">
        <v>1</v>
      </c>
      <c r="H8553" s="1" t="s">
        <v>3355</v>
      </c>
      <c r="I8553" s="1" t="s">
        <v>3550</v>
      </c>
      <c r="K8553" s="1" t="str">
        <f>VLOOKUP(L8553,CW!C:D,2,FALSE)</f>
        <v>Jul'16</v>
      </c>
      <c r="L8553" s="1" t="str">
        <f t="shared" si="136"/>
        <v>28'16</v>
      </c>
      <c r="M8553" s="1" t="str">
        <f>VLOOKUP(K8553,CW!D:E,2,FALSE)</f>
        <v>Q2'16</v>
      </c>
    </row>
    <row r="8554" spans="1:13" ht="15" customHeight="1">
      <c r="A8554" s="2">
        <v>42566</v>
      </c>
      <c r="B8554" s="1" t="s">
        <v>5318</v>
      </c>
      <c r="C8554" s="1" t="s">
        <v>3340</v>
      </c>
      <c r="D8554" s="1" t="s">
        <v>3671</v>
      </c>
      <c r="E8554" s="1" t="s">
        <v>6350</v>
      </c>
      <c r="F8554" s="45" t="s">
        <v>3341</v>
      </c>
      <c r="G8554" s="1">
        <v>1</v>
      </c>
      <c r="H8554" s="1" t="s">
        <v>3355</v>
      </c>
      <c r="I8554" s="1" t="s">
        <v>3550</v>
      </c>
      <c r="K8554" s="1" t="str">
        <f>VLOOKUP(L8554,CW!C:D,2,FALSE)</f>
        <v>Jul'16</v>
      </c>
      <c r="L8554" s="1" t="str">
        <f t="shared" si="136"/>
        <v>28'16</v>
      </c>
      <c r="M8554" s="1" t="str">
        <f>VLOOKUP(K8554,CW!D:E,2,FALSE)</f>
        <v>Q2'16</v>
      </c>
    </row>
    <row r="8555" spans="1:13">
      <c r="A8555" s="2">
        <v>42566</v>
      </c>
      <c r="B8555" s="1" t="s">
        <v>5318</v>
      </c>
      <c r="C8555" s="1" t="s">
        <v>3340</v>
      </c>
      <c r="D8555" s="1" t="s">
        <v>3671</v>
      </c>
      <c r="E8555" s="1" t="s">
        <v>3532</v>
      </c>
      <c r="F8555" s="45" t="s">
        <v>4609</v>
      </c>
      <c r="G8555" s="1">
        <v>5</v>
      </c>
      <c r="H8555" s="1" t="s">
        <v>3355</v>
      </c>
      <c r="I8555" s="1" t="s">
        <v>3550</v>
      </c>
      <c r="K8555" s="1" t="str">
        <f>VLOOKUP(L8555,CW!C:D,2,FALSE)</f>
        <v>Jul'16</v>
      </c>
      <c r="L8555" s="1" t="str">
        <f t="shared" si="136"/>
        <v>28'16</v>
      </c>
      <c r="M8555" s="1" t="str">
        <f>VLOOKUP(K8555,CW!D:E,2,FALSE)</f>
        <v>Q2'16</v>
      </c>
    </row>
    <row r="8556" spans="1:13" ht="15" customHeight="1">
      <c r="A8556" s="2">
        <v>42566</v>
      </c>
      <c r="B8556" s="1" t="s">
        <v>5319</v>
      </c>
      <c r="C8556" s="1" t="s">
        <v>3326</v>
      </c>
      <c r="D8556" s="1" t="s">
        <v>3671</v>
      </c>
      <c r="E8556" s="1" t="s">
        <v>6350</v>
      </c>
      <c r="F8556" s="45" t="s">
        <v>3341</v>
      </c>
      <c r="G8556" s="1">
        <v>1</v>
      </c>
      <c r="H8556" s="1" t="s">
        <v>3355</v>
      </c>
      <c r="I8556" s="1" t="s">
        <v>3550</v>
      </c>
      <c r="K8556" s="1" t="str">
        <f>VLOOKUP(L8556,CW!C:D,2,FALSE)</f>
        <v>Jul'16</v>
      </c>
      <c r="L8556" s="1" t="str">
        <f t="shared" si="136"/>
        <v>28'16</v>
      </c>
      <c r="M8556" s="1" t="str">
        <f>VLOOKUP(K8556,CW!D:E,2,FALSE)</f>
        <v>Q2'16</v>
      </c>
    </row>
    <row r="8557" spans="1:13">
      <c r="A8557" s="2">
        <v>42566</v>
      </c>
      <c r="B8557" s="1" t="s">
        <v>5319</v>
      </c>
      <c r="C8557" s="1" t="s">
        <v>3326</v>
      </c>
      <c r="D8557" s="1" t="s">
        <v>3671</v>
      </c>
      <c r="E8557" s="1" t="s">
        <v>3532</v>
      </c>
      <c r="F8557" s="45" t="s">
        <v>4609</v>
      </c>
      <c r="G8557" s="1">
        <v>3</v>
      </c>
      <c r="H8557" s="1" t="s">
        <v>3355</v>
      </c>
      <c r="I8557" s="1" t="s">
        <v>3550</v>
      </c>
      <c r="K8557" s="1" t="str">
        <f>VLOOKUP(L8557,CW!C:D,2,FALSE)</f>
        <v>Jul'16</v>
      </c>
      <c r="L8557" s="1" t="str">
        <f t="shared" si="136"/>
        <v>28'16</v>
      </c>
      <c r="M8557" s="1" t="str">
        <f>VLOOKUP(K8557,CW!D:E,2,FALSE)</f>
        <v>Q2'16</v>
      </c>
    </row>
    <row r="8558" spans="1:13">
      <c r="A8558" s="2">
        <v>42566</v>
      </c>
      <c r="B8558" s="1" t="s">
        <v>5319</v>
      </c>
      <c r="C8558" s="1" t="s">
        <v>3326</v>
      </c>
      <c r="D8558" s="1" t="s">
        <v>3671</v>
      </c>
      <c r="E8558" s="1" t="s">
        <v>3532</v>
      </c>
      <c r="F8558" s="45" t="s">
        <v>4613</v>
      </c>
      <c r="G8558" s="1">
        <v>3</v>
      </c>
      <c r="H8558" s="1" t="s">
        <v>3355</v>
      </c>
      <c r="I8558" s="1" t="s">
        <v>3550</v>
      </c>
      <c r="K8558" s="1" t="str">
        <f>VLOOKUP(L8558,CW!C:D,2,FALSE)</f>
        <v>Jul'16</v>
      </c>
      <c r="L8558" s="1" t="str">
        <f t="shared" si="136"/>
        <v>28'16</v>
      </c>
      <c r="M8558" s="1" t="str">
        <f>VLOOKUP(K8558,CW!D:E,2,FALSE)</f>
        <v>Q2'16</v>
      </c>
    </row>
    <row r="8559" spans="1:13" ht="15" customHeight="1">
      <c r="A8559" s="2">
        <v>42566</v>
      </c>
      <c r="B8559" s="1" t="s">
        <v>5320</v>
      </c>
      <c r="C8559" s="1" t="s">
        <v>3326</v>
      </c>
      <c r="D8559" s="1" t="s">
        <v>3671</v>
      </c>
      <c r="E8559" s="1" t="s">
        <v>6350</v>
      </c>
      <c r="F8559" s="45" t="s">
        <v>3341</v>
      </c>
      <c r="G8559" s="1">
        <v>1</v>
      </c>
      <c r="H8559" s="1" t="s">
        <v>3355</v>
      </c>
      <c r="I8559" s="1" t="s">
        <v>3550</v>
      </c>
      <c r="K8559" s="1" t="str">
        <f>VLOOKUP(L8559,CW!C:D,2,FALSE)</f>
        <v>Jul'16</v>
      </c>
      <c r="L8559" s="1" t="str">
        <f t="shared" si="136"/>
        <v>28'16</v>
      </c>
      <c r="M8559" s="1" t="str">
        <f>VLOOKUP(K8559,CW!D:E,2,FALSE)</f>
        <v>Q2'16</v>
      </c>
    </row>
    <row r="8560" spans="1:13">
      <c r="A8560" s="2">
        <v>42566</v>
      </c>
      <c r="B8560" s="1" t="s">
        <v>5320</v>
      </c>
      <c r="C8560" s="1" t="s">
        <v>3326</v>
      </c>
      <c r="D8560" s="1" t="s">
        <v>3671</v>
      </c>
      <c r="E8560" s="1" t="s">
        <v>3532</v>
      </c>
      <c r="F8560" s="45" t="s">
        <v>4609</v>
      </c>
      <c r="G8560" s="1">
        <v>5</v>
      </c>
      <c r="H8560" s="1" t="s">
        <v>3355</v>
      </c>
      <c r="I8560" s="1" t="s">
        <v>3550</v>
      </c>
      <c r="K8560" s="1" t="str">
        <f>VLOOKUP(L8560,CW!C:D,2,FALSE)</f>
        <v>Jul'16</v>
      </c>
      <c r="L8560" s="1" t="str">
        <f t="shared" si="136"/>
        <v>28'16</v>
      </c>
      <c r="M8560" s="1" t="str">
        <f>VLOOKUP(K8560,CW!D:E,2,FALSE)</f>
        <v>Q2'16</v>
      </c>
    </row>
    <row r="8561" spans="1:13">
      <c r="A8561" s="2">
        <v>42566</v>
      </c>
      <c r="B8561" s="1" t="s">
        <v>5320</v>
      </c>
      <c r="C8561" s="1" t="s">
        <v>3326</v>
      </c>
      <c r="D8561" s="1" t="s">
        <v>3671</v>
      </c>
      <c r="E8561" s="1" t="s">
        <v>3532</v>
      </c>
      <c r="F8561" s="45" t="s">
        <v>4613</v>
      </c>
      <c r="G8561" s="1">
        <v>1</v>
      </c>
      <c r="H8561" s="1" t="s">
        <v>3355</v>
      </c>
      <c r="I8561" s="1" t="s">
        <v>3550</v>
      </c>
      <c r="K8561" s="1" t="str">
        <f>VLOOKUP(L8561,CW!C:D,2,FALSE)</f>
        <v>Jul'16</v>
      </c>
      <c r="L8561" s="1" t="str">
        <f t="shared" si="136"/>
        <v>28'16</v>
      </c>
      <c r="M8561" s="1" t="str">
        <f>VLOOKUP(K8561,CW!D:E,2,FALSE)</f>
        <v>Q2'16</v>
      </c>
    </row>
    <row r="8562" spans="1:13" ht="15" customHeight="1">
      <c r="A8562" s="2">
        <v>42566</v>
      </c>
      <c r="B8562" s="1" t="s">
        <v>5321</v>
      </c>
      <c r="C8562" s="1" t="s">
        <v>3340</v>
      </c>
      <c r="D8562" s="1" t="s">
        <v>3671</v>
      </c>
      <c r="E8562" s="1" t="s">
        <v>6350</v>
      </c>
      <c r="F8562" s="45" t="s">
        <v>3341</v>
      </c>
      <c r="G8562" s="1">
        <v>2</v>
      </c>
      <c r="H8562" s="1" t="s">
        <v>3355</v>
      </c>
      <c r="I8562" s="1" t="s">
        <v>3550</v>
      </c>
      <c r="K8562" s="1" t="str">
        <f>VLOOKUP(L8562,CW!C:D,2,FALSE)</f>
        <v>Jul'16</v>
      </c>
      <c r="L8562" s="1" t="str">
        <f t="shared" si="136"/>
        <v>28'16</v>
      </c>
      <c r="M8562" s="1" t="str">
        <f>VLOOKUP(K8562,CW!D:E,2,FALSE)</f>
        <v>Q2'16</v>
      </c>
    </row>
    <row r="8563" spans="1:13">
      <c r="A8563" s="2">
        <v>42566</v>
      </c>
      <c r="B8563" s="1" t="s">
        <v>5321</v>
      </c>
      <c r="C8563" s="1" t="s">
        <v>3340</v>
      </c>
      <c r="D8563" s="1" t="s">
        <v>3671</v>
      </c>
      <c r="E8563" s="1" t="s">
        <v>3532</v>
      </c>
      <c r="F8563" s="45" t="s">
        <v>4609</v>
      </c>
      <c r="G8563" s="1">
        <v>6</v>
      </c>
      <c r="H8563" s="1" t="s">
        <v>3355</v>
      </c>
      <c r="I8563" s="1" t="s">
        <v>3550</v>
      </c>
      <c r="K8563" s="1" t="str">
        <f>VLOOKUP(L8563,CW!C:D,2,FALSE)</f>
        <v>Jul'16</v>
      </c>
      <c r="L8563" s="1" t="str">
        <f t="shared" si="136"/>
        <v>28'16</v>
      </c>
      <c r="M8563" s="1" t="str">
        <f>VLOOKUP(K8563,CW!D:E,2,FALSE)</f>
        <v>Q2'16</v>
      </c>
    </row>
    <row r="8564" spans="1:13">
      <c r="A8564" s="2">
        <v>42566</v>
      </c>
      <c r="B8564" s="1" t="s">
        <v>5321</v>
      </c>
      <c r="C8564" s="1" t="s">
        <v>3340</v>
      </c>
      <c r="D8564" s="1" t="s">
        <v>3671</v>
      </c>
      <c r="E8564" s="1" t="s">
        <v>3532</v>
      </c>
      <c r="F8564" s="45" t="s">
        <v>4613</v>
      </c>
      <c r="G8564" s="1">
        <v>5</v>
      </c>
      <c r="H8564" s="1" t="s">
        <v>3355</v>
      </c>
      <c r="I8564" s="1" t="s">
        <v>3550</v>
      </c>
      <c r="K8564" s="1" t="str">
        <f>VLOOKUP(L8564,CW!C:D,2,FALSE)</f>
        <v>Jul'16</v>
      </c>
      <c r="L8564" s="1" t="str">
        <f t="shared" si="136"/>
        <v>28'16</v>
      </c>
      <c r="M8564" s="1" t="str">
        <f>VLOOKUP(K8564,CW!D:E,2,FALSE)</f>
        <v>Q2'16</v>
      </c>
    </row>
    <row r="8565" spans="1:13" ht="15" customHeight="1">
      <c r="A8565" s="2">
        <v>42566</v>
      </c>
      <c r="B8565" s="1" t="s">
        <v>5322</v>
      </c>
      <c r="C8565" s="1" t="s">
        <v>3340</v>
      </c>
      <c r="D8565" s="1" t="s">
        <v>3671</v>
      </c>
      <c r="E8565" s="1" t="s">
        <v>6350</v>
      </c>
      <c r="F8565" s="45" t="s">
        <v>3341</v>
      </c>
      <c r="G8565" s="1">
        <v>1</v>
      </c>
      <c r="H8565" s="1" t="s">
        <v>3355</v>
      </c>
      <c r="I8565" s="1" t="s">
        <v>3550</v>
      </c>
      <c r="K8565" s="1" t="str">
        <f>VLOOKUP(L8565,CW!C:D,2,FALSE)</f>
        <v>Jul'16</v>
      </c>
      <c r="L8565" s="1" t="str">
        <f t="shared" si="136"/>
        <v>28'16</v>
      </c>
      <c r="M8565" s="1" t="str">
        <f>VLOOKUP(K8565,CW!D:E,2,FALSE)</f>
        <v>Q2'16</v>
      </c>
    </row>
    <row r="8566" spans="1:13">
      <c r="A8566" s="2">
        <v>42566</v>
      </c>
      <c r="B8566" s="1" t="s">
        <v>5322</v>
      </c>
      <c r="C8566" s="1" t="s">
        <v>3340</v>
      </c>
      <c r="D8566" s="1" t="s">
        <v>3671</v>
      </c>
      <c r="E8566" s="1" t="s">
        <v>3532</v>
      </c>
      <c r="F8566" s="45" t="s">
        <v>4609</v>
      </c>
      <c r="G8566" s="1">
        <v>4</v>
      </c>
      <c r="H8566" s="1" t="s">
        <v>3355</v>
      </c>
      <c r="I8566" s="1" t="s">
        <v>3550</v>
      </c>
      <c r="K8566" s="1" t="str">
        <f>VLOOKUP(L8566,CW!C:D,2,FALSE)</f>
        <v>Jul'16</v>
      </c>
      <c r="L8566" s="1" t="str">
        <f t="shared" si="136"/>
        <v>28'16</v>
      </c>
      <c r="M8566" s="1" t="str">
        <f>VLOOKUP(K8566,CW!D:E,2,FALSE)</f>
        <v>Q2'16</v>
      </c>
    </row>
    <row r="8567" spans="1:13">
      <c r="A8567" s="2">
        <v>42566</v>
      </c>
      <c r="B8567" s="1" t="s">
        <v>5322</v>
      </c>
      <c r="C8567" s="1" t="s">
        <v>3340</v>
      </c>
      <c r="D8567" s="1" t="s">
        <v>3671</v>
      </c>
      <c r="E8567" s="1" t="s">
        <v>3532</v>
      </c>
      <c r="F8567" s="45" t="s">
        <v>4613</v>
      </c>
      <c r="G8567" s="1">
        <v>3</v>
      </c>
      <c r="H8567" s="1" t="s">
        <v>3355</v>
      </c>
      <c r="I8567" s="1" t="s">
        <v>3550</v>
      </c>
      <c r="K8567" s="1" t="str">
        <f>VLOOKUP(L8567,CW!C:D,2,FALSE)</f>
        <v>Jul'16</v>
      </c>
      <c r="L8567" s="1" t="str">
        <f t="shared" si="136"/>
        <v>28'16</v>
      </c>
      <c r="M8567" s="1" t="str">
        <f>VLOOKUP(K8567,CW!D:E,2,FALSE)</f>
        <v>Q2'16</v>
      </c>
    </row>
    <row r="8568" spans="1:13">
      <c r="A8568" s="2">
        <v>42566</v>
      </c>
      <c r="B8568" s="1" t="s">
        <v>5323</v>
      </c>
      <c r="C8568" s="1" t="s">
        <v>3326</v>
      </c>
      <c r="D8568" s="1" t="s">
        <v>3671</v>
      </c>
      <c r="E8568" s="1" t="s">
        <v>3532</v>
      </c>
      <c r="F8568" s="45" t="s">
        <v>4609</v>
      </c>
      <c r="G8568" s="1">
        <v>2</v>
      </c>
      <c r="H8568" s="1" t="s">
        <v>3355</v>
      </c>
      <c r="I8568" s="1" t="s">
        <v>3550</v>
      </c>
      <c r="K8568" s="1" t="str">
        <f>VLOOKUP(L8568,CW!C:D,2,FALSE)</f>
        <v>Jul'16</v>
      </c>
      <c r="L8568" s="1" t="str">
        <f t="shared" si="136"/>
        <v>28'16</v>
      </c>
      <c r="M8568" s="1" t="str">
        <f>VLOOKUP(K8568,CW!D:E,2,FALSE)</f>
        <v>Q2'16</v>
      </c>
    </row>
    <row r="8569" spans="1:13">
      <c r="A8569" s="2">
        <v>42566</v>
      </c>
      <c r="B8569" s="1" t="s">
        <v>5323</v>
      </c>
      <c r="C8569" s="1" t="s">
        <v>3326</v>
      </c>
      <c r="D8569" s="1" t="s">
        <v>3671</v>
      </c>
      <c r="E8569" s="1" t="s">
        <v>3532</v>
      </c>
      <c r="F8569" s="45" t="s">
        <v>4613</v>
      </c>
      <c r="G8569" s="1">
        <v>1</v>
      </c>
      <c r="H8569" s="1" t="s">
        <v>3355</v>
      </c>
      <c r="I8569" s="1" t="s">
        <v>3550</v>
      </c>
      <c r="K8569" s="1" t="str">
        <f>VLOOKUP(L8569,CW!C:D,2,FALSE)</f>
        <v>Jul'16</v>
      </c>
      <c r="L8569" s="1" t="str">
        <f t="shared" si="136"/>
        <v>28'16</v>
      </c>
      <c r="M8569" s="1" t="str">
        <f>VLOOKUP(K8569,CW!D:E,2,FALSE)</f>
        <v>Q2'16</v>
      </c>
    </row>
    <row r="8570" spans="1:13">
      <c r="A8570" s="2">
        <v>42566</v>
      </c>
      <c r="B8570" s="1" t="s">
        <v>5323</v>
      </c>
      <c r="C8570" s="1" t="s">
        <v>3326</v>
      </c>
      <c r="D8570" s="1" t="s">
        <v>3671</v>
      </c>
      <c r="E8570" s="1" t="s">
        <v>3532</v>
      </c>
      <c r="F8570" s="45" t="s">
        <v>3693</v>
      </c>
      <c r="G8570" s="1">
        <v>1</v>
      </c>
      <c r="H8570" s="1" t="s">
        <v>3355</v>
      </c>
      <c r="I8570" s="1" t="s">
        <v>3550</v>
      </c>
      <c r="K8570" s="1" t="str">
        <f>VLOOKUP(L8570,CW!C:D,2,FALSE)</f>
        <v>Jul'16</v>
      </c>
      <c r="L8570" s="1" t="str">
        <f t="shared" si="136"/>
        <v>28'16</v>
      </c>
      <c r="M8570" s="1" t="str">
        <f>VLOOKUP(K8570,CW!D:E,2,FALSE)</f>
        <v>Q2'16</v>
      </c>
    </row>
    <row r="8571" spans="1:13" ht="15" customHeight="1">
      <c r="A8571" s="2">
        <v>42566</v>
      </c>
      <c r="B8571" s="1" t="s">
        <v>5324</v>
      </c>
      <c r="C8571" s="1" t="s">
        <v>3340</v>
      </c>
      <c r="D8571" s="1" t="s">
        <v>3566</v>
      </c>
      <c r="E8571" s="1" t="s">
        <v>6350</v>
      </c>
      <c r="F8571" s="45" t="s">
        <v>3341</v>
      </c>
      <c r="G8571" s="1">
        <v>1</v>
      </c>
      <c r="H8571" s="1" t="s">
        <v>3355</v>
      </c>
      <c r="I8571" s="1" t="s">
        <v>3550</v>
      </c>
      <c r="K8571" s="1" t="str">
        <f>VLOOKUP(L8571,CW!C:D,2,FALSE)</f>
        <v>Jul'16</v>
      </c>
      <c r="L8571" s="1" t="str">
        <f t="shared" si="136"/>
        <v>28'16</v>
      </c>
      <c r="M8571" s="1" t="str">
        <f>VLOOKUP(K8571,CW!D:E,2,FALSE)</f>
        <v>Q2'16</v>
      </c>
    </row>
    <row r="8572" spans="1:13">
      <c r="A8572" s="2">
        <v>42566</v>
      </c>
      <c r="B8572" s="1" t="s">
        <v>5325</v>
      </c>
      <c r="C8572" s="1" t="s">
        <v>3326</v>
      </c>
      <c r="D8572" s="1" t="s">
        <v>3671</v>
      </c>
      <c r="E8572" s="1" t="s">
        <v>3532</v>
      </c>
      <c r="F8572" s="45" t="s">
        <v>4609</v>
      </c>
      <c r="G8572" s="1">
        <v>2</v>
      </c>
      <c r="H8572" s="1" t="s">
        <v>3355</v>
      </c>
      <c r="I8572" s="1" t="s">
        <v>3550</v>
      </c>
      <c r="K8572" s="1" t="str">
        <f>VLOOKUP(L8572,CW!C:D,2,FALSE)</f>
        <v>Jul'16</v>
      </c>
      <c r="L8572" s="1" t="str">
        <f t="shared" si="136"/>
        <v>28'16</v>
      </c>
      <c r="M8572" s="1" t="str">
        <f>VLOOKUP(K8572,CW!D:E,2,FALSE)</f>
        <v>Q2'16</v>
      </c>
    </row>
    <row r="8573" spans="1:13">
      <c r="A8573" s="2">
        <v>42566</v>
      </c>
      <c r="B8573" s="1" t="s">
        <v>5325</v>
      </c>
      <c r="C8573" s="1" t="s">
        <v>3326</v>
      </c>
      <c r="D8573" s="1" t="s">
        <v>3671</v>
      </c>
      <c r="E8573" s="1" t="s">
        <v>3532</v>
      </c>
      <c r="F8573" s="45" t="s">
        <v>3693</v>
      </c>
      <c r="G8573" s="1">
        <v>2</v>
      </c>
      <c r="H8573" s="1" t="s">
        <v>3355</v>
      </c>
      <c r="I8573" s="1" t="s">
        <v>3550</v>
      </c>
      <c r="K8573" s="1" t="str">
        <f>VLOOKUP(L8573,CW!C:D,2,FALSE)</f>
        <v>Jul'16</v>
      </c>
      <c r="L8573" s="1" t="str">
        <f t="shared" si="136"/>
        <v>28'16</v>
      </c>
      <c r="M8573" s="1" t="str">
        <f>VLOOKUP(K8573,CW!D:E,2,FALSE)</f>
        <v>Q2'16</v>
      </c>
    </row>
    <row r="8574" spans="1:13" ht="15" customHeight="1">
      <c r="A8574" s="2">
        <v>42566</v>
      </c>
      <c r="B8574" s="1" t="s">
        <v>5326</v>
      </c>
      <c r="C8574" s="1" t="s">
        <v>3326</v>
      </c>
      <c r="D8574" s="1" t="s">
        <v>3671</v>
      </c>
      <c r="E8574" s="1" t="s">
        <v>6350</v>
      </c>
      <c r="F8574" s="45" t="s">
        <v>3341</v>
      </c>
      <c r="G8574" s="1">
        <v>1</v>
      </c>
      <c r="H8574" s="1" t="s">
        <v>3355</v>
      </c>
      <c r="I8574" s="1" t="s">
        <v>3550</v>
      </c>
      <c r="K8574" s="1" t="str">
        <f>VLOOKUP(L8574,CW!C:D,2,FALSE)</f>
        <v>Jul'16</v>
      </c>
      <c r="L8574" s="1" t="str">
        <f t="shared" si="136"/>
        <v>28'16</v>
      </c>
      <c r="M8574" s="1" t="str">
        <f>VLOOKUP(K8574,CW!D:E,2,FALSE)</f>
        <v>Q2'16</v>
      </c>
    </row>
    <row r="8575" spans="1:13">
      <c r="A8575" s="2">
        <v>42566</v>
      </c>
      <c r="B8575" s="1" t="s">
        <v>5326</v>
      </c>
      <c r="C8575" s="1" t="s">
        <v>3326</v>
      </c>
      <c r="D8575" s="1" t="s">
        <v>3671</v>
      </c>
      <c r="E8575" s="1" t="s">
        <v>3532</v>
      </c>
      <c r="F8575" s="45" t="s">
        <v>4609</v>
      </c>
      <c r="G8575" s="1">
        <v>4</v>
      </c>
      <c r="H8575" s="1" t="s">
        <v>3355</v>
      </c>
      <c r="I8575" s="1" t="s">
        <v>3550</v>
      </c>
      <c r="K8575" s="1" t="str">
        <f>VLOOKUP(L8575,CW!C:D,2,FALSE)</f>
        <v>Jul'16</v>
      </c>
      <c r="L8575" s="1" t="str">
        <f t="shared" si="136"/>
        <v>28'16</v>
      </c>
      <c r="M8575" s="1" t="str">
        <f>VLOOKUP(K8575,CW!D:E,2,FALSE)</f>
        <v>Q2'16</v>
      </c>
    </row>
    <row r="8576" spans="1:13">
      <c r="A8576" s="2">
        <v>42566</v>
      </c>
      <c r="B8576" s="1" t="s">
        <v>5326</v>
      </c>
      <c r="C8576" s="1" t="s">
        <v>3326</v>
      </c>
      <c r="D8576" s="1" t="s">
        <v>3671</v>
      </c>
      <c r="E8576" s="1" t="s">
        <v>3532</v>
      </c>
      <c r="F8576" s="98" t="s">
        <v>4584</v>
      </c>
      <c r="G8576" s="1">
        <v>1</v>
      </c>
      <c r="H8576" s="1" t="s">
        <v>3355</v>
      </c>
      <c r="I8576" s="1" t="s">
        <v>3550</v>
      </c>
      <c r="K8576" s="1" t="str">
        <f>VLOOKUP(L8576,CW!C:D,2,FALSE)</f>
        <v>Jul'16</v>
      </c>
      <c r="L8576" s="1" t="str">
        <f t="shared" si="136"/>
        <v>28'16</v>
      </c>
      <c r="M8576" s="1" t="str">
        <f>VLOOKUP(K8576,CW!D:E,2,FALSE)</f>
        <v>Q2'16</v>
      </c>
    </row>
    <row r="8577" spans="1:13">
      <c r="A8577" s="2">
        <v>42566</v>
      </c>
      <c r="B8577" s="1" t="s">
        <v>5326</v>
      </c>
      <c r="C8577" s="1" t="s">
        <v>3326</v>
      </c>
      <c r="D8577" s="1" t="s">
        <v>3671</v>
      </c>
      <c r="E8577" s="1" t="s">
        <v>3532</v>
      </c>
      <c r="F8577" s="45" t="s">
        <v>4613</v>
      </c>
      <c r="G8577" s="1">
        <v>5</v>
      </c>
      <c r="H8577" s="1" t="s">
        <v>3355</v>
      </c>
      <c r="I8577" s="1" t="s">
        <v>3550</v>
      </c>
      <c r="K8577" s="1" t="str">
        <f>VLOOKUP(L8577,CW!C:D,2,FALSE)</f>
        <v>Jul'16</v>
      </c>
      <c r="L8577" s="1" t="str">
        <f t="shared" si="136"/>
        <v>28'16</v>
      </c>
      <c r="M8577" s="1" t="str">
        <f>VLOOKUP(K8577,CW!D:E,2,FALSE)</f>
        <v>Q2'16</v>
      </c>
    </row>
    <row r="8578" spans="1:13">
      <c r="A8578" s="2">
        <v>42566</v>
      </c>
      <c r="B8578" s="1" t="s">
        <v>5327</v>
      </c>
      <c r="C8578" s="1" t="s">
        <v>3326</v>
      </c>
      <c r="D8578" s="1" t="s">
        <v>3671</v>
      </c>
      <c r="E8578" s="1" t="s">
        <v>3532</v>
      </c>
      <c r="F8578" s="45" t="s">
        <v>3341</v>
      </c>
      <c r="G8578" s="1">
        <v>1</v>
      </c>
      <c r="H8578" s="1" t="s">
        <v>3355</v>
      </c>
      <c r="I8578" s="1" t="s">
        <v>3550</v>
      </c>
      <c r="K8578" s="1" t="str">
        <f>VLOOKUP(L8578,CW!C:D,2,FALSE)</f>
        <v>Jul'16</v>
      </c>
      <c r="L8578" s="1" t="str">
        <f t="shared" si="136"/>
        <v>28'16</v>
      </c>
      <c r="M8578" s="1" t="str">
        <f>VLOOKUP(K8578,CW!D:E,2,FALSE)</f>
        <v>Q2'16</v>
      </c>
    </row>
    <row r="8579" spans="1:13" ht="15" customHeight="1">
      <c r="A8579" s="2">
        <v>42566</v>
      </c>
      <c r="B8579" s="1" t="s">
        <v>5327</v>
      </c>
      <c r="C8579" s="1" t="s">
        <v>3326</v>
      </c>
      <c r="D8579" s="1" t="s">
        <v>3671</v>
      </c>
      <c r="E8579" s="1" t="s">
        <v>6350</v>
      </c>
      <c r="F8579" s="45" t="s">
        <v>3341</v>
      </c>
      <c r="G8579" s="1">
        <v>2</v>
      </c>
      <c r="H8579" s="1" t="s">
        <v>3355</v>
      </c>
      <c r="I8579" s="1" t="s">
        <v>3550</v>
      </c>
      <c r="K8579" s="1" t="str">
        <f>VLOOKUP(L8579,CW!C:D,2,FALSE)</f>
        <v>Jul'16</v>
      </c>
      <c r="L8579" s="1" t="str">
        <f t="shared" si="136"/>
        <v>28'16</v>
      </c>
      <c r="M8579" s="1" t="str">
        <f>VLOOKUP(K8579,CW!D:E,2,FALSE)</f>
        <v>Q2'16</v>
      </c>
    </row>
    <row r="8580" spans="1:13">
      <c r="A8580" s="2">
        <v>42566</v>
      </c>
      <c r="B8580" s="1" t="s">
        <v>5327</v>
      </c>
      <c r="C8580" s="1" t="s">
        <v>3326</v>
      </c>
      <c r="D8580" s="1" t="s">
        <v>3671</v>
      </c>
      <c r="E8580" s="1" t="s">
        <v>3532</v>
      </c>
      <c r="F8580" s="45" t="s">
        <v>4613</v>
      </c>
      <c r="G8580" s="1">
        <v>2</v>
      </c>
      <c r="H8580" s="1" t="s">
        <v>3355</v>
      </c>
      <c r="I8580" s="1" t="s">
        <v>3550</v>
      </c>
      <c r="K8580" s="1" t="str">
        <f>VLOOKUP(L8580,CW!C:D,2,FALSE)</f>
        <v>Jul'16</v>
      </c>
      <c r="L8580" s="1" t="str">
        <f t="shared" si="136"/>
        <v>28'16</v>
      </c>
      <c r="M8580" s="1" t="str">
        <f>VLOOKUP(K8580,CW!D:E,2,FALSE)</f>
        <v>Q2'16</v>
      </c>
    </row>
    <row r="8581" spans="1:13">
      <c r="A8581" s="2">
        <v>42566</v>
      </c>
      <c r="B8581" s="1" t="s">
        <v>5327</v>
      </c>
      <c r="C8581" s="1" t="s">
        <v>3326</v>
      </c>
      <c r="D8581" s="1" t="s">
        <v>3671</v>
      </c>
      <c r="E8581" s="1" t="s">
        <v>3532</v>
      </c>
      <c r="F8581" s="45" t="s">
        <v>3693</v>
      </c>
      <c r="G8581" s="1">
        <v>2</v>
      </c>
      <c r="H8581" s="1" t="s">
        <v>3355</v>
      </c>
      <c r="I8581" s="1" t="s">
        <v>3550</v>
      </c>
      <c r="K8581" s="1" t="str">
        <f>VLOOKUP(L8581,CW!C:D,2,FALSE)</f>
        <v>Jul'16</v>
      </c>
      <c r="L8581" s="1" t="str">
        <f t="shared" si="136"/>
        <v>28'16</v>
      </c>
      <c r="M8581" s="1" t="str">
        <f>VLOOKUP(K8581,CW!D:E,2,FALSE)</f>
        <v>Q2'16</v>
      </c>
    </row>
    <row r="8582" spans="1:13" ht="15" customHeight="1">
      <c r="A8582" s="2">
        <v>42566</v>
      </c>
      <c r="B8582" s="1" t="s">
        <v>5328</v>
      </c>
      <c r="C8582" s="1" t="s">
        <v>3340</v>
      </c>
      <c r="D8582" s="1" t="s">
        <v>3671</v>
      </c>
      <c r="E8582" s="1" t="s">
        <v>6350</v>
      </c>
      <c r="F8582" s="45" t="s">
        <v>3341</v>
      </c>
      <c r="G8582" s="1">
        <v>1</v>
      </c>
      <c r="H8582" s="1" t="s">
        <v>3355</v>
      </c>
      <c r="I8582" s="1" t="s">
        <v>3550</v>
      </c>
      <c r="K8582" s="1" t="str">
        <f>VLOOKUP(L8582,CW!C:D,2,FALSE)</f>
        <v>Jul'16</v>
      </c>
      <c r="L8582" s="1" t="str">
        <f t="shared" si="136"/>
        <v>28'16</v>
      </c>
      <c r="M8582" s="1" t="str">
        <f>VLOOKUP(K8582,CW!D:E,2,FALSE)</f>
        <v>Q2'16</v>
      </c>
    </row>
    <row r="8583" spans="1:13">
      <c r="A8583" s="2">
        <v>42566</v>
      </c>
      <c r="B8583" s="1" t="s">
        <v>5328</v>
      </c>
      <c r="C8583" s="1" t="s">
        <v>3340</v>
      </c>
      <c r="D8583" s="1" t="s">
        <v>3671</v>
      </c>
      <c r="E8583" s="1" t="s">
        <v>3532</v>
      </c>
      <c r="F8583" s="45" t="s">
        <v>4609</v>
      </c>
      <c r="G8583" s="1">
        <v>1</v>
      </c>
      <c r="H8583" s="1" t="s">
        <v>3355</v>
      </c>
      <c r="I8583" s="1" t="s">
        <v>3550</v>
      </c>
      <c r="K8583" s="1" t="str">
        <f>VLOOKUP(L8583,CW!C:D,2,FALSE)</f>
        <v>Jul'16</v>
      </c>
      <c r="L8583" s="1" t="str">
        <f t="shared" si="136"/>
        <v>28'16</v>
      </c>
      <c r="M8583" s="1" t="str">
        <f>VLOOKUP(K8583,CW!D:E,2,FALSE)</f>
        <v>Q2'16</v>
      </c>
    </row>
    <row r="8584" spans="1:13">
      <c r="A8584" s="2">
        <v>42566</v>
      </c>
      <c r="B8584" s="1" t="s">
        <v>5328</v>
      </c>
      <c r="C8584" s="1" t="s">
        <v>3340</v>
      </c>
      <c r="D8584" s="1" t="s">
        <v>3671</v>
      </c>
      <c r="E8584" s="1" t="s">
        <v>3532</v>
      </c>
      <c r="F8584" s="45" t="s">
        <v>3693</v>
      </c>
      <c r="G8584" s="1">
        <v>2</v>
      </c>
      <c r="H8584" s="1" t="s">
        <v>3355</v>
      </c>
      <c r="I8584" s="1" t="s">
        <v>3550</v>
      </c>
      <c r="K8584" s="1" t="str">
        <f>VLOOKUP(L8584,CW!C:D,2,FALSE)</f>
        <v>Jul'16</v>
      </c>
      <c r="L8584" s="1" t="str">
        <f t="shared" si="136"/>
        <v>28'16</v>
      </c>
      <c r="M8584" s="1" t="str">
        <f>VLOOKUP(K8584,CW!D:E,2,FALSE)</f>
        <v>Q2'16</v>
      </c>
    </row>
    <row r="8585" spans="1:13">
      <c r="A8585" s="2">
        <v>42566</v>
      </c>
      <c r="B8585" s="1" t="s">
        <v>5329</v>
      </c>
      <c r="C8585" s="1" t="s">
        <v>3340</v>
      </c>
      <c r="D8585" s="1" t="s">
        <v>3671</v>
      </c>
      <c r="E8585" s="1" t="s">
        <v>3532</v>
      </c>
      <c r="F8585" s="45" t="s">
        <v>4609</v>
      </c>
      <c r="G8585" s="1">
        <v>1</v>
      </c>
      <c r="H8585" s="1" t="s">
        <v>3355</v>
      </c>
      <c r="I8585" s="1" t="s">
        <v>3550</v>
      </c>
      <c r="K8585" s="1" t="str">
        <f>VLOOKUP(L8585,CW!C:D,2,FALSE)</f>
        <v>Jul'16</v>
      </c>
      <c r="L8585" s="1" t="str">
        <f t="shared" si="136"/>
        <v>28'16</v>
      </c>
      <c r="M8585" s="1" t="str">
        <f>VLOOKUP(K8585,CW!D:E,2,FALSE)</f>
        <v>Q2'16</v>
      </c>
    </row>
    <row r="8586" spans="1:13" ht="15" customHeight="1">
      <c r="A8586" s="2">
        <v>42566</v>
      </c>
      <c r="B8586" s="1" t="s">
        <v>5330</v>
      </c>
      <c r="C8586" s="1" t="s">
        <v>3326</v>
      </c>
      <c r="D8586" s="1" t="s">
        <v>3831</v>
      </c>
      <c r="E8586" s="1" t="s">
        <v>6350</v>
      </c>
      <c r="F8586" s="45" t="s">
        <v>3341</v>
      </c>
      <c r="G8586" s="1">
        <v>4</v>
      </c>
      <c r="H8586" s="1" t="s">
        <v>3355</v>
      </c>
      <c r="I8586" s="1" t="s">
        <v>3550</v>
      </c>
      <c r="K8586" s="1" t="str">
        <f>VLOOKUP(L8586,CW!C:D,2,FALSE)</f>
        <v>Jul'16</v>
      </c>
      <c r="L8586" s="1" t="str">
        <f t="shared" si="136"/>
        <v>28'16</v>
      </c>
      <c r="M8586" s="1" t="str">
        <f>VLOOKUP(K8586,CW!D:E,2,FALSE)</f>
        <v>Q2'16</v>
      </c>
    </row>
    <row r="8587" spans="1:13">
      <c r="A8587" s="2">
        <v>42566</v>
      </c>
      <c r="B8587" s="1" t="s">
        <v>5330</v>
      </c>
      <c r="C8587" s="1" t="s">
        <v>3326</v>
      </c>
      <c r="D8587" s="1" t="s">
        <v>3831</v>
      </c>
      <c r="E8587" s="1" t="s">
        <v>3532</v>
      </c>
      <c r="F8587" s="45" t="s">
        <v>4609</v>
      </c>
      <c r="G8587" s="1">
        <v>2</v>
      </c>
      <c r="H8587" s="1" t="s">
        <v>3355</v>
      </c>
      <c r="I8587" s="1" t="s">
        <v>3550</v>
      </c>
      <c r="K8587" s="1" t="str">
        <f>VLOOKUP(L8587,CW!C:D,2,FALSE)</f>
        <v>Jul'16</v>
      </c>
      <c r="L8587" s="1" t="str">
        <f t="shared" si="136"/>
        <v>28'16</v>
      </c>
      <c r="M8587" s="1" t="str">
        <f>VLOOKUP(K8587,CW!D:E,2,FALSE)</f>
        <v>Q2'16</v>
      </c>
    </row>
    <row r="8588" spans="1:13">
      <c r="A8588" s="2">
        <v>42566</v>
      </c>
      <c r="B8588" s="1" t="s">
        <v>5331</v>
      </c>
      <c r="C8588" s="1" t="s">
        <v>3589</v>
      </c>
      <c r="D8588" s="1" t="s">
        <v>3566</v>
      </c>
      <c r="E8588" s="1" t="s">
        <v>3532</v>
      </c>
      <c r="F8588" s="98" t="s">
        <v>4584</v>
      </c>
      <c r="G8588" s="1">
        <v>2</v>
      </c>
      <c r="H8588" s="1" t="s">
        <v>3355</v>
      </c>
      <c r="I8588" s="1" t="s">
        <v>3550</v>
      </c>
      <c r="K8588" s="1" t="str">
        <f>VLOOKUP(L8588,CW!C:D,2,FALSE)</f>
        <v>Jul'16</v>
      </c>
      <c r="L8588" s="1" t="str">
        <f t="shared" si="136"/>
        <v>28'16</v>
      </c>
      <c r="M8588" s="1" t="str">
        <f>VLOOKUP(K8588,CW!D:E,2,FALSE)</f>
        <v>Q2'16</v>
      </c>
    </row>
    <row r="8589" spans="1:13" ht="15" customHeight="1">
      <c r="A8589" s="2">
        <v>42566</v>
      </c>
      <c r="B8589" s="1" t="s">
        <v>5332</v>
      </c>
      <c r="C8589" s="1" t="s">
        <v>3326</v>
      </c>
      <c r="D8589" s="1" t="s">
        <v>3566</v>
      </c>
      <c r="E8589" s="1" t="s">
        <v>6350</v>
      </c>
      <c r="F8589" s="45" t="s">
        <v>3341</v>
      </c>
      <c r="G8589" s="1">
        <v>3</v>
      </c>
      <c r="H8589" s="1" t="s">
        <v>3355</v>
      </c>
      <c r="I8589" s="1" t="s">
        <v>3550</v>
      </c>
      <c r="K8589" s="1" t="str">
        <f>VLOOKUP(L8589,CW!C:D,2,FALSE)</f>
        <v>Jul'16</v>
      </c>
      <c r="L8589" s="1" t="str">
        <f t="shared" si="136"/>
        <v>28'16</v>
      </c>
      <c r="M8589" s="1" t="str">
        <f>VLOOKUP(K8589,CW!D:E,2,FALSE)</f>
        <v>Q2'16</v>
      </c>
    </row>
    <row r="8590" spans="1:13">
      <c r="A8590" s="2">
        <v>42566</v>
      </c>
      <c r="B8590" s="1" t="s">
        <v>5332</v>
      </c>
      <c r="C8590" s="1" t="s">
        <v>3326</v>
      </c>
      <c r="D8590" s="1" t="s">
        <v>3566</v>
      </c>
      <c r="E8590" s="1" t="s">
        <v>3532</v>
      </c>
      <c r="F8590" s="45" t="s">
        <v>4613</v>
      </c>
      <c r="G8590" s="1">
        <v>2</v>
      </c>
      <c r="H8590" s="1" t="s">
        <v>3355</v>
      </c>
      <c r="I8590" s="1" t="s">
        <v>3550</v>
      </c>
      <c r="K8590" s="1" t="str">
        <f>VLOOKUP(L8590,CW!C:D,2,FALSE)</f>
        <v>Jul'16</v>
      </c>
      <c r="L8590" s="1" t="str">
        <f t="shared" si="136"/>
        <v>28'16</v>
      </c>
      <c r="M8590" s="1" t="str">
        <f>VLOOKUP(K8590,CW!D:E,2,FALSE)</f>
        <v>Q2'16</v>
      </c>
    </row>
    <row r="8591" spans="1:13" ht="15" customHeight="1">
      <c r="A8591" s="2">
        <v>42566</v>
      </c>
      <c r="B8591" s="1" t="s">
        <v>5333</v>
      </c>
      <c r="C8591" s="1" t="s">
        <v>3324</v>
      </c>
      <c r="D8591" s="1" t="s">
        <v>3566</v>
      </c>
      <c r="E8591" s="1" t="s">
        <v>6350</v>
      </c>
      <c r="F8591" s="45" t="s">
        <v>3341</v>
      </c>
      <c r="G8591" s="1">
        <v>1</v>
      </c>
      <c r="H8591" s="1" t="s">
        <v>3355</v>
      </c>
      <c r="I8591" s="1" t="s">
        <v>3550</v>
      </c>
      <c r="K8591" s="1" t="str">
        <f>VLOOKUP(L8591,CW!C:D,2,FALSE)</f>
        <v>Jul'16</v>
      </c>
      <c r="L8591" s="1" t="str">
        <f t="shared" si="136"/>
        <v>28'16</v>
      </c>
      <c r="M8591" s="1" t="str">
        <f>VLOOKUP(K8591,CW!D:E,2,FALSE)</f>
        <v>Q2'16</v>
      </c>
    </row>
    <row r="8592" spans="1:13">
      <c r="A8592" s="2">
        <v>42566</v>
      </c>
      <c r="B8592" s="1" t="s">
        <v>5333</v>
      </c>
      <c r="C8592" s="1" t="s">
        <v>3324</v>
      </c>
      <c r="D8592" s="1" t="s">
        <v>3566</v>
      </c>
      <c r="E8592" s="1" t="s">
        <v>3532</v>
      </c>
      <c r="F8592" s="45" t="s">
        <v>4609</v>
      </c>
      <c r="G8592" s="1">
        <v>1</v>
      </c>
      <c r="H8592" s="1" t="s">
        <v>3355</v>
      </c>
      <c r="I8592" s="1" t="s">
        <v>3550</v>
      </c>
      <c r="K8592" s="1" t="str">
        <f>VLOOKUP(L8592,CW!C:D,2,FALSE)</f>
        <v>Jul'16</v>
      </c>
      <c r="L8592" s="1" t="str">
        <f t="shared" si="136"/>
        <v>28'16</v>
      </c>
      <c r="M8592" s="1" t="str">
        <f>VLOOKUP(K8592,CW!D:E,2,FALSE)</f>
        <v>Q2'16</v>
      </c>
    </row>
    <row r="8593" spans="1:13" ht="15" customHeight="1">
      <c r="A8593" s="2">
        <v>42566</v>
      </c>
      <c r="B8593" s="1" t="s">
        <v>5334</v>
      </c>
      <c r="C8593" s="1" t="s">
        <v>3324</v>
      </c>
      <c r="D8593" s="1" t="s">
        <v>3671</v>
      </c>
      <c r="E8593" s="1" t="s">
        <v>6350</v>
      </c>
      <c r="F8593" s="45" t="s">
        <v>3341</v>
      </c>
      <c r="G8593" s="1">
        <v>9</v>
      </c>
      <c r="H8593" s="1" t="s">
        <v>3355</v>
      </c>
      <c r="I8593" s="1" t="s">
        <v>3550</v>
      </c>
      <c r="K8593" s="1" t="str">
        <f>VLOOKUP(L8593,CW!C:D,2,FALSE)</f>
        <v>Jul'16</v>
      </c>
      <c r="L8593" s="1" t="str">
        <f t="shared" si="136"/>
        <v>28'16</v>
      </c>
      <c r="M8593" s="1" t="str">
        <f>VLOOKUP(K8593,CW!D:E,2,FALSE)</f>
        <v>Q2'16</v>
      </c>
    </row>
    <row r="8594" spans="1:13">
      <c r="A8594" s="2">
        <v>42566</v>
      </c>
      <c r="B8594" s="1" t="s">
        <v>5334</v>
      </c>
      <c r="C8594" s="1" t="s">
        <v>3324</v>
      </c>
      <c r="D8594" s="1" t="s">
        <v>3671</v>
      </c>
      <c r="E8594" s="1" t="s">
        <v>3532</v>
      </c>
      <c r="F8594" s="45" t="s">
        <v>4609</v>
      </c>
      <c r="G8594" s="1">
        <v>3</v>
      </c>
      <c r="H8594" s="1" t="s">
        <v>3355</v>
      </c>
      <c r="I8594" s="1" t="s">
        <v>3550</v>
      </c>
      <c r="K8594" s="1" t="str">
        <f>VLOOKUP(L8594,CW!C:D,2,FALSE)</f>
        <v>Jul'16</v>
      </c>
      <c r="L8594" s="1" t="str">
        <f t="shared" si="136"/>
        <v>28'16</v>
      </c>
      <c r="M8594" s="1" t="str">
        <f>VLOOKUP(K8594,CW!D:E,2,FALSE)</f>
        <v>Q2'16</v>
      </c>
    </row>
    <row r="8595" spans="1:13">
      <c r="A8595" s="2">
        <v>42566</v>
      </c>
      <c r="B8595" s="1" t="s">
        <v>5334</v>
      </c>
      <c r="C8595" s="1" t="s">
        <v>3324</v>
      </c>
      <c r="D8595" s="1" t="s">
        <v>3671</v>
      </c>
      <c r="E8595" s="1" t="s">
        <v>3532</v>
      </c>
      <c r="F8595" s="45" t="s">
        <v>4613</v>
      </c>
      <c r="G8595" s="1">
        <v>1</v>
      </c>
      <c r="H8595" s="1" t="s">
        <v>3355</v>
      </c>
      <c r="I8595" s="1" t="s">
        <v>3550</v>
      </c>
      <c r="K8595" s="1" t="str">
        <f>VLOOKUP(L8595,CW!C:D,2,FALSE)</f>
        <v>Jul'16</v>
      </c>
      <c r="L8595" s="1" t="str">
        <f t="shared" si="136"/>
        <v>28'16</v>
      </c>
      <c r="M8595" s="1" t="str">
        <f>VLOOKUP(K8595,CW!D:E,2,FALSE)</f>
        <v>Q2'16</v>
      </c>
    </row>
    <row r="8596" spans="1:13" ht="15" customHeight="1">
      <c r="A8596" s="2">
        <v>42566</v>
      </c>
      <c r="B8596" s="1" t="s">
        <v>5335</v>
      </c>
      <c r="C8596" s="1" t="s">
        <v>3326</v>
      </c>
      <c r="D8596" s="1" t="s">
        <v>3566</v>
      </c>
      <c r="E8596" s="1" t="s">
        <v>6350</v>
      </c>
      <c r="F8596" s="45" t="s">
        <v>3341</v>
      </c>
      <c r="G8596" s="1">
        <v>1</v>
      </c>
      <c r="H8596" s="1" t="s">
        <v>3355</v>
      </c>
      <c r="I8596" s="1" t="s">
        <v>3550</v>
      </c>
      <c r="K8596" s="1" t="str">
        <f>VLOOKUP(L8596,CW!C:D,2,FALSE)</f>
        <v>Jul'16</v>
      </c>
      <c r="L8596" s="1" t="str">
        <f t="shared" si="136"/>
        <v>28'16</v>
      </c>
      <c r="M8596" s="1" t="str">
        <f>VLOOKUP(K8596,CW!D:E,2,FALSE)</f>
        <v>Q2'16</v>
      </c>
    </row>
    <row r="8597" spans="1:13">
      <c r="A8597" s="2">
        <v>42566</v>
      </c>
      <c r="B8597" s="1" t="s">
        <v>5335</v>
      </c>
      <c r="C8597" s="1" t="s">
        <v>3326</v>
      </c>
      <c r="D8597" s="1" t="s">
        <v>3566</v>
      </c>
      <c r="E8597" s="1" t="s">
        <v>3532</v>
      </c>
      <c r="F8597" s="45" t="s">
        <v>4609</v>
      </c>
      <c r="G8597" s="1">
        <v>1</v>
      </c>
      <c r="H8597" s="1" t="s">
        <v>3355</v>
      </c>
      <c r="I8597" s="1" t="s">
        <v>3550</v>
      </c>
      <c r="K8597" s="1" t="str">
        <f>VLOOKUP(L8597,CW!C:D,2,FALSE)</f>
        <v>Jul'16</v>
      </c>
      <c r="L8597" s="1" t="str">
        <f t="shared" si="136"/>
        <v>28'16</v>
      </c>
      <c r="M8597" s="1" t="str">
        <f>VLOOKUP(K8597,CW!D:E,2,FALSE)</f>
        <v>Q2'16</v>
      </c>
    </row>
    <row r="8598" spans="1:13">
      <c r="A8598" s="2">
        <v>42566</v>
      </c>
      <c r="B8598" s="1" t="s">
        <v>5335</v>
      </c>
      <c r="C8598" s="1" t="s">
        <v>3326</v>
      </c>
      <c r="D8598" s="1" t="s">
        <v>3566</v>
      </c>
      <c r="E8598" s="1" t="s">
        <v>3532</v>
      </c>
      <c r="F8598" s="98" t="s">
        <v>4584</v>
      </c>
      <c r="G8598" s="1">
        <v>2</v>
      </c>
      <c r="H8598" s="1" t="s">
        <v>3355</v>
      </c>
      <c r="I8598" s="1" t="s">
        <v>3550</v>
      </c>
      <c r="K8598" s="1" t="str">
        <f>VLOOKUP(L8598,CW!C:D,2,FALSE)</f>
        <v>Jul'16</v>
      </c>
      <c r="L8598" s="1" t="str">
        <f t="shared" ref="L8598:L8661" si="137">CONCATENATE(WEEKNUM(A8598,21),"'",TEXT(A8598,"yy"))</f>
        <v>28'16</v>
      </c>
      <c r="M8598" s="1" t="str">
        <f>VLOOKUP(K8598,CW!D:E,2,FALSE)</f>
        <v>Q2'16</v>
      </c>
    </row>
    <row r="8599" spans="1:13">
      <c r="A8599" s="2">
        <v>42566</v>
      </c>
      <c r="B8599" s="1" t="s">
        <v>5335</v>
      </c>
      <c r="C8599" s="1" t="s">
        <v>3326</v>
      </c>
      <c r="D8599" s="1" t="s">
        <v>3566</v>
      </c>
      <c r="E8599" s="1" t="s">
        <v>3532</v>
      </c>
      <c r="F8599" s="45" t="s">
        <v>3693</v>
      </c>
      <c r="G8599" s="1">
        <v>2</v>
      </c>
      <c r="H8599" s="1" t="s">
        <v>3355</v>
      </c>
      <c r="I8599" s="1" t="s">
        <v>3550</v>
      </c>
      <c r="K8599" s="1" t="str">
        <f>VLOOKUP(L8599,CW!C:D,2,FALSE)</f>
        <v>Jul'16</v>
      </c>
      <c r="L8599" s="1" t="str">
        <f t="shared" si="137"/>
        <v>28'16</v>
      </c>
      <c r="M8599" s="1" t="str">
        <f>VLOOKUP(K8599,CW!D:E,2,FALSE)</f>
        <v>Q2'16</v>
      </c>
    </row>
    <row r="8600" spans="1:13">
      <c r="A8600" s="2">
        <v>42566</v>
      </c>
      <c r="B8600" s="1" t="s">
        <v>5336</v>
      </c>
      <c r="C8600" s="1" t="s">
        <v>3326</v>
      </c>
      <c r="D8600" s="1" t="s">
        <v>3566</v>
      </c>
      <c r="E8600" s="1" t="s">
        <v>3532</v>
      </c>
      <c r="F8600" s="98" t="s">
        <v>4584</v>
      </c>
      <c r="G8600" s="1">
        <v>2</v>
      </c>
      <c r="H8600" s="1" t="s">
        <v>3355</v>
      </c>
      <c r="I8600" s="1" t="s">
        <v>3550</v>
      </c>
      <c r="K8600" s="1" t="str">
        <f>VLOOKUP(L8600,CW!C:D,2,FALSE)</f>
        <v>Jul'16</v>
      </c>
      <c r="L8600" s="1" t="str">
        <f t="shared" si="137"/>
        <v>28'16</v>
      </c>
      <c r="M8600" s="1" t="str">
        <f>VLOOKUP(K8600,CW!D:E,2,FALSE)</f>
        <v>Q2'16</v>
      </c>
    </row>
    <row r="8601" spans="1:13">
      <c r="A8601" s="2">
        <v>42566</v>
      </c>
      <c r="B8601" s="1" t="s">
        <v>5336</v>
      </c>
      <c r="C8601" s="1" t="s">
        <v>3326</v>
      </c>
      <c r="D8601" s="1" t="s">
        <v>3566</v>
      </c>
      <c r="E8601" s="1" t="s">
        <v>3532</v>
      </c>
      <c r="F8601" s="45" t="s">
        <v>3693</v>
      </c>
      <c r="G8601" s="1">
        <v>1</v>
      </c>
      <c r="H8601" s="1" t="s">
        <v>3355</v>
      </c>
      <c r="I8601" s="1" t="s">
        <v>3550</v>
      </c>
      <c r="K8601" s="1" t="str">
        <f>VLOOKUP(L8601,CW!C:D,2,FALSE)</f>
        <v>Jul'16</v>
      </c>
      <c r="L8601" s="1" t="str">
        <f t="shared" si="137"/>
        <v>28'16</v>
      </c>
      <c r="M8601" s="1" t="str">
        <f>VLOOKUP(K8601,CW!D:E,2,FALSE)</f>
        <v>Q2'16</v>
      </c>
    </row>
    <row r="8602" spans="1:13" ht="15" customHeight="1">
      <c r="A8602" s="2">
        <v>42567</v>
      </c>
      <c r="B8602" s="1" t="s">
        <v>5337</v>
      </c>
      <c r="C8602" s="1" t="s">
        <v>3326</v>
      </c>
      <c r="D8602" s="1" t="s">
        <v>3831</v>
      </c>
      <c r="E8602" s="1" t="s">
        <v>6350</v>
      </c>
      <c r="F8602" s="45" t="s">
        <v>3341</v>
      </c>
      <c r="G8602" s="1">
        <v>1</v>
      </c>
      <c r="H8602" s="1" t="s">
        <v>3355</v>
      </c>
      <c r="I8602" s="1" t="s">
        <v>3550</v>
      </c>
      <c r="K8602" s="1" t="str">
        <f>VLOOKUP(L8602,CW!C:D,2,FALSE)</f>
        <v>Jul'16</v>
      </c>
      <c r="L8602" s="1" t="str">
        <f t="shared" si="137"/>
        <v>28'16</v>
      </c>
      <c r="M8602" s="1" t="str">
        <f>VLOOKUP(K8602,CW!D:E,2,FALSE)</f>
        <v>Q2'16</v>
      </c>
    </row>
    <row r="8603" spans="1:13">
      <c r="A8603" s="2">
        <v>42567</v>
      </c>
      <c r="B8603" s="1" t="s">
        <v>5337</v>
      </c>
      <c r="C8603" s="1" t="s">
        <v>3326</v>
      </c>
      <c r="D8603" s="1" t="s">
        <v>3831</v>
      </c>
      <c r="E8603" s="1" t="s">
        <v>3532</v>
      </c>
      <c r="F8603" s="45" t="s">
        <v>4609</v>
      </c>
      <c r="G8603" s="1">
        <v>3</v>
      </c>
      <c r="H8603" s="1" t="s">
        <v>3355</v>
      </c>
      <c r="I8603" s="1" t="s">
        <v>3550</v>
      </c>
      <c r="K8603" s="1" t="str">
        <f>VLOOKUP(L8603,CW!C:D,2,FALSE)</f>
        <v>Jul'16</v>
      </c>
      <c r="L8603" s="1" t="str">
        <f t="shared" si="137"/>
        <v>28'16</v>
      </c>
      <c r="M8603" s="1" t="str">
        <f>VLOOKUP(K8603,CW!D:E,2,FALSE)</f>
        <v>Q2'16</v>
      </c>
    </row>
    <row r="8604" spans="1:13" ht="15" customHeight="1">
      <c r="A8604" s="2">
        <v>42567</v>
      </c>
      <c r="B8604" s="1" t="s">
        <v>5338</v>
      </c>
      <c r="C8604" s="1" t="s">
        <v>3326</v>
      </c>
      <c r="D8604" s="1" t="s">
        <v>3831</v>
      </c>
      <c r="E8604" s="1" t="s">
        <v>6350</v>
      </c>
      <c r="F8604" s="45" t="s">
        <v>3341</v>
      </c>
      <c r="G8604" s="1">
        <v>9</v>
      </c>
      <c r="H8604" s="1" t="s">
        <v>3355</v>
      </c>
      <c r="I8604" s="1" t="s">
        <v>3550</v>
      </c>
      <c r="K8604" s="1" t="str">
        <f>VLOOKUP(L8604,CW!C:D,2,FALSE)</f>
        <v>Jul'16</v>
      </c>
      <c r="L8604" s="1" t="str">
        <f t="shared" si="137"/>
        <v>28'16</v>
      </c>
      <c r="M8604" s="1" t="str">
        <f>VLOOKUP(K8604,CW!D:E,2,FALSE)</f>
        <v>Q2'16</v>
      </c>
    </row>
    <row r="8605" spans="1:13">
      <c r="A8605" s="2">
        <v>42567</v>
      </c>
      <c r="B8605" s="1" t="s">
        <v>5338</v>
      </c>
      <c r="C8605" s="1" t="s">
        <v>3326</v>
      </c>
      <c r="D8605" s="1" t="s">
        <v>3831</v>
      </c>
      <c r="E8605" s="1" t="s">
        <v>3532</v>
      </c>
      <c r="F8605" s="45" t="s">
        <v>4609</v>
      </c>
      <c r="G8605" s="1">
        <v>3</v>
      </c>
      <c r="H8605" s="1" t="s">
        <v>3355</v>
      </c>
      <c r="I8605" s="1" t="s">
        <v>3550</v>
      </c>
      <c r="K8605" s="1" t="str">
        <f>VLOOKUP(L8605,CW!C:D,2,FALSE)</f>
        <v>Jul'16</v>
      </c>
      <c r="L8605" s="1" t="str">
        <f t="shared" si="137"/>
        <v>28'16</v>
      </c>
      <c r="M8605" s="1" t="str">
        <f>VLOOKUP(K8605,CW!D:E,2,FALSE)</f>
        <v>Q2'16</v>
      </c>
    </row>
    <row r="8606" spans="1:13">
      <c r="A8606" s="2">
        <v>42567</v>
      </c>
      <c r="B8606" s="1" t="s">
        <v>5338</v>
      </c>
      <c r="C8606" s="1" t="s">
        <v>3326</v>
      </c>
      <c r="D8606" s="1" t="s">
        <v>3831</v>
      </c>
      <c r="E8606" s="1" t="s">
        <v>3532</v>
      </c>
      <c r="F8606" s="98" t="s">
        <v>4584</v>
      </c>
      <c r="G8606" s="1">
        <v>1</v>
      </c>
      <c r="H8606" s="1" t="s">
        <v>3355</v>
      </c>
      <c r="I8606" s="1" t="s">
        <v>3550</v>
      </c>
      <c r="K8606" s="1" t="str">
        <f>VLOOKUP(L8606,CW!C:D,2,FALSE)</f>
        <v>Jul'16</v>
      </c>
      <c r="L8606" s="1" t="str">
        <f t="shared" si="137"/>
        <v>28'16</v>
      </c>
      <c r="M8606" s="1" t="str">
        <f>VLOOKUP(K8606,CW!D:E,2,FALSE)</f>
        <v>Q2'16</v>
      </c>
    </row>
    <row r="8607" spans="1:13" ht="15" customHeight="1">
      <c r="A8607" s="2">
        <v>42567</v>
      </c>
      <c r="B8607" s="1" t="s">
        <v>5339</v>
      </c>
      <c r="C8607" s="1" t="s">
        <v>3725</v>
      </c>
      <c r="D8607" s="1" t="s">
        <v>3831</v>
      </c>
      <c r="E8607" s="1" t="s">
        <v>6350</v>
      </c>
      <c r="F8607" s="45" t="s">
        <v>4592</v>
      </c>
      <c r="G8607" s="1">
        <v>1</v>
      </c>
      <c r="H8607" s="1" t="s">
        <v>3355</v>
      </c>
      <c r="I8607" s="1" t="s">
        <v>3550</v>
      </c>
      <c r="K8607" s="1" t="str">
        <f>VLOOKUP(L8607,CW!C:D,2,FALSE)</f>
        <v>Jul'16</v>
      </c>
      <c r="L8607" s="1" t="str">
        <f t="shared" si="137"/>
        <v>28'16</v>
      </c>
      <c r="M8607" s="1" t="str">
        <f>VLOOKUP(K8607,CW!D:E,2,FALSE)</f>
        <v>Q2'16</v>
      </c>
    </row>
    <row r="8608" spans="1:13">
      <c r="A8608" s="2">
        <v>42567</v>
      </c>
      <c r="B8608" s="1" t="s">
        <v>5339</v>
      </c>
      <c r="C8608" s="1" t="s">
        <v>3725</v>
      </c>
      <c r="D8608" s="1" t="s">
        <v>3831</v>
      </c>
      <c r="E8608" s="1" t="s">
        <v>3532</v>
      </c>
      <c r="F8608" s="45" t="s">
        <v>4609</v>
      </c>
      <c r="G8608" s="1">
        <v>3</v>
      </c>
      <c r="H8608" s="1" t="s">
        <v>3355</v>
      </c>
      <c r="I8608" s="1" t="s">
        <v>3550</v>
      </c>
      <c r="K8608" s="1" t="str">
        <f>VLOOKUP(L8608,CW!C:D,2,FALSE)</f>
        <v>Jul'16</v>
      </c>
      <c r="L8608" s="1" t="str">
        <f t="shared" si="137"/>
        <v>28'16</v>
      </c>
      <c r="M8608" s="1" t="str">
        <f>VLOOKUP(K8608,CW!D:E,2,FALSE)</f>
        <v>Q2'16</v>
      </c>
    </row>
    <row r="8609" spans="1:13" ht="15" customHeight="1">
      <c r="A8609" s="2">
        <v>42567</v>
      </c>
      <c r="B8609" s="1" t="s">
        <v>5340</v>
      </c>
      <c r="C8609" s="1" t="s">
        <v>3326</v>
      </c>
      <c r="D8609" s="1" t="s">
        <v>3831</v>
      </c>
      <c r="E8609" s="1" t="s">
        <v>6350</v>
      </c>
      <c r="F8609" s="45" t="s">
        <v>3341</v>
      </c>
      <c r="G8609" s="1">
        <v>3</v>
      </c>
      <c r="H8609" s="1" t="s">
        <v>3355</v>
      </c>
      <c r="I8609" s="1" t="s">
        <v>3550</v>
      </c>
      <c r="K8609" s="1" t="str">
        <f>VLOOKUP(L8609,CW!C:D,2,FALSE)</f>
        <v>Jul'16</v>
      </c>
      <c r="L8609" s="1" t="str">
        <f t="shared" si="137"/>
        <v>28'16</v>
      </c>
      <c r="M8609" s="1" t="str">
        <f>VLOOKUP(K8609,CW!D:E,2,FALSE)</f>
        <v>Q2'16</v>
      </c>
    </row>
    <row r="8610" spans="1:13">
      <c r="A8610" s="2">
        <v>42567</v>
      </c>
      <c r="B8610" s="1" t="s">
        <v>5340</v>
      </c>
      <c r="C8610" s="1" t="s">
        <v>3326</v>
      </c>
      <c r="D8610" s="1" t="s">
        <v>3831</v>
      </c>
      <c r="E8610" s="1" t="s">
        <v>3532</v>
      </c>
      <c r="F8610" s="45" t="s">
        <v>4609</v>
      </c>
      <c r="G8610" s="1">
        <v>3</v>
      </c>
      <c r="H8610" s="1" t="s">
        <v>3355</v>
      </c>
      <c r="I8610" s="1" t="s">
        <v>3550</v>
      </c>
      <c r="K8610" s="1" t="str">
        <f>VLOOKUP(L8610,CW!C:D,2,FALSE)</f>
        <v>Jul'16</v>
      </c>
      <c r="L8610" s="1" t="str">
        <f t="shared" si="137"/>
        <v>28'16</v>
      </c>
      <c r="M8610" s="1" t="str">
        <f>VLOOKUP(K8610,CW!D:E,2,FALSE)</f>
        <v>Q2'16</v>
      </c>
    </row>
    <row r="8611" spans="1:13">
      <c r="A8611" s="2">
        <v>42567</v>
      </c>
      <c r="B8611" s="1" t="s">
        <v>5341</v>
      </c>
      <c r="C8611" s="1" t="s">
        <v>3326</v>
      </c>
      <c r="D8611" s="1" t="s">
        <v>3831</v>
      </c>
      <c r="E8611" s="1" t="s">
        <v>3532</v>
      </c>
      <c r="F8611" s="45" t="s">
        <v>4609</v>
      </c>
      <c r="G8611" s="1">
        <v>1</v>
      </c>
      <c r="H8611" s="1" t="s">
        <v>3355</v>
      </c>
      <c r="I8611" s="1" t="s">
        <v>3550</v>
      </c>
      <c r="K8611" s="1" t="str">
        <f>VLOOKUP(L8611,CW!C:D,2,FALSE)</f>
        <v>Jul'16</v>
      </c>
      <c r="L8611" s="1" t="str">
        <f t="shared" si="137"/>
        <v>28'16</v>
      </c>
      <c r="M8611" s="1" t="str">
        <f>VLOOKUP(K8611,CW!D:E,2,FALSE)</f>
        <v>Q2'16</v>
      </c>
    </row>
    <row r="8612" spans="1:13" ht="15" customHeight="1">
      <c r="A8612" s="2">
        <v>42567</v>
      </c>
      <c r="B8612" s="1" t="s">
        <v>5342</v>
      </c>
      <c r="C8612" s="1" t="s">
        <v>3326</v>
      </c>
      <c r="D8612" s="1" t="s">
        <v>3831</v>
      </c>
      <c r="E8612" s="1" t="s">
        <v>6350</v>
      </c>
      <c r="F8612" s="45" t="s">
        <v>3341</v>
      </c>
      <c r="G8612" s="1">
        <v>6</v>
      </c>
      <c r="H8612" s="1" t="s">
        <v>3355</v>
      </c>
      <c r="I8612" s="1" t="s">
        <v>3550</v>
      </c>
      <c r="K8612" s="1" t="str">
        <f>VLOOKUP(L8612,CW!C:D,2,FALSE)</f>
        <v>Jul'16</v>
      </c>
      <c r="L8612" s="1" t="str">
        <f t="shared" si="137"/>
        <v>28'16</v>
      </c>
      <c r="M8612" s="1" t="str">
        <f>VLOOKUP(K8612,CW!D:E,2,FALSE)</f>
        <v>Q2'16</v>
      </c>
    </row>
    <row r="8613" spans="1:13">
      <c r="A8613" s="2">
        <v>42567</v>
      </c>
      <c r="B8613" s="1" t="s">
        <v>5342</v>
      </c>
      <c r="C8613" s="1" t="s">
        <v>3326</v>
      </c>
      <c r="D8613" s="1" t="s">
        <v>3831</v>
      </c>
      <c r="E8613" s="1" t="s">
        <v>3532</v>
      </c>
      <c r="F8613" s="45" t="s">
        <v>4609</v>
      </c>
      <c r="G8613" s="1">
        <v>3</v>
      </c>
      <c r="H8613" s="1" t="s">
        <v>3355</v>
      </c>
      <c r="I8613" s="1" t="s">
        <v>3550</v>
      </c>
      <c r="K8613" s="1" t="str">
        <f>VLOOKUP(L8613,CW!C:D,2,FALSE)</f>
        <v>Jul'16</v>
      </c>
      <c r="L8613" s="1" t="str">
        <f t="shared" si="137"/>
        <v>28'16</v>
      </c>
      <c r="M8613" s="1" t="str">
        <f>VLOOKUP(K8613,CW!D:E,2,FALSE)</f>
        <v>Q2'16</v>
      </c>
    </row>
    <row r="8614" spans="1:13">
      <c r="A8614" s="2">
        <v>42567</v>
      </c>
      <c r="B8614" s="1" t="s">
        <v>5342</v>
      </c>
      <c r="C8614" s="1" t="s">
        <v>3326</v>
      </c>
      <c r="D8614" s="1" t="s">
        <v>3831</v>
      </c>
      <c r="E8614" s="1" t="s">
        <v>3532</v>
      </c>
      <c r="F8614" s="98" t="s">
        <v>4584</v>
      </c>
      <c r="G8614" s="1">
        <v>1</v>
      </c>
      <c r="H8614" s="1" t="s">
        <v>3355</v>
      </c>
      <c r="I8614" s="1" t="s">
        <v>3550</v>
      </c>
      <c r="K8614" s="1" t="str">
        <f>VLOOKUP(L8614,CW!C:D,2,FALSE)</f>
        <v>Jul'16</v>
      </c>
      <c r="L8614" s="1" t="str">
        <f t="shared" si="137"/>
        <v>28'16</v>
      </c>
      <c r="M8614" s="1" t="str">
        <f>VLOOKUP(K8614,CW!D:E,2,FALSE)</f>
        <v>Q2'16</v>
      </c>
    </row>
    <row r="8615" spans="1:13">
      <c r="A8615" s="2">
        <v>42567</v>
      </c>
      <c r="B8615" s="1" t="s">
        <v>5343</v>
      </c>
      <c r="C8615" s="1" t="s">
        <v>3335</v>
      </c>
      <c r="D8615" s="1" t="s">
        <v>3831</v>
      </c>
      <c r="E8615" s="1" t="s">
        <v>3532</v>
      </c>
      <c r="F8615" s="98" t="s">
        <v>4584</v>
      </c>
      <c r="G8615" s="1">
        <v>1</v>
      </c>
      <c r="H8615" s="1" t="s">
        <v>3355</v>
      </c>
      <c r="I8615" s="1" t="s">
        <v>3550</v>
      </c>
      <c r="K8615" s="1" t="str">
        <f>VLOOKUP(L8615,CW!C:D,2,FALSE)</f>
        <v>Jul'16</v>
      </c>
      <c r="L8615" s="1" t="str">
        <f t="shared" si="137"/>
        <v>28'16</v>
      </c>
      <c r="M8615" s="1" t="str">
        <f>VLOOKUP(K8615,CW!D:E,2,FALSE)</f>
        <v>Q2'16</v>
      </c>
    </row>
    <row r="8616" spans="1:13" ht="15" customHeight="1">
      <c r="A8616" s="2">
        <v>42567</v>
      </c>
      <c r="B8616" s="1" t="s">
        <v>5344</v>
      </c>
      <c r="C8616" s="1" t="s">
        <v>3725</v>
      </c>
      <c r="D8616" s="1" t="s">
        <v>3831</v>
      </c>
      <c r="E8616" s="1" t="s">
        <v>6350</v>
      </c>
      <c r="F8616" s="45" t="s">
        <v>3341</v>
      </c>
      <c r="G8616" s="1">
        <v>4</v>
      </c>
      <c r="H8616" s="1" t="s">
        <v>3355</v>
      </c>
      <c r="I8616" s="1" t="s">
        <v>3550</v>
      </c>
      <c r="K8616" s="1" t="str">
        <f>VLOOKUP(L8616,CW!C:D,2,FALSE)</f>
        <v>Jul'16</v>
      </c>
      <c r="L8616" s="1" t="str">
        <f t="shared" si="137"/>
        <v>28'16</v>
      </c>
      <c r="M8616" s="1" t="str">
        <f>VLOOKUP(K8616,CW!D:E,2,FALSE)</f>
        <v>Q2'16</v>
      </c>
    </row>
    <row r="8617" spans="1:13" ht="15" customHeight="1">
      <c r="A8617" s="2">
        <v>42567</v>
      </c>
      <c r="B8617" s="1" t="s">
        <v>5344</v>
      </c>
      <c r="C8617" s="1" t="s">
        <v>3725</v>
      </c>
      <c r="D8617" s="1" t="s">
        <v>3831</v>
      </c>
      <c r="E8617" s="1" t="s">
        <v>6350</v>
      </c>
      <c r="F8617" s="45" t="s">
        <v>4592</v>
      </c>
      <c r="G8617" s="1">
        <v>2</v>
      </c>
      <c r="H8617" s="1" t="s">
        <v>3355</v>
      </c>
      <c r="I8617" s="1" t="s">
        <v>3550</v>
      </c>
      <c r="K8617" s="1" t="str">
        <f>VLOOKUP(L8617,CW!C:D,2,FALSE)</f>
        <v>Jul'16</v>
      </c>
      <c r="L8617" s="1" t="str">
        <f t="shared" si="137"/>
        <v>28'16</v>
      </c>
      <c r="M8617" s="1" t="str">
        <f>VLOOKUP(K8617,CW!D:E,2,FALSE)</f>
        <v>Q2'16</v>
      </c>
    </row>
    <row r="8618" spans="1:13">
      <c r="A8618" s="2">
        <v>42567</v>
      </c>
      <c r="B8618" s="1" t="s">
        <v>5344</v>
      </c>
      <c r="C8618" s="1" t="s">
        <v>3725</v>
      </c>
      <c r="D8618" s="1" t="s">
        <v>3831</v>
      </c>
      <c r="E8618" s="1" t="s">
        <v>3532</v>
      </c>
      <c r="F8618" s="45" t="s">
        <v>4609</v>
      </c>
      <c r="G8618" s="1">
        <v>3</v>
      </c>
      <c r="H8618" s="1" t="s">
        <v>3355</v>
      </c>
      <c r="I8618" s="1" t="s">
        <v>3550</v>
      </c>
      <c r="K8618" s="1" t="str">
        <f>VLOOKUP(L8618,CW!C:D,2,FALSE)</f>
        <v>Jul'16</v>
      </c>
      <c r="L8618" s="1" t="str">
        <f t="shared" si="137"/>
        <v>28'16</v>
      </c>
      <c r="M8618" s="1" t="str">
        <f>VLOOKUP(K8618,CW!D:E,2,FALSE)</f>
        <v>Q2'16</v>
      </c>
    </row>
    <row r="8619" spans="1:13" ht="15" customHeight="1">
      <c r="A8619" s="2">
        <v>42567</v>
      </c>
      <c r="B8619" s="1" t="s">
        <v>5345</v>
      </c>
      <c r="C8619" s="1" t="s">
        <v>3326</v>
      </c>
      <c r="D8619" s="1" t="s">
        <v>3831</v>
      </c>
      <c r="E8619" s="1" t="s">
        <v>6350</v>
      </c>
      <c r="F8619" s="45" t="s">
        <v>3341</v>
      </c>
      <c r="G8619" s="1">
        <v>1</v>
      </c>
      <c r="H8619" s="1" t="s">
        <v>3355</v>
      </c>
      <c r="I8619" s="1" t="s">
        <v>3550</v>
      </c>
      <c r="K8619" s="1" t="str">
        <f>VLOOKUP(L8619,CW!C:D,2,FALSE)</f>
        <v>Jul'16</v>
      </c>
      <c r="L8619" s="1" t="str">
        <f t="shared" si="137"/>
        <v>28'16</v>
      </c>
      <c r="M8619" s="1" t="str">
        <f>VLOOKUP(K8619,CW!D:E,2,FALSE)</f>
        <v>Q2'16</v>
      </c>
    </row>
    <row r="8620" spans="1:13">
      <c r="A8620" s="2">
        <v>42567</v>
      </c>
      <c r="B8620" s="1" t="s">
        <v>5345</v>
      </c>
      <c r="C8620" s="1" t="s">
        <v>3326</v>
      </c>
      <c r="D8620" s="1" t="s">
        <v>3831</v>
      </c>
      <c r="E8620" s="1" t="s">
        <v>3532</v>
      </c>
      <c r="F8620" s="45" t="s">
        <v>3693</v>
      </c>
      <c r="G8620" s="1">
        <v>1</v>
      </c>
      <c r="H8620" s="1" t="s">
        <v>3355</v>
      </c>
      <c r="I8620" s="1" t="s">
        <v>3550</v>
      </c>
      <c r="K8620" s="1" t="str">
        <f>VLOOKUP(L8620,CW!C:D,2,FALSE)</f>
        <v>Jul'16</v>
      </c>
      <c r="L8620" s="1" t="str">
        <f t="shared" si="137"/>
        <v>28'16</v>
      </c>
      <c r="M8620" s="1" t="str">
        <f>VLOOKUP(K8620,CW!D:E,2,FALSE)</f>
        <v>Q2'16</v>
      </c>
    </row>
    <row r="8621" spans="1:13" ht="15" customHeight="1">
      <c r="A8621" s="2">
        <v>42567</v>
      </c>
      <c r="B8621" s="1" t="s">
        <v>5346</v>
      </c>
      <c r="C8621" s="1" t="s">
        <v>3326</v>
      </c>
      <c r="D8621" s="1" t="s">
        <v>3831</v>
      </c>
      <c r="E8621" s="1" t="s">
        <v>6350</v>
      </c>
      <c r="F8621" s="45" t="s">
        <v>3341</v>
      </c>
      <c r="G8621" s="1">
        <v>5</v>
      </c>
      <c r="H8621" s="1" t="s">
        <v>3355</v>
      </c>
      <c r="I8621" s="1" t="s">
        <v>3550</v>
      </c>
      <c r="K8621" s="1" t="str">
        <f>VLOOKUP(L8621,CW!C:D,2,FALSE)</f>
        <v>Jul'16</v>
      </c>
      <c r="L8621" s="1" t="str">
        <f t="shared" si="137"/>
        <v>28'16</v>
      </c>
      <c r="M8621" s="1" t="str">
        <f>VLOOKUP(K8621,CW!D:E,2,FALSE)</f>
        <v>Q2'16</v>
      </c>
    </row>
    <row r="8622" spans="1:13">
      <c r="A8622" s="2">
        <v>42567</v>
      </c>
      <c r="B8622" s="1" t="s">
        <v>5346</v>
      </c>
      <c r="C8622" s="1" t="s">
        <v>3326</v>
      </c>
      <c r="D8622" s="1" t="s">
        <v>3831</v>
      </c>
      <c r="E8622" s="1" t="s">
        <v>3532</v>
      </c>
      <c r="F8622" s="45" t="s">
        <v>4609</v>
      </c>
      <c r="G8622" s="1">
        <v>1</v>
      </c>
      <c r="H8622" s="1" t="s">
        <v>3355</v>
      </c>
      <c r="I8622" s="1" t="s">
        <v>3550</v>
      </c>
      <c r="K8622" s="1" t="str">
        <f>VLOOKUP(L8622,CW!C:D,2,FALSE)</f>
        <v>Jul'16</v>
      </c>
      <c r="L8622" s="1" t="str">
        <f t="shared" si="137"/>
        <v>28'16</v>
      </c>
      <c r="M8622" s="1" t="str">
        <f>VLOOKUP(K8622,CW!D:E,2,FALSE)</f>
        <v>Q2'16</v>
      </c>
    </row>
    <row r="8623" spans="1:13">
      <c r="A8623" s="2">
        <v>42567</v>
      </c>
      <c r="B8623" s="1" t="s">
        <v>5346</v>
      </c>
      <c r="C8623" s="1" t="s">
        <v>3326</v>
      </c>
      <c r="D8623" s="1" t="s">
        <v>3831</v>
      </c>
      <c r="E8623" s="1" t="s">
        <v>3532</v>
      </c>
      <c r="F8623" s="45" t="s">
        <v>4613</v>
      </c>
      <c r="G8623" s="1">
        <v>1</v>
      </c>
      <c r="H8623" s="1" t="s">
        <v>3355</v>
      </c>
      <c r="I8623" s="1" t="s">
        <v>3550</v>
      </c>
      <c r="K8623" s="1" t="str">
        <f>VLOOKUP(L8623,CW!C:D,2,FALSE)</f>
        <v>Jul'16</v>
      </c>
      <c r="L8623" s="1" t="str">
        <f t="shared" si="137"/>
        <v>28'16</v>
      </c>
      <c r="M8623" s="1" t="str">
        <f>VLOOKUP(K8623,CW!D:E,2,FALSE)</f>
        <v>Q2'16</v>
      </c>
    </row>
    <row r="8624" spans="1:13">
      <c r="A8624" s="2">
        <v>42567</v>
      </c>
      <c r="B8624" s="1" t="s">
        <v>5347</v>
      </c>
      <c r="C8624" s="1" t="s">
        <v>3335</v>
      </c>
      <c r="D8624" s="1" t="s">
        <v>3831</v>
      </c>
      <c r="E8624" s="1" t="s">
        <v>3532</v>
      </c>
      <c r="F8624" s="45" t="s">
        <v>4609</v>
      </c>
      <c r="G8624" s="1">
        <v>1</v>
      </c>
      <c r="H8624" s="1" t="s">
        <v>3355</v>
      </c>
      <c r="I8624" s="1" t="s">
        <v>3550</v>
      </c>
      <c r="K8624" s="1" t="str">
        <f>VLOOKUP(L8624,CW!C:D,2,FALSE)</f>
        <v>Jul'16</v>
      </c>
      <c r="L8624" s="1" t="str">
        <f t="shared" si="137"/>
        <v>28'16</v>
      </c>
      <c r="M8624" s="1" t="str">
        <f>VLOOKUP(K8624,CW!D:E,2,FALSE)</f>
        <v>Q2'16</v>
      </c>
    </row>
    <row r="8625" spans="1:13" ht="15" customHeight="1">
      <c r="A8625" s="2">
        <v>42567</v>
      </c>
      <c r="B8625" s="1" t="s">
        <v>5348</v>
      </c>
      <c r="C8625" s="1" t="s">
        <v>3335</v>
      </c>
      <c r="D8625" s="1" t="s">
        <v>3831</v>
      </c>
      <c r="E8625" s="1" t="s">
        <v>6350</v>
      </c>
      <c r="F8625" s="45" t="s">
        <v>3341</v>
      </c>
      <c r="G8625" s="1">
        <v>1</v>
      </c>
      <c r="H8625" s="1" t="s">
        <v>3355</v>
      </c>
      <c r="I8625" s="1" t="s">
        <v>3550</v>
      </c>
      <c r="K8625" s="1" t="str">
        <f>VLOOKUP(L8625,CW!C:D,2,FALSE)</f>
        <v>Jul'16</v>
      </c>
      <c r="L8625" s="1" t="str">
        <f t="shared" si="137"/>
        <v>28'16</v>
      </c>
      <c r="M8625" s="1" t="str">
        <f>VLOOKUP(K8625,CW!D:E,2,FALSE)</f>
        <v>Q2'16</v>
      </c>
    </row>
    <row r="8626" spans="1:13" ht="15" customHeight="1">
      <c r="A8626" s="2">
        <v>42567</v>
      </c>
      <c r="B8626" s="1" t="s">
        <v>5349</v>
      </c>
      <c r="C8626" s="1" t="s">
        <v>3335</v>
      </c>
      <c r="D8626" s="1" t="s">
        <v>3831</v>
      </c>
      <c r="E8626" s="1" t="s">
        <v>6350</v>
      </c>
      <c r="F8626" s="45" t="s">
        <v>3341</v>
      </c>
      <c r="G8626" s="1">
        <v>1</v>
      </c>
      <c r="H8626" s="1" t="s">
        <v>3355</v>
      </c>
      <c r="I8626" s="1" t="s">
        <v>3550</v>
      </c>
      <c r="K8626" s="1" t="str">
        <f>VLOOKUP(L8626,CW!C:D,2,FALSE)</f>
        <v>Jul'16</v>
      </c>
      <c r="L8626" s="1" t="str">
        <f t="shared" si="137"/>
        <v>28'16</v>
      </c>
      <c r="M8626" s="1" t="str">
        <f>VLOOKUP(K8626,CW!D:E,2,FALSE)</f>
        <v>Q2'16</v>
      </c>
    </row>
    <row r="8627" spans="1:13">
      <c r="A8627" s="2">
        <v>42567</v>
      </c>
      <c r="B8627" s="1" t="s">
        <v>5349</v>
      </c>
      <c r="C8627" s="1" t="s">
        <v>3335</v>
      </c>
      <c r="D8627" s="1" t="s">
        <v>3831</v>
      </c>
      <c r="E8627" s="1" t="s">
        <v>3532</v>
      </c>
      <c r="F8627" s="98" t="s">
        <v>4584</v>
      </c>
      <c r="G8627" s="1">
        <v>2</v>
      </c>
      <c r="H8627" s="1" t="s">
        <v>3355</v>
      </c>
      <c r="I8627" s="1" t="s">
        <v>3550</v>
      </c>
      <c r="K8627" s="1" t="str">
        <f>VLOOKUP(L8627,CW!C:D,2,FALSE)</f>
        <v>Jul'16</v>
      </c>
      <c r="L8627" s="1" t="str">
        <f t="shared" si="137"/>
        <v>28'16</v>
      </c>
      <c r="M8627" s="1" t="str">
        <f>VLOOKUP(K8627,CW!D:E,2,FALSE)</f>
        <v>Q2'16</v>
      </c>
    </row>
    <row r="8628" spans="1:13">
      <c r="A8628" s="2">
        <v>42567</v>
      </c>
      <c r="B8628" s="1" t="s">
        <v>5350</v>
      </c>
      <c r="C8628" s="1" t="s">
        <v>3324</v>
      </c>
      <c r="D8628" s="1" t="s">
        <v>3671</v>
      </c>
      <c r="E8628" s="1" t="s">
        <v>3532</v>
      </c>
      <c r="F8628" s="45" t="s">
        <v>4609</v>
      </c>
      <c r="G8628" s="1">
        <v>3</v>
      </c>
      <c r="H8628" s="1" t="s">
        <v>3355</v>
      </c>
      <c r="I8628" s="1" t="s">
        <v>3550</v>
      </c>
      <c r="K8628" s="1" t="str">
        <f>VLOOKUP(L8628,CW!C:D,2,FALSE)</f>
        <v>Jul'16</v>
      </c>
      <c r="L8628" s="1" t="str">
        <f t="shared" si="137"/>
        <v>28'16</v>
      </c>
      <c r="M8628" s="1" t="str">
        <f>VLOOKUP(K8628,CW!D:E,2,FALSE)</f>
        <v>Q2'16</v>
      </c>
    </row>
    <row r="8629" spans="1:13">
      <c r="A8629" s="2">
        <v>42567</v>
      </c>
      <c r="B8629" s="1" t="s">
        <v>5350</v>
      </c>
      <c r="C8629" s="1" t="s">
        <v>3324</v>
      </c>
      <c r="D8629" s="1" t="s">
        <v>3671</v>
      </c>
      <c r="E8629" s="1" t="s">
        <v>3532</v>
      </c>
      <c r="F8629" s="45" t="s">
        <v>4613</v>
      </c>
      <c r="G8629" s="1">
        <v>1</v>
      </c>
      <c r="H8629" s="1" t="s">
        <v>3355</v>
      </c>
      <c r="I8629" s="1" t="s">
        <v>3550</v>
      </c>
      <c r="K8629" s="1" t="str">
        <f>VLOOKUP(L8629,CW!C:D,2,FALSE)</f>
        <v>Jul'16</v>
      </c>
      <c r="L8629" s="1" t="str">
        <f t="shared" si="137"/>
        <v>28'16</v>
      </c>
      <c r="M8629" s="1" t="str">
        <f>VLOOKUP(K8629,CW!D:E,2,FALSE)</f>
        <v>Q2'16</v>
      </c>
    </row>
    <row r="8630" spans="1:13" ht="15" customHeight="1">
      <c r="A8630" s="2">
        <v>42567</v>
      </c>
      <c r="B8630" s="1" t="s">
        <v>5351</v>
      </c>
      <c r="C8630" s="1" t="s">
        <v>3326</v>
      </c>
      <c r="D8630" s="1" t="s">
        <v>3671</v>
      </c>
      <c r="E8630" s="1" t="s">
        <v>6350</v>
      </c>
      <c r="F8630" s="45" t="s">
        <v>3341</v>
      </c>
      <c r="G8630" s="1">
        <v>3</v>
      </c>
      <c r="H8630" s="1" t="s">
        <v>3355</v>
      </c>
      <c r="I8630" s="1" t="s">
        <v>3550</v>
      </c>
      <c r="K8630" s="1" t="str">
        <f>VLOOKUP(L8630,CW!C:D,2,FALSE)</f>
        <v>Jul'16</v>
      </c>
      <c r="L8630" s="1" t="str">
        <f t="shared" si="137"/>
        <v>28'16</v>
      </c>
      <c r="M8630" s="1" t="str">
        <f>VLOOKUP(K8630,CW!D:E,2,FALSE)</f>
        <v>Q2'16</v>
      </c>
    </row>
    <row r="8631" spans="1:13">
      <c r="A8631" s="2">
        <v>42567</v>
      </c>
      <c r="B8631" s="1" t="s">
        <v>5351</v>
      </c>
      <c r="C8631" s="1" t="s">
        <v>3326</v>
      </c>
      <c r="D8631" s="1" t="s">
        <v>3671</v>
      </c>
      <c r="E8631" s="1" t="s">
        <v>3532</v>
      </c>
      <c r="F8631" s="45" t="s">
        <v>4609</v>
      </c>
      <c r="G8631" s="1">
        <v>3</v>
      </c>
      <c r="H8631" s="1" t="s">
        <v>3355</v>
      </c>
      <c r="I8631" s="1" t="s">
        <v>3550</v>
      </c>
      <c r="K8631" s="1" t="str">
        <f>VLOOKUP(L8631,CW!C:D,2,FALSE)</f>
        <v>Jul'16</v>
      </c>
      <c r="L8631" s="1" t="str">
        <f t="shared" si="137"/>
        <v>28'16</v>
      </c>
      <c r="M8631" s="1" t="str">
        <f>VLOOKUP(K8631,CW!D:E,2,FALSE)</f>
        <v>Q2'16</v>
      </c>
    </row>
    <row r="8632" spans="1:13">
      <c r="A8632" s="2">
        <v>42567</v>
      </c>
      <c r="B8632" s="1" t="s">
        <v>5351</v>
      </c>
      <c r="C8632" s="1" t="s">
        <v>3326</v>
      </c>
      <c r="D8632" s="1" t="s">
        <v>3671</v>
      </c>
      <c r="E8632" s="1" t="s">
        <v>3532</v>
      </c>
      <c r="F8632" s="45" t="s">
        <v>4613</v>
      </c>
      <c r="G8632" s="1">
        <v>1</v>
      </c>
      <c r="H8632" s="1" t="s">
        <v>3355</v>
      </c>
      <c r="I8632" s="1" t="s">
        <v>3550</v>
      </c>
      <c r="K8632" s="1" t="str">
        <f>VLOOKUP(L8632,CW!C:D,2,FALSE)</f>
        <v>Jul'16</v>
      </c>
      <c r="L8632" s="1" t="str">
        <f t="shared" si="137"/>
        <v>28'16</v>
      </c>
      <c r="M8632" s="1" t="str">
        <f>VLOOKUP(K8632,CW!D:E,2,FALSE)</f>
        <v>Q2'16</v>
      </c>
    </row>
    <row r="8633" spans="1:13" ht="15" customHeight="1">
      <c r="A8633" s="2">
        <v>42567</v>
      </c>
      <c r="B8633" s="1" t="s">
        <v>5352</v>
      </c>
      <c r="C8633" s="1" t="s">
        <v>3326</v>
      </c>
      <c r="D8633" s="1" t="s">
        <v>3671</v>
      </c>
      <c r="E8633" s="1" t="s">
        <v>6350</v>
      </c>
      <c r="F8633" s="45" t="s">
        <v>3341</v>
      </c>
      <c r="G8633" s="1">
        <v>3</v>
      </c>
      <c r="H8633" s="1" t="s">
        <v>3355</v>
      </c>
      <c r="I8633" s="1" t="s">
        <v>3550</v>
      </c>
      <c r="K8633" s="1" t="str">
        <f>VLOOKUP(L8633,CW!C:D,2,FALSE)</f>
        <v>Jul'16</v>
      </c>
      <c r="L8633" s="1" t="str">
        <f t="shared" si="137"/>
        <v>28'16</v>
      </c>
      <c r="M8633" s="1" t="str">
        <f>VLOOKUP(K8633,CW!D:E,2,FALSE)</f>
        <v>Q2'16</v>
      </c>
    </row>
    <row r="8634" spans="1:13" ht="15" customHeight="1">
      <c r="A8634" s="2">
        <v>42567</v>
      </c>
      <c r="B8634" s="1" t="s">
        <v>5352</v>
      </c>
      <c r="C8634" s="1" t="s">
        <v>3326</v>
      </c>
      <c r="D8634" s="1" t="s">
        <v>3671</v>
      </c>
      <c r="E8634" s="1" t="s">
        <v>6350</v>
      </c>
      <c r="F8634" s="45" t="s">
        <v>4592</v>
      </c>
      <c r="G8634" s="1">
        <v>2</v>
      </c>
      <c r="H8634" s="1" t="s">
        <v>3355</v>
      </c>
      <c r="I8634" s="1" t="s">
        <v>3550</v>
      </c>
      <c r="K8634" s="1" t="str">
        <f>VLOOKUP(L8634,CW!C:D,2,FALSE)</f>
        <v>Jul'16</v>
      </c>
      <c r="L8634" s="1" t="str">
        <f t="shared" si="137"/>
        <v>28'16</v>
      </c>
      <c r="M8634" s="1" t="str">
        <f>VLOOKUP(K8634,CW!D:E,2,FALSE)</f>
        <v>Q2'16</v>
      </c>
    </row>
    <row r="8635" spans="1:13">
      <c r="A8635" s="2">
        <v>42567</v>
      </c>
      <c r="B8635" s="1" t="s">
        <v>5352</v>
      </c>
      <c r="C8635" s="1" t="s">
        <v>3326</v>
      </c>
      <c r="D8635" s="1" t="s">
        <v>3671</v>
      </c>
      <c r="E8635" s="1" t="s">
        <v>3532</v>
      </c>
      <c r="F8635" s="45" t="s">
        <v>4609</v>
      </c>
      <c r="G8635" s="1">
        <v>3</v>
      </c>
      <c r="H8635" s="1" t="s">
        <v>3355</v>
      </c>
      <c r="I8635" s="1" t="s">
        <v>3550</v>
      </c>
      <c r="K8635" s="1" t="str">
        <f>VLOOKUP(L8635,CW!C:D,2,FALSE)</f>
        <v>Jul'16</v>
      </c>
      <c r="L8635" s="1" t="str">
        <f t="shared" si="137"/>
        <v>28'16</v>
      </c>
      <c r="M8635" s="1" t="str">
        <f>VLOOKUP(K8635,CW!D:E,2,FALSE)</f>
        <v>Q2'16</v>
      </c>
    </row>
    <row r="8636" spans="1:13">
      <c r="A8636" s="2">
        <v>42567</v>
      </c>
      <c r="B8636" s="1" t="s">
        <v>5352</v>
      </c>
      <c r="C8636" s="1" t="s">
        <v>3326</v>
      </c>
      <c r="D8636" s="1" t="s">
        <v>3671</v>
      </c>
      <c r="E8636" s="1" t="s">
        <v>3532</v>
      </c>
      <c r="F8636" s="45" t="s">
        <v>4613</v>
      </c>
      <c r="G8636" s="1">
        <v>2</v>
      </c>
      <c r="H8636" s="1" t="s">
        <v>3355</v>
      </c>
      <c r="I8636" s="1" t="s">
        <v>3550</v>
      </c>
      <c r="K8636" s="1" t="str">
        <f>VLOOKUP(L8636,CW!C:D,2,FALSE)</f>
        <v>Jul'16</v>
      </c>
      <c r="L8636" s="1" t="str">
        <f t="shared" si="137"/>
        <v>28'16</v>
      </c>
      <c r="M8636" s="1" t="str">
        <f>VLOOKUP(K8636,CW!D:E,2,FALSE)</f>
        <v>Q2'16</v>
      </c>
    </row>
    <row r="8637" spans="1:13" ht="15" customHeight="1">
      <c r="A8637" s="2">
        <v>42567</v>
      </c>
      <c r="B8637" s="1" t="s">
        <v>5353</v>
      </c>
      <c r="C8637" s="1" t="s">
        <v>3326</v>
      </c>
      <c r="D8637" s="1" t="s">
        <v>3671</v>
      </c>
      <c r="E8637" s="1" t="s">
        <v>6350</v>
      </c>
      <c r="F8637" s="45" t="s">
        <v>3341</v>
      </c>
      <c r="G8637" s="1">
        <v>1</v>
      </c>
      <c r="H8637" s="1" t="s">
        <v>3355</v>
      </c>
      <c r="I8637" s="1" t="s">
        <v>3550</v>
      </c>
      <c r="K8637" s="1" t="str">
        <f>VLOOKUP(L8637,CW!C:D,2,FALSE)</f>
        <v>Jul'16</v>
      </c>
      <c r="L8637" s="1" t="str">
        <f t="shared" si="137"/>
        <v>28'16</v>
      </c>
      <c r="M8637" s="1" t="str">
        <f>VLOOKUP(K8637,CW!D:E,2,FALSE)</f>
        <v>Q2'16</v>
      </c>
    </row>
    <row r="8638" spans="1:13" ht="15" customHeight="1">
      <c r="A8638" s="2">
        <v>42567</v>
      </c>
      <c r="B8638" s="1" t="s">
        <v>5353</v>
      </c>
      <c r="C8638" s="1" t="s">
        <v>3326</v>
      </c>
      <c r="D8638" s="1" t="s">
        <v>3671</v>
      </c>
      <c r="E8638" s="1" t="s">
        <v>6350</v>
      </c>
      <c r="F8638" s="45" t="s">
        <v>4592</v>
      </c>
      <c r="G8638" s="1">
        <v>1</v>
      </c>
      <c r="H8638" s="1" t="s">
        <v>3355</v>
      </c>
      <c r="I8638" s="1" t="s">
        <v>3550</v>
      </c>
      <c r="K8638" s="1" t="str">
        <f>VLOOKUP(L8638,CW!C:D,2,FALSE)</f>
        <v>Jul'16</v>
      </c>
      <c r="L8638" s="1" t="str">
        <f t="shared" si="137"/>
        <v>28'16</v>
      </c>
      <c r="M8638" s="1" t="str">
        <f>VLOOKUP(K8638,CW!D:E,2,FALSE)</f>
        <v>Q2'16</v>
      </c>
    </row>
    <row r="8639" spans="1:13">
      <c r="A8639" s="2">
        <v>42567</v>
      </c>
      <c r="B8639" s="1" t="s">
        <v>5353</v>
      </c>
      <c r="C8639" s="1" t="s">
        <v>3326</v>
      </c>
      <c r="D8639" s="1" t="s">
        <v>3671</v>
      </c>
      <c r="E8639" s="1" t="s">
        <v>3532</v>
      </c>
      <c r="F8639" s="45" t="s">
        <v>4609</v>
      </c>
      <c r="G8639" s="1">
        <v>4</v>
      </c>
      <c r="H8639" s="1" t="s">
        <v>3355</v>
      </c>
      <c r="I8639" s="1" t="s">
        <v>3550</v>
      </c>
      <c r="K8639" s="1" t="str">
        <f>VLOOKUP(L8639,CW!C:D,2,FALSE)</f>
        <v>Jul'16</v>
      </c>
      <c r="L8639" s="1" t="str">
        <f t="shared" si="137"/>
        <v>28'16</v>
      </c>
      <c r="M8639" s="1" t="str">
        <f>VLOOKUP(K8639,CW!D:E,2,FALSE)</f>
        <v>Q2'16</v>
      </c>
    </row>
    <row r="8640" spans="1:13">
      <c r="A8640" s="2">
        <v>42567</v>
      </c>
      <c r="B8640" s="1" t="s">
        <v>5353</v>
      </c>
      <c r="C8640" s="1" t="s">
        <v>3326</v>
      </c>
      <c r="D8640" s="1" t="s">
        <v>3671</v>
      </c>
      <c r="E8640" s="1" t="s">
        <v>3532</v>
      </c>
      <c r="F8640" s="45" t="s">
        <v>4613</v>
      </c>
      <c r="G8640" s="1">
        <v>2</v>
      </c>
      <c r="H8640" s="1" t="s">
        <v>3355</v>
      </c>
      <c r="I8640" s="1" t="s">
        <v>3550</v>
      </c>
      <c r="K8640" s="1" t="str">
        <f>VLOOKUP(L8640,CW!C:D,2,FALSE)</f>
        <v>Jul'16</v>
      </c>
      <c r="L8640" s="1" t="str">
        <f t="shared" si="137"/>
        <v>28'16</v>
      </c>
      <c r="M8640" s="1" t="str">
        <f>VLOOKUP(K8640,CW!D:E,2,FALSE)</f>
        <v>Q2'16</v>
      </c>
    </row>
    <row r="8641" spans="1:13">
      <c r="A8641" s="2">
        <v>42567</v>
      </c>
      <c r="B8641" s="1" t="s">
        <v>5353</v>
      </c>
      <c r="C8641" s="1" t="s">
        <v>3326</v>
      </c>
      <c r="D8641" s="1" t="s">
        <v>3671</v>
      </c>
      <c r="E8641" s="1" t="s">
        <v>3532</v>
      </c>
      <c r="F8641" s="45" t="s">
        <v>3693</v>
      </c>
      <c r="G8641" s="1">
        <v>1</v>
      </c>
      <c r="H8641" s="1" t="s">
        <v>3355</v>
      </c>
      <c r="I8641" s="1" t="s">
        <v>3550</v>
      </c>
      <c r="K8641" s="1" t="str">
        <f>VLOOKUP(L8641,CW!C:D,2,FALSE)</f>
        <v>Jul'16</v>
      </c>
      <c r="L8641" s="1" t="str">
        <f t="shared" si="137"/>
        <v>28'16</v>
      </c>
      <c r="M8641" s="1" t="str">
        <f>VLOOKUP(K8641,CW!D:E,2,FALSE)</f>
        <v>Q2'16</v>
      </c>
    </row>
    <row r="8642" spans="1:13">
      <c r="A8642" s="2">
        <v>42567</v>
      </c>
      <c r="B8642" s="1" t="s">
        <v>5354</v>
      </c>
      <c r="C8642" s="1" t="s">
        <v>3326</v>
      </c>
      <c r="D8642" s="1" t="s">
        <v>3671</v>
      </c>
      <c r="E8642" s="1" t="s">
        <v>3532</v>
      </c>
      <c r="F8642" s="45" t="s">
        <v>4609</v>
      </c>
      <c r="G8642" s="1">
        <v>6</v>
      </c>
      <c r="H8642" s="1" t="s">
        <v>3355</v>
      </c>
      <c r="I8642" s="1" t="s">
        <v>3550</v>
      </c>
      <c r="K8642" s="1" t="str">
        <f>VLOOKUP(L8642,CW!C:D,2,FALSE)</f>
        <v>Jul'16</v>
      </c>
      <c r="L8642" s="1" t="str">
        <f t="shared" si="137"/>
        <v>28'16</v>
      </c>
      <c r="M8642" s="1" t="str">
        <f>VLOOKUP(K8642,CW!D:E,2,FALSE)</f>
        <v>Q2'16</v>
      </c>
    </row>
    <row r="8643" spans="1:13">
      <c r="A8643" s="2">
        <v>42567</v>
      </c>
      <c r="B8643" s="1" t="s">
        <v>5354</v>
      </c>
      <c r="C8643" s="1" t="s">
        <v>3326</v>
      </c>
      <c r="D8643" s="1" t="s">
        <v>3671</v>
      </c>
      <c r="E8643" s="1" t="s">
        <v>3532</v>
      </c>
      <c r="F8643" s="45" t="s">
        <v>4613</v>
      </c>
      <c r="G8643" s="1">
        <v>1</v>
      </c>
      <c r="H8643" s="1" t="s">
        <v>3355</v>
      </c>
      <c r="I8643" s="1" t="s">
        <v>3550</v>
      </c>
      <c r="K8643" s="1" t="str">
        <f>VLOOKUP(L8643,CW!C:D,2,FALSE)</f>
        <v>Jul'16</v>
      </c>
      <c r="L8643" s="1" t="str">
        <f t="shared" si="137"/>
        <v>28'16</v>
      </c>
      <c r="M8643" s="1" t="str">
        <f>VLOOKUP(K8643,CW!D:E,2,FALSE)</f>
        <v>Q2'16</v>
      </c>
    </row>
    <row r="8644" spans="1:13">
      <c r="A8644" s="2">
        <v>42567</v>
      </c>
      <c r="B8644" s="1" t="s">
        <v>5354</v>
      </c>
      <c r="C8644" s="1" t="s">
        <v>3326</v>
      </c>
      <c r="D8644" s="1" t="s">
        <v>3671</v>
      </c>
      <c r="E8644" s="1" t="s">
        <v>3532</v>
      </c>
      <c r="F8644" s="45" t="s">
        <v>3693</v>
      </c>
      <c r="G8644" s="1">
        <v>1</v>
      </c>
      <c r="H8644" s="1" t="s">
        <v>3355</v>
      </c>
      <c r="I8644" s="1" t="s">
        <v>3550</v>
      </c>
      <c r="K8644" s="1" t="str">
        <f>VLOOKUP(L8644,CW!C:D,2,FALSE)</f>
        <v>Jul'16</v>
      </c>
      <c r="L8644" s="1" t="str">
        <f t="shared" si="137"/>
        <v>28'16</v>
      </c>
      <c r="M8644" s="1" t="str">
        <f>VLOOKUP(K8644,CW!D:E,2,FALSE)</f>
        <v>Q2'16</v>
      </c>
    </row>
    <row r="8645" spans="1:13" ht="15" customHeight="1">
      <c r="A8645" s="2">
        <v>42567</v>
      </c>
      <c r="B8645" s="1" t="s">
        <v>5355</v>
      </c>
      <c r="C8645" s="1" t="s">
        <v>3326</v>
      </c>
      <c r="D8645" s="1" t="s">
        <v>3566</v>
      </c>
      <c r="E8645" s="1" t="s">
        <v>6350</v>
      </c>
      <c r="F8645" s="45" t="s">
        <v>3341</v>
      </c>
      <c r="G8645" s="1">
        <v>1</v>
      </c>
      <c r="H8645" s="1" t="s">
        <v>3355</v>
      </c>
      <c r="I8645" s="1" t="s">
        <v>3550</v>
      </c>
      <c r="K8645" s="1" t="str">
        <f>VLOOKUP(L8645,CW!C:D,2,FALSE)</f>
        <v>Jul'16</v>
      </c>
      <c r="L8645" s="1" t="str">
        <f t="shared" si="137"/>
        <v>28'16</v>
      </c>
      <c r="M8645" s="1" t="str">
        <f>VLOOKUP(K8645,CW!D:E,2,FALSE)</f>
        <v>Q2'16</v>
      </c>
    </row>
    <row r="8646" spans="1:13">
      <c r="A8646" s="2">
        <v>42567</v>
      </c>
      <c r="B8646" s="1" t="s">
        <v>5355</v>
      </c>
      <c r="C8646" s="1" t="s">
        <v>3326</v>
      </c>
      <c r="D8646" s="1" t="s">
        <v>3566</v>
      </c>
      <c r="E8646" s="1" t="s">
        <v>3532</v>
      </c>
      <c r="F8646" s="45" t="s">
        <v>4609</v>
      </c>
      <c r="G8646" s="1">
        <v>1</v>
      </c>
      <c r="H8646" s="1" t="s">
        <v>3355</v>
      </c>
      <c r="I8646" s="1" t="s">
        <v>3550</v>
      </c>
      <c r="K8646" s="1" t="str">
        <f>VLOOKUP(L8646,CW!C:D,2,FALSE)</f>
        <v>Jul'16</v>
      </c>
      <c r="L8646" s="1" t="str">
        <f t="shared" si="137"/>
        <v>28'16</v>
      </c>
      <c r="M8646" s="1" t="str">
        <f>VLOOKUP(K8646,CW!D:E,2,FALSE)</f>
        <v>Q2'16</v>
      </c>
    </row>
    <row r="8647" spans="1:13">
      <c r="A8647" s="2">
        <v>42567</v>
      </c>
      <c r="B8647" s="1" t="s">
        <v>5355</v>
      </c>
      <c r="C8647" s="1" t="s">
        <v>3326</v>
      </c>
      <c r="D8647" s="1" t="s">
        <v>3566</v>
      </c>
      <c r="E8647" s="1" t="s">
        <v>3532</v>
      </c>
      <c r="F8647" s="45" t="s">
        <v>3693</v>
      </c>
      <c r="G8647" s="1">
        <v>1</v>
      </c>
      <c r="H8647" s="1" t="s">
        <v>3355</v>
      </c>
      <c r="I8647" s="1" t="s">
        <v>3550</v>
      </c>
      <c r="K8647" s="1" t="str">
        <f>VLOOKUP(L8647,CW!C:D,2,FALSE)</f>
        <v>Jul'16</v>
      </c>
      <c r="L8647" s="1" t="str">
        <f t="shared" si="137"/>
        <v>28'16</v>
      </c>
      <c r="M8647" s="1" t="str">
        <f>VLOOKUP(K8647,CW!D:E,2,FALSE)</f>
        <v>Q2'16</v>
      </c>
    </row>
    <row r="8648" spans="1:13" ht="15" customHeight="1">
      <c r="A8648" s="2">
        <v>42567</v>
      </c>
      <c r="B8648" s="1" t="s">
        <v>5356</v>
      </c>
      <c r="C8648" s="1" t="s">
        <v>3326</v>
      </c>
      <c r="D8648" s="1" t="s">
        <v>3671</v>
      </c>
      <c r="E8648" s="1" t="s">
        <v>6350</v>
      </c>
      <c r="F8648" s="45" t="s">
        <v>3341</v>
      </c>
      <c r="G8648" s="1">
        <v>5</v>
      </c>
      <c r="H8648" s="1" t="s">
        <v>3355</v>
      </c>
      <c r="I8648" s="1" t="s">
        <v>3550</v>
      </c>
      <c r="K8648" s="1" t="str">
        <f>VLOOKUP(L8648,CW!C:D,2,FALSE)</f>
        <v>Jul'16</v>
      </c>
      <c r="L8648" s="1" t="str">
        <f t="shared" si="137"/>
        <v>28'16</v>
      </c>
      <c r="M8648" s="1" t="str">
        <f>VLOOKUP(K8648,CW!D:E,2,FALSE)</f>
        <v>Q2'16</v>
      </c>
    </row>
    <row r="8649" spans="1:13">
      <c r="A8649" s="2">
        <v>42567</v>
      </c>
      <c r="B8649" s="1" t="s">
        <v>5356</v>
      </c>
      <c r="C8649" s="1" t="s">
        <v>3326</v>
      </c>
      <c r="D8649" s="1" t="s">
        <v>3671</v>
      </c>
      <c r="E8649" s="1" t="s">
        <v>3532</v>
      </c>
      <c r="F8649" s="45" t="s">
        <v>4609</v>
      </c>
      <c r="G8649" s="1">
        <v>4</v>
      </c>
      <c r="H8649" s="1" t="s">
        <v>3355</v>
      </c>
      <c r="I8649" s="1" t="s">
        <v>3550</v>
      </c>
      <c r="K8649" s="1" t="str">
        <f>VLOOKUP(L8649,CW!C:D,2,FALSE)</f>
        <v>Jul'16</v>
      </c>
      <c r="L8649" s="1" t="str">
        <f t="shared" si="137"/>
        <v>28'16</v>
      </c>
      <c r="M8649" s="1" t="str">
        <f>VLOOKUP(K8649,CW!D:E,2,FALSE)</f>
        <v>Q2'16</v>
      </c>
    </row>
    <row r="8650" spans="1:13">
      <c r="A8650" s="2">
        <v>42567</v>
      </c>
      <c r="B8650" s="1" t="s">
        <v>5356</v>
      </c>
      <c r="C8650" s="1" t="s">
        <v>3326</v>
      </c>
      <c r="D8650" s="1" t="s">
        <v>3671</v>
      </c>
      <c r="E8650" s="1" t="s">
        <v>3532</v>
      </c>
      <c r="F8650" s="45" t="s">
        <v>3693</v>
      </c>
      <c r="G8650" s="1">
        <v>3</v>
      </c>
      <c r="H8650" s="1" t="s">
        <v>3355</v>
      </c>
      <c r="I8650" s="1" t="s">
        <v>3550</v>
      </c>
      <c r="K8650" s="1" t="str">
        <f>VLOOKUP(L8650,CW!C:D,2,FALSE)</f>
        <v>Jul'16</v>
      </c>
      <c r="L8650" s="1" t="str">
        <f t="shared" si="137"/>
        <v>28'16</v>
      </c>
      <c r="M8650" s="1" t="str">
        <f>VLOOKUP(K8650,CW!D:E,2,FALSE)</f>
        <v>Q2'16</v>
      </c>
    </row>
    <row r="8651" spans="1:13" ht="15" customHeight="1">
      <c r="A8651" s="2">
        <v>42567</v>
      </c>
      <c r="B8651" s="1" t="s">
        <v>5357</v>
      </c>
      <c r="C8651" s="1" t="s">
        <v>3326</v>
      </c>
      <c r="D8651" s="1" t="s">
        <v>3831</v>
      </c>
      <c r="E8651" s="1" t="s">
        <v>6350</v>
      </c>
      <c r="F8651" s="45" t="s">
        <v>3341</v>
      </c>
      <c r="G8651" s="1">
        <v>2</v>
      </c>
      <c r="H8651" s="1" t="s">
        <v>3355</v>
      </c>
      <c r="I8651" s="1" t="s">
        <v>3550</v>
      </c>
      <c r="K8651" s="1" t="str">
        <f>VLOOKUP(L8651,CW!C:D,2,FALSE)</f>
        <v>Jul'16</v>
      </c>
      <c r="L8651" s="1" t="str">
        <f t="shared" si="137"/>
        <v>28'16</v>
      </c>
      <c r="M8651" s="1" t="str">
        <f>VLOOKUP(K8651,CW!D:E,2,FALSE)</f>
        <v>Q2'16</v>
      </c>
    </row>
    <row r="8652" spans="1:13" ht="15" customHeight="1">
      <c r="A8652" s="2">
        <v>42567</v>
      </c>
      <c r="B8652" s="1" t="s">
        <v>5358</v>
      </c>
      <c r="C8652" s="1" t="s">
        <v>3326</v>
      </c>
      <c r="D8652" s="1" t="s">
        <v>3671</v>
      </c>
      <c r="E8652" s="1" t="s">
        <v>6350</v>
      </c>
      <c r="F8652" s="45" t="s">
        <v>3341</v>
      </c>
      <c r="G8652" s="1">
        <v>1</v>
      </c>
      <c r="H8652" s="1" t="s">
        <v>3355</v>
      </c>
      <c r="I8652" s="1" t="s">
        <v>3550</v>
      </c>
      <c r="K8652" s="1" t="str">
        <f>VLOOKUP(L8652,CW!C:D,2,FALSE)</f>
        <v>Jul'16</v>
      </c>
      <c r="L8652" s="1" t="str">
        <f t="shared" si="137"/>
        <v>28'16</v>
      </c>
      <c r="M8652" s="1" t="str">
        <f>VLOOKUP(K8652,CW!D:E,2,FALSE)</f>
        <v>Q2'16</v>
      </c>
    </row>
    <row r="8653" spans="1:13" ht="15" customHeight="1">
      <c r="A8653" s="2">
        <v>42567</v>
      </c>
      <c r="B8653" s="1" t="s">
        <v>5358</v>
      </c>
      <c r="C8653" s="1" t="s">
        <v>3326</v>
      </c>
      <c r="D8653" s="1" t="s">
        <v>3671</v>
      </c>
      <c r="E8653" s="1" t="s">
        <v>6350</v>
      </c>
      <c r="F8653" s="45" t="s">
        <v>4592</v>
      </c>
      <c r="G8653" s="1">
        <v>1</v>
      </c>
      <c r="H8653" s="1" t="s">
        <v>3355</v>
      </c>
      <c r="I8653" s="1" t="s">
        <v>3550</v>
      </c>
      <c r="K8653" s="1" t="str">
        <f>VLOOKUP(L8653,CW!C:D,2,FALSE)</f>
        <v>Jul'16</v>
      </c>
      <c r="L8653" s="1" t="str">
        <f t="shared" si="137"/>
        <v>28'16</v>
      </c>
      <c r="M8653" s="1" t="str">
        <f>VLOOKUP(K8653,CW!D:E,2,FALSE)</f>
        <v>Q2'16</v>
      </c>
    </row>
    <row r="8654" spans="1:13">
      <c r="A8654" s="2">
        <v>42567</v>
      </c>
      <c r="B8654" s="1" t="s">
        <v>5358</v>
      </c>
      <c r="C8654" s="1" t="s">
        <v>3326</v>
      </c>
      <c r="D8654" s="1" t="s">
        <v>3671</v>
      </c>
      <c r="E8654" s="1" t="s">
        <v>3532</v>
      </c>
      <c r="F8654" s="45" t="s">
        <v>4609</v>
      </c>
      <c r="G8654" s="1">
        <v>9</v>
      </c>
      <c r="H8654" s="1" t="s">
        <v>3355</v>
      </c>
      <c r="I8654" s="1" t="s">
        <v>3550</v>
      </c>
      <c r="K8654" s="1" t="str">
        <f>VLOOKUP(L8654,CW!C:D,2,FALSE)</f>
        <v>Jul'16</v>
      </c>
      <c r="L8654" s="1" t="str">
        <f t="shared" si="137"/>
        <v>28'16</v>
      </c>
      <c r="M8654" s="1" t="str">
        <f>VLOOKUP(K8654,CW!D:E,2,FALSE)</f>
        <v>Q2'16</v>
      </c>
    </row>
    <row r="8655" spans="1:13">
      <c r="A8655" s="2">
        <v>42567</v>
      </c>
      <c r="B8655" s="1" t="s">
        <v>5358</v>
      </c>
      <c r="C8655" s="1" t="s">
        <v>3326</v>
      </c>
      <c r="D8655" s="1" t="s">
        <v>3671</v>
      </c>
      <c r="E8655" s="1" t="s">
        <v>3532</v>
      </c>
      <c r="F8655" s="45" t="s">
        <v>4613</v>
      </c>
      <c r="G8655" s="1">
        <v>1</v>
      </c>
      <c r="H8655" s="1" t="s">
        <v>3355</v>
      </c>
      <c r="I8655" s="1" t="s">
        <v>3550</v>
      </c>
      <c r="K8655" s="1" t="str">
        <f>VLOOKUP(L8655,CW!C:D,2,FALSE)</f>
        <v>Jul'16</v>
      </c>
      <c r="L8655" s="1" t="str">
        <f t="shared" si="137"/>
        <v>28'16</v>
      </c>
      <c r="M8655" s="1" t="str">
        <f>VLOOKUP(K8655,CW!D:E,2,FALSE)</f>
        <v>Q2'16</v>
      </c>
    </row>
    <row r="8656" spans="1:13">
      <c r="A8656" s="2">
        <v>42567</v>
      </c>
      <c r="B8656" s="1" t="s">
        <v>5359</v>
      </c>
      <c r="C8656" s="1" t="s">
        <v>3326</v>
      </c>
      <c r="D8656" s="1" t="s">
        <v>3671</v>
      </c>
      <c r="E8656" s="1" t="s">
        <v>3532</v>
      </c>
      <c r="F8656" s="45" t="s">
        <v>4609</v>
      </c>
      <c r="G8656" s="1">
        <v>8</v>
      </c>
      <c r="H8656" s="1" t="s">
        <v>3355</v>
      </c>
      <c r="I8656" s="1" t="s">
        <v>3550</v>
      </c>
      <c r="K8656" s="1" t="str">
        <f>VLOOKUP(L8656,CW!C:D,2,FALSE)</f>
        <v>Jul'16</v>
      </c>
      <c r="L8656" s="1" t="str">
        <f t="shared" si="137"/>
        <v>28'16</v>
      </c>
      <c r="M8656" s="1" t="str">
        <f>VLOOKUP(K8656,CW!D:E,2,FALSE)</f>
        <v>Q2'16</v>
      </c>
    </row>
    <row r="8657" spans="1:13">
      <c r="A8657" s="2">
        <v>42567</v>
      </c>
      <c r="B8657" s="1" t="s">
        <v>5359</v>
      </c>
      <c r="C8657" s="1" t="s">
        <v>3326</v>
      </c>
      <c r="D8657" s="1" t="s">
        <v>3671</v>
      </c>
      <c r="E8657" s="1" t="s">
        <v>3532</v>
      </c>
      <c r="F8657" s="45" t="s">
        <v>4613</v>
      </c>
      <c r="G8657" s="1">
        <v>5</v>
      </c>
      <c r="H8657" s="1" t="s">
        <v>3355</v>
      </c>
      <c r="I8657" s="1" t="s">
        <v>3550</v>
      </c>
      <c r="K8657" s="1" t="str">
        <f>VLOOKUP(L8657,CW!C:D,2,FALSE)</f>
        <v>Jul'16</v>
      </c>
      <c r="L8657" s="1" t="str">
        <f t="shared" si="137"/>
        <v>28'16</v>
      </c>
      <c r="M8657" s="1" t="str">
        <f>VLOOKUP(K8657,CW!D:E,2,FALSE)</f>
        <v>Q2'16</v>
      </c>
    </row>
    <row r="8658" spans="1:13">
      <c r="A8658" s="2">
        <v>42567</v>
      </c>
      <c r="B8658" s="1" t="s">
        <v>5360</v>
      </c>
      <c r="C8658" s="1" t="s">
        <v>3749</v>
      </c>
      <c r="D8658" s="1" t="s">
        <v>3566</v>
      </c>
      <c r="E8658" s="1" t="s">
        <v>3532</v>
      </c>
      <c r="F8658" s="45" t="s">
        <v>4613</v>
      </c>
      <c r="G8658" s="1">
        <v>1</v>
      </c>
      <c r="H8658" s="1" t="s">
        <v>3355</v>
      </c>
      <c r="I8658" s="1" t="s">
        <v>3550</v>
      </c>
      <c r="K8658" s="1" t="str">
        <f>VLOOKUP(L8658,CW!C:D,2,FALSE)</f>
        <v>Jul'16</v>
      </c>
      <c r="L8658" s="1" t="str">
        <f t="shared" si="137"/>
        <v>28'16</v>
      </c>
      <c r="M8658" s="1" t="str">
        <f>VLOOKUP(K8658,CW!D:E,2,FALSE)</f>
        <v>Q2'16</v>
      </c>
    </row>
    <row r="8659" spans="1:13" ht="15" customHeight="1">
      <c r="A8659" s="2">
        <v>42567</v>
      </c>
      <c r="B8659" s="1" t="s">
        <v>5361</v>
      </c>
      <c r="C8659" s="1" t="s">
        <v>3725</v>
      </c>
      <c r="D8659" s="1" t="s">
        <v>3671</v>
      </c>
      <c r="E8659" s="1" t="s">
        <v>6350</v>
      </c>
      <c r="F8659" s="45" t="s">
        <v>3341</v>
      </c>
      <c r="G8659" s="1">
        <v>2</v>
      </c>
      <c r="H8659" s="1" t="s">
        <v>3355</v>
      </c>
      <c r="I8659" s="1" t="s">
        <v>3550</v>
      </c>
      <c r="K8659" s="1" t="str">
        <f>VLOOKUP(L8659,CW!C:D,2,FALSE)</f>
        <v>Jul'16</v>
      </c>
      <c r="L8659" s="1" t="str">
        <f t="shared" si="137"/>
        <v>28'16</v>
      </c>
      <c r="M8659" s="1" t="str">
        <f>VLOOKUP(K8659,CW!D:E,2,FALSE)</f>
        <v>Q2'16</v>
      </c>
    </row>
    <row r="8660" spans="1:13">
      <c r="A8660" s="2">
        <v>42567</v>
      </c>
      <c r="B8660" s="1" t="s">
        <v>5361</v>
      </c>
      <c r="C8660" s="1" t="s">
        <v>3725</v>
      </c>
      <c r="D8660" s="1" t="s">
        <v>3671</v>
      </c>
      <c r="E8660" s="1" t="s">
        <v>3532</v>
      </c>
      <c r="F8660" s="45" t="s">
        <v>4609</v>
      </c>
      <c r="G8660" s="1">
        <v>2</v>
      </c>
      <c r="H8660" s="1" t="s">
        <v>3355</v>
      </c>
      <c r="I8660" s="1" t="s">
        <v>3550</v>
      </c>
      <c r="K8660" s="1" t="str">
        <f>VLOOKUP(L8660,CW!C:D,2,FALSE)</f>
        <v>Jul'16</v>
      </c>
      <c r="L8660" s="1" t="str">
        <f t="shared" si="137"/>
        <v>28'16</v>
      </c>
      <c r="M8660" s="1" t="str">
        <f>VLOOKUP(K8660,CW!D:E,2,FALSE)</f>
        <v>Q2'16</v>
      </c>
    </row>
    <row r="8661" spans="1:13">
      <c r="A8661" s="2">
        <v>42567</v>
      </c>
      <c r="B8661" s="1" t="s">
        <v>5361</v>
      </c>
      <c r="C8661" s="1" t="s">
        <v>3725</v>
      </c>
      <c r="D8661" s="1" t="s">
        <v>3671</v>
      </c>
      <c r="E8661" s="1" t="s">
        <v>3532</v>
      </c>
      <c r="F8661" s="45" t="s">
        <v>4613</v>
      </c>
      <c r="G8661" s="1">
        <v>1</v>
      </c>
      <c r="H8661" s="1" t="s">
        <v>3355</v>
      </c>
      <c r="I8661" s="1" t="s">
        <v>3550</v>
      </c>
      <c r="K8661" s="1" t="str">
        <f>VLOOKUP(L8661,CW!C:D,2,FALSE)</f>
        <v>Jul'16</v>
      </c>
      <c r="L8661" s="1" t="str">
        <f t="shared" si="137"/>
        <v>28'16</v>
      </c>
      <c r="M8661" s="1" t="str">
        <f>VLOOKUP(K8661,CW!D:E,2,FALSE)</f>
        <v>Q2'16</v>
      </c>
    </row>
    <row r="8662" spans="1:13">
      <c r="A8662" s="2">
        <v>42567</v>
      </c>
      <c r="B8662" s="1" t="s">
        <v>5362</v>
      </c>
      <c r="C8662" s="1" t="s">
        <v>3725</v>
      </c>
      <c r="D8662" s="1" t="s">
        <v>3671</v>
      </c>
      <c r="E8662" s="1" t="s">
        <v>3532</v>
      </c>
      <c r="F8662" s="45" t="s">
        <v>4609</v>
      </c>
      <c r="G8662" s="1">
        <v>2</v>
      </c>
      <c r="H8662" s="1" t="s">
        <v>3355</v>
      </c>
      <c r="I8662" s="1" t="s">
        <v>3550</v>
      </c>
      <c r="K8662" s="1" t="str">
        <f>VLOOKUP(L8662,CW!C:D,2,FALSE)</f>
        <v>Jul'16</v>
      </c>
      <c r="L8662" s="1" t="str">
        <f t="shared" ref="L8662:L8725" si="138">CONCATENATE(WEEKNUM(A8662,21),"'",TEXT(A8662,"yy"))</f>
        <v>28'16</v>
      </c>
      <c r="M8662" s="1" t="str">
        <f>VLOOKUP(K8662,CW!D:E,2,FALSE)</f>
        <v>Q2'16</v>
      </c>
    </row>
    <row r="8663" spans="1:13">
      <c r="A8663" s="2">
        <v>42567</v>
      </c>
      <c r="B8663" s="1" t="s">
        <v>5362</v>
      </c>
      <c r="C8663" s="1" t="s">
        <v>3725</v>
      </c>
      <c r="D8663" s="1" t="s">
        <v>3671</v>
      </c>
      <c r="E8663" s="1" t="s">
        <v>3532</v>
      </c>
      <c r="F8663" s="45" t="s">
        <v>4613</v>
      </c>
      <c r="G8663" s="1">
        <v>4</v>
      </c>
      <c r="H8663" s="1" t="s">
        <v>3355</v>
      </c>
      <c r="I8663" s="1" t="s">
        <v>3550</v>
      </c>
      <c r="K8663" s="1" t="str">
        <f>VLOOKUP(L8663,CW!C:D,2,FALSE)</f>
        <v>Jul'16</v>
      </c>
      <c r="L8663" s="1" t="str">
        <f t="shared" si="138"/>
        <v>28'16</v>
      </c>
      <c r="M8663" s="1" t="str">
        <f>VLOOKUP(K8663,CW!D:E,2,FALSE)</f>
        <v>Q2'16</v>
      </c>
    </row>
    <row r="8664" spans="1:13">
      <c r="A8664" s="2">
        <v>42567</v>
      </c>
      <c r="B8664" s="1" t="s">
        <v>5363</v>
      </c>
      <c r="C8664" s="1" t="s">
        <v>3725</v>
      </c>
      <c r="D8664" s="1" t="s">
        <v>3671</v>
      </c>
      <c r="E8664" s="1" t="s">
        <v>3532</v>
      </c>
      <c r="F8664" s="45" t="s">
        <v>4609</v>
      </c>
      <c r="G8664" s="1">
        <v>3</v>
      </c>
      <c r="H8664" s="1" t="s">
        <v>3355</v>
      </c>
      <c r="I8664" s="1" t="s">
        <v>3550</v>
      </c>
      <c r="K8664" s="1" t="str">
        <f>VLOOKUP(L8664,CW!C:D,2,FALSE)</f>
        <v>Jul'16</v>
      </c>
      <c r="L8664" s="1" t="str">
        <f t="shared" si="138"/>
        <v>28'16</v>
      </c>
      <c r="M8664" s="1" t="str">
        <f>VLOOKUP(K8664,CW!D:E,2,FALSE)</f>
        <v>Q2'16</v>
      </c>
    </row>
    <row r="8665" spans="1:13">
      <c r="A8665" s="2">
        <v>42567</v>
      </c>
      <c r="B8665" s="1" t="s">
        <v>5363</v>
      </c>
      <c r="C8665" s="1" t="s">
        <v>3725</v>
      </c>
      <c r="D8665" s="1" t="s">
        <v>3671</v>
      </c>
      <c r="E8665" s="1" t="s">
        <v>3532</v>
      </c>
      <c r="F8665" s="45" t="s">
        <v>4613</v>
      </c>
      <c r="G8665" s="1">
        <v>3</v>
      </c>
      <c r="H8665" s="1" t="s">
        <v>3355</v>
      </c>
      <c r="I8665" s="1" t="s">
        <v>3550</v>
      </c>
      <c r="K8665" s="1" t="str">
        <f>VLOOKUP(L8665,CW!C:D,2,FALSE)</f>
        <v>Jul'16</v>
      </c>
      <c r="L8665" s="1" t="str">
        <f t="shared" si="138"/>
        <v>28'16</v>
      </c>
      <c r="M8665" s="1" t="str">
        <f>VLOOKUP(K8665,CW!D:E,2,FALSE)</f>
        <v>Q2'16</v>
      </c>
    </row>
    <row r="8666" spans="1:13" ht="15" customHeight="1">
      <c r="A8666" s="2">
        <v>42567</v>
      </c>
      <c r="B8666" s="1" t="s">
        <v>5364</v>
      </c>
      <c r="C8666" s="1" t="s">
        <v>3725</v>
      </c>
      <c r="D8666" s="1" t="s">
        <v>3671</v>
      </c>
      <c r="E8666" s="1" t="s">
        <v>6350</v>
      </c>
      <c r="F8666" s="45" t="s">
        <v>3341</v>
      </c>
      <c r="G8666" s="1">
        <v>1</v>
      </c>
      <c r="H8666" s="1" t="s">
        <v>3355</v>
      </c>
      <c r="I8666" s="1" t="s">
        <v>3550</v>
      </c>
      <c r="K8666" s="1" t="str">
        <f>VLOOKUP(L8666,CW!C:D,2,FALSE)</f>
        <v>Jul'16</v>
      </c>
      <c r="L8666" s="1" t="str">
        <f t="shared" si="138"/>
        <v>28'16</v>
      </c>
      <c r="M8666" s="1" t="str">
        <f>VLOOKUP(K8666,CW!D:E,2,FALSE)</f>
        <v>Q2'16</v>
      </c>
    </row>
    <row r="8667" spans="1:13" ht="15" customHeight="1">
      <c r="A8667" s="2">
        <v>42567</v>
      </c>
      <c r="B8667" s="1" t="s">
        <v>5364</v>
      </c>
      <c r="C8667" s="1" t="s">
        <v>3725</v>
      </c>
      <c r="D8667" s="1" t="s">
        <v>3671</v>
      </c>
      <c r="E8667" s="1" t="s">
        <v>6350</v>
      </c>
      <c r="F8667" s="45" t="s">
        <v>4592</v>
      </c>
      <c r="G8667" s="1">
        <v>1</v>
      </c>
      <c r="H8667" s="1" t="s">
        <v>3355</v>
      </c>
      <c r="I8667" s="1" t="s">
        <v>3550</v>
      </c>
      <c r="K8667" s="1" t="str">
        <f>VLOOKUP(L8667,CW!C:D,2,FALSE)</f>
        <v>Jul'16</v>
      </c>
      <c r="L8667" s="1" t="str">
        <f t="shared" si="138"/>
        <v>28'16</v>
      </c>
      <c r="M8667" s="1" t="str">
        <f>VLOOKUP(K8667,CW!D:E,2,FALSE)</f>
        <v>Q2'16</v>
      </c>
    </row>
    <row r="8668" spans="1:13">
      <c r="A8668" s="2">
        <v>42567</v>
      </c>
      <c r="B8668" s="1" t="s">
        <v>5364</v>
      </c>
      <c r="C8668" s="1" t="s">
        <v>3725</v>
      </c>
      <c r="D8668" s="1" t="s">
        <v>3671</v>
      </c>
      <c r="E8668" s="1" t="s">
        <v>3532</v>
      </c>
      <c r="F8668" s="45" t="s">
        <v>4609</v>
      </c>
      <c r="G8668" s="1">
        <v>3</v>
      </c>
      <c r="H8668" s="1" t="s">
        <v>3355</v>
      </c>
      <c r="I8668" s="1" t="s">
        <v>3550</v>
      </c>
      <c r="K8668" s="1" t="str">
        <f>VLOOKUP(L8668,CW!C:D,2,FALSE)</f>
        <v>Jul'16</v>
      </c>
      <c r="L8668" s="1" t="str">
        <f t="shared" si="138"/>
        <v>28'16</v>
      </c>
      <c r="M8668" s="1" t="str">
        <f>VLOOKUP(K8668,CW!D:E,2,FALSE)</f>
        <v>Q2'16</v>
      </c>
    </row>
    <row r="8669" spans="1:13">
      <c r="A8669" s="2">
        <v>42567</v>
      </c>
      <c r="B8669" s="1" t="s">
        <v>5364</v>
      </c>
      <c r="C8669" s="1" t="s">
        <v>3725</v>
      </c>
      <c r="D8669" s="1" t="s">
        <v>3671</v>
      </c>
      <c r="E8669" s="1" t="s">
        <v>3532</v>
      </c>
      <c r="F8669" s="45" t="s">
        <v>4613</v>
      </c>
      <c r="G8669" s="1">
        <v>2</v>
      </c>
      <c r="H8669" s="1" t="s">
        <v>3355</v>
      </c>
      <c r="I8669" s="1" t="s">
        <v>3550</v>
      </c>
      <c r="K8669" s="1" t="str">
        <f>VLOOKUP(L8669,CW!C:D,2,FALSE)</f>
        <v>Jul'16</v>
      </c>
      <c r="L8669" s="1" t="str">
        <f t="shared" si="138"/>
        <v>28'16</v>
      </c>
      <c r="M8669" s="1" t="str">
        <f>VLOOKUP(K8669,CW!D:E,2,FALSE)</f>
        <v>Q2'16</v>
      </c>
    </row>
    <row r="8670" spans="1:13">
      <c r="A8670" s="2">
        <v>42567</v>
      </c>
      <c r="B8670" s="1" t="s">
        <v>5365</v>
      </c>
      <c r="C8670" s="1" t="s">
        <v>3725</v>
      </c>
      <c r="D8670" s="1" t="s">
        <v>3671</v>
      </c>
      <c r="E8670" s="1" t="s">
        <v>3532</v>
      </c>
      <c r="F8670" s="45" t="s">
        <v>4609</v>
      </c>
      <c r="G8670" s="1">
        <v>3</v>
      </c>
      <c r="H8670" s="1" t="s">
        <v>3355</v>
      </c>
      <c r="I8670" s="1" t="s">
        <v>3550</v>
      </c>
      <c r="K8670" s="1" t="str">
        <f>VLOOKUP(L8670,CW!C:D,2,FALSE)</f>
        <v>Jul'16</v>
      </c>
      <c r="L8670" s="1" t="str">
        <f t="shared" si="138"/>
        <v>28'16</v>
      </c>
      <c r="M8670" s="1" t="str">
        <f>VLOOKUP(K8670,CW!D:E,2,FALSE)</f>
        <v>Q2'16</v>
      </c>
    </row>
    <row r="8671" spans="1:13">
      <c r="A8671" s="2">
        <v>42567</v>
      </c>
      <c r="B8671" s="1" t="s">
        <v>5365</v>
      </c>
      <c r="C8671" s="1" t="s">
        <v>3725</v>
      </c>
      <c r="D8671" s="1" t="s">
        <v>3671</v>
      </c>
      <c r="E8671" s="1" t="s">
        <v>3532</v>
      </c>
      <c r="F8671" s="45" t="s">
        <v>4613</v>
      </c>
      <c r="G8671" s="1">
        <v>1</v>
      </c>
      <c r="H8671" s="1" t="s">
        <v>3355</v>
      </c>
      <c r="I8671" s="1" t="s">
        <v>3550</v>
      </c>
      <c r="K8671" s="1" t="str">
        <f>VLOOKUP(L8671,CW!C:D,2,FALSE)</f>
        <v>Jul'16</v>
      </c>
      <c r="L8671" s="1" t="str">
        <f t="shared" si="138"/>
        <v>28'16</v>
      </c>
      <c r="M8671" s="1" t="str">
        <f>VLOOKUP(K8671,CW!D:E,2,FALSE)</f>
        <v>Q2'16</v>
      </c>
    </row>
    <row r="8672" spans="1:13" ht="15" customHeight="1">
      <c r="A8672" s="2">
        <v>42567</v>
      </c>
      <c r="B8672" s="1" t="s">
        <v>5366</v>
      </c>
      <c r="C8672" s="1" t="s">
        <v>3725</v>
      </c>
      <c r="D8672" s="1" t="s">
        <v>3671</v>
      </c>
      <c r="E8672" s="1" t="s">
        <v>6350</v>
      </c>
      <c r="F8672" s="45" t="s">
        <v>3341</v>
      </c>
      <c r="G8672" s="1">
        <v>1</v>
      </c>
      <c r="H8672" s="1" t="s">
        <v>3355</v>
      </c>
      <c r="I8672" s="1" t="s">
        <v>3550</v>
      </c>
      <c r="K8672" s="1" t="str">
        <f>VLOOKUP(L8672,CW!C:D,2,FALSE)</f>
        <v>Jul'16</v>
      </c>
      <c r="L8672" s="1" t="str">
        <f t="shared" si="138"/>
        <v>28'16</v>
      </c>
      <c r="M8672" s="1" t="str">
        <f>VLOOKUP(K8672,CW!D:E,2,FALSE)</f>
        <v>Q2'16</v>
      </c>
    </row>
    <row r="8673" spans="1:13">
      <c r="A8673" s="2">
        <v>42567</v>
      </c>
      <c r="B8673" s="1" t="s">
        <v>5366</v>
      </c>
      <c r="C8673" s="1" t="s">
        <v>3725</v>
      </c>
      <c r="D8673" s="1" t="s">
        <v>3671</v>
      </c>
      <c r="E8673" s="1" t="s">
        <v>3532</v>
      </c>
      <c r="F8673" s="45" t="s">
        <v>4609</v>
      </c>
      <c r="G8673" s="1">
        <v>3</v>
      </c>
      <c r="H8673" s="1" t="s">
        <v>3355</v>
      </c>
      <c r="I8673" s="1" t="s">
        <v>3550</v>
      </c>
      <c r="K8673" s="1" t="str">
        <f>VLOOKUP(L8673,CW!C:D,2,FALSE)</f>
        <v>Jul'16</v>
      </c>
      <c r="L8673" s="1" t="str">
        <f t="shared" si="138"/>
        <v>28'16</v>
      </c>
      <c r="M8673" s="1" t="str">
        <f>VLOOKUP(K8673,CW!D:E,2,FALSE)</f>
        <v>Q2'16</v>
      </c>
    </row>
    <row r="8674" spans="1:13">
      <c r="A8674" s="2">
        <v>42567</v>
      </c>
      <c r="B8674" s="1" t="s">
        <v>5366</v>
      </c>
      <c r="C8674" s="1" t="s">
        <v>3725</v>
      </c>
      <c r="D8674" s="1" t="s">
        <v>3671</v>
      </c>
      <c r="E8674" s="1" t="s">
        <v>3532</v>
      </c>
      <c r="F8674" s="45" t="s">
        <v>4613</v>
      </c>
      <c r="G8674" s="1">
        <v>2</v>
      </c>
      <c r="H8674" s="1" t="s">
        <v>3355</v>
      </c>
      <c r="I8674" s="1" t="s">
        <v>3550</v>
      </c>
      <c r="K8674" s="1" t="str">
        <f>VLOOKUP(L8674,CW!C:D,2,FALSE)</f>
        <v>Jul'16</v>
      </c>
      <c r="L8674" s="1" t="str">
        <f t="shared" si="138"/>
        <v>28'16</v>
      </c>
      <c r="M8674" s="1" t="str">
        <f>VLOOKUP(K8674,CW!D:E,2,FALSE)</f>
        <v>Q2'16</v>
      </c>
    </row>
    <row r="8675" spans="1:13" ht="15" customHeight="1">
      <c r="A8675" s="2">
        <v>42567</v>
      </c>
      <c r="B8675" s="1" t="s">
        <v>5367</v>
      </c>
      <c r="C8675" s="1" t="s">
        <v>3326</v>
      </c>
      <c r="D8675" s="1" t="s">
        <v>3671</v>
      </c>
      <c r="E8675" s="1" t="s">
        <v>6350</v>
      </c>
      <c r="F8675" s="45" t="s">
        <v>3341</v>
      </c>
      <c r="G8675" s="1">
        <v>1</v>
      </c>
      <c r="H8675" s="1" t="s">
        <v>3355</v>
      </c>
      <c r="I8675" s="1" t="s">
        <v>3550</v>
      </c>
      <c r="K8675" s="1" t="str">
        <f>VLOOKUP(L8675,CW!C:D,2,FALSE)</f>
        <v>Jul'16</v>
      </c>
      <c r="L8675" s="1" t="str">
        <f t="shared" si="138"/>
        <v>28'16</v>
      </c>
      <c r="M8675" s="1" t="str">
        <f>VLOOKUP(K8675,CW!D:E,2,FALSE)</f>
        <v>Q2'16</v>
      </c>
    </row>
    <row r="8676" spans="1:13" ht="15" customHeight="1">
      <c r="A8676" s="2">
        <v>42567</v>
      </c>
      <c r="B8676" s="1" t="s">
        <v>5367</v>
      </c>
      <c r="C8676" s="1" t="s">
        <v>3326</v>
      </c>
      <c r="D8676" s="1" t="s">
        <v>3671</v>
      </c>
      <c r="E8676" s="1" t="s">
        <v>6350</v>
      </c>
      <c r="F8676" s="45" t="s">
        <v>4592</v>
      </c>
      <c r="G8676" s="1">
        <v>2</v>
      </c>
      <c r="H8676" s="1" t="s">
        <v>3355</v>
      </c>
      <c r="I8676" s="1" t="s">
        <v>3550</v>
      </c>
      <c r="K8676" s="1" t="str">
        <f>VLOOKUP(L8676,CW!C:D,2,FALSE)</f>
        <v>Jul'16</v>
      </c>
      <c r="L8676" s="1" t="str">
        <f t="shared" si="138"/>
        <v>28'16</v>
      </c>
      <c r="M8676" s="1" t="str">
        <f>VLOOKUP(K8676,CW!D:E,2,FALSE)</f>
        <v>Q2'16</v>
      </c>
    </row>
    <row r="8677" spans="1:13">
      <c r="A8677" s="2">
        <v>42567</v>
      </c>
      <c r="B8677" s="1" t="s">
        <v>5367</v>
      </c>
      <c r="C8677" s="1" t="s">
        <v>3326</v>
      </c>
      <c r="D8677" s="1" t="s">
        <v>3671</v>
      </c>
      <c r="E8677" s="1" t="s">
        <v>3532</v>
      </c>
      <c r="F8677" s="45" t="s">
        <v>4609</v>
      </c>
      <c r="G8677" s="1">
        <v>3</v>
      </c>
      <c r="H8677" s="1" t="s">
        <v>3355</v>
      </c>
      <c r="I8677" s="1" t="s">
        <v>3550</v>
      </c>
      <c r="K8677" s="1" t="str">
        <f>VLOOKUP(L8677,CW!C:D,2,FALSE)</f>
        <v>Jul'16</v>
      </c>
      <c r="L8677" s="1" t="str">
        <f t="shared" si="138"/>
        <v>28'16</v>
      </c>
      <c r="M8677" s="1" t="str">
        <f>VLOOKUP(K8677,CW!D:E,2,FALSE)</f>
        <v>Q2'16</v>
      </c>
    </row>
    <row r="8678" spans="1:13">
      <c r="A8678" s="2">
        <v>42567</v>
      </c>
      <c r="B8678" s="1" t="s">
        <v>5367</v>
      </c>
      <c r="C8678" s="1" t="s">
        <v>3326</v>
      </c>
      <c r="D8678" s="1" t="s">
        <v>3671</v>
      </c>
      <c r="E8678" s="1" t="s">
        <v>3532</v>
      </c>
      <c r="F8678" s="45" t="s">
        <v>4613</v>
      </c>
      <c r="G8678" s="1">
        <v>2</v>
      </c>
      <c r="H8678" s="1" t="s">
        <v>3355</v>
      </c>
      <c r="I8678" s="1" t="s">
        <v>3550</v>
      </c>
      <c r="K8678" s="1" t="str">
        <f>VLOOKUP(L8678,CW!C:D,2,FALSE)</f>
        <v>Jul'16</v>
      </c>
      <c r="L8678" s="1" t="str">
        <f t="shared" si="138"/>
        <v>28'16</v>
      </c>
      <c r="M8678" s="1" t="str">
        <f>VLOOKUP(K8678,CW!D:E,2,FALSE)</f>
        <v>Q2'16</v>
      </c>
    </row>
    <row r="8679" spans="1:13" ht="15" customHeight="1">
      <c r="A8679" s="2">
        <v>42567</v>
      </c>
      <c r="B8679" s="1" t="s">
        <v>5368</v>
      </c>
      <c r="C8679" s="1" t="s">
        <v>3326</v>
      </c>
      <c r="D8679" s="1" t="s">
        <v>3671</v>
      </c>
      <c r="E8679" s="1" t="s">
        <v>6350</v>
      </c>
      <c r="F8679" s="45" t="s">
        <v>3341</v>
      </c>
      <c r="G8679" s="1">
        <v>1</v>
      </c>
      <c r="H8679" s="1" t="s">
        <v>3355</v>
      </c>
      <c r="I8679" s="1" t="s">
        <v>3550</v>
      </c>
      <c r="K8679" s="1" t="str">
        <f>VLOOKUP(L8679,CW!C:D,2,FALSE)</f>
        <v>Jul'16</v>
      </c>
      <c r="L8679" s="1" t="str">
        <f t="shared" si="138"/>
        <v>28'16</v>
      </c>
      <c r="M8679" s="1" t="str">
        <f>VLOOKUP(K8679,CW!D:E,2,FALSE)</f>
        <v>Q2'16</v>
      </c>
    </row>
    <row r="8680" spans="1:13">
      <c r="A8680" s="2">
        <v>42567</v>
      </c>
      <c r="B8680" s="1" t="s">
        <v>5368</v>
      </c>
      <c r="C8680" s="1" t="s">
        <v>3326</v>
      </c>
      <c r="D8680" s="1" t="s">
        <v>3671</v>
      </c>
      <c r="E8680" s="1" t="s">
        <v>3532</v>
      </c>
      <c r="F8680" s="45" t="s">
        <v>4609</v>
      </c>
      <c r="G8680" s="1">
        <v>7</v>
      </c>
      <c r="H8680" s="1" t="s">
        <v>3355</v>
      </c>
      <c r="I8680" s="1" t="s">
        <v>3550</v>
      </c>
      <c r="K8680" s="1" t="str">
        <f>VLOOKUP(L8680,CW!C:D,2,FALSE)</f>
        <v>Jul'16</v>
      </c>
      <c r="L8680" s="1" t="str">
        <f t="shared" si="138"/>
        <v>28'16</v>
      </c>
      <c r="M8680" s="1" t="str">
        <f>VLOOKUP(K8680,CW!D:E,2,FALSE)</f>
        <v>Q2'16</v>
      </c>
    </row>
    <row r="8681" spans="1:13">
      <c r="A8681" s="2">
        <v>42567</v>
      </c>
      <c r="B8681" s="1" t="s">
        <v>5368</v>
      </c>
      <c r="C8681" s="1" t="s">
        <v>3326</v>
      </c>
      <c r="D8681" s="1" t="s">
        <v>3671</v>
      </c>
      <c r="E8681" s="1" t="s">
        <v>3532</v>
      </c>
      <c r="F8681" s="45" t="s">
        <v>4613</v>
      </c>
      <c r="G8681" s="1">
        <v>2</v>
      </c>
      <c r="H8681" s="1" t="s">
        <v>3355</v>
      </c>
      <c r="I8681" s="1" t="s">
        <v>3550</v>
      </c>
      <c r="K8681" s="1" t="str">
        <f>VLOOKUP(L8681,CW!C:D,2,FALSE)</f>
        <v>Jul'16</v>
      </c>
      <c r="L8681" s="1" t="str">
        <f t="shared" si="138"/>
        <v>28'16</v>
      </c>
      <c r="M8681" s="1" t="str">
        <f>VLOOKUP(K8681,CW!D:E,2,FALSE)</f>
        <v>Q2'16</v>
      </c>
    </row>
    <row r="8682" spans="1:13">
      <c r="A8682" s="2">
        <v>42567</v>
      </c>
      <c r="B8682" s="1" t="s">
        <v>5368</v>
      </c>
      <c r="C8682" s="1" t="s">
        <v>3326</v>
      </c>
      <c r="D8682" s="1" t="s">
        <v>3671</v>
      </c>
      <c r="E8682" s="1" t="s">
        <v>3532</v>
      </c>
      <c r="F8682" s="45" t="s">
        <v>3693</v>
      </c>
      <c r="G8682" s="1">
        <v>2</v>
      </c>
      <c r="H8682" s="1" t="s">
        <v>3355</v>
      </c>
      <c r="I8682" s="1" t="s">
        <v>3550</v>
      </c>
      <c r="K8682" s="1" t="str">
        <f>VLOOKUP(L8682,CW!C:D,2,FALSE)</f>
        <v>Jul'16</v>
      </c>
      <c r="L8682" s="1" t="str">
        <f t="shared" si="138"/>
        <v>28'16</v>
      </c>
      <c r="M8682" s="1" t="str">
        <f>VLOOKUP(K8682,CW!D:E,2,FALSE)</f>
        <v>Q2'16</v>
      </c>
    </row>
    <row r="8683" spans="1:13" ht="15" customHeight="1">
      <c r="A8683" s="2">
        <v>42567</v>
      </c>
      <c r="B8683" s="1" t="s">
        <v>5369</v>
      </c>
      <c r="C8683" s="1" t="s">
        <v>3326</v>
      </c>
      <c r="D8683" s="1" t="s">
        <v>3671</v>
      </c>
      <c r="E8683" s="1" t="s">
        <v>6350</v>
      </c>
      <c r="F8683" s="45" t="s">
        <v>3341</v>
      </c>
      <c r="G8683" s="1">
        <v>6</v>
      </c>
      <c r="H8683" s="1" t="s">
        <v>3355</v>
      </c>
      <c r="I8683" s="1" t="s">
        <v>3550</v>
      </c>
      <c r="K8683" s="1" t="str">
        <f>VLOOKUP(L8683,CW!C:D,2,FALSE)</f>
        <v>Jul'16</v>
      </c>
      <c r="L8683" s="1" t="str">
        <f t="shared" si="138"/>
        <v>28'16</v>
      </c>
      <c r="M8683" s="1" t="str">
        <f>VLOOKUP(K8683,CW!D:E,2,FALSE)</f>
        <v>Q2'16</v>
      </c>
    </row>
    <row r="8684" spans="1:13">
      <c r="A8684" s="2">
        <v>42567</v>
      </c>
      <c r="B8684" s="1" t="s">
        <v>5369</v>
      </c>
      <c r="C8684" s="1" t="s">
        <v>3326</v>
      </c>
      <c r="D8684" s="1" t="s">
        <v>3671</v>
      </c>
      <c r="E8684" s="1" t="s">
        <v>3532</v>
      </c>
      <c r="F8684" s="45" t="s">
        <v>4609</v>
      </c>
      <c r="G8684" s="1">
        <v>2</v>
      </c>
      <c r="H8684" s="1" t="s">
        <v>3355</v>
      </c>
      <c r="I8684" s="1" t="s">
        <v>3550</v>
      </c>
      <c r="K8684" s="1" t="str">
        <f>VLOOKUP(L8684,CW!C:D,2,FALSE)</f>
        <v>Jul'16</v>
      </c>
      <c r="L8684" s="1" t="str">
        <f t="shared" si="138"/>
        <v>28'16</v>
      </c>
      <c r="M8684" s="1" t="str">
        <f>VLOOKUP(K8684,CW!D:E,2,FALSE)</f>
        <v>Q2'16</v>
      </c>
    </row>
    <row r="8685" spans="1:13" ht="15" customHeight="1">
      <c r="A8685" s="2">
        <v>42567</v>
      </c>
      <c r="B8685" s="1" t="s">
        <v>5370</v>
      </c>
      <c r="C8685" s="1" t="s">
        <v>3326</v>
      </c>
      <c r="D8685" s="1" t="s">
        <v>3671</v>
      </c>
      <c r="E8685" s="1" t="s">
        <v>6350</v>
      </c>
      <c r="F8685" s="45" t="s">
        <v>3341</v>
      </c>
      <c r="G8685" s="1">
        <v>5</v>
      </c>
      <c r="H8685" s="1" t="s">
        <v>3355</v>
      </c>
      <c r="I8685" s="1" t="s">
        <v>3550</v>
      </c>
      <c r="K8685" s="1" t="str">
        <f>VLOOKUP(L8685,CW!C:D,2,FALSE)</f>
        <v>Jul'16</v>
      </c>
      <c r="L8685" s="1" t="str">
        <f t="shared" si="138"/>
        <v>28'16</v>
      </c>
      <c r="M8685" s="1" t="str">
        <f>VLOOKUP(K8685,CW!D:E,2,FALSE)</f>
        <v>Q2'16</v>
      </c>
    </row>
    <row r="8686" spans="1:13">
      <c r="A8686" s="2">
        <v>42567</v>
      </c>
      <c r="B8686" s="1" t="s">
        <v>5370</v>
      </c>
      <c r="C8686" s="1" t="s">
        <v>3326</v>
      </c>
      <c r="D8686" s="1" t="s">
        <v>3671</v>
      </c>
      <c r="E8686" s="1" t="s">
        <v>3532</v>
      </c>
      <c r="F8686" s="45" t="s">
        <v>4609</v>
      </c>
      <c r="G8686" s="1">
        <v>2</v>
      </c>
      <c r="H8686" s="1" t="s">
        <v>3355</v>
      </c>
      <c r="I8686" s="1" t="s">
        <v>3550</v>
      </c>
      <c r="K8686" s="1" t="str">
        <f>VLOOKUP(L8686,CW!C:D,2,FALSE)</f>
        <v>Jul'16</v>
      </c>
      <c r="L8686" s="1" t="str">
        <f t="shared" si="138"/>
        <v>28'16</v>
      </c>
      <c r="M8686" s="1" t="str">
        <f>VLOOKUP(K8686,CW!D:E,2,FALSE)</f>
        <v>Q2'16</v>
      </c>
    </row>
    <row r="8687" spans="1:13">
      <c r="A8687" s="2">
        <v>42567</v>
      </c>
      <c r="B8687" s="1" t="s">
        <v>5370</v>
      </c>
      <c r="C8687" s="1" t="s">
        <v>3326</v>
      </c>
      <c r="D8687" s="1" t="s">
        <v>3671</v>
      </c>
      <c r="E8687" s="1" t="s">
        <v>3532</v>
      </c>
      <c r="F8687" s="45" t="s">
        <v>3693</v>
      </c>
      <c r="G8687" s="1">
        <v>1</v>
      </c>
      <c r="H8687" s="1" t="s">
        <v>3355</v>
      </c>
      <c r="I8687" s="1" t="s">
        <v>3550</v>
      </c>
      <c r="K8687" s="1" t="str">
        <f>VLOOKUP(L8687,CW!C:D,2,FALSE)</f>
        <v>Jul'16</v>
      </c>
      <c r="L8687" s="1" t="str">
        <f t="shared" si="138"/>
        <v>28'16</v>
      </c>
      <c r="M8687" s="1" t="str">
        <f>VLOOKUP(K8687,CW!D:E,2,FALSE)</f>
        <v>Q2'16</v>
      </c>
    </row>
    <row r="8688" spans="1:13" ht="15" customHeight="1">
      <c r="A8688" s="2">
        <v>42567</v>
      </c>
      <c r="B8688" s="1" t="s">
        <v>5371</v>
      </c>
      <c r="C8688" s="1" t="s">
        <v>3326</v>
      </c>
      <c r="D8688" s="1" t="s">
        <v>3671</v>
      </c>
      <c r="E8688" s="1" t="s">
        <v>6350</v>
      </c>
      <c r="F8688" s="45" t="s">
        <v>3341</v>
      </c>
      <c r="G8688" s="1">
        <v>4</v>
      </c>
      <c r="H8688" s="1" t="s">
        <v>3355</v>
      </c>
      <c r="I8688" s="1" t="s">
        <v>3550</v>
      </c>
      <c r="K8688" s="1" t="str">
        <f>VLOOKUP(L8688,CW!C:D,2,FALSE)</f>
        <v>Jul'16</v>
      </c>
      <c r="L8688" s="1" t="str">
        <f t="shared" si="138"/>
        <v>28'16</v>
      </c>
      <c r="M8688" s="1" t="str">
        <f>VLOOKUP(K8688,CW!D:E,2,FALSE)</f>
        <v>Q2'16</v>
      </c>
    </row>
    <row r="8689" spans="1:13">
      <c r="A8689" s="2">
        <v>42567</v>
      </c>
      <c r="B8689" s="1" t="s">
        <v>5371</v>
      </c>
      <c r="C8689" s="1" t="s">
        <v>3326</v>
      </c>
      <c r="D8689" s="1" t="s">
        <v>3671</v>
      </c>
      <c r="E8689" s="1" t="s">
        <v>3532</v>
      </c>
      <c r="F8689" s="45" t="s">
        <v>4609</v>
      </c>
      <c r="G8689" s="1">
        <v>1</v>
      </c>
      <c r="H8689" s="1" t="s">
        <v>3355</v>
      </c>
      <c r="I8689" s="1" t="s">
        <v>3550</v>
      </c>
      <c r="K8689" s="1" t="str">
        <f>VLOOKUP(L8689,CW!C:D,2,FALSE)</f>
        <v>Jul'16</v>
      </c>
      <c r="L8689" s="1" t="str">
        <f t="shared" si="138"/>
        <v>28'16</v>
      </c>
      <c r="M8689" s="1" t="str">
        <f>VLOOKUP(K8689,CW!D:E,2,FALSE)</f>
        <v>Q2'16</v>
      </c>
    </row>
    <row r="8690" spans="1:13">
      <c r="A8690" s="2">
        <v>42567</v>
      </c>
      <c r="B8690" s="1" t="s">
        <v>5371</v>
      </c>
      <c r="C8690" s="1" t="s">
        <v>3326</v>
      </c>
      <c r="D8690" s="1" t="s">
        <v>3671</v>
      </c>
      <c r="E8690" s="1" t="s">
        <v>3532</v>
      </c>
      <c r="F8690" s="45" t="s">
        <v>3693</v>
      </c>
      <c r="G8690" s="1">
        <v>2</v>
      </c>
      <c r="H8690" s="1" t="s">
        <v>3355</v>
      </c>
      <c r="I8690" s="1" t="s">
        <v>3550</v>
      </c>
      <c r="K8690" s="1" t="str">
        <f>VLOOKUP(L8690,CW!C:D,2,FALSE)</f>
        <v>Jul'16</v>
      </c>
      <c r="L8690" s="1" t="str">
        <f t="shared" si="138"/>
        <v>28'16</v>
      </c>
      <c r="M8690" s="1" t="str">
        <f>VLOOKUP(K8690,CW!D:E,2,FALSE)</f>
        <v>Q2'16</v>
      </c>
    </row>
    <row r="8691" spans="1:13" ht="15" customHeight="1">
      <c r="A8691" s="2">
        <v>42567</v>
      </c>
      <c r="B8691" s="1" t="s">
        <v>5372</v>
      </c>
      <c r="C8691" s="1" t="s">
        <v>3326</v>
      </c>
      <c r="D8691" s="1" t="s">
        <v>3671</v>
      </c>
      <c r="E8691" s="1" t="s">
        <v>6350</v>
      </c>
      <c r="F8691" s="45" t="s">
        <v>4592</v>
      </c>
      <c r="G8691" s="1">
        <v>1</v>
      </c>
      <c r="H8691" s="1" t="s">
        <v>3355</v>
      </c>
      <c r="I8691" s="1" t="s">
        <v>3550</v>
      </c>
      <c r="K8691" s="1" t="str">
        <f>VLOOKUP(L8691,CW!C:D,2,FALSE)</f>
        <v>Jul'16</v>
      </c>
      <c r="L8691" s="1" t="str">
        <f t="shared" si="138"/>
        <v>28'16</v>
      </c>
      <c r="M8691" s="1" t="str">
        <f>VLOOKUP(K8691,CW!D:E,2,FALSE)</f>
        <v>Q2'16</v>
      </c>
    </row>
    <row r="8692" spans="1:13">
      <c r="A8692" s="2">
        <v>42567</v>
      </c>
      <c r="B8692" s="1" t="s">
        <v>5372</v>
      </c>
      <c r="C8692" s="1" t="s">
        <v>3326</v>
      </c>
      <c r="D8692" s="1" t="s">
        <v>3671</v>
      </c>
      <c r="E8692" s="1" t="s">
        <v>3532</v>
      </c>
      <c r="F8692" s="45" t="s">
        <v>4609</v>
      </c>
      <c r="G8692" s="1">
        <v>3</v>
      </c>
      <c r="H8692" s="1" t="s">
        <v>3355</v>
      </c>
      <c r="I8692" s="1" t="s">
        <v>3550</v>
      </c>
      <c r="K8692" s="1" t="str">
        <f>VLOOKUP(L8692,CW!C:D,2,FALSE)</f>
        <v>Jul'16</v>
      </c>
      <c r="L8692" s="1" t="str">
        <f t="shared" si="138"/>
        <v>28'16</v>
      </c>
      <c r="M8692" s="1" t="str">
        <f>VLOOKUP(K8692,CW!D:E,2,FALSE)</f>
        <v>Q2'16</v>
      </c>
    </row>
    <row r="8693" spans="1:13" ht="15" customHeight="1">
      <c r="A8693" s="2">
        <v>42567</v>
      </c>
      <c r="B8693" s="1" t="s">
        <v>5373</v>
      </c>
      <c r="C8693" s="1" t="s">
        <v>3326</v>
      </c>
      <c r="D8693" s="1" t="s">
        <v>3671</v>
      </c>
      <c r="E8693" s="1" t="s">
        <v>6350</v>
      </c>
      <c r="F8693" s="45" t="s">
        <v>3341</v>
      </c>
      <c r="G8693" s="1">
        <v>1</v>
      </c>
      <c r="H8693" s="1" t="s">
        <v>3355</v>
      </c>
      <c r="I8693" s="1" t="s">
        <v>3550</v>
      </c>
      <c r="K8693" s="1" t="str">
        <f>VLOOKUP(L8693,CW!C:D,2,FALSE)</f>
        <v>Jul'16</v>
      </c>
      <c r="L8693" s="1" t="str">
        <f t="shared" si="138"/>
        <v>28'16</v>
      </c>
      <c r="M8693" s="1" t="str">
        <f>VLOOKUP(K8693,CW!D:E,2,FALSE)</f>
        <v>Q2'16</v>
      </c>
    </row>
    <row r="8694" spans="1:13">
      <c r="A8694" s="2">
        <v>42567</v>
      </c>
      <c r="B8694" s="1" t="s">
        <v>5373</v>
      </c>
      <c r="C8694" s="1" t="s">
        <v>3326</v>
      </c>
      <c r="D8694" s="1" t="s">
        <v>3671</v>
      </c>
      <c r="E8694" s="1" t="s">
        <v>3532</v>
      </c>
      <c r="F8694" s="45" t="s">
        <v>4609</v>
      </c>
      <c r="G8694" s="1">
        <v>4</v>
      </c>
      <c r="H8694" s="1" t="s">
        <v>3355</v>
      </c>
      <c r="I8694" s="1" t="s">
        <v>3550</v>
      </c>
      <c r="K8694" s="1" t="str">
        <f>VLOOKUP(L8694,CW!C:D,2,FALSE)</f>
        <v>Jul'16</v>
      </c>
      <c r="L8694" s="1" t="str">
        <f t="shared" si="138"/>
        <v>28'16</v>
      </c>
      <c r="M8694" s="1" t="str">
        <f>VLOOKUP(K8694,CW!D:E,2,FALSE)</f>
        <v>Q2'16</v>
      </c>
    </row>
    <row r="8695" spans="1:13">
      <c r="A8695" s="2">
        <v>42567</v>
      </c>
      <c r="B8695" s="1" t="s">
        <v>5373</v>
      </c>
      <c r="C8695" s="1" t="s">
        <v>3326</v>
      </c>
      <c r="D8695" s="1" t="s">
        <v>3671</v>
      </c>
      <c r="E8695" s="1" t="s">
        <v>3532</v>
      </c>
      <c r="F8695" s="45" t="s">
        <v>4613</v>
      </c>
      <c r="G8695" s="1">
        <v>3</v>
      </c>
      <c r="H8695" s="1" t="s">
        <v>3355</v>
      </c>
      <c r="I8695" s="1" t="s">
        <v>3550</v>
      </c>
      <c r="K8695" s="1" t="str">
        <f>VLOOKUP(L8695,CW!C:D,2,FALSE)</f>
        <v>Jul'16</v>
      </c>
      <c r="L8695" s="1" t="str">
        <f t="shared" si="138"/>
        <v>28'16</v>
      </c>
      <c r="M8695" s="1" t="str">
        <f>VLOOKUP(K8695,CW!D:E,2,FALSE)</f>
        <v>Q2'16</v>
      </c>
    </row>
    <row r="8696" spans="1:13">
      <c r="A8696" s="2">
        <v>42567</v>
      </c>
      <c r="B8696" s="1" t="s">
        <v>5373</v>
      </c>
      <c r="C8696" s="1" t="s">
        <v>3326</v>
      </c>
      <c r="D8696" s="1" t="s">
        <v>3671</v>
      </c>
      <c r="E8696" s="1" t="s">
        <v>3532</v>
      </c>
      <c r="F8696" s="45" t="s">
        <v>3693</v>
      </c>
      <c r="G8696" s="1">
        <v>1</v>
      </c>
      <c r="H8696" s="1" t="s">
        <v>3355</v>
      </c>
      <c r="I8696" s="1" t="s">
        <v>3550</v>
      </c>
      <c r="K8696" s="1" t="str">
        <f>VLOOKUP(L8696,CW!C:D,2,FALSE)</f>
        <v>Jul'16</v>
      </c>
      <c r="L8696" s="1" t="str">
        <f t="shared" si="138"/>
        <v>28'16</v>
      </c>
      <c r="M8696" s="1" t="str">
        <f>VLOOKUP(K8696,CW!D:E,2,FALSE)</f>
        <v>Q2'16</v>
      </c>
    </row>
    <row r="8697" spans="1:13" ht="15" customHeight="1">
      <c r="A8697" s="2">
        <v>42567</v>
      </c>
      <c r="B8697" s="1" t="s">
        <v>5374</v>
      </c>
      <c r="C8697" s="1" t="s">
        <v>3326</v>
      </c>
      <c r="D8697" s="1" t="s">
        <v>3671</v>
      </c>
      <c r="E8697" s="1" t="s">
        <v>6350</v>
      </c>
      <c r="F8697" s="45" t="s">
        <v>3341</v>
      </c>
      <c r="G8697" s="1">
        <v>4</v>
      </c>
      <c r="H8697" s="1" t="s">
        <v>3355</v>
      </c>
      <c r="I8697" s="1" t="s">
        <v>3550</v>
      </c>
      <c r="K8697" s="1" t="str">
        <f>VLOOKUP(L8697,CW!C:D,2,FALSE)</f>
        <v>Jul'16</v>
      </c>
      <c r="L8697" s="1" t="str">
        <f t="shared" si="138"/>
        <v>28'16</v>
      </c>
      <c r="M8697" s="1" t="str">
        <f>VLOOKUP(K8697,CW!D:E,2,FALSE)</f>
        <v>Q2'16</v>
      </c>
    </row>
    <row r="8698" spans="1:13">
      <c r="A8698" s="2">
        <v>42567</v>
      </c>
      <c r="B8698" s="1" t="s">
        <v>5374</v>
      </c>
      <c r="C8698" s="1" t="s">
        <v>3326</v>
      </c>
      <c r="D8698" s="1" t="s">
        <v>3671</v>
      </c>
      <c r="E8698" s="1" t="s">
        <v>3532</v>
      </c>
      <c r="F8698" s="45" t="s">
        <v>4609</v>
      </c>
      <c r="G8698" s="1">
        <v>4</v>
      </c>
      <c r="H8698" s="1" t="s">
        <v>3355</v>
      </c>
      <c r="I8698" s="1" t="s">
        <v>3550</v>
      </c>
      <c r="K8698" s="1" t="str">
        <f>VLOOKUP(L8698,CW!C:D,2,FALSE)</f>
        <v>Jul'16</v>
      </c>
      <c r="L8698" s="1" t="str">
        <f t="shared" si="138"/>
        <v>28'16</v>
      </c>
      <c r="M8698" s="1" t="str">
        <f>VLOOKUP(K8698,CW!D:E,2,FALSE)</f>
        <v>Q2'16</v>
      </c>
    </row>
    <row r="8699" spans="1:13">
      <c r="A8699" s="2">
        <v>42567</v>
      </c>
      <c r="B8699" s="1" t="s">
        <v>5374</v>
      </c>
      <c r="C8699" s="1" t="s">
        <v>3326</v>
      </c>
      <c r="D8699" s="1" t="s">
        <v>3671</v>
      </c>
      <c r="E8699" s="1" t="s">
        <v>3532</v>
      </c>
      <c r="F8699" s="45" t="s">
        <v>4613</v>
      </c>
      <c r="G8699" s="1">
        <v>3</v>
      </c>
      <c r="H8699" s="1" t="s">
        <v>3355</v>
      </c>
      <c r="I8699" s="1" t="s">
        <v>3550</v>
      </c>
      <c r="K8699" s="1" t="str">
        <f>VLOOKUP(L8699,CW!C:D,2,FALSE)</f>
        <v>Jul'16</v>
      </c>
      <c r="L8699" s="1" t="str">
        <f t="shared" si="138"/>
        <v>28'16</v>
      </c>
      <c r="M8699" s="1" t="str">
        <f>VLOOKUP(K8699,CW!D:E,2,FALSE)</f>
        <v>Q2'16</v>
      </c>
    </row>
    <row r="8700" spans="1:13">
      <c r="A8700" s="2">
        <v>42567</v>
      </c>
      <c r="B8700" s="1" t="s">
        <v>5375</v>
      </c>
      <c r="C8700" s="1" t="s">
        <v>4945</v>
      </c>
      <c r="D8700" s="1" t="s">
        <v>3671</v>
      </c>
      <c r="E8700" s="1" t="s">
        <v>3532</v>
      </c>
      <c r="F8700" s="45" t="s">
        <v>3341</v>
      </c>
      <c r="G8700" s="1">
        <v>1</v>
      </c>
      <c r="H8700" s="1" t="s">
        <v>3355</v>
      </c>
      <c r="I8700" s="1" t="s">
        <v>3550</v>
      </c>
      <c r="K8700" s="1" t="str">
        <f>VLOOKUP(L8700,CW!C:D,2,FALSE)</f>
        <v>Jul'16</v>
      </c>
      <c r="L8700" s="1" t="str">
        <f t="shared" si="138"/>
        <v>28'16</v>
      </c>
      <c r="M8700" s="1" t="str">
        <f>VLOOKUP(K8700,CW!D:E,2,FALSE)</f>
        <v>Q2'16</v>
      </c>
    </row>
    <row r="8701" spans="1:13" ht="15" customHeight="1">
      <c r="A8701" s="2">
        <v>42567</v>
      </c>
      <c r="B8701" s="1" t="s">
        <v>5376</v>
      </c>
      <c r="C8701" s="1" t="s">
        <v>5126</v>
      </c>
      <c r="D8701" s="1" t="s">
        <v>3556</v>
      </c>
      <c r="E8701" s="1" t="s">
        <v>6350</v>
      </c>
      <c r="F8701" s="45" t="s">
        <v>3341</v>
      </c>
      <c r="G8701" s="1">
        <v>1</v>
      </c>
      <c r="H8701" s="1" t="s">
        <v>3355</v>
      </c>
      <c r="I8701" s="1" t="s">
        <v>3550</v>
      </c>
      <c r="K8701" s="1" t="str">
        <f>VLOOKUP(L8701,CW!C:D,2,FALSE)</f>
        <v>Jul'16</v>
      </c>
      <c r="L8701" s="1" t="str">
        <f t="shared" si="138"/>
        <v>28'16</v>
      </c>
      <c r="M8701" s="1" t="str">
        <f>VLOOKUP(K8701,CW!D:E,2,FALSE)</f>
        <v>Q2'16</v>
      </c>
    </row>
    <row r="8702" spans="1:13" ht="15" customHeight="1">
      <c r="A8702" s="2">
        <v>42567</v>
      </c>
      <c r="B8702" s="1" t="s">
        <v>5377</v>
      </c>
      <c r="C8702" s="1" t="s">
        <v>5126</v>
      </c>
      <c r="D8702" s="1" t="s">
        <v>3831</v>
      </c>
      <c r="E8702" s="1" t="s">
        <v>6350</v>
      </c>
      <c r="F8702" s="45" t="s">
        <v>3341</v>
      </c>
      <c r="G8702" s="1">
        <v>1</v>
      </c>
      <c r="H8702" s="1" t="s">
        <v>3355</v>
      </c>
      <c r="I8702" s="1" t="s">
        <v>3550</v>
      </c>
      <c r="K8702" s="1" t="str">
        <f>VLOOKUP(L8702,CW!C:D,2,FALSE)</f>
        <v>Jul'16</v>
      </c>
      <c r="L8702" s="1" t="str">
        <f t="shared" si="138"/>
        <v>28'16</v>
      </c>
      <c r="M8702" s="1" t="str">
        <f>VLOOKUP(K8702,CW!D:E,2,FALSE)</f>
        <v>Q2'16</v>
      </c>
    </row>
    <row r="8703" spans="1:13">
      <c r="A8703" s="2">
        <v>42567</v>
      </c>
      <c r="B8703" s="1" t="s">
        <v>5378</v>
      </c>
      <c r="C8703" s="1" t="s">
        <v>5202</v>
      </c>
      <c r="D8703" s="1" t="s">
        <v>3831</v>
      </c>
      <c r="E8703" s="1" t="s">
        <v>3532</v>
      </c>
      <c r="F8703" s="45" t="s">
        <v>4592</v>
      </c>
      <c r="G8703" s="1">
        <v>1</v>
      </c>
      <c r="H8703" s="1" t="s">
        <v>3355</v>
      </c>
      <c r="I8703" s="1" t="s">
        <v>3550</v>
      </c>
      <c r="K8703" s="1" t="str">
        <f>VLOOKUP(L8703,CW!C:D,2,FALSE)</f>
        <v>Jul'16</v>
      </c>
      <c r="L8703" s="1" t="str">
        <f t="shared" si="138"/>
        <v>28'16</v>
      </c>
      <c r="M8703" s="1" t="str">
        <f>VLOOKUP(K8703,CW!D:E,2,FALSE)</f>
        <v>Q2'16</v>
      </c>
    </row>
    <row r="8704" spans="1:13" ht="15" customHeight="1">
      <c r="A8704" s="2">
        <v>42567</v>
      </c>
      <c r="B8704" s="1" t="s">
        <v>5378</v>
      </c>
      <c r="C8704" s="1" t="s">
        <v>5202</v>
      </c>
      <c r="D8704" s="1" t="s">
        <v>3831</v>
      </c>
      <c r="E8704" s="1" t="s">
        <v>6350</v>
      </c>
      <c r="F8704" s="45" t="s">
        <v>3341</v>
      </c>
      <c r="G8704" s="1">
        <v>1</v>
      </c>
      <c r="H8704" s="1" t="s">
        <v>3355</v>
      </c>
      <c r="I8704" s="1" t="s">
        <v>3550</v>
      </c>
      <c r="K8704" s="1" t="str">
        <f>VLOOKUP(L8704,CW!C:D,2,FALSE)</f>
        <v>Jul'16</v>
      </c>
      <c r="L8704" s="1" t="str">
        <f t="shared" si="138"/>
        <v>28'16</v>
      </c>
      <c r="M8704" s="1" t="str">
        <f>VLOOKUP(K8704,CW!D:E,2,FALSE)</f>
        <v>Q2'16</v>
      </c>
    </row>
    <row r="8705" spans="1:13" ht="15" customHeight="1">
      <c r="A8705" s="2">
        <v>42567</v>
      </c>
      <c r="B8705" s="1" t="s">
        <v>5379</v>
      </c>
      <c r="C8705" s="1" t="s">
        <v>5202</v>
      </c>
      <c r="D8705" s="1" t="s">
        <v>3556</v>
      </c>
      <c r="E8705" s="1" t="s">
        <v>6350</v>
      </c>
      <c r="F8705" s="45" t="s">
        <v>3341</v>
      </c>
      <c r="G8705" s="1">
        <v>1</v>
      </c>
      <c r="H8705" s="1" t="s">
        <v>3355</v>
      </c>
      <c r="I8705" s="1" t="s">
        <v>3550</v>
      </c>
      <c r="K8705" s="1" t="str">
        <f>VLOOKUP(L8705,CW!C:D,2,FALSE)</f>
        <v>Jul'16</v>
      </c>
      <c r="L8705" s="1" t="str">
        <f t="shared" si="138"/>
        <v>28'16</v>
      </c>
      <c r="M8705" s="1" t="str">
        <f>VLOOKUP(K8705,CW!D:E,2,FALSE)</f>
        <v>Q2'16</v>
      </c>
    </row>
    <row r="8706" spans="1:13">
      <c r="A8706" s="2">
        <v>42567</v>
      </c>
      <c r="B8706" s="1" t="s">
        <v>5380</v>
      </c>
      <c r="C8706" s="1" t="s">
        <v>5126</v>
      </c>
      <c r="D8706" s="1" t="s">
        <v>3556</v>
      </c>
      <c r="E8706" s="1" t="s">
        <v>3532</v>
      </c>
      <c r="F8706" s="98" t="s">
        <v>4584</v>
      </c>
      <c r="G8706" s="1">
        <v>3</v>
      </c>
      <c r="H8706" s="1" t="s">
        <v>3355</v>
      </c>
      <c r="I8706" s="1" t="s">
        <v>3550</v>
      </c>
      <c r="K8706" s="1" t="str">
        <f>VLOOKUP(L8706,CW!C:D,2,FALSE)</f>
        <v>Jul'16</v>
      </c>
      <c r="L8706" s="1" t="str">
        <f t="shared" si="138"/>
        <v>28'16</v>
      </c>
      <c r="M8706" s="1" t="str">
        <f>VLOOKUP(K8706,CW!D:E,2,FALSE)</f>
        <v>Q2'16</v>
      </c>
    </row>
    <row r="8707" spans="1:13" ht="15" customHeight="1">
      <c r="A8707" s="2">
        <v>42567</v>
      </c>
      <c r="B8707" s="1" t="s">
        <v>5381</v>
      </c>
      <c r="C8707" s="1" t="s">
        <v>3729</v>
      </c>
      <c r="D8707" s="1" t="s">
        <v>3556</v>
      </c>
      <c r="E8707" s="1" t="s">
        <v>6350</v>
      </c>
      <c r="F8707" s="45" t="s">
        <v>3341</v>
      </c>
      <c r="G8707" s="1">
        <v>1</v>
      </c>
      <c r="H8707" s="1" t="s">
        <v>3355</v>
      </c>
      <c r="I8707" s="1" t="s">
        <v>3550</v>
      </c>
      <c r="K8707" s="1" t="str">
        <f>VLOOKUP(L8707,CW!C:D,2,FALSE)</f>
        <v>Jul'16</v>
      </c>
      <c r="L8707" s="1" t="str">
        <f t="shared" si="138"/>
        <v>28'16</v>
      </c>
      <c r="M8707" s="1" t="str">
        <f>VLOOKUP(K8707,CW!D:E,2,FALSE)</f>
        <v>Q2'16</v>
      </c>
    </row>
    <row r="8708" spans="1:13">
      <c r="A8708" s="2">
        <v>42567</v>
      </c>
      <c r="B8708" s="1" t="s">
        <v>5381</v>
      </c>
      <c r="C8708" s="1" t="s">
        <v>3729</v>
      </c>
      <c r="D8708" s="1" t="s">
        <v>3556</v>
      </c>
      <c r="E8708" s="1" t="s">
        <v>3532</v>
      </c>
      <c r="F8708" s="98" t="s">
        <v>4584</v>
      </c>
      <c r="G8708" s="1">
        <v>1</v>
      </c>
      <c r="H8708" s="1" t="s">
        <v>3355</v>
      </c>
      <c r="I8708" s="1" t="s">
        <v>3550</v>
      </c>
      <c r="K8708" s="1" t="str">
        <f>VLOOKUP(L8708,CW!C:D,2,FALSE)</f>
        <v>Jul'16</v>
      </c>
      <c r="L8708" s="1" t="str">
        <f t="shared" si="138"/>
        <v>28'16</v>
      </c>
      <c r="M8708" s="1" t="str">
        <f>VLOOKUP(K8708,CW!D:E,2,FALSE)</f>
        <v>Q2'16</v>
      </c>
    </row>
    <row r="8709" spans="1:13" ht="15" customHeight="1">
      <c r="A8709" s="2">
        <v>42567</v>
      </c>
      <c r="B8709" s="1" t="s">
        <v>5382</v>
      </c>
      <c r="C8709" s="1" t="s">
        <v>3729</v>
      </c>
      <c r="D8709" s="1" t="s">
        <v>3831</v>
      </c>
      <c r="E8709" s="1" t="s">
        <v>6350</v>
      </c>
      <c r="F8709" s="45" t="s">
        <v>3341</v>
      </c>
      <c r="G8709" s="1">
        <v>4</v>
      </c>
      <c r="H8709" s="1" t="s">
        <v>3355</v>
      </c>
      <c r="I8709" s="1" t="s">
        <v>3550</v>
      </c>
      <c r="K8709" s="1" t="str">
        <f>VLOOKUP(L8709,CW!C:D,2,FALSE)</f>
        <v>Jul'16</v>
      </c>
      <c r="L8709" s="1" t="str">
        <f t="shared" si="138"/>
        <v>28'16</v>
      </c>
      <c r="M8709" s="1" t="str">
        <f>VLOOKUP(K8709,CW!D:E,2,FALSE)</f>
        <v>Q2'16</v>
      </c>
    </row>
    <row r="8710" spans="1:13" ht="15" customHeight="1">
      <c r="A8710" s="2">
        <v>42567</v>
      </c>
      <c r="B8710" s="1" t="s">
        <v>5382</v>
      </c>
      <c r="C8710" s="1" t="s">
        <v>3729</v>
      </c>
      <c r="D8710" s="1" t="s">
        <v>3831</v>
      </c>
      <c r="E8710" s="1" t="s">
        <v>6350</v>
      </c>
      <c r="F8710" s="45" t="s">
        <v>4581</v>
      </c>
      <c r="G8710" s="1">
        <v>1</v>
      </c>
      <c r="H8710" s="1" t="s">
        <v>3355</v>
      </c>
      <c r="I8710" s="1" t="s">
        <v>3550</v>
      </c>
      <c r="K8710" s="1" t="str">
        <f>VLOOKUP(L8710,CW!C:D,2,FALSE)</f>
        <v>Jul'16</v>
      </c>
      <c r="L8710" s="1" t="str">
        <f t="shared" si="138"/>
        <v>28'16</v>
      </c>
      <c r="M8710" s="1" t="str">
        <f>VLOOKUP(K8710,CW!D:E,2,FALSE)</f>
        <v>Q2'16</v>
      </c>
    </row>
    <row r="8711" spans="1:13" ht="15" customHeight="1">
      <c r="A8711" s="2">
        <v>42567</v>
      </c>
      <c r="B8711" s="1" t="s">
        <v>5383</v>
      </c>
      <c r="C8711" s="1" t="s">
        <v>5126</v>
      </c>
      <c r="D8711" s="1" t="s">
        <v>3831</v>
      </c>
      <c r="E8711" s="1" t="s">
        <v>6350</v>
      </c>
      <c r="F8711" s="45" t="s">
        <v>3341</v>
      </c>
      <c r="G8711" s="1">
        <v>1</v>
      </c>
      <c r="H8711" s="1" t="s">
        <v>3355</v>
      </c>
      <c r="I8711" s="1" t="s">
        <v>3550</v>
      </c>
      <c r="K8711" s="1" t="str">
        <f>VLOOKUP(L8711,CW!C:D,2,FALSE)</f>
        <v>Jul'16</v>
      </c>
      <c r="L8711" s="1" t="str">
        <f t="shared" si="138"/>
        <v>28'16</v>
      </c>
      <c r="M8711" s="1" t="str">
        <f>VLOOKUP(K8711,CW!D:E,2,FALSE)</f>
        <v>Q2'16</v>
      </c>
    </row>
    <row r="8712" spans="1:13" ht="15" customHeight="1">
      <c r="A8712" s="2">
        <v>42567</v>
      </c>
      <c r="B8712" s="1" t="s">
        <v>5384</v>
      </c>
      <c r="C8712" s="1" t="s">
        <v>3349</v>
      </c>
      <c r="D8712" s="1" t="s">
        <v>3831</v>
      </c>
      <c r="E8712" s="1" t="s">
        <v>6350</v>
      </c>
      <c r="F8712" s="45" t="s">
        <v>3341</v>
      </c>
      <c r="G8712" s="1">
        <v>3</v>
      </c>
      <c r="H8712" s="1" t="s">
        <v>3355</v>
      </c>
      <c r="I8712" s="1" t="s">
        <v>3550</v>
      </c>
      <c r="K8712" s="1" t="str">
        <f>VLOOKUP(L8712,CW!C:D,2,FALSE)</f>
        <v>Jul'16</v>
      </c>
      <c r="L8712" s="1" t="str">
        <f t="shared" si="138"/>
        <v>28'16</v>
      </c>
      <c r="M8712" s="1" t="str">
        <f>VLOOKUP(K8712,CW!D:E,2,FALSE)</f>
        <v>Q2'16</v>
      </c>
    </row>
    <row r="8713" spans="1:13" ht="15" customHeight="1">
      <c r="A8713" s="2">
        <v>42567</v>
      </c>
      <c r="B8713" s="1" t="s">
        <v>5385</v>
      </c>
      <c r="C8713" s="1" t="s">
        <v>3351</v>
      </c>
      <c r="D8713" s="1" t="s">
        <v>3831</v>
      </c>
      <c r="E8713" s="1" t="s">
        <v>6350</v>
      </c>
      <c r="F8713" s="45" t="s">
        <v>3341</v>
      </c>
      <c r="G8713" s="1">
        <v>3</v>
      </c>
      <c r="H8713" s="1" t="s">
        <v>3355</v>
      </c>
      <c r="I8713" s="1" t="s">
        <v>3550</v>
      </c>
      <c r="K8713" s="1" t="str">
        <f>VLOOKUP(L8713,CW!C:D,2,FALSE)</f>
        <v>Jul'16</v>
      </c>
      <c r="L8713" s="1" t="str">
        <f t="shared" si="138"/>
        <v>28'16</v>
      </c>
      <c r="M8713" s="1" t="str">
        <f>VLOOKUP(K8713,CW!D:E,2,FALSE)</f>
        <v>Q2'16</v>
      </c>
    </row>
    <row r="8714" spans="1:13" ht="15" customHeight="1">
      <c r="A8714" s="2">
        <v>42567</v>
      </c>
      <c r="B8714" s="1" t="s">
        <v>5386</v>
      </c>
      <c r="C8714" s="1" t="s">
        <v>5202</v>
      </c>
      <c r="D8714" s="1" t="s">
        <v>3556</v>
      </c>
      <c r="E8714" s="1" t="s">
        <v>6350</v>
      </c>
      <c r="F8714" s="45" t="s">
        <v>3341</v>
      </c>
      <c r="G8714" s="1">
        <v>1</v>
      </c>
      <c r="H8714" s="1" t="s">
        <v>3355</v>
      </c>
      <c r="I8714" s="1" t="s">
        <v>3550</v>
      </c>
      <c r="K8714" s="1" t="str">
        <f>VLOOKUP(L8714,CW!C:D,2,FALSE)</f>
        <v>Jul'16</v>
      </c>
      <c r="L8714" s="1" t="str">
        <f t="shared" si="138"/>
        <v>28'16</v>
      </c>
      <c r="M8714" s="1" t="str">
        <f>VLOOKUP(K8714,CW!D:E,2,FALSE)</f>
        <v>Q2'16</v>
      </c>
    </row>
    <row r="8715" spans="1:13" ht="15" customHeight="1">
      <c r="A8715" s="2">
        <v>42567</v>
      </c>
      <c r="B8715" s="1" t="s">
        <v>5387</v>
      </c>
      <c r="C8715" s="1" t="s">
        <v>5202</v>
      </c>
      <c r="D8715" s="1" t="s">
        <v>3556</v>
      </c>
      <c r="E8715" s="1" t="s">
        <v>6350</v>
      </c>
      <c r="F8715" s="45" t="s">
        <v>3341</v>
      </c>
      <c r="G8715" s="1">
        <v>2</v>
      </c>
      <c r="H8715" s="1" t="s">
        <v>3355</v>
      </c>
      <c r="I8715" s="1" t="s">
        <v>3550</v>
      </c>
      <c r="K8715" s="1" t="str">
        <f>VLOOKUP(L8715,CW!C:D,2,FALSE)</f>
        <v>Jul'16</v>
      </c>
      <c r="L8715" s="1" t="str">
        <f t="shared" si="138"/>
        <v>28'16</v>
      </c>
      <c r="M8715" s="1" t="str">
        <f>VLOOKUP(K8715,CW!D:E,2,FALSE)</f>
        <v>Q2'16</v>
      </c>
    </row>
    <row r="8716" spans="1:13" ht="15" customHeight="1">
      <c r="A8716" s="2">
        <v>42567</v>
      </c>
      <c r="B8716" s="1" t="s">
        <v>5387</v>
      </c>
      <c r="C8716" s="1" t="s">
        <v>5202</v>
      </c>
      <c r="D8716" s="1" t="s">
        <v>3556</v>
      </c>
      <c r="E8716" s="1" t="s">
        <v>6350</v>
      </c>
      <c r="F8716" s="45" t="s">
        <v>4592</v>
      </c>
      <c r="G8716" s="1">
        <v>1</v>
      </c>
      <c r="H8716" s="1" t="s">
        <v>3355</v>
      </c>
      <c r="I8716" s="1" t="s">
        <v>3550</v>
      </c>
      <c r="K8716" s="1" t="str">
        <f>VLOOKUP(L8716,CW!C:D,2,FALSE)</f>
        <v>Jul'16</v>
      </c>
      <c r="L8716" s="1" t="str">
        <f t="shared" si="138"/>
        <v>28'16</v>
      </c>
      <c r="M8716" s="1" t="str">
        <f>VLOOKUP(K8716,CW!D:E,2,FALSE)</f>
        <v>Q2'16</v>
      </c>
    </row>
    <row r="8717" spans="1:13" ht="15" customHeight="1">
      <c r="A8717" s="2">
        <v>42568</v>
      </c>
      <c r="B8717" s="1" t="s">
        <v>5388</v>
      </c>
      <c r="C8717" s="1" t="s">
        <v>3335</v>
      </c>
      <c r="D8717" s="1" t="s">
        <v>3831</v>
      </c>
      <c r="E8717" s="1" t="s">
        <v>6350</v>
      </c>
      <c r="F8717" s="45" t="s">
        <v>3341</v>
      </c>
      <c r="G8717" s="1">
        <v>1</v>
      </c>
      <c r="H8717" s="1" t="s">
        <v>3355</v>
      </c>
      <c r="I8717" s="1" t="s">
        <v>3550</v>
      </c>
      <c r="K8717" s="1" t="str">
        <f>VLOOKUP(L8717,CW!C:D,2,FALSE)</f>
        <v>Jul'16</v>
      </c>
      <c r="L8717" s="1" t="str">
        <f t="shared" si="138"/>
        <v>28'16</v>
      </c>
      <c r="M8717" s="1" t="str">
        <f>VLOOKUP(K8717,CW!D:E,2,FALSE)</f>
        <v>Q2'16</v>
      </c>
    </row>
    <row r="8718" spans="1:13" ht="15" customHeight="1">
      <c r="A8718" s="2">
        <v>42568</v>
      </c>
      <c r="B8718" s="1" t="s">
        <v>5389</v>
      </c>
      <c r="C8718" s="1" t="s">
        <v>3326</v>
      </c>
      <c r="D8718" s="1" t="s">
        <v>3831</v>
      </c>
      <c r="E8718" s="1" t="s">
        <v>6350</v>
      </c>
      <c r="F8718" s="45" t="s">
        <v>3341</v>
      </c>
      <c r="G8718" s="1">
        <v>7</v>
      </c>
      <c r="H8718" s="1" t="s">
        <v>3355</v>
      </c>
      <c r="I8718" s="1" t="s">
        <v>3550</v>
      </c>
      <c r="K8718" s="1" t="str">
        <f>VLOOKUP(L8718,CW!C:D,2,FALSE)</f>
        <v>Jul'16</v>
      </c>
      <c r="L8718" s="1" t="str">
        <f t="shared" si="138"/>
        <v>28'16</v>
      </c>
      <c r="M8718" s="1" t="str">
        <f>VLOOKUP(K8718,CW!D:E,2,FALSE)</f>
        <v>Q2'16</v>
      </c>
    </row>
    <row r="8719" spans="1:13">
      <c r="A8719" s="2">
        <v>42568</v>
      </c>
      <c r="B8719" s="1" t="s">
        <v>5389</v>
      </c>
      <c r="C8719" s="1" t="s">
        <v>3326</v>
      </c>
      <c r="D8719" s="1" t="s">
        <v>3831</v>
      </c>
      <c r="E8719" s="1" t="s">
        <v>3532</v>
      </c>
      <c r="F8719" s="45" t="s">
        <v>4613</v>
      </c>
      <c r="G8719" s="1">
        <v>3</v>
      </c>
      <c r="H8719" s="1" t="s">
        <v>3355</v>
      </c>
      <c r="I8719" s="1" t="s">
        <v>3550</v>
      </c>
      <c r="K8719" s="1" t="str">
        <f>VLOOKUP(L8719,CW!C:D,2,FALSE)</f>
        <v>Jul'16</v>
      </c>
      <c r="L8719" s="1" t="str">
        <f t="shared" si="138"/>
        <v>28'16</v>
      </c>
      <c r="M8719" s="1" t="str">
        <f>VLOOKUP(K8719,CW!D:E,2,FALSE)</f>
        <v>Q2'16</v>
      </c>
    </row>
    <row r="8720" spans="1:13">
      <c r="A8720" s="2">
        <v>42568</v>
      </c>
      <c r="B8720" s="1" t="s">
        <v>5389</v>
      </c>
      <c r="C8720" s="1" t="s">
        <v>3326</v>
      </c>
      <c r="D8720" s="1" t="s">
        <v>3831</v>
      </c>
      <c r="E8720" s="1" t="s">
        <v>3532</v>
      </c>
      <c r="F8720" s="45" t="s">
        <v>3693</v>
      </c>
      <c r="G8720" s="1">
        <v>1</v>
      </c>
      <c r="H8720" s="1" t="s">
        <v>3355</v>
      </c>
      <c r="I8720" s="1" t="s">
        <v>3550</v>
      </c>
      <c r="K8720" s="1" t="str">
        <f>VLOOKUP(L8720,CW!C:D,2,FALSE)</f>
        <v>Jul'16</v>
      </c>
      <c r="L8720" s="1" t="str">
        <f t="shared" si="138"/>
        <v>28'16</v>
      </c>
      <c r="M8720" s="1" t="str">
        <f>VLOOKUP(K8720,CW!D:E,2,FALSE)</f>
        <v>Q2'16</v>
      </c>
    </row>
    <row r="8721" spans="1:13">
      <c r="A8721" s="2">
        <v>42568</v>
      </c>
      <c r="B8721" s="1" t="s">
        <v>5390</v>
      </c>
      <c r="C8721" s="1" t="s">
        <v>3326</v>
      </c>
      <c r="D8721" s="1" t="s">
        <v>3831</v>
      </c>
      <c r="E8721" s="1" t="s">
        <v>3532</v>
      </c>
      <c r="F8721" s="45" t="s">
        <v>3341</v>
      </c>
      <c r="G8721" s="1">
        <v>6</v>
      </c>
      <c r="H8721" s="1" t="s">
        <v>3355</v>
      </c>
      <c r="I8721" s="1" t="s">
        <v>3550</v>
      </c>
      <c r="K8721" s="1" t="str">
        <f>VLOOKUP(L8721,CW!C:D,2,FALSE)</f>
        <v>Jul'16</v>
      </c>
      <c r="L8721" s="1" t="str">
        <f t="shared" si="138"/>
        <v>28'16</v>
      </c>
      <c r="M8721" s="1" t="str">
        <f>VLOOKUP(K8721,CW!D:E,2,FALSE)</f>
        <v>Q2'16</v>
      </c>
    </row>
    <row r="8722" spans="1:13" ht="15" customHeight="1">
      <c r="A8722" s="2">
        <v>42568</v>
      </c>
      <c r="B8722" s="1" t="s">
        <v>5390</v>
      </c>
      <c r="C8722" s="1" t="s">
        <v>3326</v>
      </c>
      <c r="D8722" s="1" t="s">
        <v>3831</v>
      </c>
      <c r="E8722" s="1" t="s">
        <v>6350</v>
      </c>
      <c r="F8722" s="45" t="s">
        <v>3341</v>
      </c>
      <c r="G8722" s="1">
        <v>2</v>
      </c>
      <c r="H8722" s="1" t="s">
        <v>3355</v>
      </c>
      <c r="I8722" s="1" t="s">
        <v>3550</v>
      </c>
      <c r="K8722" s="1" t="str">
        <f>VLOOKUP(L8722,CW!C:D,2,FALSE)</f>
        <v>Jul'16</v>
      </c>
      <c r="L8722" s="1" t="str">
        <f t="shared" si="138"/>
        <v>28'16</v>
      </c>
      <c r="M8722" s="1" t="str">
        <f>VLOOKUP(K8722,CW!D:E,2,FALSE)</f>
        <v>Q2'16</v>
      </c>
    </row>
    <row r="8723" spans="1:13">
      <c r="A8723" s="2">
        <v>42568</v>
      </c>
      <c r="B8723" s="1" t="s">
        <v>5390</v>
      </c>
      <c r="C8723" s="1" t="s">
        <v>3326</v>
      </c>
      <c r="D8723" s="1" t="s">
        <v>3831</v>
      </c>
      <c r="E8723" s="1" t="s">
        <v>3532</v>
      </c>
      <c r="F8723" s="45" t="s">
        <v>4609</v>
      </c>
      <c r="G8723" s="1">
        <v>5</v>
      </c>
      <c r="H8723" s="1" t="s">
        <v>3355</v>
      </c>
      <c r="I8723" s="1" t="s">
        <v>3550</v>
      </c>
      <c r="K8723" s="1" t="str">
        <f>VLOOKUP(L8723,CW!C:D,2,FALSE)</f>
        <v>Jul'16</v>
      </c>
      <c r="L8723" s="1" t="str">
        <f t="shared" si="138"/>
        <v>28'16</v>
      </c>
      <c r="M8723" s="1" t="str">
        <f>VLOOKUP(K8723,CW!D:E,2,FALSE)</f>
        <v>Q2'16</v>
      </c>
    </row>
    <row r="8724" spans="1:13" ht="15" customHeight="1">
      <c r="A8724" s="2">
        <v>42568</v>
      </c>
      <c r="B8724" s="1" t="s">
        <v>5391</v>
      </c>
      <c r="C8724" s="1" t="s">
        <v>3326</v>
      </c>
      <c r="D8724" s="1" t="s">
        <v>3831</v>
      </c>
      <c r="E8724" s="1" t="s">
        <v>6350</v>
      </c>
      <c r="F8724" s="45" t="s">
        <v>3341</v>
      </c>
      <c r="G8724" s="1">
        <v>2</v>
      </c>
      <c r="H8724" s="1" t="s">
        <v>3355</v>
      </c>
      <c r="I8724" s="1" t="s">
        <v>3550</v>
      </c>
      <c r="K8724" s="1" t="str">
        <f>VLOOKUP(L8724,CW!C:D,2,FALSE)</f>
        <v>Jul'16</v>
      </c>
      <c r="L8724" s="1" t="str">
        <f t="shared" si="138"/>
        <v>28'16</v>
      </c>
      <c r="M8724" s="1" t="str">
        <f>VLOOKUP(K8724,CW!D:E,2,FALSE)</f>
        <v>Q2'16</v>
      </c>
    </row>
    <row r="8725" spans="1:13">
      <c r="A8725" s="2">
        <v>42568</v>
      </c>
      <c r="B8725" s="1" t="s">
        <v>5391</v>
      </c>
      <c r="C8725" s="1" t="s">
        <v>3326</v>
      </c>
      <c r="D8725" s="1" t="s">
        <v>3831</v>
      </c>
      <c r="E8725" s="1" t="s">
        <v>3532</v>
      </c>
      <c r="F8725" s="45" t="s">
        <v>4609</v>
      </c>
      <c r="G8725" s="1">
        <v>4</v>
      </c>
      <c r="H8725" s="1" t="s">
        <v>3355</v>
      </c>
      <c r="I8725" s="1" t="s">
        <v>3550</v>
      </c>
      <c r="K8725" s="1" t="str">
        <f>VLOOKUP(L8725,CW!C:D,2,FALSE)</f>
        <v>Jul'16</v>
      </c>
      <c r="L8725" s="1" t="str">
        <f t="shared" si="138"/>
        <v>28'16</v>
      </c>
      <c r="M8725" s="1" t="str">
        <f>VLOOKUP(K8725,CW!D:E,2,FALSE)</f>
        <v>Q2'16</v>
      </c>
    </row>
    <row r="8726" spans="1:13" ht="15" customHeight="1">
      <c r="A8726" s="2">
        <v>42568</v>
      </c>
      <c r="B8726" s="1" t="s">
        <v>5392</v>
      </c>
      <c r="C8726" s="1" t="s">
        <v>3335</v>
      </c>
      <c r="D8726" s="1" t="s">
        <v>3831</v>
      </c>
      <c r="E8726" s="1" t="s">
        <v>6350</v>
      </c>
      <c r="F8726" s="45" t="s">
        <v>3341</v>
      </c>
      <c r="G8726" s="1">
        <v>1</v>
      </c>
      <c r="H8726" s="1" t="s">
        <v>3355</v>
      </c>
      <c r="I8726" s="1" t="s">
        <v>3550</v>
      </c>
      <c r="K8726" s="1" t="str">
        <f>VLOOKUP(L8726,CW!C:D,2,FALSE)</f>
        <v>Jul'16</v>
      </c>
      <c r="L8726" s="1" t="str">
        <f t="shared" ref="L8726:L8789" si="139">CONCATENATE(WEEKNUM(A8726,21),"'",TEXT(A8726,"yy"))</f>
        <v>28'16</v>
      </c>
      <c r="M8726" s="1" t="str">
        <f>VLOOKUP(K8726,CW!D:E,2,FALSE)</f>
        <v>Q2'16</v>
      </c>
    </row>
    <row r="8727" spans="1:13" ht="15" customHeight="1">
      <c r="A8727" s="2">
        <v>42568</v>
      </c>
      <c r="B8727" s="1" t="s">
        <v>5393</v>
      </c>
      <c r="C8727" s="1" t="s">
        <v>3335</v>
      </c>
      <c r="D8727" s="1" t="s">
        <v>3831</v>
      </c>
      <c r="E8727" s="1" t="s">
        <v>6350</v>
      </c>
      <c r="F8727" s="45" t="s">
        <v>4592</v>
      </c>
      <c r="G8727" s="1">
        <v>1</v>
      </c>
      <c r="H8727" s="1" t="s">
        <v>3355</v>
      </c>
      <c r="I8727" s="1" t="s">
        <v>3550</v>
      </c>
      <c r="K8727" s="1" t="str">
        <f>VLOOKUP(L8727,CW!C:D,2,FALSE)</f>
        <v>Jul'16</v>
      </c>
      <c r="L8727" s="1" t="str">
        <f t="shared" si="139"/>
        <v>28'16</v>
      </c>
      <c r="M8727" s="1" t="str">
        <f>VLOOKUP(K8727,CW!D:E,2,FALSE)</f>
        <v>Q2'16</v>
      </c>
    </row>
    <row r="8728" spans="1:13" ht="15" customHeight="1">
      <c r="A8728" s="2">
        <v>42568</v>
      </c>
      <c r="B8728" s="1" t="s">
        <v>5394</v>
      </c>
      <c r="C8728" s="1" t="s">
        <v>3326</v>
      </c>
      <c r="D8728" s="1" t="s">
        <v>3831</v>
      </c>
      <c r="E8728" s="1" t="s">
        <v>6350</v>
      </c>
      <c r="F8728" s="45" t="s">
        <v>3341</v>
      </c>
      <c r="G8728" s="1">
        <v>1</v>
      </c>
      <c r="H8728" s="1" t="s">
        <v>3355</v>
      </c>
      <c r="I8728" s="1" t="s">
        <v>3550</v>
      </c>
      <c r="K8728" s="1" t="str">
        <f>VLOOKUP(L8728,CW!C:D,2,FALSE)</f>
        <v>Jul'16</v>
      </c>
      <c r="L8728" s="1" t="str">
        <f t="shared" si="139"/>
        <v>28'16</v>
      </c>
      <c r="M8728" s="1" t="str">
        <f>VLOOKUP(K8728,CW!D:E,2,FALSE)</f>
        <v>Q2'16</v>
      </c>
    </row>
    <row r="8729" spans="1:13">
      <c r="A8729" s="2">
        <v>42568</v>
      </c>
      <c r="B8729" s="1" t="s">
        <v>5394</v>
      </c>
      <c r="C8729" s="1" t="s">
        <v>3326</v>
      </c>
      <c r="D8729" s="1" t="s">
        <v>3831</v>
      </c>
      <c r="E8729" s="1" t="s">
        <v>3532</v>
      </c>
      <c r="F8729" s="45" t="s">
        <v>4613</v>
      </c>
      <c r="G8729" s="1">
        <v>1</v>
      </c>
      <c r="H8729" s="1" t="s">
        <v>3355</v>
      </c>
      <c r="I8729" s="1" t="s">
        <v>3550</v>
      </c>
      <c r="K8729" s="1" t="str">
        <f>VLOOKUP(L8729,CW!C:D,2,FALSE)</f>
        <v>Jul'16</v>
      </c>
      <c r="L8729" s="1" t="str">
        <f t="shared" si="139"/>
        <v>28'16</v>
      </c>
      <c r="M8729" s="1" t="str">
        <f>VLOOKUP(K8729,CW!D:E,2,FALSE)</f>
        <v>Q2'16</v>
      </c>
    </row>
    <row r="8730" spans="1:13">
      <c r="A8730" s="2">
        <v>42568</v>
      </c>
      <c r="B8730" s="1" t="s">
        <v>5395</v>
      </c>
      <c r="C8730" s="1" t="s">
        <v>3326</v>
      </c>
      <c r="D8730" s="1" t="s">
        <v>3831</v>
      </c>
      <c r="E8730" s="1" t="s">
        <v>3532</v>
      </c>
      <c r="F8730" s="45" t="s">
        <v>3341</v>
      </c>
      <c r="G8730" s="1">
        <v>1</v>
      </c>
      <c r="H8730" s="1" t="s">
        <v>3355</v>
      </c>
      <c r="I8730" s="1" t="s">
        <v>3550</v>
      </c>
      <c r="K8730" s="1" t="str">
        <f>VLOOKUP(L8730,CW!C:D,2,FALSE)</f>
        <v>Jul'16</v>
      </c>
      <c r="L8730" s="1" t="str">
        <f t="shared" si="139"/>
        <v>28'16</v>
      </c>
      <c r="M8730" s="1" t="str">
        <f>VLOOKUP(K8730,CW!D:E,2,FALSE)</f>
        <v>Q2'16</v>
      </c>
    </row>
    <row r="8731" spans="1:13" ht="15" customHeight="1">
      <c r="A8731" s="2">
        <v>42568</v>
      </c>
      <c r="B8731" s="1" t="s">
        <v>5395</v>
      </c>
      <c r="C8731" s="1" t="s">
        <v>3326</v>
      </c>
      <c r="D8731" s="1" t="s">
        <v>3831</v>
      </c>
      <c r="E8731" s="1" t="s">
        <v>6350</v>
      </c>
      <c r="F8731" s="45" t="s">
        <v>3341</v>
      </c>
      <c r="G8731" s="1">
        <v>4</v>
      </c>
      <c r="H8731" s="1" t="s">
        <v>3355</v>
      </c>
      <c r="I8731" s="1" t="s">
        <v>3550</v>
      </c>
      <c r="K8731" s="1" t="str">
        <f>VLOOKUP(L8731,CW!C:D,2,FALSE)</f>
        <v>Jul'16</v>
      </c>
      <c r="L8731" s="1" t="str">
        <f t="shared" si="139"/>
        <v>28'16</v>
      </c>
      <c r="M8731" s="1" t="str">
        <f>VLOOKUP(K8731,CW!D:E,2,FALSE)</f>
        <v>Q2'16</v>
      </c>
    </row>
    <row r="8732" spans="1:13">
      <c r="A8732" s="2">
        <v>42568</v>
      </c>
      <c r="B8732" s="1" t="s">
        <v>5395</v>
      </c>
      <c r="C8732" s="1" t="s">
        <v>3326</v>
      </c>
      <c r="D8732" s="1" t="s">
        <v>3831</v>
      </c>
      <c r="E8732" s="1" t="s">
        <v>3532</v>
      </c>
      <c r="F8732" s="45" t="s">
        <v>4609</v>
      </c>
      <c r="G8732" s="1">
        <v>2</v>
      </c>
      <c r="H8732" s="1" t="s">
        <v>3355</v>
      </c>
      <c r="I8732" s="1" t="s">
        <v>3550</v>
      </c>
      <c r="K8732" s="1" t="str">
        <f>VLOOKUP(L8732,CW!C:D,2,FALSE)</f>
        <v>Jul'16</v>
      </c>
      <c r="L8732" s="1" t="str">
        <f t="shared" si="139"/>
        <v>28'16</v>
      </c>
      <c r="M8732" s="1" t="str">
        <f>VLOOKUP(K8732,CW!D:E,2,FALSE)</f>
        <v>Q2'16</v>
      </c>
    </row>
    <row r="8733" spans="1:13">
      <c r="A8733" s="2">
        <v>42568</v>
      </c>
      <c r="B8733" s="1" t="s">
        <v>5395</v>
      </c>
      <c r="C8733" s="1" t="s">
        <v>3326</v>
      </c>
      <c r="D8733" s="1" t="s">
        <v>3831</v>
      </c>
      <c r="E8733" s="1" t="s">
        <v>3532</v>
      </c>
      <c r="F8733" s="98" t="s">
        <v>4584</v>
      </c>
      <c r="G8733" s="1">
        <v>1</v>
      </c>
      <c r="H8733" s="1" t="s">
        <v>3355</v>
      </c>
      <c r="I8733" s="1" t="s">
        <v>3550</v>
      </c>
      <c r="K8733" s="1" t="str">
        <f>VLOOKUP(L8733,CW!C:D,2,FALSE)</f>
        <v>Jul'16</v>
      </c>
      <c r="L8733" s="1" t="str">
        <f t="shared" si="139"/>
        <v>28'16</v>
      </c>
      <c r="M8733" s="1" t="str">
        <f>VLOOKUP(K8733,CW!D:E,2,FALSE)</f>
        <v>Q2'16</v>
      </c>
    </row>
    <row r="8734" spans="1:13" ht="15" customHeight="1">
      <c r="A8734" s="2">
        <v>42568</v>
      </c>
      <c r="B8734" s="1" t="s">
        <v>5396</v>
      </c>
      <c r="C8734" s="1" t="s">
        <v>3326</v>
      </c>
      <c r="D8734" s="1" t="s">
        <v>3556</v>
      </c>
      <c r="E8734" s="1" t="s">
        <v>6350</v>
      </c>
      <c r="F8734" s="45" t="s">
        <v>4581</v>
      </c>
      <c r="G8734" s="1">
        <v>1</v>
      </c>
      <c r="H8734" s="1" t="s">
        <v>3355</v>
      </c>
      <c r="I8734" s="1" t="s">
        <v>3550</v>
      </c>
      <c r="K8734" s="1" t="str">
        <f>VLOOKUP(L8734,CW!C:D,2,FALSE)</f>
        <v>Jul'16</v>
      </c>
      <c r="L8734" s="1" t="str">
        <f t="shared" si="139"/>
        <v>28'16</v>
      </c>
      <c r="M8734" s="1" t="str">
        <f>VLOOKUP(K8734,CW!D:E,2,FALSE)</f>
        <v>Q2'16</v>
      </c>
    </row>
    <row r="8735" spans="1:13">
      <c r="A8735" s="2">
        <v>42568</v>
      </c>
      <c r="B8735" s="1" t="s">
        <v>5397</v>
      </c>
      <c r="C8735" s="1" t="s">
        <v>3797</v>
      </c>
      <c r="D8735" s="1" t="s">
        <v>3556</v>
      </c>
      <c r="E8735" s="1" t="s">
        <v>3532</v>
      </c>
      <c r="F8735" s="45" t="s">
        <v>4613</v>
      </c>
      <c r="G8735" s="1">
        <v>1</v>
      </c>
      <c r="H8735" s="1" t="s">
        <v>3355</v>
      </c>
      <c r="I8735" s="1" t="s">
        <v>3550</v>
      </c>
      <c r="K8735" s="1" t="str">
        <f>VLOOKUP(L8735,CW!C:D,2,FALSE)</f>
        <v>Jul'16</v>
      </c>
      <c r="L8735" s="1" t="str">
        <f t="shared" si="139"/>
        <v>28'16</v>
      </c>
      <c r="M8735" s="1" t="str">
        <f>VLOOKUP(K8735,CW!D:E,2,FALSE)</f>
        <v>Q2'16</v>
      </c>
    </row>
    <row r="8736" spans="1:13" ht="15" customHeight="1">
      <c r="A8736" s="2">
        <v>42568</v>
      </c>
      <c r="B8736" s="1" t="s">
        <v>5398</v>
      </c>
      <c r="C8736" s="1" t="s">
        <v>3326</v>
      </c>
      <c r="D8736" s="1" t="s">
        <v>3831</v>
      </c>
      <c r="E8736" s="1" t="s">
        <v>6350</v>
      </c>
      <c r="F8736" s="45" t="s">
        <v>3341</v>
      </c>
      <c r="G8736" s="1">
        <v>8</v>
      </c>
      <c r="H8736" s="1" t="s">
        <v>3355</v>
      </c>
      <c r="I8736" s="1" t="s">
        <v>3550</v>
      </c>
      <c r="K8736" s="1" t="str">
        <f>VLOOKUP(L8736,CW!C:D,2,FALSE)</f>
        <v>Jul'16</v>
      </c>
      <c r="L8736" s="1" t="str">
        <f t="shared" si="139"/>
        <v>28'16</v>
      </c>
      <c r="M8736" s="1" t="str">
        <f>VLOOKUP(K8736,CW!D:E,2,FALSE)</f>
        <v>Q2'16</v>
      </c>
    </row>
    <row r="8737" spans="1:13">
      <c r="A8737" s="2">
        <v>42568</v>
      </c>
      <c r="B8737" s="1" t="s">
        <v>5398</v>
      </c>
      <c r="C8737" s="1" t="s">
        <v>3326</v>
      </c>
      <c r="D8737" s="1" t="s">
        <v>3831</v>
      </c>
      <c r="E8737" s="1" t="s">
        <v>3532</v>
      </c>
      <c r="F8737" s="45" t="s">
        <v>4609</v>
      </c>
      <c r="G8737" s="1">
        <v>3</v>
      </c>
      <c r="H8737" s="1" t="s">
        <v>3355</v>
      </c>
      <c r="I8737" s="1" t="s">
        <v>3550</v>
      </c>
      <c r="K8737" s="1" t="str">
        <f>VLOOKUP(L8737,CW!C:D,2,FALSE)</f>
        <v>Jul'16</v>
      </c>
      <c r="L8737" s="1" t="str">
        <f t="shared" si="139"/>
        <v>28'16</v>
      </c>
      <c r="M8737" s="1" t="str">
        <f>VLOOKUP(K8737,CW!D:E,2,FALSE)</f>
        <v>Q2'16</v>
      </c>
    </row>
    <row r="8738" spans="1:13">
      <c r="A8738" s="2">
        <v>42568</v>
      </c>
      <c r="B8738" s="1" t="s">
        <v>5398</v>
      </c>
      <c r="C8738" s="1" t="s">
        <v>3326</v>
      </c>
      <c r="D8738" s="1" t="s">
        <v>3831</v>
      </c>
      <c r="E8738" s="1" t="s">
        <v>3532</v>
      </c>
      <c r="F8738" s="45" t="s">
        <v>3693</v>
      </c>
      <c r="G8738" s="1">
        <v>1</v>
      </c>
      <c r="H8738" s="1" t="s">
        <v>3355</v>
      </c>
      <c r="I8738" s="1" t="s">
        <v>3550</v>
      </c>
      <c r="K8738" s="1" t="str">
        <f>VLOOKUP(L8738,CW!C:D,2,FALSE)</f>
        <v>Jul'16</v>
      </c>
      <c r="L8738" s="1" t="str">
        <f t="shared" si="139"/>
        <v>28'16</v>
      </c>
      <c r="M8738" s="1" t="str">
        <f>VLOOKUP(K8738,CW!D:E,2,FALSE)</f>
        <v>Q2'16</v>
      </c>
    </row>
    <row r="8739" spans="1:13" ht="15" customHeight="1">
      <c r="A8739" s="2">
        <v>42568</v>
      </c>
      <c r="B8739" s="1" t="s">
        <v>5399</v>
      </c>
      <c r="C8739" s="1" t="s">
        <v>3326</v>
      </c>
      <c r="D8739" s="1" t="s">
        <v>3831</v>
      </c>
      <c r="E8739" s="1" t="s">
        <v>6350</v>
      </c>
      <c r="F8739" s="45" t="s">
        <v>3341</v>
      </c>
      <c r="G8739" s="1">
        <v>3</v>
      </c>
      <c r="H8739" s="1" t="s">
        <v>3355</v>
      </c>
      <c r="I8739" s="1" t="s">
        <v>3550</v>
      </c>
      <c r="K8739" s="1" t="str">
        <f>VLOOKUP(L8739,CW!C:D,2,FALSE)</f>
        <v>Jul'16</v>
      </c>
      <c r="L8739" s="1" t="str">
        <f t="shared" si="139"/>
        <v>28'16</v>
      </c>
      <c r="M8739" s="1" t="str">
        <f>VLOOKUP(K8739,CW!D:E,2,FALSE)</f>
        <v>Q2'16</v>
      </c>
    </row>
    <row r="8740" spans="1:13">
      <c r="A8740" s="2">
        <v>42568</v>
      </c>
      <c r="B8740" s="1" t="s">
        <v>5399</v>
      </c>
      <c r="C8740" s="1" t="s">
        <v>3326</v>
      </c>
      <c r="D8740" s="1" t="s">
        <v>3831</v>
      </c>
      <c r="E8740" s="1" t="s">
        <v>3532</v>
      </c>
      <c r="F8740" s="45" t="s">
        <v>4609</v>
      </c>
      <c r="G8740" s="1">
        <v>1</v>
      </c>
      <c r="H8740" s="1" t="s">
        <v>3355</v>
      </c>
      <c r="I8740" s="1" t="s">
        <v>3550</v>
      </c>
      <c r="K8740" s="1" t="str">
        <f>VLOOKUP(L8740,CW!C:D,2,FALSE)</f>
        <v>Jul'16</v>
      </c>
      <c r="L8740" s="1" t="str">
        <f t="shared" si="139"/>
        <v>28'16</v>
      </c>
      <c r="M8740" s="1" t="str">
        <f>VLOOKUP(K8740,CW!D:E,2,FALSE)</f>
        <v>Q2'16</v>
      </c>
    </row>
    <row r="8741" spans="1:13">
      <c r="A8741" s="2">
        <v>42568</v>
      </c>
      <c r="B8741" s="1" t="s">
        <v>5399</v>
      </c>
      <c r="C8741" s="1" t="s">
        <v>3326</v>
      </c>
      <c r="D8741" s="1" t="s">
        <v>3831</v>
      </c>
      <c r="E8741" s="1" t="s">
        <v>3532</v>
      </c>
      <c r="F8741" s="98" t="s">
        <v>4584</v>
      </c>
      <c r="G8741" s="1">
        <v>1</v>
      </c>
      <c r="H8741" s="1" t="s">
        <v>3355</v>
      </c>
      <c r="I8741" s="1" t="s">
        <v>3550</v>
      </c>
      <c r="K8741" s="1" t="str">
        <f>VLOOKUP(L8741,CW!C:D,2,FALSE)</f>
        <v>Jul'16</v>
      </c>
      <c r="L8741" s="1" t="str">
        <f t="shared" si="139"/>
        <v>28'16</v>
      </c>
      <c r="M8741" s="1" t="str">
        <f>VLOOKUP(K8741,CW!D:E,2,FALSE)</f>
        <v>Q2'16</v>
      </c>
    </row>
    <row r="8742" spans="1:13" ht="15" customHeight="1">
      <c r="A8742" s="2">
        <v>42568</v>
      </c>
      <c r="B8742" s="1" t="s">
        <v>5400</v>
      </c>
      <c r="C8742" s="1" t="s">
        <v>3326</v>
      </c>
      <c r="D8742" s="1" t="s">
        <v>3831</v>
      </c>
      <c r="E8742" s="1" t="s">
        <v>6350</v>
      </c>
      <c r="F8742" s="45" t="s">
        <v>3341</v>
      </c>
      <c r="G8742" s="1">
        <v>1</v>
      </c>
      <c r="H8742" s="1" t="s">
        <v>3355</v>
      </c>
      <c r="I8742" s="1" t="s">
        <v>3550</v>
      </c>
      <c r="K8742" s="1" t="str">
        <f>VLOOKUP(L8742,CW!C:D,2,FALSE)</f>
        <v>Jul'16</v>
      </c>
      <c r="L8742" s="1" t="str">
        <f t="shared" si="139"/>
        <v>28'16</v>
      </c>
      <c r="M8742" s="1" t="str">
        <f>VLOOKUP(K8742,CW!D:E,2,FALSE)</f>
        <v>Q2'16</v>
      </c>
    </row>
    <row r="8743" spans="1:13">
      <c r="A8743" s="2">
        <v>42568</v>
      </c>
      <c r="B8743" s="1" t="s">
        <v>5401</v>
      </c>
      <c r="C8743" s="1" t="s">
        <v>3335</v>
      </c>
      <c r="D8743" s="1" t="s">
        <v>3831</v>
      </c>
      <c r="E8743" s="1" t="s">
        <v>3532</v>
      </c>
      <c r="F8743" s="98" t="s">
        <v>4584</v>
      </c>
      <c r="G8743" s="1">
        <v>1</v>
      </c>
      <c r="H8743" s="1" t="s">
        <v>3355</v>
      </c>
      <c r="I8743" s="1" t="s">
        <v>3550</v>
      </c>
      <c r="K8743" s="1" t="str">
        <f>VLOOKUP(L8743,CW!C:D,2,FALSE)</f>
        <v>Jul'16</v>
      </c>
      <c r="L8743" s="1" t="str">
        <f t="shared" si="139"/>
        <v>28'16</v>
      </c>
      <c r="M8743" s="1" t="str">
        <f>VLOOKUP(K8743,CW!D:E,2,FALSE)</f>
        <v>Q2'16</v>
      </c>
    </row>
    <row r="8744" spans="1:13">
      <c r="A8744" s="2">
        <v>42568</v>
      </c>
      <c r="B8744" s="1" t="s">
        <v>5402</v>
      </c>
      <c r="C8744" s="1" t="s">
        <v>3335</v>
      </c>
      <c r="D8744" s="1" t="s">
        <v>3831</v>
      </c>
      <c r="E8744" s="1" t="s">
        <v>3532</v>
      </c>
      <c r="F8744" s="98" t="s">
        <v>4584</v>
      </c>
      <c r="G8744" s="1">
        <v>1</v>
      </c>
      <c r="H8744" s="1" t="s">
        <v>3355</v>
      </c>
      <c r="I8744" s="1" t="s">
        <v>3550</v>
      </c>
      <c r="K8744" s="1" t="str">
        <f>VLOOKUP(L8744,CW!C:D,2,FALSE)</f>
        <v>Jul'16</v>
      </c>
      <c r="L8744" s="1" t="str">
        <f t="shared" si="139"/>
        <v>28'16</v>
      </c>
      <c r="M8744" s="1" t="str">
        <f>VLOOKUP(K8744,CW!D:E,2,FALSE)</f>
        <v>Q2'16</v>
      </c>
    </row>
    <row r="8745" spans="1:13">
      <c r="A8745" s="2">
        <v>42568</v>
      </c>
      <c r="B8745" s="1" t="s">
        <v>5402</v>
      </c>
      <c r="C8745" s="1" t="s">
        <v>3335</v>
      </c>
      <c r="D8745" s="1" t="s">
        <v>3831</v>
      </c>
      <c r="E8745" s="1" t="s">
        <v>3532</v>
      </c>
      <c r="F8745" s="45" t="s">
        <v>3693</v>
      </c>
      <c r="G8745" s="1">
        <v>1</v>
      </c>
      <c r="H8745" s="1" t="s">
        <v>3355</v>
      </c>
      <c r="I8745" s="1" t="s">
        <v>3550</v>
      </c>
      <c r="K8745" s="1" t="str">
        <f>VLOOKUP(L8745,CW!C:D,2,FALSE)</f>
        <v>Jul'16</v>
      </c>
      <c r="L8745" s="1" t="str">
        <f t="shared" si="139"/>
        <v>28'16</v>
      </c>
      <c r="M8745" s="1" t="str">
        <f>VLOOKUP(K8745,CW!D:E,2,FALSE)</f>
        <v>Q2'16</v>
      </c>
    </row>
    <row r="8746" spans="1:13" ht="15" customHeight="1">
      <c r="A8746" s="2">
        <v>42568</v>
      </c>
      <c r="B8746" s="1" t="s">
        <v>5403</v>
      </c>
      <c r="C8746" s="1" t="s">
        <v>3335</v>
      </c>
      <c r="D8746" s="1" t="s">
        <v>3831</v>
      </c>
      <c r="E8746" s="1" t="s">
        <v>6350</v>
      </c>
      <c r="F8746" s="45" t="s">
        <v>4592</v>
      </c>
      <c r="G8746" s="1">
        <v>1</v>
      </c>
      <c r="H8746" s="1" t="s">
        <v>3355</v>
      </c>
      <c r="I8746" s="1" t="s">
        <v>3550</v>
      </c>
      <c r="K8746" s="1" t="str">
        <f>VLOOKUP(L8746,CW!C:D,2,FALSE)</f>
        <v>Jul'16</v>
      </c>
      <c r="L8746" s="1" t="str">
        <f t="shared" si="139"/>
        <v>28'16</v>
      </c>
      <c r="M8746" s="1" t="str">
        <f>VLOOKUP(K8746,CW!D:E,2,FALSE)</f>
        <v>Q2'16</v>
      </c>
    </row>
    <row r="8747" spans="1:13" ht="15" customHeight="1">
      <c r="A8747" s="2">
        <v>42568</v>
      </c>
      <c r="B8747" s="1" t="s">
        <v>5404</v>
      </c>
      <c r="C8747" s="1" t="s">
        <v>3326</v>
      </c>
      <c r="D8747" s="1" t="s">
        <v>3831</v>
      </c>
      <c r="E8747" s="1" t="s">
        <v>6350</v>
      </c>
      <c r="F8747" s="45" t="s">
        <v>3341</v>
      </c>
      <c r="G8747" s="1">
        <v>1</v>
      </c>
      <c r="H8747" s="1" t="s">
        <v>3355</v>
      </c>
      <c r="I8747" s="1" t="s">
        <v>3550</v>
      </c>
      <c r="K8747" s="1" t="str">
        <f>VLOOKUP(L8747,CW!C:D,2,FALSE)</f>
        <v>Jul'16</v>
      </c>
      <c r="L8747" s="1" t="str">
        <f t="shared" si="139"/>
        <v>28'16</v>
      </c>
      <c r="M8747" s="1" t="str">
        <f>VLOOKUP(K8747,CW!D:E,2,FALSE)</f>
        <v>Q2'16</v>
      </c>
    </row>
    <row r="8748" spans="1:13">
      <c r="A8748" s="2">
        <v>42568</v>
      </c>
      <c r="B8748" s="1" t="s">
        <v>5404</v>
      </c>
      <c r="C8748" s="1" t="s">
        <v>3326</v>
      </c>
      <c r="D8748" s="1" t="s">
        <v>3831</v>
      </c>
      <c r="E8748" s="1" t="s">
        <v>3532</v>
      </c>
      <c r="F8748" s="45" t="s">
        <v>4609</v>
      </c>
      <c r="G8748" s="1">
        <v>1</v>
      </c>
      <c r="H8748" s="1" t="s">
        <v>3355</v>
      </c>
      <c r="I8748" s="1" t="s">
        <v>3550</v>
      </c>
      <c r="K8748" s="1" t="str">
        <f>VLOOKUP(L8748,CW!C:D,2,FALSE)</f>
        <v>Jul'16</v>
      </c>
      <c r="L8748" s="1" t="str">
        <f t="shared" si="139"/>
        <v>28'16</v>
      </c>
      <c r="M8748" s="1" t="str">
        <f>VLOOKUP(K8748,CW!D:E,2,FALSE)</f>
        <v>Q2'16</v>
      </c>
    </row>
    <row r="8749" spans="1:13" ht="15" customHeight="1">
      <c r="A8749" s="2">
        <v>42568</v>
      </c>
      <c r="B8749" s="1" t="s">
        <v>5405</v>
      </c>
      <c r="C8749" s="1" t="s">
        <v>3326</v>
      </c>
      <c r="D8749" s="1" t="s">
        <v>3831</v>
      </c>
      <c r="E8749" s="1" t="s">
        <v>6350</v>
      </c>
      <c r="F8749" s="45" t="s">
        <v>3341</v>
      </c>
      <c r="G8749" s="1">
        <v>1</v>
      </c>
      <c r="H8749" s="1" t="s">
        <v>3355</v>
      </c>
      <c r="I8749" s="1" t="s">
        <v>3550</v>
      </c>
      <c r="K8749" s="1" t="str">
        <f>VLOOKUP(L8749,CW!C:D,2,FALSE)</f>
        <v>Jul'16</v>
      </c>
      <c r="L8749" s="1" t="str">
        <f t="shared" si="139"/>
        <v>28'16</v>
      </c>
      <c r="M8749" s="1" t="str">
        <f>VLOOKUP(K8749,CW!D:E,2,FALSE)</f>
        <v>Q2'16</v>
      </c>
    </row>
    <row r="8750" spans="1:13">
      <c r="A8750" s="2">
        <v>42568</v>
      </c>
      <c r="B8750" s="1" t="s">
        <v>5405</v>
      </c>
      <c r="C8750" s="1" t="s">
        <v>3326</v>
      </c>
      <c r="D8750" s="1" t="s">
        <v>3831</v>
      </c>
      <c r="E8750" s="1" t="s">
        <v>3532</v>
      </c>
      <c r="F8750" s="45" t="s">
        <v>4609</v>
      </c>
      <c r="G8750" s="1">
        <v>2</v>
      </c>
      <c r="H8750" s="1" t="s">
        <v>3355</v>
      </c>
      <c r="I8750" s="1" t="s">
        <v>3550</v>
      </c>
      <c r="K8750" s="1" t="str">
        <f>VLOOKUP(L8750,CW!C:D,2,FALSE)</f>
        <v>Jul'16</v>
      </c>
      <c r="L8750" s="1" t="str">
        <f t="shared" si="139"/>
        <v>28'16</v>
      </c>
      <c r="M8750" s="1" t="str">
        <f>VLOOKUP(K8750,CW!D:E,2,FALSE)</f>
        <v>Q2'16</v>
      </c>
    </row>
    <row r="8751" spans="1:13">
      <c r="A8751" s="2">
        <v>42568</v>
      </c>
      <c r="B8751" s="1" t="s">
        <v>5405</v>
      </c>
      <c r="C8751" s="1" t="s">
        <v>3326</v>
      </c>
      <c r="D8751" s="1" t="s">
        <v>3831</v>
      </c>
      <c r="E8751" s="1" t="s">
        <v>3532</v>
      </c>
      <c r="F8751" s="98" t="s">
        <v>4584</v>
      </c>
      <c r="G8751" s="1">
        <v>1</v>
      </c>
      <c r="H8751" s="1" t="s">
        <v>3355</v>
      </c>
      <c r="I8751" s="1" t="s">
        <v>3550</v>
      </c>
      <c r="K8751" s="1" t="str">
        <f>VLOOKUP(L8751,CW!C:D,2,FALSE)</f>
        <v>Jul'16</v>
      </c>
      <c r="L8751" s="1" t="str">
        <f t="shared" si="139"/>
        <v>28'16</v>
      </c>
      <c r="M8751" s="1" t="str">
        <f>VLOOKUP(K8751,CW!D:E,2,FALSE)</f>
        <v>Q2'16</v>
      </c>
    </row>
    <row r="8752" spans="1:13">
      <c r="A8752" s="2">
        <v>42568</v>
      </c>
      <c r="B8752" s="1" t="s">
        <v>5406</v>
      </c>
      <c r="C8752" s="1" t="s">
        <v>3340</v>
      </c>
      <c r="D8752" s="1" t="s">
        <v>3831</v>
      </c>
      <c r="E8752" s="1" t="s">
        <v>3532</v>
      </c>
      <c r="F8752" s="45" t="s">
        <v>4609</v>
      </c>
      <c r="G8752" s="1">
        <v>4</v>
      </c>
      <c r="H8752" s="1" t="s">
        <v>3355</v>
      </c>
      <c r="I8752" s="1" t="s">
        <v>3550</v>
      </c>
      <c r="K8752" s="1" t="str">
        <f>VLOOKUP(L8752,CW!C:D,2,FALSE)</f>
        <v>Jul'16</v>
      </c>
      <c r="L8752" s="1" t="str">
        <f t="shared" si="139"/>
        <v>28'16</v>
      </c>
      <c r="M8752" s="1" t="str">
        <f>VLOOKUP(K8752,CW!D:E,2,FALSE)</f>
        <v>Q2'16</v>
      </c>
    </row>
    <row r="8753" spans="1:13">
      <c r="A8753" s="2">
        <v>42568</v>
      </c>
      <c r="B8753" s="1" t="s">
        <v>5406</v>
      </c>
      <c r="C8753" s="1" t="s">
        <v>3340</v>
      </c>
      <c r="D8753" s="1" t="s">
        <v>3831</v>
      </c>
      <c r="E8753" s="1" t="s">
        <v>3532</v>
      </c>
      <c r="F8753" s="45" t="s">
        <v>3693</v>
      </c>
      <c r="G8753" s="1">
        <v>5</v>
      </c>
      <c r="H8753" s="1" t="s">
        <v>3355</v>
      </c>
      <c r="I8753" s="1" t="s">
        <v>3550</v>
      </c>
      <c r="K8753" s="1" t="str">
        <f>VLOOKUP(L8753,CW!C:D,2,FALSE)</f>
        <v>Jul'16</v>
      </c>
      <c r="L8753" s="1" t="str">
        <f t="shared" si="139"/>
        <v>28'16</v>
      </c>
      <c r="M8753" s="1" t="str">
        <f>VLOOKUP(K8753,CW!D:E,2,FALSE)</f>
        <v>Q2'16</v>
      </c>
    </row>
    <row r="8754" spans="1:13">
      <c r="A8754" s="2">
        <v>42568</v>
      </c>
      <c r="B8754" s="1" t="s">
        <v>5407</v>
      </c>
      <c r="C8754" s="1" t="s">
        <v>3335</v>
      </c>
      <c r="D8754" s="1" t="s">
        <v>3671</v>
      </c>
      <c r="E8754" s="1" t="s">
        <v>3532</v>
      </c>
      <c r="F8754" s="45" t="s">
        <v>4609</v>
      </c>
      <c r="G8754" s="1">
        <v>1</v>
      </c>
      <c r="H8754" s="1" t="s">
        <v>3355</v>
      </c>
      <c r="I8754" s="1" t="s">
        <v>3550</v>
      </c>
      <c r="K8754" s="1" t="str">
        <f>VLOOKUP(L8754,CW!C:D,2,FALSE)</f>
        <v>Jul'16</v>
      </c>
      <c r="L8754" s="1" t="str">
        <f t="shared" si="139"/>
        <v>28'16</v>
      </c>
      <c r="M8754" s="1" t="str">
        <f>VLOOKUP(K8754,CW!D:E,2,FALSE)</f>
        <v>Q2'16</v>
      </c>
    </row>
    <row r="8755" spans="1:13" ht="15" customHeight="1">
      <c r="A8755" s="2">
        <v>42568</v>
      </c>
      <c r="B8755" s="1" t="s">
        <v>5408</v>
      </c>
      <c r="C8755" s="1" t="s">
        <v>3340</v>
      </c>
      <c r="D8755" s="1" t="s">
        <v>3671</v>
      </c>
      <c r="E8755" s="1" t="s">
        <v>6350</v>
      </c>
      <c r="F8755" s="45" t="s">
        <v>3341</v>
      </c>
      <c r="G8755" s="1">
        <v>1</v>
      </c>
      <c r="H8755" s="1" t="s">
        <v>3355</v>
      </c>
      <c r="I8755" s="1" t="s">
        <v>3550</v>
      </c>
      <c r="K8755" s="1" t="str">
        <f>VLOOKUP(L8755,CW!C:D,2,FALSE)</f>
        <v>Jul'16</v>
      </c>
      <c r="L8755" s="1" t="str">
        <f t="shared" si="139"/>
        <v>28'16</v>
      </c>
      <c r="M8755" s="1" t="str">
        <f>VLOOKUP(K8755,CW!D:E,2,FALSE)</f>
        <v>Q2'16</v>
      </c>
    </row>
    <row r="8756" spans="1:13">
      <c r="A8756" s="2">
        <v>42568</v>
      </c>
      <c r="B8756" s="1" t="s">
        <v>5408</v>
      </c>
      <c r="C8756" s="1" t="s">
        <v>3340</v>
      </c>
      <c r="D8756" s="1" t="s">
        <v>3671</v>
      </c>
      <c r="E8756" s="1" t="s">
        <v>3532</v>
      </c>
      <c r="F8756" s="45" t="s">
        <v>4613</v>
      </c>
      <c r="G8756" s="1">
        <v>3</v>
      </c>
      <c r="H8756" s="1" t="s">
        <v>3355</v>
      </c>
      <c r="I8756" s="1" t="s">
        <v>3550</v>
      </c>
      <c r="K8756" s="1" t="str">
        <f>VLOOKUP(L8756,CW!C:D,2,FALSE)</f>
        <v>Jul'16</v>
      </c>
      <c r="L8756" s="1" t="str">
        <f t="shared" si="139"/>
        <v>28'16</v>
      </c>
      <c r="M8756" s="1" t="str">
        <f>VLOOKUP(K8756,CW!D:E,2,FALSE)</f>
        <v>Q2'16</v>
      </c>
    </row>
    <row r="8757" spans="1:13">
      <c r="A8757" s="2">
        <v>42568</v>
      </c>
      <c r="B8757" s="1" t="s">
        <v>5409</v>
      </c>
      <c r="C8757" s="1" t="s">
        <v>1079</v>
      </c>
      <c r="D8757" s="1" t="s">
        <v>3671</v>
      </c>
      <c r="E8757" s="1" t="s">
        <v>3532</v>
      </c>
      <c r="F8757" s="45" t="s">
        <v>4609</v>
      </c>
      <c r="G8757" s="1">
        <v>3</v>
      </c>
      <c r="H8757" s="1" t="s">
        <v>3355</v>
      </c>
      <c r="I8757" s="1" t="s">
        <v>3550</v>
      </c>
      <c r="K8757" s="1" t="str">
        <f>VLOOKUP(L8757,CW!C:D,2,FALSE)</f>
        <v>Jul'16</v>
      </c>
      <c r="L8757" s="1" t="str">
        <f t="shared" si="139"/>
        <v>28'16</v>
      </c>
      <c r="M8757" s="1" t="str">
        <f>VLOOKUP(K8757,CW!D:E,2,FALSE)</f>
        <v>Q2'16</v>
      </c>
    </row>
    <row r="8758" spans="1:13">
      <c r="A8758" s="2">
        <v>42568</v>
      </c>
      <c r="B8758" s="1" t="s">
        <v>5409</v>
      </c>
      <c r="C8758" s="1" t="s">
        <v>1079</v>
      </c>
      <c r="D8758" s="1" t="s">
        <v>3671</v>
      </c>
      <c r="E8758" s="1" t="s">
        <v>3532</v>
      </c>
      <c r="F8758" s="45" t="s">
        <v>3693</v>
      </c>
      <c r="G8758" s="1">
        <v>5</v>
      </c>
      <c r="H8758" s="1" t="s">
        <v>3355</v>
      </c>
      <c r="I8758" s="1" t="s">
        <v>3550</v>
      </c>
      <c r="K8758" s="1" t="str">
        <f>VLOOKUP(L8758,CW!C:D,2,FALSE)</f>
        <v>Jul'16</v>
      </c>
      <c r="L8758" s="1" t="str">
        <f t="shared" si="139"/>
        <v>28'16</v>
      </c>
      <c r="M8758" s="1" t="str">
        <f>VLOOKUP(K8758,CW!D:E,2,FALSE)</f>
        <v>Q2'16</v>
      </c>
    </row>
    <row r="8759" spans="1:13" ht="15" customHeight="1">
      <c r="A8759" s="2">
        <v>42568</v>
      </c>
      <c r="B8759" s="1" t="s">
        <v>5410</v>
      </c>
      <c r="C8759" s="1" t="s">
        <v>1079</v>
      </c>
      <c r="D8759" s="1" t="s">
        <v>3671</v>
      </c>
      <c r="E8759" s="1" t="s">
        <v>6350</v>
      </c>
      <c r="F8759" s="45" t="s">
        <v>3341</v>
      </c>
      <c r="G8759" s="1">
        <v>2</v>
      </c>
      <c r="H8759" s="1" t="s">
        <v>3355</v>
      </c>
      <c r="I8759" s="1" t="s">
        <v>3550</v>
      </c>
      <c r="K8759" s="1" t="str">
        <f>VLOOKUP(L8759,CW!C:D,2,FALSE)</f>
        <v>Jul'16</v>
      </c>
      <c r="L8759" s="1" t="str">
        <f t="shared" si="139"/>
        <v>28'16</v>
      </c>
      <c r="M8759" s="1" t="str">
        <f>VLOOKUP(K8759,CW!D:E,2,FALSE)</f>
        <v>Q2'16</v>
      </c>
    </row>
    <row r="8760" spans="1:13" ht="15" customHeight="1">
      <c r="A8760" s="2">
        <v>42568</v>
      </c>
      <c r="B8760" s="1" t="s">
        <v>5410</v>
      </c>
      <c r="C8760" s="1" t="s">
        <v>1079</v>
      </c>
      <c r="D8760" s="1" t="s">
        <v>3671</v>
      </c>
      <c r="E8760" s="1" t="s">
        <v>6350</v>
      </c>
      <c r="F8760" s="45" t="s">
        <v>4592</v>
      </c>
      <c r="G8760" s="1">
        <v>1</v>
      </c>
      <c r="H8760" s="1" t="s">
        <v>3355</v>
      </c>
      <c r="I8760" s="1" t="s">
        <v>3550</v>
      </c>
      <c r="K8760" s="1" t="str">
        <f>VLOOKUP(L8760,CW!C:D,2,FALSE)</f>
        <v>Jul'16</v>
      </c>
      <c r="L8760" s="1" t="str">
        <f t="shared" si="139"/>
        <v>28'16</v>
      </c>
      <c r="M8760" s="1" t="str">
        <f>VLOOKUP(K8760,CW!D:E,2,FALSE)</f>
        <v>Q2'16</v>
      </c>
    </row>
    <row r="8761" spans="1:13">
      <c r="A8761" s="2">
        <v>42568</v>
      </c>
      <c r="B8761" s="1" t="s">
        <v>5410</v>
      </c>
      <c r="C8761" s="1" t="s">
        <v>1079</v>
      </c>
      <c r="D8761" s="1" t="s">
        <v>3671</v>
      </c>
      <c r="E8761" s="1" t="s">
        <v>3532</v>
      </c>
      <c r="F8761" s="45" t="s">
        <v>4609</v>
      </c>
      <c r="G8761" s="1">
        <v>1</v>
      </c>
      <c r="H8761" s="1" t="s">
        <v>3355</v>
      </c>
      <c r="I8761" s="1" t="s">
        <v>3550</v>
      </c>
      <c r="K8761" s="1" t="str">
        <f>VLOOKUP(L8761,CW!C:D,2,FALSE)</f>
        <v>Jul'16</v>
      </c>
      <c r="L8761" s="1" t="str">
        <f t="shared" si="139"/>
        <v>28'16</v>
      </c>
      <c r="M8761" s="1" t="str">
        <f>VLOOKUP(K8761,CW!D:E,2,FALSE)</f>
        <v>Q2'16</v>
      </c>
    </row>
    <row r="8762" spans="1:13">
      <c r="A8762" s="2">
        <v>42568</v>
      </c>
      <c r="B8762" s="1" t="s">
        <v>5410</v>
      </c>
      <c r="C8762" s="1" t="s">
        <v>1079</v>
      </c>
      <c r="D8762" s="1" t="s">
        <v>3671</v>
      </c>
      <c r="E8762" s="1" t="s">
        <v>3532</v>
      </c>
      <c r="F8762" s="45" t="s">
        <v>3693</v>
      </c>
      <c r="G8762" s="1">
        <v>7</v>
      </c>
      <c r="H8762" s="1" t="s">
        <v>3355</v>
      </c>
      <c r="I8762" s="1" t="s">
        <v>3550</v>
      </c>
      <c r="K8762" s="1" t="str">
        <f>VLOOKUP(L8762,CW!C:D,2,FALSE)</f>
        <v>Jul'16</v>
      </c>
      <c r="L8762" s="1" t="str">
        <f t="shared" si="139"/>
        <v>28'16</v>
      </c>
      <c r="M8762" s="1" t="str">
        <f>VLOOKUP(K8762,CW!D:E,2,FALSE)</f>
        <v>Q2'16</v>
      </c>
    </row>
    <row r="8763" spans="1:13">
      <c r="A8763" s="2">
        <v>42568</v>
      </c>
      <c r="B8763" s="1" t="s">
        <v>5411</v>
      </c>
      <c r="C8763" s="1" t="s">
        <v>3326</v>
      </c>
      <c r="D8763" s="1" t="s">
        <v>3671</v>
      </c>
      <c r="E8763" s="1" t="s">
        <v>3532</v>
      </c>
      <c r="F8763" s="45" t="s">
        <v>4609</v>
      </c>
      <c r="G8763" s="1">
        <v>5</v>
      </c>
      <c r="H8763" s="1" t="s">
        <v>3355</v>
      </c>
      <c r="I8763" s="1" t="s">
        <v>3550</v>
      </c>
      <c r="K8763" s="1" t="str">
        <f>VLOOKUP(L8763,CW!C:D,2,FALSE)</f>
        <v>Jul'16</v>
      </c>
      <c r="L8763" s="1" t="str">
        <f t="shared" si="139"/>
        <v>28'16</v>
      </c>
      <c r="M8763" s="1" t="str">
        <f>VLOOKUP(K8763,CW!D:E,2,FALSE)</f>
        <v>Q2'16</v>
      </c>
    </row>
    <row r="8764" spans="1:13">
      <c r="A8764" s="2">
        <v>42568</v>
      </c>
      <c r="B8764" s="1" t="s">
        <v>5411</v>
      </c>
      <c r="C8764" s="1" t="s">
        <v>3326</v>
      </c>
      <c r="D8764" s="1" t="s">
        <v>3671</v>
      </c>
      <c r="E8764" s="1" t="s">
        <v>3532</v>
      </c>
      <c r="F8764" s="45" t="s">
        <v>4613</v>
      </c>
      <c r="G8764" s="1">
        <v>2</v>
      </c>
      <c r="H8764" s="1" t="s">
        <v>3355</v>
      </c>
      <c r="I8764" s="1" t="s">
        <v>3550</v>
      </c>
      <c r="K8764" s="1" t="str">
        <f>VLOOKUP(L8764,CW!C:D,2,FALSE)</f>
        <v>Jul'16</v>
      </c>
      <c r="L8764" s="1" t="str">
        <f t="shared" si="139"/>
        <v>28'16</v>
      </c>
      <c r="M8764" s="1" t="str">
        <f>VLOOKUP(K8764,CW!D:E,2,FALSE)</f>
        <v>Q2'16</v>
      </c>
    </row>
    <row r="8765" spans="1:13">
      <c r="A8765" s="2">
        <v>42568</v>
      </c>
      <c r="B8765" s="1" t="s">
        <v>5411</v>
      </c>
      <c r="C8765" s="1" t="s">
        <v>3326</v>
      </c>
      <c r="D8765" s="1" t="s">
        <v>3671</v>
      </c>
      <c r="E8765" s="1" t="s">
        <v>3532</v>
      </c>
      <c r="F8765" s="45" t="s">
        <v>3693</v>
      </c>
      <c r="G8765" s="1">
        <v>2</v>
      </c>
      <c r="H8765" s="1" t="s">
        <v>3355</v>
      </c>
      <c r="I8765" s="1" t="s">
        <v>3550</v>
      </c>
      <c r="K8765" s="1" t="str">
        <f>VLOOKUP(L8765,CW!C:D,2,FALSE)</f>
        <v>Jul'16</v>
      </c>
      <c r="L8765" s="1" t="str">
        <f t="shared" si="139"/>
        <v>28'16</v>
      </c>
      <c r="M8765" s="1" t="str">
        <f>VLOOKUP(K8765,CW!D:E,2,FALSE)</f>
        <v>Q2'16</v>
      </c>
    </row>
    <row r="8766" spans="1:13" ht="15" customHeight="1">
      <c r="A8766" s="2">
        <v>42568</v>
      </c>
      <c r="B8766" s="1" t="s">
        <v>5412</v>
      </c>
      <c r="C8766" s="1" t="s">
        <v>3335</v>
      </c>
      <c r="D8766" s="1" t="s">
        <v>3671</v>
      </c>
      <c r="E8766" s="1" t="s">
        <v>6350</v>
      </c>
      <c r="F8766" s="45" t="s">
        <v>3341</v>
      </c>
      <c r="G8766" s="1">
        <v>1</v>
      </c>
      <c r="H8766" s="1" t="s">
        <v>3355</v>
      </c>
      <c r="I8766" s="1" t="s">
        <v>3550</v>
      </c>
      <c r="K8766" s="1" t="str">
        <f>VLOOKUP(L8766,CW!C:D,2,FALSE)</f>
        <v>Jul'16</v>
      </c>
      <c r="L8766" s="1" t="str">
        <f t="shared" si="139"/>
        <v>28'16</v>
      </c>
      <c r="M8766" s="1" t="str">
        <f>VLOOKUP(K8766,CW!D:E,2,FALSE)</f>
        <v>Q2'16</v>
      </c>
    </row>
    <row r="8767" spans="1:13" ht="15" customHeight="1">
      <c r="A8767" s="2">
        <v>42568</v>
      </c>
      <c r="B8767" s="1" t="s">
        <v>5413</v>
      </c>
      <c r="C8767" s="1" t="s">
        <v>3340</v>
      </c>
      <c r="D8767" s="1" t="s">
        <v>3671</v>
      </c>
      <c r="E8767" s="1" t="s">
        <v>6350</v>
      </c>
      <c r="F8767" s="45" t="s">
        <v>3341</v>
      </c>
      <c r="G8767" s="1">
        <v>1</v>
      </c>
      <c r="H8767" s="1" t="s">
        <v>3355</v>
      </c>
      <c r="I8767" s="1" t="s">
        <v>3550</v>
      </c>
      <c r="K8767" s="1" t="str">
        <f>VLOOKUP(L8767,CW!C:D,2,FALSE)</f>
        <v>Jul'16</v>
      </c>
      <c r="L8767" s="1" t="str">
        <f t="shared" si="139"/>
        <v>28'16</v>
      </c>
      <c r="M8767" s="1" t="str">
        <f>VLOOKUP(K8767,CW!D:E,2,FALSE)</f>
        <v>Q2'16</v>
      </c>
    </row>
    <row r="8768" spans="1:13">
      <c r="A8768" s="2">
        <v>42568</v>
      </c>
      <c r="B8768" s="1" t="s">
        <v>5413</v>
      </c>
      <c r="C8768" s="1" t="s">
        <v>3340</v>
      </c>
      <c r="D8768" s="1" t="s">
        <v>3671</v>
      </c>
      <c r="E8768" s="1" t="s">
        <v>3532</v>
      </c>
      <c r="F8768" s="45" t="s">
        <v>4609</v>
      </c>
      <c r="G8768" s="1">
        <v>2</v>
      </c>
      <c r="H8768" s="1" t="s">
        <v>3355</v>
      </c>
      <c r="I8768" s="1" t="s">
        <v>3550</v>
      </c>
      <c r="K8768" s="1" t="str">
        <f>VLOOKUP(L8768,CW!C:D,2,FALSE)</f>
        <v>Jul'16</v>
      </c>
      <c r="L8768" s="1" t="str">
        <f t="shared" si="139"/>
        <v>28'16</v>
      </c>
      <c r="M8768" s="1" t="str">
        <f>VLOOKUP(K8768,CW!D:E,2,FALSE)</f>
        <v>Q2'16</v>
      </c>
    </row>
    <row r="8769" spans="1:13" ht="15" customHeight="1">
      <c r="A8769" s="2">
        <v>42568</v>
      </c>
      <c r="B8769" s="1" t="s">
        <v>5414</v>
      </c>
      <c r="C8769" s="1" t="s">
        <v>3326</v>
      </c>
      <c r="D8769" s="1" t="s">
        <v>3831</v>
      </c>
      <c r="E8769" s="1" t="s">
        <v>6350</v>
      </c>
      <c r="F8769" s="45" t="s">
        <v>3341</v>
      </c>
      <c r="G8769" s="1">
        <v>1</v>
      </c>
      <c r="H8769" s="1" t="s">
        <v>3355</v>
      </c>
      <c r="I8769" s="1" t="s">
        <v>3550</v>
      </c>
      <c r="K8769" s="1" t="str">
        <f>VLOOKUP(L8769,CW!C:D,2,FALSE)</f>
        <v>Jul'16</v>
      </c>
      <c r="L8769" s="1" t="str">
        <f t="shared" si="139"/>
        <v>28'16</v>
      </c>
      <c r="M8769" s="1" t="str">
        <f>VLOOKUP(K8769,CW!D:E,2,FALSE)</f>
        <v>Q2'16</v>
      </c>
    </row>
    <row r="8770" spans="1:13">
      <c r="A8770" s="2">
        <v>42568</v>
      </c>
      <c r="B8770" s="1" t="s">
        <v>5414</v>
      </c>
      <c r="C8770" s="1" t="s">
        <v>3326</v>
      </c>
      <c r="D8770" s="1" t="s">
        <v>3831</v>
      </c>
      <c r="E8770" s="1" t="s">
        <v>3532</v>
      </c>
      <c r="F8770" s="45" t="s">
        <v>4609</v>
      </c>
      <c r="G8770" s="1">
        <v>2</v>
      </c>
      <c r="H8770" s="1" t="s">
        <v>3355</v>
      </c>
      <c r="I8770" s="1" t="s">
        <v>3550</v>
      </c>
      <c r="K8770" s="1" t="str">
        <f>VLOOKUP(L8770,CW!C:D,2,FALSE)</f>
        <v>Jul'16</v>
      </c>
      <c r="L8770" s="1" t="str">
        <f t="shared" si="139"/>
        <v>28'16</v>
      </c>
      <c r="M8770" s="1" t="str">
        <f>VLOOKUP(K8770,CW!D:E,2,FALSE)</f>
        <v>Q2'16</v>
      </c>
    </row>
    <row r="8771" spans="1:13">
      <c r="A8771" s="2">
        <v>42568</v>
      </c>
      <c r="B8771" s="1" t="s">
        <v>5414</v>
      </c>
      <c r="C8771" s="1" t="s">
        <v>3326</v>
      </c>
      <c r="D8771" s="1" t="s">
        <v>3831</v>
      </c>
      <c r="E8771" s="1" t="s">
        <v>3532</v>
      </c>
      <c r="F8771" s="98" t="s">
        <v>4584</v>
      </c>
      <c r="G8771" s="1">
        <v>1</v>
      </c>
      <c r="H8771" s="1" t="s">
        <v>3355</v>
      </c>
      <c r="I8771" s="1" t="s">
        <v>3550</v>
      </c>
      <c r="K8771" s="1" t="str">
        <f>VLOOKUP(L8771,CW!C:D,2,FALSE)</f>
        <v>Jul'16</v>
      </c>
      <c r="L8771" s="1" t="str">
        <f t="shared" si="139"/>
        <v>28'16</v>
      </c>
      <c r="M8771" s="1" t="str">
        <f>VLOOKUP(K8771,CW!D:E,2,FALSE)</f>
        <v>Q2'16</v>
      </c>
    </row>
    <row r="8772" spans="1:13">
      <c r="A8772" s="2">
        <v>42568</v>
      </c>
      <c r="B8772" s="1" t="s">
        <v>5414</v>
      </c>
      <c r="C8772" s="1" t="s">
        <v>3326</v>
      </c>
      <c r="D8772" s="1" t="s">
        <v>3831</v>
      </c>
      <c r="E8772" s="1" t="s">
        <v>3532</v>
      </c>
      <c r="F8772" s="45" t="s">
        <v>4613</v>
      </c>
      <c r="G8772" s="1">
        <v>1</v>
      </c>
      <c r="H8772" s="1" t="s">
        <v>3355</v>
      </c>
      <c r="I8772" s="1" t="s">
        <v>3550</v>
      </c>
      <c r="K8772" s="1" t="str">
        <f>VLOOKUP(L8772,CW!C:D,2,FALSE)</f>
        <v>Jul'16</v>
      </c>
      <c r="L8772" s="1" t="str">
        <f t="shared" si="139"/>
        <v>28'16</v>
      </c>
      <c r="M8772" s="1" t="str">
        <f>VLOOKUP(K8772,CW!D:E,2,FALSE)</f>
        <v>Q2'16</v>
      </c>
    </row>
    <row r="8773" spans="1:13" ht="15" customHeight="1">
      <c r="A8773" s="2">
        <v>42568</v>
      </c>
      <c r="B8773" s="1" t="s">
        <v>5415</v>
      </c>
      <c r="C8773" s="1" t="s">
        <v>3326</v>
      </c>
      <c r="D8773" s="1" t="s">
        <v>3831</v>
      </c>
      <c r="E8773" s="1" t="s">
        <v>6350</v>
      </c>
      <c r="F8773" s="45" t="s">
        <v>3341</v>
      </c>
      <c r="G8773" s="1">
        <v>2</v>
      </c>
      <c r="H8773" s="1" t="s">
        <v>3355</v>
      </c>
      <c r="I8773" s="1" t="s">
        <v>3550</v>
      </c>
      <c r="K8773" s="1" t="str">
        <f>VLOOKUP(L8773,CW!C:D,2,FALSE)</f>
        <v>Jul'16</v>
      </c>
      <c r="L8773" s="1" t="str">
        <f t="shared" si="139"/>
        <v>28'16</v>
      </c>
      <c r="M8773" s="1" t="str">
        <f>VLOOKUP(K8773,CW!D:E,2,FALSE)</f>
        <v>Q2'16</v>
      </c>
    </row>
    <row r="8774" spans="1:13">
      <c r="A8774" s="2">
        <v>42568</v>
      </c>
      <c r="B8774" s="1" t="s">
        <v>5415</v>
      </c>
      <c r="C8774" s="1" t="s">
        <v>3326</v>
      </c>
      <c r="D8774" s="1" t="s">
        <v>3831</v>
      </c>
      <c r="E8774" s="1" t="s">
        <v>3532</v>
      </c>
      <c r="F8774" s="45" t="s">
        <v>3693</v>
      </c>
      <c r="G8774" s="1">
        <v>2</v>
      </c>
      <c r="H8774" s="1" t="s">
        <v>3355</v>
      </c>
      <c r="I8774" s="1" t="s">
        <v>3550</v>
      </c>
      <c r="K8774" s="1" t="str">
        <f>VLOOKUP(L8774,CW!C:D,2,FALSE)</f>
        <v>Jul'16</v>
      </c>
      <c r="L8774" s="1" t="str">
        <f t="shared" si="139"/>
        <v>28'16</v>
      </c>
      <c r="M8774" s="1" t="str">
        <f>VLOOKUP(K8774,CW!D:E,2,FALSE)</f>
        <v>Q2'16</v>
      </c>
    </row>
    <row r="8775" spans="1:13" ht="15" customHeight="1">
      <c r="A8775" s="2">
        <v>42568</v>
      </c>
      <c r="B8775" s="1" t="s">
        <v>5416</v>
      </c>
      <c r="C8775" s="1" t="s">
        <v>3349</v>
      </c>
      <c r="D8775" s="1" t="s">
        <v>3671</v>
      </c>
      <c r="E8775" s="1" t="s">
        <v>6350</v>
      </c>
      <c r="F8775" s="45" t="s">
        <v>3341</v>
      </c>
      <c r="G8775" s="1">
        <v>2</v>
      </c>
      <c r="H8775" s="1" t="s">
        <v>3355</v>
      </c>
      <c r="I8775" s="1" t="s">
        <v>3550</v>
      </c>
      <c r="K8775" s="1" t="str">
        <f>VLOOKUP(L8775,CW!C:D,2,FALSE)</f>
        <v>Jul'16</v>
      </c>
      <c r="L8775" s="1" t="str">
        <f t="shared" si="139"/>
        <v>28'16</v>
      </c>
      <c r="M8775" s="1" t="str">
        <f>VLOOKUP(K8775,CW!D:E,2,FALSE)</f>
        <v>Q2'16</v>
      </c>
    </row>
    <row r="8776" spans="1:13">
      <c r="A8776" s="2">
        <v>42568</v>
      </c>
      <c r="B8776" s="1" t="s">
        <v>5416</v>
      </c>
      <c r="C8776" s="1" t="s">
        <v>3349</v>
      </c>
      <c r="D8776" s="1" t="s">
        <v>3671</v>
      </c>
      <c r="E8776" s="1" t="s">
        <v>3532</v>
      </c>
      <c r="F8776" s="45" t="s">
        <v>4613</v>
      </c>
      <c r="G8776" s="1">
        <v>1</v>
      </c>
      <c r="H8776" s="1" t="s">
        <v>3355</v>
      </c>
      <c r="I8776" s="1" t="s">
        <v>3550</v>
      </c>
      <c r="K8776" s="1" t="str">
        <f>VLOOKUP(L8776,CW!C:D,2,FALSE)</f>
        <v>Jul'16</v>
      </c>
      <c r="L8776" s="1" t="str">
        <f t="shared" si="139"/>
        <v>28'16</v>
      </c>
      <c r="M8776" s="1" t="str">
        <f>VLOOKUP(K8776,CW!D:E,2,FALSE)</f>
        <v>Q2'16</v>
      </c>
    </row>
    <row r="8777" spans="1:13" ht="15" customHeight="1">
      <c r="A8777" s="2">
        <v>42568</v>
      </c>
      <c r="B8777" s="1" t="s">
        <v>5417</v>
      </c>
      <c r="C8777" s="1" t="s">
        <v>4914</v>
      </c>
      <c r="D8777" s="1" t="s">
        <v>3671</v>
      </c>
      <c r="E8777" s="1" t="s">
        <v>6350</v>
      </c>
      <c r="F8777" s="45" t="s">
        <v>3341</v>
      </c>
      <c r="G8777" s="1">
        <v>3</v>
      </c>
      <c r="H8777" s="1" t="s">
        <v>3355</v>
      </c>
      <c r="I8777" s="1" t="s">
        <v>3550</v>
      </c>
      <c r="K8777" s="1" t="str">
        <f>VLOOKUP(L8777,CW!C:D,2,FALSE)</f>
        <v>Jul'16</v>
      </c>
      <c r="L8777" s="1" t="str">
        <f t="shared" si="139"/>
        <v>28'16</v>
      </c>
      <c r="M8777" s="1" t="str">
        <f>VLOOKUP(K8777,CW!D:E,2,FALSE)</f>
        <v>Q2'16</v>
      </c>
    </row>
    <row r="8778" spans="1:13" ht="15" customHeight="1">
      <c r="A8778" s="2">
        <v>42568</v>
      </c>
      <c r="B8778" s="1" t="s">
        <v>5418</v>
      </c>
      <c r="C8778" s="1" t="s">
        <v>5126</v>
      </c>
      <c r="D8778" s="1" t="s">
        <v>3671</v>
      </c>
      <c r="E8778" s="1" t="s">
        <v>6350</v>
      </c>
      <c r="F8778" s="45" t="s">
        <v>4592</v>
      </c>
      <c r="G8778" s="1">
        <v>1</v>
      </c>
      <c r="H8778" s="1" t="s">
        <v>3355</v>
      </c>
      <c r="I8778" s="1" t="s">
        <v>3550</v>
      </c>
      <c r="K8778" s="1" t="str">
        <f>VLOOKUP(L8778,CW!C:D,2,FALSE)</f>
        <v>Jul'16</v>
      </c>
      <c r="L8778" s="1" t="str">
        <f t="shared" si="139"/>
        <v>28'16</v>
      </c>
      <c r="M8778" s="1" t="str">
        <f>VLOOKUP(K8778,CW!D:E,2,FALSE)</f>
        <v>Q2'16</v>
      </c>
    </row>
    <row r="8779" spans="1:13">
      <c r="A8779" s="2">
        <v>42568</v>
      </c>
      <c r="B8779" s="1" t="s">
        <v>5418</v>
      </c>
      <c r="C8779" s="1" t="s">
        <v>5126</v>
      </c>
      <c r="D8779" s="1" t="s">
        <v>3671</v>
      </c>
      <c r="E8779" s="1" t="s">
        <v>3532</v>
      </c>
      <c r="F8779" s="45" t="s">
        <v>4609</v>
      </c>
      <c r="G8779" s="1">
        <v>3</v>
      </c>
      <c r="H8779" s="1" t="s">
        <v>3355</v>
      </c>
      <c r="I8779" s="1" t="s">
        <v>3550</v>
      </c>
      <c r="K8779" s="1" t="str">
        <f>VLOOKUP(L8779,CW!C:D,2,FALSE)</f>
        <v>Jul'16</v>
      </c>
      <c r="L8779" s="1" t="str">
        <f t="shared" si="139"/>
        <v>28'16</v>
      </c>
      <c r="M8779" s="1" t="str">
        <f>VLOOKUP(K8779,CW!D:E,2,FALSE)</f>
        <v>Q2'16</v>
      </c>
    </row>
    <row r="8780" spans="1:13">
      <c r="A8780" s="2">
        <v>42568</v>
      </c>
      <c r="B8780" s="1" t="s">
        <v>5418</v>
      </c>
      <c r="C8780" s="1" t="s">
        <v>5126</v>
      </c>
      <c r="D8780" s="1" t="s">
        <v>3671</v>
      </c>
      <c r="E8780" s="1" t="s">
        <v>3532</v>
      </c>
      <c r="F8780" s="45" t="s">
        <v>4613</v>
      </c>
      <c r="G8780" s="1">
        <v>1</v>
      </c>
      <c r="H8780" s="1" t="s">
        <v>3355</v>
      </c>
      <c r="I8780" s="1" t="s">
        <v>3550</v>
      </c>
      <c r="K8780" s="1" t="str">
        <f>VLOOKUP(L8780,CW!C:D,2,FALSE)</f>
        <v>Jul'16</v>
      </c>
      <c r="L8780" s="1" t="str">
        <f t="shared" si="139"/>
        <v>28'16</v>
      </c>
      <c r="M8780" s="1" t="str">
        <f>VLOOKUP(K8780,CW!D:E,2,FALSE)</f>
        <v>Q2'16</v>
      </c>
    </row>
    <row r="8781" spans="1:13" ht="15" customHeight="1">
      <c r="A8781" s="2">
        <v>42568</v>
      </c>
      <c r="B8781" s="1" t="s">
        <v>5419</v>
      </c>
      <c r="C8781" s="1" t="s">
        <v>5202</v>
      </c>
      <c r="D8781" s="1" t="s">
        <v>3671</v>
      </c>
      <c r="E8781" s="1" t="s">
        <v>6350</v>
      </c>
      <c r="F8781" s="45" t="s">
        <v>3341</v>
      </c>
      <c r="G8781" s="1">
        <v>1</v>
      </c>
      <c r="H8781" s="1" t="s">
        <v>3355</v>
      </c>
      <c r="I8781" s="1" t="s">
        <v>3550</v>
      </c>
      <c r="K8781" s="1" t="str">
        <f>VLOOKUP(L8781,CW!C:D,2,FALSE)</f>
        <v>Jul'16</v>
      </c>
      <c r="L8781" s="1" t="str">
        <f t="shared" si="139"/>
        <v>28'16</v>
      </c>
      <c r="M8781" s="1" t="str">
        <f>VLOOKUP(K8781,CW!D:E,2,FALSE)</f>
        <v>Q2'16</v>
      </c>
    </row>
    <row r="8782" spans="1:13" ht="15" customHeight="1">
      <c r="A8782" s="2">
        <v>42568</v>
      </c>
      <c r="B8782" s="1" t="s">
        <v>5420</v>
      </c>
      <c r="C8782" s="1" t="s">
        <v>5202</v>
      </c>
      <c r="D8782" s="1" t="s">
        <v>3671</v>
      </c>
      <c r="E8782" s="1" t="s">
        <v>6350</v>
      </c>
      <c r="F8782" s="45" t="s">
        <v>3341</v>
      </c>
      <c r="G8782" s="1">
        <v>1</v>
      </c>
      <c r="H8782" s="1" t="s">
        <v>3355</v>
      </c>
      <c r="I8782" s="1" t="s">
        <v>3550</v>
      </c>
      <c r="K8782" s="1" t="str">
        <f>VLOOKUP(L8782,CW!C:D,2,FALSE)</f>
        <v>Jul'16</v>
      </c>
      <c r="L8782" s="1" t="str">
        <f t="shared" si="139"/>
        <v>28'16</v>
      </c>
      <c r="M8782" s="1" t="str">
        <f>VLOOKUP(K8782,CW!D:E,2,FALSE)</f>
        <v>Q2'16</v>
      </c>
    </row>
    <row r="8783" spans="1:13" ht="15" customHeight="1">
      <c r="A8783" s="2">
        <v>42568</v>
      </c>
      <c r="B8783" s="1" t="s">
        <v>5421</v>
      </c>
      <c r="C8783" s="1" t="s">
        <v>4914</v>
      </c>
      <c r="D8783" s="1" t="s">
        <v>3671</v>
      </c>
      <c r="E8783" s="1" t="s">
        <v>6350</v>
      </c>
      <c r="F8783" s="45" t="s">
        <v>3341</v>
      </c>
      <c r="G8783" s="1">
        <v>3</v>
      </c>
      <c r="H8783" s="1" t="s">
        <v>3355</v>
      </c>
      <c r="I8783" s="1" t="s">
        <v>3550</v>
      </c>
      <c r="K8783" s="1" t="str">
        <f>VLOOKUP(L8783,CW!C:D,2,FALSE)</f>
        <v>Jul'16</v>
      </c>
      <c r="L8783" s="1" t="str">
        <f t="shared" si="139"/>
        <v>28'16</v>
      </c>
      <c r="M8783" s="1" t="str">
        <f>VLOOKUP(K8783,CW!D:E,2,FALSE)</f>
        <v>Q2'16</v>
      </c>
    </row>
    <row r="8784" spans="1:13">
      <c r="A8784" s="2">
        <v>42568</v>
      </c>
      <c r="B8784" s="1" t="s">
        <v>5421</v>
      </c>
      <c r="C8784" s="1" t="s">
        <v>4914</v>
      </c>
      <c r="D8784" s="1" t="s">
        <v>3671</v>
      </c>
      <c r="E8784" s="1" t="s">
        <v>3532</v>
      </c>
      <c r="F8784" s="45" t="s">
        <v>4613</v>
      </c>
      <c r="G8784" s="1">
        <v>1</v>
      </c>
      <c r="H8784" s="1" t="s">
        <v>3355</v>
      </c>
      <c r="I8784" s="1" t="s">
        <v>3550</v>
      </c>
      <c r="K8784" s="1" t="str">
        <f>VLOOKUP(L8784,CW!C:D,2,FALSE)</f>
        <v>Jul'16</v>
      </c>
      <c r="L8784" s="1" t="str">
        <f t="shared" si="139"/>
        <v>28'16</v>
      </c>
      <c r="M8784" s="1" t="str">
        <f>VLOOKUP(K8784,CW!D:E,2,FALSE)</f>
        <v>Q2'16</v>
      </c>
    </row>
    <row r="8785" spans="1:13" ht="15" customHeight="1">
      <c r="A8785" s="2">
        <v>42568</v>
      </c>
      <c r="B8785" s="1" t="s">
        <v>5422</v>
      </c>
      <c r="C8785" s="1" t="s">
        <v>4914</v>
      </c>
      <c r="D8785" s="1" t="s">
        <v>3671</v>
      </c>
      <c r="E8785" s="1" t="s">
        <v>6350</v>
      </c>
      <c r="F8785" s="45" t="s">
        <v>3341</v>
      </c>
      <c r="G8785" s="1">
        <v>1</v>
      </c>
      <c r="H8785" s="1" t="s">
        <v>3355</v>
      </c>
      <c r="I8785" s="1" t="s">
        <v>3550</v>
      </c>
      <c r="K8785" s="1" t="str">
        <f>VLOOKUP(L8785,CW!C:D,2,FALSE)</f>
        <v>Jul'16</v>
      </c>
      <c r="L8785" s="1" t="str">
        <f t="shared" si="139"/>
        <v>28'16</v>
      </c>
      <c r="M8785" s="1" t="str">
        <f>VLOOKUP(K8785,CW!D:E,2,FALSE)</f>
        <v>Q2'16</v>
      </c>
    </row>
    <row r="8786" spans="1:13" ht="15" customHeight="1">
      <c r="A8786" s="2">
        <v>42568</v>
      </c>
      <c r="B8786" s="1" t="s">
        <v>5423</v>
      </c>
      <c r="C8786" s="1" t="s">
        <v>3611</v>
      </c>
      <c r="D8786" s="1" t="s">
        <v>3671</v>
      </c>
      <c r="E8786" s="1" t="s">
        <v>6350</v>
      </c>
      <c r="F8786" s="45" t="s">
        <v>3341</v>
      </c>
      <c r="G8786" s="1">
        <v>1</v>
      </c>
      <c r="H8786" s="1" t="s">
        <v>3355</v>
      </c>
      <c r="I8786" s="1" t="s">
        <v>3550</v>
      </c>
      <c r="K8786" s="1" t="str">
        <f>VLOOKUP(L8786,CW!C:D,2,FALSE)</f>
        <v>Jul'16</v>
      </c>
      <c r="L8786" s="1" t="str">
        <f t="shared" si="139"/>
        <v>28'16</v>
      </c>
      <c r="M8786" s="1" t="str">
        <f>VLOOKUP(K8786,CW!D:E,2,FALSE)</f>
        <v>Q2'16</v>
      </c>
    </row>
    <row r="8787" spans="1:13">
      <c r="A8787" s="2">
        <v>42568</v>
      </c>
      <c r="B8787" s="1" t="s">
        <v>5423</v>
      </c>
      <c r="C8787" s="1" t="s">
        <v>3611</v>
      </c>
      <c r="D8787" s="1" t="s">
        <v>3671</v>
      </c>
      <c r="E8787" s="1" t="s">
        <v>3532</v>
      </c>
      <c r="F8787" s="45" t="s">
        <v>4609</v>
      </c>
      <c r="G8787" s="1">
        <v>1</v>
      </c>
      <c r="H8787" s="1" t="s">
        <v>3355</v>
      </c>
      <c r="I8787" s="1" t="s">
        <v>3550</v>
      </c>
      <c r="K8787" s="1" t="str">
        <f>VLOOKUP(L8787,CW!C:D,2,FALSE)</f>
        <v>Jul'16</v>
      </c>
      <c r="L8787" s="1" t="str">
        <f t="shared" si="139"/>
        <v>28'16</v>
      </c>
      <c r="M8787" s="1" t="str">
        <f>VLOOKUP(K8787,CW!D:E,2,FALSE)</f>
        <v>Q2'16</v>
      </c>
    </row>
    <row r="8788" spans="1:13">
      <c r="A8788" s="2">
        <v>42568</v>
      </c>
      <c r="B8788" s="1" t="s">
        <v>5423</v>
      </c>
      <c r="C8788" s="1" t="s">
        <v>3611</v>
      </c>
      <c r="D8788" s="1" t="s">
        <v>3671</v>
      </c>
      <c r="E8788" s="1" t="s">
        <v>3532</v>
      </c>
      <c r="F8788" s="45" t="s">
        <v>4613</v>
      </c>
      <c r="G8788" s="1">
        <v>1</v>
      </c>
      <c r="H8788" s="1" t="s">
        <v>3355</v>
      </c>
      <c r="I8788" s="1" t="s">
        <v>3550</v>
      </c>
      <c r="K8788" s="1" t="str">
        <f>VLOOKUP(L8788,CW!C:D,2,FALSE)</f>
        <v>Jul'16</v>
      </c>
      <c r="L8788" s="1" t="str">
        <f t="shared" si="139"/>
        <v>28'16</v>
      </c>
      <c r="M8788" s="1" t="str">
        <f>VLOOKUP(K8788,CW!D:E,2,FALSE)</f>
        <v>Q2'16</v>
      </c>
    </row>
    <row r="8789" spans="1:13" ht="15" customHeight="1">
      <c r="A8789" s="2">
        <v>42568</v>
      </c>
      <c r="B8789" s="1" t="s">
        <v>5424</v>
      </c>
      <c r="C8789" s="1" t="s">
        <v>3349</v>
      </c>
      <c r="D8789" s="1" t="s">
        <v>3671</v>
      </c>
      <c r="E8789" s="1" t="s">
        <v>6350</v>
      </c>
      <c r="F8789" s="45" t="s">
        <v>3341</v>
      </c>
      <c r="G8789" s="1">
        <v>1</v>
      </c>
      <c r="H8789" s="1" t="s">
        <v>3355</v>
      </c>
      <c r="I8789" s="1" t="s">
        <v>3550</v>
      </c>
      <c r="K8789" s="1" t="str">
        <f>VLOOKUP(L8789,CW!C:D,2,FALSE)</f>
        <v>Jul'16</v>
      </c>
      <c r="L8789" s="1" t="str">
        <f t="shared" si="139"/>
        <v>28'16</v>
      </c>
      <c r="M8789" s="1" t="str">
        <f>VLOOKUP(K8789,CW!D:E,2,FALSE)</f>
        <v>Q2'16</v>
      </c>
    </row>
    <row r="8790" spans="1:13">
      <c r="A8790" s="2">
        <v>42568</v>
      </c>
      <c r="B8790" s="1" t="s">
        <v>5424</v>
      </c>
      <c r="C8790" s="1" t="s">
        <v>3349</v>
      </c>
      <c r="D8790" s="1" t="s">
        <v>3671</v>
      </c>
      <c r="E8790" s="1" t="s">
        <v>3532</v>
      </c>
      <c r="F8790" s="45" t="s">
        <v>4609</v>
      </c>
      <c r="G8790" s="1">
        <v>1</v>
      </c>
      <c r="H8790" s="1" t="s">
        <v>3355</v>
      </c>
      <c r="I8790" s="1" t="s">
        <v>3550</v>
      </c>
      <c r="K8790" s="1" t="str">
        <f>VLOOKUP(L8790,CW!C:D,2,FALSE)</f>
        <v>Jul'16</v>
      </c>
      <c r="L8790" s="1" t="str">
        <f t="shared" ref="L8790:L8853" si="140">CONCATENATE(WEEKNUM(A8790,21),"'",TEXT(A8790,"yy"))</f>
        <v>28'16</v>
      </c>
      <c r="M8790" s="1" t="str">
        <f>VLOOKUP(K8790,CW!D:E,2,FALSE)</f>
        <v>Q2'16</v>
      </c>
    </row>
    <row r="8791" spans="1:13">
      <c r="A8791" s="2">
        <v>42568</v>
      </c>
      <c r="B8791" s="1" t="s">
        <v>5424</v>
      </c>
      <c r="C8791" s="1" t="s">
        <v>3349</v>
      </c>
      <c r="D8791" s="1" t="s">
        <v>3671</v>
      </c>
      <c r="E8791" s="1" t="s">
        <v>3532</v>
      </c>
      <c r="F8791" s="45" t="s">
        <v>4613</v>
      </c>
      <c r="G8791" s="1">
        <v>2</v>
      </c>
      <c r="H8791" s="1" t="s">
        <v>3355</v>
      </c>
      <c r="I8791" s="1" t="s">
        <v>3550</v>
      </c>
      <c r="K8791" s="1" t="str">
        <f>VLOOKUP(L8791,CW!C:D,2,FALSE)</f>
        <v>Jul'16</v>
      </c>
      <c r="L8791" s="1" t="str">
        <f t="shared" si="140"/>
        <v>28'16</v>
      </c>
      <c r="M8791" s="1" t="str">
        <f>VLOOKUP(K8791,CW!D:E,2,FALSE)</f>
        <v>Q2'16</v>
      </c>
    </row>
    <row r="8792" spans="1:13" ht="15" customHeight="1">
      <c r="A8792" s="2">
        <v>42568</v>
      </c>
      <c r="B8792" s="1" t="s">
        <v>5425</v>
      </c>
      <c r="C8792" s="1" t="s">
        <v>3729</v>
      </c>
      <c r="D8792" s="1" t="s">
        <v>3671</v>
      </c>
      <c r="E8792" s="1" t="s">
        <v>6350</v>
      </c>
      <c r="F8792" s="45" t="s">
        <v>3341</v>
      </c>
      <c r="G8792" s="1">
        <v>1</v>
      </c>
      <c r="H8792" s="1" t="s">
        <v>3355</v>
      </c>
      <c r="I8792" s="1" t="s">
        <v>3550</v>
      </c>
      <c r="K8792" s="1" t="str">
        <f>VLOOKUP(L8792,CW!C:D,2,FALSE)</f>
        <v>Jul'16</v>
      </c>
      <c r="L8792" s="1" t="str">
        <f t="shared" si="140"/>
        <v>28'16</v>
      </c>
      <c r="M8792" s="1" t="str">
        <f>VLOOKUP(K8792,CW!D:E,2,FALSE)</f>
        <v>Q2'16</v>
      </c>
    </row>
    <row r="8793" spans="1:13">
      <c r="A8793" s="2">
        <v>42568</v>
      </c>
      <c r="B8793" s="1" t="s">
        <v>5425</v>
      </c>
      <c r="C8793" s="1" t="s">
        <v>3729</v>
      </c>
      <c r="D8793" s="1" t="s">
        <v>3671</v>
      </c>
      <c r="E8793" s="1" t="s">
        <v>3532</v>
      </c>
      <c r="F8793" s="98" t="s">
        <v>4584</v>
      </c>
      <c r="G8793" s="1">
        <v>1</v>
      </c>
      <c r="H8793" s="1" t="s">
        <v>3355</v>
      </c>
      <c r="I8793" s="1" t="s">
        <v>3550</v>
      </c>
      <c r="K8793" s="1" t="str">
        <f>VLOOKUP(L8793,CW!C:D,2,FALSE)</f>
        <v>Jul'16</v>
      </c>
      <c r="L8793" s="1" t="str">
        <f t="shared" si="140"/>
        <v>28'16</v>
      </c>
      <c r="M8793" s="1" t="str">
        <f>VLOOKUP(K8793,CW!D:E,2,FALSE)</f>
        <v>Q2'16</v>
      </c>
    </row>
    <row r="8794" spans="1:13" ht="15" customHeight="1">
      <c r="A8794" s="2">
        <v>42569</v>
      </c>
      <c r="B8794" s="1" t="s">
        <v>5426</v>
      </c>
      <c r="C8794" s="1" t="s">
        <v>3326</v>
      </c>
      <c r="D8794" s="1" t="s">
        <v>3831</v>
      </c>
      <c r="E8794" s="1" t="s">
        <v>6350</v>
      </c>
      <c r="F8794" s="45" t="s">
        <v>3341</v>
      </c>
      <c r="G8794" s="1">
        <v>3</v>
      </c>
      <c r="H8794" s="1" t="s">
        <v>3355</v>
      </c>
      <c r="I8794" s="1" t="s">
        <v>3550</v>
      </c>
      <c r="K8794" s="1" t="str">
        <f>VLOOKUP(L8794,CW!C:D,2,FALSE)</f>
        <v>Jul'16</v>
      </c>
      <c r="L8794" s="1" t="str">
        <f t="shared" si="140"/>
        <v>29'16</v>
      </c>
      <c r="M8794" s="1" t="str">
        <f>VLOOKUP(K8794,CW!D:E,2,FALSE)</f>
        <v>Q2'16</v>
      </c>
    </row>
    <row r="8795" spans="1:13" ht="15" customHeight="1">
      <c r="A8795" s="2">
        <v>42569</v>
      </c>
      <c r="B8795" s="1" t="s">
        <v>5427</v>
      </c>
      <c r="C8795" s="1" t="s">
        <v>3326</v>
      </c>
      <c r="D8795" s="1" t="s">
        <v>4896</v>
      </c>
      <c r="E8795" s="1" t="s">
        <v>6350</v>
      </c>
      <c r="F8795" s="45" t="s">
        <v>3341</v>
      </c>
      <c r="G8795" s="1">
        <v>17</v>
      </c>
      <c r="H8795" s="1" t="s">
        <v>3355</v>
      </c>
      <c r="I8795" s="1" t="s">
        <v>3550</v>
      </c>
      <c r="K8795" s="1" t="str">
        <f>VLOOKUP(L8795,CW!C:D,2,FALSE)</f>
        <v>Jul'16</v>
      </c>
      <c r="L8795" s="1" t="str">
        <f t="shared" si="140"/>
        <v>29'16</v>
      </c>
      <c r="M8795" s="1" t="str">
        <f>VLOOKUP(K8795,CW!D:E,2,FALSE)</f>
        <v>Q2'16</v>
      </c>
    </row>
    <row r="8796" spans="1:13">
      <c r="A8796" s="2">
        <v>42569</v>
      </c>
      <c r="B8796" s="1" t="s">
        <v>5427</v>
      </c>
      <c r="C8796" s="1" t="s">
        <v>3326</v>
      </c>
      <c r="D8796" s="1" t="s">
        <v>4896</v>
      </c>
      <c r="E8796" s="1" t="s">
        <v>3532</v>
      </c>
      <c r="F8796" s="45" t="s">
        <v>4609</v>
      </c>
      <c r="G8796" s="1">
        <v>5</v>
      </c>
      <c r="H8796" s="1" t="s">
        <v>3355</v>
      </c>
      <c r="I8796" s="1" t="s">
        <v>3550</v>
      </c>
      <c r="K8796" s="1" t="str">
        <f>VLOOKUP(L8796,CW!C:D,2,FALSE)</f>
        <v>Jul'16</v>
      </c>
      <c r="L8796" s="1" t="str">
        <f t="shared" si="140"/>
        <v>29'16</v>
      </c>
      <c r="M8796" s="1" t="str">
        <f>VLOOKUP(K8796,CW!D:E,2,FALSE)</f>
        <v>Q2'16</v>
      </c>
    </row>
    <row r="8797" spans="1:13">
      <c r="A8797" s="2">
        <v>42569</v>
      </c>
      <c r="B8797" s="1" t="s">
        <v>5427</v>
      </c>
      <c r="C8797" s="1" t="s">
        <v>3326</v>
      </c>
      <c r="D8797" s="1" t="s">
        <v>4896</v>
      </c>
      <c r="E8797" s="1" t="s">
        <v>3532</v>
      </c>
      <c r="F8797" s="45" t="s">
        <v>3693</v>
      </c>
      <c r="G8797" s="1">
        <v>1</v>
      </c>
      <c r="H8797" s="1" t="s">
        <v>3355</v>
      </c>
      <c r="I8797" s="1" t="s">
        <v>3550</v>
      </c>
      <c r="K8797" s="1" t="str">
        <f>VLOOKUP(L8797,CW!C:D,2,FALSE)</f>
        <v>Jul'16</v>
      </c>
      <c r="L8797" s="1" t="str">
        <f t="shared" si="140"/>
        <v>29'16</v>
      </c>
      <c r="M8797" s="1" t="str">
        <f>VLOOKUP(K8797,CW!D:E,2,FALSE)</f>
        <v>Q2'16</v>
      </c>
    </row>
    <row r="8798" spans="1:13" ht="15" customHeight="1">
      <c r="A8798" s="2">
        <v>42569</v>
      </c>
      <c r="B8798" s="1" t="s">
        <v>5428</v>
      </c>
      <c r="C8798" s="1" t="s">
        <v>3326</v>
      </c>
      <c r="D8798" s="1" t="s">
        <v>3556</v>
      </c>
      <c r="E8798" s="1" t="s">
        <v>6350</v>
      </c>
      <c r="F8798" s="45" t="s">
        <v>3341</v>
      </c>
      <c r="G8798" s="1">
        <v>3</v>
      </c>
      <c r="H8798" s="1" t="s">
        <v>3355</v>
      </c>
      <c r="I8798" s="1" t="s">
        <v>3550</v>
      </c>
      <c r="K8798" s="1" t="str">
        <f>VLOOKUP(L8798,CW!C:D,2,FALSE)</f>
        <v>Jul'16</v>
      </c>
      <c r="L8798" s="1" t="str">
        <f t="shared" si="140"/>
        <v>29'16</v>
      </c>
      <c r="M8798" s="1" t="str">
        <f>VLOOKUP(K8798,CW!D:E,2,FALSE)</f>
        <v>Q2'16</v>
      </c>
    </row>
    <row r="8799" spans="1:13" ht="15" customHeight="1">
      <c r="A8799" s="2">
        <v>42569</v>
      </c>
      <c r="B8799" s="1" t="s">
        <v>5429</v>
      </c>
      <c r="C8799" s="1" t="s">
        <v>3326</v>
      </c>
      <c r="D8799" s="1" t="s">
        <v>3831</v>
      </c>
      <c r="E8799" s="1" t="s">
        <v>6350</v>
      </c>
      <c r="F8799" s="45" t="s">
        <v>3341</v>
      </c>
      <c r="G8799" s="1">
        <v>3</v>
      </c>
      <c r="H8799" s="1" t="s">
        <v>3355</v>
      </c>
      <c r="I8799" s="1" t="s">
        <v>3550</v>
      </c>
      <c r="K8799" s="1" t="str">
        <f>VLOOKUP(L8799,CW!C:D,2,FALSE)</f>
        <v>Jul'16</v>
      </c>
      <c r="L8799" s="1" t="str">
        <f t="shared" si="140"/>
        <v>29'16</v>
      </c>
      <c r="M8799" s="1" t="str">
        <f>VLOOKUP(K8799,CW!D:E,2,FALSE)</f>
        <v>Q2'16</v>
      </c>
    </row>
    <row r="8800" spans="1:13" ht="15" customHeight="1">
      <c r="A8800" s="2">
        <v>42569</v>
      </c>
      <c r="B8800" s="1" t="s">
        <v>5430</v>
      </c>
      <c r="C8800" s="1" t="s">
        <v>3326</v>
      </c>
      <c r="D8800" s="1" t="s">
        <v>3831</v>
      </c>
      <c r="E8800" s="1" t="s">
        <v>6350</v>
      </c>
      <c r="F8800" s="45" t="s">
        <v>3341</v>
      </c>
      <c r="G8800" s="1">
        <v>1</v>
      </c>
      <c r="H8800" s="1" t="s">
        <v>3355</v>
      </c>
      <c r="I8800" s="1" t="s">
        <v>3550</v>
      </c>
      <c r="K8800" s="1" t="str">
        <f>VLOOKUP(L8800,CW!C:D,2,FALSE)</f>
        <v>Jul'16</v>
      </c>
      <c r="L8800" s="1" t="str">
        <f t="shared" si="140"/>
        <v>29'16</v>
      </c>
      <c r="M8800" s="1" t="str">
        <f>VLOOKUP(K8800,CW!D:E,2,FALSE)</f>
        <v>Q2'16</v>
      </c>
    </row>
    <row r="8801" spans="1:13">
      <c r="A8801" s="2">
        <v>42569</v>
      </c>
      <c r="B8801" s="1" t="s">
        <v>5430</v>
      </c>
      <c r="C8801" s="1" t="s">
        <v>3326</v>
      </c>
      <c r="D8801" s="1" t="s">
        <v>3831</v>
      </c>
      <c r="E8801" s="1" t="s">
        <v>3532</v>
      </c>
      <c r="F8801" s="98" t="s">
        <v>4584</v>
      </c>
      <c r="G8801" s="1">
        <v>1</v>
      </c>
      <c r="H8801" s="1" t="s">
        <v>3355</v>
      </c>
      <c r="I8801" s="1" t="s">
        <v>3550</v>
      </c>
      <c r="K8801" s="1" t="str">
        <f>VLOOKUP(L8801,CW!C:D,2,FALSE)</f>
        <v>Jul'16</v>
      </c>
      <c r="L8801" s="1" t="str">
        <f t="shared" si="140"/>
        <v>29'16</v>
      </c>
      <c r="M8801" s="1" t="str">
        <f>VLOOKUP(K8801,CW!D:E,2,FALSE)</f>
        <v>Q2'16</v>
      </c>
    </row>
    <row r="8802" spans="1:13" ht="15" customHeight="1">
      <c r="A8802" s="2">
        <v>42569</v>
      </c>
      <c r="B8802" s="1" t="s">
        <v>5431</v>
      </c>
      <c r="C8802" s="1" t="s">
        <v>3326</v>
      </c>
      <c r="D8802" s="1" t="s">
        <v>3831</v>
      </c>
      <c r="E8802" s="1" t="s">
        <v>6350</v>
      </c>
      <c r="F8802" s="45" t="s">
        <v>3341</v>
      </c>
      <c r="G8802" s="1">
        <v>2</v>
      </c>
      <c r="H8802" s="1" t="s">
        <v>3355</v>
      </c>
      <c r="I8802" s="1" t="s">
        <v>3550</v>
      </c>
      <c r="K8802" s="1" t="str">
        <f>VLOOKUP(L8802,CW!C:D,2,FALSE)</f>
        <v>Jul'16</v>
      </c>
      <c r="L8802" s="1" t="str">
        <f t="shared" si="140"/>
        <v>29'16</v>
      </c>
      <c r="M8802" s="1" t="str">
        <f>VLOOKUP(K8802,CW!D:E,2,FALSE)</f>
        <v>Q2'16</v>
      </c>
    </row>
    <row r="8803" spans="1:13">
      <c r="A8803" s="2">
        <v>42569</v>
      </c>
      <c r="B8803" s="1" t="s">
        <v>5432</v>
      </c>
      <c r="C8803" s="1" t="s">
        <v>3326</v>
      </c>
      <c r="D8803" s="1" t="s">
        <v>3831</v>
      </c>
      <c r="E8803" s="1" t="s">
        <v>3532</v>
      </c>
      <c r="F8803" s="45" t="s">
        <v>4609</v>
      </c>
      <c r="G8803" s="1">
        <v>2</v>
      </c>
      <c r="H8803" s="1" t="s">
        <v>3355</v>
      </c>
      <c r="I8803" s="1" t="s">
        <v>3550</v>
      </c>
      <c r="K8803" s="1" t="str">
        <f>VLOOKUP(L8803,CW!C:D,2,FALSE)</f>
        <v>Jul'16</v>
      </c>
      <c r="L8803" s="1" t="str">
        <f t="shared" si="140"/>
        <v>29'16</v>
      </c>
      <c r="M8803" s="1" t="str">
        <f>VLOOKUP(K8803,CW!D:E,2,FALSE)</f>
        <v>Q2'16</v>
      </c>
    </row>
    <row r="8804" spans="1:13" ht="15" customHeight="1">
      <c r="A8804" s="2">
        <v>42569</v>
      </c>
      <c r="B8804" s="1" t="s">
        <v>5433</v>
      </c>
      <c r="C8804" s="1" t="s">
        <v>3335</v>
      </c>
      <c r="D8804" s="1" t="s">
        <v>3831</v>
      </c>
      <c r="E8804" s="1" t="s">
        <v>6350</v>
      </c>
      <c r="F8804" s="45" t="s">
        <v>3341</v>
      </c>
      <c r="G8804" s="1">
        <v>1</v>
      </c>
      <c r="H8804" s="1" t="s">
        <v>3355</v>
      </c>
      <c r="I8804" s="1" t="s">
        <v>3550</v>
      </c>
      <c r="K8804" s="1" t="str">
        <f>VLOOKUP(L8804,CW!C:D,2,FALSE)</f>
        <v>Jul'16</v>
      </c>
      <c r="L8804" s="1" t="str">
        <f t="shared" si="140"/>
        <v>29'16</v>
      </c>
      <c r="M8804" s="1" t="str">
        <f>VLOOKUP(K8804,CW!D:E,2,FALSE)</f>
        <v>Q2'16</v>
      </c>
    </row>
    <row r="8805" spans="1:13">
      <c r="A8805" s="2">
        <v>42569</v>
      </c>
      <c r="B8805" s="1" t="s">
        <v>5433</v>
      </c>
      <c r="C8805" s="1" t="s">
        <v>3335</v>
      </c>
      <c r="D8805" s="1" t="s">
        <v>3831</v>
      </c>
      <c r="E8805" s="1" t="s">
        <v>3532</v>
      </c>
      <c r="F8805" s="45" t="s">
        <v>4609</v>
      </c>
      <c r="G8805" s="1">
        <v>1</v>
      </c>
      <c r="H8805" s="1" t="s">
        <v>3355</v>
      </c>
      <c r="I8805" s="1" t="s">
        <v>3550</v>
      </c>
      <c r="K8805" s="1" t="str">
        <f>VLOOKUP(L8805,CW!C:D,2,FALSE)</f>
        <v>Jul'16</v>
      </c>
      <c r="L8805" s="1" t="str">
        <f t="shared" si="140"/>
        <v>29'16</v>
      </c>
      <c r="M8805" s="1" t="str">
        <f>VLOOKUP(K8805,CW!D:E,2,FALSE)</f>
        <v>Q2'16</v>
      </c>
    </row>
    <row r="8806" spans="1:13" ht="15" customHeight="1">
      <c r="A8806" s="2">
        <v>42569</v>
      </c>
      <c r="B8806" s="1" t="s">
        <v>5434</v>
      </c>
      <c r="C8806" s="1" t="s">
        <v>3335</v>
      </c>
      <c r="D8806" s="1" t="s">
        <v>3831</v>
      </c>
      <c r="E8806" s="1" t="s">
        <v>6350</v>
      </c>
      <c r="F8806" s="45" t="s">
        <v>3341</v>
      </c>
      <c r="G8806" s="1">
        <v>1</v>
      </c>
      <c r="H8806" s="1" t="s">
        <v>3355</v>
      </c>
      <c r="I8806" s="1" t="s">
        <v>3550</v>
      </c>
      <c r="K8806" s="1" t="str">
        <f>VLOOKUP(L8806,CW!C:D,2,FALSE)</f>
        <v>Jul'16</v>
      </c>
      <c r="L8806" s="1" t="str">
        <f t="shared" si="140"/>
        <v>29'16</v>
      </c>
      <c r="M8806" s="1" t="str">
        <f>VLOOKUP(K8806,CW!D:E,2,FALSE)</f>
        <v>Q2'16</v>
      </c>
    </row>
    <row r="8807" spans="1:13" ht="15" customHeight="1">
      <c r="A8807" s="2">
        <v>42569</v>
      </c>
      <c r="B8807" s="1" t="s">
        <v>5435</v>
      </c>
      <c r="C8807" s="1" t="s">
        <v>3335</v>
      </c>
      <c r="D8807" s="1" t="s">
        <v>3671</v>
      </c>
      <c r="E8807" s="1" t="s">
        <v>6350</v>
      </c>
      <c r="F8807" s="45" t="s">
        <v>3341</v>
      </c>
      <c r="G8807" s="1">
        <v>1</v>
      </c>
      <c r="H8807" s="1" t="s">
        <v>3355</v>
      </c>
      <c r="I8807" s="1" t="s">
        <v>3550</v>
      </c>
      <c r="K8807" s="1" t="str">
        <f>VLOOKUP(L8807,CW!C:D,2,FALSE)</f>
        <v>Jul'16</v>
      </c>
      <c r="L8807" s="1" t="str">
        <f t="shared" si="140"/>
        <v>29'16</v>
      </c>
      <c r="M8807" s="1" t="str">
        <f>VLOOKUP(K8807,CW!D:E,2,FALSE)</f>
        <v>Q2'16</v>
      </c>
    </row>
    <row r="8808" spans="1:13" ht="15" customHeight="1">
      <c r="A8808" s="2">
        <v>42569</v>
      </c>
      <c r="B8808" s="1" t="s">
        <v>5436</v>
      </c>
      <c r="C8808" s="1" t="s">
        <v>3335</v>
      </c>
      <c r="D8808" s="1" t="s">
        <v>3831</v>
      </c>
      <c r="E8808" s="1" t="s">
        <v>6350</v>
      </c>
      <c r="F8808" s="45" t="s">
        <v>3341</v>
      </c>
      <c r="G8808" s="1">
        <v>1</v>
      </c>
      <c r="H8808" s="1" t="s">
        <v>3355</v>
      </c>
      <c r="I8808" s="1" t="s">
        <v>3550</v>
      </c>
      <c r="K8808" s="1" t="str">
        <f>VLOOKUP(L8808,CW!C:D,2,FALSE)</f>
        <v>Jul'16</v>
      </c>
      <c r="L8808" s="1" t="str">
        <f t="shared" si="140"/>
        <v>29'16</v>
      </c>
      <c r="M8808" s="1" t="str">
        <f>VLOOKUP(K8808,CW!D:E,2,FALSE)</f>
        <v>Q2'16</v>
      </c>
    </row>
    <row r="8809" spans="1:13" ht="15" customHeight="1">
      <c r="A8809" s="2">
        <v>42569</v>
      </c>
      <c r="B8809" s="1" t="s">
        <v>5437</v>
      </c>
      <c r="C8809" s="1" t="s">
        <v>3335</v>
      </c>
      <c r="D8809" s="1" t="s">
        <v>3831</v>
      </c>
      <c r="E8809" s="1" t="s">
        <v>6350</v>
      </c>
      <c r="F8809" s="45" t="s">
        <v>3341</v>
      </c>
      <c r="G8809" s="1">
        <v>1</v>
      </c>
      <c r="H8809" s="1" t="s">
        <v>3355</v>
      </c>
      <c r="I8809" s="1" t="s">
        <v>3550</v>
      </c>
      <c r="K8809" s="1" t="str">
        <f>VLOOKUP(L8809,CW!C:D,2,FALSE)</f>
        <v>Jul'16</v>
      </c>
      <c r="L8809" s="1" t="str">
        <f t="shared" si="140"/>
        <v>29'16</v>
      </c>
      <c r="M8809" s="1" t="str">
        <f>VLOOKUP(K8809,CW!D:E,2,FALSE)</f>
        <v>Q2'16</v>
      </c>
    </row>
    <row r="8810" spans="1:13">
      <c r="A8810" s="2">
        <v>42569</v>
      </c>
      <c r="B8810" s="1" t="s">
        <v>5437</v>
      </c>
      <c r="C8810" s="1" t="s">
        <v>3335</v>
      </c>
      <c r="D8810" s="1" t="s">
        <v>3831</v>
      </c>
      <c r="E8810" s="1" t="s">
        <v>3532</v>
      </c>
      <c r="F8810" s="45" t="s">
        <v>4609</v>
      </c>
      <c r="G8810" s="1">
        <v>1</v>
      </c>
      <c r="H8810" s="1" t="s">
        <v>3355</v>
      </c>
      <c r="I8810" s="1" t="s">
        <v>3550</v>
      </c>
      <c r="K8810" s="1" t="str">
        <f>VLOOKUP(L8810,CW!C:D,2,FALSE)</f>
        <v>Jul'16</v>
      </c>
      <c r="L8810" s="1" t="str">
        <f t="shared" si="140"/>
        <v>29'16</v>
      </c>
      <c r="M8810" s="1" t="str">
        <f>VLOOKUP(K8810,CW!D:E,2,FALSE)</f>
        <v>Q2'16</v>
      </c>
    </row>
    <row r="8811" spans="1:13">
      <c r="A8811" s="2">
        <v>42569</v>
      </c>
      <c r="B8811" s="1" t="s">
        <v>5437</v>
      </c>
      <c r="C8811" s="1" t="s">
        <v>3335</v>
      </c>
      <c r="D8811" s="1" t="s">
        <v>3831</v>
      </c>
      <c r="E8811" s="1" t="s">
        <v>3532</v>
      </c>
      <c r="F8811" s="98" t="s">
        <v>4584</v>
      </c>
      <c r="G8811" s="1">
        <v>3</v>
      </c>
      <c r="H8811" s="1" t="s">
        <v>3355</v>
      </c>
      <c r="I8811" s="1" t="s">
        <v>3550</v>
      </c>
      <c r="K8811" s="1" t="str">
        <f>VLOOKUP(L8811,CW!C:D,2,FALSE)</f>
        <v>Jul'16</v>
      </c>
      <c r="L8811" s="1" t="str">
        <f t="shared" si="140"/>
        <v>29'16</v>
      </c>
      <c r="M8811" s="1" t="str">
        <f>VLOOKUP(K8811,CW!D:E,2,FALSE)</f>
        <v>Q2'16</v>
      </c>
    </row>
    <row r="8812" spans="1:13" ht="15" customHeight="1">
      <c r="A8812" s="2">
        <v>42569</v>
      </c>
      <c r="B8812" s="1" t="s">
        <v>5438</v>
      </c>
      <c r="C8812" s="1" t="s">
        <v>3335</v>
      </c>
      <c r="D8812" s="1" t="s">
        <v>3831</v>
      </c>
      <c r="E8812" s="1" t="s">
        <v>6350</v>
      </c>
      <c r="F8812" s="45" t="s">
        <v>4592</v>
      </c>
      <c r="G8812" s="1">
        <v>1</v>
      </c>
      <c r="H8812" s="1" t="s">
        <v>3355</v>
      </c>
      <c r="I8812" s="1" t="s">
        <v>3550</v>
      </c>
      <c r="K8812" s="1" t="str">
        <f>VLOOKUP(L8812,CW!C:D,2,FALSE)</f>
        <v>Jul'16</v>
      </c>
      <c r="L8812" s="1" t="str">
        <f t="shared" si="140"/>
        <v>29'16</v>
      </c>
      <c r="M8812" s="1" t="str">
        <f>VLOOKUP(K8812,CW!D:E,2,FALSE)</f>
        <v>Q2'16</v>
      </c>
    </row>
    <row r="8813" spans="1:13" ht="15" customHeight="1">
      <c r="A8813" s="2">
        <v>42569</v>
      </c>
      <c r="B8813" s="1" t="s">
        <v>5439</v>
      </c>
      <c r="C8813" s="1" t="s">
        <v>3340</v>
      </c>
      <c r="D8813" s="1" t="s">
        <v>5440</v>
      </c>
      <c r="E8813" s="1" t="s">
        <v>6350</v>
      </c>
      <c r="F8813" s="45" t="s">
        <v>3341</v>
      </c>
      <c r="G8813" s="1">
        <v>1</v>
      </c>
      <c r="H8813" s="1" t="s">
        <v>3355</v>
      </c>
      <c r="I8813" s="1" t="s">
        <v>3550</v>
      </c>
      <c r="K8813" s="1" t="str">
        <f>VLOOKUP(L8813,CW!C:D,2,FALSE)</f>
        <v>Jul'16</v>
      </c>
      <c r="L8813" s="1" t="str">
        <f t="shared" si="140"/>
        <v>29'16</v>
      </c>
      <c r="M8813" s="1" t="str">
        <f>VLOOKUP(K8813,CW!D:E,2,FALSE)</f>
        <v>Q2'16</v>
      </c>
    </row>
    <row r="8814" spans="1:13">
      <c r="A8814" s="2">
        <v>42569</v>
      </c>
      <c r="B8814" s="1" t="s">
        <v>5441</v>
      </c>
      <c r="C8814" s="1" t="s">
        <v>3326</v>
      </c>
      <c r="D8814" s="1" t="s">
        <v>3671</v>
      </c>
      <c r="E8814" s="1" t="s">
        <v>3532</v>
      </c>
      <c r="F8814" s="45" t="s">
        <v>4609</v>
      </c>
      <c r="G8814" s="1">
        <v>1</v>
      </c>
      <c r="H8814" s="1" t="s">
        <v>3355</v>
      </c>
      <c r="I8814" s="1" t="s">
        <v>3550</v>
      </c>
      <c r="K8814" s="1" t="str">
        <f>VLOOKUP(L8814,CW!C:D,2,FALSE)</f>
        <v>Jul'16</v>
      </c>
      <c r="L8814" s="1" t="str">
        <f t="shared" si="140"/>
        <v>29'16</v>
      </c>
      <c r="M8814" s="1" t="str">
        <f>VLOOKUP(K8814,CW!D:E,2,FALSE)</f>
        <v>Q2'16</v>
      </c>
    </row>
    <row r="8815" spans="1:13">
      <c r="A8815" s="2">
        <v>42569</v>
      </c>
      <c r="B8815" s="1" t="s">
        <v>5441</v>
      </c>
      <c r="C8815" s="1" t="s">
        <v>3326</v>
      </c>
      <c r="D8815" s="1" t="s">
        <v>3671</v>
      </c>
      <c r="E8815" s="1" t="s">
        <v>3532</v>
      </c>
      <c r="F8815" s="45" t="s">
        <v>4613</v>
      </c>
      <c r="G8815" s="1">
        <v>1</v>
      </c>
      <c r="H8815" s="1" t="s">
        <v>3355</v>
      </c>
      <c r="I8815" s="1" t="s">
        <v>3550</v>
      </c>
      <c r="K8815" s="1" t="str">
        <f>VLOOKUP(L8815,CW!C:D,2,FALSE)</f>
        <v>Jul'16</v>
      </c>
      <c r="L8815" s="1" t="str">
        <f t="shared" si="140"/>
        <v>29'16</v>
      </c>
      <c r="M8815" s="1" t="str">
        <f>VLOOKUP(K8815,CW!D:E,2,FALSE)</f>
        <v>Q2'16</v>
      </c>
    </row>
    <row r="8816" spans="1:13">
      <c r="A8816" s="2">
        <v>42569</v>
      </c>
      <c r="B8816" s="1" t="s">
        <v>5442</v>
      </c>
      <c r="C8816" s="1" t="s">
        <v>3335</v>
      </c>
      <c r="D8816" s="1" t="s">
        <v>3831</v>
      </c>
      <c r="E8816" s="1" t="s">
        <v>3532</v>
      </c>
      <c r="F8816" s="45" t="s">
        <v>4609</v>
      </c>
      <c r="G8816" s="1">
        <v>1</v>
      </c>
      <c r="H8816" s="1" t="s">
        <v>3355</v>
      </c>
      <c r="I8816" s="1" t="s">
        <v>3550</v>
      </c>
      <c r="K8816" s="1" t="str">
        <f>VLOOKUP(L8816,CW!C:D,2,FALSE)</f>
        <v>Jul'16</v>
      </c>
      <c r="L8816" s="1" t="str">
        <f t="shared" si="140"/>
        <v>29'16</v>
      </c>
      <c r="M8816" s="1" t="str">
        <f>VLOOKUP(K8816,CW!D:E,2,FALSE)</f>
        <v>Q2'16</v>
      </c>
    </row>
    <row r="8817" spans="1:13" ht="15" customHeight="1">
      <c r="A8817" s="2">
        <v>42569</v>
      </c>
      <c r="B8817" s="1" t="s">
        <v>5443</v>
      </c>
      <c r="C8817" s="1" t="s">
        <v>3326</v>
      </c>
      <c r="D8817" s="1" t="s">
        <v>3831</v>
      </c>
      <c r="E8817" s="1" t="s">
        <v>6350</v>
      </c>
      <c r="F8817" s="45" t="s">
        <v>3341</v>
      </c>
      <c r="G8817" s="1">
        <v>2</v>
      </c>
      <c r="H8817" s="1" t="s">
        <v>3355</v>
      </c>
      <c r="I8817" s="1" t="s">
        <v>3550</v>
      </c>
      <c r="K8817" s="1" t="str">
        <f>VLOOKUP(L8817,CW!C:D,2,FALSE)</f>
        <v>Jul'16</v>
      </c>
      <c r="L8817" s="1" t="str">
        <f t="shared" si="140"/>
        <v>29'16</v>
      </c>
      <c r="M8817" s="1" t="str">
        <f>VLOOKUP(K8817,CW!D:E,2,FALSE)</f>
        <v>Q2'16</v>
      </c>
    </row>
    <row r="8818" spans="1:13" ht="15" customHeight="1">
      <c r="A8818" s="2">
        <v>42569</v>
      </c>
      <c r="B8818" s="1" t="s">
        <v>5443</v>
      </c>
      <c r="C8818" s="1" t="s">
        <v>3326</v>
      </c>
      <c r="D8818" s="1" t="s">
        <v>3831</v>
      </c>
      <c r="E8818" s="1" t="s">
        <v>6350</v>
      </c>
      <c r="F8818" s="45" t="s">
        <v>4592</v>
      </c>
      <c r="G8818" s="1">
        <v>1</v>
      </c>
      <c r="H8818" s="1" t="s">
        <v>3355</v>
      </c>
      <c r="I8818" s="1" t="s">
        <v>3550</v>
      </c>
      <c r="K8818" s="1" t="str">
        <f>VLOOKUP(L8818,CW!C:D,2,FALSE)</f>
        <v>Jul'16</v>
      </c>
      <c r="L8818" s="1" t="str">
        <f t="shared" si="140"/>
        <v>29'16</v>
      </c>
      <c r="M8818" s="1" t="str">
        <f>VLOOKUP(K8818,CW!D:E,2,FALSE)</f>
        <v>Q2'16</v>
      </c>
    </row>
    <row r="8819" spans="1:13">
      <c r="A8819" s="2">
        <v>42569</v>
      </c>
      <c r="B8819" s="1" t="s">
        <v>5443</v>
      </c>
      <c r="C8819" s="1" t="s">
        <v>3326</v>
      </c>
      <c r="D8819" s="1" t="s">
        <v>3831</v>
      </c>
      <c r="E8819" s="1" t="s">
        <v>3532</v>
      </c>
      <c r="F8819" s="45" t="s">
        <v>4609</v>
      </c>
      <c r="G8819" s="1">
        <v>2</v>
      </c>
      <c r="H8819" s="1" t="s">
        <v>3355</v>
      </c>
      <c r="I8819" s="1" t="s">
        <v>3550</v>
      </c>
      <c r="K8819" s="1" t="str">
        <f>VLOOKUP(L8819,CW!C:D,2,FALSE)</f>
        <v>Jul'16</v>
      </c>
      <c r="L8819" s="1" t="str">
        <f t="shared" si="140"/>
        <v>29'16</v>
      </c>
      <c r="M8819" s="1" t="str">
        <f>VLOOKUP(K8819,CW!D:E,2,FALSE)</f>
        <v>Q2'16</v>
      </c>
    </row>
    <row r="8820" spans="1:13">
      <c r="A8820" s="2">
        <v>42569</v>
      </c>
      <c r="B8820" s="1" t="s">
        <v>5444</v>
      </c>
      <c r="C8820" s="1" t="s">
        <v>3324</v>
      </c>
      <c r="D8820" s="1" t="s">
        <v>3671</v>
      </c>
      <c r="E8820" s="1" t="s">
        <v>3532</v>
      </c>
      <c r="F8820" s="45" t="s">
        <v>4609</v>
      </c>
      <c r="G8820" s="1">
        <v>1</v>
      </c>
      <c r="H8820" s="1" t="s">
        <v>3355</v>
      </c>
      <c r="I8820" s="1" t="s">
        <v>3550</v>
      </c>
      <c r="K8820" s="1" t="str">
        <f>VLOOKUP(L8820,CW!C:D,2,FALSE)</f>
        <v>Jul'16</v>
      </c>
      <c r="L8820" s="1" t="str">
        <f t="shared" si="140"/>
        <v>29'16</v>
      </c>
      <c r="M8820" s="1" t="str">
        <f>VLOOKUP(K8820,CW!D:E,2,FALSE)</f>
        <v>Q2'16</v>
      </c>
    </row>
    <row r="8821" spans="1:13">
      <c r="A8821" s="2">
        <v>42569</v>
      </c>
      <c r="B8821" s="1" t="s">
        <v>5445</v>
      </c>
      <c r="C8821" s="1" t="s">
        <v>1079</v>
      </c>
      <c r="D8821" s="1" t="s">
        <v>3556</v>
      </c>
      <c r="E8821" s="1" t="s">
        <v>3532</v>
      </c>
      <c r="F8821" s="45" t="s">
        <v>3693</v>
      </c>
      <c r="G8821" s="1">
        <v>12</v>
      </c>
      <c r="H8821" s="1" t="s">
        <v>3355</v>
      </c>
      <c r="I8821" s="1" t="s">
        <v>3550</v>
      </c>
      <c r="K8821" s="1" t="str">
        <f>VLOOKUP(L8821,CW!C:D,2,FALSE)</f>
        <v>Jul'16</v>
      </c>
      <c r="L8821" s="1" t="str">
        <f t="shared" si="140"/>
        <v>29'16</v>
      </c>
      <c r="M8821" s="1" t="str">
        <f>VLOOKUP(K8821,CW!D:E,2,FALSE)</f>
        <v>Q2'16</v>
      </c>
    </row>
    <row r="8822" spans="1:13">
      <c r="A8822" s="2">
        <v>42569</v>
      </c>
      <c r="B8822" s="1" t="s">
        <v>5446</v>
      </c>
      <c r="C8822" s="1" t="s">
        <v>1079</v>
      </c>
      <c r="D8822" s="1" t="s">
        <v>3556</v>
      </c>
      <c r="E8822" s="1" t="s">
        <v>3532</v>
      </c>
      <c r="F8822" s="45" t="s">
        <v>3693</v>
      </c>
      <c r="G8822" s="1">
        <v>12</v>
      </c>
      <c r="H8822" s="1" t="s">
        <v>3355</v>
      </c>
      <c r="I8822" s="1" t="s">
        <v>3550</v>
      </c>
      <c r="K8822" s="1" t="str">
        <f>VLOOKUP(L8822,CW!C:D,2,FALSE)</f>
        <v>Jul'16</v>
      </c>
      <c r="L8822" s="1" t="str">
        <f t="shared" si="140"/>
        <v>29'16</v>
      </c>
      <c r="M8822" s="1" t="str">
        <f>VLOOKUP(K8822,CW!D:E,2,FALSE)</f>
        <v>Q2'16</v>
      </c>
    </row>
    <row r="8823" spans="1:13" ht="15" customHeight="1">
      <c r="A8823" s="2">
        <v>42569</v>
      </c>
      <c r="B8823" s="1" t="s">
        <v>5447</v>
      </c>
      <c r="C8823" s="1" t="s">
        <v>3326</v>
      </c>
      <c r="D8823" s="1" t="s">
        <v>4896</v>
      </c>
      <c r="E8823" s="1" t="s">
        <v>6350</v>
      </c>
      <c r="F8823" s="45" t="s">
        <v>3341</v>
      </c>
      <c r="G8823" s="1">
        <v>3</v>
      </c>
      <c r="H8823" s="1" t="s">
        <v>3355</v>
      </c>
      <c r="I8823" s="1" t="s">
        <v>3550</v>
      </c>
      <c r="K8823" s="1" t="str">
        <f>VLOOKUP(L8823,CW!C:D,2,FALSE)</f>
        <v>Jul'16</v>
      </c>
      <c r="L8823" s="1" t="str">
        <f t="shared" si="140"/>
        <v>29'16</v>
      </c>
      <c r="M8823" s="1" t="str">
        <f>VLOOKUP(K8823,CW!D:E,2,FALSE)</f>
        <v>Q2'16</v>
      </c>
    </row>
    <row r="8824" spans="1:13">
      <c r="A8824" s="2">
        <v>42569</v>
      </c>
      <c r="B8824" s="1" t="s">
        <v>5447</v>
      </c>
      <c r="C8824" s="1" t="s">
        <v>3326</v>
      </c>
      <c r="D8824" s="1" t="s">
        <v>4896</v>
      </c>
      <c r="E8824" s="1" t="s">
        <v>3532</v>
      </c>
      <c r="F8824" s="45" t="s">
        <v>4609</v>
      </c>
      <c r="G8824" s="1">
        <v>3</v>
      </c>
      <c r="H8824" s="1" t="s">
        <v>3355</v>
      </c>
      <c r="I8824" s="1" t="s">
        <v>3550</v>
      </c>
      <c r="K8824" s="1" t="str">
        <f>VLOOKUP(L8824,CW!C:D,2,FALSE)</f>
        <v>Jul'16</v>
      </c>
      <c r="L8824" s="1" t="str">
        <f t="shared" si="140"/>
        <v>29'16</v>
      </c>
      <c r="M8824" s="1" t="str">
        <f>VLOOKUP(K8824,CW!D:E,2,FALSE)</f>
        <v>Q2'16</v>
      </c>
    </row>
    <row r="8825" spans="1:13">
      <c r="A8825" s="2">
        <v>42569</v>
      </c>
      <c r="B8825" s="1" t="s">
        <v>5447</v>
      </c>
      <c r="C8825" s="1" t="s">
        <v>3326</v>
      </c>
      <c r="D8825" s="1" t="s">
        <v>4896</v>
      </c>
      <c r="E8825" s="1" t="s">
        <v>3532</v>
      </c>
      <c r="F8825" s="45" t="s">
        <v>4613</v>
      </c>
      <c r="G8825" s="1">
        <v>1</v>
      </c>
      <c r="H8825" s="1" t="s">
        <v>3355</v>
      </c>
      <c r="I8825" s="1" t="s">
        <v>3550</v>
      </c>
      <c r="K8825" s="1" t="str">
        <f>VLOOKUP(L8825,CW!C:D,2,FALSE)</f>
        <v>Jul'16</v>
      </c>
      <c r="L8825" s="1" t="str">
        <f t="shared" si="140"/>
        <v>29'16</v>
      </c>
      <c r="M8825" s="1" t="str">
        <f>VLOOKUP(K8825,CW!D:E,2,FALSE)</f>
        <v>Q2'16</v>
      </c>
    </row>
    <row r="8826" spans="1:13" ht="15" customHeight="1">
      <c r="A8826" s="2">
        <v>42569</v>
      </c>
      <c r="B8826" s="1" t="s">
        <v>5448</v>
      </c>
      <c r="C8826" s="1" t="s">
        <v>3335</v>
      </c>
      <c r="D8826" s="1" t="s">
        <v>3831</v>
      </c>
      <c r="E8826" s="1" t="s">
        <v>6350</v>
      </c>
      <c r="F8826" s="45" t="s">
        <v>3341</v>
      </c>
      <c r="G8826" s="1">
        <v>1</v>
      </c>
      <c r="H8826" s="1" t="s">
        <v>3355</v>
      </c>
      <c r="I8826" s="1" t="s">
        <v>3550</v>
      </c>
      <c r="K8826" s="1" t="str">
        <f>VLOOKUP(L8826,CW!C:D,2,FALSE)</f>
        <v>Jul'16</v>
      </c>
      <c r="L8826" s="1" t="str">
        <f t="shared" si="140"/>
        <v>29'16</v>
      </c>
      <c r="M8826" s="1" t="str">
        <f>VLOOKUP(K8826,CW!D:E,2,FALSE)</f>
        <v>Q2'16</v>
      </c>
    </row>
    <row r="8827" spans="1:13" ht="15" customHeight="1">
      <c r="A8827" s="2">
        <v>42569</v>
      </c>
      <c r="B8827" s="1" t="s">
        <v>5449</v>
      </c>
      <c r="C8827" s="1" t="s">
        <v>3326</v>
      </c>
      <c r="D8827" s="1" t="s">
        <v>3831</v>
      </c>
      <c r="E8827" s="1" t="s">
        <v>6350</v>
      </c>
      <c r="F8827" s="45" t="s">
        <v>3341</v>
      </c>
      <c r="G8827" s="1">
        <v>7</v>
      </c>
      <c r="H8827" s="1" t="s">
        <v>3355</v>
      </c>
      <c r="I8827" s="1" t="s">
        <v>3550</v>
      </c>
      <c r="K8827" s="1" t="str">
        <f>VLOOKUP(L8827,CW!C:D,2,FALSE)</f>
        <v>Jul'16</v>
      </c>
      <c r="L8827" s="1" t="str">
        <f t="shared" si="140"/>
        <v>29'16</v>
      </c>
      <c r="M8827" s="1" t="str">
        <f>VLOOKUP(K8827,CW!D:E,2,FALSE)</f>
        <v>Q2'16</v>
      </c>
    </row>
    <row r="8828" spans="1:13">
      <c r="A8828" s="2">
        <v>42569</v>
      </c>
      <c r="B8828" s="1" t="s">
        <v>5450</v>
      </c>
      <c r="C8828" s="1" t="s">
        <v>3326</v>
      </c>
      <c r="D8828" s="1" t="s">
        <v>3831</v>
      </c>
      <c r="E8828" s="1" t="s">
        <v>3532</v>
      </c>
      <c r="F8828" s="45" t="s">
        <v>4609</v>
      </c>
      <c r="G8828" s="1">
        <v>3</v>
      </c>
      <c r="H8828" s="1" t="s">
        <v>3355</v>
      </c>
      <c r="I8828" s="1" t="s">
        <v>3550</v>
      </c>
      <c r="K8828" s="1" t="str">
        <f>VLOOKUP(L8828,CW!C:D,2,FALSE)</f>
        <v>Jul'16</v>
      </c>
      <c r="L8828" s="1" t="str">
        <f t="shared" si="140"/>
        <v>29'16</v>
      </c>
      <c r="M8828" s="1" t="str">
        <f>VLOOKUP(K8828,CW!D:E,2,FALSE)</f>
        <v>Q2'16</v>
      </c>
    </row>
    <row r="8829" spans="1:13">
      <c r="A8829" s="2">
        <v>42569</v>
      </c>
      <c r="B8829" s="1" t="s">
        <v>5450</v>
      </c>
      <c r="C8829" s="1" t="s">
        <v>3326</v>
      </c>
      <c r="D8829" s="1" t="s">
        <v>3831</v>
      </c>
      <c r="E8829" s="1" t="s">
        <v>3532</v>
      </c>
      <c r="F8829" s="98" t="s">
        <v>4584</v>
      </c>
      <c r="G8829" s="1">
        <v>1</v>
      </c>
      <c r="H8829" s="1" t="s">
        <v>3355</v>
      </c>
      <c r="I8829" s="1" t="s">
        <v>3550</v>
      </c>
      <c r="K8829" s="1" t="str">
        <f>VLOOKUP(L8829,CW!C:D,2,FALSE)</f>
        <v>Jul'16</v>
      </c>
      <c r="L8829" s="1" t="str">
        <f t="shared" si="140"/>
        <v>29'16</v>
      </c>
      <c r="M8829" s="1" t="str">
        <f>VLOOKUP(K8829,CW!D:E,2,FALSE)</f>
        <v>Q2'16</v>
      </c>
    </row>
    <row r="8830" spans="1:13">
      <c r="A8830" s="2">
        <v>42569</v>
      </c>
      <c r="B8830" s="1" t="s">
        <v>5450</v>
      </c>
      <c r="C8830" s="1" t="s">
        <v>3326</v>
      </c>
      <c r="D8830" s="1" t="s">
        <v>3831</v>
      </c>
      <c r="E8830" s="1" t="s">
        <v>3532</v>
      </c>
      <c r="F8830" s="45" t="s">
        <v>4613</v>
      </c>
      <c r="G8830" s="1">
        <v>1</v>
      </c>
      <c r="H8830" s="1" t="s">
        <v>3355</v>
      </c>
      <c r="I8830" s="1" t="s">
        <v>3550</v>
      </c>
      <c r="K8830" s="1" t="str">
        <f>VLOOKUP(L8830,CW!C:D,2,FALSE)</f>
        <v>Jul'16</v>
      </c>
      <c r="L8830" s="1" t="str">
        <f t="shared" si="140"/>
        <v>29'16</v>
      </c>
      <c r="M8830" s="1" t="str">
        <f>VLOOKUP(K8830,CW!D:E,2,FALSE)</f>
        <v>Q2'16</v>
      </c>
    </row>
    <row r="8831" spans="1:13" ht="15" customHeight="1">
      <c r="A8831" s="2">
        <v>42569</v>
      </c>
      <c r="B8831" s="1" t="s">
        <v>5451</v>
      </c>
      <c r="C8831" s="1" t="s">
        <v>3326</v>
      </c>
      <c r="D8831" s="1" t="s">
        <v>4896</v>
      </c>
      <c r="E8831" s="1" t="s">
        <v>6350</v>
      </c>
      <c r="F8831" s="45" t="s">
        <v>3341</v>
      </c>
      <c r="G8831" s="1">
        <v>8</v>
      </c>
      <c r="H8831" s="1" t="s">
        <v>3355</v>
      </c>
      <c r="I8831" s="1" t="s">
        <v>3550</v>
      </c>
      <c r="K8831" s="1" t="str">
        <f>VLOOKUP(L8831,CW!C:D,2,FALSE)</f>
        <v>Jul'16</v>
      </c>
      <c r="L8831" s="1" t="str">
        <f t="shared" si="140"/>
        <v>29'16</v>
      </c>
      <c r="M8831" s="1" t="str">
        <f>VLOOKUP(K8831,CW!D:E,2,FALSE)</f>
        <v>Q2'16</v>
      </c>
    </row>
    <row r="8832" spans="1:13">
      <c r="A8832" s="2">
        <v>42569</v>
      </c>
      <c r="B8832" s="1" t="s">
        <v>5451</v>
      </c>
      <c r="C8832" s="1" t="s">
        <v>3326</v>
      </c>
      <c r="D8832" s="1" t="s">
        <v>4896</v>
      </c>
      <c r="E8832" s="1" t="s">
        <v>3532</v>
      </c>
      <c r="F8832" s="45" t="s">
        <v>4609</v>
      </c>
      <c r="G8832" s="1">
        <v>2</v>
      </c>
      <c r="H8832" s="1" t="s">
        <v>3355</v>
      </c>
      <c r="I8832" s="1" t="s">
        <v>3550</v>
      </c>
      <c r="K8832" s="1" t="str">
        <f>VLOOKUP(L8832,CW!C:D,2,FALSE)</f>
        <v>Jul'16</v>
      </c>
      <c r="L8832" s="1" t="str">
        <f t="shared" si="140"/>
        <v>29'16</v>
      </c>
      <c r="M8832" s="1" t="str">
        <f>VLOOKUP(K8832,CW!D:E,2,FALSE)</f>
        <v>Q2'16</v>
      </c>
    </row>
    <row r="8833" spans="1:13">
      <c r="A8833" s="2">
        <v>42569</v>
      </c>
      <c r="B8833" s="1" t="s">
        <v>5451</v>
      </c>
      <c r="C8833" s="1" t="s">
        <v>3326</v>
      </c>
      <c r="D8833" s="1" t="s">
        <v>4896</v>
      </c>
      <c r="E8833" s="1" t="s">
        <v>3532</v>
      </c>
      <c r="F8833" s="45" t="s">
        <v>4613</v>
      </c>
      <c r="G8833" s="1">
        <v>1</v>
      </c>
      <c r="H8833" s="1" t="s">
        <v>3355</v>
      </c>
      <c r="I8833" s="1" t="s">
        <v>3550</v>
      </c>
      <c r="K8833" s="1" t="str">
        <f>VLOOKUP(L8833,CW!C:D,2,FALSE)</f>
        <v>Jul'16</v>
      </c>
      <c r="L8833" s="1" t="str">
        <f t="shared" si="140"/>
        <v>29'16</v>
      </c>
      <c r="M8833" s="1" t="str">
        <f>VLOOKUP(K8833,CW!D:E,2,FALSE)</f>
        <v>Q2'16</v>
      </c>
    </row>
    <row r="8834" spans="1:13" ht="15" customHeight="1">
      <c r="A8834" s="2">
        <v>42569</v>
      </c>
      <c r="B8834" s="1" t="s">
        <v>5452</v>
      </c>
      <c r="C8834" s="1" t="s">
        <v>3326</v>
      </c>
      <c r="D8834" s="1" t="s">
        <v>4896</v>
      </c>
      <c r="E8834" s="1" t="s">
        <v>6350</v>
      </c>
      <c r="F8834" s="45" t="s">
        <v>3341</v>
      </c>
      <c r="G8834" s="1">
        <v>7</v>
      </c>
      <c r="H8834" s="1" t="s">
        <v>3355</v>
      </c>
      <c r="I8834" s="1" t="s">
        <v>3550</v>
      </c>
      <c r="K8834" s="1" t="str">
        <f>VLOOKUP(L8834,CW!C:D,2,FALSE)</f>
        <v>Jul'16</v>
      </c>
      <c r="L8834" s="1" t="str">
        <f t="shared" si="140"/>
        <v>29'16</v>
      </c>
      <c r="M8834" s="1" t="str">
        <f>VLOOKUP(K8834,CW!D:E,2,FALSE)</f>
        <v>Q2'16</v>
      </c>
    </row>
    <row r="8835" spans="1:13" ht="15" customHeight="1">
      <c r="A8835" s="2">
        <v>42569</v>
      </c>
      <c r="B8835" s="1" t="s">
        <v>5452</v>
      </c>
      <c r="C8835" s="1" t="s">
        <v>3326</v>
      </c>
      <c r="D8835" s="1" t="s">
        <v>4896</v>
      </c>
      <c r="E8835" s="1" t="s">
        <v>6350</v>
      </c>
      <c r="F8835" s="45" t="s">
        <v>4581</v>
      </c>
      <c r="G8835" s="1">
        <v>1</v>
      </c>
      <c r="H8835" s="1" t="s">
        <v>3355</v>
      </c>
      <c r="I8835" s="1" t="s">
        <v>3550</v>
      </c>
      <c r="K8835" s="1" t="str">
        <f>VLOOKUP(L8835,CW!C:D,2,FALSE)</f>
        <v>Jul'16</v>
      </c>
      <c r="L8835" s="1" t="str">
        <f t="shared" si="140"/>
        <v>29'16</v>
      </c>
      <c r="M8835" s="1" t="str">
        <f>VLOOKUP(K8835,CW!D:E,2,FALSE)</f>
        <v>Q2'16</v>
      </c>
    </row>
    <row r="8836" spans="1:13">
      <c r="A8836" s="2">
        <v>42569</v>
      </c>
      <c r="B8836" s="1" t="s">
        <v>5452</v>
      </c>
      <c r="C8836" s="1" t="s">
        <v>3326</v>
      </c>
      <c r="D8836" s="1" t="s">
        <v>4896</v>
      </c>
      <c r="E8836" s="1" t="s">
        <v>3532</v>
      </c>
      <c r="F8836" s="45" t="s">
        <v>4609</v>
      </c>
      <c r="G8836" s="1">
        <v>9</v>
      </c>
      <c r="H8836" s="1" t="s">
        <v>3355</v>
      </c>
      <c r="I8836" s="1" t="s">
        <v>3550</v>
      </c>
      <c r="K8836" s="1" t="str">
        <f>VLOOKUP(L8836,CW!C:D,2,FALSE)</f>
        <v>Jul'16</v>
      </c>
      <c r="L8836" s="1" t="str">
        <f t="shared" si="140"/>
        <v>29'16</v>
      </c>
      <c r="M8836" s="1" t="str">
        <f>VLOOKUP(K8836,CW!D:E,2,FALSE)</f>
        <v>Q2'16</v>
      </c>
    </row>
    <row r="8837" spans="1:13" ht="15" customHeight="1">
      <c r="A8837" s="2">
        <v>42569</v>
      </c>
      <c r="B8837" s="1" t="s">
        <v>5453</v>
      </c>
      <c r="C8837" s="1" t="s">
        <v>4734</v>
      </c>
      <c r="D8837" s="1" t="s">
        <v>3803</v>
      </c>
      <c r="E8837" s="1" t="s">
        <v>6350</v>
      </c>
      <c r="F8837" s="45" t="s">
        <v>3341</v>
      </c>
      <c r="G8837" s="1">
        <v>1</v>
      </c>
      <c r="H8837" s="1" t="s">
        <v>3355</v>
      </c>
      <c r="I8837" s="1" t="s">
        <v>3550</v>
      </c>
      <c r="K8837" s="1" t="str">
        <f>VLOOKUP(L8837,CW!C:D,2,FALSE)</f>
        <v>Jul'16</v>
      </c>
      <c r="L8837" s="1" t="str">
        <f t="shared" si="140"/>
        <v>29'16</v>
      </c>
      <c r="M8837" s="1" t="str">
        <f>VLOOKUP(K8837,CW!D:E,2,FALSE)</f>
        <v>Q2'16</v>
      </c>
    </row>
    <row r="8838" spans="1:13" ht="15" customHeight="1">
      <c r="A8838" s="2">
        <v>42569</v>
      </c>
      <c r="B8838" s="1" t="s">
        <v>5454</v>
      </c>
      <c r="C8838" s="1" t="s">
        <v>4734</v>
      </c>
      <c r="D8838" s="1" t="s">
        <v>3803</v>
      </c>
      <c r="E8838" s="1" t="s">
        <v>6350</v>
      </c>
      <c r="F8838" s="45" t="s">
        <v>3341</v>
      </c>
      <c r="G8838" s="1">
        <v>1</v>
      </c>
      <c r="H8838" s="1" t="s">
        <v>3355</v>
      </c>
      <c r="I8838" s="1" t="s">
        <v>3550</v>
      </c>
      <c r="K8838" s="1" t="str">
        <f>VLOOKUP(L8838,CW!C:D,2,FALSE)</f>
        <v>Jul'16</v>
      </c>
      <c r="L8838" s="1" t="str">
        <f t="shared" si="140"/>
        <v>29'16</v>
      </c>
      <c r="M8838" s="1" t="str">
        <f>VLOOKUP(K8838,CW!D:E,2,FALSE)</f>
        <v>Q2'16</v>
      </c>
    </row>
    <row r="8839" spans="1:13" ht="15" customHeight="1">
      <c r="A8839" s="2">
        <v>42569</v>
      </c>
      <c r="B8839" s="1" t="s">
        <v>5454</v>
      </c>
      <c r="C8839" s="1" t="s">
        <v>4734</v>
      </c>
      <c r="D8839" s="1" t="s">
        <v>3803</v>
      </c>
      <c r="E8839" s="1" t="s">
        <v>6350</v>
      </c>
      <c r="F8839" s="45" t="s">
        <v>4592</v>
      </c>
      <c r="G8839" s="1">
        <v>1</v>
      </c>
      <c r="H8839" s="1" t="s">
        <v>3355</v>
      </c>
      <c r="I8839" s="1" t="s">
        <v>3550</v>
      </c>
      <c r="K8839" s="1" t="str">
        <f>VLOOKUP(L8839,CW!C:D,2,FALSE)</f>
        <v>Jul'16</v>
      </c>
      <c r="L8839" s="1" t="str">
        <f t="shared" si="140"/>
        <v>29'16</v>
      </c>
      <c r="M8839" s="1" t="str">
        <f>VLOOKUP(K8839,CW!D:E,2,FALSE)</f>
        <v>Q2'16</v>
      </c>
    </row>
    <row r="8840" spans="1:13">
      <c r="A8840" s="2">
        <v>42569</v>
      </c>
      <c r="B8840" s="1" t="s">
        <v>5454</v>
      </c>
      <c r="C8840" s="1" t="s">
        <v>4734</v>
      </c>
      <c r="D8840" s="1" t="s">
        <v>3803</v>
      </c>
      <c r="E8840" s="1" t="s">
        <v>3532</v>
      </c>
      <c r="F8840" s="98" t="s">
        <v>4584</v>
      </c>
      <c r="G8840" s="1">
        <v>1</v>
      </c>
      <c r="H8840" s="1" t="s">
        <v>3355</v>
      </c>
      <c r="I8840" s="1" t="s">
        <v>3550</v>
      </c>
      <c r="K8840" s="1" t="str">
        <f>VLOOKUP(L8840,CW!C:D,2,FALSE)</f>
        <v>Jul'16</v>
      </c>
      <c r="L8840" s="1" t="str">
        <f t="shared" si="140"/>
        <v>29'16</v>
      </c>
      <c r="M8840" s="1" t="str">
        <f>VLOOKUP(K8840,CW!D:E,2,FALSE)</f>
        <v>Q2'16</v>
      </c>
    </row>
    <row r="8841" spans="1:13">
      <c r="A8841" s="2">
        <v>42569</v>
      </c>
      <c r="B8841" s="1" t="s">
        <v>5455</v>
      </c>
      <c r="C8841" s="1" t="s">
        <v>4914</v>
      </c>
      <c r="D8841" s="1" t="s">
        <v>3671</v>
      </c>
      <c r="E8841" s="1" t="s">
        <v>3532</v>
      </c>
      <c r="F8841" s="45" t="s">
        <v>4609</v>
      </c>
      <c r="G8841" s="1">
        <v>1</v>
      </c>
      <c r="H8841" s="1" t="s">
        <v>3355</v>
      </c>
      <c r="I8841" s="1" t="s">
        <v>3550</v>
      </c>
      <c r="K8841" s="1" t="str">
        <f>VLOOKUP(L8841,CW!C:D,2,FALSE)</f>
        <v>Jul'16</v>
      </c>
      <c r="L8841" s="1" t="str">
        <f t="shared" si="140"/>
        <v>29'16</v>
      </c>
      <c r="M8841" s="1" t="str">
        <f>VLOOKUP(K8841,CW!D:E,2,FALSE)</f>
        <v>Q2'16</v>
      </c>
    </row>
    <row r="8842" spans="1:13" ht="15" customHeight="1">
      <c r="A8842" s="2">
        <v>42569</v>
      </c>
      <c r="B8842" s="1" t="s">
        <v>5456</v>
      </c>
      <c r="C8842" s="1" t="s">
        <v>5202</v>
      </c>
      <c r="D8842" s="1" t="s">
        <v>3671</v>
      </c>
      <c r="E8842" s="1" t="s">
        <v>6350</v>
      </c>
      <c r="F8842" s="45" t="s">
        <v>3341</v>
      </c>
      <c r="G8842" s="1">
        <v>4</v>
      </c>
      <c r="H8842" s="1" t="s">
        <v>3355</v>
      </c>
      <c r="I8842" s="1" t="s">
        <v>3550</v>
      </c>
      <c r="K8842" s="1" t="str">
        <f>VLOOKUP(L8842,CW!C:D,2,FALSE)</f>
        <v>Jul'16</v>
      </c>
      <c r="L8842" s="1" t="str">
        <f t="shared" si="140"/>
        <v>29'16</v>
      </c>
      <c r="M8842" s="1" t="str">
        <f>VLOOKUP(K8842,CW!D:E,2,FALSE)</f>
        <v>Q2'16</v>
      </c>
    </row>
    <row r="8843" spans="1:13">
      <c r="A8843" s="2">
        <v>42569</v>
      </c>
      <c r="B8843" s="1" t="s">
        <v>5456</v>
      </c>
      <c r="C8843" s="1" t="s">
        <v>5202</v>
      </c>
      <c r="D8843" s="1" t="s">
        <v>3671</v>
      </c>
      <c r="E8843" s="1" t="s">
        <v>3532</v>
      </c>
      <c r="F8843" s="45" t="s">
        <v>4609</v>
      </c>
      <c r="G8843" s="1">
        <v>1</v>
      </c>
      <c r="H8843" s="1" t="s">
        <v>3355</v>
      </c>
      <c r="I8843" s="1" t="s">
        <v>3550</v>
      </c>
      <c r="K8843" s="1" t="str">
        <f>VLOOKUP(L8843,CW!C:D,2,FALSE)</f>
        <v>Jul'16</v>
      </c>
      <c r="L8843" s="1" t="str">
        <f t="shared" si="140"/>
        <v>29'16</v>
      </c>
      <c r="M8843" s="1" t="str">
        <f>VLOOKUP(K8843,CW!D:E,2,FALSE)</f>
        <v>Q2'16</v>
      </c>
    </row>
    <row r="8844" spans="1:13" ht="15" customHeight="1">
      <c r="A8844" s="2">
        <v>42569</v>
      </c>
      <c r="B8844" s="1" t="s">
        <v>5457</v>
      </c>
      <c r="C8844" s="1" t="s">
        <v>3611</v>
      </c>
      <c r="D8844" s="1" t="s">
        <v>3671</v>
      </c>
      <c r="E8844" s="1" t="s">
        <v>6350</v>
      </c>
      <c r="F8844" s="45" t="s">
        <v>3341</v>
      </c>
      <c r="G8844" s="1">
        <v>1</v>
      </c>
      <c r="H8844" s="1" t="s">
        <v>3355</v>
      </c>
      <c r="I8844" s="1" t="s">
        <v>3550</v>
      </c>
      <c r="K8844" s="1" t="str">
        <f>VLOOKUP(L8844,CW!C:D,2,FALSE)</f>
        <v>Jul'16</v>
      </c>
      <c r="L8844" s="1" t="str">
        <f t="shared" si="140"/>
        <v>29'16</v>
      </c>
      <c r="M8844" s="1" t="str">
        <f>VLOOKUP(K8844,CW!D:E,2,FALSE)</f>
        <v>Q2'16</v>
      </c>
    </row>
    <row r="8845" spans="1:13" ht="15" customHeight="1">
      <c r="A8845" s="2">
        <v>42569</v>
      </c>
      <c r="B8845" s="1" t="s">
        <v>5458</v>
      </c>
      <c r="C8845" s="1" t="s">
        <v>4734</v>
      </c>
      <c r="D8845" s="1" t="s">
        <v>3803</v>
      </c>
      <c r="E8845" s="1" t="s">
        <v>6350</v>
      </c>
      <c r="F8845" s="45" t="s">
        <v>3341</v>
      </c>
      <c r="G8845" s="1">
        <v>1</v>
      </c>
      <c r="H8845" s="1" t="s">
        <v>3355</v>
      </c>
      <c r="I8845" s="1" t="s">
        <v>3550</v>
      </c>
      <c r="K8845" s="1" t="str">
        <f>VLOOKUP(L8845,CW!C:D,2,FALSE)</f>
        <v>Jul'16</v>
      </c>
      <c r="L8845" s="1" t="str">
        <f t="shared" si="140"/>
        <v>29'16</v>
      </c>
      <c r="M8845" s="1" t="str">
        <f>VLOOKUP(K8845,CW!D:E,2,FALSE)</f>
        <v>Q2'16</v>
      </c>
    </row>
    <row r="8846" spans="1:13">
      <c r="A8846" s="2">
        <v>42569</v>
      </c>
      <c r="B8846" s="1" t="s">
        <v>5459</v>
      </c>
      <c r="C8846" s="1" t="s">
        <v>5202</v>
      </c>
      <c r="D8846" s="1" t="s">
        <v>3556</v>
      </c>
      <c r="E8846" s="1" t="s">
        <v>3532</v>
      </c>
      <c r="F8846" s="45" t="s">
        <v>3341</v>
      </c>
      <c r="G8846" s="1">
        <v>1</v>
      </c>
      <c r="H8846" s="1" t="s">
        <v>3355</v>
      </c>
      <c r="I8846" s="1" t="s">
        <v>3550</v>
      </c>
      <c r="K8846" s="1" t="str">
        <f>VLOOKUP(L8846,CW!C:D,2,FALSE)</f>
        <v>Jul'16</v>
      </c>
      <c r="L8846" s="1" t="str">
        <f t="shared" si="140"/>
        <v>29'16</v>
      </c>
      <c r="M8846" s="1" t="str">
        <f>VLOOKUP(K8846,CW!D:E,2,FALSE)</f>
        <v>Q2'16</v>
      </c>
    </row>
    <row r="8847" spans="1:13" ht="15" customHeight="1">
      <c r="A8847" s="2">
        <v>42569</v>
      </c>
      <c r="B8847" s="1" t="s">
        <v>5460</v>
      </c>
      <c r="C8847" s="1" t="s">
        <v>5202</v>
      </c>
      <c r="D8847" s="1" t="s">
        <v>3556</v>
      </c>
      <c r="E8847" s="1" t="s">
        <v>6350</v>
      </c>
      <c r="F8847" s="45" t="s">
        <v>3341</v>
      </c>
      <c r="G8847" s="1">
        <v>3</v>
      </c>
      <c r="H8847" s="1" t="s">
        <v>3355</v>
      </c>
      <c r="I8847" s="1" t="s">
        <v>3550</v>
      </c>
      <c r="K8847" s="1" t="str">
        <f>VLOOKUP(L8847,CW!C:D,2,FALSE)</f>
        <v>Jul'16</v>
      </c>
      <c r="L8847" s="1" t="str">
        <f t="shared" si="140"/>
        <v>29'16</v>
      </c>
      <c r="M8847" s="1" t="str">
        <f>VLOOKUP(K8847,CW!D:E,2,FALSE)</f>
        <v>Q2'16</v>
      </c>
    </row>
    <row r="8848" spans="1:13" ht="15" customHeight="1">
      <c r="A8848" s="2">
        <v>42569</v>
      </c>
      <c r="B8848" s="1" t="s">
        <v>5461</v>
      </c>
      <c r="C8848" s="1" t="s">
        <v>3326</v>
      </c>
      <c r="D8848" s="1" t="s">
        <v>3671</v>
      </c>
      <c r="E8848" s="1" t="s">
        <v>6350</v>
      </c>
      <c r="F8848" s="45" t="s">
        <v>3341</v>
      </c>
      <c r="G8848" s="1">
        <v>1</v>
      </c>
      <c r="H8848" s="1" t="s">
        <v>3355</v>
      </c>
      <c r="I8848" s="1" t="s">
        <v>3550</v>
      </c>
      <c r="K8848" s="1" t="str">
        <f>VLOOKUP(L8848,CW!C:D,2,FALSE)</f>
        <v>Jul'16</v>
      </c>
      <c r="L8848" s="1" t="str">
        <f t="shared" si="140"/>
        <v>29'16</v>
      </c>
      <c r="M8848" s="1" t="str">
        <f>VLOOKUP(K8848,CW!D:E,2,FALSE)</f>
        <v>Q2'16</v>
      </c>
    </row>
    <row r="8849" spans="1:13">
      <c r="A8849" s="2">
        <v>42569</v>
      </c>
      <c r="B8849" s="1" t="s">
        <v>5461</v>
      </c>
      <c r="C8849" s="1" t="s">
        <v>3326</v>
      </c>
      <c r="D8849" s="1" t="s">
        <v>3671</v>
      </c>
      <c r="E8849" s="1" t="s">
        <v>3532</v>
      </c>
      <c r="F8849" s="45" t="s">
        <v>4609</v>
      </c>
      <c r="G8849" s="1">
        <v>5</v>
      </c>
      <c r="H8849" s="1" t="s">
        <v>3355</v>
      </c>
      <c r="I8849" s="1" t="s">
        <v>3550</v>
      </c>
      <c r="K8849" s="1" t="str">
        <f>VLOOKUP(L8849,CW!C:D,2,FALSE)</f>
        <v>Jul'16</v>
      </c>
      <c r="L8849" s="1" t="str">
        <f t="shared" si="140"/>
        <v>29'16</v>
      </c>
      <c r="M8849" s="1" t="str">
        <f>VLOOKUP(K8849,CW!D:E,2,FALSE)</f>
        <v>Q2'16</v>
      </c>
    </row>
    <row r="8850" spans="1:13">
      <c r="A8850" s="2">
        <v>42569</v>
      </c>
      <c r="B8850" s="1" t="s">
        <v>5461</v>
      </c>
      <c r="C8850" s="1" t="s">
        <v>3326</v>
      </c>
      <c r="D8850" s="1" t="s">
        <v>3671</v>
      </c>
      <c r="E8850" s="1" t="s">
        <v>3532</v>
      </c>
      <c r="F8850" s="45" t="s">
        <v>4613</v>
      </c>
      <c r="G8850" s="1">
        <v>3</v>
      </c>
      <c r="H8850" s="1" t="s">
        <v>3355</v>
      </c>
      <c r="I8850" s="1" t="s">
        <v>3550</v>
      </c>
      <c r="K8850" s="1" t="str">
        <f>VLOOKUP(L8850,CW!C:D,2,FALSE)</f>
        <v>Jul'16</v>
      </c>
      <c r="L8850" s="1" t="str">
        <f t="shared" si="140"/>
        <v>29'16</v>
      </c>
      <c r="M8850" s="1" t="str">
        <f>VLOOKUP(K8850,CW!D:E,2,FALSE)</f>
        <v>Q2'16</v>
      </c>
    </row>
    <row r="8851" spans="1:13">
      <c r="A8851" s="2">
        <v>42569</v>
      </c>
      <c r="B8851" s="1" t="s">
        <v>5461</v>
      </c>
      <c r="C8851" s="1" t="s">
        <v>3326</v>
      </c>
      <c r="D8851" s="1" t="s">
        <v>3671</v>
      </c>
      <c r="E8851" s="1" t="s">
        <v>3532</v>
      </c>
      <c r="F8851" s="45" t="s">
        <v>3693</v>
      </c>
      <c r="G8851" s="1">
        <v>1</v>
      </c>
      <c r="H8851" s="1" t="s">
        <v>3355</v>
      </c>
      <c r="I8851" s="1" t="s">
        <v>3550</v>
      </c>
      <c r="K8851" s="1" t="str">
        <f>VLOOKUP(L8851,CW!C:D,2,FALSE)</f>
        <v>Jul'16</v>
      </c>
      <c r="L8851" s="1" t="str">
        <f t="shared" si="140"/>
        <v>29'16</v>
      </c>
      <c r="M8851" s="1" t="str">
        <f>VLOOKUP(K8851,CW!D:E,2,FALSE)</f>
        <v>Q2'16</v>
      </c>
    </row>
    <row r="8852" spans="1:13">
      <c r="A8852" s="2">
        <v>42569</v>
      </c>
      <c r="B8852" s="1" t="s">
        <v>5462</v>
      </c>
      <c r="C8852" s="1" t="s">
        <v>3580</v>
      </c>
      <c r="D8852" s="1" t="s">
        <v>3671</v>
      </c>
      <c r="E8852" s="1" t="s">
        <v>3532</v>
      </c>
      <c r="F8852" s="45" t="s">
        <v>4613</v>
      </c>
      <c r="G8852" s="1">
        <v>2</v>
      </c>
      <c r="H8852" s="1" t="s">
        <v>3355</v>
      </c>
      <c r="I8852" s="1" t="s">
        <v>3550</v>
      </c>
      <c r="K8852" s="1" t="str">
        <f>VLOOKUP(L8852,CW!C:D,2,FALSE)</f>
        <v>Jul'16</v>
      </c>
      <c r="L8852" s="1" t="str">
        <f t="shared" si="140"/>
        <v>29'16</v>
      </c>
      <c r="M8852" s="1" t="str">
        <f>VLOOKUP(K8852,CW!D:E,2,FALSE)</f>
        <v>Q2'16</v>
      </c>
    </row>
    <row r="8853" spans="1:13" ht="15" customHeight="1">
      <c r="A8853" s="2">
        <v>42569</v>
      </c>
      <c r="B8853" s="1" t="s">
        <v>5463</v>
      </c>
      <c r="C8853" s="1" t="s">
        <v>3335</v>
      </c>
      <c r="D8853" s="1" t="s">
        <v>3671</v>
      </c>
      <c r="E8853" s="1" t="s">
        <v>6350</v>
      </c>
      <c r="F8853" s="45" t="s">
        <v>3341</v>
      </c>
      <c r="G8853" s="1">
        <v>1</v>
      </c>
      <c r="H8853" s="1" t="s">
        <v>3355</v>
      </c>
      <c r="I8853" s="1" t="s">
        <v>3550</v>
      </c>
      <c r="K8853" s="1" t="str">
        <f>VLOOKUP(L8853,CW!C:D,2,FALSE)</f>
        <v>Jul'16</v>
      </c>
      <c r="L8853" s="1" t="str">
        <f t="shared" si="140"/>
        <v>29'16</v>
      </c>
      <c r="M8853" s="1" t="str">
        <f>VLOOKUP(K8853,CW!D:E,2,FALSE)</f>
        <v>Q2'16</v>
      </c>
    </row>
    <row r="8854" spans="1:13" ht="15" customHeight="1">
      <c r="A8854" s="2">
        <v>42569</v>
      </c>
      <c r="B8854" s="1" t="s">
        <v>5463</v>
      </c>
      <c r="C8854" s="1" t="s">
        <v>3335</v>
      </c>
      <c r="D8854" s="1" t="s">
        <v>3671</v>
      </c>
      <c r="E8854" s="1" t="s">
        <v>6350</v>
      </c>
      <c r="F8854" s="45" t="s">
        <v>4592</v>
      </c>
      <c r="G8854" s="1">
        <v>1</v>
      </c>
      <c r="H8854" s="1" t="s">
        <v>3355</v>
      </c>
      <c r="I8854" s="1" t="s">
        <v>3550</v>
      </c>
      <c r="K8854" s="1" t="str">
        <f>VLOOKUP(L8854,CW!C:D,2,FALSE)</f>
        <v>Jul'16</v>
      </c>
      <c r="L8854" s="1" t="str">
        <f t="shared" ref="L8854:L8917" si="141">CONCATENATE(WEEKNUM(A8854,21),"'",TEXT(A8854,"yy"))</f>
        <v>29'16</v>
      </c>
      <c r="M8854" s="1" t="str">
        <f>VLOOKUP(K8854,CW!D:E,2,FALSE)</f>
        <v>Q2'16</v>
      </c>
    </row>
    <row r="8855" spans="1:13">
      <c r="A8855" s="2">
        <v>42569</v>
      </c>
      <c r="B8855" s="1" t="s">
        <v>5463</v>
      </c>
      <c r="C8855" s="1" t="s">
        <v>3335</v>
      </c>
      <c r="D8855" s="1" t="s">
        <v>3671</v>
      </c>
      <c r="E8855" s="1" t="s">
        <v>3532</v>
      </c>
      <c r="F8855" s="45" t="s">
        <v>4609</v>
      </c>
      <c r="G8855" s="1">
        <v>1</v>
      </c>
      <c r="H8855" s="1" t="s">
        <v>3355</v>
      </c>
      <c r="I8855" s="1" t="s">
        <v>3550</v>
      </c>
      <c r="K8855" s="1" t="str">
        <f>VLOOKUP(L8855,CW!C:D,2,FALSE)</f>
        <v>Jul'16</v>
      </c>
      <c r="L8855" s="1" t="str">
        <f t="shared" si="141"/>
        <v>29'16</v>
      </c>
      <c r="M8855" s="1" t="str">
        <f>VLOOKUP(K8855,CW!D:E,2,FALSE)</f>
        <v>Q2'16</v>
      </c>
    </row>
    <row r="8856" spans="1:13" ht="15" customHeight="1">
      <c r="A8856" s="2">
        <v>42569</v>
      </c>
      <c r="B8856" s="1" t="s">
        <v>5464</v>
      </c>
      <c r="C8856" s="1" t="s">
        <v>3335</v>
      </c>
      <c r="D8856" s="1" t="s">
        <v>3671</v>
      </c>
      <c r="E8856" s="1" t="s">
        <v>6350</v>
      </c>
      <c r="F8856" s="45" t="s">
        <v>4592</v>
      </c>
      <c r="G8856" s="1">
        <v>1</v>
      </c>
      <c r="H8856" s="1" t="s">
        <v>3355</v>
      </c>
      <c r="I8856" s="1" t="s">
        <v>3550</v>
      </c>
      <c r="K8856" s="1" t="str">
        <f>VLOOKUP(L8856,CW!C:D,2,FALSE)</f>
        <v>Jul'16</v>
      </c>
      <c r="L8856" s="1" t="str">
        <f t="shared" si="141"/>
        <v>29'16</v>
      </c>
      <c r="M8856" s="1" t="str">
        <f>VLOOKUP(K8856,CW!D:E,2,FALSE)</f>
        <v>Q2'16</v>
      </c>
    </row>
    <row r="8857" spans="1:13">
      <c r="A8857" s="2">
        <v>42569</v>
      </c>
      <c r="B8857" s="1" t="s">
        <v>5464</v>
      </c>
      <c r="C8857" s="1" t="s">
        <v>3335</v>
      </c>
      <c r="D8857" s="1" t="s">
        <v>3671</v>
      </c>
      <c r="E8857" s="1" t="s">
        <v>3532</v>
      </c>
      <c r="F8857" s="45" t="s">
        <v>4609</v>
      </c>
      <c r="G8857" s="1">
        <v>1</v>
      </c>
      <c r="H8857" s="1" t="s">
        <v>3355</v>
      </c>
      <c r="I8857" s="1" t="s">
        <v>3550</v>
      </c>
      <c r="K8857" s="1" t="str">
        <f>VLOOKUP(L8857,CW!C:D,2,FALSE)</f>
        <v>Jul'16</v>
      </c>
      <c r="L8857" s="1" t="str">
        <f t="shared" si="141"/>
        <v>29'16</v>
      </c>
      <c r="M8857" s="1" t="str">
        <f>VLOOKUP(K8857,CW!D:E,2,FALSE)</f>
        <v>Q2'16</v>
      </c>
    </row>
    <row r="8858" spans="1:13">
      <c r="A8858" s="2">
        <v>42569</v>
      </c>
      <c r="B8858" s="1" t="s">
        <v>5464</v>
      </c>
      <c r="C8858" s="1" t="s">
        <v>3335</v>
      </c>
      <c r="D8858" s="1" t="s">
        <v>3671</v>
      </c>
      <c r="E8858" s="1" t="s">
        <v>3532</v>
      </c>
      <c r="F8858" s="45" t="s">
        <v>4613</v>
      </c>
      <c r="G8858" s="1">
        <v>2</v>
      </c>
      <c r="H8858" s="1" t="s">
        <v>3355</v>
      </c>
      <c r="I8858" s="1" t="s">
        <v>3550</v>
      </c>
      <c r="K8858" s="1" t="str">
        <f>VLOOKUP(L8858,CW!C:D,2,FALSE)</f>
        <v>Jul'16</v>
      </c>
      <c r="L8858" s="1" t="str">
        <f t="shared" si="141"/>
        <v>29'16</v>
      </c>
      <c r="M8858" s="1" t="str">
        <f>VLOOKUP(K8858,CW!D:E,2,FALSE)</f>
        <v>Q2'16</v>
      </c>
    </row>
    <row r="8859" spans="1:13">
      <c r="A8859" s="2">
        <v>42569</v>
      </c>
      <c r="B8859" s="1" t="s">
        <v>5465</v>
      </c>
      <c r="C8859" s="1" t="s">
        <v>3580</v>
      </c>
      <c r="D8859" s="1" t="s">
        <v>3671</v>
      </c>
      <c r="E8859" s="1" t="s">
        <v>3532</v>
      </c>
      <c r="F8859" s="45" t="s">
        <v>3341</v>
      </c>
      <c r="G8859" s="1">
        <v>1</v>
      </c>
      <c r="H8859" s="1" t="s">
        <v>3355</v>
      </c>
      <c r="I8859" s="1" t="s">
        <v>3550</v>
      </c>
      <c r="K8859" s="1" t="str">
        <f>VLOOKUP(L8859,CW!C:D,2,FALSE)</f>
        <v>Jul'16</v>
      </c>
      <c r="L8859" s="1" t="str">
        <f t="shared" si="141"/>
        <v>29'16</v>
      </c>
      <c r="M8859" s="1" t="str">
        <f>VLOOKUP(K8859,CW!D:E,2,FALSE)</f>
        <v>Q2'16</v>
      </c>
    </row>
    <row r="8860" spans="1:13">
      <c r="A8860" s="2">
        <v>42569</v>
      </c>
      <c r="B8860" s="1" t="s">
        <v>5466</v>
      </c>
      <c r="C8860" s="1" t="s">
        <v>3797</v>
      </c>
      <c r="D8860" s="1" t="s">
        <v>3671</v>
      </c>
      <c r="E8860" s="1" t="s">
        <v>3532</v>
      </c>
      <c r="F8860" s="45" t="s">
        <v>4613</v>
      </c>
      <c r="G8860" s="1">
        <v>3</v>
      </c>
      <c r="H8860" s="1" t="s">
        <v>3355</v>
      </c>
      <c r="I8860" s="1" t="s">
        <v>3550</v>
      </c>
      <c r="K8860" s="1" t="str">
        <f>VLOOKUP(L8860,CW!C:D,2,FALSE)</f>
        <v>Jul'16</v>
      </c>
      <c r="L8860" s="1" t="str">
        <f t="shared" si="141"/>
        <v>29'16</v>
      </c>
      <c r="M8860" s="1" t="str">
        <f>VLOOKUP(K8860,CW!D:E,2,FALSE)</f>
        <v>Q2'16</v>
      </c>
    </row>
    <row r="8861" spans="1:13" ht="15" customHeight="1">
      <c r="A8861" s="2">
        <v>42569</v>
      </c>
      <c r="B8861" s="1" t="s">
        <v>5467</v>
      </c>
      <c r="C8861" s="1" t="s">
        <v>3326</v>
      </c>
      <c r="D8861" s="1" t="s">
        <v>3671</v>
      </c>
      <c r="E8861" s="1" t="s">
        <v>6350</v>
      </c>
      <c r="F8861" s="45" t="s">
        <v>4592</v>
      </c>
      <c r="G8861" s="1">
        <v>2</v>
      </c>
      <c r="H8861" s="1" t="s">
        <v>3355</v>
      </c>
      <c r="I8861" s="1" t="s">
        <v>3550</v>
      </c>
      <c r="K8861" s="1" t="str">
        <f>VLOOKUP(L8861,CW!C:D,2,FALSE)</f>
        <v>Jul'16</v>
      </c>
      <c r="L8861" s="1" t="str">
        <f t="shared" si="141"/>
        <v>29'16</v>
      </c>
      <c r="M8861" s="1" t="str">
        <f>VLOOKUP(K8861,CW!D:E,2,FALSE)</f>
        <v>Q2'16</v>
      </c>
    </row>
    <row r="8862" spans="1:13">
      <c r="A8862" s="2">
        <v>42569</v>
      </c>
      <c r="B8862" s="1" t="s">
        <v>5467</v>
      </c>
      <c r="C8862" s="1" t="s">
        <v>3326</v>
      </c>
      <c r="D8862" s="1" t="s">
        <v>3671</v>
      </c>
      <c r="E8862" s="1" t="s">
        <v>3532</v>
      </c>
      <c r="F8862" s="45" t="s">
        <v>4609</v>
      </c>
      <c r="G8862" s="1">
        <v>8</v>
      </c>
      <c r="H8862" s="1" t="s">
        <v>3355</v>
      </c>
      <c r="I8862" s="1" t="s">
        <v>3550</v>
      </c>
      <c r="K8862" s="1" t="str">
        <f>VLOOKUP(L8862,CW!C:D,2,FALSE)</f>
        <v>Jul'16</v>
      </c>
      <c r="L8862" s="1" t="str">
        <f t="shared" si="141"/>
        <v>29'16</v>
      </c>
      <c r="M8862" s="1" t="str">
        <f>VLOOKUP(K8862,CW!D:E,2,FALSE)</f>
        <v>Q2'16</v>
      </c>
    </row>
    <row r="8863" spans="1:13">
      <c r="A8863" s="2">
        <v>42569</v>
      </c>
      <c r="B8863" s="1" t="s">
        <v>5467</v>
      </c>
      <c r="C8863" s="1" t="s">
        <v>3326</v>
      </c>
      <c r="D8863" s="1" t="s">
        <v>3671</v>
      </c>
      <c r="E8863" s="1" t="s">
        <v>3532</v>
      </c>
      <c r="F8863" s="45" t="s">
        <v>4613</v>
      </c>
      <c r="G8863" s="1">
        <v>5</v>
      </c>
      <c r="H8863" s="1" t="s">
        <v>3355</v>
      </c>
      <c r="I8863" s="1" t="s">
        <v>3550</v>
      </c>
      <c r="K8863" s="1" t="str">
        <f>VLOOKUP(L8863,CW!C:D,2,FALSE)</f>
        <v>Jul'16</v>
      </c>
      <c r="L8863" s="1" t="str">
        <f t="shared" si="141"/>
        <v>29'16</v>
      </c>
      <c r="M8863" s="1" t="str">
        <f>VLOOKUP(K8863,CW!D:E,2,FALSE)</f>
        <v>Q2'16</v>
      </c>
    </row>
    <row r="8864" spans="1:13">
      <c r="A8864" s="2">
        <v>42569</v>
      </c>
      <c r="B8864" s="1" t="s">
        <v>5468</v>
      </c>
      <c r="C8864" s="1" t="s">
        <v>3335</v>
      </c>
      <c r="D8864" s="1" t="s">
        <v>3671</v>
      </c>
      <c r="E8864" s="1" t="s">
        <v>3532</v>
      </c>
      <c r="F8864" s="45" t="s">
        <v>4613</v>
      </c>
      <c r="G8864" s="1">
        <v>1</v>
      </c>
      <c r="H8864" s="1" t="s">
        <v>3355</v>
      </c>
      <c r="I8864" s="1" t="s">
        <v>3550</v>
      </c>
      <c r="K8864" s="1" t="str">
        <f>VLOOKUP(L8864,CW!C:D,2,FALSE)</f>
        <v>Jul'16</v>
      </c>
      <c r="L8864" s="1" t="str">
        <f t="shared" si="141"/>
        <v>29'16</v>
      </c>
      <c r="M8864" s="1" t="str">
        <f>VLOOKUP(K8864,CW!D:E,2,FALSE)</f>
        <v>Q2'16</v>
      </c>
    </row>
    <row r="8865" spans="1:13" ht="15" customHeight="1">
      <c r="A8865" s="2">
        <v>42569</v>
      </c>
      <c r="B8865" s="1" t="s">
        <v>5469</v>
      </c>
      <c r="C8865" s="1" t="s">
        <v>3335</v>
      </c>
      <c r="D8865" s="1" t="s">
        <v>3671</v>
      </c>
      <c r="E8865" s="1" t="s">
        <v>6350</v>
      </c>
      <c r="F8865" s="45" t="s">
        <v>3341</v>
      </c>
      <c r="G8865" s="1">
        <v>2</v>
      </c>
      <c r="H8865" s="1" t="s">
        <v>3355</v>
      </c>
      <c r="I8865" s="1" t="s">
        <v>3550</v>
      </c>
      <c r="K8865" s="1" t="str">
        <f>VLOOKUP(L8865,CW!C:D,2,FALSE)</f>
        <v>Jul'16</v>
      </c>
      <c r="L8865" s="1" t="str">
        <f t="shared" si="141"/>
        <v>29'16</v>
      </c>
      <c r="M8865" s="1" t="str">
        <f>VLOOKUP(K8865,CW!D:E,2,FALSE)</f>
        <v>Q2'16</v>
      </c>
    </row>
    <row r="8866" spans="1:13">
      <c r="A8866" s="2">
        <v>42569</v>
      </c>
      <c r="B8866" s="1" t="s">
        <v>5469</v>
      </c>
      <c r="C8866" s="1" t="s">
        <v>3335</v>
      </c>
      <c r="D8866" s="1" t="s">
        <v>3671</v>
      </c>
      <c r="E8866" s="1" t="s">
        <v>3532</v>
      </c>
      <c r="F8866" s="45" t="s">
        <v>4609</v>
      </c>
      <c r="G8866" s="1">
        <v>1</v>
      </c>
      <c r="H8866" s="1" t="s">
        <v>3355</v>
      </c>
      <c r="I8866" s="1" t="s">
        <v>3550</v>
      </c>
      <c r="K8866" s="1" t="str">
        <f>VLOOKUP(L8866,CW!C:D,2,FALSE)</f>
        <v>Jul'16</v>
      </c>
      <c r="L8866" s="1" t="str">
        <f t="shared" si="141"/>
        <v>29'16</v>
      </c>
      <c r="M8866" s="1" t="str">
        <f>VLOOKUP(K8866,CW!D:E,2,FALSE)</f>
        <v>Q2'16</v>
      </c>
    </row>
    <row r="8867" spans="1:13">
      <c r="A8867" s="2">
        <v>42569</v>
      </c>
      <c r="B8867" s="1" t="s">
        <v>5469</v>
      </c>
      <c r="C8867" s="1" t="s">
        <v>3335</v>
      </c>
      <c r="D8867" s="1" t="s">
        <v>3671</v>
      </c>
      <c r="E8867" s="1" t="s">
        <v>3532</v>
      </c>
      <c r="F8867" s="45" t="s">
        <v>4613</v>
      </c>
      <c r="G8867" s="1">
        <v>2</v>
      </c>
      <c r="H8867" s="1" t="s">
        <v>3355</v>
      </c>
      <c r="I8867" s="1" t="s">
        <v>3550</v>
      </c>
      <c r="K8867" s="1" t="str">
        <f>VLOOKUP(L8867,CW!C:D,2,FALSE)</f>
        <v>Jul'16</v>
      </c>
      <c r="L8867" s="1" t="str">
        <f t="shared" si="141"/>
        <v>29'16</v>
      </c>
      <c r="M8867" s="1" t="str">
        <f>VLOOKUP(K8867,CW!D:E,2,FALSE)</f>
        <v>Q2'16</v>
      </c>
    </row>
    <row r="8868" spans="1:13">
      <c r="A8868" s="2">
        <v>42569</v>
      </c>
      <c r="B8868" s="1" t="s">
        <v>5470</v>
      </c>
      <c r="C8868" s="1" t="s">
        <v>3335</v>
      </c>
      <c r="D8868" s="1" t="s">
        <v>3671</v>
      </c>
      <c r="E8868" s="1" t="s">
        <v>3532</v>
      </c>
      <c r="F8868" s="45" t="s">
        <v>4613</v>
      </c>
      <c r="G8868" s="1">
        <v>2</v>
      </c>
      <c r="H8868" s="1" t="s">
        <v>3355</v>
      </c>
      <c r="I8868" s="1" t="s">
        <v>3550</v>
      </c>
      <c r="K8868" s="1" t="str">
        <f>VLOOKUP(L8868,CW!C:D,2,FALSE)</f>
        <v>Jul'16</v>
      </c>
      <c r="L8868" s="1" t="str">
        <f t="shared" si="141"/>
        <v>29'16</v>
      </c>
      <c r="M8868" s="1" t="str">
        <f>VLOOKUP(K8868,CW!D:E,2,FALSE)</f>
        <v>Q2'16</v>
      </c>
    </row>
    <row r="8869" spans="1:13">
      <c r="A8869" s="2">
        <v>42569</v>
      </c>
      <c r="B8869" s="1" t="s">
        <v>5471</v>
      </c>
      <c r="C8869" s="1" t="s">
        <v>3335</v>
      </c>
      <c r="D8869" s="1" t="s">
        <v>3671</v>
      </c>
      <c r="E8869" s="1" t="s">
        <v>3532</v>
      </c>
      <c r="F8869" s="45" t="s">
        <v>3341</v>
      </c>
      <c r="G8869" s="1">
        <v>1</v>
      </c>
      <c r="H8869" s="1" t="s">
        <v>3355</v>
      </c>
      <c r="I8869" s="1" t="s">
        <v>3550</v>
      </c>
      <c r="K8869" s="1" t="str">
        <f>VLOOKUP(L8869,CW!C:D,2,FALSE)</f>
        <v>Jul'16</v>
      </c>
      <c r="L8869" s="1" t="str">
        <f t="shared" si="141"/>
        <v>29'16</v>
      </c>
      <c r="M8869" s="1" t="str">
        <f>VLOOKUP(K8869,CW!D:E,2,FALSE)</f>
        <v>Q2'16</v>
      </c>
    </row>
    <row r="8870" spans="1:13" ht="15" customHeight="1">
      <c r="A8870" s="2">
        <v>42569</v>
      </c>
      <c r="B8870" s="1" t="s">
        <v>5472</v>
      </c>
      <c r="C8870" s="1" t="s">
        <v>1079</v>
      </c>
      <c r="D8870" s="1" t="s">
        <v>3671</v>
      </c>
      <c r="E8870" s="1" t="s">
        <v>6350</v>
      </c>
      <c r="F8870" s="45" t="s">
        <v>4581</v>
      </c>
      <c r="G8870" s="1">
        <v>1</v>
      </c>
      <c r="H8870" s="1" t="s">
        <v>3355</v>
      </c>
      <c r="I8870" s="1" t="s">
        <v>3550</v>
      </c>
      <c r="K8870" s="1" t="str">
        <f>VLOOKUP(L8870,CW!C:D,2,FALSE)</f>
        <v>Jul'16</v>
      </c>
      <c r="L8870" s="1" t="str">
        <f t="shared" si="141"/>
        <v>29'16</v>
      </c>
      <c r="M8870" s="1" t="str">
        <f>VLOOKUP(K8870,CW!D:E,2,FALSE)</f>
        <v>Q2'16</v>
      </c>
    </row>
    <row r="8871" spans="1:13">
      <c r="A8871" s="2">
        <v>42569</v>
      </c>
      <c r="B8871" s="1" t="s">
        <v>5472</v>
      </c>
      <c r="C8871" s="1" t="s">
        <v>1079</v>
      </c>
      <c r="D8871" s="1" t="s">
        <v>3671</v>
      </c>
      <c r="E8871" s="1" t="s">
        <v>3532</v>
      </c>
      <c r="F8871" s="45" t="s">
        <v>4609</v>
      </c>
      <c r="G8871" s="1">
        <v>3</v>
      </c>
      <c r="H8871" s="1" t="s">
        <v>3355</v>
      </c>
      <c r="I8871" s="1" t="s">
        <v>3550</v>
      </c>
      <c r="K8871" s="1" t="str">
        <f>VLOOKUP(L8871,CW!C:D,2,FALSE)</f>
        <v>Jul'16</v>
      </c>
      <c r="L8871" s="1" t="str">
        <f t="shared" si="141"/>
        <v>29'16</v>
      </c>
      <c r="M8871" s="1" t="str">
        <f>VLOOKUP(K8871,CW!D:E,2,FALSE)</f>
        <v>Q2'16</v>
      </c>
    </row>
    <row r="8872" spans="1:13">
      <c r="A8872" s="2">
        <v>42569</v>
      </c>
      <c r="B8872" s="1" t="s">
        <v>5472</v>
      </c>
      <c r="C8872" s="1" t="s">
        <v>1079</v>
      </c>
      <c r="D8872" s="1" t="s">
        <v>3671</v>
      </c>
      <c r="E8872" s="1" t="s">
        <v>3532</v>
      </c>
      <c r="F8872" s="45" t="s">
        <v>4613</v>
      </c>
      <c r="G8872" s="1">
        <v>2</v>
      </c>
      <c r="H8872" s="1" t="s">
        <v>3355</v>
      </c>
      <c r="I8872" s="1" t="s">
        <v>3550</v>
      </c>
      <c r="K8872" s="1" t="str">
        <f>VLOOKUP(L8872,CW!C:D,2,FALSE)</f>
        <v>Jul'16</v>
      </c>
      <c r="L8872" s="1" t="str">
        <f t="shared" si="141"/>
        <v>29'16</v>
      </c>
      <c r="M8872" s="1" t="str">
        <f>VLOOKUP(K8872,CW!D:E,2,FALSE)</f>
        <v>Q2'16</v>
      </c>
    </row>
    <row r="8873" spans="1:13">
      <c r="A8873" s="2">
        <v>42569</v>
      </c>
      <c r="B8873" s="1" t="s">
        <v>5472</v>
      </c>
      <c r="C8873" s="1" t="s">
        <v>1079</v>
      </c>
      <c r="D8873" s="1" t="s">
        <v>3671</v>
      </c>
      <c r="E8873" s="1" t="s">
        <v>3532</v>
      </c>
      <c r="F8873" s="45" t="s">
        <v>3693</v>
      </c>
      <c r="G8873" s="1">
        <v>4</v>
      </c>
      <c r="H8873" s="1" t="s">
        <v>3355</v>
      </c>
      <c r="I8873" s="1" t="s">
        <v>3550</v>
      </c>
      <c r="K8873" s="1" t="str">
        <f>VLOOKUP(L8873,CW!C:D,2,FALSE)</f>
        <v>Jul'16</v>
      </c>
      <c r="L8873" s="1" t="str">
        <f t="shared" si="141"/>
        <v>29'16</v>
      </c>
      <c r="M8873" s="1" t="str">
        <f>VLOOKUP(K8873,CW!D:E,2,FALSE)</f>
        <v>Q2'16</v>
      </c>
    </row>
    <row r="8874" spans="1:13" ht="15" customHeight="1">
      <c r="A8874" s="2">
        <v>42569</v>
      </c>
      <c r="B8874" s="1" t="s">
        <v>5473</v>
      </c>
      <c r="C8874" s="1" t="s">
        <v>1079</v>
      </c>
      <c r="D8874" s="1" t="s">
        <v>3671</v>
      </c>
      <c r="E8874" s="1" t="s">
        <v>6350</v>
      </c>
      <c r="F8874" s="45" t="s">
        <v>3341</v>
      </c>
      <c r="G8874" s="1">
        <v>1</v>
      </c>
      <c r="H8874" s="1" t="s">
        <v>3355</v>
      </c>
      <c r="I8874" s="1" t="s">
        <v>3550</v>
      </c>
      <c r="K8874" s="1" t="str">
        <f>VLOOKUP(L8874,CW!C:D,2,FALSE)</f>
        <v>Jul'16</v>
      </c>
      <c r="L8874" s="1" t="str">
        <f t="shared" si="141"/>
        <v>29'16</v>
      </c>
      <c r="M8874" s="1" t="str">
        <f>VLOOKUP(K8874,CW!D:E,2,FALSE)</f>
        <v>Q2'16</v>
      </c>
    </row>
    <row r="8875" spans="1:13">
      <c r="A8875" s="2">
        <v>42569</v>
      </c>
      <c r="B8875" s="1" t="s">
        <v>5473</v>
      </c>
      <c r="C8875" s="1" t="s">
        <v>1079</v>
      </c>
      <c r="D8875" s="1" t="s">
        <v>3671</v>
      </c>
      <c r="E8875" s="1" t="s">
        <v>3532</v>
      </c>
      <c r="F8875" s="45" t="s">
        <v>4609</v>
      </c>
      <c r="G8875" s="1">
        <v>1</v>
      </c>
      <c r="H8875" s="1" t="s">
        <v>3355</v>
      </c>
      <c r="I8875" s="1" t="s">
        <v>3550</v>
      </c>
      <c r="K8875" s="1" t="str">
        <f>VLOOKUP(L8875,CW!C:D,2,FALSE)</f>
        <v>Jul'16</v>
      </c>
      <c r="L8875" s="1" t="str">
        <f t="shared" si="141"/>
        <v>29'16</v>
      </c>
      <c r="M8875" s="1" t="str">
        <f>VLOOKUP(K8875,CW!D:E,2,FALSE)</f>
        <v>Q2'16</v>
      </c>
    </row>
    <row r="8876" spans="1:13">
      <c r="A8876" s="2">
        <v>42569</v>
      </c>
      <c r="B8876" s="1" t="s">
        <v>5473</v>
      </c>
      <c r="C8876" s="1" t="s">
        <v>1079</v>
      </c>
      <c r="D8876" s="1" t="s">
        <v>3671</v>
      </c>
      <c r="E8876" s="1" t="s">
        <v>3532</v>
      </c>
      <c r="F8876" s="45" t="s">
        <v>4613</v>
      </c>
      <c r="G8876" s="1">
        <v>2</v>
      </c>
      <c r="H8876" s="1" t="s">
        <v>3355</v>
      </c>
      <c r="I8876" s="1" t="s">
        <v>3550</v>
      </c>
      <c r="K8876" s="1" t="str">
        <f>VLOOKUP(L8876,CW!C:D,2,FALSE)</f>
        <v>Jul'16</v>
      </c>
      <c r="L8876" s="1" t="str">
        <f t="shared" si="141"/>
        <v>29'16</v>
      </c>
      <c r="M8876" s="1" t="str">
        <f>VLOOKUP(K8876,CW!D:E,2,FALSE)</f>
        <v>Q2'16</v>
      </c>
    </row>
    <row r="8877" spans="1:13">
      <c r="A8877" s="2">
        <v>42569</v>
      </c>
      <c r="B8877" s="1" t="s">
        <v>5473</v>
      </c>
      <c r="C8877" s="1" t="s">
        <v>1079</v>
      </c>
      <c r="D8877" s="1" t="s">
        <v>3671</v>
      </c>
      <c r="E8877" s="1" t="s">
        <v>3532</v>
      </c>
      <c r="F8877" s="45" t="s">
        <v>3693</v>
      </c>
      <c r="G8877" s="1">
        <v>7</v>
      </c>
      <c r="H8877" s="1" t="s">
        <v>3355</v>
      </c>
      <c r="I8877" s="1" t="s">
        <v>3550</v>
      </c>
      <c r="K8877" s="1" t="str">
        <f>VLOOKUP(L8877,CW!C:D,2,FALSE)</f>
        <v>Jul'16</v>
      </c>
      <c r="L8877" s="1" t="str">
        <f t="shared" si="141"/>
        <v>29'16</v>
      </c>
      <c r="M8877" s="1" t="str">
        <f>VLOOKUP(K8877,CW!D:E,2,FALSE)</f>
        <v>Q2'16</v>
      </c>
    </row>
    <row r="8878" spans="1:13" ht="15" customHeight="1">
      <c r="A8878" s="2">
        <v>42569</v>
      </c>
      <c r="B8878" s="1" t="s">
        <v>5474</v>
      </c>
      <c r="C8878" s="1" t="s">
        <v>3326</v>
      </c>
      <c r="D8878" s="1" t="s">
        <v>3671</v>
      </c>
      <c r="E8878" s="1" t="s">
        <v>6350</v>
      </c>
      <c r="F8878" s="45" t="s">
        <v>3341</v>
      </c>
      <c r="G8878" s="1">
        <v>8</v>
      </c>
      <c r="H8878" s="1" t="s">
        <v>3355</v>
      </c>
      <c r="I8878" s="1" t="s">
        <v>3550</v>
      </c>
      <c r="K8878" s="1" t="str">
        <f>VLOOKUP(L8878,CW!C:D,2,FALSE)</f>
        <v>Jul'16</v>
      </c>
      <c r="L8878" s="1" t="str">
        <f t="shared" si="141"/>
        <v>29'16</v>
      </c>
      <c r="M8878" s="1" t="str">
        <f>VLOOKUP(K8878,CW!D:E,2,FALSE)</f>
        <v>Q2'16</v>
      </c>
    </row>
    <row r="8879" spans="1:13" ht="15" customHeight="1">
      <c r="A8879" s="2">
        <v>42569</v>
      </c>
      <c r="B8879" s="1" t="s">
        <v>5474</v>
      </c>
      <c r="C8879" s="1" t="s">
        <v>3326</v>
      </c>
      <c r="D8879" s="1" t="s">
        <v>3671</v>
      </c>
      <c r="E8879" s="1" t="s">
        <v>6350</v>
      </c>
      <c r="F8879" s="45" t="s">
        <v>4592</v>
      </c>
      <c r="G8879" s="1">
        <v>1</v>
      </c>
      <c r="H8879" s="1" t="s">
        <v>3355</v>
      </c>
      <c r="I8879" s="1" t="s">
        <v>3550</v>
      </c>
      <c r="K8879" s="1" t="str">
        <f>VLOOKUP(L8879,CW!C:D,2,FALSE)</f>
        <v>Jul'16</v>
      </c>
      <c r="L8879" s="1" t="str">
        <f t="shared" si="141"/>
        <v>29'16</v>
      </c>
      <c r="M8879" s="1" t="str">
        <f>VLOOKUP(K8879,CW!D:E,2,FALSE)</f>
        <v>Q2'16</v>
      </c>
    </row>
    <row r="8880" spans="1:13">
      <c r="A8880" s="2">
        <v>42569</v>
      </c>
      <c r="B8880" s="1" t="s">
        <v>5474</v>
      </c>
      <c r="C8880" s="1" t="s">
        <v>3326</v>
      </c>
      <c r="D8880" s="1" t="s">
        <v>3671</v>
      </c>
      <c r="E8880" s="1" t="s">
        <v>3532</v>
      </c>
      <c r="F8880" s="45" t="s">
        <v>4609</v>
      </c>
      <c r="G8880" s="1">
        <v>4</v>
      </c>
      <c r="H8880" s="1" t="s">
        <v>3355</v>
      </c>
      <c r="I8880" s="1" t="s">
        <v>3550</v>
      </c>
      <c r="K8880" s="1" t="str">
        <f>VLOOKUP(L8880,CW!C:D,2,FALSE)</f>
        <v>Jul'16</v>
      </c>
      <c r="L8880" s="1" t="str">
        <f t="shared" si="141"/>
        <v>29'16</v>
      </c>
      <c r="M8880" s="1" t="str">
        <f>VLOOKUP(K8880,CW!D:E,2,FALSE)</f>
        <v>Q2'16</v>
      </c>
    </row>
    <row r="8881" spans="1:13">
      <c r="A8881" s="2">
        <v>42569</v>
      </c>
      <c r="B8881" s="1" t="s">
        <v>5474</v>
      </c>
      <c r="C8881" s="1" t="s">
        <v>3326</v>
      </c>
      <c r="D8881" s="1" t="s">
        <v>3671</v>
      </c>
      <c r="E8881" s="1" t="s">
        <v>3532</v>
      </c>
      <c r="F8881" s="45" t="s">
        <v>4613</v>
      </c>
      <c r="G8881" s="1">
        <v>3</v>
      </c>
      <c r="H8881" s="1" t="s">
        <v>3355</v>
      </c>
      <c r="I8881" s="1" t="s">
        <v>3550</v>
      </c>
      <c r="K8881" s="1" t="str">
        <f>VLOOKUP(L8881,CW!C:D,2,FALSE)</f>
        <v>Jul'16</v>
      </c>
      <c r="L8881" s="1" t="str">
        <f t="shared" si="141"/>
        <v>29'16</v>
      </c>
      <c r="M8881" s="1" t="str">
        <f>VLOOKUP(K8881,CW!D:E,2,FALSE)</f>
        <v>Q2'16</v>
      </c>
    </row>
    <row r="8882" spans="1:13">
      <c r="A8882" s="2">
        <v>42569</v>
      </c>
      <c r="B8882" s="1" t="s">
        <v>5474</v>
      </c>
      <c r="C8882" s="1" t="s">
        <v>3326</v>
      </c>
      <c r="D8882" s="1" t="s">
        <v>3671</v>
      </c>
      <c r="E8882" s="1" t="s">
        <v>3532</v>
      </c>
      <c r="F8882" s="45" t="s">
        <v>3693</v>
      </c>
      <c r="G8882" s="1">
        <v>1</v>
      </c>
      <c r="H8882" s="1" t="s">
        <v>3355</v>
      </c>
      <c r="I8882" s="1" t="s">
        <v>3550</v>
      </c>
      <c r="K8882" s="1" t="str">
        <f>VLOOKUP(L8882,CW!C:D,2,FALSE)</f>
        <v>Jul'16</v>
      </c>
      <c r="L8882" s="1" t="str">
        <f t="shared" si="141"/>
        <v>29'16</v>
      </c>
      <c r="M8882" s="1" t="str">
        <f>VLOOKUP(K8882,CW!D:E,2,FALSE)</f>
        <v>Q2'16</v>
      </c>
    </row>
    <row r="8883" spans="1:13" ht="15" customHeight="1">
      <c r="A8883" s="2">
        <v>42569</v>
      </c>
      <c r="B8883" s="1" t="s">
        <v>5475</v>
      </c>
      <c r="C8883" s="1" t="s">
        <v>3335</v>
      </c>
      <c r="D8883" s="1" t="s">
        <v>3671</v>
      </c>
      <c r="E8883" s="1" t="s">
        <v>6350</v>
      </c>
      <c r="F8883" s="45" t="s">
        <v>3341</v>
      </c>
      <c r="G8883" s="1">
        <v>1</v>
      </c>
      <c r="H8883" s="1" t="s">
        <v>3355</v>
      </c>
      <c r="I8883" s="1" t="s">
        <v>3550</v>
      </c>
      <c r="K8883" s="1" t="str">
        <f>VLOOKUP(L8883,CW!C:D,2,FALSE)</f>
        <v>Jul'16</v>
      </c>
      <c r="L8883" s="1" t="str">
        <f t="shared" si="141"/>
        <v>29'16</v>
      </c>
      <c r="M8883" s="1" t="str">
        <f>VLOOKUP(K8883,CW!D:E,2,FALSE)</f>
        <v>Q2'16</v>
      </c>
    </row>
    <row r="8884" spans="1:13">
      <c r="A8884" s="2">
        <v>42569</v>
      </c>
      <c r="B8884" s="1" t="s">
        <v>5475</v>
      </c>
      <c r="C8884" s="1" t="s">
        <v>3335</v>
      </c>
      <c r="D8884" s="1" t="s">
        <v>3671</v>
      </c>
      <c r="E8884" s="1" t="s">
        <v>3532</v>
      </c>
      <c r="F8884" s="45" t="s">
        <v>4609</v>
      </c>
      <c r="G8884" s="1">
        <v>1</v>
      </c>
      <c r="H8884" s="1" t="s">
        <v>3355</v>
      </c>
      <c r="I8884" s="1" t="s">
        <v>3550</v>
      </c>
      <c r="K8884" s="1" t="str">
        <f>VLOOKUP(L8884,CW!C:D,2,FALSE)</f>
        <v>Jul'16</v>
      </c>
      <c r="L8884" s="1" t="str">
        <f t="shared" si="141"/>
        <v>29'16</v>
      </c>
      <c r="M8884" s="1" t="str">
        <f>VLOOKUP(K8884,CW!D:E,2,FALSE)</f>
        <v>Q2'16</v>
      </c>
    </row>
    <row r="8885" spans="1:13" ht="15" customHeight="1">
      <c r="A8885" s="2">
        <v>42569</v>
      </c>
      <c r="B8885" s="1" t="s">
        <v>5476</v>
      </c>
      <c r="C8885" s="1" t="s">
        <v>3335</v>
      </c>
      <c r="D8885" s="1" t="s">
        <v>3671</v>
      </c>
      <c r="E8885" s="1" t="s">
        <v>6350</v>
      </c>
      <c r="F8885" s="45" t="s">
        <v>4592</v>
      </c>
      <c r="G8885" s="1">
        <v>1</v>
      </c>
      <c r="H8885" s="1" t="s">
        <v>3355</v>
      </c>
      <c r="I8885" s="1" t="s">
        <v>3550</v>
      </c>
      <c r="K8885" s="1" t="str">
        <f>VLOOKUP(L8885,CW!C:D,2,FALSE)</f>
        <v>Jul'16</v>
      </c>
      <c r="L8885" s="1" t="str">
        <f t="shared" si="141"/>
        <v>29'16</v>
      </c>
      <c r="M8885" s="1" t="str">
        <f>VLOOKUP(K8885,CW!D:E,2,FALSE)</f>
        <v>Q2'16</v>
      </c>
    </row>
    <row r="8886" spans="1:13">
      <c r="A8886" s="2">
        <v>42569</v>
      </c>
      <c r="B8886" s="1" t="s">
        <v>5477</v>
      </c>
      <c r="C8886" s="1" t="s">
        <v>3326</v>
      </c>
      <c r="D8886" s="1" t="s">
        <v>3671</v>
      </c>
      <c r="E8886" s="1" t="s">
        <v>3532</v>
      </c>
      <c r="F8886" s="45" t="s">
        <v>4609</v>
      </c>
      <c r="G8886" s="1">
        <v>1</v>
      </c>
      <c r="H8886" s="1" t="s">
        <v>3355</v>
      </c>
      <c r="I8886" s="1" t="s">
        <v>3550</v>
      </c>
      <c r="K8886" s="1" t="str">
        <f>VLOOKUP(L8886,CW!C:D,2,FALSE)</f>
        <v>Jul'16</v>
      </c>
      <c r="L8886" s="1" t="str">
        <f t="shared" si="141"/>
        <v>29'16</v>
      </c>
      <c r="M8886" s="1" t="str">
        <f>VLOOKUP(K8886,CW!D:E,2,FALSE)</f>
        <v>Q2'16</v>
      </c>
    </row>
    <row r="8887" spans="1:13">
      <c r="A8887" s="2">
        <v>42569</v>
      </c>
      <c r="B8887" s="1" t="s">
        <v>5478</v>
      </c>
      <c r="C8887" s="1" t="s">
        <v>3340</v>
      </c>
      <c r="D8887" s="1" t="s">
        <v>3671</v>
      </c>
      <c r="E8887" s="1" t="s">
        <v>3532</v>
      </c>
      <c r="F8887" s="45" t="s">
        <v>4609</v>
      </c>
      <c r="G8887" s="1">
        <v>2</v>
      </c>
      <c r="H8887" s="1" t="s">
        <v>3355</v>
      </c>
      <c r="I8887" s="1" t="s">
        <v>3550</v>
      </c>
      <c r="K8887" s="1" t="str">
        <f>VLOOKUP(L8887,CW!C:D,2,FALSE)</f>
        <v>Jul'16</v>
      </c>
      <c r="L8887" s="1" t="str">
        <f t="shared" si="141"/>
        <v>29'16</v>
      </c>
      <c r="M8887" s="1" t="str">
        <f>VLOOKUP(K8887,CW!D:E,2,FALSE)</f>
        <v>Q2'16</v>
      </c>
    </row>
    <row r="8888" spans="1:13">
      <c r="A8888" s="2">
        <v>42569</v>
      </c>
      <c r="B8888" s="1" t="s">
        <v>5478</v>
      </c>
      <c r="C8888" s="1" t="s">
        <v>3340</v>
      </c>
      <c r="D8888" s="1" t="s">
        <v>3671</v>
      </c>
      <c r="E8888" s="1" t="s">
        <v>3532</v>
      </c>
      <c r="F8888" s="45" t="s">
        <v>4613</v>
      </c>
      <c r="G8888" s="1">
        <v>2</v>
      </c>
      <c r="H8888" s="1" t="s">
        <v>3355</v>
      </c>
      <c r="I8888" s="1" t="s">
        <v>3550</v>
      </c>
      <c r="K8888" s="1" t="str">
        <f>VLOOKUP(L8888,CW!C:D,2,FALSE)</f>
        <v>Jul'16</v>
      </c>
      <c r="L8888" s="1" t="str">
        <f t="shared" si="141"/>
        <v>29'16</v>
      </c>
      <c r="M8888" s="1" t="str">
        <f>VLOOKUP(K8888,CW!D:E,2,FALSE)</f>
        <v>Q2'16</v>
      </c>
    </row>
    <row r="8889" spans="1:13">
      <c r="A8889" s="2">
        <v>42569</v>
      </c>
      <c r="B8889" s="1" t="s">
        <v>5478</v>
      </c>
      <c r="C8889" s="1" t="s">
        <v>3340</v>
      </c>
      <c r="D8889" s="1" t="s">
        <v>3671</v>
      </c>
      <c r="E8889" s="1" t="s">
        <v>3532</v>
      </c>
      <c r="F8889" s="45" t="s">
        <v>3693</v>
      </c>
      <c r="G8889" s="1">
        <v>1</v>
      </c>
      <c r="H8889" s="1" t="s">
        <v>3355</v>
      </c>
      <c r="I8889" s="1" t="s">
        <v>3550</v>
      </c>
      <c r="K8889" s="1" t="str">
        <f>VLOOKUP(L8889,CW!C:D,2,FALSE)</f>
        <v>Jul'16</v>
      </c>
      <c r="L8889" s="1" t="str">
        <f t="shared" si="141"/>
        <v>29'16</v>
      </c>
      <c r="M8889" s="1" t="str">
        <f>VLOOKUP(K8889,CW!D:E,2,FALSE)</f>
        <v>Q2'16</v>
      </c>
    </row>
    <row r="8890" spans="1:13">
      <c r="A8890" s="2">
        <v>42569</v>
      </c>
      <c r="B8890" s="1" t="s">
        <v>5479</v>
      </c>
      <c r="C8890" s="1" t="s">
        <v>3340</v>
      </c>
      <c r="D8890" s="1" t="s">
        <v>3671</v>
      </c>
      <c r="E8890" s="1" t="s">
        <v>3532</v>
      </c>
      <c r="F8890" s="45" t="s">
        <v>4609</v>
      </c>
      <c r="G8890" s="1">
        <v>1</v>
      </c>
      <c r="H8890" s="1" t="s">
        <v>3355</v>
      </c>
      <c r="I8890" s="1" t="s">
        <v>3550</v>
      </c>
      <c r="K8890" s="1" t="str">
        <f>VLOOKUP(L8890,CW!C:D,2,FALSE)</f>
        <v>Jul'16</v>
      </c>
      <c r="L8890" s="1" t="str">
        <f t="shared" si="141"/>
        <v>29'16</v>
      </c>
      <c r="M8890" s="1" t="str">
        <f>VLOOKUP(K8890,CW!D:E,2,FALSE)</f>
        <v>Q2'16</v>
      </c>
    </row>
    <row r="8891" spans="1:13">
      <c r="A8891" s="2">
        <v>42569</v>
      </c>
      <c r="B8891" s="1" t="s">
        <v>5479</v>
      </c>
      <c r="C8891" s="1" t="s">
        <v>3340</v>
      </c>
      <c r="D8891" s="1" t="s">
        <v>3671</v>
      </c>
      <c r="E8891" s="1" t="s">
        <v>3532</v>
      </c>
      <c r="F8891" s="45" t="s">
        <v>4613</v>
      </c>
      <c r="G8891" s="1">
        <v>1</v>
      </c>
      <c r="H8891" s="1" t="s">
        <v>3355</v>
      </c>
      <c r="I8891" s="1" t="s">
        <v>3550</v>
      </c>
      <c r="K8891" s="1" t="str">
        <f>VLOOKUP(L8891,CW!C:D,2,FALSE)</f>
        <v>Jul'16</v>
      </c>
      <c r="L8891" s="1" t="str">
        <f t="shared" si="141"/>
        <v>29'16</v>
      </c>
      <c r="M8891" s="1" t="str">
        <f>VLOOKUP(K8891,CW!D:E,2,FALSE)</f>
        <v>Q2'16</v>
      </c>
    </row>
    <row r="8892" spans="1:13" ht="15" customHeight="1">
      <c r="A8892" s="2">
        <v>42569</v>
      </c>
      <c r="B8892" s="1" t="s">
        <v>5480</v>
      </c>
      <c r="C8892" s="1" t="s">
        <v>3340</v>
      </c>
      <c r="D8892" s="1" t="s">
        <v>3671</v>
      </c>
      <c r="E8892" s="1" t="s">
        <v>6350</v>
      </c>
      <c r="F8892" s="45" t="s">
        <v>3341</v>
      </c>
      <c r="G8892" s="1">
        <v>1</v>
      </c>
      <c r="H8892" s="1" t="s">
        <v>3355</v>
      </c>
      <c r="I8892" s="1" t="s">
        <v>3550</v>
      </c>
      <c r="K8892" s="1" t="str">
        <f>VLOOKUP(L8892,CW!C:D,2,FALSE)</f>
        <v>Jul'16</v>
      </c>
      <c r="L8892" s="1" t="str">
        <f t="shared" si="141"/>
        <v>29'16</v>
      </c>
      <c r="M8892" s="1" t="str">
        <f>VLOOKUP(K8892,CW!D:E,2,FALSE)</f>
        <v>Q2'16</v>
      </c>
    </row>
    <row r="8893" spans="1:13">
      <c r="A8893" s="2">
        <v>42569</v>
      </c>
      <c r="B8893" s="1" t="s">
        <v>5480</v>
      </c>
      <c r="C8893" s="1" t="s">
        <v>3340</v>
      </c>
      <c r="D8893" s="1" t="s">
        <v>3671</v>
      </c>
      <c r="E8893" s="1" t="s">
        <v>3532</v>
      </c>
      <c r="F8893" s="45" t="s">
        <v>4609</v>
      </c>
      <c r="G8893" s="1">
        <v>8</v>
      </c>
      <c r="H8893" s="1" t="s">
        <v>3355</v>
      </c>
      <c r="I8893" s="1" t="s">
        <v>3550</v>
      </c>
      <c r="K8893" s="1" t="str">
        <f>VLOOKUP(L8893,CW!C:D,2,FALSE)</f>
        <v>Jul'16</v>
      </c>
      <c r="L8893" s="1" t="str">
        <f t="shared" si="141"/>
        <v>29'16</v>
      </c>
      <c r="M8893" s="1" t="str">
        <f>VLOOKUP(K8893,CW!D:E,2,FALSE)</f>
        <v>Q2'16</v>
      </c>
    </row>
    <row r="8894" spans="1:13">
      <c r="A8894" s="2">
        <v>42569</v>
      </c>
      <c r="B8894" s="1" t="s">
        <v>5480</v>
      </c>
      <c r="C8894" s="1" t="s">
        <v>3340</v>
      </c>
      <c r="D8894" s="1" t="s">
        <v>3671</v>
      </c>
      <c r="E8894" s="1" t="s">
        <v>3532</v>
      </c>
      <c r="F8894" s="45" t="s">
        <v>4613</v>
      </c>
      <c r="G8894" s="1">
        <v>1</v>
      </c>
      <c r="H8894" s="1" t="s">
        <v>3355</v>
      </c>
      <c r="I8894" s="1" t="s">
        <v>3550</v>
      </c>
      <c r="K8894" s="1" t="str">
        <f>VLOOKUP(L8894,CW!C:D,2,FALSE)</f>
        <v>Jul'16</v>
      </c>
      <c r="L8894" s="1" t="str">
        <f t="shared" si="141"/>
        <v>29'16</v>
      </c>
      <c r="M8894" s="1" t="str">
        <f>VLOOKUP(K8894,CW!D:E,2,FALSE)</f>
        <v>Q2'16</v>
      </c>
    </row>
    <row r="8895" spans="1:13">
      <c r="A8895" s="2">
        <v>42569</v>
      </c>
      <c r="B8895" s="1" t="s">
        <v>5481</v>
      </c>
      <c r="C8895" s="1" t="s">
        <v>3696</v>
      </c>
      <c r="D8895" s="1" t="s">
        <v>3671</v>
      </c>
      <c r="E8895" s="1" t="s">
        <v>3532</v>
      </c>
      <c r="F8895" s="45" t="s">
        <v>4613</v>
      </c>
      <c r="G8895" s="1">
        <v>3</v>
      </c>
      <c r="H8895" s="1" t="s">
        <v>3355</v>
      </c>
      <c r="I8895" s="1" t="s">
        <v>3550</v>
      </c>
      <c r="K8895" s="1" t="str">
        <f>VLOOKUP(L8895,CW!C:D,2,FALSE)</f>
        <v>Jul'16</v>
      </c>
      <c r="L8895" s="1" t="str">
        <f t="shared" si="141"/>
        <v>29'16</v>
      </c>
      <c r="M8895" s="1" t="str">
        <f>VLOOKUP(K8895,CW!D:E,2,FALSE)</f>
        <v>Q2'16</v>
      </c>
    </row>
    <row r="8896" spans="1:13" ht="15" customHeight="1">
      <c r="A8896" s="2">
        <v>42569</v>
      </c>
      <c r="B8896" s="1" t="s">
        <v>5482</v>
      </c>
      <c r="C8896" s="1" t="s">
        <v>3696</v>
      </c>
      <c r="D8896" s="1" t="s">
        <v>3556</v>
      </c>
      <c r="E8896" s="1" t="s">
        <v>6350</v>
      </c>
      <c r="F8896" s="45" t="s">
        <v>4592</v>
      </c>
      <c r="G8896" s="1">
        <v>1</v>
      </c>
      <c r="H8896" s="1" t="s">
        <v>3355</v>
      </c>
      <c r="I8896" s="1" t="s">
        <v>3550</v>
      </c>
      <c r="K8896" s="1" t="str">
        <f>VLOOKUP(L8896,CW!C:D,2,FALSE)</f>
        <v>Jul'16</v>
      </c>
      <c r="L8896" s="1" t="str">
        <f t="shared" si="141"/>
        <v>29'16</v>
      </c>
      <c r="M8896" s="1" t="str">
        <f>VLOOKUP(K8896,CW!D:E,2,FALSE)</f>
        <v>Q2'16</v>
      </c>
    </row>
    <row r="8897" spans="1:13" ht="15" customHeight="1">
      <c r="A8897" s="2">
        <v>42569</v>
      </c>
      <c r="B8897" s="1" t="s">
        <v>5483</v>
      </c>
      <c r="C8897" s="1" t="s">
        <v>3326</v>
      </c>
      <c r="D8897" s="1" t="s">
        <v>3671</v>
      </c>
      <c r="E8897" s="1" t="s">
        <v>6350</v>
      </c>
      <c r="F8897" s="45" t="s">
        <v>3341</v>
      </c>
      <c r="G8897" s="1">
        <v>1</v>
      </c>
      <c r="H8897" s="1" t="s">
        <v>3355</v>
      </c>
      <c r="I8897" s="1" t="s">
        <v>3550</v>
      </c>
      <c r="K8897" s="1" t="str">
        <f>VLOOKUP(L8897,CW!C:D,2,FALSE)</f>
        <v>Jul'16</v>
      </c>
      <c r="L8897" s="1" t="str">
        <f t="shared" si="141"/>
        <v>29'16</v>
      </c>
      <c r="M8897" s="1" t="str">
        <f>VLOOKUP(K8897,CW!D:E,2,FALSE)</f>
        <v>Q2'16</v>
      </c>
    </row>
    <row r="8898" spans="1:13">
      <c r="A8898" s="2">
        <v>42569</v>
      </c>
      <c r="B8898" s="1" t="s">
        <v>5483</v>
      </c>
      <c r="C8898" s="1" t="s">
        <v>3326</v>
      </c>
      <c r="D8898" s="1" t="s">
        <v>3671</v>
      </c>
      <c r="E8898" s="1" t="s">
        <v>3532</v>
      </c>
      <c r="F8898" s="45" t="s">
        <v>4609</v>
      </c>
      <c r="G8898" s="1">
        <v>1</v>
      </c>
      <c r="H8898" s="1" t="s">
        <v>3355</v>
      </c>
      <c r="I8898" s="1" t="s">
        <v>3550</v>
      </c>
      <c r="K8898" s="1" t="str">
        <f>VLOOKUP(L8898,CW!C:D,2,FALSE)</f>
        <v>Jul'16</v>
      </c>
      <c r="L8898" s="1" t="str">
        <f t="shared" si="141"/>
        <v>29'16</v>
      </c>
      <c r="M8898" s="1" t="str">
        <f>VLOOKUP(K8898,CW!D:E,2,FALSE)</f>
        <v>Q2'16</v>
      </c>
    </row>
    <row r="8899" spans="1:13">
      <c r="A8899" s="2">
        <v>42569</v>
      </c>
      <c r="B8899" s="1" t="s">
        <v>5483</v>
      </c>
      <c r="C8899" s="1" t="s">
        <v>3326</v>
      </c>
      <c r="D8899" s="1" t="s">
        <v>3671</v>
      </c>
      <c r="E8899" s="1" t="s">
        <v>3532</v>
      </c>
      <c r="F8899" s="98" t="s">
        <v>4584</v>
      </c>
      <c r="G8899" s="1">
        <v>1</v>
      </c>
      <c r="H8899" s="1" t="s">
        <v>3355</v>
      </c>
      <c r="I8899" s="1" t="s">
        <v>3550</v>
      </c>
      <c r="K8899" s="1" t="str">
        <f>VLOOKUP(L8899,CW!C:D,2,FALSE)</f>
        <v>Jul'16</v>
      </c>
      <c r="L8899" s="1" t="str">
        <f t="shared" si="141"/>
        <v>29'16</v>
      </c>
      <c r="M8899" s="1" t="str">
        <f>VLOOKUP(K8899,CW!D:E,2,FALSE)</f>
        <v>Q2'16</v>
      </c>
    </row>
    <row r="8900" spans="1:13">
      <c r="A8900" s="2">
        <v>42569</v>
      </c>
      <c r="B8900" s="1" t="s">
        <v>5483</v>
      </c>
      <c r="C8900" s="1" t="s">
        <v>3326</v>
      </c>
      <c r="D8900" s="1" t="s">
        <v>3671</v>
      </c>
      <c r="E8900" s="1" t="s">
        <v>3532</v>
      </c>
      <c r="F8900" s="45" t="s">
        <v>4613</v>
      </c>
      <c r="G8900" s="1">
        <v>1</v>
      </c>
      <c r="H8900" s="1" t="s">
        <v>3355</v>
      </c>
      <c r="I8900" s="1" t="s">
        <v>3550</v>
      </c>
      <c r="K8900" s="1" t="str">
        <f>VLOOKUP(L8900,CW!C:D,2,FALSE)</f>
        <v>Jul'16</v>
      </c>
      <c r="L8900" s="1" t="str">
        <f t="shared" si="141"/>
        <v>29'16</v>
      </c>
      <c r="M8900" s="1" t="str">
        <f>VLOOKUP(K8900,CW!D:E,2,FALSE)</f>
        <v>Q2'16</v>
      </c>
    </row>
    <row r="8901" spans="1:13" ht="15" customHeight="1">
      <c r="A8901" s="2">
        <v>42569</v>
      </c>
      <c r="B8901" s="1" t="s">
        <v>5484</v>
      </c>
      <c r="C8901" s="1" t="s">
        <v>3326</v>
      </c>
      <c r="D8901" s="1" t="s">
        <v>3671</v>
      </c>
      <c r="E8901" s="1" t="s">
        <v>6350</v>
      </c>
      <c r="F8901" s="45" t="s">
        <v>3341</v>
      </c>
      <c r="G8901" s="1">
        <v>1</v>
      </c>
      <c r="H8901" s="1" t="s">
        <v>3355</v>
      </c>
      <c r="I8901" s="1" t="s">
        <v>3550</v>
      </c>
      <c r="K8901" s="1" t="str">
        <f>VLOOKUP(L8901,CW!C:D,2,FALSE)</f>
        <v>Jul'16</v>
      </c>
      <c r="L8901" s="1" t="str">
        <f t="shared" si="141"/>
        <v>29'16</v>
      </c>
      <c r="M8901" s="1" t="str">
        <f>VLOOKUP(K8901,CW!D:E,2,FALSE)</f>
        <v>Q2'16</v>
      </c>
    </row>
    <row r="8902" spans="1:13">
      <c r="A8902" s="2">
        <v>42569</v>
      </c>
      <c r="B8902" s="1" t="s">
        <v>5484</v>
      </c>
      <c r="C8902" s="1" t="s">
        <v>3326</v>
      </c>
      <c r="D8902" s="1" t="s">
        <v>3671</v>
      </c>
      <c r="E8902" s="1" t="s">
        <v>3532</v>
      </c>
      <c r="F8902" s="45" t="s">
        <v>4609</v>
      </c>
      <c r="G8902" s="1">
        <v>6</v>
      </c>
      <c r="H8902" s="1" t="s">
        <v>3355</v>
      </c>
      <c r="I8902" s="1" t="s">
        <v>3550</v>
      </c>
      <c r="K8902" s="1" t="str">
        <f>VLOOKUP(L8902,CW!C:D,2,FALSE)</f>
        <v>Jul'16</v>
      </c>
      <c r="L8902" s="1" t="str">
        <f t="shared" si="141"/>
        <v>29'16</v>
      </c>
      <c r="M8902" s="1" t="str">
        <f>VLOOKUP(K8902,CW!D:E,2,FALSE)</f>
        <v>Q2'16</v>
      </c>
    </row>
    <row r="8903" spans="1:13">
      <c r="A8903" s="2">
        <v>42569</v>
      </c>
      <c r="B8903" s="1" t="s">
        <v>5484</v>
      </c>
      <c r="C8903" s="1" t="s">
        <v>3326</v>
      </c>
      <c r="D8903" s="1" t="s">
        <v>3671</v>
      </c>
      <c r="E8903" s="1" t="s">
        <v>3532</v>
      </c>
      <c r="F8903" s="45" t="s">
        <v>4613</v>
      </c>
      <c r="G8903" s="1">
        <v>3</v>
      </c>
      <c r="H8903" s="1" t="s">
        <v>3355</v>
      </c>
      <c r="I8903" s="1" t="s">
        <v>3550</v>
      </c>
      <c r="K8903" s="1" t="str">
        <f>VLOOKUP(L8903,CW!C:D,2,FALSE)</f>
        <v>Jul'16</v>
      </c>
      <c r="L8903" s="1" t="str">
        <f t="shared" si="141"/>
        <v>29'16</v>
      </c>
      <c r="M8903" s="1" t="str">
        <f>VLOOKUP(K8903,CW!D:E,2,FALSE)</f>
        <v>Q2'16</v>
      </c>
    </row>
    <row r="8904" spans="1:13">
      <c r="A8904" s="2">
        <v>42569</v>
      </c>
      <c r="B8904" s="1" t="s">
        <v>5484</v>
      </c>
      <c r="C8904" s="1" t="s">
        <v>3326</v>
      </c>
      <c r="D8904" s="1" t="s">
        <v>3671</v>
      </c>
      <c r="E8904" s="1" t="s">
        <v>3532</v>
      </c>
      <c r="F8904" s="45" t="s">
        <v>3693</v>
      </c>
      <c r="G8904" s="1">
        <v>4</v>
      </c>
      <c r="H8904" s="1" t="s">
        <v>3355</v>
      </c>
      <c r="I8904" s="1" t="s">
        <v>3550</v>
      </c>
      <c r="K8904" s="1" t="str">
        <f>VLOOKUP(L8904,CW!C:D,2,FALSE)</f>
        <v>Jul'16</v>
      </c>
      <c r="L8904" s="1" t="str">
        <f t="shared" si="141"/>
        <v>29'16</v>
      </c>
      <c r="M8904" s="1" t="str">
        <f>VLOOKUP(K8904,CW!D:E,2,FALSE)</f>
        <v>Q2'16</v>
      </c>
    </row>
    <row r="8905" spans="1:13" ht="15" customHeight="1">
      <c r="A8905" s="2">
        <v>42570</v>
      </c>
      <c r="B8905" s="1" t="s">
        <v>5485</v>
      </c>
      <c r="C8905" s="1" t="s">
        <v>3326</v>
      </c>
      <c r="D8905" s="1" t="s">
        <v>4896</v>
      </c>
      <c r="E8905" s="1" t="s">
        <v>6350</v>
      </c>
      <c r="F8905" s="45" t="s">
        <v>3341</v>
      </c>
      <c r="G8905" s="1">
        <v>2</v>
      </c>
      <c r="H8905" s="1" t="s">
        <v>3355</v>
      </c>
      <c r="I8905" s="1" t="s">
        <v>3550</v>
      </c>
      <c r="K8905" s="1" t="str">
        <f>VLOOKUP(L8905,CW!C:D,2,FALSE)</f>
        <v>Jul'16</v>
      </c>
      <c r="L8905" s="1" t="str">
        <f t="shared" si="141"/>
        <v>29'16</v>
      </c>
      <c r="M8905" s="1" t="str">
        <f>VLOOKUP(K8905,CW!D:E,2,FALSE)</f>
        <v>Q2'16</v>
      </c>
    </row>
    <row r="8906" spans="1:13">
      <c r="A8906" s="2">
        <v>42570</v>
      </c>
      <c r="B8906" s="1" t="s">
        <v>5485</v>
      </c>
      <c r="C8906" s="1" t="s">
        <v>3326</v>
      </c>
      <c r="D8906" s="1" t="s">
        <v>4896</v>
      </c>
      <c r="E8906" s="1" t="s">
        <v>3532</v>
      </c>
      <c r="F8906" s="45" t="s">
        <v>4609</v>
      </c>
      <c r="G8906" s="1">
        <v>1</v>
      </c>
      <c r="H8906" s="1" t="s">
        <v>3355</v>
      </c>
      <c r="I8906" s="1" t="s">
        <v>3550</v>
      </c>
      <c r="K8906" s="1" t="str">
        <f>VLOOKUP(L8906,CW!C:D,2,FALSE)</f>
        <v>Jul'16</v>
      </c>
      <c r="L8906" s="1" t="str">
        <f t="shared" si="141"/>
        <v>29'16</v>
      </c>
      <c r="M8906" s="1" t="str">
        <f>VLOOKUP(K8906,CW!D:E,2,FALSE)</f>
        <v>Q2'16</v>
      </c>
    </row>
    <row r="8907" spans="1:13">
      <c r="A8907" s="2">
        <v>42570</v>
      </c>
      <c r="B8907" s="1" t="s">
        <v>5485</v>
      </c>
      <c r="C8907" s="1" t="s">
        <v>3326</v>
      </c>
      <c r="D8907" s="1" t="s">
        <v>4896</v>
      </c>
      <c r="E8907" s="1" t="s">
        <v>3532</v>
      </c>
      <c r="F8907" s="45" t="s">
        <v>4613</v>
      </c>
      <c r="G8907" s="1">
        <v>1</v>
      </c>
      <c r="H8907" s="1" t="s">
        <v>3355</v>
      </c>
      <c r="I8907" s="1" t="s">
        <v>3550</v>
      </c>
      <c r="K8907" s="1" t="str">
        <f>VLOOKUP(L8907,CW!C:D,2,FALSE)</f>
        <v>Jul'16</v>
      </c>
      <c r="L8907" s="1" t="str">
        <f t="shared" si="141"/>
        <v>29'16</v>
      </c>
      <c r="M8907" s="1" t="str">
        <f>VLOOKUP(K8907,CW!D:E,2,FALSE)</f>
        <v>Q2'16</v>
      </c>
    </row>
    <row r="8908" spans="1:13">
      <c r="A8908" s="2">
        <v>42570</v>
      </c>
      <c r="B8908" s="1" t="s">
        <v>5486</v>
      </c>
      <c r="C8908" s="1" t="s">
        <v>3326</v>
      </c>
      <c r="D8908" s="1" t="s">
        <v>3831</v>
      </c>
      <c r="E8908" s="1" t="s">
        <v>3532</v>
      </c>
      <c r="F8908" s="45" t="s">
        <v>4609</v>
      </c>
      <c r="G8908" s="1">
        <v>1</v>
      </c>
      <c r="H8908" s="1" t="s">
        <v>3355</v>
      </c>
      <c r="I8908" s="1" t="s">
        <v>3550</v>
      </c>
      <c r="K8908" s="1" t="str">
        <f>VLOOKUP(L8908,CW!C:D,2,FALSE)</f>
        <v>Jul'16</v>
      </c>
      <c r="L8908" s="1" t="str">
        <f t="shared" si="141"/>
        <v>29'16</v>
      </c>
      <c r="M8908" s="1" t="str">
        <f>VLOOKUP(K8908,CW!D:E,2,FALSE)</f>
        <v>Q2'16</v>
      </c>
    </row>
    <row r="8909" spans="1:13">
      <c r="A8909" s="2">
        <v>42570</v>
      </c>
      <c r="B8909" s="1" t="s">
        <v>5486</v>
      </c>
      <c r="C8909" s="1" t="s">
        <v>3326</v>
      </c>
      <c r="D8909" s="1" t="s">
        <v>3831</v>
      </c>
      <c r="E8909" s="1" t="s">
        <v>3532</v>
      </c>
      <c r="F8909" s="45" t="s">
        <v>3693</v>
      </c>
      <c r="G8909" s="1">
        <v>1</v>
      </c>
      <c r="H8909" s="1" t="s">
        <v>3355</v>
      </c>
      <c r="I8909" s="1" t="s">
        <v>3550</v>
      </c>
      <c r="K8909" s="1" t="str">
        <f>VLOOKUP(L8909,CW!C:D,2,FALSE)</f>
        <v>Jul'16</v>
      </c>
      <c r="L8909" s="1" t="str">
        <f t="shared" si="141"/>
        <v>29'16</v>
      </c>
      <c r="M8909" s="1" t="str">
        <f>VLOOKUP(K8909,CW!D:E,2,FALSE)</f>
        <v>Q2'16</v>
      </c>
    </row>
    <row r="8910" spans="1:13" ht="15" customHeight="1">
      <c r="A8910" s="2">
        <v>42570</v>
      </c>
      <c r="B8910" s="1" t="s">
        <v>5487</v>
      </c>
      <c r="C8910" s="1" t="s">
        <v>3335</v>
      </c>
      <c r="D8910" s="1" t="s">
        <v>3831</v>
      </c>
      <c r="E8910" s="1" t="s">
        <v>6350</v>
      </c>
      <c r="F8910" s="45" t="s">
        <v>3341</v>
      </c>
      <c r="G8910" s="1">
        <v>2</v>
      </c>
      <c r="H8910" s="1" t="s">
        <v>3355</v>
      </c>
      <c r="I8910" s="1" t="s">
        <v>3550</v>
      </c>
      <c r="K8910" s="1" t="str">
        <f>VLOOKUP(L8910,CW!C:D,2,FALSE)</f>
        <v>Jul'16</v>
      </c>
      <c r="L8910" s="1" t="str">
        <f t="shared" si="141"/>
        <v>29'16</v>
      </c>
      <c r="M8910" s="1" t="str">
        <f>VLOOKUP(K8910,CW!D:E,2,FALSE)</f>
        <v>Q2'16</v>
      </c>
    </row>
    <row r="8911" spans="1:13" ht="15" customHeight="1">
      <c r="A8911" s="2">
        <v>42570</v>
      </c>
      <c r="B8911" s="1" t="s">
        <v>5488</v>
      </c>
      <c r="C8911" s="1" t="s">
        <v>3326</v>
      </c>
      <c r="D8911" s="1" t="s">
        <v>3831</v>
      </c>
      <c r="E8911" s="1" t="s">
        <v>6350</v>
      </c>
      <c r="F8911" s="45" t="s">
        <v>3341</v>
      </c>
      <c r="G8911" s="1">
        <v>2</v>
      </c>
      <c r="H8911" s="1" t="s">
        <v>3355</v>
      </c>
      <c r="I8911" s="1" t="s">
        <v>3550</v>
      </c>
      <c r="K8911" s="1" t="str">
        <f>VLOOKUP(L8911,CW!C:D,2,FALSE)</f>
        <v>Jul'16</v>
      </c>
      <c r="L8911" s="1" t="str">
        <f t="shared" si="141"/>
        <v>29'16</v>
      </c>
      <c r="M8911" s="1" t="str">
        <f>VLOOKUP(K8911,CW!D:E,2,FALSE)</f>
        <v>Q2'16</v>
      </c>
    </row>
    <row r="8912" spans="1:13" ht="15" customHeight="1">
      <c r="A8912" s="2">
        <v>42570</v>
      </c>
      <c r="B8912" s="1" t="s">
        <v>5489</v>
      </c>
      <c r="C8912" s="1" t="s">
        <v>3335</v>
      </c>
      <c r="D8912" s="1" t="s">
        <v>4896</v>
      </c>
      <c r="E8912" s="1" t="s">
        <v>6350</v>
      </c>
      <c r="F8912" s="45" t="s">
        <v>3341</v>
      </c>
      <c r="G8912" s="1">
        <v>3</v>
      </c>
      <c r="H8912" s="1" t="s">
        <v>3355</v>
      </c>
      <c r="I8912" s="1" t="s">
        <v>3550</v>
      </c>
      <c r="K8912" s="1" t="str">
        <f>VLOOKUP(L8912,CW!C:D,2,FALSE)</f>
        <v>Jul'16</v>
      </c>
      <c r="L8912" s="1" t="str">
        <f t="shared" si="141"/>
        <v>29'16</v>
      </c>
      <c r="M8912" s="1" t="str">
        <f>VLOOKUP(K8912,CW!D:E,2,FALSE)</f>
        <v>Q2'16</v>
      </c>
    </row>
    <row r="8913" spans="1:13">
      <c r="A8913" s="2">
        <v>42570</v>
      </c>
      <c r="B8913" s="1" t="s">
        <v>5489</v>
      </c>
      <c r="C8913" s="1" t="s">
        <v>3335</v>
      </c>
      <c r="D8913" s="1" t="s">
        <v>4896</v>
      </c>
      <c r="E8913" s="1" t="s">
        <v>3532</v>
      </c>
      <c r="F8913" s="45" t="s">
        <v>4609</v>
      </c>
      <c r="G8913" s="1">
        <v>1</v>
      </c>
      <c r="H8913" s="1" t="s">
        <v>3355</v>
      </c>
      <c r="I8913" s="1" t="s">
        <v>3550</v>
      </c>
      <c r="K8913" s="1" t="str">
        <f>VLOOKUP(L8913,CW!C:D,2,FALSE)</f>
        <v>Jul'16</v>
      </c>
      <c r="L8913" s="1" t="str">
        <f t="shared" si="141"/>
        <v>29'16</v>
      </c>
      <c r="M8913" s="1" t="str">
        <f>VLOOKUP(K8913,CW!D:E,2,FALSE)</f>
        <v>Q2'16</v>
      </c>
    </row>
    <row r="8914" spans="1:13" ht="15" customHeight="1">
      <c r="A8914" s="2">
        <v>42570</v>
      </c>
      <c r="B8914" s="1" t="s">
        <v>5490</v>
      </c>
      <c r="C8914" s="1" t="s">
        <v>1079</v>
      </c>
      <c r="D8914" s="1" t="s">
        <v>4896</v>
      </c>
      <c r="E8914" s="1" t="s">
        <v>6350</v>
      </c>
      <c r="F8914" s="45" t="s">
        <v>3341</v>
      </c>
      <c r="G8914" s="1">
        <v>2</v>
      </c>
      <c r="H8914" s="1" t="s">
        <v>3355</v>
      </c>
      <c r="I8914" s="1" t="s">
        <v>3550</v>
      </c>
      <c r="K8914" s="1" t="str">
        <f>VLOOKUP(L8914,CW!C:D,2,FALSE)</f>
        <v>Jul'16</v>
      </c>
      <c r="L8914" s="1" t="str">
        <f t="shared" si="141"/>
        <v>29'16</v>
      </c>
      <c r="M8914" s="1" t="str">
        <f>VLOOKUP(K8914,CW!D:E,2,FALSE)</f>
        <v>Q2'16</v>
      </c>
    </row>
    <row r="8915" spans="1:13" ht="15" customHeight="1">
      <c r="A8915" s="2">
        <v>42570</v>
      </c>
      <c r="B8915" s="1" t="s">
        <v>5490</v>
      </c>
      <c r="C8915" s="1" t="s">
        <v>1079</v>
      </c>
      <c r="D8915" s="1" t="s">
        <v>4896</v>
      </c>
      <c r="E8915" s="1" t="s">
        <v>6350</v>
      </c>
      <c r="F8915" s="45" t="s">
        <v>4581</v>
      </c>
      <c r="G8915" s="1">
        <v>2</v>
      </c>
      <c r="H8915" s="1" t="s">
        <v>3355</v>
      </c>
      <c r="I8915" s="1" t="s">
        <v>3550</v>
      </c>
      <c r="K8915" s="1" t="str">
        <f>VLOOKUP(L8915,CW!C:D,2,FALSE)</f>
        <v>Jul'16</v>
      </c>
      <c r="L8915" s="1" t="str">
        <f t="shared" si="141"/>
        <v>29'16</v>
      </c>
      <c r="M8915" s="1" t="str">
        <f>VLOOKUP(K8915,CW!D:E,2,FALSE)</f>
        <v>Q2'16</v>
      </c>
    </row>
    <row r="8916" spans="1:13">
      <c r="A8916" s="2">
        <v>42570</v>
      </c>
      <c r="B8916" s="1" t="s">
        <v>5490</v>
      </c>
      <c r="C8916" s="1" t="s">
        <v>1079</v>
      </c>
      <c r="D8916" s="1" t="s">
        <v>4896</v>
      </c>
      <c r="E8916" s="1" t="s">
        <v>3532</v>
      </c>
      <c r="F8916" s="45" t="s">
        <v>4609</v>
      </c>
      <c r="G8916" s="1">
        <v>2</v>
      </c>
      <c r="H8916" s="1" t="s">
        <v>3355</v>
      </c>
      <c r="I8916" s="1" t="s">
        <v>3550</v>
      </c>
      <c r="K8916" s="1" t="str">
        <f>VLOOKUP(L8916,CW!C:D,2,FALSE)</f>
        <v>Jul'16</v>
      </c>
      <c r="L8916" s="1" t="str">
        <f t="shared" si="141"/>
        <v>29'16</v>
      </c>
      <c r="M8916" s="1" t="str">
        <f>VLOOKUP(K8916,CW!D:E,2,FALSE)</f>
        <v>Q2'16</v>
      </c>
    </row>
    <row r="8917" spans="1:13" ht="15" customHeight="1">
      <c r="A8917" s="2">
        <v>42570</v>
      </c>
      <c r="B8917" s="1" t="s">
        <v>5491</v>
      </c>
      <c r="C8917" s="1" t="s">
        <v>3326</v>
      </c>
      <c r="D8917" s="1" t="s">
        <v>3831</v>
      </c>
      <c r="E8917" s="1" t="s">
        <v>6350</v>
      </c>
      <c r="F8917" s="45" t="s">
        <v>3341</v>
      </c>
      <c r="G8917" s="1">
        <v>1</v>
      </c>
      <c r="H8917" s="1" t="s">
        <v>3355</v>
      </c>
      <c r="I8917" s="1" t="s">
        <v>3550</v>
      </c>
      <c r="K8917" s="1" t="str">
        <f>VLOOKUP(L8917,CW!C:D,2,FALSE)</f>
        <v>Jul'16</v>
      </c>
      <c r="L8917" s="1" t="str">
        <f t="shared" si="141"/>
        <v>29'16</v>
      </c>
      <c r="M8917" s="1" t="str">
        <f>VLOOKUP(K8917,CW!D:E,2,FALSE)</f>
        <v>Q2'16</v>
      </c>
    </row>
    <row r="8918" spans="1:13" ht="15" customHeight="1">
      <c r="A8918" s="2">
        <v>42570</v>
      </c>
      <c r="B8918" s="1" t="s">
        <v>5491</v>
      </c>
      <c r="C8918" s="1" t="s">
        <v>3326</v>
      </c>
      <c r="D8918" s="1" t="s">
        <v>3831</v>
      </c>
      <c r="E8918" s="1" t="s">
        <v>6350</v>
      </c>
      <c r="F8918" s="45" t="s">
        <v>4592</v>
      </c>
      <c r="G8918" s="1">
        <v>1</v>
      </c>
      <c r="H8918" s="1" t="s">
        <v>3355</v>
      </c>
      <c r="I8918" s="1" t="s">
        <v>3550</v>
      </c>
      <c r="K8918" s="1" t="str">
        <f>VLOOKUP(L8918,CW!C:D,2,FALSE)</f>
        <v>Jul'16</v>
      </c>
      <c r="L8918" s="1" t="str">
        <f t="shared" ref="L8918:L8981" si="142">CONCATENATE(WEEKNUM(A8918,21),"'",TEXT(A8918,"yy"))</f>
        <v>29'16</v>
      </c>
      <c r="M8918" s="1" t="str">
        <f>VLOOKUP(K8918,CW!D:E,2,FALSE)</f>
        <v>Q2'16</v>
      </c>
    </row>
    <row r="8919" spans="1:13">
      <c r="A8919" s="2">
        <v>42570</v>
      </c>
      <c r="B8919" s="1" t="s">
        <v>5491</v>
      </c>
      <c r="C8919" s="1" t="s">
        <v>3326</v>
      </c>
      <c r="D8919" s="1" t="s">
        <v>3831</v>
      </c>
      <c r="E8919" s="1" t="s">
        <v>3532</v>
      </c>
      <c r="F8919" s="45" t="s">
        <v>4609</v>
      </c>
      <c r="G8919" s="1">
        <v>3</v>
      </c>
      <c r="H8919" s="1" t="s">
        <v>3355</v>
      </c>
      <c r="I8919" s="1" t="s">
        <v>3550</v>
      </c>
      <c r="K8919" s="1" t="str">
        <f>VLOOKUP(L8919,CW!C:D,2,FALSE)</f>
        <v>Jul'16</v>
      </c>
      <c r="L8919" s="1" t="str">
        <f t="shared" si="142"/>
        <v>29'16</v>
      </c>
      <c r="M8919" s="1" t="str">
        <f>VLOOKUP(K8919,CW!D:E,2,FALSE)</f>
        <v>Q2'16</v>
      </c>
    </row>
    <row r="8920" spans="1:13">
      <c r="A8920" s="2">
        <v>42570</v>
      </c>
      <c r="B8920" s="1" t="s">
        <v>5491</v>
      </c>
      <c r="C8920" s="1" t="s">
        <v>3326</v>
      </c>
      <c r="D8920" s="1" t="s">
        <v>3831</v>
      </c>
      <c r="E8920" s="1" t="s">
        <v>3532</v>
      </c>
      <c r="F8920" s="98" t="s">
        <v>4584</v>
      </c>
      <c r="G8920" s="1">
        <v>1</v>
      </c>
      <c r="H8920" s="1" t="s">
        <v>3355</v>
      </c>
      <c r="I8920" s="1" t="s">
        <v>3550</v>
      </c>
      <c r="K8920" s="1" t="str">
        <f>VLOOKUP(L8920,CW!C:D,2,FALSE)</f>
        <v>Jul'16</v>
      </c>
      <c r="L8920" s="1" t="str">
        <f t="shared" si="142"/>
        <v>29'16</v>
      </c>
      <c r="M8920" s="1" t="str">
        <f>VLOOKUP(K8920,CW!D:E,2,FALSE)</f>
        <v>Q2'16</v>
      </c>
    </row>
    <row r="8921" spans="1:13">
      <c r="A8921" s="2">
        <v>42570</v>
      </c>
      <c r="B8921" s="1" t="s">
        <v>5491</v>
      </c>
      <c r="C8921" s="1" t="s">
        <v>3326</v>
      </c>
      <c r="D8921" s="1" t="s">
        <v>3831</v>
      </c>
      <c r="E8921" s="1" t="s">
        <v>3532</v>
      </c>
      <c r="F8921" s="45" t="s">
        <v>4613</v>
      </c>
      <c r="G8921" s="1">
        <v>2</v>
      </c>
      <c r="H8921" s="1" t="s">
        <v>3355</v>
      </c>
      <c r="I8921" s="1" t="s">
        <v>3550</v>
      </c>
      <c r="K8921" s="1" t="str">
        <f>VLOOKUP(L8921,CW!C:D,2,FALSE)</f>
        <v>Jul'16</v>
      </c>
      <c r="L8921" s="1" t="str">
        <f t="shared" si="142"/>
        <v>29'16</v>
      </c>
      <c r="M8921" s="1" t="str">
        <f>VLOOKUP(K8921,CW!D:E,2,FALSE)</f>
        <v>Q2'16</v>
      </c>
    </row>
    <row r="8922" spans="1:13" ht="15" customHeight="1">
      <c r="A8922" s="2">
        <v>42570</v>
      </c>
      <c r="B8922" s="1" t="s">
        <v>5492</v>
      </c>
      <c r="C8922" s="1" t="s">
        <v>3335</v>
      </c>
      <c r="D8922" s="1" t="s">
        <v>4896</v>
      </c>
      <c r="E8922" s="1" t="s">
        <v>6350</v>
      </c>
      <c r="F8922" s="45" t="s">
        <v>3341</v>
      </c>
      <c r="G8922" s="1">
        <v>1</v>
      </c>
      <c r="H8922" s="1" t="s">
        <v>3355</v>
      </c>
      <c r="I8922" s="1" t="s">
        <v>3550</v>
      </c>
      <c r="K8922" s="1" t="str">
        <f>VLOOKUP(L8922,CW!C:D,2,FALSE)</f>
        <v>Jul'16</v>
      </c>
      <c r="L8922" s="1" t="str">
        <f t="shared" si="142"/>
        <v>29'16</v>
      </c>
      <c r="M8922" s="1" t="str">
        <f>VLOOKUP(K8922,CW!D:E,2,FALSE)</f>
        <v>Q2'16</v>
      </c>
    </row>
    <row r="8923" spans="1:13">
      <c r="A8923" s="2">
        <v>42570</v>
      </c>
      <c r="B8923" s="1" t="s">
        <v>5493</v>
      </c>
      <c r="C8923" s="1" t="s">
        <v>3560</v>
      </c>
      <c r="D8923" s="1" t="s">
        <v>3831</v>
      </c>
      <c r="E8923" s="1" t="s">
        <v>3532</v>
      </c>
      <c r="F8923" s="45" t="s">
        <v>4613</v>
      </c>
      <c r="G8923" s="1">
        <v>1</v>
      </c>
      <c r="H8923" s="1" t="s">
        <v>3355</v>
      </c>
      <c r="I8923" s="1" t="s">
        <v>3550</v>
      </c>
      <c r="K8923" s="1" t="str">
        <f>VLOOKUP(L8923,CW!C:D,2,FALSE)</f>
        <v>Jul'16</v>
      </c>
      <c r="L8923" s="1" t="str">
        <f t="shared" si="142"/>
        <v>29'16</v>
      </c>
      <c r="M8923" s="1" t="str">
        <f>VLOOKUP(K8923,CW!D:E,2,FALSE)</f>
        <v>Q2'16</v>
      </c>
    </row>
    <row r="8924" spans="1:13" ht="15" customHeight="1">
      <c r="A8924" s="2">
        <v>42570</v>
      </c>
      <c r="B8924" s="1" t="s">
        <v>5494</v>
      </c>
      <c r="C8924" s="1" t="s">
        <v>3326</v>
      </c>
      <c r="D8924" s="1" t="s">
        <v>3831</v>
      </c>
      <c r="E8924" s="1" t="s">
        <v>6350</v>
      </c>
      <c r="F8924" s="45" t="s">
        <v>3341</v>
      </c>
      <c r="G8924" s="1">
        <v>4</v>
      </c>
      <c r="H8924" s="1" t="s">
        <v>3355</v>
      </c>
      <c r="I8924" s="1" t="s">
        <v>3550</v>
      </c>
      <c r="K8924" s="1" t="str">
        <f>VLOOKUP(L8924,CW!C:D,2,FALSE)</f>
        <v>Jul'16</v>
      </c>
      <c r="L8924" s="1" t="str">
        <f t="shared" si="142"/>
        <v>29'16</v>
      </c>
      <c r="M8924" s="1" t="str">
        <f>VLOOKUP(K8924,CW!D:E,2,FALSE)</f>
        <v>Q2'16</v>
      </c>
    </row>
    <row r="8925" spans="1:13" ht="15" customHeight="1">
      <c r="A8925" s="2">
        <v>42570</v>
      </c>
      <c r="B8925" s="1" t="s">
        <v>5494</v>
      </c>
      <c r="C8925" s="1" t="s">
        <v>3326</v>
      </c>
      <c r="D8925" s="1" t="s">
        <v>3831</v>
      </c>
      <c r="E8925" s="1" t="s">
        <v>6350</v>
      </c>
      <c r="F8925" s="45" t="s">
        <v>4592</v>
      </c>
      <c r="G8925" s="1">
        <v>2</v>
      </c>
      <c r="H8925" s="1" t="s">
        <v>3355</v>
      </c>
      <c r="I8925" s="1" t="s">
        <v>3550</v>
      </c>
      <c r="K8925" s="1" t="str">
        <f>VLOOKUP(L8925,CW!C:D,2,FALSE)</f>
        <v>Jul'16</v>
      </c>
      <c r="L8925" s="1" t="str">
        <f t="shared" si="142"/>
        <v>29'16</v>
      </c>
      <c r="M8925" s="1" t="str">
        <f>VLOOKUP(K8925,CW!D:E,2,FALSE)</f>
        <v>Q2'16</v>
      </c>
    </row>
    <row r="8926" spans="1:13">
      <c r="A8926" s="2">
        <v>42570</v>
      </c>
      <c r="B8926" s="1" t="s">
        <v>5494</v>
      </c>
      <c r="C8926" s="1" t="s">
        <v>3326</v>
      </c>
      <c r="D8926" s="1" t="s">
        <v>3831</v>
      </c>
      <c r="E8926" s="1" t="s">
        <v>3532</v>
      </c>
      <c r="F8926" s="45" t="s">
        <v>4609</v>
      </c>
      <c r="G8926" s="1">
        <v>2</v>
      </c>
      <c r="H8926" s="1" t="s">
        <v>3355</v>
      </c>
      <c r="I8926" s="1" t="s">
        <v>3550</v>
      </c>
      <c r="K8926" s="1" t="str">
        <f>VLOOKUP(L8926,CW!C:D,2,FALSE)</f>
        <v>Jul'16</v>
      </c>
      <c r="L8926" s="1" t="str">
        <f t="shared" si="142"/>
        <v>29'16</v>
      </c>
      <c r="M8926" s="1" t="str">
        <f>VLOOKUP(K8926,CW!D:E,2,FALSE)</f>
        <v>Q2'16</v>
      </c>
    </row>
    <row r="8927" spans="1:13">
      <c r="A8927" s="2">
        <v>42570</v>
      </c>
      <c r="B8927" s="1" t="s">
        <v>5494</v>
      </c>
      <c r="C8927" s="1" t="s">
        <v>3326</v>
      </c>
      <c r="D8927" s="1" t="s">
        <v>3831</v>
      </c>
      <c r="E8927" s="1" t="s">
        <v>3532</v>
      </c>
      <c r="F8927" s="45" t="s">
        <v>4613</v>
      </c>
      <c r="G8927" s="1">
        <v>1</v>
      </c>
      <c r="H8927" s="1" t="s">
        <v>3355</v>
      </c>
      <c r="I8927" s="1" t="s">
        <v>3550</v>
      </c>
      <c r="K8927" s="1" t="str">
        <f>VLOOKUP(L8927,CW!C:D,2,FALSE)</f>
        <v>Jul'16</v>
      </c>
      <c r="L8927" s="1" t="str">
        <f t="shared" si="142"/>
        <v>29'16</v>
      </c>
      <c r="M8927" s="1" t="str">
        <f>VLOOKUP(K8927,CW!D:E,2,FALSE)</f>
        <v>Q2'16</v>
      </c>
    </row>
    <row r="8928" spans="1:13" ht="15" customHeight="1">
      <c r="A8928" s="2">
        <v>42570</v>
      </c>
      <c r="B8928" s="1" t="s">
        <v>5495</v>
      </c>
      <c r="C8928" s="1" t="s">
        <v>3326</v>
      </c>
      <c r="D8928" s="1" t="s">
        <v>3831</v>
      </c>
      <c r="E8928" s="1" t="s">
        <v>6350</v>
      </c>
      <c r="F8928" s="45" t="s">
        <v>3341</v>
      </c>
      <c r="G8928" s="1">
        <v>2</v>
      </c>
      <c r="H8928" s="1" t="s">
        <v>3355</v>
      </c>
      <c r="I8928" s="1" t="s">
        <v>3550</v>
      </c>
      <c r="K8928" s="1" t="str">
        <f>VLOOKUP(L8928,CW!C:D,2,FALSE)</f>
        <v>Jul'16</v>
      </c>
      <c r="L8928" s="1" t="str">
        <f t="shared" si="142"/>
        <v>29'16</v>
      </c>
      <c r="M8928" s="1" t="str">
        <f>VLOOKUP(K8928,CW!D:E,2,FALSE)</f>
        <v>Q2'16</v>
      </c>
    </row>
    <row r="8929" spans="1:13">
      <c r="A8929" s="2">
        <v>42570</v>
      </c>
      <c r="B8929" s="1" t="s">
        <v>5495</v>
      </c>
      <c r="C8929" s="1" t="s">
        <v>3326</v>
      </c>
      <c r="D8929" s="1" t="s">
        <v>3831</v>
      </c>
      <c r="E8929" s="1" t="s">
        <v>3532</v>
      </c>
      <c r="F8929" s="45" t="s">
        <v>4609</v>
      </c>
      <c r="G8929" s="1">
        <v>2</v>
      </c>
      <c r="H8929" s="1" t="s">
        <v>3355</v>
      </c>
      <c r="I8929" s="1" t="s">
        <v>3550</v>
      </c>
      <c r="K8929" s="1" t="str">
        <f>VLOOKUP(L8929,CW!C:D,2,FALSE)</f>
        <v>Jul'16</v>
      </c>
      <c r="L8929" s="1" t="str">
        <f t="shared" si="142"/>
        <v>29'16</v>
      </c>
      <c r="M8929" s="1" t="str">
        <f>VLOOKUP(K8929,CW!D:E,2,FALSE)</f>
        <v>Q2'16</v>
      </c>
    </row>
    <row r="8930" spans="1:13" ht="15" customHeight="1">
      <c r="A8930" s="2">
        <v>42570</v>
      </c>
      <c r="B8930" s="1" t="s">
        <v>5496</v>
      </c>
      <c r="C8930" s="1" t="s">
        <v>3326</v>
      </c>
      <c r="D8930" s="1" t="s">
        <v>3831</v>
      </c>
      <c r="E8930" s="1" t="s">
        <v>6350</v>
      </c>
      <c r="F8930" s="45" t="s">
        <v>3341</v>
      </c>
      <c r="G8930" s="1">
        <v>2</v>
      </c>
      <c r="H8930" s="1" t="s">
        <v>3355</v>
      </c>
      <c r="I8930" s="1" t="s">
        <v>3550</v>
      </c>
      <c r="K8930" s="1" t="str">
        <f>VLOOKUP(L8930,CW!C:D,2,FALSE)</f>
        <v>Jul'16</v>
      </c>
      <c r="L8930" s="1" t="str">
        <f t="shared" si="142"/>
        <v>29'16</v>
      </c>
      <c r="M8930" s="1" t="str">
        <f>VLOOKUP(K8930,CW!D:E,2,FALSE)</f>
        <v>Q2'16</v>
      </c>
    </row>
    <row r="8931" spans="1:13">
      <c r="A8931" s="2">
        <v>42570</v>
      </c>
      <c r="B8931" s="1" t="s">
        <v>5496</v>
      </c>
      <c r="C8931" s="1" t="s">
        <v>3326</v>
      </c>
      <c r="D8931" s="1" t="s">
        <v>3831</v>
      </c>
      <c r="E8931" s="1" t="s">
        <v>3532</v>
      </c>
      <c r="F8931" s="45" t="s">
        <v>4609</v>
      </c>
      <c r="G8931" s="1">
        <v>2</v>
      </c>
      <c r="H8931" s="1" t="s">
        <v>3355</v>
      </c>
      <c r="I8931" s="1" t="s">
        <v>3550</v>
      </c>
      <c r="K8931" s="1" t="str">
        <f>VLOOKUP(L8931,CW!C:D,2,FALSE)</f>
        <v>Jul'16</v>
      </c>
      <c r="L8931" s="1" t="str">
        <f t="shared" si="142"/>
        <v>29'16</v>
      </c>
      <c r="M8931" s="1" t="str">
        <f>VLOOKUP(K8931,CW!D:E,2,FALSE)</f>
        <v>Q2'16</v>
      </c>
    </row>
    <row r="8932" spans="1:13">
      <c r="A8932" s="2">
        <v>42570</v>
      </c>
      <c r="B8932" s="1" t="s">
        <v>5496</v>
      </c>
      <c r="C8932" s="1" t="s">
        <v>3326</v>
      </c>
      <c r="D8932" s="1" t="s">
        <v>3831</v>
      </c>
      <c r="E8932" s="1" t="s">
        <v>3532</v>
      </c>
      <c r="F8932" s="45" t="s">
        <v>3693</v>
      </c>
      <c r="G8932" s="1">
        <v>1</v>
      </c>
      <c r="H8932" s="1" t="s">
        <v>3355</v>
      </c>
      <c r="I8932" s="1" t="s">
        <v>3550</v>
      </c>
      <c r="K8932" s="1" t="str">
        <f>VLOOKUP(L8932,CW!C:D,2,FALSE)</f>
        <v>Jul'16</v>
      </c>
      <c r="L8932" s="1" t="str">
        <f t="shared" si="142"/>
        <v>29'16</v>
      </c>
      <c r="M8932" s="1" t="str">
        <f>VLOOKUP(K8932,CW!D:E,2,FALSE)</f>
        <v>Q2'16</v>
      </c>
    </row>
    <row r="8933" spans="1:13" ht="15" customHeight="1">
      <c r="A8933" s="2">
        <v>42570</v>
      </c>
      <c r="B8933" s="1" t="s">
        <v>5497</v>
      </c>
      <c r="C8933" s="1" t="s">
        <v>3326</v>
      </c>
      <c r="D8933" s="1" t="s">
        <v>3831</v>
      </c>
      <c r="E8933" s="1" t="s">
        <v>6350</v>
      </c>
      <c r="F8933" s="45" t="s">
        <v>3341</v>
      </c>
      <c r="G8933" s="1">
        <v>1</v>
      </c>
      <c r="H8933" s="1" t="s">
        <v>3355</v>
      </c>
      <c r="I8933" s="1" t="s">
        <v>3550</v>
      </c>
      <c r="K8933" s="1" t="str">
        <f>VLOOKUP(L8933,CW!C:D,2,FALSE)</f>
        <v>Jul'16</v>
      </c>
      <c r="L8933" s="1" t="str">
        <f t="shared" si="142"/>
        <v>29'16</v>
      </c>
      <c r="M8933" s="1" t="str">
        <f>VLOOKUP(K8933,CW!D:E,2,FALSE)</f>
        <v>Q2'16</v>
      </c>
    </row>
    <row r="8934" spans="1:13" ht="15" customHeight="1">
      <c r="A8934" s="2">
        <v>42570</v>
      </c>
      <c r="B8934" s="1" t="s">
        <v>5498</v>
      </c>
      <c r="C8934" s="1" t="s">
        <v>3326</v>
      </c>
      <c r="D8934" s="1" t="s">
        <v>3831</v>
      </c>
      <c r="E8934" s="1" t="s">
        <v>6350</v>
      </c>
      <c r="F8934" s="45" t="s">
        <v>3341</v>
      </c>
      <c r="G8934" s="1">
        <v>2</v>
      </c>
      <c r="H8934" s="1" t="s">
        <v>3355</v>
      </c>
      <c r="I8934" s="1" t="s">
        <v>3550</v>
      </c>
      <c r="K8934" s="1" t="str">
        <f>VLOOKUP(L8934,CW!C:D,2,FALSE)</f>
        <v>Jul'16</v>
      </c>
      <c r="L8934" s="1" t="str">
        <f t="shared" si="142"/>
        <v>29'16</v>
      </c>
      <c r="M8934" s="1" t="str">
        <f>VLOOKUP(K8934,CW!D:E,2,FALSE)</f>
        <v>Q2'16</v>
      </c>
    </row>
    <row r="8935" spans="1:13" ht="15" customHeight="1">
      <c r="A8935" s="2">
        <v>42570</v>
      </c>
      <c r="B8935" s="1" t="s">
        <v>5498</v>
      </c>
      <c r="C8935" s="1" t="s">
        <v>3326</v>
      </c>
      <c r="D8935" s="1" t="s">
        <v>3831</v>
      </c>
      <c r="E8935" s="1" t="s">
        <v>6350</v>
      </c>
      <c r="F8935" s="45" t="s">
        <v>4592</v>
      </c>
      <c r="G8935" s="1">
        <v>1</v>
      </c>
      <c r="H8935" s="1" t="s">
        <v>3355</v>
      </c>
      <c r="I8935" s="1" t="s">
        <v>3550</v>
      </c>
      <c r="K8935" s="1" t="str">
        <f>VLOOKUP(L8935,CW!C:D,2,FALSE)</f>
        <v>Jul'16</v>
      </c>
      <c r="L8935" s="1" t="str">
        <f t="shared" si="142"/>
        <v>29'16</v>
      </c>
      <c r="M8935" s="1" t="str">
        <f>VLOOKUP(K8935,CW!D:E,2,FALSE)</f>
        <v>Q2'16</v>
      </c>
    </row>
    <row r="8936" spans="1:13" ht="15" customHeight="1">
      <c r="A8936" s="2">
        <v>42570</v>
      </c>
      <c r="B8936" s="1" t="s">
        <v>5499</v>
      </c>
      <c r="C8936" s="1" t="s">
        <v>3326</v>
      </c>
      <c r="D8936" s="1" t="s">
        <v>3831</v>
      </c>
      <c r="E8936" s="1" t="s">
        <v>6350</v>
      </c>
      <c r="F8936" s="45" t="s">
        <v>3341</v>
      </c>
      <c r="G8936" s="1">
        <v>1</v>
      </c>
      <c r="H8936" s="1" t="s">
        <v>3355</v>
      </c>
      <c r="I8936" s="1" t="s">
        <v>3550</v>
      </c>
      <c r="K8936" s="1" t="str">
        <f>VLOOKUP(L8936,CW!C:D,2,FALSE)</f>
        <v>Jul'16</v>
      </c>
      <c r="L8936" s="1" t="str">
        <f t="shared" si="142"/>
        <v>29'16</v>
      </c>
      <c r="M8936" s="1" t="str">
        <f>VLOOKUP(K8936,CW!D:E,2,FALSE)</f>
        <v>Q2'16</v>
      </c>
    </row>
    <row r="8937" spans="1:13">
      <c r="A8937" s="2">
        <v>42570</v>
      </c>
      <c r="B8937" s="1" t="s">
        <v>5499</v>
      </c>
      <c r="C8937" s="1" t="s">
        <v>3326</v>
      </c>
      <c r="D8937" s="1" t="s">
        <v>3831</v>
      </c>
      <c r="E8937" s="1" t="s">
        <v>3532</v>
      </c>
      <c r="F8937" s="45" t="s">
        <v>4609</v>
      </c>
      <c r="G8937" s="1">
        <v>3</v>
      </c>
      <c r="H8937" s="1" t="s">
        <v>3355</v>
      </c>
      <c r="I8937" s="1" t="s">
        <v>3550</v>
      </c>
      <c r="K8937" s="1" t="str">
        <f>VLOOKUP(L8937,CW!C:D,2,FALSE)</f>
        <v>Jul'16</v>
      </c>
      <c r="L8937" s="1" t="str">
        <f t="shared" si="142"/>
        <v>29'16</v>
      </c>
      <c r="M8937" s="1" t="str">
        <f>VLOOKUP(K8937,CW!D:E,2,FALSE)</f>
        <v>Q2'16</v>
      </c>
    </row>
    <row r="8938" spans="1:13">
      <c r="A8938" s="2">
        <v>42570</v>
      </c>
      <c r="B8938" s="1" t="s">
        <v>5499</v>
      </c>
      <c r="C8938" s="1" t="s">
        <v>3326</v>
      </c>
      <c r="D8938" s="1" t="s">
        <v>3831</v>
      </c>
      <c r="E8938" s="1" t="s">
        <v>3532</v>
      </c>
      <c r="F8938" s="98" t="s">
        <v>4584</v>
      </c>
      <c r="G8938" s="1">
        <v>1</v>
      </c>
      <c r="H8938" s="1" t="s">
        <v>3355</v>
      </c>
      <c r="I8938" s="1" t="s">
        <v>3550</v>
      </c>
      <c r="K8938" s="1" t="str">
        <f>VLOOKUP(L8938,CW!C:D,2,FALSE)</f>
        <v>Jul'16</v>
      </c>
      <c r="L8938" s="1" t="str">
        <f t="shared" si="142"/>
        <v>29'16</v>
      </c>
      <c r="M8938" s="1" t="str">
        <f>VLOOKUP(K8938,CW!D:E,2,FALSE)</f>
        <v>Q2'16</v>
      </c>
    </row>
    <row r="8939" spans="1:13">
      <c r="A8939" s="2">
        <v>42570</v>
      </c>
      <c r="B8939" s="1" t="s">
        <v>5499</v>
      </c>
      <c r="C8939" s="1" t="s">
        <v>3326</v>
      </c>
      <c r="D8939" s="1" t="s">
        <v>3831</v>
      </c>
      <c r="E8939" s="1" t="s">
        <v>3532</v>
      </c>
      <c r="F8939" s="45" t="s">
        <v>4613</v>
      </c>
      <c r="G8939" s="1">
        <v>1</v>
      </c>
      <c r="H8939" s="1" t="s">
        <v>3355</v>
      </c>
      <c r="I8939" s="1" t="s">
        <v>3550</v>
      </c>
      <c r="K8939" s="1" t="str">
        <f>VLOOKUP(L8939,CW!C:D,2,FALSE)</f>
        <v>Jul'16</v>
      </c>
      <c r="L8939" s="1" t="str">
        <f t="shared" si="142"/>
        <v>29'16</v>
      </c>
      <c r="M8939" s="1" t="str">
        <f>VLOOKUP(K8939,CW!D:E,2,FALSE)</f>
        <v>Q2'16</v>
      </c>
    </row>
    <row r="8940" spans="1:13" ht="15" customHeight="1">
      <c r="A8940" s="2">
        <v>42570</v>
      </c>
      <c r="B8940" s="1" t="s">
        <v>5500</v>
      </c>
      <c r="C8940" s="1" t="s">
        <v>1079</v>
      </c>
      <c r="D8940" s="1" t="s">
        <v>4896</v>
      </c>
      <c r="E8940" s="1" t="s">
        <v>6350</v>
      </c>
      <c r="F8940" s="45" t="s">
        <v>3341</v>
      </c>
      <c r="G8940" s="1">
        <v>2</v>
      </c>
      <c r="H8940" s="1" t="s">
        <v>3355</v>
      </c>
      <c r="I8940" s="1" t="s">
        <v>3550</v>
      </c>
      <c r="K8940" s="1" t="str">
        <f>VLOOKUP(L8940,CW!C:D,2,FALSE)</f>
        <v>Jul'16</v>
      </c>
      <c r="L8940" s="1" t="str">
        <f t="shared" si="142"/>
        <v>29'16</v>
      </c>
      <c r="M8940" s="1" t="str">
        <f>VLOOKUP(K8940,CW!D:E,2,FALSE)</f>
        <v>Q2'16</v>
      </c>
    </row>
    <row r="8941" spans="1:13">
      <c r="A8941" s="2">
        <v>42570</v>
      </c>
      <c r="B8941" s="1" t="s">
        <v>5500</v>
      </c>
      <c r="C8941" s="1" t="s">
        <v>1079</v>
      </c>
      <c r="D8941" s="1" t="s">
        <v>4896</v>
      </c>
      <c r="E8941" s="1" t="s">
        <v>3532</v>
      </c>
      <c r="F8941" s="45" t="s">
        <v>4609</v>
      </c>
      <c r="G8941" s="1">
        <v>4</v>
      </c>
      <c r="H8941" s="1" t="s">
        <v>3355</v>
      </c>
      <c r="I8941" s="1" t="s">
        <v>3550</v>
      </c>
      <c r="K8941" s="1" t="str">
        <f>VLOOKUP(L8941,CW!C:D,2,FALSE)</f>
        <v>Jul'16</v>
      </c>
      <c r="L8941" s="1" t="str">
        <f t="shared" si="142"/>
        <v>29'16</v>
      </c>
      <c r="M8941" s="1" t="str">
        <f>VLOOKUP(K8941,CW!D:E,2,FALSE)</f>
        <v>Q2'16</v>
      </c>
    </row>
    <row r="8942" spans="1:13">
      <c r="A8942" s="2">
        <v>42570</v>
      </c>
      <c r="B8942" s="1" t="s">
        <v>5500</v>
      </c>
      <c r="C8942" s="1" t="s">
        <v>1079</v>
      </c>
      <c r="D8942" s="1" t="s">
        <v>4896</v>
      </c>
      <c r="E8942" s="1" t="s">
        <v>3532</v>
      </c>
      <c r="F8942" s="45" t="s">
        <v>4613</v>
      </c>
      <c r="G8942" s="1">
        <v>1</v>
      </c>
      <c r="H8942" s="1" t="s">
        <v>3355</v>
      </c>
      <c r="I8942" s="1" t="s">
        <v>3550</v>
      </c>
      <c r="K8942" s="1" t="str">
        <f>VLOOKUP(L8942,CW!C:D,2,FALSE)</f>
        <v>Jul'16</v>
      </c>
      <c r="L8942" s="1" t="str">
        <f t="shared" si="142"/>
        <v>29'16</v>
      </c>
      <c r="M8942" s="1" t="str">
        <f>VLOOKUP(K8942,CW!D:E,2,FALSE)</f>
        <v>Q2'16</v>
      </c>
    </row>
    <row r="8943" spans="1:13" ht="15" customHeight="1">
      <c r="A8943" s="2">
        <v>42570</v>
      </c>
      <c r="B8943" s="1" t="s">
        <v>5501</v>
      </c>
      <c r="C8943" s="1" t="s">
        <v>1079</v>
      </c>
      <c r="D8943" s="1" t="s">
        <v>4896</v>
      </c>
      <c r="E8943" s="1" t="s">
        <v>6350</v>
      </c>
      <c r="F8943" s="45" t="s">
        <v>4581</v>
      </c>
      <c r="G8943" s="1">
        <v>1</v>
      </c>
      <c r="H8943" s="1" t="s">
        <v>3355</v>
      </c>
      <c r="I8943" s="1" t="s">
        <v>3550</v>
      </c>
      <c r="K8943" s="1" t="str">
        <f>VLOOKUP(L8943,CW!C:D,2,FALSE)</f>
        <v>Jul'16</v>
      </c>
      <c r="L8943" s="1" t="str">
        <f t="shared" si="142"/>
        <v>29'16</v>
      </c>
      <c r="M8943" s="1" t="str">
        <f>VLOOKUP(K8943,CW!D:E,2,FALSE)</f>
        <v>Q2'16</v>
      </c>
    </row>
    <row r="8944" spans="1:13">
      <c r="A8944" s="2">
        <v>42570</v>
      </c>
      <c r="B8944" s="1" t="s">
        <v>5501</v>
      </c>
      <c r="C8944" s="1" t="s">
        <v>1079</v>
      </c>
      <c r="D8944" s="1" t="s">
        <v>4896</v>
      </c>
      <c r="E8944" s="1" t="s">
        <v>3532</v>
      </c>
      <c r="F8944" s="45" t="s">
        <v>4609</v>
      </c>
      <c r="G8944" s="1">
        <v>1</v>
      </c>
      <c r="H8944" s="1" t="s">
        <v>3355</v>
      </c>
      <c r="I8944" s="1" t="s">
        <v>3550</v>
      </c>
      <c r="K8944" s="1" t="str">
        <f>VLOOKUP(L8944,CW!C:D,2,FALSE)</f>
        <v>Jul'16</v>
      </c>
      <c r="L8944" s="1" t="str">
        <f t="shared" si="142"/>
        <v>29'16</v>
      </c>
      <c r="M8944" s="1" t="str">
        <f>VLOOKUP(K8944,CW!D:E,2,FALSE)</f>
        <v>Q2'16</v>
      </c>
    </row>
    <row r="8945" spans="1:13">
      <c r="A8945" s="2">
        <v>42570</v>
      </c>
      <c r="B8945" s="1" t="s">
        <v>5502</v>
      </c>
      <c r="C8945" s="1" t="s">
        <v>3696</v>
      </c>
      <c r="D8945" s="1" t="s">
        <v>4896</v>
      </c>
      <c r="E8945" s="1" t="s">
        <v>3532</v>
      </c>
      <c r="F8945" s="45" t="s">
        <v>4609</v>
      </c>
      <c r="G8945" s="1">
        <v>1</v>
      </c>
      <c r="H8945" s="1" t="s">
        <v>3355</v>
      </c>
      <c r="I8945" s="1" t="s">
        <v>3550</v>
      </c>
      <c r="K8945" s="1" t="str">
        <f>VLOOKUP(L8945,CW!C:D,2,FALSE)</f>
        <v>Jul'16</v>
      </c>
      <c r="L8945" s="1" t="str">
        <f t="shared" si="142"/>
        <v>29'16</v>
      </c>
      <c r="M8945" s="1" t="str">
        <f>VLOOKUP(K8945,CW!D:E,2,FALSE)</f>
        <v>Q2'16</v>
      </c>
    </row>
    <row r="8946" spans="1:13">
      <c r="A8946" s="2">
        <v>42570</v>
      </c>
      <c r="B8946" s="1" t="s">
        <v>5503</v>
      </c>
      <c r="C8946" s="1" t="s">
        <v>3560</v>
      </c>
      <c r="D8946" s="1" t="s">
        <v>3831</v>
      </c>
      <c r="E8946" s="1" t="s">
        <v>3532</v>
      </c>
      <c r="F8946" s="45" t="s">
        <v>4609</v>
      </c>
      <c r="G8946" s="1">
        <v>1</v>
      </c>
      <c r="H8946" s="1" t="s">
        <v>3355</v>
      </c>
      <c r="I8946" s="1" t="s">
        <v>3550</v>
      </c>
      <c r="K8946" s="1" t="str">
        <f>VLOOKUP(L8946,CW!C:D,2,FALSE)</f>
        <v>Jul'16</v>
      </c>
      <c r="L8946" s="1" t="str">
        <f t="shared" si="142"/>
        <v>29'16</v>
      </c>
      <c r="M8946" s="1" t="str">
        <f>VLOOKUP(K8946,CW!D:E,2,FALSE)</f>
        <v>Q2'16</v>
      </c>
    </row>
    <row r="8947" spans="1:13" ht="15" customHeight="1">
      <c r="A8947" s="2">
        <v>42570</v>
      </c>
      <c r="B8947" s="1" t="s">
        <v>5504</v>
      </c>
      <c r="C8947" s="1" t="s">
        <v>1079</v>
      </c>
      <c r="D8947" s="1" t="s">
        <v>4896</v>
      </c>
      <c r="E8947" s="1" t="s">
        <v>6350</v>
      </c>
      <c r="F8947" s="45" t="s">
        <v>3341</v>
      </c>
      <c r="G8947" s="1">
        <v>1</v>
      </c>
      <c r="H8947" s="1" t="s">
        <v>3355</v>
      </c>
      <c r="I8947" s="1" t="s">
        <v>3550</v>
      </c>
      <c r="K8947" s="1" t="str">
        <f>VLOOKUP(L8947,CW!C:D,2,FALSE)</f>
        <v>Jul'16</v>
      </c>
      <c r="L8947" s="1" t="str">
        <f t="shared" si="142"/>
        <v>29'16</v>
      </c>
      <c r="M8947" s="1" t="str">
        <f>VLOOKUP(K8947,CW!D:E,2,FALSE)</f>
        <v>Q2'16</v>
      </c>
    </row>
    <row r="8948" spans="1:13">
      <c r="A8948" s="2">
        <v>42570</v>
      </c>
      <c r="B8948" s="1" t="s">
        <v>5505</v>
      </c>
      <c r="C8948" s="1" t="s">
        <v>3335</v>
      </c>
      <c r="D8948" s="1" t="s">
        <v>4896</v>
      </c>
      <c r="E8948" s="1" t="s">
        <v>3532</v>
      </c>
      <c r="F8948" s="45" t="s">
        <v>4609</v>
      </c>
      <c r="G8948" s="1">
        <v>2</v>
      </c>
      <c r="H8948" s="1" t="s">
        <v>3355</v>
      </c>
      <c r="I8948" s="1" t="s">
        <v>3550</v>
      </c>
      <c r="K8948" s="1" t="str">
        <f>VLOOKUP(L8948,CW!C:D,2,FALSE)</f>
        <v>Jul'16</v>
      </c>
      <c r="L8948" s="1" t="str">
        <f t="shared" si="142"/>
        <v>29'16</v>
      </c>
      <c r="M8948" s="1" t="str">
        <f>VLOOKUP(K8948,CW!D:E,2,FALSE)</f>
        <v>Q2'16</v>
      </c>
    </row>
    <row r="8949" spans="1:13" ht="15" customHeight="1">
      <c r="A8949" s="2">
        <v>42570</v>
      </c>
      <c r="B8949" s="1" t="s">
        <v>5506</v>
      </c>
      <c r="C8949" s="1" t="s">
        <v>3326</v>
      </c>
      <c r="D8949" s="1" t="s">
        <v>4896</v>
      </c>
      <c r="E8949" s="1" t="s">
        <v>6350</v>
      </c>
      <c r="F8949" s="45" t="s">
        <v>3341</v>
      </c>
      <c r="G8949" s="1">
        <v>9</v>
      </c>
      <c r="H8949" s="1" t="s">
        <v>3355</v>
      </c>
      <c r="I8949" s="1" t="s">
        <v>3550</v>
      </c>
      <c r="K8949" s="1" t="str">
        <f>VLOOKUP(L8949,CW!C:D,2,FALSE)</f>
        <v>Jul'16</v>
      </c>
      <c r="L8949" s="1" t="str">
        <f t="shared" si="142"/>
        <v>29'16</v>
      </c>
      <c r="M8949" s="1" t="str">
        <f>VLOOKUP(K8949,CW!D:E,2,FALSE)</f>
        <v>Q2'16</v>
      </c>
    </row>
    <row r="8950" spans="1:13" ht="15" customHeight="1">
      <c r="A8950" s="2">
        <v>42570</v>
      </c>
      <c r="B8950" s="1" t="s">
        <v>5506</v>
      </c>
      <c r="C8950" s="1" t="s">
        <v>3326</v>
      </c>
      <c r="D8950" s="1" t="s">
        <v>4896</v>
      </c>
      <c r="E8950" s="1" t="s">
        <v>6350</v>
      </c>
      <c r="F8950" s="45" t="s">
        <v>4581</v>
      </c>
      <c r="G8950" s="1">
        <v>3</v>
      </c>
      <c r="H8950" s="1" t="s">
        <v>3355</v>
      </c>
      <c r="I8950" s="1" t="s">
        <v>3550</v>
      </c>
      <c r="K8950" s="1" t="str">
        <f>VLOOKUP(L8950,CW!C:D,2,FALSE)</f>
        <v>Jul'16</v>
      </c>
      <c r="L8950" s="1" t="str">
        <f t="shared" si="142"/>
        <v>29'16</v>
      </c>
      <c r="M8950" s="1" t="str">
        <f>VLOOKUP(K8950,CW!D:E,2,FALSE)</f>
        <v>Q2'16</v>
      </c>
    </row>
    <row r="8951" spans="1:13">
      <c r="A8951" s="2">
        <v>42570</v>
      </c>
      <c r="B8951" s="1" t="s">
        <v>5506</v>
      </c>
      <c r="C8951" s="1" t="s">
        <v>3326</v>
      </c>
      <c r="D8951" s="1" t="s">
        <v>4896</v>
      </c>
      <c r="E8951" s="1" t="s">
        <v>3532</v>
      </c>
      <c r="F8951" s="45" t="s">
        <v>4609</v>
      </c>
      <c r="G8951" s="1">
        <v>7</v>
      </c>
      <c r="H8951" s="1" t="s">
        <v>3355</v>
      </c>
      <c r="I8951" s="1" t="s">
        <v>3550</v>
      </c>
      <c r="K8951" s="1" t="str">
        <f>VLOOKUP(L8951,CW!C:D,2,FALSE)</f>
        <v>Jul'16</v>
      </c>
      <c r="L8951" s="1" t="str">
        <f t="shared" si="142"/>
        <v>29'16</v>
      </c>
      <c r="M8951" s="1" t="str">
        <f>VLOOKUP(K8951,CW!D:E,2,FALSE)</f>
        <v>Q2'16</v>
      </c>
    </row>
    <row r="8952" spans="1:13" ht="15" customHeight="1">
      <c r="A8952" s="2">
        <v>42570</v>
      </c>
      <c r="B8952" s="1" t="s">
        <v>5507</v>
      </c>
      <c r="C8952" s="1" t="s">
        <v>3335</v>
      </c>
      <c r="D8952" s="1" t="s">
        <v>3671</v>
      </c>
      <c r="E8952" s="1" t="s">
        <v>6350</v>
      </c>
      <c r="F8952" s="45" t="s">
        <v>3341</v>
      </c>
      <c r="G8952" s="1">
        <v>1</v>
      </c>
      <c r="H8952" s="1" t="s">
        <v>3355</v>
      </c>
      <c r="I8952" s="1" t="s">
        <v>3550</v>
      </c>
      <c r="K8952" s="1" t="str">
        <f>VLOOKUP(L8952,CW!C:D,2,FALSE)</f>
        <v>Jul'16</v>
      </c>
      <c r="L8952" s="1" t="str">
        <f t="shared" si="142"/>
        <v>29'16</v>
      </c>
      <c r="M8952" s="1" t="str">
        <f>VLOOKUP(K8952,CW!D:E,2,FALSE)</f>
        <v>Q2'16</v>
      </c>
    </row>
    <row r="8953" spans="1:13" ht="15" customHeight="1">
      <c r="A8953" s="2">
        <v>42570</v>
      </c>
      <c r="B8953" s="1" t="s">
        <v>5508</v>
      </c>
      <c r="C8953" s="1" t="s">
        <v>3335</v>
      </c>
      <c r="D8953" s="1" t="s">
        <v>3671</v>
      </c>
      <c r="E8953" s="1" t="s">
        <v>6350</v>
      </c>
      <c r="F8953" s="45" t="s">
        <v>3341</v>
      </c>
      <c r="G8953" s="1">
        <v>2</v>
      </c>
      <c r="H8953" s="1" t="s">
        <v>3355</v>
      </c>
      <c r="I8953" s="1" t="s">
        <v>3550</v>
      </c>
      <c r="K8953" s="1" t="str">
        <f>VLOOKUP(L8953,CW!C:D,2,FALSE)</f>
        <v>Jul'16</v>
      </c>
      <c r="L8953" s="1" t="str">
        <f t="shared" si="142"/>
        <v>29'16</v>
      </c>
      <c r="M8953" s="1" t="str">
        <f>VLOOKUP(K8953,CW!D:E,2,FALSE)</f>
        <v>Q2'16</v>
      </c>
    </row>
    <row r="8954" spans="1:13">
      <c r="A8954" s="2">
        <v>42570</v>
      </c>
      <c r="B8954" s="1" t="s">
        <v>5508</v>
      </c>
      <c r="C8954" s="1" t="s">
        <v>3335</v>
      </c>
      <c r="D8954" s="1" t="s">
        <v>3671</v>
      </c>
      <c r="E8954" s="1" t="s">
        <v>3532</v>
      </c>
      <c r="F8954" s="45" t="s">
        <v>4613</v>
      </c>
      <c r="G8954" s="1">
        <v>1</v>
      </c>
      <c r="H8954" s="1" t="s">
        <v>3355</v>
      </c>
      <c r="I8954" s="1" t="s">
        <v>3550</v>
      </c>
      <c r="K8954" s="1" t="str">
        <f>VLOOKUP(L8954,CW!C:D,2,FALSE)</f>
        <v>Jul'16</v>
      </c>
      <c r="L8954" s="1" t="str">
        <f t="shared" si="142"/>
        <v>29'16</v>
      </c>
      <c r="M8954" s="1" t="str">
        <f>VLOOKUP(K8954,CW!D:E,2,FALSE)</f>
        <v>Q2'16</v>
      </c>
    </row>
    <row r="8955" spans="1:13" ht="15" customHeight="1">
      <c r="A8955" s="2">
        <v>42570</v>
      </c>
      <c r="B8955" s="1" t="s">
        <v>5509</v>
      </c>
      <c r="C8955" s="1" t="s">
        <v>3335</v>
      </c>
      <c r="D8955" s="1" t="s">
        <v>3671</v>
      </c>
      <c r="E8955" s="1" t="s">
        <v>6350</v>
      </c>
      <c r="F8955" s="45" t="s">
        <v>3341</v>
      </c>
      <c r="G8955" s="1">
        <v>2</v>
      </c>
      <c r="H8955" s="1" t="s">
        <v>3355</v>
      </c>
      <c r="I8955" s="1" t="s">
        <v>3550</v>
      </c>
      <c r="K8955" s="1" t="str">
        <f>VLOOKUP(L8955,CW!C:D,2,FALSE)</f>
        <v>Jul'16</v>
      </c>
      <c r="L8955" s="1" t="str">
        <f t="shared" si="142"/>
        <v>29'16</v>
      </c>
      <c r="M8955" s="1" t="str">
        <f>VLOOKUP(K8955,CW!D:E,2,FALSE)</f>
        <v>Q2'16</v>
      </c>
    </row>
    <row r="8956" spans="1:13">
      <c r="A8956" s="2">
        <v>42570</v>
      </c>
      <c r="B8956" s="1" t="s">
        <v>5509</v>
      </c>
      <c r="C8956" s="1" t="s">
        <v>3335</v>
      </c>
      <c r="D8956" s="1" t="s">
        <v>3671</v>
      </c>
      <c r="E8956" s="1" t="s">
        <v>3532</v>
      </c>
      <c r="F8956" s="45" t="s">
        <v>4609</v>
      </c>
      <c r="G8956" s="1">
        <v>2</v>
      </c>
      <c r="H8956" s="1" t="s">
        <v>3355</v>
      </c>
      <c r="I8956" s="1" t="s">
        <v>3550</v>
      </c>
      <c r="K8956" s="1" t="str">
        <f>VLOOKUP(L8956,CW!C:D,2,FALSE)</f>
        <v>Jul'16</v>
      </c>
      <c r="L8956" s="1" t="str">
        <f t="shared" si="142"/>
        <v>29'16</v>
      </c>
      <c r="M8956" s="1" t="str">
        <f>VLOOKUP(K8956,CW!D:E,2,FALSE)</f>
        <v>Q2'16</v>
      </c>
    </row>
    <row r="8957" spans="1:13">
      <c r="A8957" s="2">
        <v>42570</v>
      </c>
      <c r="B8957" s="1" t="s">
        <v>5509</v>
      </c>
      <c r="C8957" s="1" t="s">
        <v>3335</v>
      </c>
      <c r="D8957" s="1" t="s">
        <v>3671</v>
      </c>
      <c r="E8957" s="1" t="s">
        <v>3532</v>
      </c>
      <c r="F8957" s="45" t="s">
        <v>4613</v>
      </c>
      <c r="G8957" s="1">
        <v>1</v>
      </c>
      <c r="H8957" s="1" t="s">
        <v>3355</v>
      </c>
      <c r="I8957" s="1" t="s">
        <v>3550</v>
      </c>
      <c r="K8957" s="1" t="str">
        <f>VLOOKUP(L8957,CW!C:D,2,FALSE)</f>
        <v>Jul'16</v>
      </c>
      <c r="L8957" s="1" t="str">
        <f t="shared" si="142"/>
        <v>29'16</v>
      </c>
      <c r="M8957" s="1" t="str">
        <f>VLOOKUP(K8957,CW!D:E,2,FALSE)</f>
        <v>Q2'16</v>
      </c>
    </row>
    <row r="8958" spans="1:13" ht="15" customHeight="1">
      <c r="A8958" s="2">
        <v>42570</v>
      </c>
      <c r="B8958" s="1" t="s">
        <v>5510</v>
      </c>
      <c r="C8958" s="1" t="s">
        <v>3335</v>
      </c>
      <c r="D8958" s="1" t="s">
        <v>3671</v>
      </c>
      <c r="E8958" s="1" t="s">
        <v>6350</v>
      </c>
      <c r="F8958" s="45" t="s">
        <v>3341</v>
      </c>
      <c r="G8958" s="1">
        <v>1</v>
      </c>
      <c r="H8958" s="1" t="s">
        <v>3355</v>
      </c>
      <c r="I8958" s="1" t="s">
        <v>3550</v>
      </c>
      <c r="K8958" s="1" t="str">
        <f>VLOOKUP(L8958,CW!C:D,2,FALSE)</f>
        <v>Jul'16</v>
      </c>
      <c r="L8958" s="1" t="str">
        <f t="shared" si="142"/>
        <v>29'16</v>
      </c>
      <c r="M8958" s="1" t="str">
        <f>VLOOKUP(K8958,CW!D:E,2,FALSE)</f>
        <v>Q2'16</v>
      </c>
    </row>
    <row r="8959" spans="1:13" ht="15" customHeight="1">
      <c r="A8959" s="2">
        <v>42570</v>
      </c>
      <c r="B8959" s="1" t="s">
        <v>5511</v>
      </c>
      <c r="C8959" s="1" t="s">
        <v>1079</v>
      </c>
      <c r="D8959" s="1" t="s">
        <v>3671</v>
      </c>
      <c r="E8959" s="1" t="s">
        <v>6350</v>
      </c>
      <c r="F8959" s="45" t="s">
        <v>3341</v>
      </c>
      <c r="G8959" s="1">
        <v>3</v>
      </c>
      <c r="H8959" s="1" t="s">
        <v>3355</v>
      </c>
      <c r="I8959" s="1" t="s">
        <v>3550</v>
      </c>
      <c r="K8959" s="1" t="str">
        <f>VLOOKUP(L8959,CW!C:D,2,FALSE)</f>
        <v>Jul'16</v>
      </c>
      <c r="L8959" s="1" t="str">
        <f t="shared" si="142"/>
        <v>29'16</v>
      </c>
      <c r="M8959" s="1" t="str">
        <f>VLOOKUP(K8959,CW!D:E,2,FALSE)</f>
        <v>Q2'16</v>
      </c>
    </row>
    <row r="8960" spans="1:13">
      <c r="A8960" s="2">
        <v>42570</v>
      </c>
      <c r="B8960" s="1" t="s">
        <v>5511</v>
      </c>
      <c r="C8960" s="1" t="s">
        <v>1079</v>
      </c>
      <c r="D8960" s="1" t="s">
        <v>3671</v>
      </c>
      <c r="E8960" s="1" t="s">
        <v>3532</v>
      </c>
      <c r="F8960" s="45" t="s">
        <v>4609</v>
      </c>
      <c r="G8960" s="1">
        <v>1</v>
      </c>
      <c r="H8960" s="1" t="s">
        <v>3355</v>
      </c>
      <c r="I8960" s="1" t="s">
        <v>3550</v>
      </c>
      <c r="K8960" s="1" t="str">
        <f>VLOOKUP(L8960,CW!C:D,2,FALSE)</f>
        <v>Jul'16</v>
      </c>
      <c r="L8960" s="1" t="str">
        <f t="shared" si="142"/>
        <v>29'16</v>
      </c>
      <c r="M8960" s="1" t="str">
        <f>VLOOKUP(K8960,CW!D:E,2,FALSE)</f>
        <v>Q2'16</v>
      </c>
    </row>
    <row r="8961" spans="1:13">
      <c r="A8961" s="2">
        <v>42570</v>
      </c>
      <c r="B8961" s="1" t="s">
        <v>5511</v>
      </c>
      <c r="C8961" s="1" t="s">
        <v>1079</v>
      </c>
      <c r="D8961" s="1" t="s">
        <v>3671</v>
      </c>
      <c r="E8961" s="1" t="s">
        <v>3532</v>
      </c>
      <c r="F8961" s="45" t="s">
        <v>3693</v>
      </c>
      <c r="G8961" s="1">
        <v>3</v>
      </c>
      <c r="H8961" s="1" t="s">
        <v>3355</v>
      </c>
      <c r="I8961" s="1" t="s">
        <v>3550</v>
      </c>
      <c r="K8961" s="1" t="str">
        <f>VLOOKUP(L8961,CW!C:D,2,FALSE)</f>
        <v>Jul'16</v>
      </c>
      <c r="L8961" s="1" t="str">
        <f t="shared" si="142"/>
        <v>29'16</v>
      </c>
      <c r="M8961" s="1" t="str">
        <f>VLOOKUP(K8961,CW!D:E,2,FALSE)</f>
        <v>Q2'16</v>
      </c>
    </row>
    <row r="8962" spans="1:13" ht="15" customHeight="1">
      <c r="A8962" s="2">
        <v>42570</v>
      </c>
      <c r="B8962" s="1" t="s">
        <v>5512</v>
      </c>
      <c r="C8962" s="1" t="s">
        <v>1079</v>
      </c>
      <c r="D8962" s="1" t="s">
        <v>3671</v>
      </c>
      <c r="E8962" s="1" t="s">
        <v>6350</v>
      </c>
      <c r="F8962" s="45" t="s">
        <v>4592</v>
      </c>
      <c r="G8962" s="1">
        <v>1</v>
      </c>
      <c r="H8962" s="1" t="s">
        <v>3355</v>
      </c>
      <c r="I8962" s="1" t="s">
        <v>3550</v>
      </c>
      <c r="K8962" s="1" t="str">
        <f>VLOOKUP(L8962,CW!C:D,2,FALSE)</f>
        <v>Jul'16</v>
      </c>
      <c r="L8962" s="1" t="str">
        <f t="shared" si="142"/>
        <v>29'16</v>
      </c>
      <c r="M8962" s="1" t="str">
        <f>VLOOKUP(K8962,CW!D:E,2,FALSE)</f>
        <v>Q2'16</v>
      </c>
    </row>
    <row r="8963" spans="1:13">
      <c r="A8963" s="2">
        <v>42570</v>
      </c>
      <c r="B8963" s="1" t="s">
        <v>5512</v>
      </c>
      <c r="C8963" s="1" t="s">
        <v>1079</v>
      </c>
      <c r="D8963" s="1" t="s">
        <v>3671</v>
      </c>
      <c r="E8963" s="1" t="s">
        <v>3532</v>
      </c>
      <c r="F8963" s="45" t="s">
        <v>4613</v>
      </c>
      <c r="G8963" s="1">
        <v>2</v>
      </c>
      <c r="H8963" s="1" t="s">
        <v>3355</v>
      </c>
      <c r="I8963" s="1" t="s">
        <v>3550</v>
      </c>
      <c r="K8963" s="1" t="str">
        <f>VLOOKUP(L8963,CW!C:D,2,FALSE)</f>
        <v>Jul'16</v>
      </c>
      <c r="L8963" s="1" t="str">
        <f t="shared" si="142"/>
        <v>29'16</v>
      </c>
      <c r="M8963" s="1" t="str">
        <f>VLOOKUP(K8963,CW!D:E,2,FALSE)</f>
        <v>Q2'16</v>
      </c>
    </row>
    <row r="8964" spans="1:13" ht="15" customHeight="1">
      <c r="A8964" s="2">
        <v>42570</v>
      </c>
      <c r="B8964" s="1" t="s">
        <v>5513</v>
      </c>
      <c r="C8964" s="1" t="s">
        <v>3335</v>
      </c>
      <c r="D8964" s="1" t="s">
        <v>3671</v>
      </c>
      <c r="E8964" s="1" t="s">
        <v>6350</v>
      </c>
      <c r="F8964" s="45" t="s">
        <v>3341</v>
      </c>
      <c r="G8964" s="1">
        <v>1</v>
      </c>
      <c r="H8964" s="1" t="s">
        <v>3355</v>
      </c>
      <c r="I8964" s="1" t="s">
        <v>3550</v>
      </c>
      <c r="K8964" s="1" t="str">
        <f>VLOOKUP(L8964,CW!C:D,2,FALSE)</f>
        <v>Jul'16</v>
      </c>
      <c r="L8964" s="1" t="str">
        <f t="shared" si="142"/>
        <v>29'16</v>
      </c>
      <c r="M8964" s="1" t="str">
        <f>VLOOKUP(K8964,CW!D:E,2,FALSE)</f>
        <v>Q2'16</v>
      </c>
    </row>
    <row r="8965" spans="1:13" ht="15" customHeight="1">
      <c r="A8965" s="2">
        <v>42570</v>
      </c>
      <c r="B8965" s="1" t="s">
        <v>5514</v>
      </c>
      <c r="C8965" s="1" t="s">
        <v>1079</v>
      </c>
      <c r="D8965" s="1" t="s">
        <v>3671</v>
      </c>
      <c r="E8965" s="1" t="s">
        <v>6350</v>
      </c>
      <c r="F8965" s="45" t="s">
        <v>4592</v>
      </c>
      <c r="G8965" s="1">
        <v>1</v>
      </c>
      <c r="H8965" s="1" t="s">
        <v>3355</v>
      </c>
      <c r="I8965" s="1" t="s">
        <v>3550</v>
      </c>
      <c r="K8965" s="1" t="str">
        <f>VLOOKUP(L8965,CW!C:D,2,FALSE)</f>
        <v>Jul'16</v>
      </c>
      <c r="L8965" s="1" t="str">
        <f t="shared" si="142"/>
        <v>29'16</v>
      </c>
      <c r="M8965" s="1" t="str">
        <f>VLOOKUP(K8965,CW!D:E,2,FALSE)</f>
        <v>Q2'16</v>
      </c>
    </row>
    <row r="8966" spans="1:13">
      <c r="A8966" s="2">
        <v>42570</v>
      </c>
      <c r="B8966" s="1" t="s">
        <v>5514</v>
      </c>
      <c r="C8966" s="1" t="s">
        <v>1079</v>
      </c>
      <c r="D8966" s="1" t="s">
        <v>3671</v>
      </c>
      <c r="E8966" s="1" t="s">
        <v>3532</v>
      </c>
      <c r="F8966" s="45" t="s">
        <v>3693</v>
      </c>
      <c r="G8966" s="1">
        <v>6</v>
      </c>
      <c r="H8966" s="1" t="s">
        <v>3355</v>
      </c>
      <c r="I8966" s="1" t="s">
        <v>3550</v>
      </c>
      <c r="K8966" s="1" t="str">
        <f>VLOOKUP(L8966,CW!C:D,2,FALSE)</f>
        <v>Jul'16</v>
      </c>
      <c r="L8966" s="1" t="str">
        <f t="shared" si="142"/>
        <v>29'16</v>
      </c>
      <c r="M8966" s="1" t="str">
        <f>VLOOKUP(K8966,CW!D:E,2,FALSE)</f>
        <v>Q2'16</v>
      </c>
    </row>
    <row r="8967" spans="1:13" ht="15" customHeight="1">
      <c r="A8967" s="2">
        <v>42570</v>
      </c>
      <c r="B8967" s="1" t="s">
        <v>5515</v>
      </c>
      <c r="C8967" s="1" t="s">
        <v>3335</v>
      </c>
      <c r="D8967" s="1" t="s">
        <v>3671</v>
      </c>
      <c r="E8967" s="1" t="s">
        <v>6350</v>
      </c>
      <c r="F8967" s="45" t="s">
        <v>3341</v>
      </c>
      <c r="G8967" s="1">
        <v>1</v>
      </c>
      <c r="H8967" s="1" t="s">
        <v>3355</v>
      </c>
      <c r="I8967" s="1" t="s">
        <v>3550</v>
      </c>
      <c r="K8967" s="1" t="str">
        <f>VLOOKUP(L8967,CW!C:D,2,FALSE)</f>
        <v>Jul'16</v>
      </c>
      <c r="L8967" s="1" t="str">
        <f t="shared" si="142"/>
        <v>29'16</v>
      </c>
      <c r="M8967" s="1" t="str">
        <f>VLOOKUP(K8967,CW!D:E,2,FALSE)</f>
        <v>Q2'16</v>
      </c>
    </row>
    <row r="8968" spans="1:13">
      <c r="A8968" s="2">
        <v>42570</v>
      </c>
      <c r="B8968" s="1" t="s">
        <v>5515</v>
      </c>
      <c r="C8968" s="1" t="s">
        <v>3335</v>
      </c>
      <c r="D8968" s="1" t="s">
        <v>3671</v>
      </c>
      <c r="E8968" s="1" t="s">
        <v>3532</v>
      </c>
      <c r="F8968" s="45" t="s">
        <v>4613</v>
      </c>
      <c r="G8968" s="1">
        <v>1</v>
      </c>
      <c r="H8968" s="1" t="s">
        <v>3355</v>
      </c>
      <c r="I8968" s="1" t="s">
        <v>3550</v>
      </c>
      <c r="K8968" s="1" t="str">
        <f>VLOOKUP(L8968,CW!C:D,2,FALSE)</f>
        <v>Jul'16</v>
      </c>
      <c r="L8968" s="1" t="str">
        <f t="shared" si="142"/>
        <v>29'16</v>
      </c>
      <c r="M8968" s="1" t="str">
        <f>VLOOKUP(K8968,CW!D:E,2,FALSE)</f>
        <v>Q2'16</v>
      </c>
    </row>
    <row r="8969" spans="1:13">
      <c r="A8969" s="2">
        <v>42570</v>
      </c>
      <c r="B8969" s="1" t="s">
        <v>5516</v>
      </c>
      <c r="C8969" s="1" t="s">
        <v>3326</v>
      </c>
      <c r="D8969" s="1" t="s">
        <v>3671</v>
      </c>
      <c r="E8969" s="1" t="s">
        <v>3532</v>
      </c>
      <c r="F8969" s="45" t="s">
        <v>4609</v>
      </c>
      <c r="G8969" s="1">
        <v>3</v>
      </c>
      <c r="H8969" s="1" t="s">
        <v>3355</v>
      </c>
      <c r="I8969" s="1" t="s">
        <v>3550</v>
      </c>
      <c r="K8969" s="1" t="str">
        <f>VLOOKUP(L8969,CW!C:D,2,FALSE)</f>
        <v>Jul'16</v>
      </c>
      <c r="L8969" s="1" t="str">
        <f t="shared" si="142"/>
        <v>29'16</v>
      </c>
      <c r="M8969" s="1" t="str">
        <f>VLOOKUP(K8969,CW!D:E,2,FALSE)</f>
        <v>Q2'16</v>
      </c>
    </row>
    <row r="8970" spans="1:13">
      <c r="A8970" s="2">
        <v>42570</v>
      </c>
      <c r="B8970" s="1" t="s">
        <v>5516</v>
      </c>
      <c r="C8970" s="1" t="s">
        <v>3326</v>
      </c>
      <c r="D8970" s="1" t="s">
        <v>3671</v>
      </c>
      <c r="E8970" s="1" t="s">
        <v>3532</v>
      </c>
      <c r="F8970" s="45" t="s">
        <v>4613</v>
      </c>
      <c r="G8970" s="1">
        <v>4</v>
      </c>
      <c r="H8970" s="1" t="s">
        <v>3355</v>
      </c>
      <c r="I8970" s="1" t="s">
        <v>3550</v>
      </c>
      <c r="K8970" s="1" t="str">
        <f>VLOOKUP(L8970,CW!C:D,2,FALSE)</f>
        <v>Jul'16</v>
      </c>
      <c r="L8970" s="1" t="str">
        <f t="shared" si="142"/>
        <v>29'16</v>
      </c>
      <c r="M8970" s="1" t="str">
        <f>VLOOKUP(K8970,CW!D:E,2,FALSE)</f>
        <v>Q2'16</v>
      </c>
    </row>
    <row r="8971" spans="1:13">
      <c r="A8971" s="2">
        <v>42570</v>
      </c>
      <c r="B8971" s="1" t="s">
        <v>5517</v>
      </c>
      <c r="C8971" s="1" t="s">
        <v>3326</v>
      </c>
      <c r="D8971" s="1" t="s">
        <v>3671</v>
      </c>
      <c r="E8971" s="1" t="s">
        <v>3532</v>
      </c>
      <c r="F8971" s="45" t="s">
        <v>4609</v>
      </c>
      <c r="G8971" s="1">
        <v>5</v>
      </c>
      <c r="H8971" s="1" t="s">
        <v>3355</v>
      </c>
      <c r="I8971" s="1" t="s">
        <v>3550</v>
      </c>
      <c r="K8971" s="1" t="str">
        <f>VLOOKUP(L8971,CW!C:D,2,FALSE)</f>
        <v>Jul'16</v>
      </c>
      <c r="L8971" s="1" t="str">
        <f t="shared" si="142"/>
        <v>29'16</v>
      </c>
      <c r="M8971" s="1" t="str">
        <f>VLOOKUP(K8971,CW!D:E,2,FALSE)</f>
        <v>Q2'16</v>
      </c>
    </row>
    <row r="8972" spans="1:13">
      <c r="A8972" s="2">
        <v>42570</v>
      </c>
      <c r="B8972" s="1" t="s">
        <v>5517</v>
      </c>
      <c r="C8972" s="1" t="s">
        <v>3326</v>
      </c>
      <c r="D8972" s="1" t="s">
        <v>3671</v>
      </c>
      <c r="E8972" s="1" t="s">
        <v>3532</v>
      </c>
      <c r="F8972" s="45" t="s">
        <v>4613</v>
      </c>
      <c r="G8972" s="1">
        <v>4</v>
      </c>
      <c r="H8972" s="1" t="s">
        <v>3355</v>
      </c>
      <c r="I8972" s="1" t="s">
        <v>3550</v>
      </c>
      <c r="K8972" s="1" t="str">
        <f>VLOOKUP(L8972,CW!C:D,2,FALSE)</f>
        <v>Jul'16</v>
      </c>
      <c r="L8972" s="1" t="str">
        <f t="shared" si="142"/>
        <v>29'16</v>
      </c>
      <c r="M8972" s="1" t="str">
        <f>VLOOKUP(K8972,CW!D:E,2,FALSE)</f>
        <v>Q2'16</v>
      </c>
    </row>
    <row r="8973" spans="1:13" ht="15" customHeight="1">
      <c r="A8973" s="2">
        <v>42570</v>
      </c>
      <c r="B8973" s="1" t="s">
        <v>5518</v>
      </c>
      <c r="C8973" s="1" t="s">
        <v>3326</v>
      </c>
      <c r="D8973" s="1" t="s">
        <v>3671</v>
      </c>
      <c r="E8973" s="1" t="s">
        <v>6350</v>
      </c>
      <c r="F8973" s="45" t="s">
        <v>3341</v>
      </c>
      <c r="G8973" s="1">
        <v>2</v>
      </c>
      <c r="H8973" s="1" t="s">
        <v>3355</v>
      </c>
      <c r="I8973" s="1" t="s">
        <v>3550</v>
      </c>
      <c r="K8973" s="1" t="str">
        <f>VLOOKUP(L8973,CW!C:D,2,FALSE)</f>
        <v>Jul'16</v>
      </c>
      <c r="L8973" s="1" t="str">
        <f t="shared" si="142"/>
        <v>29'16</v>
      </c>
      <c r="M8973" s="1" t="str">
        <f>VLOOKUP(K8973,CW!D:E,2,FALSE)</f>
        <v>Q2'16</v>
      </c>
    </row>
    <row r="8974" spans="1:13">
      <c r="A8974" s="2">
        <v>42570</v>
      </c>
      <c r="B8974" s="1" t="s">
        <v>5518</v>
      </c>
      <c r="C8974" s="1" t="s">
        <v>3326</v>
      </c>
      <c r="D8974" s="1" t="s">
        <v>3671</v>
      </c>
      <c r="E8974" s="1" t="s">
        <v>3532</v>
      </c>
      <c r="F8974" s="45" t="s">
        <v>4609</v>
      </c>
      <c r="G8974" s="1">
        <v>5</v>
      </c>
      <c r="H8974" s="1" t="s">
        <v>3355</v>
      </c>
      <c r="I8974" s="1" t="s">
        <v>3550</v>
      </c>
      <c r="K8974" s="1" t="str">
        <f>VLOOKUP(L8974,CW!C:D,2,FALSE)</f>
        <v>Jul'16</v>
      </c>
      <c r="L8974" s="1" t="str">
        <f t="shared" si="142"/>
        <v>29'16</v>
      </c>
      <c r="M8974" s="1" t="str">
        <f>VLOOKUP(K8974,CW!D:E,2,FALSE)</f>
        <v>Q2'16</v>
      </c>
    </row>
    <row r="8975" spans="1:13">
      <c r="A8975" s="2">
        <v>42570</v>
      </c>
      <c r="B8975" s="1" t="s">
        <v>5518</v>
      </c>
      <c r="C8975" s="1" t="s">
        <v>3326</v>
      </c>
      <c r="D8975" s="1" t="s">
        <v>3671</v>
      </c>
      <c r="E8975" s="1" t="s">
        <v>3532</v>
      </c>
      <c r="F8975" s="45" t="s">
        <v>4613</v>
      </c>
      <c r="G8975" s="1">
        <v>5</v>
      </c>
      <c r="H8975" s="1" t="s">
        <v>3355</v>
      </c>
      <c r="I8975" s="1" t="s">
        <v>3550</v>
      </c>
      <c r="K8975" s="1" t="str">
        <f>VLOOKUP(L8975,CW!C:D,2,FALSE)</f>
        <v>Jul'16</v>
      </c>
      <c r="L8975" s="1" t="str">
        <f t="shared" si="142"/>
        <v>29'16</v>
      </c>
      <c r="M8975" s="1" t="str">
        <f>VLOOKUP(K8975,CW!D:E,2,FALSE)</f>
        <v>Q2'16</v>
      </c>
    </row>
    <row r="8976" spans="1:13" ht="15" customHeight="1">
      <c r="A8976" s="2">
        <v>42570</v>
      </c>
      <c r="B8976" s="1" t="s">
        <v>5519</v>
      </c>
      <c r="C8976" s="1" t="s">
        <v>3326</v>
      </c>
      <c r="D8976" s="1" t="s">
        <v>3671</v>
      </c>
      <c r="E8976" s="1" t="s">
        <v>6350</v>
      </c>
      <c r="F8976" s="45" t="s">
        <v>3341</v>
      </c>
      <c r="G8976" s="1">
        <v>3</v>
      </c>
      <c r="H8976" s="1" t="s">
        <v>3355</v>
      </c>
      <c r="I8976" s="1" t="s">
        <v>3550</v>
      </c>
      <c r="K8976" s="1" t="str">
        <f>VLOOKUP(L8976,CW!C:D,2,FALSE)</f>
        <v>Jul'16</v>
      </c>
      <c r="L8976" s="1" t="str">
        <f t="shared" si="142"/>
        <v>29'16</v>
      </c>
      <c r="M8976" s="1" t="str">
        <f>VLOOKUP(K8976,CW!D:E,2,FALSE)</f>
        <v>Q2'16</v>
      </c>
    </row>
    <row r="8977" spans="1:13">
      <c r="A8977" s="2">
        <v>42570</v>
      </c>
      <c r="B8977" s="1" t="s">
        <v>5519</v>
      </c>
      <c r="C8977" s="1" t="s">
        <v>3326</v>
      </c>
      <c r="D8977" s="1" t="s">
        <v>3671</v>
      </c>
      <c r="E8977" s="1" t="s">
        <v>3532</v>
      </c>
      <c r="F8977" s="45" t="s">
        <v>4609</v>
      </c>
      <c r="G8977" s="1">
        <v>3</v>
      </c>
      <c r="H8977" s="1" t="s">
        <v>3355</v>
      </c>
      <c r="I8977" s="1" t="s">
        <v>3550</v>
      </c>
      <c r="K8977" s="1" t="str">
        <f>VLOOKUP(L8977,CW!C:D,2,FALSE)</f>
        <v>Jul'16</v>
      </c>
      <c r="L8977" s="1" t="str">
        <f t="shared" si="142"/>
        <v>29'16</v>
      </c>
      <c r="M8977" s="1" t="str">
        <f>VLOOKUP(K8977,CW!D:E,2,FALSE)</f>
        <v>Q2'16</v>
      </c>
    </row>
    <row r="8978" spans="1:13">
      <c r="A8978" s="2">
        <v>42570</v>
      </c>
      <c r="B8978" s="1" t="s">
        <v>5519</v>
      </c>
      <c r="C8978" s="1" t="s">
        <v>3326</v>
      </c>
      <c r="D8978" s="1" t="s">
        <v>3671</v>
      </c>
      <c r="E8978" s="1" t="s">
        <v>3532</v>
      </c>
      <c r="F8978" s="45" t="s">
        <v>4613</v>
      </c>
      <c r="G8978" s="1">
        <v>4</v>
      </c>
      <c r="H8978" s="1" t="s">
        <v>3355</v>
      </c>
      <c r="I8978" s="1" t="s">
        <v>3550</v>
      </c>
      <c r="K8978" s="1" t="str">
        <f>VLOOKUP(L8978,CW!C:D,2,FALSE)</f>
        <v>Jul'16</v>
      </c>
      <c r="L8978" s="1" t="str">
        <f t="shared" si="142"/>
        <v>29'16</v>
      </c>
      <c r="M8978" s="1" t="str">
        <f>VLOOKUP(K8978,CW!D:E,2,FALSE)</f>
        <v>Q2'16</v>
      </c>
    </row>
    <row r="8979" spans="1:13" ht="15" customHeight="1">
      <c r="A8979" s="2">
        <v>42570</v>
      </c>
      <c r="B8979" s="1" t="s">
        <v>5520</v>
      </c>
      <c r="C8979" s="1" t="s">
        <v>3326</v>
      </c>
      <c r="D8979" s="1" t="s">
        <v>3671</v>
      </c>
      <c r="E8979" s="1" t="s">
        <v>6350</v>
      </c>
      <c r="F8979" s="45" t="s">
        <v>4592</v>
      </c>
      <c r="G8979" s="1">
        <v>1</v>
      </c>
      <c r="H8979" s="1" t="s">
        <v>3355</v>
      </c>
      <c r="I8979" s="1" t="s">
        <v>3550</v>
      </c>
      <c r="K8979" s="1" t="str">
        <f>VLOOKUP(L8979,CW!C:D,2,FALSE)</f>
        <v>Jul'16</v>
      </c>
      <c r="L8979" s="1" t="str">
        <f t="shared" si="142"/>
        <v>29'16</v>
      </c>
      <c r="M8979" s="1" t="str">
        <f>VLOOKUP(K8979,CW!D:E,2,FALSE)</f>
        <v>Q2'16</v>
      </c>
    </row>
    <row r="8980" spans="1:13">
      <c r="A8980" s="2">
        <v>42570</v>
      </c>
      <c r="B8980" s="1" t="s">
        <v>5520</v>
      </c>
      <c r="C8980" s="1" t="s">
        <v>3326</v>
      </c>
      <c r="D8980" s="1" t="s">
        <v>3671</v>
      </c>
      <c r="E8980" s="1" t="s">
        <v>3532</v>
      </c>
      <c r="F8980" s="45" t="s">
        <v>4609</v>
      </c>
      <c r="G8980" s="1">
        <v>2</v>
      </c>
      <c r="H8980" s="1" t="s">
        <v>3355</v>
      </c>
      <c r="I8980" s="1" t="s">
        <v>3550</v>
      </c>
      <c r="K8980" s="1" t="str">
        <f>VLOOKUP(L8980,CW!C:D,2,FALSE)</f>
        <v>Jul'16</v>
      </c>
      <c r="L8980" s="1" t="str">
        <f t="shared" si="142"/>
        <v>29'16</v>
      </c>
      <c r="M8980" s="1" t="str">
        <f>VLOOKUP(K8980,CW!D:E,2,FALSE)</f>
        <v>Q2'16</v>
      </c>
    </row>
    <row r="8981" spans="1:13">
      <c r="A8981" s="2">
        <v>42570</v>
      </c>
      <c r="B8981" s="1" t="s">
        <v>5520</v>
      </c>
      <c r="C8981" s="1" t="s">
        <v>3326</v>
      </c>
      <c r="D8981" s="1" t="s">
        <v>3671</v>
      </c>
      <c r="E8981" s="1" t="s">
        <v>3532</v>
      </c>
      <c r="F8981" s="45" t="s">
        <v>3693</v>
      </c>
      <c r="G8981" s="1">
        <v>1</v>
      </c>
      <c r="H8981" s="1" t="s">
        <v>3355</v>
      </c>
      <c r="I8981" s="1" t="s">
        <v>3550</v>
      </c>
      <c r="K8981" s="1" t="str">
        <f>VLOOKUP(L8981,CW!C:D,2,FALSE)</f>
        <v>Jul'16</v>
      </c>
      <c r="L8981" s="1" t="str">
        <f t="shared" si="142"/>
        <v>29'16</v>
      </c>
      <c r="M8981" s="1" t="str">
        <f>VLOOKUP(K8981,CW!D:E,2,FALSE)</f>
        <v>Q2'16</v>
      </c>
    </row>
    <row r="8982" spans="1:13">
      <c r="A8982" s="2">
        <v>42570</v>
      </c>
      <c r="B8982" s="1" t="s">
        <v>5521</v>
      </c>
      <c r="C8982" s="1" t="s">
        <v>3326</v>
      </c>
      <c r="D8982" s="1" t="s">
        <v>3671</v>
      </c>
      <c r="E8982" s="1" t="s">
        <v>3532</v>
      </c>
      <c r="F8982" s="45" t="s">
        <v>3341</v>
      </c>
      <c r="G8982" s="1">
        <v>1</v>
      </c>
      <c r="H8982" s="1" t="s">
        <v>3355</v>
      </c>
      <c r="I8982" s="1" t="s">
        <v>3550</v>
      </c>
      <c r="K8982" s="1" t="str">
        <f>VLOOKUP(L8982,CW!C:D,2,FALSE)</f>
        <v>Jul'16</v>
      </c>
      <c r="L8982" s="1" t="str">
        <f t="shared" ref="L8982:L9045" si="143">CONCATENATE(WEEKNUM(A8982,21),"'",TEXT(A8982,"yy"))</f>
        <v>29'16</v>
      </c>
      <c r="M8982" s="1" t="str">
        <f>VLOOKUP(K8982,CW!D:E,2,FALSE)</f>
        <v>Q2'16</v>
      </c>
    </row>
    <row r="8983" spans="1:13">
      <c r="A8983" s="2">
        <v>42570</v>
      </c>
      <c r="B8983" s="1" t="s">
        <v>5521</v>
      </c>
      <c r="C8983" s="1" t="s">
        <v>3326</v>
      </c>
      <c r="D8983" s="1" t="s">
        <v>3671</v>
      </c>
      <c r="E8983" s="1" t="s">
        <v>3532</v>
      </c>
      <c r="F8983" s="45" t="s">
        <v>4609</v>
      </c>
      <c r="G8983" s="1">
        <v>8</v>
      </c>
      <c r="H8983" s="1" t="s">
        <v>3355</v>
      </c>
      <c r="I8983" s="1" t="s">
        <v>3550</v>
      </c>
      <c r="K8983" s="1" t="str">
        <f>VLOOKUP(L8983,CW!C:D,2,FALSE)</f>
        <v>Jul'16</v>
      </c>
      <c r="L8983" s="1" t="str">
        <f t="shared" si="143"/>
        <v>29'16</v>
      </c>
      <c r="M8983" s="1" t="str">
        <f>VLOOKUP(K8983,CW!D:E,2,FALSE)</f>
        <v>Q2'16</v>
      </c>
    </row>
    <row r="8984" spans="1:13">
      <c r="A8984" s="2">
        <v>42570</v>
      </c>
      <c r="B8984" s="1" t="s">
        <v>5521</v>
      </c>
      <c r="C8984" s="1" t="s">
        <v>3326</v>
      </c>
      <c r="D8984" s="1" t="s">
        <v>3671</v>
      </c>
      <c r="E8984" s="1" t="s">
        <v>3532</v>
      </c>
      <c r="F8984" s="45" t="s">
        <v>4613</v>
      </c>
      <c r="G8984" s="1">
        <v>2</v>
      </c>
      <c r="H8984" s="1" t="s">
        <v>3355</v>
      </c>
      <c r="I8984" s="1" t="s">
        <v>3550</v>
      </c>
      <c r="K8984" s="1" t="str">
        <f>VLOOKUP(L8984,CW!C:D,2,FALSE)</f>
        <v>Jul'16</v>
      </c>
      <c r="L8984" s="1" t="str">
        <f t="shared" si="143"/>
        <v>29'16</v>
      </c>
      <c r="M8984" s="1" t="str">
        <f>VLOOKUP(K8984,CW!D:E,2,FALSE)</f>
        <v>Q2'16</v>
      </c>
    </row>
    <row r="8985" spans="1:13" ht="15" customHeight="1">
      <c r="A8985" s="2">
        <v>42570</v>
      </c>
      <c r="B8985" s="1" t="s">
        <v>5522</v>
      </c>
      <c r="C8985" s="1" t="s">
        <v>3326</v>
      </c>
      <c r="D8985" s="1" t="s">
        <v>3671</v>
      </c>
      <c r="E8985" s="1" t="s">
        <v>6350</v>
      </c>
      <c r="F8985" s="45" t="s">
        <v>3341</v>
      </c>
      <c r="G8985" s="1">
        <v>1</v>
      </c>
      <c r="H8985" s="1" t="s">
        <v>3355</v>
      </c>
      <c r="I8985" s="1" t="s">
        <v>3550</v>
      </c>
      <c r="K8985" s="1" t="str">
        <f>VLOOKUP(L8985,CW!C:D,2,FALSE)</f>
        <v>Jul'16</v>
      </c>
      <c r="L8985" s="1" t="str">
        <f t="shared" si="143"/>
        <v>29'16</v>
      </c>
      <c r="M8985" s="1" t="str">
        <f>VLOOKUP(K8985,CW!D:E,2,FALSE)</f>
        <v>Q2'16</v>
      </c>
    </row>
    <row r="8986" spans="1:13">
      <c r="A8986" s="2">
        <v>42570</v>
      </c>
      <c r="B8986" s="1" t="s">
        <v>5522</v>
      </c>
      <c r="C8986" s="1" t="s">
        <v>3326</v>
      </c>
      <c r="D8986" s="1" t="s">
        <v>3671</v>
      </c>
      <c r="E8986" s="1" t="s">
        <v>3532</v>
      </c>
      <c r="F8986" s="45" t="s">
        <v>4609</v>
      </c>
      <c r="G8986" s="1">
        <v>3</v>
      </c>
      <c r="H8986" s="1" t="s">
        <v>3355</v>
      </c>
      <c r="I8986" s="1" t="s">
        <v>3550</v>
      </c>
      <c r="K8986" s="1" t="str">
        <f>VLOOKUP(L8986,CW!C:D,2,FALSE)</f>
        <v>Jul'16</v>
      </c>
      <c r="L8986" s="1" t="str">
        <f t="shared" si="143"/>
        <v>29'16</v>
      </c>
      <c r="M8986" s="1" t="str">
        <f>VLOOKUP(K8986,CW!D:E,2,FALSE)</f>
        <v>Q2'16</v>
      </c>
    </row>
    <row r="8987" spans="1:13">
      <c r="A8987" s="2">
        <v>42570</v>
      </c>
      <c r="B8987" s="1" t="s">
        <v>5522</v>
      </c>
      <c r="C8987" s="1" t="s">
        <v>3326</v>
      </c>
      <c r="D8987" s="1" t="s">
        <v>3671</v>
      </c>
      <c r="E8987" s="1" t="s">
        <v>3532</v>
      </c>
      <c r="F8987" s="45" t="s">
        <v>4613</v>
      </c>
      <c r="G8987" s="1">
        <v>2</v>
      </c>
      <c r="H8987" s="1" t="s">
        <v>3355</v>
      </c>
      <c r="I8987" s="1" t="s">
        <v>3550</v>
      </c>
      <c r="K8987" s="1" t="str">
        <f>VLOOKUP(L8987,CW!C:D,2,FALSE)</f>
        <v>Jul'16</v>
      </c>
      <c r="L8987" s="1" t="str">
        <f t="shared" si="143"/>
        <v>29'16</v>
      </c>
      <c r="M8987" s="1" t="str">
        <f>VLOOKUP(K8987,CW!D:E,2,FALSE)</f>
        <v>Q2'16</v>
      </c>
    </row>
    <row r="8988" spans="1:13" ht="15" customHeight="1">
      <c r="A8988" s="2">
        <v>42570</v>
      </c>
      <c r="B8988" s="1" t="s">
        <v>5523</v>
      </c>
      <c r="C8988" s="1" t="s">
        <v>3326</v>
      </c>
      <c r="D8988" s="1" t="s">
        <v>3671</v>
      </c>
      <c r="E8988" s="1" t="s">
        <v>6350</v>
      </c>
      <c r="F8988" s="45" t="s">
        <v>3341</v>
      </c>
      <c r="G8988" s="1">
        <v>1</v>
      </c>
      <c r="H8988" s="1" t="s">
        <v>3355</v>
      </c>
      <c r="I8988" s="1" t="s">
        <v>3550</v>
      </c>
      <c r="K8988" s="1" t="str">
        <f>VLOOKUP(L8988,CW!C:D,2,FALSE)</f>
        <v>Jul'16</v>
      </c>
      <c r="L8988" s="1" t="str">
        <f t="shared" si="143"/>
        <v>29'16</v>
      </c>
      <c r="M8988" s="1" t="str">
        <f>VLOOKUP(K8988,CW!D:E,2,FALSE)</f>
        <v>Q2'16</v>
      </c>
    </row>
    <row r="8989" spans="1:13">
      <c r="A8989" s="2">
        <v>42570</v>
      </c>
      <c r="B8989" s="1" t="s">
        <v>5523</v>
      </c>
      <c r="C8989" s="1" t="s">
        <v>3326</v>
      </c>
      <c r="D8989" s="1" t="s">
        <v>3671</v>
      </c>
      <c r="E8989" s="1" t="s">
        <v>3532</v>
      </c>
      <c r="F8989" s="45" t="s">
        <v>4609</v>
      </c>
      <c r="G8989" s="1">
        <v>5</v>
      </c>
      <c r="H8989" s="1" t="s">
        <v>3355</v>
      </c>
      <c r="I8989" s="1" t="s">
        <v>3550</v>
      </c>
      <c r="K8989" s="1" t="str">
        <f>VLOOKUP(L8989,CW!C:D,2,FALSE)</f>
        <v>Jul'16</v>
      </c>
      <c r="L8989" s="1" t="str">
        <f t="shared" si="143"/>
        <v>29'16</v>
      </c>
      <c r="M8989" s="1" t="str">
        <f>VLOOKUP(K8989,CW!D:E,2,FALSE)</f>
        <v>Q2'16</v>
      </c>
    </row>
    <row r="8990" spans="1:13">
      <c r="A8990" s="2">
        <v>42570</v>
      </c>
      <c r="B8990" s="1" t="s">
        <v>5523</v>
      </c>
      <c r="C8990" s="1" t="s">
        <v>3326</v>
      </c>
      <c r="D8990" s="1" t="s">
        <v>3671</v>
      </c>
      <c r="E8990" s="1" t="s">
        <v>3532</v>
      </c>
      <c r="F8990" s="98" t="s">
        <v>4584</v>
      </c>
      <c r="G8990" s="1">
        <v>1</v>
      </c>
      <c r="H8990" s="1" t="s">
        <v>3355</v>
      </c>
      <c r="I8990" s="1" t="s">
        <v>3550</v>
      </c>
      <c r="K8990" s="1" t="str">
        <f>VLOOKUP(L8990,CW!C:D,2,FALSE)</f>
        <v>Jul'16</v>
      </c>
      <c r="L8990" s="1" t="str">
        <f t="shared" si="143"/>
        <v>29'16</v>
      </c>
      <c r="M8990" s="1" t="str">
        <f>VLOOKUP(K8990,CW!D:E,2,FALSE)</f>
        <v>Q2'16</v>
      </c>
    </row>
    <row r="8991" spans="1:13">
      <c r="A8991" s="2">
        <v>42570</v>
      </c>
      <c r="B8991" s="1" t="s">
        <v>5523</v>
      </c>
      <c r="C8991" s="1" t="s">
        <v>3326</v>
      </c>
      <c r="D8991" s="1" t="s">
        <v>3671</v>
      </c>
      <c r="E8991" s="1" t="s">
        <v>3532</v>
      </c>
      <c r="F8991" s="45" t="s">
        <v>4613</v>
      </c>
      <c r="G8991" s="1">
        <v>2</v>
      </c>
      <c r="H8991" s="1" t="s">
        <v>3355</v>
      </c>
      <c r="I8991" s="1" t="s">
        <v>3550</v>
      </c>
      <c r="K8991" s="1" t="str">
        <f>VLOOKUP(L8991,CW!C:D,2,FALSE)</f>
        <v>Jul'16</v>
      </c>
      <c r="L8991" s="1" t="str">
        <f t="shared" si="143"/>
        <v>29'16</v>
      </c>
      <c r="M8991" s="1" t="str">
        <f>VLOOKUP(K8991,CW!D:E,2,FALSE)</f>
        <v>Q2'16</v>
      </c>
    </row>
    <row r="8992" spans="1:13">
      <c r="A8992" s="2">
        <v>42570</v>
      </c>
      <c r="B8992" s="1" t="s">
        <v>5523</v>
      </c>
      <c r="C8992" s="1" t="s">
        <v>3326</v>
      </c>
      <c r="D8992" s="1" t="s">
        <v>3671</v>
      </c>
      <c r="E8992" s="1" t="s">
        <v>3532</v>
      </c>
      <c r="F8992" s="45" t="s">
        <v>3693</v>
      </c>
      <c r="G8992" s="1">
        <v>1</v>
      </c>
      <c r="H8992" s="1" t="s">
        <v>3355</v>
      </c>
      <c r="I8992" s="1" t="s">
        <v>3550</v>
      </c>
      <c r="K8992" s="1" t="str">
        <f>VLOOKUP(L8992,CW!C:D,2,FALSE)</f>
        <v>Jul'16</v>
      </c>
      <c r="L8992" s="1" t="str">
        <f t="shared" si="143"/>
        <v>29'16</v>
      </c>
      <c r="M8992" s="1" t="str">
        <f>VLOOKUP(K8992,CW!D:E,2,FALSE)</f>
        <v>Q2'16</v>
      </c>
    </row>
    <row r="8993" spans="1:13" ht="15" customHeight="1">
      <c r="A8993" s="2">
        <v>42570</v>
      </c>
      <c r="B8993" s="1" t="s">
        <v>5524</v>
      </c>
      <c r="C8993" s="1" t="s">
        <v>3326</v>
      </c>
      <c r="D8993" s="1" t="s">
        <v>3671</v>
      </c>
      <c r="E8993" s="1" t="s">
        <v>6350</v>
      </c>
      <c r="F8993" s="45" t="s">
        <v>3341</v>
      </c>
      <c r="G8993" s="1">
        <v>3</v>
      </c>
      <c r="H8993" s="1" t="s">
        <v>3355</v>
      </c>
      <c r="I8993" s="1" t="s">
        <v>3550</v>
      </c>
      <c r="K8993" s="1" t="str">
        <f>VLOOKUP(L8993,CW!C:D,2,FALSE)</f>
        <v>Jul'16</v>
      </c>
      <c r="L8993" s="1" t="str">
        <f t="shared" si="143"/>
        <v>29'16</v>
      </c>
      <c r="M8993" s="1" t="str">
        <f>VLOOKUP(K8993,CW!D:E,2,FALSE)</f>
        <v>Q2'16</v>
      </c>
    </row>
    <row r="8994" spans="1:13">
      <c r="A8994" s="2">
        <v>42570</v>
      </c>
      <c r="B8994" s="1" t="s">
        <v>5524</v>
      </c>
      <c r="C8994" s="1" t="s">
        <v>3326</v>
      </c>
      <c r="D8994" s="1" t="s">
        <v>3671</v>
      </c>
      <c r="E8994" s="1" t="s">
        <v>3532</v>
      </c>
      <c r="F8994" s="45" t="s">
        <v>4609</v>
      </c>
      <c r="G8994" s="1">
        <v>4</v>
      </c>
      <c r="H8994" s="1" t="s">
        <v>3355</v>
      </c>
      <c r="I8994" s="1" t="s">
        <v>3550</v>
      </c>
      <c r="K8994" s="1" t="str">
        <f>VLOOKUP(L8994,CW!C:D,2,FALSE)</f>
        <v>Jul'16</v>
      </c>
      <c r="L8994" s="1" t="str">
        <f t="shared" si="143"/>
        <v>29'16</v>
      </c>
      <c r="M8994" s="1" t="str">
        <f>VLOOKUP(K8994,CW!D:E,2,FALSE)</f>
        <v>Q2'16</v>
      </c>
    </row>
    <row r="8995" spans="1:13" ht="15" customHeight="1">
      <c r="A8995" s="2">
        <v>42570</v>
      </c>
      <c r="B8995" s="1" t="s">
        <v>5525</v>
      </c>
      <c r="C8995" s="1" t="s">
        <v>3326</v>
      </c>
      <c r="D8995" s="1" t="s">
        <v>3671</v>
      </c>
      <c r="E8995" s="1" t="s">
        <v>6350</v>
      </c>
      <c r="F8995" s="45" t="s">
        <v>3341</v>
      </c>
      <c r="G8995" s="1">
        <v>2</v>
      </c>
      <c r="H8995" s="1" t="s">
        <v>3355</v>
      </c>
      <c r="I8995" s="1" t="s">
        <v>3550</v>
      </c>
      <c r="K8995" s="1" t="str">
        <f>VLOOKUP(L8995,CW!C:D,2,FALSE)</f>
        <v>Jul'16</v>
      </c>
      <c r="L8995" s="1" t="str">
        <f t="shared" si="143"/>
        <v>29'16</v>
      </c>
      <c r="M8995" s="1" t="str">
        <f>VLOOKUP(K8995,CW!D:E,2,FALSE)</f>
        <v>Q2'16</v>
      </c>
    </row>
    <row r="8996" spans="1:13">
      <c r="A8996" s="2">
        <v>42570</v>
      </c>
      <c r="B8996" s="1" t="s">
        <v>5525</v>
      </c>
      <c r="C8996" s="1" t="s">
        <v>3326</v>
      </c>
      <c r="D8996" s="1" t="s">
        <v>3671</v>
      </c>
      <c r="E8996" s="1" t="s">
        <v>3532</v>
      </c>
      <c r="F8996" s="45" t="s">
        <v>4609</v>
      </c>
      <c r="G8996" s="1">
        <v>1</v>
      </c>
      <c r="H8996" s="1" t="s">
        <v>3355</v>
      </c>
      <c r="I8996" s="1" t="s">
        <v>3550</v>
      </c>
      <c r="K8996" s="1" t="str">
        <f>VLOOKUP(L8996,CW!C:D,2,FALSE)</f>
        <v>Jul'16</v>
      </c>
      <c r="L8996" s="1" t="str">
        <f t="shared" si="143"/>
        <v>29'16</v>
      </c>
      <c r="M8996" s="1" t="str">
        <f>VLOOKUP(K8996,CW!D:E,2,FALSE)</f>
        <v>Q2'16</v>
      </c>
    </row>
    <row r="8997" spans="1:13">
      <c r="A8997" s="2">
        <v>42570</v>
      </c>
      <c r="B8997" s="1" t="s">
        <v>5525</v>
      </c>
      <c r="C8997" s="1" t="s">
        <v>3326</v>
      </c>
      <c r="D8997" s="1" t="s">
        <v>3671</v>
      </c>
      <c r="E8997" s="1" t="s">
        <v>3532</v>
      </c>
      <c r="F8997" s="45" t="s">
        <v>4613</v>
      </c>
      <c r="G8997" s="1">
        <v>5</v>
      </c>
      <c r="H8997" s="1" t="s">
        <v>3355</v>
      </c>
      <c r="I8997" s="1" t="s">
        <v>3550</v>
      </c>
      <c r="K8997" s="1" t="str">
        <f>VLOOKUP(L8997,CW!C:D,2,FALSE)</f>
        <v>Jul'16</v>
      </c>
      <c r="L8997" s="1" t="str">
        <f t="shared" si="143"/>
        <v>29'16</v>
      </c>
      <c r="M8997" s="1" t="str">
        <f>VLOOKUP(K8997,CW!D:E,2,FALSE)</f>
        <v>Q2'16</v>
      </c>
    </row>
    <row r="8998" spans="1:13" ht="15" customHeight="1">
      <c r="A8998" s="2">
        <v>42570</v>
      </c>
      <c r="B8998" s="1" t="s">
        <v>5526</v>
      </c>
      <c r="C8998" s="1" t="s">
        <v>5202</v>
      </c>
      <c r="D8998" s="1" t="s">
        <v>3671</v>
      </c>
      <c r="E8998" s="1" t="s">
        <v>6350</v>
      </c>
      <c r="F8998" s="45" t="s">
        <v>3341</v>
      </c>
      <c r="G8998" s="1">
        <v>1</v>
      </c>
      <c r="H8998" s="1" t="s">
        <v>3355</v>
      </c>
      <c r="I8998" s="1" t="s">
        <v>3550</v>
      </c>
      <c r="K8998" s="1" t="str">
        <f>VLOOKUP(L8998,CW!C:D,2,FALSE)</f>
        <v>Jul'16</v>
      </c>
      <c r="L8998" s="1" t="str">
        <f t="shared" si="143"/>
        <v>29'16</v>
      </c>
      <c r="M8998" s="1" t="str">
        <f>VLOOKUP(K8998,CW!D:E,2,FALSE)</f>
        <v>Q2'16</v>
      </c>
    </row>
    <row r="8999" spans="1:13" ht="15" customHeight="1">
      <c r="A8999" s="2">
        <v>42570</v>
      </c>
      <c r="B8999" s="1" t="s">
        <v>5527</v>
      </c>
      <c r="C8999" s="1" t="s">
        <v>4734</v>
      </c>
      <c r="D8999" s="1" t="s">
        <v>3671</v>
      </c>
      <c r="E8999" s="1" t="s">
        <v>6350</v>
      </c>
      <c r="F8999" s="45" t="s">
        <v>3341</v>
      </c>
      <c r="G8999" s="1">
        <v>5</v>
      </c>
      <c r="H8999" s="1" t="s">
        <v>3355</v>
      </c>
      <c r="I8999" s="1" t="s">
        <v>3550</v>
      </c>
      <c r="K8999" s="1" t="str">
        <f>VLOOKUP(L8999,CW!C:D,2,FALSE)</f>
        <v>Jul'16</v>
      </c>
      <c r="L8999" s="1" t="str">
        <f t="shared" si="143"/>
        <v>29'16</v>
      </c>
      <c r="M8999" s="1" t="str">
        <f>VLOOKUP(K8999,CW!D:E,2,FALSE)</f>
        <v>Q2'16</v>
      </c>
    </row>
    <row r="9000" spans="1:13" ht="15" customHeight="1">
      <c r="A9000" s="2">
        <v>42570</v>
      </c>
      <c r="B9000" s="1" t="s">
        <v>5528</v>
      </c>
      <c r="C9000" s="1" t="s">
        <v>4914</v>
      </c>
      <c r="D9000" s="1" t="s">
        <v>3671</v>
      </c>
      <c r="E9000" s="1" t="s">
        <v>6350</v>
      </c>
      <c r="F9000" s="45" t="s">
        <v>3341</v>
      </c>
      <c r="G9000" s="1">
        <v>2</v>
      </c>
      <c r="H9000" s="1" t="s">
        <v>3355</v>
      </c>
      <c r="I9000" s="1" t="s">
        <v>3550</v>
      </c>
      <c r="K9000" s="1" t="str">
        <f>VLOOKUP(L9000,CW!C:D,2,FALSE)</f>
        <v>Jul'16</v>
      </c>
      <c r="L9000" s="1" t="str">
        <f t="shared" si="143"/>
        <v>29'16</v>
      </c>
      <c r="M9000" s="1" t="str">
        <f>VLOOKUP(K9000,CW!D:E,2,FALSE)</f>
        <v>Q2'16</v>
      </c>
    </row>
    <row r="9001" spans="1:13" ht="15" customHeight="1">
      <c r="A9001" s="2">
        <v>42570</v>
      </c>
      <c r="B9001" s="1" t="s">
        <v>5529</v>
      </c>
      <c r="C9001" s="1" t="s">
        <v>4914</v>
      </c>
      <c r="D9001" s="1" t="s">
        <v>3671</v>
      </c>
      <c r="E9001" s="1" t="s">
        <v>6350</v>
      </c>
      <c r="F9001" s="45" t="s">
        <v>3341</v>
      </c>
      <c r="G9001" s="1">
        <v>2</v>
      </c>
      <c r="H9001" s="1" t="s">
        <v>3355</v>
      </c>
      <c r="I9001" s="1" t="s">
        <v>3550</v>
      </c>
      <c r="K9001" s="1" t="str">
        <f>VLOOKUP(L9001,CW!C:D,2,FALSE)</f>
        <v>Jul'16</v>
      </c>
      <c r="L9001" s="1" t="str">
        <f t="shared" si="143"/>
        <v>29'16</v>
      </c>
      <c r="M9001" s="1" t="str">
        <f>VLOOKUP(K9001,CW!D:E,2,FALSE)</f>
        <v>Q2'16</v>
      </c>
    </row>
    <row r="9002" spans="1:13" ht="15" customHeight="1">
      <c r="A9002" s="2">
        <v>42570</v>
      </c>
      <c r="B9002" s="1" t="s">
        <v>5530</v>
      </c>
      <c r="C9002" s="1" t="s">
        <v>4914</v>
      </c>
      <c r="D9002" s="1" t="s">
        <v>3671</v>
      </c>
      <c r="E9002" s="1" t="s">
        <v>6350</v>
      </c>
      <c r="F9002" s="45" t="s">
        <v>3341</v>
      </c>
      <c r="G9002" s="1">
        <v>2</v>
      </c>
      <c r="H9002" s="1" t="s">
        <v>3355</v>
      </c>
      <c r="I9002" s="1" t="s">
        <v>3550</v>
      </c>
      <c r="K9002" s="1" t="str">
        <f>VLOOKUP(L9002,CW!C:D,2,FALSE)</f>
        <v>Jul'16</v>
      </c>
      <c r="L9002" s="1" t="str">
        <f t="shared" si="143"/>
        <v>29'16</v>
      </c>
      <c r="M9002" s="1" t="str">
        <f>VLOOKUP(K9002,CW!D:E,2,FALSE)</f>
        <v>Q2'16</v>
      </c>
    </row>
    <row r="9003" spans="1:13" ht="15" customHeight="1">
      <c r="A9003" s="2">
        <v>42570</v>
      </c>
      <c r="B9003" s="1" t="s">
        <v>5531</v>
      </c>
      <c r="C9003" s="1" t="s">
        <v>1079</v>
      </c>
      <c r="D9003" s="1" t="s">
        <v>3831</v>
      </c>
      <c r="E9003" s="1" t="s">
        <v>6350</v>
      </c>
      <c r="F9003" s="45" t="s">
        <v>3341</v>
      </c>
      <c r="G9003" s="1">
        <v>1</v>
      </c>
      <c r="H9003" s="1" t="s">
        <v>3355</v>
      </c>
      <c r="I9003" s="1" t="s">
        <v>3550</v>
      </c>
      <c r="K9003" s="1" t="str">
        <f>VLOOKUP(L9003,CW!C:D,2,FALSE)</f>
        <v>Jul'16</v>
      </c>
      <c r="L9003" s="1" t="str">
        <f t="shared" si="143"/>
        <v>29'16</v>
      </c>
      <c r="M9003" s="1" t="str">
        <f>VLOOKUP(K9003,CW!D:E,2,FALSE)</f>
        <v>Q2'16</v>
      </c>
    </row>
    <row r="9004" spans="1:13" ht="15" customHeight="1">
      <c r="A9004" s="2">
        <v>42570</v>
      </c>
      <c r="B9004" s="1" t="s">
        <v>5532</v>
      </c>
      <c r="C9004" s="1" t="s">
        <v>3335</v>
      </c>
      <c r="D9004" s="1" t="s">
        <v>4896</v>
      </c>
      <c r="E9004" s="1" t="s">
        <v>6350</v>
      </c>
      <c r="F9004" s="45" t="s">
        <v>3341</v>
      </c>
      <c r="G9004" s="1">
        <v>1</v>
      </c>
      <c r="H9004" s="1" t="s">
        <v>3355</v>
      </c>
      <c r="I9004" s="1" t="s">
        <v>3550</v>
      </c>
      <c r="K9004" s="1" t="str">
        <f>VLOOKUP(L9004,CW!C:D,2,FALSE)</f>
        <v>Jul'16</v>
      </c>
      <c r="L9004" s="1" t="str">
        <f t="shared" si="143"/>
        <v>29'16</v>
      </c>
      <c r="M9004" s="1" t="str">
        <f>VLOOKUP(K9004,CW!D:E,2,FALSE)</f>
        <v>Q2'16</v>
      </c>
    </row>
    <row r="9005" spans="1:13">
      <c r="A9005" s="2">
        <v>42570</v>
      </c>
      <c r="B9005" s="1" t="s">
        <v>5532</v>
      </c>
      <c r="C9005" s="1" t="s">
        <v>3335</v>
      </c>
      <c r="D9005" s="1" t="s">
        <v>4896</v>
      </c>
      <c r="E9005" s="1" t="s">
        <v>3532</v>
      </c>
      <c r="F9005" s="45" t="s">
        <v>4609</v>
      </c>
      <c r="G9005" s="1">
        <v>1</v>
      </c>
      <c r="H9005" s="1" t="s">
        <v>3355</v>
      </c>
      <c r="I9005" s="1" t="s">
        <v>3550</v>
      </c>
      <c r="K9005" s="1" t="str">
        <f>VLOOKUP(L9005,CW!C:D,2,FALSE)</f>
        <v>Jul'16</v>
      </c>
      <c r="L9005" s="1" t="str">
        <f t="shared" si="143"/>
        <v>29'16</v>
      </c>
      <c r="M9005" s="1" t="str">
        <f>VLOOKUP(K9005,CW!D:E,2,FALSE)</f>
        <v>Q2'16</v>
      </c>
    </row>
    <row r="9006" spans="1:13">
      <c r="A9006" s="2">
        <v>42570</v>
      </c>
      <c r="B9006" s="1" t="s">
        <v>5532</v>
      </c>
      <c r="C9006" s="1" t="s">
        <v>3335</v>
      </c>
      <c r="D9006" s="1" t="s">
        <v>4896</v>
      </c>
      <c r="E9006" s="1" t="s">
        <v>3532</v>
      </c>
      <c r="F9006" s="45" t="s">
        <v>4613</v>
      </c>
      <c r="G9006" s="1">
        <v>2</v>
      </c>
      <c r="H9006" s="1" t="s">
        <v>3355</v>
      </c>
      <c r="I9006" s="1" t="s">
        <v>3550</v>
      </c>
      <c r="K9006" s="1" t="str">
        <f>VLOOKUP(L9006,CW!C:D,2,FALSE)</f>
        <v>Jul'16</v>
      </c>
      <c r="L9006" s="1" t="str">
        <f t="shared" si="143"/>
        <v>29'16</v>
      </c>
      <c r="M9006" s="1" t="str">
        <f>VLOOKUP(K9006,CW!D:E,2,FALSE)</f>
        <v>Q2'16</v>
      </c>
    </row>
    <row r="9007" spans="1:13">
      <c r="A9007" s="2">
        <v>42570</v>
      </c>
      <c r="B9007" s="1" t="s">
        <v>5533</v>
      </c>
      <c r="C9007" s="1" t="s">
        <v>3335</v>
      </c>
      <c r="D9007" s="1" t="s">
        <v>4896</v>
      </c>
      <c r="E9007" s="1" t="s">
        <v>3532</v>
      </c>
      <c r="F9007" s="45" t="s">
        <v>4609</v>
      </c>
      <c r="G9007" s="1">
        <v>1</v>
      </c>
      <c r="H9007" s="1" t="s">
        <v>3355</v>
      </c>
      <c r="I9007" s="1" t="s">
        <v>3550</v>
      </c>
      <c r="K9007" s="1" t="str">
        <f>VLOOKUP(L9007,CW!C:D,2,FALSE)</f>
        <v>Jul'16</v>
      </c>
      <c r="L9007" s="1" t="str">
        <f t="shared" si="143"/>
        <v>29'16</v>
      </c>
      <c r="M9007" s="1" t="str">
        <f>VLOOKUP(K9007,CW!D:E,2,FALSE)</f>
        <v>Q2'16</v>
      </c>
    </row>
    <row r="9008" spans="1:13">
      <c r="A9008" s="2">
        <v>42570</v>
      </c>
      <c r="B9008" s="1" t="s">
        <v>5533</v>
      </c>
      <c r="C9008" s="1" t="s">
        <v>3335</v>
      </c>
      <c r="D9008" s="1" t="s">
        <v>4896</v>
      </c>
      <c r="E9008" s="1" t="s">
        <v>3532</v>
      </c>
      <c r="F9008" s="45" t="s">
        <v>4613</v>
      </c>
      <c r="G9008" s="1">
        <v>1</v>
      </c>
      <c r="H9008" s="1" t="s">
        <v>3355</v>
      </c>
      <c r="I9008" s="1" t="s">
        <v>3550</v>
      </c>
      <c r="K9008" s="1" t="str">
        <f>VLOOKUP(L9008,CW!C:D,2,FALSE)</f>
        <v>Jul'16</v>
      </c>
      <c r="L9008" s="1" t="str">
        <f t="shared" si="143"/>
        <v>29'16</v>
      </c>
      <c r="M9008" s="1" t="str">
        <f>VLOOKUP(K9008,CW!D:E,2,FALSE)</f>
        <v>Q2'16</v>
      </c>
    </row>
    <row r="9009" spans="1:13">
      <c r="A9009" s="2">
        <v>42570</v>
      </c>
      <c r="B9009" s="1" t="s">
        <v>5534</v>
      </c>
      <c r="C9009" s="1" t="s">
        <v>3335</v>
      </c>
      <c r="D9009" s="1" t="s">
        <v>4896</v>
      </c>
      <c r="E9009" s="1" t="s">
        <v>3532</v>
      </c>
      <c r="F9009" s="45" t="s">
        <v>4613</v>
      </c>
      <c r="G9009" s="1">
        <v>1</v>
      </c>
      <c r="H9009" s="1" t="s">
        <v>3355</v>
      </c>
      <c r="I9009" s="1" t="s">
        <v>3550</v>
      </c>
      <c r="K9009" s="1" t="str">
        <f>VLOOKUP(L9009,CW!C:D,2,FALSE)</f>
        <v>Jul'16</v>
      </c>
      <c r="L9009" s="1" t="str">
        <f t="shared" si="143"/>
        <v>29'16</v>
      </c>
      <c r="M9009" s="1" t="str">
        <f>VLOOKUP(K9009,CW!D:E,2,FALSE)</f>
        <v>Q2'16</v>
      </c>
    </row>
    <row r="9010" spans="1:13" ht="15" customHeight="1">
      <c r="A9010" s="2">
        <v>42570</v>
      </c>
      <c r="B9010" s="1" t="s">
        <v>5535</v>
      </c>
      <c r="C9010" s="1" t="s">
        <v>3335</v>
      </c>
      <c r="D9010" s="1" t="s">
        <v>4896</v>
      </c>
      <c r="E9010" s="1" t="s">
        <v>6350</v>
      </c>
      <c r="F9010" s="45" t="s">
        <v>3341</v>
      </c>
      <c r="G9010" s="1">
        <v>5</v>
      </c>
      <c r="H9010" s="1" t="s">
        <v>3355</v>
      </c>
      <c r="I9010" s="1" t="s">
        <v>3550</v>
      </c>
      <c r="K9010" s="1" t="str">
        <f>VLOOKUP(L9010,CW!C:D,2,FALSE)</f>
        <v>Jul'16</v>
      </c>
      <c r="L9010" s="1" t="str">
        <f t="shared" si="143"/>
        <v>29'16</v>
      </c>
      <c r="M9010" s="1" t="str">
        <f>VLOOKUP(K9010,CW!D:E,2,FALSE)</f>
        <v>Q2'16</v>
      </c>
    </row>
    <row r="9011" spans="1:13">
      <c r="A9011" s="2">
        <v>42570</v>
      </c>
      <c r="B9011" s="1" t="s">
        <v>5535</v>
      </c>
      <c r="C9011" s="1" t="s">
        <v>3335</v>
      </c>
      <c r="D9011" s="1" t="s">
        <v>4896</v>
      </c>
      <c r="E9011" s="1" t="s">
        <v>3532</v>
      </c>
      <c r="F9011" s="45" t="s">
        <v>4609</v>
      </c>
      <c r="G9011" s="1">
        <v>1</v>
      </c>
      <c r="H9011" s="1" t="s">
        <v>3355</v>
      </c>
      <c r="I9011" s="1" t="s">
        <v>3550</v>
      </c>
      <c r="K9011" s="1" t="str">
        <f>VLOOKUP(L9011,CW!C:D,2,FALSE)</f>
        <v>Jul'16</v>
      </c>
      <c r="L9011" s="1" t="str">
        <f t="shared" si="143"/>
        <v>29'16</v>
      </c>
      <c r="M9011" s="1" t="str">
        <f>VLOOKUP(K9011,CW!D:E,2,FALSE)</f>
        <v>Q2'16</v>
      </c>
    </row>
    <row r="9012" spans="1:13">
      <c r="A9012" s="2">
        <v>42570</v>
      </c>
      <c r="B9012" s="1" t="s">
        <v>5535</v>
      </c>
      <c r="C9012" s="1" t="s">
        <v>3335</v>
      </c>
      <c r="D9012" s="1" t="s">
        <v>4896</v>
      </c>
      <c r="E9012" s="1" t="s">
        <v>3532</v>
      </c>
      <c r="F9012" s="45" t="s">
        <v>4613</v>
      </c>
      <c r="G9012" s="1">
        <v>2</v>
      </c>
      <c r="H9012" s="1" t="s">
        <v>3355</v>
      </c>
      <c r="I9012" s="1" t="s">
        <v>3550</v>
      </c>
      <c r="K9012" s="1" t="str">
        <f>VLOOKUP(L9012,CW!C:D,2,FALSE)</f>
        <v>Jul'16</v>
      </c>
      <c r="L9012" s="1" t="str">
        <f t="shared" si="143"/>
        <v>29'16</v>
      </c>
      <c r="M9012" s="1" t="str">
        <f>VLOOKUP(K9012,CW!D:E,2,FALSE)</f>
        <v>Q2'16</v>
      </c>
    </row>
    <row r="9013" spans="1:13">
      <c r="A9013" s="2">
        <v>42570</v>
      </c>
      <c r="B9013" s="1" t="s">
        <v>5536</v>
      </c>
      <c r="C9013" s="1" t="s">
        <v>3335</v>
      </c>
      <c r="D9013" s="1" t="s">
        <v>3671</v>
      </c>
      <c r="E9013" s="1" t="s">
        <v>3532</v>
      </c>
      <c r="F9013" s="98" t="s">
        <v>4584</v>
      </c>
      <c r="G9013" s="1">
        <v>1</v>
      </c>
      <c r="H9013" s="1" t="s">
        <v>3355</v>
      </c>
      <c r="I9013" s="1" t="s">
        <v>3550</v>
      </c>
      <c r="K9013" s="1" t="str">
        <f>VLOOKUP(L9013,CW!C:D,2,FALSE)</f>
        <v>Jul'16</v>
      </c>
      <c r="L9013" s="1" t="str">
        <f t="shared" si="143"/>
        <v>29'16</v>
      </c>
      <c r="M9013" s="1" t="str">
        <f>VLOOKUP(K9013,CW!D:E,2,FALSE)</f>
        <v>Q2'16</v>
      </c>
    </row>
    <row r="9014" spans="1:13">
      <c r="A9014" s="2">
        <v>42570</v>
      </c>
      <c r="B9014" s="1" t="s">
        <v>5536</v>
      </c>
      <c r="C9014" s="1" t="s">
        <v>3335</v>
      </c>
      <c r="D9014" s="1" t="s">
        <v>3671</v>
      </c>
      <c r="E9014" s="1" t="s">
        <v>3532</v>
      </c>
      <c r="F9014" s="45" t="s">
        <v>4613</v>
      </c>
      <c r="G9014" s="1">
        <v>1</v>
      </c>
      <c r="H9014" s="1" t="s">
        <v>3355</v>
      </c>
      <c r="I9014" s="1" t="s">
        <v>3550</v>
      </c>
      <c r="K9014" s="1" t="str">
        <f>VLOOKUP(L9014,CW!C:D,2,FALSE)</f>
        <v>Jul'16</v>
      </c>
      <c r="L9014" s="1" t="str">
        <f t="shared" si="143"/>
        <v>29'16</v>
      </c>
      <c r="M9014" s="1" t="str">
        <f>VLOOKUP(K9014,CW!D:E,2,FALSE)</f>
        <v>Q2'16</v>
      </c>
    </row>
    <row r="9015" spans="1:13">
      <c r="A9015" s="2">
        <v>42570</v>
      </c>
      <c r="B9015" s="1" t="s">
        <v>5537</v>
      </c>
      <c r="C9015" s="1" t="s">
        <v>3335</v>
      </c>
      <c r="D9015" s="1" t="s">
        <v>3671</v>
      </c>
      <c r="E9015" s="1" t="s">
        <v>3532</v>
      </c>
      <c r="F9015" s="45" t="s">
        <v>4609</v>
      </c>
      <c r="G9015" s="1">
        <v>2</v>
      </c>
      <c r="H9015" s="1" t="s">
        <v>3355</v>
      </c>
      <c r="I9015" s="1" t="s">
        <v>3550</v>
      </c>
      <c r="K9015" s="1" t="str">
        <f>VLOOKUP(L9015,CW!C:D,2,FALSE)</f>
        <v>Jul'16</v>
      </c>
      <c r="L9015" s="1" t="str">
        <f t="shared" si="143"/>
        <v>29'16</v>
      </c>
      <c r="M9015" s="1" t="str">
        <f>VLOOKUP(K9015,CW!D:E,2,FALSE)</f>
        <v>Q2'16</v>
      </c>
    </row>
    <row r="9016" spans="1:13">
      <c r="A9016" s="2">
        <v>42570</v>
      </c>
      <c r="B9016" s="1" t="s">
        <v>5538</v>
      </c>
      <c r="C9016" s="1" t="s">
        <v>3560</v>
      </c>
      <c r="D9016" s="1" t="s">
        <v>4896</v>
      </c>
      <c r="E9016" s="1" t="s">
        <v>3532</v>
      </c>
      <c r="F9016" s="45" t="s">
        <v>3341</v>
      </c>
      <c r="G9016" s="1">
        <v>1</v>
      </c>
      <c r="H9016" s="1" t="s">
        <v>3355</v>
      </c>
      <c r="I9016" s="1" t="s">
        <v>3550</v>
      </c>
      <c r="K9016" s="1" t="str">
        <f>VLOOKUP(L9016,CW!C:D,2,FALSE)</f>
        <v>Jul'16</v>
      </c>
      <c r="L9016" s="1" t="str">
        <f t="shared" si="143"/>
        <v>29'16</v>
      </c>
      <c r="M9016" s="1" t="str">
        <f>VLOOKUP(K9016,CW!D:E,2,FALSE)</f>
        <v>Q2'16</v>
      </c>
    </row>
    <row r="9017" spans="1:13" ht="15" customHeight="1">
      <c r="A9017" s="2">
        <v>42571</v>
      </c>
      <c r="B9017" s="1" t="s">
        <v>5539</v>
      </c>
      <c r="C9017" s="1" t="s">
        <v>3611</v>
      </c>
      <c r="D9017" s="1" t="s">
        <v>3566</v>
      </c>
      <c r="E9017" s="1" t="s">
        <v>6350</v>
      </c>
      <c r="F9017" s="45" t="s">
        <v>3341</v>
      </c>
      <c r="G9017" s="1">
        <v>1</v>
      </c>
      <c r="H9017" s="1" t="s">
        <v>3355</v>
      </c>
      <c r="I9017" s="1" t="s">
        <v>3550</v>
      </c>
      <c r="K9017" s="1" t="str">
        <f>VLOOKUP(L9017,CW!C:D,2,FALSE)</f>
        <v>Jul'16</v>
      </c>
      <c r="L9017" s="1" t="str">
        <f t="shared" si="143"/>
        <v>29'16</v>
      </c>
      <c r="M9017" s="1" t="str">
        <f>VLOOKUP(K9017,CW!D:E,2,FALSE)</f>
        <v>Q2'16</v>
      </c>
    </row>
    <row r="9018" spans="1:13">
      <c r="A9018" s="2">
        <v>42571</v>
      </c>
      <c r="B9018" s="1" t="s">
        <v>5539</v>
      </c>
      <c r="C9018" s="1" t="s">
        <v>3611</v>
      </c>
      <c r="D9018" s="1" t="s">
        <v>3566</v>
      </c>
      <c r="E9018" s="1" t="s">
        <v>3532</v>
      </c>
      <c r="F9018" s="98" t="s">
        <v>4584</v>
      </c>
      <c r="G9018" s="1">
        <v>1</v>
      </c>
      <c r="H9018" s="1" t="s">
        <v>3355</v>
      </c>
      <c r="I9018" s="1" t="s">
        <v>3550</v>
      </c>
      <c r="K9018" s="1" t="str">
        <f>VLOOKUP(L9018,CW!C:D,2,FALSE)</f>
        <v>Jul'16</v>
      </c>
      <c r="L9018" s="1" t="str">
        <f t="shared" si="143"/>
        <v>29'16</v>
      </c>
      <c r="M9018" s="1" t="str">
        <f>VLOOKUP(K9018,CW!D:E,2,FALSE)</f>
        <v>Q2'16</v>
      </c>
    </row>
    <row r="9019" spans="1:13">
      <c r="A9019" s="2">
        <v>42571</v>
      </c>
      <c r="B9019" s="1" t="s">
        <v>5540</v>
      </c>
      <c r="C9019" s="1" t="s">
        <v>5202</v>
      </c>
      <c r="D9019" s="1" t="s">
        <v>3566</v>
      </c>
      <c r="E9019" s="1" t="s">
        <v>3532</v>
      </c>
      <c r="F9019" s="45" t="s">
        <v>4609</v>
      </c>
      <c r="G9019" s="1">
        <v>1</v>
      </c>
      <c r="H9019" s="1" t="s">
        <v>3355</v>
      </c>
      <c r="I9019" s="1" t="s">
        <v>3550</v>
      </c>
      <c r="K9019" s="1" t="str">
        <f>VLOOKUP(L9019,CW!C:D,2,FALSE)</f>
        <v>Jul'16</v>
      </c>
      <c r="L9019" s="1" t="str">
        <f t="shared" si="143"/>
        <v>29'16</v>
      </c>
      <c r="M9019" s="1" t="str">
        <f>VLOOKUP(K9019,CW!D:E,2,FALSE)</f>
        <v>Q2'16</v>
      </c>
    </row>
    <row r="9020" spans="1:13">
      <c r="A9020" s="2">
        <v>42571</v>
      </c>
      <c r="B9020" s="1" t="s">
        <v>5540</v>
      </c>
      <c r="C9020" s="1" t="s">
        <v>5202</v>
      </c>
      <c r="D9020" s="1" t="s">
        <v>3566</v>
      </c>
      <c r="E9020" s="1" t="s">
        <v>3532</v>
      </c>
      <c r="F9020" s="45" t="s">
        <v>3693</v>
      </c>
      <c r="G9020" s="1">
        <v>1</v>
      </c>
      <c r="H9020" s="1" t="s">
        <v>3355</v>
      </c>
      <c r="I9020" s="1" t="s">
        <v>3550</v>
      </c>
      <c r="K9020" s="1" t="str">
        <f>VLOOKUP(L9020,CW!C:D,2,FALSE)</f>
        <v>Jul'16</v>
      </c>
      <c r="L9020" s="1" t="str">
        <f t="shared" si="143"/>
        <v>29'16</v>
      </c>
      <c r="M9020" s="1" t="str">
        <f>VLOOKUP(K9020,CW!D:E,2,FALSE)</f>
        <v>Q2'16</v>
      </c>
    </row>
    <row r="9021" spans="1:13">
      <c r="A9021" s="2">
        <v>42571</v>
      </c>
      <c r="B9021" s="1" t="s">
        <v>5541</v>
      </c>
      <c r="C9021" s="1" t="s">
        <v>5202</v>
      </c>
      <c r="D9021" s="1" t="s">
        <v>3566</v>
      </c>
      <c r="E9021" s="1" t="s">
        <v>3532</v>
      </c>
      <c r="F9021" s="45" t="s">
        <v>3693</v>
      </c>
      <c r="G9021" s="1">
        <v>1</v>
      </c>
      <c r="H9021" s="1" t="s">
        <v>3355</v>
      </c>
      <c r="I9021" s="1" t="s">
        <v>3550</v>
      </c>
      <c r="K9021" s="1" t="str">
        <f>VLOOKUP(L9021,CW!C:D,2,FALSE)</f>
        <v>Jul'16</v>
      </c>
      <c r="L9021" s="1" t="str">
        <f t="shared" si="143"/>
        <v>29'16</v>
      </c>
      <c r="M9021" s="1" t="str">
        <f>VLOOKUP(K9021,CW!D:E,2,FALSE)</f>
        <v>Q2'16</v>
      </c>
    </row>
    <row r="9022" spans="1:13" ht="15" customHeight="1">
      <c r="A9022" s="2">
        <v>42571</v>
      </c>
      <c r="B9022" s="1" t="s">
        <v>5542</v>
      </c>
      <c r="C9022" s="1" t="s">
        <v>4914</v>
      </c>
      <c r="D9022" s="1" t="s">
        <v>3831</v>
      </c>
      <c r="E9022" s="1" t="s">
        <v>6350</v>
      </c>
      <c r="F9022" s="45" t="s">
        <v>3341</v>
      </c>
      <c r="G9022" s="1">
        <v>1</v>
      </c>
      <c r="H9022" s="1" t="s">
        <v>3355</v>
      </c>
      <c r="I9022" s="1" t="s">
        <v>3550</v>
      </c>
      <c r="K9022" s="1" t="str">
        <f>VLOOKUP(L9022,CW!C:D,2,FALSE)</f>
        <v>Jul'16</v>
      </c>
      <c r="L9022" s="1" t="str">
        <f t="shared" si="143"/>
        <v>29'16</v>
      </c>
      <c r="M9022" s="1" t="str">
        <f>VLOOKUP(K9022,CW!D:E,2,FALSE)</f>
        <v>Q2'16</v>
      </c>
    </row>
    <row r="9023" spans="1:13">
      <c r="A9023" s="2">
        <v>42571</v>
      </c>
      <c r="B9023" s="1" t="s">
        <v>5542</v>
      </c>
      <c r="C9023" s="1" t="s">
        <v>4914</v>
      </c>
      <c r="D9023" s="1" t="s">
        <v>3831</v>
      </c>
      <c r="E9023" s="1" t="s">
        <v>3532</v>
      </c>
      <c r="F9023" s="98" t="s">
        <v>4584</v>
      </c>
      <c r="G9023" s="1">
        <v>1</v>
      </c>
      <c r="H9023" s="1" t="s">
        <v>3355</v>
      </c>
      <c r="I9023" s="1" t="s">
        <v>3550</v>
      </c>
      <c r="K9023" s="1" t="str">
        <f>VLOOKUP(L9023,CW!C:D,2,FALSE)</f>
        <v>Jul'16</v>
      </c>
      <c r="L9023" s="1" t="str">
        <f t="shared" si="143"/>
        <v>29'16</v>
      </c>
      <c r="M9023" s="1" t="str">
        <f>VLOOKUP(K9023,CW!D:E,2,FALSE)</f>
        <v>Q2'16</v>
      </c>
    </row>
    <row r="9024" spans="1:13">
      <c r="A9024" s="2">
        <v>42571</v>
      </c>
      <c r="B9024" s="1" t="s">
        <v>5543</v>
      </c>
      <c r="C9024" s="1" t="s">
        <v>5202</v>
      </c>
      <c r="D9024" s="1" t="s">
        <v>3831</v>
      </c>
      <c r="E9024" s="1" t="s">
        <v>3532</v>
      </c>
      <c r="F9024" s="98" t="s">
        <v>4584</v>
      </c>
      <c r="G9024" s="1">
        <v>2</v>
      </c>
      <c r="H9024" s="1" t="s">
        <v>3355</v>
      </c>
      <c r="I9024" s="1" t="s">
        <v>3550</v>
      </c>
      <c r="K9024" s="1" t="str">
        <f>VLOOKUP(L9024,CW!C:D,2,FALSE)</f>
        <v>Jul'16</v>
      </c>
      <c r="L9024" s="1" t="str">
        <f t="shared" si="143"/>
        <v>29'16</v>
      </c>
      <c r="M9024" s="1" t="str">
        <f>VLOOKUP(K9024,CW!D:E,2,FALSE)</f>
        <v>Q2'16</v>
      </c>
    </row>
    <row r="9025" spans="1:13">
      <c r="A9025" s="2">
        <v>42571</v>
      </c>
      <c r="B9025" s="1" t="s">
        <v>5544</v>
      </c>
      <c r="C9025" s="1" t="s">
        <v>5202</v>
      </c>
      <c r="D9025" s="1" t="s">
        <v>3831</v>
      </c>
      <c r="E9025" s="1" t="s">
        <v>3532</v>
      </c>
      <c r="F9025" s="98" t="s">
        <v>4584</v>
      </c>
      <c r="G9025" s="1">
        <v>3</v>
      </c>
      <c r="H9025" s="1" t="s">
        <v>3355</v>
      </c>
      <c r="I9025" s="1" t="s">
        <v>3550</v>
      </c>
      <c r="K9025" s="1" t="str">
        <f>VLOOKUP(L9025,CW!C:D,2,FALSE)</f>
        <v>Jul'16</v>
      </c>
      <c r="L9025" s="1" t="str">
        <f t="shared" si="143"/>
        <v>29'16</v>
      </c>
      <c r="M9025" s="1" t="str">
        <f>VLOOKUP(K9025,CW!D:E,2,FALSE)</f>
        <v>Q2'16</v>
      </c>
    </row>
    <row r="9026" spans="1:13" ht="15" customHeight="1">
      <c r="A9026" s="2">
        <v>42571</v>
      </c>
      <c r="B9026" s="1" t="s">
        <v>5545</v>
      </c>
      <c r="C9026" s="1" t="s">
        <v>3611</v>
      </c>
      <c r="D9026" s="1" t="s">
        <v>3831</v>
      </c>
      <c r="E9026" s="1" t="s">
        <v>6350</v>
      </c>
      <c r="F9026" s="45" t="s">
        <v>4592</v>
      </c>
      <c r="G9026" s="1">
        <v>1</v>
      </c>
      <c r="H9026" s="1" t="s">
        <v>3355</v>
      </c>
      <c r="I9026" s="1" t="s">
        <v>3550</v>
      </c>
      <c r="K9026" s="1" t="str">
        <f>VLOOKUP(L9026,CW!C:D,2,FALSE)</f>
        <v>Jul'16</v>
      </c>
      <c r="L9026" s="1" t="str">
        <f t="shared" si="143"/>
        <v>29'16</v>
      </c>
      <c r="M9026" s="1" t="str">
        <f>VLOOKUP(K9026,CW!D:E,2,FALSE)</f>
        <v>Q2'16</v>
      </c>
    </row>
    <row r="9027" spans="1:13">
      <c r="A9027" s="2">
        <v>42571</v>
      </c>
      <c r="B9027" s="1" t="s">
        <v>5545</v>
      </c>
      <c r="C9027" s="1" t="s">
        <v>3611</v>
      </c>
      <c r="D9027" s="1" t="s">
        <v>3831</v>
      </c>
      <c r="E9027" s="1" t="s">
        <v>3532</v>
      </c>
      <c r="F9027" s="98" t="s">
        <v>4584</v>
      </c>
      <c r="G9027" s="1">
        <v>2</v>
      </c>
      <c r="H9027" s="1" t="s">
        <v>3355</v>
      </c>
      <c r="I9027" s="1" t="s">
        <v>3550</v>
      </c>
      <c r="K9027" s="1" t="str">
        <f>VLOOKUP(L9027,CW!C:D,2,FALSE)</f>
        <v>Jul'16</v>
      </c>
      <c r="L9027" s="1" t="str">
        <f t="shared" si="143"/>
        <v>29'16</v>
      </c>
      <c r="M9027" s="1" t="str">
        <f>VLOOKUP(K9027,CW!D:E,2,FALSE)</f>
        <v>Q2'16</v>
      </c>
    </row>
    <row r="9028" spans="1:13" ht="15" customHeight="1">
      <c r="A9028" s="2">
        <v>42571</v>
      </c>
      <c r="B9028" s="1" t="s">
        <v>5546</v>
      </c>
      <c r="C9028" s="1" t="s">
        <v>3335</v>
      </c>
      <c r="D9028" s="1" t="s">
        <v>3831</v>
      </c>
      <c r="E9028" s="1" t="s">
        <v>6350</v>
      </c>
      <c r="F9028" s="45" t="s">
        <v>3341</v>
      </c>
      <c r="G9028" s="1">
        <v>1</v>
      </c>
      <c r="H9028" s="1" t="s">
        <v>3355</v>
      </c>
      <c r="I9028" s="1" t="s">
        <v>3550</v>
      </c>
      <c r="K9028" s="1" t="str">
        <f>VLOOKUP(L9028,CW!C:D,2,FALSE)</f>
        <v>Jul'16</v>
      </c>
      <c r="L9028" s="1" t="str">
        <f t="shared" si="143"/>
        <v>29'16</v>
      </c>
      <c r="M9028" s="1" t="str">
        <f>VLOOKUP(K9028,CW!D:E,2,FALSE)</f>
        <v>Q2'16</v>
      </c>
    </row>
    <row r="9029" spans="1:13" ht="15" customHeight="1">
      <c r="A9029" s="2">
        <v>42571</v>
      </c>
      <c r="B9029" s="1" t="s">
        <v>5546</v>
      </c>
      <c r="C9029" s="1" t="s">
        <v>3335</v>
      </c>
      <c r="D9029" s="1" t="s">
        <v>3831</v>
      </c>
      <c r="E9029" s="1" t="s">
        <v>6350</v>
      </c>
      <c r="F9029" s="45" t="s">
        <v>4592</v>
      </c>
      <c r="G9029" s="1">
        <v>1</v>
      </c>
      <c r="H9029" s="1" t="s">
        <v>3355</v>
      </c>
      <c r="I9029" s="1" t="s">
        <v>3550</v>
      </c>
      <c r="K9029" s="1" t="str">
        <f>VLOOKUP(L9029,CW!C:D,2,FALSE)</f>
        <v>Jul'16</v>
      </c>
      <c r="L9029" s="1" t="str">
        <f t="shared" si="143"/>
        <v>29'16</v>
      </c>
      <c r="M9029" s="1" t="str">
        <f>VLOOKUP(K9029,CW!D:E,2,FALSE)</f>
        <v>Q2'16</v>
      </c>
    </row>
    <row r="9030" spans="1:13" ht="15" customHeight="1">
      <c r="A9030" s="2">
        <v>42571</v>
      </c>
      <c r="B9030" s="1" t="s">
        <v>5547</v>
      </c>
      <c r="C9030" s="1" t="s">
        <v>3326</v>
      </c>
      <c r="D9030" s="1" t="s">
        <v>3831</v>
      </c>
      <c r="E9030" s="1" t="s">
        <v>6350</v>
      </c>
      <c r="F9030" s="45" t="s">
        <v>3341</v>
      </c>
      <c r="G9030" s="1">
        <v>1</v>
      </c>
      <c r="H9030" s="1" t="s">
        <v>3355</v>
      </c>
      <c r="I9030" s="1" t="s">
        <v>3550</v>
      </c>
      <c r="K9030" s="1" t="str">
        <f>VLOOKUP(L9030,CW!C:D,2,FALSE)</f>
        <v>Jul'16</v>
      </c>
      <c r="L9030" s="1" t="str">
        <f t="shared" si="143"/>
        <v>29'16</v>
      </c>
      <c r="M9030" s="1" t="str">
        <f>VLOOKUP(K9030,CW!D:E,2,FALSE)</f>
        <v>Q2'16</v>
      </c>
    </row>
    <row r="9031" spans="1:13">
      <c r="A9031" s="2">
        <v>42571</v>
      </c>
      <c r="B9031" s="1" t="s">
        <v>5547</v>
      </c>
      <c r="C9031" s="1" t="s">
        <v>3326</v>
      </c>
      <c r="D9031" s="1" t="s">
        <v>3831</v>
      </c>
      <c r="E9031" s="1" t="s">
        <v>3532</v>
      </c>
      <c r="F9031" s="45" t="s">
        <v>4609</v>
      </c>
      <c r="G9031" s="1">
        <v>1</v>
      </c>
      <c r="H9031" s="1" t="s">
        <v>3355</v>
      </c>
      <c r="I9031" s="1" t="s">
        <v>3550</v>
      </c>
      <c r="K9031" s="1" t="str">
        <f>VLOOKUP(L9031,CW!C:D,2,FALSE)</f>
        <v>Jul'16</v>
      </c>
      <c r="L9031" s="1" t="str">
        <f t="shared" si="143"/>
        <v>29'16</v>
      </c>
      <c r="M9031" s="1" t="str">
        <f>VLOOKUP(K9031,CW!D:E,2,FALSE)</f>
        <v>Q2'16</v>
      </c>
    </row>
    <row r="9032" spans="1:13" ht="15" customHeight="1">
      <c r="A9032" s="2">
        <v>42571</v>
      </c>
      <c r="B9032" s="1" t="s">
        <v>5548</v>
      </c>
      <c r="C9032" s="1" t="s">
        <v>3326</v>
      </c>
      <c r="D9032" s="1" t="s">
        <v>3831</v>
      </c>
      <c r="E9032" s="1" t="s">
        <v>6350</v>
      </c>
      <c r="F9032" s="45" t="s">
        <v>3341</v>
      </c>
      <c r="G9032" s="1">
        <v>1</v>
      </c>
      <c r="H9032" s="1" t="s">
        <v>3355</v>
      </c>
      <c r="I9032" s="1" t="s">
        <v>3550</v>
      </c>
      <c r="K9032" s="1" t="str">
        <f>VLOOKUP(L9032,CW!C:D,2,FALSE)</f>
        <v>Jul'16</v>
      </c>
      <c r="L9032" s="1" t="str">
        <f t="shared" si="143"/>
        <v>29'16</v>
      </c>
      <c r="M9032" s="1" t="str">
        <f>VLOOKUP(K9032,CW!D:E,2,FALSE)</f>
        <v>Q2'16</v>
      </c>
    </row>
    <row r="9033" spans="1:13">
      <c r="A9033" s="2">
        <v>42571</v>
      </c>
      <c r="B9033" s="1" t="s">
        <v>5548</v>
      </c>
      <c r="C9033" s="1" t="s">
        <v>3326</v>
      </c>
      <c r="D9033" s="1" t="s">
        <v>3831</v>
      </c>
      <c r="E9033" s="1" t="s">
        <v>3532</v>
      </c>
      <c r="F9033" s="45" t="s">
        <v>4609</v>
      </c>
      <c r="G9033" s="1">
        <v>2</v>
      </c>
      <c r="H9033" s="1" t="s">
        <v>3355</v>
      </c>
      <c r="I9033" s="1" t="s">
        <v>3550</v>
      </c>
      <c r="K9033" s="1" t="str">
        <f>VLOOKUP(L9033,CW!C:D,2,FALSE)</f>
        <v>Jul'16</v>
      </c>
      <c r="L9033" s="1" t="str">
        <f t="shared" si="143"/>
        <v>29'16</v>
      </c>
      <c r="M9033" s="1" t="str">
        <f>VLOOKUP(K9033,CW!D:E,2,FALSE)</f>
        <v>Q2'16</v>
      </c>
    </row>
    <row r="9034" spans="1:13">
      <c r="A9034" s="2">
        <v>42571</v>
      </c>
      <c r="B9034" s="1" t="s">
        <v>5549</v>
      </c>
      <c r="C9034" s="1" t="s">
        <v>3560</v>
      </c>
      <c r="D9034" s="1" t="s">
        <v>3831</v>
      </c>
      <c r="E9034" s="1" t="s">
        <v>3532</v>
      </c>
      <c r="F9034" s="98" t="s">
        <v>4584</v>
      </c>
      <c r="G9034" s="1">
        <v>1</v>
      </c>
      <c r="H9034" s="1" t="s">
        <v>3355</v>
      </c>
      <c r="I9034" s="1" t="s">
        <v>3550</v>
      </c>
      <c r="K9034" s="1" t="str">
        <f>VLOOKUP(L9034,CW!C:D,2,FALSE)</f>
        <v>Jul'16</v>
      </c>
      <c r="L9034" s="1" t="str">
        <f t="shared" si="143"/>
        <v>29'16</v>
      </c>
      <c r="M9034" s="1" t="str">
        <f>VLOOKUP(K9034,CW!D:E,2,FALSE)</f>
        <v>Q2'16</v>
      </c>
    </row>
    <row r="9035" spans="1:13">
      <c r="A9035" s="2">
        <v>42571</v>
      </c>
      <c r="B9035" s="1" t="s">
        <v>5550</v>
      </c>
      <c r="C9035" s="1" t="s">
        <v>3778</v>
      </c>
      <c r="D9035" s="1" t="s">
        <v>3831</v>
      </c>
      <c r="E9035" s="1" t="s">
        <v>3532</v>
      </c>
      <c r="F9035" s="45" t="s">
        <v>4613</v>
      </c>
      <c r="G9035" s="1">
        <v>1</v>
      </c>
      <c r="H9035" s="1" t="s">
        <v>3355</v>
      </c>
      <c r="I9035" s="1" t="s">
        <v>3550</v>
      </c>
      <c r="K9035" s="1" t="str">
        <f>VLOOKUP(L9035,CW!C:D,2,FALSE)</f>
        <v>Jul'16</v>
      </c>
      <c r="L9035" s="1" t="str">
        <f t="shared" si="143"/>
        <v>29'16</v>
      </c>
      <c r="M9035" s="1" t="str">
        <f>VLOOKUP(K9035,CW!D:E,2,FALSE)</f>
        <v>Q2'16</v>
      </c>
    </row>
    <row r="9036" spans="1:13" ht="15" customHeight="1">
      <c r="A9036" s="2">
        <v>42571</v>
      </c>
      <c r="B9036" s="1" t="s">
        <v>5551</v>
      </c>
      <c r="C9036" s="1" t="s">
        <v>3326</v>
      </c>
      <c r="D9036" s="1" t="s">
        <v>3831</v>
      </c>
      <c r="E9036" s="1" t="s">
        <v>6350</v>
      </c>
      <c r="F9036" s="45" t="s">
        <v>3341</v>
      </c>
      <c r="G9036" s="1">
        <v>1</v>
      </c>
      <c r="H9036" s="1" t="s">
        <v>3355</v>
      </c>
      <c r="I9036" s="1" t="s">
        <v>3550</v>
      </c>
      <c r="K9036" s="1" t="str">
        <f>VLOOKUP(L9036,CW!C:D,2,FALSE)</f>
        <v>Jul'16</v>
      </c>
      <c r="L9036" s="1" t="str">
        <f t="shared" si="143"/>
        <v>29'16</v>
      </c>
      <c r="M9036" s="1" t="str">
        <f>VLOOKUP(K9036,CW!D:E,2,FALSE)</f>
        <v>Q2'16</v>
      </c>
    </row>
    <row r="9037" spans="1:13" ht="15" customHeight="1">
      <c r="A9037" s="2">
        <v>42571</v>
      </c>
      <c r="B9037" s="1" t="s">
        <v>5551</v>
      </c>
      <c r="C9037" s="1" t="s">
        <v>3326</v>
      </c>
      <c r="D9037" s="1" t="s">
        <v>3831</v>
      </c>
      <c r="E9037" s="1" t="s">
        <v>6350</v>
      </c>
      <c r="F9037" s="45" t="s">
        <v>4592</v>
      </c>
      <c r="G9037" s="1">
        <v>2</v>
      </c>
      <c r="H9037" s="1" t="s">
        <v>3355</v>
      </c>
      <c r="I9037" s="1" t="s">
        <v>3550</v>
      </c>
      <c r="K9037" s="1" t="str">
        <f>VLOOKUP(L9037,CW!C:D,2,FALSE)</f>
        <v>Jul'16</v>
      </c>
      <c r="L9037" s="1" t="str">
        <f t="shared" si="143"/>
        <v>29'16</v>
      </c>
      <c r="M9037" s="1" t="str">
        <f>VLOOKUP(K9037,CW!D:E,2,FALSE)</f>
        <v>Q2'16</v>
      </c>
    </row>
    <row r="9038" spans="1:13">
      <c r="A9038" s="2">
        <v>42571</v>
      </c>
      <c r="B9038" s="1" t="s">
        <v>5551</v>
      </c>
      <c r="C9038" s="1" t="s">
        <v>3326</v>
      </c>
      <c r="D9038" s="1" t="s">
        <v>3831</v>
      </c>
      <c r="E9038" s="1" t="s">
        <v>3532</v>
      </c>
      <c r="F9038" s="45" t="s">
        <v>4609</v>
      </c>
      <c r="G9038" s="1">
        <v>1</v>
      </c>
      <c r="H9038" s="1" t="s">
        <v>3355</v>
      </c>
      <c r="I9038" s="1" t="s">
        <v>3550</v>
      </c>
      <c r="K9038" s="1" t="str">
        <f>VLOOKUP(L9038,CW!C:D,2,FALSE)</f>
        <v>Jul'16</v>
      </c>
      <c r="L9038" s="1" t="str">
        <f t="shared" si="143"/>
        <v>29'16</v>
      </c>
      <c r="M9038" s="1" t="str">
        <f>VLOOKUP(K9038,CW!D:E,2,FALSE)</f>
        <v>Q2'16</v>
      </c>
    </row>
    <row r="9039" spans="1:13">
      <c r="A9039" s="2">
        <v>42571</v>
      </c>
      <c r="B9039" s="1" t="s">
        <v>5551</v>
      </c>
      <c r="C9039" s="1" t="s">
        <v>3326</v>
      </c>
      <c r="D9039" s="1" t="s">
        <v>3831</v>
      </c>
      <c r="E9039" s="1" t="s">
        <v>3532</v>
      </c>
      <c r="F9039" s="98" t="s">
        <v>4584</v>
      </c>
      <c r="G9039" s="1">
        <v>1</v>
      </c>
      <c r="H9039" s="1" t="s">
        <v>3355</v>
      </c>
      <c r="I9039" s="1" t="s">
        <v>3550</v>
      </c>
      <c r="K9039" s="1" t="str">
        <f>VLOOKUP(L9039,CW!C:D,2,FALSE)</f>
        <v>Jul'16</v>
      </c>
      <c r="L9039" s="1" t="str">
        <f t="shared" si="143"/>
        <v>29'16</v>
      </c>
      <c r="M9039" s="1" t="str">
        <f>VLOOKUP(K9039,CW!D:E,2,FALSE)</f>
        <v>Q2'16</v>
      </c>
    </row>
    <row r="9040" spans="1:13" ht="15" customHeight="1">
      <c r="A9040" s="2">
        <v>42571</v>
      </c>
      <c r="B9040" s="1" t="s">
        <v>5552</v>
      </c>
      <c r="C9040" s="1" t="s">
        <v>3335</v>
      </c>
      <c r="D9040" s="1" t="s">
        <v>4896</v>
      </c>
      <c r="E9040" s="1" t="s">
        <v>6350</v>
      </c>
      <c r="F9040" s="45" t="s">
        <v>3341</v>
      </c>
      <c r="G9040" s="1">
        <v>1</v>
      </c>
      <c r="H9040" s="1" t="s">
        <v>3355</v>
      </c>
      <c r="I9040" s="1" t="s">
        <v>3550</v>
      </c>
      <c r="K9040" s="1" t="str">
        <f>VLOOKUP(L9040,CW!C:D,2,FALSE)</f>
        <v>Jul'16</v>
      </c>
      <c r="L9040" s="1" t="str">
        <f t="shared" si="143"/>
        <v>29'16</v>
      </c>
      <c r="M9040" s="1" t="str">
        <f>VLOOKUP(K9040,CW!D:E,2,FALSE)</f>
        <v>Q2'16</v>
      </c>
    </row>
    <row r="9041" spans="1:13" ht="15" customHeight="1">
      <c r="A9041" s="2">
        <v>42571</v>
      </c>
      <c r="B9041" s="1" t="s">
        <v>5553</v>
      </c>
      <c r="C9041" s="1" t="s">
        <v>3335</v>
      </c>
      <c r="D9041" s="1" t="s">
        <v>4896</v>
      </c>
      <c r="E9041" s="1" t="s">
        <v>6350</v>
      </c>
      <c r="F9041" s="45" t="s">
        <v>3341</v>
      </c>
      <c r="G9041" s="1">
        <v>1</v>
      </c>
      <c r="H9041" s="1" t="s">
        <v>3355</v>
      </c>
      <c r="I9041" s="1" t="s">
        <v>3550</v>
      </c>
      <c r="K9041" s="1" t="str">
        <f>VLOOKUP(L9041,CW!C:D,2,FALSE)</f>
        <v>Jul'16</v>
      </c>
      <c r="L9041" s="1" t="str">
        <f t="shared" si="143"/>
        <v>29'16</v>
      </c>
      <c r="M9041" s="1" t="str">
        <f>VLOOKUP(K9041,CW!D:E,2,FALSE)</f>
        <v>Q2'16</v>
      </c>
    </row>
    <row r="9042" spans="1:13">
      <c r="A9042" s="2">
        <v>42571</v>
      </c>
      <c r="B9042" s="1" t="s">
        <v>5553</v>
      </c>
      <c r="C9042" s="1" t="s">
        <v>3335</v>
      </c>
      <c r="D9042" s="1" t="s">
        <v>4896</v>
      </c>
      <c r="E9042" s="1" t="s">
        <v>3532</v>
      </c>
      <c r="F9042" s="45" t="s">
        <v>4609</v>
      </c>
      <c r="G9042" s="1">
        <v>1</v>
      </c>
      <c r="H9042" s="1" t="s">
        <v>3355</v>
      </c>
      <c r="I9042" s="1" t="s">
        <v>3550</v>
      </c>
      <c r="K9042" s="1" t="str">
        <f>VLOOKUP(L9042,CW!C:D,2,FALSE)</f>
        <v>Jul'16</v>
      </c>
      <c r="L9042" s="1" t="str">
        <f t="shared" si="143"/>
        <v>29'16</v>
      </c>
      <c r="M9042" s="1" t="str">
        <f>VLOOKUP(K9042,CW!D:E,2,FALSE)</f>
        <v>Q2'16</v>
      </c>
    </row>
    <row r="9043" spans="1:13">
      <c r="A9043" s="2">
        <v>42571</v>
      </c>
      <c r="B9043" s="1" t="s">
        <v>5554</v>
      </c>
      <c r="C9043" s="1" t="s">
        <v>3335</v>
      </c>
      <c r="D9043" s="1" t="s">
        <v>4896</v>
      </c>
      <c r="E9043" s="1" t="s">
        <v>3532</v>
      </c>
      <c r="F9043" s="45" t="s">
        <v>4609</v>
      </c>
      <c r="G9043" s="1">
        <v>1</v>
      </c>
      <c r="H9043" s="1" t="s">
        <v>3355</v>
      </c>
      <c r="I9043" s="1" t="s">
        <v>3550</v>
      </c>
      <c r="K9043" s="1" t="str">
        <f>VLOOKUP(L9043,CW!C:D,2,FALSE)</f>
        <v>Jul'16</v>
      </c>
      <c r="L9043" s="1" t="str">
        <f t="shared" si="143"/>
        <v>29'16</v>
      </c>
      <c r="M9043" s="1" t="str">
        <f>VLOOKUP(K9043,CW!D:E,2,FALSE)</f>
        <v>Q2'16</v>
      </c>
    </row>
    <row r="9044" spans="1:13" ht="15" customHeight="1">
      <c r="A9044" s="2">
        <v>42571</v>
      </c>
      <c r="B9044" s="1" t="s">
        <v>5555</v>
      </c>
      <c r="C9044" s="1" t="s">
        <v>1079</v>
      </c>
      <c r="D9044" s="1" t="s">
        <v>4896</v>
      </c>
      <c r="E9044" s="1" t="s">
        <v>6350</v>
      </c>
      <c r="F9044" s="45" t="s">
        <v>3341</v>
      </c>
      <c r="G9044" s="1">
        <v>1</v>
      </c>
      <c r="H9044" s="1" t="s">
        <v>3355</v>
      </c>
      <c r="I9044" s="1" t="s">
        <v>3550</v>
      </c>
      <c r="K9044" s="1" t="str">
        <f>VLOOKUP(L9044,CW!C:D,2,FALSE)</f>
        <v>Jul'16</v>
      </c>
      <c r="L9044" s="1" t="str">
        <f t="shared" si="143"/>
        <v>29'16</v>
      </c>
      <c r="M9044" s="1" t="str">
        <f>VLOOKUP(K9044,CW!D:E,2,FALSE)</f>
        <v>Q2'16</v>
      </c>
    </row>
    <row r="9045" spans="1:13">
      <c r="A9045" s="2">
        <v>42571</v>
      </c>
      <c r="B9045" s="1" t="s">
        <v>5555</v>
      </c>
      <c r="C9045" s="1" t="s">
        <v>1079</v>
      </c>
      <c r="D9045" s="1" t="s">
        <v>4896</v>
      </c>
      <c r="E9045" s="1" t="s">
        <v>3532</v>
      </c>
      <c r="F9045" s="45" t="s">
        <v>4609</v>
      </c>
      <c r="G9045" s="1">
        <v>1</v>
      </c>
      <c r="H9045" s="1" t="s">
        <v>3355</v>
      </c>
      <c r="I9045" s="1" t="s">
        <v>3550</v>
      </c>
      <c r="K9045" s="1" t="str">
        <f>VLOOKUP(L9045,CW!C:D,2,FALSE)</f>
        <v>Jul'16</v>
      </c>
      <c r="L9045" s="1" t="str">
        <f t="shared" si="143"/>
        <v>29'16</v>
      </c>
      <c r="M9045" s="1" t="str">
        <f>VLOOKUP(K9045,CW!D:E,2,FALSE)</f>
        <v>Q2'16</v>
      </c>
    </row>
    <row r="9046" spans="1:13">
      <c r="A9046" s="2">
        <v>42571</v>
      </c>
      <c r="B9046" s="1" t="s">
        <v>5555</v>
      </c>
      <c r="C9046" s="1" t="s">
        <v>1079</v>
      </c>
      <c r="D9046" s="1" t="s">
        <v>4896</v>
      </c>
      <c r="E9046" s="1" t="s">
        <v>3532</v>
      </c>
      <c r="F9046" s="45" t="s">
        <v>3693</v>
      </c>
      <c r="G9046" s="1">
        <v>1</v>
      </c>
      <c r="H9046" s="1" t="s">
        <v>3355</v>
      </c>
      <c r="I9046" s="1" t="s">
        <v>3550</v>
      </c>
      <c r="K9046" s="1" t="str">
        <f>VLOOKUP(L9046,CW!C:D,2,FALSE)</f>
        <v>Jul'16</v>
      </c>
      <c r="L9046" s="1" t="str">
        <f t="shared" ref="L9046:L9109" si="144">CONCATENATE(WEEKNUM(A9046,21),"'",TEXT(A9046,"yy"))</f>
        <v>29'16</v>
      </c>
      <c r="M9046" s="1" t="str">
        <f>VLOOKUP(K9046,CW!D:E,2,FALSE)</f>
        <v>Q2'16</v>
      </c>
    </row>
    <row r="9047" spans="1:13">
      <c r="A9047" s="2">
        <v>42571</v>
      </c>
      <c r="B9047" s="1" t="s">
        <v>5556</v>
      </c>
      <c r="C9047" s="1" t="s">
        <v>3778</v>
      </c>
      <c r="D9047" s="1" t="s">
        <v>4896</v>
      </c>
      <c r="E9047" s="1" t="s">
        <v>3532</v>
      </c>
      <c r="F9047" s="45" t="s">
        <v>4609</v>
      </c>
      <c r="G9047" s="1">
        <v>1</v>
      </c>
      <c r="H9047" s="1" t="s">
        <v>3355</v>
      </c>
      <c r="I9047" s="1" t="s">
        <v>3550</v>
      </c>
      <c r="K9047" s="1" t="str">
        <f>VLOOKUP(L9047,CW!C:D,2,FALSE)</f>
        <v>Jul'16</v>
      </c>
      <c r="L9047" s="1" t="str">
        <f t="shared" si="144"/>
        <v>29'16</v>
      </c>
      <c r="M9047" s="1" t="str">
        <f>VLOOKUP(K9047,CW!D:E,2,FALSE)</f>
        <v>Q2'16</v>
      </c>
    </row>
    <row r="9048" spans="1:13" ht="15" customHeight="1">
      <c r="A9048" s="2">
        <v>42571</v>
      </c>
      <c r="B9048" s="1" t="s">
        <v>5557</v>
      </c>
      <c r="C9048" s="1" t="s">
        <v>3778</v>
      </c>
      <c r="D9048" s="1" t="s">
        <v>4896</v>
      </c>
      <c r="E9048" s="1" t="s">
        <v>6350</v>
      </c>
      <c r="F9048" s="45" t="s">
        <v>4581</v>
      </c>
      <c r="G9048" s="1">
        <v>1</v>
      </c>
      <c r="H9048" s="1" t="s">
        <v>3355</v>
      </c>
      <c r="I9048" s="1" t="s">
        <v>3550</v>
      </c>
      <c r="K9048" s="1" t="str">
        <f>VLOOKUP(L9048,CW!C:D,2,FALSE)</f>
        <v>Jul'16</v>
      </c>
      <c r="L9048" s="1" t="str">
        <f t="shared" si="144"/>
        <v>29'16</v>
      </c>
      <c r="M9048" s="1" t="str">
        <f>VLOOKUP(K9048,CW!D:E,2,FALSE)</f>
        <v>Q2'16</v>
      </c>
    </row>
    <row r="9049" spans="1:13">
      <c r="A9049" s="2">
        <v>42571</v>
      </c>
      <c r="B9049" s="1" t="s">
        <v>5557</v>
      </c>
      <c r="C9049" s="1" t="s">
        <v>3778</v>
      </c>
      <c r="D9049" s="1" t="s">
        <v>4896</v>
      </c>
      <c r="E9049" s="1" t="s">
        <v>3532</v>
      </c>
      <c r="F9049" s="45" t="s">
        <v>4613</v>
      </c>
      <c r="G9049" s="1">
        <v>1</v>
      </c>
      <c r="H9049" s="1" t="s">
        <v>3355</v>
      </c>
      <c r="I9049" s="1" t="s">
        <v>3550</v>
      </c>
      <c r="K9049" s="1" t="str">
        <f>VLOOKUP(L9049,CW!C:D,2,FALSE)</f>
        <v>Jul'16</v>
      </c>
      <c r="L9049" s="1" t="str">
        <f t="shared" si="144"/>
        <v>29'16</v>
      </c>
      <c r="M9049" s="1" t="str">
        <f>VLOOKUP(K9049,CW!D:E,2,FALSE)</f>
        <v>Q2'16</v>
      </c>
    </row>
    <row r="9050" spans="1:13">
      <c r="A9050" s="2">
        <v>42571</v>
      </c>
      <c r="B9050" s="1" t="s">
        <v>5558</v>
      </c>
      <c r="C9050" s="1" t="s">
        <v>3696</v>
      </c>
      <c r="D9050" s="1" t="s">
        <v>4896</v>
      </c>
      <c r="E9050" s="1" t="s">
        <v>3532</v>
      </c>
      <c r="F9050" s="45" t="s">
        <v>4609</v>
      </c>
      <c r="G9050" s="1">
        <v>1</v>
      </c>
      <c r="H9050" s="1" t="s">
        <v>3355</v>
      </c>
      <c r="I9050" s="1" t="s">
        <v>3550</v>
      </c>
      <c r="K9050" s="1" t="str">
        <f>VLOOKUP(L9050,CW!C:D,2,FALSE)</f>
        <v>Jul'16</v>
      </c>
      <c r="L9050" s="1" t="str">
        <f t="shared" si="144"/>
        <v>29'16</v>
      </c>
      <c r="M9050" s="1" t="str">
        <f>VLOOKUP(K9050,CW!D:E,2,FALSE)</f>
        <v>Q2'16</v>
      </c>
    </row>
    <row r="9051" spans="1:13" ht="15" customHeight="1">
      <c r="A9051" s="2">
        <v>42571</v>
      </c>
      <c r="B9051" s="1" t="s">
        <v>5559</v>
      </c>
      <c r="C9051" s="1" t="s">
        <v>3326</v>
      </c>
      <c r="D9051" s="1" t="s">
        <v>3831</v>
      </c>
      <c r="E9051" s="1" t="s">
        <v>6350</v>
      </c>
      <c r="F9051" s="45" t="s">
        <v>3341</v>
      </c>
      <c r="G9051" s="1">
        <v>3</v>
      </c>
      <c r="H9051" s="1" t="s">
        <v>3355</v>
      </c>
      <c r="I9051" s="1" t="s">
        <v>3550</v>
      </c>
      <c r="K9051" s="1" t="str">
        <f>VLOOKUP(L9051,CW!C:D,2,FALSE)</f>
        <v>Jul'16</v>
      </c>
      <c r="L9051" s="1" t="str">
        <f t="shared" si="144"/>
        <v>29'16</v>
      </c>
      <c r="M9051" s="1" t="str">
        <f>VLOOKUP(K9051,CW!D:E,2,FALSE)</f>
        <v>Q2'16</v>
      </c>
    </row>
    <row r="9052" spans="1:13">
      <c r="A9052" s="2">
        <v>42571</v>
      </c>
      <c r="B9052" s="1" t="s">
        <v>5559</v>
      </c>
      <c r="C9052" s="1" t="s">
        <v>3326</v>
      </c>
      <c r="D9052" s="1" t="s">
        <v>3831</v>
      </c>
      <c r="E9052" s="1" t="s">
        <v>3532</v>
      </c>
      <c r="F9052" s="45" t="s">
        <v>4609</v>
      </c>
      <c r="G9052" s="1">
        <v>2</v>
      </c>
      <c r="H9052" s="1" t="s">
        <v>3355</v>
      </c>
      <c r="I9052" s="1" t="s">
        <v>3550</v>
      </c>
      <c r="K9052" s="1" t="str">
        <f>VLOOKUP(L9052,CW!C:D,2,FALSE)</f>
        <v>Jul'16</v>
      </c>
      <c r="L9052" s="1" t="str">
        <f t="shared" si="144"/>
        <v>29'16</v>
      </c>
      <c r="M9052" s="1" t="str">
        <f>VLOOKUP(K9052,CW!D:E,2,FALSE)</f>
        <v>Q2'16</v>
      </c>
    </row>
    <row r="9053" spans="1:13" ht="15" customHeight="1">
      <c r="A9053" s="2">
        <v>42571</v>
      </c>
      <c r="B9053" s="1" t="s">
        <v>5560</v>
      </c>
      <c r="C9053" s="1" t="s">
        <v>3326</v>
      </c>
      <c r="D9053" s="1" t="s">
        <v>3831</v>
      </c>
      <c r="E9053" s="1" t="s">
        <v>6350</v>
      </c>
      <c r="F9053" s="45" t="s">
        <v>3341</v>
      </c>
      <c r="G9053" s="1">
        <v>1</v>
      </c>
      <c r="H9053" s="1" t="s">
        <v>3355</v>
      </c>
      <c r="I9053" s="1" t="s">
        <v>3550</v>
      </c>
      <c r="K9053" s="1" t="str">
        <f>VLOOKUP(L9053,CW!C:D,2,FALSE)</f>
        <v>Jul'16</v>
      </c>
      <c r="L9053" s="1" t="str">
        <f t="shared" si="144"/>
        <v>29'16</v>
      </c>
      <c r="M9053" s="1" t="str">
        <f>VLOOKUP(K9053,CW!D:E,2,FALSE)</f>
        <v>Q2'16</v>
      </c>
    </row>
    <row r="9054" spans="1:13">
      <c r="A9054" s="2">
        <v>42571</v>
      </c>
      <c r="B9054" s="1" t="s">
        <v>5560</v>
      </c>
      <c r="C9054" s="1" t="s">
        <v>3326</v>
      </c>
      <c r="D9054" s="1" t="s">
        <v>3831</v>
      </c>
      <c r="E9054" s="1" t="s">
        <v>3532</v>
      </c>
      <c r="F9054" s="45" t="s">
        <v>4609</v>
      </c>
      <c r="G9054" s="1">
        <v>3</v>
      </c>
      <c r="H9054" s="1" t="s">
        <v>3355</v>
      </c>
      <c r="I9054" s="1" t="s">
        <v>3550</v>
      </c>
      <c r="K9054" s="1" t="str">
        <f>VLOOKUP(L9054,CW!C:D,2,FALSE)</f>
        <v>Jul'16</v>
      </c>
      <c r="L9054" s="1" t="str">
        <f t="shared" si="144"/>
        <v>29'16</v>
      </c>
      <c r="M9054" s="1" t="str">
        <f>VLOOKUP(K9054,CW!D:E,2,FALSE)</f>
        <v>Q2'16</v>
      </c>
    </row>
    <row r="9055" spans="1:13">
      <c r="A9055" s="2">
        <v>42571</v>
      </c>
      <c r="B9055" s="1" t="s">
        <v>5560</v>
      </c>
      <c r="C9055" s="1" t="s">
        <v>3326</v>
      </c>
      <c r="D9055" s="1" t="s">
        <v>3831</v>
      </c>
      <c r="E9055" s="1" t="s">
        <v>3532</v>
      </c>
      <c r="F9055" s="98" t="s">
        <v>4584</v>
      </c>
      <c r="G9055" s="1">
        <v>1</v>
      </c>
      <c r="H9055" s="1" t="s">
        <v>3355</v>
      </c>
      <c r="I9055" s="1" t="s">
        <v>3550</v>
      </c>
      <c r="K9055" s="1" t="str">
        <f>VLOOKUP(L9055,CW!C:D,2,FALSE)</f>
        <v>Jul'16</v>
      </c>
      <c r="L9055" s="1" t="str">
        <f t="shared" si="144"/>
        <v>29'16</v>
      </c>
      <c r="M9055" s="1" t="str">
        <f>VLOOKUP(K9055,CW!D:E,2,FALSE)</f>
        <v>Q2'16</v>
      </c>
    </row>
    <row r="9056" spans="1:13">
      <c r="A9056" s="2">
        <v>42571</v>
      </c>
      <c r="B9056" s="1" t="s">
        <v>5561</v>
      </c>
      <c r="C9056" s="1" t="s">
        <v>3560</v>
      </c>
      <c r="D9056" s="1" t="s">
        <v>3831</v>
      </c>
      <c r="E9056" s="1" t="s">
        <v>3532</v>
      </c>
      <c r="F9056" s="45" t="s">
        <v>3693</v>
      </c>
      <c r="G9056" s="1">
        <v>1</v>
      </c>
      <c r="H9056" s="1" t="s">
        <v>3355</v>
      </c>
      <c r="I9056" s="1" t="s">
        <v>3550</v>
      </c>
      <c r="K9056" s="1" t="str">
        <f>VLOOKUP(L9056,CW!C:D,2,FALSE)</f>
        <v>Jul'16</v>
      </c>
      <c r="L9056" s="1" t="str">
        <f t="shared" si="144"/>
        <v>29'16</v>
      </c>
      <c r="M9056" s="1" t="str">
        <f>VLOOKUP(K9056,CW!D:E,2,FALSE)</f>
        <v>Q2'16</v>
      </c>
    </row>
    <row r="9057" spans="1:13" ht="15" customHeight="1">
      <c r="A9057" s="2">
        <v>42571</v>
      </c>
      <c r="B9057" s="1" t="s">
        <v>5562</v>
      </c>
      <c r="C9057" s="1" t="s">
        <v>3326</v>
      </c>
      <c r="D9057" s="1" t="s">
        <v>4896</v>
      </c>
      <c r="E9057" s="1" t="s">
        <v>6350</v>
      </c>
      <c r="F9057" s="45" t="s">
        <v>3341</v>
      </c>
      <c r="G9057" s="1">
        <v>1</v>
      </c>
      <c r="H9057" s="1" t="s">
        <v>3355</v>
      </c>
      <c r="I9057" s="1" t="s">
        <v>3550</v>
      </c>
      <c r="K9057" s="1" t="str">
        <f>VLOOKUP(L9057,CW!C:D,2,FALSE)</f>
        <v>Jul'16</v>
      </c>
      <c r="L9057" s="1" t="str">
        <f t="shared" si="144"/>
        <v>29'16</v>
      </c>
      <c r="M9057" s="1" t="str">
        <f>VLOOKUP(K9057,CW!D:E,2,FALSE)</f>
        <v>Q2'16</v>
      </c>
    </row>
    <row r="9058" spans="1:13" ht="15" customHeight="1">
      <c r="A9058" s="2">
        <v>42571</v>
      </c>
      <c r="B9058" s="1" t="s">
        <v>5562</v>
      </c>
      <c r="C9058" s="1" t="s">
        <v>3326</v>
      </c>
      <c r="D9058" s="1" t="s">
        <v>4896</v>
      </c>
      <c r="E9058" s="1" t="s">
        <v>6350</v>
      </c>
      <c r="F9058" s="45" t="s">
        <v>4581</v>
      </c>
      <c r="G9058" s="1">
        <v>1</v>
      </c>
      <c r="H9058" s="1" t="s">
        <v>3355</v>
      </c>
      <c r="I9058" s="1" t="s">
        <v>3550</v>
      </c>
      <c r="K9058" s="1" t="str">
        <f>VLOOKUP(L9058,CW!C:D,2,FALSE)</f>
        <v>Jul'16</v>
      </c>
      <c r="L9058" s="1" t="str">
        <f t="shared" si="144"/>
        <v>29'16</v>
      </c>
      <c r="M9058" s="1" t="str">
        <f>VLOOKUP(K9058,CW!D:E,2,FALSE)</f>
        <v>Q2'16</v>
      </c>
    </row>
    <row r="9059" spans="1:13">
      <c r="A9059" s="2">
        <v>42571</v>
      </c>
      <c r="B9059" s="1" t="s">
        <v>5562</v>
      </c>
      <c r="C9059" s="1" t="s">
        <v>3326</v>
      </c>
      <c r="D9059" s="1" t="s">
        <v>4896</v>
      </c>
      <c r="E9059" s="1" t="s">
        <v>3532</v>
      </c>
      <c r="F9059" s="45" t="s">
        <v>4609</v>
      </c>
      <c r="G9059" s="1">
        <v>3</v>
      </c>
      <c r="H9059" s="1" t="s">
        <v>3355</v>
      </c>
      <c r="I9059" s="1" t="s">
        <v>3550</v>
      </c>
      <c r="K9059" s="1" t="str">
        <f>VLOOKUP(L9059,CW!C:D,2,FALSE)</f>
        <v>Jul'16</v>
      </c>
      <c r="L9059" s="1" t="str">
        <f t="shared" si="144"/>
        <v>29'16</v>
      </c>
      <c r="M9059" s="1" t="str">
        <f>VLOOKUP(K9059,CW!D:E,2,FALSE)</f>
        <v>Q2'16</v>
      </c>
    </row>
    <row r="9060" spans="1:13" ht="15" customHeight="1">
      <c r="A9060" s="2">
        <v>42571</v>
      </c>
      <c r="B9060" s="1" t="s">
        <v>5563</v>
      </c>
      <c r="C9060" s="1" t="s">
        <v>3326</v>
      </c>
      <c r="D9060" s="1" t="s">
        <v>4896</v>
      </c>
      <c r="E9060" s="1" t="s">
        <v>6350</v>
      </c>
      <c r="F9060" s="45" t="s">
        <v>3341</v>
      </c>
      <c r="G9060" s="1">
        <v>4</v>
      </c>
      <c r="H9060" s="1" t="s">
        <v>3355</v>
      </c>
      <c r="I9060" s="1" t="s">
        <v>3550</v>
      </c>
      <c r="K9060" s="1" t="str">
        <f>VLOOKUP(L9060,CW!C:D,2,FALSE)</f>
        <v>Jul'16</v>
      </c>
      <c r="L9060" s="1" t="str">
        <f t="shared" si="144"/>
        <v>29'16</v>
      </c>
      <c r="M9060" s="1" t="str">
        <f>VLOOKUP(K9060,CW!D:E,2,FALSE)</f>
        <v>Q2'16</v>
      </c>
    </row>
    <row r="9061" spans="1:13">
      <c r="A9061" s="2">
        <v>42571</v>
      </c>
      <c r="B9061" s="1" t="s">
        <v>5563</v>
      </c>
      <c r="C9061" s="1" t="s">
        <v>3326</v>
      </c>
      <c r="D9061" s="1" t="s">
        <v>4896</v>
      </c>
      <c r="E9061" s="1" t="s">
        <v>3532</v>
      </c>
      <c r="F9061" s="45" t="s">
        <v>4609</v>
      </c>
      <c r="G9061" s="1">
        <v>4</v>
      </c>
      <c r="H9061" s="1" t="s">
        <v>3355</v>
      </c>
      <c r="I9061" s="1" t="s">
        <v>3550</v>
      </c>
      <c r="K9061" s="1" t="str">
        <f>VLOOKUP(L9061,CW!C:D,2,FALSE)</f>
        <v>Jul'16</v>
      </c>
      <c r="L9061" s="1" t="str">
        <f t="shared" si="144"/>
        <v>29'16</v>
      </c>
      <c r="M9061" s="1" t="str">
        <f>VLOOKUP(K9061,CW!D:E,2,FALSE)</f>
        <v>Q2'16</v>
      </c>
    </row>
    <row r="9062" spans="1:13" ht="15" customHeight="1">
      <c r="A9062" s="2">
        <v>42571</v>
      </c>
      <c r="B9062" s="1" t="s">
        <v>5564</v>
      </c>
      <c r="C9062" s="1" t="s">
        <v>1079</v>
      </c>
      <c r="D9062" s="1" t="s">
        <v>4896</v>
      </c>
      <c r="E9062" s="1" t="s">
        <v>6350</v>
      </c>
      <c r="F9062" s="45" t="s">
        <v>3341</v>
      </c>
      <c r="G9062" s="1">
        <v>2</v>
      </c>
      <c r="H9062" s="1" t="s">
        <v>3355</v>
      </c>
      <c r="I9062" s="1" t="s">
        <v>3550</v>
      </c>
      <c r="K9062" s="1" t="str">
        <f>VLOOKUP(L9062,CW!C:D,2,FALSE)</f>
        <v>Jul'16</v>
      </c>
      <c r="L9062" s="1" t="str">
        <f t="shared" si="144"/>
        <v>29'16</v>
      </c>
      <c r="M9062" s="1" t="str">
        <f>VLOOKUP(K9062,CW!D:E,2,FALSE)</f>
        <v>Q2'16</v>
      </c>
    </row>
    <row r="9063" spans="1:13">
      <c r="A9063" s="2">
        <v>42571</v>
      </c>
      <c r="B9063" s="1" t="s">
        <v>5565</v>
      </c>
      <c r="C9063" s="1" t="s">
        <v>1079</v>
      </c>
      <c r="D9063" s="1" t="s">
        <v>4896</v>
      </c>
      <c r="E9063" s="1" t="s">
        <v>3532</v>
      </c>
      <c r="F9063" s="45" t="s">
        <v>4609</v>
      </c>
      <c r="G9063" s="1">
        <v>1</v>
      </c>
      <c r="H9063" s="1" t="s">
        <v>3355</v>
      </c>
      <c r="I9063" s="1" t="s">
        <v>3550</v>
      </c>
      <c r="K9063" s="1" t="str">
        <f>VLOOKUP(L9063,CW!C:D,2,FALSE)</f>
        <v>Jul'16</v>
      </c>
      <c r="L9063" s="1" t="str">
        <f t="shared" si="144"/>
        <v>29'16</v>
      </c>
      <c r="M9063" s="1" t="str">
        <f>VLOOKUP(K9063,CW!D:E,2,FALSE)</f>
        <v>Q2'16</v>
      </c>
    </row>
    <row r="9064" spans="1:13">
      <c r="A9064" s="2">
        <v>42571</v>
      </c>
      <c r="B9064" s="1" t="s">
        <v>5566</v>
      </c>
      <c r="C9064" s="1" t="s">
        <v>3696</v>
      </c>
      <c r="D9064" s="1" t="s">
        <v>3831</v>
      </c>
      <c r="E9064" s="1" t="s">
        <v>3532</v>
      </c>
      <c r="F9064" s="98" t="s">
        <v>4584</v>
      </c>
      <c r="G9064" s="1">
        <v>2</v>
      </c>
      <c r="H9064" s="1" t="s">
        <v>3355</v>
      </c>
      <c r="I9064" s="1" t="s">
        <v>3550</v>
      </c>
      <c r="K9064" s="1" t="str">
        <f>VLOOKUP(L9064,CW!C:D,2,FALSE)</f>
        <v>Jul'16</v>
      </c>
      <c r="L9064" s="1" t="str">
        <f t="shared" si="144"/>
        <v>29'16</v>
      </c>
      <c r="M9064" s="1" t="str">
        <f>VLOOKUP(K9064,CW!D:E,2,FALSE)</f>
        <v>Q2'16</v>
      </c>
    </row>
    <row r="9065" spans="1:13" ht="15" customHeight="1">
      <c r="A9065" s="2">
        <v>42571</v>
      </c>
      <c r="B9065" s="1" t="s">
        <v>5567</v>
      </c>
      <c r="C9065" s="1" t="s">
        <v>3326</v>
      </c>
      <c r="D9065" s="1" t="s">
        <v>4896</v>
      </c>
      <c r="E9065" s="1" t="s">
        <v>6350</v>
      </c>
      <c r="F9065" s="45" t="s">
        <v>3341</v>
      </c>
      <c r="G9065" s="1">
        <v>2</v>
      </c>
      <c r="H9065" s="1" t="s">
        <v>3355</v>
      </c>
      <c r="I9065" s="1" t="s">
        <v>3550</v>
      </c>
      <c r="K9065" s="1" t="str">
        <f>VLOOKUP(L9065,CW!C:D,2,FALSE)</f>
        <v>Jul'16</v>
      </c>
      <c r="L9065" s="1" t="str">
        <f t="shared" si="144"/>
        <v>29'16</v>
      </c>
      <c r="M9065" s="1" t="str">
        <f>VLOOKUP(K9065,CW!D:E,2,FALSE)</f>
        <v>Q2'16</v>
      </c>
    </row>
    <row r="9066" spans="1:13" ht="15" customHeight="1">
      <c r="A9066" s="2">
        <v>42571</v>
      </c>
      <c r="B9066" s="1" t="s">
        <v>5567</v>
      </c>
      <c r="C9066" s="1" t="s">
        <v>3326</v>
      </c>
      <c r="D9066" s="1" t="s">
        <v>4896</v>
      </c>
      <c r="E9066" s="1" t="s">
        <v>6350</v>
      </c>
      <c r="F9066" s="45" t="s">
        <v>4592</v>
      </c>
      <c r="G9066" s="1">
        <v>1</v>
      </c>
      <c r="H9066" s="1" t="s">
        <v>3355</v>
      </c>
      <c r="I9066" s="1" t="s">
        <v>3550</v>
      </c>
      <c r="K9066" s="1" t="str">
        <f>VLOOKUP(L9066,CW!C:D,2,FALSE)</f>
        <v>Jul'16</v>
      </c>
      <c r="L9066" s="1" t="str">
        <f t="shared" si="144"/>
        <v>29'16</v>
      </c>
      <c r="M9066" s="1" t="str">
        <f>VLOOKUP(K9066,CW!D:E,2,FALSE)</f>
        <v>Q2'16</v>
      </c>
    </row>
    <row r="9067" spans="1:13" ht="15" customHeight="1">
      <c r="A9067" s="2">
        <v>42571</v>
      </c>
      <c r="B9067" s="1" t="s">
        <v>5567</v>
      </c>
      <c r="C9067" s="1" t="s">
        <v>3326</v>
      </c>
      <c r="D9067" s="1" t="s">
        <v>4896</v>
      </c>
      <c r="E9067" s="1" t="s">
        <v>6350</v>
      </c>
      <c r="F9067" s="45" t="s">
        <v>4581</v>
      </c>
      <c r="G9067" s="1">
        <v>2</v>
      </c>
      <c r="H9067" s="1" t="s">
        <v>3355</v>
      </c>
      <c r="I9067" s="1" t="s">
        <v>3550</v>
      </c>
      <c r="K9067" s="1" t="str">
        <f>VLOOKUP(L9067,CW!C:D,2,FALSE)</f>
        <v>Jul'16</v>
      </c>
      <c r="L9067" s="1" t="str">
        <f t="shared" si="144"/>
        <v>29'16</v>
      </c>
      <c r="M9067" s="1" t="str">
        <f>VLOOKUP(K9067,CW!D:E,2,FALSE)</f>
        <v>Q2'16</v>
      </c>
    </row>
    <row r="9068" spans="1:13">
      <c r="A9068" s="2">
        <v>42571</v>
      </c>
      <c r="B9068" s="1" t="s">
        <v>5567</v>
      </c>
      <c r="C9068" s="1" t="s">
        <v>3326</v>
      </c>
      <c r="D9068" s="1" t="s">
        <v>4896</v>
      </c>
      <c r="E9068" s="1" t="s">
        <v>3532</v>
      </c>
      <c r="F9068" s="45" t="s">
        <v>4609</v>
      </c>
      <c r="G9068" s="1">
        <v>4</v>
      </c>
      <c r="H9068" s="1" t="s">
        <v>3355</v>
      </c>
      <c r="I9068" s="1" t="s">
        <v>3550</v>
      </c>
      <c r="K9068" s="1" t="str">
        <f>VLOOKUP(L9068,CW!C:D,2,FALSE)</f>
        <v>Jul'16</v>
      </c>
      <c r="L9068" s="1" t="str">
        <f t="shared" si="144"/>
        <v>29'16</v>
      </c>
      <c r="M9068" s="1" t="str">
        <f>VLOOKUP(K9068,CW!D:E,2,FALSE)</f>
        <v>Q2'16</v>
      </c>
    </row>
    <row r="9069" spans="1:13">
      <c r="A9069" s="2">
        <v>42571</v>
      </c>
      <c r="B9069" s="1" t="s">
        <v>5568</v>
      </c>
      <c r="C9069" s="1" t="s">
        <v>1079</v>
      </c>
      <c r="D9069" s="1" t="s">
        <v>4896</v>
      </c>
      <c r="E9069" s="1" t="s">
        <v>3532</v>
      </c>
      <c r="F9069" s="45" t="s">
        <v>4609</v>
      </c>
      <c r="G9069" s="1">
        <v>6</v>
      </c>
      <c r="H9069" s="1" t="s">
        <v>3355</v>
      </c>
      <c r="I9069" s="1" t="s">
        <v>3550</v>
      </c>
      <c r="K9069" s="1" t="str">
        <f>VLOOKUP(L9069,CW!C:D,2,FALSE)</f>
        <v>Jul'16</v>
      </c>
      <c r="L9069" s="1" t="str">
        <f t="shared" si="144"/>
        <v>29'16</v>
      </c>
      <c r="M9069" s="1" t="str">
        <f>VLOOKUP(K9069,CW!D:E,2,FALSE)</f>
        <v>Q2'16</v>
      </c>
    </row>
    <row r="9070" spans="1:13">
      <c r="A9070" s="2">
        <v>42571</v>
      </c>
      <c r="B9070" s="1" t="s">
        <v>5568</v>
      </c>
      <c r="C9070" s="1" t="s">
        <v>1079</v>
      </c>
      <c r="D9070" s="1" t="s">
        <v>4896</v>
      </c>
      <c r="E9070" s="1" t="s">
        <v>3532</v>
      </c>
      <c r="F9070" s="45" t="s">
        <v>4613</v>
      </c>
      <c r="G9070" s="1">
        <v>1</v>
      </c>
      <c r="H9070" s="1" t="s">
        <v>3355</v>
      </c>
      <c r="I9070" s="1" t="s">
        <v>3550</v>
      </c>
      <c r="K9070" s="1" t="str">
        <f>VLOOKUP(L9070,CW!C:D,2,FALSE)</f>
        <v>Jul'16</v>
      </c>
      <c r="L9070" s="1" t="str">
        <f t="shared" si="144"/>
        <v>29'16</v>
      </c>
      <c r="M9070" s="1" t="str">
        <f>VLOOKUP(K9070,CW!D:E,2,FALSE)</f>
        <v>Q2'16</v>
      </c>
    </row>
    <row r="9071" spans="1:13" ht="15" customHeight="1">
      <c r="A9071" s="2">
        <v>42571</v>
      </c>
      <c r="B9071" s="1" t="s">
        <v>5569</v>
      </c>
      <c r="C9071" s="1" t="s">
        <v>3335</v>
      </c>
      <c r="D9071" s="1" t="s">
        <v>4896</v>
      </c>
      <c r="E9071" s="1" t="s">
        <v>6350</v>
      </c>
      <c r="F9071" s="45" t="s">
        <v>3341</v>
      </c>
      <c r="G9071" s="1">
        <v>2</v>
      </c>
      <c r="H9071" s="1" t="s">
        <v>3355</v>
      </c>
      <c r="I9071" s="1" t="s">
        <v>3550</v>
      </c>
      <c r="K9071" s="1" t="str">
        <f>VLOOKUP(L9071,CW!C:D,2,FALSE)</f>
        <v>Jul'16</v>
      </c>
      <c r="L9071" s="1" t="str">
        <f t="shared" si="144"/>
        <v>29'16</v>
      </c>
      <c r="M9071" s="1" t="str">
        <f>VLOOKUP(K9071,CW!D:E,2,FALSE)</f>
        <v>Q2'16</v>
      </c>
    </row>
    <row r="9072" spans="1:13">
      <c r="A9072" s="2">
        <v>42571</v>
      </c>
      <c r="B9072" s="1" t="s">
        <v>5569</v>
      </c>
      <c r="C9072" s="1" t="s">
        <v>3335</v>
      </c>
      <c r="D9072" s="1" t="s">
        <v>4896</v>
      </c>
      <c r="E9072" s="1" t="s">
        <v>3532</v>
      </c>
      <c r="F9072" s="45" t="s">
        <v>4609</v>
      </c>
      <c r="G9072" s="1">
        <v>1</v>
      </c>
      <c r="H9072" s="1" t="s">
        <v>3355</v>
      </c>
      <c r="I9072" s="1" t="s">
        <v>3550</v>
      </c>
      <c r="K9072" s="1" t="str">
        <f>VLOOKUP(L9072,CW!C:D,2,FALSE)</f>
        <v>Jul'16</v>
      </c>
      <c r="L9072" s="1" t="str">
        <f t="shared" si="144"/>
        <v>29'16</v>
      </c>
      <c r="M9072" s="1" t="str">
        <f>VLOOKUP(K9072,CW!D:E,2,FALSE)</f>
        <v>Q2'16</v>
      </c>
    </row>
    <row r="9073" spans="1:13" ht="15" customHeight="1">
      <c r="A9073" s="2">
        <v>42571</v>
      </c>
      <c r="B9073" s="1" t="s">
        <v>5570</v>
      </c>
      <c r="C9073" s="1" t="s">
        <v>3326</v>
      </c>
      <c r="D9073" s="1" t="s">
        <v>3831</v>
      </c>
      <c r="E9073" s="1" t="s">
        <v>6350</v>
      </c>
      <c r="F9073" s="45" t="s">
        <v>3341</v>
      </c>
      <c r="G9073" s="1">
        <v>2</v>
      </c>
      <c r="H9073" s="1" t="s">
        <v>3355</v>
      </c>
      <c r="I9073" s="1" t="s">
        <v>3550</v>
      </c>
      <c r="K9073" s="1" t="str">
        <f>VLOOKUP(L9073,CW!C:D,2,FALSE)</f>
        <v>Jul'16</v>
      </c>
      <c r="L9073" s="1" t="str">
        <f t="shared" si="144"/>
        <v>29'16</v>
      </c>
      <c r="M9073" s="1" t="str">
        <f>VLOOKUP(K9073,CW!D:E,2,FALSE)</f>
        <v>Q2'16</v>
      </c>
    </row>
    <row r="9074" spans="1:13" ht="15" customHeight="1">
      <c r="A9074" s="2">
        <v>42571</v>
      </c>
      <c r="B9074" s="1" t="s">
        <v>5570</v>
      </c>
      <c r="C9074" s="1" t="s">
        <v>3326</v>
      </c>
      <c r="D9074" s="1" t="s">
        <v>3831</v>
      </c>
      <c r="E9074" s="1" t="s">
        <v>6350</v>
      </c>
      <c r="F9074" s="45" t="s">
        <v>4592</v>
      </c>
      <c r="G9074" s="1">
        <v>1</v>
      </c>
      <c r="H9074" s="1" t="s">
        <v>3355</v>
      </c>
      <c r="I9074" s="1" t="s">
        <v>3550</v>
      </c>
      <c r="K9074" s="1" t="str">
        <f>VLOOKUP(L9074,CW!C:D,2,FALSE)</f>
        <v>Jul'16</v>
      </c>
      <c r="L9074" s="1" t="str">
        <f t="shared" si="144"/>
        <v>29'16</v>
      </c>
      <c r="M9074" s="1" t="str">
        <f>VLOOKUP(K9074,CW!D:E,2,FALSE)</f>
        <v>Q2'16</v>
      </c>
    </row>
    <row r="9075" spans="1:13">
      <c r="A9075" s="2">
        <v>42571</v>
      </c>
      <c r="B9075" s="1" t="s">
        <v>5571</v>
      </c>
      <c r="C9075" s="1" t="s">
        <v>3560</v>
      </c>
      <c r="D9075" s="1" t="s">
        <v>3831</v>
      </c>
      <c r="E9075" s="1" t="s">
        <v>3532</v>
      </c>
      <c r="F9075" s="45" t="s">
        <v>4609</v>
      </c>
      <c r="G9075" s="1">
        <v>1</v>
      </c>
      <c r="H9075" s="1" t="s">
        <v>3355</v>
      </c>
      <c r="I9075" s="1" t="s">
        <v>3550</v>
      </c>
      <c r="K9075" s="1" t="str">
        <f>VLOOKUP(L9075,CW!C:D,2,FALSE)</f>
        <v>Jul'16</v>
      </c>
      <c r="L9075" s="1" t="str">
        <f t="shared" si="144"/>
        <v>29'16</v>
      </c>
      <c r="M9075" s="1" t="str">
        <f>VLOOKUP(K9075,CW!D:E,2,FALSE)</f>
        <v>Q2'16</v>
      </c>
    </row>
    <row r="9076" spans="1:13" ht="15" customHeight="1">
      <c r="A9076" s="2">
        <v>42571</v>
      </c>
      <c r="B9076" s="1" t="s">
        <v>5572</v>
      </c>
      <c r="C9076" s="1" t="s">
        <v>1079</v>
      </c>
      <c r="D9076" s="1" t="s">
        <v>3831</v>
      </c>
      <c r="E9076" s="1" t="s">
        <v>6350</v>
      </c>
      <c r="F9076" s="45" t="s">
        <v>3341</v>
      </c>
      <c r="G9076" s="1">
        <v>3</v>
      </c>
      <c r="H9076" s="1" t="s">
        <v>3355</v>
      </c>
      <c r="I9076" s="1" t="s">
        <v>3550</v>
      </c>
      <c r="K9076" s="1" t="str">
        <f>VLOOKUP(L9076,CW!C:D,2,FALSE)</f>
        <v>Jul'16</v>
      </c>
      <c r="L9076" s="1" t="str">
        <f t="shared" si="144"/>
        <v>29'16</v>
      </c>
      <c r="M9076" s="1" t="str">
        <f>VLOOKUP(K9076,CW!D:E,2,FALSE)</f>
        <v>Q2'16</v>
      </c>
    </row>
    <row r="9077" spans="1:13">
      <c r="A9077" s="2">
        <v>42571</v>
      </c>
      <c r="B9077" s="1" t="s">
        <v>5572</v>
      </c>
      <c r="C9077" s="1" t="s">
        <v>1079</v>
      </c>
      <c r="D9077" s="1" t="s">
        <v>3831</v>
      </c>
      <c r="E9077" s="1" t="s">
        <v>3532</v>
      </c>
      <c r="F9077" s="45" t="s">
        <v>3693</v>
      </c>
      <c r="G9077" s="1">
        <v>2</v>
      </c>
      <c r="H9077" s="1" t="s">
        <v>3355</v>
      </c>
      <c r="I9077" s="1" t="s">
        <v>3550</v>
      </c>
      <c r="K9077" s="1" t="str">
        <f>VLOOKUP(L9077,CW!C:D,2,FALSE)</f>
        <v>Jul'16</v>
      </c>
      <c r="L9077" s="1" t="str">
        <f t="shared" si="144"/>
        <v>29'16</v>
      </c>
      <c r="M9077" s="1" t="str">
        <f>VLOOKUP(K9077,CW!D:E,2,FALSE)</f>
        <v>Q2'16</v>
      </c>
    </row>
    <row r="9078" spans="1:13" ht="15" customHeight="1">
      <c r="A9078" s="2">
        <v>42571</v>
      </c>
      <c r="B9078" s="1" t="s">
        <v>5573</v>
      </c>
      <c r="C9078" s="1" t="s">
        <v>3326</v>
      </c>
      <c r="D9078" s="1" t="s">
        <v>3566</v>
      </c>
      <c r="E9078" s="1" t="s">
        <v>6350</v>
      </c>
      <c r="F9078" s="45" t="s">
        <v>3341</v>
      </c>
      <c r="G9078" s="1">
        <v>3</v>
      </c>
      <c r="H9078" s="1" t="s">
        <v>3355</v>
      </c>
      <c r="I9078" s="1" t="s">
        <v>3550</v>
      </c>
      <c r="K9078" s="1" t="str">
        <f>VLOOKUP(L9078,CW!C:D,2,FALSE)</f>
        <v>Jul'16</v>
      </c>
      <c r="L9078" s="1" t="str">
        <f t="shared" si="144"/>
        <v>29'16</v>
      </c>
      <c r="M9078" s="1" t="str">
        <f>VLOOKUP(K9078,CW!D:E,2,FALSE)</f>
        <v>Q2'16</v>
      </c>
    </row>
    <row r="9079" spans="1:13">
      <c r="A9079" s="2">
        <v>42571</v>
      </c>
      <c r="B9079" s="1" t="s">
        <v>5573</v>
      </c>
      <c r="C9079" s="1" t="s">
        <v>3326</v>
      </c>
      <c r="D9079" s="1" t="s">
        <v>3566</v>
      </c>
      <c r="E9079" s="1" t="s">
        <v>3532</v>
      </c>
      <c r="F9079" s="45" t="s">
        <v>4609</v>
      </c>
      <c r="G9079" s="1">
        <v>1</v>
      </c>
      <c r="H9079" s="1" t="s">
        <v>3355</v>
      </c>
      <c r="I9079" s="1" t="s">
        <v>3550</v>
      </c>
      <c r="K9079" s="1" t="str">
        <f>VLOOKUP(L9079,CW!C:D,2,FALSE)</f>
        <v>Jul'16</v>
      </c>
      <c r="L9079" s="1" t="str">
        <f t="shared" si="144"/>
        <v>29'16</v>
      </c>
      <c r="M9079" s="1" t="str">
        <f>VLOOKUP(K9079,CW!D:E,2,FALSE)</f>
        <v>Q2'16</v>
      </c>
    </row>
    <row r="9080" spans="1:13">
      <c r="A9080" s="2">
        <v>42571</v>
      </c>
      <c r="B9080" s="1" t="s">
        <v>5573</v>
      </c>
      <c r="C9080" s="1" t="s">
        <v>3326</v>
      </c>
      <c r="D9080" s="1" t="s">
        <v>3566</v>
      </c>
      <c r="E9080" s="1" t="s">
        <v>3532</v>
      </c>
      <c r="F9080" s="45" t="s">
        <v>4613</v>
      </c>
      <c r="G9080" s="1">
        <v>1</v>
      </c>
      <c r="H9080" s="1" t="s">
        <v>3355</v>
      </c>
      <c r="I9080" s="1" t="s">
        <v>3550</v>
      </c>
      <c r="K9080" s="1" t="str">
        <f>VLOOKUP(L9080,CW!C:D,2,FALSE)</f>
        <v>Jul'16</v>
      </c>
      <c r="L9080" s="1" t="str">
        <f t="shared" si="144"/>
        <v>29'16</v>
      </c>
      <c r="M9080" s="1" t="str">
        <f>VLOOKUP(K9080,CW!D:E,2,FALSE)</f>
        <v>Q2'16</v>
      </c>
    </row>
    <row r="9081" spans="1:13">
      <c r="A9081" s="2">
        <v>42571</v>
      </c>
      <c r="B9081" s="1" t="s">
        <v>5574</v>
      </c>
      <c r="C9081" s="1" t="s">
        <v>3335</v>
      </c>
      <c r="D9081" s="1" t="s">
        <v>3566</v>
      </c>
      <c r="E9081" s="1" t="s">
        <v>3532</v>
      </c>
      <c r="F9081" s="98" t="s">
        <v>4584</v>
      </c>
      <c r="G9081" s="1">
        <v>1</v>
      </c>
      <c r="H9081" s="1" t="s">
        <v>3355</v>
      </c>
      <c r="I9081" s="1" t="s">
        <v>3550</v>
      </c>
      <c r="K9081" s="1" t="str">
        <f>VLOOKUP(L9081,CW!C:D,2,FALSE)</f>
        <v>Jul'16</v>
      </c>
      <c r="L9081" s="1" t="str">
        <f t="shared" si="144"/>
        <v>29'16</v>
      </c>
      <c r="M9081" s="1" t="str">
        <f>VLOOKUP(K9081,CW!D:E,2,FALSE)</f>
        <v>Q2'16</v>
      </c>
    </row>
    <row r="9082" spans="1:13">
      <c r="A9082" s="2">
        <v>42571</v>
      </c>
      <c r="B9082" s="1" t="s">
        <v>5574</v>
      </c>
      <c r="C9082" s="1" t="s">
        <v>3335</v>
      </c>
      <c r="D9082" s="1" t="s">
        <v>3566</v>
      </c>
      <c r="E9082" s="1" t="s">
        <v>3532</v>
      </c>
      <c r="F9082" s="45" t="s">
        <v>4613</v>
      </c>
      <c r="G9082" s="1">
        <v>1</v>
      </c>
      <c r="H9082" s="1" t="s">
        <v>3355</v>
      </c>
      <c r="I9082" s="1" t="s">
        <v>3550</v>
      </c>
      <c r="K9082" s="1" t="str">
        <f>VLOOKUP(L9082,CW!C:D,2,FALSE)</f>
        <v>Jul'16</v>
      </c>
      <c r="L9082" s="1" t="str">
        <f t="shared" si="144"/>
        <v>29'16</v>
      </c>
      <c r="M9082" s="1" t="str">
        <f>VLOOKUP(K9082,CW!D:E,2,FALSE)</f>
        <v>Q2'16</v>
      </c>
    </row>
    <row r="9083" spans="1:13" ht="15" customHeight="1">
      <c r="A9083" s="2">
        <v>42571</v>
      </c>
      <c r="B9083" s="1" t="s">
        <v>5575</v>
      </c>
      <c r="C9083" s="1" t="s">
        <v>3335</v>
      </c>
      <c r="D9083" s="1" t="s">
        <v>3566</v>
      </c>
      <c r="E9083" s="1" t="s">
        <v>6350</v>
      </c>
      <c r="F9083" s="45" t="s">
        <v>3341</v>
      </c>
      <c r="G9083" s="1">
        <v>1</v>
      </c>
      <c r="H9083" s="1" t="s">
        <v>3355</v>
      </c>
      <c r="I9083" s="1" t="s">
        <v>3550</v>
      </c>
      <c r="K9083" s="1" t="str">
        <f>VLOOKUP(L9083,CW!C:D,2,FALSE)</f>
        <v>Jul'16</v>
      </c>
      <c r="L9083" s="1" t="str">
        <f t="shared" si="144"/>
        <v>29'16</v>
      </c>
      <c r="M9083" s="1" t="str">
        <f>VLOOKUP(K9083,CW!D:E,2,FALSE)</f>
        <v>Q2'16</v>
      </c>
    </row>
    <row r="9084" spans="1:13">
      <c r="A9084" s="2">
        <v>42571</v>
      </c>
      <c r="B9084" s="1" t="s">
        <v>5575</v>
      </c>
      <c r="C9084" s="1" t="s">
        <v>3335</v>
      </c>
      <c r="D9084" s="1" t="s">
        <v>3566</v>
      </c>
      <c r="E9084" s="1" t="s">
        <v>3532</v>
      </c>
      <c r="F9084" s="98" t="s">
        <v>4584</v>
      </c>
      <c r="G9084" s="1">
        <v>1</v>
      </c>
      <c r="H9084" s="1" t="s">
        <v>3355</v>
      </c>
      <c r="I9084" s="1" t="s">
        <v>3550</v>
      </c>
      <c r="K9084" s="1" t="str">
        <f>VLOOKUP(L9084,CW!C:D,2,FALSE)</f>
        <v>Jul'16</v>
      </c>
      <c r="L9084" s="1" t="str">
        <f t="shared" si="144"/>
        <v>29'16</v>
      </c>
      <c r="M9084" s="1" t="str">
        <f>VLOOKUP(K9084,CW!D:E,2,FALSE)</f>
        <v>Q2'16</v>
      </c>
    </row>
    <row r="9085" spans="1:13" ht="15" customHeight="1">
      <c r="A9085" s="2">
        <v>42571</v>
      </c>
      <c r="B9085" s="1" t="s">
        <v>5576</v>
      </c>
      <c r="C9085" s="1" t="s">
        <v>3335</v>
      </c>
      <c r="D9085" s="1" t="s">
        <v>3566</v>
      </c>
      <c r="E9085" s="1" t="s">
        <v>6350</v>
      </c>
      <c r="F9085" s="45" t="s">
        <v>3341</v>
      </c>
      <c r="G9085" s="1">
        <v>1</v>
      </c>
      <c r="H9085" s="1" t="s">
        <v>3355</v>
      </c>
      <c r="I9085" s="1" t="s">
        <v>3550</v>
      </c>
      <c r="K9085" s="1" t="str">
        <f>VLOOKUP(L9085,CW!C:D,2,FALSE)</f>
        <v>Jul'16</v>
      </c>
      <c r="L9085" s="1" t="str">
        <f t="shared" si="144"/>
        <v>29'16</v>
      </c>
      <c r="M9085" s="1" t="str">
        <f>VLOOKUP(K9085,CW!D:E,2,FALSE)</f>
        <v>Q2'16</v>
      </c>
    </row>
    <row r="9086" spans="1:13">
      <c r="A9086" s="2">
        <v>42571</v>
      </c>
      <c r="B9086" s="1" t="s">
        <v>5576</v>
      </c>
      <c r="C9086" s="1" t="s">
        <v>3335</v>
      </c>
      <c r="D9086" s="1" t="s">
        <v>3566</v>
      </c>
      <c r="E9086" s="1" t="s">
        <v>3532</v>
      </c>
      <c r="F9086" s="45" t="s">
        <v>4613</v>
      </c>
      <c r="G9086" s="1">
        <v>1</v>
      </c>
      <c r="H9086" s="1" t="s">
        <v>3355</v>
      </c>
      <c r="I9086" s="1" t="s">
        <v>3550</v>
      </c>
      <c r="K9086" s="1" t="str">
        <f>VLOOKUP(L9086,CW!C:D,2,FALSE)</f>
        <v>Jul'16</v>
      </c>
      <c r="L9086" s="1" t="str">
        <f t="shared" si="144"/>
        <v>29'16</v>
      </c>
      <c r="M9086" s="1" t="str">
        <f>VLOOKUP(K9086,CW!D:E,2,FALSE)</f>
        <v>Q2'16</v>
      </c>
    </row>
    <row r="9087" spans="1:13">
      <c r="A9087" s="2">
        <v>42571</v>
      </c>
      <c r="B9087" s="1" t="s">
        <v>5577</v>
      </c>
      <c r="C9087" s="1" t="s">
        <v>3335</v>
      </c>
      <c r="D9087" s="1" t="s">
        <v>3566</v>
      </c>
      <c r="E9087" s="1" t="s">
        <v>3532</v>
      </c>
      <c r="F9087" s="45" t="s">
        <v>4613</v>
      </c>
      <c r="G9087" s="1">
        <v>1</v>
      </c>
      <c r="H9087" s="1" t="s">
        <v>3355</v>
      </c>
      <c r="I9087" s="1" t="s">
        <v>3550</v>
      </c>
      <c r="K9087" s="1" t="str">
        <f>VLOOKUP(L9087,CW!C:D,2,FALSE)</f>
        <v>Jul'16</v>
      </c>
      <c r="L9087" s="1" t="str">
        <f t="shared" si="144"/>
        <v>29'16</v>
      </c>
      <c r="M9087" s="1" t="str">
        <f>VLOOKUP(K9087,CW!D:E,2,FALSE)</f>
        <v>Q2'16</v>
      </c>
    </row>
    <row r="9088" spans="1:13" ht="15" customHeight="1">
      <c r="A9088" s="2">
        <v>42571</v>
      </c>
      <c r="B9088" s="1" t="s">
        <v>5578</v>
      </c>
      <c r="C9088" s="1" t="s">
        <v>3335</v>
      </c>
      <c r="D9088" s="1" t="s">
        <v>3566</v>
      </c>
      <c r="E9088" s="1" t="s">
        <v>6350</v>
      </c>
      <c r="F9088" s="45" t="s">
        <v>3341</v>
      </c>
      <c r="G9088" s="1">
        <v>1</v>
      </c>
      <c r="H9088" s="1" t="s">
        <v>3355</v>
      </c>
      <c r="I9088" s="1" t="s">
        <v>3550</v>
      </c>
      <c r="K9088" s="1" t="str">
        <f>VLOOKUP(L9088,CW!C:D,2,FALSE)</f>
        <v>Jul'16</v>
      </c>
      <c r="L9088" s="1" t="str">
        <f t="shared" si="144"/>
        <v>29'16</v>
      </c>
      <c r="M9088" s="1" t="str">
        <f>VLOOKUP(K9088,CW!D:E,2,FALSE)</f>
        <v>Q2'16</v>
      </c>
    </row>
    <row r="9089" spans="1:13">
      <c r="A9089" s="2">
        <v>42571</v>
      </c>
      <c r="B9089" s="1" t="s">
        <v>5578</v>
      </c>
      <c r="C9089" s="1" t="s">
        <v>3335</v>
      </c>
      <c r="D9089" s="1" t="s">
        <v>3566</v>
      </c>
      <c r="E9089" s="1" t="s">
        <v>3532</v>
      </c>
      <c r="F9089" s="45" t="s">
        <v>4613</v>
      </c>
      <c r="G9089" s="1">
        <v>2</v>
      </c>
      <c r="H9089" s="1" t="s">
        <v>3355</v>
      </c>
      <c r="I9089" s="1" t="s">
        <v>3550</v>
      </c>
      <c r="K9089" s="1" t="str">
        <f>VLOOKUP(L9089,CW!C:D,2,FALSE)</f>
        <v>Jul'16</v>
      </c>
      <c r="L9089" s="1" t="str">
        <f t="shared" si="144"/>
        <v>29'16</v>
      </c>
      <c r="M9089" s="1" t="str">
        <f>VLOOKUP(K9089,CW!D:E,2,FALSE)</f>
        <v>Q2'16</v>
      </c>
    </row>
    <row r="9090" spans="1:13" ht="15" customHeight="1">
      <c r="A9090" s="2">
        <v>42571</v>
      </c>
      <c r="B9090" s="1" t="s">
        <v>5579</v>
      </c>
      <c r="C9090" s="1" t="s">
        <v>3335</v>
      </c>
      <c r="D9090" s="1" t="s">
        <v>3566</v>
      </c>
      <c r="E9090" s="1" t="s">
        <v>6350</v>
      </c>
      <c r="F9090" s="45" t="s">
        <v>3341</v>
      </c>
      <c r="G9090" s="1">
        <v>1</v>
      </c>
      <c r="H9090" s="1" t="s">
        <v>3355</v>
      </c>
      <c r="I9090" s="1" t="s">
        <v>3550</v>
      </c>
      <c r="K9090" s="1" t="str">
        <f>VLOOKUP(L9090,CW!C:D,2,FALSE)</f>
        <v>Jul'16</v>
      </c>
      <c r="L9090" s="1" t="str">
        <f t="shared" si="144"/>
        <v>29'16</v>
      </c>
      <c r="M9090" s="1" t="str">
        <f>VLOOKUP(K9090,CW!D:E,2,FALSE)</f>
        <v>Q2'16</v>
      </c>
    </row>
    <row r="9091" spans="1:13">
      <c r="A9091" s="2">
        <v>42571</v>
      </c>
      <c r="B9091" s="1" t="s">
        <v>5579</v>
      </c>
      <c r="C9091" s="1" t="s">
        <v>3335</v>
      </c>
      <c r="D9091" s="1" t="s">
        <v>3566</v>
      </c>
      <c r="E9091" s="1" t="s">
        <v>3532</v>
      </c>
      <c r="F9091" s="45" t="s">
        <v>4613</v>
      </c>
      <c r="G9091" s="1">
        <v>1</v>
      </c>
      <c r="H9091" s="1" t="s">
        <v>3355</v>
      </c>
      <c r="I9091" s="1" t="s">
        <v>3550</v>
      </c>
      <c r="K9091" s="1" t="str">
        <f>VLOOKUP(L9091,CW!C:D,2,FALSE)</f>
        <v>Jul'16</v>
      </c>
      <c r="L9091" s="1" t="str">
        <f t="shared" si="144"/>
        <v>29'16</v>
      </c>
      <c r="M9091" s="1" t="str">
        <f>VLOOKUP(K9091,CW!D:E,2,FALSE)</f>
        <v>Q2'16</v>
      </c>
    </row>
    <row r="9092" spans="1:13" ht="15" customHeight="1">
      <c r="A9092" s="2">
        <v>42571</v>
      </c>
      <c r="B9092" s="1" t="s">
        <v>5580</v>
      </c>
      <c r="C9092" s="1" t="s">
        <v>3335</v>
      </c>
      <c r="D9092" s="1" t="s">
        <v>3566</v>
      </c>
      <c r="E9092" s="1" t="s">
        <v>6350</v>
      </c>
      <c r="F9092" s="45" t="s">
        <v>3341</v>
      </c>
      <c r="G9092" s="1">
        <v>1</v>
      </c>
      <c r="H9092" s="1" t="s">
        <v>3355</v>
      </c>
      <c r="I9092" s="1" t="s">
        <v>3550</v>
      </c>
      <c r="K9092" s="1" t="str">
        <f>VLOOKUP(L9092,CW!C:D,2,FALSE)</f>
        <v>Jul'16</v>
      </c>
      <c r="L9092" s="1" t="str">
        <f t="shared" si="144"/>
        <v>29'16</v>
      </c>
      <c r="M9092" s="1" t="str">
        <f>VLOOKUP(K9092,CW!D:E,2,FALSE)</f>
        <v>Q2'16</v>
      </c>
    </row>
    <row r="9093" spans="1:13">
      <c r="A9093" s="2">
        <v>42571</v>
      </c>
      <c r="B9093" s="1" t="s">
        <v>5580</v>
      </c>
      <c r="C9093" s="1" t="s">
        <v>3335</v>
      </c>
      <c r="D9093" s="1" t="s">
        <v>3566</v>
      </c>
      <c r="E9093" s="1" t="s">
        <v>3532</v>
      </c>
      <c r="F9093" s="45" t="s">
        <v>4613</v>
      </c>
      <c r="G9093" s="1">
        <v>1</v>
      </c>
      <c r="H9093" s="1" t="s">
        <v>3355</v>
      </c>
      <c r="I9093" s="1" t="s">
        <v>3550</v>
      </c>
      <c r="K9093" s="1" t="str">
        <f>VLOOKUP(L9093,CW!C:D,2,FALSE)</f>
        <v>Jul'16</v>
      </c>
      <c r="L9093" s="1" t="str">
        <f t="shared" si="144"/>
        <v>29'16</v>
      </c>
      <c r="M9093" s="1" t="str">
        <f>VLOOKUP(K9093,CW!D:E,2,FALSE)</f>
        <v>Q2'16</v>
      </c>
    </row>
    <row r="9094" spans="1:13">
      <c r="A9094" s="2">
        <v>42571</v>
      </c>
      <c r="B9094" s="1" t="s">
        <v>5580</v>
      </c>
      <c r="C9094" s="1" t="s">
        <v>3335</v>
      </c>
      <c r="D9094" s="1" t="s">
        <v>3566</v>
      </c>
      <c r="E9094" s="1" t="s">
        <v>3532</v>
      </c>
      <c r="F9094" s="45" t="s">
        <v>3693</v>
      </c>
      <c r="G9094" s="1">
        <v>1</v>
      </c>
      <c r="H9094" s="1" t="s">
        <v>3355</v>
      </c>
      <c r="I9094" s="1" t="s">
        <v>3550</v>
      </c>
      <c r="K9094" s="1" t="str">
        <f>VLOOKUP(L9094,CW!C:D,2,FALSE)</f>
        <v>Jul'16</v>
      </c>
      <c r="L9094" s="1" t="str">
        <f t="shared" si="144"/>
        <v>29'16</v>
      </c>
      <c r="M9094" s="1" t="str">
        <f>VLOOKUP(K9094,CW!D:E,2,FALSE)</f>
        <v>Q2'16</v>
      </c>
    </row>
    <row r="9095" spans="1:13" ht="15" customHeight="1">
      <c r="A9095" s="2">
        <v>42571</v>
      </c>
      <c r="B9095" s="1" t="s">
        <v>5581</v>
      </c>
      <c r="C9095" s="1" t="s">
        <v>1079</v>
      </c>
      <c r="D9095" s="1" t="s">
        <v>3566</v>
      </c>
      <c r="E9095" s="1" t="s">
        <v>6350</v>
      </c>
      <c r="F9095" s="45" t="s">
        <v>3341</v>
      </c>
      <c r="G9095" s="1">
        <v>2</v>
      </c>
      <c r="H9095" s="1" t="s">
        <v>3355</v>
      </c>
      <c r="I9095" s="1" t="s">
        <v>3550</v>
      </c>
      <c r="K9095" s="1" t="str">
        <f>VLOOKUP(L9095,CW!C:D,2,FALSE)</f>
        <v>Jul'16</v>
      </c>
      <c r="L9095" s="1" t="str">
        <f t="shared" si="144"/>
        <v>29'16</v>
      </c>
      <c r="M9095" s="1" t="str">
        <f>VLOOKUP(K9095,CW!D:E,2,FALSE)</f>
        <v>Q2'16</v>
      </c>
    </row>
    <row r="9096" spans="1:13">
      <c r="A9096" s="2">
        <v>42571</v>
      </c>
      <c r="B9096" s="1" t="s">
        <v>5581</v>
      </c>
      <c r="C9096" s="1" t="s">
        <v>1079</v>
      </c>
      <c r="D9096" s="1" t="s">
        <v>3566</v>
      </c>
      <c r="E9096" s="1" t="s">
        <v>3532</v>
      </c>
      <c r="F9096" s="45" t="s">
        <v>4613</v>
      </c>
      <c r="G9096" s="1">
        <v>2</v>
      </c>
      <c r="H9096" s="1" t="s">
        <v>3355</v>
      </c>
      <c r="I9096" s="1" t="s">
        <v>3550</v>
      </c>
      <c r="K9096" s="1" t="str">
        <f>VLOOKUP(L9096,CW!C:D,2,FALSE)</f>
        <v>Jul'16</v>
      </c>
      <c r="L9096" s="1" t="str">
        <f t="shared" si="144"/>
        <v>29'16</v>
      </c>
      <c r="M9096" s="1" t="str">
        <f>VLOOKUP(K9096,CW!D:E,2,FALSE)</f>
        <v>Q2'16</v>
      </c>
    </row>
    <row r="9097" spans="1:13" ht="15" customHeight="1">
      <c r="A9097" s="2">
        <v>42571</v>
      </c>
      <c r="B9097" s="1" t="s">
        <v>5582</v>
      </c>
      <c r="C9097" s="1" t="s">
        <v>3335</v>
      </c>
      <c r="D9097" s="1" t="s">
        <v>3566</v>
      </c>
      <c r="E9097" s="1" t="s">
        <v>6350</v>
      </c>
      <c r="F9097" s="45" t="s">
        <v>3341</v>
      </c>
      <c r="G9097" s="1">
        <v>1</v>
      </c>
      <c r="H9097" s="1" t="s">
        <v>3355</v>
      </c>
      <c r="I9097" s="1" t="s">
        <v>3550</v>
      </c>
      <c r="K9097" s="1" t="str">
        <f>VLOOKUP(L9097,CW!C:D,2,FALSE)</f>
        <v>Jul'16</v>
      </c>
      <c r="L9097" s="1" t="str">
        <f t="shared" si="144"/>
        <v>29'16</v>
      </c>
      <c r="M9097" s="1" t="str">
        <f>VLOOKUP(K9097,CW!D:E,2,FALSE)</f>
        <v>Q2'16</v>
      </c>
    </row>
    <row r="9098" spans="1:13" ht="15" customHeight="1">
      <c r="A9098" s="2">
        <v>42571</v>
      </c>
      <c r="B9098" s="1" t="s">
        <v>5582</v>
      </c>
      <c r="C9098" s="1" t="s">
        <v>3335</v>
      </c>
      <c r="D9098" s="1" t="s">
        <v>3566</v>
      </c>
      <c r="E9098" s="1" t="s">
        <v>6350</v>
      </c>
      <c r="F9098" s="45" t="s">
        <v>4581</v>
      </c>
      <c r="G9098" s="1">
        <v>1</v>
      </c>
      <c r="H9098" s="1" t="s">
        <v>3355</v>
      </c>
      <c r="I9098" s="1" t="s">
        <v>3550</v>
      </c>
      <c r="K9098" s="1" t="str">
        <f>VLOOKUP(L9098,CW!C:D,2,FALSE)</f>
        <v>Jul'16</v>
      </c>
      <c r="L9098" s="1" t="str">
        <f t="shared" si="144"/>
        <v>29'16</v>
      </c>
      <c r="M9098" s="1" t="str">
        <f>VLOOKUP(K9098,CW!D:E,2,FALSE)</f>
        <v>Q2'16</v>
      </c>
    </row>
    <row r="9099" spans="1:13">
      <c r="A9099" s="2">
        <v>42571</v>
      </c>
      <c r="B9099" s="1" t="s">
        <v>5582</v>
      </c>
      <c r="C9099" s="1" t="s">
        <v>3335</v>
      </c>
      <c r="D9099" s="1" t="s">
        <v>3566</v>
      </c>
      <c r="E9099" s="1" t="s">
        <v>3532</v>
      </c>
      <c r="F9099" s="45" t="s">
        <v>4613</v>
      </c>
      <c r="G9099" s="1">
        <v>1</v>
      </c>
      <c r="H9099" s="1" t="s">
        <v>3355</v>
      </c>
      <c r="I9099" s="1" t="s">
        <v>3550</v>
      </c>
      <c r="K9099" s="1" t="str">
        <f>VLOOKUP(L9099,CW!C:D,2,FALSE)</f>
        <v>Jul'16</v>
      </c>
      <c r="L9099" s="1" t="str">
        <f t="shared" si="144"/>
        <v>29'16</v>
      </c>
      <c r="M9099" s="1" t="str">
        <f>VLOOKUP(K9099,CW!D:E,2,FALSE)</f>
        <v>Q2'16</v>
      </c>
    </row>
    <row r="9100" spans="1:13">
      <c r="A9100" s="2">
        <v>42571</v>
      </c>
      <c r="B9100" s="1" t="s">
        <v>5583</v>
      </c>
      <c r="C9100" s="1" t="s">
        <v>3335</v>
      </c>
      <c r="D9100" s="1" t="s">
        <v>3566</v>
      </c>
      <c r="E9100" s="1" t="s">
        <v>3532</v>
      </c>
      <c r="F9100" s="45" t="s">
        <v>4613</v>
      </c>
      <c r="G9100" s="1">
        <v>1</v>
      </c>
      <c r="H9100" s="1" t="s">
        <v>3355</v>
      </c>
      <c r="I9100" s="1" t="s">
        <v>3550</v>
      </c>
      <c r="K9100" s="1" t="str">
        <f>VLOOKUP(L9100,CW!C:D,2,FALSE)</f>
        <v>Jul'16</v>
      </c>
      <c r="L9100" s="1" t="str">
        <f t="shared" si="144"/>
        <v>29'16</v>
      </c>
      <c r="M9100" s="1" t="str">
        <f>VLOOKUP(K9100,CW!D:E,2,FALSE)</f>
        <v>Q2'16</v>
      </c>
    </row>
    <row r="9101" spans="1:13">
      <c r="A9101" s="2">
        <v>42571</v>
      </c>
      <c r="B9101" s="1" t="s">
        <v>5584</v>
      </c>
      <c r="C9101" s="1" t="s">
        <v>3335</v>
      </c>
      <c r="D9101" s="1" t="s">
        <v>3566</v>
      </c>
      <c r="E9101" s="1" t="s">
        <v>3532</v>
      </c>
      <c r="F9101" s="45" t="s">
        <v>4613</v>
      </c>
      <c r="G9101" s="1">
        <v>2</v>
      </c>
      <c r="H9101" s="1" t="s">
        <v>3355</v>
      </c>
      <c r="I9101" s="1" t="s">
        <v>3550</v>
      </c>
      <c r="K9101" s="1" t="str">
        <f>VLOOKUP(L9101,CW!C:D,2,FALSE)</f>
        <v>Jul'16</v>
      </c>
      <c r="L9101" s="1" t="str">
        <f t="shared" si="144"/>
        <v>29'16</v>
      </c>
      <c r="M9101" s="1" t="str">
        <f>VLOOKUP(K9101,CW!D:E,2,FALSE)</f>
        <v>Q2'16</v>
      </c>
    </row>
    <row r="9102" spans="1:13">
      <c r="A9102" s="2">
        <v>42571</v>
      </c>
      <c r="B9102" s="1" t="s">
        <v>5584</v>
      </c>
      <c r="C9102" s="1" t="s">
        <v>3335</v>
      </c>
      <c r="D9102" s="1" t="s">
        <v>3566</v>
      </c>
      <c r="E9102" s="1" t="s">
        <v>3532</v>
      </c>
      <c r="F9102" s="45" t="s">
        <v>3693</v>
      </c>
      <c r="G9102" s="1">
        <v>2</v>
      </c>
      <c r="H9102" s="1" t="s">
        <v>3355</v>
      </c>
      <c r="I9102" s="1" t="s">
        <v>3550</v>
      </c>
      <c r="K9102" s="1" t="str">
        <f>VLOOKUP(L9102,CW!C:D,2,FALSE)</f>
        <v>Jul'16</v>
      </c>
      <c r="L9102" s="1" t="str">
        <f t="shared" si="144"/>
        <v>29'16</v>
      </c>
      <c r="M9102" s="1" t="str">
        <f>VLOOKUP(K9102,CW!D:E,2,FALSE)</f>
        <v>Q2'16</v>
      </c>
    </row>
    <row r="9103" spans="1:13">
      <c r="A9103" s="2">
        <v>42571</v>
      </c>
      <c r="B9103" s="1" t="s">
        <v>5585</v>
      </c>
      <c r="C9103" s="1" t="s">
        <v>3335</v>
      </c>
      <c r="D9103" s="1" t="s">
        <v>3566</v>
      </c>
      <c r="E9103" s="1" t="s">
        <v>3532</v>
      </c>
      <c r="F9103" s="45" t="s">
        <v>4613</v>
      </c>
      <c r="G9103" s="1">
        <v>2</v>
      </c>
      <c r="H9103" s="1" t="s">
        <v>3355</v>
      </c>
      <c r="I9103" s="1" t="s">
        <v>3550</v>
      </c>
      <c r="K9103" s="1" t="str">
        <f>VLOOKUP(L9103,CW!C:D,2,FALSE)</f>
        <v>Jul'16</v>
      </c>
      <c r="L9103" s="1" t="str">
        <f t="shared" si="144"/>
        <v>29'16</v>
      </c>
      <c r="M9103" s="1" t="str">
        <f>VLOOKUP(K9103,CW!D:E,2,FALSE)</f>
        <v>Q2'16</v>
      </c>
    </row>
    <row r="9104" spans="1:13" ht="15" customHeight="1">
      <c r="A9104" s="2">
        <v>42571</v>
      </c>
      <c r="B9104" s="1" t="s">
        <v>5586</v>
      </c>
      <c r="C9104" s="1" t="s">
        <v>3326</v>
      </c>
      <c r="D9104" s="1" t="s">
        <v>3566</v>
      </c>
      <c r="E9104" s="1" t="s">
        <v>6350</v>
      </c>
      <c r="F9104" s="45" t="s">
        <v>3341</v>
      </c>
      <c r="G9104" s="1">
        <v>1</v>
      </c>
      <c r="H9104" s="1" t="s">
        <v>3355</v>
      </c>
      <c r="I9104" s="1" t="s">
        <v>3550</v>
      </c>
      <c r="K9104" s="1" t="str">
        <f>VLOOKUP(L9104,CW!C:D,2,FALSE)</f>
        <v>Jul'16</v>
      </c>
      <c r="L9104" s="1" t="str">
        <f t="shared" si="144"/>
        <v>29'16</v>
      </c>
      <c r="M9104" s="1" t="str">
        <f>VLOOKUP(K9104,CW!D:E,2,FALSE)</f>
        <v>Q2'16</v>
      </c>
    </row>
    <row r="9105" spans="1:13">
      <c r="A9105" s="2">
        <v>42571</v>
      </c>
      <c r="B9105" s="1" t="s">
        <v>5586</v>
      </c>
      <c r="C9105" s="1" t="s">
        <v>3326</v>
      </c>
      <c r="D9105" s="1" t="s">
        <v>3566</v>
      </c>
      <c r="E9105" s="1" t="s">
        <v>3532</v>
      </c>
      <c r="F9105" s="45" t="s">
        <v>4613</v>
      </c>
      <c r="G9105" s="1">
        <v>4</v>
      </c>
      <c r="H9105" s="1" t="s">
        <v>3355</v>
      </c>
      <c r="I9105" s="1" t="s">
        <v>3550</v>
      </c>
      <c r="K9105" s="1" t="str">
        <f>VLOOKUP(L9105,CW!C:D,2,FALSE)</f>
        <v>Jul'16</v>
      </c>
      <c r="L9105" s="1" t="str">
        <f t="shared" si="144"/>
        <v>29'16</v>
      </c>
      <c r="M9105" s="1" t="str">
        <f>VLOOKUP(K9105,CW!D:E,2,FALSE)</f>
        <v>Q2'16</v>
      </c>
    </row>
    <row r="9106" spans="1:13">
      <c r="A9106" s="2">
        <v>42571</v>
      </c>
      <c r="B9106" s="1" t="s">
        <v>5586</v>
      </c>
      <c r="C9106" s="1" t="s">
        <v>3326</v>
      </c>
      <c r="D9106" s="1" t="s">
        <v>3566</v>
      </c>
      <c r="E9106" s="1" t="s">
        <v>3532</v>
      </c>
      <c r="F9106" s="45" t="s">
        <v>3693</v>
      </c>
      <c r="G9106" s="1">
        <v>1</v>
      </c>
      <c r="H9106" s="1" t="s">
        <v>3355</v>
      </c>
      <c r="I9106" s="1" t="s">
        <v>3550</v>
      </c>
      <c r="K9106" s="1" t="str">
        <f>VLOOKUP(L9106,CW!C:D,2,FALSE)</f>
        <v>Jul'16</v>
      </c>
      <c r="L9106" s="1" t="str">
        <f t="shared" si="144"/>
        <v>29'16</v>
      </c>
      <c r="M9106" s="1" t="str">
        <f>VLOOKUP(K9106,CW!D:E,2,FALSE)</f>
        <v>Q2'16</v>
      </c>
    </row>
    <row r="9107" spans="1:13" ht="15" customHeight="1">
      <c r="A9107" s="2">
        <v>42571</v>
      </c>
      <c r="B9107" s="1" t="s">
        <v>5587</v>
      </c>
      <c r="C9107" s="1" t="s">
        <v>5588</v>
      </c>
      <c r="D9107" s="1" t="s">
        <v>3566</v>
      </c>
      <c r="E9107" s="1" t="s">
        <v>6350</v>
      </c>
      <c r="F9107" s="45" t="s">
        <v>3341</v>
      </c>
      <c r="G9107" s="1">
        <v>1</v>
      </c>
      <c r="H9107" s="1" t="s">
        <v>3355</v>
      </c>
      <c r="I9107" s="1" t="s">
        <v>3550</v>
      </c>
      <c r="K9107" s="1" t="str">
        <f>VLOOKUP(L9107,CW!C:D,2,FALSE)</f>
        <v>Jul'16</v>
      </c>
      <c r="L9107" s="1" t="str">
        <f t="shared" si="144"/>
        <v>29'16</v>
      </c>
      <c r="M9107" s="1" t="str">
        <f>VLOOKUP(K9107,CW!D:E,2,FALSE)</f>
        <v>Q2'16</v>
      </c>
    </row>
    <row r="9108" spans="1:13">
      <c r="A9108" s="2">
        <v>42571</v>
      </c>
      <c r="B9108" s="1" t="s">
        <v>5587</v>
      </c>
      <c r="C9108" s="1" t="s">
        <v>5588</v>
      </c>
      <c r="D9108" s="1" t="s">
        <v>3566</v>
      </c>
      <c r="E9108" s="1" t="s">
        <v>3532</v>
      </c>
      <c r="F9108" s="98" t="s">
        <v>4584</v>
      </c>
      <c r="G9108" s="1">
        <v>1</v>
      </c>
      <c r="H9108" s="1" t="s">
        <v>3355</v>
      </c>
      <c r="I9108" s="1" t="s">
        <v>3550</v>
      </c>
      <c r="K9108" s="1" t="str">
        <f>VLOOKUP(L9108,CW!C:D,2,FALSE)</f>
        <v>Jul'16</v>
      </c>
      <c r="L9108" s="1" t="str">
        <f t="shared" si="144"/>
        <v>29'16</v>
      </c>
      <c r="M9108" s="1" t="str">
        <f>VLOOKUP(K9108,CW!D:E,2,FALSE)</f>
        <v>Q2'16</v>
      </c>
    </row>
    <row r="9109" spans="1:13">
      <c r="A9109" s="2">
        <v>42571</v>
      </c>
      <c r="B9109" s="1" t="s">
        <v>5587</v>
      </c>
      <c r="C9109" s="1" t="s">
        <v>5588</v>
      </c>
      <c r="D9109" s="1" t="s">
        <v>3566</v>
      </c>
      <c r="E9109" s="1" t="s">
        <v>3532</v>
      </c>
      <c r="F9109" s="45" t="s">
        <v>4613</v>
      </c>
      <c r="G9109" s="1">
        <v>1</v>
      </c>
      <c r="H9109" s="1" t="s">
        <v>3355</v>
      </c>
      <c r="I9109" s="1" t="s">
        <v>3550</v>
      </c>
      <c r="K9109" s="1" t="str">
        <f>VLOOKUP(L9109,CW!C:D,2,FALSE)</f>
        <v>Jul'16</v>
      </c>
      <c r="L9109" s="1" t="str">
        <f t="shared" si="144"/>
        <v>29'16</v>
      </c>
      <c r="M9109" s="1" t="str">
        <f>VLOOKUP(K9109,CW!D:E,2,FALSE)</f>
        <v>Q2'16</v>
      </c>
    </row>
    <row r="9110" spans="1:13" ht="15" customHeight="1">
      <c r="A9110" s="2">
        <v>42571</v>
      </c>
      <c r="B9110" s="1" t="s">
        <v>5589</v>
      </c>
      <c r="C9110" s="1" t="s">
        <v>3611</v>
      </c>
      <c r="D9110" s="1" t="s">
        <v>3566</v>
      </c>
      <c r="E9110" s="1" t="s">
        <v>6350</v>
      </c>
      <c r="F9110" s="45" t="s">
        <v>3341</v>
      </c>
      <c r="G9110" s="1">
        <v>1</v>
      </c>
      <c r="H9110" s="1" t="s">
        <v>3355</v>
      </c>
      <c r="I9110" s="1" t="s">
        <v>3550</v>
      </c>
      <c r="K9110" s="1" t="str">
        <f>VLOOKUP(L9110,CW!C:D,2,FALSE)</f>
        <v>Jul'16</v>
      </c>
      <c r="L9110" s="1" t="str">
        <f t="shared" ref="L9110:L9173" si="145">CONCATENATE(WEEKNUM(A9110,21),"'",TEXT(A9110,"yy"))</f>
        <v>29'16</v>
      </c>
      <c r="M9110" s="1" t="str">
        <f>VLOOKUP(K9110,CW!D:E,2,FALSE)</f>
        <v>Q2'16</v>
      </c>
    </row>
    <row r="9111" spans="1:13">
      <c r="A9111" s="2">
        <v>42571</v>
      </c>
      <c r="B9111" s="1" t="s">
        <v>5589</v>
      </c>
      <c r="C9111" s="1" t="s">
        <v>3611</v>
      </c>
      <c r="D9111" s="1" t="s">
        <v>3566</v>
      </c>
      <c r="E9111" s="1" t="s">
        <v>3532</v>
      </c>
      <c r="F9111" s="98" t="s">
        <v>4584</v>
      </c>
      <c r="G9111" s="1">
        <v>6</v>
      </c>
      <c r="H9111" s="1" t="s">
        <v>3355</v>
      </c>
      <c r="I9111" s="1" t="s">
        <v>3550</v>
      </c>
      <c r="K9111" s="1" t="str">
        <f>VLOOKUP(L9111,CW!C:D,2,FALSE)</f>
        <v>Jul'16</v>
      </c>
      <c r="L9111" s="1" t="str">
        <f t="shared" si="145"/>
        <v>29'16</v>
      </c>
      <c r="M9111" s="1" t="str">
        <f>VLOOKUP(K9111,CW!D:E,2,FALSE)</f>
        <v>Q2'16</v>
      </c>
    </row>
    <row r="9112" spans="1:13">
      <c r="A9112" s="2">
        <v>42571</v>
      </c>
      <c r="B9112" s="1" t="s">
        <v>5590</v>
      </c>
      <c r="C9112" s="1" t="s">
        <v>3611</v>
      </c>
      <c r="D9112" s="1" t="s">
        <v>3566</v>
      </c>
      <c r="E9112" s="1" t="s">
        <v>3532</v>
      </c>
      <c r="F9112" s="98" t="s">
        <v>4584</v>
      </c>
      <c r="G9112" s="1">
        <v>1</v>
      </c>
      <c r="H9112" s="1" t="s">
        <v>3355</v>
      </c>
      <c r="I9112" s="1" t="s">
        <v>3550</v>
      </c>
      <c r="K9112" s="1" t="str">
        <f>VLOOKUP(L9112,CW!C:D,2,FALSE)</f>
        <v>Jul'16</v>
      </c>
      <c r="L9112" s="1" t="str">
        <f t="shared" si="145"/>
        <v>29'16</v>
      </c>
      <c r="M9112" s="1" t="str">
        <f>VLOOKUP(K9112,CW!D:E,2,FALSE)</f>
        <v>Q2'16</v>
      </c>
    </row>
    <row r="9113" spans="1:13" ht="15" customHeight="1">
      <c r="A9113" s="2">
        <v>42571</v>
      </c>
      <c r="B9113" s="1" t="s">
        <v>5591</v>
      </c>
      <c r="C9113" s="1" t="s">
        <v>3611</v>
      </c>
      <c r="D9113" s="1" t="s">
        <v>3566</v>
      </c>
      <c r="E9113" s="1" t="s">
        <v>6350</v>
      </c>
      <c r="F9113" s="45" t="s">
        <v>3341</v>
      </c>
      <c r="G9113" s="1">
        <v>4</v>
      </c>
      <c r="H9113" s="1" t="s">
        <v>3355</v>
      </c>
      <c r="I9113" s="1" t="s">
        <v>3550</v>
      </c>
      <c r="K9113" s="1" t="str">
        <f>VLOOKUP(L9113,CW!C:D,2,FALSE)</f>
        <v>Jul'16</v>
      </c>
      <c r="L9113" s="1" t="str">
        <f t="shared" si="145"/>
        <v>29'16</v>
      </c>
      <c r="M9113" s="1" t="str">
        <f>VLOOKUP(K9113,CW!D:E,2,FALSE)</f>
        <v>Q2'16</v>
      </c>
    </row>
    <row r="9114" spans="1:13" ht="15" customHeight="1">
      <c r="A9114" s="2">
        <v>42571</v>
      </c>
      <c r="B9114" s="1" t="s">
        <v>5591</v>
      </c>
      <c r="C9114" s="1" t="s">
        <v>3611</v>
      </c>
      <c r="D9114" s="1" t="s">
        <v>3566</v>
      </c>
      <c r="E9114" s="1" t="s">
        <v>6350</v>
      </c>
      <c r="F9114" s="45" t="s">
        <v>4592</v>
      </c>
      <c r="G9114" s="1">
        <v>1</v>
      </c>
      <c r="H9114" s="1" t="s">
        <v>3355</v>
      </c>
      <c r="I9114" s="1" t="s">
        <v>3550</v>
      </c>
      <c r="K9114" s="1" t="str">
        <f>VLOOKUP(L9114,CW!C:D,2,FALSE)</f>
        <v>Jul'16</v>
      </c>
      <c r="L9114" s="1" t="str">
        <f t="shared" si="145"/>
        <v>29'16</v>
      </c>
      <c r="M9114" s="1" t="str">
        <f>VLOOKUP(K9114,CW!D:E,2,FALSE)</f>
        <v>Q2'16</v>
      </c>
    </row>
    <row r="9115" spans="1:13" ht="15" customHeight="1">
      <c r="A9115" s="2">
        <v>42571</v>
      </c>
      <c r="B9115" s="1" t="s">
        <v>5592</v>
      </c>
      <c r="C9115" s="1" t="s">
        <v>4734</v>
      </c>
      <c r="D9115" s="1" t="s">
        <v>3566</v>
      </c>
      <c r="E9115" s="1" t="s">
        <v>6350</v>
      </c>
      <c r="F9115" s="45" t="s">
        <v>3341</v>
      </c>
      <c r="G9115" s="1">
        <v>1</v>
      </c>
      <c r="H9115" s="1" t="s">
        <v>3355</v>
      </c>
      <c r="I9115" s="1" t="s">
        <v>3550</v>
      </c>
      <c r="K9115" s="1" t="str">
        <f>VLOOKUP(L9115,CW!C:D,2,FALSE)</f>
        <v>Jul'16</v>
      </c>
      <c r="L9115" s="1" t="str">
        <f t="shared" si="145"/>
        <v>29'16</v>
      </c>
      <c r="M9115" s="1" t="str">
        <f>VLOOKUP(K9115,CW!D:E,2,FALSE)</f>
        <v>Q2'16</v>
      </c>
    </row>
    <row r="9116" spans="1:13">
      <c r="A9116" s="2">
        <v>42571</v>
      </c>
      <c r="B9116" s="1" t="s">
        <v>5592</v>
      </c>
      <c r="C9116" s="1" t="s">
        <v>4734</v>
      </c>
      <c r="D9116" s="1" t="s">
        <v>3566</v>
      </c>
      <c r="E9116" s="1" t="s">
        <v>3532</v>
      </c>
      <c r="F9116" s="45" t="s">
        <v>3693</v>
      </c>
      <c r="G9116" s="1">
        <v>1</v>
      </c>
      <c r="H9116" s="1" t="s">
        <v>3355</v>
      </c>
      <c r="I9116" s="1" t="s">
        <v>3550</v>
      </c>
      <c r="K9116" s="1" t="str">
        <f>VLOOKUP(L9116,CW!C:D,2,FALSE)</f>
        <v>Jul'16</v>
      </c>
      <c r="L9116" s="1" t="str">
        <f t="shared" si="145"/>
        <v>29'16</v>
      </c>
      <c r="M9116" s="1" t="str">
        <f>VLOOKUP(K9116,CW!D:E,2,FALSE)</f>
        <v>Q2'16</v>
      </c>
    </row>
    <row r="9117" spans="1:13" ht="15" customHeight="1">
      <c r="A9117" s="2">
        <v>42571</v>
      </c>
      <c r="B9117" s="1" t="s">
        <v>5593</v>
      </c>
      <c r="C9117" s="1" t="s">
        <v>3335</v>
      </c>
      <c r="D9117" s="1" t="s">
        <v>3566</v>
      </c>
      <c r="E9117" s="1" t="s">
        <v>6350</v>
      </c>
      <c r="F9117" s="45" t="s">
        <v>3341</v>
      </c>
      <c r="G9117" s="1">
        <v>1</v>
      </c>
      <c r="H9117" s="1" t="s">
        <v>3355</v>
      </c>
      <c r="I9117" s="1" t="s">
        <v>3550</v>
      </c>
      <c r="K9117" s="1" t="str">
        <f>VLOOKUP(L9117,CW!C:D,2,FALSE)</f>
        <v>Jul'16</v>
      </c>
      <c r="L9117" s="1" t="str">
        <f t="shared" si="145"/>
        <v>29'16</v>
      </c>
      <c r="M9117" s="1" t="str">
        <f>VLOOKUP(K9117,CW!D:E,2,FALSE)</f>
        <v>Q2'16</v>
      </c>
    </row>
    <row r="9118" spans="1:13">
      <c r="A9118" s="2">
        <v>42571</v>
      </c>
      <c r="B9118" s="1" t="s">
        <v>5593</v>
      </c>
      <c r="C9118" s="1" t="s">
        <v>3335</v>
      </c>
      <c r="D9118" s="1" t="s">
        <v>3566</v>
      </c>
      <c r="E9118" s="1" t="s">
        <v>3532</v>
      </c>
      <c r="F9118" s="98" t="s">
        <v>4584</v>
      </c>
      <c r="G9118" s="1">
        <v>1</v>
      </c>
      <c r="H9118" s="1" t="s">
        <v>3355</v>
      </c>
      <c r="I9118" s="1" t="s">
        <v>3550</v>
      </c>
      <c r="K9118" s="1" t="str">
        <f>VLOOKUP(L9118,CW!C:D,2,FALSE)</f>
        <v>Jul'16</v>
      </c>
      <c r="L9118" s="1" t="str">
        <f t="shared" si="145"/>
        <v>29'16</v>
      </c>
      <c r="M9118" s="1" t="str">
        <f>VLOOKUP(K9118,CW!D:E,2,FALSE)</f>
        <v>Q2'16</v>
      </c>
    </row>
    <row r="9119" spans="1:13">
      <c r="A9119" s="2">
        <v>42571</v>
      </c>
      <c r="B9119" s="1" t="s">
        <v>5593</v>
      </c>
      <c r="C9119" s="1" t="s">
        <v>3335</v>
      </c>
      <c r="D9119" s="1" t="s">
        <v>3566</v>
      </c>
      <c r="E9119" s="1" t="s">
        <v>3532</v>
      </c>
      <c r="F9119" s="45" t="s">
        <v>3693</v>
      </c>
      <c r="G9119" s="1">
        <v>1</v>
      </c>
      <c r="H9119" s="1" t="s">
        <v>3355</v>
      </c>
      <c r="I9119" s="1" t="s">
        <v>3550</v>
      </c>
      <c r="K9119" s="1" t="str">
        <f>VLOOKUP(L9119,CW!C:D,2,FALSE)</f>
        <v>Jul'16</v>
      </c>
      <c r="L9119" s="1" t="str">
        <f t="shared" si="145"/>
        <v>29'16</v>
      </c>
      <c r="M9119" s="1" t="str">
        <f>VLOOKUP(K9119,CW!D:E,2,FALSE)</f>
        <v>Q2'16</v>
      </c>
    </row>
    <row r="9120" spans="1:13">
      <c r="A9120" s="2">
        <v>42571</v>
      </c>
      <c r="B9120" s="1" t="s">
        <v>5594</v>
      </c>
      <c r="C9120" s="1" t="s">
        <v>3335</v>
      </c>
      <c r="D9120" s="1" t="s">
        <v>3566</v>
      </c>
      <c r="E9120" s="1" t="s">
        <v>3532</v>
      </c>
      <c r="F9120" s="98" t="s">
        <v>4584</v>
      </c>
      <c r="G9120" s="1">
        <v>1</v>
      </c>
      <c r="H9120" s="1" t="s">
        <v>3355</v>
      </c>
      <c r="I9120" s="1" t="s">
        <v>3550</v>
      </c>
      <c r="K9120" s="1" t="str">
        <f>VLOOKUP(L9120,CW!C:D,2,FALSE)</f>
        <v>Jul'16</v>
      </c>
      <c r="L9120" s="1" t="str">
        <f t="shared" si="145"/>
        <v>29'16</v>
      </c>
      <c r="M9120" s="1" t="str">
        <f>VLOOKUP(K9120,CW!D:E,2,FALSE)</f>
        <v>Q2'16</v>
      </c>
    </row>
    <row r="9121" spans="1:13" ht="15" customHeight="1">
      <c r="A9121" s="2">
        <v>42571</v>
      </c>
      <c r="B9121" s="1" t="s">
        <v>5595</v>
      </c>
      <c r="C9121" s="1" t="s">
        <v>3326</v>
      </c>
      <c r="D9121" s="1" t="s">
        <v>3566</v>
      </c>
      <c r="E9121" s="1" t="s">
        <v>6350</v>
      </c>
      <c r="F9121" s="45" t="s">
        <v>3341</v>
      </c>
      <c r="G9121" s="1">
        <v>2</v>
      </c>
      <c r="H9121" s="1" t="s">
        <v>3355</v>
      </c>
      <c r="I9121" s="1" t="s">
        <v>3550</v>
      </c>
      <c r="K9121" s="1" t="str">
        <f>VLOOKUP(L9121,CW!C:D,2,FALSE)</f>
        <v>Jul'16</v>
      </c>
      <c r="L9121" s="1" t="str">
        <f t="shared" si="145"/>
        <v>29'16</v>
      </c>
      <c r="M9121" s="1" t="str">
        <f>VLOOKUP(K9121,CW!D:E,2,FALSE)</f>
        <v>Q2'16</v>
      </c>
    </row>
    <row r="9122" spans="1:13" ht="15" customHeight="1">
      <c r="A9122" s="2">
        <v>42571</v>
      </c>
      <c r="B9122" s="1" t="s">
        <v>5595</v>
      </c>
      <c r="C9122" s="1" t="s">
        <v>3326</v>
      </c>
      <c r="D9122" s="1" t="s">
        <v>3566</v>
      </c>
      <c r="E9122" s="1" t="s">
        <v>6350</v>
      </c>
      <c r="F9122" s="45" t="s">
        <v>4592</v>
      </c>
      <c r="G9122" s="1">
        <v>1</v>
      </c>
      <c r="H9122" s="1" t="s">
        <v>3355</v>
      </c>
      <c r="I9122" s="1" t="s">
        <v>3550</v>
      </c>
      <c r="K9122" s="1" t="str">
        <f>VLOOKUP(L9122,CW!C:D,2,FALSE)</f>
        <v>Jul'16</v>
      </c>
      <c r="L9122" s="1" t="str">
        <f t="shared" si="145"/>
        <v>29'16</v>
      </c>
      <c r="M9122" s="1" t="str">
        <f>VLOOKUP(K9122,CW!D:E,2,FALSE)</f>
        <v>Q2'16</v>
      </c>
    </row>
    <row r="9123" spans="1:13">
      <c r="A9123" s="2">
        <v>42571</v>
      </c>
      <c r="B9123" s="1" t="s">
        <v>5595</v>
      </c>
      <c r="C9123" s="1" t="s">
        <v>3326</v>
      </c>
      <c r="D9123" s="1" t="s">
        <v>3566</v>
      </c>
      <c r="E9123" s="1" t="s">
        <v>3532</v>
      </c>
      <c r="F9123" s="45" t="s">
        <v>4609</v>
      </c>
      <c r="G9123" s="1">
        <v>1</v>
      </c>
      <c r="H9123" s="1" t="s">
        <v>3355</v>
      </c>
      <c r="I9123" s="1" t="s">
        <v>3550</v>
      </c>
      <c r="K9123" s="1" t="str">
        <f>VLOOKUP(L9123,CW!C:D,2,FALSE)</f>
        <v>Jul'16</v>
      </c>
      <c r="L9123" s="1" t="str">
        <f t="shared" si="145"/>
        <v>29'16</v>
      </c>
      <c r="M9123" s="1" t="str">
        <f>VLOOKUP(K9123,CW!D:E,2,FALSE)</f>
        <v>Q2'16</v>
      </c>
    </row>
    <row r="9124" spans="1:13">
      <c r="A9124" s="2">
        <v>42571</v>
      </c>
      <c r="B9124" s="1" t="s">
        <v>5595</v>
      </c>
      <c r="C9124" s="1" t="s">
        <v>3326</v>
      </c>
      <c r="D9124" s="1" t="s">
        <v>3566</v>
      </c>
      <c r="E9124" s="1" t="s">
        <v>3532</v>
      </c>
      <c r="F9124" s="45" t="s">
        <v>4613</v>
      </c>
      <c r="G9124" s="1">
        <v>3</v>
      </c>
      <c r="H9124" s="1" t="s">
        <v>3355</v>
      </c>
      <c r="I9124" s="1" t="s">
        <v>3550</v>
      </c>
      <c r="K9124" s="1" t="str">
        <f>VLOOKUP(L9124,CW!C:D,2,FALSE)</f>
        <v>Jul'16</v>
      </c>
      <c r="L9124" s="1" t="str">
        <f t="shared" si="145"/>
        <v>29'16</v>
      </c>
      <c r="M9124" s="1" t="str">
        <f>VLOOKUP(K9124,CW!D:E,2,FALSE)</f>
        <v>Q2'16</v>
      </c>
    </row>
    <row r="9125" spans="1:13">
      <c r="A9125" s="2">
        <v>42571</v>
      </c>
      <c r="B9125" s="1" t="s">
        <v>5596</v>
      </c>
      <c r="C9125" s="1" t="s">
        <v>3335</v>
      </c>
      <c r="D9125" s="1" t="s">
        <v>3566</v>
      </c>
      <c r="E9125" s="1" t="s">
        <v>3532</v>
      </c>
      <c r="F9125" s="98" t="s">
        <v>4584</v>
      </c>
      <c r="G9125" s="1">
        <v>1</v>
      </c>
      <c r="H9125" s="1" t="s">
        <v>3355</v>
      </c>
      <c r="I9125" s="1" t="s">
        <v>3550</v>
      </c>
      <c r="K9125" s="1" t="str">
        <f>VLOOKUP(L9125,CW!C:D,2,FALSE)</f>
        <v>Jul'16</v>
      </c>
      <c r="L9125" s="1" t="str">
        <f t="shared" si="145"/>
        <v>29'16</v>
      </c>
      <c r="M9125" s="1" t="str">
        <f>VLOOKUP(K9125,CW!D:E,2,FALSE)</f>
        <v>Q2'16</v>
      </c>
    </row>
    <row r="9126" spans="1:13">
      <c r="A9126" s="2">
        <v>42571</v>
      </c>
      <c r="B9126" s="1" t="s">
        <v>5596</v>
      </c>
      <c r="C9126" s="1" t="s">
        <v>3335</v>
      </c>
      <c r="D9126" s="1" t="s">
        <v>3566</v>
      </c>
      <c r="E9126" s="1" t="s">
        <v>3532</v>
      </c>
      <c r="F9126" s="45" t="s">
        <v>4613</v>
      </c>
      <c r="G9126" s="1">
        <v>1</v>
      </c>
      <c r="H9126" s="1" t="s">
        <v>3355</v>
      </c>
      <c r="I9126" s="1" t="s">
        <v>3550</v>
      </c>
      <c r="K9126" s="1" t="str">
        <f>VLOOKUP(L9126,CW!C:D,2,FALSE)</f>
        <v>Jul'16</v>
      </c>
      <c r="L9126" s="1" t="str">
        <f t="shared" si="145"/>
        <v>29'16</v>
      </c>
      <c r="M9126" s="1" t="str">
        <f>VLOOKUP(K9126,CW!D:E,2,FALSE)</f>
        <v>Q2'16</v>
      </c>
    </row>
    <row r="9127" spans="1:13">
      <c r="A9127" s="2">
        <v>42571</v>
      </c>
      <c r="B9127" s="1" t="s">
        <v>5597</v>
      </c>
      <c r="C9127" s="1" t="s">
        <v>3335</v>
      </c>
      <c r="D9127" s="1" t="s">
        <v>3566</v>
      </c>
      <c r="E9127" s="1" t="s">
        <v>3532</v>
      </c>
      <c r="F9127" s="98" t="s">
        <v>4584</v>
      </c>
      <c r="G9127" s="1">
        <v>1</v>
      </c>
      <c r="H9127" s="1" t="s">
        <v>3355</v>
      </c>
      <c r="I9127" s="1" t="s">
        <v>3550</v>
      </c>
      <c r="K9127" s="1" t="str">
        <f>VLOOKUP(L9127,CW!C:D,2,FALSE)</f>
        <v>Jul'16</v>
      </c>
      <c r="L9127" s="1" t="str">
        <f t="shared" si="145"/>
        <v>29'16</v>
      </c>
      <c r="M9127" s="1" t="str">
        <f>VLOOKUP(K9127,CW!D:E,2,FALSE)</f>
        <v>Q2'16</v>
      </c>
    </row>
    <row r="9128" spans="1:13">
      <c r="A9128" s="2">
        <v>42571</v>
      </c>
      <c r="B9128" s="1" t="s">
        <v>5597</v>
      </c>
      <c r="C9128" s="1" t="s">
        <v>3335</v>
      </c>
      <c r="D9128" s="1" t="s">
        <v>3566</v>
      </c>
      <c r="E9128" s="1" t="s">
        <v>3532</v>
      </c>
      <c r="F9128" s="45" t="s">
        <v>4613</v>
      </c>
      <c r="G9128" s="1">
        <v>2</v>
      </c>
      <c r="H9128" s="1" t="s">
        <v>3355</v>
      </c>
      <c r="I9128" s="1" t="s">
        <v>3550</v>
      </c>
      <c r="K9128" s="1" t="str">
        <f>VLOOKUP(L9128,CW!C:D,2,FALSE)</f>
        <v>Jul'16</v>
      </c>
      <c r="L9128" s="1" t="str">
        <f t="shared" si="145"/>
        <v>29'16</v>
      </c>
      <c r="M9128" s="1" t="str">
        <f>VLOOKUP(K9128,CW!D:E,2,FALSE)</f>
        <v>Q2'16</v>
      </c>
    </row>
    <row r="9129" spans="1:13">
      <c r="A9129" s="2">
        <v>42571</v>
      </c>
      <c r="B9129" s="1" t="s">
        <v>5598</v>
      </c>
      <c r="C9129" s="1" t="s">
        <v>3335</v>
      </c>
      <c r="D9129" s="1" t="s">
        <v>3566</v>
      </c>
      <c r="E9129" s="1" t="s">
        <v>3532</v>
      </c>
      <c r="F9129" s="45" t="s">
        <v>4609</v>
      </c>
      <c r="G9129" s="1">
        <v>1</v>
      </c>
      <c r="H9129" s="1" t="s">
        <v>3355</v>
      </c>
      <c r="I9129" s="1" t="s">
        <v>3550</v>
      </c>
      <c r="K9129" s="1" t="str">
        <f>VLOOKUP(L9129,CW!C:D,2,FALSE)</f>
        <v>Jul'16</v>
      </c>
      <c r="L9129" s="1" t="str">
        <f t="shared" si="145"/>
        <v>29'16</v>
      </c>
      <c r="M9129" s="1" t="str">
        <f>VLOOKUP(K9129,CW!D:E,2,FALSE)</f>
        <v>Q2'16</v>
      </c>
    </row>
    <row r="9130" spans="1:13" ht="15" customHeight="1">
      <c r="A9130" s="2">
        <v>42571</v>
      </c>
      <c r="B9130" s="1" t="s">
        <v>5599</v>
      </c>
      <c r="C9130" s="1" t="s">
        <v>3335</v>
      </c>
      <c r="D9130" s="1" t="s">
        <v>3566</v>
      </c>
      <c r="E9130" s="1" t="s">
        <v>6350</v>
      </c>
      <c r="F9130" s="45" t="s">
        <v>4592</v>
      </c>
      <c r="G9130" s="1">
        <v>1</v>
      </c>
      <c r="H9130" s="1" t="s">
        <v>3355</v>
      </c>
      <c r="I9130" s="1" t="s">
        <v>3550</v>
      </c>
      <c r="K9130" s="1" t="str">
        <f>VLOOKUP(L9130,CW!C:D,2,FALSE)</f>
        <v>Jul'16</v>
      </c>
      <c r="L9130" s="1" t="str">
        <f t="shared" si="145"/>
        <v>29'16</v>
      </c>
      <c r="M9130" s="1" t="str">
        <f>VLOOKUP(K9130,CW!D:E,2,FALSE)</f>
        <v>Q2'16</v>
      </c>
    </row>
    <row r="9131" spans="1:13">
      <c r="A9131" s="2">
        <v>42571</v>
      </c>
      <c r="B9131" s="1" t="s">
        <v>5599</v>
      </c>
      <c r="C9131" s="1" t="s">
        <v>3335</v>
      </c>
      <c r="D9131" s="1" t="s">
        <v>3566</v>
      </c>
      <c r="E9131" s="1" t="s">
        <v>3532</v>
      </c>
      <c r="F9131" s="45" t="s">
        <v>4613</v>
      </c>
      <c r="G9131" s="1">
        <v>1</v>
      </c>
      <c r="H9131" s="1" t="s">
        <v>3355</v>
      </c>
      <c r="I9131" s="1" t="s">
        <v>3550</v>
      </c>
      <c r="K9131" s="1" t="str">
        <f>VLOOKUP(L9131,CW!C:D,2,FALSE)</f>
        <v>Jul'16</v>
      </c>
      <c r="L9131" s="1" t="str">
        <f t="shared" si="145"/>
        <v>29'16</v>
      </c>
      <c r="M9131" s="1" t="str">
        <f>VLOOKUP(K9131,CW!D:E,2,FALSE)</f>
        <v>Q2'16</v>
      </c>
    </row>
    <row r="9132" spans="1:13">
      <c r="A9132" s="2">
        <v>42571</v>
      </c>
      <c r="B9132" s="1" t="s">
        <v>5600</v>
      </c>
      <c r="C9132" s="1" t="s">
        <v>3335</v>
      </c>
      <c r="D9132" s="1" t="s">
        <v>3566</v>
      </c>
      <c r="E9132" s="1" t="s">
        <v>3532</v>
      </c>
      <c r="F9132" s="45" t="s">
        <v>4613</v>
      </c>
      <c r="G9132" s="1">
        <v>1</v>
      </c>
      <c r="H9132" s="1" t="s">
        <v>3355</v>
      </c>
      <c r="I9132" s="1" t="s">
        <v>3550</v>
      </c>
      <c r="K9132" s="1" t="str">
        <f>VLOOKUP(L9132,CW!C:D,2,FALSE)</f>
        <v>Jul'16</v>
      </c>
      <c r="L9132" s="1" t="str">
        <f t="shared" si="145"/>
        <v>29'16</v>
      </c>
      <c r="M9132" s="1" t="str">
        <f>VLOOKUP(K9132,CW!D:E,2,FALSE)</f>
        <v>Q2'16</v>
      </c>
    </row>
    <row r="9133" spans="1:13" ht="15" customHeight="1">
      <c r="A9133" s="2">
        <v>42572</v>
      </c>
      <c r="B9133" s="1" t="s">
        <v>5601</v>
      </c>
      <c r="C9133" s="1" t="s">
        <v>4914</v>
      </c>
      <c r="D9133" s="1" t="s">
        <v>3556</v>
      </c>
      <c r="E9133" s="1" t="s">
        <v>6350</v>
      </c>
      <c r="F9133" s="45" t="s">
        <v>3341</v>
      </c>
      <c r="G9133" s="1">
        <v>2</v>
      </c>
      <c r="H9133" s="1" t="s">
        <v>3355</v>
      </c>
      <c r="I9133" s="1" t="s">
        <v>3550</v>
      </c>
      <c r="K9133" s="1" t="str">
        <f>VLOOKUP(L9133,CW!C:D,2,FALSE)</f>
        <v>Jul'16</v>
      </c>
      <c r="L9133" s="1" t="str">
        <f t="shared" si="145"/>
        <v>29'16</v>
      </c>
      <c r="M9133" s="1" t="str">
        <f>VLOOKUP(K9133,CW!D:E,2,FALSE)</f>
        <v>Q2'16</v>
      </c>
    </row>
    <row r="9134" spans="1:13" ht="15" customHeight="1">
      <c r="A9134" s="2">
        <v>42572</v>
      </c>
      <c r="B9134" s="1" t="s">
        <v>5602</v>
      </c>
      <c r="C9134" s="1" t="s">
        <v>3909</v>
      </c>
      <c r="D9134" s="1" t="s">
        <v>3556</v>
      </c>
      <c r="E9134" s="1" t="s">
        <v>6350</v>
      </c>
      <c r="F9134" s="45" t="s">
        <v>3341</v>
      </c>
      <c r="G9134" s="1">
        <v>1</v>
      </c>
      <c r="H9134" s="1" t="s">
        <v>3355</v>
      </c>
      <c r="I9134" s="1" t="s">
        <v>3550</v>
      </c>
      <c r="K9134" s="1" t="str">
        <f>VLOOKUP(L9134,CW!C:D,2,FALSE)</f>
        <v>Jul'16</v>
      </c>
      <c r="L9134" s="1" t="str">
        <f t="shared" si="145"/>
        <v>29'16</v>
      </c>
      <c r="M9134" s="1" t="str">
        <f>VLOOKUP(K9134,CW!D:E,2,FALSE)</f>
        <v>Q2'16</v>
      </c>
    </row>
    <row r="9135" spans="1:13" ht="15" customHeight="1">
      <c r="A9135" s="2">
        <v>42572</v>
      </c>
      <c r="B9135" s="1" t="s">
        <v>5603</v>
      </c>
      <c r="C9135" s="1" t="s">
        <v>3536</v>
      </c>
      <c r="D9135" s="1" t="s">
        <v>3566</v>
      </c>
      <c r="E9135" s="1" t="s">
        <v>6350</v>
      </c>
      <c r="F9135" s="45" t="s">
        <v>3341</v>
      </c>
      <c r="G9135" s="1">
        <v>1</v>
      </c>
      <c r="H9135" s="1" t="s">
        <v>3355</v>
      </c>
      <c r="I9135" s="1" t="s">
        <v>3550</v>
      </c>
      <c r="K9135" s="1" t="str">
        <f>VLOOKUP(L9135,CW!C:D,2,FALSE)</f>
        <v>Jul'16</v>
      </c>
      <c r="L9135" s="1" t="str">
        <f t="shared" si="145"/>
        <v>29'16</v>
      </c>
      <c r="M9135" s="1" t="str">
        <f>VLOOKUP(K9135,CW!D:E,2,FALSE)</f>
        <v>Q2'16</v>
      </c>
    </row>
    <row r="9136" spans="1:13" ht="15" customHeight="1">
      <c r="A9136" s="2">
        <v>42572</v>
      </c>
      <c r="B9136" s="1" t="s">
        <v>5604</v>
      </c>
      <c r="C9136" s="1" t="s">
        <v>3536</v>
      </c>
      <c r="D9136" s="1" t="s">
        <v>3556</v>
      </c>
      <c r="E9136" s="1" t="s">
        <v>6350</v>
      </c>
      <c r="F9136" s="45" t="s">
        <v>3341</v>
      </c>
      <c r="G9136" s="1">
        <v>1</v>
      </c>
      <c r="H9136" s="1" t="s">
        <v>3355</v>
      </c>
      <c r="I9136" s="1" t="s">
        <v>3550</v>
      </c>
      <c r="K9136" s="1" t="str">
        <f>VLOOKUP(L9136,CW!C:D,2,FALSE)</f>
        <v>Jul'16</v>
      </c>
      <c r="L9136" s="1" t="str">
        <f t="shared" si="145"/>
        <v>29'16</v>
      </c>
      <c r="M9136" s="1" t="str">
        <f>VLOOKUP(K9136,CW!D:E,2,FALSE)</f>
        <v>Q2'16</v>
      </c>
    </row>
    <row r="9137" spans="1:13" ht="15" customHeight="1">
      <c r="A9137" s="2">
        <v>42572</v>
      </c>
      <c r="B9137" s="1" t="s">
        <v>5604</v>
      </c>
      <c r="C9137" s="1" t="s">
        <v>3536</v>
      </c>
      <c r="D9137" s="1" t="s">
        <v>3556</v>
      </c>
      <c r="E9137" s="1" t="s">
        <v>6350</v>
      </c>
      <c r="F9137" s="45" t="s">
        <v>4592</v>
      </c>
      <c r="G9137" s="1">
        <v>2</v>
      </c>
      <c r="H9137" s="1" t="s">
        <v>3355</v>
      </c>
      <c r="I9137" s="1" t="s">
        <v>3550</v>
      </c>
      <c r="K9137" s="1" t="str">
        <f>VLOOKUP(L9137,CW!C:D,2,FALSE)</f>
        <v>Jul'16</v>
      </c>
      <c r="L9137" s="1" t="str">
        <f t="shared" si="145"/>
        <v>29'16</v>
      </c>
      <c r="M9137" s="1" t="str">
        <f>VLOOKUP(K9137,CW!D:E,2,FALSE)</f>
        <v>Q2'16</v>
      </c>
    </row>
    <row r="9138" spans="1:13" ht="15" customHeight="1">
      <c r="A9138" s="2">
        <v>42572</v>
      </c>
      <c r="B9138" s="1" t="s">
        <v>5605</v>
      </c>
      <c r="C9138" s="1" t="s">
        <v>3536</v>
      </c>
      <c r="D9138" s="1" t="s">
        <v>3556</v>
      </c>
      <c r="E9138" s="1" t="s">
        <v>6350</v>
      </c>
      <c r="F9138" s="45" t="s">
        <v>3341</v>
      </c>
      <c r="G9138" s="1">
        <v>4</v>
      </c>
      <c r="H9138" s="1" t="s">
        <v>3355</v>
      </c>
      <c r="I9138" s="1" t="s">
        <v>3550</v>
      </c>
      <c r="K9138" s="1" t="str">
        <f>VLOOKUP(L9138,CW!C:D,2,FALSE)</f>
        <v>Jul'16</v>
      </c>
      <c r="L9138" s="1" t="str">
        <f t="shared" si="145"/>
        <v>29'16</v>
      </c>
      <c r="M9138" s="1" t="str">
        <f>VLOOKUP(K9138,CW!D:E,2,FALSE)</f>
        <v>Q2'16</v>
      </c>
    </row>
    <row r="9139" spans="1:13" ht="15" customHeight="1">
      <c r="A9139" s="2">
        <v>42572</v>
      </c>
      <c r="B9139" s="1" t="s">
        <v>5606</v>
      </c>
      <c r="C9139" s="1" t="s">
        <v>3611</v>
      </c>
      <c r="D9139" s="1" t="s">
        <v>3566</v>
      </c>
      <c r="E9139" s="1" t="s">
        <v>6350</v>
      </c>
      <c r="F9139" s="45" t="s">
        <v>3341</v>
      </c>
      <c r="G9139" s="1">
        <v>1</v>
      </c>
      <c r="H9139" s="1" t="s">
        <v>3355</v>
      </c>
      <c r="I9139" s="1" t="s">
        <v>3550</v>
      </c>
      <c r="K9139" s="1" t="str">
        <f>VLOOKUP(L9139,CW!C:D,2,FALSE)</f>
        <v>Jul'16</v>
      </c>
      <c r="L9139" s="1" t="str">
        <f t="shared" si="145"/>
        <v>29'16</v>
      </c>
      <c r="M9139" s="1" t="str">
        <f>VLOOKUP(K9139,CW!D:E,2,FALSE)</f>
        <v>Q2'16</v>
      </c>
    </row>
    <row r="9140" spans="1:13" ht="15" customHeight="1">
      <c r="A9140" s="2">
        <v>42572</v>
      </c>
      <c r="B9140" s="1" t="s">
        <v>5607</v>
      </c>
      <c r="C9140" s="1" t="s">
        <v>3536</v>
      </c>
      <c r="D9140" s="1" t="s">
        <v>3566</v>
      </c>
      <c r="E9140" s="1" t="s">
        <v>6350</v>
      </c>
      <c r="F9140" s="45" t="s">
        <v>3341</v>
      </c>
      <c r="G9140" s="1">
        <v>2</v>
      </c>
      <c r="H9140" s="1" t="s">
        <v>3355</v>
      </c>
      <c r="I9140" s="1" t="s">
        <v>3550</v>
      </c>
      <c r="K9140" s="1" t="str">
        <f>VLOOKUP(L9140,CW!C:D,2,FALSE)</f>
        <v>Jul'16</v>
      </c>
      <c r="L9140" s="1" t="str">
        <f t="shared" si="145"/>
        <v>29'16</v>
      </c>
      <c r="M9140" s="1" t="str">
        <f>VLOOKUP(K9140,CW!D:E,2,FALSE)</f>
        <v>Q2'16</v>
      </c>
    </row>
    <row r="9141" spans="1:13" ht="15" customHeight="1">
      <c r="A9141" s="2">
        <v>42572</v>
      </c>
      <c r="B9141" s="1" t="s">
        <v>5607</v>
      </c>
      <c r="C9141" s="1" t="s">
        <v>3536</v>
      </c>
      <c r="D9141" s="1" t="s">
        <v>3566</v>
      </c>
      <c r="E9141" s="1" t="s">
        <v>6350</v>
      </c>
      <c r="F9141" s="45" t="s">
        <v>4592</v>
      </c>
      <c r="G9141" s="1">
        <v>1</v>
      </c>
      <c r="H9141" s="1" t="s">
        <v>3355</v>
      </c>
      <c r="I9141" s="1" t="s">
        <v>3550</v>
      </c>
      <c r="K9141" s="1" t="str">
        <f>VLOOKUP(L9141,CW!C:D,2,FALSE)</f>
        <v>Jul'16</v>
      </c>
      <c r="L9141" s="1" t="str">
        <f t="shared" si="145"/>
        <v>29'16</v>
      </c>
      <c r="M9141" s="1" t="str">
        <f>VLOOKUP(K9141,CW!D:E,2,FALSE)</f>
        <v>Q2'16</v>
      </c>
    </row>
    <row r="9142" spans="1:13" ht="15" customHeight="1">
      <c r="A9142" s="2">
        <v>42572</v>
      </c>
      <c r="B9142" s="1" t="s">
        <v>5608</v>
      </c>
      <c r="C9142" s="1" t="s">
        <v>3729</v>
      </c>
      <c r="D9142" s="1" t="s">
        <v>3566</v>
      </c>
      <c r="E9142" s="1" t="s">
        <v>6350</v>
      </c>
      <c r="F9142" s="45" t="s">
        <v>3341</v>
      </c>
      <c r="G9142" s="1">
        <v>5</v>
      </c>
      <c r="H9142" s="1" t="s">
        <v>3355</v>
      </c>
      <c r="I9142" s="1" t="s">
        <v>3550</v>
      </c>
      <c r="K9142" s="1" t="str">
        <f>VLOOKUP(L9142,CW!C:D,2,FALSE)</f>
        <v>Jul'16</v>
      </c>
      <c r="L9142" s="1" t="str">
        <f t="shared" si="145"/>
        <v>29'16</v>
      </c>
      <c r="M9142" s="1" t="str">
        <f>VLOOKUP(K9142,CW!D:E,2,FALSE)</f>
        <v>Q2'16</v>
      </c>
    </row>
    <row r="9143" spans="1:13">
      <c r="A9143" s="2">
        <v>42572</v>
      </c>
      <c r="B9143" s="1" t="s">
        <v>5609</v>
      </c>
      <c r="C9143" s="1" t="s">
        <v>3909</v>
      </c>
      <c r="D9143" s="1" t="s">
        <v>3566</v>
      </c>
      <c r="E9143" s="1" t="s">
        <v>3532</v>
      </c>
      <c r="F9143" s="45" t="s">
        <v>4613</v>
      </c>
      <c r="G9143" s="1">
        <v>1</v>
      </c>
      <c r="H9143" s="1" t="s">
        <v>3355</v>
      </c>
      <c r="I9143" s="1" t="s">
        <v>3550</v>
      </c>
      <c r="K9143" s="1" t="str">
        <f>VLOOKUP(L9143,CW!C:D,2,FALSE)</f>
        <v>Jul'16</v>
      </c>
      <c r="L9143" s="1" t="str">
        <f t="shared" si="145"/>
        <v>29'16</v>
      </c>
      <c r="M9143" s="1" t="str">
        <f>VLOOKUP(K9143,CW!D:E,2,FALSE)</f>
        <v>Q2'16</v>
      </c>
    </row>
    <row r="9144" spans="1:13" ht="15" customHeight="1">
      <c r="A9144" s="2">
        <v>42572</v>
      </c>
      <c r="B9144" s="1" t="s">
        <v>5610</v>
      </c>
      <c r="C9144" s="1" t="s">
        <v>3611</v>
      </c>
      <c r="D9144" s="1" t="s">
        <v>4896</v>
      </c>
      <c r="E9144" s="1" t="s">
        <v>6350</v>
      </c>
      <c r="F9144" s="45" t="s">
        <v>3341</v>
      </c>
      <c r="G9144" s="1">
        <v>1</v>
      </c>
      <c r="H9144" s="1" t="s">
        <v>3355</v>
      </c>
      <c r="I9144" s="1" t="s">
        <v>3550</v>
      </c>
      <c r="K9144" s="1" t="str">
        <f>VLOOKUP(L9144,CW!C:D,2,FALSE)</f>
        <v>Jul'16</v>
      </c>
      <c r="L9144" s="1" t="str">
        <f t="shared" si="145"/>
        <v>29'16</v>
      </c>
      <c r="M9144" s="1" t="str">
        <f>VLOOKUP(K9144,CW!D:E,2,FALSE)</f>
        <v>Q2'16</v>
      </c>
    </row>
    <row r="9145" spans="1:13">
      <c r="A9145" s="2">
        <v>42572</v>
      </c>
      <c r="B9145" s="1" t="s">
        <v>5611</v>
      </c>
      <c r="C9145" s="1" t="s">
        <v>3536</v>
      </c>
      <c r="D9145" s="1" t="s">
        <v>3566</v>
      </c>
      <c r="E9145" s="1" t="s">
        <v>3532</v>
      </c>
      <c r="F9145" s="45" t="s">
        <v>4609</v>
      </c>
      <c r="G9145" s="1">
        <v>1</v>
      </c>
      <c r="H9145" s="1" t="s">
        <v>3355</v>
      </c>
      <c r="I9145" s="1" t="s">
        <v>3550</v>
      </c>
      <c r="K9145" s="1" t="str">
        <f>VLOOKUP(L9145,CW!C:D,2,FALSE)</f>
        <v>Jul'16</v>
      </c>
      <c r="L9145" s="1" t="str">
        <f t="shared" si="145"/>
        <v>29'16</v>
      </c>
      <c r="M9145" s="1" t="str">
        <f>VLOOKUP(K9145,CW!D:E,2,FALSE)</f>
        <v>Q2'16</v>
      </c>
    </row>
    <row r="9146" spans="1:13">
      <c r="A9146" s="2">
        <v>42572</v>
      </c>
      <c r="B9146" s="1" t="s">
        <v>5612</v>
      </c>
      <c r="C9146" s="1" t="s">
        <v>5613</v>
      </c>
      <c r="D9146" s="1" t="s">
        <v>3831</v>
      </c>
      <c r="E9146" s="1" t="s">
        <v>3532</v>
      </c>
      <c r="F9146" s="98" t="s">
        <v>4584</v>
      </c>
      <c r="G9146" s="1">
        <v>2</v>
      </c>
      <c r="H9146" s="1" t="s">
        <v>3355</v>
      </c>
      <c r="I9146" s="1" t="s">
        <v>3550</v>
      </c>
      <c r="K9146" s="1" t="str">
        <f>VLOOKUP(L9146,CW!C:D,2,FALSE)</f>
        <v>Jul'16</v>
      </c>
      <c r="L9146" s="1" t="str">
        <f t="shared" si="145"/>
        <v>29'16</v>
      </c>
      <c r="M9146" s="1" t="str">
        <f>VLOOKUP(K9146,CW!D:E,2,FALSE)</f>
        <v>Q2'16</v>
      </c>
    </row>
    <row r="9147" spans="1:13" ht="15" customHeight="1">
      <c r="A9147" s="2">
        <v>42572</v>
      </c>
      <c r="B9147" s="1" t="s">
        <v>5614</v>
      </c>
      <c r="C9147" s="1" t="s">
        <v>3335</v>
      </c>
      <c r="D9147" s="1" t="s">
        <v>3831</v>
      </c>
      <c r="E9147" s="1" t="s">
        <v>6350</v>
      </c>
      <c r="F9147" s="45" t="s">
        <v>4592</v>
      </c>
      <c r="G9147" s="1">
        <v>1</v>
      </c>
      <c r="H9147" s="1" t="s">
        <v>3355</v>
      </c>
      <c r="I9147" s="1" t="s">
        <v>3550</v>
      </c>
      <c r="K9147" s="1" t="str">
        <f>VLOOKUP(L9147,CW!C:D,2,FALSE)</f>
        <v>Jul'16</v>
      </c>
      <c r="L9147" s="1" t="str">
        <f t="shared" si="145"/>
        <v>29'16</v>
      </c>
      <c r="M9147" s="1" t="str">
        <f>VLOOKUP(K9147,CW!D:E,2,FALSE)</f>
        <v>Q2'16</v>
      </c>
    </row>
    <row r="9148" spans="1:13">
      <c r="A9148" s="2">
        <v>42572</v>
      </c>
      <c r="B9148" s="1" t="s">
        <v>5615</v>
      </c>
      <c r="C9148" s="1" t="s">
        <v>3335</v>
      </c>
      <c r="D9148" s="1" t="s">
        <v>3566</v>
      </c>
      <c r="E9148" s="1" t="s">
        <v>3532</v>
      </c>
      <c r="F9148" s="98" t="s">
        <v>4584</v>
      </c>
      <c r="G9148" s="1">
        <v>1</v>
      </c>
      <c r="H9148" s="1" t="s">
        <v>3355</v>
      </c>
      <c r="I9148" s="1" t="s">
        <v>3550</v>
      </c>
      <c r="K9148" s="1" t="str">
        <f>VLOOKUP(L9148,CW!C:D,2,FALSE)</f>
        <v>Jul'16</v>
      </c>
      <c r="L9148" s="1" t="str">
        <f t="shared" si="145"/>
        <v>29'16</v>
      </c>
      <c r="M9148" s="1" t="str">
        <f>VLOOKUP(K9148,CW!D:E,2,FALSE)</f>
        <v>Q2'16</v>
      </c>
    </row>
    <row r="9149" spans="1:13" ht="15" customHeight="1">
      <c r="A9149" s="2">
        <v>42572</v>
      </c>
      <c r="B9149" s="1" t="s">
        <v>5616</v>
      </c>
      <c r="C9149" s="1" t="s">
        <v>3335</v>
      </c>
      <c r="D9149" s="1" t="s">
        <v>3566</v>
      </c>
      <c r="E9149" s="1" t="s">
        <v>6350</v>
      </c>
      <c r="F9149" s="45" t="s">
        <v>3341</v>
      </c>
      <c r="G9149" s="1">
        <v>2</v>
      </c>
      <c r="H9149" s="1" t="s">
        <v>3355</v>
      </c>
      <c r="I9149" s="1" t="s">
        <v>3550</v>
      </c>
      <c r="K9149" s="1" t="str">
        <f>VLOOKUP(L9149,CW!C:D,2,FALSE)</f>
        <v>Jul'16</v>
      </c>
      <c r="L9149" s="1" t="str">
        <f t="shared" si="145"/>
        <v>29'16</v>
      </c>
      <c r="M9149" s="1" t="str">
        <f>VLOOKUP(K9149,CW!D:E,2,FALSE)</f>
        <v>Q2'16</v>
      </c>
    </row>
    <row r="9150" spans="1:13">
      <c r="A9150" s="2">
        <v>42572</v>
      </c>
      <c r="B9150" s="1" t="s">
        <v>5616</v>
      </c>
      <c r="C9150" s="1" t="s">
        <v>3335</v>
      </c>
      <c r="D9150" s="1" t="s">
        <v>3566</v>
      </c>
      <c r="E9150" s="1" t="s">
        <v>3532</v>
      </c>
      <c r="F9150" s="98" t="s">
        <v>4584</v>
      </c>
      <c r="G9150" s="1">
        <v>2</v>
      </c>
      <c r="H9150" s="1" t="s">
        <v>3355</v>
      </c>
      <c r="I9150" s="1" t="s">
        <v>3550</v>
      </c>
      <c r="K9150" s="1" t="str">
        <f>VLOOKUP(L9150,CW!C:D,2,FALSE)</f>
        <v>Jul'16</v>
      </c>
      <c r="L9150" s="1" t="str">
        <f t="shared" si="145"/>
        <v>29'16</v>
      </c>
      <c r="M9150" s="1" t="str">
        <f>VLOOKUP(K9150,CW!D:E,2,FALSE)</f>
        <v>Q2'16</v>
      </c>
    </row>
    <row r="9151" spans="1:13" ht="15" customHeight="1">
      <c r="A9151" s="2">
        <v>42572</v>
      </c>
      <c r="B9151" s="1" t="s">
        <v>5617</v>
      </c>
      <c r="C9151" s="1" t="s">
        <v>3326</v>
      </c>
      <c r="D9151" s="1" t="s">
        <v>3831</v>
      </c>
      <c r="E9151" s="1" t="s">
        <v>6350</v>
      </c>
      <c r="F9151" s="45" t="s">
        <v>4592</v>
      </c>
      <c r="G9151" s="1">
        <v>1</v>
      </c>
      <c r="H9151" s="1" t="s">
        <v>3355</v>
      </c>
      <c r="I9151" s="1" t="s">
        <v>3550</v>
      </c>
      <c r="K9151" s="1" t="str">
        <f>VLOOKUP(L9151,CW!C:D,2,FALSE)</f>
        <v>Jul'16</v>
      </c>
      <c r="L9151" s="1" t="str">
        <f t="shared" si="145"/>
        <v>29'16</v>
      </c>
      <c r="M9151" s="1" t="str">
        <f>VLOOKUP(K9151,CW!D:E,2,FALSE)</f>
        <v>Q2'16</v>
      </c>
    </row>
    <row r="9152" spans="1:13" ht="15" customHeight="1">
      <c r="A9152" s="2">
        <v>42572</v>
      </c>
      <c r="B9152" s="1" t="s">
        <v>5618</v>
      </c>
      <c r="C9152" s="1" t="s">
        <v>3326</v>
      </c>
      <c r="D9152" s="1" t="s">
        <v>4896</v>
      </c>
      <c r="E9152" s="1" t="s">
        <v>6350</v>
      </c>
      <c r="F9152" s="45" t="s">
        <v>3341</v>
      </c>
      <c r="G9152" s="1">
        <v>1</v>
      </c>
      <c r="H9152" s="1" t="s">
        <v>3355</v>
      </c>
      <c r="I9152" s="1" t="s">
        <v>3550</v>
      </c>
      <c r="K9152" s="1" t="str">
        <f>VLOOKUP(L9152,CW!C:D,2,FALSE)</f>
        <v>Jul'16</v>
      </c>
      <c r="L9152" s="1" t="str">
        <f t="shared" si="145"/>
        <v>29'16</v>
      </c>
      <c r="M9152" s="1" t="str">
        <f>VLOOKUP(K9152,CW!D:E,2,FALSE)</f>
        <v>Q2'16</v>
      </c>
    </row>
    <row r="9153" spans="1:13">
      <c r="A9153" s="2">
        <v>42572</v>
      </c>
      <c r="B9153" s="1" t="s">
        <v>5618</v>
      </c>
      <c r="C9153" s="1" t="s">
        <v>3326</v>
      </c>
      <c r="D9153" s="1" t="s">
        <v>4896</v>
      </c>
      <c r="E9153" s="1" t="s">
        <v>3532</v>
      </c>
      <c r="F9153" s="45" t="s">
        <v>4609</v>
      </c>
      <c r="G9153" s="1">
        <v>3</v>
      </c>
      <c r="H9153" s="1" t="s">
        <v>3355</v>
      </c>
      <c r="I9153" s="1" t="s">
        <v>3550</v>
      </c>
      <c r="K9153" s="1" t="str">
        <f>VLOOKUP(L9153,CW!C:D,2,FALSE)</f>
        <v>Jul'16</v>
      </c>
      <c r="L9153" s="1" t="str">
        <f t="shared" si="145"/>
        <v>29'16</v>
      </c>
      <c r="M9153" s="1" t="str">
        <f>VLOOKUP(K9153,CW!D:E,2,FALSE)</f>
        <v>Q2'16</v>
      </c>
    </row>
    <row r="9154" spans="1:13" ht="15" customHeight="1">
      <c r="A9154" s="2">
        <v>42572</v>
      </c>
      <c r="B9154" s="1" t="s">
        <v>5619</v>
      </c>
      <c r="C9154" s="1" t="s">
        <v>3326</v>
      </c>
      <c r="D9154" s="1" t="s">
        <v>3831</v>
      </c>
      <c r="E9154" s="1" t="s">
        <v>6350</v>
      </c>
      <c r="F9154" s="45" t="s">
        <v>3341</v>
      </c>
      <c r="G9154" s="1">
        <v>5</v>
      </c>
      <c r="H9154" s="1" t="s">
        <v>3355</v>
      </c>
      <c r="I9154" s="1" t="s">
        <v>3550</v>
      </c>
      <c r="K9154" s="1" t="str">
        <f>VLOOKUP(L9154,CW!C:D,2,FALSE)</f>
        <v>Jul'16</v>
      </c>
      <c r="L9154" s="1" t="str">
        <f t="shared" si="145"/>
        <v>29'16</v>
      </c>
      <c r="M9154" s="1" t="str">
        <f>VLOOKUP(K9154,CW!D:E,2,FALSE)</f>
        <v>Q2'16</v>
      </c>
    </row>
    <row r="9155" spans="1:13">
      <c r="A9155" s="2">
        <v>42572</v>
      </c>
      <c r="B9155" s="1" t="s">
        <v>5619</v>
      </c>
      <c r="C9155" s="1" t="s">
        <v>3326</v>
      </c>
      <c r="D9155" s="1" t="s">
        <v>3831</v>
      </c>
      <c r="E9155" s="1" t="s">
        <v>3532</v>
      </c>
      <c r="F9155" s="45" t="s">
        <v>4609</v>
      </c>
      <c r="G9155" s="1">
        <v>1</v>
      </c>
      <c r="H9155" s="1" t="s">
        <v>3355</v>
      </c>
      <c r="I9155" s="1" t="s">
        <v>3550</v>
      </c>
      <c r="K9155" s="1" t="str">
        <f>VLOOKUP(L9155,CW!C:D,2,FALSE)</f>
        <v>Jul'16</v>
      </c>
      <c r="L9155" s="1" t="str">
        <f t="shared" si="145"/>
        <v>29'16</v>
      </c>
      <c r="M9155" s="1" t="str">
        <f>VLOOKUP(K9155,CW!D:E,2,FALSE)</f>
        <v>Q2'16</v>
      </c>
    </row>
    <row r="9156" spans="1:13">
      <c r="A9156" s="2">
        <v>42572</v>
      </c>
      <c r="B9156" s="1" t="s">
        <v>5619</v>
      </c>
      <c r="C9156" s="1" t="s">
        <v>3326</v>
      </c>
      <c r="D9156" s="1" t="s">
        <v>3831</v>
      </c>
      <c r="E9156" s="1" t="s">
        <v>3532</v>
      </c>
      <c r="F9156" s="98" t="s">
        <v>4584</v>
      </c>
      <c r="G9156" s="1">
        <v>1</v>
      </c>
      <c r="H9156" s="1" t="s">
        <v>3355</v>
      </c>
      <c r="I9156" s="1" t="s">
        <v>3550</v>
      </c>
      <c r="K9156" s="1" t="str">
        <f>VLOOKUP(L9156,CW!C:D,2,FALSE)</f>
        <v>Jul'16</v>
      </c>
      <c r="L9156" s="1" t="str">
        <f t="shared" si="145"/>
        <v>29'16</v>
      </c>
      <c r="M9156" s="1" t="str">
        <f>VLOOKUP(K9156,CW!D:E,2,FALSE)</f>
        <v>Q2'16</v>
      </c>
    </row>
    <row r="9157" spans="1:13" ht="15" customHeight="1">
      <c r="A9157" s="2">
        <v>42572</v>
      </c>
      <c r="B9157" s="1" t="s">
        <v>5620</v>
      </c>
      <c r="C9157" s="1" t="s">
        <v>3326</v>
      </c>
      <c r="D9157" s="1" t="s">
        <v>3556</v>
      </c>
      <c r="E9157" s="1" t="s">
        <v>6350</v>
      </c>
      <c r="F9157" s="45" t="s">
        <v>3341</v>
      </c>
      <c r="G9157" s="1">
        <v>1</v>
      </c>
      <c r="H9157" s="1" t="s">
        <v>3355</v>
      </c>
      <c r="I9157" s="1" t="s">
        <v>3550</v>
      </c>
      <c r="K9157" s="1" t="str">
        <f>VLOOKUP(L9157,CW!C:D,2,FALSE)</f>
        <v>Jul'16</v>
      </c>
      <c r="L9157" s="1" t="str">
        <f t="shared" si="145"/>
        <v>29'16</v>
      </c>
      <c r="M9157" s="1" t="str">
        <f>VLOOKUP(K9157,CW!D:E,2,FALSE)</f>
        <v>Q2'16</v>
      </c>
    </row>
    <row r="9158" spans="1:13" ht="15" customHeight="1">
      <c r="A9158" s="2">
        <v>42572</v>
      </c>
      <c r="B9158" s="1" t="s">
        <v>5620</v>
      </c>
      <c r="C9158" s="1" t="s">
        <v>3326</v>
      </c>
      <c r="D9158" s="1" t="s">
        <v>3556</v>
      </c>
      <c r="E9158" s="1" t="s">
        <v>6350</v>
      </c>
      <c r="F9158" s="45" t="s">
        <v>4592</v>
      </c>
      <c r="G9158" s="1">
        <v>1</v>
      </c>
      <c r="H9158" s="1" t="s">
        <v>3355</v>
      </c>
      <c r="I9158" s="1" t="s">
        <v>3550</v>
      </c>
      <c r="K9158" s="1" t="str">
        <f>VLOOKUP(L9158,CW!C:D,2,FALSE)</f>
        <v>Jul'16</v>
      </c>
      <c r="L9158" s="1" t="str">
        <f t="shared" si="145"/>
        <v>29'16</v>
      </c>
      <c r="M9158" s="1" t="str">
        <f>VLOOKUP(K9158,CW!D:E,2,FALSE)</f>
        <v>Q2'16</v>
      </c>
    </row>
    <row r="9159" spans="1:13" ht="15" customHeight="1">
      <c r="A9159" s="2">
        <v>42572</v>
      </c>
      <c r="B9159" s="1" t="s">
        <v>5621</v>
      </c>
      <c r="C9159" s="1" t="s">
        <v>3326</v>
      </c>
      <c r="D9159" s="1" t="s">
        <v>3831</v>
      </c>
      <c r="E9159" s="1" t="s">
        <v>6350</v>
      </c>
      <c r="F9159" s="45" t="s">
        <v>3341</v>
      </c>
      <c r="G9159" s="1">
        <v>6</v>
      </c>
      <c r="H9159" s="1" t="s">
        <v>3355</v>
      </c>
      <c r="I9159" s="1" t="s">
        <v>3550</v>
      </c>
      <c r="K9159" s="1" t="str">
        <f>VLOOKUP(L9159,CW!C:D,2,FALSE)</f>
        <v>Jul'16</v>
      </c>
      <c r="L9159" s="1" t="str">
        <f t="shared" si="145"/>
        <v>29'16</v>
      </c>
      <c r="M9159" s="1" t="str">
        <f>VLOOKUP(K9159,CW!D:E,2,FALSE)</f>
        <v>Q2'16</v>
      </c>
    </row>
    <row r="9160" spans="1:13">
      <c r="A9160" s="2">
        <v>42572</v>
      </c>
      <c r="B9160" s="1" t="s">
        <v>5621</v>
      </c>
      <c r="C9160" s="1" t="s">
        <v>3326</v>
      </c>
      <c r="D9160" s="1" t="s">
        <v>3831</v>
      </c>
      <c r="E9160" s="1" t="s">
        <v>3532</v>
      </c>
      <c r="F9160" s="45" t="s">
        <v>4609</v>
      </c>
      <c r="G9160" s="1">
        <v>1</v>
      </c>
      <c r="H9160" s="1" t="s">
        <v>3355</v>
      </c>
      <c r="I9160" s="1" t="s">
        <v>3550</v>
      </c>
      <c r="K9160" s="1" t="str">
        <f>VLOOKUP(L9160,CW!C:D,2,FALSE)</f>
        <v>Jul'16</v>
      </c>
      <c r="L9160" s="1" t="str">
        <f t="shared" si="145"/>
        <v>29'16</v>
      </c>
      <c r="M9160" s="1" t="str">
        <f>VLOOKUP(K9160,CW!D:E,2,FALSE)</f>
        <v>Q2'16</v>
      </c>
    </row>
    <row r="9161" spans="1:13">
      <c r="A9161" s="2">
        <v>42572</v>
      </c>
      <c r="B9161" s="1" t="s">
        <v>5621</v>
      </c>
      <c r="C9161" s="1" t="s">
        <v>3326</v>
      </c>
      <c r="D9161" s="1" t="s">
        <v>3831</v>
      </c>
      <c r="E9161" s="1" t="s">
        <v>3532</v>
      </c>
      <c r="F9161" s="98" t="s">
        <v>4584</v>
      </c>
      <c r="G9161" s="1">
        <v>1</v>
      </c>
      <c r="H9161" s="1" t="s">
        <v>3355</v>
      </c>
      <c r="I9161" s="1" t="s">
        <v>3550</v>
      </c>
      <c r="K9161" s="1" t="str">
        <f>VLOOKUP(L9161,CW!C:D,2,FALSE)</f>
        <v>Jul'16</v>
      </c>
      <c r="L9161" s="1" t="str">
        <f t="shared" si="145"/>
        <v>29'16</v>
      </c>
      <c r="M9161" s="1" t="str">
        <f>VLOOKUP(K9161,CW!D:E,2,FALSE)</f>
        <v>Q2'16</v>
      </c>
    </row>
    <row r="9162" spans="1:13" ht="15" customHeight="1">
      <c r="A9162" s="2">
        <v>42572</v>
      </c>
      <c r="B9162" s="1" t="s">
        <v>5622</v>
      </c>
      <c r="C9162" s="1" t="s">
        <v>3326</v>
      </c>
      <c r="D9162" s="1" t="s">
        <v>4896</v>
      </c>
      <c r="E9162" s="1" t="s">
        <v>6350</v>
      </c>
      <c r="F9162" s="45" t="s">
        <v>3341</v>
      </c>
      <c r="G9162" s="1">
        <v>5</v>
      </c>
      <c r="H9162" s="1" t="s">
        <v>3355</v>
      </c>
      <c r="I9162" s="1" t="s">
        <v>3550</v>
      </c>
      <c r="K9162" s="1" t="str">
        <f>VLOOKUP(L9162,CW!C:D,2,FALSE)</f>
        <v>Jul'16</v>
      </c>
      <c r="L9162" s="1" t="str">
        <f t="shared" si="145"/>
        <v>29'16</v>
      </c>
      <c r="M9162" s="1" t="str">
        <f>VLOOKUP(K9162,CW!D:E,2,FALSE)</f>
        <v>Q2'16</v>
      </c>
    </row>
    <row r="9163" spans="1:13">
      <c r="A9163" s="2">
        <v>42572</v>
      </c>
      <c r="B9163" s="1" t="s">
        <v>5622</v>
      </c>
      <c r="C9163" s="1" t="s">
        <v>3326</v>
      </c>
      <c r="D9163" s="1" t="s">
        <v>4896</v>
      </c>
      <c r="E9163" s="1" t="s">
        <v>3532</v>
      </c>
      <c r="F9163" s="45" t="s">
        <v>4609</v>
      </c>
      <c r="G9163" s="1">
        <v>4</v>
      </c>
      <c r="H9163" s="1" t="s">
        <v>3355</v>
      </c>
      <c r="I9163" s="1" t="s">
        <v>3550</v>
      </c>
      <c r="K9163" s="1" t="str">
        <f>VLOOKUP(L9163,CW!C:D,2,FALSE)</f>
        <v>Jul'16</v>
      </c>
      <c r="L9163" s="1" t="str">
        <f t="shared" si="145"/>
        <v>29'16</v>
      </c>
      <c r="M9163" s="1" t="str">
        <f>VLOOKUP(K9163,CW!D:E,2,FALSE)</f>
        <v>Q2'16</v>
      </c>
    </row>
    <row r="9164" spans="1:13" ht="15" customHeight="1">
      <c r="A9164" s="2">
        <v>42572</v>
      </c>
      <c r="B9164" s="1" t="s">
        <v>5623</v>
      </c>
      <c r="C9164" s="1" t="s">
        <v>3326</v>
      </c>
      <c r="D9164" s="1" t="s">
        <v>4896</v>
      </c>
      <c r="E9164" s="1" t="s">
        <v>6350</v>
      </c>
      <c r="F9164" s="45" t="s">
        <v>4581</v>
      </c>
      <c r="G9164" s="1">
        <v>1</v>
      </c>
      <c r="H9164" s="1" t="s">
        <v>3355</v>
      </c>
      <c r="I9164" s="1" t="s">
        <v>3550</v>
      </c>
      <c r="K9164" s="1" t="str">
        <f>VLOOKUP(L9164,CW!C:D,2,FALSE)</f>
        <v>Jul'16</v>
      </c>
      <c r="L9164" s="1" t="str">
        <f t="shared" si="145"/>
        <v>29'16</v>
      </c>
      <c r="M9164" s="1" t="str">
        <f>VLOOKUP(K9164,CW!D:E,2,FALSE)</f>
        <v>Q2'16</v>
      </c>
    </row>
    <row r="9165" spans="1:13">
      <c r="A9165" s="2">
        <v>42572</v>
      </c>
      <c r="B9165" s="1" t="s">
        <v>5623</v>
      </c>
      <c r="C9165" s="1" t="s">
        <v>3326</v>
      </c>
      <c r="D9165" s="1" t="s">
        <v>4896</v>
      </c>
      <c r="E9165" s="1" t="s">
        <v>3532</v>
      </c>
      <c r="F9165" s="45" t="s">
        <v>4609</v>
      </c>
      <c r="G9165" s="1">
        <v>4</v>
      </c>
      <c r="H9165" s="1" t="s">
        <v>3355</v>
      </c>
      <c r="I9165" s="1" t="s">
        <v>3550</v>
      </c>
      <c r="K9165" s="1" t="str">
        <f>VLOOKUP(L9165,CW!C:D,2,FALSE)</f>
        <v>Jul'16</v>
      </c>
      <c r="L9165" s="1" t="str">
        <f t="shared" si="145"/>
        <v>29'16</v>
      </c>
      <c r="M9165" s="1" t="str">
        <f>VLOOKUP(K9165,CW!D:E,2,FALSE)</f>
        <v>Q2'16</v>
      </c>
    </row>
    <row r="9166" spans="1:13" ht="15" customHeight="1">
      <c r="A9166" s="2">
        <v>42572</v>
      </c>
      <c r="B9166" s="1" t="s">
        <v>5624</v>
      </c>
      <c r="C9166" s="1" t="s">
        <v>3326</v>
      </c>
      <c r="D9166" s="1" t="s">
        <v>4896</v>
      </c>
      <c r="E9166" s="1" t="s">
        <v>6350</v>
      </c>
      <c r="F9166" s="45" t="s">
        <v>3341</v>
      </c>
      <c r="G9166" s="1">
        <v>8</v>
      </c>
      <c r="H9166" s="1" t="s">
        <v>3355</v>
      </c>
      <c r="I9166" s="1" t="s">
        <v>3550</v>
      </c>
      <c r="K9166" s="1" t="str">
        <f>VLOOKUP(L9166,CW!C:D,2,FALSE)</f>
        <v>Jul'16</v>
      </c>
      <c r="L9166" s="1" t="str">
        <f t="shared" si="145"/>
        <v>29'16</v>
      </c>
      <c r="M9166" s="1" t="str">
        <f>VLOOKUP(K9166,CW!D:E,2,FALSE)</f>
        <v>Q2'16</v>
      </c>
    </row>
    <row r="9167" spans="1:13" ht="15" customHeight="1">
      <c r="A9167" s="2">
        <v>42572</v>
      </c>
      <c r="B9167" s="1" t="s">
        <v>5625</v>
      </c>
      <c r="C9167" s="1" t="s">
        <v>3611</v>
      </c>
      <c r="D9167" s="1" t="s">
        <v>3566</v>
      </c>
      <c r="E9167" s="1" t="s">
        <v>6350</v>
      </c>
      <c r="F9167" s="45" t="s">
        <v>3341</v>
      </c>
      <c r="G9167" s="1">
        <v>6</v>
      </c>
      <c r="H9167" s="1" t="s">
        <v>3355</v>
      </c>
      <c r="I9167" s="1" t="s">
        <v>3550</v>
      </c>
      <c r="K9167" s="1" t="str">
        <f>VLOOKUP(L9167,CW!C:D,2,FALSE)</f>
        <v>Jul'16</v>
      </c>
      <c r="L9167" s="1" t="str">
        <f t="shared" si="145"/>
        <v>29'16</v>
      </c>
      <c r="M9167" s="1" t="str">
        <f>VLOOKUP(K9167,CW!D:E,2,FALSE)</f>
        <v>Q2'16</v>
      </c>
    </row>
    <row r="9168" spans="1:13" ht="15" customHeight="1">
      <c r="A9168" s="2">
        <v>42572</v>
      </c>
      <c r="B9168" s="1" t="s">
        <v>5626</v>
      </c>
      <c r="C9168" s="1" t="s">
        <v>3611</v>
      </c>
      <c r="D9168" s="1" t="s">
        <v>3566</v>
      </c>
      <c r="E9168" s="1" t="s">
        <v>6350</v>
      </c>
      <c r="F9168" s="45" t="s">
        <v>3341</v>
      </c>
      <c r="G9168" s="1">
        <v>2</v>
      </c>
      <c r="H9168" s="1" t="s">
        <v>3355</v>
      </c>
      <c r="I9168" s="1" t="s">
        <v>3550</v>
      </c>
      <c r="K9168" s="1" t="str">
        <f>VLOOKUP(L9168,CW!C:D,2,FALSE)</f>
        <v>Jul'16</v>
      </c>
      <c r="L9168" s="1" t="str">
        <f t="shared" si="145"/>
        <v>29'16</v>
      </c>
      <c r="M9168" s="1" t="str">
        <f>VLOOKUP(K9168,CW!D:E,2,FALSE)</f>
        <v>Q2'16</v>
      </c>
    </row>
    <row r="9169" spans="1:13">
      <c r="A9169" s="2">
        <v>42572</v>
      </c>
      <c r="B9169" s="1" t="s">
        <v>5626</v>
      </c>
      <c r="C9169" s="1" t="s">
        <v>3611</v>
      </c>
      <c r="D9169" s="1" t="s">
        <v>3566</v>
      </c>
      <c r="E9169" s="1" t="s">
        <v>3532</v>
      </c>
      <c r="F9169" s="45" t="s">
        <v>4609</v>
      </c>
      <c r="G9169" s="1">
        <v>1</v>
      </c>
      <c r="H9169" s="1" t="s">
        <v>3355</v>
      </c>
      <c r="I9169" s="1" t="s">
        <v>3550</v>
      </c>
      <c r="K9169" s="1" t="str">
        <f>VLOOKUP(L9169,CW!C:D,2,FALSE)</f>
        <v>Jul'16</v>
      </c>
      <c r="L9169" s="1" t="str">
        <f t="shared" si="145"/>
        <v>29'16</v>
      </c>
      <c r="M9169" s="1" t="str">
        <f>VLOOKUP(K9169,CW!D:E,2,FALSE)</f>
        <v>Q2'16</v>
      </c>
    </row>
    <row r="9170" spans="1:13">
      <c r="A9170" s="2">
        <v>42572</v>
      </c>
      <c r="B9170" s="1" t="s">
        <v>5626</v>
      </c>
      <c r="C9170" s="1" t="s">
        <v>3611</v>
      </c>
      <c r="D9170" s="1" t="s">
        <v>3566</v>
      </c>
      <c r="E9170" s="1" t="s">
        <v>3532</v>
      </c>
      <c r="F9170" s="98" t="s">
        <v>4584</v>
      </c>
      <c r="G9170" s="1">
        <v>2</v>
      </c>
      <c r="H9170" s="1" t="s">
        <v>3355</v>
      </c>
      <c r="I9170" s="1" t="s">
        <v>3550</v>
      </c>
      <c r="K9170" s="1" t="str">
        <f>VLOOKUP(L9170,CW!C:D,2,FALSE)</f>
        <v>Jul'16</v>
      </c>
      <c r="L9170" s="1" t="str">
        <f t="shared" si="145"/>
        <v>29'16</v>
      </c>
      <c r="M9170" s="1" t="str">
        <f>VLOOKUP(K9170,CW!D:E,2,FALSE)</f>
        <v>Q2'16</v>
      </c>
    </row>
    <row r="9171" spans="1:13" ht="15" customHeight="1">
      <c r="A9171" s="2">
        <v>42572</v>
      </c>
      <c r="B9171" s="1" t="s">
        <v>5627</v>
      </c>
      <c r="C9171" s="1" t="s">
        <v>3611</v>
      </c>
      <c r="D9171" s="1" t="s">
        <v>3566</v>
      </c>
      <c r="E9171" s="1" t="s">
        <v>6350</v>
      </c>
      <c r="F9171" s="45" t="s">
        <v>3341</v>
      </c>
      <c r="G9171" s="1">
        <v>1</v>
      </c>
      <c r="H9171" s="1" t="s">
        <v>3355</v>
      </c>
      <c r="I9171" s="1" t="s">
        <v>3550</v>
      </c>
      <c r="K9171" s="1" t="str">
        <f>VLOOKUP(L9171,CW!C:D,2,FALSE)</f>
        <v>Jul'16</v>
      </c>
      <c r="L9171" s="1" t="str">
        <f t="shared" si="145"/>
        <v>29'16</v>
      </c>
      <c r="M9171" s="1" t="str">
        <f>VLOOKUP(K9171,CW!D:E,2,FALSE)</f>
        <v>Q2'16</v>
      </c>
    </row>
    <row r="9172" spans="1:13" ht="15" customHeight="1">
      <c r="A9172" s="2">
        <v>42572</v>
      </c>
      <c r="B9172" s="1" t="s">
        <v>5628</v>
      </c>
      <c r="C9172" s="1" t="s">
        <v>3326</v>
      </c>
      <c r="D9172" s="1" t="s">
        <v>3566</v>
      </c>
      <c r="E9172" s="1" t="s">
        <v>6350</v>
      </c>
      <c r="F9172" s="45" t="s">
        <v>3341</v>
      </c>
      <c r="G9172" s="1">
        <v>2</v>
      </c>
      <c r="H9172" s="1" t="s">
        <v>3355</v>
      </c>
      <c r="I9172" s="1" t="s">
        <v>3550</v>
      </c>
      <c r="K9172" s="1" t="str">
        <f>VLOOKUP(L9172,CW!C:D,2,FALSE)</f>
        <v>Jul'16</v>
      </c>
      <c r="L9172" s="1" t="str">
        <f t="shared" si="145"/>
        <v>29'16</v>
      </c>
      <c r="M9172" s="1" t="str">
        <f>VLOOKUP(K9172,CW!D:E,2,FALSE)</f>
        <v>Q2'16</v>
      </c>
    </row>
    <row r="9173" spans="1:13">
      <c r="A9173" s="2">
        <v>42572</v>
      </c>
      <c r="B9173" s="1" t="s">
        <v>5628</v>
      </c>
      <c r="C9173" s="1" t="s">
        <v>3326</v>
      </c>
      <c r="D9173" s="1" t="s">
        <v>3566</v>
      </c>
      <c r="E9173" s="1" t="s">
        <v>3532</v>
      </c>
      <c r="F9173" s="98" t="s">
        <v>4584</v>
      </c>
      <c r="G9173" s="1">
        <v>1</v>
      </c>
      <c r="H9173" s="1" t="s">
        <v>3355</v>
      </c>
      <c r="I9173" s="1" t="s">
        <v>3550</v>
      </c>
      <c r="K9173" s="1" t="str">
        <f>VLOOKUP(L9173,CW!C:D,2,FALSE)</f>
        <v>Jul'16</v>
      </c>
      <c r="L9173" s="1" t="str">
        <f t="shared" si="145"/>
        <v>29'16</v>
      </c>
      <c r="M9173" s="1" t="str">
        <f>VLOOKUP(K9173,CW!D:E,2,FALSE)</f>
        <v>Q2'16</v>
      </c>
    </row>
    <row r="9174" spans="1:13" ht="15" customHeight="1">
      <c r="A9174" s="2">
        <v>42572</v>
      </c>
      <c r="B9174" s="1" t="s">
        <v>5629</v>
      </c>
      <c r="C9174" s="1" t="s">
        <v>3326</v>
      </c>
      <c r="D9174" s="1" t="s">
        <v>3566</v>
      </c>
      <c r="E9174" s="1" t="s">
        <v>6350</v>
      </c>
      <c r="F9174" s="45" t="s">
        <v>3341</v>
      </c>
      <c r="G9174" s="1">
        <v>3</v>
      </c>
      <c r="H9174" s="1" t="s">
        <v>3355</v>
      </c>
      <c r="I9174" s="1" t="s">
        <v>3550</v>
      </c>
      <c r="K9174" s="1" t="str">
        <f>VLOOKUP(L9174,CW!C:D,2,FALSE)</f>
        <v>Jul'16</v>
      </c>
      <c r="L9174" s="1" t="str">
        <f t="shared" ref="L9174:L9237" si="146">CONCATENATE(WEEKNUM(A9174,21),"'",TEXT(A9174,"yy"))</f>
        <v>29'16</v>
      </c>
      <c r="M9174" s="1" t="str">
        <f>VLOOKUP(K9174,CW!D:E,2,FALSE)</f>
        <v>Q2'16</v>
      </c>
    </row>
    <row r="9175" spans="1:13">
      <c r="A9175" s="2">
        <v>42572</v>
      </c>
      <c r="B9175" s="1" t="s">
        <v>5629</v>
      </c>
      <c r="C9175" s="1" t="s">
        <v>3326</v>
      </c>
      <c r="D9175" s="1" t="s">
        <v>3566</v>
      </c>
      <c r="E9175" s="1" t="s">
        <v>3532</v>
      </c>
      <c r="F9175" s="45" t="s">
        <v>4609</v>
      </c>
      <c r="G9175" s="1">
        <v>1</v>
      </c>
      <c r="H9175" s="1" t="s">
        <v>3355</v>
      </c>
      <c r="I9175" s="1" t="s">
        <v>3550</v>
      </c>
      <c r="K9175" s="1" t="str">
        <f>VLOOKUP(L9175,CW!C:D,2,FALSE)</f>
        <v>Jul'16</v>
      </c>
      <c r="L9175" s="1" t="str">
        <f t="shared" si="146"/>
        <v>29'16</v>
      </c>
      <c r="M9175" s="1" t="str">
        <f>VLOOKUP(K9175,CW!D:E,2,FALSE)</f>
        <v>Q2'16</v>
      </c>
    </row>
    <row r="9176" spans="1:13" ht="15" customHeight="1">
      <c r="A9176" s="2">
        <v>42572</v>
      </c>
      <c r="B9176" s="1" t="s">
        <v>5630</v>
      </c>
      <c r="C9176" s="1" t="s">
        <v>3335</v>
      </c>
      <c r="D9176" s="1" t="s">
        <v>3566</v>
      </c>
      <c r="E9176" s="1" t="s">
        <v>6350</v>
      </c>
      <c r="F9176" s="45" t="s">
        <v>3341</v>
      </c>
      <c r="G9176" s="1">
        <v>1</v>
      </c>
      <c r="H9176" s="1" t="s">
        <v>3355</v>
      </c>
      <c r="I9176" s="1" t="s">
        <v>3550</v>
      </c>
      <c r="K9176" s="1" t="str">
        <f>VLOOKUP(L9176,CW!C:D,2,FALSE)</f>
        <v>Jul'16</v>
      </c>
      <c r="L9176" s="1" t="str">
        <f t="shared" si="146"/>
        <v>29'16</v>
      </c>
      <c r="M9176" s="1" t="str">
        <f>VLOOKUP(K9176,CW!D:E,2,FALSE)</f>
        <v>Q2'16</v>
      </c>
    </row>
    <row r="9177" spans="1:13">
      <c r="A9177" s="2">
        <v>42572</v>
      </c>
      <c r="B9177" s="1" t="s">
        <v>5631</v>
      </c>
      <c r="C9177" s="1" t="s">
        <v>3335</v>
      </c>
      <c r="D9177" s="1" t="s">
        <v>3566</v>
      </c>
      <c r="E9177" s="1" t="s">
        <v>3532</v>
      </c>
      <c r="F9177" s="45" t="s">
        <v>4613</v>
      </c>
      <c r="G9177" s="1">
        <v>1</v>
      </c>
      <c r="H9177" s="1" t="s">
        <v>3355</v>
      </c>
      <c r="I9177" s="1" t="s">
        <v>3550</v>
      </c>
      <c r="K9177" s="1" t="str">
        <f>VLOOKUP(L9177,CW!C:D,2,FALSE)</f>
        <v>Jul'16</v>
      </c>
      <c r="L9177" s="1" t="str">
        <f t="shared" si="146"/>
        <v>29'16</v>
      </c>
      <c r="M9177" s="1" t="str">
        <f>VLOOKUP(K9177,CW!D:E,2,FALSE)</f>
        <v>Q2'16</v>
      </c>
    </row>
    <row r="9178" spans="1:13">
      <c r="A9178" s="2">
        <v>42572</v>
      </c>
      <c r="B9178" s="1" t="s">
        <v>5632</v>
      </c>
      <c r="C9178" s="1" t="s">
        <v>3335</v>
      </c>
      <c r="D9178" s="1" t="s">
        <v>3566</v>
      </c>
      <c r="E9178" s="1" t="s">
        <v>3532</v>
      </c>
      <c r="F9178" s="45" t="s">
        <v>3693</v>
      </c>
      <c r="G9178" s="1">
        <v>1</v>
      </c>
      <c r="H9178" s="1" t="s">
        <v>3355</v>
      </c>
      <c r="I9178" s="1" t="s">
        <v>3550</v>
      </c>
      <c r="K9178" s="1" t="str">
        <f>VLOOKUP(L9178,CW!C:D,2,FALSE)</f>
        <v>Jul'16</v>
      </c>
      <c r="L9178" s="1" t="str">
        <f t="shared" si="146"/>
        <v>29'16</v>
      </c>
      <c r="M9178" s="1" t="str">
        <f>VLOOKUP(K9178,CW!D:E,2,FALSE)</f>
        <v>Q2'16</v>
      </c>
    </row>
    <row r="9179" spans="1:13" ht="15" customHeight="1">
      <c r="A9179" s="2">
        <v>42572</v>
      </c>
      <c r="B9179" s="1" t="s">
        <v>5633</v>
      </c>
      <c r="C9179" s="1" t="s">
        <v>3725</v>
      </c>
      <c r="D9179" s="1" t="s">
        <v>3566</v>
      </c>
      <c r="E9179" s="1" t="s">
        <v>6350</v>
      </c>
      <c r="F9179" s="45" t="s">
        <v>3341</v>
      </c>
      <c r="G9179" s="1">
        <v>1</v>
      </c>
      <c r="H9179" s="1" t="s">
        <v>3355</v>
      </c>
      <c r="I9179" s="1" t="s">
        <v>3550</v>
      </c>
      <c r="K9179" s="1" t="str">
        <f>VLOOKUP(L9179,CW!C:D,2,FALSE)</f>
        <v>Jul'16</v>
      </c>
      <c r="L9179" s="1" t="str">
        <f t="shared" si="146"/>
        <v>29'16</v>
      </c>
      <c r="M9179" s="1" t="str">
        <f>VLOOKUP(K9179,CW!D:E,2,FALSE)</f>
        <v>Q2'16</v>
      </c>
    </row>
    <row r="9180" spans="1:13" ht="15" customHeight="1">
      <c r="A9180" s="2">
        <v>42572</v>
      </c>
      <c r="B9180" s="1" t="s">
        <v>5634</v>
      </c>
      <c r="C9180" s="1" t="s">
        <v>3326</v>
      </c>
      <c r="D9180" s="1" t="s">
        <v>3566</v>
      </c>
      <c r="E9180" s="1" t="s">
        <v>6350</v>
      </c>
      <c r="F9180" s="45" t="s">
        <v>3341</v>
      </c>
      <c r="G9180" s="1">
        <v>10</v>
      </c>
      <c r="H9180" s="1" t="s">
        <v>3355</v>
      </c>
      <c r="I9180" s="1" t="s">
        <v>3550</v>
      </c>
      <c r="K9180" s="1" t="str">
        <f>VLOOKUP(L9180,CW!C:D,2,FALSE)</f>
        <v>Jul'16</v>
      </c>
      <c r="L9180" s="1" t="str">
        <f t="shared" si="146"/>
        <v>29'16</v>
      </c>
      <c r="M9180" s="1" t="str">
        <f>VLOOKUP(K9180,CW!D:E,2,FALSE)</f>
        <v>Q2'16</v>
      </c>
    </row>
    <row r="9181" spans="1:13" ht="15" customHeight="1">
      <c r="A9181" s="2">
        <v>42572</v>
      </c>
      <c r="B9181" s="1" t="s">
        <v>5634</v>
      </c>
      <c r="C9181" s="1" t="s">
        <v>3326</v>
      </c>
      <c r="D9181" s="1" t="s">
        <v>3566</v>
      </c>
      <c r="E9181" s="1" t="s">
        <v>6350</v>
      </c>
      <c r="F9181" s="45" t="s">
        <v>4592</v>
      </c>
      <c r="G9181" s="1">
        <v>1</v>
      </c>
      <c r="H9181" s="1" t="s">
        <v>3355</v>
      </c>
      <c r="I9181" s="1" t="s">
        <v>3550</v>
      </c>
      <c r="K9181" s="1" t="str">
        <f>VLOOKUP(L9181,CW!C:D,2,FALSE)</f>
        <v>Jul'16</v>
      </c>
      <c r="L9181" s="1" t="str">
        <f t="shared" si="146"/>
        <v>29'16</v>
      </c>
      <c r="M9181" s="1" t="str">
        <f>VLOOKUP(K9181,CW!D:E,2,FALSE)</f>
        <v>Q2'16</v>
      </c>
    </row>
    <row r="9182" spans="1:13">
      <c r="A9182" s="2">
        <v>42572</v>
      </c>
      <c r="B9182" s="1" t="s">
        <v>5634</v>
      </c>
      <c r="C9182" s="1" t="s">
        <v>3326</v>
      </c>
      <c r="D9182" s="1" t="s">
        <v>3566</v>
      </c>
      <c r="E9182" s="1" t="s">
        <v>3532</v>
      </c>
      <c r="F9182" s="45" t="s">
        <v>4609</v>
      </c>
      <c r="G9182" s="1">
        <v>2</v>
      </c>
      <c r="H9182" s="1" t="s">
        <v>3355</v>
      </c>
      <c r="I9182" s="1" t="s">
        <v>3550</v>
      </c>
      <c r="K9182" s="1" t="str">
        <f>VLOOKUP(L9182,CW!C:D,2,FALSE)</f>
        <v>Jul'16</v>
      </c>
      <c r="L9182" s="1" t="str">
        <f t="shared" si="146"/>
        <v>29'16</v>
      </c>
      <c r="M9182" s="1" t="str">
        <f>VLOOKUP(K9182,CW!D:E,2,FALSE)</f>
        <v>Q2'16</v>
      </c>
    </row>
    <row r="9183" spans="1:13">
      <c r="A9183" s="2">
        <v>42572</v>
      </c>
      <c r="B9183" s="1" t="s">
        <v>5635</v>
      </c>
      <c r="C9183" s="1" t="s">
        <v>3326</v>
      </c>
      <c r="D9183" s="1" t="s">
        <v>3566</v>
      </c>
      <c r="E9183" s="1" t="s">
        <v>3532</v>
      </c>
      <c r="F9183" s="45" t="s">
        <v>4609</v>
      </c>
      <c r="G9183" s="1">
        <v>3</v>
      </c>
      <c r="H9183" s="1" t="s">
        <v>3355</v>
      </c>
      <c r="I9183" s="1" t="s">
        <v>3550</v>
      </c>
      <c r="K9183" s="1" t="str">
        <f>VLOOKUP(L9183,CW!C:D,2,FALSE)</f>
        <v>Jul'16</v>
      </c>
      <c r="L9183" s="1" t="str">
        <f t="shared" si="146"/>
        <v>29'16</v>
      </c>
      <c r="M9183" s="1" t="str">
        <f>VLOOKUP(K9183,CW!D:E,2,FALSE)</f>
        <v>Q2'16</v>
      </c>
    </row>
    <row r="9184" spans="1:13">
      <c r="A9184" s="2">
        <v>42572</v>
      </c>
      <c r="B9184" s="1" t="s">
        <v>5635</v>
      </c>
      <c r="C9184" s="1" t="s">
        <v>3326</v>
      </c>
      <c r="D9184" s="1" t="s">
        <v>3566</v>
      </c>
      <c r="E9184" s="1" t="s">
        <v>3532</v>
      </c>
      <c r="F9184" s="45" t="s">
        <v>4613</v>
      </c>
      <c r="G9184" s="1">
        <v>1</v>
      </c>
      <c r="H9184" s="1" t="s">
        <v>3355</v>
      </c>
      <c r="I9184" s="1" t="s">
        <v>3550</v>
      </c>
      <c r="K9184" s="1" t="str">
        <f>VLOOKUP(L9184,CW!C:D,2,FALSE)</f>
        <v>Jul'16</v>
      </c>
      <c r="L9184" s="1" t="str">
        <f t="shared" si="146"/>
        <v>29'16</v>
      </c>
      <c r="M9184" s="1" t="str">
        <f>VLOOKUP(K9184,CW!D:E,2,FALSE)</f>
        <v>Q2'16</v>
      </c>
    </row>
    <row r="9185" spans="1:13" ht="15" customHeight="1">
      <c r="A9185" s="2">
        <v>42572</v>
      </c>
      <c r="B9185" s="1" t="s">
        <v>5636</v>
      </c>
      <c r="C9185" s="1" t="s">
        <v>3326</v>
      </c>
      <c r="D9185" s="1" t="s">
        <v>3566</v>
      </c>
      <c r="E9185" s="1" t="s">
        <v>6350</v>
      </c>
      <c r="F9185" s="45" t="s">
        <v>3341</v>
      </c>
      <c r="G9185" s="1">
        <v>1</v>
      </c>
      <c r="H9185" s="1" t="s">
        <v>3355</v>
      </c>
      <c r="I9185" s="1" t="s">
        <v>3550</v>
      </c>
      <c r="K9185" s="1" t="str">
        <f>VLOOKUP(L9185,CW!C:D,2,FALSE)</f>
        <v>Jul'16</v>
      </c>
      <c r="L9185" s="1" t="str">
        <f t="shared" si="146"/>
        <v>29'16</v>
      </c>
      <c r="M9185" s="1" t="str">
        <f>VLOOKUP(K9185,CW!D:E,2,FALSE)</f>
        <v>Q2'16</v>
      </c>
    </row>
    <row r="9186" spans="1:13">
      <c r="A9186" s="2">
        <v>42572</v>
      </c>
      <c r="B9186" s="1" t="s">
        <v>5636</v>
      </c>
      <c r="C9186" s="1" t="s">
        <v>3326</v>
      </c>
      <c r="D9186" s="1" t="s">
        <v>3566</v>
      </c>
      <c r="E9186" s="1" t="s">
        <v>3532</v>
      </c>
      <c r="F9186" s="45" t="s">
        <v>4609</v>
      </c>
      <c r="G9186" s="1">
        <v>1</v>
      </c>
      <c r="H9186" s="1" t="s">
        <v>3355</v>
      </c>
      <c r="I9186" s="1" t="s">
        <v>3550</v>
      </c>
      <c r="K9186" s="1" t="str">
        <f>VLOOKUP(L9186,CW!C:D,2,FALSE)</f>
        <v>Jul'16</v>
      </c>
      <c r="L9186" s="1" t="str">
        <f t="shared" si="146"/>
        <v>29'16</v>
      </c>
      <c r="M9186" s="1" t="str">
        <f>VLOOKUP(K9186,CW!D:E,2,FALSE)</f>
        <v>Q2'16</v>
      </c>
    </row>
    <row r="9187" spans="1:13">
      <c r="A9187" s="2">
        <v>42572</v>
      </c>
      <c r="B9187" s="1" t="s">
        <v>5637</v>
      </c>
      <c r="C9187" s="1" t="s">
        <v>3335</v>
      </c>
      <c r="D9187" s="1" t="s">
        <v>3566</v>
      </c>
      <c r="E9187" s="1" t="s">
        <v>3532</v>
      </c>
      <c r="F9187" s="98" t="s">
        <v>4584</v>
      </c>
      <c r="G9187" s="1">
        <v>2</v>
      </c>
      <c r="H9187" s="1" t="s">
        <v>3355</v>
      </c>
      <c r="I9187" s="1" t="s">
        <v>3550</v>
      </c>
      <c r="K9187" s="1" t="str">
        <f>VLOOKUP(L9187,CW!C:D,2,FALSE)</f>
        <v>Jul'16</v>
      </c>
      <c r="L9187" s="1" t="str">
        <f t="shared" si="146"/>
        <v>29'16</v>
      </c>
      <c r="M9187" s="1" t="str">
        <f>VLOOKUP(K9187,CW!D:E,2,FALSE)</f>
        <v>Q2'16</v>
      </c>
    </row>
    <row r="9188" spans="1:13">
      <c r="A9188" s="2">
        <v>42572</v>
      </c>
      <c r="B9188" s="1" t="s">
        <v>5638</v>
      </c>
      <c r="C9188" s="1" t="s">
        <v>5639</v>
      </c>
      <c r="D9188" s="1" t="s">
        <v>3566</v>
      </c>
      <c r="E9188" s="1" t="s">
        <v>3532</v>
      </c>
      <c r="F9188" s="98" t="s">
        <v>4584</v>
      </c>
      <c r="G9188" s="1">
        <v>1</v>
      </c>
      <c r="H9188" s="1" t="s">
        <v>3355</v>
      </c>
      <c r="I9188" s="1" t="s">
        <v>3550</v>
      </c>
      <c r="K9188" s="1" t="str">
        <f>VLOOKUP(L9188,CW!C:D,2,FALSE)</f>
        <v>Jul'16</v>
      </c>
      <c r="L9188" s="1" t="str">
        <f t="shared" si="146"/>
        <v>29'16</v>
      </c>
      <c r="M9188" s="1" t="str">
        <f>VLOOKUP(K9188,CW!D:E,2,FALSE)</f>
        <v>Q2'16</v>
      </c>
    </row>
    <row r="9189" spans="1:13" ht="15" customHeight="1">
      <c r="A9189" s="2">
        <v>42573</v>
      </c>
      <c r="B9189" s="1" t="s">
        <v>5640</v>
      </c>
      <c r="C9189" s="1" t="s">
        <v>3326</v>
      </c>
      <c r="D9189" s="1" t="s">
        <v>4896</v>
      </c>
      <c r="E9189" s="1" t="s">
        <v>6350</v>
      </c>
      <c r="F9189" s="45" t="s">
        <v>3341</v>
      </c>
      <c r="G9189" s="1">
        <v>4</v>
      </c>
      <c r="H9189" s="1" t="s">
        <v>3355</v>
      </c>
      <c r="I9189" s="1" t="s">
        <v>3550</v>
      </c>
      <c r="K9189" s="1" t="str">
        <f>VLOOKUP(L9189,CW!C:D,2,FALSE)</f>
        <v>Jul'16</v>
      </c>
      <c r="L9189" s="1" t="str">
        <f t="shared" si="146"/>
        <v>29'16</v>
      </c>
      <c r="M9189" s="1" t="str">
        <f>VLOOKUP(K9189,CW!D:E,2,FALSE)</f>
        <v>Q2'16</v>
      </c>
    </row>
    <row r="9190" spans="1:13" ht="15" customHeight="1">
      <c r="A9190" s="2">
        <v>42573</v>
      </c>
      <c r="B9190" s="1" t="s">
        <v>5640</v>
      </c>
      <c r="C9190" s="1" t="s">
        <v>3326</v>
      </c>
      <c r="D9190" s="1" t="s">
        <v>4896</v>
      </c>
      <c r="E9190" s="1" t="s">
        <v>6350</v>
      </c>
      <c r="F9190" s="45" t="s">
        <v>4592</v>
      </c>
      <c r="G9190" s="1">
        <v>1</v>
      </c>
      <c r="H9190" s="1" t="s">
        <v>3355</v>
      </c>
      <c r="I9190" s="1" t="s">
        <v>3550</v>
      </c>
      <c r="K9190" s="1" t="str">
        <f>VLOOKUP(L9190,CW!C:D,2,FALSE)</f>
        <v>Jul'16</v>
      </c>
      <c r="L9190" s="1" t="str">
        <f t="shared" si="146"/>
        <v>29'16</v>
      </c>
      <c r="M9190" s="1" t="str">
        <f>VLOOKUP(K9190,CW!D:E,2,FALSE)</f>
        <v>Q2'16</v>
      </c>
    </row>
    <row r="9191" spans="1:13" ht="15" customHeight="1">
      <c r="A9191" s="2">
        <v>42573</v>
      </c>
      <c r="B9191" s="1" t="s">
        <v>5640</v>
      </c>
      <c r="C9191" s="1" t="s">
        <v>3326</v>
      </c>
      <c r="D9191" s="1" t="s">
        <v>4896</v>
      </c>
      <c r="E9191" s="1" t="s">
        <v>6350</v>
      </c>
      <c r="F9191" s="45" t="s">
        <v>4581</v>
      </c>
      <c r="G9191" s="1">
        <v>1</v>
      </c>
      <c r="H9191" s="1" t="s">
        <v>3355</v>
      </c>
      <c r="I9191" s="1" t="s">
        <v>3550</v>
      </c>
      <c r="K9191" s="1" t="str">
        <f>VLOOKUP(L9191,CW!C:D,2,FALSE)</f>
        <v>Jul'16</v>
      </c>
      <c r="L9191" s="1" t="str">
        <f t="shared" si="146"/>
        <v>29'16</v>
      </c>
      <c r="M9191" s="1" t="str">
        <f>VLOOKUP(K9191,CW!D:E,2,FALSE)</f>
        <v>Q2'16</v>
      </c>
    </row>
    <row r="9192" spans="1:13">
      <c r="A9192" s="2">
        <v>42573</v>
      </c>
      <c r="B9192" s="1" t="s">
        <v>5640</v>
      </c>
      <c r="C9192" s="1" t="s">
        <v>3326</v>
      </c>
      <c r="D9192" s="1" t="s">
        <v>4896</v>
      </c>
      <c r="E9192" s="1" t="s">
        <v>3532</v>
      </c>
      <c r="F9192" s="45" t="s">
        <v>4609</v>
      </c>
      <c r="G9192" s="1">
        <v>7</v>
      </c>
      <c r="H9192" s="1" t="s">
        <v>3355</v>
      </c>
      <c r="I9192" s="1" t="s">
        <v>3550</v>
      </c>
      <c r="K9192" s="1" t="str">
        <f>VLOOKUP(L9192,CW!C:D,2,FALSE)</f>
        <v>Jul'16</v>
      </c>
      <c r="L9192" s="1" t="str">
        <f t="shared" si="146"/>
        <v>29'16</v>
      </c>
      <c r="M9192" s="1" t="str">
        <f>VLOOKUP(K9192,CW!D:E,2,FALSE)</f>
        <v>Q2'16</v>
      </c>
    </row>
    <row r="9193" spans="1:13">
      <c r="A9193" s="2">
        <v>42573</v>
      </c>
      <c r="B9193" s="1" t="s">
        <v>5640</v>
      </c>
      <c r="C9193" s="1" t="s">
        <v>3326</v>
      </c>
      <c r="D9193" s="1" t="s">
        <v>4896</v>
      </c>
      <c r="E9193" s="1" t="s">
        <v>3532</v>
      </c>
      <c r="F9193" s="45" t="s">
        <v>4613</v>
      </c>
      <c r="G9193" s="1">
        <v>1</v>
      </c>
      <c r="H9193" s="1" t="s">
        <v>3355</v>
      </c>
      <c r="I9193" s="1" t="s">
        <v>3550</v>
      </c>
      <c r="K9193" s="1" t="str">
        <f>VLOOKUP(L9193,CW!C:D,2,FALSE)</f>
        <v>Jul'16</v>
      </c>
      <c r="L9193" s="1" t="str">
        <f t="shared" si="146"/>
        <v>29'16</v>
      </c>
      <c r="M9193" s="1" t="str">
        <f>VLOOKUP(K9193,CW!D:E,2,FALSE)</f>
        <v>Q2'16</v>
      </c>
    </row>
    <row r="9194" spans="1:13">
      <c r="A9194" s="2">
        <v>42573</v>
      </c>
      <c r="B9194" s="1" t="s">
        <v>5641</v>
      </c>
      <c r="C9194" s="1" t="s">
        <v>5642</v>
      </c>
      <c r="D9194" s="1" t="s">
        <v>3831</v>
      </c>
      <c r="E9194" s="1" t="s">
        <v>3532</v>
      </c>
      <c r="F9194" s="98" t="s">
        <v>4584</v>
      </c>
      <c r="G9194" s="1">
        <v>3</v>
      </c>
      <c r="H9194" s="1" t="s">
        <v>3355</v>
      </c>
      <c r="I9194" s="1" t="s">
        <v>3550</v>
      </c>
      <c r="K9194" s="1" t="str">
        <f>VLOOKUP(L9194,CW!C:D,2,FALSE)</f>
        <v>Jul'16</v>
      </c>
      <c r="L9194" s="1" t="str">
        <f t="shared" si="146"/>
        <v>29'16</v>
      </c>
      <c r="M9194" s="1" t="str">
        <f>VLOOKUP(K9194,CW!D:E,2,FALSE)</f>
        <v>Q2'16</v>
      </c>
    </row>
    <row r="9195" spans="1:13" ht="15" customHeight="1">
      <c r="A9195" s="2">
        <v>42573</v>
      </c>
      <c r="B9195" s="1" t="s">
        <v>5643</v>
      </c>
      <c r="C9195" s="1" t="s">
        <v>3326</v>
      </c>
      <c r="D9195" s="1" t="s">
        <v>4896</v>
      </c>
      <c r="E9195" s="1" t="s">
        <v>6350</v>
      </c>
      <c r="F9195" s="45" t="s">
        <v>3341</v>
      </c>
      <c r="G9195" s="1">
        <v>2</v>
      </c>
      <c r="H9195" s="1" t="s">
        <v>3355</v>
      </c>
      <c r="I9195" s="1" t="s">
        <v>3550</v>
      </c>
      <c r="K9195" s="1" t="str">
        <f>VLOOKUP(L9195,CW!C:D,2,FALSE)</f>
        <v>Jul'16</v>
      </c>
      <c r="L9195" s="1" t="str">
        <f t="shared" si="146"/>
        <v>29'16</v>
      </c>
      <c r="M9195" s="1" t="str">
        <f>VLOOKUP(K9195,CW!D:E,2,FALSE)</f>
        <v>Q2'16</v>
      </c>
    </row>
    <row r="9196" spans="1:13" ht="15" customHeight="1">
      <c r="A9196" s="2">
        <v>42573</v>
      </c>
      <c r="B9196" s="1" t="s">
        <v>5643</v>
      </c>
      <c r="C9196" s="1" t="s">
        <v>3326</v>
      </c>
      <c r="D9196" s="1" t="s">
        <v>4896</v>
      </c>
      <c r="E9196" s="1" t="s">
        <v>6350</v>
      </c>
      <c r="F9196" s="45" t="s">
        <v>4592</v>
      </c>
      <c r="G9196" s="1">
        <v>1</v>
      </c>
      <c r="H9196" s="1" t="s">
        <v>3355</v>
      </c>
      <c r="I9196" s="1" t="s">
        <v>3550</v>
      </c>
      <c r="K9196" s="1" t="str">
        <f>VLOOKUP(L9196,CW!C:D,2,FALSE)</f>
        <v>Jul'16</v>
      </c>
      <c r="L9196" s="1" t="str">
        <f t="shared" si="146"/>
        <v>29'16</v>
      </c>
      <c r="M9196" s="1" t="str">
        <f>VLOOKUP(K9196,CW!D:E,2,FALSE)</f>
        <v>Q2'16</v>
      </c>
    </row>
    <row r="9197" spans="1:13">
      <c r="A9197" s="2">
        <v>42573</v>
      </c>
      <c r="B9197" s="1" t="s">
        <v>5643</v>
      </c>
      <c r="C9197" s="1" t="s">
        <v>3326</v>
      </c>
      <c r="D9197" s="1" t="s">
        <v>4896</v>
      </c>
      <c r="E9197" s="1" t="s">
        <v>3532</v>
      </c>
      <c r="F9197" s="45" t="s">
        <v>4609</v>
      </c>
      <c r="G9197" s="1">
        <v>2</v>
      </c>
      <c r="H9197" s="1" t="s">
        <v>3355</v>
      </c>
      <c r="I9197" s="1" t="s">
        <v>3550</v>
      </c>
      <c r="K9197" s="1" t="str">
        <f>VLOOKUP(L9197,CW!C:D,2,FALSE)</f>
        <v>Jul'16</v>
      </c>
      <c r="L9197" s="1" t="str">
        <f t="shared" si="146"/>
        <v>29'16</v>
      </c>
      <c r="M9197" s="1" t="str">
        <f>VLOOKUP(K9197,CW!D:E,2,FALSE)</f>
        <v>Q2'16</v>
      </c>
    </row>
    <row r="9198" spans="1:13" ht="15" customHeight="1">
      <c r="A9198" s="2">
        <v>42573</v>
      </c>
      <c r="B9198" s="1" t="s">
        <v>5644</v>
      </c>
      <c r="C9198" s="1" t="s">
        <v>3335</v>
      </c>
      <c r="D9198" s="1" t="s">
        <v>4896</v>
      </c>
      <c r="E9198" s="1" t="s">
        <v>6350</v>
      </c>
      <c r="F9198" s="45" t="s">
        <v>3341</v>
      </c>
      <c r="G9198" s="1">
        <v>2</v>
      </c>
      <c r="H9198" s="1" t="s">
        <v>3355</v>
      </c>
      <c r="I9198" s="1" t="s">
        <v>3550</v>
      </c>
      <c r="K9198" s="1" t="str">
        <f>VLOOKUP(L9198,CW!C:D,2,FALSE)</f>
        <v>Jul'16</v>
      </c>
      <c r="L9198" s="1" t="str">
        <f t="shared" si="146"/>
        <v>29'16</v>
      </c>
      <c r="M9198" s="1" t="str">
        <f>VLOOKUP(K9198,CW!D:E,2,FALSE)</f>
        <v>Q2'16</v>
      </c>
    </row>
    <row r="9199" spans="1:13">
      <c r="A9199" s="2">
        <v>42573</v>
      </c>
      <c r="B9199" s="1" t="s">
        <v>5644</v>
      </c>
      <c r="C9199" s="1" t="s">
        <v>3335</v>
      </c>
      <c r="D9199" s="1" t="s">
        <v>4896</v>
      </c>
      <c r="E9199" s="1" t="s">
        <v>3532</v>
      </c>
      <c r="F9199" s="45" t="s">
        <v>4609</v>
      </c>
      <c r="G9199" s="1">
        <v>1</v>
      </c>
      <c r="H9199" s="1" t="s">
        <v>3355</v>
      </c>
      <c r="I9199" s="1" t="s">
        <v>3550</v>
      </c>
      <c r="K9199" s="1" t="str">
        <f>VLOOKUP(L9199,CW!C:D,2,FALSE)</f>
        <v>Jul'16</v>
      </c>
      <c r="L9199" s="1" t="str">
        <f t="shared" si="146"/>
        <v>29'16</v>
      </c>
      <c r="M9199" s="1" t="str">
        <f>VLOOKUP(K9199,CW!D:E,2,FALSE)</f>
        <v>Q2'16</v>
      </c>
    </row>
    <row r="9200" spans="1:13">
      <c r="A9200" s="2">
        <v>42573</v>
      </c>
      <c r="B9200" s="1" t="s">
        <v>5645</v>
      </c>
      <c r="C9200" s="1" t="s">
        <v>3778</v>
      </c>
      <c r="D9200" s="1" t="s">
        <v>3831</v>
      </c>
      <c r="E9200" s="1" t="s">
        <v>3532</v>
      </c>
      <c r="F9200" s="45" t="s">
        <v>4592</v>
      </c>
      <c r="G9200" s="1">
        <v>1</v>
      </c>
      <c r="H9200" s="1" t="s">
        <v>3355</v>
      </c>
      <c r="I9200" s="1" t="s">
        <v>3550</v>
      </c>
      <c r="K9200" s="1" t="str">
        <f>VLOOKUP(L9200,CW!C:D,2,FALSE)</f>
        <v>Jul'16</v>
      </c>
      <c r="L9200" s="1" t="str">
        <f t="shared" si="146"/>
        <v>29'16</v>
      </c>
      <c r="M9200" s="1" t="str">
        <f>VLOOKUP(K9200,CW!D:E,2,FALSE)</f>
        <v>Q2'16</v>
      </c>
    </row>
    <row r="9201" spans="1:13">
      <c r="A9201" s="2">
        <v>42573</v>
      </c>
      <c r="B9201" s="1" t="s">
        <v>5645</v>
      </c>
      <c r="C9201" s="1" t="s">
        <v>3778</v>
      </c>
      <c r="D9201" s="1" t="s">
        <v>3831</v>
      </c>
      <c r="E9201" s="1" t="s">
        <v>3532</v>
      </c>
      <c r="F9201" s="45" t="s">
        <v>4609</v>
      </c>
      <c r="G9201" s="1">
        <v>1</v>
      </c>
      <c r="H9201" s="1" t="s">
        <v>3355</v>
      </c>
      <c r="I9201" s="1" t="s">
        <v>3550</v>
      </c>
      <c r="K9201" s="1" t="str">
        <f>VLOOKUP(L9201,CW!C:D,2,FALSE)</f>
        <v>Jul'16</v>
      </c>
      <c r="L9201" s="1" t="str">
        <f t="shared" si="146"/>
        <v>29'16</v>
      </c>
      <c r="M9201" s="1" t="str">
        <f>VLOOKUP(K9201,CW!D:E,2,FALSE)</f>
        <v>Q2'16</v>
      </c>
    </row>
    <row r="9202" spans="1:13">
      <c r="A9202" s="2">
        <v>42573</v>
      </c>
      <c r="B9202" s="1" t="s">
        <v>5645</v>
      </c>
      <c r="C9202" s="1" t="s">
        <v>3778</v>
      </c>
      <c r="D9202" s="1" t="s">
        <v>3831</v>
      </c>
      <c r="E9202" s="1" t="s">
        <v>3532</v>
      </c>
      <c r="F9202" s="45" t="s">
        <v>4613</v>
      </c>
      <c r="G9202" s="1">
        <v>1</v>
      </c>
      <c r="H9202" s="1" t="s">
        <v>3355</v>
      </c>
      <c r="I9202" s="1" t="s">
        <v>3550</v>
      </c>
      <c r="K9202" s="1" t="str">
        <f>VLOOKUP(L9202,CW!C:D,2,FALSE)</f>
        <v>Jul'16</v>
      </c>
      <c r="L9202" s="1" t="str">
        <f t="shared" si="146"/>
        <v>29'16</v>
      </c>
      <c r="M9202" s="1" t="str">
        <f>VLOOKUP(K9202,CW!D:E,2,FALSE)</f>
        <v>Q2'16</v>
      </c>
    </row>
    <row r="9203" spans="1:13" ht="15" customHeight="1">
      <c r="A9203" s="2">
        <v>42573</v>
      </c>
      <c r="B9203" s="1" t="s">
        <v>5646</v>
      </c>
      <c r="C9203" s="1" t="s">
        <v>3326</v>
      </c>
      <c r="D9203" s="1" t="s">
        <v>3831</v>
      </c>
      <c r="E9203" s="1" t="s">
        <v>6350</v>
      </c>
      <c r="F9203" s="45" t="s">
        <v>3341</v>
      </c>
      <c r="G9203" s="1">
        <v>1</v>
      </c>
      <c r="H9203" s="1" t="s">
        <v>3355</v>
      </c>
      <c r="I9203" s="1" t="s">
        <v>3550</v>
      </c>
      <c r="K9203" s="1" t="str">
        <f>VLOOKUP(L9203,CW!C:D,2,FALSE)</f>
        <v>Jul'16</v>
      </c>
      <c r="L9203" s="1" t="str">
        <f t="shared" si="146"/>
        <v>29'16</v>
      </c>
      <c r="M9203" s="1" t="str">
        <f>VLOOKUP(K9203,CW!D:E,2,FALSE)</f>
        <v>Q2'16</v>
      </c>
    </row>
    <row r="9204" spans="1:13">
      <c r="A9204" s="2">
        <v>42573</v>
      </c>
      <c r="B9204" s="1" t="s">
        <v>5646</v>
      </c>
      <c r="C9204" s="1" t="s">
        <v>3326</v>
      </c>
      <c r="D9204" s="1" t="s">
        <v>3831</v>
      </c>
      <c r="E9204" s="1" t="s">
        <v>3532</v>
      </c>
      <c r="F9204" s="45" t="s">
        <v>4609</v>
      </c>
      <c r="G9204" s="1">
        <v>2</v>
      </c>
      <c r="H9204" s="1" t="s">
        <v>3355</v>
      </c>
      <c r="I9204" s="1" t="s">
        <v>3550</v>
      </c>
      <c r="K9204" s="1" t="str">
        <f>VLOOKUP(L9204,CW!C:D,2,FALSE)</f>
        <v>Jul'16</v>
      </c>
      <c r="L9204" s="1" t="str">
        <f t="shared" si="146"/>
        <v>29'16</v>
      </c>
      <c r="M9204" s="1" t="str">
        <f>VLOOKUP(K9204,CW!D:E,2,FALSE)</f>
        <v>Q2'16</v>
      </c>
    </row>
    <row r="9205" spans="1:13">
      <c r="A9205" s="2">
        <v>42573</v>
      </c>
      <c r="B9205" s="1" t="s">
        <v>5646</v>
      </c>
      <c r="C9205" s="1" t="s">
        <v>3326</v>
      </c>
      <c r="D9205" s="1" t="s">
        <v>3831</v>
      </c>
      <c r="E9205" s="1" t="s">
        <v>3532</v>
      </c>
      <c r="F9205" s="45" t="s">
        <v>4613</v>
      </c>
      <c r="G9205" s="1">
        <v>2</v>
      </c>
      <c r="H9205" s="1" t="s">
        <v>3355</v>
      </c>
      <c r="I9205" s="1" t="s">
        <v>3550</v>
      </c>
      <c r="K9205" s="1" t="str">
        <f>VLOOKUP(L9205,CW!C:D,2,FALSE)</f>
        <v>Jul'16</v>
      </c>
      <c r="L9205" s="1" t="str">
        <f t="shared" si="146"/>
        <v>29'16</v>
      </c>
      <c r="M9205" s="1" t="str">
        <f>VLOOKUP(K9205,CW!D:E,2,FALSE)</f>
        <v>Q2'16</v>
      </c>
    </row>
    <row r="9206" spans="1:13" ht="15" customHeight="1">
      <c r="A9206" s="2">
        <v>42573</v>
      </c>
      <c r="B9206" s="1" t="s">
        <v>5647</v>
      </c>
      <c r="C9206" s="1" t="s">
        <v>3335</v>
      </c>
      <c r="D9206" s="1" t="s">
        <v>4896</v>
      </c>
      <c r="E9206" s="1" t="s">
        <v>6350</v>
      </c>
      <c r="F9206" s="45" t="s">
        <v>4592</v>
      </c>
      <c r="G9206" s="1">
        <v>1</v>
      </c>
      <c r="H9206" s="1" t="s">
        <v>3355</v>
      </c>
      <c r="I9206" s="1" t="s">
        <v>3550</v>
      </c>
      <c r="K9206" s="1" t="str">
        <f>VLOOKUP(L9206,CW!C:D,2,FALSE)</f>
        <v>Jul'16</v>
      </c>
      <c r="L9206" s="1" t="str">
        <f t="shared" si="146"/>
        <v>29'16</v>
      </c>
      <c r="M9206" s="1" t="str">
        <f>VLOOKUP(K9206,CW!D:E,2,FALSE)</f>
        <v>Q2'16</v>
      </c>
    </row>
    <row r="9207" spans="1:13">
      <c r="A9207" s="2">
        <v>42573</v>
      </c>
      <c r="B9207" s="1" t="s">
        <v>5647</v>
      </c>
      <c r="C9207" s="1" t="s">
        <v>3335</v>
      </c>
      <c r="D9207" s="1" t="s">
        <v>4896</v>
      </c>
      <c r="E9207" s="1" t="s">
        <v>3532</v>
      </c>
      <c r="F9207" s="45" t="s">
        <v>4609</v>
      </c>
      <c r="G9207" s="1">
        <v>1</v>
      </c>
      <c r="H9207" s="1" t="s">
        <v>3355</v>
      </c>
      <c r="I9207" s="1" t="s">
        <v>3550</v>
      </c>
      <c r="K9207" s="1" t="str">
        <f>VLOOKUP(L9207,CW!C:D,2,FALSE)</f>
        <v>Jul'16</v>
      </c>
      <c r="L9207" s="1" t="str">
        <f t="shared" si="146"/>
        <v>29'16</v>
      </c>
      <c r="M9207" s="1" t="str">
        <f>VLOOKUP(K9207,CW!D:E,2,FALSE)</f>
        <v>Q2'16</v>
      </c>
    </row>
    <row r="9208" spans="1:13">
      <c r="A9208" s="2">
        <v>42573</v>
      </c>
      <c r="B9208" s="1" t="s">
        <v>5647</v>
      </c>
      <c r="C9208" s="1" t="s">
        <v>3335</v>
      </c>
      <c r="D9208" s="1" t="s">
        <v>4896</v>
      </c>
      <c r="E9208" s="1" t="s">
        <v>3532</v>
      </c>
      <c r="F9208" s="98" t="s">
        <v>4584</v>
      </c>
      <c r="G9208" s="1">
        <v>1</v>
      </c>
      <c r="H9208" s="1" t="s">
        <v>3355</v>
      </c>
      <c r="I9208" s="1" t="s">
        <v>3550</v>
      </c>
      <c r="K9208" s="1" t="str">
        <f>VLOOKUP(L9208,CW!C:D,2,FALSE)</f>
        <v>Jul'16</v>
      </c>
      <c r="L9208" s="1" t="str">
        <f t="shared" si="146"/>
        <v>29'16</v>
      </c>
      <c r="M9208" s="1" t="str">
        <f>VLOOKUP(K9208,CW!D:E,2,FALSE)</f>
        <v>Q2'16</v>
      </c>
    </row>
    <row r="9209" spans="1:13" ht="15" customHeight="1">
      <c r="A9209" s="2">
        <v>42573</v>
      </c>
      <c r="B9209" s="1" t="s">
        <v>5648</v>
      </c>
      <c r="C9209" s="1" t="s">
        <v>3335</v>
      </c>
      <c r="D9209" s="1" t="s">
        <v>4896</v>
      </c>
      <c r="E9209" s="1" t="s">
        <v>6350</v>
      </c>
      <c r="F9209" s="45" t="s">
        <v>3341</v>
      </c>
      <c r="G9209" s="1">
        <v>2</v>
      </c>
      <c r="H9209" s="1" t="s">
        <v>3355</v>
      </c>
      <c r="I9209" s="1" t="s">
        <v>3550</v>
      </c>
      <c r="K9209" s="1" t="str">
        <f>VLOOKUP(L9209,CW!C:D,2,FALSE)</f>
        <v>Jul'16</v>
      </c>
      <c r="L9209" s="1" t="str">
        <f t="shared" si="146"/>
        <v>29'16</v>
      </c>
      <c r="M9209" s="1" t="str">
        <f>VLOOKUP(K9209,CW!D:E,2,FALSE)</f>
        <v>Q2'16</v>
      </c>
    </row>
    <row r="9210" spans="1:13" ht="15" customHeight="1">
      <c r="A9210" s="2">
        <v>42573</v>
      </c>
      <c r="B9210" s="1" t="s">
        <v>5648</v>
      </c>
      <c r="C9210" s="1" t="s">
        <v>3335</v>
      </c>
      <c r="D9210" s="1" t="s">
        <v>4896</v>
      </c>
      <c r="E9210" s="1" t="s">
        <v>6350</v>
      </c>
      <c r="F9210" s="45" t="s">
        <v>4592</v>
      </c>
      <c r="G9210" s="1">
        <v>1</v>
      </c>
      <c r="H9210" s="1" t="s">
        <v>3355</v>
      </c>
      <c r="I9210" s="1" t="s">
        <v>3550</v>
      </c>
      <c r="K9210" s="1" t="str">
        <f>VLOOKUP(L9210,CW!C:D,2,FALSE)</f>
        <v>Jul'16</v>
      </c>
      <c r="L9210" s="1" t="str">
        <f t="shared" si="146"/>
        <v>29'16</v>
      </c>
      <c r="M9210" s="1" t="str">
        <f>VLOOKUP(K9210,CW!D:E,2,FALSE)</f>
        <v>Q2'16</v>
      </c>
    </row>
    <row r="9211" spans="1:13">
      <c r="A9211" s="2">
        <v>42573</v>
      </c>
      <c r="B9211" s="1" t="s">
        <v>5649</v>
      </c>
      <c r="C9211" s="1" t="s">
        <v>3335</v>
      </c>
      <c r="D9211" s="1" t="s">
        <v>4896</v>
      </c>
      <c r="E9211" s="1" t="s">
        <v>3532</v>
      </c>
      <c r="F9211" s="45" t="s">
        <v>4609</v>
      </c>
      <c r="G9211" s="1">
        <v>1</v>
      </c>
      <c r="H9211" s="1" t="s">
        <v>3355</v>
      </c>
      <c r="I9211" s="1" t="s">
        <v>3550</v>
      </c>
      <c r="K9211" s="1" t="str">
        <f>VLOOKUP(L9211,CW!C:D,2,FALSE)</f>
        <v>Jul'16</v>
      </c>
      <c r="L9211" s="1" t="str">
        <f t="shared" si="146"/>
        <v>29'16</v>
      </c>
      <c r="M9211" s="1" t="str">
        <f>VLOOKUP(K9211,CW!D:E,2,FALSE)</f>
        <v>Q2'16</v>
      </c>
    </row>
    <row r="9212" spans="1:13">
      <c r="A9212" s="2">
        <v>42573</v>
      </c>
      <c r="B9212" s="1" t="s">
        <v>5650</v>
      </c>
      <c r="C9212" s="1" t="s">
        <v>3335</v>
      </c>
      <c r="D9212" s="1" t="s">
        <v>4896</v>
      </c>
      <c r="E9212" s="1" t="s">
        <v>3532</v>
      </c>
      <c r="F9212" s="45" t="s">
        <v>3693</v>
      </c>
      <c r="G9212" s="1">
        <v>1</v>
      </c>
      <c r="H9212" s="1" t="s">
        <v>3355</v>
      </c>
      <c r="I9212" s="1" t="s">
        <v>3550</v>
      </c>
      <c r="K9212" s="1" t="str">
        <f>VLOOKUP(L9212,CW!C:D,2,FALSE)</f>
        <v>Jul'16</v>
      </c>
      <c r="L9212" s="1" t="str">
        <f t="shared" si="146"/>
        <v>29'16</v>
      </c>
      <c r="M9212" s="1" t="str">
        <f>VLOOKUP(K9212,CW!D:E,2,FALSE)</f>
        <v>Q2'16</v>
      </c>
    </row>
    <row r="9213" spans="1:13" ht="15" customHeight="1">
      <c r="A9213" s="2">
        <v>42573</v>
      </c>
      <c r="B9213" s="1" t="s">
        <v>5651</v>
      </c>
      <c r="C9213" s="1" t="s">
        <v>3335</v>
      </c>
      <c r="D9213" s="1" t="s">
        <v>4896</v>
      </c>
      <c r="E9213" s="1" t="s">
        <v>6350</v>
      </c>
      <c r="F9213" s="45" t="s">
        <v>3341</v>
      </c>
      <c r="G9213" s="1">
        <v>2</v>
      </c>
      <c r="H9213" s="1" t="s">
        <v>3355</v>
      </c>
      <c r="I9213" s="1" t="s">
        <v>3550</v>
      </c>
      <c r="K9213" s="1" t="str">
        <f>VLOOKUP(L9213,CW!C:D,2,FALSE)</f>
        <v>Jul'16</v>
      </c>
      <c r="L9213" s="1" t="str">
        <f t="shared" si="146"/>
        <v>29'16</v>
      </c>
      <c r="M9213" s="1" t="str">
        <f>VLOOKUP(K9213,CW!D:E,2,FALSE)</f>
        <v>Q2'16</v>
      </c>
    </row>
    <row r="9214" spans="1:13" ht="15" customHeight="1">
      <c r="A9214" s="2">
        <v>42573</v>
      </c>
      <c r="B9214" s="1" t="s">
        <v>5652</v>
      </c>
      <c r="C9214" s="1" t="s">
        <v>3326</v>
      </c>
      <c r="D9214" s="1" t="s">
        <v>3831</v>
      </c>
      <c r="E9214" s="1" t="s">
        <v>6350</v>
      </c>
      <c r="F9214" s="45" t="s">
        <v>3341</v>
      </c>
      <c r="G9214" s="1">
        <v>2</v>
      </c>
      <c r="H9214" s="1" t="s">
        <v>3355</v>
      </c>
      <c r="I9214" s="1" t="s">
        <v>3550</v>
      </c>
      <c r="K9214" s="1" t="str">
        <f>VLOOKUP(L9214,CW!C:D,2,FALSE)</f>
        <v>Jul'16</v>
      </c>
      <c r="L9214" s="1" t="str">
        <f t="shared" si="146"/>
        <v>29'16</v>
      </c>
      <c r="M9214" s="1" t="str">
        <f>VLOOKUP(K9214,CW!D:E,2,FALSE)</f>
        <v>Q2'16</v>
      </c>
    </row>
    <row r="9215" spans="1:13" ht="15" customHeight="1">
      <c r="A9215" s="2">
        <v>42573</v>
      </c>
      <c r="B9215" s="1" t="s">
        <v>5653</v>
      </c>
      <c r="C9215" s="1" t="s">
        <v>3340</v>
      </c>
      <c r="D9215" s="1" t="s">
        <v>4896</v>
      </c>
      <c r="E9215" s="1" t="s">
        <v>6350</v>
      </c>
      <c r="F9215" s="45" t="s">
        <v>4581</v>
      </c>
      <c r="G9215" s="1">
        <v>1</v>
      </c>
      <c r="H9215" s="1" t="s">
        <v>3355</v>
      </c>
      <c r="I9215" s="1" t="s">
        <v>3550</v>
      </c>
      <c r="K9215" s="1" t="str">
        <f>VLOOKUP(L9215,CW!C:D,2,FALSE)</f>
        <v>Jul'16</v>
      </c>
      <c r="L9215" s="1" t="str">
        <f t="shared" si="146"/>
        <v>29'16</v>
      </c>
      <c r="M9215" s="1" t="str">
        <f>VLOOKUP(K9215,CW!D:E,2,FALSE)</f>
        <v>Q2'16</v>
      </c>
    </row>
    <row r="9216" spans="1:13">
      <c r="A9216" s="2">
        <v>42573</v>
      </c>
      <c r="B9216" s="1" t="s">
        <v>5653</v>
      </c>
      <c r="C9216" s="1" t="s">
        <v>3340</v>
      </c>
      <c r="D9216" s="1" t="s">
        <v>4896</v>
      </c>
      <c r="E9216" s="1" t="s">
        <v>3532</v>
      </c>
      <c r="F9216" s="45" t="s">
        <v>4609</v>
      </c>
      <c r="G9216" s="1">
        <v>4</v>
      </c>
      <c r="H9216" s="1" t="s">
        <v>3355</v>
      </c>
      <c r="I9216" s="1" t="s">
        <v>3550</v>
      </c>
      <c r="K9216" s="1" t="str">
        <f>VLOOKUP(L9216,CW!C:D,2,FALSE)</f>
        <v>Jul'16</v>
      </c>
      <c r="L9216" s="1" t="str">
        <f t="shared" si="146"/>
        <v>29'16</v>
      </c>
      <c r="M9216" s="1" t="str">
        <f>VLOOKUP(K9216,CW!D:E,2,FALSE)</f>
        <v>Q2'16</v>
      </c>
    </row>
    <row r="9217" spans="1:13">
      <c r="A9217" s="2">
        <v>42573</v>
      </c>
      <c r="B9217" s="1" t="s">
        <v>5653</v>
      </c>
      <c r="C9217" s="1" t="s">
        <v>3340</v>
      </c>
      <c r="D9217" s="1" t="s">
        <v>4896</v>
      </c>
      <c r="E9217" s="1" t="s">
        <v>3532</v>
      </c>
      <c r="F9217" s="45" t="s">
        <v>4613</v>
      </c>
      <c r="G9217" s="1">
        <v>2</v>
      </c>
      <c r="H9217" s="1" t="s">
        <v>3355</v>
      </c>
      <c r="I9217" s="1" t="s">
        <v>3550</v>
      </c>
      <c r="K9217" s="1" t="str">
        <f>VLOOKUP(L9217,CW!C:D,2,FALSE)</f>
        <v>Jul'16</v>
      </c>
      <c r="L9217" s="1" t="str">
        <f t="shared" si="146"/>
        <v>29'16</v>
      </c>
      <c r="M9217" s="1" t="str">
        <f>VLOOKUP(K9217,CW!D:E,2,FALSE)</f>
        <v>Q2'16</v>
      </c>
    </row>
    <row r="9218" spans="1:13" ht="15" customHeight="1">
      <c r="A9218" s="2">
        <v>42573</v>
      </c>
      <c r="B9218" s="1" t="s">
        <v>5654</v>
      </c>
      <c r="C9218" s="1" t="s">
        <v>3335</v>
      </c>
      <c r="D9218" s="1" t="s">
        <v>3831</v>
      </c>
      <c r="E9218" s="1" t="s">
        <v>6350</v>
      </c>
      <c r="F9218" s="45" t="s">
        <v>3341</v>
      </c>
      <c r="G9218" s="1">
        <v>1</v>
      </c>
      <c r="H9218" s="1" t="s">
        <v>3355</v>
      </c>
      <c r="I9218" s="1" t="s">
        <v>3550</v>
      </c>
      <c r="K9218" s="1" t="str">
        <f>VLOOKUP(L9218,CW!C:D,2,FALSE)</f>
        <v>Jul'16</v>
      </c>
      <c r="L9218" s="1" t="str">
        <f t="shared" si="146"/>
        <v>29'16</v>
      </c>
      <c r="M9218" s="1" t="str">
        <f>VLOOKUP(K9218,CW!D:E,2,FALSE)</f>
        <v>Q2'16</v>
      </c>
    </row>
    <row r="9219" spans="1:13" ht="15" customHeight="1">
      <c r="A9219" s="2">
        <v>42573</v>
      </c>
      <c r="B9219" s="1" t="s">
        <v>5655</v>
      </c>
      <c r="C9219" s="1" t="s">
        <v>3326</v>
      </c>
      <c r="D9219" s="1" t="s">
        <v>3831</v>
      </c>
      <c r="E9219" s="1" t="s">
        <v>6350</v>
      </c>
      <c r="F9219" s="45" t="s">
        <v>3341</v>
      </c>
      <c r="G9219" s="1">
        <v>1</v>
      </c>
      <c r="H9219" s="1" t="s">
        <v>3355</v>
      </c>
      <c r="I9219" s="1" t="s">
        <v>3550</v>
      </c>
      <c r="K9219" s="1" t="str">
        <f>VLOOKUP(L9219,CW!C:D,2,FALSE)</f>
        <v>Jul'16</v>
      </c>
      <c r="L9219" s="1" t="str">
        <f t="shared" si="146"/>
        <v>29'16</v>
      </c>
      <c r="M9219" s="1" t="str">
        <f>VLOOKUP(K9219,CW!D:E,2,FALSE)</f>
        <v>Q2'16</v>
      </c>
    </row>
    <row r="9220" spans="1:13">
      <c r="A9220" s="2">
        <v>42573</v>
      </c>
      <c r="B9220" s="1" t="s">
        <v>5656</v>
      </c>
      <c r="C9220" s="1" t="s">
        <v>1079</v>
      </c>
      <c r="D9220" s="1" t="s">
        <v>4896</v>
      </c>
      <c r="E9220" s="1" t="s">
        <v>3532</v>
      </c>
      <c r="F9220" s="45" t="s">
        <v>4609</v>
      </c>
      <c r="G9220" s="1">
        <v>1</v>
      </c>
      <c r="H9220" s="1" t="s">
        <v>3355</v>
      </c>
      <c r="I9220" s="1" t="s">
        <v>3550</v>
      </c>
      <c r="K9220" s="1" t="str">
        <f>VLOOKUP(L9220,CW!C:D,2,FALSE)</f>
        <v>Jul'16</v>
      </c>
      <c r="L9220" s="1" t="str">
        <f t="shared" si="146"/>
        <v>29'16</v>
      </c>
      <c r="M9220" s="1" t="str">
        <f>VLOOKUP(K9220,CW!D:E,2,FALSE)</f>
        <v>Q2'16</v>
      </c>
    </row>
    <row r="9221" spans="1:13">
      <c r="A9221" s="2">
        <v>42573</v>
      </c>
      <c r="B9221" s="1" t="s">
        <v>5657</v>
      </c>
      <c r="C9221" s="1" t="s">
        <v>1079</v>
      </c>
      <c r="D9221" s="1" t="s">
        <v>4896</v>
      </c>
      <c r="E9221" s="1" t="s">
        <v>3532</v>
      </c>
      <c r="F9221" s="45" t="s">
        <v>4609</v>
      </c>
      <c r="G9221" s="1">
        <v>6</v>
      </c>
      <c r="H9221" s="1" t="s">
        <v>3355</v>
      </c>
      <c r="I9221" s="1" t="s">
        <v>3550</v>
      </c>
      <c r="K9221" s="1" t="str">
        <f>VLOOKUP(L9221,CW!C:D,2,FALSE)</f>
        <v>Jul'16</v>
      </c>
      <c r="L9221" s="1" t="str">
        <f t="shared" si="146"/>
        <v>29'16</v>
      </c>
      <c r="M9221" s="1" t="str">
        <f>VLOOKUP(K9221,CW!D:E,2,FALSE)</f>
        <v>Q2'16</v>
      </c>
    </row>
    <row r="9222" spans="1:13" ht="15" customHeight="1">
      <c r="A9222" s="2">
        <v>42573</v>
      </c>
      <c r="B9222" s="1" t="s">
        <v>5658</v>
      </c>
      <c r="C9222" s="1" t="s">
        <v>3326</v>
      </c>
      <c r="D9222" s="1" t="s">
        <v>3831</v>
      </c>
      <c r="E9222" s="1" t="s">
        <v>6350</v>
      </c>
      <c r="F9222" s="45" t="s">
        <v>3341</v>
      </c>
      <c r="G9222" s="1">
        <v>1</v>
      </c>
      <c r="H9222" s="1" t="s">
        <v>3355</v>
      </c>
      <c r="I9222" s="1" t="s">
        <v>3550</v>
      </c>
      <c r="K9222" s="1" t="str">
        <f>VLOOKUP(L9222,CW!C:D,2,FALSE)</f>
        <v>Jul'16</v>
      </c>
      <c r="L9222" s="1" t="str">
        <f t="shared" si="146"/>
        <v>29'16</v>
      </c>
      <c r="M9222" s="1" t="str">
        <f>VLOOKUP(K9222,CW!D:E,2,FALSE)</f>
        <v>Q2'16</v>
      </c>
    </row>
    <row r="9223" spans="1:13">
      <c r="A9223" s="2">
        <v>42573</v>
      </c>
      <c r="B9223" s="1" t="s">
        <v>5658</v>
      </c>
      <c r="C9223" s="1" t="s">
        <v>3326</v>
      </c>
      <c r="D9223" s="1" t="s">
        <v>3831</v>
      </c>
      <c r="E9223" s="1" t="s">
        <v>3532</v>
      </c>
      <c r="F9223" s="45" t="s">
        <v>4609</v>
      </c>
      <c r="G9223" s="1">
        <v>3</v>
      </c>
      <c r="H9223" s="1" t="s">
        <v>3355</v>
      </c>
      <c r="I9223" s="1" t="s">
        <v>3550</v>
      </c>
      <c r="K9223" s="1" t="str">
        <f>VLOOKUP(L9223,CW!C:D,2,FALSE)</f>
        <v>Jul'16</v>
      </c>
      <c r="L9223" s="1" t="str">
        <f t="shared" si="146"/>
        <v>29'16</v>
      </c>
      <c r="M9223" s="1" t="str">
        <f>VLOOKUP(K9223,CW!D:E,2,FALSE)</f>
        <v>Q2'16</v>
      </c>
    </row>
    <row r="9224" spans="1:13">
      <c r="A9224" s="2">
        <v>42573</v>
      </c>
      <c r="B9224" s="1" t="s">
        <v>5658</v>
      </c>
      <c r="C9224" s="1" t="s">
        <v>3326</v>
      </c>
      <c r="D9224" s="1" t="s">
        <v>3831</v>
      </c>
      <c r="E9224" s="1" t="s">
        <v>3532</v>
      </c>
      <c r="F9224" s="98" t="s">
        <v>4584</v>
      </c>
      <c r="G9224" s="1">
        <v>2</v>
      </c>
      <c r="H9224" s="1" t="s">
        <v>3355</v>
      </c>
      <c r="I9224" s="1" t="s">
        <v>3550</v>
      </c>
      <c r="K9224" s="1" t="str">
        <f>VLOOKUP(L9224,CW!C:D,2,FALSE)</f>
        <v>Jul'16</v>
      </c>
      <c r="L9224" s="1" t="str">
        <f t="shared" si="146"/>
        <v>29'16</v>
      </c>
      <c r="M9224" s="1" t="str">
        <f>VLOOKUP(K9224,CW!D:E,2,FALSE)</f>
        <v>Q2'16</v>
      </c>
    </row>
    <row r="9225" spans="1:13" ht="15" customHeight="1">
      <c r="A9225" s="2">
        <v>42573</v>
      </c>
      <c r="B9225" s="1" t="s">
        <v>5659</v>
      </c>
      <c r="C9225" s="1" t="s">
        <v>3335</v>
      </c>
      <c r="D9225" s="1" t="s">
        <v>3831</v>
      </c>
      <c r="E9225" s="1" t="s">
        <v>6350</v>
      </c>
      <c r="F9225" s="45" t="s">
        <v>3341</v>
      </c>
      <c r="G9225" s="1">
        <v>1</v>
      </c>
      <c r="H9225" s="1" t="s">
        <v>3355</v>
      </c>
      <c r="I9225" s="1" t="s">
        <v>3550</v>
      </c>
      <c r="K9225" s="1" t="str">
        <f>VLOOKUP(L9225,CW!C:D,2,FALSE)</f>
        <v>Jul'16</v>
      </c>
      <c r="L9225" s="1" t="str">
        <f t="shared" si="146"/>
        <v>29'16</v>
      </c>
      <c r="M9225" s="1" t="str">
        <f>VLOOKUP(K9225,CW!D:E,2,FALSE)</f>
        <v>Q2'16</v>
      </c>
    </row>
    <row r="9226" spans="1:13">
      <c r="A9226" s="2">
        <v>42573</v>
      </c>
      <c r="B9226" s="1" t="s">
        <v>5659</v>
      </c>
      <c r="C9226" s="1" t="s">
        <v>3335</v>
      </c>
      <c r="D9226" s="1" t="s">
        <v>3831</v>
      </c>
      <c r="E9226" s="1" t="s">
        <v>3532</v>
      </c>
      <c r="F9226" s="98" t="s">
        <v>4584</v>
      </c>
      <c r="G9226" s="1">
        <v>1</v>
      </c>
      <c r="H9226" s="1" t="s">
        <v>3355</v>
      </c>
      <c r="I9226" s="1" t="s">
        <v>3550</v>
      </c>
      <c r="K9226" s="1" t="str">
        <f>VLOOKUP(L9226,CW!C:D,2,FALSE)</f>
        <v>Jul'16</v>
      </c>
      <c r="L9226" s="1" t="str">
        <f t="shared" si="146"/>
        <v>29'16</v>
      </c>
      <c r="M9226" s="1" t="str">
        <f>VLOOKUP(K9226,CW!D:E,2,FALSE)</f>
        <v>Q2'16</v>
      </c>
    </row>
    <row r="9227" spans="1:13">
      <c r="A9227" s="2">
        <v>42573</v>
      </c>
      <c r="B9227" s="1" t="s">
        <v>5660</v>
      </c>
      <c r="C9227" s="1" t="s">
        <v>1079</v>
      </c>
      <c r="D9227" s="1" t="s">
        <v>3671</v>
      </c>
      <c r="E9227" s="1" t="s">
        <v>3532</v>
      </c>
      <c r="F9227" s="45" t="s">
        <v>3693</v>
      </c>
      <c r="G9227" s="1">
        <v>12</v>
      </c>
      <c r="H9227" s="1" t="s">
        <v>3355</v>
      </c>
      <c r="I9227" s="1" t="s">
        <v>3550</v>
      </c>
      <c r="K9227" s="1" t="str">
        <f>VLOOKUP(L9227,CW!C:D,2,FALSE)</f>
        <v>Jul'16</v>
      </c>
      <c r="L9227" s="1" t="str">
        <f t="shared" si="146"/>
        <v>29'16</v>
      </c>
      <c r="M9227" s="1" t="str">
        <f>VLOOKUP(K9227,CW!D:E,2,FALSE)</f>
        <v>Q2'16</v>
      </c>
    </row>
    <row r="9228" spans="1:13">
      <c r="A9228" s="2">
        <v>42573</v>
      </c>
      <c r="B9228" s="1" t="s">
        <v>5661</v>
      </c>
      <c r="C9228" s="1" t="s">
        <v>1079</v>
      </c>
      <c r="D9228" s="1" t="s">
        <v>3671</v>
      </c>
      <c r="E9228" s="1" t="s">
        <v>3532</v>
      </c>
      <c r="F9228" s="45" t="s">
        <v>3693</v>
      </c>
      <c r="G9228" s="1">
        <v>12</v>
      </c>
      <c r="H9228" s="1" t="s">
        <v>3355</v>
      </c>
      <c r="I9228" s="1" t="s">
        <v>3550</v>
      </c>
      <c r="K9228" s="1" t="str">
        <f>VLOOKUP(L9228,CW!C:D,2,FALSE)</f>
        <v>Jul'16</v>
      </c>
      <c r="L9228" s="1" t="str">
        <f t="shared" si="146"/>
        <v>29'16</v>
      </c>
      <c r="M9228" s="1" t="str">
        <f>VLOOKUP(K9228,CW!D:E,2,FALSE)</f>
        <v>Q2'16</v>
      </c>
    </row>
    <row r="9229" spans="1:13" ht="15" customHeight="1">
      <c r="A9229" s="2">
        <v>42573</v>
      </c>
      <c r="B9229" s="1" t="s">
        <v>5662</v>
      </c>
      <c r="C9229" s="1" t="s">
        <v>3326</v>
      </c>
      <c r="D9229" s="1" t="s">
        <v>3831</v>
      </c>
      <c r="E9229" s="1" t="s">
        <v>6350</v>
      </c>
      <c r="F9229" s="45" t="s">
        <v>3341</v>
      </c>
      <c r="G9229" s="1">
        <v>1</v>
      </c>
      <c r="H9229" s="1" t="s">
        <v>3355</v>
      </c>
      <c r="I9229" s="1" t="s">
        <v>3550</v>
      </c>
      <c r="K9229" s="1" t="str">
        <f>VLOOKUP(L9229,CW!C:D,2,FALSE)</f>
        <v>Jul'16</v>
      </c>
      <c r="L9229" s="1" t="str">
        <f t="shared" si="146"/>
        <v>29'16</v>
      </c>
      <c r="M9229" s="1" t="str">
        <f>VLOOKUP(K9229,CW!D:E,2,FALSE)</f>
        <v>Q2'16</v>
      </c>
    </row>
    <row r="9230" spans="1:13">
      <c r="A9230" s="2">
        <v>42573</v>
      </c>
      <c r="B9230" s="1" t="s">
        <v>5662</v>
      </c>
      <c r="C9230" s="1" t="s">
        <v>3326</v>
      </c>
      <c r="D9230" s="1" t="s">
        <v>3831</v>
      </c>
      <c r="E9230" s="1" t="s">
        <v>3532</v>
      </c>
      <c r="F9230" s="45" t="s">
        <v>4609</v>
      </c>
      <c r="G9230" s="1">
        <v>2</v>
      </c>
      <c r="H9230" s="1" t="s">
        <v>3355</v>
      </c>
      <c r="I9230" s="1" t="s">
        <v>3550</v>
      </c>
      <c r="K9230" s="1" t="str">
        <f>VLOOKUP(L9230,CW!C:D,2,FALSE)</f>
        <v>Jul'16</v>
      </c>
      <c r="L9230" s="1" t="str">
        <f t="shared" si="146"/>
        <v>29'16</v>
      </c>
      <c r="M9230" s="1" t="str">
        <f>VLOOKUP(K9230,CW!D:E,2,FALSE)</f>
        <v>Q2'16</v>
      </c>
    </row>
    <row r="9231" spans="1:13" ht="15" customHeight="1">
      <c r="A9231" s="2">
        <v>42573</v>
      </c>
      <c r="B9231" s="1" t="s">
        <v>5663</v>
      </c>
      <c r="C9231" s="1" t="s">
        <v>1079</v>
      </c>
      <c r="D9231" s="1" t="s">
        <v>3566</v>
      </c>
      <c r="E9231" s="1" t="s">
        <v>6350</v>
      </c>
      <c r="F9231" s="45" t="s">
        <v>3341</v>
      </c>
      <c r="G9231" s="1">
        <v>2</v>
      </c>
      <c r="H9231" s="1" t="s">
        <v>3355</v>
      </c>
      <c r="I9231" s="1" t="s">
        <v>3550</v>
      </c>
      <c r="K9231" s="1" t="str">
        <f>VLOOKUP(L9231,CW!C:D,2,FALSE)</f>
        <v>Jul'16</v>
      </c>
      <c r="L9231" s="1" t="str">
        <f t="shared" si="146"/>
        <v>29'16</v>
      </c>
      <c r="M9231" s="1" t="str">
        <f>VLOOKUP(K9231,CW!D:E,2,FALSE)</f>
        <v>Q2'16</v>
      </c>
    </row>
    <row r="9232" spans="1:13" ht="15" customHeight="1">
      <c r="A9232" s="2">
        <v>42573</v>
      </c>
      <c r="B9232" s="1" t="s">
        <v>5664</v>
      </c>
      <c r="C9232" s="1" t="s">
        <v>3326</v>
      </c>
      <c r="D9232" s="1" t="s">
        <v>3566</v>
      </c>
      <c r="E9232" s="1" t="s">
        <v>6350</v>
      </c>
      <c r="F9232" s="45" t="s">
        <v>3341</v>
      </c>
      <c r="G9232" s="1">
        <v>3</v>
      </c>
      <c r="H9232" s="1" t="s">
        <v>3355</v>
      </c>
      <c r="I9232" s="1" t="s">
        <v>3550</v>
      </c>
      <c r="K9232" s="1" t="str">
        <f>VLOOKUP(L9232,CW!C:D,2,FALSE)</f>
        <v>Jul'16</v>
      </c>
      <c r="L9232" s="1" t="str">
        <f t="shared" si="146"/>
        <v>29'16</v>
      </c>
      <c r="M9232" s="1" t="str">
        <f>VLOOKUP(K9232,CW!D:E,2,FALSE)</f>
        <v>Q2'16</v>
      </c>
    </row>
    <row r="9233" spans="1:13">
      <c r="A9233" s="2">
        <v>42573</v>
      </c>
      <c r="B9233" s="1" t="s">
        <v>5665</v>
      </c>
      <c r="C9233" s="1" t="s">
        <v>3335</v>
      </c>
      <c r="D9233" s="1" t="s">
        <v>3671</v>
      </c>
      <c r="E9233" s="1" t="s">
        <v>3532</v>
      </c>
      <c r="F9233" s="45" t="s">
        <v>4609</v>
      </c>
      <c r="G9233" s="1">
        <v>1</v>
      </c>
      <c r="H9233" s="1" t="s">
        <v>3355</v>
      </c>
      <c r="I9233" s="1" t="s">
        <v>3550</v>
      </c>
      <c r="K9233" s="1" t="str">
        <f>VLOOKUP(L9233,CW!C:D,2,FALSE)</f>
        <v>Jul'16</v>
      </c>
      <c r="L9233" s="1" t="str">
        <f t="shared" si="146"/>
        <v>29'16</v>
      </c>
      <c r="M9233" s="1" t="str">
        <f>VLOOKUP(K9233,CW!D:E,2,FALSE)</f>
        <v>Q2'16</v>
      </c>
    </row>
    <row r="9234" spans="1:13">
      <c r="A9234" s="2">
        <v>42573</v>
      </c>
      <c r="B9234" s="1" t="s">
        <v>5665</v>
      </c>
      <c r="C9234" s="1" t="s">
        <v>3335</v>
      </c>
      <c r="D9234" s="1" t="s">
        <v>3671</v>
      </c>
      <c r="E9234" s="1" t="s">
        <v>3532</v>
      </c>
      <c r="F9234" s="98" t="s">
        <v>4584</v>
      </c>
      <c r="G9234" s="1">
        <v>1</v>
      </c>
      <c r="H9234" s="1" t="s">
        <v>3355</v>
      </c>
      <c r="I9234" s="1" t="s">
        <v>3550</v>
      </c>
      <c r="K9234" s="1" t="str">
        <f>VLOOKUP(L9234,CW!C:D,2,FALSE)</f>
        <v>Jul'16</v>
      </c>
      <c r="L9234" s="1" t="str">
        <f t="shared" si="146"/>
        <v>29'16</v>
      </c>
      <c r="M9234" s="1" t="str">
        <f>VLOOKUP(K9234,CW!D:E,2,FALSE)</f>
        <v>Q2'16</v>
      </c>
    </row>
    <row r="9235" spans="1:13">
      <c r="A9235" s="2">
        <v>42573</v>
      </c>
      <c r="B9235" s="1" t="s">
        <v>5665</v>
      </c>
      <c r="C9235" s="1" t="s">
        <v>3335</v>
      </c>
      <c r="D9235" s="1" t="s">
        <v>3671</v>
      </c>
      <c r="E9235" s="1" t="s">
        <v>3532</v>
      </c>
      <c r="F9235" s="45" t="s">
        <v>4613</v>
      </c>
      <c r="G9235" s="1">
        <v>1</v>
      </c>
      <c r="H9235" s="1" t="s">
        <v>3355</v>
      </c>
      <c r="I9235" s="1" t="s">
        <v>3550</v>
      </c>
      <c r="K9235" s="1" t="str">
        <f>VLOOKUP(L9235,CW!C:D,2,FALSE)</f>
        <v>Jul'16</v>
      </c>
      <c r="L9235" s="1" t="str">
        <f t="shared" si="146"/>
        <v>29'16</v>
      </c>
      <c r="M9235" s="1" t="str">
        <f>VLOOKUP(K9235,CW!D:E,2,FALSE)</f>
        <v>Q2'16</v>
      </c>
    </row>
    <row r="9236" spans="1:13" ht="15" customHeight="1">
      <c r="A9236" s="2">
        <v>42573</v>
      </c>
      <c r="B9236" s="1" t="s">
        <v>5666</v>
      </c>
      <c r="C9236" s="1" t="s">
        <v>3335</v>
      </c>
      <c r="D9236" s="1" t="s">
        <v>3671</v>
      </c>
      <c r="E9236" s="1" t="s">
        <v>6350</v>
      </c>
      <c r="F9236" s="45" t="s">
        <v>3341</v>
      </c>
      <c r="G9236" s="1">
        <v>1</v>
      </c>
      <c r="H9236" s="1" t="s">
        <v>3355</v>
      </c>
      <c r="I9236" s="1" t="s">
        <v>3550</v>
      </c>
      <c r="K9236" s="1" t="str">
        <f>VLOOKUP(L9236,CW!C:D,2,FALSE)</f>
        <v>Jul'16</v>
      </c>
      <c r="L9236" s="1" t="str">
        <f t="shared" si="146"/>
        <v>29'16</v>
      </c>
      <c r="M9236" s="1" t="str">
        <f>VLOOKUP(K9236,CW!D:E,2,FALSE)</f>
        <v>Q2'16</v>
      </c>
    </row>
    <row r="9237" spans="1:13" ht="15" customHeight="1">
      <c r="A9237" s="2">
        <v>42573</v>
      </c>
      <c r="B9237" s="1" t="s">
        <v>5666</v>
      </c>
      <c r="C9237" s="1" t="s">
        <v>3335</v>
      </c>
      <c r="D9237" s="1" t="s">
        <v>3671</v>
      </c>
      <c r="E9237" s="1" t="s">
        <v>6350</v>
      </c>
      <c r="F9237" s="45" t="s">
        <v>4592</v>
      </c>
      <c r="G9237" s="1">
        <v>1</v>
      </c>
      <c r="H9237" s="1" t="s">
        <v>3355</v>
      </c>
      <c r="I9237" s="1" t="s">
        <v>3550</v>
      </c>
      <c r="K9237" s="1" t="str">
        <f>VLOOKUP(L9237,CW!C:D,2,FALSE)</f>
        <v>Jul'16</v>
      </c>
      <c r="L9237" s="1" t="str">
        <f t="shared" si="146"/>
        <v>29'16</v>
      </c>
      <c r="M9237" s="1" t="str">
        <f>VLOOKUP(K9237,CW!D:E,2,FALSE)</f>
        <v>Q2'16</v>
      </c>
    </row>
    <row r="9238" spans="1:13">
      <c r="A9238" s="2">
        <v>42573</v>
      </c>
      <c r="B9238" s="1" t="s">
        <v>5666</v>
      </c>
      <c r="C9238" s="1" t="s">
        <v>3335</v>
      </c>
      <c r="D9238" s="1" t="s">
        <v>3671</v>
      </c>
      <c r="E9238" s="1" t="s">
        <v>3532</v>
      </c>
      <c r="F9238" s="45" t="s">
        <v>4613</v>
      </c>
      <c r="G9238" s="1">
        <v>1</v>
      </c>
      <c r="H9238" s="1" t="s">
        <v>3355</v>
      </c>
      <c r="I9238" s="1" t="s">
        <v>3550</v>
      </c>
      <c r="K9238" s="1" t="str">
        <f>VLOOKUP(L9238,CW!C:D,2,FALSE)</f>
        <v>Jul'16</v>
      </c>
      <c r="L9238" s="1" t="str">
        <f t="shared" ref="L9238:L9301" si="147">CONCATENATE(WEEKNUM(A9238,21),"'",TEXT(A9238,"yy"))</f>
        <v>29'16</v>
      </c>
      <c r="M9238" s="1" t="str">
        <f>VLOOKUP(K9238,CW!D:E,2,FALSE)</f>
        <v>Q2'16</v>
      </c>
    </row>
    <row r="9239" spans="1:13">
      <c r="A9239" s="2">
        <v>42573</v>
      </c>
      <c r="B9239" s="1" t="s">
        <v>5667</v>
      </c>
      <c r="C9239" s="1" t="s">
        <v>3589</v>
      </c>
      <c r="D9239" s="1" t="s">
        <v>3671</v>
      </c>
      <c r="E9239" s="1" t="s">
        <v>3532</v>
      </c>
      <c r="F9239" s="45" t="s">
        <v>4609</v>
      </c>
      <c r="G9239" s="1">
        <v>3</v>
      </c>
      <c r="H9239" s="1" t="s">
        <v>3355</v>
      </c>
      <c r="I9239" s="1" t="s">
        <v>3550</v>
      </c>
      <c r="K9239" s="1" t="str">
        <f>VLOOKUP(L9239,CW!C:D,2,FALSE)</f>
        <v>Jul'16</v>
      </c>
      <c r="L9239" s="1" t="str">
        <f t="shared" si="147"/>
        <v>29'16</v>
      </c>
      <c r="M9239" s="1" t="str">
        <f>VLOOKUP(K9239,CW!D:E,2,FALSE)</f>
        <v>Q2'16</v>
      </c>
    </row>
    <row r="9240" spans="1:13" ht="15" customHeight="1">
      <c r="A9240" s="2">
        <v>42573</v>
      </c>
      <c r="B9240" s="1" t="s">
        <v>5668</v>
      </c>
      <c r="C9240" s="1" t="s">
        <v>3335</v>
      </c>
      <c r="D9240" s="1" t="s">
        <v>3671</v>
      </c>
      <c r="E9240" s="1" t="s">
        <v>6350</v>
      </c>
      <c r="F9240" s="45" t="s">
        <v>3341</v>
      </c>
      <c r="G9240" s="1">
        <v>2</v>
      </c>
      <c r="H9240" s="1" t="s">
        <v>3355</v>
      </c>
      <c r="I9240" s="1" t="s">
        <v>3550</v>
      </c>
      <c r="K9240" s="1" t="str">
        <f>VLOOKUP(L9240,CW!C:D,2,FALSE)</f>
        <v>Jul'16</v>
      </c>
      <c r="L9240" s="1" t="str">
        <f t="shared" si="147"/>
        <v>29'16</v>
      </c>
      <c r="M9240" s="1" t="str">
        <f>VLOOKUP(K9240,CW!D:E,2,FALSE)</f>
        <v>Q2'16</v>
      </c>
    </row>
    <row r="9241" spans="1:13" ht="15" customHeight="1">
      <c r="A9241" s="2">
        <v>42573</v>
      </c>
      <c r="B9241" s="1" t="s">
        <v>5669</v>
      </c>
      <c r="C9241" s="1" t="s">
        <v>3335</v>
      </c>
      <c r="D9241" s="1" t="s">
        <v>3671</v>
      </c>
      <c r="E9241" s="1" t="s">
        <v>6350</v>
      </c>
      <c r="F9241" s="45" t="s">
        <v>3341</v>
      </c>
      <c r="G9241" s="1">
        <v>1</v>
      </c>
      <c r="H9241" s="1" t="s">
        <v>3355</v>
      </c>
      <c r="I9241" s="1" t="s">
        <v>3550</v>
      </c>
      <c r="K9241" s="1" t="str">
        <f>VLOOKUP(L9241,CW!C:D,2,FALSE)</f>
        <v>Jul'16</v>
      </c>
      <c r="L9241" s="1" t="str">
        <f t="shared" si="147"/>
        <v>29'16</v>
      </c>
      <c r="M9241" s="1" t="str">
        <f>VLOOKUP(K9241,CW!D:E,2,FALSE)</f>
        <v>Q2'16</v>
      </c>
    </row>
    <row r="9242" spans="1:13">
      <c r="A9242" s="2">
        <v>42573</v>
      </c>
      <c r="B9242" s="1" t="s">
        <v>5670</v>
      </c>
      <c r="C9242" s="1" t="s">
        <v>3335</v>
      </c>
      <c r="D9242" s="1" t="s">
        <v>3566</v>
      </c>
      <c r="E9242" s="1" t="s">
        <v>3532</v>
      </c>
      <c r="F9242" s="45" t="s">
        <v>4613</v>
      </c>
      <c r="G9242" s="1">
        <v>1</v>
      </c>
      <c r="H9242" s="1" t="s">
        <v>3355</v>
      </c>
      <c r="I9242" s="1" t="s">
        <v>3550</v>
      </c>
      <c r="K9242" s="1" t="str">
        <f>VLOOKUP(L9242,CW!C:D,2,FALSE)</f>
        <v>Jul'16</v>
      </c>
      <c r="L9242" s="1" t="str">
        <f t="shared" si="147"/>
        <v>29'16</v>
      </c>
      <c r="M9242" s="1" t="str">
        <f>VLOOKUP(K9242,CW!D:E,2,FALSE)</f>
        <v>Q2'16</v>
      </c>
    </row>
    <row r="9243" spans="1:13">
      <c r="A9243" s="2">
        <v>42573</v>
      </c>
      <c r="B9243" s="1" t="s">
        <v>5670</v>
      </c>
      <c r="C9243" s="1" t="s">
        <v>3335</v>
      </c>
      <c r="D9243" s="1" t="s">
        <v>3566</v>
      </c>
      <c r="E9243" s="1" t="s">
        <v>3532</v>
      </c>
      <c r="F9243" s="45" t="s">
        <v>3693</v>
      </c>
      <c r="G9243" s="1">
        <v>1</v>
      </c>
      <c r="H9243" s="1" t="s">
        <v>3355</v>
      </c>
      <c r="I9243" s="1" t="s">
        <v>3550</v>
      </c>
      <c r="K9243" s="1" t="str">
        <f>VLOOKUP(L9243,CW!C:D,2,FALSE)</f>
        <v>Jul'16</v>
      </c>
      <c r="L9243" s="1" t="str">
        <f t="shared" si="147"/>
        <v>29'16</v>
      </c>
      <c r="M9243" s="1" t="str">
        <f>VLOOKUP(K9243,CW!D:E,2,FALSE)</f>
        <v>Q2'16</v>
      </c>
    </row>
    <row r="9244" spans="1:13">
      <c r="A9244" s="2">
        <v>42573</v>
      </c>
      <c r="B9244" s="1" t="s">
        <v>5671</v>
      </c>
      <c r="C9244" s="1" t="s">
        <v>3335</v>
      </c>
      <c r="D9244" s="1" t="s">
        <v>3566</v>
      </c>
      <c r="E9244" s="1" t="s">
        <v>3532</v>
      </c>
      <c r="F9244" s="98" t="s">
        <v>4584</v>
      </c>
      <c r="G9244" s="1">
        <v>2</v>
      </c>
      <c r="H9244" s="1" t="s">
        <v>3355</v>
      </c>
      <c r="I9244" s="1" t="s">
        <v>3550</v>
      </c>
      <c r="K9244" s="1" t="str">
        <f>VLOOKUP(L9244,CW!C:D,2,FALSE)</f>
        <v>Jul'16</v>
      </c>
      <c r="L9244" s="1" t="str">
        <f t="shared" si="147"/>
        <v>29'16</v>
      </c>
      <c r="M9244" s="1" t="str">
        <f>VLOOKUP(K9244,CW!D:E,2,FALSE)</f>
        <v>Q2'16</v>
      </c>
    </row>
    <row r="9245" spans="1:13">
      <c r="A9245" s="2">
        <v>42573</v>
      </c>
      <c r="B9245" s="1" t="s">
        <v>5671</v>
      </c>
      <c r="C9245" s="1" t="s">
        <v>3335</v>
      </c>
      <c r="D9245" s="1" t="s">
        <v>3566</v>
      </c>
      <c r="E9245" s="1" t="s">
        <v>3532</v>
      </c>
      <c r="F9245" s="45" t="s">
        <v>3693</v>
      </c>
      <c r="G9245" s="1">
        <v>1</v>
      </c>
      <c r="H9245" s="1" t="s">
        <v>3355</v>
      </c>
      <c r="I9245" s="1" t="s">
        <v>3550</v>
      </c>
      <c r="K9245" s="1" t="str">
        <f>VLOOKUP(L9245,CW!C:D,2,FALSE)</f>
        <v>Jul'16</v>
      </c>
      <c r="L9245" s="1" t="str">
        <f t="shared" si="147"/>
        <v>29'16</v>
      </c>
      <c r="M9245" s="1" t="str">
        <f>VLOOKUP(K9245,CW!D:E,2,FALSE)</f>
        <v>Q2'16</v>
      </c>
    </row>
    <row r="9246" spans="1:13">
      <c r="A9246" s="2">
        <v>42573</v>
      </c>
      <c r="B9246" s="1" t="s">
        <v>5672</v>
      </c>
      <c r="C9246" s="1" t="s">
        <v>3335</v>
      </c>
      <c r="D9246" s="1" t="s">
        <v>3566</v>
      </c>
      <c r="E9246" s="1" t="s">
        <v>3532</v>
      </c>
      <c r="F9246" s="98" t="s">
        <v>4584</v>
      </c>
      <c r="G9246" s="1">
        <v>1</v>
      </c>
      <c r="H9246" s="1" t="s">
        <v>3355</v>
      </c>
      <c r="I9246" s="1" t="s">
        <v>3550</v>
      </c>
      <c r="K9246" s="1" t="str">
        <f>VLOOKUP(L9246,CW!C:D,2,FALSE)</f>
        <v>Jul'16</v>
      </c>
      <c r="L9246" s="1" t="str">
        <f t="shared" si="147"/>
        <v>29'16</v>
      </c>
      <c r="M9246" s="1" t="str">
        <f>VLOOKUP(K9246,CW!D:E,2,FALSE)</f>
        <v>Q2'16</v>
      </c>
    </row>
    <row r="9247" spans="1:13">
      <c r="A9247" s="2">
        <v>42573</v>
      </c>
      <c r="B9247" s="1" t="s">
        <v>5673</v>
      </c>
      <c r="C9247" s="1" t="s">
        <v>3589</v>
      </c>
      <c r="D9247" s="1" t="s">
        <v>3671</v>
      </c>
      <c r="E9247" s="1" t="s">
        <v>3532</v>
      </c>
      <c r="F9247" s="45" t="s">
        <v>4609</v>
      </c>
      <c r="G9247" s="1">
        <v>1</v>
      </c>
      <c r="H9247" s="1" t="s">
        <v>3355</v>
      </c>
      <c r="I9247" s="1" t="s">
        <v>3550</v>
      </c>
      <c r="K9247" s="1" t="str">
        <f>VLOOKUP(L9247,CW!C:D,2,FALSE)</f>
        <v>Jul'16</v>
      </c>
      <c r="L9247" s="1" t="str">
        <f t="shared" si="147"/>
        <v>29'16</v>
      </c>
      <c r="M9247" s="1" t="str">
        <f>VLOOKUP(K9247,CW!D:E,2,FALSE)</f>
        <v>Q2'16</v>
      </c>
    </row>
    <row r="9248" spans="1:13">
      <c r="A9248" s="2">
        <v>42573</v>
      </c>
      <c r="B9248" s="1" t="s">
        <v>5673</v>
      </c>
      <c r="C9248" s="1" t="s">
        <v>3589</v>
      </c>
      <c r="D9248" s="1" t="s">
        <v>3671</v>
      </c>
      <c r="E9248" s="1" t="s">
        <v>3532</v>
      </c>
      <c r="F9248" s="45" t="s">
        <v>4613</v>
      </c>
      <c r="G9248" s="1">
        <v>4</v>
      </c>
      <c r="H9248" s="1" t="s">
        <v>3355</v>
      </c>
      <c r="I9248" s="1" t="s">
        <v>3550</v>
      </c>
      <c r="K9248" s="1" t="str">
        <f>VLOOKUP(L9248,CW!C:D,2,FALSE)</f>
        <v>Jul'16</v>
      </c>
      <c r="L9248" s="1" t="str">
        <f t="shared" si="147"/>
        <v>29'16</v>
      </c>
      <c r="M9248" s="1" t="str">
        <f>VLOOKUP(K9248,CW!D:E,2,FALSE)</f>
        <v>Q2'16</v>
      </c>
    </row>
    <row r="9249" spans="1:13">
      <c r="A9249" s="2">
        <v>42573</v>
      </c>
      <c r="B9249" s="1" t="s">
        <v>5674</v>
      </c>
      <c r="C9249" s="1" t="s">
        <v>3589</v>
      </c>
      <c r="D9249" s="1" t="s">
        <v>3671</v>
      </c>
      <c r="E9249" s="1" t="s">
        <v>3532</v>
      </c>
      <c r="F9249" s="45" t="s">
        <v>4609</v>
      </c>
      <c r="G9249" s="1">
        <v>1</v>
      </c>
      <c r="H9249" s="1" t="s">
        <v>3355</v>
      </c>
      <c r="I9249" s="1" t="s">
        <v>3550</v>
      </c>
      <c r="K9249" s="1" t="str">
        <f>VLOOKUP(L9249,CW!C:D,2,FALSE)</f>
        <v>Jul'16</v>
      </c>
      <c r="L9249" s="1" t="str">
        <f t="shared" si="147"/>
        <v>29'16</v>
      </c>
      <c r="M9249" s="1" t="str">
        <f>VLOOKUP(K9249,CW!D:E,2,FALSE)</f>
        <v>Q2'16</v>
      </c>
    </row>
    <row r="9250" spans="1:13">
      <c r="A9250" s="2">
        <v>42573</v>
      </c>
      <c r="B9250" s="1" t="s">
        <v>5674</v>
      </c>
      <c r="C9250" s="1" t="s">
        <v>3589</v>
      </c>
      <c r="D9250" s="1" t="s">
        <v>3671</v>
      </c>
      <c r="E9250" s="1" t="s">
        <v>3532</v>
      </c>
      <c r="F9250" s="45" t="s">
        <v>4613</v>
      </c>
      <c r="G9250" s="1">
        <v>1</v>
      </c>
      <c r="H9250" s="1" t="s">
        <v>3355</v>
      </c>
      <c r="I9250" s="1" t="s">
        <v>3550</v>
      </c>
      <c r="K9250" s="1" t="str">
        <f>VLOOKUP(L9250,CW!C:D,2,FALSE)</f>
        <v>Jul'16</v>
      </c>
      <c r="L9250" s="1" t="str">
        <f t="shared" si="147"/>
        <v>29'16</v>
      </c>
      <c r="M9250" s="1" t="str">
        <f>VLOOKUP(K9250,CW!D:E,2,FALSE)</f>
        <v>Q2'16</v>
      </c>
    </row>
    <row r="9251" spans="1:13">
      <c r="A9251" s="2">
        <v>42573</v>
      </c>
      <c r="B9251" s="1" t="s">
        <v>5675</v>
      </c>
      <c r="C9251" s="1" t="s">
        <v>3589</v>
      </c>
      <c r="D9251" s="1" t="s">
        <v>3671</v>
      </c>
      <c r="E9251" s="1" t="s">
        <v>3532</v>
      </c>
      <c r="F9251" s="45" t="s">
        <v>4613</v>
      </c>
      <c r="G9251" s="1">
        <v>1</v>
      </c>
      <c r="H9251" s="1" t="s">
        <v>3355</v>
      </c>
      <c r="I9251" s="1" t="s">
        <v>3550</v>
      </c>
      <c r="K9251" s="1" t="str">
        <f>VLOOKUP(L9251,CW!C:D,2,FALSE)</f>
        <v>Jul'16</v>
      </c>
      <c r="L9251" s="1" t="str">
        <f t="shared" si="147"/>
        <v>29'16</v>
      </c>
      <c r="M9251" s="1" t="str">
        <f>VLOOKUP(K9251,CW!D:E,2,FALSE)</f>
        <v>Q2'16</v>
      </c>
    </row>
    <row r="9252" spans="1:13">
      <c r="A9252" s="2">
        <v>42573</v>
      </c>
      <c r="B9252" s="1" t="s">
        <v>5676</v>
      </c>
      <c r="C9252" s="1" t="s">
        <v>3560</v>
      </c>
      <c r="D9252" s="1" t="s">
        <v>3671</v>
      </c>
      <c r="E9252" s="1" t="s">
        <v>3532</v>
      </c>
      <c r="F9252" s="45" t="s">
        <v>3341</v>
      </c>
      <c r="G9252" s="1">
        <v>1</v>
      </c>
      <c r="H9252" s="1" t="s">
        <v>3355</v>
      </c>
      <c r="I9252" s="1" t="s">
        <v>3550</v>
      </c>
      <c r="K9252" s="1" t="str">
        <f>VLOOKUP(L9252,CW!C:D,2,FALSE)</f>
        <v>Jul'16</v>
      </c>
      <c r="L9252" s="1" t="str">
        <f t="shared" si="147"/>
        <v>29'16</v>
      </c>
      <c r="M9252" s="1" t="str">
        <f>VLOOKUP(K9252,CW!D:E,2,FALSE)</f>
        <v>Q2'16</v>
      </c>
    </row>
    <row r="9253" spans="1:13" ht="15" customHeight="1">
      <c r="A9253" s="2">
        <v>42573</v>
      </c>
      <c r="B9253" s="1" t="s">
        <v>5677</v>
      </c>
      <c r="C9253" s="1" t="s">
        <v>3335</v>
      </c>
      <c r="D9253" s="1" t="s">
        <v>3671</v>
      </c>
      <c r="E9253" s="1" t="s">
        <v>6350</v>
      </c>
      <c r="F9253" s="45" t="s">
        <v>3341</v>
      </c>
      <c r="G9253" s="1">
        <v>1</v>
      </c>
      <c r="H9253" s="1" t="s">
        <v>3355</v>
      </c>
      <c r="I9253" s="1" t="s">
        <v>3550</v>
      </c>
      <c r="K9253" s="1" t="str">
        <f>VLOOKUP(L9253,CW!C:D,2,FALSE)</f>
        <v>Jul'16</v>
      </c>
      <c r="L9253" s="1" t="str">
        <f t="shared" si="147"/>
        <v>29'16</v>
      </c>
      <c r="M9253" s="1" t="str">
        <f>VLOOKUP(K9253,CW!D:E,2,FALSE)</f>
        <v>Q2'16</v>
      </c>
    </row>
    <row r="9254" spans="1:13" ht="15" customHeight="1">
      <c r="A9254" s="2">
        <v>42573</v>
      </c>
      <c r="B9254" s="1" t="s">
        <v>5678</v>
      </c>
      <c r="C9254" s="1" t="s">
        <v>3335</v>
      </c>
      <c r="D9254" s="1" t="s">
        <v>3671</v>
      </c>
      <c r="E9254" s="1" t="s">
        <v>6350</v>
      </c>
      <c r="F9254" s="45" t="s">
        <v>3341</v>
      </c>
      <c r="G9254" s="1">
        <v>1</v>
      </c>
      <c r="H9254" s="1" t="s">
        <v>3355</v>
      </c>
      <c r="I9254" s="1" t="s">
        <v>3550</v>
      </c>
      <c r="K9254" s="1" t="str">
        <f>VLOOKUP(L9254,CW!C:D,2,FALSE)</f>
        <v>Jul'16</v>
      </c>
      <c r="L9254" s="1" t="str">
        <f t="shared" si="147"/>
        <v>29'16</v>
      </c>
      <c r="M9254" s="1" t="str">
        <f>VLOOKUP(K9254,CW!D:E,2,FALSE)</f>
        <v>Q2'16</v>
      </c>
    </row>
    <row r="9255" spans="1:13">
      <c r="A9255" s="2">
        <v>42573</v>
      </c>
      <c r="B9255" s="1" t="s">
        <v>5678</v>
      </c>
      <c r="C9255" s="1" t="s">
        <v>3335</v>
      </c>
      <c r="D9255" s="1" t="s">
        <v>3671</v>
      </c>
      <c r="E9255" s="1" t="s">
        <v>3532</v>
      </c>
      <c r="F9255" s="45" t="s">
        <v>4609</v>
      </c>
      <c r="G9255" s="1">
        <v>1</v>
      </c>
      <c r="H9255" s="1" t="s">
        <v>3355</v>
      </c>
      <c r="I9255" s="1" t="s">
        <v>3550</v>
      </c>
      <c r="K9255" s="1" t="str">
        <f>VLOOKUP(L9255,CW!C:D,2,FALSE)</f>
        <v>Jul'16</v>
      </c>
      <c r="L9255" s="1" t="str">
        <f t="shared" si="147"/>
        <v>29'16</v>
      </c>
      <c r="M9255" s="1" t="str">
        <f>VLOOKUP(K9255,CW!D:E,2,FALSE)</f>
        <v>Q2'16</v>
      </c>
    </row>
    <row r="9256" spans="1:13" ht="15" customHeight="1">
      <c r="A9256" s="2">
        <v>42573</v>
      </c>
      <c r="B9256" s="1" t="s">
        <v>5679</v>
      </c>
      <c r="C9256" s="1" t="s">
        <v>4914</v>
      </c>
      <c r="D9256" s="1" t="s">
        <v>3671</v>
      </c>
      <c r="E9256" s="1" t="s">
        <v>6350</v>
      </c>
      <c r="F9256" s="45" t="s">
        <v>3341</v>
      </c>
      <c r="G9256" s="1">
        <v>1</v>
      </c>
      <c r="H9256" s="1" t="s">
        <v>3355</v>
      </c>
      <c r="I9256" s="1" t="s">
        <v>3550</v>
      </c>
      <c r="K9256" s="1" t="str">
        <f>VLOOKUP(L9256,CW!C:D,2,FALSE)</f>
        <v>Jul'16</v>
      </c>
      <c r="L9256" s="1" t="str">
        <f t="shared" si="147"/>
        <v>29'16</v>
      </c>
      <c r="M9256" s="1" t="str">
        <f>VLOOKUP(K9256,CW!D:E,2,FALSE)</f>
        <v>Q2'16</v>
      </c>
    </row>
    <row r="9257" spans="1:13">
      <c r="A9257" s="2">
        <v>42573</v>
      </c>
      <c r="B9257" s="1" t="s">
        <v>5680</v>
      </c>
      <c r="C9257" s="1" t="s">
        <v>3909</v>
      </c>
      <c r="D9257" s="1" t="s">
        <v>3671</v>
      </c>
      <c r="E9257" s="1" t="s">
        <v>3532</v>
      </c>
      <c r="F9257" s="98" t="s">
        <v>4584</v>
      </c>
      <c r="G9257" s="1">
        <v>1</v>
      </c>
      <c r="H9257" s="1" t="s">
        <v>3355</v>
      </c>
      <c r="I9257" s="1" t="s">
        <v>3550</v>
      </c>
      <c r="K9257" s="1" t="str">
        <f>VLOOKUP(L9257,CW!C:D,2,FALSE)</f>
        <v>Jul'16</v>
      </c>
      <c r="L9257" s="1" t="str">
        <f t="shared" si="147"/>
        <v>29'16</v>
      </c>
      <c r="M9257" s="1" t="str">
        <f>VLOOKUP(K9257,CW!D:E,2,FALSE)</f>
        <v>Q2'16</v>
      </c>
    </row>
    <row r="9258" spans="1:13">
      <c r="A9258" s="2">
        <v>42573</v>
      </c>
      <c r="B9258" s="1" t="s">
        <v>5680</v>
      </c>
      <c r="C9258" s="1" t="s">
        <v>3909</v>
      </c>
      <c r="D9258" s="1" t="s">
        <v>3671</v>
      </c>
      <c r="E9258" s="1" t="s">
        <v>3532</v>
      </c>
      <c r="F9258" s="45" t="s">
        <v>4613</v>
      </c>
      <c r="G9258" s="1">
        <v>1</v>
      </c>
      <c r="H9258" s="1" t="s">
        <v>3355</v>
      </c>
      <c r="I9258" s="1" t="s">
        <v>3550</v>
      </c>
      <c r="K9258" s="1" t="str">
        <f>VLOOKUP(L9258,CW!C:D,2,FALSE)</f>
        <v>Jul'16</v>
      </c>
      <c r="L9258" s="1" t="str">
        <f t="shared" si="147"/>
        <v>29'16</v>
      </c>
      <c r="M9258" s="1" t="str">
        <f>VLOOKUP(K9258,CW!D:E,2,FALSE)</f>
        <v>Q2'16</v>
      </c>
    </row>
    <row r="9259" spans="1:13">
      <c r="A9259" s="2">
        <v>42573</v>
      </c>
      <c r="B9259" s="1" t="s">
        <v>5681</v>
      </c>
      <c r="C9259" s="1" t="s">
        <v>3611</v>
      </c>
      <c r="D9259" s="1" t="s">
        <v>3671</v>
      </c>
      <c r="E9259" s="1" t="s">
        <v>3532</v>
      </c>
      <c r="F9259" s="98" t="s">
        <v>4584</v>
      </c>
      <c r="G9259" s="1">
        <v>1</v>
      </c>
      <c r="H9259" s="1" t="s">
        <v>3355</v>
      </c>
      <c r="I9259" s="1" t="s">
        <v>3550</v>
      </c>
      <c r="K9259" s="1" t="str">
        <f>VLOOKUP(L9259,CW!C:D,2,FALSE)</f>
        <v>Jul'16</v>
      </c>
      <c r="L9259" s="1" t="str">
        <f t="shared" si="147"/>
        <v>29'16</v>
      </c>
      <c r="M9259" s="1" t="str">
        <f>VLOOKUP(K9259,CW!D:E,2,FALSE)</f>
        <v>Q2'16</v>
      </c>
    </row>
    <row r="9260" spans="1:13">
      <c r="A9260" s="2">
        <v>42573</v>
      </c>
      <c r="B9260" s="1" t="s">
        <v>5682</v>
      </c>
      <c r="C9260" s="1" t="s">
        <v>3611</v>
      </c>
      <c r="D9260" s="1" t="s">
        <v>3671</v>
      </c>
      <c r="E9260" s="1" t="s">
        <v>3532</v>
      </c>
      <c r="F9260" s="45" t="s">
        <v>4609</v>
      </c>
      <c r="G9260" s="1">
        <v>1</v>
      </c>
      <c r="H9260" s="1" t="s">
        <v>3355</v>
      </c>
      <c r="I9260" s="1" t="s">
        <v>3550</v>
      </c>
      <c r="K9260" s="1" t="str">
        <f>VLOOKUP(L9260,CW!C:D,2,FALSE)</f>
        <v>Jul'16</v>
      </c>
      <c r="L9260" s="1" t="str">
        <f t="shared" si="147"/>
        <v>29'16</v>
      </c>
      <c r="M9260" s="1" t="str">
        <f>VLOOKUP(K9260,CW!D:E,2,FALSE)</f>
        <v>Q2'16</v>
      </c>
    </row>
    <row r="9261" spans="1:13">
      <c r="A9261" s="2">
        <v>42573</v>
      </c>
      <c r="B9261" s="1" t="s">
        <v>5682</v>
      </c>
      <c r="C9261" s="1" t="s">
        <v>3611</v>
      </c>
      <c r="D9261" s="1" t="s">
        <v>3671</v>
      </c>
      <c r="E9261" s="1" t="s">
        <v>3532</v>
      </c>
      <c r="F9261" s="98" t="s">
        <v>4584</v>
      </c>
      <c r="G9261" s="1">
        <v>1</v>
      </c>
      <c r="H9261" s="1" t="s">
        <v>3355</v>
      </c>
      <c r="I9261" s="1" t="s">
        <v>3550</v>
      </c>
      <c r="K9261" s="1" t="str">
        <f>VLOOKUP(L9261,CW!C:D,2,FALSE)</f>
        <v>Jul'16</v>
      </c>
      <c r="L9261" s="1" t="str">
        <f t="shared" si="147"/>
        <v>29'16</v>
      </c>
      <c r="M9261" s="1" t="str">
        <f>VLOOKUP(K9261,CW!D:E,2,FALSE)</f>
        <v>Q2'16</v>
      </c>
    </row>
    <row r="9262" spans="1:13">
      <c r="A9262" s="2">
        <v>42574</v>
      </c>
      <c r="B9262" s="1" t="s">
        <v>5683</v>
      </c>
      <c r="C9262" s="1" t="s">
        <v>3335</v>
      </c>
      <c r="D9262" s="1" t="s">
        <v>3671</v>
      </c>
      <c r="E9262" s="1" t="s">
        <v>3532</v>
      </c>
      <c r="F9262" s="45" t="s">
        <v>4609</v>
      </c>
      <c r="G9262" s="1">
        <v>2</v>
      </c>
      <c r="H9262" s="1" t="s">
        <v>3355</v>
      </c>
      <c r="I9262" s="1" t="s">
        <v>3550</v>
      </c>
      <c r="K9262" s="1" t="str">
        <f>VLOOKUP(L9262,CW!C:D,2,FALSE)</f>
        <v>Jul'16</v>
      </c>
      <c r="L9262" s="1" t="str">
        <f t="shared" si="147"/>
        <v>29'16</v>
      </c>
      <c r="M9262" s="1" t="str">
        <f>VLOOKUP(K9262,CW!D:E,2,FALSE)</f>
        <v>Q2'16</v>
      </c>
    </row>
    <row r="9263" spans="1:13" ht="15" customHeight="1">
      <c r="A9263" s="2">
        <v>42574</v>
      </c>
      <c r="B9263" s="1" t="s">
        <v>5684</v>
      </c>
      <c r="C9263" s="1" t="s">
        <v>3335</v>
      </c>
      <c r="D9263" s="1" t="s">
        <v>3671</v>
      </c>
      <c r="E9263" s="1" t="s">
        <v>6350</v>
      </c>
      <c r="F9263" s="45" t="s">
        <v>3341</v>
      </c>
      <c r="G9263" s="1">
        <v>1</v>
      </c>
      <c r="H9263" s="1" t="s">
        <v>3355</v>
      </c>
      <c r="I9263" s="1" t="s">
        <v>3550</v>
      </c>
      <c r="K9263" s="1" t="str">
        <f>VLOOKUP(L9263,CW!C:D,2,FALSE)</f>
        <v>Jul'16</v>
      </c>
      <c r="L9263" s="1" t="str">
        <f t="shared" si="147"/>
        <v>29'16</v>
      </c>
      <c r="M9263" s="1" t="str">
        <f>VLOOKUP(K9263,CW!D:E,2,FALSE)</f>
        <v>Q2'16</v>
      </c>
    </row>
    <row r="9264" spans="1:13">
      <c r="A9264" s="2">
        <v>42574</v>
      </c>
      <c r="B9264" s="1" t="s">
        <v>5684</v>
      </c>
      <c r="C9264" s="1" t="s">
        <v>3335</v>
      </c>
      <c r="D9264" s="1" t="s">
        <v>3671</v>
      </c>
      <c r="E9264" s="1" t="s">
        <v>3532</v>
      </c>
      <c r="F9264" s="98" t="s">
        <v>4584</v>
      </c>
      <c r="G9264" s="1">
        <v>1</v>
      </c>
      <c r="H9264" s="1" t="s">
        <v>3355</v>
      </c>
      <c r="I9264" s="1" t="s">
        <v>3550</v>
      </c>
      <c r="K9264" s="1" t="str">
        <f>VLOOKUP(L9264,CW!C:D,2,FALSE)</f>
        <v>Jul'16</v>
      </c>
      <c r="L9264" s="1" t="str">
        <f t="shared" si="147"/>
        <v>29'16</v>
      </c>
      <c r="M9264" s="1" t="str">
        <f>VLOOKUP(K9264,CW!D:E,2,FALSE)</f>
        <v>Q2'16</v>
      </c>
    </row>
    <row r="9265" spans="1:13">
      <c r="A9265" s="2">
        <v>42574</v>
      </c>
      <c r="B9265" s="1" t="s">
        <v>5685</v>
      </c>
      <c r="C9265" s="1" t="s">
        <v>3335</v>
      </c>
      <c r="D9265" s="1" t="s">
        <v>3671</v>
      </c>
      <c r="E9265" s="1" t="s">
        <v>3532</v>
      </c>
      <c r="F9265" s="45" t="s">
        <v>4609</v>
      </c>
      <c r="G9265" s="1">
        <v>1</v>
      </c>
      <c r="H9265" s="1" t="s">
        <v>3355</v>
      </c>
      <c r="I9265" s="1" t="s">
        <v>3550</v>
      </c>
      <c r="K9265" s="1" t="str">
        <f>VLOOKUP(L9265,CW!C:D,2,FALSE)</f>
        <v>Jul'16</v>
      </c>
      <c r="L9265" s="1" t="str">
        <f t="shared" si="147"/>
        <v>29'16</v>
      </c>
      <c r="M9265" s="1" t="str">
        <f>VLOOKUP(K9265,CW!D:E,2,FALSE)</f>
        <v>Q2'16</v>
      </c>
    </row>
    <row r="9266" spans="1:13">
      <c r="A9266" s="2">
        <v>42574</v>
      </c>
      <c r="B9266" s="1" t="s">
        <v>5686</v>
      </c>
      <c r="C9266" s="1" t="s">
        <v>3335</v>
      </c>
      <c r="D9266" s="1" t="s">
        <v>3671</v>
      </c>
      <c r="E9266" s="1" t="s">
        <v>3532</v>
      </c>
      <c r="F9266" s="45" t="s">
        <v>4609</v>
      </c>
      <c r="G9266" s="1">
        <v>1</v>
      </c>
      <c r="H9266" s="1" t="s">
        <v>3355</v>
      </c>
      <c r="I9266" s="1" t="s">
        <v>3550</v>
      </c>
      <c r="K9266" s="1" t="str">
        <f>VLOOKUP(L9266,CW!C:D,2,FALSE)</f>
        <v>Jul'16</v>
      </c>
      <c r="L9266" s="1" t="str">
        <f t="shared" si="147"/>
        <v>29'16</v>
      </c>
      <c r="M9266" s="1" t="str">
        <f>VLOOKUP(K9266,CW!D:E,2,FALSE)</f>
        <v>Q2'16</v>
      </c>
    </row>
    <row r="9267" spans="1:13" ht="15" customHeight="1">
      <c r="A9267" s="2">
        <v>42574</v>
      </c>
      <c r="B9267" s="1" t="s">
        <v>5687</v>
      </c>
      <c r="C9267" s="1" t="s">
        <v>3335</v>
      </c>
      <c r="D9267" s="1" t="s">
        <v>3671</v>
      </c>
      <c r="E9267" s="1" t="s">
        <v>6350</v>
      </c>
      <c r="F9267" s="45" t="s">
        <v>3341</v>
      </c>
      <c r="G9267" s="1">
        <v>2</v>
      </c>
      <c r="H9267" s="1" t="s">
        <v>3355</v>
      </c>
      <c r="I9267" s="1" t="s">
        <v>3550</v>
      </c>
      <c r="K9267" s="1" t="str">
        <f>VLOOKUP(L9267,CW!C:D,2,FALSE)</f>
        <v>Jul'16</v>
      </c>
      <c r="L9267" s="1" t="str">
        <f t="shared" si="147"/>
        <v>29'16</v>
      </c>
      <c r="M9267" s="1" t="str">
        <f>VLOOKUP(K9267,CW!D:E,2,FALSE)</f>
        <v>Q2'16</v>
      </c>
    </row>
    <row r="9268" spans="1:13">
      <c r="A9268" s="2">
        <v>42574</v>
      </c>
      <c r="B9268" s="1" t="s">
        <v>5687</v>
      </c>
      <c r="C9268" s="1" t="s">
        <v>3335</v>
      </c>
      <c r="D9268" s="1" t="s">
        <v>3671</v>
      </c>
      <c r="E9268" s="1" t="s">
        <v>3532</v>
      </c>
      <c r="F9268" s="45" t="s">
        <v>4609</v>
      </c>
      <c r="G9268" s="1">
        <v>1</v>
      </c>
      <c r="H9268" s="1" t="s">
        <v>3355</v>
      </c>
      <c r="I9268" s="1" t="s">
        <v>3550</v>
      </c>
      <c r="K9268" s="1" t="str">
        <f>VLOOKUP(L9268,CW!C:D,2,FALSE)</f>
        <v>Jul'16</v>
      </c>
      <c r="L9268" s="1" t="str">
        <f t="shared" si="147"/>
        <v>29'16</v>
      </c>
      <c r="M9268" s="1" t="str">
        <f>VLOOKUP(K9268,CW!D:E,2,FALSE)</f>
        <v>Q2'16</v>
      </c>
    </row>
    <row r="9269" spans="1:13" ht="15" customHeight="1">
      <c r="A9269" s="2">
        <v>42574</v>
      </c>
      <c r="B9269" s="1" t="s">
        <v>5688</v>
      </c>
      <c r="C9269" s="1" t="s">
        <v>3335</v>
      </c>
      <c r="D9269" s="1" t="s">
        <v>3671</v>
      </c>
      <c r="E9269" s="1" t="s">
        <v>6350</v>
      </c>
      <c r="F9269" s="45" t="s">
        <v>3341</v>
      </c>
      <c r="G9269" s="1">
        <v>1</v>
      </c>
      <c r="H9269" s="1" t="s">
        <v>3355</v>
      </c>
      <c r="I9269" s="1" t="s">
        <v>3550</v>
      </c>
      <c r="K9269" s="1" t="str">
        <f>VLOOKUP(L9269,CW!C:D,2,FALSE)</f>
        <v>Jul'16</v>
      </c>
      <c r="L9269" s="1" t="str">
        <f t="shared" si="147"/>
        <v>29'16</v>
      </c>
      <c r="M9269" s="1" t="str">
        <f>VLOOKUP(K9269,CW!D:E,2,FALSE)</f>
        <v>Q2'16</v>
      </c>
    </row>
    <row r="9270" spans="1:13">
      <c r="A9270" s="2">
        <v>42574</v>
      </c>
      <c r="B9270" s="1" t="s">
        <v>5688</v>
      </c>
      <c r="C9270" s="1" t="s">
        <v>3335</v>
      </c>
      <c r="D9270" s="1" t="s">
        <v>3671</v>
      </c>
      <c r="E9270" s="1" t="s">
        <v>3532</v>
      </c>
      <c r="F9270" s="45" t="s">
        <v>4609</v>
      </c>
      <c r="G9270" s="1">
        <v>2</v>
      </c>
      <c r="H9270" s="1" t="s">
        <v>3355</v>
      </c>
      <c r="I9270" s="1" t="s">
        <v>3550</v>
      </c>
      <c r="K9270" s="1" t="str">
        <f>VLOOKUP(L9270,CW!C:D,2,FALSE)</f>
        <v>Jul'16</v>
      </c>
      <c r="L9270" s="1" t="str">
        <f t="shared" si="147"/>
        <v>29'16</v>
      </c>
      <c r="M9270" s="1" t="str">
        <f>VLOOKUP(K9270,CW!D:E,2,FALSE)</f>
        <v>Q2'16</v>
      </c>
    </row>
    <row r="9271" spans="1:13">
      <c r="A9271" s="2">
        <v>42574</v>
      </c>
      <c r="B9271" s="1" t="s">
        <v>5688</v>
      </c>
      <c r="C9271" s="1" t="s">
        <v>3335</v>
      </c>
      <c r="D9271" s="1" t="s">
        <v>3671</v>
      </c>
      <c r="E9271" s="1" t="s">
        <v>3532</v>
      </c>
      <c r="F9271" s="45" t="s">
        <v>4613</v>
      </c>
      <c r="G9271" s="1">
        <v>1</v>
      </c>
      <c r="H9271" s="1" t="s">
        <v>3355</v>
      </c>
      <c r="I9271" s="1" t="s">
        <v>3550</v>
      </c>
      <c r="K9271" s="1" t="str">
        <f>VLOOKUP(L9271,CW!C:D,2,FALSE)</f>
        <v>Jul'16</v>
      </c>
      <c r="L9271" s="1" t="str">
        <f t="shared" si="147"/>
        <v>29'16</v>
      </c>
      <c r="M9271" s="1" t="str">
        <f>VLOOKUP(K9271,CW!D:E,2,FALSE)</f>
        <v>Q2'16</v>
      </c>
    </row>
    <row r="9272" spans="1:13" ht="15" customHeight="1">
      <c r="A9272" s="2">
        <v>42574</v>
      </c>
      <c r="B9272" s="1" t="s">
        <v>5689</v>
      </c>
      <c r="C9272" s="1" t="s">
        <v>3335</v>
      </c>
      <c r="D9272" s="1" t="s">
        <v>3671</v>
      </c>
      <c r="E9272" s="1" t="s">
        <v>6350</v>
      </c>
      <c r="F9272" s="45" t="s">
        <v>3341</v>
      </c>
      <c r="G9272" s="1">
        <v>1</v>
      </c>
      <c r="H9272" s="1" t="s">
        <v>3355</v>
      </c>
      <c r="I9272" s="1" t="s">
        <v>3550</v>
      </c>
      <c r="K9272" s="1" t="str">
        <f>VLOOKUP(L9272,CW!C:D,2,FALSE)</f>
        <v>Jul'16</v>
      </c>
      <c r="L9272" s="1" t="str">
        <f t="shared" si="147"/>
        <v>29'16</v>
      </c>
      <c r="M9272" s="1" t="str">
        <f>VLOOKUP(K9272,CW!D:E,2,FALSE)</f>
        <v>Q2'16</v>
      </c>
    </row>
    <row r="9273" spans="1:13" ht="15" customHeight="1">
      <c r="A9273" s="2">
        <v>42574</v>
      </c>
      <c r="B9273" s="1" t="s">
        <v>5690</v>
      </c>
      <c r="C9273" s="1" t="s">
        <v>3335</v>
      </c>
      <c r="D9273" s="1" t="s">
        <v>3671</v>
      </c>
      <c r="E9273" s="1" t="s">
        <v>6350</v>
      </c>
      <c r="F9273" s="45" t="s">
        <v>3341</v>
      </c>
      <c r="G9273" s="1">
        <v>1</v>
      </c>
      <c r="H9273" s="1" t="s">
        <v>3355</v>
      </c>
      <c r="I9273" s="1" t="s">
        <v>3550</v>
      </c>
      <c r="K9273" s="1" t="str">
        <f>VLOOKUP(L9273,CW!C:D,2,FALSE)</f>
        <v>Jul'16</v>
      </c>
      <c r="L9273" s="1" t="str">
        <f t="shared" si="147"/>
        <v>29'16</v>
      </c>
      <c r="M9273" s="1" t="str">
        <f>VLOOKUP(K9273,CW!D:E,2,FALSE)</f>
        <v>Q2'16</v>
      </c>
    </row>
    <row r="9274" spans="1:13">
      <c r="A9274" s="2">
        <v>42574</v>
      </c>
      <c r="B9274" s="1" t="s">
        <v>5691</v>
      </c>
      <c r="C9274" s="1" t="s">
        <v>3335</v>
      </c>
      <c r="D9274" s="1" t="s">
        <v>3671</v>
      </c>
      <c r="E9274" s="1" t="s">
        <v>3532</v>
      </c>
      <c r="F9274" s="98" t="s">
        <v>4584</v>
      </c>
      <c r="G9274" s="1">
        <v>1</v>
      </c>
      <c r="H9274" s="1" t="s">
        <v>3355</v>
      </c>
      <c r="I9274" s="1" t="s">
        <v>3550</v>
      </c>
      <c r="K9274" s="1" t="str">
        <f>VLOOKUP(L9274,CW!C:D,2,FALSE)</f>
        <v>Jul'16</v>
      </c>
      <c r="L9274" s="1" t="str">
        <f t="shared" si="147"/>
        <v>29'16</v>
      </c>
      <c r="M9274" s="1" t="str">
        <f>VLOOKUP(K9274,CW!D:E,2,FALSE)</f>
        <v>Q2'16</v>
      </c>
    </row>
    <row r="9275" spans="1:13">
      <c r="A9275" s="2">
        <v>42574</v>
      </c>
      <c r="B9275" s="1" t="s">
        <v>5692</v>
      </c>
      <c r="C9275" s="1" t="s">
        <v>3335</v>
      </c>
      <c r="D9275" s="1" t="s">
        <v>3671</v>
      </c>
      <c r="E9275" s="1" t="s">
        <v>3532</v>
      </c>
      <c r="F9275" s="45" t="s">
        <v>4609</v>
      </c>
      <c r="G9275" s="1">
        <v>1</v>
      </c>
      <c r="H9275" s="1" t="s">
        <v>3355</v>
      </c>
      <c r="I9275" s="1" t="s">
        <v>3550</v>
      </c>
      <c r="K9275" s="1" t="str">
        <f>VLOOKUP(L9275,CW!C:D,2,FALSE)</f>
        <v>Jul'16</v>
      </c>
      <c r="L9275" s="1" t="str">
        <f t="shared" si="147"/>
        <v>29'16</v>
      </c>
      <c r="M9275" s="1" t="str">
        <f>VLOOKUP(K9275,CW!D:E,2,FALSE)</f>
        <v>Q2'16</v>
      </c>
    </row>
    <row r="9276" spans="1:13" ht="15" customHeight="1">
      <c r="A9276" s="2">
        <v>42574</v>
      </c>
      <c r="B9276" s="1" t="s">
        <v>5693</v>
      </c>
      <c r="C9276" s="1" t="s">
        <v>3335</v>
      </c>
      <c r="D9276" s="1" t="s">
        <v>3671</v>
      </c>
      <c r="E9276" s="1" t="s">
        <v>6350</v>
      </c>
      <c r="F9276" s="45" t="s">
        <v>3341</v>
      </c>
      <c r="G9276" s="1">
        <v>1</v>
      </c>
      <c r="H9276" s="1" t="s">
        <v>3355</v>
      </c>
      <c r="I9276" s="1" t="s">
        <v>3550</v>
      </c>
      <c r="K9276" s="1" t="str">
        <f>VLOOKUP(L9276,CW!C:D,2,FALSE)</f>
        <v>Jul'16</v>
      </c>
      <c r="L9276" s="1" t="str">
        <f t="shared" si="147"/>
        <v>29'16</v>
      </c>
      <c r="M9276" s="1" t="str">
        <f>VLOOKUP(K9276,CW!D:E,2,FALSE)</f>
        <v>Q2'16</v>
      </c>
    </row>
    <row r="9277" spans="1:13" ht="15" customHeight="1">
      <c r="A9277" s="2">
        <v>42574</v>
      </c>
      <c r="B9277" s="1" t="s">
        <v>5693</v>
      </c>
      <c r="C9277" s="1" t="s">
        <v>3335</v>
      </c>
      <c r="D9277" s="1" t="s">
        <v>3671</v>
      </c>
      <c r="E9277" s="1" t="s">
        <v>6350</v>
      </c>
      <c r="F9277" s="45" t="s">
        <v>4592</v>
      </c>
      <c r="G9277" s="1">
        <v>1</v>
      </c>
      <c r="H9277" s="1" t="s">
        <v>3355</v>
      </c>
      <c r="I9277" s="1" t="s">
        <v>3550</v>
      </c>
      <c r="K9277" s="1" t="str">
        <f>VLOOKUP(L9277,CW!C:D,2,FALSE)</f>
        <v>Jul'16</v>
      </c>
      <c r="L9277" s="1" t="str">
        <f t="shared" si="147"/>
        <v>29'16</v>
      </c>
      <c r="M9277" s="1" t="str">
        <f>VLOOKUP(K9277,CW!D:E,2,FALSE)</f>
        <v>Q2'16</v>
      </c>
    </row>
    <row r="9278" spans="1:13" ht="15" customHeight="1">
      <c r="A9278" s="2">
        <v>42574</v>
      </c>
      <c r="B9278" s="1" t="s">
        <v>5694</v>
      </c>
      <c r="C9278" s="1" t="s">
        <v>3335</v>
      </c>
      <c r="D9278" s="1" t="s">
        <v>3671</v>
      </c>
      <c r="E9278" s="1" t="s">
        <v>6350</v>
      </c>
      <c r="F9278" s="45" t="s">
        <v>3341</v>
      </c>
      <c r="G9278" s="1">
        <v>1</v>
      </c>
      <c r="H9278" s="1" t="s">
        <v>3355</v>
      </c>
      <c r="I9278" s="1" t="s">
        <v>3550</v>
      </c>
      <c r="K9278" s="1" t="str">
        <f>VLOOKUP(L9278,CW!C:D,2,FALSE)</f>
        <v>Jul'16</v>
      </c>
      <c r="L9278" s="1" t="str">
        <f t="shared" si="147"/>
        <v>29'16</v>
      </c>
      <c r="M9278" s="1" t="str">
        <f>VLOOKUP(K9278,CW!D:E,2,FALSE)</f>
        <v>Q2'16</v>
      </c>
    </row>
    <row r="9279" spans="1:13">
      <c r="A9279" s="2">
        <v>42574</v>
      </c>
      <c r="B9279" s="1" t="s">
        <v>5694</v>
      </c>
      <c r="C9279" s="1" t="s">
        <v>3335</v>
      </c>
      <c r="D9279" s="1" t="s">
        <v>3671</v>
      </c>
      <c r="E9279" s="1" t="s">
        <v>3532</v>
      </c>
      <c r="F9279" s="45" t="s">
        <v>4609</v>
      </c>
      <c r="G9279" s="1">
        <v>1</v>
      </c>
      <c r="H9279" s="1" t="s">
        <v>3355</v>
      </c>
      <c r="I9279" s="1" t="s">
        <v>3550</v>
      </c>
      <c r="K9279" s="1" t="str">
        <f>VLOOKUP(L9279,CW!C:D,2,FALSE)</f>
        <v>Jul'16</v>
      </c>
      <c r="L9279" s="1" t="str">
        <f t="shared" si="147"/>
        <v>29'16</v>
      </c>
      <c r="M9279" s="1" t="str">
        <f>VLOOKUP(K9279,CW!D:E,2,FALSE)</f>
        <v>Q2'16</v>
      </c>
    </row>
    <row r="9280" spans="1:13">
      <c r="A9280" s="2">
        <v>42574</v>
      </c>
      <c r="B9280" s="1" t="s">
        <v>5694</v>
      </c>
      <c r="C9280" s="1" t="s">
        <v>3335</v>
      </c>
      <c r="D9280" s="1" t="s">
        <v>3671</v>
      </c>
      <c r="E9280" s="1" t="s">
        <v>3532</v>
      </c>
      <c r="F9280" s="45" t="s">
        <v>4613</v>
      </c>
      <c r="G9280" s="1">
        <v>1</v>
      </c>
      <c r="H9280" s="1" t="s">
        <v>3355</v>
      </c>
      <c r="I9280" s="1" t="s">
        <v>3550</v>
      </c>
      <c r="K9280" s="1" t="str">
        <f>VLOOKUP(L9280,CW!C:D,2,FALSE)</f>
        <v>Jul'16</v>
      </c>
      <c r="L9280" s="1" t="str">
        <f t="shared" si="147"/>
        <v>29'16</v>
      </c>
      <c r="M9280" s="1" t="str">
        <f>VLOOKUP(K9280,CW!D:E,2,FALSE)</f>
        <v>Q2'16</v>
      </c>
    </row>
    <row r="9281" spans="1:13" ht="15" customHeight="1">
      <c r="A9281" s="2">
        <v>42574</v>
      </c>
      <c r="B9281" s="1" t="s">
        <v>5695</v>
      </c>
      <c r="C9281" s="1" t="s">
        <v>3335</v>
      </c>
      <c r="D9281" s="1" t="s">
        <v>3671</v>
      </c>
      <c r="E9281" s="1" t="s">
        <v>6350</v>
      </c>
      <c r="F9281" s="45" t="s">
        <v>3341</v>
      </c>
      <c r="G9281" s="1">
        <v>2</v>
      </c>
      <c r="H9281" s="1" t="s">
        <v>3355</v>
      </c>
      <c r="I9281" s="1" t="s">
        <v>3550</v>
      </c>
      <c r="K9281" s="1" t="str">
        <f>VLOOKUP(L9281,CW!C:D,2,FALSE)</f>
        <v>Jul'16</v>
      </c>
      <c r="L9281" s="1" t="str">
        <f t="shared" si="147"/>
        <v>29'16</v>
      </c>
      <c r="M9281" s="1" t="str">
        <f>VLOOKUP(K9281,CW!D:E,2,FALSE)</f>
        <v>Q2'16</v>
      </c>
    </row>
    <row r="9282" spans="1:13" ht="15" customHeight="1">
      <c r="A9282" s="2">
        <v>42574</v>
      </c>
      <c r="B9282" s="1" t="s">
        <v>5696</v>
      </c>
      <c r="C9282" s="1" t="s">
        <v>3335</v>
      </c>
      <c r="D9282" s="1" t="s">
        <v>3671</v>
      </c>
      <c r="E9282" s="1" t="s">
        <v>6350</v>
      </c>
      <c r="F9282" s="45" t="s">
        <v>3341</v>
      </c>
      <c r="G9282" s="1">
        <v>1</v>
      </c>
      <c r="H9282" s="1" t="s">
        <v>3355</v>
      </c>
      <c r="I9282" s="1" t="s">
        <v>3550</v>
      </c>
      <c r="K9282" s="1" t="str">
        <f>VLOOKUP(L9282,CW!C:D,2,FALSE)</f>
        <v>Jul'16</v>
      </c>
      <c r="L9282" s="1" t="str">
        <f t="shared" si="147"/>
        <v>29'16</v>
      </c>
      <c r="M9282" s="1" t="str">
        <f>VLOOKUP(K9282,CW!D:E,2,FALSE)</f>
        <v>Q2'16</v>
      </c>
    </row>
    <row r="9283" spans="1:13">
      <c r="A9283" s="2">
        <v>42574</v>
      </c>
      <c r="B9283" s="1" t="s">
        <v>5697</v>
      </c>
      <c r="C9283" s="1" t="s">
        <v>3335</v>
      </c>
      <c r="D9283" s="1" t="s">
        <v>3671</v>
      </c>
      <c r="E9283" s="1" t="s">
        <v>3532</v>
      </c>
      <c r="F9283" s="45" t="s">
        <v>4609</v>
      </c>
      <c r="G9283" s="1">
        <v>4</v>
      </c>
      <c r="H9283" s="1" t="s">
        <v>3355</v>
      </c>
      <c r="I9283" s="1" t="s">
        <v>3550</v>
      </c>
      <c r="K9283" s="1" t="str">
        <f>VLOOKUP(L9283,CW!C:D,2,FALSE)</f>
        <v>Jul'16</v>
      </c>
      <c r="L9283" s="1" t="str">
        <f t="shared" si="147"/>
        <v>29'16</v>
      </c>
      <c r="M9283" s="1" t="str">
        <f>VLOOKUP(K9283,CW!D:E,2,FALSE)</f>
        <v>Q2'16</v>
      </c>
    </row>
    <row r="9284" spans="1:13">
      <c r="A9284" s="2">
        <v>42574</v>
      </c>
      <c r="B9284" s="1" t="s">
        <v>5697</v>
      </c>
      <c r="C9284" s="1" t="s">
        <v>3335</v>
      </c>
      <c r="D9284" s="1" t="s">
        <v>3671</v>
      </c>
      <c r="E9284" s="1" t="s">
        <v>3532</v>
      </c>
      <c r="F9284" s="45" t="s">
        <v>4613</v>
      </c>
      <c r="G9284" s="1">
        <v>2</v>
      </c>
      <c r="H9284" s="1" t="s">
        <v>3355</v>
      </c>
      <c r="I9284" s="1" t="s">
        <v>3550</v>
      </c>
      <c r="K9284" s="1" t="str">
        <f>VLOOKUP(L9284,CW!C:D,2,FALSE)</f>
        <v>Jul'16</v>
      </c>
      <c r="L9284" s="1" t="str">
        <f t="shared" si="147"/>
        <v>29'16</v>
      </c>
      <c r="M9284" s="1" t="str">
        <f>VLOOKUP(K9284,CW!D:E,2,FALSE)</f>
        <v>Q2'16</v>
      </c>
    </row>
    <row r="9285" spans="1:13" ht="15" customHeight="1">
      <c r="A9285" s="2">
        <v>42574</v>
      </c>
      <c r="B9285" s="1" t="s">
        <v>5698</v>
      </c>
      <c r="C9285" s="1" t="s">
        <v>3335</v>
      </c>
      <c r="D9285" s="1" t="s">
        <v>3671</v>
      </c>
      <c r="E9285" s="1" t="s">
        <v>6350</v>
      </c>
      <c r="F9285" s="45" t="s">
        <v>3341</v>
      </c>
      <c r="G9285" s="1">
        <v>1</v>
      </c>
      <c r="H9285" s="1" t="s">
        <v>3355</v>
      </c>
      <c r="I9285" s="1" t="s">
        <v>3550</v>
      </c>
      <c r="K9285" s="1" t="str">
        <f>VLOOKUP(L9285,CW!C:D,2,FALSE)</f>
        <v>Jul'16</v>
      </c>
      <c r="L9285" s="1" t="str">
        <f t="shared" si="147"/>
        <v>29'16</v>
      </c>
      <c r="M9285" s="1" t="str">
        <f>VLOOKUP(K9285,CW!D:E,2,FALSE)</f>
        <v>Q2'16</v>
      </c>
    </row>
    <row r="9286" spans="1:13" ht="15" customHeight="1">
      <c r="A9286" s="2">
        <v>42574</v>
      </c>
      <c r="B9286" s="1" t="s">
        <v>5699</v>
      </c>
      <c r="C9286" s="1" t="s">
        <v>3335</v>
      </c>
      <c r="D9286" s="1" t="s">
        <v>3671</v>
      </c>
      <c r="E9286" s="1" t="s">
        <v>6350</v>
      </c>
      <c r="F9286" s="45" t="s">
        <v>4592</v>
      </c>
      <c r="G9286" s="1">
        <v>1</v>
      </c>
      <c r="H9286" s="1" t="s">
        <v>3355</v>
      </c>
      <c r="I9286" s="1" t="s">
        <v>3550</v>
      </c>
      <c r="K9286" s="1" t="str">
        <f>VLOOKUP(L9286,CW!C:D,2,FALSE)</f>
        <v>Jul'16</v>
      </c>
      <c r="L9286" s="1" t="str">
        <f t="shared" si="147"/>
        <v>29'16</v>
      </c>
      <c r="M9286" s="1" t="str">
        <f>VLOOKUP(K9286,CW!D:E,2,FALSE)</f>
        <v>Q2'16</v>
      </c>
    </row>
    <row r="9287" spans="1:13">
      <c r="A9287" s="2">
        <v>42574</v>
      </c>
      <c r="B9287" s="1" t="s">
        <v>5699</v>
      </c>
      <c r="C9287" s="1" t="s">
        <v>3335</v>
      </c>
      <c r="D9287" s="1" t="s">
        <v>3671</v>
      </c>
      <c r="E9287" s="1" t="s">
        <v>3532</v>
      </c>
      <c r="F9287" s="45" t="s">
        <v>4609</v>
      </c>
      <c r="G9287" s="1">
        <v>2</v>
      </c>
      <c r="H9287" s="1" t="s">
        <v>3355</v>
      </c>
      <c r="I9287" s="1" t="s">
        <v>3550</v>
      </c>
      <c r="K9287" s="1" t="str">
        <f>VLOOKUP(L9287,CW!C:D,2,FALSE)</f>
        <v>Jul'16</v>
      </c>
      <c r="L9287" s="1" t="str">
        <f t="shared" si="147"/>
        <v>29'16</v>
      </c>
      <c r="M9287" s="1" t="str">
        <f>VLOOKUP(K9287,CW!D:E,2,FALSE)</f>
        <v>Q2'16</v>
      </c>
    </row>
    <row r="9288" spans="1:13" ht="15" customHeight="1">
      <c r="A9288" s="2">
        <v>42574</v>
      </c>
      <c r="B9288" s="1" t="s">
        <v>5700</v>
      </c>
      <c r="C9288" s="1" t="s">
        <v>3335</v>
      </c>
      <c r="D9288" s="1" t="s">
        <v>3671</v>
      </c>
      <c r="E9288" s="1" t="s">
        <v>6350</v>
      </c>
      <c r="F9288" s="45" t="s">
        <v>3341</v>
      </c>
      <c r="G9288" s="1">
        <v>1</v>
      </c>
      <c r="H9288" s="1" t="s">
        <v>3355</v>
      </c>
      <c r="I9288" s="1" t="s">
        <v>3550</v>
      </c>
      <c r="K9288" s="1" t="str">
        <f>VLOOKUP(L9288,CW!C:D,2,FALSE)</f>
        <v>Jul'16</v>
      </c>
      <c r="L9288" s="1" t="str">
        <f t="shared" si="147"/>
        <v>29'16</v>
      </c>
      <c r="M9288" s="1" t="str">
        <f>VLOOKUP(K9288,CW!D:E,2,FALSE)</f>
        <v>Q2'16</v>
      </c>
    </row>
    <row r="9289" spans="1:13">
      <c r="A9289" s="2">
        <v>42574</v>
      </c>
      <c r="B9289" s="1" t="s">
        <v>5701</v>
      </c>
      <c r="C9289" s="1" t="s">
        <v>3335</v>
      </c>
      <c r="D9289" s="1" t="s">
        <v>3671</v>
      </c>
      <c r="E9289" s="1" t="s">
        <v>3532</v>
      </c>
      <c r="F9289" s="98" t="s">
        <v>4584</v>
      </c>
      <c r="G9289" s="1">
        <v>1</v>
      </c>
      <c r="H9289" s="1" t="s">
        <v>3355</v>
      </c>
      <c r="I9289" s="1" t="s">
        <v>3550</v>
      </c>
      <c r="K9289" s="1" t="str">
        <f>VLOOKUP(L9289,CW!C:D,2,FALSE)</f>
        <v>Jul'16</v>
      </c>
      <c r="L9289" s="1" t="str">
        <f t="shared" si="147"/>
        <v>29'16</v>
      </c>
      <c r="M9289" s="1" t="str">
        <f>VLOOKUP(K9289,CW!D:E,2,FALSE)</f>
        <v>Q2'16</v>
      </c>
    </row>
    <row r="9290" spans="1:13">
      <c r="A9290" s="2">
        <v>42574</v>
      </c>
      <c r="B9290" s="1" t="s">
        <v>5701</v>
      </c>
      <c r="C9290" s="1" t="s">
        <v>3335</v>
      </c>
      <c r="D9290" s="1" t="s">
        <v>3671</v>
      </c>
      <c r="E9290" s="1" t="s">
        <v>3532</v>
      </c>
      <c r="F9290" s="45" t="s">
        <v>4613</v>
      </c>
      <c r="G9290" s="1">
        <v>2</v>
      </c>
      <c r="H9290" s="1" t="s">
        <v>3355</v>
      </c>
      <c r="I9290" s="1" t="s">
        <v>3550</v>
      </c>
      <c r="K9290" s="1" t="str">
        <f>VLOOKUP(L9290,CW!C:D,2,FALSE)</f>
        <v>Jul'16</v>
      </c>
      <c r="L9290" s="1" t="str">
        <f t="shared" si="147"/>
        <v>29'16</v>
      </c>
      <c r="M9290" s="1" t="str">
        <f>VLOOKUP(K9290,CW!D:E,2,FALSE)</f>
        <v>Q2'16</v>
      </c>
    </row>
    <row r="9291" spans="1:13" ht="15" customHeight="1">
      <c r="A9291" s="2">
        <v>42574</v>
      </c>
      <c r="B9291" s="1" t="s">
        <v>5702</v>
      </c>
      <c r="C9291" s="1" t="s">
        <v>3335</v>
      </c>
      <c r="D9291" s="1" t="s">
        <v>3671</v>
      </c>
      <c r="E9291" s="1" t="s">
        <v>6350</v>
      </c>
      <c r="F9291" s="45" t="s">
        <v>3341</v>
      </c>
      <c r="G9291" s="1">
        <v>1</v>
      </c>
      <c r="H9291" s="1" t="s">
        <v>3355</v>
      </c>
      <c r="I9291" s="1" t="s">
        <v>3550</v>
      </c>
      <c r="K9291" s="1" t="str">
        <f>VLOOKUP(L9291,CW!C:D,2,FALSE)</f>
        <v>Jul'16</v>
      </c>
      <c r="L9291" s="1" t="str">
        <f t="shared" si="147"/>
        <v>29'16</v>
      </c>
      <c r="M9291" s="1" t="str">
        <f>VLOOKUP(K9291,CW!D:E,2,FALSE)</f>
        <v>Q2'16</v>
      </c>
    </row>
    <row r="9292" spans="1:13">
      <c r="A9292" s="2">
        <v>42574</v>
      </c>
      <c r="B9292" s="1" t="s">
        <v>5703</v>
      </c>
      <c r="C9292" s="1" t="s">
        <v>3335</v>
      </c>
      <c r="D9292" s="1" t="s">
        <v>3671</v>
      </c>
      <c r="E9292" s="1" t="s">
        <v>3532</v>
      </c>
      <c r="F9292" s="45" t="s">
        <v>4613</v>
      </c>
      <c r="G9292" s="1">
        <v>1</v>
      </c>
      <c r="H9292" s="1" t="s">
        <v>3355</v>
      </c>
      <c r="I9292" s="1" t="s">
        <v>3550</v>
      </c>
      <c r="K9292" s="1" t="str">
        <f>VLOOKUP(L9292,CW!C:D,2,FALSE)</f>
        <v>Jul'16</v>
      </c>
      <c r="L9292" s="1" t="str">
        <f t="shared" si="147"/>
        <v>29'16</v>
      </c>
      <c r="M9292" s="1" t="str">
        <f>VLOOKUP(K9292,CW!D:E,2,FALSE)</f>
        <v>Q2'16</v>
      </c>
    </row>
    <row r="9293" spans="1:13" ht="15" customHeight="1">
      <c r="A9293" s="2">
        <v>42574</v>
      </c>
      <c r="B9293" s="1" t="s">
        <v>5704</v>
      </c>
      <c r="C9293" s="1" t="s">
        <v>3335</v>
      </c>
      <c r="D9293" s="1" t="s">
        <v>3671</v>
      </c>
      <c r="E9293" s="1" t="s">
        <v>6350</v>
      </c>
      <c r="F9293" s="45" t="s">
        <v>3341</v>
      </c>
      <c r="G9293" s="1">
        <v>1</v>
      </c>
      <c r="H9293" s="1" t="s">
        <v>3355</v>
      </c>
      <c r="I9293" s="1" t="s">
        <v>3550</v>
      </c>
      <c r="K9293" s="1" t="str">
        <f>VLOOKUP(L9293,CW!C:D,2,FALSE)</f>
        <v>Jul'16</v>
      </c>
      <c r="L9293" s="1" t="str">
        <f t="shared" si="147"/>
        <v>29'16</v>
      </c>
      <c r="M9293" s="1" t="str">
        <f>VLOOKUP(K9293,CW!D:E,2,FALSE)</f>
        <v>Q2'16</v>
      </c>
    </row>
    <row r="9294" spans="1:13">
      <c r="A9294" s="2">
        <v>42574</v>
      </c>
      <c r="B9294" s="1" t="s">
        <v>5704</v>
      </c>
      <c r="C9294" s="1" t="s">
        <v>3335</v>
      </c>
      <c r="D9294" s="1" t="s">
        <v>3671</v>
      </c>
      <c r="E9294" s="1" t="s">
        <v>3532</v>
      </c>
      <c r="F9294" s="45" t="s">
        <v>4613</v>
      </c>
      <c r="G9294" s="1">
        <v>2</v>
      </c>
      <c r="H9294" s="1" t="s">
        <v>3355</v>
      </c>
      <c r="I9294" s="1" t="s">
        <v>3550</v>
      </c>
      <c r="K9294" s="1" t="str">
        <f>VLOOKUP(L9294,CW!C:D,2,FALSE)</f>
        <v>Jul'16</v>
      </c>
      <c r="L9294" s="1" t="str">
        <f t="shared" si="147"/>
        <v>29'16</v>
      </c>
      <c r="M9294" s="1" t="str">
        <f>VLOOKUP(K9294,CW!D:E,2,FALSE)</f>
        <v>Q2'16</v>
      </c>
    </row>
    <row r="9295" spans="1:13">
      <c r="A9295" s="2">
        <v>42574</v>
      </c>
      <c r="B9295" s="1" t="s">
        <v>5705</v>
      </c>
      <c r="C9295" s="1" t="s">
        <v>3335</v>
      </c>
      <c r="D9295" s="1" t="s">
        <v>3671</v>
      </c>
      <c r="E9295" s="1" t="s">
        <v>3532</v>
      </c>
      <c r="F9295" s="45" t="s">
        <v>4609</v>
      </c>
      <c r="G9295" s="1">
        <v>1</v>
      </c>
      <c r="H9295" s="1" t="s">
        <v>3355</v>
      </c>
      <c r="I9295" s="1" t="s">
        <v>3550</v>
      </c>
      <c r="K9295" s="1" t="str">
        <f>VLOOKUP(L9295,CW!C:D,2,FALSE)</f>
        <v>Jul'16</v>
      </c>
      <c r="L9295" s="1" t="str">
        <f t="shared" si="147"/>
        <v>29'16</v>
      </c>
      <c r="M9295" s="1" t="str">
        <f>VLOOKUP(K9295,CW!D:E,2,FALSE)</f>
        <v>Q2'16</v>
      </c>
    </row>
    <row r="9296" spans="1:13">
      <c r="A9296" s="2">
        <v>42574</v>
      </c>
      <c r="B9296" s="1" t="s">
        <v>5705</v>
      </c>
      <c r="C9296" s="1" t="s">
        <v>3335</v>
      </c>
      <c r="D9296" s="1" t="s">
        <v>3671</v>
      </c>
      <c r="E9296" s="1" t="s">
        <v>3532</v>
      </c>
      <c r="F9296" s="45" t="s">
        <v>4613</v>
      </c>
      <c r="G9296" s="1">
        <v>1</v>
      </c>
      <c r="H9296" s="1" t="s">
        <v>3355</v>
      </c>
      <c r="I9296" s="1" t="s">
        <v>3550</v>
      </c>
      <c r="K9296" s="1" t="str">
        <f>VLOOKUP(L9296,CW!C:D,2,FALSE)</f>
        <v>Jul'16</v>
      </c>
      <c r="L9296" s="1" t="str">
        <f t="shared" si="147"/>
        <v>29'16</v>
      </c>
      <c r="M9296" s="1" t="str">
        <f>VLOOKUP(K9296,CW!D:E,2,FALSE)</f>
        <v>Q2'16</v>
      </c>
    </row>
    <row r="9297" spans="1:13" ht="15" customHeight="1">
      <c r="A9297" s="2">
        <v>42574</v>
      </c>
      <c r="B9297" s="1" t="s">
        <v>5706</v>
      </c>
      <c r="C9297" s="1" t="s">
        <v>3335</v>
      </c>
      <c r="D9297" s="1" t="s">
        <v>3671</v>
      </c>
      <c r="E9297" s="1" t="s">
        <v>6350</v>
      </c>
      <c r="F9297" s="45" t="s">
        <v>4592</v>
      </c>
      <c r="G9297" s="1">
        <v>1</v>
      </c>
      <c r="H9297" s="1" t="s">
        <v>3355</v>
      </c>
      <c r="I9297" s="1" t="s">
        <v>3550</v>
      </c>
      <c r="K9297" s="1" t="str">
        <f>VLOOKUP(L9297,CW!C:D,2,FALSE)</f>
        <v>Jul'16</v>
      </c>
      <c r="L9297" s="1" t="str">
        <f t="shared" si="147"/>
        <v>29'16</v>
      </c>
      <c r="M9297" s="1" t="str">
        <f>VLOOKUP(K9297,CW!D:E,2,FALSE)</f>
        <v>Q2'16</v>
      </c>
    </row>
    <row r="9298" spans="1:13" ht="15" customHeight="1">
      <c r="A9298" s="2">
        <v>42574</v>
      </c>
      <c r="B9298" s="1" t="s">
        <v>5707</v>
      </c>
      <c r="C9298" s="1" t="s">
        <v>3335</v>
      </c>
      <c r="D9298" s="1" t="s">
        <v>3671</v>
      </c>
      <c r="E9298" s="1" t="s">
        <v>6350</v>
      </c>
      <c r="F9298" s="45" t="s">
        <v>4592</v>
      </c>
      <c r="G9298" s="1">
        <v>1</v>
      </c>
      <c r="H9298" s="1" t="s">
        <v>3355</v>
      </c>
      <c r="I9298" s="1" t="s">
        <v>3550</v>
      </c>
      <c r="K9298" s="1" t="str">
        <f>VLOOKUP(L9298,CW!C:D,2,FALSE)</f>
        <v>Jul'16</v>
      </c>
      <c r="L9298" s="1" t="str">
        <f t="shared" si="147"/>
        <v>29'16</v>
      </c>
      <c r="M9298" s="1" t="str">
        <f>VLOOKUP(K9298,CW!D:E,2,FALSE)</f>
        <v>Q2'16</v>
      </c>
    </row>
    <row r="9299" spans="1:13">
      <c r="A9299" s="2">
        <v>42574</v>
      </c>
      <c r="B9299" s="1" t="s">
        <v>5707</v>
      </c>
      <c r="C9299" s="1" t="s">
        <v>3335</v>
      </c>
      <c r="D9299" s="1" t="s">
        <v>3671</v>
      </c>
      <c r="E9299" s="1" t="s">
        <v>3532</v>
      </c>
      <c r="F9299" s="45" t="s">
        <v>4609</v>
      </c>
      <c r="G9299" s="1">
        <v>2</v>
      </c>
      <c r="H9299" s="1" t="s">
        <v>3355</v>
      </c>
      <c r="I9299" s="1" t="s">
        <v>3550</v>
      </c>
      <c r="K9299" s="1" t="str">
        <f>VLOOKUP(L9299,CW!C:D,2,FALSE)</f>
        <v>Jul'16</v>
      </c>
      <c r="L9299" s="1" t="str">
        <f t="shared" si="147"/>
        <v>29'16</v>
      </c>
      <c r="M9299" s="1" t="str">
        <f>VLOOKUP(K9299,CW!D:E,2,FALSE)</f>
        <v>Q2'16</v>
      </c>
    </row>
    <row r="9300" spans="1:13">
      <c r="A9300" s="2">
        <v>42574</v>
      </c>
      <c r="B9300" s="1" t="s">
        <v>5707</v>
      </c>
      <c r="C9300" s="1" t="s">
        <v>3335</v>
      </c>
      <c r="D9300" s="1" t="s">
        <v>3671</v>
      </c>
      <c r="E9300" s="1" t="s">
        <v>3532</v>
      </c>
      <c r="F9300" s="45" t="s">
        <v>4613</v>
      </c>
      <c r="G9300" s="1">
        <v>1</v>
      </c>
      <c r="H9300" s="1" t="s">
        <v>3355</v>
      </c>
      <c r="I9300" s="1" t="s">
        <v>3550</v>
      </c>
      <c r="K9300" s="1" t="str">
        <f>VLOOKUP(L9300,CW!C:D,2,FALSE)</f>
        <v>Jul'16</v>
      </c>
      <c r="L9300" s="1" t="str">
        <f t="shared" si="147"/>
        <v>29'16</v>
      </c>
      <c r="M9300" s="1" t="str">
        <f>VLOOKUP(K9300,CW!D:E,2,FALSE)</f>
        <v>Q2'16</v>
      </c>
    </row>
    <row r="9301" spans="1:13" ht="15" customHeight="1">
      <c r="A9301" s="2">
        <v>42574</v>
      </c>
      <c r="B9301" s="1" t="s">
        <v>5708</v>
      </c>
      <c r="C9301" s="1" t="s">
        <v>3335</v>
      </c>
      <c r="D9301" s="1" t="s">
        <v>3671</v>
      </c>
      <c r="E9301" s="1" t="s">
        <v>6350</v>
      </c>
      <c r="F9301" s="45" t="s">
        <v>3341</v>
      </c>
      <c r="G9301" s="1">
        <v>1</v>
      </c>
      <c r="H9301" s="1" t="s">
        <v>3355</v>
      </c>
      <c r="I9301" s="1" t="s">
        <v>3550</v>
      </c>
      <c r="K9301" s="1" t="str">
        <f>VLOOKUP(L9301,CW!C:D,2,FALSE)</f>
        <v>Jul'16</v>
      </c>
      <c r="L9301" s="1" t="str">
        <f t="shared" si="147"/>
        <v>29'16</v>
      </c>
      <c r="M9301" s="1" t="str">
        <f>VLOOKUP(K9301,CW!D:E,2,FALSE)</f>
        <v>Q2'16</v>
      </c>
    </row>
    <row r="9302" spans="1:13" ht="15" customHeight="1">
      <c r="A9302" s="2">
        <v>42574</v>
      </c>
      <c r="B9302" s="1" t="s">
        <v>5709</v>
      </c>
      <c r="C9302" s="1" t="s">
        <v>3326</v>
      </c>
      <c r="D9302" s="1" t="s">
        <v>3566</v>
      </c>
      <c r="E9302" s="1" t="s">
        <v>6350</v>
      </c>
      <c r="F9302" s="45" t="s">
        <v>3341</v>
      </c>
      <c r="G9302" s="1">
        <v>1</v>
      </c>
      <c r="H9302" s="1" t="s">
        <v>3355</v>
      </c>
      <c r="I9302" s="1" t="s">
        <v>3550</v>
      </c>
      <c r="K9302" s="1" t="str">
        <f>VLOOKUP(L9302,CW!C:D,2,FALSE)</f>
        <v>Jul'16</v>
      </c>
      <c r="L9302" s="1" t="str">
        <f t="shared" ref="L9302:L9365" si="148">CONCATENATE(WEEKNUM(A9302,21),"'",TEXT(A9302,"yy"))</f>
        <v>29'16</v>
      </c>
      <c r="M9302" s="1" t="str">
        <f>VLOOKUP(K9302,CW!D:E,2,FALSE)</f>
        <v>Q2'16</v>
      </c>
    </row>
    <row r="9303" spans="1:13">
      <c r="A9303" s="2">
        <v>42574</v>
      </c>
      <c r="B9303" s="1" t="s">
        <v>5709</v>
      </c>
      <c r="C9303" s="1" t="s">
        <v>3326</v>
      </c>
      <c r="D9303" s="1" t="s">
        <v>3566</v>
      </c>
      <c r="E9303" s="1" t="s">
        <v>3532</v>
      </c>
      <c r="F9303" s="45" t="s">
        <v>4613</v>
      </c>
      <c r="G9303" s="1">
        <v>2</v>
      </c>
      <c r="H9303" s="1" t="s">
        <v>3355</v>
      </c>
      <c r="I9303" s="1" t="s">
        <v>3550</v>
      </c>
      <c r="K9303" s="1" t="str">
        <f>VLOOKUP(L9303,CW!C:D,2,FALSE)</f>
        <v>Jul'16</v>
      </c>
      <c r="L9303" s="1" t="str">
        <f t="shared" si="148"/>
        <v>29'16</v>
      </c>
      <c r="M9303" s="1" t="str">
        <f>VLOOKUP(K9303,CW!D:E,2,FALSE)</f>
        <v>Q2'16</v>
      </c>
    </row>
    <row r="9304" spans="1:13" ht="15" customHeight="1">
      <c r="A9304" s="2">
        <v>42574</v>
      </c>
      <c r="B9304" s="1" t="s">
        <v>5710</v>
      </c>
      <c r="C9304" s="1" t="s">
        <v>3326</v>
      </c>
      <c r="D9304" s="1" t="s">
        <v>3566</v>
      </c>
      <c r="E9304" s="1" t="s">
        <v>6350</v>
      </c>
      <c r="F9304" s="45" t="s">
        <v>3341</v>
      </c>
      <c r="G9304" s="1">
        <v>1</v>
      </c>
      <c r="H9304" s="1" t="s">
        <v>3355</v>
      </c>
      <c r="I9304" s="1" t="s">
        <v>3550</v>
      </c>
      <c r="K9304" s="1" t="str">
        <f>VLOOKUP(L9304,CW!C:D,2,FALSE)</f>
        <v>Jul'16</v>
      </c>
      <c r="L9304" s="1" t="str">
        <f t="shared" si="148"/>
        <v>29'16</v>
      </c>
      <c r="M9304" s="1" t="str">
        <f>VLOOKUP(K9304,CW!D:E,2,FALSE)</f>
        <v>Q2'16</v>
      </c>
    </row>
    <row r="9305" spans="1:13">
      <c r="A9305" s="2">
        <v>42574</v>
      </c>
      <c r="B9305" s="1" t="s">
        <v>5711</v>
      </c>
      <c r="C9305" s="1" t="s">
        <v>3326</v>
      </c>
      <c r="D9305" s="1" t="s">
        <v>3566</v>
      </c>
      <c r="E9305" s="1" t="s">
        <v>3532</v>
      </c>
      <c r="F9305" s="45" t="s">
        <v>4609</v>
      </c>
      <c r="G9305" s="1">
        <v>2</v>
      </c>
      <c r="H9305" s="1" t="s">
        <v>3355</v>
      </c>
      <c r="I9305" s="1" t="s">
        <v>3550</v>
      </c>
      <c r="K9305" s="1" t="str">
        <f>VLOOKUP(L9305,CW!C:D,2,FALSE)</f>
        <v>Jul'16</v>
      </c>
      <c r="L9305" s="1" t="str">
        <f t="shared" si="148"/>
        <v>29'16</v>
      </c>
      <c r="M9305" s="1" t="str">
        <f>VLOOKUP(K9305,CW!D:E,2,FALSE)</f>
        <v>Q2'16</v>
      </c>
    </row>
    <row r="9306" spans="1:13">
      <c r="A9306" s="2">
        <v>42574</v>
      </c>
      <c r="B9306" s="1" t="s">
        <v>5711</v>
      </c>
      <c r="C9306" s="1" t="s">
        <v>3326</v>
      </c>
      <c r="D9306" s="1" t="s">
        <v>3566</v>
      </c>
      <c r="E9306" s="1" t="s">
        <v>3532</v>
      </c>
      <c r="F9306" s="45" t="s">
        <v>3693</v>
      </c>
      <c r="G9306" s="1">
        <v>1</v>
      </c>
      <c r="H9306" s="1" t="s">
        <v>3355</v>
      </c>
      <c r="I9306" s="1" t="s">
        <v>3550</v>
      </c>
      <c r="K9306" s="1" t="str">
        <f>VLOOKUP(L9306,CW!C:D,2,FALSE)</f>
        <v>Jul'16</v>
      </c>
      <c r="L9306" s="1" t="str">
        <f t="shared" si="148"/>
        <v>29'16</v>
      </c>
      <c r="M9306" s="1" t="str">
        <f>VLOOKUP(K9306,CW!D:E,2,FALSE)</f>
        <v>Q2'16</v>
      </c>
    </row>
    <row r="9307" spans="1:13" ht="15" customHeight="1">
      <c r="A9307" s="2">
        <v>42574</v>
      </c>
      <c r="B9307" s="1" t="s">
        <v>5712</v>
      </c>
      <c r="C9307" s="1" t="s">
        <v>3326</v>
      </c>
      <c r="D9307" s="1" t="s">
        <v>3566</v>
      </c>
      <c r="E9307" s="1" t="s">
        <v>6350</v>
      </c>
      <c r="F9307" s="45" t="s">
        <v>3341</v>
      </c>
      <c r="G9307" s="1">
        <v>2</v>
      </c>
      <c r="H9307" s="1" t="s">
        <v>3355</v>
      </c>
      <c r="I9307" s="1" t="s">
        <v>3550</v>
      </c>
      <c r="K9307" s="1" t="str">
        <f>VLOOKUP(L9307,CW!C:D,2,FALSE)</f>
        <v>Jul'16</v>
      </c>
      <c r="L9307" s="1" t="str">
        <f t="shared" si="148"/>
        <v>29'16</v>
      </c>
      <c r="M9307" s="1" t="str">
        <f>VLOOKUP(K9307,CW!D:E,2,FALSE)</f>
        <v>Q2'16</v>
      </c>
    </row>
    <row r="9308" spans="1:13">
      <c r="A9308" s="2">
        <v>42574</v>
      </c>
      <c r="B9308" s="1" t="s">
        <v>5712</v>
      </c>
      <c r="C9308" s="1" t="s">
        <v>3326</v>
      </c>
      <c r="D9308" s="1" t="s">
        <v>3566</v>
      </c>
      <c r="E9308" s="1" t="s">
        <v>3532</v>
      </c>
      <c r="F9308" s="45" t="s">
        <v>4609</v>
      </c>
      <c r="G9308" s="1">
        <v>1</v>
      </c>
      <c r="H9308" s="1" t="s">
        <v>3355</v>
      </c>
      <c r="I9308" s="1" t="s">
        <v>3550</v>
      </c>
      <c r="K9308" s="1" t="str">
        <f>VLOOKUP(L9308,CW!C:D,2,FALSE)</f>
        <v>Jul'16</v>
      </c>
      <c r="L9308" s="1" t="str">
        <f t="shared" si="148"/>
        <v>29'16</v>
      </c>
      <c r="M9308" s="1" t="str">
        <f>VLOOKUP(K9308,CW!D:E,2,FALSE)</f>
        <v>Q2'16</v>
      </c>
    </row>
    <row r="9309" spans="1:13">
      <c r="A9309" s="2">
        <v>42574</v>
      </c>
      <c r="B9309" s="1" t="s">
        <v>5712</v>
      </c>
      <c r="C9309" s="1" t="s">
        <v>3326</v>
      </c>
      <c r="D9309" s="1" t="s">
        <v>3566</v>
      </c>
      <c r="E9309" s="1" t="s">
        <v>3532</v>
      </c>
      <c r="F9309" s="45" t="s">
        <v>4613</v>
      </c>
      <c r="G9309" s="1">
        <v>1</v>
      </c>
      <c r="H9309" s="1" t="s">
        <v>3355</v>
      </c>
      <c r="I9309" s="1" t="s">
        <v>3550</v>
      </c>
      <c r="K9309" s="1" t="str">
        <f>VLOOKUP(L9309,CW!C:D,2,FALSE)</f>
        <v>Jul'16</v>
      </c>
      <c r="L9309" s="1" t="str">
        <f t="shared" si="148"/>
        <v>29'16</v>
      </c>
      <c r="M9309" s="1" t="str">
        <f>VLOOKUP(K9309,CW!D:E,2,FALSE)</f>
        <v>Q2'16</v>
      </c>
    </row>
    <row r="9310" spans="1:13" ht="15" customHeight="1">
      <c r="A9310" s="2">
        <v>42574</v>
      </c>
      <c r="B9310" s="1" t="s">
        <v>5713</v>
      </c>
      <c r="C9310" s="1" t="s">
        <v>3326</v>
      </c>
      <c r="D9310" s="1" t="s">
        <v>3566</v>
      </c>
      <c r="E9310" s="1" t="s">
        <v>6350</v>
      </c>
      <c r="F9310" s="45" t="s">
        <v>3341</v>
      </c>
      <c r="G9310" s="1">
        <v>1</v>
      </c>
      <c r="H9310" s="1" t="s">
        <v>3355</v>
      </c>
      <c r="I9310" s="1" t="s">
        <v>3550</v>
      </c>
      <c r="K9310" s="1" t="str">
        <f>VLOOKUP(L9310,CW!C:D,2,FALSE)</f>
        <v>Jul'16</v>
      </c>
      <c r="L9310" s="1" t="str">
        <f t="shared" si="148"/>
        <v>29'16</v>
      </c>
      <c r="M9310" s="1" t="str">
        <f>VLOOKUP(K9310,CW!D:E,2,FALSE)</f>
        <v>Q2'16</v>
      </c>
    </row>
    <row r="9311" spans="1:13">
      <c r="A9311" s="2">
        <v>42574</v>
      </c>
      <c r="B9311" s="1" t="s">
        <v>5713</v>
      </c>
      <c r="C9311" s="1" t="s">
        <v>3326</v>
      </c>
      <c r="D9311" s="1" t="s">
        <v>3566</v>
      </c>
      <c r="E9311" s="1" t="s">
        <v>3532</v>
      </c>
      <c r="F9311" s="45" t="s">
        <v>4609</v>
      </c>
      <c r="G9311" s="1">
        <v>3</v>
      </c>
      <c r="H9311" s="1" t="s">
        <v>3355</v>
      </c>
      <c r="I9311" s="1" t="s">
        <v>3550</v>
      </c>
      <c r="K9311" s="1" t="str">
        <f>VLOOKUP(L9311,CW!C:D,2,FALSE)</f>
        <v>Jul'16</v>
      </c>
      <c r="L9311" s="1" t="str">
        <f t="shared" si="148"/>
        <v>29'16</v>
      </c>
      <c r="M9311" s="1" t="str">
        <f>VLOOKUP(K9311,CW!D:E,2,FALSE)</f>
        <v>Q2'16</v>
      </c>
    </row>
    <row r="9312" spans="1:13">
      <c r="A9312" s="2">
        <v>42574</v>
      </c>
      <c r="B9312" s="1" t="s">
        <v>5713</v>
      </c>
      <c r="C9312" s="1" t="s">
        <v>3326</v>
      </c>
      <c r="D9312" s="1" t="s">
        <v>3566</v>
      </c>
      <c r="E9312" s="1" t="s">
        <v>3532</v>
      </c>
      <c r="F9312" s="45" t="s">
        <v>4613</v>
      </c>
      <c r="G9312" s="1">
        <v>2</v>
      </c>
      <c r="H9312" s="1" t="s">
        <v>3355</v>
      </c>
      <c r="I9312" s="1" t="s">
        <v>3550</v>
      </c>
      <c r="K9312" s="1" t="str">
        <f>VLOOKUP(L9312,CW!C:D,2,FALSE)</f>
        <v>Jul'16</v>
      </c>
      <c r="L9312" s="1" t="str">
        <f t="shared" si="148"/>
        <v>29'16</v>
      </c>
      <c r="M9312" s="1" t="str">
        <f>VLOOKUP(K9312,CW!D:E,2,FALSE)</f>
        <v>Q2'16</v>
      </c>
    </row>
    <row r="9313" spans="1:13" ht="15" customHeight="1">
      <c r="A9313" s="2">
        <v>42574</v>
      </c>
      <c r="B9313" s="1" t="s">
        <v>5714</v>
      </c>
      <c r="C9313" s="1" t="s">
        <v>3326</v>
      </c>
      <c r="D9313" s="1" t="s">
        <v>3671</v>
      </c>
      <c r="E9313" s="1" t="s">
        <v>6350</v>
      </c>
      <c r="F9313" s="45" t="s">
        <v>3341</v>
      </c>
      <c r="G9313" s="1">
        <v>3</v>
      </c>
      <c r="H9313" s="1" t="s">
        <v>3355</v>
      </c>
      <c r="I9313" s="1" t="s">
        <v>3550</v>
      </c>
      <c r="K9313" s="1" t="str">
        <f>VLOOKUP(L9313,CW!C:D,2,FALSE)</f>
        <v>Jul'16</v>
      </c>
      <c r="L9313" s="1" t="str">
        <f t="shared" si="148"/>
        <v>29'16</v>
      </c>
      <c r="M9313" s="1" t="str">
        <f>VLOOKUP(K9313,CW!D:E,2,FALSE)</f>
        <v>Q2'16</v>
      </c>
    </row>
    <row r="9314" spans="1:13">
      <c r="A9314" s="2">
        <v>42574</v>
      </c>
      <c r="B9314" s="1" t="s">
        <v>5714</v>
      </c>
      <c r="C9314" s="1" t="s">
        <v>3326</v>
      </c>
      <c r="D9314" s="1" t="s">
        <v>3671</v>
      </c>
      <c r="E9314" s="1" t="s">
        <v>3532</v>
      </c>
      <c r="F9314" s="45" t="s">
        <v>4609</v>
      </c>
      <c r="G9314" s="1">
        <v>3</v>
      </c>
      <c r="H9314" s="1" t="s">
        <v>3355</v>
      </c>
      <c r="I9314" s="1" t="s">
        <v>3550</v>
      </c>
      <c r="K9314" s="1" t="str">
        <f>VLOOKUP(L9314,CW!C:D,2,FALSE)</f>
        <v>Jul'16</v>
      </c>
      <c r="L9314" s="1" t="str">
        <f t="shared" si="148"/>
        <v>29'16</v>
      </c>
      <c r="M9314" s="1" t="str">
        <f>VLOOKUP(K9314,CW!D:E,2,FALSE)</f>
        <v>Q2'16</v>
      </c>
    </row>
    <row r="9315" spans="1:13">
      <c r="A9315" s="2">
        <v>42574</v>
      </c>
      <c r="B9315" s="1" t="s">
        <v>5714</v>
      </c>
      <c r="C9315" s="1" t="s">
        <v>3326</v>
      </c>
      <c r="D9315" s="1" t="s">
        <v>3671</v>
      </c>
      <c r="E9315" s="1" t="s">
        <v>3532</v>
      </c>
      <c r="F9315" s="45" t="s">
        <v>4613</v>
      </c>
      <c r="G9315" s="1">
        <v>3</v>
      </c>
      <c r="H9315" s="1" t="s">
        <v>3355</v>
      </c>
      <c r="I9315" s="1" t="s">
        <v>3550</v>
      </c>
      <c r="K9315" s="1" t="str">
        <f>VLOOKUP(L9315,CW!C:D,2,FALSE)</f>
        <v>Jul'16</v>
      </c>
      <c r="L9315" s="1" t="str">
        <f t="shared" si="148"/>
        <v>29'16</v>
      </c>
      <c r="M9315" s="1" t="str">
        <f>VLOOKUP(K9315,CW!D:E,2,FALSE)</f>
        <v>Q2'16</v>
      </c>
    </row>
    <row r="9316" spans="1:13">
      <c r="A9316" s="2">
        <v>42574</v>
      </c>
      <c r="B9316" s="1" t="s">
        <v>5714</v>
      </c>
      <c r="C9316" s="1" t="s">
        <v>3326</v>
      </c>
      <c r="D9316" s="1" t="s">
        <v>3671</v>
      </c>
      <c r="E9316" s="1" t="s">
        <v>3532</v>
      </c>
      <c r="F9316" s="45" t="s">
        <v>3693</v>
      </c>
      <c r="G9316" s="1">
        <v>2</v>
      </c>
      <c r="H9316" s="1" t="s">
        <v>3355</v>
      </c>
      <c r="I9316" s="1" t="s">
        <v>3550</v>
      </c>
      <c r="K9316" s="1" t="str">
        <f>VLOOKUP(L9316,CW!C:D,2,FALSE)</f>
        <v>Jul'16</v>
      </c>
      <c r="L9316" s="1" t="str">
        <f t="shared" si="148"/>
        <v>29'16</v>
      </c>
      <c r="M9316" s="1" t="str">
        <f>VLOOKUP(K9316,CW!D:E,2,FALSE)</f>
        <v>Q2'16</v>
      </c>
    </row>
    <row r="9317" spans="1:13" ht="15" customHeight="1">
      <c r="A9317" s="2">
        <v>42574</v>
      </c>
      <c r="B9317" s="1" t="s">
        <v>5715</v>
      </c>
      <c r="C9317" s="1" t="s">
        <v>3326</v>
      </c>
      <c r="D9317" s="1" t="s">
        <v>3566</v>
      </c>
      <c r="E9317" s="1" t="s">
        <v>6350</v>
      </c>
      <c r="F9317" s="45" t="s">
        <v>3341</v>
      </c>
      <c r="G9317" s="1">
        <v>1</v>
      </c>
      <c r="H9317" s="1" t="s">
        <v>3355</v>
      </c>
      <c r="I9317" s="1" t="s">
        <v>3550</v>
      </c>
      <c r="K9317" s="1" t="str">
        <f>VLOOKUP(L9317,CW!C:D,2,FALSE)</f>
        <v>Jul'16</v>
      </c>
      <c r="L9317" s="1" t="str">
        <f t="shared" si="148"/>
        <v>29'16</v>
      </c>
      <c r="M9317" s="1" t="str">
        <f>VLOOKUP(K9317,CW!D:E,2,FALSE)</f>
        <v>Q2'16</v>
      </c>
    </row>
    <row r="9318" spans="1:13">
      <c r="A9318" s="2">
        <v>42574</v>
      </c>
      <c r="B9318" s="1" t="s">
        <v>5715</v>
      </c>
      <c r="C9318" s="1" t="s">
        <v>3326</v>
      </c>
      <c r="D9318" s="1" t="s">
        <v>3566</v>
      </c>
      <c r="E9318" s="1" t="s">
        <v>3532</v>
      </c>
      <c r="F9318" s="45" t="s">
        <v>4609</v>
      </c>
      <c r="G9318" s="1">
        <v>1</v>
      </c>
      <c r="H9318" s="1" t="s">
        <v>3355</v>
      </c>
      <c r="I9318" s="1" t="s">
        <v>3550</v>
      </c>
      <c r="K9318" s="1" t="str">
        <f>VLOOKUP(L9318,CW!C:D,2,FALSE)</f>
        <v>Jul'16</v>
      </c>
      <c r="L9318" s="1" t="str">
        <f t="shared" si="148"/>
        <v>29'16</v>
      </c>
      <c r="M9318" s="1" t="str">
        <f>VLOOKUP(K9318,CW!D:E,2,FALSE)</f>
        <v>Q2'16</v>
      </c>
    </row>
    <row r="9319" spans="1:13">
      <c r="A9319" s="2">
        <v>42574</v>
      </c>
      <c r="B9319" s="1" t="s">
        <v>5715</v>
      </c>
      <c r="C9319" s="1" t="s">
        <v>3326</v>
      </c>
      <c r="D9319" s="1" t="s">
        <v>3566</v>
      </c>
      <c r="E9319" s="1" t="s">
        <v>3532</v>
      </c>
      <c r="F9319" s="98" t="s">
        <v>4584</v>
      </c>
      <c r="G9319" s="1">
        <v>1</v>
      </c>
      <c r="H9319" s="1" t="s">
        <v>3355</v>
      </c>
      <c r="I9319" s="1" t="s">
        <v>3550</v>
      </c>
      <c r="K9319" s="1" t="str">
        <f>VLOOKUP(L9319,CW!C:D,2,FALSE)</f>
        <v>Jul'16</v>
      </c>
      <c r="L9319" s="1" t="str">
        <f t="shared" si="148"/>
        <v>29'16</v>
      </c>
      <c r="M9319" s="1" t="str">
        <f>VLOOKUP(K9319,CW!D:E,2,FALSE)</f>
        <v>Q2'16</v>
      </c>
    </row>
    <row r="9320" spans="1:13">
      <c r="A9320" s="2">
        <v>42574</v>
      </c>
      <c r="B9320" s="1" t="s">
        <v>5715</v>
      </c>
      <c r="C9320" s="1" t="s">
        <v>3326</v>
      </c>
      <c r="D9320" s="1" t="s">
        <v>3566</v>
      </c>
      <c r="E9320" s="1" t="s">
        <v>3532</v>
      </c>
      <c r="F9320" s="45" t="s">
        <v>4613</v>
      </c>
      <c r="G9320" s="1">
        <v>1</v>
      </c>
      <c r="H9320" s="1" t="s">
        <v>3355</v>
      </c>
      <c r="I9320" s="1" t="s">
        <v>3550</v>
      </c>
      <c r="K9320" s="1" t="str">
        <f>VLOOKUP(L9320,CW!C:D,2,FALSE)</f>
        <v>Jul'16</v>
      </c>
      <c r="L9320" s="1" t="str">
        <f t="shared" si="148"/>
        <v>29'16</v>
      </c>
      <c r="M9320" s="1" t="str">
        <f>VLOOKUP(K9320,CW!D:E,2,FALSE)</f>
        <v>Q2'16</v>
      </c>
    </row>
    <row r="9321" spans="1:13" ht="15" customHeight="1">
      <c r="A9321" s="2">
        <v>42574</v>
      </c>
      <c r="B9321" s="1" t="s">
        <v>5716</v>
      </c>
      <c r="C9321" s="1" t="s">
        <v>3326</v>
      </c>
      <c r="D9321" s="1" t="s">
        <v>3671</v>
      </c>
      <c r="E9321" s="1" t="s">
        <v>6350</v>
      </c>
      <c r="F9321" s="45" t="s">
        <v>3341</v>
      </c>
      <c r="G9321" s="1">
        <v>4</v>
      </c>
      <c r="H9321" s="1" t="s">
        <v>3355</v>
      </c>
      <c r="I9321" s="1" t="s">
        <v>3550</v>
      </c>
      <c r="K9321" s="1" t="str">
        <f>VLOOKUP(L9321,CW!C:D,2,FALSE)</f>
        <v>Jul'16</v>
      </c>
      <c r="L9321" s="1" t="str">
        <f t="shared" si="148"/>
        <v>29'16</v>
      </c>
      <c r="M9321" s="1" t="str">
        <f>VLOOKUP(K9321,CW!D:E,2,FALSE)</f>
        <v>Q2'16</v>
      </c>
    </row>
    <row r="9322" spans="1:13">
      <c r="A9322" s="2">
        <v>42574</v>
      </c>
      <c r="B9322" s="1" t="s">
        <v>5716</v>
      </c>
      <c r="C9322" s="1" t="s">
        <v>3326</v>
      </c>
      <c r="D9322" s="1" t="s">
        <v>3671</v>
      </c>
      <c r="E9322" s="1" t="s">
        <v>3532</v>
      </c>
      <c r="F9322" s="45" t="s">
        <v>4609</v>
      </c>
      <c r="G9322" s="1">
        <v>3</v>
      </c>
      <c r="H9322" s="1" t="s">
        <v>3355</v>
      </c>
      <c r="I9322" s="1" t="s">
        <v>3550</v>
      </c>
      <c r="K9322" s="1" t="str">
        <f>VLOOKUP(L9322,CW!C:D,2,FALSE)</f>
        <v>Jul'16</v>
      </c>
      <c r="L9322" s="1" t="str">
        <f t="shared" si="148"/>
        <v>29'16</v>
      </c>
      <c r="M9322" s="1" t="str">
        <f>VLOOKUP(K9322,CW!D:E,2,FALSE)</f>
        <v>Q2'16</v>
      </c>
    </row>
    <row r="9323" spans="1:13">
      <c r="A9323" s="2">
        <v>42574</v>
      </c>
      <c r="B9323" s="1" t="s">
        <v>5716</v>
      </c>
      <c r="C9323" s="1" t="s">
        <v>3326</v>
      </c>
      <c r="D9323" s="1" t="s">
        <v>3671</v>
      </c>
      <c r="E9323" s="1" t="s">
        <v>3532</v>
      </c>
      <c r="F9323" s="98" t="s">
        <v>4584</v>
      </c>
      <c r="G9323" s="1">
        <v>1</v>
      </c>
      <c r="H9323" s="1" t="s">
        <v>3355</v>
      </c>
      <c r="I9323" s="1" t="s">
        <v>3550</v>
      </c>
      <c r="K9323" s="1" t="str">
        <f>VLOOKUP(L9323,CW!C:D,2,FALSE)</f>
        <v>Jul'16</v>
      </c>
      <c r="L9323" s="1" t="str">
        <f t="shared" si="148"/>
        <v>29'16</v>
      </c>
      <c r="M9323" s="1" t="str">
        <f>VLOOKUP(K9323,CW!D:E,2,FALSE)</f>
        <v>Q2'16</v>
      </c>
    </row>
    <row r="9324" spans="1:13">
      <c r="A9324" s="2">
        <v>42574</v>
      </c>
      <c r="B9324" s="1" t="s">
        <v>5716</v>
      </c>
      <c r="C9324" s="1" t="s">
        <v>3326</v>
      </c>
      <c r="D9324" s="1" t="s">
        <v>3671</v>
      </c>
      <c r="E9324" s="1" t="s">
        <v>3532</v>
      </c>
      <c r="F9324" s="45" t="s">
        <v>4613</v>
      </c>
      <c r="G9324" s="1">
        <v>4</v>
      </c>
      <c r="H9324" s="1" t="s">
        <v>3355</v>
      </c>
      <c r="I9324" s="1" t="s">
        <v>3550</v>
      </c>
      <c r="K9324" s="1" t="str">
        <f>VLOOKUP(L9324,CW!C:D,2,FALSE)</f>
        <v>Jul'16</v>
      </c>
      <c r="L9324" s="1" t="str">
        <f t="shared" si="148"/>
        <v>29'16</v>
      </c>
      <c r="M9324" s="1" t="str">
        <f>VLOOKUP(K9324,CW!D:E,2,FALSE)</f>
        <v>Q2'16</v>
      </c>
    </row>
    <row r="9325" spans="1:13" ht="15" customHeight="1">
      <c r="A9325" s="2">
        <v>42574</v>
      </c>
      <c r="B9325" s="1" t="s">
        <v>5717</v>
      </c>
      <c r="C9325" s="1" t="s">
        <v>3326</v>
      </c>
      <c r="D9325" s="1" t="s">
        <v>3566</v>
      </c>
      <c r="E9325" s="1" t="s">
        <v>6350</v>
      </c>
      <c r="F9325" s="45" t="s">
        <v>3341</v>
      </c>
      <c r="G9325" s="1">
        <v>1</v>
      </c>
      <c r="H9325" s="1" t="s">
        <v>3355</v>
      </c>
      <c r="I9325" s="1" t="s">
        <v>3550</v>
      </c>
      <c r="K9325" s="1" t="str">
        <f>VLOOKUP(L9325,CW!C:D,2,FALSE)</f>
        <v>Jul'16</v>
      </c>
      <c r="L9325" s="1" t="str">
        <f t="shared" si="148"/>
        <v>29'16</v>
      </c>
      <c r="M9325" s="1" t="str">
        <f>VLOOKUP(K9325,CW!D:E,2,FALSE)</f>
        <v>Q2'16</v>
      </c>
    </row>
    <row r="9326" spans="1:13">
      <c r="A9326" s="2">
        <v>42574</v>
      </c>
      <c r="B9326" s="1" t="s">
        <v>5717</v>
      </c>
      <c r="C9326" s="1" t="s">
        <v>3326</v>
      </c>
      <c r="D9326" s="1" t="s">
        <v>3566</v>
      </c>
      <c r="E9326" s="1" t="s">
        <v>3532</v>
      </c>
      <c r="F9326" s="45" t="s">
        <v>4613</v>
      </c>
      <c r="G9326" s="1">
        <v>1</v>
      </c>
      <c r="H9326" s="1" t="s">
        <v>3355</v>
      </c>
      <c r="I9326" s="1" t="s">
        <v>3550</v>
      </c>
      <c r="K9326" s="1" t="str">
        <f>VLOOKUP(L9326,CW!C:D,2,FALSE)</f>
        <v>Jul'16</v>
      </c>
      <c r="L9326" s="1" t="str">
        <f t="shared" si="148"/>
        <v>29'16</v>
      </c>
      <c r="M9326" s="1" t="str">
        <f>VLOOKUP(K9326,CW!D:E,2,FALSE)</f>
        <v>Q2'16</v>
      </c>
    </row>
    <row r="9327" spans="1:13" ht="15" customHeight="1">
      <c r="A9327" s="2">
        <v>42574</v>
      </c>
      <c r="B9327" s="1" t="s">
        <v>5718</v>
      </c>
      <c r="C9327" s="1" t="s">
        <v>3335</v>
      </c>
      <c r="D9327" s="1" t="s">
        <v>3566</v>
      </c>
      <c r="E9327" s="1" t="s">
        <v>6350</v>
      </c>
      <c r="F9327" s="45" t="s">
        <v>3341</v>
      </c>
      <c r="G9327" s="1">
        <v>1</v>
      </c>
      <c r="H9327" s="1" t="s">
        <v>3355</v>
      </c>
      <c r="I9327" s="1" t="s">
        <v>3550</v>
      </c>
      <c r="K9327" s="1" t="str">
        <f>VLOOKUP(L9327,CW!C:D,2,FALSE)</f>
        <v>Jul'16</v>
      </c>
      <c r="L9327" s="1" t="str">
        <f t="shared" si="148"/>
        <v>29'16</v>
      </c>
      <c r="M9327" s="1" t="str">
        <f>VLOOKUP(K9327,CW!D:E,2,FALSE)</f>
        <v>Q2'16</v>
      </c>
    </row>
    <row r="9328" spans="1:13" ht="15" customHeight="1">
      <c r="A9328" s="2">
        <v>42574</v>
      </c>
      <c r="B9328" s="1" t="s">
        <v>5719</v>
      </c>
      <c r="C9328" s="1" t="s">
        <v>3326</v>
      </c>
      <c r="D9328" s="1" t="s">
        <v>3566</v>
      </c>
      <c r="E9328" s="1" t="s">
        <v>6350</v>
      </c>
      <c r="F9328" s="45" t="s">
        <v>3341</v>
      </c>
      <c r="G9328" s="1">
        <v>4</v>
      </c>
      <c r="H9328" s="1" t="s">
        <v>3355</v>
      </c>
      <c r="I9328" s="1" t="s">
        <v>3550</v>
      </c>
      <c r="K9328" s="1" t="str">
        <f>VLOOKUP(L9328,CW!C:D,2,FALSE)</f>
        <v>Jul'16</v>
      </c>
      <c r="L9328" s="1" t="str">
        <f t="shared" si="148"/>
        <v>29'16</v>
      </c>
      <c r="M9328" s="1" t="str">
        <f>VLOOKUP(K9328,CW!D:E,2,FALSE)</f>
        <v>Q2'16</v>
      </c>
    </row>
    <row r="9329" spans="1:13" ht="15" customHeight="1">
      <c r="A9329" s="2">
        <v>42574</v>
      </c>
      <c r="B9329" s="1" t="s">
        <v>5719</v>
      </c>
      <c r="C9329" s="1" t="s">
        <v>3326</v>
      </c>
      <c r="D9329" s="1" t="s">
        <v>3566</v>
      </c>
      <c r="E9329" s="1" t="s">
        <v>6350</v>
      </c>
      <c r="F9329" s="45" t="s">
        <v>4592</v>
      </c>
      <c r="G9329" s="1">
        <v>1</v>
      </c>
      <c r="H9329" s="1" t="s">
        <v>3355</v>
      </c>
      <c r="I9329" s="1" t="s">
        <v>3550</v>
      </c>
      <c r="K9329" s="1" t="str">
        <f>VLOOKUP(L9329,CW!C:D,2,FALSE)</f>
        <v>Jul'16</v>
      </c>
      <c r="L9329" s="1" t="str">
        <f t="shared" si="148"/>
        <v>29'16</v>
      </c>
      <c r="M9329" s="1" t="str">
        <f>VLOOKUP(K9329,CW!D:E,2,FALSE)</f>
        <v>Q2'16</v>
      </c>
    </row>
    <row r="9330" spans="1:13">
      <c r="A9330" s="2">
        <v>42574</v>
      </c>
      <c r="B9330" s="1" t="s">
        <v>5719</v>
      </c>
      <c r="C9330" s="1" t="s">
        <v>3326</v>
      </c>
      <c r="D9330" s="1" t="s">
        <v>3566</v>
      </c>
      <c r="E9330" s="1" t="s">
        <v>3532</v>
      </c>
      <c r="F9330" s="45" t="s">
        <v>4613</v>
      </c>
      <c r="G9330" s="1">
        <v>1</v>
      </c>
      <c r="H9330" s="1" t="s">
        <v>3355</v>
      </c>
      <c r="I9330" s="1" t="s">
        <v>3550</v>
      </c>
      <c r="K9330" s="1" t="str">
        <f>VLOOKUP(L9330,CW!C:D,2,FALSE)</f>
        <v>Jul'16</v>
      </c>
      <c r="L9330" s="1" t="str">
        <f t="shared" si="148"/>
        <v>29'16</v>
      </c>
      <c r="M9330" s="1" t="str">
        <f>VLOOKUP(K9330,CW!D:E,2,FALSE)</f>
        <v>Q2'16</v>
      </c>
    </row>
    <row r="9331" spans="1:13">
      <c r="A9331" s="2">
        <v>42574</v>
      </c>
      <c r="B9331" s="1" t="s">
        <v>5719</v>
      </c>
      <c r="C9331" s="1" t="s">
        <v>3326</v>
      </c>
      <c r="D9331" s="1" t="s">
        <v>3566</v>
      </c>
      <c r="E9331" s="1" t="s">
        <v>3532</v>
      </c>
      <c r="F9331" s="45" t="s">
        <v>3693</v>
      </c>
      <c r="G9331" s="1">
        <v>1</v>
      </c>
      <c r="H9331" s="1" t="s">
        <v>3355</v>
      </c>
      <c r="I9331" s="1" t="s">
        <v>3550</v>
      </c>
      <c r="K9331" s="1" t="str">
        <f>VLOOKUP(L9331,CW!C:D,2,FALSE)</f>
        <v>Jul'16</v>
      </c>
      <c r="L9331" s="1" t="str">
        <f t="shared" si="148"/>
        <v>29'16</v>
      </c>
      <c r="M9331" s="1" t="str">
        <f>VLOOKUP(K9331,CW!D:E,2,FALSE)</f>
        <v>Q2'16</v>
      </c>
    </row>
    <row r="9332" spans="1:13" ht="15" customHeight="1">
      <c r="A9332" s="2">
        <v>42574</v>
      </c>
      <c r="B9332" s="1" t="s">
        <v>5720</v>
      </c>
      <c r="C9332" s="1" t="s">
        <v>3335</v>
      </c>
      <c r="D9332" s="1" t="s">
        <v>3566</v>
      </c>
      <c r="E9332" s="1" t="s">
        <v>6350</v>
      </c>
      <c r="F9332" s="45" t="s">
        <v>3341</v>
      </c>
      <c r="G9332" s="1">
        <v>1</v>
      </c>
      <c r="H9332" s="1" t="s">
        <v>3355</v>
      </c>
      <c r="I9332" s="1" t="s">
        <v>3550</v>
      </c>
      <c r="K9332" s="1" t="str">
        <f>VLOOKUP(L9332,CW!C:D,2,FALSE)</f>
        <v>Jul'16</v>
      </c>
      <c r="L9332" s="1" t="str">
        <f t="shared" si="148"/>
        <v>29'16</v>
      </c>
      <c r="M9332" s="1" t="str">
        <f>VLOOKUP(K9332,CW!D:E,2,FALSE)</f>
        <v>Q2'16</v>
      </c>
    </row>
    <row r="9333" spans="1:13">
      <c r="A9333" s="2">
        <v>42574</v>
      </c>
      <c r="B9333" s="1" t="s">
        <v>5720</v>
      </c>
      <c r="C9333" s="1" t="s">
        <v>3335</v>
      </c>
      <c r="D9333" s="1" t="s">
        <v>3566</v>
      </c>
      <c r="E9333" s="1" t="s">
        <v>3532</v>
      </c>
      <c r="F9333" s="45" t="s">
        <v>4609</v>
      </c>
      <c r="G9333" s="1">
        <v>1</v>
      </c>
      <c r="H9333" s="1" t="s">
        <v>3355</v>
      </c>
      <c r="I9333" s="1" t="s">
        <v>3550</v>
      </c>
      <c r="K9333" s="1" t="str">
        <f>VLOOKUP(L9333,CW!C:D,2,FALSE)</f>
        <v>Jul'16</v>
      </c>
      <c r="L9333" s="1" t="str">
        <f t="shared" si="148"/>
        <v>29'16</v>
      </c>
      <c r="M9333" s="1" t="str">
        <f>VLOOKUP(K9333,CW!D:E,2,FALSE)</f>
        <v>Q2'16</v>
      </c>
    </row>
    <row r="9334" spans="1:13" ht="15" customHeight="1">
      <c r="A9334" s="2">
        <v>42574</v>
      </c>
      <c r="B9334" s="1" t="s">
        <v>5721</v>
      </c>
      <c r="C9334" s="1" t="s">
        <v>3335</v>
      </c>
      <c r="D9334" s="1" t="s">
        <v>3566</v>
      </c>
      <c r="E9334" s="1" t="s">
        <v>6350</v>
      </c>
      <c r="F9334" s="45" t="s">
        <v>3341</v>
      </c>
      <c r="G9334" s="1">
        <v>2</v>
      </c>
      <c r="H9334" s="1" t="s">
        <v>3355</v>
      </c>
      <c r="I9334" s="1" t="s">
        <v>3550</v>
      </c>
      <c r="K9334" s="1" t="str">
        <f>VLOOKUP(L9334,CW!C:D,2,FALSE)</f>
        <v>Jul'16</v>
      </c>
      <c r="L9334" s="1" t="str">
        <f t="shared" si="148"/>
        <v>29'16</v>
      </c>
      <c r="M9334" s="1" t="str">
        <f>VLOOKUP(K9334,CW!D:E,2,FALSE)</f>
        <v>Q2'16</v>
      </c>
    </row>
    <row r="9335" spans="1:13">
      <c r="A9335" s="2">
        <v>42574</v>
      </c>
      <c r="B9335" s="1" t="s">
        <v>5722</v>
      </c>
      <c r="C9335" s="1" t="s">
        <v>3335</v>
      </c>
      <c r="D9335" s="1" t="s">
        <v>3566</v>
      </c>
      <c r="E9335" s="1" t="s">
        <v>3532</v>
      </c>
      <c r="F9335" s="45" t="s">
        <v>4613</v>
      </c>
      <c r="G9335" s="1">
        <v>1</v>
      </c>
      <c r="H9335" s="1" t="s">
        <v>3355</v>
      </c>
      <c r="I9335" s="1" t="s">
        <v>3550</v>
      </c>
      <c r="K9335" s="1" t="str">
        <f>VLOOKUP(L9335,CW!C:D,2,FALSE)</f>
        <v>Jul'16</v>
      </c>
      <c r="L9335" s="1" t="str">
        <f t="shared" si="148"/>
        <v>29'16</v>
      </c>
      <c r="M9335" s="1" t="str">
        <f>VLOOKUP(K9335,CW!D:E,2,FALSE)</f>
        <v>Q2'16</v>
      </c>
    </row>
    <row r="9336" spans="1:13">
      <c r="A9336" s="2">
        <v>42574</v>
      </c>
      <c r="B9336" s="1" t="s">
        <v>5723</v>
      </c>
      <c r="C9336" s="1" t="s">
        <v>3335</v>
      </c>
      <c r="D9336" s="1" t="s">
        <v>3566</v>
      </c>
      <c r="E9336" s="1" t="s">
        <v>3532</v>
      </c>
      <c r="F9336" s="45" t="s">
        <v>4609</v>
      </c>
      <c r="G9336" s="1">
        <v>2</v>
      </c>
      <c r="H9336" s="1" t="s">
        <v>3355</v>
      </c>
      <c r="I9336" s="1" t="s">
        <v>3550</v>
      </c>
      <c r="K9336" s="1" t="str">
        <f>VLOOKUP(L9336,CW!C:D,2,FALSE)</f>
        <v>Jul'16</v>
      </c>
      <c r="L9336" s="1" t="str">
        <f t="shared" si="148"/>
        <v>29'16</v>
      </c>
      <c r="M9336" s="1" t="str">
        <f>VLOOKUP(K9336,CW!D:E,2,FALSE)</f>
        <v>Q2'16</v>
      </c>
    </row>
    <row r="9337" spans="1:13">
      <c r="A9337" s="2">
        <v>42574</v>
      </c>
      <c r="B9337" s="1" t="s">
        <v>5723</v>
      </c>
      <c r="C9337" s="1" t="s">
        <v>3335</v>
      </c>
      <c r="D9337" s="1" t="s">
        <v>3566</v>
      </c>
      <c r="E9337" s="1" t="s">
        <v>3532</v>
      </c>
      <c r="F9337" s="98" t="s">
        <v>4584</v>
      </c>
      <c r="G9337" s="1">
        <v>1</v>
      </c>
      <c r="H9337" s="1" t="s">
        <v>3355</v>
      </c>
      <c r="I9337" s="1" t="s">
        <v>3550</v>
      </c>
      <c r="K9337" s="1" t="str">
        <f>VLOOKUP(L9337,CW!C:D,2,FALSE)</f>
        <v>Jul'16</v>
      </c>
      <c r="L9337" s="1" t="str">
        <f t="shared" si="148"/>
        <v>29'16</v>
      </c>
      <c r="M9337" s="1" t="str">
        <f>VLOOKUP(K9337,CW!D:E,2,FALSE)</f>
        <v>Q2'16</v>
      </c>
    </row>
    <row r="9338" spans="1:13">
      <c r="A9338" s="2">
        <v>42574</v>
      </c>
      <c r="B9338" s="1" t="s">
        <v>5723</v>
      </c>
      <c r="C9338" s="1" t="s">
        <v>3335</v>
      </c>
      <c r="D9338" s="1" t="s">
        <v>3566</v>
      </c>
      <c r="E9338" s="1" t="s">
        <v>3532</v>
      </c>
      <c r="F9338" s="45" t="s">
        <v>4613</v>
      </c>
      <c r="G9338" s="1">
        <v>1</v>
      </c>
      <c r="H9338" s="1" t="s">
        <v>3355</v>
      </c>
      <c r="I9338" s="1" t="s">
        <v>3550</v>
      </c>
      <c r="K9338" s="1" t="str">
        <f>VLOOKUP(L9338,CW!C:D,2,FALSE)</f>
        <v>Jul'16</v>
      </c>
      <c r="L9338" s="1" t="str">
        <f t="shared" si="148"/>
        <v>29'16</v>
      </c>
      <c r="M9338" s="1" t="str">
        <f>VLOOKUP(K9338,CW!D:E,2,FALSE)</f>
        <v>Q2'16</v>
      </c>
    </row>
    <row r="9339" spans="1:13" ht="15" customHeight="1">
      <c r="A9339" s="2">
        <v>42574</v>
      </c>
      <c r="B9339" s="1" t="s">
        <v>5724</v>
      </c>
      <c r="C9339" s="1" t="s">
        <v>3335</v>
      </c>
      <c r="D9339" s="1" t="s">
        <v>3566</v>
      </c>
      <c r="E9339" s="1" t="s">
        <v>6350</v>
      </c>
      <c r="F9339" s="45" t="s">
        <v>3341</v>
      </c>
      <c r="G9339" s="1">
        <v>1</v>
      </c>
      <c r="H9339" s="1" t="s">
        <v>3355</v>
      </c>
      <c r="I9339" s="1" t="s">
        <v>3550</v>
      </c>
      <c r="K9339" s="1" t="str">
        <f>VLOOKUP(L9339,CW!C:D,2,FALSE)</f>
        <v>Jul'16</v>
      </c>
      <c r="L9339" s="1" t="str">
        <f t="shared" si="148"/>
        <v>29'16</v>
      </c>
      <c r="M9339" s="1" t="str">
        <f>VLOOKUP(K9339,CW!D:E,2,FALSE)</f>
        <v>Q2'16</v>
      </c>
    </row>
    <row r="9340" spans="1:13" ht="15" customHeight="1">
      <c r="A9340" s="2">
        <v>42574</v>
      </c>
      <c r="B9340" s="1" t="s">
        <v>5725</v>
      </c>
      <c r="C9340" s="1" t="s">
        <v>3335</v>
      </c>
      <c r="D9340" s="1" t="s">
        <v>3566</v>
      </c>
      <c r="E9340" s="1" t="s">
        <v>6350</v>
      </c>
      <c r="F9340" s="45" t="s">
        <v>3341</v>
      </c>
      <c r="G9340" s="1">
        <v>1</v>
      </c>
      <c r="H9340" s="1" t="s">
        <v>3355</v>
      </c>
      <c r="I9340" s="1" t="s">
        <v>3550</v>
      </c>
      <c r="K9340" s="1" t="str">
        <f>VLOOKUP(L9340,CW!C:D,2,FALSE)</f>
        <v>Jul'16</v>
      </c>
      <c r="L9340" s="1" t="str">
        <f t="shared" si="148"/>
        <v>29'16</v>
      </c>
      <c r="M9340" s="1" t="str">
        <f>VLOOKUP(K9340,CW!D:E,2,FALSE)</f>
        <v>Q2'16</v>
      </c>
    </row>
    <row r="9341" spans="1:13">
      <c r="A9341" s="2">
        <v>42574</v>
      </c>
      <c r="B9341" s="1" t="s">
        <v>5725</v>
      </c>
      <c r="C9341" s="1" t="s">
        <v>3335</v>
      </c>
      <c r="D9341" s="1" t="s">
        <v>3566</v>
      </c>
      <c r="E9341" s="1" t="s">
        <v>3532</v>
      </c>
      <c r="F9341" s="98" t="s">
        <v>4584</v>
      </c>
      <c r="G9341" s="1">
        <v>1</v>
      </c>
      <c r="H9341" s="1" t="s">
        <v>3355</v>
      </c>
      <c r="I9341" s="1" t="s">
        <v>3550</v>
      </c>
      <c r="K9341" s="1" t="str">
        <f>VLOOKUP(L9341,CW!C:D,2,FALSE)</f>
        <v>Jul'16</v>
      </c>
      <c r="L9341" s="1" t="str">
        <f t="shared" si="148"/>
        <v>29'16</v>
      </c>
      <c r="M9341" s="1" t="str">
        <f>VLOOKUP(K9341,CW!D:E,2,FALSE)</f>
        <v>Q2'16</v>
      </c>
    </row>
    <row r="9342" spans="1:13">
      <c r="A9342" s="2">
        <v>42574</v>
      </c>
      <c r="B9342" s="1" t="s">
        <v>5726</v>
      </c>
      <c r="C9342" s="1" t="s">
        <v>3335</v>
      </c>
      <c r="D9342" s="1" t="s">
        <v>3566</v>
      </c>
      <c r="E9342" s="1" t="s">
        <v>3532</v>
      </c>
      <c r="F9342" s="45" t="s">
        <v>3693</v>
      </c>
      <c r="G9342" s="1">
        <v>1</v>
      </c>
      <c r="H9342" s="1" t="s">
        <v>3355</v>
      </c>
      <c r="I9342" s="1" t="s">
        <v>3550</v>
      </c>
      <c r="K9342" s="1" t="str">
        <f>VLOOKUP(L9342,CW!C:D,2,FALSE)</f>
        <v>Jul'16</v>
      </c>
      <c r="L9342" s="1" t="str">
        <f t="shared" si="148"/>
        <v>29'16</v>
      </c>
      <c r="M9342" s="1" t="str">
        <f>VLOOKUP(K9342,CW!D:E,2,FALSE)</f>
        <v>Q2'16</v>
      </c>
    </row>
    <row r="9343" spans="1:13">
      <c r="A9343" s="2">
        <v>42574</v>
      </c>
      <c r="B9343" s="1" t="s">
        <v>5727</v>
      </c>
      <c r="C9343" s="1" t="s">
        <v>3335</v>
      </c>
      <c r="D9343" s="1" t="s">
        <v>3566</v>
      </c>
      <c r="E9343" s="1" t="s">
        <v>3532</v>
      </c>
      <c r="F9343" s="98" t="s">
        <v>4584</v>
      </c>
      <c r="G9343" s="1">
        <v>1</v>
      </c>
      <c r="H9343" s="1" t="s">
        <v>3355</v>
      </c>
      <c r="I9343" s="1" t="s">
        <v>3550</v>
      </c>
      <c r="K9343" s="1" t="str">
        <f>VLOOKUP(L9343,CW!C:D,2,FALSE)</f>
        <v>Jul'16</v>
      </c>
      <c r="L9343" s="1" t="str">
        <f t="shared" si="148"/>
        <v>29'16</v>
      </c>
      <c r="M9343" s="1" t="str">
        <f>VLOOKUP(K9343,CW!D:E,2,FALSE)</f>
        <v>Q2'16</v>
      </c>
    </row>
    <row r="9344" spans="1:13" ht="15" customHeight="1">
      <c r="A9344" s="2">
        <v>42574</v>
      </c>
      <c r="B9344" s="1" t="s">
        <v>5728</v>
      </c>
      <c r="C9344" s="1" t="s">
        <v>3335</v>
      </c>
      <c r="D9344" s="1" t="s">
        <v>3566</v>
      </c>
      <c r="E9344" s="1" t="s">
        <v>6350</v>
      </c>
      <c r="F9344" s="45" t="s">
        <v>4592</v>
      </c>
      <c r="G9344" s="1">
        <v>2</v>
      </c>
      <c r="H9344" s="1" t="s">
        <v>3355</v>
      </c>
      <c r="I9344" s="1" t="s">
        <v>3550</v>
      </c>
      <c r="K9344" s="1" t="str">
        <f>VLOOKUP(L9344,CW!C:D,2,FALSE)</f>
        <v>Jul'16</v>
      </c>
      <c r="L9344" s="1" t="str">
        <f t="shared" si="148"/>
        <v>29'16</v>
      </c>
      <c r="M9344" s="1" t="str">
        <f>VLOOKUP(K9344,CW!D:E,2,FALSE)</f>
        <v>Q2'16</v>
      </c>
    </row>
    <row r="9345" spans="1:13" ht="15" customHeight="1">
      <c r="A9345" s="2">
        <v>42574</v>
      </c>
      <c r="B9345" s="1" t="s">
        <v>5729</v>
      </c>
      <c r="C9345" s="1" t="s">
        <v>3335</v>
      </c>
      <c r="D9345" s="1" t="s">
        <v>3566</v>
      </c>
      <c r="E9345" s="1" t="s">
        <v>6350</v>
      </c>
      <c r="F9345" s="45" t="s">
        <v>3341</v>
      </c>
      <c r="G9345" s="1">
        <v>1</v>
      </c>
      <c r="H9345" s="1" t="s">
        <v>3355</v>
      </c>
      <c r="I9345" s="1" t="s">
        <v>3550</v>
      </c>
      <c r="K9345" s="1" t="str">
        <f>VLOOKUP(L9345,CW!C:D,2,FALSE)</f>
        <v>Jul'16</v>
      </c>
      <c r="L9345" s="1" t="str">
        <f t="shared" si="148"/>
        <v>29'16</v>
      </c>
      <c r="M9345" s="1" t="str">
        <f>VLOOKUP(K9345,CW!D:E,2,FALSE)</f>
        <v>Q2'16</v>
      </c>
    </row>
    <row r="9346" spans="1:13">
      <c r="A9346" s="2">
        <v>42574</v>
      </c>
      <c r="B9346" s="1" t="s">
        <v>5729</v>
      </c>
      <c r="C9346" s="1" t="s">
        <v>3335</v>
      </c>
      <c r="D9346" s="1" t="s">
        <v>3566</v>
      </c>
      <c r="E9346" s="1" t="s">
        <v>3532</v>
      </c>
      <c r="F9346" s="98" t="s">
        <v>4584</v>
      </c>
      <c r="G9346" s="1">
        <v>2</v>
      </c>
      <c r="H9346" s="1" t="s">
        <v>3355</v>
      </c>
      <c r="I9346" s="1" t="s">
        <v>3550</v>
      </c>
      <c r="K9346" s="1" t="str">
        <f>VLOOKUP(L9346,CW!C:D,2,FALSE)</f>
        <v>Jul'16</v>
      </c>
      <c r="L9346" s="1" t="str">
        <f t="shared" si="148"/>
        <v>29'16</v>
      </c>
      <c r="M9346" s="1" t="str">
        <f>VLOOKUP(K9346,CW!D:E,2,FALSE)</f>
        <v>Q2'16</v>
      </c>
    </row>
    <row r="9347" spans="1:13">
      <c r="A9347" s="2">
        <v>42574</v>
      </c>
      <c r="B9347" s="1" t="s">
        <v>5730</v>
      </c>
      <c r="C9347" s="1" t="s">
        <v>3335</v>
      </c>
      <c r="D9347" s="1" t="s">
        <v>3566</v>
      </c>
      <c r="E9347" s="1" t="s">
        <v>3532</v>
      </c>
      <c r="F9347" s="45" t="s">
        <v>4613</v>
      </c>
      <c r="G9347" s="1">
        <v>1</v>
      </c>
      <c r="H9347" s="1" t="s">
        <v>3355</v>
      </c>
      <c r="I9347" s="1" t="s">
        <v>3550</v>
      </c>
      <c r="K9347" s="1" t="str">
        <f>VLOOKUP(L9347,CW!C:D,2,FALSE)</f>
        <v>Jul'16</v>
      </c>
      <c r="L9347" s="1" t="str">
        <f t="shared" si="148"/>
        <v>29'16</v>
      </c>
      <c r="M9347" s="1" t="str">
        <f>VLOOKUP(K9347,CW!D:E,2,FALSE)</f>
        <v>Q2'16</v>
      </c>
    </row>
    <row r="9348" spans="1:13">
      <c r="A9348" s="2">
        <v>42574</v>
      </c>
      <c r="B9348" s="1" t="s">
        <v>5731</v>
      </c>
      <c r="C9348" s="1" t="s">
        <v>3335</v>
      </c>
      <c r="D9348" s="1" t="s">
        <v>3671</v>
      </c>
      <c r="E9348" s="1" t="s">
        <v>3532</v>
      </c>
      <c r="F9348" s="45" t="s">
        <v>4609</v>
      </c>
      <c r="G9348" s="1">
        <v>1</v>
      </c>
      <c r="H9348" s="1" t="s">
        <v>3355</v>
      </c>
      <c r="I9348" s="1" t="s">
        <v>3550</v>
      </c>
      <c r="K9348" s="1" t="str">
        <f>VLOOKUP(L9348,CW!C:D,2,FALSE)</f>
        <v>Jul'16</v>
      </c>
      <c r="L9348" s="1" t="str">
        <f t="shared" si="148"/>
        <v>29'16</v>
      </c>
      <c r="M9348" s="1" t="str">
        <f>VLOOKUP(K9348,CW!D:E,2,FALSE)</f>
        <v>Q2'16</v>
      </c>
    </row>
    <row r="9349" spans="1:13">
      <c r="A9349" s="2">
        <v>42574</v>
      </c>
      <c r="B9349" s="1" t="s">
        <v>5731</v>
      </c>
      <c r="C9349" s="1" t="s">
        <v>3335</v>
      </c>
      <c r="D9349" s="1" t="s">
        <v>3671</v>
      </c>
      <c r="E9349" s="1" t="s">
        <v>3532</v>
      </c>
      <c r="F9349" s="45" t="s">
        <v>4613</v>
      </c>
      <c r="G9349" s="1">
        <v>1</v>
      </c>
      <c r="H9349" s="1" t="s">
        <v>3355</v>
      </c>
      <c r="I9349" s="1" t="s">
        <v>3550</v>
      </c>
      <c r="K9349" s="1" t="str">
        <f>VLOOKUP(L9349,CW!C:D,2,FALSE)</f>
        <v>Jul'16</v>
      </c>
      <c r="L9349" s="1" t="str">
        <f t="shared" si="148"/>
        <v>29'16</v>
      </c>
      <c r="M9349" s="1" t="str">
        <f>VLOOKUP(K9349,CW!D:E,2,FALSE)</f>
        <v>Q2'16</v>
      </c>
    </row>
    <row r="9350" spans="1:13" ht="15" customHeight="1">
      <c r="A9350" s="2">
        <v>42574</v>
      </c>
      <c r="B9350" s="1" t="s">
        <v>5732</v>
      </c>
      <c r="C9350" s="1" t="s">
        <v>3335</v>
      </c>
      <c r="D9350" s="1" t="s">
        <v>3671</v>
      </c>
      <c r="E9350" s="1" t="s">
        <v>6350</v>
      </c>
      <c r="F9350" s="45" t="s">
        <v>4592</v>
      </c>
      <c r="G9350" s="1">
        <v>1</v>
      </c>
      <c r="H9350" s="1" t="s">
        <v>3355</v>
      </c>
      <c r="I9350" s="1" t="s">
        <v>3550</v>
      </c>
      <c r="K9350" s="1" t="str">
        <f>VLOOKUP(L9350,CW!C:D,2,FALSE)</f>
        <v>Jul'16</v>
      </c>
      <c r="L9350" s="1" t="str">
        <f t="shared" si="148"/>
        <v>29'16</v>
      </c>
      <c r="M9350" s="1" t="str">
        <f>VLOOKUP(K9350,CW!D:E,2,FALSE)</f>
        <v>Q2'16</v>
      </c>
    </row>
    <row r="9351" spans="1:13">
      <c r="A9351" s="2">
        <v>42574</v>
      </c>
      <c r="B9351" s="1" t="s">
        <v>5732</v>
      </c>
      <c r="C9351" s="1" t="s">
        <v>3335</v>
      </c>
      <c r="D9351" s="1" t="s">
        <v>3671</v>
      </c>
      <c r="E9351" s="1" t="s">
        <v>3532</v>
      </c>
      <c r="F9351" s="98" t="s">
        <v>4584</v>
      </c>
      <c r="G9351" s="1">
        <v>1</v>
      </c>
      <c r="H9351" s="1" t="s">
        <v>3355</v>
      </c>
      <c r="I9351" s="1" t="s">
        <v>3550</v>
      </c>
      <c r="K9351" s="1" t="str">
        <f>VLOOKUP(L9351,CW!C:D,2,FALSE)</f>
        <v>Jul'16</v>
      </c>
      <c r="L9351" s="1" t="str">
        <f t="shared" si="148"/>
        <v>29'16</v>
      </c>
      <c r="M9351" s="1" t="str">
        <f>VLOOKUP(K9351,CW!D:E,2,FALSE)</f>
        <v>Q2'16</v>
      </c>
    </row>
    <row r="9352" spans="1:13" ht="15" customHeight="1">
      <c r="A9352" s="2">
        <v>42574</v>
      </c>
      <c r="B9352" s="1" t="s">
        <v>5733</v>
      </c>
      <c r="C9352" s="1" t="s">
        <v>3536</v>
      </c>
      <c r="D9352" s="1" t="s">
        <v>3671</v>
      </c>
      <c r="E9352" s="1" t="s">
        <v>6350</v>
      </c>
      <c r="F9352" s="45" t="s">
        <v>4592</v>
      </c>
      <c r="G9352" s="1">
        <v>1</v>
      </c>
      <c r="H9352" s="1" t="s">
        <v>3355</v>
      </c>
      <c r="I9352" s="1" t="s">
        <v>3550</v>
      </c>
      <c r="K9352" s="1" t="str">
        <f>VLOOKUP(L9352,CW!C:D,2,FALSE)</f>
        <v>Jul'16</v>
      </c>
      <c r="L9352" s="1" t="str">
        <f t="shared" si="148"/>
        <v>29'16</v>
      </c>
      <c r="M9352" s="1" t="str">
        <f>VLOOKUP(K9352,CW!D:E,2,FALSE)</f>
        <v>Q2'16</v>
      </c>
    </row>
    <row r="9353" spans="1:13">
      <c r="A9353" s="2">
        <v>42574</v>
      </c>
      <c r="B9353" s="1" t="s">
        <v>5733</v>
      </c>
      <c r="C9353" s="1" t="s">
        <v>3536</v>
      </c>
      <c r="D9353" s="1" t="s">
        <v>3671</v>
      </c>
      <c r="E9353" s="1" t="s">
        <v>3532</v>
      </c>
      <c r="F9353" s="45" t="s">
        <v>4609</v>
      </c>
      <c r="G9353" s="1">
        <v>1</v>
      </c>
      <c r="H9353" s="1" t="s">
        <v>3355</v>
      </c>
      <c r="I9353" s="1" t="s">
        <v>3550</v>
      </c>
      <c r="K9353" s="1" t="str">
        <f>VLOOKUP(L9353,CW!C:D,2,FALSE)</f>
        <v>Jul'16</v>
      </c>
      <c r="L9353" s="1" t="str">
        <f t="shared" si="148"/>
        <v>29'16</v>
      </c>
      <c r="M9353" s="1" t="str">
        <f>VLOOKUP(K9353,CW!D:E,2,FALSE)</f>
        <v>Q2'16</v>
      </c>
    </row>
    <row r="9354" spans="1:13">
      <c r="A9354" s="2">
        <v>42574</v>
      </c>
      <c r="B9354" s="1" t="s">
        <v>5733</v>
      </c>
      <c r="C9354" s="1" t="s">
        <v>3536</v>
      </c>
      <c r="D9354" s="1" t="s">
        <v>3671</v>
      </c>
      <c r="E9354" s="1" t="s">
        <v>3532</v>
      </c>
      <c r="F9354" s="45" t="s">
        <v>4613</v>
      </c>
      <c r="G9354" s="1">
        <v>1</v>
      </c>
      <c r="H9354" s="1" t="s">
        <v>3355</v>
      </c>
      <c r="I9354" s="1" t="s">
        <v>3550</v>
      </c>
      <c r="K9354" s="1" t="str">
        <f>VLOOKUP(L9354,CW!C:D,2,FALSE)</f>
        <v>Jul'16</v>
      </c>
      <c r="L9354" s="1" t="str">
        <f t="shared" si="148"/>
        <v>29'16</v>
      </c>
      <c r="M9354" s="1" t="str">
        <f>VLOOKUP(K9354,CW!D:E,2,FALSE)</f>
        <v>Q2'16</v>
      </c>
    </row>
    <row r="9355" spans="1:13" ht="15" customHeight="1">
      <c r="A9355" s="2">
        <v>42574</v>
      </c>
      <c r="B9355" s="1" t="s">
        <v>5734</v>
      </c>
      <c r="C9355" s="1" t="s">
        <v>3536</v>
      </c>
      <c r="D9355" s="1" t="s">
        <v>3671</v>
      </c>
      <c r="E9355" s="1" t="s">
        <v>6350</v>
      </c>
      <c r="F9355" s="45" t="s">
        <v>3341</v>
      </c>
      <c r="G9355" s="1">
        <v>2</v>
      </c>
      <c r="H9355" s="1" t="s">
        <v>3355</v>
      </c>
      <c r="I9355" s="1" t="s">
        <v>3550</v>
      </c>
      <c r="K9355" s="1" t="str">
        <f>VLOOKUP(L9355,CW!C:D,2,FALSE)</f>
        <v>Jul'16</v>
      </c>
      <c r="L9355" s="1" t="str">
        <f t="shared" si="148"/>
        <v>29'16</v>
      </c>
      <c r="M9355" s="1" t="str">
        <f>VLOOKUP(K9355,CW!D:E,2,FALSE)</f>
        <v>Q2'16</v>
      </c>
    </row>
    <row r="9356" spans="1:13" ht="15" customHeight="1">
      <c r="A9356" s="2">
        <v>42574</v>
      </c>
      <c r="B9356" s="1" t="s">
        <v>5734</v>
      </c>
      <c r="C9356" s="1" t="s">
        <v>3536</v>
      </c>
      <c r="D9356" s="1" t="s">
        <v>3671</v>
      </c>
      <c r="E9356" s="1" t="s">
        <v>6350</v>
      </c>
      <c r="F9356" s="45" t="s">
        <v>4592</v>
      </c>
      <c r="G9356" s="1">
        <v>1</v>
      </c>
      <c r="H9356" s="1" t="s">
        <v>3355</v>
      </c>
      <c r="I9356" s="1" t="s">
        <v>3550</v>
      </c>
      <c r="K9356" s="1" t="str">
        <f>VLOOKUP(L9356,CW!C:D,2,FALSE)</f>
        <v>Jul'16</v>
      </c>
      <c r="L9356" s="1" t="str">
        <f t="shared" si="148"/>
        <v>29'16</v>
      </c>
      <c r="M9356" s="1" t="str">
        <f>VLOOKUP(K9356,CW!D:E,2,FALSE)</f>
        <v>Q2'16</v>
      </c>
    </row>
    <row r="9357" spans="1:13" ht="15" customHeight="1">
      <c r="A9357" s="2">
        <v>42574</v>
      </c>
      <c r="B9357" s="1" t="s">
        <v>5734</v>
      </c>
      <c r="C9357" s="1" t="s">
        <v>3536</v>
      </c>
      <c r="D9357" s="1" t="s">
        <v>3671</v>
      </c>
      <c r="E9357" s="1" t="s">
        <v>6350</v>
      </c>
      <c r="F9357" s="45" t="s">
        <v>4581</v>
      </c>
      <c r="G9357" s="1">
        <v>1</v>
      </c>
      <c r="H9357" s="1" t="s">
        <v>3355</v>
      </c>
      <c r="I9357" s="1" t="s">
        <v>3550</v>
      </c>
      <c r="K9357" s="1" t="str">
        <f>VLOOKUP(L9357,CW!C:D,2,FALSE)</f>
        <v>Jul'16</v>
      </c>
      <c r="L9357" s="1" t="str">
        <f t="shared" si="148"/>
        <v>29'16</v>
      </c>
      <c r="M9357" s="1" t="str">
        <f>VLOOKUP(K9357,CW!D:E,2,FALSE)</f>
        <v>Q2'16</v>
      </c>
    </row>
    <row r="9358" spans="1:13">
      <c r="A9358" s="2">
        <v>42574</v>
      </c>
      <c r="B9358" s="1" t="s">
        <v>5734</v>
      </c>
      <c r="C9358" s="1" t="s">
        <v>3536</v>
      </c>
      <c r="D9358" s="1" t="s">
        <v>3671</v>
      </c>
      <c r="E9358" s="1" t="s">
        <v>3532</v>
      </c>
      <c r="F9358" s="45" t="s">
        <v>4609</v>
      </c>
      <c r="G9358" s="1">
        <v>1</v>
      </c>
      <c r="H9358" s="1" t="s">
        <v>3355</v>
      </c>
      <c r="I9358" s="1" t="s">
        <v>3550</v>
      </c>
      <c r="K9358" s="1" t="str">
        <f>VLOOKUP(L9358,CW!C:D,2,FALSE)</f>
        <v>Jul'16</v>
      </c>
      <c r="L9358" s="1" t="str">
        <f t="shared" si="148"/>
        <v>29'16</v>
      </c>
      <c r="M9358" s="1" t="str">
        <f>VLOOKUP(K9358,CW!D:E,2,FALSE)</f>
        <v>Q2'16</v>
      </c>
    </row>
    <row r="9359" spans="1:13">
      <c r="A9359" s="2">
        <v>42574</v>
      </c>
      <c r="B9359" s="1" t="s">
        <v>5734</v>
      </c>
      <c r="C9359" s="1" t="s">
        <v>3536</v>
      </c>
      <c r="D9359" s="1" t="s">
        <v>3671</v>
      </c>
      <c r="E9359" s="1" t="s">
        <v>3532</v>
      </c>
      <c r="F9359" s="45" t="s">
        <v>4613</v>
      </c>
      <c r="G9359" s="1">
        <v>1</v>
      </c>
      <c r="H9359" s="1" t="s">
        <v>3355</v>
      </c>
      <c r="I9359" s="1" t="s">
        <v>3550</v>
      </c>
      <c r="K9359" s="1" t="str">
        <f>VLOOKUP(L9359,CW!C:D,2,FALSE)</f>
        <v>Jul'16</v>
      </c>
      <c r="L9359" s="1" t="str">
        <f t="shared" si="148"/>
        <v>29'16</v>
      </c>
      <c r="M9359" s="1" t="str">
        <f>VLOOKUP(K9359,CW!D:E,2,FALSE)</f>
        <v>Q2'16</v>
      </c>
    </row>
    <row r="9360" spans="1:13" ht="15" customHeight="1">
      <c r="A9360" s="2">
        <v>42574</v>
      </c>
      <c r="B9360" s="1" t="s">
        <v>5735</v>
      </c>
      <c r="C9360" s="1" t="s">
        <v>3729</v>
      </c>
      <c r="D9360" s="1" t="s">
        <v>3671</v>
      </c>
      <c r="E9360" s="1" t="s">
        <v>6350</v>
      </c>
      <c r="F9360" s="45" t="s">
        <v>3341</v>
      </c>
      <c r="G9360" s="1">
        <v>2</v>
      </c>
      <c r="H9360" s="1" t="s">
        <v>3355</v>
      </c>
      <c r="I9360" s="1" t="s">
        <v>3550</v>
      </c>
      <c r="K9360" s="1" t="str">
        <f>VLOOKUP(L9360,CW!C:D,2,FALSE)</f>
        <v>Jul'16</v>
      </c>
      <c r="L9360" s="1" t="str">
        <f t="shared" si="148"/>
        <v>29'16</v>
      </c>
      <c r="M9360" s="1" t="str">
        <f>VLOOKUP(K9360,CW!D:E,2,FALSE)</f>
        <v>Q2'16</v>
      </c>
    </row>
    <row r="9361" spans="1:13">
      <c r="A9361" s="2">
        <v>42574</v>
      </c>
      <c r="B9361" s="1" t="s">
        <v>5735</v>
      </c>
      <c r="C9361" s="1" t="s">
        <v>3729</v>
      </c>
      <c r="D9361" s="1" t="s">
        <v>3671</v>
      </c>
      <c r="E9361" s="1" t="s">
        <v>3532</v>
      </c>
      <c r="F9361" s="45" t="s">
        <v>4609</v>
      </c>
      <c r="G9361" s="1">
        <v>2</v>
      </c>
      <c r="H9361" s="1" t="s">
        <v>3355</v>
      </c>
      <c r="I9361" s="1" t="s">
        <v>3550</v>
      </c>
      <c r="K9361" s="1" t="str">
        <f>VLOOKUP(L9361,CW!C:D,2,FALSE)</f>
        <v>Jul'16</v>
      </c>
      <c r="L9361" s="1" t="str">
        <f t="shared" si="148"/>
        <v>29'16</v>
      </c>
      <c r="M9361" s="1" t="str">
        <f>VLOOKUP(K9361,CW!D:E,2,FALSE)</f>
        <v>Q2'16</v>
      </c>
    </row>
    <row r="9362" spans="1:13" ht="15" customHeight="1">
      <c r="A9362" s="2">
        <v>42575</v>
      </c>
      <c r="B9362" s="1" t="s">
        <v>5736</v>
      </c>
      <c r="C9362" s="1" t="s">
        <v>3335</v>
      </c>
      <c r="D9362" s="1" t="s">
        <v>3671</v>
      </c>
      <c r="E9362" s="1" t="s">
        <v>6350</v>
      </c>
      <c r="F9362" s="45" t="s">
        <v>3341</v>
      </c>
      <c r="G9362" s="1">
        <v>1</v>
      </c>
      <c r="H9362" s="1" t="s">
        <v>3355</v>
      </c>
      <c r="I9362" s="1" t="s">
        <v>3550</v>
      </c>
      <c r="K9362" s="1" t="str">
        <f>VLOOKUP(L9362,CW!C:D,2,FALSE)</f>
        <v>Jul'16</v>
      </c>
      <c r="L9362" s="1" t="str">
        <f t="shared" si="148"/>
        <v>29'16</v>
      </c>
      <c r="M9362" s="1" t="str">
        <f>VLOOKUP(K9362,CW!D:E,2,FALSE)</f>
        <v>Q2'16</v>
      </c>
    </row>
    <row r="9363" spans="1:13" ht="15" customHeight="1">
      <c r="A9363" s="2">
        <v>42575</v>
      </c>
      <c r="B9363" s="1" t="s">
        <v>5737</v>
      </c>
      <c r="C9363" s="1" t="s">
        <v>3335</v>
      </c>
      <c r="D9363" s="1" t="s">
        <v>3671</v>
      </c>
      <c r="E9363" s="1" t="s">
        <v>6350</v>
      </c>
      <c r="F9363" s="45" t="s">
        <v>3341</v>
      </c>
      <c r="G9363" s="1">
        <v>1</v>
      </c>
      <c r="H9363" s="1" t="s">
        <v>3355</v>
      </c>
      <c r="I9363" s="1" t="s">
        <v>3550</v>
      </c>
      <c r="K9363" s="1" t="str">
        <f>VLOOKUP(L9363,CW!C:D,2,FALSE)</f>
        <v>Jul'16</v>
      </c>
      <c r="L9363" s="1" t="str">
        <f t="shared" si="148"/>
        <v>29'16</v>
      </c>
      <c r="M9363" s="1" t="str">
        <f>VLOOKUP(K9363,CW!D:E,2,FALSE)</f>
        <v>Q2'16</v>
      </c>
    </row>
    <row r="9364" spans="1:13" ht="15" customHeight="1">
      <c r="A9364" s="2">
        <v>42575</v>
      </c>
      <c r="B9364" s="1" t="s">
        <v>5737</v>
      </c>
      <c r="C9364" s="1" t="s">
        <v>3335</v>
      </c>
      <c r="D9364" s="1" t="s">
        <v>3671</v>
      </c>
      <c r="E9364" s="1" t="s">
        <v>6350</v>
      </c>
      <c r="F9364" s="45" t="s">
        <v>4592</v>
      </c>
      <c r="G9364" s="1">
        <v>1</v>
      </c>
      <c r="H9364" s="1" t="s">
        <v>3355</v>
      </c>
      <c r="I9364" s="1" t="s">
        <v>3550</v>
      </c>
      <c r="K9364" s="1" t="str">
        <f>VLOOKUP(L9364,CW!C:D,2,FALSE)</f>
        <v>Jul'16</v>
      </c>
      <c r="L9364" s="1" t="str">
        <f t="shared" si="148"/>
        <v>29'16</v>
      </c>
      <c r="M9364" s="1" t="str">
        <f>VLOOKUP(K9364,CW!D:E,2,FALSE)</f>
        <v>Q2'16</v>
      </c>
    </row>
    <row r="9365" spans="1:13">
      <c r="A9365" s="2">
        <v>42575</v>
      </c>
      <c r="B9365" s="1" t="s">
        <v>5738</v>
      </c>
      <c r="C9365" s="1" t="s">
        <v>3335</v>
      </c>
      <c r="D9365" s="1" t="s">
        <v>3671</v>
      </c>
      <c r="E9365" s="1" t="s">
        <v>3532</v>
      </c>
      <c r="F9365" s="45" t="s">
        <v>4609</v>
      </c>
      <c r="G9365" s="1">
        <v>1</v>
      </c>
      <c r="H9365" s="1" t="s">
        <v>3355</v>
      </c>
      <c r="I9365" s="1" t="s">
        <v>3550</v>
      </c>
      <c r="K9365" s="1" t="str">
        <f>VLOOKUP(L9365,CW!C:D,2,FALSE)</f>
        <v>Jul'16</v>
      </c>
      <c r="L9365" s="1" t="str">
        <f t="shared" si="148"/>
        <v>29'16</v>
      </c>
      <c r="M9365" s="1" t="str">
        <f>VLOOKUP(K9365,CW!D:E,2,FALSE)</f>
        <v>Q2'16</v>
      </c>
    </row>
    <row r="9366" spans="1:13">
      <c r="A9366" s="2">
        <v>42575</v>
      </c>
      <c r="B9366" s="1" t="s">
        <v>5738</v>
      </c>
      <c r="C9366" s="1" t="s">
        <v>3335</v>
      </c>
      <c r="D9366" s="1" t="s">
        <v>3671</v>
      </c>
      <c r="E9366" s="1" t="s">
        <v>3532</v>
      </c>
      <c r="F9366" s="45" t="s">
        <v>4613</v>
      </c>
      <c r="G9366" s="1">
        <v>2</v>
      </c>
      <c r="H9366" s="1" t="s">
        <v>3355</v>
      </c>
      <c r="I9366" s="1" t="s">
        <v>3550</v>
      </c>
      <c r="K9366" s="1" t="str">
        <f>VLOOKUP(L9366,CW!C:D,2,FALSE)</f>
        <v>Jul'16</v>
      </c>
      <c r="L9366" s="1" t="str">
        <f t="shared" ref="L9366:L9429" si="149">CONCATENATE(WEEKNUM(A9366,21),"'",TEXT(A9366,"yy"))</f>
        <v>29'16</v>
      </c>
      <c r="M9366" s="1" t="str">
        <f>VLOOKUP(K9366,CW!D:E,2,FALSE)</f>
        <v>Q2'16</v>
      </c>
    </row>
    <row r="9367" spans="1:13">
      <c r="A9367" s="2">
        <v>42575</v>
      </c>
      <c r="B9367" s="1" t="s">
        <v>5739</v>
      </c>
      <c r="C9367" s="1" t="s">
        <v>3335</v>
      </c>
      <c r="D9367" s="1" t="s">
        <v>3671</v>
      </c>
      <c r="E9367" s="1" t="s">
        <v>3532</v>
      </c>
      <c r="F9367" s="45" t="s">
        <v>4609</v>
      </c>
      <c r="G9367" s="1">
        <v>1</v>
      </c>
      <c r="H9367" s="1" t="s">
        <v>3355</v>
      </c>
      <c r="I9367" s="1" t="s">
        <v>3550</v>
      </c>
      <c r="K9367" s="1" t="str">
        <f>VLOOKUP(L9367,CW!C:D,2,FALSE)</f>
        <v>Jul'16</v>
      </c>
      <c r="L9367" s="1" t="str">
        <f t="shared" si="149"/>
        <v>29'16</v>
      </c>
      <c r="M9367" s="1" t="str">
        <f>VLOOKUP(K9367,CW!D:E,2,FALSE)</f>
        <v>Q2'16</v>
      </c>
    </row>
    <row r="9368" spans="1:13" ht="15" customHeight="1">
      <c r="A9368" s="2">
        <v>42575</v>
      </c>
      <c r="B9368" s="1" t="s">
        <v>5740</v>
      </c>
      <c r="C9368" s="1" t="s">
        <v>3335</v>
      </c>
      <c r="D9368" s="1" t="s">
        <v>3671</v>
      </c>
      <c r="E9368" s="1" t="s">
        <v>6350</v>
      </c>
      <c r="F9368" s="45" t="s">
        <v>3341</v>
      </c>
      <c r="G9368" s="1">
        <v>4</v>
      </c>
      <c r="H9368" s="1" t="s">
        <v>3355</v>
      </c>
      <c r="I9368" s="1" t="s">
        <v>3550</v>
      </c>
      <c r="K9368" s="1" t="str">
        <f>VLOOKUP(L9368,CW!C:D,2,FALSE)</f>
        <v>Jul'16</v>
      </c>
      <c r="L9368" s="1" t="str">
        <f t="shared" si="149"/>
        <v>29'16</v>
      </c>
      <c r="M9368" s="1" t="str">
        <f>VLOOKUP(K9368,CW!D:E,2,FALSE)</f>
        <v>Q2'16</v>
      </c>
    </row>
    <row r="9369" spans="1:13">
      <c r="A9369" s="2">
        <v>42575</v>
      </c>
      <c r="B9369" s="1" t="s">
        <v>5740</v>
      </c>
      <c r="C9369" s="1" t="s">
        <v>3335</v>
      </c>
      <c r="D9369" s="1" t="s">
        <v>3671</v>
      </c>
      <c r="E9369" s="1" t="s">
        <v>3532</v>
      </c>
      <c r="F9369" s="45" t="s">
        <v>4609</v>
      </c>
      <c r="G9369" s="1">
        <v>1</v>
      </c>
      <c r="H9369" s="1" t="s">
        <v>3355</v>
      </c>
      <c r="I9369" s="1" t="s">
        <v>3550</v>
      </c>
      <c r="K9369" s="1" t="str">
        <f>VLOOKUP(L9369,CW!C:D,2,FALSE)</f>
        <v>Jul'16</v>
      </c>
      <c r="L9369" s="1" t="str">
        <f t="shared" si="149"/>
        <v>29'16</v>
      </c>
      <c r="M9369" s="1" t="str">
        <f>VLOOKUP(K9369,CW!D:E,2,FALSE)</f>
        <v>Q2'16</v>
      </c>
    </row>
    <row r="9370" spans="1:13" ht="15" customHeight="1">
      <c r="A9370" s="2">
        <v>42575</v>
      </c>
      <c r="B9370" s="1" t="s">
        <v>5741</v>
      </c>
      <c r="C9370" s="1" t="s">
        <v>3335</v>
      </c>
      <c r="D9370" s="1" t="s">
        <v>3671</v>
      </c>
      <c r="E9370" s="1" t="s">
        <v>6350</v>
      </c>
      <c r="F9370" s="45" t="s">
        <v>3341</v>
      </c>
      <c r="G9370" s="1">
        <v>1</v>
      </c>
      <c r="H9370" s="1" t="s">
        <v>3355</v>
      </c>
      <c r="I9370" s="1" t="s">
        <v>3550</v>
      </c>
      <c r="K9370" s="1" t="str">
        <f>VLOOKUP(L9370,CW!C:D,2,FALSE)</f>
        <v>Jul'16</v>
      </c>
      <c r="L9370" s="1" t="str">
        <f t="shared" si="149"/>
        <v>29'16</v>
      </c>
      <c r="M9370" s="1" t="str">
        <f>VLOOKUP(K9370,CW!D:E,2,FALSE)</f>
        <v>Q2'16</v>
      </c>
    </row>
    <row r="9371" spans="1:13">
      <c r="A9371" s="2">
        <v>42575</v>
      </c>
      <c r="B9371" s="1" t="s">
        <v>5742</v>
      </c>
      <c r="C9371" s="1" t="s">
        <v>3335</v>
      </c>
      <c r="D9371" s="1" t="s">
        <v>3671</v>
      </c>
      <c r="E9371" s="1" t="s">
        <v>3532</v>
      </c>
      <c r="F9371" s="45" t="s">
        <v>4609</v>
      </c>
      <c r="G9371" s="1">
        <v>1</v>
      </c>
      <c r="H9371" s="1" t="s">
        <v>3355</v>
      </c>
      <c r="I9371" s="1" t="s">
        <v>3550</v>
      </c>
      <c r="K9371" s="1" t="str">
        <f>VLOOKUP(L9371,CW!C:D,2,FALSE)</f>
        <v>Jul'16</v>
      </c>
      <c r="L9371" s="1" t="str">
        <f t="shared" si="149"/>
        <v>29'16</v>
      </c>
      <c r="M9371" s="1" t="str">
        <f>VLOOKUP(K9371,CW!D:E,2,FALSE)</f>
        <v>Q2'16</v>
      </c>
    </row>
    <row r="9372" spans="1:13" ht="15" customHeight="1">
      <c r="A9372" s="2">
        <v>42575</v>
      </c>
      <c r="B9372" s="1" t="s">
        <v>5743</v>
      </c>
      <c r="C9372" s="1" t="s">
        <v>3335</v>
      </c>
      <c r="D9372" s="1" t="s">
        <v>3671</v>
      </c>
      <c r="E9372" s="1" t="s">
        <v>6350</v>
      </c>
      <c r="F9372" s="45" t="s">
        <v>3341</v>
      </c>
      <c r="G9372" s="1">
        <v>1</v>
      </c>
      <c r="H9372" s="1" t="s">
        <v>3355</v>
      </c>
      <c r="I9372" s="1" t="s">
        <v>3550</v>
      </c>
      <c r="K9372" s="1" t="str">
        <f>VLOOKUP(L9372,CW!C:D,2,FALSE)</f>
        <v>Jul'16</v>
      </c>
      <c r="L9372" s="1" t="str">
        <f t="shared" si="149"/>
        <v>29'16</v>
      </c>
      <c r="M9372" s="1" t="str">
        <f>VLOOKUP(K9372,CW!D:E,2,FALSE)</f>
        <v>Q2'16</v>
      </c>
    </row>
    <row r="9373" spans="1:13">
      <c r="A9373" s="2">
        <v>42575</v>
      </c>
      <c r="B9373" s="1" t="s">
        <v>5743</v>
      </c>
      <c r="C9373" s="1" t="s">
        <v>3335</v>
      </c>
      <c r="D9373" s="1" t="s">
        <v>3671</v>
      </c>
      <c r="E9373" s="1" t="s">
        <v>3532</v>
      </c>
      <c r="F9373" s="45" t="s">
        <v>3693</v>
      </c>
      <c r="G9373" s="1">
        <v>1</v>
      </c>
      <c r="H9373" s="1" t="s">
        <v>3355</v>
      </c>
      <c r="I9373" s="1" t="s">
        <v>3550</v>
      </c>
      <c r="K9373" s="1" t="str">
        <f>VLOOKUP(L9373,CW!C:D,2,FALSE)</f>
        <v>Jul'16</v>
      </c>
      <c r="L9373" s="1" t="str">
        <f t="shared" si="149"/>
        <v>29'16</v>
      </c>
      <c r="M9373" s="1" t="str">
        <f>VLOOKUP(K9373,CW!D:E,2,FALSE)</f>
        <v>Q2'16</v>
      </c>
    </row>
    <row r="9374" spans="1:13">
      <c r="A9374" s="2">
        <v>42575</v>
      </c>
      <c r="B9374" s="1" t="s">
        <v>5744</v>
      </c>
      <c r="C9374" s="1" t="s">
        <v>3335</v>
      </c>
      <c r="D9374" s="1" t="s">
        <v>3671</v>
      </c>
      <c r="E9374" s="1" t="s">
        <v>3532</v>
      </c>
      <c r="F9374" s="45" t="s">
        <v>4609</v>
      </c>
      <c r="G9374" s="1">
        <v>1</v>
      </c>
      <c r="H9374" s="1" t="s">
        <v>3355</v>
      </c>
      <c r="I9374" s="1" t="s">
        <v>3550</v>
      </c>
      <c r="K9374" s="1" t="str">
        <f>VLOOKUP(L9374,CW!C:D,2,FALSE)</f>
        <v>Jul'16</v>
      </c>
      <c r="L9374" s="1" t="str">
        <f t="shared" si="149"/>
        <v>29'16</v>
      </c>
      <c r="M9374" s="1" t="str">
        <f>VLOOKUP(K9374,CW!D:E,2,FALSE)</f>
        <v>Q2'16</v>
      </c>
    </row>
    <row r="9375" spans="1:13">
      <c r="A9375" s="2">
        <v>42575</v>
      </c>
      <c r="B9375" s="1" t="s">
        <v>5744</v>
      </c>
      <c r="C9375" s="1" t="s">
        <v>3335</v>
      </c>
      <c r="D9375" s="1" t="s">
        <v>3671</v>
      </c>
      <c r="E9375" s="1" t="s">
        <v>3532</v>
      </c>
      <c r="F9375" s="45" t="s">
        <v>4613</v>
      </c>
      <c r="G9375" s="1">
        <v>1</v>
      </c>
      <c r="H9375" s="1" t="s">
        <v>3355</v>
      </c>
      <c r="I9375" s="1" t="s">
        <v>3550</v>
      </c>
      <c r="K9375" s="1" t="str">
        <f>VLOOKUP(L9375,CW!C:D,2,FALSE)</f>
        <v>Jul'16</v>
      </c>
      <c r="L9375" s="1" t="str">
        <f t="shared" si="149"/>
        <v>29'16</v>
      </c>
      <c r="M9375" s="1" t="str">
        <f>VLOOKUP(K9375,CW!D:E,2,FALSE)</f>
        <v>Q2'16</v>
      </c>
    </row>
    <row r="9376" spans="1:13" ht="15" customHeight="1">
      <c r="A9376" s="2">
        <v>42575</v>
      </c>
      <c r="B9376" s="1" t="s">
        <v>5745</v>
      </c>
      <c r="C9376" s="1" t="s">
        <v>3335</v>
      </c>
      <c r="D9376" s="1" t="s">
        <v>3671</v>
      </c>
      <c r="E9376" s="1" t="s">
        <v>6350</v>
      </c>
      <c r="F9376" s="45" t="s">
        <v>3341</v>
      </c>
      <c r="G9376" s="1">
        <v>3</v>
      </c>
      <c r="H9376" s="1" t="s">
        <v>3355</v>
      </c>
      <c r="I9376" s="1" t="s">
        <v>3550</v>
      </c>
      <c r="K9376" s="1" t="str">
        <f>VLOOKUP(L9376,CW!C:D,2,FALSE)</f>
        <v>Jul'16</v>
      </c>
      <c r="L9376" s="1" t="str">
        <f t="shared" si="149"/>
        <v>29'16</v>
      </c>
      <c r="M9376" s="1" t="str">
        <f>VLOOKUP(K9376,CW!D:E,2,FALSE)</f>
        <v>Q2'16</v>
      </c>
    </row>
    <row r="9377" spans="1:13">
      <c r="A9377" s="2">
        <v>42575</v>
      </c>
      <c r="B9377" s="1" t="s">
        <v>5745</v>
      </c>
      <c r="C9377" s="1" t="s">
        <v>3335</v>
      </c>
      <c r="D9377" s="1" t="s">
        <v>3671</v>
      </c>
      <c r="E9377" s="1" t="s">
        <v>3532</v>
      </c>
      <c r="F9377" s="45" t="s">
        <v>4609</v>
      </c>
      <c r="G9377" s="1">
        <v>2</v>
      </c>
      <c r="H9377" s="1" t="s">
        <v>3355</v>
      </c>
      <c r="I9377" s="1" t="s">
        <v>3550</v>
      </c>
      <c r="K9377" s="1" t="str">
        <f>VLOOKUP(L9377,CW!C:D,2,FALSE)</f>
        <v>Jul'16</v>
      </c>
      <c r="L9377" s="1" t="str">
        <f t="shared" si="149"/>
        <v>29'16</v>
      </c>
      <c r="M9377" s="1" t="str">
        <f>VLOOKUP(K9377,CW!D:E,2,FALSE)</f>
        <v>Q2'16</v>
      </c>
    </row>
    <row r="9378" spans="1:13">
      <c r="A9378" s="2">
        <v>42575</v>
      </c>
      <c r="B9378" s="1" t="s">
        <v>5746</v>
      </c>
      <c r="C9378" s="1" t="s">
        <v>3335</v>
      </c>
      <c r="D9378" s="1" t="s">
        <v>3671</v>
      </c>
      <c r="E9378" s="1" t="s">
        <v>3532</v>
      </c>
      <c r="F9378" s="45" t="s">
        <v>4613</v>
      </c>
      <c r="G9378" s="1">
        <v>1</v>
      </c>
      <c r="H9378" s="1" t="s">
        <v>3355</v>
      </c>
      <c r="I9378" s="1" t="s">
        <v>3550</v>
      </c>
      <c r="K9378" s="1" t="str">
        <f>VLOOKUP(L9378,CW!C:D,2,FALSE)</f>
        <v>Jul'16</v>
      </c>
      <c r="L9378" s="1" t="str">
        <f t="shared" si="149"/>
        <v>29'16</v>
      </c>
      <c r="M9378" s="1" t="str">
        <f>VLOOKUP(K9378,CW!D:E,2,FALSE)</f>
        <v>Q2'16</v>
      </c>
    </row>
    <row r="9379" spans="1:13" ht="15" customHeight="1">
      <c r="A9379" s="2">
        <v>42575</v>
      </c>
      <c r="B9379" s="1" t="s">
        <v>5747</v>
      </c>
      <c r="C9379" s="1" t="s">
        <v>3335</v>
      </c>
      <c r="D9379" s="1" t="s">
        <v>3671</v>
      </c>
      <c r="E9379" s="1" t="s">
        <v>6350</v>
      </c>
      <c r="F9379" s="45" t="s">
        <v>3341</v>
      </c>
      <c r="G9379" s="1">
        <v>3</v>
      </c>
      <c r="H9379" s="1" t="s">
        <v>3355</v>
      </c>
      <c r="I9379" s="1" t="s">
        <v>3550</v>
      </c>
      <c r="K9379" s="1" t="str">
        <f>VLOOKUP(L9379,CW!C:D,2,FALSE)</f>
        <v>Jul'16</v>
      </c>
      <c r="L9379" s="1" t="str">
        <f t="shared" si="149"/>
        <v>29'16</v>
      </c>
      <c r="M9379" s="1" t="str">
        <f>VLOOKUP(K9379,CW!D:E,2,FALSE)</f>
        <v>Q2'16</v>
      </c>
    </row>
    <row r="9380" spans="1:13" ht="15" customHeight="1">
      <c r="A9380" s="2">
        <v>42575</v>
      </c>
      <c r="B9380" s="1" t="s">
        <v>5748</v>
      </c>
      <c r="C9380" s="1" t="s">
        <v>3335</v>
      </c>
      <c r="D9380" s="1" t="s">
        <v>3671</v>
      </c>
      <c r="E9380" s="1" t="s">
        <v>6350</v>
      </c>
      <c r="F9380" s="45" t="s">
        <v>4592</v>
      </c>
      <c r="G9380" s="1">
        <v>2</v>
      </c>
      <c r="H9380" s="1" t="s">
        <v>3355</v>
      </c>
      <c r="I9380" s="1" t="s">
        <v>3550</v>
      </c>
      <c r="K9380" s="1" t="str">
        <f>VLOOKUP(L9380,CW!C:D,2,FALSE)</f>
        <v>Jul'16</v>
      </c>
      <c r="L9380" s="1" t="str">
        <f t="shared" si="149"/>
        <v>29'16</v>
      </c>
      <c r="M9380" s="1" t="str">
        <f>VLOOKUP(K9380,CW!D:E,2,FALSE)</f>
        <v>Q2'16</v>
      </c>
    </row>
    <row r="9381" spans="1:13">
      <c r="A9381" s="2">
        <v>42575</v>
      </c>
      <c r="B9381" s="1" t="s">
        <v>5749</v>
      </c>
      <c r="C9381" s="1" t="s">
        <v>3335</v>
      </c>
      <c r="D9381" s="1" t="s">
        <v>3671</v>
      </c>
      <c r="E9381" s="1" t="s">
        <v>3532</v>
      </c>
      <c r="F9381" s="45" t="s">
        <v>3341</v>
      </c>
      <c r="G9381" s="1">
        <v>1</v>
      </c>
      <c r="H9381" s="1" t="s">
        <v>3355</v>
      </c>
      <c r="I9381" s="1" t="s">
        <v>3550</v>
      </c>
      <c r="K9381" s="1" t="str">
        <f>VLOOKUP(L9381,CW!C:D,2,FALSE)</f>
        <v>Jul'16</v>
      </c>
      <c r="L9381" s="1" t="str">
        <f t="shared" si="149"/>
        <v>29'16</v>
      </c>
      <c r="M9381" s="1" t="str">
        <f>VLOOKUP(K9381,CW!D:E,2,FALSE)</f>
        <v>Q2'16</v>
      </c>
    </row>
    <row r="9382" spans="1:13" ht="15" customHeight="1">
      <c r="A9382" s="2">
        <v>42575</v>
      </c>
      <c r="B9382" s="1" t="s">
        <v>5750</v>
      </c>
      <c r="C9382" s="1" t="s">
        <v>3335</v>
      </c>
      <c r="D9382" s="1" t="s">
        <v>3671</v>
      </c>
      <c r="E9382" s="1" t="s">
        <v>6350</v>
      </c>
      <c r="F9382" s="45" t="s">
        <v>3341</v>
      </c>
      <c r="G9382" s="1">
        <v>1</v>
      </c>
      <c r="H9382" s="1" t="s">
        <v>3355</v>
      </c>
      <c r="I9382" s="1" t="s">
        <v>3550</v>
      </c>
      <c r="K9382" s="1" t="str">
        <f>VLOOKUP(L9382,CW!C:D,2,FALSE)</f>
        <v>Jul'16</v>
      </c>
      <c r="L9382" s="1" t="str">
        <f t="shared" si="149"/>
        <v>29'16</v>
      </c>
      <c r="M9382" s="1" t="str">
        <f>VLOOKUP(K9382,CW!D:E,2,FALSE)</f>
        <v>Q2'16</v>
      </c>
    </row>
    <row r="9383" spans="1:13">
      <c r="A9383" s="2">
        <v>42575</v>
      </c>
      <c r="B9383" s="1" t="s">
        <v>5750</v>
      </c>
      <c r="C9383" s="1" t="s">
        <v>3335</v>
      </c>
      <c r="D9383" s="1" t="s">
        <v>3671</v>
      </c>
      <c r="E9383" s="1" t="s">
        <v>3532</v>
      </c>
      <c r="F9383" s="45" t="s">
        <v>4613</v>
      </c>
      <c r="G9383" s="1">
        <v>1</v>
      </c>
      <c r="H9383" s="1" t="s">
        <v>3355</v>
      </c>
      <c r="I9383" s="1" t="s">
        <v>3550</v>
      </c>
      <c r="K9383" s="1" t="str">
        <f>VLOOKUP(L9383,CW!C:D,2,FALSE)</f>
        <v>Jul'16</v>
      </c>
      <c r="L9383" s="1" t="str">
        <f t="shared" si="149"/>
        <v>29'16</v>
      </c>
      <c r="M9383" s="1" t="str">
        <f>VLOOKUP(K9383,CW!D:E,2,FALSE)</f>
        <v>Q2'16</v>
      </c>
    </row>
    <row r="9384" spans="1:13">
      <c r="A9384" s="2">
        <v>42575</v>
      </c>
      <c r="B9384" s="1" t="s">
        <v>5751</v>
      </c>
      <c r="C9384" s="1" t="s">
        <v>3335</v>
      </c>
      <c r="D9384" s="1" t="s">
        <v>3671</v>
      </c>
      <c r="E9384" s="1" t="s">
        <v>3532</v>
      </c>
      <c r="F9384" s="45" t="s">
        <v>4609</v>
      </c>
      <c r="G9384" s="1">
        <v>1</v>
      </c>
      <c r="H9384" s="1" t="s">
        <v>3355</v>
      </c>
      <c r="I9384" s="1" t="s">
        <v>3550</v>
      </c>
      <c r="K9384" s="1" t="str">
        <f>VLOOKUP(L9384,CW!C:D,2,FALSE)</f>
        <v>Jul'16</v>
      </c>
      <c r="L9384" s="1" t="str">
        <f t="shared" si="149"/>
        <v>29'16</v>
      </c>
      <c r="M9384" s="1" t="str">
        <f>VLOOKUP(K9384,CW!D:E,2,FALSE)</f>
        <v>Q2'16</v>
      </c>
    </row>
    <row r="9385" spans="1:13" ht="15" customHeight="1">
      <c r="A9385" s="2">
        <v>42575</v>
      </c>
      <c r="B9385" s="1" t="s">
        <v>5752</v>
      </c>
      <c r="C9385" s="1" t="s">
        <v>3335</v>
      </c>
      <c r="D9385" s="1" t="s">
        <v>3671</v>
      </c>
      <c r="E9385" s="1" t="s">
        <v>6350</v>
      </c>
      <c r="F9385" s="45" t="s">
        <v>3341</v>
      </c>
      <c r="G9385" s="1">
        <v>1</v>
      </c>
      <c r="H9385" s="1" t="s">
        <v>3355</v>
      </c>
      <c r="I9385" s="1" t="s">
        <v>3550</v>
      </c>
      <c r="K9385" s="1" t="str">
        <f>VLOOKUP(L9385,CW!C:D,2,FALSE)</f>
        <v>Jul'16</v>
      </c>
      <c r="L9385" s="1" t="str">
        <f t="shared" si="149"/>
        <v>29'16</v>
      </c>
      <c r="M9385" s="1" t="str">
        <f>VLOOKUP(K9385,CW!D:E,2,FALSE)</f>
        <v>Q2'16</v>
      </c>
    </row>
    <row r="9386" spans="1:13">
      <c r="A9386" s="2">
        <v>42575</v>
      </c>
      <c r="B9386" s="1" t="s">
        <v>5753</v>
      </c>
      <c r="C9386" s="1" t="s">
        <v>3335</v>
      </c>
      <c r="D9386" s="1" t="s">
        <v>3671</v>
      </c>
      <c r="E9386" s="1" t="s">
        <v>3532</v>
      </c>
      <c r="F9386" s="45" t="s">
        <v>4613</v>
      </c>
      <c r="G9386" s="1">
        <v>1</v>
      </c>
      <c r="H9386" s="1" t="s">
        <v>3355</v>
      </c>
      <c r="I9386" s="1" t="s">
        <v>3550</v>
      </c>
      <c r="K9386" s="1" t="str">
        <f>VLOOKUP(L9386,CW!C:D,2,FALSE)</f>
        <v>Jul'16</v>
      </c>
      <c r="L9386" s="1" t="str">
        <f t="shared" si="149"/>
        <v>29'16</v>
      </c>
      <c r="M9386" s="1" t="str">
        <f>VLOOKUP(K9386,CW!D:E,2,FALSE)</f>
        <v>Q2'16</v>
      </c>
    </row>
    <row r="9387" spans="1:13">
      <c r="A9387" s="2">
        <v>42575</v>
      </c>
      <c r="B9387" s="1" t="s">
        <v>5753</v>
      </c>
      <c r="C9387" s="1" t="s">
        <v>3335</v>
      </c>
      <c r="D9387" s="1" t="s">
        <v>3671</v>
      </c>
      <c r="E9387" s="1" t="s">
        <v>3532</v>
      </c>
      <c r="F9387" s="45" t="s">
        <v>3693</v>
      </c>
      <c r="G9387" s="1">
        <v>1</v>
      </c>
      <c r="H9387" s="1" t="s">
        <v>3355</v>
      </c>
      <c r="I9387" s="1" t="s">
        <v>3550</v>
      </c>
      <c r="K9387" s="1" t="str">
        <f>VLOOKUP(L9387,CW!C:D,2,FALSE)</f>
        <v>Jul'16</v>
      </c>
      <c r="L9387" s="1" t="str">
        <f t="shared" si="149"/>
        <v>29'16</v>
      </c>
      <c r="M9387" s="1" t="str">
        <f>VLOOKUP(K9387,CW!D:E,2,FALSE)</f>
        <v>Q2'16</v>
      </c>
    </row>
    <row r="9388" spans="1:13">
      <c r="A9388" s="2">
        <v>42575</v>
      </c>
      <c r="B9388" s="1" t="s">
        <v>5754</v>
      </c>
      <c r="C9388" s="1" t="s">
        <v>3335</v>
      </c>
      <c r="D9388" s="1" t="s">
        <v>3671</v>
      </c>
      <c r="E9388" s="1" t="s">
        <v>3532</v>
      </c>
      <c r="F9388" s="45" t="s">
        <v>4613</v>
      </c>
      <c r="G9388" s="1">
        <v>3</v>
      </c>
      <c r="H9388" s="1" t="s">
        <v>3355</v>
      </c>
      <c r="I9388" s="1" t="s">
        <v>3550</v>
      </c>
      <c r="K9388" s="1" t="str">
        <f>VLOOKUP(L9388,CW!C:D,2,FALSE)</f>
        <v>Jul'16</v>
      </c>
      <c r="L9388" s="1" t="str">
        <f t="shared" si="149"/>
        <v>29'16</v>
      </c>
      <c r="M9388" s="1" t="str">
        <f>VLOOKUP(K9388,CW!D:E,2,FALSE)</f>
        <v>Q2'16</v>
      </c>
    </row>
    <row r="9389" spans="1:13" ht="15" customHeight="1">
      <c r="A9389" s="2">
        <v>42575</v>
      </c>
      <c r="B9389" s="1" t="s">
        <v>5755</v>
      </c>
      <c r="C9389" s="1" t="s">
        <v>3335</v>
      </c>
      <c r="D9389" s="1" t="s">
        <v>3671</v>
      </c>
      <c r="E9389" s="1" t="s">
        <v>6350</v>
      </c>
      <c r="F9389" s="45" t="s">
        <v>3341</v>
      </c>
      <c r="G9389" s="1">
        <v>5</v>
      </c>
      <c r="H9389" s="1" t="s">
        <v>3355</v>
      </c>
      <c r="I9389" s="1" t="s">
        <v>3550</v>
      </c>
      <c r="K9389" s="1" t="str">
        <f>VLOOKUP(L9389,CW!C:D,2,FALSE)</f>
        <v>Jul'16</v>
      </c>
      <c r="L9389" s="1" t="str">
        <f t="shared" si="149"/>
        <v>29'16</v>
      </c>
      <c r="M9389" s="1" t="str">
        <f>VLOOKUP(K9389,CW!D:E,2,FALSE)</f>
        <v>Q2'16</v>
      </c>
    </row>
    <row r="9390" spans="1:13" ht="15" customHeight="1">
      <c r="A9390" s="2">
        <v>42575</v>
      </c>
      <c r="B9390" s="1" t="s">
        <v>5756</v>
      </c>
      <c r="C9390" s="1" t="s">
        <v>3335</v>
      </c>
      <c r="D9390" s="1" t="s">
        <v>3671</v>
      </c>
      <c r="E9390" s="1" t="s">
        <v>6350</v>
      </c>
      <c r="F9390" s="45" t="s">
        <v>3341</v>
      </c>
      <c r="G9390" s="1">
        <v>1</v>
      </c>
      <c r="H9390" s="1" t="s">
        <v>3355</v>
      </c>
      <c r="I9390" s="1" t="s">
        <v>3550</v>
      </c>
      <c r="K9390" s="1" t="str">
        <f>VLOOKUP(L9390,CW!C:D,2,FALSE)</f>
        <v>Jul'16</v>
      </c>
      <c r="L9390" s="1" t="str">
        <f t="shared" si="149"/>
        <v>29'16</v>
      </c>
      <c r="M9390" s="1" t="str">
        <f>VLOOKUP(K9390,CW!D:E,2,FALSE)</f>
        <v>Q2'16</v>
      </c>
    </row>
    <row r="9391" spans="1:13">
      <c r="A9391" s="2">
        <v>42575</v>
      </c>
      <c r="B9391" s="1" t="s">
        <v>5756</v>
      </c>
      <c r="C9391" s="1" t="s">
        <v>3335</v>
      </c>
      <c r="D9391" s="1" t="s">
        <v>3671</v>
      </c>
      <c r="E9391" s="1" t="s">
        <v>3532</v>
      </c>
      <c r="F9391" s="45" t="s">
        <v>4609</v>
      </c>
      <c r="G9391" s="1">
        <v>1</v>
      </c>
      <c r="H9391" s="1" t="s">
        <v>3355</v>
      </c>
      <c r="I9391" s="1" t="s">
        <v>3550</v>
      </c>
      <c r="K9391" s="1" t="str">
        <f>VLOOKUP(L9391,CW!C:D,2,FALSE)</f>
        <v>Jul'16</v>
      </c>
      <c r="L9391" s="1" t="str">
        <f t="shared" si="149"/>
        <v>29'16</v>
      </c>
      <c r="M9391" s="1" t="str">
        <f>VLOOKUP(K9391,CW!D:E,2,FALSE)</f>
        <v>Q2'16</v>
      </c>
    </row>
    <row r="9392" spans="1:13" ht="15" customHeight="1">
      <c r="A9392" s="2">
        <v>42575</v>
      </c>
      <c r="B9392" s="1" t="s">
        <v>5757</v>
      </c>
      <c r="C9392" s="1" t="s">
        <v>3335</v>
      </c>
      <c r="D9392" s="1" t="s">
        <v>3671</v>
      </c>
      <c r="E9392" s="1" t="s">
        <v>6350</v>
      </c>
      <c r="F9392" s="45" t="s">
        <v>3341</v>
      </c>
      <c r="G9392" s="1">
        <v>2</v>
      </c>
      <c r="H9392" s="1" t="s">
        <v>3355</v>
      </c>
      <c r="I9392" s="1" t="s">
        <v>3550</v>
      </c>
      <c r="K9392" s="1" t="str">
        <f>VLOOKUP(L9392,CW!C:D,2,FALSE)</f>
        <v>Jul'16</v>
      </c>
      <c r="L9392" s="1" t="str">
        <f t="shared" si="149"/>
        <v>29'16</v>
      </c>
      <c r="M9392" s="1" t="str">
        <f>VLOOKUP(K9392,CW!D:E,2,FALSE)</f>
        <v>Q2'16</v>
      </c>
    </row>
    <row r="9393" spans="1:13" ht="15" customHeight="1">
      <c r="A9393" s="2">
        <v>42575</v>
      </c>
      <c r="B9393" s="1" t="s">
        <v>5758</v>
      </c>
      <c r="C9393" s="1" t="s">
        <v>3335</v>
      </c>
      <c r="D9393" s="1" t="s">
        <v>3671</v>
      </c>
      <c r="E9393" s="1" t="s">
        <v>6350</v>
      </c>
      <c r="F9393" s="45" t="s">
        <v>3341</v>
      </c>
      <c r="G9393" s="1">
        <v>1</v>
      </c>
      <c r="H9393" s="1" t="s">
        <v>3355</v>
      </c>
      <c r="I9393" s="1" t="s">
        <v>3550</v>
      </c>
      <c r="K9393" s="1" t="str">
        <f>VLOOKUP(L9393,CW!C:D,2,FALSE)</f>
        <v>Jul'16</v>
      </c>
      <c r="L9393" s="1" t="str">
        <f t="shared" si="149"/>
        <v>29'16</v>
      </c>
      <c r="M9393" s="1" t="str">
        <f>VLOOKUP(K9393,CW!D:E,2,FALSE)</f>
        <v>Q2'16</v>
      </c>
    </row>
    <row r="9394" spans="1:13">
      <c r="A9394" s="2">
        <v>42575</v>
      </c>
      <c r="B9394" s="1" t="s">
        <v>5758</v>
      </c>
      <c r="C9394" s="1" t="s">
        <v>3335</v>
      </c>
      <c r="D9394" s="1" t="s">
        <v>3671</v>
      </c>
      <c r="E9394" s="1" t="s">
        <v>3532</v>
      </c>
      <c r="F9394" s="45" t="s">
        <v>4609</v>
      </c>
      <c r="G9394" s="1">
        <v>1</v>
      </c>
      <c r="H9394" s="1" t="s">
        <v>3355</v>
      </c>
      <c r="I9394" s="1" t="s">
        <v>3550</v>
      </c>
      <c r="K9394" s="1" t="str">
        <f>VLOOKUP(L9394,CW!C:D,2,FALSE)</f>
        <v>Jul'16</v>
      </c>
      <c r="L9394" s="1" t="str">
        <f t="shared" si="149"/>
        <v>29'16</v>
      </c>
      <c r="M9394" s="1" t="str">
        <f>VLOOKUP(K9394,CW!D:E,2,FALSE)</f>
        <v>Q2'16</v>
      </c>
    </row>
    <row r="9395" spans="1:13" ht="15" customHeight="1">
      <c r="A9395" s="2">
        <v>42575</v>
      </c>
      <c r="B9395" s="1" t="s">
        <v>5759</v>
      </c>
      <c r="C9395" s="1" t="s">
        <v>3326</v>
      </c>
      <c r="D9395" s="1" t="s">
        <v>3671</v>
      </c>
      <c r="E9395" s="1" t="s">
        <v>6350</v>
      </c>
      <c r="F9395" s="45" t="s">
        <v>4592</v>
      </c>
      <c r="G9395" s="1">
        <v>1</v>
      </c>
      <c r="H9395" s="1" t="s">
        <v>3355</v>
      </c>
      <c r="I9395" s="1" t="s">
        <v>3550</v>
      </c>
      <c r="K9395" s="1" t="str">
        <f>VLOOKUP(L9395,CW!C:D,2,FALSE)</f>
        <v>Jul'16</v>
      </c>
      <c r="L9395" s="1" t="str">
        <f t="shared" si="149"/>
        <v>29'16</v>
      </c>
      <c r="M9395" s="1" t="str">
        <f>VLOOKUP(K9395,CW!D:E,2,FALSE)</f>
        <v>Q2'16</v>
      </c>
    </row>
    <row r="9396" spans="1:13">
      <c r="A9396" s="2">
        <v>42575</v>
      </c>
      <c r="B9396" s="1" t="s">
        <v>5759</v>
      </c>
      <c r="C9396" s="1" t="s">
        <v>3326</v>
      </c>
      <c r="D9396" s="1" t="s">
        <v>3671</v>
      </c>
      <c r="E9396" s="1" t="s">
        <v>3532</v>
      </c>
      <c r="F9396" s="45" t="s">
        <v>4609</v>
      </c>
      <c r="G9396" s="1">
        <v>6</v>
      </c>
      <c r="H9396" s="1" t="s">
        <v>3355</v>
      </c>
      <c r="I9396" s="1" t="s">
        <v>3550</v>
      </c>
      <c r="K9396" s="1" t="str">
        <f>VLOOKUP(L9396,CW!C:D,2,FALSE)</f>
        <v>Jul'16</v>
      </c>
      <c r="L9396" s="1" t="str">
        <f t="shared" si="149"/>
        <v>29'16</v>
      </c>
      <c r="M9396" s="1" t="str">
        <f>VLOOKUP(K9396,CW!D:E,2,FALSE)</f>
        <v>Q2'16</v>
      </c>
    </row>
    <row r="9397" spans="1:13">
      <c r="A9397" s="2">
        <v>42575</v>
      </c>
      <c r="B9397" s="1" t="s">
        <v>5759</v>
      </c>
      <c r="C9397" s="1" t="s">
        <v>3326</v>
      </c>
      <c r="D9397" s="1" t="s">
        <v>3671</v>
      </c>
      <c r="E9397" s="1" t="s">
        <v>3532</v>
      </c>
      <c r="F9397" s="45" t="s">
        <v>4613</v>
      </c>
      <c r="G9397" s="1">
        <v>4</v>
      </c>
      <c r="H9397" s="1" t="s">
        <v>3355</v>
      </c>
      <c r="I9397" s="1" t="s">
        <v>3550</v>
      </c>
      <c r="K9397" s="1" t="str">
        <f>VLOOKUP(L9397,CW!C:D,2,FALSE)</f>
        <v>Jul'16</v>
      </c>
      <c r="L9397" s="1" t="str">
        <f t="shared" si="149"/>
        <v>29'16</v>
      </c>
      <c r="M9397" s="1" t="str">
        <f>VLOOKUP(K9397,CW!D:E,2,FALSE)</f>
        <v>Q2'16</v>
      </c>
    </row>
    <row r="9398" spans="1:13">
      <c r="A9398" s="2">
        <v>42575</v>
      </c>
      <c r="B9398" s="1" t="s">
        <v>5760</v>
      </c>
      <c r="C9398" s="1" t="s">
        <v>3326</v>
      </c>
      <c r="D9398" s="1" t="s">
        <v>3671</v>
      </c>
      <c r="E9398" s="1" t="s">
        <v>3532</v>
      </c>
      <c r="F9398" s="45" t="s">
        <v>4609</v>
      </c>
      <c r="G9398" s="1">
        <v>6</v>
      </c>
      <c r="H9398" s="1" t="s">
        <v>3355</v>
      </c>
      <c r="I9398" s="1" t="s">
        <v>3550</v>
      </c>
      <c r="K9398" s="1" t="str">
        <f>VLOOKUP(L9398,CW!C:D,2,FALSE)</f>
        <v>Jul'16</v>
      </c>
      <c r="L9398" s="1" t="str">
        <f t="shared" si="149"/>
        <v>29'16</v>
      </c>
      <c r="M9398" s="1" t="str">
        <f>VLOOKUP(K9398,CW!D:E,2,FALSE)</f>
        <v>Q2'16</v>
      </c>
    </row>
    <row r="9399" spans="1:13">
      <c r="A9399" s="2">
        <v>42575</v>
      </c>
      <c r="B9399" s="1" t="s">
        <v>5760</v>
      </c>
      <c r="C9399" s="1" t="s">
        <v>3326</v>
      </c>
      <c r="D9399" s="1" t="s">
        <v>3671</v>
      </c>
      <c r="E9399" s="1" t="s">
        <v>3532</v>
      </c>
      <c r="F9399" s="45" t="s">
        <v>4613</v>
      </c>
      <c r="G9399" s="1">
        <v>4</v>
      </c>
      <c r="H9399" s="1" t="s">
        <v>3355</v>
      </c>
      <c r="I9399" s="1" t="s">
        <v>3550</v>
      </c>
      <c r="K9399" s="1" t="str">
        <f>VLOOKUP(L9399,CW!C:D,2,FALSE)</f>
        <v>Jul'16</v>
      </c>
      <c r="L9399" s="1" t="str">
        <f t="shared" si="149"/>
        <v>29'16</v>
      </c>
      <c r="M9399" s="1" t="str">
        <f>VLOOKUP(K9399,CW!D:E,2,FALSE)</f>
        <v>Q2'16</v>
      </c>
    </row>
    <row r="9400" spans="1:13" ht="15" customHeight="1">
      <c r="A9400" s="2">
        <v>42575</v>
      </c>
      <c r="B9400" s="1" t="s">
        <v>5761</v>
      </c>
      <c r="C9400" s="1" t="s">
        <v>3326</v>
      </c>
      <c r="D9400" s="1" t="s">
        <v>3671</v>
      </c>
      <c r="E9400" s="1" t="s">
        <v>6350</v>
      </c>
      <c r="F9400" s="45" t="s">
        <v>3341</v>
      </c>
      <c r="G9400" s="1">
        <v>1</v>
      </c>
      <c r="H9400" s="1" t="s">
        <v>3355</v>
      </c>
      <c r="I9400" s="1" t="s">
        <v>3550</v>
      </c>
      <c r="K9400" s="1" t="str">
        <f>VLOOKUP(L9400,CW!C:D,2,FALSE)</f>
        <v>Jul'16</v>
      </c>
      <c r="L9400" s="1" t="str">
        <f t="shared" si="149"/>
        <v>29'16</v>
      </c>
      <c r="M9400" s="1" t="str">
        <f>VLOOKUP(K9400,CW!D:E,2,FALSE)</f>
        <v>Q2'16</v>
      </c>
    </row>
    <row r="9401" spans="1:13" ht="15" customHeight="1">
      <c r="A9401" s="2">
        <v>42575</v>
      </c>
      <c r="B9401" s="1" t="s">
        <v>5761</v>
      </c>
      <c r="C9401" s="1" t="s">
        <v>3326</v>
      </c>
      <c r="D9401" s="1" t="s">
        <v>3671</v>
      </c>
      <c r="E9401" s="1" t="s">
        <v>6350</v>
      </c>
      <c r="F9401" s="45" t="s">
        <v>4592</v>
      </c>
      <c r="G9401" s="1">
        <v>1</v>
      </c>
      <c r="H9401" s="1" t="s">
        <v>3355</v>
      </c>
      <c r="I9401" s="1" t="s">
        <v>3550</v>
      </c>
      <c r="K9401" s="1" t="str">
        <f>VLOOKUP(L9401,CW!C:D,2,FALSE)</f>
        <v>Jul'16</v>
      </c>
      <c r="L9401" s="1" t="str">
        <f t="shared" si="149"/>
        <v>29'16</v>
      </c>
      <c r="M9401" s="1" t="str">
        <f>VLOOKUP(K9401,CW!D:E,2,FALSE)</f>
        <v>Q2'16</v>
      </c>
    </row>
    <row r="9402" spans="1:13">
      <c r="A9402" s="2">
        <v>42575</v>
      </c>
      <c r="B9402" s="1" t="s">
        <v>5761</v>
      </c>
      <c r="C9402" s="1" t="s">
        <v>3326</v>
      </c>
      <c r="D9402" s="1" t="s">
        <v>3671</v>
      </c>
      <c r="E9402" s="1" t="s">
        <v>3532</v>
      </c>
      <c r="F9402" s="45" t="s">
        <v>4609</v>
      </c>
      <c r="G9402" s="1">
        <v>7</v>
      </c>
      <c r="H9402" s="1" t="s">
        <v>3355</v>
      </c>
      <c r="I9402" s="1" t="s">
        <v>3550</v>
      </c>
      <c r="K9402" s="1" t="str">
        <f>VLOOKUP(L9402,CW!C:D,2,FALSE)</f>
        <v>Jul'16</v>
      </c>
      <c r="L9402" s="1" t="str">
        <f t="shared" si="149"/>
        <v>29'16</v>
      </c>
      <c r="M9402" s="1" t="str">
        <f>VLOOKUP(K9402,CW!D:E,2,FALSE)</f>
        <v>Q2'16</v>
      </c>
    </row>
    <row r="9403" spans="1:13">
      <c r="A9403" s="2">
        <v>42575</v>
      </c>
      <c r="B9403" s="1" t="s">
        <v>5761</v>
      </c>
      <c r="C9403" s="1" t="s">
        <v>3326</v>
      </c>
      <c r="D9403" s="1" t="s">
        <v>3671</v>
      </c>
      <c r="E9403" s="1" t="s">
        <v>3532</v>
      </c>
      <c r="F9403" s="45" t="s">
        <v>4613</v>
      </c>
      <c r="G9403" s="1">
        <v>3</v>
      </c>
      <c r="H9403" s="1" t="s">
        <v>3355</v>
      </c>
      <c r="I9403" s="1" t="s">
        <v>3550</v>
      </c>
      <c r="K9403" s="1" t="str">
        <f>VLOOKUP(L9403,CW!C:D,2,FALSE)</f>
        <v>Jul'16</v>
      </c>
      <c r="L9403" s="1" t="str">
        <f t="shared" si="149"/>
        <v>29'16</v>
      </c>
      <c r="M9403" s="1" t="str">
        <f>VLOOKUP(K9403,CW!D:E,2,FALSE)</f>
        <v>Q2'16</v>
      </c>
    </row>
    <row r="9404" spans="1:13" ht="15" customHeight="1">
      <c r="A9404" s="2">
        <v>42575</v>
      </c>
      <c r="B9404" s="1" t="s">
        <v>5762</v>
      </c>
      <c r="C9404" s="1" t="s">
        <v>3326</v>
      </c>
      <c r="D9404" s="1" t="s">
        <v>3671</v>
      </c>
      <c r="E9404" s="1" t="s">
        <v>6350</v>
      </c>
      <c r="F9404" s="45" t="s">
        <v>3341</v>
      </c>
      <c r="G9404" s="1">
        <v>1</v>
      </c>
      <c r="H9404" s="1" t="s">
        <v>3355</v>
      </c>
      <c r="I9404" s="1" t="s">
        <v>3550</v>
      </c>
      <c r="K9404" s="1" t="str">
        <f>VLOOKUP(L9404,CW!C:D,2,FALSE)</f>
        <v>Jul'16</v>
      </c>
      <c r="L9404" s="1" t="str">
        <f t="shared" si="149"/>
        <v>29'16</v>
      </c>
      <c r="M9404" s="1" t="str">
        <f>VLOOKUP(K9404,CW!D:E,2,FALSE)</f>
        <v>Q2'16</v>
      </c>
    </row>
    <row r="9405" spans="1:13">
      <c r="A9405" s="2">
        <v>42575</v>
      </c>
      <c r="B9405" s="1" t="s">
        <v>5762</v>
      </c>
      <c r="C9405" s="1" t="s">
        <v>3326</v>
      </c>
      <c r="D9405" s="1" t="s">
        <v>3671</v>
      </c>
      <c r="E9405" s="1" t="s">
        <v>3532</v>
      </c>
      <c r="F9405" s="45" t="s">
        <v>4609</v>
      </c>
      <c r="G9405" s="1">
        <v>3</v>
      </c>
      <c r="H9405" s="1" t="s">
        <v>3355</v>
      </c>
      <c r="I9405" s="1" t="s">
        <v>3550</v>
      </c>
      <c r="K9405" s="1" t="str">
        <f>VLOOKUP(L9405,CW!C:D,2,FALSE)</f>
        <v>Jul'16</v>
      </c>
      <c r="L9405" s="1" t="str">
        <f t="shared" si="149"/>
        <v>29'16</v>
      </c>
      <c r="M9405" s="1" t="str">
        <f>VLOOKUP(K9405,CW!D:E,2,FALSE)</f>
        <v>Q2'16</v>
      </c>
    </row>
    <row r="9406" spans="1:13">
      <c r="A9406" s="2">
        <v>42575</v>
      </c>
      <c r="B9406" s="1" t="s">
        <v>5762</v>
      </c>
      <c r="C9406" s="1" t="s">
        <v>3326</v>
      </c>
      <c r="D9406" s="1" t="s">
        <v>3671</v>
      </c>
      <c r="E9406" s="1" t="s">
        <v>3532</v>
      </c>
      <c r="F9406" s="45" t="s">
        <v>4613</v>
      </c>
      <c r="G9406" s="1">
        <v>7</v>
      </c>
      <c r="H9406" s="1" t="s">
        <v>3355</v>
      </c>
      <c r="I9406" s="1" t="s">
        <v>3550</v>
      </c>
      <c r="K9406" s="1" t="str">
        <f>VLOOKUP(L9406,CW!C:D,2,FALSE)</f>
        <v>Jul'16</v>
      </c>
      <c r="L9406" s="1" t="str">
        <f t="shared" si="149"/>
        <v>29'16</v>
      </c>
      <c r="M9406" s="1" t="str">
        <f>VLOOKUP(K9406,CW!D:E,2,FALSE)</f>
        <v>Q2'16</v>
      </c>
    </row>
    <row r="9407" spans="1:13" ht="15" customHeight="1">
      <c r="A9407" s="2">
        <v>42575</v>
      </c>
      <c r="B9407" s="1" t="s">
        <v>5763</v>
      </c>
      <c r="C9407" s="1" t="s">
        <v>3326</v>
      </c>
      <c r="D9407" s="1" t="s">
        <v>3671</v>
      </c>
      <c r="E9407" s="1" t="s">
        <v>6350</v>
      </c>
      <c r="F9407" s="45" t="s">
        <v>3341</v>
      </c>
      <c r="G9407" s="1">
        <v>1</v>
      </c>
      <c r="H9407" s="1" t="s">
        <v>3355</v>
      </c>
      <c r="I9407" s="1" t="s">
        <v>3550</v>
      </c>
      <c r="K9407" s="1" t="str">
        <f>VLOOKUP(L9407,CW!C:D,2,FALSE)</f>
        <v>Jul'16</v>
      </c>
      <c r="L9407" s="1" t="str">
        <f t="shared" si="149"/>
        <v>29'16</v>
      </c>
      <c r="M9407" s="1" t="str">
        <f>VLOOKUP(K9407,CW!D:E,2,FALSE)</f>
        <v>Q2'16</v>
      </c>
    </row>
    <row r="9408" spans="1:13">
      <c r="A9408" s="2">
        <v>42575</v>
      </c>
      <c r="B9408" s="1" t="s">
        <v>5763</v>
      </c>
      <c r="C9408" s="1" t="s">
        <v>3326</v>
      </c>
      <c r="D9408" s="1" t="s">
        <v>3671</v>
      </c>
      <c r="E9408" s="1" t="s">
        <v>3532</v>
      </c>
      <c r="F9408" s="45" t="s">
        <v>4609</v>
      </c>
      <c r="G9408" s="1">
        <v>3</v>
      </c>
      <c r="H9408" s="1" t="s">
        <v>3355</v>
      </c>
      <c r="I9408" s="1" t="s">
        <v>3550</v>
      </c>
      <c r="K9408" s="1" t="str">
        <f>VLOOKUP(L9408,CW!C:D,2,FALSE)</f>
        <v>Jul'16</v>
      </c>
      <c r="L9408" s="1" t="str">
        <f t="shared" si="149"/>
        <v>29'16</v>
      </c>
      <c r="M9408" s="1" t="str">
        <f>VLOOKUP(K9408,CW!D:E,2,FALSE)</f>
        <v>Q2'16</v>
      </c>
    </row>
    <row r="9409" spans="1:13">
      <c r="A9409" s="2">
        <v>42575</v>
      </c>
      <c r="B9409" s="1" t="s">
        <v>5763</v>
      </c>
      <c r="C9409" s="1" t="s">
        <v>3326</v>
      </c>
      <c r="D9409" s="1" t="s">
        <v>3671</v>
      </c>
      <c r="E9409" s="1" t="s">
        <v>3532</v>
      </c>
      <c r="F9409" s="45" t="s">
        <v>4613</v>
      </c>
      <c r="G9409" s="1">
        <v>3</v>
      </c>
      <c r="H9409" s="1" t="s">
        <v>3355</v>
      </c>
      <c r="I9409" s="1" t="s">
        <v>3550</v>
      </c>
      <c r="K9409" s="1" t="str">
        <f>VLOOKUP(L9409,CW!C:D,2,FALSE)</f>
        <v>Jul'16</v>
      </c>
      <c r="L9409" s="1" t="str">
        <f t="shared" si="149"/>
        <v>29'16</v>
      </c>
      <c r="M9409" s="1" t="str">
        <f>VLOOKUP(K9409,CW!D:E,2,FALSE)</f>
        <v>Q2'16</v>
      </c>
    </row>
    <row r="9410" spans="1:13">
      <c r="A9410" s="2">
        <v>42575</v>
      </c>
      <c r="B9410" s="1" t="s">
        <v>5763</v>
      </c>
      <c r="C9410" s="1" t="s">
        <v>3326</v>
      </c>
      <c r="D9410" s="1" t="s">
        <v>3671</v>
      </c>
      <c r="E9410" s="1" t="s">
        <v>3532</v>
      </c>
      <c r="F9410" s="45" t="s">
        <v>3693</v>
      </c>
      <c r="G9410" s="1">
        <v>1</v>
      </c>
      <c r="H9410" s="1" t="s">
        <v>3355</v>
      </c>
      <c r="I9410" s="1" t="s">
        <v>3550</v>
      </c>
      <c r="K9410" s="1" t="str">
        <f>VLOOKUP(L9410,CW!C:D,2,FALSE)</f>
        <v>Jul'16</v>
      </c>
      <c r="L9410" s="1" t="str">
        <f t="shared" si="149"/>
        <v>29'16</v>
      </c>
      <c r="M9410" s="1" t="str">
        <f>VLOOKUP(K9410,CW!D:E,2,FALSE)</f>
        <v>Q2'16</v>
      </c>
    </row>
    <row r="9411" spans="1:13" ht="15" customHeight="1">
      <c r="A9411" s="2">
        <v>42575</v>
      </c>
      <c r="B9411" s="1" t="s">
        <v>5764</v>
      </c>
      <c r="C9411" s="1" t="s">
        <v>3335</v>
      </c>
      <c r="D9411" s="1" t="s">
        <v>3566</v>
      </c>
      <c r="E9411" s="1" t="s">
        <v>6350</v>
      </c>
      <c r="F9411" s="45" t="s">
        <v>3341</v>
      </c>
      <c r="G9411" s="1">
        <v>1</v>
      </c>
      <c r="H9411" s="1" t="s">
        <v>3355</v>
      </c>
      <c r="I9411" s="1" t="s">
        <v>3550</v>
      </c>
      <c r="K9411" s="1" t="str">
        <f>VLOOKUP(L9411,CW!C:D,2,FALSE)</f>
        <v>Jul'16</v>
      </c>
      <c r="L9411" s="1" t="str">
        <f t="shared" si="149"/>
        <v>29'16</v>
      </c>
      <c r="M9411" s="1" t="str">
        <f>VLOOKUP(K9411,CW!D:E,2,FALSE)</f>
        <v>Q2'16</v>
      </c>
    </row>
    <row r="9412" spans="1:13" ht="15" customHeight="1">
      <c r="A9412" s="2">
        <v>42575</v>
      </c>
      <c r="B9412" s="1" t="s">
        <v>5765</v>
      </c>
      <c r="C9412" s="1" t="s">
        <v>3335</v>
      </c>
      <c r="D9412" s="1" t="s">
        <v>3566</v>
      </c>
      <c r="E9412" s="1" t="s">
        <v>6350</v>
      </c>
      <c r="F9412" s="45" t="s">
        <v>3341</v>
      </c>
      <c r="G9412" s="1">
        <v>1</v>
      </c>
      <c r="H9412" s="1" t="s">
        <v>3355</v>
      </c>
      <c r="I9412" s="1" t="s">
        <v>3550</v>
      </c>
      <c r="K9412" s="1" t="str">
        <f>VLOOKUP(L9412,CW!C:D,2,FALSE)</f>
        <v>Jul'16</v>
      </c>
      <c r="L9412" s="1" t="str">
        <f t="shared" si="149"/>
        <v>29'16</v>
      </c>
      <c r="M9412" s="1" t="str">
        <f>VLOOKUP(K9412,CW!D:E,2,FALSE)</f>
        <v>Q2'16</v>
      </c>
    </row>
    <row r="9413" spans="1:13">
      <c r="A9413" s="2">
        <v>42575</v>
      </c>
      <c r="B9413" s="1" t="s">
        <v>5765</v>
      </c>
      <c r="C9413" s="1" t="s">
        <v>3335</v>
      </c>
      <c r="D9413" s="1" t="s">
        <v>3566</v>
      </c>
      <c r="E9413" s="1" t="s">
        <v>3532</v>
      </c>
      <c r="F9413" s="45" t="s">
        <v>4613</v>
      </c>
      <c r="G9413" s="1">
        <v>1</v>
      </c>
      <c r="H9413" s="1" t="s">
        <v>3355</v>
      </c>
      <c r="I9413" s="1" t="s">
        <v>3550</v>
      </c>
      <c r="K9413" s="1" t="str">
        <f>VLOOKUP(L9413,CW!C:D,2,FALSE)</f>
        <v>Jul'16</v>
      </c>
      <c r="L9413" s="1" t="str">
        <f t="shared" si="149"/>
        <v>29'16</v>
      </c>
      <c r="M9413" s="1" t="str">
        <f>VLOOKUP(K9413,CW!D:E,2,FALSE)</f>
        <v>Q2'16</v>
      </c>
    </row>
    <row r="9414" spans="1:13" ht="15" customHeight="1">
      <c r="A9414" s="2">
        <v>42575</v>
      </c>
      <c r="B9414" s="1" t="s">
        <v>5766</v>
      </c>
      <c r="C9414" s="1" t="s">
        <v>3335</v>
      </c>
      <c r="D9414" s="1" t="s">
        <v>3566</v>
      </c>
      <c r="E9414" s="1" t="s">
        <v>6350</v>
      </c>
      <c r="F9414" s="45" t="s">
        <v>3341</v>
      </c>
      <c r="G9414" s="1">
        <v>2</v>
      </c>
      <c r="H9414" s="1" t="s">
        <v>3355</v>
      </c>
      <c r="I9414" s="1" t="s">
        <v>3550</v>
      </c>
      <c r="K9414" s="1" t="str">
        <f>VLOOKUP(L9414,CW!C:D,2,FALSE)</f>
        <v>Jul'16</v>
      </c>
      <c r="L9414" s="1" t="str">
        <f t="shared" si="149"/>
        <v>29'16</v>
      </c>
      <c r="M9414" s="1" t="str">
        <f>VLOOKUP(K9414,CW!D:E,2,FALSE)</f>
        <v>Q2'16</v>
      </c>
    </row>
    <row r="9415" spans="1:13">
      <c r="A9415" s="2">
        <v>42575</v>
      </c>
      <c r="B9415" s="1" t="s">
        <v>5766</v>
      </c>
      <c r="C9415" s="1" t="s">
        <v>3335</v>
      </c>
      <c r="D9415" s="1" t="s">
        <v>3566</v>
      </c>
      <c r="E9415" s="1" t="s">
        <v>3532</v>
      </c>
      <c r="F9415" s="45" t="s">
        <v>4613</v>
      </c>
      <c r="G9415" s="1">
        <v>2</v>
      </c>
      <c r="H9415" s="1" t="s">
        <v>3355</v>
      </c>
      <c r="I9415" s="1" t="s">
        <v>3550</v>
      </c>
      <c r="K9415" s="1" t="str">
        <f>VLOOKUP(L9415,CW!C:D,2,FALSE)</f>
        <v>Jul'16</v>
      </c>
      <c r="L9415" s="1" t="str">
        <f t="shared" si="149"/>
        <v>29'16</v>
      </c>
      <c r="M9415" s="1" t="str">
        <f>VLOOKUP(K9415,CW!D:E,2,FALSE)</f>
        <v>Q2'16</v>
      </c>
    </row>
    <row r="9416" spans="1:13">
      <c r="A9416" s="2">
        <v>42575</v>
      </c>
      <c r="B9416" s="1" t="s">
        <v>5767</v>
      </c>
      <c r="C9416" s="1" t="s">
        <v>3335</v>
      </c>
      <c r="D9416" s="1" t="s">
        <v>3566</v>
      </c>
      <c r="E9416" s="1" t="s">
        <v>3532</v>
      </c>
      <c r="F9416" s="45" t="s">
        <v>4613</v>
      </c>
      <c r="G9416" s="1">
        <v>1</v>
      </c>
      <c r="H9416" s="1" t="s">
        <v>3355</v>
      </c>
      <c r="I9416" s="1" t="s">
        <v>3550</v>
      </c>
      <c r="K9416" s="1" t="str">
        <f>VLOOKUP(L9416,CW!C:D,2,FALSE)</f>
        <v>Jul'16</v>
      </c>
      <c r="L9416" s="1" t="str">
        <f t="shared" si="149"/>
        <v>29'16</v>
      </c>
      <c r="M9416" s="1" t="str">
        <f>VLOOKUP(K9416,CW!D:E,2,FALSE)</f>
        <v>Q2'16</v>
      </c>
    </row>
    <row r="9417" spans="1:13">
      <c r="A9417" s="2">
        <v>42575</v>
      </c>
      <c r="B9417" s="1" t="s">
        <v>5767</v>
      </c>
      <c r="C9417" s="1" t="s">
        <v>3335</v>
      </c>
      <c r="D9417" s="1" t="s">
        <v>3566</v>
      </c>
      <c r="E9417" s="1" t="s">
        <v>3532</v>
      </c>
      <c r="F9417" s="45" t="s">
        <v>3693</v>
      </c>
      <c r="G9417" s="1">
        <v>1</v>
      </c>
      <c r="H9417" s="1" t="s">
        <v>3355</v>
      </c>
      <c r="I9417" s="1" t="s">
        <v>3550</v>
      </c>
      <c r="K9417" s="1" t="str">
        <f>VLOOKUP(L9417,CW!C:D,2,FALSE)</f>
        <v>Jul'16</v>
      </c>
      <c r="L9417" s="1" t="str">
        <f t="shared" si="149"/>
        <v>29'16</v>
      </c>
      <c r="M9417" s="1" t="str">
        <f>VLOOKUP(K9417,CW!D:E,2,FALSE)</f>
        <v>Q2'16</v>
      </c>
    </row>
    <row r="9418" spans="1:13">
      <c r="A9418" s="2">
        <v>42575</v>
      </c>
      <c r="B9418" s="1" t="s">
        <v>5768</v>
      </c>
      <c r="C9418" s="1" t="s">
        <v>3335</v>
      </c>
      <c r="D9418" s="1" t="s">
        <v>3566</v>
      </c>
      <c r="E9418" s="1" t="s">
        <v>3532</v>
      </c>
      <c r="F9418" s="45" t="s">
        <v>4613</v>
      </c>
      <c r="G9418" s="1">
        <v>1</v>
      </c>
      <c r="H9418" s="1" t="s">
        <v>3355</v>
      </c>
      <c r="I9418" s="1" t="s">
        <v>3550</v>
      </c>
      <c r="K9418" s="1" t="str">
        <f>VLOOKUP(L9418,CW!C:D,2,FALSE)</f>
        <v>Jul'16</v>
      </c>
      <c r="L9418" s="1" t="str">
        <f t="shared" si="149"/>
        <v>29'16</v>
      </c>
      <c r="M9418" s="1" t="str">
        <f>VLOOKUP(K9418,CW!D:E,2,FALSE)</f>
        <v>Q2'16</v>
      </c>
    </row>
    <row r="9419" spans="1:13" ht="15" customHeight="1">
      <c r="A9419" s="2">
        <v>42575</v>
      </c>
      <c r="B9419" s="1" t="s">
        <v>5769</v>
      </c>
      <c r="C9419" s="1" t="s">
        <v>3335</v>
      </c>
      <c r="D9419" s="1" t="s">
        <v>3566</v>
      </c>
      <c r="E9419" s="1" t="s">
        <v>6350</v>
      </c>
      <c r="F9419" s="45" t="s">
        <v>3341</v>
      </c>
      <c r="G9419" s="1">
        <v>1</v>
      </c>
      <c r="H9419" s="1" t="s">
        <v>3355</v>
      </c>
      <c r="I9419" s="1" t="s">
        <v>3550</v>
      </c>
      <c r="K9419" s="1" t="str">
        <f>VLOOKUP(L9419,CW!C:D,2,FALSE)</f>
        <v>Jul'16</v>
      </c>
      <c r="L9419" s="1" t="str">
        <f t="shared" si="149"/>
        <v>29'16</v>
      </c>
      <c r="M9419" s="1" t="str">
        <f>VLOOKUP(K9419,CW!D:E,2,FALSE)</f>
        <v>Q2'16</v>
      </c>
    </row>
    <row r="9420" spans="1:13">
      <c r="A9420" s="2">
        <v>42575</v>
      </c>
      <c r="B9420" s="1" t="s">
        <v>5769</v>
      </c>
      <c r="C9420" s="1" t="s">
        <v>3335</v>
      </c>
      <c r="D9420" s="1" t="s">
        <v>3566</v>
      </c>
      <c r="E9420" s="1" t="s">
        <v>3532</v>
      </c>
      <c r="F9420" s="45" t="s">
        <v>4613</v>
      </c>
      <c r="G9420" s="1">
        <v>1</v>
      </c>
      <c r="H9420" s="1" t="s">
        <v>3355</v>
      </c>
      <c r="I9420" s="1" t="s">
        <v>3550</v>
      </c>
      <c r="K9420" s="1" t="str">
        <f>VLOOKUP(L9420,CW!C:D,2,FALSE)</f>
        <v>Jul'16</v>
      </c>
      <c r="L9420" s="1" t="str">
        <f t="shared" si="149"/>
        <v>29'16</v>
      </c>
      <c r="M9420" s="1" t="str">
        <f>VLOOKUP(K9420,CW!D:E,2,FALSE)</f>
        <v>Q2'16</v>
      </c>
    </row>
    <row r="9421" spans="1:13">
      <c r="A9421" s="2">
        <v>42575</v>
      </c>
      <c r="B9421" s="1" t="s">
        <v>5770</v>
      </c>
      <c r="C9421" s="1" t="s">
        <v>3335</v>
      </c>
      <c r="D9421" s="1" t="s">
        <v>3566</v>
      </c>
      <c r="E9421" s="1" t="s">
        <v>3532</v>
      </c>
      <c r="F9421" s="45" t="s">
        <v>3693</v>
      </c>
      <c r="G9421" s="1">
        <v>1</v>
      </c>
      <c r="H9421" s="1" t="s">
        <v>3355</v>
      </c>
      <c r="I9421" s="1" t="s">
        <v>3550</v>
      </c>
      <c r="K9421" s="1" t="str">
        <f>VLOOKUP(L9421,CW!C:D,2,FALSE)</f>
        <v>Jul'16</v>
      </c>
      <c r="L9421" s="1" t="str">
        <f t="shared" si="149"/>
        <v>29'16</v>
      </c>
      <c r="M9421" s="1" t="str">
        <f>VLOOKUP(K9421,CW!D:E,2,FALSE)</f>
        <v>Q2'16</v>
      </c>
    </row>
    <row r="9422" spans="1:13">
      <c r="A9422" s="2">
        <v>42575</v>
      </c>
      <c r="B9422" s="1" t="s">
        <v>5771</v>
      </c>
      <c r="C9422" s="1" t="s">
        <v>3335</v>
      </c>
      <c r="D9422" s="1" t="s">
        <v>3566</v>
      </c>
      <c r="E9422" s="1" t="s">
        <v>3532</v>
      </c>
      <c r="F9422" s="45" t="s">
        <v>4613</v>
      </c>
      <c r="G9422" s="1">
        <v>1</v>
      </c>
      <c r="H9422" s="1" t="s">
        <v>3355</v>
      </c>
      <c r="I9422" s="1" t="s">
        <v>3550</v>
      </c>
      <c r="K9422" s="1" t="str">
        <f>VLOOKUP(L9422,CW!C:D,2,FALSE)</f>
        <v>Jul'16</v>
      </c>
      <c r="L9422" s="1" t="str">
        <f t="shared" si="149"/>
        <v>29'16</v>
      </c>
      <c r="M9422" s="1" t="str">
        <f>VLOOKUP(K9422,CW!D:E,2,FALSE)</f>
        <v>Q2'16</v>
      </c>
    </row>
    <row r="9423" spans="1:13">
      <c r="A9423" s="2">
        <v>42575</v>
      </c>
      <c r="B9423" s="1" t="s">
        <v>5772</v>
      </c>
      <c r="C9423" s="1" t="s">
        <v>1079</v>
      </c>
      <c r="D9423" s="1" t="s">
        <v>3566</v>
      </c>
      <c r="E9423" s="1" t="s">
        <v>3532</v>
      </c>
      <c r="F9423" s="45" t="s">
        <v>4613</v>
      </c>
      <c r="G9423" s="1">
        <v>1</v>
      </c>
      <c r="H9423" s="1" t="s">
        <v>3355</v>
      </c>
      <c r="I9423" s="1" t="s">
        <v>3550</v>
      </c>
      <c r="K9423" s="1" t="str">
        <f>VLOOKUP(L9423,CW!C:D,2,FALSE)</f>
        <v>Jul'16</v>
      </c>
      <c r="L9423" s="1" t="str">
        <f t="shared" si="149"/>
        <v>29'16</v>
      </c>
      <c r="M9423" s="1" t="str">
        <f>VLOOKUP(K9423,CW!D:E,2,FALSE)</f>
        <v>Q2'16</v>
      </c>
    </row>
    <row r="9424" spans="1:13">
      <c r="A9424" s="2">
        <v>42575</v>
      </c>
      <c r="B9424" s="1" t="s">
        <v>5773</v>
      </c>
      <c r="C9424" s="1" t="s">
        <v>3335</v>
      </c>
      <c r="D9424" s="1" t="s">
        <v>3566</v>
      </c>
      <c r="E9424" s="1" t="s">
        <v>3532</v>
      </c>
      <c r="F9424" s="45" t="s">
        <v>4613</v>
      </c>
      <c r="G9424" s="1">
        <v>1</v>
      </c>
      <c r="H9424" s="1" t="s">
        <v>3355</v>
      </c>
      <c r="I9424" s="1" t="s">
        <v>3550</v>
      </c>
      <c r="K9424" s="1" t="str">
        <f>VLOOKUP(L9424,CW!C:D,2,FALSE)</f>
        <v>Jul'16</v>
      </c>
      <c r="L9424" s="1" t="str">
        <f t="shared" si="149"/>
        <v>29'16</v>
      </c>
      <c r="M9424" s="1" t="str">
        <f>VLOOKUP(K9424,CW!D:E,2,FALSE)</f>
        <v>Q2'16</v>
      </c>
    </row>
    <row r="9425" spans="1:13">
      <c r="A9425" s="2">
        <v>42575</v>
      </c>
      <c r="B9425" s="1" t="s">
        <v>5774</v>
      </c>
      <c r="C9425" s="1" t="s">
        <v>3335</v>
      </c>
      <c r="D9425" s="1" t="s">
        <v>3566</v>
      </c>
      <c r="E9425" s="1" t="s">
        <v>3532</v>
      </c>
      <c r="F9425" s="98" t="s">
        <v>4584</v>
      </c>
      <c r="G9425" s="1">
        <v>1</v>
      </c>
      <c r="H9425" s="1" t="s">
        <v>3355</v>
      </c>
      <c r="I9425" s="1" t="s">
        <v>3550</v>
      </c>
      <c r="K9425" s="1" t="str">
        <f>VLOOKUP(L9425,CW!C:D,2,FALSE)</f>
        <v>Jul'16</v>
      </c>
      <c r="L9425" s="1" t="str">
        <f t="shared" si="149"/>
        <v>29'16</v>
      </c>
      <c r="M9425" s="1" t="str">
        <f>VLOOKUP(K9425,CW!D:E,2,FALSE)</f>
        <v>Q2'16</v>
      </c>
    </row>
    <row r="9426" spans="1:13">
      <c r="A9426" s="2">
        <v>42575</v>
      </c>
      <c r="B9426" s="1" t="s">
        <v>5774</v>
      </c>
      <c r="C9426" s="1" t="s">
        <v>3335</v>
      </c>
      <c r="D9426" s="1" t="s">
        <v>3566</v>
      </c>
      <c r="E9426" s="1" t="s">
        <v>3532</v>
      </c>
      <c r="F9426" s="45" t="s">
        <v>4613</v>
      </c>
      <c r="G9426" s="1">
        <v>1</v>
      </c>
      <c r="H9426" s="1" t="s">
        <v>3355</v>
      </c>
      <c r="I9426" s="1" t="s">
        <v>3550</v>
      </c>
      <c r="K9426" s="1" t="str">
        <f>VLOOKUP(L9426,CW!C:D,2,FALSE)</f>
        <v>Jul'16</v>
      </c>
      <c r="L9426" s="1" t="str">
        <f t="shared" si="149"/>
        <v>29'16</v>
      </c>
      <c r="M9426" s="1" t="str">
        <f>VLOOKUP(K9426,CW!D:E,2,FALSE)</f>
        <v>Q2'16</v>
      </c>
    </row>
    <row r="9427" spans="1:13">
      <c r="A9427" s="2">
        <v>42575</v>
      </c>
      <c r="B9427" s="1" t="s">
        <v>5775</v>
      </c>
      <c r="C9427" s="1" t="s">
        <v>3335</v>
      </c>
      <c r="D9427" s="1" t="s">
        <v>3566</v>
      </c>
      <c r="E9427" s="1" t="s">
        <v>3532</v>
      </c>
      <c r="F9427" s="45" t="s">
        <v>4613</v>
      </c>
      <c r="G9427" s="1">
        <v>1</v>
      </c>
      <c r="H9427" s="1" t="s">
        <v>3355</v>
      </c>
      <c r="I9427" s="1" t="s">
        <v>3550</v>
      </c>
      <c r="K9427" s="1" t="str">
        <f>VLOOKUP(L9427,CW!C:D,2,FALSE)</f>
        <v>Jul'16</v>
      </c>
      <c r="L9427" s="1" t="str">
        <f t="shared" si="149"/>
        <v>29'16</v>
      </c>
      <c r="M9427" s="1" t="str">
        <f>VLOOKUP(K9427,CW!D:E,2,FALSE)</f>
        <v>Q2'16</v>
      </c>
    </row>
    <row r="9428" spans="1:13">
      <c r="A9428" s="2">
        <v>42575</v>
      </c>
      <c r="B9428" s="1" t="s">
        <v>5776</v>
      </c>
      <c r="C9428" s="1" t="s">
        <v>3335</v>
      </c>
      <c r="D9428" s="1" t="s">
        <v>3566</v>
      </c>
      <c r="E9428" s="1" t="s">
        <v>3532</v>
      </c>
      <c r="F9428" s="45" t="s">
        <v>4609</v>
      </c>
      <c r="G9428" s="1">
        <v>1</v>
      </c>
      <c r="H9428" s="1" t="s">
        <v>3355</v>
      </c>
      <c r="I9428" s="1" t="s">
        <v>3550</v>
      </c>
      <c r="K9428" s="1" t="str">
        <f>VLOOKUP(L9428,CW!C:D,2,FALSE)</f>
        <v>Jul'16</v>
      </c>
      <c r="L9428" s="1" t="str">
        <f t="shared" si="149"/>
        <v>29'16</v>
      </c>
      <c r="M9428" s="1" t="str">
        <f>VLOOKUP(K9428,CW!D:E,2,FALSE)</f>
        <v>Q2'16</v>
      </c>
    </row>
    <row r="9429" spans="1:13">
      <c r="A9429" s="2">
        <v>42575</v>
      </c>
      <c r="B9429" s="1" t="s">
        <v>5776</v>
      </c>
      <c r="C9429" s="1" t="s">
        <v>3335</v>
      </c>
      <c r="D9429" s="1" t="s">
        <v>3566</v>
      </c>
      <c r="E9429" s="1" t="s">
        <v>3532</v>
      </c>
      <c r="F9429" s="98" t="s">
        <v>4584</v>
      </c>
      <c r="G9429" s="1">
        <v>1</v>
      </c>
      <c r="H9429" s="1" t="s">
        <v>3355</v>
      </c>
      <c r="I9429" s="1" t="s">
        <v>3550</v>
      </c>
      <c r="K9429" s="1" t="str">
        <f>VLOOKUP(L9429,CW!C:D,2,FALSE)</f>
        <v>Jul'16</v>
      </c>
      <c r="L9429" s="1" t="str">
        <f t="shared" si="149"/>
        <v>29'16</v>
      </c>
      <c r="M9429" s="1" t="str">
        <f>VLOOKUP(K9429,CW!D:E,2,FALSE)</f>
        <v>Q2'16</v>
      </c>
    </row>
    <row r="9430" spans="1:13">
      <c r="A9430" s="2">
        <v>42575</v>
      </c>
      <c r="B9430" s="1" t="s">
        <v>5776</v>
      </c>
      <c r="C9430" s="1" t="s">
        <v>3335</v>
      </c>
      <c r="D9430" s="1" t="s">
        <v>3566</v>
      </c>
      <c r="E9430" s="1" t="s">
        <v>3532</v>
      </c>
      <c r="F9430" s="45" t="s">
        <v>4613</v>
      </c>
      <c r="G9430" s="1">
        <v>1</v>
      </c>
      <c r="H9430" s="1" t="s">
        <v>3355</v>
      </c>
      <c r="I9430" s="1" t="s">
        <v>3550</v>
      </c>
      <c r="K9430" s="1" t="str">
        <f>VLOOKUP(L9430,CW!C:D,2,FALSE)</f>
        <v>Jul'16</v>
      </c>
      <c r="L9430" s="1" t="str">
        <f t="shared" ref="L9430:L9493" si="150">CONCATENATE(WEEKNUM(A9430,21),"'",TEXT(A9430,"yy"))</f>
        <v>29'16</v>
      </c>
      <c r="M9430" s="1" t="str">
        <f>VLOOKUP(K9430,CW!D:E,2,FALSE)</f>
        <v>Q2'16</v>
      </c>
    </row>
    <row r="9431" spans="1:13">
      <c r="A9431" s="2">
        <v>42575</v>
      </c>
      <c r="B9431" s="1" t="s">
        <v>5777</v>
      </c>
      <c r="C9431" s="1" t="s">
        <v>1079</v>
      </c>
      <c r="D9431" s="1" t="s">
        <v>3566</v>
      </c>
      <c r="E9431" s="1" t="s">
        <v>3532</v>
      </c>
      <c r="F9431" s="45" t="s">
        <v>3341</v>
      </c>
      <c r="G9431" s="1">
        <v>1</v>
      </c>
      <c r="H9431" s="1" t="s">
        <v>3355</v>
      </c>
      <c r="I9431" s="1" t="s">
        <v>3550</v>
      </c>
      <c r="K9431" s="1" t="str">
        <f>VLOOKUP(L9431,CW!C:D,2,FALSE)</f>
        <v>Jul'16</v>
      </c>
      <c r="L9431" s="1" t="str">
        <f t="shared" si="150"/>
        <v>29'16</v>
      </c>
      <c r="M9431" s="1" t="str">
        <f>VLOOKUP(K9431,CW!D:E,2,FALSE)</f>
        <v>Q2'16</v>
      </c>
    </row>
    <row r="9432" spans="1:13" ht="15" customHeight="1">
      <c r="A9432" s="2">
        <v>42575</v>
      </c>
      <c r="B9432" s="1" t="s">
        <v>5777</v>
      </c>
      <c r="C9432" s="1" t="s">
        <v>1079</v>
      </c>
      <c r="D9432" s="1" t="s">
        <v>3566</v>
      </c>
      <c r="E9432" s="1" t="s">
        <v>6350</v>
      </c>
      <c r="F9432" s="45" t="s">
        <v>3341</v>
      </c>
      <c r="G9432" s="1">
        <v>1</v>
      </c>
      <c r="H9432" s="1" t="s">
        <v>3355</v>
      </c>
      <c r="I9432" s="1" t="s">
        <v>3550</v>
      </c>
      <c r="K9432" s="1" t="str">
        <f>VLOOKUP(L9432,CW!C:D,2,FALSE)</f>
        <v>Jul'16</v>
      </c>
      <c r="L9432" s="1" t="str">
        <f t="shared" si="150"/>
        <v>29'16</v>
      </c>
      <c r="M9432" s="1" t="str">
        <f>VLOOKUP(K9432,CW!D:E,2,FALSE)</f>
        <v>Q2'16</v>
      </c>
    </row>
    <row r="9433" spans="1:13">
      <c r="A9433" s="2">
        <v>42575</v>
      </c>
      <c r="B9433" s="1" t="s">
        <v>5777</v>
      </c>
      <c r="C9433" s="1" t="s">
        <v>1079</v>
      </c>
      <c r="D9433" s="1" t="s">
        <v>3566</v>
      </c>
      <c r="E9433" s="1" t="s">
        <v>3532</v>
      </c>
      <c r="F9433" s="45" t="s">
        <v>4609</v>
      </c>
      <c r="G9433" s="1">
        <v>1</v>
      </c>
      <c r="H9433" s="1" t="s">
        <v>3355</v>
      </c>
      <c r="I9433" s="1" t="s">
        <v>3550</v>
      </c>
      <c r="K9433" s="1" t="str">
        <f>VLOOKUP(L9433,CW!C:D,2,FALSE)</f>
        <v>Jul'16</v>
      </c>
      <c r="L9433" s="1" t="str">
        <f t="shared" si="150"/>
        <v>29'16</v>
      </c>
      <c r="M9433" s="1" t="str">
        <f>VLOOKUP(K9433,CW!D:E,2,FALSE)</f>
        <v>Q2'16</v>
      </c>
    </row>
    <row r="9434" spans="1:13">
      <c r="A9434" s="2">
        <v>42575</v>
      </c>
      <c r="B9434" s="1" t="s">
        <v>5777</v>
      </c>
      <c r="C9434" s="1" t="s">
        <v>1079</v>
      </c>
      <c r="D9434" s="1" t="s">
        <v>3566</v>
      </c>
      <c r="E9434" s="1" t="s">
        <v>3532</v>
      </c>
      <c r="F9434" s="45" t="s">
        <v>4613</v>
      </c>
      <c r="G9434" s="1">
        <v>1</v>
      </c>
      <c r="H9434" s="1" t="s">
        <v>3355</v>
      </c>
      <c r="I9434" s="1" t="s">
        <v>3550</v>
      </c>
      <c r="K9434" s="1" t="str">
        <f>VLOOKUP(L9434,CW!C:D,2,FALSE)</f>
        <v>Jul'16</v>
      </c>
      <c r="L9434" s="1" t="str">
        <f t="shared" si="150"/>
        <v>29'16</v>
      </c>
      <c r="M9434" s="1" t="str">
        <f>VLOOKUP(K9434,CW!D:E,2,FALSE)</f>
        <v>Q2'16</v>
      </c>
    </row>
    <row r="9435" spans="1:13">
      <c r="A9435" s="2">
        <v>42575</v>
      </c>
      <c r="B9435" s="1" t="s">
        <v>5777</v>
      </c>
      <c r="C9435" s="1" t="s">
        <v>1079</v>
      </c>
      <c r="D9435" s="1" t="s">
        <v>3566</v>
      </c>
      <c r="E9435" s="1" t="s">
        <v>3532</v>
      </c>
      <c r="F9435" s="45" t="s">
        <v>3693</v>
      </c>
      <c r="G9435" s="1">
        <v>1</v>
      </c>
      <c r="H9435" s="1" t="s">
        <v>3355</v>
      </c>
      <c r="I9435" s="1" t="s">
        <v>3550</v>
      </c>
      <c r="K9435" s="1" t="str">
        <f>VLOOKUP(L9435,CW!C:D,2,FALSE)</f>
        <v>Jul'16</v>
      </c>
      <c r="L9435" s="1" t="str">
        <f t="shared" si="150"/>
        <v>29'16</v>
      </c>
      <c r="M9435" s="1" t="str">
        <f>VLOOKUP(K9435,CW!D:E,2,FALSE)</f>
        <v>Q2'16</v>
      </c>
    </row>
    <row r="9436" spans="1:13">
      <c r="A9436" s="2">
        <v>42575</v>
      </c>
      <c r="B9436" s="1" t="s">
        <v>5778</v>
      </c>
      <c r="C9436" s="1" t="s">
        <v>3335</v>
      </c>
      <c r="D9436" s="1" t="s">
        <v>3566</v>
      </c>
      <c r="E9436" s="1" t="s">
        <v>3532</v>
      </c>
      <c r="F9436" s="45" t="s">
        <v>4613</v>
      </c>
      <c r="G9436" s="1">
        <v>1</v>
      </c>
      <c r="H9436" s="1" t="s">
        <v>3355</v>
      </c>
      <c r="I9436" s="1" t="s">
        <v>3550</v>
      </c>
      <c r="K9436" s="1" t="str">
        <f>VLOOKUP(L9436,CW!C:D,2,FALSE)</f>
        <v>Jul'16</v>
      </c>
      <c r="L9436" s="1" t="str">
        <f t="shared" si="150"/>
        <v>29'16</v>
      </c>
      <c r="M9436" s="1" t="str">
        <f>VLOOKUP(K9436,CW!D:E,2,FALSE)</f>
        <v>Q2'16</v>
      </c>
    </row>
    <row r="9437" spans="1:13">
      <c r="A9437" s="2">
        <v>42575</v>
      </c>
      <c r="B9437" s="1" t="s">
        <v>5779</v>
      </c>
      <c r="C9437" s="1" t="s">
        <v>3335</v>
      </c>
      <c r="D9437" s="1" t="s">
        <v>3566</v>
      </c>
      <c r="E9437" s="1" t="s">
        <v>3532</v>
      </c>
      <c r="F9437" s="45" t="s">
        <v>3693</v>
      </c>
      <c r="G9437" s="1">
        <v>1</v>
      </c>
      <c r="H9437" s="1" t="s">
        <v>3355</v>
      </c>
      <c r="I9437" s="1" t="s">
        <v>3550</v>
      </c>
      <c r="K9437" s="1" t="str">
        <f>VLOOKUP(L9437,CW!C:D,2,FALSE)</f>
        <v>Jul'16</v>
      </c>
      <c r="L9437" s="1" t="str">
        <f t="shared" si="150"/>
        <v>29'16</v>
      </c>
      <c r="M9437" s="1" t="str">
        <f>VLOOKUP(K9437,CW!D:E,2,FALSE)</f>
        <v>Q2'16</v>
      </c>
    </row>
    <row r="9438" spans="1:13">
      <c r="A9438" s="2">
        <v>42575</v>
      </c>
      <c r="B9438" s="1" t="s">
        <v>5780</v>
      </c>
      <c r="C9438" s="1" t="s">
        <v>3335</v>
      </c>
      <c r="D9438" s="1" t="s">
        <v>3566</v>
      </c>
      <c r="E9438" s="1" t="s">
        <v>3532</v>
      </c>
      <c r="F9438" s="45" t="s">
        <v>4609</v>
      </c>
      <c r="G9438" s="1">
        <v>1</v>
      </c>
      <c r="H9438" s="1" t="s">
        <v>3355</v>
      </c>
      <c r="I9438" s="1" t="s">
        <v>3550</v>
      </c>
      <c r="K9438" s="1" t="str">
        <f>VLOOKUP(L9438,CW!C:D,2,FALSE)</f>
        <v>Jul'16</v>
      </c>
      <c r="L9438" s="1" t="str">
        <f t="shared" si="150"/>
        <v>29'16</v>
      </c>
      <c r="M9438" s="1" t="str">
        <f>VLOOKUP(K9438,CW!D:E,2,FALSE)</f>
        <v>Q2'16</v>
      </c>
    </row>
    <row r="9439" spans="1:13">
      <c r="A9439" s="2">
        <v>42575</v>
      </c>
      <c r="B9439" s="1" t="s">
        <v>5780</v>
      </c>
      <c r="C9439" s="1" t="s">
        <v>3335</v>
      </c>
      <c r="D9439" s="1" t="s">
        <v>3566</v>
      </c>
      <c r="E9439" s="1" t="s">
        <v>3532</v>
      </c>
      <c r="F9439" s="45" t="s">
        <v>4613</v>
      </c>
      <c r="G9439" s="1">
        <v>1</v>
      </c>
      <c r="H9439" s="1" t="s">
        <v>3355</v>
      </c>
      <c r="I9439" s="1" t="s">
        <v>3550</v>
      </c>
      <c r="K9439" s="1" t="str">
        <f>VLOOKUP(L9439,CW!C:D,2,FALSE)</f>
        <v>Jul'16</v>
      </c>
      <c r="L9439" s="1" t="str">
        <f t="shared" si="150"/>
        <v>29'16</v>
      </c>
      <c r="M9439" s="1" t="str">
        <f>VLOOKUP(K9439,CW!D:E,2,FALSE)</f>
        <v>Q2'16</v>
      </c>
    </row>
    <row r="9440" spans="1:13">
      <c r="A9440" s="2">
        <v>42575</v>
      </c>
      <c r="B9440" s="1" t="s">
        <v>5781</v>
      </c>
      <c r="C9440" s="1" t="s">
        <v>3335</v>
      </c>
      <c r="D9440" s="1" t="s">
        <v>3566</v>
      </c>
      <c r="E9440" s="1" t="s">
        <v>3532</v>
      </c>
      <c r="F9440" s="98" t="s">
        <v>4584</v>
      </c>
      <c r="G9440" s="1">
        <v>1</v>
      </c>
      <c r="H9440" s="1" t="s">
        <v>3355</v>
      </c>
      <c r="I9440" s="1" t="s">
        <v>3550</v>
      </c>
      <c r="K9440" s="1" t="str">
        <f>VLOOKUP(L9440,CW!C:D,2,FALSE)</f>
        <v>Jul'16</v>
      </c>
      <c r="L9440" s="1" t="str">
        <f t="shared" si="150"/>
        <v>29'16</v>
      </c>
      <c r="M9440" s="1" t="str">
        <f>VLOOKUP(K9440,CW!D:E,2,FALSE)</f>
        <v>Q2'16</v>
      </c>
    </row>
    <row r="9441" spans="1:13">
      <c r="A9441" s="2">
        <v>42575</v>
      </c>
      <c r="B9441" s="1" t="s">
        <v>5781</v>
      </c>
      <c r="C9441" s="1" t="s">
        <v>3335</v>
      </c>
      <c r="D9441" s="1" t="s">
        <v>3566</v>
      </c>
      <c r="E9441" s="1" t="s">
        <v>3532</v>
      </c>
      <c r="F9441" s="45" t="s">
        <v>4613</v>
      </c>
      <c r="G9441" s="1">
        <v>1</v>
      </c>
      <c r="H9441" s="1" t="s">
        <v>3355</v>
      </c>
      <c r="I9441" s="1" t="s">
        <v>3550</v>
      </c>
      <c r="K9441" s="1" t="str">
        <f>VLOOKUP(L9441,CW!C:D,2,FALSE)</f>
        <v>Jul'16</v>
      </c>
      <c r="L9441" s="1" t="str">
        <f t="shared" si="150"/>
        <v>29'16</v>
      </c>
      <c r="M9441" s="1" t="str">
        <f>VLOOKUP(K9441,CW!D:E,2,FALSE)</f>
        <v>Q2'16</v>
      </c>
    </row>
    <row r="9442" spans="1:13">
      <c r="A9442" s="2">
        <v>42575</v>
      </c>
      <c r="B9442" s="1" t="s">
        <v>5782</v>
      </c>
      <c r="C9442" s="1" t="s">
        <v>3326</v>
      </c>
      <c r="D9442" s="1" t="s">
        <v>3566</v>
      </c>
      <c r="E9442" s="1" t="s">
        <v>3532</v>
      </c>
      <c r="F9442" s="45" t="s">
        <v>4613</v>
      </c>
      <c r="G9442" s="1">
        <v>2</v>
      </c>
      <c r="H9442" s="1" t="s">
        <v>3355</v>
      </c>
      <c r="I9442" s="1" t="s">
        <v>3550</v>
      </c>
      <c r="K9442" s="1" t="str">
        <f>VLOOKUP(L9442,CW!C:D,2,FALSE)</f>
        <v>Jul'16</v>
      </c>
      <c r="L9442" s="1" t="str">
        <f t="shared" si="150"/>
        <v>29'16</v>
      </c>
      <c r="M9442" s="1" t="str">
        <f>VLOOKUP(K9442,CW!D:E,2,FALSE)</f>
        <v>Q2'16</v>
      </c>
    </row>
    <row r="9443" spans="1:13" ht="15" customHeight="1">
      <c r="A9443" s="2">
        <v>42575</v>
      </c>
      <c r="B9443" s="1" t="s">
        <v>5783</v>
      </c>
      <c r="C9443" s="1" t="s">
        <v>3326</v>
      </c>
      <c r="D9443" s="1" t="s">
        <v>3566</v>
      </c>
      <c r="E9443" s="1" t="s">
        <v>6350</v>
      </c>
      <c r="F9443" s="45" t="s">
        <v>3341</v>
      </c>
      <c r="G9443" s="1">
        <v>2</v>
      </c>
      <c r="H9443" s="1" t="s">
        <v>3355</v>
      </c>
      <c r="I9443" s="1" t="s">
        <v>3550</v>
      </c>
      <c r="K9443" s="1" t="str">
        <f>VLOOKUP(L9443,CW!C:D,2,FALSE)</f>
        <v>Jul'16</v>
      </c>
      <c r="L9443" s="1" t="str">
        <f t="shared" si="150"/>
        <v>29'16</v>
      </c>
      <c r="M9443" s="1" t="str">
        <f>VLOOKUP(K9443,CW!D:E,2,FALSE)</f>
        <v>Q2'16</v>
      </c>
    </row>
    <row r="9444" spans="1:13" ht="15" customHeight="1">
      <c r="A9444" s="2">
        <v>42575</v>
      </c>
      <c r="B9444" s="1" t="s">
        <v>5784</v>
      </c>
      <c r="C9444" s="1" t="s">
        <v>3326</v>
      </c>
      <c r="D9444" s="1" t="s">
        <v>3566</v>
      </c>
      <c r="E9444" s="1" t="s">
        <v>6350</v>
      </c>
      <c r="F9444" s="45" t="s">
        <v>3341</v>
      </c>
      <c r="G9444" s="1">
        <v>1</v>
      </c>
      <c r="H9444" s="1" t="s">
        <v>3355</v>
      </c>
      <c r="I9444" s="1" t="s">
        <v>3550</v>
      </c>
      <c r="K9444" s="1" t="str">
        <f>VLOOKUP(L9444,CW!C:D,2,FALSE)</f>
        <v>Jul'16</v>
      </c>
      <c r="L9444" s="1" t="str">
        <f t="shared" si="150"/>
        <v>29'16</v>
      </c>
      <c r="M9444" s="1" t="str">
        <f>VLOOKUP(K9444,CW!D:E,2,FALSE)</f>
        <v>Q2'16</v>
      </c>
    </row>
    <row r="9445" spans="1:13" ht="15" customHeight="1">
      <c r="A9445" s="2">
        <v>42575</v>
      </c>
      <c r="B9445" s="1" t="s">
        <v>5785</v>
      </c>
      <c r="C9445" s="1" t="s">
        <v>3326</v>
      </c>
      <c r="D9445" s="1" t="s">
        <v>3566</v>
      </c>
      <c r="E9445" s="1" t="s">
        <v>6350</v>
      </c>
      <c r="F9445" s="45" t="s">
        <v>3341</v>
      </c>
      <c r="G9445" s="1">
        <v>2</v>
      </c>
      <c r="H9445" s="1" t="s">
        <v>3355</v>
      </c>
      <c r="I9445" s="1" t="s">
        <v>3550</v>
      </c>
      <c r="K9445" s="1" t="str">
        <f>VLOOKUP(L9445,CW!C:D,2,FALSE)</f>
        <v>Jul'16</v>
      </c>
      <c r="L9445" s="1" t="str">
        <f t="shared" si="150"/>
        <v>29'16</v>
      </c>
      <c r="M9445" s="1" t="str">
        <f>VLOOKUP(K9445,CW!D:E,2,FALSE)</f>
        <v>Q2'16</v>
      </c>
    </row>
    <row r="9446" spans="1:13">
      <c r="A9446" s="2">
        <v>42575</v>
      </c>
      <c r="B9446" s="1" t="s">
        <v>5785</v>
      </c>
      <c r="C9446" s="1" t="s">
        <v>3326</v>
      </c>
      <c r="D9446" s="1" t="s">
        <v>3566</v>
      </c>
      <c r="E9446" s="1" t="s">
        <v>3532</v>
      </c>
      <c r="F9446" s="45" t="s">
        <v>4609</v>
      </c>
      <c r="G9446" s="1">
        <v>1</v>
      </c>
      <c r="H9446" s="1" t="s">
        <v>3355</v>
      </c>
      <c r="I9446" s="1" t="s">
        <v>3550</v>
      </c>
      <c r="K9446" s="1" t="str">
        <f>VLOOKUP(L9446,CW!C:D,2,FALSE)</f>
        <v>Jul'16</v>
      </c>
      <c r="L9446" s="1" t="str">
        <f t="shared" si="150"/>
        <v>29'16</v>
      </c>
      <c r="M9446" s="1" t="str">
        <f>VLOOKUP(K9446,CW!D:E,2,FALSE)</f>
        <v>Q2'16</v>
      </c>
    </row>
    <row r="9447" spans="1:13">
      <c r="A9447" s="2">
        <v>42575</v>
      </c>
      <c r="B9447" s="1" t="s">
        <v>5785</v>
      </c>
      <c r="C9447" s="1" t="s">
        <v>3326</v>
      </c>
      <c r="D9447" s="1" t="s">
        <v>3566</v>
      </c>
      <c r="E9447" s="1" t="s">
        <v>3532</v>
      </c>
      <c r="F9447" s="98" t="s">
        <v>4584</v>
      </c>
      <c r="G9447" s="1">
        <v>1</v>
      </c>
      <c r="H9447" s="1" t="s">
        <v>3355</v>
      </c>
      <c r="I9447" s="1" t="s">
        <v>3550</v>
      </c>
      <c r="K9447" s="1" t="str">
        <f>VLOOKUP(L9447,CW!C:D,2,FALSE)</f>
        <v>Jul'16</v>
      </c>
      <c r="L9447" s="1" t="str">
        <f t="shared" si="150"/>
        <v>29'16</v>
      </c>
      <c r="M9447" s="1" t="str">
        <f>VLOOKUP(K9447,CW!D:E,2,FALSE)</f>
        <v>Q2'16</v>
      </c>
    </row>
    <row r="9448" spans="1:13">
      <c r="A9448" s="2">
        <v>42575</v>
      </c>
      <c r="B9448" s="1" t="s">
        <v>5785</v>
      </c>
      <c r="C9448" s="1" t="s">
        <v>3326</v>
      </c>
      <c r="D9448" s="1" t="s">
        <v>3566</v>
      </c>
      <c r="E9448" s="1" t="s">
        <v>3532</v>
      </c>
      <c r="F9448" s="45" t="s">
        <v>4613</v>
      </c>
      <c r="G9448" s="1">
        <v>1</v>
      </c>
      <c r="H9448" s="1" t="s">
        <v>3355</v>
      </c>
      <c r="I9448" s="1" t="s">
        <v>3550</v>
      </c>
      <c r="K9448" s="1" t="str">
        <f>VLOOKUP(L9448,CW!C:D,2,FALSE)</f>
        <v>Jul'16</v>
      </c>
      <c r="L9448" s="1" t="str">
        <f t="shared" si="150"/>
        <v>29'16</v>
      </c>
      <c r="M9448" s="1" t="str">
        <f>VLOOKUP(K9448,CW!D:E,2,FALSE)</f>
        <v>Q2'16</v>
      </c>
    </row>
    <row r="9449" spans="1:13" ht="15" customHeight="1">
      <c r="A9449" s="2">
        <v>42575</v>
      </c>
      <c r="B9449" s="1" t="s">
        <v>5786</v>
      </c>
      <c r="C9449" s="1" t="s">
        <v>3326</v>
      </c>
      <c r="D9449" s="1" t="s">
        <v>3566</v>
      </c>
      <c r="E9449" s="1" t="s">
        <v>6350</v>
      </c>
      <c r="F9449" s="45" t="s">
        <v>3341</v>
      </c>
      <c r="G9449" s="1">
        <v>1</v>
      </c>
      <c r="H9449" s="1" t="s">
        <v>3355</v>
      </c>
      <c r="I9449" s="1" t="s">
        <v>3550</v>
      </c>
      <c r="K9449" s="1" t="str">
        <f>VLOOKUP(L9449,CW!C:D,2,FALSE)</f>
        <v>Jul'16</v>
      </c>
      <c r="L9449" s="1" t="str">
        <f t="shared" si="150"/>
        <v>29'16</v>
      </c>
      <c r="M9449" s="1" t="str">
        <f>VLOOKUP(K9449,CW!D:E,2,FALSE)</f>
        <v>Q2'16</v>
      </c>
    </row>
    <row r="9450" spans="1:13" ht="15" customHeight="1">
      <c r="A9450" s="2">
        <v>42575</v>
      </c>
      <c r="B9450" s="1" t="s">
        <v>5786</v>
      </c>
      <c r="C9450" s="1" t="s">
        <v>3326</v>
      </c>
      <c r="D9450" s="1" t="s">
        <v>3566</v>
      </c>
      <c r="E9450" s="1" t="s">
        <v>6350</v>
      </c>
      <c r="F9450" s="45" t="s">
        <v>4592</v>
      </c>
      <c r="G9450" s="1">
        <v>1</v>
      </c>
      <c r="H9450" s="1" t="s">
        <v>3355</v>
      </c>
      <c r="I9450" s="1" t="s">
        <v>3550</v>
      </c>
      <c r="K9450" s="1" t="str">
        <f>VLOOKUP(L9450,CW!C:D,2,FALSE)</f>
        <v>Jul'16</v>
      </c>
      <c r="L9450" s="1" t="str">
        <f t="shared" si="150"/>
        <v>29'16</v>
      </c>
      <c r="M9450" s="1" t="str">
        <f>VLOOKUP(K9450,CW!D:E,2,FALSE)</f>
        <v>Q2'16</v>
      </c>
    </row>
    <row r="9451" spans="1:13">
      <c r="A9451" s="2">
        <v>42575</v>
      </c>
      <c r="B9451" s="1" t="s">
        <v>5786</v>
      </c>
      <c r="C9451" s="1" t="s">
        <v>3326</v>
      </c>
      <c r="D9451" s="1" t="s">
        <v>3566</v>
      </c>
      <c r="E9451" s="1" t="s">
        <v>3532</v>
      </c>
      <c r="F9451" s="45" t="s">
        <v>3693</v>
      </c>
      <c r="G9451" s="1">
        <v>2</v>
      </c>
      <c r="H9451" s="1" t="s">
        <v>3355</v>
      </c>
      <c r="I9451" s="1" t="s">
        <v>3550</v>
      </c>
      <c r="K9451" s="1" t="str">
        <f>VLOOKUP(L9451,CW!C:D,2,FALSE)</f>
        <v>Jul'16</v>
      </c>
      <c r="L9451" s="1" t="str">
        <f t="shared" si="150"/>
        <v>29'16</v>
      </c>
      <c r="M9451" s="1" t="str">
        <f>VLOOKUP(K9451,CW!D:E,2,FALSE)</f>
        <v>Q2'16</v>
      </c>
    </row>
    <row r="9452" spans="1:13" ht="15" customHeight="1">
      <c r="A9452" s="2">
        <v>42576</v>
      </c>
      <c r="B9452" s="1" t="s">
        <v>5787</v>
      </c>
      <c r="C9452" s="1" t="s">
        <v>3335</v>
      </c>
      <c r="D9452" s="1" t="s">
        <v>3566</v>
      </c>
      <c r="E9452" s="1" t="s">
        <v>6350</v>
      </c>
      <c r="F9452" s="45" t="s">
        <v>3341</v>
      </c>
      <c r="G9452" s="1">
        <v>1</v>
      </c>
      <c r="H9452" s="1" t="s">
        <v>3355</v>
      </c>
      <c r="I9452" s="1" t="s">
        <v>3550</v>
      </c>
      <c r="K9452" s="1" t="str">
        <f>VLOOKUP(L9452,CW!C:D,2,FALSE)</f>
        <v>Jul'16</v>
      </c>
      <c r="L9452" s="1" t="str">
        <f t="shared" si="150"/>
        <v>30'16</v>
      </c>
      <c r="M9452" s="1" t="str">
        <f>VLOOKUP(K9452,CW!D:E,2,FALSE)</f>
        <v>Q2'16</v>
      </c>
    </row>
    <row r="9453" spans="1:13" ht="15" customHeight="1">
      <c r="A9453" s="2">
        <v>42576</v>
      </c>
      <c r="B9453" s="1" t="s">
        <v>5788</v>
      </c>
      <c r="C9453" s="1" t="s">
        <v>3335</v>
      </c>
      <c r="D9453" s="1" t="s">
        <v>3566</v>
      </c>
      <c r="E9453" s="1" t="s">
        <v>6350</v>
      </c>
      <c r="F9453" s="45" t="s">
        <v>3341</v>
      </c>
      <c r="G9453" s="1">
        <v>1</v>
      </c>
      <c r="H9453" s="1" t="s">
        <v>3355</v>
      </c>
      <c r="I9453" s="1" t="s">
        <v>3550</v>
      </c>
      <c r="K9453" s="1" t="str">
        <f>VLOOKUP(L9453,CW!C:D,2,FALSE)</f>
        <v>Jul'16</v>
      </c>
      <c r="L9453" s="1" t="str">
        <f t="shared" si="150"/>
        <v>30'16</v>
      </c>
      <c r="M9453" s="1" t="str">
        <f>VLOOKUP(K9453,CW!D:E,2,FALSE)</f>
        <v>Q2'16</v>
      </c>
    </row>
    <row r="9454" spans="1:13" ht="15" customHeight="1">
      <c r="A9454" s="2">
        <v>42576</v>
      </c>
      <c r="B9454" s="1" t="s">
        <v>5789</v>
      </c>
      <c r="C9454" s="1" t="s">
        <v>3326</v>
      </c>
      <c r="D9454" s="1" t="s">
        <v>3671</v>
      </c>
      <c r="E9454" s="1" t="s">
        <v>6350</v>
      </c>
      <c r="F9454" s="45" t="s">
        <v>3341</v>
      </c>
      <c r="G9454" s="1">
        <v>1</v>
      </c>
      <c r="H9454" s="1" t="s">
        <v>3355</v>
      </c>
      <c r="I9454" s="1" t="s">
        <v>3550</v>
      </c>
      <c r="K9454" s="1" t="str">
        <f>VLOOKUP(L9454,CW!C:D,2,FALSE)</f>
        <v>Jul'16</v>
      </c>
      <c r="L9454" s="1" t="str">
        <f t="shared" si="150"/>
        <v>30'16</v>
      </c>
      <c r="M9454" s="1" t="str">
        <f>VLOOKUP(K9454,CW!D:E,2,FALSE)</f>
        <v>Q2'16</v>
      </c>
    </row>
    <row r="9455" spans="1:13">
      <c r="A9455" s="2">
        <v>42576</v>
      </c>
      <c r="B9455" s="1" t="s">
        <v>5789</v>
      </c>
      <c r="C9455" s="1" t="s">
        <v>3326</v>
      </c>
      <c r="D9455" s="1" t="s">
        <v>3671</v>
      </c>
      <c r="E9455" s="1" t="s">
        <v>3532</v>
      </c>
      <c r="F9455" s="45" t="s">
        <v>4609</v>
      </c>
      <c r="G9455" s="1">
        <v>6</v>
      </c>
      <c r="H9455" s="1" t="s">
        <v>3355</v>
      </c>
      <c r="I9455" s="1" t="s">
        <v>3550</v>
      </c>
      <c r="K9455" s="1" t="str">
        <f>VLOOKUP(L9455,CW!C:D,2,FALSE)</f>
        <v>Jul'16</v>
      </c>
      <c r="L9455" s="1" t="str">
        <f t="shared" si="150"/>
        <v>30'16</v>
      </c>
      <c r="M9455" s="1" t="str">
        <f>VLOOKUP(K9455,CW!D:E,2,FALSE)</f>
        <v>Q2'16</v>
      </c>
    </row>
    <row r="9456" spans="1:13">
      <c r="A9456" s="2">
        <v>42576</v>
      </c>
      <c r="B9456" s="1" t="s">
        <v>5789</v>
      </c>
      <c r="C9456" s="1" t="s">
        <v>3326</v>
      </c>
      <c r="D9456" s="1" t="s">
        <v>3671</v>
      </c>
      <c r="E9456" s="1" t="s">
        <v>3532</v>
      </c>
      <c r="F9456" s="45" t="s">
        <v>4613</v>
      </c>
      <c r="G9456" s="1">
        <v>5</v>
      </c>
      <c r="H9456" s="1" t="s">
        <v>3355</v>
      </c>
      <c r="I9456" s="1" t="s">
        <v>3550</v>
      </c>
      <c r="K9456" s="1" t="str">
        <f>VLOOKUP(L9456,CW!C:D,2,FALSE)</f>
        <v>Jul'16</v>
      </c>
      <c r="L9456" s="1" t="str">
        <f t="shared" si="150"/>
        <v>30'16</v>
      </c>
      <c r="M9456" s="1" t="str">
        <f>VLOOKUP(K9456,CW!D:E,2,FALSE)</f>
        <v>Q2'16</v>
      </c>
    </row>
    <row r="9457" spans="1:13">
      <c r="A9457" s="2">
        <v>42576</v>
      </c>
      <c r="B9457" s="1" t="s">
        <v>5789</v>
      </c>
      <c r="C9457" s="1" t="s">
        <v>3326</v>
      </c>
      <c r="D9457" s="1" t="s">
        <v>3671</v>
      </c>
      <c r="E9457" s="1" t="s">
        <v>3532</v>
      </c>
      <c r="F9457" s="45" t="s">
        <v>3693</v>
      </c>
      <c r="G9457" s="1">
        <v>1</v>
      </c>
      <c r="H9457" s="1" t="s">
        <v>3355</v>
      </c>
      <c r="I9457" s="1" t="s">
        <v>3550</v>
      </c>
      <c r="K9457" s="1" t="str">
        <f>VLOOKUP(L9457,CW!C:D,2,FALSE)</f>
        <v>Jul'16</v>
      </c>
      <c r="L9457" s="1" t="str">
        <f t="shared" si="150"/>
        <v>30'16</v>
      </c>
      <c r="M9457" s="1" t="str">
        <f>VLOOKUP(K9457,CW!D:E,2,FALSE)</f>
        <v>Q2'16</v>
      </c>
    </row>
    <row r="9458" spans="1:13" ht="15" customHeight="1">
      <c r="A9458" s="2">
        <v>42576</v>
      </c>
      <c r="B9458" s="1" t="s">
        <v>5790</v>
      </c>
      <c r="C9458" s="1" t="s">
        <v>3335</v>
      </c>
      <c r="D9458" s="1" t="s">
        <v>3566</v>
      </c>
      <c r="E9458" s="1" t="s">
        <v>6350</v>
      </c>
      <c r="F9458" s="45" t="s">
        <v>3341</v>
      </c>
      <c r="G9458" s="1">
        <v>1</v>
      </c>
      <c r="H9458" s="1" t="s">
        <v>3355</v>
      </c>
      <c r="I9458" s="1" t="s">
        <v>3550</v>
      </c>
      <c r="K9458" s="1" t="str">
        <f>VLOOKUP(L9458,CW!C:D,2,FALSE)</f>
        <v>Jul'16</v>
      </c>
      <c r="L9458" s="1" t="str">
        <f t="shared" si="150"/>
        <v>30'16</v>
      </c>
      <c r="M9458" s="1" t="str">
        <f>VLOOKUP(K9458,CW!D:E,2,FALSE)</f>
        <v>Q2'16</v>
      </c>
    </row>
    <row r="9459" spans="1:13">
      <c r="A9459" s="2">
        <v>42576</v>
      </c>
      <c r="B9459" s="1" t="s">
        <v>5790</v>
      </c>
      <c r="C9459" s="1" t="s">
        <v>3335</v>
      </c>
      <c r="D9459" s="1" t="s">
        <v>3566</v>
      </c>
      <c r="E9459" s="1" t="s">
        <v>3532</v>
      </c>
      <c r="F9459" s="98" t="s">
        <v>4584</v>
      </c>
      <c r="G9459" s="1">
        <v>1</v>
      </c>
      <c r="H9459" s="1" t="s">
        <v>3355</v>
      </c>
      <c r="I9459" s="1" t="s">
        <v>3550</v>
      </c>
      <c r="K9459" s="1" t="str">
        <f>VLOOKUP(L9459,CW!C:D,2,FALSE)</f>
        <v>Jul'16</v>
      </c>
      <c r="L9459" s="1" t="str">
        <f t="shared" si="150"/>
        <v>30'16</v>
      </c>
      <c r="M9459" s="1" t="str">
        <f>VLOOKUP(K9459,CW!D:E,2,FALSE)</f>
        <v>Q2'16</v>
      </c>
    </row>
    <row r="9460" spans="1:13">
      <c r="A9460" s="2">
        <v>42576</v>
      </c>
      <c r="B9460" s="1" t="s">
        <v>5790</v>
      </c>
      <c r="C9460" s="1" t="s">
        <v>3335</v>
      </c>
      <c r="D9460" s="1" t="s">
        <v>3566</v>
      </c>
      <c r="E9460" s="1" t="s">
        <v>3532</v>
      </c>
      <c r="F9460" s="45" t="s">
        <v>4613</v>
      </c>
      <c r="G9460" s="1">
        <v>2</v>
      </c>
      <c r="H9460" s="1" t="s">
        <v>3355</v>
      </c>
      <c r="I9460" s="1" t="s">
        <v>3550</v>
      </c>
      <c r="K9460" s="1" t="str">
        <f>VLOOKUP(L9460,CW!C:D,2,FALSE)</f>
        <v>Jul'16</v>
      </c>
      <c r="L9460" s="1" t="str">
        <f t="shared" si="150"/>
        <v>30'16</v>
      </c>
      <c r="M9460" s="1" t="str">
        <f>VLOOKUP(K9460,CW!D:E,2,FALSE)</f>
        <v>Q2'16</v>
      </c>
    </row>
    <row r="9461" spans="1:13" ht="15" customHeight="1">
      <c r="A9461" s="2">
        <v>42576</v>
      </c>
      <c r="B9461" s="1" t="s">
        <v>5791</v>
      </c>
      <c r="C9461" s="1" t="s">
        <v>3335</v>
      </c>
      <c r="D9461" s="1" t="s">
        <v>3566</v>
      </c>
      <c r="E9461" s="1" t="s">
        <v>6350</v>
      </c>
      <c r="F9461" s="45" t="s">
        <v>4592</v>
      </c>
      <c r="G9461" s="1">
        <v>1</v>
      </c>
      <c r="H9461" s="1" t="s">
        <v>3355</v>
      </c>
      <c r="I9461" s="1" t="s">
        <v>3550</v>
      </c>
      <c r="K9461" s="1" t="str">
        <f>VLOOKUP(L9461,CW!C:D,2,FALSE)</f>
        <v>Jul'16</v>
      </c>
      <c r="L9461" s="1" t="str">
        <f t="shared" si="150"/>
        <v>30'16</v>
      </c>
      <c r="M9461" s="1" t="str">
        <f>VLOOKUP(K9461,CW!D:E,2,FALSE)</f>
        <v>Q2'16</v>
      </c>
    </row>
    <row r="9462" spans="1:13">
      <c r="A9462" s="2">
        <v>42576</v>
      </c>
      <c r="B9462" s="1" t="s">
        <v>5791</v>
      </c>
      <c r="C9462" s="1" t="s">
        <v>3335</v>
      </c>
      <c r="D9462" s="1" t="s">
        <v>3566</v>
      </c>
      <c r="E9462" s="1" t="s">
        <v>3532</v>
      </c>
      <c r="F9462" s="45" t="s">
        <v>4613</v>
      </c>
      <c r="G9462" s="1">
        <v>1</v>
      </c>
      <c r="H9462" s="1" t="s">
        <v>3355</v>
      </c>
      <c r="I9462" s="1" t="s">
        <v>3550</v>
      </c>
      <c r="K9462" s="1" t="str">
        <f>VLOOKUP(L9462,CW!C:D,2,FALSE)</f>
        <v>Jul'16</v>
      </c>
      <c r="L9462" s="1" t="str">
        <f t="shared" si="150"/>
        <v>30'16</v>
      </c>
      <c r="M9462" s="1" t="str">
        <f>VLOOKUP(K9462,CW!D:E,2,FALSE)</f>
        <v>Q2'16</v>
      </c>
    </row>
    <row r="9463" spans="1:13" ht="15" customHeight="1">
      <c r="A9463" s="2">
        <v>42576</v>
      </c>
      <c r="B9463" s="1" t="s">
        <v>5792</v>
      </c>
      <c r="C9463" s="1" t="s">
        <v>3335</v>
      </c>
      <c r="D9463" s="1" t="s">
        <v>3566</v>
      </c>
      <c r="E9463" s="1" t="s">
        <v>6350</v>
      </c>
      <c r="F9463" s="45" t="s">
        <v>3341</v>
      </c>
      <c r="G9463" s="1">
        <v>2</v>
      </c>
      <c r="H9463" s="1" t="s">
        <v>3355</v>
      </c>
      <c r="I9463" s="1" t="s">
        <v>3550</v>
      </c>
      <c r="K9463" s="1" t="str">
        <f>VLOOKUP(L9463,CW!C:D,2,FALSE)</f>
        <v>Jul'16</v>
      </c>
      <c r="L9463" s="1" t="str">
        <f t="shared" si="150"/>
        <v>30'16</v>
      </c>
      <c r="M9463" s="1" t="str">
        <f>VLOOKUP(K9463,CW!D:E,2,FALSE)</f>
        <v>Q2'16</v>
      </c>
    </row>
    <row r="9464" spans="1:13">
      <c r="A9464" s="2">
        <v>42576</v>
      </c>
      <c r="B9464" s="1" t="s">
        <v>5792</v>
      </c>
      <c r="C9464" s="1" t="s">
        <v>3335</v>
      </c>
      <c r="D9464" s="1" t="s">
        <v>3566</v>
      </c>
      <c r="E9464" s="1" t="s">
        <v>3532</v>
      </c>
      <c r="F9464" s="98" t="s">
        <v>4584</v>
      </c>
      <c r="G9464" s="1">
        <v>2</v>
      </c>
      <c r="H9464" s="1" t="s">
        <v>3355</v>
      </c>
      <c r="I9464" s="1" t="s">
        <v>3550</v>
      </c>
      <c r="K9464" s="1" t="str">
        <f>VLOOKUP(L9464,CW!C:D,2,FALSE)</f>
        <v>Jul'16</v>
      </c>
      <c r="L9464" s="1" t="str">
        <f t="shared" si="150"/>
        <v>30'16</v>
      </c>
      <c r="M9464" s="1" t="str">
        <f>VLOOKUP(K9464,CW!D:E,2,FALSE)</f>
        <v>Q2'16</v>
      </c>
    </row>
    <row r="9465" spans="1:13">
      <c r="A9465" s="2">
        <v>42576</v>
      </c>
      <c r="B9465" s="1" t="s">
        <v>5792</v>
      </c>
      <c r="C9465" s="1" t="s">
        <v>3335</v>
      </c>
      <c r="D9465" s="1" t="s">
        <v>3566</v>
      </c>
      <c r="E9465" s="1" t="s">
        <v>3532</v>
      </c>
      <c r="F9465" s="45" t="s">
        <v>4613</v>
      </c>
      <c r="G9465" s="1">
        <v>1</v>
      </c>
      <c r="H9465" s="1" t="s">
        <v>3355</v>
      </c>
      <c r="I9465" s="1" t="s">
        <v>3550</v>
      </c>
      <c r="K9465" s="1" t="str">
        <f>VLOOKUP(L9465,CW!C:D,2,FALSE)</f>
        <v>Jul'16</v>
      </c>
      <c r="L9465" s="1" t="str">
        <f t="shared" si="150"/>
        <v>30'16</v>
      </c>
      <c r="M9465" s="1" t="str">
        <f>VLOOKUP(K9465,CW!D:E,2,FALSE)</f>
        <v>Q2'16</v>
      </c>
    </row>
    <row r="9466" spans="1:13" ht="15" customHeight="1">
      <c r="A9466" s="2">
        <v>42576</v>
      </c>
      <c r="B9466" s="1" t="s">
        <v>5793</v>
      </c>
      <c r="C9466" s="1" t="s">
        <v>3326</v>
      </c>
      <c r="D9466" s="1" t="s">
        <v>3671</v>
      </c>
      <c r="E9466" s="1" t="s">
        <v>6350</v>
      </c>
      <c r="F9466" s="45" t="s">
        <v>3341</v>
      </c>
      <c r="G9466" s="1">
        <v>2</v>
      </c>
      <c r="H9466" s="1" t="s">
        <v>3355</v>
      </c>
      <c r="I9466" s="1" t="s">
        <v>3550</v>
      </c>
      <c r="K9466" s="1" t="str">
        <f>VLOOKUP(L9466,CW!C:D,2,FALSE)</f>
        <v>Jul'16</v>
      </c>
      <c r="L9466" s="1" t="str">
        <f t="shared" si="150"/>
        <v>30'16</v>
      </c>
      <c r="M9466" s="1" t="str">
        <f>VLOOKUP(K9466,CW!D:E,2,FALSE)</f>
        <v>Q2'16</v>
      </c>
    </row>
    <row r="9467" spans="1:13">
      <c r="A9467" s="2">
        <v>42576</v>
      </c>
      <c r="B9467" s="1" t="s">
        <v>5793</v>
      </c>
      <c r="C9467" s="1" t="s">
        <v>3326</v>
      </c>
      <c r="D9467" s="1" t="s">
        <v>3671</v>
      </c>
      <c r="E9467" s="1" t="s">
        <v>3532</v>
      </c>
      <c r="F9467" s="45" t="s">
        <v>4609</v>
      </c>
      <c r="G9467" s="1">
        <v>2</v>
      </c>
      <c r="H9467" s="1" t="s">
        <v>3355</v>
      </c>
      <c r="I9467" s="1" t="s">
        <v>3550</v>
      </c>
      <c r="K9467" s="1" t="str">
        <f>VLOOKUP(L9467,CW!C:D,2,FALSE)</f>
        <v>Jul'16</v>
      </c>
      <c r="L9467" s="1" t="str">
        <f t="shared" si="150"/>
        <v>30'16</v>
      </c>
      <c r="M9467" s="1" t="str">
        <f>VLOOKUP(K9467,CW!D:E,2,FALSE)</f>
        <v>Q2'16</v>
      </c>
    </row>
    <row r="9468" spans="1:13">
      <c r="A9468" s="2">
        <v>42576</v>
      </c>
      <c r="B9468" s="1" t="s">
        <v>5793</v>
      </c>
      <c r="C9468" s="1" t="s">
        <v>3326</v>
      </c>
      <c r="D9468" s="1" t="s">
        <v>3671</v>
      </c>
      <c r="E9468" s="1" t="s">
        <v>3532</v>
      </c>
      <c r="F9468" s="98" t="s">
        <v>4584</v>
      </c>
      <c r="G9468" s="1">
        <v>2</v>
      </c>
      <c r="H9468" s="1" t="s">
        <v>3355</v>
      </c>
      <c r="I9468" s="1" t="s">
        <v>3550</v>
      </c>
      <c r="K9468" s="1" t="str">
        <f>VLOOKUP(L9468,CW!C:D,2,FALSE)</f>
        <v>Jul'16</v>
      </c>
      <c r="L9468" s="1" t="str">
        <f t="shared" si="150"/>
        <v>30'16</v>
      </c>
      <c r="M9468" s="1" t="str">
        <f>VLOOKUP(K9468,CW!D:E,2,FALSE)</f>
        <v>Q2'16</v>
      </c>
    </row>
    <row r="9469" spans="1:13">
      <c r="A9469" s="2">
        <v>42576</v>
      </c>
      <c r="B9469" s="1" t="s">
        <v>5793</v>
      </c>
      <c r="C9469" s="1" t="s">
        <v>3326</v>
      </c>
      <c r="D9469" s="1" t="s">
        <v>3671</v>
      </c>
      <c r="E9469" s="1" t="s">
        <v>3532</v>
      </c>
      <c r="F9469" s="45" t="s">
        <v>4613</v>
      </c>
      <c r="G9469" s="1">
        <v>6</v>
      </c>
      <c r="H9469" s="1" t="s">
        <v>3355</v>
      </c>
      <c r="I9469" s="1" t="s">
        <v>3550</v>
      </c>
      <c r="K9469" s="1" t="str">
        <f>VLOOKUP(L9469,CW!C:D,2,FALSE)</f>
        <v>Jul'16</v>
      </c>
      <c r="L9469" s="1" t="str">
        <f t="shared" si="150"/>
        <v>30'16</v>
      </c>
      <c r="M9469" s="1" t="str">
        <f>VLOOKUP(K9469,CW!D:E,2,FALSE)</f>
        <v>Q2'16</v>
      </c>
    </row>
    <row r="9470" spans="1:13">
      <c r="A9470" s="2">
        <v>42576</v>
      </c>
      <c r="B9470" s="1" t="s">
        <v>5794</v>
      </c>
      <c r="C9470" s="1" t="s">
        <v>3340</v>
      </c>
      <c r="D9470" s="1" t="s">
        <v>3671</v>
      </c>
      <c r="E9470" s="1" t="s">
        <v>3532</v>
      </c>
      <c r="F9470" s="45" t="s">
        <v>4609</v>
      </c>
      <c r="G9470" s="1">
        <v>7</v>
      </c>
      <c r="H9470" s="1" t="s">
        <v>3355</v>
      </c>
      <c r="I9470" s="1" t="s">
        <v>3550</v>
      </c>
      <c r="K9470" s="1" t="str">
        <f>VLOOKUP(L9470,CW!C:D,2,FALSE)</f>
        <v>Jul'16</v>
      </c>
      <c r="L9470" s="1" t="str">
        <f t="shared" si="150"/>
        <v>30'16</v>
      </c>
      <c r="M9470" s="1" t="str">
        <f>VLOOKUP(K9470,CW!D:E,2,FALSE)</f>
        <v>Q2'16</v>
      </c>
    </row>
    <row r="9471" spans="1:13">
      <c r="A9471" s="2">
        <v>42576</v>
      </c>
      <c r="B9471" s="1" t="s">
        <v>5794</v>
      </c>
      <c r="C9471" s="1" t="s">
        <v>3340</v>
      </c>
      <c r="D9471" s="1" t="s">
        <v>3671</v>
      </c>
      <c r="E9471" s="1" t="s">
        <v>3532</v>
      </c>
      <c r="F9471" s="45" t="s">
        <v>4613</v>
      </c>
      <c r="G9471" s="1">
        <v>4</v>
      </c>
      <c r="H9471" s="1" t="s">
        <v>3355</v>
      </c>
      <c r="I9471" s="1" t="s">
        <v>3550</v>
      </c>
      <c r="K9471" s="1" t="str">
        <f>VLOOKUP(L9471,CW!C:D,2,FALSE)</f>
        <v>Jul'16</v>
      </c>
      <c r="L9471" s="1" t="str">
        <f t="shared" si="150"/>
        <v>30'16</v>
      </c>
      <c r="M9471" s="1" t="str">
        <f>VLOOKUP(K9471,CW!D:E,2,FALSE)</f>
        <v>Q2'16</v>
      </c>
    </row>
    <row r="9472" spans="1:13">
      <c r="A9472" s="2">
        <v>42576</v>
      </c>
      <c r="B9472" s="1" t="s">
        <v>5794</v>
      </c>
      <c r="C9472" s="1" t="s">
        <v>3340</v>
      </c>
      <c r="D9472" s="1" t="s">
        <v>3671</v>
      </c>
      <c r="E9472" s="1" t="s">
        <v>3532</v>
      </c>
      <c r="F9472" s="45" t="s">
        <v>3693</v>
      </c>
      <c r="G9472" s="1">
        <v>2</v>
      </c>
      <c r="H9472" s="1" t="s">
        <v>3355</v>
      </c>
      <c r="I9472" s="1" t="s">
        <v>3550</v>
      </c>
      <c r="K9472" s="1" t="str">
        <f>VLOOKUP(L9472,CW!C:D,2,FALSE)</f>
        <v>Jul'16</v>
      </c>
      <c r="L9472" s="1" t="str">
        <f t="shared" si="150"/>
        <v>30'16</v>
      </c>
      <c r="M9472" s="1" t="str">
        <f>VLOOKUP(K9472,CW!D:E,2,FALSE)</f>
        <v>Q2'16</v>
      </c>
    </row>
    <row r="9473" spans="1:13" ht="15" customHeight="1">
      <c r="A9473" s="2">
        <v>42576</v>
      </c>
      <c r="B9473" s="1" t="s">
        <v>5795</v>
      </c>
      <c r="C9473" s="1" t="s">
        <v>3326</v>
      </c>
      <c r="D9473" s="1" t="s">
        <v>3671</v>
      </c>
      <c r="E9473" s="1" t="s">
        <v>6350</v>
      </c>
      <c r="F9473" s="45" t="s">
        <v>3341</v>
      </c>
      <c r="G9473" s="1">
        <v>1</v>
      </c>
      <c r="H9473" s="1" t="s">
        <v>3355</v>
      </c>
      <c r="I9473" s="1" t="s">
        <v>3550</v>
      </c>
      <c r="K9473" s="1" t="str">
        <f>VLOOKUP(L9473,CW!C:D,2,FALSE)</f>
        <v>Jul'16</v>
      </c>
      <c r="L9473" s="1" t="str">
        <f t="shared" si="150"/>
        <v>30'16</v>
      </c>
      <c r="M9473" s="1" t="str">
        <f>VLOOKUP(K9473,CW!D:E,2,FALSE)</f>
        <v>Q2'16</v>
      </c>
    </row>
    <row r="9474" spans="1:13" ht="15" customHeight="1">
      <c r="A9474" s="2">
        <v>42576</v>
      </c>
      <c r="B9474" s="1" t="s">
        <v>5795</v>
      </c>
      <c r="C9474" s="1" t="s">
        <v>3326</v>
      </c>
      <c r="D9474" s="1" t="s">
        <v>3671</v>
      </c>
      <c r="E9474" s="1" t="s">
        <v>6350</v>
      </c>
      <c r="F9474" s="45" t="s">
        <v>4592</v>
      </c>
      <c r="G9474" s="1">
        <v>2</v>
      </c>
      <c r="H9474" s="1" t="s">
        <v>3355</v>
      </c>
      <c r="I9474" s="1" t="s">
        <v>3550</v>
      </c>
      <c r="K9474" s="1" t="str">
        <f>VLOOKUP(L9474,CW!C:D,2,FALSE)</f>
        <v>Jul'16</v>
      </c>
      <c r="L9474" s="1" t="str">
        <f t="shared" si="150"/>
        <v>30'16</v>
      </c>
      <c r="M9474" s="1" t="str">
        <f>VLOOKUP(K9474,CW!D:E,2,FALSE)</f>
        <v>Q2'16</v>
      </c>
    </row>
    <row r="9475" spans="1:13">
      <c r="A9475" s="2">
        <v>42576</v>
      </c>
      <c r="B9475" s="1" t="s">
        <v>5795</v>
      </c>
      <c r="C9475" s="1" t="s">
        <v>3326</v>
      </c>
      <c r="D9475" s="1" t="s">
        <v>3671</v>
      </c>
      <c r="E9475" s="1" t="s">
        <v>3532</v>
      </c>
      <c r="F9475" s="45" t="s">
        <v>4609</v>
      </c>
      <c r="G9475" s="1">
        <v>9</v>
      </c>
      <c r="H9475" s="1" t="s">
        <v>3355</v>
      </c>
      <c r="I9475" s="1" t="s">
        <v>3550</v>
      </c>
      <c r="K9475" s="1" t="str">
        <f>VLOOKUP(L9475,CW!C:D,2,FALSE)</f>
        <v>Jul'16</v>
      </c>
      <c r="L9475" s="1" t="str">
        <f t="shared" si="150"/>
        <v>30'16</v>
      </c>
      <c r="M9475" s="1" t="str">
        <f>VLOOKUP(K9475,CW!D:E,2,FALSE)</f>
        <v>Q2'16</v>
      </c>
    </row>
    <row r="9476" spans="1:13">
      <c r="A9476" s="2">
        <v>42576</v>
      </c>
      <c r="B9476" s="1" t="s">
        <v>5795</v>
      </c>
      <c r="C9476" s="1" t="s">
        <v>3326</v>
      </c>
      <c r="D9476" s="1" t="s">
        <v>3671</v>
      </c>
      <c r="E9476" s="1" t="s">
        <v>3532</v>
      </c>
      <c r="F9476" s="98" t="s">
        <v>4584</v>
      </c>
      <c r="G9476" s="1">
        <v>1</v>
      </c>
      <c r="H9476" s="1" t="s">
        <v>3355</v>
      </c>
      <c r="I9476" s="1" t="s">
        <v>3550</v>
      </c>
      <c r="K9476" s="1" t="str">
        <f>VLOOKUP(L9476,CW!C:D,2,FALSE)</f>
        <v>Jul'16</v>
      </c>
      <c r="L9476" s="1" t="str">
        <f t="shared" si="150"/>
        <v>30'16</v>
      </c>
      <c r="M9476" s="1" t="str">
        <f>VLOOKUP(K9476,CW!D:E,2,FALSE)</f>
        <v>Q2'16</v>
      </c>
    </row>
    <row r="9477" spans="1:13">
      <c r="A9477" s="2">
        <v>42576</v>
      </c>
      <c r="B9477" s="1" t="s">
        <v>5795</v>
      </c>
      <c r="C9477" s="1" t="s">
        <v>3326</v>
      </c>
      <c r="D9477" s="1" t="s">
        <v>3671</v>
      </c>
      <c r="E9477" s="1" t="s">
        <v>3532</v>
      </c>
      <c r="F9477" s="45" t="s">
        <v>4613</v>
      </c>
      <c r="G9477" s="1">
        <v>6</v>
      </c>
      <c r="H9477" s="1" t="s">
        <v>3355</v>
      </c>
      <c r="I9477" s="1" t="s">
        <v>3550</v>
      </c>
      <c r="K9477" s="1" t="str">
        <f>VLOOKUP(L9477,CW!C:D,2,FALSE)</f>
        <v>Jul'16</v>
      </c>
      <c r="L9477" s="1" t="str">
        <f t="shared" si="150"/>
        <v>30'16</v>
      </c>
      <c r="M9477" s="1" t="str">
        <f>VLOOKUP(K9477,CW!D:E,2,FALSE)</f>
        <v>Q2'16</v>
      </c>
    </row>
    <row r="9478" spans="1:13">
      <c r="A9478" s="2">
        <v>42576</v>
      </c>
      <c r="B9478" s="1" t="s">
        <v>5796</v>
      </c>
      <c r="C9478" s="1" t="s">
        <v>3335</v>
      </c>
      <c r="D9478" s="1" t="s">
        <v>3566</v>
      </c>
      <c r="E9478" s="1" t="s">
        <v>3532</v>
      </c>
      <c r="F9478" s="45" t="s">
        <v>4613</v>
      </c>
      <c r="G9478" s="1">
        <v>1</v>
      </c>
      <c r="H9478" s="1" t="s">
        <v>3355</v>
      </c>
      <c r="I9478" s="1" t="s">
        <v>3550</v>
      </c>
      <c r="K9478" s="1" t="str">
        <f>VLOOKUP(L9478,CW!C:D,2,FALSE)</f>
        <v>Jul'16</v>
      </c>
      <c r="L9478" s="1" t="str">
        <f t="shared" si="150"/>
        <v>30'16</v>
      </c>
      <c r="M9478" s="1" t="str">
        <f>VLOOKUP(K9478,CW!D:E,2,FALSE)</f>
        <v>Q2'16</v>
      </c>
    </row>
    <row r="9479" spans="1:13">
      <c r="A9479" s="2">
        <v>42576</v>
      </c>
      <c r="B9479" s="1" t="s">
        <v>5796</v>
      </c>
      <c r="C9479" s="1" t="s">
        <v>3335</v>
      </c>
      <c r="D9479" s="1" t="s">
        <v>3566</v>
      </c>
      <c r="E9479" s="1" t="s">
        <v>3532</v>
      </c>
      <c r="F9479" s="45" t="s">
        <v>3693</v>
      </c>
      <c r="G9479" s="1">
        <v>1</v>
      </c>
      <c r="H9479" s="1" t="s">
        <v>3355</v>
      </c>
      <c r="I9479" s="1" t="s">
        <v>3550</v>
      </c>
      <c r="K9479" s="1" t="str">
        <f>VLOOKUP(L9479,CW!C:D,2,FALSE)</f>
        <v>Jul'16</v>
      </c>
      <c r="L9479" s="1" t="str">
        <f t="shared" si="150"/>
        <v>30'16</v>
      </c>
      <c r="M9479" s="1" t="str">
        <f>VLOOKUP(K9479,CW!D:E,2,FALSE)</f>
        <v>Q2'16</v>
      </c>
    </row>
    <row r="9480" spans="1:13" ht="15" customHeight="1">
      <c r="A9480" s="2">
        <v>42576</v>
      </c>
      <c r="B9480" s="1" t="s">
        <v>5797</v>
      </c>
      <c r="C9480" s="1" t="s">
        <v>3335</v>
      </c>
      <c r="D9480" s="1" t="s">
        <v>3566</v>
      </c>
      <c r="E9480" s="1" t="s">
        <v>6350</v>
      </c>
      <c r="F9480" s="45" t="s">
        <v>3341</v>
      </c>
      <c r="G9480" s="1">
        <v>2</v>
      </c>
      <c r="H9480" s="1" t="s">
        <v>3355</v>
      </c>
      <c r="I9480" s="1" t="s">
        <v>3550</v>
      </c>
      <c r="K9480" s="1" t="str">
        <f>VLOOKUP(L9480,CW!C:D,2,FALSE)</f>
        <v>Jul'16</v>
      </c>
      <c r="L9480" s="1" t="str">
        <f t="shared" si="150"/>
        <v>30'16</v>
      </c>
      <c r="M9480" s="1" t="str">
        <f>VLOOKUP(K9480,CW!D:E,2,FALSE)</f>
        <v>Q2'16</v>
      </c>
    </row>
    <row r="9481" spans="1:13">
      <c r="A9481" s="2">
        <v>42576</v>
      </c>
      <c r="B9481" s="1" t="s">
        <v>5797</v>
      </c>
      <c r="C9481" s="1" t="s">
        <v>3335</v>
      </c>
      <c r="D9481" s="1" t="s">
        <v>3566</v>
      </c>
      <c r="E9481" s="1" t="s">
        <v>3532</v>
      </c>
      <c r="F9481" s="98" t="s">
        <v>4584</v>
      </c>
      <c r="G9481" s="1">
        <v>2</v>
      </c>
      <c r="H9481" s="1" t="s">
        <v>3355</v>
      </c>
      <c r="I9481" s="1" t="s">
        <v>3550</v>
      </c>
      <c r="K9481" s="1" t="str">
        <f>VLOOKUP(L9481,CW!C:D,2,FALSE)</f>
        <v>Jul'16</v>
      </c>
      <c r="L9481" s="1" t="str">
        <f t="shared" si="150"/>
        <v>30'16</v>
      </c>
      <c r="M9481" s="1" t="str">
        <f>VLOOKUP(K9481,CW!D:E,2,FALSE)</f>
        <v>Q2'16</v>
      </c>
    </row>
    <row r="9482" spans="1:13" ht="15" customHeight="1">
      <c r="A9482" s="2">
        <v>42576</v>
      </c>
      <c r="B9482" s="1" t="s">
        <v>5798</v>
      </c>
      <c r="C9482" s="1" t="s">
        <v>3326</v>
      </c>
      <c r="D9482" s="1" t="s">
        <v>3671</v>
      </c>
      <c r="E9482" s="1" t="s">
        <v>6350</v>
      </c>
      <c r="F9482" s="45" t="s">
        <v>3341</v>
      </c>
      <c r="G9482" s="1">
        <v>1</v>
      </c>
      <c r="H9482" s="1" t="s">
        <v>3355</v>
      </c>
      <c r="I9482" s="1" t="s">
        <v>3550</v>
      </c>
      <c r="K9482" s="1" t="str">
        <f>VLOOKUP(L9482,CW!C:D,2,FALSE)</f>
        <v>Jul'16</v>
      </c>
      <c r="L9482" s="1" t="str">
        <f t="shared" si="150"/>
        <v>30'16</v>
      </c>
      <c r="M9482" s="1" t="str">
        <f>VLOOKUP(K9482,CW!D:E,2,FALSE)</f>
        <v>Q2'16</v>
      </c>
    </row>
    <row r="9483" spans="1:13">
      <c r="A9483" s="2">
        <v>42576</v>
      </c>
      <c r="B9483" s="1" t="s">
        <v>5798</v>
      </c>
      <c r="C9483" s="1" t="s">
        <v>3326</v>
      </c>
      <c r="D9483" s="1" t="s">
        <v>3671</v>
      </c>
      <c r="E9483" s="1" t="s">
        <v>3532</v>
      </c>
      <c r="F9483" s="45" t="s">
        <v>4609</v>
      </c>
      <c r="G9483" s="1">
        <v>6</v>
      </c>
      <c r="H9483" s="1" t="s">
        <v>3355</v>
      </c>
      <c r="I9483" s="1" t="s">
        <v>3550</v>
      </c>
      <c r="K9483" s="1" t="str">
        <f>VLOOKUP(L9483,CW!C:D,2,FALSE)</f>
        <v>Jul'16</v>
      </c>
      <c r="L9483" s="1" t="str">
        <f t="shared" si="150"/>
        <v>30'16</v>
      </c>
      <c r="M9483" s="1" t="str">
        <f>VLOOKUP(K9483,CW!D:E,2,FALSE)</f>
        <v>Q2'16</v>
      </c>
    </row>
    <row r="9484" spans="1:13">
      <c r="A9484" s="2">
        <v>42576</v>
      </c>
      <c r="B9484" s="1" t="s">
        <v>5798</v>
      </c>
      <c r="C9484" s="1" t="s">
        <v>3326</v>
      </c>
      <c r="D9484" s="1" t="s">
        <v>3671</v>
      </c>
      <c r="E9484" s="1" t="s">
        <v>3532</v>
      </c>
      <c r="F9484" s="45" t="s">
        <v>4613</v>
      </c>
      <c r="G9484" s="1">
        <v>6</v>
      </c>
      <c r="H9484" s="1" t="s">
        <v>3355</v>
      </c>
      <c r="I9484" s="1" t="s">
        <v>3550</v>
      </c>
      <c r="K9484" s="1" t="str">
        <f>VLOOKUP(L9484,CW!C:D,2,FALSE)</f>
        <v>Jul'16</v>
      </c>
      <c r="L9484" s="1" t="str">
        <f t="shared" si="150"/>
        <v>30'16</v>
      </c>
      <c r="M9484" s="1" t="str">
        <f>VLOOKUP(K9484,CW!D:E,2,FALSE)</f>
        <v>Q2'16</v>
      </c>
    </row>
    <row r="9485" spans="1:13" ht="15" customHeight="1">
      <c r="A9485" s="2">
        <v>42576</v>
      </c>
      <c r="B9485" s="1" t="s">
        <v>5799</v>
      </c>
      <c r="C9485" s="1" t="s">
        <v>3326</v>
      </c>
      <c r="D9485" s="1" t="s">
        <v>3566</v>
      </c>
      <c r="E9485" s="1" t="s">
        <v>6350</v>
      </c>
      <c r="F9485" s="45" t="s">
        <v>3341</v>
      </c>
      <c r="G9485" s="1">
        <v>1</v>
      </c>
      <c r="H9485" s="1" t="s">
        <v>3355</v>
      </c>
      <c r="I9485" s="1" t="s">
        <v>3550</v>
      </c>
      <c r="K9485" s="1" t="str">
        <f>VLOOKUP(L9485,CW!C:D,2,FALSE)</f>
        <v>Jul'16</v>
      </c>
      <c r="L9485" s="1" t="str">
        <f t="shared" si="150"/>
        <v>30'16</v>
      </c>
      <c r="M9485" s="1" t="str">
        <f>VLOOKUP(K9485,CW!D:E,2,FALSE)</f>
        <v>Q2'16</v>
      </c>
    </row>
    <row r="9486" spans="1:13" ht="15" customHeight="1">
      <c r="A9486" s="2">
        <v>42576</v>
      </c>
      <c r="B9486" s="1" t="s">
        <v>5799</v>
      </c>
      <c r="C9486" s="1" t="s">
        <v>3326</v>
      </c>
      <c r="D9486" s="1" t="s">
        <v>3566</v>
      </c>
      <c r="E9486" s="1" t="s">
        <v>6350</v>
      </c>
      <c r="F9486" s="45" t="s">
        <v>4592</v>
      </c>
      <c r="G9486" s="1">
        <v>1</v>
      </c>
      <c r="H9486" s="1" t="s">
        <v>3355</v>
      </c>
      <c r="I9486" s="1" t="s">
        <v>3550</v>
      </c>
      <c r="K9486" s="1" t="str">
        <f>VLOOKUP(L9486,CW!C:D,2,FALSE)</f>
        <v>Jul'16</v>
      </c>
      <c r="L9486" s="1" t="str">
        <f t="shared" si="150"/>
        <v>30'16</v>
      </c>
      <c r="M9486" s="1" t="str">
        <f>VLOOKUP(K9486,CW!D:E,2,FALSE)</f>
        <v>Q2'16</v>
      </c>
    </row>
    <row r="9487" spans="1:13">
      <c r="A9487" s="2">
        <v>42576</v>
      </c>
      <c r="B9487" s="1" t="s">
        <v>5799</v>
      </c>
      <c r="C9487" s="1" t="s">
        <v>3326</v>
      </c>
      <c r="D9487" s="1" t="s">
        <v>3566</v>
      </c>
      <c r="E9487" s="1" t="s">
        <v>3532</v>
      </c>
      <c r="F9487" s="45" t="s">
        <v>3693</v>
      </c>
      <c r="G9487" s="1">
        <v>1</v>
      </c>
      <c r="H9487" s="1" t="s">
        <v>3355</v>
      </c>
      <c r="I9487" s="1" t="s">
        <v>3550</v>
      </c>
      <c r="K9487" s="1" t="str">
        <f>VLOOKUP(L9487,CW!C:D,2,FALSE)</f>
        <v>Jul'16</v>
      </c>
      <c r="L9487" s="1" t="str">
        <f t="shared" si="150"/>
        <v>30'16</v>
      </c>
      <c r="M9487" s="1" t="str">
        <f>VLOOKUP(K9487,CW!D:E,2,FALSE)</f>
        <v>Q2'16</v>
      </c>
    </row>
    <row r="9488" spans="1:13" ht="15" customHeight="1">
      <c r="A9488" s="2">
        <v>42576</v>
      </c>
      <c r="B9488" s="1" t="s">
        <v>5800</v>
      </c>
      <c r="C9488" s="1" t="s">
        <v>3326</v>
      </c>
      <c r="D9488" s="1" t="s">
        <v>3671</v>
      </c>
      <c r="E9488" s="1" t="s">
        <v>6350</v>
      </c>
      <c r="F9488" s="45" t="s">
        <v>3341</v>
      </c>
      <c r="G9488" s="1">
        <v>3</v>
      </c>
      <c r="H9488" s="1" t="s">
        <v>3355</v>
      </c>
      <c r="I9488" s="1" t="s">
        <v>3550</v>
      </c>
      <c r="K9488" s="1" t="str">
        <f>VLOOKUP(L9488,CW!C:D,2,FALSE)</f>
        <v>Jul'16</v>
      </c>
      <c r="L9488" s="1" t="str">
        <f t="shared" si="150"/>
        <v>30'16</v>
      </c>
      <c r="M9488" s="1" t="str">
        <f>VLOOKUP(K9488,CW!D:E,2,FALSE)</f>
        <v>Q2'16</v>
      </c>
    </row>
    <row r="9489" spans="1:13">
      <c r="A9489" s="2">
        <v>42576</v>
      </c>
      <c r="B9489" s="1" t="s">
        <v>5800</v>
      </c>
      <c r="C9489" s="1" t="s">
        <v>3326</v>
      </c>
      <c r="D9489" s="1" t="s">
        <v>3671</v>
      </c>
      <c r="E9489" s="1" t="s">
        <v>3532</v>
      </c>
      <c r="F9489" s="45" t="s">
        <v>4609</v>
      </c>
      <c r="G9489" s="1">
        <v>9</v>
      </c>
      <c r="H9489" s="1" t="s">
        <v>3355</v>
      </c>
      <c r="I9489" s="1" t="s">
        <v>3550</v>
      </c>
      <c r="K9489" s="1" t="str">
        <f>VLOOKUP(L9489,CW!C:D,2,FALSE)</f>
        <v>Jul'16</v>
      </c>
      <c r="L9489" s="1" t="str">
        <f t="shared" si="150"/>
        <v>30'16</v>
      </c>
      <c r="M9489" s="1" t="str">
        <f>VLOOKUP(K9489,CW!D:E,2,FALSE)</f>
        <v>Q2'16</v>
      </c>
    </row>
    <row r="9490" spans="1:13">
      <c r="A9490" s="2">
        <v>42576</v>
      </c>
      <c r="B9490" s="1" t="s">
        <v>5800</v>
      </c>
      <c r="C9490" s="1" t="s">
        <v>3326</v>
      </c>
      <c r="D9490" s="1" t="s">
        <v>3671</v>
      </c>
      <c r="E9490" s="1" t="s">
        <v>3532</v>
      </c>
      <c r="F9490" s="98" t="s">
        <v>4584</v>
      </c>
      <c r="G9490" s="1">
        <v>1</v>
      </c>
      <c r="H9490" s="1" t="s">
        <v>3355</v>
      </c>
      <c r="I9490" s="1" t="s">
        <v>3550</v>
      </c>
      <c r="K9490" s="1" t="str">
        <f>VLOOKUP(L9490,CW!C:D,2,FALSE)</f>
        <v>Jul'16</v>
      </c>
      <c r="L9490" s="1" t="str">
        <f t="shared" si="150"/>
        <v>30'16</v>
      </c>
      <c r="M9490" s="1" t="str">
        <f>VLOOKUP(K9490,CW!D:E,2,FALSE)</f>
        <v>Q2'16</v>
      </c>
    </row>
    <row r="9491" spans="1:13">
      <c r="A9491" s="2">
        <v>42576</v>
      </c>
      <c r="B9491" s="1" t="s">
        <v>5800</v>
      </c>
      <c r="C9491" s="1" t="s">
        <v>3326</v>
      </c>
      <c r="D9491" s="1" t="s">
        <v>3671</v>
      </c>
      <c r="E9491" s="1" t="s">
        <v>3532</v>
      </c>
      <c r="F9491" s="45" t="s">
        <v>4613</v>
      </c>
      <c r="G9491" s="1">
        <v>6</v>
      </c>
      <c r="H9491" s="1" t="s">
        <v>3355</v>
      </c>
      <c r="I9491" s="1" t="s">
        <v>3550</v>
      </c>
      <c r="K9491" s="1" t="str">
        <f>VLOOKUP(L9491,CW!C:D,2,FALSE)</f>
        <v>Jul'16</v>
      </c>
      <c r="L9491" s="1" t="str">
        <f t="shared" si="150"/>
        <v>30'16</v>
      </c>
      <c r="M9491" s="1" t="str">
        <f>VLOOKUP(K9491,CW!D:E,2,FALSE)</f>
        <v>Q2'16</v>
      </c>
    </row>
    <row r="9492" spans="1:13" ht="15" customHeight="1">
      <c r="A9492" s="2">
        <v>42576</v>
      </c>
      <c r="B9492" s="1" t="s">
        <v>5801</v>
      </c>
      <c r="C9492" s="1" t="s">
        <v>3335</v>
      </c>
      <c r="D9492" s="1" t="s">
        <v>3671</v>
      </c>
      <c r="E9492" s="1" t="s">
        <v>6350</v>
      </c>
      <c r="F9492" s="45" t="s">
        <v>3341</v>
      </c>
      <c r="G9492" s="1">
        <v>1</v>
      </c>
      <c r="H9492" s="1" t="s">
        <v>3355</v>
      </c>
      <c r="I9492" s="1" t="s">
        <v>3550</v>
      </c>
      <c r="K9492" s="1" t="str">
        <f>VLOOKUP(L9492,CW!C:D,2,FALSE)</f>
        <v>Jul'16</v>
      </c>
      <c r="L9492" s="1" t="str">
        <f t="shared" si="150"/>
        <v>30'16</v>
      </c>
      <c r="M9492" s="1" t="str">
        <f>VLOOKUP(K9492,CW!D:E,2,FALSE)</f>
        <v>Q2'16</v>
      </c>
    </row>
    <row r="9493" spans="1:13">
      <c r="A9493" s="2">
        <v>42576</v>
      </c>
      <c r="B9493" s="1" t="s">
        <v>5802</v>
      </c>
      <c r="C9493" s="1" t="s">
        <v>3335</v>
      </c>
      <c r="D9493" s="1" t="s">
        <v>3671</v>
      </c>
      <c r="E9493" s="1" t="s">
        <v>3532</v>
      </c>
      <c r="F9493" s="45" t="s">
        <v>4609</v>
      </c>
      <c r="G9493" s="1">
        <v>1</v>
      </c>
      <c r="H9493" s="1" t="s">
        <v>3355</v>
      </c>
      <c r="I9493" s="1" t="s">
        <v>3550</v>
      </c>
      <c r="K9493" s="1" t="str">
        <f>VLOOKUP(L9493,CW!C:D,2,FALSE)</f>
        <v>Jul'16</v>
      </c>
      <c r="L9493" s="1" t="str">
        <f t="shared" si="150"/>
        <v>30'16</v>
      </c>
      <c r="M9493" s="1" t="str">
        <f>VLOOKUP(K9493,CW!D:E,2,FALSE)</f>
        <v>Q2'16</v>
      </c>
    </row>
    <row r="9494" spans="1:13" ht="15" customHeight="1">
      <c r="A9494" s="2">
        <v>42576</v>
      </c>
      <c r="B9494" s="1" t="s">
        <v>5803</v>
      </c>
      <c r="C9494" s="1" t="s">
        <v>3335</v>
      </c>
      <c r="D9494" s="1" t="s">
        <v>3671</v>
      </c>
      <c r="E9494" s="1" t="s">
        <v>6350</v>
      </c>
      <c r="F9494" s="45" t="s">
        <v>3341</v>
      </c>
      <c r="G9494" s="1">
        <v>1</v>
      </c>
      <c r="H9494" s="1" t="s">
        <v>3355</v>
      </c>
      <c r="I9494" s="1" t="s">
        <v>3550</v>
      </c>
      <c r="K9494" s="1" t="str">
        <f>VLOOKUP(L9494,CW!C:D,2,FALSE)</f>
        <v>Jul'16</v>
      </c>
      <c r="L9494" s="1" t="str">
        <f t="shared" ref="L9494:L9557" si="151">CONCATENATE(WEEKNUM(A9494,21),"'",TEXT(A9494,"yy"))</f>
        <v>30'16</v>
      </c>
      <c r="M9494" s="1" t="str">
        <f>VLOOKUP(K9494,CW!D:E,2,FALSE)</f>
        <v>Q2'16</v>
      </c>
    </row>
    <row r="9495" spans="1:13" ht="15" customHeight="1">
      <c r="A9495" s="2">
        <v>42576</v>
      </c>
      <c r="B9495" s="1" t="s">
        <v>5804</v>
      </c>
      <c r="C9495" s="1" t="s">
        <v>3335</v>
      </c>
      <c r="D9495" s="1" t="s">
        <v>3671</v>
      </c>
      <c r="E9495" s="1" t="s">
        <v>6350</v>
      </c>
      <c r="F9495" s="45" t="s">
        <v>3341</v>
      </c>
      <c r="G9495" s="1">
        <v>1</v>
      </c>
      <c r="H9495" s="1" t="s">
        <v>3355</v>
      </c>
      <c r="I9495" s="1" t="s">
        <v>3550</v>
      </c>
      <c r="K9495" s="1" t="str">
        <f>VLOOKUP(L9495,CW!C:D,2,FALSE)</f>
        <v>Jul'16</v>
      </c>
      <c r="L9495" s="1" t="str">
        <f t="shared" si="151"/>
        <v>30'16</v>
      </c>
      <c r="M9495" s="1" t="str">
        <f>VLOOKUP(K9495,CW!D:E,2,FALSE)</f>
        <v>Q2'16</v>
      </c>
    </row>
    <row r="9496" spans="1:13" ht="15" customHeight="1">
      <c r="A9496" s="2">
        <v>42576</v>
      </c>
      <c r="B9496" s="1" t="s">
        <v>5804</v>
      </c>
      <c r="C9496" s="1" t="s">
        <v>3335</v>
      </c>
      <c r="D9496" s="1" t="s">
        <v>3671</v>
      </c>
      <c r="E9496" s="1" t="s">
        <v>6350</v>
      </c>
      <c r="F9496" s="45" t="s">
        <v>4581</v>
      </c>
      <c r="G9496" s="1">
        <v>1</v>
      </c>
      <c r="H9496" s="1" t="s">
        <v>3355</v>
      </c>
      <c r="I9496" s="1" t="s">
        <v>3550</v>
      </c>
      <c r="K9496" s="1" t="str">
        <f>VLOOKUP(L9496,CW!C:D,2,FALSE)</f>
        <v>Jul'16</v>
      </c>
      <c r="L9496" s="1" t="str">
        <f t="shared" si="151"/>
        <v>30'16</v>
      </c>
      <c r="M9496" s="1" t="str">
        <f>VLOOKUP(K9496,CW!D:E,2,FALSE)</f>
        <v>Q2'16</v>
      </c>
    </row>
    <row r="9497" spans="1:13">
      <c r="A9497" s="2">
        <v>42576</v>
      </c>
      <c r="B9497" s="1" t="s">
        <v>5805</v>
      </c>
      <c r="C9497" s="1" t="s">
        <v>3335</v>
      </c>
      <c r="D9497" s="1" t="s">
        <v>3671</v>
      </c>
      <c r="E9497" s="1" t="s">
        <v>3532</v>
      </c>
      <c r="F9497" s="45" t="s">
        <v>4609</v>
      </c>
      <c r="G9497" s="1">
        <v>1</v>
      </c>
      <c r="H9497" s="1" t="s">
        <v>3355</v>
      </c>
      <c r="I9497" s="1" t="s">
        <v>3550</v>
      </c>
      <c r="K9497" s="1" t="str">
        <f>VLOOKUP(L9497,CW!C:D,2,FALSE)</f>
        <v>Jul'16</v>
      </c>
      <c r="L9497" s="1" t="str">
        <f t="shared" si="151"/>
        <v>30'16</v>
      </c>
      <c r="M9497" s="1" t="str">
        <f>VLOOKUP(K9497,CW!D:E,2,FALSE)</f>
        <v>Q2'16</v>
      </c>
    </row>
    <row r="9498" spans="1:13">
      <c r="A9498" s="2">
        <v>42576</v>
      </c>
      <c r="B9498" s="1" t="s">
        <v>5805</v>
      </c>
      <c r="C9498" s="1" t="s">
        <v>3335</v>
      </c>
      <c r="D9498" s="1" t="s">
        <v>3671</v>
      </c>
      <c r="E9498" s="1" t="s">
        <v>3532</v>
      </c>
      <c r="F9498" s="98" t="s">
        <v>4584</v>
      </c>
      <c r="G9498" s="1">
        <v>1</v>
      </c>
      <c r="H9498" s="1" t="s">
        <v>3355</v>
      </c>
      <c r="I9498" s="1" t="s">
        <v>3550</v>
      </c>
      <c r="K9498" s="1" t="str">
        <f>VLOOKUP(L9498,CW!C:D,2,FALSE)</f>
        <v>Jul'16</v>
      </c>
      <c r="L9498" s="1" t="str">
        <f t="shared" si="151"/>
        <v>30'16</v>
      </c>
      <c r="M9498" s="1" t="str">
        <f>VLOOKUP(K9498,CW!D:E,2,FALSE)</f>
        <v>Q2'16</v>
      </c>
    </row>
    <row r="9499" spans="1:13" ht="15" customHeight="1">
      <c r="A9499" s="2">
        <v>42576</v>
      </c>
      <c r="B9499" s="1" t="s">
        <v>5806</v>
      </c>
      <c r="C9499" s="1" t="s">
        <v>3335</v>
      </c>
      <c r="D9499" s="1" t="s">
        <v>3671</v>
      </c>
      <c r="E9499" s="1" t="s">
        <v>6350</v>
      </c>
      <c r="F9499" s="45" t="s">
        <v>3341</v>
      </c>
      <c r="G9499" s="1">
        <v>1</v>
      </c>
      <c r="H9499" s="1" t="s">
        <v>3355</v>
      </c>
      <c r="I9499" s="1" t="s">
        <v>3550</v>
      </c>
      <c r="K9499" s="1" t="str">
        <f>VLOOKUP(L9499,CW!C:D,2,FALSE)</f>
        <v>Jul'16</v>
      </c>
      <c r="L9499" s="1" t="str">
        <f t="shared" si="151"/>
        <v>30'16</v>
      </c>
      <c r="M9499" s="1" t="str">
        <f>VLOOKUP(K9499,CW!D:E,2,FALSE)</f>
        <v>Q2'16</v>
      </c>
    </row>
    <row r="9500" spans="1:13">
      <c r="A9500" s="2">
        <v>42576</v>
      </c>
      <c r="B9500" s="1" t="s">
        <v>5806</v>
      </c>
      <c r="C9500" s="1" t="s">
        <v>3335</v>
      </c>
      <c r="D9500" s="1" t="s">
        <v>3671</v>
      </c>
      <c r="E9500" s="1" t="s">
        <v>3532</v>
      </c>
      <c r="F9500" s="45" t="s">
        <v>4609</v>
      </c>
      <c r="G9500" s="1">
        <v>2</v>
      </c>
      <c r="H9500" s="1" t="s">
        <v>3355</v>
      </c>
      <c r="I9500" s="1" t="s">
        <v>3550</v>
      </c>
      <c r="K9500" s="1" t="str">
        <f>VLOOKUP(L9500,CW!C:D,2,FALSE)</f>
        <v>Jul'16</v>
      </c>
      <c r="L9500" s="1" t="str">
        <f t="shared" si="151"/>
        <v>30'16</v>
      </c>
      <c r="M9500" s="1" t="str">
        <f>VLOOKUP(K9500,CW!D:E,2,FALSE)</f>
        <v>Q2'16</v>
      </c>
    </row>
    <row r="9501" spans="1:13">
      <c r="A9501" s="2">
        <v>42576</v>
      </c>
      <c r="B9501" s="1" t="s">
        <v>5807</v>
      </c>
      <c r="C9501" s="1" t="s">
        <v>3335</v>
      </c>
      <c r="D9501" s="1" t="s">
        <v>3321</v>
      </c>
      <c r="E9501" s="1" t="s">
        <v>3532</v>
      </c>
      <c r="F9501" s="45" t="s">
        <v>4609</v>
      </c>
      <c r="G9501" s="1">
        <v>2</v>
      </c>
      <c r="H9501" s="1" t="s">
        <v>3355</v>
      </c>
      <c r="I9501" s="1" t="s">
        <v>3550</v>
      </c>
      <c r="K9501" s="1" t="str">
        <f>VLOOKUP(L9501,CW!C:D,2,FALSE)</f>
        <v>Jul'16</v>
      </c>
      <c r="L9501" s="1" t="str">
        <f t="shared" si="151"/>
        <v>30'16</v>
      </c>
      <c r="M9501" s="1" t="str">
        <f>VLOOKUP(K9501,CW!D:E,2,FALSE)</f>
        <v>Q2'16</v>
      </c>
    </row>
    <row r="9502" spans="1:13" ht="15" customHeight="1">
      <c r="A9502" s="2">
        <v>42576</v>
      </c>
      <c r="B9502" s="1" t="s">
        <v>5808</v>
      </c>
      <c r="C9502" s="1" t="s">
        <v>3335</v>
      </c>
      <c r="D9502" s="1" t="s">
        <v>3566</v>
      </c>
      <c r="E9502" s="1" t="s">
        <v>6350</v>
      </c>
      <c r="F9502" s="45" t="s">
        <v>3341</v>
      </c>
      <c r="G9502" s="1">
        <v>4</v>
      </c>
      <c r="H9502" s="1" t="s">
        <v>3355</v>
      </c>
      <c r="I9502" s="1" t="s">
        <v>3550</v>
      </c>
      <c r="K9502" s="1" t="str">
        <f>VLOOKUP(L9502,CW!C:D,2,FALSE)</f>
        <v>Jul'16</v>
      </c>
      <c r="L9502" s="1" t="str">
        <f t="shared" si="151"/>
        <v>30'16</v>
      </c>
      <c r="M9502" s="1" t="str">
        <f>VLOOKUP(K9502,CW!D:E,2,FALSE)</f>
        <v>Q2'16</v>
      </c>
    </row>
    <row r="9503" spans="1:13" ht="15" customHeight="1">
      <c r="A9503" s="2">
        <v>42576</v>
      </c>
      <c r="B9503" s="1" t="s">
        <v>5809</v>
      </c>
      <c r="C9503" s="1" t="s">
        <v>3335</v>
      </c>
      <c r="D9503" s="1" t="s">
        <v>3566</v>
      </c>
      <c r="E9503" s="1" t="s">
        <v>6350</v>
      </c>
      <c r="F9503" s="45" t="s">
        <v>4581</v>
      </c>
      <c r="G9503" s="1">
        <v>1</v>
      </c>
      <c r="H9503" s="1" t="s">
        <v>3355</v>
      </c>
      <c r="I9503" s="1" t="s">
        <v>3550</v>
      </c>
      <c r="K9503" s="1" t="str">
        <f>VLOOKUP(L9503,CW!C:D,2,FALSE)</f>
        <v>Jul'16</v>
      </c>
      <c r="L9503" s="1" t="str">
        <f t="shared" si="151"/>
        <v>30'16</v>
      </c>
      <c r="M9503" s="1" t="str">
        <f>VLOOKUP(K9503,CW!D:E,2,FALSE)</f>
        <v>Q2'16</v>
      </c>
    </row>
    <row r="9504" spans="1:13">
      <c r="A9504" s="2">
        <v>42576</v>
      </c>
      <c r="B9504" s="1" t="s">
        <v>5809</v>
      </c>
      <c r="C9504" s="1" t="s">
        <v>3335</v>
      </c>
      <c r="D9504" s="1" t="s">
        <v>3566</v>
      </c>
      <c r="E9504" s="1" t="s">
        <v>3532</v>
      </c>
      <c r="F9504" s="98" t="s">
        <v>4584</v>
      </c>
      <c r="G9504" s="1">
        <v>1</v>
      </c>
      <c r="H9504" s="1" t="s">
        <v>3355</v>
      </c>
      <c r="I9504" s="1" t="s">
        <v>3550</v>
      </c>
      <c r="K9504" s="1" t="str">
        <f>VLOOKUP(L9504,CW!C:D,2,FALSE)</f>
        <v>Jul'16</v>
      </c>
      <c r="L9504" s="1" t="str">
        <f t="shared" si="151"/>
        <v>30'16</v>
      </c>
      <c r="M9504" s="1" t="str">
        <f>VLOOKUP(K9504,CW!D:E,2,FALSE)</f>
        <v>Q2'16</v>
      </c>
    </row>
    <row r="9505" spans="1:13">
      <c r="A9505" s="2">
        <v>42576</v>
      </c>
      <c r="B9505" s="1" t="s">
        <v>5810</v>
      </c>
      <c r="C9505" s="1" t="s">
        <v>3335</v>
      </c>
      <c r="D9505" s="1" t="s">
        <v>3321</v>
      </c>
      <c r="E9505" s="1" t="s">
        <v>3532</v>
      </c>
      <c r="F9505" s="45" t="s">
        <v>4609</v>
      </c>
      <c r="G9505" s="1">
        <v>1</v>
      </c>
      <c r="H9505" s="1" t="s">
        <v>3355</v>
      </c>
      <c r="I9505" s="1" t="s">
        <v>3550</v>
      </c>
      <c r="K9505" s="1" t="str">
        <f>VLOOKUP(L9505,CW!C:D,2,FALSE)</f>
        <v>Jul'16</v>
      </c>
      <c r="L9505" s="1" t="str">
        <f t="shared" si="151"/>
        <v>30'16</v>
      </c>
      <c r="M9505" s="1" t="str">
        <f>VLOOKUP(K9505,CW!D:E,2,FALSE)</f>
        <v>Q2'16</v>
      </c>
    </row>
    <row r="9506" spans="1:13">
      <c r="A9506" s="2">
        <v>42576</v>
      </c>
      <c r="B9506" s="1" t="s">
        <v>5810</v>
      </c>
      <c r="C9506" s="1" t="s">
        <v>3335</v>
      </c>
      <c r="D9506" s="1" t="s">
        <v>3321</v>
      </c>
      <c r="E9506" s="1" t="s">
        <v>3532</v>
      </c>
      <c r="F9506" s="45" t="s">
        <v>4613</v>
      </c>
      <c r="G9506" s="1">
        <v>1</v>
      </c>
      <c r="H9506" s="1" t="s">
        <v>3355</v>
      </c>
      <c r="I9506" s="1" t="s">
        <v>3550</v>
      </c>
      <c r="K9506" s="1" t="str">
        <f>VLOOKUP(L9506,CW!C:D,2,FALSE)</f>
        <v>Jul'16</v>
      </c>
      <c r="L9506" s="1" t="str">
        <f t="shared" si="151"/>
        <v>30'16</v>
      </c>
      <c r="M9506" s="1" t="str">
        <f>VLOOKUP(K9506,CW!D:E,2,FALSE)</f>
        <v>Q2'16</v>
      </c>
    </row>
    <row r="9507" spans="1:13" ht="15" customHeight="1">
      <c r="A9507" s="2">
        <v>42576</v>
      </c>
      <c r="B9507" s="1" t="s">
        <v>5811</v>
      </c>
      <c r="C9507" s="1" t="s">
        <v>3326</v>
      </c>
      <c r="D9507" s="1" t="s">
        <v>3671</v>
      </c>
      <c r="E9507" s="1" t="s">
        <v>6350</v>
      </c>
      <c r="F9507" s="45" t="s">
        <v>3341</v>
      </c>
      <c r="G9507" s="1">
        <v>2</v>
      </c>
      <c r="H9507" s="1" t="s">
        <v>3355</v>
      </c>
      <c r="I9507" s="1" t="s">
        <v>3550</v>
      </c>
      <c r="K9507" s="1" t="str">
        <f>VLOOKUP(L9507,CW!C:D,2,FALSE)</f>
        <v>Jul'16</v>
      </c>
      <c r="L9507" s="1" t="str">
        <f t="shared" si="151"/>
        <v>30'16</v>
      </c>
      <c r="M9507" s="1" t="str">
        <f>VLOOKUP(K9507,CW!D:E,2,FALSE)</f>
        <v>Q2'16</v>
      </c>
    </row>
    <row r="9508" spans="1:13">
      <c r="A9508" s="2">
        <v>42576</v>
      </c>
      <c r="B9508" s="1" t="s">
        <v>5811</v>
      </c>
      <c r="C9508" s="1" t="s">
        <v>3326</v>
      </c>
      <c r="D9508" s="1" t="s">
        <v>3671</v>
      </c>
      <c r="E9508" s="1" t="s">
        <v>3532</v>
      </c>
      <c r="F9508" s="45" t="s">
        <v>4609</v>
      </c>
      <c r="G9508" s="1">
        <v>4</v>
      </c>
      <c r="H9508" s="1" t="s">
        <v>3355</v>
      </c>
      <c r="I9508" s="1" t="s">
        <v>3550</v>
      </c>
      <c r="K9508" s="1" t="str">
        <f>VLOOKUP(L9508,CW!C:D,2,FALSE)</f>
        <v>Jul'16</v>
      </c>
      <c r="L9508" s="1" t="str">
        <f t="shared" si="151"/>
        <v>30'16</v>
      </c>
      <c r="M9508" s="1" t="str">
        <f>VLOOKUP(K9508,CW!D:E,2,FALSE)</f>
        <v>Q2'16</v>
      </c>
    </row>
    <row r="9509" spans="1:13">
      <c r="A9509" s="2">
        <v>42576</v>
      </c>
      <c r="B9509" s="1" t="s">
        <v>5811</v>
      </c>
      <c r="C9509" s="1" t="s">
        <v>3326</v>
      </c>
      <c r="D9509" s="1" t="s">
        <v>3671</v>
      </c>
      <c r="E9509" s="1" t="s">
        <v>3532</v>
      </c>
      <c r="F9509" s="98" t="s">
        <v>4584</v>
      </c>
      <c r="G9509" s="1">
        <v>1</v>
      </c>
      <c r="H9509" s="1" t="s">
        <v>3355</v>
      </c>
      <c r="I9509" s="1" t="s">
        <v>3550</v>
      </c>
      <c r="K9509" s="1" t="str">
        <f>VLOOKUP(L9509,CW!C:D,2,FALSE)</f>
        <v>Jul'16</v>
      </c>
      <c r="L9509" s="1" t="str">
        <f t="shared" si="151"/>
        <v>30'16</v>
      </c>
      <c r="M9509" s="1" t="str">
        <f>VLOOKUP(K9509,CW!D:E,2,FALSE)</f>
        <v>Q2'16</v>
      </c>
    </row>
    <row r="9510" spans="1:13">
      <c r="A9510" s="2">
        <v>42576</v>
      </c>
      <c r="B9510" s="1" t="s">
        <v>5811</v>
      </c>
      <c r="C9510" s="1" t="s">
        <v>3326</v>
      </c>
      <c r="D9510" s="1" t="s">
        <v>3671</v>
      </c>
      <c r="E9510" s="1" t="s">
        <v>3532</v>
      </c>
      <c r="F9510" s="45" t="s">
        <v>4613</v>
      </c>
      <c r="G9510" s="1">
        <v>1</v>
      </c>
      <c r="H9510" s="1" t="s">
        <v>3355</v>
      </c>
      <c r="I9510" s="1" t="s">
        <v>3550</v>
      </c>
      <c r="K9510" s="1" t="str">
        <f>VLOOKUP(L9510,CW!C:D,2,FALSE)</f>
        <v>Jul'16</v>
      </c>
      <c r="L9510" s="1" t="str">
        <f t="shared" si="151"/>
        <v>30'16</v>
      </c>
      <c r="M9510" s="1" t="str">
        <f>VLOOKUP(K9510,CW!D:E,2,FALSE)</f>
        <v>Q2'16</v>
      </c>
    </row>
    <row r="9511" spans="1:13">
      <c r="A9511" s="2">
        <v>42576</v>
      </c>
      <c r="B9511" s="1" t="s">
        <v>5812</v>
      </c>
      <c r="C9511" s="1" t="s">
        <v>3326</v>
      </c>
      <c r="D9511" s="1" t="s">
        <v>4896</v>
      </c>
      <c r="E9511" s="1" t="s">
        <v>3532</v>
      </c>
      <c r="F9511" s="45" t="s">
        <v>4609</v>
      </c>
      <c r="G9511" s="1">
        <v>7</v>
      </c>
      <c r="H9511" s="1" t="s">
        <v>3355</v>
      </c>
      <c r="I9511" s="1" t="s">
        <v>3550</v>
      </c>
      <c r="K9511" s="1" t="str">
        <f>VLOOKUP(L9511,CW!C:D,2,FALSE)</f>
        <v>Jul'16</v>
      </c>
      <c r="L9511" s="1" t="str">
        <f t="shared" si="151"/>
        <v>30'16</v>
      </c>
      <c r="M9511" s="1" t="str">
        <f>VLOOKUP(K9511,CW!D:E,2,FALSE)</f>
        <v>Q2'16</v>
      </c>
    </row>
    <row r="9512" spans="1:13" ht="15" customHeight="1">
      <c r="A9512" s="2">
        <v>42576</v>
      </c>
      <c r="B9512" s="1" t="s">
        <v>5813</v>
      </c>
      <c r="C9512" s="1" t="s">
        <v>3326</v>
      </c>
      <c r="D9512" s="1" t="s">
        <v>4896</v>
      </c>
      <c r="E9512" s="1" t="s">
        <v>6350</v>
      </c>
      <c r="F9512" s="45" t="s">
        <v>3341</v>
      </c>
      <c r="G9512" s="1">
        <v>1</v>
      </c>
      <c r="H9512" s="1" t="s">
        <v>3355</v>
      </c>
      <c r="I9512" s="1" t="s">
        <v>3550</v>
      </c>
      <c r="K9512" s="1" t="str">
        <f>VLOOKUP(L9512,CW!C:D,2,FALSE)</f>
        <v>Jul'16</v>
      </c>
      <c r="L9512" s="1" t="str">
        <f t="shared" si="151"/>
        <v>30'16</v>
      </c>
      <c r="M9512" s="1" t="str">
        <f>VLOOKUP(K9512,CW!D:E,2,FALSE)</f>
        <v>Q2'16</v>
      </c>
    </row>
    <row r="9513" spans="1:13" ht="15" customHeight="1">
      <c r="A9513" s="2">
        <v>42576</v>
      </c>
      <c r="B9513" s="1" t="s">
        <v>5813</v>
      </c>
      <c r="C9513" s="1" t="s">
        <v>3326</v>
      </c>
      <c r="D9513" s="1" t="s">
        <v>4896</v>
      </c>
      <c r="E9513" s="1" t="s">
        <v>6350</v>
      </c>
      <c r="F9513" s="45" t="s">
        <v>4592</v>
      </c>
      <c r="G9513" s="1">
        <v>1</v>
      </c>
      <c r="H9513" s="1" t="s">
        <v>3355</v>
      </c>
      <c r="I9513" s="1" t="s">
        <v>3550</v>
      </c>
      <c r="K9513" s="1" t="str">
        <f>VLOOKUP(L9513,CW!C:D,2,FALSE)</f>
        <v>Jul'16</v>
      </c>
      <c r="L9513" s="1" t="str">
        <f t="shared" si="151"/>
        <v>30'16</v>
      </c>
      <c r="M9513" s="1" t="str">
        <f>VLOOKUP(K9513,CW!D:E,2,FALSE)</f>
        <v>Q2'16</v>
      </c>
    </row>
    <row r="9514" spans="1:13">
      <c r="A9514" s="2">
        <v>42576</v>
      </c>
      <c r="B9514" s="1" t="s">
        <v>5813</v>
      </c>
      <c r="C9514" s="1" t="s">
        <v>3326</v>
      </c>
      <c r="D9514" s="1" t="s">
        <v>4896</v>
      </c>
      <c r="E9514" s="1" t="s">
        <v>3532</v>
      </c>
      <c r="F9514" s="45" t="s">
        <v>4609</v>
      </c>
      <c r="G9514" s="1">
        <v>7</v>
      </c>
      <c r="H9514" s="1" t="s">
        <v>3355</v>
      </c>
      <c r="I9514" s="1" t="s">
        <v>3550</v>
      </c>
      <c r="K9514" s="1" t="str">
        <f>VLOOKUP(L9514,CW!C:D,2,FALSE)</f>
        <v>Jul'16</v>
      </c>
      <c r="L9514" s="1" t="str">
        <f t="shared" si="151"/>
        <v>30'16</v>
      </c>
      <c r="M9514" s="1" t="str">
        <f>VLOOKUP(K9514,CW!D:E,2,FALSE)</f>
        <v>Q2'16</v>
      </c>
    </row>
    <row r="9515" spans="1:13" ht="15" customHeight="1">
      <c r="A9515" s="2">
        <v>42576</v>
      </c>
      <c r="B9515" s="1" t="s">
        <v>5814</v>
      </c>
      <c r="C9515" s="1" t="s">
        <v>3326</v>
      </c>
      <c r="D9515" s="1" t="s">
        <v>3671</v>
      </c>
      <c r="E9515" s="1" t="s">
        <v>6350</v>
      </c>
      <c r="F9515" s="45" t="s">
        <v>4592</v>
      </c>
      <c r="G9515" s="1">
        <v>1</v>
      </c>
      <c r="H9515" s="1" t="s">
        <v>3355</v>
      </c>
      <c r="I9515" s="1" t="s">
        <v>3550</v>
      </c>
      <c r="K9515" s="1" t="str">
        <f>VLOOKUP(L9515,CW!C:D,2,FALSE)</f>
        <v>Jul'16</v>
      </c>
      <c r="L9515" s="1" t="str">
        <f t="shared" si="151"/>
        <v>30'16</v>
      </c>
      <c r="M9515" s="1" t="str">
        <f>VLOOKUP(K9515,CW!D:E,2,FALSE)</f>
        <v>Q2'16</v>
      </c>
    </row>
    <row r="9516" spans="1:13">
      <c r="A9516" s="2">
        <v>42576</v>
      </c>
      <c r="B9516" s="1" t="s">
        <v>5814</v>
      </c>
      <c r="C9516" s="1" t="s">
        <v>3326</v>
      </c>
      <c r="D9516" s="1" t="s">
        <v>3671</v>
      </c>
      <c r="E9516" s="1" t="s">
        <v>3532</v>
      </c>
      <c r="F9516" s="45" t="s">
        <v>4609</v>
      </c>
      <c r="G9516" s="1">
        <v>4</v>
      </c>
      <c r="H9516" s="1" t="s">
        <v>3355</v>
      </c>
      <c r="I9516" s="1" t="s">
        <v>3550</v>
      </c>
      <c r="K9516" s="1" t="str">
        <f>VLOOKUP(L9516,CW!C:D,2,FALSE)</f>
        <v>Jul'16</v>
      </c>
      <c r="L9516" s="1" t="str">
        <f t="shared" si="151"/>
        <v>30'16</v>
      </c>
      <c r="M9516" s="1" t="str">
        <f>VLOOKUP(K9516,CW!D:E,2,FALSE)</f>
        <v>Q2'16</v>
      </c>
    </row>
    <row r="9517" spans="1:13">
      <c r="A9517" s="2">
        <v>42576</v>
      </c>
      <c r="B9517" s="1" t="s">
        <v>5814</v>
      </c>
      <c r="C9517" s="1" t="s">
        <v>3326</v>
      </c>
      <c r="D9517" s="1" t="s">
        <v>3671</v>
      </c>
      <c r="E9517" s="1" t="s">
        <v>3532</v>
      </c>
      <c r="F9517" s="45" t="s">
        <v>4613</v>
      </c>
      <c r="G9517" s="1">
        <v>1</v>
      </c>
      <c r="H9517" s="1" t="s">
        <v>3355</v>
      </c>
      <c r="I9517" s="1" t="s">
        <v>3550</v>
      </c>
      <c r="K9517" s="1" t="str">
        <f>VLOOKUP(L9517,CW!C:D,2,FALSE)</f>
        <v>Jul'16</v>
      </c>
      <c r="L9517" s="1" t="str">
        <f t="shared" si="151"/>
        <v>30'16</v>
      </c>
      <c r="M9517" s="1" t="str">
        <f>VLOOKUP(K9517,CW!D:E,2,FALSE)</f>
        <v>Q2'16</v>
      </c>
    </row>
    <row r="9518" spans="1:13">
      <c r="A9518" s="2">
        <v>42576</v>
      </c>
      <c r="B9518" s="1" t="s">
        <v>5815</v>
      </c>
      <c r="C9518" s="1" t="s">
        <v>1079</v>
      </c>
      <c r="D9518" s="1" t="s">
        <v>3671</v>
      </c>
      <c r="E9518" s="1" t="s">
        <v>3532</v>
      </c>
      <c r="F9518" s="45" t="s">
        <v>4613</v>
      </c>
      <c r="G9518" s="1">
        <v>5</v>
      </c>
      <c r="H9518" s="1" t="s">
        <v>3355</v>
      </c>
      <c r="I9518" s="1" t="s">
        <v>3550</v>
      </c>
      <c r="K9518" s="1" t="str">
        <f>VLOOKUP(L9518,CW!C:D,2,FALSE)</f>
        <v>Jul'16</v>
      </c>
      <c r="L9518" s="1" t="str">
        <f t="shared" si="151"/>
        <v>30'16</v>
      </c>
      <c r="M9518" s="1" t="str">
        <f>VLOOKUP(K9518,CW!D:E,2,FALSE)</f>
        <v>Q2'16</v>
      </c>
    </row>
    <row r="9519" spans="1:13" ht="15" customHeight="1">
      <c r="A9519" s="2">
        <v>42576</v>
      </c>
      <c r="B9519" s="1" t="s">
        <v>5816</v>
      </c>
      <c r="C9519" s="1" t="s">
        <v>1079</v>
      </c>
      <c r="D9519" s="1" t="s">
        <v>3671</v>
      </c>
      <c r="E9519" s="1" t="s">
        <v>6350</v>
      </c>
      <c r="F9519" s="45" t="s">
        <v>3341</v>
      </c>
      <c r="G9519" s="1">
        <v>2</v>
      </c>
      <c r="H9519" s="1" t="s">
        <v>3355</v>
      </c>
      <c r="I9519" s="1" t="s">
        <v>3550</v>
      </c>
      <c r="K9519" s="1" t="str">
        <f>VLOOKUP(L9519,CW!C:D,2,FALSE)</f>
        <v>Jul'16</v>
      </c>
      <c r="L9519" s="1" t="str">
        <f t="shared" si="151"/>
        <v>30'16</v>
      </c>
      <c r="M9519" s="1" t="str">
        <f>VLOOKUP(K9519,CW!D:E,2,FALSE)</f>
        <v>Q2'16</v>
      </c>
    </row>
    <row r="9520" spans="1:13">
      <c r="A9520" s="2">
        <v>42576</v>
      </c>
      <c r="B9520" s="1" t="s">
        <v>5816</v>
      </c>
      <c r="C9520" s="1" t="s">
        <v>1079</v>
      </c>
      <c r="D9520" s="1" t="s">
        <v>3671</v>
      </c>
      <c r="E9520" s="1" t="s">
        <v>3532</v>
      </c>
      <c r="F9520" s="45" t="s">
        <v>4609</v>
      </c>
      <c r="G9520" s="1">
        <v>2</v>
      </c>
      <c r="H9520" s="1" t="s">
        <v>3355</v>
      </c>
      <c r="I9520" s="1" t="s">
        <v>3550</v>
      </c>
      <c r="K9520" s="1" t="str">
        <f>VLOOKUP(L9520,CW!C:D,2,FALSE)</f>
        <v>Jul'16</v>
      </c>
      <c r="L9520" s="1" t="str">
        <f t="shared" si="151"/>
        <v>30'16</v>
      </c>
      <c r="M9520" s="1" t="str">
        <f>VLOOKUP(K9520,CW!D:E,2,FALSE)</f>
        <v>Q2'16</v>
      </c>
    </row>
    <row r="9521" spans="1:13">
      <c r="A9521" s="2">
        <v>42576</v>
      </c>
      <c r="B9521" s="1" t="s">
        <v>5816</v>
      </c>
      <c r="C9521" s="1" t="s">
        <v>1079</v>
      </c>
      <c r="D9521" s="1" t="s">
        <v>3671</v>
      </c>
      <c r="E9521" s="1" t="s">
        <v>3532</v>
      </c>
      <c r="F9521" s="45" t="s">
        <v>4613</v>
      </c>
      <c r="G9521" s="1">
        <v>2</v>
      </c>
      <c r="H9521" s="1" t="s">
        <v>3355</v>
      </c>
      <c r="I9521" s="1" t="s">
        <v>3550</v>
      </c>
      <c r="K9521" s="1" t="str">
        <f>VLOOKUP(L9521,CW!C:D,2,FALSE)</f>
        <v>Jul'16</v>
      </c>
      <c r="L9521" s="1" t="str">
        <f t="shared" si="151"/>
        <v>30'16</v>
      </c>
      <c r="M9521" s="1" t="str">
        <f>VLOOKUP(K9521,CW!D:E,2,FALSE)</f>
        <v>Q2'16</v>
      </c>
    </row>
    <row r="9522" spans="1:13">
      <c r="A9522" s="2">
        <v>42576</v>
      </c>
      <c r="B9522" s="1" t="s">
        <v>5816</v>
      </c>
      <c r="C9522" s="1" t="s">
        <v>1079</v>
      </c>
      <c r="D9522" s="1" t="s">
        <v>3671</v>
      </c>
      <c r="E9522" s="1" t="s">
        <v>3532</v>
      </c>
      <c r="F9522" s="45" t="s">
        <v>3693</v>
      </c>
      <c r="G9522" s="1">
        <v>3</v>
      </c>
      <c r="H9522" s="1" t="s">
        <v>3355</v>
      </c>
      <c r="I9522" s="1" t="s">
        <v>3550</v>
      </c>
      <c r="K9522" s="1" t="str">
        <f>VLOOKUP(L9522,CW!C:D,2,FALSE)</f>
        <v>Jul'16</v>
      </c>
      <c r="L9522" s="1" t="str">
        <f t="shared" si="151"/>
        <v>30'16</v>
      </c>
      <c r="M9522" s="1" t="str">
        <f>VLOOKUP(K9522,CW!D:E,2,FALSE)</f>
        <v>Q2'16</v>
      </c>
    </row>
    <row r="9523" spans="1:13" ht="15" customHeight="1">
      <c r="A9523" s="2">
        <v>42576</v>
      </c>
      <c r="B9523" s="1" t="s">
        <v>5817</v>
      </c>
      <c r="C9523" s="1" t="s">
        <v>1079</v>
      </c>
      <c r="D9523" s="1" t="s">
        <v>4896</v>
      </c>
      <c r="E9523" s="1" t="s">
        <v>6350</v>
      </c>
      <c r="F9523" s="45" t="s">
        <v>3341</v>
      </c>
      <c r="G9523" s="1">
        <v>2</v>
      </c>
      <c r="H9523" s="1" t="s">
        <v>3355</v>
      </c>
      <c r="I9523" s="1" t="s">
        <v>3550</v>
      </c>
      <c r="K9523" s="1" t="str">
        <f>VLOOKUP(L9523,CW!C:D,2,FALSE)</f>
        <v>Jul'16</v>
      </c>
      <c r="L9523" s="1" t="str">
        <f t="shared" si="151"/>
        <v>30'16</v>
      </c>
      <c r="M9523" s="1" t="str">
        <f>VLOOKUP(K9523,CW!D:E,2,FALSE)</f>
        <v>Q2'16</v>
      </c>
    </row>
    <row r="9524" spans="1:13" ht="15" customHeight="1">
      <c r="A9524" s="2">
        <v>42576</v>
      </c>
      <c r="B9524" s="1" t="s">
        <v>5817</v>
      </c>
      <c r="C9524" s="1" t="s">
        <v>1079</v>
      </c>
      <c r="D9524" s="1" t="s">
        <v>4896</v>
      </c>
      <c r="E9524" s="1" t="s">
        <v>6350</v>
      </c>
      <c r="F9524" s="45" t="s">
        <v>4592</v>
      </c>
      <c r="G9524" s="1">
        <v>1</v>
      </c>
      <c r="H9524" s="1" t="s">
        <v>3355</v>
      </c>
      <c r="I9524" s="1" t="s">
        <v>3550</v>
      </c>
      <c r="K9524" s="1" t="str">
        <f>VLOOKUP(L9524,CW!C:D,2,FALSE)</f>
        <v>Jul'16</v>
      </c>
      <c r="L9524" s="1" t="str">
        <f t="shared" si="151"/>
        <v>30'16</v>
      </c>
      <c r="M9524" s="1" t="str">
        <f>VLOOKUP(K9524,CW!D:E,2,FALSE)</f>
        <v>Q2'16</v>
      </c>
    </row>
    <row r="9525" spans="1:13" ht="15" customHeight="1">
      <c r="A9525" s="2">
        <v>42576</v>
      </c>
      <c r="B9525" s="1" t="s">
        <v>5818</v>
      </c>
      <c r="C9525" s="1" t="s">
        <v>1079</v>
      </c>
      <c r="D9525" s="1" t="s">
        <v>4896</v>
      </c>
      <c r="E9525" s="1" t="s">
        <v>6350</v>
      </c>
      <c r="F9525" s="45" t="s">
        <v>3341</v>
      </c>
      <c r="G9525" s="1">
        <v>2</v>
      </c>
      <c r="H9525" s="1" t="s">
        <v>3355</v>
      </c>
      <c r="I9525" s="1" t="s">
        <v>3550</v>
      </c>
      <c r="K9525" s="1" t="str">
        <f>VLOOKUP(L9525,CW!C:D,2,FALSE)</f>
        <v>Jul'16</v>
      </c>
      <c r="L9525" s="1" t="str">
        <f t="shared" si="151"/>
        <v>30'16</v>
      </c>
      <c r="M9525" s="1" t="str">
        <f>VLOOKUP(K9525,CW!D:E,2,FALSE)</f>
        <v>Q2'16</v>
      </c>
    </row>
    <row r="9526" spans="1:13" ht="15" customHeight="1">
      <c r="A9526" s="2">
        <v>42576</v>
      </c>
      <c r="B9526" s="1" t="s">
        <v>5818</v>
      </c>
      <c r="C9526" s="1" t="s">
        <v>1079</v>
      </c>
      <c r="D9526" s="1" t="s">
        <v>4896</v>
      </c>
      <c r="E9526" s="1" t="s">
        <v>6350</v>
      </c>
      <c r="F9526" s="45" t="s">
        <v>4581</v>
      </c>
      <c r="G9526" s="1">
        <v>1</v>
      </c>
      <c r="H9526" s="1" t="s">
        <v>3355</v>
      </c>
      <c r="I9526" s="1" t="s">
        <v>3550</v>
      </c>
      <c r="K9526" s="1" t="str">
        <f>VLOOKUP(L9526,CW!C:D,2,FALSE)</f>
        <v>Jul'16</v>
      </c>
      <c r="L9526" s="1" t="str">
        <f t="shared" si="151"/>
        <v>30'16</v>
      </c>
      <c r="M9526" s="1" t="str">
        <f>VLOOKUP(K9526,CW!D:E,2,FALSE)</f>
        <v>Q2'16</v>
      </c>
    </row>
    <row r="9527" spans="1:13">
      <c r="A9527" s="2">
        <v>42576</v>
      </c>
      <c r="B9527" s="1" t="s">
        <v>5819</v>
      </c>
      <c r="C9527" s="1" t="s">
        <v>1079</v>
      </c>
      <c r="D9527" s="1" t="s">
        <v>4896</v>
      </c>
      <c r="E9527" s="1" t="s">
        <v>3532</v>
      </c>
      <c r="F9527" s="45" t="s">
        <v>3693</v>
      </c>
      <c r="G9527" s="1">
        <v>1</v>
      </c>
      <c r="H9527" s="1" t="s">
        <v>3355</v>
      </c>
      <c r="I9527" s="1" t="s">
        <v>3550</v>
      </c>
      <c r="K9527" s="1" t="str">
        <f>VLOOKUP(L9527,CW!C:D,2,FALSE)</f>
        <v>Jul'16</v>
      </c>
      <c r="L9527" s="1" t="str">
        <f t="shared" si="151"/>
        <v>30'16</v>
      </c>
      <c r="M9527" s="1" t="str">
        <f>VLOOKUP(K9527,CW!D:E,2,FALSE)</f>
        <v>Q2'16</v>
      </c>
    </row>
    <row r="9528" spans="1:13" ht="15" customHeight="1">
      <c r="A9528" s="2">
        <v>42576</v>
      </c>
      <c r="B9528" s="1" t="s">
        <v>5820</v>
      </c>
      <c r="C9528" s="1" t="s">
        <v>1079</v>
      </c>
      <c r="D9528" s="1" t="s">
        <v>4896</v>
      </c>
      <c r="E9528" s="1" t="s">
        <v>6350</v>
      </c>
      <c r="F9528" s="45" t="s">
        <v>3341</v>
      </c>
      <c r="G9528" s="1">
        <v>1</v>
      </c>
      <c r="H9528" s="1" t="s">
        <v>3355</v>
      </c>
      <c r="I9528" s="1" t="s">
        <v>3550</v>
      </c>
      <c r="K9528" s="1" t="str">
        <f>VLOOKUP(L9528,CW!C:D,2,FALSE)</f>
        <v>Jul'16</v>
      </c>
      <c r="L9528" s="1" t="str">
        <f t="shared" si="151"/>
        <v>30'16</v>
      </c>
      <c r="M9528" s="1" t="str">
        <f>VLOOKUP(K9528,CW!D:E,2,FALSE)</f>
        <v>Q2'16</v>
      </c>
    </row>
    <row r="9529" spans="1:13">
      <c r="A9529" s="2">
        <v>42576</v>
      </c>
      <c r="B9529" s="1" t="s">
        <v>5820</v>
      </c>
      <c r="C9529" s="1" t="s">
        <v>1079</v>
      </c>
      <c r="D9529" s="1" t="s">
        <v>4896</v>
      </c>
      <c r="E9529" s="1" t="s">
        <v>3532</v>
      </c>
      <c r="F9529" s="45" t="s">
        <v>4609</v>
      </c>
      <c r="G9529" s="1">
        <v>1</v>
      </c>
      <c r="H9529" s="1" t="s">
        <v>3355</v>
      </c>
      <c r="I9529" s="1" t="s">
        <v>3550</v>
      </c>
      <c r="K9529" s="1" t="str">
        <f>VLOOKUP(L9529,CW!C:D,2,FALSE)</f>
        <v>Jul'16</v>
      </c>
      <c r="L9529" s="1" t="str">
        <f t="shared" si="151"/>
        <v>30'16</v>
      </c>
      <c r="M9529" s="1" t="str">
        <f>VLOOKUP(K9529,CW!D:E,2,FALSE)</f>
        <v>Q2'16</v>
      </c>
    </row>
    <row r="9530" spans="1:13" ht="15" customHeight="1">
      <c r="A9530" s="2">
        <v>42576</v>
      </c>
      <c r="B9530" s="1" t="s">
        <v>5821</v>
      </c>
      <c r="C9530" s="1" t="s">
        <v>1079</v>
      </c>
      <c r="D9530" s="1" t="s">
        <v>3671</v>
      </c>
      <c r="E9530" s="1" t="s">
        <v>6350</v>
      </c>
      <c r="F9530" s="45" t="s">
        <v>3341</v>
      </c>
      <c r="G9530" s="1">
        <v>1</v>
      </c>
      <c r="H9530" s="1" t="s">
        <v>3355</v>
      </c>
      <c r="I9530" s="1" t="s">
        <v>3550</v>
      </c>
      <c r="K9530" s="1" t="str">
        <f>VLOOKUP(L9530,CW!C:D,2,FALSE)</f>
        <v>Jul'16</v>
      </c>
      <c r="L9530" s="1" t="str">
        <f t="shared" si="151"/>
        <v>30'16</v>
      </c>
      <c r="M9530" s="1" t="str">
        <f>VLOOKUP(K9530,CW!D:E,2,FALSE)</f>
        <v>Q2'16</v>
      </c>
    </row>
    <row r="9531" spans="1:13">
      <c r="A9531" s="2">
        <v>42576</v>
      </c>
      <c r="B9531" s="1" t="s">
        <v>5821</v>
      </c>
      <c r="C9531" s="1" t="s">
        <v>1079</v>
      </c>
      <c r="D9531" s="1" t="s">
        <v>3671</v>
      </c>
      <c r="E9531" s="1" t="s">
        <v>3532</v>
      </c>
      <c r="F9531" s="45" t="s">
        <v>4613</v>
      </c>
      <c r="G9531" s="1">
        <v>1</v>
      </c>
      <c r="H9531" s="1" t="s">
        <v>3355</v>
      </c>
      <c r="I9531" s="1" t="s">
        <v>3550</v>
      </c>
      <c r="K9531" s="1" t="str">
        <f>VLOOKUP(L9531,CW!C:D,2,FALSE)</f>
        <v>Jul'16</v>
      </c>
      <c r="L9531" s="1" t="str">
        <f t="shared" si="151"/>
        <v>30'16</v>
      </c>
      <c r="M9531" s="1" t="str">
        <f>VLOOKUP(K9531,CW!D:E,2,FALSE)</f>
        <v>Q2'16</v>
      </c>
    </row>
    <row r="9532" spans="1:13">
      <c r="A9532" s="2">
        <v>42576</v>
      </c>
      <c r="B9532" s="1" t="s">
        <v>5821</v>
      </c>
      <c r="C9532" s="1" t="s">
        <v>1079</v>
      </c>
      <c r="D9532" s="1" t="s">
        <v>3671</v>
      </c>
      <c r="E9532" s="1" t="s">
        <v>3532</v>
      </c>
      <c r="F9532" s="45" t="s">
        <v>3693</v>
      </c>
      <c r="G9532" s="1">
        <v>7</v>
      </c>
      <c r="H9532" s="1" t="s">
        <v>3355</v>
      </c>
      <c r="I9532" s="1" t="s">
        <v>3550</v>
      </c>
      <c r="K9532" s="1" t="str">
        <f>VLOOKUP(L9532,CW!C:D,2,FALSE)</f>
        <v>Jul'16</v>
      </c>
      <c r="L9532" s="1" t="str">
        <f t="shared" si="151"/>
        <v>30'16</v>
      </c>
      <c r="M9532" s="1" t="str">
        <f>VLOOKUP(K9532,CW!D:E,2,FALSE)</f>
        <v>Q2'16</v>
      </c>
    </row>
    <row r="9533" spans="1:13" ht="15" customHeight="1">
      <c r="A9533" s="2">
        <v>42576</v>
      </c>
      <c r="B9533" s="1" t="s">
        <v>5822</v>
      </c>
      <c r="C9533" s="1" t="s">
        <v>1079</v>
      </c>
      <c r="D9533" s="1" t="s">
        <v>3671</v>
      </c>
      <c r="E9533" s="1" t="s">
        <v>6350</v>
      </c>
      <c r="F9533" s="45" t="s">
        <v>3341</v>
      </c>
      <c r="G9533" s="1">
        <v>1</v>
      </c>
      <c r="H9533" s="1" t="s">
        <v>3355</v>
      </c>
      <c r="I9533" s="1" t="s">
        <v>3550</v>
      </c>
      <c r="K9533" s="1" t="str">
        <f>VLOOKUP(L9533,CW!C:D,2,FALSE)</f>
        <v>Jul'16</v>
      </c>
      <c r="L9533" s="1" t="str">
        <f t="shared" si="151"/>
        <v>30'16</v>
      </c>
      <c r="M9533" s="1" t="str">
        <f>VLOOKUP(K9533,CW!D:E,2,FALSE)</f>
        <v>Q2'16</v>
      </c>
    </row>
    <row r="9534" spans="1:13">
      <c r="A9534" s="2">
        <v>42576</v>
      </c>
      <c r="B9534" s="1" t="s">
        <v>5822</v>
      </c>
      <c r="C9534" s="1" t="s">
        <v>1079</v>
      </c>
      <c r="D9534" s="1" t="s">
        <v>3671</v>
      </c>
      <c r="E9534" s="1" t="s">
        <v>3532</v>
      </c>
      <c r="F9534" s="45" t="s">
        <v>4609</v>
      </c>
      <c r="G9534" s="1">
        <v>2</v>
      </c>
      <c r="H9534" s="1" t="s">
        <v>3355</v>
      </c>
      <c r="I9534" s="1" t="s">
        <v>3550</v>
      </c>
      <c r="K9534" s="1" t="str">
        <f>VLOOKUP(L9534,CW!C:D,2,FALSE)</f>
        <v>Jul'16</v>
      </c>
      <c r="L9534" s="1" t="str">
        <f t="shared" si="151"/>
        <v>30'16</v>
      </c>
      <c r="M9534" s="1" t="str">
        <f>VLOOKUP(K9534,CW!D:E,2,FALSE)</f>
        <v>Q2'16</v>
      </c>
    </row>
    <row r="9535" spans="1:13">
      <c r="A9535" s="2">
        <v>42576</v>
      </c>
      <c r="B9535" s="1" t="s">
        <v>5822</v>
      </c>
      <c r="C9535" s="1" t="s">
        <v>1079</v>
      </c>
      <c r="D9535" s="1" t="s">
        <v>3671</v>
      </c>
      <c r="E9535" s="1" t="s">
        <v>3532</v>
      </c>
      <c r="F9535" s="45" t="s">
        <v>3693</v>
      </c>
      <c r="G9535" s="1">
        <v>3</v>
      </c>
      <c r="H9535" s="1" t="s">
        <v>3355</v>
      </c>
      <c r="I9535" s="1" t="s">
        <v>3550</v>
      </c>
      <c r="K9535" s="1" t="str">
        <f>VLOOKUP(L9535,CW!C:D,2,FALSE)</f>
        <v>Jul'16</v>
      </c>
      <c r="L9535" s="1" t="str">
        <f t="shared" si="151"/>
        <v>30'16</v>
      </c>
      <c r="M9535" s="1" t="str">
        <f>VLOOKUP(K9535,CW!D:E,2,FALSE)</f>
        <v>Q2'16</v>
      </c>
    </row>
    <row r="9536" spans="1:13" ht="15" customHeight="1">
      <c r="A9536" s="2">
        <v>42576</v>
      </c>
      <c r="B9536" s="1" t="s">
        <v>5823</v>
      </c>
      <c r="C9536" s="1" t="s">
        <v>1079</v>
      </c>
      <c r="D9536" s="1" t="s">
        <v>3671</v>
      </c>
      <c r="E9536" s="1" t="s">
        <v>6350</v>
      </c>
      <c r="F9536" s="45" t="s">
        <v>3341</v>
      </c>
      <c r="G9536" s="1">
        <v>2</v>
      </c>
      <c r="H9536" s="1" t="s">
        <v>3355</v>
      </c>
      <c r="I9536" s="1" t="s">
        <v>3550</v>
      </c>
      <c r="K9536" s="1" t="str">
        <f>VLOOKUP(L9536,CW!C:D,2,FALSE)</f>
        <v>Jul'16</v>
      </c>
      <c r="L9536" s="1" t="str">
        <f t="shared" si="151"/>
        <v>30'16</v>
      </c>
      <c r="M9536" s="1" t="str">
        <f>VLOOKUP(K9536,CW!D:E,2,FALSE)</f>
        <v>Q2'16</v>
      </c>
    </row>
    <row r="9537" spans="1:13">
      <c r="A9537" s="2">
        <v>42576</v>
      </c>
      <c r="B9537" s="1" t="s">
        <v>5823</v>
      </c>
      <c r="C9537" s="1" t="s">
        <v>1079</v>
      </c>
      <c r="D9537" s="1" t="s">
        <v>3671</v>
      </c>
      <c r="E9537" s="1" t="s">
        <v>3532</v>
      </c>
      <c r="F9537" s="45" t="s">
        <v>4609</v>
      </c>
      <c r="G9537" s="1">
        <v>3</v>
      </c>
      <c r="H9537" s="1" t="s">
        <v>3355</v>
      </c>
      <c r="I9537" s="1" t="s">
        <v>3550</v>
      </c>
      <c r="K9537" s="1" t="str">
        <f>VLOOKUP(L9537,CW!C:D,2,FALSE)</f>
        <v>Jul'16</v>
      </c>
      <c r="L9537" s="1" t="str">
        <f t="shared" si="151"/>
        <v>30'16</v>
      </c>
      <c r="M9537" s="1" t="str">
        <f>VLOOKUP(K9537,CW!D:E,2,FALSE)</f>
        <v>Q2'16</v>
      </c>
    </row>
    <row r="9538" spans="1:13">
      <c r="A9538" s="2">
        <v>42576</v>
      </c>
      <c r="B9538" s="1" t="s">
        <v>5823</v>
      </c>
      <c r="C9538" s="1" t="s">
        <v>1079</v>
      </c>
      <c r="D9538" s="1" t="s">
        <v>3671</v>
      </c>
      <c r="E9538" s="1" t="s">
        <v>3532</v>
      </c>
      <c r="F9538" s="45" t="s">
        <v>4613</v>
      </c>
      <c r="G9538" s="1">
        <v>6</v>
      </c>
      <c r="H9538" s="1" t="s">
        <v>3355</v>
      </c>
      <c r="I9538" s="1" t="s">
        <v>3550</v>
      </c>
      <c r="K9538" s="1" t="str">
        <f>VLOOKUP(L9538,CW!C:D,2,FALSE)</f>
        <v>Jul'16</v>
      </c>
      <c r="L9538" s="1" t="str">
        <f t="shared" si="151"/>
        <v>30'16</v>
      </c>
      <c r="M9538" s="1" t="str">
        <f>VLOOKUP(K9538,CW!D:E,2,FALSE)</f>
        <v>Q2'16</v>
      </c>
    </row>
    <row r="9539" spans="1:13">
      <c r="A9539" s="2">
        <v>42576</v>
      </c>
      <c r="B9539" s="1" t="s">
        <v>5823</v>
      </c>
      <c r="C9539" s="1" t="s">
        <v>1079</v>
      </c>
      <c r="D9539" s="1" t="s">
        <v>3671</v>
      </c>
      <c r="E9539" s="1" t="s">
        <v>3532</v>
      </c>
      <c r="F9539" s="45" t="s">
        <v>3693</v>
      </c>
      <c r="G9539" s="1">
        <v>2</v>
      </c>
      <c r="H9539" s="1" t="s">
        <v>3355</v>
      </c>
      <c r="I9539" s="1" t="s">
        <v>3550</v>
      </c>
      <c r="K9539" s="1" t="str">
        <f>VLOOKUP(L9539,CW!C:D,2,FALSE)</f>
        <v>Jul'16</v>
      </c>
      <c r="L9539" s="1" t="str">
        <f t="shared" si="151"/>
        <v>30'16</v>
      </c>
      <c r="M9539" s="1" t="str">
        <f>VLOOKUP(K9539,CW!D:E,2,FALSE)</f>
        <v>Q2'16</v>
      </c>
    </row>
    <row r="9540" spans="1:13" ht="15" customHeight="1">
      <c r="A9540" s="2">
        <v>42576</v>
      </c>
      <c r="B9540" s="1" t="s">
        <v>5824</v>
      </c>
      <c r="C9540" s="1" t="s">
        <v>3909</v>
      </c>
      <c r="D9540" s="1" t="s">
        <v>4896</v>
      </c>
      <c r="E9540" s="1" t="s">
        <v>6350</v>
      </c>
      <c r="F9540" s="45" t="s">
        <v>3341</v>
      </c>
      <c r="G9540" s="1">
        <v>1</v>
      </c>
      <c r="H9540" s="1" t="s">
        <v>3355</v>
      </c>
      <c r="I9540" s="1" t="s">
        <v>3550</v>
      </c>
      <c r="K9540" s="1" t="str">
        <f>VLOOKUP(L9540,CW!C:D,2,FALSE)</f>
        <v>Jul'16</v>
      </c>
      <c r="L9540" s="1" t="str">
        <f t="shared" si="151"/>
        <v>30'16</v>
      </c>
      <c r="M9540" s="1" t="str">
        <f>VLOOKUP(K9540,CW!D:E,2,FALSE)</f>
        <v>Q2'16</v>
      </c>
    </row>
    <row r="9541" spans="1:13" ht="15" customHeight="1">
      <c r="A9541" s="2">
        <v>42576</v>
      </c>
      <c r="B9541" s="1" t="s">
        <v>5825</v>
      </c>
      <c r="C9541" s="1" t="s">
        <v>3729</v>
      </c>
      <c r="D9541" s="1" t="s">
        <v>4896</v>
      </c>
      <c r="E9541" s="1" t="s">
        <v>6350</v>
      </c>
      <c r="F9541" s="45" t="s">
        <v>3341</v>
      </c>
      <c r="G9541" s="1">
        <v>6</v>
      </c>
      <c r="H9541" s="1" t="s">
        <v>3355</v>
      </c>
      <c r="I9541" s="1" t="s">
        <v>3550</v>
      </c>
      <c r="K9541" s="1" t="str">
        <f>VLOOKUP(L9541,CW!C:D,2,FALSE)</f>
        <v>Jul'16</v>
      </c>
      <c r="L9541" s="1" t="str">
        <f t="shared" si="151"/>
        <v>30'16</v>
      </c>
      <c r="M9541" s="1" t="str">
        <f>VLOOKUP(K9541,CW!D:E,2,FALSE)</f>
        <v>Q2'16</v>
      </c>
    </row>
    <row r="9542" spans="1:13" ht="15" customHeight="1">
      <c r="A9542" s="2">
        <v>42576</v>
      </c>
      <c r="B9542" s="1" t="s">
        <v>5825</v>
      </c>
      <c r="C9542" s="1" t="s">
        <v>3729</v>
      </c>
      <c r="D9542" s="1" t="s">
        <v>4896</v>
      </c>
      <c r="E9542" s="1" t="s">
        <v>6350</v>
      </c>
      <c r="F9542" s="45" t="s">
        <v>4592</v>
      </c>
      <c r="G9542" s="1">
        <v>1</v>
      </c>
      <c r="H9542" s="1" t="s">
        <v>3355</v>
      </c>
      <c r="I9542" s="1" t="s">
        <v>3550</v>
      </c>
      <c r="K9542" s="1" t="str">
        <f>VLOOKUP(L9542,CW!C:D,2,FALSE)</f>
        <v>Jul'16</v>
      </c>
      <c r="L9542" s="1" t="str">
        <f t="shared" si="151"/>
        <v>30'16</v>
      </c>
      <c r="M9542" s="1" t="str">
        <f>VLOOKUP(K9542,CW!D:E,2,FALSE)</f>
        <v>Q2'16</v>
      </c>
    </row>
    <row r="9543" spans="1:13">
      <c r="A9543" s="2">
        <v>42576</v>
      </c>
      <c r="B9543" s="1" t="s">
        <v>5826</v>
      </c>
      <c r="C9543" s="1" t="s">
        <v>3909</v>
      </c>
      <c r="D9543" s="1" t="s">
        <v>4896</v>
      </c>
      <c r="E9543" s="1" t="s">
        <v>3532</v>
      </c>
      <c r="F9543" s="45" t="s">
        <v>4609</v>
      </c>
      <c r="G9543" s="1">
        <v>2</v>
      </c>
      <c r="H9543" s="1" t="s">
        <v>3355</v>
      </c>
      <c r="I9543" s="1" t="s">
        <v>3550</v>
      </c>
      <c r="K9543" s="1" t="str">
        <f>VLOOKUP(L9543,CW!C:D,2,FALSE)</f>
        <v>Jul'16</v>
      </c>
      <c r="L9543" s="1" t="str">
        <f t="shared" si="151"/>
        <v>30'16</v>
      </c>
      <c r="M9543" s="1" t="str">
        <f>VLOOKUP(K9543,CW!D:E,2,FALSE)</f>
        <v>Q2'16</v>
      </c>
    </row>
    <row r="9544" spans="1:13" ht="15" customHeight="1">
      <c r="A9544" s="2">
        <v>42576</v>
      </c>
      <c r="B9544" s="1" t="s">
        <v>5827</v>
      </c>
      <c r="C9544" s="1" t="s">
        <v>3318</v>
      </c>
      <c r="D9544" s="1" t="s">
        <v>3671</v>
      </c>
      <c r="E9544" s="1" t="s">
        <v>6350</v>
      </c>
      <c r="F9544" s="45" t="s">
        <v>3341</v>
      </c>
      <c r="G9544" s="1">
        <v>1</v>
      </c>
      <c r="H9544" s="1" t="s">
        <v>3355</v>
      </c>
      <c r="I9544" s="1" t="s">
        <v>3550</v>
      </c>
      <c r="K9544" s="1" t="str">
        <f>VLOOKUP(L9544,CW!C:D,2,FALSE)</f>
        <v>Jul'16</v>
      </c>
      <c r="L9544" s="1" t="str">
        <f t="shared" si="151"/>
        <v>30'16</v>
      </c>
      <c r="M9544" s="1" t="str">
        <f>VLOOKUP(K9544,CW!D:E,2,FALSE)</f>
        <v>Q2'16</v>
      </c>
    </row>
    <row r="9545" spans="1:13" ht="15" customHeight="1">
      <c r="A9545" s="2">
        <v>42576</v>
      </c>
      <c r="B9545" s="1" t="s">
        <v>5828</v>
      </c>
      <c r="C9545" s="1" t="s">
        <v>3318</v>
      </c>
      <c r="D9545" s="1" t="s">
        <v>3671</v>
      </c>
      <c r="E9545" s="1" t="s">
        <v>6350</v>
      </c>
      <c r="F9545" s="45" t="s">
        <v>3341</v>
      </c>
      <c r="G9545" s="1">
        <v>1</v>
      </c>
      <c r="H9545" s="1" t="s">
        <v>3355</v>
      </c>
      <c r="I9545" s="1" t="s">
        <v>3550</v>
      </c>
      <c r="K9545" s="1" t="str">
        <f>VLOOKUP(L9545,CW!C:D,2,FALSE)</f>
        <v>Jul'16</v>
      </c>
      <c r="L9545" s="1" t="str">
        <f t="shared" si="151"/>
        <v>30'16</v>
      </c>
      <c r="M9545" s="1" t="str">
        <f>VLOOKUP(K9545,CW!D:E,2,FALSE)</f>
        <v>Q2'16</v>
      </c>
    </row>
    <row r="9546" spans="1:13">
      <c r="A9546" s="2">
        <v>42576</v>
      </c>
      <c r="B9546" s="1" t="s">
        <v>5828</v>
      </c>
      <c r="C9546" s="1" t="s">
        <v>3318</v>
      </c>
      <c r="D9546" s="1" t="s">
        <v>3671</v>
      </c>
      <c r="E9546" s="1" t="s">
        <v>3532</v>
      </c>
      <c r="F9546" s="45" t="s">
        <v>4609</v>
      </c>
      <c r="G9546" s="1">
        <v>1</v>
      </c>
      <c r="H9546" s="1" t="s">
        <v>3355</v>
      </c>
      <c r="I9546" s="1" t="s">
        <v>3550</v>
      </c>
      <c r="K9546" s="1" t="str">
        <f>VLOOKUP(L9546,CW!C:D,2,FALSE)</f>
        <v>Jul'16</v>
      </c>
      <c r="L9546" s="1" t="str">
        <f t="shared" si="151"/>
        <v>30'16</v>
      </c>
      <c r="M9546" s="1" t="str">
        <f>VLOOKUP(K9546,CW!D:E,2,FALSE)</f>
        <v>Q2'16</v>
      </c>
    </row>
    <row r="9547" spans="1:13" ht="15" customHeight="1">
      <c r="A9547" s="2">
        <v>42576</v>
      </c>
      <c r="B9547" s="1" t="s">
        <v>5829</v>
      </c>
      <c r="C9547" s="1" t="s">
        <v>3351</v>
      </c>
      <c r="D9547" s="1" t="s">
        <v>3671</v>
      </c>
      <c r="E9547" s="1" t="s">
        <v>6350</v>
      </c>
      <c r="F9547" s="45" t="s">
        <v>3341</v>
      </c>
      <c r="G9547" s="1">
        <v>2</v>
      </c>
      <c r="H9547" s="1" t="s">
        <v>3355</v>
      </c>
      <c r="I9547" s="1" t="s">
        <v>3550</v>
      </c>
      <c r="K9547" s="1" t="str">
        <f>VLOOKUP(L9547,CW!C:D,2,FALSE)</f>
        <v>Jul'16</v>
      </c>
      <c r="L9547" s="1" t="str">
        <f t="shared" si="151"/>
        <v>30'16</v>
      </c>
      <c r="M9547" s="1" t="str">
        <f>VLOOKUP(K9547,CW!D:E,2,FALSE)</f>
        <v>Q2'16</v>
      </c>
    </row>
    <row r="9548" spans="1:13">
      <c r="A9548" s="2">
        <v>42576</v>
      </c>
      <c r="B9548" s="1" t="s">
        <v>5829</v>
      </c>
      <c r="C9548" s="1" t="s">
        <v>3351</v>
      </c>
      <c r="D9548" s="1" t="s">
        <v>3671</v>
      </c>
      <c r="E9548" s="1" t="s">
        <v>3532</v>
      </c>
      <c r="F9548" s="45" t="s">
        <v>4609</v>
      </c>
      <c r="G9548" s="1">
        <v>2</v>
      </c>
      <c r="H9548" s="1" t="s">
        <v>3355</v>
      </c>
      <c r="I9548" s="1" t="s">
        <v>3550</v>
      </c>
      <c r="K9548" s="1" t="str">
        <f>VLOOKUP(L9548,CW!C:D,2,FALSE)</f>
        <v>Jul'16</v>
      </c>
      <c r="L9548" s="1" t="str">
        <f t="shared" si="151"/>
        <v>30'16</v>
      </c>
      <c r="M9548" s="1" t="str">
        <f>VLOOKUP(K9548,CW!D:E,2,FALSE)</f>
        <v>Q2'16</v>
      </c>
    </row>
    <row r="9549" spans="1:13" ht="15" customHeight="1">
      <c r="A9549" s="2">
        <v>42576</v>
      </c>
      <c r="B9549" s="1" t="s">
        <v>5830</v>
      </c>
      <c r="C9549" s="1" t="s">
        <v>3909</v>
      </c>
      <c r="D9549" s="1" t="s">
        <v>4896</v>
      </c>
      <c r="E9549" s="1" t="s">
        <v>6350</v>
      </c>
      <c r="F9549" s="45" t="s">
        <v>3341</v>
      </c>
      <c r="G9549" s="1">
        <v>3</v>
      </c>
      <c r="H9549" s="1" t="s">
        <v>3355</v>
      </c>
      <c r="I9549" s="1" t="s">
        <v>3550</v>
      </c>
      <c r="K9549" s="1" t="str">
        <f>VLOOKUP(L9549,CW!C:D,2,FALSE)</f>
        <v>Jul'16</v>
      </c>
      <c r="L9549" s="1" t="str">
        <f t="shared" si="151"/>
        <v>30'16</v>
      </c>
      <c r="M9549" s="1" t="str">
        <f>VLOOKUP(K9549,CW!D:E,2,FALSE)</f>
        <v>Q2'16</v>
      </c>
    </row>
    <row r="9550" spans="1:13">
      <c r="A9550" s="2">
        <v>42576</v>
      </c>
      <c r="B9550" s="1" t="s">
        <v>5830</v>
      </c>
      <c r="C9550" s="1" t="s">
        <v>3909</v>
      </c>
      <c r="D9550" s="1" t="s">
        <v>4896</v>
      </c>
      <c r="E9550" s="1" t="s">
        <v>3532</v>
      </c>
      <c r="F9550" s="45" t="s">
        <v>4609</v>
      </c>
      <c r="G9550" s="1">
        <v>1</v>
      </c>
      <c r="H9550" s="1" t="s">
        <v>3355</v>
      </c>
      <c r="I9550" s="1" t="s">
        <v>3550</v>
      </c>
      <c r="K9550" s="1" t="str">
        <f>VLOOKUP(L9550,CW!C:D,2,FALSE)</f>
        <v>Jul'16</v>
      </c>
      <c r="L9550" s="1" t="str">
        <f t="shared" si="151"/>
        <v>30'16</v>
      </c>
      <c r="M9550" s="1" t="str">
        <f>VLOOKUP(K9550,CW!D:E,2,FALSE)</f>
        <v>Q2'16</v>
      </c>
    </row>
    <row r="9551" spans="1:13" ht="15" customHeight="1">
      <c r="A9551" s="2">
        <v>42576</v>
      </c>
      <c r="B9551" s="1" t="s">
        <v>5831</v>
      </c>
      <c r="C9551" s="1" t="s">
        <v>3611</v>
      </c>
      <c r="D9551" s="1" t="s">
        <v>4896</v>
      </c>
      <c r="E9551" s="1" t="s">
        <v>6350</v>
      </c>
      <c r="F9551" s="45" t="s">
        <v>3341</v>
      </c>
      <c r="G9551" s="1">
        <v>2</v>
      </c>
      <c r="H9551" s="1" t="s">
        <v>3355</v>
      </c>
      <c r="I9551" s="1" t="s">
        <v>3550</v>
      </c>
      <c r="K9551" s="1" t="str">
        <f>VLOOKUP(L9551,CW!C:D,2,FALSE)</f>
        <v>Jul'16</v>
      </c>
      <c r="L9551" s="1" t="str">
        <f t="shared" si="151"/>
        <v>30'16</v>
      </c>
      <c r="M9551" s="1" t="str">
        <f>VLOOKUP(K9551,CW!D:E,2,FALSE)</f>
        <v>Q2'16</v>
      </c>
    </row>
    <row r="9552" spans="1:13">
      <c r="A9552" s="2">
        <v>42576</v>
      </c>
      <c r="B9552" s="1" t="s">
        <v>5831</v>
      </c>
      <c r="C9552" s="1" t="s">
        <v>3611</v>
      </c>
      <c r="D9552" s="1" t="s">
        <v>4896</v>
      </c>
      <c r="E9552" s="1" t="s">
        <v>3532</v>
      </c>
      <c r="F9552" s="45" t="s">
        <v>4609</v>
      </c>
      <c r="G9552" s="1">
        <v>1</v>
      </c>
      <c r="H9552" s="1" t="s">
        <v>3355</v>
      </c>
      <c r="I9552" s="1" t="s">
        <v>3550</v>
      </c>
      <c r="K9552" s="1" t="str">
        <f>VLOOKUP(L9552,CW!C:D,2,FALSE)</f>
        <v>Jul'16</v>
      </c>
      <c r="L9552" s="1" t="str">
        <f t="shared" si="151"/>
        <v>30'16</v>
      </c>
      <c r="M9552" s="1" t="str">
        <f>VLOOKUP(K9552,CW!D:E,2,FALSE)</f>
        <v>Q2'16</v>
      </c>
    </row>
    <row r="9553" spans="1:13">
      <c r="A9553" s="2">
        <v>42576</v>
      </c>
      <c r="B9553" s="1" t="s">
        <v>5832</v>
      </c>
      <c r="C9553" s="1" t="s">
        <v>3909</v>
      </c>
      <c r="D9553" s="1" t="s">
        <v>4896</v>
      </c>
      <c r="E9553" s="1" t="s">
        <v>3532</v>
      </c>
      <c r="F9553" s="45" t="s">
        <v>4609</v>
      </c>
      <c r="G9553" s="1">
        <v>5</v>
      </c>
      <c r="H9553" s="1" t="s">
        <v>3355</v>
      </c>
      <c r="I9553" s="1" t="s">
        <v>3550</v>
      </c>
      <c r="K9553" s="1" t="str">
        <f>VLOOKUP(L9553,CW!C:D,2,FALSE)</f>
        <v>Jul'16</v>
      </c>
      <c r="L9553" s="1" t="str">
        <f t="shared" si="151"/>
        <v>30'16</v>
      </c>
      <c r="M9553" s="1" t="str">
        <f>VLOOKUP(K9553,CW!D:E,2,FALSE)</f>
        <v>Q2'16</v>
      </c>
    </row>
    <row r="9554" spans="1:13" ht="15" customHeight="1">
      <c r="A9554" s="2">
        <v>42576</v>
      </c>
      <c r="B9554" s="1" t="s">
        <v>5833</v>
      </c>
      <c r="C9554" s="1" t="s">
        <v>3351</v>
      </c>
      <c r="D9554" s="1" t="s">
        <v>4896</v>
      </c>
      <c r="E9554" s="1" t="s">
        <v>6350</v>
      </c>
      <c r="F9554" s="45" t="s">
        <v>3341</v>
      </c>
      <c r="G9554" s="1">
        <v>2</v>
      </c>
      <c r="H9554" s="1" t="s">
        <v>3355</v>
      </c>
      <c r="I9554" s="1" t="s">
        <v>3550</v>
      </c>
      <c r="K9554" s="1" t="str">
        <f>VLOOKUP(L9554,CW!C:D,2,FALSE)</f>
        <v>Jul'16</v>
      </c>
      <c r="L9554" s="1" t="str">
        <f t="shared" si="151"/>
        <v>30'16</v>
      </c>
      <c r="M9554" s="1" t="str">
        <f>VLOOKUP(K9554,CW!D:E,2,FALSE)</f>
        <v>Q2'16</v>
      </c>
    </row>
    <row r="9555" spans="1:13">
      <c r="A9555" s="2">
        <v>42576</v>
      </c>
      <c r="B9555" s="1" t="s">
        <v>5833</v>
      </c>
      <c r="C9555" s="1" t="s">
        <v>3351</v>
      </c>
      <c r="D9555" s="1" t="s">
        <v>4896</v>
      </c>
      <c r="E9555" s="1" t="s">
        <v>3532</v>
      </c>
      <c r="F9555" s="45" t="s">
        <v>4609</v>
      </c>
      <c r="G9555" s="1">
        <v>1</v>
      </c>
      <c r="H9555" s="1" t="s">
        <v>3355</v>
      </c>
      <c r="I9555" s="1" t="s">
        <v>3550</v>
      </c>
      <c r="K9555" s="1" t="str">
        <f>VLOOKUP(L9555,CW!C:D,2,FALSE)</f>
        <v>Jul'16</v>
      </c>
      <c r="L9555" s="1" t="str">
        <f t="shared" si="151"/>
        <v>30'16</v>
      </c>
      <c r="M9555" s="1" t="str">
        <f>VLOOKUP(K9555,CW!D:E,2,FALSE)</f>
        <v>Q2'16</v>
      </c>
    </row>
    <row r="9556" spans="1:13" ht="15" customHeight="1">
      <c r="A9556" s="2">
        <v>42576</v>
      </c>
      <c r="B9556" s="1" t="s">
        <v>5834</v>
      </c>
      <c r="C9556" s="1" t="s">
        <v>3909</v>
      </c>
      <c r="D9556" s="1" t="s">
        <v>4896</v>
      </c>
      <c r="E9556" s="1" t="s">
        <v>6350</v>
      </c>
      <c r="F9556" s="45" t="s">
        <v>3341</v>
      </c>
      <c r="G9556" s="1">
        <v>2</v>
      </c>
      <c r="H9556" s="1" t="s">
        <v>3355</v>
      </c>
      <c r="I9556" s="1" t="s">
        <v>3550</v>
      </c>
      <c r="K9556" s="1" t="str">
        <f>VLOOKUP(L9556,CW!C:D,2,FALSE)</f>
        <v>Jul'16</v>
      </c>
      <c r="L9556" s="1" t="str">
        <f t="shared" si="151"/>
        <v>30'16</v>
      </c>
      <c r="M9556" s="1" t="str">
        <f>VLOOKUP(K9556,CW!D:E,2,FALSE)</f>
        <v>Q2'16</v>
      </c>
    </row>
    <row r="9557" spans="1:13">
      <c r="A9557" s="2">
        <v>42576</v>
      </c>
      <c r="B9557" s="1" t="s">
        <v>5834</v>
      </c>
      <c r="C9557" s="1" t="s">
        <v>3909</v>
      </c>
      <c r="D9557" s="1" t="s">
        <v>4896</v>
      </c>
      <c r="E9557" s="1" t="s">
        <v>3532</v>
      </c>
      <c r="F9557" s="45" t="s">
        <v>4609</v>
      </c>
      <c r="G9557" s="1">
        <v>3</v>
      </c>
      <c r="H9557" s="1" t="s">
        <v>3355</v>
      </c>
      <c r="I9557" s="1" t="s">
        <v>3550</v>
      </c>
      <c r="K9557" s="1" t="str">
        <f>VLOOKUP(L9557,CW!C:D,2,FALSE)</f>
        <v>Jul'16</v>
      </c>
      <c r="L9557" s="1" t="str">
        <f t="shared" si="151"/>
        <v>30'16</v>
      </c>
      <c r="M9557" s="1" t="str">
        <f>VLOOKUP(K9557,CW!D:E,2,FALSE)</f>
        <v>Q2'16</v>
      </c>
    </row>
    <row r="9558" spans="1:13">
      <c r="A9558" s="2">
        <v>42576</v>
      </c>
      <c r="B9558" s="1" t="s">
        <v>5835</v>
      </c>
      <c r="C9558" s="1" t="s">
        <v>5202</v>
      </c>
      <c r="D9558" s="1" t="s">
        <v>3671</v>
      </c>
      <c r="E9558" s="1" t="s">
        <v>3532</v>
      </c>
      <c r="F9558" s="45" t="s">
        <v>4613</v>
      </c>
      <c r="G9558" s="1">
        <v>3</v>
      </c>
      <c r="H9558" s="1" t="s">
        <v>3355</v>
      </c>
      <c r="I9558" s="1" t="s">
        <v>3550</v>
      </c>
      <c r="K9558" s="1" t="str">
        <f>VLOOKUP(L9558,CW!C:D,2,FALSE)</f>
        <v>Jul'16</v>
      </c>
      <c r="L9558" s="1" t="str">
        <f t="shared" ref="L9558:L9621" si="152">CONCATENATE(WEEKNUM(A9558,21),"'",TEXT(A9558,"yy"))</f>
        <v>30'16</v>
      </c>
      <c r="M9558" s="1" t="str">
        <f>VLOOKUP(K9558,CW!D:E,2,FALSE)</f>
        <v>Q2'16</v>
      </c>
    </row>
    <row r="9559" spans="1:13">
      <c r="A9559" s="2">
        <v>42576</v>
      </c>
      <c r="B9559" s="1" t="s">
        <v>5836</v>
      </c>
      <c r="C9559" s="1" t="s">
        <v>4914</v>
      </c>
      <c r="D9559" s="1" t="s">
        <v>3671</v>
      </c>
      <c r="E9559" s="1" t="s">
        <v>3532</v>
      </c>
      <c r="F9559" s="45" t="s">
        <v>4613</v>
      </c>
      <c r="G9559" s="1">
        <v>2</v>
      </c>
      <c r="H9559" s="1" t="s">
        <v>3355</v>
      </c>
      <c r="I9559" s="1" t="s">
        <v>3550</v>
      </c>
      <c r="K9559" s="1" t="str">
        <f>VLOOKUP(L9559,CW!C:D,2,FALSE)</f>
        <v>Jul'16</v>
      </c>
      <c r="L9559" s="1" t="str">
        <f t="shared" si="152"/>
        <v>30'16</v>
      </c>
      <c r="M9559" s="1" t="str">
        <f>VLOOKUP(K9559,CW!D:E,2,FALSE)</f>
        <v>Q2'16</v>
      </c>
    </row>
    <row r="9560" spans="1:13" ht="15" customHeight="1">
      <c r="A9560" s="2">
        <v>42576</v>
      </c>
      <c r="B9560" s="1" t="s">
        <v>5837</v>
      </c>
      <c r="C9560" s="1" t="s">
        <v>3351</v>
      </c>
      <c r="D9560" s="1" t="s">
        <v>3671</v>
      </c>
      <c r="E9560" s="1" t="s">
        <v>6350</v>
      </c>
      <c r="F9560" s="45" t="s">
        <v>4592</v>
      </c>
      <c r="G9560" s="1">
        <v>2</v>
      </c>
      <c r="H9560" s="1" t="s">
        <v>3355</v>
      </c>
      <c r="I9560" s="1" t="s">
        <v>3550</v>
      </c>
      <c r="K9560" s="1" t="str">
        <f>VLOOKUP(L9560,CW!C:D,2,FALSE)</f>
        <v>Jul'16</v>
      </c>
      <c r="L9560" s="1" t="str">
        <f t="shared" si="152"/>
        <v>30'16</v>
      </c>
      <c r="M9560" s="1" t="str">
        <f>VLOOKUP(K9560,CW!D:E,2,FALSE)</f>
        <v>Q2'16</v>
      </c>
    </row>
    <row r="9561" spans="1:13">
      <c r="A9561" s="2">
        <v>42576</v>
      </c>
      <c r="B9561" s="1" t="s">
        <v>5837</v>
      </c>
      <c r="C9561" s="1" t="s">
        <v>3351</v>
      </c>
      <c r="D9561" s="1" t="s">
        <v>3671</v>
      </c>
      <c r="E9561" s="1" t="s">
        <v>3532</v>
      </c>
      <c r="F9561" s="45" t="s">
        <v>4609</v>
      </c>
      <c r="G9561" s="1">
        <v>2</v>
      </c>
      <c r="H9561" s="1" t="s">
        <v>3355</v>
      </c>
      <c r="I9561" s="1" t="s">
        <v>3550</v>
      </c>
      <c r="K9561" s="1" t="str">
        <f>VLOOKUP(L9561,CW!C:D,2,FALSE)</f>
        <v>Jul'16</v>
      </c>
      <c r="L9561" s="1" t="str">
        <f t="shared" si="152"/>
        <v>30'16</v>
      </c>
      <c r="M9561" s="1" t="str">
        <f>VLOOKUP(K9561,CW!D:E,2,FALSE)</f>
        <v>Q2'16</v>
      </c>
    </row>
    <row r="9562" spans="1:13">
      <c r="A9562" s="2">
        <v>42576</v>
      </c>
      <c r="B9562" s="1" t="s">
        <v>5837</v>
      </c>
      <c r="C9562" s="1" t="s">
        <v>3351</v>
      </c>
      <c r="D9562" s="1" t="s">
        <v>3671</v>
      </c>
      <c r="E9562" s="1" t="s">
        <v>3532</v>
      </c>
      <c r="F9562" s="45" t="s">
        <v>4613</v>
      </c>
      <c r="G9562" s="1">
        <v>2</v>
      </c>
      <c r="H9562" s="1" t="s">
        <v>3355</v>
      </c>
      <c r="I9562" s="1" t="s">
        <v>3550</v>
      </c>
      <c r="K9562" s="1" t="str">
        <f>VLOOKUP(L9562,CW!C:D,2,FALSE)</f>
        <v>Jul'16</v>
      </c>
      <c r="L9562" s="1" t="str">
        <f t="shared" si="152"/>
        <v>30'16</v>
      </c>
      <c r="M9562" s="1" t="str">
        <f>VLOOKUP(K9562,CW!D:E,2,FALSE)</f>
        <v>Q2'16</v>
      </c>
    </row>
    <row r="9563" spans="1:13">
      <c r="A9563" s="2">
        <v>42576</v>
      </c>
      <c r="B9563" s="1" t="s">
        <v>5838</v>
      </c>
      <c r="C9563" s="1" t="s">
        <v>3909</v>
      </c>
      <c r="D9563" s="1" t="s">
        <v>3671</v>
      </c>
      <c r="E9563" s="1" t="s">
        <v>3532</v>
      </c>
      <c r="F9563" s="45" t="s">
        <v>4609</v>
      </c>
      <c r="G9563" s="1">
        <v>1</v>
      </c>
      <c r="H9563" s="1" t="s">
        <v>3355</v>
      </c>
      <c r="I9563" s="1" t="s">
        <v>3550</v>
      </c>
      <c r="K9563" s="1" t="str">
        <f>VLOOKUP(L9563,CW!C:D,2,FALSE)</f>
        <v>Jul'16</v>
      </c>
      <c r="L9563" s="1" t="str">
        <f t="shared" si="152"/>
        <v>30'16</v>
      </c>
      <c r="M9563" s="1" t="str">
        <f>VLOOKUP(K9563,CW!D:E,2,FALSE)</f>
        <v>Q2'16</v>
      </c>
    </row>
    <row r="9564" spans="1:13" ht="15" customHeight="1">
      <c r="A9564" s="2">
        <v>42576</v>
      </c>
      <c r="B9564" s="1" t="s">
        <v>5839</v>
      </c>
      <c r="C9564" s="1" t="s">
        <v>3909</v>
      </c>
      <c r="D9564" s="1" t="s">
        <v>3671</v>
      </c>
      <c r="E9564" s="1" t="s">
        <v>6350</v>
      </c>
      <c r="F9564" s="45" t="s">
        <v>3341</v>
      </c>
      <c r="G9564" s="1">
        <v>1</v>
      </c>
      <c r="H9564" s="1" t="s">
        <v>3355</v>
      </c>
      <c r="I9564" s="1" t="s">
        <v>3550</v>
      </c>
      <c r="K9564" s="1" t="str">
        <f>VLOOKUP(L9564,CW!C:D,2,FALSE)</f>
        <v>Jul'16</v>
      </c>
      <c r="L9564" s="1" t="str">
        <f t="shared" si="152"/>
        <v>30'16</v>
      </c>
      <c r="M9564" s="1" t="str">
        <f>VLOOKUP(K9564,CW!D:E,2,FALSE)</f>
        <v>Q2'16</v>
      </c>
    </row>
    <row r="9565" spans="1:13">
      <c r="A9565" s="2">
        <v>42576</v>
      </c>
      <c r="B9565" s="1" t="s">
        <v>5839</v>
      </c>
      <c r="C9565" s="1" t="s">
        <v>3909</v>
      </c>
      <c r="D9565" s="1" t="s">
        <v>3671</v>
      </c>
      <c r="E9565" s="1" t="s">
        <v>3532</v>
      </c>
      <c r="F9565" s="45" t="s">
        <v>4609</v>
      </c>
      <c r="G9565" s="1">
        <v>3</v>
      </c>
      <c r="H9565" s="1" t="s">
        <v>3355</v>
      </c>
      <c r="I9565" s="1" t="s">
        <v>3550</v>
      </c>
      <c r="K9565" s="1" t="str">
        <f>VLOOKUP(L9565,CW!C:D,2,FALSE)</f>
        <v>Jul'16</v>
      </c>
      <c r="L9565" s="1" t="str">
        <f t="shared" si="152"/>
        <v>30'16</v>
      </c>
      <c r="M9565" s="1" t="str">
        <f>VLOOKUP(K9565,CW!D:E,2,FALSE)</f>
        <v>Q2'16</v>
      </c>
    </row>
    <row r="9566" spans="1:13" ht="15" customHeight="1">
      <c r="A9566" s="2">
        <v>42576</v>
      </c>
      <c r="B9566" s="1" t="s">
        <v>5840</v>
      </c>
      <c r="C9566" s="1" t="s">
        <v>3536</v>
      </c>
      <c r="D9566" s="1" t="s">
        <v>3671</v>
      </c>
      <c r="E9566" s="1" t="s">
        <v>6350</v>
      </c>
      <c r="F9566" s="45" t="s">
        <v>3341</v>
      </c>
      <c r="G9566" s="1">
        <v>2</v>
      </c>
      <c r="H9566" s="1" t="s">
        <v>3355</v>
      </c>
      <c r="I9566" s="1" t="s">
        <v>3550</v>
      </c>
      <c r="K9566" s="1" t="str">
        <f>VLOOKUP(L9566,CW!C:D,2,FALSE)</f>
        <v>Jul'16</v>
      </c>
      <c r="L9566" s="1" t="str">
        <f t="shared" si="152"/>
        <v>30'16</v>
      </c>
      <c r="M9566" s="1" t="str">
        <f>VLOOKUP(K9566,CW!D:E,2,FALSE)</f>
        <v>Q2'16</v>
      </c>
    </row>
    <row r="9567" spans="1:13">
      <c r="A9567" s="2">
        <v>42576</v>
      </c>
      <c r="B9567" s="1" t="s">
        <v>5840</v>
      </c>
      <c r="C9567" s="1" t="s">
        <v>3536</v>
      </c>
      <c r="D9567" s="1" t="s">
        <v>3671</v>
      </c>
      <c r="E9567" s="1" t="s">
        <v>3532</v>
      </c>
      <c r="F9567" s="45" t="s">
        <v>4613</v>
      </c>
      <c r="G9567" s="1">
        <v>1</v>
      </c>
      <c r="H9567" s="1" t="s">
        <v>3355</v>
      </c>
      <c r="I9567" s="1" t="s">
        <v>3550</v>
      </c>
      <c r="K9567" s="1" t="str">
        <f>VLOOKUP(L9567,CW!C:D,2,FALSE)</f>
        <v>Jul'16</v>
      </c>
      <c r="L9567" s="1" t="str">
        <f t="shared" si="152"/>
        <v>30'16</v>
      </c>
      <c r="M9567" s="1" t="str">
        <f>VLOOKUP(K9567,CW!D:E,2,FALSE)</f>
        <v>Q2'16</v>
      </c>
    </row>
    <row r="9568" spans="1:13" ht="15" customHeight="1">
      <c r="A9568" s="2">
        <v>42576</v>
      </c>
      <c r="B9568" s="1" t="s">
        <v>5841</v>
      </c>
      <c r="C9568" s="1" t="s">
        <v>3326</v>
      </c>
      <c r="D9568" s="1" t="s">
        <v>4896</v>
      </c>
      <c r="E9568" s="1" t="s">
        <v>6350</v>
      </c>
      <c r="F9568" s="45" t="s">
        <v>3341</v>
      </c>
      <c r="G9568" s="1">
        <v>2</v>
      </c>
      <c r="H9568" s="1" t="s">
        <v>3355</v>
      </c>
      <c r="I9568" s="1" t="s">
        <v>3550</v>
      </c>
      <c r="K9568" s="1" t="str">
        <f>VLOOKUP(L9568,CW!C:D,2,FALSE)</f>
        <v>Jul'16</v>
      </c>
      <c r="L9568" s="1" t="str">
        <f t="shared" si="152"/>
        <v>30'16</v>
      </c>
      <c r="M9568" s="1" t="str">
        <f>VLOOKUP(K9568,CW!D:E,2,FALSE)</f>
        <v>Q2'16</v>
      </c>
    </row>
    <row r="9569" spans="1:13">
      <c r="A9569" s="2">
        <v>42576</v>
      </c>
      <c r="B9569" s="1" t="s">
        <v>5841</v>
      </c>
      <c r="C9569" s="1" t="s">
        <v>3326</v>
      </c>
      <c r="D9569" s="1" t="s">
        <v>4896</v>
      </c>
      <c r="E9569" s="1" t="s">
        <v>3532</v>
      </c>
      <c r="F9569" s="45" t="s">
        <v>4609</v>
      </c>
      <c r="G9569" s="1">
        <v>1</v>
      </c>
      <c r="H9569" s="1" t="s">
        <v>3355</v>
      </c>
      <c r="I9569" s="1" t="s">
        <v>3550</v>
      </c>
      <c r="K9569" s="1" t="str">
        <f>VLOOKUP(L9569,CW!C:D,2,FALSE)</f>
        <v>Jul'16</v>
      </c>
      <c r="L9569" s="1" t="str">
        <f t="shared" si="152"/>
        <v>30'16</v>
      </c>
      <c r="M9569" s="1" t="str">
        <f>VLOOKUP(K9569,CW!D:E,2,FALSE)</f>
        <v>Q2'16</v>
      </c>
    </row>
    <row r="9570" spans="1:13">
      <c r="A9570" s="2">
        <v>42576</v>
      </c>
      <c r="B9570" s="1" t="s">
        <v>5841</v>
      </c>
      <c r="C9570" s="1" t="s">
        <v>3326</v>
      </c>
      <c r="D9570" s="1" t="s">
        <v>4896</v>
      </c>
      <c r="E9570" s="1" t="s">
        <v>3532</v>
      </c>
      <c r="F9570" s="45" t="s">
        <v>4613</v>
      </c>
      <c r="G9570" s="1">
        <v>2</v>
      </c>
      <c r="H9570" s="1" t="s">
        <v>3355</v>
      </c>
      <c r="I9570" s="1" t="s">
        <v>3550</v>
      </c>
      <c r="K9570" s="1" t="str">
        <f>VLOOKUP(L9570,CW!C:D,2,FALSE)</f>
        <v>Jul'16</v>
      </c>
      <c r="L9570" s="1" t="str">
        <f t="shared" si="152"/>
        <v>30'16</v>
      </c>
      <c r="M9570" s="1" t="str">
        <f>VLOOKUP(K9570,CW!D:E,2,FALSE)</f>
        <v>Q2'16</v>
      </c>
    </row>
    <row r="9571" spans="1:13">
      <c r="A9571" s="2">
        <v>42576</v>
      </c>
      <c r="B9571" s="1" t="s">
        <v>5842</v>
      </c>
      <c r="C9571" s="1" t="s">
        <v>3326</v>
      </c>
      <c r="D9571" s="1" t="s">
        <v>4896</v>
      </c>
      <c r="E9571" s="1" t="s">
        <v>3532</v>
      </c>
      <c r="F9571" s="45" t="s">
        <v>4609</v>
      </c>
      <c r="G9571" s="1">
        <v>3</v>
      </c>
      <c r="H9571" s="1" t="s">
        <v>3355</v>
      </c>
      <c r="I9571" s="1" t="s">
        <v>3550</v>
      </c>
      <c r="K9571" s="1" t="str">
        <f>VLOOKUP(L9571,CW!C:D,2,FALSE)</f>
        <v>Jul'16</v>
      </c>
      <c r="L9571" s="1" t="str">
        <f t="shared" si="152"/>
        <v>30'16</v>
      </c>
      <c r="M9571" s="1" t="str">
        <f>VLOOKUP(K9571,CW!D:E,2,FALSE)</f>
        <v>Q2'16</v>
      </c>
    </row>
    <row r="9572" spans="1:13">
      <c r="A9572" s="2">
        <v>42576</v>
      </c>
      <c r="B9572" s="1" t="s">
        <v>5842</v>
      </c>
      <c r="C9572" s="1" t="s">
        <v>3326</v>
      </c>
      <c r="D9572" s="1" t="s">
        <v>4896</v>
      </c>
      <c r="E9572" s="1" t="s">
        <v>3532</v>
      </c>
      <c r="F9572" s="45" t="s">
        <v>4613</v>
      </c>
      <c r="G9572" s="1">
        <v>1</v>
      </c>
      <c r="H9572" s="1" t="s">
        <v>3355</v>
      </c>
      <c r="I9572" s="1" t="s">
        <v>3550</v>
      </c>
      <c r="K9572" s="1" t="str">
        <f>VLOOKUP(L9572,CW!C:D,2,FALSE)</f>
        <v>Jul'16</v>
      </c>
      <c r="L9572" s="1" t="str">
        <f t="shared" si="152"/>
        <v>30'16</v>
      </c>
      <c r="M9572" s="1" t="str">
        <f>VLOOKUP(K9572,CW!D:E,2,FALSE)</f>
        <v>Q2'16</v>
      </c>
    </row>
    <row r="9573" spans="1:13" ht="15" customHeight="1">
      <c r="A9573" s="2">
        <v>42576</v>
      </c>
      <c r="B9573" s="1" t="s">
        <v>5843</v>
      </c>
      <c r="C9573" s="1" t="s">
        <v>3326</v>
      </c>
      <c r="D9573" s="1" t="s">
        <v>3671</v>
      </c>
      <c r="E9573" s="1" t="s">
        <v>6350</v>
      </c>
      <c r="F9573" s="45" t="s">
        <v>3341</v>
      </c>
      <c r="G9573" s="1">
        <v>3</v>
      </c>
      <c r="H9573" s="1" t="s">
        <v>3355</v>
      </c>
      <c r="I9573" s="1" t="s">
        <v>3550</v>
      </c>
      <c r="K9573" s="1" t="str">
        <f>VLOOKUP(L9573,CW!C:D,2,FALSE)</f>
        <v>Jul'16</v>
      </c>
      <c r="L9573" s="1" t="str">
        <f t="shared" si="152"/>
        <v>30'16</v>
      </c>
      <c r="M9573" s="1" t="str">
        <f>VLOOKUP(K9573,CW!D:E,2,FALSE)</f>
        <v>Q2'16</v>
      </c>
    </row>
    <row r="9574" spans="1:13">
      <c r="A9574" s="2">
        <v>42576</v>
      </c>
      <c r="B9574" s="1" t="s">
        <v>5843</v>
      </c>
      <c r="C9574" s="1" t="s">
        <v>3326</v>
      </c>
      <c r="D9574" s="1" t="s">
        <v>3671</v>
      </c>
      <c r="E9574" s="1" t="s">
        <v>3532</v>
      </c>
      <c r="F9574" s="45" t="s">
        <v>4609</v>
      </c>
      <c r="G9574" s="1">
        <v>6</v>
      </c>
      <c r="H9574" s="1" t="s">
        <v>3355</v>
      </c>
      <c r="I9574" s="1" t="s">
        <v>3550</v>
      </c>
      <c r="K9574" s="1" t="str">
        <f>VLOOKUP(L9574,CW!C:D,2,FALSE)</f>
        <v>Jul'16</v>
      </c>
      <c r="L9574" s="1" t="str">
        <f t="shared" si="152"/>
        <v>30'16</v>
      </c>
      <c r="M9574" s="1" t="str">
        <f>VLOOKUP(K9574,CW!D:E,2,FALSE)</f>
        <v>Q2'16</v>
      </c>
    </row>
    <row r="9575" spans="1:13">
      <c r="A9575" s="2">
        <v>42576</v>
      </c>
      <c r="B9575" s="1" t="s">
        <v>5843</v>
      </c>
      <c r="C9575" s="1" t="s">
        <v>3326</v>
      </c>
      <c r="D9575" s="1" t="s">
        <v>3671</v>
      </c>
      <c r="E9575" s="1" t="s">
        <v>3532</v>
      </c>
      <c r="F9575" s="45" t="s">
        <v>4613</v>
      </c>
      <c r="G9575" s="1">
        <v>5</v>
      </c>
      <c r="H9575" s="1" t="s">
        <v>3355</v>
      </c>
      <c r="I9575" s="1" t="s">
        <v>3550</v>
      </c>
      <c r="K9575" s="1" t="str">
        <f>VLOOKUP(L9575,CW!C:D,2,FALSE)</f>
        <v>Jul'16</v>
      </c>
      <c r="L9575" s="1" t="str">
        <f t="shared" si="152"/>
        <v>30'16</v>
      </c>
      <c r="M9575" s="1" t="str">
        <f>VLOOKUP(K9575,CW!D:E,2,FALSE)</f>
        <v>Q2'16</v>
      </c>
    </row>
    <row r="9576" spans="1:13" ht="15" customHeight="1">
      <c r="A9576" s="2">
        <v>42576</v>
      </c>
      <c r="B9576" s="1" t="s">
        <v>5844</v>
      </c>
      <c r="C9576" s="1" t="s">
        <v>3326</v>
      </c>
      <c r="D9576" s="1" t="s">
        <v>4896</v>
      </c>
      <c r="E9576" s="1" t="s">
        <v>6350</v>
      </c>
      <c r="F9576" s="45" t="s">
        <v>3341</v>
      </c>
      <c r="G9576" s="1">
        <v>2</v>
      </c>
      <c r="H9576" s="1" t="s">
        <v>3355</v>
      </c>
      <c r="I9576" s="1" t="s">
        <v>3550</v>
      </c>
      <c r="K9576" s="1" t="str">
        <f>VLOOKUP(L9576,CW!C:D,2,FALSE)</f>
        <v>Jul'16</v>
      </c>
      <c r="L9576" s="1" t="str">
        <f t="shared" si="152"/>
        <v>30'16</v>
      </c>
      <c r="M9576" s="1" t="str">
        <f>VLOOKUP(K9576,CW!D:E,2,FALSE)</f>
        <v>Q2'16</v>
      </c>
    </row>
    <row r="9577" spans="1:13">
      <c r="A9577" s="2">
        <v>42576</v>
      </c>
      <c r="B9577" s="1" t="s">
        <v>5844</v>
      </c>
      <c r="C9577" s="1" t="s">
        <v>3326</v>
      </c>
      <c r="D9577" s="1" t="s">
        <v>4896</v>
      </c>
      <c r="E9577" s="1" t="s">
        <v>3532</v>
      </c>
      <c r="F9577" s="45" t="s">
        <v>4609</v>
      </c>
      <c r="G9577" s="1">
        <v>6</v>
      </c>
      <c r="H9577" s="1" t="s">
        <v>3355</v>
      </c>
      <c r="I9577" s="1" t="s">
        <v>3550</v>
      </c>
      <c r="K9577" s="1" t="str">
        <f>VLOOKUP(L9577,CW!C:D,2,FALSE)</f>
        <v>Jul'16</v>
      </c>
      <c r="L9577" s="1" t="str">
        <f t="shared" si="152"/>
        <v>30'16</v>
      </c>
      <c r="M9577" s="1" t="str">
        <f>VLOOKUP(K9577,CW!D:E,2,FALSE)</f>
        <v>Q2'16</v>
      </c>
    </row>
    <row r="9578" spans="1:13">
      <c r="A9578" s="2">
        <v>42576</v>
      </c>
      <c r="B9578" s="1" t="s">
        <v>5844</v>
      </c>
      <c r="C9578" s="1" t="s">
        <v>3326</v>
      </c>
      <c r="D9578" s="1" t="s">
        <v>4896</v>
      </c>
      <c r="E9578" s="1" t="s">
        <v>3532</v>
      </c>
      <c r="F9578" s="45" t="s">
        <v>4613</v>
      </c>
      <c r="G9578" s="1">
        <v>2</v>
      </c>
      <c r="H9578" s="1" t="s">
        <v>3355</v>
      </c>
      <c r="I9578" s="1" t="s">
        <v>3550</v>
      </c>
      <c r="K9578" s="1" t="str">
        <f>VLOOKUP(L9578,CW!C:D,2,FALSE)</f>
        <v>Jul'16</v>
      </c>
      <c r="L9578" s="1" t="str">
        <f t="shared" si="152"/>
        <v>30'16</v>
      </c>
      <c r="M9578" s="1" t="str">
        <f>VLOOKUP(K9578,CW!D:E,2,FALSE)</f>
        <v>Q2'16</v>
      </c>
    </row>
    <row r="9579" spans="1:13" ht="15" customHeight="1">
      <c r="A9579" s="2">
        <v>42576</v>
      </c>
      <c r="B9579" s="1" t="s">
        <v>5845</v>
      </c>
      <c r="C9579" s="1" t="s">
        <v>3326</v>
      </c>
      <c r="D9579" s="1" t="s">
        <v>4896</v>
      </c>
      <c r="E9579" s="1" t="s">
        <v>6350</v>
      </c>
      <c r="F9579" s="45" t="s">
        <v>3341</v>
      </c>
      <c r="G9579" s="1">
        <v>3</v>
      </c>
      <c r="H9579" s="1" t="s">
        <v>3355</v>
      </c>
      <c r="I9579" s="1" t="s">
        <v>3550</v>
      </c>
      <c r="K9579" s="1" t="str">
        <f>VLOOKUP(L9579,CW!C:D,2,FALSE)</f>
        <v>Jul'16</v>
      </c>
      <c r="L9579" s="1" t="str">
        <f t="shared" si="152"/>
        <v>30'16</v>
      </c>
      <c r="M9579" s="1" t="str">
        <f>VLOOKUP(K9579,CW!D:E,2,FALSE)</f>
        <v>Q2'16</v>
      </c>
    </row>
    <row r="9580" spans="1:13">
      <c r="A9580" s="2">
        <v>42576</v>
      </c>
      <c r="B9580" s="1" t="s">
        <v>5845</v>
      </c>
      <c r="C9580" s="1" t="s">
        <v>3326</v>
      </c>
      <c r="D9580" s="1" t="s">
        <v>4896</v>
      </c>
      <c r="E9580" s="1" t="s">
        <v>3532</v>
      </c>
      <c r="F9580" s="45" t="s">
        <v>4609</v>
      </c>
      <c r="G9580" s="1">
        <v>5</v>
      </c>
      <c r="H9580" s="1" t="s">
        <v>3355</v>
      </c>
      <c r="I9580" s="1" t="s">
        <v>3550</v>
      </c>
      <c r="K9580" s="1" t="str">
        <f>VLOOKUP(L9580,CW!C:D,2,FALSE)</f>
        <v>Jul'16</v>
      </c>
      <c r="L9580" s="1" t="str">
        <f t="shared" si="152"/>
        <v>30'16</v>
      </c>
      <c r="M9580" s="1" t="str">
        <f>VLOOKUP(K9580,CW!D:E,2,FALSE)</f>
        <v>Q2'16</v>
      </c>
    </row>
    <row r="9581" spans="1:13">
      <c r="A9581" s="2">
        <v>42576</v>
      </c>
      <c r="B9581" s="1" t="s">
        <v>5845</v>
      </c>
      <c r="C9581" s="1" t="s">
        <v>3326</v>
      </c>
      <c r="D9581" s="1" t="s">
        <v>4896</v>
      </c>
      <c r="E9581" s="1" t="s">
        <v>3532</v>
      </c>
      <c r="F9581" s="45" t="s">
        <v>4613</v>
      </c>
      <c r="G9581" s="1">
        <v>1</v>
      </c>
      <c r="H9581" s="1" t="s">
        <v>3355</v>
      </c>
      <c r="I9581" s="1" t="s">
        <v>3550</v>
      </c>
      <c r="K9581" s="1" t="str">
        <f>VLOOKUP(L9581,CW!C:D,2,FALSE)</f>
        <v>Jul'16</v>
      </c>
      <c r="L9581" s="1" t="str">
        <f t="shared" si="152"/>
        <v>30'16</v>
      </c>
      <c r="M9581" s="1" t="str">
        <f>VLOOKUP(K9581,CW!D:E,2,FALSE)</f>
        <v>Q2'16</v>
      </c>
    </row>
    <row r="9582" spans="1:13" ht="15" customHeight="1">
      <c r="A9582" s="2">
        <v>42576</v>
      </c>
      <c r="B9582" s="1" t="s">
        <v>5846</v>
      </c>
      <c r="C9582" s="1" t="s">
        <v>3326</v>
      </c>
      <c r="D9582" s="1" t="s">
        <v>3671</v>
      </c>
      <c r="E9582" s="1" t="s">
        <v>6350</v>
      </c>
      <c r="F9582" s="45" t="s">
        <v>3341</v>
      </c>
      <c r="G9582" s="1">
        <v>1</v>
      </c>
      <c r="H9582" s="1" t="s">
        <v>3355</v>
      </c>
      <c r="I9582" s="1" t="s">
        <v>3550</v>
      </c>
      <c r="K9582" s="1" t="str">
        <f>VLOOKUP(L9582,CW!C:D,2,FALSE)</f>
        <v>Jul'16</v>
      </c>
      <c r="L9582" s="1" t="str">
        <f t="shared" si="152"/>
        <v>30'16</v>
      </c>
      <c r="M9582" s="1" t="str">
        <f>VLOOKUP(K9582,CW!D:E,2,FALSE)</f>
        <v>Q2'16</v>
      </c>
    </row>
    <row r="9583" spans="1:13">
      <c r="A9583" s="2">
        <v>42576</v>
      </c>
      <c r="B9583" s="1" t="s">
        <v>5846</v>
      </c>
      <c r="C9583" s="1" t="s">
        <v>3326</v>
      </c>
      <c r="D9583" s="1" t="s">
        <v>3671</v>
      </c>
      <c r="E9583" s="1" t="s">
        <v>3532</v>
      </c>
      <c r="F9583" s="45" t="s">
        <v>4609</v>
      </c>
      <c r="G9583" s="1">
        <v>2</v>
      </c>
      <c r="H9583" s="1" t="s">
        <v>3355</v>
      </c>
      <c r="I9583" s="1" t="s">
        <v>3550</v>
      </c>
      <c r="K9583" s="1" t="str">
        <f>VLOOKUP(L9583,CW!C:D,2,FALSE)</f>
        <v>Jul'16</v>
      </c>
      <c r="L9583" s="1" t="str">
        <f t="shared" si="152"/>
        <v>30'16</v>
      </c>
      <c r="M9583" s="1" t="str">
        <f>VLOOKUP(K9583,CW!D:E,2,FALSE)</f>
        <v>Q2'16</v>
      </c>
    </row>
    <row r="9584" spans="1:13">
      <c r="A9584" s="2">
        <v>42576</v>
      </c>
      <c r="B9584" s="1" t="s">
        <v>5846</v>
      </c>
      <c r="C9584" s="1" t="s">
        <v>3326</v>
      </c>
      <c r="D9584" s="1" t="s">
        <v>3671</v>
      </c>
      <c r="E9584" s="1" t="s">
        <v>3532</v>
      </c>
      <c r="F9584" s="45" t="s">
        <v>4613</v>
      </c>
      <c r="G9584" s="1">
        <v>5</v>
      </c>
      <c r="H9584" s="1" t="s">
        <v>3355</v>
      </c>
      <c r="I9584" s="1" t="s">
        <v>3550</v>
      </c>
      <c r="K9584" s="1" t="str">
        <f>VLOOKUP(L9584,CW!C:D,2,FALSE)</f>
        <v>Jul'16</v>
      </c>
      <c r="L9584" s="1" t="str">
        <f t="shared" si="152"/>
        <v>30'16</v>
      </c>
      <c r="M9584" s="1" t="str">
        <f>VLOOKUP(K9584,CW!D:E,2,FALSE)</f>
        <v>Q2'16</v>
      </c>
    </row>
    <row r="9585" spans="1:13" ht="15" customHeight="1">
      <c r="A9585" s="2">
        <v>42576</v>
      </c>
      <c r="B9585" s="1" t="s">
        <v>5847</v>
      </c>
      <c r="C9585" s="1" t="s">
        <v>3335</v>
      </c>
      <c r="D9585" s="1" t="s">
        <v>3566</v>
      </c>
      <c r="E9585" s="1" t="s">
        <v>6350</v>
      </c>
      <c r="F9585" s="45" t="s">
        <v>3341</v>
      </c>
      <c r="G9585" s="1">
        <v>1</v>
      </c>
      <c r="H9585" s="1" t="s">
        <v>3355</v>
      </c>
      <c r="I9585" s="1" t="s">
        <v>3550</v>
      </c>
      <c r="K9585" s="1" t="str">
        <f>VLOOKUP(L9585,CW!C:D,2,FALSE)</f>
        <v>Jul'16</v>
      </c>
      <c r="L9585" s="1" t="str">
        <f t="shared" si="152"/>
        <v>30'16</v>
      </c>
      <c r="M9585" s="1" t="str">
        <f>VLOOKUP(K9585,CW!D:E,2,FALSE)</f>
        <v>Q2'16</v>
      </c>
    </row>
    <row r="9586" spans="1:13">
      <c r="A9586" s="2">
        <v>42576</v>
      </c>
      <c r="B9586" s="1" t="s">
        <v>5847</v>
      </c>
      <c r="C9586" s="1" t="s">
        <v>3335</v>
      </c>
      <c r="D9586" s="1" t="s">
        <v>3566</v>
      </c>
      <c r="E9586" s="1" t="s">
        <v>3532</v>
      </c>
      <c r="F9586" s="45" t="s">
        <v>3693</v>
      </c>
      <c r="G9586" s="1">
        <v>1</v>
      </c>
      <c r="H9586" s="1" t="s">
        <v>3355</v>
      </c>
      <c r="I9586" s="1" t="s">
        <v>3550</v>
      </c>
      <c r="K9586" s="1" t="str">
        <f>VLOOKUP(L9586,CW!C:D,2,FALSE)</f>
        <v>Jul'16</v>
      </c>
      <c r="L9586" s="1" t="str">
        <f t="shared" si="152"/>
        <v>30'16</v>
      </c>
      <c r="M9586" s="1" t="str">
        <f>VLOOKUP(K9586,CW!D:E,2,FALSE)</f>
        <v>Q2'16</v>
      </c>
    </row>
    <row r="9587" spans="1:13">
      <c r="A9587" s="2">
        <v>42576</v>
      </c>
      <c r="B9587" s="1" t="s">
        <v>5848</v>
      </c>
      <c r="C9587" s="1" t="s">
        <v>1079</v>
      </c>
      <c r="D9587" s="1" t="s">
        <v>3566</v>
      </c>
      <c r="E9587" s="1" t="s">
        <v>3532</v>
      </c>
      <c r="F9587" s="45" t="s">
        <v>4613</v>
      </c>
      <c r="G9587" s="1">
        <v>3</v>
      </c>
      <c r="H9587" s="1" t="s">
        <v>3355</v>
      </c>
      <c r="I9587" s="1" t="s">
        <v>3550</v>
      </c>
      <c r="K9587" s="1" t="str">
        <f>VLOOKUP(L9587,CW!C:D,2,FALSE)</f>
        <v>Jul'16</v>
      </c>
      <c r="L9587" s="1" t="str">
        <f t="shared" si="152"/>
        <v>30'16</v>
      </c>
      <c r="M9587" s="1" t="str">
        <f>VLOOKUP(K9587,CW!D:E,2,FALSE)</f>
        <v>Q2'16</v>
      </c>
    </row>
    <row r="9588" spans="1:13">
      <c r="A9588" s="2">
        <v>42576</v>
      </c>
      <c r="B9588" s="1" t="s">
        <v>5848</v>
      </c>
      <c r="C9588" s="1" t="s">
        <v>1079</v>
      </c>
      <c r="D9588" s="1" t="s">
        <v>3566</v>
      </c>
      <c r="E9588" s="1" t="s">
        <v>3532</v>
      </c>
      <c r="F9588" s="45" t="s">
        <v>3693</v>
      </c>
      <c r="G9588" s="1">
        <v>1</v>
      </c>
      <c r="H9588" s="1" t="s">
        <v>3355</v>
      </c>
      <c r="I9588" s="1" t="s">
        <v>3550</v>
      </c>
      <c r="K9588" s="1" t="str">
        <f>VLOOKUP(L9588,CW!C:D,2,FALSE)</f>
        <v>Jul'16</v>
      </c>
      <c r="L9588" s="1" t="str">
        <f t="shared" si="152"/>
        <v>30'16</v>
      </c>
      <c r="M9588" s="1" t="str">
        <f>VLOOKUP(K9588,CW!D:E,2,FALSE)</f>
        <v>Q2'16</v>
      </c>
    </row>
    <row r="9589" spans="1:13">
      <c r="A9589" s="2">
        <v>42576</v>
      </c>
      <c r="B9589" s="1" t="s">
        <v>5849</v>
      </c>
      <c r="C9589" s="1" t="s">
        <v>3335</v>
      </c>
      <c r="D9589" s="1" t="s">
        <v>3566</v>
      </c>
      <c r="E9589" s="1" t="s">
        <v>3532</v>
      </c>
      <c r="F9589" s="98" t="s">
        <v>4584</v>
      </c>
      <c r="G9589" s="1">
        <v>2</v>
      </c>
      <c r="H9589" s="1" t="s">
        <v>3355</v>
      </c>
      <c r="I9589" s="1" t="s">
        <v>3550</v>
      </c>
      <c r="K9589" s="1" t="str">
        <f>VLOOKUP(L9589,CW!C:D,2,FALSE)</f>
        <v>Jul'16</v>
      </c>
      <c r="L9589" s="1" t="str">
        <f t="shared" si="152"/>
        <v>30'16</v>
      </c>
      <c r="M9589" s="1" t="str">
        <f>VLOOKUP(K9589,CW!D:E,2,FALSE)</f>
        <v>Q2'16</v>
      </c>
    </row>
    <row r="9590" spans="1:13" ht="15" customHeight="1">
      <c r="A9590" s="2">
        <v>42576</v>
      </c>
      <c r="B9590" s="1" t="s">
        <v>5850</v>
      </c>
      <c r="C9590" s="1" t="s">
        <v>3335</v>
      </c>
      <c r="D9590" s="1" t="s">
        <v>3566</v>
      </c>
      <c r="E9590" s="1" t="s">
        <v>6350</v>
      </c>
      <c r="F9590" s="45" t="s">
        <v>4592</v>
      </c>
      <c r="G9590" s="1">
        <v>1</v>
      </c>
      <c r="H9590" s="1" t="s">
        <v>3355</v>
      </c>
      <c r="I9590" s="1" t="s">
        <v>3550</v>
      </c>
      <c r="K9590" s="1" t="str">
        <f>VLOOKUP(L9590,CW!C:D,2,FALSE)</f>
        <v>Jul'16</v>
      </c>
      <c r="L9590" s="1" t="str">
        <f t="shared" si="152"/>
        <v>30'16</v>
      </c>
      <c r="M9590" s="1" t="str">
        <f>VLOOKUP(K9590,CW!D:E,2,FALSE)</f>
        <v>Q2'16</v>
      </c>
    </row>
    <row r="9591" spans="1:13">
      <c r="A9591" s="2">
        <v>42576</v>
      </c>
      <c r="B9591" s="1" t="s">
        <v>5850</v>
      </c>
      <c r="C9591" s="1" t="s">
        <v>3335</v>
      </c>
      <c r="D9591" s="1" t="s">
        <v>3566</v>
      </c>
      <c r="E9591" s="1" t="s">
        <v>3532</v>
      </c>
      <c r="F9591" s="45" t="s">
        <v>4613</v>
      </c>
      <c r="G9591" s="1">
        <v>1</v>
      </c>
      <c r="H9591" s="1" t="s">
        <v>3355</v>
      </c>
      <c r="I9591" s="1" t="s">
        <v>3550</v>
      </c>
      <c r="K9591" s="1" t="str">
        <f>VLOOKUP(L9591,CW!C:D,2,FALSE)</f>
        <v>Jul'16</v>
      </c>
      <c r="L9591" s="1" t="str">
        <f t="shared" si="152"/>
        <v>30'16</v>
      </c>
      <c r="M9591" s="1" t="str">
        <f>VLOOKUP(K9591,CW!D:E,2,FALSE)</f>
        <v>Q2'16</v>
      </c>
    </row>
    <row r="9592" spans="1:13" ht="15" customHeight="1">
      <c r="A9592" s="2">
        <v>42576</v>
      </c>
      <c r="B9592" s="1" t="s">
        <v>5851</v>
      </c>
      <c r="C9592" s="1" t="s">
        <v>3335</v>
      </c>
      <c r="D9592" s="1" t="s">
        <v>3566</v>
      </c>
      <c r="E9592" s="1" t="s">
        <v>6350</v>
      </c>
      <c r="F9592" s="45" t="s">
        <v>4592</v>
      </c>
      <c r="G9592" s="1">
        <v>1</v>
      </c>
      <c r="H9592" s="1" t="s">
        <v>3355</v>
      </c>
      <c r="I9592" s="1" t="s">
        <v>3550</v>
      </c>
      <c r="K9592" s="1" t="str">
        <f>VLOOKUP(L9592,CW!C:D,2,FALSE)</f>
        <v>Jul'16</v>
      </c>
      <c r="L9592" s="1" t="str">
        <f t="shared" si="152"/>
        <v>30'16</v>
      </c>
      <c r="M9592" s="1" t="str">
        <f>VLOOKUP(K9592,CW!D:E,2,FALSE)</f>
        <v>Q2'16</v>
      </c>
    </row>
    <row r="9593" spans="1:13">
      <c r="A9593" s="2">
        <v>42576</v>
      </c>
      <c r="B9593" s="1" t="s">
        <v>5851</v>
      </c>
      <c r="C9593" s="1" t="s">
        <v>3335</v>
      </c>
      <c r="D9593" s="1" t="s">
        <v>3566</v>
      </c>
      <c r="E9593" s="1" t="s">
        <v>3532</v>
      </c>
      <c r="F9593" s="45" t="s">
        <v>4613</v>
      </c>
      <c r="G9593" s="1">
        <v>1</v>
      </c>
      <c r="H9593" s="1" t="s">
        <v>3355</v>
      </c>
      <c r="I9593" s="1" t="s">
        <v>3550</v>
      </c>
      <c r="K9593" s="1" t="str">
        <f>VLOOKUP(L9593,CW!C:D,2,FALSE)</f>
        <v>Jul'16</v>
      </c>
      <c r="L9593" s="1" t="str">
        <f t="shared" si="152"/>
        <v>30'16</v>
      </c>
      <c r="M9593" s="1" t="str">
        <f>VLOOKUP(K9593,CW!D:E,2,FALSE)</f>
        <v>Q2'16</v>
      </c>
    </row>
    <row r="9594" spans="1:13">
      <c r="A9594" s="2">
        <v>42576</v>
      </c>
      <c r="B9594" s="1" t="s">
        <v>5852</v>
      </c>
      <c r="C9594" s="1" t="s">
        <v>1079</v>
      </c>
      <c r="D9594" s="1" t="s">
        <v>3566</v>
      </c>
      <c r="E9594" s="1" t="s">
        <v>3532</v>
      </c>
      <c r="F9594" s="45" t="s">
        <v>4613</v>
      </c>
      <c r="G9594" s="1">
        <v>2</v>
      </c>
      <c r="H9594" s="1" t="s">
        <v>3355</v>
      </c>
      <c r="I9594" s="1" t="s">
        <v>3550</v>
      </c>
      <c r="K9594" s="1" t="str">
        <f>VLOOKUP(L9594,CW!C:D,2,FALSE)</f>
        <v>Jul'16</v>
      </c>
      <c r="L9594" s="1" t="str">
        <f t="shared" si="152"/>
        <v>30'16</v>
      </c>
      <c r="M9594" s="1" t="str">
        <f>VLOOKUP(K9594,CW!D:E,2,FALSE)</f>
        <v>Q2'16</v>
      </c>
    </row>
    <row r="9595" spans="1:13">
      <c r="A9595" s="2">
        <v>42576</v>
      </c>
      <c r="B9595" s="1" t="s">
        <v>5852</v>
      </c>
      <c r="C9595" s="1" t="s">
        <v>1079</v>
      </c>
      <c r="D9595" s="1" t="s">
        <v>3566</v>
      </c>
      <c r="E9595" s="1" t="s">
        <v>3532</v>
      </c>
      <c r="F9595" s="45" t="s">
        <v>3693</v>
      </c>
      <c r="G9595" s="1">
        <v>8</v>
      </c>
      <c r="H9595" s="1" t="s">
        <v>3355</v>
      </c>
      <c r="I9595" s="1" t="s">
        <v>3550</v>
      </c>
      <c r="K9595" s="1" t="str">
        <f>VLOOKUP(L9595,CW!C:D,2,FALSE)</f>
        <v>Jul'16</v>
      </c>
      <c r="L9595" s="1" t="str">
        <f t="shared" si="152"/>
        <v>30'16</v>
      </c>
      <c r="M9595" s="1" t="str">
        <f>VLOOKUP(K9595,CW!D:E,2,FALSE)</f>
        <v>Q2'16</v>
      </c>
    </row>
    <row r="9596" spans="1:13" ht="15" customHeight="1">
      <c r="A9596" s="2">
        <v>42576</v>
      </c>
      <c r="B9596" s="1" t="s">
        <v>5853</v>
      </c>
      <c r="C9596" s="1" t="s">
        <v>1079</v>
      </c>
      <c r="D9596" s="1" t="s">
        <v>3566</v>
      </c>
      <c r="E9596" s="1" t="s">
        <v>6350</v>
      </c>
      <c r="F9596" s="45" t="s">
        <v>3341</v>
      </c>
      <c r="G9596" s="1">
        <v>2</v>
      </c>
      <c r="H9596" s="1" t="s">
        <v>3355</v>
      </c>
      <c r="I9596" s="1" t="s">
        <v>3550</v>
      </c>
      <c r="K9596" s="1" t="str">
        <f>VLOOKUP(L9596,CW!C:D,2,FALSE)</f>
        <v>Jul'16</v>
      </c>
      <c r="L9596" s="1" t="str">
        <f t="shared" si="152"/>
        <v>30'16</v>
      </c>
      <c r="M9596" s="1" t="str">
        <f>VLOOKUP(K9596,CW!D:E,2,FALSE)</f>
        <v>Q2'16</v>
      </c>
    </row>
    <row r="9597" spans="1:13" ht="15" customHeight="1">
      <c r="A9597" s="2">
        <v>42576</v>
      </c>
      <c r="B9597" s="1" t="s">
        <v>5853</v>
      </c>
      <c r="C9597" s="1" t="s">
        <v>1079</v>
      </c>
      <c r="D9597" s="1" t="s">
        <v>3566</v>
      </c>
      <c r="E9597" s="1" t="s">
        <v>6350</v>
      </c>
      <c r="F9597" s="45" t="s">
        <v>4592</v>
      </c>
      <c r="G9597" s="1">
        <v>1</v>
      </c>
      <c r="H9597" s="1" t="s">
        <v>3355</v>
      </c>
      <c r="I9597" s="1" t="s">
        <v>3550</v>
      </c>
      <c r="K9597" s="1" t="str">
        <f>VLOOKUP(L9597,CW!C:D,2,FALSE)</f>
        <v>Jul'16</v>
      </c>
      <c r="L9597" s="1" t="str">
        <f t="shared" si="152"/>
        <v>30'16</v>
      </c>
      <c r="M9597" s="1" t="str">
        <f>VLOOKUP(K9597,CW!D:E,2,FALSE)</f>
        <v>Q2'16</v>
      </c>
    </row>
    <row r="9598" spans="1:13">
      <c r="A9598" s="2">
        <v>42576</v>
      </c>
      <c r="B9598" s="1" t="s">
        <v>5853</v>
      </c>
      <c r="C9598" s="1" t="s">
        <v>1079</v>
      </c>
      <c r="D9598" s="1" t="s">
        <v>3566</v>
      </c>
      <c r="E9598" s="1" t="s">
        <v>3532</v>
      </c>
      <c r="F9598" s="45" t="s">
        <v>4613</v>
      </c>
      <c r="G9598" s="1">
        <v>1</v>
      </c>
      <c r="H9598" s="1" t="s">
        <v>3355</v>
      </c>
      <c r="I9598" s="1" t="s">
        <v>3550</v>
      </c>
      <c r="K9598" s="1" t="str">
        <f>VLOOKUP(L9598,CW!C:D,2,FALSE)</f>
        <v>Jul'16</v>
      </c>
      <c r="L9598" s="1" t="str">
        <f t="shared" si="152"/>
        <v>30'16</v>
      </c>
      <c r="M9598" s="1" t="str">
        <f>VLOOKUP(K9598,CW!D:E,2,FALSE)</f>
        <v>Q2'16</v>
      </c>
    </row>
    <row r="9599" spans="1:13">
      <c r="A9599" s="2">
        <v>42576</v>
      </c>
      <c r="B9599" s="1" t="s">
        <v>5853</v>
      </c>
      <c r="C9599" s="1" t="s">
        <v>1079</v>
      </c>
      <c r="D9599" s="1" t="s">
        <v>3566</v>
      </c>
      <c r="E9599" s="1" t="s">
        <v>3532</v>
      </c>
      <c r="F9599" s="45" t="s">
        <v>3693</v>
      </c>
      <c r="G9599" s="1">
        <v>6</v>
      </c>
      <c r="H9599" s="1" t="s">
        <v>3355</v>
      </c>
      <c r="I9599" s="1" t="s">
        <v>3550</v>
      </c>
      <c r="K9599" s="1" t="str">
        <f>VLOOKUP(L9599,CW!C:D,2,FALSE)</f>
        <v>Jul'16</v>
      </c>
      <c r="L9599" s="1" t="str">
        <f t="shared" si="152"/>
        <v>30'16</v>
      </c>
      <c r="M9599" s="1" t="str">
        <f>VLOOKUP(K9599,CW!D:E,2,FALSE)</f>
        <v>Q2'16</v>
      </c>
    </row>
    <row r="9600" spans="1:13">
      <c r="A9600" s="2">
        <v>42576</v>
      </c>
      <c r="B9600" s="1" t="s">
        <v>5854</v>
      </c>
      <c r="C9600" s="1" t="s">
        <v>3335</v>
      </c>
      <c r="D9600" s="1" t="s">
        <v>3566</v>
      </c>
      <c r="E9600" s="1" t="s">
        <v>3532</v>
      </c>
      <c r="F9600" s="45" t="s">
        <v>4613</v>
      </c>
      <c r="G9600" s="1">
        <v>1</v>
      </c>
      <c r="H9600" s="1" t="s">
        <v>3355</v>
      </c>
      <c r="I9600" s="1" t="s">
        <v>3550</v>
      </c>
      <c r="K9600" s="1" t="str">
        <f>VLOOKUP(L9600,CW!C:D,2,FALSE)</f>
        <v>Jul'16</v>
      </c>
      <c r="L9600" s="1" t="str">
        <f t="shared" si="152"/>
        <v>30'16</v>
      </c>
      <c r="M9600" s="1" t="str">
        <f>VLOOKUP(K9600,CW!D:E,2,FALSE)</f>
        <v>Q2'16</v>
      </c>
    </row>
    <row r="9601" spans="1:13">
      <c r="A9601" s="2">
        <v>42576</v>
      </c>
      <c r="B9601" s="1" t="s">
        <v>5855</v>
      </c>
      <c r="C9601" s="1" t="s">
        <v>1079</v>
      </c>
      <c r="D9601" s="1" t="s">
        <v>3566</v>
      </c>
      <c r="E9601" s="1" t="s">
        <v>3532</v>
      </c>
      <c r="F9601" s="98" t="s">
        <v>4584</v>
      </c>
      <c r="G9601" s="1">
        <v>1</v>
      </c>
      <c r="H9601" s="1" t="s">
        <v>3355</v>
      </c>
      <c r="I9601" s="1" t="s">
        <v>3550</v>
      </c>
      <c r="K9601" s="1" t="str">
        <f>VLOOKUP(L9601,CW!C:D,2,FALSE)</f>
        <v>Jul'16</v>
      </c>
      <c r="L9601" s="1" t="str">
        <f t="shared" si="152"/>
        <v>30'16</v>
      </c>
      <c r="M9601" s="1" t="str">
        <f>VLOOKUP(K9601,CW!D:E,2,FALSE)</f>
        <v>Q2'16</v>
      </c>
    </row>
    <row r="9602" spans="1:13">
      <c r="A9602" s="2">
        <v>42576</v>
      </c>
      <c r="B9602" s="1" t="s">
        <v>5855</v>
      </c>
      <c r="C9602" s="1" t="s">
        <v>1079</v>
      </c>
      <c r="D9602" s="1" t="s">
        <v>3566</v>
      </c>
      <c r="E9602" s="1" t="s">
        <v>3532</v>
      </c>
      <c r="F9602" s="45" t="s">
        <v>3693</v>
      </c>
      <c r="G9602" s="1">
        <v>10</v>
      </c>
      <c r="H9602" s="1" t="s">
        <v>3355</v>
      </c>
      <c r="I9602" s="1" t="s">
        <v>3550</v>
      </c>
      <c r="K9602" s="1" t="str">
        <f>VLOOKUP(L9602,CW!C:D,2,FALSE)</f>
        <v>Jul'16</v>
      </c>
      <c r="L9602" s="1" t="str">
        <f t="shared" si="152"/>
        <v>30'16</v>
      </c>
      <c r="M9602" s="1" t="str">
        <f>VLOOKUP(K9602,CW!D:E,2,FALSE)</f>
        <v>Q2'16</v>
      </c>
    </row>
    <row r="9603" spans="1:13" ht="15" customHeight="1">
      <c r="A9603" s="2">
        <v>42576</v>
      </c>
      <c r="B9603" s="1" t="s">
        <v>5856</v>
      </c>
      <c r="C9603" s="1" t="s">
        <v>3335</v>
      </c>
      <c r="D9603" s="1" t="s">
        <v>3566</v>
      </c>
      <c r="E9603" s="1" t="s">
        <v>6350</v>
      </c>
      <c r="F9603" s="45" t="s">
        <v>3341</v>
      </c>
      <c r="G9603" s="1">
        <v>1</v>
      </c>
      <c r="H9603" s="1" t="s">
        <v>3355</v>
      </c>
      <c r="I9603" s="1" t="s">
        <v>3550</v>
      </c>
      <c r="K9603" s="1" t="str">
        <f>VLOOKUP(L9603,CW!C:D,2,FALSE)</f>
        <v>Jul'16</v>
      </c>
      <c r="L9603" s="1" t="str">
        <f t="shared" si="152"/>
        <v>30'16</v>
      </c>
      <c r="M9603" s="1" t="str">
        <f>VLOOKUP(K9603,CW!D:E,2,FALSE)</f>
        <v>Q2'16</v>
      </c>
    </row>
    <row r="9604" spans="1:13">
      <c r="A9604" s="2">
        <v>42576</v>
      </c>
      <c r="B9604" s="1" t="s">
        <v>5856</v>
      </c>
      <c r="C9604" s="1" t="s">
        <v>3335</v>
      </c>
      <c r="D9604" s="1" t="s">
        <v>3566</v>
      </c>
      <c r="E9604" s="1" t="s">
        <v>3532</v>
      </c>
      <c r="F9604" s="98" t="s">
        <v>4584</v>
      </c>
      <c r="G9604" s="1">
        <v>1</v>
      </c>
      <c r="H9604" s="1" t="s">
        <v>3355</v>
      </c>
      <c r="I9604" s="1" t="s">
        <v>3550</v>
      </c>
      <c r="K9604" s="1" t="str">
        <f>VLOOKUP(L9604,CW!C:D,2,FALSE)</f>
        <v>Jul'16</v>
      </c>
      <c r="L9604" s="1" t="str">
        <f t="shared" si="152"/>
        <v>30'16</v>
      </c>
      <c r="M9604" s="1" t="str">
        <f>VLOOKUP(K9604,CW!D:E,2,FALSE)</f>
        <v>Q2'16</v>
      </c>
    </row>
    <row r="9605" spans="1:13">
      <c r="A9605" s="2">
        <v>42576</v>
      </c>
      <c r="B9605" s="1" t="s">
        <v>5857</v>
      </c>
      <c r="C9605" s="1" t="s">
        <v>3335</v>
      </c>
      <c r="D9605" s="1" t="s">
        <v>3566</v>
      </c>
      <c r="E9605" s="1" t="s">
        <v>3532</v>
      </c>
      <c r="F9605" s="45" t="s">
        <v>4613</v>
      </c>
      <c r="G9605" s="1">
        <v>3</v>
      </c>
      <c r="H9605" s="1" t="s">
        <v>3355</v>
      </c>
      <c r="I9605" s="1" t="s">
        <v>3550</v>
      </c>
      <c r="K9605" s="1" t="str">
        <f>VLOOKUP(L9605,CW!C:D,2,FALSE)</f>
        <v>Jul'16</v>
      </c>
      <c r="L9605" s="1" t="str">
        <f t="shared" si="152"/>
        <v>30'16</v>
      </c>
      <c r="M9605" s="1" t="str">
        <f>VLOOKUP(K9605,CW!D:E,2,FALSE)</f>
        <v>Q2'16</v>
      </c>
    </row>
    <row r="9606" spans="1:13">
      <c r="A9606" s="2">
        <v>42576</v>
      </c>
      <c r="B9606" s="1" t="s">
        <v>5857</v>
      </c>
      <c r="C9606" s="1" t="s">
        <v>3335</v>
      </c>
      <c r="D9606" s="1" t="s">
        <v>3566</v>
      </c>
      <c r="E9606" s="1" t="s">
        <v>3532</v>
      </c>
      <c r="F9606" s="45" t="s">
        <v>3693</v>
      </c>
      <c r="G9606" s="1">
        <v>1</v>
      </c>
      <c r="H9606" s="1" t="s">
        <v>3355</v>
      </c>
      <c r="I9606" s="1" t="s">
        <v>3550</v>
      </c>
      <c r="K9606" s="1" t="str">
        <f>VLOOKUP(L9606,CW!C:D,2,FALSE)</f>
        <v>Jul'16</v>
      </c>
      <c r="L9606" s="1" t="str">
        <f t="shared" si="152"/>
        <v>30'16</v>
      </c>
      <c r="M9606" s="1" t="str">
        <f>VLOOKUP(K9606,CW!D:E,2,FALSE)</f>
        <v>Q2'16</v>
      </c>
    </row>
    <row r="9607" spans="1:13">
      <c r="A9607" s="2">
        <v>42576</v>
      </c>
      <c r="B9607" s="1" t="s">
        <v>5858</v>
      </c>
      <c r="C9607" s="1" t="s">
        <v>3335</v>
      </c>
      <c r="D9607" s="1" t="s">
        <v>3566</v>
      </c>
      <c r="E9607" s="1" t="s">
        <v>3532</v>
      </c>
      <c r="F9607" s="45" t="s">
        <v>4613</v>
      </c>
      <c r="G9607" s="1">
        <v>2</v>
      </c>
      <c r="H9607" s="1" t="s">
        <v>3355</v>
      </c>
      <c r="I9607" s="1" t="s">
        <v>3550</v>
      </c>
      <c r="K9607" s="1" t="str">
        <f>VLOOKUP(L9607,CW!C:D,2,FALSE)</f>
        <v>Jul'16</v>
      </c>
      <c r="L9607" s="1" t="str">
        <f t="shared" si="152"/>
        <v>30'16</v>
      </c>
      <c r="M9607" s="1" t="str">
        <f>VLOOKUP(K9607,CW!D:E,2,FALSE)</f>
        <v>Q2'16</v>
      </c>
    </row>
    <row r="9608" spans="1:13" ht="15" customHeight="1">
      <c r="A9608" s="2">
        <v>42576</v>
      </c>
      <c r="B9608" s="1" t="s">
        <v>5859</v>
      </c>
      <c r="C9608" s="1" t="s">
        <v>3335</v>
      </c>
      <c r="D9608" s="1" t="s">
        <v>3566</v>
      </c>
      <c r="E9608" s="1" t="s">
        <v>6350</v>
      </c>
      <c r="F9608" s="45" t="s">
        <v>3341</v>
      </c>
      <c r="G9608" s="1">
        <v>1</v>
      </c>
      <c r="H9608" s="1" t="s">
        <v>3355</v>
      </c>
      <c r="I9608" s="1" t="s">
        <v>3550</v>
      </c>
      <c r="K9608" s="1" t="str">
        <f>VLOOKUP(L9608,CW!C:D,2,FALSE)</f>
        <v>Jul'16</v>
      </c>
      <c r="L9608" s="1" t="str">
        <f t="shared" si="152"/>
        <v>30'16</v>
      </c>
      <c r="M9608" s="1" t="str">
        <f>VLOOKUP(K9608,CW!D:E,2,FALSE)</f>
        <v>Q2'16</v>
      </c>
    </row>
    <row r="9609" spans="1:13" ht="15" customHeight="1">
      <c r="A9609" s="2">
        <v>42576</v>
      </c>
      <c r="B9609" s="1" t="s">
        <v>5859</v>
      </c>
      <c r="C9609" s="1" t="s">
        <v>3335</v>
      </c>
      <c r="D9609" s="1" t="s">
        <v>3566</v>
      </c>
      <c r="E9609" s="1" t="s">
        <v>6350</v>
      </c>
      <c r="F9609" s="45" t="s">
        <v>4592</v>
      </c>
      <c r="G9609" s="1">
        <v>2</v>
      </c>
      <c r="H9609" s="1" t="s">
        <v>3355</v>
      </c>
      <c r="I9609" s="1" t="s">
        <v>3550</v>
      </c>
      <c r="K9609" s="1" t="str">
        <f>VLOOKUP(L9609,CW!C:D,2,FALSE)</f>
        <v>Jul'16</v>
      </c>
      <c r="L9609" s="1" t="str">
        <f t="shared" si="152"/>
        <v>30'16</v>
      </c>
      <c r="M9609" s="1" t="str">
        <f>VLOOKUP(K9609,CW!D:E,2,FALSE)</f>
        <v>Q2'16</v>
      </c>
    </row>
    <row r="9610" spans="1:13">
      <c r="A9610" s="2">
        <v>42576</v>
      </c>
      <c r="B9610" s="1" t="s">
        <v>5859</v>
      </c>
      <c r="C9610" s="1" t="s">
        <v>3335</v>
      </c>
      <c r="D9610" s="1" t="s">
        <v>3566</v>
      </c>
      <c r="E9610" s="1" t="s">
        <v>3532</v>
      </c>
      <c r="F9610" s="45" t="s">
        <v>4613</v>
      </c>
      <c r="G9610" s="1">
        <v>1</v>
      </c>
      <c r="H9610" s="1" t="s">
        <v>3355</v>
      </c>
      <c r="I9610" s="1" t="s">
        <v>3550</v>
      </c>
      <c r="K9610" s="1" t="str">
        <f>VLOOKUP(L9610,CW!C:D,2,FALSE)</f>
        <v>Jul'16</v>
      </c>
      <c r="L9610" s="1" t="str">
        <f t="shared" si="152"/>
        <v>30'16</v>
      </c>
      <c r="M9610" s="1" t="str">
        <f>VLOOKUP(K9610,CW!D:E,2,FALSE)</f>
        <v>Q2'16</v>
      </c>
    </row>
    <row r="9611" spans="1:13" ht="15" customHeight="1">
      <c r="A9611" s="2">
        <v>42576</v>
      </c>
      <c r="B9611" s="1" t="s">
        <v>5860</v>
      </c>
      <c r="C9611" s="1" t="s">
        <v>3611</v>
      </c>
      <c r="D9611" s="1" t="s">
        <v>4896</v>
      </c>
      <c r="E9611" s="1" t="s">
        <v>6350</v>
      </c>
      <c r="F9611" s="45" t="s">
        <v>3341</v>
      </c>
      <c r="G9611" s="1">
        <v>3</v>
      </c>
      <c r="H9611" s="1" t="s">
        <v>3355</v>
      </c>
      <c r="I9611" s="1" t="s">
        <v>3550</v>
      </c>
      <c r="K9611" s="1" t="str">
        <f>VLOOKUP(L9611,CW!C:D,2,FALSE)</f>
        <v>Jul'16</v>
      </c>
      <c r="L9611" s="1" t="str">
        <f t="shared" si="152"/>
        <v>30'16</v>
      </c>
      <c r="M9611" s="1" t="str">
        <f>VLOOKUP(K9611,CW!D:E,2,FALSE)</f>
        <v>Q2'16</v>
      </c>
    </row>
    <row r="9612" spans="1:13" ht="15" customHeight="1">
      <c r="A9612" s="2">
        <v>42576</v>
      </c>
      <c r="B9612" s="1" t="s">
        <v>5861</v>
      </c>
      <c r="C9612" s="1" t="s">
        <v>3611</v>
      </c>
      <c r="D9612" s="1" t="s">
        <v>3671</v>
      </c>
      <c r="E9612" s="1" t="s">
        <v>6350</v>
      </c>
      <c r="F9612" s="45" t="s">
        <v>3341</v>
      </c>
      <c r="G9612" s="1">
        <v>3</v>
      </c>
      <c r="H9612" s="1" t="s">
        <v>3355</v>
      </c>
      <c r="I9612" s="1" t="s">
        <v>3550</v>
      </c>
      <c r="K9612" s="1" t="str">
        <f>VLOOKUP(L9612,CW!C:D,2,FALSE)</f>
        <v>Jul'16</v>
      </c>
      <c r="L9612" s="1" t="str">
        <f t="shared" si="152"/>
        <v>30'16</v>
      </c>
      <c r="M9612" s="1" t="str">
        <f>VLOOKUP(K9612,CW!D:E,2,FALSE)</f>
        <v>Q2'16</v>
      </c>
    </row>
    <row r="9613" spans="1:13">
      <c r="A9613" s="2">
        <v>42576</v>
      </c>
      <c r="B9613" s="1" t="s">
        <v>5861</v>
      </c>
      <c r="C9613" s="1" t="s">
        <v>3611</v>
      </c>
      <c r="D9613" s="1" t="s">
        <v>3671</v>
      </c>
      <c r="E9613" s="1" t="s">
        <v>3532</v>
      </c>
      <c r="F9613" s="45" t="s">
        <v>4609</v>
      </c>
      <c r="G9613" s="1">
        <v>1</v>
      </c>
      <c r="H9613" s="1" t="s">
        <v>3355</v>
      </c>
      <c r="I9613" s="1" t="s">
        <v>3550</v>
      </c>
      <c r="K9613" s="1" t="str">
        <f>VLOOKUP(L9613,CW!C:D,2,FALSE)</f>
        <v>Jul'16</v>
      </c>
      <c r="L9613" s="1" t="str">
        <f t="shared" si="152"/>
        <v>30'16</v>
      </c>
      <c r="M9613" s="1" t="str">
        <f>VLOOKUP(K9613,CW!D:E,2,FALSE)</f>
        <v>Q2'16</v>
      </c>
    </row>
    <row r="9614" spans="1:13">
      <c r="A9614" s="2">
        <v>42576</v>
      </c>
      <c r="B9614" s="1" t="s">
        <v>5861</v>
      </c>
      <c r="C9614" s="1" t="s">
        <v>3611</v>
      </c>
      <c r="D9614" s="1" t="s">
        <v>3671</v>
      </c>
      <c r="E9614" s="1" t="s">
        <v>3532</v>
      </c>
      <c r="F9614" s="45" t="s">
        <v>4613</v>
      </c>
      <c r="G9614" s="1">
        <v>1</v>
      </c>
      <c r="H9614" s="1" t="s">
        <v>3355</v>
      </c>
      <c r="I9614" s="1" t="s">
        <v>3550</v>
      </c>
      <c r="K9614" s="1" t="str">
        <f>VLOOKUP(L9614,CW!C:D,2,FALSE)</f>
        <v>Jul'16</v>
      </c>
      <c r="L9614" s="1" t="str">
        <f t="shared" si="152"/>
        <v>30'16</v>
      </c>
      <c r="M9614" s="1" t="str">
        <f>VLOOKUP(K9614,CW!D:E,2,FALSE)</f>
        <v>Q2'16</v>
      </c>
    </row>
    <row r="9615" spans="1:13" ht="15" customHeight="1">
      <c r="A9615" s="2">
        <v>42576</v>
      </c>
      <c r="B9615" s="1" t="s">
        <v>5862</v>
      </c>
      <c r="C9615" s="1" t="s">
        <v>3564</v>
      </c>
      <c r="D9615" s="1" t="s">
        <v>4896</v>
      </c>
      <c r="E9615" s="1" t="s">
        <v>6350</v>
      </c>
      <c r="F9615" s="45" t="s">
        <v>3341</v>
      </c>
      <c r="G9615" s="1">
        <v>1</v>
      </c>
      <c r="H9615" s="1" t="s">
        <v>3355</v>
      </c>
      <c r="I9615" s="1" t="s">
        <v>3550</v>
      </c>
      <c r="K9615" s="1" t="str">
        <f>VLOOKUP(L9615,CW!C:D,2,FALSE)</f>
        <v>Jul'16</v>
      </c>
      <c r="L9615" s="1" t="str">
        <f t="shared" si="152"/>
        <v>30'16</v>
      </c>
      <c r="M9615" s="1" t="str">
        <f>VLOOKUP(K9615,CW!D:E,2,FALSE)</f>
        <v>Q2'16</v>
      </c>
    </row>
    <row r="9616" spans="1:13">
      <c r="A9616" s="2">
        <v>42576</v>
      </c>
      <c r="B9616" s="1" t="s">
        <v>5862</v>
      </c>
      <c r="C9616" s="1" t="s">
        <v>3564</v>
      </c>
      <c r="D9616" s="1" t="s">
        <v>4896</v>
      </c>
      <c r="E9616" s="1" t="s">
        <v>3532</v>
      </c>
      <c r="F9616" s="45" t="s">
        <v>4609</v>
      </c>
      <c r="G9616" s="1">
        <v>3</v>
      </c>
      <c r="H9616" s="1" t="s">
        <v>3355</v>
      </c>
      <c r="I9616" s="1" t="s">
        <v>3550</v>
      </c>
      <c r="K9616" s="1" t="str">
        <f>VLOOKUP(L9616,CW!C:D,2,FALSE)</f>
        <v>Jul'16</v>
      </c>
      <c r="L9616" s="1" t="str">
        <f t="shared" si="152"/>
        <v>30'16</v>
      </c>
      <c r="M9616" s="1" t="str">
        <f>VLOOKUP(K9616,CW!D:E,2,FALSE)</f>
        <v>Q2'16</v>
      </c>
    </row>
    <row r="9617" spans="1:13" ht="15" customHeight="1">
      <c r="A9617" s="2">
        <v>42576</v>
      </c>
      <c r="B9617" s="1" t="s">
        <v>5863</v>
      </c>
      <c r="C9617" s="1" t="s">
        <v>3611</v>
      </c>
      <c r="D9617" s="1" t="s">
        <v>3671</v>
      </c>
      <c r="E9617" s="1" t="s">
        <v>6350</v>
      </c>
      <c r="F9617" s="45" t="s">
        <v>3341</v>
      </c>
      <c r="G9617" s="1">
        <v>1</v>
      </c>
      <c r="H9617" s="1" t="s">
        <v>3355</v>
      </c>
      <c r="I9617" s="1" t="s">
        <v>3550</v>
      </c>
      <c r="K9617" s="1" t="str">
        <f>VLOOKUP(L9617,CW!C:D,2,FALSE)</f>
        <v>Jul'16</v>
      </c>
      <c r="L9617" s="1" t="str">
        <f t="shared" si="152"/>
        <v>30'16</v>
      </c>
      <c r="M9617" s="1" t="str">
        <f>VLOOKUP(K9617,CW!D:E,2,FALSE)</f>
        <v>Q2'16</v>
      </c>
    </row>
    <row r="9618" spans="1:13" ht="15" customHeight="1">
      <c r="A9618" s="2">
        <v>42576</v>
      </c>
      <c r="B9618" s="1" t="s">
        <v>5864</v>
      </c>
      <c r="C9618" s="1" t="s">
        <v>3536</v>
      </c>
      <c r="D9618" s="1" t="s">
        <v>3671</v>
      </c>
      <c r="E9618" s="1" t="s">
        <v>6350</v>
      </c>
      <c r="F9618" s="45" t="s">
        <v>4592</v>
      </c>
      <c r="G9618" s="1">
        <v>1</v>
      </c>
      <c r="H9618" s="1" t="s">
        <v>3355</v>
      </c>
      <c r="I9618" s="1" t="s">
        <v>3550</v>
      </c>
      <c r="K9618" s="1" t="str">
        <f>VLOOKUP(L9618,CW!C:D,2,FALSE)</f>
        <v>Jul'16</v>
      </c>
      <c r="L9618" s="1" t="str">
        <f t="shared" si="152"/>
        <v>30'16</v>
      </c>
      <c r="M9618" s="1" t="str">
        <f>VLOOKUP(K9618,CW!D:E,2,FALSE)</f>
        <v>Q2'16</v>
      </c>
    </row>
    <row r="9619" spans="1:13" ht="15" customHeight="1">
      <c r="A9619" s="2">
        <v>42576</v>
      </c>
      <c r="B9619" s="1" t="s">
        <v>5865</v>
      </c>
      <c r="C9619" s="1" t="s">
        <v>5866</v>
      </c>
      <c r="D9619" s="1" t="s">
        <v>4896</v>
      </c>
      <c r="E9619" s="1" t="s">
        <v>6350</v>
      </c>
      <c r="F9619" s="45" t="s">
        <v>3341</v>
      </c>
      <c r="G9619" s="1">
        <v>1</v>
      </c>
      <c r="H9619" s="1" t="s">
        <v>3355</v>
      </c>
      <c r="I9619" s="1" t="s">
        <v>3550</v>
      </c>
      <c r="K9619" s="1" t="str">
        <f>VLOOKUP(L9619,CW!C:D,2,FALSE)</f>
        <v>Jul'16</v>
      </c>
      <c r="L9619" s="1" t="str">
        <f t="shared" si="152"/>
        <v>30'16</v>
      </c>
      <c r="M9619" s="1" t="str">
        <f>VLOOKUP(K9619,CW!D:E,2,FALSE)</f>
        <v>Q2'16</v>
      </c>
    </row>
    <row r="9620" spans="1:13" ht="15" customHeight="1">
      <c r="A9620" s="2">
        <v>42576</v>
      </c>
      <c r="B9620" s="1" t="s">
        <v>5867</v>
      </c>
      <c r="C9620" s="1" t="s">
        <v>5866</v>
      </c>
      <c r="D9620" s="1" t="s">
        <v>4896</v>
      </c>
      <c r="E9620" s="1" t="s">
        <v>6350</v>
      </c>
      <c r="F9620" s="45" t="s">
        <v>3341</v>
      </c>
      <c r="G9620" s="1">
        <v>1</v>
      </c>
      <c r="H9620" s="1" t="s">
        <v>3355</v>
      </c>
      <c r="I9620" s="1" t="s">
        <v>3550</v>
      </c>
      <c r="K9620" s="1" t="str">
        <f>VLOOKUP(L9620,CW!C:D,2,FALSE)</f>
        <v>Jul'16</v>
      </c>
      <c r="L9620" s="1" t="str">
        <f t="shared" si="152"/>
        <v>30'16</v>
      </c>
      <c r="M9620" s="1" t="str">
        <f>VLOOKUP(K9620,CW!D:E,2,FALSE)</f>
        <v>Q2'16</v>
      </c>
    </row>
    <row r="9621" spans="1:13" ht="15" customHeight="1">
      <c r="A9621" s="2">
        <v>42576</v>
      </c>
      <c r="B9621" s="1" t="s">
        <v>5868</v>
      </c>
      <c r="C9621" s="1" t="s">
        <v>3909</v>
      </c>
      <c r="D9621" s="1" t="s">
        <v>4896</v>
      </c>
      <c r="E9621" s="1" t="s">
        <v>6350</v>
      </c>
      <c r="F9621" s="45" t="s">
        <v>3341</v>
      </c>
      <c r="G9621" s="1">
        <v>2</v>
      </c>
      <c r="H9621" s="1" t="s">
        <v>3355</v>
      </c>
      <c r="I9621" s="1" t="s">
        <v>3550</v>
      </c>
      <c r="K9621" s="1" t="str">
        <f>VLOOKUP(L9621,CW!C:D,2,FALSE)</f>
        <v>Jul'16</v>
      </c>
      <c r="L9621" s="1" t="str">
        <f t="shared" si="152"/>
        <v>30'16</v>
      </c>
      <c r="M9621" s="1" t="str">
        <f>VLOOKUP(K9621,CW!D:E,2,FALSE)</f>
        <v>Q2'16</v>
      </c>
    </row>
    <row r="9622" spans="1:13">
      <c r="A9622" s="2">
        <v>42576</v>
      </c>
      <c r="B9622" s="1" t="s">
        <v>5868</v>
      </c>
      <c r="C9622" s="1" t="s">
        <v>3909</v>
      </c>
      <c r="D9622" s="1" t="s">
        <v>4896</v>
      </c>
      <c r="E9622" s="1" t="s">
        <v>3532</v>
      </c>
      <c r="F9622" s="45" t="s">
        <v>4609</v>
      </c>
      <c r="G9622" s="1">
        <v>2</v>
      </c>
      <c r="H9622" s="1" t="s">
        <v>3355</v>
      </c>
      <c r="I9622" s="1" t="s">
        <v>3550</v>
      </c>
      <c r="K9622" s="1" t="str">
        <f>VLOOKUP(L9622,CW!C:D,2,FALSE)</f>
        <v>Jul'16</v>
      </c>
      <c r="L9622" s="1" t="str">
        <f t="shared" ref="L9622:L9685" si="153">CONCATENATE(WEEKNUM(A9622,21),"'",TEXT(A9622,"yy"))</f>
        <v>30'16</v>
      </c>
      <c r="M9622" s="1" t="str">
        <f>VLOOKUP(K9622,CW!D:E,2,FALSE)</f>
        <v>Q2'16</v>
      </c>
    </row>
    <row r="9623" spans="1:13">
      <c r="A9623" s="2">
        <v>42576</v>
      </c>
      <c r="B9623" s="1" t="s">
        <v>5868</v>
      </c>
      <c r="C9623" s="1" t="s">
        <v>3909</v>
      </c>
      <c r="D9623" s="1" t="s">
        <v>4896</v>
      </c>
      <c r="E9623" s="1" t="s">
        <v>3532</v>
      </c>
      <c r="F9623" s="45" t="s">
        <v>4613</v>
      </c>
      <c r="G9623" s="1">
        <v>1</v>
      </c>
      <c r="H9623" s="1" t="s">
        <v>3355</v>
      </c>
      <c r="I9623" s="1" t="s">
        <v>3550</v>
      </c>
      <c r="K9623" s="1" t="str">
        <f>VLOOKUP(L9623,CW!C:D,2,FALSE)</f>
        <v>Jul'16</v>
      </c>
      <c r="L9623" s="1" t="str">
        <f t="shared" si="153"/>
        <v>30'16</v>
      </c>
      <c r="M9623" s="1" t="str">
        <f>VLOOKUP(K9623,CW!D:E,2,FALSE)</f>
        <v>Q2'16</v>
      </c>
    </row>
    <row r="9624" spans="1:13" ht="15" customHeight="1">
      <c r="A9624" s="2">
        <v>42576</v>
      </c>
      <c r="B9624" s="1" t="s">
        <v>5869</v>
      </c>
      <c r="C9624" s="1" t="s">
        <v>1079</v>
      </c>
      <c r="D9624" s="1" t="s">
        <v>3566</v>
      </c>
      <c r="E9624" s="1" t="s">
        <v>6350</v>
      </c>
      <c r="F9624" s="45" t="s">
        <v>3341</v>
      </c>
      <c r="G9624" s="1">
        <v>1</v>
      </c>
      <c r="H9624" s="1" t="s">
        <v>3355</v>
      </c>
      <c r="I9624" s="1" t="s">
        <v>3550</v>
      </c>
      <c r="K9624" s="1" t="str">
        <f>VLOOKUP(L9624,CW!C:D,2,FALSE)</f>
        <v>Jul'16</v>
      </c>
      <c r="L9624" s="1" t="str">
        <f t="shared" si="153"/>
        <v>30'16</v>
      </c>
      <c r="M9624" s="1" t="str">
        <f>VLOOKUP(K9624,CW!D:E,2,FALSE)</f>
        <v>Q2'16</v>
      </c>
    </row>
    <row r="9625" spans="1:13">
      <c r="A9625" s="2">
        <v>42576</v>
      </c>
      <c r="B9625" s="1" t="s">
        <v>5869</v>
      </c>
      <c r="C9625" s="1" t="s">
        <v>1079</v>
      </c>
      <c r="D9625" s="1" t="s">
        <v>3566</v>
      </c>
      <c r="E9625" s="1" t="s">
        <v>3532</v>
      </c>
      <c r="F9625" s="45" t="s">
        <v>3693</v>
      </c>
      <c r="G9625" s="1">
        <v>3</v>
      </c>
      <c r="H9625" s="1" t="s">
        <v>3355</v>
      </c>
      <c r="I9625" s="1" t="s">
        <v>3550</v>
      </c>
      <c r="K9625" s="1" t="str">
        <f>VLOOKUP(L9625,CW!C:D,2,FALSE)</f>
        <v>Jul'16</v>
      </c>
      <c r="L9625" s="1" t="str">
        <f t="shared" si="153"/>
        <v>30'16</v>
      </c>
      <c r="M9625" s="1" t="str">
        <f>VLOOKUP(K9625,CW!D:E,2,FALSE)</f>
        <v>Q2'16</v>
      </c>
    </row>
    <row r="9626" spans="1:13" ht="15" customHeight="1">
      <c r="A9626" s="2">
        <v>42576</v>
      </c>
      <c r="B9626" s="1" t="s">
        <v>5870</v>
      </c>
      <c r="C9626" s="1" t="s">
        <v>3335</v>
      </c>
      <c r="D9626" s="1" t="s">
        <v>3566</v>
      </c>
      <c r="E9626" s="1" t="s">
        <v>6350</v>
      </c>
      <c r="F9626" s="45" t="s">
        <v>3341</v>
      </c>
      <c r="G9626" s="1">
        <v>1</v>
      </c>
      <c r="H9626" s="1" t="s">
        <v>3355</v>
      </c>
      <c r="I9626" s="1" t="s">
        <v>3550</v>
      </c>
      <c r="K9626" s="1" t="str">
        <f>VLOOKUP(L9626,CW!C:D,2,FALSE)</f>
        <v>Jul'16</v>
      </c>
      <c r="L9626" s="1" t="str">
        <f t="shared" si="153"/>
        <v>30'16</v>
      </c>
      <c r="M9626" s="1" t="str">
        <f>VLOOKUP(K9626,CW!D:E,2,FALSE)</f>
        <v>Q2'16</v>
      </c>
    </row>
    <row r="9627" spans="1:13" ht="15" customHeight="1">
      <c r="A9627" s="2">
        <v>42576</v>
      </c>
      <c r="B9627" s="1" t="s">
        <v>5871</v>
      </c>
      <c r="C9627" s="1" t="s">
        <v>3816</v>
      </c>
      <c r="D9627" s="1" t="s">
        <v>3566</v>
      </c>
      <c r="E9627" s="1" t="s">
        <v>6350</v>
      </c>
      <c r="F9627" s="45" t="s">
        <v>4581</v>
      </c>
      <c r="G9627" s="1">
        <v>1</v>
      </c>
      <c r="H9627" s="1" t="s">
        <v>3355</v>
      </c>
      <c r="I9627" s="1" t="s">
        <v>3550</v>
      </c>
      <c r="K9627" s="1" t="str">
        <f>VLOOKUP(L9627,CW!C:D,2,FALSE)</f>
        <v>Jul'16</v>
      </c>
      <c r="L9627" s="1" t="str">
        <f t="shared" si="153"/>
        <v>30'16</v>
      </c>
      <c r="M9627" s="1" t="str">
        <f>VLOOKUP(K9627,CW!D:E,2,FALSE)</f>
        <v>Q2'16</v>
      </c>
    </row>
    <row r="9628" spans="1:13">
      <c r="A9628" s="2">
        <v>42576</v>
      </c>
      <c r="B9628" s="1" t="s">
        <v>5871</v>
      </c>
      <c r="C9628" s="1" t="s">
        <v>3816</v>
      </c>
      <c r="D9628" s="1" t="s">
        <v>3566</v>
      </c>
      <c r="E9628" s="1" t="s">
        <v>3532</v>
      </c>
      <c r="F9628" s="45" t="s">
        <v>5872</v>
      </c>
      <c r="G9628" s="1">
        <v>1</v>
      </c>
      <c r="H9628" s="1" t="s">
        <v>3355</v>
      </c>
      <c r="I9628" s="1" t="s">
        <v>3550</v>
      </c>
      <c r="K9628" s="1" t="str">
        <f>VLOOKUP(L9628,CW!C:D,2,FALSE)</f>
        <v>Jul'16</v>
      </c>
      <c r="L9628" s="1" t="str">
        <f t="shared" si="153"/>
        <v>30'16</v>
      </c>
      <c r="M9628" s="1" t="str">
        <f>VLOOKUP(K9628,CW!D:E,2,FALSE)</f>
        <v>Q2'16</v>
      </c>
    </row>
    <row r="9629" spans="1:13" ht="15" customHeight="1">
      <c r="A9629" s="2">
        <v>42576</v>
      </c>
      <c r="B9629" s="1" t="s">
        <v>5873</v>
      </c>
      <c r="C9629" s="1" t="s">
        <v>3326</v>
      </c>
      <c r="D9629" s="1" t="s">
        <v>4896</v>
      </c>
      <c r="E9629" s="1" t="s">
        <v>6350</v>
      </c>
      <c r="F9629" s="45" t="s">
        <v>3341</v>
      </c>
      <c r="G9629" s="1">
        <v>1</v>
      </c>
      <c r="H9629" s="1" t="s">
        <v>3355</v>
      </c>
      <c r="I9629" s="1" t="s">
        <v>3550</v>
      </c>
      <c r="K9629" s="1" t="str">
        <f>VLOOKUP(L9629,CW!C:D,2,FALSE)</f>
        <v>Jul'16</v>
      </c>
      <c r="L9629" s="1" t="str">
        <f t="shared" si="153"/>
        <v>30'16</v>
      </c>
      <c r="M9629" s="1" t="str">
        <f>VLOOKUP(K9629,CW!D:E,2,FALSE)</f>
        <v>Q2'16</v>
      </c>
    </row>
    <row r="9630" spans="1:13">
      <c r="A9630" s="2">
        <v>42576</v>
      </c>
      <c r="B9630" s="1" t="s">
        <v>5873</v>
      </c>
      <c r="C9630" s="1" t="s">
        <v>3326</v>
      </c>
      <c r="D9630" s="1" t="s">
        <v>4896</v>
      </c>
      <c r="E9630" s="1" t="s">
        <v>3532</v>
      </c>
      <c r="F9630" s="45" t="s">
        <v>4609</v>
      </c>
      <c r="G9630" s="1">
        <v>4</v>
      </c>
      <c r="H9630" s="1" t="s">
        <v>3355</v>
      </c>
      <c r="I9630" s="1" t="s">
        <v>3550</v>
      </c>
      <c r="K9630" s="1" t="str">
        <f>VLOOKUP(L9630,CW!C:D,2,FALSE)</f>
        <v>Jul'16</v>
      </c>
      <c r="L9630" s="1" t="str">
        <f t="shared" si="153"/>
        <v>30'16</v>
      </c>
      <c r="M9630" s="1" t="str">
        <f>VLOOKUP(K9630,CW!D:E,2,FALSE)</f>
        <v>Q2'16</v>
      </c>
    </row>
    <row r="9631" spans="1:13" ht="15" customHeight="1">
      <c r="A9631" s="2">
        <v>42576</v>
      </c>
      <c r="B9631" s="1" t="s">
        <v>5874</v>
      </c>
      <c r="C9631" s="1" t="s">
        <v>3326</v>
      </c>
      <c r="D9631" s="1" t="s">
        <v>4896</v>
      </c>
      <c r="E9631" s="1" t="s">
        <v>6350</v>
      </c>
      <c r="F9631" s="45" t="s">
        <v>3341</v>
      </c>
      <c r="G9631" s="1">
        <v>1</v>
      </c>
      <c r="H9631" s="1" t="s">
        <v>3355</v>
      </c>
      <c r="I9631" s="1" t="s">
        <v>3550</v>
      </c>
      <c r="K9631" s="1" t="str">
        <f>VLOOKUP(L9631,CW!C:D,2,FALSE)</f>
        <v>Jul'16</v>
      </c>
      <c r="L9631" s="1" t="str">
        <f t="shared" si="153"/>
        <v>30'16</v>
      </c>
      <c r="M9631" s="1" t="str">
        <f>VLOOKUP(K9631,CW!D:E,2,FALSE)</f>
        <v>Q2'16</v>
      </c>
    </row>
    <row r="9632" spans="1:13">
      <c r="A9632" s="2">
        <v>42576</v>
      </c>
      <c r="B9632" s="1" t="s">
        <v>5874</v>
      </c>
      <c r="C9632" s="1" t="s">
        <v>3326</v>
      </c>
      <c r="D9632" s="1" t="s">
        <v>4896</v>
      </c>
      <c r="E9632" s="1" t="s">
        <v>3532</v>
      </c>
      <c r="F9632" s="45" t="s">
        <v>4609</v>
      </c>
      <c r="G9632" s="1">
        <v>3</v>
      </c>
      <c r="H9632" s="1" t="s">
        <v>3355</v>
      </c>
      <c r="I9632" s="1" t="s">
        <v>3550</v>
      </c>
      <c r="K9632" s="1" t="str">
        <f>VLOOKUP(L9632,CW!C:D,2,FALSE)</f>
        <v>Jul'16</v>
      </c>
      <c r="L9632" s="1" t="str">
        <f t="shared" si="153"/>
        <v>30'16</v>
      </c>
      <c r="M9632" s="1" t="str">
        <f>VLOOKUP(K9632,CW!D:E,2,FALSE)</f>
        <v>Q2'16</v>
      </c>
    </row>
    <row r="9633" spans="1:13" ht="15" customHeight="1">
      <c r="A9633" s="2">
        <v>42576</v>
      </c>
      <c r="B9633" s="1" t="s">
        <v>5875</v>
      </c>
      <c r="C9633" s="1" t="s">
        <v>3326</v>
      </c>
      <c r="D9633" s="1" t="s">
        <v>3671</v>
      </c>
      <c r="E9633" s="1" t="s">
        <v>6350</v>
      </c>
      <c r="F9633" s="45" t="s">
        <v>3341</v>
      </c>
      <c r="G9633" s="1">
        <v>6</v>
      </c>
      <c r="H9633" s="1" t="s">
        <v>3355</v>
      </c>
      <c r="I9633" s="1" t="s">
        <v>3550</v>
      </c>
      <c r="K9633" s="1" t="str">
        <f>VLOOKUP(L9633,CW!C:D,2,FALSE)</f>
        <v>Jul'16</v>
      </c>
      <c r="L9633" s="1" t="str">
        <f t="shared" si="153"/>
        <v>30'16</v>
      </c>
      <c r="M9633" s="1" t="str">
        <f>VLOOKUP(K9633,CW!D:E,2,FALSE)</f>
        <v>Q2'16</v>
      </c>
    </row>
    <row r="9634" spans="1:13">
      <c r="A9634" s="2">
        <v>42576</v>
      </c>
      <c r="B9634" s="1" t="s">
        <v>5875</v>
      </c>
      <c r="C9634" s="1" t="s">
        <v>3326</v>
      </c>
      <c r="D9634" s="1" t="s">
        <v>3671</v>
      </c>
      <c r="E9634" s="1" t="s">
        <v>3532</v>
      </c>
      <c r="F9634" s="45" t="s">
        <v>4609</v>
      </c>
      <c r="G9634" s="1">
        <v>5</v>
      </c>
      <c r="H9634" s="1" t="s">
        <v>3355</v>
      </c>
      <c r="I9634" s="1" t="s">
        <v>3550</v>
      </c>
      <c r="K9634" s="1" t="str">
        <f>VLOOKUP(L9634,CW!C:D,2,FALSE)</f>
        <v>Jul'16</v>
      </c>
      <c r="L9634" s="1" t="str">
        <f t="shared" si="153"/>
        <v>30'16</v>
      </c>
      <c r="M9634" s="1" t="str">
        <f>VLOOKUP(K9634,CW!D:E,2,FALSE)</f>
        <v>Q2'16</v>
      </c>
    </row>
    <row r="9635" spans="1:13" ht="15" customHeight="1">
      <c r="A9635" s="2">
        <v>42576</v>
      </c>
      <c r="B9635" s="1" t="s">
        <v>5876</v>
      </c>
      <c r="C9635" s="1" t="s">
        <v>3326</v>
      </c>
      <c r="D9635" s="1" t="s">
        <v>3671</v>
      </c>
      <c r="E9635" s="1" t="s">
        <v>6350</v>
      </c>
      <c r="F9635" s="45" t="s">
        <v>3341</v>
      </c>
      <c r="G9635" s="1">
        <v>3</v>
      </c>
      <c r="H9635" s="1" t="s">
        <v>3355</v>
      </c>
      <c r="I9635" s="1" t="s">
        <v>3550</v>
      </c>
      <c r="K9635" s="1" t="str">
        <f>VLOOKUP(L9635,CW!C:D,2,FALSE)</f>
        <v>Jul'16</v>
      </c>
      <c r="L9635" s="1" t="str">
        <f t="shared" si="153"/>
        <v>30'16</v>
      </c>
      <c r="M9635" s="1" t="str">
        <f>VLOOKUP(K9635,CW!D:E,2,FALSE)</f>
        <v>Q2'16</v>
      </c>
    </row>
    <row r="9636" spans="1:13">
      <c r="A9636" s="2">
        <v>42576</v>
      </c>
      <c r="B9636" s="1" t="s">
        <v>5876</v>
      </c>
      <c r="C9636" s="1" t="s">
        <v>3326</v>
      </c>
      <c r="D9636" s="1" t="s">
        <v>3671</v>
      </c>
      <c r="E9636" s="1" t="s">
        <v>3532</v>
      </c>
      <c r="F9636" s="45" t="s">
        <v>4609</v>
      </c>
      <c r="G9636" s="1">
        <v>2</v>
      </c>
      <c r="H9636" s="1" t="s">
        <v>3355</v>
      </c>
      <c r="I9636" s="1" t="s">
        <v>3550</v>
      </c>
      <c r="K9636" s="1" t="str">
        <f>VLOOKUP(L9636,CW!C:D,2,FALSE)</f>
        <v>Jul'16</v>
      </c>
      <c r="L9636" s="1" t="str">
        <f t="shared" si="153"/>
        <v>30'16</v>
      </c>
      <c r="M9636" s="1" t="str">
        <f>VLOOKUP(K9636,CW!D:E,2,FALSE)</f>
        <v>Q2'16</v>
      </c>
    </row>
    <row r="9637" spans="1:13">
      <c r="A9637" s="2">
        <v>42576</v>
      </c>
      <c r="B9637" s="1" t="s">
        <v>5876</v>
      </c>
      <c r="C9637" s="1" t="s">
        <v>3326</v>
      </c>
      <c r="D9637" s="1" t="s">
        <v>3671</v>
      </c>
      <c r="E9637" s="1" t="s">
        <v>3532</v>
      </c>
      <c r="F9637" s="45" t="s">
        <v>4613</v>
      </c>
      <c r="G9637" s="1">
        <v>1</v>
      </c>
      <c r="H9637" s="1" t="s">
        <v>3355</v>
      </c>
      <c r="I9637" s="1" t="s">
        <v>3550</v>
      </c>
      <c r="K9637" s="1" t="str">
        <f>VLOOKUP(L9637,CW!C:D,2,FALSE)</f>
        <v>Jul'16</v>
      </c>
      <c r="L9637" s="1" t="str">
        <f t="shared" si="153"/>
        <v>30'16</v>
      </c>
      <c r="M9637" s="1" t="str">
        <f>VLOOKUP(K9637,CW!D:E,2,FALSE)</f>
        <v>Q2'16</v>
      </c>
    </row>
    <row r="9638" spans="1:13" ht="15" customHeight="1">
      <c r="A9638" s="2">
        <v>42576</v>
      </c>
      <c r="B9638" s="1" t="s">
        <v>5877</v>
      </c>
      <c r="C9638" s="1" t="s">
        <v>1079</v>
      </c>
      <c r="D9638" s="1" t="s">
        <v>4896</v>
      </c>
      <c r="E9638" s="1" t="s">
        <v>6350</v>
      </c>
      <c r="F9638" s="45" t="s">
        <v>3341</v>
      </c>
      <c r="G9638" s="1">
        <v>1</v>
      </c>
      <c r="H9638" s="1" t="s">
        <v>3355</v>
      </c>
      <c r="I9638" s="1" t="s">
        <v>3550</v>
      </c>
      <c r="K9638" s="1" t="str">
        <f>VLOOKUP(L9638,CW!C:D,2,FALSE)</f>
        <v>Jul'16</v>
      </c>
      <c r="L9638" s="1" t="str">
        <f t="shared" si="153"/>
        <v>30'16</v>
      </c>
      <c r="M9638" s="1" t="str">
        <f>VLOOKUP(K9638,CW!D:E,2,FALSE)</f>
        <v>Q2'16</v>
      </c>
    </row>
    <row r="9639" spans="1:13" ht="15" customHeight="1">
      <c r="A9639" s="2">
        <v>42576</v>
      </c>
      <c r="B9639" s="1" t="s">
        <v>5877</v>
      </c>
      <c r="C9639" s="1" t="s">
        <v>1079</v>
      </c>
      <c r="D9639" s="1" t="s">
        <v>4896</v>
      </c>
      <c r="E9639" s="1" t="s">
        <v>6350</v>
      </c>
      <c r="F9639" s="45" t="s">
        <v>4592</v>
      </c>
      <c r="G9639" s="1">
        <v>1</v>
      </c>
      <c r="H9639" s="1" t="s">
        <v>3355</v>
      </c>
      <c r="I9639" s="1" t="s">
        <v>3550</v>
      </c>
      <c r="K9639" s="1" t="str">
        <f>VLOOKUP(L9639,CW!C:D,2,FALSE)</f>
        <v>Jul'16</v>
      </c>
      <c r="L9639" s="1" t="str">
        <f t="shared" si="153"/>
        <v>30'16</v>
      </c>
      <c r="M9639" s="1" t="str">
        <f>VLOOKUP(K9639,CW!D:E,2,FALSE)</f>
        <v>Q2'16</v>
      </c>
    </row>
    <row r="9640" spans="1:13" ht="15" customHeight="1">
      <c r="A9640" s="2">
        <v>42576</v>
      </c>
      <c r="B9640" s="1" t="s">
        <v>5877</v>
      </c>
      <c r="C9640" s="1" t="s">
        <v>1079</v>
      </c>
      <c r="D9640" s="1" t="s">
        <v>4896</v>
      </c>
      <c r="E9640" s="1" t="s">
        <v>6350</v>
      </c>
      <c r="F9640" s="45" t="s">
        <v>4581</v>
      </c>
      <c r="G9640" s="1">
        <v>2</v>
      </c>
      <c r="H9640" s="1" t="s">
        <v>3355</v>
      </c>
      <c r="I9640" s="1" t="s">
        <v>3550</v>
      </c>
      <c r="K9640" s="1" t="str">
        <f>VLOOKUP(L9640,CW!C:D,2,FALSE)</f>
        <v>Jul'16</v>
      </c>
      <c r="L9640" s="1" t="str">
        <f t="shared" si="153"/>
        <v>30'16</v>
      </c>
      <c r="M9640" s="1" t="str">
        <f>VLOOKUP(K9640,CW!D:E,2,FALSE)</f>
        <v>Q2'16</v>
      </c>
    </row>
    <row r="9641" spans="1:13">
      <c r="A9641" s="2">
        <v>42576</v>
      </c>
      <c r="B9641" s="1" t="s">
        <v>5877</v>
      </c>
      <c r="C9641" s="1" t="s">
        <v>1079</v>
      </c>
      <c r="D9641" s="1" t="s">
        <v>4896</v>
      </c>
      <c r="E9641" s="1" t="s">
        <v>3532</v>
      </c>
      <c r="F9641" s="45" t="s">
        <v>4609</v>
      </c>
      <c r="G9641" s="1">
        <v>2</v>
      </c>
      <c r="H9641" s="1" t="s">
        <v>3355</v>
      </c>
      <c r="I9641" s="1" t="s">
        <v>3550</v>
      </c>
      <c r="K9641" s="1" t="str">
        <f>VLOOKUP(L9641,CW!C:D,2,FALSE)</f>
        <v>Jul'16</v>
      </c>
      <c r="L9641" s="1" t="str">
        <f t="shared" si="153"/>
        <v>30'16</v>
      </c>
      <c r="M9641" s="1" t="str">
        <f>VLOOKUP(K9641,CW!D:E,2,FALSE)</f>
        <v>Q2'16</v>
      </c>
    </row>
    <row r="9642" spans="1:13" ht="15" customHeight="1">
      <c r="A9642" s="2">
        <v>42576</v>
      </c>
      <c r="B9642" s="1" t="s">
        <v>5878</v>
      </c>
      <c r="C9642" s="1" t="s">
        <v>1079</v>
      </c>
      <c r="D9642" s="1" t="s">
        <v>4896</v>
      </c>
      <c r="E9642" s="1" t="s">
        <v>6350</v>
      </c>
      <c r="F9642" s="45" t="s">
        <v>4592</v>
      </c>
      <c r="G9642" s="1">
        <v>1</v>
      </c>
      <c r="H9642" s="1" t="s">
        <v>3355</v>
      </c>
      <c r="I9642" s="1" t="s">
        <v>3550</v>
      </c>
      <c r="K9642" s="1" t="str">
        <f>VLOOKUP(L9642,CW!C:D,2,FALSE)</f>
        <v>Jul'16</v>
      </c>
      <c r="L9642" s="1" t="str">
        <f t="shared" si="153"/>
        <v>30'16</v>
      </c>
      <c r="M9642" s="1" t="str">
        <f>VLOOKUP(K9642,CW!D:E,2,FALSE)</f>
        <v>Q2'16</v>
      </c>
    </row>
    <row r="9643" spans="1:13">
      <c r="A9643" s="2">
        <v>42576</v>
      </c>
      <c r="B9643" s="1" t="s">
        <v>5878</v>
      </c>
      <c r="C9643" s="1" t="s">
        <v>1079</v>
      </c>
      <c r="D9643" s="1" t="s">
        <v>4896</v>
      </c>
      <c r="E9643" s="1" t="s">
        <v>3532</v>
      </c>
      <c r="F9643" s="45" t="s">
        <v>4609</v>
      </c>
      <c r="G9643" s="1">
        <v>2</v>
      </c>
      <c r="H9643" s="1" t="s">
        <v>3355</v>
      </c>
      <c r="I9643" s="1" t="s">
        <v>3550</v>
      </c>
      <c r="K9643" s="1" t="str">
        <f>VLOOKUP(L9643,CW!C:D,2,FALSE)</f>
        <v>Jul'16</v>
      </c>
      <c r="L9643" s="1" t="str">
        <f t="shared" si="153"/>
        <v>30'16</v>
      </c>
      <c r="M9643" s="1" t="str">
        <f>VLOOKUP(K9643,CW!D:E,2,FALSE)</f>
        <v>Q2'16</v>
      </c>
    </row>
    <row r="9644" spans="1:13">
      <c r="A9644" s="2">
        <v>42576</v>
      </c>
      <c r="B9644" s="1" t="s">
        <v>5879</v>
      </c>
      <c r="C9644" s="1" t="s">
        <v>3696</v>
      </c>
      <c r="D9644" s="1" t="s">
        <v>5880</v>
      </c>
      <c r="E9644" s="1" t="s">
        <v>3532</v>
      </c>
      <c r="F9644" s="45" t="s">
        <v>3693</v>
      </c>
      <c r="G9644" s="1">
        <v>2</v>
      </c>
      <c r="H9644" s="1" t="s">
        <v>3355</v>
      </c>
      <c r="I9644" s="1" t="s">
        <v>3550</v>
      </c>
      <c r="K9644" s="1" t="str">
        <f>VLOOKUP(L9644,CW!C:D,2,FALSE)</f>
        <v>Jul'16</v>
      </c>
      <c r="L9644" s="1" t="str">
        <f t="shared" si="153"/>
        <v>30'16</v>
      </c>
      <c r="M9644" s="1" t="str">
        <f>VLOOKUP(K9644,CW!D:E,2,FALSE)</f>
        <v>Q2'16</v>
      </c>
    </row>
    <row r="9645" spans="1:13">
      <c r="A9645" s="2">
        <v>42576</v>
      </c>
      <c r="B9645" s="1" t="s">
        <v>5881</v>
      </c>
      <c r="C9645" s="1" t="s">
        <v>3349</v>
      </c>
      <c r="D9645" s="1" t="s">
        <v>3671</v>
      </c>
      <c r="E9645" s="1" t="s">
        <v>3532</v>
      </c>
      <c r="F9645" s="45" t="s">
        <v>4613</v>
      </c>
      <c r="G9645" s="1">
        <v>1</v>
      </c>
      <c r="H9645" s="1" t="s">
        <v>3355</v>
      </c>
      <c r="I9645" s="1" t="s">
        <v>3550</v>
      </c>
      <c r="K9645" s="1" t="str">
        <f>VLOOKUP(L9645,CW!C:D,2,FALSE)</f>
        <v>Jul'16</v>
      </c>
      <c r="L9645" s="1" t="str">
        <f t="shared" si="153"/>
        <v>30'16</v>
      </c>
      <c r="M9645" s="1" t="str">
        <f>VLOOKUP(K9645,CW!D:E,2,FALSE)</f>
        <v>Q2'16</v>
      </c>
    </row>
    <row r="9646" spans="1:13" ht="15" customHeight="1">
      <c r="A9646" s="2">
        <v>42577</v>
      </c>
      <c r="B9646" s="1" t="s">
        <v>5882</v>
      </c>
      <c r="C9646" s="1" t="s">
        <v>3335</v>
      </c>
      <c r="D9646" s="1" t="s">
        <v>4896</v>
      </c>
      <c r="E9646" s="1" t="s">
        <v>6350</v>
      </c>
      <c r="F9646" s="45" t="s">
        <v>3341</v>
      </c>
      <c r="G9646" s="1">
        <v>3</v>
      </c>
      <c r="H9646" s="1" t="s">
        <v>3355</v>
      </c>
      <c r="I9646" s="1" t="s">
        <v>3550</v>
      </c>
      <c r="K9646" s="1" t="str">
        <f>VLOOKUP(L9646,CW!C:D,2,FALSE)</f>
        <v>Jul'16</v>
      </c>
      <c r="L9646" s="1" t="str">
        <f t="shared" si="153"/>
        <v>30'16</v>
      </c>
      <c r="M9646" s="1" t="str">
        <f>VLOOKUP(K9646,CW!D:E,2,FALSE)</f>
        <v>Q2'16</v>
      </c>
    </row>
    <row r="9647" spans="1:13">
      <c r="A9647" s="2">
        <v>42577</v>
      </c>
      <c r="B9647" s="1" t="s">
        <v>5882</v>
      </c>
      <c r="C9647" s="1" t="s">
        <v>3335</v>
      </c>
      <c r="D9647" s="1" t="s">
        <v>4896</v>
      </c>
      <c r="E9647" s="1" t="s">
        <v>3532</v>
      </c>
      <c r="F9647" s="45" t="s">
        <v>4609</v>
      </c>
      <c r="G9647" s="1">
        <v>1</v>
      </c>
      <c r="H9647" s="1" t="s">
        <v>3355</v>
      </c>
      <c r="I9647" s="1" t="s">
        <v>3550</v>
      </c>
      <c r="K9647" s="1" t="str">
        <f>VLOOKUP(L9647,CW!C:D,2,FALSE)</f>
        <v>Jul'16</v>
      </c>
      <c r="L9647" s="1" t="str">
        <f t="shared" si="153"/>
        <v>30'16</v>
      </c>
      <c r="M9647" s="1" t="str">
        <f>VLOOKUP(K9647,CW!D:E,2,FALSE)</f>
        <v>Q2'16</v>
      </c>
    </row>
    <row r="9648" spans="1:13" ht="15" customHeight="1">
      <c r="A9648" s="2">
        <v>42577</v>
      </c>
      <c r="B9648" s="1" t="s">
        <v>5883</v>
      </c>
      <c r="C9648" s="1" t="s">
        <v>3335</v>
      </c>
      <c r="D9648" s="1" t="s">
        <v>4896</v>
      </c>
      <c r="E9648" s="1" t="s">
        <v>6350</v>
      </c>
      <c r="F9648" s="45" t="s">
        <v>3341</v>
      </c>
      <c r="G9648" s="1">
        <v>1</v>
      </c>
      <c r="H9648" s="1" t="s">
        <v>3355</v>
      </c>
      <c r="I9648" s="1" t="s">
        <v>3550</v>
      </c>
      <c r="K9648" s="1" t="str">
        <f>VLOOKUP(L9648,CW!C:D,2,FALSE)</f>
        <v>Jul'16</v>
      </c>
      <c r="L9648" s="1" t="str">
        <f t="shared" si="153"/>
        <v>30'16</v>
      </c>
      <c r="M9648" s="1" t="str">
        <f>VLOOKUP(K9648,CW!D:E,2,FALSE)</f>
        <v>Q2'16</v>
      </c>
    </row>
    <row r="9649" spans="1:13" ht="15" customHeight="1">
      <c r="A9649" s="2">
        <v>42577</v>
      </c>
      <c r="B9649" s="1" t="s">
        <v>5884</v>
      </c>
      <c r="C9649" s="1" t="s">
        <v>3335</v>
      </c>
      <c r="D9649" s="1" t="s">
        <v>4896</v>
      </c>
      <c r="E9649" s="1" t="s">
        <v>6350</v>
      </c>
      <c r="F9649" s="45" t="s">
        <v>3341</v>
      </c>
      <c r="G9649" s="1">
        <v>2</v>
      </c>
      <c r="H9649" s="1" t="s">
        <v>3355</v>
      </c>
      <c r="I9649" s="1" t="s">
        <v>3550</v>
      </c>
      <c r="K9649" s="1" t="str">
        <f>VLOOKUP(L9649,CW!C:D,2,FALSE)</f>
        <v>Jul'16</v>
      </c>
      <c r="L9649" s="1" t="str">
        <f t="shared" si="153"/>
        <v>30'16</v>
      </c>
      <c r="M9649" s="1" t="str">
        <f>VLOOKUP(K9649,CW!D:E,2,FALSE)</f>
        <v>Q2'16</v>
      </c>
    </row>
    <row r="9650" spans="1:13">
      <c r="A9650" s="2">
        <v>42577</v>
      </c>
      <c r="B9650" s="1" t="s">
        <v>5884</v>
      </c>
      <c r="C9650" s="1" t="s">
        <v>3335</v>
      </c>
      <c r="D9650" s="1" t="s">
        <v>4896</v>
      </c>
      <c r="E9650" s="1" t="s">
        <v>3532</v>
      </c>
      <c r="F9650" s="45" t="s">
        <v>4609</v>
      </c>
      <c r="G9650" s="1">
        <v>1</v>
      </c>
      <c r="H9650" s="1" t="s">
        <v>3355</v>
      </c>
      <c r="I9650" s="1" t="s">
        <v>3550</v>
      </c>
      <c r="K9650" s="1" t="str">
        <f>VLOOKUP(L9650,CW!C:D,2,FALSE)</f>
        <v>Jul'16</v>
      </c>
      <c r="L9650" s="1" t="str">
        <f t="shared" si="153"/>
        <v>30'16</v>
      </c>
      <c r="M9650" s="1" t="str">
        <f>VLOOKUP(K9650,CW!D:E,2,FALSE)</f>
        <v>Q2'16</v>
      </c>
    </row>
    <row r="9651" spans="1:13">
      <c r="A9651" s="2">
        <v>42577</v>
      </c>
      <c r="B9651" s="1" t="s">
        <v>5885</v>
      </c>
      <c r="C9651" s="1" t="s">
        <v>3335</v>
      </c>
      <c r="D9651" s="1" t="s">
        <v>4896</v>
      </c>
      <c r="E9651" s="1" t="s">
        <v>3532</v>
      </c>
      <c r="F9651" s="45" t="s">
        <v>4609</v>
      </c>
      <c r="G9651" s="1">
        <v>2</v>
      </c>
      <c r="H9651" s="1" t="s">
        <v>3355</v>
      </c>
      <c r="I9651" s="1" t="s">
        <v>3550</v>
      </c>
      <c r="K9651" s="1" t="str">
        <f>VLOOKUP(L9651,CW!C:D,2,FALSE)</f>
        <v>Jul'16</v>
      </c>
      <c r="L9651" s="1" t="str">
        <f t="shared" si="153"/>
        <v>30'16</v>
      </c>
      <c r="M9651" s="1" t="str">
        <f>VLOOKUP(K9651,CW!D:E,2,FALSE)</f>
        <v>Q2'16</v>
      </c>
    </row>
    <row r="9652" spans="1:13">
      <c r="A9652" s="2">
        <v>42577</v>
      </c>
      <c r="B9652" s="1" t="s">
        <v>5885</v>
      </c>
      <c r="C9652" s="1" t="s">
        <v>3335</v>
      </c>
      <c r="D9652" s="1" t="s">
        <v>4896</v>
      </c>
      <c r="E9652" s="1" t="s">
        <v>3532</v>
      </c>
      <c r="F9652" s="45" t="s">
        <v>4613</v>
      </c>
      <c r="G9652" s="1">
        <v>1</v>
      </c>
      <c r="H9652" s="1" t="s">
        <v>3355</v>
      </c>
      <c r="I9652" s="1" t="s">
        <v>3550</v>
      </c>
      <c r="K9652" s="1" t="str">
        <f>VLOOKUP(L9652,CW!C:D,2,FALSE)</f>
        <v>Jul'16</v>
      </c>
      <c r="L9652" s="1" t="str">
        <f t="shared" si="153"/>
        <v>30'16</v>
      </c>
      <c r="M9652" s="1" t="str">
        <f>VLOOKUP(K9652,CW!D:E,2,FALSE)</f>
        <v>Q2'16</v>
      </c>
    </row>
    <row r="9653" spans="1:13" ht="15" customHeight="1">
      <c r="A9653" s="2">
        <v>42577</v>
      </c>
      <c r="B9653" s="1" t="s">
        <v>5886</v>
      </c>
      <c r="C9653" s="1" t="s">
        <v>3335</v>
      </c>
      <c r="D9653" s="1" t="s">
        <v>4896</v>
      </c>
      <c r="E9653" s="1" t="s">
        <v>6350</v>
      </c>
      <c r="F9653" s="45" t="s">
        <v>3341</v>
      </c>
      <c r="G9653" s="1">
        <v>3</v>
      </c>
      <c r="H9653" s="1" t="s">
        <v>3355</v>
      </c>
      <c r="I9653" s="1" t="s">
        <v>3550</v>
      </c>
      <c r="K9653" s="1" t="str">
        <f>VLOOKUP(L9653,CW!C:D,2,FALSE)</f>
        <v>Jul'16</v>
      </c>
      <c r="L9653" s="1" t="str">
        <f t="shared" si="153"/>
        <v>30'16</v>
      </c>
      <c r="M9653" s="1" t="str">
        <f>VLOOKUP(K9653,CW!D:E,2,FALSE)</f>
        <v>Q2'16</v>
      </c>
    </row>
    <row r="9654" spans="1:13">
      <c r="A9654" s="2">
        <v>42577</v>
      </c>
      <c r="B9654" s="1" t="s">
        <v>5887</v>
      </c>
      <c r="C9654" s="1" t="s">
        <v>3560</v>
      </c>
      <c r="D9654" s="1" t="s">
        <v>3831</v>
      </c>
      <c r="E9654" s="1" t="s">
        <v>3532</v>
      </c>
      <c r="F9654" s="45" t="s">
        <v>4613</v>
      </c>
      <c r="G9654" s="1">
        <v>1</v>
      </c>
      <c r="H9654" s="1" t="s">
        <v>3355</v>
      </c>
      <c r="I9654" s="1" t="s">
        <v>3550</v>
      </c>
      <c r="K9654" s="1" t="str">
        <f>VLOOKUP(L9654,CW!C:D,2,FALSE)</f>
        <v>Jul'16</v>
      </c>
      <c r="L9654" s="1" t="str">
        <f t="shared" si="153"/>
        <v>30'16</v>
      </c>
      <c r="M9654" s="1" t="str">
        <f>VLOOKUP(K9654,CW!D:E,2,FALSE)</f>
        <v>Q2'16</v>
      </c>
    </row>
    <row r="9655" spans="1:13" ht="15" customHeight="1">
      <c r="A9655" s="2">
        <v>42577</v>
      </c>
      <c r="B9655" s="1" t="s">
        <v>5888</v>
      </c>
      <c r="C9655" s="1" t="s">
        <v>3326</v>
      </c>
      <c r="D9655" s="1" t="s">
        <v>3831</v>
      </c>
      <c r="E9655" s="1" t="s">
        <v>6350</v>
      </c>
      <c r="F9655" s="45" t="s">
        <v>3341</v>
      </c>
      <c r="G9655" s="1">
        <v>2</v>
      </c>
      <c r="H9655" s="1" t="s">
        <v>3355</v>
      </c>
      <c r="I9655" s="1" t="s">
        <v>3550</v>
      </c>
      <c r="K9655" s="1" t="str">
        <f>VLOOKUP(L9655,CW!C:D,2,FALSE)</f>
        <v>Jul'16</v>
      </c>
      <c r="L9655" s="1" t="str">
        <f t="shared" si="153"/>
        <v>30'16</v>
      </c>
      <c r="M9655" s="1" t="str">
        <f>VLOOKUP(K9655,CW!D:E,2,FALSE)</f>
        <v>Q2'16</v>
      </c>
    </row>
    <row r="9656" spans="1:13" ht="15" customHeight="1">
      <c r="A9656" s="2">
        <v>42577</v>
      </c>
      <c r="B9656" s="1" t="s">
        <v>5888</v>
      </c>
      <c r="C9656" s="1" t="s">
        <v>3326</v>
      </c>
      <c r="D9656" s="1" t="s">
        <v>3831</v>
      </c>
      <c r="E9656" s="1" t="s">
        <v>6350</v>
      </c>
      <c r="F9656" s="45" t="s">
        <v>4592</v>
      </c>
      <c r="G9656" s="1">
        <v>1</v>
      </c>
      <c r="H9656" s="1" t="s">
        <v>3355</v>
      </c>
      <c r="I9656" s="1" t="s">
        <v>3550</v>
      </c>
      <c r="K9656" s="1" t="str">
        <f>VLOOKUP(L9656,CW!C:D,2,FALSE)</f>
        <v>Jul'16</v>
      </c>
      <c r="L9656" s="1" t="str">
        <f t="shared" si="153"/>
        <v>30'16</v>
      </c>
      <c r="M9656" s="1" t="str">
        <f>VLOOKUP(K9656,CW!D:E,2,FALSE)</f>
        <v>Q2'16</v>
      </c>
    </row>
    <row r="9657" spans="1:13">
      <c r="A9657" s="2">
        <v>42577</v>
      </c>
      <c r="B9657" s="1" t="s">
        <v>5888</v>
      </c>
      <c r="C9657" s="1" t="s">
        <v>3326</v>
      </c>
      <c r="D9657" s="1" t="s">
        <v>3831</v>
      </c>
      <c r="E9657" s="1" t="s">
        <v>3532</v>
      </c>
      <c r="F9657" s="45" t="s">
        <v>4609</v>
      </c>
      <c r="G9657" s="1">
        <v>2</v>
      </c>
      <c r="H9657" s="1" t="s">
        <v>3355</v>
      </c>
      <c r="I9657" s="1" t="s">
        <v>3550</v>
      </c>
      <c r="K9657" s="1" t="str">
        <f>VLOOKUP(L9657,CW!C:D,2,FALSE)</f>
        <v>Jul'16</v>
      </c>
      <c r="L9657" s="1" t="str">
        <f t="shared" si="153"/>
        <v>30'16</v>
      </c>
      <c r="M9657" s="1" t="str">
        <f>VLOOKUP(K9657,CW!D:E,2,FALSE)</f>
        <v>Q2'16</v>
      </c>
    </row>
    <row r="9658" spans="1:13">
      <c r="A9658" s="2">
        <v>42577</v>
      </c>
      <c r="B9658" s="1" t="s">
        <v>5889</v>
      </c>
      <c r="C9658" s="1" t="s">
        <v>3326</v>
      </c>
      <c r="D9658" s="1" t="s">
        <v>3831</v>
      </c>
      <c r="E9658" s="1" t="s">
        <v>3532</v>
      </c>
      <c r="F9658" s="45" t="s">
        <v>4609</v>
      </c>
      <c r="G9658" s="1">
        <v>4</v>
      </c>
      <c r="H9658" s="1" t="s">
        <v>3355</v>
      </c>
      <c r="I9658" s="1" t="s">
        <v>3550</v>
      </c>
      <c r="K9658" s="1" t="str">
        <f>VLOOKUP(L9658,CW!C:D,2,FALSE)</f>
        <v>Jul'16</v>
      </c>
      <c r="L9658" s="1" t="str">
        <f t="shared" si="153"/>
        <v>30'16</v>
      </c>
      <c r="M9658" s="1" t="str">
        <f>VLOOKUP(K9658,CW!D:E,2,FALSE)</f>
        <v>Q2'16</v>
      </c>
    </row>
    <row r="9659" spans="1:13" ht="15" customHeight="1">
      <c r="A9659" s="2">
        <v>42577</v>
      </c>
      <c r="B9659" s="1" t="s">
        <v>5890</v>
      </c>
      <c r="C9659" s="1" t="s">
        <v>3326</v>
      </c>
      <c r="D9659" s="1" t="s">
        <v>4896</v>
      </c>
      <c r="E9659" s="1" t="s">
        <v>6350</v>
      </c>
      <c r="F9659" s="45" t="s">
        <v>3341</v>
      </c>
      <c r="G9659" s="1">
        <v>1</v>
      </c>
      <c r="H9659" s="1" t="s">
        <v>3355</v>
      </c>
      <c r="I9659" s="1" t="s">
        <v>3550</v>
      </c>
      <c r="K9659" s="1" t="str">
        <f>VLOOKUP(L9659,CW!C:D,2,FALSE)</f>
        <v>Jul'16</v>
      </c>
      <c r="L9659" s="1" t="str">
        <f t="shared" si="153"/>
        <v>30'16</v>
      </c>
      <c r="M9659" s="1" t="str">
        <f>VLOOKUP(K9659,CW!D:E,2,FALSE)</f>
        <v>Q2'16</v>
      </c>
    </row>
    <row r="9660" spans="1:13">
      <c r="A9660" s="2">
        <v>42577</v>
      </c>
      <c r="B9660" s="1" t="s">
        <v>5890</v>
      </c>
      <c r="C9660" s="1" t="s">
        <v>3326</v>
      </c>
      <c r="D9660" s="1" t="s">
        <v>4896</v>
      </c>
      <c r="E9660" s="1" t="s">
        <v>3532</v>
      </c>
      <c r="F9660" s="45" t="s">
        <v>4609</v>
      </c>
      <c r="G9660" s="1">
        <v>3</v>
      </c>
      <c r="H9660" s="1" t="s">
        <v>3355</v>
      </c>
      <c r="I9660" s="1" t="s">
        <v>3550</v>
      </c>
      <c r="K9660" s="1" t="str">
        <f>VLOOKUP(L9660,CW!C:D,2,FALSE)</f>
        <v>Jul'16</v>
      </c>
      <c r="L9660" s="1" t="str">
        <f t="shared" si="153"/>
        <v>30'16</v>
      </c>
      <c r="M9660" s="1" t="str">
        <f>VLOOKUP(K9660,CW!D:E,2,FALSE)</f>
        <v>Q2'16</v>
      </c>
    </row>
    <row r="9661" spans="1:13" ht="15" customHeight="1">
      <c r="A9661" s="2">
        <v>42577</v>
      </c>
      <c r="B9661" s="1" t="s">
        <v>5891</v>
      </c>
      <c r="C9661" s="1" t="s">
        <v>3326</v>
      </c>
      <c r="D9661" s="1" t="s">
        <v>4896</v>
      </c>
      <c r="E9661" s="1" t="s">
        <v>6350</v>
      </c>
      <c r="F9661" s="45" t="s">
        <v>3341</v>
      </c>
      <c r="G9661" s="1">
        <v>1</v>
      </c>
      <c r="H9661" s="1" t="s">
        <v>3355</v>
      </c>
      <c r="I9661" s="1" t="s">
        <v>3550</v>
      </c>
      <c r="K9661" s="1" t="str">
        <f>VLOOKUP(L9661,CW!C:D,2,FALSE)</f>
        <v>Jul'16</v>
      </c>
      <c r="L9661" s="1" t="str">
        <f t="shared" si="153"/>
        <v>30'16</v>
      </c>
      <c r="M9661" s="1" t="str">
        <f>VLOOKUP(K9661,CW!D:E,2,FALSE)</f>
        <v>Q2'16</v>
      </c>
    </row>
    <row r="9662" spans="1:13" ht="15" customHeight="1">
      <c r="A9662" s="2">
        <v>42577</v>
      </c>
      <c r="B9662" s="1" t="s">
        <v>5891</v>
      </c>
      <c r="C9662" s="1" t="s">
        <v>3326</v>
      </c>
      <c r="D9662" s="1" t="s">
        <v>4896</v>
      </c>
      <c r="E9662" s="1" t="s">
        <v>6350</v>
      </c>
      <c r="F9662" s="45" t="s">
        <v>4592</v>
      </c>
      <c r="G9662" s="1">
        <v>2</v>
      </c>
      <c r="H9662" s="1" t="s">
        <v>3355</v>
      </c>
      <c r="I9662" s="1" t="s">
        <v>3550</v>
      </c>
      <c r="K9662" s="1" t="str">
        <f>VLOOKUP(L9662,CW!C:D,2,FALSE)</f>
        <v>Jul'16</v>
      </c>
      <c r="L9662" s="1" t="str">
        <f t="shared" si="153"/>
        <v>30'16</v>
      </c>
      <c r="M9662" s="1" t="str">
        <f>VLOOKUP(K9662,CW!D:E,2,FALSE)</f>
        <v>Q2'16</v>
      </c>
    </row>
    <row r="9663" spans="1:13">
      <c r="A9663" s="2">
        <v>42577</v>
      </c>
      <c r="B9663" s="1" t="s">
        <v>5891</v>
      </c>
      <c r="C9663" s="1" t="s">
        <v>3326</v>
      </c>
      <c r="D9663" s="1" t="s">
        <v>4896</v>
      </c>
      <c r="E9663" s="1" t="s">
        <v>3532</v>
      </c>
      <c r="F9663" s="45" t="s">
        <v>4609</v>
      </c>
      <c r="G9663" s="1">
        <v>5</v>
      </c>
      <c r="H9663" s="1" t="s">
        <v>3355</v>
      </c>
      <c r="I9663" s="1" t="s">
        <v>3550</v>
      </c>
      <c r="K9663" s="1" t="str">
        <f>VLOOKUP(L9663,CW!C:D,2,FALSE)</f>
        <v>Jul'16</v>
      </c>
      <c r="L9663" s="1" t="str">
        <f t="shared" si="153"/>
        <v>30'16</v>
      </c>
      <c r="M9663" s="1" t="str">
        <f>VLOOKUP(K9663,CW!D:E,2,FALSE)</f>
        <v>Q2'16</v>
      </c>
    </row>
    <row r="9664" spans="1:13">
      <c r="A9664" s="2">
        <v>42577</v>
      </c>
      <c r="B9664" s="1" t="s">
        <v>5891</v>
      </c>
      <c r="C9664" s="1" t="s">
        <v>3326</v>
      </c>
      <c r="D9664" s="1" t="s">
        <v>4896</v>
      </c>
      <c r="E9664" s="1" t="s">
        <v>3532</v>
      </c>
      <c r="F9664" s="45" t="s">
        <v>4613</v>
      </c>
      <c r="G9664" s="1">
        <v>1</v>
      </c>
      <c r="H9664" s="1" t="s">
        <v>3355</v>
      </c>
      <c r="I9664" s="1" t="s">
        <v>3550</v>
      </c>
      <c r="K9664" s="1" t="str">
        <f>VLOOKUP(L9664,CW!C:D,2,FALSE)</f>
        <v>Jul'16</v>
      </c>
      <c r="L9664" s="1" t="str">
        <f t="shared" si="153"/>
        <v>30'16</v>
      </c>
      <c r="M9664" s="1" t="str">
        <f>VLOOKUP(K9664,CW!D:E,2,FALSE)</f>
        <v>Q2'16</v>
      </c>
    </row>
    <row r="9665" spans="1:13" ht="15" customHeight="1">
      <c r="A9665" s="2">
        <v>42577</v>
      </c>
      <c r="B9665" s="1" t="s">
        <v>5892</v>
      </c>
      <c r="C9665" s="1" t="s">
        <v>4936</v>
      </c>
      <c r="D9665" s="1" t="s">
        <v>4896</v>
      </c>
      <c r="E9665" s="1" t="s">
        <v>6350</v>
      </c>
      <c r="F9665" s="45" t="s">
        <v>4592</v>
      </c>
      <c r="G9665" s="1">
        <v>1</v>
      </c>
      <c r="H9665" s="1" t="s">
        <v>3355</v>
      </c>
      <c r="I9665" s="1" t="s">
        <v>3550</v>
      </c>
      <c r="K9665" s="1" t="str">
        <f>VLOOKUP(L9665,CW!C:D,2,FALSE)</f>
        <v>Jul'16</v>
      </c>
      <c r="L9665" s="1" t="str">
        <f t="shared" si="153"/>
        <v>30'16</v>
      </c>
      <c r="M9665" s="1" t="str">
        <f>VLOOKUP(K9665,CW!D:E,2,FALSE)</f>
        <v>Q2'16</v>
      </c>
    </row>
    <row r="9666" spans="1:13">
      <c r="A9666" s="2">
        <v>42577</v>
      </c>
      <c r="B9666" s="1" t="s">
        <v>5892</v>
      </c>
      <c r="C9666" s="1" t="s">
        <v>4936</v>
      </c>
      <c r="D9666" s="1" t="s">
        <v>4896</v>
      </c>
      <c r="E9666" s="1" t="s">
        <v>3532</v>
      </c>
      <c r="F9666" s="45" t="s">
        <v>4609</v>
      </c>
      <c r="G9666" s="1">
        <v>2</v>
      </c>
      <c r="H9666" s="1" t="s">
        <v>3355</v>
      </c>
      <c r="I9666" s="1" t="s">
        <v>3550</v>
      </c>
      <c r="K9666" s="1" t="str">
        <f>VLOOKUP(L9666,CW!C:D,2,FALSE)</f>
        <v>Jul'16</v>
      </c>
      <c r="L9666" s="1" t="str">
        <f t="shared" si="153"/>
        <v>30'16</v>
      </c>
      <c r="M9666" s="1" t="str">
        <f>VLOOKUP(K9666,CW!D:E,2,FALSE)</f>
        <v>Q2'16</v>
      </c>
    </row>
    <row r="9667" spans="1:13">
      <c r="A9667" s="2">
        <v>42577</v>
      </c>
      <c r="B9667" s="1" t="s">
        <v>5893</v>
      </c>
      <c r="C9667" s="1" t="s">
        <v>3326</v>
      </c>
      <c r="D9667" s="1" t="s">
        <v>4896</v>
      </c>
      <c r="E9667" s="1" t="s">
        <v>3532</v>
      </c>
      <c r="F9667" s="45" t="s">
        <v>4609</v>
      </c>
      <c r="G9667" s="1">
        <v>1</v>
      </c>
      <c r="H9667" s="1" t="s">
        <v>3355</v>
      </c>
      <c r="I9667" s="1" t="s">
        <v>3550</v>
      </c>
      <c r="K9667" s="1" t="str">
        <f>VLOOKUP(L9667,CW!C:D,2,FALSE)</f>
        <v>Jul'16</v>
      </c>
      <c r="L9667" s="1" t="str">
        <f t="shared" si="153"/>
        <v>30'16</v>
      </c>
      <c r="M9667" s="1" t="str">
        <f>VLOOKUP(K9667,CW!D:E,2,FALSE)</f>
        <v>Q2'16</v>
      </c>
    </row>
    <row r="9668" spans="1:13">
      <c r="A9668" s="2">
        <v>42577</v>
      </c>
      <c r="B9668" s="1" t="s">
        <v>5893</v>
      </c>
      <c r="C9668" s="1" t="s">
        <v>3326</v>
      </c>
      <c r="D9668" s="1" t="s">
        <v>4896</v>
      </c>
      <c r="E9668" s="1" t="s">
        <v>3532</v>
      </c>
      <c r="F9668" s="45" t="s">
        <v>3693</v>
      </c>
      <c r="G9668" s="1">
        <v>1</v>
      </c>
      <c r="H9668" s="1" t="s">
        <v>3355</v>
      </c>
      <c r="I9668" s="1" t="s">
        <v>3550</v>
      </c>
      <c r="K9668" s="1" t="str">
        <f>VLOOKUP(L9668,CW!C:D,2,FALSE)</f>
        <v>Jul'16</v>
      </c>
      <c r="L9668" s="1" t="str">
        <f t="shared" si="153"/>
        <v>30'16</v>
      </c>
      <c r="M9668" s="1" t="str">
        <f>VLOOKUP(K9668,CW!D:E,2,FALSE)</f>
        <v>Q2'16</v>
      </c>
    </row>
    <row r="9669" spans="1:13" ht="15" customHeight="1">
      <c r="A9669" s="2">
        <v>42577</v>
      </c>
      <c r="B9669" s="1" t="s">
        <v>5894</v>
      </c>
      <c r="C9669" s="1" t="s">
        <v>3326</v>
      </c>
      <c r="D9669" s="1" t="s">
        <v>4896</v>
      </c>
      <c r="E9669" s="1" t="s">
        <v>6350</v>
      </c>
      <c r="F9669" s="45" t="s">
        <v>4592</v>
      </c>
      <c r="G9669" s="1">
        <v>2</v>
      </c>
      <c r="H9669" s="1" t="s">
        <v>3355</v>
      </c>
      <c r="I9669" s="1" t="s">
        <v>3550</v>
      </c>
      <c r="K9669" s="1" t="str">
        <f>VLOOKUP(L9669,CW!C:D,2,FALSE)</f>
        <v>Jul'16</v>
      </c>
      <c r="L9669" s="1" t="str">
        <f t="shared" si="153"/>
        <v>30'16</v>
      </c>
      <c r="M9669" s="1" t="str">
        <f>VLOOKUP(K9669,CW!D:E,2,FALSE)</f>
        <v>Q2'16</v>
      </c>
    </row>
    <row r="9670" spans="1:13">
      <c r="A9670" s="2">
        <v>42577</v>
      </c>
      <c r="B9670" s="1" t="s">
        <v>5894</v>
      </c>
      <c r="C9670" s="1" t="s">
        <v>3326</v>
      </c>
      <c r="D9670" s="1" t="s">
        <v>4896</v>
      </c>
      <c r="E9670" s="1" t="s">
        <v>3532</v>
      </c>
      <c r="F9670" s="45" t="s">
        <v>4613</v>
      </c>
      <c r="G9670" s="1">
        <v>2</v>
      </c>
      <c r="H9670" s="1" t="s">
        <v>3355</v>
      </c>
      <c r="I9670" s="1" t="s">
        <v>3550</v>
      </c>
      <c r="K9670" s="1" t="str">
        <f>VLOOKUP(L9670,CW!C:D,2,FALSE)</f>
        <v>Jul'16</v>
      </c>
      <c r="L9670" s="1" t="str">
        <f t="shared" si="153"/>
        <v>30'16</v>
      </c>
      <c r="M9670" s="1" t="str">
        <f>VLOOKUP(K9670,CW!D:E,2,FALSE)</f>
        <v>Q2'16</v>
      </c>
    </row>
    <row r="9671" spans="1:13">
      <c r="A9671" s="2">
        <v>42577</v>
      </c>
      <c r="B9671" s="1" t="s">
        <v>5895</v>
      </c>
      <c r="C9671" s="1" t="s">
        <v>3326</v>
      </c>
      <c r="D9671" s="1" t="s">
        <v>3831</v>
      </c>
      <c r="E9671" s="1" t="s">
        <v>3532</v>
      </c>
      <c r="F9671" s="45" t="s">
        <v>4609</v>
      </c>
      <c r="G9671" s="1">
        <v>2</v>
      </c>
      <c r="H9671" s="1" t="s">
        <v>3355</v>
      </c>
      <c r="I9671" s="1" t="s">
        <v>3550</v>
      </c>
      <c r="K9671" s="1" t="str">
        <f>VLOOKUP(L9671,CW!C:D,2,FALSE)</f>
        <v>Jul'16</v>
      </c>
      <c r="L9671" s="1" t="str">
        <f t="shared" si="153"/>
        <v>30'16</v>
      </c>
      <c r="M9671" s="1" t="str">
        <f>VLOOKUP(K9671,CW!D:E,2,FALSE)</f>
        <v>Q2'16</v>
      </c>
    </row>
    <row r="9672" spans="1:13">
      <c r="A9672" s="2">
        <v>42577</v>
      </c>
      <c r="B9672" s="1" t="s">
        <v>5895</v>
      </c>
      <c r="C9672" s="1" t="s">
        <v>3326</v>
      </c>
      <c r="D9672" s="1" t="s">
        <v>3831</v>
      </c>
      <c r="E9672" s="1" t="s">
        <v>3532</v>
      </c>
      <c r="F9672" s="45" t="s">
        <v>3693</v>
      </c>
      <c r="G9672" s="1">
        <v>1</v>
      </c>
      <c r="H9672" s="1" t="s">
        <v>3355</v>
      </c>
      <c r="I9672" s="1" t="s">
        <v>3550</v>
      </c>
      <c r="K9672" s="1" t="str">
        <f>VLOOKUP(L9672,CW!C:D,2,FALSE)</f>
        <v>Jul'16</v>
      </c>
      <c r="L9672" s="1" t="str">
        <f t="shared" si="153"/>
        <v>30'16</v>
      </c>
      <c r="M9672" s="1" t="str">
        <f>VLOOKUP(K9672,CW!D:E,2,FALSE)</f>
        <v>Q2'16</v>
      </c>
    </row>
    <row r="9673" spans="1:13" ht="15" customHeight="1">
      <c r="A9673" s="2">
        <v>42577</v>
      </c>
      <c r="B9673" s="1" t="s">
        <v>5896</v>
      </c>
      <c r="C9673" s="1" t="s">
        <v>5897</v>
      </c>
      <c r="E9673" s="1" t="s">
        <v>6350</v>
      </c>
      <c r="F9673" s="45" t="s">
        <v>3341</v>
      </c>
      <c r="G9673" s="1">
        <v>1</v>
      </c>
      <c r="H9673" s="1" t="s">
        <v>3355</v>
      </c>
      <c r="I9673" s="1" t="s">
        <v>3550</v>
      </c>
      <c r="K9673" s="1" t="str">
        <f>VLOOKUP(L9673,CW!C:D,2,FALSE)</f>
        <v>Jul'16</v>
      </c>
      <c r="L9673" s="1" t="str">
        <f t="shared" si="153"/>
        <v>30'16</v>
      </c>
      <c r="M9673" s="1" t="str">
        <f>VLOOKUP(K9673,CW!D:E,2,FALSE)</f>
        <v>Q2'16</v>
      </c>
    </row>
    <row r="9674" spans="1:13">
      <c r="A9674" s="2">
        <v>42577</v>
      </c>
      <c r="B9674" s="1" t="s">
        <v>5896</v>
      </c>
      <c r="C9674" s="1" t="s">
        <v>5897</v>
      </c>
      <c r="E9674" s="1" t="s">
        <v>3532</v>
      </c>
      <c r="F9674" s="45" t="s">
        <v>4609</v>
      </c>
      <c r="G9674" s="1">
        <v>1</v>
      </c>
      <c r="H9674" s="1" t="s">
        <v>3355</v>
      </c>
      <c r="I9674" s="1" t="s">
        <v>3550</v>
      </c>
      <c r="K9674" s="1" t="str">
        <f>VLOOKUP(L9674,CW!C:D,2,FALSE)</f>
        <v>Jul'16</v>
      </c>
      <c r="L9674" s="1" t="str">
        <f t="shared" si="153"/>
        <v>30'16</v>
      </c>
      <c r="M9674" s="1" t="str">
        <f>VLOOKUP(K9674,CW!D:E,2,FALSE)</f>
        <v>Q2'16</v>
      </c>
    </row>
    <row r="9675" spans="1:13" ht="15" customHeight="1">
      <c r="A9675" s="2">
        <v>42577</v>
      </c>
      <c r="B9675" s="1" t="s">
        <v>5898</v>
      </c>
      <c r="C9675" s="1" t="s">
        <v>3326</v>
      </c>
      <c r="D9675" s="1" t="s">
        <v>3831</v>
      </c>
      <c r="E9675" s="1" t="s">
        <v>6350</v>
      </c>
      <c r="F9675" s="45" t="s">
        <v>3341</v>
      </c>
      <c r="G9675" s="1">
        <v>2</v>
      </c>
      <c r="H9675" s="1" t="s">
        <v>3355</v>
      </c>
      <c r="I9675" s="1" t="s">
        <v>3550</v>
      </c>
      <c r="K9675" s="1" t="str">
        <f>VLOOKUP(L9675,CW!C:D,2,FALSE)</f>
        <v>Jul'16</v>
      </c>
      <c r="L9675" s="1" t="str">
        <f t="shared" si="153"/>
        <v>30'16</v>
      </c>
      <c r="M9675" s="1" t="str">
        <f>VLOOKUP(K9675,CW!D:E,2,FALSE)</f>
        <v>Q2'16</v>
      </c>
    </row>
    <row r="9676" spans="1:13">
      <c r="A9676" s="2">
        <v>42577</v>
      </c>
      <c r="B9676" s="1" t="s">
        <v>5898</v>
      </c>
      <c r="C9676" s="1" t="s">
        <v>3326</v>
      </c>
      <c r="D9676" s="1" t="s">
        <v>3831</v>
      </c>
      <c r="E9676" s="1" t="s">
        <v>3532</v>
      </c>
      <c r="F9676" s="45" t="s">
        <v>4609</v>
      </c>
      <c r="G9676" s="1">
        <v>4</v>
      </c>
      <c r="H9676" s="1" t="s">
        <v>3355</v>
      </c>
      <c r="I9676" s="1" t="s">
        <v>3550</v>
      </c>
      <c r="K9676" s="1" t="str">
        <f>VLOOKUP(L9676,CW!C:D,2,FALSE)</f>
        <v>Jul'16</v>
      </c>
      <c r="L9676" s="1" t="str">
        <f t="shared" si="153"/>
        <v>30'16</v>
      </c>
      <c r="M9676" s="1" t="str">
        <f>VLOOKUP(K9676,CW!D:E,2,FALSE)</f>
        <v>Q2'16</v>
      </c>
    </row>
    <row r="9677" spans="1:13">
      <c r="A9677" s="2">
        <v>42577</v>
      </c>
      <c r="B9677" s="1" t="s">
        <v>5898</v>
      </c>
      <c r="C9677" s="1" t="s">
        <v>3326</v>
      </c>
      <c r="D9677" s="1" t="s">
        <v>3831</v>
      </c>
      <c r="E9677" s="1" t="s">
        <v>3532</v>
      </c>
      <c r="F9677" s="45" t="s">
        <v>3693</v>
      </c>
      <c r="G9677" s="1">
        <v>2</v>
      </c>
      <c r="H9677" s="1" t="s">
        <v>3355</v>
      </c>
      <c r="I9677" s="1" t="s">
        <v>3550</v>
      </c>
      <c r="K9677" s="1" t="str">
        <f>VLOOKUP(L9677,CW!C:D,2,FALSE)</f>
        <v>Jul'16</v>
      </c>
      <c r="L9677" s="1" t="str">
        <f t="shared" si="153"/>
        <v>30'16</v>
      </c>
      <c r="M9677" s="1" t="str">
        <f>VLOOKUP(K9677,CW!D:E,2,FALSE)</f>
        <v>Q2'16</v>
      </c>
    </row>
    <row r="9678" spans="1:13" ht="15" customHeight="1">
      <c r="A9678" s="2">
        <v>42577</v>
      </c>
      <c r="B9678" s="1" t="s">
        <v>5899</v>
      </c>
      <c r="C9678" s="1" t="s">
        <v>3326</v>
      </c>
      <c r="D9678" s="1" t="s">
        <v>3831</v>
      </c>
      <c r="E9678" s="1" t="s">
        <v>6350</v>
      </c>
      <c r="F9678" s="45" t="s">
        <v>3341</v>
      </c>
      <c r="G9678" s="1">
        <v>1</v>
      </c>
      <c r="H9678" s="1" t="s">
        <v>3355</v>
      </c>
      <c r="I9678" s="1" t="s">
        <v>3550</v>
      </c>
      <c r="K9678" s="1" t="str">
        <f>VLOOKUP(L9678,CW!C:D,2,FALSE)</f>
        <v>Jul'16</v>
      </c>
      <c r="L9678" s="1" t="str">
        <f t="shared" si="153"/>
        <v>30'16</v>
      </c>
      <c r="M9678" s="1" t="str">
        <f>VLOOKUP(K9678,CW!D:E,2,FALSE)</f>
        <v>Q2'16</v>
      </c>
    </row>
    <row r="9679" spans="1:13">
      <c r="A9679" s="2">
        <v>42577</v>
      </c>
      <c r="B9679" s="1" t="s">
        <v>5899</v>
      </c>
      <c r="C9679" s="1" t="s">
        <v>3326</v>
      </c>
      <c r="D9679" s="1" t="s">
        <v>3831</v>
      </c>
      <c r="E9679" s="1" t="s">
        <v>3532</v>
      </c>
      <c r="F9679" s="45" t="s">
        <v>4609</v>
      </c>
      <c r="G9679" s="1">
        <v>3</v>
      </c>
      <c r="H9679" s="1" t="s">
        <v>3355</v>
      </c>
      <c r="I9679" s="1" t="s">
        <v>3550</v>
      </c>
      <c r="K9679" s="1" t="str">
        <f>VLOOKUP(L9679,CW!C:D,2,FALSE)</f>
        <v>Jul'16</v>
      </c>
      <c r="L9679" s="1" t="str">
        <f t="shared" si="153"/>
        <v>30'16</v>
      </c>
      <c r="M9679" s="1" t="str">
        <f>VLOOKUP(K9679,CW!D:E,2,FALSE)</f>
        <v>Q2'16</v>
      </c>
    </row>
    <row r="9680" spans="1:13">
      <c r="A9680" s="2">
        <v>42577</v>
      </c>
      <c r="B9680" s="1" t="s">
        <v>5899</v>
      </c>
      <c r="C9680" s="1" t="s">
        <v>3326</v>
      </c>
      <c r="D9680" s="1" t="s">
        <v>3831</v>
      </c>
      <c r="E9680" s="1" t="s">
        <v>3532</v>
      </c>
      <c r="F9680" s="45" t="s">
        <v>4613</v>
      </c>
      <c r="G9680" s="1">
        <v>1</v>
      </c>
      <c r="H9680" s="1" t="s">
        <v>3355</v>
      </c>
      <c r="I9680" s="1" t="s">
        <v>3550</v>
      </c>
      <c r="K9680" s="1" t="str">
        <f>VLOOKUP(L9680,CW!C:D,2,FALSE)</f>
        <v>Jul'16</v>
      </c>
      <c r="L9680" s="1" t="str">
        <f t="shared" si="153"/>
        <v>30'16</v>
      </c>
      <c r="M9680" s="1" t="str">
        <f>VLOOKUP(K9680,CW!D:E,2,FALSE)</f>
        <v>Q2'16</v>
      </c>
    </row>
    <row r="9681" spans="1:13">
      <c r="A9681" s="2">
        <v>42577</v>
      </c>
      <c r="B9681" s="1" t="s">
        <v>5900</v>
      </c>
      <c r="C9681" s="1" t="s">
        <v>5897</v>
      </c>
      <c r="D9681" s="1" t="s">
        <v>3831</v>
      </c>
      <c r="E9681" s="1" t="s">
        <v>3532</v>
      </c>
      <c r="F9681" s="45" t="s">
        <v>3341</v>
      </c>
      <c r="G9681" s="1">
        <v>1</v>
      </c>
      <c r="H9681" s="1" t="s">
        <v>3355</v>
      </c>
      <c r="I9681" s="1" t="s">
        <v>3550</v>
      </c>
      <c r="K9681" s="1" t="str">
        <f>VLOOKUP(L9681,CW!C:D,2,FALSE)</f>
        <v>Jul'16</v>
      </c>
      <c r="L9681" s="1" t="str">
        <f t="shared" si="153"/>
        <v>30'16</v>
      </c>
      <c r="M9681" s="1" t="str">
        <f>VLOOKUP(K9681,CW!D:E,2,FALSE)</f>
        <v>Q2'16</v>
      </c>
    </row>
    <row r="9682" spans="1:13">
      <c r="A9682" s="2">
        <v>42577</v>
      </c>
      <c r="B9682" s="1" t="s">
        <v>5900</v>
      </c>
      <c r="C9682" s="1" t="s">
        <v>5897</v>
      </c>
      <c r="D9682" s="1" t="s">
        <v>3831</v>
      </c>
      <c r="E9682" s="1" t="s">
        <v>3532</v>
      </c>
      <c r="F9682" s="98" t="s">
        <v>4584</v>
      </c>
      <c r="G9682" s="1">
        <v>1</v>
      </c>
      <c r="H9682" s="1" t="s">
        <v>3355</v>
      </c>
      <c r="I9682" s="1" t="s">
        <v>3550</v>
      </c>
      <c r="K9682" s="1" t="str">
        <f>VLOOKUP(L9682,CW!C:D,2,FALSE)</f>
        <v>Jul'16</v>
      </c>
      <c r="L9682" s="1" t="str">
        <f t="shared" si="153"/>
        <v>30'16</v>
      </c>
      <c r="M9682" s="1" t="str">
        <f>VLOOKUP(K9682,CW!D:E,2,FALSE)</f>
        <v>Q2'16</v>
      </c>
    </row>
    <row r="9683" spans="1:13">
      <c r="A9683" s="2">
        <v>42577</v>
      </c>
      <c r="B9683" s="1" t="s">
        <v>5901</v>
      </c>
      <c r="C9683" s="1" t="s">
        <v>1079</v>
      </c>
      <c r="D9683" s="1" t="s">
        <v>4896</v>
      </c>
      <c r="E9683" s="1" t="s">
        <v>3532</v>
      </c>
      <c r="F9683" s="45" t="s">
        <v>4609</v>
      </c>
      <c r="G9683" s="1">
        <v>2</v>
      </c>
      <c r="H9683" s="1" t="s">
        <v>3355</v>
      </c>
      <c r="I9683" s="1" t="s">
        <v>3550</v>
      </c>
      <c r="K9683" s="1" t="str">
        <f>VLOOKUP(L9683,CW!C:D,2,FALSE)</f>
        <v>Jul'16</v>
      </c>
      <c r="L9683" s="1" t="str">
        <f t="shared" si="153"/>
        <v>30'16</v>
      </c>
      <c r="M9683" s="1" t="str">
        <f>VLOOKUP(K9683,CW!D:E,2,FALSE)</f>
        <v>Q2'16</v>
      </c>
    </row>
    <row r="9684" spans="1:13" ht="15" customHeight="1">
      <c r="A9684" s="2">
        <v>42577</v>
      </c>
      <c r="B9684" s="1" t="s">
        <v>5902</v>
      </c>
      <c r="C9684" s="1" t="s">
        <v>3595</v>
      </c>
      <c r="D9684" s="1" t="s">
        <v>3831</v>
      </c>
      <c r="E9684" s="1" t="s">
        <v>6350</v>
      </c>
      <c r="F9684" s="45" t="s">
        <v>3341</v>
      </c>
      <c r="G9684" s="1">
        <v>2</v>
      </c>
      <c r="H9684" s="1" t="s">
        <v>3355</v>
      </c>
      <c r="I9684" s="1" t="s">
        <v>3550</v>
      </c>
      <c r="K9684" s="1" t="str">
        <f>VLOOKUP(L9684,CW!C:D,2,FALSE)</f>
        <v>Jul'16</v>
      </c>
      <c r="L9684" s="1" t="str">
        <f t="shared" si="153"/>
        <v>30'16</v>
      </c>
      <c r="M9684" s="1" t="str">
        <f>VLOOKUP(K9684,CW!D:E,2,FALSE)</f>
        <v>Q2'16</v>
      </c>
    </row>
    <row r="9685" spans="1:13">
      <c r="A9685" s="2">
        <v>42577</v>
      </c>
      <c r="B9685" s="1" t="s">
        <v>5902</v>
      </c>
      <c r="C9685" s="1" t="s">
        <v>3595</v>
      </c>
      <c r="D9685" s="1" t="s">
        <v>3831</v>
      </c>
      <c r="E9685" s="1" t="s">
        <v>3532</v>
      </c>
      <c r="F9685" s="45" t="s">
        <v>4609</v>
      </c>
      <c r="G9685" s="1">
        <v>3</v>
      </c>
      <c r="H9685" s="1" t="s">
        <v>3355</v>
      </c>
      <c r="I9685" s="1" t="s">
        <v>3550</v>
      </c>
      <c r="K9685" s="1" t="str">
        <f>VLOOKUP(L9685,CW!C:D,2,FALSE)</f>
        <v>Jul'16</v>
      </c>
      <c r="L9685" s="1" t="str">
        <f t="shared" si="153"/>
        <v>30'16</v>
      </c>
      <c r="M9685" s="1" t="str">
        <f>VLOOKUP(K9685,CW!D:E,2,FALSE)</f>
        <v>Q2'16</v>
      </c>
    </row>
    <row r="9686" spans="1:13">
      <c r="A9686" s="2">
        <v>42577</v>
      </c>
      <c r="B9686" s="1" t="s">
        <v>5902</v>
      </c>
      <c r="C9686" s="1" t="s">
        <v>3595</v>
      </c>
      <c r="D9686" s="1" t="s">
        <v>3831</v>
      </c>
      <c r="E9686" s="1" t="s">
        <v>3532</v>
      </c>
      <c r="F9686" s="45" t="s">
        <v>3693</v>
      </c>
      <c r="G9686" s="1">
        <v>1</v>
      </c>
      <c r="H9686" s="1" t="s">
        <v>3355</v>
      </c>
      <c r="I9686" s="1" t="s">
        <v>3550</v>
      </c>
      <c r="K9686" s="1" t="str">
        <f>VLOOKUP(L9686,CW!C:D,2,FALSE)</f>
        <v>Jul'16</v>
      </c>
      <c r="L9686" s="1" t="str">
        <f t="shared" ref="L9686:L9749" si="154">CONCATENATE(WEEKNUM(A9686,21),"'",TEXT(A9686,"yy"))</f>
        <v>30'16</v>
      </c>
      <c r="M9686" s="1" t="str">
        <f>VLOOKUP(K9686,CW!D:E,2,FALSE)</f>
        <v>Q2'16</v>
      </c>
    </row>
    <row r="9687" spans="1:13" ht="15" customHeight="1">
      <c r="A9687" s="2">
        <v>42577</v>
      </c>
      <c r="B9687" s="1" t="s">
        <v>5903</v>
      </c>
      <c r="C9687" s="1" t="s">
        <v>3326</v>
      </c>
      <c r="D9687" s="1" t="s">
        <v>3831</v>
      </c>
      <c r="E9687" s="1" t="s">
        <v>6350</v>
      </c>
      <c r="F9687" s="45" t="s">
        <v>3341</v>
      </c>
      <c r="G9687" s="1">
        <v>1</v>
      </c>
      <c r="H9687" s="1" t="s">
        <v>3355</v>
      </c>
      <c r="I9687" s="1" t="s">
        <v>3550</v>
      </c>
      <c r="K9687" s="1" t="str">
        <f>VLOOKUP(L9687,CW!C:D,2,FALSE)</f>
        <v>Jul'16</v>
      </c>
      <c r="L9687" s="1" t="str">
        <f t="shared" si="154"/>
        <v>30'16</v>
      </c>
      <c r="M9687" s="1" t="str">
        <f>VLOOKUP(K9687,CW!D:E,2,FALSE)</f>
        <v>Q2'16</v>
      </c>
    </row>
    <row r="9688" spans="1:13" ht="15" customHeight="1">
      <c r="A9688" s="2">
        <v>42577</v>
      </c>
      <c r="B9688" s="1" t="s">
        <v>5904</v>
      </c>
      <c r="C9688" s="1" t="s">
        <v>3326</v>
      </c>
      <c r="D9688" s="1" t="s">
        <v>4896</v>
      </c>
      <c r="E9688" s="1" t="s">
        <v>6350</v>
      </c>
      <c r="F9688" s="45" t="s">
        <v>3341</v>
      </c>
      <c r="G9688" s="1">
        <v>1</v>
      </c>
      <c r="H9688" s="1" t="s">
        <v>3355</v>
      </c>
      <c r="I9688" s="1" t="s">
        <v>3550</v>
      </c>
      <c r="K9688" s="1" t="str">
        <f>VLOOKUP(L9688,CW!C:D,2,FALSE)</f>
        <v>Jul'16</v>
      </c>
      <c r="L9688" s="1" t="str">
        <f t="shared" si="154"/>
        <v>30'16</v>
      </c>
      <c r="M9688" s="1" t="str">
        <f>VLOOKUP(K9688,CW!D:E,2,FALSE)</f>
        <v>Q2'16</v>
      </c>
    </row>
    <row r="9689" spans="1:13">
      <c r="A9689" s="2">
        <v>42577</v>
      </c>
      <c r="B9689" s="1" t="s">
        <v>5904</v>
      </c>
      <c r="C9689" s="1" t="s">
        <v>3326</v>
      </c>
      <c r="D9689" s="1" t="s">
        <v>4896</v>
      </c>
      <c r="E9689" s="1" t="s">
        <v>3532</v>
      </c>
      <c r="F9689" s="45" t="s">
        <v>4609</v>
      </c>
      <c r="G9689" s="1">
        <v>5</v>
      </c>
      <c r="H9689" s="1" t="s">
        <v>3355</v>
      </c>
      <c r="I9689" s="1" t="s">
        <v>3550</v>
      </c>
      <c r="K9689" s="1" t="str">
        <f>VLOOKUP(L9689,CW!C:D,2,FALSE)</f>
        <v>Jul'16</v>
      </c>
      <c r="L9689" s="1" t="str">
        <f t="shared" si="154"/>
        <v>30'16</v>
      </c>
      <c r="M9689" s="1" t="str">
        <f>VLOOKUP(K9689,CW!D:E,2,FALSE)</f>
        <v>Q2'16</v>
      </c>
    </row>
    <row r="9690" spans="1:13" ht="15" customHeight="1">
      <c r="A9690" s="2">
        <v>42577</v>
      </c>
      <c r="B9690" s="1" t="s">
        <v>5905</v>
      </c>
      <c r="C9690" s="1" t="s">
        <v>1079</v>
      </c>
      <c r="D9690" s="1" t="s">
        <v>3831</v>
      </c>
      <c r="E9690" s="1" t="s">
        <v>6350</v>
      </c>
      <c r="F9690" s="45" t="s">
        <v>4592</v>
      </c>
      <c r="G9690" s="1">
        <v>1</v>
      </c>
      <c r="H9690" s="1" t="s">
        <v>3355</v>
      </c>
      <c r="I9690" s="1" t="s">
        <v>3550</v>
      </c>
      <c r="K9690" s="1" t="str">
        <f>VLOOKUP(L9690,CW!C:D,2,FALSE)</f>
        <v>Jul'16</v>
      </c>
      <c r="L9690" s="1" t="str">
        <f t="shared" si="154"/>
        <v>30'16</v>
      </c>
      <c r="M9690" s="1" t="str">
        <f>VLOOKUP(K9690,CW!D:E,2,FALSE)</f>
        <v>Q2'16</v>
      </c>
    </row>
    <row r="9691" spans="1:13">
      <c r="A9691" s="2">
        <v>42577</v>
      </c>
      <c r="B9691" s="1" t="s">
        <v>5905</v>
      </c>
      <c r="C9691" s="1" t="s">
        <v>1079</v>
      </c>
      <c r="D9691" s="1" t="s">
        <v>3831</v>
      </c>
      <c r="E9691" s="1" t="s">
        <v>3532</v>
      </c>
      <c r="F9691" s="45" t="s">
        <v>3693</v>
      </c>
      <c r="G9691" s="1">
        <v>2</v>
      </c>
      <c r="H9691" s="1" t="s">
        <v>3355</v>
      </c>
      <c r="I9691" s="1" t="s">
        <v>3550</v>
      </c>
      <c r="K9691" s="1" t="str">
        <f>VLOOKUP(L9691,CW!C:D,2,FALSE)</f>
        <v>Jul'16</v>
      </c>
      <c r="L9691" s="1" t="str">
        <f t="shared" si="154"/>
        <v>30'16</v>
      </c>
      <c r="M9691" s="1" t="str">
        <f>VLOOKUP(K9691,CW!D:E,2,FALSE)</f>
        <v>Q2'16</v>
      </c>
    </row>
    <row r="9692" spans="1:13">
      <c r="A9692" s="2">
        <v>42577</v>
      </c>
      <c r="B9692" s="1" t="s">
        <v>5906</v>
      </c>
      <c r="C9692" s="1" t="s">
        <v>4936</v>
      </c>
      <c r="D9692" s="1" t="s">
        <v>4896</v>
      </c>
      <c r="E9692" s="1" t="s">
        <v>3532</v>
      </c>
      <c r="F9692" s="45" t="s">
        <v>4609</v>
      </c>
      <c r="G9692" s="1">
        <v>5</v>
      </c>
      <c r="H9692" s="1" t="s">
        <v>3355</v>
      </c>
      <c r="I9692" s="1" t="s">
        <v>3550</v>
      </c>
      <c r="K9692" s="1" t="str">
        <f>VLOOKUP(L9692,CW!C:D,2,FALSE)</f>
        <v>Jul'16</v>
      </c>
      <c r="L9692" s="1" t="str">
        <f t="shared" si="154"/>
        <v>30'16</v>
      </c>
      <c r="M9692" s="1" t="str">
        <f>VLOOKUP(K9692,CW!D:E,2,FALSE)</f>
        <v>Q2'16</v>
      </c>
    </row>
    <row r="9693" spans="1:13">
      <c r="A9693" s="2">
        <v>42577</v>
      </c>
      <c r="B9693" s="1" t="s">
        <v>5906</v>
      </c>
      <c r="C9693" s="1" t="s">
        <v>4936</v>
      </c>
      <c r="D9693" s="1" t="s">
        <v>4896</v>
      </c>
      <c r="E9693" s="1" t="s">
        <v>3532</v>
      </c>
      <c r="F9693" s="45" t="s">
        <v>3693</v>
      </c>
      <c r="G9693" s="1">
        <v>1</v>
      </c>
      <c r="H9693" s="1" t="s">
        <v>3355</v>
      </c>
      <c r="I9693" s="1" t="s">
        <v>3550</v>
      </c>
      <c r="K9693" s="1" t="str">
        <f>VLOOKUP(L9693,CW!C:D,2,FALSE)</f>
        <v>Jul'16</v>
      </c>
      <c r="L9693" s="1" t="str">
        <f t="shared" si="154"/>
        <v>30'16</v>
      </c>
      <c r="M9693" s="1" t="str">
        <f>VLOOKUP(K9693,CW!D:E,2,FALSE)</f>
        <v>Q2'16</v>
      </c>
    </row>
    <row r="9694" spans="1:13">
      <c r="A9694" s="2">
        <v>42577</v>
      </c>
      <c r="B9694" s="1" t="s">
        <v>5907</v>
      </c>
      <c r="C9694" s="1" t="s">
        <v>3595</v>
      </c>
      <c r="D9694" s="1" t="s">
        <v>3831</v>
      </c>
      <c r="E9694" s="1" t="s">
        <v>3532</v>
      </c>
      <c r="F9694" s="98" t="s">
        <v>4584</v>
      </c>
      <c r="G9694" s="1">
        <v>1</v>
      </c>
      <c r="H9694" s="1" t="s">
        <v>3355</v>
      </c>
      <c r="I9694" s="1" t="s">
        <v>3550</v>
      </c>
      <c r="K9694" s="1" t="str">
        <f>VLOOKUP(L9694,CW!C:D,2,FALSE)</f>
        <v>Jul'16</v>
      </c>
      <c r="L9694" s="1" t="str">
        <f t="shared" si="154"/>
        <v>30'16</v>
      </c>
      <c r="M9694" s="1" t="str">
        <f>VLOOKUP(K9694,CW!D:E,2,FALSE)</f>
        <v>Q2'16</v>
      </c>
    </row>
    <row r="9695" spans="1:13" ht="15" customHeight="1">
      <c r="A9695" s="2">
        <v>42577</v>
      </c>
      <c r="B9695" s="1" t="s">
        <v>5908</v>
      </c>
      <c r="C9695" s="1" t="s">
        <v>1079</v>
      </c>
      <c r="D9695" s="1" t="s">
        <v>4896</v>
      </c>
      <c r="E9695" s="1" t="s">
        <v>6350</v>
      </c>
      <c r="F9695" s="45" t="s">
        <v>3341</v>
      </c>
      <c r="G9695" s="1">
        <v>1</v>
      </c>
      <c r="H9695" s="1" t="s">
        <v>3355</v>
      </c>
      <c r="I9695" s="1" t="s">
        <v>3550</v>
      </c>
      <c r="K9695" s="1" t="str">
        <f>VLOOKUP(L9695,CW!C:D,2,FALSE)</f>
        <v>Jul'16</v>
      </c>
      <c r="L9695" s="1" t="str">
        <f t="shared" si="154"/>
        <v>30'16</v>
      </c>
      <c r="M9695" s="1" t="str">
        <f>VLOOKUP(K9695,CW!D:E,2,FALSE)</f>
        <v>Q2'16</v>
      </c>
    </row>
    <row r="9696" spans="1:13">
      <c r="A9696" s="2">
        <v>42577</v>
      </c>
      <c r="B9696" s="1" t="s">
        <v>5908</v>
      </c>
      <c r="C9696" s="1" t="s">
        <v>1079</v>
      </c>
      <c r="D9696" s="1" t="s">
        <v>4896</v>
      </c>
      <c r="E9696" s="1" t="s">
        <v>3532</v>
      </c>
      <c r="F9696" s="45" t="s">
        <v>4609</v>
      </c>
      <c r="G9696" s="1">
        <v>1</v>
      </c>
      <c r="H9696" s="1" t="s">
        <v>3355</v>
      </c>
      <c r="I9696" s="1" t="s">
        <v>3550</v>
      </c>
      <c r="K9696" s="1" t="str">
        <f>VLOOKUP(L9696,CW!C:D,2,FALSE)</f>
        <v>Jul'16</v>
      </c>
      <c r="L9696" s="1" t="str">
        <f t="shared" si="154"/>
        <v>30'16</v>
      </c>
      <c r="M9696" s="1" t="str">
        <f>VLOOKUP(K9696,CW!D:E,2,FALSE)</f>
        <v>Q2'16</v>
      </c>
    </row>
    <row r="9697" spans="1:13">
      <c r="A9697" s="2">
        <v>42577</v>
      </c>
      <c r="B9697" s="1" t="s">
        <v>5909</v>
      </c>
      <c r="C9697" s="1" t="s">
        <v>4936</v>
      </c>
      <c r="D9697" s="1" t="s">
        <v>4896</v>
      </c>
      <c r="E9697" s="1" t="s">
        <v>3532</v>
      </c>
      <c r="F9697" s="45" t="s">
        <v>4609</v>
      </c>
      <c r="G9697" s="1">
        <v>1</v>
      </c>
      <c r="H9697" s="1" t="s">
        <v>3355</v>
      </c>
      <c r="I9697" s="1" t="s">
        <v>3550</v>
      </c>
      <c r="K9697" s="1" t="str">
        <f>VLOOKUP(L9697,CW!C:D,2,FALSE)</f>
        <v>Jul'16</v>
      </c>
      <c r="L9697" s="1" t="str">
        <f t="shared" si="154"/>
        <v>30'16</v>
      </c>
      <c r="M9697" s="1" t="str">
        <f>VLOOKUP(K9697,CW!D:E,2,FALSE)</f>
        <v>Q2'16</v>
      </c>
    </row>
    <row r="9698" spans="1:13">
      <c r="A9698" s="2">
        <v>42577</v>
      </c>
      <c r="B9698" s="1" t="s">
        <v>5910</v>
      </c>
      <c r="C9698" s="1" t="s">
        <v>4936</v>
      </c>
      <c r="D9698" s="1" t="s">
        <v>4896</v>
      </c>
      <c r="E9698" s="1" t="s">
        <v>3532</v>
      </c>
      <c r="F9698" s="45" t="s">
        <v>4609</v>
      </c>
      <c r="G9698" s="1">
        <v>1</v>
      </c>
      <c r="H9698" s="1" t="s">
        <v>3355</v>
      </c>
      <c r="I9698" s="1" t="s">
        <v>3550</v>
      </c>
      <c r="K9698" s="1" t="str">
        <f>VLOOKUP(L9698,CW!C:D,2,FALSE)</f>
        <v>Jul'16</v>
      </c>
      <c r="L9698" s="1" t="str">
        <f t="shared" si="154"/>
        <v>30'16</v>
      </c>
      <c r="M9698" s="1" t="str">
        <f>VLOOKUP(K9698,CW!D:E,2,FALSE)</f>
        <v>Q2'16</v>
      </c>
    </row>
    <row r="9699" spans="1:13">
      <c r="A9699" s="2">
        <v>42577</v>
      </c>
      <c r="B9699" s="1" t="s">
        <v>5911</v>
      </c>
      <c r="C9699" s="1" t="s">
        <v>4936</v>
      </c>
      <c r="D9699" s="1" t="s">
        <v>3831</v>
      </c>
      <c r="E9699" s="1" t="s">
        <v>3532</v>
      </c>
      <c r="F9699" s="45" t="s">
        <v>4609</v>
      </c>
      <c r="G9699" s="1">
        <v>1</v>
      </c>
      <c r="H9699" s="1" t="s">
        <v>3355</v>
      </c>
      <c r="I9699" s="1" t="s">
        <v>3550</v>
      </c>
      <c r="K9699" s="1" t="str">
        <f>VLOOKUP(L9699,CW!C:D,2,FALSE)</f>
        <v>Jul'16</v>
      </c>
      <c r="L9699" s="1" t="str">
        <f t="shared" si="154"/>
        <v>30'16</v>
      </c>
      <c r="M9699" s="1" t="str">
        <f>VLOOKUP(K9699,CW!D:E,2,FALSE)</f>
        <v>Q2'16</v>
      </c>
    </row>
    <row r="9700" spans="1:13">
      <c r="A9700" s="2">
        <v>42577</v>
      </c>
      <c r="B9700" s="1" t="s">
        <v>5912</v>
      </c>
      <c r="C9700" s="1" t="s">
        <v>4936</v>
      </c>
      <c r="D9700" s="1" t="s">
        <v>3831</v>
      </c>
      <c r="E9700" s="1" t="s">
        <v>3532</v>
      </c>
      <c r="F9700" s="45" t="s">
        <v>4609</v>
      </c>
      <c r="G9700" s="1">
        <v>1</v>
      </c>
      <c r="H9700" s="1" t="s">
        <v>3355</v>
      </c>
      <c r="I9700" s="1" t="s">
        <v>3550</v>
      </c>
      <c r="K9700" s="1" t="str">
        <f>VLOOKUP(L9700,CW!C:D,2,FALSE)</f>
        <v>Jul'16</v>
      </c>
      <c r="L9700" s="1" t="str">
        <f t="shared" si="154"/>
        <v>30'16</v>
      </c>
      <c r="M9700" s="1" t="str">
        <f>VLOOKUP(K9700,CW!D:E,2,FALSE)</f>
        <v>Q2'16</v>
      </c>
    </row>
    <row r="9701" spans="1:13" ht="15" customHeight="1">
      <c r="A9701" s="2">
        <v>42577</v>
      </c>
      <c r="B9701" s="1" t="s">
        <v>5913</v>
      </c>
      <c r="C9701" s="1" t="s">
        <v>3725</v>
      </c>
      <c r="D9701" s="1" t="s">
        <v>3831</v>
      </c>
      <c r="E9701" s="1" t="s">
        <v>6350</v>
      </c>
      <c r="F9701" s="45" t="s">
        <v>3341</v>
      </c>
      <c r="G9701" s="1">
        <v>1</v>
      </c>
      <c r="H9701" s="1" t="s">
        <v>3355</v>
      </c>
      <c r="I9701" s="1" t="s">
        <v>3550</v>
      </c>
      <c r="K9701" s="1" t="str">
        <f>VLOOKUP(L9701,CW!C:D,2,FALSE)</f>
        <v>Jul'16</v>
      </c>
      <c r="L9701" s="1" t="str">
        <f t="shared" si="154"/>
        <v>30'16</v>
      </c>
      <c r="M9701" s="1" t="str">
        <f>VLOOKUP(K9701,CW!D:E,2,FALSE)</f>
        <v>Q2'16</v>
      </c>
    </row>
    <row r="9702" spans="1:13">
      <c r="A9702" s="2">
        <v>42577</v>
      </c>
      <c r="B9702" s="1" t="s">
        <v>5913</v>
      </c>
      <c r="C9702" s="1" t="s">
        <v>3725</v>
      </c>
      <c r="D9702" s="1" t="s">
        <v>3831</v>
      </c>
      <c r="E9702" s="1" t="s">
        <v>3532</v>
      </c>
      <c r="F9702" s="45" t="s">
        <v>4609</v>
      </c>
      <c r="G9702" s="1">
        <v>1</v>
      </c>
      <c r="H9702" s="1" t="s">
        <v>3355</v>
      </c>
      <c r="I9702" s="1" t="s">
        <v>3550</v>
      </c>
      <c r="K9702" s="1" t="str">
        <f>VLOOKUP(L9702,CW!C:D,2,FALSE)</f>
        <v>Jul'16</v>
      </c>
      <c r="L9702" s="1" t="str">
        <f t="shared" si="154"/>
        <v>30'16</v>
      </c>
      <c r="M9702" s="1" t="str">
        <f>VLOOKUP(K9702,CW!D:E,2,FALSE)</f>
        <v>Q2'16</v>
      </c>
    </row>
    <row r="9703" spans="1:13">
      <c r="A9703" s="2">
        <v>42577</v>
      </c>
      <c r="B9703" s="1" t="s">
        <v>5913</v>
      </c>
      <c r="C9703" s="1" t="s">
        <v>3725</v>
      </c>
      <c r="D9703" s="1" t="s">
        <v>3831</v>
      </c>
      <c r="E9703" s="1" t="s">
        <v>3532</v>
      </c>
      <c r="F9703" s="98" t="s">
        <v>4584</v>
      </c>
      <c r="G9703" s="1">
        <v>2</v>
      </c>
      <c r="H9703" s="1" t="s">
        <v>3355</v>
      </c>
      <c r="I9703" s="1" t="s">
        <v>3550</v>
      </c>
      <c r="K9703" s="1" t="str">
        <f>VLOOKUP(L9703,CW!C:D,2,FALSE)</f>
        <v>Jul'16</v>
      </c>
      <c r="L9703" s="1" t="str">
        <f t="shared" si="154"/>
        <v>30'16</v>
      </c>
      <c r="M9703" s="1" t="str">
        <f>VLOOKUP(K9703,CW!D:E,2,FALSE)</f>
        <v>Q2'16</v>
      </c>
    </row>
    <row r="9704" spans="1:13">
      <c r="A9704" s="2">
        <v>42577</v>
      </c>
      <c r="B9704" s="1" t="s">
        <v>5913</v>
      </c>
      <c r="C9704" s="1" t="s">
        <v>3725</v>
      </c>
      <c r="D9704" s="1" t="s">
        <v>3831</v>
      </c>
      <c r="E9704" s="1" t="s">
        <v>3532</v>
      </c>
      <c r="F9704" s="45" t="s">
        <v>4613</v>
      </c>
      <c r="G9704" s="1">
        <v>2</v>
      </c>
      <c r="H9704" s="1" t="s">
        <v>3355</v>
      </c>
      <c r="I9704" s="1" t="s">
        <v>3550</v>
      </c>
      <c r="K9704" s="1" t="str">
        <f>VLOOKUP(L9704,CW!C:D,2,FALSE)</f>
        <v>Jul'16</v>
      </c>
      <c r="L9704" s="1" t="str">
        <f t="shared" si="154"/>
        <v>30'16</v>
      </c>
      <c r="M9704" s="1" t="str">
        <f>VLOOKUP(K9704,CW!D:E,2,FALSE)</f>
        <v>Q2'16</v>
      </c>
    </row>
    <row r="9705" spans="1:13">
      <c r="A9705" s="2">
        <v>42577</v>
      </c>
      <c r="B9705" s="1" t="s">
        <v>5914</v>
      </c>
      <c r="C9705" s="1" t="s">
        <v>3725</v>
      </c>
      <c r="D9705" s="1" t="s">
        <v>3831</v>
      </c>
      <c r="E9705" s="1" t="s">
        <v>3532</v>
      </c>
      <c r="F9705" s="98" t="s">
        <v>4584</v>
      </c>
      <c r="G9705" s="1">
        <v>4</v>
      </c>
      <c r="H9705" s="1" t="s">
        <v>3355</v>
      </c>
      <c r="I9705" s="1" t="s">
        <v>3550</v>
      </c>
      <c r="K9705" s="1" t="str">
        <f>VLOOKUP(L9705,CW!C:D,2,FALSE)</f>
        <v>Jul'16</v>
      </c>
      <c r="L9705" s="1" t="str">
        <f t="shared" si="154"/>
        <v>30'16</v>
      </c>
      <c r="M9705" s="1" t="str">
        <f>VLOOKUP(K9705,CW!D:E,2,FALSE)</f>
        <v>Q2'16</v>
      </c>
    </row>
    <row r="9706" spans="1:13">
      <c r="A9706" s="2">
        <v>42577</v>
      </c>
      <c r="B9706" s="1" t="s">
        <v>5914</v>
      </c>
      <c r="C9706" s="1" t="s">
        <v>3725</v>
      </c>
      <c r="D9706" s="1" t="s">
        <v>3831</v>
      </c>
      <c r="E9706" s="1" t="s">
        <v>3532</v>
      </c>
      <c r="F9706" s="45" t="s">
        <v>4613</v>
      </c>
      <c r="G9706" s="1">
        <v>1</v>
      </c>
      <c r="H9706" s="1" t="s">
        <v>3355</v>
      </c>
      <c r="I9706" s="1" t="s">
        <v>3550</v>
      </c>
      <c r="K9706" s="1" t="str">
        <f>VLOOKUP(L9706,CW!C:D,2,FALSE)</f>
        <v>Jul'16</v>
      </c>
      <c r="L9706" s="1" t="str">
        <f t="shared" si="154"/>
        <v>30'16</v>
      </c>
      <c r="M9706" s="1" t="str">
        <f>VLOOKUP(K9706,CW!D:E,2,FALSE)</f>
        <v>Q2'16</v>
      </c>
    </row>
    <row r="9707" spans="1:13" ht="15" customHeight="1">
      <c r="A9707" s="2">
        <v>42577</v>
      </c>
      <c r="B9707" s="1" t="s">
        <v>5915</v>
      </c>
      <c r="C9707" s="1" t="s">
        <v>3335</v>
      </c>
      <c r="D9707" s="1" t="s">
        <v>3566</v>
      </c>
      <c r="E9707" s="1" t="s">
        <v>6350</v>
      </c>
      <c r="F9707" s="45" t="s">
        <v>3341</v>
      </c>
      <c r="G9707" s="1">
        <v>1</v>
      </c>
      <c r="H9707" s="1" t="s">
        <v>3355</v>
      </c>
      <c r="I9707" s="1" t="s">
        <v>3550</v>
      </c>
      <c r="K9707" s="1" t="str">
        <f>VLOOKUP(L9707,CW!C:D,2,FALSE)</f>
        <v>Jul'16</v>
      </c>
      <c r="L9707" s="1" t="str">
        <f t="shared" si="154"/>
        <v>30'16</v>
      </c>
      <c r="M9707" s="1" t="str">
        <f>VLOOKUP(K9707,CW!D:E,2,FALSE)</f>
        <v>Q2'16</v>
      </c>
    </row>
    <row r="9708" spans="1:13" ht="15" customHeight="1">
      <c r="A9708" s="2">
        <v>42577</v>
      </c>
      <c r="B9708" s="1" t="s">
        <v>5916</v>
      </c>
      <c r="C9708" s="1" t="s">
        <v>3335</v>
      </c>
      <c r="D9708" s="1" t="s">
        <v>3566</v>
      </c>
      <c r="E9708" s="1" t="s">
        <v>6350</v>
      </c>
      <c r="F9708" s="45" t="s">
        <v>3341</v>
      </c>
      <c r="G9708" s="1">
        <v>1</v>
      </c>
      <c r="H9708" s="1" t="s">
        <v>3355</v>
      </c>
      <c r="I9708" s="1" t="s">
        <v>3550</v>
      </c>
      <c r="K9708" s="1" t="str">
        <f>VLOOKUP(L9708,CW!C:D,2,FALSE)</f>
        <v>Jul'16</v>
      </c>
      <c r="L9708" s="1" t="str">
        <f t="shared" si="154"/>
        <v>30'16</v>
      </c>
      <c r="M9708" s="1" t="str">
        <f>VLOOKUP(K9708,CW!D:E,2,FALSE)</f>
        <v>Q2'16</v>
      </c>
    </row>
    <row r="9709" spans="1:13">
      <c r="A9709" s="2">
        <v>42577</v>
      </c>
      <c r="B9709" s="1" t="s">
        <v>5916</v>
      </c>
      <c r="C9709" s="1" t="s">
        <v>3335</v>
      </c>
      <c r="D9709" s="1" t="s">
        <v>3566</v>
      </c>
      <c r="E9709" s="1" t="s">
        <v>3532</v>
      </c>
      <c r="F9709" s="98" t="s">
        <v>4584</v>
      </c>
      <c r="G9709" s="1">
        <v>1</v>
      </c>
      <c r="H9709" s="1" t="s">
        <v>3355</v>
      </c>
      <c r="I9709" s="1" t="s">
        <v>3550</v>
      </c>
      <c r="K9709" s="1" t="str">
        <f>VLOOKUP(L9709,CW!C:D,2,FALSE)</f>
        <v>Jul'16</v>
      </c>
      <c r="L9709" s="1" t="str">
        <f t="shared" si="154"/>
        <v>30'16</v>
      </c>
      <c r="M9709" s="1" t="str">
        <f>VLOOKUP(K9709,CW!D:E,2,FALSE)</f>
        <v>Q2'16</v>
      </c>
    </row>
    <row r="9710" spans="1:13" ht="15" customHeight="1">
      <c r="A9710" s="2">
        <v>42577</v>
      </c>
      <c r="B9710" s="1" t="s">
        <v>5917</v>
      </c>
      <c r="C9710" s="1" t="s">
        <v>3335</v>
      </c>
      <c r="D9710" s="1" t="s">
        <v>3566</v>
      </c>
      <c r="E9710" s="1" t="s">
        <v>6350</v>
      </c>
      <c r="F9710" s="45" t="s">
        <v>3341</v>
      </c>
      <c r="G9710" s="1">
        <v>1</v>
      </c>
      <c r="H9710" s="1" t="s">
        <v>3355</v>
      </c>
      <c r="I9710" s="1" t="s">
        <v>3550</v>
      </c>
      <c r="K9710" s="1" t="str">
        <f>VLOOKUP(L9710,CW!C:D,2,FALSE)</f>
        <v>Jul'16</v>
      </c>
      <c r="L9710" s="1" t="str">
        <f t="shared" si="154"/>
        <v>30'16</v>
      </c>
      <c r="M9710" s="1" t="str">
        <f>VLOOKUP(K9710,CW!D:E,2,FALSE)</f>
        <v>Q2'16</v>
      </c>
    </row>
    <row r="9711" spans="1:13">
      <c r="A9711" s="2">
        <v>42577</v>
      </c>
      <c r="B9711" s="1" t="s">
        <v>5917</v>
      </c>
      <c r="C9711" s="1" t="s">
        <v>3335</v>
      </c>
      <c r="D9711" s="1" t="s">
        <v>3566</v>
      </c>
      <c r="E9711" s="1" t="s">
        <v>3532</v>
      </c>
      <c r="F9711" s="98" t="s">
        <v>4584</v>
      </c>
      <c r="G9711" s="1">
        <v>1</v>
      </c>
      <c r="H9711" s="1" t="s">
        <v>3355</v>
      </c>
      <c r="I9711" s="1" t="s">
        <v>3550</v>
      </c>
      <c r="K9711" s="1" t="str">
        <f>VLOOKUP(L9711,CW!C:D,2,FALSE)</f>
        <v>Jul'16</v>
      </c>
      <c r="L9711" s="1" t="str">
        <f t="shared" si="154"/>
        <v>30'16</v>
      </c>
      <c r="M9711" s="1" t="str">
        <f>VLOOKUP(K9711,CW!D:E,2,FALSE)</f>
        <v>Q2'16</v>
      </c>
    </row>
    <row r="9712" spans="1:13">
      <c r="A9712" s="2">
        <v>42577</v>
      </c>
      <c r="B9712" s="1" t="s">
        <v>5917</v>
      </c>
      <c r="C9712" s="1" t="s">
        <v>3335</v>
      </c>
      <c r="D9712" s="1" t="s">
        <v>3566</v>
      </c>
      <c r="E9712" s="1" t="s">
        <v>3532</v>
      </c>
      <c r="F9712" s="45" t="s">
        <v>3693</v>
      </c>
      <c r="G9712" s="1">
        <v>1</v>
      </c>
      <c r="H9712" s="1" t="s">
        <v>3355</v>
      </c>
      <c r="I9712" s="1" t="s">
        <v>3550</v>
      </c>
      <c r="K9712" s="1" t="str">
        <f>VLOOKUP(L9712,CW!C:D,2,FALSE)</f>
        <v>Jul'16</v>
      </c>
      <c r="L9712" s="1" t="str">
        <f t="shared" si="154"/>
        <v>30'16</v>
      </c>
      <c r="M9712" s="1" t="str">
        <f>VLOOKUP(K9712,CW!D:E,2,FALSE)</f>
        <v>Q2'16</v>
      </c>
    </row>
    <row r="9713" spans="1:13" ht="15" customHeight="1">
      <c r="A9713" s="2">
        <v>42577</v>
      </c>
      <c r="B9713" s="1" t="s">
        <v>5918</v>
      </c>
      <c r="C9713" s="1" t="s">
        <v>3725</v>
      </c>
      <c r="D9713" s="1" t="s">
        <v>3566</v>
      </c>
      <c r="E9713" s="1" t="s">
        <v>6350</v>
      </c>
      <c r="F9713" s="45" t="s">
        <v>3341</v>
      </c>
      <c r="G9713" s="1">
        <v>6</v>
      </c>
      <c r="H9713" s="1" t="s">
        <v>3355</v>
      </c>
      <c r="I9713" s="1" t="s">
        <v>3550</v>
      </c>
      <c r="K9713" s="1" t="str">
        <f>VLOOKUP(L9713,CW!C:D,2,FALSE)</f>
        <v>Jul'16</v>
      </c>
      <c r="L9713" s="1" t="str">
        <f t="shared" si="154"/>
        <v>30'16</v>
      </c>
      <c r="M9713" s="1" t="str">
        <f>VLOOKUP(K9713,CW!D:E,2,FALSE)</f>
        <v>Q2'16</v>
      </c>
    </row>
    <row r="9714" spans="1:13">
      <c r="A9714" s="2">
        <v>42577</v>
      </c>
      <c r="B9714" s="1" t="s">
        <v>5918</v>
      </c>
      <c r="C9714" s="1" t="s">
        <v>3725</v>
      </c>
      <c r="D9714" s="1" t="s">
        <v>3566</v>
      </c>
      <c r="E9714" s="1" t="s">
        <v>3532</v>
      </c>
      <c r="F9714" s="45" t="s">
        <v>4609</v>
      </c>
      <c r="G9714" s="1">
        <v>1</v>
      </c>
      <c r="H9714" s="1" t="s">
        <v>3355</v>
      </c>
      <c r="I9714" s="1" t="s">
        <v>3550</v>
      </c>
      <c r="K9714" s="1" t="str">
        <f>VLOOKUP(L9714,CW!C:D,2,FALSE)</f>
        <v>Jul'16</v>
      </c>
      <c r="L9714" s="1" t="str">
        <f t="shared" si="154"/>
        <v>30'16</v>
      </c>
      <c r="M9714" s="1" t="str">
        <f>VLOOKUP(K9714,CW!D:E,2,FALSE)</f>
        <v>Q2'16</v>
      </c>
    </row>
    <row r="9715" spans="1:13">
      <c r="A9715" s="2">
        <v>42577</v>
      </c>
      <c r="B9715" s="1" t="s">
        <v>5919</v>
      </c>
      <c r="C9715" s="1" t="s">
        <v>3335</v>
      </c>
      <c r="D9715" s="1" t="s">
        <v>3566</v>
      </c>
      <c r="E9715" s="1" t="s">
        <v>3532</v>
      </c>
      <c r="F9715" s="45" t="s">
        <v>3693</v>
      </c>
      <c r="G9715" s="1">
        <v>1</v>
      </c>
      <c r="H9715" s="1" t="s">
        <v>3355</v>
      </c>
      <c r="I9715" s="1" t="s">
        <v>3550</v>
      </c>
      <c r="K9715" s="1" t="str">
        <f>VLOOKUP(L9715,CW!C:D,2,FALSE)</f>
        <v>Jul'16</v>
      </c>
      <c r="L9715" s="1" t="str">
        <f t="shared" si="154"/>
        <v>30'16</v>
      </c>
      <c r="M9715" s="1" t="str">
        <f>VLOOKUP(K9715,CW!D:E,2,FALSE)</f>
        <v>Q2'16</v>
      </c>
    </row>
    <row r="9716" spans="1:13" ht="15" customHeight="1">
      <c r="A9716" s="2">
        <v>42577</v>
      </c>
      <c r="B9716" s="1" t="s">
        <v>5920</v>
      </c>
      <c r="C9716" s="1" t="s">
        <v>3335</v>
      </c>
      <c r="D9716" s="1" t="s">
        <v>3566</v>
      </c>
      <c r="E9716" s="1" t="s">
        <v>6350</v>
      </c>
      <c r="F9716" s="45" t="s">
        <v>4592</v>
      </c>
      <c r="G9716" s="1">
        <v>2</v>
      </c>
      <c r="H9716" s="1" t="s">
        <v>3355</v>
      </c>
      <c r="I9716" s="1" t="s">
        <v>3550</v>
      </c>
      <c r="K9716" s="1" t="str">
        <f>VLOOKUP(L9716,CW!C:D,2,FALSE)</f>
        <v>Jul'16</v>
      </c>
      <c r="L9716" s="1" t="str">
        <f t="shared" si="154"/>
        <v>30'16</v>
      </c>
      <c r="M9716" s="1" t="str">
        <f>VLOOKUP(K9716,CW!D:E,2,FALSE)</f>
        <v>Q2'16</v>
      </c>
    </row>
    <row r="9717" spans="1:13">
      <c r="A9717" s="2">
        <v>42577</v>
      </c>
      <c r="B9717" s="1" t="s">
        <v>5921</v>
      </c>
      <c r="C9717" s="1" t="s">
        <v>3326</v>
      </c>
      <c r="D9717" s="1" t="s">
        <v>3671</v>
      </c>
      <c r="E9717" s="1" t="s">
        <v>3532</v>
      </c>
      <c r="F9717" s="45" t="s">
        <v>4609</v>
      </c>
      <c r="G9717" s="1">
        <v>2</v>
      </c>
      <c r="H9717" s="1" t="s">
        <v>3355</v>
      </c>
      <c r="I9717" s="1" t="s">
        <v>3550</v>
      </c>
      <c r="K9717" s="1" t="str">
        <f>VLOOKUP(L9717,CW!C:D,2,FALSE)</f>
        <v>Jul'16</v>
      </c>
      <c r="L9717" s="1" t="str">
        <f t="shared" si="154"/>
        <v>30'16</v>
      </c>
      <c r="M9717" s="1" t="str">
        <f>VLOOKUP(K9717,CW!D:E,2,FALSE)</f>
        <v>Q2'16</v>
      </c>
    </row>
    <row r="9718" spans="1:13">
      <c r="A9718" s="2">
        <v>42577</v>
      </c>
      <c r="B9718" s="1" t="s">
        <v>5921</v>
      </c>
      <c r="C9718" s="1" t="s">
        <v>3326</v>
      </c>
      <c r="D9718" s="1" t="s">
        <v>3671</v>
      </c>
      <c r="E9718" s="1" t="s">
        <v>3532</v>
      </c>
      <c r="F9718" s="45" t="s">
        <v>4613</v>
      </c>
      <c r="G9718" s="1">
        <v>1</v>
      </c>
      <c r="H9718" s="1" t="s">
        <v>3355</v>
      </c>
      <c r="I9718" s="1" t="s">
        <v>3550</v>
      </c>
      <c r="K9718" s="1" t="str">
        <f>VLOOKUP(L9718,CW!C:D,2,FALSE)</f>
        <v>Jul'16</v>
      </c>
      <c r="L9718" s="1" t="str">
        <f t="shared" si="154"/>
        <v>30'16</v>
      </c>
      <c r="M9718" s="1" t="str">
        <f>VLOOKUP(K9718,CW!D:E,2,FALSE)</f>
        <v>Q2'16</v>
      </c>
    </row>
    <row r="9719" spans="1:13" ht="15" customHeight="1">
      <c r="A9719" s="2">
        <v>42577</v>
      </c>
      <c r="B9719" s="1" t="s">
        <v>5922</v>
      </c>
      <c r="C9719" s="1" t="s">
        <v>3326</v>
      </c>
      <c r="D9719" s="1" t="s">
        <v>3671</v>
      </c>
      <c r="E9719" s="1" t="s">
        <v>6350</v>
      </c>
      <c r="F9719" s="45" t="s">
        <v>3341</v>
      </c>
      <c r="G9719" s="1">
        <v>1</v>
      </c>
      <c r="H9719" s="1" t="s">
        <v>3355</v>
      </c>
      <c r="I9719" s="1" t="s">
        <v>3550</v>
      </c>
      <c r="K9719" s="1" t="str">
        <f>VLOOKUP(L9719,CW!C:D,2,FALSE)</f>
        <v>Jul'16</v>
      </c>
      <c r="L9719" s="1" t="str">
        <f t="shared" si="154"/>
        <v>30'16</v>
      </c>
      <c r="M9719" s="1" t="str">
        <f>VLOOKUP(K9719,CW!D:E,2,FALSE)</f>
        <v>Q2'16</v>
      </c>
    </row>
    <row r="9720" spans="1:13">
      <c r="A9720" s="2">
        <v>42577</v>
      </c>
      <c r="B9720" s="1" t="s">
        <v>5922</v>
      </c>
      <c r="C9720" s="1" t="s">
        <v>3326</v>
      </c>
      <c r="D9720" s="1" t="s">
        <v>3671</v>
      </c>
      <c r="E9720" s="1" t="s">
        <v>3532</v>
      </c>
      <c r="F9720" s="45" t="s">
        <v>4609</v>
      </c>
      <c r="G9720" s="1">
        <v>5</v>
      </c>
      <c r="H9720" s="1" t="s">
        <v>3355</v>
      </c>
      <c r="I9720" s="1" t="s">
        <v>3550</v>
      </c>
      <c r="K9720" s="1" t="str">
        <f>VLOOKUP(L9720,CW!C:D,2,FALSE)</f>
        <v>Jul'16</v>
      </c>
      <c r="L9720" s="1" t="str">
        <f t="shared" si="154"/>
        <v>30'16</v>
      </c>
      <c r="M9720" s="1" t="str">
        <f>VLOOKUP(K9720,CW!D:E,2,FALSE)</f>
        <v>Q2'16</v>
      </c>
    </row>
    <row r="9721" spans="1:13">
      <c r="A9721" s="2">
        <v>42577</v>
      </c>
      <c r="B9721" s="1" t="s">
        <v>5922</v>
      </c>
      <c r="C9721" s="1" t="s">
        <v>3326</v>
      </c>
      <c r="D9721" s="1" t="s">
        <v>3671</v>
      </c>
      <c r="E9721" s="1" t="s">
        <v>3532</v>
      </c>
      <c r="F9721" s="45" t="s">
        <v>3693</v>
      </c>
      <c r="G9721" s="1">
        <v>1</v>
      </c>
      <c r="H9721" s="1" t="s">
        <v>3355</v>
      </c>
      <c r="I9721" s="1" t="s">
        <v>3550</v>
      </c>
      <c r="K9721" s="1" t="str">
        <f>VLOOKUP(L9721,CW!C:D,2,FALSE)</f>
        <v>Jul'16</v>
      </c>
      <c r="L9721" s="1" t="str">
        <f t="shared" si="154"/>
        <v>30'16</v>
      </c>
      <c r="M9721" s="1" t="str">
        <f>VLOOKUP(K9721,CW!D:E,2,FALSE)</f>
        <v>Q2'16</v>
      </c>
    </row>
    <row r="9722" spans="1:13" ht="15" customHeight="1">
      <c r="A9722" s="2">
        <v>42577</v>
      </c>
      <c r="B9722" s="1" t="s">
        <v>5923</v>
      </c>
      <c r="C9722" s="1" t="s">
        <v>3340</v>
      </c>
      <c r="D9722" s="1" t="s">
        <v>3831</v>
      </c>
      <c r="E9722" s="1" t="s">
        <v>6350</v>
      </c>
      <c r="F9722" s="45" t="s">
        <v>3341</v>
      </c>
      <c r="G9722" s="1">
        <v>2</v>
      </c>
      <c r="H9722" s="1" t="s">
        <v>3355</v>
      </c>
      <c r="I9722" s="1" t="s">
        <v>3550</v>
      </c>
      <c r="K9722" s="1" t="str">
        <f>VLOOKUP(L9722,CW!C:D,2,FALSE)</f>
        <v>Jul'16</v>
      </c>
      <c r="L9722" s="1" t="str">
        <f t="shared" si="154"/>
        <v>30'16</v>
      </c>
      <c r="M9722" s="1" t="str">
        <f>VLOOKUP(K9722,CW!D:E,2,FALSE)</f>
        <v>Q2'16</v>
      </c>
    </row>
    <row r="9723" spans="1:13">
      <c r="A9723" s="2">
        <v>42577</v>
      </c>
      <c r="B9723" s="1" t="s">
        <v>5923</v>
      </c>
      <c r="C9723" s="1" t="s">
        <v>3340</v>
      </c>
      <c r="D9723" s="1" t="s">
        <v>3831</v>
      </c>
      <c r="E9723" s="1" t="s">
        <v>3532</v>
      </c>
      <c r="F9723" s="45" t="s">
        <v>4609</v>
      </c>
      <c r="G9723" s="1">
        <v>3</v>
      </c>
      <c r="H9723" s="1" t="s">
        <v>3355</v>
      </c>
      <c r="I9723" s="1" t="s">
        <v>3550</v>
      </c>
      <c r="K9723" s="1" t="str">
        <f>VLOOKUP(L9723,CW!C:D,2,FALSE)</f>
        <v>Jul'16</v>
      </c>
      <c r="L9723" s="1" t="str">
        <f t="shared" si="154"/>
        <v>30'16</v>
      </c>
      <c r="M9723" s="1" t="str">
        <f>VLOOKUP(K9723,CW!D:E,2,FALSE)</f>
        <v>Q2'16</v>
      </c>
    </row>
    <row r="9724" spans="1:13" ht="15" customHeight="1">
      <c r="A9724" s="2">
        <v>42577</v>
      </c>
      <c r="B9724" s="1" t="s">
        <v>5924</v>
      </c>
      <c r="C9724" s="1" t="s">
        <v>3611</v>
      </c>
      <c r="D9724" s="1" t="s">
        <v>3831</v>
      </c>
      <c r="E9724" s="1" t="s">
        <v>6350</v>
      </c>
      <c r="F9724" s="45" t="s">
        <v>3341</v>
      </c>
      <c r="G9724" s="1">
        <v>2</v>
      </c>
      <c r="H9724" s="1" t="s">
        <v>3355</v>
      </c>
      <c r="I9724" s="1" t="s">
        <v>3550</v>
      </c>
      <c r="K9724" s="1" t="str">
        <f>VLOOKUP(L9724,CW!C:D,2,FALSE)</f>
        <v>Jul'16</v>
      </c>
      <c r="L9724" s="1" t="str">
        <f t="shared" si="154"/>
        <v>30'16</v>
      </c>
      <c r="M9724" s="1" t="str">
        <f>VLOOKUP(K9724,CW!D:E,2,FALSE)</f>
        <v>Q2'16</v>
      </c>
    </row>
    <row r="9725" spans="1:13">
      <c r="A9725" s="2">
        <v>42577</v>
      </c>
      <c r="B9725" s="1" t="s">
        <v>5924</v>
      </c>
      <c r="C9725" s="1" t="s">
        <v>3611</v>
      </c>
      <c r="D9725" s="1" t="s">
        <v>3831</v>
      </c>
      <c r="E9725" s="1" t="s">
        <v>3532</v>
      </c>
      <c r="F9725" s="45" t="s">
        <v>4609</v>
      </c>
      <c r="G9725" s="1">
        <v>1</v>
      </c>
      <c r="H9725" s="1" t="s">
        <v>3355</v>
      </c>
      <c r="I9725" s="1" t="s">
        <v>3550</v>
      </c>
      <c r="K9725" s="1" t="str">
        <f>VLOOKUP(L9725,CW!C:D,2,FALSE)</f>
        <v>Jul'16</v>
      </c>
      <c r="L9725" s="1" t="str">
        <f t="shared" si="154"/>
        <v>30'16</v>
      </c>
      <c r="M9725" s="1" t="str">
        <f>VLOOKUP(K9725,CW!D:E,2,FALSE)</f>
        <v>Q2'16</v>
      </c>
    </row>
    <row r="9726" spans="1:13" ht="15" customHeight="1">
      <c r="A9726" s="2">
        <v>42577</v>
      </c>
      <c r="B9726" s="1" t="s">
        <v>5925</v>
      </c>
      <c r="C9726" s="1" t="s">
        <v>3564</v>
      </c>
      <c r="D9726" s="1" t="s">
        <v>3831</v>
      </c>
      <c r="E9726" s="1" t="s">
        <v>6350</v>
      </c>
      <c r="F9726" s="45" t="s">
        <v>3341</v>
      </c>
      <c r="G9726" s="1">
        <v>1</v>
      </c>
      <c r="H9726" s="1" t="s">
        <v>3355</v>
      </c>
      <c r="I9726" s="1" t="s">
        <v>3550</v>
      </c>
      <c r="K9726" s="1" t="str">
        <f>VLOOKUP(L9726,CW!C:D,2,FALSE)</f>
        <v>Jul'16</v>
      </c>
      <c r="L9726" s="1" t="str">
        <f t="shared" si="154"/>
        <v>30'16</v>
      </c>
      <c r="M9726" s="1" t="str">
        <f>VLOOKUP(K9726,CW!D:E,2,FALSE)</f>
        <v>Q2'16</v>
      </c>
    </row>
    <row r="9727" spans="1:13" ht="15" customHeight="1">
      <c r="A9727" s="2">
        <v>42577</v>
      </c>
      <c r="B9727" s="1" t="s">
        <v>5926</v>
      </c>
      <c r="C9727" s="1" t="s">
        <v>3536</v>
      </c>
      <c r="D9727" s="1" t="s">
        <v>3831</v>
      </c>
      <c r="E9727" s="1" t="s">
        <v>6350</v>
      </c>
      <c r="F9727" s="45" t="s">
        <v>3341</v>
      </c>
      <c r="G9727" s="1">
        <v>3</v>
      </c>
      <c r="H9727" s="1" t="s">
        <v>3355</v>
      </c>
      <c r="I9727" s="1" t="s">
        <v>3550</v>
      </c>
      <c r="K9727" s="1" t="str">
        <f>VLOOKUP(L9727,CW!C:D,2,FALSE)</f>
        <v>Jul'16</v>
      </c>
      <c r="L9727" s="1" t="str">
        <f t="shared" si="154"/>
        <v>30'16</v>
      </c>
      <c r="M9727" s="1" t="str">
        <f>VLOOKUP(K9727,CW!D:E,2,FALSE)</f>
        <v>Q2'16</v>
      </c>
    </row>
    <row r="9728" spans="1:13">
      <c r="A9728" s="2">
        <v>42577</v>
      </c>
      <c r="B9728" s="1" t="s">
        <v>5926</v>
      </c>
      <c r="C9728" s="1" t="s">
        <v>3536</v>
      </c>
      <c r="D9728" s="1" t="s">
        <v>3831</v>
      </c>
      <c r="E9728" s="1" t="s">
        <v>3532</v>
      </c>
      <c r="F9728" s="45" t="s">
        <v>3693</v>
      </c>
      <c r="G9728" s="1">
        <v>2</v>
      </c>
      <c r="H9728" s="1" t="s">
        <v>3355</v>
      </c>
      <c r="I9728" s="1" t="s">
        <v>3550</v>
      </c>
      <c r="K9728" s="1" t="str">
        <f>VLOOKUP(L9728,CW!C:D,2,FALSE)</f>
        <v>Jul'16</v>
      </c>
      <c r="L9728" s="1" t="str">
        <f t="shared" si="154"/>
        <v>30'16</v>
      </c>
      <c r="M9728" s="1" t="str">
        <f>VLOOKUP(K9728,CW!D:E,2,FALSE)</f>
        <v>Q2'16</v>
      </c>
    </row>
    <row r="9729" spans="1:13">
      <c r="A9729" s="2">
        <v>42577</v>
      </c>
      <c r="B9729" s="1" t="s">
        <v>5927</v>
      </c>
      <c r="C9729" s="1" t="s">
        <v>3611</v>
      </c>
      <c r="D9729" s="1" t="s">
        <v>3831</v>
      </c>
      <c r="E9729" s="1" t="s">
        <v>3532</v>
      </c>
      <c r="F9729" s="45" t="s">
        <v>4609</v>
      </c>
      <c r="G9729" s="1">
        <v>1</v>
      </c>
      <c r="H9729" s="1" t="s">
        <v>3355</v>
      </c>
      <c r="I9729" s="1" t="s">
        <v>3550</v>
      </c>
      <c r="K9729" s="1" t="str">
        <f>VLOOKUP(L9729,CW!C:D,2,FALSE)</f>
        <v>Jul'16</v>
      </c>
      <c r="L9729" s="1" t="str">
        <f t="shared" si="154"/>
        <v>30'16</v>
      </c>
      <c r="M9729" s="1" t="str">
        <f>VLOOKUP(K9729,CW!D:E,2,FALSE)</f>
        <v>Q2'16</v>
      </c>
    </row>
    <row r="9730" spans="1:13" ht="15" customHeight="1">
      <c r="A9730" s="2">
        <v>42577</v>
      </c>
      <c r="B9730" s="1" t="s">
        <v>5928</v>
      </c>
      <c r="C9730" s="1" t="s">
        <v>3564</v>
      </c>
      <c r="D9730" s="1" t="s">
        <v>3831</v>
      </c>
      <c r="E9730" s="1" t="s">
        <v>6350</v>
      </c>
      <c r="F9730" s="45" t="s">
        <v>3341</v>
      </c>
      <c r="G9730" s="1">
        <v>1</v>
      </c>
      <c r="H9730" s="1" t="s">
        <v>3355</v>
      </c>
      <c r="I9730" s="1" t="s">
        <v>3550</v>
      </c>
      <c r="K9730" s="1" t="str">
        <f>VLOOKUP(L9730,CW!C:D,2,FALSE)</f>
        <v>Jul'16</v>
      </c>
      <c r="L9730" s="1" t="str">
        <f t="shared" si="154"/>
        <v>30'16</v>
      </c>
      <c r="M9730" s="1" t="str">
        <f>VLOOKUP(K9730,CW!D:E,2,FALSE)</f>
        <v>Q2'16</v>
      </c>
    </row>
    <row r="9731" spans="1:13">
      <c r="A9731" s="2">
        <v>42577</v>
      </c>
      <c r="B9731" s="1" t="s">
        <v>5928</v>
      </c>
      <c r="C9731" s="1" t="s">
        <v>3564</v>
      </c>
      <c r="D9731" s="1" t="s">
        <v>3831</v>
      </c>
      <c r="E9731" s="1" t="s">
        <v>3532</v>
      </c>
      <c r="F9731" s="45" t="s">
        <v>4609</v>
      </c>
      <c r="G9731" s="1">
        <v>1</v>
      </c>
      <c r="H9731" s="1" t="s">
        <v>3355</v>
      </c>
      <c r="I9731" s="1" t="s">
        <v>3550</v>
      </c>
      <c r="K9731" s="1" t="str">
        <f>VLOOKUP(L9731,CW!C:D,2,FALSE)</f>
        <v>Jul'16</v>
      </c>
      <c r="L9731" s="1" t="str">
        <f t="shared" si="154"/>
        <v>30'16</v>
      </c>
      <c r="M9731" s="1" t="str">
        <f>VLOOKUP(K9731,CW!D:E,2,FALSE)</f>
        <v>Q2'16</v>
      </c>
    </row>
    <row r="9732" spans="1:13" ht="15" customHeight="1">
      <c r="A9732" s="2">
        <v>42577</v>
      </c>
      <c r="B9732" s="1" t="s">
        <v>5929</v>
      </c>
      <c r="C9732" s="1" t="s">
        <v>3351</v>
      </c>
      <c r="D9732" s="1" t="s">
        <v>3831</v>
      </c>
      <c r="E9732" s="1" t="s">
        <v>6350</v>
      </c>
      <c r="F9732" s="45" t="s">
        <v>3341</v>
      </c>
      <c r="G9732" s="1">
        <v>3</v>
      </c>
      <c r="H9732" s="1" t="s">
        <v>3355</v>
      </c>
      <c r="I9732" s="1" t="s">
        <v>3550</v>
      </c>
      <c r="K9732" s="1" t="str">
        <f>VLOOKUP(L9732,CW!C:D,2,FALSE)</f>
        <v>Jul'16</v>
      </c>
      <c r="L9732" s="1" t="str">
        <f t="shared" si="154"/>
        <v>30'16</v>
      </c>
      <c r="M9732" s="1" t="str">
        <f>VLOOKUP(K9732,CW!D:E,2,FALSE)</f>
        <v>Q2'16</v>
      </c>
    </row>
    <row r="9733" spans="1:13" ht="15" customHeight="1">
      <c r="A9733" s="2">
        <v>42577</v>
      </c>
      <c r="B9733" s="1" t="s">
        <v>5930</v>
      </c>
      <c r="C9733" s="1" t="s">
        <v>3349</v>
      </c>
      <c r="D9733" s="1" t="s">
        <v>3831</v>
      </c>
      <c r="E9733" s="1" t="s">
        <v>6350</v>
      </c>
      <c r="F9733" s="45" t="s">
        <v>3341</v>
      </c>
      <c r="G9733" s="1">
        <v>2</v>
      </c>
      <c r="H9733" s="1" t="s">
        <v>3355</v>
      </c>
      <c r="I9733" s="1" t="s">
        <v>3550</v>
      </c>
      <c r="K9733" s="1" t="str">
        <f>VLOOKUP(L9733,CW!C:D,2,FALSE)</f>
        <v>Jul'16</v>
      </c>
      <c r="L9733" s="1" t="str">
        <f t="shared" si="154"/>
        <v>30'16</v>
      </c>
      <c r="M9733" s="1" t="str">
        <f>VLOOKUP(K9733,CW!D:E,2,FALSE)</f>
        <v>Q2'16</v>
      </c>
    </row>
    <row r="9734" spans="1:13">
      <c r="A9734" s="2">
        <v>42577</v>
      </c>
      <c r="B9734" s="1" t="s">
        <v>5930</v>
      </c>
      <c r="C9734" s="1" t="s">
        <v>3349</v>
      </c>
      <c r="D9734" s="1" t="s">
        <v>3831</v>
      </c>
      <c r="E9734" s="1" t="s">
        <v>3532</v>
      </c>
      <c r="F9734" s="45" t="s">
        <v>3693</v>
      </c>
      <c r="G9734" s="1">
        <v>2</v>
      </c>
      <c r="H9734" s="1" t="s">
        <v>3355</v>
      </c>
      <c r="I9734" s="1" t="s">
        <v>3550</v>
      </c>
      <c r="K9734" s="1" t="str">
        <f>VLOOKUP(L9734,CW!C:D,2,FALSE)</f>
        <v>Jul'16</v>
      </c>
      <c r="L9734" s="1" t="str">
        <f t="shared" si="154"/>
        <v>30'16</v>
      </c>
      <c r="M9734" s="1" t="str">
        <f>VLOOKUP(K9734,CW!D:E,2,FALSE)</f>
        <v>Q2'16</v>
      </c>
    </row>
    <row r="9735" spans="1:13" ht="15" customHeight="1">
      <c r="A9735" s="2">
        <v>42577</v>
      </c>
      <c r="B9735" s="1" t="s">
        <v>5931</v>
      </c>
      <c r="C9735" s="1" t="s">
        <v>3536</v>
      </c>
      <c r="D9735" s="1" t="s">
        <v>3831</v>
      </c>
      <c r="E9735" s="1" t="s">
        <v>6350</v>
      </c>
      <c r="F9735" s="45" t="s">
        <v>3341</v>
      </c>
      <c r="G9735" s="1">
        <v>3</v>
      </c>
      <c r="H9735" s="1" t="s">
        <v>3355</v>
      </c>
      <c r="I9735" s="1" t="s">
        <v>3550</v>
      </c>
      <c r="K9735" s="1" t="str">
        <f>VLOOKUP(L9735,CW!C:D,2,FALSE)</f>
        <v>Jul'16</v>
      </c>
      <c r="L9735" s="1" t="str">
        <f t="shared" si="154"/>
        <v>30'16</v>
      </c>
      <c r="M9735" s="1" t="str">
        <f>VLOOKUP(K9735,CW!D:E,2,FALSE)</f>
        <v>Q2'16</v>
      </c>
    </row>
    <row r="9736" spans="1:13" ht="15" customHeight="1">
      <c r="A9736" s="2">
        <v>42577</v>
      </c>
      <c r="B9736" s="1" t="s">
        <v>5931</v>
      </c>
      <c r="C9736" s="1" t="s">
        <v>3536</v>
      </c>
      <c r="D9736" s="1" t="s">
        <v>3831</v>
      </c>
      <c r="E9736" s="1" t="s">
        <v>6350</v>
      </c>
      <c r="F9736" s="45" t="s">
        <v>4592</v>
      </c>
      <c r="G9736" s="1">
        <v>1</v>
      </c>
      <c r="H9736" s="1" t="s">
        <v>3355</v>
      </c>
      <c r="I9736" s="1" t="s">
        <v>3550</v>
      </c>
      <c r="K9736" s="1" t="str">
        <f>VLOOKUP(L9736,CW!C:D,2,FALSE)</f>
        <v>Jul'16</v>
      </c>
      <c r="L9736" s="1" t="str">
        <f t="shared" si="154"/>
        <v>30'16</v>
      </c>
      <c r="M9736" s="1" t="str">
        <f>VLOOKUP(K9736,CW!D:E,2,FALSE)</f>
        <v>Q2'16</v>
      </c>
    </row>
    <row r="9737" spans="1:13">
      <c r="A9737" s="2">
        <v>42577</v>
      </c>
      <c r="B9737" s="1" t="s">
        <v>5931</v>
      </c>
      <c r="C9737" s="1" t="s">
        <v>3536</v>
      </c>
      <c r="D9737" s="1" t="s">
        <v>3831</v>
      </c>
      <c r="E9737" s="1" t="s">
        <v>3532</v>
      </c>
      <c r="F9737" s="45" t="s">
        <v>4609</v>
      </c>
      <c r="G9737" s="1">
        <v>2</v>
      </c>
      <c r="H9737" s="1" t="s">
        <v>3355</v>
      </c>
      <c r="I9737" s="1" t="s">
        <v>3550</v>
      </c>
      <c r="K9737" s="1" t="str">
        <f>VLOOKUP(L9737,CW!C:D,2,FALSE)</f>
        <v>Jul'16</v>
      </c>
      <c r="L9737" s="1" t="str">
        <f t="shared" si="154"/>
        <v>30'16</v>
      </c>
      <c r="M9737" s="1" t="str">
        <f>VLOOKUP(K9737,CW!D:E,2,FALSE)</f>
        <v>Q2'16</v>
      </c>
    </row>
    <row r="9738" spans="1:13">
      <c r="A9738" s="2">
        <v>42577</v>
      </c>
      <c r="B9738" s="1" t="s">
        <v>5931</v>
      </c>
      <c r="C9738" s="1" t="s">
        <v>3536</v>
      </c>
      <c r="D9738" s="1" t="s">
        <v>3831</v>
      </c>
      <c r="E9738" s="1" t="s">
        <v>3532</v>
      </c>
      <c r="F9738" s="45" t="s">
        <v>3693</v>
      </c>
      <c r="G9738" s="1">
        <v>1</v>
      </c>
      <c r="H9738" s="1" t="s">
        <v>3355</v>
      </c>
      <c r="I9738" s="1" t="s">
        <v>3550</v>
      </c>
      <c r="K9738" s="1" t="str">
        <f>VLOOKUP(L9738,CW!C:D,2,FALSE)</f>
        <v>Jul'16</v>
      </c>
      <c r="L9738" s="1" t="str">
        <f t="shared" si="154"/>
        <v>30'16</v>
      </c>
      <c r="M9738" s="1" t="str">
        <f>VLOOKUP(K9738,CW!D:E,2,FALSE)</f>
        <v>Q2'16</v>
      </c>
    </row>
    <row r="9739" spans="1:13">
      <c r="A9739" s="2">
        <v>42577</v>
      </c>
      <c r="B9739" s="1" t="s">
        <v>5932</v>
      </c>
      <c r="C9739" s="1" t="s">
        <v>3611</v>
      </c>
      <c r="D9739" s="1" t="s">
        <v>3671</v>
      </c>
      <c r="E9739" s="1" t="s">
        <v>3532</v>
      </c>
      <c r="F9739" s="98" t="s">
        <v>4584</v>
      </c>
      <c r="G9739" s="1">
        <v>1</v>
      </c>
      <c r="H9739" s="1" t="s">
        <v>3355</v>
      </c>
      <c r="I9739" s="1" t="s">
        <v>3550</v>
      </c>
      <c r="K9739" s="1" t="str">
        <f>VLOOKUP(L9739,CW!C:D,2,FALSE)</f>
        <v>Jul'16</v>
      </c>
      <c r="L9739" s="1" t="str">
        <f t="shared" si="154"/>
        <v>30'16</v>
      </c>
      <c r="M9739" s="1" t="str">
        <f>VLOOKUP(K9739,CW!D:E,2,FALSE)</f>
        <v>Q2'16</v>
      </c>
    </row>
    <row r="9740" spans="1:13" ht="15" customHeight="1">
      <c r="A9740" s="2">
        <v>42578</v>
      </c>
      <c r="B9740" s="1" t="s">
        <v>5933</v>
      </c>
      <c r="C9740" s="1" t="s">
        <v>3536</v>
      </c>
      <c r="D9740" s="1" t="s">
        <v>3831</v>
      </c>
      <c r="E9740" s="1" t="s">
        <v>6350</v>
      </c>
      <c r="F9740" s="45" t="s">
        <v>3341</v>
      </c>
      <c r="G9740" s="1">
        <v>2</v>
      </c>
      <c r="H9740" s="1" t="s">
        <v>3355</v>
      </c>
      <c r="I9740" s="1" t="s">
        <v>3550</v>
      </c>
      <c r="K9740" s="1" t="str">
        <f>VLOOKUP(L9740,CW!C:D,2,FALSE)</f>
        <v>Jul'16</v>
      </c>
      <c r="L9740" s="1" t="str">
        <f t="shared" si="154"/>
        <v>30'16</v>
      </c>
      <c r="M9740" s="1" t="str">
        <f>VLOOKUP(K9740,CW!D:E,2,FALSE)</f>
        <v>Q2'16</v>
      </c>
    </row>
    <row r="9741" spans="1:13" ht="15" customHeight="1">
      <c r="A9741" s="2">
        <v>42578</v>
      </c>
      <c r="B9741" s="1" t="s">
        <v>5933</v>
      </c>
      <c r="C9741" s="1" t="s">
        <v>3536</v>
      </c>
      <c r="D9741" s="1" t="s">
        <v>3831</v>
      </c>
      <c r="E9741" s="1" t="s">
        <v>6350</v>
      </c>
      <c r="F9741" s="45" t="s">
        <v>4592</v>
      </c>
      <c r="G9741" s="1">
        <v>1</v>
      </c>
      <c r="H9741" s="1" t="s">
        <v>3355</v>
      </c>
      <c r="I9741" s="1" t="s">
        <v>3550</v>
      </c>
      <c r="K9741" s="1" t="str">
        <f>VLOOKUP(L9741,CW!C:D,2,FALSE)</f>
        <v>Jul'16</v>
      </c>
      <c r="L9741" s="1" t="str">
        <f t="shared" si="154"/>
        <v>30'16</v>
      </c>
      <c r="M9741" s="1" t="str">
        <f>VLOOKUP(K9741,CW!D:E,2,FALSE)</f>
        <v>Q2'16</v>
      </c>
    </row>
    <row r="9742" spans="1:13" ht="15" customHeight="1">
      <c r="A9742" s="2">
        <v>42578</v>
      </c>
      <c r="B9742" s="1" t="s">
        <v>5934</v>
      </c>
      <c r="C9742" s="1" t="s">
        <v>3349</v>
      </c>
      <c r="D9742" s="1" t="s">
        <v>3831</v>
      </c>
      <c r="E9742" s="1" t="s">
        <v>6350</v>
      </c>
      <c r="F9742" s="45" t="s">
        <v>3341</v>
      </c>
      <c r="G9742" s="1">
        <v>6</v>
      </c>
      <c r="H9742" s="1" t="s">
        <v>3355</v>
      </c>
      <c r="I9742" s="1" t="s">
        <v>3550</v>
      </c>
      <c r="K9742" s="1" t="str">
        <f>VLOOKUP(L9742,CW!C:D,2,FALSE)</f>
        <v>Jul'16</v>
      </c>
      <c r="L9742" s="1" t="str">
        <f t="shared" si="154"/>
        <v>30'16</v>
      </c>
      <c r="M9742" s="1" t="str">
        <f>VLOOKUP(K9742,CW!D:E,2,FALSE)</f>
        <v>Q2'16</v>
      </c>
    </row>
    <row r="9743" spans="1:13" ht="15" customHeight="1">
      <c r="A9743" s="2">
        <v>42578</v>
      </c>
      <c r="B9743" s="1" t="s">
        <v>5935</v>
      </c>
      <c r="C9743" s="1" t="s">
        <v>3611</v>
      </c>
      <c r="D9743" s="1" t="s">
        <v>3831</v>
      </c>
      <c r="E9743" s="1" t="s">
        <v>6350</v>
      </c>
      <c r="F9743" s="45" t="s">
        <v>3341</v>
      </c>
      <c r="G9743" s="1">
        <v>8</v>
      </c>
      <c r="H9743" s="1" t="s">
        <v>3355</v>
      </c>
      <c r="I9743" s="1" t="s">
        <v>3550</v>
      </c>
      <c r="K9743" s="1" t="str">
        <f>VLOOKUP(L9743,CW!C:D,2,FALSE)</f>
        <v>Jul'16</v>
      </c>
      <c r="L9743" s="1" t="str">
        <f t="shared" si="154"/>
        <v>30'16</v>
      </c>
      <c r="M9743" s="1" t="str">
        <f>VLOOKUP(K9743,CW!D:E,2,FALSE)</f>
        <v>Q2'16</v>
      </c>
    </row>
    <row r="9744" spans="1:13">
      <c r="A9744" s="2">
        <v>42578</v>
      </c>
      <c r="B9744" s="1" t="s">
        <v>5936</v>
      </c>
      <c r="C9744" s="1" t="s">
        <v>3335</v>
      </c>
      <c r="D9744" s="1" t="s">
        <v>3566</v>
      </c>
      <c r="E9744" s="1" t="s">
        <v>3532</v>
      </c>
      <c r="F9744" s="45" t="s">
        <v>3693</v>
      </c>
      <c r="G9744" s="1">
        <v>1</v>
      </c>
      <c r="H9744" s="1" t="s">
        <v>3355</v>
      </c>
      <c r="I9744" s="1" t="s">
        <v>3550</v>
      </c>
      <c r="K9744" s="1" t="str">
        <f>VLOOKUP(L9744,CW!C:D,2,FALSE)</f>
        <v>Jul'16</v>
      </c>
      <c r="L9744" s="1" t="str">
        <f t="shared" si="154"/>
        <v>30'16</v>
      </c>
      <c r="M9744" s="1" t="str">
        <f>VLOOKUP(K9744,CW!D:E,2,FALSE)</f>
        <v>Q2'16</v>
      </c>
    </row>
    <row r="9745" spans="1:13" ht="15" customHeight="1">
      <c r="A9745" s="2">
        <v>42578</v>
      </c>
      <c r="B9745" s="1" t="s">
        <v>5937</v>
      </c>
      <c r="C9745" s="1" t="s">
        <v>3335</v>
      </c>
      <c r="D9745" s="1" t="s">
        <v>3566</v>
      </c>
      <c r="E9745" s="1" t="s">
        <v>6350</v>
      </c>
      <c r="F9745" s="45" t="s">
        <v>3341</v>
      </c>
      <c r="G9745" s="1">
        <v>2</v>
      </c>
      <c r="H9745" s="1" t="s">
        <v>3355</v>
      </c>
      <c r="I9745" s="1" t="s">
        <v>3550</v>
      </c>
      <c r="K9745" s="1" t="str">
        <f>VLOOKUP(L9745,CW!C:D,2,FALSE)</f>
        <v>Jul'16</v>
      </c>
      <c r="L9745" s="1" t="str">
        <f t="shared" si="154"/>
        <v>30'16</v>
      </c>
      <c r="M9745" s="1" t="str">
        <f>VLOOKUP(K9745,CW!D:E,2,FALSE)</f>
        <v>Q2'16</v>
      </c>
    </row>
    <row r="9746" spans="1:13">
      <c r="A9746" s="2">
        <v>42578</v>
      </c>
      <c r="B9746" s="1" t="s">
        <v>5937</v>
      </c>
      <c r="C9746" s="1" t="s">
        <v>3335</v>
      </c>
      <c r="D9746" s="1" t="s">
        <v>3566</v>
      </c>
      <c r="E9746" s="1" t="s">
        <v>3532</v>
      </c>
      <c r="F9746" s="98" t="s">
        <v>4584</v>
      </c>
      <c r="G9746" s="1">
        <v>1</v>
      </c>
      <c r="H9746" s="1" t="s">
        <v>3355</v>
      </c>
      <c r="I9746" s="1" t="s">
        <v>3550</v>
      </c>
      <c r="K9746" s="1" t="str">
        <f>VLOOKUP(L9746,CW!C:D,2,FALSE)</f>
        <v>Jul'16</v>
      </c>
      <c r="L9746" s="1" t="str">
        <f t="shared" si="154"/>
        <v>30'16</v>
      </c>
      <c r="M9746" s="1" t="str">
        <f>VLOOKUP(K9746,CW!D:E,2,FALSE)</f>
        <v>Q2'16</v>
      </c>
    </row>
    <row r="9747" spans="1:13" ht="15" customHeight="1">
      <c r="A9747" s="2">
        <v>42578</v>
      </c>
      <c r="B9747" s="1" t="s">
        <v>5938</v>
      </c>
      <c r="C9747" s="1" t="s">
        <v>3335</v>
      </c>
      <c r="D9747" s="1" t="s">
        <v>3566</v>
      </c>
      <c r="E9747" s="1" t="s">
        <v>6350</v>
      </c>
      <c r="F9747" s="45" t="s">
        <v>3341</v>
      </c>
      <c r="G9747" s="1">
        <v>1</v>
      </c>
      <c r="H9747" s="1" t="s">
        <v>3355</v>
      </c>
      <c r="I9747" s="1" t="s">
        <v>3550</v>
      </c>
      <c r="K9747" s="1" t="str">
        <f>VLOOKUP(L9747,CW!C:D,2,FALSE)</f>
        <v>Jul'16</v>
      </c>
      <c r="L9747" s="1" t="str">
        <f t="shared" si="154"/>
        <v>30'16</v>
      </c>
      <c r="M9747" s="1" t="str">
        <f>VLOOKUP(K9747,CW!D:E,2,FALSE)</f>
        <v>Q2'16</v>
      </c>
    </row>
    <row r="9748" spans="1:13">
      <c r="A9748" s="2">
        <v>42578</v>
      </c>
      <c r="B9748" s="1" t="s">
        <v>5939</v>
      </c>
      <c r="C9748" s="1" t="s">
        <v>3335</v>
      </c>
      <c r="D9748" s="1" t="s">
        <v>3671</v>
      </c>
      <c r="E9748" s="1" t="s">
        <v>3532</v>
      </c>
      <c r="F9748" s="45" t="s">
        <v>4609</v>
      </c>
      <c r="G9748" s="1">
        <v>1</v>
      </c>
      <c r="H9748" s="1" t="s">
        <v>3355</v>
      </c>
      <c r="I9748" s="1" t="s">
        <v>3550</v>
      </c>
      <c r="K9748" s="1" t="str">
        <f>VLOOKUP(L9748,CW!C:D,2,FALSE)</f>
        <v>Jul'16</v>
      </c>
      <c r="L9748" s="1" t="str">
        <f t="shared" si="154"/>
        <v>30'16</v>
      </c>
      <c r="M9748" s="1" t="str">
        <f>VLOOKUP(K9748,CW!D:E,2,FALSE)</f>
        <v>Q2'16</v>
      </c>
    </row>
    <row r="9749" spans="1:13">
      <c r="A9749" s="2">
        <v>42578</v>
      </c>
      <c r="B9749" s="1" t="s">
        <v>5940</v>
      </c>
      <c r="C9749" s="1" t="s">
        <v>3326</v>
      </c>
      <c r="D9749" s="1" t="s">
        <v>3671</v>
      </c>
      <c r="E9749" s="1" t="s">
        <v>3532</v>
      </c>
      <c r="F9749" s="45" t="s">
        <v>4609</v>
      </c>
      <c r="G9749" s="1">
        <v>1</v>
      </c>
      <c r="H9749" s="1" t="s">
        <v>3355</v>
      </c>
      <c r="I9749" s="1" t="s">
        <v>3550</v>
      </c>
      <c r="K9749" s="1" t="str">
        <f>VLOOKUP(L9749,CW!C:D,2,FALSE)</f>
        <v>Jul'16</v>
      </c>
      <c r="L9749" s="1" t="str">
        <f t="shared" si="154"/>
        <v>30'16</v>
      </c>
      <c r="M9749" s="1" t="str">
        <f>VLOOKUP(K9749,CW!D:E,2,FALSE)</f>
        <v>Q2'16</v>
      </c>
    </row>
    <row r="9750" spans="1:13">
      <c r="A9750" s="2">
        <v>42578</v>
      </c>
      <c r="B9750" s="1" t="s">
        <v>5941</v>
      </c>
      <c r="C9750" s="1" t="s">
        <v>1079</v>
      </c>
      <c r="D9750" s="1" t="s">
        <v>3671</v>
      </c>
      <c r="E9750" s="1" t="s">
        <v>3532</v>
      </c>
      <c r="F9750" s="45" t="s">
        <v>4609</v>
      </c>
      <c r="G9750" s="1">
        <v>2</v>
      </c>
      <c r="H9750" s="1" t="s">
        <v>3355</v>
      </c>
      <c r="I9750" s="1" t="s">
        <v>3550</v>
      </c>
      <c r="K9750" s="1" t="str">
        <f>VLOOKUP(L9750,CW!C:D,2,FALSE)</f>
        <v>Jul'16</v>
      </c>
      <c r="L9750" s="1" t="str">
        <f t="shared" ref="L9750:L9813" si="155">CONCATENATE(WEEKNUM(A9750,21),"'",TEXT(A9750,"yy"))</f>
        <v>30'16</v>
      </c>
      <c r="M9750" s="1" t="str">
        <f>VLOOKUP(K9750,CW!D:E,2,FALSE)</f>
        <v>Q2'16</v>
      </c>
    </row>
    <row r="9751" spans="1:13">
      <c r="A9751" s="2">
        <v>42578</v>
      </c>
      <c r="B9751" s="1" t="s">
        <v>5941</v>
      </c>
      <c r="C9751" s="1" t="s">
        <v>1079</v>
      </c>
      <c r="D9751" s="1" t="s">
        <v>3671</v>
      </c>
      <c r="E9751" s="1" t="s">
        <v>3532</v>
      </c>
      <c r="F9751" s="45" t="s">
        <v>3693</v>
      </c>
      <c r="G9751" s="1">
        <v>9</v>
      </c>
      <c r="H9751" s="1" t="s">
        <v>3355</v>
      </c>
      <c r="I9751" s="1" t="s">
        <v>3550</v>
      </c>
      <c r="K9751" s="1" t="str">
        <f>VLOOKUP(L9751,CW!C:D,2,FALSE)</f>
        <v>Jul'16</v>
      </c>
      <c r="L9751" s="1" t="str">
        <f t="shared" si="155"/>
        <v>30'16</v>
      </c>
      <c r="M9751" s="1" t="str">
        <f>VLOOKUP(K9751,CW!D:E,2,FALSE)</f>
        <v>Q2'16</v>
      </c>
    </row>
    <row r="9752" spans="1:13" ht="15" customHeight="1">
      <c r="A9752" s="2">
        <v>42578</v>
      </c>
      <c r="B9752" s="1" t="s">
        <v>5942</v>
      </c>
      <c r="C9752" s="1" t="s">
        <v>3335</v>
      </c>
      <c r="D9752" s="1" t="s">
        <v>3671</v>
      </c>
      <c r="E9752" s="1" t="s">
        <v>6350</v>
      </c>
      <c r="F9752" s="45" t="s">
        <v>3341</v>
      </c>
      <c r="G9752" s="1">
        <v>1</v>
      </c>
      <c r="H9752" s="1" t="s">
        <v>3355</v>
      </c>
      <c r="I9752" s="1" t="s">
        <v>3550</v>
      </c>
      <c r="K9752" s="1" t="str">
        <f>VLOOKUP(L9752,CW!C:D,2,FALSE)</f>
        <v>Jul'16</v>
      </c>
      <c r="L9752" s="1" t="str">
        <f t="shared" si="155"/>
        <v>30'16</v>
      </c>
      <c r="M9752" s="1" t="str">
        <f>VLOOKUP(K9752,CW!D:E,2,FALSE)</f>
        <v>Q2'16</v>
      </c>
    </row>
    <row r="9753" spans="1:13">
      <c r="A9753" s="2">
        <v>42578</v>
      </c>
      <c r="B9753" s="1" t="s">
        <v>5943</v>
      </c>
      <c r="C9753" s="1" t="s">
        <v>1079</v>
      </c>
      <c r="D9753" s="1" t="s">
        <v>3831</v>
      </c>
      <c r="E9753" s="1" t="s">
        <v>3532</v>
      </c>
      <c r="F9753" s="45" t="s">
        <v>3693</v>
      </c>
      <c r="G9753" s="1">
        <v>9</v>
      </c>
      <c r="H9753" s="1" t="s">
        <v>3355</v>
      </c>
      <c r="I9753" s="1" t="s">
        <v>3550</v>
      </c>
      <c r="K9753" s="1" t="str">
        <f>VLOOKUP(L9753,CW!C:D,2,FALSE)</f>
        <v>Jul'16</v>
      </c>
      <c r="L9753" s="1" t="str">
        <f t="shared" si="155"/>
        <v>30'16</v>
      </c>
      <c r="M9753" s="1" t="str">
        <f>VLOOKUP(K9753,CW!D:E,2,FALSE)</f>
        <v>Q2'16</v>
      </c>
    </row>
    <row r="9754" spans="1:13">
      <c r="A9754" s="2">
        <v>42578</v>
      </c>
      <c r="B9754" s="1" t="s">
        <v>5944</v>
      </c>
      <c r="C9754" s="1" t="s">
        <v>1079</v>
      </c>
      <c r="D9754" s="1" t="s">
        <v>3831</v>
      </c>
      <c r="E9754" s="1" t="s">
        <v>3532</v>
      </c>
      <c r="F9754" s="45" t="s">
        <v>3693</v>
      </c>
      <c r="G9754" s="1">
        <v>8</v>
      </c>
      <c r="H9754" s="1" t="s">
        <v>3355</v>
      </c>
      <c r="I9754" s="1" t="s">
        <v>3550</v>
      </c>
      <c r="K9754" s="1" t="str">
        <f>VLOOKUP(L9754,CW!C:D,2,FALSE)</f>
        <v>Jul'16</v>
      </c>
      <c r="L9754" s="1" t="str">
        <f t="shared" si="155"/>
        <v>30'16</v>
      </c>
      <c r="M9754" s="1" t="str">
        <f>VLOOKUP(K9754,CW!D:E,2,FALSE)</f>
        <v>Q2'16</v>
      </c>
    </row>
    <row r="9755" spans="1:13" ht="15" customHeight="1">
      <c r="A9755" s="2">
        <v>42578</v>
      </c>
      <c r="B9755" s="1" t="s">
        <v>5945</v>
      </c>
      <c r="C9755" s="1" t="s">
        <v>5946</v>
      </c>
      <c r="D9755" s="1" t="s">
        <v>3671</v>
      </c>
      <c r="E9755" s="1" t="s">
        <v>6350</v>
      </c>
      <c r="F9755" s="45" t="s">
        <v>4592</v>
      </c>
      <c r="G9755" s="1">
        <v>1</v>
      </c>
      <c r="H9755" s="1" t="s">
        <v>3355</v>
      </c>
      <c r="I9755" s="1" t="s">
        <v>3550</v>
      </c>
      <c r="K9755" s="1" t="str">
        <f>VLOOKUP(L9755,CW!C:D,2,FALSE)</f>
        <v>Jul'16</v>
      </c>
      <c r="L9755" s="1" t="str">
        <f t="shared" si="155"/>
        <v>30'16</v>
      </c>
      <c r="M9755" s="1" t="str">
        <f>VLOOKUP(K9755,CW!D:E,2,FALSE)</f>
        <v>Q2'16</v>
      </c>
    </row>
    <row r="9756" spans="1:13" ht="15" customHeight="1">
      <c r="A9756" s="2">
        <v>42578</v>
      </c>
      <c r="B9756" s="1" t="s">
        <v>5947</v>
      </c>
      <c r="C9756" s="1" t="s">
        <v>3326</v>
      </c>
      <c r="D9756" s="1" t="s">
        <v>3671</v>
      </c>
      <c r="E9756" s="1" t="s">
        <v>6350</v>
      </c>
      <c r="F9756" s="45" t="s">
        <v>3341</v>
      </c>
      <c r="G9756" s="1">
        <v>1</v>
      </c>
      <c r="H9756" s="1" t="s">
        <v>3355</v>
      </c>
      <c r="I9756" s="1" t="s">
        <v>3550</v>
      </c>
      <c r="K9756" s="1" t="str">
        <f>VLOOKUP(L9756,CW!C:D,2,FALSE)</f>
        <v>Jul'16</v>
      </c>
      <c r="L9756" s="1" t="str">
        <f t="shared" si="155"/>
        <v>30'16</v>
      </c>
      <c r="M9756" s="1" t="str">
        <f>VLOOKUP(K9756,CW!D:E,2,FALSE)</f>
        <v>Q2'16</v>
      </c>
    </row>
    <row r="9757" spans="1:13">
      <c r="A9757" s="2">
        <v>42578</v>
      </c>
      <c r="B9757" s="1" t="s">
        <v>5947</v>
      </c>
      <c r="C9757" s="1" t="s">
        <v>3326</v>
      </c>
      <c r="D9757" s="1" t="s">
        <v>3671</v>
      </c>
      <c r="E9757" s="1" t="s">
        <v>3532</v>
      </c>
      <c r="F9757" s="45" t="s">
        <v>4609</v>
      </c>
      <c r="G9757" s="1">
        <v>3</v>
      </c>
      <c r="H9757" s="1" t="s">
        <v>3355</v>
      </c>
      <c r="I9757" s="1" t="s">
        <v>3550</v>
      </c>
      <c r="K9757" s="1" t="str">
        <f>VLOOKUP(L9757,CW!C:D,2,FALSE)</f>
        <v>Jul'16</v>
      </c>
      <c r="L9757" s="1" t="str">
        <f t="shared" si="155"/>
        <v>30'16</v>
      </c>
      <c r="M9757" s="1" t="str">
        <f>VLOOKUP(K9757,CW!D:E,2,FALSE)</f>
        <v>Q2'16</v>
      </c>
    </row>
    <row r="9758" spans="1:13">
      <c r="A9758" s="2">
        <v>42578</v>
      </c>
      <c r="B9758" s="1" t="s">
        <v>5947</v>
      </c>
      <c r="C9758" s="1" t="s">
        <v>3326</v>
      </c>
      <c r="D9758" s="1" t="s">
        <v>3671</v>
      </c>
      <c r="E9758" s="1" t="s">
        <v>3532</v>
      </c>
      <c r="F9758" s="45" t="s">
        <v>4613</v>
      </c>
      <c r="G9758" s="1">
        <v>1</v>
      </c>
      <c r="H9758" s="1" t="s">
        <v>3355</v>
      </c>
      <c r="I9758" s="1" t="s">
        <v>3550</v>
      </c>
      <c r="K9758" s="1" t="str">
        <f>VLOOKUP(L9758,CW!C:D,2,FALSE)</f>
        <v>Jul'16</v>
      </c>
      <c r="L9758" s="1" t="str">
        <f t="shared" si="155"/>
        <v>30'16</v>
      </c>
      <c r="M9758" s="1" t="str">
        <f>VLOOKUP(K9758,CW!D:E,2,FALSE)</f>
        <v>Q2'16</v>
      </c>
    </row>
    <row r="9759" spans="1:13">
      <c r="A9759" s="2">
        <v>42578</v>
      </c>
      <c r="B9759" s="1" t="s">
        <v>5947</v>
      </c>
      <c r="C9759" s="1" t="s">
        <v>3326</v>
      </c>
      <c r="D9759" s="1" t="s">
        <v>3671</v>
      </c>
      <c r="E9759" s="1" t="s">
        <v>3532</v>
      </c>
      <c r="F9759" s="45" t="s">
        <v>3693</v>
      </c>
      <c r="G9759" s="1">
        <v>5</v>
      </c>
      <c r="H9759" s="1" t="s">
        <v>3355</v>
      </c>
      <c r="I9759" s="1" t="s">
        <v>3550</v>
      </c>
      <c r="K9759" s="1" t="str">
        <f>VLOOKUP(L9759,CW!C:D,2,FALSE)</f>
        <v>Jul'16</v>
      </c>
      <c r="L9759" s="1" t="str">
        <f t="shared" si="155"/>
        <v>30'16</v>
      </c>
      <c r="M9759" s="1" t="str">
        <f>VLOOKUP(K9759,CW!D:E,2,FALSE)</f>
        <v>Q2'16</v>
      </c>
    </row>
    <row r="9760" spans="1:13" ht="15" customHeight="1">
      <c r="A9760" s="2">
        <v>42578</v>
      </c>
      <c r="B9760" s="1" t="s">
        <v>5948</v>
      </c>
      <c r="C9760" s="1" t="s">
        <v>3326</v>
      </c>
      <c r="D9760" s="1" t="s">
        <v>3671</v>
      </c>
      <c r="E9760" s="1" t="s">
        <v>6350</v>
      </c>
      <c r="F9760" s="45" t="s">
        <v>3341</v>
      </c>
      <c r="G9760" s="1">
        <v>1</v>
      </c>
      <c r="H9760" s="1" t="s">
        <v>3355</v>
      </c>
      <c r="I9760" s="1" t="s">
        <v>3550</v>
      </c>
      <c r="K9760" s="1" t="str">
        <f>VLOOKUP(L9760,CW!C:D,2,FALSE)</f>
        <v>Jul'16</v>
      </c>
      <c r="L9760" s="1" t="str">
        <f t="shared" si="155"/>
        <v>30'16</v>
      </c>
      <c r="M9760" s="1" t="str">
        <f>VLOOKUP(K9760,CW!D:E,2,FALSE)</f>
        <v>Q2'16</v>
      </c>
    </row>
    <row r="9761" spans="1:13">
      <c r="A9761" s="2">
        <v>42578</v>
      </c>
      <c r="B9761" s="1" t="s">
        <v>5948</v>
      </c>
      <c r="C9761" s="1" t="s">
        <v>3326</v>
      </c>
      <c r="D9761" s="1" t="s">
        <v>3671</v>
      </c>
      <c r="E9761" s="1" t="s">
        <v>3532</v>
      </c>
      <c r="F9761" s="45" t="s">
        <v>4609</v>
      </c>
      <c r="G9761" s="1">
        <v>4</v>
      </c>
      <c r="H9761" s="1" t="s">
        <v>3355</v>
      </c>
      <c r="I9761" s="1" t="s">
        <v>3550</v>
      </c>
      <c r="K9761" s="1" t="str">
        <f>VLOOKUP(L9761,CW!C:D,2,FALSE)</f>
        <v>Jul'16</v>
      </c>
      <c r="L9761" s="1" t="str">
        <f t="shared" si="155"/>
        <v>30'16</v>
      </c>
      <c r="M9761" s="1" t="str">
        <f>VLOOKUP(K9761,CW!D:E,2,FALSE)</f>
        <v>Q2'16</v>
      </c>
    </row>
    <row r="9762" spans="1:13">
      <c r="A9762" s="2">
        <v>42578</v>
      </c>
      <c r="B9762" s="1" t="s">
        <v>5948</v>
      </c>
      <c r="C9762" s="1" t="s">
        <v>3326</v>
      </c>
      <c r="D9762" s="1" t="s">
        <v>3671</v>
      </c>
      <c r="E9762" s="1" t="s">
        <v>3532</v>
      </c>
      <c r="F9762" s="45" t="s">
        <v>4613</v>
      </c>
      <c r="G9762" s="1">
        <v>4</v>
      </c>
      <c r="H9762" s="1" t="s">
        <v>3355</v>
      </c>
      <c r="I9762" s="1" t="s">
        <v>3550</v>
      </c>
      <c r="K9762" s="1" t="str">
        <f>VLOOKUP(L9762,CW!C:D,2,FALSE)</f>
        <v>Jul'16</v>
      </c>
      <c r="L9762" s="1" t="str">
        <f t="shared" si="155"/>
        <v>30'16</v>
      </c>
      <c r="M9762" s="1" t="str">
        <f>VLOOKUP(K9762,CW!D:E,2,FALSE)</f>
        <v>Q2'16</v>
      </c>
    </row>
    <row r="9763" spans="1:13">
      <c r="A9763" s="2">
        <v>42578</v>
      </c>
      <c r="B9763" s="1" t="s">
        <v>5949</v>
      </c>
      <c r="C9763" s="1" t="s">
        <v>3335</v>
      </c>
      <c r="D9763" s="1" t="s">
        <v>3671</v>
      </c>
      <c r="E9763" s="1" t="s">
        <v>3532</v>
      </c>
      <c r="F9763" s="98" t="s">
        <v>4584</v>
      </c>
      <c r="G9763" s="1">
        <v>1</v>
      </c>
      <c r="H9763" s="1" t="s">
        <v>3355</v>
      </c>
      <c r="I9763" s="1" t="s">
        <v>3550</v>
      </c>
      <c r="K9763" s="1" t="str">
        <f>VLOOKUP(L9763,CW!C:D,2,FALSE)</f>
        <v>Jul'16</v>
      </c>
      <c r="L9763" s="1" t="str">
        <f t="shared" si="155"/>
        <v>30'16</v>
      </c>
      <c r="M9763" s="1" t="str">
        <f>VLOOKUP(K9763,CW!D:E,2,FALSE)</f>
        <v>Q2'16</v>
      </c>
    </row>
    <row r="9764" spans="1:13" ht="15" customHeight="1">
      <c r="A9764" s="2">
        <v>42578</v>
      </c>
      <c r="B9764" s="1" t="s">
        <v>5950</v>
      </c>
      <c r="C9764" s="1" t="s">
        <v>3335</v>
      </c>
      <c r="D9764" s="1" t="s">
        <v>3671</v>
      </c>
      <c r="E9764" s="1" t="s">
        <v>6350</v>
      </c>
      <c r="F9764" s="45" t="s">
        <v>3341</v>
      </c>
      <c r="G9764" s="1">
        <v>1</v>
      </c>
      <c r="H9764" s="1" t="s">
        <v>3355</v>
      </c>
      <c r="I9764" s="1" t="s">
        <v>3550</v>
      </c>
      <c r="K9764" s="1" t="str">
        <f>VLOOKUP(L9764,CW!C:D,2,FALSE)</f>
        <v>Jul'16</v>
      </c>
      <c r="L9764" s="1" t="str">
        <f t="shared" si="155"/>
        <v>30'16</v>
      </c>
      <c r="M9764" s="1" t="str">
        <f>VLOOKUP(K9764,CW!D:E,2,FALSE)</f>
        <v>Q2'16</v>
      </c>
    </row>
    <row r="9765" spans="1:13">
      <c r="A9765" s="2">
        <v>42578</v>
      </c>
      <c r="B9765" s="1" t="s">
        <v>5950</v>
      </c>
      <c r="C9765" s="1" t="s">
        <v>3335</v>
      </c>
      <c r="D9765" s="1" t="s">
        <v>3671</v>
      </c>
      <c r="E9765" s="1" t="s">
        <v>3532</v>
      </c>
      <c r="F9765" s="98" t="s">
        <v>4584</v>
      </c>
      <c r="G9765" s="1">
        <v>1</v>
      </c>
      <c r="H9765" s="1" t="s">
        <v>3355</v>
      </c>
      <c r="I9765" s="1" t="s">
        <v>3550</v>
      </c>
      <c r="K9765" s="1" t="str">
        <f>VLOOKUP(L9765,CW!C:D,2,FALSE)</f>
        <v>Jul'16</v>
      </c>
      <c r="L9765" s="1" t="str">
        <f t="shared" si="155"/>
        <v>30'16</v>
      </c>
      <c r="M9765" s="1" t="str">
        <f>VLOOKUP(K9765,CW!D:E,2,FALSE)</f>
        <v>Q2'16</v>
      </c>
    </row>
    <row r="9766" spans="1:13">
      <c r="A9766" s="2">
        <v>42578</v>
      </c>
      <c r="B9766" s="1" t="s">
        <v>5950</v>
      </c>
      <c r="C9766" s="1" t="s">
        <v>3335</v>
      </c>
      <c r="D9766" s="1" t="s">
        <v>3671</v>
      </c>
      <c r="E9766" s="1" t="s">
        <v>3532</v>
      </c>
      <c r="F9766" s="45" t="s">
        <v>4613</v>
      </c>
      <c r="G9766" s="1">
        <v>1</v>
      </c>
      <c r="H9766" s="1" t="s">
        <v>3355</v>
      </c>
      <c r="I9766" s="1" t="s">
        <v>3550</v>
      </c>
      <c r="K9766" s="1" t="str">
        <f>VLOOKUP(L9766,CW!C:D,2,FALSE)</f>
        <v>Jul'16</v>
      </c>
      <c r="L9766" s="1" t="str">
        <f t="shared" si="155"/>
        <v>30'16</v>
      </c>
      <c r="M9766" s="1" t="str">
        <f>VLOOKUP(K9766,CW!D:E,2,FALSE)</f>
        <v>Q2'16</v>
      </c>
    </row>
    <row r="9767" spans="1:13" ht="15" customHeight="1">
      <c r="A9767" s="2">
        <v>42578</v>
      </c>
      <c r="B9767" s="1" t="s">
        <v>5951</v>
      </c>
      <c r="C9767" s="1" t="s">
        <v>3335</v>
      </c>
      <c r="D9767" s="1" t="s">
        <v>3671</v>
      </c>
      <c r="E9767" s="1" t="s">
        <v>6350</v>
      </c>
      <c r="F9767" s="45" t="s">
        <v>4581</v>
      </c>
      <c r="G9767" s="1">
        <v>1</v>
      </c>
      <c r="H9767" s="1" t="s">
        <v>3355</v>
      </c>
      <c r="I9767" s="1" t="s">
        <v>3550</v>
      </c>
      <c r="K9767" s="1" t="str">
        <f>VLOOKUP(L9767,CW!C:D,2,FALSE)</f>
        <v>Jul'16</v>
      </c>
      <c r="L9767" s="1" t="str">
        <f t="shared" si="155"/>
        <v>30'16</v>
      </c>
      <c r="M9767" s="1" t="str">
        <f>VLOOKUP(K9767,CW!D:E,2,FALSE)</f>
        <v>Q2'16</v>
      </c>
    </row>
    <row r="9768" spans="1:13" ht="15" customHeight="1">
      <c r="A9768" s="2">
        <v>42578</v>
      </c>
      <c r="B9768" s="1" t="s">
        <v>5952</v>
      </c>
      <c r="C9768" s="1" t="s">
        <v>3326</v>
      </c>
      <c r="D9768" s="1" t="s">
        <v>3671</v>
      </c>
      <c r="E9768" s="1" t="s">
        <v>6350</v>
      </c>
      <c r="F9768" s="45" t="s">
        <v>3341</v>
      </c>
      <c r="G9768" s="1">
        <v>1</v>
      </c>
      <c r="H9768" s="1" t="s">
        <v>3355</v>
      </c>
      <c r="I9768" s="1" t="s">
        <v>3550</v>
      </c>
      <c r="K9768" s="1" t="str">
        <f>VLOOKUP(L9768,CW!C:D,2,FALSE)</f>
        <v>Jul'16</v>
      </c>
      <c r="L9768" s="1" t="str">
        <f t="shared" si="155"/>
        <v>30'16</v>
      </c>
      <c r="M9768" s="1" t="str">
        <f>VLOOKUP(K9768,CW!D:E,2,FALSE)</f>
        <v>Q2'16</v>
      </c>
    </row>
    <row r="9769" spans="1:13">
      <c r="A9769" s="2">
        <v>42578</v>
      </c>
      <c r="B9769" s="1" t="s">
        <v>5952</v>
      </c>
      <c r="C9769" s="1" t="s">
        <v>3326</v>
      </c>
      <c r="D9769" s="1" t="s">
        <v>3671</v>
      </c>
      <c r="E9769" s="1" t="s">
        <v>3532</v>
      </c>
      <c r="F9769" s="45" t="s">
        <v>4609</v>
      </c>
      <c r="G9769" s="1">
        <v>1</v>
      </c>
      <c r="H9769" s="1" t="s">
        <v>3355</v>
      </c>
      <c r="I9769" s="1" t="s">
        <v>3550</v>
      </c>
      <c r="K9769" s="1" t="str">
        <f>VLOOKUP(L9769,CW!C:D,2,FALSE)</f>
        <v>Jul'16</v>
      </c>
      <c r="L9769" s="1" t="str">
        <f t="shared" si="155"/>
        <v>30'16</v>
      </c>
      <c r="M9769" s="1" t="str">
        <f>VLOOKUP(K9769,CW!D:E,2,FALSE)</f>
        <v>Q2'16</v>
      </c>
    </row>
    <row r="9770" spans="1:13">
      <c r="A9770" s="2">
        <v>42578</v>
      </c>
      <c r="B9770" s="1" t="s">
        <v>5952</v>
      </c>
      <c r="C9770" s="1" t="s">
        <v>3326</v>
      </c>
      <c r="D9770" s="1" t="s">
        <v>3671</v>
      </c>
      <c r="E9770" s="1" t="s">
        <v>3532</v>
      </c>
      <c r="F9770" s="45" t="s">
        <v>3693</v>
      </c>
      <c r="G9770" s="1">
        <v>10</v>
      </c>
      <c r="H9770" s="1" t="s">
        <v>3355</v>
      </c>
      <c r="I9770" s="1" t="s">
        <v>3550</v>
      </c>
      <c r="K9770" s="1" t="str">
        <f>VLOOKUP(L9770,CW!C:D,2,FALSE)</f>
        <v>Jul'16</v>
      </c>
      <c r="L9770" s="1" t="str">
        <f t="shared" si="155"/>
        <v>30'16</v>
      </c>
      <c r="M9770" s="1" t="str">
        <f>VLOOKUP(K9770,CW!D:E,2,FALSE)</f>
        <v>Q2'16</v>
      </c>
    </row>
    <row r="9771" spans="1:13" ht="15" customHeight="1">
      <c r="A9771" s="2">
        <v>42578</v>
      </c>
      <c r="B9771" s="1" t="s">
        <v>5953</v>
      </c>
      <c r="C9771" s="1" t="s">
        <v>3326</v>
      </c>
      <c r="D9771" s="1" t="s">
        <v>4896</v>
      </c>
      <c r="E9771" s="1" t="s">
        <v>6350</v>
      </c>
      <c r="F9771" s="45" t="s">
        <v>3341</v>
      </c>
      <c r="G9771" s="1">
        <v>1</v>
      </c>
      <c r="H9771" s="1" t="s">
        <v>3355</v>
      </c>
      <c r="I9771" s="1" t="s">
        <v>3550</v>
      </c>
      <c r="K9771" s="1" t="str">
        <f>VLOOKUP(L9771,CW!C:D,2,FALSE)</f>
        <v>Jul'16</v>
      </c>
      <c r="L9771" s="1" t="str">
        <f t="shared" si="155"/>
        <v>30'16</v>
      </c>
      <c r="M9771" s="1" t="str">
        <f>VLOOKUP(K9771,CW!D:E,2,FALSE)</f>
        <v>Q2'16</v>
      </c>
    </row>
    <row r="9772" spans="1:13" ht="15" customHeight="1">
      <c r="A9772" s="2">
        <v>42578</v>
      </c>
      <c r="B9772" s="1" t="s">
        <v>5953</v>
      </c>
      <c r="C9772" s="1" t="s">
        <v>3326</v>
      </c>
      <c r="D9772" s="1" t="s">
        <v>4896</v>
      </c>
      <c r="E9772" s="1" t="s">
        <v>6350</v>
      </c>
      <c r="F9772" s="45" t="s">
        <v>4592</v>
      </c>
      <c r="G9772" s="1">
        <v>1</v>
      </c>
      <c r="H9772" s="1" t="s">
        <v>3355</v>
      </c>
      <c r="I9772" s="1" t="s">
        <v>3550</v>
      </c>
      <c r="K9772" s="1" t="str">
        <f>VLOOKUP(L9772,CW!C:D,2,FALSE)</f>
        <v>Jul'16</v>
      </c>
      <c r="L9772" s="1" t="str">
        <f t="shared" si="155"/>
        <v>30'16</v>
      </c>
      <c r="M9772" s="1" t="str">
        <f>VLOOKUP(K9772,CW!D:E,2,FALSE)</f>
        <v>Q2'16</v>
      </c>
    </row>
    <row r="9773" spans="1:13">
      <c r="A9773" s="2">
        <v>42578</v>
      </c>
      <c r="B9773" s="1" t="s">
        <v>5953</v>
      </c>
      <c r="C9773" s="1" t="s">
        <v>3326</v>
      </c>
      <c r="D9773" s="1" t="s">
        <v>4896</v>
      </c>
      <c r="E9773" s="1" t="s">
        <v>3532</v>
      </c>
      <c r="F9773" s="45" t="s">
        <v>4609</v>
      </c>
      <c r="G9773" s="1">
        <v>5</v>
      </c>
      <c r="H9773" s="1" t="s">
        <v>3355</v>
      </c>
      <c r="I9773" s="1" t="s">
        <v>3550</v>
      </c>
      <c r="K9773" s="1" t="str">
        <f>VLOOKUP(L9773,CW!C:D,2,FALSE)</f>
        <v>Jul'16</v>
      </c>
      <c r="L9773" s="1" t="str">
        <f t="shared" si="155"/>
        <v>30'16</v>
      </c>
      <c r="M9773" s="1" t="str">
        <f>VLOOKUP(K9773,CW!D:E,2,FALSE)</f>
        <v>Q2'16</v>
      </c>
    </row>
    <row r="9774" spans="1:13">
      <c r="A9774" s="2">
        <v>42578</v>
      </c>
      <c r="B9774" s="1" t="s">
        <v>5953</v>
      </c>
      <c r="C9774" s="1" t="s">
        <v>3326</v>
      </c>
      <c r="D9774" s="1" t="s">
        <v>4896</v>
      </c>
      <c r="E9774" s="1" t="s">
        <v>3532</v>
      </c>
      <c r="F9774" s="45" t="s">
        <v>3693</v>
      </c>
      <c r="G9774" s="1">
        <v>1</v>
      </c>
      <c r="H9774" s="1" t="s">
        <v>3355</v>
      </c>
      <c r="I9774" s="1" t="s">
        <v>3550</v>
      </c>
      <c r="K9774" s="1" t="str">
        <f>VLOOKUP(L9774,CW!C:D,2,FALSE)</f>
        <v>Jul'16</v>
      </c>
      <c r="L9774" s="1" t="str">
        <f t="shared" si="155"/>
        <v>30'16</v>
      </c>
      <c r="M9774" s="1" t="str">
        <f>VLOOKUP(K9774,CW!D:E,2,FALSE)</f>
        <v>Q2'16</v>
      </c>
    </row>
    <row r="9775" spans="1:13" ht="15" customHeight="1">
      <c r="A9775" s="2">
        <v>42578</v>
      </c>
      <c r="B9775" s="1" t="s">
        <v>5954</v>
      </c>
      <c r="C9775" s="1" t="s">
        <v>3326</v>
      </c>
      <c r="D9775" s="1" t="s">
        <v>4896</v>
      </c>
      <c r="E9775" s="1" t="s">
        <v>6350</v>
      </c>
      <c r="F9775" s="45" t="s">
        <v>3341</v>
      </c>
      <c r="G9775" s="1">
        <v>1</v>
      </c>
      <c r="H9775" s="1" t="s">
        <v>3355</v>
      </c>
      <c r="I9775" s="1" t="s">
        <v>3550</v>
      </c>
      <c r="K9775" s="1" t="str">
        <f>VLOOKUP(L9775,CW!C:D,2,FALSE)</f>
        <v>Jul'16</v>
      </c>
      <c r="L9775" s="1" t="str">
        <f t="shared" si="155"/>
        <v>30'16</v>
      </c>
      <c r="M9775" s="1" t="str">
        <f>VLOOKUP(K9775,CW!D:E,2,FALSE)</f>
        <v>Q2'16</v>
      </c>
    </row>
    <row r="9776" spans="1:13">
      <c r="A9776" s="2">
        <v>42578</v>
      </c>
      <c r="B9776" s="1" t="s">
        <v>5954</v>
      </c>
      <c r="C9776" s="1" t="s">
        <v>3326</v>
      </c>
      <c r="D9776" s="1" t="s">
        <v>4896</v>
      </c>
      <c r="E9776" s="1" t="s">
        <v>3532</v>
      </c>
      <c r="F9776" s="45" t="s">
        <v>4609</v>
      </c>
      <c r="G9776" s="1">
        <v>4</v>
      </c>
      <c r="H9776" s="1" t="s">
        <v>3355</v>
      </c>
      <c r="I9776" s="1" t="s">
        <v>3550</v>
      </c>
      <c r="K9776" s="1" t="str">
        <f>VLOOKUP(L9776,CW!C:D,2,FALSE)</f>
        <v>Jul'16</v>
      </c>
      <c r="L9776" s="1" t="str">
        <f t="shared" si="155"/>
        <v>30'16</v>
      </c>
      <c r="M9776" s="1" t="str">
        <f>VLOOKUP(K9776,CW!D:E,2,FALSE)</f>
        <v>Q2'16</v>
      </c>
    </row>
    <row r="9777" spans="1:13" ht="15" customHeight="1">
      <c r="A9777" s="2">
        <v>42578</v>
      </c>
      <c r="B9777" s="1" t="s">
        <v>5955</v>
      </c>
      <c r="C9777" s="1" t="s">
        <v>3335</v>
      </c>
      <c r="D9777" s="1" t="s">
        <v>3831</v>
      </c>
      <c r="E9777" s="1" t="s">
        <v>6350</v>
      </c>
      <c r="F9777" s="45" t="s">
        <v>3341</v>
      </c>
      <c r="G9777" s="1">
        <v>1</v>
      </c>
      <c r="H9777" s="1" t="s">
        <v>3355</v>
      </c>
      <c r="I9777" s="1" t="s">
        <v>3550</v>
      </c>
      <c r="K9777" s="1" t="str">
        <f>VLOOKUP(L9777,CW!C:D,2,FALSE)</f>
        <v>Jul'16</v>
      </c>
      <c r="L9777" s="1" t="str">
        <f t="shared" si="155"/>
        <v>30'16</v>
      </c>
      <c r="M9777" s="1" t="str">
        <f>VLOOKUP(K9777,CW!D:E,2,FALSE)</f>
        <v>Q2'16</v>
      </c>
    </row>
    <row r="9778" spans="1:13">
      <c r="A9778" s="2">
        <v>42578</v>
      </c>
      <c r="B9778" s="1" t="s">
        <v>5956</v>
      </c>
      <c r="C9778" s="1" t="s">
        <v>1079</v>
      </c>
      <c r="D9778" s="1" t="s">
        <v>3831</v>
      </c>
      <c r="E9778" s="1" t="s">
        <v>3532</v>
      </c>
      <c r="F9778" s="45" t="s">
        <v>3693</v>
      </c>
      <c r="G9778" s="1">
        <v>10</v>
      </c>
      <c r="H9778" s="1" t="s">
        <v>3355</v>
      </c>
      <c r="I9778" s="1" t="s">
        <v>3550</v>
      </c>
      <c r="K9778" s="1" t="str">
        <f>VLOOKUP(L9778,CW!C:D,2,FALSE)</f>
        <v>Jul'16</v>
      </c>
      <c r="L9778" s="1" t="str">
        <f t="shared" si="155"/>
        <v>30'16</v>
      </c>
      <c r="M9778" s="1" t="str">
        <f>VLOOKUP(K9778,CW!D:E,2,FALSE)</f>
        <v>Q2'16</v>
      </c>
    </row>
    <row r="9779" spans="1:13">
      <c r="A9779" s="2">
        <v>42578</v>
      </c>
      <c r="B9779" s="1" t="s">
        <v>5957</v>
      </c>
      <c r="C9779" s="1" t="s">
        <v>3816</v>
      </c>
      <c r="D9779" s="1" t="s">
        <v>3831</v>
      </c>
      <c r="E9779" s="1" t="s">
        <v>3532</v>
      </c>
      <c r="F9779" s="45" t="s">
        <v>5872</v>
      </c>
      <c r="G9779" s="1">
        <v>1</v>
      </c>
      <c r="H9779" s="1" t="s">
        <v>3355</v>
      </c>
      <c r="I9779" s="1" t="s">
        <v>3550</v>
      </c>
      <c r="K9779" s="1" t="str">
        <f>VLOOKUP(L9779,CW!C:D,2,FALSE)</f>
        <v>Jul'16</v>
      </c>
      <c r="L9779" s="1" t="str">
        <f t="shared" si="155"/>
        <v>30'16</v>
      </c>
      <c r="M9779" s="1" t="str">
        <f>VLOOKUP(K9779,CW!D:E,2,FALSE)</f>
        <v>Q2'16</v>
      </c>
    </row>
    <row r="9780" spans="1:13" ht="15" customHeight="1">
      <c r="A9780" s="2">
        <v>42578</v>
      </c>
      <c r="B9780" s="1" t="s">
        <v>5958</v>
      </c>
      <c r="C9780" s="1" t="s">
        <v>3335</v>
      </c>
      <c r="D9780" s="1" t="s">
        <v>3566</v>
      </c>
      <c r="E9780" s="1" t="s">
        <v>6350</v>
      </c>
      <c r="F9780" s="45" t="s">
        <v>3341</v>
      </c>
      <c r="G9780" s="1">
        <v>1</v>
      </c>
      <c r="H9780" s="1" t="s">
        <v>3355</v>
      </c>
      <c r="I9780" s="1" t="s">
        <v>3550</v>
      </c>
      <c r="K9780" s="1" t="str">
        <f>VLOOKUP(L9780,CW!C:D,2,FALSE)</f>
        <v>Jul'16</v>
      </c>
      <c r="L9780" s="1" t="str">
        <f t="shared" si="155"/>
        <v>30'16</v>
      </c>
      <c r="M9780" s="1" t="str">
        <f>VLOOKUP(K9780,CW!D:E,2,FALSE)</f>
        <v>Q2'16</v>
      </c>
    </row>
    <row r="9781" spans="1:13" ht="15" customHeight="1">
      <c r="A9781" s="2">
        <v>42578</v>
      </c>
      <c r="B9781" s="1" t="s">
        <v>5959</v>
      </c>
      <c r="C9781" s="1" t="s">
        <v>3335</v>
      </c>
      <c r="D9781" s="1" t="s">
        <v>3566</v>
      </c>
      <c r="E9781" s="1" t="s">
        <v>6350</v>
      </c>
      <c r="F9781" s="45" t="s">
        <v>3341</v>
      </c>
      <c r="G9781" s="1">
        <v>2</v>
      </c>
      <c r="H9781" s="1" t="s">
        <v>3355</v>
      </c>
      <c r="I9781" s="1" t="s">
        <v>3550</v>
      </c>
      <c r="K9781" s="1" t="str">
        <f>VLOOKUP(L9781,CW!C:D,2,FALSE)</f>
        <v>Jul'16</v>
      </c>
      <c r="L9781" s="1" t="str">
        <f t="shared" si="155"/>
        <v>30'16</v>
      </c>
      <c r="M9781" s="1" t="str">
        <f>VLOOKUP(K9781,CW!D:E,2,FALSE)</f>
        <v>Q2'16</v>
      </c>
    </row>
    <row r="9782" spans="1:13" ht="15" customHeight="1">
      <c r="A9782" s="2">
        <v>42578</v>
      </c>
      <c r="B9782" s="1" t="s">
        <v>5960</v>
      </c>
      <c r="C9782" s="1" t="s">
        <v>3326</v>
      </c>
      <c r="D9782" s="1" t="s">
        <v>3831</v>
      </c>
      <c r="E9782" s="1" t="s">
        <v>6350</v>
      </c>
      <c r="F9782" s="45" t="s">
        <v>3341</v>
      </c>
      <c r="G9782" s="1">
        <v>1</v>
      </c>
      <c r="H9782" s="1" t="s">
        <v>3355</v>
      </c>
      <c r="I9782" s="1" t="s">
        <v>3550</v>
      </c>
      <c r="K9782" s="1" t="str">
        <f>VLOOKUP(L9782,CW!C:D,2,FALSE)</f>
        <v>Jul'16</v>
      </c>
      <c r="L9782" s="1" t="str">
        <f t="shared" si="155"/>
        <v>30'16</v>
      </c>
      <c r="M9782" s="1" t="str">
        <f>VLOOKUP(K9782,CW!D:E,2,FALSE)</f>
        <v>Q2'16</v>
      </c>
    </row>
    <row r="9783" spans="1:13" ht="15" customHeight="1">
      <c r="A9783" s="2">
        <v>42578</v>
      </c>
      <c r="B9783" s="1" t="s">
        <v>5961</v>
      </c>
      <c r="C9783" s="1" t="s">
        <v>3326</v>
      </c>
      <c r="D9783" s="1" t="s">
        <v>4896</v>
      </c>
      <c r="E9783" s="1" t="s">
        <v>6350</v>
      </c>
      <c r="F9783" s="45" t="s">
        <v>3341</v>
      </c>
      <c r="G9783" s="1">
        <v>1</v>
      </c>
      <c r="H9783" s="1" t="s">
        <v>3355</v>
      </c>
      <c r="I9783" s="1" t="s">
        <v>3550</v>
      </c>
      <c r="K9783" s="1" t="str">
        <f>VLOOKUP(L9783,CW!C:D,2,FALSE)</f>
        <v>Jul'16</v>
      </c>
      <c r="L9783" s="1" t="str">
        <f t="shared" si="155"/>
        <v>30'16</v>
      </c>
      <c r="M9783" s="1" t="str">
        <f>VLOOKUP(K9783,CW!D:E,2,FALSE)</f>
        <v>Q2'16</v>
      </c>
    </row>
    <row r="9784" spans="1:13">
      <c r="A9784" s="2">
        <v>42578</v>
      </c>
      <c r="B9784" s="1" t="s">
        <v>5961</v>
      </c>
      <c r="C9784" s="1" t="s">
        <v>3326</v>
      </c>
      <c r="D9784" s="1" t="s">
        <v>4896</v>
      </c>
      <c r="E9784" s="1" t="s">
        <v>3532</v>
      </c>
      <c r="F9784" s="45" t="s">
        <v>3693</v>
      </c>
      <c r="G9784" s="1">
        <v>1</v>
      </c>
      <c r="H9784" s="1" t="s">
        <v>3355</v>
      </c>
      <c r="I9784" s="1" t="s">
        <v>3550</v>
      </c>
      <c r="K9784" s="1" t="str">
        <f>VLOOKUP(L9784,CW!C:D,2,FALSE)</f>
        <v>Jul'16</v>
      </c>
      <c r="L9784" s="1" t="str">
        <f t="shared" si="155"/>
        <v>30'16</v>
      </c>
      <c r="M9784" s="1" t="str">
        <f>VLOOKUP(K9784,CW!D:E,2,FALSE)</f>
        <v>Q2'16</v>
      </c>
    </row>
    <row r="9785" spans="1:13" ht="15" customHeight="1">
      <c r="A9785" s="2">
        <v>42578</v>
      </c>
      <c r="B9785" s="1" t="s">
        <v>5962</v>
      </c>
      <c r="C9785" s="1" t="s">
        <v>3326</v>
      </c>
      <c r="D9785" s="1" t="s">
        <v>3671</v>
      </c>
      <c r="E9785" s="1" t="s">
        <v>6350</v>
      </c>
      <c r="F9785" s="45" t="s">
        <v>3341</v>
      </c>
      <c r="G9785" s="1">
        <v>2</v>
      </c>
      <c r="H9785" s="1" t="s">
        <v>3355</v>
      </c>
      <c r="I9785" s="1" t="s">
        <v>3550</v>
      </c>
      <c r="K9785" s="1" t="str">
        <f>VLOOKUP(L9785,CW!C:D,2,FALSE)</f>
        <v>Jul'16</v>
      </c>
      <c r="L9785" s="1" t="str">
        <f t="shared" si="155"/>
        <v>30'16</v>
      </c>
      <c r="M9785" s="1" t="str">
        <f>VLOOKUP(K9785,CW!D:E,2,FALSE)</f>
        <v>Q2'16</v>
      </c>
    </row>
    <row r="9786" spans="1:13">
      <c r="A9786" s="2">
        <v>42578</v>
      </c>
      <c r="B9786" s="1" t="s">
        <v>5962</v>
      </c>
      <c r="C9786" s="1" t="s">
        <v>3326</v>
      </c>
      <c r="D9786" s="1" t="s">
        <v>3671</v>
      </c>
      <c r="E9786" s="1" t="s">
        <v>3532</v>
      </c>
      <c r="F9786" s="45" t="s">
        <v>4609</v>
      </c>
      <c r="G9786" s="1">
        <v>7</v>
      </c>
      <c r="H9786" s="1" t="s">
        <v>3355</v>
      </c>
      <c r="I9786" s="1" t="s">
        <v>3550</v>
      </c>
      <c r="K9786" s="1" t="str">
        <f>VLOOKUP(L9786,CW!C:D,2,FALSE)</f>
        <v>Jul'16</v>
      </c>
      <c r="L9786" s="1" t="str">
        <f t="shared" si="155"/>
        <v>30'16</v>
      </c>
      <c r="M9786" s="1" t="str">
        <f>VLOOKUP(K9786,CW!D:E,2,FALSE)</f>
        <v>Q2'16</v>
      </c>
    </row>
    <row r="9787" spans="1:13">
      <c r="A9787" s="2">
        <v>42578</v>
      </c>
      <c r="B9787" s="1" t="s">
        <v>5962</v>
      </c>
      <c r="C9787" s="1" t="s">
        <v>3326</v>
      </c>
      <c r="D9787" s="1" t="s">
        <v>3671</v>
      </c>
      <c r="E9787" s="1" t="s">
        <v>3532</v>
      </c>
      <c r="F9787" s="45" t="s">
        <v>4613</v>
      </c>
      <c r="G9787" s="1">
        <v>1</v>
      </c>
      <c r="H9787" s="1" t="s">
        <v>3355</v>
      </c>
      <c r="I9787" s="1" t="s">
        <v>3550</v>
      </c>
      <c r="K9787" s="1" t="str">
        <f>VLOOKUP(L9787,CW!C:D,2,FALSE)</f>
        <v>Jul'16</v>
      </c>
      <c r="L9787" s="1" t="str">
        <f t="shared" si="155"/>
        <v>30'16</v>
      </c>
      <c r="M9787" s="1" t="str">
        <f>VLOOKUP(K9787,CW!D:E,2,FALSE)</f>
        <v>Q2'16</v>
      </c>
    </row>
    <row r="9788" spans="1:13" ht="15" customHeight="1">
      <c r="A9788" s="2">
        <v>42578</v>
      </c>
      <c r="B9788" s="1" t="s">
        <v>5963</v>
      </c>
      <c r="C9788" s="1" t="s">
        <v>3326</v>
      </c>
      <c r="D9788" s="1" t="s">
        <v>4896</v>
      </c>
      <c r="E9788" s="1" t="s">
        <v>6350</v>
      </c>
      <c r="F9788" s="45" t="s">
        <v>4592</v>
      </c>
      <c r="G9788" s="1">
        <v>1</v>
      </c>
      <c r="H9788" s="1" t="s">
        <v>3355</v>
      </c>
      <c r="I9788" s="1" t="s">
        <v>3550</v>
      </c>
      <c r="K9788" s="1" t="str">
        <f>VLOOKUP(L9788,CW!C:D,2,FALSE)</f>
        <v>Jul'16</v>
      </c>
      <c r="L9788" s="1" t="str">
        <f t="shared" si="155"/>
        <v>30'16</v>
      </c>
      <c r="M9788" s="1" t="str">
        <f>VLOOKUP(K9788,CW!D:E,2,FALSE)</f>
        <v>Q2'16</v>
      </c>
    </row>
    <row r="9789" spans="1:13">
      <c r="A9789" s="2">
        <v>42578</v>
      </c>
      <c r="B9789" s="1" t="s">
        <v>5963</v>
      </c>
      <c r="C9789" s="1" t="s">
        <v>3326</v>
      </c>
      <c r="D9789" s="1" t="s">
        <v>4896</v>
      </c>
      <c r="E9789" s="1" t="s">
        <v>3532</v>
      </c>
      <c r="F9789" s="45" t="s">
        <v>4609</v>
      </c>
      <c r="G9789" s="1">
        <v>2</v>
      </c>
      <c r="H9789" s="1" t="s">
        <v>3355</v>
      </c>
      <c r="I9789" s="1" t="s">
        <v>3550</v>
      </c>
      <c r="K9789" s="1" t="str">
        <f>VLOOKUP(L9789,CW!C:D,2,FALSE)</f>
        <v>Jul'16</v>
      </c>
      <c r="L9789" s="1" t="str">
        <f t="shared" si="155"/>
        <v>30'16</v>
      </c>
      <c r="M9789" s="1" t="str">
        <f>VLOOKUP(K9789,CW!D:E,2,FALSE)</f>
        <v>Q2'16</v>
      </c>
    </row>
    <row r="9790" spans="1:13" ht="15" customHeight="1">
      <c r="A9790" s="2">
        <v>42578</v>
      </c>
      <c r="B9790" s="1" t="s">
        <v>5964</v>
      </c>
      <c r="C9790" s="1" t="s">
        <v>1079</v>
      </c>
      <c r="D9790" s="1" t="s">
        <v>4896</v>
      </c>
      <c r="E9790" s="1" t="s">
        <v>6350</v>
      </c>
      <c r="F9790" s="45" t="s">
        <v>3341</v>
      </c>
      <c r="G9790" s="1">
        <v>1</v>
      </c>
      <c r="H9790" s="1" t="s">
        <v>3355</v>
      </c>
      <c r="I9790" s="1" t="s">
        <v>3550</v>
      </c>
      <c r="K9790" s="1" t="str">
        <f>VLOOKUP(L9790,CW!C:D,2,FALSE)</f>
        <v>Jul'16</v>
      </c>
      <c r="L9790" s="1" t="str">
        <f t="shared" si="155"/>
        <v>30'16</v>
      </c>
      <c r="M9790" s="1" t="str">
        <f>VLOOKUP(K9790,CW!D:E,2,FALSE)</f>
        <v>Q2'16</v>
      </c>
    </row>
    <row r="9791" spans="1:13" ht="15" customHeight="1">
      <c r="A9791" s="2">
        <v>42578</v>
      </c>
      <c r="B9791" s="1" t="s">
        <v>5964</v>
      </c>
      <c r="C9791" s="1" t="s">
        <v>1079</v>
      </c>
      <c r="D9791" s="1" t="s">
        <v>4896</v>
      </c>
      <c r="E9791" s="1" t="s">
        <v>6350</v>
      </c>
      <c r="F9791" s="45" t="s">
        <v>4592</v>
      </c>
      <c r="G9791" s="1">
        <v>1</v>
      </c>
      <c r="H9791" s="1" t="s">
        <v>3355</v>
      </c>
      <c r="I9791" s="1" t="s">
        <v>3550</v>
      </c>
      <c r="K9791" s="1" t="str">
        <f>VLOOKUP(L9791,CW!C:D,2,FALSE)</f>
        <v>Jul'16</v>
      </c>
      <c r="L9791" s="1" t="str">
        <f t="shared" si="155"/>
        <v>30'16</v>
      </c>
      <c r="M9791" s="1" t="str">
        <f>VLOOKUP(K9791,CW!D:E,2,FALSE)</f>
        <v>Q2'16</v>
      </c>
    </row>
    <row r="9792" spans="1:13">
      <c r="A9792" s="2">
        <v>42578</v>
      </c>
      <c r="B9792" s="1" t="s">
        <v>5965</v>
      </c>
      <c r="C9792" s="1" t="s">
        <v>3335</v>
      </c>
      <c r="D9792" s="1" t="s">
        <v>3566</v>
      </c>
      <c r="E9792" s="1" t="s">
        <v>3532</v>
      </c>
      <c r="F9792" s="98" t="s">
        <v>4584</v>
      </c>
      <c r="G9792" s="1">
        <v>1</v>
      </c>
      <c r="H9792" s="1" t="s">
        <v>3355</v>
      </c>
      <c r="I9792" s="1" t="s">
        <v>3550</v>
      </c>
      <c r="K9792" s="1" t="str">
        <f>VLOOKUP(L9792,CW!C:D,2,FALSE)</f>
        <v>Jul'16</v>
      </c>
      <c r="L9792" s="1" t="str">
        <f t="shared" si="155"/>
        <v>30'16</v>
      </c>
      <c r="M9792" s="1" t="str">
        <f>VLOOKUP(K9792,CW!D:E,2,FALSE)</f>
        <v>Q2'16</v>
      </c>
    </row>
    <row r="9793" spans="1:13" ht="15" customHeight="1">
      <c r="A9793" s="2">
        <v>42578</v>
      </c>
      <c r="B9793" s="1" t="s">
        <v>5966</v>
      </c>
      <c r="C9793" s="1" t="s">
        <v>3335</v>
      </c>
      <c r="D9793" s="1" t="s">
        <v>3671</v>
      </c>
      <c r="E9793" s="1" t="s">
        <v>6350</v>
      </c>
      <c r="F9793" s="45" t="s">
        <v>4592</v>
      </c>
      <c r="G9793" s="1">
        <v>1</v>
      </c>
      <c r="H9793" s="1" t="s">
        <v>3355</v>
      </c>
      <c r="I9793" s="1" t="s">
        <v>3550</v>
      </c>
      <c r="K9793" s="1" t="str">
        <f>VLOOKUP(L9793,CW!C:D,2,FALSE)</f>
        <v>Jul'16</v>
      </c>
      <c r="L9793" s="1" t="str">
        <f t="shared" si="155"/>
        <v>30'16</v>
      </c>
      <c r="M9793" s="1" t="str">
        <f>VLOOKUP(K9793,CW!D:E,2,FALSE)</f>
        <v>Q2'16</v>
      </c>
    </row>
    <row r="9794" spans="1:13">
      <c r="A9794" s="2">
        <v>42578</v>
      </c>
      <c r="B9794" s="1" t="s">
        <v>5967</v>
      </c>
      <c r="C9794" s="1" t="s">
        <v>3335</v>
      </c>
      <c r="D9794" s="1" t="s">
        <v>3566</v>
      </c>
      <c r="E9794" s="1" t="s">
        <v>3532</v>
      </c>
      <c r="F9794" s="98" t="s">
        <v>4584</v>
      </c>
      <c r="G9794" s="1">
        <v>1</v>
      </c>
      <c r="H9794" s="1" t="s">
        <v>3355</v>
      </c>
      <c r="I9794" s="1" t="s">
        <v>3550</v>
      </c>
      <c r="K9794" s="1" t="str">
        <f>VLOOKUP(L9794,CW!C:D,2,FALSE)</f>
        <v>Jul'16</v>
      </c>
      <c r="L9794" s="1" t="str">
        <f t="shared" si="155"/>
        <v>30'16</v>
      </c>
      <c r="M9794" s="1" t="str">
        <f>VLOOKUP(K9794,CW!D:E,2,FALSE)</f>
        <v>Q2'16</v>
      </c>
    </row>
    <row r="9795" spans="1:13">
      <c r="A9795" s="2">
        <v>42578</v>
      </c>
      <c r="B9795" s="1" t="s">
        <v>5968</v>
      </c>
      <c r="C9795" s="1" t="s">
        <v>3335</v>
      </c>
      <c r="D9795" s="1" t="s">
        <v>3566</v>
      </c>
      <c r="E9795" s="1" t="s">
        <v>3532</v>
      </c>
      <c r="F9795" s="98" t="s">
        <v>4584</v>
      </c>
      <c r="G9795" s="1">
        <v>2</v>
      </c>
      <c r="H9795" s="1" t="s">
        <v>3355</v>
      </c>
      <c r="I9795" s="1" t="s">
        <v>3550</v>
      </c>
      <c r="K9795" s="1" t="str">
        <f>VLOOKUP(L9795,CW!C:D,2,FALSE)</f>
        <v>Jul'16</v>
      </c>
      <c r="L9795" s="1" t="str">
        <f t="shared" si="155"/>
        <v>30'16</v>
      </c>
      <c r="M9795" s="1" t="str">
        <f>VLOOKUP(K9795,CW!D:E,2,FALSE)</f>
        <v>Q2'16</v>
      </c>
    </row>
    <row r="9796" spans="1:13">
      <c r="A9796" s="2">
        <v>42578</v>
      </c>
      <c r="B9796" s="1" t="s">
        <v>5968</v>
      </c>
      <c r="C9796" s="1" t="s">
        <v>3335</v>
      </c>
      <c r="D9796" s="1" t="s">
        <v>3566</v>
      </c>
      <c r="E9796" s="1" t="s">
        <v>3532</v>
      </c>
      <c r="F9796" s="45" t="s">
        <v>3693</v>
      </c>
      <c r="G9796" s="1">
        <v>1</v>
      </c>
      <c r="H9796" s="1" t="s">
        <v>3355</v>
      </c>
      <c r="I9796" s="1" t="s">
        <v>3550</v>
      </c>
      <c r="K9796" s="1" t="str">
        <f>VLOOKUP(L9796,CW!C:D,2,FALSE)</f>
        <v>Jul'16</v>
      </c>
      <c r="L9796" s="1" t="str">
        <f t="shared" si="155"/>
        <v>30'16</v>
      </c>
      <c r="M9796" s="1" t="str">
        <f>VLOOKUP(K9796,CW!D:E,2,FALSE)</f>
        <v>Q2'16</v>
      </c>
    </row>
    <row r="9797" spans="1:13">
      <c r="A9797" s="2">
        <v>42578</v>
      </c>
      <c r="B9797" s="1" t="s">
        <v>5969</v>
      </c>
      <c r="C9797" s="1" t="s">
        <v>3335</v>
      </c>
      <c r="D9797" s="1" t="s">
        <v>3566</v>
      </c>
      <c r="E9797" s="1" t="s">
        <v>3532</v>
      </c>
      <c r="F9797" s="98" t="s">
        <v>4584</v>
      </c>
      <c r="G9797" s="1">
        <v>2</v>
      </c>
      <c r="H9797" s="1" t="s">
        <v>3355</v>
      </c>
      <c r="I9797" s="1" t="s">
        <v>3550</v>
      </c>
      <c r="K9797" s="1" t="str">
        <f>VLOOKUP(L9797,CW!C:D,2,FALSE)</f>
        <v>Jul'16</v>
      </c>
      <c r="L9797" s="1" t="str">
        <f t="shared" si="155"/>
        <v>30'16</v>
      </c>
      <c r="M9797" s="1" t="str">
        <f>VLOOKUP(K9797,CW!D:E,2,FALSE)</f>
        <v>Q2'16</v>
      </c>
    </row>
    <row r="9798" spans="1:13" ht="15" customHeight="1">
      <c r="A9798" s="2">
        <v>42578</v>
      </c>
      <c r="B9798" s="1" t="s">
        <v>5970</v>
      </c>
      <c r="C9798" s="1" t="s">
        <v>3311</v>
      </c>
      <c r="D9798" s="1" t="s">
        <v>3831</v>
      </c>
      <c r="E9798" s="1" t="s">
        <v>6350</v>
      </c>
      <c r="F9798" s="45" t="s">
        <v>3341</v>
      </c>
      <c r="G9798" s="1">
        <v>3</v>
      </c>
      <c r="H9798" s="1" t="s">
        <v>3355</v>
      </c>
      <c r="I9798" s="1" t="s">
        <v>3550</v>
      </c>
      <c r="K9798" s="1" t="str">
        <f>VLOOKUP(L9798,CW!C:D,2,FALSE)</f>
        <v>Jul'16</v>
      </c>
      <c r="L9798" s="1" t="str">
        <f t="shared" si="155"/>
        <v>30'16</v>
      </c>
      <c r="M9798" s="1" t="str">
        <f>VLOOKUP(K9798,CW!D:E,2,FALSE)</f>
        <v>Q2'16</v>
      </c>
    </row>
    <row r="9799" spans="1:13" ht="15" customHeight="1">
      <c r="A9799" s="2">
        <v>42578</v>
      </c>
      <c r="B9799" s="1" t="s">
        <v>5971</v>
      </c>
      <c r="C9799" s="1" t="s">
        <v>3311</v>
      </c>
      <c r="D9799" s="1" t="s">
        <v>3831</v>
      </c>
      <c r="E9799" s="1" t="s">
        <v>6350</v>
      </c>
      <c r="F9799" s="45" t="s">
        <v>3341</v>
      </c>
      <c r="G9799" s="1">
        <v>2</v>
      </c>
      <c r="H9799" s="1" t="s">
        <v>3355</v>
      </c>
      <c r="I9799" s="1" t="s">
        <v>3550</v>
      </c>
      <c r="K9799" s="1" t="str">
        <f>VLOOKUP(L9799,CW!C:D,2,FALSE)</f>
        <v>Jul'16</v>
      </c>
      <c r="L9799" s="1" t="str">
        <f t="shared" si="155"/>
        <v>30'16</v>
      </c>
      <c r="M9799" s="1" t="str">
        <f>VLOOKUP(K9799,CW!D:E,2,FALSE)</f>
        <v>Q2'16</v>
      </c>
    </row>
    <row r="9800" spans="1:13" ht="15" customHeight="1">
      <c r="A9800" s="2">
        <v>42578</v>
      </c>
      <c r="B9800" s="1" t="s">
        <v>5972</v>
      </c>
      <c r="C9800" s="1" t="s">
        <v>3611</v>
      </c>
      <c r="D9800" s="1" t="s">
        <v>3831</v>
      </c>
      <c r="E9800" s="1" t="s">
        <v>6350</v>
      </c>
      <c r="F9800" s="45" t="s">
        <v>3341</v>
      </c>
      <c r="G9800" s="1">
        <v>1</v>
      </c>
      <c r="H9800" s="1" t="s">
        <v>3355</v>
      </c>
      <c r="I9800" s="1" t="s">
        <v>3550</v>
      </c>
      <c r="K9800" s="1" t="str">
        <f>VLOOKUP(L9800,CW!C:D,2,FALSE)</f>
        <v>Jul'16</v>
      </c>
      <c r="L9800" s="1" t="str">
        <f t="shared" si="155"/>
        <v>30'16</v>
      </c>
      <c r="M9800" s="1" t="str">
        <f>VLOOKUP(K9800,CW!D:E,2,FALSE)</f>
        <v>Q2'16</v>
      </c>
    </row>
    <row r="9801" spans="1:13" ht="15" customHeight="1">
      <c r="A9801" s="2">
        <v>42578</v>
      </c>
      <c r="B9801" s="1" t="s">
        <v>5973</v>
      </c>
      <c r="C9801" s="1" t="s">
        <v>3318</v>
      </c>
      <c r="D9801" s="1" t="s">
        <v>3831</v>
      </c>
      <c r="E9801" s="1" t="s">
        <v>6350</v>
      </c>
      <c r="F9801" s="45" t="s">
        <v>4581</v>
      </c>
      <c r="G9801" s="1">
        <v>1</v>
      </c>
      <c r="H9801" s="1" t="s">
        <v>3355</v>
      </c>
      <c r="I9801" s="1" t="s">
        <v>3550</v>
      </c>
      <c r="K9801" s="1" t="str">
        <f>VLOOKUP(L9801,CW!C:D,2,FALSE)</f>
        <v>Jul'16</v>
      </c>
      <c r="L9801" s="1" t="str">
        <f t="shared" si="155"/>
        <v>30'16</v>
      </c>
      <c r="M9801" s="1" t="str">
        <f>VLOOKUP(K9801,CW!D:E,2,FALSE)</f>
        <v>Q2'16</v>
      </c>
    </row>
    <row r="9802" spans="1:13">
      <c r="A9802" s="2">
        <v>42578</v>
      </c>
      <c r="B9802" s="1" t="s">
        <v>5974</v>
      </c>
      <c r="C9802" s="1" t="s">
        <v>3335</v>
      </c>
      <c r="D9802" s="1" t="s">
        <v>3671</v>
      </c>
      <c r="E9802" s="1" t="s">
        <v>3532</v>
      </c>
      <c r="F9802" s="45" t="s">
        <v>4613</v>
      </c>
      <c r="G9802" s="1">
        <v>1</v>
      </c>
      <c r="H9802" s="1" t="s">
        <v>3355</v>
      </c>
      <c r="I9802" s="1" t="s">
        <v>3550</v>
      </c>
      <c r="K9802" s="1" t="str">
        <f>VLOOKUP(L9802,CW!C:D,2,FALSE)</f>
        <v>Jul'16</v>
      </c>
      <c r="L9802" s="1" t="str">
        <f t="shared" si="155"/>
        <v>30'16</v>
      </c>
      <c r="M9802" s="1" t="str">
        <f>VLOOKUP(K9802,CW!D:E,2,FALSE)</f>
        <v>Q2'16</v>
      </c>
    </row>
    <row r="9803" spans="1:13" ht="15" customHeight="1">
      <c r="A9803" s="2">
        <v>42578</v>
      </c>
      <c r="B9803" s="1" t="s">
        <v>5975</v>
      </c>
      <c r="C9803" s="1" t="s">
        <v>3335</v>
      </c>
      <c r="D9803" s="1" t="s">
        <v>3671</v>
      </c>
      <c r="E9803" s="1" t="s">
        <v>6350</v>
      </c>
      <c r="F9803" s="45" t="s">
        <v>4581</v>
      </c>
      <c r="G9803" s="1">
        <v>1</v>
      </c>
      <c r="H9803" s="1" t="s">
        <v>3355</v>
      </c>
      <c r="I9803" s="1" t="s">
        <v>3550</v>
      </c>
      <c r="K9803" s="1" t="str">
        <f>VLOOKUP(L9803,CW!C:D,2,FALSE)</f>
        <v>Jul'16</v>
      </c>
      <c r="L9803" s="1" t="str">
        <f t="shared" si="155"/>
        <v>30'16</v>
      </c>
      <c r="M9803" s="1" t="str">
        <f>VLOOKUP(K9803,CW!D:E,2,FALSE)</f>
        <v>Q2'16</v>
      </c>
    </row>
    <row r="9804" spans="1:13">
      <c r="A9804" s="2">
        <v>42578</v>
      </c>
      <c r="B9804" s="1" t="s">
        <v>5975</v>
      </c>
      <c r="C9804" s="1" t="s">
        <v>3335</v>
      </c>
      <c r="D9804" s="1" t="s">
        <v>3671</v>
      </c>
      <c r="E9804" s="1" t="s">
        <v>3532</v>
      </c>
      <c r="F9804" s="98" t="s">
        <v>4584</v>
      </c>
      <c r="G9804" s="1">
        <v>2</v>
      </c>
      <c r="H9804" s="1" t="s">
        <v>3355</v>
      </c>
      <c r="I9804" s="1" t="s">
        <v>3550</v>
      </c>
      <c r="K9804" s="1" t="str">
        <f>VLOOKUP(L9804,CW!C:D,2,FALSE)</f>
        <v>Jul'16</v>
      </c>
      <c r="L9804" s="1" t="str">
        <f t="shared" si="155"/>
        <v>30'16</v>
      </c>
      <c r="M9804" s="1" t="str">
        <f>VLOOKUP(K9804,CW!D:E,2,FALSE)</f>
        <v>Q2'16</v>
      </c>
    </row>
    <row r="9805" spans="1:13">
      <c r="A9805" s="2">
        <v>42578</v>
      </c>
      <c r="B9805" s="1" t="s">
        <v>5976</v>
      </c>
      <c r="C9805" s="1" t="s">
        <v>3340</v>
      </c>
      <c r="D9805" s="1" t="s">
        <v>3671</v>
      </c>
      <c r="E9805" s="1" t="s">
        <v>3532</v>
      </c>
      <c r="F9805" s="45" t="s">
        <v>4609</v>
      </c>
      <c r="G9805" s="1">
        <v>6</v>
      </c>
      <c r="H9805" s="1" t="s">
        <v>3355</v>
      </c>
      <c r="I9805" s="1" t="s">
        <v>3550</v>
      </c>
      <c r="K9805" s="1" t="str">
        <f>VLOOKUP(L9805,CW!C:D,2,FALSE)</f>
        <v>Jul'16</v>
      </c>
      <c r="L9805" s="1" t="str">
        <f t="shared" si="155"/>
        <v>30'16</v>
      </c>
      <c r="M9805" s="1" t="str">
        <f>VLOOKUP(K9805,CW!D:E,2,FALSE)</f>
        <v>Q2'16</v>
      </c>
    </row>
    <row r="9806" spans="1:13">
      <c r="A9806" s="2">
        <v>42578</v>
      </c>
      <c r="B9806" s="1" t="s">
        <v>5976</v>
      </c>
      <c r="C9806" s="1" t="s">
        <v>3340</v>
      </c>
      <c r="D9806" s="1" t="s">
        <v>3671</v>
      </c>
      <c r="E9806" s="1" t="s">
        <v>3532</v>
      </c>
      <c r="F9806" s="45" t="s">
        <v>4613</v>
      </c>
      <c r="G9806" s="1">
        <v>2</v>
      </c>
      <c r="H9806" s="1" t="s">
        <v>3355</v>
      </c>
      <c r="I9806" s="1" t="s">
        <v>3550</v>
      </c>
      <c r="K9806" s="1" t="str">
        <f>VLOOKUP(L9806,CW!C:D,2,FALSE)</f>
        <v>Jul'16</v>
      </c>
      <c r="L9806" s="1" t="str">
        <f t="shared" si="155"/>
        <v>30'16</v>
      </c>
      <c r="M9806" s="1" t="str">
        <f>VLOOKUP(K9806,CW!D:E,2,FALSE)</f>
        <v>Q2'16</v>
      </c>
    </row>
    <row r="9807" spans="1:13">
      <c r="A9807" s="2">
        <v>42578</v>
      </c>
      <c r="B9807" s="1" t="s">
        <v>5977</v>
      </c>
      <c r="C9807" s="1" t="s">
        <v>3335</v>
      </c>
      <c r="D9807" s="1" t="s">
        <v>3831</v>
      </c>
      <c r="E9807" s="1" t="s">
        <v>3532</v>
      </c>
      <c r="F9807" s="45" t="s">
        <v>4609</v>
      </c>
      <c r="G9807" s="1">
        <v>1</v>
      </c>
      <c r="H9807" s="1" t="s">
        <v>3355</v>
      </c>
      <c r="I9807" s="1" t="s">
        <v>3550</v>
      </c>
      <c r="K9807" s="1" t="str">
        <f>VLOOKUP(L9807,CW!C:D,2,FALSE)</f>
        <v>Jul'16</v>
      </c>
      <c r="L9807" s="1" t="str">
        <f t="shared" si="155"/>
        <v>30'16</v>
      </c>
      <c r="M9807" s="1" t="str">
        <f>VLOOKUP(K9807,CW!D:E,2,FALSE)</f>
        <v>Q2'16</v>
      </c>
    </row>
    <row r="9808" spans="1:13">
      <c r="A9808" s="2">
        <v>42578</v>
      </c>
      <c r="B9808" s="1" t="s">
        <v>5978</v>
      </c>
      <c r="C9808" s="1" t="s">
        <v>3326</v>
      </c>
      <c r="D9808" s="1" t="s">
        <v>3831</v>
      </c>
      <c r="E9808" s="1" t="s">
        <v>3532</v>
      </c>
      <c r="F9808" s="45" t="s">
        <v>4609</v>
      </c>
      <c r="G9808" s="1">
        <v>1</v>
      </c>
      <c r="H9808" s="1" t="s">
        <v>3355</v>
      </c>
      <c r="I9808" s="1" t="s">
        <v>3550</v>
      </c>
      <c r="K9808" s="1" t="str">
        <f>VLOOKUP(L9808,CW!C:D,2,FALSE)</f>
        <v>Jul'16</v>
      </c>
      <c r="L9808" s="1" t="str">
        <f t="shared" si="155"/>
        <v>30'16</v>
      </c>
      <c r="M9808" s="1" t="str">
        <f>VLOOKUP(K9808,CW!D:E,2,FALSE)</f>
        <v>Q2'16</v>
      </c>
    </row>
    <row r="9809" spans="1:13" ht="15" customHeight="1">
      <c r="A9809" s="2">
        <v>42578</v>
      </c>
      <c r="B9809" s="1" t="s">
        <v>5979</v>
      </c>
      <c r="C9809" s="1" t="s">
        <v>3326</v>
      </c>
      <c r="D9809" s="1" t="s">
        <v>3831</v>
      </c>
      <c r="E9809" s="1" t="s">
        <v>6350</v>
      </c>
      <c r="F9809" s="45" t="s">
        <v>3341</v>
      </c>
      <c r="G9809" s="1">
        <v>1</v>
      </c>
      <c r="H9809" s="1" t="s">
        <v>3355</v>
      </c>
      <c r="I9809" s="1" t="s">
        <v>3550</v>
      </c>
      <c r="K9809" s="1" t="str">
        <f>VLOOKUP(L9809,CW!C:D,2,FALSE)</f>
        <v>Jul'16</v>
      </c>
      <c r="L9809" s="1" t="str">
        <f t="shared" si="155"/>
        <v>30'16</v>
      </c>
      <c r="M9809" s="1" t="str">
        <f>VLOOKUP(K9809,CW!D:E,2,FALSE)</f>
        <v>Q2'16</v>
      </c>
    </row>
    <row r="9810" spans="1:13">
      <c r="A9810" s="2">
        <v>42578</v>
      </c>
      <c r="B9810" s="1" t="s">
        <v>5979</v>
      </c>
      <c r="C9810" s="1" t="s">
        <v>3326</v>
      </c>
      <c r="D9810" s="1" t="s">
        <v>3831</v>
      </c>
      <c r="E9810" s="1" t="s">
        <v>3532</v>
      </c>
      <c r="F9810" s="45" t="s">
        <v>4609</v>
      </c>
      <c r="G9810" s="1">
        <v>3</v>
      </c>
      <c r="H9810" s="1" t="s">
        <v>3355</v>
      </c>
      <c r="I9810" s="1" t="s">
        <v>3550</v>
      </c>
      <c r="K9810" s="1" t="str">
        <f>VLOOKUP(L9810,CW!C:D,2,FALSE)</f>
        <v>Jul'16</v>
      </c>
      <c r="L9810" s="1" t="str">
        <f t="shared" si="155"/>
        <v>30'16</v>
      </c>
      <c r="M9810" s="1" t="str">
        <f>VLOOKUP(K9810,CW!D:E,2,FALSE)</f>
        <v>Q2'16</v>
      </c>
    </row>
    <row r="9811" spans="1:13" ht="15" customHeight="1">
      <c r="A9811" s="2">
        <v>42578</v>
      </c>
      <c r="B9811" s="1" t="s">
        <v>5980</v>
      </c>
      <c r="C9811" s="1" t="s">
        <v>3326</v>
      </c>
      <c r="D9811" s="1" t="s">
        <v>4896</v>
      </c>
      <c r="E9811" s="1" t="s">
        <v>6350</v>
      </c>
      <c r="F9811" s="45" t="s">
        <v>3341</v>
      </c>
      <c r="G9811" s="1">
        <v>1</v>
      </c>
      <c r="H9811" s="1" t="s">
        <v>3355</v>
      </c>
      <c r="I9811" s="1" t="s">
        <v>3550</v>
      </c>
      <c r="K9811" s="1" t="str">
        <f>VLOOKUP(L9811,CW!C:D,2,FALSE)</f>
        <v>Jul'16</v>
      </c>
      <c r="L9811" s="1" t="str">
        <f t="shared" si="155"/>
        <v>30'16</v>
      </c>
      <c r="M9811" s="1" t="str">
        <f>VLOOKUP(K9811,CW!D:E,2,FALSE)</f>
        <v>Q2'16</v>
      </c>
    </row>
    <row r="9812" spans="1:13">
      <c r="A9812" s="2">
        <v>42578</v>
      </c>
      <c r="B9812" s="1" t="s">
        <v>5980</v>
      </c>
      <c r="C9812" s="1" t="s">
        <v>3326</v>
      </c>
      <c r="D9812" s="1" t="s">
        <v>4896</v>
      </c>
      <c r="E9812" s="1" t="s">
        <v>3532</v>
      </c>
      <c r="F9812" s="45" t="s">
        <v>4609</v>
      </c>
      <c r="G9812" s="1">
        <v>6</v>
      </c>
      <c r="H9812" s="1" t="s">
        <v>3355</v>
      </c>
      <c r="I9812" s="1" t="s">
        <v>3550</v>
      </c>
      <c r="K9812" s="1" t="str">
        <f>VLOOKUP(L9812,CW!C:D,2,FALSE)</f>
        <v>Jul'16</v>
      </c>
      <c r="L9812" s="1" t="str">
        <f t="shared" si="155"/>
        <v>30'16</v>
      </c>
      <c r="M9812" s="1" t="str">
        <f>VLOOKUP(K9812,CW!D:E,2,FALSE)</f>
        <v>Q2'16</v>
      </c>
    </row>
    <row r="9813" spans="1:13" ht="15" customHeight="1">
      <c r="A9813" s="2">
        <v>42578</v>
      </c>
      <c r="B9813" s="1" t="s">
        <v>5981</v>
      </c>
      <c r="C9813" s="1" t="s">
        <v>3340</v>
      </c>
      <c r="D9813" s="1" t="s">
        <v>3671</v>
      </c>
      <c r="E9813" s="1" t="s">
        <v>6350</v>
      </c>
      <c r="F9813" s="45" t="s">
        <v>3341</v>
      </c>
      <c r="G9813" s="1">
        <v>2</v>
      </c>
      <c r="H9813" s="1" t="s">
        <v>3355</v>
      </c>
      <c r="I9813" s="1" t="s">
        <v>3550</v>
      </c>
      <c r="K9813" s="1" t="str">
        <f>VLOOKUP(L9813,CW!C:D,2,FALSE)</f>
        <v>Jul'16</v>
      </c>
      <c r="L9813" s="1" t="str">
        <f t="shared" si="155"/>
        <v>30'16</v>
      </c>
      <c r="M9813" s="1" t="str">
        <f>VLOOKUP(K9813,CW!D:E,2,FALSE)</f>
        <v>Q2'16</v>
      </c>
    </row>
    <row r="9814" spans="1:13" ht="15" customHeight="1">
      <c r="A9814" s="2">
        <v>42578</v>
      </c>
      <c r="B9814" s="1" t="s">
        <v>5981</v>
      </c>
      <c r="C9814" s="1" t="s">
        <v>3340</v>
      </c>
      <c r="D9814" s="1" t="s">
        <v>3671</v>
      </c>
      <c r="E9814" s="1" t="s">
        <v>6350</v>
      </c>
      <c r="F9814" s="45" t="s">
        <v>4581</v>
      </c>
      <c r="G9814" s="1">
        <v>1</v>
      </c>
      <c r="H9814" s="1" t="s">
        <v>3355</v>
      </c>
      <c r="I9814" s="1" t="s">
        <v>3550</v>
      </c>
      <c r="K9814" s="1" t="str">
        <f>VLOOKUP(L9814,CW!C:D,2,FALSE)</f>
        <v>Jul'16</v>
      </c>
      <c r="L9814" s="1" t="str">
        <f t="shared" ref="L9814:L9877" si="156">CONCATENATE(WEEKNUM(A9814,21),"'",TEXT(A9814,"yy"))</f>
        <v>30'16</v>
      </c>
      <c r="M9814" s="1" t="str">
        <f>VLOOKUP(K9814,CW!D:E,2,FALSE)</f>
        <v>Q2'16</v>
      </c>
    </row>
    <row r="9815" spans="1:13">
      <c r="A9815" s="2">
        <v>42578</v>
      </c>
      <c r="B9815" s="1" t="s">
        <v>5981</v>
      </c>
      <c r="C9815" s="1" t="s">
        <v>3340</v>
      </c>
      <c r="D9815" s="1" t="s">
        <v>3671</v>
      </c>
      <c r="E9815" s="1" t="s">
        <v>3532</v>
      </c>
      <c r="F9815" s="45" t="s">
        <v>4609</v>
      </c>
      <c r="G9815" s="1">
        <v>7</v>
      </c>
      <c r="H9815" s="1" t="s">
        <v>3355</v>
      </c>
      <c r="I9815" s="1" t="s">
        <v>3550</v>
      </c>
      <c r="K9815" s="1" t="str">
        <f>VLOOKUP(L9815,CW!C:D,2,FALSE)</f>
        <v>Jul'16</v>
      </c>
      <c r="L9815" s="1" t="str">
        <f t="shared" si="156"/>
        <v>30'16</v>
      </c>
      <c r="M9815" s="1" t="str">
        <f>VLOOKUP(K9815,CW!D:E,2,FALSE)</f>
        <v>Q2'16</v>
      </c>
    </row>
    <row r="9816" spans="1:13">
      <c r="A9816" s="2">
        <v>42578</v>
      </c>
      <c r="B9816" s="1" t="s">
        <v>5981</v>
      </c>
      <c r="C9816" s="1" t="s">
        <v>3340</v>
      </c>
      <c r="D9816" s="1" t="s">
        <v>3671</v>
      </c>
      <c r="E9816" s="1" t="s">
        <v>3532</v>
      </c>
      <c r="F9816" s="45" t="s">
        <v>4613</v>
      </c>
      <c r="G9816" s="1">
        <v>4</v>
      </c>
      <c r="H9816" s="1" t="s">
        <v>3355</v>
      </c>
      <c r="I9816" s="1" t="s">
        <v>3550</v>
      </c>
      <c r="K9816" s="1" t="str">
        <f>VLOOKUP(L9816,CW!C:D,2,FALSE)</f>
        <v>Jul'16</v>
      </c>
      <c r="L9816" s="1" t="str">
        <f t="shared" si="156"/>
        <v>30'16</v>
      </c>
      <c r="M9816" s="1" t="str">
        <f>VLOOKUP(K9816,CW!D:E,2,FALSE)</f>
        <v>Q2'16</v>
      </c>
    </row>
    <row r="9817" spans="1:13">
      <c r="A9817" s="2">
        <v>42578</v>
      </c>
      <c r="B9817" s="1" t="s">
        <v>5982</v>
      </c>
      <c r="C9817" s="1" t="s">
        <v>3326</v>
      </c>
      <c r="D9817" s="1" t="s">
        <v>3671</v>
      </c>
      <c r="E9817" s="1" t="s">
        <v>3532</v>
      </c>
      <c r="F9817" s="45" t="s">
        <v>4609</v>
      </c>
      <c r="G9817" s="1">
        <v>8</v>
      </c>
      <c r="H9817" s="1" t="s">
        <v>3355</v>
      </c>
      <c r="I9817" s="1" t="s">
        <v>3550</v>
      </c>
      <c r="K9817" s="1" t="str">
        <f>VLOOKUP(L9817,CW!C:D,2,FALSE)</f>
        <v>Jul'16</v>
      </c>
      <c r="L9817" s="1" t="str">
        <f t="shared" si="156"/>
        <v>30'16</v>
      </c>
      <c r="M9817" s="1" t="str">
        <f>VLOOKUP(K9817,CW!D:E,2,FALSE)</f>
        <v>Q2'16</v>
      </c>
    </row>
    <row r="9818" spans="1:13">
      <c r="A9818" s="2">
        <v>42578</v>
      </c>
      <c r="B9818" s="1" t="s">
        <v>5982</v>
      </c>
      <c r="C9818" s="1" t="s">
        <v>3326</v>
      </c>
      <c r="D9818" s="1" t="s">
        <v>3671</v>
      </c>
      <c r="E9818" s="1" t="s">
        <v>3532</v>
      </c>
      <c r="F9818" s="45" t="s">
        <v>4613</v>
      </c>
      <c r="G9818" s="1">
        <v>2</v>
      </c>
      <c r="H9818" s="1" t="s">
        <v>3355</v>
      </c>
      <c r="I9818" s="1" t="s">
        <v>3550</v>
      </c>
      <c r="K9818" s="1" t="str">
        <f>VLOOKUP(L9818,CW!C:D,2,FALSE)</f>
        <v>Jul'16</v>
      </c>
      <c r="L9818" s="1" t="str">
        <f t="shared" si="156"/>
        <v>30'16</v>
      </c>
      <c r="M9818" s="1" t="str">
        <f>VLOOKUP(K9818,CW!D:E,2,FALSE)</f>
        <v>Q2'16</v>
      </c>
    </row>
    <row r="9819" spans="1:13">
      <c r="A9819" s="2">
        <v>42578</v>
      </c>
      <c r="B9819" s="1" t="s">
        <v>5982</v>
      </c>
      <c r="C9819" s="1" t="s">
        <v>3326</v>
      </c>
      <c r="D9819" s="1" t="s">
        <v>3671</v>
      </c>
      <c r="E9819" s="1" t="s">
        <v>3532</v>
      </c>
      <c r="F9819" s="45" t="s">
        <v>3693</v>
      </c>
      <c r="G9819" s="1">
        <v>8</v>
      </c>
      <c r="H9819" s="1" t="s">
        <v>3355</v>
      </c>
      <c r="I9819" s="1" t="s">
        <v>3550</v>
      </c>
      <c r="K9819" s="1" t="str">
        <f>VLOOKUP(L9819,CW!C:D,2,FALSE)</f>
        <v>Jul'16</v>
      </c>
      <c r="L9819" s="1" t="str">
        <f t="shared" si="156"/>
        <v>30'16</v>
      </c>
      <c r="M9819" s="1" t="str">
        <f>VLOOKUP(K9819,CW!D:E,2,FALSE)</f>
        <v>Q2'16</v>
      </c>
    </row>
    <row r="9820" spans="1:13">
      <c r="A9820" s="2">
        <v>42578</v>
      </c>
      <c r="B9820" s="1" t="s">
        <v>5983</v>
      </c>
      <c r="C9820" s="1" t="s">
        <v>3335</v>
      </c>
      <c r="D9820" s="1" t="s">
        <v>3831</v>
      </c>
      <c r="E9820" s="1" t="s">
        <v>3532</v>
      </c>
      <c r="F9820" s="98" t="s">
        <v>4584</v>
      </c>
      <c r="G9820" s="1">
        <v>1</v>
      </c>
      <c r="H9820" s="1" t="s">
        <v>3355</v>
      </c>
      <c r="I9820" s="1" t="s">
        <v>3550</v>
      </c>
      <c r="K9820" s="1" t="str">
        <f>VLOOKUP(L9820,CW!C:D,2,FALSE)</f>
        <v>Jul'16</v>
      </c>
      <c r="L9820" s="1" t="str">
        <f t="shared" si="156"/>
        <v>30'16</v>
      </c>
      <c r="M9820" s="1" t="str">
        <f>VLOOKUP(K9820,CW!D:E,2,FALSE)</f>
        <v>Q2'16</v>
      </c>
    </row>
    <row r="9821" spans="1:13">
      <c r="A9821" s="2">
        <v>42578</v>
      </c>
      <c r="B9821" s="1" t="s">
        <v>5984</v>
      </c>
      <c r="C9821" s="1" t="s">
        <v>3340</v>
      </c>
      <c r="D9821" s="1" t="s">
        <v>3831</v>
      </c>
      <c r="E9821" s="1" t="s">
        <v>3532</v>
      </c>
      <c r="F9821" s="45" t="s">
        <v>4609</v>
      </c>
      <c r="G9821" s="1">
        <v>3</v>
      </c>
      <c r="H9821" s="1" t="s">
        <v>3355</v>
      </c>
      <c r="I9821" s="1" t="s">
        <v>3550</v>
      </c>
      <c r="K9821" s="1" t="str">
        <f>VLOOKUP(L9821,CW!C:D,2,FALSE)</f>
        <v>Jul'16</v>
      </c>
      <c r="L9821" s="1" t="str">
        <f t="shared" si="156"/>
        <v>30'16</v>
      </c>
      <c r="M9821" s="1" t="str">
        <f>VLOOKUP(K9821,CW!D:E,2,FALSE)</f>
        <v>Q2'16</v>
      </c>
    </row>
    <row r="9822" spans="1:13" ht="15" customHeight="1">
      <c r="A9822" s="2">
        <v>42579</v>
      </c>
      <c r="B9822" s="1" t="s">
        <v>5985</v>
      </c>
      <c r="C9822" s="1" t="s">
        <v>3340</v>
      </c>
      <c r="D9822" s="1" t="s">
        <v>4896</v>
      </c>
      <c r="E9822" s="1" t="s">
        <v>6350</v>
      </c>
      <c r="F9822" s="45" t="s">
        <v>3341</v>
      </c>
      <c r="G9822" s="1">
        <v>3</v>
      </c>
      <c r="H9822" s="1" t="s">
        <v>3355</v>
      </c>
      <c r="I9822" s="1" t="s">
        <v>3550</v>
      </c>
      <c r="K9822" s="1" t="str">
        <f>VLOOKUP(L9822,CW!C:D,2,FALSE)</f>
        <v>Jul'16</v>
      </c>
      <c r="L9822" s="1" t="str">
        <f t="shared" si="156"/>
        <v>30'16</v>
      </c>
      <c r="M9822" s="1" t="str">
        <f>VLOOKUP(K9822,CW!D:E,2,FALSE)</f>
        <v>Q2'16</v>
      </c>
    </row>
    <row r="9823" spans="1:13" ht="15" customHeight="1">
      <c r="A9823" s="2">
        <v>42579</v>
      </c>
      <c r="B9823" s="1" t="s">
        <v>5985</v>
      </c>
      <c r="C9823" s="1" t="s">
        <v>3340</v>
      </c>
      <c r="D9823" s="1" t="s">
        <v>4896</v>
      </c>
      <c r="E9823" s="1" t="s">
        <v>6350</v>
      </c>
      <c r="F9823" s="45" t="s">
        <v>4592</v>
      </c>
      <c r="G9823" s="1">
        <v>1</v>
      </c>
      <c r="H9823" s="1" t="s">
        <v>3355</v>
      </c>
      <c r="I9823" s="1" t="s">
        <v>3550</v>
      </c>
      <c r="K9823" s="1" t="str">
        <f>VLOOKUP(L9823,CW!C:D,2,FALSE)</f>
        <v>Jul'16</v>
      </c>
      <c r="L9823" s="1" t="str">
        <f t="shared" si="156"/>
        <v>30'16</v>
      </c>
      <c r="M9823" s="1" t="str">
        <f>VLOOKUP(K9823,CW!D:E,2,FALSE)</f>
        <v>Q2'16</v>
      </c>
    </row>
    <row r="9824" spans="1:13">
      <c r="A9824" s="2">
        <v>42579</v>
      </c>
      <c r="B9824" s="1" t="s">
        <v>5985</v>
      </c>
      <c r="C9824" s="1" t="s">
        <v>3340</v>
      </c>
      <c r="D9824" s="1" t="s">
        <v>4896</v>
      </c>
      <c r="E9824" s="1" t="s">
        <v>3532</v>
      </c>
      <c r="F9824" s="45" t="s">
        <v>4609</v>
      </c>
      <c r="G9824" s="1">
        <v>5</v>
      </c>
      <c r="H9824" s="1" t="s">
        <v>3355</v>
      </c>
      <c r="I9824" s="1" t="s">
        <v>3550</v>
      </c>
      <c r="K9824" s="1" t="str">
        <f>VLOOKUP(L9824,CW!C:D,2,FALSE)</f>
        <v>Jul'16</v>
      </c>
      <c r="L9824" s="1" t="str">
        <f t="shared" si="156"/>
        <v>30'16</v>
      </c>
      <c r="M9824" s="1" t="str">
        <f>VLOOKUP(K9824,CW!D:E,2,FALSE)</f>
        <v>Q2'16</v>
      </c>
    </row>
    <row r="9825" spans="1:13" ht="15" customHeight="1">
      <c r="A9825" s="2">
        <v>42579</v>
      </c>
      <c r="B9825" s="1" t="s">
        <v>5986</v>
      </c>
      <c r="C9825" s="1" t="s">
        <v>3326</v>
      </c>
      <c r="D9825" s="1" t="s">
        <v>4896</v>
      </c>
      <c r="E9825" s="1" t="s">
        <v>6350</v>
      </c>
      <c r="F9825" s="45" t="s">
        <v>3341</v>
      </c>
      <c r="G9825" s="1">
        <v>1</v>
      </c>
      <c r="H9825" s="1" t="s">
        <v>3355</v>
      </c>
      <c r="I9825" s="1" t="s">
        <v>3550</v>
      </c>
      <c r="K9825" s="1" t="str">
        <f>VLOOKUP(L9825,CW!C:D,2,FALSE)</f>
        <v>Jul'16</v>
      </c>
      <c r="L9825" s="1" t="str">
        <f t="shared" si="156"/>
        <v>30'16</v>
      </c>
      <c r="M9825" s="1" t="str">
        <f>VLOOKUP(K9825,CW!D:E,2,FALSE)</f>
        <v>Q2'16</v>
      </c>
    </row>
    <row r="9826" spans="1:13" ht="15" customHeight="1">
      <c r="A9826" s="2">
        <v>42579</v>
      </c>
      <c r="B9826" s="1" t="s">
        <v>5986</v>
      </c>
      <c r="C9826" s="1" t="s">
        <v>3326</v>
      </c>
      <c r="D9826" s="1" t="s">
        <v>4896</v>
      </c>
      <c r="E9826" s="1" t="s">
        <v>6350</v>
      </c>
      <c r="F9826" s="45" t="s">
        <v>4592</v>
      </c>
      <c r="G9826" s="1">
        <v>1</v>
      </c>
      <c r="H9826" s="1" t="s">
        <v>3355</v>
      </c>
      <c r="I9826" s="1" t="s">
        <v>3550</v>
      </c>
      <c r="K9826" s="1" t="str">
        <f>VLOOKUP(L9826,CW!C:D,2,FALSE)</f>
        <v>Jul'16</v>
      </c>
      <c r="L9826" s="1" t="str">
        <f t="shared" si="156"/>
        <v>30'16</v>
      </c>
      <c r="M9826" s="1" t="str">
        <f>VLOOKUP(K9826,CW!D:E,2,FALSE)</f>
        <v>Q2'16</v>
      </c>
    </row>
    <row r="9827" spans="1:13">
      <c r="A9827" s="2">
        <v>42579</v>
      </c>
      <c r="B9827" s="1" t="s">
        <v>5986</v>
      </c>
      <c r="C9827" s="1" t="s">
        <v>3326</v>
      </c>
      <c r="D9827" s="1" t="s">
        <v>4896</v>
      </c>
      <c r="E9827" s="1" t="s">
        <v>3532</v>
      </c>
      <c r="F9827" s="45" t="s">
        <v>4609</v>
      </c>
      <c r="G9827" s="1">
        <v>6</v>
      </c>
      <c r="H9827" s="1" t="s">
        <v>3355</v>
      </c>
      <c r="I9827" s="1" t="s">
        <v>3550</v>
      </c>
      <c r="K9827" s="1" t="str">
        <f>VLOOKUP(L9827,CW!C:D,2,FALSE)</f>
        <v>Jul'16</v>
      </c>
      <c r="L9827" s="1" t="str">
        <f t="shared" si="156"/>
        <v>30'16</v>
      </c>
      <c r="M9827" s="1" t="str">
        <f>VLOOKUP(K9827,CW!D:E,2,FALSE)</f>
        <v>Q2'16</v>
      </c>
    </row>
    <row r="9828" spans="1:13">
      <c r="A9828" s="2">
        <v>42579</v>
      </c>
      <c r="B9828" s="1" t="s">
        <v>5986</v>
      </c>
      <c r="C9828" s="1" t="s">
        <v>3326</v>
      </c>
      <c r="D9828" s="1" t="s">
        <v>4896</v>
      </c>
      <c r="E9828" s="1" t="s">
        <v>3532</v>
      </c>
      <c r="F9828" s="45" t="s">
        <v>4613</v>
      </c>
      <c r="G9828" s="1">
        <v>2</v>
      </c>
      <c r="H9828" s="1" t="s">
        <v>3355</v>
      </c>
      <c r="I9828" s="1" t="s">
        <v>3550</v>
      </c>
      <c r="K9828" s="1" t="str">
        <f>VLOOKUP(L9828,CW!C:D,2,FALSE)</f>
        <v>Jul'16</v>
      </c>
      <c r="L9828" s="1" t="str">
        <f t="shared" si="156"/>
        <v>30'16</v>
      </c>
      <c r="M9828" s="1" t="str">
        <f>VLOOKUP(K9828,CW!D:E,2,FALSE)</f>
        <v>Q2'16</v>
      </c>
    </row>
    <row r="9829" spans="1:13">
      <c r="A9829" s="2">
        <v>42579</v>
      </c>
      <c r="B9829" s="1" t="s">
        <v>5987</v>
      </c>
      <c r="C9829" s="1" t="s">
        <v>3335</v>
      </c>
      <c r="D9829" s="1" t="s">
        <v>3671</v>
      </c>
      <c r="E9829" s="1" t="s">
        <v>3532</v>
      </c>
      <c r="F9829" s="45" t="s">
        <v>4609</v>
      </c>
      <c r="G9829" s="1">
        <v>1</v>
      </c>
      <c r="H9829" s="1" t="s">
        <v>3355</v>
      </c>
      <c r="I9829" s="1" t="s">
        <v>3550</v>
      </c>
      <c r="K9829" s="1" t="str">
        <f>VLOOKUP(L9829,CW!C:D,2,FALSE)</f>
        <v>Jul'16</v>
      </c>
      <c r="L9829" s="1" t="str">
        <f t="shared" si="156"/>
        <v>30'16</v>
      </c>
      <c r="M9829" s="1" t="str">
        <f>VLOOKUP(K9829,CW!D:E,2,FALSE)</f>
        <v>Q2'16</v>
      </c>
    </row>
    <row r="9830" spans="1:13">
      <c r="A9830" s="2">
        <v>42579</v>
      </c>
      <c r="B9830" s="1" t="s">
        <v>5987</v>
      </c>
      <c r="C9830" s="1" t="s">
        <v>3335</v>
      </c>
      <c r="D9830" s="1" t="s">
        <v>3671</v>
      </c>
      <c r="E9830" s="1" t="s">
        <v>3532</v>
      </c>
      <c r="F9830" s="98" t="s">
        <v>4584</v>
      </c>
      <c r="G9830" s="1">
        <v>1</v>
      </c>
      <c r="H9830" s="1" t="s">
        <v>3355</v>
      </c>
      <c r="I9830" s="1" t="s">
        <v>3550</v>
      </c>
      <c r="K9830" s="1" t="str">
        <f>VLOOKUP(L9830,CW!C:D,2,FALSE)</f>
        <v>Jul'16</v>
      </c>
      <c r="L9830" s="1" t="str">
        <f t="shared" si="156"/>
        <v>30'16</v>
      </c>
      <c r="M9830" s="1" t="str">
        <f>VLOOKUP(K9830,CW!D:E,2,FALSE)</f>
        <v>Q2'16</v>
      </c>
    </row>
    <row r="9831" spans="1:13" ht="15" customHeight="1">
      <c r="A9831" s="2">
        <v>42579</v>
      </c>
      <c r="B9831" s="1" t="s">
        <v>5988</v>
      </c>
      <c r="C9831" s="1" t="s">
        <v>3335</v>
      </c>
      <c r="D9831" s="1" t="s">
        <v>3671</v>
      </c>
      <c r="E9831" s="1" t="s">
        <v>6350</v>
      </c>
      <c r="F9831" s="45" t="s">
        <v>3341</v>
      </c>
      <c r="G9831" s="1">
        <v>7</v>
      </c>
      <c r="H9831" s="1" t="s">
        <v>3355</v>
      </c>
      <c r="I9831" s="1" t="s">
        <v>3550</v>
      </c>
      <c r="K9831" s="1" t="str">
        <f>VLOOKUP(L9831,CW!C:D,2,FALSE)</f>
        <v>Jul'16</v>
      </c>
      <c r="L9831" s="1" t="str">
        <f t="shared" si="156"/>
        <v>30'16</v>
      </c>
      <c r="M9831" s="1" t="str">
        <f>VLOOKUP(K9831,CW!D:E,2,FALSE)</f>
        <v>Q2'16</v>
      </c>
    </row>
    <row r="9832" spans="1:13">
      <c r="A9832" s="2">
        <v>42579</v>
      </c>
      <c r="B9832" s="1" t="s">
        <v>5989</v>
      </c>
      <c r="C9832" s="1" t="s">
        <v>3326</v>
      </c>
      <c r="D9832" s="1" t="s">
        <v>3671</v>
      </c>
      <c r="E9832" s="1" t="s">
        <v>3532</v>
      </c>
      <c r="F9832" s="45" t="s">
        <v>4609</v>
      </c>
      <c r="G9832" s="1">
        <v>3</v>
      </c>
      <c r="H9832" s="1" t="s">
        <v>3355</v>
      </c>
      <c r="I9832" s="1" t="s">
        <v>3550</v>
      </c>
      <c r="K9832" s="1" t="str">
        <f>VLOOKUP(L9832,CW!C:D,2,FALSE)</f>
        <v>Jul'16</v>
      </c>
      <c r="L9832" s="1" t="str">
        <f t="shared" si="156"/>
        <v>30'16</v>
      </c>
      <c r="M9832" s="1" t="str">
        <f>VLOOKUP(K9832,CW!D:E,2,FALSE)</f>
        <v>Q2'16</v>
      </c>
    </row>
    <row r="9833" spans="1:13">
      <c r="A9833" s="2">
        <v>42579</v>
      </c>
      <c r="B9833" s="1" t="s">
        <v>5989</v>
      </c>
      <c r="C9833" s="1" t="s">
        <v>3326</v>
      </c>
      <c r="D9833" s="1" t="s">
        <v>3671</v>
      </c>
      <c r="E9833" s="1" t="s">
        <v>3532</v>
      </c>
      <c r="F9833" s="45" t="s">
        <v>4613</v>
      </c>
      <c r="G9833" s="1">
        <v>2</v>
      </c>
      <c r="H9833" s="1" t="s">
        <v>3355</v>
      </c>
      <c r="I9833" s="1" t="s">
        <v>3550</v>
      </c>
      <c r="K9833" s="1" t="str">
        <f>VLOOKUP(L9833,CW!C:D,2,FALSE)</f>
        <v>Jul'16</v>
      </c>
      <c r="L9833" s="1" t="str">
        <f t="shared" si="156"/>
        <v>30'16</v>
      </c>
      <c r="M9833" s="1" t="str">
        <f>VLOOKUP(K9833,CW!D:E,2,FALSE)</f>
        <v>Q2'16</v>
      </c>
    </row>
    <row r="9834" spans="1:13">
      <c r="A9834" s="2">
        <v>42579</v>
      </c>
      <c r="B9834" s="1" t="s">
        <v>5989</v>
      </c>
      <c r="C9834" s="1" t="s">
        <v>3326</v>
      </c>
      <c r="D9834" s="1" t="s">
        <v>3671</v>
      </c>
      <c r="E9834" s="1" t="s">
        <v>3532</v>
      </c>
      <c r="F9834" s="45" t="s">
        <v>3693</v>
      </c>
      <c r="G9834" s="1">
        <v>8</v>
      </c>
      <c r="H9834" s="1" t="s">
        <v>3355</v>
      </c>
      <c r="I9834" s="1" t="s">
        <v>3550</v>
      </c>
      <c r="K9834" s="1" t="str">
        <f>VLOOKUP(L9834,CW!C:D,2,FALSE)</f>
        <v>Jul'16</v>
      </c>
      <c r="L9834" s="1" t="str">
        <f t="shared" si="156"/>
        <v>30'16</v>
      </c>
      <c r="M9834" s="1" t="str">
        <f>VLOOKUP(K9834,CW!D:E,2,FALSE)</f>
        <v>Q2'16</v>
      </c>
    </row>
    <row r="9835" spans="1:13" ht="15" customHeight="1">
      <c r="A9835" s="2">
        <v>42579</v>
      </c>
      <c r="B9835" s="1" t="s">
        <v>5990</v>
      </c>
      <c r="C9835" s="1" t="s">
        <v>3335</v>
      </c>
      <c r="D9835" s="1" t="s">
        <v>4896</v>
      </c>
      <c r="E9835" s="1" t="s">
        <v>6350</v>
      </c>
      <c r="F9835" s="45" t="s">
        <v>4592</v>
      </c>
      <c r="G9835" s="1">
        <v>1</v>
      </c>
      <c r="H9835" s="1" t="s">
        <v>3355</v>
      </c>
      <c r="I9835" s="1" t="s">
        <v>3550</v>
      </c>
      <c r="K9835" s="1" t="str">
        <f>VLOOKUP(L9835,CW!C:D,2,FALSE)</f>
        <v>Jul'16</v>
      </c>
      <c r="L9835" s="1" t="str">
        <f t="shared" si="156"/>
        <v>30'16</v>
      </c>
      <c r="M9835" s="1" t="str">
        <f>VLOOKUP(K9835,CW!D:E,2,FALSE)</f>
        <v>Q2'16</v>
      </c>
    </row>
    <row r="9836" spans="1:13">
      <c r="A9836" s="2">
        <v>42579</v>
      </c>
      <c r="B9836" s="1" t="s">
        <v>5991</v>
      </c>
      <c r="C9836" s="1" t="s">
        <v>3335</v>
      </c>
      <c r="D9836" s="1" t="s">
        <v>4896</v>
      </c>
      <c r="E9836" s="1" t="s">
        <v>3532</v>
      </c>
      <c r="F9836" s="45" t="s">
        <v>3693</v>
      </c>
      <c r="G9836" s="1">
        <v>1</v>
      </c>
      <c r="H9836" s="1" t="s">
        <v>3355</v>
      </c>
      <c r="I9836" s="1" t="s">
        <v>3550</v>
      </c>
      <c r="K9836" s="1" t="str">
        <f>VLOOKUP(L9836,CW!C:D,2,FALSE)</f>
        <v>Jul'16</v>
      </c>
      <c r="L9836" s="1" t="str">
        <f t="shared" si="156"/>
        <v>30'16</v>
      </c>
      <c r="M9836" s="1" t="str">
        <f>VLOOKUP(K9836,CW!D:E,2,FALSE)</f>
        <v>Q2'16</v>
      </c>
    </row>
    <row r="9837" spans="1:13">
      <c r="A9837" s="2">
        <v>42579</v>
      </c>
      <c r="B9837" s="1" t="s">
        <v>5992</v>
      </c>
      <c r="C9837" s="1" t="s">
        <v>3335</v>
      </c>
      <c r="D9837" s="1" t="s">
        <v>4896</v>
      </c>
      <c r="E9837" s="1" t="s">
        <v>3532</v>
      </c>
      <c r="F9837" s="45" t="s">
        <v>4609</v>
      </c>
      <c r="G9837" s="1">
        <v>1</v>
      </c>
      <c r="H9837" s="1" t="s">
        <v>3355</v>
      </c>
      <c r="I9837" s="1" t="s">
        <v>3550</v>
      </c>
      <c r="K9837" s="1" t="str">
        <f>VLOOKUP(L9837,CW!C:D,2,FALSE)</f>
        <v>Jul'16</v>
      </c>
      <c r="L9837" s="1" t="str">
        <f t="shared" si="156"/>
        <v>30'16</v>
      </c>
      <c r="M9837" s="1" t="str">
        <f>VLOOKUP(K9837,CW!D:E,2,FALSE)</f>
        <v>Q2'16</v>
      </c>
    </row>
    <row r="9838" spans="1:13" ht="15" customHeight="1">
      <c r="A9838" s="2">
        <v>42579</v>
      </c>
      <c r="B9838" s="1" t="s">
        <v>5993</v>
      </c>
      <c r="C9838" s="1" t="s">
        <v>3340</v>
      </c>
      <c r="D9838" s="1" t="s">
        <v>4896</v>
      </c>
      <c r="E9838" s="1" t="s">
        <v>6350</v>
      </c>
      <c r="F9838" s="45" t="s">
        <v>3341</v>
      </c>
      <c r="G9838" s="1">
        <v>1</v>
      </c>
      <c r="H9838" s="1" t="s">
        <v>3355</v>
      </c>
      <c r="I9838" s="1" t="s">
        <v>3550</v>
      </c>
      <c r="K9838" s="1" t="str">
        <f>VLOOKUP(L9838,CW!C:D,2,FALSE)</f>
        <v>Jul'16</v>
      </c>
      <c r="L9838" s="1" t="str">
        <f t="shared" si="156"/>
        <v>30'16</v>
      </c>
      <c r="M9838" s="1" t="str">
        <f>VLOOKUP(K9838,CW!D:E,2,FALSE)</f>
        <v>Q2'16</v>
      </c>
    </row>
    <row r="9839" spans="1:13">
      <c r="A9839" s="2">
        <v>42579</v>
      </c>
      <c r="B9839" s="1" t="s">
        <v>5993</v>
      </c>
      <c r="C9839" s="1" t="s">
        <v>3340</v>
      </c>
      <c r="D9839" s="1" t="s">
        <v>4896</v>
      </c>
      <c r="E9839" s="1" t="s">
        <v>3532</v>
      </c>
      <c r="F9839" s="45" t="s">
        <v>4609</v>
      </c>
      <c r="G9839" s="1">
        <v>4</v>
      </c>
      <c r="H9839" s="1" t="s">
        <v>3355</v>
      </c>
      <c r="I9839" s="1" t="s">
        <v>3550</v>
      </c>
      <c r="K9839" s="1" t="str">
        <f>VLOOKUP(L9839,CW!C:D,2,FALSE)</f>
        <v>Jul'16</v>
      </c>
      <c r="L9839" s="1" t="str">
        <f t="shared" si="156"/>
        <v>30'16</v>
      </c>
      <c r="M9839" s="1" t="str">
        <f>VLOOKUP(K9839,CW!D:E,2,FALSE)</f>
        <v>Q2'16</v>
      </c>
    </row>
    <row r="9840" spans="1:13">
      <c r="A9840" s="2">
        <v>42579</v>
      </c>
      <c r="B9840" s="1" t="s">
        <v>5993</v>
      </c>
      <c r="C9840" s="1" t="s">
        <v>3340</v>
      </c>
      <c r="D9840" s="1" t="s">
        <v>4896</v>
      </c>
      <c r="E9840" s="1" t="s">
        <v>3532</v>
      </c>
      <c r="F9840" s="45" t="s">
        <v>4613</v>
      </c>
      <c r="G9840" s="1">
        <v>1</v>
      </c>
      <c r="H9840" s="1" t="s">
        <v>3355</v>
      </c>
      <c r="I9840" s="1" t="s">
        <v>3550</v>
      </c>
      <c r="K9840" s="1" t="str">
        <f>VLOOKUP(L9840,CW!C:D,2,FALSE)</f>
        <v>Jul'16</v>
      </c>
      <c r="L9840" s="1" t="str">
        <f t="shared" si="156"/>
        <v>30'16</v>
      </c>
      <c r="M9840" s="1" t="str">
        <f>VLOOKUP(K9840,CW!D:E,2,FALSE)</f>
        <v>Q2'16</v>
      </c>
    </row>
    <row r="9841" spans="1:13" ht="15" customHeight="1">
      <c r="A9841" s="2">
        <v>42579</v>
      </c>
      <c r="B9841" s="1" t="s">
        <v>5994</v>
      </c>
      <c r="C9841" s="1" t="s">
        <v>3340</v>
      </c>
      <c r="D9841" s="1" t="s">
        <v>4896</v>
      </c>
      <c r="E9841" s="1" t="s">
        <v>6350</v>
      </c>
      <c r="F9841" s="45" t="s">
        <v>3341</v>
      </c>
      <c r="G9841" s="1">
        <v>2</v>
      </c>
      <c r="H9841" s="1" t="s">
        <v>3355</v>
      </c>
      <c r="I9841" s="1" t="s">
        <v>3550</v>
      </c>
      <c r="K9841" s="1" t="str">
        <f>VLOOKUP(L9841,CW!C:D,2,FALSE)</f>
        <v>Jul'16</v>
      </c>
      <c r="L9841" s="1" t="str">
        <f t="shared" si="156"/>
        <v>30'16</v>
      </c>
      <c r="M9841" s="1" t="str">
        <f>VLOOKUP(K9841,CW!D:E,2,FALSE)</f>
        <v>Q2'16</v>
      </c>
    </row>
    <row r="9842" spans="1:13">
      <c r="A9842" s="2">
        <v>42579</v>
      </c>
      <c r="B9842" s="1" t="s">
        <v>5994</v>
      </c>
      <c r="C9842" s="1" t="s">
        <v>3340</v>
      </c>
      <c r="D9842" s="1" t="s">
        <v>4896</v>
      </c>
      <c r="E9842" s="1" t="s">
        <v>3532</v>
      </c>
      <c r="F9842" s="45" t="s">
        <v>4609</v>
      </c>
      <c r="G9842" s="1">
        <v>2</v>
      </c>
      <c r="H9842" s="1" t="s">
        <v>3355</v>
      </c>
      <c r="I9842" s="1" t="s">
        <v>3550</v>
      </c>
      <c r="K9842" s="1" t="str">
        <f>VLOOKUP(L9842,CW!C:D,2,FALSE)</f>
        <v>Jul'16</v>
      </c>
      <c r="L9842" s="1" t="str">
        <f t="shared" si="156"/>
        <v>30'16</v>
      </c>
      <c r="M9842" s="1" t="str">
        <f>VLOOKUP(K9842,CW!D:E,2,FALSE)</f>
        <v>Q2'16</v>
      </c>
    </row>
    <row r="9843" spans="1:13" ht="15" customHeight="1">
      <c r="A9843" s="2">
        <v>42579</v>
      </c>
      <c r="B9843" s="1" t="s">
        <v>5995</v>
      </c>
      <c r="C9843" s="1" t="s">
        <v>3326</v>
      </c>
      <c r="D9843" s="1" t="s">
        <v>4896</v>
      </c>
      <c r="E9843" s="1" t="s">
        <v>6350</v>
      </c>
      <c r="F9843" s="45" t="s">
        <v>3341</v>
      </c>
      <c r="G9843" s="1">
        <v>2</v>
      </c>
      <c r="H9843" s="1" t="s">
        <v>3355</v>
      </c>
      <c r="I9843" s="1" t="s">
        <v>3550</v>
      </c>
      <c r="K9843" s="1" t="str">
        <f>VLOOKUP(L9843,CW!C:D,2,FALSE)</f>
        <v>Jul'16</v>
      </c>
      <c r="L9843" s="1" t="str">
        <f t="shared" si="156"/>
        <v>30'16</v>
      </c>
      <c r="M9843" s="1" t="str">
        <f>VLOOKUP(K9843,CW!D:E,2,FALSE)</f>
        <v>Q2'16</v>
      </c>
    </row>
    <row r="9844" spans="1:13">
      <c r="A9844" s="2">
        <v>42579</v>
      </c>
      <c r="B9844" s="1" t="s">
        <v>5995</v>
      </c>
      <c r="C9844" s="1" t="s">
        <v>3326</v>
      </c>
      <c r="D9844" s="1" t="s">
        <v>4896</v>
      </c>
      <c r="E9844" s="1" t="s">
        <v>3532</v>
      </c>
      <c r="F9844" s="45" t="s">
        <v>4609</v>
      </c>
      <c r="G9844" s="1">
        <v>4</v>
      </c>
      <c r="H9844" s="1" t="s">
        <v>3355</v>
      </c>
      <c r="I9844" s="1" t="s">
        <v>3550</v>
      </c>
      <c r="K9844" s="1" t="str">
        <f>VLOOKUP(L9844,CW!C:D,2,FALSE)</f>
        <v>Jul'16</v>
      </c>
      <c r="L9844" s="1" t="str">
        <f t="shared" si="156"/>
        <v>30'16</v>
      </c>
      <c r="M9844" s="1" t="str">
        <f>VLOOKUP(K9844,CW!D:E,2,FALSE)</f>
        <v>Q2'16</v>
      </c>
    </row>
    <row r="9845" spans="1:13">
      <c r="A9845" s="2">
        <v>42579</v>
      </c>
      <c r="B9845" s="1" t="s">
        <v>5996</v>
      </c>
      <c r="C9845" s="1" t="s">
        <v>3326</v>
      </c>
      <c r="D9845" s="1" t="s">
        <v>3671</v>
      </c>
      <c r="E9845" s="1" t="s">
        <v>3532</v>
      </c>
      <c r="F9845" s="45" t="s">
        <v>4609</v>
      </c>
      <c r="G9845" s="1">
        <v>5</v>
      </c>
      <c r="H9845" s="1" t="s">
        <v>3355</v>
      </c>
      <c r="I9845" s="1" t="s">
        <v>3550</v>
      </c>
      <c r="K9845" s="1" t="str">
        <f>VLOOKUP(L9845,CW!C:D,2,FALSE)</f>
        <v>Jul'16</v>
      </c>
      <c r="L9845" s="1" t="str">
        <f t="shared" si="156"/>
        <v>30'16</v>
      </c>
      <c r="M9845" s="1" t="str">
        <f>VLOOKUP(K9845,CW!D:E,2,FALSE)</f>
        <v>Q2'16</v>
      </c>
    </row>
    <row r="9846" spans="1:13">
      <c r="A9846" s="2">
        <v>42579</v>
      </c>
      <c r="B9846" s="1" t="s">
        <v>5996</v>
      </c>
      <c r="C9846" s="1" t="s">
        <v>3326</v>
      </c>
      <c r="D9846" s="1" t="s">
        <v>3671</v>
      </c>
      <c r="E9846" s="1" t="s">
        <v>3532</v>
      </c>
      <c r="F9846" s="45" t="s">
        <v>4613</v>
      </c>
      <c r="G9846" s="1">
        <v>1</v>
      </c>
      <c r="H9846" s="1" t="s">
        <v>3355</v>
      </c>
      <c r="I9846" s="1" t="s">
        <v>3550</v>
      </c>
      <c r="K9846" s="1" t="str">
        <f>VLOOKUP(L9846,CW!C:D,2,FALSE)</f>
        <v>Jul'16</v>
      </c>
      <c r="L9846" s="1" t="str">
        <f t="shared" si="156"/>
        <v>30'16</v>
      </c>
      <c r="M9846" s="1" t="str">
        <f>VLOOKUP(K9846,CW!D:E,2,FALSE)</f>
        <v>Q2'16</v>
      </c>
    </row>
    <row r="9847" spans="1:13">
      <c r="A9847" s="2">
        <v>42579</v>
      </c>
      <c r="B9847" s="1" t="s">
        <v>5996</v>
      </c>
      <c r="C9847" s="1" t="s">
        <v>3326</v>
      </c>
      <c r="D9847" s="1" t="s">
        <v>3671</v>
      </c>
      <c r="E9847" s="1" t="s">
        <v>3532</v>
      </c>
      <c r="F9847" s="45" t="s">
        <v>3693</v>
      </c>
      <c r="G9847" s="1">
        <v>9</v>
      </c>
      <c r="H9847" s="1" t="s">
        <v>3355</v>
      </c>
      <c r="I9847" s="1" t="s">
        <v>3550</v>
      </c>
      <c r="K9847" s="1" t="str">
        <f>VLOOKUP(L9847,CW!C:D,2,FALSE)</f>
        <v>Jul'16</v>
      </c>
      <c r="L9847" s="1" t="str">
        <f t="shared" si="156"/>
        <v>30'16</v>
      </c>
      <c r="M9847" s="1" t="str">
        <f>VLOOKUP(K9847,CW!D:E,2,FALSE)</f>
        <v>Q2'16</v>
      </c>
    </row>
    <row r="9848" spans="1:13" ht="15" customHeight="1">
      <c r="A9848" s="2">
        <v>42579</v>
      </c>
      <c r="B9848" s="1" t="s">
        <v>5997</v>
      </c>
      <c r="C9848" s="1" t="s">
        <v>3335</v>
      </c>
      <c r="D9848" s="1" t="s">
        <v>4896</v>
      </c>
      <c r="E9848" s="1" t="s">
        <v>6350</v>
      </c>
      <c r="F9848" s="45" t="s">
        <v>3341</v>
      </c>
      <c r="G9848" s="1">
        <v>1</v>
      </c>
      <c r="H9848" s="1" t="s">
        <v>3355</v>
      </c>
      <c r="I9848" s="1" t="s">
        <v>3550</v>
      </c>
      <c r="K9848" s="1" t="str">
        <f>VLOOKUP(L9848,CW!C:D,2,FALSE)</f>
        <v>Jul'16</v>
      </c>
      <c r="L9848" s="1" t="str">
        <f t="shared" si="156"/>
        <v>30'16</v>
      </c>
      <c r="M9848" s="1" t="str">
        <f>VLOOKUP(K9848,CW!D:E,2,FALSE)</f>
        <v>Q2'16</v>
      </c>
    </row>
    <row r="9849" spans="1:13" ht="15" customHeight="1">
      <c r="A9849" s="2">
        <v>42579</v>
      </c>
      <c r="B9849" s="1" t="s">
        <v>5998</v>
      </c>
      <c r="C9849" s="1" t="s">
        <v>3335</v>
      </c>
      <c r="D9849" s="1" t="s">
        <v>4896</v>
      </c>
      <c r="E9849" s="1" t="s">
        <v>6350</v>
      </c>
      <c r="F9849" s="45" t="s">
        <v>3341</v>
      </c>
      <c r="G9849" s="1">
        <v>1</v>
      </c>
      <c r="H9849" s="1" t="s">
        <v>3355</v>
      </c>
      <c r="I9849" s="1" t="s">
        <v>3550</v>
      </c>
      <c r="K9849" s="1" t="str">
        <f>VLOOKUP(L9849,CW!C:D,2,FALSE)</f>
        <v>Jul'16</v>
      </c>
      <c r="L9849" s="1" t="str">
        <f t="shared" si="156"/>
        <v>30'16</v>
      </c>
      <c r="M9849" s="1" t="str">
        <f>VLOOKUP(K9849,CW!D:E,2,FALSE)</f>
        <v>Q2'16</v>
      </c>
    </row>
    <row r="9850" spans="1:13">
      <c r="A9850" s="2">
        <v>42579</v>
      </c>
      <c r="B9850" s="1" t="s">
        <v>5998</v>
      </c>
      <c r="C9850" s="1" t="s">
        <v>3335</v>
      </c>
      <c r="D9850" s="1" t="s">
        <v>4896</v>
      </c>
      <c r="E9850" s="1" t="s">
        <v>3532</v>
      </c>
      <c r="F9850" s="45" t="s">
        <v>4613</v>
      </c>
      <c r="G9850" s="1">
        <v>1</v>
      </c>
      <c r="H9850" s="1" t="s">
        <v>3355</v>
      </c>
      <c r="I9850" s="1" t="s">
        <v>3550</v>
      </c>
      <c r="K9850" s="1" t="str">
        <f>VLOOKUP(L9850,CW!C:D,2,FALSE)</f>
        <v>Jul'16</v>
      </c>
      <c r="L9850" s="1" t="str">
        <f t="shared" si="156"/>
        <v>30'16</v>
      </c>
      <c r="M9850" s="1" t="str">
        <f>VLOOKUP(K9850,CW!D:E,2,FALSE)</f>
        <v>Q2'16</v>
      </c>
    </row>
    <row r="9851" spans="1:13" ht="15" customHeight="1">
      <c r="A9851" s="2">
        <v>42579</v>
      </c>
      <c r="B9851" s="1" t="s">
        <v>5999</v>
      </c>
      <c r="C9851" s="1" t="s">
        <v>3335</v>
      </c>
      <c r="D9851" s="1" t="s">
        <v>4896</v>
      </c>
      <c r="E9851" s="1" t="s">
        <v>6350</v>
      </c>
      <c r="F9851" s="45" t="s">
        <v>4592</v>
      </c>
      <c r="G9851" s="1">
        <v>1</v>
      </c>
      <c r="H9851" s="1" t="s">
        <v>3355</v>
      </c>
      <c r="I9851" s="1" t="s">
        <v>3550</v>
      </c>
      <c r="K9851" s="1" t="str">
        <f>VLOOKUP(L9851,CW!C:D,2,FALSE)</f>
        <v>Jul'16</v>
      </c>
      <c r="L9851" s="1" t="str">
        <f t="shared" si="156"/>
        <v>30'16</v>
      </c>
      <c r="M9851" s="1" t="str">
        <f>VLOOKUP(K9851,CW!D:E,2,FALSE)</f>
        <v>Q2'16</v>
      </c>
    </row>
    <row r="9852" spans="1:13">
      <c r="A9852" s="2">
        <v>42579</v>
      </c>
      <c r="B9852" s="1" t="s">
        <v>5999</v>
      </c>
      <c r="C9852" s="1" t="s">
        <v>3335</v>
      </c>
      <c r="D9852" s="1" t="s">
        <v>4896</v>
      </c>
      <c r="E9852" s="1" t="s">
        <v>3532</v>
      </c>
      <c r="F9852" s="45" t="s">
        <v>4609</v>
      </c>
      <c r="G9852" s="1">
        <v>2</v>
      </c>
      <c r="H9852" s="1" t="s">
        <v>3355</v>
      </c>
      <c r="I9852" s="1" t="s">
        <v>3550</v>
      </c>
      <c r="K9852" s="1" t="str">
        <f>VLOOKUP(L9852,CW!C:D,2,FALSE)</f>
        <v>Jul'16</v>
      </c>
      <c r="L9852" s="1" t="str">
        <f t="shared" si="156"/>
        <v>30'16</v>
      </c>
      <c r="M9852" s="1" t="str">
        <f>VLOOKUP(K9852,CW!D:E,2,FALSE)</f>
        <v>Q2'16</v>
      </c>
    </row>
    <row r="9853" spans="1:13">
      <c r="A9853" s="2">
        <v>42579</v>
      </c>
      <c r="B9853" s="1" t="s">
        <v>6000</v>
      </c>
      <c r="C9853" s="1" t="s">
        <v>3335</v>
      </c>
      <c r="D9853" s="1" t="s">
        <v>4896</v>
      </c>
      <c r="E9853" s="1" t="s">
        <v>3532</v>
      </c>
      <c r="F9853" s="45" t="s">
        <v>4609</v>
      </c>
      <c r="G9853" s="1">
        <v>1</v>
      </c>
      <c r="H9853" s="1" t="s">
        <v>3355</v>
      </c>
      <c r="I9853" s="1" t="s">
        <v>3550</v>
      </c>
      <c r="K9853" s="1" t="str">
        <f>VLOOKUP(L9853,CW!C:D,2,FALSE)</f>
        <v>Jul'16</v>
      </c>
      <c r="L9853" s="1" t="str">
        <f t="shared" si="156"/>
        <v>30'16</v>
      </c>
      <c r="M9853" s="1" t="str">
        <f>VLOOKUP(K9853,CW!D:E,2,FALSE)</f>
        <v>Q2'16</v>
      </c>
    </row>
    <row r="9854" spans="1:13">
      <c r="A9854" s="2">
        <v>42579</v>
      </c>
      <c r="B9854" s="1" t="s">
        <v>6001</v>
      </c>
      <c r="C9854" s="1" t="s">
        <v>3326</v>
      </c>
      <c r="D9854" s="1" t="s">
        <v>4896</v>
      </c>
      <c r="E9854" s="1" t="s">
        <v>3532</v>
      </c>
      <c r="F9854" s="45" t="s">
        <v>4609</v>
      </c>
      <c r="G9854" s="1">
        <v>1</v>
      </c>
      <c r="H9854" s="1" t="s">
        <v>3355</v>
      </c>
      <c r="I9854" s="1" t="s">
        <v>3550</v>
      </c>
      <c r="K9854" s="1" t="str">
        <f>VLOOKUP(L9854,CW!C:D,2,FALSE)</f>
        <v>Jul'16</v>
      </c>
      <c r="L9854" s="1" t="str">
        <f t="shared" si="156"/>
        <v>30'16</v>
      </c>
      <c r="M9854" s="1" t="str">
        <f>VLOOKUP(K9854,CW!D:E,2,FALSE)</f>
        <v>Q2'16</v>
      </c>
    </row>
    <row r="9855" spans="1:13" ht="15" customHeight="1">
      <c r="A9855" s="2">
        <v>42579</v>
      </c>
      <c r="B9855" s="1" t="s">
        <v>6002</v>
      </c>
      <c r="C9855" s="1" t="s">
        <v>3340</v>
      </c>
      <c r="D9855" s="1" t="s">
        <v>4896</v>
      </c>
      <c r="E9855" s="1" t="s">
        <v>6350</v>
      </c>
      <c r="F9855" s="45" t="s">
        <v>3341</v>
      </c>
      <c r="G9855" s="1">
        <v>3</v>
      </c>
      <c r="H9855" s="1" t="s">
        <v>3355</v>
      </c>
      <c r="I9855" s="1" t="s">
        <v>3550</v>
      </c>
      <c r="K9855" s="1" t="str">
        <f>VLOOKUP(L9855,CW!C:D,2,FALSE)</f>
        <v>Jul'16</v>
      </c>
      <c r="L9855" s="1" t="str">
        <f t="shared" si="156"/>
        <v>30'16</v>
      </c>
      <c r="M9855" s="1" t="str">
        <f>VLOOKUP(K9855,CW!D:E,2,FALSE)</f>
        <v>Q2'16</v>
      </c>
    </row>
    <row r="9856" spans="1:13">
      <c r="A9856" s="2">
        <v>42579</v>
      </c>
      <c r="B9856" s="1" t="s">
        <v>6002</v>
      </c>
      <c r="C9856" s="1" t="s">
        <v>3340</v>
      </c>
      <c r="D9856" s="1" t="s">
        <v>4896</v>
      </c>
      <c r="E9856" s="1" t="s">
        <v>3532</v>
      </c>
      <c r="F9856" s="45" t="s">
        <v>4609</v>
      </c>
      <c r="G9856" s="1">
        <v>4</v>
      </c>
      <c r="H9856" s="1" t="s">
        <v>3355</v>
      </c>
      <c r="I9856" s="1" t="s">
        <v>3550</v>
      </c>
      <c r="K9856" s="1" t="str">
        <f>VLOOKUP(L9856,CW!C:D,2,FALSE)</f>
        <v>Jul'16</v>
      </c>
      <c r="L9856" s="1" t="str">
        <f t="shared" si="156"/>
        <v>30'16</v>
      </c>
      <c r="M9856" s="1" t="str">
        <f>VLOOKUP(K9856,CW!D:E,2,FALSE)</f>
        <v>Q2'16</v>
      </c>
    </row>
    <row r="9857" spans="1:13" ht="15" customHeight="1">
      <c r="A9857" s="2">
        <v>42579</v>
      </c>
      <c r="B9857" s="1" t="s">
        <v>6003</v>
      </c>
      <c r="C9857" s="1" t="s">
        <v>3326</v>
      </c>
      <c r="D9857" s="1" t="s">
        <v>4896</v>
      </c>
      <c r="E9857" s="1" t="s">
        <v>6350</v>
      </c>
      <c r="F9857" s="45" t="s">
        <v>3341</v>
      </c>
      <c r="G9857" s="1">
        <v>1</v>
      </c>
      <c r="H9857" s="1" t="s">
        <v>3355</v>
      </c>
      <c r="I9857" s="1" t="s">
        <v>3550</v>
      </c>
      <c r="K9857" s="1" t="str">
        <f>VLOOKUP(L9857,CW!C:D,2,FALSE)</f>
        <v>Jul'16</v>
      </c>
      <c r="L9857" s="1" t="str">
        <f t="shared" si="156"/>
        <v>30'16</v>
      </c>
      <c r="M9857" s="1" t="str">
        <f>VLOOKUP(K9857,CW!D:E,2,FALSE)</f>
        <v>Q2'16</v>
      </c>
    </row>
    <row r="9858" spans="1:13">
      <c r="A9858" s="2">
        <v>42579</v>
      </c>
      <c r="B9858" s="1" t="s">
        <v>6003</v>
      </c>
      <c r="C9858" s="1" t="s">
        <v>3326</v>
      </c>
      <c r="D9858" s="1" t="s">
        <v>4896</v>
      </c>
      <c r="E9858" s="1" t="s">
        <v>3532</v>
      </c>
      <c r="F9858" s="45" t="s">
        <v>4609</v>
      </c>
      <c r="G9858" s="1">
        <v>5</v>
      </c>
      <c r="H9858" s="1" t="s">
        <v>3355</v>
      </c>
      <c r="I9858" s="1" t="s">
        <v>3550</v>
      </c>
      <c r="K9858" s="1" t="str">
        <f>VLOOKUP(L9858,CW!C:D,2,FALSE)</f>
        <v>Jul'16</v>
      </c>
      <c r="L9858" s="1" t="str">
        <f t="shared" si="156"/>
        <v>30'16</v>
      </c>
      <c r="M9858" s="1" t="str">
        <f>VLOOKUP(K9858,CW!D:E,2,FALSE)</f>
        <v>Q2'16</v>
      </c>
    </row>
    <row r="9859" spans="1:13">
      <c r="A9859" s="2">
        <v>42579</v>
      </c>
      <c r="B9859" s="1" t="s">
        <v>6004</v>
      </c>
      <c r="C9859" s="1" t="s">
        <v>3549</v>
      </c>
      <c r="D9859" s="1" t="s">
        <v>3671</v>
      </c>
      <c r="E9859" s="1" t="s">
        <v>3532</v>
      </c>
      <c r="F9859" s="45" t="s">
        <v>4613</v>
      </c>
      <c r="G9859" s="1">
        <v>1</v>
      </c>
      <c r="H9859" s="1" t="s">
        <v>3355</v>
      </c>
      <c r="I9859" s="1" t="s">
        <v>3550</v>
      </c>
      <c r="K9859" s="1" t="str">
        <f>VLOOKUP(L9859,CW!C:D,2,FALSE)</f>
        <v>Jul'16</v>
      </c>
      <c r="L9859" s="1" t="str">
        <f t="shared" si="156"/>
        <v>30'16</v>
      </c>
      <c r="M9859" s="1" t="str">
        <f>VLOOKUP(K9859,CW!D:E,2,FALSE)</f>
        <v>Q2'16</v>
      </c>
    </row>
    <row r="9860" spans="1:13">
      <c r="A9860" s="2">
        <v>42579</v>
      </c>
      <c r="B9860" s="1" t="s">
        <v>6005</v>
      </c>
      <c r="C9860" s="1" t="s">
        <v>3549</v>
      </c>
      <c r="D9860" s="1" t="s">
        <v>3671</v>
      </c>
      <c r="E9860" s="1" t="s">
        <v>3532</v>
      </c>
      <c r="F9860" s="45" t="s">
        <v>4609</v>
      </c>
      <c r="G9860" s="1">
        <v>1</v>
      </c>
      <c r="H9860" s="1" t="s">
        <v>3355</v>
      </c>
      <c r="I9860" s="1" t="s">
        <v>3550</v>
      </c>
      <c r="K9860" s="1" t="str">
        <f>VLOOKUP(L9860,CW!C:D,2,FALSE)</f>
        <v>Jul'16</v>
      </c>
      <c r="L9860" s="1" t="str">
        <f t="shared" si="156"/>
        <v>30'16</v>
      </c>
      <c r="M9860" s="1" t="str">
        <f>VLOOKUP(K9860,CW!D:E,2,FALSE)</f>
        <v>Q2'16</v>
      </c>
    </row>
    <row r="9861" spans="1:13">
      <c r="A9861" s="2">
        <v>42579</v>
      </c>
      <c r="B9861" s="1" t="s">
        <v>6005</v>
      </c>
      <c r="C9861" s="1" t="s">
        <v>3549</v>
      </c>
      <c r="D9861" s="1" t="s">
        <v>3671</v>
      </c>
      <c r="E9861" s="1" t="s">
        <v>3532</v>
      </c>
      <c r="F9861" s="45" t="s">
        <v>4613</v>
      </c>
      <c r="G9861" s="1">
        <v>1</v>
      </c>
      <c r="H9861" s="1" t="s">
        <v>3355</v>
      </c>
      <c r="I9861" s="1" t="s">
        <v>3550</v>
      </c>
      <c r="K9861" s="1" t="str">
        <f>VLOOKUP(L9861,CW!C:D,2,FALSE)</f>
        <v>Jul'16</v>
      </c>
      <c r="L9861" s="1" t="str">
        <f t="shared" si="156"/>
        <v>30'16</v>
      </c>
      <c r="M9861" s="1" t="str">
        <f>VLOOKUP(K9861,CW!D:E,2,FALSE)</f>
        <v>Q2'16</v>
      </c>
    </row>
    <row r="9862" spans="1:13">
      <c r="A9862" s="2">
        <v>42579</v>
      </c>
      <c r="B9862" s="1" t="s">
        <v>6006</v>
      </c>
      <c r="C9862" s="1" t="s">
        <v>3318</v>
      </c>
      <c r="D9862" s="1" t="s">
        <v>4896</v>
      </c>
      <c r="E9862" s="1" t="s">
        <v>3532</v>
      </c>
      <c r="F9862" s="45" t="s">
        <v>4609</v>
      </c>
      <c r="G9862" s="1">
        <v>2</v>
      </c>
      <c r="H9862" s="1" t="s">
        <v>3355</v>
      </c>
      <c r="I9862" s="1" t="s">
        <v>3550</v>
      </c>
      <c r="K9862" s="1" t="str">
        <f>VLOOKUP(L9862,CW!C:D,2,FALSE)</f>
        <v>Jul'16</v>
      </c>
      <c r="L9862" s="1" t="str">
        <f t="shared" si="156"/>
        <v>30'16</v>
      </c>
      <c r="M9862" s="1" t="str">
        <f>VLOOKUP(K9862,CW!D:E,2,FALSE)</f>
        <v>Q2'16</v>
      </c>
    </row>
    <row r="9863" spans="1:13">
      <c r="A9863" s="2">
        <v>42579</v>
      </c>
      <c r="B9863" s="1" t="s">
        <v>6007</v>
      </c>
      <c r="C9863" s="1" t="s">
        <v>3318</v>
      </c>
      <c r="D9863" s="1" t="s">
        <v>4896</v>
      </c>
      <c r="E9863" s="1" t="s">
        <v>3532</v>
      </c>
      <c r="F9863" s="45" t="s">
        <v>4609</v>
      </c>
      <c r="G9863" s="1">
        <v>1</v>
      </c>
      <c r="H9863" s="1" t="s">
        <v>3355</v>
      </c>
      <c r="I9863" s="1" t="s">
        <v>3550</v>
      </c>
      <c r="K9863" s="1" t="str">
        <f>VLOOKUP(L9863,CW!C:D,2,FALSE)</f>
        <v>Jul'16</v>
      </c>
      <c r="L9863" s="1" t="str">
        <f t="shared" si="156"/>
        <v>30'16</v>
      </c>
      <c r="M9863" s="1" t="str">
        <f>VLOOKUP(K9863,CW!D:E,2,FALSE)</f>
        <v>Q2'16</v>
      </c>
    </row>
    <row r="9864" spans="1:13" ht="15" customHeight="1">
      <c r="A9864" s="2">
        <v>42579</v>
      </c>
      <c r="B9864" s="1" t="s">
        <v>6008</v>
      </c>
      <c r="C9864" s="1" t="s">
        <v>3351</v>
      </c>
      <c r="D9864" s="1" t="s">
        <v>3831</v>
      </c>
      <c r="E9864" s="1" t="s">
        <v>6350</v>
      </c>
      <c r="F9864" s="45" t="s">
        <v>3341</v>
      </c>
      <c r="G9864" s="1">
        <v>2</v>
      </c>
      <c r="H9864" s="1" t="s">
        <v>3355</v>
      </c>
      <c r="I9864" s="1" t="s">
        <v>3550</v>
      </c>
      <c r="K9864" s="1" t="str">
        <f>VLOOKUP(L9864,CW!C:D,2,FALSE)</f>
        <v>Jul'16</v>
      </c>
      <c r="L9864" s="1" t="str">
        <f t="shared" si="156"/>
        <v>30'16</v>
      </c>
      <c r="M9864" s="1" t="str">
        <f>VLOOKUP(K9864,CW!D:E,2,FALSE)</f>
        <v>Q2'16</v>
      </c>
    </row>
    <row r="9865" spans="1:13" ht="15" customHeight="1">
      <c r="A9865" s="2">
        <v>42579</v>
      </c>
      <c r="B9865" s="1" t="s">
        <v>6009</v>
      </c>
      <c r="C9865" s="1" t="s">
        <v>3318</v>
      </c>
      <c r="D9865" s="1" t="s">
        <v>3831</v>
      </c>
      <c r="E9865" s="1" t="s">
        <v>6350</v>
      </c>
      <c r="F9865" s="45" t="s">
        <v>3341</v>
      </c>
      <c r="G9865" s="1">
        <v>1</v>
      </c>
      <c r="H9865" s="1" t="s">
        <v>3355</v>
      </c>
      <c r="I9865" s="1" t="s">
        <v>3550</v>
      </c>
      <c r="K9865" s="1" t="str">
        <f>VLOOKUP(L9865,CW!C:D,2,FALSE)</f>
        <v>Jul'16</v>
      </c>
      <c r="L9865" s="1" t="str">
        <f t="shared" si="156"/>
        <v>30'16</v>
      </c>
      <c r="M9865" s="1" t="str">
        <f>VLOOKUP(K9865,CW!D:E,2,FALSE)</f>
        <v>Q2'16</v>
      </c>
    </row>
    <row r="9866" spans="1:13" ht="15" customHeight="1">
      <c r="A9866" s="2">
        <v>42579</v>
      </c>
      <c r="B9866" s="1" t="s">
        <v>6010</v>
      </c>
      <c r="C9866" s="1" t="s">
        <v>3351</v>
      </c>
      <c r="D9866" s="1" t="s">
        <v>3831</v>
      </c>
      <c r="E9866" s="1" t="s">
        <v>6350</v>
      </c>
      <c r="F9866" s="45" t="s">
        <v>3341</v>
      </c>
      <c r="G9866" s="1">
        <v>3</v>
      </c>
      <c r="H9866" s="1" t="s">
        <v>3355</v>
      </c>
      <c r="I9866" s="1" t="s">
        <v>3550</v>
      </c>
      <c r="K9866" s="1" t="str">
        <f>VLOOKUP(L9866,CW!C:D,2,FALSE)</f>
        <v>Jul'16</v>
      </c>
      <c r="L9866" s="1" t="str">
        <f t="shared" si="156"/>
        <v>30'16</v>
      </c>
      <c r="M9866" s="1" t="str">
        <f>VLOOKUP(K9866,CW!D:E,2,FALSE)</f>
        <v>Q2'16</v>
      </c>
    </row>
    <row r="9867" spans="1:13" ht="15" customHeight="1">
      <c r="A9867" s="2">
        <v>42579</v>
      </c>
      <c r="B9867" s="1" t="s">
        <v>6011</v>
      </c>
      <c r="C9867" s="1" t="s">
        <v>3318</v>
      </c>
      <c r="D9867" s="1" t="s">
        <v>3831</v>
      </c>
      <c r="E9867" s="1" t="s">
        <v>6350</v>
      </c>
      <c r="F9867" s="45" t="s">
        <v>3341</v>
      </c>
      <c r="G9867" s="1">
        <v>2</v>
      </c>
      <c r="H9867" s="1" t="s">
        <v>3355</v>
      </c>
      <c r="I9867" s="1" t="s">
        <v>3550</v>
      </c>
      <c r="K9867" s="1" t="str">
        <f>VLOOKUP(L9867,CW!C:D,2,FALSE)</f>
        <v>Jul'16</v>
      </c>
      <c r="L9867" s="1" t="str">
        <f t="shared" si="156"/>
        <v>30'16</v>
      </c>
      <c r="M9867" s="1" t="str">
        <f>VLOOKUP(K9867,CW!D:E,2,FALSE)</f>
        <v>Q2'16</v>
      </c>
    </row>
    <row r="9868" spans="1:13">
      <c r="A9868" s="2">
        <v>42579</v>
      </c>
      <c r="B9868" s="1" t="s">
        <v>6011</v>
      </c>
      <c r="C9868" s="1" t="s">
        <v>3318</v>
      </c>
      <c r="D9868" s="1" t="s">
        <v>3831</v>
      </c>
      <c r="E9868" s="1" t="s">
        <v>3532</v>
      </c>
      <c r="F9868" s="45" t="s">
        <v>3693</v>
      </c>
      <c r="G9868" s="1">
        <v>1</v>
      </c>
      <c r="H9868" s="1" t="s">
        <v>3355</v>
      </c>
      <c r="I9868" s="1" t="s">
        <v>3550</v>
      </c>
      <c r="K9868" s="1" t="str">
        <f>VLOOKUP(L9868,CW!C:D,2,FALSE)</f>
        <v>Jul'16</v>
      </c>
      <c r="L9868" s="1" t="str">
        <f t="shared" si="156"/>
        <v>30'16</v>
      </c>
      <c r="M9868" s="1" t="str">
        <f>VLOOKUP(K9868,CW!D:E,2,FALSE)</f>
        <v>Q2'16</v>
      </c>
    </row>
    <row r="9869" spans="1:13" ht="15" customHeight="1">
      <c r="A9869" s="2">
        <v>42579</v>
      </c>
      <c r="B9869" s="1" t="s">
        <v>6012</v>
      </c>
      <c r="C9869" s="1" t="s">
        <v>5866</v>
      </c>
      <c r="D9869" s="1" t="s">
        <v>3831</v>
      </c>
      <c r="E9869" s="1" t="s">
        <v>6350</v>
      </c>
      <c r="F9869" s="45" t="s">
        <v>3341</v>
      </c>
      <c r="G9869" s="1">
        <v>1</v>
      </c>
      <c r="H9869" s="1" t="s">
        <v>3355</v>
      </c>
      <c r="I9869" s="1" t="s">
        <v>3550</v>
      </c>
      <c r="K9869" s="1" t="str">
        <f>VLOOKUP(L9869,CW!C:D,2,FALSE)</f>
        <v>Jul'16</v>
      </c>
      <c r="L9869" s="1" t="str">
        <f t="shared" si="156"/>
        <v>30'16</v>
      </c>
      <c r="M9869" s="1" t="str">
        <f>VLOOKUP(K9869,CW!D:E,2,FALSE)</f>
        <v>Q2'16</v>
      </c>
    </row>
    <row r="9870" spans="1:13">
      <c r="A9870" s="2">
        <v>42579</v>
      </c>
      <c r="B9870" s="1" t="s">
        <v>6012</v>
      </c>
      <c r="C9870" s="1" t="s">
        <v>5866</v>
      </c>
      <c r="D9870" s="1" t="s">
        <v>3831</v>
      </c>
      <c r="E9870" s="1" t="s">
        <v>3532</v>
      </c>
      <c r="F9870" s="45" t="s">
        <v>4609</v>
      </c>
      <c r="G9870" s="1">
        <v>1</v>
      </c>
      <c r="H9870" s="1" t="s">
        <v>3355</v>
      </c>
      <c r="I9870" s="1" t="s">
        <v>3550</v>
      </c>
      <c r="K9870" s="1" t="str">
        <f>VLOOKUP(L9870,CW!C:D,2,FALSE)</f>
        <v>Jul'16</v>
      </c>
      <c r="L9870" s="1" t="str">
        <f t="shared" si="156"/>
        <v>30'16</v>
      </c>
      <c r="M9870" s="1" t="str">
        <f>VLOOKUP(K9870,CW!D:E,2,FALSE)</f>
        <v>Q2'16</v>
      </c>
    </row>
    <row r="9871" spans="1:13" ht="15" customHeight="1">
      <c r="A9871" s="2">
        <v>42579</v>
      </c>
      <c r="B9871" s="1" t="s">
        <v>6013</v>
      </c>
      <c r="C9871" s="1" t="s">
        <v>3311</v>
      </c>
      <c r="D9871" s="1" t="s">
        <v>3831</v>
      </c>
      <c r="E9871" s="1" t="s">
        <v>6350</v>
      </c>
      <c r="F9871" s="45" t="s">
        <v>3341</v>
      </c>
      <c r="G9871" s="1">
        <v>2</v>
      </c>
      <c r="H9871" s="1" t="s">
        <v>3355</v>
      </c>
      <c r="I9871" s="1" t="s">
        <v>3550</v>
      </c>
      <c r="K9871" s="1" t="str">
        <f>VLOOKUP(L9871,CW!C:D,2,FALSE)</f>
        <v>Jul'16</v>
      </c>
      <c r="L9871" s="1" t="str">
        <f t="shared" si="156"/>
        <v>30'16</v>
      </c>
      <c r="M9871" s="1" t="str">
        <f>VLOOKUP(K9871,CW!D:E,2,FALSE)</f>
        <v>Q2'16</v>
      </c>
    </row>
    <row r="9872" spans="1:13" ht="15" customHeight="1">
      <c r="A9872" s="2">
        <v>42579</v>
      </c>
      <c r="B9872" s="1" t="s">
        <v>6014</v>
      </c>
      <c r="C9872" s="1" t="s">
        <v>4914</v>
      </c>
      <c r="D9872" s="1" t="s">
        <v>3831</v>
      </c>
      <c r="E9872" s="1" t="s">
        <v>6350</v>
      </c>
      <c r="F9872" s="45" t="s">
        <v>3341</v>
      </c>
      <c r="G9872" s="1">
        <v>1</v>
      </c>
      <c r="H9872" s="1" t="s">
        <v>3355</v>
      </c>
      <c r="I9872" s="1" t="s">
        <v>3550</v>
      </c>
      <c r="K9872" s="1" t="str">
        <f>VLOOKUP(L9872,CW!C:D,2,FALSE)</f>
        <v>Jul'16</v>
      </c>
      <c r="L9872" s="1" t="str">
        <f t="shared" si="156"/>
        <v>30'16</v>
      </c>
      <c r="M9872" s="1" t="str">
        <f>VLOOKUP(K9872,CW!D:E,2,FALSE)</f>
        <v>Q2'16</v>
      </c>
    </row>
    <row r="9873" spans="1:13" ht="15" customHeight="1">
      <c r="A9873" s="2">
        <v>42579</v>
      </c>
      <c r="B9873" s="1" t="s">
        <v>6015</v>
      </c>
      <c r="C9873" s="1" t="s">
        <v>3311</v>
      </c>
      <c r="D9873" s="1" t="s">
        <v>3831</v>
      </c>
      <c r="E9873" s="1" t="s">
        <v>6350</v>
      </c>
      <c r="F9873" s="45" t="s">
        <v>3341</v>
      </c>
      <c r="G9873" s="1">
        <v>2</v>
      </c>
      <c r="H9873" s="1" t="s">
        <v>3355</v>
      </c>
      <c r="I9873" s="1" t="s">
        <v>3550</v>
      </c>
      <c r="K9873" s="1" t="str">
        <f>VLOOKUP(L9873,CW!C:D,2,FALSE)</f>
        <v>Jul'16</v>
      </c>
      <c r="L9873" s="1" t="str">
        <f t="shared" si="156"/>
        <v>30'16</v>
      </c>
      <c r="M9873" s="1" t="str">
        <f>VLOOKUP(K9873,CW!D:E,2,FALSE)</f>
        <v>Q2'16</v>
      </c>
    </row>
    <row r="9874" spans="1:13">
      <c r="A9874" s="2">
        <v>42579</v>
      </c>
      <c r="B9874" s="1" t="s">
        <v>6015</v>
      </c>
      <c r="C9874" s="1" t="s">
        <v>3311</v>
      </c>
      <c r="D9874" s="1" t="s">
        <v>3831</v>
      </c>
      <c r="E9874" s="1" t="s">
        <v>3532</v>
      </c>
      <c r="F9874" s="45" t="s">
        <v>4609</v>
      </c>
      <c r="G9874" s="1">
        <v>1</v>
      </c>
      <c r="H9874" s="1" t="s">
        <v>3355</v>
      </c>
      <c r="I9874" s="1" t="s">
        <v>3550</v>
      </c>
      <c r="K9874" s="1" t="str">
        <f>VLOOKUP(L9874,CW!C:D,2,FALSE)</f>
        <v>Jul'16</v>
      </c>
      <c r="L9874" s="1" t="str">
        <f t="shared" si="156"/>
        <v>30'16</v>
      </c>
      <c r="M9874" s="1" t="str">
        <f>VLOOKUP(K9874,CW!D:E,2,FALSE)</f>
        <v>Q2'16</v>
      </c>
    </row>
    <row r="9875" spans="1:13" ht="15" customHeight="1">
      <c r="A9875" s="2">
        <v>42579</v>
      </c>
      <c r="B9875" s="1" t="s">
        <v>6016</v>
      </c>
      <c r="C9875" s="1" t="s">
        <v>3326</v>
      </c>
      <c r="D9875" s="1" t="s">
        <v>3831</v>
      </c>
      <c r="E9875" s="1" t="s">
        <v>6350</v>
      </c>
      <c r="F9875" s="45" t="s">
        <v>3341</v>
      </c>
      <c r="G9875" s="1">
        <v>1</v>
      </c>
      <c r="H9875" s="1" t="s">
        <v>3355</v>
      </c>
      <c r="I9875" s="1" t="s">
        <v>3550</v>
      </c>
      <c r="K9875" s="1" t="str">
        <f>VLOOKUP(L9875,CW!C:D,2,FALSE)</f>
        <v>Jul'16</v>
      </c>
      <c r="L9875" s="1" t="str">
        <f t="shared" si="156"/>
        <v>30'16</v>
      </c>
      <c r="M9875" s="1" t="str">
        <f>VLOOKUP(K9875,CW!D:E,2,FALSE)</f>
        <v>Q2'16</v>
      </c>
    </row>
    <row r="9876" spans="1:13" ht="15" customHeight="1">
      <c r="A9876" s="2">
        <v>42579</v>
      </c>
      <c r="B9876" s="1" t="s">
        <v>6016</v>
      </c>
      <c r="C9876" s="1" t="s">
        <v>3326</v>
      </c>
      <c r="D9876" s="1" t="s">
        <v>3831</v>
      </c>
      <c r="E9876" s="1" t="s">
        <v>6350</v>
      </c>
      <c r="F9876" s="45" t="s">
        <v>4592</v>
      </c>
      <c r="G9876" s="1">
        <v>1</v>
      </c>
      <c r="H9876" s="1" t="s">
        <v>3355</v>
      </c>
      <c r="I9876" s="1" t="s">
        <v>3550</v>
      </c>
      <c r="K9876" s="1" t="str">
        <f>VLOOKUP(L9876,CW!C:D,2,FALSE)</f>
        <v>Jul'16</v>
      </c>
      <c r="L9876" s="1" t="str">
        <f t="shared" si="156"/>
        <v>30'16</v>
      </c>
      <c r="M9876" s="1" t="str">
        <f>VLOOKUP(K9876,CW!D:E,2,FALSE)</f>
        <v>Q2'16</v>
      </c>
    </row>
    <row r="9877" spans="1:13">
      <c r="A9877" s="2">
        <v>42579</v>
      </c>
      <c r="B9877" s="1" t="s">
        <v>6016</v>
      </c>
      <c r="C9877" s="1" t="s">
        <v>3326</v>
      </c>
      <c r="D9877" s="1" t="s">
        <v>3831</v>
      </c>
      <c r="E9877" s="1" t="s">
        <v>3532</v>
      </c>
      <c r="F9877" s="45" t="s">
        <v>4609</v>
      </c>
      <c r="G9877" s="1">
        <v>2</v>
      </c>
      <c r="H9877" s="1" t="s">
        <v>3355</v>
      </c>
      <c r="I9877" s="1" t="s">
        <v>3550</v>
      </c>
      <c r="K9877" s="1" t="str">
        <f>VLOOKUP(L9877,CW!C:D,2,FALSE)</f>
        <v>Jul'16</v>
      </c>
      <c r="L9877" s="1" t="str">
        <f t="shared" si="156"/>
        <v>30'16</v>
      </c>
      <c r="M9877" s="1" t="str">
        <f>VLOOKUP(K9877,CW!D:E,2,FALSE)</f>
        <v>Q2'16</v>
      </c>
    </row>
    <row r="9878" spans="1:13" ht="15" customHeight="1">
      <c r="A9878" s="2">
        <v>42579</v>
      </c>
      <c r="B9878" s="1" t="s">
        <v>6017</v>
      </c>
      <c r="C9878" s="1" t="s">
        <v>3326</v>
      </c>
      <c r="D9878" s="1" t="s">
        <v>3831</v>
      </c>
      <c r="E9878" s="1" t="s">
        <v>6350</v>
      </c>
      <c r="F9878" s="45" t="s">
        <v>3341</v>
      </c>
      <c r="G9878" s="1">
        <v>2</v>
      </c>
      <c r="H9878" s="1" t="s">
        <v>3355</v>
      </c>
      <c r="I9878" s="1" t="s">
        <v>3550</v>
      </c>
      <c r="K9878" s="1" t="str">
        <f>VLOOKUP(L9878,CW!C:D,2,FALSE)</f>
        <v>Jul'16</v>
      </c>
      <c r="L9878" s="1" t="str">
        <f t="shared" ref="L9878:L9941" si="157">CONCATENATE(WEEKNUM(A9878,21),"'",TEXT(A9878,"yy"))</f>
        <v>30'16</v>
      </c>
      <c r="M9878" s="1" t="str">
        <f>VLOOKUP(K9878,CW!D:E,2,FALSE)</f>
        <v>Q2'16</v>
      </c>
    </row>
    <row r="9879" spans="1:13">
      <c r="A9879" s="2">
        <v>42579</v>
      </c>
      <c r="B9879" s="1" t="s">
        <v>6017</v>
      </c>
      <c r="C9879" s="1" t="s">
        <v>3326</v>
      </c>
      <c r="D9879" s="1" t="s">
        <v>3831</v>
      </c>
      <c r="E9879" s="1" t="s">
        <v>3532</v>
      </c>
      <c r="F9879" s="45" t="s">
        <v>4609</v>
      </c>
      <c r="G9879" s="1">
        <v>4</v>
      </c>
      <c r="H9879" s="1" t="s">
        <v>3355</v>
      </c>
      <c r="I9879" s="1" t="s">
        <v>3550</v>
      </c>
      <c r="K9879" s="1" t="str">
        <f>VLOOKUP(L9879,CW!C:D,2,FALSE)</f>
        <v>Jul'16</v>
      </c>
      <c r="L9879" s="1" t="str">
        <f t="shared" si="157"/>
        <v>30'16</v>
      </c>
      <c r="M9879" s="1" t="str">
        <f>VLOOKUP(K9879,CW!D:E,2,FALSE)</f>
        <v>Q2'16</v>
      </c>
    </row>
    <row r="9880" spans="1:13" ht="15" customHeight="1">
      <c r="A9880" s="2">
        <v>42579</v>
      </c>
      <c r="B9880" s="1" t="s">
        <v>6018</v>
      </c>
      <c r="C9880" s="1" t="s">
        <v>3326</v>
      </c>
      <c r="D9880" s="1" t="s">
        <v>3831</v>
      </c>
      <c r="E9880" s="1" t="s">
        <v>6350</v>
      </c>
      <c r="F9880" s="45" t="s">
        <v>3341</v>
      </c>
      <c r="G9880" s="1">
        <v>3</v>
      </c>
      <c r="H9880" s="1" t="s">
        <v>3355</v>
      </c>
      <c r="I9880" s="1" t="s">
        <v>3550</v>
      </c>
      <c r="K9880" s="1" t="str">
        <f>VLOOKUP(L9880,CW!C:D,2,FALSE)</f>
        <v>Jul'16</v>
      </c>
      <c r="L9880" s="1" t="str">
        <f t="shared" si="157"/>
        <v>30'16</v>
      </c>
      <c r="M9880" s="1" t="str">
        <f>VLOOKUP(K9880,CW!D:E,2,FALSE)</f>
        <v>Q2'16</v>
      </c>
    </row>
    <row r="9881" spans="1:13">
      <c r="A9881" s="2">
        <v>42579</v>
      </c>
      <c r="B9881" s="1" t="s">
        <v>6018</v>
      </c>
      <c r="C9881" s="1" t="s">
        <v>3326</v>
      </c>
      <c r="D9881" s="1" t="s">
        <v>3831</v>
      </c>
      <c r="E9881" s="1" t="s">
        <v>3532</v>
      </c>
      <c r="F9881" s="45" t="s">
        <v>4609</v>
      </c>
      <c r="G9881" s="1">
        <v>3</v>
      </c>
      <c r="H9881" s="1" t="s">
        <v>3355</v>
      </c>
      <c r="I9881" s="1" t="s">
        <v>3550</v>
      </c>
      <c r="K9881" s="1" t="str">
        <f>VLOOKUP(L9881,CW!C:D,2,FALSE)</f>
        <v>Jul'16</v>
      </c>
      <c r="L9881" s="1" t="str">
        <f t="shared" si="157"/>
        <v>30'16</v>
      </c>
      <c r="M9881" s="1" t="str">
        <f>VLOOKUP(K9881,CW!D:E,2,FALSE)</f>
        <v>Q2'16</v>
      </c>
    </row>
    <row r="9882" spans="1:13" ht="15" customHeight="1">
      <c r="A9882" s="2">
        <v>42579</v>
      </c>
      <c r="B9882" s="1" t="s">
        <v>6019</v>
      </c>
      <c r="C9882" s="1" t="s">
        <v>3340</v>
      </c>
      <c r="D9882" s="1" t="s">
        <v>3831</v>
      </c>
      <c r="E9882" s="1" t="s">
        <v>6350</v>
      </c>
      <c r="F9882" s="45" t="s">
        <v>3341</v>
      </c>
      <c r="G9882" s="1">
        <v>1</v>
      </c>
      <c r="H9882" s="1" t="s">
        <v>3355</v>
      </c>
      <c r="I9882" s="1" t="s">
        <v>3550</v>
      </c>
      <c r="K9882" s="1" t="str">
        <f>VLOOKUP(L9882,CW!C:D,2,FALSE)</f>
        <v>Jul'16</v>
      </c>
      <c r="L9882" s="1" t="str">
        <f t="shared" si="157"/>
        <v>30'16</v>
      </c>
      <c r="M9882" s="1" t="str">
        <f>VLOOKUP(K9882,CW!D:E,2,FALSE)</f>
        <v>Q2'16</v>
      </c>
    </row>
    <row r="9883" spans="1:13" ht="15" customHeight="1">
      <c r="A9883" s="2">
        <v>42579</v>
      </c>
      <c r="B9883" s="1" t="s">
        <v>6020</v>
      </c>
      <c r="C9883" s="1" t="s">
        <v>3326</v>
      </c>
      <c r="D9883" s="1" t="s">
        <v>3831</v>
      </c>
      <c r="E9883" s="1" t="s">
        <v>6350</v>
      </c>
      <c r="F9883" s="45" t="s">
        <v>3341</v>
      </c>
      <c r="G9883" s="1">
        <v>1</v>
      </c>
      <c r="H9883" s="1" t="s">
        <v>3355</v>
      </c>
      <c r="I9883" s="1" t="s">
        <v>3550</v>
      </c>
      <c r="K9883" s="1" t="str">
        <f>VLOOKUP(L9883,CW!C:D,2,FALSE)</f>
        <v>Jul'16</v>
      </c>
      <c r="L9883" s="1" t="str">
        <f t="shared" si="157"/>
        <v>30'16</v>
      </c>
      <c r="M9883" s="1" t="str">
        <f>VLOOKUP(K9883,CW!D:E,2,FALSE)</f>
        <v>Q2'16</v>
      </c>
    </row>
    <row r="9884" spans="1:13">
      <c r="A9884" s="2">
        <v>42579</v>
      </c>
      <c r="B9884" s="1" t="s">
        <v>6020</v>
      </c>
      <c r="C9884" s="1" t="s">
        <v>3326</v>
      </c>
      <c r="D9884" s="1" t="s">
        <v>3831</v>
      </c>
      <c r="E9884" s="1" t="s">
        <v>3532</v>
      </c>
      <c r="F9884" s="45" t="s">
        <v>4609</v>
      </c>
      <c r="G9884" s="1">
        <v>3</v>
      </c>
      <c r="H9884" s="1" t="s">
        <v>3355</v>
      </c>
      <c r="I9884" s="1" t="s">
        <v>3550</v>
      </c>
      <c r="K9884" s="1" t="str">
        <f>VLOOKUP(L9884,CW!C:D,2,FALSE)</f>
        <v>Jul'16</v>
      </c>
      <c r="L9884" s="1" t="str">
        <f t="shared" si="157"/>
        <v>30'16</v>
      </c>
      <c r="M9884" s="1" t="str">
        <f>VLOOKUP(K9884,CW!D:E,2,FALSE)</f>
        <v>Q2'16</v>
      </c>
    </row>
    <row r="9885" spans="1:13">
      <c r="A9885" s="2">
        <v>42579</v>
      </c>
      <c r="B9885" s="1" t="s">
        <v>6020</v>
      </c>
      <c r="C9885" s="1" t="s">
        <v>3326</v>
      </c>
      <c r="D9885" s="1" t="s">
        <v>3831</v>
      </c>
      <c r="E9885" s="1" t="s">
        <v>3532</v>
      </c>
      <c r="F9885" s="98" t="s">
        <v>4584</v>
      </c>
      <c r="G9885" s="1">
        <v>1</v>
      </c>
      <c r="H9885" s="1" t="s">
        <v>3355</v>
      </c>
      <c r="I9885" s="1" t="s">
        <v>3550</v>
      </c>
      <c r="K9885" s="1" t="str">
        <f>VLOOKUP(L9885,CW!C:D,2,FALSE)</f>
        <v>Jul'16</v>
      </c>
      <c r="L9885" s="1" t="str">
        <f t="shared" si="157"/>
        <v>30'16</v>
      </c>
      <c r="M9885" s="1" t="str">
        <f>VLOOKUP(K9885,CW!D:E,2,FALSE)</f>
        <v>Q2'16</v>
      </c>
    </row>
    <row r="9886" spans="1:13" ht="15" customHeight="1">
      <c r="A9886" s="2">
        <v>42579</v>
      </c>
      <c r="B9886" s="1" t="s">
        <v>6021</v>
      </c>
      <c r="C9886" s="1" t="s">
        <v>3326</v>
      </c>
      <c r="D9886" s="1" t="s">
        <v>3831</v>
      </c>
      <c r="E9886" s="1" t="s">
        <v>6350</v>
      </c>
      <c r="F9886" s="45" t="s">
        <v>3341</v>
      </c>
      <c r="G9886" s="1">
        <v>1</v>
      </c>
      <c r="H9886" s="1" t="s">
        <v>3355</v>
      </c>
      <c r="I9886" s="1" t="s">
        <v>3550</v>
      </c>
      <c r="K9886" s="1" t="str">
        <f>VLOOKUP(L9886,CW!C:D,2,FALSE)</f>
        <v>Jul'16</v>
      </c>
      <c r="L9886" s="1" t="str">
        <f t="shared" si="157"/>
        <v>30'16</v>
      </c>
      <c r="M9886" s="1" t="str">
        <f>VLOOKUP(K9886,CW!D:E,2,FALSE)</f>
        <v>Q2'16</v>
      </c>
    </row>
    <row r="9887" spans="1:13">
      <c r="A9887" s="2">
        <v>42579</v>
      </c>
      <c r="B9887" s="1" t="s">
        <v>6021</v>
      </c>
      <c r="C9887" s="1" t="s">
        <v>3326</v>
      </c>
      <c r="D9887" s="1" t="s">
        <v>3831</v>
      </c>
      <c r="E9887" s="1" t="s">
        <v>3532</v>
      </c>
      <c r="F9887" s="45" t="s">
        <v>4609</v>
      </c>
      <c r="G9887" s="1">
        <v>1</v>
      </c>
      <c r="H9887" s="1" t="s">
        <v>3355</v>
      </c>
      <c r="I9887" s="1" t="s">
        <v>3550</v>
      </c>
      <c r="K9887" s="1" t="str">
        <f>VLOOKUP(L9887,CW!C:D,2,FALSE)</f>
        <v>Jul'16</v>
      </c>
      <c r="L9887" s="1" t="str">
        <f t="shared" si="157"/>
        <v>30'16</v>
      </c>
      <c r="M9887" s="1" t="str">
        <f>VLOOKUP(K9887,CW!D:E,2,FALSE)</f>
        <v>Q2'16</v>
      </c>
    </row>
    <row r="9888" spans="1:13">
      <c r="A9888" s="2">
        <v>42579</v>
      </c>
      <c r="B9888" s="1" t="s">
        <v>6021</v>
      </c>
      <c r="C9888" s="1" t="s">
        <v>3326</v>
      </c>
      <c r="D9888" s="1" t="s">
        <v>3831</v>
      </c>
      <c r="E9888" s="1" t="s">
        <v>3532</v>
      </c>
      <c r="F9888" s="45" t="s">
        <v>3693</v>
      </c>
      <c r="G9888" s="1">
        <v>5</v>
      </c>
      <c r="H9888" s="1" t="s">
        <v>3355</v>
      </c>
      <c r="I9888" s="1" t="s">
        <v>3550</v>
      </c>
      <c r="K9888" s="1" t="str">
        <f>VLOOKUP(L9888,CW!C:D,2,FALSE)</f>
        <v>Jul'16</v>
      </c>
      <c r="L9888" s="1" t="str">
        <f t="shared" si="157"/>
        <v>30'16</v>
      </c>
      <c r="M9888" s="1" t="str">
        <f>VLOOKUP(K9888,CW!D:E,2,FALSE)</f>
        <v>Q2'16</v>
      </c>
    </row>
    <row r="9889" spans="1:13">
      <c r="A9889" s="2">
        <v>42579</v>
      </c>
      <c r="B9889" s="1" t="s">
        <v>6022</v>
      </c>
      <c r="C9889" s="1" t="s">
        <v>3549</v>
      </c>
      <c r="D9889" s="1" t="s">
        <v>3831</v>
      </c>
      <c r="E9889" s="1" t="s">
        <v>3532</v>
      </c>
      <c r="F9889" s="45" t="s">
        <v>4609</v>
      </c>
      <c r="G9889" s="1">
        <v>1</v>
      </c>
      <c r="H9889" s="1" t="s">
        <v>3355</v>
      </c>
      <c r="I9889" s="1" t="s">
        <v>3550</v>
      </c>
      <c r="K9889" s="1" t="str">
        <f>VLOOKUP(L9889,CW!C:D,2,FALSE)</f>
        <v>Jul'16</v>
      </c>
      <c r="L9889" s="1" t="str">
        <f t="shared" si="157"/>
        <v>30'16</v>
      </c>
      <c r="M9889" s="1" t="str">
        <f>VLOOKUP(K9889,CW!D:E,2,FALSE)</f>
        <v>Q2'16</v>
      </c>
    </row>
    <row r="9890" spans="1:13">
      <c r="A9890" s="2">
        <v>42579</v>
      </c>
      <c r="B9890" s="1" t="s">
        <v>6023</v>
      </c>
      <c r="C9890" s="1" t="s">
        <v>3549</v>
      </c>
      <c r="D9890" s="1" t="s">
        <v>3831</v>
      </c>
      <c r="E9890" s="1" t="s">
        <v>3532</v>
      </c>
      <c r="F9890" s="45" t="s">
        <v>4613</v>
      </c>
      <c r="G9890" s="1">
        <v>1</v>
      </c>
      <c r="H9890" s="1" t="s">
        <v>3355</v>
      </c>
      <c r="I9890" s="1" t="s">
        <v>3550</v>
      </c>
      <c r="K9890" s="1" t="str">
        <f>VLOOKUP(L9890,CW!C:D,2,FALSE)</f>
        <v>Jul'16</v>
      </c>
      <c r="L9890" s="1" t="str">
        <f t="shared" si="157"/>
        <v>30'16</v>
      </c>
      <c r="M9890" s="1" t="str">
        <f>VLOOKUP(K9890,CW!D:E,2,FALSE)</f>
        <v>Q2'16</v>
      </c>
    </row>
    <row r="9891" spans="1:13" ht="15" customHeight="1">
      <c r="A9891" s="2">
        <v>42579</v>
      </c>
      <c r="B9891" s="1" t="s">
        <v>6024</v>
      </c>
      <c r="C9891" s="1" t="s">
        <v>3611</v>
      </c>
      <c r="D9891" s="1" t="s">
        <v>3671</v>
      </c>
      <c r="E9891" s="1" t="s">
        <v>6350</v>
      </c>
      <c r="F9891" s="45" t="s">
        <v>3341</v>
      </c>
      <c r="G9891" s="1">
        <v>1</v>
      </c>
      <c r="H9891" s="1" t="s">
        <v>3355</v>
      </c>
      <c r="I9891" s="1" t="s">
        <v>3550</v>
      </c>
      <c r="K9891" s="1" t="str">
        <f>VLOOKUP(L9891,CW!C:D,2,FALSE)</f>
        <v>Jul'16</v>
      </c>
      <c r="L9891" s="1" t="str">
        <f t="shared" si="157"/>
        <v>30'16</v>
      </c>
      <c r="M9891" s="1" t="str">
        <f>VLOOKUP(K9891,CW!D:E,2,FALSE)</f>
        <v>Q2'16</v>
      </c>
    </row>
    <row r="9892" spans="1:13">
      <c r="A9892" s="2">
        <v>42579</v>
      </c>
      <c r="B9892" s="1" t="s">
        <v>6024</v>
      </c>
      <c r="C9892" s="1" t="s">
        <v>3611</v>
      </c>
      <c r="D9892" s="1" t="s">
        <v>3671</v>
      </c>
      <c r="E9892" s="1" t="s">
        <v>3532</v>
      </c>
      <c r="F9892" s="45" t="s">
        <v>4609</v>
      </c>
      <c r="G9892" s="1">
        <v>1</v>
      </c>
      <c r="H9892" s="1" t="s">
        <v>3355</v>
      </c>
      <c r="I9892" s="1" t="s">
        <v>3550</v>
      </c>
      <c r="K9892" s="1" t="str">
        <f>VLOOKUP(L9892,CW!C:D,2,FALSE)</f>
        <v>Jul'16</v>
      </c>
      <c r="L9892" s="1" t="str">
        <f t="shared" si="157"/>
        <v>30'16</v>
      </c>
      <c r="M9892" s="1" t="str">
        <f>VLOOKUP(K9892,CW!D:E,2,FALSE)</f>
        <v>Q2'16</v>
      </c>
    </row>
    <row r="9893" spans="1:13" ht="15" customHeight="1">
      <c r="A9893" s="2">
        <v>42579</v>
      </c>
      <c r="B9893" s="1" t="s">
        <v>6025</v>
      </c>
      <c r="C9893" s="1" t="s">
        <v>3536</v>
      </c>
      <c r="D9893" s="1" t="s">
        <v>3671</v>
      </c>
      <c r="E9893" s="1" t="s">
        <v>6350</v>
      </c>
      <c r="F9893" s="45" t="s">
        <v>3341</v>
      </c>
      <c r="G9893" s="1">
        <v>2</v>
      </c>
      <c r="H9893" s="1" t="s">
        <v>3355</v>
      </c>
      <c r="I9893" s="1" t="s">
        <v>3550</v>
      </c>
      <c r="K9893" s="1" t="str">
        <f>VLOOKUP(L9893,CW!C:D,2,FALSE)</f>
        <v>Jul'16</v>
      </c>
      <c r="L9893" s="1" t="str">
        <f t="shared" si="157"/>
        <v>30'16</v>
      </c>
      <c r="M9893" s="1" t="str">
        <f>VLOOKUP(K9893,CW!D:E,2,FALSE)</f>
        <v>Q2'16</v>
      </c>
    </row>
    <row r="9894" spans="1:13">
      <c r="A9894" s="2">
        <v>42579</v>
      </c>
      <c r="B9894" s="1" t="s">
        <v>6025</v>
      </c>
      <c r="C9894" s="1" t="s">
        <v>3536</v>
      </c>
      <c r="D9894" s="1" t="s">
        <v>3671</v>
      </c>
      <c r="E9894" s="1" t="s">
        <v>3532</v>
      </c>
      <c r="F9894" s="45" t="s">
        <v>4609</v>
      </c>
      <c r="G9894" s="1">
        <v>1</v>
      </c>
      <c r="H9894" s="1" t="s">
        <v>3355</v>
      </c>
      <c r="I9894" s="1" t="s">
        <v>3550</v>
      </c>
      <c r="K9894" s="1" t="str">
        <f>VLOOKUP(L9894,CW!C:D,2,FALSE)</f>
        <v>Jul'16</v>
      </c>
      <c r="L9894" s="1" t="str">
        <f t="shared" si="157"/>
        <v>30'16</v>
      </c>
      <c r="M9894" s="1" t="str">
        <f>VLOOKUP(K9894,CW!D:E,2,FALSE)</f>
        <v>Q2'16</v>
      </c>
    </row>
    <row r="9895" spans="1:13" ht="15" customHeight="1">
      <c r="A9895" s="2">
        <v>42579</v>
      </c>
      <c r="B9895" s="1" t="s">
        <v>6026</v>
      </c>
      <c r="C9895" s="1" t="s">
        <v>3611</v>
      </c>
      <c r="D9895" s="1" t="s">
        <v>3671</v>
      </c>
      <c r="E9895" s="1" t="s">
        <v>6350</v>
      </c>
      <c r="F9895" s="45" t="s">
        <v>3341</v>
      </c>
      <c r="G9895" s="1">
        <v>1</v>
      </c>
      <c r="H9895" s="1" t="s">
        <v>3355</v>
      </c>
      <c r="I9895" s="1" t="s">
        <v>3550</v>
      </c>
      <c r="K9895" s="1" t="str">
        <f>VLOOKUP(L9895,CW!C:D,2,FALSE)</f>
        <v>Jul'16</v>
      </c>
      <c r="L9895" s="1" t="str">
        <f t="shared" si="157"/>
        <v>30'16</v>
      </c>
      <c r="M9895" s="1" t="str">
        <f>VLOOKUP(K9895,CW!D:E,2,FALSE)</f>
        <v>Q2'16</v>
      </c>
    </row>
    <row r="9896" spans="1:13">
      <c r="A9896" s="2">
        <v>42579</v>
      </c>
      <c r="B9896" s="1" t="s">
        <v>6027</v>
      </c>
      <c r="C9896" s="1" t="s">
        <v>3611</v>
      </c>
      <c r="D9896" s="1" t="s">
        <v>3671</v>
      </c>
      <c r="E9896" s="1" t="s">
        <v>3532</v>
      </c>
      <c r="F9896" s="45" t="s">
        <v>4609</v>
      </c>
      <c r="G9896" s="1">
        <v>1</v>
      </c>
      <c r="H9896" s="1" t="s">
        <v>3355</v>
      </c>
      <c r="I9896" s="1" t="s">
        <v>3550</v>
      </c>
      <c r="K9896" s="1" t="str">
        <f>VLOOKUP(L9896,CW!C:D,2,FALSE)</f>
        <v>Jul'16</v>
      </c>
      <c r="L9896" s="1" t="str">
        <f t="shared" si="157"/>
        <v>30'16</v>
      </c>
      <c r="M9896" s="1" t="str">
        <f>VLOOKUP(K9896,CW!D:E,2,FALSE)</f>
        <v>Q2'16</v>
      </c>
    </row>
    <row r="9897" spans="1:13">
      <c r="A9897" s="2">
        <v>42579</v>
      </c>
      <c r="B9897" s="1" t="s">
        <v>6027</v>
      </c>
      <c r="C9897" s="1" t="s">
        <v>3611</v>
      </c>
      <c r="D9897" s="1" t="s">
        <v>3671</v>
      </c>
      <c r="E9897" s="1" t="s">
        <v>3532</v>
      </c>
      <c r="F9897" s="45" t="s">
        <v>4613</v>
      </c>
      <c r="G9897" s="1">
        <v>1</v>
      </c>
      <c r="H9897" s="1" t="s">
        <v>3355</v>
      </c>
      <c r="I9897" s="1" t="s">
        <v>3550</v>
      </c>
      <c r="K9897" s="1" t="str">
        <f>VLOOKUP(L9897,CW!C:D,2,FALSE)</f>
        <v>Jul'16</v>
      </c>
      <c r="L9897" s="1" t="str">
        <f t="shared" si="157"/>
        <v>30'16</v>
      </c>
      <c r="M9897" s="1" t="str">
        <f>VLOOKUP(K9897,CW!D:E,2,FALSE)</f>
        <v>Q2'16</v>
      </c>
    </row>
    <row r="9898" spans="1:13" ht="15" customHeight="1">
      <c r="A9898" s="2">
        <v>42579</v>
      </c>
      <c r="B9898" s="1" t="s">
        <v>6028</v>
      </c>
      <c r="C9898" s="1" t="s">
        <v>3326</v>
      </c>
      <c r="D9898" s="1" t="s">
        <v>4896</v>
      </c>
      <c r="E9898" s="1" t="s">
        <v>6350</v>
      </c>
      <c r="F9898" s="45" t="s">
        <v>3341</v>
      </c>
      <c r="G9898" s="1">
        <v>2</v>
      </c>
      <c r="H9898" s="1" t="s">
        <v>3355</v>
      </c>
      <c r="I9898" s="1" t="s">
        <v>3550</v>
      </c>
      <c r="K9898" s="1" t="str">
        <f>VLOOKUP(L9898,CW!C:D,2,FALSE)</f>
        <v>Jul'16</v>
      </c>
      <c r="L9898" s="1" t="str">
        <f t="shared" si="157"/>
        <v>30'16</v>
      </c>
      <c r="M9898" s="1" t="str">
        <f>VLOOKUP(K9898,CW!D:E,2,FALSE)</f>
        <v>Q2'16</v>
      </c>
    </row>
    <row r="9899" spans="1:13" ht="15" customHeight="1">
      <c r="A9899" s="2">
        <v>42579</v>
      </c>
      <c r="B9899" s="1" t="s">
        <v>6028</v>
      </c>
      <c r="C9899" s="1" t="s">
        <v>3326</v>
      </c>
      <c r="D9899" s="1" t="s">
        <v>4896</v>
      </c>
      <c r="E9899" s="1" t="s">
        <v>6350</v>
      </c>
      <c r="F9899" s="45" t="s">
        <v>4592</v>
      </c>
      <c r="G9899" s="1">
        <v>1</v>
      </c>
      <c r="H9899" s="1" t="s">
        <v>3355</v>
      </c>
      <c r="I9899" s="1" t="s">
        <v>3550</v>
      </c>
      <c r="K9899" s="1" t="str">
        <f>VLOOKUP(L9899,CW!C:D,2,FALSE)</f>
        <v>Jul'16</v>
      </c>
      <c r="L9899" s="1" t="str">
        <f t="shared" si="157"/>
        <v>30'16</v>
      </c>
      <c r="M9899" s="1" t="str">
        <f>VLOOKUP(K9899,CW!D:E,2,FALSE)</f>
        <v>Q2'16</v>
      </c>
    </row>
    <row r="9900" spans="1:13">
      <c r="A9900" s="2">
        <v>42579</v>
      </c>
      <c r="B9900" s="1" t="s">
        <v>6028</v>
      </c>
      <c r="C9900" s="1" t="s">
        <v>3326</v>
      </c>
      <c r="D9900" s="1" t="s">
        <v>4896</v>
      </c>
      <c r="E9900" s="1" t="s">
        <v>3532</v>
      </c>
      <c r="F9900" s="45" t="s">
        <v>4609</v>
      </c>
      <c r="G9900" s="1">
        <v>4</v>
      </c>
      <c r="H9900" s="1" t="s">
        <v>3355</v>
      </c>
      <c r="I9900" s="1" t="s">
        <v>3550</v>
      </c>
      <c r="K9900" s="1" t="str">
        <f>VLOOKUP(L9900,CW!C:D,2,FALSE)</f>
        <v>Jul'16</v>
      </c>
      <c r="L9900" s="1" t="str">
        <f t="shared" si="157"/>
        <v>30'16</v>
      </c>
      <c r="M9900" s="1" t="str">
        <f>VLOOKUP(K9900,CW!D:E,2,FALSE)</f>
        <v>Q2'16</v>
      </c>
    </row>
    <row r="9901" spans="1:13">
      <c r="A9901" s="2">
        <v>42579</v>
      </c>
      <c r="B9901" s="1" t="s">
        <v>6029</v>
      </c>
      <c r="C9901" s="1" t="s">
        <v>3326</v>
      </c>
      <c r="D9901" s="1" t="s">
        <v>4896</v>
      </c>
      <c r="E9901" s="1" t="s">
        <v>3532</v>
      </c>
      <c r="F9901" s="45" t="s">
        <v>4609</v>
      </c>
      <c r="G9901" s="1">
        <v>2</v>
      </c>
      <c r="H9901" s="1" t="s">
        <v>3355</v>
      </c>
      <c r="I9901" s="1" t="s">
        <v>3550</v>
      </c>
      <c r="K9901" s="1" t="str">
        <f>VLOOKUP(L9901,CW!C:D,2,FALSE)</f>
        <v>Jul'16</v>
      </c>
      <c r="L9901" s="1" t="str">
        <f t="shared" si="157"/>
        <v>30'16</v>
      </c>
      <c r="M9901" s="1" t="str">
        <f>VLOOKUP(K9901,CW!D:E,2,FALSE)</f>
        <v>Q2'16</v>
      </c>
    </row>
    <row r="9902" spans="1:13" ht="15" customHeight="1">
      <c r="A9902" s="2">
        <v>42579</v>
      </c>
      <c r="B9902" s="1" t="s">
        <v>6030</v>
      </c>
      <c r="C9902" s="1" t="s">
        <v>3335</v>
      </c>
      <c r="D9902" s="1" t="s">
        <v>3671</v>
      </c>
      <c r="E9902" s="1" t="s">
        <v>6350</v>
      </c>
      <c r="F9902" s="45" t="s">
        <v>3341</v>
      </c>
      <c r="G9902" s="1">
        <v>2</v>
      </c>
      <c r="H9902" s="1" t="s">
        <v>3355</v>
      </c>
      <c r="I9902" s="1" t="s">
        <v>3550</v>
      </c>
      <c r="K9902" s="1" t="str">
        <f>VLOOKUP(L9902,CW!C:D,2,FALSE)</f>
        <v>Jul'16</v>
      </c>
      <c r="L9902" s="1" t="str">
        <f t="shared" si="157"/>
        <v>30'16</v>
      </c>
      <c r="M9902" s="1" t="str">
        <f>VLOOKUP(K9902,CW!D:E,2,FALSE)</f>
        <v>Q2'16</v>
      </c>
    </row>
    <row r="9903" spans="1:13">
      <c r="A9903" s="2">
        <v>42579</v>
      </c>
      <c r="B9903" s="1" t="s">
        <v>6030</v>
      </c>
      <c r="C9903" s="1" t="s">
        <v>3335</v>
      </c>
      <c r="D9903" s="1" t="s">
        <v>3671</v>
      </c>
      <c r="E9903" s="1" t="s">
        <v>3532</v>
      </c>
      <c r="F9903" s="45" t="s">
        <v>4609</v>
      </c>
      <c r="G9903" s="1">
        <v>1</v>
      </c>
      <c r="H9903" s="1" t="s">
        <v>3355</v>
      </c>
      <c r="I9903" s="1" t="s">
        <v>3550</v>
      </c>
      <c r="K9903" s="1" t="str">
        <f>VLOOKUP(L9903,CW!C:D,2,FALSE)</f>
        <v>Jul'16</v>
      </c>
      <c r="L9903" s="1" t="str">
        <f t="shared" si="157"/>
        <v>30'16</v>
      </c>
      <c r="M9903" s="1" t="str">
        <f>VLOOKUP(K9903,CW!D:E,2,FALSE)</f>
        <v>Q2'16</v>
      </c>
    </row>
    <row r="9904" spans="1:13" ht="15" customHeight="1">
      <c r="A9904" s="2">
        <v>42579</v>
      </c>
      <c r="B9904" s="1" t="s">
        <v>6031</v>
      </c>
      <c r="C9904" s="1" t="s">
        <v>3335</v>
      </c>
      <c r="D9904" s="1" t="s">
        <v>3671</v>
      </c>
      <c r="E9904" s="1" t="s">
        <v>6350</v>
      </c>
      <c r="F9904" s="45" t="s">
        <v>3341</v>
      </c>
      <c r="G9904" s="1">
        <v>8</v>
      </c>
      <c r="H9904" s="1" t="s">
        <v>3355</v>
      </c>
      <c r="I9904" s="1" t="s">
        <v>3550</v>
      </c>
      <c r="K9904" s="1" t="str">
        <f>VLOOKUP(L9904,CW!C:D,2,FALSE)</f>
        <v>Jul'16</v>
      </c>
      <c r="L9904" s="1" t="str">
        <f t="shared" si="157"/>
        <v>30'16</v>
      </c>
      <c r="M9904" s="1" t="str">
        <f>VLOOKUP(K9904,CW!D:E,2,FALSE)</f>
        <v>Q2'16</v>
      </c>
    </row>
    <row r="9905" spans="1:13">
      <c r="A9905" s="2">
        <v>42579</v>
      </c>
      <c r="B9905" s="1" t="s">
        <v>6031</v>
      </c>
      <c r="C9905" s="1" t="s">
        <v>3335</v>
      </c>
      <c r="D9905" s="1" t="s">
        <v>3671</v>
      </c>
      <c r="E9905" s="1" t="s">
        <v>3532</v>
      </c>
      <c r="F9905" s="45" t="s">
        <v>4609</v>
      </c>
      <c r="G9905" s="1">
        <v>1</v>
      </c>
      <c r="H9905" s="1" t="s">
        <v>3355</v>
      </c>
      <c r="I9905" s="1" t="s">
        <v>3550</v>
      </c>
      <c r="K9905" s="1" t="str">
        <f>VLOOKUP(L9905,CW!C:D,2,FALSE)</f>
        <v>Jul'16</v>
      </c>
      <c r="L9905" s="1" t="str">
        <f t="shared" si="157"/>
        <v>30'16</v>
      </c>
      <c r="M9905" s="1" t="str">
        <f>VLOOKUP(K9905,CW!D:E,2,FALSE)</f>
        <v>Q2'16</v>
      </c>
    </row>
    <row r="9906" spans="1:13" ht="15" customHeight="1">
      <c r="A9906" s="2">
        <v>42579</v>
      </c>
      <c r="B9906" s="1" t="s">
        <v>6032</v>
      </c>
      <c r="C9906" s="1" t="s">
        <v>3340</v>
      </c>
      <c r="D9906" s="1" t="s">
        <v>3671</v>
      </c>
      <c r="E9906" s="1" t="s">
        <v>6350</v>
      </c>
      <c r="F9906" s="45" t="s">
        <v>3341</v>
      </c>
      <c r="G9906" s="1">
        <v>2</v>
      </c>
      <c r="H9906" s="1" t="s">
        <v>3355</v>
      </c>
      <c r="I9906" s="1" t="s">
        <v>3550</v>
      </c>
      <c r="K9906" s="1" t="str">
        <f>VLOOKUP(L9906,CW!C:D,2,FALSE)</f>
        <v>Jul'16</v>
      </c>
      <c r="L9906" s="1" t="str">
        <f t="shared" si="157"/>
        <v>30'16</v>
      </c>
      <c r="M9906" s="1" t="str">
        <f>VLOOKUP(K9906,CW!D:E,2,FALSE)</f>
        <v>Q2'16</v>
      </c>
    </row>
    <row r="9907" spans="1:13" ht="15" customHeight="1">
      <c r="A9907" s="2">
        <v>42579</v>
      </c>
      <c r="B9907" s="1" t="s">
        <v>6032</v>
      </c>
      <c r="C9907" s="1" t="s">
        <v>3340</v>
      </c>
      <c r="D9907" s="1" t="s">
        <v>3671</v>
      </c>
      <c r="E9907" s="1" t="s">
        <v>6350</v>
      </c>
      <c r="F9907" s="45" t="s">
        <v>4592</v>
      </c>
      <c r="G9907" s="1">
        <v>1</v>
      </c>
      <c r="H9907" s="1" t="s">
        <v>3355</v>
      </c>
      <c r="I9907" s="1" t="s">
        <v>3550</v>
      </c>
      <c r="K9907" s="1" t="str">
        <f>VLOOKUP(L9907,CW!C:D,2,FALSE)</f>
        <v>Jul'16</v>
      </c>
      <c r="L9907" s="1" t="str">
        <f t="shared" si="157"/>
        <v>30'16</v>
      </c>
      <c r="M9907" s="1" t="str">
        <f>VLOOKUP(K9907,CW!D:E,2,FALSE)</f>
        <v>Q2'16</v>
      </c>
    </row>
    <row r="9908" spans="1:13">
      <c r="A9908" s="2">
        <v>42579</v>
      </c>
      <c r="B9908" s="1" t="s">
        <v>6032</v>
      </c>
      <c r="C9908" s="1" t="s">
        <v>3340</v>
      </c>
      <c r="D9908" s="1" t="s">
        <v>3671</v>
      </c>
      <c r="E9908" s="1" t="s">
        <v>3532</v>
      </c>
      <c r="F9908" s="45" t="s">
        <v>4609</v>
      </c>
      <c r="G9908" s="1">
        <v>5</v>
      </c>
      <c r="H9908" s="1" t="s">
        <v>3355</v>
      </c>
      <c r="I9908" s="1" t="s">
        <v>3550</v>
      </c>
      <c r="K9908" s="1" t="str">
        <f>VLOOKUP(L9908,CW!C:D,2,FALSE)</f>
        <v>Jul'16</v>
      </c>
      <c r="L9908" s="1" t="str">
        <f t="shared" si="157"/>
        <v>30'16</v>
      </c>
      <c r="M9908" s="1" t="str">
        <f>VLOOKUP(K9908,CW!D:E,2,FALSE)</f>
        <v>Q2'16</v>
      </c>
    </row>
    <row r="9909" spans="1:13">
      <c r="A9909" s="2">
        <v>42579</v>
      </c>
      <c r="B9909" s="1" t="s">
        <v>6032</v>
      </c>
      <c r="C9909" s="1" t="s">
        <v>3340</v>
      </c>
      <c r="D9909" s="1" t="s">
        <v>3671</v>
      </c>
      <c r="E9909" s="1" t="s">
        <v>3532</v>
      </c>
      <c r="F9909" s="45" t="s">
        <v>4613</v>
      </c>
      <c r="G9909" s="1">
        <v>1</v>
      </c>
      <c r="H9909" s="1" t="s">
        <v>3355</v>
      </c>
      <c r="I9909" s="1" t="s">
        <v>3550</v>
      </c>
      <c r="K9909" s="1" t="str">
        <f>VLOOKUP(L9909,CW!C:D,2,FALSE)</f>
        <v>Jul'16</v>
      </c>
      <c r="L9909" s="1" t="str">
        <f t="shared" si="157"/>
        <v>30'16</v>
      </c>
      <c r="M9909" s="1" t="str">
        <f>VLOOKUP(K9909,CW!D:E,2,FALSE)</f>
        <v>Q2'16</v>
      </c>
    </row>
    <row r="9910" spans="1:13">
      <c r="A9910" s="2">
        <v>42579</v>
      </c>
      <c r="B9910" s="1" t="s">
        <v>6033</v>
      </c>
      <c r="C9910" s="1" t="s">
        <v>3335</v>
      </c>
      <c r="D9910" s="1" t="s">
        <v>3671</v>
      </c>
      <c r="E9910" s="1" t="s">
        <v>3532</v>
      </c>
      <c r="F9910" s="98" t="s">
        <v>4584</v>
      </c>
      <c r="G9910" s="1">
        <v>1</v>
      </c>
      <c r="H9910" s="1" t="s">
        <v>3355</v>
      </c>
      <c r="I9910" s="1" t="s">
        <v>3550</v>
      </c>
      <c r="K9910" s="1" t="str">
        <f>VLOOKUP(L9910,CW!C:D,2,FALSE)</f>
        <v>Jul'16</v>
      </c>
      <c r="L9910" s="1" t="str">
        <f t="shared" si="157"/>
        <v>30'16</v>
      </c>
      <c r="M9910" s="1" t="str">
        <f>VLOOKUP(K9910,CW!D:E,2,FALSE)</f>
        <v>Q2'16</v>
      </c>
    </row>
    <row r="9911" spans="1:13">
      <c r="A9911" s="2">
        <v>42579</v>
      </c>
      <c r="B9911" s="1" t="s">
        <v>6033</v>
      </c>
      <c r="C9911" s="1" t="s">
        <v>3335</v>
      </c>
      <c r="D9911" s="1" t="s">
        <v>3671</v>
      </c>
      <c r="E9911" s="1" t="s">
        <v>3532</v>
      </c>
      <c r="F9911" s="45" t="s">
        <v>4613</v>
      </c>
      <c r="G9911" s="1">
        <v>2</v>
      </c>
      <c r="H9911" s="1" t="s">
        <v>3355</v>
      </c>
      <c r="I9911" s="1" t="s">
        <v>3550</v>
      </c>
      <c r="K9911" s="1" t="str">
        <f>VLOOKUP(L9911,CW!C:D,2,FALSE)</f>
        <v>Jul'16</v>
      </c>
      <c r="L9911" s="1" t="str">
        <f t="shared" si="157"/>
        <v>30'16</v>
      </c>
      <c r="M9911" s="1" t="str">
        <f>VLOOKUP(K9911,CW!D:E,2,FALSE)</f>
        <v>Q2'16</v>
      </c>
    </row>
    <row r="9912" spans="1:13" ht="15" customHeight="1">
      <c r="A9912" s="2">
        <v>42579</v>
      </c>
      <c r="B9912" s="1" t="s">
        <v>6034</v>
      </c>
      <c r="C9912" s="1" t="s">
        <v>3335</v>
      </c>
      <c r="D9912" s="1" t="s">
        <v>3671</v>
      </c>
      <c r="E9912" s="1" t="s">
        <v>6350</v>
      </c>
      <c r="F9912" s="45" t="s">
        <v>3341</v>
      </c>
      <c r="G9912" s="1">
        <v>1</v>
      </c>
      <c r="H9912" s="1" t="s">
        <v>3355</v>
      </c>
      <c r="I9912" s="1" t="s">
        <v>3550</v>
      </c>
      <c r="K9912" s="1" t="str">
        <f>VLOOKUP(L9912,CW!C:D,2,FALSE)</f>
        <v>Jul'16</v>
      </c>
      <c r="L9912" s="1" t="str">
        <f t="shared" si="157"/>
        <v>30'16</v>
      </c>
      <c r="M9912" s="1" t="str">
        <f>VLOOKUP(K9912,CW!D:E,2,FALSE)</f>
        <v>Q2'16</v>
      </c>
    </row>
    <row r="9913" spans="1:13">
      <c r="A9913" s="2">
        <v>42579</v>
      </c>
      <c r="B9913" s="1" t="s">
        <v>6034</v>
      </c>
      <c r="C9913" s="1" t="s">
        <v>3335</v>
      </c>
      <c r="D9913" s="1" t="s">
        <v>3671</v>
      </c>
      <c r="E9913" s="1" t="s">
        <v>3532</v>
      </c>
      <c r="F9913" s="45" t="s">
        <v>4609</v>
      </c>
      <c r="G9913" s="1">
        <v>2</v>
      </c>
      <c r="H9913" s="1" t="s">
        <v>3355</v>
      </c>
      <c r="I9913" s="1" t="s">
        <v>3550</v>
      </c>
      <c r="K9913" s="1" t="str">
        <f>VLOOKUP(L9913,CW!C:D,2,FALSE)</f>
        <v>Jul'16</v>
      </c>
      <c r="L9913" s="1" t="str">
        <f t="shared" si="157"/>
        <v>30'16</v>
      </c>
      <c r="M9913" s="1" t="str">
        <f>VLOOKUP(K9913,CW!D:E,2,FALSE)</f>
        <v>Q2'16</v>
      </c>
    </row>
    <row r="9914" spans="1:13">
      <c r="A9914" s="2">
        <v>42579</v>
      </c>
      <c r="B9914" s="1" t="s">
        <v>6034</v>
      </c>
      <c r="C9914" s="1" t="s">
        <v>3335</v>
      </c>
      <c r="D9914" s="1" t="s">
        <v>3671</v>
      </c>
      <c r="E9914" s="1" t="s">
        <v>3532</v>
      </c>
      <c r="F9914" s="98" t="s">
        <v>4584</v>
      </c>
      <c r="G9914" s="1">
        <v>1</v>
      </c>
      <c r="H9914" s="1" t="s">
        <v>3355</v>
      </c>
      <c r="I9914" s="1" t="s">
        <v>3550</v>
      </c>
      <c r="K9914" s="1" t="str">
        <f>VLOOKUP(L9914,CW!C:D,2,FALSE)</f>
        <v>Jul'16</v>
      </c>
      <c r="L9914" s="1" t="str">
        <f t="shared" si="157"/>
        <v>30'16</v>
      </c>
      <c r="M9914" s="1" t="str">
        <f>VLOOKUP(K9914,CW!D:E,2,FALSE)</f>
        <v>Q2'16</v>
      </c>
    </row>
    <row r="9915" spans="1:13">
      <c r="A9915" s="2">
        <v>42579</v>
      </c>
      <c r="B9915" s="1" t="s">
        <v>6035</v>
      </c>
      <c r="C9915" s="1" t="s">
        <v>3549</v>
      </c>
      <c r="D9915" s="1" t="s">
        <v>3671</v>
      </c>
      <c r="E9915" s="1" t="s">
        <v>3532</v>
      </c>
      <c r="F9915" s="45" t="s">
        <v>4609</v>
      </c>
      <c r="G9915" s="1">
        <v>1</v>
      </c>
      <c r="H9915" s="1" t="s">
        <v>3355</v>
      </c>
      <c r="I9915" s="1" t="s">
        <v>3550</v>
      </c>
      <c r="K9915" s="1" t="str">
        <f>VLOOKUP(L9915,CW!C:D,2,FALSE)</f>
        <v>Jul'16</v>
      </c>
      <c r="L9915" s="1" t="str">
        <f t="shared" si="157"/>
        <v>30'16</v>
      </c>
      <c r="M9915" s="1" t="str">
        <f>VLOOKUP(K9915,CW!D:E,2,FALSE)</f>
        <v>Q2'16</v>
      </c>
    </row>
    <row r="9916" spans="1:13">
      <c r="A9916" s="2">
        <v>42579</v>
      </c>
      <c r="B9916" s="1" t="s">
        <v>6035</v>
      </c>
      <c r="C9916" s="1" t="s">
        <v>3549</v>
      </c>
      <c r="D9916" s="1" t="s">
        <v>3671</v>
      </c>
      <c r="E9916" s="1" t="s">
        <v>3532</v>
      </c>
      <c r="F9916" s="45" t="s">
        <v>4613</v>
      </c>
      <c r="G9916" s="1">
        <v>1</v>
      </c>
      <c r="H9916" s="1" t="s">
        <v>3355</v>
      </c>
      <c r="I9916" s="1" t="s">
        <v>3550</v>
      </c>
      <c r="K9916" s="1" t="str">
        <f>VLOOKUP(L9916,CW!C:D,2,FALSE)</f>
        <v>Jul'16</v>
      </c>
      <c r="L9916" s="1" t="str">
        <f t="shared" si="157"/>
        <v>30'16</v>
      </c>
      <c r="M9916" s="1" t="str">
        <f>VLOOKUP(K9916,CW!D:E,2,FALSE)</f>
        <v>Q2'16</v>
      </c>
    </row>
    <row r="9917" spans="1:13">
      <c r="A9917" s="2">
        <v>42579</v>
      </c>
      <c r="B9917" s="1" t="s">
        <v>6036</v>
      </c>
      <c r="C9917" s="1" t="s">
        <v>4936</v>
      </c>
      <c r="D9917" s="1" t="s">
        <v>3671</v>
      </c>
      <c r="E9917" s="1" t="s">
        <v>3532</v>
      </c>
      <c r="F9917" s="45" t="s">
        <v>4609</v>
      </c>
      <c r="G9917" s="1">
        <v>1</v>
      </c>
      <c r="H9917" s="1" t="s">
        <v>3355</v>
      </c>
      <c r="I9917" s="1" t="s">
        <v>3550</v>
      </c>
      <c r="K9917" s="1" t="str">
        <f>VLOOKUP(L9917,CW!C:D,2,FALSE)</f>
        <v>Jul'16</v>
      </c>
      <c r="L9917" s="1" t="str">
        <f t="shared" si="157"/>
        <v>30'16</v>
      </c>
      <c r="M9917" s="1" t="str">
        <f>VLOOKUP(K9917,CW!D:E,2,FALSE)</f>
        <v>Q2'16</v>
      </c>
    </row>
    <row r="9918" spans="1:13">
      <c r="A9918" s="2">
        <v>42579</v>
      </c>
      <c r="B9918" s="1" t="s">
        <v>6036</v>
      </c>
      <c r="C9918" s="1" t="s">
        <v>4936</v>
      </c>
      <c r="D9918" s="1" t="s">
        <v>3671</v>
      </c>
      <c r="E9918" s="1" t="s">
        <v>3532</v>
      </c>
      <c r="F9918" s="45" t="s">
        <v>4613</v>
      </c>
      <c r="G9918" s="1">
        <v>1</v>
      </c>
      <c r="H9918" s="1" t="s">
        <v>3355</v>
      </c>
      <c r="I9918" s="1" t="s">
        <v>3550</v>
      </c>
      <c r="K9918" s="1" t="str">
        <f>VLOOKUP(L9918,CW!C:D,2,FALSE)</f>
        <v>Jul'16</v>
      </c>
      <c r="L9918" s="1" t="str">
        <f t="shared" si="157"/>
        <v>30'16</v>
      </c>
      <c r="M9918" s="1" t="str">
        <f>VLOOKUP(K9918,CW!D:E,2,FALSE)</f>
        <v>Q2'16</v>
      </c>
    </row>
    <row r="9919" spans="1:13" ht="15" customHeight="1">
      <c r="A9919" s="2">
        <v>42579</v>
      </c>
      <c r="B9919" s="1" t="s">
        <v>6037</v>
      </c>
      <c r="C9919" s="1" t="s">
        <v>3340</v>
      </c>
      <c r="D9919" s="1" t="s">
        <v>3671</v>
      </c>
      <c r="E9919" s="1" t="s">
        <v>6350</v>
      </c>
      <c r="F9919" s="45" t="s">
        <v>3341</v>
      </c>
      <c r="G9919" s="1">
        <v>1</v>
      </c>
      <c r="H9919" s="1" t="s">
        <v>3355</v>
      </c>
      <c r="I9919" s="1" t="s">
        <v>3550</v>
      </c>
      <c r="K9919" s="1" t="str">
        <f>VLOOKUP(L9919,CW!C:D,2,FALSE)</f>
        <v>Jul'16</v>
      </c>
      <c r="L9919" s="1" t="str">
        <f t="shared" si="157"/>
        <v>30'16</v>
      </c>
      <c r="M9919" s="1" t="str">
        <f>VLOOKUP(K9919,CW!D:E,2,FALSE)</f>
        <v>Q2'16</v>
      </c>
    </row>
    <row r="9920" spans="1:13">
      <c r="A9920" s="2">
        <v>42579</v>
      </c>
      <c r="B9920" s="1" t="s">
        <v>6037</v>
      </c>
      <c r="C9920" s="1" t="s">
        <v>3340</v>
      </c>
      <c r="D9920" s="1" t="s">
        <v>3671</v>
      </c>
      <c r="E9920" s="1" t="s">
        <v>3532</v>
      </c>
      <c r="F9920" s="45" t="s">
        <v>4609</v>
      </c>
      <c r="G9920" s="1">
        <v>3</v>
      </c>
      <c r="H9920" s="1" t="s">
        <v>3355</v>
      </c>
      <c r="I9920" s="1" t="s">
        <v>3550</v>
      </c>
      <c r="K9920" s="1" t="str">
        <f>VLOOKUP(L9920,CW!C:D,2,FALSE)</f>
        <v>Jul'16</v>
      </c>
      <c r="L9920" s="1" t="str">
        <f t="shared" si="157"/>
        <v>30'16</v>
      </c>
      <c r="M9920" s="1" t="str">
        <f>VLOOKUP(K9920,CW!D:E,2,FALSE)</f>
        <v>Q2'16</v>
      </c>
    </row>
    <row r="9921" spans="1:13">
      <c r="A9921" s="2">
        <v>42579</v>
      </c>
      <c r="B9921" s="1" t="s">
        <v>6037</v>
      </c>
      <c r="C9921" s="1" t="s">
        <v>3340</v>
      </c>
      <c r="D9921" s="1" t="s">
        <v>3671</v>
      </c>
      <c r="E9921" s="1" t="s">
        <v>3532</v>
      </c>
      <c r="F9921" s="45" t="s">
        <v>4613</v>
      </c>
      <c r="G9921" s="1">
        <v>1</v>
      </c>
      <c r="H9921" s="1" t="s">
        <v>3355</v>
      </c>
      <c r="I9921" s="1" t="s">
        <v>3550</v>
      </c>
      <c r="K9921" s="1" t="str">
        <f>VLOOKUP(L9921,CW!C:D,2,FALSE)</f>
        <v>Jul'16</v>
      </c>
      <c r="L9921" s="1" t="str">
        <f t="shared" si="157"/>
        <v>30'16</v>
      </c>
      <c r="M9921" s="1" t="str">
        <f>VLOOKUP(K9921,CW!D:E,2,FALSE)</f>
        <v>Q2'16</v>
      </c>
    </row>
    <row r="9922" spans="1:13">
      <c r="A9922" s="2">
        <v>42579</v>
      </c>
      <c r="B9922" s="1" t="s">
        <v>6037</v>
      </c>
      <c r="C9922" s="1" t="s">
        <v>3340</v>
      </c>
      <c r="D9922" s="1" t="s">
        <v>3671</v>
      </c>
      <c r="E9922" s="1" t="s">
        <v>3532</v>
      </c>
      <c r="F9922" s="45" t="s">
        <v>3693</v>
      </c>
      <c r="G9922" s="1">
        <v>2</v>
      </c>
      <c r="H9922" s="1" t="s">
        <v>3355</v>
      </c>
      <c r="I9922" s="1" t="s">
        <v>3550</v>
      </c>
      <c r="K9922" s="1" t="str">
        <f>VLOOKUP(L9922,CW!C:D,2,FALSE)</f>
        <v>Jul'16</v>
      </c>
      <c r="L9922" s="1" t="str">
        <f t="shared" si="157"/>
        <v>30'16</v>
      </c>
      <c r="M9922" s="1" t="str">
        <f>VLOOKUP(K9922,CW!D:E,2,FALSE)</f>
        <v>Q2'16</v>
      </c>
    </row>
    <row r="9923" spans="1:13">
      <c r="A9923" s="2">
        <v>42579</v>
      </c>
      <c r="B9923" s="1" t="s">
        <v>6038</v>
      </c>
      <c r="C9923" s="1" t="s">
        <v>3335</v>
      </c>
      <c r="D9923" s="1" t="s">
        <v>3671</v>
      </c>
      <c r="E9923" s="1" t="s">
        <v>3532</v>
      </c>
      <c r="F9923" s="98" t="s">
        <v>4584</v>
      </c>
      <c r="G9923" s="1">
        <v>2</v>
      </c>
      <c r="H9923" s="1" t="s">
        <v>3355</v>
      </c>
      <c r="I9923" s="1" t="s">
        <v>3550</v>
      </c>
      <c r="K9923" s="1" t="str">
        <f>VLOOKUP(L9923,CW!C:D,2,FALSE)</f>
        <v>Jul'16</v>
      </c>
      <c r="L9923" s="1" t="str">
        <f t="shared" si="157"/>
        <v>30'16</v>
      </c>
      <c r="M9923" s="1" t="str">
        <f>VLOOKUP(K9923,CW!D:E,2,FALSE)</f>
        <v>Q2'16</v>
      </c>
    </row>
    <row r="9924" spans="1:13" ht="15" customHeight="1">
      <c r="A9924" s="2">
        <v>42579</v>
      </c>
      <c r="B9924" s="1" t="s">
        <v>6039</v>
      </c>
      <c r="C9924" s="1" t="s">
        <v>3335</v>
      </c>
      <c r="D9924" s="1" t="s">
        <v>3671</v>
      </c>
      <c r="E9924" s="1" t="s">
        <v>6350</v>
      </c>
      <c r="F9924" s="45" t="s">
        <v>3341</v>
      </c>
      <c r="G9924" s="1">
        <v>2</v>
      </c>
      <c r="H9924" s="1" t="s">
        <v>3355</v>
      </c>
      <c r="I9924" s="1" t="s">
        <v>3550</v>
      </c>
      <c r="K9924" s="1" t="str">
        <f>VLOOKUP(L9924,CW!C:D,2,FALSE)</f>
        <v>Jul'16</v>
      </c>
      <c r="L9924" s="1" t="str">
        <f t="shared" si="157"/>
        <v>30'16</v>
      </c>
      <c r="M9924" s="1" t="str">
        <f>VLOOKUP(K9924,CW!D:E,2,FALSE)</f>
        <v>Q2'16</v>
      </c>
    </row>
    <row r="9925" spans="1:13">
      <c r="A9925" s="2">
        <v>42579</v>
      </c>
      <c r="B9925" s="1" t="s">
        <v>6039</v>
      </c>
      <c r="C9925" s="1" t="s">
        <v>3335</v>
      </c>
      <c r="D9925" s="1" t="s">
        <v>3671</v>
      </c>
      <c r="E9925" s="1" t="s">
        <v>3532</v>
      </c>
      <c r="F9925" s="45" t="s">
        <v>4609</v>
      </c>
      <c r="G9925" s="1">
        <v>1</v>
      </c>
      <c r="H9925" s="1" t="s">
        <v>3355</v>
      </c>
      <c r="I9925" s="1" t="s">
        <v>3550</v>
      </c>
      <c r="K9925" s="1" t="str">
        <f>VLOOKUP(L9925,CW!C:D,2,FALSE)</f>
        <v>Jul'16</v>
      </c>
      <c r="L9925" s="1" t="str">
        <f t="shared" si="157"/>
        <v>30'16</v>
      </c>
      <c r="M9925" s="1" t="str">
        <f>VLOOKUP(K9925,CW!D:E,2,FALSE)</f>
        <v>Q2'16</v>
      </c>
    </row>
    <row r="9926" spans="1:13" ht="15" customHeight="1">
      <c r="A9926" s="2">
        <v>42579</v>
      </c>
      <c r="B9926" s="1" t="s">
        <v>6040</v>
      </c>
      <c r="C9926" s="1" t="s">
        <v>3326</v>
      </c>
      <c r="D9926" s="1" t="s">
        <v>4896</v>
      </c>
      <c r="E9926" s="1" t="s">
        <v>6350</v>
      </c>
      <c r="F9926" s="45" t="s">
        <v>3341</v>
      </c>
      <c r="G9926" s="1">
        <v>3</v>
      </c>
      <c r="H9926" s="1" t="s">
        <v>3355</v>
      </c>
      <c r="I9926" s="1" t="s">
        <v>3550</v>
      </c>
      <c r="K9926" s="1" t="str">
        <f>VLOOKUP(L9926,CW!C:D,2,FALSE)</f>
        <v>Jul'16</v>
      </c>
      <c r="L9926" s="1" t="str">
        <f t="shared" si="157"/>
        <v>30'16</v>
      </c>
      <c r="M9926" s="1" t="str">
        <f>VLOOKUP(K9926,CW!D:E,2,FALSE)</f>
        <v>Q2'16</v>
      </c>
    </row>
    <row r="9927" spans="1:13" ht="15" customHeight="1">
      <c r="A9927" s="2">
        <v>42579</v>
      </c>
      <c r="B9927" s="1" t="s">
        <v>6040</v>
      </c>
      <c r="C9927" s="1" t="s">
        <v>3326</v>
      </c>
      <c r="D9927" s="1" t="s">
        <v>4896</v>
      </c>
      <c r="E9927" s="1" t="s">
        <v>6350</v>
      </c>
      <c r="F9927" s="45" t="s">
        <v>4581</v>
      </c>
      <c r="G9927" s="1">
        <v>2</v>
      </c>
      <c r="H9927" s="1" t="s">
        <v>3355</v>
      </c>
      <c r="I9927" s="1" t="s">
        <v>3550</v>
      </c>
      <c r="K9927" s="1" t="str">
        <f>VLOOKUP(L9927,CW!C:D,2,FALSE)</f>
        <v>Jul'16</v>
      </c>
      <c r="L9927" s="1" t="str">
        <f t="shared" si="157"/>
        <v>30'16</v>
      </c>
      <c r="M9927" s="1" t="str">
        <f>VLOOKUP(K9927,CW!D:E,2,FALSE)</f>
        <v>Q2'16</v>
      </c>
    </row>
    <row r="9928" spans="1:13">
      <c r="A9928" s="2">
        <v>42579</v>
      </c>
      <c r="B9928" s="1" t="s">
        <v>6040</v>
      </c>
      <c r="C9928" s="1" t="s">
        <v>3326</v>
      </c>
      <c r="D9928" s="1" t="s">
        <v>4896</v>
      </c>
      <c r="E9928" s="1" t="s">
        <v>3532</v>
      </c>
      <c r="F9928" s="45" t="s">
        <v>4609</v>
      </c>
      <c r="G9928" s="1">
        <v>2</v>
      </c>
      <c r="H9928" s="1" t="s">
        <v>3355</v>
      </c>
      <c r="I9928" s="1" t="s">
        <v>3550</v>
      </c>
      <c r="K9928" s="1" t="str">
        <f>VLOOKUP(L9928,CW!C:D,2,FALSE)</f>
        <v>Jul'16</v>
      </c>
      <c r="L9928" s="1" t="str">
        <f t="shared" si="157"/>
        <v>30'16</v>
      </c>
      <c r="M9928" s="1" t="str">
        <f>VLOOKUP(K9928,CW!D:E,2,FALSE)</f>
        <v>Q2'16</v>
      </c>
    </row>
    <row r="9929" spans="1:13" ht="15" customHeight="1">
      <c r="A9929" s="2">
        <v>42579</v>
      </c>
      <c r="B9929" s="1" t="s">
        <v>6041</v>
      </c>
      <c r="C9929" s="1" t="s">
        <v>3340</v>
      </c>
      <c r="D9929" s="1" t="s">
        <v>4896</v>
      </c>
      <c r="E9929" s="1" t="s">
        <v>6350</v>
      </c>
      <c r="F9929" s="45" t="s">
        <v>3341</v>
      </c>
      <c r="G9929" s="1">
        <v>1</v>
      </c>
      <c r="H9929" s="1" t="s">
        <v>3355</v>
      </c>
      <c r="I9929" s="1" t="s">
        <v>3550</v>
      </c>
      <c r="K9929" s="1" t="str">
        <f>VLOOKUP(L9929,CW!C:D,2,FALSE)</f>
        <v>Jul'16</v>
      </c>
      <c r="L9929" s="1" t="str">
        <f t="shared" si="157"/>
        <v>30'16</v>
      </c>
      <c r="M9929" s="1" t="str">
        <f>VLOOKUP(K9929,CW!D:E,2,FALSE)</f>
        <v>Q2'16</v>
      </c>
    </row>
    <row r="9930" spans="1:13">
      <c r="A9930" s="2">
        <v>42579</v>
      </c>
      <c r="B9930" s="1" t="s">
        <v>6041</v>
      </c>
      <c r="C9930" s="1" t="s">
        <v>3340</v>
      </c>
      <c r="D9930" s="1" t="s">
        <v>4896</v>
      </c>
      <c r="E9930" s="1" t="s">
        <v>3532</v>
      </c>
      <c r="F9930" s="45" t="s">
        <v>4609</v>
      </c>
      <c r="G9930" s="1">
        <v>2</v>
      </c>
      <c r="H9930" s="1" t="s">
        <v>3355</v>
      </c>
      <c r="I9930" s="1" t="s">
        <v>3550</v>
      </c>
      <c r="K9930" s="1" t="str">
        <f>VLOOKUP(L9930,CW!C:D,2,FALSE)</f>
        <v>Jul'16</v>
      </c>
      <c r="L9930" s="1" t="str">
        <f t="shared" si="157"/>
        <v>30'16</v>
      </c>
      <c r="M9930" s="1" t="str">
        <f>VLOOKUP(K9930,CW!D:E,2,FALSE)</f>
        <v>Q2'16</v>
      </c>
    </row>
    <row r="9931" spans="1:13">
      <c r="A9931" s="2">
        <v>42579</v>
      </c>
      <c r="B9931" s="1" t="s">
        <v>6042</v>
      </c>
      <c r="C9931" s="1" t="s">
        <v>3326</v>
      </c>
      <c r="D9931" s="1" t="s">
        <v>4896</v>
      </c>
      <c r="E9931" s="1" t="s">
        <v>3532</v>
      </c>
      <c r="F9931" s="45" t="s">
        <v>4609</v>
      </c>
      <c r="G9931" s="1">
        <v>1</v>
      </c>
      <c r="H9931" s="1" t="s">
        <v>3355</v>
      </c>
      <c r="I9931" s="1" t="s">
        <v>3550</v>
      </c>
      <c r="K9931" s="1" t="str">
        <f>VLOOKUP(L9931,CW!C:D,2,FALSE)</f>
        <v>Jul'16</v>
      </c>
      <c r="L9931" s="1" t="str">
        <f t="shared" si="157"/>
        <v>30'16</v>
      </c>
      <c r="M9931" s="1" t="str">
        <f>VLOOKUP(K9931,CW!D:E,2,FALSE)</f>
        <v>Q2'16</v>
      </c>
    </row>
    <row r="9932" spans="1:13" ht="15" customHeight="1">
      <c r="A9932" s="2">
        <v>42579</v>
      </c>
      <c r="B9932" s="1" t="s">
        <v>6043</v>
      </c>
      <c r="C9932" s="1" t="s">
        <v>3340</v>
      </c>
      <c r="D9932" s="1" t="s">
        <v>3671</v>
      </c>
      <c r="E9932" s="1" t="s">
        <v>6350</v>
      </c>
      <c r="F9932" s="45" t="s">
        <v>3341</v>
      </c>
      <c r="G9932" s="1">
        <v>1</v>
      </c>
      <c r="H9932" s="1" t="s">
        <v>3355</v>
      </c>
      <c r="I9932" s="1" t="s">
        <v>3550</v>
      </c>
      <c r="K9932" s="1" t="str">
        <f>VLOOKUP(L9932,CW!C:D,2,FALSE)</f>
        <v>Jul'16</v>
      </c>
      <c r="L9932" s="1" t="str">
        <f t="shared" si="157"/>
        <v>30'16</v>
      </c>
      <c r="M9932" s="1" t="str">
        <f>VLOOKUP(K9932,CW!D:E,2,FALSE)</f>
        <v>Q2'16</v>
      </c>
    </row>
    <row r="9933" spans="1:13">
      <c r="A9933" s="2">
        <v>42579</v>
      </c>
      <c r="B9933" s="1" t="s">
        <v>6043</v>
      </c>
      <c r="C9933" s="1" t="s">
        <v>3340</v>
      </c>
      <c r="D9933" s="1" t="s">
        <v>3671</v>
      </c>
      <c r="E9933" s="1" t="s">
        <v>3532</v>
      </c>
      <c r="F9933" s="45" t="s">
        <v>4609</v>
      </c>
      <c r="G9933" s="1">
        <v>1</v>
      </c>
      <c r="H9933" s="1" t="s">
        <v>3355</v>
      </c>
      <c r="I9933" s="1" t="s">
        <v>3550</v>
      </c>
      <c r="K9933" s="1" t="str">
        <f>VLOOKUP(L9933,CW!C:D,2,FALSE)</f>
        <v>Jul'16</v>
      </c>
      <c r="L9933" s="1" t="str">
        <f t="shared" si="157"/>
        <v>30'16</v>
      </c>
      <c r="M9933" s="1" t="str">
        <f>VLOOKUP(K9933,CW!D:E,2,FALSE)</f>
        <v>Q2'16</v>
      </c>
    </row>
    <row r="9934" spans="1:13" ht="15" customHeight="1">
      <c r="A9934" s="2">
        <v>42579</v>
      </c>
      <c r="B9934" s="1" t="s">
        <v>6044</v>
      </c>
      <c r="C9934" s="1" t="s">
        <v>3340</v>
      </c>
      <c r="D9934" s="1" t="s">
        <v>3671</v>
      </c>
      <c r="E9934" s="1" t="s">
        <v>6350</v>
      </c>
      <c r="F9934" s="45" t="s">
        <v>3341</v>
      </c>
      <c r="G9934" s="1">
        <v>2</v>
      </c>
      <c r="H9934" s="1" t="s">
        <v>3355</v>
      </c>
      <c r="I9934" s="1" t="s">
        <v>3550</v>
      </c>
      <c r="K9934" s="1" t="str">
        <f>VLOOKUP(L9934,CW!C:D,2,FALSE)</f>
        <v>Jul'16</v>
      </c>
      <c r="L9934" s="1" t="str">
        <f t="shared" si="157"/>
        <v>30'16</v>
      </c>
      <c r="M9934" s="1" t="str">
        <f>VLOOKUP(K9934,CW!D:E,2,FALSE)</f>
        <v>Q2'16</v>
      </c>
    </row>
    <row r="9935" spans="1:13">
      <c r="A9935" s="2">
        <v>42579</v>
      </c>
      <c r="B9935" s="1" t="s">
        <v>6044</v>
      </c>
      <c r="C9935" s="1" t="s">
        <v>3340</v>
      </c>
      <c r="D9935" s="1" t="s">
        <v>3671</v>
      </c>
      <c r="E9935" s="1" t="s">
        <v>3532</v>
      </c>
      <c r="F9935" s="45" t="s">
        <v>4609</v>
      </c>
      <c r="G9935" s="1">
        <v>1</v>
      </c>
      <c r="H9935" s="1" t="s">
        <v>3355</v>
      </c>
      <c r="I9935" s="1" t="s">
        <v>3550</v>
      </c>
      <c r="K9935" s="1" t="str">
        <f>VLOOKUP(L9935,CW!C:D,2,FALSE)</f>
        <v>Jul'16</v>
      </c>
      <c r="L9935" s="1" t="str">
        <f t="shared" si="157"/>
        <v>30'16</v>
      </c>
      <c r="M9935" s="1" t="str">
        <f>VLOOKUP(K9935,CW!D:E,2,FALSE)</f>
        <v>Q2'16</v>
      </c>
    </row>
    <row r="9936" spans="1:13">
      <c r="A9936" s="2">
        <v>42579</v>
      </c>
      <c r="B9936" s="1" t="s">
        <v>6044</v>
      </c>
      <c r="C9936" s="1" t="s">
        <v>3340</v>
      </c>
      <c r="D9936" s="1" t="s">
        <v>3671</v>
      </c>
      <c r="E9936" s="1" t="s">
        <v>3532</v>
      </c>
      <c r="F9936" s="45" t="s">
        <v>4613</v>
      </c>
      <c r="G9936" s="1">
        <v>1</v>
      </c>
      <c r="H9936" s="1" t="s">
        <v>3355</v>
      </c>
      <c r="I9936" s="1" t="s">
        <v>3550</v>
      </c>
      <c r="K9936" s="1" t="str">
        <f>VLOOKUP(L9936,CW!C:D,2,FALSE)</f>
        <v>Jul'16</v>
      </c>
      <c r="L9936" s="1" t="str">
        <f t="shared" si="157"/>
        <v>30'16</v>
      </c>
      <c r="M9936" s="1" t="str">
        <f>VLOOKUP(K9936,CW!D:E,2,FALSE)</f>
        <v>Q2'16</v>
      </c>
    </row>
    <row r="9937" spans="1:13" ht="15" customHeight="1">
      <c r="A9937" s="2">
        <v>42579</v>
      </c>
      <c r="B9937" s="1" t="s">
        <v>6045</v>
      </c>
      <c r="C9937" s="1" t="s">
        <v>3340</v>
      </c>
      <c r="D9937" s="1" t="s">
        <v>4896</v>
      </c>
      <c r="E9937" s="1" t="s">
        <v>6350</v>
      </c>
      <c r="F9937" s="45" t="s">
        <v>3341</v>
      </c>
      <c r="G9937" s="1">
        <v>3</v>
      </c>
      <c r="H9937" s="1" t="s">
        <v>3355</v>
      </c>
      <c r="I9937" s="1" t="s">
        <v>3550</v>
      </c>
      <c r="K9937" s="1" t="str">
        <f>VLOOKUP(L9937,CW!C:D,2,FALSE)</f>
        <v>Jul'16</v>
      </c>
      <c r="L9937" s="1" t="str">
        <f t="shared" si="157"/>
        <v>30'16</v>
      </c>
      <c r="M9937" s="1" t="str">
        <f>VLOOKUP(K9937,CW!D:E,2,FALSE)</f>
        <v>Q2'16</v>
      </c>
    </row>
    <row r="9938" spans="1:13" ht="15" customHeight="1">
      <c r="A9938" s="2">
        <v>42579</v>
      </c>
      <c r="B9938" s="1" t="s">
        <v>6045</v>
      </c>
      <c r="C9938" s="1" t="s">
        <v>3340</v>
      </c>
      <c r="D9938" s="1" t="s">
        <v>4896</v>
      </c>
      <c r="E9938" s="1" t="s">
        <v>6350</v>
      </c>
      <c r="F9938" s="45" t="s">
        <v>4581</v>
      </c>
      <c r="G9938" s="1">
        <v>1</v>
      </c>
      <c r="H9938" s="1" t="s">
        <v>3355</v>
      </c>
      <c r="I9938" s="1" t="s">
        <v>3550</v>
      </c>
      <c r="K9938" s="1" t="str">
        <f>VLOOKUP(L9938,CW!C:D,2,FALSE)</f>
        <v>Jul'16</v>
      </c>
      <c r="L9938" s="1" t="str">
        <f t="shared" si="157"/>
        <v>30'16</v>
      </c>
      <c r="M9938" s="1" t="str">
        <f>VLOOKUP(K9938,CW!D:E,2,FALSE)</f>
        <v>Q2'16</v>
      </c>
    </row>
    <row r="9939" spans="1:13">
      <c r="A9939" s="2">
        <v>42579</v>
      </c>
      <c r="B9939" s="1" t="s">
        <v>6045</v>
      </c>
      <c r="C9939" s="1" t="s">
        <v>3340</v>
      </c>
      <c r="D9939" s="1" t="s">
        <v>4896</v>
      </c>
      <c r="E9939" s="1" t="s">
        <v>3532</v>
      </c>
      <c r="F9939" s="45" t="s">
        <v>4609</v>
      </c>
      <c r="G9939" s="1">
        <v>4</v>
      </c>
      <c r="H9939" s="1" t="s">
        <v>3355</v>
      </c>
      <c r="I9939" s="1" t="s">
        <v>3550</v>
      </c>
      <c r="K9939" s="1" t="str">
        <f>VLOOKUP(L9939,CW!C:D,2,FALSE)</f>
        <v>Jul'16</v>
      </c>
      <c r="L9939" s="1" t="str">
        <f t="shared" si="157"/>
        <v>30'16</v>
      </c>
      <c r="M9939" s="1" t="str">
        <f>VLOOKUP(K9939,CW!D:E,2,FALSE)</f>
        <v>Q2'16</v>
      </c>
    </row>
    <row r="9940" spans="1:13" ht="15" customHeight="1">
      <c r="A9940" s="2">
        <v>42579</v>
      </c>
      <c r="B9940" s="1" t="s">
        <v>6046</v>
      </c>
      <c r="C9940" s="1" t="s">
        <v>3326</v>
      </c>
      <c r="D9940" s="1" t="s">
        <v>3831</v>
      </c>
      <c r="E9940" s="1" t="s">
        <v>6350</v>
      </c>
      <c r="F9940" s="45" t="s">
        <v>3341</v>
      </c>
      <c r="G9940" s="1">
        <v>2</v>
      </c>
      <c r="H9940" s="1" t="s">
        <v>3355</v>
      </c>
      <c r="I9940" s="1" t="s">
        <v>3550</v>
      </c>
      <c r="K9940" s="1" t="str">
        <f>VLOOKUP(L9940,CW!C:D,2,FALSE)</f>
        <v>Jul'16</v>
      </c>
      <c r="L9940" s="1" t="str">
        <f t="shared" si="157"/>
        <v>30'16</v>
      </c>
      <c r="M9940" s="1" t="str">
        <f>VLOOKUP(K9940,CW!D:E,2,FALSE)</f>
        <v>Q2'16</v>
      </c>
    </row>
    <row r="9941" spans="1:13" ht="15" customHeight="1">
      <c r="A9941" s="2">
        <v>42579</v>
      </c>
      <c r="B9941" s="1" t="s">
        <v>6046</v>
      </c>
      <c r="C9941" s="1" t="s">
        <v>3326</v>
      </c>
      <c r="D9941" s="1" t="s">
        <v>3831</v>
      </c>
      <c r="E9941" s="1" t="s">
        <v>6350</v>
      </c>
      <c r="F9941" s="45" t="s">
        <v>4592</v>
      </c>
      <c r="G9941" s="1">
        <v>1</v>
      </c>
      <c r="H9941" s="1" t="s">
        <v>3355</v>
      </c>
      <c r="I9941" s="1" t="s">
        <v>3550</v>
      </c>
      <c r="K9941" s="1" t="str">
        <f>VLOOKUP(L9941,CW!C:D,2,FALSE)</f>
        <v>Jul'16</v>
      </c>
      <c r="L9941" s="1" t="str">
        <f t="shared" si="157"/>
        <v>30'16</v>
      </c>
      <c r="M9941" s="1" t="str">
        <f>VLOOKUP(K9941,CW!D:E,2,FALSE)</f>
        <v>Q2'16</v>
      </c>
    </row>
    <row r="9942" spans="1:13">
      <c r="A9942" s="2">
        <v>42579</v>
      </c>
      <c r="B9942" s="1" t="s">
        <v>6046</v>
      </c>
      <c r="C9942" s="1" t="s">
        <v>3326</v>
      </c>
      <c r="D9942" s="1" t="s">
        <v>3831</v>
      </c>
      <c r="E9942" s="1" t="s">
        <v>3532</v>
      </c>
      <c r="F9942" s="45" t="s">
        <v>4609</v>
      </c>
      <c r="G9942" s="1">
        <v>2</v>
      </c>
      <c r="H9942" s="1" t="s">
        <v>3355</v>
      </c>
      <c r="I9942" s="1" t="s">
        <v>3550</v>
      </c>
      <c r="K9942" s="1" t="str">
        <f>VLOOKUP(L9942,CW!C:D,2,FALSE)</f>
        <v>Jul'16</v>
      </c>
      <c r="L9942" s="1" t="str">
        <f t="shared" ref="L9942:L10005" si="158">CONCATENATE(WEEKNUM(A9942,21),"'",TEXT(A9942,"yy"))</f>
        <v>30'16</v>
      </c>
      <c r="M9942" s="1" t="str">
        <f>VLOOKUP(K9942,CW!D:E,2,FALSE)</f>
        <v>Q2'16</v>
      </c>
    </row>
    <row r="9943" spans="1:13">
      <c r="A9943" s="2">
        <v>42579</v>
      </c>
      <c r="B9943" s="1" t="s">
        <v>6046</v>
      </c>
      <c r="C9943" s="1" t="s">
        <v>3326</v>
      </c>
      <c r="D9943" s="1" t="s">
        <v>3831</v>
      </c>
      <c r="E9943" s="1" t="s">
        <v>3532</v>
      </c>
      <c r="F9943" s="98" t="s">
        <v>4584</v>
      </c>
      <c r="G9943" s="1">
        <v>2</v>
      </c>
      <c r="H9943" s="1" t="s">
        <v>3355</v>
      </c>
      <c r="I9943" s="1" t="s">
        <v>3550</v>
      </c>
      <c r="K9943" s="1" t="str">
        <f>VLOOKUP(L9943,CW!C:D,2,FALSE)</f>
        <v>Jul'16</v>
      </c>
      <c r="L9943" s="1" t="str">
        <f t="shared" si="158"/>
        <v>30'16</v>
      </c>
      <c r="M9943" s="1" t="str">
        <f>VLOOKUP(K9943,CW!D:E,2,FALSE)</f>
        <v>Q2'16</v>
      </c>
    </row>
    <row r="9944" spans="1:13">
      <c r="A9944" s="2">
        <v>42579</v>
      </c>
      <c r="B9944" s="1" t="s">
        <v>6046</v>
      </c>
      <c r="C9944" s="1" t="s">
        <v>3326</v>
      </c>
      <c r="D9944" s="1" t="s">
        <v>3831</v>
      </c>
      <c r="E9944" s="1" t="s">
        <v>3532</v>
      </c>
      <c r="F9944" s="45" t="s">
        <v>3693</v>
      </c>
      <c r="G9944" s="1">
        <v>1</v>
      </c>
      <c r="H9944" s="1" t="s">
        <v>3355</v>
      </c>
      <c r="I9944" s="1" t="s">
        <v>3550</v>
      </c>
      <c r="K9944" s="1" t="str">
        <f>VLOOKUP(L9944,CW!C:D,2,FALSE)</f>
        <v>Jul'16</v>
      </c>
      <c r="L9944" s="1" t="str">
        <f t="shared" si="158"/>
        <v>30'16</v>
      </c>
      <c r="M9944" s="1" t="str">
        <f>VLOOKUP(K9944,CW!D:E,2,FALSE)</f>
        <v>Q2'16</v>
      </c>
    </row>
    <row r="9945" spans="1:13">
      <c r="A9945" s="2">
        <v>42579</v>
      </c>
      <c r="B9945" s="1" t="s">
        <v>6047</v>
      </c>
      <c r="C9945" s="1" t="s">
        <v>4936</v>
      </c>
      <c r="D9945" s="1" t="s">
        <v>4896</v>
      </c>
      <c r="E9945" s="1" t="s">
        <v>3532</v>
      </c>
      <c r="F9945" s="45" t="s">
        <v>4609</v>
      </c>
      <c r="G9945" s="1">
        <v>1</v>
      </c>
      <c r="H9945" s="1" t="s">
        <v>3355</v>
      </c>
      <c r="I9945" s="1" t="s">
        <v>3550</v>
      </c>
      <c r="K9945" s="1" t="str">
        <f>VLOOKUP(L9945,CW!C:D,2,FALSE)</f>
        <v>Jul'16</v>
      </c>
      <c r="L9945" s="1" t="str">
        <f t="shared" si="158"/>
        <v>30'16</v>
      </c>
      <c r="M9945" s="1" t="str">
        <f>VLOOKUP(K9945,CW!D:E,2,FALSE)</f>
        <v>Q2'16</v>
      </c>
    </row>
    <row r="9946" spans="1:13">
      <c r="A9946" s="2">
        <v>42579</v>
      </c>
      <c r="B9946" s="1" t="s">
        <v>6048</v>
      </c>
      <c r="C9946" s="1" t="s">
        <v>3549</v>
      </c>
      <c r="D9946" s="1" t="s">
        <v>4896</v>
      </c>
      <c r="E9946" s="1" t="s">
        <v>3532</v>
      </c>
      <c r="F9946" s="45" t="s">
        <v>4609</v>
      </c>
      <c r="G9946" s="1">
        <v>2</v>
      </c>
      <c r="H9946" s="1" t="s">
        <v>3355</v>
      </c>
      <c r="I9946" s="1" t="s">
        <v>3550</v>
      </c>
      <c r="K9946" s="1" t="str">
        <f>VLOOKUP(L9946,CW!C:D,2,FALSE)</f>
        <v>Jul'16</v>
      </c>
      <c r="L9946" s="1" t="str">
        <f t="shared" si="158"/>
        <v>30'16</v>
      </c>
      <c r="M9946" s="1" t="str">
        <f>VLOOKUP(K9946,CW!D:E,2,FALSE)</f>
        <v>Q2'16</v>
      </c>
    </row>
    <row r="9947" spans="1:13">
      <c r="A9947" s="2">
        <v>42579</v>
      </c>
      <c r="B9947" s="1" t="s">
        <v>6049</v>
      </c>
      <c r="C9947" s="1" t="s">
        <v>3326</v>
      </c>
      <c r="D9947" s="1" t="s">
        <v>4896</v>
      </c>
      <c r="E9947" s="1" t="s">
        <v>3532</v>
      </c>
      <c r="F9947" s="98" t="s">
        <v>4584</v>
      </c>
      <c r="G9947" s="1">
        <v>1</v>
      </c>
      <c r="H9947" s="1" t="s">
        <v>3355</v>
      </c>
      <c r="I9947" s="1" t="s">
        <v>3550</v>
      </c>
      <c r="K9947" s="1" t="str">
        <f>VLOOKUP(L9947,CW!C:D,2,FALSE)</f>
        <v>Jul'16</v>
      </c>
      <c r="L9947" s="1" t="str">
        <f t="shared" si="158"/>
        <v>30'16</v>
      </c>
      <c r="M9947" s="1" t="str">
        <f>VLOOKUP(K9947,CW!D:E,2,FALSE)</f>
        <v>Q2'16</v>
      </c>
    </row>
    <row r="9948" spans="1:13" ht="15" customHeight="1">
      <c r="A9948" s="2">
        <v>42579</v>
      </c>
      <c r="B9948" s="1" t="s">
        <v>6050</v>
      </c>
      <c r="C9948" s="1" t="s">
        <v>3326</v>
      </c>
      <c r="D9948" s="1" t="s">
        <v>3831</v>
      </c>
      <c r="E9948" s="1" t="s">
        <v>6350</v>
      </c>
      <c r="F9948" s="45" t="s">
        <v>3341</v>
      </c>
      <c r="G9948" s="1">
        <v>1</v>
      </c>
      <c r="H9948" s="1" t="s">
        <v>3355</v>
      </c>
      <c r="I9948" s="1" t="s">
        <v>3550</v>
      </c>
      <c r="K9948" s="1" t="str">
        <f>VLOOKUP(L9948,CW!C:D,2,FALSE)</f>
        <v>Jul'16</v>
      </c>
      <c r="L9948" s="1" t="str">
        <f t="shared" si="158"/>
        <v>30'16</v>
      </c>
      <c r="M9948" s="1" t="str">
        <f>VLOOKUP(K9948,CW!D:E,2,FALSE)</f>
        <v>Q2'16</v>
      </c>
    </row>
    <row r="9949" spans="1:13" ht="15" customHeight="1">
      <c r="A9949" s="2">
        <v>42579</v>
      </c>
      <c r="B9949" s="1" t="s">
        <v>6050</v>
      </c>
      <c r="C9949" s="1" t="s">
        <v>3326</v>
      </c>
      <c r="D9949" s="1" t="s">
        <v>3831</v>
      </c>
      <c r="E9949" s="1" t="s">
        <v>6350</v>
      </c>
      <c r="F9949" s="45" t="s">
        <v>4592</v>
      </c>
      <c r="G9949" s="1">
        <v>1</v>
      </c>
      <c r="H9949" s="1" t="s">
        <v>3355</v>
      </c>
      <c r="I9949" s="1" t="s">
        <v>3550</v>
      </c>
      <c r="K9949" s="1" t="str">
        <f>VLOOKUP(L9949,CW!C:D,2,FALSE)</f>
        <v>Jul'16</v>
      </c>
      <c r="L9949" s="1" t="str">
        <f t="shared" si="158"/>
        <v>30'16</v>
      </c>
      <c r="M9949" s="1" t="str">
        <f>VLOOKUP(K9949,CW!D:E,2,FALSE)</f>
        <v>Q2'16</v>
      </c>
    </row>
    <row r="9950" spans="1:13">
      <c r="A9950" s="2">
        <v>42579</v>
      </c>
      <c r="B9950" s="1" t="s">
        <v>6050</v>
      </c>
      <c r="C9950" s="1" t="s">
        <v>3326</v>
      </c>
      <c r="D9950" s="1" t="s">
        <v>3831</v>
      </c>
      <c r="E9950" s="1" t="s">
        <v>3532</v>
      </c>
      <c r="F9950" s="45" t="s">
        <v>4609</v>
      </c>
      <c r="G9950" s="1">
        <v>3</v>
      </c>
      <c r="H9950" s="1" t="s">
        <v>3355</v>
      </c>
      <c r="I9950" s="1" t="s">
        <v>3550</v>
      </c>
      <c r="K9950" s="1" t="str">
        <f>VLOOKUP(L9950,CW!C:D,2,FALSE)</f>
        <v>Jul'16</v>
      </c>
      <c r="L9950" s="1" t="str">
        <f t="shared" si="158"/>
        <v>30'16</v>
      </c>
      <c r="M9950" s="1" t="str">
        <f>VLOOKUP(K9950,CW!D:E,2,FALSE)</f>
        <v>Q2'16</v>
      </c>
    </row>
    <row r="9951" spans="1:13">
      <c r="A9951" s="2">
        <v>42579</v>
      </c>
      <c r="B9951" s="1" t="s">
        <v>6050</v>
      </c>
      <c r="C9951" s="1" t="s">
        <v>3326</v>
      </c>
      <c r="D9951" s="1" t="s">
        <v>3831</v>
      </c>
      <c r="E9951" s="1" t="s">
        <v>3532</v>
      </c>
      <c r="F9951" s="98" t="s">
        <v>4584</v>
      </c>
      <c r="G9951" s="1">
        <v>1</v>
      </c>
      <c r="H9951" s="1" t="s">
        <v>3355</v>
      </c>
      <c r="I9951" s="1" t="s">
        <v>3550</v>
      </c>
      <c r="K9951" s="1" t="str">
        <f>VLOOKUP(L9951,CW!C:D,2,FALSE)</f>
        <v>Jul'16</v>
      </c>
      <c r="L9951" s="1" t="str">
        <f t="shared" si="158"/>
        <v>30'16</v>
      </c>
      <c r="M9951" s="1" t="str">
        <f>VLOOKUP(K9951,CW!D:E,2,FALSE)</f>
        <v>Q2'16</v>
      </c>
    </row>
    <row r="9952" spans="1:13">
      <c r="A9952" s="2">
        <v>42579</v>
      </c>
      <c r="B9952" s="1" t="s">
        <v>6050</v>
      </c>
      <c r="C9952" s="1" t="s">
        <v>3326</v>
      </c>
      <c r="D9952" s="1" t="s">
        <v>3831</v>
      </c>
      <c r="E9952" s="1" t="s">
        <v>3532</v>
      </c>
      <c r="F9952" s="45" t="s">
        <v>3693</v>
      </c>
      <c r="G9952" s="1">
        <v>2</v>
      </c>
      <c r="H9952" s="1" t="s">
        <v>3355</v>
      </c>
      <c r="I9952" s="1" t="s">
        <v>3550</v>
      </c>
      <c r="K9952" s="1" t="str">
        <f>VLOOKUP(L9952,CW!C:D,2,FALSE)</f>
        <v>Jul'16</v>
      </c>
      <c r="L9952" s="1" t="str">
        <f t="shared" si="158"/>
        <v>30'16</v>
      </c>
      <c r="M9952" s="1" t="str">
        <f>VLOOKUP(K9952,CW!D:E,2,FALSE)</f>
        <v>Q2'16</v>
      </c>
    </row>
    <row r="9953" spans="1:13" ht="15" customHeight="1">
      <c r="A9953" s="2">
        <v>42579</v>
      </c>
      <c r="B9953" s="1" t="s">
        <v>6051</v>
      </c>
      <c r="C9953" s="1" t="s">
        <v>6052</v>
      </c>
      <c r="D9953" s="1" t="s">
        <v>3831</v>
      </c>
      <c r="E9953" s="1" t="s">
        <v>6350</v>
      </c>
      <c r="F9953" s="45" t="s">
        <v>3341</v>
      </c>
      <c r="G9953" s="1">
        <v>1</v>
      </c>
      <c r="H9953" s="1" t="s">
        <v>3355</v>
      </c>
      <c r="I9953" s="1" t="s">
        <v>3550</v>
      </c>
      <c r="K9953" s="1" t="str">
        <f>VLOOKUP(L9953,CW!C:D,2,FALSE)</f>
        <v>Jul'16</v>
      </c>
      <c r="L9953" s="1" t="str">
        <f t="shared" si="158"/>
        <v>30'16</v>
      </c>
      <c r="M9953" s="1" t="str">
        <f>VLOOKUP(K9953,CW!D:E,2,FALSE)</f>
        <v>Q2'16</v>
      </c>
    </row>
    <row r="9954" spans="1:13">
      <c r="A9954" s="2">
        <v>42579</v>
      </c>
      <c r="B9954" s="1" t="s">
        <v>6051</v>
      </c>
      <c r="C9954" s="1" t="s">
        <v>6052</v>
      </c>
      <c r="D9954" s="1" t="s">
        <v>3831</v>
      </c>
      <c r="E9954" s="1" t="s">
        <v>3532</v>
      </c>
      <c r="F9954" s="98" t="s">
        <v>4584</v>
      </c>
      <c r="G9954" s="1">
        <v>1</v>
      </c>
      <c r="H9954" s="1" t="s">
        <v>3355</v>
      </c>
      <c r="I9954" s="1" t="s">
        <v>3550</v>
      </c>
      <c r="K9954" s="1" t="str">
        <f>VLOOKUP(L9954,CW!C:D,2,FALSE)</f>
        <v>Jul'16</v>
      </c>
      <c r="L9954" s="1" t="str">
        <f t="shared" si="158"/>
        <v>30'16</v>
      </c>
      <c r="M9954" s="1" t="str">
        <f>VLOOKUP(K9954,CW!D:E,2,FALSE)</f>
        <v>Q2'16</v>
      </c>
    </row>
    <row r="9955" spans="1:13" ht="15" customHeight="1">
      <c r="A9955" s="2">
        <v>42579</v>
      </c>
      <c r="B9955" s="1" t="s">
        <v>6053</v>
      </c>
      <c r="C9955" s="1" t="s">
        <v>3335</v>
      </c>
      <c r="D9955" s="1" t="s">
        <v>3831</v>
      </c>
      <c r="E9955" s="1" t="s">
        <v>6350</v>
      </c>
      <c r="F9955" s="45" t="s">
        <v>3341</v>
      </c>
      <c r="G9955" s="1">
        <v>1</v>
      </c>
      <c r="H9955" s="1" t="s">
        <v>3355</v>
      </c>
      <c r="I9955" s="1" t="s">
        <v>3550</v>
      </c>
      <c r="K9955" s="1" t="str">
        <f>VLOOKUP(L9955,CW!C:D,2,FALSE)</f>
        <v>Jul'16</v>
      </c>
      <c r="L9955" s="1" t="str">
        <f t="shared" si="158"/>
        <v>30'16</v>
      </c>
      <c r="M9955" s="1" t="str">
        <f>VLOOKUP(K9955,CW!D:E,2,FALSE)</f>
        <v>Q2'16</v>
      </c>
    </row>
    <row r="9956" spans="1:13">
      <c r="A9956" s="2">
        <v>42579</v>
      </c>
      <c r="B9956" s="1" t="s">
        <v>6054</v>
      </c>
      <c r="C9956" s="1" t="s">
        <v>5642</v>
      </c>
      <c r="D9956" s="1" t="s">
        <v>4896</v>
      </c>
      <c r="E9956" s="1" t="s">
        <v>3532</v>
      </c>
      <c r="F9956" s="45" t="s">
        <v>3341</v>
      </c>
      <c r="G9956" s="1">
        <v>2</v>
      </c>
      <c r="H9956" s="1" t="s">
        <v>3355</v>
      </c>
      <c r="I9956" s="1" t="s">
        <v>3550</v>
      </c>
      <c r="K9956" s="1" t="str">
        <f>VLOOKUP(L9956,CW!C:D,2,FALSE)</f>
        <v>Jul'16</v>
      </c>
      <c r="L9956" s="1" t="str">
        <f t="shared" si="158"/>
        <v>30'16</v>
      </c>
      <c r="M9956" s="1" t="str">
        <f>VLOOKUP(K9956,CW!D:E,2,FALSE)</f>
        <v>Q2'16</v>
      </c>
    </row>
    <row r="9957" spans="1:13">
      <c r="A9957" s="2">
        <v>42579</v>
      </c>
      <c r="B9957" s="1" t="s">
        <v>6055</v>
      </c>
      <c r="C9957" s="1" t="s">
        <v>3560</v>
      </c>
      <c r="D9957" s="1" t="s">
        <v>4896</v>
      </c>
      <c r="E9957" s="1" t="s">
        <v>3532</v>
      </c>
      <c r="F9957" s="45" t="s">
        <v>4609</v>
      </c>
      <c r="G9957" s="1">
        <v>1</v>
      </c>
      <c r="H9957" s="1" t="s">
        <v>3355</v>
      </c>
      <c r="I9957" s="1" t="s">
        <v>3550</v>
      </c>
      <c r="K9957" s="1" t="str">
        <f>VLOOKUP(L9957,CW!C:D,2,FALSE)</f>
        <v>Jul'16</v>
      </c>
      <c r="L9957" s="1" t="str">
        <f t="shared" si="158"/>
        <v>30'16</v>
      </c>
      <c r="M9957" s="1" t="str">
        <f>VLOOKUP(K9957,CW!D:E,2,FALSE)</f>
        <v>Q2'16</v>
      </c>
    </row>
    <row r="9958" spans="1:13" ht="15" customHeight="1">
      <c r="A9958" s="2">
        <v>42579</v>
      </c>
      <c r="B9958" s="1" t="s">
        <v>6056</v>
      </c>
      <c r="C9958" s="1" t="s">
        <v>3340</v>
      </c>
      <c r="D9958" s="1" t="s">
        <v>3831</v>
      </c>
      <c r="E9958" s="1" t="s">
        <v>6350</v>
      </c>
      <c r="F9958" s="45" t="s">
        <v>3341</v>
      </c>
      <c r="G9958" s="1">
        <v>2</v>
      </c>
      <c r="H9958" s="1" t="s">
        <v>3355</v>
      </c>
      <c r="I9958" s="1" t="s">
        <v>3550</v>
      </c>
      <c r="K9958" s="1" t="str">
        <f>VLOOKUP(L9958,CW!C:D,2,FALSE)</f>
        <v>Jul'16</v>
      </c>
      <c r="L9958" s="1" t="str">
        <f t="shared" si="158"/>
        <v>30'16</v>
      </c>
      <c r="M9958" s="1" t="str">
        <f>VLOOKUP(K9958,CW!D:E,2,FALSE)</f>
        <v>Q2'16</v>
      </c>
    </row>
    <row r="9959" spans="1:13">
      <c r="A9959" s="2">
        <v>42579</v>
      </c>
      <c r="B9959" s="1" t="s">
        <v>6056</v>
      </c>
      <c r="C9959" s="1" t="s">
        <v>3340</v>
      </c>
      <c r="D9959" s="1" t="s">
        <v>3831</v>
      </c>
      <c r="E9959" s="1" t="s">
        <v>3532</v>
      </c>
      <c r="F9959" s="45" t="s">
        <v>4609</v>
      </c>
      <c r="G9959" s="1">
        <v>2</v>
      </c>
      <c r="H9959" s="1" t="s">
        <v>3355</v>
      </c>
      <c r="I9959" s="1" t="s">
        <v>3550</v>
      </c>
      <c r="K9959" s="1" t="str">
        <f>VLOOKUP(L9959,CW!C:D,2,FALSE)</f>
        <v>Jul'16</v>
      </c>
      <c r="L9959" s="1" t="str">
        <f t="shared" si="158"/>
        <v>30'16</v>
      </c>
      <c r="M9959" s="1" t="str">
        <f>VLOOKUP(K9959,CW!D:E,2,FALSE)</f>
        <v>Q2'16</v>
      </c>
    </row>
    <row r="9960" spans="1:13" ht="15" customHeight="1">
      <c r="A9960" s="2">
        <v>42579</v>
      </c>
      <c r="B9960" s="1" t="s">
        <v>6057</v>
      </c>
      <c r="C9960" s="1" t="s">
        <v>3335</v>
      </c>
      <c r="D9960" s="1" t="s">
        <v>3671</v>
      </c>
      <c r="E9960" s="1" t="s">
        <v>6350</v>
      </c>
      <c r="F9960" s="45" t="s">
        <v>3341</v>
      </c>
      <c r="G9960" s="1">
        <v>4</v>
      </c>
      <c r="H9960" s="1" t="s">
        <v>3355</v>
      </c>
      <c r="I9960" s="1" t="s">
        <v>3550</v>
      </c>
      <c r="K9960" s="1" t="str">
        <f>VLOOKUP(L9960,CW!C:D,2,FALSE)</f>
        <v>Jul'16</v>
      </c>
      <c r="L9960" s="1" t="str">
        <f t="shared" si="158"/>
        <v>30'16</v>
      </c>
      <c r="M9960" s="1" t="str">
        <f>VLOOKUP(K9960,CW!D:E,2,FALSE)</f>
        <v>Q2'16</v>
      </c>
    </row>
    <row r="9961" spans="1:13">
      <c r="A9961" s="2">
        <v>42579</v>
      </c>
      <c r="B9961" s="1" t="s">
        <v>6057</v>
      </c>
      <c r="C9961" s="1" t="s">
        <v>3335</v>
      </c>
      <c r="D9961" s="1" t="s">
        <v>3671</v>
      </c>
      <c r="E9961" s="1" t="s">
        <v>3532</v>
      </c>
      <c r="F9961" s="45" t="s">
        <v>4609</v>
      </c>
      <c r="G9961" s="1">
        <v>1</v>
      </c>
      <c r="H9961" s="1" t="s">
        <v>3355</v>
      </c>
      <c r="I9961" s="1" t="s">
        <v>3550</v>
      </c>
      <c r="K9961" s="1" t="str">
        <f>VLOOKUP(L9961,CW!C:D,2,FALSE)</f>
        <v>Jul'16</v>
      </c>
      <c r="L9961" s="1" t="str">
        <f t="shared" si="158"/>
        <v>30'16</v>
      </c>
      <c r="M9961" s="1" t="str">
        <f>VLOOKUP(K9961,CW!D:E,2,FALSE)</f>
        <v>Q2'16</v>
      </c>
    </row>
    <row r="9962" spans="1:13" ht="15" customHeight="1">
      <c r="A9962" s="2">
        <v>42579</v>
      </c>
      <c r="B9962" s="1" t="s">
        <v>6058</v>
      </c>
      <c r="C9962" s="1" t="s">
        <v>6052</v>
      </c>
      <c r="D9962" s="1" t="s">
        <v>3671</v>
      </c>
      <c r="E9962" s="1" t="s">
        <v>6350</v>
      </c>
      <c r="F9962" s="45" t="s">
        <v>3341</v>
      </c>
      <c r="G9962" s="1">
        <v>2</v>
      </c>
      <c r="H9962" s="1" t="s">
        <v>3355</v>
      </c>
      <c r="I9962" s="1" t="s">
        <v>3550</v>
      </c>
      <c r="K9962" s="1" t="str">
        <f>VLOOKUP(L9962,CW!C:D,2,FALSE)</f>
        <v>Jul'16</v>
      </c>
      <c r="L9962" s="1" t="str">
        <f t="shared" si="158"/>
        <v>30'16</v>
      </c>
      <c r="M9962" s="1" t="str">
        <f>VLOOKUP(K9962,CW!D:E,2,FALSE)</f>
        <v>Q2'16</v>
      </c>
    </row>
    <row r="9963" spans="1:13" ht="15" customHeight="1">
      <c r="A9963" s="2">
        <v>42579</v>
      </c>
      <c r="B9963" s="1" t="s">
        <v>6059</v>
      </c>
      <c r="C9963" s="1" t="s">
        <v>3326</v>
      </c>
      <c r="D9963" s="1" t="s">
        <v>3831</v>
      </c>
      <c r="E9963" s="1" t="s">
        <v>6350</v>
      </c>
      <c r="F9963" s="45" t="s">
        <v>4592</v>
      </c>
      <c r="G9963" s="1">
        <v>1</v>
      </c>
      <c r="H9963" s="1" t="s">
        <v>3355</v>
      </c>
      <c r="I9963" s="1" t="s">
        <v>3550</v>
      </c>
      <c r="K9963" s="1" t="str">
        <f>VLOOKUP(L9963,CW!C:D,2,FALSE)</f>
        <v>Jul'16</v>
      </c>
      <c r="L9963" s="1" t="str">
        <f t="shared" si="158"/>
        <v>30'16</v>
      </c>
      <c r="M9963" s="1" t="str">
        <f>VLOOKUP(K9963,CW!D:E,2,FALSE)</f>
        <v>Q2'16</v>
      </c>
    </row>
    <row r="9964" spans="1:13">
      <c r="A9964" s="2">
        <v>42579</v>
      </c>
      <c r="B9964" s="1" t="s">
        <v>6059</v>
      </c>
      <c r="C9964" s="1" t="s">
        <v>3326</v>
      </c>
      <c r="D9964" s="1" t="s">
        <v>3831</v>
      </c>
      <c r="E9964" s="1" t="s">
        <v>3532</v>
      </c>
      <c r="F9964" s="45" t="s">
        <v>4609</v>
      </c>
      <c r="G9964" s="1">
        <v>1</v>
      </c>
      <c r="H9964" s="1" t="s">
        <v>3355</v>
      </c>
      <c r="I9964" s="1" t="s">
        <v>3550</v>
      </c>
      <c r="K9964" s="1" t="str">
        <f>VLOOKUP(L9964,CW!C:D,2,FALSE)</f>
        <v>Jul'16</v>
      </c>
      <c r="L9964" s="1" t="str">
        <f t="shared" si="158"/>
        <v>30'16</v>
      </c>
      <c r="M9964" s="1" t="str">
        <f>VLOOKUP(K9964,CW!D:E,2,FALSE)</f>
        <v>Q2'16</v>
      </c>
    </row>
    <row r="9965" spans="1:13">
      <c r="A9965" s="2">
        <v>42579</v>
      </c>
      <c r="B9965" s="1" t="s">
        <v>6059</v>
      </c>
      <c r="C9965" s="1" t="s">
        <v>3326</v>
      </c>
      <c r="D9965" s="1" t="s">
        <v>3831</v>
      </c>
      <c r="E9965" s="1" t="s">
        <v>3532</v>
      </c>
      <c r="F9965" s="98" t="s">
        <v>4584</v>
      </c>
      <c r="G9965" s="1">
        <v>1</v>
      </c>
      <c r="H9965" s="1" t="s">
        <v>3355</v>
      </c>
      <c r="I9965" s="1" t="s">
        <v>3550</v>
      </c>
      <c r="K9965" s="1" t="str">
        <f>VLOOKUP(L9965,CW!C:D,2,FALSE)</f>
        <v>Jul'16</v>
      </c>
      <c r="L9965" s="1" t="str">
        <f t="shared" si="158"/>
        <v>30'16</v>
      </c>
      <c r="M9965" s="1" t="str">
        <f>VLOOKUP(K9965,CW!D:E,2,FALSE)</f>
        <v>Q2'16</v>
      </c>
    </row>
    <row r="9966" spans="1:13">
      <c r="A9966" s="2">
        <v>42579</v>
      </c>
      <c r="B9966" s="1" t="s">
        <v>6059</v>
      </c>
      <c r="C9966" s="1" t="s">
        <v>3326</v>
      </c>
      <c r="D9966" s="1" t="s">
        <v>3831</v>
      </c>
      <c r="E9966" s="1" t="s">
        <v>3532</v>
      </c>
      <c r="F9966" s="45" t="s">
        <v>4613</v>
      </c>
      <c r="G9966" s="1">
        <v>1</v>
      </c>
      <c r="H9966" s="1" t="s">
        <v>3355</v>
      </c>
      <c r="I9966" s="1" t="s">
        <v>3550</v>
      </c>
      <c r="K9966" s="1" t="str">
        <f>VLOOKUP(L9966,CW!C:D,2,FALSE)</f>
        <v>Jul'16</v>
      </c>
      <c r="L9966" s="1" t="str">
        <f t="shared" si="158"/>
        <v>30'16</v>
      </c>
      <c r="M9966" s="1" t="str">
        <f>VLOOKUP(K9966,CW!D:E,2,FALSE)</f>
        <v>Q2'16</v>
      </c>
    </row>
    <row r="9967" spans="1:13">
      <c r="A9967" s="2">
        <v>42579</v>
      </c>
      <c r="B9967" s="1" t="s">
        <v>6059</v>
      </c>
      <c r="C9967" s="1" t="s">
        <v>3326</v>
      </c>
      <c r="D9967" s="1" t="s">
        <v>3831</v>
      </c>
      <c r="E9967" s="1" t="s">
        <v>3532</v>
      </c>
      <c r="F9967" s="45" t="s">
        <v>3693</v>
      </c>
      <c r="G9967" s="1">
        <v>1</v>
      </c>
      <c r="H9967" s="1" t="s">
        <v>3355</v>
      </c>
      <c r="I9967" s="1" t="s">
        <v>3550</v>
      </c>
      <c r="K9967" s="1" t="str">
        <f>VLOOKUP(L9967,CW!C:D,2,FALSE)</f>
        <v>Jul'16</v>
      </c>
      <c r="L9967" s="1" t="str">
        <f t="shared" si="158"/>
        <v>30'16</v>
      </c>
      <c r="M9967" s="1" t="str">
        <f>VLOOKUP(K9967,CW!D:E,2,FALSE)</f>
        <v>Q2'16</v>
      </c>
    </row>
    <row r="9968" spans="1:13">
      <c r="A9968" s="2">
        <v>42579</v>
      </c>
      <c r="B9968" s="1" t="s">
        <v>6060</v>
      </c>
      <c r="C9968" s="1" t="s">
        <v>4936</v>
      </c>
      <c r="D9968" s="1" t="s">
        <v>4896</v>
      </c>
      <c r="E9968" s="1" t="s">
        <v>3532</v>
      </c>
      <c r="F9968" s="45" t="s">
        <v>3341</v>
      </c>
      <c r="G9968" s="1">
        <v>1</v>
      </c>
      <c r="H9968" s="1" t="s">
        <v>3355</v>
      </c>
      <c r="I9968" s="1" t="s">
        <v>3550</v>
      </c>
      <c r="K9968" s="1" t="str">
        <f>VLOOKUP(L9968,CW!C:D,2,FALSE)</f>
        <v>Jul'16</v>
      </c>
      <c r="L9968" s="1" t="str">
        <f t="shared" si="158"/>
        <v>30'16</v>
      </c>
      <c r="M9968" s="1" t="str">
        <f>VLOOKUP(K9968,CW!D:E,2,FALSE)</f>
        <v>Q2'16</v>
      </c>
    </row>
    <row r="9969" spans="1:13" ht="15" customHeight="1">
      <c r="A9969" s="2">
        <v>42579</v>
      </c>
      <c r="B9969" s="1" t="s">
        <v>6061</v>
      </c>
      <c r="C9969" s="1" t="s">
        <v>3549</v>
      </c>
      <c r="D9969" s="1" t="s">
        <v>4896</v>
      </c>
      <c r="E9969" s="1" t="s">
        <v>6350</v>
      </c>
      <c r="F9969" s="45" t="s">
        <v>3341</v>
      </c>
      <c r="G9969" s="1">
        <v>1</v>
      </c>
      <c r="H9969" s="1" t="s">
        <v>3355</v>
      </c>
      <c r="I9969" s="1" t="s">
        <v>3550</v>
      </c>
      <c r="K9969" s="1" t="str">
        <f>VLOOKUP(L9969,CW!C:D,2,FALSE)</f>
        <v>Jul'16</v>
      </c>
      <c r="L9969" s="1" t="str">
        <f t="shared" si="158"/>
        <v>30'16</v>
      </c>
      <c r="M9969" s="1" t="str">
        <f>VLOOKUP(K9969,CW!D:E,2,FALSE)</f>
        <v>Q2'16</v>
      </c>
    </row>
    <row r="9970" spans="1:13" ht="15" customHeight="1">
      <c r="A9970" s="2">
        <v>42579</v>
      </c>
      <c r="B9970" s="1" t="s">
        <v>6062</v>
      </c>
      <c r="C9970" s="1" t="s">
        <v>3340</v>
      </c>
      <c r="D9970" s="1" t="s">
        <v>3671</v>
      </c>
      <c r="E9970" s="1" t="s">
        <v>6350</v>
      </c>
      <c r="F9970" s="45" t="s">
        <v>3341</v>
      </c>
      <c r="G9970" s="1">
        <v>3</v>
      </c>
      <c r="H9970" s="1" t="s">
        <v>3355</v>
      </c>
      <c r="I9970" s="1" t="s">
        <v>3550</v>
      </c>
      <c r="K9970" s="1" t="str">
        <f>VLOOKUP(L9970,CW!C:D,2,FALSE)</f>
        <v>Jul'16</v>
      </c>
      <c r="L9970" s="1" t="str">
        <f t="shared" si="158"/>
        <v>30'16</v>
      </c>
      <c r="M9970" s="1" t="str">
        <f>VLOOKUP(K9970,CW!D:E,2,FALSE)</f>
        <v>Q2'16</v>
      </c>
    </row>
    <row r="9971" spans="1:13">
      <c r="A9971" s="2">
        <v>42579</v>
      </c>
      <c r="B9971" s="1" t="s">
        <v>6062</v>
      </c>
      <c r="C9971" s="1" t="s">
        <v>3340</v>
      </c>
      <c r="D9971" s="1" t="s">
        <v>3671</v>
      </c>
      <c r="E9971" s="1" t="s">
        <v>3532</v>
      </c>
      <c r="F9971" s="45" t="s">
        <v>4609</v>
      </c>
      <c r="G9971" s="1">
        <v>1</v>
      </c>
      <c r="H9971" s="1" t="s">
        <v>3355</v>
      </c>
      <c r="I9971" s="1" t="s">
        <v>3550</v>
      </c>
      <c r="K9971" s="1" t="str">
        <f>VLOOKUP(L9971,CW!C:D,2,FALSE)</f>
        <v>Jul'16</v>
      </c>
      <c r="L9971" s="1" t="str">
        <f t="shared" si="158"/>
        <v>30'16</v>
      </c>
      <c r="M9971" s="1" t="str">
        <f>VLOOKUP(K9971,CW!D:E,2,FALSE)</f>
        <v>Q2'16</v>
      </c>
    </row>
    <row r="9972" spans="1:13">
      <c r="A9972" s="2">
        <v>42579</v>
      </c>
      <c r="B9972" s="1" t="s">
        <v>6062</v>
      </c>
      <c r="C9972" s="1" t="s">
        <v>3340</v>
      </c>
      <c r="D9972" s="1" t="s">
        <v>3671</v>
      </c>
      <c r="E9972" s="1" t="s">
        <v>3532</v>
      </c>
      <c r="F9972" s="45" t="s">
        <v>4613</v>
      </c>
      <c r="G9972" s="1">
        <v>2</v>
      </c>
      <c r="H9972" s="1" t="s">
        <v>3355</v>
      </c>
      <c r="I9972" s="1" t="s">
        <v>3550</v>
      </c>
      <c r="K9972" s="1" t="str">
        <f>VLOOKUP(L9972,CW!C:D,2,FALSE)</f>
        <v>Jul'16</v>
      </c>
      <c r="L9972" s="1" t="str">
        <f t="shared" si="158"/>
        <v>30'16</v>
      </c>
      <c r="M9972" s="1" t="str">
        <f>VLOOKUP(K9972,CW!D:E,2,FALSE)</f>
        <v>Q2'16</v>
      </c>
    </row>
    <row r="9973" spans="1:13" ht="15" customHeight="1">
      <c r="A9973" s="2">
        <v>42580</v>
      </c>
      <c r="B9973" s="1" t="s">
        <v>6063</v>
      </c>
      <c r="C9973" s="1" t="s">
        <v>3611</v>
      </c>
      <c r="D9973" s="1" t="s">
        <v>3831</v>
      </c>
      <c r="E9973" s="1" t="s">
        <v>6350</v>
      </c>
      <c r="F9973" s="45" t="s">
        <v>3341</v>
      </c>
      <c r="G9973" s="1">
        <v>1</v>
      </c>
      <c r="H9973" s="1" t="s">
        <v>3355</v>
      </c>
      <c r="I9973" s="1" t="s">
        <v>3550</v>
      </c>
      <c r="K9973" s="1" t="str">
        <f>VLOOKUP(L9973,CW!C:D,2,FALSE)</f>
        <v>Jul'16</v>
      </c>
      <c r="L9973" s="1" t="str">
        <f t="shared" si="158"/>
        <v>30'16</v>
      </c>
      <c r="M9973" s="1" t="str">
        <f>VLOOKUP(K9973,CW!D:E,2,FALSE)</f>
        <v>Q2'16</v>
      </c>
    </row>
    <row r="9974" spans="1:13">
      <c r="A9974" s="2">
        <v>42580</v>
      </c>
      <c r="B9974" s="1" t="s">
        <v>6064</v>
      </c>
      <c r="C9974" s="1" t="s">
        <v>3611</v>
      </c>
      <c r="D9974" s="1" t="s">
        <v>3831</v>
      </c>
      <c r="E9974" s="1" t="s">
        <v>3532</v>
      </c>
      <c r="F9974" s="45" t="s">
        <v>4609</v>
      </c>
      <c r="G9974" s="1">
        <v>1</v>
      </c>
      <c r="H9974" s="1" t="s">
        <v>3355</v>
      </c>
      <c r="I9974" s="1" t="s">
        <v>3550</v>
      </c>
      <c r="K9974" s="1" t="str">
        <f>VLOOKUP(L9974,CW!C:D,2,FALSE)</f>
        <v>Jul'16</v>
      </c>
      <c r="L9974" s="1" t="str">
        <f t="shared" si="158"/>
        <v>30'16</v>
      </c>
      <c r="M9974" s="1" t="str">
        <f>VLOOKUP(K9974,CW!D:E,2,FALSE)</f>
        <v>Q2'16</v>
      </c>
    </row>
    <row r="9975" spans="1:13">
      <c r="A9975" s="2">
        <v>42580</v>
      </c>
      <c r="B9975" s="1" t="s">
        <v>6065</v>
      </c>
      <c r="C9975" s="1" t="s">
        <v>3318</v>
      </c>
      <c r="D9975" s="1" t="s">
        <v>3671</v>
      </c>
      <c r="E9975" s="1" t="s">
        <v>3532</v>
      </c>
      <c r="F9975" s="45" t="s">
        <v>4613</v>
      </c>
      <c r="G9975" s="1">
        <v>1</v>
      </c>
      <c r="H9975" s="1" t="s">
        <v>3355</v>
      </c>
      <c r="I9975" s="1" t="s">
        <v>3550</v>
      </c>
      <c r="K9975" s="1" t="str">
        <f>VLOOKUP(L9975,CW!C:D,2,FALSE)</f>
        <v>Jul'16</v>
      </c>
      <c r="L9975" s="1" t="str">
        <f t="shared" si="158"/>
        <v>30'16</v>
      </c>
      <c r="M9975" s="1" t="str">
        <f>VLOOKUP(K9975,CW!D:E,2,FALSE)</f>
        <v>Q2'16</v>
      </c>
    </row>
    <row r="9976" spans="1:13" ht="15" customHeight="1">
      <c r="A9976" s="2">
        <v>42580</v>
      </c>
      <c r="B9976" s="1" t="s">
        <v>6066</v>
      </c>
      <c r="C9976" s="1" t="s">
        <v>3318</v>
      </c>
      <c r="D9976" s="1" t="s">
        <v>3671</v>
      </c>
      <c r="E9976" s="1" t="s">
        <v>6350</v>
      </c>
      <c r="F9976" s="45" t="s">
        <v>3341</v>
      </c>
      <c r="G9976" s="1">
        <v>1</v>
      </c>
      <c r="H9976" s="1" t="s">
        <v>3355</v>
      </c>
      <c r="I9976" s="1" t="s">
        <v>3550</v>
      </c>
      <c r="K9976" s="1" t="str">
        <f>VLOOKUP(L9976,CW!C:D,2,FALSE)</f>
        <v>Jul'16</v>
      </c>
      <c r="L9976" s="1" t="str">
        <f t="shared" si="158"/>
        <v>30'16</v>
      </c>
      <c r="M9976" s="1" t="str">
        <f>VLOOKUP(K9976,CW!D:E,2,FALSE)</f>
        <v>Q2'16</v>
      </c>
    </row>
    <row r="9977" spans="1:13" ht="15" customHeight="1">
      <c r="A9977" s="2">
        <v>42580</v>
      </c>
      <c r="B9977" s="1" t="s">
        <v>6067</v>
      </c>
      <c r="C9977" s="1" t="s">
        <v>3611</v>
      </c>
      <c r="D9977" s="1" t="s">
        <v>3671</v>
      </c>
      <c r="E9977" s="1" t="s">
        <v>6350</v>
      </c>
      <c r="F9977" s="45" t="s">
        <v>3341</v>
      </c>
      <c r="G9977" s="1">
        <v>1</v>
      </c>
      <c r="H9977" s="1" t="s">
        <v>3355</v>
      </c>
      <c r="I9977" s="1" t="s">
        <v>3550</v>
      </c>
      <c r="K9977" s="1" t="str">
        <f>VLOOKUP(L9977,CW!C:D,2,FALSE)</f>
        <v>Jul'16</v>
      </c>
      <c r="L9977" s="1" t="str">
        <f t="shared" si="158"/>
        <v>30'16</v>
      </c>
      <c r="M9977" s="1" t="str">
        <f>VLOOKUP(K9977,CW!D:E,2,FALSE)</f>
        <v>Q2'16</v>
      </c>
    </row>
    <row r="9978" spans="1:13">
      <c r="A9978" s="2">
        <v>42580</v>
      </c>
      <c r="B9978" s="1" t="s">
        <v>6067</v>
      </c>
      <c r="C9978" s="1" t="s">
        <v>3611</v>
      </c>
      <c r="D9978" s="1" t="s">
        <v>3671</v>
      </c>
      <c r="E9978" s="1" t="s">
        <v>3532</v>
      </c>
      <c r="F9978" s="45" t="s">
        <v>4609</v>
      </c>
      <c r="G9978" s="1">
        <v>1</v>
      </c>
      <c r="H9978" s="1" t="s">
        <v>3355</v>
      </c>
      <c r="I9978" s="1" t="s">
        <v>3550</v>
      </c>
      <c r="K9978" s="1" t="str">
        <f>VLOOKUP(L9978,CW!C:D,2,FALSE)</f>
        <v>Jul'16</v>
      </c>
      <c r="L9978" s="1" t="str">
        <f t="shared" si="158"/>
        <v>30'16</v>
      </c>
      <c r="M9978" s="1" t="str">
        <f>VLOOKUP(K9978,CW!D:E,2,FALSE)</f>
        <v>Q2'16</v>
      </c>
    </row>
    <row r="9979" spans="1:13">
      <c r="A9979" s="2">
        <v>42580</v>
      </c>
      <c r="B9979" s="1" t="s">
        <v>6067</v>
      </c>
      <c r="C9979" s="1" t="s">
        <v>3611</v>
      </c>
      <c r="D9979" s="1" t="s">
        <v>3671</v>
      </c>
      <c r="E9979" s="1" t="s">
        <v>3532</v>
      </c>
      <c r="F9979" s="45" t="s">
        <v>4613</v>
      </c>
      <c r="G9979" s="1">
        <v>2</v>
      </c>
      <c r="H9979" s="1" t="s">
        <v>3355</v>
      </c>
      <c r="I9979" s="1" t="s">
        <v>3550</v>
      </c>
      <c r="K9979" s="1" t="str">
        <f>VLOOKUP(L9979,CW!C:D,2,FALSE)</f>
        <v>Jul'16</v>
      </c>
      <c r="L9979" s="1" t="str">
        <f t="shared" si="158"/>
        <v>30'16</v>
      </c>
      <c r="M9979" s="1" t="str">
        <f>VLOOKUP(K9979,CW!D:E,2,FALSE)</f>
        <v>Q2'16</v>
      </c>
    </row>
    <row r="9980" spans="1:13">
      <c r="A9980" s="2">
        <v>42580</v>
      </c>
      <c r="B9980" s="1" t="s">
        <v>6068</v>
      </c>
      <c r="C9980" s="1" t="s">
        <v>3909</v>
      </c>
      <c r="D9980" s="1" t="s">
        <v>3671</v>
      </c>
      <c r="E9980" s="1" t="s">
        <v>3532</v>
      </c>
      <c r="F9980" s="45" t="s">
        <v>4609</v>
      </c>
      <c r="G9980" s="1">
        <v>1</v>
      </c>
      <c r="H9980" s="1" t="s">
        <v>3355</v>
      </c>
      <c r="I9980" s="1" t="s">
        <v>3550</v>
      </c>
      <c r="K9980" s="1" t="str">
        <f>VLOOKUP(L9980,CW!C:D,2,FALSE)</f>
        <v>Jul'16</v>
      </c>
      <c r="L9980" s="1" t="str">
        <f t="shared" si="158"/>
        <v>30'16</v>
      </c>
      <c r="M9980" s="1" t="str">
        <f>VLOOKUP(K9980,CW!D:E,2,FALSE)</f>
        <v>Q2'16</v>
      </c>
    </row>
    <row r="9981" spans="1:13">
      <c r="A9981" s="2">
        <v>42580</v>
      </c>
      <c r="B9981" s="1" t="s">
        <v>6069</v>
      </c>
      <c r="C9981" s="1" t="s">
        <v>3816</v>
      </c>
      <c r="D9981" s="1" t="s">
        <v>3671</v>
      </c>
      <c r="E9981" s="1" t="s">
        <v>3532</v>
      </c>
      <c r="F9981" s="45" t="s">
        <v>5872</v>
      </c>
      <c r="G9981" s="1">
        <v>1</v>
      </c>
      <c r="H9981" s="1" t="s">
        <v>3355</v>
      </c>
      <c r="I9981" s="1" t="s">
        <v>3550</v>
      </c>
      <c r="K9981" s="1" t="str">
        <f>VLOOKUP(L9981,CW!C:D,2,FALSE)</f>
        <v>Jul'16</v>
      </c>
      <c r="L9981" s="1" t="str">
        <f t="shared" si="158"/>
        <v>30'16</v>
      </c>
      <c r="M9981" s="1" t="str">
        <f>VLOOKUP(K9981,CW!D:E,2,FALSE)</f>
        <v>Q2'16</v>
      </c>
    </row>
    <row r="9982" spans="1:13" ht="15" customHeight="1">
      <c r="A9982" s="2">
        <v>42580</v>
      </c>
      <c r="B9982" s="1" t="s">
        <v>6070</v>
      </c>
      <c r="C9982" s="1" t="s">
        <v>3326</v>
      </c>
      <c r="D9982" s="1" t="s">
        <v>4896</v>
      </c>
      <c r="E9982" s="1" t="s">
        <v>6350</v>
      </c>
      <c r="F9982" s="45" t="s">
        <v>3341</v>
      </c>
      <c r="G9982" s="1">
        <v>2</v>
      </c>
      <c r="H9982" s="1" t="s">
        <v>3355</v>
      </c>
      <c r="I9982" s="1" t="s">
        <v>3550</v>
      </c>
      <c r="K9982" s="1" t="str">
        <f>VLOOKUP(L9982,CW!C:D,2,FALSE)</f>
        <v>Jul'16</v>
      </c>
      <c r="L9982" s="1" t="str">
        <f t="shared" si="158"/>
        <v>30'16</v>
      </c>
      <c r="M9982" s="1" t="str">
        <f>VLOOKUP(K9982,CW!D:E,2,FALSE)</f>
        <v>Q2'16</v>
      </c>
    </row>
    <row r="9983" spans="1:13">
      <c r="A9983" s="2">
        <v>42580</v>
      </c>
      <c r="B9983" s="1" t="s">
        <v>6070</v>
      </c>
      <c r="C9983" s="1" t="s">
        <v>3326</v>
      </c>
      <c r="D9983" s="1" t="s">
        <v>4896</v>
      </c>
      <c r="E9983" s="1" t="s">
        <v>3532</v>
      </c>
      <c r="F9983" s="45" t="s">
        <v>4609</v>
      </c>
      <c r="G9983" s="1">
        <v>3</v>
      </c>
      <c r="H9983" s="1" t="s">
        <v>3355</v>
      </c>
      <c r="I9983" s="1" t="s">
        <v>3550</v>
      </c>
      <c r="K9983" s="1" t="str">
        <f>VLOOKUP(L9983,CW!C:D,2,FALSE)</f>
        <v>Jul'16</v>
      </c>
      <c r="L9983" s="1" t="str">
        <f t="shared" si="158"/>
        <v>30'16</v>
      </c>
      <c r="M9983" s="1" t="str">
        <f>VLOOKUP(K9983,CW!D:E,2,FALSE)</f>
        <v>Q2'16</v>
      </c>
    </row>
    <row r="9984" spans="1:13" ht="15" customHeight="1">
      <c r="A9984" s="2">
        <v>42580</v>
      </c>
      <c r="B9984" s="1" t="s">
        <v>6071</v>
      </c>
      <c r="C9984" s="1" t="s">
        <v>3326</v>
      </c>
      <c r="D9984" s="1" t="s">
        <v>4896</v>
      </c>
      <c r="E9984" s="1" t="s">
        <v>6350</v>
      </c>
      <c r="F9984" s="45" t="s">
        <v>3341</v>
      </c>
      <c r="G9984" s="1">
        <v>6</v>
      </c>
      <c r="H9984" s="1" t="s">
        <v>3355</v>
      </c>
      <c r="I9984" s="1" t="s">
        <v>3550</v>
      </c>
      <c r="K9984" s="1" t="str">
        <f>VLOOKUP(L9984,CW!C:D,2,FALSE)</f>
        <v>Jul'16</v>
      </c>
      <c r="L9984" s="1" t="str">
        <f t="shared" si="158"/>
        <v>30'16</v>
      </c>
      <c r="M9984" s="1" t="str">
        <f>VLOOKUP(K9984,CW!D:E,2,FALSE)</f>
        <v>Q2'16</v>
      </c>
    </row>
    <row r="9985" spans="1:13" ht="15" customHeight="1">
      <c r="A9985" s="2">
        <v>42580</v>
      </c>
      <c r="B9985" s="1" t="s">
        <v>6071</v>
      </c>
      <c r="C9985" s="1" t="s">
        <v>3326</v>
      </c>
      <c r="D9985" s="1" t="s">
        <v>4896</v>
      </c>
      <c r="E9985" s="1" t="s">
        <v>6350</v>
      </c>
      <c r="F9985" s="45" t="s">
        <v>4592</v>
      </c>
      <c r="G9985" s="1">
        <v>2</v>
      </c>
      <c r="H9985" s="1" t="s">
        <v>3355</v>
      </c>
      <c r="I9985" s="1" t="s">
        <v>3550</v>
      </c>
      <c r="K9985" s="1" t="str">
        <f>VLOOKUP(L9985,CW!C:D,2,FALSE)</f>
        <v>Jul'16</v>
      </c>
      <c r="L9985" s="1" t="str">
        <f t="shared" si="158"/>
        <v>30'16</v>
      </c>
      <c r="M9985" s="1" t="str">
        <f>VLOOKUP(K9985,CW!D:E,2,FALSE)</f>
        <v>Q2'16</v>
      </c>
    </row>
    <row r="9986" spans="1:13">
      <c r="A9986" s="2">
        <v>42580</v>
      </c>
      <c r="B9986" s="1" t="s">
        <v>6071</v>
      </c>
      <c r="C9986" s="1" t="s">
        <v>3326</v>
      </c>
      <c r="D9986" s="1" t="s">
        <v>4896</v>
      </c>
      <c r="E9986" s="1" t="s">
        <v>3532</v>
      </c>
      <c r="F9986" s="45" t="s">
        <v>4609</v>
      </c>
      <c r="G9986" s="1">
        <v>6</v>
      </c>
      <c r="H9986" s="1" t="s">
        <v>3355</v>
      </c>
      <c r="I9986" s="1" t="s">
        <v>3550</v>
      </c>
      <c r="K9986" s="1" t="str">
        <f>VLOOKUP(L9986,CW!C:D,2,FALSE)</f>
        <v>Jul'16</v>
      </c>
      <c r="L9986" s="1" t="str">
        <f t="shared" si="158"/>
        <v>30'16</v>
      </c>
      <c r="M9986" s="1" t="str">
        <f>VLOOKUP(K9986,CW!D:E,2,FALSE)</f>
        <v>Q2'16</v>
      </c>
    </row>
    <row r="9987" spans="1:13">
      <c r="A9987" s="2">
        <v>42580</v>
      </c>
      <c r="B9987" s="1" t="s">
        <v>6071</v>
      </c>
      <c r="C9987" s="1" t="s">
        <v>3326</v>
      </c>
      <c r="D9987" s="1" t="s">
        <v>4896</v>
      </c>
      <c r="E9987" s="1" t="s">
        <v>3532</v>
      </c>
      <c r="F9987" s="45" t="s">
        <v>4613</v>
      </c>
      <c r="G9987" s="1">
        <v>1</v>
      </c>
      <c r="H9987" s="1" t="s">
        <v>3355</v>
      </c>
      <c r="I9987" s="1" t="s">
        <v>3550</v>
      </c>
      <c r="K9987" s="1" t="str">
        <f>VLOOKUP(L9987,CW!C:D,2,FALSE)</f>
        <v>Jul'16</v>
      </c>
      <c r="L9987" s="1" t="str">
        <f t="shared" si="158"/>
        <v>30'16</v>
      </c>
      <c r="M9987" s="1" t="str">
        <f>VLOOKUP(K9987,CW!D:E,2,FALSE)</f>
        <v>Q2'16</v>
      </c>
    </row>
    <row r="9988" spans="1:13" ht="15" customHeight="1">
      <c r="A9988" s="2">
        <v>42580</v>
      </c>
      <c r="B9988" s="1" t="s">
        <v>6072</v>
      </c>
      <c r="C9988" s="1" t="s">
        <v>3340</v>
      </c>
      <c r="D9988" s="1" t="s">
        <v>4896</v>
      </c>
      <c r="E9988" s="1" t="s">
        <v>6350</v>
      </c>
      <c r="F9988" s="45" t="s">
        <v>3341</v>
      </c>
      <c r="G9988" s="1">
        <v>4</v>
      </c>
      <c r="H9988" s="1" t="s">
        <v>3355</v>
      </c>
      <c r="I9988" s="1" t="s">
        <v>3550</v>
      </c>
      <c r="K9988" s="1" t="str">
        <f>VLOOKUP(L9988,CW!C:D,2,FALSE)</f>
        <v>Jul'16</v>
      </c>
      <c r="L9988" s="1" t="str">
        <f t="shared" si="158"/>
        <v>30'16</v>
      </c>
      <c r="M9988" s="1" t="str">
        <f>VLOOKUP(K9988,CW!D:E,2,FALSE)</f>
        <v>Q2'16</v>
      </c>
    </row>
    <row r="9989" spans="1:13" ht="15" customHeight="1">
      <c r="A9989" s="2">
        <v>42580</v>
      </c>
      <c r="B9989" s="1" t="s">
        <v>6072</v>
      </c>
      <c r="C9989" s="1" t="s">
        <v>3340</v>
      </c>
      <c r="D9989" s="1" t="s">
        <v>4896</v>
      </c>
      <c r="E9989" s="1" t="s">
        <v>6350</v>
      </c>
      <c r="F9989" s="45" t="s">
        <v>4581</v>
      </c>
      <c r="G9989" s="1">
        <v>1</v>
      </c>
      <c r="H9989" s="1" t="s">
        <v>3355</v>
      </c>
      <c r="I9989" s="1" t="s">
        <v>3550</v>
      </c>
      <c r="K9989" s="1" t="str">
        <f>VLOOKUP(L9989,CW!C:D,2,FALSE)</f>
        <v>Jul'16</v>
      </c>
      <c r="L9989" s="1" t="str">
        <f t="shared" si="158"/>
        <v>30'16</v>
      </c>
      <c r="M9989" s="1" t="str">
        <f>VLOOKUP(K9989,CW!D:E,2,FALSE)</f>
        <v>Q2'16</v>
      </c>
    </row>
    <row r="9990" spans="1:13">
      <c r="A9990" s="2">
        <v>42580</v>
      </c>
      <c r="B9990" s="1" t="s">
        <v>6072</v>
      </c>
      <c r="C9990" s="1" t="s">
        <v>3340</v>
      </c>
      <c r="D9990" s="1" t="s">
        <v>4896</v>
      </c>
      <c r="E9990" s="1" t="s">
        <v>3532</v>
      </c>
      <c r="F9990" s="45" t="s">
        <v>4609</v>
      </c>
      <c r="G9990" s="1">
        <v>2</v>
      </c>
      <c r="H9990" s="1" t="s">
        <v>3355</v>
      </c>
      <c r="I9990" s="1" t="s">
        <v>3550</v>
      </c>
      <c r="K9990" s="1" t="str">
        <f>VLOOKUP(L9990,CW!C:D,2,FALSE)</f>
        <v>Jul'16</v>
      </c>
      <c r="L9990" s="1" t="str">
        <f t="shared" si="158"/>
        <v>30'16</v>
      </c>
      <c r="M9990" s="1" t="str">
        <f>VLOOKUP(K9990,CW!D:E,2,FALSE)</f>
        <v>Q2'16</v>
      </c>
    </row>
    <row r="9991" spans="1:13" ht="15" customHeight="1">
      <c r="A9991" s="2">
        <v>42580</v>
      </c>
      <c r="B9991" s="1" t="s">
        <v>6073</v>
      </c>
      <c r="C9991" s="1" t="s">
        <v>3326</v>
      </c>
      <c r="D9991" s="1" t="s">
        <v>4896</v>
      </c>
      <c r="E9991" s="1" t="s">
        <v>6350</v>
      </c>
      <c r="F9991" s="45" t="s">
        <v>3341</v>
      </c>
      <c r="G9991" s="1">
        <v>12</v>
      </c>
      <c r="H9991" s="1" t="s">
        <v>3355</v>
      </c>
      <c r="I9991" s="1" t="s">
        <v>3550</v>
      </c>
      <c r="K9991" s="1" t="str">
        <f>VLOOKUP(L9991,CW!C:D,2,FALSE)</f>
        <v>Jul'16</v>
      </c>
      <c r="L9991" s="1" t="str">
        <f t="shared" si="158"/>
        <v>30'16</v>
      </c>
      <c r="M9991" s="1" t="str">
        <f>VLOOKUP(K9991,CW!D:E,2,FALSE)</f>
        <v>Q2'16</v>
      </c>
    </row>
    <row r="9992" spans="1:13">
      <c r="A9992" s="2">
        <v>42580</v>
      </c>
      <c r="B9992" s="1" t="s">
        <v>6073</v>
      </c>
      <c r="C9992" s="1" t="s">
        <v>3326</v>
      </c>
      <c r="D9992" s="1" t="s">
        <v>4896</v>
      </c>
      <c r="E9992" s="1" t="s">
        <v>3532</v>
      </c>
      <c r="F9992" s="45" t="s">
        <v>4609</v>
      </c>
      <c r="G9992" s="1">
        <v>1</v>
      </c>
      <c r="H9992" s="1" t="s">
        <v>3355</v>
      </c>
      <c r="I9992" s="1" t="s">
        <v>3550</v>
      </c>
      <c r="K9992" s="1" t="str">
        <f>VLOOKUP(L9992,CW!C:D,2,FALSE)</f>
        <v>Jul'16</v>
      </c>
      <c r="L9992" s="1" t="str">
        <f t="shared" si="158"/>
        <v>30'16</v>
      </c>
      <c r="M9992" s="1" t="str">
        <f>VLOOKUP(K9992,CW!D:E,2,FALSE)</f>
        <v>Q2'16</v>
      </c>
    </row>
    <row r="9993" spans="1:13">
      <c r="A9993" s="2">
        <v>42580</v>
      </c>
      <c r="B9993" s="1" t="s">
        <v>6073</v>
      </c>
      <c r="C9993" s="1" t="s">
        <v>3326</v>
      </c>
      <c r="D9993" s="1" t="s">
        <v>4896</v>
      </c>
      <c r="E9993" s="1" t="s">
        <v>3532</v>
      </c>
      <c r="F9993" s="45" t="s">
        <v>4613</v>
      </c>
      <c r="G9993" s="1">
        <v>1</v>
      </c>
      <c r="H9993" s="1" t="s">
        <v>3355</v>
      </c>
      <c r="I9993" s="1" t="s">
        <v>3550</v>
      </c>
      <c r="K9993" s="1" t="str">
        <f>VLOOKUP(L9993,CW!C:D,2,FALSE)</f>
        <v>Jul'16</v>
      </c>
      <c r="L9993" s="1" t="str">
        <f t="shared" si="158"/>
        <v>30'16</v>
      </c>
      <c r="M9993" s="1" t="str">
        <f>VLOOKUP(K9993,CW!D:E,2,FALSE)</f>
        <v>Q2'16</v>
      </c>
    </row>
    <row r="9994" spans="1:13" ht="15" customHeight="1">
      <c r="A9994" s="2">
        <v>42580</v>
      </c>
      <c r="B9994" s="1" t="s">
        <v>6074</v>
      </c>
      <c r="C9994" s="1" t="s">
        <v>3326</v>
      </c>
      <c r="D9994" s="1" t="s">
        <v>4896</v>
      </c>
      <c r="E9994" s="1" t="s">
        <v>6350</v>
      </c>
      <c r="F9994" s="45" t="s">
        <v>3341</v>
      </c>
      <c r="G9994" s="1">
        <v>1</v>
      </c>
      <c r="H9994" s="1" t="s">
        <v>3355</v>
      </c>
      <c r="I9994" s="1" t="s">
        <v>3550</v>
      </c>
      <c r="K9994" s="1" t="str">
        <f>VLOOKUP(L9994,CW!C:D,2,FALSE)</f>
        <v>Jul'16</v>
      </c>
      <c r="L9994" s="1" t="str">
        <f t="shared" si="158"/>
        <v>30'16</v>
      </c>
      <c r="M9994" s="1" t="str">
        <f>VLOOKUP(K9994,CW!D:E,2,FALSE)</f>
        <v>Q2'16</v>
      </c>
    </row>
    <row r="9995" spans="1:13">
      <c r="A9995" s="2">
        <v>42580</v>
      </c>
      <c r="B9995" s="1" t="s">
        <v>6074</v>
      </c>
      <c r="C9995" s="1" t="s">
        <v>3326</v>
      </c>
      <c r="D9995" s="1" t="s">
        <v>4896</v>
      </c>
      <c r="E9995" s="1" t="s">
        <v>3532</v>
      </c>
      <c r="F9995" s="45" t="s">
        <v>4609</v>
      </c>
      <c r="G9995" s="1">
        <v>2</v>
      </c>
      <c r="H9995" s="1" t="s">
        <v>3355</v>
      </c>
      <c r="I9995" s="1" t="s">
        <v>3550</v>
      </c>
      <c r="K9995" s="1" t="str">
        <f>VLOOKUP(L9995,CW!C:D,2,FALSE)</f>
        <v>Jul'16</v>
      </c>
      <c r="L9995" s="1" t="str">
        <f t="shared" si="158"/>
        <v>30'16</v>
      </c>
      <c r="M9995" s="1" t="str">
        <f>VLOOKUP(K9995,CW!D:E,2,FALSE)</f>
        <v>Q2'16</v>
      </c>
    </row>
    <row r="9996" spans="1:13">
      <c r="A9996" s="2">
        <v>42580</v>
      </c>
      <c r="B9996" s="1" t="s">
        <v>6075</v>
      </c>
      <c r="C9996" s="1" t="s">
        <v>3816</v>
      </c>
      <c r="D9996" s="1" t="s">
        <v>3803</v>
      </c>
      <c r="E9996" s="1" t="s">
        <v>3532</v>
      </c>
      <c r="F9996" s="45" t="s">
        <v>5872</v>
      </c>
      <c r="G9996" s="1">
        <v>2</v>
      </c>
      <c r="H9996" s="1" t="s">
        <v>3355</v>
      </c>
      <c r="I9996" s="1" t="s">
        <v>3550</v>
      </c>
      <c r="K9996" s="1" t="str">
        <f>VLOOKUP(L9996,CW!C:D,2,FALSE)</f>
        <v>Jul'16</v>
      </c>
      <c r="L9996" s="1" t="str">
        <f t="shared" si="158"/>
        <v>30'16</v>
      </c>
      <c r="M9996" s="1" t="str">
        <f>VLOOKUP(K9996,CW!D:E,2,FALSE)</f>
        <v>Q2'16</v>
      </c>
    </row>
    <row r="9997" spans="1:13" ht="15" customHeight="1">
      <c r="A9997" s="2">
        <v>42580</v>
      </c>
      <c r="B9997" s="1" t="s">
        <v>6076</v>
      </c>
      <c r="C9997" s="1" t="s">
        <v>3335</v>
      </c>
      <c r="D9997" s="1" t="s">
        <v>4896</v>
      </c>
      <c r="E9997" s="1" t="s">
        <v>6350</v>
      </c>
      <c r="F9997" s="45" t="s">
        <v>3341</v>
      </c>
      <c r="G9997" s="1">
        <v>1</v>
      </c>
      <c r="H9997" s="1" t="s">
        <v>3355</v>
      </c>
      <c r="I9997" s="1" t="s">
        <v>3550</v>
      </c>
      <c r="K9997" s="1" t="str">
        <f>VLOOKUP(L9997,CW!C:D,2,FALSE)</f>
        <v>Jul'16</v>
      </c>
      <c r="L9997" s="1" t="str">
        <f t="shared" si="158"/>
        <v>30'16</v>
      </c>
      <c r="M9997" s="1" t="str">
        <f>VLOOKUP(K9997,CW!D:E,2,FALSE)</f>
        <v>Q2'16</v>
      </c>
    </row>
    <row r="9998" spans="1:13" ht="15" customHeight="1">
      <c r="A9998" s="2">
        <v>42580</v>
      </c>
      <c r="B9998" s="1" t="s">
        <v>6077</v>
      </c>
      <c r="C9998" s="1" t="s">
        <v>3335</v>
      </c>
      <c r="D9998" s="1" t="s">
        <v>4896</v>
      </c>
      <c r="E9998" s="1" t="s">
        <v>6350</v>
      </c>
      <c r="F9998" s="45" t="s">
        <v>3341</v>
      </c>
      <c r="G9998" s="1">
        <v>1</v>
      </c>
      <c r="H9998" s="1" t="s">
        <v>3355</v>
      </c>
      <c r="I9998" s="1" t="s">
        <v>3550</v>
      </c>
      <c r="K9998" s="1" t="str">
        <f>VLOOKUP(L9998,CW!C:D,2,FALSE)</f>
        <v>Jul'16</v>
      </c>
      <c r="L9998" s="1" t="str">
        <f t="shared" si="158"/>
        <v>30'16</v>
      </c>
      <c r="M9998" s="1" t="str">
        <f>VLOOKUP(K9998,CW!D:E,2,FALSE)</f>
        <v>Q2'16</v>
      </c>
    </row>
    <row r="9999" spans="1:13">
      <c r="A9999" s="2">
        <v>42580</v>
      </c>
      <c r="B9999" s="1" t="s">
        <v>6077</v>
      </c>
      <c r="C9999" s="1" t="s">
        <v>3335</v>
      </c>
      <c r="D9999" s="1" t="s">
        <v>4896</v>
      </c>
      <c r="E9999" s="1" t="s">
        <v>3532</v>
      </c>
      <c r="F9999" s="45" t="s">
        <v>4609</v>
      </c>
      <c r="G9999" s="1">
        <v>1</v>
      </c>
      <c r="H9999" s="1" t="s">
        <v>3355</v>
      </c>
      <c r="I9999" s="1" t="s">
        <v>3550</v>
      </c>
      <c r="K9999" s="1" t="str">
        <f>VLOOKUP(L9999,CW!C:D,2,FALSE)</f>
        <v>Jul'16</v>
      </c>
      <c r="L9999" s="1" t="str">
        <f t="shared" si="158"/>
        <v>30'16</v>
      </c>
      <c r="M9999" s="1" t="str">
        <f>VLOOKUP(K9999,CW!D:E,2,FALSE)</f>
        <v>Q2'16</v>
      </c>
    </row>
    <row r="10000" spans="1:13" ht="15" customHeight="1">
      <c r="A10000" s="2">
        <v>42580</v>
      </c>
      <c r="B10000" s="1" t="s">
        <v>6078</v>
      </c>
      <c r="C10000" s="1" t="s">
        <v>3326</v>
      </c>
      <c r="D10000" s="1" t="s">
        <v>3671</v>
      </c>
      <c r="E10000" s="1" t="s">
        <v>6350</v>
      </c>
      <c r="F10000" s="45" t="s">
        <v>3341</v>
      </c>
      <c r="G10000" s="1">
        <v>1</v>
      </c>
      <c r="H10000" s="1" t="s">
        <v>3355</v>
      </c>
      <c r="I10000" s="1" t="s">
        <v>3550</v>
      </c>
      <c r="K10000" s="1" t="str">
        <f>VLOOKUP(L10000,CW!C:D,2,FALSE)</f>
        <v>Jul'16</v>
      </c>
      <c r="L10000" s="1" t="str">
        <f t="shared" si="158"/>
        <v>30'16</v>
      </c>
      <c r="M10000" s="1" t="str">
        <f>VLOOKUP(K10000,CW!D:E,2,FALSE)</f>
        <v>Q2'16</v>
      </c>
    </row>
    <row r="10001" spans="1:13" ht="15" customHeight="1">
      <c r="A10001" s="2">
        <v>42580</v>
      </c>
      <c r="B10001" s="1" t="s">
        <v>6078</v>
      </c>
      <c r="C10001" s="1" t="s">
        <v>3326</v>
      </c>
      <c r="D10001" s="1" t="s">
        <v>3671</v>
      </c>
      <c r="E10001" s="1" t="s">
        <v>6350</v>
      </c>
      <c r="F10001" s="45" t="s">
        <v>4592</v>
      </c>
      <c r="G10001" s="1">
        <v>1</v>
      </c>
      <c r="H10001" s="1" t="s">
        <v>3355</v>
      </c>
      <c r="I10001" s="1" t="s">
        <v>3550</v>
      </c>
      <c r="K10001" s="1" t="str">
        <f>VLOOKUP(L10001,CW!C:D,2,FALSE)</f>
        <v>Jul'16</v>
      </c>
      <c r="L10001" s="1" t="str">
        <f t="shared" si="158"/>
        <v>30'16</v>
      </c>
      <c r="M10001" s="1" t="str">
        <f>VLOOKUP(K10001,CW!D:E,2,FALSE)</f>
        <v>Q2'16</v>
      </c>
    </row>
    <row r="10002" spans="1:13">
      <c r="A10002" s="2">
        <v>42580</v>
      </c>
      <c r="B10002" s="1" t="s">
        <v>6078</v>
      </c>
      <c r="C10002" s="1" t="s">
        <v>3326</v>
      </c>
      <c r="D10002" s="1" t="s">
        <v>3671</v>
      </c>
      <c r="E10002" s="1" t="s">
        <v>3532</v>
      </c>
      <c r="F10002" s="45" t="s">
        <v>4609</v>
      </c>
      <c r="G10002" s="1">
        <v>3</v>
      </c>
      <c r="H10002" s="1" t="s">
        <v>3355</v>
      </c>
      <c r="I10002" s="1" t="s">
        <v>3550</v>
      </c>
      <c r="K10002" s="1" t="str">
        <f>VLOOKUP(L10002,CW!C:D,2,FALSE)</f>
        <v>Jul'16</v>
      </c>
      <c r="L10002" s="1" t="str">
        <f t="shared" si="158"/>
        <v>30'16</v>
      </c>
      <c r="M10002" s="1" t="str">
        <f>VLOOKUP(K10002,CW!D:E,2,FALSE)</f>
        <v>Q2'16</v>
      </c>
    </row>
    <row r="10003" spans="1:13">
      <c r="A10003" s="2">
        <v>42580</v>
      </c>
      <c r="B10003" s="1" t="s">
        <v>6078</v>
      </c>
      <c r="C10003" s="1" t="s">
        <v>3326</v>
      </c>
      <c r="D10003" s="1" t="s">
        <v>3671</v>
      </c>
      <c r="E10003" s="1" t="s">
        <v>3532</v>
      </c>
      <c r="F10003" s="45" t="s">
        <v>4613</v>
      </c>
      <c r="G10003" s="1">
        <v>1</v>
      </c>
      <c r="H10003" s="1" t="s">
        <v>3355</v>
      </c>
      <c r="I10003" s="1" t="s">
        <v>3550</v>
      </c>
      <c r="K10003" s="1" t="str">
        <f>VLOOKUP(L10003,CW!C:D,2,FALSE)</f>
        <v>Jul'16</v>
      </c>
      <c r="L10003" s="1" t="str">
        <f t="shared" si="158"/>
        <v>30'16</v>
      </c>
      <c r="M10003" s="1" t="str">
        <f>VLOOKUP(K10003,CW!D:E,2,FALSE)</f>
        <v>Q2'16</v>
      </c>
    </row>
    <row r="10004" spans="1:13">
      <c r="A10004" s="2">
        <v>42580</v>
      </c>
      <c r="B10004" s="1" t="s">
        <v>6078</v>
      </c>
      <c r="C10004" s="1" t="s">
        <v>3326</v>
      </c>
      <c r="D10004" s="1" t="s">
        <v>3671</v>
      </c>
      <c r="E10004" s="1" t="s">
        <v>3532</v>
      </c>
      <c r="F10004" s="45" t="s">
        <v>3693</v>
      </c>
      <c r="G10004" s="1">
        <v>1</v>
      </c>
      <c r="H10004" s="1" t="s">
        <v>3355</v>
      </c>
      <c r="I10004" s="1" t="s">
        <v>3550</v>
      </c>
      <c r="K10004" s="1" t="str">
        <f>VLOOKUP(L10004,CW!C:D,2,FALSE)</f>
        <v>Jul'16</v>
      </c>
      <c r="L10004" s="1" t="str">
        <f t="shared" si="158"/>
        <v>30'16</v>
      </c>
      <c r="M10004" s="1" t="str">
        <f>VLOOKUP(K10004,CW!D:E,2,FALSE)</f>
        <v>Q2'16</v>
      </c>
    </row>
    <row r="10005" spans="1:13" ht="15" customHeight="1">
      <c r="A10005" s="2">
        <v>42580</v>
      </c>
      <c r="B10005" s="1" t="s">
        <v>6079</v>
      </c>
      <c r="C10005" s="1" t="s">
        <v>3326</v>
      </c>
      <c r="D10005" s="1" t="s">
        <v>3671</v>
      </c>
      <c r="E10005" s="1" t="s">
        <v>6350</v>
      </c>
      <c r="F10005" s="45" t="s">
        <v>3341</v>
      </c>
      <c r="G10005" s="1">
        <v>2</v>
      </c>
      <c r="H10005" s="1" t="s">
        <v>3355</v>
      </c>
      <c r="I10005" s="1" t="s">
        <v>3550</v>
      </c>
      <c r="K10005" s="1" t="str">
        <f>VLOOKUP(L10005,CW!C:D,2,FALSE)</f>
        <v>Jul'16</v>
      </c>
      <c r="L10005" s="1" t="str">
        <f t="shared" si="158"/>
        <v>30'16</v>
      </c>
      <c r="M10005" s="1" t="str">
        <f>VLOOKUP(K10005,CW!D:E,2,FALSE)</f>
        <v>Q2'16</v>
      </c>
    </row>
    <row r="10006" spans="1:13">
      <c r="A10006" s="2">
        <v>42580</v>
      </c>
      <c r="B10006" s="1" t="s">
        <v>6079</v>
      </c>
      <c r="C10006" s="1" t="s">
        <v>3326</v>
      </c>
      <c r="D10006" s="1" t="s">
        <v>3671</v>
      </c>
      <c r="E10006" s="1" t="s">
        <v>3532</v>
      </c>
      <c r="F10006" s="45" t="s">
        <v>4609</v>
      </c>
      <c r="G10006" s="1">
        <v>3</v>
      </c>
      <c r="H10006" s="1" t="s">
        <v>3355</v>
      </c>
      <c r="I10006" s="1" t="s">
        <v>3550</v>
      </c>
      <c r="K10006" s="1" t="str">
        <f>VLOOKUP(L10006,CW!C:D,2,FALSE)</f>
        <v>Jul'16</v>
      </c>
      <c r="L10006" s="1" t="str">
        <f t="shared" ref="L10006:L10069" si="159">CONCATENATE(WEEKNUM(A10006,21),"'",TEXT(A10006,"yy"))</f>
        <v>30'16</v>
      </c>
      <c r="M10006" s="1" t="str">
        <f>VLOOKUP(K10006,CW!D:E,2,FALSE)</f>
        <v>Q2'16</v>
      </c>
    </row>
    <row r="10007" spans="1:13">
      <c r="A10007" s="2">
        <v>42580</v>
      </c>
      <c r="B10007" s="1" t="s">
        <v>6079</v>
      </c>
      <c r="C10007" s="1" t="s">
        <v>3326</v>
      </c>
      <c r="D10007" s="1" t="s">
        <v>3671</v>
      </c>
      <c r="E10007" s="1" t="s">
        <v>3532</v>
      </c>
      <c r="F10007" s="45" t="s">
        <v>4613</v>
      </c>
      <c r="G10007" s="1">
        <v>6</v>
      </c>
      <c r="H10007" s="1" t="s">
        <v>3355</v>
      </c>
      <c r="I10007" s="1" t="s">
        <v>3550</v>
      </c>
      <c r="K10007" s="1" t="str">
        <f>VLOOKUP(L10007,CW!C:D,2,FALSE)</f>
        <v>Jul'16</v>
      </c>
      <c r="L10007" s="1" t="str">
        <f t="shared" si="159"/>
        <v>30'16</v>
      </c>
      <c r="M10007" s="1" t="str">
        <f>VLOOKUP(K10007,CW!D:E,2,FALSE)</f>
        <v>Q2'16</v>
      </c>
    </row>
    <row r="10008" spans="1:13">
      <c r="A10008" s="2">
        <v>42580</v>
      </c>
      <c r="B10008" s="1" t="s">
        <v>6079</v>
      </c>
      <c r="C10008" s="1" t="s">
        <v>3326</v>
      </c>
      <c r="D10008" s="1" t="s">
        <v>3671</v>
      </c>
      <c r="E10008" s="1" t="s">
        <v>3532</v>
      </c>
      <c r="F10008" s="45" t="s">
        <v>3693</v>
      </c>
      <c r="G10008" s="1">
        <v>1</v>
      </c>
      <c r="H10008" s="1" t="s">
        <v>3355</v>
      </c>
      <c r="I10008" s="1" t="s">
        <v>3550</v>
      </c>
      <c r="K10008" s="1" t="str">
        <f>VLOOKUP(L10008,CW!C:D,2,FALSE)</f>
        <v>Jul'16</v>
      </c>
      <c r="L10008" s="1" t="str">
        <f t="shared" si="159"/>
        <v>30'16</v>
      </c>
      <c r="M10008" s="1" t="str">
        <f>VLOOKUP(K10008,CW!D:E,2,FALSE)</f>
        <v>Q2'16</v>
      </c>
    </row>
    <row r="10009" spans="1:13">
      <c r="A10009" s="2">
        <v>42580</v>
      </c>
      <c r="B10009" s="1" t="s">
        <v>6080</v>
      </c>
      <c r="C10009" s="1" t="s">
        <v>3335</v>
      </c>
      <c r="D10009" s="1" t="s">
        <v>3671</v>
      </c>
      <c r="E10009" s="1" t="s">
        <v>3532</v>
      </c>
      <c r="F10009" s="45" t="s">
        <v>4609</v>
      </c>
      <c r="G10009" s="1">
        <v>1</v>
      </c>
      <c r="H10009" s="1" t="s">
        <v>3355</v>
      </c>
      <c r="I10009" s="1" t="s">
        <v>3550</v>
      </c>
      <c r="K10009" s="1" t="str">
        <f>VLOOKUP(L10009,CW!C:D,2,FALSE)</f>
        <v>Jul'16</v>
      </c>
      <c r="L10009" s="1" t="str">
        <f t="shared" si="159"/>
        <v>30'16</v>
      </c>
      <c r="M10009" s="1" t="str">
        <f>VLOOKUP(K10009,CW!D:E,2,FALSE)</f>
        <v>Q2'16</v>
      </c>
    </row>
    <row r="10010" spans="1:13" ht="15" customHeight="1">
      <c r="A10010" s="2">
        <v>42580</v>
      </c>
      <c r="B10010" s="1" t="s">
        <v>6081</v>
      </c>
      <c r="C10010" s="1" t="s">
        <v>3326</v>
      </c>
      <c r="D10010" s="1" t="s">
        <v>3831</v>
      </c>
      <c r="E10010" s="1" t="s">
        <v>6350</v>
      </c>
      <c r="F10010" s="45" t="s">
        <v>3341</v>
      </c>
      <c r="G10010" s="1">
        <v>3</v>
      </c>
      <c r="H10010" s="1" t="s">
        <v>3355</v>
      </c>
      <c r="I10010" s="1" t="s">
        <v>3550</v>
      </c>
      <c r="K10010" s="1" t="str">
        <f>VLOOKUP(L10010,CW!C:D,2,FALSE)</f>
        <v>Jul'16</v>
      </c>
      <c r="L10010" s="1" t="str">
        <f t="shared" si="159"/>
        <v>30'16</v>
      </c>
      <c r="M10010" s="1" t="str">
        <f>VLOOKUP(K10010,CW!D:E,2,FALSE)</f>
        <v>Q2'16</v>
      </c>
    </row>
    <row r="10011" spans="1:13" ht="15" customHeight="1">
      <c r="A10011" s="2">
        <v>42580</v>
      </c>
      <c r="B10011" s="1" t="s">
        <v>6082</v>
      </c>
      <c r="C10011" s="1" t="s">
        <v>3326</v>
      </c>
      <c r="D10011" s="1" t="s">
        <v>3831</v>
      </c>
      <c r="E10011" s="1" t="s">
        <v>6350</v>
      </c>
      <c r="F10011" s="45" t="s">
        <v>3341</v>
      </c>
      <c r="G10011" s="1">
        <v>1</v>
      </c>
      <c r="H10011" s="1" t="s">
        <v>3355</v>
      </c>
      <c r="I10011" s="1" t="s">
        <v>3550</v>
      </c>
      <c r="K10011" s="1" t="str">
        <f>VLOOKUP(L10011,CW!C:D,2,FALSE)</f>
        <v>Jul'16</v>
      </c>
      <c r="L10011" s="1" t="str">
        <f t="shared" si="159"/>
        <v>30'16</v>
      </c>
      <c r="M10011" s="1" t="str">
        <f>VLOOKUP(K10011,CW!D:E,2,FALSE)</f>
        <v>Q2'16</v>
      </c>
    </row>
    <row r="10012" spans="1:13">
      <c r="A10012" s="2">
        <v>42580</v>
      </c>
      <c r="B10012" s="1" t="s">
        <v>6082</v>
      </c>
      <c r="C10012" s="1" t="s">
        <v>3326</v>
      </c>
      <c r="D10012" s="1" t="s">
        <v>3831</v>
      </c>
      <c r="E10012" s="1" t="s">
        <v>3532</v>
      </c>
      <c r="F10012" s="45" t="s">
        <v>4609</v>
      </c>
      <c r="G10012" s="1">
        <v>5</v>
      </c>
      <c r="H10012" s="1" t="s">
        <v>3355</v>
      </c>
      <c r="I10012" s="1" t="s">
        <v>3550</v>
      </c>
      <c r="K10012" s="1" t="str">
        <f>VLOOKUP(L10012,CW!C:D,2,FALSE)</f>
        <v>Jul'16</v>
      </c>
      <c r="L10012" s="1" t="str">
        <f t="shared" si="159"/>
        <v>30'16</v>
      </c>
      <c r="M10012" s="1" t="str">
        <f>VLOOKUP(K10012,CW!D:E,2,FALSE)</f>
        <v>Q2'16</v>
      </c>
    </row>
    <row r="10013" spans="1:13">
      <c r="A10013" s="2">
        <v>42580</v>
      </c>
      <c r="B10013" s="1" t="s">
        <v>6082</v>
      </c>
      <c r="C10013" s="1" t="s">
        <v>3326</v>
      </c>
      <c r="D10013" s="1" t="s">
        <v>3831</v>
      </c>
      <c r="E10013" s="1" t="s">
        <v>3532</v>
      </c>
      <c r="F10013" s="45" t="s">
        <v>3693</v>
      </c>
      <c r="G10013" s="1">
        <v>1</v>
      </c>
      <c r="H10013" s="1" t="s">
        <v>3355</v>
      </c>
      <c r="I10013" s="1" t="s">
        <v>3550</v>
      </c>
      <c r="K10013" s="1" t="str">
        <f>VLOOKUP(L10013,CW!C:D,2,FALSE)</f>
        <v>Jul'16</v>
      </c>
      <c r="L10013" s="1" t="str">
        <f t="shared" si="159"/>
        <v>30'16</v>
      </c>
      <c r="M10013" s="1" t="str">
        <f>VLOOKUP(K10013,CW!D:E,2,FALSE)</f>
        <v>Q2'16</v>
      </c>
    </row>
    <row r="10014" spans="1:13" ht="15" customHeight="1">
      <c r="A10014" s="2">
        <v>42580</v>
      </c>
      <c r="B10014" s="1" t="s">
        <v>6083</v>
      </c>
      <c r="C10014" s="1" t="s">
        <v>1079</v>
      </c>
      <c r="D10014" s="1" t="s">
        <v>3831</v>
      </c>
      <c r="E10014" s="1" t="s">
        <v>6350</v>
      </c>
      <c r="F10014" s="45" t="s">
        <v>3341</v>
      </c>
      <c r="G10014" s="1">
        <v>3</v>
      </c>
      <c r="H10014" s="1" t="s">
        <v>3355</v>
      </c>
      <c r="I10014" s="1" t="s">
        <v>3550</v>
      </c>
      <c r="K10014" s="1" t="str">
        <f>VLOOKUP(L10014,CW!C:D,2,FALSE)</f>
        <v>Jul'16</v>
      </c>
      <c r="L10014" s="1" t="str">
        <f t="shared" si="159"/>
        <v>30'16</v>
      </c>
      <c r="M10014" s="1" t="str">
        <f>VLOOKUP(K10014,CW!D:E,2,FALSE)</f>
        <v>Q2'16</v>
      </c>
    </row>
    <row r="10015" spans="1:13">
      <c r="A10015" s="2">
        <v>42580</v>
      </c>
      <c r="B10015" s="1" t="s">
        <v>6083</v>
      </c>
      <c r="C10015" s="1" t="s">
        <v>1079</v>
      </c>
      <c r="D10015" s="1" t="s">
        <v>3831</v>
      </c>
      <c r="E10015" s="1" t="s">
        <v>3532</v>
      </c>
      <c r="F10015" s="45" t="s">
        <v>3693</v>
      </c>
      <c r="G10015" s="1">
        <v>6</v>
      </c>
      <c r="H10015" s="1" t="s">
        <v>3355</v>
      </c>
      <c r="I10015" s="1" t="s">
        <v>3550</v>
      </c>
      <c r="K10015" s="1" t="str">
        <f>VLOOKUP(L10015,CW!C:D,2,FALSE)</f>
        <v>Jul'16</v>
      </c>
      <c r="L10015" s="1" t="str">
        <f t="shared" si="159"/>
        <v>30'16</v>
      </c>
      <c r="M10015" s="1" t="str">
        <f>VLOOKUP(K10015,CW!D:E,2,FALSE)</f>
        <v>Q2'16</v>
      </c>
    </row>
    <row r="10016" spans="1:13" ht="15" customHeight="1">
      <c r="A10016" s="2">
        <v>42580</v>
      </c>
      <c r="B10016" s="1" t="s">
        <v>6084</v>
      </c>
      <c r="C10016" s="1" t="s">
        <v>3326</v>
      </c>
      <c r="D10016" s="1" t="s">
        <v>3831</v>
      </c>
      <c r="E10016" s="1" t="s">
        <v>6350</v>
      </c>
      <c r="F10016" s="45" t="s">
        <v>3341</v>
      </c>
      <c r="G10016" s="1">
        <v>2</v>
      </c>
      <c r="H10016" s="1" t="s">
        <v>3355</v>
      </c>
      <c r="I10016" s="1" t="s">
        <v>3550</v>
      </c>
      <c r="K10016" s="1" t="str">
        <f>VLOOKUP(L10016,CW!C:D,2,FALSE)</f>
        <v>Jul'16</v>
      </c>
      <c r="L10016" s="1" t="str">
        <f t="shared" si="159"/>
        <v>30'16</v>
      </c>
      <c r="M10016" s="1" t="str">
        <f>VLOOKUP(K10016,CW!D:E,2,FALSE)</f>
        <v>Q2'16</v>
      </c>
    </row>
    <row r="10017" spans="1:13" ht="15" customHeight="1">
      <c r="A10017" s="2">
        <v>42580</v>
      </c>
      <c r="B10017" s="1" t="s">
        <v>6084</v>
      </c>
      <c r="C10017" s="1" t="s">
        <v>3326</v>
      </c>
      <c r="D10017" s="1" t="s">
        <v>3831</v>
      </c>
      <c r="E10017" s="1" t="s">
        <v>6350</v>
      </c>
      <c r="F10017" s="45" t="s">
        <v>4592</v>
      </c>
      <c r="G10017" s="1">
        <v>1</v>
      </c>
      <c r="H10017" s="1" t="s">
        <v>3355</v>
      </c>
      <c r="I10017" s="1" t="s">
        <v>3550</v>
      </c>
      <c r="K10017" s="1" t="str">
        <f>VLOOKUP(L10017,CW!C:D,2,FALSE)</f>
        <v>Jul'16</v>
      </c>
      <c r="L10017" s="1" t="str">
        <f t="shared" si="159"/>
        <v>30'16</v>
      </c>
      <c r="M10017" s="1" t="str">
        <f>VLOOKUP(K10017,CW!D:E,2,FALSE)</f>
        <v>Q2'16</v>
      </c>
    </row>
    <row r="10018" spans="1:13">
      <c r="A10018" s="2">
        <v>42580</v>
      </c>
      <c r="B10018" s="1" t="s">
        <v>6084</v>
      </c>
      <c r="C10018" s="1" t="s">
        <v>3326</v>
      </c>
      <c r="D10018" s="1" t="s">
        <v>3831</v>
      </c>
      <c r="E10018" s="1" t="s">
        <v>3532</v>
      </c>
      <c r="F10018" s="45" t="s">
        <v>4609</v>
      </c>
      <c r="G10018" s="1">
        <v>1</v>
      </c>
      <c r="H10018" s="1" t="s">
        <v>3355</v>
      </c>
      <c r="I10018" s="1" t="s">
        <v>3550</v>
      </c>
      <c r="K10018" s="1" t="str">
        <f>VLOOKUP(L10018,CW!C:D,2,FALSE)</f>
        <v>Jul'16</v>
      </c>
      <c r="L10018" s="1" t="str">
        <f t="shared" si="159"/>
        <v>30'16</v>
      </c>
      <c r="M10018" s="1" t="str">
        <f>VLOOKUP(K10018,CW!D:E,2,FALSE)</f>
        <v>Q2'16</v>
      </c>
    </row>
    <row r="10019" spans="1:13">
      <c r="A10019" s="2">
        <v>42580</v>
      </c>
      <c r="B10019" s="1" t="s">
        <v>6084</v>
      </c>
      <c r="C10019" s="1" t="s">
        <v>3326</v>
      </c>
      <c r="D10019" s="1" t="s">
        <v>3831</v>
      </c>
      <c r="E10019" s="1" t="s">
        <v>3532</v>
      </c>
      <c r="F10019" s="45" t="s">
        <v>4613</v>
      </c>
      <c r="G10019" s="1">
        <v>1</v>
      </c>
      <c r="H10019" s="1" t="s">
        <v>3355</v>
      </c>
      <c r="I10019" s="1" t="s">
        <v>3550</v>
      </c>
      <c r="K10019" s="1" t="str">
        <f>VLOOKUP(L10019,CW!C:D,2,FALSE)</f>
        <v>Jul'16</v>
      </c>
      <c r="L10019" s="1" t="str">
        <f t="shared" si="159"/>
        <v>30'16</v>
      </c>
      <c r="M10019" s="1" t="str">
        <f>VLOOKUP(K10019,CW!D:E,2,FALSE)</f>
        <v>Q2'16</v>
      </c>
    </row>
    <row r="10020" spans="1:13">
      <c r="A10020" s="2">
        <v>42580</v>
      </c>
      <c r="B10020" s="1" t="s">
        <v>6084</v>
      </c>
      <c r="C10020" s="1" t="s">
        <v>3326</v>
      </c>
      <c r="D10020" s="1" t="s">
        <v>3831</v>
      </c>
      <c r="E10020" s="1" t="s">
        <v>3532</v>
      </c>
      <c r="F10020" s="45" t="s">
        <v>3693</v>
      </c>
      <c r="G10020" s="1">
        <v>1</v>
      </c>
      <c r="H10020" s="1" t="s">
        <v>3355</v>
      </c>
      <c r="I10020" s="1" t="s">
        <v>3550</v>
      </c>
      <c r="K10020" s="1" t="str">
        <f>VLOOKUP(L10020,CW!C:D,2,FALSE)</f>
        <v>Jul'16</v>
      </c>
      <c r="L10020" s="1" t="str">
        <f t="shared" si="159"/>
        <v>30'16</v>
      </c>
      <c r="M10020" s="1" t="str">
        <f>VLOOKUP(K10020,CW!D:E,2,FALSE)</f>
        <v>Q2'16</v>
      </c>
    </row>
    <row r="10021" spans="1:13" ht="15" customHeight="1">
      <c r="A10021" s="2">
        <v>42580</v>
      </c>
      <c r="B10021" s="1" t="s">
        <v>6085</v>
      </c>
      <c r="C10021" s="1" t="s">
        <v>3326</v>
      </c>
      <c r="D10021" s="1" t="s">
        <v>3831</v>
      </c>
      <c r="E10021" s="1" t="s">
        <v>6350</v>
      </c>
      <c r="F10021" s="45" t="s">
        <v>3341</v>
      </c>
      <c r="G10021" s="1">
        <v>2</v>
      </c>
      <c r="H10021" s="1" t="s">
        <v>3355</v>
      </c>
      <c r="I10021" s="1" t="s">
        <v>3550</v>
      </c>
      <c r="K10021" s="1" t="str">
        <f>VLOOKUP(L10021,CW!C:D,2,FALSE)</f>
        <v>Jul'16</v>
      </c>
      <c r="L10021" s="1" t="str">
        <f t="shared" si="159"/>
        <v>30'16</v>
      </c>
      <c r="M10021" s="1" t="str">
        <f>VLOOKUP(K10021,CW!D:E,2,FALSE)</f>
        <v>Q2'16</v>
      </c>
    </row>
    <row r="10022" spans="1:13">
      <c r="A10022" s="2">
        <v>42580</v>
      </c>
      <c r="B10022" s="1" t="s">
        <v>6085</v>
      </c>
      <c r="C10022" s="1" t="s">
        <v>3326</v>
      </c>
      <c r="D10022" s="1" t="s">
        <v>3831</v>
      </c>
      <c r="E10022" s="1" t="s">
        <v>3532</v>
      </c>
      <c r="F10022" s="45" t="s">
        <v>4609</v>
      </c>
      <c r="G10022" s="1">
        <v>3</v>
      </c>
      <c r="H10022" s="1" t="s">
        <v>3355</v>
      </c>
      <c r="I10022" s="1" t="s">
        <v>3550</v>
      </c>
      <c r="K10022" s="1" t="str">
        <f>VLOOKUP(L10022,CW!C:D,2,FALSE)</f>
        <v>Jul'16</v>
      </c>
      <c r="L10022" s="1" t="str">
        <f t="shared" si="159"/>
        <v>30'16</v>
      </c>
      <c r="M10022" s="1" t="str">
        <f>VLOOKUP(K10022,CW!D:E,2,FALSE)</f>
        <v>Q2'16</v>
      </c>
    </row>
    <row r="10023" spans="1:13">
      <c r="A10023" s="2">
        <v>42580</v>
      </c>
      <c r="B10023" s="1" t="s">
        <v>6085</v>
      </c>
      <c r="C10023" s="1" t="s">
        <v>3326</v>
      </c>
      <c r="D10023" s="1" t="s">
        <v>3831</v>
      </c>
      <c r="E10023" s="1" t="s">
        <v>3532</v>
      </c>
      <c r="F10023" s="98" t="s">
        <v>4584</v>
      </c>
      <c r="G10023" s="1">
        <v>1</v>
      </c>
      <c r="H10023" s="1" t="s">
        <v>3355</v>
      </c>
      <c r="I10023" s="1" t="s">
        <v>3550</v>
      </c>
      <c r="K10023" s="1" t="str">
        <f>VLOOKUP(L10023,CW!C:D,2,FALSE)</f>
        <v>Jul'16</v>
      </c>
      <c r="L10023" s="1" t="str">
        <f t="shared" si="159"/>
        <v>30'16</v>
      </c>
      <c r="M10023" s="1" t="str">
        <f>VLOOKUP(K10023,CW!D:E,2,FALSE)</f>
        <v>Q2'16</v>
      </c>
    </row>
    <row r="10024" spans="1:13">
      <c r="A10024" s="2">
        <v>42580</v>
      </c>
      <c r="B10024" s="1" t="s">
        <v>6085</v>
      </c>
      <c r="C10024" s="1" t="s">
        <v>3326</v>
      </c>
      <c r="D10024" s="1" t="s">
        <v>3831</v>
      </c>
      <c r="E10024" s="1" t="s">
        <v>3532</v>
      </c>
      <c r="F10024" s="45" t="s">
        <v>4613</v>
      </c>
      <c r="G10024" s="1">
        <v>1</v>
      </c>
      <c r="H10024" s="1" t="s">
        <v>3355</v>
      </c>
      <c r="I10024" s="1" t="s">
        <v>3550</v>
      </c>
      <c r="K10024" s="1" t="str">
        <f>VLOOKUP(L10024,CW!C:D,2,FALSE)</f>
        <v>Jul'16</v>
      </c>
      <c r="L10024" s="1" t="str">
        <f t="shared" si="159"/>
        <v>30'16</v>
      </c>
      <c r="M10024" s="1" t="str">
        <f>VLOOKUP(K10024,CW!D:E,2,FALSE)</f>
        <v>Q2'16</v>
      </c>
    </row>
    <row r="10025" spans="1:13">
      <c r="A10025" s="2">
        <v>42580</v>
      </c>
      <c r="B10025" s="1" t="s">
        <v>6085</v>
      </c>
      <c r="C10025" s="1" t="s">
        <v>3326</v>
      </c>
      <c r="D10025" s="1" t="s">
        <v>3831</v>
      </c>
      <c r="E10025" s="1" t="s">
        <v>3532</v>
      </c>
      <c r="F10025" s="45" t="s">
        <v>3693</v>
      </c>
      <c r="G10025" s="1">
        <v>1</v>
      </c>
      <c r="H10025" s="1" t="s">
        <v>3355</v>
      </c>
      <c r="I10025" s="1" t="s">
        <v>3550</v>
      </c>
      <c r="K10025" s="1" t="str">
        <f>VLOOKUP(L10025,CW!C:D,2,FALSE)</f>
        <v>Jul'16</v>
      </c>
      <c r="L10025" s="1" t="str">
        <f t="shared" si="159"/>
        <v>30'16</v>
      </c>
      <c r="M10025" s="1" t="str">
        <f>VLOOKUP(K10025,CW!D:E,2,FALSE)</f>
        <v>Q2'16</v>
      </c>
    </row>
    <row r="10026" spans="1:13" ht="15" customHeight="1">
      <c r="A10026" s="2">
        <v>42580</v>
      </c>
      <c r="B10026" s="1" t="s">
        <v>6086</v>
      </c>
      <c r="C10026" s="1" t="s">
        <v>3340</v>
      </c>
      <c r="D10026" s="1" t="s">
        <v>3831</v>
      </c>
      <c r="E10026" s="1" t="s">
        <v>6350</v>
      </c>
      <c r="F10026" s="45" t="s">
        <v>3341</v>
      </c>
      <c r="G10026" s="1">
        <v>2</v>
      </c>
      <c r="H10026" s="1" t="s">
        <v>3355</v>
      </c>
      <c r="I10026" s="1" t="s">
        <v>3550</v>
      </c>
      <c r="K10026" s="1" t="str">
        <f>VLOOKUP(L10026,CW!C:D,2,FALSE)</f>
        <v>Jul'16</v>
      </c>
      <c r="L10026" s="1" t="str">
        <f t="shared" si="159"/>
        <v>30'16</v>
      </c>
      <c r="M10026" s="1" t="str">
        <f>VLOOKUP(K10026,CW!D:E,2,FALSE)</f>
        <v>Q2'16</v>
      </c>
    </row>
    <row r="10027" spans="1:13">
      <c r="A10027" s="2">
        <v>42580</v>
      </c>
      <c r="B10027" s="1" t="s">
        <v>6086</v>
      </c>
      <c r="C10027" s="1" t="s">
        <v>3340</v>
      </c>
      <c r="D10027" s="1" t="s">
        <v>3831</v>
      </c>
      <c r="E10027" s="1" t="s">
        <v>3532</v>
      </c>
      <c r="F10027" s="45" t="s">
        <v>4609</v>
      </c>
      <c r="G10027" s="1">
        <v>1</v>
      </c>
      <c r="H10027" s="1" t="s">
        <v>3355</v>
      </c>
      <c r="I10027" s="1" t="s">
        <v>3550</v>
      </c>
      <c r="K10027" s="1" t="str">
        <f>VLOOKUP(L10027,CW!C:D,2,FALSE)</f>
        <v>Jul'16</v>
      </c>
      <c r="L10027" s="1" t="str">
        <f t="shared" si="159"/>
        <v>30'16</v>
      </c>
      <c r="M10027" s="1" t="str">
        <f>VLOOKUP(K10027,CW!D:E,2,FALSE)</f>
        <v>Q2'16</v>
      </c>
    </row>
    <row r="10028" spans="1:13">
      <c r="A10028" s="2">
        <v>42580</v>
      </c>
      <c r="B10028" s="1" t="s">
        <v>6087</v>
      </c>
      <c r="C10028" s="1" t="s">
        <v>3816</v>
      </c>
      <c r="D10028" s="1" t="s">
        <v>3831</v>
      </c>
      <c r="E10028" s="1" t="s">
        <v>3532</v>
      </c>
      <c r="F10028" s="45" t="s">
        <v>5872</v>
      </c>
      <c r="G10028" s="1">
        <v>1</v>
      </c>
      <c r="H10028" s="1" t="s">
        <v>3355</v>
      </c>
      <c r="I10028" s="1" t="s">
        <v>3550</v>
      </c>
      <c r="K10028" s="1" t="str">
        <f>VLOOKUP(L10028,CW!C:D,2,FALSE)</f>
        <v>Jul'16</v>
      </c>
      <c r="L10028" s="1" t="str">
        <f t="shared" si="159"/>
        <v>30'16</v>
      </c>
      <c r="M10028" s="1" t="str">
        <f>VLOOKUP(K10028,CW!D:E,2,FALSE)</f>
        <v>Q2'16</v>
      </c>
    </row>
    <row r="10029" spans="1:13">
      <c r="A10029" s="2">
        <v>42580</v>
      </c>
      <c r="B10029" s="1" t="s">
        <v>6088</v>
      </c>
      <c r="C10029" s="1" t="s">
        <v>3549</v>
      </c>
      <c r="D10029" s="1" t="s">
        <v>3831</v>
      </c>
      <c r="E10029" s="1" t="s">
        <v>3532</v>
      </c>
      <c r="F10029" s="45" t="s">
        <v>4609</v>
      </c>
      <c r="G10029" s="1">
        <v>2</v>
      </c>
      <c r="H10029" s="1" t="s">
        <v>3355</v>
      </c>
      <c r="I10029" s="1" t="s">
        <v>3550</v>
      </c>
      <c r="K10029" s="1" t="str">
        <f>VLOOKUP(L10029,CW!C:D,2,FALSE)</f>
        <v>Jul'16</v>
      </c>
      <c r="L10029" s="1" t="str">
        <f t="shared" si="159"/>
        <v>30'16</v>
      </c>
      <c r="M10029" s="1" t="str">
        <f>VLOOKUP(K10029,CW!D:E,2,FALSE)</f>
        <v>Q2'16</v>
      </c>
    </row>
    <row r="10030" spans="1:13" ht="15" customHeight="1">
      <c r="A10030" s="2">
        <v>42580</v>
      </c>
      <c r="B10030" s="1" t="s">
        <v>6089</v>
      </c>
      <c r="C10030" s="1" t="s">
        <v>3326</v>
      </c>
      <c r="D10030" s="1" t="s">
        <v>3831</v>
      </c>
      <c r="E10030" s="1" t="s">
        <v>6350</v>
      </c>
      <c r="F10030" s="45" t="s">
        <v>3341</v>
      </c>
      <c r="G10030" s="1">
        <v>2</v>
      </c>
      <c r="H10030" s="1" t="s">
        <v>3355</v>
      </c>
      <c r="I10030" s="1" t="s">
        <v>3550</v>
      </c>
      <c r="K10030" s="1" t="str">
        <f>VLOOKUP(L10030,CW!C:D,2,FALSE)</f>
        <v>Jul'16</v>
      </c>
      <c r="L10030" s="1" t="str">
        <f t="shared" si="159"/>
        <v>30'16</v>
      </c>
      <c r="M10030" s="1" t="str">
        <f>VLOOKUP(K10030,CW!D:E,2,FALSE)</f>
        <v>Q2'16</v>
      </c>
    </row>
    <row r="10031" spans="1:13" ht="15" customHeight="1">
      <c r="A10031" s="2">
        <v>42580</v>
      </c>
      <c r="B10031" s="1" t="s">
        <v>6089</v>
      </c>
      <c r="C10031" s="1" t="s">
        <v>3326</v>
      </c>
      <c r="D10031" s="1" t="s">
        <v>3831</v>
      </c>
      <c r="E10031" s="1" t="s">
        <v>6350</v>
      </c>
      <c r="F10031" s="45" t="s">
        <v>4592</v>
      </c>
      <c r="G10031" s="1">
        <v>1</v>
      </c>
      <c r="H10031" s="1" t="s">
        <v>3355</v>
      </c>
      <c r="I10031" s="1" t="s">
        <v>3550</v>
      </c>
      <c r="K10031" s="1" t="str">
        <f>VLOOKUP(L10031,CW!C:D,2,FALSE)</f>
        <v>Jul'16</v>
      </c>
      <c r="L10031" s="1" t="str">
        <f t="shared" si="159"/>
        <v>30'16</v>
      </c>
      <c r="M10031" s="1" t="str">
        <f>VLOOKUP(K10031,CW!D:E,2,FALSE)</f>
        <v>Q2'16</v>
      </c>
    </row>
    <row r="10032" spans="1:13">
      <c r="A10032" s="2">
        <v>42580</v>
      </c>
      <c r="B10032" s="1" t="s">
        <v>6089</v>
      </c>
      <c r="C10032" s="1" t="s">
        <v>3326</v>
      </c>
      <c r="D10032" s="1" t="s">
        <v>3831</v>
      </c>
      <c r="E10032" s="1" t="s">
        <v>3532</v>
      </c>
      <c r="F10032" s="45" t="s">
        <v>4609</v>
      </c>
      <c r="G10032" s="1">
        <v>2</v>
      </c>
      <c r="H10032" s="1" t="s">
        <v>3355</v>
      </c>
      <c r="I10032" s="1" t="s">
        <v>3550</v>
      </c>
      <c r="K10032" s="1" t="str">
        <f>VLOOKUP(L10032,CW!C:D,2,FALSE)</f>
        <v>Jul'16</v>
      </c>
      <c r="L10032" s="1" t="str">
        <f t="shared" si="159"/>
        <v>30'16</v>
      </c>
      <c r="M10032" s="1" t="str">
        <f>VLOOKUP(K10032,CW!D:E,2,FALSE)</f>
        <v>Q2'16</v>
      </c>
    </row>
    <row r="10033" spans="1:13">
      <c r="A10033" s="2">
        <v>42580</v>
      </c>
      <c r="B10033" s="1" t="s">
        <v>6089</v>
      </c>
      <c r="C10033" s="1" t="s">
        <v>3326</v>
      </c>
      <c r="D10033" s="1" t="s">
        <v>3831</v>
      </c>
      <c r="E10033" s="1" t="s">
        <v>3532</v>
      </c>
      <c r="F10033" s="98" t="s">
        <v>4584</v>
      </c>
      <c r="G10033" s="1">
        <v>1</v>
      </c>
      <c r="H10033" s="1" t="s">
        <v>3355</v>
      </c>
      <c r="I10033" s="1" t="s">
        <v>3550</v>
      </c>
      <c r="K10033" s="1" t="str">
        <f>VLOOKUP(L10033,CW!C:D,2,FALSE)</f>
        <v>Jul'16</v>
      </c>
      <c r="L10033" s="1" t="str">
        <f t="shared" si="159"/>
        <v>30'16</v>
      </c>
      <c r="M10033" s="1" t="str">
        <f>VLOOKUP(K10033,CW!D:E,2,FALSE)</f>
        <v>Q2'16</v>
      </c>
    </row>
    <row r="10034" spans="1:13">
      <c r="A10034" s="2">
        <v>42580</v>
      </c>
      <c r="B10034" s="1" t="s">
        <v>6089</v>
      </c>
      <c r="C10034" s="1" t="s">
        <v>3326</v>
      </c>
      <c r="D10034" s="1" t="s">
        <v>3831</v>
      </c>
      <c r="E10034" s="1" t="s">
        <v>3532</v>
      </c>
      <c r="F10034" s="45" t="s">
        <v>3693</v>
      </c>
      <c r="G10034" s="1">
        <v>4</v>
      </c>
      <c r="H10034" s="1" t="s">
        <v>3355</v>
      </c>
      <c r="I10034" s="1" t="s">
        <v>3550</v>
      </c>
      <c r="K10034" s="1" t="str">
        <f>VLOOKUP(L10034,CW!C:D,2,FALSE)</f>
        <v>Jul'16</v>
      </c>
      <c r="L10034" s="1" t="str">
        <f t="shared" si="159"/>
        <v>30'16</v>
      </c>
      <c r="M10034" s="1" t="str">
        <f>VLOOKUP(K10034,CW!D:E,2,FALSE)</f>
        <v>Q2'16</v>
      </c>
    </row>
    <row r="10035" spans="1:13" ht="15" customHeight="1">
      <c r="A10035" s="2">
        <v>42580</v>
      </c>
      <c r="B10035" s="1" t="s">
        <v>6090</v>
      </c>
      <c r="C10035" s="1" t="s">
        <v>1079</v>
      </c>
      <c r="D10035" s="1" t="s">
        <v>3831</v>
      </c>
      <c r="E10035" s="1" t="s">
        <v>6350</v>
      </c>
      <c r="F10035" s="45" t="s">
        <v>3341</v>
      </c>
      <c r="G10035" s="1">
        <v>1</v>
      </c>
      <c r="H10035" s="1" t="s">
        <v>3355</v>
      </c>
      <c r="I10035" s="1" t="s">
        <v>3550</v>
      </c>
      <c r="K10035" s="1" t="str">
        <f>VLOOKUP(L10035,CW!C:D,2,FALSE)</f>
        <v>Jul'16</v>
      </c>
      <c r="L10035" s="1" t="str">
        <f t="shared" si="159"/>
        <v>30'16</v>
      </c>
      <c r="M10035" s="1" t="str">
        <f>VLOOKUP(K10035,CW!D:E,2,FALSE)</f>
        <v>Q2'16</v>
      </c>
    </row>
    <row r="10036" spans="1:13">
      <c r="A10036" s="2">
        <v>42580</v>
      </c>
      <c r="B10036" s="1" t="s">
        <v>6090</v>
      </c>
      <c r="C10036" s="1" t="s">
        <v>1079</v>
      </c>
      <c r="D10036" s="1" t="s">
        <v>3831</v>
      </c>
      <c r="E10036" s="1" t="s">
        <v>3532</v>
      </c>
      <c r="F10036" s="45" t="s">
        <v>3693</v>
      </c>
      <c r="G10036" s="1">
        <v>2</v>
      </c>
      <c r="H10036" s="1" t="s">
        <v>3355</v>
      </c>
      <c r="I10036" s="1" t="s">
        <v>3550</v>
      </c>
      <c r="K10036" s="1" t="str">
        <f>VLOOKUP(L10036,CW!C:D,2,FALSE)</f>
        <v>Jul'16</v>
      </c>
      <c r="L10036" s="1" t="str">
        <f t="shared" si="159"/>
        <v>30'16</v>
      </c>
      <c r="M10036" s="1" t="str">
        <f>VLOOKUP(K10036,CW!D:E,2,FALSE)</f>
        <v>Q2'16</v>
      </c>
    </row>
    <row r="10037" spans="1:13">
      <c r="A10037" s="2">
        <v>42580</v>
      </c>
      <c r="B10037" s="1" t="s">
        <v>6091</v>
      </c>
      <c r="C10037" s="1" t="s">
        <v>3326</v>
      </c>
      <c r="D10037" s="1" t="s">
        <v>3831</v>
      </c>
      <c r="E10037" s="1" t="s">
        <v>3532</v>
      </c>
      <c r="F10037" s="45" t="s">
        <v>4609</v>
      </c>
      <c r="G10037" s="1">
        <v>1</v>
      </c>
      <c r="H10037" s="1" t="s">
        <v>3355</v>
      </c>
      <c r="I10037" s="1" t="s">
        <v>3550</v>
      </c>
      <c r="K10037" s="1" t="str">
        <f>VLOOKUP(L10037,CW!C:D,2,FALSE)</f>
        <v>Jul'16</v>
      </c>
      <c r="L10037" s="1" t="str">
        <f t="shared" si="159"/>
        <v>30'16</v>
      </c>
      <c r="M10037" s="1" t="str">
        <f>VLOOKUP(K10037,CW!D:E,2,FALSE)</f>
        <v>Q2'16</v>
      </c>
    </row>
    <row r="10038" spans="1:13">
      <c r="A10038" s="2">
        <v>42580</v>
      </c>
      <c r="B10038" s="1" t="s">
        <v>6091</v>
      </c>
      <c r="C10038" s="1" t="s">
        <v>3326</v>
      </c>
      <c r="D10038" s="1" t="s">
        <v>3831</v>
      </c>
      <c r="E10038" s="1" t="s">
        <v>3532</v>
      </c>
      <c r="F10038" s="98" t="s">
        <v>4584</v>
      </c>
      <c r="G10038" s="1">
        <v>2</v>
      </c>
      <c r="H10038" s="1" t="s">
        <v>3355</v>
      </c>
      <c r="I10038" s="1" t="s">
        <v>3550</v>
      </c>
      <c r="K10038" s="1" t="str">
        <f>VLOOKUP(L10038,CW!C:D,2,FALSE)</f>
        <v>Jul'16</v>
      </c>
      <c r="L10038" s="1" t="str">
        <f t="shared" si="159"/>
        <v>30'16</v>
      </c>
      <c r="M10038" s="1" t="str">
        <f>VLOOKUP(K10038,CW!D:E,2,FALSE)</f>
        <v>Q2'16</v>
      </c>
    </row>
    <row r="10039" spans="1:13">
      <c r="A10039" s="2">
        <v>42580</v>
      </c>
      <c r="B10039" s="1" t="s">
        <v>6091</v>
      </c>
      <c r="C10039" s="1" t="s">
        <v>3326</v>
      </c>
      <c r="D10039" s="1" t="s">
        <v>3831</v>
      </c>
      <c r="E10039" s="1" t="s">
        <v>3532</v>
      </c>
      <c r="F10039" s="45" t="s">
        <v>3693</v>
      </c>
      <c r="G10039" s="1">
        <v>1</v>
      </c>
      <c r="H10039" s="1" t="s">
        <v>3355</v>
      </c>
      <c r="I10039" s="1" t="s">
        <v>3550</v>
      </c>
      <c r="K10039" s="1" t="str">
        <f>VLOOKUP(L10039,CW!C:D,2,FALSE)</f>
        <v>Jul'16</v>
      </c>
      <c r="L10039" s="1" t="str">
        <f t="shared" si="159"/>
        <v>30'16</v>
      </c>
      <c r="M10039" s="1" t="str">
        <f>VLOOKUP(K10039,CW!D:E,2,FALSE)</f>
        <v>Q2'16</v>
      </c>
    </row>
    <row r="10040" spans="1:13" ht="15" customHeight="1">
      <c r="A10040" s="2">
        <v>42580</v>
      </c>
      <c r="B10040" s="1" t="s">
        <v>6092</v>
      </c>
      <c r="C10040" s="1" t="s">
        <v>3326</v>
      </c>
      <c r="D10040" s="1" t="s">
        <v>3831</v>
      </c>
      <c r="E10040" s="1" t="s">
        <v>6350</v>
      </c>
      <c r="F10040" s="45" t="s">
        <v>3341</v>
      </c>
      <c r="G10040" s="1">
        <v>1</v>
      </c>
      <c r="H10040" s="1" t="s">
        <v>3355</v>
      </c>
      <c r="I10040" s="1" t="s">
        <v>3550</v>
      </c>
      <c r="K10040" s="1" t="str">
        <f>VLOOKUP(L10040,CW!C:D,2,FALSE)</f>
        <v>Jul'16</v>
      </c>
      <c r="L10040" s="1" t="str">
        <f t="shared" si="159"/>
        <v>30'16</v>
      </c>
      <c r="M10040" s="1" t="str">
        <f>VLOOKUP(K10040,CW!D:E,2,FALSE)</f>
        <v>Q2'16</v>
      </c>
    </row>
    <row r="10041" spans="1:13">
      <c r="A10041" s="2">
        <v>42580</v>
      </c>
      <c r="B10041" s="1" t="s">
        <v>6092</v>
      </c>
      <c r="C10041" s="1" t="s">
        <v>3326</v>
      </c>
      <c r="D10041" s="1" t="s">
        <v>3831</v>
      </c>
      <c r="E10041" s="1" t="s">
        <v>3532</v>
      </c>
      <c r="F10041" s="45" t="s">
        <v>4609</v>
      </c>
      <c r="G10041" s="1">
        <v>1</v>
      </c>
      <c r="H10041" s="1" t="s">
        <v>3355</v>
      </c>
      <c r="I10041" s="1" t="s">
        <v>3550</v>
      </c>
      <c r="K10041" s="1" t="str">
        <f>VLOOKUP(L10041,CW!C:D,2,FALSE)</f>
        <v>Jul'16</v>
      </c>
      <c r="L10041" s="1" t="str">
        <f t="shared" si="159"/>
        <v>30'16</v>
      </c>
      <c r="M10041" s="1" t="str">
        <f>VLOOKUP(K10041,CW!D:E,2,FALSE)</f>
        <v>Q2'16</v>
      </c>
    </row>
    <row r="10042" spans="1:13">
      <c r="A10042" s="2">
        <v>42580</v>
      </c>
      <c r="B10042" s="1" t="s">
        <v>6092</v>
      </c>
      <c r="C10042" s="1" t="s">
        <v>3326</v>
      </c>
      <c r="D10042" s="1" t="s">
        <v>3831</v>
      </c>
      <c r="E10042" s="1" t="s">
        <v>3532</v>
      </c>
      <c r="F10042" s="98" t="s">
        <v>4584</v>
      </c>
      <c r="G10042" s="1">
        <v>1</v>
      </c>
      <c r="H10042" s="1" t="s">
        <v>3355</v>
      </c>
      <c r="I10042" s="1" t="s">
        <v>3550</v>
      </c>
      <c r="K10042" s="1" t="str">
        <f>VLOOKUP(L10042,CW!C:D,2,FALSE)</f>
        <v>Jul'16</v>
      </c>
      <c r="L10042" s="1" t="str">
        <f t="shared" si="159"/>
        <v>30'16</v>
      </c>
      <c r="M10042" s="1" t="str">
        <f>VLOOKUP(K10042,CW!D:E,2,FALSE)</f>
        <v>Q2'16</v>
      </c>
    </row>
    <row r="10043" spans="1:13">
      <c r="A10043" s="2">
        <v>42580</v>
      </c>
      <c r="B10043" s="1" t="s">
        <v>6092</v>
      </c>
      <c r="C10043" s="1" t="s">
        <v>3326</v>
      </c>
      <c r="D10043" s="1" t="s">
        <v>3831</v>
      </c>
      <c r="E10043" s="1" t="s">
        <v>3532</v>
      </c>
      <c r="F10043" s="45" t="s">
        <v>4613</v>
      </c>
      <c r="G10043" s="1">
        <v>4</v>
      </c>
      <c r="H10043" s="1" t="s">
        <v>3355</v>
      </c>
      <c r="I10043" s="1" t="s">
        <v>3550</v>
      </c>
      <c r="K10043" s="1" t="str">
        <f>VLOOKUP(L10043,CW!C:D,2,FALSE)</f>
        <v>Jul'16</v>
      </c>
      <c r="L10043" s="1" t="str">
        <f t="shared" si="159"/>
        <v>30'16</v>
      </c>
      <c r="M10043" s="1" t="str">
        <f>VLOOKUP(K10043,CW!D:E,2,FALSE)</f>
        <v>Q2'16</v>
      </c>
    </row>
    <row r="10044" spans="1:13">
      <c r="A10044" s="2">
        <v>42580</v>
      </c>
      <c r="B10044" s="1" t="s">
        <v>6092</v>
      </c>
      <c r="C10044" s="1" t="s">
        <v>3326</v>
      </c>
      <c r="D10044" s="1" t="s">
        <v>3831</v>
      </c>
      <c r="E10044" s="1" t="s">
        <v>3532</v>
      </c>
      <c r="F10044" s="45" t="s">
        <v>4784</v>
      </c>
      <c r="G10044" s="1">
        <v>6</v>
      </c>
      <c r="H10044" s="1" t="s">
        <v>3355</v>
      </c>
      <c r="I10044" s="1" t="s">
        <v>3550</v>
      </c>
      <c r="K10044" s="1" t="str">
        <f>VLOOKUP(L10044,CW!C:D,2,FALSE)</f>
        <v>Jul'16</v>
      </c>
      <c r="L10044" s="1" t="str">
        <f t="shared" si="159"/>
        <v>30'16</v>
      </c>
      <c r="M10044" s="1" t="str">
        <f>VLOOKUP(K10044,CW!D:E,2,FALSE)</f>
        <v>Q2'16</v>
      </c>
    </row>
    <row r="10045" spans="1:13" ht="15" customHeight="1">
      <c r="A10045" s="2">
        <v>42580</v>
      </c>
      <c r="B10045" s="1" t="s">
        <v>6093</v>
      </c>
      <c r="C10045" s="1" t="s">
        <v>3326</v>
      </c>
      <c r="D10045" s="1" t="s">
        <v>3831</v>
      </c>
      <c r="E10045" s="1" t="s">
        <v>6350</v>
      </c>
      <c r="F10045" s="45" t="s">
        <v>3341</v>
      </c>
      <c r="G10045" s="1">
        <v>1</v>
      </c>
      <c r="H10045" s="1" t="s">
        <v>3355</v>
      </c>
      <c r="I10045" s="1" t="s">
        <v>3550</v>
      </c>
      <c r="K10045" s="1" t="str">
        <f>VLOOKUP(L10045,CW!C:D,2,FALSE)</f>
        <v>Jul'16</v>
      </c>
      <c r="L10045" s="1" t="str">
        <f t="shared" si="159"/>
        <v>30'16</v>
      </c>
      <c r="M10045" s="1" t="str">
        <f>VLOOKUP(K10045,CW!D:E,2,FALSE)</f>
        <v>Q2'16</v>
      </c>
    </row>
    <row r="10046" spans="1:13">
      <c r="A10046" s="2">
        <v>42580</v>
      </c>
      <c r="B10046" s="1" t="s">
        <v>6093</v>
      </c>
      <c r="C10046" s="1" t="s">
        <v>3326</v>
      </c>
      <c r="D10046" s="1" t="s">
        <v>3831</v>
      </c>
      <c r="E10046" s="1" t="s">
        <v>3532</v>
      </c>
      <c r="F10046" s="45" t="s">
        <v>4609</v>
      </c>
      <c r="G10046" s="1">
        <v>3</v>
      </c>
      <c r="H10046" s="1" t="s">
        <v>3355</v>
      </c>
      <c r="I10046" s="1" t="s">
        <v>3550</v>
      </c>
      <c r="K10046" s="1" t="str">
        <f>VLOOKUP(L10046,CW!C:D,2,FALSE)</f>
        <v>Jul'16</v>
      </c>
      <c r="L10046" s="1" t="str">
        <f t="shared" si="159"/>
        <v>30'16</v>
      </c>
      <c r="M10046" s="1" t="str">
        <f>VLOOKUP(K10046,CW!D:E,2,FALSE)</f>
        <v>Q2'16</v>
      </c>
    </row>
    <row r="10047" spans="1:13">
      <c r="A10047" s="2">
        <v>42580</v>
      </c>
      <c r="B10047" s="1" t="s">
        <v>6093</v>
      </c>
      <c r="C10047" s="1" t="s">
        <v>3326</v>
      </c>
      <c r="D10047" s="1" t="s">
        <v>3831</v>
      </c>
      <c r="E10047" s="1" t="s">
        <v>3532</v>
      </c>
      <c r="F10047" s="98" t="s">
        <v>4584</v>
      </c>
      <c r="G10047" s="1">
        <v>1</v>
      </c>
      <c r="H10047" s="1" t="s">
        <v>3355</v>
      </c>
      <c r="I10047" s="1" t="s">
        <v>3550</v>
      </c>
      <c r="K10047" s="1" t="str">
        <f>VLOOKUP(L10047,CW!C:D,2,FALSE)</f>
        <v>Jul'16</v>
      </c>
      <c r="L10047" s="1" t="str">
        <f t="shared" si="159"/>
        <v>30'16</v>
      </c>
      <c r="M10047" s="1" t="str">
        <f>VLOOKUP(K10047,CW!D:E,2,FALSE)</f>
        <v>Q2'16</v>
      </c>
    </row>
    <row r="10048" spans="1:13">
      <c r="A10048" s="2">
        <v>42580</v>
      </c>
      <c r="B10048" s="1" t="s">
        <v>6093</v>
      </c>
      <c r="C10048" s="1" t="s">
        <v>3326</v>
      </c>
      <c r="D10048" s="1" t="s">
        <v>3831</v>
      </c>
      <c r="E10048" s="1" t="s">
        <v>3532</v>
      </c>
      <c r="F10048" s="45" t="s">
        <v>3693</v>
      </c>
      <c r="G10048" s="1">
        <v>4</v>
      </c>
      <c r="H10048" s="1" t="s">
        <v>3355</v>
      </c>
      <c r="I10048" s="1" t="s">
        <v>3550</v>
      </c>
      <c r="K10048" s="1" t="str">
        <f>VLOOKUP(L10048,CW!C:D,2,FALSE)</f>
        <v>Jul'16</v>
      </c>
      <c r="L10048" s="1" t="str">
        <f t="shared" si="159"/>
        <v>30'16</v>
      </c>
      <c r="M10048" s="1" t="str">
        <f>VLOOKUP(K10048,CW!D:E,2,FALSE)</f>
        <v>Q2'16</v>
      </c>
    </row>
    <row r="10049" spans="1:13">
      <c r="A10049" s="2">
        <v>42580</v>
      </c>
      <c r="B10049" s="1" t="s">
        <v>6093</v>
      </c>
      <c r="C10049" s="1" t="s">
        <v>3326</v>
      </c>
      <c r="D10049" s="1" t="s">
        <v>3831</v>
      </c>
      <c r="E10049" s="1" t="s">
        <v>3532</v>
      </c>
      <c r="F10049" s="45" t="s">
        <v>4784</v>
      </c>
      <c r="G10049" s="1">
        <v>2</v>
      </c>
      <c r="H10049" s="1" t="s">
        <v>3355</v>
      </c>
      <c r="I10049" s="1" t="s">
        <v>3550</v>
      </c>
      <c r="K10049" s="1" t="str">
        <f>VLOOKUP(L10049,CW!C:D,2,FALSE)</f>
        <v>Jul'16</v>
      </c>
      <c r="L10049" s="1" t="str">
        <f t="shared" si="159"/>
        <v>30'16</v>
      </c>
      <c r="M10049" s="1" t="str">
        <f>VLOOKUP(K10049,CW!D:E,2,FALSE)</f>
        <v>Q2'16</v>
      </c>
    </row>
    <row r="10050" spans="1:13" ht="15" customHeight="1">
      <c r="A10050" s="2">
        <v>42580</v>
      </c>
      <c r="B10050" s="1" t="s">
        <v>6094</v>
      </c>
      <c r="C10050" s="1" t="s">
        <v>1079</v>
      </c>
      <c r="D10050" s="1" t="s">
        <v>3831</v>
      </c>
      <c r="E10050" s="1" t="s">
        <v>6350</v>
      </c>
      <c r="F10050" s="45" t="s">
        <v>3341</v>
      </c>
      <c r="G10050" s="1">
        <v>2</v>
      </c>
      <c r="H10050" s="1" t="s">
        <v>3355</v>
      </c>
      <c r="I10050" s="1" t="s">
        <v>3550</v>
      </c>
      <c r="K10050" s="1" t="str">
        <f>VLOOKUP(L10050,CW!C:D,2,FALSE)</f>
        <v>Jul'16</v>
      </c>
      <c r="L10050" s="1" t="str">
        <f t="shared" si="159"/>
        <v>30'16</v>
      </c>
      <c r="M10050" s="1" t="str">
        <f>VLOOKUP(K10050,CW!D:E,2,FALSE)</f>
        <v>Q2'16</v>
      </c>
    </row>
    <row r="10051" spans="1:13">
      <c r="A10051" s="2">
        <v>42580</v>
      </c>
      <c r="B10051" s="1" t="s">
        <v>6094</v>
      </c>
      <c r="C10051" s="1" t="s">
        <v>1079</v>
      </c>
      <c r="D10051" s="1" t="s">
        <v>3831</v>
      </c>
      <c r="E10051" s="1" t="s">
        <v>3532</v>
      </c>
      <c r="F10051" s="45" t="s">
        <v>3693</v>
      </c>
      <c r="G10051" s="1">
        <v>3</v>
      </c>
      <c r="H10051" s="1" t="s">
        <v>3355</v>
      </c>
      <c r="I10051" s="1" t="s">
        <v>3550</v>
      </c>
      <c r="K10051" s="1" t="str">
        <f>VLOOKUP(L10051,CW!C:D,2,FALSE)</f>
        <v>Jul'16</v>
      </c>
      <c r="L10051" s="1" t="str">
        <f t="shared" si="159"/>
        <v>30'16</v>
      </c>
      <c r="M10051" s="1" t="str">
        <f>VLOOKUP(K10051,CW!D:E,2,FALSE)</f>
        <v>Q2'16</v>
      </c>
    </row>
    <row r="10052" spans="1:13" ht="15" customHeight="1">
      <c r="A10052" s="2">
        <v>42580</v>
      </c>
      <c r="B10052" s="1" t="s">
        <v>6095</v>
      </c>
      <c r="C10052" s="1" t="s">
        <v>1079</v>
      </c>
      <c r="D10052" s="1" t="s">
        <v>3831</v>
      </c>
      <c r="E10052" s="1" t="s">
        <v>6350</v>
      </c>
      <c r="F10052" s="45" t="s">
        <v>3341</v>
      </c>
      <c r="G10052" s="1">
        <v>1</v>
      </c>
      <c r="H10052" s="1" t="s">
        <v>3355</v>
      </c>
      <c r="I10052" s="1" t="s">
        <v>3550</v>
      </c>
      <c r="K10052" s="1" t="str">
        <f>VLOOKUP(L10052,CW!C:D,2,FALSE)</f>
        <v>Jul'16</v>
      </c>
      <c r="L10052" s="1" t="str">
        <f t="shared" si="159"/>
        <v>30'16</v>
      </c>
      <c r="M10052" s="1" t="str">
        <f>VLOOKUP(K10052,CW!D:E,2,FALSE)</f>
        <v>Q2'16</v>
      </c>
    </row>
    <row r="10053" spans="1:13">
      <c r="A10053" s="2">
        <v>42580</v>
      </c>
      <c r="B10053" s="1" t="s">
        <v>6095</v>
      </c>
      <c r="C10053" s="1" t="s">
        <v>1079</v>
      </c>
      <c r="D10053" s="1" t="s">
        <v>3831</v>
      </c>
      <c r="E10053" s="1" t="s">
        <v>3532</v>
      </c>
      <c r="F10053" s="45" t="s">
        <v>4609</v>
      </c>
      <c r="G10053" s="1">
        <v>1</v>
      </c>
      <c r="H10053" s="1" t="s">
        <v>3355</v>
      </c>
      <c r="I10053" s="1" t="s">
        <v>3550</v>
      </c>
      <c r="K10053" s="1" t="str">
        <f>VLOOKUP(L10053,CW!C:D,2,FALSE)</f>
        <v>Jul'16</v>
      </c>
      <c r="L10053" s="1" t="str">
        <f t="shared" si="159"/>
        <v>30'16</v>
      </c>
      <c r="M10053" s="1" t="str">
        <f>VLOOKUP(K10053,CW!D:E,2,FALSE)</f>
        <v>Q2'16</v>
      </c>
    </row>
    <row r="10054" spans="1:13">
      <c r="A10054" s="2">
        <v>42580</v>
      </c>
      <c r="B10054" s="1" t="s">
        <v>6095</v>
      </c>
      <c r="C10054" s="1" t="s">
        <v>1079</v>
      </c>
      <c r="D10054" s="1" t="s">
        <v>3831</v>
      </c>
      <c r="E10054" s="1" t="s">
        <v>3532</v>
      </c>
      <c r="F10054" s="45" t="s">
        <v>3693</v>
      </c>
      <c r="G10054" s="1">
        <v>11</v>
      </c>
      <c r="H10054" s="1" t="s">
        <v>3355</v>
      </c>
      <c r="I10054" s="1" t="s">
        <v>3550</v>
      </c>
      <c r="K10054" s="1" t="str">
        <f>VLOOKUP(L10054,CW!C:D,2,FALSE)</f>
        <v>Jul'16</v>
      </c>
      <c r="L10054" s="1" t="str">
        <f t="shared" si="159"/>
        <v>30'16</v>
      </c>
      <c r="M10054" s="1" t="str">
        <f>VLOOKUP(K10054,CW!D:E,2,FALSE)</f>
        <v>Q2'16</v>
      </c>
    </row>
    <row r="10055" spans="1:13" ht="15" customHeight="1">
      <c r="A10055" s="2">
        <v>42580</v>
      </c>
      <c r="B10055" s="1" t="s">
        <v>6096</v>
      </c>
      <c r="C10055" s="1" t="s">
        <v>5866</v>
      </c>
      <c r="D10055" s="1" t="s">
        <v>3566</v>
      </c>
      <c r="E10055" s="1" t="s">
        <v>6350</v>
      </c>
      <c r="F10055" s="45" t="s">
        <v>3341</v>
      </c>
      <c r="G10055" s="1">
        <v>4</v>
      </c>
      <c r="H10055" s="1" t="s">
        <v>3355</v>
      </c>
      <c r="I10055" s="1" t="s">
        <v>3550</v>
      </c>
      <c r="K10055" s="1" t="str">
        <f>VLOOKUP(L10055,CW!C:D,2,FALSE)</f>
        <v>Jul'16</v>
      </c>
      <c r="L10055" s="1" t="str">
        <f t="shared" si="159"/>
        <v>30'16</v>
      </c>
      <c r="M10055" s="1" t="str">
        <f>VLOOKUP(K10055,CW!D:E,2,FALSE)</f>
        <v>Q2'16</v>
      </c>
    </row>
    <row r="10056" spans="1:13" ht="15" customHeight="1">
      <c r="A10056" s="2">
        <v>42580</v>
      </c>
      <c r="B10056" s="1" t="s">
        <v>6097</v>
      </c>
      <c r="C10056" s="1" t="s">
        <v>3349</v>
      </c>
      <c r="D10056" s="1" t="s">
        <v>3566</v>
      </c>
      <c r="E10056" s="1" t="s">
        <v>6350</v>
      </c>
      <c r="F10056" s="45" t="s">
        <v>3341</v>
      </c>
      <c r="G10056" s="1">
        <v>1</v>
      </c>
      <c r="H10056" s="1" t="s">
        <v>3355</v>
      </c>
      <c r="I10056" s="1" t="s">
        <v>3550</v>
      </c>
      <c r="K10056" s="1" t="str">
        <f>VLOOKUP(L10056,CW!C:D,2,FALSE)</f>
        <v>Jul'16</v>
      </c>
      <c r="L10056" s="1" t="str">
        <f t="shared" si="159"/>
        <v>30'16</v>
      </c>
      <c r="M10056" s="1" t="str">
        <f>VLOOKUP(K10056,CW!D:E,2,FALSE)</f>
        <v>Q2'16</v>
      </c>
    </row>
    <row r="10057" spans="1:13" ht="15" customHeight="1">
      <c r="A10057" s="2">
        <v>42580</v>
      </c>
      <c r="B10057" s="1" t="s">
        <v>6098</v>
      </c>
      <c r="C10057" s="1" t="s">
        <v>3611</v>
      </c>
      <c r="D10057" s="1" t="s">
        <v>3671</v>
      </c>
      <c r="E10057" s="1" t="s">
        <v>6350</v>
      </c>
      <c r="F10057" s="45" t="s">
        <v>3341</v>
      </c>
      <c r="G10057" s="1">
        <v>1</v>
      </c>
      <c r="H10057" s="1" t="s">
        <v>3355</v>
      </c>
      <c r="I10057" s="1" t="s">
        <v>3550</v>
      </c>
      <c r="K10057" s="1" t="str">
        <f>VLOOKUP(L10057,CW!C:D,2,FALSE)</f>
        <v>Jul'16</v>
      </c>
      <c r="L10057" s="1" t="str">
        <f t="shared" si="159"/>
        <v>30'16</v>
      </c>
      <c r="M10057" s="1" t="str">
        <f>VLOOKUP(K10057,CW!D:E,2,FALSE)</f>
        <v>Q2'16</v>
      </c>
    </row>
    <row r="10058" spans="1:13">
      <c r="A10058" s="2">
        <v>42580</v>
      </c>
      <c r="B10058" s="1" t="s">
        <v>6098</v>
      </c>
      <c r="C10058" s="1" t="s">
        <v>3611</v>
      </c>
      <c r="D10058" s="1" t="s">
        <v>3671</v>
      </c>
      <c r="E10058" s="1" t="s">
        <v>3532</v>
      </c>
      <c r="F10058" s="45" t="s">
        <v>4613</v>
      </c>
      <c r="G10058" s="1">
        <v>1</v>
      </c>
      <c r="H10058" s="1" t="s">
        <v>3355</v>
      </c>
      <c r="I10058" s="1" t="s">
        <v>3550</v>
      </c>
      <c r="K10058" s="1" t="str">
        <f>VLOOKUP(L10058,CW!C:D,2,FALSE)</f>
        <v>Jul'16</v>
      </c>
      <c r="L10058" s="1" t="str">
        <f t="shared" si="159"/>
        <v>30'16</v>
      </c>
      <c r="M10058" s="1" t="str">
        <f>VLOOKUP(K10058,CW!D:E,2,FALSE)</f>
        <v>Q2'16</v>
      </c>
    </row>
    <row r="10059" spans="1:13" ht="15" customHeight="1">
      <c r="A10059" s="2">
        <v>42580</v>
      </c>
      <c r="B10059" s="1" t="s">
        <v>6099</v>
      </c>
      <c r="C10059" s="1" t="s">
        <v>3611</v>
      </c>
      <c r="D10059" s="1" t="s">
        <v>3671</v>
      </c>
      <c r="E10059" s="1" t="s">
        <v>6350</v>
      </c>
      <c r="F10059" s="45" t="s">
        <v>3341</v>
      </c>
      <c r="G10059" s="1">
        <v>2</v>
      </c>
      <c r="H10059" s="1" t="s">
        <v>3355</v>
      </c>
      <c r="I10059" s="1" t="s">
        <v>3550</v>
      </c>
      <c r="K10059" s="1" t="str">
        <f>VLOOKUP(L10059,CW!C:D,2,FALSE)</f>
        <v>Jul'16</v>
      </c>
      <c r="L10059" s="1" t="str">
        <f t="shared" si="159"/>
        <v>30'16</v>
      </c>
      <c r="M10059" s="1" t="str">
        <f>VLOOKUP(K10059,CW!D:E,2,FALSE)</f>
        <v>Q2'16</v>
      </c>
    </row>
    <row r="10060" spans="1:13">
      <c r="A10060" s="2">
        <v>42580</v>
      </c>
      <c r="B10060" s="1" t="s">
        <v>6099</v>
      </c>
      <c r="C10060" s="1" t="s">
        <v>3611</v>
      </c>
      <c r="D10060" s="1" t="s">
        <v>3671</v>
      </c>
      <c r="E10060" s="1" t="s">
        <v>3532</v>
      </c>
      <c r="F10060" s="45" t="s">
        <v>4609</v>
      </c>
      <c r="G10060" s="1">
        <v>1</v>
      </c>
      <c r="H10060" s="1" t="s">
        <v>3355</v>
      </c>
      <c r="I10060" s="1" t="s">
        <v>3550</v>
      </c>
      <c r="K10060" s="1" t="str">
        <f>VLOOKUP(L10060,CW!C:D,2,FALSE)</f>
        <v>Jul'16</v>
      </c>
      <c r="L10060" s="1" t="str">
        <f t="shared" si="159"/>
        <v>30'16</v>
      </c>
      <c r="M10060" s="1" t="str">
        <f>VLOOKUP(K10060,CW!D:E,2,FALSE)</f>
        <v>Q2'16</v>
      </c>
    </row>
    <row r="10061" spans="1:13" ht="15" customHeight="1">
      <c r="A10061" s="2">
        <v>42580</v>
      </c>
      <c r="B10061" s="1" t="s">
        <v>6100</v>
      </c>
      <c r="C10061" s="1" t="s">
        <v>3909</v>
      </c>
      <c r="D10061" s="1" t="s">
        <v>3566</v>
      </c>
      <c r="E10061" s="1" t="s">
        <v>6350</v>
      </c>
      <c r="F10061" s="45" t="s">
        <v>3341</v>
      </c>
      <c r="G10061" s="1">
        <v>1</v>
      </c>
      <c r="H10061" s="1" t="s">
        <v>3355</v>
      </c>
      <c r="I10061" s="1" t="s">
        <v>3550</v>
      </c>
      <c r="K10061" s="1" t="str">
        <f>VLOOKUP(L10061,CW!C:D,2,FALSE)</f>
        <v>Jul'16</v>
      </c>
      <c r="L10061" s="1" t="str">
        <f t="shared" si="159"/>
        <v>30'16</v>
      </c>
      <c r="M10061" s="1" t="str">
        <f>VLOOKUP(K10061,CW!D:E,2,FALSE)</f>
        <v>Q2'16</v>
      </c>
    </row>
    <row r="10062" spans="1:13">
      <c r="A10062" s="2">
        <v>42580</v>
      </c>
      <c r="B10062" s="1" t="s">
        <v>6101</v>
      </c>
      <c r="C10062" s="1" t="s">
        <v>3318</v>
      </c>
      <c r="D10062" s="1" t="s">
        <v>3566</v>
      </c>
      <c r="E10062" s="1" t="s">
        <v>3532</v>
      </c>
      <c r="F10062" s="45" t="s">
        <v>4613</v>
      </c>
      <c r="G10062" s="1">
        <v>1</v>
      </c>
      <c r="H10062" s="1" t="s">
        <v>3355</v>
      </c>
      <c r="I10062" s="1" t="s">
        <v>3550</v>
      </c>
      <c r="K10062" s="1" t="str">
        <f>VLOOKUP(L10062,CW!C:D,2,FALSE)</f>
        <v>Jul'16</v>
      </c>
      <c r="L10062" s="1" t="str">
        <f t="shared" si="159"/>
        <v>30'16</v>
      </c>
      <c r="M10062" s="1" t="str">
        <f>VLOOKUP(K10062,CW!D:E,2,FALSE)</f>
        <v>Q2'16</v>
      </c>
    </row>
    <row r="10063" spans="1:13" ht="15" customHeight="1">
      <c r="A10063" s="2">
        <v>42580</v>
      </c>
      <c r="B10063" s="1" t="s">
        <v>6102</v>
      </c>
      <c r="C10063" s="1" t="s">
        <v>3611</v>
      </c>
      <c r="D10063" s="1" t="s">
        <v>3566</v>
      </c>
      <c r="E10063" s="1" t="s">
        <v>6350</v>
      </c>
      <c r="F10063" s="45" t="s">
        <v>3341</v>
      </c>
      <c r="G10063" s="1">
        <v>1</v>
      </c>
      <c r="H10063" s="1" t="s">
        <v>3355</v>
      </c>
      <c r="I10063" s="1" t="s">
        <v>3550</v>
      </c>
      <c r="K10063" s="1" t="str">
        <f>VLOOKUP(L10063,CW!C:D,2,FALSE)</f>
        <v>Jul'16</v>
      </c>
      <c r="L10063" s="1" t="str">
        <f t="shared" si="159"/>
        <v>30'16</v>
      </c>
      <c r="M10063" s="1" t="str">
        <f>VLOOKUP(K10063,CW!D:E,2,FALSE)</f>
        <v>Q2'16</v>
      </c>
    </row>
    <row r="10064" spans="1:13">
      <c r="A10064" s="2">
        <v>42580</v>
      </c>
      <c r="B10064" s="1" t="s">
        <v>6103</v>
      </c>
      <c r="C10064" s="1" t="s">
        <v>3611</v>
      </c>
      <c r="D10064" s="1" t="s">
        <v>3566</v>
      </c>
      <c r="E10064" s="1" t="s">
        <v>3532</v>
      </c>
      <c r="F10064" s="98" t="s">
        <v>4584</v>
      </c>
      <c r="G10064" s="1">
        <v>1</v>
      </c>
      <c r="H10064" s="1" t="s">
        <v>3355</v>
      </c>
      <c r="I10064" s="1" t="s">
        <v>3550</v>
      </c>
      <c r="K10064" s="1" t="str">
        <f>VLOOKUP(L10064,CW!C:D,2,FALSE)</f>
        <v>Jul'16</v>
      </c>
      <c r="L10064" s="1" t="str">
        <f t="shared" si="159"/>
        <v>30'16</v>
      </c>
      <c r="M10064" s="1" t="str">
        <f>VLOOKUP(K10064,CW!D:E,2,FALSE)</f>
        <v>Q2'16</v>
      </c>
    </row>
    <row r="10065" spans="1:13">
      <c r="A10065" s="2">
        <v>42580</v>
      </c>
      <c r="B10065" s="1" t="s">
        <v>6103</v>
      </c>
      <c r="C10065" s="1" t="s">
        <v>3611</v>
      </c>
      <c r="D10065" s="1" t="s">
        <v>3566</v>
      </c>
      <c r="E10065" s="1" t="s">
        <v>3532</v>
      </c>
      <c r="F10065" s="45" t="s">
        <v>4784</v>
      </c>
      <c r="G10065" s="1">
        <v>1</v>
      </c>
      <c r="H10065" s="1" t="s">
        <v>3355</v>
      </c>
      <c r="I10065" s="1" t="s">
        <v>3550</v>
      </c>
      <c r="K10065" s="1" t="str">
        <f>VLOOKUP(L10065,CW!C:D,2,FALSE)</f>
        <v>Jul'16</v>
      </c>
      <c r="L10065" s="1" t="str">
        <f t="shared" si="159"/>
        <v>30'16</v>
      </c>
      <c r="M10065" s="1" t="str">
        <f>VLOOKUP(K10065,CW!D:E,2,FALSE)</f>
        <v>Q2'16</v>
      </c>
    </row>
    <row r="10066" spans="1:13" ht="15" customHeight="1">
      <c r="A10066" s="2">
        <v>42580</v>
      </c>
      <c r="B10066" s="1" t="s">
        <v>6104</v>
      </c>
      <c r="C10066" s="1" t="s">
        <v>3318</v>
      </c>
      <c r="D10066" s="1" t="s">
        <v>3556</v>
      </c>
      <c r="E10066" s="1" t="s">
        <v>6350</v>
      </c>
      <c r="F10066" s="45" t="s">
        <v>3341</v>
      </c>
      <c r="G10066" s="1">
        <v>1</v>
      </c>
      <c r="H10066" s="1" t="s">
        <v>3355</v>
      </c>
      <c r="I10066" s="1" t="s">
        <v>3550</v>
      </c>
      <c r="K10066" s="1" t="str">
        <f>VLOOKUP(L10066,CW!C:D,2,FALSE)</f>
        <v>Jul'16</v>
      </c>
      <c r="L10066" s="1" t="str">
        <f t="shared" si="159"/>
        <v>30'16</v>
      </c>
      <c r="M10066" s="1" t="str">
        <f>VLOOKUP(K10066,CW!D:E,2,FALSE)</f>
        <v>Q2'16</v>
      </c>
    </row>
    <row r="10067" spans="1:13" ht="15" customHeight="1">
      <c r="A10067" s="2">
        <v>42580</v>
      </c>
      <c r="B10067" s="1" t="s">
        <v>6105</v>
      </c>
      <c r="C10067" s="1" t="s">
        <v>5866</v>
      </c>
      <c r="D10067" s="1" t="s">
        <v>3556</v>
      </c>
      <c r="E10067" s="1" t="s">
        <v>6350</v>
      </c>
      <c r="F10067" s="45" t="s">
        <v>3341</v>
      </c>
      <c r="G10067" s="1">
        <v>1</v>
      </c>
      <c r="H10067" s="1" t="s">
        <v>3355</v>
      </c>
      <c r="I10067" s="1" t="s">
        <v>3550</v>
      </c>
      <c r="K10067" s="1" t="str">
        <f>VLOOKUP(L10067,CW!C:D,2,FALSE)</f>
        <v>Jul'16</v>
      </c>
      <c r="L10067" s="1" t="str">
        <f t="shared" si="159"/>
        <v>30'16</v>
      </c>
      <c r="M10067" s="1" t="str">
        <f>VLOOKUP(K10067,CW!D:E,2,FALSE)</f>
        <v>Q2'16</v>
      </c>
    </row>
    <row r="10068" spans="1:13" ht="15" customHeight="1">
      <c r="A10068" s="2">
        <v>42580</v>
      </c>
      <c r="B10068" s="1" t="s">
        <v>6106</v>
      </c>
      <c r="C10068" s="1" t="s">
        <v>3326</v>
      </c>
      <c r="D10068" s="1" t="s">
        <v>3831</v>
      </c>
      <c r="E10068" s="1" t="s">
        <v>6350</v>
      </c>
      <c r="F10068" s="45" t="s">
        <v>3341</v>
      </c>
      <c r="G10068" s="1">
        <v>2</v>
      </c>
      <c r="H10068" s="1" t="s">
        <v>3355</v>
      </c>
      <c r="I10068" s="1" t="s">
        <v>3550</v>
      </c>
      <c r="K10068" s="1" t="str">
        <f>VLOOKUP(L10068,CW!C:D,2,FALSE)</f>
        <v>Jul'16</v>
      </c>
      <c r="L10068" s="1" t="str">
        <f t="shared" si="159"/>
        <v>30'16</v>
      </c>
      <c r="M10068" s="1" t="str">
        <f>VLOOKUP(K10068,CW!D:E,2,FALSE)</f>
        <v>Q2'16</v>
      </c>
    </row>
    <row r="10069" spans="1:13">
      <c r="A10069" s="2">
        <v>42580</v>
      </c>
      <c r="B10069" s="1" t="s">
        <v>6106</v>
      </c>
      <c r="C10069" s="1" t="s">
        <v>3326</v>
      </c>
      <c r="D10069" s="1" t="s">
        <v>3831</v>
      </c>
      <c r="E10069" s="1" t="s">
        <v>3532</v>
      </c>
      <c r="F10069" s="45" t="s">
        <v>4609</v>
      </c>
      <c r="G10069" s="1">
        <v>6</v>
      </c>
      <c r="H10069" s="1" t="s">
        <v>3355</v>
      </c>
      <c r="I10069" s="1" t="s">
        <v>3550</v>
      </c>
      <c r="K10069" s="1" t="str">
        <f>VLOOKUP(L10069,CW!C:D,2,FALSE)</f>
        <v>Jul'16</v>
      </c>
      <c r="L10069" s="1" t="str">
        <f t="shared" si="159"/>
        <v>30'16</v>
      </c>
      <c r="M10069" s="1" t="str">
        <f>VLOOKUP(K10069,CW!D:E,2,FALSE)</f>
        <v>Q2'16</v>
      </c>
    </row>
    <row r="10070" spans="1:13">
      <c r="A10070" s="2">
        <v>42580</v>
      </c>
      <c r="B10070" s="1" t="s">
        <v>6106</v>
      </c>
      <c r="C10070" s="1" t="s">
        <v>3326</v>
      </c>
      <c r="D10070" s="1" t="s">
        <v>3831</v>
      </c>
      <c r="E10070" s="1" t="s">
        <v>3532</v>
      </c>
      <c r="F10070" s="98" t="s">
        <v>4584</v>
      </c>
      <c r="G10070" s="1">
        <v>1</v>
      </c>
      <c r="H10070" s="1" t="s">
        <v>3355</v>
      </c>
      <c r="I10070" s="1" t="s">
        <v>3550</v>
      </c>
      <c r="K10070" s="1" t="str">
        <f>VLOOKUP(L10070,CW!C:D,2,FALSE)</f>
        <v>Jul'16</v>
      </c>
      <c r="L10070" s="1" t="str">
        <f t="shared" ref="L10070:L10133" si="160">CONCATENATE(WEEKNUM(A10070,21),"'",TEXT(A10070,"yy"))</f>
        <v>30'16</v>
      </c>
      <c r="M10070" s="1" t="str">
        <f>VLOOKUP(K10070,CW!D:E,2,FALSE)</f>
        <v>Q2'16</v>
      </c>
    </row>
    <row r="10071" spans="1:13">
      <c r="A10071" s="2">
        <v>42580</v>
      </c>
      <c r="B10071" s="1" t="s">
        <v>6106</v>
      </c>
      <c r="C10071" s="1" t="s">
        <v>3326</v>
      </c>
      <c r="D10071" s="1" t="s">
        <v>3831</v>
      </c>
      <c r="E10071" s="1" t="s">
        <v>3532</v>
      </c>
      <c r="F10071" s="45" t="s">
        <v>4613</v>
      </c>
      <c r="G10071" s="1">
        <v>1</v>
      </c>
      <c r="H10071" s="1" t="s">
        <v>3355</v>
      </c>
      <c r="I10071" s="1" t="s">
        <v>3550</v>
      </c>
      <c r="K10071" s="1" t="str">
        <f>VLOOKUP(L10071,CW!C:D,2,FALSE)</f>
        <v>Jul'16</v>
      </c>
      <c r="L10071" s="1" t="str">
        <f t="shared" si="160"/>
        <v>30'16</v>
      </c>
      <c r="M10071" s="1" t="str">
        <f>VLOOKUP(K10071,CW!D:E,2,FALSE)</f>
        <v>Q2'16</v>
      </c>
    </row>
    <row r="10072" spans="1:13">
      <c r="A10072" s="2">
        <v>42580</v>
      </c>
      <c r="B10072" s="1" t="s">
        <v>6106</v>
      </c>
      <c r="C10072" s="1" t="s">
        <v>3326</v>
      </c>
      <c r="D10072" s="1" t="s">
        <v>3831</v>
      </c>
      <c r="E10072" s="1" t="s">
        <v>3532</v>
      </c>
      <c r="F10072" s="45" t="s">
        <v>3693</v>
      </c>
      <c r="G10072" s="1">
        <v>1</v>
      </c>
      <c r="H10072" s="1" t="s">
        <v>3355</v>
      </c>
      <c r="I10072" s="1" t="s">
        <v>3550</v>
      </c>
      <c r="K10072" s="1" t="str">
        <f>VLOOKUP(L10072,CW!C:D,2,FALSE)</f>
        <v>Jul'16</v>
      </c>
      <c r="L10072" s="1" t="str">
        <f t="shared" si="160"/>
        <v>30'16</v>
      </c>
      <c r="M10072" s="1" t="str">
        <f>VLOOKUP(K10072,CW!D:E,2,FALSE)</f>
        <v>Q2'16</v>
      </c>
    </row>
    <row r="10073" spans="1:13">
      <c r="A10073" s="2">
        <v>42580</v>
      </c>
      <c r="B10073" s="1" t="s">
        <v>6107</v>
      </c>
      <c r="C10073" s="1" t="s">
        <v>3326</v>
      </c>
      <c r="D10073" s="1" t="s">
        <v>3831</v>
      </c>
      <c r="E10073" s="1" t="s">
        <v>3532</v>
      </c>
      <c r="F10073" s="45" t="s">
        <v>4609</v>
      </c>
      <c r="G10073" s="1">
        <v>1</v>
      </c>
      <c r="H10073" s="1" t="s">
        <v>3355</v>
      </c>
      <c r="I10073" s="1" t="s">
        <v>3550</v>
      </c>
      <c r="K10073" s="1" t="str">
        <f>VLOOKUP(L10073,CW!C:D,2,FALSE)</f>
        <v>Jul'16</v>
      </c>
      <c r="L10073" s="1" t="str">
        <f t="shared" si="160"/>
        <v>30'16</v>
      </c>
      <c r="M10073" s="1" t="str">
        <f>VLOOKUP(K10073,CW!D:E,2,FALSE)</f>
        <v>Q2'16</v>
      </c>
    </row>
    <row r="10074" spans="1:13">
      <c r="A10074" s="2">
        <v>42580</v>
      </c>
      <c r="B10074" s="1" t="s">
        <v>6107</v>
      </c>
      <c r="C10074" s="1" t="s">
        <v>3326</v>
      </c>
      <c r="D10074" s="1" t="s">
        <v>3831</v>
      </c>
      <c r="E10074" s="1" t="s">
        <v>3532</v>
      </c>
      <c r="F10074" s="98" t="s">
        <v>4584</v>
      </c>
      <c r="G10074" s="1">
        <v>2</v>
      </c>
      <c r="H10074" s="1" t="s">
        <v>3355</v>
      </c>
      <c r="I10074" s="1" t="s">
        <v>3550</v>
      </c>
      <c r="K10074" s="1" t="str">
        <f>VLOOKUP(L10074,CW!C:D,2,FALSE)</f>
        <v>Jul'16</v>
      </c>
      <c r="L10074" s="1" t="str">
        <f t="shared" si="160"/>
        <v>30'16</v>
      </c>
      <c r="M10074" s="1" t="str">
        <f>VLOOKUP(K10074,CW!D:E,2,FALSE)</f>
        <v>Q2'16</v>
      </c>
    </row>
    <row r="10075" spans="1:13">
      <c r="A10075" s="2">
        <v>42580</v>
      </c>
      <c r="B10075" s="1" t="s">
        <v>6107</v>
      </c>
      <c r="C10075" s="1" t="s">
        <v>3326</v>
      </c>
      <c r="D10075" s="1" t="s">
        <v>3831</v>
      </c>
      <c r="E10075" s="1" t="s">
        <v>3532</v>
      </c>
      <c r="F10075" s="45" t="s">
        <v>3693</v>
      </c>
      <c r="G10075" s="1">
        <v>6</v>
      </c>
      <c r="H10075" s="1" t="s">
        <v>3355</v>
      </c>
      <c r="I10075" s="1" t="s">
        <v>3550</v>
      </c>
      <c r="K10075" s="1" t="str">
        <f>VLOOKUP(L10075,CW!C:D,2,FALSE)</f>
        <v>Jul'16</v>
      </c>
      <c r="L10075" s="1" t="str">
        <f t="shared" si="160"/>
        <v>30'16</v>
      </c>
      <c r="M10075" s="1" t="str">
        <f>VLOOKUP(K10075,CW!D:E,2,FALSE)</f>
        <v>Q2'16</v>
      </c>
    </row>
    <row r="10076" spans="1:13" ht="15" customHeight="1">
      <c r="A10076" s="2">
        <v>42580</v>
      </c>
      <c r="B10076" s="1" t="s">
        <v>6108</v>
      </c>
      <c r="C10076" s="1" t="s">
        <v>3326</v>
      </c>
      <c r="D10076" s="1" t="s">
        <v>3566</v>
      </c>
      <c r="E10076" s="1" t="s">
        <v>6350</v>
      </c>
      <c r="F10076" s="45" t="s">
        <v>3341</v>
      </c>
      <c r="G10076" s="1">
        <v>18</v>
      </c>
      <c r="H10076" s="1" t="s">
        <v>3355</v>
      </c>
      <c r="I10076" s="1" t="s">
        <v>3550</v>
      </c>
      <c r="K10076" s="1" t="str">
        <f>VLOOKUP(L10076,CW!C:D,2,FALSE)</f>
        <v>Jul'16</v>
      </c>
      <c r="L10076" s="1" t="str">
        <f t="shared" si="160"/>
        <v>30'16</v>
      </c>
      <c r="M10076" s="1" t="str">
        <f>VLOOKUP(K10076,CW!D:E,2,FALSE)</f>
        <v>Q2'16</v>
      </c>
    </row>
    <row r="10077" spans="1:13" ht="15" customHeight="1">
      <c r="A10077" s="2">
        <v>42580</v>
      </c>
      <c r="B10077" s="1" t="s">
        <v>6109</v>
      </c>
      <c r="C10077" s="1" t="s">
        <v>3326</v>
      </c>
      <c r="D10077" s="1" t="s">
        <v>3831</v>
      </c>
      <c r="E10077" s="1" t="s">
        <v>6350</v>
      </c>
      <c r="F10077" s="45" t="s">
        <v>3341</v>
      </c>
      <c r="G10077" s="1">
        <v>10</v>
      </c>
      <c r="H10077" s="1" t="s">
        <v>3355</v>
      </c>
      <c r="I10077" s="1" t="s">
        <v>3550</v>
      </c>
      <c r="K10077" s="1" t="str">
        <f>VLOOKUP(L10077,CW!C:D,2,FALSE)</f>
        <v>Jul'16</v>
      </c>
      <c r="L10077" s="1" t="str">
        <f t="shared" si="160"/>
        <v>30'16</v>
      </c>
      <c r="M10077" s="1" t="str">
        <f>VLOOKUP(K10077,CW!D:E,2,FALSE)</f>
        <v>Q2'16</v>
      </c>
    </row>
    <row r="10078" spans="1:13">
      <c r="A10078" s="2">
        <v>42580</v>
      </c>
      <c r="B10078" s="1" t="s">
        <v>6109</v>
      </c>
      <c r="C10078" s="1" t="s">
        <v>3326</v>
      </c>
      <c r="D10078" s="1" t="s">
        <v>3831</v>
      </c>
      <c r="E10078" s="1" t="s">
        <v>3532</v>
      </c>
      <c r="F10078" s="45" t="s">
        <v>4609</v>
      </c>
      <c r="G10078" s="1">
        <v>2</v>
      </c>
      <c r="H10078" s="1" t="s">
        <v>3355</v>
      </c>
      <c r="I10078" s="1" t="s">
        <v>3550</v>
      </c>
      <c r="K10078" s="1" t="str">
        <f>VLOOKUP(L10078,CW!C:D,2,FALSE)</f>
        <v>Jul'16</v>
      </c>
      <c r="L10078" s="1" t="str">
        <f t="shared" si="160"/>
        <v>30'16</v>
      </c>
      <c r="M10078" s="1" t="str">
        <f>VLOOKUP(K10078,CW!D:E,2,FALSE)</f>
        <v>Q2'16</v>
      </c>
    </row>
    <row r="10079" spans="1:13" ht="15" customHeight="1">
      <c r="A10079" s="2">
        <v>42580</v>
      </c>
      <c r="B10079" s="1" t="s">
        <v>6110</v>
      </c>
      <c r="C10079" s="1" t="s">
        <v>3326</v>
      </c>
      <c r="D10079" s="1" t="s">
        <v>3566</v>
      </c>
      <c r="E10079" s="1" t="s">
        <v>6350</v>
      </c>
      <c r="F10079" s="45" t="s">
        <v>3341</v>
      </c>
      <c r="G10079" s="1">
        <v>1</v>
      </c>
      <c r="H10079" s="1" t="s">
        <v>3355</v>
      </c>
      <c r="I10079" s="1" t="s">
        <v>3550</v>
      </c>
      <c r="K10079" s="1" t="str">
        <f>VLOOKUP(L10079,CW!C:D,2,FALSE)</f>
        <v>Jul'16</v>
      </c>
      <c r="L10079" s="1" t="str">
        <f t="shared" si="160"/>
        <v>30'16</v>
      </c>
      <c r="M10079" s="1" t="str">
        <f>VLOOKUP(K10079,CW!D:E,2,FALSE)</f>
        <v>Q2'16</v>
      </c>
    </row>
    <row r="10080" spans="1:13" ht="15" customHeight="1">
      <c r="A10080" s="2">
        <v>42580</v>
      </c>
      <c r="B10080" s="1" t="s">
        <v>6110</v>
      </c>
      <c r="C10080" s="1" t="s">
        <v>3326</v>
      </c>
      <c r="D10080" s="1" t="s">
        <v>3566</v>
      </c>
      <c r="E10080" s="1" t="s">
        <v>6350</v>
      </c>
      <c r="F10080" s="45" t="s">
        <v>4592</v>
      </c>
      <c r="G10080" s="1">
        <v>1</v>
      </c>
      <c r="H10080" s="1" t="s">
        <v>3355</v>
      </c>
      <c r="I10080" s="1" t="s">
        <v>3550</v>
      </c>
      <c r="K10080" s="1" t="str">
        <f>VLOOKUP(L10080,CW!C:D,2,FALSE)</f>
        <v>Jul'16</v>
      </c>
      <c r="L10080" s="1" t="str">
        <f t="shared" si="160"/>
        <v>30'16</v>
      </c>
      <c r="M10080" s="1" t="str">
        <f>VLOOKUP(K10080,CW!D:E,2,FALSE)</f>
        <v>Q2'16</v>
      </c>
    </row>
    <row r="10081" spans="1:13" ht="15" customHeight="1">
      <c r="A10081" s="2">
        <v>42580</v>
      </c>
      <c r="B10081" s="1" t="s">
        <v>6111</v>
      </c>
      <c r="C10081" s="1" t="s">
        <v>3326</v>
      </c>
      <c r="D10081" s="1" t="s">
        <v>3831</v>
      </c>
      <c r="E10081" s="1" t="s">
        <v>6350</v>
      </c>
      <c r="F10081" s="45" t="s">
        <v>3341</v>
      </c>
      <c r="G10081" s="1">
        <v>4</v>
      </c>
      <c r="H10081" s="1" t="s">
        <v>3355</v>
      </c>
      <c r="I10081" s="1" t="s">
        <v>3550</v>
      </c>
      <c r="K10081" s="1" t="str">
        <f>VLOOKUP(L10081,CW!C:D,2,FALSE)</f>
        <v>Jul'16</v>
      </c>
      <c r="L10081" s="1" t="str">
        <f t="shared" si="160"/>
        <v>30'16</v>
      </c>
      <c r="M10081" s="1" t="str">
        <f>VLOOKUP(K10081,CW!D:E,2,FALSE)</f>
        <v>Q2'16</v>
      </c>
    </row>
    <row r="10082" spans="1:13" ht="15" customHeight="1">
      <c r="A10082" s="2">
        <v>42580</v>
      </c>
      <c r="B10082" s="1" t="s">
        <v>6111</v>
      </c>
      <c r="C10082" s="1" t="s">
        <v>3326</v>
      </c>
      <c r="D10082" s="1" t="s">
        <v>3831</v>
      </c>
      <c r="E10082" s="1" t="s">
        <v>6350</v>
      </c>
      <c r="F10082" s="45" t="s">
        <v>4592</v>
      </c>
      <c r="G10082" s="1">
        <v>1</v>
      </c>
      <c r="H10082" s="1" t="s">
        <v>3355</v>
      </c>
      <c r="I10082" s="1" t="s">
        <v>3550</v>
      </c>
      <c r="K10082" s="1" t="str">
        <f>VLOOKUP(L10082,CW!C:D,2,FALSE)</f>
        <v>Jul'16</v>
      </c>
      <c r="L10082" s="1" t="str">
        <f t="shared" si="160"/>
        <v>30'16</v>
      </c>
      <c r="M10082" s="1" t="str">
        <f>VLOOKUP(K10082,CW!D:E,2,FALSE)</f>
        <v>Q2'16</v>
      </c>
    </row>
    <row r="10083" spans="1:13">
      <c r="A10083" s="2">
        <v>42580</v>
      </c>
      <c r="B10083" s="1" t="s">
        <v>6111</v>
      </c>
      <c r="C10083" s="1" t="s">
        <v>3326</v>
      </c>
      <c r="D10083" s="1" t="s">
        <v>3831</v>
      </c>
      <c r="E10083" s="1" t="s">
        <v>3532</v>
      </c>
      <c r="F10083" s="45" t="s">
        <v>4609</v>
      </c>
      <c r="G10083" s="1">
        <v>2</v>
      </c>
      <c r="H10083" s="1" t="s">
        <v>3355</v>
      </c>
      <c r="I10083" s="1" t="s">
        <v>3550</v>
      </c>
      <c r="K10083" s="1" t="str">
        <f>VLOOKUP(L10083,CW!C:D,2,FALSE)</f>
        <v>Jul'16</v>
      </c>
      <c r="L10083" s="1" t="str">
        <f t="shared" si="160"/>
        <v>30'16</v>
      </c>
      <c r="M10083" s="1" t="str">
        <f>VLOOKUP(K10083,CW!D:E,2,FALSE)</f>
        <v>Q2'16</v>
      </c>
    </row>
    <row r="10084" spans="1:13">
      <c r="A10084" s="2">
        <v>42580</v>
      </c>
      <c r="B10084" s="1" t="s">
        <v>6111</v>
      </c>
      <c r="C10084" s="1" t="s">
        <v>3326</v>
      </c>
      <c r="D10084" s="1" t="s">
        <v>3831</v>
      </c>
      <c r="E10084" s="1" t="s">
        <v>3532</v>
      </c>
      <c r="F10084" s="98" t="s">
        <v>4584</v>
      </c>
      <c r="G10084" s="1">
        <v>1</v>
      </c>
      <c r="H10084" s="1" t="s">
        <v>3355</v>
      </c>
      <c r="I10084" s="1" t="s">
        <v>3550</v>
      </c>
      <c r="K10084" s="1" t="str">
        <f>VLOOKUP(L10084,CW!C:D,2,FALSE)</f>
        <v>Jul'16</v>
      </c>
      <c r="L10084" s="1" t="str">
        <f t="shared" si="160"/>
        <v>30'16</v>
      </c>
      <c r="M10084" s="1" t="str">
        <f>VLOOKUP(K10084,CW!D:E,2,FALSE)</f>
        <v>Q2'16</v>
      </c>
    </row>
    <row r="10085" spans="1:13">
      <c r="A10085" s="2">
        <v>42580</v>
      </c>
      <c r="B10085" s="1" t="s">
        <v>6111</v>
      </c>
      <c r="C10085" s="1" t="s">
        <v>3326</v>
      </c>
      <c r="D10085" s="1" t="s">
        <v>3831</v>
      </c>
      <c r="E10085" s="1" t="s">
        <v>3532</v>
      </c>
      <c r="F10085" s="45" t="s">
        <v>4613</v>
      </c>
      <c r="G10085" s="1">
        <v>1</v>
      </c>
      <c r="H10085" s="1" t="s">
        <v>3355</v>
      </c>
      <c r="I10085" s="1" t="s">
        <v>3550</v>
      </c>
      <c r="K10085" s="1" t="str">
        <f>VLOOKUP(L10085,CW!C:D,2,FALSE)</f>
        <v>Jul'16</v>
      </c>
      <c r="L10085" s="1" t="str">
        <f t="shared" si="160"/>
        <v>30'16</v>
      </c>
      <c r="M10085" s="1" t="str">
        <f>VLOOKUP(K10085,CW!D:E,2,FALSE)</f>
        <v>Q2'16</v>
      </c>
    </row>
    <row r="10086" spans="1:13" ht="15" customHeight="1">
      <c r="A10086" s="2">
        <v>42580</v>
      </c>
      <c r="B10086" s="1" t="s">
        <v>6112</v>
      </c>
      <c r="C10086" s="1" t="s">
        <v>3326</v>
      </c>
      <c r="D10086" s="1" t="s">
        <v>3831</v>
      </c>
      <c r="E10086" s="1" t="s">
        <v>6350</v>
      </c>
      <c r="F10086" s="45" t="s">
        <v>3341</v>
      </c>
      <c r="G10086" s="1">
        <v>6</v>
      </c>
      <c r="H10086" s="1" t="s">
        <v>3355</v>
      </c>
      <c r="I10086" s="1" t="s">
        <v>3550</v>
      </c>
      <c r="K10086" s="1" t="str">
        <f>VLOOKUP(L10086,CW!C:D,2,FALSE)</f>
        <v>Jul'16</v>
      </c>
      <c r="L10086" s="1" t="str">
        <f t="shared" si="160"/>
        <v>30'16</v>
      </c>
      <c r="M10086" s="1" t="str">
        <f>VLOOKUP(K10086,CW!D:E,2,FALSE)</f>
        <v>Q2'16</v>
      </c>
    </row>
    <row r="10087" spans="1:13">
      <c r="A10087" s="2">
        <v>42580</v>
      </c>
      <c r="B10087" s="1" t="s">
        <v>6112</v>
      </c>
      <c r="C10087" s="1" t="s">
        <v>3326</v>
      </c>
      <c r="D10087" s="1" t="s">
        <v>3831</v>
      </c>
      <c r="E10087" s="1" t="s">
        <v>3532</v>
      </c>
      <c r="F10087" s="45" t="s">
        <v>4609</v>
      </c>
      <c r="G10087" s="1">
        <v>1</v>
      </c>
      <c r="H10087" s="1" t="s">
        <v>3355</v>
      </c>
      <c r="I10087" s="1" t="s">
        <v>3550</v>
      </c>
      <c r="K10087" s="1" t="str">
        <f>VLOOKUP(L10087,CW!C:D,2,FALSE)</f>
        <v>Jul'16</v>
      </c>
      <c r="L10087" s="1" t="str">
        <f t="shared" si="160"/>
        <v>30'16</v>
      </c>
      <c r="M10087" s="1" t="str">
        <f>VLOOKUP(K10087,CW!D:E,2,FALSE)</f>
        <v>Q2'16</v>
      </c>
    </row>
    <row r="10088" spans="1:13">
      <c r="A10088" s="2">
        <v>42580</v>
      </c>
      <c r="B10088" s="1" t="s">
        <v>6112</v>
      </c>
      <c r="C10088" s="1" t="s">
        <v>3326</v>
      </c>
      <c r="D10088" s="1" t="s">
        <v>3831</v>
      </c>
      <c r="E10088" s="1" t="s">
        <v>3532</v>
      </c>
      <c r="F10088" s="98" t="s">
        <v>4584</v>
      </c>
      <c r="G10088" s="1">
        <v>1</v>
      </c>
      <c r="H10088" s="1" t="s">
        <v>3355</v>
      </c>
      <c r="I10088" s="1" t="s">
        <v>3550</v>
      </c>
      <c r="K10088" s="1" t="str">
        <f>VLOOKUP(L10088,CW!C:D,2,FALSE)</f>
        <v>Jul'16</v>
      </c>
      <c r="L10088" s="1" t="str">
        <f t="shared" si="160"/>
        <v>30'16</v>
      </c>
      <c r="M10088" s="1" t="str">
        <f>VLOOKUP(K10088,CW!D:E,2,FALSE)</f>
        <v>Q2'16</v>
      </c>
    </row>
    <row r="10089" spans="1:13">
      <c r="A10089" s="2">
        <v>42580</v>
      </c>
      <c r="B10089" s="1" t="s">
        <v>6112</v>
      </c>
      <c r="C10089" s="1" t="s">
        <v>3326</v>
      </c>
      <c r="D10089" s="1" t="s">
        <v>3831</v>
      </c>
      <c r="E10089" s="1" t="s">
        <v>3532</v>
      </c>
      <c r="F10089" s="45" t="s">
        <v>3693</v>
      </c>
      <c r="G10089" s="1">
        <v>1</v>
      </c>
      <c r="H10089" s="1" t="s">
        <v>3355</v>
      </c>
      <c r="I10089" s="1" t="s">
        <v>3550</v>
      </c>
      <c r="K10089" s="1" t="str">
        <f>VLOOKUP(L10089,CW!C:D,2,FALSE)</f>
        <v>Jul'16</v>
      </c>
      <c r="L10089" s="1" t="str">
        <f t="shared" si="160"/>
        <v>30'16</v>
      </c>
      <c r="M10089" s="1" t="str">
        <f>VLOOKUP(K10089,CW!D:E,2,FALSE)</f>
        <v>Q2'16</v>
      </c>
    </row>
    <row r="10090" spans="1:13" ht="15" customHeight="1">
      <c r="A10090" s="2">
        <v>42580</v>
      </c>
      <c r="B10090" s="1" t="s">
        <v>6113</v>
      </c>
      <c r="C10090" s="1" t="s">
        <v>3340</v>
      </c>
      <c r="D10090" s="1" t="s">
        <v>3831</v>
      </c>
      <c r="E10090" s="1" t="s">
        <v>6350</v>
      </c>
      <c r="F10090" s="45" t="s">
        <v>3341</v>
      </c>
      <c r="G10090" s="1">
        <v>8</v>
      </c>
      <c r="H10090" s="1" t="s">
        <v>3355</v>
      </c>
      <c r="I10090" s="1" t="s">
        <v>3550</v>
      </c>
      <c r="K10090" s="1" t="str">
        <f>VLOOKUP(L10090,CW!C:D,2,FALSE)</f>
        <v>Jul'16</v>
      </c>
      <c r="L10090" s="1" t="str">
        <f t="shared" si="160"/>
        <v>30'16</v>
      </c>
      <c r="M10090" s="1" t="str">
        <f>VLOOKUP(K10090,CW!D:E,2,FALSE)</f>
        <v>Q2'16</v>
      </c>
    </row>
    <row r="10091" spans="1:13">
      <c r="A10091" s="2">
        <v>42580</v>
      </c>
      <c r="B10091" s="1" t="s">
        <v>6113</v>
      </c>
      <c r="C10091" s="1" t="s">
        <v>3340</v>
      </c>
      <c r="D10091" s="1" t="s">
        <v>3831</v>
      </c>
      <c r="E10091" s="1" t="s">
        <v>3532</v>
      </c>
      <c r="F10091" s="45" t="s">
        <v>4609</v>
      </c>
      <c r="G10091" s="1">
        <v>1</v>
      </c>
      <c r="H10091" s="1" t="s">
        <v>3355</v>
      </c>
      <c r="I10091" s="1" t="s">
        <v>3550</v>
      </c>
      <c r="K10091" s="1" t="str">
        <f>VLOOKUP(L10091,CW!C:D,2,FALSE)</f>
        <v>Jul'16</v>
      </c>
      <c r="L10091" s="1" t="str">
        <f t="shared" si="160"/>
        <v>30'16</v>
      </c>
      <c r="M10091" s="1" t="str">
        <f>VLOOKUP(K10091,CW!D:E,2,FALSE)</f>
        <v>Q2'16</v>
      </c>
    </row>
    <row r="10092" spans="1:13" ht="15" customHeight="1">
      <c r="A10092" s="2">
        <v>42581</v>
      </c>
      <c r="B10092" s="1" t="s">
        <v>6114</v>
      </c>
      <c r="C10092" s="1" t="s">
        <v>3326</v>
      </c>
      <c r="D10092" s="1" t="s">
        <v>3831</v>
      </c>
      <c r="E10092" s="1" t="s">
        <v>6350</v>
      </c>
      <c r="F10092" s="45" t="s">
        <v>3341</v>
      </c>
      <c r="G10092" s="1">
        <v>1</v>
      </c>
      <c r="H10092" s="1" t="s">
        <v>3355</v>
      </c>
      <c r="I10092" s="1" t="s">
        <v>3550</v>
      </c>
      <c r="K10092" s="1" t="str">
        <f>VLOOKUP(L10092,CW!C:D,2,FALSE)</f>
        <v>Jul'16</v>
      </c>
      <c r="L10092" s="1" t="str">
        <f t="shared" si="160"/>
        <v>30'16</v>
      </c>
      <c r="M10092" s="1" t="str">
        <f>VLOOKUP(K10092,CW!D:E,2,FALSE)</f>
        <v>Q2'16</v>
      </c>
    </row>
    <row r="10093" spans="1:13">
      <c r="A10093" s="2">
        <v>42581</v>
      </c>
      <c r="B10093" s="1" t="s">
        <v>6114</v>
      </c>
      <c r="C10093" s="1" t="s">
        <v>3326</v>
      </c>
      <c r="D10093" s="1" t="s">
        <v>3831</v>
      </c>
      <c r="E10093" s="1" t="s">
        <v>3532</v>
      </c>
      <c r="F10093" s="45" t="s">
        <v>4609</v>
      </c>
      <c r="G10093" s="1">
        <v>4</v>
      </c>
      <c r="H10093" s="1" t="s">
        <v>3355</v>
      </c>
      <c r="I10093" s="1" t="s">
        <v>3550</v>
      </c>
      <c r="K10093" s="1" t="str">
        <f>VLOOKUP(L10093,CW!C:D,2,FALSE)</f>
        <v>Jul'16</v>
      </c>
      <c r="L10093" s="1" t="str">
        <f t="shared" si="160"/>
        <v>30'16</v>
      </c>
      <c r="M10093" s="1" t="str">
        <f>VLOOKUP(K10093,CW!D:E,2,FALSE)</f>
        <v>Q2'16</v>
      </c>
    </row>
    <row r="10094" spans="1:13">
      <c r="A10094" s="2">
        <v>42581</v>
      </c>
      <c r="B10094" s="1" t="s">
        <v>6114</v>
      </c>
      <c r="C10094" s="1" t="s">
        <v>3326</v>
      </c>
      <c r="D10094" s="1" t="s">
        <v>3831</v>
      </c>
      <c r="E10094" s="1" t="s">
        <v>3532</v>
      </c>
      <c r="F10094" s="45" t="s">
        <v>3693</v>
      </c>
      <c r="G10094" s="1">
        <v>4</v>
      </c>
      <c r="H10094" s="1" t="s">
        <v>3355</v>
      </c>
      <c r="I10094" s="1" t="s">
        <v>3550</v>
      </c>
      <c r="K10094" s="1" t="str">
        <f>VLOOKUP(L10094,CW!C:D,2,FALSE)</f>
        <v>Jul'16</v>
      </c>
      <c r="L10094" s="1" t="str">
        <f t="shared" si="160"/>
        <v>30'16</v>
      </c>
      <c r="M10094" s="1" t="str">
        <f>VLOOKUP(K10094,CW!D:E,2,FALSE)</f>
        <v>Q2'16</v>
      </c>
    </row>
    <row r="10095" spans="1:13" ht="15" customHeight="1">
      <c r="A10095" s="2">
        <v>42581</v>
      </c>
      <c r="B10095" s="1" t="s">
        <v>5944</v>
      </c>
      <c r="C10095" s="1" t="s">
        <v>1079</v>
      </c>
      <c r="D10095" s="1" t="s">
        <v>3831</v>
      </c>
      <c r="E10095" s="1" t="s">
        <v>6350</v>
      </c>
      <c r="F10095" s="45" t="s">
        <v>3341</v>
      </c>
      <c r="G10095" s="1">
        <v>1</v>
      </c>
      <c r="H10095" s="1" t="s">
        <v>3355</v>
      </c>
      <c r="I10095" s="1" t="s">
        <v>3550</v>
      </c>
      <c r="K10095" s="1" t="str">
        <f>VLOOKUP(L10095,CW!C:D,2,FALSE)</f>
        <v>Jul'16</v>
      </c>
      <c r="L10095" s="1" t="str">
        <f t="shared" si="160"/>
        <v>30'16</v>
      </c>
      <c r="M10095" s="1" t="str">
        <f>VLOOKUP(K10095,CW!D:E,2,FALSE)</f>
        <v>Q2'16</v>
      </c>
    </row>
    <row r="10096" spans="1:13">
      <c r="A10096" s="2">
        <v>42581</v>
      </c>
      <c r="B10096" s="1" t="s">
        <v>5944</v>
      </c>
      <c r="C10096" s="1" t="s">
        <v>1079</v>
      </c>
      <c r="D10096" s="1" t="s">
        <v>3831</v>
      </c>
      <c r="E10096" s="1" t="s">
        <v>3532</v>
      </c>
      <c r="F10096" s="45" t="s">
        <v>4609</v>
      </c>
      <c r="G10096" s="1">
        <v>1</v>
      </c>
      <c r="H10096" s="1" t="s">
        <v>3355</v>
      </c>
      <c r="I10096" s="1" t="s">
        <v>3550</v>
      </c>
      <c r="K10096" s="1" t="str">
        <f>VLOOKUP(L10096,CW!C:D,2,FALSE)</f>
        <v>Jul'16</v>
      </c>
      <c r="L10096" s="1" t="str">
        <f t="shared" si="160"/>
        <v>30'16</v>
      </c>
      <c r="M10096" s="1" t="str">
        <f>VLOOKUP(K10096,CW!D:E,2,FALSE)</f>
        <v>Q2'16</v>
      </c>
    </row>
    <row r="10097" spans="1:13">
      <c r="A10097" s="2">
        <v>42581</v>
      </c>
      <c r="B10097" s="1" t="s">
        <v>5944</v>
      </c>
      <c r="C10097" s="1" t="s">
        <v>1079</v>
      </c>
      <c r="D10097" s="1" t="s">
        <v>3831</v>
      </c>
      <c r="E10097" s="1" t="s">
        <v>3532</v>
      </c>
      <c r="F10097" s="45" t="s">
        <v>3693</v>
      </c>
      <c r="G10097" s="1">
        <v>10</v>
      </c>
      <c r="H10097" s="1" t="s">
        <v>3355</v>
      </c>
      <c r="I10097" s="1" t="s">
        <v>3550</v>
      </c>
      <c r="K10097" s="1" t="str">
        <f>VLOOKUP(L10097,CW!C:D,2,FALSE)</f>
        <v>Jul'16</v>
      </c>
      <c r="L10097" s="1" t="str">
        <f t="shared" si="160"/>
        <v>30'16</v>
      </c>
      <c r="M10097" s="1" t="str">
        <f>VLOOKUP(K10097,CW!D:E,2,FALSE)</f>
        <v>Q2'16</v>
      </c>
    </row>
    <row r="10098" spans="1:13" ht="15" customHeight="1">
      <c r="A10098" s="2">
        <v>42581</v>
      </c>
      <c r="B10098" s="1" t="s">
        <v>5943</v>
      </c>
      <c r="C10098" s="1" t="s">
        <v>1079</v>
      </c>
      <c r="D10098" s="1" t="s">
        <v>3831</v>
      </c>
      <c r="E10098" s="1" t="s">
        <v>6350</v>
      </c>
      <c r="F10098" s="45" t="s">
        <v>3341</v>
      </c>
      <c r="G10098" s="1">
        <v>1</v>
      </c>
      <c r="H10098" s="1" t="s">
        <v>3355</v>
      </c>
      <c r="I10098" s="1" t="s">
        <v>3550</v>
      </c>
      <c r="K10098" s="1" t="str">
        <f>VLOOKUP(L10098,CW!C:D,2,FALSE)</f>
        <v>Jul'16</v>
      </c>
      <c r="L10098" s="1" t="str">
        <f t="shared" si="160"/>
        <v>30'16</v>
      </c>
      <c r="M10098" s="1" t="str">
        <f>VLOOKUP(K10098,CW!D:E,2,FALSE)</f>
        <v>Q2'16</v>
      </c>
    </row>
    <row r="10099" spans="1:13">
      <c r="A10099" s="2">
        <v>42581</v>
      </c>
      <c r="B10099" s="1" t="s">
        <v>5943</v>
      </c>
      <c r="C10099" s="1" t="s">
        <v>1079</v>
      </c>
      <c r="D10099" s="1" t="s">
        <v>3831</v>
      </c>
      <c r="E10099" s="1" t="s">
        <v>3532</v>
      </c>
      <c r="F10099" s="45" t="s">
        <v>4609</v>
      </c>
      <c r="G10099" s="1">
        <v>4</v>
      </c>
      <c r="H10099" s="1" t="s">
        <v>3355</v>
      </c>
      <c r="I10099" s="1" t="s">
        <v>3550</v>
      </c>
      <c r="K10099" s="1" t="str">
        <f>VLOOKUP(L10099,CW!C:D,2,FALSE)</f>
        <v>Jul'16</v>
      </c>
      <c r="L10099" s="1" t="str">
        <f t="shared" si="160"/>
        <v>30'16</v>
      </c>
      <c r="M10099" s="1" t="str">
        <f>VLOOKUP(K10099,CW!D:E,2,FALSE)</f>
        <v>Q2'16</v>
      </c>
    </row>
    <row r="10100" spans="1:13">
      <c r="A10100" s="2">
        <v>42581</v>
      </c>
      <c r="B10100" s="1" t="s">
        <v>5943</v>
      </c>
      <c r="C10100" s="1" t="s">
        <v>1079</v>
      </c>
      <c r="D10100" s="1" t="s">
        <v>3831</v>
      </c>
      <c r="E10100" s="1" t="s">
        <v>3532</v>
      </c>
      <c r="F10100" s="45" t="s">
        <v>3693</v>
      </c>
      <c r="G10100" s="1">
        <v>10</v>
      </c>
      <c r="H10100" s="1" t="s">
        <v>3355</v>
      </c>
      <c r="I10100" s="1" t="s">
        <v>3550</v>
      </c>
      <c r="K10100" s="1" t="str">
        <f>VLOOKUP(L10100,CW!C:D,2,FALSE)</f>
        <v>Jul'16</v>
      </c>
      <c r="L10100" s="1" t="str">
        <f t="shared" si="160"/>
        <v>30'16</v>
      </c>
      <c r="M10100" s="1" t="str">
        <f>VLOOKUP(K10100,CW!D:E,2,FALSE)</f>
        <v>Q2'16</v>
      </c>
    </row>
    <row r="10101" spans="1:13">
      <c r="A10101" s="2">
        <v>42581</v>
      </c>
      <c r="B10101" s="1" t="s">
        <v>6115</v>
      </c>
      <c r="C10101" s="1" t="s">
        <v>3326</v>
      </c>
      <c r="D10101" s="1" t="s">
        <v>3831</v>
      </c>
      <c r="E10101" s="1" t="s">
        <v>3532</v>
      </c>
      <c r="F10101" s="45" t="s">
        <v>4613</v>
      </c>
      <c r="G10101" s="1">
        <v>1</v>
      </c>
      <c r="H10101" s="1" t="s">
        <v>3355</v>
      </c>
      <c r="I10101" s="1" t="s">
        <v>3550</v>
      </c>
      <c r="K10101" s="1" t="str">
        <f>VLOOKUP(L10101,CW!C:D,2,FALSE)</f>
        <v>Jul'16</v>
      </c>
      <c r="L10101" s="1" t="str">
        <f t="shared" si="160"/>
        <v>30'16</v>
      </c>
      <c r="M10101" s="1" t="str">
        <f>VLOOKUP(K10101,CW!D:E,2,FALSE)</f>
        <v>Q2'16</v>
      </c>
    </row>
    <row r="10102" spans="1:13">
      <c r="A10102" s="2">
        <v>42581</v>
      </c>
      <c r="B10102" s="1" t="s">
        <v>6115</v>
      </c>
      <c r="C10102" s="1" t="s">
        <v>3326</v>
      </c>
      <c r="D10102" s="1" t="s">
        <v>3831</v>
      </c>
      <c r="E10102" s="1" t="s">
        <v>3532</v>
      </c>
      <c r="F10102" s="45" t="s">
        <v>3693</v>
      </c>
      <c r="G10102" s="1">
        <v>6</v>
      </c>
      <c r="H10102" s="1" t="s">
        <v>3355</v>
      </c>
      <c r="I10102" s="1" t="s">
        <v>3550</v>
      </c>
      <c r="K10102" s="1" t="str">
        <f>VLOOKUP(L10102,CW!C:D,2,FALSE)</f>
        <v>Jul'16</v>
      </c>
      <c r="L10102" s="1" t="str">
        <f t="shared" si="160"/>
        <v>30'16</v>
      </c>
      <c r="M10102" s="1" t="str">
        <f>VLOOKUP(K10102,CW!D:E,2,FALSE)</f>
        <v>Q2'16</v>
      </c>
    </row>
    <row r="10103" spans="1:13" ht="15" customHeight="1">
      <c r="A10103" s="2">
        <v>42581</v>
      </c>
      <c r="B10103" s="1" t="s">
        <v>6116</v>
      </c>
      <c r="C10103" s="1" t="s">
        <v>3696</v>
      </c>
      <c r="D10103" s="1" t="s">
        <v>3831</v>
      </c>
      <c r="E10103" s="1" t="s">
        <v>6350</v>
      </c>
      <c r="F10103" s="45" t="s">
        <v>3341</v>
      </c>
      <c r="G10103" s="1">
        <v>1</v>
      </c>
      <c r="H10103" s="1" t="s">
        <v>3355</v>
      </c>
      <c r="I10103" s="1" t="s">
        <v>3550</v>
      </c>
      <c r="K10103" s="1" t="str">
        <f>VLOOKUP(L10103,CW!C:D,2,FALSE)</f>
        <v>Jul'16</v>
      </c>
      <c r="L10103" s="1" t="str">
        <f t="shared" si="160"/>
        <v>30'16</v>
      </c>
      <c r="M10103" s="1" t="str">
        <f>VLOOKUP(K10103,CW!D:E,2,FALSE)</f>
        <v>Q2'16</v>
      </c>
    </row>
    <row r="10104" spans="1:13">
      <c r="A10104" s="2">
        <v>42581</v>
      </c>
      <c r="B10104" s="1" t="s">
        <v>6117</v>
      </c>
      <c r="C10104" s="1" t="s">
        <v>3549</v>
      </c>
      <c r="D10104" s="1" t="s">
        <v>3831</v>
      </c>
      <c r="E10104" s="1" t="s">
        <v>3532</v>
      </c>
      <c r="F10104" s="45" t="s">
        <v>4613</v>
      </c>
      <c r="G10104" s="1">
        <v>1</v>
      </c>
      <c r="H10104" s="1" t="s">
        <v>3355</v>
      </c>
      <c r="I10104" s="1" t="s">
        <v>3550</v>
      </c>
      <c r="K10104" s="1" t="str">
        <f>VLOOKUP(L10104,CW!C:D,2,FALSE)</f>
        <v>Jul'16</v>
      </c>
      <c r="L10104" s="1" t="str">
        <f t="shared" si="160"/>
        <v>30'16</v>
      </c>
      <c r="M10104" s="1" t="str">
        <f>VLOOKUP(K10104,CW!D:E,2,FALSE)</f>
        <v>Q2'16</v>
      </c>
    </row>
    <row r="10105" spans="1:13">
      <c r="A10105" s="2">
        <v>42581</v>
      </c>
      <c r="B10105" s="1" t="s">
        <v>6118</v>
      </c>
      <c r="C10105" s="1" t="s">
        <v>3326</v>
      </c>
      <c r="D10105" s="1" t="s">
        <v>3831</v>
      </c>
      <c r="E10105" s="1" t="s">
        <v>3532</v>
      </c>
      <c r="F10105" s="45" t="s">
        <v>4609</v>
      </c>
      <c r="G10105" s="1">
        <v>2</v>
      </c>
      <c r="H10105" s="1" t="s">
        <v>3355</v>
      </c>
      <c r="I10105" s="1" t="s">
        <v>3550</v>
      </c>
      <c r="K10105" s="1" t="str">
        <f>VLOOKUP(L10105,CW!C:D,2,FALSE)</f>
        <v>Jul'16</v>
      </c>
      <c r="L10105" s="1" t="str">
        <f t="shared" si="160"/>
        <v>30'16</v>
      </c>
      <c r="M10105" s="1" t="str">
        <f>VLOOKUP(K10105,CW!D:E,2,FALSE)</f>
        <v>Q2'16</v>
      </c>
    </row>
    <row r="10106" spans="1:13">
      <c r="A10106" s="2">
        <v>42581</v>
      </c>
      <c r="B10106" s="1" t="s">
        <v>6118</v>
      </c>
      <c r="C10106" s="1" t="s">
        <v>3326</v>
      </c>
      <c r="D10106" s="1" t="s">
        <v>3831</v>
      </c>
      <c r="E10106" s="1" t="s">
        <v>3532</v>
      </c>
      <c r="F10106" s="45" t="s">
        <v>3693</v>
      </c>
      <c r="G10106" s="1">
        <v>1</v>
      </c>
      <c r="H10106" s="1" t="s">
        <v>3355</v>
      </c>
      <c r="I10106" s="1" t="s">
        <v>3550</v>
      </c>
      <c r="K10106" s="1" t="str">
        <f>VLOOKUP(L10106,CW!C:D,2,FALSE)</f>
        <v>Jul'16</v>
      </c>
      <c r="L10106" s="1" t="str">
        <f t="shared" si="160"/>
        <v>30'16</v>
      </c>
      <c r="M10106" s="1" t="str">
        <f>VLOOKUP(K10106,CW!D:E,2,FALSE)</f>
        <v>Q2'16</v>
      </c>
    </row>
    <row r="10107" spans="1:13">
      <c r="A10107" s="2">
        <v>42581</v>
      </c>
      <c r="B10107" s="1" t="s">
        <v>6119</v>
      </c>
      <c r="C10107" s="1" t="s">
        <v>3326</v>
      </c>
      <c r="D10107" s="1" t="s">
        <v>3831</v>
      </c>
      <c r="E10107" s="1" t="s">
        <v>3532</v>
      </c>
      <c r="F10107" s="45" t="s">
        <v>4609</v>
      </c>
      <c r="G10107" s="1">
        <v>2</v>
      </c>
      <c r="H10107" s="1" t="s">
        <v>3355</v>
      </c>
      <c r="I10107" s="1" t="s">
        <v>3550</v>
      </c>
      <c r="K10107" s="1" t="str">
        <f>VLOOKUP(L10107,CW!C:D,2,FALSE)</f>
        <v>Jul'16</v>
      </c>
      <c r="L10107" s="1" t="str">
        <f t="shared" si="160"/>
        <v>30'16</v>
      </c>
      <c r="M10107" s="1" t="str">
        <f>VLOOKUP(K10107,CW!D:E,2,FALSE)</f>
        <v>Q2'16</v>
      </c>
    </row>
    <row r="10108" spans="1:13" ht="15" customHeight="1">
      <c r="A10108" s="2">
        <v>42581</v>
      </c>
      <c r="B10108" s="1" t="s">
        <v>6120</v>
      </c>
      <c r="C10108" s="1" t="s">
        <v>3326</v>
      </c>
      <c r="D10108" s="1" t="s">
        <v>3831</v>
      </c>
      <c r="E10108" s="1" t="s">
        <v>6350</v>
      </c>
      <c r="F10108" s="45" t="s">
        <v>3341</v>
      </c>
      <c r="G10108" s="1">
        <v>2</v>
      </c>
      <c r="H10108" s="1" t="s">
        <v>3355</v>
      </c>
      <c r="I10108" s="1" t="s">
        <v>3550</v>
      </c>
      <c r="K10108" s="1" t="str">
        <f>VLOOKUP(L10108,CW!C:D,2,FALSE)</f>
        <v>Jul'16</v>
      </c>
      <c r="L10108" s="1" t="str">
        <f t="shared" si="160"/>
        <v>30'16</v>
      </c>
      <c r="M10108" s="1" t="str">
        <f>VLOOKUP(K10108,CW!D:E,2,FALSE)</f>
        <v>Q2'16</v>
      </c>
    </row>
    <row r="10109" spans="1:13">
      <c r="A10109" s="2">
        <v>42581</v>
      </c>
      <c r="B10109" s="1" t="s">
        <v>6120</v>
      </c>
      <c r="C10109" s="1" t="s">
        <v>3326</v>
      </c>
      <c r="D10109" s="1" t="s">
        <v>3831</v>
      </c>
      <c r="E10109" s="1" t="s">
        <v>3532</v>
      </c>
      <c r="F10109" s="45" t="s">
        <v>4609</v>
      </c>
      <c r="G10109" s="1">
        <v>4</v>
      </c>
      <c r="H10109" s="1" t="s">
        <v>3355</v>
      </c>
      <c r="I10109" s="1" t="s">
        <v>3550</v>
      </c>
      <c r="K10109" s="1" t="str">
        <f>VLOOKUP(L10109,CW!C:D,2,FALSE)</f>
        <v>Jul'16</v>
      </c>
      <c r="L10109" s="1" t="str">
        <f t="shared" si="160"/>
        <v>30'16</v>
      </c>
      <c r="M10109" s="1" t="str">
        <f>VLOOKUP(K10109,CW!D:E,2,FALSE)</f>
        <v>Q2'16</v>
      </c>
    </row>
    <row r="10110" spans="1:13">
      <c r="A10110" s="2">
        <v>42581</v>
      </c>
      <c r="B10110" s="1" t="s">
        <v>6120</v>
      </c>
      <c r="C10110" s="1" t="s">
        <v>3326</v>
      </c>
      <c r="D10110" s="1" t="s">
        <v>3831</v>
      </c>
      <c r="E10110" s="1" t="s">
        <v>3532</v>
      </c>
      <c r="F10110" s="45" t="s">
        <v>3693</v>
      </c>
      <c r="G10110" s="1">
        <v>2</v>
      </c>
      <c r="H10110" s="1" t="s">
        <v>3355</v>
      </c>
      <c r="I10110" s="1" t="s">
        <v>3550</v>
      </c>
      <c r="K10110" s="1" t="str">
        <f>VLOOKUP(L10110,CW!C:D,2,FALSE)</f>
        <v>Jul'16</v>
      </c>
      <c r="L10110" s="1" t="str">
        <f t="shared" si="160"/>
        <v>30'16</v>
      </c>
      <c r="M10110" s="1" t="str">
        <f>VLOOKUP(K10110,CW!D:E,2,FALSE)</f>
        <v>Q2'16</v>
      </c>
    </row>
    <row r="10111" spans="1:13">
      <c r="A10111" s="2">
        <v>42581</v>
      </c>
      <c r="B10111" s="1" t="s">
        <v>6121</v>
      </c>
      <c r="C10111" s="1" t="s">
        <v>3696</v>
      </c>
      <c r="D10111" s="1" t="s">
        <v>3831</v>
      </c>
      <c r="E10111" s="1" t="s">
        <v>3532</v>
      </c>
      <c r="F10111" s="45" t="s">
        <v>4609</v>
      </c>
      <c r="G10111" s="1">
        <v>2</v>
      </c>
      <c r="H10111" s="1" t="s">
        <v>3355</v>
      </c>
      <c r="I10111" s="1" t="s">
        <v>3550</v>
      </c>
      <c r="K10111" s="1" t="str">
        <f>VLOOKUP(L10111,CW!C:D,2,FALSE)</f>
        <v>Jul'16</v>
      </c>
      <c r="L10111" s="1" t="str">
        <f t="shared" si="160"/>
        <v>30'16</v>
      </c>
      <c r="M10111" s="1" t="str">
        <f>VLOOKUP(K10111,CW!D:E,2,FALSE)</f>
        <v>Q2'16</v>
      </c>
    </row>
    <row r="10112" spans="1:13" ht="15" customHeight="1">
      <c r="A10112" s="2">
        <v>42581</v>
      </c>
      <c r="B10112" s="1" t="s">
        <v>6122</v>
      </c>
      <c r="C10112" s="1" t="s">
        <v>3536</v>
      </c>
      <c r="D10112" s="1" t="s">
        <v>3831</v>
      </c>
      <c r="E10112" s="1" t="s">
        <v>6350</v>
      </c>
      <c r="F10112" s="45" t="s">
        <v>3341</v>
      </c>
      <c r="G10112" s="1">
        <v>6</v>
      </c>
      <c r="H10112" s="1" t="s">
        <v>3355</v>
      </c>
      <c r="I10112" s="1" t="s">
        <v>3550</v>
      </c>
      <c r="K10112" s="1" t="str">
        <f>VLOOKUP(L10112,CW!C:D,2,FALSE)</f>
        <v>Jul'16</v>
      </c>
      <c r="L10112" s="1" t="str">
        <f t="shared" si="160"/>
        <v>30'16</v>
      </c>
      <c r="M10112" s="1" t="str">
        <f>VLOOKUP(K10112,CW!D:E,2,FALSE)</f>
        <v>Q2'16</v>
      </c>
    </row>
    <row r="10113" spans="1:13">
      <c r="A10113" s="2">
        <v>42581</v>
      </c>
      <c r="B10113" s="1" t="s">
        <v>6122</v>
      </c>
      <c r="C10113" s="1" t="s">
        <v>3536</v>
      </c>
      <c r="D10113" s="1" t="s">
        <v>3831</v>
      </c>
      <c r="E10113" s="1" t="s">
        <v>3532</v>
      </c>
      <c r="F10113" s="45" t="s">
        <v>4609</v>
      </c>
      <c r="G10113" s="1">
        <v>1</v>
      </c>
      <c r="H10113" s="1" t="s">
        <v>3355</v>
      </c>
      <c r="I10113" s="1" t="s">
        <v>3550</v>
      </c>
      <c r="K10113" s="1" t="str">
        <f>VLOOKUP(L10113,CW!C:D,2,FALSE)</f>
        <v>Jul'16</v>
      </c>
      <c r="L10113" s="1" t="str">
        <f t="shared" si="160"/>
        <v>30'16</v>
      </c>
      <c r="M10113" s="1" t="str">
        <f>VLOOKUP(K10113,CW!D:E,2,FALSE)</f>
        <v>Q2'16</v>
      </c>
    </row>
    <row r="10114" spans="1:13">
      <c r="A10114" s="2">
        <v>42581</v>
      </c>
      <c r="B10114" s="1" t="s">
        <v>5956</v>
      </c>
      <c r="C10114" s="1" t="s">
        <v>1079</v>
      </c>
      <c r="D10114" s="1" t="s">
        <v>3831</v>
      </c>
      <c r="E10114" s="1" t="s">
        <v>3532</v>
      </c>
      <c r="F10114" s="45" t="s">
        <v>3693</v>
      </c>
      <c r="G10114" s="1">
        <v>12</v>
      </c>
      <c r="H10114" s="1" t="s">
        <v>3355</v>
      </c>
      <c r="I10114" s="1" t="s">
        <v>3550</v>
      </c>
      <c r="K10114" s="1" t="str">
        <f>VLOOKUP(L10114,CW!C:D,2,FALSE)</f>
        <v>Jul'16</v>
      </c>
      <c r="L10114" s="1" t="str">
        <f t="shared" si="160"/>
        <v>30'16</v>
      </c>
      <c r="M10114" s="1" t="str">
        <f>VLOOKUP(K10114,CW!D:E,2,FALSE)</f>
        <v>Q2'16</v>
      </c>
    </row>
    <row r="10115" spans="1:13" ht="15" customHeight="1">
      <c r="A10115" s="2">
        <v>42581</v>
      </c>
      <c r="B10115" s="1" t="s">
        <v>6123</v>
      </c>
      <c r="C10115" s="1" t="s">
        <v>3555</v>
      </c>
      <c r="D10115" s="1" t="s">
        <v>3831</v>
      </c>
      <c r="E10115" s="1" t="s">
        <v>6350</v>
      </c>
      <c r="F10115" s="45" t="s">
        <v>3341</v>
      </c>
      <c r="G10115" s="1">
        <v>2</v>
      </c>
      <c r="H10115" s="1" t="s">
        <v>3355</v>
      </c>
      <c r="I10115" s="1" t="s">
        <v>3550</v>
      </c>
      <c r="K10115" s="1" t="str">
        <f>VLOOKUP(L10115,CW!C:D,2,FALSE)</f>
        <v>Jul'16</v>
      </c>
      <c r="L10115" s="1" t="str">
        <f t="shared" si="160"/>
        <v>30'16</v>
      </c>
      <c r="M10115" s="1" t="str">
        <f>VLOOKUP(K10115,CW!D:E,2,FALSE)</f>
        <v>Q2'16</v>
      </c>
    </row>
    <row r="10116" spans="1:13" ht="15" customHeight="1">
      <c r="A10116" s="2">
        <v>42581</v>
      </c>
      <c r="B10116" s="1" t="s">
        <v>6124</v>
      </c>
      <c r="C10116" s="1" t="s">
        <v>3326</v>
      </c>
      <c r="D10116" s="1" t="s">
        <v>3831</v>
      </c>
      <c r="E10116" s="1" t="s">
        <v>6350</v>
      </c>
      <c r="F10116" s="45" t="s">
        <v>3341</v>
      </c>
      <c r="G10116" s="1">
        <v>1</v>
      </c>
      <c r="H10116" s="1" t="s">
        <v>3355</v>
      </c>
      <c r="I10116" s="1" t="s">
        <v>3550</v>
      </c>
      <c r="K10116" s="1" t="str">
        <f>VLOOKUP(L10116,CW!C:D,2,FALSE)</f>
        <v>Jul'16</v>
      </c>
      <c r="L10116" s="1" t="str">
        <f t="shared" si="160"/>
        <v>30'16</v>
      </c>
      <c r="M10116" s="1" t="str">
        <f>VLOOKUP(K10116,CW!D:E,2,FALSE)</f>
        <v>Q2'16</v>
      </c>
    </row>
    <row r="10117" spans="1:13">
      <c r="A10117" s="2">
        <v>42581</v>
      </c>
      <c r="B10117" s="1" t="s">
        <v>6124</v>
      </c>
      <c r="C10117" s="1" t="s">
        <v>3326</v>
      </c>
      <c r="D10117" s="1" t="s">
        <v>3831</v>
      </c>
      <c r="E10117" s="1" t="s">
        <v>3532</v>
      </c>
      <c r="F10117" s="45" t="s">
        <v>4609</v>
      </c>
      <c r="G10117" s="1">
        <v>2</v>
      </c>
      <c r="H10117" s="1" t="s">
        <v>3355</v>
      </c>
      <c r="I10117" s="1" t="s">
        <v>3550</v>
      </c>
      <c r="K10117" s="1" t="str">
        <f>VLOOKUP(L10117,CW!C:D,2,FALSE)</f>
        <v>Jul'16</v>
      </c>
      <c r="L10117" s="1" t="str">
        <f t="shared" si="160"/>
        <v>30'16</v>
      </c>
      <c r="M10117" s="1" t="str">
        <f>VLOOKUP(K10117,CW!D:E,2,FALSE)</f>
        <v>Q2'16</v>
      </c>
    </row>
    <row r="10118" spans="1:13">
      <c r="A10118" s="2">
        <v>42581</v>
      </c>
      <c r="B10118" s="1" t="s">
        <v>6124</v>
      </c>
      <c r="C10118" s="1" t="s">
        <v>3326</v>
      </c>
      <c r="D10118" s="1" t="s">
        <v>3831</v>
      </c>
      <c r="E10118" s="1" t="s">
        <v>3532</v>
      </c>
      <c r="F10118" s="45" t="s">
        <v>3693</v>
      </c>
      <c r="G10118" s="1">
        <v>8</v>
      </c>
      <c r="H10118" s="1" t="s">
        <v>3355</v>
      </c>
      <c r="I10118" s="1" t="s">
        <v>3550</v>
      </c>
      <c r="K10118" s="1" t="str">
        <f>VLOOKUP(L10118,CW!C:D,2,FALSE)</f>
        <v>Jul'16</v>
      </c>
      <c r="L10118" s="1" t="str">
        <f t="shared" si="160"/>
        <v>30'16</v>
      </c>
      <c r="M10118" s="1" t="str">
        <f>VLOOKUP(K10118,CW!D:E,2,FALSE)</f>
        <v>Q2'16</v>
      </c>
    </row>
    <row r="10119" spans="1:13" ht="15" customHeight="1">
      <c r="A10119" s="2">
        <v>42581</v>
      </c>
      <c r="B10119" s="1" t="s">
        <v>6125</v>
      </c>
      <c r="C10119" s="1" t="s">
        <v>3326</v>
      </c>
      <c r="D10119" s="1" t="s">
        <v>3831</v>
      </c>
      <c r="E10119" s="1" t="s">
        <v>6350</v>
      </c>
      <c r="F10119" s="45" t="s">
        <v>3341</v>
      </c>
      <c r="G10119" s="1">
        <v>1</v>
      </c>
      <c r="H10119" s="1" t="s">
        <v>3355</v>
      </c>
      <c r="I10119" s="1" t="s">
        <v>3550</v>
      </c>
      <c r="K10119" s="1" t="str">
        <f>VLOOKUP(L10119,CW!C:D,2,FALSE)</f>
        <v>Jul'16</v>
      </c>
      <c r="L10119" s="1" t="str">
        <f t="shared" si="160"/>
        <v>30'16</v>
      </c>
      <c r="M10119" s="1" t="str">
        <f>VLOOKUP(K10119,CW!D:E,2,FALSE)</f>
        <v>Q2'16</v>
      </c>
    </row>
    <row r="10120" spans="1:13" ht="15" customHeight="1">
      <c r="A10120" s="2">
        <v>42581</v>
      </c>
      <c r="B10120" s="1" t="s">
        <v>6125</v>
      </c>
      <c r="C10120" s="1" t="s">
        <v>3326</v>
      </c>
      <c r="D10120" s="1" t="s">
        <v>3831</v>
      </c>
      <c r="E10120" s="1" t="s">
        <v>6350</v>
      </c>
      <c r="F10120" s="45" t="s">
        <v>4592</v>
      </c>
      <c r="G10120" s="1">
        <v>1</v>
      </c>
      <c r="H10120" s="1" t="s">
        <v>3355</v>
      </c>
      <c r="I10120" s="1" t="s">
        <v>3550</v>
      </c>
      <c r="K10120" s="1" t="str">
        <f>VLOOKUP(L10120,CW!C:D,2,FALSE)</f>
        <v>Jul'16</v>
      </c>
      <c r="L10120" s="1" t="str">
        <f t="shared" si="160"/>
        <v>30'16</v>
      </c>
      <c r="M10120" s="1" t="str">
        <f>VLOOKUP(K10120,CW!D:E,2,FALSE)</f>
        <v>Q2'16</v>
      </c>
    </row>
    <row r="10121" spans="1:13" ht="15" customHeight="1">
      <c r="A10121" s="2">
        <v>42581</v>
      </c>
      <c r="B10121" s="1" t="s">
        <v>6125</v>
      </c>
      <c r="C10121" s="1" t="s">
        <v>3326</v>
      </c>
      <c r="D10121" s="1" t="s">
        <v>3831</v>
      </c>
      <c r="E10121" s="1" t="s">
        <v>6350</v>
      </c>
      <c r="F10121" s="45" t="s">
        <v>4581</v>
      </c>
      <c r="G10121" s="1">
        <v>1</v>
      </c>
      <c r="H10121" s="1" t="s">
        <v>3355</v>
      </c>
      <c r="I10121" s="1" t="s">
        <v>3550</v>
      </c>
      <c r="K10121" s="1" t="str">
        <f>VLOOKUP(L10121,CW!C:D,2,FALSE)</f>
        <v>Jul'16</v>
      </c>
      <c r="L10121" s="1" t="str">
        <f t="shared" si="160"/>
        <v>30'16</v>
      </c>
      <c r="M10121" s="1" t="str">
        <f>VLOOKUP(K10121,CW!D:E,2,FALSE)</f>
        <v>Q2'16</v>
      </c>
    </row>
    <row r="10122" spans="1:13">
      <c r="A10122" s="2">
        <v>42581</v>
      </c>
      <c r="B10122" s="1" t="s">
        <v>6125</v>
      </c>
      <c r="C10122" s="1" t="s">
        <v>3326</v>
      </c>
      <c r="D10122" s="1" t="s">
        <v>3831</v>
      </c>
      <c r="E10122" s="1" t="s">
        <v>3532</v>
      </c>
      <c r="F10122" s="45" t="s">
        <v>4609</v>
      </c>
      <c r="G10122" s="1">
        <v>4</v>
      </c>
      <c r="H10122" s="1" t="s">
        <v>3355</v>
      </c>
      <c r="I10122" s="1" t="s">
        <v>3550</v>
      </c>
      <c r="K10122" s="1" t="str">
        <f>VLOOKUP(L10122,CW!C:D,2,FALSE)</f>
        <v>Jul'16</v>
      </c>
      <c r="L10122" s="1" t="str">
        <f t="shared" si="160"/>
        <v>30'16</v>
      </c>
      <c r="M10122" s="1" t="str">
        <f>VLOOKUP(K10122,CW!D:E,2,FALSE)</f>
        <v>Q2'16</v>
      </c>
    </row>
    <row r="10123" spans="1:13">
      <c r="A10123" s="2">
        <v>42581</v>
      </c>
      <c r="B10123" s="1" t="s">
        <v>6125</v>
      </c>
      <c r="C10123" s="1" t="s">
        <v>3326</v>
      </c>
      <c r="D10123" s="1" t="s">
        <v>3831</v>
      </c>
      <c r="E10123" s="1" t="s">
        <v>3532</v>
      </c>
      <c r="F10123" s="45" t="s">
        <v>3693</v>
      </c>
      <c r="G10123" s="1">
        <v>2</v>
      </c>
      <c r="H10123" s="1" t="s">
        <v>3355</v>
      </c>
      <c r="I10123" s="1" t="s">
        <v>3550</v>
      </c>
      <c r="K10123" s="1" t="str">
        <f>VLOOKUP(L10123,CW!C:D,2,FALSE)</f>
        <v>Jul'16</v>
      </c>
      <c r="L10123" s="1" t="str">
        <f t="shared" si="160"/>
        <v>30'16</v>
      </c>
      <c r="M10123" s="1" t="str">
        <f>VLOOKUP(K10123,CW!D:E,2,FALSE)</f>
        <v>Q2'16</v>
      </c>
    </row>
    <row r="10124" spans="1:13" ht="15" customHeight="1">
      <c r="A10124" s="2">
        <v>42581</v>
      </c>
      <c r="B10124" s="1" t="s">
        <v>6126</v>
      </c>
      <c r="C10124" s="1" t="s">
        <v>3326</v>
      </c>
      <c r="D10124" s="1" t="s">
        <v>3831</v>
      </c>
      <c r="E10124" s="1" t="s">
        <v>6350</v>
      </c>
      <c r="F10124" s="45" t="s">
        <v>3341</v>
      </c>
      <c r="G10124" s="1">
        <v>3</v>
      </c>
      <c r="H10124" s="1" t="s">
        <v>3355</v>
      </c>
      <c r="I10124" s="1" t="s">
        <v>3550</v>
      </c>
      <c r="K10124" s="1" t="str">
        <f>VLOOKUP(L10124,CW!C:D,2,FALSE)</f>
        <v>Jul'16</v>
      </c>
      <c r="L10124" s="1" t="str">
        <f t="shared" si="160"/>
        <v>30'16</v>
      </c>
      <c r="M10124" s="1" t="str">
        <f>VLOOKUP(K10124,CW!D:E,2,FALSE)</f>
        <v>Q2'16</v>
      </c>
    </row>
    <row r="10125" spans="1:13">
      <c r="A10125" s="2">
        <v>42581</v>
      </c>
      <c r="B10125" s="1" t="s">
        <v>6126</v>
      </c>
      <c r="C10125" s="1" t="s">
        <v>3326</v>
      </c>
      <c r="D10125" s="1" t="s">
        <v>3831</v>
      </c>
      <c r="E10125" s="1" t="s">
        <v>3532</v>
      </c>
      <c r="F10125" s="45" t="s">
        <v>4609</v>
      </c>
      <c r="G10125" s="1">
        <v>1</v>
      </c>
      <c r="H10125" s="1" t="s">
        <v>3355</v>
      </c>
      <c r="I10125" s="1" t="s">
        <v>3550</v>
      </c>
      <c r="K10125" s="1" t="str">
        <f>VLOOKUP(L10125,CW!C:D,2,FALSE)</f>
        <v>Jul'16</v>
      </c>
      <c r="L10125" s="1" t="str">
        <f t="shared" si="160"/>
        <v>30'16</v>
      </c>
      <c r="M10125" s="1" t="str">
        <f>VLOOKUP(K10125,CW!D:E,2,FALSE)</f>
        <v>Q2'16</v>
      </c>
    </row>
    <row r="10126" spans="1:13">
      <c r="A10126" s="2">
        <v>42581</v>
      </c>
      <c r="B10126" s="1" t="s">
        <v>6126</v>
      </c>
      <c r="C10126" s="1" t="s">
        <v>3326</v>
      </c>
      <c r="D10126" s="1" t="s">
        <v>3831</v>
      </c>
      <c r="E10126" s="1" t="s">
        <v>3532</v>
      </c>
      <c r="F10126" s="45" t="s">
        <v>3693</v>
      </c>
      <c r="G10126" s="1">
        <v>5</v>
      </c>
      <c r="H10126" s="1" t="s">
        <v>3355</v>
      </c>
      <c r="I10126" s="1" t="s">
        <v>3550</v>
      </c>
      <c r="K10126" s="1" t="str">
        <f>VLOOKUP(L10126,CW!C:D,2,FALSE)</f>
        <v>Jul'16</v>
      </c>
      <c r="L10126" s="1" t="str">
        <f t="shared" si="160"/>
        <v>30'16</v>
      </c>
      <c r="M10126" s="1" t="str">
        <f>VLOOKUP(K10126,CW!D:E,2,FALSE)</f>
        <v>Q2'16</v>
      </c>
    </row>
    <row r="10127" spans="1:13" ht="15" customHeight="1">
      <c r="A10127" s="2">
        <v>42581</v>
      </c>
      <c r="B10127" s="1" t="s">
        <v>6127</v>
      </c>
      <c r="C10127" s="1" t="s">
        <v>3326</v>
      </c>
      <c r="D10127" s="1" t="s">
        <v>3566</v>
      </c>
      <c r="E10127" s="1" t="s">
        <v>6350</v>
      </c>
      <c r="F10127" s="45" t="s">
        <v>3341</v>
      </c>
      <c r="G10127" s="1">
        <v>2</v>
      </c>
      <c r="H10127" s="1" t="s">
        <v>3355</v>
      </c>
      <c r="I10127" s="1" t="s">
        <v>3550</v>
      </c>
      <c r="K10127" s="1" t="str">
        <f>VLOOKUP(L10127,CW!C:D,2,FALSE)</f>
        <v>Jul'16</v>
      </c>
      <c r="L10127" s="1" t="str">
        <f t="shared" si="160"/>
        <v>30'16</v>
      </c>
      <c r="M10127" s="1" t="str">
        <f>VLOOKUP(K10127,CW!D:E,2,FALSE)</f>
        <v>Q2'16</v>
      </c>
    </row>
    <row r="10128" spans="1:13">
      <c r="A10128" s="2">
        <v>42581</v>
      </c>
      <c r="B10128" s="1" t="s">
        <v>6128</v>
      </c>
      <c r="C10128" s="1" t="s">
        <v>3326</v>
      </c>
      <c r="D10128" s="1" t="s">
        <v>3566</v>
      </c>
      <c r="E10128" s="1" t="s">
        <v>3532</v>
      </c>
      <c r="F10128" s="45" t="s">
        <v>3341</v>
      </c>
      <c r="G10128" s="1">
        <v>2</v>
      </c>
      <c r="H10128" s="1" t="s">
        <v>3355</v>
      </c>
      <c r="I10128" s="1" t="s">
        <v>3550</v>
      </c>
      <c r="K10128" s="1" t="str">
        <f>VLOOKUP(L10128,CW!C:D,2,FALSE)</f>
        <v>Jul'16</v>
      </c>
      <c r="L10128" s="1" t="str">
        <f t="shared" si="160"/>
        <v>30'16</v>
      </c>
      <c r="M10128" s="1" t="str">
        <f>VLOOKUP(K10128,CW!D:E,2,FALSE)</f>
        <v>Q2'16</v>
      </c>
    </row>
    <row r="10129" spans="1:13">
      <c r="A10129" s="2">
        <v>42581</v>
      </c>
      <c r="B10129" s="1" t="s">
        <v>6129</v>
      </c>
      <c r="C10129" s="1" t="s">
        <v>3725</v>
      </c>
      <c r="D10129" s="1" t="s">
        <v>3831</v>
      </c>
      <c r="E10129" s="1" t="s">
        <v>3532</v>
      </c>
      <c r="F10129" s="45" t="s">
        <v>4609</v>
      </c>
      <c r="G10129" s="1">
        <v>1</v>
      </c>
      <c r="H10129" s="1" t="s">
        <v>3355</v>
      </c>
      <c r="I10129" s="1" t="s">
        <v>3550</v>
      </c>
      <c r="K10129" s="1" t="str">
        <f>VLOOKUP(L10129,CW!C:D,2,FALSE)</f>
        <v>Jul'16</v>
      </c>
      <c r="L10129" s="1" t="str">
        <f t="shared" si="160"/>
        <v>30'16</v>
      </c>
      <c r="M10129" s="1" t="str">
        <f>VLOOKUP(K10129,CW!D:E,2,FALSE)</f>
        <v>Q2'16</v>
      </c>
    </row>
    <row r="10130" spans="1:13" ht="15" customHeight="1">
      <c r="A10130" s="2">
        <v>42581</v>
      </c>
      <c r="B10130" s="1" t="s">
        <v>6130</v>
      </c>
      <c r="C10130" s="1" t="s">
        <v>3326</v>
      </c>
      <c r="D10130" s="1" t="s">
        <v>3831</v>
      </c>
      <c r="E10130" s="1" t="s">
        <v>6350</v>
      </c>
      <c r="F10130" s="45" t="s">
        <v>3341</v>
      </c>
      <c r="G10130" s="1">
        <v>1</v>
      </c>
      <c r="H10130" s="1" t="s">
        <v>3355</v>
      </c>
      <c r="I10130" s="1" t="s">
        <v>3550</v>
      </c>
      <c r="K10130" s="1" t="str">
        <f>VLOOKUP(L10130,CW!C:D,2,FALSE)</f>
        <v>Jul'16</v>
      </c>
      <c r="L10130" s="1" t="str">
        <f t="shared" si="160"/>
        <v>30'16</v>
      </c>
      <c r="M10130" s="1" t="str">
        <f>VLOOKUP(K10130,CW!D:E,2,FALSE)</f>
        <v>Q2'16</v>
      </c>
    </row>
    <row r="10131" spans="1:13">
      <c r="A10131" s="2">
        <v>42581</v>
      </c>
      <c r="B10131" s="1" t="s">
        <v>6130</v>
      </c>
      <c r="C10131" s="1" t="s">
        <v>3326</v>
      </c>
      <c r="D10131" s="1" t="s">
        <v>3831</v>
      </c>
      <c r="E10131" s="1" t="s">
        <v>3532</v>
      </c>
      <c r="F10131" s="45" t="s">
        <v>4609</v>
      </c>
      <c r="G10131" s="1">
        <v>1</v>
      </c>
      <c r="H10131" s="1" t="s">
        <v>3355</v>
      </c>
      <c r="I10131" s="1" t="s">
        <v>3550</v>
      </c>
      <c r="K10131" s="1" t="str">
        <f>VLOOKUP(L10131,CW!C:D,2,FALSE)</f>
        <v>Jul'16</v>
      </c>
      <c r="L10131" s="1" t="str">
        <f t="shared" si="160"/>
        <v>30'16</v>
      </c>
      <c r="M10131" s="1" t="str">
        <f>VLOOKUP(K10131,CW!D:E,2,FALSE)</f>
        <v>Q2'16</v>
      </c>
    </row>
    <row r="10132" spans="1:13">
      <c r="A10132" s="2">
        <v>42581</v>
      </c>
      <c r="B10132" s="1" t="s">
        <v>6130</v>
      </c>
      <c r="C10132" s="1" t="s">
        <v>3326</v>
      </c>
      <c r="D10132" s="1" t="s">
        <v>3831</v>
      </c>
      <c r="E10132" s="1" t="s">
        <v>3532</v>
      </c>
      <c r="F10132" s="45" t="s">
        <v>3693</v>
      </c>
      <c r="G10132" s="1">
        <v>7</v>
      </c>
      <c r="H10132" s="1" t="s">
        <v>3355</v>
      </c>
      <c r="I10132" s="1" t="s">
        <v>3550</v>
      </c>
      <c r="K10132" s="1" t="str">
        <f>VLOOKUP(L10132,CW!C:D,2,FALSE)</f>
        <v>Jul'16</v>
      </c>
      <c r="L10132" s="1" t="str">
        <f t="shared" si="160"/>
        <v>30'16</v>
      </c>
      <c r="M10132" s="1" t="str">
        <f>VLOOKUP(K10132,CW!D:E,2,FALSE)</f>
        <v>Q2'16</v>
      </c>
    </row>
    <row r="10133" spans="1:13" ht="15" customHeight="1">
      <c r="A10133" s="2">
        <v>42581</v>
      </c>
      <c r="B10133" s="1" t="s">
        <v>6131</v>
      </c>
      <c r="C10133" s="1" t="s">
        <v>3326</v>
      </c>
      <c r="D10133" s="1" t="s">
        <v>3566</v>
      </c>
      <c r="E10133" s="1" t="s">
        <v>6350</v>
      </c>
      <c r="F10133" s="45" t="s">
        <v>3341</v>
      </c>
      <c r="G10133" s="1">
        <v>1</v>
      </c>
      <c r="H10133" s="1" t="s">
        <v>3355</v>
      </c>
      <c r="I10133" s="1" t="s">
        <v>3550</v>
      </c>
      <c r="K10133" s="1" t="str">
        <f>VLOOKUP(L10133,CW!C:D,2,FALSE)</f>
        <v>Jul'16</v>
      </c>
      <c r="L10133" s="1" t="str">
        <f t="shared" si="160"/>
        <v>30'16</v>
      </c>
      <c r="M10133" s="1" t="str">
        <f>VLOOKUP(K10133,CW!D:E,2,FALSE)</f>
        <v>Q2'16</v>
      </c>
    </row>
    <row r="10134" spans="1:13" ht="15" customHeight="1">
      <c r="A10134" s="2">
        <v>42581</v>
      </c>
      <c r="B10134" s="1" t="s">
        <v>6131</v>
      </c>
      <c r="C10134" s="1" t="s">
        <v>3326</v>
      </c>
      <c r="D10134" s="1" t="s">
        <v>3566</v>
      </c>
      <c r="E10134" s="1" t="s">
        <v>6350</v>
      </c>
      <c r="F10134" s="45" t="s">
        <v>4592</v>
      </c>
      <c r="G10134" s="1">
        <v>1</v>
      </c>
      <c r="H10134" s="1" t="s">
        <v>3355</v>
      </c>
      <c r="I10134" s="1" t="s">
        <v>3550</v>
      </c>
      <c r="K10134" s="1" t="str">
        <f>VLOOKUP(L10134,CW!C:D,2,FALSE)</f>
        <v>Jul'16</v>
      </c>
      <c r="L10134" s="1" t="str">
        <f t="shared" ref="L10134:L10197" si="161">CONCATENATE(WEEKNUM(A10134,21),"'",TEXT(A10134,"yy"))</f>
        <v>30'16</v>
      </c>
      <c r="M10134" s="1" t="str">
        <f>VLOOKUP(K10134,CW!D:E,2,FALSE)</f>
        <v>Q2'16</v>
      </c>
    </row>
    <row r="10135" spans="1:13" ht="15" customHeight="1">
      <c r="A10135" s="2">
        <v>42581</v>
      </c>
      <c r="B10135" s="1" t="s">
        <v>6132</v>
      </c>
      <c r="C10135" s="1" t="s">
        <v>3611</v>
      </c>
      <c r="D10135" s="1" t="s">
        <v>3831</v>
      </c>
      <c r="E10135" s="1" t="s">
        <v>6350</v>
      </c>
      <c r="F10135" s="45" t="s">
        <v>3341</v>
      </c>
      <c r="G10135" s="1">
        <v>3</v>
      </c>
      <c r="H10135" s="1" t="s">
        <v>3355</v>
      </c>
      <c r="I10135" s="1" t="s">
        <v>3550</v>
      </c>
      <c r="K10135" s="1" t="str">
        <f>VLOOKUP(L10135,CW!C:D,2,FALSE)</f>
        <v>Jul'16</v>
      </c>
      <c r="L10135" s="1" t="str">
        <f t="shared" si="161"/>
        <v>30'16</v>
      </c>
      <c r="M10135" s="1" t="str">
        <f>VLOOKUP(K10135,CW!D:E,2,FALSE)</f>
        <v>Q2'16</v>
      </c>
    </row>
    <row r="10136" spans="1:13" ht="15" customHeight="1">
      <c r="A10136" s="2">
        <v>42581</v>
      </c>
      <c r="B10136" s="1" t="s">
        <v>6132</v>
      </c>
      <c r="C10136" s="1" t="s">
        <v>3611</v>
      </c>
      <c r="D10136" s="1" t="s">
        <v>3831</v>
      </c>
      <c r="E10136" s="1" t="s">
        <v>6350</v>
      </c>
      <c r="F10136" s="45" t="s">
        <v>4592</v>
      </c>
      <c r="G10136" s="1">
        <v>2</v>
      </c>
      <c r="H10136" s="1" t="s">
        <v>3355</v>
      </c>
      <c r="I10136" s="1" t="s">
        <v>3550</v>
      </c>
      <c r="K10136" s="1" t="str">
        <f>VLOOKUP(L10136,CW!C:D,2,FALSE)</f>
        <v>Jul'16</v>
      </c>
      <c r="L10136" s="1" t="str">
        <f t="shared" si="161"/>
        <v>30'16</v>
      </c>
      <c r="M10136" s="1" t="str">
        <f>VLOOKUP(K10136,CW!D:E,2,FALSE)</f>
        <v>Q2'16</v>
      </c>
    </row>
    <row r="10137" spans="1:13">
      <c r="A10137" s="2">
        <v>42581</v>
      </c>
      <c r="B10137" s="1" t="s">
        <v>6132</v>
      </c>
      <c r="C10137" s="1" t="s">
        <v>3611</v>
      </c>
      <c r="D10137" s="1" t="s">
        <v>3831</v>
      </c>
      <c r="E10137" s="1" t="s">
        <v>3532</v>
      </c>
      <c r="F10137" s="45" t="s">
        <v>4609</v>
      </c>
      <c r="G10137" s="1">
        <v>1</v>
      </c>
      <c r="H10137" s="1" t="s">
        <v>3355</v>
      </c>
      <c r="I10137" s="1" t="s">
        <v>3550</v>
      </c>
      <c r="K10137" s="1" t="str">
        <f>VLOOKUP(L10137,CW!C:D,2,FALSE)</f>
        <v>Jul'16</v>
      </c>
      <c r="L10137" s="1" t="str">
        <f t="shared" si="161"/>
        <v>30'16</v>
      </c>
      <c r="M10137" s="1" t="str">
        <f>VLOOKUP(K10137,CW!D:E,2,FALSE)</f>
        <v>Q2'16</v>
      </c>
    </row>
    <row r="10138" spans="1:13">
      <c r="A10138" s="2">
        <v>42581</v>
      </c>
      <c r="B10138" s="1" t="s">
        <v>6133</v>
      </c>
      <c r="C10138" s="1" t="s">
        <v>3318</v>
      </c>
      <c r="D10138" s="1" t="s">
        <v>3831</v>
      </c>
      <c r="E10138" s="1" t="s">
        <v>3532</v>
      </c>
      <c r="F10138" s="45" t="s">
        <v>4609</v>
      </c>
      <c r="G10138" s="1">
        <v>1</v>
      </c>
      <c r="H10138" s="1" t="s">
        <v>3355</v>
      </c>
      <c r="I10138" s="1" t="s">
        <v>3550</v>
      </c>
      <c r="K10138" s="1" t="str">
        <f>VLOOKUP(L10138,CW!C:D,2,FALSE)</f>
        <v>Jul'16</v>
      </c>
      <c r="L10138" s="1" t="str">
        <f t="shared" si="161"/>
        <v>30'16</v>
      </c>
      <c r="M10138" s="1" t="str">
        <f>VLOOKUP(K10138,CW!D:E,2,FALSE)</f>
        <v>Q2'16</v>
      </c>
    </row>
    <row r="10139" spans="1:13" ht="15" customHeight="1">
      <c r="A10139" s="2">
        <v>42581</v>
      </c>
      <c r="B10139" s="1" t="s">
        <v>6134</v>
      </c>
      <c r="C10139" s="1" t="s">
        <v>3611</v>
      </c>
      <c r="D10139" s="1" t="s">
        <v>3556</v>
      </c>
      <c r="E10139" s="1" t="s">
        <v>6350</v>
      </c>
      <c r="F10139" s="45" t="s">
        <v>3341</v>
      </c>
      <c r="G10139" s="1">
        <v>1</v>
      </c>
      <c r="H10139" s="1" t="s">
        <v>3355</v>
      </c>
      <c r="I10139" s="1" t="s">
        <v>3550</v>
      </c>
      <c r="K10139" s="1" t="str">
        <f>VLOOKUP(L10139,CW!C:D,2,FALSE)</f>
        <v>Jul'16</v>
      </c>
      <c r="L10139" s="1" t="str">
        <f t="shared" si="161"/>
        <v>30'16</v>
      </c>
      <c r="M10139" s="1" t="str">
        <f>VLOOKUP(K10139,CW!D:E,2,FALSE)</f>
        <v>Q2'16</v>
      </c>
    </row>
    <row r="10140" spans="1:13" ht="15" customHeight="1">
      <c r="A10140" s="2">
        <v>42581</v>
      </c>
      <c r="B10140" s="1" t="s">
        <v>6135</v>
      </c>
      <c r="C10140" s="1" t="s">
        <v>3318</v>
      </c>
      <c r="D10140" s="1" t="s">
        <v>3556</v>
      </c>
      <c r="E10140" s="1" t="s">
        <v>6350</v>
      </c>
      <c r="F10140" s="45" t="s">
        <v>3341</v>
      </c>
      <c r="G10140" s="1">
        <v>1</v>
      </c>
      <c r="H10140" s="1" t="s">
        <v>3355</v>
      </c>
      <c r="I10140" s="1" t="s">
        <v>3550</v>
      </c>
      <c r="K10140" s="1" t="str">
        <f>VLOOKUP(L10140,CW!C:D,2,FALSE)</f>
        <v>Jul'16</v>
      </c>
      <c r="L10140" s="1" t="str">
        <f t="shared" si="161"/>
        <v>30'16</v>
      </c>
      <c r="M10140" s="1" t="str">
        <f>VLOOKUP(K10140,CW!D:E,2,FALSE)</f>
        <v>Q2'16</v>
      </c>
    </row>
    <row r="10141" spans="1:13" ht="15" customHeight="1">
      <c r="A10141" s="2">
        <v>42581</v>
      </c>
      <c r="B10141" s="1" t="s">
        <v>6136</v>
      </c>
      <c r="C10141" s="1" t="s">
        <v>3611</v>
      </c>
      <c r="D10141" s="1" t="s">
        <v>3556</v>
      </c>
      <c r="E10141" s="1" t="s">
        <v>6350</v>
      </c>
      <c r="F10141" s="45" t="s">
        <v>3341</v>
      </c>
      <c r="G10141" s="1">
        <v>1</v>
      </c>
      <c r="H10141" s="1" t="s">
        <v>3355</v>
      </c>
      <c r="I10141" s="1" t="s">
        <v>3550</v>
      </c>
      <c r="K10141" s="1" t="str">
        <f>VLOOKUP(L10141,CW!C:D,2,FALSE)</f>
        <v>Jul'16</v>
      </c>
      <c r="L10141" s="1" t="str">
        <f t="shared" si="161"/>
        <v>30'16</v>
      </c>
      <c r="M10141" s="1" t="str">
        <f>VLOOKUP(K10141,CW!D:E,2,FALSE)</f>
        <v>Q2'16</v>
      </c>
    </row>
    <row r="10142" spans="1:13" ht="15" customHeight="1">
      <c r="A10142" s="2">
        <v>42581</v>
      </c>
      <c r="B10142" s="1" t="s">
        <v>6137</v>
      </c>
      <c r="C10142" s="1" t="s">
        <v>3611</v>
      </c>
      <c r="D10142" s="1" t="s">
        <v>3556</v>
      </c>
      <c r="E10142" s="1" t="s">
        <v>6350</v>
      </c>
      <c r="F10142" s="45" t="s">
        <v>3341</v>
      </c>
      <c r="G10142" s="1">
        <v>1</v>
      </c>
      <c r="H10142" s="1" t="s">
        <v>3355</v>
      </c>
      <c r="I10142" s="1" t="s">
        <v>3550</v>
      </c>
      <c r="K10142" s="1" t="str">
        <f>VLOOKUP(L10142,CW!C:D,2,FALSE)</f>
        <v>Jul'16</v>
      </c>
      <c r="L10142" s="1" t="str">
        <f t="shared" si="161"/>
        <v>30'16</v>
      </c>
      <c r="M10142" s="1" t="str">
        <f>VLOOKUP(K10142,CW!D:E,2,FALSE)</f>
        <v>Q2'16</v>
      </c>
    </row>
    <row r="10143" spans="1:13" ht="15" customHeight="1">
      <c r="A10143" s="2">
        <v>42581</v>
      </c>
      <c r="B10143" s="1" t="s">
        <v>6138</v>
      </c>
      <c r="C10143" s="1" t="s">
        <v>3725</v>
      </c>
      <c r="D10143" s="1" t="s">
        <v>3831</v>
      </c>
      <c r="E10143" s="1" t="s">
        <v>6350</v>
      </c>
      <c r="F10143" s="45" t="s">
        <v>3341</v>
      </c>
      <c r="G10143" s="1">
        <v>2</v>
      </c>
      <c r="H10143" s="1" t="s">
        <v>3355</v>
      </c>
      <c r="I10143" s="1" t="s">
        <v>3550</v>
      </c>
      <c r="K10143" s="1" t="str">
        <f>VLOOKUP(L10143,CW!C:D,2,FALSE)</f>
        <v>Jul'16</v>
      </c>
      <c r="L10143" s="1" t="str">
        <f t="shared" si="161"/>
        <v>30'16</v>
      </c>
      <c r="M10143" s="1" t="str">
        <f>VLOOKUP(K10143,CW!D:E,2,FALSE)</f>
        <v>Q2'16</v>
      </c>
    </row>
    <row r="10144" spans="1:13" ht="15" customHeight="1">
      <c r="A10144" s="2">
        <v>42581</v>
      </c>
      <c r="B10144" s="1" t="s">
        <v>6138</v>
      </c>
      <c r="C10144" s="1" t="s">
        <v>3725</v>
      </c>
      <c r="D10144" s="1" t="s">
        <v>3831</v>
      </c>
      <c r="E10144" s="1" t="s">
        <v>6350</v>
      </c>
      <c r="F10144" s="45" t="s">
        <v>4592</v>
      </c>
      <c r="G10144" s="1">
        <v>1</v>
      </c>
      <c r="H10144" s="1" t="s">
        <v>3355</v>
      </c>
      <c r="I10144" s="1" t="s">
        <v>3550</v>
      </c>
      <c r="K10144" s="1" t="str">
        <f>VLOOKUP(L10144,CW!C:D,2,FALSE)</f>
        <v>Jul'16</v>
      </c>
      <c r="L10144" s="1" t="str">
        <f t="shared" si="161"/>
        <v>30'16</v>
      </c>
      <c r="M10144" s="1" t="str">
        <f>VLOOKUP(K10144,CW!D:E,2,FALSE)</f>
        <v>Q2'16</v>
      </c>
    </row>
    <row r="10145" spans="1:13" ht="15" customHeight="1">
      <c r="A10145" s="2">
        <v>42581</v>
      </c>
      <c r="B10145" s="1" t="s">
        <v>6139</v>
      </c>
      <c r="C10145" s="1" t="s">
        <v>3326</v>
      </c>
      <c r="D10145" s="1" t="s">
        <v>3831</v>
      </c>
      <c r="E10145" s="1" t="s">
        <v>6350</v>
      </c>
      <c r="F10145" s="45" t="s">
        <v>3341</v>
      </c>
      <c r="G10145" s="1">
        <v>3</v>
      </c>
      <c r="H10145" s="1" t="s">
        <v>3355</v>
      </c>
      <c r="I10145" s="1" t="s">
        <v>3550</v>
      </c>
      <c r="K10145" s="1" t="str">
        <f>VLOOKUP(L10145,CW!C:D,2,FALSE)</f>
        <v>Jul'16</v>
      </c>
      <c r="L10145" s="1" t="str">
        <f t="shared" si="161"/>
        <v>30'16</v>
      </c>
      <c r="M10145" s="1" t="str">
        <f>VLOOKUP(K10145,CW!D:E,2,FALSE)</f>
        <v>Q2'16</v>
      </c>
    </row>
    <row r="10146" spans="1:13">
      <c r="A10146" s="2">
        <v>42581</v>
      </c>
      <c r="B10146" s="1" t="s">
        <v>6139</v>
      </c>
      <c r="C10146" s="1" t="s">
        <v>3326</v>
      </c>
      <c r="D10146" s="1" t="s">
        <v>3831</v>
      </c>
      <c r="E10146" s="1" t="s">
        <v>3532</v>
      </c>
      <c r="F10146" s="45" t="s">
        <v>4609</v>
      </c>
      <c r="G10146" s="1">
        <v>1</v>
      </c>
      <c r="H10146" s="1" t="s">
        <v>3355</v>
      </c>
      <c r="I10146" s="1" t="s">
        <v>3550</v>
      </c>
      <c r="K10146" s="1" t="str">
        <f>VLOOKUP(L10146,CW!C:D,2,FALSE)</f>
        <v>Jul'16</v>
      </c>
      <c r="L10146" s="1" t="str">
        <f t="shared" si="161"/>
        <v>30'16</v>
      </c>
      <c r="M10146" s="1" t="str">
        <f>VLOOKUP(K10146,CW!D:E,2,FALSE)</f>
        <v>Q2'16</v>
      </c>
    </row>
    <row r="10147" spans="1:13">
      <c r="A10147" s="2">
        <v>42581</v>
      </c>
      <c r="B10147" s="1" t="s">
        <v>6139</v>
      </c>
      <c r="C10147" s="1" t="s">
        <v>3326</v>
      </c>
      <c r="D10147" s="1" t="s">
        <v>3831</v>
      </c>
      <c r="E10147" s="1" t="s">
        <v>3532</v>
      </c>
      <c r="F10147" s="45" t="s">
        <v>4784</v>
      </c>
      <c r="G10147" s="1">
        <v>1</v>
      </c>
      <c r="H10147" s="1" t="s">
        <v>3355</v>
      </c>
      <c r="I10147" s="1" t="s">
        <v>3550</v>
      </c>
      <c r="K10147" s="1" t="str">
        <f>VLOOKUP(L10147,CW!C:D,2,FALSE)</f>
        <v>Jul'16</v>
      </c>
      <c r="L10147" s="1" t="str">
        <f t="shared" si="161"/>
        <v>30'16</v>
      </c>
      <c r="M10147" s="1" t="str">
        <f>VLOOKUP(K10147,CW!D:E,2,FALSE)</f>
        <v>Q2'16</v>
      </c>
    </row>
    <row r="10148" spans="1:13" ht="15" customHeight="1">
      <c r="A10148" s="2">
        <v>42581</v>
      </c>
      <c r="B10148" s="1" t="s">
        <v>6140</v>
      </c>
      <c r="C10148" s="1" t="s">
        <v>3325</v>
      </c>
      <c r="D10148" s="1" t="s">
        <v>3831</v>
      </c>
      <c r="E10148" s="1" t="s">
        <v>6350</v>
      </c>
      <c r="F10148" s="45" t="s">
        <v>4592</v>
      </c>
      <c r="G10148" s="1">
        <v>1</v>
      </c>
      <c r="H10148" s="1" t="s">
        <v>3355</v>
      </c>
      <c r="I10148" s="1" t="s">
        <v>3550</v>
      </c>
      <c r="K10148" s="1" t="str">
        <f>VLOOKUP(L10148,CW!C:D,2,FALSE)</f>
        <v>Jul'16</v>
      </c>
      <c r="L10148" s="1" t="str">
        <f t="shared" si="161"/>
        <v>30'16</v>
      </c>
      <c r="M10148" s="1" t="str">
        <f>VLOOKUP(K10148,CW!D:E,2,FALSE)</f>
        <v>Q2'16</v>
      </c>
    </row>
    <row r="10149" spans="1:13" ht="15" customHeight="1">
      <c r="A10149" s="2">
        <v>42581</v>
      </c>
      <c r="B10149" s="1" t="s">
        <v>6141</v>
      </c>
      <c r="C10149" s="1" t="s">
        <v>3725</v>
      </c>
      <c r="D10149" s="1" t="s">
        <v>3831</v>
      </c>
      <c r="E10149" s="1" t="s">
        <v>6350</v>
      </c>
      <c r="F10149" s="45" t="s">
        <v>4592</v>
      </c>
      <c r="G10149" s="1">
        <v>1</v>
      </c>
      <c r="H10149" s="1" t="s">
        <v>3355</v>
      </c>
      <c r="I10149" s="1" t="s">
        <v>3550</v>
      </c>
      <c r="K10149" s="1" t="str">
        <f>VLOOKUP(L10149,CW!C:D,2,FALSE)</f>
        <v>Jul'16</v>
      </c>
      <c r="L10149" s="1" t="str">
        <f t="shared" si="161"/>
        <v>30'16</v>
      </c>
      <c r="M10149" s="1" t="str">
        <f>VLOOKUP(K10149,CW!D:E,2,FALSE)</f>
        <v>Q2'16</v>
      </c>
    </row>
    <row r="10150" spans="1:13">
      <c r="A10150" s="2">
        <v>42581</v>
      </c>
      <c r="B10150" s="1" t="s">
        <v>6142</v>
      </c>
      <c r="C10150" s="1" t="s">
        <v>3326</v>
      </c>
      <c r="D10150" s="1" t="s">
        <v>3831</v>
      </c>
      <c r="E10150" s="1" t="s">
        <v>3532</v>
      </c>
      <c r="F10150" s="45" t="s">
        <v>4609</v>
      </c>
      <c r="G10150" s="1">
        <v>1</v>
      </c>
      <c r="H10150" s="1" t="s">
        <v>3355</v>
      </c>
      <c r="I10150" s="1" t="s">
        <v>3550</v>
      </c>
      <c r="K10150" s="1" t="str">
        <f>VLOOKUP(L10150,CW!C:D,2,FALSE)</f>
        <v>Jul'16</v>
      </c>
      <c r="L10150" s="1" t="str">
        <f t="shared" si="161"/>
        <v>30'16</v>
      </c>
      <c r="M10150" s="1" t="str">
        <f>VLOOKUP(K10150,CW!D:E,2,FALSE)</f>
        <v>Q2'16</v>
      </c>
    </row>
    <row r="10151" spans="1:13">
      <c r="A10151" s="2">
        <v>42581</v>
      </c>
      <c r="B10151" s="1" t="s">
        <v>6142</v>
      </c>
      <c r="C10151" s="1" t="s">
        <v>3326</v>
      </c>
      <c r="D10151" s="1" t="s">
        <v>3831</v>
      </c>
      <c r="E10151" s="1" t="s">
        <v>3532</v>
      </c>
      <c r="F10151" s="45" t="s">
        <v>3693</v>
      </c>
      <c r="G10151" s="1">
        <v>1</v>
      </c>
      <c r="H10151" s="1" t="s">
        <v>3355</v>
      </c>
      <c r="I10151" s="1" t="s">
        <v>3550</v>
      </c>
      <c r="K10151" s="1" t="str">
        <f>VLOOKUP(L10151,CW!C:D,2,FALSE)</f>
        <v>Jul'16</v>
      </c>
      <c r="L10151" s="1" t="str">
        <f t="shared" si="161"/>
        <v>30'16</v>
      </c>
      <c r="M10151" s="1" t="str">
        <f>VLOOKUP(K10151,CW!D:E,2,FALSE)</f>
        <v>Q2'16</v>
      </c>
    </row>
    <row r="10152" spans="1:13" ht="15" customHeight="1">
      <c r="A10152" s="2">
        <v>42581</v>
      </c>
      <c r="B10152" s="1" t="s">
        <v>6143</v>
      </c>
      <c r="C10152" s="1" t="s">
        <v>3326</v>
      </c>
      <c r="D10152" s="1" t="s">
        <v>3831</v>
      </c>
      <c r="E10152" s="1" t="s">
        <v>6350</v>
      </c>
      <c r="F10152" s="45" t="s">
        <v>3341</v>
      </c>
      <c r="G10152" s="1">
        <v>3</v>
      </c>
      <c r="H10152" s="1" t="s">
        <v>3355</v>
      </c>
      <c r="I10152" s="1" t="s">
        <v>3550</v>
      </c>
      <c r="K10152" s="1" t="str">
        <f>VLOOKUP(L10152,CW!C:D,2,FALSE)</f>
        <v>Jul'16</v>
      </c>
      <c r="L10152" s="1" t="str">
        <f t="shared" si="161"/>
        <v>30'16</v>
      </c>
      <c r="M10152" s="1" t="str">
        <f>VLOOKUP(K10152,CW!D:E,2,FALSE)</f>
        <v>Q2'16</v>
      </c>
    </row>
    <row r="10153" spans="1:13" ht="15" customHeight="1">
      <c r="A10153" s="2">
        <v>42581</v>
      </c>
      <c r="B10153" s="1" t="s">
        <v>6143</v>
      </c>
      <c r="C10153" s="1" t="s">
        <v>3326</v>
      </c>
      <c r="D10153" s="1" t="s">
        <v>3831</v>
      </c>
      <c r="E10153" s="1" t="s">
        <v>6350</v>
      </c>
      <c r="F10153" s="45" t="s">
        <v>4581</v>
      </c>
      <c r="G10153" s="1">
        <v>1</v>
      </c>
      <c r="H10153" s="1" t="s">
        <v>3355</v>
      </c>
      <c r="I10153" s="1" t="s">
        <v>3550</v>
      </c>
      <c r="K10153" s="1" t="str">
        <f>VLOOKUP(L10153,CW!C:D,2,FALSE)</f>
        <v>Jul'16</v>
      </c>
      <c r="L10153" s="1" t="str">
        <f t="shared" si="161"/>
        <v>30'16</v>
      </c>
      <c r="M10153" s="1" t="str">
        <f>VLOOKUP(K10153,CW!D:E,2,FALSE)</f>
        <v>Q2'16</v>
      </c>
    </row>
    <row r="10154" spans="1:13">
      <c r="A10154" s="2">
        <v>42581</v>
      </c>
      <c r="B10154" s="1" t="s">
        <v>6143</v>
      </c>
      <c r="C10154" s="1" t="s">
        <v>3326</v>
      </c>
      <c r="D10154" s="1" t="s">
        <v>3831</v>
      </c>
      <c r="E10154" s="1" t="s">
        <v>3532</v>
      </c>
      <c r="F10154" s="45" t="s">
        <v>3693</v>
      </c>
      <c r="G10154" s="1">
        <v>4</v>
      </c>
      <c r="H10154" s="1" t="s">
        <v>3355</v>
      </c>
      <c r="I10154" s="1" t="s">
        <v>3550</v>
      </c>
      <c r="K10154" s="1" t="str">
        <f>VLOOKUP(L10154,CW!C:D,2,FALSE)</f>
        <v>Jul'16</v>
      </c>
      <c r="L10154" s="1" t="str">
        <f t="shared" si="161"/>
        <v>30'16</v>
      </c>
      <c r="M10154" s="1" t="str">
        <f>VLOOKUP(K10154,CW!D:E,2,FALSE)</f>
        <v>Q2'16</v>
      </c>
    </row>
    <row r="10155" spans="1:13" ht="15" customHeight="1">
      <c r="A10155" s="2">
        <v>42581</v>
      </c>
      <c r="B10155" s="1" t="s">
        <v>6144</v>
      </c>
      <c r="C10155" s="1" t="s">
        <v>3326</v>
      </c>
      <c r="D10155" s="1" t="s">
        <v>3831</v>
      </c>
      <c r="E10155" s="1" t="s">
        <v>6350</v>
      </c>
      <c r="F10155" s="45" t="s">
        <v>3341</v>
      </c>
      <c r="G10155" s="1">
        <v>1</v>
      </c>
      <c r="H10155" s="1" t="s">
        <v>3355</v>
      </c>
      <c r="I10155" s="1" t="s">
        <v>3550</v>
      </c>
      <c r="K10155" s="1" t="str">
        <f>VLOOKUP(L10155,CW!C:D,2,FALSE)</f>
        <v>Jul'16</v>
      </c>
      <c r="L10155" s="1" t="str">
        <f t="shared" si="161"/>
        <v>30'16</v>
      </c>
      <c r="M10155" s="1" t="str">
        <f>VLOOKUP(K10155,CW!D:E,2,FALSE)</f>
        <v>Q2'16</v>
      </c>
    </row>
    <row r="10156" spans="1:13">
      <c r="A10156" s="2">
        <v>42581</v>
      </c>
      <c r="B10156" s="1" t="s">
        <v>6144</v>
      </c>
      <c r="C10156" s="1" t="s">
        <v>3326</v>
      </c>
      <c r="D10156" s="1" t="s">
        <v>3831</v>
      </c>
      <c r="E10156" s="1" t="s">
        <v>3532</v>
      </c>
      <c r="F10156" s="45" t="s">
        <v>4609</v>
      </c>
      <c r="G10156" s="1">
        <v>1</v>
      </c>
      <c r="H10156" s="1" t="s">
        <v>3355</v>
      </c>
      <c r="I10156" s="1" t="s">
        <v>3550</v>
      </c>
      <c r="K10156" s="1" t="str">
        <f>VLOOKUP(L10156,CW!C:D,2,FALSE)</f>
        <v>Jul'16</v>
      </c>
      <c r="L10156" s="1" t="str">
        <f t="shared" si="161"/>
        <v>30'16</v>
      </c>
      <c r="M10156" s="1" t="str">
        <f>VLOOKUP(K10156,CW!D:E,2,FALSE)</f>
        <v>Q2'16</v>
      </c>
    </row>
    <row r="10157" spans="1:13">
      <c r="A10157" s="2">
        <v>42581</v>
      </c>
      <c r="B10157" s="1" t="s">
        <v>6144</v>
      </c>
      <c r="C10157" s="1" t="s">
        <v>3326</v>
      </c>
      <c r="D10157" s="1" t="s">
        <v>3831</v>
      </c>
      <c r="E10157" s="1" t="s">
        <v>3532</v>
      </c>
      <c r="F10157" s="45" t="s">
        <v>3693</v>
      </c>
      <c r="G10157" s="1">
        <v>5</v>
      </c>
      <c r="H10157" s="1" t="s">
        <v>3355</v>
      </c>
      <c r="I10157" s="1" t="s">
        <v>3550</v>
      </c>
      <c r="K10157" s="1" t="str">
        <f>VLOOKUP(L10157,CW!C:D,2,FALSE)</f>
        <v>Jul'16</v>
      </c>
      <c r="L10157" s="1" t="str">
        <f t="shared" si="161"/>
        <v>30'16</v>
      </c>
      <c r="M10157" s="1" t="str">
        <f>VLOOKUP(K10157,CW!D:E,2,FALSE)</f>
        <v>Q2'16</v>
      </c>
    </row>
    <row r="10158" spans="1:13" ht="15" customHeight="1">
      <c r="A10158" s="2">
        <v>42581</v>
      </c>
      <c r="B10158" s="1" t="s">
        <v>6145</v>
      </c>
      <c r="C10158" s="1" t="s">
        <v>3326</v>
      </c>
      <c r="D10158" s="1" t="s">
        <v>3831</v>
      </c>
      <c r="E10158" s="1" t="s">
        <v>6350</v>
      </c>
      <c r="F10158" s="45" t="s">
        <v>3341</v>
      </c>
      <c r="G10158" s="1">
        <v>2</v>
      </c>
      <c r="H10158" s="1" t="s">
        <v>3355</v>
      </c>
      <c r="I10158" s="1" t="s">
        <v>3550</v>
      </c>
      <c r="K10158" s="1" t="str">
        <f>VLOOKUP(L10158,CW!C:D,2,FALSE)</f>
        <v>Jul'16</v>
      </c>
      <c r="L10158" s="1" t="str">
        <f t="shared" si="161"/>
        <v>30'16</v>
      </c>
      <c r="M10158" s="1" t="str">
        <f>VLOOKUP(K10158,CW!D:E,2,FALSE)</f>
        <v>Q2'16</v>
      </c>
    </row>
    <row r="10159" spans="1:13">
      <c r="A10159" s="2">
        <v>42581</v>
      </c>
      <c r="B10159" s="1" t="s">
        <v>6145</v>
      </c>
      <c r="C10159" s="1" t="s">
        <v>3326</v>
      </c>
      <c r="D10159" s="1" t="s">
        <v>3831</v>
      </c>
      <c r="E10159" s="1" t="s">
        <v>3532</v>
      </c>
      <c r="F10159" s="45" t="s">
        <v>4609</v>
      </c>
      <c r="G10159" s="1">
        <v>3</v>
      </c>
      <c r="H10159" s="1" t="s">
        <v>3355</v>
      </c>
      <c r="I10159" s="1" t="s">
        <v>3550</v>
      </c>
      <c r="K10159" s="1" t="str">
        <f>VLOOKUP(L10159,CW!C:D,2,FALSE)</f>
        <v>Jul'16</v>
      </c>
      <c r="L10159" s="1" t="str">
        <f t="shared" si="161"/>
        <v>30'16</v>
      </c>
      <c r="M10159" s="1" t="str">
        <f>VLOOKUP(K10159,CW!D:E,2,FALSE)</f>
        <v>Q2'16</v>
      </c>
    </row>
    <row r="10160" spans="1:13">
      <c r="A10160" s="2">
        <v>42581</v>
      </c>
      <c r="B10160" s="1" t="s">
        <v>6145</v>
      </c>
      <c r="C10160" s="1" t="s">
        <v>3326</v>
      </c>
      <c r="D10160" s="1" t="s">
        <v>3831</v>
      </c>
      <c r="E10160" s="1" t="s">
        <v>3532</v>
      </c>
      <c r="F10160" s="45" t="s">
        <v>3693</v>
      </c>
      <c r="G10160" s="1">
        <v>1</v>
      </c>
      <c r="H10160" s="1" t="s">
        <v>3355</v>
      </c>
      <c r="I10160" s="1" t="s">
        <v>3550</v>
      </c>
      <c r="K10160" s="1" t="str">
        <f>VLOOKUP(L10160,CW!C:D,2,FALSE)</f>
        <v>Jul'16</v>
      </c>
      <c r="L10160" s="1" t="str">
        <f t="shared" si="161"/>
        <v>30'16</v>
      </c>
      <c r="M10160" s="1" t="str">
        <f>VLOOKUP(K10160,CW!D:E,2,FALSE)</f>
        <v>Q2'16</v>
      </c>
    </row>
    <row r="10161" spans="1:13" ht="15" customHeight="1">
      <c r="A10161" s="2">
        <v>42581</v>
      </c>
      <c r="B10161" s="1" t="s">
        <v>6146</v>
      </c>
      <c r="C10161" s="1" t="s">
        <v>3326</v>
      </c>
      <c r="D10161" s="1" t="s">
        <v>3831</v>
      </c>
      <c r="E10161" s="1" t="s">
        <v>6350</v>
      </c>
      <c r="F10161" s="45" t="s">
        <v>3341</v>
      </c>
      <c r="G10161" s="1">
        <v>1</v>
      </c>
      <c r="H10161" s="1" t="s">
        <v>3355</v>
      </c>
      <c r="I10161" s="1" t="s">
        <v>3550</v>
      </c>
      <c r="K10161" s="1" t="str">
        <f>VLOOKUP(L10161,CW!C:D,2,FALSE)</f>
        <v>Jul'16</v>
      </c>
      <c r="L10161" s="1" t="str">
        <f t="shared" si="161"/>
        <v>30'16</v>
      </c>
      <c r="M10161" s="1" t="str">
        <f>VLOOKUP(K10161,CW!D:E,2,FALSE)</f>
        <v>Q2'16</v>
      </c>
    </row>
    <row r="10162" spans="1:13" ht="15" customHeight="1">
      <c r="A10162" s="2">
        <v>42581</v>
      </c>
      <c r="B10162" s="1" t="s">
        <v>6146</v>
      </c>
      <c r="C10162" s="1" t="s">
        <v>3326</v>
      </c>
      <c r="D10162" s="1" t="s">
        <v>3831</v>
      </c>
      <c r="E10162" s="1" t="s">
        <v>6350</v>
      </c>
      <c r="F10162" s="45" t="s">
        <v>4592</v>
      </c>
      <c r="G10162" s="1">
        <v>1</v>
      </c>
      <c r="H10162" s="1" t="s">
        <v>3355</v>
      </c>
      <c r="I10162" s="1" t="s">
        <v>3550</v>
      </c>
      <c r="K10162" s="1" t="str">
        <f>VLOOKUP(L10162,CW!C:D,2,FALSE)</f>
        <v>Jul'16</v>
      </c>
      <c r="L10162" s="1" t="str">
        <f t="shared" si="161"/>
        <v>30'16</v>
      </c>
      <c r="M10162" s="1" t="str">
        <f>VLOOKUP(K10162,CW!D:E,2,FALSE)</f>
        <v>Q2'16</v>
      </c>
    </row>
    <row r="10163" spans="1:13">
      <c r="A10163" s="2">
        <v>42581</v>
      </c>
      <c r="B10163" s="1" t="s">
        <v>6146</v>
      </c>
      <c r="C10163" s="1" t="s">
        <v>3326</v>
      </c>
      <c r="D10163" s="1" t="s">
        <v>3831</v>
      </c>
      <c r="E10163" s="1" t="s">
        <v>3532</v>
      </c>
      <c r="F10163" s="45" t="s">
        <v>4609</v>
      </c>
      <c r="G10163" s="1">
        <v>1</v>
      </c>
      <c r="H10163" s="1" t="s">
        <v>3355</v>
      </c>
      <c r="I10163" s="1" t="s">
        <v>3550</v>
      </c>
      <c r="K10163" s="1" t="str">
        <f>VLOOKUP(L10163,CW!C:D,2,FALSE)</f>
        <v>Jul'16</v>
      </c>
      <c r="L10163" s="1" t="str">
        <f t="shared" si="161"/>
        <v>30'16</v>
      </c>
      <c r="M10163" s="1" t="str">
        <f>VLOOKUP(K10163,CW!D:E,2,FALSE)</f>
        <v>Q2'16</v>
      </c>
    </row>
    <row r="10164" spans="1:13">
      <c r="A10164" s="2">
        <v>42581</v>
      </c>
      <c r="B10164" s="1" t="s">
        <v>6146</v>
      </c>
      <c r="C10164" s="1" t="s">
        <v>3326</v>
      </c>
      <c r="D10164" s="1" t="s">
        <v>3831</v>
      </c>
      <c r="E10164" s="1" t="s">
        <v>3532</v>
      </c>
      <c r="F10164" s="45" t="s">
        <v>3693</v>
      </c>
      <c r="G10164" s="1">
        <v>1</v>
      </c>
      <c r="H10164" s="1" t="s">
        <v>3355</v>
      </c>
      <c r="I10164" s="1" t="s">
        <v>3550</v>
      </c>
      <c r="K10164" s="1" t="str">
        <f>VLOOKUP(L10164,CW!C:D,2,FALSE)</f>
        <v>Jul'16</v>
      </c>
      <c r="L10164" s="1" t="str">
        <f t="shared" si="161"/>
        <v>30'16</v>
      </c>
      <c r="M10164" s="1" t="str">
        <f>VLOOKUP(K10164,CW!D:E,2,FALSE)</f>
        <v>Q2'16</v>
      </c>
    </row>
    <row r="10165" spans="1:13" ht="15" customHeight="1">
      <c r="A10165" s="2">
        <v>42581</v>
      </c>
      <c r="B10165" s="1" t="s">
        <v>6147</v>
      </c>
      <c r="C10165" s="1" t="s">
        <v>3349</v>
      </c>
      <c r="D10165" s="1" t="s">
        <v>3671</v>
      </c>
      <c r="E10165" s="1" t="s">
        <v>6350</v>
      </c>
      <c r="F10165" s="45" t="s">
        <v>4592</v>
      </c>
      <c r="G10165" s="1">
        <v>1</v>
      </c>
      <c r="H10165" s="1" t="s">
        <v>3355</v>
      </c>
      <c r="I10165" s="1" t="s">
        <v>3550</v>
      </c>
      <c r="K10165" s="1" t="str">
        <f>VLOOKUP(L10165,CW!C:D,2,FALSE)</f>
        <v>Jul'16</v>
      </c>
      <c r="L10165" s="1" t="str">
        <f t="shared" si="161"/>
        <v>30'16</v>
      </c>
      <c r="M10165" s="1" t="str">
        <f>VLOOKUP(K10165,CW!D:E,2,FALSE)</f>
        <v>Q2'16</v>
      </c>
    </row>
    <row r="10166" spans="1:13">
      <c r="A10166" s="2">
        <v>42581</v>
      </c>
      <c r="B10166" s="1" t="s">
        <v>6147</v>
      </c>
      <c r="C10166" s="1" t="s">
        <v>3349</v>
      </c>
      <c r="D10166" s="1" t="s">
        <v>3671</v>
      </c>
      <c r="E10166" s="1" t="s">
        <v>3532</v>
      </c>
      <c r="F10166" s="45" t="s">
        <v>4609</v>
      </c>
      <c r="G10166" s="1">
        <v>2</v>
      </c>
      <c r="H10166" s="1" t="s">
        <v>3355</v>
      </c>
      <c r="I10166" s="1" t="s">
        <v>3550</v>
      </c>
      <c r="K10166" s="1" t="str">
        <f>VLOOKUP(L10166,CW!C:D,2,FALSE)</f>
        <v>Jul'16</v>
      </c>
      <c r="L10166" s="1" t="str">
        <f t="shared" si="161"/>
        <v>30'16</v>
      </c>
      <c r="M10166" s="1" t="str">
        <f>VLOOKUP(K10166,CW!D:E,2,FALSE)</f>
        <v>Q2'16</v>
      </c>
    </row>
    <row r="10167" spans="1:13">
      <c r="A10167" s="2">
        <v>42581</v>
      </c>
      <c r="B10167" s="1" t="s">
        <v>6147</v>
      </c>
      <c r="C10167" s="1" t="s">
        <v>3349</v>
      </c>
      <c r="D10167" s="1" t="s">
        <v>3671</v>
      </c>
      <c r="E10167" s="1" t="s">
        <v>3532</v>
      </c>
      <c r="F10167" s="45" t="s">
        <v>4613</v>
      </c>
      <c r="G10167" s="1">
        <v>1</v>
      </c>
      <c r="H10167" s="1" t="s">
        <v>3355</v>
      </c>
      <c r="I10167" s="1" t="s">
        <v>3550</v>
      </c>
      <c r="K10167" s="1" t="str">
        <f>VLOOKUP(L10167,CW!C:D,2,FALSE)</f>
        <v>Jul'16</v>
      </c>
      <c r="L10167" s="1" t="str">
        <f t="shared" si="161"/>
        <v>30'16</v>
      </c>
      <c r="M10167" s="1" t="str">
        <f>VLOOKUP(K10167,CW!D:E,2,FALSE)</f>
        <v>Q2'16</v>
      </c>
    </row>
    <row r="10168" spans="1:13" ht="15" customHeight="1">
      <c r="A10168" s="2">
        <v>42581</v>
      </c>
      <c r="B10168" s="1" t="s">
        <v>6148</v>
      </c>
      <c r="C10168" s="1" t="s">
        <v>3611</v>
      </c>
      <c r="D10168" s="1" t="s">
        <v>3671</v>
      </c>
      <c r="E10168" s="1" t="s">
        <v>6350</v>
      </c>
      <c r="F10168" s="45" t="s">
        <v>3341</v>
      </c>
      <c r="G10168" s="1">
        <v>1</v>
      </c>
      <c r="H10168" s="1" t="s">
        <v>3355</v>
      </c>
      <c r="I10168" s="1" t="s">
        <v>3550</v>
      </c>
      <c r="K10168" s="1" t="str">
        <f>VLOOKUP(L10168,CW!C:D,2,FALSE)</f>
        <v>Jul'16</v>
      </c>
      <c r="L10168" s="1" t="str">
        <f t="shared" si="161"/>
        <v>30'16</v>
      </c>
      <c r="M10168" s="1" t="str">
        <f>VLOOKUP(K10168,CW!D:E,2,FALSE)</f>
        <v>Q2'16</v>
      </c>
    </row>
    <row r="10169" spans="1:13" ht="15" customHeight="1">
      <c r="A10169" s="2">
        <v>42581</v>
      </c>
      <c r="B10169" s="1" t="s">
        <v>6149</v>
      </c>
      <c r="C10169" s="1" t="s">
        <v>3611</v>
      </c>
      <c r="D10169" s="1" t="s">
        <v>3671</v>
      </c>
      <c r="E10169" s="1" t="s">
        <v>6350</v>
      </c>
      <c r="F10169" s="45" t="s">
        <v>3341</v>
      </c>
      <c r="G10169" s="1">
        <v>1</v>
      </c>
      <c r="H10169" s="1" t="s">
        <v>3355</v>
      </c>
      <c r="I10169" s="1" t="s">
        <v>3550</v>
      </c>
      <c r="K10169" s="1" t="str">
        <f>VLOOKUP(L10169,CW!C:D,2,FALSE)</f>
        <v>Jul'16</v>
      </c>
      <c r="L10169" s="1" t="str">
        <f t="shared" si="161"/>
        <v>30'16</v>
      </c>
      <c r="M10169" s="1" t="str">
        <f>VLOOKUP(K10169,CW!D:E,2,FALSE)</f>
        <v>Q2'16</v>
      </c>
    </row>
    <row r="10170" spans="1:13" ht="15" customHeight="1">
      <c r="A10170" s="2">
        <v>42581</v>
      </c>
      <c r="B10170" s="1" t="s">
        <v>6150</v>
      </c>
      <c r="C10170" s="1" t="s">
        <v>3611</v>
      </c>
      <c r="D10170" s="1" t="s">
        <v>3671</v>
      </c>
      <c r="E10170" s="1" t="s">
        <v>6350</v>
      </c>
      <c r="F10170" s="45" t="s">
        <v>3341</v>
      </c>
      <c r="G10170" s="1">
        <v>3</v>
      </c>
      <c r="H10170" s="1" t="s">
        <v>3355</v>
      </c>
      <c r="I10170" s="1" t="s">
        <v>3550</v>
      </c>
      <c r="K10170" s="1" t="str">
        <f>VLOOKUP(L10170,CW!C:D,2,FALSE)</f>
        <v>Jul'16</v>
      </c>
      <c r="L10170" s="1" t="str">
        <f t="shared" si="161"/>
        <v>30'16</v>
      </c>
      <c r="M10170" s="1" t="str">
        <f>VLOOKUP(K10170,CW!D:E,2,FALSE)</f>
        <v>Q2'16</v>
      </c>
    </row>
    <row r="10171" spans="1:13">
      <c r="A10171" s="2">
        <v>42581</v>
      </c>
      <c r="B10171" s="1" t="s">
        <v>6150</v>
      </c>
      <c r="C10171" s="1" t="s">
        <v>3611</v>
      </c>
      <c r="D10171" s="1" t="s">
        <v>3671</v>
      </c>
      <c r="E10171" s="1" t="s">
        <v>3532</v>
      </c>
      <c r="F10171" s="45" t="s">
        <v>4609</v>
      </c>
      <c r="G10171" s="1">
        <v>3</v>
      </c>
      <c r="H10171" s="1" t="s">
        <v>3355</v>
      </c>
      <c r="I10171" s="1" t="s">
        <v>3550</v>
      </c>
      <c r="K10171" s="1" t="str">
        <f>VLOOKUP(L10171,CW!C:D,2,FALSE)</f>
        <v>Jul'16</v>
      </c>
      <c r="L10171" s="1" t="str">
        <f t="shared" si="161"/>
        <v>30'16</v>
      </c>
      <c r="M10171" s="1" t="str">
        <f>VLOOKUP(K10171,CW!D:E,2,FALSE)</f>
        <v>Q2'16</v>
      </c>
    </row>
    <row r="10172" spans="1:13">
      <c r="A10172" s="2">
        <v>42581</v>
      </c>
      <c r="B10172" s="1" t="s">
        <v>6151</v>
      </c>
      <c r="C10172" s="1" t="s">
        <v>3349</v>
      </c>
      <c r="D10172" s="1" t="s">
        <v>3671</v>
      </c>
      <c r="E10172" s="1" t="s">
        <v>3532</v>
      </c>
      <c r="F10172" s="45" t="s">
        <v>4609</v>
      </c>
      <c r="G10172" s="1">
        <v>1</v>
      </c>
      <c r="H10172" s="1" t="s">
        <v>3355</v>
      </c>
      <c r="I10172" s="1" t="s">
        <v>3550</v>
      </c>
      <c r="K10172" s="1" t="str">
        <f>VLOOKUP(L10172,CW!C:D,2,FALSE)</f>
        <v>Jul'16</v>
      </c>
      <c r="L10172" s="1" t="str">
        <f t="shared" si="161"/>
        <v>30'16</v>
      </c>
      <c r="M10172" s="1" t="str">
        <f>VLOOKUP(K10172,CW!D:E,2,FALSE)</f>
        <v>Q2'16</v>
      </c>
    </row>
    <row r="10173" spans="1:13">
      <c r="A10173" s="2">
        <v>42581</v>
      </c>
      <c r="B10173" s="1" t="s">
        <v>6151</v>
      </c>
      <c r="C10173" s="1" t="s">
        <v>3349</v>
      </c>
      <c r="D10173" s="1" t="s">
        <v>3671</v>
      </c>
      <c r="E10173" s="1" t="s">
        <v>3532</v>
      </c>
      <c r="F10173" s="45" t="s">
        <v>4613</v>
      </c>
      <c r="G10173" s="1">
        <v>1</v>
      </c>
      <c r="H10173" s="1" t="s">
        <v>3355</v>
      </c>
      <c r="I10173" s="1" t="s">
        <v>3550</v>
      </c>
      <c r="K10173" s="1" t="str">
        <f>VLOOKUP(L10173,CW!C:D,2,FALSE)</f>
        <v>Jul'16</v>
      </c>
      <c r="L10173" s="1" t="str">
        <f t="shared" si="161"/>
        <v>30'16</v>
      </c>
      <c r="M10173" s="1" t="str">
        <f>VLOOKUP(K10173,CW!D:E,2,FALSE)</f>
        <v>Q2'16</v>
      </c>
    </row>
    <row r="10174" spans="1:13" ht="15" customHeight="1">
      <c r="A10174" s="2">
        <v>42581</v>
      </c>
      <c r="B10174" s="1" t="s">
        <v>6152</v>
      </c>
      <c r="C10174" s="1" t="s">
        <v>3326</v>
      </c>
      <c r="D10174" s="1" t="s">
        <v>3556</v>
      </c>
      <c r="E10174" s="1" t="s">
        <v>6350</v>
      </c>
      <c r="F10174" s="45" t="s">
        <v>3341</v>
      </c>
      <c r="G10174" s="1">
        <v>1</v>
      </c>
      <c r="H10174" s="1" t="s">
        <v>3355</v>
      </c>
      <c r="I10174" s="1" t="s">
        <v>3550</v>
      </c>
      <c r="K10174" s="1" t="str">
        <f>VLOOKUP(L10174,CW!C:D,2,FALSE)</f>
        <v>Jul'16</v>
      </c>
      <c r="L10174" s="1" t="str">
        <f t="shared" si="161"/>
        <v>30'16</v>
      </c>
      <c r="M10174" s="1" t="str">
        <f>VLOOKUP(K10174,CW!D:E,2,FALSE)</f>
        <v>Q2'16</v>
      </c>
    </row>
    <row r="10175" spans="1:13" ht="15" customHeight="1">
      <c r="A10175" s="2">
        <v>42581</v>
      </c>
      <c r="B10175" s="1" t="s">
        <v>6153</v>
      </c>
      <c r="C10175" s="1" t="s">
        <v>3326</v>
      </c>
      <c r="D10175" s="1" t="s">
        <v>3556</v>
      </c>
      <c r="E10175" s="1" t="s">
        <v>6350</v>
      </c>
      <c r="F10175" s="45" t="s">
        <v>3341</v>
      </c>
      <c r="G10175" s="1">
        <v>1</v>
      </c>
      <c r="H10175" s="1" t="s">
        <v>3355</v>
      </c>
      <c r="I10175" s="1" t="s">
        <v>3550</v>
      </c>
      <c r="K10175" s="1" t="str">
        <f>VLOOKUP(L10175,CW!C:D,2,FALSE)</f>
        <v>Jul'16</v>
      </c>
      <c r="L10175" s="1" t="str">
        <f t="shared" si="161"/>
        <v>30'16</v>
      </c>
      <c r="M10175" s="1" t="str">
        <f>VLOOKUP(K10175,CW!D:E,2,FALSE)</f>
        <v>Q2'16</v>
      </c>
    </row>
    <row r="10176" spans="1:13" ht="15" customHeight="1">
      <c r="A10176" s="2">
        <v>42581</v>
      </c>
      <c r="B10176" s="1" t="s">
        <v>6154</v>
      </c>
      <c r="C10176" s="1" t="s">
        <v>3326</v>
      </c>
      <c r="D10176" s="1" t="s">
        <v>3671</v>
      </c>
      <c r="E10176" s="1" t="s">
        <v>6350</v>
      </c>
      <c r="F10176" s="45" t="s">
        <v>3341</v>
      </c>
      <c r="G10176" s="1">
        <v>1</v>
      </c>
      <c r="H10176" s="1" t="s">
        <v>3355</v>
      </c>
      <c r="I10176" s="1" t="s">
        <v>3550</v>
      </c>
      <c r="K10176" s="1" t="str">
        <f>VLOOKUP(L10176,CW!C:D,2,FALSE)</f>
        <v>Jul'16</v>
      </c>
      <c r="L10176" s="1" t="str">
        <f t="shared" si="161"/>
        <v>30'16</v>
      </c>
      <c r="M10176" s="1" t="str">
        <f>VLOOKUP(K10176,CW!D:E,2,FALSE)</f>
        <v>Q2'16</v>
      </c>
    </row>
    <row r="10177" spans="1:13">
      <c r="A10177" s="2">
        <v>42581</v>
      </c>
      <c r="B10177" s="1" t="s">
        <v>6155</v>
      </c>
      <c r="C10177" s="1" t="s">
        <v>3335</v>
      </c>
      <c r="D10177" s="1" t="s">
        <v>3671</v>
      </c>
      <c r="E10177" s="1" t="s">
        <v>3532</v>
      </c>
      <c r="F10177" s="45" t="s">
        <v>4609</v>
      </c>
      <c r="G10177" s="1">
        <v>1</v>
      </c>
      <c r="H10177" s="1" t="s">
        <v>3355</v>
      </c>
      <c r="I10177" s="1" t="s">
        <v>3550</v>
      </c>
      <c r="K10177" s="1" t="str">
        <f>VLOOKUP(L10177,CW!C:D,2,FALSE)</f>
        <v>Jul'16</v>
      </c>
      <c r="L10177" s="1" t="str">
        <f t="shared" si="161"/>
        <v>30'16</v>
      </c>
      <c r="M10177" s="1" t="str">
        <f>VLOOKUP(K10177,CW!D:E,2,FALSE)</f>
        <v>Q2'16</v>
      </c>
    </row>
    <row r="10178" spans="1:13" ht="15" customHeight="1">
      <c r="A10178" s="2">
        <v>42581</v>
      </c>
      <c r="B10178" s="1" t="s">
        <v>6156</v>
      </c>
      <c r="C10178" s="1" t="s">
        <v>3325</v>
      </c>
      <c r="D10178" s="1" t="s">
        <v>3671</v>
      </c>
      <c r="E10178" s="1" t="s">
        <v>6350</v>
      </c>
      <c r="F10178" s="45" t="s">
        <v>3341</v>
      </c>
      <c r="G10178" s="1">
        <v>1</v>
      </c>
      <c r="H10178" s="1" t="s">
        <v>3355</v>
      </c>
      <c r="I10178" s="1" t="s">
        <v>3550</v>
      </c>
      <c r="K10178" s="1" t="str">
        <f>VLOOKUP(L10178,CW!C:D,2,FALSE)</f>
        <v>Jul'16</v>
      </c>
      <c r="L10178" s="1" t="str">
        <f t="shared" si="161"/>
        <v>30'16</v>
      </c>
      <c r="M10178" s="1" t="str">
        <f>VLOOKUP(K10178,CW!D:E,2,FALSE)</f>
        <v>Q2'16</v>
      </c>
    </row>
    <row r="10179" spans="1:13">
      <c r="A10179" s="2">
        <v>42581</v>
      </c>
      <c r="B10179" s="1" t="s">
        <v>6156</v>
      </c>
      <c r="C10179" s="1" t="s">
        <v>3325</v>
      </c>
      <c r="D10179" s="1" t="s">
        <v>3671</v>
      </c>
      <c r="E10179" s="1" t="s">
        <v>3532</v>
      </c>
      <c r="F10179" s="45" t="s">
        <v>4609</v>
      </c>
      <c r="G10179" s="1">
        <v>1</v>
      </c>
      <c r="H10179" s="1" t="s">
        <v>3355</v>
      </c>
      <c r="I10179" s="1" t="s">
        <v>3550</v>
      </c>
      <c r="K10179" s="1" t="str">
        <f>VLOOKUP(L10179,CW!C:D,2,FALSE)</f>
        <v>Jul'16</v>
      </c>
      <c r="L10179" s="1" t="str">
        <f t="shared" si="161"/>
        <v>30'16</v>
      </c>
      <c r="M10179" s="1" t="str">
        <f>VLOOKUP(K10179,CW!D:E,2,FALSE)</f>
        <v>Q2'16</v>
      </c>
    </row>
    <row r="10180" spans="1:13" ht="15" customHeight="1">
      <c r="A10180" s="2">
        <v>42581</v>
      </c>
      <c r="B10180" s="1" t="s">
        <v>6157</v>
      </c>
      <c r="C10180" s="1" t="s">
        <v>3325</v>
      </c>
      <c r="D10180" s="1" t="s">
        <v>3671</v>
      </c>
      <c r="E10180" s="1" t="s">
        <v>6350</v>
      </c>
      <c r="F10180" s="45" t="s">
        <v>3341</v>
      </c>
      <c r="G10180" s="1">
        <v>1</v>
      </c>
      <c r="H10180" s="1" t="s">
        <v>3355</v>
      </c>
      <c r="I10180" s="1" t="s">
        <v>3550</v>
      </c>
      <c r="K10180" s="1" t="str">
        <f>VLOOKUP(L10180,CW!C:D,2,FALSE)</f>
        <v>Jul'16</v>
      </c>
      <c r="L10180" s="1" t="str">
        <f t="shared" si="161"/>
        <v>30'16</v>
      </c>
      <c r="M10180" s="1" t="str">
        <f>VLOOKUP(K10180,CW!D:E,2,FALSE)</f>
        <v>Q2'16</v>
      </c>
    </row>
    <row r="10181" spans="1:13">
      <c r="A10181" s="2">
        <v>42581</v>
      </c>
      <c r="B10181" s="1" t="s">
        <v>6157</v>
      </c>
      <c r="C10181" s="1" t="s">
        <v>3325</v>
      </c>
      <c r="D10181" s="1" t="s">
        <v>3671</v>
      </c>
      <c r="E10181" s="1" t="s">
        <v>3532</v>
      </c>
      <c r="F10181" s="45" t="s">
        <v>4609</v>
      </c>
      <c r="G10181" s="1">
        <v>2</v>
      </c>
      <c r="H10181" s="1" t="s">
        <v>3355</v>
      </c>
      <c r="I10181" s="1" t="s">
        <v>3550</v>
      </c>
      <c r="K10181" s="1" t="str">
        <f>VLOOKUP(L10181,CW!C:D,2,FALSE)</f>
        <v>Jul'16</v>
      </c>
      <c r="L10181" s="1" t="str">
        <f t="shared" si="161"/>
        <v>30'16</v>
      </c>
      <c r="M10181" s="1" t="str">
        <f>VLOOKUP(K10181,CW!D:E,2,FALSE)</f>
        <v>Q2'16</v>
      </c>
    </row>
    <row r="10182" spans="1:13">
      <c r="A10182" s="2">
        <v>42581</v>
      </c>
      <c r="B10182" s="1" t="s">
        <v>6158</v>
      </c>
      <c r="C10182" s="1" t="s">
        <v>3326</v>
      </c>
      <c r="D10182" s="1" t="s">
        <v>3671</v>
      </c>
      <c r="E10182" s="1" t="s">
        <v>3532</v>
      </c>
      <c r="F10182" s="45" t="s">
        <v>4609</v>
      </c>
      <c r="G10182" s="1">
        <v>3</v>
      </c>
      <c r="H10182" s="1" t="s">
        <v>3355</v>
      </c>
      <c r="I10182" s="1" t="s">
        <v>3550</v>
      </c>
      <c r="K10182" s="1" t="str">
        <f>VLOOKUP(L10182,CW!C:D,2,FALSE)</f>
        <v>Jul'16</v>
      </c>
      <c r="L10182" s="1" t="str">
        <f t="shared" si="161"/>
        <v>30'16</v>
      </c>
      <c r="M10182" s="1" t="str">
        <f>VLOOKUP(K10182,CW!D:E,2,FALSE)</f>
        <v>Q2'16</v>
      </c>
    </row>
    <row r="10183" spans="1:13">
      <c r="A10183" s="2">
        <v>42581</v>
      </c>
      <c r="B10183" s="1" t="s">
        <v>6158</v>
      </c>
      <c r="C10183" s="1" t="s">
        <v>3326</v>
      </c>
      <c r="D10183" s="1" t="s">
        <v>3671</v>
      </c>
      <c r="E10183" s="1" t="s">
        <v>3532</v>
      </c>
      <c r="F10183" s="45" t="s">
        <v>4613</v>
      </c>
      <c r="G10183" s="1">
        <v>1</v>
      </c>
      <c r="H10183" s="1" t="s">
        <v>3355</v>
      </c>
      <c r="I10183" s="1" t="s">
        <v>3550</v>
      </c>
      <c r="K10183" s="1" t="str">
        <f>VLOOKUP(L10183,CW!C:D,2,FALSE)</f>
        <v>Jul'16</v>
      </c>
      <c r="L10183" s="1" t="str">
        <f t="shared" si="161"/>
        <v>30'16</v>
      </c>
      <c r="M10183" s="1" t="str">
        <f>VLOOKUP(K10183,CW!D:E,2,FALSE)</f>
        <v>Q2'16</v>
      </c>
    </row>
    <row r="10184" spans="1:13">
      <c r="A10184" s="2">
        <v>42581</v>
      </c>
      <c r="B10184" s="1" t="s">
        <v>6158</v>
      </c>
      <c r="C10184" s="1" t="s">
        <v>3326</v>
      </c>
      <c r="D10184" s="1" t="s">
        <v>3671</v>
      </c>
      <c r="E10184" s="1" t="s">
        <v>3532</v>
      </c>
      <c r="F10184" s="45" t="s">
        <v>3693</v>
      </c>
      <c r="G10184" s="1">
        <v>1</v>
      </c>
      <c r="H10184" s="1" t="s">
        <v>3355</v>
      </c>
      <c r="I10184" s="1" t="s">
        <v>3550</v>
      </c>
      <c r="K10184" s="1" t="str">
        <f>VLOOKUP(L10184,CW!C:D,2,FALSE)</f>
        <v>Jul'16</v>
      </c>
      <c r="L10184" s="1" t="str">
        <f t="shared" si="161"/>
        <v>30'16</v>
      </c>
      <c r="M10184" s="1" t="str">
        <f>VLOOKUP(K10184,CW!D:E,2,FALSE)</f>
        <v>Q2'16</v>
      </c>
    </row>
    <row r="10185" spans="1:13">
      <c r="A10185" s="2">
        <v>42581</v>
      </c>
      <c r="B10185" s="1" t="s">
        <v>6159</v>
      </c>
      <c r="C10185" s="1" t="s">
        <v>3580</v>
      </c>
      <c r="D10185" s="1" t="s">
        <v>3671</v>
      </c>
      <c r="E10185" s="1" t="s">
        <v>3532</v>
      </c>
      <c r="F10185" s="45" t="s">
        <v>4609</v>
      </c>
      <c r="G10185" s="1">
        <v>2</v>
      </c>
      <c r="H10185" s="1" t="s">
        <v>3355</v>
      </c>
      <c r="I10185" s="1" t="s">
        <v>3550</v>
      </c>
      <c r="K10185" s="1" t="str">
        <f>VLOOKUP(L10185,CW!C:D,2,FALSE)</f>
        <v>Jul'16</v>
      </c>
      <c r="L10185" s="1" t="str">
        <f t="shared" si="161"/>
        <v>30'16</v>
      </c>
      <c r="M10185" s="1" t="str">
        <f>VLOOKUP(K10185,CW!D:E,2,FALSE)</f>
        <v>Q2'16</v>
      </c>
    </row>
    <row r="10186" spans="1:13">
      <c r="A10186" s="2">
        <v>42581</v>
      </c>
      <c r="B10186" s="1" t="s">
        <v>6160</v>
      </c>
      <c r="C10186" s="1" t="s">
        <v>3580</v>
      </c>
      <c r="D10186" s="1" t="s">
        <v>3671</v>
      </c>
      <c r="E10186" s="1" t="s">
        <v>3532</v>
      </c>
      <c r="F10186" s="45" t="s">
        <v>4609</v>
      </c>
      <c r="G10186" s="1">
        <v>1</v>
      </c>
      <c r="H10186" s="1" t="s">
        <v>3355</v>
      </c>
      <c r="I10186" s="1" t="s">
        <v>3550</v>
      </c>
      <c r="K10186" s="1" t="str">
        <f>VLOOKUP(L10186,CW!C:D,2,FALSE)</f>
        <v>Jul'16</v>
      </c>
      <c r="L10186" s="1" t="str">
        <f t="shared" si="161"/>
        <v>30'16</v>
      </c>
      <c r="M10186" s="1" t="str">
        <f>VLOOKUP(K10186,CW!D:E,2,FALSE)</f>
        <v>Q2'16</v>
      </c>
    </row>
    <row r="10187" spans="1:13" ht="15" customHeight="1">
      <c r="A10187" s="2">
        <v>42581</v>
      </c>
      <c r="B10187" s="1" t="s">
        <v>6161</v>
      </c>
      <c r="C10187" s="1" t="s">
        <v>3326</v>
      </c>
      <c r="D10187" s="1" t="s">
        <v>3671</v>
      </c>
      <c r="E10187" s="1" t="s">
        <v>6350</v>
      </c>
      <c r="F10187" s="45" t="s">
        <v>3341</v>
      </c>
      <c r="G10187" s="1">
        <v>2</v>
      </c>
      <c r="H10187" s="1" t="s">
        <v>3355</v>
      </c>
      <c r="I10187" s="1" t="s">
        <v>3550</v>
      </c>
      <c r="K10187" s="1" t="str">
        <f>VLOOKUP(L10187,CW!C:D,2,FALSE)</f>
        <v>Jul'16</v>
      </c>
      <c r="L10187" s="1" t="str">
        <f t="shared" si="161"/>
        <v>30'16</v>
      </c>
      <c r="M10187" s="1" t="str">
        <f>VLOOKUP(K10187,CW!D:E,2,FALSE)</f>
        <v>Q2'16</v>
      </c>
    </row>
    <row r="10188" spans="1:13">
      <c r="A10188" s="2">
        <v>42581</v>
      </c>
      <c r="B10188" s="1" t="s">
        <v>6161</v>
      </c>
      <c r="C10188" s="1" t="s">
        <v>3326</v>
      </c>
      <c r="D10188" s="1" t="s">
        <v>3671</v>
      </c>
      <c r="E10188" s="1" t="s">
        <v>3532</v>
      </c>
      <c r="F10188" s="45" t="s">
        <v>4609</v>
      </c>
      <c r="G10188" s="1">
        <v>4</v>
      </c>
      <c r="H10188" s="1" t="s">
        <v>3355</v>
      </c>
      <c r="I10188" s="1" t="s">
        <v>3550</v>
      </c>
      <c r="K10188" s="1" t="str">
        <f>VLOOKUP(L10188,CW!C:D,2,FALSE)</f>
        <v>Jul'16</v>
      </c>
      <c r="L10188" s="1" t="str">
        <f t="shared" si="161"/>
        <v>30'16</v>
      </c>
      <c r="M10188" s="1" t="str">
        <f>VLOOKUP(K10188,CW!D:E,2,FALSE)</f>
        <v>Q2'16</v>
      </c>
    </row>
    <row r="10189" spans="1:13">
      <c r="A10189" s="2">
        <v>42581</v>
      </c>
      <c r="B10189" s="1" t="s">
        <v>6161</v>
      </c>
      <c r="C10189" s="1" t="s">
        <v>3326</v>
      </c>
      <c r="D10189" s="1" t="s">
        <v>3671</v>
      </c>
      <c r="E10189" s="1" t="s">
        <v>3532</v>
      </c>
      <c r="F10189" s="45" t="s">
        <v>4613</v>
      </c>
      <c r="G10189" s="1">
        <v>1</v>
      </c>
      <c r="H10189" s="1" t="s">
        <v>3355</v>
      </c>
      <c r="I10189" s="1" t="s">
        <v>3550</v>
      </c>
      <c r="K10189" s="1" t="str">
        <f>VLOOKUP(L10189,CW!C:D,2,FALSE)</f>
        <v>Jul'16</v>
      </c>
      <c r="L10189" s="1" t="str">
        <f t="shared" si="161"/>
        <v>30'16</v>
      </c>
      <c r="M10189" s="1" t="str">
        <f>VLOOKUP(K10189,CW!D:E,2,FALSE)</f>
        <v>Q2'16</v>
      </c>
    </row>
    <row r="10190" spans="1:13" ht="15" customHeight="1">
      <c r="A10190" s="2">
        <v>42581</v>
      </c>
      <c r="B10190" s="1" t="s">
        <v>6162</v>
      </c>
      <c r="C10190" s="1" t="s">
        <v>3326</v>
      </c>
      <c r="D10190" s="1" t="s">
        <v>3671</v>
      </c>
      <c r="E10190" s="1" t="s">
        <v>6350</v>
      </c>
      <c r="F10190" s="45" t="s">
        <v>3341</v>
      </c>
      <c r="G10190" s="1">
        <v>1</v>
      </c>
      <c r="H10190" s="1" t="s">
        <v>3355</v>
      </c>
      <c r="I10190" s="1" t="s">
        <v>3550</v>
      </c>
      <c r="K10190" s="1" t="str">
        <f>VLOOKUP(L10190,CW!C:D,2,FALSE)</f>
        <v>Jul'16</v>
      </c>
      <c r="L10190" s="1" t="str">
        <f t="shared" si="161"/>
        <v>30'16</v>
      </c>
      <c r="M10190" s="1" t="str">
        <f>VLOOKUP(K10190,CW!D:E,2,FALSE)</f>
        <v>Q2'16</v>
      </c>
    </row>
    <row r="10191" spans="1:13" ht="15" customHeight="1">
      <c r="A10191" s="2">
        <v>42581</v>
      </c>
      <c r="B10191" s="1" t="s">
        <v>6162</v>
      </c>
      <c r="C10191" s="1" t="s">
        <v>3326</v>
      </c>
      <c r="D10191" s="1" t="s">
        <v>3671</v>
      </c>
      <c r="E10191" s="1" t="s">
        <v>6350</v>
      </c>
      <c r="F10191" s="45" t="s">
        <v>4592</v>
      </c>
      <c r="G10191" s="1">
        <v>2</v>
      </c>
      <c r="H10191" s="1" t="s">
        <v>3355</v>
      </c>
      <c r="I10191" s="1" t="s">
        <v>3550</v>
      </c>
      <c r="K10191" s="1" t="str">
        <f>VLOOKUP(L10191,CW!C:D,2,FALSE)</f>
        <v>Jul'16</v>
      </c>
      <c r="L10191" s="1" t="str">
        <f t="shared" si="161"/>
        <v>30'16</v>
      </c>
      <c r="M10191" s="1" t="str">
        <f>VLOOKUP(K10191,CW!D:E,2,FALSE)</f>
        <v>Q2'16</v>
      </c>
    </row>
    <row r="10192" spans="1:13">
      <c r="A10192" s="2">
        <v>42581</v>
      </c>
      <c r="B10192" s="1" t="s">
        <v>6162</v>
      </c>
      <c r="C10192" s="1" t="s">
        <v>3326</v>
      </c>
      <c r="D10192" s="1" t="s">
        <v>3671</v>
      </c>
      <c r="E10192" s="1" t="s">
        <v>3532</v>
      </c>
      <c r="F10192" s="45" t="s">
        <v>4609</v>
      </c>
      <c r="G10192" s="1">
        <v>10</v>
      </c>
      <c r="H10192" s="1" t="s">
        <v>3355</v>
      </c>
      <c r="I10192" s="1" t="s">
        <v>3550</v>
      </c>
      <c r="K10192" s="1" t="str">
        <f>VLOOKUP(L10192,CW!C:D,2,FALSE)</f>
        <v>Jul'16</v>
      </c>
      <c r="L10192" s="1" t="str">
        <f t="shared" si="161"/>
        <v>30'16</v>
      </c>
      <c r="M10192" s="1" t="str">
        <f>VLOOKUP(K10192,CW!D:E,2,FALSE)</f>
        <v>Q2'16</v>
      </c>
    </row>
    <row r="10193" spans="1:13">
      <c r="A10193" s="2">
        <v>42581</v>
      </c>
      <c r="B10193" s="1" t="s">
        <v>6162</v>
      </c>
      <c r="C10193" s="1" t="s">
        <v>3326</v>
      </c>
      <c r="D10193" s="1" t="s">
        <v>3671</v>
      </c>
      <c r="E10193" s="1" t="s">
        <v>3532</v>
      </c>
      <c r="F10193" s="45" t="s">
        <v>4613</v>
      </c>
      <c r="G10193" s="1">
        <v>1</v>
      </c>
      <c r="H10193" s="1" t="s">
        <v>3355</v>
      </c>
      <c r="I10193" s="1" t="s">
        <v>3550</v>
      </c>
      <c r="K10193" s="1" t="str">
        <f>VLOOKUP(L10193,CW!C:D,2,FALSE)</f>
        <v>Jul'16</v>
      </c>
      <c r="L10193" s="1" t="str">
        <f t="shared" si="161"/>
        <v>30'16</v>
      </c>
      <c r="M10193" s="1" t="str">
        <f>VLOOKUP(K10193,CW!D:E,2,FALSE)</f>
        <v>Q2'16</v>
      </c>
    </row>
    <row r="10194" spans="1:13">
      <c r="A10194" s="2">
        <v>42581</v>
      </c>
      <c r="B10194" s="1" t="s">
        <v>6162</v>
      </c>
      <c r="C10194" s="1" t="s">
        <v>3326</v>
      </c>
      <c r="D10194" s="1" t="s">
        <v>3671</v>
      </c>
      <c r="E10194" s="1" t="s">
        <v>3532</v>
      </c>
      <c r="F10194" s="45" t="s">
        <v>3693</v>
      </c>
      <c r="G10194" s="1">
        <v>5</v>
      </c>
      <c r="H10194" s="1" t="s">
        <v>3355</v>
      </c>
      <c r="I10194" s="1" t="s">
        <v>3550</v>
      </c>
      <c r="K10194" s="1" t="str">
        <f>VLOOKUP(L10194,CW!C:D,2,FALSE)</f>
        <v>Jul'16</v>
      </c>
      <c r="L10194" s="1" t="str">
        <f t="shared" si="161"/>
        <v>30'16</v>
      </c>
      <c r="M10194" s="1" t="str">
        <f>VLOOKUP(K10194,CW!D:E,2,FALSE)</f>
        <v>Q2'16</v>
      </c>
    </row>
    <row r="10195" spans="1:13" ht="15" customHeight="1">
      <c r="A10195" s="2">
        <v>42582</v>
      </c>
      <c r="B10195" s="1" t="s">
        <v>6163</v>
      </c>
      <c r="C10195" s="1" t="s">
        <v>5101</v>
      </c>
      <c r="D10195" s="1" t="s">
        <v>3671</v>
      </c>
      <c r="E10195" s="1" t="s">
        <v>6350</v>
      </c>
      <c r="F10195" s="45" t="s">
        <v>3341</v>
      </c>
      <c r="G10195" s="1">
        <v>1</v>
      </c>
      <c r="H10195" s="1" t="s">
        <v>3355</v>
      </c>
      <c r="I10195" s="1" t="s">
        <v>3550</v>
      </c>
      <c r="K10195" s="1" t="str">
        <f>VLOOKUP(L10195,CW!C:D,2,FALSE)</f>
        <v>Jul'16</v>
      </c>
      <c r="L10195" s="1" t="str">
        <f t="shared" si="161"/>
        <v>30'16</v>
      </c>
      <c r="M10195" s="1" t="str">
        <f>VLOOKUP(K10195,CW!D:E,2,FALSE)</f>
        <v>Q2'16</v>
      </c>
    </row>
    <row r="10196" spans="1:13">
      <c r="A10196" s="2">
        <v>42582</v>
      </c>
      <c r="B10196" s="1" t="s">
        <v>6163</v>
      </c>
      <c r="C10196" s="1" t="s">
        <v>5101</v>
      </c>
      <c r="D10196" s="1" t="s">
        <v>3671</v>
      </c>
      <c r="E10196" s="1" t="s">
        <v>3532</v>
      </c>
      <c r="F10196" s="45" t="s">
        <v>4609</v>
      </c>
      <c r="G10196" s="1">
        <v>1</v>
      </c>
      <c r="H10196" s="1" t="s">
        <v>3355</v>
      </c>
      <c r="I10196" s="1" t="s">
        <v>3550</v>
      </c>
      <c r="K10196" s="1" t="str">
        <f>VLOOKUP(L10196,CW!C:D,2,FALSE)</f>
        <v>Jul'16</v>
      </c>
      <c r="L10196" s="1" t="str">
        <f t="shared" si="161"/>
        <v>30'16</v>
      </c>
      <c r="M10196" s="1" t="str">
        <f>VLOOKUP(K10196,CW!D:E,2,FALSE)</f>
        <v>Q2'16</v>
      </c>
    </row>
    <row r="10197" spans="1:13">
      <c r="A10197" s="2">
        <v>42582</v>
      </c>
      <c r="B10197" s="1" t="s">
        <v>6164</v>
      </c>
      <c r="C10197" s="1" t="s">
        <v>3536</v>
      </c>
      <c r="D10197" s="1" t="s">
        <v>3671</v>
      </c>
      <c r="E10197" s="1" t="s">
        <v>3532</v>
      </c>
      <c r="F10197" s="45" t="s">
        <v>4609</v>
      </c>
      <c r="G10197" s="1">
        <v>1</v>
      </c>
      <c r="H10197" s="1" t="s">
        <v>3355</v>
      </c>
      <c r="I10197" s="1" t="s">
        <v>3550</v>
      </c>
      <c r="K10197" s="1" t="str">
        <f>VLOOKUP(L10197,CW!C:D,2,FALSE)</f>
        <v>Jul'16</v>
      </c>
      <c r="L10197" s="1" t="str">
        <f t="shared" si="161"/>
        <v>30'16</v>
      </c>
      <c r="M10197" s="1" t="str">
        <f>VLOOKUP(K10197,CW!D:E,2,FALSE)</f>
        <v>Q2'16</v>
      </c>
    </row>
    <row r="10198" spans="1:13">
      <c r="A10198" s="2">
        <v>42582</v>
      </c>
      <c r="B10198" s="1" t="s">
        <v>6164</v>
      </c>
      <c r="C10198" s="1" t="s">
        <v>3536</v>
      </c>
      <c r="D10198" s="1" t="s">
        <v>3671</v>
      </c>
      <c r="E10198" s="1" t="s">
        <v>3532</v>
      </c>
      <c r="F10198" s="45" t="s">
        <v>4613</v>
      </c>
      <c r="G10198" s="1">
        <v>1</v>
      </c>
      <c r="H10198" s="1" t="s">
        <v>3355</v>
      </c>
      <c r="I10198" s="1" t="s">
        <v>3550</v>
      </c>
      <c r="K10198" s="1" t="str">
        <f>VLOOKUP(L10198,CW!C:D,2,FALSE)</f>
        <v>Jul'16</v>
      </c>
      <c r="L10198" s="1" t="str">
        <f t="shared" ref="L10198:L10261" si="162">CONCATENATE(WEEKNUM(A10198,21),"'",TEXT(A10198,"yy"))</f>
        <v>30'16</v>
      </c>
      <c r="M10198" s="1" t="str">
        <f>VLOOKUP(K10198,CW!D:E,2,FALSE)</f>
        <v>Q2'16</v>
      </c>
    </row>
    <row r="10199" spans="1:13" ht="15" customHeight="1">
      <c r="A10199" s="2">
        <v>42582</v>
      </c>
      <c r="B10199" s="1" t="s">
        <v>6165</v>
      </c>
      <c r="C10199" s="1" t="s">
        <v>5101</v>
      </c>
      <c r="D10199" s="1" t="s">
        <v>3671</v>
      </c>
      <c r="E10199" s="1" t="s">
        <v>6350</v>
      </c>
      <c r="F10199" s="45" t="s">
        <v>3341</v>
      </c>
      <c r="G10199" s="1">
        <v>1</v>
      </c>
      <c r="H10199" s="1" t="s">
        <v>3355</v>
      </c>
      <c r="I10199" s="1" t="s">
        <v>3550</v>
      </c>
      <c r="K10199" s="1" t="str">
        <f>VLOOKUP(L10199,CW!C:D,2,FALSE)</f>
        <v>Jul'16</v>
      </c>
      <c r="L10199" s="1" t="str">
        <f t="shared" si="162"/>
        <v>30'16</v>
      </c>
      <c r="M10199" s="1" t="str">
        <f>VLOOKUP(K10199,CW!D:E,2,FALSE)</f>
        <v>Q2'16</v>
      </c>
    </row>
    <row r="10200" spans="1:13">
      <c r="A10200" s="2">
        <v>42582</v>
      </c>
      <c r="B10200" s="1" t="s">
        <v>6166</v>
      </c>
      <c r="C10200" s="1" t="s">
        <v>3536</v>
      </c>
      <c r="D10200" s="1" t="s">
        <v>3671</v>
      </c>
      <c r="E10200" s="1" t="s">
        <v>3532</v>
      </c>
      <c r="F10200" s="45" t="s">
        <v>4609</v>
      </c>
      <c r="G10200" s="1">
        <v>2</v>
      </c>
      <c r="H10200" s="1" t="s">
        <v>3355</v>
      </c>
      <c r="I10200" s="1" t="s">
        <v>3550</v>
      </c>
      <c r="K10200" s="1" t="str">
        <f>VLOOKUP(L10200,CW!C:D,2,FALSE)</f>
        <v>Jul'16</v>
      </c>
      <c r="L10200" s="1" t="str">
        <f t="shared" si="162"/>
        <v>30'16</v>
      </c>
      <c r="M10200" s="1" t="str">
        <f>VLOOKUP(K10200,CW!D:E,2,FALSE)</f>
        <v>Q2'16</v>
      </c>
    </row>
    <row r="10201" spans="1:13" ht="15" customHeight="1">
      <c r="A10201" s="2">
        <v>42582</v>
      </c>
      <c r="B10201" s="1" t="s">
        <v>6167</v>
      </c>
      <c r="C10201" s="1" t="s">
        <v>3349</v>
      </c>
      <c r="D10201" s="1" t="s">
        <v>3671</v>
      </c>
      <c r="E10201" s="1" t="s">
        <v>6350</v>
      </c>
      <c r="F10201" s="45" t="s">
        <v>3341</v>
      </c>
      <c r="G10201" s="1">
        <v>1</v>
      </c>
      <c r="H10201" s="1" t="s">
        <v>3355</v>
      </c>
      <c r="I10201" s="1" t="s">
        <v>3550</v>
      </c>
      <c r="K10201" s="1" t="str">
        <f>VLOOKUP(L10201,CW!C:D,2,FALSE)</f>
        <v>Jul'16</v>
      </c>
      <c r="L10201" s="1" t="str">
        <f t="shared" si="162"/>
        <v>30'16</v>
      </c>
      <c r="M10201" s="1" t="str">
        <f>VLOOKUP(K10201,CW!D:E,2,FALSE)</f>
        <v>Q2'16</v>
      </c>
    </row>
    <row r="10202" spans="1:13" ht="15" customHeight="1">
      <c r="A10202" s="2">
        <v>42582</v>
      </c>
      <c r="B10202" s="1" t="s">
        <v>6167</v>
      </c>
      <c r="C10202" s="1" t="s">
        <v>3349</v>
      </c>
      <c r="D10202" s="1" t="s">
        <v>3671</v>
      </c>
      <c r="E10202" s="1" t="s">
        <v>6350</v>
      </c>
      <c r="F10202" s="45" t="s">
        <v>4592</v>
      </c>
      <c r="G10202" s="1">
        <v>1</v>
      </c>
      <c r="H10202" s="1" t="s">
        <v>3355</v>
      </c>
      <c r="I10202" s="1" t="s">
        <v>3550</v>
      </c>
      <c r="K10202" s="1" t="str">
        <f>VLOOKUP(L10202,CW!C:D,2,FALSE)</f>
        <v>Jul'16</v>
      </c>
      <c r="L10202" s="1" t="str">
        <f t="shared" si="162"/>
        <v>30'16</v>
      </c>
      <c r="M10202" s="1" t="str">
        <f>VLOOKUP(K10202,CW!D:E,2,FALSE)</f>
        <v>Q2'16</v>
      </c>
    </row>
    <row r="10203" spans="1:13">
      <c r="A10203" s="2">
        <v>42582</v>
      </c>
      <c r="B10203" s="1" t="s">
        <v>6167</v>
      </c>
      <c r="C10203" s="1" t="s">
        <v>3349</v>
      </c>
      <c r="D10203" s="1" t="s">
        <v>3671</v>
      </c>
      <c r="E10203" s="1" t="s">
        <v>3532</v>
      </c>
      <c r="F10203" s="45" t="s">
        <v>4609</v>
      </c>
      <c r="G10203" s="1">
        <v>1</v>
      </c>
      <c r="H10203" s="1" t="s">
        <v>3355</v>
      </c>
      <c r="I10203" s="1" t="s">
        <v>3550</v>
      </c>
      <c r="K10203" s="1" t="str">
        <f>VLOOKUP(L10203,CW!C:D,2,FALSE)</f>
        <v>Jul'16</v>
      </c>
      <c r="L10203" s="1" t="str">
        <f t="shared" si="162"/>
        <v>30'16</v>
      </c>
      <c r="M10203" s="1" t="str">
        <f>VLOOKUP(K10203,CW!D:E,2,FALSE)</f>
        <v>Q2'16</v>
      </c>
    </row>
    <row r="10204" spans="1:13">
      <c r="A10204" s="2">
        <v>42582</v>
      </c>
      <c r="B10204" s="1" t="s">
        <v>6167</v>
      </c>
      <c r="C10204" s="1" t="s">
        <v>3349</v>
      </c>
      <c r="D10204" s="1" t="s">
        <v>3671</v>
      </c>
      <c r="E10204" s="1" t="s">
        <v>3532</v>
      </c>
      <c r="F10204" s="45" t="s">
        <v>4613</v>
      </c>
      <c r="G10204" s="1">
        <v>1</v>
      </c>
      <c r="H10204" s="1" t="s">
        <v>3355</v>
      </c>
      <c r="I10204" s="1" t="s">
        <v>3550</v>
      </c>
      <c r="K10204" s="1" t="str">
        <f>VLOOKUP(L10204,CW!C:D,2,FALSE)</f>
        <v>Jul'16</v>
      </c>
      <c r="L10204" s="1" t="str">
        <f t="shared" si="162"/>
        <v>30'16</v>
      </c>
      <c r="M10204" s="1" t="str">
        <f>VLOOKUP(K10204,CW!D:E,2,FALSE)</f>
        <v>Q2'16</v>
      </c>
    </row>
    <row r="10205" spans="1:13">
      <c r="A10205" s="2">
        <v>42582</v>
      </c>
      <c r="B10205" s="1" t="s">
        <v>6168</v>
      </c>
      <c r="C10205" s="1" t="s">
        <v>5101</v>
      </c>
      <c r="D10205" s="1" t="s">
        <v>3671</v>
      </c>
      <c r="E10205" s="1" t="s">
        <v>3532</v>
      </c>
      <c r="F10205" s="45" t="s">
        <v>4609</v>
      </c>
      <c r="G10205" s="1">
        <v>5</v>
      </c>
      <c r="H10205" s="1" t="s">
        <v>3355</v>
      </c>
      <c r="I10205" s="1" t="s">
        <v>3550</v>
      </c>
      <c r="K10205" s="1" t="str">
        <f>VLOOKUP(L10205,CW!C:D,2,FALSE)</f>
        <v>Jul'16</v>
      </c>
      <c r="L10205" s="1" t="str">
        <f t="shared" si="162"/>
        <v>30'16</v>
      </c>
      <c r="M10205" s="1" t="str">
        <f>VLOOKUP(K10205,CW!D:E,2,FALSE)</f>
        <v>Q2'16</v>
      </c>
    </row>
    <row r="10206" spans="1:13" ht="15" customHeight="1">
      <c r="A10206" s="2">
        <v>42582</v>
      </c>
      <c r="B10206" s="1" t="s">
        <v>6169</v>
      </c>
      <c r="C10206" s="1" t="s">
        <v>3536</v>
      </c>
      <c r="D10206" s="1" t="s">
        <v>3671</v>
      </c>
      <c r="E10206" s="1" t="s">
        <v>6350</v>
      </c>
      <c r="F10206" s="45" t="s">
        <v>3341</v>
      </c>
      <c r="G10206" s="1">
        <v>1</v>
      </c>
      <c r="H10206" s="1" t="s">
        <v>3355</v>
      </c>
      <c r="I10206" s="1" t="s">
        <v>3550</v>
      </c>
      <c r="K10206" s="1" t="str">
        <f>VLOOKUP(L10206,CW!C:D,2,FALSE)</f>
        <v>Jul'16</v>
      </c>
      <c r="L10206" s="1" t="str">
        <f t="shared" si="162"/>
        <v>30'16</v>
      </c>
      <c r="M10206" s="1" t="str">
        <f>VLOOKUP(K10206,CW!D:E,2,FALSE)</f>
        <v>Q2'16</v>
      </c>
    </row>
    <row r="10207" spans="1:13" ht="15" customHeight="1">
      <c r="A10207" s="2">
        <v>42582</v>
      </c>
      <c r="B10207" s="1" t="s">
        <v>6169</v>
      </c>
      <c r="C10207" s="1" t="s">
        <v>3536</v>
      </c>
      <c r="D10207" s="1" t="s">
        <v>3671</v>
      </c>
      <c r="E10207" s="1" t="s">
        <v>6350</v>
      </c>
      <c r="F10207" s="45" t="s">
        <v>4592</v>
      </c>
      <c r="G10207" s="1">
        <v>1</v>
      </c>
      <c r="H10207" s="1" t="s">
        <v>3355</v>
      </c>
      <c r="I10207" s="1" t="s">
        <v>3550</v>
      </c>
      <c r="K10207" s="1" t="str">
        <f>VLOOKUP(L10207,CW!C:D,2,FALSE)</f>
        <v>Jul'16</v>
      </c>
      <c r="L10207" s="1" t="str">
        <f t="shared" si="162"/>
        <v>30'16</v>
      </c>
      <c r="M10207" s="1" t="str">
        <f>VLOOKUP(K10207,CW!D:E,2,FALSE)</f>
        <v>Q2'16</v>
      </c>
    </row>
    <row r="10208" spans="1:13" ht="15" customHeight="1">
      <c r="A10208" s="2">
        <v>42582</v>
      </c>
      <c r="B10208" s="1" t="s">
        <v>6169</v>
      </c>
      <c r="C10208" s="1" t="s">
        <v>3536</v>
      </c>
      <c r="D10208" s="1" t="s">
        <v>3671</v>
      </c>
      <c r="E10208" s="1" t="s">
        <v>6350</v>
      </c>
      <c r="F10208" s="45" t="s">
        <v>4581</v>
      </c>
      <c r="G10208" s="1">
        <v>1</v>
      </c>
      <c r="H10208" s="1" t="s">
        <v>3355</v>
      </c>
      <c r="I10208" s="1" t="s">
        <v>3550</v>
      </c>
      <c r="K10208" s="1" t="str">
        <f>VLOOKUP(L10208,CW!C:D,2,FALSE)</f>
        <v>Jul'16</v>
      </c>
      <c r="L10208" s="1" t="str">
        <f t="shared" si="162"/>
        <v>30'16</v>
      </c>
      <c r="M10208" s="1" t="str">
        <f>VLOOKUP(K10208,CW!D:E,2,FALSE)</f>
        <v>Q2'16</v>
      </c>
    </row>
    <row r="10209" spans="1:13">
      <c r="A10209" s="2">
        <v>42582</v>
      </c>
      <c r="B10209" s="1" t="s">
        <v>6169</v>
      </c>
      <c r="C10209" s="1" t="s">
        <v>3536</v>
      </c>
      <c r="D10209" s="1" t="s">
        <v>3671</v>
      </c>
      <c r="E10209" s="1" t="s">
        <v>3532</v>
      </c>
      <c r="F10209" s="45" t="s">
        <v>4609</v>
      </c>
      <c r="G10209" s="1">
        <v>2</v>
      </c>
      <c r="H10209" s="1" t="s">
        <v>3355</v>
      </c>
      <c r="I10209" s="1" t="s">
        <v>3550</v>
      </c>
      <c r="K10209" s="1" t="str">
        <f>VLOOKUP(L10209,CW!C:D,2,FALSE)</f>
        <v>Jul'16</v>
      </c>
      <c r="L10209" s="1" t="str">
        <f t="shared" si="162"/>
        <v>30'16</v>
      </c>
      <c r="M10209" s="1" t="str">
        <f>VLOOKUP(K10209,CW!D:E,2,FALSE)</f>
        <v>Q2'16</v>
      </c>
    </row>
    <row r="10210" spans="1:13">
      <c r="A10210" s="2">
        <v>42582</v>
      </c>
      <c r="B10210" s="1" t="s">
        <v>6169</v>
      </c>
      <c r="C10210" s="1" t="s">
        <v>3536</v>
      </c>
      <c r="D10210" s="1" t="s">
        <v>3671</v>
      </c>
      <c r="E10210" s="1" t="s">
        <v>3532</v>
      </c>
      <c r="F10210" s="45" t="s">
        <v>4613</v>
      </c>
      <c r="G10210" s="1">
        <v>1</v>
      </c>
      <c r="H10210" s="1" t="s">
        <v>3355</v>
      </c>
      <c r="I10210" s="1" t="s">
        <v>3550</v>
      </c>
      <c r="K10210" s="1" t="str">
        <f>VLOOKUP(L10210,CW!C:D,2,FALSE)</f>
        <v>Jul'16</v>
      </c>
      <c r="L10210" s="1" t="str">
        <f t="shared" si="162"/>
        <v>30'16</v>
      </c>
      <c r="M10210" s="1" t="str">
        <f>VLOOKUP(K10210,CW!D:E,2,FALSE)</f>
        <v>Q2'16</v>
      </c>
    </row>
    <row r="10211" spans="1:13">
      <c r="A10211" s="2">
        <v>42582</v>
      </c>
      <c r="B10211" s="1" t="s">
        <v>6170</v>
      </c>
      <c r="C10211" s="1" t="s">
        <v>3580</v>
      </c>
      <c r="D10211" s="1" t="s">
        <v>3671</v>
      </c>
      <c r="E10211" s="1" t="s">
        <v>3532</v>
      </c>
      <c r="F10211" s="45" t="s">
        <v>4609</v>
      </c>
      <c r="G10211" s="1">
        <v>2</v>
      </c>
      <c r="H10211" s="1" t="s">
        <v>3355</v>
      </c>
      <c r="I10211" s="1" t="s">
        <v>3550</v>
      </c>
      <c r="K10211" s="1" t="str">
        <f>VLOOKUP(L10211,CW!C:D,2,FALSE)</f>
        <v>Jul'16</v>
      </c>
      <c r="L10211" s="1" t="str">
        <f t="shared" si="162"/>
        <v>30'16</v>
      </c>
      <c r="M10211" s="1" t="str">
        <f>VLOOKUP(K10211,CW!D:E,2,FALSE)</f>
        <v>Q2'16</v>
      </c>
    </row>
    <row r="10212" spans="1:13">
      <c r="A10212" s="2">
        <v>42582</v>
      </c>
      <c r="B10212" s="1" t="s">
        <v>6170</v>
      </c>
      <c r="C10212" s="1" t="s">
        <v>3580</v>
      </c>
      <c r="D10212" s="1" t="s">
        <v>3671</v>
      </c>
      <c r="E10212" s="1" t="s">
        <v>3532</v>
      </c>
      <c r="F10212" s="45" t="s">
        <v>4613</v>
      </c>
      <c r="G10212" s="1">
        <v>1</v>
      </c>
      <c r="H10212" s="1" t="s">
        <v>3355</v>
      </c>
      <c r="I10212" s="1" t="s">
        <v>3550</v>
      </c>
      <c r="K10212" s="1" t="str">
        <f>VLOOKUP(L10212,CW!C:D,2,FALSE)</f>
        <v>Jul'16</v>
      </c>
      <c r="L10212" s="1" t="str">
        <f t="shared" si="162"/>
        <v>30'16</v>
      </c>
      <c r="M10212" s="1" t="str">
        <f>VLOOKUP(K10212,CW!D:E,2,FALSE)</f>
        <v>Q2'16</v>
      </c>
    </row>
    <row r="10213" spans="1:13" ht="15" customHeight="1">
      <c r="A10213" s="2">
        <v>42582</v>
      </c>
      <c r="B10213" s="1" t="s">
        <v>6171</v>
      </c>
      <c r="C10213" s="1" t="s">
        <v>3335</v>
      </c>
      <c r="D10213" s="1" t="s">
        <v>3671</v>
      </c>
      <c r="E10213" s="1" t="s">
        <v>6350</v>
      </c>
      <c r="F10213" s="45" t="s">
        <v>4592</v>
      </c>
      <c r="G10213" s="1">
        <v>1</v>
      </c>
      <c r="H10213" s="1" t="s">
        <v>3355</v>
      </c>
      <c r="I10213" s="1" t="s">
        <v>3550</v>
      </c>
      <c r="K10213" s="1" t="str">
        <f>VLOOKUP(L10213,CW!C:D,2,FALSE)</f>
        <v>Jul'16</v>
      </c>
      <c r="L10213" s="1" t="str">
        <f t="shared" si="162"/>
        <v>30'16</v>
      </c>
      <c r="M10213" s="1" t="str">
        <f>VLOOKUP(K10213,CW!D:E,2,FALSE)</f>
        <v>Q2'16</v>
      </c>
    </row>
    <row r="10214" spans="1:13">
      <c r="A10214" s="2">
        <v>42582</v>
      </c>
      <c r="B10214" s="1" t="s">
        <v>6171</v>
      </c>
      <c r="C10214" s="1" t="s">
        <v>3335</v>
      </c>
      <c r="D10214" s="1" t="s">
        <v>3671</v>
      </c>
      <c r="E10214" s="1" t="s">
        <v>3532</v>
      </c>
      <c r="F10214" s="45" t="s">
        <v>4613</v>
      </c>
      <c r="G10214" s="1">
        <v>1</v>
      </c>
      <c r="H10214" s="1" t="s">
        <v>3355</v>
      </c>
      <c r="I10214" s="1" t="s">
        <v>3550</v>
      </c>
      <c r="K10214" s="1" t="str">
        <f>VLOOKUP(L10214,CW!C:D,2,FALSE)</f>
        <v>Jul'16</v>
      </c>
      <c r="L10214" s="1" t="str">
        <f t="shared" si="162"/>
        <v>30'16</v>
      </c>
      <c r="M10214" s="1" t="str">
        <f>VLOOKUP(K10214,CW!D:E,2,FALSE)</f>
        <v>Q2'16</v>
      </c>
    </row>
    <row r="10215" spans="1:13" ht="15" customHeight="1">
      <c r="A10215" s="2">
        <v>42582</v>
      </c>
      <c r="B10215" s="1" t="s">
        <v>6172</v>
      </c>
      <c r="C10215" s="1" t="s">
        <v>3725</v>
      </c>
      <c r="D10215" s="1" t="s">
        <v>3556</v>
      </c>
      <c r="E10215" s="1" t="s">
        <v>6350</v>
      </c>
      <c r="F10215" s="45" t="s">
        <v>3341</v>
      </c>
      <c r="G10215" s="1">
        <v>1</v>
      </c>
      <c r="H10215" s="1" t="s">
        <v>3355</v>
      </c>
      <c r="I10215" s="1" t="s">
        <v>3550</v>
      </c>
      <c r="K10215" s="1" t="str">
        <f>VLOOKUP(L10215,CW!C:D,2,FALSE)</f>
        <v>Jul'16</v>
      </c>
      <c r="L10215" s="1" t="str">
        <f t="shared" si="162"/>
        <v>30'16</v>
      </c>
      <c r="M10215" s="1" t="str">
        <f>VLOOKUP(K10215,CW!D:E,2,FALSE)</f>
        <v>Q2'16</v>
      </c>
    </row>
    <row r="10216" spans="1:13" ht="15" customHeight="1">
      <c r="A10216" s="2">
        <v>42582</v>
      </c>
      <c r="B10216" s="1" t="s">
        <v>6173</v>
      </c>
      <c r="C10216" s="1" t="s">
        <v>3326</v>
      </c>
      <c r="D10216" s="1" t="s">
        <v>3556</v>
      </c>
      <c r="E10216" s="1" t="s">
        <v>6350</v>
      </c>
      <c r="F10216" s="45" t="s">
        <v>3341</v>
      </c>
      <c r="G10216" s="1">
        <v>3</v>
      </c>
      <c r="H10216" s="1" t="s">
        <v>3355</v>
      </c>
      <c r="I10216" s="1" t="s">
        <v>3550</v>
      </c>
      <c r="K10216" s="1" t="str">
        <f>VLOOKUP(L10216,CW!C:D,2,FALSE)</f>
        <v>Jul'16</v>
      </c>
      <c r="L10216" s="1" t="str">
        <f t="shared" si="162"/>
        <v>30'16</v>
      </c>
      <c r="M10216" s="1" t="str">
        <f>VLOOKUP(K10216,CW!D:E,2,FALSE)</f>
        <v>Q2'16</v>
      </c>
    </row>
    <row r="10217" spans="1:13" ht="15" customHeight="1">
      <c r="A10217" s="2">
        <v>42582</v>
      </c>
      <c r="B10217" s="1" t="s">
        <v>6174</v>
      </c>
      <c r="C10217" s="1" t="s">
        <v>3326</v>
      </c>
      <c r="D10217" s="1" t="s">
        <v>3556</v>
      </c>
      <c r="E10217" s="1" t="s">
        <v>6350</v>
      </c>
      <c r="F10217" s="45" t="s">
        <v>3341</v>
      </c>
      <c r="G10217" s="1">
        <v>3</v>
      </c>
      <c r="H10217" s="1" t="s">
        <v>3355</v>
      </c>
      <c r="I10217" s="1" t="s">
        <v>3550</v>
      </c>
      <c r="K10217" s="1" t="str">
        <f>VLOOKUP(L10217,CW!C:D,2,FALSE)</f>
        <v>Jul'16</v>
      </c>
      <c r="L10217" s="1" t="str">
        <f t="shared" si="162"/>
        <v>30'16</v>
      </c>
      <c r="M10217" s="1" t="str">
        <f>VLOOKUP(K10217,CW!D:E,2,FALSE)</f>
        <v>Q2'16</v>
      </c>
    </row>
    <row r="10218" spans="1:13" ht="15" customHeight="1">
      <c r="A10218" s="2">
        <v>42582</v>
      </c>
      <c r="B10218" s="1" t="s">
        <v>6175</v>
      </c>
      <c r="C10218" s="1" t="s">
        <v>3326</v>
      </c>
      <c r="D10218" s="1" t="s">
        <v>3556</v>
      </c>
      <c r="E10218" s="1" t="s">
        <v>6350</v>
      </c>
      <c r="F10218" s="45" t="s">
        <v>3341</v>
      </c>
      <c r="G10218" s="1">
        <v>1</v>
      </c>
      <c r="H10218" s="1" t="s">
        <v>3355</v>
      </c>
      <c r="I10218" s="1" t="s">
        <v>3550</v>
      </c>
      <c r="K10218" s="1" t="str">
        <f>VLOOKUP(L10218,CW!C:D,2,FALSE)</f>
        <v>Jul'16</v>
      </c>
      <c r="L10218" s="1" t="str">
        <f t="shared" si="162"/>
        <v>30'16</v>
      </c>
      <c r="M10218" s="1" t="str">
        <f>VLOOKUP(K10218,CW!D:E,2,FALSE)</f>
        <v>Q2'16</v>
      </c>
    </row>
    <row r="10219" spans="1:13">
      <c r="A10219" s="2">
        <v>42582</v>
      </c>
      <c r="B10219" s="1" t="s">
        <v>6176</v>
      </c>
      <c r="C10219" s="1" t="s">
        <v>3696</v>
      </c>
      <c r="D10219" s="1" t="s">
        <v>3671</v>
      </c>
      <c r="E10219" s="1" t="s">
        <v>3532</v>
      </c>
      <c r="F10219" s="45" t="s">
        <v>4609</v>
      </c>
      <c r="G10219" s="1">
        <v>1</v>
      </c>
      <c r="H10219" s="1" t="s">
        <v>3355</v>
      </c>
      <c r="I10219" s="1" t="s">
        <v>3550</v>
      </c>
      <c r="K10219" s="1" t="str">
        <f>VLOOKUP(L10219,CW!C:D,2,FALSE)</f>
        <v>Jul'16</v>
      </c>
      <c r="L10219" s="1" t="str">
        <f t="shared" si="162"/>
        <v>30'16</v>
      </c>
      <c r="M10219" s="1" t="str">
        <f>VLOOKUP(K10219,CW!D:E,2,FALSE)</f>
        <v>Q2'16</v>
      </c>
    </row>
    <row r="10220" spans="1:13" ht="15" customHeight="1">
      <c r="A10220" s="2">
        <v>42582</v>
      </c>
      <c r="B10220" s="1" t="s">
        <v>6177</v>
      </c>
      <c r="C10220" s="1" t="s">
        <v>3326</v>
      </c>
      <c r="D10220" s="1" t="s">
        <v>3556</v>
      </c>
      <c r="E10220" s="1" t="s">
        <v>6350</v>
      </c>
      <c r="F10220" s="45" t="s">
        <v>3341</v>
      </c>
      <c r="G10220" s="1">
        <v>1</v>
      </c>
      <c r="H10220" s="1" t="s">
        <v>3355</v>
      </c>
      <c r="I10220" s="1" t="s">
        <v>3550</v>
      </c>
      <c r="K10220" s="1" t="str">
        <f>VLOOKUP(L10220,CW!C:D,2,FALSE)</f>
        <v>Jul'16</v>
      </c>
      <c r="L10220" s="1" t="str">
        <f t="shared" si="162"/>
        <v>30'16</v>
      </c>
      <c r="M10220" s="1" t="str">
        <f>VLOOKUP(K10220,CW!D:E,2,FALSE)</f>
        <v>Q2'16</v>
      </c>
    </row>
    <row r="10221" spans="1:13">
      <c r="A10221" s="2">
        <v>42582</v>
      </c>
      <c r="B10221" s="1" t="s">
        <v>6178</v>
      </c>
      <c r="C10221" s="1" t="s">
        <v>3816</v>
      </c>
      <c r="D10221" s="1" t="s">
        <v>3556</v>
      </c>
      <c r="E10221" s="1" t="s">
        <v>3532</v>
      </c>
      <c r="F10221" s="45" t="s">
        <v>5872</v>
      </c>
      <c r="G10221" s="1">
        <v>1</v>
      </c>
      <c r="H10221" s="1" t="s">
        <v>3355</v>
      </c>
      <c r="I10221" s="1" t="s">
        <v>3550</v>
      </c>
      <c r="K10221" s="1" t="str">
        <f>VLOOKUP(L10221,CW!C:D,2,FALSE)</f>
        <v>Jul'16</v>
      </c>
      <c r="L10221" s="1" t="str">
        <f t="shared" si="162"/>
        <v>30'16</v>
      </c>
      <c r="M10221" s="1" t="str">
        <f>VLOOKUP(K10221,CW!D:E,2,FALSE)</f>
        <v>Q2'16</v>
      </c>
    </row>
    <row r="10222" spans="1:13" ht="15" customHeight="1">
      <c r="A10222" s="2">
        <v>42582</v>
      </c>
      <c r="B10222" s="1" t="s">
        <v>6179</v>
      </c>
      <c r="C10222" s="1" t="s">
        <v>3326</v>
      </c>
      <c r="D10222" s="1" t="s">
        <v>3556</v>
      </c>
      <c r="E10222" s="1" t="s">
        <v>6350</v>
      </c>
      <c r="F10222" s="45" t="s">
        <v>3341</v>
      </c>
      <c r="G10222" s="1">
        <v>1</v>
      </c>
      <c r="H10222" s="1" t="s">
        <v>3355</v>
      </c>
      <c r="I10222" s="1" t="s">
        <v>3550</v>
      </c>
      <c r="K10222" s="1" t="str">
        <f>VLOOKUP(L10222,CW!C:D,2,FALSE)</f>
        <v>Jul'16</v>
      </c>
      <c r="L10222" s="1" t="str">
        <f t="shared" si="162"/>
        <v>30'16</v>
      </c>
      <c r="M10222" s="1" t="str">
        <f>VLOOKUP(K10222,CW!D:E,2,FALSE)</f>
        <v>Q2'16</v>
      </c>
    </row>
    <row r="10223" spans="1:13">
      <c r="A10223" s="2">
        <v>42582</v>
      </c>
      <c r="B10223" s="1" t="s">
        <v>6180</v>
      </c>
      <c r="C10223" s="1" t="s">
        <v>3326</v>
      </c>
      <c r="D10223" s="1" t="s">
        <v>3671</v>
      </c>
      <c r="E10223" s="1" t="s">
        <v>3532</v>
      </c>
      <c r="F10223" s="45" t="s">
        <v>4609</v>
      </c>
      <c r="G10223" s="1">
        <v>3</v>
      </c>
      <c r="H10223" s="1" t="s">
        <v>3355</v>
      </c>
      <c r="I10223" s="1" t="s">
        <v>3550</v>
      </c>
      <c r="K10223" s="1" t="str">
        <f>VLOOKUP(L10223,CW!C:D,2,FALSE)</f>
        <v>Jul'16</v>
      </c>
      <c r="L10223" s="1" t="str">
        <f t="shared" si="162"/>
        <v>30'16</v>
      </c>
      <c r="M10223" s="1" t="str">
        <f>VLOOKUP(K10223,CW!D:E,2,FALSE)</f>
        <v>Q2'16</v>
      </c>
    </row>
    <row r="10224" spans="1:13">
      <c r="A10224" s="2">
        <v>42582</v>
      </c>
      <c r="B10224" s="1" t="s">
        <v>6180</v>
      </c>
      <c r="C10224" s="1" t="s">
        <v>3326</v>
      </c>
      <c r="D10224" s="1" t="s">
        <v>3671</v>
      </c>
      <c r="E10224" s="1" t="s">
        <v>3532</v>
      </c>
      <c r="F10224" s="45" t="s">
        <v>4613</v>
      </c>
      <c r="G10224" s="1">
        <v>3</v>
      </c>
      <c r="H10224" s="1" t="s">
        <v>3355</v>
      </c>
      <c r="I10224" s="1" t="s">
        <v>3550</v>
      </c>
      <c r="K10224" s="1" t="str">
        <f>VLOOKUP(L10224,CW!C:D,2,FALSE)</f>
        <v>Jul'16</v>
      </c>
      <c r="L10224" s="1" t="str">
        <f t="shared" si="162"/>
        <v>30'16</v>
      </c>
      <c r="M10224" s="1" t="str">
        <f>VLOOKUP(K10224,CW!D:E,2,FALSE)</f>
        <v>Q2'16</v>
      </c>
    </row>
    <row r="10225" spans="1:13" ht="15" customHeight="1">
      <c r="A10225" s="2">
        <v>42582</v>
      </c>
      <c r="B10225" s="1" t="s">
        <v>6181</v>
      </c>
      <c r="C10225" s="1" t="s">
        <v>3536</v>
      </c>
      <c r="D10225" s="1" t="s">
        <v>3671</v>
      </c>
      <c r="E10225" s="1" t="s">
        <v>6350</v>
      </c>
      <c r="F10225" s="45" t="s">
        <v>3341</v>
      </c>
      <c r="G10225" s="1">
        <v>1</v>
      </c>
      <c r="H10225" s="1" t="s">
        <v>3355</v>
      </c>
      <c r="I10225" s="1" t="s">
        <v>3550</v>
      </c>
      <c r="K10225" s="1" t="str">
        <f>VLOOKUP(L10225,CW!C:D,2,FALSE)</f>
        <v>Jul'16</v>
      </c>
      <c r="L10225" s="1" t="str">
        <f t="shared" si="162"/>
        <v>30'16</v>
      </c>
      <c r="M10225" s="1" t="str">
        <f>VLOOKUP(K10225,CW!D:E,2,FALSE)</f>
        <v>Q2'16</v>
      </c>
    </row>
    <row r="10226" spans="1:13">
      <c r="A10226" s="2">
        <v>42582</v>
      </c>
      <c r="B10226" s="1" t="s">
        <v>6181</v>
      </c>
      <c r="C10226" s="1" t="s">
        <v>3536</v>
      </c>
      <c r="D10226" s="1" t="s">
        <v>3671</v>
      </c>
      <c r="E10226" s="1" t="s">
        <v>3532</v>
      </c>
      <c r="F10226" s="45" t="s">
        <v>4609</v>
      </c>
      <c r="G10226" s="1">
        <v>2</v>
      </c>
      <c r="H10226" s="1" t="s">
        <v>3355</v>
      </c>
      <c r="I10226" s="1" t="s">
        <v>3550</v>
      </c>
      <c r="K10226" s="1" t="str">
        <f>VLOOKUP(L10226,CW!C:D,2,FALSE)</f>
        <v>Jul'16</v>
      </c>
      <c r="L10226" s="1" t="str">
        <f t="shared" si="162"/>
        <v>30'16</v>
      </c>
      <c r="M10226" s="1" t="str">
        <f>VLOOKUP(K10226,CW!D:E,2,FALSE)</f>
        <v>Q2'16</v>
      </c>
    </row>
    <row r="10227" spans="1:13">
      <c r="A10227" s="2">
        <v>42582</v>
      </c>
      <c r="B10227" s="1" t="s">
        <v>6181</v>
      </c>
      <c r="C10227" s="1" t="s">
        <v>3536</v>
      </c>
      <c r="D10227" s="1" t="s">
        <v>3671</v>
      </c>
      <c r="E10227" s="1" t="s">
        <v>3532</v>
      </c>
      <c r="F10227" s="45" t="s">
        <v>4613</v>
      </c>
      <c r="G10227" s="1">
        <v>1</v>
      </c>
      <c r="H10227" s="1" t="s">
        <v>3355</v>
      </c>
      <c r="I10227" s="1" t="s">
        <v>3550</v>
      </c>
      <c r="K10227" s="1" t="str">
        <f>VLOOKUP(L10227,CW!C:D,2,FALSE)</f>
        <v>Jul'16</v>
      </c>
      <c r="L10227" s="1" t="str">
        <f t="shared" si="162"/>
        <v>30'16</v>
      </c>
      <c r="M10227" s="1" t="str">
        <f>VLOOKUP(K10227,CW!D:E,2,FALSE)</f>
        <v>Q2'16</v>
      </c>
    </row>
    <row r="10228" spans="1:13">
      <c r="A10228" s="2">
        <v>42582</v>
      </c>
      <c r="B10228" s="1" t="s">
        <v>6182</v>
      </c>
      <c r="C10228" s="1" t="s">
        <v>3611</v>
      </c>
      <c r="D10228" s="1" t="s">
        <v>3671</v>
      </c>
      <c r="E10228" s="1" t="s">
        <v>3532</v>
      </c>
      <c r="F10228" s="45" t="s">
        <v>4609</v>
      </c>
      <c r="G10228" s="1">
        <v>1</v>
      </c>
      <c r="H10228" s="1" t="s">
        <v>3355</v>
      </c>
      <c r="I10228" s="1" t="s">
        <v>3550</v>
      </c>
      <c r="K10228" s="1" t="str">
        <f>VLOOKUP(L10228,CW!C:D,2,FALSE)</f>
        <v>Jul'16</v>
      </c>
      <c r="L10228" s="1" t="str">
        <f t="shared" si="162"/>
        <v>30'16</v>
      </c>
      <c r="M10228" s="1" t="str">
        <f>VLOOKUP(K10228,CW!D:E,2,FALSE)</f>
        <v>Q2'16</v>
      </c>
    </row>
    <row r="10229" spans="1:13" ht="15" customHeight="1">
      <c r="A10229" s="2">
        <v>42582</v>
      </c>
      <c r="B10229" s="1" t="s">
        <v>6183</v>
      </c>
      <c r="C10229" s="1" t="s">
        <v>6184</v>
      </c>
      <c r="D10229" s="1" t="s">
        <v>3671</v>
      </c>
      <c r="E10229" s="1" t="s">
        <v>6350</v>
      </c>
      <c r="F10229" s="45" t="s">
        <v>3341</v>
      </c>
      <c r="G10229" s="1">
        <v>3</v>
      </c>
      <c r="H10229" s="1" t="s">
        <v>3355</v>
      </c>
      <c r="I10229" s="1" t="s">
        <v>3550</v>
      </c>
      <c r="K10229" s="1" t="str">
        <f>VLOOKUP(L10229,CW!C:D,2,FALSE)</f>
        <v>Jul'16</v>
      </c>
      <c r="L10229" s="1" t="str">
        <f t="shared" si="162"/>
        <v>30'16</v>
      </c>
      <c r="M10229" s="1" t="str">
        <f>VLOOKUP(K10229,CW!D:E,2,FALSE)</f>
        <v>Q2'16</v>
      </c>
    </row>
    <row r="10230" spans="1:13">
      <c r="A10230" s="2">
        <v>42582</v>
      </c>
      <c r="B10230" s="1" t="s">
        <v>6183</v>
      </c>
      <c r="C10230" s="1" t="s">
        <v>6184</v>
      </c>
      <c r="D10230" s="1" t="s">
        <v>3671</v>
      </c>
      <c r="E10230" s="1" t="s">
        <v>3532</v>
      </c>
      <c r="F10230" s="45" t="s">
        <v>4609</v>
      </c>
      <c r="G10230" s="1">
        <v>1</v>
      </c>
      <c r="H10230" s="1" t="s">
        <v>3355</v>
      </c>
      <c r="I10230" s="1" t="s">
        <v>3550</v>
      </c>
      <c r="K10230" s="1" t="str">
        <f>VLOOKUP(L10230,CW!C:D,2,FALSE)</f>
        <v>Jul'16</v>
      </c>
      <c r="L10230" s="1" t="str">
        <f t="shared" si="162"/>
        <v>30'16</v>
      </c>
      <c r="M10230" s="1" t="str">
        <f>VLOOKUP(K10230,CW!D:E,2,FALSE)</f>
        <v>Q2'16</v>
      </c>
    </row>
    <row r="10231" spans="1:13" ht="15" customHeight="1">
      <c r="A10231" s="2">
        <v>42582</v>
      </c>
      <c r="B10231" s="1" t="s">
        <v>6185</v>
      </c>
      <c r="C10231" s="1" t="s">
        <v>6184</v>
      </c>
      <c r="D10231" s="1" t="s">
        <v>3671</v>
      </c>
      <c r="E10231" s="1" t="s">
        <v>6350</v>
      </c>
      <c r="F10231" s="45" t="s">
        <v>3341</v>
      </c>
      <c r="G10231" s="1">
        <v>1</v>
      </c>
      <c r="H10231" s="1" t="s">
        <v>3355</v>
      </c>
      <c r="I10231" s="1" t="s">
        <v>3550</v>
      </c>
      <c r="K10231" s="1" t="str">
        <f>VLOOKUP(L10231,CW!C:D,2,FALSE)</f>
        <v>Jul'16</v>
      </c>
      <c r="L10231" s="1" t="str">
        <f t="shared" si="162"/>
        <v>30'16</v>
      </c>
      <c r="M10231" s="1" t="str">
        <f>VLOOKUP(K10231,CW!D:E,2,FALSE)</f>
        <v>Q2'16</v>
      </c>
    </row>
    <row r="10232" spans="1:13">
      <c r="A10232" s="2">
        <v>42582</v>
      </c>
      <c r="B10232" s="1" t="s">
        <v>6185</v>
      </c>
      <c r="C10232" s="1" t="s">
        <v>6184</v>
      </c>
      <c r="D10232" s="1" t="s">
        <v>3671</v>
      </c>
      <c r="E10232" s="1" t="s">
        <v>3532</v>
      </c>
      <c r="F10232" s="45" t="s">
        <v>4609</v>
      </c>
      <c r="G10232" s="1">
        <v>1</v>
      </c>
      <c r="H10232" s="1" t="s">
        <v>3355</v>
      </c>
      <c r="I10232" s="1" t="s">
        <v>3550</v>
      </c>
      <c r="K10232" s="1" t="str">
        <f>VLOOKUP(L10232,CW!C:D,2,FALSE)</f>
        <v>Jul'16</v>
      </c>
      <c r="L10232" s="1" t="str">
        <f t="shared" si="162"/>
        <v>30'16</v>
      </c>
      <c r="M10232" s="1" t="str">
        <f>VLOOKUP(K10232,CW!D:E,2,FALSE)</f>
        <v>Q2'16</v>
      </c>
    </row>
    <row r="10233" spans="1:13">
      <c r="A10233" s="2">
        <v>42582</v>
      </c>
      <c r="B10233" s="1" t="s">
        <v>6186</v>
      </c>
      <c r="C10233" s="1" t="s">
        <v>3909</v>
      </c>
      <c r="D10233" s="1" t="s">
        <v>3671</v>
      </c>
      <c r="E10233" s="1" t="s">
        <v>3532</v>
      </c>
      <c r="F10233" s="45" t="s">
        <v>4609</v>
      </c>
      <c r="G10233" s="1">
        <v>1</v>
      </c>
      <c r="H10233" s="1" t="s">
        <v>3355</v>
      </c>
      <c r="I10233" s="1" t="s">
        <v>3550</v>
      </c>
      <c r="K10233" s="1" t="str">
        <f>VLOOKUP(L10233,CW!C:D,2,FALSE)</f>
        <v>Jul'16</v>
      </c>
      <c r="L10233" s="1" t="str">
        <f t="shared" si="162"/>
        <v>30'16</v>
      </c>
      <c r="M10233" s="1" t="str">
        <f>VLOOKUP(K10233,CW!D:E,2,FALSE)</f>
        <v>Q2'16</v>
      </c>
    </row>
    <row r="10234" spans="1:13">
      <c r="A10234" s="2">
        <v>42582</v>
      </c>
      <c r="B10234" s="1" t="s">
        <v>6186</v>
      </c>
      <c r="C10234" s="1" t="s">
        <v>3909</v>
      </c>
      <c r="D10234" s="1" t="s">
        <v>3671</v>
      </c>
      <c r="E10234" s="1" t="s">
        <v>3532</v>
      </c>
      <c r="F10234" s="45" t="s">
        <v>4613</v>
      </c>
      <c r="G10234" s="1">
        <v>1</v>
      </c>
      <c r="H10234" s="1" t="s">
        <v>3355</v>
      </c>
      <c r="I10234" s="1" t="s">
        <v>3550</v>
      </c>
      <c r="K10234" s="1" t="str">
        <f>VLOOKUP(L10234,CW!C:D,2,FALSE)</f>
        <v>Jul'16</v>
      </c>
      <c r="L10234" s="1" t="str">
        <f t="shared" si="162"/>
        <v>30'16</v>
      </c>
      <c r="M10234" s="1" t="str">
        <f>VLOOKUP(K10234,CW!D:E,2,FALSE)</f>
        <v>Q2'16</v>
      </c>
    </row>
    <row r="10235" spans="1:13">
      <c r="A10235" s="2">
        <v>42582</v>
      </c>
      <c r="B10235" s="1" t="s">
        <v>6187</v>
      </c>
      <c r="C10235" s="1" t="s">
        <v>3536</v>
      </c>
      <c r="D10235" s="1" t="s">
        <v>3671</v>
      </c>
      <c r="E10235" s="1" t="s">
        <v>3532</v>
      </c>
      <c r="F10235" s="45" t="s">
        <v>4609</v>
      </c>
      <c r="G10235" s="1">
        <v>1</v>
      </c>
      <c r="H10235" s="1" t="s">
        <v>3355</v>
      </c>
      <c r="I10235" s="1" t="s">
        <v>3550</v>
      </c>
      <c r="K10235" s="1" t="str">
        <f>VLOOKUP(L10235,CW!C:D,2,FALSE)</f>
        <v>Jul'16</v>
      </c>
      <c r="L10235" s="1" t="str">
        <f t="shared" si="162"/>
        <v>30'16</v>
      </c>
      <c r="M10235" s="1" t="str">
        <f>VLOOKUP(K10235,CW!D:E,2,FALSE)</f>
        <v>Q2'16</v>
      </c>
    </row>
    <row r="10236" spans="1:13" ht="15" customHeight="1">
      <c r="A10236" s="2">
        <v>42582</v>
      </c>
      <c r="B10236" s="1" t="s">
        <v>6188</v>
      </c>
      <c r="C10236" s="1" t="s">
        <v>5101</v>
      </c>
      <c r="D10236" s="1" t="s">
        <v>3671</v>
      </c>
      <c r="E10236" s="1" t="s">
        <v>6350</v>
      </c>
      <c r="F10236" s="45" t="s">
        <v>3341</v>
      </c>
      <c r="G10236" s="1">
        <v>1</v>
      </c>
      <c r="H10236" s="1" t="s">
        <v>3355</v>
      </c>
      <c r="I10236" s="1" t="s">
        <v>3550</v>
      </c>
      <c r="K10236" s="1" t="str">
        <f>VLOOKUP(L10236,CW!C:D,2,FALSE)</f>
        <v>Jul'16</v>
      </c>
      <c r="L10236" s="1" t="str">
        <f t="shared" si="162"/>
        <v>30'16</v>
      </c>
      <c r="M10236" s="1" t="str">
        <f>VLOOKUP(K10236,CW!D:E,2,FALSE)</f>
        <v>Q2'16</v>
      </c>
    </row>
    <row r="10237" spans="1:13">
      <c r="A10237" s="2">
        <v>42582</v>
      </c>
      <c r="B10237" s="1" t="s">
        <v>6188</v>
      </c>
      <c r="C10237" s="1" t="s">
        <v>5101</v>
      </c>
      <c r="D10237" s="1" t="s">
        <v>3671</v>
      </c>
      <c r="E10237" s="1" t="s">
        <v>3532</v>
      </c>
      <c r="F10237" s="45" t="s">
        <v>4609</v>
      </c>
      <c r="G10237" s="1">
        <v>3</v>
      </c>
      <c r="H10237" s="1" t="s">
        <v>3355</v>
      </c>
      <c r="I10237" s="1" t="s">
        <v>3550</v>
      </c>
      <c r="K10237" s="1" t="str">
        <f>VLOOKUP(L10237,CW!C:D,2,FALSE)</f>
        <v>Jul'16</v>
      </c>
      <c r="L10237" s="1" t="str">
        <f t="shared" si="162"/>
        <v>30'16</v>
      </c>
      <c r="M10237" s="1" t="str">
        <f>VLOOKUP(K10237,CW!D:E,2,FALSE)</f>
        <v>Q2'16</v>
      </c>
    </row>
    <row r="10238" spans="1:13" ht="15" customHeight="1">
      <c r="A10238" s="2">
        <v>42582</v>
      </c>
      <c r="B10238" s="1" t="s">
        <v>6189</v>
      </c>
      <c r="C10238" s="1" t="s">
        <v>6184</v>
      </c>
      <c r="D10238" s="1" t="s">
        <v>3671</v>
      </c>
      <c r="E10238" s="1" t="s">
        <v>6350</v>
      </c>
      <c r="F10238" s="45" t="s">
        <v>3341</v>
      </c>
      <c r="G10238" s="1">
        <v>2</v>
      </c>
      <c r="H10238" s="1" t="s">
        <v>3355</v>
      </c>
      <c r="I10238" s="1" t="s">
        <v>3550</v>
      </c>
      <c r="K10238" s="1" t="str">
        <f>VLOOKUP(L10238,CW!C:D,2,FALSE)</f>
        <v>Jul'16</v>
      </c>
      <c r="L10238" s="1" t="str">
        <f t="shared" si="162"/>
        <v>30'16</v>
      </c>
      <c r="M10238" s="1" t="str">
        <f>VLOOKUP(K10238,CW!D:E,2,FALSE)</f>
        <v>Q2'16</v>
      </c>
    </row>
    <row r="10239" spans="1:13">
      <c r="A10239" s="2">
        <v>42582</v>
      </c>
      <c r="B10239" s="1" t="s">
        <v>6189</v>
      </c>
      <c r="C10239" s="1" t="s">
        <v>6184</v>
      </c>
      <c r="D10239" s="1" t="s">
        <v>3671</v>
      </c>
      <c r="E10239" s="1" t="s">
        <v>3532</v>
      </c>
      <c r="F10239" s="45" t="s">
        <v>4609</v>
      </c>
      <c r="G10239" s="1">
        <v>2</v>
      </c>
      <c r="H10239" s="1" t="s">
        <v>3355</v>
      </c>
      <c r="I10239" s="1" t="s">
        <v>3550</v>
      </c>
      <c r="K10239" s="1" t="str">
        <f>VLOOKUP(L10239,CW!C:D,2,FALSE)</f>
        <v>Jul'16</v>
      </c>
      <c r="L10239" s="1" t="str">
        <f t="shared" si="162"/>
        <v>30'16</v>
      </c>
      <c r="M10239" s="1" t="str">
        <f>VLOOKUP(K10239,CW!D:E,2,FALSE)</f>
        <v>Q2'16</v>
      </c>
    </row>
    <row r="10240" spans="1:13">
      <c r="A10240" s="2">
        <v>42582</v>
      </c>
      <c r="B10240" s="1" t="s">
        <v>6189</v>
      </c>
      <c r="C10240" s="1" t="s">
        <v>6184</v>
      </c>
      <c r="D10240" s="1" t="s">
        <v>3671</v>
      </c>
      <c r="E10240" s="1" t="s">
        <v>3532</v>
      </c>
      <c r="F10240" s="45" t="s">
        <v>4613</v>
      </c>
      <c r="G10240" s="1">
        <v>1</v>
      </c>
      <c r="H10240" s="1" t="s">
        <v>3355</v>
      </c>
      <c r="I10240" s="1" t="s">
        <v>3550</v>
      </c>
      <c r="K10240" s="1" t="str">
        <f>VLOOKUP(L10240,CW!C:D,2,FALSE)</f>
        <v>Jul'16</v>
      </c>
      <c r="L10240" s="1" t="str">
        <f t="shared" si="162"/>
        <v>30'16</v>
      </c>
      <c r="M10240" s="1" t="str">
        <f>VLOOKUP(K10240,CW!D:E,2,FALSE)</f>
        <v>Q2'16</v>
      </c>
    </row>
    <row r="10241" spans="1:13">
      <c r="A10241" s="2">
        <v>42582</v>
      </c>
      <c r="B10241" s="1" t="s">
        <v>6190</v>
      </c>
      <c r="C10241" s="1" t="s">
        <v>3580</v>
      </c>
      <c r="D10241" s="1" t="s">
        <v>3831</v>
      </c>
      <c r="E10241" s="1" t="s">
        <v>3532</v>
      </c>
      <c r="F10241" s="45" t="s">
        <v>4609</v>
      </c>
      <c r="G10241" s="1">
        <v>1</v>
      </c>
      <c r="H10241" s="1" t="s">
        <v>3355</v>
      </c>
      <c r="I10241" s="1" t="s">
        <v>3550</v>
      </c>
      <c r="K10241" s="1" t="str">
        <f>VLOOKUP(L10241,CW!C:D,2,FALSE)</f>
        <v>Jul'16</v>
      </c>
      <c r="L10241" s="1" t="str">
        <f t="shared" si="162"/>
        <v>30'16</v>
      </c>
      <c r="M10241" s="1" t="str">
        <f>VLOOKUP(K10241,CW!D:E,2,FALSE)</f>
        <v>Q2'16</v>
      </c>
    </row>
    <row r="10242" spans="1:13">
      <c r="A10242" s="2">
        <v>42582</v>
      </c>
      <c r="B10242" s="1" t="s">
        <v>6190</v>
      </c>
      <c r="C10242" s="1" t="s">
        <v>3580</v>
      </c>
      <c r="D10242" s="1" t="s">
        <v>3831</v>
      </c>
      <c r="E10242" s="1" t="s">
        <v>3532</v>
      </c>
      <c r="F10242" s="45" t="s">
        <v>4613</v>
      </c>
      <c r="G10242" s="1">
        <v>1</v>
      </c>
      <c r="H10242" s="1" t="s">
        <v>3355</v>
      </c>
      <c r="I10242" s="1" t="s">
        <v>3550</v>
      </c>
      <c r="K10242" s="1" t="str">
        <f>VLOOKUP(L10242,CW!C:D,2,FALSE)</f>
        <v>Jul'16</v>
      </c>
      <c r="L10242" s="1" t="str">
        <f t="shared" si="162"/>
        <v>30'16</v>
      </c>
      <c r="M10242" s="1" t="str">
        <f>VLOOKUP(K10242,CW!D:E,2,FALSE)</f>
        <v>Q2'16</v>
      </c>
    </row>
    <row r="10243" spans="1:13" ht="15" customHeight="1">
      <c r="A10243" s="2">
        <v>42582</v>
      </c>
      <c r="B10243" s="1" t="s">
        <v>6191</v>
      </c>
      <c r="C10243" s="1" t="s">
        <v>3335</v>
      </c>
      <c r="D10243" s="1" t="s">
        <v>3831</v>
      </c>
      <c r="E10243" s="1" t="s">
        <v>6350</v>
      </c>
      <c r="F10243" s="45" t="s">
        <v>3341</v>
      </c>
      <c r="G10243" s="1">
        <v>1</v>
      </c>
      <c r="H10243" s="1" t="s">
        <v>3355</v>
      </c>
      <c r="I10243" s="1" t="s">
        <v>3550</v>
      </c>
      <c r="K10243" s="1" t="str">
        <f>VLOOKUP(L10243,CW!C:D,2,FALSE)</f>
        <v>Jul'16</v>
      </c>
      <c r="L10243" s="1" t="str">
        <f t="shared" si="162"/>
        <v>30'16</v>
      </c>
      <c r="M10243" s="1" t="str">
        <f>VLOOKUP(K10243,CW!D:E,2,FALSE)</f>
        <v>Q2'16</v>
      </c>
    </row>
    <row r="10244" spans="1:13">
      <c r="A10244" s="2">
        <v>42582</v>
      </c>
      <c r="B10244" s="1" t="s">
        <v>6191</v>
      </c>
      <c r="C10244" s="1" t="s">
        <v>3335</v>
      </c>
      <c r="D10244" s="1" t="s">
        <v>3831</v>
      </c>
      <c r="E10244" s="1" t="s">
        <v>3532</v>
      </c>
      <c r="F10244" s="45" t="s">
        <v>4613</v>
      </c>
      <c r="G10244" s="1">
        <v>1</v>
      </c>
      <c r="H10244" s="1" t="s">
        <v>3355</v>
      </c>
      <c r="I10244" s="1" t="s">
        <v>3550</v>
      </c>
      <c r="K10244" s="1" t="str">
        <f>VLOOKUP(L10244,CW!C:D,2,FALSE)</f>
        <v>Jul'16</v>
      </c>
      <c r="L10244" s="1" t="str">
        <f t="shared" si="162"/>
        <v>30'16</v>
      </c>
      <c r="M10244" s="1" t="str">
        <f>VLOOKUP(K10244,CW!D:E,2,FALSE)</f>
        <v>Q2'16</v>
      </c>
    </row>
    <row r="10245" spans="1:13">
      <c r="A10245" s="2">
        <v>42582</v>
      </c>
      <c r="B10245" s="1" t="s">
        <v>6192</v>
      </c>
      <c r="C10245" s="1" t="s">
        <v>3335</v>
      </c>
      <c r="D10245" s="1" t="s">
        <v>3831</v>
      </c>
      <c r="E10245" s="1" t="s">
        <v>3532</v>
      </c>
      <c r="F10245" s="45" t="s">
        <v>4609</v>
      </c>
      <c r="G10245" s="1">
        <v>1</v>
      </c>
      <c r="H10245" s="1" t="s">
        <v>3355</v>
      </c>
      <c r="I10245" s="1" t="s">
        <v>3550</v>
      </c>
      <c r="K10245" s="1" t="str">
        <f>VLOOKUP(L10245,CW!C:D,2,FALSE)</f>
        <v>Jul'16</v>
      </c>
      <c r="L10245" s="1" t="str">
        <f t="shared" si="162"/>
        <v>30'16</v>
      </c>
      <c r="M10245" s="1" t="str">
        <f>VLOOKUP(K10245,CW!D:E,2,FALSE)</f>
        <v>Q2'16</v>
      </c>
    </row>
    <row r="10246" spans="1:13" ht="15" customHeight="1">
      <c r="A10246" s="2">
        <v>42582</v>
      </c>
      <c r="B10246" s="1" t="s">
        <v>6193</v>
      </c>
      <c r="C10246" s="1" t="s">
        <v>3335</v>
      </c>
      <c r="D10246" s="1" t="s">
        <v>3831</v>
      </c>
      <c r="E10246" s="1" t="s">
        <v>6350</v>
      </c>
      <c r="F10246" s="45" t="s">
        <v>4592</v>
      </c>
      <c r="G10246" s="1">
        <v>1</v>
      </c>
      <c r="H10246" s="1" t="s">
        <v>3355</v>
      </c>
      <c r="I10246" s="1" t="s">
        <v>3550</v>
      </c>
      <c r="K10246" s="1" t="str">
        <f>VLOOKUP(L10246,CW!C:D,2,FALSE)</f>
        <v>Jul'16</v>
      </c>
      <c r="L10246" s="1" t="str">
        <f t="shared" si="162"/>
        <v>30'16</v>
      </c>
      <c r="M10246" s="1" t="str">
        <f>VLOOKUP(K10246,CW!D:E,2,FALSE)</f>
        <v>Q2'16</v>
      </c>
    </row>
    <row r="10247" spans="1:13">
      <c r="A10247" s="2">
        <v>42582</v>
      </c>
      <c r="B10247" s="1" t="s">
        <v>6194</v>
      </c>
      <c r="C10247" s="1" t="s">
        <v>3335</v>
      </c>
      <c r="D10247" s="1" t="s">
        <v>3831</v>
      </c>
      <c r="E10247" s="1" t="s">
        <v>3532</v>
      </c>
      <c r="F10247" s="98" t="s">
        <v>4584</v>
      </c>
      <c r="G10247" s="1">
        <v>1</v>
      </c>
      <c r="H10247" s="1" t="s">
        <v>3355</v>
      </c>
      <c r="I10247" s="1" t="s">
        <v>3550</v>
      </c>
      <c r="K10247" s="1" t="str">
        <f>VLOOKUP(L10247,CW!C:D,2,FALSE)</f>
        <v>Jul'16</v>
      </c>
      <c r="L10247" s="1" t="str">
        <f t="shared" si="162"/>
        <v>30'16</v>
      </c>
      <c r="M10247" s="1" t="str">
        <f>VLOOKUP(K10247,CW!D:E,2,FALSE)</f>
        <v>Q2'16</v>
      </c>
    </row>
    <row r="10248" spans="1:13" ht="15" customHeight="1">
      <c r="A10248" s="2">
        <v>42582</v>
      </c>
      <c r="B10248" s="1" t="s">
        <v>6195</v>
      </c>
      <c r="C10248" s="1" t="s">
        <v>3326</v>
      </c>
      <c r="D10248" s="1" t="s">
        <v>3831</v>
      </c>
      <c r="E10248" s="1" t="s">
        <v>6350</v>
      </c>
      <c r="F10248" s="45" t="s">
        <v>3341</v>
      </c>
      <c r="G10248" s="1">
        <v>3</v>
      </c>
      <c r="H10248" s="1" t="s">
        <v>3355</v>
      </c>
      <c r="I10248" s="1" t="s">
        <v>3550</v>
      </c>
      <c r="K10248" s="1" t="str">
        <f>VLOOKUP(L10248,CW!C:D,2,FALSE)</f>
        <v>Jul'16</v>
      </c>
      <c r="L10248" s="1" t="str">
        <f t="shared" si="162"/>
        <v>30'16</v>
      </c>
      <c r="M10248" s="1" t="str">
        <f>VLOOKUP(K10248,CW!D:E,2,FALSE)</f>
        <v>Q2'16</v>
      </c>
    </row>
    <row r="10249" spans="1:13">
      <c r="A10249" s="2">
        <v>42582</v>
      </c>
      <c r="B10249" s="1" t="s">
        <v>6195</v>
      </c>
      <c r="C10249" s="1" t="s">
        <v>3326</v>
      </c>
      <c r="D10249" s="1" t="s">
        <v>3831</v>
      </c>
      <c r="E10249" s="1" t="s">
        <v>3532</v>
      </c>
      <c r="F10249" s="45" t="s">
        <v>4609</v>
      </c>
      <c r="G10249" s="1">
        <v>2</v>
      </c>
      <c r="H10249" s="1" t="s">
        <v>3355</v>
      </c>
      <c r="I10249" s="1" t="s">
        <v>3550</v>
      </c>
      <c r="K10249" s="1" t="str">
        <f>VLOOKUP(L10249,CW!C:D,2,FALSE)</f>
        <v>Jul'16</v>
      </c>
      <c r="L10249" s="1" t="str">
        <f t="shared" si="162"/>
        <v>30'16</v>
      </c>
      <c r="M10249" s="1" t="str">
        <f>VLOOKUP(K10249,CW!D:E,2,FALSE)</f>
        <v>Q2'16</v>
      </c>
    </row>
    <row r="10250" spans="1:13" ht="15" customHeight="1">
      <c r="A10250" s="2">
        <v>42582</v>
      </c>
      <c r="B10250" s="1" t="s">
        <v>6196</v>
      </c>
      <c r="C10250" s="1" t="s">
        <v>3326</v>
      </c>
      <c r="D10250" s="1" t="s">
        <v>3831</v>
      </c>
      <c r="E10250" s="1" t="s">
        <v>6350</v>
      </c>
      <c r="F10250" s="45" t="s">
        <v>3341</v>
      </c>
      <c r="G10250" s="1">
        <v>1</v>
      </c>
      <c r="H10250" s="1" t="s">
        <v>3355</v>
      </c>
      <c r="I10250" s="1" t="s">
        <v>3550</v>
      </c>
      <c r="K10250" s="1" t="str">
        <f>VLOOKUP(L10250,CW!C:D,2,FALSE)</f>
        <v>Jul'16</v>
      </c>
      <c r="L10250" s="1" t="str">
        <f t="shared" si="162"/>
        <v>30'16</v>
      </c>
      <c r="M10250" s="1" t="str">
        <f>VLOOKUP(K10250,CW!D:E,2,FALSE)</f>
        <v>Q2'16</v>
      </c>
    </row>
    <row r="10251" spans="1:13" ht="15" customHeight="1">
      <c r="A10251" s="2">
        <v>42582</v>
      </c>
      <c r="B10251" s="1" t="s">
        <v>6196</v>
      </c>
      <c r="C10251" s="1" t="s">
        <v>3326</v>
      </c>
      <c r="D10251" s="1" t="s">
        <v>3831</v>
      </c>
      <c r="E10251" s="1" t="s">
        <v>6350</v>
      </c>
      <c r="F10251" s="45" t="s">
        <v>4592</v>
      </c>
      <c r="G10251" s="1">
        <v>1</v>
      </c>
      <c r="H10251" s="1" t="s">
        <v>3355</v>
      </c>
      <c r="I10251" s="1" t="s">
        <v>3550</v>
      </c>
      <c r="K10251" s="1" t="str">
        <f>VLOOKUP(L10251,CW!C:D,2,FALSE)</f>
        <v>Jul'16</v>
      </c>
      <c r="L10251" s="1" t="str">
        <f t="shared" si="162"/>
        <v>30'16</v>
      </c>
      <c r="M10251" s="1" t="str">
        <f>VLOOKUP(K10251,CW!D:E,2,FALSE)</f>
        <v>Q2'16</v>
      </c>
    </row>
    <row r="10252" spans="1:13">
      <c r="A10252" s="2">
        <v>42582</v>
      </c>
      <c r="B10252" s="1" t="s">
        <v>6196</v>
      </c>
      <c r="C10252" s="1" t="s">
        <v>3326</v>
      </c>
      <c r="D10252" s="1" t="s">
        <v>3831</v>
      </c>
      <c r="E10252" s="1" t="s">
        <v>3532</v>
      </c>
      <c r="F10252" s="45" t="s">
        <v>4609</v>
      </c>
      <c r="G10252" s="1">
        <v>4</v>
      </c>
      <c r="H10252" s="1" t="s">
        <v>3355</v>
      </c>
      <c r="I10252" s="1" t="s">
        <v>3550</v>
      </c>
      <c r="K10252" s="1" t="str">
        <f>VLOOKUP(L10252,CW!C:D,2,FALSE)</f>
        <v>Jul'16</v>
      </c>
      <c r="L10252" s="1" t="str">
        <f t="shared" si="162"/>
        <v>30'16</v>
      </c>
      <c r="M10252" s="1" t="str">
        <f>VLOOKUP(K10252,CW!D:E,2,FALSE)</f>
        <v>Q2'16</v>
      </c>
    </row>
    <row r="10253" spans="1:13">
      <c r="A10253" s="2">
        <v>42582</v>
      </c>
      <c r="B10253" s="1" t="s">
        <v>6196</v>
      </c>
      <c r="C10253" s="1" t="s">
        <v>3326</v>
      </c>
      <c r="D10253" s="1" t="s">
        <v>3831</v>
      </c>
      <c r="E10253" s="1" t="s">
        <v>3532</v>
      </c>
      <c r="F10253" s="45" t="s">
        <v>3693</v>
      </c>
      <c r="G10253" s="1">
        <v>7</v>
      </c>
      <c r="H10253" s="1" t="s">
        <v>3355</v>
      </c>
      <c r="I10253" s="1" t="s">
        <v>3550</v>
      </c>
      <c r="K10253" s="1" t="str">
        <f>VLOOKUP(L10253,CW!C:D,2,FALSE)</f>
        <v>Jul'16</v>
      </c>
      <c r="L10253" s="1" t="str">
        <f t="shared" si="162"/>
        <v>30'16</v>
      </c>
      <c r="M10253" s="1" t="str">
        <f>VLOOKUP(K10253,CW!D:E,2,FALSE)</f>
        <v>Q2'16</v>
      </c>
    </row>
    <row r="10254" spans="1:13" ht="15" customHeight="1">
      <c r="A10254" s="2">
        <v>42582</v>
      </c>
      <c r="B10254" s="1" t="s">
        <v>6197</v>
      </c>
      <c r="C10254" s="1" t="s">
        <v>3326</v>
      </c>
      <c r="D10254" s="1" t="s">
        <v>3831</v>
      </c>
      <c r="E10254" s="1" t="s">
        <v>6350</v>
      </c>
      <c r="F10254" s="45" t="s">
        <v>3341</v>
      </c>
      <c r="G10254" s="1">
        <v>1</v>
      </c>
      <c r="H10254" s="1" t="s">
        <v>3355</v>
      </c>
      <c r="I10254" s="1" t="s">
        <v>3550</v>
      </c>
      <c r="K10254" s="1" t="str">
        <f>VLOOKUP(L10254,CW!C:D,2,FALSE)</f>
        <v>Jul'16</v>
      </c>
      <c r="L10254" s="1" t="str">
        <f t="shared" si="162"/>
        <v>30'16</v>
      </c>
      <c r="M10254" s="1" t="str">
        <f>VLOOKUP(K10254,CW!D:E,2,FALSE)</f>
        <v>Q2'16</v>
      </c>
    </row>
    <row r="10255" spans="1:13">
      <c r="A10255" s="2">
        <v>42582</v>
      </c>
      <c r="B10255" s="1" t="s">
        <v>6198</v>
      </c>
      <c r="C10255" s="1" t="s">
        <v>3335</v>
      </c>
      <c r="D10255" s="1" t="s">
        <v>3831</v>
      </c>
      <c r="E10255" s="1" t="s">
        <v>3532</v>
      </c>
      <c r="F10255" s="45" t="s">
        <v>4609</v>
      </c>
      <c r="G10255" s="1">
        <v>1</v>
      </c>
      <c r="H10255" s="1" t="s">
        <v>3355</v>
      </c>
      <c r="I10255" s="1" t="s">
        <v>3550</v>
      </c>
      <c r="K10255" s="1" t="str">
        <f>VLOOKUP(L10255,CW!C:D,2,FALSE)</f>
        <v>Jul'16</v>
      </c>
      <c r="L10255" s="1" t="str">
        <f t="shared" si="162"/>
        <v>30'16</v>
      </c>
      <c r="M10255" s="1" t="str">
        <f>VLOOKUP(K10255,CW!D:E,2,FALSE)</f>
        <v>Q2'16</v>
      </c>
    </row>
    <row r="10256" spans="1:13" ht="15" customHeight="1">
      <c r="A10256" s="2">
        <v>42582</v>
      </c>
      <c r="B10256" s="1" t="s">
        <v>6199</v>
      </c>
      <c r="C10256" s="1" t="s">
        <v>6200</v>
      </c>
      <c r="D10256" s="1" t="s">
        <v>3831</v>
      </c>
      <c r="E10256" s="1" t="s">
        <v>6350</v>
      </c>
      <c r="F10256" s="45" t="s">
        <v>4592</v>
      </c>
      <c r="G10256" s="1">
        <v>1</v>
      </c>
      <c r="H10256" s="1" t="s">
        <v>3355</v>
      </c>
      <c r="I10256" s="1" t="s">
        <v>3550</v>
      </c>
      <c r="K10256" s="1" t="str">
        <f>VLOOKUP(L10256,CW!C:D,2,FALSE)</f>
        <v>Jul'16</v>
      </c>
      <c r="L10256" s="1" t="str">
        <f t="shared" si="162"/>
        <v>30'16</v>
      </c>
      <c r="M10256" s="1" t="str">
        <f>VLOOKUP(K10256,CW!D:E,2,FALSE)</f>
        <v>Q2'16</v>
      </c>
    </row>
    <row r="10257" spans="1:13" ht="15" customHeight="1">
      <c r="A10257" s="2">
        <v>42582</v>
      </c>
      <c r="B10257" s="1" t="s">
        <v>6201</v>
      </c>
      <c r="C10257" s="1" t="s">
        <v>3325</v>
      </c>
      <c r="D10257" s="1" t="s">
        <v>3831</v>
      </c>
      <c r="E10257" s="1" t="s">
        <v>6350</v>
      </c>
      <c r="F10257" s="45" t="s">
        <v>3341</v>
      </c>
      <c r="G10257" s="1">
        <v>3</v>
      </c>
      <c r="H10257" s="1" t="s">
        <v>3355</v>
      </c>
      <c r="I10257" s="1" t="s">
        <v>3550</v>
      </c>
      <c r="K10257" s="1" t="str">
        <f>VLOOKUP(L10257,CW!C:D,2,FALSE)</f>
        <v>Jul'16</v>
      </c>
      <c r="L10257" s="1" t="str">
        <f t="shared" si="162"/>
        <v>30'16</v>
      </c>
      <c r="M10257" s="1" t="str">
        <f>VLOOKUP(K10257,CW!D:E,2,FALSE)</f>
        <v>Q2'16</v>
      </c>
    </row>
    <row r="10258" spans="1:13">
      <c r="A10258" s="2">
        <v>42582</v>
      </c>
      <c r="B10258" s="1" t="s">
        <v>6201</v>
      </c>
      <c r="C10258" s="1" t="s">
        <v>3325</v>
      </c>
      <c r="D10258" s="1" t="s">
        <v>3831</v>
      </c>
      <c r="E10258" s="1" t="s">
        <v>3532</v>
      </c>
      <c r="F10258" s="45" t="s">
        <v>4609</v>
      </c>
      <c r="G10258" s="1">
        <v>1</v>
      </c>
      <c r="H10258" s="1" t="s">
        <v>3355</v>
      </c>
      <c r="I10258" s="1" t="s">
        <v>3550</v>
      </c>
      <c r="K10258" s="1" t="str">
        <f>VLOOKUP(L10258,CW!C:D,2,FALSE)</f>
        <v>Jul'16</v>
      </c>
      <c r="L10258" s="1" t="str">
        <f t="shared" si="162"/>
        <v>30'16</v>
      </c>
      <c r="M10258" s="1" t="str">
        <f>VLOOKUP(K10258,CW!D:E,2,FALSE)</f>
        <v>Q2'16</v>
      </c>
    </row>
    <row r="10259" spans="1:13" ht="15" customHeight="1">
      <c r="A10259" s="2">
        <v>42582</v>
      </c>
      <c r="B10259" s="1" t="s">
        <v>6202</v>
      </c>
      <c r="C10259" s="1" t="s">
        <v>3325</v>
      </c>
      <c r="D10259" s="1" t="s">
        <v>3831</v>
      </c>
      <c r="E10259" s="1" t="s">
        <v>6350</v>
      </c>
      <c r="F10259" s="45" t="s">
        <v>4581</v>
      </c>
      <c r="G10259" s="1">
        <v>1</v>
      </c>
      <c r="H10259" s="1" t="s">
        <v>3355</v>
      </c>
      <c r="I10259" s="1" t="s">
        <v>3550</v>
      </c>
      <c r="K10259" s="1" t="str">
        <f>VLOOKUP(L10259,CW!C:D,2,FALSE)</f>
        <v>Jul'16</v>
      </c>
      <c r="L10259" s="1" t="str">
        <f t="shared" si="162"/>
        <v>30'16</v>
      </c>
      <c r="M10259" s="1" t="str">
        <f>VLOOKUP(K10259,CW!D:E,2,FALSE)</f>
        <v>Q2'16</v>
      </c>
    </row>
    <row r="10260" spans="1:13" ht="15" customHeight="1">
      <c r="A10260" s="2">
        <v>42582</v>
      </c>
      <c r="B10260" s="1" t="s">
        <v>6203</v>
      </c>
      <c r="C10260" s="1" t="s">
        <v>3725</v>
      </c>
      <c r="D10260" s="1" t="s">
        <v>3831</v>
      </c>
      <c r="E10260" s="1" t="s">
        <v>6350</v>
      </c>
      <c r="F10260" s="45" t="s">
        <v>3341</v>
      </c>
      <c r="G10260" s="1">
        <v>2</v>
      </c>
      <c r="H10260" s="1" t="s">
        <v>3355</v>
      </c>
      <c r="I10260" s="1" t="s">
        <v>3550</v>
      </c>
      <c r="K10260" s="1" t="str">
        <f>VLOOKUP(L10260,CW!C:D,2,FALSE)</f>
        <v>Jul'16</v>
      </c>
      <c r="L10260" s="1" t="str">
        <f t="shared" si="162"/>
        <v>30'16</v>
      </c>
      <c r="M10260" s="1" t="str">
        <f>VLOOKUP(K10260,CW!D:E,2,FALSE)</f>
        <v>Q2'16</v>
      </c>
    </row>
    <row r="10261" spans="1:13" ht="15" customHeight="1">
      <c r="A10261" s="2">
        <v>42582</v>
      </c>
      <c r="B10261" s="1" t="s">
        <v>6203</v>
      </c>
      <c r="C10261" s="1" t="s">
        <v>3725</v>
      </c>
      <c r="D10261" s="1" t="s">
        <v>3831</v>
      </c>
      <c r="E10261" s="1" t="s">
        <v>6350</v>
      </c>
      <c r="F10261" s="45" t="s">
        <v>4592</v>
      </c>
      <c r="G10261" s="1">
        <v>1</v>
      </c>
      <c r="H10261" s="1" t="s">
        <v>3355</v>
      </c>
      <c r="I10261" s="1" t="s">
        <v>3550</v>
      </c>
      <c r="K10261" s="1" t="str">
        <f>VLOOKUP(L10261,CW!C:D,2,FALSE)</f>
        <v>Jul'16</v>
      </c>
      <c r="L10261" s="1" t="str">
        <f t="shared" si="162"/>
        <v>30'16</v>
      </c>
      <c r="M10261" s="1" t="str">
        <f>VLOOKUP(K10261,CW!D:E,2,FALSE)</f>
        <v>Q2'16</v>
      </c>
    </row>
    <row r="10262" spans="1:13">
      <c r="A10262" s="2">
        <v>42582</v>
      </c>
      <c r="B10262" s="1" t="s">
        <v>6204</v>
      </c>
      <c r="C10262" s="1" t="s">
        <v>3580</v>
      </c>
      <c r="D10262" s="1" t="s">
        <v>3831</v>
      </c>
      <c r="E10262" s="1" t="s">
        <v>3532</v>
      </c>
      <c r="F10262" s="45" t="s">
        <v>4609</v>
      </c>
      <c r="G10262" s="1">
        <v>1</v>
      </c>
      <c r="H10262" s="1" t="s">
        <v>3355</v>
      </c>
      <c r="I10262" s="1" t="s">
        <v>3550</v>
      </c>
      <c r="K10262" s="1" t="str">
        <f>VLOOKUP(L10262,CW!C:D,2,FALSE)</f>
        <v>Jul'16</v>
      </c>
      <c r="L10262" s="1" t="str">
        <f t="shared" ref="L10262:L10325" si="163">CONCATENATE(WEEKNUM(A10262,21),"'",TEXT(A10262,"yy"))</f>
        <v>30'16</v>
      </c>
      <c r="M10262" s="1" t="str">
        <f>VLOOKUP(K10262,CW!D:E,2,FALSE)</f>
        <v>Q2'16</v>
      </c>
    </row>
    <row r="10263" spans="1:13" ht="15" customHeight="1">
      <c r="A10263" s="2">
        <v>42582</v>
      </c>
      <c r="B10263" s="1" t="s">
        <v>6205</v>
      </c>
      <c r="C10263" s="1" t="s">
        <v>3580</v>
      </c>
      <c r="D10263" s="1" t="s">
        <v>3831</v>
      </c>
      <c r="E10263" s="1" t="s">
        <v>6350</v>
      </c>
      <c r="F10263" s="45" t="s">
        <v>4592</v>
      </c>
      <c r="G10263" s="1">
        <v>1</v>
      </c>
      <c r="H10263" s="1" t="s">
        <v>3355</v>
      </c>
      <c r="I10263" s="1" t="s">
        <v>3550</v>
      </c>
      <c r="K10263" s="1" t="str">
        <f>VLOOKUP(L10263,CW!C:D,2,FALSE)</f>
        <v>Jul'16</v>
      </c>
      <c r="L10263" s="1" t="str">
        <f t="shared" si="163"/>
        <v>30'16</v>
      </c>
      <c r="M10263" s="1" t="str">
        <f>VLOOKUP(K10263,CW!D:E,2,FALSE)</f>
        <v>Q2'16</v>
      </c>
    </row>
    <row r="10264" spans="1:13">
      <c r="A10264" s="2">
        <v>42582</v>
      </c>
      <c r="B10264" s="1" t="s">
        <v>6206</v>
      </c>
      <c r="C10264" s="1" t="s">
        <v>3351</v>
      </c>
      <c r="D10264" s="1" t="s">
        <v>3831</v>
      </c>
      <c r="E10264" s="1" t="s">
        <v>3532</v>
      </c>
      <c r="F10264" s="45" t="s">
        <v>4609</v>
      </c>
      <c r="G10264" s="1">
        <v>1</v>
      </c>
      <c r="H10264" s="1" t="s">
        <v>3355</v>
      </c>
      <c r="I10264" s="1" t="s">
        <v>3550</v>
      </c>
      <c r="K10264" s="1" t="str">
        <f>VLOOKUP(L10264,CW!C:D,2,FALSE)</f>
        <v>Jul'16</v>
      </c>
      <c r="L10264" s="1" t="str">
        <f t="shared" si="163"/>
        <v>30'16</v>
      </c>
      <c r="M10264" s="1" t="str">
        <f>VLOOKUP(K10264,CW!D:E,2,FALSE)</f>
        <v>Q2'16</v>
      </c>
    </row>
    <row r="10265" spans="1:13">
      <c r="A10265" s="2">
        <v>42582</v>
      </c>
      <c r="B10265" s="1" t="s">
        <v>6207</v>
      </c>
      <c r="C10265" s="1" t="s">
        <v>3564</v>
      </c>
      <c r="D10265" s="1" t="s">
        <v>3831</v>
      </c>
      <c r="E10265" s="1" t="s">
        <v>3532</v>
      </c>
      <c r="F10265" s="45" t="s">
        <v>6208</v>
      </c>
      <c r="G10265" s="1">
        <v>3</v>
      </c>
      <c r="H10265" s="1" t="s">
        <v>3355</v>
      </c>
      <c r="I10265" s="1" t="s">
        <v>3550</v>
      </c>
      <c r="K10265" s="1" t="str">
        <f>VLOOKUP(L10265,CW!C:D,2,FALSE)</f>
        <v>Jul'16</v>
      </c>
      <c r="L10265" s="1" t="str">
        <f t="shared" si="163"/>
        <v>30'16</v>
      </c>
      <c r="M10265" s="1" t="str">
        <f>VLOOKUP(K10265,CW!D:E,2,FALSE)</f>
        <v>Q2'16</v>
      </c>
    </row>
    <row r="10266" spans="1:13">
      <c r="A10266" s="2">
        <v>42582</v>
      </c>
      <c r="B10266" s="1" t="s">
        <v>6209</v>
      </c>
      <c r="C10266" s="1" t="s">
        <v>3909</v>
      </c>
      <c r="D10266" s="1" t="s">
        <v>3831</v>
      </c>
      <c r="E10266" s="1" t="s">
        <v>3532</v>
      </c>
      <c r="F10266" s="45" t="s">
        <v>6208</v>
      </c>
      <c r="G10266" s="1">
        <v>1</v>
      </c>
      <c r="H10266" s="1" t="s">
        <v>3355</v>
      </c>
      <c r="I10266" s="1" t="s">
        <v>3550</v>
      </c>
      <c r="K10266" s="1" t="str">
        <f>VLOOKUP(L10266,CW!C:D,2,FALSE)</f>
        <v>Jul'16</v>
      </c>
      <c r="L10266" s="1" t="str">
        <f t="shared" si="163"/>
        <v>30'16</v>
      </c>
      <c r="M10266" s="1" t="str">
        <f>VLOOKUP(K10266,CW!D:E,2,FALSE)</f>
        <v>Q2'16</v>
      </c>
    </row>
    <row r="10267" spans="1:13" ht="15" customHeight="1">
      <c r="A10267" s="2">
        <v>42582</v>
      </c>
      <c r="B10267" s="1" t="s">
        <v>6210</v>
      </c>
      <c r="C10267" s="1" t="s">
        <v>3332</v>
      </c>
      <c r="D10267" s="1" t="s">
        <v>3831</v>
      </c>
      <c r="E10267" s="1" t="s">
        <v>6350</v>
      </c>
      <c r="F10267" s="45" t="s">
        <v>3341</v>
      </c>
      <c r="G10267" s="1">
        <v>3</v>
      </c>
      <c r="H10267" s="1" t="s">
        <v>3355</v>
      </c>
      <c r="I10267" s="1" t="s">
        <v>3550</v>
      </c>
      <c r="K10267" s="1" t="str">
        <f>VLOOKUP(L10267,CW!C:D,2,FALSE)</f>
        <v>Jul'16</v>
      </c>
      <c r="L10267" s="1" t="str">
        <f t="shared" si="163"/>
        <v>30'16</v>
      </c>
      <c r="M10267" s="1" t="str">
        <f>VLOOKUP(K10267,CW!D:E,2,FALSE)</f>
        <v>Q2'16</v>
      </c>
    </row>
    <row r="10268" spans="1:13">
      <c r="A10268" s="2">
        <v>42582</v>
      </c>
      <c r="B10268" s="1" t="s">
        <v>6211</v>
      </c>
      <c r="C10268" s="1" t="s">
        <v>3564</v>
      </c>
      <c r="D10268" s="1" t="s">
        <v>3831</v>
      </c>
      <c r="E10268" s="1" t="s">
        <v>3532</v>
      </c>
      <c r="F10268" s="45" t="s">
        <v>4609</v>
      </c>
      <c r="G10268" s="1">
        <v>2</v>
      </c>
      <c r="H10268" s="1" t="s">
        <v>3355</v>
      </c>
      <c r="I10268" s="1" t="s">
        <v>3550</v>
      </c>
      <c r="K10268" s="1" t="str">
        <f>VLOOKUP(L10268,CW!C:D,2,FALSE)</f>
        <v>Jul'16</v>
      </c>
      <c r="L10268" s="1" t="str">
        <f t="shared" si="163"/>
        <v>30'16</v>
      </c>
      <c r="M10268" s="1" t="str">
        <f>VLOOKUP(K10268,CW!D:E,2,FALSE)</f>
        <v>Q2'16</v>
      </c>
    </row>
    <row r="10269" spans="1:13">
      <c r="A10269" s="2">
        <v>42582</v>
      </c>
      <c r="B10269" s="1" t="s">
        <v>6212</v>
      </c>
      <c r="C10269" s="1" t="s">
        <v>3351</v>
      </c>
      <c r="D10269" s="1" t="s">
        <v>3831</v>
      </c>
      <c r="E10269" s="1" t="s">
        <v>3532</v>
      </c>
      <c r="F10269" s="98" t="s">
        <v>4584</v>
      </c>
      <c r="G10269" s="1">
        <v>2</v>
      </c>
      <c r="H10269" s="1" t="s">
        <v>3355</v>
      </c>
      <c r="I10269" s="1" t="s">
        <v>3550</v>
      </c>
      <c r="K10269" s="1" t="str">
        <f>VLOOKUP(L10269,CW!C:D,2,FALSE)</f>
        <v>Jul'16</v>
      </c>
      <c r="L10269" s="1" t="str">
        <f t="shared" si="163"/>
        <v>30'16</v>
      </c>
      <c r="M10269" s="1" t="str">
        <f>VLOOKUP(K10269,CW!D:E,2,FALSE)</f>
        <v>Q2'16</v>
      </c>
    </row>
    <row r="10270" spans="1:13" ht="15" customHeight="1">
      <c r="A10270" s="2">
        <v>42582</v>
      </c>
      <c r="B10270" s="1" t="s">
        <v>6213</v>
      </c>
      <c r="C10270" s="1" t="s">
        <v>3332</v>
      </c>
      <c r="D10270" s="1" t="s">
        <v>3831</v>
      </c>
      <c r="E10270" s="1" t="s">
        <v>6350</v>
      </c>
      <c r="F10270" s="45" t="s">
        <v>3341</v>
      </c>
      <c r="G10270" s="1">
        <v>1</v>
      </c>
      <c r="H10270" s="1" t="s">
        <v>3355</v>
      </c>
      <c r="I10270" s="1" t="s">
        <v>3550</v>
      </c>
      <c r="K10270" s="1" t="str">
        <f>VLOOKUP(L10270,CW!C:D,2,FALSE)</f>
        <v>Jul'16</v>
      </c>
      <c r="L10270" s="1" t="str">
        <f t="shared" si="163"/>
        <v>30'16</v>
      </c>
      <c r="M10270" s="1" t="str">
        <f>VLOOKUP(K10270,CW!D:E,2,FALSE)</f>
        <v>Q2'16</v>
      </c>
    </row>
    <row r="10271" spans="1:13" ht="15" customHeight="1">
      <c r="A10271" s="2">
        <v>42582</v>
      </c>
      <c r="B10271" s="1" t="s">
        <v>6213</v>
      </c>
      <c r="C10271" s="1" t="s">
        <v>3332</v>
      </c>
      <c r="D10271" s="1" t="s">
        <v>3831</v>
      </c>
      <c r="E10271" s="1" t="s">
        <v>6350</v>
      </c>
      <c r="F10271" s="45" t="s">
        <v>4592</v>
      </c>
      <c r="G10271" s="1">
        <v>3</v>
      </c>
      <c r="H10271" s="1" t="s">
        <v>3355</v>
      </c>
      <c r="I10271" s="1" t="s">
        <v>3550</v>
      </c>
      <c r="K10271" s="1" t="str">
        <f>VLOOKUP(L10271,CW!C:D,2,FALSE)</f>
        <v>Jul'16</v>
      </c>
      <c r="L10271" s="1" t="str">
        <f t="shared" si="163"/>
        <v>30'16</v>
      </c>
      <c r="M10271" s="1" t="str">
        <f>VLOOKUP(K10271,CW!D:E,2,FALSE)</f>
        <v>Q2'16</v>
      </c>
    </row>
    <row r="10272" spans="1:13" ht="15" customHeight="1">
      <c r="A10272" s="2">
        <v>42582</v>
      </c>
      <c r="B10272" s="1" t="s">
        <v>6214</v>
      </c>
      <c r="C10272" s="1" t="s">
        <v>3564</v>
      </c>
      <c r="D10272" s="1" t="s">
        <v>3831</v>
      </c>
      <c r="E10272" s="1" t="s">
        <v>6350</v>
      </c>
      <c r="F10272" s="45" t="s">
        <v>3341</v>
      </c>
      <c r="G10272" s="1">
        <v>2</v>
      </c>
      <c r="H10272" s="1" t="s">
        <v>3355</v>
      </c>
      <c r="I10272" s="1" t="s">
        <v>3550</v>
      </c>
      <c r="K10272" s="1" t="str">
        <f>VLOOKUP(L10272,CW!C:D,2,FALSE)</f>
        <v>Jul'16</v>
      </c>
      <c r="L10272" s="1" t="str">
        <f t="shared" si="163"/>
        <v>30'16</v>
      </c>
      <c r="M10272" s="1" t="str">
        <f>VLOOKUP(K10272,CW!D:E,2,FALSE)</f>
        <v>Q2'16</v>
      </c>
    </row>
    <row r="10273" spans="1:13">
      <c r="A10273" s="2">
        <v>42582</v>
      </c>
      <c r="B10273" s="1" t="s">
        <v>6214</v>
      </c>
      <c r="C10273" s="1" t="s">
        <v>3564</v>
      </c>
      <c r="D10273" s="1" t="s">
        <v>3831</v>
      </c>
      <c r="E10273" s="1" t="s">
        <v>3532</v>
      </c>
      <c r="F10273" s="45" t="s">
        <v>4609</v>
      </c>
      <c r="G10273" s="1">
        <v>1</v>
      </c>
      <c r="H10273" s="1" t="s">
        <v>3355</v>
      </c>
      <c r="I10273" s="1" t="s">
        <v>3550</v>
      </c>
      <c r="K10273" s="1" t="str">
        <f>VLOOKUP(L10273,CW!C:D,2,FALSE)</f>
        <v>Jul'16</v>
      </c>
      <c r="L10273" s="1" t="str">
        <f t="shared" si="163"/>
        <v>30'16</v>
      </c>
      <c r="M10273" s="1" t="str">
        <f>VLOOKUP(K10273,CW!D:E,2,FALSE)</f>
        <v>Q2'16</v>
      </c>
    </row>
    <row r="10274" spans="1:13" ht="15" customHeight="1">
      <c r="A10274" s="2">
        <v>42582</v>
      </c>
      <c r="B10274" s="1" t="s">
        <v>6215</v>
      </c>
      <c r="C10274" s="1" t="s">
        <v>3332</v>
      </c>
      <c r="D10274" s="1" t="s">
        <v>3831</v>
      </c>
      <c r="E10274" s="1" t="s">
        <v>6350</v>
      </c>
      <c r="F10274" s="45" t="s">
        <v>3341</v>
      </c>
      <c r="G10274" s="1">
        <v>1</v>
      </c>
      <c r="H10274" s="1" t="s">
        <v>3355</v>
      </c>
      <c r="I10274" s="1" t="s">
        <v>3550</v>
      </c>
      <c r="K10274" s="1" t="str">
        <f>VLOOKUP(L10274,CW!C:D,2,FALSE)</f>
        <v>Jul'16</v>
      </c>
      <c r="L10274" s="1" t="str">
        <f t="shared" si="163"/>
        <v>30'16</v>
      </c>
      <c r="M10274" s="1" t="str">
        <f>VLOOKUP(K10274,CW!D:E,2,FALSE)</f>
        <v>Q2'16</v>
      </c>
    </row>
    <row r="10275" spans="1:13">
      <c r="A10275" s="2">
        <v>42582</v>
      </c>
      <c r="B10275" s="1" t="s">
        <v>6216</v>
      </c>
      <c r="C10275" s="1" t="s">
        <v>6217</v>
      </c>
      <c r="D10275" s="1" t="s">
        <v>3831</v>
      </c>
      <c r="E10275" s="1" t="s">
        <v>3532</v>
      </c>
      <c r="F10275" s="98" t="s">
        <v>4584</v>
      </c>
      <c r="G10275" s="1">
        <v>1</v>
      </c>
      <c r="H10275" s="1" t="s">
        <v>3355</v>
      </c>
      <c r="I10275" s="1" t="s">
        <v>3550</v>
      </c>
      <c r="K10275" s="1" t="str">
        <f>VLOOKUP(L10275,CW!C:D,2,FALSE)</f>
        <v>Jul'16</v>
      </c>
      <c r="L10275" s="1" t="str">
        <f t="shared" si="163"/>
        <v>30'16</v>
      </c>
      <c r="M10275" s="1" t="str">
        <f>VLOOKUP(K10275,CW!D:E,2,FALSE)</f>
        <v>Q2'16</v>
      </c>
    </row>
    <row r="10276" spans="1:13">
      <c r="A10276" s="2">
        <v>42582</v>
      </c>
      <c r="B10276" s="1" t="s">
        <v>6218</v>
      </c>
      <c r="C10276" s="1" t="s">
        <v>3332</v>
      </c>
      <c r="D10276" s="1" t="s">
        <v>3831</v>
      </c>
      <c r="E10276" s="1" t="s">
        <v>3532</v>
      </c>
      <c r="F10276" s="45" t="s">
        <v>4609</v>
      </c>
      <c r="G10276" s="1">
        <v>1</v>
      </c>
      <c r="H10276" s="1" t="s">
        <v>3355</v>
      </c>
      <c r="I10276" s="1" t="s">
        <v>3550</v>
      </c>
      <c r="K10276" s="1" t="str">
        <f>VLOOKUP(L10276,CW!C:D,2,FALSE)</f>
        <v>Jul'16</v>
      </c>
      <c r="L10276" s="1" t="str">
        <f t="shared" si="163"/>
        <v>30'16</v>
      </c>
      <c r="M10276" s="1" t="str">
        <f>VLOOKUP(K10276,CW!D:E,2,FALSE)</f>
        <v>Q2'16</v>
      </c>
    </row>
    <row r="10277" spans="1:13" ht="15" customHeight="1">
      <c r="A10277" s="2">
        <v>42582</v>
      </c>
      <c r="B10277" s="1" t="s">
        <v>6219</v>
      </c>
      <c r="C10277" s="1" t="s">
        <v>3564</v>
      </c>
      <c r="D10277" s="1" t="s">
        <v>3831</v>
      </c>
      <c r="E10277" s="1" t="s">
        <v>6350</v>
      </c>
      <c r="F10277" s="45" t="s">
        <v>3341</v>
      </c>
      <c r="G10277" s="1">
        <v>1</v>
      </c>
      <c r="H10277" s="1" t="s">
        <v>3355</v>
      </c>
      <c r="I10277" s="1" t="s">
        <v>3550</v>
      </c>
      <c r="K10277" s="1" t="str">
        <f>VLOOKUP(L10277,CW!C:D,2,FALSE)</f>
        <v>Jul'16</v>
      </c>
      <c r="L10277" s="1" t="str">
        <f t="shared" si="163"/>
        <v>30'16</v>
      </c>
      <c r="M10277" s="1" t="str">
        <f>VLOOKUP(K10277,CW!D:E,2,FALSE)</f>
        <v>Q2'16</v>
      </c>
    </row>
    <row r="10278" spans="1:13">
      <c r="A10278" s="2">
        <v>42582</v>
      </c>
      <c r="B10278" s="1" t="s">
        <v>6220</v>
      </c>
      <c r="C10278" s="1" t="s">
        <v>6184</v>
      </c>
      <c r="D10278" s="1" t="s">
        <v>3831</v>
      </c>
      <c r="E10278" s="1" t="s">
        <v>3532</v>
      </c>
      <c r="F10278" s="45" t="s">
        <v>4609</v>
      </c>
      <c r="G10278" s="1">
        <v>1</v>
      </c>
      <c r="H10278" s="1" t="s">
        <v>3355</v>
      </c>
      <c r="I10278" s="1" t="s">
        <v>3550</v>
      </c>
      <c r="K10278" s="1" t="str">
        <f>VLOOKUP(L10278,CW!C:D,2,FALSE)</f>
        <v>Jul'16</v>
      </c>
      <c r="L10278" s="1" t="str">
        <f t="shared" si="163"/>
        <v>30'16</v>
      </c>
      <c r="M10278" s="1" t="str">
        <f>VLOOKUP(K10278,CW!D:E,2,FALSE)</f>
        <v>Q2'16</v>
      </c>
    </row>
    <row r="10279" spans="1:13">
      <c r="A10279" s="2">
        <v>42582</v>
      </c>
      <c r="B10279" s="1" t="s">
        <v>6221</v>
      </c>
      <c r="C10279" s="1" t="s">
        <v>3326</v>
      </c>
      <c r="D10279" s="1" t="s">
        <v>3831</v>
      </c>
      <c r="E10279" s="1" t="s">
        <v>3532</v>
      </c>
      <c r="F10279" s="45" t="s">
        <v>4609</v>
      </c>
      <c r="G10279" s="1">
        <v>4</v>
      </c>
      <c r="H10279" s="1" t="s">
        <v>3355</v>
      </c>
      <c r="I10279" s="1" t="s">
        <v>3550</v>
      </c>
      <c r="K10279" s="1" t="str">
        <f>VLOOKUP(L10279,CW!C:D,2,FALSE)</f>
        <v>Jul'16</v>
      </c>
      <c r="L10279" s="1" t="str">
        <f t="shared" si="163"/>
        <v>30'16</v>
      </c>
      <c r="M10279" s="1" t="str">
        <f>VLOOKUP(K10279,CW!D:E,2,FALSE)</f>
        <v>Q2'16</v>
      </c>
    </row>
    <row r="10280" spans="1:13" ht="15" customHeight="1">
      <c r="A10280" s="2">
        <v>42582</v>
      </c>
      <c r="B10280" s="1" t="s">
        <v>6222</v>
      </c>
      <c r="C10280" s="1" t="s">
        <v>1079</v>
      </c>
      <c r="D10280" s="1" t="s">
        <v>3831</v>
      </c>
      <c r="E10280" s="1" t="s">
        <v>6350</v>
      </c>
      <c r="F10280" s="45" t="s">
        <v>3341</v>
      </c>
      <c r="G10280" s="1">
        <v>2</v>
      </c>
      <c r="H10280" s="1" t="s">
        <v>3355</v>
      </c>
      <c r="I10280" s="1" t="s">
        <v>3550</v>
      </c>
      <c r="K10280" s="1" t="str">
        <f>VLOOKUP(L10280,CW!C:D,2,FALSE)</f>
        <v>Jul'16</v>
      </c>
      <c r="L10280" s="1" t="str">
        <f t="shared" si="163"/>
        <v>30'16</v>
      </c>
      <c r="M10280" s="1" t="str">
        <f>VLOOKUP(K10280,CW!D:E,2,FALSE)</f>
        <v>Q2'16</v>
      </c>
    </row>
    <row r="10281" spans="1:13">
      <c r="A10281" s="2">
        <v>42582</v>
      </c>
      <c r="B10281" s="1" t="s">
        <v>6222</v>
      </c>
      <c r="C10281" s="1" t="s">
        <v>1079</v>
      </c>
      <c r="D10281" s="1" t="s">
        <v>3831</v>
      </c>
      <c r="E10281" s="1" t="s">
        <v>3532</v>
      </c>
      <c r="F10281" s="45" t="s">
        <v>4609</v>
      </c>
      <c r="G10281" s="1">
        <v>1</v>
      </c>
      <c r="H10281" s="1" t="s">
        <v>3355</v>
      </c>
      <c r="I10281" s="1" t="s">
        <v>3550</v>
      </c>
      <c r="K10281" s="1" t="str">
        <f>VLOOKUP(L10281,CW!C:D,2,FALSE)</f>
        <v>Jul'16</v>
      </c>
      <c r="L10281" s="1" t="str">
        <f t="shared" si="163"/>
        <v>30'16</v>
      </c>
      <c r="M10281" s="1" t="str">
        <f>VLOOKUP(K10281,CW!D:E,2,FALSE)</f>
        <v>Q2'16</v>
      </c>
    </row>
    <row r="10282" spans="1:13">
      <c r="A10282" s="2">
        <v>42582</v>
      </c>
      <c r="B10282" s="1" t="s">
        <v>6222</v>
      </c>
      <c r="C10282" s="1" t="s">
        <v>1079</v>
      </c>
      <c r="D10282" s="1" t="s">
        <v>3831</v>
      </c>
      <c r="E10282" s="1" t="s">
        <v>3532</v>
      </c>
      <c r="F10282" s="45" t="s">
        <v>3693</v>
      </c>
      <c r="G10282" s="1">
        <v>9</v>
      </c>
      <c r="H10282" s="1" t="s">
        <v>3355</v>
      </c>
      <c r="I10282" s="1" t="s">
        <v>3550</v>
      </c>
      <c r="K10282" s="1" t="str">
        <f>VLOOKUP(L10282,CW!C:D,2,FALSE)</f>
        <v>Jul'16</v>
      </c>
      <c r="L10282" s="1" t="str">
        <f t="shared" si="163"/>
        <v>30'16</v>
      </c>
      <c r="M10282" s="1" t="str">
        <f>VLOOKUP(K10282,CW!D:E,2,FALSE)</f>
        <v>Q2'16</v>
      </c>
    </row>
    <row r="10283" spans="1:13" ht="15" customHeight="1">
      <c r="A10283" s="2">
        <v>42582</v>
      </c>
      <c r="B10283" s="1" t="s">
        <v>6223</v>
      </c>
      <c r="C10283" s="1" t="s">
        <v>1079</v>
      </c>
      <c r="D10283" s="1" t="s">
        <v>3831</v>
      </c>
      <c r="E10283" s="1" t="s">
        <v>6350</v>
      </c>
      <c r="F10283" s="45" t="s">
        <v>3341</v>
      </c>
      <c r="G10283" s="1">
        <v>1</v>
      </c>
      <c r="H10283" s="1" t="s">
        <v>3355</v>
      </c>
      <c r="I10283" s="1" t="s">
        <v>3550</v>
      </c>
      <c r="K10283" s="1" t="str">
        <f>VLOOKUP(L10283,CW!C:D,2,FALSE)</f>
        <v>Jul'16</v>
      </c>
      <c r="L10283" s="1" t="str">
        <f t="shared" si="163"/>
        <v>30'16</v>
      </c>
      <c r="M10283" s="1" t="str">
        <f>VLOOKUP(K10283,CW!D:E,2,FALSE)</f>
        <v>Q2'16</v>
      </c>
    </row>
    <row r="10284" spans="1:13" ht="15" customHeight="1">
      <c r="A10284" s="2">
        <v>42582</v>
      </c>
      <c r="B10284" s="1" t="s">
        <v>6223</v>
      </c>
      <c r="C10284" s="1" t="s">
        <v>1079</v>
      </c>
      <c r="D10284" s="1" t="s">
        <v>3831</v>
      </c>
      <c r="E10284" s="1" t="s">
        <v>6350</v>
      </c>
      <c r="F10284" s="45" t="s">
        <v>4592</v>
      </c>
      <c r="G10284" s="1">
        <v>1</v>
      </c>
      <c r="H10284" s="1" t="s">
        <v>3355</v>
      </c>
      <c r="I10284" s="1" t="s">
        <v>3550</v>
      </c>
      <c r="K10284" s="1" t="str">
        <f>VLOOKUP(L10284,CW!C:D,2,FALSE)</f>
        <v>Jul'16</v>
      </c>
      <c r="L10284" s="1" t="str">
        <f t="shared" si="163"/>
        <v>30'16</v>
      </c>
      <c r="M10284" s="1" t="str">
        <f>VLOOKUP(K10284,CW!D:E,2,FALSE)</f>
        <v>Q2'16</v>
      </c>
    </row>
    <row r="10285" spans="1:13">
      <c r="A10285" s="2">
        <v>42582</v>
      </c>
      <c r="B10285" s="1" t="s">
        <v>6223</v>
      </c>
      <c r="C10285" s="1" t="s">
        <v>1079</v>
      </c>
      <c r="D10285" s="1" t="s">
        <v>3831</v>
      </c>
      <c r="E10285" s="1" t="s">
        <v>3532</v>
      </c>
      <c r="F10285" s="45" t="s">
        <v>4609</v>
      </c>
      <c r="G10285" s="1">
        <v>2</v>
      </c>
      <c r="H10285" s="1" t="s">
        <v>3355</v>
      </c>
      <c r="I10285" s="1" t="s">
        <v>3550</v>
      </c>
      <c r="K10285" s="1" t="str">
        <f>VLOOKUP(L10285,CW!C:D,2,FALSE)</f>
        <v>Jul'16</v>
      </c>
      <c r="L10285" s="1" t="str">
        <f t="shared" si="163"/>
        <v>30'16</v>
      </c>
      <c r="M10285" s="1" t="str">
        <f>VLOOKUP(K10285,CW!D:E,2,FALSE)</f>
        <v>Q2'16</v>
      </c>
    </row>
    <row r="10286" spans="1:13">
      <c r="A10286" s="2">
        <v>42582</v>
      </c>
      <c r="B10286" s="1" t="s">
        <v>6223</v>
      </c>
      <c r="C10286" s="1" t="s">
        <v>1079</v>
      </c>
      <c r="D10286" s="1" t="s">
        <v>3831</v>
      </c>
      <c r="E10286" s="1" t="s">
        <v>3532</v>
      </c>
      <c r="F10286" s="45" t="s">
        <v>3693</v>
      </c>
      <c r="G10286" s="1">
        <v>5</v>
      </c>
      <c r="H10286" s="1" t="s">
        <v>3355</v>
      </c>
      <c r="I10286" s="1" t="s">
        <v>3550</v>
      </c>
      <c r="K10286" s="1" t="str">
        <f>VLOOKUP(L10286,CW!C:D,2,FALSE)</f>
        <v>Jul'16</v>
      </c>
      <c r="L10286" s="1" t="str">
        <f t="shared" si="163"/>
        <v>30'16</v>
      </c>
      <c r="M10286" s="1" t="str">
        <f>VLOOKUP(K10286,CW!D:E,2,FALSE)</f>
        <v>Q2'16</v>
      </c>
    </row>
    <row r="10287" spans="1:13" ht="15" customHeight="1">
      <c r="A10287" s="2">
        <v>42582</v>
      </c>
      <c r="B10287" s="1" t="s">
        <v>6224</v>
      </c>
      <c r="C10287" s="1" t="s">
        <v>3335</v>
      </c>
      <c r="D10287" s="1" t="s">
        <v>3831</v>
      </c>
      <c r="E10287" s="1" t="s">
        <v>6350</v>
      </c>
      <c r="F10287" s="45" t="s">
        <v>4581</v>
      </c>
      <c r="G10287" s="1">
        <v>1</v>
      </c>
      <c r="H10287" s="1" t="s">
        <v>3355</v>
      </c>
      <c r="I10287" s="1" t="s">
        <v>3550</v>
      </c>
      <c r="K10287" s="1" t="str">
        <f>VLOOKUP(L10287,CW!C:D,2,FALSE)</f>
        <v>Jul'16</v>
      </c>
      <c r="L10287" s="1" t="str">
        <f t="shared" si="163"/>
        <v>30'16</v>
      </c>
      <c r="M10287" s="1" t="str">
        <f>VLOOKUP(K10287,CW!D:E,2,FALSE)</f>
        <v>Q2'16</v>
      </c>
    </row>
    <row r="10288" spans="1:13">
      <c r="A10288" s="2">
        <v>42582</v>
      </c>
      <c r="B10288" s="1" t="s">
        <v>6224</v>
      </c>
      <c r="C10288" s="1" t="s">
        <v>3335</v>
      </c>
      <c r="D10288" s="1" t="s">
        <v>3831</v>
      </c>
      <c r="E10288" s="1" t="s">
        <v>3532</v>
      </c>
      <c r="F10288" s="45" t="s">
        <v>4609</v>
      </c>
      <c r="G10288" s="1">
        <v>1</v>
      </c>
      <c r="H10288" s="1" t="s">
        <v>3355</v>
      </c>
      <c r="I10288" s="1" t="s">
        <v>3550</v>
      </c>
      <c r="K10288" s="1" t="str">
        <f>VLOOKUP(L10288,CW!C:D,2,FALSE)</f>
        <v>Jul'16</v>
      </c>
      <c r="L10288" s="1" t="str">
        <f t="shared" si="163"/>
        <v>30'16</v>
      </c>
      <c r="M10288" s="1" t="str">
        <f>VLOOKUP(K10288,CW!D:E,2,FALSE)</f>
        <v>Q2'16</v>
      </c>
    </row>
    <row r="10289" spans="1:13">
      <c r="A10289" s="2">
        <v>42582</v>
      </c>
      <c r="B10289" s="1" t="s">
        <v>6224</v>
      </c>
      <c r="C10289" s="1" t="s">
        <v>3335</v>
      </c>
      <c r="D10289" s="1" t="s">
        <v>3831</v>
      </c>
      <c r="E10289" s="1" t="s">
        <v>3532</v>
      </c>
      <c r="F10289" s="98" t="s">
        <v>4584</v>
      </c>
      <c r="G10289" s="1">
        <v>1</v>
      </c>
      <c r="H10289" s="1" t="s">
        <v>3355</v>
      </c>
      <c r="I10289" s="1" t="s">
        <v>3550</v>
      </c>
      <c r="K10289" s="1" t="str">
        <f>VLOOKUP(L10289,CW!C:D,2,FALSE)</f>
        <v>Jul'16</v>
      </c>
      <c r="L10289" s="1" t="str">
        <f t="shared" si="163"/>
        <v>30'16</v>
      </c>
      <c r="M10289" s="1" t="str">
        <f>VLOOKUP(K10289,CW!D:E,2,FALSE)</f>
        <v>Q2'16</v>
      </c>
    </row>
    <row r="10290" spans="1:13">
      <c r="A10290" s="2">
        <v>42582</v>
      </c>
      <c r="B10290" s="1" t="s">
        <v>6225</v>
      </c>
      <c r="C10290" s="1" t="s">
        <v>6226</v>
      </c>
      <c r="D10290" s="1" t="s">
        <v>3831</v>
      </c>
      <c r="E10290" s="1" t="s">
        <v>3532</v>
      </c>
      <c r="F10290" s="45" t="s">
        <v>4609</v>
      </c>
      <c r="G10290" s="1">
        <v>2</v>
      </c>
      <c r="H10290" s="1" t="s">
        <v>3355</v>
      </c>
      <c r="I10290" s="1" t="s">
        <v>3550</v>
      </c>
      <c r="K10290" s="1" t="str">
        <f>VLOOKUP(L10290,CW!C:D,2,FALSE)</f>
        <v>Jul'16</v>
      </c>
      <c r="L10290" s="1" t="str">
        <f t="shared" si="163"/>
        <v>30'16</v>
      </c>
      <c r="M10290" s="1" t="str">
        <f>VLOOKUP(K10290,CW!D:E,2,FALSE)</f>
        <v>Q2'16</v>
      </c>
    </row>
    <row r="10291" spans="1:13" ht="15" customHeight="1">
      <c r="A10291" s="2">
        <v>42560</v>
      </c>
      <c r="B10291" s="1" t="s">
        <v>6227</v>
      </c>
      <c r="C10291" s="1" t="s">
        <v>4945</v>
      </c>
      <c r="D10291" s="1" t="s">
        <v>3540</v>
      </c>
      <c r="E10291" s="1" t="s">
        <v>3532</v>
      </c>
      <c r="F10291" s="45" t="s">
        <v>4592</v>
      </c>
      <c r="G10291" s="1">
        <v>1</v>
      </c>
      <c r="H10291" s="1" t="s">
        <v>3355</v>
      </c>
      <c r="I10291" s="1" t="s">
        <v>4288</v>
      </c>
      <c r="J10291" s="1">
        <v>6</v>
      </c>
      <c r="K10291" s="1" t="str">
        <f>VLOOKUP(L10291,CW!C:D,2,FALSE)</f>
        <v>Jul'16</v>
      </c>
      <c r="L10291" s="1" t="str">
        <f t="shared" si="163"/>
        <v>27'16</v>
      </c>
      <c r="M10291" s="1" t="str">
        <f>VLOOKUP(K10291,CW!D:E,2,FALSE)</f>
        <v>Q2'16</v>
      </c>
    </row>
    <row r="10292" spans="1:13" ht="15" customHeight="1">
      <c r="A10292" s="2">
        <v>42563</v>
      </c>
      <c r="B10292" s="1" t="s">
        <v>6228</v>
      </c>
      <c r="C10292" s="1" t="s">
        <v>3335</v>
      </c>
      <c r="D10292" s="1" t="s">
        <v>3327</v>
      </c>
      <c r="E10292" s="1" t="s">
        <v>3532</v>
      </c>
      <c r="F10292" s="45" t="s">
        <v>6229</v>
      </c>
      <c r="G10292" s="1">
        <v>1</v>
      </c>
      <c r="H10292" s="1" t="s">
        <v>3355</v>
      </c>
      <c r="I10292" s="1" t="s">
        <v>4288</v>
      </c>
      <c r="J10292" s="1">
        <v>6</v>
      </c>
      <c r="K10292" s="1" t="str">
        <f>VLOOKUP(L10292,CW!C:D,2,FALSE)</f>
        <v>Jul'16</v>
      </c>
      <c r="L10292" s="1" t="str">
        <f t="shared" si="163"/>
        <v>28'16</v>
      </c>
      <c r="M10292" s="1" t="str">
        <f>VLOOKUP(K10292,CW!D:E,2,FALSE)</f>
        <v>Q2'16</v>
      </c>
    </row>
    <row r="10293" spans="1:13" ht="15" customHeight="1">
      <c r="A10293" s="2">
        <v>42570</v>
      </c>
      <c r="B10293" s="1" t="s">
        <v>5481</v>
      </c>
      <c r="C10293" s="1" t="s">
        <v>3696</v>
      </c>
      <c r="D10293" s="1" t="s">
        <v>3321</v>
      </c>
      <c r="E10293" s="1" t="s">
        <v>3532</v>
      </c>
      <c r="F10293" s="45" t="s">
        <v>3341</v>
      </c>
      <c r="G10293" s="1">
        <v>1</v>
      </c>
      <c r="H10293" s="1" t="s">
        <v>3355</v>
      </c>
      <c r="I10293" s="1" t="s">
        <v>4288</v>
      </c>
      <c r="J10293" s="1">
        <v>4</v>
      </c>
      <c r="K10293" s="1" t="str">
        <f>VLOOKUP(L10293,CW!C:D,2,FALSE)</f>
        <v>Jul'16</v>
      </c>
      <c r="L10293" s="1" t="str">
        <f t="shared" si="163"/>
        <v>29'16</v>
      </c>
      <c r="M10293" s="1" t="str">
        <f>VLOOKUP(K10293,CW!D:E,2,FALSE)</f>
        <v>Q2'16</v>
      </c>
    </row>
    <row r="10294" spans="1:13" ht="15" customHeight="1">
      <c r="A10294" s="2">
        <v>42576</v>
      </c>
      <c r="B10294" s="1" t="s">
        <v>6230</v>
      </c>
      <c r="C10294" s="1" t="s">
        <v>3335</v>
      </c>
      <c r="D10294" s="1" t="s">
        <v>3316</v>
      </c>
      <c r="E10294" s="1" t="s">
        <v>3532</v>
      </c>
      <c r="F10294" s="45" t="s">
        <v>6229</v>
      </c>
      <c r="G10294" s="1">
        <v>1</v>
      </c>
      <c r="H10294" s="1" t="s">
        <v>3355</v>
      </c>
      <c r="I10294" s="1" t="s">
        <v>4288</v>
      </c>
      <c r="J10294" s="1">
        <v>4</v>
      </c>
      <c r="K10294" s="1" t="str">
        <f>VLOOKUP(L10294,CW!C:D,2,FALSE)</f>
        <v>Jul'16</v>
      </c>
      <c r="L10294" s="1" t="str">
        <f t="shared" si="163"/>
        <v>30'16</v>
      </c>
      <c r="M10294" s="1" t="str">
        <f>VLOOKUP(K10294,CW!D:E,2,FALSE)</f>
        <v>Q2'16</v>
      </c>
    </row>
    <row r="10295" spans="1:13" ht="15" customHeight="1">
      <c r="A10295" s="2">
        <v>42577</v>
      </c>
      <c r="B10295" s="1" t="s">
        <v>6231</v>
      </c>
      <c r="C10295" s="1" t="s">
        <v>3335</v>
      </c>
      <c r="D10295" s="1" t="s">
        <v>6232</v>
      </c>
      <c r="E10295" s="1" t="s">
        <v>3532</v>
      </c>
      <c r="F10295" s="45" t="s">
        <v>3341</v>
      </c>
      <c r="G10295" s="1">
        <v>1</v>
      </c>
      <c r="H10295" s="1" t="s">
        <v>3355</v>
      </c>
      <c r="I10295" s="1" t="s">
        <v>4288</v>
      </c>
      <c r="J10295" s="1">
        <v>5</v>
      </c>
      <c r="K10295" s="1" t="str">
        <f>VLOOKUP(L10295,CW!C:D,2,FALSE)</f>
        <v>Jul'16</v>
      </c>
      <c r="L10295" s="1" t="str">
        <f t="shared" si="163"/>
        <v>30'16</v>
      </c>
      <c r="M10295" s="1" t="str">
        <f>VLOOKUP(K10295,CW!D:E,2,FALSE)</f>
        <v>Q2'16</v>
      </c>
    </row>
    <row r="10296" spans="1:13" ht="15" customHeight="1">
      <c r="A10296" s="2">
        <v>42577</v>
      </c>
      <c r="B10296" s="1" t="s">
        <v>5833</v>
      </c>
      <c r="C10296" s="1" t="s">
        <v>3351</v>
      </c>
      <c r="D10296" s="1" t="s">
        <v>3538</v>
      </c>
      <c r="E10296" s="1" t="s">
        <v>3532</v>
      </c>
      <c r="F10296" s="45" t="s">
        <v>6229</v>
      </c>
      <c r="G10296" s="1">
        <v>1</v>
      </c>
      <c r="H10296" s="1" t="s">
        <v>3355</v>
      </c>
      <c r="I10296" s="1" t="s">
        <v>4288</v>
      </c>
      <c r="J10296" s="1">
        <v>4</v>
      </c>
      <c r="K10296" s="1" t="str">
        <f>VLOOKUP(L10296,CW!C:D,2,FALSE)</f>
        <v>Jul'16</v>
      </c>
      <c r="L10296" s="1" t="str">
        <f t="shared" si="163"/>
        <v>30'16</v>
      </c>
      <c r="M10296" s="1" t="str">
        <f>VLOOKUP(K10296,CW!D:E,2,FALSE)</f>
        <v>Q2'16</v>
      </c>
    </row>
    <row r="10297" spans="1:13" ht="30" customHeight="1">
      <c r="A10297" s="2">
        <v>42552</v>
      </c>
      <c r="B10297" s="1" t="s">
        <v>4233</v>
      </c>
      <c r="C10297" s="1" t="s">
        <v>86</v>
      </c>
      <c r="D10297" s="1" t="s">
        <v>100</v>
      </c>
      <c r="E10297" s="1" t="s">
        <v>3532</v>
      </c>
      <c r="F10297" s="98" t="s">
        <v>160</v>
      </c>
      <c r="G10297" s="1">
        <v>2</v>
      </c>
      <c r="H10297" s="1" t="s">
        <v>107</v>
      </c>
      <c r="I10297" s="1" t="s">
        <v>159</v>
      </c>
      <c r="K10297" s="1" t="str">
        <f>VLOOKUP(L10297,CW!C:D,2,FALSE)</f>
        <v>Jun'16</v>
      </c>
      <c r="L10297" s="1" t="str">
        <f t="shared" si="163"/>
        <v>26'16</v>
      </c>
      <c r="M10297" s="1" t="str">
        <f>VLOOKUP(K10297,CW!D:E,2,FALSE)</f>
        <v>Q1'16</v>
      </c>
    </row>
    <row r="10298" spans="1:13" ht="15" customHeight="1">
      <c r="A10298" s="2">
        <v>42552</v>
      </c>
      <c r="B10298" s="1" t="s">
        <v>4233</v>
      </c>
      <c r="C10298" s="1" t="s">
        <v>86</v>
      </c>
      <c r="D10298" s="1" t="s">
        <v>100</v>
      </c>
      <c r="E10298" s="1" t="s">
        <v>3532</v>
      </c>
      <c r="F10298" s="45" t="s">
        <v>158</v>
      </c>
      <c r="G10298" s="1">
        <v>2</v>
      </c>
      <c r="H10298" s="1" t="s">
        <v>107</v>
      </c>
      <c r="I10298" s="1" t="s">
        <v>159</v>
      </c>
      <c r="K10298" s="1" t="str">
        <f>VLOOKUP(L10298,CW!C:D,2,FALSE)</f>
        <v>Jun'16</v>
      </c>
      <c r="L10298" s="1" t="str">
        <f t="shared" si="163"/>
        <v>26'16</v>
      </c>
      <c r="M10298" s="1" t="str">
        <f>VLOOKUP(K10298,CW!D:E,2,FALSE)</f>
        <v>Q1'16</v>
      </c>
    </row>
    <row r="10299" spans="1:13" ht="30" customHeight="1">
      <c r="A10299" s="2">
        <v>42552</v>
      </c>
      <c r="B10299" s="1" t="s">
        <v>4252</v>
      </c>
      <c r="C10299" s="1" t="s">
        <v>86</v>
      </c>
      <c r="D10299" s="1" t="s">
        <v>100</v>
      </c>
      <c r="E10299" s="1" t="s">
        <v>3532</v>
      </c>
      <c r="F10299" s="98" t="s">
        <v>160</v>
      </c>
      <c r="G10299" s="1">
        <v>1</v>
      </c>
      <c r="H10299" s="1" t="s">
        <v>107</v>
      </c>
      <c r="I10299" s="1" t="s">
        <v>159</v>
      </c>
      <c r="K10299" s="1" t="str">
        <f>VLOOKUP(L10299,CW!C:D,2,FALSE)</f>
        <v>Jun'16</v>
      </c>
      <c r="L10299" s="1" t="str">
        <f t="shared" si="163"/>
        <v>26'16</v>
      </c>
      <c r="M10299" s="1" t="str">
        <f>VLOOKUP(K10299,CW!D:E,2,FALSE)</f>
        <v>Q1'16</v>
      </c>
    </row>
    <row r="10300" spans="1:13" ht="15" customHeight="1">
      <c r="A10300" s="2">
        <v>42552</v>
      </c>
      <c r="B10300" s="1" t="s">
        <v>4252</v>
      </c>
      <c r="C10300" s="1" t="s">
        <v>86</v>
      </c>
      <c r="D10300" s="1" t="s">
        <v>100</v>
      </c>
      <c r="E10300" s="1" t="s">
        <v>3532</v>
      </c>
      <c r="F10300" s="45" t="s">
        <v>158</v>
      </c>
      <c r="G10300" s="1">
        <v>2</v>
      </c>
      <c r="H10300" s="1" t="s">
        <v>107</v>
      </c>
      <c r="I10300" s="1" t="s">
        <v>159</v>
      </c>
      <c r="K10300" s="1" t="str">
        <f>VLOOKUP(L10300,CW!C:D,2,FALSE)</f>
        <v>Jun'16</v>
      </c>
      <c r="L10300" s="1" t="str">
        <f t="shared" si="163"/>
        <v>26'16</v>
      </c>
      <c r="M10300" s="1" t="str">
        <f>VLOOKUP(K10300,CW!D:E,2,FALSE)</f>
        <v>Q1'16</v>
      </c>
    </row>
    <row r="10301" spans="1:13" ht="30" customHeight="1">
      <c r="A10301" s="2">
        <v>42552</v>
      </c>
      <c r="B10301" s="1" t="s">
        <v>4257</v>
      </c>
      <c r="C10301" s="1" t="s">
        <v>86</v>
      </c>
      <c r="D10301" s="1" t="s">
        <v>100</v>
      </c>
      <c r="E10301" s="1" t="s">
        <v>3532</v>
      </c>
      <c r="F10301" s="98" t="s">
        <v>160</v>
      </c>
      <c r="G10301" s="1">
        <v>2</v>
      </c>
      <c r="H10301" s="1" t="s">
        <v>107</v>
      </c>
      <c r="I10301" s="1" t="s">
        <v>159</v>
      </c>
      <c r="K10301" s="1" t="str">
        <f>VLOOKUP(L10301,CW!C:D,2,FALSE)</f>
        <v>Jun'16</v>
      </c>
      <c r="L10301" s="1" t="str">
        <f t="shared" si="163"/>
        <v>26'16</v>
      </c>
      <c r="M10301" s="1" t="str">
        <f>VLOOKUP(K10301,CW!D:E,2,FALSE)</f>
        <v>Q1'16</v>
      </c>
    </row>
    <row r="10302" spans="1:13" ht="15" customHeight="1">
      <c r="A10302" s="2">
        <v>42552</v>
      </c>
      <c r="B10302" s="1" t="s">
        <v>4257</v>
      </c>
      <c r="C10302" s="1" t="s">
        <v>86</v>
      </c>
      <c r="D10302" s="1" t="s">
        <v>100</v>
      </c>
      <c r="E10302" s="1" t="s">
        <v>3532</v>
      </c>
      <c r="F10302" s="45" t="s">
        <v>158</v>
      </c>
      <c r="G10302" s="1">
        <v>1</v>
      </c>
      <c r="H10302" s="1" t="s">
        <v>107</v>
      </c>
      <c r="I10302" s="1" t="s">
        <v>159</v>
      </c>
      <c r="K10302" s="1" t="str">
        <f>VLOOKUP(L10302,CW!C:D,2,FALSE)</f>
        <v>Jun'16</v>
      </c>
      <c r="L10302" s="1" t="str">
        <f t="shared" si="163"/>
        <v>26'16</v>
      </c>
      <c r="M10302" s="1" t="str">
        <f>VLOOKUP(K10302,CW!D:E,2,FALSE)</f>
        <v>Q1'16</v>
      </c>
    </row>
    <row r="10303" spans="1:13" ht="15" customHeight="1">
      <c r="A10303" s="2">
        <v>42552</v>
      </c>
      <c r="B10303" s="1" t="s">
        <v>4222</v>
      </c>
      <c r="C10303" s="1" t="s">
        <v>86</v>
      </c>
      <c r="D10303" s="1" t="s">
        <v>100</v>
      </c>
      <c r="E10303" s="1" t="s">
        <v>3532</v>
      </c>
      <c r="F10303" s="45" t="s">
        <v>158</v>
      </c>
      <c r="G10303" s="1">
        <v>2</v>
      </c>
      <c r="H10303" s="1" t="s">
        <v>107</v>
      </c>
      <c r="I10303" s="1" t="s">
        <v>159</v>
      </c>
      <c r="K10303" s="1" t="str">
        <f>VLOOKUP(L10303,CW!C:D,2,FALSE)</f>
        <v>Jun'16</v>
      </c>
      <c r="L10303" s="1" t="str">
        <f t="shared" si="163"/>
        <v>26'16</v>
      </c>
      <c r="M10303" s="1" t="str">
        <f>VLOOKUP(K10303,CW!D:E,2,FALSE)</f>
        <v>Q1'16</v>
      </c>
    </row>
    <row r="10304" spans="1:13" ht="15" customHeight="1">
      <c r="A10304" s="2">
        <v>42552</v>
      </c>
      <c r="B10304" s="1" t="s">
        <v>4251</v>
      </c>
      <c r="C10304" s="1" t="s">
        <v>86</v>
      </c>
      <c r="D10304" s="1" t="s">
        <v>100</v>
      </c>
      <c r="E10304" s="1" t="s">
        <v>3532</v>
      </c>
      <c r="F10304" s="45" t="s">
        <v>158</v>
      </c>
      <c r="G10304" s="1">
        <v>7</v>
      </c>
      <c r="H10304" s="1" t="s">
        <v>107</v>
      </c>
      <c r="I10304" s="1" t="s">
        <v>159</v>
      </c>
      <c r="K10304" s="1" t="str">
        <f>VLOOKUP(L10304,CW!C:D,2,FALSE)</f>
        <v>Jun'16</v>
      </c>
      <c r="L10304" s="1" t="str">
        <f t="shared" si="163"/>
        <v>26'16</v>
      </c>
      <c r="M10304" s="1" t="str">
        <f>VLOOKUP(K10304,CW!D:E,2,FALSE)</f>
        <v>Q1'16</v>
      </c>
    </row>
    <row r="10305" spans="1:13" ht="15" customHeight="1">
      <c r="A10305" s="2">
        <v>42552</v>
      </c>
      <c r="B10305" s="1" t="s">
        <v>4250</v>
      </c>
      <c r="C10305" s="1" t="s">
        <v>86</v>
      </c>
      <c r="D10305" s="1" t="s">
        <v>100</v>
      </c>
      <c r="E10305" s="1" t="s">
        <v>3532</v>
      </c>
      <c r="F10305" s="45" t="s">
        <v>158</v>
      </c>
      <c r="G10305" s="1">
        <v>2</v>
      </c>
      <c r="H10305" s="1" t="s">
        <v>107</v>
      </c>
      <c r="I10305" s="1" t="s">
        <v>159</v>
      </c>
      <c r="K10305" s="1" t="str">
        <f>VLOOKUP(L10305,CW!C:D,2,FALSE)</f>
        <v>Jun'16</v>
      </c>
      <c r="L10305" s="1" t="str">
        <f t="shared" si="163"/>
        <v>26'16</v>
      </c>
      <c r="M10305" s="1" t="str">
        <f>VLOOKUP(K10305,CW!D:E,2,FALSE)</f>
        <v>Q1'16</v>
      </c>
    </row>
    <row r="10306" spans="1:13" ht="15" customHeight="1">
      <c r="A10306" s="2">
        <v>42552</v>
      </c>
      <c r="B10306" s="1" t="s">
        <v>4229</v>
      </c>
      <c r="C10306" s="1" t="s">
        <v>71</v>
      </c>
      <c r="D10306" s="1" t="s">
        <v>100</v>
      </c>
      <c r="E10306" s="1" t="s">
        <v>3532</v>
      </c>
      <c r="F10306" s="45" t="s">
        <v>158</v>
      </c>
      <c r="G10306" s="1">
        <v>1</v>
      </c>
      <c r="H10306" s="1" t="s">
        <v>107</v>
      </c>
      <c r="I10306" s="1" t="s">
        <v>159</v>
      </c>
      <c r="K10306" s="1" t="str">
        <f>VLOOKUP(L10306,CW!C:D,2,FALSE)</f>
        <v>Jun'16</v>
      </c>
      <c r="L10306" s="1" t="str">
        <f t="shared" si="163"/>
        <v>26'16</v>
      </c>
      <c r="M10306" s="1" t="str">
        <f>VLOOKUP(K10306,CW!D:E,2,FALSE)</f>
        <v>Q1'16</v>
      </c>
    </row>
    <row r="10307" spans="1:13" ht="15" customHeight="1">
      <c r="A10307" s="2">
        <v>42552</v>
      </c>
      <c r="B10307" s="1" t="s">
        <v>4229</v>
      </c>
      <c r="C10307" s="1" t="s">
        <v>71</v>
      </c>
      <c r="D10307" s="1" t="s">
        <v>100</v>
      </c>
      <c r="E10307" s="1" t="s">
        <v>3532</v>
      </c>
      <c r="F10307" s="98" t="s">
        <v>4584</v>
      </c>
      <c r="G10307" s="1">
        <v>4</v>
      </c>
      <c r="H10307" s="1" t="s">
        <v>107</v>
      </c>
      <c r="I10307" s="1" t="s">
        <v>159</v>
      </c>
      <c r="K10307" s="1" t="str">
        <f>VLOOKUP(L10307,CW!C:D,2,FALSE)</f>
        <v>Jun'16</v>
      </c>
      <c r="L10307" s="1" t="str">
        <f t="shared" si="163"/>
        <v>26'16</v>
      </c>
      <c r="M10307" s="1" t="str">
        <f>VLOOKUP(K10307,CW!D:E,2,FALSE)</f>
        <v>Q1'16</v>
      </c>
    </row>
    <row r="10308" spans="1:13" ht="15" customHeight="1">
      <c r="A10308" s="2">
        <v>42552</v>
      </c>
      <c r="B10308" s="1" t="s">
        <v>4220</v>
      </c>
      <c r="C10308" s="1" t="s">
        <v>83</v>
      </c>
      <c r="D10308" s="1" t="s">
        <v>100</v>
      </c>
      <c r="E10308" s="1" t="s">
        <v>3532</v>
      </c>
      <c r="F10308" s="45" t="s">
        <v>158</v>
      </c>
      <c r="G10308" s="1">
        <v>1</v>
      </c>
      <c r="H10308" s="1" t="s">
        <v>107</v>
      </c>
      <c r="I10308" s="1" t="s">
        <v>159</v>
      </c>
      <c r="K10308" s="1" t="str">
        <f>VLOOKUP(L10308,CW!C:D,2,FALSE)</f>
        <v>Jun'16</v>
      </c>
      <c r="L10308" s="1" t="str">
        <f t="shared" si="163"/>
        <v>26'16</v>
      </c>
      <c r="M10308" s="1" t="str">
        <f>VLOOKUP(K10308,CW!D:E,2,FALSE)</f>
        <v>Q1'16</v>
      </c>
    </row>
    <row r="10309" spans="1:13" ht="15" customHeight="1">
      <c r="A10309" s="2">
        <v>42552</v>
      </c>
      <c r="B10309" s="1" t="s">
        <v>4220</v>
      </c>
      <c r="C10309" s="1" t="s">
        <v>83</v>
      </c>
      <c r="D10309" s="1" t="s">
        <v>100</v>
      </c>
      <c r="E10309" s="1" t="s">
        <v>3532</v>
      </c>
      <c r="F10309" s="98" t="s">
        <v>4584</v>
      </c>
      <c r="G10309" s="1">
        <v>2</v>
      </c>
      <c r="H10309" s="1" t="s">
        <v>107</v>
      </c>
      <c r="I10309" s="1" t="s">
        <v>159</v>
      </c>
      <c r="K10309" s="1" t="str">
        <f>VLOOKUP(L10309,CW!C:D,2,FALSE)</f>
        <v>Jun'16</v>
      </c>
      <c r="L10309" s="1" t="str">
        <f t="shared" si="163"/>
        <v>26'16</v>
      </c>
      <c r="M10309" s="1" t="str">
        <f>VLOOKUP(K10309,CW!D:E,2,FALSE)</f>
        <v>Q1'16</v>
      </c>
    </row>
    <row r="10310" spans="1:13" ht="15" customHeight="1">
      <c r="A10310" s="2">
        <v>42552</v>
      </c>
      <c r="B10310" s="1" t="s">
        <v>4242</v>
      </c>
      <c r="C10310" s="1" t="s">
        <v>72</v>
      </c>
      <c r="D10310" s="1" t="s">
        <v>100</v>
      </c>
      <c r="E10310" s="1" t="s">
        <v>3532</v>
      </c>
      <c r="F10310" s="45" t="s">
        <v>158</v>
      </c>
      <c r="G10310" s="1">
        <v>3</v>
      </c>
      <c r="H10310" s="1" t="s">
        <v>107</v>
      </c>
      <c r="I10310" s="1" t="s">
        <v>159</v>
      </c>
      <c r="K10310" s="1" t="str">
        <f>VLOOKUP(L10310,CW!C:D,2,FALSE)</f>
        <v>Jun'16</v>
      </c>
      <c r="L10310" s="1" t="str">
        <f t="shared" si="163"/>
        <v>26'16</v>
      </c>
      <c r="M10310" s="1" t="str">
        <f>VLOOKUP(K10310,CW!D:E,2,FALSE)</f>
        <v>Q1'16</v>
      </c>
    </row>
    <row r="10311" spans="1:13" ht="30" customHeight="1">
      <c r="A10311" s="2">
        <v>42552</v>
      </c>
      <c r="B10311" s="1" t="s">
        <v>4232</v>
      </c>
      <c r="C10311" s="1" t="s">
        <v>71</v>
      </c>
      <c r="D10311" s="1" t="s">
        <v>100</v>
      </c>
      <c r="E10311" s="1" t="s">
        <v>3532</v>
      </c>
      <c r="F10311" s="98" t="s">
        <v>160</v>
      </c>
      <c r="G10311" s="1">
        <v>1</v>
      </c>
      <c r="H10311" s="1" t="s">
        <v>107</v>
      </c>
      <c r="I10311" s="1" t="s">
        <v>159</v>
      </c>
      <c r="K10311" s="1" t="str">
        <f>VLOOKUP(L10311,CW!C:D,2,FALSE)</f>
        <v>Jun'16</v>
      </c>
      <c r="L10311" s="1" t="str">
        <f t="shared" si="163"/>
        <v>26'16</v>
      </c>
      <c r="M10311" s="1" t="str">
        <f>VLOOKUP(K10311,CW!D:E,2,FALSE)</f>
        <v>Q1'16</v>
      </c>
    </row>
    <row r="10312" spans="1:13" ht="15" customHeight="1">
      <c r="A10312" s="2">
        <v>42552</v>
      </c>
      <c r="B10312" s="1" t="s">
        <v>4232</v>
      </c>
      <c r="C10312" s="1" t="s">
        <v>71</v>
      </c>
      <c r="D10312" s="1" t="s">
        <v>100</v>
      </c>
      <c r="E10312" s="1" t="s">
        <v>3532</v>
      </c>
      <c r="F10312" s="45" t="s">
        <v>158</v>
      </c>
      <c r="G10312" s="1">
        <v>3</v>
      </c>
      <c r="H10312" s="1" t="s">
        <v>107</v>
      </c>
      <c r="I10312" s="1" t="s">
        <v>159</v>
      </c>
      <c r="K10312" s="1" t="str">
        <f>VLOOKUP(L10312,CW!C:D,2,FALSE)</f>
        <v>Jun'16</v>
      </c>
      <c r="L10312" s="1" t="str">
        <f t="shared" si="163"/>
        <v>26'16</v>
      </c>
      <c r="M10312" s="1" t="str">
        <f>VLOOKUP(K10312,CW!D:E,2,FALSE)</f>
        <v>Q1'16</v>
      </c>
    </row>
    <row r="10313" spans="1:13" ht="15" customHeight="1">
      <c r="A10313" s="2">
        <v>42552</v>
      </c>
      <c r="B10313" s="1" t="s">
        <v>4234</v>
      </c>
      <c r="C10313" s="1" t="s">
        <v>97</v>
      </c>
      <c r="D10313" s="1" t="s">
        <v>100</v>
      </c>
      <c r="E10313" s="1" t="s">
        <v>3532</v>
      </c>
      <c r="F10313" s="45" t="s">
        <v>158</v>
      </c>
      <c r="G10313" s="1">
        <v>1</v>
      </c>
      <c r="H10313" s="1" t="s">
        <v>107</v>
      </c>
      <c r="I10313" s="1" t="s">
        <v>159</v>
      </c>
      <c r="K10313" s="1" t="str">
        <f>VLOOKUP(L10313,CW!C:D,2,FALSE)</f>
        <v>Jun'16</v>
      </c>
      <c r="L10313" s="1" t="str">
        <f t="shared" si="163"/>
        <v>26'16</v>
      </c>
      <c r="M10313" s="1" t="str">
        <f>VLOOKUP(K10313,CW!D:E,2,FALSE)</f>
        <v>Q1'16</v>
      </c>
    </row>
    <row r="10314" spans="1:13" ht="15" customHeight="1">
      <c r="A10314" s="2">
        <v>42552</v>
      </c>
      <c r="B10314" s="1" t="s">
        <v>4234</v>
      </c>
      <c r="C10314" s="1" t="s">
        <v>97</v>
      </c>
      <c r="D10314" s="1" t="s">
        <v>100</v>
      </c>
      <c r="E10314" s="1" t="s">
        <v>3532</v>
      </c>
      <c r="F10314" s="98" t="s">
        <v>4584</v>
      </c>
      <c r="G10314" s="1">
        <v>1</v>
      </c>
      <c r="H10314" s="1" t="s">
        <v>107</v>
      </c>
      <c r="I10314" s="1" t="s">
        <v>159</v>
      </c>
      <c r="K10314" s="1" t="str">
        <f>VLOOKUP(L10314,CW!C:D,2,FALSE)</f>
        <v>Jun'16</v>
      </c>
      <c r="L10314" s="1" t="str">
        <f t="shared" si="163"/>
        <v>26'16</v>
      </c>
      <c r="M10314" s="1" t="str">
        <f>VLOOKUP(K10314,CW!D:E,2,FALSE)</f>
        <v>Q1'16</v>
      </c>
    </row>
    <row r="10315" spans="1:13" ht="30" customHeight="1">
      <c r="A10315" s="2">
        <v>42552</v>
      </c>
      <c r="B10315" s="1" t="s">
        <v>4235</v>
      </c>
      <c r="C10315" s="1" t="s">
        <v>97</v>
      </c>
      <c r="D10315" s="1" t="s">
        <v>100</v>
      </c>
      <c r="E10315" s="1" t="s">
        <v>3532</v>
      </c>
      <c r="F10315" s="98" t="s">
        <v>160</v>
      </c>
      <c r="G10315" s="1">
        <v>2</v>
      </c>
      <c r="H10315" s="1" t="s">
        <v>107</v>
      </c>
      <c r="I10315" s="1" t="s">
        <v>159</v>
      </c>
      <c r="K10315" s="1" t="str">
        <f>VLOOKUP(L10315,CW!C:D,2,FALSE)</f>
        <v>Jun'16</v>
      </c>
      <c r="L10315" s="1" t="str">
        <f t="shared" si="163"/>
        <v>26'16</v>
      </c>
      <c r="M10315" s="1" t="str">
        <f>VLOOKUP(K10315,CW!D:E,2,FALSE)</f>
        <v>Q1'16</v>
      </c>
    </row>
    <row r="10316" spans="1:13" ht="15" customHeight="1">
      <c r="A10316" s="2">
        <v>42552</v>
      </c>
      <c r="B10316" s="1" t="s">
        <v>4248</v>
      </c>
      <c r="C10316" s="1" t="s">
        <v>72</v>
      </c>
      <c r="D10316" s="1" t="s">
        <v>100</v>
      </c>
      <c r="E10316" s="1" t="s">
        <v>3532</v>
      </c>
      <c r="F10316" s="45" t="s">
        <v>158</v>
      </c>
      <c r="G10316" s="1">
        <v>1</v>
      </c>
      <c r="H10316" s="1" t="s">
        <v>107</v>
      </c>
      <c r="I10316" s="1" t="s">
        <v>159</v>
      </c>
      <c r="K10316" s="1" t="str">
        <f>VLOOKUP(L10316,CW!C:D,2,FALSE)</f>
        <v>Jun'16</v>
      </c>
      <c r="L10316" s="1" t="str">
        <f t="shared" si="163"/>
        <v>26'16</v>
      </c>
      <c r="M10316" s="1" t="str">
        <f>VLOOKUP(K10316,CW!D:E,2,FALSE)</f>
        <v>Q1'16</v>
      </c>
    </row>
    <row r="10317" spans="1:13" ht="30" customHeight="1">
      <c r="A10317" s="2">
        <v>42552</v>
      </c>
      <c r="B10317" s="1" t="s">
        <v>4254</v>
      </c>
      <c r="C10317" s="1" t="s">
        <v>72</v>
      </c>
      <c r="D10317" s="1" t="s">
        <v>100</v>
      </c>
      <c r="E10317" s="1" t="s">
        <v>3532</v>
      </c>
      <c r="F10317" s="98" t="s">
        <v>160</v>
      </c>
      <c r="G10317" s="1">
        <v>1</v>
      </c>
      <c r="H10317" s="1" t="s">
        <v>107</v>
      </c>
      <c r="I10317" s="1" t="s">
        <v>159</v>
      </c>
      <c r="K10317" s="1" t="str">
        <f>VLOOKUP(L10317,CW!C:D,2,FALSE)</f>
        <v>Jun'16</v>
      </c>
      <c r="L10317" s="1" t="str">
        <f t="shared" si="163"/>
        <v>26'16</v>
      </c>
      <c r="M10317" s="1" t="str">
        <f>VLOOKUP(K10317,CW!D:E,2,FALSE)</f>
        <v>Q1'16</v>
      </c>
    </row>
    <row r="10318" spans="1:13" ht="30" customHeight="1">
      <c r="A10318" s="2">
        <v>42552</v>
      </c>
      <c r="B10318" s="1" t="s">
        <v>4253</v>
      </c>
      <c r="C10318" s="1" t="s">
        <v>72</v>
      </c>
      <c r="D10318" s="1" t="s">
        <v>100</v>
      </c>
      <c r="E10318" s="1" t="s">
        <v>3532</v>
      </c>
      <c r="F10318" s="98" t="s">
        <v>160</v>
      </c>
      <c r="G10318" s="1">
        <v>2</v>
      </c>
      <c r="H10318" s="1" t="s">
        <v>107</v>
      </c>
      <c r="I10318" s="1" t="s">
        <v>159</v>
      </c>
      <c r="K10318" s="1" t="str">
        <f>VLOOKUP(L10318,CW!C:D,2,FALSE)</f>
        <v>Jun'16</v>
      </c>
      <c r="L10318" s="1" t="str">
        <f t="shared" si="163"/>
        <v>26'16</v>
      </c>
      <c r="M10318" s="1" t="str">
        <f>VLOOKUP(K10318,CW!D:E,2,FALSE)</f>
        <v>Q1'16</v>
      </c>
    </row>
    <row r="10319" spans="1:13" ht="30" customHeight="1">
      <c r="A10319" s="2">
        <v>42552</v>
      </c>
      <c r="B10319" s="1" t="s">
        <v>4255</v>
      </c>
      <c r="C10319" s="1" t="s">
        <v>72</v>
      </c>
      <c r="D10319" s="1" t="s">
        <v>100</v>
      </c>
      <c r="E10319" s="1" t="s">
        <v>3532</v>
      </c>
      <c r="F10319" s="98" t="s">
        <v>161</v>
      </c>
      <c r="G10319" s="1">
        <v>1</v>
      </c>
      <c r="H10319" s="1" t="s">
        <v>107</v>
      </c>
      <c r="I10319" s="1" t="s">
        <v>159</v>
      </c>
      <c r="K10319" s="1" t="str">
        <f>VLOOKUP(L10319,CW!C:D,2,FALSE)</f>
        <v>Jun'16</v>
      </c>
      <c r="L10319" s="1" t="str">
        <f t="shared" si="163"/>
        <v>26'16</v>
      </c>
      <c r="M10319" s="1" t="str">
        <f>VLOOKUP(K10319,CW!D:E,2,FALSE)</f>
        <v>Q1'16</v>
      </c>
    </row>
    <row r="10320" spans="1:13" ht="30" customHeight="1">
      <c r="A10320" s="2">
        <v>42552</v>
      </c>
      <c r="B10320" s="1" t="s">
        <v>4256</v>
      </c>
      <c r="C10320" s="1" t="s">
        <v>72</v>
      </c>
      <c r="D10320" s="1" t="s">
        <v>100</v>
      </c>
      <c r="E10320" s="1" t="s">
        <v>3532</v>
      </c>
      <c r="F10320" s="98" t="s">
        <v>160</v>
      </c>
      <c r="G10320" s="1">
        <v>2</v>
      </c>
      <c r="H10320" s="1" t="s">
        <v>107</v>
      </c>
      <c r="I10320" s="1" t="s">
        <v>159</v>
      </c>
      <c r="K10320" s="1" t="str">
        <f>VLOOKUP(L10320,CW!C:D,2,FALSE)</f>
        <v>Jun'16</v>
      </c>
      <c r="L10320" s="1" t="str">
        <f t="shared" si="163"/>
        <v>26'16</v>
      </c>
      <c r="M10320" s="1" t="str">
        <f>VLOOKUP(K10320,CW!D:E,2,FALSE)</f>
        <v>Q1'16</v>
      </c>
    </row>
    <row r="10321" spans="1:13" ht="15" customHeight="1">
      <c r="A10321" s="2">
        <v>42552</v>
      </c>
      <c r="B10321" s="1" t="s">
        <v>4256</v>
      </c>
      <c r="C10321" s="1" t="s">
        <v>72</v>
      </c>
      <c r="D10321" s="1" t="s">
        <v>100</v>
      </c>
      <c r="E10321" s="1" t="s">
        <v>3532</v>
      </c>
      <c r="F10321" s="45" t="s">
        <v>158</v>
      </c>
      <c r="G10321" s="1">
        <v>1</v>
      </c>
      <c r="H10321" s="1" t="s">
        <v>107</v>
      </c>
      <c r="I10321" s="1" t="s">
        <v>159</v>
      </c>
      <c r="K10321" s="1" t="str">
        <f>VLOOKUP(L10321,CW!C:D,2,FALSE)</f>
        <v>Jun'16</v>
      </c>
      <c r="L10321" s="1" t="str">
        <f t="shared" si="163"/>
        <v>26'16</v>
      </c>
      <c r="M10321" s="1" t="str">
        <f>VLOOKUP(K10321,CW!D:E,2,FALSE)</f>
        <v>Q1'16</v>
      </c>
    </row>
    <row r="10322" spans="1:13" ht="15" customHeight="1">
      <c r="A10322" s="2">
        <v>42552</v>
      </c>
      <c r="B10322" s="1" t="s">
        <v>4249</v>
      </c>
      <c r="C10322" s="1" t="s">
        <v>72</v>
      </c>
      <c r="D10322" s="1" t="s">
        <v>100</v>
      </c>
      <c r="E10322" s="1" t="s">
        <v>3532</v>
      </c>
      <c r="F10322" s="45" t="s">
        <v>158</v>
      </c>
      <c r="G10322" s="1">
        <v>1</v>
      </c>
      <c r="H10322" s="1" t="s">
        <v>107</v>
      </c>
      <c r="I10322" s="1" t="s">
        <v>159</v>
      </c>
      <c r="K10322" s="1" t="str">
        <f>VLOOKUP(L10322,CW!C:D,2,FALSE)</f>
        <v>Jun'16</v>
      </c>
      <c r="L10322" s="1" t="str">
        <f t="shared" si="163"/>
        <v>26'16</v>
      </c>
      <c r="M10322" s="1" t="str">
        <f>VLOOKUP(K10322,CW!D:E,2,FALSE)</f>
        <v>Q1'16</v>
      </c>
    </row>
    <row r="10323" spans="1:13" ht="30" customHeight="1">
      <c r="A10323" s="2">
        <v>42552</v>
      </c>
      <c r="B10323" s="1" t="s">
        <v>6233</v>
      </c>
      <c r="C10323" s="1" t="s">
        <v>72</v>
      </c>
      <c r="D10323" s="1" t="s">
        <v>100</v>
      </c>
      <c r="E10323" s="1" t="s">
        <v>3532</v>
      </c>
      <c r="F10323" s="98" t="s">
        <v>160</v>
      </c>
      <c r="G10323" s="1">
        <v>1</v>
      </c>
      <c r="H10323" s="1" t="s">
        <v>107</v>
      </c>
      <c r="I10323" s="1" t="s">
        <v>159</v>
      </c>
      <c r="K10323" s="1" t="str">
        <f>VLOOKUP(L10323,CW!C:D,2,FALSE)</f>
        <v>Jun'16</v>
      </c>
      <c r="L10323" s="1" t="str">
        <f t="shared" si="163"/>
        <v>26'16</v>
      </c>
      <c r="M10323" s="1" t="str">
        <f>VLOOKUP(K10323,CW!D:E,2,FALSE)</f>
        <v>Q1'16</v>
      </c>
    </row>
    <row r="10324" spans="1:13" ht="15" customHeight="1">
      <c r="A10324" s="2">
        <v>42552</v>
      </c>
      <c r="B10324" s="1" t="s">
        <v>4267</v>
      </c>
      <c r="C10324" s="1" t="s">
        <v>71</v>
      </c>
      <c r="D10324" s="1" t="s">
        <v>105</v>
      </c>
      <c r="E10324" s="1" t="s">
        <v>3532</v>
      </c>
      <c r="F10324" s="45" t="s">
        <v>158</v>
      </c>
      <c r="G10324" s="1">
        <v>1</v>
      </c>
      <c r="H10324" s="1" t="s">
        <v>107</v>
      </c>
      <c r="I10324" s="1" t="s">
        <v>159</v>
      </c>
      <c r="K10324" s="1" t="str">
        <f>VLOOKUP(L10324,CW!C:D,2,FALSE)</f>
        <v>Jun'16</v>
      </c>
      <c r="L10324" s="1" t="str">
        <f t="shared" si="163"/>
        <v>26'16</v>
      </c>
      <c r="M10324" s="1" t="str">
        <f>VLOOKUP(K10324,CW!D:E,2,FALSE)</f>
        <v>Q1'16</v>
      </c>
    </row>
    <row r="10325" spans="1:13" ht="15" customHeight="1">
      <c r="A10325" s="2">
        <v>42552</v>
      </c>
      <c r="B10325" s="1" t="s">
        <v>4268</v>
      </c>
      <c r="C10325" s="1" t="s">
        <v>71</v>
      </c>
      <c r="D10325" s="1" t="s">
        <v>105</v>
      </c>
      <c r="E10325" s="1" t="s">
        <v>3532</v>
      </c>
      <c r="F10325" s="45" t="s">
        <v>158</v>
      </c>
      <c r="G10325" s="1">
        <v>2</v>
      </c>
      <c r="H10325" s="1" t="s">
        <v>107</v>
      </c>
      <c r="I10325" s="1" t="s">
        <v>159</v>
      </c>
      <c r="K10325" s="1" t="str">
        <f>VLOOKUP(L10325,CW!C:D,2,FALSE)</f>
        <v>Jun'16</v>
      </c>
      <c r="L10325" s="1" t="str">
        <f t="shared" si="163"/>
        <v>26'16</v>
      </c>
      <c r="M10325" s="1" t="str">
        <f>VLOOKUP(K10325,CW!D:E,2,FALSE)</f>
        <v>Q1'16</v>
      </c>
    </row>
    <row r="10326" spans="1:13" ht="15" customHeight="1">
      <c r="A10326" s="2">
        <v>42552</v>
      </c>
      <c r="B10326" s="1" t="s">
        <v>4258</v>
      </c>
      <c r="C10326" s="1" t="s">
        <v>86</v>
      </c>
      <c r="D10326" s="1" t="s">
        <v>105</v>
      </c>
      <c r="E10326" s="1" t="s">
        <v>3532</v>
      </c>
      <c r="F10326" s="45" t="s">
        <v>158</v>
      </c>
      <c r="G10326" s="1">
        <v>5</v>
      </c>
      <c r="H10326" s="1" t="s">
        <v>107</v>
      </c>
      <c r="I10326" s="1" t="s">
        <v>159</v>
      </c>
      <c r="K10326" s="1" t="str">
        <f>VLOOKUP(L10326,CW!C:D,2,FALSE)</f>
        <v>Jun'16</v>
      </c>
      <c r="L10326" s="1" t="str">
        <f t="shared" ref="L10326:L10389" si="164">CONCATENATE(WEEKNUM(A10326,21),"'",TEXT(A10326,"yy"))</f>
        <v>26'16</v>
      </c>
      <c r="M10326" s="1" t="str">
        <f>VLOOKUP(K10326,CW!D:E,2,FALSE)</f>
        <v>Q1'16</v>
      </c>
    </row>
    <row r="10327" spans="1:13" ht="15" customHeight="1">
      <c r="A10327" s="2">
        <v>42552</v>
      </c>
      <c r="B10327" s="1" t="s">
        <v>4259</v>
      </c>
      <c r="C10327" s="1" t="s">
        <v>86</v>
      </c>
      <c r="D10327" s="1" t="s">
        <v>105</v>
      </c>
      <c r="E10327" s="1" t="s">
        <v>3532</v>
      </c>
      <c r="F10327" s="45" t="s">
        <v>158</v>
      </c>
      <c r="G10327" s="1">
        <v>3</v>
      </c>
      <c r="H10327" s="1" t="s">
        <v>107</v>
      </c>
      <c r="I10327" s="1" t="s">
        <v>159</v>
      </c>
      <c r="K10327" s="1" t="str">
        <f>VLOOKUP(L10327,CW!C:D,2,FALSE)</f>
        <v>Jun'16</v>
      </c>
      <c r="L10327" s="1" t="str">
        <f t="shared" si="164"/>
        <v>26'16</v>
      </c>
      <c r="M10327" s="1" t="str">
        <f>VLOOKUP(K10327,CW!D:E,2,FALSE)</f>
        <v>Q1'16</v>
      </c>
    </row>
    <row r="10328" spans="1:13" ht="15" customHeight="1">
      <c r="A10328" s="2">
        <v>42552</v>
      </c>
      <c r="B10328" s="1" t="s">
        <v>4270</v>
      </c>
      <c r="C10328" s="1" t="s">
        <v>86</v>
      </c>
      <c r="D10328" s="1" t="s">
        <v>105</v>
      </c>
      <c r="E10328" s="1" t="s">
        <v>3532</v>
      </c>
      <c r="F10328" s="45" t="s">
        <v>158</v>
      </c>
      <c r="G10328" s="1">
        <v>1</v>
      </c>
      <c r="H10328" s="1" t="s">
        <v>107</v>
      </c>
      <c r="I10328" s="1" t="s">
        <v>159</v>
      </c>
      <c r="K10328" s="1" t="str">
        <f>VLOOKUP(L10328,CW!C:D,2,FALSE)</f>
        <v>Jun'16</v>
      </c>
      <c r="L10328" s="1" t="str">
        <f t="shared" si="164"/>
        <v>26'16</v>
      </c>
      <c r="M10328" s="1" t="str">
        <f>VLOOKUP(K10328,CW!D:E,2,FALSE)</f>
        <v>Q1'16</v>
      </c>
    </row>
    <row r="10329" spans="1:13" ht="15" customHeight="1">
      <c r="A10329" s="2">
        <v>42552</v>
      </c>
      <c r="B10329" s="1" t="s">
        <v>4269</v>
      </c>
      <c r="C10329" s="1" t="s">
        <v>86</v>
      </c>
      <c r="D10329" s="1" t="s">
        <v>105</v>
      </c>
      <c r="E10329" s="1" t="s">
        <v>3532</v>
      </c>
      <c r="F10329" s="45" t="s">
        <v>158</v>
      </c>
      <c r="G10329" s="1">
        <v>5</v>
      </c>
      <c r="H10329" s="1" t="s">
        <v>107</v>
      </c>
      <c r="I10329" s="1" t="s">
        <v>159</v>
      </c>
      <c r="K10329" s="1" t="str">
        <f>VLOOKUP(L10329,CW!C:D,2,FALSE)</f>
        <v>Jun'16</v>
      </c>
      <c r="L10329" s="1" t="str">
        <f t="shared" si="164"/>
        <v>26'16</v>
      </c>
      <c r="M10329" s="1" t="str">
        <f>VLOOKUP(K10329,CW!D:E,2,FALSE)</f>
        <v>Q1'16</v>
      </c>
    </row>
    <row r="10330" spans="1:13" ht="15" customHeight="1">
      <c r="A10330" s="2">
        <v>42552</v>
      </c>
      <c r="B10330" s="1" t="s">
        <v>4266</v>
      </c>
      <c r="C10330" s="1" t="s">
        <v>1805</v>
      </c>
      <c r="D10330" s="1" t="s">
        <v>105</v>
      </c>
      <c r="E10330" s="1" t="s">
        <v>3532</v>
      </c>
      <c r="F10330" s="45" t="s">
        <v>158</v>
      </c>
      <c r="G10330" s="1">
        <v>2</v>
      </c>
      <c r="H10330" s="1" t="s">
        <v>107</v>
      </c>
      <c r="I10330" s="1" t="s">
        <v>159</v>
      </c>
      <c r="K10330" s="1" t="str">
        <f>VLOOKUP(L10330,CW!C:D,2,FALSE)</f>
        <v>Jun'16</v>
      </c>
      <c r="L10330" s="1" t="str">
        <f t="shared" si="164"/>
        <v>26'16</v>
      </c>
      <c r="M10330" s="1" t="str">
        <f>VLOOKUP(K10330,CW!D:E,2,FALSE)</f>
        <v>Q1'16</v>
      </c>
    </row>
    <row r="10331" spans="1:13" ht="15" customHeight="1">
      <c r="A10331" s="2">
        <v>42552</v>
      </c>
      <c r="B10331" s="1" t="s">
        <v>4265</v>
      </c>
      <c r="C10331" s="1" t="s">
        <v>71</v>
      </c>
      <c r="D10331" s="1" t="s">
        <v>105</v>
      </c>
      <c r="E10331" s="1" t="s">
        <v>3532</v>
      </c>
      <c r="F10331" s="45" t="s">
        <v>158</v>
      </c>
      <c r="G10331" s="1">
        <v>2</v>
      </c>
      <c r="H10331" s="1" t="s">
        <v>107</v>
      </c>
      <c r="I10331" s="1" t="s">
        <v>159</v>
      </c>
      <c r="K10331" s="1" t="str">
        <f>VLOOKUP(L10331,CW!C:D,2,FALSE)</f>
        <v>Jun'16</v>
      </c>
      <c r="L10331" s="1" t="str">
        <f t="shared" si="164"/>
        <v>26'16</v>
      </c>
      <c r="M10331" s="1" t="str">
        <f>VLOOKUP(K10331,CW!D:E,2,FALSE)</f>
        <v>Q1'16</v>
      </c>
    </row>
    <row r="10332" spans="1:13" ht="30" customHeight="1">
      <c r="A10332" s="2">
        <v>42552</v>
      </c>
      <c r="B10332" s="1" t="s">
        <v>4272</v>
      </c>
      <c r="C10332" s="1" t="s">
        <v>72</v>
      </c>
      <c r="D10332" s="1" t="s">
        <v>105</v>
      </c>
      <c r="E10332" s="1" t="s">
        <v>3532</v>
      </c>
      <c r="F10332" s="98" t="s">
        <v>161</v>
      </c>
      <c r="G10332" s="1">
        <v>1</v>
      </c>
      <c r="H10332" s="1" t="s">
        <v>107</v>
      </c>
      <c r="I10332" s="1" t="s">
        <v>159</v>
      </c>
      <c r="K10332" s="1" t="str">
        <f>VLOOKUP(L10332,CW!C:D,2,FALSE)</f>
        <v>Jun'16</v>
      </c>
      <c r="L10332" s="1" t="str">
        <f t="shared" si="164"/>
        <v>26'16</v>
      </c>
      <c r="M10332" s="1" t="str">
        <f>VLOOKUP(K10332,CW!D:E,2,FALSE)</f>
        <v>Q1'16</v>
      </c>
    </row>
    <row r="10333" spans="1:13" ht="15" customHeight="1">
      <c r="A10333" s="2">
        <v>42552</v>
      </c>
      <c r="B10333" s="1" t="s">
        <v>4263</v>
      </c>
      <c r="C10333" s="1" t="s">
        <v>72</v>
      </c>
      <c r="D10333" s="1" t="s">
        <v>105</v>
      </c>
      <c r="E10333" s="1" t="s">
        <v>3532</v>
      </c>
      <c r="F10333" s="45" t="s">
        <v>158</v>
      </c>
      <c r="G10333" s="1">
        <v>2</v>
      </c>
      <c r="H10333" s="1" t="s">
        <v>107</v>
      </c>
      <c r="I10333" s="1" t="s">
        <v>159</v>
      </c>
      <c r="K10333" s="1" t="str">
        <f>VLOOKUP(L10333,CW!C:D,2,FALSE)</f>
        <v>Jun'16</v>
      </c>
      <c r="L10333" s="1" t="str">
        <f t="shared" si="164"/>
        <v>26'16</v>
      </c>
      <c r="M10333" s="1" t="str">
        <f>VLOOKUP(K10333,CW!D:E,2,FALSE)</f>
        <v>Q1'16</v>
      </c>
    </row>
    <row r="10334" spans="1:13" ht="30" customHeight="1">
      <c r="A10334" s="2">
        <v>42552</v>
      </c>
      <c r="B10334" s="1" t="s">
        <v>4264</v>
      </c>
      <c r="C10334" s="1" t="s">
        <v>71</v>
      </c>
      <c r="D10334" s="1" t="s">
        <v>105</v>
      </c>
      <c r="E10334" s="1" t="s">
        <v>3532</v>
      </c>
      <c r="F10334" s="98" t="s">
        <v>160</v>
      </c>
      <c r="G10334" s="1">
        <v>1</v>
      </c>
      <c r="H10334" s="1" t="s">
        <v>107</v>
      </c>
      <c r="I10334" s="1" t="s">
        <v>159</v>
      </c>
      <c r="K10334" s="1" t="str">
        <f>VLOOKUP(L10334,CW!C:D,2,FALSE)</f>
        <v>Jun'16</v>
      </c>
      <c r="L10334" s="1" t="str">
        <f t="shared" si="164"/>
        <v>26'16</v>
      </c>
      <c r="M10334" s="1" t="str">
        <f>VLOOKUP(K10334,CW!D:E,2,FALSE)</f>
        <v>Q1'16</v>
      </c>
    </row>
    <row r="10335" spans="1:13" ht="15" customHeight="1">
      <c r="A10335" s="2">
        <v>42552</v>
      </c>
      <c r="B10335" s="1" t="s">
        <v>4241</v>
      </c>
      <c r="C10335" s="1" t="s">
        <v>86</v>
      </c>
      <c r="D10335" s="1" t="s">
        <v>105</v>
      </c>
      <c r="E10335" s="1" t="s">
        <v>3532</v>
      </c>
      <c r="F10335" s="45" t="s">
        <v>158</v>
      </c>
      <c r="G10335" s="1">
        <v>3</v>
      </c>
      <c r="H10335" s="1" t="s">
        <v>107</v>
      </c>
      <c r="I10335" s="1" t="s">
        <v>159</v>
      </c>
      <c r="K10335" s="1" t="str">
        <f>VLOOKUP(L10335,CW!C:D,2,FALSE)</f>
        <v>Jun'16</v>
      </c>
      <c r="L10335" s="1" t="str">
        <f t="shared" si="164"/>
        <v>26'16</v>
      </c>
      <c r="M10335" s="1" t="str">
        <f>VLOOKUP(K10335,CW!D:E,2,FALSE)</f>
        <v>Q1'16</v>
      </c>
    </row>
    <row r="10336" spans="1:13" ht="15" customHeight="1">
      <c r="A10336" s="2">
        <v>42552</v>
      </c>
      <c r="B10336" s="1" t="s">
        <v>4604</v>
      </c>
      <c r="C10336" s="1" t="s">
        <v>86</v>
      </c>
      <c r="D10336" s="1" t="s">
        <v>105</v>
      </c>
      <c r="E10336" s="1" t="s">
        <v>3532</v>
      </c>
      <c r="F10336" s="45" t="s">
        <v>158</v>
      </c>
      <c r="G10336" s="1">
        <v>7</v>
      </c>
      <c r="H10336" s="1" t="s">
        <v>107</v>
      </c>
      <c r="I10336" s="1" t="s">
        <v>159</v>
      </c>
      <c r="K10336" s="1" t="str">
        <f>VLOOKUP(L10336,CW!C:D,2,FALSE)</f>
        <v>Jun'16</v>
      </c>
      <c r="L10336" s="1" t="str">
        <f t="shared" si="164"/>
        <v>26'16</v>
      </c>
      <c r="M10336" s="1" t="str">
        <f>VLOOKUP(K10336,CW!D:E,2,FALSE)</f>
        <v>Q1'16</v>
      </c>
    </row>
    <row r="10337" spans="1:13" ht="15" customHeight="1">
      <c r="A10337" s="2">
        <v>42552</v>
      </c>
      <c r="B10337" s="1" t="s">
        <v>4245</v>
      </c>
      <c r="C10337" s="1" t="s">
        <v>97</v>
      </c>
      <c r="D10337" s="1" t="s">
        <v>105</v>
      </c>
      <c r="E10337" s="1" t="s">
        <v>3532</v>
      </c>
      <c r="F10337" s="45" t="s">
        <v>158</v>
      </c>
      <c r="G10337" s="1">
        <v>1</v>
      </c>
      <c r="H10337" s="1" t="s">
        <v>107</v>
      </c>
      <c r="I10337" s="1" t="s">
        <v>159</v>
      </c>
      <c r="K10337" s="1" t="str">
        <f>VLOOKUP(L10337,CW!C:D,2,FALSE)</f>
        <v>Jun'16</v>
      </c>
      <c r="L10337" s="1" t="str">
        <f t="shared" si="164"/>
        <v>26'16</v>
      </c>
      <c r="M10337" s="1" t="str">
        <f>VLOOKUP(K10337,CW!D:E,2,FALSE)</f>
        <v>Q1'16</v>
      </c>
    </row>
    <row r="10338" spans="1:13" ht="15" customHeight="1">
      <c r="A10338" s="2">
        <v>42552</v>
      </c>
      <c r="B10338" s="1" t="s">
        <v>4246</v>
      </c>
      <c r="C10338" s="1" t="s">
        <v>97</v>
      </c>
      <c r="D10338" s="1" t="s">
        <v>105</v>
      </c>
      <c r="E10338" s="1" t="s">
        <v>3532</v>
      </c>
      <c r="F10338" s="45" t="s">
        <v>158</v>
      </c>
      <c r="G10338" s="1">
        <v>1</v>
      </c>
      <c r="H10338" s="1" t="s">
        <v>107</v>
      </c>
      <c r="I10338" s="1" t="s">
        <v>159</v>
      </c>
      <c r="K10338" s="1" t="str">
        <f>VLOOKUP(L10338,CW!C:D,2,FALSE)</f>
        <v>Jun'16</v>
      </c>
      <c r="L10338" s="1" t="str">
        <f t="shared" si="164"/>
        <v>26'16</v>
      </c>
      <c r="M10338" s="1" t="str">
        <f>VLOOKUP(K10338,CW!D:E,2,FALSE)</f>
        <v>Q1'16</v>
      </c>
    </row>
    <row r="10339" spans="1:13" ht="15" customHeight="1">
      <c r="A10339" s="2">
        <v>42552</v>
      </c>
      <c r="B10339" s="1" t="s">
        <v>4246</v>
      </c>
      <c r="C10339" s="1" t="s">
        <v>97</v>
      </c>
      <c r="D10339" s="1" t="s">
        <v>105</v>
      </c>
      <c r="E10339" s="1" t="s">
        <v>3532</v>
      </c>
      <c r="F10339" s="45" t="s">
        <v>8</v>
      </c>
      <c r="G10339" s="1">
        <v>1</v>
      </c>
      <c r="H10339" s="1" t="s">
        <v>107</v>
      </c>
      <c r="I10339" s="1" t="s">
        <v>159</v>
      </c>
      <c r="K10339" s="1" t="str">
        <f>VLOOKUP(L10339,CW!C:D,2,FALSE)</f>
        <v>Jun'16</v>
      </c>
      <c r="L10339" s="1" t="str">
        <f t="shared" si="164"/>
        <v>26'16</v>
      </c>
      <c r="M10339" s="1" t="str">
        <f>VLOOKUP(K10339,CW!D:E,2,FALSE)</f>
        <v>Q1'16</v>
      </c>
    </row>
    <row r="10340" spans="1:13" ht="15" customHeight="1">
      <c r="A10340" s="2">
        <v>42552</v>
      </c>
      <c r="B10340" s="1" t="s">
        <v>4617</v>
      </c>
      <c r="C10340" s="1" t="s">
        <v>86</v>
      </c>
      <c r="D10340" s="1" t="s">
        <v>105</v>
      </c>
      <c r="E10340" s="1" t="s">
        <v>3532</v>
      </c>
      <c r="F10340" s="45" t="s">
        <v>158</v>
      </c>
      <c r="G10340" s="1">
        <v>3</v>
      </c>
      <c r="H10340" s="1" t="s">
        <v>107</v>
      </c>
      <c r="I10340" s="1" t="s">
        <v>159</v>
      </c>
      <c r="K10340" s="1" t="str">
        <f>VLOOKUP(L10340,CW!C:D,2,FALSE)</f>
        <v>Jun'16</v>
      </c>
      <c r="L10340" s="1" t="str">
        <f t="shared" si="164"/>
        <v>26'16</v>
      </c>
      <c r="M10340" s="1" t="str">
        <f>VLOOKUP(K10340,CW!D:E,2,FALSE)</f>
        <v>Q1'16</v>
      </c>
    </row>
    <row r="10341" spans="1:13" ht="15" customHeight="1">
      <c r="A10341" s="2">
        <v>42552</v>
      </c>
      <c r="B10341" s="1" t="s">
        <v>4618</v>
      </c>
      <c r="C10341" s="1" t="s">
        <v>72</v>
      </c>
      <c r="D10341" s="1" t="s">
        <v>105</v>
      </c>
      <c r="E10341" s="1" t="s">
        <v>3532</v>
      </c>
      <c r="F10341" s="45" t="s">
        <v>158</v>
      </c>
      <c r="G10341" s="1">
        <v>1</v>
      </c>
      <c r="H10341" s="1" t="s">
        <v>107</v>
      </c>
      <c r="I10341" s="1" t="s">
        <v>159</v>
      </c>
      <c r="K10341" s="1" t="str">
        <f>VLOOKUP(L10341,CW!C:D,2,FALSE)</f>
        <v>Jun'16</v>
      </c>
      <c r="L10341" s="1" t="str">
        <f t="shared" si="164"/>
        <v>26'16</v>
      </c>
      <c r="M10341" s="1" t="str">
        <f>VLOOKUP(K10341,CW!D:E,2,FALSE)</f>
        <v>Q1'16</v>
      </c>
    </row>
    <row r="10342" spans="1:13" ht="15" customHeight="1">
      <c r="A10342" s="2">
        <v>42552</v>
      </c>
      <c r="B10342" s="1" t="s">
        <v>4230</v>
      </c>
      <c r="C10342" s="1" t="s">
        <v>162</v>
      </c>
      <c r="D10342" s="1" t="s">
        <v>105</v>
      </c>
      <c r="E10342" s="1" t="s">
        <v>3532</v>
      </c>
      <c r="F10342" s="45" t="s">
        <v>158</v>
      </c>
      <c r="G10342" s="1">
        <v>2</v>
      </c>
      <c r="H10342" s="1" t="s">
        <v>107</v>
      </c>
      <c r="I10342" s="1" t="s">
        <v>159</v>
      </c>
      <c r="K10342" s="1" t="str">
        <f>VLOOKUP(L10342,CW!C:D,2,FALSE)</f>
        <v>Jun'16</v>
      </c>
      <c r="L10342" s="1" t="str">
        <f t="shared" si="164"/>
        <v>26'16</v>
      </c>
      <c r="M10342" s="1" t="str">
        <f>VLOOKUP(K10342,CW!D:E,2,FALSE)</f>
        <v>Q1'16</v>
      </c>
    </row>
    <row r="10343" spans="1:13" ht="15" customHeight="1">
      <c r="A10343" s="2">
        <v>42552</v>
      </c>
      <c r="B10343" s="1" t="s">
        <v>4231</v>
      </c>
      <c r="C10343" s="1" t="s">
        <v>240</v>
      </c>
      <c r="D10343" s="1" t="s">
        <v>105</v>
      </c>
      <c r="E10343" s="1" t="s">
        <v>3532</v>
      </c>
      <c r="F10343" s="45" t="s">
        <v>158</v>
      </c>
      <c r="G10343" s="1">
        <v>1</v>
      </c>
      <c r="H10343" s="1" t="s">
        <v>107</v>
      </c>
      <c r="I10343" s="1" t="s">
        <v>159</v>
      </c>
      <c r="K10343" s="1" t="str">
        <f>VLOOKUP(L10343,CW!C:D,2,FALSE)</f>
        <v>Jun'16</v>
      </c>
      <c r="L10343" s="1" t="str">
        <f t="shared" si="164"/>
        <v>26'16</v>
      </c>
      <c r="M10343" s="1" t="str">
        <f>VLOOKUP(K10343,CW!D:E,2,FALSE)</f>
        <v>Q1'16</v>
      </c>
    </row>
    <row r="10344" spans="1:13" ht="15" customHeight="1">
      <c r="A10344" s="2">
        <v>42552</v>
      </c>
      <c r="B10344" s="1" t="s">
        <v>4273</v>
      </c>
      <c r="C10344" s="1" t="s">
        <v>72</v>
      </c>
      <c r="D10344" s="1" t="s">
        <v>105</v>
      </c>
      <c r="E10344" s="1" t="s">
        <v>3532</v>
      </c>
      <c r="F10344" s="45" t="s">
        <v>158</v>
      </c>
      <c r="G10344" s="1">
        <v>1</v>
      </c>
      <c r="H10344" s="1" t="s">
        <v>107</v>
      </c>
      <c r="I10344" s="1" t="s">
        <v>159</v>
      </c>
      <c r="K10344" s="1" t="str">
        <f>VLOOKUP(L10344,CW!C:D,2,FALSE)</f>
        <v>Jun'16</v>
      </c>
      <c r="L10344" s="1" t="str">
        <f t="shared" si="164"/>
        <v>26'16</v>
      </c>
      <c r="M10344" s="1" t="str">
        <f>VLOOKUP(K10344,CW!D:E,2,FALSE)</f>
        <v>Q1'16</v>
      </c>
    </row>
    <row r="10345" spans="1:13" ht="15" customHeight="1">
      <c r="A10345" s="2">
        <v>42552</v>
      </c>
      <c r="B10345" s="1" t="s">
        <v>4274</v>
      </c>
      <c r="C10345" s="1" t="s">
        <v>72</v>
      </c>
      <c r="D10345" s="1" t="s">
        <v>105</v>
      </c>
      <c r="E10345" s="1" t="s">
        <v>3532</v>
      </c>
      <c r="F10345" s="45" t="s">
        <v>158</v>
      </c>
      <c r="G10345" s="1">
        <v>1</v>
      </c>
      <c r="H10345" s="1" t="s">
        <v>107</v>
      </c>
      <c r="I10345" s="1" t="s">
        <v>159</v>
      </c>
      <c r="K10345" s="1" t="str">
        <f>VLOOKUP(L10345,CW!C:D,2,FALSE)</f>
        <v>Jun'16</v>
      </c>
      <c r="L10345" s="1" t="str">
        <f t="shared" si="164"/>
        <v>26'16</v>
      </c>
      <c r="M10345" s="1" t="str">
        <f>VLOOKUP(K10345,CW!D:E,2,FALSE)</f>
        <v>Q1'16</v>
      </c>
    </row>
    <row r="10346" spans="1:13" ht="15" customHeight="1">
      <c r="A10346" s="2">
        <v>42553</v>
      </c>
      <c r="B10346" s="1" t="s">
        <v>4621</v>
      </c>
      <c r="C10346" s="1" t="s">
        <v>86</v>
      </c>
      <c r="D10346" s="1" t="s">
        <v>102</v>
      </c>
      <c r="E10346" s="1" t="s">
        <v>3532</v>
      </c>
      <c r="F10346" s="45" t="s">
        <v>158</v>
      </c>
      <c r="G10346" s="1">
        <v>11</v>
      </c>
      <c r="H10346" s="1" t="s">
        <v>107</v>
      </c>
      <c r="I10346" s="1" t="s">
        <v>159</v>
      </c>
      <c r="K10346" s="1" t="str">
        <f>VLOOKUP(L10346,CW!C:D,2,FALSE)</f>
        <v>Jun'16</v>
      </c>
      <c r="L10346" s="1" t="str">
        <f t="shared" si="164"/>
        <v>26'16</v>
      </c>
      <c r="M10346" s="1" t="str">
        <f>VLOOKUP(K10346,CW!D:E,2,FALSE)</f>
        <v>Q1'16</v>
      </c>
    </row>
    <row r="10347" spans="1:13" ht="15" customHeight="1">
      <c r="A10347" s="2">
        <v>42553</v>
      </c>
      <c r="B10347" s="1" t="s">
        <v>4603</v>
      </c>
      <c r="C10347" s="1" t="s">
        <v>86</v>
      </c>
      <c r="D10347" s="1" t="s">
        <v>102</v>
      </c>
      <c r="E10347" s="1" t="s">
        <v>3532</v>
      </c>
      <c r="F10347" s="45" t="s">
        <v>158</v>
      </c>
      <c r="G10347" s="1">
        <v>3</v>
      </c>
      <c r="H10347" s="1" t="s">
        <v>107</v>
      </c>
      <c r="I10347" s="1" t="s">
        <v>159</v>
      </c>
      <c r="K10347" s="1" t="str">
        <f>VLOOKUP(L10347,CW!C:D,2,FALSE)</f>
        <v>Jun'16</v>
      </c>
      <c r="L10347" s="1" t="str">
        <f t="shared" si="164"/>
        <v>26'16</v>
      </c>
      <c r="M10347" s="1" t="str">
        <f>VLOOKUP(K10347,CW!D:E,2,FALSE)</f>
        <v>Q1'16</v>
      </c>
    </row>
    <row r="10348" spans="1:13" ht="15" customHeight="1">
      <c r="A10348" s="2">
        <v>42553</v>
      </c>
      <c r="B10348" s="1" t="s">
        <v>4606</v>
      </c>
      <c r="C10348" s="1" t="s">
        <v>86</v>
      </c>
      <c r="D10348" s="1" t="s">
        <v>102</v>
      </c>
      <c r="E10348" s="1" t="s">
        <v>3532</v>
      </c>
      <c r="F10348" s="45" t="s">
        <v>158</v>
      </c>
      <c r="G10348" s="1">
        <v>5</v>
      </c>
      <c r="H10348" s="1" t="s">
        <v>107</v>
      </c>
      <c r="I10348" s="1" t="s">
        <v>159</v>
      </c>
      <c r="K10348" s="1" t="str">
        <f>VLOOKUP(L10348,CW!C:D,2,FALSE)</f>
        <v>Jun'16</v>
      </c>
      <c r="L10348" s="1" t="str">
        <f t="shared" si="164"/>
        <v>26'16</v>
      </c>
      <c r="M10348" s="1" t="str">
        <f>VLOOKUP(K10348,CW!D:E,2,FALSE)</f>
        <v>Q1'16</v>
      </c>
    </row>
    <row r="10349" spans="1:13" ht="15" customHeight="1">
      <c r="A10349" s="2">
        <v>42553</v>
      </c>
      <c r="B10349" s="1" t="s">
        <v>4605</v>
      </c>
      <c r="C10349" s="1" t="s">
        <v>86</v>
      </c>
      <c r="D10349" s="1" t="s">
        <v>102</v>
      </c>
      <c r="E10349" s="1" t="s">
        <v>3532</v>
      </c>
      <c r="F10349" s="45" t="s">
        <v>158</v>
      </c>
      <c r="G10349" s="1">
        <v>12</v>
      </c>
      <c r="H10349" s="1" t="s">
        <v>107</v>
      </c>
      <c r="I10349" s="1" t="s">
        <v>159</v>
      </c>
      <c r="K10349" s="1" t="str">
        <f>VLOOKUP(L10349,CW!C:D,2,FALSE)</f>
        <v>Jun'16</v>
      </c>
      <c r="L10349" s="1" t="str">
        <f t="shared" si="164"/>
        <v>26'16</v>
      </c>
      <c r="M10349" s="1" t="str">
        <f>VLOOKUP(K10349,CW!D:E,2,FALSE)</f>
        <v>Q1'16</v>
      </c>
    </row>
    <row r="10350" spans="1:13" ht="15" customHeight="1">
      <c r="A10350" s="2">
        <v>42553</v>
      </c>
      <c r="B10350" s="1" t="s">
        <v>4616</v>
      </c>
      <c r="C10350" s="1" t="s">
        <v>4500</v>
      </c>
      <c r="D10350" s="1" t="s">
        <v>102</v>
      </c>
      <c r="E10350" s="1" t="s">
        <v>3532</v>
      </c>
      <c r="F10350" s="45" t="s">
        <v>158</v>
      </c>
      <c r="G10350" s="1">
        <v>2</v>
      </c>
      <c r="H10350" s="1" t="s">
        <v>107</v>
      </c>
      <c r="I10350" s="1" t="s">
        <v>159</v>
      </c>
      <c r="K10350" s="1" t="str">
        <f>VLOOKUP(L10350,CW!C:D,2,FALSE)</f>
        <v>Jun'16</v>
      </c>
      <c r="L10350" s="1" t="str">
        <f t="shared" si="164"/>
        <v>26'16</v>
      </c>
      <c r="M10350" s="1" t="str">
        <f>VLOOKUP(K10350,CW!D:E,2,FALSE)</f>
        <v>Q1'16</v>
      </c>
    </row>
    <row r="10351" spans="1:13" ht="15" customHeight="1">
      <c r="A10351" s="2">
        <v>42553</v>
      </c>
      <c r="B10351" s="1" t="s">
        <v>4620</v>
      </c>
      <c r="C10351" s="1" t="s">
        <v>86</v>
      </c>
      <c r="D10351" s="1" t="s">
        <v>102</v>
      </c>
      <c r="E10351" s="1" t="s">
        <v>3532</v>
      </c>
      <c r="F10351" s="45" t="s">
        <v>158</v>
      </c>
      <c r="G10351" s="1">
        <v>1</v>
      </c>
      <c r="H10351" s="1" t="s">
        <v>107</v>
      </c>
      <c r="I10351" s="1" t="s">
        <v>159</v>
      </c>
      <c r="K10351" s="1" t="str">
        <f>VLOOKUP(L10351,CW!C:D,2,FALSE)</f>
        <v>Jun'16</v>
      </c>
      <c r="L10351" s="1" t="str">
        <f t="shared" si="164"/>
        <v>26'16</v>
      </c>
      <c r="M10351" s="1" t="str">
        <f>VLOOKUP(K10351,CW!D:E,2,FALSE)</f>
        <v>Q1'16</v>
      </c>
    </row>
    <row r="10352" spans="1:13" ht="30" customHeight="1">
      <c r="A10352" s="2">
        <v>42553</v>
      </c>
      <c r="B10352" s="1" t="s">
        <v>4615</v>
      </c>
      <c r="C10352" s="1" t="s">
        <v>86</v>
      </c>
      <c r="D10352" s="1" t="s">
        <v>102</v>
      </c>
      <c r="E10352" s="1" t="s">
        <v>3532</v>
      </c>
      <c r="F10352" s="98" t="s">
        <v>161</v>
      </c>
      <c r="G10352" s="1">
        <v>1</v>
      </c>
      <c r="H10352" s="1" t="s">
        <v>107</v>
      </c>
      <c r="I10352" s="1" t="s">
        <v>159</v>
      </c>
      <c r="K10352" s="1" t="str">
        <f>VLOOKUP(L10352,CW!C:D,2,FALSE)</f>
        <v>Jun'16</v>
      </c>
      <c r="L10352" s="1" t="str">
        <f t="shared" si="164"/>
        <v>26'16</v>
      </c>
      <c r="M10352" s="1" t="str">
        <f>VLOOKUP(K10352,CW!D:E,2,FALSE)</f>
        <v>Q1'16</v>
      </c>
    </row>
    <row r="10353" spans="1:13" ht="15" customHeight="1">
      <c r="A10353" s="2">
        <v>42553</v>
      </c>
      <c r="B10353" s="1" t="s">
        <v>4615</v>
      </c>
      <c r="C10353" s="1" t="s">
        <v>86</v>
      </c>
      <c r="D10353" s="1" t="s">
        <v>102</v>
      </c>
      <c r="E10353" s="1" t="s">
        <v>3532</v>
      </c>
      <c r="F10353" s="45" t="s">
        <v>158</v>
      </c>
      <c r="G10353" s="1">
        <v>1</v>
      </c>
      <c r="H10353" s="1" t="s">
        <v>107</v>
      </c>
      <c r="I10353" s="1" t="s">
        <v>159</v>
      </c>
      <c r="K10353" s="1" t="str">
        <f>VLOOKUP(L10353,CW!C:D,2,FALSE)</f>
        <v>Jun'16</v>
      </c>
      <c r="L10353" s="1" t="str">
        <f t="shared" si="164"/>
        <v>26'16</v>
      </c>
      <c r="M10353" s="1" t="str">
        <f>VLOOKUP(K10353,CW!D:E,2,FALSE)</f>
        <v>Q1'16</v>
      </c>
    </row>
    <row r="10354" spans="1:13" ht="15" customHeight="1">
      <c r="A10354" s="2">
        <v>42553</v>
      </c>
      <c r="B10354" s="1" t="s">
        <v>4607</v>
      </c>
      <c r="C10354" s="1" t="s">
        <v>72</v>
      </c>
      <c r="D10354" s="1" t="s">
        <v>102</v>
      </c>
      <c r="E10354" s="1" t="s">
        <v>3532</v>
      </c>
      <c r="F10354" s="45" t="s">
        <v>158</v>
      </c>
      <c r="G10354" s="1">
        <v>1</v>
      </c>
      <c r="H10354" s="1" t="s">
        <v>107</v>
      </c>
      <c r="I10354" s="1" t="s">
        <v>159</v>
      </c>
      <c r="K10354" s="1" t="str">
        <f>VLOOKUP(L10354,CW!C:D,2,FALSE)</f>
        <v>Jun'16</v>
      </c>
      <c r="L10354" s="1" t="str">
        <f t="shared" si="164"/>
        <v>26'16</v>
      </c>
      <c r="M10354" s="1" t="str">
        <f>VLOOKUP(K10354,CW!D:E,2,FALSE)</f>
        <v>Q1'16</v>
      </c>
    </row>
    <row r="10355" spans="1:13" ht="15" customHeight="1">
      <c r="A10355" s="2">
        <v>42553</v>
      </c>
      <c r="B10355" s="1" t="s">
        <v>4610</v>
      </c>
      <c r="C10355" s="1" t="s">
        <v>86</v>
      </c>
      <c r="D10355" s="1" t="s">
        <v>102</v>
      </c>
      <c r="E10355" s="1" t="s">
        <v>3532</v>
      </c>
      <c r="F10355" s="45" t="s">
        <v>158</v>
      </c>
      <c r="G10355" s="1">
        <v>12</v>
      </c>
      <c r="H10355" s="1" t="s">
        <v>107</v>
      </c>
      <c r="I10355" s="1" t="s">
        <v>159</v>
      </c>
      <c r="K10355" s="1" t="str">
        <f>VLOOKUP(L10355,CW!C:D,2,FALSE)</f>
        <v>Jun'16</v>
      </c>
      <c r="L10355" s="1" t="str">
        <f t="shared" si="164"/>
        <v>26'16</v>
      </c>
      <c r="M10355" s="1" t="str">
        <f>VLOOKUP(K10355,CW!D:E,2,FALSE)</f>
        <v>Q1'16</v>
      </c>
    </row>
    <row r="10356" spans="1:13" ht="15" customHeight="1">
      <c r="A10356" s="2">
        <v>42553</v>
      </c>
      <c r="B10356" s="1" t="s">
        <v>4622</v>
      </c>
      <c r="C10356" s="1" t="s">
        <v>86</v>
      </c>
      <c r="D10356" s="1" t="s">
        <v>102</v>
      </c>
      <c r="E10356" s="1" t="s">
        <v>3532</v>
      </c>
      <c r="F10356" s="45" t="s">
        <v>158</v>
      </c>
      <c r="G10356" s="1">
        <v>1</v>
      </c>
      <c r="H10356" s="1" t="s">
        <v>107</v>
      </c>
      <c r="I10356" s="1" t="s">
        <v>159</v>
      </c>
      <c r="K10356" s="1" t="str">
        <f>VLOOKUP(L10356,CW!C:D,2,FALSE)</f>
        <v>Jun'16</v>
      </c>
      <c r="L10356" s="1" t="str">
        <f t="shared" si="164"/>
        <v>26'16</v>
      </c>
      <c r="M10356" s="1" t="str">
        <f>VLOOKUP(K10356,CW!D:E,2,FALSE)</f>
        <v>Q1'16</v>
      </c>
    </row>
    <row r="10357" spans="1:13" ht="15" customHeight="1">
      <c r="A10357" s="2">
        <v>42553</v>
      </c>
      <c r="B10357" s="1" t="s">
        <v>4640</v>
      </c>
      <c r="C10357" s="1" t="s">
        <v>72</v>
      </c>
      <c r="D10357" s="1" t="s">
        <v>100</v>
      </c>
      <c r="E10357" s="1" t="s">
        <v>3532</v>
      </c>
      <c r="F10357" s="45" t="s">
        <v>158</v>
      </c>
      <c r="G10357" s="1">
        <v>4</v>
      </c>
      <c r="H10357" s="1" t="s">
        <v>107</v>
      </c>
      <c r="I10357" s="1" t="s">
        <v>159</v>
      </c>
      <c r="K10357" s="1" t="str">
        <f>VLOOKUP(L10357,CW!C:D,2,FALSE)</f>
        <v>Jun'16</v>
      </c>
      <c r="L10357" s="1" t="str">
        <f t="shared" si="164"/>
        <v>26'16</v>
      </c>
      <c r="M10357" s="1" t="str">
        <f>VLOOKUP(K10357,CW!D:E,2,FALSE)</f>
        <v>Q1'16</v>
      </c>
    </row>
    <row r="10358" spans="1:13" ht="30" customHeight="1">
      <c r="A10358" s="2">
        <v>42553</v>
      </c>
      <c r="B10358" s="1" t="s">
        <v>4641</v>
      </c>
      <c r="C10358" s="1" t="s">
        <v>72</v>
      </c>
      <c r="D10358" s="1" t="s">
        <v>100</v>
      </c>
      <c r="E10358" s="1" t="s">
        <v>3532</v>
      </c>
      <c r="F10358" s="98" t="s">
        <v>160</v>
      </c>
      <c r="G10358" s="1">
        <v>2</v>
      </c>
      <c r="H10358" s="1" t="s">
        <v>107</v>
      </c>
      <c r="I10358" s="1" t="s">
        <v>159</v>
      </c>
      <c r="K10358" s="1" t="str">
        <f>VLOOKUP(L10358,CW!C:D,2,FALSE)</f>
        <v>Jun'16</v>
      </c>
      <c r="L10358" s="1" t="str">
        <f t="shared" si="164"/>
        <v>26'16</v>
      </c>
      <c r="M10358" s="1" t="str">
        <f>VLOOKUP(K10358,CW!D:E,2,FALSE)</f>
        <v>Q1'16</v>
      </c>
    </row>
    <row r="10359" spans="1:13" ht="15" customHeight="1">
      <c r="A10359" s="2">
        <v>42553</v>
      </c>
      <c r="B10359" s="1" t="s">
        <v>4626</v>
      </c>
      <c r="C10359" s="1" t="s">
        <v>72</v>
      </c>
      <c r="D10359" s="1" t="s">
        <v>100</v>
      </c>
      <c r="E10359" s="1" t="s">
        <v>3532</v>
      </c>
      <c r="F10359" s="45" t="s">
        <v>158</v>
      </c>
      <c r="G10359" s="1">
        <v>1</v>
      </c>
      <c r="H10359" s="1" t="s">
        <v>107</v>
      </c>
      <c r="I10359" s="1" t="s">
        <v>159</v>
      </c>
      <c r="K10359" s="1" t="str">
        <f>VLOOKUP(L10359,CW!C:D,2,FALSE)</f>
        <v>Jun'16</v>
      </c>
      <c r="L10359" s="1" t="str">
        <f t="shared" si="164"/>
        <v>26'16</v>
      </c>
      <c r="M10359" s="1" t="str">
        <f>VLOOKUP(K10359,CW!D:E,2,FALSE)</f>
        <v>Q1'16</v>
      </c>
    </row>
    <row r="10360" spans="1:13" ht="30" customHeight="1">
      <c r="A10360" s="2">
        <v>42553</v>
      </c>
      <c r="B10360" s="1" t="s">
        <v>4629</v>
      </c>
      <c r="C10360" s="1" t="s">
        <v>72</v>
      </c>
      <c r="D10360" s="1" t="s">
        <v>100</v>
      </c>
      <c r="E10360" s="1" t="s">
        <v>3532</v>
      </c>
      <c r="F10360" s="98" t="s">
        <v>160</v>
      </c>
      <c r="G10360" s="1">
        <v>1</v>
      </c>
      <c r="H10360" s="1" t="s">
        <v>107</v>
      </c>
      <c r="I10360" s="1" t="s">
        <v>159</v>
      </c>
      <c r="K10360" s="1" t="str">
        <f>VLOOKUP(L10360,CW!C:D,2,FALSE)</f>
        <v>Jun'16</v>
      </c>
      <c r="L10360" s="1" t="str">
        <f t="shared" si="164"/>
        <v>26'16</v>
      </c>
      <c r="M10360" s="1" t="str">
        <f>VLOOKUP(K10360,CW!D:E,2,FALSE)</f>
        <v>Q1'16</v>
      </c>
    </row>
    <row r="10361" spans="1:13" ht="15" customHeight="1">
      <c r="A10361" s="2">
        <v>42553</v>
      </c>
      <c r="B10361" s="1" t="s">
        <v>4611</v>
      </c>
      <c r="C10361" s="1" t="s">
        <v>2377</v>
      </c>
      <c r="D10361" s="1" t="s">
        <v>100</v>
      </c>
      <c r="E10361" s="1" t="s">
        <v>3532</v>
      </c>
      <c r="F10361" s="45" t="s">
        <v>158</v>
      </c>
      <c r="G10361" s="1">
        <v>2</v>
      </c>
      <c r="H10361" s="1" t="s">
        <v>107</v>
      </c>
      <c r="I10361" s="1" t="s">
        <v>159</v>
      </c>
      <c r="K10361" s="1" t="str">
        <f>VLOOKUP(L10361,CW!C:D,2,FALSE)</f>
        <v>Jun'16</v>
      </c>
      <c r="L10361" s="1" t="str">
        <f t="shared" si="164"/>
        <v>26'16</v>
      </c>
      <c r="M10361" s="1" t="str">
        <f>VLOOKUP(K10361,CW!D:E,2,FALSE)</f>
        <v>Q1'16</v>
      </c>
    </row>
    <row r="10362" spans="1:13" ht="15" customHeight="1">
      <c r="A10362" s="2">
        <v>42553</v>
      </c>
      <c r="B10362" s="1" t="s">
        <v>4631</v>
      </c>
      <c r="C10362" s="1" t="s">
        <v>86</v>
      </c>
      <c r="D10362" s="1" t="s">
        <v>100</v>
      </c>
      <c r="E10362" s="1" t="s">
        <v>3532</v>
      </c>
      <c r="F10362" s="45" t="s">
        <v>158</v>
      </c>
      <c r="G10362" s="1">
        <v>5</v>
      </c>
      <c r="H10362" s="1" t="s">
        <v>107</v>
      </c>
      <c r="I10362" s="1" t="s">
        <v>159</v>
      </c>
      <c r="K10362" s="1" t="str">
        <f>VLOOKUP(L10362,CW!C:D,2,FALSE)</f>
        <v>Jun'16</v>
      </c>
      <c r="L10362" s="1" t="str">
        <f t="shared" si="164"/>
        <v>26'16</v>
      </c>
      <c r="M10362" s="1" t="str">
        <f>VLOOKUP(K10362,CW!D:E,2,FALSE)</f>
        <v>Q1'16</v>
      </c>
    </row>
    <row r="10363" spans="1:13" ht="15" customHeight="1">
      <c r="A10363" s="2">
        <v>42553</v>
      </c>
      <c r="B10363" s="1" t="s">
        <v>4643</v>
      </c>
      <c r="C10363" s="1" t="s">
        <v>71</v>
      </c>
      <c r="D10363" s="1" t="s">
        <v>100</v>
      </c>
      <c r="E10363" s="1" t="s">
        <v>3532</v>
      </c>
      <c r="F10363" s="45" t="s">
        <v>158</v>
      </c>
      <c r="G10363" s="1">
        <v>2</v>
      </c>
      <c r="H10363" s="1" t="s">
        <v>107</v>
      </c>
      <c r="I10363" s="1" t="s">
        <v>159</v>
      </c>
      <c r="K10363" s="1" t="str">
        <f>VLOOKUP(L10363,CW!C:D,2,FALSE)</f>
        <v>Jun'16</v>
      </c>
      <c r="L10363" s="1" t="str">
        <f t="shared" si="164"/>
        <v>26'16</v>
      </c>
      <c r="M10363" s="1" t="str">
        <f>VLOOKUP(K10363,CW!D:E,2,FALSE)</f>
        <v>Q1'16</v>
      </c>
    </row>
    <row r="10364" spans="1:13" ht="30" customHeight="1">
      <c r="A10364" s="2">
        <v>42553</v>
      </c>
      <c r="B10364" s="1" t="s">
        <v>4647</v>
      </c>
      <c r="C10364" s="1" t="s">
        <v>77</v>
      </c>
      <c r="D10364" s="1" t="s">
        <v>100</v>
      </c>
      <c r="E10364" s="1" t="s">
        <v>3532</v>
      </c>
      <c r="F10364" s="98" t="s">
        <v>160</v>
      </c>
      <c r="G10364" s="1">
        <v>1</v>
      </c>
      <c r="H10364" s="1" t="s">
        <v>107</v>
      </c>
      <c r="I10364" s="1" t="s">
        <v>159</v>
      </c>
      <c r="K10364" s="1" t="str">
        <f>VLOOKUP(L10364,CW!C:D,2,FALSE)</f>
        <v>Jun'16</v>
      </c>
      <c r="L10364" s="1" t="str">
        <f t="shared" si="164"/>
        <v>26'16</v>
      </c>
      <c r="M10364" s="1" t="str">
        <f>VLOOKUP(K10364,CW!D:E,2,FALSE)</f>
        <v>Q1'16</v>
      </c>
    </row>
    <row r="10365" spans="1:13" ht="15" customHeight="1">
      <c r="A10365" s="2">
        <v>42553</v>
      </c>
      <c r="B10365" s="1" t="s">
        <v>4647</v>
      </c>
      <c r="C10365" s="1" t="s">
        <v>77</v>
      </c>
      <c r="D10365" s="1" t="s">
        <v>100</v>
      </c>
      <c r="E10365" s="1" t="s">
        <v>3532</v>
      </c>
      <c r="F10365" s="45" t="s">
        <v>158</v>
      </c>
      <c r="G10365" s="1">
        <v>2</v>
      </c>
      <c r="H10365" s="1" t="s">
        <v>107</v>
      </c>
      <c r="I10365" s="1" t="s">
        <v>159</v>
      </c>
      <c r="K10365" s="1" t="str">
        <f>VLOOKUP(L10365,CW!C:D,2,FALSE)</f>
        <v>Jun'16</v>
      </c>
      <c r="L10365" s="1" t="str">
        <f t="shared" si="164"/>
        <v>26'16</v>
      </c>
      <c r="M10365" s="1" t="str">
        <f>VLOOKUP(K10365,CW!D:E,2,FALSE)</f>
        <v>Q1'16</v>
      </c>
    </row>
    <row r="10366" spans="1:13" ht="30" customHeight="1">
      <c r="A10366" s="2">
        <v>42553</v>
      </c>
      <c r="B10366" s="1" t="s">
        <v>4646</v>
      </c>
      <c r="C10366" s="1" t="s">
        <v>360</v>
      </c>
      <c r="D10366" s="1" t="s">
        <v>100</v>
      </c>
      <c r="E10366" s="1" t="s">
        <v>3532</v>
      </c>
      <c r="F10366" s="98" t="s">
        <v>160</v>
      </c>
      <c r="G10366" s="1">
        <v>1</v>
      </c>
      <c r="H10366" s="1" t="s">
        <v>107</v>
      </c>
      <c r="I10366" s="1" t="s">
        <v>159</v>
      </c>
      <c r="K10366" s="1" t="str">
        <f>VLOOKUP(L10366,CW!C:D,2,FALSE)</f>
        <v>Jun'16</v>
      </c>
      <c r="L10366" s="1" t="str">
        <f t="shared" si="164"/>
        <v>26'16</v>
      </c>
      <c r="M10366" s="1" t="str">
        <f>VLOOKUP(K10366,CW!D:E,2,FALSE)</f>
        <v>Q1'16</v>
      </c>
    </row>
    <row r="10367" spans="1:13" ht="15" customHeight="1">
      <c r="A10367" s="2">
        <v>42553</v>
      </c>
      <c r="B10367" s="1" t="s">
        <v>4646</v>
      </c>
      <c r="C10367" s="1" t="s">
        <v>360</v>
      </c>
      <c r="D10367" s="1" t="s">
        <v>100</v>
      </c>
      <c r="E10367" s="1" t="s">
        <v>3532</v>
      </c>
      <c r="F10367" s="45" t="s">
        <v>158</v>
      </c>
      <c r="G10367" s="1">
        <v>2</v>
      </c>
      <c r="H10367" s="1" t="s">
        <v>107</v>
      </c>
      <c r="I10367" s="1" t="s">
        <v>159</v>
      </c>
      <c r="K10367" s="1" t="str">
        <f>VLOOKUP(L10367,CW!C:D,2,FALSE)</f>
        <v>Jun'16</v>
      </c>
      <c r="L10367" s="1" t="str">
        <f t="shared" si="164"/>
        <v>26'16</v>
      </c>
      <c r="M10367" s="1" t="str">
        <f>VLOOKUP(K10367,CW!D:E,2,FALSE)</f>
        <v>Q1'16</v>
      </c>
    </row>
    <row r="10368" spans="1:13" ht="15" customHeight="1">
      <c r="A10368" s="2">
        <v>42553</v>
      </c>
      <c r="B10368" s="1" t="s">
        <v>4654</v>
      </c>
      <c r="C10368" s="1" t="s">
        <v>4500</v>
      </c>
      <c r="D10368" s="1" t="s">
        <v>100</v>
      </c>
      <c r="E10368" s="1" t="s">
        <v>3532</v>
      </c>
      <c r="F10368" s="45" t="s">
        <v>158</v>
      </c>
      <c r="G10368" s="1">
        <v>1</v>
      </c>
      <c r="H10368" s="1" t="s">
        <v>107</v>
      </c>
      <c r="I10368" s="1" t="s">
        <v>159</v>
      </c>
      <c r="K10368" s="1" t="str">
        <f>VLOOKUP(L10368,CW!C:D,2,FALSE)</f>
        <v>Jun'16</v>
      </c>
      <c r="L10368" s="1" t="str">
        <f t="shared" si="164"/>
        <v>26'16</v>
      </c>
      <c r="M10368" s="1" t="str">
        <f>VLOOKUP(K10368,CW!D:E,2,FALSE)</f>
        <v>Q1'16</v>
      </c>
    </row>
    <row r="10369" spans="1:13" ht="15" customHeight="1">
      <c r="A10369" s="2">
        <v>42553</v>
      </c>
      <c r="B10369" s="1" t="s">
        <v>6234</v>
      </c>
      <c r="C10369" s="1" t="s">
        <v>72</v>
      </c>
      <c r="D10369" s="1" t="s">
        <v>100</v>
      </c>
      <c r="E10369" s="1" t="s">
        <v>3532</v>
      </c>
      <c r="F10369" s="45" t="s">
        <v>158</v>
      </c>
      <c r="G10369" s="1">
        <v>1</v>
      </c>
      <c r="H10369" s="1" t="s">
        <v>107</v>
      </c>
      <c r="I10369" s="1" t="s">
        <v>159</v>
      </c>
      <c r="K10369" s="1" t="str">
        <f>VLOOKUP(L10369,CW!C:D,2,FALSE)</f>
        <v>Jun'16</v>
      </c>
      <c r="L10369" s="1" t="str">
        <f t="shared" si="164"/>
        <v>26'16</v>
      </c>
      <c r="M10369" s="1" t="str">
        <f>VLOOKUP(K10369,CW!D:E,2,FALSE)</f>
        <v>Q1'16</v>
      </c>
    </row>
    <row r="10370" spans="1:13" ht="30" customHeight="1">
      <c r="A10370" s="2">
        <v>42553</v>
      </c>
      <c r="B10370" s="1" t="s">
        <v>4637</v>
      </c>
      <c r="C10370" s="1" t="s">
        <v>72</v>
      </c>
      <c r="D10370" s="1" t="s">
        <v>100</v>
      </c>
      <c r="E10370" s="1" t="s">
        <v>3532</v>
      </c>
      <c r="F10370" s="98" t="s">
        <v>160</v>
      </c>
      <c r="G10370" s="1">
        <v>1</v>
      </c>
      <c r="H10370" s="1" t="s">
        <v>107</v>
      </c>
      <c r="I10370" s="1" t="s">
        <v>159</v>
      </c>
      <c r="K10370" s="1" t="str">
        <f>VLOOKUP(L10370,CW!C:D,2,FALSE)</f>
        <v>Jun'16</v>
      </c>
      <c r="L10370" s="1" t="str">
        <f t="shared" si="164"/>
        <v>26'16</v>
      </c>
      <c r="M10370" s="1" t="str">
        <f>VLOOKUP(K10370,CW!D:E,2,FALSE)</f>
        <v>Q1'16</v>
      </c>
    </row>
    <row r="10371" spans="1:13" ht="15" customHeight="1">
      <c r="A10371" s="2">
        <v>42553</v>
      </c>
      <c r="B10371" s="1" t="s">
        <v>4637</v>
      </c>
      <c r="C10371" s="1" t="s">
        <v>72</v>
      </c>
      <c r="D10371" s="1" t="s">
        <v>100</v>
      </c>
      <c r="E10371" s="1" t="s">
        <v>3532</v>
      </c>
      <c r="F10371" s="45" t="s">
        <v>158</v>
      </c>
      <c r="G10371" s="1">
        <v>3</v>
      </c>
      <c r="H10371" s="1" t="s">
        <v>107</v>
      </c>
      <c r="I10371" s="1" t="s">
        <v>159</v>
      </c>
      <c r="K10371" s="1" t="str">
        <f>VLOOKUP(L10371,CW!C:D,2,FALSE)</f>
        <v>Jun'16</v>
      </c>
      <c r="L10371" s="1" t="str">
        <f t="shared" si="164"/>
        <v>26'16</v>
      </c>
      <c r="M10371" s="1" t="str">
        <f>VLOOKUP(K10371,CW!D:E,2,FALSE)</f>
        <v>Q1'16</v>
      </c>
    </row>
    <row r="10372" spans="1:13" ht="30" customHeight="1">
      <c r="A10372" s="2">
        <v>42553</v>
      </c>
      <c r="B10372" s="1" t="s">
        <v>4633</v>
      </c>
      <c r="C10372" s="1" t="s">
        <v>2377</v>
      </c>
      <c r="D10372" s="1" t="s">
        <v>100</v>
      </c>
      <c r="E10372" s="1" t="s">
        <v>3532</v>
      </c>
      <c r="F10372" s="98" t="s">
        <v>160</v>
      </c>
      <c r="G10372" s="1">
        <v>1</v>
      </c>
      <c r="H10372" s="1" t="s">
        <v>107</v>
      </c>
      <c r="I10372" s="1" t="s">
        <v>159</v>
      </c>
      <c r="K10372" s="1" t="str">
        <f>VLOOKUP(L10372,CW!C:D,2,FALSE)</f>
        <v>Jun'16</v>
      </c>
      <c r="L10372" s="1" t="str">
        <f t="shared" si="164"/>
        <v>26'16</v>
      </c>
      <c r="M10372" s="1" t="str">
        <f>VLOOKUP(K10372,CW!D:E,2,FALSE)</f>
        <v>Q1'16</v>
      </c>
    </row>
    <row r="10373" spans="1:13" ht="15" customHeight="1">
      <c r="A10373" s="2">
        <v>42553</v>
      </c>
      <c r="B10373" s="1" t="s">
        <v>4633</v>
      </c>
      <c r="C10373" s="1" t="s">
        <v>2377</v>
      </c>
      <c r="D10373" s="1" t="s">
        <v>100</v>
      </c>
      <c r="E10373" s="1" t="s">
        <v>3532</v>
      </c>
      <c r="F10373" s="45" t="s">
        <v>158</v>
      </c>
      <c r="G10373" s="1">
        <v>1</v>
      </c>
      <c r="H10373" s="1" t="s">
        <v>107</v>
      </c>
      <c r="I10373" s="1" t="s">
        <v>159</v>
      </c>
      <c r="K10373" s="1" t="str">
        <f>VLOOKUP(L10373,CW!C:D,2,FALSE)</f>
        <v>Jun'16</v>
      </c>
      <c r="L10373" s="1" t="str">
        <f t="shared" si="164"/>
        <v>26'16</v>
      </c>
      <c r="M10373" s="1" t="str">
        <f>VLOOKUP(K10373,CW!D:E,2,FALSE)</f>
        <v>Q1'16</v>
      </c>
    </row>
    <row r="10374" spans="1:13" ht="30" customHeight="1">
      <c r="A10374" s="2">
        <v>42553</v>
      </c>
      <c r="B10374" s="1" t="s">
        <v>4632</v>
      </c>
      <c r="C10374" s="1" t="s">
        <v>97</v>
      </c>
      <c r="D10374" s="1" t="s">
        <v>100</v>
      </c>
      <c r="E10374" s="1" t="s">
        <v>3532</v>
      </c>
      <c r="F10374" s="98" t="s">
        <v>160</v>
      </c>
      <c r="G10374" s="1">
        <v>1</v>
      </c>
      <c r="H10374" s="1" t="s">
        <v>107</v>
      </c>
      <c r="I10374" s="1" t="s">
        <v>159</v>
      </c>
      <c r="K10374" s="1" t="str">
        <f>VLOOKUP(L10374,CW!C:D,2,FALSE)</f>
        <v>Jun'16</v>
      </c>
      <c r="L10374" s="1" t="str">
        <f t="shared" si="164"/>
        <v>26'16</v>
      </c>
      <c r="M10374" s="1" t="str">
        <f>VLOOKUP(K10374,CW!D:E,2,FALSE)</f>
        <v>Q1'16</v>
      </c>
    </row>
    <row r="10375" spans="1:13" ht="30" customHeight="1">
      <c r="A10375" s="2">
        <v>42553</v>
      </c>
      <c r="B10375" s="1" t="s">
        <v>4634</v>
      </c>
      <c r="C10375" s="1" t="s">
        <v>72</v>
      </c>
      <c r="D10375" s="1" t="s">
        <v>100</v>
      </c>
      <c r="E10375" s="1" t="s">
        <v>3532</v>
      </c>
      <c r="F10375" s="98" t="s">
        <v>160</v>
      </c>
      <c r="G10375" s="1">
        <v>2</v>
      </c>
      <c r="H10375" s="1" t="s">
        <v>107</v>
      </c>
      <c r="I10375" s="1" t="s">
        <v>159</v>
      </c>
      <c r="K10375" s="1" t="str">
        <f>VLOOKUP(L10375,CW!C:D,2,FALSE)</f>
        <v>Jun'16</v>
      </c>
      <c r="L10375" s="1" t="str">
        <f t="shared" si="164"/>
        <v>26'16</v>
      </c>
      <c r="M10375" s="1" t="str">
        <f>VLOOKUP(K10375,CW!D:E,2,FALSE)</f>
        <v>Q1'16</v>
      </c>
    </row>
    <row r="10376" spans="1:13" ht="15" customHeight="1">
      <c r="A10376" s="2">
        <v>42553</v>
      </c>
      <c r="B10376" s="1" t="s">
        <v>4635</v>
      </c>
      <c r="C10376" s="1" t="s">
        <v>72</v>
      </c>
      <c r="D10376" s="1" t="s">
        <v>100</v>
      </c>
      <c r="E10376" s="1" t="s">
        <v>3532</v>
      </c>
      <c r="F10376" s="45" t="s">
        <v>158</v>
      </c>
      <c r="G10376" s="1">
        <v>3</v>
      </c>
      <c r="H10376" s="1" t="s">
        <v>107</v>
      </c>
      <c r="I10376" s="1" t="s">
        <v>159</v>
      </c>
      <c r="K10376" s="1" t="str">
        <f>VLOOKUP(L10376,CW!C:D,2,FALSE)</f>
        <v>Jun'16</v>
      </c>
      <c r="L10376" s="1" t="str">
        <f t="shared" si="164"/>
        <v>26'16</v>
      </c>
      <c r="M10376" s="1" t="str">
        <f>VLOOKUP(K10376,CW!D:E,2,FALSE)</f>
        <v>Q1'16</v>
      </c>
    </row>
    <row r="10377" spans="1:13" ht="30" customHeight="1">
      <c r="A10377" s="2">
        <v>42553</v>
      </c>
      <c r="B10377" s="1" t="s">
        <v>4638</v>
      </c>
      <c r="C10377" s="1" t="s">
        <v>86</v>
      </c>
      <c r="D10377" s="1" t="s">
        <v>100</v>
      </c>
      <c r="E10377" s="1" t="s">
        <v>3532</v>
      </c>
      <c r="F10377" s="98" t="s">
        <v>161</v>
      </c>
      <c r="G10377" s="1">
        <v>1</v>
      </c>
      <c r="H10377" s="1" t="s">
        <v>107</v>
      </c>
      <c r="I10377" s="1" t="s">
        <v>159</v>
      </c>
      <c r="K10377" s="1" t="str">
        <f>VLOOKUP(L10377,CW!C:D,2,FALSE)</f>
        <v>Jun'16</v>
      </c>
      <c r="L10377" s="1" t="str">
        <f t="shared" si="164"/>
        <v>26'16</v>
      </c>
      <c r="M10377" s="1" t="str">
        <f>VLOOKUP(K10377,CW!D:E,2,FALSE)</f>
        <v>Q1'16</v>
      </c>
    </row>
    <row r="10378" spans="1:13" ht="15" customHeight="1">
      <c r="A10378" s="2">
        <v>42553</v>
      </c>
      <c r="B10378" s="1" t="s">
        <v>4638</v>
      </c>
      <c r="C10378" s="1" t="s">
        <v>86</v>
      </c>
      <c r="D10378" s="1" t="s">
        <v>100</v>
      </c>
      <c r="E10378" s="1" t="s">
        <v>3532</v>
      </c>
      <c r="F10378" s="45" t="s">
        <v>158</v>
      </c>
      <c r="G10378" s="1">
        <v>2</v>
      </c>
      <c r="H10378" s="1" t="s">
        <v>107</v>
      </c>
      <c r="I10378" s="1" t="s">
        <v>159</v>
      </c>
      <c r="K10378" s="1" t="str">
        <f>VLOOKUP(L10378,CW!C:D,2,FALSE)</f>
        <v>Jun'16</v>
      </c>
      <c r="L10378" s="1" t="str">
        <f t="shared" si="164"/>
        <v>26'16</v>
      </c>
      <c r="M10378" s="1" t="str">
        <f>VLOOKUP(K10378,CW!D:E,2,FALSE)</f>
        <v>Q1'16</v>
      </c>
    </row>
    <row r="10379" spans="1:13" ht="15" customHeight="1">
      <c r="A10379" s="2">
        <v>42553</v>
      </c>
      <c r="B10379" s="1" t="s">
        <v>4642</v>
      </c>
      <c r="C10379" s="1" t="s">
        <v>86</v>
      </c>
      <c r="D10379" s="1" t="s">
        <v>100</v>
      </c>
      <c r="E10379" s="1" t="s">
        <v>3532</v>
      </c>
      <c r="F10379" s="45" t="s">
        <v>158</v>
      </c>
      <c r="G10379" s="1">
        <v>1</v>
      </c>
      <c r="H10379" s="1" t="s">
        <v>107</v>
      </c>
      <c r="I10379" s="1" t="s">
        <v>159</v>
      </c>
      <c r="K10379" s="1" t="str">
        <f>VLOOKUP(L10379,CW!C:D,2,FALSE)</f>
        <v>Jun'16</v>
      </c>
      <c r="L10379" s="1" t="str">
        <f t="shared" si="164"/>
        <v>26'16</v>
      </c>
      <c r="M10379" s="1" t="str">
        <f>VLOOKUP(K10379,CW!D:E,2,FALSE)</f>
        <v>Q1'16</v>
      </c>
    </row>
    <row r="10380" spans="1:13" ht="30" customHeight="1">
      <c r="A10380" s="2">
        <v>42553</v>
      </c>
      <c r="B10380" s="1" t="s">
        <v>4636</v>
      </c>
      <c r="C10380" s="1" t="s">
        <v>86</v>
      </c>
      <c r="D10380" s="1" t="s">
        <v>100</v>
      </c>
      <c r="E10380" s="1" t="s">
        <v>3532</v>
      </c>
      <c r="F10380" s="98" t="s">
        <v>160</v>
      </c>
      <c r="G10380" s="1">
        <v>1</v>
      </c>
      <c r="H10380" s="1" t="s">
        <v>107</v>
      </c>
      <c r="I10380" s="1" t="s">
        <v>159</v>
      </c>
      <c r="K10380" s="1" t="str">
        <f>VLOOKUP(L10380,CW!C:D,2,FALSE)</f>
        <v>Jun'16</v>
      </c>
      <c r="L10380" s="1" t="str">
        <f t="shared" si="164"/>
        <v>26'16</v>
      </c>
      <c r="M10380" s="1" t="str">
        <f>VLOOKUP(K10380,CW!D:E,2,FALSE)</f>
        <v>Q1'16</v>
      </c>
    </row>
    <row r="10381" spans="1:13" ht="15" customHeight="1">
      <c r="A10381" s="2">
        <v>42553</v>
      </c>
      <c r="B10381" s="1" t="s">
        <v>4636</v>
      </c>
      <c r="C10381" s="1" t="s">
        <v>86</v>
      </c>
      <c r="D10381" s="1" t="s">
        <v>100</v>
      </c>
      <c r="E10381" s="1" t="s">
        <v>3532</v>
      </c>
      <c r="F10381" s="45" t="s">
        <v>158</v>
      </c>
      <c r="G10381" s="1">
        <v>4</v>
      </c>
      <c r="H10381" s="1" t="s">
        <v>107</v>
      </c>
      <c r="I10381" s="1" t="s">
        <v>159</v>
      </c>
      <c r="K10381" s="1" t="str">
        <f>VLOOKUP(L10381,CW!C:D,2,FALSE)</f>
        <v>Jun'16</v>
      </c>
      <c r="L10381" s="1" t="str">
        <f t="shared" si="164"/>
        <v>26'16</v>
      </c>
      <c r="M10381" s="1" t="str">
        <f>VLOOKUP(K10381,CW!D:E,2,FALSE)</f>
        <v>Q1'16</v>
      </c>
    </row>
    <row r="10382" spans="1:13" ht="30" customHeight="1">
      <c r="A10382" s="2">
        <v>42553</v>
      </c>
      <c r="B10382" s="1" t="s">
        <v>4628</v>
      </c>
      <c r="C10382" s="1" t="s">
        <v>1801</v>
      </c>
      <c r="D10382" s="1" t="s">
        <v>100</v>
      </c>
      <c r="E10382" s="1" t="s">
        <v>3532</v>
      </c>
      <c r="F10382" s="98" t="s">
        <v>160</v>
      </c>
      <c r="G10382" s="1">
        <v>1</v>
      </c>
      <c r="H10382" s="1" t="s">
        <v>107</v>
      </c>
      <c r="I10382" s="1" t="s">
        <v>159</v>
      </c>
      <c r="K10382" s="1" t="str">
        <f>VLOOKUP(L10382,CW!C:D,2,FALSE)</f>
        <v>Jun'16</v>
      </c>
      <c r="L10382" s="1" t="str">
        <f t="shared" si="164"/>
        <v>26'16</v>
      </c>
      <c r="M10382" s="1" t="str">
        <f>VLOOKUP(K10382,CW!D:E,2,FALSE)</f>
        <v>Q1'16</v>
      </c>
    </row>
    <row r="10383" spans="1:13" ht="15" customHeight="1">
      <c r="A10383" s="2">
        <v>42553</v>
      </c>
      <c r="B10383" s="1" t="s">
        <v>4651</v>
      </c>
      <c r="C10383" s="1" t="s">
        <v>4500</v>
      </c>
      <c r="D10383" s="1" t="s">
        <v>100</v>
      </c>
      <c r="E10383" s="1" t="s">
        <v>3532</v>
      </c>
      <c r="F10383" s="45" t="s">
        <v>158</v>
      </c>
      <c r="G10383" s="1">
        <v>1</v>
      </c>
      <c r="H10383" s="1" t="s">
        <v>107</v>
      </c>
      <c r="I10383" s="1" t="s">
        <v>159</v>
      </c>
      <c r="K10383" s="1" t="str">
        <f>VLOOKUP(L10383,CW!C:D,2,FALSE)</f>
        <v>Jun'16</v>
      </c>
      <c r="L10383" s="1" t="str">
        <f t="shared" si="164"/>
        <v>26'16</v>
      </c>
      <c r="M10383" s="1" t="str">
        <f>VLOOKUP(K10383,CW!D:E,2,FALSE)</f>
        <v>Q1'16</v>
      </c>
    </row>
    <row r="10384" spans="1:13" ht="15" customHeight="1">
      <c r="A10384" s="2">
        <v>42553</v>
      </c>
      <c r="B10384" s="1" t="s">
        <v>4664</v>
      </c>
      <c r="C10384" s="1" t="s">
        <v>86</v>
      </c>
      <c r="D10384" s="1" t="s">
        <v>100</v>
      </c>
      <c r="E10384" s="1" t="s">
        <v>3532</v>
      </c>
      <c r="F10384" s="45" t="s">
        <v>158</v>
      </c>
      <c r="G10384" s="1">
        <v>4</v>
      </c>
      <c r="H10384" s="1" t="s">
        <v>107</v>
      </c>
      <c r="I10384" s="1" t="s">
        <v>159</v>
      </c>
      <c r="K10384" s="1" t="str">
        <f>VLOOKUP(L10384,CW!C:D,2,FALSE)</f>
        <v>Jun'16</v>
      </c>
      <c r="L10384" s="1" t="str">
        <f t="shared" si="164"/>
        <v>26'16</v>
      </c>
      <c r="M10384" s="1" t="str">
        <f>VLOOKUP(K10384,CW!D:E,2,FALSE)</f>
        <v>Q1'16</v>
      </c>
    </row>
    <row r="10385" spans="1:13" ht="30" customHeight="1">
      <c r="A10385" s="2">
        <v>42553</v>
      </c>
      <c r="B10385" s="1" t="s">
        <v>4680</v>
      </c>
      <c r="C10385" s="1" t="s">
        <v>86</v>
      </c>
      <c r="D10385" s="1" t="s">
        <v>100</v>
      </c>
      <c r="E10385" s="1" t="s">
        <v>3532</v>
      </c>
      <c r="F10385" s="98" t="s">
        <v>160</v>
      </c>
      <c r="G10385" s="1">
        <v>1</v>
      </c>
      <c r="H10385" s="1" t="s">
        <v>107</v>
      </c>
      <c r="I10385" s="1" t="s">
        <v>159</v>
      </c>
      <c r="K10385" s="1" t="str">
        <f>VLOOKUP(L10385,CW!C:D,2,FALSE)</f>
        <v>Jun'16</v>
      </c>
      <c r="L10385" s="1" t="str">
        <f t="shared" si="164"/>
        <v>26'16</v>
      </c>
      <c r="M10385" s="1" t="str">
        <f>VLOOKUP(K10385,CW!D:E,2,FALSE)</f>
        <v>Q1'16</v>
      </c>
    </row>
    <row r="10386" spans="1:13" ht="15" customHeight="1">
      <c r="A10386" s="2">
        <v>42553</v>
      </c>
      <c r="B10386" s="1" t="s">
        <v>4680</v>
      </c>
      <c r="C10386" s="1" t="s">
        <v>86</v>
      </c>
      <c r="D10386" s="1" t="s">
        <v>100</v>
      </c>
      <c r="E10386" s="1" t="s">
        <v>3532</v>
      </c>
      <c r="F10386" s="45" t="s">
        <v>158</v>
      </c>
      <c r="G10386" s="1">
        <v>3</v>
      </c>
      <c r="H10386" s="1" t="s">
        <v>107</v>
      </c>
      <c r="I10386" s="1" t="s">
        <v>159</v>
      </c>
      <c r="K10386" s="1" t="str">
        <f>VLOOKUP(L10386,CW!C:D,2,FALSE)</f>
        <v>Jun'16</v>
      </c>
      <c r="L10386" s="1" t="str">
        <f t="shared" si="164"/>
        <v>26'16</v>
      </c>
      <c r="M10386" s="1" t="str">
        <f>VLOOKUP(K10386,CW!D:E,2,FALSE)</f>
        <v>Q1'16</v>
      </c>
    </row>
    <row r="10387" spans="1:13" ht="15" customHeight="1">
      <c r="A10387" s="2">
        <v>42553</v>
      </c>
      <c r="B10387" s="1" t="s">
        <v>4652</v>
      </c>
      <c r="C10387" s="1" t="s">
        <v>86</v>
      </c>
      <c r="D10387" s="1" t="s">
        <v>100</v>
      </c>
      <c r="E10387" s="1" t="s">
        <v>3532</v>
      </c>
      <c r="F10387" s="45" t="s">
        <v>158</v>
      </c>
      <c r="G10387" s="1">
        <v>3</v>
      </c>
      <c r="H10387" s="1" t="s">
        <v>107</v>
      </c>
      <c r="I10387" s="1" t="s">
        <v>159</v>
      </c>
      <c r="K10387" s="1" t="str">
        <f>VLOOKUP(L10387,CW!C:D,2,FALSE)</f>
        <v>Jun'16</v>
      </c>
      <c r="L10387" s="1" t="str">
        <f t="shared" si="164"/>
        <v>26'16</v>
      </c>
      <c r="M10387" s="1" t="str">
        <f>VLOOKUP(K10387,CW!D:E,2,FALSE)</f>
        <v>Q1'16</v>
      </c>
    </row>
    <row r="10388" spans="1:13" ht="15" customHeight="1">
      <c r="A10388" s="2">
        <v>42553</v>
      </c>
      <c r="B10388" s="1" t="s">
        <v>4653</v>
      </c>
      <c r="C10388" s="1" t="s">
        <v>86</v>
      </c>
      <c r="D10388" s="1" t="s">
        <v>100</v>
      </c>
      <c r="E10388" s="1" t="s">
        <v>3532</v>
      </c>
      <c r="F10388" s="45" t="s">
        <v>158</v>
      </c>
      <c r="G10388" s="1">
        <v>10</v>
      </c>
      <c r="H10388" s="1" t="s">
        <v>107</v>
      </c>
      <c r="I10388" s="1" t="s">
        <v>159</v>
      </c>
      <c r="K10388" s="1" t="str">
        <f>VLOOKUP(L10388,CW!C:D,2,FALSE)</f>
        <v>Jun'16</v>
      </c>
      <c r="L10388" s="1" t="str">
        <f t="shared" si="164"/>
        <v>26'16</v>
      </c>
      <c r="M10388" s="1" t="str">
        <f>VLOOKUP(K10388,CW!D:E,2,FALSE)</f>
        <v>Q1'16</v>
      </c>
    </row>
    <row r="10389" spans="1:13" ht="15" customHeight="1">
      <c r="A10389" s="2">
        <v>42553</v>
      </c>
      <c r="B10389" s="1" t="s">
        <v>4653</v>
      </c>
      <c r="C10389" s="1" t="s">
        <v>86</v>
      </c>
      <c r="D10389" s="1" t="s">
        <v>100</v>
      </c>
      <c r="E10389" s="1" t="s">
        <v>3532</v>
      </c>
      <c r="F10389" s="45" t="s">
        <v>896</v>
      </c>
      <c r="G10389" s="1">
        <v>1</v>
      </c>
      <c r="H10389" s="1" t="s">
        <v>107</v>
      </c>
      <c r="I10389" s="1" t="s">
        <v>159</v>
      </c>
      <c r="K10389" s="1" t="str">
        <f>VLOOKUP(L10389,CW!C:D,2,FALSE)</f>
        <v>Jun'16</v>
      </c>
      <c r="L10389" s="1" t="str">
        <f t="shared" si="164"/>
        <v>26'16</v>
      </c>
      <c r="M10389" s="1" t="str">
        <f>VLOOKUP(K10389,CW!D:E,2,FALSE)</f>
        <v>Q1'16</v>
      </c>
    </row>
    <row r="10390" spans="1:13" ht="15" customHeight="1">
      <c r="A10390" s="2">
        <v>42553</v>
      </c>
      <c r="B10390" s="1" t="s">
        <v>4662</v>
      </c>
      <c r="C10390" s="1" t="s">
        <v>86</v>
      </c>
      <c r="D10390" s="1" t="s">
        <v>100</v>
      </c>
      <c r="E10390" s="1" t="s">
        <v>3532</v>
      </c>
      <c r="F10390" s="45" t="s">
        <v>158</v>
      </c>
      <c r="G10390" s="1">
        <v>6</v>
      </c>
      <c r="H10390" s="1" t="s">
        <v>107</v>
      </c>
      <c r="I10390" s="1" t="s">
        <v>159</v>
      </c>
      <c r="K10390" s="1" t="str">
        <f>VLOOKUP(L10390,CW!C:D,2,FALSE)</f>
        <v>Jun'16</v>
      </c>
      <c r="L10390" s="1" t="str">
        <f t="shared" ref="L10390:L10453" si="165">CONCATENATE(WEEKNUM(A10390,21),"'",TEXT(A10390,"yy"))</f>
        <v>26'16</v>
      </c>
      <c r="M10390" s="1" t="str">
        <f>VLOOKUP(K10390,CW!D:E,2,FALSE)</f>
        <v>Q1'16</v>
      </c>
    </row>
    <row r="10391" spans="1:13" ht="30" customHeight="1">
      <c r="A10391" s="2">
        <v>42553</v>
      </c>
      <c r="B10391" s="1" t="s">
        <v>4639</v>
      </c>
      <c r="C10391" s="1" t="s">
        <v>86</v>
      </c>
      <c r="D10391" s="1" t="s">
        <v>100</v>
      </c>
      <c r="E10391" s="1" t="s">
        <v>3532</v>
      </c>
      <c r="F10391" s="98" t="s">
        <v>160</v>
      </c>
      <c r="G10391" s="1">
        <v>1</v>
      </c>
      <c r="H10391" s="1" t="s">
        <v>107</v>
      </c>
      <c r="I10391" s="1" t="s">
        <v>159</v>
      </c>
      <c r="K10391" s="1" t="str">
        <f>VLOOKUP(L10391,CW!C:D,2,FALSE)</f>
        <v>Jun'16</v>
      </c>
      <c r="L10391" s="1" t="str">
        <f t="shared" si="165"/>
        <v>26'16</v>
      </c>
      <c r="M10391" s="1" t="str">
        <f>VLOOKUP(K10391,CW!D:E,2,FALSE)</f>
        <v>Q1'16</v>
      </c>
    </row>
    <row r="10392" spans="1:13" ht="15" customHeight="1">
      <c r="A10392" s="2">
        <v>42553</v>
      </c>
      <c r="B10392" s="1" t="s">
        <v>4639</v>
      </c>
      <c r="C10392" s="1" t="s">
        <v>86</v>
      </c>
      <c r="D10392" s="1" t="s">
        <v>100</v>
      </c>
      <c r="E10392" s="1" t="s">
        <v>3532</v>
      </c>
      <c r="F10392" s="45" t="s">
        <v>158</v>
      </c>
      <c r="G10392" s="1">
        <v>4</v>
      </c>
      <c r="H10392" s="1" t="s">
        <v>107</v>
      </c>
      <c r="I10392" s="1" t="s">
        <v>159</v>
      </c>
      <c r="K10392" s="1" t="str">
        <f>VLOOKUP(L10392,CW!C:D,2,FALSE)</f>
        <v>Jun'16</v>
      </c>
      <c r="L10392" s="1" t="str">
        <f t="shared" si="165"/>
        <v>26'16</v>
      </c>
      <c r="M10392" s="1" t="str">
        <f>VLOOKUP(K10392,CW!D:E,2,FALSE)</f>
        <v>Q1'16</v>
      </c>
    </row>
    <row r="10393" spans="1:13" ht="15" customHeight="1">
      <c r="A10393" s="2">
        <v>42553</v>
      </c>
      <c r="B10393" s="1" t="s">
        <v>4671</v>
      </c>
      <c r="C10393" s="1" t="s">
        <v>86</v>
      </c>
      <c r="D10393" s="1" t="s">
        <v>100</v>
      </c>
      <c r="E10393" s="1" t="s">
        <v>3532</v>
      </c>
      <c r="F10393" s="45" t="s">
        <v>158</v>
      </c>
      <c r="G10393" s="1">
        <v>1</v>
      </c>
      <c r="H10393" s="1" t="s">
        <v>107</v>
      </c>
      <c r="I10393" s="1" t="s">
        <v>159</v>
      </c>
      <c r="K10393" s="1" t="str">
        <f>VLOOKUP(L10393,CW!C:D,2,FALSE)</f>
        <v>Jun'16</v>
      </c>
      <c r="L10393" s="1" t="str">
        <f t="shared" si="165"/>
        <v>26'16</v>
      </c>
      <c r="M10393" s="1" t="str">
        <f>VLOOKUP(K10393,CW!D:E,2,FALSE)</f>
        <v>Q1'16</v>
      </c>
    </row>
    <row r="10394" spans="1:13" ht="15" customHeight="1">
      <c r="A10394" s="2">
        <v>42554</v>
      </c>
      <c r="B10394" s="1" t="s">
        <v>4676</v>
      </c>
      <c r="C10394" s="1" t="s">
        <v>86</v>
      </c>
      <c r="D10394" s="1" t="s">
        <v>102</v>
      </c>
      <c r="E10394" s="1" t="s">
        <v>3532</v>
      </c>
      <c r="F10394" s="45" t="s">
        <v>158</v>
      </c>
      <c r="G10394" s="1">
        <v>3</v>
      </c>
      <c r="H10394" s="1" t="s">
        <v>107</v>
      </c>
      <c r="I10394" s="1" t="s">
        <v>159</v>
      </c>
      <c r="K10394" s="1" t="str">
        <f>VLOOKUP(L10394,CW!C:D,2,FALSE)</f>
        <v>Jun'16</v>
      </c>
      <c r="L10394" s="1" t="str">
        <f t="shared" si="165"/>
        <v>26'16</v>
      </c>
      <c r="M10394" s="1" t="str">
        <f>VLOOKUP(K10394,CW!D:E,2,FALSE)</f>
        <v>Q1'16</v>
      </c>
    </row>
    <row r="10395" spans="1:13" ht="15" customHeight="1">
      <c r="A10395" s="2">
        <v>42554</v>
      </c>
      <c r="B10395" s="1" t="s">
        <v>4676</v>
      </c>
      <c r="C10395" s="1" t="s">
        <v>86</v>
      </c>
      <c r="D10395" s="1" t="s">
        <v>102</v>
      </c>
      <c r="E10395" s="1" t="s">
        <v>3532</v>
      </c>
      <c r="F10395" s="98" t="s">
        <v>4584</v>
      </c>
      <c r="G10395" s="1">
        <v>2</v>
      </c>
      <c r="H10395" s="1" t="s">
        <v>107</v>
      </c>
      <c r="I10395" s="1" t="s">
        <v>159</v>
      </c>
      <c r="K10395" s="1" t="str">
        <f>VLOOKUP(L10395,CW!C:D,2,FALSE)</f>
        <v>Jun'16</v>
      </c>
      <c r="L10395" s="1" t="str">
        <f t="shared" si="165"/>
        <v>26'16</v>
      </c>
      <c r="M10395" s="1" t="str">
        <f>VLOOKUP(K10395,CW!D:E,2,FALSE)</f>
        <v>Q1'16</v>
      </c>
    </row>
    <row r="10396" spans="1:13" ht="30" customHeight="1">
      <c r="A10396" s="2">
        <v>42554</v>
      </c>
      <c r="B10396" s="1" t="s">
        <v>4675</v>
      </c>
      <c r="C10396" s="1" t="s">
        <v>86</v>
      </c>
      <c r="D10396" s="1" t="s">
        <v>102</v>
      </c>
      <c r="E10396" s="1" t="s">
        <v>3532</v>
      </c>
      <c r="F10396" s="98" t="s">
        <v>160</v>
      </c>
      <c r="G10396" s="1">
        <v>1</v>
      </c>
      <c r="H10396" s="1" t="s">
        <v>107</v>
      </c>
      <c r="I10396" s="1" t="s">
        <v>159</v>
      </c>
      <c r="K10396" s="1" t="str">
        <f>VLOOKUP(L10396,CW!C:D,2,FALSE)</f>
        <v>Jun'16</v>
      </c>
      <c r="L10396" s="1" t="str">
        <f t="shared" si="165"/>
        <v>26'16</v>
      </c>
      <c r="M10396" s="1" t="str">
        <f>VLOOKUP(K10396,CW!D:E,2,FALSE)</f>
        <v>Q1'16</v>
      </c>
    </row>
    <row r="10397" spans="1:13" ht="15" customHeight="1">
      <c r="A10397" s="2">
        <v>42554</v>
      </c>
      <c r="B10397" s="1" t="s">
        <v>4675</v>
      </c>
      <c r="C10397" s="1" t="s">
        <v>86</v>
      </c>
      <c r="D10397" s="1" t="s">
        <v>102</v>
      </c>
      <c r="E10397" s="1" t="s">
        <v>3532</v>
      </c>
      <c r="F10397" s="45" t="s">
        <v>158</v>
      </c>
      <c r="G10397" s="1">
        <v>9</v>
      </c>
      <c r="H10397" s="1" t="s">
        <v>107</v>
      </c>
      <c r="I10397" s="1" t="s">
        <v>159</v>
      </c>
      <c r="K10397" s="1" t="str">
        <f>VLOOKUP(L10397,CW!C:D,2,FALSE)</f>
        <v>Jun'16</v>
      </c>
      <c r="L10397" s="1" t="str">
        <f t="shared" si="165"/>
        <v>26'16</v>
      </c>
      <c r="M10397" s="1" t="str">
        <f>VLOOKUP(K10397,CW!D:E,2,FALSE)</f>
        <v>Q1'16</v>
      </c>
    </row>
    <row r="10398" spans="1:13" ht="15" customHeight="1">
      <c r="A10398" s="2">
        <v>42554</v>
      </c>
      <c r="B10398" s="1" t="s">
        <v>4693</v>
      </c>
      <c r="C10398" s="1" t="s">
        <v>86</v>
      </c>
      <c r="D10398" s="1" t="s">
        <v>102</v>
      </c>
      <c r="E10398" s="1" t="s">
        <v>3532</v>
      </c>
      <c r="F10398" s="45" t="s">
        <v>158</v>
      </c>
      <c r="G10398" s="1">
        <v>8</v>
      </c>
      <c r="H10398" s="1" t="s">
        <v>107</v>
      </c>
      <c r="I10398" s="1" t="s">
        <v>159</v>
      </c>
      <c r="K10398" s="1" t="str">
        <f>VLOOKUP(L10398,CW!C:D,2,FALSE)</f>
        <v>Jun'16</v>
      </c>
      <c r="L10398" s="1" t="str">
        <f t="shared" si="165"/>
        <v>26'16</v>
      </c>
      <c r="M10398" s="1" t="str">
        <f>VLOOKUP(K10398,CW!D:E,2,FALSE)</f>
        <v>Q1'16</v>
      </c>
    </row>
    <row r="10399" spans="1:13" ht="15" customHeight="1">
      <c r="A10399" s="2">
        <v>42554</v>
      </c>
      <c r="B10399" s="1" t="s">
        <v>4682</v>
      </c>
      <c r="C10399" s="1" t="s">
        <v>86</v>
      </c>
      <c r="D10399" s="1" t="s">
        <v>102</v>
      </c>
      <c r="E10399" s="1" t="s">
        <v>3532</v>
      </c>
      <c r="F10399" s="45" t="s">
        <v>158</v>
      </c>
      <c r="G10399" s="1">
        <v>5</v>
      </c>
      <c r="H10399" s="1" t="s">
        <v>107</v>
      </c>
      <c r="I10399" s="1" t="s">
        <v>159</v>
      </c>
      <c r="K10399" s="1" t="str">
        <f>VLOOKUP(L10399,CW!C:D,2,FALSE)</f>
        <v>Jun'16</v>
      </c>
      <c r="L10399" s="1" t="str">
        <f t="shared" si="165"/>
        <v>26'16</v>
      </c>
      <c r="M10399" s="1" t="str">
        <f>VLOOKUP(K10399,CW!D:E,2,FALSE)</f>
        <v>Q1'16</v>
      </c>
    </row>
    <row r="10400" spans="1:13" ht="15" customHeight="1">
      <c r="A10400" s="2">
        <v>42554</v>
      </c>
      <c r="B10400" s="1" t="s">
        <v>4687</v>
      </c>
      <c r="C10400" s="1" t="s">
        <v>86</v>
      </c>
      <c r="D10400" s="1" t="s">
        <v>102</v>
      </c>
      <c r="E10400" s="1" t="s">
        <v>3532</v>
      </c>
      <c r="F10400" s="45" t="s">
        <v>158</v>
      </c>
      <c r="G10400" s="1">
        <v>10</v>
      </c>
      <c r="H10400" s="1" t="s">
        <v>107</v>
      </c>
      <c r="I10400" s="1" t="s">
        <v>159</v>
      </c>
      <c r="K10400" s="1" t="str">
        <f>VLOOKUP(L10400,CW!C:D,2,FALSE)</f>
        <v>Jun'16</v>
      </c>
      <c r="L10400" s="1" t="str">
        <f t="shared" si="165"/>
        <v>26'16</v>
      </c>
      <c r="M10400" s="1" t="str">
        <f>VLOOKUP(K10400,CW!D:E,2,FALSE)</f>
        <v>Q1'16</v>
      </c>
    </row>
    <row r="10401" spans="1:13" ht="15" customHeight="1">
      <c r="A10401" s="2">
        <v>42554</v>
      </c>
      <c r="B10401" s="1" t="s">
        <v>4690</v>
      </c>
      <c r="C10401" s="1" t="s">
        <v>86</v>
      </c>
      <c r="D10401" s="1" t="s">
        <v>102</v>
      </c>
      <c r="E10401" s="1" t="s">
        <v>3532</v>
      </c>
      <c r="F10401" s="45" t="s">
        <v>158</v>
      </c>
      <c r="G10401" s="1">
        <v>8</v>
      </c>
      <c r="H10401" s="1" t="s">
        <v>107</v>
      </c>
      <c r="I10401" s="1" t="s">
        <v>159</v>
      </c>
      <c r="K10401" s="1" t="str">
        <f>VLOOKUP(L10401,CW!C:D,2,FALSE)</f>
        <v>Jun'16</v>
      </c>
      <c r="L10401" s="1" t="str">
        <f t="shared" si="165"/>
        <v>26'16</v>
      </c>
      <c r="M10401" s="1" t="str">
        <f>VLOOKUP(K10401,CW!D:E,2,FALSE)</f>
        <v>Q1'16</v>
      </c>
    </row>
    <row r="10402" spans="1:13" ht="30" customHeight="1">
      <c r="A10402" s="2">
        <v>42554</v>
      </c>
      <c r="B10402" s="1" t="s">
        <v>4679</v>
      </c>
      <c r="C10402" s="1" t="s">
        <v>4500</v>
      </c>
      <c r="D10402" s="1" t="s">
        <v>100</v>
      </c>
      <c r="E10402" s="1" t="s">
        <v>3532</v>
      </c>
      <c r="F10402" s="98" t="s">
        <v>160</v>
      </c>
      <c r="G10402" s="1">
        <v>1</v>
      </c>
      <c r="H10402" s="1" t="s">
        <v>107</v>
      </c>
      <c r="I10402" s="1" t="s">
        <v>159</v>
      </c>
      <c r="K10402" s="1" t="str">
        <f>VLOOKUP(L10402,CW!C:D,2,FALSE)</f>
        <v>Jun'16</v>
      </c>
      <c r="L10402" s="1" t="str">
        <f t="shared" si="165"/>
        <v>26'16</v>
      </c>
      <c r="M10402" s="1" t="str">
        <f>VLOOKUP(K10402,CW!D:E,2,FALSE)</f>
        <v>Q1'16</v>
      </c>
    </row>
    <row r="10403" spans="1:13" ht="30" customHeight="1">
      <c r="A10403" s="2">
        <v>42554</v>
      </c>
      <c r="B10403" s="1" t="s">
        <v>4677</v>
      </c>
      <c r="C10403" s="1" t="s">
        <v>72</v>
      </c>
      <c r="D10403" s="1" t="s">
        <v>100</v>
      </c>
      <c r="E10403" s="1" t="s">
        <v>3532</v>
      </c>
      <c r="F10403" s="98" t="s">
        <v>160</v>
      </c>
      <c r="G10403" s="1">
        <v>1</v>
      </c>
      <c r="H10403" s="1" t="s">
        <v>107</v>
      </c>
      <c r="I10403" s="1" t="s">
        <v>159</v>
      </c>
      <c r="K10403" s="1" t="str">
        <f>VLOOKUP(L10403,CW!C:D,2,FALSE)</f>
        <v>Jun'16</v>
      </c>
      <c r="L10403" s="1" t="str">
        <f t="shared" si="165"/>
        <v>26'16</v>
      </c>
      <c r="M10403" s="1" t="str">
        <f>VLOOKUP(K10403,CW!D:E,2,FALSE)</f>
        <v>Q1'16</v>
      </c>
    </row>
    <row r="10404" spans="1:13" ht="15" customHeight="1">
      <c r="A10404" s="2">
        <v>42554</v>
      </c>
      <c r="B10404" s="1" t="s">
        <v>4677</v>
      </c>
      <c r="C10404" s="1" t="s">
        <v>72</v>
      </c>
      <c r="D10404" s="1" t="s">
        <v>100</v>
      </c>
      <c r="E10404" s="1" t="s">
        <v>3532</v>
      </c>
      <c r="F10404" s="45" t="s">
        <v>158</v>
      </c>
      <c r="G10404" s="1">
        <v>1</v>
      </c>
      <c r="H10404" s="1" t="s">
        <v>107</v>
      </c>
      <c r="I10404" s="1" t="s">
        <v>159</v>
      </c>
      <c r="K10404" s="1" t="str">
        <f>VLOOKUP(L10404,CW!C:D,2,FALSE)</f>
        <v>Jun'16</v>
      </c>
      <c r="L10404" s="1" t="str">
        <f t="shared" si="165"/>
        <v>26'16</v>
      </c>
      <c r="M10404" s="1" t="str">
        <f>VLOOKUP(K10404,CW!D:E,2,FALSE)</f>
        <v>Q1'16</v>
      </c>
    </row>
    <row r="10405" spans="1:13" ht="15" customHeight="1">
      <c r="A10405" s="2">
        <v>42554</v>
      </c>
      <c r="B10405" s="1" t="s">
        <v>4678</v>
      </c>
      <c r="C10405" s="1" t="s">
        <v>72</v>
      </c>
      <c r="D10405" s="1" t="s">
        <v>100</v>
      </c>
      <c r="E10405" s="1" t="s">
        <v>3532</v>
      </c>
      <c r="F10405" s="45" t="s">
        <v>158</v>
      </c>
      <c r="G10405" s="1">
        <v>2</v>
      </c>
      <c r="H10405" s="1" t="s">
        <v>107</v>
      </c>
      <c r="I10405" s="1" t="s">
        <v>159</v>
      </c>
      <c r="K10405" s="1" t="str">
        <f>VLOOKUP(L10405,CW!C:D,2,FALSE)</f>
        <v>Jun'16</v>
      </c>
      <c r="L10405" s="1" t="str">
        <f t="shared" si="165"/>
        <v>26'16</v>
      </c>
      <c r="M10405" s="1" t="str">
        <f>VLOOKUP(K10405,CW!D:E,2,FALSE)</f>
        <v>Q1'16</v>
      </c>
    </row>
    <row r="10406" spans="1:13" ht="15" customHeight="1">
      <c r="A10406" s="2">
        <v>42554</v>
      </c>
      <c r="B10406" s="1" t="s">
        <v>4688</v>
      </c>
      <c r="C10406" s="1" t="s">
        <v>72</v>
      </c>
      <c r="D10406" s="1" t="s">
        <v>100</v>
      </c>
      <c r="E10406" s="1" t="s">
        <v>3532</v>
      </c>
      <c r="F10406" s="45" t="s">
        <v>158</v>
      </c>
      <c r="G10406" s="1">
        <v>4</v>
      </c>
      <c r="H10406" s="1" t="s">
        <v>107</v>
      </c>
      <c r="I10406" s="1" t="s">
        <v>159</v>
      </c>
      <c r="K10406" s="1" t="str">
        <f>VLOOKUP(L10406,CW!C:D,2,FALSE)</f>
        <v>Jun'16</v>
      </c>
      <c r="L10406" s="1" t="str">
        <f t="shared" si="165"/>
        <v>26'16</v>
      </c>
      <c r="M10406" s="1" t="str">
        <f>VLOOKUP(K10406,CW!D:E,2,FALSE)</f>
        <v>Q1'16</v>
      </c>
    </row>
    <row r="10407" spans="1:13" ht="15" customHeight="1">
      <c r="A10407" s="2">
        <v>42554</v>
      </c>
      <c r="B10407" s="1" t="s">
        <v>4689</v>
      </c>
      <c r="C10407" s="1" t="s">
        <v>72</v>
      </c>
      <c r="D10407" s="1" t="s">
        <v>100</v>
      </c>
      <c r="E10407" s="1" t="s">
        <v>3532</v>
      </c>
      <c r="F10407" s="45" t="s">
        <v>158</v>
      </c>
      <c r="G10407" s="1">
        <v>1</v>
      </c>
      <c r="H10407" s="1" t="s">
        <v>107</v>
      </c>
      <c r="I10407" s="1" t="s">
        <v>159</v>
      </c>
      <c r="K10407" s="1" t="str">
        <f>VLOOKUP(L10407,CW!C:D,2,FALSE)</f>
        <v>Jun'16</v>
      </c>
      <c r="L10407" s="1" t="str">
        <f t="shared" si="165"/>
        <v>26'16</v>
      </c>
      <c r="M10407" s="1" t="str">
        <f>VLOOKUP(K10407,CW!D:E,2,FALSE)</f>
        <v>Q1'16</v>
      </c>
    </row>
    <row r="10408" spans="1:13" ht="15" customHeight="1">
      <c r="A10408" s="2">
        <v>42554</v>
      </c>
      <c r="B10408" s="1" t="s">
        <v>4666</v>
      </c>
      <c r="C10408" s="1" t="s">
        <v>72</v>
      </c>
      <c r="D10408" s="1" t="s">
        <v>100</v>
      </c>
      <c r="E10408" s="1" t="s">
        <v>3532</v>
      </c>
      <c r="F10408" s="45" t="s">
        <v>158</v>
      </c>
      <c r="G10408" s="1">
        <v>3</v>
      </c>
      <c r="H10408" s="1" t="s">
        <v>107</v>
      </c>
      <c r="I10408" s="1" t="s">
        <v>159</v>
      </c>
      <c r="K10408" s="1" t="str">
        <f>VLOOKUP(L10408,CW!C:D,2,FALSE)</f>
        <v>Jun'16</v>
      </c>
      <c r="L10408" s="1" t="str">
        <f t="shared" si="165"/>
        <v>26'16</v>
      </c>
      <c r="M10408" s="1" t="str">
        <f>VLOOKUP(K10408,CW!D:E,2,FALSE)</f>
        <v>Q1'16</v>
      </c>
    </row>
    <row r="10409" spans="1:13" ht="30" customHeight="1">
      <c r="A10409" s="2">
        <v>42554</v>
      </c>
      <c r="B10409" s="1" t="s">
        <v>4665</v>
      </c>
      <c r="C10409" s="1" t="s">
        <v>72</v>
      </c>
      <c r="D10409" s="1" t="s">
        <v>100</v>
      </c>
      <c r="E10409" s="1" t="s">
        <v>3532</v>
      </c>
      <c r="F10409" s="98" t="s">
        <v>160</v>
      </c>
      <c r="G10409" s="1">
        <v>1</v>
      </c>
      <c r="H10409" s="1" t="s">
        <v>107</v>
      </c>
      <c r="I10409" s="1" t="s">
        <v>159</v>
      </c>
      <c r="K10409" s="1" t="str">
        <f>VLOOKUP(L10409,CW!C:D,2,FALSE)</f>
        <v>Jun'16</v>
      </c>
      <c r="L10409" s="1" t="str">
        <f t="shared" si="165"/>
        <v>26'16</v>
      </c>
      <c r="M10409" s="1" t="str">
        <f>VLOOKUP(K10409,CW!D:E,2,FALSE)</f>
        <v>Q1'16</v>
      </c>
    </row>
    <row r="10410" spans="1:13" ht="15" customHeight="1">
      <c r="A10410" s="2">
        <v>42554</v>
      </c>
      <c r="B10410" s="1" t="s">
        <v>4665</v>
      </c>
      <c r="C10410" s="1" t="s">
        <v>72</v>
      </c>
      <c r="D10410" s="1" t="s">
        <v>100</v>
      </c>
      <c r="E10410" s="1" t="s">
        <v>3532</v>
      </c>
      <c r="F10410" s="45" t="s">
        <v>158</v>
      </c>
      <c r="G10410" s="1">
        <v>1</v>
      </c>
      <c r="H10410" s="1" t="s">
        <v>107</v>
      </c>
      <c r="I10410" s="1" t="s">
        <v>159</v>
      </c>
      <c r="K10410" s="1" t="str">
        <f>VLOOKUP(L10410,CW!C:D,2,FALSE)</f>
        <v>Jun'16</v>
      </c>
      <c r="L10410" s="1" t="str">
        <f t="shared" si="165"/>
        <v>26'16</v>
      </c>
      <c r="M10410" s="1" t="str">
        <f>VLOOKUP(K10410,CW!D:E,2,FALSE)</f>
        <v>Q1'16</v>
      </c>
    </row>
    <row r="10411" spans="1:13" ht="15" customHeight="1">
      <c r="A10411" s="2">
        <v>42554</v>
      </c>
      <c r="B10411" s="1" t="s">
        <v>4658</v>
      </c>
      <c r="C10411" s="1" t="s">
        <v>360</v>
      </c>
      <c r="D10411" s="1" t="s">
        <v>100</v>
      </c>
      <c r="E10411" s="1" t="s">
        <v>3532</v>
      </c>
      <c r="F10411" s="45" t="s">
        <v>158</v>
      </c>
      <c r="G10411" s="1">
        <v>1</v>
      </c>
      <c r="H10411" s="1" t="s">
        <v>107</v>
      </c>
      <c r="I10411" s="1" t="s">
        <v>159</v>
      </c>
      <c r="K10411" s="1" t="str">
        <f>VLOOKUP(L10411,CW!C:D,2,FALSE)</f>
        <v>Jun'16</v>
      </c>
      <c r="L10411" s="1" t="str">
        <f t="shared" si="165"/>
        <v>26'16</v>
      </c>
      <c r="M10411" s="1" t="str">
        <f>VLOOKUP(K10411,CW!D:E,2,FALSE)</f>
        <v>Q1'16</v>
      </c>
    </row>
    <row r="10412" spans="1:13" ht="30" customHeight="1">
      <c r="A10412" s="2">
        <v>42554</v>
      </c>
      <c r="B10412" s="1" t="s">
        <v>4655</v>
      </c>
      <c r="C10412" s="1" t="s">
        <v>77</v>
      </c>
      <c r="D10412" s="1" t="s">
        <v>100</v>
      </c>
      <c r="E10412" s="1" t="s">
        <v>3532</v>
      </c>
      <c r="F10412" s="98" t="s">
        <v>161</v>
      </c>
      <c r="G10412" s="1">
        <v>1</v>
      </c>
      <c r="H10412" s="1" t="s">
        <v>107</v>
      </c>
      <c r="I10412" s="1" t="s">
        <v>159</v>
      </c>
      <c r="K10412" s="1" t="str">
        <f>VLOOKUP(L10412,CW!C:D,2,FALSE)</f>
        <v>Jun'16</v>
      </c>
      <c r="L10412" s="1" t="str">
        <f t="shared" si="165"/>
        <v>26'16</v>
      </c>
      <c r="M10412" s="1" t="str">
        <f>VLOOKUP(K10412,CW!D:E,2,FALSE)</f>
        <v>Q1'16</v>
      </c>
    </row>
    <row r="10413" spans="1:13" ht="15" customHeight="1">
      <c r="A10413" s="2">
        <v>42554</v>
      </c>
      <c r="B10413" s="1" t="s">
        <v>4655</v>
      </c>
      <c r="C10413" s="1" t="s">
        <v>77</v>
      </c>
      <c r="D10413" s="1" t="s">
        <v>100</v>
      </c>
      <c r="E10413" s="1" t="s">
        <v>3532</v>
      </c>
      <c r="F10413" s="45" t="s">
        <v>158</v>
      </c>
      <c r="G10413" s="1">
        <v>1</v>
      </c>
      <c r="H10413" s="1" t="s">
        <v>107</v>
      </c>
      <c r="I10413" s="1" t="s">
        <v>159</v>
      </c>
      <c r="K10413" s="1" t="str">
        <f>VLOOKUP(L10413,CW!C:D,2,FALSE)</f>
        <v>Jun'16</v>
      </c>
      <c r="L10413" s="1" t="str">
        <f t="shared" si="165"/>
        <v>26'16</v>
      </c>
      <c r="M10413" s="1" t="str">
        <f>VLOOKUP(K10413,CW!D:E,2,FALSE)</f>
        <v>Q1'16</v>
      </c>
    </row>
    <row r="10414" spans="1:13" ht="30" customHeight="1">
      <c r="A10414" s="2">
        <v>42554</v>
      </c>
      <c r="B10414" s="1" t="s">
        <v>4656</v>
      </c>
      <c r="C10414" s="1" t="s">
        <v>2866</v>
      </c>
      <c r="D10414" s="1" t="s">
        <v>100</v>
      </c>
      <c r="E10414" s="1" t="s">
        <v>3532</v>
      </c>
      <c r="F10414" s="98" t="s">
        <v>160</v>
      </c>
      <c r="G10414" s="1">
        <v>1</v>
      </c>
      <c r="H10414" s="1" t="s">
        <v>107</v>
      </c>
      <c r="I10414" s="1" t="s">
        <v>159</v>
      </c>
      <c r="K10414" s="1" t="str">
        <f>VLOOKUP(L10414,CW!C:D,2,FALSE)</f>
        <v>Jun'16</v>
      </c>
      <c r="L10414" s="1" t="str">
        <f t="shared" si="165"/>
        <v>26'16</v>
      </c>
      <c r="M10414" s="1" t="str">
        <f>VLOOKUP(K10414,CW!D:E,2,FALSE)</f>
        <v>Q1'16</v>
      </c>
    </row>
    <row r="10415" spans="1:13" ht="15" customHeight="1">
      <c r="A10415" s="2">
        <v>42554</v>
      </c>
      <c r="B10415" s="1" t="s">
        <v>4656</v>
      </c>
      <c r="C10415" s="1" t="s">
        <v>2866</v>
      </c>
      <c r="D10415" s="1" t="s">
        <v>100</v>
      </c>
      <c r="E10415" s="1" t="s">
        <v>3532</v>
      </c>
      <c r="F10415" s="45" t="s">
        <v>158</v>
      </c>
      <c r="G10415" s="1">
        <v>1</v>
      </c>
      <c r="H10415" s="1" t="s">
        <v>107</v>
      </c>
      <c r="I10415" s="1" t="s">
        <v>159</v>
      </c>
      <c r="K10415" s="1" t="str">
        <f>VLOOKUP(L10415,CW!C:D,2,FALSE)</f>
        <v>Jun'16</v>
      </c>
      <c r="L10415" s="1" t="str">
        <f t="shared" si="165"/>
        <v>26'16</v>
      </c>
      <c r="M10415" s="1" t="str">
        <f>VLOOKUP(K10415,CW!D:E,2,FALSE)</f>
        <v>Q1'16</v>
      </c>
    </row>
    <row r="10416" spans="1:13" ht="15" customHeight="1">
      <c r="A10416" s="2">
        <v>42554</v>
      </c>
      <c r="B10416" s="1" t="s">
        <v>4661</v>
      </c>
      <c r="C10416" s="1" t="s">
        <v>77</v>
      </c>
      <c r="D10416" s="1" t="s">
        <v>102</v>
      </c>
      <c r="E10416" s="1" t="s">
        <v>3532</v>
      </c>
      <c r="F10416" s="45" t="s">
        <v>158</v>
      </c>
      <c r="G10416" s="1">
        <v>1</v>
      </c>
      <c r="H10416" s="1" t="s">
        <v>107</v>
      </c>
      <c r="I10416" s="1" t="s">
        <v>159</v>
      </c>
      <c r="K10416" s="1" t="str">
        <f>VLOOKUP(L10416,CW!C:D,2,FALSE)</f>
        <v>Jun'16</v>
      </c>
      <c r="L10416" s="1" t="str">
        <f t="shared" si="165"/>
        <v>26'16</v>
      </c>
      <c r="M10416" s="1" t="str">
        <f>VLOOKUP(K10416,CW!D:E,2,FALSE)</f>
        <v>Q1'16</v>
      </c>
    </row>
    <row r="10417" spans="1:13" ht="15" customHeight="1">
      <c r="A10417" s="2">
        <v>42554</v>
      </c>
      <c r="B10417" s="1" t="s">
        <v>4661</v>
      </c>
      <c r="C10417" s="1" t="s">
        <v>77</v>
      </c>
      <c r="D10417" s="1" t="s">
        <v>102</v>
      </c>
      <c r="E10417" s="1" t="s">
        <v>3532</v>
      </c>
      <c r="F10417" s="98" t="s">
        <v>4584</v>
      </c>
      <c r="G10417" s="1">
        <v>1</v>
      </c>
      <c r="H10417" s="1" t="s">
        <v>107</v>
      </c>
      <c r="I10417" s="1" t="s">
        <v>159</v>
      </c>
      <c r="K10417" s="1" t="str">
        <f>VLOOKUP(L10417,CW!C:D,2,FALSE)</f>
        <v>Jun'16</v>
      </c>
      <c r="L10417" s="1" t="str">
        <f t="shared" si="165"/>
        <v>26'16</v>
      </c>
      <c r="M10417" s="1" t="str">
        <f>VLOOKUP(K10417,CW!D:E,2,FALSE)</f>
        <v>Q1'16</v>
      </c>
    </row>
    <row r="10418" spans="1:13" ht="15" customHeight="1">
      <c r="A10418" s="2">
        <v>42554</v>
      </c>
      <c r="B10418" s="1" t="s">
        <v>4660</v>
      </c>
      <c r="C10418" s="1" t="s">
        <v>71</v>
      </c>
      <c r="D10418" s="1" t="s">
        <v>102</v>
      </c>
      <c r="E10418" s="1" t="s">
        <v>3532</v>
      </c>
      <c r="F10418" s="45" t="s">
        <v>158</v>
      </c>
      <c r="G10418" s="1">
        <v>1</v>
      </c>
      <c r="H10418" s="1" t="s">
        <v>107</v>
      </c>
      <c r="I10418" s="1" t="s">
        <v>159</v>
      </c>
      <c r="K10418" s="1" t="str">
        <f>VLOOKUP(L10418,CW!C:D,2,FALSE)</f>
        <v>Jun'16</v>
      </c>
      <c r="L10418" s="1" t="str">
        <f t="shared" si="165"/>
        <v>26'16</v>
      </c>
      <c r="M10418" s="1" t="str">
        <f>VLOOKUP(K10418,CW!D:E,2,FALSE)</f>
        <v>Q1'16</v>
      </c>
    </row>
    <row r="10419" spans="1:13" ht="15" customHeight="1">
      <c r="A10419" s="2">
        <v>42554</v>
      </c>
      <c r="B10419" s="1" t="s">
        <v>4659</v>
      </c>
      <c r="C10419" s="1" t="s">
        <v>71</v>
      </c>
      <c r="D10419" s="1" t="s">
        <v>102</v>
      </c>
      <c r="E10419" s="1" t="s">
        <v>3532</v>
      </c>
      <c r="F10419" s="45" t="s">
        <v>158</v>
      </c>
      <c r="G10419" s="1">
        <v>2</v>
      </c>
      <c r="H10419" s="1" t="s">
        <v>107</v>
      </c>
      <c r="I10419" s="1" t="s">
        <v>159</v>
      </c>
      <c r="K10419" s="1" t="str">
        <f>VLOOKUP(L10419,CW!C:D,2,FALSE)</f>
        <v>Jun'16</v>
      </c>
      <c r="L10419" s="1" t="str">
        <f t="shared" si="165"/>
        <v>26'16</v>
      </c>
      <c r="M10419" s="1" t="str">
        <f>VLOOKUP(K10419,CW!D:E,2,FALSE)</f>
        <v>Q1'16</v>
      </c>
    </row>
    <row r="10420" spans="1:13" ht="15" customHeight="1">
      <c r="A10420" s="2">
        <v>42554</v>
      </c>
      <c r="B10420" s="1" t="s">
        <v>4670</v>
      </c>
      <c r="C10420" s="1" t="s">
        <v>4500</v>
      </c>
      <c r="D10420" s="1" t="s">
        <v>100</v>
      </c>
      <c r="E10420" s="1" t="s">
        <v>3532</v>
      </c>
      <c r="F10420" s="45" t="s">
        <v>158</v>
      </c>
      <c r="G10420" s="1">
        <v>3</v>
      </c>
      <c r="H10420" s="1" t="s">
        <v>107</v>
      </c>
      <c r="I10420" s="1" t="s">
        <v>159</v>
      </c>
      <c r="K10420" s="1" t="str">
        <f>VLOOKUP(L10420,CW!C:D,2,FALSE)</f>
        <v>Jun'16</v>
      </c>
      <c r="L10420" s="1" t="str">
        <f t="shared" si="165"/>
        <v>26'16</v>
      </c>
      <c r="M10420" s="1" t="str">
        <f>VLOOKUP(K10420,CW!D:E,2,FALSE)</f>
        <v>Q1'16</v>
      </c>
    </row>
    <row r="10421" spans="1:13" ht="15" customHeight="1">
      <c r="A10421" s="2">
        <v>42554</v>
      </c>
      <c r="B10421" s="1" t="s">
        <v>4695</v>
      </c>
      <c r="C10421" s="1" t="s">
        <v>72</v>
      </c>
      <c r="D10421" s="1" t="s">
        <v>100</v>
      </c>
      <c r="E10421" s="1" t="s">
        <v>3532</v>
      </c>
      <c r="F10421" s="45" t="s">
        <v>158</v>
      </c>
      <c r="G10421" s="1">
        <v>2</v>
      </c>
      <c r="H10421" s="1" t="s">
        <v>107</v>
      </c>
      <c r="I10421" s="1" t="s">
        <v>159</v>
      </c>
      <c r="K10421" s="1" t="str">
        <f>VLOOKUP(L10421,CW!C:D,2,FALSE)</f>
        <v>Jun'16</v>
      </c>
      <c r="L10421" s="1" t="str">
        <f t="shared" si="165"/>
        <v>26'16</v>
      </c>
      <c r="M10421" s="1" t="str">
        <f>VLOOKUP(K10421,CW!D:E,2,FALSE)</f>
        <v>Q1'16</v>
      </c>
    </row>
    <row r="10422" spans="1:13" ht="30" customHeight="1">
      <c r="A10422" s="2">
        <v>42554</v>
      </c>
      <c r="B10422" s="1" t="s">
        <v>4694</v>
      </c>
      <c r="C10422" s="1" t="s">
        <v>83</v>
      </c>
      <c r="D10422" s="1" t="s">
        <v>100</v>
      </c>
      <c r="E10422" s="1" t="s">
        <v>3532</v>
      </c>
      <c r="F10422" s="98" t="s">
        <v>160</v>
      </c>
      <c r="G10422" s="1">
        <v>1</v>
      </c>
      <c r="H10422" s="1" t="s">
        <v>107</v>
      </c>
      <c r="I10422" s="1" t="s">
        <v>159</v>
      </c>
      <c r="K10422" s="1" t="str">
        <f>VLOOKUP(L10422,CW!C:D,2,FALSE)</f>
        <v>Jun'16</v>
      </c>
      <c r="L10422" s="1" t="str">
        <f t="shared" si="165"/>
        <v>26'16</v>
      </c>
      <c r="M10422" s="1" t="str">
        <f>VLOOKUP(K10422,CW!D:E,2,FALSE)</f>
        <v>Q1'16</v>
      </c>
    </row>
    <row r="10423" spans="1:13" ht="15" customHeight="1">
      <c r="A10423" s="2">
        <v>42554</v>
      </c>
      <c r="B10423" s="1" t="s">
        <v>4694</v>
      </c>
      <c r="C10423" s="1" t="s">
        <v>83</v>
      </c>
      <c r="D10423" s="1" t="s">
        <v>100</v>
      </c>
      <c r="E10423" s="1" t="s">
        <v>3532</v>
      </c>
      <c r="F10423" s="45" t="s">
        <v>158</v>
      </c>
      <c r="G10423" s="1">
        <v>1</v>
      </c>
      <c r="H10423" s="1" t="s">
        <v>107</v>
      </c>
      <c r="I10423" s="1" t="s">
        <v>159</v>
      </c>
      <c r="K10423" s="1" t="str">
        <f>VLOOKUP(L10423,CW!C:D,2,FALSE)</f>
        <v>Jun'16</v>
      </c>
      <c r="L10423" s="1" t="str">
        <f t="shared" si="165"/>
        <v>26'16</v>
      </c>
      <c r="M10423" s="1" t="str">
        <f>VLOOKUP(K10423,CW!D:E,2,FALSE)</f>
        <v>Q1'16</v>
      </c>
    </row>
    <row r="10424" spans="1:13" ht="15" customHeight="1">
      <c r="A10424" s="2">
        <v>42554</v>
      </c>
      <c r="B10424" s="1" t="s">
        <v>4694</v>
      </c>
      <c r="C10424" s="1" t="s">
        <v>83</v>
      </c>
      <c r="D10424" s="1" t="s">
        <v>100</v>
      </c>
      <c r="E10424" s="1" t="s">
        <v>3532</v>
      </c>
      <c r="F10424" s="45" t="s">
        <v>55</v>
      </c>
      <c r="G10424" s="1">
        <v>1</v>
      </c>
      <c r="H10424" s="1" t="s">
        <v>107</v>
      </c>
      <c r="I10424" s="1" t="s">
        <v>159</v>
      </c>
      <c r="K10424" s="1" t="str">
        <f>VLOOKUP(L10424,CW!C:D,2,FALSE)</f>
        <v>Jun'16</v>
      </c>
      <c r="L10424" s="1" t="str">
        <f t="shared" si="165"/>
        <v>26'16</v>
      </c>
      <c r="M10424" s="1" t="str">
        <f>VLOOKUP(K10424,CW!D:E,2,FALSE)</f>
        <v>Q1'16</v>
      </c>
    </row>
    <row r="10425" spans="1:13" ht="15" customHeight="1">
      <c r="A10425" s="2">
        <v>42554</v>
      </c>
      <c r="B10425" s="1" t="s">
        <v>4694</v>
      </c>
      <c r="C10425" s="1" t="s">
        <v>83</v>
      </c>
      <c r="D10425" s="1" t="s">
        <v>100</v>
      </c>
      <c r="E10425" s="1" t="s">
        <v>3532</v>
      </c>
      <c r="F10425" s="45" t="s">
        <v>8</v>
      </c>
      <c r="G10425" s="1">
        <v>1</v>
      </c>
      <c r="H10425" s="1" t="s">
        <v>107</v>
      </c>
      <c r="I10425" s="1" t="s">
        <v>159</v>
      </c>
      <c r="K10425" s="1" t="str">
        <f>VLOOKUP(L10425,CW!C:D,2,FALSE)</f>
        <v>Jun'16</v>
      </c>
      <c r="L10425" s="1" t="str">
        <f t="shared" si="165"/>
        <v>26'16</v>
      </c>
      <c r="M10425" s="1" t="str">
        <f>VLOOKUP(K10425,CW!D:E,2,FALSE)</f>
        <v>Q1'16</v>
      </c>
    </row>
    <row r="10426" spans="1:13" ht="30" customHeight="1">
      <c r="A10426" s="2">
        <v>42554</v>
      </c>
      <c r="B10426" s="1" t="s">
        <v>4681</v>
      </c>
      <c r="C10426" s="1" t="s">
        <v>1801</v>
      </c>
      <c r="D10426" s="1" t="s">
        <v>100</v>
      </c>
      <c r="E10426" s="1" t="s">
        <v>3532</v>
      </c>
      <c r="F10426" s="98" t="s">
        <v>160</v>
      </c>
      <c r="G10426" s="1">
        <v>1</v>
      </c>
      <c r="H10426" s="1" t="s">
        <v>107</v>
      </c>
      <c r="I10426" s="1" t="s">
        <v>159</v>
      </c>
      <c r="K10426" s="1" t="str">
        <f>VLOOKUP(L10426,CW!C:D,2,FALSE)</f>
        <v>Jun'16</v>
      </c>
      <c r="L10426" s="1" t="str">
        <f t="shared" si="165"/>
        <v>26'16</v>
      </c>
      <c r="M10426" s="1" t="str">
        <f>VLOOKUP(K10426,CW!D:E,2,FALSE)</f>
        <v>Q1'16</v>
      </c>
    </row>
    <row r="10427" spans="1:13" ht="15" customHeight="1">
      <c r="A10427" s="2">
        <v>42554</v>
      </c>
      <c r="B10427" s="1" t="s">
        <v>4681</v>
      </c>
      <c r="C10427" s="1" t="s">
        <v>1801</v>
      </c>
      <c r="D10427" s="1" t="s">
        <v>100</v>
      </c>
      <c r="E10427" s="1" t="s">
        <v>3532</v>
      </c>
      <c r="F10427" s="45" t="s">
        <v>158</v>
      </c>
      <c r="G10427" s="1">
        <v>1</v>
      </c>
      <c r="H10427" s="1" t="s">
        <v>107</v>
      </c>
      <c r="I10427" s="1" t="s">
        <v>159</v>
      </c>
      <c r="K10427" s="1" t="str">
        <f>VLOOKUP(L10427,CW!C:D,2,FALSE)</f>
        <v>Jun'16</v>
      </c>
      <c r="L10427" s="1" t="str">
        <f t="shared" si="165"/>
        <v>26'16</v>
      </c>
      <c r="M10427" s="1" t="str">
        <f>VLOOKUP(K10427,CW!D:E,2,FALSE)</f>
        <v>Q1'16</v>
      </c>
    </row>
    <row r="10428" spans="1:13" ht="30" customHeight="1">
      <c r="A10428" s="2">
        <v>42554</v>
      </c>
      <c r="B10428" s="1" t="s">
        <v>4698</v>
      </c>
      <c r="C10428" s="1" t="s">
        <v>86</v>
      </c>
      <c r="D10428" s="1" t="s">
        <v>100</v>
      </c>
      <c r="E10428" s="1" t="s">
        <v>3532</v>
      </c>
      <c r="F10428" s="98" t="s">
        <v>160</v>
      </c>
      <c r="G10428" s="1">
        <v>2</v>
      </c>
      <c r="H10428" s="1" t="s">
        <v>107</v>
      </c>
      <c r="I10428" s="1" t="s">
        <v>159</v>
      </c>
      <c r="K10428" s="1" t="str">
        <f>VLOOKUP(L10428,CW!C:D,2,FALSE)</f>
        <v>Jun'16</v>
      </c>
      <c r="L10428" s="1" t="str">
        <f t="shared" si="165"/>
        <v>26'16</v>
      </c>
      <c r="M10428" s="1" t="str">
        <f>VLOOKUP(K10428,CW!D:E,2,FALSE)</f>
        <v>Q1'16</v>
      </c>
    </row>
    <row r="10429" spans="1:13" ht="15" customHeight="1">
      <c r="A10429" s="2">
        <v>42554</v>
      </c>
      <c r="B10429" s="1" t="s">
        <v>4698</v>
      </c>
      <c r="C10429" s="1" t="s">
        <v>86</v>
      </c>
      <c r="D10429" s="1" t="s">
        <v>100</v>
      </c>
      <c r="E10429" s="1" t="s">
        <v>3532</v>
      </c>
      <c r="F10429" s="45" t="s">
        <v>158</v>
      </c>
      <c r="G10429" s="1">
        <v>6</v>
      </c>
      <c r="H10429" s="1" t="s">
        <v>107</v>
      </c>
      <c r="I10429" s="1" t="s">
        <v>159</v>
      </c>
      <c r="K10429" s="1" t="str">
        <f>VLOOKUP(L10429,CW!C:D,2,FALSE)</f>
        <v>Jun'16</v>
      </c>
      <c r="L10429" s="1" t="str">
        <f t="shared" si="165"/>
        <v>26'16</v>
      </c>
      <c r="M10429" s="1" t="str">
        <f>VLOOKUP(K10429,CW!D:E,2,FALSE)</f>
        <v>Q1'16</v>
      </c>
    </row>
    <row r="10430" spans="1:13" ht="15" customHeight="1">
      <c r="A10430" s="2">
        <v>42554</v>
      </c>
      <c r="B10430" s="1" t="s">
        <v>4669</v>
      </c>
      <c r="C10430" s="1" t="s">
        <v>86</v>
      </c>
      <c r="D10430" s="1" t="s">
        <v>100</v>
      </c>
      <c r="E10430" s="1" t="s">
        <v>3532</v>
      </c>
      <c r="F10430" s="45" t="s">
        <v>158</v>
      </c>
      <c r="G10430" s="1">
        <v>5</v>
      </c>
      <c r="H10430" s="1" t="s">
        <v>107</v>
      </c>
      <c r="I10430" s="1" t="s">
        <v>159</v>
      </c>
      <c r="K10430" s="1" t="str">
        <f>VLOOKUP(L10430,CW!C:D,2,FALSE)</f>
        <v>Jun'16</v>
      </c>
      <c r="L10430" s="1" t="str">
        <f t="shared" si="165"/>
        <v>26'16</v>
      </c>
      <c r="M10430" s="1" t="str">
        <f>VLOOKUP(K10430,CW!D:E,2,FALSE)</f>
        <v>Q1'16</v>
      </c>
    </row>
    <row r="10431" spans="1:13" ht="15" customHeight="1">
      <c r="A10431" s="2">
        <v>42554</v>
      </c>
      <c r="B10431" s="1" t="s">
        <v>4696</v>
      </c>
      <c r="C10431" s="1" t="s">
        <v>86</v>
      </c>
      <c r="D10431" s="1" t="s">
        <v>100</v>
      </c>
      <c r="E10431" s="1" t="s">
        <v>3532</v>
      </c>
      <c r="F10431" s="45" t="s">
        <v>158</v>
      </c>
      <c r="G10431" s="1">
        <v>1</v>
      </c>
      <c r="H10431" s="1" t="s">
        <v>107</v>
      </c>
      <c r="I10431" s="1" t="s">
        <v>159</v>
      </c>
      <c r="K10431" s="1" t="str">
        <f>VLOOKUP(L10431,CW!C:D,2,FALSE)</f>
        <v>Jun'16</v>
      </c>
      <c r="L10431" s="1" t="str">
        <f t="shared" si="165"/>
        <v>26'16</v>
      </c>
      <c r="M10431" s="1" t="str">
        <f>VLOOKUP(K10431,CW!D:E,2,FALSE)</f>
        <v>Q1'16</v>
      </c>
    </row>
    <row r="10432" spans="1:13" ht="15" customHeight="1">
      <c r="A10432" s="2">
        <v>42554</v>
      </c>
      <c r="B10432" s="1" t="s">
        <v>4697</v>
      </c>
      <c r="C10432" s="1" t="s">
        <v>86</v>
      </c>
      <c r="D10432" s="1" t="s">
        <v>100</v>
      </c>
      <c r="E10432" s="1" t="s">
        <v>3532</v>
      </c>
      <c r="F10432" s="45" t="s">
        <v>158</v>
      </c>
      <c r="G10432" s="1">
        <v>1</v>
      </c>
      <c r="H10432" s="1" t="s">
        <v>107</v>
      </c>
      <c r="I10432" s="1" t="s">
        <v>159</v>
      </c>
      <c r="K10432" s="1" t="str">
        <f>VLOOKUP(L10432,CW!C:D,2,FALSE)</f>
        <v>Jun'16</v>
      </c>
      <c r="L10432" s="1" t="str">
        <f t="shared" si="165"/>
        <v>26'16</v>
      </c>
      <c r="M10432" s="1" t="str">
        <f>VLOOKUP(K10432,CW!D:E,2,FALSE)</f>
        <v>Q1'16</v>
      </c>
    </row>
    <row r="10433" spans="1:13" ht="15" customHeight="1">
      <c r="A10433" s="2">
        <v>42554</v>
      </c>
      <c r="B10433" s="1" t="s">
        <v>4663</v>
      </c>
      <c r="C10433" s="1" t="s">
        <v>4500</v>
      </c>
      <c r="D10433" s="1" t="s">
        <v>100</v>
      </c>
      <c r="E10433" s="1" t="s">
        <v>3532</v>
      </c>
      <c r="F10433" s="45" t="s">
        <v>158</v>
      </c>
      <c r="G10433" s="1">
        <v>1</v>
      </c>
      <c r="H10433" s="1" t="s">
        <v>107</v>
      </c>
      <c r="I10433" s="1" t="s">
        <v>159</v>
      </c>
      <c r="K10433" s="1" t="str">
        <f>VLOOKUP(L10433,CW!C:D,2,FALSE)</f>
        <v>Jun'16</v>
      </c>
      <c r="L10433" s="1" t="str">
        <f t="shared" si="165"/>
        <v>26'16</v>
      </c>
      <c r="M10433" s="1" t="str">
        <f>VLOOKUP(K10433,CW!D:E,2,FALSE)</f>
        <v>Q1'16</v>
      </c>
    </row>
    <row r="10434" spans="1:13" ht="30" customHeight="1">
      <c r="A10434" s="2">
        <v>42554</v>
      </c>
      <c r="B10434" s="1" t="s">
        <v>4700</v>
      </c>
      <c r="C10434" s="1" t="s">
        <v>72</v>
      </c>
      <c r="D10434" s="1" t="s">
        <v>100</v>
      </c>
      <c r="E10434" s="1" t="s">
        <v>3532</v>
      </c>
      <c r="F10434" s="98" t="s">
        <v>160</v>
      </c>
      <c r="G10434" s="1">
        <v>1</v>
      </c>
      <c r="H10434" s="1" t="s">
        <v>107</v>
      </c>
      <c r="I10434" s="1" t="s">
        <v>159</v>
      </c>
      <c r="K10434" s="1" t="str">
        <f>VLOOKUP(L10434,CW!C:D,2,FALSE)</f>
        <v>Jun'16</v>
      </c>
      <c r="L10434" s="1" t="str">
        <f t="shared" si="165"/>
        <v>26'16</v>
      </c>
      <c r="M10434" s="1" t="str">
        <f>VLOOKUP(K10434,CW!D:E,2,FALSE)</f>
        <v>Q1'16</v>
      </c>
    </row>
    <row r="10435" spans="1:13" ht="15" customHeight="1">
      <c r="A10435" s="2">
        <v>42554</v>
      </c>
      <c r="B10435" s="1" t="s">
        <v>4700</v>
      </c>
      <c r="C10435" s="1" t="s">
        <v>72</v>
      </c>
      <c r="D10435" s="1" t="s">
        <v>100</v>
      </c>
      <c r="E10435" s="1" t="s">
        <v>3532</v>
      </c>
      <c r="F10435" s="45" t="s">
        <v>158</v>
      </c>
      <c r="G10435" s="1">
        <v>1</v>
      </c>
      <c r="H10435" s="1" t="s">
        <v>107</v>
      </c>
      <c r="I10435" s="1" t="s">
        <v>159</v>
      </c>
      <c r="K10435" s="1" t="str">
        <f>VLOOKUP(L10435,CW!C:D,2,FALSE)</f>
        <v>Jun'16</v>
      </c>
      <c r="L10435" s="1" t="str">
        <f t="shared" si="165"/>
        <v>26'16</v>
      </c>
      <c r="M10435" s="1" t="str">
        <f>VLOOKUP(K10435,CW!D:E,2,FALSE)</f>
        <v>Q1'16</v>
      </c>
    </row>
    <row r="10436" spans="1:13" ht="15" customHeight="1">
      <c r="A10436" s="2">
        <v>42554</v>
      </c>
      <c r="B10436" s="1" t="s">
        <v>4699</v>
      </c>
      <c r="C10436" s="1" t="s">
        <v>72</v>
      </c>
      <c r="D10436" s="1" t="s">
        <v>100</v>
      </c>
      <c r="E10436" s="1" t="s">
        <v>3532</v>
      </c>
      <c r="F10436" s="45" t="s">
        <v>158</v>
      </c>
      <c r="G10436" s="1">
        <v>2</v>
      </c>
      <c r="H10436" s="1" t="s">
        <v>107</v>
      </c>
      <c r="I10436" s="1" t="s">
        <v>159</v>
      </c>
      <c r="K10436" s="1" t="str">
        <f>VLOOKUP(L10436,CW!C:D,2,FALSE)</f>
        <v>Jun'16</v>
      </c>
      <c r="L10436" s="1" t="str">
        <f t="shared" si="165"/>
        <v>26'16</v>
      </c>
      <c r="M10436" s="1" t="str">
        <f>VLOOKUP(K10436,CW!D:E,2,FALSE)</f>
        <v>Q1'16</v>
      </c>
    </row>
    <row r="10437" spans="1:13" ht="15" customHeight="1">
      <c r="A10437" s="2">
        <v>42554</v>
      </c>
      <c r="B10437" s="1" t="s">
        <v>4686</v>
      </c>
      <c r="C10437" s="1" t="s">
        <v>72</v>
      </c>
      <c r="D10437" s="1" t="s">
        <v>100</v>
      </c>
      <c r="E10437" s="1" t="s">
        <v>3532</v>
      </c>
      <c r="F10437" s="45" t="s">
        <v>158</v>
      </c>
      <c r="G10437" s="1">
        <v>1</v>
      </c>
      <c r="H10437" s="1" t="s">
        <v>107</v>
      </c>
      <c r="I10437" s="1" t="s">
        <v>159</v>
      </c>
      <c r="K10437" s="1" t="str">
        <f>VLOOKUP(L10437,CW!C:D,2,FALSE)</f>
        <v>Jun'16</v>
      </c>
      <c r="L10437" s="1" t="str">
        <f t="shared" si="165"/>
        <v>26'16</v>
      </c>
      <c r="M10437" s="1" t="str">
        <f>VLOOKUP(K10437,CW!D:E,2,FALSE)</f>
        <v>Q1'16</v>
      </c>
    </row>
    <row r="10438" spans="1:13" ht="15" customHeight="1">
      <c r="A10438" s="2">
        <v>42554</v>
      </c>
      <c r="B10438" s="1" t="s">
        <v>4685</v>
      </c>
      <c r="C10438" s="1" t="s">
        <v>118</v>
      </c>
      <c r="D10438" s="1" t="s">
        <v>100</v>
      </c>
      <c r="E10438" s="1" t="s">
        <v>3532</v>
      </c>
      <c r="F10438" s="45" t="s">
        <v>158</v>
      </c>
      <c r="G10438" s="1">
        <v>1</v>
      </c>
      <c r="H10438" s="1" t="s">
        <v>107</v>
      </c>
      <c r="I10438" s="1" t="s">
        <v>159</v>
      </c>
      <c r="K10438" s="1" t="str">
        <f>VLOOKUP(L10438,CW!C:D,2,FALSE)</f>
        <v>Jun'16</v>
      </c>
      <c r="L10438" s="1" t="str">
        <f t="shared" si="165"/>
        <v>26'16</v>
      </c>
      <c r="M10438" s="1" t="str">
        <f>VLOOKUP(K10438,CW!D:E,2,FALSE)</f>
        <v>Q1'16</v>
      </c>
    </row>
    <row r="10439" spans="1:13" ht="15" customHeight="1">
      <c r="A10439" s="2">
        <v>42554</v>
      </c>
      <c r="B10439" s="1" t="s">
        <v>4685</v>
      </c>
      <c r="C10439" s="1" t="s">
        <v>118</v>
      </c>
      <c r="D10439" s="1" t="s">
        <v>100</v>
      </c>
      <c r="E10439" s="1" t="s">
        <v>3532</v>
      </c>
      <c r="F10439" s="98" t="s">
        <v>4584</v>
      </c>
      <c r="G10439" s="1">
        <v>1</v>
      </c>
      <c r="H10439" s="1" t="s">
        <v>107</v>
      </c>
      <c r="I10439" s="1" t="s">
        <v>159</v>
      </c>
      <c r="K10439" s="1" t="str">
        <f>VLOOKUP(L10439,CW!C:D,2,FALSE)</f>
        <v>Jun'16</v>
      </c>
      <c r="L10439" s="1" t="str">
        <f t="shared" si="165"/>
        <v>26'16</v>
      </c>
      <c r="M10439" s="1" t="str">
        <f>VLOOKUP(K10439,CW!D:E,2,FALSE)</f>
        <v>Q1'16</v>
      </c>
    </row>
    <row r="10440" spans="1:13" ht="15" customHeight="1">
      <c r="A10440" s="2">
        <v>42554</v>
      </c>
      <c r="B10440" s="1" t="s">
        <v>4683</v>
      </c>
      <c r="C10440" s="1" t="s">
        <v>72</v>
      </c>
      <c r="D10440" s="1" t="s">
        <v>100</v>
      </c>
      <c r="E10440" s="1" t="s">
        <v>3532</v>
      </c>
      <c r="F10440" s="45" t="s">
        <v>158</v>
      </c>
      <c r="G10440" s="1">
        <v>1</v>
      </c>
      <c r="H10440" s="1" t="s">
        <v>107</v>
      </c>
      <c r="I10440" s="1" t="s">
        <v>159</v>
      </c>
      <c r="K10440" s="1" t="str">
        <f>VLOOKUP(L10440,CW!C:D,2,FALSE)</f>
        <v>Jun'16</v>
      </c>
      <c r="L10440" s="1" t="str">
        <f t="shared" si="165"/>
        <v>26'16</v>
      </c>
      <c r="M10440" s="1" t="str">
        <f>VLOOKUP(K10440,CW!D:E,2,FALSE)</f>
        <v>Q1'16</v>
      </c>
    </row>
    <row r="10441" spans="1:13" ht="15" customHeight="1">
      <c r="A10441" s="2">
        <v>42554</v>
      </c>
      <c r="B10441" s="1" t="s">
        <v>4684</v>
      </c>
      <c r="C10441" s="1" t="s">
        <v>72</v>
      </c>
      <c r="D10441" s="1" t="s">
        <v>100</v>
      </c>
      <c r="E10441" s="1" t="s">
        <v>3532</v>
      </c>
      <c r="F10441" s="45" t="s">
        <v>158</v>
      </c>
      <c r="G10441" s="1">
        <v>1</v>
      </c>
      <c r="H10441" s="1" t="s">
        <v>107</v>
      </c>
      <c r="I10441" s="1" t="s">
        <v>159</v>
      </c>
      <c r="K10441" s="1" t="str">
        <f>VLOOKUP(L10441,CW!C:D,2,FALSE)</f>
        <v>Jun'16</v>
      </c>
      <c r="L10441" s="1" t="str">
        <f t="shared" si="165"/>
        <v>26'16</v>
      </c>
      <c r="M10441" s="1" t="str">
        <f>VLOOKUP(K10441,CW!D:E,2,FALSE)</f>
        <v>Q1'16</v>
      </c>
    </row>
    <row r="10442" spans="1:13" ht="15" customHeight="1">
      <c r="A10442" s="2">
        <v>42554</v>
      </c>
      <c r="B10442" s="1" t="s">
        <v>4668</v>
      </c>
      <c r="C10442" s="1" t="s">
        <v>86</v>
      </c>
      <c r="D10442" s="1" t="s">
        <v>100</v>
      </c>
      <c r="E10442" s="1" t="s">
        <v>3532</v>
      </c>
      <c r="F10442" s="45" t="s">
        <v>158</v>
      </c>
      <c r="G10442" s="1">
        <v>6</v>
      </c>
      <c r="H10442" s="1" t="s">
        <v>107</v>
      </c>
      <c r="I10442" s="1" t="s">
        <v>159</v>
      </c>
      <c r="K10442" s="1" t="str">
        <f>VLOOKUP(L10442,CW!C:D,2,FALSE)</f>
        <v>Jun'16</v>
      </c>
      <c r="L10442" s="1" t="str">
        <f t="shared" si="165"/>
        <v>26'16</v>
      </c>
      <c r="M10442" s="1" t="str">
        <f>VLOOKUP(K10442,CW!D:E,2,FALSE)</f>
        <v>Q1'16</v>
      </c>
    </row>
    <row r="10443" spans="1:13" ht="15" customHeight="1">
      <c r="A10443" s="2">
        <v>42554</v>
      </c>
      <c r="B10443" s="1" t="s">
        <v>4705</v>
      </c>
      <c r="C10443" s="1" t="s">
        <v>4500</v>
      </c>
      <c r="D10443" s="1" t="s">
        <v>100</v>
      </c>
      <c r="E10443" s="1" t="s">
        <v>3532</v>
      </c>
      <c r="F10443" s="45" t="s">
        <v>158</v>
      </c>
      <c r="G10443" s="1">
        <v>1</v>
      </c>
      <c r="H10443" s="1" t="s">
        <v>107</v>
      </c>
      <c r="I10443" s="1" t="s">
        <v>159</v>
      </c>
      <c r="K10443" s="1" t="str">
        <f>VLOOKUP(L10443,CW!C:D,2,FALSE)</f>
        <v>Jun'16</v>
      </c>
      <c r="L10443" s="1" t="str">
        <f t="shared" si="165"/>
        <v>26'16</v>
      </c>
      <c r="M10443" s="1" t="str">
        <f>VLOOKUP(K10443,CW!D:E,2,FALSE)</f>
        <v>Q1'16</v>
      </c>
    </row>
    <row r="10444" spans="1:13" ht="15" customHeight="1">
      <c r="A10444" s="2">
        <v>42554</v>
      </c>
      <c r="B10444" s="1" t="s">
        <v>4721</v>
      </c>
      <c r="C10444" s="1" t="s">
        <v>71</v>
      </c>
      <c r="D10444" s="1" t="s">
        <v>100</v>
      </c>
      <c r="E10444" s="1" t="s">
        <v>3532</v>
      </c>
      <c r="F10444" s="45" t="s">
        <v>158</v>
      </c>
      <c r="G10444" s="1">
        <v>1</v>
      </c>
      <c r="H10444" s="1" t="s">
        <v>107</v>
      </c>
      <c r="I10444" s="1" t="s">
        <v>159</v>
      </c>
      <c r="K10444" s="1" t="str">
        <f>VLOOKUP(L10444,CW!C:D,2,FALSE)</f>
        <v>Jun'16</v>
      </c>
      <c r="L10444" s="1" t="str">
        <f t="shared" si="165"/>
        <v>26'16</v>
      </c>
      <c r="M10444" s="1" t="str">
        <f>VLOOKUP(K10444,CW!D:E,2,FALSE)</f>
        <v>Q1'16</v>
      </c>
    </row>
    <row r="10445" spans="1:13" ht="15" customHeight="1">
      <c r="A10445" s="2">
        <v>42554</v>
      </c>
      <c r="B10445" s="1" t="s">
        <v>4720</v>
      </c>
      <c r="C10445" s="1" t="s">
        <v>71</v>
      </c>
      <c r="D10445" s="1" t="s">
        <v>100</v>
      </c>
      <c r="E10445" s="1" t="s">
        <v>3532</v>
      </c>
      <c r="F10445" s="45" t="s">
        <v>158</v>
      </c>
      <c r="G10445" s="1">
        <v>4</v>
      </c>
      <c r="H10445" s="1" t="s">
        <v>107</v>
      </c>
      <c r="I10445" s="1" t="s">
        <v>159</v>
      </c>
      <c r="K10445" s="1" t="str">
        <f>VLOOKUP(L10445,CW!C:D,2,FALSE)</f>
        <v>Jun'16</v>
      </c>
      <c r="L10445" s="1" t="str">
        <f t="shared" si="165"/>
        <v>26'16</v>
      </c>
      <c r="M10445" s="1" t="str">
        <f>VLOOKUP(K10445,CW!D:E,2,FALSE)</f>
        <v>Q1'16</v>
      </c>
    </row>
    <row r="10446" spans="1:13" ht="15" customHeight="1">
      <c r="A10446" s="2">
        <v>42554</v>
      </c>
      <c r="B10446" s="1" t="s">
        <v>4715</v>
      </c>
      <c r="C10446" s="1" t="s">
        <v>71</v>
      </c>
      <c r="D10446" s="1" t="s">
        <v>100</v>
      </c>
      <c r="E10446" s="1" t="s">
        <v>3532</v>
      </c>
      <c r="F10446" s="45" t="s">
        <v>158</v>
      </c>
      <c r="G10446" s="1">
        <v>1</v>
      </c>
      <c r="H10446" s="1" t="s">
        <v>107</v>
      </c>
      <c r="I10446" s="1" t="s">
        <v>159</v>
      </c>
      <c r="K10446" s="1" t="str">
        <f>VLOOKUP(L10446,CW!C:D,2,FALSE)</f>
        <v>Jun'16</v>
      </c>
      <c r="L10446" s="1" t="str">
        <f t="shared" si="165"/>
        <v>26'16</v>
      </c>
      <c r="M10446" s="1" t="str">
        <f>VLOOKUP(K10446,CW!D:E,2,FALSE)</f>
        <v>Q1'16</v>
      </c>
    </row>
    <row r="10447" spans="1:13" ht="15" customHeight="1">
      <c r="A10447" s="2">
        <v>42554</v>
      </c>
      <c r="B10447" s="1" t="s">
        <v>4714</v>
      </c>
      <c r="C10447" s="1" t="s">
        <v>77</v>
      </c>
      <c r="D10447" s="1" t="s">
        <v>100</v>
      </c>
      <c r="E10447" s="1" t="s">
        <v>3532</v>
      </c>
      <c r="F10447" s="45" t="s">
        <v>158</v>
      </c>
      <c r="G10447" s="1">
        <v>2</v>
      </c>
      <c r="H10447" s="1" t="s">
        <v>107</v>
      </c>
      <c r="I10447" s="1" t="s">
        <v>159</v>
      </c>
      <c r="K10447" s="1" t="str">
        <f>VLOOKUP(L10447,CW!C:D,2,FALSE)</f>
        <v>Jun'16</v>
      </c>
      <c r="L10447" s="1" t="str">
        <f t="shared" si="165"/>
        <v>26'16</v>
      </c>
      <c r="M10447" s="1" t="str">
        <f>VLOOKUP(K10447,CW!D:E,2,FALSE)</f>
        <v>Q1'16</v>
      </c>
    </row>
    <row r="10448" spans="1:13" ht="15" customHeight="1">
      <c r="A10448" s="2">
        <v>42554</v>
      </c>
      <c r="B10448" s="1" t="s">
        <v>4727</v>
      </c>
      <c r="C10448" s="1" t="s">
        <v>77</v>
      </c>
      <c r="D10448" s="1" t="s">
        <v>100</v>
      </c>
      <c r="E10448" s="1" t="s">
        <v>3532</v>
      </c>
      <c r="F10448" s="45" t="s">
        <v>158</v>
      </c>
      <c r="G10448" s="1">
        <v>2</v>
      </c>
      <c r="H10448" s="1" t="s">
        <v>107</v>
      </c>
      <c r="I10448" s="1" t="s">
        <v>159</v>
      </c>
      <c r="K10448" s="1" t="str">
        <f>VLOOKUP(L10448,CW!C:D,2,FALSE)</f>
        <v>Jun'16</v>
      </c>
      <c r="L10448" s="1" t="str">
        <f t="shared" si="165"/>
        <v>26'16</v>
      </c>
      <c r="M10448" s="1" t="str">
        <f>VLOOKUP(K10448,CW!D:E,2,FALSE)</f>
        <v>Q1'16</v>
      </c>
    </row>
    <row r="10449" spans="1:13" ht="15" customHeight="1">
      <c r="A10449" s="2">
        <v>42554</v>
      </c>
      <c r="B10449" s="1" t="s">
        <v>4717</v>
      </c>
      <c r="C10449" s="1" t="s">
        <v>71</v>
      </c>
      <c r="D10449" s="1" t="s">
        <v>100</v>
      </c>
      <c r="E10449" s="1" t="s">
        <v>3532</v>
      </c>
      <c r="F10449" s="45" t="s">
        <v>158</v>
      </c>
      <c r="G10449" s="1">
        <v>1</v>
      </c>
      <c r="H10449" s="1" t="s">
        <v>107</v>
      </c>
      <c r="I10449" s="1" t="s">
        <v>159</v>
      </c>
      <c r="K10449" s="1" t="str">
        <f>VLOOKUP(L10449,CW!C:D,2,FALSE)</f>
        <v>Jun'16</v>
      </c>
      <c r="L10449" s="1" t="str">
        <f t="shared" si="165"/>
        <v>26'16</v>
      </c>
      <c r="M10449" s="1" t="str">
        <f>VLOOKUP(K10449,CW!D:E,2,FALSE)</f>
        <v>Q1'16</v>
      </c>
    </row>
    <row r="10450" spans="1:13" ht="30" customHeight="1">
      <c r="A10450" s="2">
        <v>42554</v>
      </c>
      <c r="B10450" s="1" t="s">
        <v>4716</v>
      </c>
      <c r="C10450" s="1" t="s">
        <v>71</v>
      </c>
      <c r="D10450" s="1" t="s">
        <v>100</v>
      </c>
      <c r="E10450" s="1" t="s">
        <v>3532</v>
      </c>
      <c r="F10450" s="98" t="s">
        <v>160</v>
      </c>
      <c r="G10450" s="1">
        <v>1</v>
      </c>
      <c r="H10450" s="1" t="s">
        <v>107</v>
      </c>
      <c r="I10450" s="1" t="s">
        <v>159</v>
      </c>
      <c r="K10450" s="1" t="str">
        <f>VLOOKUP(L10450,CW!C:D,2,FALSE)</f>
        <v>Jun'16</v>
      </c>
      <c r="L10450" s="1" t="str">
        <f t="shared" si="165"/>
        <v>26'16</v>
      </c>
      <c r="M10450" s="1" t="str">
        <f>VLOOKUP(K10450,CW!D:E,2,FALSE)</f>
        <v>Q1'16</v>
      </c>
    </row>
    <row r="10451" spans="1:13" ht="15" customHeight="1">
      <c r="A10451" s="2">
        <v>42554</v>
      </c>
      <c r="B10451" s="1" t="s">
        <v>4716</v>
      </c>
      <c r="C10451" s="1" t="s">
        <v>71</v>
      </c>
      <c r="D10451" s="1" t="s">
        <v>100</v>
      </c>
      <c r="E10451" s="1" t="s">
        <v>3532</v>
      </c>
      <c r="F10451" s="45" t="s">
        <v>158</v>
      </c>
      <c r="G10451" s="1">
        <v>2</v>
      </c>
      <c r="H10451" s="1" t="s">
        <v>107</v>
      </c>
      <c r="I10451" s="1" t="s">
        <v>159</v>
      </c>
      <c r="K10451" s="1" t="str">
        <f>VLOOKUP(L10451,CW!C:D,2,FALSE)</f>
        <v>Jun'16</v>
      </c>
      <c r="L10451" s="1" t="str">
        <f t="shared" si="165"/>
        <v>26'16</v>
      </c>
      <c r="M10451" s="1" t="str">
        <f>VLOOKUP(K10451,CW!D:E,2,FALSE)</f>
        <v>Q1'16</v>
      </c>
    </row>
    <row r="10452" spans="1:13" ht="15" customHeight="1">
      <c r="A10452" s="2">
        <v>42554</v>
      </c>
      <c r="B10452" s="1" t="s">
        <v>4704</v>
      </c>
      <c r="C10452" s="1" t="s">
        <v>86</v>
      </c>
      <c r="D10452" s="1" t="s">
        <v>100</v>
      </c>
      <c r="E10452" s="1" t="s">
        <v>3532</v>
      </c>
      <c r="F10452" s="45" t="s">
        <v>158</v>
      </c>
      <c r="G10452" s="1">
        <v>2</v>
      </c>
      <c r="H10452" s="1" t="s">
        <v>107</v>
      </c>
      <c r="I10452" s="1" t="s">
        <v>159</v>
      </c>
      <c r="K10452" s="1" t="str">
        <f>VLOOKUP(L10452,CW!C:D,2,FALSE)</f>
        <v>Jun'16</v>
      </c>
      <c r="L10452" s="1" t="str">
        <f t="shared" si="165"/>
        <v>26'16</v>
      </c>
      <c r="M10452" s="1" t="str">
        <f>VLOOKUP(K10452,CW!D:E,2,FALSE)</f>
        <v>Q1'16</v>
      </c>
    </row>
    <row r="10453" spans="1:13" ht="15" customHeight="1">
      <c r="A10453" s="2">
        <v>42554</v>
      </c>
      <c r="B10453" s="1" t="s">
        <v>4708</v>
      </c>
      <c r="C10453" s="1" t="s">
        <v>86</v>
      </c>
      <c r="D10453" s="1" t="s">
        <v>100</v>
      </c>
      <c r="E10453" s="1" t="s">
        <v>3532</v>
      </c>
      <c r="F10453" s="45" t="s">
        <v>158</v>
      </c>
      <c r="G10453" s="1">
        <v>3</v>
      </c>
      <c r="H10453" s="1" t="s">
        <v>107</v>
      </c>
      <c r="I10453" s="1" t="s">
        <v>159</v>
      </c>
      <c r="K10453" s="1" t="str">
        <f>VLOOKUP(L10453,CW!C:D,2,FALSE)</f>
        <v>Jun'16</v>
      </c>
      <c r="L10453" s="1" t="str">
        <f t="shared" si="165"/>
        <v>26'16</v>
      </c>
      <c r="M10453" s="1" t="str">
        <f>VLOOKUP(K10453,CW!D:E,2,FALSE)</f>
        <v>Q1'16</v>
      </c>
    </row>
    <row r="10454" spans="1:13" ht="15" customHeight="1">
      <c r="A10454" s="2">
        <v>42554</v>
      </c>
      <c r="B10454" s="1" t="s">
        <v>4710</v>
      </c>
      <c r="C10454" s="1" t="s">
        <v>86</v>
      </c>
      <c r="D10454" s="1" t="s">
        <v>100</v>
      </c>
      <c r="E10454" s="1" t="s">
        <v>3532</v>
      </c>
      <c r="F10454" s="45" t="s">
        <v>158</v>
      </c>
      <c r="G10454" s="1">
        <v>7</v>
      </c>
      <c r="H10454" s="1" t="s">
        <v>107</v>
      </c>
      <c r="I10454" s="1" t="s">
        <v>159</v>
      </c>
      <c r="K10454" s="1" t="str">
        <f>VLOOKUP(L10454,CW!C:D,2,FALSE)</f>
        <v>Jun'16</v>
      </c>
      <c r="L10454" s="1" t="str">
        <f t="shared" ref="L10454:L10517" si="166">CONCATENATE(WEEKNUM(A10454,21),"'",TEXT(A10454,"yy"))</f>
        <v>26'16</v>
      </c>
      <c r="M10454" s="1" t="str">
        <f>VLOOKUP(K10454,CW!D:E,2,FALSE)</f>
        <v>Q1'16</v>
      </c>
    </row>
    <row r="10455" spans="1:13" ht="30" customHeight="1">
      <c r="A10455" s="2">
        <v>42554</v>
      </c>
      <c r="B10455" s="1" t="s">
        <v>6235</v>
      </c>
      <c r="C10455" s="1" t="s">
        <v>4500</v>
      </c>
      <c r="D10455" s="1" t="s">
        <v>100</v>
      </c>
      <c r="E10455" s="1" t="s">
        <v>3532</v>
      </c>
      <c r="F10455" s="98" t="s">
        <v>161</v>
      </c>
      <c r="G10455" s="1">
        <v>1</v>
      </c>
      <c r="H10455" s="1" t="s">
        <v>107</v>
      </c>
      <c r="I10455" s="1" t="s">
        <v>159</v>
      </c>
      <c r="K10455" s="1" t="str">
        <f>VLOOKUP(L10455,CW!C:D,2,FALSE)</f>
        <v>Jun'16</v>
      </c>
      <c r="L10455" s="1" t="str">
        <f t="shared" si="166"/>
        <v>26'16</v>
      </c>
      <c r="M10455" s="1" t="str">
        <f>VLOOKUP(K10455,CW!D:E,2,FALSE)</f>
        <v>Q1'16</v>
      </c>
    </row>
    <row r="10456" spans="1:13" ht="15" customHeight="1">
      <c r="A10456" s="2">
        <v>42554</v>
      </c>
      <c r="B10456" s="1" t="s">
        <v>6235</v>
      </c>
      <c r="C10456" s="1" t="s">
        <v>4500</v>
      </c>
      <c r="D10456" s="1" t="s">
        <v>100</v>
      </c>
      <c r="E10456" s="1" t="s">
        <v>3532</v>
      </c>
      <c r="F10456" s="45" t="s">
        <v>158</v>
      </c>
      <c r="G10456" s="1">
        <v>1</v>
      </c>
      <c r="H10456" s="1" t="s">
        <v>107</v>
      </c>
      <c r="I10456" s="1" t="s">
        <v>159</v>
      </c>
      <c r="K10456" s="1" t="str">
        <f>VLOOKUP(L10456,CW!C:D,2,FALSE)</f>
        <v>Jun'16</v>
      </c>
      <c r="L10456" s="1" t="str">
        <f t="shared" si="166"/>
        <v>26'16</v>
      </c>
      <c r="M10456" s="1" t="str">
        <f>VLOOKUP(K10456,CW!D:E,2,FALSE)</f>
        <v>Q1'16</v>
      </c>
    </row>
    <row r="10457" spans="1:13" ht="15" customHeight="1">
      <c r="A10457" s="2">
        <v>42554</v>
      </c>
      <c r="B10457" s="1" t="s">
        <v>4701</v>
      </c>
      <c r="C10457" s="1" t="s">
        <v>4500</v>
      </c>
      <c r="D10457" s="1" t="s">
        <v>100</v>
      </c>
      <c r="E10457" s="1" t="s">
        <v>3532</v>
      </c>
      <c r="F10457" s="45" t="s">
        <v>158</v>
      </c>
      <c r="G10457" s="1">
        <v>7</v>
      </c>
      <c r="H10457" s="1" t="s">
        <v>107</v>
      </c>
      <c r="I10457" s="1" t="s">
        <v>159</v>
      </c>
      <c r="K10457" s="1" t="str">
        <f>VLOOKUP(L10457,CW!C:D,2,FALSE)</f>
        <v>Jun'16</v>
      </c>
      <c r="L10457" s="1" t="str">
        <f t="shared" si="166"/>
        <v>26'16</v>
      </c>
      <c r="M10457" s="1" t="str">
        <f>VLOOKUP(K10457,CW!D:E,2,FALSE)</f>
        <v>Q1'16</v>
      </c>
    </row>
    <row r="10458" spans="1:13" ht="15" customHeight="1">
      <c r="A10458" s="2">
        <v>42555</v>
      </c>
      <c r="B10458" s="1" t="s">
        <v>4709</v>
      </c>
      <c r="C10458" s="1" t="s">
        <v>86</v>
      </c>
      <c r="D10458" s="1" t="s">
        <v>102</v>
      </c>
      <c r="E10458" s="1" t="s">
        <v>3532</v>
      </c>
      <c r="F10458" s="45" t="s">
        <v>158</v>
      </c>
      <c r="G10458" s="1">
        <v>1</v>
      </c>
      <c r="H10458" s="1" t="s">
        <v>107</v>
      </c>
      <c r="I10458" s="1" t="s">
        <v>159</v>
      </c>
      <c r="K10458" s="1" t="str">
        <f>VLOOKUP(L10458,CW!C:D,2,FALSE)</f>
        <v>Jul'16</v>
      </c>
      <c r="L10458" s="1" t="str">
        <f t="shared" si="166"/>
        <v>27'16</v>
      </c>
      <c r="M10458" s="1" t="str">
        <f>VLOOKUP(K10458,CW!D:E,2,FALSE)</f>
        <v>Q2'16</v>
      </c>
    </row>
    <row r="10459" spans="1:13" ht="15" customHeight="1">
      <c r="A10459" s="2">
        <v>42555</v>
      </c>
      <c r="B10459" s="1" t="s">
        <v>4729</v>
      </c>
      <c r="C10459" s="1" t="s">
        <v>86</v>
      </c>
      <c r="D10459" s="1" t="s">
        <v>102</v>
      </c>
      <c r="E10459" s="1" t="s">
        <v>3532</v>
      </c>
      <c r="F10459" s="45" t="s">
        <v>158</v>
      </c>
      <c r="G10459" s="1">
        <v>3</v>
      </c>
      <c r="H10459" s="1" t="s">
        <v>107</v>
      </c>
      <c r="I10459" s="1" t="s">
        <v>159</v>
      </c>
      <c r="K10459" s="1" t="str">
        <f>VLOOKUP(L10459,CW!C:D,2,FALSE)</f>
        <v>Jul'16</v>
      </c>
      <c r="L10459" s="1" t="str">
        <f t="shared" si="166"/>
        <v>27'16</v>
      </c>
      <c r="M10459" s="1" t="str">
        <f>VLOOKUP(K10459,CW!D:E,2,FALSE)</f>
        <v>Q2'16</v>
      </c>
    </row>
    <row r="10460" spans="1:13" ht="30" customHeight="1">
      <c r="A10460" s="2">
        <v>42555</v>
      </c>
      <c r="B10460" s="1" t="s">
        <v>4703</v>
      </c>
      <c r="C10460" s="1" t="s">
        <v>86</v>
      </c>
      <c r="D10460" s="1" t="s">
        <v>102</v>
      </c>
      <c r="E10460" s="1" t="s">
        <v>3532</v>
      </c>
      <c r="F10460" s="98" t="s">
        <v>160</v>
      </c>
      <c r="G10460" s="1">
        <v>1</v>
      </c>
      <c r="H10460" s="1" t="s">
        <v>107</v>
      </c>
      <c r="I10460" s="1" t="s">
        <v>159</v>
      </c>
      <c r="K10460" s="1" t="str">
        <f>VLOOKUP(L10460,CW!C:D,2,FALSE)</f>
        <v>Jul'16</v>
      </c>
      <c r="L10460" s="1" t="str">
        <f t="shared" si="166"/>
        <v>27'16</v>
      </c>
      <c r="M10460" s="1" t="str">
        <f>VLOOKUP(K10460,CW!D:E,2,FALSE)</f>
        <v>Q2'16</v>
      </c>
    </row>
    <row r="10461" spans="1:13" ht="15" customHeight="1">
      <c r="A10461" s="2">
        <v>42555</v>
      </c>
      <c r="B10461" s="1" t="s">
        <v>4703</v>
      </c>
      <c r="C10461" s="1" t="s">
        <v>86</v>
      </c>
      <c r="D10461" s="1" t="s">
        <v>102</v>
      </c>
      <c r="E10461" s="1" t="s">
        <v>3532</v>
      </c>
      <c r="F10461" s="45" t="s">
        <v>158</v>
      </c>
      <c r="G10461" s="1">
        <v>5</v>
      </c>
      <c r="H10461" s="1" t="s">
        <v>107</v>
      </c>
      <c r="I10461" s="1" t="s">
        <v>159</v>
      </c>
      <c r="K10461" s="1" t="str">
        <f>VLOOKUP(L10461,CW!C:D,2,FALSE)</f>
        <v>Jul'16</v>
      </c>
      <c r="L10461" s="1" t="str">
        <f t="shared" si="166"/>
        <v>27'16</v>
      </c>
      <c r="M10461" s="1" t="str">
        <f>VLOOKUP(K10461,CW!D:E,2,FALSE)</f>
        <v>Q2'16</v>
      </c>
    </row>
    <row r="10462" spans="1:13" ht="15" customHeight="1">
      <c r="A10462" s="2">
        <v>42555</v>
      </c>
      <c r="B10462" s="1" t="s">
        <v>4703</v>
      </c>
      <c r="C10462" s="1" t="s">
        <v>86</v>
      </c>
      <c r="D10462" s="1" t="s">
        <v>102</v>
      </c>
      <c r="E10462" s="1" t="s">
        <v>3532</v>
      </c>
      <c r="F10462" s="45" t="s">
        <v>8</v>
      </c>
      <c r="G10462" s="1">
        <v>1</v>
      </c>
      <c r="H10462" s="1" t="s">
        <v>107</v>
      </c>
      <c r="I10462" s="1" t="s">
        <v>159</v>
      </c>
      <c r="K10462" s="1" t="str">
        <f>VLOOKUP(L10462,CW!C:D,2,FALSE)</f>
        <v>Jul'16</v>
      </c>
      <c r="L10462" s="1" t="str">
        <f t="shared" si="166"/>
        <v>27'16</v>
      </c>
      <c r="M10462" s="1" t="str">
        <f>VLOOKUP(K10462,CW!D:E,2,FALSE)</f>
        <v>Q2'16</v>
      </c>
    </row>
    <row r="10463" spans="1:13" ht="15" customHeight="1">
      <c r="A10463" s="2">
        <v>42555</v>
      </c>
      <c r="B10463" s="1" t="s">
        <v>4713</v>
      </c>
      <c r="C10463" s="1" t="s">
        <v>86</v>
      </c>
      <c r="D10463" s="1" t="s">
        <v>102</v>
      </c>
      <c r="E10463" s="1" t="s">
        <v>3532</v>
      </c>
      <c r="F10463" s="45" t="s">
        <v>158</v>
      </c>
      <c r="G10463" s="1">
        <v>10</v>
      </c>
      <c r="H10463" s="1" t="s">
        <v>107</v>
      </c>
      <c r="I10463" s="1" t="s">
        <v>159</v>
      </c>
      <c r="K10463" s="1" t="str">
        <f>VLOOKUP(L10463,CW!C:D,2,FALSE)</f>
        <v>Jul'16</v>
      </c>
      <c r="L10463" s="1" t="str">
        <f t="shared" si="166"/>
        <v>27'16</v>
      </c>
      <c r="M10463" s="1" t="str">
        <f>VLOOKUP(K10463,CW!D:E,2,FALSE)</f>
        <v>Q2'16</v>
      </c>
    </row>
    <row r="10464" spans="1:13" ht="30" customHeight="1">
      <c r="A10464" s="2">
        <v>42555</v>
      </c>
      <c r="B10464" s="1" t="s">
        <v>4702</v>
      </c>
      <c r="C10464" s="1" t="s">
        <v>86</v>
      </c>
      <c r="D10464" s="1" t="s">
        <v>102</v>
      </c>
      <c r="E10464" s="1" t="s">
        <v>3532</v>
      </c>
      <c r="F10464" s="98" t="s">
        <v>160</v>
      </c>
      <c r="G10464" s="1">
        <v>2</v>
      </c>
      <c r="H10464" s="1" t="s">
        <v>107</v>
      </c>
      <c r="I10464" s="1" t="s">
        <v>159</v>
      </c>
      <c r="K10464" s="1" t="str">
        <f>VLOOKUP(L10464,CW!C:D,2,FALSE)</f>
        <v>Jul'16</v>
      </c>
      <c r="L10464" s="1" t="str">
        <f t="shared" si="166"/>
        <v>27'16</v>
      </c>
      <c r="M10464" s="1" t="str">
        <f>VLOOKUP(K10464,CW!D:E,2,FALSE)</f>
        <v>Q2'16</v>
      </c>
    </row>
    <row r="10465" spans="1:13" ht="15" customHeight="1">
      <c r="A10465" s="2">
        <v>42555</v>
      </c>
      <c r="B10465" s="1" t="s">
        <v>4702</v>
      </c>
      <c r="C10465" s="1" t="s">
        <v>86</v>
      </c>
      <c r="D10465" s="1" t="s">
        <v>102</v>
      </c>
      <c r="E10465" s="1" t="s">
        <v>3532</v>
      </c>
      <c r="F10465" s="45" t="s">
        <v>158</v>
      </c>
      <c r="G10465" s="1">
        <v>6</v>
      </c>
      <c r="H10465" s="1" t="s">
        <v>107</v>
      </c>
      <c r="I10465" s="1" t="s">
        <v>159</v>
      </c>
      <c r="K10465" s="1" t="str">
        <f>VLOOKUP(L10465,CW!C:D,2,FALSE)</f>
        <v>Jul'16</v>
      </c>
      <c r="L10465" s="1" t="str">
        <f t="shared" si="166"/>
        <v>27'16</v>
      </c>
      <c r="M10465" s="1" t="str">
        <f>VLOOKUP(K10465,CW!D:E,2,FALSE)</f>
        <v>Q2'16</v>
      </c>
    </row>
    <row r="10466" spans="1:13" ht="15" customHeight="1">
      <c r="A10466" s="2">
        <v>42555</v>
      </c>
      <c r="B10466" s="1" t="s">
        <v>4722</v>
      </c>
      <c r="C10466" s="1" t="s">
        <v>2866</v>
      </c>
      <c r="D10466" s="1" t="s">
        <v>102</v>
      </c>
      <c r="E10466" s="1" t="s">
        <v>3532</v>
      </c>
      <c r="F10466" s="45" t="s">
        <v>158</v>
      </c>
      <c r="G10466" s="1">
        <v>1</v>
      </c>
      <c r="H10466" s="1" t="s">
        <v>107</v>
      </c>
      <c r="I10466" s="1" t="s">
        <v>159</v>
      </c>
      <c r="K10466" s="1" t="str">
        <f>VLOOKUP(L10466,CW!C:D,2,FALSE)</f>
        <v>Jul'16</v>
      </c>
      <c r="L10466" s="1" t="str">
        <f t="shared" si="166"/>
        <v>27'16</v>
      </c>
      <c r="M10466" s="1" t="str">
        <f>VLOOKUP(K10466,CW!D:E,2,FALSE)</f>
        <v>Q2'16</v>
      </c>
    </row>
    <row r="10467" spans="1:13" ht="15" customHeight="1">
      <c r="A10467" s="2">
        <v>42555</v>
      </c>
      <c r="B10467" s="1" t="s">
        <v>4712</v>
      </c>
      <c r="C10467" s="1" t="s">
        <v>78</v>
      </c>
      <c r="D10467" s="1" t="s">
        <v>102</v>
      </c>
      <c r="E10467" s="1" t="s">
        <v>3532</v>
      </c>
      <c r="F10467" s="45" t="s">
        <v>158</v>
      </c>
      <c r="G10467" s="1">
        <v>3</v>
      </c>
      <c r="H10467" s="1" t="s">
        <v>107</v>
      </c>
      <c r="I10467" s="1" t="s">
        <v>159</v>
      </c>
      <c r="K10467" s="1" t="str">
        <f>VLOOKUP(L10467,CW!C:D,2,FALSE)</f>
        <v>Jul'16</v>
      </c>
      <c r="L10467" s="1" t="str">
        <f t="shared" si="166"/>
        <v>27'16</v>
      </c>
      <c r="M10467" s="1" t="str">
        <f>VLOOKUP(K10467,CW!D:E,2,FALSE)</f>
        <v>Q2'16</v>
      </c>
    </row>
    <row r="10468" spans="1:13" ht="15" customHeight="1">
      <c r="A10468" s="2">
        <v>42555</v>
      </c>
      <c r="B10468" s="1" t="s">
        <v>4711</v>
      </c>
      <c r="C10468" s="1" t="s">
        <v>78</v>
      </c>
      <c r="D10468" s="1" t="s">
        <v>102</v>
      </c>
      <c r="E10468" s="1" t="s">
        <v>3532</v>
      </c>
      <c r="F10468" s="45" t="s">
        <v>158</v>
      </c>
      <c r="G10468" s="1">
        <v>2</v>
      </c>
      <c r="H10468" s="1" t="s">
        <v>107</v>
      </c>
      <c r="I10468" s="1" t="s">
        <v>159</v>
      </c>
      <c r="K10468" s="1" t="str">
        <f>VLOOKUP(L10468,CW!C:D,2,FALSE)</f>
        <v>Jul'16</v>
      </c>
      <c r="L10468" s="1" t="str">
        <f t="shared" si="166"/>
        <v>27'16</v>
      </c>
      <c r="M10468" s="1" t="str">
        <f>VLOOKUP(K10468,CW!D:E,2,FALSE)</f>
        <v>Q2'16</v>
      </c>
    </row>
    <row r="10469" spans="1:13" ht="15" customHeight="1">
      <c r="A10469" s="2">
        <v>42555</v>
      </c>
      <c r="B10469" s="1" t="s">
        <v>4725</v>
      </c>
      <c r="C10469" s="1" t="s">
        <v>71</v>
      </c>
      <c r="D10469" s="1" t="s">
        <v>102</v>
      </c>
      <c r="E10469" s="1" t="s">
        <v>3532</v>
      </c>
      <c r="F10469" s="45" t="s">
        <v>158</v>
      </c>
      <c r="G10469" s="1">
        <v>1</v>
      </c>
      <c r="H10469" s="1" t="s">
        <v>107</v>
      </c>
      <c r="I10469" s="1" t="s">
        <v>159</v>
      </c>
      <c r="K10469" s="1" t="str">
        <f>VLOOKUP(L10469,CW!C:D,2,FALSE)</f>
        <v>Jul'16</v>
      </c>
      <c r="L10469" s="1" t="str">
        <f t="shared" si="166"/>
        <v>27'16</v>
      </c>
      <c r="M10469" s="1" t="str">
        <f>VLOOKUP(K10469,CW!D:E,2,FALSE)</f>
        <v>Q2'16</v>
      </c>
    </row>
    <row r="10470" spans="1:13" ht="15" customHeight="1">
      <c r="A10470" s="2">
        <v>42555</v>
      </c>
      <c r="B10470" s="1" t="s">
        <v>4723</v>
      </c>
      <c r="C10470" s="1" t="s">
        <v>71</v>
      </c>
      <c r="D10470" s="1" t="s">
        <v>102</v>
      </c>
      <c r="E10470" s="1" t="s">
        <v>3532</v>
      </c>
      <c r="F10470" s="45" t="s">
        <v>158</v>
      </c>
      <c r="G10470" s="1">
        <v>2</v>
      </c>
      <c r="H10470" s="1" t="s">
        <v>107</v>
      </c>
      <c r="I10470" s="1" t="s">
        <v>159</v>
      </c>
      <c r="K10470" s="1" t="str">
        <f>VLOOKUP(L10470,CW!C:D,2,FALSE)</f>
        <v>Jul'16</v>
      </c>
      <c r="L10470" s="1" t="str">
        <f t="shared" si="166"/>
        <v>27'16</v>
      </c>
      <c r="M10470" s="1" t="str">
        <f>VLOOKUP(K10470,CW!D:E,2,FALSE)</f>
        <v>Q2'16</v>
      </c>
    </row>
    <row r="10471" spans="1:13" ht="15" customHeight="1">
      <c r="A10471" s="2">
        <v>42555</v>
      </c>
      <c r="B10471" s="1" t="s">
        <v>4724</v>
      </c>
      <c r="C10471" s="1" t="s">
        <v>71</v>
      </c>
      <c r="D10471" s="1" t="s">
        <v>102</v>
      </c>
      <c r="E10471" s="1" t="s">
        <v>3532</v>
      </c>
      <c r="F10471" s="45" t="s">
        <v>158</v>
      </c>
      <c r="G10471" s="1">
        <v>2</v>
      </c>
      <c r="H10471" s="1" t="s">
        <v>107</v>
      </c>
      <c r="I10471" s="1" t="s">
        <v>159</v>
      </c>
      <c r="K10471" s="1" t="str">
        <f>VLOOKUP(L10471,CW!C:D,2,FALSE)</f>
        <v>Jul'16</v>
      </c>
      <c r="L10471" s="1" t="str">
        <f t="shared" si="166"/>
        <v>27'16</v>
      </c>
      <c r="M10471" s="1" t="str">
        <f>VLOOKUP(K10471,CW!D:E,2,FALSE)</f>
        <v>Q2'16</v>
      </c>
    </row>
    <row r="10472" spans="1:13" ht="15" customHeight="1">
      <c r="A10472" s="2">
        <v>42555</v>
      </c>
      <c r="B10472" s="1" t="s">
        <v>4719</v>
      </c>
      <c r="C10472" s="1" t="s">
        <v>71</v>
      </c>
      <c r="D10472" s="1" t="s">
        <v>102</v>
      </c>
      <c r="E10472" s="1" t="s">
        <v>3532</v>
      </c>
      <c r="F10472" s="45" t="s">
        <v>158</v>
      </c>
      <c r="G10472" s="1">
        <v>3</v>
      </c>
      <c r="H10472" s="1" t="s">
        <v>107</v>
      </c>
      <c r="I10472" s="1" t="s">
        <v>159</v>
      </c>
      <c r="K10472" s="1" t="str">
        <f>VLOOKUP(L10472,CW!C:D,2,FALSE)</f>
        <v>Jul'16</v>
      </c>
      <c r="L10472" s="1" t="str">
        <f t="shared" si="166"/>
        <v>27'16</v>
      </c>
      <c r="M10472" s="1" t="str">
        <f>VLOOKUP(K10472,CW!D:E,2,FALSE)</f>
        <v>Q2'16</v>
      </c>
    </row>
    <row r="10473" spans="1:13" ht="15" customHeight="1">
      <c r="A10473" s="2">
        <v>42555</v>
      </c>
      <c r="B10473" s="1" t="s">
        <v>4730</v>
      </c>
      <c r="C10473" s="1" t="s">
        <v>86</v>
      </c>
      <c r="D10473" s="1" t="s">
        <v>100</v>
      </c>
      <c r="E10473" s="1" t="s">
        <v>3532</v>
      </c>
      <c r="F10473" s="45" t="s">
        <v>158</v>
      </c>
      <c r="G10473" s="1">
        <v>4</v>
      </c>
      <c r="H10473" s="1" t="s">
        <v>107</v>
      </c>
      <c r="I10473" s="1" t="s">
        <v>159</v>
      </c>
      <c r="K10473" s="1" t="str">
        <f>VLOOKUP(L10473,CW!C:D,2,FALSE)</f>
        <v>Jul'16</v>
      </c>
      <c r="L10473" s="1" t="str">
        <f t="shared" si="166"/>
        <v>27'16</v>
      </c>
      <c r="M10473" s="1" t="str">
        <f>VLOOKUP(K10473,CW!D:E,2,FALSE)</f>
        <v>Q2'16</v>
      </c>
    </row>
    <row r="10474" spans="1:13" ht="15" customHeight="1">
      <c r="A10474" s="2">
        <v>42555</v>
      </c>
      <c r="B10474" s="1" t="s">
        <v>4728</v>
      </c>
      <c r="C10474" s="1" t="s">
        <v>86</v>
      </c>
      <c r="D10474" s="1" t="s">
        <v>100</v>
      </c>
      <c r="E10474" s="1" t="s">
        <v>3532</v>
      </c>
      <c r="F10474" s="45" t="s">
        <v>158</v>
      </c>
      <c r="G10474" s="1">
        <v>6</v>
      </c>
      <c r="H10474" s="1" t="s">
        <v>107</v>
      </c>
      <c r="I10474" s="1" t="s">
        <v>159</v>
      </c>
      <c r="K10474" s="1" t="str">
        <f>VLOOKUP(L10474,CW!C:D,2,FALSE)</f>
        <v>Jul'16</v>
      </c>
      <c r="L10474" s="1" t="str">
        <f t="shared" si="166"/>
        <v>27'16</v>
      </c>
      <c r="M10474" s="1" t="str">
        <f>VLOOKUP(K10474,CW!D:E,2,FALSE)</f>
        <v>Q2'16</v>
      </c>
    </row>
    <row r="10475" spans="1:13" ht="15" customHeight="1">
      <c r="A10475" s="2">
        <v>42555</v>
      </c>
      <c r="B10475" s="1" t="s">
        <v>4732</v>
      </c>
      <c r="C10475" s="1" t="s">
        <v>86</v>
      </c>
      <c r="D10475" s="1" t="s">
        <v>100</v>
      </c>
      <c r="E10475" s="1" t="s">
        <v>3532</v>
      </c>
      <c r="F10475" s="45" t="s">
        <v>158</v>
      </c>
      <c r="G10475" s="1">
        <v>1</v>
      </c>
      <c r="H10475" s="1" t="s">
        <v>107</v>
      </c>
      <c r="I10475" s="1" t="s">
        <v>159</v>
      </c>
      <c r="K10475" s="1" t="str">
        <f>VLOOKUP(L10475,CW!C:D,2,FALSE)</f>
        <v>Jul'16</v>
      </c>
      <c r="L10475" s="1" t="str">
        <f t="shared" si="166"/>
        <v>27'16</v>
      </c>
      <c r="M10475" s="1" t="str">
        <f>VLOOKUP(K10475,CW!D:E,2,FALSE)</f>
        <v>Q2'16</v>
      </c>
    </row>
    <row r="10476" spans="1:13" ht="30" customHeight="1">
      <c r="A10476" s="2">
        <v>42555</v>
      </c>
      <c r="B10476" s="1" t="s">
        <v>4707</v>
      </c>
      <c r="C10476" s="1" t="s">
        <v>72</v>
      </c>
      <c r="D10476" s="1" t="s">
        <v>100</v>
      </c>
      <c r="E10476" s="1" t="s">
        <v>3532</v>
      </c>
      <c r="F10476" s="98" t="s">
        <v>160</v>
      </c>
      <c r="G10476" s="1">
        <v>1</v>
      </c>
      <c r="H10476" s="1" t="s">
        <v>107</v>
      </c>
      <c r="I10476" s="1" t="s">
        <v>159</v>
      </c>
      <c r="K10476" s="1" t="str">
        <f>VLOOKUP(L10476,CW!C:D,2,FALSE)</f>
        <v>Jul'16</v>
      </c>
      <c r="L10476" s="1" t="str">
        <f t="shared" si="166"/>
        <v>27'16</v>
      </c>
      <c r="M10476" s="1" t="str">
        <f>VLOOKUP(K10476,CW!D:E,2,FALSE)</f>
        <v>Q2'16</v>
      </c>
    </row>
    <row r="10477" spans="1:13" ht="15" customHeight="1">
      <c r="A10477" s="2">
        <v>42555</v>
      </c>
      <c r="B10477" s="1" t="s">
        <v>4706</v>
      </c>
      <c r="C10477" s="1" t="s">
        <v>72</v>
      </c>
      <c r="D10477" s="1" t="s">
        <v>100</v>
      </c>
      <c r="E10477" s="1" t="s">
        <v>3532</v>
      </c>
      <c r="F10477" s="45" t="s">
        <v>158</v>
      </c>
      <c r="G10477" s="1">
        <v>4</v>
      </c>
      <c r="H10477" s="1" t="s">
        <v>107</v>
      </c>
      <c r="I10477" s="1" t="s">
        <v>159</v>
      </c>
      <c r="K10477" s="1" t="str">
        <f>VLOOKUP(L10477,CW!C:D,2,FALSE)</f>
        <v>Jul'16</v>
      </c>
      <c r="L10477" s="1" t="str">
        <f t="shared" si="166"/>
        <v>27'16</v>
      </c>
      <c r="M10477" s="1" t="str">
        <f>VLOOKUP(K10477,CW!D:E,2,FALSE)</f>
        <v>Q2'16</v>
      </c>
    </row>
    <row r="10478" spans="1:13" ht="15" customHeight="1">
      <c r="A10478" s="2">
        <v>42555</v>
      </c>
      <c r="B10478" s="1" t="s">
        <v>6236</v>
      </c>
      <c r="C10478" s="1" t="s">
        <v>2624</v>
      </c>
      <c r="D10478" s="1" t="s">
        <v>100</v>
      </c>
      <c r="E10478" s="1" t="s">
        <v>3532</v>
      </c>
      <c r="F10478" s="98" t="s">
        <v>4584</v>
      </c>
      <c r="G10478" s="1">
        <v>2</v>
      </c>
      <c r="H10478" s="1" t="s">
        <v>107</v>
      </c>
      <c r="I10478" s="1" t="s">
        <v>159</v>
      </c>
      <c r="K10478" s="1" t="str">
        <f>VLOOKUP(L10478,CW!C:D,2,FALSE)</f>
        <v>Jul'16</v>
      </c>
      <c r="L10478" s="1" t="str">
        <f t="shared" si="166"/>
        <v>27'16</v>
      </c>
      <c r="M10478" s="1" t="str">
        <f>VLOOKUP(K10478,CW!D:E,2,FALSE)</f>
        <v>Q2'16</v>
      </c>
    </row>
    <row r="10479" spans="1:13" ht="15" customHeight="1">
      <c r="A10479" s="2">
        <v>42555</v>
      </c>
      <c r="B10479" s="1" t="s">
        <v>4765</v>
      </c>
      <c r="C10479" s="1" t="s">
        <v>4500</v>
      </c>
      <c r="D10479" s="1" t="s">
        <v>100</v>
      </c>
      <c r="E10479" s="1" t="s">
        <v>3532</v>
      </c>
      <c r="F10479" s="45" t="s">
        <v>158</v>
      </c>
      <c r="G10479" s="1">
        <v>2</v>
      </c>
      <c r="H10479" s="1" t="s">
        <v>107</v>
      </c>
      <c r="I10479" s="1" t="s">
        <v>159</v>
      </c>
      <c r="K10479" s="1" t="str">
        <f>VLOOKUP(L10479,CW!C:D,2,FALSE)</f>
        <v>Jul'16</v>
      </c>
      <c r="L10479" s="1" t="str">
        <f t="shared" si="166"/>
        <v>27'16</v>
      </c>
      <c r="M10479" s="1" t="str">
        <f>VLOOKUP(K10479,CW!D:E,2,FALSE)</f>
        <v>Q2'16</v>
      </c>
    </row>
    <row r="10480" spans="1:13" ht="15" customHeight="1">
      <c r="A10480" s="2">
        <v>42555</v>
      </c>
      <c r="B10480" s="1" t="s">
        <v>4764</v>
      </c>
      <c r="C10480" s="1" t="s">
        <v>4500</v>
      </c>
      <c r="D10480" s="1" t="s">
        <v>100</v>
      </c>
      <c r="E10480" s="1" t="s">
        <v>3532</v>
      </c>
      <c r="F10480" s="45" t="s">
        <v>158</v>
      </c>
      <c r="G10480" s="1">
        <v>1</v>
      </c>
      <c r="H10480" s="1" t="s">
        <v>107</v>
      </c>
      <c r="I10480" s="1" t="s">
        <v>159</v>
      </c>
      <c r="K10480" s="1" t="str">
        <f>VLOOKUP(L10480,CW!C:D,2,FALSE)</f>
        <v>Jul'16</v>
      </c>
      <c r="L10480" s="1" t="str">
        <f t="shared" si="166"/>
        <v>27'16</v>
      </c>
      <c r="M10480" s="1" t="str">
        <f>VLOOKUP(K10480,CW!D:E,2,FALSE)</f>
        <v>Q2'16</v>
      </c>
    </row>
    <row r="10481" spans="1:13" ht="15" customHeight="1">
      <c r="A10481" s="2">
        <v>42555</v>
      </c>
      <c r="B10481" s="1" t="s">
        <v>4766</v>
      </c>
      <c r="C10481" s="1" t="s">
        <v>4500</v>
      </c>
      <c r="D10481" s="1" t="s">
        <v>100</v>
      </c>
      <c r="E10481" s="1" t="s">
        <v>3532</v>
      </c>
      <c r="F10481" s="45" t="s">
        <v>158</v>
      </c>
      <c r="G10481" s="1">
        <v>3</v>
      </c>
      <c r="H10481" s="1" t="s">
        <v>107</v>
      </c>
      <c r="I10481" s="1" t="s">
        <v>159</v>
      </c>
      <c r="K10481" s="1" t="str">
        <f>VLOOKUP(L10481,CW!C:D,2,FALSE)</f>
        <v>Jul'16</v>
      </c>
      <c r="L10481" s="1" t="str">
        <f t="shared" si="166"/>
        <v>27'16</v>
      </c>
      <c r="M10481" s="1" t="str">
        <f>VLOOKUP(K10481,CW!D:E,2,FALSE)</f>
        <v>Q2'16</v>
      </c>
    </row>
    <row r="10482" spans="1:13" ht="15" customHeight="1">
      <c r="A10482" s="2">
        <v>42555</v>
      </c>
      <c r="B10482" s="1" t="s">
        <v>4763</v>
      </c>
      <c r="C10482" s="1" t="s">
        <v>4500</v>
      </c>
      <c r="D10482" s="1" t="s">
        <v>100</v>
      </c>
      <c r="E10482" s="1" t="s">
        <v>3532</v>
      </c>
      <c r="F10482" s="45" t="s">
        <v>158</v>
      </c>
      <c r="G10482" s="1">
        <v>4</v>
      </c>
      <c r="H10482" s="1" t="s">
        <v>107</v>
      </c>
      <c r="I10482" s="1" t="s">
        <v>159</v>
      </c>
      <c r="K10482" s="1" t="str">
        <f>VLOOKUP(L10482,CW!C:D,2,FALSE)</f>
        <v>Jul'16</v>
      </c>
      <c r="L10482" s="1" t="str">
        <f t="shared" si="166"/>
        <v>27'16</v>
      </c>
      <c r="M10482" s="1" t="str">
        <f>VLOOKUP(K10482,CW!D:E,2,FALSE)</f>
        <v>Q2'16</v>
      </c>
    </row>
    <row r="10483" spans="1:13" ht="15" customHeight="1">
      <c r="A10483" s="2">
        <v>42555</v>
      </c>
      <c r="B10483" s="1" t="s">
        <v>4747</v>
      </c>
      <c r="C10483" s="1" t="s">
        <v>86</v>
      </c>
      <c r="D10483" s="1" t="s">
        <v>101</v>
      </c>
      <c r="E10483" s="1" t="s">
        <v>3532</v>
      </c>
      <c r="F10483" s="45" t="s">
        <v>158</v>
      </c>
      <c r="G10483" s="1">
        <v>1</v>
      </c>
      <c r="H10483" s="1" t="s">
        <v>107</v>
      </c>
      <c r="I10483" s="1" t="s">
        <v>159</v>
      </c>
      <c r="K10483" s="1" t="str">
        <f>VLOOKUP(L10483,CW!C:D,2,FALSE)</f>
        <v>Jul'16</v>
      </c>
      <c r="L10483" s="1" t="str">
        <f t="shared" si="166"/>
        <v>27'16</v>
      </c>
      <c r="M10483" s="1" t="str">
        <f>VLOOKUP(K10483,CW!D:E,2,FALSE)</f>
        <v>Q2'16</v>
      </c>
    </row>
    <row r="10484" spans="1:13" ht="30" customHeight="1">
      <c r="A10484" s="2">
        <v>42555</v>
      </c>
      <c r="B10484" s="1" t="s">
        <v>4755</v>
      </c>
      <c r="C10484" s="1" t="s">
        <v>86</v>
      </c>
      <c r="D10484" s="1" t="s">
        <v>101</v>
      </c>
      <c r="E10484" s="1" t="s">
        <v>3532</v>
      </c>
      <c r="F10484" s="98" t="s">
        <v>161</v>
      </c>
      <c r="G10484" s="1">
        <v>1</v>
      </c>
      <c r="H10484" s="1" t="s">
        <v>107</v>
      </c>
      <c r="I10484" s="1" t="s">
        <v>159</v>
      </c>
      <c r="K10484" s="1" t="str">
        <f>VLOOKUP(L10484,CW!C:D,2,FALSE)</f>
        <v>Jul'16</v>
      </c>
      <c r="L10484" s="1" t="str">
        <f t="shared" si="166"/>
        <v>27'16</v>
      </c>
      <c r="M10484" s="1" t="str">
        <f>VLOOKUP(K10484,CW!D:E,2,FALSE)</f>
        <v>Q2'16</v>
      </c>
    </row>
    <row r="10485" spans="1:13" ht="15" customHeight="1">
      <c r="A10485" s="2">
        <v>42555</v>
      </c>
      <c r="B10485" s="1" t="s">
        <v>4759</v>
      </c>
      <c r="C10485" s="1" t="s">
        <v>86</v>
      </c>
      <c r="D10485" s="1" t="s">
        <v>101</v>
      </c>
      <c r="E10485" s="1" t="s">
        <v>3532</v>
      </c>
      <c r="F10485" s="45" t="s">
        <v>158</v>
      </c>
      <c r="G10485" s="1">
        <v>4</v>
      </c>
      <c r="H10485" s="1" t="s">
        <v>107</v>
      </c>
      <c r="I10485" s="1" t="s">
        <v>159</v>
      </c>
      <c r="K10485" s="1" t="str">
        <f>VLOOKUP(L10485,CW!C:D,2,FALSE)</f>
        <v>Jul'16</v>
      </c>
      <c r="L10485" s="1" t="str">
        <f t="shared" si="166"/>
        <v>27'16</v>
      </c>
      <c r="M10485" s="1" t="str">
        <f>VLOOKUP(K10485,CW!D:E,2,FALSE)</f>
        <v>Q2'16</v>
      </c>
    </row>
    <row r="10486" spans="1:13" ht="15" customHeight="1">
      <c r="A10486" s="2">
        <v>42555</v>
      </c>
      <c r="B10486" s="1" t="s">
        <v>4762</v>
      </c>
      <c r="C10486" s="1" t="s">
        <v>86</v>
      </c>
      <c r="D10486" s="1" t="s">
        <v>101</v>
      </c>
      <c r="E10486" s="1" t="s">
        <v>3532</v>
      </c>
      <c r="F10486" s="45" t="s">
        <v>158</v>
      </c>
      <c r="G10486" s="1">
        <v>6</v>
      </c>
      <c r="H10486" s="1" t="s">
        <v>107</v>
      </c>
      <c r="I10486" s="1" t="s">
        <v>159</v>
      </c>
      <c r="K10486" s="1" t="str">
        <f>VLOOKUP(L10486,CW!C:D,2,FALSE)</f>
        <v>Jul'16</v>
      </c>
      <c r="L10486" s="1" t="str">
        <f t="shared" si="166"/>
        <v>27'16</v>
      </c>
      <c r="M10486" s="1" t="str">
        <f>VLOOKUP(K10486,CW!D:E,2,FALSE)</f>
        <v>Q2'16</v>
      </c>
    </row>
    <row r="10487" spans="1:13" ht="15" customHeight="1">
      <c r="A10487" s="2">
        <v>42556</v>
      </c>
      <c r="B10487" s="1" t="s">
        <v>4761</v>
      </c>
      <c r="C10487" s="1" t="s">
        <v>86</v>
      </c>
      <c r="D10487" s="1" t="s">
        <v>101</v>
      </c>
      <c r="E10487" s="1" t="s">
        <v>3532</v>
      </c>
      <c r="F10487" s="45" t="s">
        <v>158</v>
      </c>
      <c r="G10487" s="1">
        <v>3</v>
      </c>
      <c r="H10487" s="1" t="s">
        <v>107</v>
      </c>
      <c r="I10487" s="1" t="s">
        <v>159</v>
      </c>
      <c r="K10487" s="1" t="str">
        <f>VLOOKUP(L10487,CW!C:D,2,FALSE)</f>
        <v>Jul'16</v>
      </c>
      <c r="L10487" s="1" t="str">
        <f t="shared" si="166"/>
        <v>27'16</v>
      </c>
      <c r="M10487" s="1" t="str">
        <f>VLOOKUP(K10487,CW!D:E,2,FALSE)</f>
        <v>Q2'16</v>
      </c>
    </row>
    <row r="10488" spans="1:13" ht="15" customHeight="1">
      <c r="A10488" s="2">
        <v>42556</v>
      </c>
      <c r="B10488" s="1" t="s">
        <v>4742</v>
      </c>
      <c r="C10488" s="1" t="s">
        <v>77</v>
      </c>
      <c r="D10488" s="1" t="s">
        <v>101</v>
      </c>
      <c r="E10488" s="1" t="s">
        <v>3532</v>
      </c>
      <c r="F10488" s="45" t="s">
        <v>158</v>
      </c>
      <c r="G10488" s="1">
        <v>1</v>
      </c>
      <c r="H10488" s="1" t="s">
        <v>107</v>
      </c>
      <c r="I10488" s="1" t="s">
        <v>159</v>
      </c>
      <c r="K10488" s="1" t="str">
        <f>VLOOKUP(L10488,CW!C:D,2,FALSE)</f>
        <v>Jul'16</v>
      </c>
      <c r="L10488" s="1" t="str">
        <f t="shared" si="166"/>
        <v>27'16</v>
      </c>
      <c r="M10488" s="1" t="str">
        <f>VLOOKUP(K10488,CW!D:E,2,FALSE)</f>
        <v>Q2'16</v>
      </c>
    </row>
    <row r="10489" spans="1:13" ht="15" customHeight="1">
      <c r="A10489" s="2">
        <v>42556</v>
      </c>
      <c r="B10489" s="1" t="s">
        <v>6237</v>
      </c>
      <c r="C10489" s="1" t="s">
        <v>71</v>
      </c>
      <c r="D10489" s="1" t="s">
        <v>101</v>
      </c>
      <c r="E10489" s="1" t="s">
        <v>3532</v>
      </c>
      <c r="F10489" s="45" t="s">
        <v>158</v>
      </c>
      <c r="G10489" s="1">
        <v>1</v>
      </c>
      <c r="H10489" s="1" t="s">
        <v>107</v>
      </c>
      <c r="I10489" s="1" t="s">
        <v>159</v>
      </c>
      <c r="K10489" s="1" t="str">
        <f>VLOOKUP(L10489,CW!C:D,2,FALSE)</f>
        <v>Jul'16</v>
      </c>
      <c r="L10489" s="1" t="str">
        <f t="shared" si="166"/>
        <v>27'16</v>
      </c>
      <c r="M10489" s="1" t="str">
        <f>VLOOKUP(K10489,CW!D:E,2,FALSE)</f>
        <v>Q2'16</v>
      </c>
    </row>
    <row r="10490" spans="1:13" ht="30" customHeight="1">
      <c r="A10490" s="2">
        <v>42556</v>
      </c>
      <c r="B10490" s="1" t="s">
        <v>4745</v>
      </c>
      <c r="C10490" s="1" t="s">
        <v>77</v>
      </c>
      <c r="D10490" s="1" t="s">
        <v>101</v>
      </c>
      <c r="E10490" s="1" t="s">
        <v>3532</v>
      </c>
      <c r="F10490" s="98" t="s">
        <v>160</v>
      </c>
      <c r="G10490" s="1">
        <v>1</v>
      </c>
      <c r="H10490" s="1" t="s">
        <v>107</v>
      </c>
      <c r="I10490" s="1" t="s">
        <v>159</v>
      </c>
      <c r="K10490" s="1" t="str">
        <f>VLOOKUP(L10490,CW!C:D,2,FALSE)</f>
        <v>Jul'16</v>
      </c>
      <c r="L10490" s="1" t="str">
        <f t="shared" si="166"/>
        <v>27'16</v>
      </c>
      <c r="M10490" s="1" t="str">
        <f>VLOOKUP(K10490,CW!D:E,2,FALSE)</f>
        <v>Q2'16</v>
      </c>
    </row>
    <row r="10491" spans="1:13" ht="15" customHeight="1">
      <c r="A10491" s="2">
        <v>42556</v>
      </c>
      <c r="B10491" s="1" t="s">
        <v>4745</v>
      </c>
      <c r="C10491" s="1" t="s">
        <v>77</v>
      </c>
      <c r="D10491" s="1" t="s">
        <v>101</v>
      </c>
      <c r="E10491" s="1" t="s">
        <v>3532</v>
      </c>
      <c r="F10491" s="45" t="s">
        <v>158</v>
      </c>
      <c r="G10491" s="1">
        <v>1</v>
      </c>
      <c r="H10491" s="1" t="s">
        <v>107</v>
      </c>
      <c r="I10491" s="1" t="s">
        <v>159</v>
      </c>
      <c r="K10491" s="1" t="str">
        <f>VLOOKUP(L10491,CW!C:D,2,FALSE)</f>
        <v>Jul'16</v>
      </c>
      <c r="L10491" s="1" t="str">
        <f t="shared" si="166"/>
        <v>27'16</v>
      </c>
      <c r="M10491" s="1" t="str">
        <f>VLOOKUP(K10491,CW!D:E,2,FALSE)</f>
        <v>Q2'16</v>
      </c>
    </row>
    <row r="10492" spans="1:13" ht="15" customHeight="1">
      <c r="A10492" s="2">
        <v>42556</v>
      </c>
      <c r="B10492" s="1" t="s">
        <v>4744</v>
      </c>
      <c r="C10492" s="1" t="s">
        <v>71</v>
      </c>
      <c r="D10492" s="1" t="s">
        <v>101</v>
      </c>
      <c r="E10492" s="1" t="s">
        <v>3532</v>
      </c>
      <c r="F10492" s="45" t="s">
        <v>158</v>
      </c>
      <c r="G10492" s="1">
        <v>1</v>
      </c>
      <c r="H10492" s="1" t="s">
        <v>107</v>
      </c>
      <c r="I10492" s="1" t="s">
        <v>159</v>
      </c>
      <c r="K10492" s="1" t="str">
        <f>VLOOKUP(L10492,CW!C:D,2,FALSE)</f>
        <v>Jul'16</v>
      </c>
      <c r="L10492" s="1" t="str">
        <f t="shared" si="166"/>
        <v>27'16</v>
      </c>
      <c r="M10492" s="1" t="str">
        <f>VLOOKUP(K10492,CW!D:E,2,FALSE)</f>
        <v>Q2'16</v>
      </c>
    </row>
    <row r="10493" spans="1:13" ht="15" customHeight="1">
      <c r="A10493" s="2">
        <v>42556</v>
      </c>
      <c r="B10493" s="1" t="s">
        <v>4757</v>
      </c>
      <c r="C10493" s="1" t="s">
        <v>78</v>
      </c>
      <c r="D10493" s="1" t="s">
        <v>101</v>
      </c>
      <c r="E10493" s="1" t="s">
        <v>3532</v>
      </c>
      <c r="F10493" s="45" t="s">
        <v>158</v>
      </c>
      <c r="G10493" s="1">
        <v>1</v>
      </c>
      <c r="H10493" s="1" t="s">
        <v>107</v>
      </c>
      <c r="I10493" s="1" t="s">
        <v>159</v>
      </c>
      <c r="K10493" s="1" t="str">
        <f>VLOOKUP(L10493,CW!C:D,2,FALSE)</f>
        <v>Jul'16</v>
      </c>
      <c r="L10493" s="1" t="str">
        <f t="shared" si="166"/>
        <v>27'16</v>
      </c>
      <c r="M10493" s="1" t="str">
        <f>VLOOKUP(K10493,CW!D:E,2,FALSE)</f>
        <v>Q2'16</v>
      </c>
    </row>
    <row r="10494" spans="1:13" ht="15" customHeight="1">
      <c r="A10494" s="2">
        <v>42556</v>
      </c>
      <c r="B10494" s="1" t="s">
        <v>4756</v>
      </c>
      <c r="C10494" s="1" t="s">
        <v>78</v>
      </c>
      <c r="D10494" s="1" t="s">
        <v>101</v>
      </c>
      <c r="E10494" s="1" t="s">
        <v>3532</v>
      </c>
      <c r="F10494" s="45" t="s">
        <v>158</v>
      </c>
      <c r="G10494" s="1">
        <v>3</v>
      </c>
      <c r="H10494" s="1" t="s">
        <v>107</v>
      </c>
      <c r="I10494" s="1" t="s">
        <v>159</v>
      </c>
      <c r="K10494" s="1" t="str">
        <f>VLOOKUP(L10494,CW!C:D,2,FALSE)</f>
        <v>Jul'16</v>
      </c>
      <c r="L10494" s="1" t="str">
        <f t="shared" si="166"/>
        <v>27'16</v>
      </c>
      <c r="M10494" s="1" t="str">
        <f>VLOOKUP(K10494,CW!D:E,2,FALSE)</f>
        <v>Q2'16</v>
      </c>
    </row>
    <row r="10495" spans="1:13" ht="15" customHeight="1">
      <c r="A10495" s="2">
        <v>42556</v>
      </c>
      <c r="B10495" s="1" t="s">
        <v>4751</v>
      </c>
      <c r="C10495" s="1" t="s">
        <v>72</v>
      </c>
      <c r="D10495" s="1" t="s">
        <v>101</v>
      </c>
      <c r="E10495" s="1" t="s">
        <v>3532</v>
      </c>
      <c r="F10495" s="45" t="s">
        <v>158</v>
      </c>
      <c r="G10495" s="1">
        <v>1</v>
      </c>
      <c r="H10495" s="1" t="s">
        <v>107</v>
      </c>
      <c r="I10495" s="1" t="s">
        <v>159</v>
      </c>
      <c r="K10495" s="1" t="str">
        <f>VLOOKUP(L10495,CW!C:D,2,FALSE)</f>
        <v>Jul'16</v>
      </c>
      <c r="L10495" s="1" t="str">
        <f t="shared" si="166"/>
        <v>27'16</v>
      </c>
      <c r="M10495" s="1" t="str">
        <f>VLOOKUP(K10495,CW!D:E,2,FALSE)</f>
        <v>Q2'16</v>
      </c>
    </row>
    <row r="10496" spans="1:13" ht="15" customHeight="1">
      <c r="A10496" s="2">
        <v>42556</v>
      </c>
      <c r="B10496" s="1" t="s">
        <v>4752</v>
      </c>
      <c r="C10496" s="1" t="s">
        <v>86</v>
      </c>
      <c r="D10496" s="1" t="s">
        <v>101</v>
      </c>
      <c r="E10496" s="1" t="s">
        <v>3532</v>
      </c>
      <c r="F10496" s="45" t="s">
        <v>158</v>
      </c>
      <c r="G10496" s="1">
        <v>5</v>
      </c>
      <c r="H10496" s="1" t="s">
        <v>107</v>
      </c>
      <c r="I10496" s="1" t="s">
        <v>159</v>
      </c>
      <c r="K10496" s="1" t="str">
        <f>VLOOKUP(L10496,CW!C:D,2,FALSE)</f>
        <v>Jul'16</v>
      </c>
      <c r="L10496" s="1" t="str">
        <f t="shared" si="166"/>
        <v>27'16</v>
      </c>
      <c r="M10496" s="1" t="str">
        <f>VLOOKUP(K10496,CW!D:E,2,FALSE)</f>
        <v>Q2'16</v>
      </c>
    </row>
    <row r="10497" spans="1:13" ht="15" customHeight="1">
      <c r="A10497" s="2">
        <v>42556</v>
      </c>
      <c r="B10497" s="1" t="s">
        <v>4740</v>
      </c>
      <c r="C10497" s="1" t="s">
        <v>1174</v>
      </c>
      <c r="D10497" s="1" t="s">
        <v>101</v>
      </c>
      <c r="E10497" s="1" t="s">
        <v>3532</v>
      </c>
      <c r="F10497" s="45" t="s">
        <v>158</v>
      </c>
      <c r="G10497" s="1">
        <v>1</v>
      </c>
      <c r="H10497" s="1" t="s">
        <v>107</v>
      </c>
      <c r="I10497" s="1" t="s">
        <v>159</v>
      </c>
      <c r="K10497" s="1" t="str">
        <f>VLOOKUP(L10497,CW!C:D,2,FALSE)</f>
        <v>Jul'16</v>
      </c>
      <c r="L10497" s="1" t="str">
        <f t="shared" si="166"/>
        <v>27'16</v>
      </c>
      <c r="M10497" s="1" t="str">
        <f>VLOOKUP(K10497,CW!D:E,2,FALSE)</f>
        <v>Q2'16</v>
      </c>
    </row>
    <row r="10498" spans="1:13" ht="15" customHeight="1">
      <c r="A10498" s="2">
        <v>42556</v>
      </c>
      <c r="B10498" s="1" t="s">
        <v>4741</v>
      </c>
      <c r="C10498" s="1" t="s">
        <v>1174</v>
      </c>
      <c r="D10498" s="1" t="s">
        <v>101</v>
      </c>
      <c r="E10498" s="1" t="s">
        <v>3532</v>
      </c>
      <c r="F10498" s="45" t="s">
        <v>158</v>
      </c>
      <c r="G10498" s="1">
        <v>1</v>
      </c>
      <c r="H10498" s="1" t="s">
        <v>107</v>
      </c>
      <c r="I10498" s="1" t="s">
        <v>159</v>
      </c>
      <c r="K10498" s="1" t="str">
        <f>VLOOKUP(L10498,CW!C:D,2,FALSE)</f>
        <v>Jul'16</v>
      </c>
      <c r="L10498" s="1" t="str">
        <f t="shared" si="166"/>
        <v>27'16</v>
      </c>
      <c r="M10498" s="1" t="str">
        <f>VLOOKUP(K10498,CW!D:E,2,FALSE)</f>
        <v>Q2'16</v>
      </c>
    </row>
    <row r="10499" spans="1:13" ht="15" customHeight="1">
      <c r="A10499" s="2">
        <v>42556</v>
      </c>
      <c r="B10499" s="1" t="s">
        <v>4760</v>
      </c>
      <c r="C10499" s="1" t="s">
        <v>78</v>
      </c>
      <c r="D10499" s="1" t="s">
        <v>101</v>
      </c>
      <c r="E10499" s="1" t="s">
        <v>3532</v>
      </c>
      <c r="F10499" s="45" t="s">
        <v>158</v>
      </c>
      <c r="G10499" s="1">
        <v>1</v>
      </c>
      <c r="H10499" s="1" t="s">
        <v>107</v>
      </c>
      <c r="I10499" s="1" t="s">
        <v>159</v>
      </c>
      <c r="K10499" s="1" t="str">
        <f>VLOOKUP(L10499,CW!C:D,2,FALSE)</f>
        <v>Jul'16</v>
      </c>
      <c r="L10499" s="1" t="str">
        <f t="shared" si="166"/>
        <v>27'16</v>
      </c>
      <c r="M10499" s="1" t="str">
        <f>VLOOKUP(K10499,CW!D:E,2,FALSE)</f>
        <v>Q2'16</v>
      </c>
    </row>
    <row r="10500" spans="1:13" ht="15" customHeight="1">
      <c r="A10500" s="2">
        <v>42556</v>
      </c>
      <c r="B10500" s="1" t="s">
        <v>4746</v>
      </c>
      <c r="C10500" s="1" t="s">
        <v>86</v>
      </c>
      <c r="D10500" s="1" t="s">
        <v>101</v>
      </c>
      <c r="E10500" s="1" t="s">
        <v>3532</v>
      </c>
      <c r="F10500" s="45" t="s">
        <v>158</v>
      </c>
      <c r="G10500" s="1">
        <v>1</v>
      </c>
      <c r="H10500" s="1" t="s">
        <v>107</v>
      </c>
      <c r="I10500" s="1" t="s">
        <v>159</v>
      </c>
      <c r="K10500" s="1" t="str">
        <f>VLOOKUP(L10500,CW!C:D,2,FALSE)</f>
        <v>Jul'16</v>
      </c>
      <c r="L10500" s="1" t="str">
        <f t="shared" si="166"/>
        <v>27'16</v>
      </c>
      <c r="M10500" s="1" t="str">
        <f>VLOOKUP(K10500,CW!D:E,2,FALSE)</f>
        <v>Q2'16</v>
      </c>
    </row>
    <row r="10501" spans="1:13" ht="30" customHeight="1">
      <c r="A10501" s="2">
        <v>42556</v>
      </c>
      <c r="B10501" s="1" t="s">
        <v>4758</v>
      </c>
      <c r="C10501" s="1" t="s">
        <v>86</v>
      </c>
      <c r="D10501" s="1" t="s">
        <v>101</v>
      </c>
      <c r="E10501" s="1" t="s">
        <v>3532</v>
      </c>
      <c r="F10501" s="98" t="s">
        <v>161</v>
      </c>
      <c r="G10501" s="1">
        <v>1</v>
      </c>
      <c r="H10501" s="1" t="s">
        <v>107</v>
      </c>
      <c r="I10501" s="1" t="s">
        <v>159</v>
      </c>
      <c r="K10501" s="1" t="str">
        <f>VLOOKUP(L10501,CW!C:D,2,FALSE)</f>
        <v>Jul'16</v>
      </c>
      <c r="L10501" s="1" t="str">
        <f t="shared" si="166"/>
        <v>27'16</v>
      </c>
      <c r="M10501" s="1" t="str">
        <f>VLOOKUP(K10501,CW!D:E,2,FALSE)</f>
        <v>Q2'16</v>
      </c>
    </row>
    <row r="10502" spans="1:13" ht="15" customHeight="1">
      <c r="A10502" s="2">
        <v>42556</v>
      </c>
      <c r="B10502" s="1" t="s">
        <v>4758</v>
      </c>
      <c r="C10502" s="1" t="s">
        <v>86</v>
      </c>
      <c r="D10502" s="1" t="s">
        <v>101</v>
      </c>
      <c r="E10502" s="1" t="s">
        <v>3532</v>
      </c>
      <c r="F10502" s="45" t="s">
        <v>158</v>
      </c>
      <c r="G10502" s="1">
        <v>3</v>
      </c>
      <c r="H10502" s="1" t="s">
        <v>107</v>
      </c>
      <c r="I10502" s="1" t="s">
        <v>159</v>
      </c>
      <c r="K10502" s="1" t="str">
        <f>VLOOKUP(L10502,CW!C:D,2,FALSE)</f>
        <v>Jul'16</v>
      </c>
      <c r="L10502" s="1" t="str">
        <f t="shared" si="166"/>
        <v>27'16</v>
      </c>
      <c r="M10502" s="1" t="str">
        <f>VLOOKUP(K10502,CW!D:E,2,FALSE)</f>
        <v>Q2'16</v>
      </c>
    </row>
    <row r="10503" spans="1:13" ht="15" customHeight="1">
      <c r="A10503" s="2">
        <v>42556</v>
      </c>
      <c r="B10503" s="1" t="s">
        <v>4767</v>
      </c>
      <c r="C10503" s="1" t="s">
        <v>86</v>
      </c>
      <c r="D10503" s="1" t="s">
        <v>101</v>
      </c>
      <c r="E10503" s="1" t="s">
        <v>3532</v>
      </c>
      <c r="F10503" s="45" t="s">
        <v>158</v>
      </c>
      <c r="G10503" s="1">
        <v>4</v>
      </c>
      <c r="H10503" s="1" t="s">
        <v>107</v>
      </c>
      <c r="I10503" s="1" t="s">
        <v>159</v>
      </c>
      <c r="K10503" s="1" t="str">
        <f>VLOOKUP(L10503,CW!C:D,2,FALSE)</f>
        <v>Jul'16</v>
      </c>
      <c r="L10503" s="1" t="str">
        <f t="shared" si="166"/>
        <v>27'16</v>
      </c>
      <c r="M10503" s="1" t="str">
        <f>VLOOKUP(K10503,CW!D:E,2,FALSE)</f>
        <v>Q2'16</v>
      </c>
    </row>
    <row r="10504" spans="1:13" ht="15" customHeight="1">
      <c r="A10504" s="2">
        <v>42556</v>
      </c>
      <c r="B10504" s="1" t="s">
        <v>4735</v>
      </c>
      <c r="C10504" s="1" t="s">
        <v>1174</v>
      </c>
      <c r="D10504" s="1" t="s">
        <v>101</v>
      </c>
      <c r="E10504" s="1" t="s">
        <v>3532</v>
      </c>
      <c r="F10504" s="45" t="s">
        <v>158</v>
      </c>
      <c r="G10504" s="1">
        <v>1</v>
      </c>
      <c r="H10504" s="1" t="s">
        <v>107</v>
      </c>
      <c r="I10504" s="1" t="s">
        <v>159</v>
      </c>
      <c r="K10504" s="1" t="str">
        <f>VLOOKUP(L10504,CW!C:D,2,FALSE)</f>
        <v>Jul'16</v>
      </c>
      <c r="L10504" s="1" t="str">
        <f t="shared" si="166"/>
        <v>27'16</v>
      </c>
      <c r="M10504" s="1" t="str">
        <f>VLOOKUP(K10504,CW!D:E,2,FALSE)</f>
        <v>Q2'16</v>
      </c>
    </row>
    <row r="10505" spans="1:13" ht="15" customHeight="1">
      <c r="A10505" s="2">
        <v>42556</v>
      </c>
      <c r="B10505" s="1" t="s">
        <v>4736</v>
      </c>
      <c r="C10505" s="1" t="s">
        <v>79</v>
      </c>
      <c r="D10505" s="1" t="s">
        <v>101</v>
      </c>
      <c r="E10505" s="1" t="s">
        <v>3532</v>
      </c>
      <c r="F10505" s="45" t="s">
        <v>158</v>
      </c>
      <c r="G10505" s="1">
        <v>1</v>
      </c>
      <c r="H10505" s="1" t="s">
        <v>107</v>
      </c>
      <c r="I10505" s="1" t="s">
        <v>159</v>
      </c>
      <c r="K10505" s="1" t="str">
        <f>VLOOKUP(L10505,CW!C:D,2,FALSE)</f>
        <v>Jul'16</v>
      </c>
      <c r="L10505" s="1" t="str">
        <f t="shared" si="166"/>
        <v>27'16</v>
      </c>
      <c r="M10505" s="1" t="str">
        <f>VLOOKUP(K10505,CW!D:E,2,FALSE)</f>
        <v>Q2'16</v>
      </c>
    </row>
    <row r="10506" spans="1:13" ht="15" customHeight="1">
      <c r="A10506" s="2">
        <v>42556</v>
      </c>
      <c r="B10506" s="1" t="s">
        <v>4739</v>
      </c>
      <c r="C10506" s="1" t="s">
        <v>79</v>
      </c>
      <c r="D10506" s="1" t="s">
        <v>101</v>
      </c>
      <c r="E10506" s="1" t="s">
        <v>3532</v>
      </c>
      <c r="F10506" s="45" t="s">
        <v>158</v>
      </c>
      <c r="G10506" s="1">
        <v>2</v>
      </c>
      <c r="H10506" s="1" t="s">
        <v>107</v>
      </c>
      <c r="I10506" s="1" t="s">
        <v>159</v>
      </c>
      <c r="K10506" s="1" t="str">
        <f>VLOOKUP(L10506,CW!C:D,2,FALSE)</f>
        <v>Jul'16</v>
      </c>
      <c r="L10506" s="1" t="str">
        <f t="shared" si="166"/>
        <v>27'16</v>
      </c>
      <c r="M10506" s="1" t="str">
        <f>VLOOKUP(K10506,CW!D:E,2,FALSE)</f>
        <v>Q2'16</v>
      </c>
    </row>
    <row r="10507" spans="1:13" ht="15" customHeight="1">
      <c r="A10507" s="2">
        <v>42556</v>
      </c>
      <c r="B10507" s="1" t="s">
        <v>4754</v>
      </c>
      <c r="C10507" s="1" t="s">
        <v>86</v>
      </c>
      <c r="D10507" s="1" t="s">
        <v>101</v>
      </c>
      <c r="E10507" s="1" t="s">
        <v>3532</v>
      </c>
      <c r="F10507" s="45" t="s">
        <v>158</v>
      </c>
      <c r="G10507" s="1">
        <v>1</v>
      </c>
      <c r="H10507" s="1" t="s">
        <v>107</v>
      </c>
      <c r="I10507" s="1" t="s">
        <v>159</v>
      </c>
      <c r="K10507" s="1" t="str">
        <f>VLOOKUP(L10507,CW!C:D,2,FALSE)</f>
        <v>Jul'16</v>
      </c>
      <c r="L10507" s="1" t="str">
        <f t="shared" si="166"/>
        <v>27'16</v>
      </c>
      <c r="M10507" s="1" t="str">
        <f>VLOOKUP(K10507,CW!D:E,2,FALSE)</f>
        <v>Q2'16</v>
      </c>
    </row>
    <row r="10508" spans="1:13" ht="30" customHeight="1">
      <c r="A10508" s="2">
        <v>42556</v>
      </c>
      <c r="B10508" s="1" t="s">
        <v>4770</v>
      </c>
      <c r="C10508" s="1" t="s">
        <v>4500</v>
      </c>
      <c r="D10508" s="1" t="s">
        <v>100</v>
      </c>
      <c r="E10508" s="1" t="s">
        <v>3532</v>
      </c>
      <c r="F10508" s="98" t="s">
        <v>160</v>
      </c>
      <c r="G10508" s="1">
        <v>1</v>
      </c>
      <c r="H10508" s="1" t="s">
        <v>107</v>
      </c>
      <c r="I10508" s="1" t="s">
        <v>159</v>
      </c>
      <c r="K10508" s="1" t="str">
        <f>VLOOKUP(L10508,CW!C:D,2,FALSE)</f>
        <v>Jul'16</v>
      </c>
      <c r="L10508" s="1" t="str">
        <f t="shared" si="166"/>
        <v>27'16</v>
      </c>
      <c r="M10508" s="1" t="str">
        <f>VLOOKUP(K10508,CW!D:E,2,FALSE)</f>
        <v>Q2'16</v>
      </c>
    </row>
    <row r="10509" spans="1:13" ht="30" customHeight="1">
      <c r="A10509" s="2">
        <v>42556</v>
      </c>
      <c r="B10509" s="1" t="s">
        <v>4772</v>
      </c>
      <c r="C10509" s="1" t="s">
        <v>86</v>
      </c>
      <c r="D10509" s="1" t="s">
        <v>100</v>
      </c>
      <c r="E10509" s="1" t="s">
        <v>3532</v>
      </c>
      <c r="F10509" s="98" t="s">
        <v>160</v>
      </c>
      <c r="G10509" s="1">
        <v>1</v>
      </c>
      <c r="H10509" s="1" t="s">
        <v>107</v>
      </c>
      <c r="I10509" s="1" t="s">
        <v>159</v>
      </c>
      <c r="K10509" s="1" t="str">
        <f>VLOOKUP(L10509,CW!C:D,2,FALSE)</f>
        <v>Jul'16</v>
      </c>
      <c r="L10509" s="1" t="str">
        <f t="shared" si="166"/>
        <v>27'16</v>
      </c>
      <c r="M10509" s="1" t="str">
        <f>VLOOKUP(K10509,CW!D:E,2,FALSE)</f>
        <v>Q2'16</v>
      </c>
    </row>
    <row r="10510" spans="1:13" ht="15" customHeight="1">
      <c r="A10510" s="2">
        <v>42556</v>
      </c>
      <c r="B10510" s="1" t="s">
        <v>4772</v>
      </c>
      <c r="C10510" s="1" t="s">
        <v>86</v>
      </c>
      <c r="D10510" s="1" t="s">
        <v>100</v>
      </c>
      <c r="E10510" s="1" t="s">
        <v>3532</v>
      </c>
      <c r="F10510" s="45" t="s">
        <v>158</v>
      </c>
      <c r="G10510" s="1">
        <v>4</v>
      </c>
      <c r="H10510" s="1" t="s">
        <v>107</v>
      </c>
      <c r="I10510" s="1" t="s">
        <v>159</v>
      </c>
      <c r="K10510" s="1" t="str">
        <f>VLOOKUP(L10510,CW!C:D,2,FALSE)</f>
        <v>Jul'16</v>
      </c>
      <c r="L10510" s="1" t="str">
        <f t="shared" si="166"/>
        <v>27'16</v>
      </c>
      <c r="M10510" s="1" t="str">
        <f>VLOOKUP(K10510,CW!D:E,2,FALSE)</f>
        <v>Q2'16</v>
      </c>
    </row>
    <row r="10511" spans="1:13" ht="15" customHeight="1">
      <c r="A10511" s="2">
        <v>42556</v>
      </c>
      <c r="B10511" s="1" t="s">
        <v>4768</v>
      </c>
      <c r="C10511" s="1" t="s">
        <v>86</v>
      </c>
      <c r="D10511" s="1" t="s">
        <v>100</v>
      </c>
      <c r="E10511" s="1" t="s">
        <v>3532</v>
      </c>
      <c r="F10511" s="45" t="s">
        <v>158</v>
      </c>
      <c r="G10511" s="1">
        <v>4</v>
      </c>
      <c r="H10511" s="1" t="s">
        <v>107</v>
      </c>
      <c r="I10511" s="1" t="s">
        <v>159</v>
      </c>
      <c r="K10511" s="1" t="str">
        <f>VLOOKUP(L10511,CW!C:D,2,FALSE)</f>
        <v>Jul'16</v>
      </c>
      <c r="L10511" s="1" t="str">
        <f t="shared" si="166"/>
        <v>27'16</v>
      </c>
      <c r="M10511" s="1" t="str">
        <f>VLOOKUP(K10511,CW!D:E,2,FALSE)</f>
        <v>Q2'16</v>
      </c>
    </row>
    <row r="10512" spans="1:13" ht="30" customHeight="1">
      <c r="A10512" s="2">
        <v>42556</v>
      </c>
      <c r="B10512" s="1" t="s">
        <v>4774</v>
      </c>
      <c r="C10512" s="1" t="s">
        <v>4500</v>
      </c>
      <c r="D10512" s="1" t="s">
        <v>100</v>
      </c>
      <c r="E10512" s="1" t="s">
        <v>3532</v>
      </c>
      <c r="F10512" s="98" t="s">
        <v>160</v>
      </c>
      <c r="G10512" s="1">
        <v>1</v>
      </c>
      <c r="H10512" s="1" t="s">
        <v>107</v>
      </c>
      <c r="I10512" s="1" t="s">
        <v>159</v>
      </c>
      <c r="K10512" s="1" t="str">
        <f>VLOOKUP(L10512,CW!C:D,2,FALSE)</f>
        <v>Jul'16</v>
      </c>
      <c r="L10512" s="1" t="str">
        <f t="shared" si="166"/>
        <v>27'16</v>
      </c>
      <c r="M10512" s="1" t="str">
        <f>VLOOKUP(K10512,CW!D:E,2,FALSE)</f>
        <v>Q2'16</v>
      </c>
    </row>
    <row r="10513" spans="1:13" ht="15" customHeight="1">
      <c r="A10513" s="2">
        <v>42556</v>
      </c>
      <c r="B10513" s="1" t="s">
        <v>4774</v>
      </c>
      <c r="C10513" s="1" t="s">
        <v>4500</v>
      </c>
      <c r="D10513" s="1" t="s">
        <v>100</v>
      </c>
      <c r="E10513" s="1" t="s">
        <v>3532</v>
      </c>
      <c r="F10513" s="45" t="s">
        <v>158</v>
      </c>
      <c r="G10513" s="1">
        <v>1</v>
      </c>
      <c r="H10513" s="1" t="s">
        <v>107</v>
      </c>
      <c r="I10513" s="1" t="s">
        <v>159</v>
      </c>
      <c r="K10513" s="1" t="str">
        <f>VLOOKUP(L10513,CW!C:D,2,FALSE)</f>
        <v>Jul'16</v>
      </c>
      <c r="L10513" s="1" t="str">
        <f t="shared" si="166"/>
        <v>27'16</v>
      </c>
      <c r="M10513" s="1" t="str">
        <f>VLOOKUP(K10513,CW!D:E,2,FALSE)</f>
        <v>Q2'16</v>
      </c>
    </row>
    <row r="10514" spans="1:13" ht="30" customHeight="1">
      <c r="A10514" s="2">
        <v>42556</v>
      </c>
      <c r="B10514" s="1" t="s">
        <v>4771</v>
      </c>
      <c r="C10514" s="1" t="s">
        <v>86</v>
      </c>
      <c r="D10514" s="1" t="s">
        <v>100</v>
      </c>
      <c r="E10514" s="1" t="s">
        <v>3532</v>
      </c>
      <c r="F10514" s="98" t="s">
        <v>161</v>
      </c>
      <c r="G10514" s="1">
        <v>1</v>
      </c>
      <c r="H10514" s="1" t="s">
        <v>107</v>
      </c>
      <c r="I10514" s="1" t="s">
        <v>159</v>
      </c>
      <c r="K10514" s="1" t="str">
        <f>VLOOKUP(L10514,CW!C:D,2,FALSE)</f>
        <v>Jul'16</v>
      </c>
      <c r="L10514" s="1" t="str">
        <f t="shared" si="166"/>
        <v>27'16</v>
      </c>
      <c r="M10514" s="1" t="str">
        <f>VLOOKUP(K10514,CW!D:E,2,FALSE)</f>
        <v>Q2'16</v>
      </c>
    </row>
    <row r="10515" spans="1:13" ht="15" customHeight="1">
      <c r="A10515" s="2">
        <v>42556</v>
      </c>
      <c r="B10515" s="1" t="s">
        <v>4771</v>
      </c>
      <c r="C10515" s="1" t="s">
        <v>86</v>
      </c>
      <c r="D10515" s="1" t="s">
        <v>100</v>
      </c>
      <c r="E10515" s="1" t="s">
        <v>3532</v>
      </c>
      <c r="F10515" s="45" t="s">
        <v>158</v>
      </c>
      <c r="G10515" s="1">
        <v>6</v>
      </c>
      <c r="H10515" s="1" t="s">
        <v>107</v>
      </c>
      <c r="I10515" s="1" t="s">
        <v>159</v>
      </c>
      <c r="K10515" s="1" t="str">
        <f>VLOOKUP(L10515,CW!C:D,2,FALSE)</f>
        <v>Jul'16</v>
      </c>
      <c r="L10515" s="1" t="str">
        <f t="shared" si="166"/>
        <v>27'16</v>
      </c>
      <c r="M10515" s="1" t="str">
        <f>VLOOKUP(K10515,CW!D:E,2,FALSE)</f>
        <v>Q2'16</v>
      </c>
    </row>
    <row r="10516" spans="1:13" ht="15" customHeight="1">
      <c r="A10516" s="2">
        <v>42556</v>
      </c>
      <c r="B10516" s="1" t="s">
        <v>4769</v>
      </c>
      <c r="C10516" s="1" t="s">
        <v>86</v>
      </c>
      <c r="D10516" s="1" t="s">
        <v>100</v>
      </c>
      <c r="E10516" s="1" t="s">
        <v>3532</v>
      </c>
      <c r="F10516" s="45" t="s">
        <v>158</v>
      </c>
      <c r="G10516" s="1">
        <v>2</v>
      </c>
      <c r="H10516" s="1" t="s">
        <v>107</v>
      </c>
      <c r="I10516" s="1" t="s">
        <v>159</v>
      </c>
      <c r="K10516" s="1" t="str">
        <f>VLOOKUP(L10516,CW!C:D,2,FALSE)</f>
        <v>Jul'16</v>
      </c>
      <c r="L10516" s="1" t="str">
        <f t="shared" si="166"/>
        <v>27'16</v>
      </c>
      <c r="M10516" s="1" t="str">
        <f>VLOOKUP(K10516,CW!D:E,2,FALSE)</f>
        <v>Q2'16</v>
      </c>
    </row>
    <row r="10517" spans="1:13" ht="15" customHeight="1">
      <c r="A10517" s="2">
        <v>42556</v>
      </c>
      <c r="B10517" s="1" t="s">
        <v>4778</v>
      </c>
      <c r="C10517" s="1" t="s">
        <v>86</v>
      </c>
      <c r="D10517" s="1" t="s">
        <v>100</v>
      </c>
      <c r="E10517" s="1" t="s">
        <v>3532</v>
      </c>
      <c r="F10517" s="45" t="s">
        <v>158</v>
      </c>
      <c r="G10517" s="1">
        <v>2</v>
      </c>
      <c r="H10517" s="1" t="s">
        <v>107</v>
      </c>
      <c r="I10517" s="1" t="s">
        <v>159</v>
      </c>
      <c r="K10517" s="1" t="str">
        <f>VLOOKUP(L10517,CW!C:D,2,FALSE)</f>
        <v>Jul'16</v>
      </c>
      <c r="L10517" s="1" t="str">
        <f t="shared" si="166"/>
        <v>27'16</v>
      </c>
      <c r="M10517" s="1" t="str">
        <f>VLOOKUP(K10517,CW!D:E,2,FALSE)</f>
        <v>Q2'16</v>
      </c>
    </row>
    <row r="10518" spans="1:13" ht="15" customHeight="1">
      <c r="A10518" s="2">
        <v>42556</v>
      </c>
      <c r="B10518" s="1" t="s">
        <v>4773</v>
      </c>
      <c r="C10518" s="1" t="s">
        <v>3118</v>
      </c>
      <c r="D10518" s="1" t="s">
        <v>100</v>
      </c>
      <c r="E10518" s="1" t="s">
        <v>3532</v>
      </c>
      <c r="F10518" s="45" t="s">
        <v>158</v>
      </c>
      <c r="G10518" s="1">
        <v>2</v>
      </c>
      <c r="H10518" s="1" t="s">
        <v>107</v>
      </c>
      <c r="I10518" s="1" t="s">
        <v>159</v>
      </c>
      <c r="K10518" s="1" t="str">
        <f>VLOOKUP(L10518,CW!C:D,2,FALSE)</f>
        <v>Jul'16</v>
      </c>
      <c r="L10518" s="1" t="str">
        <f t="shared" ref="L10518:L10581" si="167">CONCATENATE(WEEKNUM(A10518,21),"'",TEXT(A10518,"yy"))</f>
        <v>27'16</v>
      </c>
      <c r="M10518" s="1" t="str">
        <f>VLOOKUP(K10518,CW!D:E,2,FALSE)</f>
        <v>Q2'16</v>
      </c>
    </row>
    <row r="10519" spans="1:13" ht="30" customHeight="1">
      <c r="A10519" s="2">
        <v>42557</v>
      </c>
      <c r="B10519" s="1" t="s">
        <v>4800</v>
      </c>
      <c r="C10519" s="1" t="s">
        <v>285</v>
      </c>
      <c r="D10519" s="1" t="s">
        <v>101</v>
      </c>
      <c r="E10519" s="1" t="s">
        <v>3532</v>
      </c>
      <c r="F10519" s="98" t="s">
        <v>160</v>
      </c>
      <c r="G10519" s="1">
        <v>1</v>
      </c>
      <c r="H10519" s="1" t="s">
        <v>107</v>
      </c>
      <c r="I10519" s="1" t="s">
        <v>159</v>
      </c>
      <c r="K10519" s="1" t="str">
        <f>VLOOKUP(L10519,CW!C:D,2,FALSE)</f>
        <v>Jul'16</v>
      </c>
      <c r="L10519" s="1" t="str">
        <f t="shared" si="167"/>
        <v>27'16</v>
      </c>
      <c r="M10519" s="1" t="str">
        <f>VLOOKUP(K10519,CW!D:E,2,FALSE)</f>
        <v>Q2'16</v>
      </c>
    </row>
    <row r="10520" spans="1:13" ht="15" customHeight="1">
      <c r="A10520" s="2">
        <v>42557</v>
      </c>
      <c r="B10520" s="1" t="s">
        <v>4800</v>
      </c>
      <c r="C10520" s="1" t="s">
        <v>285</v>
      </c>
      <c r="D10520" s="1" t="s">
        <v>101</v>
      </c>
      <c r="E10520" s="1" t="s">
        <v>3532</v>
      </c>
      <c r="F10520" s="45" t="s">
        <v>158</v>
      </c>
      <c r="G10520" s="1">
        <v>1</v>
      </c>
      <c r="H10520" s="1" t="s">
        <v>107</v>
      </c>
      <c r="I10520" s="1" t="s">
        <v>159</v>
      </c>
      <c r="K10520" s="1" t="str">
        <f>VLOOKUP(L10520,CW!C:D,2,FALSE)</f>
        <v>Jul'16</v>
      </c>
      <c r="L10520" s="1" t="str">
        <f t="shared" si="167"/>
        <v>27'16</v>
      </c>
      <c r="M10520" s="1" t="str">
        <f>VLOOKUP(K10520,CW!D:E,2,FALSE)</f>
        <v>Q2'16</v>
      </c>
    </row>
    <row r="10521" spans="1:13" ht="30" customHeight="1">
      <c r="A10521" s="2">
        <v>42557</v>
      </c>
      <c r="B10521" s="1" t="s">
        <v>6238</v>
      </c>
      <c r="C10521" s="1" t="s">
        <v>77</v>
      </c>
      <c r="D10521" s="1" t="s">
        <v>101</v>
      </c>
      <c r="E10521" s="1" t="s">
        <v>3532</v>
      </c>
      <c r="F10521" s="98" t="s">
        <v>160</v>
      </c>
      <c r="G10521" s="1">
        <v>1</v>
      </c>
      <c r="H10521" s="1" t="s">
        <v>107</v>
      </c>
      <c r="I10521" s="1" t="s">
        <v>159</v>
      </c>
      <c r="K10521" s="1" t="str">
        <f>VLOOKUP(L10521,CW!C:D,2,FALSE)</f>
        <v>Jul'16</v>
      </c>
      <c r="L10521" s="1" t="str">
        <f t="shared" si="167"/>
        <v>27'16</v>
      </c>
      <c r="M10521" s="1" t="str">
        <f>VLOOKUP(K10521,CW!D:E,2,FALSE)</f>
        <v>Q2'16</v>
      </c>
    </row>
    <row r="10522" spans="1:13" ht="30" customHeight="1">
      <c r="A10522" s="2">
        <v>42557</v>
      </c>
      <c r="B10522" s="1" t="s">
        <v>4805</v>
      </c>
      <c r="C10522" s="1" t="s">
        <v>71</v>
      </c>
      <c r="D10522" s="1" t="s">
        <v>101</v>
      </c>
      <c r="E10522" s="1" t="s">
        <v>3532</v>
      </c>
      <c r="F10522" s="98" t="s">
        <v>160</v>
      </c>
      <c r="G10522" s="1">
        <v>1</v>
      </c>
      <c r="H10522" s="1" t="s">
        <v>107</v>
      </c>
      <c r="I10522" s="1" t="s">
        <v>159</v>
      </c>
      <c r="K10522" s="1" t="str">
        <f>VLOOKUP(L10522,CW!C:D,2,FALSE)</f>
        <v>Jul'16</v>
      </c>
      <c r="L10522" s="1" t="str">
        <f t="shared" si="167"/>
        <v>27'16</v>
      </c>
      <c r="M10522" s="1" t="str">
        <f>VLOOKUP(K10522,CW!D:E,2,FALSE)</f>
        <v>Q2'16</v>
      </c>
    </row>
    <row r="10523" spans="1:13" ht="15" customHeight="1">
      <c r="A10523" s="2">
        <v>42557</v>
      </c>
      <c r="B10523" s="1" t="s">
        <v>4802</v>
      </c>
      <c r="C10523" s="1" t="s">
        <v>71</v>
      </c>
      <c r="D10523" s="1" t="s">
        <v>101</v>
      </c>
      <c r="E10523" s="1" t="s">
        <v>3532</v>
      </c>
      <c r="F10523" s="45" t="s">
        <v>158</v>
      </c>
      <c r="G10523" s="1">
        <v>1</v>
      </c>
      <c r="H10523" s="1" t="s">
        <v>107</v>
      </c>
      <c r="I10523" s="1" t="s">
        <v>159</v>
      </c>
      <c r="K10523" s="1" t="str">
        <f>VLOOKUP(L10523,CW!C:D,2,FALSE)</f>
        <v>Jul'16</v>
      </c>
      <c r="L10523" s="1" t="str">
        <f t="shared" si="167"/>
        <v>27'16</v>
      </c>
      <c r="M10523" s="1" t="str">
        <f>VLOOKUP(K10523,CW!D:E,2,FALSE)</f>
        <v>Q2'16</v>
      </c>
    </row>
    <row r="10524" spans="1:13" ht="15" customHeight="1">
      <c r="A10524" s="2">
        <v>42557</v>
      </c>
      <c r="B10524" s="1" t="s">
        <v>4801</v>
      </c>
      <c r="C10524" s="1" t="s">
        <v>77</v>
      </c>
      <c r="D10524" s="1" t="s">
        <v>101</v>
      </c>
      <c r="E10524" s="1" t="s">
        <v>3532</v>
      </c>
      <c r="F10524" s="45" t="s">
        <v>158</v>
      </c>
      <c r="G10524" s="1">
        <v>2</v>
      </c>
      <c r="H10524" s="1" t="s">
        <v>107</v>
      </c>
      <c r="I10524" s="1" t="s">
        <v>159</v>
      </c>
      <c r="K10524" s="1" t="str">
        <f>VLOOKUP(L10524,CW!C:D,2,FALSE)</f>
        <v>Jul'16</v>
      </c>
      <c r="L10524" s="1" t="str">
        <f t="shared" si="167"/>
        <v>27'16</v>
      </c>
      <c r="M10524" s="1" t="str">
        <f>VLOOKUP(K10524,CW!D:E,2,FALSE)</f>
        <v>Q2'16</v>
      </c>
    </row>
    <row r="10525" spans="1:13" ht="15" customHeight="1">
      <c r="A10525" s="2">
        <v>42557</v>
      </c>
      <c r="B10525" s="1" t="s">
        <v>4804</v>
      </c>
      <c r="C10525" s="1" t="s">
        <v>71</v>
      </c>
      <c r="D10525" s="1" t="s">
        <v>101</v>
      </c>
      <c r="E10525" s="1" t="s">
        <v>3532</v>
      </c>
      <c r="F10525" s="45" t="s">
        <v>158</v>
      </c>
      <c r="G10525" s="1">
        <v>1</v>
      </c>
      <c r="H10525" s="1" t="s">
        <v>107</v>
      </c>
      <c r="I10525" s="1" t="s">
        <v>159</v>
      </c>
      <c r="K10525" s="1" t="str">
        <f>VLOOKUP(L10525,CW!C:D,2,FALSE)</f>
        <v>Jul'16</v>
      </c>
      <c r="L10525" s="1" t="str">
        <f t="shared" si="167"/>
        <v>27'16</v>
      </c>
      <c r="M10525" s="1" t="str">
        <f>VLOOKUP(K10525,CW!D:E,2,FALSE)</f>
        <v>Q2'16</v>
      </c>
    </row>
    <row r="10526" spans="1:13" ht="15" customHeight="1">
      <c r="A10526" s="2">
        <v>42557</v>
      </c>
      <c r="B10526" s="1" t="s">
        <v>4803</v>
      </c>
      <c r="C10526" s="1" t="s">
        <v>71</v>
      </c>
      <c r="D10526" s="1" t="s">
        <v>101</v>
      </c>
      <c r="E10526" s="1" t="s">
        <v>3532</v>
      </c>
      <c r="F10526" s="98" t="s">
        <v>4584</v>
      </c>
      <c r="G10526" s="1">
        <v>3</v>
      </c>
      <c r="H10526" s="1" t="s">
        <v>107</v>
      </c>
      <c r="I10526" s="1" t="s">
        <v>159</v>
      </c>
      <c r="K10526" s="1" t="str">
        <f>VLOOKUP(L10526,CW!C:D,2,FALSE)</f>
        <v>Jul'16</v>
      </c>
      <c r="L10526" s="1" t="str">
        <f t="shared" si="167"/>
        <v>27'16</v>
      </c>
      <c r="M10526" s="1" t="str">
        <f>VLOOKUP(K10526,CW!D:E,2,FALSE)</f>
        <v>Q2'16</v>
      </c>
    </row>
    <row r="10527" spans="1:13" ht="30" customHeight="1">
      <c r="A10527" s="2">
        <v>42557</v>
      </c>
      <c r="B10527" s="1" t="s">
        <v>4779</v>
      </c>
      <c r="C10527" s="1" t="s">
        <v>86</v>
      </c>
      <c r="D10527" s="1" t="s">
        <v>101</v>
      </c>
      <c r="E10527" s="1" t="s">
        <v>3532</v>
      </c>
      <c r="F10527" s="98" t="s">
        <v>160</v>
      </c>
      <c r="G10527" s="1">
        <v>1</v>
      </c>
      <c r="H10527" s="1" t="s">
        <v>107</v>
      </c>
      <c r="I10527" s="1" t="s">
        <v>159</v>
      </c>
      <c r="K10527" s="1" t="str">
        <f>VLOOKUP(L10527,CW!C:D,2,FALSE)</f>
        <v>Jul'16</v>
      </c>
      <c r="L10527" s="1" t="str">
        <f t="shared" si="167"/>
        <v>27'16</v>
      </c>
      <c r="M10527" s="1" t="str">
        <f>VLOOKUP(K10527,CW!D:E,2,FALSE)</f>
        <v>Q2'16</v>
      </c>
    </row>
    <row r="10528" spans="1:13" ht="15" customHeight="1">
      <c r="A10528" s="2">
        <v>42557</v>
      </c>
      <c r="B10528" s="1" t="s">
        <v>4786</v>
      </c>
      <c r="C10528" s="1" t="s">
        <v>86</v>
      </c>
      <c r="D10528" s="1" t="s">
        <v>101</v>
      </c>
      <c r="E10528" s="1" t="s">
        <v>3532</v>
      </c>
      <c r="F10528" s="45" t="s">
        <v>158</v>
      </c>
      <c r="G10528" s="1">
        <v>1</v>
      </c>
      <c r="H10528" s="1" t="s">
        <v>107</v>
      </c>
      <c r="I10528" s="1" t="s">
        <v>159</v>
      </c>
      <c r="K10528" s="1" t="str">
        <f>VLOOKUP(L10528,CW!C:D,2,FALSE)</f>
        <v>Jul'16</v>
      </c>
      <c r="L10528" s="1" t="str">
        <f t="shared" si="167"/>
        <v>27'16</v>
      </c>
      <c r="M10528" s="1" t="str">
        <f>VLOOKUP(K10528,CW!D:E,2,FALSE)</f>
        <v>Q2'16</v>
      </c>
    </row>
    <row r="10529" spans="1:13" ht="30" customHeight="1">
      <c r="A10529" s="2">
        <v>42557</v>
      </c>
      <c r="B10529" s="1" t="s">
        <v>4792</v>
      </c>
      <c r="C10529" s="1" t="s">
        <v>86</v>
      </c>
      <c r="D10529" s="1" t="s">
        <v>101</v>
      </c>
      <c r="E10529" s="1" t="s">
        <v>3532</v>
      </c>
      <c r="F10529" s="98" t="s">
        <v>160</v>
      </c>
      <c r="G10529" s="1">
        <v>1</v>
      </c>
      <c r="H10529" s="1" t="s">
        <v>107</v>
      </c>
      <c r="I10529" s="1" t="s">
        <v>159</v>
      </c>
      <c r="K10529" s="1" t="str">
        <f>VLOOKUP(L10529,CW!C:D,2,FALSE)</f>
        <v>Jul'16</v>
      </c>
      <c r="L10529" s="1" t="str">
        <f t="shared" si="167"/>
        <v>27'16</v>
      </c>
      <c r="M10529" s="1" t="str">
        <f>VLOOKUP(K10529,CW!D:E,2,FALSE)</f>
        <v>Q2'16</v>
      </c>
    </row>
    <row r="10530" spans="1:13" ht="15" customHeight="1">
      <c r="A10530" s="2">
        <v>42557</v>
      </c>
      <c r="B10530" s="1" t="s">
        <v>4792</v>
      </c>
      <c r="C10530" s="1" t="s">
        <v>86</v>
      </c>
      <c r="D10530" s="1" t="s">
        <v>101</v>
      </c>
      <c r="E10530" s="1" t="s">
        <v>3532</v>
      </c>
      <c r="F10530" s="45" t="s">
        <v>158</v>
      </c>
      <c r="G10530" s="1">
        <v>2</v>
      </c>
      <c r="H10530" s="1" t="s">
        <v>107</v>
      </c>
      <c r="I10530" s="1" t="s">
        <v>159</v>
      </c>
      <c r="K10530" s="1" t="str">
        <f>VLOOKUP(L10530,CW!C:D,2,FALSE)</f>
        <v>Jul'16</v>
      </c>
      <c r="L10530" s="1" t="str">
        <f t="shared" si="167"/>
        <v>27'16</v>
      </c>
      <c r="M10530" s="1" t="str">
        <f>VLOOKUP(K10530,CW!D:E,2,FALSE)</f>
        <v>Q2'16</v>
      </c>
    </row>
    <row r="10531" spans="1:13" ht="30" customHeight="1">
      <c r="A10531" s="2">
        <v>42557</v>
      </c>
      <c r="B10531" s="1" t="s">
        <v>4777</v>
      </c>
      <c r="C10531" s="1" t="s">
        <v>86</v>
      </c>
      <c r="D10531" s="1" t="s">
        <v>101</v>
      </c>
      <c r="E10531" s="1" t="s">
        <v>3532</v>
      </c>
      <c r="F10531" s="98" t="s">
        <v>160</v>
      </c>
      <c r="G10531" s="1">
        <v>1</v>
      </c>
      <c r="H10531" s="1" t="s">
        <v>107</v>
      </c>
      <c r="I10531" s="1" t="s">
        <v>159</v>
      </c>
      <c r="K10531" s="1" t="str">
        <f>VLOOKUP(L10531,CW!C:D,2,FALSE)</f>
        <v>Jul'16</v>
      </c>
      <c r="L10531" s="1" t="str">
        <f t="shared" si="167"/>
        <v>27'16</v>
      </c>
      <c r="M10531" s="1" t="str">
        <f>VLOOKUP(K10531,CW!D:E,2,FALSE)</f>
        <v>Q2'16</v>
      </c>
    </row>
    <row r="10532" spans="1:13" ht="15" customHeight="1">
      <c r="A10532" s="2">
        <v>42557</v>
      </c>
      <c r="B10532" s="1" t="s">
        <v>4777</v>
      </c>
      <c r="C10532" s="1" t="s">
        <v>86</v>
      </c>
      <c r="D10532" s="1" t="s">
        <v>101</v>
      </c>
      <c r="E10532" s="1" t="s">
        <v>3532</v>
      </c>
      <c r="F10532" s="45" t="s">
        <v>158</v>
      </c>
      <c r="G10532" s="1">
        <v>1</v>
      </c>
      <c r="H10532" s="1" t="s">
        <v>107</v>
      </c>
      <c r="I10532" s="1" t="s">
        <v>159</v>
      </c>
      <c r="K10532" s="1" t="str">
        <f>VLOOKUP(L10532,CW!C:D,2,FALSE)</f>
        <v>Jul'16</v>
      </c>
      <c r="L10532" s="1" t="str">
        <f t="shared" si="167"/>
        <v>27'16</v>
      </c>
      <c r="M10532" s="1" t="str">
        <f>VLOOKUP(K10532,CW!D:E,2,FALSE)</f>
        <v>Q2'16</v>
      </c>
    </row>
    <row r="10533" spans="1:13" ht="30" customHeight="1">
      <c r="A10533" s="2">
        <v>42557</v>
      </c>
      <c r="B10533" s="1" t="s">
        <v>4787</v>
      </c>
      <c r="C10533" s="1" t="s">
        <v>86</v>
      </c>
      <c r="D10533" s="1" t="s">
        <v>101</v>
      </c>
      <c r="E10533" s="1" t="s">
        <v>3532</v>
      </c>
      <c r="F10533" s="98" t="s">
        <v>160</v>
      </c>
      <c r="G10533" s="1">
        <v>1</v>
      </c>
      <c r="H10533" s="1" t="s">
        <v>107</v>
      </c>
      <c r="I10533" s="1" t="s">
        <v>159</v>
      </c>
      <c r="K10533" s="1" t="str">
        <f>VLOOKUP(L10533,CW!C:D,2,FALSE)</f>
        <v>Jul'16</v>
      </c>
      <c r="L10533" s="1" t="str">
        <f t="shared" si="167"/>
        <v>27'16</v>
      </c>
      <c r="M10533" s="1" t="str">
        <f>VLOOKUP(K10533,CW!D:E,2,FALSE)</f>
        <v>Q2'16</v>
      </c>
    </row>
    <row r="10534" spans="1:13" ht="30" customHeight="1">
      <c r="A10534" s="2">
        <v>42557</v>
      </c>
      <c r="B10534" s="1" t="s">
        <v>4787</v>
      </c>
      <c r="C10534" s="1" t="s">
        <v>86</v>
      </c>
      <c r="D10534" s="1" t="s">
        <v>101</v>
      </c>
      <c r="E10534" s="1" t="s">
        <v>3532</v>
      </c>
      <c r="F10534" s="98" t="s">
        <v>161</v>
      </c>
      <c r="G10534" s="1">
        <v>1</v>
      </c>
      <c r="H10534" s="1" t="s">
        <v>107</v>
      </c>
      <c r="I10534" s="1" t="s">
        <v>159</v>
      </c>
      <c r="K10534" s="1" t="str">
        <f>VLOOKUP(L10534,CW!C:D,2,FALSE)</f>
        <v>Jul'16</v>
      </c>
      <c r="L10534" s="1" t="str">
        <f t="shared" si="167"/>
        <v>27'16</v>
      </c>
      <c r="M10534" s="1" t="str">
        <f>VLOOKUP(K10534,CW!D:E,2,FALSE)</f>
        <v>Q2'16</v>
      </c>
    </row>
    <row r="10535" spans="1:13" ht="15" customHeight="1">
      <c r="A10535" s="2">
        <v>42557</v>
      </c>
      <c r="B10535" s="1" t="s">
        <v>4787</v>
      </c>
      <c r="C10535" s="1" t="s">
        <v>86</v>
      </c>
      <c r="D10535" s="1" t="s">
        <v>101</v>
      </c>
      <c r="E10535" s="1" t="s">
        <v>3532</v>
      </c>
      <c r="F10535" s="45" t="s">
        <v>158</v>
      </c>
      <c r="G10535" s="1">
        <v>1</v>
      </c>
      <c r="H10535" s="1" t="s">
        <v>107</v>
      </c>
      <c r="I10535" s="1" t="s">
        <v>159</v>
      </c>
      <c r="K10535" s="1" t="str">
        <f>VLOOKUP(L10535,CW!C:D,2,FALSE)</f>
        <v>Jul'16</v>
      </c>
      <c r="L10535" s="1" t="str">
        <f t="shared" si="167"/>
        <v>27'16</v>
      </c>
      <c r="M10535" s="1" t="str">
        <f>VLOOKUP(K10535,CW!D:E,2,FALSE)</f>
        <v>Q2'16</v>
      </c>
    </row>
    <row r="10536" spans="1:13" ht="15" customHeight="1">
      <c r="A10536" s="2">
        <v>42557</v>
      </c>
      <c r="B10536" s="1" t="s">
        <v>4775</v>
      </c>
      <c r="C10536" s="1" t="s">
        <v>86</v>
      </c>
      <c r="D10536" s="1" t="s">
        <v>101</v>
      </c>
      <c r="E10536" s="1" t="s">
        <v>3532</v>
      </c>
      <c r="F10536" s="45" t="s">
        <v>158</v>
      </c>
      <c r="G10536" s="1">
        <v>2</v>
      </c>
      <c r="H10536" s="1" t="s">
        <v>107</v>
      </c>
      <c r="I10536" s="1" t="s">
        <v>159</v>
      </c>
      <c r="K10536" s="1" t="str">
        <f>VLOOKUP(L10536,CW!C:D,2,FALSE)</f>
        <v>Jul'16</v>
      </c>
      <c r="L10536" s="1" t="str">
        <f t="shared" si="167"/>
        <v>27'16</v>
      </c>
      <c r="M10536" s="1" t="str">
        <f>VLOOKUP(K10536,CW!D:E,2,FALSE)</f>
        <v>Q2'16</v>
      </c>
    </row>
    <row r="10537" spans="1:13" ht="15" customHeight="1">
      <c r="A10537" s="2">
        <v>42557</v>
      </c>
      <c r="B10537" s="1" t="s">
        <v>4785</v>
      </c>
      <c r="C10537" s="1" t="s">
        <v>86</v>
      </c>
      <c r="D10537" s="1" t="s">
        <v>101</v>
      </c>
      <c r="E10537" s="1" t="s">
        <v>3532</v>
      </c>
      <c r="F10537" s="45" t="s">
        <v>158</v>
      </c>
      <c r="G10537" s="1">
        <v>5</v>
      </c>
      <c r="H10537" s="1" t="s">
        <v>107</v>
      </c>
      <c r="I10537" s="1" t="s">
        <v>159</v>
      </c>
      <c r="K10537" s="1" t="str">
        <f>VLOOKUP(L10537,CW!C:D,2,FALSE)</f>
        <v>Jul'16</v>
      </c>
      <c r="L10537" s="1" t="str">
        <f t="shared" si="167"/>
        <v>27'16</v>
      </c>
      <c r="M10537" s="1" t="str">
        <f>VLOOKUP(K10537,CW!D:E,2,FALSE)</f>
        <v>Q2'16</v>
      </c>
    </row>
    <row r="10538" spans="1:13" ht="15" customHeight="1">
      <c r="A10538" s="2">
        <v>42557</v>
      </c>
      <c r="B10538" s="1" t="s">
        <v>4793</v>
      </c>
      <c r="C10538" s="1" t="s">
        <v>86</v>
      </c>
      <c r="D10538" s="1" t="s">
        <v>101</v>
      </c>
      <c r="E10538" s="1" t="s">
        <v>3532</v>
      </c>
      <c r="F10538" s="45" t="s">
        <v>158</v>
      </c>
      <c r="G10538" s="1">
        <v>4</v>
      </c>
      <c r="H10538" s="1" t="s">
        <v>107</v>
      </c>
      <c r="I10538" s="1" t="s">
        <v>159</v>
      </c>
      <c r="K10538" s="1" t="str">
        <f>VLOOKUP(L10538,CW!C:D,2,FALSE)</f>
        <v>Jul'16</v>
      </c>
      <c r="L10538" s="1" t="str">
        <f t="shared" si="167"/>
        <v>27'16</v>
      </c>
      <c r="M10538" s="1" t="str">
        <f>VLOOKUP(K10538,CW!D:E,2,FALSE)</f>
        <v>Q2'16</v>
      </c>
    </row>
    <row r="10539" spans="1:13" ht="15" customHeight="1">
      <c r="A10539" s="2">
        <v>42557</v>
      </c>
      <c r="B10539" s="1" t="s">
        <v>4776</v>
      </c>
      <c r="C10539" s="1" t="s">
        <v>86</v>
      </c>
      <c r="D10539" s="1" t="s">
        <v>101</v>
      </c>
      <c r="E10539" s="1" t="s">
        <v>3532</v>
      </c>
      <c r="F10539" s="45" t="s">
        <v>158</v>
      </c>
      <c r="G10539" s="1">
        <v>2</v>
      </c>
      <c r="H10539" s="1" t="s">
        <v>107</v>
      </c>
      <c r="I10539" s="1" t="s">
        <v>159</v>
      </c>
      <c r="K10539" s="1" t="str">
        <f>VLOOKUP(L10539,CW!C:D,2,FALSE)</f>
        <v>Jul'16</v>
      </c>
      <c r="L10539" s="1" t="str">
        <f t="shared" si="167"/>
        <v>27'16</v>
      </c>
      <c r="M10539" s="1" t="str">
        <f>VLOOKUP(K10539,CW!D:E,2,FALSE)</f>
        <v>Q2'16</v>
      </c>
    </row>
    <row r="10540" spans="1:13" ht="15" customHeight="1">
      <c r="A10540" s="2">
        <v>42557</v>
      </c>
      <c r="B10540" s="1" t="s">
        <v>4794</v>
      </c>
      <c r="C10540" s="1" t="s">
        <v>86</v>
      </c>
      <c r="D10540" s="1" t="s">
        <v>101</v>
      </c>
      <c r="E10540" s="1" t="s">
        <v>3532</v>
      </c>
      <c r="F10540" s="45" t="s">
        <v>158</v>
      </c>
      <c r="G10540" s="1">
        <v>6</v>
      </c>
      <c r="H10540" s="1" t="s">
        <v>107</v>
      </c>
      <c r="I10540" s="1" t="s">
        <v>159</v>
      </c>
      <c r="K10540" s="1" t="str">
        <f>VLOOKUP(L10540,CW!C:D,2,FALSE)</f>
        <v>Jul'16</v>
      </c>
      <c r="L10540" s="1" t="str">
        <f t="shared" si="167"/>
        <v>27'16</v>
      </c>
      <c r="M10540" s="1" t="str">
        <f>VLOOKUP(K10540,CW!D:E,2,FALSE)</f>
        <v>Q2'16</v>
      </c>
    </row>
    <row r="10541" spans="1:13" ht="15" customHeight="1">
      <c r="A10541" s="2">
        <v>42557</v>
      </c>
      <c r="B10541" s="1" t="s">
        <v>4791</v>
      </c>
      <c r="C10541" s="1" t="s">
        <v>86</v>
      </c>
      <c r="D10541" s="1" t="s">
        <v>101</v>
      </c>
      <c r="E10541" s="1" t="s">
        <v>3532</v>
      </c>
      <c r="F10541" s="45" t="s">
        <v>158</v>
      </c>
      <c r="G10541" s="1">
        <v>5</v>
      </c>
      <c r="H10541" s="1" t="s">
        <v>107</v>
      </c>
      <c r="I10541" s="1" t="s">
        <v>159</v>
      </c>
      <c r="K10541" s="1" t="str">
        <f>VLOOKUP(L10541,CW!C:D,2,FALSE)</f>
        <v>Jul'16</v>
      </c>
      <c r="L10541" s="1" t="str">
        <f t="shared" si="167"/>
        <v>27'16</v>
      </c>
      <c r="M10541" s="1" t="str">
        <f>VLOOKUP(K10541,CW!D:E,2,FALSE)</f>
        <v>Q2'16</v>
      </c>
    </row>
    <row r="10542" spans="1:13" ht="15" customHeight="1">
      <c r="A10542" s="2">
        <v>42557</v>
      </c>
      <c r="B10542" s="1" t="s">
        <v>4781</v>
      </c>
      <c r="C10542" s="1" t="s">
        <v>86</v>
      </c>
      <c r="D10542" s="1" t="s">
        <v>101</v>
      </c>
      <c r="E10542" s="1" t="s">
        <v>3532</v>
      </c>
      <c r="F10542" s="45" t="s">
        <v>158</v>
      </c>
      <c r="G10542" s="1">
        <v>9</v>
      </c>
      <c r="H10542" s="1" t="s">
        <v>107</v>
      </c>
      <c r="I10542" s="1" t="s">
        <v>159</v>
      </c>
      <c r="K10542" s="1" t="str">
        <f>VLOOKUP(L10542,CW!C:D,2,FALSE)</f>
        <v>Jul'16</v>
      </c>
      <c r="L10542" s="1" t="str">
        <f t="shared" si="167"/>
        <v>27'16</v>
      </c>
      <c r="M10542" s="1" t="str">
        <f>VLOOKUP(K10542,CW!D:E,2,FALSE)</f>
        <v>Q2'16</v>
      </c>
    </row>
    <row r="10543" spans="1:13" ht="15" customHeight="1">
      <c r="A10543" s="2">
        <v>42557</v>
      </c>
      <c r="B10543" s="1" t="s">
        <v>4816</v>
      </c>
      <c r="C10543" s="1" t="s">
        <v>71</v>
      </c>
      <c r="D10543" s="1" t="s">
        <v>101</v>
      </c>
      <c r="E10543" s="1" t="s">
        <v>3532</v>
      </c>
      <c r="F10543" s="45" t="s">
        <v>158</v>
      </c>
      <c r="G10543" s="1">
        <v>1</v>
      </c>
      <c r="H10543" s="1" t="s">
        <v>107</v>
      </c>
      <c r="I10543" s="1" t="s">
        <v>159</v>
      </c>
      <c r="K10543" s="1" t="str">
        <f>VLOOKUP(L10543,CW!C:D,2,FALSE)</f>
        <v>Jul'16</v>
      </c>
      <c r="L10543" s="1" t="str">
        <f t="shared" si="167"/>
        <v>27'16</v>
      </c>
      <c r="M10543" s="1" t="str">
        <f>VLOOKUP(K10543,CW!D:E,2,FALSE)</f>
        <v>Q2'16</v>
      </c>
    </row>
    <row r="10544" spans="1:13" ht="15" customHeight="1">
      <c r="A10544" s="2">
        <v>42557</v>
      </c>
      <c r="B10544" s="1" t="s">
        <v>4817</v>
      </c>
      <c r="C10544" s="1" t="s">
        <v>71</v>
      </c>
      <c r="D10544" s="1" t="s">
        <v>101</v>
      </c>
      <c r="E10544" s="1" t="s">
        <v>3532</v>
      </c>
      <c r="F10544" s="45" t="s">
        <v>158</v>
      </c>
      <c r="G10544" s="1">
        <v>1</v>
      </c>
      <c r="H10544" s="1" t="s">
        <v>107</v>
      </c>
      <c r="I10544" s="1" t="s">
        <v>159</v>
      </c>
      <c r="K10544" s="1" t="str">
        <f>VLOOKUP(L10544,CW!C:D,2,FALSE)</f>
        <v>Jul'16</v>
      </c>
      <c r="L10544" s="1" t="str">
        <f t="shared" si="167"/>
        <v>27'16</v>
      </c>
      <c r="M10544" s="1" t="str">
        <f>VLOOKUP(K10544,CW!D:E,2,FALSE)</f>
        <v>Q2'16</v>
      </c>
    </row>
    <row r="10545" spans="1:13" ht="15" customHeight="1">
      <c r="A10545" s="2">
        <v>42557</v>
      </c>
      <c r="B10545" s="1" t="s">
        <v>4820</v>
      </c>
      <c r="C10545" s="1" t="s">
        <v>79</v>
      </c>
      <c r="D10545" s="1" t="s">
        <v>101</v>
      </c>
      <c r="E10545" s="1" t="s">
        <v>3532</v>
      </c>
      <c r="F10545" s="45" t="s">
        <v>158</v>
      </c>
      <c r="G10545" s="1">
        <v>1</v>
      </c>
      <c r="H10545" s="1" t="s">
        <v>107</v>
      </c>
      <c r="I10545" s="1" t="s">
        <v>159</v>
      </c>
      <c r="K10545" s="1" t="str">
        <f>VLOOKUP(L10545,CW!C:D,2,FALSE)</f>
        <v>Jul'16</v>
      </c>
      <c r="L10545" s="1" t="str">
        <f t="shared" si="167"/>
        <v>27'16</v>
      </c>
      <c r="M10545" s="1" t="str">
        <f>VLOOKUP(K10545,CW!D:E,2,FALSE)</f>
        <v>Q2'16</v>
      </c>
    </row>
    <row r="10546" spans="1:13" ht="15" customHeight="1">
      <c r="A10546" s="2">
        <v>42557</v>
      </c>
      <c r="B10546" s="1" t="s">
        <v>4810</v>
      </c>
      <c r="C10546" s="1" t="s">
        <v>86</v>
      </c>
      <c r="D10546" s="1" t="s">
        <v>101</v>
      </c>
      <c r="E10546" s="1" t="s">
        <v>3532</v>
      </c>
      <c r="F10546" s="45" t="s">
        <v>158</v>
      </c>
      <c r="G10546" s="1">
        <v>1</v>
      </c>
      <c r="H10546" s="1" t="s">
        <v>107</v>
      </c>
      <c r="I10546" s="1" t="s">
        <v>159</v>
      </c>
      <c r="K10546" s="1" t="str">
        <f>VLOOKUP(L10546,CW!C:D,2,FALSE)</f>
        <v>Jul'16</v>
      </c>
      <c r="L10546" s="1" t="str">
        <f t="shared" si="167"/>
        <v>27'16</v>
      </c>
      <c r="M10546" s="1" t="str">
        <f>VLOOKUP(K10546,CW!D:E,2,FALSE)</f>
        <v>Q2'16</v>
      </c>
    </row>
    <row r="10547" spans="1:13" ht="30" customHeight="1">
      <c r="A10547" s="2">
        <v>42557</v>
      </c>
      <c r="B10547" s="1" t="s">
        <v>4789</v>
      </c>
      <c r="C10547" s="1" t="s">
        <v>78</v>
      </c>
      <c r="D10547" s="1" t="s">
        <v>105</v>
      </c>
      <c r="E10547" s="1" t="s">
        <v>3532</v>
      </c>
      <c r="F10547" s="98" t="s">
        <v>160</v>
      </c>
      <c r="G10547" s="1">
        <v>1</v>
      </c>
      <c r="H10547" s="1" t="s">
        <v>107</v>
      </c>
      <c r="I10547" s="1" t="s">
        <v>159</v>
      </c>
      <c r="K10547" s="1" t="str">
        <f>VLOOKUP(L10547,CW!C:D,2,FALSE)</f>
        <v>Jul'16</v>
      </c>
      <c r="L10547" s="1" t="str">
        <f t="shared" si="167"/>
        <v>27'16</v>
      </c>
      <c r="M10547" s="1" t="str">
        <f>VLOOKUP(K10547,CW!D:E,2,FALSE)</f>
        <v>Q2'16</v>
      </c>
    </row>
    <row r="10548" spans="1:13" ht="15" customHeight="1">
      <c r="A10548" s="2">
        <v>42557</v>
      </c>
      <c r="B10548" s="1" t="s">
        <v>4783</v>
      </c>
      <c r="C10548" s="1" t="s">
        <v>78</v>
      </c>
      <c r="D10548" s="1" t="s">
        <v>105</v>
      </c>
      <c r="E10548" s="1" t="s">
        <v>3532</v>
      </c>
      <c r="F10548" s="45" t="s">
        <v>158</v>
      </c>
      <c r="G10548" s="1">
        <v>1</v>
      </c>
      <c r="H10548" s="1" t="s">
        <v>107</v>
      </c>
      <c r="I10548" s="1" t="s">
        <v>159</v>
      </c>
      <c r="K10548" s="1" t="str">
        <f>VLOOKUP(L10548,CW!C:D,2,FALSE)</f>
        <v>Jul'16</v>
      </c>
      <c r="L10548" s="1" t="str">
        <f t="shared" si="167"/>
        <v>27'16</v>
      </c>
      <c r="M10548" s="1" t="str">
        <f>VLOOKUP(K10548,CW!D:E,2,FALSE)</f>
        <v>Q2'16</v>
      </c>
    </row>
    <row r="10549" spans="1:13" ht="30" customHeight="1">
      <c r="A10549" s="2">
        <v>42557</v>
      </c>
      <c r="B10549" s="1" t="s">
        <v>4798</v>
      </c>
      <c r="C10549" s="1" t="s">
        <v>86</v>
      </c>
      <c r="D10549" s="1" t="s">
        <v>105</v>
      </c>
      <c r="E10549" s="1" t="s">
        <v>3532</v>
      </c>
      <c r="F10549" s="98" t="s">
        <v>160</v>
      </c>
      <c r="G10549" s="1">
        <v>1</v>
      </c>
      <c r="H10549" s="1" t="s">
        <v>107</v>
      </c>
      <c r="I10549" s="1" t="s">
        <v>159</v>
      </c>
      <c r="K10549" s="1" t="str">
        <f>VLOOKUP(L10549,CW!C:D,2,FALSE)</f>
        <v>Jul'16</v>
      </c>
      <c r="L10549" s="1" t="str">
        <f t="shared" si="167"/>
        <v>27'16</v>
      </c>
      <c r="M10549" s="1" t="str">
        <f>VLOOKUP(K10549,CW!D:E,2,FALSE)</f>
        <v>Q2'16</v>
      </c>
    </row>
    <row r="10550" spans="1:13" ht="15" customHeight="1">
      <c r="A10550" s="2">
        <v>42557</v>
      </c>
      <c r="B10550" s="1" t="s">
        <v>4798</v>
      </c>
      <c r="C10550" s="1" t="s">
        <v>86</v>
      </c>
      <c r="D10550" s="1" t="s">
        <v>105</v>
      </c>
      <c r="E10550" s="1" t="s">
        <v>3532</v>
      </c>
      <c r="F10550" s="45" t="s">
        <v>158</v>
      </c>
      <c r="G10550" s="1">
        <v>1</v>
      </c>
      <c r="H10550" s="1" t="s">
        <v>107</v>
      </c>
      <c r="I10550" s="1" t="s">
        <v>159</v>
      </c>
      <c r="K10550" s="1" t="str">
        <f>VLOOKUP(L10550,CW!C:D,2,FALSE)</f>
        <v>Jul'16</v>
      </c>
      <c r="L10550" s="1" t="str">
        <f t="shared" si="167"/>
        <v>27'16</v>
      </c>
      <c r="M10550" s="1" t="str">
        <f>VLOOKUP(K10550,CW!D:E,2,FALSE)</f>
        <v>Q2'16</v>
      </c>
    </row>
    <row r="10551" spans="1:13" ht="15" customHeight="1">
      <c r="A10551" s="2">
        <v>42557</v>
      </c>
      <c r="B10551" s="1" t="s">
        <v>4780</v>
      </c>
      <c r="C10551" s="1" t="s">
        <v>86</v>
      </c>
      <c r="D10551" s="1" t="s">
        <v>105</v>
      </c>
      <c r="E10551" s="1" t="s">
        <v>3532</v>
      </c>
      <c r="F10551" s="45" t="s">
        <v>158</v>
      </c>
      <c r="G10551" s="1">
        <v>3</v>
      </c>
      <c r="H10551" s="1" t="s">
        <v>107</v>
      </c>
      <c r="I10551" s="1" t="s">
        <v>159</v>
      </c>
      <c r="K10551" s="1" t="str">
        <f>VLOOKUP(L10551,CW!C:D,2,FALSE)</f>
        <v>Jul'16</v>
      </c>
      <c r="L10551" s="1" t="str">
        <f t="shared" si="167"/>
        <v>27'16</v>
      </c>
      <c r="M10551" s="1" t="str">
        <f>VLOOKUP(K10551,CW!D:E,2,FALSE)</f>
        <v>Q2'16</v>
      </c>
    </row>
    <row r="10552" spans="1:13" ht="30" customHeight="1">
      <c r="A10552" s="2">
        <v>42557</v>
      </c>
      <c r="B10552" s="1" t="s">
        <v>4809</v>
      </c>
      <c r="C10552" s="1" t="s">
        <v>86</v>
      </c>
      <c r="D10552" s="1" t="s">
        <v>105</v>
      </c>
      <c r="E10552" s="1" t="s">
        <v>3532</v>
      </c>
      <c r="F10552" s="98" t="s">
        <v>160</v>
      </c>
      <c r="G10552" s="1">
        <v>1</v>
      </c>
      <c r="H10552" s="1" t="s">
        <v>107</v>
      </c>
      <c r="I10552" s="1" t="s">
        <v>159</v>
      </c>
      <c r="K10552" s="1" t="str">
        <f>VLOOKUP(L10552,CW!C:D,2,FALSE)</f>
        <v>Jul'16</v>
      </c>
      <c r="L10552" s="1" t="str">
        <f t="shared" si="167"/>
        <v>27'16</v>
      </c>
      <c r="M10552" s="1" t="str">
        <f>VLOOKUP(K10552,CW!D:E,2,FALSE)</f>
        <v>Q2'16</v>
      </c>
    </row>
    <row r="10553" spans="1:13" ht="15" customHeight="1">
      <c r="A10553" s="2">
        <v>42557</v>
      </c>
      <c r="B10553" s="1" t="s">
        <v>4809</v>
      </c>
      <c r="C10553" s="1" t="s">
        <v>86</v>
      </c>
      <c r="D10553" s="1" t="s">
        <v>105</v>
      </c>
      <c r="E10553" s="1" t="s">
        <v>3532</v>
      </c>
      <c r="F10553" s="45" t="s">
        <v>158</v>
      </c>
      <c r="G10553" s="1">
        <v>6</v>
      </c>
      <c r="H10553" s="1" t="s">
        <v>107</v>
      </c>
      <c r="I10553" s="1" t="s">
        <v>159</v>
      </c>
      <c r="K10553" s="1" t="str">
        <f>VLOOKUP(L10553,CW!C:D,2,FALSE)</f>
        <v>Jul'16</v>
      </c>
      <c r="L10553" s="1" t="str">
        <f t="shared" si="167"/>
        <v>27'16</v>
      </c>
      <c r="M10553" s="1" t="str">
        <f>VLOOKUP(K10553,CW!D:E,2,FALSE)</f>
        <v>Q2'16</v>
      </c>
    </row>
    <row r="10554" spans="1:13" ht="15" customHeight="1">
      <c r="A10554" s="2">
        <v>42557</v>
      </c>
      <c r="B10554" s="1" t="s">
        <v>4823</v>
      </c>
      <c r="C10554" s="1" t="s">
        <v>360</v>
      </c>
      <c r="D10554" s="1" t="s">
        <v>105</v>
      </c>
      <c r="E10554" s="1" t="s">
        <v>3532</v>
      </c>
      <c r="F10554" s="45" t="s">
        <v>158</v>
      </c>
      <c r="G10554" s="1">
        <v>1</v>
      </c>
      <c r="H10554" s="1" t="s">
        <v>107</v>
      </c>
      <c r="I10554" s="1" t="s">
        <v>159</v>
      </c>
      <c r="K10554" s="1" t="str">
        <f>VLOOKUP(L10554,CW!C:D,2,FALSE)</f>
        <v>Jul'16</v>
      </c>
      <c r="L10554" s="1" t="str">
        <f t="shared" si="167"/>
        <v>27'16</v>
      </c>
      <c r="M10554" s="1" t="str">
        <f>VLOOKUP(K10554,CW!D:E,2,FALSE)</f>
        <v>Q2'16</v>
      </c>
    </row>
    <row r="10555" spans="1:13" ht="15" customHeight="1">
      <c r="A10555" s="2">
        <v>42557</v>
      </c>
      <c r="B10555" s="1" t="s">
        <v>4822</v>
      </c>
      <c r="C10555" s="1" t="s">
        <v>285</v>
      </c>
      <c r="D10555" s="1" t="s">
        <v>105</v>
      </c>
      <c r="E10555" s="1" t="s">
        <v>3532</v>
      </c>
      <c r="F10555" s="45" t="s">
        <v>158</v>
      </c>
      <c r="G10555" s="1">
        <v>1</v>
      </c>
      <c r="H10555" s="1" t="s">
        <v>107</v>
      </c>
      <c r="I10555" s="1" t="s">
        <v>159</v>
      </c>
      <c r="K10555" s="1" t="str">
        <f>VLOOKUP(L10555,CW!C:D,2,FALSE)</f>
        <v>Jul'16</v>
      </c>
      <c r="L10555" s="1" t="str">
        <f t="shared" si="167"/>
        <v>27'16</v>
      </c>
      <c r="M10555" s="1" t="str">
        <f>VLOOKUP(K10555,CW!D:E,2,FALSE)</f>
        <v>Q2'16</v>
      </c>
    </row>
    <row r="10556" spans="1:13" ht="15" customHeight="1">
      <c r="A10556" s="2">
        <v>42557</v>
      </c>
      <c r="B10556" s="1" t="s">
        <v>4814</v>
      </c>
      <c r="C10556" s="1" t="s">
        <v>360</v>
      </c>
      <c r="D10556" s="1" t="s">
        <v>105</v>
      </c>
      <c r="E10556" s="1" t="s">
        <v>3532</v>
      </c>
      <c r="F10556" s="45" t="s">
        <v>158</v>
      </c>
      <c r="G10556" s="1">
        <v>2</v>
      </c>
      <c r="H10556" s="1" t="s">
        <v>107</v>
      </c>
      <c r="I10556" s="1" t="s">
        <v>159</v>
      </c>
      <c r="K10556" s="1" t="str">
        <f>VLOOKUP(L10556,CW!C:D,2,FALSE)</f>
        <v>Jul'16</v>
      </c>
      <c r="L10556" s="1" t="str">
        <f t="shared" si="167"/>
        <v>27'16</v>
      </c>
      <c r="M10556" s="1" t="str">
        <f>VLOOKUP(K10556,CW!D:E,2,FALSE)</f>
        <v>Q2'16</v>
      </c>
    </row>
    <row r="10557" spans="1:13" ht="15" customHeight="1">
      <c r="A10557" s="2">
        <v>42557</v>
      </c>
      <c r="B10557" s="1" t="s">
        <v>4815</v>
      </c>
      <c r="C10557" s="1" t="s">
        <v>360</v>
      </c>
      <c r="D10557" s="1" t="s">
        <v>105</v>
      </c>
      <c r="E10557" s="1" t="s">
        <v>3532</v>
      </c>
      <c r="F10557" s="45" t="s">
        <v>158</v>
      </c>
      <c r="G10557" s="1">
        <v>2</v>
      </c>
      <c r="H10557" s="1" t="s">
        <v>107</v>
      </c>
      <c r="I10557" s="1" t="s">
        <v>159</v>
      </c>
      <c r="K10557" s="1" t="str">
        <f>VLOOKUP(L10557,CW!C:D,2,FALSE)</f>
        <v>Jul'16</v>
      </c>
      <c r="L10557" s="1" t="str">
        <f t="shared" si="167"/>
        <v>27'16</v>
      </c>
      <c r="M10557" s="1" t="str">
        <f>VLOOKUP(K10557,CW!D:E,2,FALSE)</f>
        <v>Q2'16</v>
      </c>
    </row>
    <row r="10558" spans="1:13" ht="15" customHeight="1">
      <c r="A10558" s="2">
        <v>42557</v>
      </c>
      <c r="B10558" s="1" t="s">
        <v>4824</v>
      </c>
      <c r="C10558" s="1" t="s">
        <v>77</v>
      </c>
      <c r="D10558" s="1" t="s">
        <v>105</v>
      </c>
      <c r="E10558" s="1" t="s">
        <v>3532</v>
      </c>
      <c r="F10558" s="45" t="s">
        <v>158</v>
      </c>
      <c r="G10558" s="1">
        <v>2</v>
      </c>
      <c r="H10558" s="1" t="s">
        <v>107</v>
      </c>
      <c r="I10558" s="1" t="s">
        <v>159</v>
      </c>
      <c r="K10558" s="1" t="str">
        <f>VLOOKUP(L10558,CW!C:D,2,FALSE)</f>
        <v>Jul'16</v>
      </c>
      <c r="L10558" s="1" t="str">
        <f t="shared" si="167"/>
        <v>27'16</v>
      </c>
      <c r="M10558" s="1" t="str">
        <f>VLOOKUP(K10558,CW!D:E,2,FALSE)</f>
        <v>Q2'16</v>
      </c>
    </row>
    <row r="10559" spans="1:13" ht="15" customHeight="1">
      <c r="A10559" s="2">
        <v>42557</v>
      </c>
      <c r="B10559" s="1" t="s">
        <v>4825</v>
      </c>
      <c r="C10559" s="1" t="s">
        <v>77</v>
      </c>
      <c r="D10559" s="1" t="s">
        <v>105</v>
      </c>
      <c r="E10559" s="1" t="s">
        <v>3532</v>
      </c>
      <c r="F10559" s="45" t="s">
        <v>158</v>
      </c>
      <c r="G10559" s="1">
        <v>2</v>
      </c>
      <c r="H10559" s="1" t="s">
        <v>107</v>
      </c>
      <c r="I10559" s="1" t="s">
        <v>159</v>
      </c>
      <c r="K10559" s="1" t="str">
        <f>VLOOKUP(L10559,CW!C:D,2,FALSE)</f>
        <v>Jul'16</v>
      </c>
      <c r="L10559" s="1" t="str">
        <f t="shared" si="167"/>
        <v>27'16</v>
      </c>
      <c r="M10559" s="1" t="str">
        <f>VLOOKUP(K10559,CW!D:E,2,FALSE)</f>
        <v>Q2'16</v>
      </c>
    </row>
    <row r="10560" spans="1:13" ht="30" customHeight="1">
      <c r="A10560" s="2">
        <v>42557</v>
      </c>
      <c r="B10560" s="1" t="s">
        <v>4811</v>
      </c>
      <c r="C10560" s="1" t="s">
        <v>77</v>
      </c>
      <c r="D10560" s="1" t="s">
        <v>105</v>
      </c>
      <c r="E10560" s="1" t="s">
        <v>3532</v>
      </c>
      <c r="F10560" s="98" t="s">
        <v>160</v>
      </c>
      <c r="G10560" s="1">
        <v>1</v>
      </c>
      <c r="H10560" s="1" t="s">
        <v>107</v>
      </c>
      <c r="I10560" s="1" t="s">
        <v>159</v>
      </c>
      <c r="K10560" s="1" t="str">
        <f>VLOOKUP(L10560,CW!C:D,2,FALSE)</f>
        <v>Jul'16</v>
      </c>
      <c r="L10560" s="1" t="str">
        <f t="shared" si="167"/>
        <v>27'16</v>
      </c>
      <c r="M10560" s="1" t="str">
        <f>VLOOKUP(K10560,CW!D:E,2,FALSE)</f>
        <v>Q2'16</v>
      </c>
    </row>
    <row r="10561" spans="1:13" ht="15" customHeight="1">
      <c r="A10561" s="2">
        <v>42557</v>
      </c>
      <c r="B10561" s="1" t="s">
        <v>4811</v>
      </c>
      <c r="C10561" s="1" t="s">
        <v>77</v>
      </c>
      <c r="D10561" s="1" t="s">
        <v>105</v>
      </c>
      <c r="E10561" s="1" t="s">
        <v>3532</v>
      </c>
      <c r="F10561" s="45" t="s">
        <v>158</v>
      </c>
      <c r="G10561" s="1">
        <v>1</v>
      </c>
      <c r="H10561" s="1" t="s">
        <v>107</v>
      </c>
      <c r="I10561" s="1" t="s">
        <v>159</v>
      </c>
      <c r="K10561" s="1" t="str">
        <f>VLOOKUP(L10561,CW!C:D,2,FALSE)</f>
        <v>Jul'16</v>
      </c>
      <c r="L10561" s="1" t="str">
        <f t="shared" si="167"/>
        <v>27'16</v>
      </c>
      <c r="M10561" s="1" t="str">
        <f>VLOOKUP(K10561,CW!D:E,2,FALSE)</f>
        <v>Q2'16</v>
      </c>
    </row>
    <row r="10562" spans="1:13" ht="15" customHeight="1">
      <c r="A10562" s="2">
        <v>42557</v>
      </c>
      <c r="B10562" s="1" t="s">
        <v>6239</v>
      </c>
      <c r="C10562" s="1" t="s">
        <v>347</v>
      </c>
      <c r="D10562" s="1" t="s">
        <v>105</v>
      </c>
      <c r="E10562" s="1" t="s">
        <v>3532</v>
      </c>
      <c r="F10562" s="45" t="s">
        <v>158</v>
      </c>
      <c r="G10562" s="1">
        <v>1</v>
      </c>
      <c r="H10562" s="1" t="s">
        <v>107</v>
      </c>
      <c r="I10562" s="1" t="s">
        <v>159</v>
      </c>
      <c r="K10562" s="1" t="str">
        <f>VLOOKUP(L10562,CW!C:D,2,FALSE)</f>
        <v>Jul'16</v>
      </c>
      <c r="L10562" s="1" t="str">
        <f t="shared" si="167"/>
        <v>27'16</v>
      </c>
      <c r="M10562" s="1" t="str">
        <f>VLOOKUP(K10562,CW!D:E,2,FALSE)</f>
        <v>Q2'16</v>
      </c>
    </row>
    <row r="10563" spans="1:13" ht="15" customHeight="1">
      <c r="A10563" s="2">
        <v>42557</v>
      </c>
      <c r="B10563" s="1" t="s">
        <v>4830</v>
      </c>
      <c r="C10563" s="1" t="s">
        <v>86</v>
      </c>
      <c r="D10563" s="1" t="s">
        <v>100</v>
      </c>
      <c r="E10563" s="1" t="s">
        <v>3532</v>
      </c>
      <c r="F10563" s="45" t="s">
        <v>158</v>
      </c>
      <c r="G10563" s="1">
        <v>1</v>
      </c>
      <c r="H10563" s="1" t="s">
        <v>107</v>
      </c>
      <c r="I10563" s="1" t="s">
        <v>159</v>
      </c>
      <c r="K10563" s="1" t="str">
        <f>VLOOKUP(L10563,CW!C:D,2,FALSE)</f>
        <v>Jul'16</v>
      </c>
      <c r="L10563" s="1" t="str">
        <f t="shared" si="167"/>
        <v>27'16</v>
      </c>
      <c r="M10563" s="1" t="str">
        <f>VLOOKUP(K10563,CW!D:E,2,FALSE)</f>
        <v>Q2'16</v>
      </c>
    </row>
    <row r="10564" spans="1:13" ht="15" customHeight="1">
      <c r="A10564" s="2">
        <v>42557</v>
      </c>
      <c r="B10564" s="1" t="s">
        <v>4856</v>
      </c>
      <c r="C10564" s="1" t="s">
        <v>86</v>
      </c>
      <c r="D10564" s="1" t="s">
        <v>100</v>
      </c>
      <c r="E10564" s="1" t="s">
        <v>3532</v>
      </c>
      <c r="F10564" s="45" t="s">
        <v>158</v>
      </c>
      <c r="G10564" s="1">
        <v>3</v>
      </c>
      <c r="H10564" s="1" t="s">
        <v>107</v>
      </c>
      <c r="I10564" s="1" t="s">
        <v>159</v>
      </c>
      <c r="K10564" s="1" t="str">
        <f>VLOOKUP(L10564,CW!C:D,2,FALSE)</f>
        <v>Jul'16</v>
      </c>
      <c r="L10564" s="1" t="str">
        <f t="shared" si="167"/>
        <v>27'16</v>
      </c>
      <c r="M10564" s="1" t="str">
        <f>VLOOKUP(K10564,CW!D:E,2,FALSE)</f>
        <v>Q2'16</v>
      </c>
    </row>
    <row r="10565" spans="1:13" ht="15" customHeight="1">
      <c r="A10565" s="2">
        <v>42557</v>
      </c>
      <c r="B10565" s="1" t="s">
        <v>4835</v>
      </c>
      <c r="C10565" s="1" t="s">
        <v>86</v>
      </c>
      <c r="D10565" s="1" t="s">
        <v>100</v>
      </c>
      <c r="E10565" s="1" t="s">
        <v>3532</v>
      </c>
      <c r="F10565" s="45" t="s">
        <v>158</v>
      </c>
      <c r="G10565" s="1">
        <v>1</v>
      </c>
      <c r="H10565" s="1" t="s">
        <v>107</v>
      </c>
      <c r="I10565" s="1" t="s">
        <v>159</v>
      </c>
      <c r="K10565" s="1" t="str">
        <f>VLOOKUP(L10565,CW!C:D,2,FALSE)</f>
        <v>Jul'16</v>
      </c>
      <c r="L10565" s="1" t="str">
        <f t="shared" si="167"/>
        <v>27'16</v>
      </c>
      <c r="M10565" s="1" t="str">
        <f>VLOOKUP(K10565,CW!D:E,2,FALSE)</f>
        <v>Q2'16</v>
      </c>
    </row>
    <row r="10566" spans="1:13" ht="30" customHeight="1">
      <c r="A10566" s="2">
        <v>42557</v>
      </c>
      <c r="B10566" s="1" t="s">
        <v>4840</v>
      </c>
      <c r="C10566" s="1" t="s">
        <v>86</v>
      </c>
      <c r="D10566" s="1" t="s">
        <v>100</v>
      </c>
      <c r="E10566" s="1" t="s">
        <v>3532</v>
      </c>
      <c r="F10566" s="98" t="s">
        <v>160</v>
      </c>
      <c r="G10566" s="1">
        <v>1</v>
      </c>
      <c r="H10566" s="1" t="s">
        <v>107</v>
      </c>
      <c r="I10566" s="1" t="s">
        <v>159</v>
      </c>
      <c r="K10566" s="1" t="str">
        <f>VLOOKUP(L10566,CW!C:D,2,FALSE)</f>
        <v>Jul'16</v>
      </c>
      <c r="L10566" s="1" t="str">
        <f t="shared" si="167"/>
        <v>27'16</v>
      </c>
      <c r="M10566" s="1" t="str">
        <f>VLOOKUP(K10566,CW!D:E,2,FALSE)</f>
        <v>Q2'16</v>
      </c>
    </row>
    <row r="10567" spans="1:13" ht="15" customHeight="1">
      <c r="A10567" s="2">
        <v>42557</v>
      </c>
      <c r="B10567" s="1" t="s">
        <v>4840</v>
      </c>
      <c r="C10567" s="1" t="s">
        <v>86</v>
      </c>
      <c r="D10567" s="1" t="s">
        <v>100</v>
      </c>
      <c r="E10567" s="1" t="s">
        <v>3532</v>
      </c>
      <c r="F10567" s="45" t="s">
        <v>158</v>
      </c>
      <c r="G10567" s="1">
        <v>1</v>
      </c>
      <c r="H10567" s="1" t="s">
        <v>107</v>
      </c>
      <c r="I10567" s="1" t="s">
        <v>159</v>
      </c>
      <c r="K10567" s="1" t="str">
        <f>VLOOKUP(L10567,CW!C:D,2,FALSE)</f>
        <v>Jul'16</v>
      </c>
      <c r="L10567" s="1" t="str">
        <f t="shared" si="167"/>
        <v>27'16</v>
      </c>
      <c r="M10567" s="1" t="str">
        <f>VLOOKUP(K10567,CW!D:E,2,FALSE)</f>
        <v>Q2'16</v>
      </c>
    </row>
    <row r="10568" spans="1:13" ht="30" customHeight="1">
      <c r="A10568" s="2">
        <v>42557</v>
      </c>
      <c r="B10568" s="1" t="s">
        <v>4839</v>
      </c>
      <c r="C10568" s="1" t="s">
        <v>86</v>
      </c>
      <c r="D10568" s="1" t="s">
        <v>100</v>
      </c>
      <c r="E10568" s="1" t="s">
        <v>3532</v>
      </c>
      <c r="F10568" s="98" t="s">
        <v>160</v>
      </c>
      <c r="G10568" s="1">
        <v>1</v>
      </c>
      <c r="H10568" s="1" t="s">
        <v>107</v>
      </c>
      <c r="I10568" s="1" t="s">
        <v>159</v>
      </c>
      <c r="K10568" s="1" t="str">
        <f>VLOOKUP(L10568,CW!C:D,2,FALSE)</f>
        <v>Jul'16</v>
      </c>
      <c r="L10568" s="1" t="str">
        <f t="shared" si="167"/>
        <v>27'16</v>
      </c>
      <c r="M10568" s="1" t="str">
        <f>VLOOKUP(K10568,CW!D:E,2,FALSE)</f>
        <v>Q2'16</v>
      </c>
    </row>
    <row r="10569" spans="1:13" ht="15" customHeight="1">
      <c r="A10569" s="2">
        <v>42557</v>
      </c>
      <c r="B10569" s="1" t="s">
        <v>4839</v>
      </c>
      <c r="C10569" s="1" t="s">
        <v>86</v>
      </c>
      <c r="D10569" s="1" t="s">
        <v>100</v>
      </c>
      <c r="E10569" s="1" t="s">
        <v>3532</v>
      </c>
      <c r="F10569" s="45" t="s">
        <v>158</v>
      </c>
      <c r="G10569" s="1">
        <v>6</v>
      </c>
      <c r="H10569" s="1" t="s">
        <v>107</v>
      </c>
      <c r="I10569" s="1" t="s">
        <v>159</v>
      </c>
      <c r="K10569" s="1" t="str">
        <f>VLOOKUP(L10569,CW!C:D,2,FALSE)</f>
        <v>Jul'16</v>
      </c>
      <c r="L10569" s="1" t="str">
        <f t="shared" si="167"/>
        <v>27'16</v>
      </c>
      <c r="M10569" s="1" t="str">
        <f>VLOOKUP(K10569,CW!D:E,2,FALSE)</f>
        <v>Q2'16</v>
      </c>
    </row>
    <row r="10570" spans="1:13" ht="15" customHeight="1">
      <c r="A10570" s="2">
        <v>42557</v>
      </c>
      <c r="B10570" s="1" t="s">
        <v>4858</v>
      </c>
      <c r="C10570" s="1" t="s">
        <v>86</v>
      </c>
      <c r="D10570" s="1" t="s">
        <v>100</v>
      </c>
      <c r="E10570" s="1" t="s">
        <v>3532</v>
      </c>
      <c r="F10570" s="45" t="s">
        <v>158</v>
      </c>
      <c r="G10570" s="1">
        <v>2</v>
      </c>
      <c r="H10570" s="1" t="s">
        <v>107</v>
      </c>
      <c r="I10570" s="1" t="s">
        <v>159</v>
      </c>
      <c r="K10570" s="1" t="str">
        <f>VLOOKUP(L10570,CW!C:D,2,FALSE)</f>
        <v>Jul'16</v>
      </c>
      <c r="L10570" s="1" t="str">
        <f t="shared" si="167"/>
        <v>27'16</v>
      </c>
      <c r="M10570" s="1" t="str">
        <f>VLOOKUP(K10570,CW!D:E,2,FALSE)</f>
        <v>Q2'16</v>
      </c>
    </row>
    <row r="10571" spans="1:13" ht="15" customHeight="1">
      <c r="A10571" s="2">
        <v>42557</v>
      </c>
      <c r="B10571" s="1" t="s">
        <v>4858</v>
      </c>
      <c r="C10571" s="1" t="s">
        <v>86</v>
      </c>
      <c r="D10571" s="1" t="s">
        <v>100</v>
      </c>
      <c r="E10571" s="1" t="s">
        <v>3532</v>
      </c>
      <c r="F10571" s="98" t="s">
        <v>4584</v>
      </c>
      <c r="G10571" s="1">
        <v>1</v>
      </c>
      <c r="H10571" s="1" t="s">
        <v>107</v>
      </c>
      <c r="I10571" s="1" t="s">
        <v>159</v>
      </c>
      <c r="K10571" s="1" t="str">
        <f>VLOOKUP(L10571,CW!C:D,2,FALSE)</f>
        <v>Jul'16</v>
      </c>
      <c r="L10571" s="1" t="str">
        <f t="shared" si="167"/>
        <v>27'16</v>
      </c>
      <c r="M10571" s="1" t="str">
        <f>VLOOKUP(K10571,CW!D:E,2,FALSE)</f>
        <v>Q2'16</v>
      </c>
    </row>
    <row r="10572" spans="1:13" ht="15" customHeight="1">
      <c r="A10572" s="2">
        <v>42557</v>
      </c>
      <c r="B10572" s="1" t="s">
        <v>4834</v>
      </c>
      <c r="C10572" s="1" t="s">
        <v>86</v>
      </c>
      <c r="D10572" s="1" t="s">
        <v>100</v>
      </c>
      <c r="E10572" s="1" t="s">
        <v>3532</v>
      </c>
      <c r="F10572" s="45" t="s">
        <v>158</v>
      </c>
      <c r="G10572" s="1">
        <v>6</v>
      </c>
      <c r="H10572" s="1" t="s">
        <v>107</v>
      </c>
      <c r="I10572" s="1" t="s">
        <v>159</v>
      </c>
      <c r="K10572" s="1" t="str">
        <f>VLOOKUP(L10572,CW!C:D,2,FALSE)</f>
        <v>Jul'16</v>
      </c>
      <c r="L10572" s="1" t="str">
        <f t="shared" si="167"/>
        <v>27'16</v>
      </c>
      <c r="M10572" s="1" t="str">
        <f>VLOOKUP(K10572,CW!D:E,2,FALSE)</f>
        <v>Q2'16</v>
      </c>
    </row>
    <row r="10573" spans="1:13" ht="30" customHeight="1">
      <c r="A10573" s="2">
        <v>42557</v>
      </c>
      <c r="B10573" s="1" t="s">
        <v>4826</v>
      </c>
      <c r="C10573" s="1" t="s">
        <v>162</v>
      </c>
      <c r="D10573" s="1" t="s">
        <v>100</v>
      </c>
      <c r="E10573" s="1" t="s">
        <v>3532</v>
      </c>
      <c r="F10573" s="98" t="s">
        <v>160</v>
      </c>
      <c r="G10573" s="1">
        <v>1</v>
      </c>
      <c r="H10573" s="1" t="s">
        <v>107</v>
      </c>
      <c r="I10573" s="1" t="s">
        <v>159</v>
      </c>
      <c r="K10573" s="1" t="str">
        <f>VLOOKUP(L10573,CW!C:D,2,FALSE)</f>
        <v>Jul'16</v>
      </c>
      <c r="L10573" s="1" t="str">
        <f t="shared" si="167"/>
        <v>27'16</v>
      </c>
      <c r="M10573" s="1" t="str">
        <f>VLOOKUP(K10573,CW!D:E,2,FALSE)</f>
        <v>Q2'16</v>
      </c>
    </row>
    <row r="10574" spans="1:13" ht="15" customHeight="1">
      <c r="A10574" s="2">
        <v>42557</v>
      </c>
      <c r="B10574" s="1" t="s">
        <v>4826</v>
      </c>
      <c r="C10574" s="1" t="s">
        <v>162</v>
      </c>
      <c r="D10574" s="1" t="s">
        <v>100</v>
      </c>
      <c r="E10574" s="1" t="s">
        <v>3532</v>
      </c>
      <c r="F10574" s="45" t="s">
        <v>158</v>
      </c>
      <c r="G10574" s="1">
        <v>2</v>
      </c>
      <c r="H10574" s="1" t="s">
        <v>107</v>
      </c>
      <c r="I10574" s="1" t="s">
        <v>159</v>
      </c>
      <c r="K10574" s="1" t="str">
        <f>VLOOKUP(L10574,CW!C:D,2,FALSE)</f>
        <v>Jul'16</v>
      </c>
      <c r="L10574" s="1" t="str">
        <f t="shared" si="167"/>
        <v>27'16</v>
      </c>
      <c r="M10574" s="1" t="str">
        <f>VLOOKUP(K10574,CW!D:E,2,FALSE)</f>
        <v>Q2'16</v>
      </c>
    </row>
    <row r="10575" spans="1:13" ht="15" customHeight="1">
      <c r="A10575" s="2">
        <v>42557</v>
      </c>
      <c r="B10575" s="1" t="s">
        <v>4832</v>
      </c>
      <c r="C10575" s="1" t="s">
        <v>78</v>
      </c>
      <c r="D10575" s="1" t="s">
        <v>100</v>
      </c>
      <c r="E10575" s="1" t="s">
        <v>3532</v>
      </c>
      <c r="F10575" s="45" t="s">
        <v>158</v>
      </c>
      <c r="G10575" s="1">
        <v>1</v>
      </c>
      <c r="H10575" s="1" t="s">
        <v>107</v>
      </c>
      <c r="I10575" s="1" t="s">
        <v>159</v>
      </c>
      <c r="K10575" s="1" t="str">
        <f>VLOOKUP(L10575,CW!C:D,2,FALSE)</f>
        <v>Jul'16</v>
      </c>
      <c r="L10575" s="1" t="str">
        <f t="shared" si="167"/>
        <v>27'16</v>
      </c>
      <c r="M10575" s="1" t="str">
        <f>VLOOKUP(K10575,CW!D:E,2,FALSE)</f>
        <v>Q2'16</v>
      </c>
    </row>
    <row r="10576" spans="1:13" ht="30" customHeight="1">
      <c r="A10576" s="2">
        <v>42557</v>
      </c>
      <c r="B10576" s="1" t="s">
        <v>4829</v>
      </c>
      <c r="C10576" s="1" t="s">
        <v>86</v>
      </c>
      <c r="D10576" s="1" t="s">
        <v>100</v>
      </c>
      <c r="E10576" s="1" t="s">
        <v>3532</v>
      </c>
      <c r="F10576" s="98" t="s">
        <v>160</v>
      </c>
      <c r="G10576" s="1">
        <v>1</v>
      </c>
      <c r="H10576" s="1" t="s">
        <v>107</v>
      </c>
      <c r="I10576" s="1" t="s">
        <v>159</v>
      </c>
      <c r="K10576" s="1" t="str">
        <f>VLOOKUP(L10576,CW!C:D,2,FALSE)</f>
        <v>Jul'16</v>
      </c>
      <c r="L10576" s="1" t="str">
        <f t="shared" si="167"/>
        <v>27'16</v>
      </c>
      <c r="M10576" s="1" t="str">
        <f>VLOOKUP(K10576,CW!D:E,2,FALSE)</f>
        <v>Q2'16</v>
      </c>
    </row>
    <row r="10577" spans="1:13" ht="15" customHeight="1">
      <c r="A10577" s="2">
        <v>42557</v>
      </c>
      <c r="B10577" s="1" t="s">
        <v>4829</v>
      </c>
      <c r="C10577" s="1" t="s">
        <v>86</v>
      </c>
      <c r="D10577" s="1" t="s">
        <v>100</v>
      </c>
      <c r="E10577" s="1" t="s">
        <v>3532</v>
      </c>
      <c r="F10577" s="45" t="s">
        <v>158</v>
      </c>
      <c r="G10577" s="1">
        <v>4</v>
      </c>
      <c r="H10577" s="1" t="s">
        <v>107</v>
      </c>
      <c r="I10577" s="1" t="s">
        <v>159</v>
      </c>
      <c r="K10577" s="1" t="str">
        <f>VLOOKUP(L10577,CW!C:D,2,FALSE)</f>
        <v>Jul'16</v>
      </c>
      <c r="L10577" s="1" t="str">
        <f t="shared" si="167"/>
        <v>27'16</v>
      </c>
      <c r="M10577" s="1" t="str">
        <f>VLOOKUP(K10577,CW!D:E,2,FALSE)</f>
        <v>Q2'16</v>
      </c>
    </row>
    <row r="10578" spans="1:13" ht="15" customHeight="1">
      <c r="A10578" s="2">
        <v>42557</v>
      </c>
      <c r="B10578" s="1" t="s">
        <v>4841</v>
      </c>
      <c r="C10578" s="1" t="s">
        <v>86</v>
      </c>
      <c r="D10578" s="1" t="s">
        <v>100</v>
      </c>
      <c r="E10578" s="1" t="s">
        <v>3532</v>
      </c>
      <c r="F10578" s="45" t="s">
        <v>158</v>
      </c>
      <c r="G10578" s="1">
        <v>4</v>
      </c>
      <c r="H10578" s="1" t="s">
        <v>107</v>
      </c>
      <c r="I10578" s="1" t="s">
        <v>159</v>
      </c>
      <c r="K10578" s="1" t="str">
        <f>VLOOKUP(L10578,CW!C:D,2,FALSE)</f>
        <v>Jul'16</v>
      </c>
      <c r="L10578" s="1" t="str">
        <f t="shared" si="167"/>
        <v>27'16</v>
      </c>
      <c r="M10578" s="1" t="str">
        <f>VLOOKUP(K10578,CW!D:E,2,FALSE)</f>
        <v>Q2'16</v>
      </c>
    </row>
    <row r="10579" spans="1:13" ht="15" customHeight="1">
      <c r="A10579" s="2">
        <v>42557</v>
      </c>
      <c r="B10579" s="1" t="s">
        <v>4841</v>
      </c>
      <c r="C10579" s="1" t="s">
        <v>86</v>
      </c>
      <c r="D10579" s="1" t="s">
        <v>100</v>
      </c>
      <c r="E10579" s="1" t="s">
        <v>3532</v>
      </c>
      <c r="F10579" s="98" t="s">
        <v>4584</v>
      </c>
      <c r="G10579" s="1">
        <v>1</v>
      </c>
      <c r="H10579" s="1" t="s">
        <v>107</v>
      </c>
      <c r="I10579" s="1" t="s">
        <v>159</v>
      </c>
      <c r="K10579" s="1" t="str">
        <f>VLOOKUP(L10579,CW!C:D,2,FALSE)</f>
        <v>Jul'16</v>
      </c>
      <c r="L10579" s="1" t="str">
        <f t="shared" si="167"/>
        <v>27'16</v>
      </c>
      <c r="M10579" s="1" t="str">
        <f>VLOOKUP(K10579,CW!D:E,2,FALSE)</f>
        <v>Q2'16</v>
      </c>
    </row>
    <row r="10580" spans="1:13" ht="15" customHeight="1">
      <c r="A10580" s="2">
        <v>42557</v>
      </c>
      <c r="B10580" s="1" t="s">
        <v>4845</v>
      </c>
      <c r="C10580" s="1" t="s">
        <v>86</v>
      </c>
      <c r="D10580" s="1" t="s">
        <v>100</v>
      </c>
      <c r="E10580" s="1" t="s">
        <v>3532</v>
      </c>
      <c r="F10580" s="45" t="s">
        <v>158</v>
      </c>
      <c r="G10580" s="1">
        <v>3</v>
      </c>
      <c r="H10580" s="1" t="s">
        <v>107</v>
      </c>
      <c r="I10580" s="1" t="s">
        <v>159</v>
      </c>
      <c r="K10580" s="1" t="str">
        <f>VLOOKUP(L10580,CW!C:D,2,FALSE)</f>
        <v>Jul'16</v>
      </c>
      <c r="L10580" s="1" t="str">
        <f t="shared" si="167"/>
        <v>27'16</v>
      </c>
      <c r="M10580" s="1" t="str">
        <f>VLOOKUP(K10580,CW!D:E,2,FALSE)</f>
        <v>Q2'16</v>
      </c>
    </row>
    <row r="10581" spans="1:13" ht="15" customHeight="1">
      <c r="A10581" s="2">
        <v>42557</v>
      </c>
      <c r="B10581" s="1" t="s">
        <v>4844</v>
      </c>
      <c r="C10581" s="1" t="s">
        <v>86</v>
      </c>
      <c r="D10581" s="1" t="s">
        <v>100</v>
      </c>
      <c r="E10581" s="1" t="s">
        <v>3532</v>
      </c>
      <c r="F10581" s="45" t="s">
        <v>158</v>
      </c>
      <c r="G10581" s="1">
        <v>2</v>
      </c>
      <c r="H10581" s="1" t="s">
        <v>107</v>
      </c>
      <c r="I10581" s="1" t="s">
        <v>159</v>
      </c>
      <c r="K10581" s="1" t="str">
        <f>VLOOKUP(L10581,CW!C:D,2,FALSE)</f>
        <v>Jul'16</v>
      </c>
      <c r="L10581" s="1" t="str">
        <f t="shared" si="167"/>
        <v>27'16</v>
      </c>
      <c r="M10581" s="1" t="str">
        <f>VLOOKUP(K10581,CW!D:E,2,FALSE)</f>
        <v>Q2'16</v>
      </c>
    </row>
    <row r="10582" spans="1:13" ht="15" customHeight="1">
      <c r="A10582" s="2">
        <v>42557</v>
      </c>
      <c r="B10582" s="1" t="s">
        <v>4859</v>
      </c>
      <c r="C10582" s="1" t="s">
        <v>86</v>
      </c>
      <c r="D10582" s="1" t="s">
        <v>100</v>
      </c>
      <c r="E10582" s="1" t="s">
        <v>3532</v>
      </c>
      <c r="F10582" s="45" t="s">
        <v>158</v>
      </c>
      <c r="G10582" s="1">
        <v>1</v>
      </c>
      <c r="H10582" s="1" t="s">
        <v>107</v>
      </c>
      <c r="I10582" s="1" t="s">
        <v>159</v>
      </c>
      <c r="K10582" s="1" t="str">
        <f>VLOOKUP(L10582,CW!C:D,2,FALSE)</f>
        <v>Jul'16</v>
      </c>
      <c r="L10582" s="1" t="str">
        <f t="shared" ref="L10582:L10645" si="168">CONCATENATE(WEEKNUM(A10582,21),"'",TEXT(A10582,"yy"))</f>
        <v>27'16</v>
      </c>
      <c r="M10582" s="1" t="str">
        <f>VLOOKUP(K10582,CW!D:E,2,FALSE)</f>
        <v>Q2'16</v>
      </c>
    </row>
    <row r="10583" spans="1:13" ht="15" customHeight="1">
      <c r="A10583" s="2">
        <v>42557</v>
      </c>
      <c r="B10583" s="1" t="s">
        <v>4853</v>
      </c>
      <c r="C10583" s="1" t="s">
        <v>86</v>
      </c>
      <c r="D10583" s="1" t="s">
        <v>100</v>
      </c>
      <c r="E10583" s="1" t="s">
        <v>3532</v>
      </c>
      <c r="F10583" s="45" t="s">
        <v>158</v>
      </c>
      <c r="G10583" s="1">
        <v>5</v>
      </c>
      <c r="H10583" s="1" t="s">
        <v>107</v>
      </c>
      <c r="I10583" s="1" t="s">
        <v>159</v>
      </c>
      <c r="K10583" s="1" t="str">
        <f>VLOOKUP(L10583,CW!C:D,2,FALSE)</f>
        <v>Jul'16</v>
      </c>
      <c r="L10583" s="1" t="str">
        <f t="shared" si="168"/>
        <v>27'16</v>
      </c>
      <c r="M10583" s="1" t="str">
        <f>VLOOKUP(K10583,CW!D:E,2,FALSE)</f>
        <v>Q2'16</v>
      </c>
    </row>
    <row r="10584" spans="1:13" ht="15" customHeight="1">
      <c r="A10584" s="2">
        <v>42557</v>
      </c>
      <c r="B10584" s="1" t="s">
        <v>4847</v>
      </c>
      <c r="C10584" s="1" t="s">
        <v>86</v>
      </c>
      <c r="D10584" s="1" t="s">
        <v>100</v>
      </c>
      <c r="E10584" s="1" t="s">
        <v>3532</v>
      </c>
      <c r="F10584" s="45" t="s">
        <v>158</v>
      </c>
      <c r="G10584" s="1">
        <v>11</v>
      </c>
      <c r="H10584" s="1" t="s">
        <v>107</v>
      </c>
      <c r="I10584" s="1" t="s">
        <v>159</v>
      </c>
      <c r="K10584" s="1" t="str">
        <f>VLOOKUP(L10584,CW!C:D,2,FALSE)</f>
        <v>Jul'16</v>
      </c>
      <c r="L10584" s="1" t="str">
        <f t="shared" si="168"/>
        <v>27'16</v>
      </c>
      <c r="M10584" s="1" t="str">
        <f>VLOOKUP(K10584,CW!D:E,2,FALSE)</f>
        <v>Q2'16</v>
      </c>
    </row>
    <row r="10585" spans="1:13" ht="30" customHeight="1">
      <c r="A10585" s="2">
        <v>42557</v>
      </c>
      <c r="B10585" s="1" t="s">
        <v>4857</v>
      </c>
      <c r="C10585" s="1" t="s">
        <v>86</v>
      </c>
      <c r="D10585" s="1" t="s">
        <v>100</v>
      </c>
      <c r="E10585" s="1" t="s">
        <v>3532</v>
      </c>
      <c r="F10585" s="98" t="s">
        <v>160</v>
      </c>
      <c r="G10585" s="1">
        <v>2</v>
      </c>
      <c r="H10585" s="1" t="s">
        <v>107</v>
      </c>
      <c r="I10585" s="1" t="s">
        <v>159</v>
      </c>
      <c r="K10585" s="1" t="str">
        <f>VLOOKUP(L10585,CW!C:D,2,FALSE)</f>
        <v>Jul'16</v>
      </c>
      <c r="L10585" s="1" t="str">
        <f t="shared" si="168"/>
        <v>27'16</v>
      </c>
      <c r="M10585" s="1" t="str">
        <f>VLOOKUP(K10585,CW!D:E,2,FALSE)</f>
        <v>Q2'16</v>
      </c>
    </row>
    <row r="10586" spans="1:13" ht="15" customHeight="1">
      <c r="A10586" s="2">
        <v>42557</v>
      </c>
      <c r="B10586" s="1" t="s">
        <v>4857</v>
      </c>
      <c r="C10586" s="1" t="s">
        <v>86</v>
      </c>
      <c r="D10586" s="1" t="s">
        <v>100</v>
      </c>
      <c r="E10586" s="1" t="s">
        <v>3532</v>
      </c>
      <c r="F10586" s="45" t="s">
        <v>158</v>
      </c>
      <c r="G10586" s="1">
        <v>4</v>
      </c>
      <c r="H10586" s="1" t="s">
        <v>107</v>
      </c>
      <c r="I10586" s="1" t="s">
        <v>159</v>
      </c>
      <c r="K10586" s="1" t="str">
        <f>VLOOKUP(L10586,CW!C:D,2,FALSE)</f>
        <v>Jul'16</v>
      </c>
      <c r="L10586" s="1" t="str">
        <f t="shared" si="168"/>
        <v>27'16</v>
      </c>
      <c r="M10586" s="1" t="str">
        <f>VLOOKUP(K10586,CW!D:E,2,FALSE)</f>
        <v>Q2'16</v>
      </c>
    </row>
    <row r="10587" spans="1:13" ht="30" customHeight="1">
      <c r="A10587" s="2">
        <v>42557</v>
      </c>
      <c r="B10587" s="1" t="s">
        <v>4837</v>
      </c>
      <c r="C10587" s="1" t="s">
        <v>86</v>
      </c>
      <c r="D10587" s="1" t="s">
        <v>100</v>
      </c>
      <c r="E10587" s="1" t="s">
        <v>3532</v>
      </c>
      <c r="F10587" s="98" t="s">
        <v>160</v>
      </c>
      <c r="G10587" s="1">
        <v>2</v>
      </c>
      <c r="H10587" s="1" t="s">
        <v>107</v>
      </c>
      <c r="I10587" s="1" t="s">
        <v>159</v>
      </c>
      <c r="K10587" s="1" t="str">
        <f>VLOOKUP(L10587,CW!C:D,2,FALSE)</f>
        <v>Jul'16</v>
      </c>
      <c r="L10587" s="1" t="str">
        <f t="shared" si="168"/>
        <v>27'16</v>
      </c>
      <c r="M10587" s="1" t="str">
        <f>VLOOKUP(K10587,CW!D:E,2,FALSE)</f>
        <v>Q2'16</v>
      </c>
    </row>
    <row r="10588" spans="1:13" ht="15" customHeight="1">
      <c r="A10588" s="2">
        <v>42557</v>
      </c>
      <c r="B10588" s="1" t="s">
        <v>4837</v>
      </c>
      <c r="C10588" s="1" t="s">
        <v>86</v>
      </c>
      <c r="D10588" s="1" t="s">
        <v>100</v>
      </c>
      <c r="E10588" s="1" t="s">
        <v>3532</v>
      </c>
      <c r="F10588" s="45" t="s">
        <v>158</v>
      </c>
      <c r="G10588" s="1">
        <v>6</v>
      </c>
      <c r="H10588" s="1" t="s">
        <v>107</v>
      </c>
      <c r="I10588" s="1" t="s">
        <v>159</v>
      </c>
      <c r="K10588" s="1" t="str">
        <f>VLOOKUP(L10588,CW!C:D,2,FALSE)</f>
        <v>Jul'16</v>
      </c>
      <c r="L10588" s="1" t="str">
        <f t="shared" si="168"/>
        <v>27'16</v>
      </c>
      <c r="M10588" s="1" t="str">
        <f>VLOOKUP(K10588,CW!D:E,2,FALSE)</f>
        <v>Q2'16</v>
      </c>
    </row>
    <row r="10589" spans="1:13" ht="15" customHeight="1">
      <c r="A10589" s="2">
        <v>42557</v>
      </c>
      <c r="B10589" s="1" t="s">
        <v>4860</v>
      </c>
      <c r="C10589" s="1" t="s">
        <v>86</v>
      </c>
      <c r="D10589" s="1" t="s">
        <v>100</v>
      </c>
      <c r="E10589" s="1" t="s">
        <v>3532</v>
      </c>
      <c r="F10589" s="45" t="s">
        <v>158</v>
      </c>
      <c r="G10589" s="1">
        <v>3</v>
      </c>
      <c r="H10589" s="1" t="s">
        <v>107</v>
      </c>
      <c r="I10589" s="1" t="s">
        <v>159</v>
      </c>
      <c r="K10589" s="1" t="str">
        <f>VLOOKUP(L10589,CW!C:D,2,FALSE)</f>
        <v>Jul'16</v>
      </c>
      <c r="L10589" s="1" t="str">
        <f t="shared" si="168"/>
        <v>27'16</v>
      </c>
      <c r="M10589" s="1" t="str">
        <f>VLOOKUP(K10589,CW!D:E,2,FALSE)</f>
        <v>Q2'16</v>
      </c>
    </row>
    <row r="10590" spans="1:13" ht="15" customHeight="1">
      <c r="A10590" s="2">
        <v>42557</v>
      </c>
      <c r="B10590" s="1" t="s">
        <v>4842</v>
      </c>
      <c r="C10590" s="1" t="s">
        <v>86</v>
      </c>
      <c r="D10590" s="1" t="s">
        <v>100</v>
      </c>
      <c r="E10590" s="1" t="s">
        <v>3532</v>
      </c>
      <c r="F10590" s="45" t="s">
        <v>158</v>
      </c>
      <c r="G10590" s="1">
        <v>3</v>
      </c>
      <c r="H10590" s="1" t="s">
        <v>107</v>
      </c>
      <c r="I10590" s="1" t="s">
        <v>159</v>
      </c>
      <c r="K10590" s="1" t="str">
        <f>VLOOKUP(L10590,CW!C:D,2,FALSE)</f>
        <v>Jul'16</v>
      </c>
      <c r="L10590" s="1" t="str">
        <f t="shared" si="168"/>
        <v>27'16</v>
      </c>
      <c r="M10590" s="1" t="str">
        <f>VLOOKUP(K10590,CW!D:E,2,FALSE)</f>
        <v>Q2'16</v>
      </c>
    </row>
    <row r="10591" spans="1:13" ht="15" customHeight="1">
      <c r="A10591" s="2">
        <v>42558</v>
      </c>
      <c r="B10591" s="1" t="s">
        <v>4836</v>
      </c>
      <c r="C10591" s="1" t="s">
        <v>86</v>
      </c>
      <c r="D10591" s="1" t="s">
        <v>105</v>
      </c>
      <c r="E10591" s="1" t="s">
        <v>3532</v>
      </c>
      <c r="F10591" s="45" t="s">
        <v>158</v>
      </c>
      <c r="G10591" s="1">
        <v>7</v>
      </c>
      <c r="H10591" s="1" t="s">
        <v>107</v>
      </c>
      <c r="I10591" s="1" t="s">
        <v>159</v>
      </c>
      <c r="K10591" s="1" t="str">
        <f>VLOOKUP(L10591,CW!C:D,2,FALSE)</f>
        <v>Jul'16</v>
      </c>
      <c r="L10591" s="1" t="str">
        <f t="shared" si="168"/>
        <v>27'16</v>
      </c>
      <c r="M10591" s="1" t="str">
        <f>VLOOKUP(K10591,CW!D:E,2,FALSE)</f>
        <v>Q2'16</v>
      </c>
    </row>
    <row r="10592" spans="1:13" ht="15" customHeight="1">
      <c r="A10592" s="2">
        <v>42558</v>
      </c>
      <c r="B10592" s="1" t="s">
        <v>4854</v>
      </c>
      <c r="C10592" s="1" t="s">
        <v>78</v>
      </c>
      <c r="D10592" s="1" t="s">
        <v>105</v>
      </c>
      <c r="E10592" s="1" t="s">
        <v>3532</v>
      </c>
      <c r="F10592" s="45" t="s">
        <v>158</v>
      </c>
      <c r="G10592" s="1">
        <v>1</v>
      </c>
      <c r="H10592" s="1" t="s">
        <v>107</v>
      </c>
      <c r="I10592" s="1" t="s">
        <v>159</v>
      </c>
      <c r="K10592" s="1" t="str">
        <f>VLOOKUP(L10592,CW!C:D,2,FALSE)</f>
        <v>Jul'16</v>
      </c>
      <c r="L10592" s="1" t="str">
        <f t="shared" si="168"/>
        <v>27'16</v>
      </c>
      <c r="M10592" s="1" t="str">
        <f>VLOOKUP(K10592,CW!D:E,2,FALSE)</f>
        <v>Q2'16</v>
      </c>
    </row>
    <row r="10593" spans="1:13" ht="15" customHeight="1">
      <c r="A10593" s="2">
        <v>42558</v>
      </c>
      <c r="B10593" s="1" t="s">
        <v>4850</v>
      </c>
      <c r="C10593" s="1" t="s">
        <v>97</v>
      </c>
      <c r="D10593" s="1" t="s">
        <v>105</v>
      </c>
      <c r="E10593" s="1" t="s">
        <v>3532</v>
      </c>
      <c r="F10593" s="45" t="s">
        <v>158</v>
      </c>
      <c r="G10593" s="1">
        <v>1</v>
      </c>
      <c r="H10593" s="1" t="s">
        <v>107</v>
      </c>
      <c r="I10593" s="1" t="s">
        <v>159</v>
      </c>
      <c r="K10593" s="1" t="str">
        <f>VLOOKUP(L10593,CW!C:D,2,FALSE)</f>
        <v>Jul'16</v>
      </c>
      <c r="L10593" s="1" t="str">
        <f t="shared" si="168"/>
        <v>27'16</v>
      </c>
      <c r="M10593" s="1" t="str">
        <f>VLOOKUP(K10593,CW!D:E,2,FALSE)</f>
        <v>Q2'16</v>
      </c>
    </row>
    <row r="10594" spans="1:13" ht="30" customHeight="1">
      <c r="A10594" s="2">
        <v>42558</v>
      </c>
      <c r="B10594" s="1" t="s">
        <v>4863</v>
      </c>
      <c r="C10594" s="1" t="s">
        <v>97</v>
      </c>
      <c r="D10594" s="1" t="s">
        <v>105</v>
      </c>
      <c r="E10594" s="1" t="s">
        <v>3532</v>
      </c>
      <c r="F10594" s="98" t="s">
        <v>160</v>
      </c>
      <c r="G10594" s="1">
        <v>1</v>
      </c>
      <c r="H10594" s="1" t="s">
        <v>107</v>
      </c>
      <c r="I10594" s="1" t="s">
        <v>159</v>
      </c>
      <c r="K10594" s="1" t="str">
        <f>VLOOKUP(L10594,CW!C:D,2,FALSE)</f>
        <v>Jul'16</v>
      </c>
      <c r="L10594" s="1" t="str">
        <f t="shared" si="168"/>
        <v>27'16</v>
      </c>
      <c r="M10594" s="1" t="str">
        <f>VLOOKUP(K10594,CW!D:E,2,FALSE)</f>
        <v>Q2'16</v>
      </c>
    </row>
    <row r="10595" spans="1:13" ht="15" customHeight="1">
      <c r="A10595" s="2">
        <v>42558</v>
      </c>
      <c r="B10595" s="1" t="s">
        <v>4863</v>
      </c>
      <c r="C10595" s="1" t="s">
        <v>97</v>
      </c>
      <c r="D10595" s="1" t="s">
        <v>105</v>
      </c>
      <c r="E10595" s="1" t="s">
        <v>3532</v>
      </c>
      <c r="F10595" s="45" t="s">
        <v>158</v>
      </c>
      <c r="G10595" s="1">
        <v>2</v>
      </c>
      <c r="H10595" s="1" t="s">
        <v>107</v>
      </c>
      <c r="I10595" s="1" t="s">
        <v>159</v>
      </c>
      <c r="K10595" s="1" t="str">
        <f>VLOOKUP(L10595,CW!C:D,2,FALSE)</f>
        <v>Jul'16</v>
      </c>
      <c r="L10595" s="1" t="str">
        <f t="shared" si="168"/>
        <v>27'16</v>
      </c>
      <c r="M10595" s="1" t="str">
        <f>VLOOKUP(K10595,CW!D:E,2,FALSE)</f>
        <v>Q2'16</v>
      </c>
    </row>
    <row r="10596" spans="1:13" ht="15" customHeight="1">
      <c r="A10596" s="2">
        <v>42558</v>
      </c>
      <c r="B10596" s="1" t="s">
        <v>4864</v>
      </c>
      <c r="C10596" s="1" t="s">
        <v>78</v>
      </c>
      <c r="D10596" s="1" t="s">
        <v>105</v>
      </c>
      <c r="E10596" s="1" t="s">
        <v>3532</v>
      </c>
      <c r="F10596" s="45" t="s">
        <v>158</v>
      </c>
      <c r="G10596" s="1">
        <v>1</v>
      </c>
      <c r="H10596" s="1" t="s">
        <v>107</v>
      </c>
      <c r="I10596" s="1" t="s">
        <v>159</v>
      </c>
      <c r="K10596" s="1" t="str">
        <f>VLOOKUP(L10596,CW!C:D,2,FALSE)</f>
        <v>Jul'16</v>
      </c>
      <c r="L10596" s="1" t="str">
        <f t="shared" si="168"/>
        <v>27'16</v>
      </c>
      <c r="M10596" s="1" t="str">
        <f>VLOOKUP(K10596,CW!D:E,2,FALSE)</f>
        <v>Q2'16</v>
      </c>
    </row>
    <row r="10597" spans="1:13" ht="15" customHeight="1">
      <c r="A10597" s="2">
        <v>42558</v>
      </c>
      <c r="B10597" s="1" t="s">
        <v>4838</v>
      </c>
      <c r="C10597" s="1" t="s">
        <v>86</v>
      </c>
      <c r="D10597" s="1" t="s">
        <v>105</v>
      </c>
      <c r="E10597" s="1" t="s">
        <v>3532</v>
      </c>
      <c r="F10597" s="45" t="s">
        <v>158</v>
      </c>
      <c r="G10597" s="1">
        <v>7</v>
      </c>
      <c r="H10597" s="1" t="s">
        <v>107</v>
      </c>
      <c r="I10597" s="1" t="s">
        <v>159</v>
      </c>
      <c r="K10597" s="1" t="str">
        <f>VLOOKUP(L10597,CW!C:D,2,FALSE)</f>
        <v>Jul'16</v>
      </c>
      <c r="L10597" s="1" t="str">
        <f t="shared" si="168"/>
        <v>27'16</v>
      </c>
      <c r="M10597" s="1" t="str">
        <f>VLOOKUP(K10597,CW!D:E,2,FALSE)</f>
        <v>Q2'16</v>
      </c>
    </row>
    <row r="10598" spans="1:13" ht="15" customHeight="1">
      <c r="A10598" s="2">
        <v>42558</v>
      </c>
      <c r="B10598" s="1" t="s">
        <v>4873</v>
      </c>
      <c r="C10598" s="1" t="s">
        <v>480</v>
      </c>
      <c r="D10598" s="1" t="s">
        <v>105</v>
      </c>
      <c r="E10598" s="1" t="s">
        <v>3532</v>
      </c>
      <c r="F10598" s="45" t="s">
        <v>158</v>
      </c>
      <c r="G10598" s="1">
        <v>3</v>
      </c>
      <c r="H10598" s="1" t="s">
        <v>107</v>
      </c>
      <c r="I10598" s="1" t="s">
        <v>159</v>
      </c>
      <c r="K10598" s="1" t="str">
        <f>VLOOKUP(L10598,CW!C:D,2,FALSE)</f>
        <v>Jul'16</v>
      </c>
      <c r="L10598" s="1" t="str">
        <f t="shared" si="168"/>
        <v>27'16</v>
      </c>
      <c r="M10598" s="1" t="str">
        <f>VLOOKUP(K10598,CW!D:E,2,FALSE)</f>
        <v>Q2'16</v>
      </c>
    </row>
    <row r="10599" spans="1:13" ht="15" customHeight="1">
      <c r="A10599" s="2">
        <v>42558</v>
      </c>
      <c r="B10599" s="1" t="s">
        <v>4881</v>
      </c>
      <c r="C10599" s="1" t="s">
        <v>480</v>
      </c>
      <c r="D10599" s="1" t="s">
        <v>105</v>
      </c>
      <c r="E10599" s="1" t="s">
        <v>3532</v>
      </c>
      <c r="F10599" s="45" t="s">
        <v>158</v>
      </c>
      <c r="G10599" s="1">
        <v>1</v>
      </c>
      <c r="H10599" s="1" t="s">
        <v>107</v>
      </c>
      <c r="I10599" s="1" t="s">
        <v>159</v>
      </c>
      <c r="K10599" s="1" t="str">
        <f>VLOOKUP(L10599,CW!C:D,2,FALSE)</f>
        <v>Jul'16</v>
      </c>
      <c r="L10599" s="1" t="str">
        <f t="shared" si="168"/>
        <v>27'16</v>
      </c>
      <c r="M10599" s="1" t="str">
        <f>VLOOKUP(K10599,CW!D:E,2,FALSE)</f>
        <v>Q2'16</v>
      </c>
    </row>
    <row r="10600" spans="1:13" ht="15" customHeight="1">
      <c r="A10600" s="2">
        <v>42558</v>
      </c>
      <c r="B10600" s="1" t="s">
        <v>4870</v>
      </c>
      <c r="C10600" s="1" t="s">
        <v>86</v>
      </c>
      <c r="D10600" s="1" t="s">
        <v>105</v>
      </c>
      <c r="E10600" s="1" t="s">
        <v>3532</v>
      </c>
      <c r="F10600" s="45" t="s">
        <v>158</v>
      </c>
      <c r="G10600" s="1">
        <v>2</v>
      </c>
      <c r="H10600" s="1" t="s">
        <v>107</v>
      </c>
      <c r="I10600" s="1" t="s">
        <v>159</v>
      </c>
      <c r="K10600" s="1" t="str">
        <f>VLOOKUP(L10600,CW!C:D,2,FALSE)</f>
        <v>Jul'16</v>
      </c>
      <c r="L10600" s="1" t="str">
        <f t="shared" si="168"/>
        <v>27'16</v>
      </c>
      <c r="M10600" s="1" t="str">
        <f>VLOOKUP(K10600,CW!D:E,2,FALSE)</f>
        <v>Q2'16</v>
      </c>
    </row>
    <row r="10601" spans="1:13" ht="30" customHeight="1">
      <c r="A10601" s="2">
        <v>42558</v>
      </c>
      <c r="B10601" s="1" t="s">
        <v>4872</v>
      </c>
      <c r="C10601" s="1" t="s">
        <v>86</v>
      </c>
      <c r="D10601" s="1" t="s">
        <v>105</v>
      </c>
      <c r="E10601" s="1" t="s">
        <v>3532</v>
      </c>
      <c r="F10601" s="98" t="s">
        <v>160</v>
      </c>
      <c r="G10601" s="1">
        <v>1</v>
      </c>
      <c r="H10601" s="1" t="s">
        <v>107</v>
      </c>
      <c r="I10601" s="1" t="s">
        <v>159</v>
      </c>
      <c r="K10601" s="1" t="str">
        <f>VLOOKUP(L10601,CW!C:D,2,FALSE)</f>
        <v>Jul'16</v>
      </c>
      <c r="L10601" s="1" t="str">
        <f t="shared" si="168"/>
        <v>27'16</v>
      </c>
      <c r="M10601" s="1" t="str">
        <f>VLOOKUP(K10601,CW!D:E,2,FALSE)</f>
        <v>Q2'16</v>
      </c>
    </row>
    <row r="10602" spans="1:13" ht="15" customHeight="1">
      <c r="A10602" s="2">
        <v>42558</v>
      </c>
      <c r="B10602" s="1" t="s">
        <v>4872</v>
      </c>
      <c r="C10602" s="1" t="s">
        <v>86</v>
      </c>
      <c r="D10602" s="1" t="s">
        <v>105</v>
      </c>
      <c r="E10602" s="1" t="s">
        <v>3532</v>
      </c>
      <c r="F10602" s="45" t="s">
        <v>158</v>
      </c>
      <c r="G10602" s="1">
        <v>7</v>
      </c>
      <c r="H10602" s="1" t="s">
        <v>107</v>
      </c>
      <c r="I10602" s="1" t="s">
        <v>159</v>
      </c>
      <c r="K10602" s="1" t="str">
        <f>VLOOKUP(L10602,CW!C:D,2,FALSE)</f>
        <v>Jul'16</v>
      </c>
      <c r="L10602" s="1" t="str">
        <f t="shared" si="168"/>
        <v>27'16</v>
      </c>
      <c r="M10602" s="1" t="str">
        <f>VLOOKUP(K10602,CW!D:E,2,FALSE)</f>
        <v>Q2'16</v>
      </c>
    </row>
    <row r="10603" spans="1:13" ht="15" customHeight="1">
      <c r="A10603" s="2">
        <v>42558</v>
      </c>
      <c r="B10603" s="1" t="s">
        <v>4848</v>
      </c>
      <c r="C10603" s="1" t="s">
        <v>86</v>
      </c>
      <c r="D10603" s="1" t="s">
        <v>105</v>
      </c>
      <c r="E10603" s="1" t="s">
        <v>3532</v>
      </c>
      <c r="F10603" s="45" t="s">
        <v>158</v>
      </c>
      <c r="G10603" s="1">
        <v>5</v>
      </c>
      <c r="H10603" s="1" t="s">
        <v>107</v>
      </c>
      <c r="I10603" s="1" t="s">
        <v>159</v>
      </c>
      <c r="K10603" s="1" t="str">
        <f>VLOOKUP(L10603,CW!C:D,2,FALSE)</f>
        <v>Jul'16</v>
      </c>
      <c r="L10603" s="1" t="str">
        <f t="shared" si="168"/>
        <v>27'16</v>
      </c>
      <c r="M10603" s="1" t="str">
        <f>VLOOKUP(K10603,CW!D:E,2,FALSE)</f>
        <v>Q2'16</v>
      </c>
    </row>
    <row r="10604" spans="1:13" ht="15" customHeight="1">
      <c r="A10604" s="2">
        <v>42558</v>
      </c>
      <c r="B10604" s="1" t="s">
        <v>4871</v>
      </c>
      <c r="C10604" s="1" t="s">
        <v>86</v>
      </c>
      <c r="D10604" s="1" t="s">
        <v>105</v>
      </c>
      <c r="E10604" s="1" t="s">
        <v>3532</v>
      </c>
      <c r="F10604" s="45" t="s">
        <v>158</v>
      </c>
      <c r="G10604" s="1">
        <v>3</v>
      </c>
      <c r="H10604" s="1" t="s">
        <v>107</v>
      </c>
      <c r="I10604" s="1" t="s">
        <v>159</v>
      </c>
      <c r="K10604" s="1" t="str">
        <f>VLOOKUP(L10604,CW!C:D,2,FALSE)</f>
        <v>Jul'16</v>
      </c>
      <c r="L10604" s="1" t="str">
        <f t="shared" si="168"/>
        <v>27'16</v>
      </c>
      <c r="M10604" s="1" t="str">
        <f>VLOOKUP(K10604,CW!D:E,2,FALSE)</f>
        <v>Q2'16</v>
      </c>
    </row>
    <row r="10605" spans="1:13" ht="15" customHeight="1">
      <c r="A10605" s="2">
        <v>42558</v>
      </c>
      <c r="B10605" s="1" t="s">
        <v>4862</v>
      </c>
      <c r="C10605" s="1" t="s">
        <v>285</v>
      </c>
      <c r="D10605" s="1" t="s">
        <v>105</v>
      </c>
      <c r="E10605" s="1" t="s">
        <v>3532</v>
      </c>
      <c r="F10605" s="45" t="s">
        <v>158</v>
      </c>
      <c r="G10605" s="1">
        <v>1</v>
      </c>
      <c r="H10605" s="1" t="s">
        <v>107</v>
      </c>
      <c r="I10605" s="1" t="s">
        <v>159</v>
      </c>
      <c r="K10605" s="1" t="str">
        <f>VLOOKUP(L10605,CW!C:D,2,FALSE)</f>
        <v>Jul'16</v>
      </c>
      <c r="L10605" s="1" t="str">
        <f t="shared" si="168"/>
        <v>27'16</v>
      </c>
      <c r="M10605" s="1" t="str">
        <f>VLOOKUP(K10605,CW!D:E,2,FALSE)</f>
        <v>Q2'16</v>
      </c>
    </row>
    <row r="10606" spans="1:13" ht="30" customHeight="1">
      <c r="A10606" s="2">
        <v>42558</v>
      </c>
      <c r="B10606" s="1" t="s">
        <v>4861</v>
      </c>
      <c r="C10606" s="1" t="s">
        <v>285</v>
      </c>
      <c r="D10606" s="1" t="s">
        <v>105</v>
      </c>
      <c r="E10606" s="1" t="s">
        <v>3532</v>
      </c>
      <c r="F10606" s="98" t="s">
        <v>160</v>
      </c>
      <c r="G10606" s="1">
        <v>1</v>
      </c>
      <c r="H10606" s="1" t="s">
        <v>107</v>
      </c>
      <c r="I10606" s="1" t="s">
        <v>159</v>
      </c>
      <c r="K10606" s="1" t="str">
        <f>VLOOKUP(L10606,CW!C:D,2,FALSE)</f>
        <v>Jul'16</v>
      </c>
      <c r="L10606" s="1" t="str">
        <f t="shared" si="168"/>
        <v>27'16</v>
      </c>
      <c r="M10606" s="1" t="str">
        <f>VLOOKUP(K10606,CW!D:E,2,FALSE)</f>
        <v>Q2'16</v>
      </c>
    </row>
    <row r="10607" spans="1:13" ht="30" customHeight="1">
      <c r="A10607" s="2">
        <v>42558</v>
      </c>
      <c r="B10607" s="1" t="s">
        <v>4887</v>
      </c>
      <c r="C10607" s="1" t="s">
        <v>479</v>
      </c>
      <c r="D10607" s="1" t="s">
        <v>100</v>
      </c>
      <c r="E10607" s="1" t="s">
        <v>3532</v>
      </c>
      <c r="F10607" s="98" t="s">
        <v>160</v>
      </c>
      <c r="G10607" s="1">
        <v>1</v>
      </c>
      <c r="H10607" s="1" t="s">
        <v>107</v>
      </c>
      <c r="I10607" s="1" t="s">
        <v>159</v>
      </c>
      <c r="K10607" s="1" t="str">
        <f>VLOOKUP(L10607,CW!C:D,2,FALSE)</f>
        <v>Jul'16</v>
      </c>
      <c r="L10607" s="1" t="str">
        <f t="shared" si="168"/>
        <v>27'16</v>
      </c>
      <c r="M10607" s="1" t="str">
        <f>VLOOKUP(K10607,CW!D:E,2,FALSE)</f>
        <v>Q2'16</v>
      </c>
    </row>
    <row r="10608" spans="1:13" ht="30" customHeight="1">
      <c r="A10608" s="2">
        <v>42558</v>
      </c>
      <c r="B10608" s="1" t="s">
        <v>4866</v>
      </c>
      <c r="C10608" s="1" t="s">
        <v>72</v>
      </c>
      <c r="D10608" s="1" t="s">
        <v>100</v>
      </c>
      <c r="E10608" s="1" t="s">
        <v>3532</v>
      </c>
      <c r="F10608" s="98" t="s">
        <v>160</v>
      </c>
      <c r="G10608" s="1">
        <v>1</v>
      </c>
      <c r="H10608" s="1" t="s">
        <v>107</v>
      </c>
      <c r="I10608" s="1" t="s">
        <v>159</v>
      </c>
      <c r="K10608" s="1" t="str">
        <f>VLOOKUP(L10608,CW!C:D,2,FALSE)</f>
        <v>Jul'16</v>
      </c>
      <c r="L10608" s="1" t="str">
        <f t="shared" si="168"/>
        <v>27'16</v>
      </c>
      <c r="M10608" s="1" t="str">
        <f>VLOOKUP(K10608,CW!D:E,2,FALSE)</f>
        <v>Q2'16</v>
      </c>
    </row>
    <row r="10609" spans="1:13" ht="30" customHeight="1">
      <c r="A10609" s="2">
        <v>42558</v>
      </c>
      <c r="B10609" s="1" t="s">
        <v>4867</v>
      </c>
      <c r="C10609" s="1" t="s">
        <v>72</v>
      </c>
      <c r="D10609" s="1" t="s">
        <v>100</v>
      </c>
      <c r="E10609" s="1" t="s">
        <v>3532</v>
      </c>
      <c r="F10609" s="98" t="s">
        <v>160</v>
      </c>
      <c r="G10609" s="1">
        <v>2</v>
      </c>
      <c r="H10609" s="1" t="s">
        <v>107</v>
      </c>
      <c r="I10609" s="1" t="s">
        <v>159</v>
      </c>
      <c r="K10609" s="1" t="str">
        <f>VLOOKUP(L10609,CW!C:D,2,FALSE)</f>
        <v>Jul'16</v>
      </c>
      <c r="L10609" s="1" t="str">
        <f t="shared" si="168"/>
        <v>27'16</v>
      </c>
      <c r="M10609" s="1" t="str">
        <f>VLOOKUP(K10609,CW!D:E,2,FALSE)</f>
        <v>Q2'16</v>
      </c>
    </row>
    <row r="10610" spans="1:13" ht="15" customHeight="1">
      <c r="A10610" s="2">
        <v>42558</v>
      </c>
      <c r="B10610" s="1" t="s">
        <v>4867</v>
      </c>
      <c r="C10610" s="1" t="s">
        <v>72</v>
      </c>
      <c r="D10610" s="1" t="s">
        <v>100</v>
      </c>
      <c r="E10610" s="1" t="s">
        <v>3532</v>
      </c>
      <c r="F10610" s="45" t="s">
        <v>2156</v>
      </c>
      <c r="G10610" s="1">
        <v>1</v>
      </c>
      <c r="H10610" s="1" t="s">
        <v>107</v>
      </c>
      <c r="I10610" s="1" t="s">
        <v>159</v>
      </c>
      <c r="K10610" s="1" t="str">
        <f>VLOOKUP(L10610,CW!C:D,2,FALSE)</f>
        <v>Jul'16</v>
      </c>
      <c r="L10610" s="1" t="str">
        <f t="shared" si="168"/>
        <v>27'16</v>
      </c>
      <c r="M10610" s="1" t="str">
        <f>VLOOKUP(K10610,CW!D:E,2,FALSE)</f>
        <v>Q2'16</v>
      </c>
    </row>
    <row r="10611" spans="1:13" ht="30" customHeight="1">
      <c r="A10611" s="2">
        <v>42558</v>
      </c>
      <c r="B10611" s="1" t="s">
        <v>4868</v>
      </c>
      <c r="C10611" s="1" t="s">
        <v>72</v>
      </c>
      <c r="D10611" s="1" t="s">
        <v>100</v>
      </c>
      <c r="E10611" s="1" t="s">
        <v>3532</v>
      </c>
      <c r="F10611" s="98" t="s">
        <v>160</v>
      </c>
      <c r="G10611" s="1">
        <v>2</v>
      </c>
      <c r="H10611" s="1" t="s">
        <v>107</v>
      </c>
      <c r="I10611" s="1" t="s">
        <v>159</v>
      </c>
      <c r="K10611" s="1" t="str">
        <f>VLOOKUP(L10611,CW!C:D,2,FALSE)</f>
        <v>Jul'16</v>
      </c>
      <c r="L10611" s="1" t="str">
        <f t="shared" si="168"/>
        <v>27'16</v>
      </c>
      <c r="M10611" s="1" t="str">
        <f>VLOOKUP(K10611,CW!D:E,2,FALSE)</f>
        <v>Q2'16</v>
      </c>
    </row>
    <row r="10612" spans="1:13" ht="30" customHeight="1">
      <c r="A10612" s="2">
        <v>42558</v>
      </c>
      <c r="B10612" s="1" t="s">
        <v>4882</v>
      </c>
      <c r="C10612" s="1" t="s">
        <v>71</v>
      </c>
      <c r="D10612" s="1" t="s">
        <v>100</v>
      </c>
      <c r="E10612" s="1" t="s">
        <v>3532</v>
      </c>
      <c r="F10612" s="98" t="s">
        <v>160</v>
      </c>
      <c r="G10612" s="1">
        <v>1</v>
      </c>
      <c r="H10612" s="1" t="s">
        <v>107</v>
      </c>
      <c r="I10612" s="1" t="s">
        <v>159</v>
      </c>
      <c r="K10612" s="1" t="str">
        <f>VLOOKUP(L10612,CW!C:D,2,FALSE)</f>
        <v>Jul'16</v>
      </c>
      <c r="L10612" s="1" t="str">
        <f t="shared" si="168"/>
        <v>27'16</v>
      </c>
      <c r="M10612" s="1" t="str">
        <f>VLOOKUP(K10612,CW!D:E,2,FALSE)</f>
        <v>Q2'16</v>
      </c>
    </row>
    <row r="10613" spans="1:13" ht="30" customHeight="1">
      <c r="A10613" s="2">
        <v>42558</v>
      </c>
      <c r="B10613" s="1" t="s">
        <v>4888</v>
      </c>
      <c r="C10613" s="1" t="s">
        <v>86</v>
      </c>
      <c r="D10613" s="1" t="s">
        <v>100</v>
      </c>
      <c r="E10613" s="1" t="s">
        <v>3532</v>
      </c>
      <c r="F10613" s="98" t="s">
        <v>160</v>
      </c>
      <c r="G10613" s="1">
        <v>1</v>
      </c>
      <c r="H10613" s="1" t="s">
        <v>107</v>
      </c>
      <c r="I10613" s="1" t="s">
        <v>159</v>
      </c>
      <c r="K10613" s="1" t="str">
        <f>VLOOKUP(L10613,CW!C:D,2,FALSE)</f>
        <v>Jul'16</v>
      </c>
      <c r="L10613" s="1" t="str">
        <f t="shared" si="168"/>
        <v>27'16</v>
      </c>
      <c r="M10613" s="1" t="str">
        <f>VLOOKUP(K10613,CW!D:E,2,FALSE)</f>
        <v>Q2'16</v>
      </c>
    </row>
    <row r="10614" spans="1:13" ht="15" customHeight="1">
      <c r="A10614" s="2">
        <v>42558</v>
      </c>
      <c r="B10614" s="1" t="s">
        <v>4888</v>
      </c>
      <c r="C10614" s="1" t="s">
        <v>86</v>
      </c>
      <c r="D10614" s="1" t="s">
        <v>100</v>
      </c>
      <c r="E10614" s="1" t="s">
        <v>3532</v>
      </c>
      <c r="F10614" s="45" t="s">
        <v>158</v>
      </c>
      <c r="G10614" s="1">
        <v>2</v>
      </c>
      <c r="H10614" s="1" t="s">
        <v>107</v>
      </c>
      <c r="I10614" s="1" t="s">
        <v>159</v>
      </c>
      <c r="K10614" s="1" t="str">
        <f>VLOOKUP(L10614,CW!C:D,2,FALSE)</f>
        <v>Jul'16</v>
      </c>
      <c r="L10614" s="1" t="str">
        <f t="shared" si="168"/>
        <v>27'16</v>
      </c>
      <c r="M10614" s="1" t="str">
        <f>VLOOKUP(K10614,CW!D:E,2,FALSE)</f>
        <v>Q2'16</v>
      </c>
    </row>
    <row r="10615" spans="1:13" ht="15" customHeight="1">
      <c r="A10615" s="2">
        <v>42558</v>
      </c>
      <c r="B10615" s="1" t="s">
        <v>4902</v>
      </c>
      <c r="C10615" s="1" t="s">
        <v>86</v>
      </c>
      <c r="D10615" s="1" t="s">
        <v>100</v>
      </c>
      <c r="E10615" s="1" t="s">
        <v>3532</v>
      </c>
      <c r="F10615" s="45" t="s">
        <v>158</v>
      </c>
      <c r="G10615" s="1">
        <v>1</v>
      </c>
      <c r="H10615" s="1" t="s">
        <v>107</v>
      </c>
      <c r="I10615" s="1" t="s">
        <v>159</v>
      </c>
      <c r="K10615" s="1" t="str">
        <f>VLOOKUP(L10615,CW!C:D,2,FALSE)</f>
        <v>Jul'16</v>
      </c>
      <c r="L10615" s="1" t="str">
        <f t="shared" si="168"/>
        <v>27'16</v>
      </c>
      <c r="M10615" s="1" t="str">
        <f>VLOOKUP(K10615,CW!D:E,2,FALSE)</f>
        <v>Q2'16</v>
      </c>
    </row>
    <row r="10616" spans="1:13" ht="15" customHeight="1">
      <c r="A10616" s="2">
        <v>42558</v>
      </c>
      <c r="B10616" s="1" t="s">
        <v>4904</v>
      </c>
      <c r="C10616" s="1" t="s">
        <v>86</v>
      </c>
      <c r="D10616" s="1" t="s">
        <v>100</v>
      </c>
      <c r="E10616" s="1" t="s">
        <v>3532</v>
      </c>
      <c r="F10616" s="45" t="s">
        <v>158</v>
      </c>
      <c r="G10616" s="1">
        <v>8</v>
      </c>
      <c r="H10616" s="1" t="s">
        <v>107</v>
      </c>
      <c r="I10616" s="1" t="s">
        <v>159</v>
      </c>
      <c r="K10616" s="1" t="str">
        <f>VLOOKUP(L10616,CW!C:D,2,FALSE)</f>
        <v>Jul'16</v>
      </c>
      <c r="L10616" s="1" t="str">
        <f t="shared" si="168"/>
        <v>27'16</v>
      </c>
      <c r="M10616" s="1" t="str">
        <f>VLOOKUP(K10616,CW!D:E,2,FALSE)</f>
        <v>Q2'16</v>
      </c>
    </row>
    <row r="10617" spans="1:13" ht="30" customHeight="1">
      <c r="A10617" s="2">
        <v>42558</v>
      </c>
      <c r="B10617" s="1" t="s">
        <v>4889</v>
      </c>
      <c r="C10617" s="1" t="s">
        <v>479</v>
      </c>
      <c r="D10617" s="1" t="s">
        <v>100</v>
      </c>
      <c r="E10617" s="1" t="s">
        <v>3532</v>
      </c>
      <c r="F10617" s="98" t="s">
        <v>160</v>
      </c>
      <c r="G10617" s="1">
        <v>2</v>
      </c>
      <c r="H10617" s="1" t="s">
        <v>107</v>
      </c>
      <c r="I10617" s="1" t="s">
        <v>159</v>
      </c>
      <c r="K10617" s="1" t="str">
        <f>VLOOKUP(L10617,CW!C:D,2,FALSE)</f>
        <v>Jul'16</v>
      </c>
      <c r="L10617" s="1" t="str">
        <f t="shared" si="168"/>
        <v>27'16</v>
      </c>
      <c r="M10617" s="1" t="str">
        <f>VLOOKUP(K10617,CW!D:E,2,FALSE)</f>
        <v>Q2'16</v>
      </c>
    </row>
    <row r="10618" spans="1:13" ht="15" customHeight="1">
      <c r="A10618" s="2">
        <v>42558</v>
      </c>
      <c r="B10618" s="1" t="s">
        <v>4889</v>
      </c>
      <c r="C10618" s="1" t="s">
        <v>479</v>
      </c>
      <c r="D10618" s="1" t="s">
        <v>100</v>
      </c>
      <c r="E10618" s="1" t="s">
        <v>3532</v>
      </c>
      <c r="F10618" s="45" t="s">
        <v>158</v>
      </c>
      <c r="G10618" s="1">
        <v>1</v>
      </c>
      <c r="H10618" s="1" t="s">
        <v>107</v>
      </c>
      <c r="I10618" s="1" t="s">
        <v>159</v>
      </c>
      <c r="K10618" s="1" t="str">
        <f>VLOOKUP(L10618,CW!C:D,2,FALSE)</f>
        <v>Jul'16</v>
      </c>
      <c r="L10618" s="1" t="str">
        <f t="shared" si="168"/>
        <v>27'16</v>
      </c>
      <c r="M10618" s="1" t="str">
        <f>VLOOKUP(K10618,CW!D:E,2,FALSE)</f>
        <v>Q2'16</v>
      </c>
    </row>
    <row r="10619" spans="1:13" ht="15" customHeight="1">
      <c r="A10619" s="2">
        <v>42558</v>
      </c>
      <c r="B10619" s="1" t="s">
        <v>4898</v>
      </c>
      <c r="C10619" s="1" t="s">
        <v>86</v>
      </c>
      <c r="D10619" s="1" t="s">
        <v>100</v>
      </c>
      <c r="E10619" s="1" t="s">
        <v>3532</v>
      </c>
      <c r="F10619" s="45" t="s">
        <v>158</v>
      </c>
      <c r="G10619" s="1">
        <v>3</v>
      </c>
      <c r="H10619" s="1" t="s">
        <v>107</v>
      </c>
      <c r="I10619" s="1" t="s">
        <v>159</v>
      </c>
      <c r="K10619" s="1" t="str">
        <f>VLOOKUP(L10619,CW!C:D,2,FALSE)</f>
        <v>Jul'16</v>
      </c>
      <c r="L10619" s="1" t="str">
        <f t="shared" si="168"/>
        <v>27'16</v>
      </c>
      <c r="M10619" s="1" t="str">
        <f>VLOOKUP(K10619,CW!D:E,2,FALSE)</f>
        <v>Q2'16</v>
      </c>
    </row>
    <row r="10620" spans="1:13" ht="15" customHeight="1">
      <c r="A10620" s="2">
        <v>42558</v>
      </c>
      <c r="B10620" s="1" t="s">
        <v>4900</v>
      </c>
      <c r="C10620" s="1" t="s">
        <v>479</v>
      </c>
      <c r="D10620" s="1" t="s">
        <v>100</v>
      </c>
      <c r="E10620" s="1" t="s">
        <v>3532</v>
      </c>
      <c r="F10620" s="45" t="s">
        <v>158</v>
      </c>
      <c r="G10620" s="1">
        <v>1</v>
      </c>
      <c r="H10620" s="1" t="s">
        <v>107</v>
      </c>
      <c r="I10620" s="1" t="s">
        <v>159</v>
      </c>
      <c r="K10620" s="1" t="str">
        <f>VLOOKUP(L10620,CW!C:D,2,FALSE)</f>
        <v>Jul'16</v>
      </c>
      <c r="L10620" s="1" t="str">
        <f t="shared" si="168"/>
        <v>27'16</v>
      </c>
      <c r="M10620" s="1" t="str">
        <f>VLOOKUP(K10620,CW!D:E,2,FALSE)</f>
        <v>Q2'16</v>
      </c>
    </row>
    <row r="10621" spans="1:13" ht="30" customHeight="1">
      <c r="A10621" s="2">
        <v>42558</v>
      </c>
      <c r="B10621" s="1" t="s">
        <v>4880</v>
      </c>
      <c r="C10621" s="1" t="s">
        <v>480</v>
      </c>
      <c r="D10621" s="1" t="s">
        <v>100</v>
      </c>
      <c r="E10621" s="1" t="s">
        <v>3532</v>
      </c>
      <c r="F10621" s="98" t="s">
        <v>160</v>
      </c>
      <c r="G10621" s="1">
        <v>1</v>
      </c>
      <c r="H10621" s="1" t="s">
        <v>107</v>
      </c>
      <c r="I10621" s="1" t="s">
        <v>159</v>
      </c>
      <c r="K10621" s="1" t="str">
        <f>VLOOKUP(L10621,CW!C:D,2,FALSE)</f>
        <v>Jul'16</v>
      </c>
      <c r="L10621" s="1" t="str">
        <f t="shared" si="168"/>
        <v>27'16</v>
      </c>
      <c r="M10621" s="1" t="str">
        <f>VLOOKUP(K10621,CW!D:E,2,FALSE)</f>
        <v>Q2'16</v>
      </c>
    </row>
    <row r="10622" spans="1:13" ht="15" customHeight="1">
      <c r="A10622" s="2">
        <v>42558</v>
      </c>
      <c r="B10622" s="1" t="s">
        <v>4892</v>
      </c>
      <c r="C10622" s="1" t="s">
        <v>72</v>
      </c>
      <c r="D10622" s="1" t="s">
        <v>100</v>
      </c>
      <c r="E10622" s="1" t="s">
        <v>3532</v>
      </c>
      <c r="F10622" s="45" t="s">
        <v>158</v>
      </c>
      <c r="G10622" s="1">
        <v>1</v>
      </c>
      <c r="H10622" s="1" t="s">
        <v>107</v>
      </c>
      <c r="I10622" s="1" t="s">
        <v>159</v>
      </c>
      <c r="K10622" s="1" t="str">
        <f>VLOOKUP(L10622,CW!C:D,2,FALSE)</f>
        <v>Jul'16</v>
      </c>
      <c r="L10622" s="1" t="str">
        <f t="shared" si="168"/>
        <v>27'16</v>
      </c>
      <c r="M10622" s="1" t="str">
        <f>VLOOKUP(K10622,CW!D:E,2,FALSE)</f>
        <v>Q2'16</v>
      </c>
    </row>
    <row r="10623" spans="1:13" ht="15" customHeight="1">
      <c r="A10623" s="2">
        <v>42558</v>
      </c>
      <c r="B10623" s="1" t="s">
        <v>4893</v>
      </c>
      <c r="C10623" s="1" t="s">
        <v>72</v>
      </c>
      <c r="D10623" s="1" t="s">
        <v>100</v>
      </c>
      <c r="E10623" s="1" t="s">
        <v>3532</v>
      </c>
      <c r="F10623" s="45" t="s">
        <v>158</v>
      </c>
      <c r="G10623" s="1">
        <v>1</v>
      </c>
      <c r="H10623" s="1" t="s">
        <v>107</v>
      </c>
      <c r="I10623" s="1" t="s">
        <v>159</v>
      </c>
      <c r="K10623" s="1" t="str">
        <f>VLOOKUP(L10623,CW!C:D,2,FALSE)</f>
        <v>Jul'16</v>
      </c>
      <c r="L10623" s="1" t="str">
        <f t="shared" si="168"/>
        <v>27'16</v>
      </c>
      <c r="M10623" s="1" t="str">
        <f>VLOOKUP(K10623,CW!D:E,2,FALSE)</f>
        <v>Q2'16</v>
      </c>
    </row>
    <row r="10624" spans="1:13" ht="15" customHeight="1">
      <c r="A10624" s="2">
        <v>42558</v>
      </c>
      <c r="B10624" s="1" t="s">
        <v>4890</v>
      </c>
      <c r="C10624" s="1" t="s">
        <v>86</v>
      </c>
      <c r="D10624" s="1" t="s">
        <v>100</v>
      </c>
      <c r="E10624" s="1" t="s">
        <v>3532</v>
      </c>
      <c r="F10624" s="45" t="s">
        <v>158</v>
      </c>
      <c r="G10624" s="1">
        <v>3</v>
      </c>
      <c r="H10624" s="1" t="s">
        <v>107</v>
      </c>
      <c r="I10624" s="1" t="s">
        <v>159</v>
      </c>
      <c r="K10624" s="1" t="str">
        <f>VLOOKUP(L10624,CW!C:D,2,FALSE)</f>
        <v>Jul'16</v>
      </c>
      <c r="L10624" s="1" t="str">
        <f t="shared" si="168"/>
        <v>27'16</v>
      </c>
      <c r="M10624" s="1" t="str">
        <f>VLOOKUP(K10624,CW!D:E,2,FALSE)</f>
        <v>Q2'16</v>
      </c>
    </row>
    <row r="10625" spans="1:13" ht="30" customHeight="1">
      <c r="A10625" s="2">
        <v>42558</v>
      </c>
      <c r="B10625" s="1" t="s">
        <v>4894</v>
      </c>
      <c r="C10625" s="1" t="s">
        <v>86</v>
      </c>
      <c r="D10625" s="1" t="s">
        <v>100</v>
      </c>
      <c r="E10625" s="1" t="s">
        <v>3532</v>
      </c>
      <c r="F10625" s="98" t="s">
        <v>161</v>
      </c>
      <c r="G10625" s="1">
        <v>1</v>
      </c>
      <c r="H10625" s="1" t="s">
        <v>107</v>
      </c>
      <c r="I10625" s="1" t="s">
        <v>159</v>
      </c>
      <c r="K10625" s="1" t="str">
        <f>VLOOKUP(L10625,CW!C:D,2,FALSE)</f>
        <v>Jul'16</v>
      </c>
      <c r="L10625" s="1" t="str">
        <f t="shared" si="168"/>
        <v>27'16</v>
      </c>
      <c r="M10625" s="1" t="str">
        <f>VLOOKUP(K10625,CW!D:E,2,FALSE)</f>
        <v>Q2'16</v>
      </c>
    </row>
    <row r="10626" spans="1:13" ht="15" customHeight="1">
      <c r="A10626" s="2">
        <v>42558</v>
      </c>
      <c r="B10626" s="1" t="s">
        <v>4903</v>
      </c>
      <c r="C10626" s="1" t="s">
        <v>480</v>
      </c>
      <c r="D10626" s="1" t="s">
        <v>100</v>
      </c>
      <c r="E10626" s="1" t="s">
        <v>3532</v>
      </c>
      <c r="F10626" s="45" t="s">
        <v>158</v>
      </c>
      <c r="G10626" s="1">
        <v>2</v>
      </c>
      <c r="H10626" s="1" t="s">
        <v>107</v>
      </c>
      <c r="I10626" s="1" t="s">
        <v>159</v>
      </c>
      <c r="K10626" s="1" t="str">
        <f>VLOOKUP(L10626,CW!C:D,2,FALSE)</f>
        <v>Jul'16</v>
      </c>
      <c r="L10626" s="1" t="str">
        <f t="shared" si="168"/>
        <v>27'16</v>
      </c>
      <c r="M10626" s="1" t="str">
        <f>VLOOKUP(K10626,CW!D:E,2,FALSE)</f>
        <v>Q2'16</v>
      </c>
    </row>
    <row r="10627" spans="1:13" ht="15" customHeight="1">
      <c r="A10627" s="2">
        <v>42558</v>
      </c>
      <c r="B10627" s="1" t="s">
        <v>4903</v>
      </c>
      <c r="C10627" s="1" t="s">
        <v>480</v>
      </c>
      <c r="D10627" s="1" t="s">
        <v>100</v>
      </c>
      <c r="E10627" s="1" t="s">
        <v>3532</v>
      </c>
      <c r="F10627" s="45" t="s">
        <v>2156</v>
      </c>
      <c r="G10627" s="1">
        <v>1</v>
      </c>
      <c r="H10627" s="1" t="s">
        <v>107</v>
      </c>
      <c r="I10627" s="1" t="s">
        <v>159</v>
      </c>
      <c r="K10627" s="1" t="str">
        <f>VLOOKUP(L10627,CW!C:D,2,FALSE)</f>
        <v>Jul'16</v>
      </c>
      <c r="L10627" s="1" t="str">
        <f t="shared" si="168"/>
        <v>27'16</v>
      </c>
      <c r="M10627" s="1" t="str">
        <f>VLOOKUP(K10627,CW!D:E,2,FALSE)</f>
        <v>Q2'16</v>
      </c>
    </row>
    <row r="10628" spans="1:13" ht="30" customHeight="1">
      <c r="A10628" s="2">
        <v>42558</v>
      </c>
      <c r="B10628" s="1" t="s">
        <v>4901</v>
      </c>
      <c r="C10628" s="1" t="s">
        <v>480</v>
      </c>
      <c r="D10628" s="1" t="s">
        <v>100</v>
      </c>
      <c r="E10628" s="1" t="s">
        <v>3532</v>
      </c>
      <c r="F10628" s="98" t="s">
        <v>160</v>
      </c>
      <c r="G10628" s="1">
        <v>1</v>
      </c>
      <c r="H10628" s="1" t="s">
        <v>107</v>
      </c>
      <c r="I10628" s="1" t="s">
        <v>159</v>
      </c>
      <c r="K10628" s="1" t="str">
        <f>VLOOKUP(L10628,CW!C:D,2,FALSE)</f>
        <v>Jul'16</v>
      </c>
      <c r="L10628" s="1" t="str">
        <f t="shared" si="168"/>
        <v>27'16</v>
      </c>
      <c r="M10628" s="1" t="str">
        <f>VLOOKUP(K10628,CW!D:E,2,FALSE)</f>
        <v>Q2'16</v>
      </c>
    </row>
    <row r="10629" spans="1:13" ht="15" customHeight="1">
      <c r="A10629" s="2">
        <v>42559</v>
      </c>
      <c r="B10629" s="1" t="s">
        <v>6240</v>
      </c>
      <c r="C10629" s="1" t="s">
        <v>72</v>
      </c>
      <c r="D10629" s="1" t="s">
        <v>101</v>
      </c>
      <c r="E10629" s="1" t="s">
        <v>3532</v>
      </c>
      <c r="F10629" s="45" t="s">
        <v>158</v>
      </c>
      <c r="G10629" s="1">
        <v>1</v>
      </c>
      <c r="H10629" s="1" t="s">
        <v>107</v>
      </c>
      <c r="I10629" s="1" t="s">
        <v>159</v>
      </c>
      <c r="K10629" s="1" t="str">
        <f>VLOOKUP(L10629,CW!C:D,2,FALSE)</f>
        <v>Jul'16</v>
      </c>
      <c r="L10629" s="1" t="str">
        <f t="shared" si="168"/>
        <v>27'16</v>
      </c>
      <c r="M10629" s="1" t="str">
        <f>VLOOKUP(K10629,CW!D:E,2,FALSE)</f>
        <v>Q2'16</v>
      </c>
    </row>
    <row r="10630" spans="1:13" ht="15" customHeight="1">
      <c r="A10630" s="2">
        <v>42559</v>
      </c>
      <c r="B10630" s="1" t="s">
        <v>4908</v>
      </c>
      <c r="C10630" s="1" t="s">
        <v>86</v>
      </c>
      <c r="D10630" s="1" t="s">
        <v>101</v>
      </c>
      <c r="E10630" s="1" t="s">
        <v>3532</v>
      </c>
      <c r="F10630" s="45" t="s">
        <v>158</v>
      </c>
      <c r="G10630" s="1">
        <v>1</v>
      </c>
      <c r="H10630" s="1" t="s">
        <v>107</v>
      </c>
      <c r="I10630" s="1" t="s">
        <v>159</v>
      </c>
      <c r="K10630" s="1" t="str">
        <f>VLOOKUP(L10630,CW!C:D,2,FALSE)</f>
        <v>Jul'16</v>
      </c>
      <c r="L10630" s="1" t="str">
        <f t="shared" si="168"/>
        <v>27'16</v>
      </c>
      <c r="M10630" s="1" t="str">
        <f>VLOOKUP(K10630,CW!D:E,2,FALSE)</f>
        <v>Q2'16</v>
      </c>
    </row>
    <row r="10631" spans="1:13" ht="15" customHeight="1">
      <c r="A10631" s="2">
        <v>42559</v>
      </c>
      <c r="B10631" s="1" t="s">
        <v>4935</v>
      </c>
      <c r="C10631" s="1" t="s">
        <v>305</v>
      </c>
      <c r="D10631" s="1" t="s">
        <v>100</v>
      </c>
      <c r="E10631" s="1" t="s">
        <v>3532</v>
      </c>
      <c r="F10631" s="45" t="s">
        <v>158</v>
      </c>
      <c r="G10631" s="1">
        <v>1</v>
      </c>
      <c r="H10631" s="1" t="s">
        <v>107</v>
      </c>
      <c r="I10631" s="1" t="s">
        <v>159</v>
      </c>
      <c r="K10631" s="1" t="str">
        <f>VLOOKUP(L10631,CW!C:D,2,FALSE)</f>
        <v>Jul'16</v>
      </c>
      <c r="L10631" s="1" t="str">
        <f t="shared" si="168"/>
        <v>27'16</v>
      </c>
      <c r="M10631" s="1" t="str">
        <f>VLOOKUP(K10631,CW!D:E,2,FALSE)</f>
        <v>Q2'16</v>
      </c>
    </row>
    <row r="10632" spans="1:13" ht="15" customHeight="1">
      <c r="A10632" s="2">
        <v>42559</v>
      </c>
      <c r="B10632" s="1" t="s">
        <v>4926</v>
      </c>
      <c r="C10632" s="1" t="s">
        <v>1174</v>
      </c>
      <c r="D10632" s="1" t="s">
        <v>100</v>
      </c>
      <c r="E10632" s="1" t="s">
        <v>3532</v>
      </c>
      <c r="F10632" s="45" t="s">
        <v>158</v>
      </c>
      <c r="G10632" s="1">
        <v>1</v>
      </c>
      <c r="H10632" s="1" t="s">
        <v>107</v>
      </c>
      <c r="I10632" s="1" t="s">
        <v>159</v>
      </c>
      <c r="K10632" s="1" t="str">
        <f>VLOOKUP(L10632,CW!C:D,2,FALSE)</f>
        <v>Jul'16</v>
      </c>
      <c r="L10632" s="1" t="str">
        <f t="shared" si="168"/>
        <v>27'16</v>
      </c>
      <c r="M10632" s="1" t="str">
        <f>VLOOKUP(K10632,CW!D:E,2,FALSE)</f>
        <v>Q2'16</v>
      </c>
    </row>
    <row r="10633" spans="1:13" ht="30" customHeight="1">
      <c r="A10633" s="2">
        <v>42559</v>
      </c>
      <c r="B10633" s="1" t="s">
        <v>4924</v>
      </c>
      <c r="C10633" s="1" t="s">
        <v>97</v>
      </c>
      <c r="D10633" s="1" t="s">
        <v>100</v>
      </c>
      <c r="E10633" s="1" t="s">
        <v>3532</v>
      </c>
      <c r="F10633" s="98" t="s">
        <v>161</v>
      </c>
      <c r="G10633" s="1">
        <v>1</v>
      </c>
      <c r="H10633" s="1" t="s">
        <v>107</v>
      </c>
      <c r="I10633" s="1" t="s">
        <v>159</v>
      </c>
      <c r="K10633" s="1" t="str">
        <f>VLOOKUP(L10633,CW!C:D,2,FALSE)</f>
        <v>Jul'16</v>
      </c>
      <c r="L10633" s="1" t="str">
        <f t="shared" si="168"/>
        <v>27'16</v>
      </c>
      <c r="M10633" s="1" t="str">
        <f>VLOOKUP(K10633,CW!D:E,2,FALSE)</f>
        <v>Q2'16</v>
      </c>
    </row>
    <row r="10634" spans="1:13" ht="15" customHeight="1">
      <c r="A10634" s="2">
        <v>42559</v>
      </c>
      <c r="B10634" s="1" t="s">
        <v>4928</v>
      </c>
      <c r="C10634" s="1" t="s">
        <v>97</v>
      </c>
      <c r="D10634" s="1" t="s">
        <v>100</v>
      </c>
      <c r="E10634" s="1" t="s">
        <v>3532</v>
      </c>
      <c r="F10634" s="45" t="s">
        <v>158</v>
      </c>
      <c r="G10634" s="1">
        <v>4</v>
      </c>
      <c r="H10634" s="1" t="s">
        <v>107</v>
      </c>
      <c r="I10634" s="1" t="s">
        <v>159</v>
      </c>
      <c r="K10634" s="1" t="str">
        <f>VLOOKUP(L10634,CW!C:D,2,FALSE)</f>
        <v>Jul'16</v>
      </c>
      <c r="L10634" s="1" t="str">
        <f t="shared" si="168"/>
        <v>27'16</v>
      </c>
      <c r="M10634" s="1" t="str">
        <f>VLOOKUP(K10634,CW!D:E,2,FALSE)</f>
        <v>Q2'16</v>
      </c>
    </row>
    <row r="10635" spans="1:13" ht="15" customHeight="1">
      <c r="A10635" s="2">
        <v>42559</v>
      </c>
      <c r="B10635" s="1" t="s">
        <v>4927</v>
      </c>
      <c r="C10635" s="1" t="s">
        <v>71</v>
      </c>
      <c r="D10635" s="1" t="s">
        <v>100</v>
      </c>
      <c r="E10635" s="1" t="s">
        <v>3532</v>
      </c>
      <c r="F10635" s="45" t="s">
        <v>158</v>
      </c>
      <c r="G10635" s="1">
        <v>1</v>
      </c>
      <c r="H10635" s="1" t="s">
        <v>107</v>
      </c>
      <c r="I10635" s="1" t="s">
        <v>159</v>
      </c>
      <c r="K10635" s="1" t="str">
        <f>VLOOKUP(L10635,CW!C:D,2,FALSE)</f>
        <v>Jul'16</v>
      </c>
      <c r="L10635" s="1" t="str">
        <f t="shared" si="168"/>
        <v>27'16</v>
      </c>
      <c r="M10635" s="1" t="str">
        <f>VLOOKUP(K10635,CW!D:E,2,FALSE)</f>
        <v>Q2'16</v>
      </c>
    </row>
    <row r="10636" spans="1:13" ht="15" customHeight="1">
      <c r="A10636" s="2">
        <v>42559</v>
      </c>
      <c r="B10636" s="1" t="s">
        <v>4923</v>
      </c>
      <c r="C10636" s="1" t="s">
        <v>71</v>
      </c>
      <c r="D10636" s="1" t="s">
        <v>100</v>
      </c>
      <c r="E10636" s="1" t="s">
        <v>3532</v>
      </c>
      <c r="F10636" s="45" t="s">
        <v>158</v>
      </c>
      <c r="G10636" s="1">
        <v>1</v>
      </c>
      <c r="H10636" s="1" t="s">
        <v>107</v>
      </c>
      <c r="I10636" s="1" t="s">
        <v>159</v>
      </c>
      <c r="K10636" s="1" t="str">
        <f>VLOOKUP(L10636,CW!C:D,2,FALSE)</f>
        <v>Jul'16</v>
      </c>
      <c r="L10636" s="1" t="str">
        <f t="shared" si="168"/>
        <v>27'16</v>
      </c>
      <c r="M10636" s="1" t="str">
        <f>VLOOKUP(K10636,CW!D:E,2,FALSE)</f>
        <v>Q2'16</v>
      </c>
    </row>
    <row r="10637" spans="1:13" ht="30" customHeight="1">
      <c r="A10637" s="2">
        <v>42559</v>
      </c>
      <c r="B10637" s="1" t="s">
        <v>4899</v>
      </c>
      <c r="C10637" s="1" t="s">
        <v>86</v>
      </c>
      <c r="D10637" s="1" t="s">
        <v>100</v>
      </c>
      <c r="E10637" s="1" t="s">
        <v>3532</v>
      </c>
      <c r="F10637" s="98" t="s">
        <v>160</v>
      </c>
      <c r="G10637" s="1">
        <v>1</v>
      </c>
      <c r="H10637" s="1" t="s">
        <v>107</v>
      </c>
      <c r="I10637" s="1" t="s">
        <v>159</v>
      </c>
      <c r="K10637" s="1" t="str">
        <f>VLOOKUP(L10637,CW!C:D,2,FALSE)</f>
        <v>Jul'16</v>
      </c>
      <c r="L10637" s="1" t="str">
        <f t="shared" si="168"/>
        <v>27'16</v>
      </c>
      <c r="M10637" s="1" t="str">
        <f>VLOOKUP(K10637,CW!D:E,2,FALSE)</f>
        <v>Q2'16</v>
      </c>
    </row>
    <row r="10638" spans="1:13" ht="15" customHeight="1">
      <c r="A10638" s="2">
        <v>42559</v>
      </c>
      <c r="B10638" s="1" t="s">
        <v>4899</v>
      </c>
      <c r="C10638" s="1" t="s">
        <v>86</v>
      </c>
      <c r="D10638" s="1" t="s">
        <v>100</v>
      </c>
      <c r="E10638" s="1" t="s">
        <v>3532</v>
      </c>
      <c r="F10638" s="45" t="s">
        <v>158</v>
      </c>
      <c r="G10638" s="1">
        <v>2</v>
      </c>
      <c r="H10638" s="1" t="s">
        <v>107</v>
      </c>
      <c r="I10638" s="1" t="s">
        <v>159</v>
      </c>
      <c r="K10638" s="1" t="str">
        <f>VLOOKUP(L10638,CW!C:D,2,FALSE)</f>
        <v>Jul'16</v>
      </c>
      <c r="L10638" s="1" t="str">
        <f t="shared" si="168"/>
        <v>27'16</v>
      </c>
      <c r="M10638" s="1" t="str">
        <f>VLOOKUP(K10638,CW!D:E,2,FALSE)</f>
        <v>Q2'16</v>
      </c>
    </row>
    <row r="10639" spans="1:13" ht="15" customHeight="1">
      <c r="A10639" s="2">
        <v>42559</v>
      </c>
      <c r="B10639" s="1" t="s">
        <v>4937</v>
      </c>
      <c r="C10639" s="1" t="s">
        <v>4500</v>
      </c>
      <c r="D10639" s="1" t="s">
        <v>100</v>
      </c>
      <c r="E10639" s="1" t="s">
        <v>3532</v>
      </c>
      <c r="F10639" s="45" t="s">
        <v>158</v>
      </c>
      <c r="G10639" s="1">
        <v>2</v>
      </c>
      <c r="H10639" s="1" t="s">
        <v>107</v>
      </c>
      <c r="I10639" s="1" t="s">
        <v>159</v>
      </c>
      <c r="K10639" s="1" t="str">
        <f>VLOOKUP(L10639,CW!C:D,2,FALSE)</f>
        <v>Jul'16</v>
      </c>
      <c r="L10639" s="1" t="str">
        <f t="shared" si="168"/>
        <v>27'16</v>
      </c>
      <c r="M10639" s="1" t="str">
        <f>VLOOKUP(K10639,CW!D:E,2,FALSE)</f>
        <v>Q2'16</v>
      </c>
    </row>
    <row r="10640" spans="1:13" ht="15" customHeight="1">
      <c r="A10640" s="2">
        <v>42559</v>
      </c>
      <c r="B10640" s="1" t="s">
        <v>4937</v>
      </c>
      <c r="C10640" s="1" t="s">
        <v>4500</v>
      </c>
      <c r="D10640" s="1" t="s">
        <v>100</v>
      </c>
      <c r="E10640" s="1" t="s">
        <v>3532</v>
      </c>
      <c r="F10640" s="98" t="s">
        <v>4584</v>
      </c>
      <c r="G10640" s="1">
        <v>1</v>
      </c>
      <c r="H10640" s="1" t="s">
        <v>107</v>
      </c>
      <c r="I10640" s="1" t="s">
        <v>159</v>
      </c>
      <c r="K10640" s="1" t="str">
        <f>VLOOKUP(L10640,CW!C:D,2,FALSE)</f>
        <v>Jul'16</v>
      </c>
      <c r="L10640" s="1" t="str">
        <f t="shared" si="168"/>
        <v>27'16</v>
      </c>
      <c r="M10640" s="1" t="str">
        <f>VLOOKUP(K10640,CW!D:E,2,FALSE)</f>
        <v>Q2'16</v>
      </c>
    </row>
    <row r="10641" spans="1:13" ht="30" customHeight="1">
      <c r="A10641" s="2">
        <v>42559</v>
      </c>
      <c r="B10641" s="1" t="s">
        <v>4943</v>
      </c>
      <c r="C10641" s="1" t="s">
        <v>122</v>
      </c>
      <c r="D10641" s="1" t="s">
        <v>100</v>
      </c>
      <c r="E10641" s="1" t="s">
        <v>3532</v>
      </c>
      <c r="F10641" s="98" t="s">
        <v>160</v>
      </c>
      <c r="G10641" s="1">
        <v>1</v>
      </c>
      <c r="H10641" s="1" t="s">
        <v>107</v>
      </c>
      <c r="I10641" s="1" t="s">
        <v>159</v>
      </c>
      <c r="K10641" s="1" t="str">
        <f>VLOOKUP(L10641,CW!C:D,2,FALSE)</f>
        <v>Jul'16</v>
      </c>
      <c r="L10641" s="1" t="str">
        <f t="shared" si="168"/>
        <v>27'16</v>
      </c>
      <c r="M10641" s="1" t="str">
        <f>VLOOKUP(K10641,CW!D:E,2,FALSE)</f>
        <v>Q2'16</v>
      </c>
    </row>
    <row r="10642" spans="1:13" ht="15" customHeight="1">
      <c r="A10642" s="2">
        <v>42559</v>
      </c>
      <c r="B10642" s="1" t="s">
        <v>4930</v>
      </c>
      <c r="C10642" s="1" t="s">
        <v>72</v>
      </c>
      <c r="D10642" s="1" t="s">
        <v>100</v>
      </c>
      <c r="E10642" s="1" t="s">
        <v>3532</v>
      </c>
      <c r="F10642" s="45" t="s">
        <v>158</v>
      </c>
      <c r="G10642" s="1">
        <v>1</v>
      </c>
      <c r="H10642" s="1" t="s">
        <v>107</v>
      </c>
      <c r="I10642" s="1" t="s">
        <v>159</v>
      </c>
      <c r="K10642" s="1" t="str">
        <f>VLOOKUP(L10642,CW!C:D,2,FALSE)</f>
        <v>Jul'16</v>
      </c>
      <c r="L10642" s="1" t="str">
        <f t="shared" si="168"/>
        <v>27'16</v>
      </c>
      <c r="M10642" s="1" t="str">
        <f>VLOOKUP(K10642,CW!D:E,2,FALSE)</f>
        <v>Q2'16</v>
      </c>
    </row>
    <row r="10643" spans="1:13" ht="15" customHeight="1">
      <c r="A10643" s="2">
        <v>42559</v>
      </c>
      <c r="B10643" s="1" t="s">
        <v>4929</v>
      </c>
      <c r="C10643" s="1" t="s">
        <v>72</v>
      </c>
      <c r="D10643" s="1" t="s">
        <v>100</v>
      </c>
      <c r="E10643" s="1" t="s">
        <v>3532</v>
      </c>
      <c r="F10643" s="45" t="s">
        <v>158</v>
      </c>
      <c r="G10643" s="1">
        <v>2</v>
      </c>
      <c r="H10643" s="1" t="s">
        <v>107</v>
      </c>
      <c r="I10643" s="1" t="s">
        <v>159</v>
      </c>
      <c r="K10643" s="1" t="str">
        <f>VLOOKUP(L10643,CW!C:D,2,FALSE)</f>
        <v>Jul'16</v>
      </c>
      <c r="L10643" s="1" t="str">
        <f t="shared" si="168"/>
        <v>27'16</v>
      </c>
      <c r="M10643" s="1" t="str">
        <f>VLOOKUP(K10643,CW!D:E,2,FALSE)</f>
        <v>Q2'16</v>
      </c>
    </row>
    <row r="10644" spans="1:13" ht="30" customHeight="1">
      <c r="A10644" s="2">
        <v>42559</v>
      </c>
      <c r="B10644" s="1" t="s">
        <v>4913</v>
      </c>
      <c r="C10644" s="1" t="s">
        <v>80</v>
      </c>
      <c r="D10644" s="1" t="s">
        <v>100</v>
      </c>
      <c r="E10644" s="1" t="s">
        <v>3532</v>
      </c>
      <c r="F10644" s="98" t="s">
        <v>160</v>
      </c>
      <c r="G10644" s="1">
        <v>1</v>
      </c>
      <c r="H10644" s="1" t="s">
        <v>107</v>
      </c>
      <c r="I10644" s="1" t="s">
        <v>159</v>
      </c>
      <c r="K10644" s="1" t="str">
        <f>VLOOKUP(L10644,CW!C:D,2,FALSE)</f>
        <v>Jul'16</v>
      </c>
      <c r="L10644" s="1" t="str">
        <f t="shared" si="168"/>
        <v>27'16</v>
      </c>
      <c r="M10644" s="1" t="str">
        <f>VLOOKUP(K10644,CW!D:E,2,FALSE)</f>
        <v>Q2'16</v>
      </c>
    </row>
    <row r="10645" spans="1:13" ht="30" customHeight="1">
      <c r="A10645" s="2">
        <v>42559</v>
      </c>
      <c r="B10645" s="1" t="s">
        <v>4912</v>
      </c>
      <c r="C10645" s="1" t="s">
        <v>285</v>
      </c>
      <c r="D10645" s="1" t="s">
        <v>100</v>
      </c>
      <c r="E10645" s="1" t="s">
        <v>3532</v>
      </c>
      <c r="F10645" s="98" t="s">
        <v>160</v>
      </c>
      <c r="G10645" s="1">
        <v>1</v>
      </c>
      <c r="H10645" s="1" t="s">
        <v>107</v>
      </c>
      <c r="I10645" s="1" t="s">
        <v>159</v>
      </c>
      <c r="K10645" s="1" t="str">
        <f>VLOOKUP(L10645,CW!C:D,2,FALSE)</f>
        <v>Jul'16</v>
      </c>
      <c r="L10645" s="1" t="str">
        <f t="shared" si="168"/>
        <v>27'16</v>
      </c>
      <c r="M10645" s="1" t="str">
        <f>VLOOKUP(K10645,CW!D:E,2,FALSE)</f>
        <v>Q2'16</v>
      </c>
    </row>
    <row r="10646" spans="1:13" ht="15" customHeight="1">
      <c r="A10646" s="2">
        <v>42559</v>
      </c>
      <c r="B10646" s="1" t="s">
        <v>4915</v>
      </c>
      <c r="C10646" s="1" t="s">
        <v>80</v>
      </c>
      <c r="D10646" s="1" t="s">
        <v>100</v>
      </c>
      <c r="E10646" s="1" t="s">
        <v>3532</v>
      </c>
      <c r="F10646" s="45" t="s">
        <v>158</v>
      </c>
      <c r="G10646" s="1">
        <v>1</v>
      </c>
      <c r="H10646" s="1" t="s">
        <v>107</v>
      </c>
      <c r="I10646" s="1" t="s">
        <v>159</v>
      </c>
      <c r="K10646" s="1" t="str">
        <f>VLOOKUP(L10646,CW!C:D,2,FALSE)</f>
        <v>Jul'16</v>
      </c>
      <c r="L10646" s="1" t="str">
        <f t="shared" ref="L10646:L10709" si="169">CONCATENATE(WEEKNUM(A10646,21),"'",TEXT(A10646,"yy"))</f>
        <v>27'16</v>
      </c>
      <c r="M10646" s="1" t="str">
        <f>VLOOKUP(K10646,CW!D:E,2,FALSE)</f>
        <v>Q2'16</v>
      </c>
    </row>
    <row r="10647" spans="1:13" ht="15" customHeight="1">
      <c r="A10647" s="2">
        <v>42559</v>
      </c>
      <c r="B10647" s="1" t="s">
        <v>6241</v>
      </c>
      <c r="C10647" s="1" t="s">
        <v>6242</v>
      </c>
      <c r="D10647" s="1" t="s">
        <v>100</v>
      </c>
      <c r="E10647" s="1" t="s">
        <v>3532</v>
      </c>
      <c r="F10647" s="45" t="s">
        <v>158</v>
      </c>
      <c r="G10647" s="1">
        <v>1</v>
      </c>
      <c r="H10647" s="1" t="s">
        <v>107</v>
      </c>
      <c r="I10647" s="1" t="s">
        <v>159</v>
      </c>
      <c r="K10647" s="1" t="str">
        <f>VLOOKUP(L10647,CW!C:D,2,FALSE)</f>
        <v>Jul'16</v>
      </c>
      <c r="L10647" s="1" t="str">
        <f t="shared" si="169"/>
        <v>27'16</v>
      </c>
      <c r="M10647" s="1" t="str">
        <f>VLOOKUP(K10647,CW!D:E,2,FALSE)</f>
        <v>Q2'16</v>
      </c>
    </row>
    <row r="10648" spans="1:13" ht="15" customHeight="1">
      <c r="A10648" s="2">
        <v>42559</v>
      </c>
      <c r="B10648" s="1" t="s">
        <v>4932</v>
      </c>
      <c r="C10648" s="1" t="s">
        <v>86</v>
      </c>
      <c r="D10648" s="1" t="s">
        <v>100</v>
      </c>
      <c r="E10648" s="1" t="s">
        <v>3532</v>
      </c>
      <c r="F10648" s="45" t="s">
        <v>158</v>
      </c>
      <c r="G10648" s="1">
        <v>1</v>
      </c>
      <c r="H10648" s="1" t="s">
        <v>107</v>
      </c>
      <c r="I10648" s="1" t="s">
        <v>159</v>
      </c>
      <c r="K10648" s="1" t="str">
        <f>VLOOKUP(L10648,CW!C:D,2,FALSE)</f>
        <v>Jul'16</v>
      </c>
      <c r="L10648" s="1" t="str">
        <f t="shared" si="169"/>
        <v>27'16</v>
      </c>
      <c r="M10648" s="1" t="str">
        <f>VLOOKUP(K10648,CW!D:E,2,FALSE)</f>
        <v>Q2'16</v>
      </c>
    </row>
    <row r="10649" spans="1:13" ht="15" customHeight="1">
      <c r="A10649" s="2">
        <v>42559</v>
      </c>
      <c r="B10649" s="1" t="s">
        <v>4934</v>
      </c>
      <c r="C10649" s="1" t="s">
        <v>72</v>
      </c>
      <c r="D10649" s="1" t="s">
        <v>100</v>
      </c>
      <c r="E10649" s="1" t="s">
        <v>3532</v>
      </c>
      <c r="F10649" s="45" t="s">
        <v>158</v>
      </c>
      <c r="G10649" s="1">
        <v>1</v>
      </c>
      <c r="H10649" s="1" t="s">
        <v>107</v>
      </c>
      <c r="I10649" s="1" t="s">
        <v>159</v>
      </c>
      <c r="K10649" s="1" t="str">
        <f>VLOOKUP(L10649,CW!C:D,2,FALSE)</f>
        <v>Jul'16</v>
      </c>
      <c r="L10649" s="1" t="str">
        <f t="shared" si="169"/>
        <v>27'16</v>
      </c>
      <c r="M10649" s="1" t="str">
        <f>VLOOKUP(K10649,CW!D:E,2,FALSE)</f>
        <v>Q2'16</v>
      </c>
    </row>
    <row r="10650" spans="1:13" ht="15" customHeight="1">
      <c r="A10650" s="2">
        <v>42559</v>
      </c>
      <c r="B10650" s="1" t="s">
        <v>4917</v>
      </c>
      <c r="C10650" s="1" t="s">
        <v>97</v>
      </c>
      <c r="D10650" s="1" t="s">
        <v>100</v>
      </c>
      <c r="E10650" s="1" t="s">
        <v>3532</v>
      </c>
      <c r="F10650" s="45" t="s">
        <v>158</v>
      </c>
      <c r="G10650" s="1">
        <v>1</v>
      </c>
      <c r="H10650" s="1" t="s">
        <v>107</v>
      </c>
      <c r="I10650" s="1" t="s">
        <v>159</v>
      </c>
      <c r="K10650" s="1" t="str">
        <f>VLOOKUP(L10650,CW!C:D,2,FALSE)</f>
        <v>Jul'16</v>
      </c>
      <c r="L10650" s="1" t="str">
        <f t="shared" si="169"/>
        <v>27'16</v>
      </c>
      <c r="M10650" s="1" t="str">
        <f>VLOOKUP(K10650,CW!D:E,2,FALSE)</f>
        <v>Q2'16</v>
      </c>
    </row>
    <row r="10651" spans="1:13" ht="15" customHeight="1">
      <c r="A10651" s="2">
        <v>42560</v>
      </c>
      <c r="B10651" s="1" t="s">
        <v>4951</v>
      </c>
      <c r="C10651" s="1" t="s">
        <v>86</v>
      </c>
      <c r="D10651" s="1" t="s">
        <v>105</v>
      </c>
      <c r="E10651" s="1" t="s">
        <v>3532</v>
      </c>
      <c r="F10651" s="45" t="s">
        <v>158</v>
      </c>
      <c r="G10651" s="1">
        <v>9</v>
      </c>
      <c r="H10651" s="1" t="s">
        <v>107</v>
      </c>
      <c r="I10651" s="1" t="s">
        <v>159</v>
      </c>
      <c r="K10651" s="1" t="str">
        <f>VLOOKUP(L10651,CW!C:D,2,FALSE)</f>
        <v>Jul'16</v>
      </c>
      <c r="L10651" s="1" t="str">
        <f t="shared" si="169"/>
        <v>27'16</v>
      </c>
      <c r="M10651" s="1" t="str">
        <f>VLOOKUP(K10651,CW!D:E,2,FALSE)</f>
        <v>Q2'16</v>
      </c>
    </row>
    <row r="10652" spans="1:13" ht="15" customHeight="1">
      <c r="A10652" s="2">
        <v>42560</v>
      </c>
      <c r="B10652" s="1" t="s">
        <v>4951</v>
      </c>
      <c r="C10652" s="1" t="s">
        <v>86</v>
      </c>
      <c r="D10652" s="1" t="s">
        <v>105</v>
      </c>
      <c r="E10652" s="1" t="s">
        <v>3532</v>
      </c>
      <c r="F10652" s="98" t="s">
        <v>4584</v>
      </c>
      <c r="G10652" s="1">
        <v>1</v>
      </c>
      <c r="H10652" s="1" t="s">
        <v>107</v>
      </c>
      <c r="I10652" s="1" t="s">
        <v>159</v>
      </c>
      <c r="K10652" s="1" t="str">
        <f>VLOOKUP(L10652,CW!C:D,2,FALSE)</f>
        <v>Jul'16</v>
      </c>
      <c r="L10652" s="1" t="str">
        <f t="shared" si="169"/>
        <v>27'16</v>
      </c>
      <c r="M10652" s="1" t="str">
        <f>VLOOKUP(K10652,CW!D:E,2,FALSE)</f>
        <v>Q2'16</v>
      </c>
    </row>
    <row r="10653" spans="1:13" ht="15" customHeight="1">
      <c r="A10653" s="2">
        <v>42560</v>
      </c>
      <c r="B10653" s="1" t="s">
        <v>4952</v>
      </c>
      <c r="C10653" s="1" t="s">
        <v>86</v>
      </c>
      <c r="D10653" s="1" t="s">
        <v>105</v>
      </c>
      <c r="E10653" s="1" t="s">
        <v>3532</v>
      </c>
      <c r="F10653" s="45" t="s">
        <v>158</v>
      </c>
      <c r="G10653" s="1">
        <v>1</v>
      </c>
      <c r="H10653" s="1" t="s">
        <v>107</v>
      </c>
      <c r="I10653" s="1" t="s">
        <v>159</v>
      </c>
      <c r="K10653" s="1" t="str">
        <f>VLOOKUP(L10653,CW!C:D,2,FALSE)</f>
        <v>Jul'16</v>
      </c>
      <c r="L10653" s="1" t="str">
        <f t="shared" si="169"/>
        <v>27'16</v>
      </c>
      <c r="M10653" s="1" t="str">
        <f>VLOOKUP(K10653,CW!D:E,2,FALSE)</f>
        <v>Q2'16</v>
      </c>
    </row>
    <row r="10654" spans="1:13" ht="15" customHeight="1">
      <c r="A10654" s="2">
        <v>42560</v>
      </c>
      <c r="B10654" s="1" t="s">
        <v>4911</v>
      </c>
      <c r="C10654" s="1" t="s">
        <v>71</v>
      </c>
      <c r="D10654" s="1" t="s">
        <v>105</v>
      </c>
      <c r="E10654" s="1" t="s">
        <v>3532</v>
      </c>
      <c r="F10654" s="45" t="s">
        <v>158</v>
      </c>
      <c r="G10654" s="1">
        <v>2</v>
      </c>
      <c r="H10654" s="1" t="s">
        <v>107</v>
      </c>
      <c r="I10654" s="1" t="s">
        <v>159</v>
      </c>
      <c r="K10654" s="1" t="str">
        <f>VLOOKUP(L10654,CW!C:D,2,FALSE)</f>
        <v>Jul'16</v>
      </c>
      <c r="L10654" s="1" t="str">
        <f t="shared" si="169"/>
        <v>27'16</v>
      </c>
      <c r="M10654" s="1" t="str">
        <f>VLOOKUP(K10654,CW!D:E,2,FALSE)</f>
        <v>Q2'16</v>
      </c>
    </row>
    <row r="10655" spans="1:13" ht="30" customHeight="1">
      <c r="A10655" s="2">
        <v>42560</v>
      </c>
      <c r="B10655" s="1" t="s">
        <v>4910</v>
      </c>
      <c r="C10655" s="1" t="s">
        <v>285</v>
      </c>
      <c r="D10655" s="1" t="s">
        <v>105</v>
      </c>
      <c r="E10655" s="1" t="s">
        <v>3532</v>
      </c>
      <c r="F10655" s="98" t="s">
        <v>160</v>
      </c>
      <c r="G10655" s="1">
        <v>5</v>
      </c>
      <c r="H10655" s="1" t="s">
        <v>107</v>
      </c>
      <c r="I10655" s="1" t="s">
        <v>159</v>
      </c>
      <c r="K10655" s="1" t="str">
        <f>VLOOKUP(L10655,CW!C:D,2,FALSE)</f>
        <v>Jul'16</v>
      </c>
      <c r="L10655" s="1" t="str">
        <f t="shared" si="169"/>
        <v>27'16</v>
      </c>
      <c r="M10655" s="1" t="str">
        <f>VLOOKUP(K10655,CW!D:E,2,FALSE)</f>
        <v>Q2'16</v>
      </c>
    </row>
    <row r="10656" spans="1:13" ht="15" customHeight="1">
      <c r="A10656" s="2">
        <v>42560</v>
      </c>
      <c r="B10656" s="1" t="s">
        <v>4910</v>
      </c>
      <c r="C10656" s="1" t="s">
        <v>285</v>
      </c>
      <c r="D10656" s="1" t="s">
        <v>105</v>
      </c>
      <c r="E10656" s="1" t="s">
        <v>3532</v>
      </c>
      <c r="F10656" s="45" t="s">
        <v>158</v>
      </c>
      <c r="G10656" s="1">
        <v>4</v>
      </c>
      <c r="H10656" s="1" t="s">
        <v>107</v>
      </c>
      <c r="I10656" s="1" t="s">
        <v>159</v>
      </c>
      <c r="K10656" s="1" t="str">
        <f>VLOOKUP(L10656,CW!C:D,2,FALSE)</f>
        <v>Jul'16</v>
      </c>
      <c r="L10656" s="1" t="str">
        <f t="shared" si="169"/>
        <v>27'16</v>
      </c>
      <c r="M10656" s="1" t="str">
        <f>VLOOKUP(K10656,CW!D:E,2,FALSE)</f>
        <v>Q2'16</v>
      </c>
    </row>
    <row r="10657" spans="1:13" ht="15" customHeight="1">
      <c r="A10657" s="2">
        <v>42560</v>
      </c>
      <c r="B10657" s="1" t="s">
        <v>4962</v>
      </c>
      <c r="C10657" s="1" t="s">
        <v>72</v>
      </c>
      <c r="D10657" s="1" t="s">
        <v>105</v>
      </c>
      <c r="E10657" s="1" t="s">
        <v>3532</v>
      </c>
      <c r="F10657" s="45" t="s">
        <v>158</v>
      </c>
      <c r="G10657" s="1">
        <v>1</v>
      </c>
      <c r="H10657" s="1" t="s">
        <v>107</v>
      </c>
      <c r="I10657" s="1" t="s">
        <v>159</v>
      </c>
      <c r="K10657" s="1" t="str">
        <f>VLOOKUP(L10657,CW!C:D,2,FALSE)</f>
        <v>Jul'16</v>
      </c>
      <c r="L10657" s="1" t="str">
        <f t="shared" si="169"/>
        <v>27'16</v>
      </c>
      <c r="M10657" s="1" t="str">
        <f>VLOOKUP(K10657,CW!D:E,2,FALSE)</f>
        <v>Q2'16</v>
      </c>
    </row>
    <row r="10658" spans="1:13" ht="15" customHeight="1">
      <c r="A10658" s="2">
        <v>42560</v>
      </c>
      <c r="B10658" s="1" t="s">
        <v>4948</v>
      </c>
      <c r="C10658" s="1" t="s">
        <v>1801</v>
      </c>
      <c r="D10658" s="1" t="s">
        <v>105</v>
      </c>
      <c r="E10658" s="1" t="s">
        <v>3532</v>
      </c>
      <c r="F10658" s="45" t="s">
        <v>158</v>
      </c>
      <c r="G10658" s="1">
        <v>6</v>
      </c>
      <c r="H10658" s="1" t="s">
        <v>107</v>
      </c>
      <c r="I10658" s="1" t="s">
        <v>159</v>
      </c>
      <c r="K10658" s="1" t="str">
        <f>VLOOKUP(L10658,CW!C:D,2,FALSE)</f>
        <v>Jul'16</v>
      </c>
      <c r="L10658" s="1" t="str">
        <f t="shared" si="169"/>
        <v>27'16</v>
      </c>
      <c r="M10658" s="1" t="str">
        <f>VLOOKUP(K10658,CW!D:E,2,FALSE)</f>
        <v>Q2'16</v>
      </c>
    </row>
    <row r="10659" spans="1:13" ht="15" customHeight="1">
      <c r="A10659" s="2">
        <v>42560</v>
      </c>
      <c r="B10659" s="1" t="s">
        <v>4955</v>
      </c>
      <c r="C10659" s="1" t="s">
        <v>72</v>
      </c>
      <c r="D10659" s="1" t="s">
        <v>100</v>
      </c>
      <c r="E10659" s="1" t="s">
        <v>3532</v>
      </c>
      <c r="F10659" s="45" t="s">
        <v>158</v>
      </c>
      <c r="G10659" s="1">
        <v>1</v>
      </c>
      <c r="H10659" s="1" t="s">
        <v>107</v>
      </c>
      <c r="I10659" s="1" t="s">
        <v>159</v>
      </c>
      <c r="K10659" s="1" t="str">
        <f>VLOOKUP(L10659,CW!C:D,2,FALSE)</f>
        <v>Jul'16</v>
      </c>
      <c r="L10659" s="1" t="str">
        <f t="shared" si="169"/>
        <v>27'16</v>
      </c>
      <c r="M10659" s="1" t="str">
        <f>VLOOKUP(K10659,CW!D:E,2,FALSE)</f>
        <v>Q2'16</v>
      </c>
    </row>
    <row r="10660" spans="1:13" ht="15" customHeight="1">
      <c r="A10660" s="2">
        <v>42560</v>
      </c>
      <c r="B10660" s="1" t="s">
        <v>4940</v>
      </c>
      <c r="C10660" s="1" t="s">
        <v>72</v>
      </c>
      <c r="D10660" s="1" t="s">
        <v>100</v>
      </c>
      <c r="E10660" s="1" t="s">
        <v>3532</v>
      </c>
      <c r="F10660" s="45" t="s">
        <v>158</v>
      </c>
      <c r="G10660" s="1">
        <v>1</v>
      </c>
      <c r="H10660" s="1" t="s">
        <v>107</v>
      </c>
      <c r="I10660" s="1" t="s">
        <v>159</v>
      </c>
      <c r="K10660" s="1" t="str">
        <f>VLOOKUP(L10660,CW!C:D,2,FALSE)</f>
        <v>Jul'16</v>
      </c>
      <c r="L10660" s="1" t="str">
        <f t="shared" si="169"/>
        <v>27'16</v>
      </c>
      <c r="M10660" s="1" t="str">
        <f>VLOOKUP(K10660,CW!D:E,2,FALSE)</f>
        <v>Q2'16</v>
      </c>
    </row>
    <row r="10661" spans="1:13" ht="30" customHeight="1">
      <c r="A10661" s="2">
        <v>42560</v>
      </c>
      <c r="B10661" s="1" t="s">
        <v>4939</v>
      </c>
      <c r="C10661" s="1" t="s">
        <v>72</v>
      </c>
      <c r="D10661" s="1" t="s">
        <v>100</v>
      </c>
      <c r="E10661" s="1" t="s">
        <v>3532</v>
      </c>
      <c r="F10661" s="98" t="s">
        <v>160</v>
      </c>
      <c r="G10661" s="1">
        <v>1</v>
      </c>
      <c r="H10661" s="1" t="s">
        <v>107</v>
      </c>
      <c r="I10661" s="1" t="s">
        <v>159</v>
      </c>
      <c r="K10661" s="1" t="str">
        <f>VLOOKUP(L10661,CW!C:D,2,FALSE)</f>
        <v>Jul'16</v>
      </c>
      <c r="L10661" s="1" t="str">
        <f t="shared" si="169"/>
        <v>27'16</v>
      </c>
      <c r="M10661" s="1" t="str">
        <f>VLOOKUP(K10661,CW!D:E,2,FALSE)</f>
        <v>Q2'16</v>
      </c>
    </row>
    <row r="10662" spans="1:13" ht="15" customHeight="1">
      <c r="A10662" s="2">
        <v>42560</v>
      </c>
      <c r="B10662" s="1" t="s">
        <v>4939</v>
      </c>
      <c r="C10662" s="1" t="s">
        <v>72</v>
      </c>
      <c r="D10662" s="1" t="s">
        <v>100</v>
      </c>
      <c r="E10662" s="1" t="s">
        <v>3532</v>
      </c>
      <c r="F10662" s="45" t="s">
        <v>158</v>
      </c>
      <c r="G10662" s="1">
        <v>2</v>
      </c>
      <c r="H10662" s="1" t="s">
        <v>107</v>
      </c>
      <c r="I10662" s="1" t="s">
        <v>159</v>
      </c>
      <c r="K10662" s="1" t="str">
        <f>VLOOKUP(L10662,CW!C:D,2,FALSE)</f>
        <v>Jul'16</v>
      </c>
      <c r="L10662" s="1" t="str">
        <f t="shared" si="169"/>
        <v>27'16</v>
      </c>
      <c r="M10662" s="1" t="str">
        <f>VLOOKUP(K10662,CW!D:E,2,FALSE)</f>
        <v>Q2'16</v>
      </c>
    </row>
    <row r="10663" spans="1:13" ht="15" customHeight="1">
      <c r="A10663" s="2">
        <v>42560</v>
      </c>
      <c r="B10663" s="1" t="s">
        <v>4961</v>
      </c>
      <c r="C10663" s="1" t="s">
        <v>86</v>
      </c>
      <c r="D10663" s="1" t="s">
        <v>100</v>
      </c>
      <c r="E10663" s="1" t="s">
        <v>3532</v>
      </c>
      <c r="F10663" s="45" t="s">
        <v>158</v>
      </c>
      <c r="G10663" s="1">
        <v>9</v>
      </c>
      <c r="H10663" s="1" t="s">
        <v>107</v>
      </c>
      <c r="I10663" s="1" t="s">
        <v>159</v>
      </c>
      <c r="K10663" s="1" t="str">
        <f>VLOOKUP(L10663,CW!C:D,2,FALSE)</f>
        <v>Jul'16</v>
      </c>
      <c r="L10663" s="1" t="str">
        <f t="shared" si="169"/>
        <v>27'16</v>
      </c>
      <c r="M10663" s="1" t="str">
        <f>VLOOKUP(K10663,CW!D:E,2,FALSE)</f>
        <v>Q2'16</v>
      </c>
    </row>
    <row r="10664" spans="1:13" ht="15" customHeight="1">
      <c r="A10664" s="2">
        <v>42560</v>
      </c>
      <c r="B10664" s="1" t="s">
        <v>4953</v>
      </c>
      <c r="C10664" s="1" t="s">
        <v>86</v>
      </c>
      <c r="D10664" s="1" t="s">
        <v>100</v>
      </c>
      <c r="E10664" s="1" t="s">
        <v>3532</v>
      </c>
      <c r="F10664" s="45" t="s">
        <v>158</v>
      </c>
      <c r="G10664" s="1">
        <v>7</v>
      </c>
      <c r="H10664" s="1" t="s">
        <v>107</v>
      </c>
      <c r="I10664" s="1" t="s">
        <v>159</v>
      </c>
      <c r="K10664" s="1" t="str">
        <f>VLOOKUP(L10664,CW!C:D,2,FALSE)</f>
        <v>Jul'16</v>
      </c>
      <c r="L10664" s="1" t="str">
        <f t="shared" si="169"/>
        <v>27'16</v>
      </c>
      <c r="M10664" s="1" t="str">
        <f>VLOOKUP(K10664,CW!D:E,2,FALSE)</f>
        <v>Q2'16</v>
      </c>
    </row>
    <row r="10665" spans="1:13" ht="15" customHeight="1">
      <c r="A10665" s="2">
        <v>42560</v>
      </c>
      <c r="B10665" s="1" t="s">
        <v>4947</v>
      </c>
      <c r="C10665" s="1" t="s">
        <v>1801</v>
      </c>
      <c r="D10665" s="1" t="s">
        <v>100</v>
      </c>
      <c r="E10665" s="1" t="s">
        <v>3532</v>
      </c>
      <c r="F10665" s="45" t="s">
        <v>158</v>
      </c>
      <c r="G10665" s="1">
        <v>6</v>
      </c>
      <c r="H10665" s="1" t="s">
        <v>107</v>
      </c>
      <c r="I10665" s="1" t="s">
        <v>159</v>
      </c>
      <c r="K10665" s="1" t="str">
        <f>VLOOKUP(L10665,CW!C:D,2,FALSE)</f>
        <v>Jul'16</v>
      </c>
      <c r="L10665" s="1" t="str">
        <f t="shared" si="169"/>
        <v>27'16</v>
      </c>
      <c r="M10665" s="1" t="str">
        <f>VLOOKUP(K10665,CW!D:E,2,FALSE)</f>
        <v>Q2'16</v>
      </c>
    </row>
    <row r="10666" spans="1:13" ht="15" customHeight="1">
      <c r="A10666" s="2">
        <v>42560</v>
      </c>
      <c r="B10666" s="1" t="s">
        <v>4964</v>
      </c>
      <c r="C10666" s="1" t="s">
        <v>72</v>
      </c>
      <c r="D10666" s="1" t="s">
        <v>100</v>
      </c>
      <c r="E10666" s="1" t="s">
        <v>3532</v>
      </c>
      <c r="F10666" s="45" t="s">
        <v>158</v>
      </c>
      <c r="G10666" s="1">
        <v>1</v>
      </c>
      <c r="H10666" s="1" t="s">
        <v>107</v>
      </c>
      <c r="I10666" s="1" t="s">
        <v>159</v>
      </c>
      <c r="K10666" s="1" t="str">
        <f>VLOOKUP(L10666,CW!C:D,2,FALSE)</f>
        <v>Jul'16</v>
      </c>
      <c r="L10666" s="1" t="str">
        <f t="shared" si="169"/>
        <v>27'16</v>
      </c>
      <c r="M10666" s="1" t="str">
        <f>VLOOKUP(K10666,CW!D:E,2,FALSE)</f>
        <v>Q2'16</v>
      </c>
    </row>
    <row r="10667" spans="1:13" ht="15" customHeight="1">
      <c r="A10667" s="2">
        <v>42560</v>
      </c>
      <c r="B10667" s="1" t="s">
        <v>4965</v>
      </c>
      <c r="C10667" s="1" t="s">
        <v>72</v>
      </c>
      <c r="D10667" s="1" t="s">
        <v>100</v>
      </c>
      <c r="E10667" s="1" t="s">
        <v>3532</v>
      </c>
      <c r="F10667" s="45" t="s">
        <v>158</v>
      </c>
      <c r="G10667" s="1">
        <v>2</v>
      </c>
      <c r="H10667" s="1" t="s">
        <v>107</v>
      </c>
      <c r="I10667" s="1" t="s">
        <v>159</v>
      </c>
      <c r="K10667" s="1" t="str">
        <f>VLOOKUP(L10667,CW!C:D,2,FALSE)</f>
        <v>Jul'16</v>
      </c>
      <c r="L10667" s="1" t="str">
        <f t="shared" si="169"/>
        <v>27'16</v>
      </c>
      <c r="M10667" s="1" t="str">
        <f>VLOOKUP(K10667,CW!D:E,2,FALSE)</f>
        <v>Q2'16</v>
      </c>
    </row>
    <row r="10668" spans="1:13" ht="15" customHeight="1">
      <c r="A10668" s="2">
        <v>42560</v>
      </c>
      <c r="B10668" s="1" t="s">
        <v>4920</v>
      </c>
      <c r="C10668" s="1" t="s">
        <v>285</v>
      </c>
      <c r="D10668" s="1" t="s">
        <v>100</v>
      </c>
      <c r="E10668" s="1" t="s">
        <v>3532</v>
      </c>
      <c r="F10668" s="45" t="s">
        <v>158</v>
      </c>
      <c r="G10668" s="1">
        <v>1</v>
      </c>
      <c r="H10668" s="1" t="s">
        <v>107</v>
      </c>
      <c r="I10668" s="1" t="s">
        <v>159</v>
      </c>
      <c r="K10668" s="1" t="str">
        <f>VLOOKUP(L10668,CW!C:D,2,FALSE)</f>
        <v>Jul'16</v>
      </c>
      <c r="L10668" s="1" t="str">
        <f t="shared" si="169"/>
        <v>27'16</v>
      </c>
      <c r="M10668" s="1" t="str">
        <f>VLOOKUP(K10668,CW!D:E,2,FALSE)</f>
        <v>Q2'16</v>
      </c>
    </row>
    <row r="10669" spans="1:13" ht="30" customHeight="1">
      <c r="A10669" s="2">
        <v>42560</v>
      </c>
      <c r="B10669" s="1" t="s">
        <v>4958</v>
      </c>
      <c r="C10669" s="1" t="s">
        <v>72</v>
      </c>
      <c r="D10669" s="1" t="s">
        <v>100</v>
      </c>
      <c r="E10669" s="1" t="s">
        <v>3532</v>
      </c>
      <c r="F10669" s="98" t="s">
        <v>160</v>
      </c>
      <c r="G10669" s="1">
        <v>1</v>
      </c>
      <c r="H10669" s="1" t="s">
        <v>107</v>
      </c>
      <c r="I10669" s="1" t="s">
        <v>159</v>
      </c>
      <c r="K10669" s="1" t="str">
        <f>VLOOKUP(L10669,CW!C:D,2,FALSE)</f>
        <v>Jul'16</v>
      </c>
      <c r="L10669" s="1" t="str">
        <f t="shared" si="169"/>
        <v>27'16</v>
      </c>
      <c r="M10669" s="1" t="str">
        <f>VLOOKUP(K10669,CW!D:E,2,FALSE)</f>
        <v>Q2'16</v>
      </c>
    </row>
    <row r="10670" spans="1:13" ht="30" customHeight="1">
      <c r="A10670" s="2">
        <v>42560</v>
      </c>
      <c r="B10670" s="1" t="s">
        <v>6243</v>
      </c>
      <c r="C10670" s="1" t="s">
        <v>72</v>
      </c>
      <c r="D10670" s="1" t="s">
        <v>100</v>
      </c>
      <c r="E10670" s="1" t="s">
        <v>3532</v>
      </c>
      <c r="F10670" s="98" t="s">
        <v>160</v>
      </c>
      <c r="G10670" s="1">
        <v>1</v>
      </c>
      <c r="H10670" s="1" t="s">
        <v>107</v>
      </c>
      <c r="I10670" s="1" t="s">
        <v>159</v>
      </c>
      <c r="K10670" s="1" t="str">
        <f>VLOOKUP(L10670,CW!C:D,2,FALSE)</f>
        <v>Jul'16</v>
      </c>
      <c r="L10670" s="1" t="str">
        <f t="shared" si="169"/>
        <v>27'16</v>
      </c>
      <c r="M10670" s="1" t="str">
        <f>VLOOKUP(K10670,CW!D:E,2,FALSE)</f>
        <v>Q2'16</v>
      </c>
    </row>
    <row r="10671" spans="1:13" ht="15" customHeight="1">
      <c r="A10671" s="2">
        <v>42560</v>
      </c>
      <c r="B10671" s="1" t="s">
        <v>6243</v>
      </c>
      <c r="C10671" s="1" t="s">
        <v>72</v>
      </c>
      <c r="D10671" s="1" t="s">
        <v>100</v>
      </c>
      <c r="E10671" s="1" t="s">
        <v>3532</v>
      </c>
      <c r="F10671" s="45" t="s">
        <v>158</v>
      </c>
      <c r="G10671" s="1">
        <v>1</v>
      </c>
      <c r="H10671" s="1" t="s">
        <v>107</v>
      </c>
      <c r="I10671" s="1" t="s">
        <v>159</v>
      </c>
      <c r="K10671" s="1" t="str">
        <f>VLOOKUP(L10671,CW!C:D,2,FALSE)</f>
        <v>Jul'16</v>
      </c>
      <c r="L10671" s="1" t="str">
        <f t="shared" si="169"/>
        <v>27'16</v>
      </c>
      <c r="M10671" s="1" t="str">
        <f>VLOOKUP(K10671,CW!D:E,2,FALSE)</f>
        <v>Q2'16</v>
      </c>
    </row>
    <row r="10672" spans="1:13" ht="15" customHeight="1">
      <c r="A10672" s="2">
        <v>42560</v>
      </c>
      <c r="B10672" s="1" t="s">
        <v>4959</v>
      </c>
      <c r="C10672" s="1" t="s">
        <v>72</v>
      </c>
      <c r="D10672" s="1" t="s">
        <v>100</v>
      </c>
      <c r="E10672" s="1" t="s">
        <v>3532</v>
      </c>
      <c r="F10672" s="45" t="s">
        <v>158</v>
      </c>
      <c r="G10672" s="1">
        <v>1</v>
      </c>
      <c r="H10672" s="1" t="s">
        <v>107</v>
      </c>
      <c r="I10672" s="1" t="s">
        <v>159</v>
      </c>
      <c r="K10672" s="1" t="str">
        <f>VLOOKUP(L10672,CW!C:D,2,FALSE)</f>
        <v>Jul'16</v>
      </c>
      <c r="L10672" s="1" t="str">
        <f t="shared" si="169"/>
        <v>27'16</v>
      </c>
      <c r="M10672" s="1" t="str">
        <f>VLOOKUP(K10672,CW!D:E,2,FALSE)</f>
        <v>Q2'16</v>
      </c>
    </row>
    <row r="10673" spans="1:13" ht="30" customHeight="1">
      <c r="A10673" s="2">
        <v>42560</v>
      </c>
      <c r="B10673" s="1" t="s">
        <v>4944</v>
      </c>
      <c r="C10673" s="1" t="s">
        <v>2188</v>
      </c>
      <c r="D10673" s="1" t="s">
        <v>100</v>
      </c>
      <c r="E10673" s="1" t="s">
        <v>3532</v>
      </c>
      <c r="F10673" s="98" t="s">
        <v>160</v>
      </c>
      <c r="G10673" s="1">
        <v>1</v>
      </c>
      <c r="H10673" s="1" t="s">
        <v>107</v>
      </c>
      <c r="I10673" s="1" t="s">
        <v>159</v>
      </c>
      <c r="K10673" s="1" t="str">
        <f>VLOOKUP(L10673,CW!C:D,2,FALSE)</f>
        <v>Jul'16</v>
      </c>
      <c r="L10673" s="1" t="str">
        <f t="shared" si="169"/>
        <v>27'16</v>
      </c>
      <c r="M10673" s="1" t="str">
        <f>VLOOKUP(K10673,CW!D:E,2,FALSE)</f>
        <v>Q2'16</v>
      </c>
    </row>
    <row r="10674" spans="1:13" ht="30" customHeight="1">
      <c r="A10674" s="2">
        <v>42560</v>
      </c>
      <c r="B10674" s="1" t="s">
        <v>6227</v>
      </c>
      <c r="C10674" s="1" t="s">
        <v>2188</v>
      </c>
      <c r="D10674" s="1" t="s">
        <v>100</v>
      </c>
      <c r="E10674" s="1" t="s">
        <v>3532</v>
      </c>
      <c r="F10674" s="98" t="s">
        <v>160</v>
      </c>
      <c r="G10674" s="1">
        <v>1</v>
      </c>
      <c r="H10674" s="1" t="s">
        <v>107</v>
      </c>
      <c r="I10674" s="1" t="s">
        <v>159</v>
      </c>
      <c r="K10674" s="1" t="str">
        <f>VLOOKUP(L10674,CW!C:D,2,FALSE)</f>
        <v>Jul'16</v>
      </c>
      <c r="L10674" s="1" t="str">
        <f t="shared" si="169"/>
        <v>27'16</v>
      </c>
      <c r="M10674" s="1" t="str">
        <f>VLOOKUP(K10674,CW!D:E,2,FALSE)</f>
        <v>Q2'16</v>
      </c>
    </row>
    <row r="10675" spans="1:13" ht="30" customHeight="1">
      <c r="A10675" s="2">
        <v>42560</v>
      </c>
      <c r="B10675" s="1" t="s">
        <v>4950</v>
      </c>
      <c r="C10675" s="1" t="s">
        <v>112</v>
      </c>
      <c r="D10675" s="1" t="s">
        <v>100</v>
      </c>
      <c r="E10675" s="1" t="s">
        <v>3532</v>
      </c>
      <c r="F10675" s="98" t="s">
        <v>160</v>
      </c>
      <c r="G10675" s="1">
        <v>1</v>
      </c>
      <c r="H10675" s="1" t="s">
        <v>107</v>
      </c>
      <c r="I10675" s="1" t="s">
        <v>159</v>
      </c>
      <c r="K10675" s="1" t="str">
        <f>VLOOKUP(L10675,CW!C:D,2,FALSE)</f>
        <v>Jul'16</v>
      </c>
      <c r="L10675" s="1" t="str">
        <f t="shared" si="169"/>
        <v>27'16</v>
      </c>
      <c r="M10675" s="1" t="str">
        <f>VLOOKUP(K10675,CW!D:E,2,FALSE)</f>
        <v>Q2'16</v>
      </c>
    </row>
    <row r="10676" spans="1:13" ht="15" customHeight="1">
      <c r="A10676" s="2">
        <v>42560</v>
      </c>
      <c r="B10676" s="1" t="s">
        <v>4987</v>
      </c>
      <c r="C10676" s="1" t="s">
        <v>72</v>
      </c>
      <c r="D10676" s="1" t="s">
        <v>100</v>
      </c>
      <c r="E10676" s="1" t="s">
        <v>3532</v>
      </c>
      <c r="F10676" s="45" t="s">
        <v>158</v>
      </c>
      <c r="G10676" s="1">
        <v>1</v>
      </c>
      <c r="H10676" s="1" t="s">
        <v>107</v>
      </c>
      <c r="I10676" s="1" t="s">
        <v>159</v>
      </c>
      <c r="K10676" s="1" t="str">
        <f>VLOOKUP(L10676,CW!C:D,2,FALSE)</f>
        <v>Jul'16</v>
      </c>
      <c r="L10676" s="1" t="str">
        <f t="shared" si="169"/>
        <v>27'16</v>
      </c>
      <c r="M10676" s="1" t="str">
        <f>VLOOKUP(K10676,CW!D:E,2,FALSE)</f>
        <v>Q2'16</v>
      </c>
    </row>
    <row r="10677" spans="1:13" ht="30" customHeight="1">
      <c r="A10677" s="2">
        <v>42560</v>
      </c>
      <c r="B10677" s="1" t="s">
        <v>4988</v>
      </c>
      <c r="C10677" s="1" t="s">
        <v>72</v>
      </c>
      <c r="D10677" s="1" t="s">
        <v>100</v>
      </c>
      <c r="E10677" s="1" t="s">
        <v>3532</v>
      </c>
      <c r="F10677" s="98" t="s">
        <v>160</v>
      </c>
      <c r="G10677" s="1">
        <v>1</v>
      </c>
      <c r="H10677" s="1" t="s">
        <v>107</v>
      </c>
      <c r="I10677" s="1" t="s">
        <v>159</v>
      </c>
      <c r="K10677" s="1" t="str">
        <f>VLOOKUP(L10677,CW!C:D,2,FALSE)</f>
        <v>Jul'16</v>
      </c>
      <c r="L10677" s="1" t="str">
        <f t="shared" si="169"/>
        <v>27'16</v>
      </c>
      <c r="M10677" s="1" t="str">
        <f>VLOOKUP(K10677,CW!D:E,2,FALSE)</f>
        <v>Q2'16</v>
      </c>
    </row>
    <row r="10678" spans="1:13" ht="15" customHeight="1">
      <c r="A10678" s="2">
        <v>42560</v>
      </c>
      <c r="B10678" s="1" t="s">
        <v>4988</v>
      </c>
      <c r="C10678" s="1" t="s">
        <v>72</v>
      </c>
      <c r="D10678" s="1" t="s">
        <v>100</v>
      </c>
      <c r="E10678" s="1" t="s">
        <v>3532</v>
      </c>
      <c r="F10678" s="45" t="s">
        <v>158</v>
      </c>
      <c r="G10678" s="1">
        <v>1</v>
      </c>
      <c r="H10678" s="1" t="s">
        <v>107</v>
      </c>
      <c r="I10678" s="1" t="s">
        <v>159</v>
      </c>
      <c r="K10678" s="1" t="str">
        <f>VLOOKUP(L10678,CW!C:D,2,FALSE)</f>
        <v>Jul'16</v>
      </c>
      <c r="L10678" s="1" t="str">
        <f t="shared" si="169"/>
        <v>27'16</v>
      </c>
      <c r="M10678" s="1" t="str">
        <f>VLOOKUP(K10678,CW!D:E,2,FALSE)</f>
        <v>Q2'16</v>
      </c>
    </row>
    <row r="10679" spans="1:13" ht="15" customHeight="1">
      <c r="A10679" s="2">
        <v>42560</v>
      </c>
      <c r="B10679" s="1" t="s">
        <v>4989</v>
      </c>
      <c r="C10679" s="1" t="s">
        <v>4500</v>
      </c>
      <c r="D10679" s="1" t="s">
        <v>100</v>
      </c>
      <c r="E10679" s="1" t="s">
        <v>3532</v>
      </c>
      <c r="F10679" s="45" t="s">
        <v>158</v>
      </c>
      <c r="G10679" s="1">
        <v>1</v>
      </c>
      <c r="H10679" s="1" t="s">
        <v>107</v>
      </c>
      <c r="I10679" s="1" t="s">
        <v>159</v>
      </c>
      <c r="K10679" s="1" t="str">
        <f>VLOOKUP(L10679,CW!C:D,2,FALSE)</f>
        <v>Jul'16</v>
      </c>
      <c r="L10679" s="1" t="str">
        <f t="shared" si="169"/>
        <v>27'16</v>
      </c>
      <c r="M10679" s="1" t="str">
        <f>VLOOKUP(K10679,CW!D:E,2,FALSE)</f>
        <v>Q2'16</v>
      </c>
    </row>
    <row r="10680" spans="1:13" ht="30" customHeight="1">
      <c r="A10680" s="2">
        <v>42560</v>
      </c>
      <c r="B10680" s="1" t="s">
        <v>4970</v>
      </c>
      <c r="C10680" s="1" t="s">
        <v>80</v>
      </c>
      <c r="D10680" s="1" t="s">
        <v>100</v>
      </c>
      <c r="E10680" s="1" t="s">
        <v>3532</v>
      </c>
      <c r="F10680" s="98" t="s">
        <v>160</v>
      </c>
      <c r="G10680" s="1">
        <v>1</v>
      </c>
      <c r="H10680" s="1" t="s">
        <v>107</v>
      </c>
      <c r="I10680" s="1" t="s">
        <v>159</v>
      </c>
      <c r="K10680" s="1" t="str">
        <f>VLOOKUP(L10680,CW!C:D,2,FALSE)</f>
        <v>Jul'16</v>
      </c>
      <c r="L10680" s="1" t="str">
        <f t="shared" si="169"/>
        <v>27'16</v>
      </c>
      <c r="M10680" s="1" t="str">
        <f>VLOOKUP(K10680,CW!D:E,2,FALSE)</f>
        <v>Q2'16</v>
      </c>
    </row>
    <row r="10681" spans="1:13" ht="15" customHeight="1">
      <c r="A10681" s="2">
        <v>42560</v>
      </c>
      <c r="B10681" s="1" t="s">
        <v>4970</v>
      </c>
      <c r="C10681" s="1" t="s">
        <v>80</v>
      </c>
      <c r="D10681" s="1" t="s">
        <v>100</v>
      </c>
      <c r="E10681" s="1" t="s">
        <v>3532</v>
      </c>
      <c r="F10681" s="45" t="s">
        <v>158</v>
      </c>
      <c r="G10681" s="1">
        <v>1</v>
      </c>
      <c r="H10681" s="1" t="s">
        <v>107</v>
      </c>
      <c r="I10681" s="1" t="s">
        <v>159</v>
      </c>
      <c r="K10681" s="1" t="str">
        <f>VLOOKUP(L10681,CW!C:D,2,FALSE)</f>
        <v>Jul'16</v>
      </c>
      <c r="L10681" s="1" t="str">
        <f t="shared" si="169"/>
        <v>27'16</v>
      </c>
      <c r="M10681" s="1" t="str">
        <f>VLOOKUP(K10681,CW!D:E,2,FALSE)</f>
        <v>Q2'16</v>
      </c>
    </row>
    <row r="10682" spans="1:13" ht="30" customHeight="1">
      <c r="A10682" s="2">
        <v>42560</v>
      </c>
      <c r="B10682" s="1" t="s">
        <v>4985</v>
      </c>
      <c r="C10682" s="1" t="s">
        <v>72</v>
      </c>
      <c r="D10682" s="1" t="s">
        <v>100</v>
      </c>
      <c r="E10682" s="1" t="s">
        <v>3532</v>
      </c>
      <c r="F10682" s="98" t="s">
        <v>160</v>
      </c>
      <c r="G10682" s="1">
        <v>1</v>
      </c>
      <c r="H10682" s="1" t="s">
        <v>107</v>
      </c>
      <c r="I10682" s="1" t="s">
        <v>159</v>
      </c>
      <c r="K10682" s="1" t="str">
        <f>VLOOKUP(L10682,CW!C:D,2,FALSE)</f>
        <v>Jul'16</v>
      </c>
      <c r="L10682" s="1" t="str">
        <f t="shared" si="169"/>
        <v>27'16</v>
      </c>
      <c r="M10682" s="1" t="str">
        <f>VLOOKUP(K10682,CW!D:E,2,FALSE)</f>
        <v>Q2'16</v>
      </c>
    </row>
    <row r="10683" spans="1:13" ht="15" customHeight="1">
      <c r="A10683" s="2">
        <v>42560</v>
      </c>
      <c r="B10683" s="1" t="s">
        <v>4985</v>
      </c>
      <c r="C10683" s="1" t="s">
        <v>72</v>
      </c>
      <c r="D10683" s="1" t="s">
        <v>100</v>
      </c>
      <c r="E10683" s="1" t="s">
        <v>3532</v>
      </c>
      <c r="F10683" s="45" t="s">
        <v>158</v>
      </c>
      <c r="G10683" s="1">
        <v>1</v>
      </c>
      <c r="H10683" s="1" t="s">
        <v>107</v>
      </c>
      <c r="I10683" s="1" t="s">
        <v>159</v>
      </c>
      <c r="K10683" s="1" t="str">
        <f>VLOOKUP(L10683,CW!C:D,2,FALSE)</f>
        <v>Jul'16</v>
      </c>
      <c r="L10683" s="1" t="str">
        <f t="shared" si="169"/>
        <v>27'16</v>
      </c>
      <c r="M10683" s="1" t="str">
        <f>VLOOKUP(K10683,CW!D:E,2,FALSE)</f>
        <v>Q2'16</v>
      </c>
    </row>
    <row r="10684" spans="1:13" ht="30" customHeight="1">
      <c r="A10684" s="2">
        <v>42560</v>
      </c>
      <c r="B10684" s="1" t="s">
        <v>4993</v>
      </c>
      <c r="C10684" s="1" t="s">
        <v>72</v>
      </c>
      <c r="D10684" s="1" t="s">
        <v>100</v>
      </c>
      <c r="E10684" s="1" t="s">
        <v>3532</v>
      </c>
      <c r="F10684" s="98" t="s">
        <v>160</v>
      </c>
      <c r="G10684" s="1">
        <v>1</v>
      </c>
      <c r="H10684" s="1" t="s">
        <v>107</v>
      </c>
      <c r="I10684" s="1" t="s">
        <v>159</v>
      </c>
      <c r="K10684" s="1" t="str">
        <f>VLOOKUP(L10684,CW!C:D,2,FALSE)</f>
        <v>Jul'16</v>
      </c>
      <c r="L10684" s="1" t="str">
        <f t="shared" si="169"/>
        <v>27'16</v>
      </c>
      <c r="M10684" s="1" t="str">
        <f>VLOOKUP(K10684,CW!D:E,2,FALSE)</f>
        <v>Q2'16</v>
      </c>
    </row>
    <row r="10685" spans="1:13" ht="15" customHeight="1">
      <c r="A10685" s="2">
        <v>42560</v>
      </c>
      <c r="B10685" s="1" t="s">
        <v>4993</v>
      </c>
      <c r="C10685" s="1" t="s">
        <v>72</v>
      </c>
      <c r="D10685" s="1" t="s">
        <v>100</v>
      </c>
      <c r="E10685" s="1" t="s">
        <v>3532</v>
      </c>
      <c r="F10685" s="45" t="s">
        <v>158</v>
      </c>
      <c r="G10685" s="1">
        <v>2</v>
      </c>
      <c r="H10685" s="1" t="s">
        <v>107</v>
      </c>
      <c r="I10685" s="1" t="s">
        <v>159</v>
      </c>
      <c r="K10685" s="1" t="str">
        <f>VLOOKUP(L10685,CW!C:D,2,FALSE)</f>
        <v>Jul'16</v>
      </c>
      <c r="L10685" s="1" t="str">
        <f t="shared" si="169"/>
        <v>27'16</v>
      </c>
      <c r="M10685" s="1" t="str">
        <f>VLOOKUP(K10685,CW!D:E,2,FALSE)</f>
        <v>Q2'16</v>
      </c>
    </row>
    <row r="10686" spans="1:13" ht="15" customHeight="1">
      <c r="A10686" s="2">
        <v>42560</v>
      </c>
      <c r="B10686" s="1" t="s">
        <v>4992</v>
      </c>
      <c r="C10686" s="1" t="s">
        <v>72</v>
      </c>
      <c r="D10686" s="1" t="s">
        <v>100</v>
      </c>
      <c r="E10686" s="1" t="s">
        <v>3532</v>
      </c>
      <c r="F10686" s="45" t="s">
        <v>158</v>
      </c>
      <c r="G10686" s="1">
        <v>3</v>
      </c>
      <c r="H10686" s="1" t="s">
        <v>107</v>
      </c>
      <c r="I10686" s="1" t="s">
        <v>159</v>
      </c>
      <c r="K10686" s="1" t="str">
        <f>VLOOKUP(L10686,CW!C:D,2,FALSE)</f>
        <v>Jul'16</v>
      </c>
      <c r="L10686" s="1" t="str">
        <f t="shared" si="169"/>
        <v>27'16</v>
      </c>
      <c r="M10686" s="1" t="str">
        <f>VLOOKUP(K10686,CW!D:E,2,FALSE)</f>
        <v>Q2'16</v>
      </c>
    </row>
    <row r="10687" spans="1:13" ht="15" customHeight="1">
      <c r="A10687" s="2">
        <v>42560</v>
      </c>
      <c r="B10687" s="1" t="s">
        <v>4996</v>
      </c>
      <c r="C10687" s="1" t="s">
        <v>6244</v>
      </c>
      <c r="D10687" s="1" t="s">
        <v>100</v>
      </c>
      <c r="E10687" s="1" t="s">
        <v>3532</v>
      </c>
      <c r="F10687" s="45" t="s">
        <v>158</v>
      </c>
      <c r="G10687" s="1">
        <v>1</v>
      </c>
      <c r="H10687" s="1" t="s">
        <v>107</v>
      </c>
      <c r="I10687" s="1" t="s">
        <v>159</v>
      </c>
      <c r="K10687" s="1" t="str">
        <f>VLOOKUP(L10687,CW!C:D,2,FALSE)</f>
        <v>Jul'16</v>
      </c>
      <c r="L10687" s="1" t="str">
        <f t="shared" si="169"/>
        <v>27'16</v>
      </c>
      <c r="M10687" s="1" t="str">
        <f>VLOOKUP(K10687,CW!D:E,2,FALSE)</f>
        <v>Q2'16</v>
      </c>
    </row>
    <row r="10688" spans="1:13" ht="15" customHeight="1">
      <c r="A10688" s="2">
        <v>42560</v>
      </c>
      <c r="B10688" s="1" t="s">
        <v>4983</v>
      </c>
      <c r="C10688" s="1" t="s">
        <v>86</v>
      </c>
      <c r="D10688" s="1" t="s">
        <v>100</v>
      </c>
      <c r="E10688" s="1" t="s">
        <v>3532</v>
      </c>
      <c r="F10688" s="45" t="s">
        <v>158</v>
      </c>
      <c r="G10688" s="1">
        <v>1</v>
      </c>
      <c r="H10688" s="1" t="s">
        <v>107</v>
      </c>
      <c r="I10688" s="1" t="s">
        <v>159</v>
      </c>
      <c r="K10688" s="1" t="str">
        <f>VLOOKUP(L10688,CW!C:D,2,FALSE)</f>
        <v>Jul'16</v>
      </c>
      <c r="L10688" s="1" t="str">
        <f t="shared" si="169"/>
        <v>27'16</v>
      </c>
      <c r="M10688" s="1" t="str">
        <f>VLOOKUP(K10688,CW!D:E,2,FALSE)</f>
        <v>Q2'16</v>
      </c>
    </row>
    <row r="10689" spans="1:13" ht="15" customHeight="1">
      <c r="A10689" s="2">
        <v>42560</v>
      </c>
      <c r="B10689" s="1" t="s">
        <v>4973</v>
      </c>
      <c r="C10689" s="1" t="s">
        <v>240</v>
      </c>
      <c r="D10689" s="1" t="s">
        <v>100</v>
      </c>
      <c r="E10689" s="1" t="s">
        <v>3532</v>
      </c>
      <c r="F10689" s="45" t="s">
        <v>158</v>
      </c>
      <c r="G10689" s="1">
        <v>1</v>
      </c>
      <c r="H10689" s="1" t="s">
        <v>107</v>
      </c>
      <c r="I10689" s="1" t="s">
        <v>159</v>
      </c>
      <c r="K10689" s="1" t="str">
        <f>VLOOKUP(L10689,CW!C:D,2,FALSE)</f>
        <v>Jul'16</v>
      </c>
      <c r="L10689" s="1" t="str">
        <f t="shared" si="169"/>
        <v>27'16</v>
      </c>
      <c r="M10689" s="1" t="str">
        <f>VLOOKUP(K10689,CW!D:E,2,FALSE)</f>
        <v>Q2'16</v>
      </c>
    </row>
    <row r="10690" spans="1:13" ht="15" customHeight="1">
      <c r="A10690" s="2">
        <v>42560</v>
      </c>
      <c r="B10690" s="1" t="s">
        <v>4974</v>
      </c>
      <c r="C10690" s="1" t="s">
        <v>6242</v>
      </c>
      <c r="D10690" s="1" t="s">
        <v>100</v>
      </c>
      <c r="E10690" s="1" t="s">
        <v>3532</v>
      </c>
      <c r="F10690" s="45" t="s">
        <v>158</v>
      </c>
      <c r="G10690" s="1">
        <v>1</v>
      </c>
      <c r="H10690" s="1" t="s">
        <v>107</v>
      </c>
      <c r="I10690" s="1" t="s">
        <v>159</v>
      </c>
      <c r="K10690" s="1" t="str">
        <f>VLOOKUP(L10690,CW!C:D,2,FALSE)</f>
        <v>Jul'16</v>
      </c>
      <c r="L10690" s="1" t="str">
        <f t="shared" si="169"/>
        <v>27'16</v>
      </c>
      <c r="M10690" s="1" t="str">
        <f>VLOOKUP(K10690,CW!D:E,2,FALSE)</f>
        <v>Q2'16</v>
      </c>
    </row>
    <row r="10691" spans="1:13" ht="15" customHeight="1">
      <c r="A10691" s="2">
        <v>42560</v>
      </c>
      <c r="B10691" s="1" t="s">
        <v>4975</v>
      </c>
      <c r="C10691" s="1" t="s">
        <v>73</v>
      </c>
      <c r="D10691" s="1" t="s">
        <v>100</v>
      </c>
      <c r="E10691" s="1" t="s">
        <v>3532</v>
      </c>
      <c r="F10691" s="45" t="s">
        <v>158</v>
      </c>
      <c r="G10691" s="1">
        <v>5</v>
      </c>
      <c r="H10691" s="1" t="s">
        <v>107</v>
      </c>
      <c r="I10691" s="1" t="s">
        <v>159</v>
      </c>
      <c r="K10691" s="1" t="str">
        <f>VLOOKUP(L10691,CW!C:D,2,FALSE)</f>
        <v>Jul'16</v>
      </c>
      <c r="L10691" s="1" t="str">
        <f t="shared" si="169"/>
        <v>27'16</v>
      </c>
      <c r="M10691" s="1" t="str">
        <f>VLOOKUP(K10691,CW!D:E,2,FALSE)</f>
        <v>Q2'16</v>
      </c>
    </row>
    <row r="10692" spans="1:13" ht="15" customHeight="1">
      <c r="A10692" s="2">
        <v>42560</v>
      </c>
      <c r="B10692" s="1" t="s">
        <v>4971</v>
      </c>
      <c r="C10692" s="1" t="s">
        <v>71</v>
      </c>
      <c r="D10692" s="1" t="s">
        <v>100</v>
      </c>
      <c r="E10692" s="1" t="s">
        <v>3532</v>
      </c>
      <c r="F10692" s="45" t="s">
        <v>158</v>
      </c>
      <c r="G10692" s="1">
        <v>2</v>
      </c>
      <c r="H10692" s="1" t="s">
        <v>107</v>
      </c>
      <c r="I10692" s="1" t="s">
        <v>159</v>
      </c>
      <c r="K10692" s="1" t="str">
        <f>VLOOKUP(L10692,CW!C:D,2,FALSE)</f>
        <v>Jul'16</v>
      </c>
      <c r="L10692" s="1" t="str">
        <f t="shared" si="169"/>
        <v>27'16</v>
      </c>
      <c r="M10692" s="1" t="str">
        <f>VLOOKUP(K10692,CW!D:E,2,FALSE)</f>
        <v>Q2'16</v>
      </c>
    </row>
    <row r="10693" spans="1:13" ht="30" customHeight="1">
      <c r="A10693" s="2">
        <v>42560</v>
      </c>
      <c r="B10693" s="1" t="s">
        <v>4977</v>
      </c>
      <c r="C10693" s="1" t="s">
        <v>71</v>
      </c>
      <c r="D10693" s="1" t="s">
        <v>100</v>
      </c>
      <c r="E10693" s="1" t="s">
        <v>3532</v>
      </c>
      <c r="F10693" s="98" t="s">
        <v>160</v>
      </c>
      <c r="G10693" s="1">
        <v>1</v>
      </c>
      <c r="H10693" s="1" t="s">
        <v>107</v>
      </c>
      <c r="I10693" s="1" t="s">
        <v>159</v>
      </c>
      <c r="K10693" s="1" t="str">
        <f>VLOOKUP(L10693,CW!C:D,2,FALSE)</f>
        <v>Jul'16</v>
      </c>
      <c r="L10693" s="1" t="str">
        <f t="shared" si="169"/>
        <v>27'16</v>
      </c>
      <c r="M10693" s="1" t="str">
        <f>VLOOKUP(K10693,CW!D:E,2,FALSE)</f>
        <v>Q2'16</v>
      </c>
    </row>
    <row r="10694" spans="1:13" ht="15" customHeight="1">
      <c r="A10694" s="2">
        <v>42560</v>
      </c>
      <c r="B10694" s="1" t="s">
        <v>4976</v>
      </c>
      <c r="C10694" s="1" t="s">
        <v>71</v>
      </c>
      <c r="D10694" s="1" t="s">
        <v>100</v>
      </c>
      <c r="E10694" s="1" t="s">
        <v>3532</v>
      </c>
      <c r="F10694" s="45" t="s">
        <v>158</v>
      </c>
      <c r="G10694" s="1">
        <v>1</v>
      </c>
      <c r="H10694" s="1" t="s">
        <v>107</v>
      </c>
      <c r="I10694" s="1" t="s">
        <v>159</v>
      </c>
      <c r="K10694" s="1" t="str">
        <f>VLOOKUP(L10694,CW!C:D,2,FALSE)</f>
        <v>Jul'16</v>
      </c>
      <c r="L10694" s="1" t="str">
        <f t="shared" si="169"/>
        <v>27'16</v>
      </c>
      <c r="M10694" s="1" t="str">
        <f>VLOOKUP(K10694,CW!D:E,2,FALSE)</f>
        <v>Q2'16</v>
      </c>
    </row>
    <row r="10695" spans="1:13" ht="15" customHeight="1">
      <c r="A10695" s="2">
        <v>42560</v>
      </c>
      <c r="B10695" s="1" t="s">
        <v>4979</v>
      </c>
      <c r="C10695" s="1" t="s">
        <v>4500</v>
      </c>
      <c r="D10695" s="1" t="s">
        <v>100</v>
      </c>
      <c r="E10695" s="1" t="s">
        <v>3532</v>
      </c>
      <c r="F10695" s="45" t="s">
        <v>158</v>
      </c>
      <c r="G10695" s="1">
        <v>2</v>
      </c>
      <c r="H10695" s="1" t="s">
        <v>107</v>
      </c>
      <c r="I10695" s="1" t="s">
        <v>159</v>
      </c>
      <c r="K10695" s="1" t="str">
        <f>VLOOKUP(L10695,CW!C:D,2,FALSE)</f>
        <v>Jul'16</v>
      </c>
      <c r="L10695" s="1" t="str">
        <f t="shared" si="169"/>
        <v>27'16</v>
      </c>
      <c r="M10695" s="1" t="str">
        <f>VLOOKUP(K10695,CW!D:E,2,FALSE)</f>
        <v>Q2'16</v>
      </c>
    </row>
    <row r="10696" spans="1:13" ht="30" customHeight="1">
      <c r="A10696" s="2">
        <v>42560</v>
      </c>
      <c r="B10696" s="1" t="s">
        <v>4981</v>
      </c>
      <c r="C10696" s="1" t="s">
        <v>4500</v>
      </c>
      <c r="D10696" s="1" t="s">
        <v>100</v>
      </c>
      <c r="E10696" s="1" t="s">
        <v>3532</v>
      </c>
      <c r="F10696" s="98" t="s">
        <v>161</v>
      </c>
      <c r="G10696" s="1">
        <v>1</v>
      </c>
      <c r="H10696" s="1" t="s">
        <v>107</v>
      </c>
      <c r="I10696" s="1" t="s">
        <v>159</v>
      </c>
      <c r="K10696" s="1" t="str">
        <f>VLOOKUP(L10696,CW!C:D,2,FALSE)</f>
        <v>Jul'16</v>
      </c>
      <c r="L10696" s="1" t="str">
        <f t="shared" si="169"/>
        <v>27'16</v>
      </c>
      <c r="M10696" s="1" t="str">
        <f>VLOOKUP(K10696,CW!D:E,2,FALSE)</f>
        <v>Q2'16</v>
      </c>
    </row>
    <row r="10697" spans="1:13" ht="15" customHeight="1">
      <c r="A10697" s="2">
        <v>42561</v>
      </c>
      <c r="B10697" s="1" t="s">
        <v>4980</v>
      </c>
      <c r="C10697" s="1" t="s">
        <v>4500</v>
      </c>
      <c r="D10697" s="1" t="s">
        <v>105</v>
      </c>
      <c r="E10697" s="1" t="s">
        <v>3532</v>
      </c>
      <c r="F10697" s="45" t="s">
        <v>158</v>
      </c>
      <c r="G10697" s="1">
        <v>1</v>
      </c>
      <c r="H10697" s="1" t="s">
        <v>107</v>
      </c>
      <c r="I10697" s="1" t="s">
        <v>159</v>
      </c>
      <c r="K10697" s="1" t="str">
        <f>VLOOKUP(L10697,CW!C:D,2,FALSE)</f>
        <v>Jul'16</v>
      </c>
      <c r="L10697" s="1" t="str">
        <f t="shared" si="169"/>
        <v>27'16</v>
      </c>
      <c r="M10697" s="1" t="str">
        <f>VLOOKUP(K10697,CW!D:E,2,FALSE)</f>
        <v>Q2'16</v>
      </c>
    </row>
    <row r="10698" spans="1:13" ht="15" customHeight="1">
      <c r="A10698" s="2">
        <v>42561</v>
      </c>
      <c r="B10698" s="1" t="s">
        <v>4978</v>
      </c>
      <c r="C10698" s="1" t="s">
        <v>86</v>
      </c>
      <c r="D10698" s="1" t="s">
        <v>105</v>
      </c>
      <c r="E10698" s="1" t="s">
        <v>3532</v>
      </c>
      <c r="F10698" s="45" t="s">
        <v>158</v>
      </c>
      <c r="G10698" s="1">
        <v>3</v>
      </c>
      <c r="H10698" s="1" t="s">
        <v>107</v>
      </c>
      <c r="I10698" s="1" t="s">
        <v>159</v>
      </c>
      <c r="K10698" s="1" t="str">
        <f>VLOOKUP(L10698,CW!C:D,2,FALSE)</f>
        <v>Jul'16</v>
      </c>
      <c r="L10698" s="1" t="str">
        <f t="shared" si="169"/>
        <v>27'16</v>
      </c>
      <c r="M10698" s="1" t="str">
        <f>VLOOKUP(K10698,CW!D:E,2,FALSE)</f>
        <v>Q2'16</v>
      </c>
    </row>
    <row r="10699" spans="1:13" ht="15" customHeight="1">
      <c r="A10699" s="2">
        <v>42561</v>
      </c>
      <c r="B10699" s="1" t="s">
        <v>4982</v>
      </c>
      <c r="C10699" s="1" t="s">
        <v>86</v>
      </c>
      <c r="D10699" s="1" t="s">
        <v>105</v>
      </c>
      <c r="E10699" s="1" t="s">
        <v>3532</v>
      </c>
      <c r="F10699" s="45" t="s">
        <v>158</v>
      </c>
      <c r="G10699" s="1">
        <v>2</v>
      </c>
      <c r="H10699" s="1" t="s">
        <v>107</v>
      </c>
      <c r="I10699" s="1" t="s">
        <v>159</v>
      </c>
      <c r="K10699" s="1" t="str">
        <f>VLOOKUP(L10699,CW!C:D,2,FALSE)</f>
        <v>Jul'16</v>
      </c>
      <c r="L10699" s="1" t="str">
        <f t="shared" si="169"/>
        <v>27'16</v>
      </c>
      <c r="M10699" s="1" t="str">
        <f>VLOOKUP(K10699,CW!D:E,2,FALSE)</f>
        <v>Q2'16</v>
      </c>
    </row>
    <row r="10700" spans="1:13" ht="30" customHeight="1">
      <c r="A10700" s="2">
        <v>42561</v>
      </c>
      <c r="B10700" s="1" t="s">
        <v>5002</v>
      </c>
      <c r="C10700" s="1" t="s">
        <v>86</v>
      </c>
      <c r="D10700" s="1" t="s">
        <v>101</v>
      </c>
      <c r="E10700" s="1" t="s">
        <v>3532</v>
      </c>
      <c r="F10700" s="98" t="s">
        <v>160</v>
      </c>
      <c r="G10700" s="1">
        <v>1</v>
      </c>
      <c r="H10700" s="1" t="s">
        <v>107</v>
      </c>
      <c r="I10700" s="1" t="s">
        <v>159</v>
      </c>
      <c r="K10700" s="1" t="str">
        <f>VLOOKUP(L10700,CW!C:D,2,FALSE)</f>
        <v>Jul'16</v>
      </c>
      <c r="L10700" s="1" t="str">
        <f t="shared" si="169"/>
        <v>27'16</v>
      </c>
      <c r="M10700" s="1" t="str">
        <f>VLOOKUP(K10700,CW!D:E,2,FALSE)</f>
        <v>Q2'16</v>
      </c>
    </row>
    <row r="10701" spans="1:13" ht="15" customHeight="1">
      <c r="A10701" s="2">
        <v>42561</v>
      </c>
      <c r="B10701" s="1" t="s">
        <v>5002</v>
      </c>
      <c r="C10701" s="1" t="s">
        <v>86</v>
      </c>
      <c r="D10701" s="1" t="s">
        <v>101</v>
      </c>
      <c r="E10701" s="1" t="s">
        <v>3532</v>
      </c>
      <c r="F10701" s="45" t="s">
        <v>158</v>
      </c>
      <c r="G10701" s="1">
        <v>1</v>
      </c>
      <c r="H10701" s="1" t="s">
        <v>107</v>
      </c>
      <c r="I10701" s="1" t="s">
        <v>159</v>
      </c>
      <c r="K10701" s="1" t="str">
        <f>VLOOKUP(L10701,CW!C:D,2,FALSE)</f>
        <v>Jul'16</v>
      </c>
      <c r="L10701" s="1" t="str">
        <f t="shared" si="169"/>
        <v>27'16</v>
      </c>
      <c r="M10701" s="1" t="str">
        <f>VLOOKUP(K10701,CW!D:E,2,FALSE)</f>
        <v>Q2'16</v>
      </c>
    </row>
    <row r="10702" spans="1:13" ht="15" customHeight="1">
      <c r="A10702" s="2">
        <v>42561</v>
      </c>
      <c r="B10702" s="1" t="s">
        <v>4998</v>
      </c>
      <c r="C10702" s="1" t="s">
        <v>86</v>
      </c>
      <c r="D10702" s="1" t="s">
        <v>101</v>
      </c>
      <c r="E10702" s="1" t="s">
        <v>3532</v>
      </c>
      <c r="F10702" s="45" t="s">
        <v>158</v>
      </c>
      <c r="G10702" s="1">
        <v>4</v>
      </c>
      <c r="H10702" s="1" t="s">
        <v>107</v>
      </c>
      <c r="I10702" s="1" t="s">
        <v>159</v>
      </c>
      <c r="K10702" s="1" t="str">
        <f>VLOOKUP(L10702,CW!C:D,2,FALSE)</f>
        <v>Jul'16</v>
      </c>
      <c r="L10702" s="1" t="str">
        <f t="shared" si="169"/>
        <v>27'16</v>
      </c>
      <c r="M10702" s="1" t="str">
        <f>VLOOKUP(K10702,CW!D:E,2,FALSE)</f>
        <v>Q2'16</v>
      </c>
    </row>
    <row r="10703" spans="1:13" ht="15" customHeight="1">
      <c r="A10703" s="2">
        <v>42561</v>
      </c>
      <c r="B10703" s="1" t="s">
        <v>5000</v>
      </c>
      <c r="C10703" s="1" t="s">
        <v>86</v>
      </c>
      <c r="D10703" s="1" t="s">
        <v>101</v>
      </c>
      <c r="E10703" s="1" t="s">
        <v>3532</v>
      </c>
      <c r="F10703" s="45" t="s">
        <v>158</v>
      </c>
      <c r="G10703" s="1">
        <v>7</v>
      </c>
      <c r="H10703" s="1" t="s">
        <v>107</v>
      </c>
      <c r="I10703" s="1" t="s">
        <v>159</v>
      </c>
      <c r="K10703" s="1" t="str">
        <f>VLOOKUP(L10703,CW!C:D,2,FALSE)</f>
        <v>Jul'16</v>
      </c>
      <c r="L10703" s="1" t="str">
        <f t="shared" si="169"/>
        <v>27'16</v>
      </c>
      <c r="M10703" s="1" t="str">
        <f>VLOOKUP(K10703,CW!D:E,2,FALSE)</f>
        <v>Q2'16</v>
      </c>
    </row>
    <row r="10704" spans="1:13" ht="15" customHeight="1">
      <c r="A10704" s="2">
        <v>42561</v>
      </c>
      <c r="B10704" s="1" t="s">
        <v>5004</v>
      </c>
      <c r="C10704" s="1" t="s">
        <v>1801</v>
      </c>
      <c r="D10704" s="1" t="s">
        <v>105</v>
      </c>
      <c r="E10704" s="1" t="s">
        <v>3532</v>
      </c>
      <c r="F10704" s="45" t="s">
        <v>158</v>
      </c>
      <c r="G10704" s="1">
        <v>3</v>
      </c>
      <c r="H10704" s="1" t="s">
        <v>107</v>
      </c>
      <c r="I10704" s="1" t="s">
        <v>159</v>
      </c>
      <c r="K10704" s="1" t="str">
        <f>VLOOKUP(L10704,CW!C:D,2,FALSE)</f>
        <v>Jul'16</v>
      </c>
      <c r="L10704" s="1" t="str">
        <f t="shared" si="169"/>
        <v>27'16</v>
      </c>
      <c r="M10704" s="1" t="str">
        <f>VLOOKUP(K10704,CW!D:E,2,FALSE)</f>
        <v>Q2'16</v>
      </c>
    </row>
    <row r="10705" spans="1:13" ht="15" customHeight="1">
      <c r="A10705" s="2">
        <v>42561</v>
      </c>
      <c r="B10705" s="1" t="s">
        <v>5006</v>
      </c>
      <c r="C10705" s="1" t="s">
        <v>1801</v>
      </c>
      <c r="D10705" s="1" t="s">
        <v>105</v>
      </c>
      <c r="E10705" s="1" t="s">
        <v>3532</v>
      </c>
      <c r="F10705" s="45" t="s">
        <v>158</v>
      </c>
      <c r="G10705" s="1">
        <v>4</v>
      </c>
      <c r="H10705" s="1" t="s">
        <v>107</v>
      </c>
      <c r="I10705" s="1" t="s">
        <v>159</v>
      </c>
      <c r="K10705" s="1" t="str">
        <f>VLOOKUP(L10705,CW!C:D,2,FALSE)</f>
        <v>Jul'16</v>
      </c>
      <c r="L10705" s="1" t="str">
        <f t="shared" si="169"/>
        <v>27'16</v>
      </c>
      <c r="M10705" s="1" t="str">
        <f>VLOOKUP(K10705,CW!D:E,2,FALSE)</f>
        <v>Q2'16</v>
      </c>
    </row>
    <row r="10706" spans="1:13" ht="15" customHeight="1">
      <c r="A10706" s="2">
        <v>42561</v>
      </c>
      <c r="B10706" s="1" t="s">
        <v>5001</v>
      </c>
      <c r="C10706" s="1" t="s">
        <v>86</v>
      </c>
      <c r="D10706" s="1" t="s">
        <v>105</v>
      </c>
      <c r="E10706" s="1" t="s">
        <v>3532</v>
      </c>
      <c r="F10706" s="45" t="s">
        <v>158</v>
      </c>
      <c r="G10706" s="1">
        <v>6</v>
      </c>
      <c r="H10706" s="1" t="s">
        <v>107</v>
      </c>
      <c r="I10706" s="1" t="s">
        <v>159</v>
      </c>
      <c r="K10706" s="1" t="str">
        <f>VLOOKUP(L10706,CW!C:D,2,FALSE)</f>
        <v>Jul'16</v>
      </c>
      <c r="L10706" s="1" t="str">
        <f t="shared" si="169"/>
        <v>27'16</v>
      </c>
      <c r="M10706" s="1" t="str">
        <f>VLOOKUP(K10706,CW!D:E,2,FALSE)</f>
        <v>Q2'16</v>
      </c>
    </row>
    <row r="10707" spans="1:13" ht="15" customHeight="1">
      <c r="A10707" s="2">
        <v>42561</v>
      </c>
      <c r="B10707" s="1" t="s">
        <v>5005</v>
      </c>
      <c r="C10707" s="1" t="s">
        <v>86</v>
      </c>
      <c r="D10707" s="1" t="s">
        <v>105</v>
      </c>
      <c r="E10707" s="1" t="s">
        <v>3532</v>
      </c>
      <c r="F10707" s="45" t="s">
        <v>158</v>
      </c>
      <c r="G10707" s="1">
        <v>7</v>
      </c>
      <c r="H10707" s="1" t="s">
        <v>107</v>
      </c>
      <c r="I10707" s="1" t="s">
        <v>159</v>
      </c>
      <c r="K10707" s="1" t="str">
        <f>VLOOKUP(L10707,CW!C:D,2,FALSE)</f>
        <v>Jul'16</v>
      </c>
      <c r="L10707" s="1" t="str">
        <f t="shared" si="169"/>
        <v>27'16</v>
      </c>
      <c r="M10707" s="1" t="str">
        <f>VLOOKUP(K10707,CW!D:E,2,FALSE)</f>
        <v>Q2'16</v>
      </c>
    </row>
    <row r="10708" spans="1:13" ht="15" customHeight="1">
      <c r="A10708" s="2">
        <v>42561</v>
      </c>
      <c r="B10708" s="1" t="s">
        <v>4999</v>
      </c>
      <c r="C10708" s="1" t="s">
        <v>86</v>
      </c>
      <c r="D10708" s="1" t="s">
        <v>105</v>
      </c>
      <c r="E10708" s="1" t="s">
        <v>3532</v>
      </c>
      <c r="F10708" s="45" t="s">
        <v>158</v>
      </c>
      <c r="G10708" s="1">
        <v>8</v>
      </c>
      <c r="H10708" s="1" t="s">
        <v>107</v>
      </c>
      <c r="I10708" s="1" t="s">
        <v>159</v>
      </c>
      <c r="K10708" s="1" t="str">
        <f>VLOOKUP(L10708,CW!C:D,2,FALSE)</f>
        <v>Jul'16</v>
      </c>
      <c r="L10708" s="1" t="str">
        <f t="shared" si="169"/>
        <v>27'16</v>
      </c>
      <c r="M10708" s="1" t="str">
        <f>VLOOKUP(K10708,CW!D:E,2,FALSE)</f>
        <v>Q2'16</v>
      </c>
    </row>
    <row r="10709" spans="1:13" ht="15" customHeight="1">
      <c r="A10709" s="2">
        <v>42561</v>
      </c>
      <c r="B10709" s="1" t="s">
        <v>5003</v>
      </c>
      <c r="C10709" s="1" t="s">
        <v>86</v>
      </c>
      <c r="D10709" s="1" t="s">
        <v>105</v>
      </c>
      <c r="E10709" s="1" t="s">
        <v>3532</v>
      </c>
      <c r="F10709" s="45" t="s">
        <v>158</v>
      </c>
      <c r="G10709" s="1">
        <v>2</v>
      </c>
      <c r="H10709" s="1" t="s">
        <v>107</v>
      </c>
      <c r="I10709" s="1" t="s">
        <v>159</v>
      </c>
      <c r="K10709" s="1" t="str">
        <f>VLOOKUP(L10709,CW!C:D,2,FALSE)</f>
        <v>Jul'16</v>
      </c>
      <c r="L10709" s="1" t="str">
        <f t="shared" si="169"/>
        <v>27'16</v>
      </c>
      <c r="M10709" s="1" t="str">
        <f>VLOOKUP(K10709,CW!D:E,2,FALSE)</f>
        <v>Q2'16</v>
      </c>
    </row>
    <row r="10710" spans="1:13" ht="15" customHeight="1">
      <c r="A10710" s="2">
        <v>42561</v>
      </c>
      <c r="B10710" s="1" t="s">
        <v>5018</v>
      </c>
      <c r="C10710" s="1" t="s">
        <v>1801</v>
      </c>
      <c r="D10710" s="1" t="s">
        <v>101</v>
      </c>
      <c r="E10710" s="1" t="s">
        <v>3532</v>
      </c>
      <c r="F10710" s="45" t="s">
        <v>158</v>
      </c>
      <c r="G10710" s="1">
        <v>2</v>
      </c>
      <c r="H10710" s="1" t="s">
        <v>107</v>
      </c>
      <c r="I10710" s="1" t="s">
        <v>159</v>
      </c>
      <c r="K10710" s="1" t="str">
        <f>VLOOKUP(L10710,CW!C:D,2,FALSE)</f>
        <v>Jul'16</v>
      </c>
      <c r="L10710" s="1" t="str">
        <f t="shared" ref="L10710:L10773" si="170">CONCATENATE(WEEKNUM(A10710,21),"'",TEXT(A10710,"yy"))</f>
        <v>27'16</v>
      </c>
      <c r="M10710" s="1" t="str">
        <f>VLOOKUP(K10710,CW!D:E,2,FALSE)</f>
        <v>Q2'16</v>
      </c>
    </row>
    <row r="10711" spans="1:13" ht="15" customHeight="1">
      <c r="A10711" s="2">
        <v>42561</v>
      </c>
      <c r="B10711" s="1" t="s">
        <v>5025</v>
      </c>
      <c r="C10711" s="1" t="s">
        <v>86</v>
      </c>
      <c r="D10711" s="1" t="s">
        <v>101</v>
      </c>
      <c r="E10711" s="1" t="s">
        <v>3532</v>
      </c>
      <c r="F10711" s="45" t="s">
        <v>158</v>
      </c>
      <c r="G10711" s="1">
        <v>3</v>
      </c>
      <c r="H10711" s="1" t="s">
        <v>107</v>
      </c>
      <c r="I10711" s="1" t="s">
        <v>159</v>
      </c>
      <c r="K10711" s="1" t="str">
        <f>VLOOKUP(L10711,CW!C:D,2,FALSE)</f>
        <v>Jul'16</v>
      </c>
      <c r="L10711" s="1" t="str">
        <f t="shared" si="170"/>
        <v>27'16</v>
      </c>
      <c r="M10711" s="1" t="str">
        <f>VLOOKUP(K10711,CW!D:E,2,FALSE)</f>
        <v>Q2'16</v>
      </c>
    </row>
    <row r="10712" spans="1:13" ht="30" customHeight="1">
      <c r="A10712" s="2">
        <v>42561</v>
      </c>
      <c r="B10712" s="1" t="s">
        <v>5010</v>
      </c>
      <c r="C10712" s="1" t="s">
        <v>72</v>
      </c>
      <c r="D10712" s="1" t="s">
        <v>101</v>
      </c>
      <c r="E10712" s="1" t="s">
        <v>3532</v>
      </c>
      <c r="F10712" s="98" t="s">
        <v>160</v>
      </c>
      <c r="G10712" s="1">
        <v>1</v>
      </c>
      <c r="H10712" s="1" t="s">
        <v>107</v>
      </c>
      <c r="I10712" s="1" t="s">
        <v>159</v>
      </c>
      <c r="K10712" s="1" t="str">
        <f>VLOOKUP(L10712,CW!C:D,2,FALSE)</f>
        <v>Jul'16</v>
      </c>
      <c r="L10712" s="1" t="str">
        <f t="shared" si="170"/>
        <v>27'16</v>
      </c>
      <c r="M10712" s="1" t="str">
        <f>VLOOKUP(K10712,CW!D:E,2,FALSE)</f>
        <v>Q2'16</v>
      </c>
    </row>
    <row r="10713" spans="1:13" ht="15" customHeight="1">
      <c r="A10713" s="2">
        <v>42561</v>
      </c>
      <c r="B10713" s="1" t="s">
        <v>5028</v>
      </c>
      <c r="C10713" s="1" t="s">
        <v>72</v>
      </c>
      <c r="D10713" s="1" t="s">
        <v>101</v>
      </c>
      <c r="E10713" s="1" t="s">
        <v>3532</v>
      </c>
      <c r="F10713" s="45" t="s">
        <v>158</v>
      </c>
      <c r="G10713" s="1">
        <v>3</v>
      </c>
      <c r="H10713" s="1" t="s">
        <v>107</v>
      </c>
      <c r="I10713" s="1" t="s">
        <v>159</v>
      </c>
      <c r="K10713" s="1" t="str">
        <f>VLOOKUP(L10713,CW!C:D,2,FALSE)</f>
        <v>Jul'16</v>
      </c>
      <c r="L10713" s="1" t="str">
        <f t="shared" si="170"/>
        <v>27'16</v>
      </c>
      <c r="M10713" s="1" t="str">
        <f>VLOOKUP(K10713,CW!D:E,2,FALSE)</f>
        <v>Q2'16</v>
      </c>
    </row>
    <row r="10714" spans="1:13" ht="15" customHeight="1">
      <c r="A10714" s="2">
        <v>42561</v>
      </c>
      <c r="B10714" s="1" t="s">
        <v>5026</v>
      </c>
      <c r="C10714" s="1" t="s">
        <v>72</v>
      </c>
      <c r="D10714" s="1" t="s">
        <v>101</v>
      </c>
      <c r="E10714" s="1" t="s">
        <v>3532</v>
      </c>
      <c r="F10714" s="45" t="s">
        <v>158</v>
      </c>
      <c r="G10714" s="1">
        <v>1</v>
      </c>
      <c r="H10714" s="1" t="s">
        <v>107</v>
      </c>
      <c r="I10714" s="1" t="s">
        <v>159</v>
      </c>
      <c r="K10714" s="1" t="str">
        <f>VLOOKUP(L10714,CW!C:D,2,FALSE)</f>
        <v>Jul'16</v>
      </c>
      <c r="L10714" s="1" t="str">
        <f t="shared" si="170"/>
        <v>27'16</v>
      </c>
      <c r="M10714" s="1" t="str">
        <f>VLOOKUP(K10714,CW!D:E,2,FALSE)</f>
        <v>Q2'16</v>
      </c>
    </row>
    <row r="10715" spans="1:13" ht="15" customHeight="1">
      <c r="A10715" s="2">
        <v>42561</v>
      </c>
      <c r="B10715" s="1" t="s">
        <v>5026</v>
      </c>
      <c r="C10715" s="1" t="s">
        <v>72</v>
      </c>
      <c r="D10715" s="1" t="s">
        <v>101</v>
      </c>
      <c r="E10715" s="1" t="s">
        <v>3532</v>
      </c>
      <c r="F10715" s="98" t="s">
        <v>4584</v>
      </c>
      <c r="G10715" s="1">
        <v>1</v>
      </c>
      <c r="H10715" s="1" t="s">
        <v>107</v>
      </c>
      <c r="I10715" s="1" t="s">
        <v>159</v>
      </c>
      <c r="K10715" s="1" t="str">
        <f>VLOOKUP(L10715,CW!C:D,2,FALSE)</f>
        <v>Jul'16</v>
      </c>
      <c r="L10715" s="1" t="str">
        <f t="shared" si="170"/>
        <v>27'16</v>
      </c>
      <c r="M10715" s="1" t="str">
        <f>VLOOKUP(K10715,CW!D:E,2,FALSE)</f>
        <v>Q2'16</v>
      </c>
    </row>
    <row r="10716" spans="1:13" ht="15" customHeight="1">
      <c r="A10716" s="2">
        <v>42561</v>
      </c>
      <c r="B10716" s="1" t="s">
        <v>5026</v>
      </c>
      <c r="C10716" s="1" t="s">
        <v>72</v>
      </c>
      <c r="D10716" s="1" t="s">
        <v>101</v>
      </c>
      <c r="E10716" s="1" t="s">
        <v>3532</v>
      </c>
      <c r="F10716" s="45" t="s">
        <v>691</v>
      </c>
      <c r="G10716" s="1">
        <v>1</v>
      </c>
      <c r="H10716" s="1" t="s">
        <v>107</v>
      </c>
      <c r="I10716" s="1" t="s">
        <v>159</v>
      </c>
      <c r="K10716" s="1" t="str">
        <f>VLOOKUP(L10716,CW!C:D,2,FALSE)</f>
        <v>Jul'16</v>
      </c>
      <c r="L10716" s="1" t="str">
        <f t="shared" si="170"/>
        <v>27'16</v>
      </c>
      <c r="M10716" s="1" t="str">
        <f>VLOOKUP(K10716,CW!D:E,2,FALSE)</f>
        <v>Q2'16</v>
      </c>
    </row>
    <row r="10717" spans="1:13" ht="15" customHeight="1">
      <c r="A10717" s="2">
        <v>42561</v>
      </c>
      <c r="B10717" s="1" t="s">
        <v>5027</v>
      </c>
      <c r="C10717" s="1" t="s">
        <v>72</v>
      </c>
      <c r="D10717" s="1" t="s">
        <v>101</v>
      </c>
      <c r="E10717" s="1" t="s">
        <v>3532</v>
      </c>
      <c r="F10717" s="45" t="s">
        <v>158</v>
      </c>
      <c r="G10717" s="1">
        <v>1</v>
      </c>
      <c r="H10717" s="1" t="s">
        <v>107</v>
      </c>
      <c r="I10717" s="1" t="s">
        <v>159</v>
      </c>
      <c r="K10717" s="1" t="str">
        <f>VLOOKUP(L10717,CW!C:D,2,FALSE)</f>
        <v>Jul'16</v>
      </c>
      <c r="L10717" s="1" t="str">
        <f t="shared" si="170"/>
        <v>27'16</v>
      </c>
      <c r="M10717" s="1" t="str">
        <f>VLOOKUP(K10717,CW!D:E,2,FALSE)</f>
        <v>Q2'16</v>
      </c>
    </row>
    <row r="10718" spans="1:13" ht="15" customHeight="1">
      <c r="A10718" s="2">
        <v>42561</v>
      </c>
      <c r="B10718" s="1" t="s">
        <v>5008</v>
      </c>
      <c r="C10718" s="1" t="s">
        <v>6245</v>
      </c>
      <c r="D10718" s="1" t="s">
        <v>102</v>
      </c>
      <c r="E10718" s="1" t="s">
        <v>3532</v>
      </c>
      <c r="F10718" s="98" t="s">
        <v>4584</v>
      </c>
      <c r="G10718" s="1">
        <v>1</v>
      </c>
      <c r="H10718" s="1" t="s">
        <v>107</v>
      </c>
      <c r="I10718" s="1" t="s">
        <v>159</v>
      </c>
      <c r="K10718" s="1" t="str">
        <f>VLOOKUP(L10718,CW!C:D,2,FALSE)</f>
        <v>Jul'16</v>
      </c>
      <c r="L10718" s="1" t="str">
        <f t="shared" si="170"/>
        <v>27'16</v>
      </c>
      <c r="M10718" s="1" t="str">
        <f>VLOOKUP(K10718,CW!D:E,2,FALSE)</f>
        <v>Q2'16</v>
      </c>
    </row>
    <row r="10719" spans="1:13" ht="15" customHeight="1">
      <c r="A10719" s="2">
        <v>42561</v>
      </c>
      <c r="B10719" s="1" t="s">
        <v>6246</v>
      </c>
      <c r="C10719" s="1" t="s">
        <v>94</v>
      </c>
      <c r="D10719" s="1" t="s">
        <v>102</v>
      </c>
      <c r="E10719" s="1" t="s">
        <v>3532</v>
      </c>
      <c r="F10719" s="45" t="s">
        <v>158</v>
      </c>
      <c r="G10719" s="1">
        <v>2</v>
      </c>
      <c r="H10719" s="1" t="s">
        <v>107</v>
      </c>
      <c r="I10719" s="1" t="s">
        <v>159</v>
      </c>
      <c r="K10719" s="1" t="str">
        <f>VLOOKUP(L10719,CW!C:D,2,FALSE)</f>
        <v>Jul'16</v>
      </c>
      <c r="L10719" s="1" t="str">
        <f t="shared" si="170"/>
        <v>27'16</v>
      </c>
      <c r="M10719" s="1" t="str">
        <f>VLOOKUP(K10719,CW!D:E,2,FALSE)</f>
        <v>Q2'16</v>
      </c>
    </row>
    <row r="10720" spans="1:13" ht="15" customHeight="1">
      <c r="A10720" s="2">
        <v>42561</v>
      </c>
      <c r="B10720" s="1" t="s">
        <v>5020</v>
      </c>
      <c r="C10720" s="1" t="s">
        <v>94</v>
      </c>
      <c r="D10720" s="1" t="s">
        <v>102</v>
      </c>
      <c r="E10720" s="1" t="s">
        <v>3532</v>
      </c>
      <c r="F10720" s="45" t="s">
        <v>158</v>
      </c>
      <c r="G10720" s="1">
        <v>1</v>
      </c>
      <c r="H10720" s="1" t="s">
        <v>107</v>
      </c>
      <c r="I10720" s="1" t="s">
        <v>159</v>
      </c>
      <c r="K10720" s="1" t="str">
        <f>VLOOKUP(L10720,CW!C:D,2,FALSE)</f>
        <v>Jul'16</v>
      </c>
      <c r="L10720" s="1" t="str">
        <f t="shared" si="170"/>
        <v>27'16</v>
      </c>
      <c r="M10720" s="1" t="str">
        <f>VLOOKUP(K10720,CW!D:E,2,FALSE)</f>
        <v>Q2'16</v>
      </c>
    </row>
    <row r="10721" spans="1:13" ht="15" customHeight="1">
      <c r="A10721" s="2">
        <v>42561</v>
      </c>
      <c r="B10721" s="1" t="s">
        <v>6247</v>
      </c>
      <c r="C10721" s="1" t="s">
        <v>86</v>
      </c>
      <c r="D10721" s="1" t="s">
        <v>102</v>
      </c>
      <c r="E10721" s="1" t="s">
        <v>3532</v>
      </c>
      <c r="F10721" s="45" t="s">
        <v>158</v>
      </c>
      <c r="G10721" s="1">
        <v>6</v>
      </c>
      <c r="H10721" s="1" t="s">
        <v>107</v>
      </c>
      <c r="I10721" s="1" t="s">
        <v>159</v>
      </c>
      <c r="K10721" s="1" t="str">
        <f>VLOOKUP(L10721,CW!C:D,2,FALSE)</f>
        <v>Jul'16</v>
      </c>
      <c r="L10721" s="1" t="str">
        <f t="shared" si="170"/>
        <v>27'16</v>
      </c>
      <c r="M10721" s="1" t="str">
        <f>VLOOKUP(K10721,CW!D:E,2,FALSE)</f>
        <v>Q2'16</v>
      </c>
    </row>
    <row r="10722" spans="1:13" ht="15" customHeight="1">
      <c r="A10722" s="2">
        <v>42561</v>
      </c>
      <c r="B10722" s="1" t="s">
        <v>5035</v>
      </c>
      <c r="C10722" s="1" t="s">
        <v>71</v>
      </c>
      <c r="D10722" s="1" t="s">
        <v>102</v>
      </c>
      <c r="E10722" s="1" t="s">
        <v>3532</v>
      </c>
      <c r="F10722" s="45" t="s">
        <v>158</v>
      </c>
      <c r="G10722" s="1">
        <v>1</v>
      </c>
      <c r="H10722" s="1" t="s">
        <v>107</v>
      </c>
      <c r="I10722" s="1" t="s">
        <v>159</v>
      </c>
      <c r="K10722" s="1" t="str">
        <f>VLOOKUP(L10722,CW!C:D,2,FALSE)</f>
        <v>Jul'16</v>
      </c>
      <c r="L10722" s="1" t="str">
        <f t="shared" si="170"/>
        <v>27'16</v>
      </c>
      <c r="M10722" s="1" t="str">
        <f>VLOOKUP(K10722,CW!D:E,2,FALSE)</f>
        <v>Q2'16</v>
      </c>
    </row>
    <row r="10723" spans="1:13" ht="15" customHeight="1">
      <c r="A10723" s="2">
        <v>42561</v>
      </c>
      <c r="B10723" s="1" t="s">
        <v>5031</v>
      </c>
      <c r="C10723" s="1" t="s">
        <v>71</v>
      </c>
      <c r="D10723" s="1" t="s">
        <v>102</v>
      </c>
      <c r="E10723" s="1" t="s">
        <v>3532</v>
      </c>
      <c r="F10723" s="45" t="s">
        <v>158</v>
      </c>
      <c r="G10723" s="1">
        <v>3</v>
      </c>
      <c r="H10723" s="1" t="s">
        <v>107</v>
      </c>
      <c r="I10723" s="1" t="s">
        <v>159</v>
      </c>
      <c r="K10723" s="1" t="str">
        <f>VLOOKUP(L10723,CW!C:D,2,FALSE)</f>
        <v>Jul'16</v>
      </c>
      <c r="L10723" s="1" t="str">
        <f t="shared" si="170"/>
        <v>27'16</v>
      </c>
      <c r="M10723" s="1" t="str">
        <f>VLOOKUP(K10723,CW!D:E,2,FALSE)</f>
        <v>Q2'16</v>
      </c>
    </row>
    <row r="10724" spans="1:13" ht="15" customHeight="1">
      <c r="A10724" s="2">
        <v>42561</v>
      </c>
      <c r="B10724" s="1" t="s">
        <v>5049</v>
      </c>
      <c r="C10724" s="1" t="s">
        <v>86</v>
      </c>
      <c r="D10724" s="1" t="s">
        <v>102</v>
      </c>
      <c r="E10724" s="1" t="s">
        <v>3532</v>
      </c>
      <c r="F10724" s="45" t="s">
        <v>158</v>
      </c>
      <c r="G10724" s="1">
        <v>10</v>
      </c>
      <c r="H10724" s="1" t="s">
        <v>107</v>
      </c>
      <c r="I10724" s="1" t="s">
        <v>159</v>
      </c>
      <c r="K10724" s="1" t="str">
        <f>VLOOKUP(L10724,CW!C:D,2,FALSE)</f>
        <v>Jul'16</v>
      </c>
      <c r="L10724" s="1" t="str">
        <f t="shared" si="170"/>
        <v>27'16</v>
      </c>
      <c r="M10724" s="1" t="str">
        <f>VLOOKUP(K10724,CW!D:E,2,FALSE)</f>
        <v>Q2'16</v>
      </c>
    </row>
    <row r="10725" spans="1:13" ht="15" customHeight="1">
      <c r="A10725" s="2">
        <v>42561</v>
      </c>
      <c r="B10725" s="1" t="s">
        <v>5078</v>
      </c>
      <c r="C10725" s="1" t="s">
        <v>6248</v>
      </c>
      <c r="D10725" s="1" t="s">
        <v>102</v>
      </c>
      <c r="E10725" s="1" t="s">
        <v>3532</v>
      </c>
      <c r="F10725" s="45" t="s">
        <v>158</v>
      </c>
      <c r="G10725" s="1">
        <v>1</v>
      </c>
      <c r="H10725" s="1" t="s">
        <v>107</v>
      </c>
      <c r="I10725" s="1" t="s">
        <v>159</v>
      </c>
      <c r="K10725" s="1" t="str">
        <f>VLOOKUP(L10725,CW!C:D,2,FALSE)</f>
        <v>Jul'16</v>
      </c>
      <c r="L10725" s="1" t="str">
        <f t="shared" si="170"/>
        <v>27'16</v>
      </c>
      <c r="M10725" s="1" t="str">
        <f>VLOOKUP(K10725,CW!D:E,2,FALSE)</f>
        <v>Q2'16</v>
      </c>
    </row>
    <row r="10726" spans="1:13" ht="15" customHeight="1">
      <c r="A10726" s="2">
        <v>42561</v>
      </c>
      <c r="B10726" s="1" t="s">
        <v>5081</v>
      </c>
      <c r="C10726" s="1" t="s">
        <v>72</v>
      </c>
      <c r="D10726" s="1" t="s">
        <v>102</v>
      </c>
      <c r="E10726" s="1" t="s">
        <v>3532</v>
      </c>
      <c r="F10726" s="45" t="s">
        <v>158</v>
      </c>
      <c r="G10726" s="1">
        <v>1</v>
      </c>
      <c r="H10726" s="1" t="s">
        <v>107</v>
      </c>
      <c r="I10726" s="1" t="s">
        <v>159</v>
      </c>
      <c r="K10726" s="1" t="str">
        <f>VLOOKUP(L10726,CW!C:D,2,FALSE)</f>
        <v>Jul'16</v>
      </c>
      <c r="L10726" s="1" t="str">
        <f t="shared" si="170"/>
        <v>27'16</v>
      </c>
      <c r="M10726" s="1" t="str">
        <f>VLOOKUP(K10726,CW!D:E,2,FALSE)</f>
        <v>Q2'16</v>
      </c>
    </row>
    <row r="10727" spans="1:13" ht="15" customHeight="1">
      <c r="A10727" s="2">
        <v>42561</v>
      </c>
      <c r="B10727" s="1" t="s">
        <v>5024</v>
      </c>
      <c r="C10727" s="1" t="s">
        <v>72</v>
      </c>
      <c r="D10727" s="1" t="s">
        <v>102</v>
      </c>
      <c r="E10727" s="1" t="s">
        <v>3532</v>
      </c>
      <c r="F10727" s="45" t="s">
        <v>158</v>
      </c>
      <c r="G10727" s="1">
        <v>2</v>
      </c>
      <c r="H10727" s="1" t="s">
        <v>107</v>
      </c>
      <c r="I10727" s="1" t="s">
        <v>159</v>
      </c>
      <c r="K10727" s="1" t="str">
        <f>VLOOKUP(L10727,CW!C:D,2,FALSE)</f>
        <v>Jul'16</v>
      </c>
      <c r="L10727" s="1" t="str">
        <f t="shared" si="170"/>
        <v>27'16</v>
      </c>
      <c r="M10727" s="1" t="str">
        <f>VLOOKUP(K10727,CW!D:E,2,FALSE)</f>
        <v>Q2'16</v>
      </c>
    </row>
    <row r="10728" spans="1:13" ht="30" customHeight="1">
      <c r="A10728" s="2">
        <v>42561</v>
      </c>
      <c r="B10728" s="1" t="s">
        <v>5022</v>
      </c>
      <c r="C10728" s="1" t="s">
        <v>72</v>
      </c>
      <c r="D10728" s="1" t="s">
        <v>102</v>
      </c>
      <c r="E10728" s="1" t="s">
        <v>3532</v>
      </c>
      <c r="F10728" s="98" t="s">
        <v>161</v>
      </c>
      <c r="G10728" s="1">
        <v>1</v>
      </c>
      <c r="H10728" s="1" t="s">
        <v>107</v>
      </c>
      <c r="I10728" s="1" t="s">
        <v>159</v>
      </c>
      <c r="K10728" s="1" t="str">
        <f>VLOOKUP(L10728,CW!C:D,2,FALSE)</f>
        <v>Jul'16</v>
      </c>
      <c r="L10728" s="1" t="str">
        <f t="shared" si="170"/>
        <v>27'16</v>
      </c>
      <c r="M10728" s="1" t="str">
        <f>VLOOKUP(K10728,CW!D:E,2,FALSE)</f>
        <v>Q2'16</v>
      </c>
    </row>
    <row r="10729" spans="1:13" ht="15" customHeight="1">
      <c r="A10729" s="2">
        <v>42561</v>
      </c>
      <c r="B10729" s="1" t="s">
        <v>5062</v>
      </c>
      <c r="C10729" s="1" t="s">
        <v>72</v>
      </c>
      <c r="D10729" s="1" t="s">
        <v>102</v>
      </c>
      <c r="E10729" s="1" t="s">
        <v>3532</v>
      </c>
      <c r="F10729" s="45" t="s">
        <v>158</v>
      </c>
      <c r="G10729" s="1">
        <v>3</v>
      </c>
      <c r="H10729" s="1" t="s">
        <v>107</v>
      </c>
      <c r="I10729" s="1" t="s">
        <v>159</v>
      </c>
      <c r="K10729" s="1" t="str">
        <f>VLOOKUP(L10729,CW!C:D,2,FALSE)</f>
        <v>Jul'16</v>
      </c>
      <c r="L10729" s="1" t="str">
        <f t="shared" si="170"/>
        <v>27'16</v>
      </c>
      <c r="M10729" s="1" t="str">
        <f>VLOOKUP(K10729,CW!D:E,2,FALSE)</f>
        <v>Q2'16</v>
      </c>
    </row>
    <row r="10730" spans="1:13" ht="15" customHeight="1">
      <c r="A10730" s="2">
        <v>42561</v>
      </c>
      <c r="B10730" s="1" t="s">
        <v>5064</v>
      </c>
      <c r="C10730" s="1" t="s">
        <v>72</v>
      </c>
      <c r="D10730" s="1" t="s">
        <v>102</v>
      </c>
      <c r="E10730" s="1" t="s">
        <v>3532</v>
      </c>
      <c r="F10730" s="45" t="s">
        <v>158</v>
      </c>
      <c r="G10730" s="1">
        <v>1</v>
      </c>
      <c r="H10730" s="1" t="s">
        <v>107</v>
      </c>
      <c r="I10730" s="1" t="s">
        <v>159</v>
      </c>
      <c r="K10730" s="1" t="str">
        <f>VLOOKUP(L10730,CW!C:D,2,FALSE)</f>
        <v>Jul'16</v>
      </c>
      <c r="L10730" s="1" t="str">
        <f t="shared" si="170"/>
        <v>27'16</v>
      </c>
      <c r="M10730" s="1" t="str">
        <f>VLOOKUP(K10730,CW!D:E,2,FALSE)</f>
        <v>Q2'16</v>
      </c>
    </row>
    <row r="10731" spans="1:13" ht="30" customHeight="1">
      <c r="A10731" s="2">
        <v>42561</v>
      </c>
      <c r="B10731" s="1" t="s">
        <v>5029</v>
      </c>
      <c r="C10731" s="1" t="s">
        <v>72</v>
      </c>
      <c r="D10731" s="1" t="s">
        <v>102</v>
      </c>
      <c r="E10731" s="1" t="s">
        <v>3532</v>
      </c>
      <c r="F10731" s="98" t="s">
        <v>160</v>
      </c>
      <c r="G10731" s="1">
        <v>1</v>
      </c>
      <c r="H10731" s="1" t="s">
        <v>107</v>
      </c>
      <c r="I10731" s="1" t="s">
        <v>159</v>
      </c>
      <c r="K10731" s="1" t="str">
        <f>VLOOKUP(L10731,CW!C:D,2,FALSE)</f>
        <v>Jul'16</v>
      </c>
      <c r="L10731" s="1" t="str">
        <f t="shared" si="170"/>
        <v>27'16</v>
      </c>
      <c r="M10731" s="1" t="str">
        <f>VLOOKUP(K10731,CW!D:E,2,FALSE)</f>
        <v>Q2'16</v>
      </c>
    </row>
    <row r="10732" spans="1:13" ht="15" customHeight="1">
      <c r="A10732" s="2">
        <v>42561</v>
      </c>
      <c r="B10732" s="1" t="s">
        <v>5030</v>
      </c>
      <c r="C10732" s="1" t="s">
        <v>72</v>
      </c>
      <c r="D10732" s="1" t="s">
        <v>102</v>
      </c>
      <c r="E10732" s="1" t="s">
        <v>3532</v>
      </c>
      <c r="F10732" s="45" t="s">
        <v>158</v>
      </c>
      <c r="G10732" s="1">
        <v>1</v>
      </c>
      <c r="H10732" s="1" t="s">
        <v>107</v>
      </c>
      <c r="I10732" s="1" t="s">
        <v>159</v>
      </c>
      <c r="K10732" s="1" t="str">
        <f>VLOOKUP(L10732,CW!C:D,2,FALSE)</f>
        <v>Jul'16</v>
      </c>
      <c r="L10732" s="1" t="str">
        <f t="shared" si="170"/>
        <v>27'16</v>
      </c>
      <c r="M10732" s="1" t="str">
        <f>VLOOKUP(K10732,CW!D:E,2,FALSE)</f>
        <v>Q2'16</v>
      </c>
    </row>
    <row r="10733" spans="1:13" ht="15" customHeight="1">
      <c r="A10733" s="2">
        <v>42561</v>
      </c>
      <c r="B10733" s="1" t="s">
        <v>5038</v>
      </c>
      <c r="C10733" s="1" t="s">
        <v>71</v>
      </c>
      <c r="D10733" s="1" t="s">
        <v>102</v>
      </c>
      <c r="E10733" s="1" t="s">
        <v>3532</v>
      </c>
      <c r="F10733" s="45" t="s">
        <v>158</v>
      </c>
      <c r="G10733" s="1">
        <v>1</v>
      </c>
      <c r="H10733" s="1" t="s">
        <v>107</v>
      </c>
      <c r="I10733" s="1" t="s">
        <v>159</v>
      </c>
      <c r="K10733" s="1" t="str">
        <f>VLOOKUP(L10733,CW!C:D,2,FALSE)</f>
        <v>Jul'16</v>
      </c>
      <c r="L10733" s="1" t="str">
        <f t="shared" si="170"/>
        <v>27'16</v>
      </c>
      <c r="M10733" s="1" t="str">
        <f>VLOOKUP(K10733,CW!D:E,2,FALSE)</f>
        <v>Q2'16</v>
      </c>
    </row>
    <row r="10734" spans="1:13" ht="30" customHeight="1">
      <c r="A10734" s="2">
        <v>42561</v>
      </c>
      <c r="B10734" s="1" t="s">
        <v>5037</v>
      </c>
      <c r="C10734" s="1" t="s">
        <v>71</v>
      </c>
      <c r="D10734" s="1" t="s">
        <v>102</v>
      </c>
      <c r="E10734" s="1" t="s">
        <v>3532</v>
      </c>
      <c r="F10734" s="98" t="s">
        <v>160</v>
      </c>
      <c r="G10734" s="1">
        <v>1</v>
      </c>
      <c r="H10734" s="1" t="s">
        <v>107</v>
      </c>
      <c r="I10734" s="1" t="s">
        <v>159</v>
      </c>
      <c r="K10734" s="1" t="str">
        <f>VLOOKUP(L10734,CW!C:D,2,FALSE)</f>
        <v>Jul'16</v>
      </c>
      <c r="L10734" s="1" t="str">
        <f t="shared" si="170"/>
        <v>27'16</v>
      </c>
      <c r="M10734" s="1" t="str">
        <f>VLOOKUP(K10734,CW!D:E,2,FALSE)</f>
        <v>Q2'16</v>
      </c>
    </row>
    <row r="10735" spans="1:13" ht="15" customHeight="1">
      <c r="A10735" s="2">
        <v>42561</v>
      </c>
      <c r="B10735" s="1" t="s">
        <v>5037</v>
      </c>
      <c r="C10735" s="1" t="s">
        <v>71</v>
      </c>
      <c r="D10735" s="1" t="s">
        <v>102</v>
      </c>
      <c r="E10735" s="1" t="s">
        <v>3532</v>
      </c>
      <c r="F10735" s="45" t="s">
        <v>158</v>
      </c>
      <c r="G10735" s="1">
        <v>1</v>
      </c>
      <c r="H10735" s="1" t="s">
        <v>107</v>
      </c>
      <c r="I10735" s="1" t="s">
        <v>159</v>
      </c>
      <c r="K10735" s="1" t="str">
        <f>VLOOKUP(L10735,CW!C:D,2,FALSE)</f>
        <v>Jul'16</v>
      </c>
      <c r="L10735" s="1" t="str">
        <f t="shared" si="170"/>
        <v>27'16</v>
      </c>
      <c r="M10735" s="1" t="str">
        <f>VLOOKUP(K10735,CW!D:E,2,FALSE)</f>
        <v>Q2'16</v>
      </c>
    </row>
    <row r="10736" spans="1:13" ht="15" customHeight="1">
      <c r="A10736" s="2">
        <v>42561</v>
      </c>
      <c r="B10736" s="1" t="s">
        <v>5034</v>
      </c>
      <c r="C10736" s="1" t="s">
        <v>162</v>
      </c>
      <c r="D10736" s="1" t="s">
        <v>102</v>
      </c>
      <c r="E10736" s="1" t="s">
        <v>3532</v>
      </c>
      <c r="F10736" s="45" t="s">
        <v>158</v>
      </c>
      <c r="G10736" s="1">
        <v>1</v>
      </c>
      <c r="H10736" s="1" t="s">
        <v>107</v>
      </c>
      <c r="I10736" s="1" t="s">
        <v>159</v>
      </c>
      <c r="K10736" s="1" t="str">
        <f>VLOOKUP(L10736,CW!C:D,2,FALSE)</f>
        <v>Jul'16</v>
      </c>
      <c r="L10736" s="1" t="str">
        <f t="shared" si="170"/>
        <v>27'16</v>
      </c>
      <c r="M10736" s="1" t="str">
        <f>VLOOKUP(K10736,CW!D:E,2,FALSE)</f>
        <v>Q2'16</v>
      </c>
    </row>
    <row r="10737" spans="1:13" ht="15" customHeight="1">
      <c r="A10737" s="2">
        <v>42561</v>
      </c>
      <c r="B10737" s="1" t="s">
        <v>5060</v>
      </c>
      <c r="C10737" s="1" t="s">
        <v>72</v>
      </c>
      <c r="D10737" s="1" t="s">
        <v>102</v>
      </c>
      <c r="E10737" s="1" t="s">
        <v>3532</v>
      </c>
      <c r="F10737" s="45" t="s">
        <v>158</v>
      </c>
      <c r="G10737" s="1">
        <v>2</v>
      </c>
      <c r="H10737" s="1" t="s">
        <v>107</v>
      </c>
      <c r="I10737" s="1" t="s">
        <v>159</v>
      </c>
      <c r="K10737" s="1" t="str">
        <f>VLOOKUP(L10737,CW!C:D,2,FALSE)</f>
        <v>Jul'16</v>
      </c>
      <c r="L10737" s="1" t="str">
        <f t="shared" si="170"/>
        <v>27'16</v>
      </c>
      <c r="M10737" s="1" t="str">
        <f>VLOOKUP(K10737,CW!D:E,2,FALSE)</f>
        <v>Q2'16</v>
      </c>
    </row>
    <row r="10738" spans="1:13" ht="30" customHeight="1">
      <c r="A10738" s="2">
        <v>42561</v>
      </c>
      <c r="B10738" s="1" t="s">
        <v>5061</v>
      </c>
      <c r="C10738" s="1" t="s">
        <v>72</v>
      </c>
      <c r="D10738" s="1" t="s">
        <v>102</v>
      </c>
      <c r="E10738" s="1" t="s">
        <v>3532</v>
      </c>
      <c r="F10738" s="98" t="s">
        <v>160</v>
      </c>
      <c r="G10738" s="1">
        <v>1</v>
      </c>
      <c r="H10738" s="1" t="s">
        <v>107</v>
      </c>
      <c r="I10738" s="1" t="s">
        <v>159</v>
      </c>
      <c r="K10738" s="1" t="str">
        <f>VLOOKUP(L10738,CW!C:D,2,FALSE)</f>
        <v>Jul'16</v>
      </c>
      <c r="L10738" s="1" t="str">
        <f t="shared" si="170"/>
        <v>27'16</v>
      </c>
      <c r="M10738" s="1" t="str">
        <f>VLOOKUP(K10738,CW!D:E,2,FALSE)</f>
        <v>Q2'16</v>
      </c>
    </row>
    <row r="10739" spans="1:13" ht="15" customHeight="1">
      <c r="A10739" s="2">
        <v>42561</v>
      </c>
      <c r="B10739" s="1" t="s">
        <v>5013</v>
      </c>
      <c r="C10739" s="1" t="s">
        <v>72</v>
      </c>
      <c r="D10739" s="1" t="s">
        <v>102</v>
      </c>
      <c r="E10739" s="1" t="s">
        <v>3532</v>
      </c>
      <c r="F10739" s="45" t="s">
        <v>158</v>
      </c>
      <c r="G10739" s="1">
        <v>1</v>
      </c>
      <c r="H10739" s="1" t="s">
        <v>107</v>
      </c>
      <c r="I10739" s="1" t="s">
        <v>159</v>
      </c>
      <c r="K10739" s="1" t="str">
        <f>VLOOKUP(L10739,CW!C:D,2,FALSE)</f>
        <v>Jul'16</v>
      </c>
      <c r="L10739" s="1" t="str">
        <f t="shared" si="170"/>
        <v>27'16</v>
      </c>
      <c r="M10739" s="1" t="str">
        <f>VLOOKUP(K10739,CW!D:E,2,FALSE)</f>
        <v>Q2'16</v>
      </c>
    </row>
    <row r="10740" spans="1:13" ht="30" customHeight="1">
      <c r="A10740" s="2">
        <v>42561</v>
      </c>
      <c r="B10740" s="1" t="s">
        <v>5014</v>
      </c>
      <c r="C10740" s="1" t="s">
        <v>72</v>
      </c>
      <c r="D10740" s="1" t="s">
        <v>102</v>
      </c>
      <c r="E10740" s="1" t="s">
        <v>3532</v>
      </c>
      <c r="F10740" s="98" t="s">
        <v>160</v>
      </c>
      <c r="G10740" s="1">
        <v>1</v>
      </c>
      <c r="H10740" s="1" t="s">
        <v>107</v>
      </c>
      <c r="I10740" s="1" t="s">
        <v>159</v>
      </c>
      <c r="K10740" s="1" t="str">
        <f>VLOOKUP(L10740,CW!C:D,2,FALSE)</f>
        <v>Jul'16</v>
      </c>
      <c r="L10740" s="1" t="str">
        <f t="shared" si="170"/>
        <v>27'16</v>
      </c>
      <c r="M10740" s="1" t="str">
        <f>VLOOKUP(K10740,CW!D:E,2,FALSE)</f>
        <v>Q2'16</v>
      </c>
    </row>
    <row r="10741" spans="1:13" ht="15" customHeight="1">
      <c r="A10741" s="2">
        <v>42561</v>
      </c>
      <c r="B10741" s="1" t="s">
        <v>5014</v>
      </c>
      <c r="C10741" s="1" t="s">
        <v>72</v>
      </c>
      <c r="D10741" s="1" t="s">
        <v>102</v>
      </c>
      <c r="E10741" s="1" t="s">
        <v>3532</v>
      </c>
      <c r="F10741" s="45" t="s">
        <v>158</v>
      </c>
      <c r="G10741" s="1">
        <v>1</v>
      </c>
      <c r="H10741" s="1" t="s">
        <v>107</v>
      </c>
      <c r="I10741" s="1" t="s">
        <v>159</v>
      </c>
      <c r="K10741" s="1" t="str">
        <f>VLOOKUP(L10741,CW!C:D,2,FALSE)</f>
        <v>Jul'16</v>
      </c>
      <c r="L10741" s="1" t="str">
        <f t="shared" si="170"/>
        <v>27'16</v>
      </c>
      <c r="M10741" s="1" t="str">
        <f>VLOOKUP(K10741,CW!D:E,2,FALSE)</f>
        <v>Q2'16</v>
      </c>
    </row>
    <row r="10742" spans="1:13" ht="15" customHeight="1">
      <c r="A10742" s="2">
        <v>42561</v>
      </c>
      <c r="B10742" s="1" t="s">
        <v>5017</v>
      </c>
      <c r="C10742" s="1" t="s">
        <v>72</v>
      </c>
      <c r="D10742" s="1" t="s">
        <v>102</v>
      </c>
      <c r="E10742" s="1" t="s">
        <v>3532</v>
      </c>
      <c r="F10742" s="45" t="s">
        <v>158</v>
      </c>
      <c r="G10742" s="1">
        <v>1</v>
      </c>
      <c r="H10742" s="1" t="s">
        <v>107</v>
      </c>
      <c r="I10742" s="1" t="s">
        <v>159</v>
      </c>
      <c r="K10742" s="1" t="str">
        <f>VLOOKUP(L10742,CW!C:D,2,FALSE)</f>
        <v>Jul'16</v>
      </c>
      <c r="L10742" s="1" t="str">
        <f t="shared" si="170"/>
        <v>27'16</v>
      </c>
      <c r="M10742" s="1" t="str">
        <f>VLOOKUP(K10742,CW!D:E,2,FALSE)</f>
        <v>Q2'16</v>
      </c>
    </row>
    <row r="10743" spans="1:13" ht="15" customHeight="1">
      <c r="A10743" s="2">
        <v>42561</v>
      </c>
      <c r="B10743" s="1" t="s">
        <v>5059</v>
      </c>
      <c r="C10743" s="1" t="s">
        <v>72</v>
      </c>
      <c r="D10743" s="1" t="s">
        <v>102</v>
      </c>
      <c r="E10743" s="1" t="s">
        <v>3532</v>
      </c>
      <c r="F10743" s="45" t="s">
        <v>158</v>
      </c>
      <c r="G10743" s="1">
        <v>1</v>
      </c>
      <c r="H10743" s="1" t="s">
        <v>107</v>
      </c>
      <c r="I10743" s="1" t="s">
        <v>159</v>
      </c>
      <c r="K10743" s="1" t="str">
        <f>VLOOKUP(L10743,CW!C:D,2,FALSE)</f>
        <v>Jul'16</v>
      </c>
      <c r="L10743" s="1" t="str">
        <f t="shared" si="170"/>
        <v>27'16</v>
      </c>
      <c r="M10743" s="1" t="str">
        <f>VLOOKUP(K10743,CW!D:E,2,FALSE)</f>
        <v>Q2'16</v>
      </c>
    </row>
    <row r="10744" spans="1:13" ht="15" customHeight="1">
      <c r="A10744" s="2">
        <v>42561</v>
      </c>
      <c r="B10744" s="1" t="s">
        <v>5058</v>
      </c>
      <c r="C10744" s="1" t="s">
        <v>86</v>
      </c>
      <c r="D10744" s="1" t="s">
        <v>102</v>
      </c>
      <c r="E10744" s="1" t="s">
        <v>3532</v>
      </c>
      <c r="F10744" s="45" t="s">
        <v>158</v>
      </c>
      <c r="G10744" s="1">
        <v>3</v>
      </c>
      <c r="H10744" s="1" t="s">
        <v>107</v>
      </c>
      <c r="I10744" s="1" t="s">
        <v>159</v>
      </c>
      <c r="K10744" s="1" t="str">
        <f>VLOOKUP(L10744,CW!C:D,2,FALSE)</f>
        <v>Jul'16</v>
      </c>
      <c r="L10744" s="1" t="str">
        <f t="shared" si="170"/>
        <v>27'16</v>
      </c>
      <c r="M10744" s="1" t="str">
        <f>VLOOKUP(K10744,CW!D:E,2,FALSE)</f>
        <v>Q2'16</v>
      </c>
    </row>
    <row r="10745" spans="1:13" ht="15" customHeight="1">
      <c r="A10745" s="2">
        <v>42561</v>
      </c>
      <c r="B10745" s="1" t="s">
        <v>5051</v>
      </c>
      <c r="C10745" s="1" t="s">
        <v>86</v>
      </c>
      <c r="D10745" s="1" t="s">
        <v>102</v>
      </c>
      <c r="E10745" s="1" t="s">
        <v>3532</v>
      </c>
      <c r="F10745" s="45" t="s">
        <v>158</v>
      </c>
      <c r="G10745" s="1">
        <v>3</v>
      </c>
      <c r="H10745" s="1" t="s">
        <v>107</v>
      </c>
      <c r="I10745" s="1" t="s">
        <v>159</v>
      </c>
      <c r="K10745" s="1" t="str">
        <f>VLOOKUP(L10745,CW!C:D,2,FALSE)</f>
        <v>Jul'16</v>
      </c>
      <c r="L10745" s="1" t="str">
        <f t="shared" si="170"/>
        <v>27'16</v>
      </c>
      <c r="M10745" s="1" t="str">
        <f>VLOOKUP(K10745,CW!D:E,2,FALSE)</f>
        <v>Q2'16</v>
      </c>
    </row>
    <row r="10746" spans="1:13" ht="15" customHeight="1">
      <c r="A10746" s="2">
        <v>42561</v>
      </c>
      <c r="B10746" s="1" t="s">
        <v>5056</v>
      </c>
      <c r="C10746" s="1" t="s">
        <v>86</v>
      </c>
      <c r="D10746" s="1" t="s">
        <v>102</v>
      </c>
      <c r="E10746" s="1" t="s">
        <v>3532</v>
      </c>
      <c r="F10746" s="45" t="s">
        <v>158</v>
      </c>
      <c r="G10746" s="1">
        <v>6</v>
      </c>
      <c r="H10746" s="1" t="s">
        <v>107</v>
      </c>
      <c r="I10746" s="1" t="s">
        <v>159</v>
      </c>
      <c r="K10746" s="1" t="str">
        <f>VLOOKUP(L10746,CW!C:D,2,FALSE)</f>
        <v>Jul'16</v>
      </c>
      <c r="L10746" s="1" t="str">
        <f t="shared" si="170"/>
        <v>27'16</v>
      </c>
      <c r="M10746" s="1" t="str">
        <f>VLOOKUP(K10746,CW!D:E,2,FALSE)</f>
        <v>Q2'16</v>
      </c>
    </row>
    <row r="10747" spans="1:13" ht="15" customHeight="1">
      <c r="A10747" s="2">
        <v>42561</v>
      </c>
      <c r="B10747" s="1" t="s">
        <v>5048</v>
      </c>
      <c r="C10747" s="1" t="s">
        <v>86</v>
      </c>
      <c r="D10747" s="1" t="s">
        <v>102</v>
      </c>
      <c r="E10747" s="1" t="s">
        <v>3532</v>
      </c>
      <c r="F10747" s="45" t="s">
        <v>158</v>
      </c>
      <c r="G10747" s="1">
        <v>3</v>
      </c>
      <c r="H10747" s="1" t="s">
        <v>107</v>
      </c>
      <c r="I10747" s="1" t="s">
        <v>159</v>
      </c>
      <c r="K10747" s="1" t="str">
        <f>VLOOKUP(L10747,CW!C:D,2,FALSE)</f>
        <v>Jul'16</v>
      </c>
      <c r="L10747" s="1" t="str">
        <f t="shared" si="170"/>
        <v>27'16</v>
      </c>
      <c r="M10747" s="1" t="str">
        <f>VLOOKUP(K10747,CW!D:E,2,FALSE)</f>
        <v>Q2'16</v>
      </c>
    </row>
    <row r="10748" spans="1:13" ht="15" customHeight="1">
      <c r="A10748" s="2">
        <v>42561</v>
      </c>
      <c r="B10748" s="1" t="s">
        <v>5055</v>
      </c>
      <c r="C10748" s="1" t="s">
        <v>86</v>
      </c>
      <c r="D10748" s="1" t="s">
        <v>102</v>
      </c>
      <c r="E10748" s="1" t="s">
        <v>3532</v>
      </c>
      <c r="F10748" s="45" t="s">
        <v>158</v>
      </c>
      <c r="G10748" s="1">
        <v>1</v>
      </c>
      <c r="H10748" s="1" t="s">
        <v>107</v>
      </c>
      <c r="I10748" s="1" t="s">
        <v>159</v>
      </c>
      <c r="K10748" s="1" t="str">
        <f>VLOOKUP(L10748,CW!C:D,2,FALSE)</f>
        <v>Jul'16</v>
      </c>
      <c r="L10748" s="1" t="str">
        <f t="shared" si="170"/>
        <v>27'16</v>
      </c>
      <c r="M10748" s="1" t="str">
        <f>VLOOKUP(K10748,CW!D:E,2,FALSE)</f>
        <v>Q2'16</v>
      </c>
    </row>
    <row r="10749" spans="1:13" ht="30" customHeight="1">
      <c r="A10749" s="2">
        <v>42561</v>
      </c>
      <c r="B10749" s="1" t="s">
        <v>5054</v>
      </c>
      <c r="C10749" s="1" t="s">
        <v>86</v>
      </c>
      <c r="D10749" s="1" t="s">
        <v>102</v>
      </c>
      <c r="E10749" s="1" t="s">
        <v>3532</v>
      </c>
      <c r="F10749" s="98" t="s">
        <v>161</v>
      </c>
      <c r="G10749" s="1">
        <v>1</v>
      </c>
      <c r="H10749" s="1" t="s">
        <v>107</v>
      </c>
      <c r="I10749" s="1" t="s">
        <v>159</v>
      </c>
      <c r="K10749" s="1" t="str">
        <f>VLOOKUP(L10749,CW!C:D,2,FALSE)</f>
        <v>Jul'16</v>
      </c>
      <c r="L10749" s="1" t="str">
        <f t="shared" si="170"/>
        <v>27'16</v>
      </c>
      <c r="M10749" s="1" t="str">
        <f>VLOOKUP(K10749,CW!D:E,2,FALSE)</f>
        <v>Q2'16</v>
      </c>
    </row>
    <row r="10750" spans="1:13" ht="15" customHeight="1">
      <c r="A10750" s="2">
        <v>42561</v>
      </c>
      <c r="B10750" s="1" t="s">
        <v>5054</v>
      </c>
      <c r="C10750" s="1" t="s">
        <v>86</v>
      </c>
      <c r="D10750" s="1" t="s">
        <v>102</v>
      </c>
      <c r="E10750" s="1" t="s">
        <v>3532</v>
      </c>
      <c r="F10750" s="45" t="s">
        <v>158</v>
      </c>
      <c r="G10750" s="1">
        <v>1</v>
      </c>
      <c r="H10750" s="1" t="s">
        <v>107</v>
      </c>
      <c r="I10750" s="1" t="s">
        <v>159</v>
      </c>
      <c r="K10750" s="1" t="str">
        <f>VLOOKUP(L10750,CW!C:D,2,FALSE)</f>
        <v>Jul'16</v>
      </c>
      <c r="L10750" s="1" t="str">
        <f t="shared" si="170"/>
        <v>27'16</v>
      </c>
      <c r="M10750" s="1" t="str">
        <f>VLOOKUP(K10750,CW!D:E,2,FALSE)</f>
        <v>Q2'16</v>
      </c>
    </row>
    <row r="10751" spans="1:13" ht="15" customHeight="1">
      <c r="A10751" s="2">
        <v>42561</v>
      </c>
      <c r="B10751" s="1" t="s">
        <v>5041</v>
      </c>
      <c r="C10751" s="1" t="s">
        <v>162</v>
      </c>
      <c r="D10751" s="1" t="s">
        <v>102</v>
      </c>
      <c r="E10751" s="1" t="s">
        <v>3532</v>
      </c>
      <c r="F10751" s="45" t="s">
        <v>158</v>
      </c>
      <c r="G10751" s="1">
        <v>1</v>
      </c>
      <c r="H10751" s="1" t="s">
        <v>107</v>
      </c>
      <c r="I10751" s="1" t="s">
        <v>159</v>
      </c>
      <c r="K10751" s="1" t="str">
        <f>VLOOKUP(L10751,CW!C:D,2,FALSE)</f>
        <v>Jul'16</v>
      </c>
      <c r="L10751" s="1" t="str">
        <f t="shared" si="170"/>
        <v>27'16</v>
      </c>
      <c r="M10751" s="1" t="str">
        <f>VLOOKUP(K10751,CW!D:E,2,FALSE)</f>
        <v>Q2'16</v>
      </c>
    </row>
    <row r="10752" spans="1:13" ht="15" customHeight="1">
      <c r="A10752" s="2">
        <v>42561</v>
      </c>
      <c r="B10752" s="1" t="s">
        <v>5045</v>
      </c>
      <c r="C10752" s="1" t="s">
        <v>72</v>
      </c>
      <c r="D10752" s="1" t="s">
        <v>102</v>
      </c>
      <c r="E10752" s="1" t="s">
        <v>3532</v>
      </c>
      <c r="F10752" s="45" t="s">
        <v>158</v>
      </c>
      <c r="G10752" s="1">
        <v>2</v>
      </c>
      <c r="H10752" s="1" t="s">
        <v>107</v>
      </c>
      <c r="I10752" s="1" t="s">
        <v>159</v>
      </c>
      <c r="K10752" s="1" t="str">
        <f>VLOOKUP(L10752,CW!C:D,2,FALSE)</f>
        <v>Jul'16</v>
      </c>
      <c r="L10752" s="1" t="str">
        <f t="shared" si="170"/>
        <v>27'16</v>
      </c>
      <c r="M10752" s="1" t="str">
        <f>VLOOKUP(K10752,CW!D:E,2,FALSE)</f>
        <v>Q2'16</v>
      </c>
    </row>
    <row r="10753" spans="1:13" ht="15" customHeight="1">
      <c r="A10753" s="2">
        <v>42562</v>
      </c>
      <c r="B10753" s="1" t="s">
        <v>5091</v>
      </c>
      <c r="C10753" s="1" t="s">
        <v>72</v>
      </c>
      <c r="D10753" s="1" t="s">
        <v>100</v>
      </c>
      <c r="E10753" s="1" t="s">
        <v>3532</v>
      </c>
      <c r="F10753" s="45" t="s">
        <v>158</v>
      </c>
      <c r="G10753" s="1">
        <v>1</v>
      </c>
      <c r="H10753" s="1" t="s">
        <v>107</v>
      </c>
      <c r="I10753" s="1" t="s">
        <v>159</v>
      </c>
      <c r="K10753" s="1" t="str">
        <f>VLOOKUP(L10753,CW!C:D,2,FALSE)</f>
        <v>Jul'16</v>
      </c>
      <c r="L10753" s="1" t="str">
        <f t="shared" si="170"/>
        <v>28'16</v>
      </c>
      <c r="M10753" s="1" t="str">
        <f>VLOOKUP(K10753,CW!D:E,2,FALSE)</f>
        <v>Q2'16</v>
      </c>
    </row>
    <row r="10754" spans="1:13" ht="15" customHeight="1">
      <c r="A10754" s="2">
        <v>42562</v>
      </c>
      <c r="B10754" s="1" t="s">
        <v>5090</v>
      </c>
      <c r="C10754" s="1" t="s">
        <v>72</v>
      </c>
      <c r="D10754" s="1" t="s">
        <v>100</v>
      </c>
      <c r="E10754" s="1" t="s">
        <v>3532</v>
      </c>
      <c r="F10754" s="45" t="s">
        <v>158</v>
      </c>
      <c r="G10754" s="1">
        <v>1</v>
      </c>
      <c r="H10754" s="1" t="s">
        <v>107</v>
      </c>
      <c r="I10754" s="1" t="s">
        <v>159</v>
      </c>
      <c r="K10754" s="1" t="str">
        <f>VLOOKUP(L10754,CW!C:D,2,FALSE)</f>
        <v>Jul'16</v>
      </c>
      <c r="L10754" s="1" t="str">
        <f t="shared" si="170"/>
        <v>28'16</v>
      </c>
      <c r="M10754" s="1" t="str">
        <f>VLOOKUP(K10754,CW!D:E,2,FALSE)</f>
        <v>Q2'16</v>
      </c>
    </row>
    <row r="10755" spans="1:13" ht="15" customHeight="1">
      <c r="A10755" s="2">
        <v>42562</v>
      </c>
      <c r="B10755" s="1" t="s">
        <v>5067</v>
      </c>
      <c r="C10755" s="1" t="s">
        <v>86</v>
      </c>
      <c r="D10755" s="1" t="s">
        <v>100</v>
      </c>
      <c r="E10755" s="1" t="s">
        <v>3532</v>
      </c>
      <c r="F10755" s="45" t="s">
        <v>158</v>
      </c>
      <c r="G10755" s="1">
        <v>3</v>
      </c>
      <c r="H10755" s="1" t="s">
        <v>107</v>
      </c>
      <c r="I10755" s="1" t="s">
        <v>159</v>
      </c>
      <c r="K10755" s="1" t="str">
        <f>VLOOKUP(L10755,CW!C:D,2,FALSE)</f>
        <v>Jul'16</v>
      </c>
      <c r="L10755" s="1" t="str">
        <f t="shared" si="170"/>
        <v>28'16</v>
      </c>
      <c r="M10755" s="1" t="str">
        <f>VLOOKUP(K10755,CW!D:E,2,FALSE)</f>
        <v>Q2'16</v>
      </c>
    </row>
    <row r="10756" spans="1:13" ht="15" customHeight="1">
      <c r="A10756" s="2">
        <v>42562</v>
      </c>
      <c r="B10756" s="1" t="s">
        <v>5073</v>
      </c>
      <c r="C10756" s="1" t="s">
        <v>86</v>
      </c>
      <c r="D10756" s="1" t="s">
        <v>100</v>
      </c>
      <c r="E10756" s="1" t="s">
        <v>3532</v>
      </c>
      <c r="F10756" s="45" t="s">
        <v>158</v>
      </c>
      <c r="G10756" s="1">
        <v>6</v>
      </c>
      <c r="H10756" s="1" t="s">
        <v>107</v>
      </c>
      <c r="I10756" s="1" t="s">
        <v>159</v>
      </c>
      <c r="K10756" s="1" t="str">
        <f>VLOOKUP(L10756,CW!C:D,2,FALSE)</f>
        <v>Jul'16</v>
      </c>
      <c r="L10756" s="1" t="str">
        <f t="shared" si="170"/>
        <v>28'16</v>
      </c>
      <c r="M10756" s="1" t="str">
        <f>VLOOKUP(K10756,CW!D:E,2,FALSE)</f>
        <v>Q2'16</v>
      </c>
    </row>
    <row r="10757" spans="1:13" ht="30" customHeight="1">
      <c r="A10757" s="2">
        <v>42562</v>
      </c>
      <c r="B10757" s="1" t="s">
        <v>5072</v>
      </c>
      <c r="C10757" s="1" t="s">
        <v>86</v>
      </c>
      <c r="D10757" s="1" t="s">
        <v>100</v>
      </c>
      <c r="E10757" s="1" t="s">
        <v>3532</v>
      </c>
      <c r="F10757" s="98" t="s">
        <v>160</v>
      </c>
      <c r="G10757" s="1">
        <v>1</v>
      </c>
      <c r="H10757" s="1" t="s">
        <v>107</v>
      </c>
      <c r="I10757" s="1" t="s">
        <v>159</v>
      </c>
      <c r="K10757" s="1" t="str">
        <f>VLOOKUP(L10757,CW!C:D,2,FALSE)</f>
        <v>Jul'16</v>
      </c>
      <c r="L10757" s="1" t="str">
        <f t="shared" si="170"/>
        <v>28'16</v>
      </c>
      <c r="M10757" s="1" t="str">
        <f>VLOOKUP(K10757,CW!D:E,2,FALSE)</f>
        <v>Q2'16</v>
      </c>
    </row>
    <row r="10758" spans="1:13" ht="15" customHeight="1">
      <c r="A10758" s="2">
        <v>42562</v>
      </c>
      <c r="B10758" s="1" t="s">
        <v>5072</v>
      </c>
      <c r="C10758" s="1" t="s">
        <v>86</v>
      </c>
      <c r="D10758" s="1" t="s">
        <v>100</v>
      </c>
      <c r="E10758" s="1" t="s">
        <v>3532</v>
      </c>
      <c r="F10758" s="45" t="s">
        <v>158</v>
      </c>
      <c r="G10758" s="1">
        <v>1</v>
      </c>
      <c r="H10758" s="1" t="s">
        <v>107</v>
      </c>
      <c r="I10758" s="1" t="s">
        <v>159</v>
      </c>
      <c r="K10758" s="1" t="str">
        <f>VLOOKUP(L10758,CW!C:D,2,FALSE)</f>
        <v>Jul'16</v>
      </c>
      <c r="L10758" s="1" t="str">
        <f t="shared" si="170"/>
        <v>28'16</v>
      </c>
      <c r="M10758" s="1" t="str">
        <f>VLOOKUP(K10758,CW!D:E,2,FALSE)</f>
        <v>Q2'16</v>
      </c>
    </row>
    <row r="10759" spans="1:13" ht="15" customHeight="1">
      <c r="A10759" s="2">
        <v>42562</v>
      </c>
      <c r="B10759" s="1" t="s">
        <v>5087</v>
      </c>
      <c r="C10759" s="1" t="s">
        <v>86</v>
      </c>
      <c r="D10759" s="1" t="s">
        <v>100</v>
      </c>
      <c r="E10759" s="1" t="s">
        <v>3532</v>
      </c>
      <c r="F10759" s="45" t="s">
        <v>158</v>
      </c>
      <c r="G10759" s="1">
        <v>1</v>
      </c>
      <c r="H10759" s="1" t="s">
        <v>107</v>
      </c>
      <c r="I10759" s="1" t="s">
        <v>159</v>
      </c>
      <c r="K10759" s="1" t="str">
        <f>VLOOKUP(L10759,CW!C:D,2,FALSE)</f>
        <v>Jul'16</v>
      </c>
      <c r="L10759" s="1" t="str">
        <f t="shared" si="170"/>
        <v>28'16</v>
      </c>
      <c r="M10759" s="1" t="str">
        <f>VLOOKUP(K10759,CW!D:E,2,FALSE)</f>
        <v>Q2'16</v>
      </c>
    </row>
    <row r="10760" spans="1:13" ht="15" customHeight="1">
      <c r="A10760" s="2">
        <v>42562</v>
      </c>
      <c r="B10760" s="1" t="s">
        <v>5070</v>
      </c>
      <c r="C10760" s="1" t="s">
        <v>86</v>
      </c>
      <c r="D10760" s="1" t="s">
        <v>100</v>
      </c>
      <c r="E10760" s="1" t="s">
        <v>3532</v>
      </c>
      <c r="F10760" s="45" t="s">
        <v>158</v>
      </c>
      <c r="G10760" s="1">
        <v>6</v>
      </c>
      <c r="H10760" s="1" t="s">
        <v>107</v>
      </c>
      <c r="I10760" s="1" t="s">
        <v>159</v>
      </c>
      <c r="K10760" s="1" t="str">
        <f>VLOOKUP(L10760,CW!C:D,2,FALSE)</f>
        <v>Jul'16</v>
      </c>
      <c r="L10760" s="1" t="str">
        <f t="shared" si="170"/>
        <v>28'16</v>
      </c>
      <c r="M10760" s="1" t="str">
        <f>VLOOKUP(K10760,CW!D:E,2,FALSE)</f>
        <v>Q2'16</v>
      </c>
    </row>
    <row r="10761" spans="1:13" ht="15" customHeight="1">
      <c r="A10761" s="2">
        <v>42562</v>
      </c>
      <c r="B10761" s="1" t="s">
        <v>5070</v>
      </c>
      <c r="C10761" s="1" t="s">
        <v>86</v>
      </c>
      <c r="D10761" s="1" t="s">
        <v>100</v>
      </c>
      <c r="E10761" s="1" t="s">
        <v>3532</v>
      </c>
      <c r="F10761" s="45" t="s">
        <v>6249</v>
      </c>
      <c r="G10761" s="1">
        <v>2</v>
      </c>
      <c r="H10761" s="1" t="s">
        <v>107</v>
      </c>
      <c r="I10761" s="1" t="s">
        <v>159</v>
      </c>
      <c r="K10761" s="1" t="str">
        <f>VLOOKUP(L10761,CW!C:D,2,FALSE)</f>
        <v>Jul'16</v>
      </c>
      <c r="L10761" s="1" t="str">
        <f t="shared" si="170"/>
        <v>28'16</v>
      </c>
      <c r="M10761" s="1" t="str">
        <f>VLOOKUP(K10761,CW!D:E,2,FALSE)</f>
        <v>Q2'16</v>
      </c>
    </row>
    <row r="10762" spans="1:13" ht="30" customHeight="1">
      <c r="A10762" s="2">
        <v>42562</v>
      </c>
      <c r="B10762" s="1" t="s">
        <v>5065</v>
      </c>
      <c r="C10762" s="1" t="s">
        <v>86</v>
      </c>
      <c r="D10762" s="1" t="s">
        <v>100</v>
      </c>
      <c r="E10762" s="1" t="s">
        <v>3532</v>
      </c>
      <c r="F10762" s="98" t="s">
        <v>160</v>
      </c>
      <c r="G10762" s="1">
        <v>1</v>
      </c>
      <c r="H10762" s="1" t="s">
        <v>107</v>
      </c>
      <c r="I10762" s="1" t="s">
        <v>159</v>
      </c>
      <c r="K10762" s="1" t="str">
        <f>VLOOKUP(L10762,CW!C:D,2,FALSE)</f>
        <v>Jul'16</v>
      </c>
      <c r="L10762" s="1" t="str">
        <f t="shared" si="170"/>
        <v>28'16</v>
      </c>
      <c r="M10762" s="1" t="str">
        <f>VLOOKUP(K10762,CW!D:E,2,FALSE)</f>
        <v>Q2'16</v>
      </c>
    </row>
    <row r="10763" spans="1:13" ht="30" customHeight="1">
      <c r="A10763" s="2">
        <v>42562</v>
      </c>
      <c r="B10763" s="1" t="s">
        <v>5065</v>
      </c>
      <c r="C10763" s="1" t="s">
        <v>86</v>
      </c>
      <c r="D10763" s="1" t="s">
        <v>100</v>
      </c>
      <c r="E10763" s="1" t="s">
        <v>3532</v>
      </c>
      <c r="F10763" s="98" t="s">
        <v>161</v>
      </c>
      <c r="G10763" s="1">
        <v>1</v>
      </c>
      <c r="H10763" s="1" t="s">
        <v>107</v>
      </c>
      <c r="I10763" s="1" t="s">
        <v>159</v>
      </c>
      <c r="K10763" s="1" t="str">
        <f>VLOOKUP(L10763,CW!C:D,2,FALSE)</f>
        <v>Jul'16</v>
      </c>
      <c r="L10763" s="1" t="str">
        <f t="shared" si="170"/>
        <v>28'16</v>
      </c>
      <c r="M10763" s="1" t="str">
        <f>VLOOKUP(K10763,CW!D:E,2,FALSE)</f>
        <v>Q2'16</v>
      </c>
    </row>
    <row r="10764" spans="1:13" ht="15" customHeight="1">
      <c r="A10764" s="2">
        <v>42562</v>
      </c>
      <c r="B10764" s="1" t="s">
        <v>5065</v>
      </c>
      <c r="C10764" s="1" t="s">
        <v>86</v>
      </c>
      <c r="D10764" s="1" t="s">
        <v>100</v>
      </c>
      <c r="E10764" s="1" t="s">
        <v>3532</v>
      </c>
      <c r="F10764" s="45" t="s">
        <v>158</v>
      </c>
      <c r="G10764" s="1">
        <v>3</v>
      </c>
      <c r="H10764" s="1" t="s">
        <v>107</v>
      </c>
      <c r="I10764" s="1" t="s">
        <v>159</v>
      </c>
      <c r="K10764" s="1" t="str">
        <f>VLOOKUP(L10764,CW!C:D,2,FALSE)</f>
        <v>Jul'16</v>
      </c>
      <c r="L10764" s="1" t="str">
        <f t="shared" si="170"/>
        <v>28'16</v>
      </c>
      <c r="M10764" s="1" t="str">
        <f>VLOOKUP(K10764,CW!D:E,2,FALSE)</f>
        <v>Q2'16</v>
      </c>
    </row>
    <row r="10765" spans="1:13" ht="30" customHeight="1">
      <c r="A10765" s="2">
        <v>42562</v>
      </c>
      <c r="B10765" s="1" t="s">
        <v>5053</v>
      </c>
      <c r="C10765" s="1" t="s">
        <v>86</v>
      </c>
      <c r="D10765" s="1" t="s">
        <v>100</v>
      </c>
      <c r="E10765" s="1" t="s">
        <v>3532</v>
      </c>
      <c r="F10765" s="98" t="s">
        <v>160</v>
      </c>
      <c r="G10765" s="1">
        <v>1</v>
      </c>
      <c r="H10765" s="1" t="s">
        <v>107</v>
      </c>
      <c r="I10765" s="1" t="s">
        <v>159</v>
      </c>
      <c r="K10765" s="1" t="str">
        <f>VLOOKUP(L10765,CW!C:D,2,FALSE)</f>
        <v>Jul'16</v>
      </c>
      <c r="L10765" s="1" t="str">
        <f t="shared" si="170"/>
        <v>28'16</v>
      </c>
      <c r="M10765" s="1" t="str">
        <f>VLOOKUP(K10765,CW!D:E,2,FALSE)</f>
        <v>Q2'16</v>
      </c>
    </row>
    <row r="10766" spans="1:13" ht="15" customHeight="1">
      <c r="A10766" s="2">
        <v>42562</v>
      </c>
      <c r="B10766" s="1" t="s">
        <v>5053</v>
      </c>
      <c r="C10766" s="1" t="s">
        <v>86</v>
      </c>
      <c r="D10766" s="1" t="s">
        <v>100</v>
      </c>
      <c r="E10766" s="1" t="s">
        <v>3532</v>
      </c>
      <c r="F10766" s="45" t="s">
        <v>158</v>
      </c>
      <c r="G10766" s="1">
        <v>2</v>
      </c>
      <c r="H10766" s="1" t="s">
        <v>107</v>
      </c>
      <c r="I10766" s="1" t="s">
        <v>159</v>
      </c>
      <c r="K10766" s="1" t="str">
        <f>VLOOKUP(L10766,CW!C:D,2,FALSE)</f>
        <v>Jul'16</v>
      </c>
      <c r="L10766" s="1" t="str">
        <f t="shared" si="170"/>
        <v>28'16</v>
      </c>
      <c r="M10766" s="1" t="str">
        <f>VLOOKUP(K10766,CW!D:E,2,FALSE)</f>
        <v>Q2'16</v>
      </c>
    </row>
    <row r="10767" spans="1:13" ht="15" customHeight="1">
      <c r="A10767" s="2">
        <v>42562</v>
      </c>
      <c r="B10767" s="1" t="s">
        <v>5066</v>
      </c>
      <c r="C10767" s="1" t="s">
        <v>1801</v>
      </c>
      <c r="D10767" s="1" t="s">
        <v>100</v>
      </c>
      <c r="E10767" s="1" t="s">
        <v>3532</v>
      </c>
      <c r="F10767" s="45" t="s">
        <v>158</v>
      </c>
      <c r="G10767" s="1">
        <v>2</v>
      </c>
      <c r="H10767" s="1" t="s">
        <v>107</v>
      </c>
      <c r="I10767" s="1" t="s">
        <v>159</v>
      </c>
      <c r="K10767" s="1" t="str">
        <f>VLOOKUP(L10767,CW!C:D,2,FALSE)</f>
        <v>Jul'16</v>
      </c>
      <c r="L10767" s="1" t="str">
        <f t="shared" si="170"/>
        <v>28'16</v>
      </c>
      <c r="M10767" s="1" t="str">
        <f>VLOOKUP(K10767,CW!D:E,2,FALSE)</f>
        <v>Q2'16</v>
      </c>
    </row>
    <row r="10768" spans="1:13" ht="15" customHeight="1">
      <c r="A10768" s="2">
        <v>42562</v>
      </c>
      <c r="B10768" s="1" t="s">
        <v>5068</v>
      </c>
      <c r="C10768" s="1" t="s">
        <v>1801</v>
      </c>
      <c r="D10768" s="1" t="s">
        <v>100</v>
      </c>
      <c r="E10768" s="1" t="s">
        <v>3532</v>
      </c>
      <c r="F10768" s="45" t="s">
        <v>158</v>
      </c>
      <c r="G10768" s="1">
        <v>2</v>
      </c>
      <c r="H10768" s="1" t="s">
        <v>107</v>
      </c>
      <c r="I10768" s="1" t="s">
        <v>159</v>
      </c>
      <c r="K10768" s="1" t="str">
        <f>VLOOKUP(L10768,CW!C:D,2,FALSE)</f>
        <v>Jul'16</v>
      </c>
      <c r="L10768" s="1" t="str">
        <f t="shared" si="170"/>
        <v>28'16</v>
      </c>
      <c r="M10768" s="1" t="str">
        <f>VLOOKUP(K10768,CW!D:E,2,FALSE)</f>
        <v>Q2'16</v>
      </c>
    </row>
    <row r="10769" spans="1:13" ht="15" customHeight="1">
      <c r="A10769" s="2">
        <v>42562</v>
      </c>
      <c r="B10769" s="1" t="s">
        <v>5052</v>
      </c>
      <c r="C10769" s="1" t="s">
        <v>86</v>
      </c>
      <c r="D10769" s="1" t="s">
        <v>102</v>
      </c>
      <c r="E10769" s="1" t="s">
        <v>3532</v>
      </c>
      <c r="F10769" s="45" t="s">
        <v>158</v>
      </c>
      <c r="G10769" s="1">
        <v>8</v>
      </c>
      <c r="H10769" s="1" t="s">
        <v>107</v>
      </c>
      <c r="I10769" s="1" t="s">
        <v>159</v>
      </c>
      <c r="K10769" s="1" t="str">
        <f>VLOOKUP(L10769,CW!C:D,2,FALSE)</f>
        <v>Jul'16</v>
      </c>
      <c r="L10769" s="1" t="str">
        <f t="shared" si="170"/>
        <v>28'16</v>
      </c>
      <c r="M10769" s="1" t="str">
        <f>VLOOKUP(K10769,CW!D:E,2,FALSE)</f>
        <v>Q2'16</v>
      </c>
    </row>
    <row r="10770" spans="1:13" ht="15" customHeight="1">
      <c r="A10770" s="2">
        <v>42562</v>
      </c>
      <c r="B10770" s="1" t="s">
        <v>5069</v>
      </c>
      <c r="C10770" s="1" t="s">
        <v>86</v>
      </c>
      <c r="D10770" s="1" t="s">
        <v>102</v>
      </c>
      <c r="E10770" s="1" t="s">
        <v>3532</v>
      </c>
      <c r="F10770" s="45" t="s">
        <v>158</v>
      </c>
      <c r="G10770" s="1">
        <v>2</v>
      </c>
      <c r="H10770" s="1" t="s">
        <v>107</v>
      </c>
      <c r="I10770" s="1" t="s">
        <v>159</v>
      </c>
      <c r="K10770" s="1" t="str">
        <f>VLOOKUP(L10770,CW!C:D,2,FALSE)</f>
        <v>Jul'16</v>
      </c>
      <c r="L10770" s="1" t="str">
        <f t="shared" si="170"/>
        <v>28'16</v>
      </c>
      <c r="M10770" s="1" t="str">
        <f>VLOOKUP(K10770,CW!D:E,2,FALSE)</f>
        <v>Q2'16</v>
      </c>
    </row>
    <row r="10771" spans="1:13" ht="30" customHeight="1">
      <c r="A10771" s="2">
        <v>42562</v>
      </c>
      <c r="B10771" s="1" t="s">
        <v>6250</v>
      </c>
      <c r="C10771" s="1" t="s">
        <v>1801</v>
      </c>
      <c r="D10771" s="1" t="s">
        <v>102</v>
      </c>
      <c r="E10771" s="1" t="s">
        <v>3532</v>
      </c>
      <c r="F10771" s="98" t="s">
        <v>161</v>
      </c>
      <c r="G10771" s="1">
        <v>1</v>
      </c>
      <c r="H10771" s="1" t="s">
        <v>107</v>
      </c>
      <c r="I10771" s="1" t="s">
        <v>159</v>
      </c>
      <c r="K10771" s="1" t="str">
        <f>VLOOKUP(L10771,CW!C:D,2,FALSE)</f>
        <v>Jul'16</v>
      </c>
      <c r="L10771" s="1" t="str">
        <f t="shared" si="170"/>
        <v>28'16</v>
      </c>
      <c r="M10771" s="1" t="str">
        <f>VLOOKUP(K10771,CW!D:E,2,FALSE)</f>
        <v>Q2'16</v>
      </c>
    </row>
    <row r="10772" spans="1:13" ht="15" customHeight="1">
      <c r="A10772" s="2">
        <v>42562</v>
      </c>
      <c r="B10772" s="1" t="s">
        <v>6251</v>
      </c>
      <c r="C10772" s="1" t="s">
        <v>1801</v>
      </c>
      <c r="D10772" s="1" t="s">
        <v>102</v>
      </c>
      <c r="E10772" s="1" t="s">
        <v>3532</v>
      </c>
      <c r="F10772" s="45" t="s">
        <v>158</v>
      </c>
      <c r="G10772" s="1">
        <v>2</v>
      </c>
      <c r="H10772" s="1" t="s">
        <v>107</v>
      </c>
      <c r="I10772" s="1" t="s">
        <v>159</v>
      </c>
      <c r="K10772" s="1" t="str">
        <f>VLOOKUP(L10772,CW!C:D,2,FALSE)</f>
        <v>Jul'16</v>
      </c>
      <c r="L10772" s="1" t="str">
        <f t="shared" si="170"/>
        <v>28'16</v>
      </c>
      <c r="M10772" s="1" t="str">
        <f>VLOOKUP(K10772,CW!D:E,2,FALSE)</f>
        <v>Q2'16</v>
      </c>
    </row>
    <row r="10773" spans="1:13" ht="30" customHeight="1">
      <c r="A10773" s="2">
        <v>42562</v>
      </c>
      <c r="B10773" s="1" t="s">
        <v>5074</v>
      </c>
      <c r="C10773" s="1" t="s">
        <v>86</v>
      </c>
      <c r="D10773" s="1" t="s">
        <v>102</v>
      </c>
      <c r="E10773" s="1" t="s">
        <v>3532</v>
      </c>
      <c r="F10773" s="98" t="s">
        <v>160</v>
      </c>
      <c r="G10773" s="1">
        <v>1</v>
      </c>
      <c r="H10773" s="1" t="s">
        <v>107</v>
      </c>
      <c r="I10773" s="1" t="s">
        <v>159</v>
      </c>
      <c r="K10773" s="1" t="str">
        <f>VLOOKUP(L10773,CW!C:D,2,FALSE)</f>
        <v>Jul'16</v>
      </c>
      <c r="L10773" s="1" t="str">
        <f t="shared" si="170"/>
        <v>28'16</v>
      </c>
      <c r="M10773" s="1" t="str">
        <f>VLOOKUP(K10773,CW!D:E,2,FALSE)</f>
        <v>Q2'16</v>
      </c>
    </row>
    <row r="10774" spans="1:13" ht="15" customHeight="1">
      <c r="A10774" s="2">
        <v>42562</v>
      </c>
      <c r="B10774" s="1" t="s">
        <v>5074</v>
      </c>
      <c r="C10774" s="1" t="s">
        <v>86</v>
      </c>
      <c r="D10774" s="1" t="s">
        <v>102</v>
      </c>
      <c r="E10774" s="1" t="s">
        <v>3532</v>
      </c>
      <c r="F10774" s="45" t="s">
        <v>158</v>
      </c>
      <c r="G10774" s="1">
        <v>1</v>
      </c>
      <c r="H10774" s="1" t="s">
        <v>107</v>
      </c>
      <c r="I10774" s="1" t="s">
        <v>159</v>
      </c>
      <c r="K10774" s="1" t="str">
        <f>VLOOKUP(L10774,CW!C:D,2,FALSE)</f>
        <v>Jul'16</v>
      </c>
      <c r="L10774" s="1" t="str">
        <f t="shared" ref="L10774:L10837" si="171">CONCATENATE(WEEKNUM(A10774,21),"'",TEXT(A10774,"yy"))</f>
        <v>28'16</v>
      </c>
      <c r="M10774" s="1" t="str">
        <f>VLOOKUP(K10774,CW!D:E,2,FALSE)</f>
        <v>Q2'16</v>
      </c>
    </row>
    <row r="10775" spans="1:13" ht="15" customHeight="1">
      <c r="A10775" s="2">
        <v>42562</v>
      </c>
      <c r="B10775" s="1" t="s">
        <v>5046</v>
      </c>
      <c r="C10775" s="1" t="s">
        <v>86</v>
      </c>
      <c r="D10775" s="1" t="s">
        <v>102</v>
      </c>
      <c r="E10775" s="1" t="s">
        <v>3532</v>
      </c>
      <c r="F10775" s="45" t="s">
        <v>158</v>
      </c>
      <c r="G10775" s="1">
        <v>3</v>
      </c>
      <c r="H10775" s="1" t="s">
        <v>107</v>
      </c>
      <c r="I10775" s="1" t="s">
        <v>159</v>
      </c>
      <c r="K10775" s="1" t="str">
        <f>VLOOKUP(L10775,CW!C:D,2,FALSE)</f>
        <v>Jul'16</v>
      </c>
      <c r="L10775" s="1" t="str">
        <f t="shared" si="171"/>
        <v>28'16</v>
      </c>
      <c r="M10775" s="1" t="str">
        <f>VLOOKUP(K10775,CW!D:E,2,FALSE)</f>
        <v>Q2'16</v>
      </c>
    </row>
    <row r="10776" spans="1:13" ht="15" customHeight="1">
      <c r="A10776" s="2">
        <v>42562</v>
      </c>
      <c r="B10776" s="1" t="s">
        <v>5084</v>
      </c>
      <c r="C10776" s="1" t="s">
        <v>72</v>
      </c>
      <c r="D10776" s="1" t="s">
        <v>102</v>
      </c>
      <c r="E10776" s="1" t="s">
        <v>3532</v>
      </c>
      <c r="F10776" s="45" t="s">
        <v>158</v>
      </c>
      <c r="G10776" s="1">
        <v>1</v>
      </c>
      <c r="H10776" s="1" t="s">
        <v>107</v>
      </c>
      <c r="I10776" s="1" t="s">
        <v>159</v>
      </c>
      <c r="K10776" s="1" t="str">
        <f>VLOOKUP(L10776,CW!C:D,2,FALSE)</f>
        <v>Jul'16</v>
      </c>
      <c r="L10776" s="1" t="str">
        <f t="shared" si="171"/>
        <v>28'16</v>
      </c>
      <c r="M10776" s="1" t="str">
        <f>VLOOKUP(K10776,CW!D:E,2,FALSE)</f>
        <v>Q2'16</v>
      </c>
    </row>
    <row r="10777" spans="1:13" ht="30" customHeight="1">
      <c r="A10777" s="2">
        <v>42562</v>
      </c>
      <c r="B10777" s="1" t="s">
        <v>5089</v>
      </c>
      <c r="C10777" s="1" t="s">
        <v>72</v>
      </c>
      <c r="D10777" s="1" t="s">
        <v>102</v>
      </c>
      <c r="E10777" s="1" t="s">
        <v>3532</v>
      </c>
      <c r="F10777" s="98" t="s">
        <v>160</v>
      </c>
      <c r="G10777" s="1">
        <v>1</v>
      </c>
      <c r="H10777" s="1" t="s">
        <v>107</v>
      </c>
      <c r="I10777" s="1" t="s">
        <v>159</v>
      </c>
      <c r="K10777" s="1" t="str">
        <f>VLOOKUP(L10777,CW!C:D,2,FALSE)</f>
        <v>Jul'16</v>
      </c>
      <c r="L10777" s="1" t="str">
        <f t="shared" si="171"/>
        <v>28'16</v>
      </c>
      <c r="M10777" s="1" t="str">
        <f>VLOOKUP(K10777,CW!D:E,2,FALSE)</f>
        <v>Q2'16</v>
      </c>
    </row>
    <row r="10778" spans="1:13" ht="15" customHeight="1">
      <c r="A10778" s="2">
        <v>42562</v>
      </c>
      <c r="B10778" s="1" t="s">
        <v>5088</v>
      </c>
      <c r="C10778" s="1" t="s">
        <v>72</v>
      </c>
      <c r="D10778" s="1" t="s">
        <v>102</v>
      </c>
      <c r="E10778" s="1" t="s">
        <v>3532</v>
      </c>
      <c r="F10778" s="45" t="s">
        <v>158</v>
      </c>
      <c r="G10778" s="1">
        <v>1</v>
      </c>
      <c r="H10778" s="1" t="s">
        <v>107</v>
      </c>
      <c r="I10778" s="1" t="s">
        <v>159</v>
      </c>
      <c r="K10778" s="1" t="str">
        <f>VLOOKUP(L10778,CW!C:D,2,FALSE)</f>
        <v>Jul'16</v>
      </c>
      <c r="L10778" s="1" t="str">
        <f t="shared" si="171"/>
        <v>28'16</v>
      </c>
      <c r="M10778" s="1" t="str">
        <f>VLOOKUP(K10778,CW!D:E,2,FALSE)</f>
        <v>Q2'16</v>
      </c>
    </row>
    <row r="10779" spans="1:13" ht="15" customHeight="1">
      <c r="A10779" s="2">
        <v>42562</v>
      </c>
      <c r="B10779" s="1" t="s">
        <v>6252</v>
      </c>
      <c r="C10779" s="1" t="s">
        <v>72</v>
      </c>
      <c r="D10779" s="1" t="s">
        <v>102</v>
      </c>
      <c r="E10779" s="1" t="s">
        <v>3532</v>
      </c>
      <c r="F10779" s="45" t="s">
        <v>158</v>
      </c>
      <c r="G10779" s="1">
        <v>1</v>
      </c>
      <c r="H10779" s="1" t="s">
        <v>107</v>
      </c>
      <c r="I10779" s="1" t="s">
        <v>159</v>
      </c>
      <c r="K10779" s="1" t="str">
        <f>VLOOKUP(L10779,CW!C:D,2,FALSE)</f>
        <v>Jul'16</v>
      </c>
      <c r="L10779" s="1" t="str">
        <f t="shared" si="171"/>
        <v>28'16</v>
      </c>
      <c r="M10779" s="1" t="str">
        <f>VLOOKUP(K10779,CW!D:E,2,FALSE)</f>
        <v>Q2'16</v>
      </c>
    </row>
    <row r="10780" spans="1:13" ht="30" customHeight="1">
      <c r="A10780" s="2">
        <v>42562</v>
      </c>
      <c r="B10780" s="1" t="s">
        <v>5071</v>
      </c>
      <c r="C10780" s="1" t="s">
        <v>85</v>
      </c>
      <c r="D10780" s="1" t="s">
        <v>102</v>
      </c>
      <c r="E10780" s="1" t="s">
        <v>3532</v>
      </c>
      <c r="F10780" s="98" t="s">
        <v>160</v>
      </c>
      <c r="G10780" s="1">
        <v>1</v>
      </c>
      <c r="H10780" s="1" t="s">
        <v>107</v>
      </c>
      <c r="I10780" s="1" t="s">
        <v>159</v>
      </c>
      <c r="K10780" s="1" t="str">
        <f>VLOOKUP(L10780,CW!C:D,2,FALSE)</f>
        <v>Jul'16</v>
      </c>
      <c r="L10780" s="1" t="str">
        <f t="shared" si="171"/>
        <v>28'16</v>
      </c>
      <c r="M10780" s="1" t="str">
        <f>VLOOKUP(K10780,CW!D:E,2,FALSE)</f>
        <v>Q2'16</v>
      </c>
    </row>
    <row r="10781" spans="1:13" ht="15" customHeight="1">
      <c r="A10781" s="2">
        <v>42562</v>
      </c>
      <c r="B10781" s="1" t="s">
        <v>5131</v>
      </c>
      <c r="C10781" s="1" t="s">
        <v>1801</v>
      </c>
      <c r="D10781" s="1" t="s">
        <v>102</v>
      </c>
      <c r="E10781" s="1" t="s">
        <v>3532</v>
      </c>
      <c r="F10781" s="45" t="s">
        <v>158</v>
      </c>
      <c r="G10781" s="1">
        <v>3</v>
      </c>
      <c r="H10781" s="1" t="s">
        <v>107</v>
      </c>
      <c r="I10781" s="1" t="s">
        <v>159</v>
      </c>
      <c r="K10781" s="1" t="str">
        <f>VLOOKUP(L10781,CW!C:D,2,FALSE)</f>
        <v>Jul'16</v>
      </c>
      <c r="L10781" s="1" t="str">
        <f t="shared" si="171"/>
        <v>28'16</v>
      </c>
      <c r="M10781" s="1" t="str">
        <f>VLOOKUP(K10781,CW!D:E,2,FALSE)</f>
        <v>Q2'16</v>
      </c>
    </row>
    <row r="10782" spans="1:13" ht="15" customHeight="1">
      <c r="A10782" s="2">
        <v>42562</v>
      </c>
      <c r="B10782" s="1" t="s">
        <v>5128</v>
      </c>
      <c r="C10782" s="1" t="s">
        <v>1801</v>
      </c>
      <c r="D10782" s="1" t="s">
        <v>102</v>
      </c>
      <c r="E10782" s="1" t="s">
        <v>3532</v>
      </c>
      <c r="F10782" s="45" t="s">
        <v>158</v>
      </c>
      <c r="G10782" s="1">
        <v>3</v>
      </c>
      <c r="H10782" s="1" t="s">
        <v>107</v>
      </c>
      <c r="I10782" s="1" t="s">
        <v>159</v>
      </c>
      <c r="K10782" s="1" t="str">
        <f>VLOOKUP(L10782,CW!C:D,2,FALSE)</f>
        <v>Jul'16</v>
      </c>
      <c r="L10782" s="1" t="str">
        <f t="shared" si="171"/>
        <v>28'16</v>
      </c>
      <c r="M10782" s="1" t="str">
        <f>VLOOKUP(K10782,CW!D:E,2,FALSE)</f>
        <v>Q2'16</v>
      </c>
    </row>
    <row r="10783" spans="1:13" ht="30" customHeight="1">
      <c r="A10783" s="2">
        <v>42562</v>
      </c>
      <c r="B10783" s="1" t="s">
        <v>5094</v>
      </c>
      <c r="C10783" s="1" t="s">
        <v>72</v>
      </c>
      <c r="D10783" s="1" t="s">
        <v>100</v>
      </c>
      <c r="E10783" s="1" t="s">
        <v>3532</v>
      </c>
      <c r="F10783" s="98" t="s">
        <v>160</v>
      </c>
      <c r="G10783" s="1">
        <v>1</v>
      </c>
      <c r="H10783" s="1" t="s">
        <v>107</v>
      </c>
      <c r="I10783" s="1" t="s">
        <v>159</v>
      </c>
      <c r="K10783" s="1" t="str">
        <f>VLOOKUP(L10783,CW!C:D,2,FALSE)</f>
        <v>Jul'16</v>
      </c>
      <c r="L10783" s="1" t="str">
        <f t="shared" si="171"/>
        <v>28'16</v>
      </c>
      <c r="M10783" s="1" t="str">
        <f>VLOOKUP(K10783,CW!D:E,2,FALSE)</f>
        <v>Q2'16</v>
      </c>
    </row>
    <row r="10784" spans="1:13" ht="15" customHeight="1">
      <c r="A10784" s="2">
        <v>42562</v>
      </c>
      <c r="B10784" s="1" t="s">
        <v>5093</v>
      </c>
      <c r="C10784" s="1" t="s">
        <v>86</v>
      </c>
      <c r="D10784" s="1" t="s">
        <v>100</v>
      </c>
      <c r="E10784" s="1" t="s">
        <v>3532</v>
      </c>
      <c r="F10784" s="45" t="s">
        <v>158</v>
      </c>
      <c r="G10784" s="1">
        <v>5</v>
      </c>
      <c r="H10784" s="1" t="s">
        <v>107</v>
      </c>
      <c r="I10784" s="1" t="s">
        <v>159</v>
      </c>
      <c r="K10784" s="1" t="str">
        <f>VLOOKUP(L10784,CW!C:D,2,FALSE)</f>
        <v>Jul'16</v>
      </c>
      <c r="L10784" s="1" t="str">
        <f t="shared" si="171"/>
        <v>28'16</v>
      </c>
      <c r="M10784" s="1" t="str">
        <f>VLOOKUP(K10784,CW!D:E,2,FALSE)</f>
        <v>Q2'16</v>
      </c>
    </row>
    <row r="10785" spans="1:13" ht="30" customHeight="1">
      <c r="A10785" s="2">
        <v>42562</v>
      </c>
      <c r="B10785" s="1" t="s">
        <v>5096</v>
      </c>
      <c r="C10785" s="1" t="s">
        <v>86</v>
      </c>
      <c r="D10785" s="1" t="s">
        <v>100</v>
      </c>
      <c r="E10785" s="1" t="s">
        <v>3532</v>
      </c>
      <c r="F10785" s="98" t="s">
        <v>160</v>
      </c>
      <c r="G10785" s="1">
        <v>1</v>
      </c>
      <c r="H10785" s="1" t="s">
        <v>107</v>
      </c>
      <c r="I10785" s="1" t="s">
        <v>159</v>
      </c>
      <c r="K10785" s="1" t="str">
        <f>VLOOKUP(L10785,CW!C:D,2,FALSE)</f>
        <v>Jul'16</v>
      </c>
      <c r="L10785" s="1" t="str">
        <f t="shared" si="171"/>
        <v>28'16</v>
      </c>
      <c r="M10785" s="1" t="str">
        <f>VLOOKUP(K10785,CW!D:E,2,FALSE)</f>
        <v>Q2'16</v>
      </c>
    </row>
    <row r="10786" spans="1:13" ht="15" customHeight="1">
      <c r="A10786" s="2">
        <v>42562</v>
      </c>
      <c r="B10786" s="1" t="s">
        <v>5096</v>
      </c>
      <c r="C10786" s="1" t="s">
        <v>86</v>
      </c>
      <c r="D10786" s="1" t="s">
        <v>100</v>
      </c>
      <c r="E10786" s="1" t="s">
        <v>3532</v>
      </c>
      <c r="F10786" s="45" t="s">
        <v>158</v>
      </c>
      <c r="G10786" s="1">
        <v>1</v>
      </c>
      <c r="H10786" s="1" t="s">
        <v>107</v>
      </c>
      <c r="I10786" s="1" t="s">
        <v>159</v>
      </c>
      <c r="K10786" s="1" t="str">
        <f>VLOOKUP(L10786,CW!C:D,2,FALSE)</f>
        <v>Jul'16</v>
      </c>
      <c r="L10786" s="1" t="str">
        <f t="shared" si="171"/>
        <v>28'16</v>
      </c>
      <c r="M10786" s="1" t="str">
        <f>VLOOKUP(K10786,CW!D:E,2,FALSE)</f>
        <v>Q2'16</v>
      </c>
    </row>
    <row r="10787" spans="1:13" ht="15" customHeight="1">
      <c r="A10787" s="2">
        <v>42562</v>
      </c>
      <c r="B10787" s="1" t="s">
        <v>5117</v>
      </c>
      <c r="C10787" s="1" t="s">
        <v>72</v>
      </c>
      <c r="D10787" s="1" t="s">
        <v>100</v>
      </c>
      <c r="E10787" s="1" t="s">
        <v>3532</v>
      </c>
      <c r="F10787" s="45" t="s">
        <v>158</v>
      </c>
      <c r="G10787" s="1">
        <v>2</v>
      </c>
      <c r="H10787" s="1" t="s">
        <v>107</v>
      </c>
      <c r="I10787" s="1" t="s">
        <v>159</v>
      </c>
      <c r="K10787" s="1" t="str">
        <f>VLOOKUP(L10787,CW!C:D,2,FALSE)</f>
        <v>Jul'16</v>
      </c>
      <c r="L10787" s="1" t="str">
        <f t="shared" si="171"/>
        <v>28'16</v>
      </c>
      <c r="M10787" s="1" t="str">
        <f>VLOOKUP(K10787,CW!D:E,2,FALSE)</f>
        <v>Q2'16</v>
      </c>
    </row>
    <row r="10788" spans="1:13" ht="15" customHeight="1">
      <c r="A10788" s="2">
        <v>42562</v>
      </c>
      <c r="B10788" s="1" t="s">
        <v>5124</v>
      </c>
      <c r="C10788" s="1" t="s">
        <v>72</v>
      </c>
      <c r="D10788" s="1" t="s">
        <v>100</v>
      </c>
      <c r="E10788" s="1" t="s">
        <v>3532</v>
      </c>
      <c r="F10788" s="45" t="s">
        <v>158</v>
      </c>
      <c r="G10788" s="1">
        <v>1</v>
      </c>
      <c r="H10788" s="1" t="s">
        <v>107</v>
      </c>
      <c r="I10788" s="1" t="s">
        <v>159</v>
      </c>
      <c r="K10788" s="1" t="str">
        <f>VLOOKUP(L10788,CW!C:D,2,FALSE)</f>
        <v>Jul'16</v>
      </c>
      <c r="L10788" s="1" t="str">
        <f t="shared" si="171"/>
        <v>28'16</v>
      </c>
      <c r="M10788" s="1" t="str">
        <f>VLOOKUP(K10788,CW!D:E,2,FALSE)</f>
        <v>Q2'16</v>
      </c>
    </row>
    <row r="10789" spans="1:13" ht="15" customHeight="1">
      <c r="A10789" s="2">
        <v>42562</v>
      </c>
      <c r="B10789" s="1" t="s">
        <v>5123</v>
      </c>
      <c r="C10789" s="1" t="s">
        <v>72</v>
      </c>
      <c r="D10789" s="1" t="s">
        <v>100</v>
      </c>
      <c r="E10789" s="1" t="s">
        <v>3532</v>
      </c>
      <c r="F10789" s="45" t="s">
        <v>158</v>
      </c>
      <c r="G10789" s="1">
        <v>1</v>
      </c>
      <c r="H10789" s="1" t="s">
        <v>107</v>
      </c>
      <c r="I10789" s="1" t="s">
        <v>159</v>
      </c>
      <c r="K10789" s="1" t="str">
        <f>VLOOKUP(L10789,CW!C:D,2,FALSE)</f>
        <v>Jul'16</v>
      </c>
      <c r="L10789" s="1" t="str">
        <f t="shared" si="171"/>
        <v>28'16</v>
      </c>
      <c r="M10789" s="1" t="str">
        <f>VLOOKUP(K10789,CW!D:E,2,FALSE)</f>
        <v>Q2'16</v>
      </c>
    </row>
    <row r="10790" spans="1:13" ht="15" customHeight="1">
      <c r="A10790" s="2">
        <v>42562</v>
      </c>
      <c r="B10790" s="1" t="s">
        <v>5127</v>
      </c>
      <c r="C10790" s="1" t="s">
        <v>1801</v>
      </c>
      <c r="D10790" s="1" t="s">
        <v>100</v>
      </c>
      <c r="E10790" s="1" t="s">
        <v>3532</v>
      </c>
      <c r="F10790" s="45" t="s">
        <v>158</v>
      </c>
      <c r="G10790" s="1">
        <v>2</v>
      </c>
      <c r="H10790" s="1" t="s">
        <v>107</v>
      </c>
      <c r="I10790" s="1" t="s">
        <v>159</v>
      </c>
      <c r="K10790" s="1" t="str">
        <f>VLOOKUP(L10790,CW!C:D,2,FALSE)</f>
        <v>Jul'16</v>
      </c>
      <c r="L10790" s="1" t="str">
        <f t="shared" si="171"/>
        <v>28'16</v>
      </c>
      <c r="M10790" s="1" t="str">
        <f>VLOOKUP(K10790,CW!D:E,2,FALSE)</f>
        <v>Q2'16</v>
      </c>
    </row>
    <row r="10791" spans="1:13" ht="15" customHeight="1">
      <c r="A10791" s="2">
        <v>42562</v>
      </c>
      <c r="B10791" s="1" t="s">
        <v>5105</v>
      </c>
      <c r="C10791" s="1" t="s">
        <v>70</v>
      </c>
      <c r="D10791" s="1" t="s">
        <v>100</v>
      </c>
      <c r="E10791" s="1" t="s">
        <v>3532</v>
      </c>
      <c r="F10791" s="45" t="s">
        <v>158</v>
      </c>
      <c r="G10791" s="1">
        <v>1</v>
      </c>
      <c r="H10791" s="1" t="s">
        <v>107</v>
      </c>
      <c r="I10791" s="1" t="s">
        <v>159</v>
      </c>
      <c r="K10791" s="1" t="str">
        <f>VLOOKUP(L10791,CW!C:D,2,FALSE)</f>
        <v>Jul'16</v>
      </c>
      <c r="L10791" s="1" t="str">
        <f t="shared" si="171"/>
        <v>28'16</v>
      </c>
      <c r="M10791" s="1" t="str">
        <f>VLOOKUP(K10791,CW!D:E,2,FALSE)</f>
        <v>Q2'16</v>
      </c>
    </row>
    <row r="10792" spans="1:13" ht="30" customHeight="1">
      <c r="A10792" s="2">
        <v>42562</v>
      </c>
      <c r="B10792" s="1" t="s">
        <v>5047</v>
      </c>
      <c r="C10792" s="1" t="s">
        <v>86</v>
      </c>
      <c r="D10792" s="1" t="s">
        <v>100</v>
      </c>
      <c r="E10792" s="1" t="s">
        <v>3532</v>
      </c>
      <c r="F10792" s="98" t="s">
        <v>160</v>
      </c>
      <c r="G10792" s="1">
        <v>2</v>
      </c>
      <c r="H10792" s="1" t="s">
        <v>107</v>
      </c>
      <c r="I10792" s="1" t="s">
        <v>159</v>
      </c>
      <c r="K10792" s="1" t="str">
        <f>VLOOKUP(L10792,CW!C:D,2,FALSE)</f>
        <v>Jul'16</v>
      </c>
      <c r="L10792" s="1" t="str">
        <f t="shared" si="171"/>
        <v>28'16</v>
      </c>
      <c r="M10792" s="1" t="str">
        <f>VLOOKUP(K10792,CW!D:E,2,FALSE)</f>
        <v>Q2'16</v>
      </c>
    </row>
    <row r="10793" spans="1:13" ht="15" customHeight="1">
      <c r="A10793" s="2">
        <v>42562</v>
      </c>
      <c r="B10793" s="1" t="s">
        <v>5047</v>
      </c>
      <c r="C10793" s="1" t="s">
        <v>86</v>
      </c>
      <c r="D10793" s="1" t="s">
        <v>100</v>
      </c>
      <c r="E10793" s="1" t="s">
        <v>3532</v>
      </c>
      <c r="F10793" s="45" t="s">
        <v>158</v>
      </c>
      <c r="G10793" s="1">
        <v>3</v>
      </c>
      <c r="H10793" s="1" t="s">
        <v>107</v>
      </c>
      <c r="I10793" s="1" t="s">
        <v>159</v>
      </c>
      <c r="K10793" s="1" t="str">
        <f>VLOOKUP(L10793,CW!C:D,2,FALSE)</f>
        <v>Jul'16</v>
      </c>
      <c r="L10793" s="1" t="str">
        <f t="shared" si="171"/>
        <v>28'16</v>
      </c>
      <c r="M10793" s="1" t="str">
        <f>VLOOKUP(K10793,CW!D:E,2,FALSE)</f>
        <v>Q2'16</v>
      </c>
    </row>
    <row r="10794" spans="1:13" ht="15" customHeight="1">
      <c r="A10794" s="2">
        <v>42562</v>
      </c>
      <c r="B10794" s="1" t="s">
        <v>5110</v>
      </c>
      <c r="C10794" s="1" t="s">
        <v>71</v>
      </c>
      <c r="D10794" s="1" t="s">
        <v>100</v>
      </c>
      <c r="E10794" s="1" t="s">
        <v>3532</v>
      </c>
      <c r="F10794" s="45" t="s">
        <v>158</v>
      </c>
      <c r="G10794" s="1">
        <v>2</v>
      </c>
      <c r="H10794" s="1" t="s">
        <v>107</v>
      </c>
      <c r="I10794" s="1" t="s">
        <v>159</v>
      </c>
      <c r="K10794" s="1" t="str">
        <f>VLOOKUP(L10794,CW!C:D,2,FALSE)</f>
        <v>Jul'16</v>
      </c>
      <c r="L10794" s="1" t="str">
        <f t="shared" si="171"/>
        <v>28'16</v>
      </c>
      <c r="M10794" s="1" t="str">
        <f>VLOOKUP(K10794,CW!D:E,2,FALSE)</f>
        <v>Q2'16</v>
      </c>
    </row>
    <row r="10795" spans="1:13" ht="30" customHeight="1">
      <c r="A10795" s="2">
        <v>42562</v>
      </c>
      <c r="B10795" s="1" t="s">
        <v>5076</v>
      </c>
      <c r="C10795" s="1" t="s">
        <v>305</v>
      </c>
      <c r="D10795" s="1" t="s">
        <v>100</v>
      </c>
      <c r="E10795" s="1" t="s">
        <v>3532</v>
      </c>
      <c r="F10795" s="98" t="s">
        <v>160</v>
      </c>
      <c r="G10795" s="1">
        <v>1</v>
      </c>
      <c r="H10795" s="1" t="s">
        <v>107</v>
      </c>
      <c r="I10795" s="1" t="s">
        <v>159</v>
      </c>
      <c r="K10795" s="1" t="str">
        <f>VLOOKUP(L10795,CW!C:D,2,FALSE)</f>
        <v>Jul'16</v>
      </c>
      <c r="L10795" s="1" t="str">
        <f t="shared" si="171"/>
        <v>28'16</v>
      </c>
      <c r="M10795" s="1" t="str">
        <f>VLOOKUP(K10795,CW!D:E,2,FALSE)</f>
        <v>Q2'16</v>
      </c>
    </row>
    <row r="10796" spans="1:13" ht="30" customHeight="1">
      <c r="A10796" s="2">
        <v>42563</v>
      </c>
      <c r="B10796" s="1" t="s">
        <v>5097</v>
      </c>
      <c r="C10796" s="1" t="s">
        <v>73</v>
      </c>
      <c r="D10796" s="1" t="s">
        <v>100</v>
      </c>
      <c r="E10796" s="1" t="s">
        <v>3532</v>
      </c>
      <c r="F10796" s="98" t="s">
        <v>160</v>
      </c>
      <c r="G10796" s="1">
        <v>2</v>
      </c>
      <c r="H10796" s="1" t="s">
        <v>107</v>
      </c>
      <c r="I10796" s="1" t="s">
        <v>159</v>
      </c>
      <c r="K10796" s="1" t="str">
        <f>VLOOKUP(L10796,CW!C:D,2,FALSE)</f>
        <v>Jul'16</v>
      </c>
      <c r="L10796" s="1" t="str">
        <f t="shared" si="171"/>
        <v>28'16</v>
      </c>
      <c r="M10796" s="1" t="str">
        <f>VLOOKUP(K10796,CW!D:E,2,FALSE)</f>
        <v>Q2'16</v>
      </c>
    </row>
    <row r="10797" spans="1:13" ht="15" customHeight="1">
      <c r="A10797" s="2">
        <v>42563</v>
      </c>
      <c r="B10797" s="1" t="s">
        <v>5102</v>
      </c>
      <c r="C10797" s="1" t="s">
        <v>73</v>
      </c>
      <c r="D10797" s="1" t="s">
        <v>100</v>
      </c>
      <c r="E10797" s="1" t="s">
        <v>3532</v>
      </c>
      <c r="F10797" s="45" t="s">
        <v>158</v>
      </c>
      <c r="G10797" s="1">
        <v>3</v>
      </c>
      <c r="H10797" s="1" t="s">
        <v>107</v>
      </c>
      <c r="I10797" s="1" t="s">
        <v>159</v>
      </c>
      <c r="K10797" s="1" t="str">
        <f>VLOOKUP(L10797,CW!C:D,2,FALSE)</f>
        <v>Jul'16</v>
      </c>
      <c r="L10797" s="1" t="str">
        <f t="shared" si="171"/>
        <v>28'16</v>
      </c>
      <c r="M10797" s="1" t="str">
        <f>VLOOKUP(K10797,CW!D:E,2,FALSE)</f>
        <v>Q2'16</v>
      </c>
    </row>
    <row r="10798" spans="1:13" ht="30" customHeight="1">
      <c r="A10798" s="2">
        <v>42563</v>
      </c>
      <c r="B10798" s="1" t="s">
        <v>5100</v>
      </c>
      <c r="C10798" s="1" t="s">
        <v>1327</v>
      </c>
      <c r="D10798" s="1" t="s">
        <v>100</v>
      </c>
      <c r="E10798" s="1" t="s">
        <v>3532</v>
      </c>
      <c r="F10798" s="98" t="s">
        <v>160</v>
      </c>
      <c r="G10798" s="1">
        <v>2</v>
      </c>
      <c r="H10798" s="1" t="s">
        <v>107</v>
      </c>
      <c r="I10798" s="1" t="s">
        <v>159</v>
      </c>
      <c r="K10798" s="1" t="str">
        <f>VLOOKUP(L10798,CW!C:D,2,FALSE)</f>
        <v>Jul'16</v>
      </c>
      <c r="L10798" s="1" t="str">
        <f t="shared" si="171"/>
        <v>28'16</v>
      </c>
      <c r="M10798" s="1" t="str">
        <f>VLOOKUP(K10798,CW!D:E,2,FALSE)</f>
        <v>Q2'16</v>
      </c>
    </row>
    <row r="10799" spans="1:13" ht="15" customHeight="1">
      <c r="A10799" s="2">
        <v>42563</v>
      </c>
      <c r="B10799" s="1" t="s">
        <v>5100</v>
      </c>
      <c r="C10799" s="1" t="s">
        <v>1327</v>
      </c>
      <c r="D10799" s="1" t="s">
        <v>100</v>
      </c>
      <c r="E10799" s="1" t="s">
        <v>3532</v>
      </c>
      <c r="F10799" s="45" t="s">
        <v>158</v>
      </c>
      <c r="G10799" s="1">
        <v>1</v>
      </c>
      <c r="H10799" s="1" t="s">
        <v>107</v>
      </c>
      <c r="I10799" s="1" t="s">
        <v>159</v>
      </c>
      <c r="K10799" s="1" t="str">
        <f>VLOOKUP(L10799,CW!C:D,2,FALSE)</f>
        <v>Jul'16</v>
      </c>
      <c r="L10799" s="1" t="str">
        <f t="shared" si="171"/>
        <v>28'16</v>
      </c>
      <c r="M10799" s="1" t="str">
        <f>VLOOKUP(K10799,CW!D:E,2,FALSE)</f>
        <v>Q2'16</v>
      </c>
    </row>
    <row r="10800" spans="1:13" ht="15" customHeight="1">
      <c r="A10800" s="2">
        <v>42563</v>
      </c>
      <c r="B10800" s="1" t="s">
        <v>5098</v>
      </c>
      <c r="C10800" s="1" t="s">
        <v>97</v>
      </c>
      <c r="D10800" s="1" t="s">
        <v>100</v>
      </c>
      <c r="E10800" s="1" t="s">
        <v>3532</v>
      </c>
      <c r="F10800" s="45" t="s">
        <v>158</v>
      </c>
      <c r="G10800" s="1">
        <v>1</v>
      </c>
      <c r="H10800" s="1" t="s">
        <v>107</v>
      </c>
      <c r="I10800" s="1" t="s">
        <v>159</v>
      </c>
      <c r="K10800" s="1" t="str">
        <f>VLOOKUP(L10800,CW!C:D,2,FALSE)</f>
        <v>Jul'16</v>
      </c>
      <c r="L10800" s="1" t="str">
        <f t="shared" si="171"/>
        <v>28'16</v>
      </c>
      <c r="M10800" s="1" t="str">
        <f>VLOOKUP(K10800,CW!D:E,2,FALSE)</f>
        <v>Q2'16</v>
      </c>
    </row>
    <row r="10801" spans="1:13" ht="15" customHeight="1">
      <c r="A10801" s="2">
        <v>42563</v>
      </c>
      <c r="B10801" s="1" t="s">
        <v>5108</v>
      </c>
      <c r="C10801" s="1" t="s">
        <v>70</v>
      </c>
      <c r="D10801" s="1" t="s">
        <v>100</v>
      </c>
      <c r="E10801" s="1" t="s">
        <v>3532</v>
      </c>
      <c r="F10801" s="45" t="s">
        <v>158</v>
      </c>
      <c r="G10801" s="1">
        <v>1</v>
      </c>
      <c r="H10801" s="1" t="s">
        <v>107</v>
      </c>
      <c r="I10801" s="1" t="s">
        <v>159</v>
      </c>
      <c r="K10801" s="1" t="str">
        <f>VLOOKUP(L10801,CW!C:D,2,FALSE)</f>
        <v>Jul'16</v>
      </c>
      <c r="L10801" s="1" t="str">
        <f t="shared" si="171"/>
        <v>28'16</v>
      </c>
      <c r="M10801" s="1" t="str">
        <f>VLOOKUP(K10801,CW!D:E,2,FALSE)</f>
        <v>Q2'16</v>
      </c>
    </row>
    <row r="10802" spans="1:13" ht="30" customHeight="1">
      <c r="A10802" s="2">
        <v>42563</v>
      </c>
      <c r="B10802" s="1" t="s">
        <v>5107</v>
      </c>
      <c r="C10802" s="1" t="s">
        <v>80</v>
      </c>
      <c r="D10802" s="1" t="s">
        <v>100</v>
      </c>
      <c r="E10802" s="1" t="s">
        <v>3532</v>
      </c>
      <c r="F10802" s="98" t="s">
        <v>160</v>
      </c>
      <c r="G10802" s="1">
        <v>1</v>
      </c>
      <c r="H10802" s="1" t="s">
        <v>107</v>
      </c>
      <c r="I10802" s="1" t="s">
        <v>159</v>
      </c>
      <c r="K10802" s="1" t="str">
        <f>VLOOKUP(L10802,CW!C:D,2,FALSE)</f>
        <v>Jul'16</v>
      </c>
      <c r="L10802" s="1" t="str">
        <f t="shared" si="171"/>
        <v>28'16</v>
      </c>
      <c r="M10802" s="1" t="str">
        <f>VLOOKUP(K10802,CW!D:E,2,FALSE)</f>
        <v>Q2'16</v>
      </c>
    </row>
    <row r="10803" spans="1:13" ht="30" customHeight="1">
      <c r="A10803" s="2">
        <v>42563</v>
      </c>
      <c r="B10803" s="1" t="s">
        <v>5104</v>
      </c>
      <c r="C10803" s="1" t="s">
        <v>162</v>
      </c>
      <c r="D10803" s="1" t="s">
        <v>100</v>
      </c>
      <c r="E10803" s="1" t="s">
        <v>3532</v>
      </c>
      <c r="F10803" s="98" t="s">
        <v>161</v>
      </c>
      <c r="G10803" s="1">
        <v>1</v>
      </c>
      <c r="H10803" s="1" t="s">
        <v>107</v>
      </c>
      <c r="I10803" s="1" t="s">
        <v>159</v>
      </c>
      <c r="K10803" s="1" t="str">
        <f>VLOOKUP(L10803,CW!C:D,2,FALSE)</f>
        <v>Jul'16</v>
      </c>
      <c r="L10803" s="1" t="str">
        <f t="shared" si="171"/>
        <v>28'16</v>
      </c>
      <c r="M10803" s="1" t="str">
        <f>VLOOKUP(K10803,CW!D:E,2,FALSE)</f>
        <v>Q2'16</v>
      </c>
    </row>
    <row r="10804" spans="1:13" ht="30" customHeight="1">
      <c r="A10804" s="2">
        <v>42563</v>
      </c>
      <c r="B10804" s="1" t="s">
        <v>5121</v>
      </c>
      <c r="C10804" s="1" t="s">
        <v>86</v>
      </c>
      <c r="D10804" s="1" t="s">
        <v>100</v>
      </c>
      <c r="E10804" s="1" t="s">
        <v>3532</v>
      </c>
      <c r="F10804" s="98" t="s">
        <v>160</v>
      </c>
      <c r="G10804" s="1">
        <v>1</v>
      </c>
      <c r="H10804" s="1" t="s">
        <v>107</v>
      </c>
      <c r="I10804" s="1" t="s">
        <v>159</v>
      </c>
      <c r="K10804" s="1" t="str">
        <f>VLOOKUP(L10804,CW!C:D,2,FALSE)</f>
        <v>Jul'16</v>
      </c>
      <c r="L10804" s="1" t="str">
        <f t="shared" si="171"/>
        <v>28'16</v>
      </c>
      <c r="M10804" s="1" t="str">
        <f>VLOOKUP(K10804,CW!D:E,2,FALSE)</f>
        <v>Q2'16</v>
      </c>
    </row>
    <row r="10805" spans="1:13" ht="15" customHeight="1">
      <c r="A10805" s="2">
        <v>42563</v>
      </c>
      <c r="B10805" s="1" t="s">
        <v>5121</v>
      </c>
      <c r="C10805" s="1" t="s">
        <v>86</v>
      </c>
      <c r="D10805" s="1" t="s">
        <v>100</v>
      </c>
      <c r="E10805" s="1" t="s">
        <v>3532</v>
      </c>
      <c r="F10805" s="45" t="s">
        <v>158</v>
      </c>
      <c r="G10805" s="1">
        <v>1</v>
      </c>
      <c r="H10805" s="1" t="s">
        <v>107</v>
      </c>
      <c r="I10805" s="1" t="s">
        <v>159</v>
      </c>
      <c r="K10805" s="1" t="str">
        <f>VLOOKUP(L10805,CW!C:D,2,FALSE)</f>
        <v>Jul'16</v>
      </c>
      <c r="L10805" s="1" t="str">
        <f t="shared" si="171"/>
        <v>28'16</v>
      </c>
      <c r="M10805" s="1" t="str">
        <f>VLOOKUP(K10805,CW!D:E,2,FALSE)</f>
        <v>Q2'16</v>
      </c>
    </row>
    <row r="10806" spans="1:13" ht="15" customHeight="1">
      <c r="A10806" s="2">
        <v>42563</v>
      </c>
      <c r="B10806" s="1" t="s">
        <v>5120</v>
      </c>
      <c r="C10806" s="1" t="s">
        <v>72</v>
      </c>
      <c r="D10806" s="1" t="s">
        <v>100</v>
      </c>
      <c r="E10806" s="1" t="s">
        <v>3532</v>
      </c>
      <c r="F10806" s="45" t="s">
        <v>158</v>
      </c>
      <c r="G10806" s="1">
        <v>1</v>
      </c>
      <c r="H10806" s="1" t="s">
        <v>107</v>
      </c>
      <c r="I10806" s="1" t="s">
        <v>159</v>
      </c>
      <c r="K10806" s="1" t="str">
        <f>VLOOKUP(L10806,CW!C:D,2,FALSE)</f>
        <v>Jul'16</v>
      </c>
      <c r="L10806" s="1" t="str">
        <f t="shared" si="171"/>
        <v>28'16</v>
      </c>
      <c r="M10806" s="1" t="str">
        <f>VLOOKUP(K10806,CW!D:E,2,FALSE)</f>
        <v>Q2'16</v>
      </c>
    </row>
    <row r="10807" spans="1:13" ht="15" customHeight="1">
      <c r="A10807" s="2">
        <v>42563</v>
      </c>
      <c r="B10807" s="1" t="s">
        <v>5095</v>
      </c>
      <c r="C10807" s="1" t="s">
        <v>86</v>
      </c>
      <c r="D10807" s="1" t="s">
        <v>100</v>
      </c>
      <c r="E10807" s="1" t="s">
        <v>3532</v>
      </c>
      <c r="F10807" s="45" t="s">
        <v>158</v>
      </c>
      <c r="G10807" s="1">
        <v>2</v>
      </c>
      <c r="H10807" s="1" t="s">
        <v>107</v>
      </c>
      <c r="I10807" s="1" t="s">
        <v>159</v>
      </c>
      <c r="K10807" s="1" t="str">
        <f>VLOOKUP(L10807,CW!C:D,2,FALSE)</f>
        <v>Jul'16</v>
      </c>
      <c r="L10807" s="1" t="str">
        <f t="shared" si="171"/>
        <v>28'16</v>
      </c>
      <c r="M10807" s="1" t="str">
        <f>VLOOKUP(K10807,CW!D:E,2,FALSE)</f>
        <v>Q2'16</v>
      </c>
    </row>
    <row r="10808" spans="1:13" ht="15" customHeight="1">
      <c r="A10808" s="2">
        <v>42563</v>
      </c>
      <c r="B10808" s="1" t="s">
        <v>5118</v>
      </c>
      <c r="C10808" s="1" t="s">
        <v>86</v>
      </c>
      <c r="D10808" s="1" t="s">
        <v>100</v>
      </c>
      <c r="E10808" s="1" t="s">
        <v>3532</v>
      </c>
      <c r="F10808" s="45" t="s">
        <v>158</v>
      </c>
      <c r="G10808" s="1">
        <v>6</v>
      </c>
      <c r="H10808" s="1" t="s">
        <v>107</v>
      </c>
      <c r="I10808" s="1" t="s">
        <v>159</v>
      </c>
      <c r="K10808" s="1" t="str">
        <f>VLOOKUP(L10808,CW!C:D,2,FALSE)</f>
        <v>Jul'16</v>
      </c>
      <c r="L10808" s="1" t="str">
        <f t="shared" si="171"/>
        <v>28'16</v>
      </c>
      <c r="M10808" s="1" t="str">
        <f>VLOOKUP(K10808,CW!D:E,2,FALSE)</f>
        <v>Q2'16</v>
      </c>
    </row>
    <row r="10809" spans="1:13" ht="15" customHeight="1">
      <c r="A10809" s="2">
        <v>42563</v>
      </c>
      <c r="B10809" s="1" t="s">
        <v>5092</v>
      </c>
      <c r="C10809" s="1" t="s">
        <v>86</v>
      </c>
      <c r="D10809" s="1" t="s">
        <v>100</v>
      </c>
      <c r="E10809" s="1" t="s">
        <v>3532</v>
      </c>
      <c r="F10809" s="45" t="s">
        <v>158</v>
      </c>
      <c r="G10809" s="1">
        <v>5</v>
      </c>
      <c r="H10809" s="1" t="s">
        <v>107</v>
      </c>
      <c r="I10809" s="1" t="s">
        <v>159</v>
      </c>
      <c r="K10809" s="1" t="str">
        <f>VLOOKUP(L10809,CW!C:D,2,FALSE)</f>
        <v>Jul'16</v>
      </c>
      <c r="L10809" s="1" t="str">
        <f t="shared" si="171"/>
        <v>28'16</v>
      </c>
      <c r="M10809" s="1" t="str">
        <f>VLOOKUP(K10809,CW!D:E,2,FALSE)</f>
        <v>Q2'16</v>
      </c>
    </row>
    <row r="10810" spans="1:13" ht="15" customHeight="1">
      <c r="A10810" s="2">
        <v>42563</v>
      </c>
      <c r="B10810" s="1" t="s">
        <v>5050</v>
      </c>
      <c r="C10810" s="1" t="s">
        <v>86</v>
      </c>
      <c r="D10810" s="1" t="s">
        <v>100</v>
      </c>
      <c r="E10810" s="1" t="s">
        <v>3532</v>
      </c>
      <c r="F10810" s="45" t="s">
        <v>158</v>
      </c>
      <c r="G10810" s="1">
        <v>1</v>
      </c>
      <c r="H10810" s="1" t="s">
        <v>107</v>
      </c>
      <c r="I10810" s="1" t="s">
        <v>159</v>
      </c>
      <c r="K10810" s="1" t="str">
        <f>VLOOKUP(L10810,CW!C:D,2,FALSE)</f>
        <v>Jul'16</v>
      </c>
      <c r="L10810" s="1" t="str">
        <f t="shared" si="171"/>
        <v>28'16</v>
      </c>
      <c r="M10810" s="1" t="str">
        <f>VLOOKUP(K10810,CW!D:E,2,FALSE)</f>
        <v>Q2'16</v>
      </c>
    </row>
    <row r="10811" spans="1:13" ht="30" customHeight="1">
      <c r="A10811" s="2">
        <v>42563</v>
      </c>
      <c r="B10811" s="1" t="s">
        <v>5119</v>
      </c>
      <c r="C10811" s="1" t="s">
        <v>86</v>
      </c>
      <c r="D10811" s="1" t="s">
        <v>100</v>
      </c>
      <c r="E10811" s="1" t="s">
        <v>3532</v>
      </c>
      <c r="F10811" s="98" t="s">
        <v>160</v>
      </c>
      <c r="G10811" s="1">
        <v>1</v>
      </c>
      <c r="H10811" s="1" t="s">
        <v>107</v>
      </c>
      <c r="I10811" s="1" t="s">
        <v>159</v>
      </c>
      <c r="K10811" s="1" t="str">
        <f>VLOOKUP(L10811,CW!C:D,2,FALSE)</f>
        <v>Jul'16</v>
      </c>
      <c r="L10811" s="1" t="str">
        <f t="shared" si="171"/>
        <v>28'16</v>
      </c>
      <c r="M10811" s="1" t="str">
        <f>VLOOKUP(K10811,CW!D:E,2,FALSE)</f>
        <v>Q2'16</v>
      </c>
    </row>
    <row r="10812" spans="1:13" ht="15" customHeight="1">
      <c r="A10812" s="2">
        <v>42563</v>
      </c>
      <c r="B10812" s="1" t="s">
        <v>5119</v>
      </c>
      <c r="C10812" s="1" t="s">
        <v>86</v>
      </c>
      <c r="D10812" s="1" t="s">
        <v>100</v>
      </c>
      <c r="E10812" s="1" t="s">
        <v>3532</v>
      </c>
      <c r="F10812" s="45" t="s">
        <v>158</v>
      </c>
      <c r="G10812" s="1">
        <v>3</v>
      </c>
      <c r="H10812" s="1" t="s">
        <v>107</v>
      </c>
      <c r="I10812" s="1" t="s">
        <v>159</v>
      </c>
      <c r="K10812" s="1" t="str">
        <f>VLOOKUP(L10812,CW!C:D,2,FALSE)</f>
        <v>Jul'16</v>
      </c>
      <c r="L10812" s="1" t="str">
        <f t="shared" si="171"/>
        <v>28'16</v>
      </c>
      <c r="M10812" s="1" t="str">
        <f>VLOOKUP(K10812,CW!D:E,2,FALSE)</f>
        <v>Q2'16</v>
      </c>
    </row>
    <row r="10813" spans="1:13" ht="15" customHeight="1">
      <c r="A10813" s="2">
        <v>42563</v>
      </c>
      <c r="B10813" s="1" t="s">
        <v>5147</v>
      </c>
      <c r="C10813" s="1" t="s">
        <v>6253</v>
      </c>
      <c r="D10813" s="1" t="s">
        <v>102</v>
      </c>
      <c r="E10813" s="1" t="s">
        <v>3532</v>
      </c>
      <c r="F10813" s="45" t="s">
        <v>158</v>
      </c>
      <c r="G10813" s="1">
        <v>2</v>
      </c>
      <c r="H10813" s="1" t="s">
        <v>107</v>
      </c>
      <c r="I10813" s="1" t="s">
        <v>159</v>
      </c>
      <c r="K10813" s="1" t="str">
        <f>VLOOKUP(L10813,CW!C:D,2,FALSE)</f>
        <v>Jul'16</v>
      </c>
      <c r="L10813" s="1" t="str">
        <f t="shared" si="171"/>
        <v>28'16</v>
      </c>
      <c r="M10813" s="1" t="str">
        <f>VLOOKUP(K10813,CW!D:E,2,FALSE)</f>
        <v>Q2'16</v>
      </c>
    </row>
    <row r="10814" spans="1:13" ht="15" customHeight="1">
      <c r="A10814" s="2">
        <v>42563</v>
      </c>
      <c r="B10814" s="1" t="s">
        <v>5149</v>
      </c>
      <c r="C10814" s="1" t="s">
        <v>6253</v>
      </c>
      <c r="D10814" s="1" t="s">
        <v>102</v>
      </c>
      <c r="E10814" s="1" t="s">
        <v>3532</v>
      </c>
      <c r="F10814" s="45" t="s">
        <v>158</v>
      </c>
      <c r="G10814" s="1">
        <v>1</v>
      </c>
      <c r="H10814" s="1" t="s">
        <v>107</v>
      </c>
      <c r="I10814" s="1" t="s">
        <v>159</v>
      </c>
      <c r="K10814" s="1" t="str">
        <f>VLOOKUP(L10814,CW!C:D,2,FALSE)</f>
        <v>Jul'16</v>
      </c>
      <c r="L10814" s="1" t="str">
        <f t="shared" si="171"/>
        <v>28'16</v>
      </c>
      <c r="M10814" s="1" t="str">
        <f>VLOOKUP(K10814,CW!D:E,2,FALSE)</f>
        <v>Q2'16</v>
      </c>
    </row>
    <row r="10815" spans="1:13" ht="30" customHeight="1">
      <c r="A10815" s="2">
        <v>42563</v>
      </c>
      <c r="B10815" s="1" t="s">
        <v>5135</v>
      </c>
      <c r="C10815" s="1" t="s">
        <v>86</v>
      </c>
      <c r="D10815" s="1" t="s">
        <v>102</v>
      </c>
      <c r="E10815" s="1" t="s">
        <v>3532</v>
      </c>
      <c r="F10815" s="98" t="s">
        <v>160</v>
      </c>
      <c r="G10815" s="1">
        <v>1</v>
      </c>
      <c r="H10815" s="1" t="s">
        <v>107</v>
      </c>
      <c r="I10815" s="1" t="s">
        <v>159</v>
      </c>
      <c r="K10815" s="1" t="str">
        <f>VLOOKUP(L10815,CW!C:D,2,FALSE)</f>
        <v>Jul'16</v>
      </c>
      <c r="L10815" s="1" t="str">
        <f t="shared" si="171"/>
        <v>28'16</v>
      </c>
      <c r="M10815" s="1" t="str">
        <f>VLOOKUP(K10815,CW!D:E,2,FALSE)</f>
        <v>Q2'16</v>
      </c>
    </row>
    <row r="10816" spans="1:13" ht="15" customHeight="1">
      <c r="A10816" s="2">
        <v>42563</v>
      </c>
      <c r="B10816" s="1" t="s">
        <v>5135</v>
      </c>
      <c r="C10816" s="1" t="s">
        <v>86</v>
      </c>
      <c r="D10816" s="1" t="s">
        <v>102</v>
      </c>
      <c r="E10816" s="1" t="s">
        <v>3532</v>
      </c>
      <c r="F10816" s="45" t="s">
        <v>158</v>
      </c>
      <c r="G10816" s="1">
        <v>1</v>
      </c>
      <c r="H10816" s="1" t="s">
        <v>107</v>
      </c>
      <c r="I10816" s="1" t="s">
        <v>159</v>
      </c>
      <c r="K10816" s="1" t="str">
        <f>VLOOKUP(L10816,CW!C:D,2,FALSE)</f>
        <v>Jul'16</v>
      </c>
      <c r="L10816" s="1" t="str">
        <f t="shared" si="171"/>
        <v>28'16</v>
      </c>
      <c r="M10816" s="1" t="str">
        <f>VLOOKUP(K10816,CW!D:E,2,FALSE)</f>
        <v>Q2'16</v>
      </c>
    </row>
    <row r="10817" spans="1:13" ht="15" customHeight="1">
      <c r="A10817" s="2">
        <v>42563</v>
      </c>
      <c r="B10817" s="1" t="s">
        <v>5136</v>
      </c>
      <c r="C10817" s="1" t="s">
        <v>86</v>
      </c>
      <c r="D10817" s="1" t="s">
        <v>102</v>
      </c>
      <c r="E10817" s="1" t="s">
        <v>3532</v>
      </c>
      <c r="F10817" s="45" t="s">
        <v>158</v>
      </c>
      <c r="G10817" s="1">
        <v>3</v>
      </c>
      <c r="H10817" s="1" t="s">
        <v>107</v>
      </c>
      <c r="I10817" s="1" t="s">
        <v>159</v>
      </c>
      <c r="K10817" s="1" t="str">
        <f>VLOOKUP(L10817,CW!C:D,2,FALSE)</f>
        <v>Jul'16</v>
      </c>
      <c r="L10817" s="1" t="str">
        <f t="shared" si="171"/>
        <v>28'16</v>
      </c>
      <c r="M10817" s="1" t="str">
        <f>VLOOKUP(K10817,CW!D:E,2,FALSE)</f>
        <v>Q2'16</v>
      </c>
    </row>
    <row r="10818" spans="1:13" ht="30" customHeight="1">
      <c r="A10818" s="2">
        <v>42563</v>
      </c>
      <c r="B10818" s="1" t="s">
        <v>5169</v>
      </c>
      <c r="C10818" s="1" t="s">
        <v>86</v>
      </c>
      <c r="D10818" s="1" t="s">
        <v>102</v>
      </c>
      <c r="E10818" s="1" t="s">
        <v>3532</v>
      </c>
      <c r="F10818" s="98" t="s">
        <v>160</v>
      </c>
      <c r="G10818" s="1">
        <v>1</v>
      </c>
      <c r="H10818" s="1" t="s">
        <v>107</v>
      </c>
      <c r="I10818" s="1" t="s">
        <v>159</v>
      </c>
      <c r="K10818" s="1" t="str">
        <f>VLOOKUP(L10818,CW!C:D,2,FALSE)</f>
        <v>Jul'16</v>
      </c>
      <c r="L10818" s="1" t="str">
        <f t="shared" si="171"/>
        <v>28'16</v>
      </c>
      <c r="M10818" s="1" t="str">
        <f>VLOOKUP(K10818,CW!D:E,2,FALSE)</f>
        <v>Q2'16</v>
      </c>
    </row>
    <row r="10819" spans="1:13" ht="15" customHeight="1">
      <c r="A10819" s="2">
        <v>42563</v>
      </c>
      <c r="B10819" s="1" t="s">
        <v>5169</v>
      </c>
      <c r="C10819" s="1" t="s">
        <v>86</v>
      </c>
      <c r="D10819" s="1" t="s">
        <v>102</v>
      </c>
      <c r="E10819" s="1" t="s">
        <v>3532</v>
      </c>
      <c r="F10819" s="45" t="s">
        <v>158</v>
      </c>
      <c r="G10819" s="1">
        <v>3</v>
      </c>
      <c r="H10819" s="1" t="s">
        <v>107</v>
      </c>
      <c r="I10819" s="1" t="s">
        <v>159</v>
      </c>
      <c r="K10819" s="1" t="str">
        <f>VLOOKUP(L10819,CW!C:D,2,FALSE)</f>
        <v>Jul'16</v>
      </c>
      <c r="L10819" s="1" t="str">
        <f t="shared" si="171"/>
        <v>28'16</v>
      </c>
      <c r="M10819" s="1" t="str">
        <f>VLOOKUP(K10819,CW!D:E,2,FALSE)</f>
        <v>Q2'16</v>
      </c>
    </row>
    <row r="10820" spans="1:13" ht="15" customHeight="1">
      <c r="A10820" s="2">
        <v>42563</v>
      </c>
      <c r="B10820" s="1" t="s">
        <v>5167</v>
      </c>
      <c r="C10820" s="1" t="s">
        <v>86</v>
      </c>
      <c r="D10820" s="1" t="s">
        <v>102</v>
      </c>
      <c r="E10820" s="1" t="s">
        <v>3532</v>
      </c>
      <c r="F10820" s="45" t="s">
        <v>158</v>
      </c>
      <c r="G10820" s="1">
        <v>8</v>
      </c>
      <c r="H10820" s="1" t="s">
        <v>107</v>
      </c>
      <c r="I10820" s="1" t="s">
        <v>159</v>
      </c>
      <c r="K10820" s="1" t="str">
        <f>VLOOKUP(L10820,CW!C:D,2,FALSE)</f>
        <v>Jul'16</v>
      </c>
      <c r="L10820" s="1" t="str">
        <f t="shared" si="171"/>
        <v>28'16</v>
      </c>
      <c r="M10820" s="1" t="str">
        <f>VLOOKUP(K10820,CW!D:E,2,FALSE)</f>
        <v>Q2'16</v>
      </c>
    </row>
    <row r="10821" spans="1:13" ht="15" customHeight="1">
      <c r="A10821" s="2">
        <v>42563</v>
      </c>
      <c r="B10821" s="1" t="s">
        <v>5144</v>
      </c>
      <c r="C10821" s="1" t="s">
        <v>72</v>
      </c>
      <c r="D10821" s="1" t="s">
        <v>102</v>
      </c>
      <c r="E10821" s="1" t="s">
        <v>3532</v>
      </c>
      <c r="F10821" s="45" t="s">
        <v>158</v>
      </c>
      <c r="G10821" s="1">
        <v>1</v>
      </c>
      <c r="H10821" s="1" t="s">
        <v>107</v>
      </c>
      <c r="I10821" s="1" t="s">
        <v>159</v>
      </c>
      <c r="K10821" s="1" t="str">
        <f>VLOOKUP(L10821,CW!C:D,2,FALSE)</f>
        <v>Jul'16</v>
      </c>
      <c r="L10821" s="1" t="str">
        <f t="shared" si="171"/>
        <v>28'16</v>
      </c>
      <c r="M10821" s="1" t="str">
        <f>VLOOKUP(K10821,CW!D:E,2,FALSE)</f>
        <v>Q2'16</v>
      </c>
    </row>
    <row r="10822" spans="1:13" ht="15" customHeight="1">
      <c r="A10822" s="2">
        <v>42563</v>
      </c>
      <c r="B10822" s="1" t="s">
        <v>5145</v>
      </c>
      <c r="C10822" s="1" t="s">
        <v>86</v>
      </c>
      <c r="D10822" s="1" t="s">
        <v>102</v>
      </c>
      <c r="E10822" s="1" t="s">
        <v>3532</v>
      </c>
      <c r="F10822" s="45" t="s">
        <v>158</v>
      </c>
      <c r="G10822" s="1">
        <v>1</v>
      </c>
      <c r="H10822" s="1" t="s">
        <v>107</v>
      </c>
      <c r="I10822" s="1" t="s">
        <v>159</v>
      </c>
      <c r="K10822" s="1" t="str">
        <f>VLOOKUP(L10822,CW!C:D,2,FALSE)</f>
        <v>Jul'16</v>
      </c>
      <c r="L10822" s="1" t="str">
        <f t="shared" si="171"/>
        <v>28'16</v>
      </c>
      <c r="M10822" s="1" t="str">
        <f>VLOOKUP(K10822,CW!D:E,2,FALSE)</f>
        <v>Q2'16</v>
      </c>
    </row>
    <row r="10823" spans="1:13" ht="15" customHeight="1">
      <c r="A10823" s="2">
        <v>42563</v>
      </c>
      <c r="B10823" s="1" t="s">
        <v>5099</v>
      </c>
      <c r="C10823" s="1" t="s">
        <v>71</v>
      </c>
      <c r="D10823" s="1" t="s">
        <v>102</v>
      </c>
      <c r="E10823" s="1" t="s">
        <v>3532</v>
      </c>
      <c r="F10823" s="45" t="s">
        <v>158</v>
      </c>
      <c r="G10823" s="1">
        <v>1</v>
      </c>
      <c r="H10823" s="1" t="s">
        <v>107</v>
      </c>
      <c r="I10823" s="1" t="s">
        <v>159</v>
      </c>
      <c r="K10823" s="1" t="str">
        <f>VLOOKUP(L10823,CW!C:D,2,FALSE)</f>
        <v>Jul'16</v>
      </c>
      <c r="L10823" s="1" t="str">
        <f t="shared" si="171"/>
        <v>28'16</v>
      </c>
      <c r="M10823" s="1" t="str">
        <f>VLOOKUP(K10823,CW!D:E,2,FALSE)</f>
        <v>Q2'16</v>
      </c>
    </row>
    <row r="10824" spans="1:13" ht="15" customHeight="1">
      <c r="A10824" s="2">
        <v>42563</v>
      </c>
      <c r="B10824" s="1" t="s">
        <v>5162</v>
      </c>
      <c r="C10824" s="1" t="s">
        <v>86</v>
      </c>
      <c r="D10824" s="1" t="s">
        <v>102</v>
      </c>
      <c r="E10824" s="1" t="s">
        <v>3532</v>
      </c>
      <c r="F10824" s="45" t="s">
        <v>158</v>
      </c>
      <c r="G10824" s="1">
        <v>3</v>
      </c>
      <c r="H10824" s="1" t="s">
        <v>107</v>
      </c>
      <c r="I10824" s="1" t="s">
        <v>159</v>
      </c>
      <c r="K10824" s="1" t="str">
        <f>VLOOKUP(L10824,CW!C:D,2,FALSE)</f>
        <v>Jul'16</v>
      </c>
      <c r="L10824" s="1" t="str">
        <f t="shared" si="171"/>
        <v>28'16</v>
      </c>
      <c r="M10824" s="1" t="str">
        <f>VLOOKUP(K10824,CW!D:E,2,FALSE)</f>
        <v>Q2'16</v>
      </c>
    </row>
    <row r="10825" spans="1:13" ht="15" customHeight="1">
      <c r="A10825" s="2">
        <v>42563</v>
      </c>
      <c r="B10825" s="1" t="s">
        <v>5168</v>
      </c>
      <c r="C10825" s="1" t="s">
        <v>86</v>
      </c>
      <c r="D10825" s="1" t="s">
        <v>102</v>
      </c>
      <c r="E10825" s="1" t="s">
        <v>3532</v>
      </c>
      <c r="F10825" s="45" t="s">
        <v>158</v>
      </c>
      <c r="G10825" s="1">
        <v>1</v>
      </c>
      <c r="H10825" s="1" t="s">
        <v>107</v>
      </c>
      <c r="I10825" s="1" t="s">
        <v>159</v>
      </c>
      <c r="K10825" s="1" t="str">
        <f>VLOOKUP(L10825,CW!C:D,2,FALSE)</f>
        <v>Jul'16</v>
      </c>
      <c r="L10825" s="1" t="str">
        <f t="shared" si="171"/>
        <v>28'16</v>
      </c>
      <c r="M10825" s="1" t="str">
        <f>VLOOKUP(K10825,CW!D:E,2,FALSE)</f>
        <v>Q2'16</v>
      </c>
    </row>
    <row r="10826" spans="1:13" ht="15" customHeight="1">
      <c r="A10826" s="2">
        <v>42563</v>
      </c>
      <c r="B10826" s="1" t="s">
        <v>5139</v>
      </c>
      <c r="C10826" s="1" t="s">
        <v>86</v>
      </c>
      <c r="D10826" s="1" t="s">
        <v>102</v>
      </c>
      <c r="E10826" s="1" t="s">
        <v>3532</v>
      </c>
      <c r="F10826" s="45" t="s">
        <v>158</v>
      </c>
      <c r="G10826" s="1">
        <v>1</v>
      </c>
      <c r="H10826" s="1" t="s">
        <v>107</v>
      </c>
      <c r="I10826" s="1" t="s">
        <v>159</v>
      </c>
      <c r="K10826" s="1" t="str">
        <f>VLOOKUP(L10826,CW!C:D,2,FALSE)</f>
        <v>Jul'16</v>
      </c>
      <c r="L10826" s="1" t="str">
        <f t="shared" si="171"/>
        <v>28'16</v>
      </c>
      <c r="M10826" s="1" t="str">
        <f>VLOOKUP(K10826,CW!D:E,2,FALSE)</f>
        <v>Q2'16</v>
      </c>
    </row>
    <row r="10827" spans="1:13" ht="15" customHeight="1">
      <c r="A10827" s="2">
        <v>42563</v>
      </c>
      <c r="B10827" s="1" t="s">
        <v>5130</v>
      </c>
      <c r="C10827" s="1" t="s">
        <v>72</v>
      </c>
      <c r="D10827" s="1" t="s">
        <v>102</v>
      </c>
      <c r="E10827" s="1" t="s">
        <v>3532</v>
      </c>
      <c r="F10827" s="45" t="s">
        <v>158</v>
      </c>
      <c r="G10827" s="1">
        <v>1</v>
      </c>
      <c r="H10827" s="1" t="s">
        <v>107</v>
      </c>
      <c r="I10827" s="1" t="s">
        <v>159</v>
      </c>
      <c r="K10827" s="1" t="str">
        <f>VLOOKUP(L10827,CW!C:D,2,FALSE)</f>
        <v>Jul'16</v>
      </c>
      <c r="L10827" s="1" t="str">
        <f t="shared" si="171"/>
        <v>28'16</v>
      </c>
      <c r="M10827" s="1" t="str">
        <f>VLOOKUP(K10827,CW!D:E,2,FALSE)</f>
        <v>Q2'16</v>
      </c>
    </row>
    <row r="10828" spans="1:13" ht="15" customHeight="1">
      <c r="A10828" s="2">
        <v>42563</v>
      </c>
      <c r="B10828" s="1" t="s">
        <v>5122</v>
      </c>
      <c r="C10828" s="1" t="s">
        <v>1801</v>
      </c>
      <c r="D10828" s="1" t="s">
        <v>102</v>
      </c>
      <c r="E10828" s="1" t="s">
        <v>3532</v>
      </c>
      <c r="F10828" s="45" t="s">
        <v>158</v>
      </c>
      <c r="G10828" s="1">
        <v>1</v>
      </c>
      <c r="H10828" s="1" t="s">
        <v>107</v>
      </c>
      <c r="I10828" s="1" t="s">
        <v>159</v>
      </c>
      <c r="K10828" s="1" t="str">
        <f>VLOOKUP(L10828,CW!C:D,2,FALSE)</f>
        <v>Jul'16</v>
      </c>
      <c r="L10828" s="1" t="str">
        <f t="shared" si="171"/>
        <v>28'16</v>
      </c>
      <c r="M10828" s="1" t="str">
        <f>VLOOKUP(K10828,CW!D:E,2,FALSE)</f>
        <v>Q2'16</v>
      </c>
    </row>
    <row r="10829" spans="1:13" ht="15" customHeight="1">
      <c r="A10829" s="2">
        <v>42563</v>
      </c>
      <c r="B10829" s="1" t="s">
        <v>5113</v>
      </c>
      <c r="C10829" s="1" t="s">
        <v>71</v>
      </c>
      <c r="D10829" s="1" t="s">
        <v>102</v>
      </c>
      <c r="E10829" s="1" t="s">
        <v>3532</v>
      </c>
      <c r="F10829" s="45" t="s">
        <v>158</v>
      </c>
      <c r="G10829" s="1">
        <v>1</v>
      </c>
      <c r="H10829" s="1" t="s">
        <v>107</v>
      </c>
      <c r="I10829" s="1" t="s">
        <v>159</v>
      </c>
      <c r="K10829" s="1" t="str">
        <f>VLOOKUP(L10829,CW!C:D,2,FALSE)</f>
        <v>Jul'16</v>
      </c>
      <c r="L10829" s="1" t="str">
        <f t="shared" si="171"/>
        <v>28'16</v>
      </c>
      <c r="M10829" s="1" t="str">
        <f>VLOOKUP(K10829,CW!D:E,2,FALSE)</f>
        <v>Q2'16</v>
      </c>
    </row>
    <row r="10830" spans="1:13" ht="15" customHeight="1">
      <c r="A10830" s="2">
        <v>42563</v>
      </c>
      <c r="B10830" s="1" t="s">
        <v>5111</v>
      </c>
      <c r="C10830" s="1" t="s">
        <v>71</v>
      </c>
      <c r="D10830" s="1" t="s">
        <v>100</v>
      </c>
      <c r="E10830" s="1" t="s">
        <v>3532</v>
      </c>
      <c r="F10830" s="45" t="s">
        <v>158</v>
      </c>
      <c r="G10830" s="1">
        <v>1</v>
      </c>
      <c r="H10830" s="1" t="s">
        <v>107</v>
      </c>
      <c r="I10830" s="1" t="s">
        <v>159</v>
      </c>
      <c r="K10830" s="1" t="str">
        <f>VLOOKUP(L10830,CW!C:D,2,FALSE)</f>
        <v>Jul'16</v>
      </c>
      <c r="L10830" s="1" t="str">
        <f t="shared" si="171"/>
        <v>28'16</v>
      </c>
      <c r="M10830" s="1" t="str">
        <f>VLOOKUP(K10830,CW!D:E,2,FALSE)</f>
        <v>Q2'16</v>
      </c>
    </row>
    <row r="10831" spans="1:13" ht="15" customHeight="1">
      <c r="A10831" s="2">
        <v>42563</v>
      </c>
      <c r="B10831" s="1" t="s">
        <v>5112</v>
      </c>
      <c r="C10831" s="1" t="s">
        <v>80</v>
      </c>
      <c r="D10831" s="1" t="s">
        <v>100</v>
      </c>
      <c r="E10831" s="1" t="s">
        <v>3532</v>
      </c>
      <c r="F10831" s="45" t="s">
        <v>158</v>
      </c>
      <c r="G10831" s="1">
        <v>1</v>
      </c>
      <c r="H10831" s="1" t="s">
        <v>107</v>
      </c>
      <c r="I10831" s="1" t="s">
        <v>159</v>
      </c>
      <c r="K10831" s="1" t="str">
        <f>VLOOKUP(L10831,CW!C:D,2,FALSE)</f>
        <v>Jul'16</v>
      </c>
      <c r="L10831" s="1" t="str">
        <f t="shared" si="171"/>
        <v>28'16</v>
      </c>
      <c r="M10831" s="1" t="str">
        <f>VLOOKUP(K10831,CW!D:E,2,FALSE)</f>
        <v>Q2'16</v>
      </c>
    </row>
    <row r="10832" spans="1:13" ht="15" customHeight="1">
      <c r="A10832" s="2">
        <v>42563</v>
      </c>
      <c r="B10832" s="1" t="s">
        <v>5116</v>
      </c>
      <c r="C10832" s="1" t="s">
        <v>162</v>
      </c>
      <c r="D10832" s="1" t="s">
        <v>100</v>
      </c>
      <c r="E10832" s="1" t="s">
        <v>3532</v>
      </c>
      <c r="F10832" s="45" t="s">
        <v>158</v>
      </c>
      <c r="G10832" s="1">
        <v>1</v>
      </c>
      <c r="H10832" s="1" t="s">
        <v>107</v>
      </c>
      <c r="I10832" s="1" t="s">
        <v>159</v>
      </c>
      <c r="K10832" s="1" t="str">
        <f>VLOOKUP(L10832,CW!C:D,2,FALSE)</f>
        <v>Jul'16</v>
      </c>
      <c r="L10832" s="1" t="str">
        <f t="shared" si="171"/>
        <v>28'16</v>
      </c>
      <c r="M10832" s="1" t="str">
        <f>VLOOKUP(K10832,CW!D:E,2,FALSE)</f>
        <v>Q2'16</v>
      </c>
    </row>
    <row r="10833" spans="1:13" ht="15" customHeight="1">
      <c r="A10833" s="2">
        <v>42563</v>
      </c>
      <c r="B10833" s="1" t="s">
        <v>5115</v>
      </c>
      <c r="C10833" s="1" t="s">
        <v>71</v>
      </c>
      <c r="D10833" s="1" t="s">
        <v>100</v>
      </c>
      <c r="E10833" s="1" t="s">
        <v>3532</v>
      </c>
      <c r="F10833" s="45" t="s">
        <v>158</v>
      </c>
      <c r="G10833" s="1">
        <v>7</v>
      </c>
      <c r="H10833" s="1" t="s">
        <v>107</v>
      </c>
      <c r="I10833" s="1" t="s">
        <v>159</v>
      </c>
      <c r="K10833" s="1" t="str">
        <f>VLOOKUP(L10833,CW!C:D,2,FALSE)</f>
        <v>Jul'16</v>
      </c>
      <c r="L10833" s="1" t="str">
        <f t="shared" si="171"/>
        <v>28'16</v>
      </c>
      <c r="M10833" s="1" t="str">
        <f>VLOOKUP(K10833,CW!D:E,2,FALSE)</f>
        <v>Q2'16</v>
      </c>
    </row>
    <row r="10834" spans="1:13" ht="15" customHeight="1">
      <c r="A10834" s="2">
        <v>42563</v>
      </c>
      <c r="B10834" s="1" t="s">
        <v>5129</v>
      </c>
      <c r="C10834" s="1" t="s">
        <v>86</v>
      </c>
      <c r="D10834" s="1" t="s">
        <v>100</v>
      </c>
      <c r="E10834" s="1" t="s">
        <v>3532</v>
      </c>
      <c r="F10834" s="45" t="s">
        <v>158</v>
      </c>
      <c r="G10834" s="1">
        <v>2</v>
      </c>
      <c r="H10834" s="1" t="s">
        <v>107</v>
      </c>
      <c r="I10834" s="1" t="s">
        <v>159</v>
      </c>
      <c r="K10834" s="1" t="str">
        <f>VLOOKUP(L10834,CW!C:D,2,FALSE)</f>
        <v>Jul'16</v>
      </c>
      <c r="L10834" s="1" t="str">
        <f t="shared" si="171"/>
        <v>28'16</v>
      </c>
      <c r="M10834" s="1" t="str">
        <f>VLOOKUP(K10834,CW!D:E,2,FALSE)</f>
        <v>Q2'16</v>
      </c>
    </row>
    <row r="10835" spans="1:13" ht="15" customHeight="1">
      <c r="A10835" s="2">
        <v>42563</v>
      </c>
      <c r="B10835" s="1" t="s">
        <v>5143</v>
      </c>
      <c r="C10835" s="1" t="s">
        <v>72</v>
      </c>
      <c r="D10835" s="1" t="s">
        <v>100</v>
      </c>
      <c r="E10835" s="1" t="s">
        <v>3532</v>
      </c>
      <c r="F10835" s="45" t="s">
        <v>158</v>
      </c>
      <c r="G10835" s="1">
        <v>1</v>
      </c>
      <c r="H10835" s="1" t="s">
        <v>107</v>
      </c>
      <c r="I10835" s="1" t="s">
        <v>159</v>
      </c>
      <c r="K10835" s="1" t="str">
        <f>VLOOKUP(L10835,CW!C:D,2,FALSE)</f>
        <v>Jul'16</v>
      </c>
      <c r="L10835" s="1" t="str">
        <f t="shared" si="171"/>
        <v>28'16</v>
      </c>
      <c r="M10835" s="1" t="str">
        <f>VLOOKUP(K10835,CW!D:E,2,FALSE)</f>
        <v>Q2'16</v>
      </c>
    </row>
    <row r="10836" spans="1:13" ht="15" customHeight="1">
      <c r="A10836" s="2">
        <v>42563</v>
      </c>
      <c r="B10836" s="1" t="s">
        <v>5132</v>
      </c>
      <c r="C10836" s="1" t="s">
        <v>1801</v>
      </c>
      <c r="D10836" s="1" t="s">
        <v>100</v>
      </c>
      <c r="E10836" s="1" t="s">
        <v>3532</v>
      </c>
      <c r="F10836" s="45" t="s">
        <v>158</v>
      </c>
      <c r="G10836" s="1">
        <v>2</v>
      </c>
      <c r="H10836" s="1" t="s">
        <v>107</v>
      </c>
      <c r="I10836" s="1" t="s">
        <v>159</v>
      </c>
      <c r="K10836" s="1" t="str">
        <f>VLOOKUP(L10836,CW!C:D,2,FALSE)</f>
        <v>Jul'16</v>
      </c>
      <c r="L10836" s="1" t="str">
        <f t="shared" si="171"/>
        <v>28'16</v>
      </c>
      <c r="M10836" s="1" t="str">
        <f>VLOOKUP(K10836,CW!D:E,2,FALSE)</f>
        <v>Q2'16</v>
      </c>
    </row>
    <row r="10837" spans="1:13" ht="15" customHeight="1">
      <c r="A10837" s="2">
        <v>42564</v>
      </c>
      <c r="B10837" s="1" t="s">
        <v>5138</v>
      </c>
      <c r="C10837" s="1" t="s">
        <v>72</v>
      </c>
      <c r="D10837" s="1" t="s">
        <v>100</v>
      </c>
      <c r="E10837" s="1" t="s">
        <v>3532</v>
      </c>
      <c r="F10837" s="45" t="s">
        <v>158</v>
      </c>
      <c r="G10837" s="1">
        <v>2</v>
      </c>
      <c r="H10837" s="1" t="s">
        <v>107</v>
      </c>
      <c r="I10837" s="1" t="s">
        <v>159</v>
      </c>
      <c r="K10837" s="1" t="str">
        <f>VLOOKUP(L10837,CW!C:D,2,FALSE)</f>
        <v>Jul'16</v>
      </c>
      <c r="L10837" s="1" t="str">
        <f t="shared" si="171"/>
        <v>28'16</v>
      </c>
      <c r="M10837" s="1" t="str">
        <f>VLOOKUP(K10837,CW!D:E,2,FALSE)</f>
        <v>Q2'16</v>
      </c>
    </row>
    <row r="10838" spans="1:13" ht="15" customHeight="1">
      <c r="A10838" s="2">
        <v>42564</v>
      </c>
      <c r="B10838" s="1" t="s">
        <v>5151</v>
      </c>
      <c r="C10838" s="1" t="s">
        <v>71</v>
      </c>
      <c r="D10838" s="1" t="s">
        <v>100</v>
      </c>
      <c r="E10838" s="1" t="s">
        <v>3532</v>
      </c>
      <c r="F10838" s="45" t="s">
        <v>158</v>
      </c>
      <c r="G10838" s="1">
        <v>1</v>
      </c>
      <c r="H10838" s="1" t="s">
        <v>107</v>
      </c>
      <c r="I10838" s="1" t="s">
        <v>159</v>
      </c>
      <c r="K10838" s="1" t="str">
        <f>VLOOKUP(L10838,CW!C:D,2,FALSE)</f>
        <v>Jul'16</v>
      </c>
      <c r="L10838" s="1" t="str">
        <f t="shared" ref="L10838:L10901" si="172">CONCATENATE(WEEKNUM(A10838,21),"'",TEXT(A10838,"yy"))</f>
        <v>28'16</v>
      </c>
      <c r="M10838" s="1" t="str">
        <f>VLOOKUP(K10838,CW!D:E,2,FALSE)</f>
        <v>Q2'16</v>
      </c>
    </row>
    <row r="10839" spans="1:13" ht="30" customHeight="1">
      <c r="A10839" s="2">
        <v>42564</v>
      </c>
      <c r="B10839" s="1" t="s">
        <v>5166</v>
      </c>
      <c r="C10839" s="1" t="s">
        <v>86</v>
      </c>
      <c r="D10839" s="1" t="s">
        <v>100</v>
      </c>
      <c r="E10839" s="1" t="s">
        <v>3532</v>
      </c>
      <c r="F10839" s="98" t="s">
        <v>160</v>
      </c>
      <c r="G10839" s="1">
        <v>1</v>
      </c>
      <c r="H10839" s="1" t="s">
        <v>107</v>
      </c>
      <c r="I10839" s="1" t="s">
        <v>159</v>
      </c>
      <c r="K10839" s="1" t="str">
        <f>VLOOKUP(L10839,CW!C:D,2,FALSE)</f>
        <v>Jul'16</v>
      </c>
      <c r="L10839" s="1" t="str">
        <f t="shared" si="172"/>
        <v>28'16</v>
      </c>
      <c r="M10839" s="1" t="str">
        <f>VLOOKUP(K10839,CW!D:E,2,FALSE)</f>
        <v>Q2'16</v>
      </c>
    </row>
    <row r="10840" spans="1:13" ht="15" customHeight="1">
      <c r="A10840" s="2">
        <v>42564</v>
      </c>
      <c r="B10840" s="1" t="s">
        <v>5166</v>
      </c>
      <c r="C10840" s="1" t="s">
        <v>86</v>
      </c>
      <c r="D10840" s="1" t="s">
        <v>100</v>
      </c>
      <c r="E10840" s="1" t="s">
        <v>3532</v>
      </c>
      <c r="F10840" s="45" t="s">
        <v>158</v>
      </c>
      <c r="G10840" s="1">
        <v>5</v>
      </c>
      <c r="H10840" s="1" t="s">
        <v>107</v>
      </c>
      <c r="I10840" s="1" t="s">
        <v>159</v>
      </c>
      <c r="K10840" s="1" t="str">
        <f>VLOOKUP(L10840,CW!C:D,2,FALSE)</f>
        <v>Jul'16</v>
      </c>
      <c r="L10840" s="1" t="str">
        <f t="shared" si="172"/>
        <v>28'16</v>
      </c>
      <c r="M10840" s="1" t="str">
        <f>VLOOKUP(K10840,CW!D:E,2,FALSE)</f>
        <v>Q2'16</v>
      </c>
    </row>
    <row r="10841" spans="1:13" ht="15" customHeight="1">
      <c r="A10841" s="2">
        <v>42564</v>
      </c>
      <c r="B10841" s="1" t="s">
        <v>5165</v>
      </c>
      <c r="C10841" s="1" t="s">
        <v>86</v>
      </c>
      <c r="D10841" s="1" t="s">
        <v>100</v>
      </c>
      <c r="E10841" s="1" t="s">
        <v>3532</v>
      </c>
      <c r="F10841" s="45" t="s">
        <v>158</v>
      </c>
      <c r="G10841" s="1">
        <v>1</v>
      </c>
      <c r="H10841" s="1" t="s">
        <v>107</v>
      </c>
      <c r="I10841" s="1" t="s">
        <v>159</v>
      </c>
      <c r="K10841" s="1" t="str">
        <f>VLOOKUP(L10841,CW!C:D,2,FALSE)</f>
        <v>Jul'16</v>
      </c>
      <c r="L10841" s="1" t="str">
        <f t="shared" si="172"/>
        <v>28'16</v>
      </c>
      <c r="M10841" s="1" t="str">
        <f>VLOOKUP(K10841,CW!D:E,2,FALSE)</f>
        <v>Q2'16</v>
      </c>
    </row>
    <row r="10842" spans="1:13" ht="30" customHeight="1">
      <c r="A10842" s="2">
        <v>42564</v>
      </c>
      <c r="B10842" s="1" t="s">
        <v>5164</v>
      </c>
      <c r="C10842" s="1" t="s">
        <v>86</v>
      </c>
      <c r="D10842" s="1" t="s">
        <v>100</v>
      </c>
      <c r="E10842" s="1" t="s">
        <v>3532</v>
      </c>
      <c r="F10842" s="98" t="s">
        <v>160</v>
      </c>
      <c r="G10842" s="1">
        <v>1</v>
      </c>
      <c r="H10842" s="1" t="s">
        <v>107</v>
      </c>
      <c r="I10842" s="1" t="s">
        <v>159</v>
      </c>
      <c r="K10842" s="1" t="str">
        <f>VLOOKUP(L10842,CW!C:D,2,FALSE)</f>
        <v>Jul'16</v>
      </c>
      <c r="L10842" s="1" t="str">
        <f t="shared" si="172"/>
        <v>28'16</v>
      </c>
      <c r="M10842" s="1" t="str">
        <f>VLOOKUP(K10842,CW!D:E,2,FALSE)</f>
        <v>Q2'16</v>
      </c>
    </row>
    <row r="10843" spans="1:13" ht="15" customHeight="1">
      <c r="A10843" s="2">
        <v>42564</v>
      </c>
      <c r="B10843" s="1" t="s">
        <v>5164</v>
      </c>
      <c r="C10843" s="1" t="s">
        <v>86</v>
      </c>
      <c r="D10843" s="1" t="s">
        <v>100</v>
      </c>
      <c r="E10843" s="1" t="s">
        <v>3532</v>
      </c>
      <c r="F10843" s="45" t="s">
        <v>158</v>
      </c>
      <c r="G10843" s="1">
        <v>1</v>
      </c>
      <c r="H10843" s="1" t="s">
        <v>107</v>
      </c>
      <c r="I10843" s="1" t="s">
        <v>159</v>
      </c>
      <c r="K10843" s="1" t="str">
        <f>VLOOKUP(L10843,CW!C:D,2,FALSE)</f>
        <v>Jul'16</v>
      </c>
      <c r="L10843" s="1" t="str">
        <f t="shared" si="172"/>
        <v>28'16</v>
      </c>
      <c r="M10843" s="1" t="str">
        <f>VLOOKUP(K10843,CW!D:E,2,FALSE)</f>
        <v>Q2'16</v>
      </c>
    </row>
    <row r="10844" spans="1:13" ht="30" customHeight="1">
      <c r="A10844" s="2">
        <v>42564</v>
      </c>
      <c r="B10844" s="1" t="s">
        <v>5163</v>
      </c>
      <c r="C10844" s="1" t="s">
        <v>1801</v>
      </c>
      <c r="D10844" s="1" t="s">
        <v>100</v>
      </c>
      <c r="E10844" s="1" t="s">
        <v>3532</v>
      </c>
      <c r="F10844" s="98" t="s">
        <v>160</v>
      </c>
      <c r="G10844" s="1">
        <v>1</v>
      </c>
      <c r="H10844" s="1" t="s">
        <v>107</v>
      </c>
      <c r="I10844" s="1" t="s">
        <v>159</v>
      </c>
      <c r="K10844" s="1" t="str">
        <f>VLOOKUP(L10844,CW!C:D,2,FALSE)</f>
        <v>Jul'16</v>
      </c>
      <c r="L10844" s="1" t="str">
        <f t="shared" si="172"/>
        <v>28'16</v>
      </c>
      <c r="M10844" s="1" t="str">
        <f>VLOOKUP(K10844,CW!D:E,2,FALSE)</f>
        <v>Q2'16</v>
      </c>
    </row>
    <row r="10845" spans="1:13" ht="15" customHeight="1">
      <c r="A10845" s="2">
        <v>42564</v>
      </c>
      <c r="B10845" s="1" t="s">
        <v>5163</v>
      </c>
      <c r="C10845" s="1" t="s">
        <v>1801</v>
      </c>
      <c r="D10845" s="1" t="s">
        <v>100</v>
      </c>
      <c r="E10845" s="1" t="s">
        <v>3532</v>
      </c>
      <c r="F10845" s="45" t="s">
        <v>158</v>
      </c>
      <c r="G10845" s="1">
        <v>2</v>
      </c>
      <c r="H10845" s="1" t="s">
        <v>107</v>
      </c>
      <c r="I10845" s="1" t="s">
        <v>159</v>
      </c>
      <c r="K10845" s="1" t="str">
        <f>VLOOKUP(L10845,CW!C:D,2,FALSE)</f>
        <v>Jul'16</v>
      </c>
      <c r="L10845" s="1" t="str">
        <f t="shared" si="172"/>
        <v>28'16</v>
      </c>
      <c r="M10845" s="1" t="str">
        <f>VLOOKUP(K10845,CW!D:E,2,FALSE)</f>
        <v>Q2'16</v>
      </c>
    </row>
    <row r="10846" spans="1:13" ht="30" customHeight="1">
      <c r="A10846" s="2">
        <v>42564</v>
      </c>
      <c r="B10846" s="1" t="s">
        <v>5146</v>
      </c>
      <c r="C10846" s="1" t="s">
        <v>86</v>
      </c>
      <c r="D10846" s="1" t="s">
        <v>100</v>
      </c>
      <c r="E10846" s="1" t="s">
        <v>3532</v>
      </c>
      <c r="F10846" s="98" t="s">
        <v>161</v>
      </c>
      <c r="G10846" s="1">
        <v>1</v>
      </c>
      <c r="H10846" s="1" t="s">
        <v>107</v>
      </c>
      <c r="I10846" s="1" t="s">
        <v>159</v>
      </c>
      <c r="K10846" s="1" t="str">
        <f>VLOOKUP(L10846,CW!C:D,2,FALSE)</f>
        <v>Jul'16</v>
      </c>
      <c r="L10846" s="1" t="str">
        <f t="shared" si="172"/>
        <v>28'16</v>
      </c>
      <c r="M10846" s="1" t="str">
        <f>VLOOKUP(K10846,CW!D:E,2,FALSE)</f>
        <v>Q2'16</v>
      </c>
    </row>
    <row r="10847" spans="1:13" ht="15" customHeight="1">
      <c r="A10847" s="2">
        <v>42564</v>
      </c>
      <c r="B10847" s="1" t="s">
        <v>5146</v>
      </c>
      <c r="C10847" s="1" t="s">
        <v>86</v>
      </c>
      <c r="D10847" s="1" t="s">
        <v>100</v>
      </c>
      <c r="E10847" s="1" t="s">
        <v>3532</v>
      </c>
      <c r="F10847" s="45" t="s">
        <v>158</v>
      </c>
      <c r="G10847" s="1">
        <v>7</v>
      </c>
      <c r="H10847" s="1" t="s">
        <v>107</v>
      </c>
      <c r="I10847" s="1" t="s">
        <v>159</v>
      </c>
      <c r="K10847" s="1" t="str">
        <f>VLOOKUP(L10847,CW!C:D,2,FALSE)</f>
        <v>Jul'16</v>
      </c>
      <c r="L10847" s="1" t="str">
        <f t="shared" si="172"/>
        <v>28'16</v>
      </c>
      <c r="M10847" s="1" t="str">
        <f>VLOOKUP(K10847,CW!D:E,2,FALSE)</f>
        <v>Q2'16</v>
      </c>
    </row>
    <row r="10848" spans="1:13" ht="15" customHeight="1">
      <c r="A10848" s="2">
        <v>42564</v>
      </c>
      <c r="B10848" s="1" t="s">
        <v>5140</v>
      </c>
      <c r="C10848" s="1" t="s">
        <v>72</v>
      </c>
      <c r="D10848" s="1" t="s">
        <v>100</v>
      </c>
      <c r="E10848" s="1" t="s">
        <v>3532</v>
      </c>
      <c r="F10848" s="45" t="s">
        <v>158</v>
      </c>
      <c r="G10848" s="1">
        <v>1</v>
      </c>
      <c r="H10848" s="1" t="s">
        <v>107</v>
      </c>
      <c r="I10848" s="1" t="s">
        <v>159</v>
      </c>
      <c r="K10848" s="1" t="str">
        <f>VLOOKUP(L10848,CW!C:D,2,FALSE)</f>
        <v>Jul'16</v>
      </c>
      <c r="L10848" s="1" t="str">
        <f t="shared" si="172"/>
        <v>28'16</v>
      </c>
      <c r="M10848" s="1" t="str">
        <f>VLOOKUP(K10848,CW!D:E,2,FALSE)</f>
        <v>Q2'16</v>
      </c>
    </row>
    <row r="10849" spans="1:13" ht="30" customHeight="1">
      <c r="A10849" s="2">
        <v>42564</v>
      </c>
      <c r="B10849" s="1" t="s">
        <v>5141</v>
      </c>
      <c r="C10849" s="1" t="s">
        <v>72</v>
      </c>
      <c r="D10849" s="1" t="s">
        <v>100</v>
      </c>
      <c r="E10849" s="1" t="s">
        <v>3532</v>
      </c>
      <c r="F10849" s="98" t="s">
        <v>161</v>
      </c>
      <c r="G10849" s="1">
        <v>1</v>
      </c>
      <c r="H10849" s="1" t="s">
        <v>107</v>
      </c>
      <c r="I10849" s="1" t="s">
        <v>159</v>
      </c>
      <c r="K10849" s="1" t="str">
        <f>VLOOKUP(L10849,CW!C:D,2,FALSE)</f>
        <v>Jul'16</v>
      </c>
      <c r="L10849" s="1" t="str">
        <f t="shared" si="172"/>
        <v>28'16</v>
      </c>
      <c r="M10849" s="1" t="str">
        <f>VLOOKUP(K10849,CW!D:E,2,FALSE)</f>
        <v>Q2'16</v>
      </c>
    </row>
    <row r="10850" spans="1:13" ht="15" customHeight="1">
      <c r="A10850" s="2">
        <v>42564</v>
      </c>
      <c r="B10850" s="1" t="s">
        <v>5157</v>
      </c>
      <c r="C10850" s="1" t="s">
        <v>71</v>
      </c>
      <c r="D10850" s="1" t="s">
        <v>100</v>
      </c>
      <c r="E10850" s="1" t="s">
        <v>3532</v>
      </c>
      <c r="F10850" s="45" t="s">
        <v>158</v>
      </c>
      <c r="G10850" s="1">
        <v>2</v>
      </c>
      <c r="H10850" s="1" t="s">
        <v>107</v>
      </c>
      <c r="I10850" s="1" t="s">
        <v>159</v>
      </c>
      <c r="K10850" s="1" t="str">
        <f>VLOOKUP(L10850,CW!C:D,2,FALSE)</f>
        <v>Jul'16</v>
      </c>
      <c r="L10850" s="1" t="str">
        <f t="shared" si="172"/>
        <v>28'16</v>
      </c>
      <c r="M10850" s="1" t="str">
        <f>VLOOKUP(K10850,CW!D:E,2,FALSE)</f>
        <v>Q2'16</v>
      </c>
    </row>
    <row r="10851" spans="1:13" ht="15" customHeight="1">
      <c r="A10851" s="2">
        <v>42564</v>
      </c>
      <c r="B10851" s="1" t="s">
        <v>5156</v>
      </c>
      <c r="C10851" s="1" t="s">
        <v>71</v>
      </c>
      <c r="D10851" s="1" t="s">
        <v>100</v>
      </c>
      <c r="E10851" s="1" t="s">
        <v>3532</v>
      </c>
      <c r="F10851" s="45" t="s">
        <v>158</v>
      </c>
      <c r="G10851" s="1">
        <v>2</v>
      </c>
      <c r="H10851" s="1" t="s">
        <v>107</v>
      </c>
      <c r="I10851" s="1" t="s">
        <v>159</v>
      </c>
      <c r="K10851" s="1" t="str">
        <f>VLOOKUP(L10851,CW!C:D,2,FALSE)</f>
        <v>Jul'16</v>
      </c>
      <c r="L10851" s="1" t="str">
        <f t="shared" si="172"/>
        <v>28'16</v>
      </c>
      <c r="M10851" s="1" t="str">
        <f>VLOOKUP(K10851,CW!D:E,2,FALSE)</f>
        <v>Q2'16</v>
      </c>
    </row>
    <row r="10852" spans="1:13" ht="30" customHeight="1">
      <c r="A10852" s="2">
        <v>42564</v>
      </c>
      <c r="B10852" s="1" t="s">
        <v>5152</v>
      </c>
      <c r="C10852" s="1" t="s">
        <v>71</v>
      </c>
      <c r="D10852" s="1" t="s">
        <v>100</v>
      </c>
      <c r="E10852" s="1" t="s">
        <v>3532</v>
      </c>
      <c r="F10852" s="98" t="s">
        <v>161</v>
      </c>
      <c r="G10852" s="1">
        <v>1</v>
      </c>
      <c r="H10852" s="1" t="s">
        <v>107</v>
      </c>
      <c r="I10852" s="1" t="s">
        <v>159</v>
      </c>
      <c r="K10852" s="1" t="str">
        <f>VLOOKUP(L10852,CW!C:D,2,FALSE)</f>
        <v>Jul'16</v>
      </c>
      <c r="L10852" s="1" t="str">
        <f t="shared" si="172"/>
        <v>28'16</v>
      </c>
      <c r="M10852" s="1" t="str">
        <f>VLOOKUP(K10852,CW!D:E,2,FALSE)</f>
        <v>Q2'16</v>
      </c>
    </row>
    <row r="10853" spans="1:13" ht="30" customHeight="1">
      <c r="A10853" s="2">
        <v>42564</v>
      </c>
      <c r="B10853" s="1" t="s">
        <v>5153</v>
      </c>
      <c r="C10853" s="1" t="s">
        <v>1327</v>
      </c>
      <c r="D10853" s="1" t="s">
        <v>100</v>
      </c>
      <c r="E10853" s="1" t="s">
        <v>3532</v>
      </c>
      <c r="F10853" s="98" t="s">
        <v>161</v>
      </c>
      <c r="G10853" s="1">
        <v>1</v>
      </c>
      <c r="H10853" s="1" t="s">
        <v>107</v>
      </c>
      <c r="I10853" s="1" t="s">
        <v>159</v>
      </c>
      <c r="K10853" s="1" t="str">
        <f>VLOOKUP(L10853,CW!C:D,2,FALSE)</f>
        <v>Jul'16</v>
      </c>
      <c r="L10853" s="1" t="str">
        <f t="shared" si="172"/>
        <v>28'16</v>
      </c>
      <c r="M10853" s="1" t="str">
        <f>VLOOKUP(K10853,CW!D:E,2,FALSE)</f>
        <v>Q2'16</v>
      </c>
    </row>
    <row r="10854" spans="1:13" ht="15" customHeight="1">
      <c r="A10854" s="2">
        <v>42564</v>
      </c>
      <c r="B10854" s="1" t="s">
        <v>5134</v>
      </c>
      <c r="C10854" s="1" t="s">
        <v>72</v>
      </c>
      <c r="D10854" s="1" t="s">
        <v>100</v>
      </c>
      <c r="E10854" s="1" t="s">
        <v>3532</v>
      </c>
      <c r="F10854" s="45" t="s">
        <v>158</v>
      </c>
      <c r="G10854" s="1">
        <v>1</v>
      </c>
      <c r="H10854" s="1" t="s">
        <v>107</v>
      </c>
      <c r="I10854" s="1" t="s">
        <v>159</v>
      </c>
      <c r="K10854" s="1" t="str">
        <f>VLOOKUP(L10854,CW!C:D,2,FALSE)</f>
        <v>Jul'16</v>
      </c>
      <c r="L10854" s="1" t="str">
        <f t="shared" si="172"/>
        <v>28'16</v>
      </c>
      <c r="M10854" s="1" t="str">
        <f>VLOOKUP(K10854,CW!D:E,2,FALSE)</f>
        <v>Q2'16</v>
      </c>
    </row>
    <row r="10855" spans="1:13" ht="15" customHeight="1">
      <c r="A10855" s="2">
        <v>42564</v>
      </c>
      <c r="B10855" s="1" t="s">
        <v>5161</v>
      </c>
      <c r="C10855" s="1" t="s">
        <v>72</v>
      </c>
      <c r="D10855" s="1" t="s">
        <v>102</v>
      </c>
      <c r="E10855" s="1" t="s">
        <v>3532</v>
      </c>
      <c r="F10855" s="45" t="s">
        <v>158</v>
      </c>
      <c r="G10855" s="1">
        <v>1</v>
      </c>
      <c r="H10855" s="1" t="s">
        <v>107</v>
      </c>
      <c r="I10855" s="1" t="s">
        <v>159</v>
      </c>
      <c r="K10855" s="1" t="str">
        <f>VLOOKUP(L10855,CW!C:D,2,FALSE)</f>
        <v>Jul'16</v>
      </c>
      <c r="L10855" s="1" t="str">
        <f t="shared" si="172"/>
        <v>28'16</v>
      </c>
      <c r="M10855" s="1" t="str">
        <f>VLOOKUP(K10855,CW!D:E,2,FALSE)</f>
        <v>Q2'16</v>
      </c>
    </row>
    <row r="10856" spans="1:13" ht="15" customHeight="1">
      <c r="A10856" s="2">
        <v>42564</v>
      </c>
      <c r="B10856" s="1" t="s">
        <v>5192</v>
      </c>
      <c r="C10856" s="1" t="s">
        <v>6254</v>
      </c>
      <c r="D10856" s="1" t="s">
        <v>102</v>
      </c>
      <c r="E10856" s="1" t="s">
        <v>3532</v>
      </c>
      <c r="F10856" s="45" t="s">
        <v>158</v>
      </c>
      <c r="G10856" s="1">
        <v>1</v>
      </c>
      <c r="H10856" s="1" t="s">
        <v>107</v>
      </c>
      <c r="I10856" s="1" t="s">
        <v>159</v>
      </c>
      <c r="K10856" s="1" t="str">
        <f>VLOOKUP(L10856,CW!C:D,2,FALSE)</f>
        <v>Jul'16</v>
      </c>
      <c r="L10856" s="1" t="str">
        <f t="shared" si="172"/>
        <v>28'16</v>
      </c>
      <c r="M10856" s="1" t="str">
        <f>VLOOKUP(K10856,CW!D:E,2,FALSE)</f>
        <v>Q2'16</v>
      </c>
    </row>
    <row r="10857" spans="1:13" ht="15" customHeight="1">
      <c r="A10857" s="2">
        <v>42564</v>
      </c>
      <c r="B10857" s="1" t="s">
        <v>5191</v>
      </c>
      <c r="C10857" s="1" t="s">
        <v>86</v>
      </c>
      <c r="D10857" s="1" t="s">
        <v>102</v>
      </c>
      <c r="E10857" s="1" t="s">
        <v>3532</v>
      </c>
      <c r="F10857" s="45" t="s">
        <v>158</v>
      </c>
      <c r="G10857" s="1">
        <v>4</v>
      </c>
      <c r="H10857" s="1" t="s">
        <v>107</v>
      </c>
      <c r="I10857" s="1" t="s">
        <v>159</v>
      </c>
      <c r="K10857" s="1" t="str">
        <f>VLOOKUP(L10857,CW!C:D,2,FALSE)</f>
        <v>Jul'16</v>
      </c>
      <c r="L10857" s="1" t="str">
        <f t="shared" si="172"/>
        <v>28'16</v>
      </c>
      <c r="M10857" s="1" t="str">
        <f>VLOOKUP(K10857,CW!D:E,2,FALSE)</f>
        <v>Q2'16</v>
      </c>
    </row>
    <row r="10858" spans="1:13" ht="15" customHeight="1">
      <c r="A10858" s="2">
        <v>42564</v>
      </c>
      <c r="B10858" s="1" t="s">
        <v>6255</v>
      </c>
      <c r="C10858" s="1" t="s">
        <v>86</v>
      </c>
      <c r="D10858" s="1" t="s">
        <v>102</v>
      </c>
      <c r="E10858" s="1" t="s">
        <v>3532</v>
      </c>
      <c r="F10858" s="45" t="s">
        <v>896</v>
      </c>
      <c r="G10858" s="1">
        <v>1</v>
      </c>
      <c r="H10858" s="1" t="s">
        <v>107</v>
      </c>
      <c r="I10858" s="1" t="s">
        <v>159</v>
      </c>
      <c r="K10858" s="1" t="str">
        <f>VLOOKUP(L10858,CW!C:D,2,FALSE)</f>
        <v>Jul'16</v>
      </c>
      <c r="L10858" s="1" t="str">
        <f t="shared" si="172"/>
        <v>28'16</v>
      </c>
      <c r="M10858" s="1" t="str">
        <f>VLOOKUP(K10858,CW!D:E,2,FALSE)</f>
        <v>Q2'16</v>
      </c>
    </row>
    <row r="10859" spans="1:13" ht="15" customHeight="1">
      <c r="A10859" s="2">
        <v>42564</v>
      </c>
      <c r="B10859" s="1" t="s">
        <v>5176</v>
      </c>
      <c r="C10859" s="1" t="s">
        <v>86</v>
      </c>
      <c r="D10859" s="1" t="s">
        <v>102</v>
      </c>
      <c r="E10859" s="1" t="s">
        <v>3532</v>
      </c>
      <c r="F10859" s="45" t="s">
        <v>158</v>
      </c>
      <c r="G10859" s="1">
        <v>4</v>
      </c>
      <c r="H10859" s="1" t="s">
        <v>107</v>
      </c>
      <c r="I10859" s="1" t="s">
        <v>159</v>
      </c>
      <c r="K10859" s="1" t="str">
        <f>VLOOKUP(L10859,CW!C:D,2,FALSE)</f>
        <v>Jul'16</v>
      </c>
      <c r="L10859" s="1" t="str">
        <f t="shared" si="172"/>
        <v>28'16</v>
      </c>
      <c r="M10859" s="1" t="str">
        <f>VLOOKUP(K10859,CW!D:E,2,FALSE)</f>
        <v>Q2'16</v>
      </c>
    </row>
    <row r="10860" spans="1:13" ht="15" customHeight="1">
      <c r="A10860" s="2">
        <v>42564</v>
      </c>
      <c r="B10860" s="1" t="s">
        <v>5174</v>
      </c>
      <c r="C10860" s="1" t="s">
        <v>86</v>
      </c>
      <c r="D10860" s="1" t="s">
        <v>102</v>
      </c>
      <c r="E10860" s="1" t="s">
        <v>3532</v>
      </c>
      <c r="F10860" s="45" t="s">
        <v>158</v>
      </c>
      <c r="G10860" s="1">
        <v>6</v>
      </c>
      <c r="H10860" s="1" t="s">
        <v>107</v>
      </c>
      <c r="I10860" s="1" t="s">
        <v>159</v>
      </c>
      <c r="K10860" s="1" t="str">
        <f>VLOOKUP(L10860,CW!C:D,2,FALSE)</f>
        <v>Jul'16</v>
      </c>
      <c r="L10860" s="1" t="str">
        <f t="shared" si="172"/>
        <v>28'16</v>
      </c>
      <c r="M10860" s="1" t="str">
        <f>VLOOKUP(K10860,CW!D:E,2,FALSE)</f>
        <v>Q2'16</v>
      </c>
    </row>
    <row r="10861" spans="1:13" ht="15" customHeight="1">
      <c r="A10861" s="2">
        <v>42564</v>
      </c>
      <c r="B10861" s="1" t="s">
        <v>5177</v>
      </c>
      <c r="C10861" s="1" t="s">
        <v>86</v>
      </c>
      <c r="D10861" s="1" t="s">
        <v>102</v>
      </c>
      <c r="E10861" s="1" t="s">
        <v>3532</v>
      </c>
      <c r="F10861" s="45" t="s">
        <v>158</v>
      </c>
      <c r="G10861" s="1">
        <v>4</v>
      </c>
      <c r="H10861" s="1" t="s">
        <v>107</v>
      </c>
      <c r="I10861" s="1" t="s">
        <v>159</v>
      </c>
      <c r="K10861" s="1" t="str">
        <f>VLOOKUP(L10861,CW!C:D,2,FALSE)</f>
        <v>Jul'16</v>
      </c>
      <c r="L10861" s="1" t="str">
        <f t="shared" si="172"/>
        <v>28'16</v>
      </c>
      <c r="M10861" s="1" t="str">
        <f>VLOOKUP(K10861,CW!D:E,2,FALSE)</f>
        <v>Q2'16</v>
      </c>
    </row>
    <row r="10862" spans="1:13" ht="30" customHeight="1">
      <c r="A10862" s="2">
        <v>42564</v>
      </c>
      <c r="B10862" s="1" t="s">
        <v>5171</v>
      </c>
      <c r="C10862" s="1" t="s">
        <v>86</v>
      </c>
      <c r="D10862" s="1" t="s">
        <v>102</v>
      </c>
      <c r="E10862" s="1" t="s">
        <v>3532</v>
      </c>
      <c r="F10862" s="98" t="s">
        <v>160</v>
      </c>
      <c r="G10862" s="1">
        <v>1</v>
      </c>
      <c r="H10862" s="1" t="s">
        <v>107</v>
      </c>
      <c r="I10862" s="1" t="s">
        <v>159</v>
      </c>
      <c r="K10862" s="1" t="str">
        <f>VLOOKUP(L10862,CW!C:D,2,FALSE)</f>
        <v>Jul'16</v>
      </c>
      <c r="L10862" s="1" t="str">
        <f t="shared" si="172"/>
        <v>28'16</v>
      </c>
      <c r="M10862" s="1" t="str">
        <f>VLOOKUP(K10862,CW!D:E,2,FALSE)</f>
        <v>Q2'16</v>
      </c>
    </row>
    <row r="10863" spans="1:13" ht="30" customHeight="1">
      <c r="A10863" s="2">
        <v>42564</v>
      </c>
      <c r="B10863" s="1" t="s">
        <v>5171</v>
      </c>
      <c r="C10863" s="1" t="s">
        <v>86</v>
      </c>
      <c r="D10863" s="1" t="s">
        <v>102</v>
      </c>
      <c r="E10863" s="1" t="s">
        <v>3532</v>
      </c>
      <c r="F10863" s="98" t="s">
        <v>161</v>
      </c>
      <c r="G10863" s="1">
        <v>1</v>
      </c>
      <c r="H10863" s="1" t="s">
        <v>107</v>
      </c>
      <c r="I10863" s="1" t="s">
        <v>159</v>
      </c>
      <c r="K10863" s="1" t="str">
        <f>VLOOKUP(L10863,CW!C:D,2,FALSE)</f>
        <v>Jul'16</v>
      </c>
      <c r="L10863" s="1" t="str">
        <f t="shared" si="172"/>
        <v>28'16</v>
      </c>
      <c r="M10863" s="1" t="str">
        <f>VLOOKUP(K10863,CW!D:E,2,FALSE)</f>
        <v>Q2'16</v>
      </c>
    </row>
    <row r="10864" spans="1:13" ht="15" customHeight="1">
      <c r="A10864" s="2">
        <v>42564</v>
      </c>
      <c r="B10864" s="1" t="s">
        <v>5171</v>
      </c>
      <c r="C10864" s="1" t="s">
        <v>86</v>
      </c>
      <c r="D10864" s="1" t="s">
        <v>102</v>
      </c>
      <c r="E10864" s="1" t="s">
        <v>3532</v>
      </c>
      <c r="F10864" s="45" t="s">
        <v>158</v>
      </c>
      <c r="G10864" s="1">
        <v>3</v>
      </c>
      <c r="H10864" s="1" t="s">
        <v>107</v>
      </c>
      <c r="I10864" s="1" t="s">
        <v>159</v>
      </c>
      <c r="K10864" s="1" t="str">
        <f>VLOOKUP(L10864,CW!C:D,2,FALSE)</f>
        <v>Jul'16</v>
      </c>
      <c r="L10864" s="1" t="str">
        <f t="shared" si="172"/>
        <v>28'16</v>
      </c>
      <c r="M10864" s="1" t="str">
        <f>VLOOKUP(K10864,CW!D:E,2,FALSE)</f>
        <v>Q2'16</v>
      </c>
    </row>
    <row r="10865" spans="1:13" ht="15" customHeight="1">
      <c r="A10865" s="2">
        <v>42564</v>
      </c>
      <c r="B10865" s="1" t="s">
        <v>5173</v>
      </c>
      <c r="C10865" s="1" t="s">
        <v>86</v>
      </c>
      <c r="D10865" s="1" t="s">
        <v>102</v>
      </c>
      <c r="E10865" s="1" t="s">
        <v>3532</v>
      </c>
      <c r="F10865" s="45" t="s">
        <v>158</v>
      </c>
      <c r="G10865" s="1">
        <v>1</v>
      </c>
      <c r="H10865" s="1" t="s">
        <v>107</v>
      </c>
      <c r="I10865" s="1" t="s">
        <v>159</v>
      </c>
      <c r="K10865" s="1" t="str">
        <f>VLOOKUP(L10865,CW!C:D,2,FALSE)</f>
        <v>Jul'16</v>
      </c>
      <c r="L10865" s="1" t="str">
        <f t="shared" si="172"/>
        <v>28'16</v>
      </c>
      <c r="M10865" s="1" t="str">
        <f>VLOOKUP(K10865,CW!D:E,2,FALSE)</f>
        <v>Q2'16</v>
      </c>
    </row>
    <row r="10866" spans="1:13" ht="15" customHeight="1">
      <c r="A10866" s="2">
        <v>42564</v>
      </c>
      <c r="B10866" s="1" t="s">
        <v>5199</v>
      </c>
      <c r="C10866" s="1" t="s">
        <v>1801</v>
      </c>
      <c r="D10866" s="1" t="s">
        <v>102</v>
      </c>
      <c r="E10866" s="1" t="s">
        <v>3532</v>
      </c>
      <c r="F10866" s="45" t="s">
        <v>158</v>
      </c>
      <c r="G10866" s="1">
        <v>11</v>
      </c>
      <c r="H10866" s="1" t="s">
        <v>107</v>
      </c>
      <c r="I10866" s="1" t="s">
        <v>159</v>
      </c>
      <c r="K10866" s="1" t="str">
        <f>VLOOKUP(L10866,CW!C:D,2,FALSE)</f>
        <v>Jul'16</v>
      </c>
      <c r="L10866" s="1" t="str">
        <f t="shared" si="172"/>
        <v>28'16</v>
      </c>
      <c r="M10866" s="1" t="str">
        <f>VLOOKUP(K10866,CW!D:E,2,FALSE)</f>
        <v>Q2'16</v>
      </c>
    </row>
    <row r="10867" spans="1:13" ht="15" customHeight="1">
      <c r="A10867" s="2">
        <v>42564</v>
      </c>
      <c r="B10867" s="1" t="s">
        <v>5175</v>
      </c>
      <c r="C10867" s="1" t="s">
        <v>1801</v>
      </c>
      <c r="D10867" s="1" t="s">
        <v>102</v>
      </c>
      <c r="E10867" s="1" t="s">
        <v>3532</v>
      </c>
      <c r="F10867" s="45" t="s">
        <v>158</v>
      </c>
      <c r="G10867" s="1">
        <v>1</v>
      </c>
      <c r="H10867" s="1" t="s">
        <v>107</v>
      </c>
      <c r="I10867" s="1" t="s">
        <v>159</v>
      </c>
      <c r="K10867" s="1" t="str">
        <f>VLOOKUP(L10867,CW!C:D,2,FALSE)</f>
        <v>Jul'16</v>
      </c>
      <c r="L10867" s="1" t="str">
        <f t="shared" si="172"/>
        <v>28'16</v>
      </c>
      <c r="M10867" s="1" t="str">
        <f>VLOOKUP(K10867,CW!D:E,2,FALSE)</f>
        <v>Q2'16</v>
      </c>
    </row>
    <row r="10868" spans="1:13" ht="30" customHeight="1">
      <c r="A10868" s="2">
        <v>42564</v>
      </c>
      <c r="B10868" s="1" t="s">
        <v>5187</v>
      </c>
      <c r="C10868" s="1" t="s">
        <v>1801</v>
      </c>
      <c r="D10868" s="1" t="s">
        <v>102</v>
      </c>
      <c r="E10868" s="1" t="s">
        <v>3532</v>
      </c>
      <c r="F10868" s="98" t="s">
        <v>160</v>
      </c>
      <c r="G10868" s="1">
        <v>1</v>
      </c>
      <c r="H10868" s="1" t="s">
        <v>107</v>
      </c>
      <c r="I10868" s="1" t="s">
        <v>159</v>
      </c>
      <c r="K10868" s="1" t="str">
        <f>VLOOKUP(L10868,CW!C:D,2,FALSE)</f>
        <v>Jul'16</v>
      </c>
      <c r="L10868" s="1" t="str">
        <f t="shared" si="172"/>
        <v>28'16</v>
      </c>
      <c r="M10868" s="1" t="str">
        <f>VLOOKUP(K10868,CW!D:E,2,FALSE)</f>
        <v>Q2'16</v>
      </c>
    </row>
    <row r="10869" spans="1:13" ht="15" customHeight="1">
      <c r="A10869" s="2">
        <v>42564</v>
      </c>
      <c r="B10869" s="1" t="s">
        <v>5187</v>
      </c>
      <c r="C10869" s="1" t="s">
        <v>1801</v>
      </c>
      <c r="D10869" s="1" t="s">
        <v>102</v>
      </c>
      <c r="E10869" s="1" t="s">
        <v>3532</v>
      </c>
      <c r="F10869" s="45" t="s">
        <v>158</v>
      </c>
      <c r="G10869" s="1">
        <v>4</v>
      </c>
      <c r="H10869" s="1" t="s">
        <v>107</v>
      </c>
      <c r="I10869" s="1" t="s">
        <v>159</v>
      </c>
      <c r="K10869" s="1" t="str">
        <f>VLOOKUP(L10869,CW!C:D,2,FALSE)</f>
        <v>Jul'16</v>
      </c>
      <c r="L10869" s="1" t="str">
        <f t="shared" si="172"/>
        <v>28'16</v>
      </c>
      <c r="M10869" s="1" t="str">
        <f>VLOOKUP(K10869,CW!D:E,2,FALSE)</f>
        <v>Q2'16</v>
      </c>
    </row>
    <row r="10870" spans="1:13" ht="15" customHeight="1">
      <c r="A10870" s="2">
        <v>42564</v>
      </c>
      <c r="B10870" s="1" t="s">
        <v>5172</v>
      </c>
      <c r="C10870" s="1" t="s">
        <v>1801</v>
      </c>
      <c r="D10870" s="1" t="s">
        <v>102</v>
      </c>
      <c r="E10870" s="1" t="s">
        <v>3532</v>
      </c>
      <c r="F10870" s="45" t="s">
        <v>158</v>
      </c>
      <c r="G10870" s="1">
        <v>2</v>
      </c>
      <c r="H10870" s="1" t="s">
        <v>107</v>
      </c>
      <c r="I10870" s="1" t="s">
        <v>159</v>
      </c>
      <c r="K10870" s="1" t="str">
        <f>VLOOKUP(L10870,CW!C:D,2,FALSE)</f>
        <v>Jul'16</v>
      </c>
      <c r="L10870" s="1" t="str">
        <f t="shared" si="172"/>
        <v>28'16</v>
      </c>
      <c r="M10870" s="1" t="str">
        <f>VLOOKUP(K10870,CW!D:E,2,FALSE)</f>
        <v>Q2'16</v>
      </c>
    </row>
    <row r="10871" spans="1:13" ht="15" customHeight="1">
      <c r="A10871" s="2">
        <v>42564</v>
      </c>
      <c r="B10871" s="1" t="s">
        <v>5182</v>
      </c>
      <c r="C10871" s="1" t="s">
        <v>84</v>
      </c>
      <c r="D10871" s="1" t="s">
        <v>102</v>
      </c>
      <c r="E10871" s="1" t="s">
        <v>3532</v>
      </c>
      <c r="F10871" s="45" t="s">
        <v>158</v>
      </c>
      <c r="G10871" s="1">
        <v>2</v>
      </c>
      <c r="H10871" s="1" t="s">
        <v>107</v>
      </c>
      <c r="I10871" s="1" t="s">
        <v>159</v>
      </c>
      <c r="K10871" s="1" t="str">
        <f>VLOOKUP(L10871,CW!C:D,2,FALSE)</f>
        <v>Jul'16</v>
      </c>
      <c r="L10871" s="1" t="str">
        <f t="shared" si="172"/>
        <v>28'16</v>
      </c>
      <c r="M10871" s="1" t="str">
        <f>VLOOKUP(K10871,CW!D:E,2,FALSE)</f>
        <v>Q2'16</v>
      </c>
    </row>
    <row r="10872" spans="1:13" ht="15" customHeight="1">
      <c r="A10872" s="2">
        <v>42564</v>
      </c>
      <c r="B10872" s="1" t="s">
        <v>5181</v>
      </c>
      <c r="C10872" s="1" t="s">
        <v>71</v>
      </c>
      <c r="D10872" s="1" t="s">
        <v>102</v>
      </c>
      <c r="E10872" s="1" t="s">
        <v>3532</v>
      </c>
      <c r="F10872" s="45" t="s">
        <v>158</v>
      </c>
      <c r="G10872" s="1">
        <v>3</v>
      </c>
      <c r="H10872" s="1" t="s">
        <v>107</v>
      </c>
      <c r="I10872" s="1" t="s">
        <v>159</v>
      </c>
      <c r="K10872" s="1" t="str">
        <f>VLOOKUP(L10872,CW!C:D,2,FALSE)</f>
        <v>Jul'16</v>
      </c>
      <c r="L10872" s="1" t="str">
        <f t="shared" si="172"/>
        <v>28'16</v>
      </c>
      <c r="M10872" s="1" t="str">
        <f>VLOOKUP(K10872,CW!D:E,2,FALSE)</f>
        <v>Q2'16</v>
      </c>
    </row>
    <row r="10873" spans="1:13" ht="15" customHeight="1">
      <c r="A10873" s="2">
        <v>42564</v>
      </c>
      <c r="B10873" s="1" t="s">
        <v>5155</v>
      </c>
      <c r="C10873" s="1" t="s">
        <v>360</v>
      </c>
      <c r="D10873" s="1" t="s">
        <v>102</v>
      </c>
      <c r="E10873" s="1" t="s">
        <v>3532</v>
      </c>
      <c r="F10873" s="45" t="s">
        <v>158</v>
      </c>
      <c r="G10873" s="1">
        <v>2</v>
      </c>
      <c r="H10873" s="1" t="s">
        <v>107</v>
      </c>
      <c r="I10873" s="1" t="s">
        <v>159</v>
      </c>
      <c r="K10873" s="1" t="str">
        <f>VLOOKUP(L10873,CW!C:D,2,FALSE)</f>
        <v>Jul'16</v>
      </c>
      <c r="L10873" s="1" t="str">
        <f t="shared" si="172"/>
        <v>28'16</v>
      </c>
      <c r="M10873" s="1" t="str">
        <f>VLOOKUP(K10873,CW!D:E,2,FALSE)</f>
        <v>Q2'16</v>
      </c>
    </row>
    <row r="10874" spans="1:13" ht="15" customHeight="1">
      <c r="A10874" s="2">
        <v>42564</v>
      </c>
      <c r="B10874" s="1" t="s">
        <v>5178</v>
      </c>
      <c r="C10874" s="1" t="s">
        <v>71</v>
      </c>
      <c r="D10874" s="1" t="s">
        <v>102</v>
      </c>
      <c r="E10874" s="1" t="s">
        <v>3532</v>
      </c>
      <c r="F10874" s="45" t="s">
        <v>158</v>
      </c>
      <c r="G10874" s="1">
        <v>4</v>
      </c>
      <c r="H10874" s="1" t="s">
        <v>107</v>
      </c>
      <c r="I10874" s="1" t="s">
        <v>159</v>
      </c>
      <c r="K10874" s="1" t="str">
        <f>VLOOKUP(L10874,CW!C:D,2,FALSE)</f>
        <v>Jul'16</v>
      </c>
      <c r="L10874" s="1" t="str">
        <f t="shared" si="172"/>
        <v>28'16</v>
      </c>
      <c r="M10874" s="1" t="str">
        <f>VLOOKUP(K10874,CW!D:E,2,FALSE)</f>
        <v>Q2'16</v>
      </c>
    </row>
    <row r="10875" spans="1:13" ht="15" customHeight="1">
      <c r="A10875" s="2">
        <v>42564</v>
      </c>
      <c r="B10875" s="1" t="s">
        <v>5180</v>
      </c>
      <c r="C10875" s="1" t="s">
        <v>71</v>
      </c>
      <c r="D10875" s="1" t="s">
        <v>102</v>
      </c>
      <c r="E10875" s="1" t="s">
        <v>3532</v>
      </c>
      <c r="F10875" s="45" t="s">
        <v>158</v>
      </c>
      <c r="G10875" s="1">
        <v>1</v>
      </c>
      <c r="H10875" s="1" t="s">
        <v>107</v>
      </c>
      <c r="I10875" s="1" t="s">
        <v>159</v>
      </c>
      <c r="K10875" s="1" t="str">
        <f>VLOOKUP(L10875,CW!C:D,2,FALSE)</f>
        <v>Jul'16</v>
      </c>
      <c r="L10875" s="1" t="str">
        <f t="shared" si="172"/>
        <v>28'16</v>
      </c>
      <c r="M10875" s="1" t="str">
        <f>VLOOKUP(K10875,CW!D:E,2,FALSE)</f>
        <v>Q2'16</v>
      </c>
    </row>
    <row r="10876" spans="1:13" ht="30" customHeight="1">
      <c r="A10876" s="2">
        <v>42564</v>
      </c>
      <c r="B10876" s="1" t="s">
        <v>5179</v>
      </c>
      <c r="C10876" s="1" t="s">
        <v>71</v>
      </c>
      <c r="D10876" s="1" t="s">
        <v>102</v>
      </c>
      <c r="E10876" s="1" t="s">
        <v>3532</v>
      </c>
      <c r="F10876" s="98" t="s">
        <v>160</v>
      </c>
      <c r="G10876" s="1">
        <v>2</v>
      </c>
      <c r="H10876" s="1" t="s">
        <v>107</v>
      </c>
      <c r="I10876" s="1" t="s">
        <v>159</v>
      </c>
      <c r="K10876" s="1" t="str">
        <f>VLOOKUP(L10876,CW!C:D,2,FALSE)</f>
        <v>Jul'16</v>
      </c>
      <c r="L10876" s="1" t="str">
        <f t="shared" si="172"/>
        <v>28'16</v>
      </c>
      <c r="M10876" s="1" t="str">
        <f>VLOOKUP(K10876,CW!D:E,2,FALSE)</f>
        <v>Q2'16</v>
      </c>
    </row>
    <row r="10877" spans="1:13" ht="15" customHeight="1">
      <c r="A10877" s="2">
        <v>42564</v>
      </c>
      <c r="B10877" s="1" t="s">
        <v>5179</v>
      </c>
      <c r="C10877" s="1" t="s">
        <v>71</v>
      </c>
      <c r="D10877" s="1" t="s">
        <v>102</v>
      </c>
      <c r="E10877" s="1" t="s">
        <v>3532</v>
      </c>
      <c r="F10877" s="45" t="s">
        <v>158</v>
      </c>
      <c r="G10877" s="1">
        <v>1</v>
      </c>
      <c r="H10877" s="1" t="s">
        <v>107</v>
      </c>
      <c r="I10877" s="1" t="s">
        <v>159</v>
      </c>
      <c r="K10877" s="1" t="str">
        <f>VLOOKUP(L10877,CW!C:D,2,FALSE)</f>
        <v>Jul'16</v>
      </c>
      <c r="L10877" s="1" t="str">
        <f t="shared" si="172"/>
        <v>28'16</v>
      </c>
      <c r="M10877" s="1" t="str">
        <f>VLOOKUP(K10877,CW!D:E,2,FALSE)</f>
        <v>Q2'16</v>
      </c>
    </row>
    <row r="10878" spans="1:13" ht="15" customHeight="1">
      <c r="A10878" s="2">
        <v>42565</v>
      </c>
      <c r="B10878" s="1" t="s">
        <v>5197</v>
      </c>
      <c r="C10878" s="1" t="s">
        <v>86</v>
      </c>
      <c r="D10878" s="1" t="s">
        <v>102</v>
      </c>
      <c r="E10878" s="1" t="s">
        <v>3532</v>
      </c>
      <c r="F10878" s="45" t="s">
        <v>158</v>
      </c>
      <c r="G10878" s="1">
        <v>1</v>
      </c>
      <c r="H10878" s="1" t="s">
        <v>107</v>
      </c>
      <c r="I10878" s="1" t="s">
        <v>159</v>
      </c>
      <c r="K10878" s="1" t="str">
        <f>VLOOKUP(L10878,CW!C:D,2,FALSE)</f>
        <v>Jul'16</v>
      </c>
      <c r="L10878" s="1" t="str">
        <f t="shared" si="172"/>
        <v>28'16</v>
      </c>
      <c r="M10878" s="1" t="str">
        <f>VLOOKUP(K10878,CW!D:E,2,FALSE)</f>
        <v>Q2'16</v>
      </c>
    </row>
    <row r="10879" spans="1:13" ht="30" customHeight="1">
      <c r="A10879" s="2">
        <v>42565</v>
      </c>
      <c r="B10879" s="1" t="s">
        <v>5210</v>
      </c>
      <c r="C10879" s="1" t="s">
        <v>143</v>
      </c>
      <c r="D10879" s="1" t="s">
        <v>100</v>
      </c>
      <c r="E10879" s="1" t="s">
        <v>3532</v>
      </c>
      <c r="F10879" s="98" t="s">
        <v>161</v>
      </c>
      <c r="G10879" s="1">
        <v>1</v>
      </c>
      <c r="H10879" s="1" t="s">
        <v>107</v>
      </c>
      <c r="I10879" s="1" t="s">
        <v>159</v>
      </c>
      <c r="K10879" s="1" t="str">
        <f>VLOOKUP(L10879,CW!C:D,2,FALSE)</f>
        <v>Jul'16</v>
      </c>
      <c r="L10879" s="1" t="str">
        <f t="shared" si="172"/>
        <v>28'16</v>
      </c>
      <c r="M10879" s="1" t="str">
        <f>VLOOKUP(K10879,CW!D:E,2,FALSE)</f>
        <v>Q2'16</v>
      </c>
    </row>
    <row r="10880" spans="1:13" ht="15" customHeight="1">
      <c r="A10880" s="2">
        <v>42565</v>
      </c>
      <c r="B10880" s="1" t="s">
        <v>5209</v>
      </c>
      <c r="C10880" s="1" t="s">
        <v>240</v>
      </c>
      <c r="D10880" s="1" t="s">
        <v>100</v>
      </c>
      <c r="E10880" s="1" t="s">
        <v>3532</v>
      </c>
      <c r="F10880" s="45" t="s">
        <v>158</v>
      </c>
      <c r="G10880" s="1">
        <v>1</v>
      </c>
      <c r="H10880" s="1" t="s">
        <v>107</v>
      </c>
      <c r="I10880" s="1" t="s">
        <v>159</v>
      </c>
      <c r="K10880" s="1" t="str">
        <f>VLOOKUP(L10880,CW!C:D,2,FALSE)</f>
        <v>Jul'16</v>
      </c>
      <c r="L10880" s="1" t="str">
        <f t="shared" si="172"/>
        <v>28'16</v>
      </c>
      <c r="M10880" s="1" t="str">
        <f>VLOOKUP(K10880,CW!D:E,2,FALSE)</f>
        <v>Q2'16</v>
      </c>
    </row>
    <row r="10881" spans="1:13" ht="30" customHeight="1">
      <c r="A10881" s="2">
        <v>42565</v>
      </c>
      <c r="B10881" s="1" t="s">
        <v>5200</v>
      </c>
      <c r="C10881" s="1" t="s">
        <v>86</v>
      </c>
      <c r="D10881" s="1" t="s">
        <v>100</v>
      </c>
      <c r="E10881" s="1" t="s">
        <v>3532</v>
      </c>
      <c r="F10881" s="98" t="s">
        <v>160</v>
      </c>
      <c r="G10881" s="1">
        <v>1</v>
      </c>
      <c r="H10881" s="1" t="s">
        <v>107</v>
      </c>
      <c r="I10881" s="1" t="s">
        <v>159</v>
      </c>
      <c r="K10881" s="1" t="str">
        <f>VLOOKUP(L10881,CW!C:D,2,FALSE)</f>
        <v>Jul'16</v>
      </c>
      <c r="L10881" s="1" t="str">
        <f t="shared" si="172"/>
        <v>28'16</v>
      </c>
      <c r="M10881" s="1" t="str">
        <f>VLOOKUP(K10881,CW!D:E,2,FALSE)</f>
        <v>Q2'16</v>
      </c>
    </row>
    <row r="10882" spans="1:13" ht="15" customHeight="1">
      <c r="A10882" s="2">
        <v>42565</v>
      </c>
      <c r="B10882" s="1" t="s">
        <v>5200</v>
      </c>
      <c r="C10882" s="1" t="s">
        <v>86</v>
      </c>
      <c r="D10882" s="1" t="s">
        <v>100</v>
      </c>
      <c r="E10882" s="1" t="s">
        <v>3532</v>
      </c>
      <c r="F10882" s="45" t="s">
        <v>158</v>
      </c>
      <c r="G10882" s="1">
        <v>3</v>
      </c>
      <c r="H10882" s="1" t="s">
        <v>107</v>
      </c>
      <c r="I10882" s="1" t="s">
        <v>159</v>
      </c>
      <c r="K10882" s="1" t="str">
        <f>VLOOKUP(L10882,CW!C:D,2,FALSE)</f>
        <v>Jul'16</v>
      </c>
      <c r="L10882" s="1" t="str">
        <f t="shared" si="172"/>
        <v>28'16</v>
      </c>
      <c r="M10882" s="1" t="str">
        <f>VLOOKUP(K10882,CW!D:E,2,FALSE)</f>
        <v>Q2'16</v>
      </c>
    </row>
    <row r="10883" spans="1:13" ht="30" customHeight="1">
      <c r="A10883" s="2">
        <v>42565</v>
      </c>
      <c r="B10883" s="1" t="s">
        <v>5184</v>
      </c>
      <c r="C10883" s="1" t="s">
        <v>86</v>
      </c>
      <c r="D10883" s="1" t="s">
        <v>100</v>
      </c>
      <c r="E10883" s="1" t="s">
        <v>3532</v>
      </c>
      <c r="F10883" s="98" t="s">
        <v>160</v>
      </c>
      <c r="G10883" s="1">
        <v>1</v>
      </c>
      <c r="H10883" s="1" t="s">
        <v>107</v>
      </c>
      <c r="I10883" s="1" t="s">
        <v>159</v>
      </c>
      <c r="K10883" s="1" t="str">
        <f>VLOOKUP(L10883,CW!C:D,2,FALSE)</f>
        <v>Jul'16</v>
      </c>
      <c r="L10883" s="1" t="str">
        <f t="shared" si="172"/>
        <v>28'16</v>
      </c>
      <c r="M10883" s="1" t="str">
        <f>VLOOKUP(K10883,CW!D:E,2,FALSE)</f>
        <v>Q2'16</v>
      </c>
    </row>
    <row r="10884" spans="1:13" ht="15" customHeight="1">
      <c r="A10884" s="2">
        <v>42565</v>
      </c>
      <c r="B10884" s="1" t="s">
        <v>5184</v>
      </c>
      <c r="C10884" s="1" t="s">
        <v>86</v>
      </c>
      <c r="D10884" s="1" t="s">
        <v>100</v>
      </c>
      <c r="E10884" s="1" t="s">
        <v>3532</v>
      </c>
      <c r="F10884" s="45" t="s">
        <v>158</v>
      </c>
      <c r="G10884" s="1">
        <v>5</v>
      </c>
      <c r="H10884" s="1" t="s">
        <v>107</v>
      </c>
      <c r="I10884" s="1" t="s">
        <v>159</v>
      </c>
      <c r="K10884" s="1" t="str">
        <f>VLOOKUP(L10884,CW!C:D,2,FALSE)</f>
        <v>Jul'16</v>
      </c>
      <c r="L10884" s="1" t="str">
        <f t="shared" si="172"/>
        <v>28'16</v>
      </c>
      <c r="M10884" s="1" t="str">
        <f>VLOOKUP(K10884,CW!D:E,2,FALSE)</f>
        <v>Q2'16</v>
      </c>
    </row>
    <row r="10885" spans="1:13" ht="15" customHeight="1">
      <c r="A10885" s="2">
        <v>42565</v>
      </c>
      <c r="B10885" s="1" t="s">
        <v>5194</v>
      </c>
      <c r="C10885" s="1" t="s">
        <v>86</v>
      </c>
      <c r="D10885" s="1" t="s">
        <v>100</v>
      </c>
      <c r="E10885" s="1" t="s">
        <v>3532</v>
      </c>
      <c r="F10885" s="45" t="s">
        <v>158</v>
      </c>
      <c r="G10885" s="1">
        <v>3</v>
      </c>
      <c r="H10885" s="1" t="s">
        <v>107</v>
      </c>
      <c r="I10885" s="1" t="s">
        <v>159</v>
      </c>
      <c r="K10885" s="1" t="str">
        <f>VLOOKUP(L10885,CW!C:D,2,FALSE)</f>
        <v>Jul'16</v>
      </c>
      <c r="L10885" s="1" t="str">
        <f t="shared" si="172"/>
        <v>28'16</v>
      </c>
      <c r="M10885" s="1" t="str">
        <f>VLOOKUP(K10885,CW!D:E,2,FALSE)</f>
        <v>Q2'16</v>
      </c>
    </row>
    <row r="10886" spans="1:13" ht="15" customHeight="1">
      <c r="A10886" s="2">
        <v>42565</v>
      </c>
      <c r="B10886" s="1" t="s">
        <v>5195</v>
      </c>
      <c r="C10886" s="1" t="s">
        <v>86</v>
      </c>
      <c r="D10886" s="1" t="s">
        <v>100</v>
      </c>
      <c r="E10886" s="1" t="s">
        <v>3532</v>
      </c>
      <c r="F10886" s="45" t="s">
        <v>158</v>
      </c>
      <c r="G10886" s="1">
        <v>3</v>
      </c>
      <c r="H10886" s="1" t="s">
        <v>107</v>
      </c>
      <c r="I10886" s="1" t="s">
        <v>159</v>
      </c>
      <c r="K10886" s="1" t="str">
        <f>VLOOKUP(L10886,CW!C:D,2,FALSE)</f>
        <v>Jul'16</v>
      </c>
      <c r="L10886" s="1" t="str">
        <f t="shared" si="172"/>
        <v>28'16</v>
      </c>
      <c r="M10886" s="1" t="str">
        <f>VLOOKUP(K10886,CW!D:E,2,FALSE)</f>
        <v>Q2'16</v>
      </c>
    </row>
    <row r="10887" spans="1:13" ht="30" customHeight="1">
      <c r="A10887" s="2">
        <v>42565</v>
      </c>
      <c r="B10887" s="1" t="s">
        <v>5190</v>
      </c>
      <c r="C10887" s="1" t="s">
        <v>86</v>
      </c>
      <c r="D10887" s="1" t="s">
        <v>100</v>
      </c>
      <c r="E10887" s="1" t="s">
        <v>3532</v>
      </c>
      <c r="F10887" s="98" t="s">
        <v>160</v>
      </c>
      <c r="G10887" s="1">
        <v>1</v>
      </c>
      <c r="H10887" s="1" t="s">
        <v>107</v>
      </c>
      <c r="I10887" s="1" t="s">
        <v>159</v>
      </c>
      <c r="K10887" s="1" t="str">
        <f>VLOOKUP(L10887,CW!C:D,2,FALSE)</f>
        <v>Jul'16</v>
      </c>
      <c r="L10887" s="1" t="str">
        <f t="shared" si="172"/>
        <v>28'16</v>
      </c>
      <c r="M10887" s="1" t="str">
        <f>VLOOKUP(K10887,CW!D:E,2,FALSE)</f>
        <v>Q2'16</v>
      </c>
    </row>
    <row r="10888" spans="1:13" ht="15" customHeight="1">
      <c r="A10888" s="2">
        <v>42565</v>
      </c>
      <c r="B10888" s="1" t="s">
        <v>5190</v>
      </c>
      <c r="C10888" s="1" t="s">
        <v>86</v>
      </c>
      <c r="D10888" s="1" t="s">
        <v>100</v>
      </c>
      <c r="E10888" s="1" t="s">
        <v>3532</v>
      </c>
      <c r="F10888" s="45" t="s">
        <v>158</v>
      </c>
      <c r="G10888" s="1">
        <v>9</v>
      </c>
      <c r="H10888" s="1" t="s">
        <v>107</v>
      </c>
      <c r="I10888" s="1" t="s">
        <v>159</v>
      </c>
      <c r="K10888" s="1" t="str">
        <f>VLOOKUP(L10888,CW!C:D,2,FALSE)</f>
        <v>Jul'16</v>
      </c>
      <c r="L10888" s="1" t="str">
        <f t="shared" si="172"/>
        <v>28'16</v>
      </c>
      <c r="M10888" s="1" t="str">
        <f>VLOOKUP(K10888,CW!D:E,2,FALSE)</f>
        <v>Q2'16</v>
      </c>
    </row>
    <row r="10889" spans="1:13" ht="15" customHeight="1">
      <c r="A10889" s="2">
        <v>42565</v>
      </c>
      <c r="B10889" s="1" t="s">
        <v>5189</v>
      </c>
      <c r="C10889" s="1" t="s">
        <v>86</v>
      </c>
      <c r="D10889" s="1" t="s">
        <v>100</v>
      </c>
      <c r="E10889" s="1" t="s">
        <v>3532</v>
      </c>
      <c r="F10889" s="45" t="s">
        <v>158</v>
      </c>
      <c r="G10889" s="1">
        <v>5</v>
      </c>
      <c r="H10889" s="1" t="s">
        <v>107</v>
      </c>
      <c r="I10889" s="1" t="s">
        <v>159</v>
      </c>
      <c r="K10889" s="1" t="str">
        <f>VLOOKUP(L10889,CW!C:D,2,FALSE)</f>
        <v>Jul'16</v>
      </c>
      <c r="L10889" s="1" t="str">
        <f t="shared" si="172"/>
        <v>28'16</v>
      </c>
      <c r="M10889" s="1" t="str">
        <f>VLOOKUP(K10889,CW!D:E,2,FALSE)</f>
        <v>Q2'16</v>
      </c>
    </row>
    <row r="10890" spans="1:13" ht="30" customHeight="1">
      <c r="A10890" s="2">
        <v>42565</v>
      </c>
      <c r="B10890" s="1" t="s">
        <v>5170</v>
      </c>
      <c r="C10890" s="1" t="s">
        <v>86</v>
      </c>
      <c r="D10890" s="1" t="s">
        <v>100</v>
      </c>
      <c r="E10890" s="1" t="s">
        <v>3532</v>
      </c>
      <c r="F10890" s="98" t="s">
        <v>160</v>
      </c>
      <c r="G10890" s="1">
        <v>1</v>
      </c>
      <c r="H10890" s="1" t="s">
        <v>107</v>
      </c>
      <c r="I10890" s="1" t="s">
        <v>159</v>
      </c>
      <c r="K10890" s="1" t="str">
        <f>VLOOKUP(L10890,CW!C:D,2,FALSE)</f>
        <v>Jul'16</v>
      </c>
      <c r="L10890" s="1" t="str">
        <f t="shared" si="172"/>
        <v>28'16</v>
      </c>
      <c r="M10890" s="1" t="str">
        <f>VLOOKUP(K10890,CW!D:E,2,FALSE)</f>
        <v>Q2'16</v>
      </c>
    </row>
    <row r="10891" spans="1:13" ht="15" customHeight="1">
      <c r="A10891" s="2">
        <v>42565</v>
      </c>
      <c r="B10891" s="1" t="s">
        <v>5170</v>
      </c>
      <c r="C10891" s="1" t="s">
        <v>86</v>
      </c>
      <c r="D10891" s="1" t="s">
        <v>100</v>
      </c>
      <c r="E10891" s="1" t="s">
        <v>3532</v>
      </c>
      <c r="F10891" s="45" t="s">
        <v>158</v>
      </c>
      <c r="G10891" s="1">
        <v>4</v>
      </c>
      <c r="H10891" s="1" t="s">
        <v>107</v>
      </c>
      <c r="I10891" s="1" t="s">
        <v>159</v>
      </c>
      <c r="K10891" s="1" t="str">
        <f>VLOOKUP(L10891,CW!C:D,2,FALSE)</f>
        <v>Jul'16</v>
      </c>
      <c r="L10891" s="1" t="str">
        <f t="shared" si="172"/>
        <v>28'16</v>
      </c>
      <c r="M10891" s="1" t="str">
        <f>VLOOKUP(K10891,CW!D:E,2,FALSE)</f>
        <v>Q2'16</v>
      </c>
    </row>
    <row r="10892" spans="1:13" ht="30" customHeight="1">
      <c r="A10892" s="2">
        <v>42565</v>
      </c>
      <c r="B10892" s="1" t="s">
        <v>5188</v>
      </c>
      <c r="C10892" s="1" t="s">
        <v>1801</v>
      </c>
      <c r="D10892" s="1" t="s">
        <v>100</v>
      </c>
      <c r="E10892" s="1" t="s">
        <v>3532</v>
      </c>
      <c r="F10892" s="98" t="s">
        <v>160</v>
      </c>
      <c r="G10892" s="1">
        <v>1</v>
      </c>
      <c r="H10892" s="1" t="s">
        <v>107</v>
      </c>
      <c r="I10892" s="1" t="s">
        <v>159</v>
      </c>
      <c r="K10892" s="1" t="str">
        <f>VLOOKUP(L10892,CW!C:D,2,FALSE)</f>
        <v>Jul'16</v>
      </c>
      <c r="L10892" s="1" t="str">
        <f t="shared" si="172"/>
        <v>28'16</v>
      </c>
      <c r="M10892" s="1" t="str">
        <f>VLOOKUP(K10892,CW!D:E,2,FALSE)</f>
        <v>Q2'16</v>
      </c>
    </row>
    <row r="10893" spans="1:13" ht="15" customHeight="1">
      <c r="A10893" s="2">
        <v>42565</v>
      </c>
      <c r="B10893" s="1" t="s">
        <v>5188</v>
      </c>
      <c r="C10893" s="1" t="s">
        <v>1801</v>
      </c>
      <c r="D10893" s="1" t="s">
        <v>100</v>
      </c>
      <c r="E10893" s="1" t="s">
        <v>3532</v>
      </c>
      <c r="F10893" s="45" t="s">
        <v>158</v>
      </c>
      <c r="G10893" s="1">
        <v>1</v>
      </c>
      <c r="H10893" s="1" t="s">
        <v>107</v>
      </c>
      <c r="I10893" s="1" t="s">
        <v>159</v>
      </c>
      <c r="K10893" s="1" t="str">
        <f>VLOOKUP(L10893,CW!C:D,2,FALSE)</f>
        <v>Jul'16</v>
      </c>
      <c r="L10893" s="1" t="str">
        <f t="shared" si="172"/>
        <v>28'16</v>
      </c>
      <c r="M10893" s="1" t="str">
        <f>VLOOKUP(K10893,CW!D:E,2,FALSE)</f>
        <v>Q2'16</v>
      </c>
    </row>
    <row r="10894" spans="1:13" ht="15" customHeight="1">
      <c r="A10894" s="2">
        <v>42565</v>
      </c>
      <c r="B10894" s="1" t="s">
        <v>5183</v>
      </c>
      <c r="C10894" s="1" t="s">
        <v>1801</v>
      </c>
      <c r="D10894" s="1" t="s">
        <v>100</v>
      </c>
      <c r="E10894" s="1" t="s">
        <v>3532</v>
      </c>
      <c r="F10894" s="45" t="s">
        <v>158</v>
      </c>
      <c r="G10894" s="1">
        <v>8</v>
      </c>
      <c r="H10894" s="1" t="s">
        <v>107</v>
      </c>
      <c r="I10894" s="1" t="s">
        <v>159</v>
      </c>
      <c r="K10894" s="1" t="str">
        <f>VLOOKUP(L10894,CW!C:D,2,FALSE)</f>
        <v>Jul'16</v>
      </c>
      <c r="L10894" s="1" t="str">
        <f t="shared" si="172"/>
        <v>28'16</v>
      </c>
      <c r="M10894" s="1" t="str">
        <f>VLOOKUP(K10894,CW!D:E,2,FALSE)</f>
        <v>Q2'16</v>
      </c>
    </row>
    <row r="10895" spans="1:13" ht="15" customHeight="1">
      <c r="A10895" s="2">
        <v>42565</v>
      </c>
      <c r="B10895" s="1" t="s">
        <v>5185</v>
      </c>
      <c r="C10895" s="1" t="s">
        <v>1801</v>
      </c>
      <c r="D10895" s="1" t="s">
        <v>100</v>
      </c>
      <c r="E10895" s="1" t="s">
        <v>3532</v>
      </c>
      <c r="F10895" s="45" t="s">
        <v>158</v>
      </c>
      <c r="G10895" s="1">
        <v>1</v>
      </c>
      <c r="H10895" s="1" t="s">
        <v>107</v>
      </c>
      <c r="I10895" s="1" t="s">
        <v>159</v>
      </c>
      <c r="K10895" s="1" t="str">
        <f>VLOOKUP(L10895,CW!C:D,2,FALSE)</f>
        <v>Jul'16</v>
      </c>
      <c r="L10895" s="1" t="str">
        <f t="shared" si="172"/>
        <v>28'16</v>
      </c>
      <c r="M10895" s="1" t="str">
        <f>VLOOKUP(K10895,CW!D:E,2,FALSE)</f>
        <v>Q2'16</v>
      </c>
    </row>
    <row r="10896" spans="1:13" ht="15" customHeight="1">
      <c r="A10896" s="2">
        <v>42565</v>
      </c>
      <c r="B10896" s="1" t="s">
        <v>6256</v>
      </c>
      <c r="C10896" s="1" t="s">
        <v>1801</v>
      </c>
      <c r="D10896" s="1" t="s">
        <v>100</v>
      </c>
      <c r="E10896" s="1" t="s">
        <v>3532</v>
      </c>
      <c r="F10896" s="45" t="s">
        <v>158</v>
      </c>
      <c r="G10896" s="1">
        <v>1</v>
      </c>
      <c r="H10896" s="1" t="s">
        <v>107</v>
      </c>
      <c r="I10896" s="1" t="s">
        <v>159</v>
      </c>
      <c r="K10896" s="1" t="str">
        <f>VLOOKUP(L10896,CW!C:D,2,FALSE)</f>
        <v>Jul'16</v>
      </c>
      <c r="L10896" s="1" t="str">
        <f t="shared" si="172"/>
        <v>28'16</v>
      </c>
      <c r="M10896" s="1" t="str">
        <f>VLOOKUP(K10896,CW!D:E,2,FALSE)</f>
        <v>Q2'16</v>
      </c>
    </row>
    <row r="10897" spans="1:13" ht="15" customHeight="1">
      <c r="A10897" s="2">
        <v>42565</v>
      </c>
      <c r="B10897" s="1" t="s">
        <v>5186</v>
      </c>
      <c r="C10897" s="1" t="s">
        <v>1801</v>
      </c>
      <c r="D10897" s="1" t="s">
        <v>100</v>
      </c>
      <c r="E10897" s="1" t="s">
        <v>3532</v>
      </c>
      <c r="F10897" s="45" t="s">
        <v>158</v>
      </c>
      <c r="G10897" s="1">
        <v>4</v>
      </c>
      <c r="H10897" s="1" t="s">
        <v>107</v>
      </c>
      <c r="I10897" s="1" t="s">
        <v>159</v>
      </c>
      <c r="K10897" s="1" t="str">
        <f>VLOOKUP(L10897,CW!C:D,2,FALSE)</f>
        <v>Jul'16</v>
      </c>
      <c r="L10897" s="1" t="str">
        <f t="shared" si="172"/>
        <v>28'16</v>
      </c>
      <c r="M10897" s="1" t="str">
        <f>VLOOKUP(K10897,CW!D:E,2,FALSE)</f>
        <v>Q2'16</v>
      </c>
    </row>
    <row r="10898" spans="1:13" ht="15" customHeight="1">
      <c r="A10898" s="2">
        <v>42565</v>
      </c>
      <c r="B10898" s="1" t="s">
        <v>5223</v>
      </c>
      <c r="C10898" s="1" t="s">
        <v>1801</v>
      </c>
      <c r="D10898" s="1" t="s">
        <v>105</v>
      </c>
      <c r="E10898" s="1" t="s">
        <v>3532</v>
      </c>
      <c r="F10898" s="45" t="s">
        <v>158</v>
      </c>
      <c r="G10898" s="1">
        <v>1</v>
      </c>
      <c r="H10898" s="1" t="s">
        <v>107</v>
      </c>
      <c r="I10898" s="1" t="s">
        <v>159</v>
      </c>
      <c r="K10898" s="1" t="str">
        <f>VLOOKUP(L10898,CW!C:D,2,FALSE)</f>
        <v>Jul'16</v>
      </c>
      <c r="L10898" s="1" t="str">
        <f t="shared" si="172"/>
        <v>28'16</v>
      </c>
      <c r="M10898" s="1" t="str">
        <f>VLOOKUP(K10898,CW!D:E,2,FALSE)</f>
        <v>Q2'16</v>
      </c>
    </row>
    <row r="10899" spans="1:13" ht="15" customHeight="1">
      <c r="A10899" s="2">
        <v>42565</v>
      </c>
      <c r="B10899" s="1" t="s">
        <v>5220</v>
      </c>
      <c r="C10899" s="1" t="s">
        <v>1801</v>
      </c>
      <c r="D10899" s="1" t="s">
        <v>105</v>
      </c>
      <c r="E10899" s="1" t="s">
        <v>3532</v>
      </c>
      <c r="F10899" s="45" t="s">
        <v>158</v>
      </c>
      <c r="G10899" s="1">
        <v>3</v>
      </c>
      <c r="H10899" s="1" t="s">
        <v>107</v>
      </c>
      <c r="I10899" s="1" t="s">
        <v>159</v>
      </c>
      <c r="K10899" s="1" t="str">
        <f>VLOOKUP(L10899,CW!C:D,2,FALSE)</f>
        <v>Jul'16</v>
      </c>
      <c r="L10899" s="1" t="str">
        <f t="shared" si="172"/>
        <v>28'16</v>
      </c>
      <c r="M10899" s="1" t="str">
        <f>VLOOKUP(K10899,CW!D:E,2,FALSE)</f>
        <v>Q2'16</v>
      </c>
    </row>
    <row r="10900" spans="1:13" ht="15" customHeight="1">
      <c r="A10900" s="2">
        <v>42565</v>
      </c>
      <c r="B10900" s="1" t="s">
        <v>5222</v>
      </c>
      <c r="C10900" s="1" t="s">
        <v>72</v>
      </c>
      <c r="D10900" s="1" t="s">
        <v>105</v>
      </c>
      <c r="E10900" s="1" t="s">
        <v>3532</v>
      </c>
      <c r="F10900" s="45" t="s">
        <v>158</v>
      </c>
      <c r="G10900" s="1">
        <v>4</v>
      </c>
      <c r="H10900" s="1" t="s">
        <v>107</v>
      </c>
      <c r="I10900" s="1" t="s">
        <v>159</v>
      </c>
      <c r="K10900" s="1" t="str">
        <f>VLOOKUP(L10900,CW!C:D,2,FALSE)</f>
        <v>Jul'16</v>
      </c>
      <c r="L10900" s="1" t="str">
        <f t="shared" si="172"/>
        <v>28'16</v>
      </c>
      <c r="M10900" s="1" t="str">
        <f>VLOOKUP(K10900,CW!D:E,2,FALSE)</f>
        <v>Q2'16</v>
      </c>
    </row>
    <row r="10901" spans="1:13" ht="15" customHeight="1">
      <c r="A10901" s="2">
        <v>42565</v>
      </c>
      <c r="B10901" s="1" t="s">
        <v>5221</v>
      </c>
      <c r="C10901" s="1" t="s">
        <v>1801</v>
      </c>
      <c r="D10901" s="1" t="s">
        <v>105</v>
      </c>
      <c r="E10901" s="1" t="s">
        <v>3532</v>
      </c>
      <c r="F10901" s="45" t="s">
        <v>158</v>
      </c>
      <c r="G10901" s="1">
        <v>1</v>
      </c>
      <c r="H10901" s="1" t="s">
        <v>107</v>
      </c>
      <c r="I10901" s="1" t="s">
        <v>159</v>
      </c>
      <c r="K10901" s="1" t="str">
        <f>VLOOKUP(L10901,CW!C:D,2,FALSE)</f>
        <v>Jul'16</v>
      </c>
      <c r="L10901" s="1" t="str">
        <f t="shared" si="172"/>
        <v>28'16</v>
      </c>
      <c r="M10901" s="1" t="str">
        <f>VLOOKUP(K10901,CW!D:E,2,FALSE)</f>
        <v>Q2'16</v>
      </c>
    </row>
    <row r="10902" spans="1:13" ht="15" customHeight="1">
      <c r="A10902" s="2">
        <v>42565</v>
      </c>
      <c r="B10902" s="1" t="s">
        <v>5221</v>
      </c>
      <c r="C10902" s="1" t="s">
        <v>1801</v>
      </c>
      <c r="D10902" s="1" t="s">
        <v>105</v>
      </c>
      <c r="E10902" s="1" t="s">
        <v>3532</v>
      </c>
      <c r="F10902" s="45" t="s">
        <v>6249</v>
      </c>
      <c r="G10902" s="1">
        <v>1</v>
      </c>
      <c r="H10902" s="1" t="s">
        <v>107</v>
      </c>
      <c r="I10902" s="1" t="s">
        <v>159</v>
      </c>
      <c r="K10902" s="1" t="str">
        <f>VLOOKUP(L10902,CW!C:D,2,FALSE)</f>
        <v>Jul'16</v>
      </c>
      <c r="L10902" s="1" t="str">
        <f t="shared" ref="L10902:L10965" si="173">CONCATENATE(WEEKNUM(A10902,21),"'",TEXT(A10902,"yy"))</f>
        <v>28'16</v>
      </c>
      <c r="M10902" s="1" t="str">
        <f>VLOOKUP(K10902,CW!D:E,2,FALSE)</f>
        <v>Q2'16</v>
      </c>
    </row>
    <row r="10903" spans="1:13" ht="15" customHeight="1">
      <c r="A10903" s="2">
        <v>42565</v>
      </c>
      <c r="B10903" s="1" t="s">
        <v>5221</v>
      </c>
      <c r="C10903" s="1" t="s">
        <v>1801</v>
      </c>
      <c r="D10903" s="1" t="s">
        <v>105</v>
      </c>
      <c r="E10903" s="1" t="s">
        <v>3532</v>
      </c>
      <c r="F10903" s="98" t="s">
        <v>4584</v>
      </c>
      <c r="G10903" s="1">
        <v>1</v>
      </c>
      <c r="H10903" s="1" t="s">
        <v>107</v>
      </c>
      <c r="I10903" s="1" t="s">
        <v>159</v>
      </c>
      <c r="K10903" s="1" t="str">
        <f>VLOOKUP(L10903,CW!C:D,2,FALSE)</f>
        <v>Jul'16</v>
      </c>
      <c r="L10903" s="1" t="str">
        <f t="shared" si="173"/>
        <v>28'16</v>
      </c>
      <c r="M10903" s="1" t="str">
        <f>VLOOKUP(K10903,CW!D:E,2,FALSE)</f>
        <v>Q2'16</v>
      </c>
    </row>
    <row r="10904" spans="1:13" ht="15" customHeight="1">
      <c r="A10904" s="2">
        <v>42565</v>
      </c>
      <c r="B10904" s="1" t="s">
        <v>5207</v>
      </c>
      <c r="C10904" s="1" t="s">
        <v>80</v>
      </c>
      <c r="D10904" s="1" t="s">
        <v>105</v>
      </c>
      <c r="E10904" s="1" t="s">
        <v>3532</v>
      </c>
      <c r="F10904" s="45" t="s">
        <v>158</v>
      </c>
      <c r="G10904" s="1">
        <v>1</v>
      </c>
      <c r="H10904" s="1" t="s">
        <v>107</v>
      </c>
      <c r="I10904" s="1" t="s">
        <v>159</v>
      </c>
      <c r="K10904" s="1" t="str">
        <f>VLOOKUP(L10904,CW!C:D,2,FALSE)</f>
        <v>Jul'16</v>
      </c>
      <c r="L10904" s="1" t="str">
        <f t="shared" si="173"/>
        <v>28'16</v>
      </c>
      <c r="M10904" s="1" t="str">
        <f>VLOOKUP(K10904,CW!D:E,2,FALSE)</f>
        <v>Q2'16</v>
      </c>
    </row>
    <row r="10905" spans="1:13" ht="15" customHeight="1">
      <c r="A10905" s="2">
        <v>42565</v>
      </c>
      <c r="B10905" s="1" t="s">
        <v>6257</v>
      </c>
      <c r="C10905" s="1" t="s">
        <v>84</v>
      </c>
      <c r="D10905" s="1" t="s">
        <v>105</v>
      </c>
      <c r="E10905" s="1" t="s">
        <v>3532</v>
      </c>
      <c r="F10905" s="45" t="s">
        <v>158</v>
      </c>
      <c r="G10905" s="1">
        <v>1</v>
      </c>
      <c r="H10905" s="1" t="s">
        <v>107</v>
      </c>
      <c r="I10905" s="1" t="s">
        <v>159</v>
      </c>
      <c r="K10905" s="1" t="str">
        <f>VLOOKUP(L10905,CW!C:D,2,FALSE)</f>
        <v>Jul'16</v>
      </c>
      <c r="L10905" s="1" t="str">
        <f t="shared" si="173"/>
        <v>28'16</v>
      </c>
      <c r="M10905" s="1" t="str">
        <f>VLOOKUP(K10905,CW!D:E,2,FALSE)</f>
        <v>Q2'16</v>
      </c>
    </row>
    <row r="10906" spans="1:13" ht="15" customHeight="1">
      <c r="A10906" s="2">
        <v>42565</v>
      </c>
      <c r="B10906" s="1" t="s">
        <v>5216</v>
      </c>
      <c r="C10906" s="1" t="s">
        <v>72</v>
      </c>
      <c r="D10906" s="1" t="s">
        <v>105</v>
      </c>
      <c r="E10906" s="1" t="s">
        <v>3532</v>
      </c>
      <c r="F10906" s="45" t="s">
        <v>158</v>
      </c>
      <c r="G10906" s="1">
        <v>1</v>
      </c>
      <c r="H10906" s="1" t="s">
        <v>107</v>
      </c>
      <c r="I10906" s="1" t="s">
        <v>159</v>
      </c>
      <c r="K10906" s="1" t="str">
        <f>VLOOKUP(L10906,CW!C:D,2,FALSE)</f>
        <v>Jul'16</v>
      </c>
      <c r="L10906" s="1" t="str">
        <f t="shared" si="173"/>
        <v>28'16</v>
      </c>
      <c r="M10906" s="1" t="str">
        <f>VLOOKUP(K10906,CW!D:E,2,FALSE)</f>
        <v>Q2'16</v>
      </c>
    </row>
    <row r="10907" spans="1:13" ht="30" customHeight="1">
      <c r="A10907" s="2">
        <v>42565</v>
      </c>
      <c r="B10907" s="1" t="s">
        <v>5214</v>
      </c>
      <c r="C10907" s="1" t="s">
        <v>72</v>
      </c>
      <c r="D10907" s="1" t="s">
        <v>105</v>
      </c>
      <c r="E10907" s="1" t="s">
        <v>3532</v>
      </c>
      <c r="F10907" s="98" t="s">
        <v>161</v>
      </c>
      <c r="G10907" s="1">
        <v>1</v>
      </c>
      <c r="H10907" s="1" t="s">
        <v>107</v>
      </c>
      <c r="I10907" s="1" t="s">
        <v>159</v>
      </c>
      <c r="K10907" s="1" t="str">
        <f>VLOOKUP(L10907,CW!C:D,2,FALSE)</f>
        <v>Jul'16</v>
      </c>
      <c r="L10907" s="1" t="str">
        <f t="shared" si="173"/>
        <v>28'16</v>
      </c>
      <c r="M10907" s="1" t="str">
        <f>VLOOKUP(K10907,CW!D:E,2,FALSE)</f>
        <v>Q2'16</v>
      </c>
    </row>
    <row r="10908" spans="1:13" ht="15" customHeight="1">
      <c r="A10908" s="2">
        <v>42565</v>
      </c>
      <c r="B10908" s="1" t="s">
        <v>5214</v>
      </c>
      <c r="C10908" s="1" t="s">
        <v>72</v>
      </c>
      <c r="D10908" s="1" t="s">
        <v>105</v>
      </c>
      <c r="E10908" s="1" t="s">
        <v>3532</v>
      </c>
      <c r="F10908" s="45" t="s">
        <v>158</v>
      </c>
      <c r="G10908" s="1">
        <v>1</v>
      </c>
      <c r="H10908" s="1" t="s">
        <v>107</v>
      </c>
      <c r="I10908" s="1" t="s">
        <v>159</v>
      </c>
      <c r="K10908" s="1" t="str">
        <f>VLOOKUP(L10908,CW!C:D,2,FALSE)</f>
        <v>Jul'16</v>
      </c>
      <c r="L10908" s="1" t="str">
        <f t="shared" si="173"/>
        <v>28'16</v>
      </c>
      <c r="M10908" s="1" t="str">
        <f>VLOOKUP(K10908,CW!D:E,2,FALSE)</f>
        <v>Q2'16</v>
      </c>
    </row>
    <row r="10909" spans="1:13" ht="15" customHeight="1">
      <c r="A10909" s="2">
        <v>42565</v>
      </c>
      <c r="B10909" s="1" t="s">
        <v>5204</v>
      </c>
      <c r="C10909" s="1" t="s">
        <v>84</v>
      </c>
      <c r="D10909" s="1" t="s">
        <v>105</v>
      </c>
      <c r="E10909" s="1" t="s">
        <v>3532</v>
      </c>
      <c r="F10909" s="45" t="s">
        <v>158</v>
      </c>
      <c r="G10909" s="1">
        <v>2</v>
      </c>
      <c r="H10909" s="1" t="s">
        <v>107</v>
      </c>
      <c r="I10909" s="1" t="s">
        <v>159</v>
      </c>
      <c r="K10909" s="1" t="str">
        <f>VLOOKUP(L10909,CW!C:D,2,FALSE)</f>
        <v>Jul'16</v>
      </c>
      <c r="L10909" s="1" t="str">
        <f t="shared" si="173"/>
        <v>28'16</v>
      </c>
      <c r="M10909" s="1" t="str">
        <f>VLOOKUP(K10909,CW!D:E,2,FALSE)</f>
        <v>Q2'16</v>
      </c>
    </row>
    <row r="10910" spans="1:13" ht="15" customHeight="1">
      <c r="A10910" s="2">
        <v>42565</v>
      </c>
      <c r="B10910" s="1" t="s">
        <v>5235</v>
      </c>
      <c r="C10910" s="1" t="s">
        <v>1801</v>
      </c>
      <c r="D10910" s="1" t="s">
        <v>105</v>
      </c>
      <c r="E10910" s="1" t="s">
        <v>3532</v>
      </c>
      <c r="F10910" s="45" t="s">
        <v>158</v>
      </c>
      <c r="G10910" s="1">
        <v>6</v>
      </c>
      <c r="H10910" s="1" t="s">
        <v>107</v>
      </c>
      <c r="I10910" s="1" t="s">
        <v>159</v>
      </c>
      <c r="K10910" s="1" t="str">
        <f>VLOOKUP(L10910,CW!C:D,2,FALSE)</f>
        <v>Jul'16</v>
      </c>
      <c r="L10910" s="1" t="str">
        <f t="shared" si="173"/>
        <v>28'16</v>
      </c>
      <c r="M10910" s="1" t="str">
        <f>VLOOKUP(K10910,CW!D:E,2,FALSE)</f>
        <v>Q2'16</v>
      </c>
    </row>
    <row r="10911" spans="1:13" ht="15" customHeight="1">
      <c r="A10911" s="2">
        <v>42565</v>
      </c>
      <c r="B10911" s="1" t="s">
        <v>5219</v>
      </c>
      <c r="C10911" s="1" t="s">
        <v>72</v>
      </c>
      <c r="D10911" s="1" t="s">
        <v>105</v>
      </c>
      <c r="E10911" s="1" t="s">
        <v>3532</v>
      </c>
      <c r="F10911" s="45" t="s">
        <v>158</v>
      </c>
      <c r="G10911" s="1">
        <v>3</v>
      </c>
      <c r="H10911" s="1" t="s">
        <v>107</v>
      </c>
      <c r="I10911" s="1" t="s">
        <v>159</v>
      </c>
      <c r="K10911" s="1" t="str">
        <f>VLOOKUP(L10911,CW!C:D,2,FALSE)</f>
        <v>Jul'16</v>
      </c>
      <c r="L10911" s="1" t="str">
        <f t="shared" si="173"/>
        <v>28'16</v>
      </c>
      <c r="M10911" s="1" t="str">
        <f>VLOOKUP(K10911,CW!D:E,2,FALSE)</f>
        <v>Q2'16</v>
      </c>
    </row>
    <row r="10912" spans="1:13" ht="30" customHeight="1">
      <c r="A10912" s="2">
        <v>42565</v>
      </c>
      <c r="B10912" s="1" t="s">
        <v>6258</v>
      </c>
      <c r="C10912" s="1" t="s">
        <v>72</v>
      </c>
      <c r="D10912" s="1" t="s">
        <v>105</v>
      </c>
      <c r="E10912" s="1" t="s">
        <v>3532</v>
      </c>
      <c r="F10912" s="98" t="s">
        <v>161</v>
      </c>
      <c r="G10912" s="1">
        <v>1</v>
      </c>
      <c r="H10912" s="1" t="s">
        <v>107</v>
      </c>
      <c r="I10912" s="1" t="s">
        <v>159</v>
      </c>
      <c r="K10912" s="1" t="str">
        <f>VLOOKUP(L10912,CW!C:D,2,FALSE)</f>
        <v>Jul'16</v>
      </c>
      <c r="L10912" s="1" t="str">
        <f t="shared" si="173"/>
        <v>28'16</v>
      </c>
      <c r="M10912" s="1" t="str">
        <f>VLOOKUP(K10912,CW!D:E,2,FALSE)</f>
        <v>Q2'16</v>
      </c>
    </row>
    <row r="10913" spans="1:13" ht="15" customHeight="1">
      <c r="A10913" s="2">
        <v>42565</v>
      </c>
      <c r="B10913" s="1" t="s">
        <v>5212</v>
      </c>
      <c r="C10913" s="1" t="s">
        <v>72</v>
      </c>
      <c r="D10913" s="1" t="s">
        <v>105</v>
      </c>
      <c r="E10913" s="1" t="s">
        <v>3532</v>
      </c>
      <c r="F10913" s="45" t="s">
        <v>158</v>
      </c>
      <c r="G10913" s="1">
        <v>3</v>
      </c>
      <c r="H10913" s="1" t="s">
        <v>107</v>
      </c>
      <c r="I10913" s="1" t="s">
        <v>159</v>
      </c>
      <c r="K10913" s="1" t="str">
        <f>VLOOKUP(L10913,CW!C:D,2,FALSE)</f>
        <v>Jul'16</v>
      </c>
      <c r="L10913" s="1" t="str">
        <f t="shared" si="173"/>
        <v>28'16</v>
      </c>
      <c r="M10913" s="1" t="str">
        <f>VLOOKUP(K10913,CW!D:E,2,FALSE)</f>
        <v>Q2'16</v>
      </c>
    </row>
    <row r="10914" spans="1:13" ht="15" customHeight="1">
      <c r="A10914" s="2">
        <v>42565</v>
      </c>
      <c r="B10914" s="1" t="s">
        <v>5213</v>
      </c>
      <c r="C10914" s="1" t="s">
        <v>72</v>
      </c>
      <c r="D10914" s="1" t="s">
        <v>105</v>
      </c>
      <c r="E10914" s="1" t="s">
        <v>3532</v>
      </c>
      <c r="F10914" s="45" t="s">
        <v>158</v>
      </c>
      <c r="G10914" s="1">
        <v>1</v>
      </c>
      <c r="H10914" s="1" t="s">
        <v>107</v>
      </c>
      <c r="I10914" s="1" t="s">
        <v>159</v>
      </c>
      <c r="K10914" s="1" t="str">
        <f>VLOOKUP(L10914,CW!C:D,2,FALSE)</f>
        <v>Jul'16</v>
      </c>
      <c r="L10914" s="1" t="str">
        <f t="shared" si="173"/>
        <v>28'16</v>
      </c>
      <c r="M10914" s="1" t="str">
        <f>VLOOKUP(K10914,CW!D:E,2,FALSE)</f>
        <v>Q2'16</v>
      </c>
    </row>
    <row r="10915" spans="1:13" ht="15" customHeight="1">
      <c r="A10915" s="2">
        <v>42565</v>
      </c>
      <c r="B10915" s="1" t="s">
        <v>5226</v>
      </c>
      <c r="C10915" s="1" t="s">
        <v>72</v>
      </c>
      <c r="D10915" s="1" t="s">
        <v>105</v>
      </c>
      <c r="E10915" s="1" t="s">
        <v>3532</v>
      </c>
      <c r="F10915" s="45" t="s">
        <v>158</v>
      </c>
      <c r="G10915" s="1">
        <v>2</v>
      </c>
      <c r="H10915" s="1" t="s">
        <v>107</v>
      </c>
      <c r="I10915" s="1" t="s">
        <v>159</v>
      </c>
      <c r="K10915" s="1" t="str">
        <f>VLOOKUP(L10915,CW!C:D,2,FALSE)</f>
        <v>Jul'16</v>
      </c>
      <c r="L10915" s="1" t="str">
        <f t="shared" si="173"/>
        <v>28'16</v>
      </c>
      <c r="M10915" s="1" t="str">
        <f>VLOOKUP(K10915,CW!D:E,2,FALSE)</f>
        <v>Q2'16</v>
      </c>
    </row>
    <row r="10916" spans="1:13" ht="15" customHeight="1">
      <c r="A10916" s="2">
        <v>42565</v>
      </c>
      <c r="B10916" s="1" t="s">
        <v>5225</v>
      </c>
      <c r="C10916" s="1" t="s">
        <v>72</v>
      </c>
      <c r="D10916" s="1" t="s">
        <v>105</v>
      </c>
      <c r="E10916" s="1" t="s">
        <v>3532</v>
      </c>
      <c r="F10916" s="45" t="s">
        <v>158</v>
      </c>
      <c r="G10916" s="1">
        <v>1</v>
      </c>
      <c r="H10916" s="1" t="s">
        <v>107</v>
      </c>
      <c r="I10916" s="1" t="s">
        <v>159</v>
      </c>
      <c r="K10916" s="1" t="str">
        <f>VLOOKUP(L10916,CW!C:D,2,FALSE)</f>
        <v>Jul'16</v>
      </c>
      <c r="L10916" s="1" t="str">
        <f t="shared" si="173"/>
        <v>28'16</v>
      </c>
      <c r="M10916" s="1" t="str">
        <f>VLOOKUP(K10916,CW!D:E,2,FALSE)</f>
        <v>Q2'16</v>
      </c>
    </row>
    <row r="10917" spans="1:13" ht="15" customHeight="1">
      <c r="A10917" s="2">
        <v>42565</v>
      </c>
      <c r="B10917" s="1" t="s">
        <v>5224</v>
      </c>
      <c r="C10917" s="1" t="s">
        <v>72</v>
      </c>
      <c r="D10917" s="1" t="s">
        <v>105</v>
      </c>
      <c r="E10917" s="1" t="s">
        <v>3532</v>
      </c>
      <c r="F10917" s="45" t="s">
        <v>158</v>
      </c>
      <c r="G10917" s="1">
        <v>2</v>
      </c>
      <c r="H10917" s="1" t="s">
        <v>107</v>
      </c>
      <c r="I10917" s="1" t="s">
        <v>159</v>
      </c>
      <c r="K10917" s="1" t="str">
        <f>VLOOKUP(L10917,CW!C:D,2,FALSE)</f>
        <v>Jul'16</v>
      </c>
      <c r="L10917" s="1" t="str">
        <f t="shared" si="173"/>
        <v>28'16</v>
      </c>
      <c r="M10917" s="1" t="str">
        <f>VLOOKUP(K10917,CW!D:E,2,FALSE)</f>
        <v>Q2'16</v>
      </c>
    </row>
    <row r="10918" spans="1:13" ht="15" customHeight="1">
      <c r="A10918" s="2">
        <v>42565</v>
      </c>
      <c r="B10918" s="1" t="s">
        <v>5224</v>
      </c>
      <c r="C10918" s="1" t="s">
        <v>72</v>
      </c>
      <c r="D10918" s="1" t="s">
        <v>105</v>
      </c>
      <c r="E10918" s="1" t="s">
        <v>3532</v>
      </c>
      <c r="F10918" s="45" t="s">
        <v>691</v>
      </c>
      <c r="G10918" s="1">
        <v>1</v>
      </c>
      <c r="H10918" s="1" t="s">
        <v>107</v>
      </c>
      <c r="I10918" s="1" t="s">
        <v>159</v>
      </c>
      <c r="K10918" s="1" t="str">
        <f>VLOOKUP(L10918,CW!C:D,2,FALSE)</f>
        <v>Jul'16</v>
      </c>
      <c r="L10918" s="1" t="str">
        <f t="shared" si="173"/>
        <v>28'16</v>
      </c>
      <c r="M10918" s="1" t="str">
        <f>VLOOKUP(K10918,CW!D:E,2,FALSE)</f>
        <v>Q2'16</v>
      </c>
    </row>
    <row r="10919" spans="1:13" ht="15" customHeight="1">
      <c r="A10919" s="2">
        <v>42565</v>
      </c>
      <c r="B10919" s="1" t="s">
        <v>5229</v>
      </c>
      <c r="C10919" s="1" t="s">
        <v>360</v>
      </c>
      <c r="D10919" s="1" t="s">
        <v>105</v>
      </c>
      <c r="E10919" s="1" t="s">
        <v>3532</v>
      </c>
      <c r="F10919" s="45" t="s">
        <v>158</v>
      </c>
      <c r="G10919" s="1">
        <v>1</v>
      </c>
      <c r="H10919" s="1" t="s">
        <v>107</v>
      </c>
      <c r="I10919" s="1" t="s">
        <v>159</v>
      </c>
      <c r="K10919" s="1" t="str">
        <f>VLOOKUP(L10919,CW!C:D,2,FALSE)</f>
        <v>Jul'16</v>
      </c>
      <c r="L10919" s="1" t="str">
        <f t="shared" si="173"/>
        <v>28'16</v>
      </c>
      <c r="M10919" s="1" t="str">
        <f>VLOOKUP(K10919,CW!D:E,2,FALSE)</f>
        <v>Q2'16</v>
      </c>
    </row>
    <row r="10920" spans="1:13" ht="15" customHeight="1">
      <c r="A10920" s="2">
        <v>42565</v>
      </c>
      <c r="B10920" s="1" t="s">
        <v>5228</v>
      </c>
      <c r="C10920" s="1" t="s">
        <v>360</v>
      </c>
      <c r="D10920" s="1" t="s">
        <v>105</v>
      </c>
      <c r="E10920" s="1" t="s">
        <v>3532</v>
      </c>
      <c r="F10920" s="45" t="s">
        <v>158</v>
      </c>
      <c r="G10920" s="1">
        <v>1</v>
      </c>
      <c r="H10920" s="1" t="s">
        <v>107</v>
      </c>
      <c r="I10920" s="1" t="s">
        <v>159</v>
      </c>
      <c r="K10920" s="1" t="str">
        <f>VLOOKUP(L10920,CW!C:D,2,FALSE)</f>
        <v>Jul'16</v>
      </c>
      <c r="L10920" s="1" t="str">
        <f t="shared" si="173"/>
        <v>28'16</v>
      </c>
      <c r="M10920" s="1" t="str">
        <f>VLOOKUP(K10920,CW!D:E,2,FALSE)</f>
        <v>Q2'16</v>
      </c>
    </row>
    <row r="10921" spans="1:13" ht="15" customHeight="1">
      <c r="A10921" s="2">
        <v>42565</v>
      </c>
      <c r="B10921" s="1" t="s">
        <v>5233</v>
      </c>
      <c r="C10921" s="1" t="s">
        <v>360</v>
      </c>
      <c r="D10921" s="1" t="s">
        <v>105</v>
      </c>
      <c r="E10921" s="1" t="s">
        <v>3532</v>
      </c>
      <c r="F10921" s="45" t="s">
        <v>158</v>
      </c>
      <c r="G10921" s="1">
        <v>2</v>
      </c>
      <c r="H10921" s="1" t="s">
        <v>107</v>
      </c>
      <c r="I10921" s="1" t="s">
        <v>159</v>
      </c>
      <c r="K10921" s="1" t="str">
        <f>VLOOKUP(L10921,CW!C:D,2,FALSE)</f>
        <v>Jul'16</v>
      </c>
      <c r="L10921" s="1" t="str">
        <f t="shared" si="173"/>
        <v>28'16</v>
      </c>
      <c r="M10921" s="1" t="str">
        <f>VLOOKUP(K10921,CW!D:E,2,FALSE)</f>
        <v>Q2'16</v>
      </c>
    </row>
    <row r="10922" spans="1:13" ht="15" customHeight="1">
      <c r="A10922" s="2">
        <v>42565</v>
      </c>
      <c r="B10922" s="1" t="s">
        <v>5239</v>
      </c>
      <c r="C10922" s="1" t="s">
        <v>86</v>
      </c>
      <c r="D10922" s="1" t="s">
        <v>105</v>
      </c>
      <c r="E10922" s="1" t="s">
        <v>3532</v>
      </c>
      <c r="F10922" s="45" t="s">
        <v>158</v>
      </c>
      <c r="G10922" s="1">
        <v>1</v>
      </c>
      <c r="H10922" s="1" t="s">
        <v>107</v>
      </c>
      <c r="I10922" s="1" t="s">
        <v>159</v>
      </c>
      <c r="K10922" s="1" t="str">
        <f>VLOOKUP(L10922,CW!C:D,2,FALSE)</f>
        <v>Jul'16</v>
      </c>
      <c r="L10922" s="1" t="str">
        <f t="shared" si="173"/>
        <v>28'16</v>
      </c>
      <c r="M10922" s="1" t="str">
        <f>VLOOKUP(K10922,CW!D:E,2,FALSE)</f>
        <v>Q2'16</v>
      </c>
    </row>
    <row r="10923" spans="1:13" ht="15" customHeight="1">
      <c r="A10923" s="2">
        <v>42565</v>
      </c>
      <c r="B10923" s="1" t="s">
        <v>5234</v>
      </c>
      <c r="C10923" s="1" t="s">
        <v>86</v>
      </c>
      <c r="D10923" s="1" t="s">
        <v>105</v>
      </c>
      <c r="E10923" s="1" t="s">
        <v>3532</v>
      </c>
      <c r="F10923" s="45" t="s">
        <v>158</v>
      </c>
      <c r="G10923" s="1">
        <v>3</v>
      </c>
      <c r="H10923" s="1" t="s">
        <v>107</v>
      </c>
      <c r="I10923" s="1" t="s">
        <v>159</v>
      </c>
      <c r="K10923" s="1" t="str">
        <f>VLOOKUP(L10923,CW!C:D,2,FALSE)</f>
        <v>Jul'16</v>
      </c>
      <c r="L10923" s="1" t="str">
        <f t="shared" si="173"/>
        <v>28'16</v>
      </c>
      <c r="M10923" s="1" t="str">
        <f>VLOOKUP(K10923,CW!D:E,2,FALSE)</f>
        <v>Q2'16</v>
      </c>
    </row>
    <row r="10924" spans="1:13" ht="15" customHeight="1">
      <c r="A10924" s="2">
        <v>42565</v>
      </c>
      <c r="B10924" s="1" t="s">
        <v>5240</v>
      </c>
      <c r="C10924" s="1" t="s">
        <v>1801</v>
      </c>
      <c r="D10924" s="1" t="s">
        <v>105</v>
      </c>
      <c r="E10924" s="1" t="s">
        <v>3532</v>
      </c>
      <c r="F10924" s="45" t="s">
        <v>158</v>
      </c>
      <c r="G10924" s="1">
        <v>1</v>
      </c>
      <c r="H10924" s="1" t="s">
        <v>107</v>
      </c>
      <c r="I10924" s="1" t="s">
        <v>159</v>
      </c>
      <c r="K10924" s="1" t="str">
        <f>VLOOKUP(L10924,CW!C:D,2,FALSE)</f>
        <v>Jul'16</v>
      </c>
      <c r="L10924" s="1" t="str">
        <f t="shared" si="173"/>
        <v>28'16</v>
      </c>
      <c r="M10924" s="1" t="str">
        <f>VLOOKUP(K10924,CW!D:E,2,FALSE)</f>
        <v>Q2'16</v>
      </c>
    </row>
    <row r="10925" spans="1:13" ht="15" customHeight="1">
      <c r="A10925" s="2">
        <v>42565</v>
      </c>
      <c r="B10925" s="1" t="s">
        <v>5238</v>
      </c>
      <c r="C10925" s="1" t="s">
        <v>1801</v>
      </c>
      <c r="D10925" s="1" t="s">
        <v>105</v>
      </c>
      <c r="E10925" s="1" t="s">
        <v>3532</v>
      </c>
      <c r="F10925" s="45" t="s">
        <v>158</v>
      </c>
      <c r="G10925" s="1">
        <v>3</v>
      </c>
      <c r="H10925" s="1" t="s">
        <v>107</v>
      </c>
      <c r="I10925" s="1" t="s">
        <v>159</v>
      </c>
      <c r="K10925" s="1" t="str">
        <f>VLOOKUP(L10925,CW!C:D,2,FALSE)</f>
        <v>Jul'16</v>
      </c>
      <c r="L10925" s="1" t="str">
        <f t="shared" si="173"/>
        <v>28'16</v>
      </c>
      <c r="M10925" s="1" t="str">
        <f>VLOOKUP(K10925,CW!D:E,2,FALSE)</f>
        <v>Q2'16</v>
      </c>
    </row>
    <row r="10926" spans="1:13" ht="15" customHeight="1">
      <c r="A10926" s="2">
        <v>42566</v>
      </c>
      <c r="B10926" s="1" t="s">
        <v>5249</v>
      </c>
      <c r="C10926" s="1" t="s">
        <v>72</v>
      </c>
      <c r="D10926" s="1" t="s">
        <v>102</v>
      </c>
      <c r="E10926" s="1" t="s">
        <v>3532</v>
      </c>
      <c r="F10926" s="45" t="s">
        <v>158</v>
      </c>
      <c r="G10926" s="1">
        <v>1</v>
      </c>
      <c r="H10926" s="1" t="s">
        <v>107</v>
      </c>
      <c r="I10926" s="1" t="s">
        <v>159</v>
      </c>
      <c r="K10926" s="1" t="str">
        <f>VLOOKUP(L10926,CW!C:D,2,FALSE)</f>
        <v>Jul'16</v>
      </c>
      <c r="L10926" s="1" t="str">
        <f t="shared" si="173"/>
        <v>28'16</v>
      </c>
      <c r="M10926" s="1" t="str">
        <f>VLOOKUP(K10926,CW!D:E,2,FALSE)</f>
        <v>Q2'16</v>
      </c>
    </row>
    <row r="10927" spans="1:13" ht="15" customHeight="1">
      <c r="A10927" s="2">
        <v>42566</v>
      </c>
      <c r="B10927" s="1" t="s">
        <v>5248</v>
      </c>
      <c r="C10927" s="1" t="s">
        <v>72</v>
      </c>
      <c r="D10927" s="1" t="s">
        <v>102</v>
      </c>
      <c r="E10927" s="1" t="s">
        <v>3532</v>
      </c>
      <c r="F10927" s="45" t="s">
        <v>158</v>
      </c>
      <c r="G10927" s="1">
        <v>1</v>
      </c>
      <c r="H10927" s="1" t="s">
        <v>107</v>
      </c>
      <c r="I10927" s="1" t="s">
        <v>159</v>
      </c>
      <c r="K10927" s="1" t="str">
        <f>VLOOKUP(L10927,CW!C:D,2,FALSE)</f>
        <v>Jul'16</v>
      </c>
      <c r="L10927" s="1" t="str">
        <f t="shared" si="173"/>
        <v>28'16</v>
      </c>
      <c r="M10927" s="1" t="str">
        <f>VLOOKUP(K10927,CW!D:E,2,FALSE)</f>
        <v>Q2'16</v>
      </c>
    </row>
    <row r="10928" spans="1:13" ht="15" customHeight="1">
      <c r="A10928" s="2">
        <v>42566</v>
      </c>
      <c r="B10928" s="1" t="s">
        <v>5247</v>
      </c>
      <c r="C10928" s="1" t="s">
        <v>72</v>
      </c>
      <c r="D10928" s="1" t="s">
        <v>102</v>
      </c>
      <c r="E10928" s="1" t="s">
        <v>3532</v>
      </c>
      <c r="F10928" s="45" t="s">
        <v>158</v>
      </c>
      <c r="G10928" s="1">
        <v>1</v>
      </c>
      <c r="H10928" s="1" t="s">
        <v>107</v>
      </c>
      <c r="I10928" s="1" t="s">
        <v>159</v>
      </c>
      <c r="K10928" s="1" t="str">
        <f>VLOOKUP(L10928,CW!C:D,2,FALSE)</f>
        <v>Jul'16</v>
      </c>
      <c r="L10928" s="1" t="str">
        <f t="shared" si="173"/>
        <v>28'16</v>
      </c>
      <c r="M10928" s="1" t="str">
        <f>VLOOKUP(K10928,CW!D:E,2,FALSE)</f>
        <v>Q2'16</v>
      </c>
    </row>
    <row r="10929" spans="1:13" ht="30" customHeight="1">
      <c r="A10929" s="2">
        <v>42566</v>
      </c>
      <c r="B10929" s="1" t="s">
        <v>5217</v>
      </c>
      <c r="C10929" s="1" t="s">
        <v>72</v>
      </c>
      <c r="D10929" s="1" t="s">
        <v>102</v>
      </c>
      <c r="E10929" s="1" t="s">
        <v>3532</v>
      </c>
      <c r="F10929" s="98" t="s">
        <v>160</v>
      </c>
      <c r="G10929" s="1">
        <v>1</v>
      </c>
      <c r="H10929" s="1" t="s">
        <v>107</v>
      </c>
      <c r="I10929" s="1" t="s">
        <v>159</v>
      </c>
      <c r="K10929" s="1" t="str">
        <f>VLOOKUP(L10929,CW!C:D,2,FALSE)</f>
        <v>Jul'16</v>
      </c>
      <c r="L10929" s="1" t="str">
        <f t="shared" si="173"/>
        <v>28'16</v>
      </c>
      <c r="M10929" s="1" t="str">
        <f>VLOOKUP(K10929,CW!D:E,2,FALSE)</f>
        <v>Q2'16</v>
      </c>
    </row>
    <row r="10930" spans="1:13" ht="15" customHeight="1">
      <c r="A10930" s="2">
        <v>42566</v>
      </c>
      <c r="B10930" s="1" t="s">
        <v>5217</v>
      </c>
      <c r="C10930" s="1" t="s">
        <v>72</v>
      </c>
      <c r="D10930" s="1" t="s">
        <v>102</v>
      </c>
      <c r="E10930" s="1" t="s">
        <v>3532</v>
      </c>
      <c r="F10930" s="45" t="s">
        <v>158</v>
      </c>
      <c r="G10930" s="1">
        <v>1</v>
      </c>
      <c r="H10930" s="1" t="s">
        <v>107</v>
      </c>
      <c r="I10930" s="1" t="s">
        <v>159</v>
      </c>
      <c r="K10930" s="1" t="str">
        <f>VLOOKUP(L10930,CW!C:D,2,FALSE)</f>
        <v>Jul'16</v>
      </c>
      <c r="L10930" s="1" t="str">
        <f t="shared" si="173"/>
        <v>28'16</v>
      </c>
      <c r="M10930" s="1" t="str">
        <f>VLOOKUP(K10930,CW!D:E,2,FALSE)</f>
        <v>Q2'16</v>
      </c>
    </row>
    <row r="10931" spans="1:13" ht="15" customHeight="1">
      <c r="A10931" s="2">
        <v>42566</v>
      </c>
      <c r="B10931" s="1" t="s">
        <v>5250</v>
      </c>
      <c r="C10931" s="1" t="s">
        <v>72</v>
      </c>
      <c r="D10931" s="1" t="s">
        <v>102</v>
      </c>
      <c r="E10931" s="1" t="s">
        <v>3532</v>
      </c>
      <c r="F10931" s="45" t="s">
        <v>158</v>
      </c>
      <c r="G10931" s="1">
        <v>1</v>
      </c>
      <c r="H10931" s="1" t="s">
        <v>107</v>
      </c>
      <c r="I10931" s="1" t="s">
        <v>159</v>
      </c>
      <c r="K10931" s="1" t="str">
        <f>VLOOKUP(L10931,CW!C:D,2,FALSE)</f>
        <v>Jul'16</v>
      </c>
      <c r="L10931" s="1" t="str">
        <f t="shared" si="173"/>
        <v>28'16</v>
      </c>
      <c r="M10931" s="1" t="str">
        <f>VLOOKUP(K10931,CW!D:E,2,FALSE)</f>
        <v>Q2'16</v>
      </c>
    </row>
    <row r="10932" spans="1:13" ht="15" customHeight="1">
      <c r="A10932" s="2">
        <v>42566</v>
      </c>
      <c r="B10932" s="1" t="s">
        <v>5227</v>
      </c>
      <c r="C10932" s="1" t="s">
        <v>1327</v>
      </c>
      <c r="D10932" s="1" t="s">
        <v>102</v>
      </c>
      <c r="E10932" s="1" t="s">
        <v>3532</v>
      </c>
      <c r="F10932" s="45" t="s">
        <v>158</v>
      </c>
      <c r="G10932" s="1">
        <v>1</v>
      </c>
      <c r="H10932" s="1" t="s">
        <v>107</v>
      </c>
      <c r="I10932" s="1" t="s">
        <v>159</v>
      </c>
      <c r="K10932" s="1" t="str">
        <f>VLOOKUP(L10932,CW!C:D,2,FALSE)</f>
        <v>Jul'16</v>
      </c>
      <c r="L10932" s="1" t="str">
        <f t="shared" si="173"/>
        <v>28'16</v>
      </c>
      <c r="M10932" s="1" t="str">
        <f>VLOOKUP(K10932,CW!D:E,2,FALSE)</f>
        <v>Q2'16</v>
      </c>
    </row>
    <row r="10933" spans="1:13" ht="15" customHeight="1">
      <c r="A10933" s="2">
        <v>42566</v>
      </c>
      <c r="B10933" s="1" t="s">
        <v>5231</v>
      </c>
      <c r="C10933" s="1" t="s">
        <v>143</v>
      </c>
      <c r="D10933" s="1" t="s">
        <v>102</v>
      </c>
      <c r="E10933" s="1" t="s">
        <v>3532</v>
      </c>
      <c r="F10933" s="45" t="s">
        <v>158</v>
      </c>
      <c r="G10933" s="1">
        <v>1</v>
      </c>
      <c r="H10933" s="1" t="s">
        <v>107</v>
      </c>
      <c r="I10933" s="1" t="s">
        <v>159</v>
      </c>
      <c r="K10933" s="1" t="str">
        <f>VLOOKUP(L10933,CW!C:D,2,FALSE)</f>
        <v>Jul'16</v>
      </c>
      <c r="L10933" s="1" t="str">
        <f t="shared" si="173"/>
        <v>28'16</v>
      </c>
      <c r="M10933" s="1" t="str">
        <f>VLOOKUP(K10933,CW!D:E,2,FALSE)</f>
        <v>Q2'16</v>
      </c>
    </row>
    <row r="10934" spans="1:13" ht="15" customHeight="1">
      <c r="A10934" s="2">
        <v>42566</v>
      </c>
      <c r="B10934" s="1" t="s">
        <v>5243</v>
      </c>
      <c r="C10934" s="1" t="s">
        <v>86</v>
      </c>
      <c r="D10934" s="1" t="s">
        <v>102</v>
      </c>
      <c r="E10934" s="1" t="s">
        <v>3532</v>
      </c>
      <c r="F10934" s="45" t="s">
        <v>158</v>
      </c>
      <c r="G10934" s="1">
        <v>4</v>
      </c>
      <c r="H10934" s="1" t="s">
        <v>107</v>
      </c>
      <c r="I10934" s="1" t="s">
        <v>159</v>
      </c>
      <c r="K10934" s="1" t="str">
        <f>VLOOKUP(L10934,CW!C:D,2,FALSE)</f>
        <v>Jul'16</v>
      </c>
      <c r="L10934" s="1" t="str">
        <f t="shared" si="173"/>
        <v>28'16</v>
      </c>
      <c r="M10934" s="1" t="str">
        <f>VLOOKUP(K10934,CW!D:E,2,FALSE)</f>
        <v>Q2'16</v>
      </c>
    </row>
    <row r="10935" spans="1:13" ht="15" customHeight="1">
      <c r="A10935" s="2">
        <v>42566</v>
      </c>
      <c r="B10935" s="1" t="s">
        <v>5236</v>
      </c>
      <c r="C10935" s="1" t="s">
        <v>2377</v>
      </c>
      <c r="D10935" s="1" t="s">
        <v>102</v>
      </c>
      <c r="E10935" s="1" t="s">
        <v>3532</v>
      </c>
      <c r="F10935" s="45" t="s">
        <v>158</v>
      </c>
      <c r="G10935" s="1">
        <v>1</v>
      </c>
      <c r="H10935" s="1" t="s">
        <v>107</v>
      </c>
      <c r="I10935" s="1" t="s">
        <v>159</v>
      </c>
      <c r="K10935" s="1" t="str">
        <f>VLOOKUP(L10935,CW!C:D,2,FALSE)</f>
        <v>Jul'16</v>
      </c>
      <c r="L10935" s="1" t="str">
        <f t="shared" si="173"/>
        <v>28'16</v>
      </c>
      <c r="M10935" s="1" t="str">
        <f>VLOOKUP(K10935,CW!D:E,2,FALSE)</f>
        <v>Q2'16</v>
      </c>
    </row>
    <row r="10936" spans="1:13" ht="30" customHeight="1">
      <c r="A10936" s="2">
        <v>42566</v>
      </c>
      <c r="B10936" s="1" t="s">
        <v>5237</v>
      </c>
      <c r="C10936" s="1" t="s">
        <v>86</v>
      </c>
      <c r="D10936" s="1" t="s">
        <v>102</v>
      </c>
      <c r="E10936" s="1" t="s">
        <v>3532</v>
      </c>
      <c r="F10936" s="98" t="s">
        <v>161</v>
      </c>
      <c r="G10936" s="1">
        <v>1</v>
      </c>
      <c r="H10936" s="1" t="s">
        <v>107</v>
      </c>
      <c r="I10936" s="1" t="s">
        <v>159</v>
      </c>
      <c r="K10936" s="1" t="str">
        <f>VLOOKUP(L10936,CW!C:D,2,FALSE)</f>
        <v>Jul'16</v>
      </c>
      <c r="L10936" s="1" t="str">
        <f t="shared" si="173"/>
        <v>28'16</v>
      </c>
      <c r="M10936" s="1" t="str">
        <f>VLOOKUP(K10936,CW!D:E,2,FALSE)</f>
        <v>Q2'16</v>
      </c>
    </row>
    <row r="10937" spans="1:13" ht="15" customHeight="1">
      <c r="A10937" s="2">
        <v>42566</v>
      </c>
      <c r="B10937" s="1" t="s">
        <v>5237</v>
      </c>
      <c r="C10937" s="1" t="s">
        <v>86</v>
      </c>
      <c r="D10937" s="1" t="s">
        <v>102</v>
      </c>
      <c r="E10937" s="1" t="s">
        <v>3532</v>
      </c>
      <c r="F10937" s="45" t="s">
        <v>158</v>
      </c>
      <c r="G10937" s="1">
        <v>1</v>
      </c>
      <c r="H10937" s="1" t="s">
        <v>107</v>
      </c>
      <c r="I10937" s="1" t="s">
        <v>159</v>
      </c>
      <c r="K10937" s="1" t="str">
        <f>VLOOKUP(L10937,CW!C:D,2,FALSE)</f>
        <v>Jul'16</v>
      </c>
      <c r="L10937" s="1" t="str">
        <f t="shared" si="173"/>
        <v>28'16</v>
      </c>
      <c r="M10937" s="1" t="str">
        <f>VLOOKUP(K10937,CW!D:E,2,FALSE)</f>
        <v>Q2'16</v>
      </c>
    </row>
    <row r="10938" spans="1:13" ht="15" customHeight="1">
      <c r="A10938" s="2">
        <v>42566</v>
      </c>
      <c r="B10938" s="1" t="s">
        <v>5244</v>
      </c>
      <c r="C10938" s="1" t="s">
        <v>86</v>
      </c>
      <c r="D10938" s="1" t="s">
        <v>102</v>
      </c>
      <c r="E10938" s="1" t="s">
        <v>3532</v>
      </c>
      <c r="F10938" s="45" t="s">
        <v>158</v>
      </c>
      <c r="G10938" s="1">
        <v>3</v>
      </c>
      <c r="H10938" s="1" t="s">
        <v>107</v>
      </c>
      <c r="I10938" s="1" t="s">
        <v>159</v>
      </c>
      <c r="K10938" s="1" t="str">
        <f>VLOOKUP(L10938,CW!C:D,2,FALSE)</f>
        <v>Jul'16</v>
      </c>
      <c r="L10938" s="1" t="str">
        <f t="shared" si="173"/>
        <v>28'16</v>
      </c>
      <c r="M10938" s="1" t="str">
        <f>VLOOKUP(K10938,CW!D:E,2,FALSE)</f>
        <v>Q2'16</v>
      </c>
    </row>
    <row r="10939" spans="1:13" ht="15" customHeight="1">
      <c r="A10939" s="2">
        <v>42566</v>
      </c>
      <c r="B10939" s="1" t="s">
        <v>5245</v>
      </c>
      <c r="C10939" s="1" t="s">
        <v>86</v>
      </c>
      <c r="D10939" s="1" t="s">
        <v>102</v>
      </c>
      <c r="E10939" s="1" t="s">
        <v>3532</v>
      </c>
      <c r="F10939" s="45" t="s">
        <v>158</v>
      </c>
      <c r="G10939" s="1">
        <v>1</v>
      </c>
      <c r="H10939" s="1" t="s">
        <v>107</v>
      </c>
      <c r="I10939" s="1" t="s">
        <v>159</v>
      </c>
      <c r="K10939" s="1" t="str">
        <f>VLOOKUP(L10939,CW!C:D,2,FALSE)</f>
        <v>Jul'16</v>
      </c>
      <c r="L10939" s="1" t="str">
        <f t="shared" si="173"/>
        <v>28'16</v>
      </c>
      <c r="M10939" s="1" t="str">
        <f>VLOOKUP(K10939,CW!D:E,2,FALSE)</f>
        <v>Q2'16</v>
      </c>
    </row>
    <row r="10940" spans="1:13" ht="15" customHeight="1">
      <c r="A10940" s="2">
        <v>42566</v>
      </c>
      <c r="B10940" s="1" t="s">
        <v>5265</v>
      </c>
      <c r="C10940" s="1" t="s">
        <v>86</v>
      </c>
      <c r="D10940" s="1" t="s">
        <v>100</v>
      </c>
      <c r="E10940" s="1" t="s">
        <v>3532</v>
      </c>
      <c r="F10940" s="45" t="s">
        <v>158</v>
      </c>
      <c r="G10940" s="1">
        <v>2</v>
      </c>
      <c r="H10940" s="1" t="s">
        <v>107</v>
      </c>
      <c r="I10940" s="1" t="s">
        <v>159</v>
      </c>
      <c r="K10940" s="1" t="str">
        <f>VLOOKUP(L10940,CW!C:D,2,FALSE)</f>
        <v>Jul'16</v>
      </c>
      <c r="L10940" s="1" t="str">
        <f t="shared" si="173"/>
        <v>28'16</v>
      </c>
      <c r="M10940" s="1" t="str">
        <f>VLOOKUP(K10940,CW!D:E,2,FALSE)</f>
        <v>Q2'16</v>
      </c>
    </row>
    <row r="10941" spans="1:13" ht="15" customHeight="1">
      <c r="A10941" s="2">
        <v>42566</v>
      </c>
      <c r="B10941" s="1" t="s">
        <v>5266</v>
      </c>
      <c r="C10941" s="1" t="s">
        <v>86</v>
      </c>
      <c r="D10941" s="1" t="s">
        <v>100</v>
      </c>
      <c r="E10941" s="1" t="s">
        <v>3532</v>
      </c>
      <c r="F10941" s="45" t="s">
        <v>158</v>
      </c>
      <c r="G10941" s="1">
        <v>2</v>
      </c>
      <c r="H10941" s="1" t="s">
        <v>107</v>
      </c>
      <c r="I10941" s="1" t="s">
        <v>159</v>
      </c>
      <c r="K10941" s="1" t="str">
        <f>VLOOKUP(L10941,CW!C:D,2,FALSE)</f>
        <v>Jul'16</v>
      </c>
      <c r="L10941" s="1" t="str">
        <f t="shared" si="173"/>
        <v>28'16</v>
      </c>
      <c r="M10941" s="1" t="str">
        <f>VLOOKUP(K10941,CW!D:E,2,FALSE)</f>
        <v>Q2'16</v>
      </c>
    </row>
    <row r="10942" spans="1:13" ht="30" customHeight="1">
      <c r="A10942" s="2">
        <v>42566</v>
      </c>
      <c r="B10942" s="1" t="s">
        <v>5258</v>
      </c>
      <c r="C10942" s="1" t="s">
        <v>86</v>
      </c>
      <c r="D10942" s="1" t="s">
        <v>100</v>
      </c>
      <c r="E10942" s="1" t="s">
        <v>3532</v>
      </c>
      <c r="F10942" s="98" t="s">
        <v>160</v>
      </c>
      <c r="G10942" s="1">
        <v>1</v>
      </c>
      <c r="H10942" s="1" t="s">
        <v>107</v>
      </c>
      <c r="I10942" s="1" t="s">
        <v>159</v>
      </c>
      <c r="K10942" s="1" t="str">
        <f>VLOOKUP(L10942,CW!C:D,2,FALSE)</f>
        <v>Jul'16</v>
      </c>
      <c r="L10942" s="1" t="str">
        <f t="shared" si="173"/>
        <v>28'16</v>
      </c>
      <c r="M10942" s="1" t="str">
        <f>VLOOKUP(K10942,CW!D:E,2,FALSE)</f>
        <v>Q2'16</v>
      </c>
    </row>
    <row r="10943" spans="1:13" ht="15" customHeight="1">
      <c r="A10943" s="2">
        <v>42566</v>
      </c>
      <c r="B10943" s="1" t="s">
        <v>5258</v>
      </c>
      <c r="C10943" s="1" t="s">
        <v>86</v>
      </c>
      <c r="D10943" s="1" t="s">
        <v>100</v>
      </c>
      <c r="E10943" s="1" t="s">
        <v>3532</v>
      </c>
      <c r="F10943" s="45" t="s">
        <v>158</v>
      </c>
      <c r="G10943" s="1">
        <v>2</v>
      </c>
      <c r="H10943" s="1" t="s">
        <v>107</v>
      </c>
      <c r="I10943" s="1" t="s">
        <v>159</v>
      </c>
      <c r="K10943" s="1" t="str">
        <f>VLOOKUP(L10943,CW!C:D,2,FALSE)</f>
        <v>Jul'16</v>
      </c>
      <c r="L10943" s="1" t="str">
        <f t="shared" si="173"/>
        <v>28'16</v>
      </c>
      <c r="M10943" s="1" t="str">
        <f>VLOOKUP(K10943,CW!D:E,2,FALSE)</f>
        <v>Q2'16</v>
      </c>
    </row>
    <row r="10944" spans="1:13" ht="15" customHeight="1">
      <c r="A10944" s="2">
        <v>42566</v>
      </c>
      <c r="B10944" s="1" t="s">
        <v>5241</v>
      </c>
      <c r="C10944" s="1" t="s">
        <v>86</v>
      </c>
      <c r="D10944" s="1" t="s">
        <v>100</v>
      </c>
      <c r="E10944" s="1" t="s">
        <v>3532</v>
      </c>
      <c r="F10944" s="45" t="s">
        <v>158</v>
      </c>
      <c r="G10944" s="1">
        <v>2</v>
      </c>
      <c r="H10944" s="1" t="s">
        <v>107</v>
      </c>
      <c r="I10944" s="1" t="s">
        <v>159</v>
      </c>
      <c r="K10944" s="1" t="str">
        <f>VLOOKUP(L10944,CW!C:D,2,FALSE)</f>
        <v>Jul'16</v>
      </c>
      <c r="L10944" s="1" t="str">
        <f t="shared" si="173"/>
        <v>28'16</v>
      </c>
      <c r="M10944" s="1" t="str">
        <f>VLOOKUP(K10944,CW!D:E,2,FALSE)</f>
        <v>Q2'16</v>
      </c>
    </row>
    <row r="10945" spans="1:13" ht="15" customHeight="1">
      <c r="A10945" s="2">
        <v>42566</v>
      </c>
      <c r="B10945" s="1" t="s">
        <v>5252</v>
      </c>
      <c r="C10945" s="1" t="s">
        <v>86</v>
      </c>
      <c r="D10945" s="1" t="s">
        <v>100</v>
      </c>
      <c r="E10945" s="1" t="s">
        <v>3532</v>
      </c>
      <c r="F10945" s="45" t="s">
        <v>158</v>
      </c>
      <c r="G10945" s="1">
        <v>3</v>
      </c>
      <c r="H10945" s="1" t="s">
        <v>107</v>
      </c>
      <c r="I10945" s="1" t="s">
        <v>159</v>
      </c>
      <c r="K10945" s="1" t="str">
        <f>VLOOKUP(L10945,CW!C:D,2,FALSE)</f>
        <v>Jul'16</v>
      </c>
      <c r="L10945" s="1" t="str">
        <f t="shared" si="173"/>
        <v>28'16</v>
      </c>
      <c r="M10945" s="1" t="str">
        <f>VLOOKUP(K10945,CW!D:E,2,FALSE)</f>
        <v>Q2'16</v>
      </c>
    </row>
    <row r="10946" spans="1:13" ht="15" customHeight="1">
      <c r="A10946" s="2">
        <v>42566</v>
      </c>
      <c r="B10946" s="1" t="s">
        <v>5267</v>
      </c>
      <c r="C10946" s="1" t="s">
        <v>86</v>
      </c>
      <c r="D10946" s="1" t="s">
        <v>100</v>
      </c>
      <c r="E10946" s="1" t="s">
        <v>3532</v>
      </c>
      <c r="F10946" s="45" t="s">
        <v>158</v>
      </c>
      <c r="G10946" s="1">
        <v>1</v>
      </c>
      <c r="H10946" s="1" t="s">
        <v>107</v>
      </c>
      <c r="I10946" s="1" t="s">
        <v>159</v>
      </c>
      <c r="K10946" s="1" t="str">
        <f>VLOOKUP(L10946,CW!C:D,2,FALSE)</f>
        <v>Jul'16</v>
      </c>
      <c r="L10946" s="1" t="str">
        <f t="shared" si="173"/>
        <v>28'16</v>
      </c>
      <c r="M10946" s="1" t="str">
        <f>VLOOKUP(K10946,CW!D:E,2,FALSE)</f>
        <v>Q2'16</v>
      </c>
    </row>
    <row r="10947" spans="1:13" ht="15" customHeight="1">
      <c r="A10947" s="2">
        <v>42566</v>
      </c>
      <c r="B10947" s="1" t="s">
        <v>5256</v>
      </c>
      <c r="C10947" s="1" t="s">
        <v>86</v>
      </c>
      <c r="D10947" s="1" t="s">
        <v>100</v>
      </c>
      <c r="E10947" s="1" t="s">
        <v>3532</v>
      </c>
      <c r="F10947" s="45" t="s">
        <v>158</v>
      </c>
      <c r="G10947" s="1">
        <v>2</v>
      </c>
      <c r="H10947" s="1" t="s">
        <v>107</v>
      </c>
      <c r="I10947" s="1" t="s">
        <v>159</v>
      </c>
      <c r="K10947" s="1" t="str">
        <f>VLOOKUP(L10947,CW!C:D,2,FALSE)</f>
        <v>Jul'16</v>
      </c>
      <c r="L10947" s="1" t="str">
        <f t="shared" si="173"/>
        <v>28'16</v>
      </c>
      <c r="M10947" s="1" t="str">
        <f>VLOOKUP(K10947,CW!D:E,2,FALSE)</f>
        <v>Q2'16</v>
      </c>
    </row>
    <row r="10948" spans="1:13" ht="15" customHeight="1">
      <c r="A10948" s="2">
        <v>42566</v>
      </c>
      <c r="B10948" s="1" t="s">
        <v>5259</v>
      </c>
      <c r="C10948" s="1" t="s">
        <v>86</v>
      </c>
      <c r="D10948" s="1" t="s">
        <v>100</v>
      </c>
      <c r="E10948" s="1" t="s">
        <v>3532</v>
      </c>
      <c r="F10948" s="45" t="s">
        <v>158</v>
      </c>
      <c r="G10948" s="1">
        <v>1</v>
      </c>
      <c r="H10948" s="1" t="s">
        <v>107</v>
      </c>
      <c r="I10948" s="1" t="s">
        <v>159</v>
      </c>
      <c r="K10948" s="1" t="str">
        <f>VLOOKUP(L10948,CW!C:D,2,FALSE)</f>
        <v>Jul'16</v>
      </c>
      <c r="L10948" s="1" t="str">
        <f t="shared" si="173"/>
        <v>28'16</v>
      </c>
      <c r="M10948" s="1" t="str">
        <f>VLOOKUP(K10948,CW!D:E,2,FALSE)</f>
        <v>Q2'16</v>
      </c>
    </row>
    <row r="10949" spans="1:13" ht="15" customHeight="1">
      <c r="A10949" s="2">
        <v>42566</v>
      </c>
      <c r="B10949" s="1" t="s">
        <v>5264</v>
      </c>
      <c r="C10949" s="1" t="s">
        <v>86</v>
      </c>
      <c r="D10949" s="1" t="s">
        <v>100</v>
      </c>
      <c r="E10949" s="1" t="s">
        <v>3532</v>
      </c>
      <c r="F10949" s="45" t="s">
        <v>158</v>
      </c>
      <c r="G10949" s="1">
        <v>2</v>
      </c>
      <c r="H10949" s="1" t="s">
        <v>107</v>
      </c>
      <c r="I10949" s="1" t="s">
        <v>159</v>
      </c>
      <c r="K10949" s="1" t="str">
        <f>VLOOKUP(L10949,CW!C:D,2,FALSE)</f>
        <v>Jul'16</v>
      </c>
      <c r="L10949" s="1" t="str">
        <f t="shared" si="173"/>
        <v>28'16</v>
      </c>
      <c r="M10949" s="1" t="str">
        <f>VLOOKUP(K10949,CW!D:E,2,FALSE)</f>
        <v>Q2'16</v>
      </c>
    </row>
    <row r="10950" spans="1:13" ht="15" customHeight="1">
      <c r="A10950" s="2">
        <v>42566</v>
      </c>
      <c r="B10950" s="1" t="s">
        <v>5270</v>
      </c>
      <c r="C10950" s="1" t="s">
        <v>183</v>
      </c>
      <c r="D10950" s="1" t="s">
        <v>100</v>
      </c>
      <c r="E10950" s="1" t="s">
        <v>3532</v>
      </c>
      <c r="F10950" s="45" t="s">
        <v>158</v>
      </c>
      <c r="G10950" s="1">
        <v>1</v>
      </c>
      <c r="H10950" s="1" t="s">
        <v>107</v>
      </c>
      <c r="I10950" s="1" t="s">
        <v>159</v>
      </c>
      <c r="K10950" s="1" t="str">
        <f>VLOOKUP(L10950,CW!C:D,2,FALSE)</f>
        <v>Jul'16</v>
      </c>
      <c r="L10950" s="1" t="str">
        <f t="shared" si="173"/>
        <v>28'16</v>
      </c>
      <c r="M10950" s="1" t="str">
        <f>VLOOKUP(K10950,CW!D:E,2,FALSE)</f>
        <v>Q2'16</v>
      </c>
    </row>
    <row r="10951" spans="1:13" ht="15" customHeight="1">
      <c r="A10951" s="2">
        <v>42566</v>
      </c>
      <c r="B10951" s="1" t="s">
        <v>5271</v>
      </c>
      <c r="C10951" s="1" t="s">
        <v>183</v>
      </c>
      <c r="D10951" s="1" t="s">
        <v>100</v>
      </c>
      <c r="E10951" s="1" t="s">
        <v>3532</v>
      </c>
      <c r="F10951" s="45" t="s">
        <v>158</v>
      </c>
      <c r="G10951" s="1">
        <v>1</v>
      </c>
      <c r="H10951" s="1" t="s">
        <v>107</v>
      </c>
      <c r="I10951" s="1" t="s">
        <v>159</v>
      </c>
      <c r="K10951" s="1" t="str">
        <f>VLOOKUP(L10951,CW!C:D,2,FALSE)</f>
        <v>Jul'16</v>
      </c>
      <c r="L10951" s="1" t="str">
        <f t="shared" si="173"/>
        <v>28'16</v>
      </c>
      <c r="M10951" s="1" t="str">
        <f>VLOOKUP(K10951,CW!D:E,2,FALSE)</f>
        <v>Q2'16</v>
      </c>
    </row>
    <row r="10952" spans="1:13" ht="30" customHeight="1">
      <c r="A10952" s="2">
        <v>42566</v>
      </c>
      <c r="B10952" s="1" t="s">
        <v>5257</v>
      </c>
      <c r="C10952" s="1" t="s">
        <v>72</v>
      </c>
      <c r="D10952" s="1" t="s">
        <v>100</v>
      </c>
      <c r="E10952" s="1" t="s">
        <v>3532</v>
      </c>
      <c r="F10952" s="98" t="s">
        <v>160</v>
      </c>
      <c r="G10952" s="1">
        <v>1</v>
      </c>
      <c r="H10952" s="1" t="s">
        <v>107</v>
      </c>
      <c r="I10952" s="1" t="s">
        <v>159</v>
      </c>
      <c r="K10952" s="1" t="str">
        <f>VLOOKUP(L10952,CW!C:D,2,FALSE)</f>
        <v>Jul'16</v>
      </c>
      <c r="L10952" s="1" t="str">
        <f t="shared" si="173"/>
        <v>28'16</v>
      </c>
      <c r="M10952" s="1" t="str">
        <f>VLOOKUP(K10952,CW!D:E,2,FALSE)</f>
        <v>Q2'16</v>
      </c>
    </row>
    <row r="10953" spans="1:13" ht="30" customHeight="1">
      <c r="A10953" s="2">
        <v>42566</v>
      </c>
      <c r="B10953" s="1" t="s">
        <v>5276</v>
      </c>
      <c r="C10953" s="1" t="s">
        <v>143</v>
      </c>
      <c r="D10953" s="1" t="s">
        <v>100</v>
      </c>
      <c r="E10953" s="1" t="s">
        <v>3532</v>
      </c>
      <c r="F10953" s="98" t="s">
        <v>161</v>
      </c>
      <c r="G10953" s="1">
        <v>1</v>
      </c>
      <c r="H10953" s="1" t="s">
        <v>107</v>
      </c>
      <c r="I10953" s="1" t="s">
        <v>159</v>
      </c>
      <c r="K10953" s="1" t="str">
        <f>VLOOKUP(L10953,CW!C:D,2,FALSE)</f>
        <v>Jul'16</v>
      </c>
      <c r="L10953" s="1" t="str">
        <f t="shared" si="173"/>
        <v>28'16</v>
      </c>
      <c r="M10953" s="1" t="str">
        <f>VLOOKUP(K10953,CW!D:E,2,FALSE)</f>
        <v>Q2'16</v>
      </c>
    </row>
    <row r="10954" spans="1:13" ht="15" customHeight="1">
      <c r="A10954" s="2">
        <v>42566</v>
      </c>
      <c r="B10954" s="1" t="s">
        <v>5276</v>
      </c>
      <c r="C10954" s="1" t="s">
        <v>143</v>
      </c>
      <c r="D10954" s="1" t="s">
        <v>100</v>
      </c>
      <c r="E10954" s="1" t="s">
        <v>3532</v>
      </c>
      <c r="F10954" s="45" t="s">
        <v>158</v>
      </c>
      <c r="G10954" s="1">
        <v>3</v>
      </c>
      <c r="H10954" s="1" t="s">
        <v>107</v>
      </c>
      <c r="I10954" s="1" t="s">
        <v>159</v>
      </c>
      <c r="K10954" s="1" t="str">
        <f>VLOOKUP(L10954,CW!C:D,2,FALSE)</f>
        <v>Jul'16</v>
      </c>
      <c r="L10954" s="1" t="str">
        <f t="shared" si="173"/>
        <v>28'16</v>
      </c>
      <c r="M10954" s="1" t="str">
        <f>VLOOKUP(K10954,CW!D:E,2,FALSE)</f>
        <v>Q2'16</v>
      </c>
    </row>
    <row r="10955" spans="1:13" ht="15" customHeight="1">
      <c r="A10955" s="2">
        <v>42566</v>
      </c>
      <c r="B10955" s="1" t="s">
        <v>5275</v>
      </c>
      <c r="C10955" s="1" t="s">
        <v>143</v>
      </c>
      <c r="D10955" s="1" t="s">
        <v>100</v>
      </c>
      <c r="E10955" s="1" t="s">
        <v>3532</v>
      </c>
      <c r="F10955" s="45" t="s">
        <v>158</v>
      </c>
      <c r="G10955" s="1">
        <v>1</v>
      </c>
      <c r="H10955" s="1" t="s">
        <v>107</v>
      </c>
      <c r="I10955" s="1" t="s">
        <v>159</v>
      </c>
      <c r="K10955" s="1" t="str">
        <f>VLOOKUP(L10955,CW!C:D,2,FALSE)</f>
        <v>Jul'16</v>
      </c>
      <c r="L10955" s="1" t="str">
        <f t="shared" si="173"/>
        <v>28'16</v>
      </c>
      <c r="M10955" s="1" t="str">
        <f>VLOOKUP(K10955,CW!D:E,2,FALSE)</f>
        <v>Q2'16</v>
      </c>
    </row>
    <row r="10956" spans="1:13" ht="15" customHeight="1">
      <c r="A10956" s="2">
        <v>42566</v>
      </c>
      <c r="B10956" s="1" t="s">
        <v>5255</v>
      </c>
      <c r="C10956" s="1" t="s">
        <v>72</v>
      </c>
      <c r="D10956" s="1" t="s">
        <v>100</v>
      </c>
      <c r="E10956" s="1" t="s">
        <v>3532</v>
      </c>
      <c r="F10956" s="45" t="s">
        <v>158</v>
      </c>
      <c r="G10956" s="1">
        <v>1</v>
      </c>
      <c r="H10956" s="1" t="s">
        <v>107</v>
      </c>
      <c r="I10956" s="1" t="s">
        <v>159</v>
      </c>
      <c r="K10956" s="1" t="str">
        <f>VLOOKUP(L10956,CW!C:D,2,FALSE)</f>
        <v>Jul'16</v>
      </c>
      <c r="L10956" s="1" t="str">
        <f t="shared" si="173"/>
        <v>28'16</v>
      </c>
      <c r="M10956" s="1" t="str">
        <f>VLOOKUP(K10956,CW!D:E,2,FALSE)</f>
        <v>Q2'16</v>
      </c>
    </row>
    <row r="10957" spans="1:13" ht="15" customHeight="1">
      <c r="A10957" s="2">
        <v>42566</v>
      </c>
      <c r="B10957" s="1" t="s">
        <v>5253</v>
      </c>
      <c r="C10957" s="1" t="s">
        <v>72</v>
      </c>
      <c r="D10957" s="1" t="s">
        <v>100</v>
      </c>
      <c r="E10957" s="1" t="s">
        <v>3532</v>
      </c>
      <c r="F10957" s="45" t="s">
        <v>158</v>
      </c>
      <c r="G10957" s="1">
        <v>1</v>
      </c>
      <c r="H10957" s="1" t="s">
        <v>107</v>
      </c>
      <c r="I10957" s="1" t="s">
        <v>159</v>
      </c>
      <c r="K10957" s="1" t="str">
        <f>VLOOKUP(L10957,CW!C:D,2,FALSE)</f>
        <v>Jul'16</v>
      </c>
      <c r="L10957" s="1" t="str">
        <f t="shared" si="173"/>
        <v>28'16</v>
      </c>
      <c r="M10957" s="1" t="str">
        <f>VLOOKUP(K10957,CW!D:E,2,FALSE)</f>
        <v>Q2'16</v>
      </c>
    </row>
    <row r="10958" spans="1:13" ht="15" customHeight="1">
      <c r="A10958" s="2">
        <v>42566</v>
      </c>
      <c r="B10958" s="1" t="s">
        <v>5287</v>
      </c>
      <c r="C10958" s="1" t="s">
        <v>1801</v>
      </c>
      <c r="D10958" s="1" t="s">
        <v>102</v>
      </c>
      <c r="E10958" s="1" t="s">
        <v>3532</v>
      </c>
      <c r="F10958" s="45" t="s">
        <v>158</v>
      </c>
      <c r="G10958" s="1">
        <v>1</v>
      </c>
      <c r="H10958" s="1" t="s">
        <v>107</v>
      </c>
      <c r="I10958" s="1" t="s">
        <v>159</v>
      </c>
      <c r="K10958" s="1" t="str">
        <f>VLOOKUP(L10958,CW!C:D,2,FALSE)</f>
        <v>Jul'16</v>
      </c>
      <c r="L10958" s="1" t="str">
        <f t="shared" si="173"/>
        <v>28'16</v>
      </c>
      <c r="M10958" s="1" t="str">
        <f>VLOOKUP(K10958,CW!D:E,2,FALSE)</f>
        <v>Q2'16</v>
      </c>
    </row>
    <row r="10959" spans="1:13" ht="15" customHeight="1">
      <c r="A10959" s="2">
        <v>42566</v>
      </c>
      <c r="B10959" s="1" t="s">
        <v>5287</v>
      </c>
      <c r="C10959" s="1" t="s">
        <v>1801</v>
      </c>
      <c r="D10959" s="1" t="s">
        <v>102</v>
      </c>
      <c r="E10959" s="1" t="s">
        <v>3532</v>
      </c>
      <c r="F10959" s="45" t="s">
        <v>896</v>
      </c>
      <c r="G10959" s="1">
        <v>1</v>
      </c>
      <c r="H10959" s="1" t="s">
        <v>107</v>
      </c>
      <c r="I10959" s="1" t="s">
        <v>159</v>
      </c>
      <c r="K10959" s="1" t="str">
        <f>VLOOKUP(L10959,CW!C:D,2,FALSE)</f>
        <v>Jul'16</v>
      </c>
      <c r="L10959" s="1" t="str">
        <f t="shared" si="173"/>
        <v>28'16</v>
      </c>
      <c r="M10959" s="1" t="str">
        <f>VLOOKUP(K10959,CW!D:E,2,FALSE)</f>
        <v>Q2'16</v>
      </c>
    </row>
    <row r="10960" spans="1:13" ht="15" customHeight="1">
      <c r="A10960" s="2">
        <v>42566</v>
      </c>
      <c r="B10960" s="1" t="s">
        <v>5292</v>
      </c>
      <c r="C10960" s="1" t="s">
        <v>1801</v>
      </c>
      <c r="D10960" s="1" t="s">
        <v>102</v>
      </c>
      <c r="E10960" s="1" t="s">
        <v>3532</v>
      </c>
      <c r="F10960" s="45" t="s">
        <v>158</v>
      </c>
      <c r="G10960" s="1">
        <v>3</v>
      </c>
      <c r="H10960" s="1" t="s">
        <v>107</v>
      </c>
      <c r="I10960" s="1" t="s">
        <v>159</v>
      </c>
      <c r="K10960" s="1" t="str">
        <f>VLOOKUP(L10960,CW!C:D,2,FALSE)</f>
        <v>Jul'16</v>
      </c>
      <c r="L10960" s="1" t="str">
        <f t="shared" si="173"/>
        <v>28'16</v>
      </c>
      <c r="M10960" s="1" t="str">
        <f>VLOOKUP(K10960,CW!D:E,2,FALSE)</f>
        <v>Q2'16</v>
      </c>
    </row>
    <row r="10961" spans="1:13" ht="15" customHeight="1">
      <c r="A10961" s="2">
        <v>42566</v>
      </c>
      <c r="B10961" s="1" t="s">
        <v>5290</v>
      </c>
      <c r="C10961" s="1" t="s">
        <v>1801</v>
      </c>
      <c r="D10961" s="1" t="s">
        <v>102</v>
      </c>
      <c r="E10961" s="1" t="s">
        <v>3532</v>
      </c>
      <c r="F10961" s="45" t="s">
        <v>158</v>
      </c>
      <c r="G10961" s="1">
        <v>7</v>
      </c>
      <c r="H10961" s="1" t="s">
        <v>107</v>
      </c>
      <c r="I10961" s="1" t="s">
        <v>159</v>
      </c>
      <c r="K10961" s="1" t="str">
        <f>VLOOKUP(L10961,CW!C:D,2,FALSE)</f>
        <v>Jul'16</v>
      </c>
      <c r="L10961" s="1" t="str">
        <f t="shared" si="173"/>
        <v>28'16</v>
      </c>
      <c r="M10961" s="1" t="str">
        <f>VLOOKUP(K10961,CW!D:E,2,FALSE)</f>
        <v>Q2'16</v>
      </c>
    </row>
    <row r="10962" spans="1:13" ht="15" customHeight="1">
      <c r="A10962" s="2">
        <v>42566</v>
      </c>
      <c r="B10962" s="1" t="s">
        <v>6259</v>
      </c>
      <c r="C10962" s="1" t="s">
        <v>86</v>
      </c>
      <c r="D10962" s="1" t="s">
        <v>102</v>
      </c>
      <c r="E10962" s="1" t="s">
        <v>3532</v>
      </c>
      <c r="F10962" s="45" t="s">
        <v>158</v>
      </c>
      <c r="G10962" s="1">
        <v>2</v>
      </c>
      <c r="H10962" s="1" t="s">
        <v>107</v>
      </c>
      <c r="I10962" s="1" t="s">
        <v>159</v>
      </c>
      <c r="K10962" s="1" t="str">
        <f>VLOOKUP(L10962,CW!C:D,2,FALSE)</f>
        <v>Jul'16</v>
      </c>
      <c r="L10962" s="1" t="str">
        <f t="shared" si="173"/>
        <v>28'16</v>
      </c>
      <c r="M10962" s="1" t="str">
        <f>VLOOKUP(K10962,CW!D:E,2,FALSE)</f>
        <v>Q2'16</v>
      </c>
    </row>
    <row r="10963" spans="1:13" ht="15" customHeight="1">
      <c r="A10963" s="2">
        <v>42566</v>
      </c>
      <c r="B10963" s="1" t="s">
        <v>5285</v>
      </c>
      <c r="C10963" s="1" t="s">
        <v>86</v>
      </c>
      <c r="D10963" s="1" t="s">
        <v>102</v>
      </c>
      <c r="E10963" s="1" t="s">
        <v>3532</v>
      </c>
      <c r="F10963" s="45" t="s">
        <v>158</v>
      </c>
      <c r="G10963" s="1">
        <v>2</v>
      </c>
      <c r="H10963" s="1" t="s">
        <v>107</v>
      </c>
      <c r="I10963" s="1" t="s">
        <v>159</v>
      </c>
      <c r="K10963" s="1" t="str">
        <f>VLOOKUP(L10963,CW!C:D,2,FALSE)</f>
        <v>Jul'16</v>
      </c>
      <c r="L10963" s="1" t="str">
        <f t="shared" si="173"/>
        <v>28'16</v>
      </c>
      <c r="M10963" s="1" t="str">
        <f>VLOOKUP(K10963,CW!D:E,2,FALSE)</f>
        <v>Q2'16</v>
      </c>
    </row>
    <row r="10964" spans="1:13" ht="15" customHeight="1">
      <c r="A10964" s="2">
        <v>42566</v>
      </c>
      <c r="B10964" s="1" t="s">
        <v>5293</v>
      </c>
      <c r="C10964" s="1" t="s">
        <v>86</v>
      </c>
      <c r="D10964" s="1" t="s">
        <v>102</v>
      </c>
      <c r="E10964" s="1" t="s">
        <v>3532</v>
      </c>
      <c r="F10964" s="45" t="s">
        <v>158</v>
      </c>
      <c r="G10964" s="1">
        <v>3</v>
      </c>
      <c r="H10964" s="1" t="s">
        <v>107</v>
      </c>
      <c r="I10964" s="1" t="s">
        <v>159</v>
      </c>
      <c r="K10964" s="1" t="str">
        <f>VLOOKUP(L10964,CW!C:D,2,FALSE)</f>
        <v>Jul'16</v>
      </c>
      <c r="L10964" s="1" t="str">
        <f t="shared" si="173"/>
        <v>28'16</v>
      </c>
      <c r="M10964" s="1" t="str">
        <f>VLOOKUP(K10964,CW!D:E,2,FALSE)</f>
        <v>Q2'16</v>
      </c>
    </row>
    <row r="10965" spans="1:13" ht="30" customHeight="1">
      <c r="A10965" s="2">
        <v>42566</v>
      </c>
      <c r="B10965" s="1" t="s">
        <v>5284</v>
      </c>
      <c r="C10965" s="1" t="s">
        <v>86</v>
      </c>
      <c r="D10965" s="1" t="s">
        <v>102</v>
      </c>
      <c r="E10965" s="1" t="s">
        <v>3532</v>
      </c>
      <c r="F10965" s="98" t="s">
        <v>160</v>
      </c>
      <c r="G10965" s="1">
        <v>1</v>
      </c>
      <c r="H10965" s="1" t="s">
        <v>107</v>
      </c>
      <c r="I10965" s="1" t="s">
        <v>159</v>
      </c>
      <c r="K10965" s="1" t="str">
        <f>VLOOKUP(L10965,CW!C:D,2,FALSE)</f>
        <v>Jul'16</v>
      </c>
      <c r="L10965" s="1" t="str">
        <f t="shared" si="173"/>
        <v>28'16</v>
      </c>
      <c r="M10965" s="1" t="str">
        <f>VLOOKUP(K10965,CW!D:E,2,FALSE)</f>
        <v>Q2'16</v>
      </c>
    </row>
    <row r="10966" spans="1:13" ht="15" customHeight="1">
      <c r="A10966" s="2">
        <v>42566</v>
      </c>
      <c r="B10966" s="1" t="s">
        <v>5284</v>
      </c>
      <c r="C10966" s="1" t="s">
        <v>86</v>
      </c>
      <c r="D10966" s="1" t="s">
        <v>102</v>
      </c>
      <c r="E10966" s="1" t="s">
        <v>3532</v>
      </c>
      <c r="F10966" s="45" t="s">
        <v>158</v>
      </c>
      <c r="G10966" s="1">
        <v>1</v>
      </c>
      <c r="H10966" s="1" t="s">
        <v>107</v>
      </c>
      <c r="I10966" s="1" t="s">
        <v>159</v>
      </c>
      <c r="K10966" s="1" t="str">
        <f>VLOOKUP(L10966,CW!C:D,2,FALSE)</f>
        <v>Jul'16</v>
      </c>
      <c r="L10966" s="1" t="str">
        <f t="shared" ref="L10966:L11029" si="174">CONCATENATE(WEEKNUM(A10966,21),"'",TEXT(A10966,"yy"))</f>
        <v>28'16</v>
      </c>
      <c r="M10966" s="1" t="str">
        <f>VLOOKUP(K10966,CW!D:E,2,FALSE)</f>
        <v>Q2'16</v>
      </c>
    </row>
    <row r="10967" spans="1:13" ht="15" customHeight="1">
      <c r="A10967" s="2">
        <v>42566</v>
      </c>
      <c r="B10967" s="1" t="s">
        <v>6260</v>
      </c>
      <c r="C10967" s="1" t="s">
        <v>86</v>
      </c>
      <c r="D10967" s="1" t="s">
        <v>102</v>
      </c>
      <c r="E10967" s="1" t="s">
        <v>3532</v>
      </c>
      <c r="F10967" s="45" t="s">
        <v>158</v>
      </c>
      <c r="G10967" s="1">
        <v>6</v>
      </c>
      <c r="H10967" s="1" t="s">
        <v>107</v>
      </c>
      <c r="I10967" s="1" t="s">
        <v>159</v>
      </c>
      <c r="K10967" s="1" t="str">
        <f>VLOOKUP(L10967,CW!C:D,2,FALSE)</f>
        <v>Jul'16</v>
      </c>
      <c r="L10967" s="1" t="str">
        <f t="shared" si="174"/>
        <v>28'16</v>
      </c>
      <c r="M10967" s="1" t="str">
        <f>VLOOKUP(K10967,CW!D:E,2,FALSE)</f>
        <v>Q2'16</v>
      </c>
    </row>
    <row r="10968" spans="1:13" ht="30" customHeight="1">
      <c r="A10968" s="2">
        <v>42566</v>
      </c>
      <c r="B10968" s="1" t="s">
        <v>5274</v>
      </c>
      <c r="C10968" s="1" t="s">
        <v>183</v>
      </c>
      <c r="D10968" s="1" t="s">
        <v>100</v>
      </c>
      <c r="E10968" s="1" t="s">
        <v>3532</v>
      </c>
      <c r="F10968" s="98" t="s">
        <v>160</v>
      </c>
      <c r="G10968" s="1">
        <v>1</v>
      </c>
      <c r="H10968" s="1" t="s">
        <v>107</v>
      </c>
      <c r="I10968" s="1" t="s">
        <v>159</v>
      </c>
      <c r="K10968" s="1" t="str">
        <f>VLOOKUP(L10968,CW!C:D,2,FALSE)</f>
        <v>Jul'16</v>
      </c>
      <c r="L10968" s="1" t="str">
        <f t="shared" si="174"/>
        <v>28'16</v>
      </c>
      <c r="M10968" s="1" t="str">
        <f>VLOOKUP(K10968,CW!D:E,2,FALSE)</f>
        <v>Q2'16</v>
      </c>
    </row>
    <row r="10969" spans="1:13" ht="15" customHeight="1">
      <c r="A10969" s="2">
        <v>42566</v>
      </c>
      <c r="B10969" s="1" t="s">
        <v>5274</v>
      </c>
      <c r="C10969" s="1" t="s">
        <v>183</v>
      </c>
      <c r="D10969" s="1" t="s">
        <v>100</v>
      </c>
      <c r="E10969" s="1" t="s">
        <v>3532</v>
      </c>
      <c r="F10969" s="45" t="s">
        <v>158</v>
      </c>
      <c r="G10969" s="1">
        <v>1</v>
      </c>
      <c r="H10969" s="1" t="s">
        <v>107</v>
      </c>
      <c r="I10969" s="1" t="s">
        <v>159</v>
      </c>
      <c r="K10969" s="1" t="str">
        <f>VLOOKUP(L10969,CW!C:D,2,FALSE)</f>
        <v>Jul'16</v>
      </c>
      <c r="L10969" s="1" t="str">
        <f t="shared" si="174"/>
        <v>28'16</v>
      </c>
      <c r="M10969" s="1" t="str">
        <f>VLOOKUP(K10969,CW!D:E,2,FALSE)</f>
        <v>Q2'16</v>
      </c>
    </row>
    <row r="10970" spans="1:13" ht="30" customHeight="1">
      <c r="A10970" s="2">
        <v>42566</v>
      </c>
      <c r="B10970" s="1" t="s">
        <v>5279</v>
      </c>
      <c r="C10970" s="1" t="s">
        <v>143</v>
      </c>
      <c r="D10970" s="1" t="s">
        <v>100</v>
      </c>
      <c r="E10970" s="1" t="s">
        <v>3532</v>
      </c>
      <c r="F10970" s="98" t="s">
        <v>161</v>
      </c>
      <c r="G10970" s="1">
        <v>1</v>
      </c>
      <c r="H10970" s="1" t="s">
        <v>107</v>
      </c>
      <c r="I10970" s="1" t="s">
        <v>159</v>
      </c>
      <c r="K10970" s="1" t="str">
        <f>VLOOKUP(L10970,CW!C:D,2,FALSE)</f>
        <v>Jul'16</v>
      </c>
      <c r="L10970" s="1" t="str">
        <f t="shared" si="174"/>
        <v>28'16</v>
      </c>
      <c r="M10970" s="1" t="str">
        <f>VLOOKUP(K10970,CW!D:E,2,FALSE)</f>
        <v>Q2'16</v>
      </c>
    </row>
    <row r="10971" spans="1:13" ht="15" customHeight="1">
      <c r="A10971" s="2">
        <v>42566</v>
      </c>
      <c r="B10971" s="1" t="s">
        <v>5279</v>
      </c>
      <c r="C10971" s="1" t="s">
        <v>143</v>
      </c>
      <c r="D10971" s="1" t="s">
        <v>100</v>
      </c>
      <c r="E10971" s="1" t="s">
        <v>3532</v>
      </c>
      <c r="F10971" s="45" t="s">
        <v>158</v>
      </c>
      <c r="G10971" s="1">
        <v>2</v>
      </c>
      <c r="H10971" s="1" t="s">
        <v>107</v>
      </c>
      <c r="I10971" s="1" t="s">
        <v>159</v>
      </c>
      <c r="K10971" s="1" t="str">
        <f>VLOOKUP(L10971,CW!C:D,2,FALSE)</f>
        <v>Jul'16</v>
      </c>
      <c r="L10971" s="1" t="str">
        <f t="shared" si="174"/>
        <v>28'16</v>
      </c>
      <c r="M10971" s="1" t="str">
        <f>VLOOKUP(K10971,CW!D:E,2,FALSE)</f>
        <v>Q2'16</v>
      </c>
    </row>
    <row r="10972" spans="1:13" ht="30" customHeight="1">
      <c r="A10972" s="2">
        <v>42566</v>
      </c>
      <c r="B10972" s="1" t="s">
        <v>5299</v>
      </c>
      <c r="C10972" s="1" t="s">
        <v>143</v>
      </c>
      <c r="D10972" s="1" t="s">
        <v>100</v>
      </c>
      <c r="E10972" s="1" t="s">
        <v>3532</v>
      </c>
      <c r="F10972" s="98" t="s">
        <v>161</v>
      </c>
      <c r="G10972" s="1">
        <v>1</v>
      </c>
      <c r="H10972" s="1" t="s">
        <v>107</v>
      </c>
      <c r="I10972" s="1" t="s">
        <v>159</v>
      </c>
      <c r="K10972" s="1" t="str">
        <f>VLOOKUP(L10972,CW!C:D,2,FALSE)</f>
        <v>Jul'16</v>
      </c>
      <c r="L10972" s="1" t="str">
        <f t="shared" si="174"/>
        <v>28'16</v>
      </c>
      <c r="M10972" s="1" t="str">
        <f>VLOOKUP(K10972,CW!D:E,2,FALSE)</f>
        <v>Q2'16</v>
      </c>
    </row>
    <row r="10973" spans="1:13" ht="15" customHeight="1">
      <c r="A10973" s="2">
        <v>42566</v>
      </c>
      <c r="B10973" s="1" t="s">
        <v>5299</v>
      </c>
      <c r="C10973" s="1" t="s">
        <v>143</v>
      </c>
      <c r="D10973" s="1" t="s">
        <v>100</v>
      </c>
      <c r="E10973" s="1" t="s">
        <v>3532</v>
      </c>
      <c r="F10973" s="45" t="s">
        <v>158</v>
      </c>
      <c r="G10973" s="1">
        <v>2</v>
      </c>
      <c r="H10973" s="1" t="s">
        <v>107</v>
      </c>
      <c r="I10973" s="1" t="s">
        <v>159</v>
      </c>
      <c r="K10973" s="1" t="str">
        <f>VLOOKUP(L10973,CW!C:D,2,FALSE)</f>
        <v>Jul'16</v>
      </c>
      <c r="L10973" s="1" t="str">
        <f t="shared" si="174"/>
        <v>28'16</v>
      </c>
      <c r="M10973" s="1" t="str">
        <f>VLOOKUP(K10973,CW!D:E,2,FALSE)</f>
        <v>Q2'16</v>
      </c>
    </row>
    <row r="10974" spans="1:13" ht="15" customHeight="1">
      <c r="A10974" s="2">
        <v>42566</v>
      </c>
      <c r="B10974" s="1" t="s">
        <v>5298</v>
      </c>
      <c r="C10974" s="1" t="s">
        <v>72</v>
      </c>
      <c r="D10974" s="1" t="s">
        <v>100</v>
      </c>
      <c r="E10974" s="1" t="s">
        <v>3532</v>
      </c>
      <c r="F10974" s="45" t="s">
        <v>158</v>
      </c>
      <c r="G10974" s="1">
        <v>5</v>
      </c>
      <c r="H10974" s="1" t="s">
        <v>107</v>
      </c>
      <c r="I10974" s="1" t="s">
        <v>159</v>
      </c>
      <c r="K10974" s="1" t="str">
        <f>VLOOKUP(L10974,CW!C:D,2,FALSE)</f>
        <v>Jul'16</v>
      </c>
      <c r="L10974" s="1" t="str">
        <f t="shared" si="174"/>
        <v>28'16</v>
      </c>
      <c r="M10974" s="1" t="str">
        <f>VLOOKUP(K10974,CW!D:E,2,FALSE)</f>
        <v>Q2'16</v>
      </c>
    </row>
    <row r="10975" spans="1:13" ht="15" customHeight="1">
      <c r="A10975" s="2">
        <v>42566</v>
      </c>
      <c r="B10975" s="1" t="s">
        <v>5297</v>
      </c>
      <c r="C10975" s="1" t="s">
        <v>72</v>
      </c>
      <c r="D10975" s="1" t="s">
        <v>100</v>
      </c>
      <c r="E10975" s="1" t="s">
        <v>3532</v>
      </c>
      <c r="F10975" s="45" t="s">
        <v>158</v>
      </c>
      <c r="G10975" s="1">
        <v>1</v>
      </c>
      <c r="H10975" s="1" t="s">
        <v>107</v>
      </c>
      <c r="I10975" s="1" t="s">
        <v>159</v>
      </c>
      <c r="K10975" s="1" t="str">
        <f>VLOOKUP(L10975,CW!C:D,2,FALSE)</f>
        <v>Jul'16</v>
      </c>
      <c r="L10975" s="1" t="str">
        <f t="shared" si="174"/>
        <v>28'16</v>
      </c>
      <c r="M10975" s="1" t="str">
        <f>VLOOKUP(K10975,CW!D:E,2,FALSE)</f>
        <v>Q2'16</v>
      </c>
    </row>
    <row r="10976" spans="1:13" ht="30" customHeight="1">
      <c r="A10976" s="2">
        <v>42566</v>
      </c>
      <c r="B10976" s="1" t="s">
        <v>5301</v>
      </c>
      <c r="C10976" s="1" t="s">
        <v>183</v>
      </c>
      <c r="D10976" s="1" t="s">
        <v>100</v>
      </c>
      <c r="E10976" s="1" t="s">
        <v>3532</v>
      </c>
      <c r="F10976" s="98" t="s">
        <v>161</v>
      </c>
      <c r="G10976" s="1">
        <v>1</v>
      </c>
      <c r="H10976" s="1" t="s">
        <v>107</v>
      </c>
      <c r="I10976" s="1" t="s">
        <v>159</v>
      </c>
      <c r="K10976" s="1" t="str">
        <f>VLOOKUP(L10976,CW!C:D,2,FALSE)</f>
        <v>Jul'16</v>
      </c>
      <c r="L10976" s="1" t="str">
        <f t="shared" si="174"/>
        <v>28'16</v>
      </c>
      <c r="M10976" s="1" t="str">
        <f>VLOOKUP(K10976,CW!D:E,2,FALSE)</f>
        <v>Q2'16</v>
      </c>
    </row>
    <row r="10977" spans="1:13" ht="15" customHeight="1">
      <c r="A10977" s="2">
        <v>42566</v>
      </c>
      <c r="B10977" s="1" t="s">
        <v>5301</v>
      </c>
      <c r="C10977" s="1" t="s">
        <v>183</v>
      </c>
      <c r="D10977" s="1" t="s">
        <v>100</v>
      </c>
      <c r="E10977" s="1" t="s">
        <v>3532</v>
      </c>
      <c r="F10977" s="45" t="s">
        <v>158</v>
      </c>
      <c r="G10977" s="1">
        <v>1</v>
      </c>
      <c r="H10977" s="1" t="s">
        <v>107</v>
      </c>
      <c r="I10977" s="1" t="s">
        <v>159</v>
      </c>
      <c r="K10977" s="1" t="str">
        <f>VLOOKUP(L10977,CW!C:D,2,FALSE)</f>
        <v>Jul'16</v>
      </c>
      <c r="L10977" s="1" t="str">
        <f t="shared" si="174"/>
        <v>28'16</v>
      </c>
      <c r="M10977" s="1" t="str">
        <f>VLOOKUP(K10977,CW!D:E,2,FALSE)</f>
        <v>Q2'16</v>
      </c>
    </row>
    <row r="10978" spans="1:13" ht="15" customHeight="1">
      <c r="A10978" s="2">
        <v>42566</v>
      </c>
      <c r="B10978" s="1" t="s">
        <v>5302</v>
      </c>
      <c r="C10978" s="1" t="s">
        <v>183</v>
      </c>
      <c r="D10978" s="1" t="s">
        <v>100</v>
      </c>
      <c r="E10978" s="1" t="s">
        <v>3532</v>
      </c>
      <c r="F10978" s="45" t="s">
        <v>158</v>
      </c>
      <c r="G10978" s="1">
        <v>1</v>
      </c>
      <c r="H10978" s="1" t="s">
        <v>107</v>
      </c>
      <c r="I10978" s="1" t="s">
        <v>159</v>
      </c>
      <c r="K10978" s="1" t="str">
        <f>VLOOKUP(L10978,CW!C:D,2,FALSE)</f>
        <v>Jul'16</v>
      </c>
      <c r="L10978" s="1" t="str">
        <f t="shared" si="174"/>
        <v>28'16</v>
      </c>
      <c r="M10978" s="1" t="str">
        <f>VLOOKUP(K10978,CW!D:E,2,FALSE)</f>
        <v>Q2'16</v>
      </c>
    </row>
    <row r="10979" spans="1:13" ht="15" customHeight="1">
      <c r="A10979" s="2">
        <v>42566</v>
      </c>
      <c r="B10979" s="1" t="s">
        <v>6261</v>
      </c>
      <c r="C10979" s="1" t="s">
        <v>143</v>
      </c>
      <c r="D10979" s="1" t="s">
        <v>100</v>
      </c>
      <c r="E10979" s="1" t="s">
        <v>3532</v>
      </c>
      <c r="F10979" s="45" t="s">
        <v>158</v>
      </c>
      <c r="G10979" s="1">
        <v>1</v>
      </c>
      <c r="H10979" s="1" t="s">
        <v>107</v>
      </c>
      <c r="I10979" s="1" t="s">
        <v>159</v>
      </c>
      <c r="K10979" s="1" t="str">
        <f>VLOOKUP(L10979,CW!C:D,2,FALSE)</f>
        <v>Jul'16</v>
      </c>
      <c r="L10979" s="1" t="str">
        <f t="shared" si="174"/>
        <v>28'16</v>
      </c>
      <c r="M10979" s="1" t="str">
        <f>VLOOKUP(K10979,CW!D:E,2,FALSE)</f>
        <v>Q2'16</v>
      </c>
    </row>
    <row r="10980" spans="1:13" ht="15" customHeight="1">
      <c r="A10980" s="2">
        <v>42566</v>
      </c>
      <c r="B10980" s="1" t="s">
        <v>5300</v>
      </c>
      <c r="C10980" s="1" t="s">
        <v>183</v>
      </c>
      <c r="D10980" s="1" t="s">
        <v>100</v>
      </c>
      <c r="E10980" s="1" t="s">
        <v>3532</v>
      </c>
      <c r="F10980" s="45" t="s">
        <v>158</v>
      </c>
      <c r="G10980" s="1">
        <v>1</v>
      </c>
      <c r="H10980" s="1" t="s">
        <v>107</v>
      </c>
      <c r="I10980" s="1" t="s">
        <v>159</v>
      </c>
      <c r="K10980" s="1" t="str">
        <f>VLOOKUP(L10980,CW!C:D,2,FALSE)</f>
        <v>Jul'16</v>
      </c>
      <c r="L10980" s="1" t="str">
        <f t="shared" si="174"/>
        <v>28'16</v>
      </c>
      <c r="M10980" s="1" t="str">
        <f>VLOOKUP(K10980,CW!D:E,2,FALSE)</f>
        <v>Q2'16</v>
      </c>
    </row>
    <row r="10981" spans="1:13" ht="15" customHeight="1">
      <c r="A10981" s="2">
        <v>42566</v>
      </c>
      <c r="B10981" s="1" t="s">
        <v>5273</v>
      </c>
      <c r="C10981" s="1" t="s">
        <v>143</v>
      </c>
      <c r="D10981" s="1" t="s">
        <v>100</v>
      </c>
      <c r="E10981" s="1" t="s">
        <v>3532</v>
      </c>
      <c r="F10981" s="45" t="s">
        <v>158</v>
      </c>
      <c r="G10981" s="1">
        <v>1</v>
      </c>
      <c r="H10981" s="1" t="s">
        <v>107</v>
      </c>
      <c r="I10981" s="1" t="s">
        <v>159</v>
      </c>
      <c r="K10981" s="1" t="str">
        <f>VLOOKUP(L10981,CW!C:D,2,FALSE)</f>
        <v>Jul'16</v>
      </c>
      <c r="L10981" s="1" t="str">
        <f t="shared" si="174"/>
        <v>28'16</v>
      </c>
      <c r="M10981" s="1" t="str">
        <f>VLOOKUP(K10981,CW!D:E,2,FALSE)</f>
        <v>Q2'16</v>
      </c>
    </row>
    <row r="10982" spans="1:13" ht="15" customHeight="1">
      <c r="A10982" s="2">
        <v>42566</v>
      </c>
      <c r="B10982" s="1" t="s">
        <v>5272</v>
      </c>
      <c r="C10982" s="1" t="s">
        <v>143</v>
      </c>
      <c r="D10982" s="1" t="s">
        <v>100</v>
      </c>
      <c r="E10982" s="1" t="s">
        <v>3532</v>
      </c>
      <c r="F10982" s="45" t="s">
        <v>158</v>
      </c>
      <c r="G10982" s="1">
        <v>2</v>
      </c>
      <c r="H10982" s="1" t="s">
        <v>107</v>
      </c>
      <c r="I10982" s="1" t="s">
        <v>159</v>
      </c>
      <c r="K10982" s="1" t="str">
        <f>VLOOKUP(L10982,CW!C:D,2,FALSE)</f>
        <v>Jul'16</v>
      </c>
      <c r="L10982" s="1" t="str">
        <f t="shared" si="174"/>
        <v>28'16</v>
      </c>
      <c r="M10982" s="1" t="str">
        <f>VLOOKUP(K10982,CW!D:E,2,FALSE)</f>
        <v>Q2'16</v>
      </c>
    </row>
    <row r="10983" spans="1:13" ht="15" customHeight="1">
      <c r="A10983" s="2">
        <v>42566</v>
      </c>
      <c r="B10983" s="1" t="s">
        <v>5277</v>
      </c>
      <c r="C10983" s="1" t="s">
        <v>183</v>
      </c>
      <c r="D10983" s="1" t="s">
        <v>100</v>
      </c>
      <c r="E10983" s="1" t="s">
        <v>3532</v>
      </c>
      <c r="F10983" s="45" t="s">
        <v>158</v>
      </c>
      <c r="G10983" s="1">
        <v>1</v>
      </c>
      <c r="H10983" s="1" t="s">
        <v>107</v>
      </c>
      <c r="I10983" s="1" t="s">
        <v>159</v>
      </c>
      <c r="K10983" s="1" t="str">
        <f>VLOOKUP(L10983,CW!C:D,2,FALSE)</f>
        <v>Jul'16</v>
      </c>
      <c r="L10983" s="1" t="str">
        <f t="shared" si="174"/>
        <v>28'16</v>
      </c>
      <c r="M10983" s="1" t="str">
        <f>VLOOKUP(K10983,CW!D:E,2,FALSE)</f>
        <v>Q2'16</v>
      </c>
    </row>
    <row r="10984" spans="1:13" ht="15" customHeight="1">
      <c r="A10984" s="2">
        <v>42566</v>
      </c>
      <c r="B10984" s="1" t="s">
        <v>5278</v>
      </c>
      <c r="C10984" s="1" t="s">
        <v>183</v>
      </c>
      <c r="D10984" s="1" t="s">
        <v>100</v>
      </c>
      <c r="E10984" s="1" t="s">
        <v>3532</v>
      </c>
      <c r="F10984" s="45" t="s">
        <v>158</v>
      </c>
      <c r="G10984" s="1">
        <v>1</v>
      </c>
      <c r="H10984" s="1" t="s">
        <v>107</v>
      </c>
      <c r="I10984" s="1" t="s">
        <v>159</v>
      </c>
      <c r="K10984" s="1" t="str">
        <f>VLOOKUP(L10984,CW!C:D,2,FALSE)</f>
        <v>Jul'16</v>
      </c>
      <c r="L10984" s="1" t="str">
        <f t="shared" si="174"/>
        <v>28'16</v>
      </c>
      <c r="M10984" s="1" t="str">
        <f>VLOOKUP(K10984,CW!D:E,2,FALSE)</f>
        <v>Q2'16</v>
      </c>
    </row>
    <row r="10985" spans="1:13" ht="15" customHeight="1">
      <c r="A10985" s="2">
        <v>42567</v>
      </c>
      <c r="B10985" s="1" t="s">
        <v>5295</v>
      </c>
      <c r="C10985" s="1" t="s">
        <v>86</v>
      </c>
      <c r="D10985" s="1" t="s">
        <v>100</v>
      </c>
      <c r="E10985" s="1" t="s">
        <v>3532</v>
      </c>
      <c r="F10985" s="45" t="s">
        <v>158</v>
      </c>
      <c r="G10985" s="1">
        <v>4</v>
      </c>
      <c r="H10985" s="1" t="s">
        <v>107</v>
      </c>
      <c r="I10985" s="1" t="s">
        <v>159</v>
      </c>
      <c r="K10985" s="1" t="str">
        <f>VLOOKUP(L10985,CW!C:D,2,FALSE)</f>
        <v>Jul'16</v>
      </c>
      <c r="L10985" s="1" t="str">
        <f t="shared" si="174"/>
        <v>28'16</v>
      </c>
      <c r="M10985" s="1" t="str">
        <f>VLOOKUP(K10985,CW!D:E,2,FALSE)</f>
        <v>Q2'16</v>
      </c>
    </row>
    <row r="10986" spans="1:13" ht="15" customHeight="1">
      <c r="A10986" s="2">
        <v>42567</v>
      </c>
      <c r="B10986" s="1" t="s">
        <v>5262</v>
      </c>
      <c r="C10986" s="1" t="s">
        <v>86</v>
      </c>
      <c r="D10986" s="1" t="s">
        <v>100</v>
      </c>
      <c r="E10986" s="1" t="s">
        <v>3532</v>
      </c>
      <c r="F10986" s="45" t="s">
        <v>158</v>
      </c>
      <c r="G10986" s="1">
        <v>6</v>
      </c>
      <c r="H10986" s="1" t="s">
        <v>107</v>
      </c>
      <c r="I10986" s="1" t="s">
        <v>159</v>
      </c>
      <c r="K10986" s="1" t="str">
        <f>VLOOKUP(L10986,CW!C:D,2,FALSE)</f>
        <v>Jul'16</v>
      </c>
      <c r="L10986" s="1" t="str">
        <f t="shared" si="174"/>
        <v>28'16</v>
      </c>
      <c r="M10986" s="1" t="str">
        <f>VLOOKUP(K10986,CW!D:E,2,FALSE)</f>
        <v>Q2'16</v>
      </c>
    </row>
    <row r="10987" spans="1:13" ht="15" customHeight="1">
      <c r="A10987" s="2">
        <v>42567</v>
      </c>
      <c r="B10987" s="1" t="s">
        <v>5296</v>
      </c>
      <c r="C10987" s="1" t="s">
        <v>1801</v>
      </c>
      <c r="D10987" s="1" t="s">
        <v>100</v>
      </c>
      <c r="E10987" s="1" t="s">
        <v>3532</v>
      </c>
      <c r="F10987" s="45" t="s">
        <v>158</v>
      </c>
      <c r="G10987" s="1">
        <v>2</v>
      </c>
      <c r="H10987" s="1" t="s">
        <v>107</v>
      </c>
      <c r="I10987" s="1" t="s">
        <v>159</v>
      </c>
      <c r="K10987" s="1" t="str">
        <f>VLOOKUP(L10987,CW!C:D,2,FALSE)</f>
        <v>Jul'16</v>
      </c>
      <c r="L10987" s="1" t="str">
        <f t="shared" si="174"/>
        <v>28'16</v>
      </c>
      <c r="M10987" s="1" t="str">
        <f>VLOOKUP(K10987,CW!D:E,2,FALSE)</f>
        <v>Q2'16</v>
      </c>
    </row>
    <row r="10988" spans="1:13" ht="15" customHeight="1">
      <c r="A10988" s="2">
        <v>42567</v>
      </c>
      <c r="B10988" s="1" t="s">
        <v>5281</v>
      </c>
      <c r="C10988" s="1" t="s">
        <v>86</v>
      </c>
      <c r="D10988" s="1" t="s">
        <v>100</v>
      </c>
      <c r="E10988" s="1" t="s">
        <v>3532</v>
      </c>
      <c r="F10988" s="45" t="s">
        <v>158</v>
      </c>
      <c r="G10988" s="1">
        <v>5</v>
      </c>
      <c r="H10988" s="1" t="s">
        <v>107</v>
      </c>
      <c r="I10988" s="1" t="s">
        <v>159</v>
      </c>
      <c r="K10988" s="1" t="str">
        <f>VLOOKUP(L10988,CW!C:D,2,FALSE)</f>
        <v>Jul'16</v>
      </c>
      <c r="L10988" s="1" t="str">
        <f t="shared" si="174"/>
        <v>28'16</v>
      </c>
      <c r="M10988" s="1" t="str">
        <f>VLOOKUP(K10988,CW!D:E,2,FALSE)</f>
        <v>Q2'16</v>
      </c>
    </row>
    <row r="10989" spans="1:13" ht="15" customHeight="1">
      <c r="A10989" s="2">
        <v>42567</v>
      </c>
      <c r="B10989" s="1" t="s">
        <v>5283</v>
      </c>
      <c r="C10989" s="1" t="s">
        <v>86</v>
      </c>
      <c r="D10989" s="1" t="s">
        <v>100</v>
      </c>
      <c r="E10989" s="1" t="s">
        <v>3532</v>
      </c>
      <c r="F10989" s="45" t="s">
        <v>158</v>
      </c>
      <c r="G10989" s="1">
        <v>1</v>
      </c>
      <c r="H10989" s="1" t="s">
        <v>107</v>
      </c>
      <c r="I10989" s="1" t="s">
        <v>159</v>
      </c>
      <c r="K10989" s="1" t="str">
        <f>VLOOKUP(L10989,CW!C:D,2,FALSE)</f>
        <v>Jul'16</v>
      </c>
      <c r="L10989" s="1" t="str">
        <f t="shared" si="174"/>
        <v>28'16</v>
      </c>
      <c r="M10989" s="1" t="str">
        <f>VLOOKUP(K10989,CW!D:E,2,FALSE)</f>
        <v>Q2'16</v>
      </c>
    </row>
    <row r="10990" spans="1:13" ht="30" customHeight="1">
      <c r="A10990" s="2">
        <v>42567</v>
      </c>
      <c r="B10990" s="1" t="s">
        <v>5261</v>
      </c>
      <c r="C10990" s="1" t="s">
        <v>86</v>
      </c>
      <c r="D10990" s="1" t="s">
        <v>100</v>
      </c>
      <c r="E10990" s="1" t="s">
        <v>3532</v>
      </c>
      <c r="F10990" s="98" t="s">
        <v>161</v>
      </c>
      <c r="G10990" s="1">
        <v>1</v>
      </c>
      <c r="H10990" s="1" t="s">
        <v>107</v>
      </c>
      <c r="I10990" s="1" t="s">
        <v>159</v>
      </c>
      <c r="K10990" s="1" t="str">
        <f>VLOOKUP(L10990,CW!C:D,2,FALSE)</f>
        <v>Jul'16</v>
      </c>
      <c r="L10990" s="1" t="str">
        <f t="shared" si="174"/>
        <v>28'16</v>
      </c>
      <c r="M10990" s="1" t="str">
        <f>VLOOKUP(K10990,CW!D:E,2,FALSE)</f>
        <v>Q2'16</v>
      </c>
    </row>
    <row r="10991" spans="1:13" ht="15" customHeight="1">
      <c r="A10991" s="2">
        <v>42567</v>
      </c>
      <c r="B10991" s="1" t="s">
        <v>5261</v>
      </c>
      <c r="C10991" s="1" t="s">
        <v>86</v>
      </c>
      <c r="D10991" s="1" t="s">
        <v>100</v>
      </c>
      <c r="E10991" s="1" t="s">
        <v>3532</v>
      </c>
      <c r="F10991" s="45" t="s">
        <v>158</v>
      </c>
      <c r="G10991" s="1">
        <v>5</v>
      </c>
      <c r="H10991" s="1" t="s">
        <v>107</v>
      </c>
      <c r="I10991" s="1" t="s">
        <v>159</v>
      </c>
      <c r="K10991" s="1" t="str">
        <f>VLOOKUP(L10991,CW!C:D,2,FALSE)</f>
        <v>Jul'16</v>
      </c>
      <c r="L10991" s="1" t="str">
        <f t="shared" si="174"/>
        <v>28'16</v>
      </c>
      <c r="M10991" s="1" t="str">
        <f>VLOOKUP(K10991,CW!D:E,2,FALSE)</f>
        <v>Q2'16</v>
      </c>
    </row>
    <row r="10992" spans="1:13" ht="15" customHeight="1">
      <c r="A10992" s="2">
        <v>42567</v>
      </c>
      <c r="B10992" s="1" t="s">
        <v>5282</v>
      </c>
      <c r="C10992" s="1" t="s">
        <v>86</v>
      </c>
      <c r="D10992" s="1" t="s">
        <v>100</v>
      </c>
      <c r="E10992" s="1" t="s">
        <v>3532</v>
      </c>
      <c r="F10992" s="45" t="s">
        <v>158</v>
      </c>
      <c r="G10992" s="1">
        <v>8</v>
      </c>
      <c r="H10992" s="1" t="s">
        <v>107</v>
      </c>
      <c r="I10992" s="1" t="s">
        <v>159</v>
      </c>
      <c r="K10992" s="1" t="str">
        <f>VLOOKUP(L10992,CW!C:D,2,FALSE)</f>
        <v>Jul'16</v>
      </c>
      <c r="L10992" s="1" t="str">
        <f t="shared" si="174"/>
        <v>28'16</v>
      </c>
      <c r="M10992" s="1" t="str">
        <f>VLOOKUP(K10992,CW!D:E,2,FALSE)</f>
        <v>Q2'16</v>
      </c>
    </row>
    <row r="10993" spans="1:13" ht="15" customHeight="1">
      <c r="A10993" s="2">
        <v>42567</v>
      </c>
      <c r="B10993" s="1" t="s">
        <v>5269</v>
      </c>
      <c r="C10993" s="1" t="s">
        <v>118</v>
      </c>
      <c r="D10993" s="1" t="s">
        <v>100</v>
      </c>
      <c r="E10993" s="1" t="s">
        <v>3532</v>
      </c>
      <c r="F10993" s="45" t="s">
        <v>158</v>
      </c>
      <c r="G10993" s="1">
        <v>1</v>
      </c>
      <c r="H10993" s="1" t="s">
        <v>107</v>
      </c>
      <c r="I10993" s="1" t="s">
        <v>159</v>
      </c>
      <c r="K10993" s="1" t="str">
        <f>VLOOKUP(L10993,CW!C:D,2,FALSE)</f>
        <v>Jul'16</v>
      </c>
      <c r="L10993" s="1" t="str">
        <f t="shared" si="174"/>
        <v>28'16</v>
      </c>
      <c r="M10993" s="1" t="str">
        <f>VLOOKUP(K10993,CW!D:E,2,FALSE)</f>
        <v>Q2'16</v>
      </c>
    </row>
    <row r="10994" spans="1:13" ht="30" customHeight="1">
      <c r="A10994" s="2">
        <v>42567</v>
      </c>
      <c r="B10994" s="1" t="s">
        <v>5268</v>
      </c>
      <c r="C10994" s="1" t="s">
        <v>86</v>
      </c>
      <c r="D10994" s="1" t="s">
        <v>100</v>
      </c>
      <c r="E10994" s="1" t="s">
        <v>3532</v>
      </c>
      <c r="F10994" s="98" t="s">
        <v>160</v>
      </c>
      <c r="G10994" s="1">
        <v>1</v>
      </c>
      <c r="H10994" s="1" t="s">
        <v>107</v>
      </c>
      <c r="I10994" s="1" t="s">
        <v>159</v>
      </c>
      <c r="K10994" s="1" t="str">
        <f>VLOOKUP(L10994,CW!C:D,2,FALSE)</f>
        <v>Jul'16</v>
      </c>
      <c r="L10994" s="1" t="str">
        <f t="shared" si="174"/>
        <v>28'16</v>
      </c>
      <c r="M10994" s="1" t="str">
        <f>VLOOKUP(K10994,CW!D:E,2,FALSE)</f>
        <v>Q2'16</v>
      </c>
    </row>
    <row r="10995" spans="1:13" ht="15" customHeight="1">
      <c r="A10995" s="2">
        <v>42567</v>
      </c>
      <c r="B10995" s="1" t="s">
        <v>5268</v>
      </c>
      <c r="C10995" s="1" t="s">
        <v>86</v>
      </c>
      <c r="D10995" s="1" t="s">
        <v>100</v>
      </c>
      <c r="E10995" s="1" t="s">
        <v>3532</v>
      </c>
      <c r="F10995" s="45" t="s">
        <v>158</v>
      </c>
      <c r="G10995" s="1">
        <v>2</v>
      </c>
      <c r="H10995" s="1" t="s">
        <v>107</v>
      </c>
      <c r="I10995" s="1" t="s">
        <v>159</v>
      </c>
      <c r="K10995" s="1" t="str">
        <f>VLOOKUP(L10995,CW!C:D,2,FALSE)</f>
        <v>Jul'16</v>
      </c>
      <c r="L10995" s="1" t="str">
        <f t="shared" si="174"/>
        <v>28'16</v>
      </c>
      <c r="M10995" s="1" t="str">
        <f>VLOOKUP(K10995,CW!D:E,2,FALSE)</f>
        <v>Q2'16</v>
      </c>
    </row>
    <row r="10996" spans="1:13" ht="15" customHeight="1">
      <c r="A10996" s="2">
        <v>42567</v>
      </c>
      <c r="B10996" s="1" t="s">
        <v>5320</v>
      </c>
      <c r="C10996" s="1" t="s">
        <v>86</v>
      </c>
      <c r="D10996" s="1" t="s">
        <v>100</v>
      </c>
      <c r="E10996" s="1" t="s">
        <v>3532</v>
      </c>
      <c r="F10996" s="45" t="s">
        <v>158</v>
      </c>
      <c r="G10996" s="1">
        <v>1</v>
      </c>
      <c r="H10996" s="1" t="s">
        <v>107</v>
      </c>
      <c r="I10996" s="1" t="s">
        <v>159</v>
      </c>
      <c r="K10996" s="1" t="str">
        <f>VLOOKUP(L10996,CW!C:D,2,FALSE)</f>
        <v>Jul'16</v>
      </c>
      <c r="L10996" s="1" t="str">
        <f t="shared" si="174"/>
        <v>28'16</v>
      </c>
      <c r="M10996" s="1" t="str">
        <f>VLOOKUP(K10996,CW!D:E,2,FALSE)</f>
        <v>Q2'16</v>
      </c>
    </row>
    <row r="10997" spans="1:13" ht="30" customHeight="1">
      <c r="A10997" s="2">
        <v>42567</v>
      </c>
      <c r="B10997" s="1" t="s">
        <v>5291</v>
      </c>
      <c r="C10997" s="1" t="s">
        <v>86</v>
      </c>
      <c r="D10997" s="1" t="s">
        <v>100</v>
      </c>
      <c r="E10997" s="1" t="s">
        <v>3532</v>
      </c>
      <c r="F10997" s="98" t="s">
        <v>160</v>
      </c>
      <c r="G10997" s="1">
        <v>1</v>
      </c>
      <c r="H10997" s="1" t="s">
        <v>107</v>
      </c>
      <c r="I10997" s="1" t="s">
        <v>159</v>
      </c>
      <c r="K10997" s="1" t="str">
        <f>VLOOKUP(L10997,CW!C:D,2,FALSE)</f>
        <v>Jul'16</v>
      </c>
      <c r="L10997" s="1" t="str">
        <f t="shared" si="174"/>
        <v>28'16</v>
      </c>
      <c r="M10997" s="1" t="str">
        <f>VLOOKUP(K10997,CW!D:E,2,FALSE)</f>
        <v>Q2'16</v>
      </c>
    </row>
    <row r="10998" spans="1:13" ht="15" customHeight="1">
      <c r="A10998" s="2">
        <v>42567</v>
      </c>
      <c r="B10998" s="1" t="s">
        <v>5291</v>
      </c>
      <c r="C10998" s="1" t="s">
        <v>86</v>
      </c>
      <c r="D10998" s="1" t="s">
        <v>100</v>
      </c>
      <c r="E10998" s="1" t="s">
        <v>3532</v>
      </c>
      <c r="F10998" s="45" t="s">
        <v>158</v>
      </c>
      <c r="G10998" s="1">
        <v>2</v>
      </c>
      <c r="H10998" s="1" t="s">
        <v>107</v>
      </c>
      <c r="I10998" s="1" t="s">
        <v>159</v>
      </c>
      <c r="K10998" s="1" t="str">
        <f>VLOOKUP(L10998,CW!C:D,2,FALSE)</f>
        <v>Jul'16</v>
      </c>
      <c r="L10998" s="1" t="str">
        <f t="shared" si="174"/>
        <v>28'16</v>
      </c>
      <c r="M10998" s="1" t="str">
        <f>VLOOKUP(K10998,CW!D:E,2,FALSE)</f>
        <v>Q2'16</v>
      </c>
    </row>
    <row r="10999" spans="1:13" ht="30" customHeight="1">
      <c r="A10999" s="2">
        <v>42567</v>
      </c>
      <c r="B10999" s="1" t="s">
        <v>5286</v>
      </c>
      <c r="C10999" s="1" t="s">
        <v>86</v>
      </c>
      <c r="D10999" s="1" t="s">
        <v>100</v>
      </c>
      <c r="E10999" s="1" t="s">
        <v>3532</v>
      </c>
      <c r="F10999" s="98" t="s">
        <v>160</v>
      </c>
      <c r="G10999" s="1">
        <v>2</v>
      </c>
      <c r="H10999" s="1" t="s">
        <v>107</v>
      </c>
      <c r="I10999" s="1" t="s">
        <v>159</v>
      </c>
      <c r="K10999" s="1" t="str">
        <f>VLOOKUP(L10999,CW!C:D,2,FALSE)</f>
        <v>Jul'16</v>
      </c>
      <c r="L10999" s="1" t="str">
        <f t="shared" si="174"/>
        <v>28'16</v>
      </c>
      <c r="M10999" s="1" t="str">
        <f>VLOOKUP(K10999,CW!D:E,2,FALSE)</f>
        <v>Q2'16</v>
      </c>
    </row>
    <row r="11000" spans="1:13" ht="15" customHeight="1">
      <c r="A11000" s="2">
        <v>42567</v>
      </c>
      <c r="B11000" s="1" t="s">
        <v>5286</v>
      </c>
      <c r="C11000" s="1" t="s">
        <v>86</v>
      </c>
      <c r="D11000" s="1" t="s">
        <v>100</v>
      </c>
      <c r="E11000" s="1" t="s">
        <v>3532</v>
      </c>
      <c r="F11000" s="45" t="s">
        <v>158</v>
      </c>
      <c r="G11000" s="1">
        <v>5</v>
      </c>
      <c r="H11000" s="1" t="s">
        <v>107</v>
      </c>
      <c r="I11000" s="1" t="s">
        <v>159</v>
      </c>
      <c r="K11000" s="1" t="str">
        <f>VLOOKUP(L11000,CW!C:D,2,FALSE)</f>
        <v>Jul'16</v>
      </c>
      <c r="L11000" s="1" t="str">
        <f t="shared" si="174"/>
        <v>28'16</v>
      </c>
      <c r="M11000" s="1" t="str">
        <f>VLOOKUP(K11000,CW!D:E,2,FALSE)</f>
        <v>Q2'16</v>
      </c>
    </row>
    <row r="11001" spans="1:13" ht="15" customHeight="1">
      <c r="A11001" s="2">
        <v>42567</v>
      </c>
      <c r="B11001" s="1" t="s">
        <v>5326</v>
      </c>
      <c r="C11001" s="1" t="s">
        <v>86</v>
      </c>
      <c r="D11001" s="1" t="s">
        <v>100</v>
      </c>
      <c r="E11001" s="1" t="s">
        <v>3532</v>
      </c>
      <c r="F11001" s="45" t="s">
        <v>158</v>
      </c>
      <c r="G11001" s="1">
        <v>1</v>
      </c>
      <c r="H11001" s="1" t="s">
        <v>107</v>
      </c>
      <c r="I11001" s="1" t="s">
        <v>159</v>
      </c>
      <c r="K11001" s="1" t="str">
        <f>VLOOKUP(L11001,CW!C:D,2,FALSE)</f>
        <v>Jul'16</v>
      </c>
      <c r="L11001" s="1" t="str">
        <f t="shared" si="174"/>
        <v>28'16</v>
      </c>
      <c r="M11001" s="1" t="str">
        <f>VLOOKUP(K11001,CW!D:E,2,FALSE)</f>
        <v>Q2'16</v>
      </c>
    </row>
    <row r="11002" spans="1:13" ht="15" customHeight="1">
      <c r="A11002" s="2">
        <v>42567</v>
      </c>
      <c r="B11002" s="1" t="s">
        <v>5294</v>
      </c>
      <c r="C11002" s="1" t="s">
        <v>86</v>
      </c>
      <c r="D11002" s="1" t="s">
        <v>100</v>
      </c>
      <c r="E11002" s="1" t="s">
        <v>3532</v>
      </c>
      <c r="F11002" s="45" t="s">
        <v>158</v>
      </c>
      <c r="G11002" s="1">
        <v>1</v>
      </c>
      <c r="H11002" s="1" t="s">
        <v>107</v>
      </c>
      <c r="I11002" s="1" t="s">
        <v>159</v>
      </c>
      <c r="K11002" s="1" t="str">
        <f>VLOOKUP(L11002,CW!C:D,2,FALSE)</f>
        <v>Jul'16</v>
      </c>
      <c r="L11002" s="1" t="str">
        <f t="shared" si="174"/>
        <v>28'16</v>
      </c>
      <c r="M11002" s="1" t="str">
        <f>VLOOKUP(K11002,CW!D:E,2,FALSE)</f>
        <v>Q2'16</v>
      </c>
    </row>
    <row r="11003" spans="1:13" ht="15" customHeight="1">
      <c r="A11003" s="2">
        <v>42567</v>
      </c>
      <c r="B11003" s="1" t="s">
        <v>5260</v>
      </c>
      <c r="C11003" s="1" t="s">
        <v>86</v>
      </c>
      <c r="D11003" s="1" t="s">
        <v>100</v>
      </c>
      <c r="E11003" s="1" t="s">
        <v>3532</v>
      </c>
      <c r="F11003" s="45" t="s">
        <v>158</v>
      </c>
      <c r="G11003" s="1">
        <v>1</v>
      </c>
      <c r="H11003" s="1" t="s">
        <v>107</v>
      </c>
      <c r="I11003" s="1" t="s">
        <v>159</v>
      </c>
      <c r="K11003" s="1" t="str">
        <f>VLOOKUP(L11003,CW!C:D,2,FALSE)</f>
        <v>Jul'16</v>
      </c>
      <c r="L11003" s="1" t="str">
        <f t="shared" si="174"/>
        <v>28'16</v>
      </c>
      <c r="M11003" s="1" t="str">
        <f>VLOOKUP(K11003,CW!D:E,2,FALSE)</f>
        <v>Q2'16</v>
      </c>
    </row>
    <row r="11004" spans="1:13" ht="15" customHeight="1">
      <c r="A11004" s="2">
        <v>42567</v>
      </c>
      <c r="B11004" s="1" t="s">
        <v>5322</v>
      </c>
      <c r="C11004" s="1" t="s">
        <v>1801</v>
      </c>
      <c r="D11004" s="1" t="s">
        <v>105</v>
      </c>
      <c r="E11004" s="1" t="s">
        <v>3532</v>
      </c>
      <c r="F11004" s="45" t="s">
        <v>158</v>
      </c>
      <c r="G11004" s="1">
        <v>1</v>
      </c>
      <c r="H11004" s="1" t="s">
        <v>107</v>
      </c>
      <c r="I11004" s="1" t="s">
        <v>159</v>
      </c>
      <c r="K11004" s="1" t="str">
        <f>VLOOKUP(L11004,CW!C:D,2,FALSE)</f>
        <v>Jul'16</v>
      </c>
      <c r="L11004" s="1" t="str">
        <f t="shared" si="174"/>
        <v>28'16</v>
      </c>
      <c r="M11004" s="1" t="str">
        <f>VLOOKUP(K11004,CW!D:E,2,FALSE)</f>
        <v>Q2'16</v>
      </c>
    </row>
    <row r="11005" spans="1:13" ht="15" customHeight="1">
      <c r="A11005" s="2">
        <v>42567</v>
      </c>
      <c r="B11005" s="1" t="s">
        <v>5315</v>
      </c>
      <c r="C11005" s="1" t="s">
        <v>1801</v>
      </c>
      <c r="D11005" s="1" t="s">
        <v>105</v>
      </c>
      <c r="E11005" s="1" t="s">
        <v>3532</v>
      </c>
      <c r="F11005" s="45" t="s">
        <v>158</v>
      </c>
      <c r="G11005" s="1">
        <v>4</v>
      </c>
      <c r="H11005" s="1" t="s">
        <v>107</v>
      </c>
      <c r="I11005" s="1" t="s">
        <v>159</v>
      </c>
      <c r="K11005" s="1" t="str">
        <f>VLOOKUP(L11005,CW!C:D,2,FALSE)</f>
        <v>Jul'16</v>
      </c>
      <c r="L11005" s="1" t="str">
        <f t="shared" si="174"/>
        <v>28'16</v>
      </c>
      <c r="M11005" s="1" t="str">
        <f>VLOOKUP(K11005,CW!D:E,2,FALSE)</f>
        <v>Q2'16</v>
      </c>
    </row>
    <row r="11006" spans="1:13" ht="15" customHeight="1">
      <c r="A11006" s="2">
        <v>42567</v>
      </c>
      <c r="B11006" s="1" t="s">
        <v>5332</v>
      </c>
      <c r="C11006" s="1" t="s">
        <v>86</v>
      </c>
      <c r="D11006" s="1" t="s">
        <v>103</v>
      </c>
      <c r="E11006" s="1" t="s">
        <v>3532</v>
      </c>
      <c r="F11006" s="45" t="s">
        <v>158</v>
      </c>
      <c r="G11006" s="1">
        <v>3</v>
      </c>
      <c r="H11006" s="1" t="s">
        <v>107</v>
      </c>
      <c r="I11006" s="1" t="s">
        <v>159</v>
      </c>
      <c r="K11006" s="1" t="str">
        <f>VLOOKUP(L11006,CW!C:D,2,FALSE)</f>
        <v>Jul'16</v>
      </c>
      <c r="L11006" s="1" t="str">
        <f t="shared" si="174"/>
        <v>28'16</v>
      </c>
      <c r="M11006" s="1" t="str">
        <f>VLOOKUP(K11006,CW!D:E,2,FALSE)</f>
        <v>Q2'16</v>
      </c>
    </row>
    <row r="11007" spans="1:13" ht="15" customHeight="1">
      <c r="A11007" s="2">
        <v>42567</v>
      </c>
      <c r="B11007" s="1" t="s">
        <v>5335</v>
      </c>
      <c r="C11007" s="1" t="s">
        <v>86</v>
      </c>
      <c r="D11007" s="1" t="s">
        <v>103</v>
      </c>
      <c r="E11007" s="1" t="s">
        <v>3532</v>
      </c>
      <c r="F11007" s="45" t="s">
        <v>158</v>
      </c>
      <c r="G11007" s="1">
        <v>1</v>
      </c>
      <c r="H11007" s="1" t="s">
        <v>107</v>
      </c>
      <c r="I11007" s="1" t="s">
        <v>159</v>
      </c>
      <c r="K11007" s="1" t="str">
        <f>VLOOKUP(L11007,CW!C:D,2,FALSE)</f>
        <v>Jul'16</v>
      </c>
      <c r="L11007" s="1" t="str">
        <f t="shared" si="174"/>
        <v>28'16</v>
      </c>
      <c r="M11007" s="1" t="str">
        <f>VLOOKUP(K11007,CW!D:E,2,FALSE)</f>
        <v>Q2'16</v>
      </c>
    </row>
    <row r="11008" spans="1:13" ht="15" customHeight="1">
      <c r="A11008" s="2">
        <v>42567</v>
      </c>
      <c r="B11008" s="1" t="s">
        <v>5311</v>
      </c>
      <c r="C11008" s="1" t="s">
        <v>86</v>
      </c>
      <c r="D11008" s="1" t="s">
        <v>103</v>
      </c>
      <c r="E11008" s="1" t="s">
        <v>3532</v>
      </c>
      <c r="F11008" s="45" t="s">
        <v>158</v>
      </c>
      <c r="G11008" s="1">
        <v>1</v>
      </c>
      <c r="H11008" s="1" t="s">
        <v>107</v>
      </c>
      <c r="I11008" s="1" t="s">
        <v>159</v>
      </c>
      <c r="K11008" s="1" t="str">
        <f>VLOOKUP(L11008,CW!C:D,2,FALSE)</f>
        <v>Jul'16</v>
      </c>
      <c r="L11008" s="1" t="str">
        <f t="shared" si="174"/>
        <v>28'16</v>
      </c>
      <c r="M11008" s="1" t="str">
        <f>VLOOKUP(K11008,CW!D:E,2,FALSE)</f>
        <v>Q2'16</v>
      </c>
    </row>
    <row r="11009" spans="1:13" ht="30" customHeight="1">
      <c r="A11009" s="2">
        <v>42567</v>
      </c>
      <c r="B11009" s="1" t="s">
        <v>5339</v>
      </c>
      <c r="C11009" s="1" t="s">
        <v>4500</v>
      </c>
      <c r="D11009" s="1" t="s">
        <v>103</v>
      </c>
      <c r="E11009" s="1" t="s">
        <v>3532</v>
      </c>
      <c r="F11009" s="98" t="s">
        <v>160</v>
      </c>
      <c r="G11009" s="1">
        <v>1</v>
      </c>
      <c r="H11009" s="1" t="s">
        <v>107</v>
      </c>
      <c r="I11009" s="1" t="s">
        <v>159</v>
      </c>
      <c r="K11009" s="1" t="str">
        <f>VLOOKUP(L11009,CW!C:D,2,FALSE)</f>
        <v>Jul'16</v>
      </c>
      <c r="L11009" s="1" t="str">
        <f t="shared" si="174"/>
        <v>28'16</v>
      </c>
      <c r="M11009" s="1" t="str">
        <f>VLOOKUP(K11009,CW!D:E,2,FALSE)</f>
        <v>Q2'16</v>
      </c>
    </row>
    <row r="11010" spans="1:13" ht="15" customHeight="1">
      <c r="A11010" s="2">
        <v>42567</v>
      </c>
      <c r="B11010" s="1" t="s">
        <v>5339</v>
      </c>
      <c r="C11010" s="1" t="s">
        <v>4500</v>
      </c>
      <c r="D11010" s="1" t="s">
        <v>103</v>
      </c>
      <c r="E11010" s="1" t="s">
        <v>3532</v>
      </c>
      <c r="F11010" s="45" t="s">
        <v>158</v>
      </c>
      <c r="G11010" s="1">
        <v>1</v>
      </c>
      <c r="H11010" s="1" t="s">
        <v>107</v>
      </c>
      <c r="I11010" s="1" t="s">
        <v>159</v>
      </c>
      <c r="K11010" s="1" t="str">
        <f>VLOOKUP(L11010,CW!C:D,2,FALSE)</f>
        <v>Jul'16</v>
      </c>
      <c r="L11010" s="1" t="str">
        <f t="shared" si="174"/>
        <v>28'16</v>
      </c>
      <c r="M11010" s="1" t="str">
        <f>VLOOKUP(K11010,CW!D:E,2,FALSE)</f>
        <v>Q2'16</v>
      </c>
    </row>
    <row r="11011" spans="1:13" ht="30" customHeight="1">
      <c r="A11011" s="2">
        <v>42567</v>
      </c>
      <c r="B11011" s="1" t="s">
        <v>5344</v>
      </c>
      <c r="C11011" s="1" t="s">
        <v>4500</v>
      </c>
      <c r="D11011" s="1" t="s">
        <v>103</v>
      </c>
      <c r="E11011" s="1" t="s">
        <v>3532</v>
      </c>
      <c r="F11011" s="98" t="s">
        <v>160</v>
      </c>
      <c r="G11011" s="1">
        <v>2</v>
      </c>
      <c r="H11011" s="1" t="s">
        <v>107</v>
      </c>
      <c r="I11011" s="1" t="s">
        <v>159</v>
      </c>
      <c r="K11011" s="1" t="str">
        <f>VLOOKUP(L11011,CW!C:D,2,FALSE)</f>
        <v>Jul'16</v>
      </c>
      <c r="L11011" s="1" t="str">
        <f t="shared" si="174"/>
        <v>28'16</v>
      </c>
      <c r="M11011" s="1" t="str">
        <f>VLOOKUP(K11011,CW!D:E,2,FALSE)</f>
        <v>Q2'16</v>
      </c>
    </row>
    <row r="11012" spans="1:13" ht="15" customHeight="1">
      <c r="A11012" s="2">
        <v>42567</v>
      </c>
      <c r="B11012" s="1" t="s">
        <v>5344</v>
      </c>
      <c r="C11012" s="1" t="s">
        <v>4500</v>
      </c>
      <c r="D11012" s="1" t="s">
        <v>103</v>
      </c>
      <c r="E11012" s="1" t="s">
        <v>3532</v>
      </c>
      <c r="F11012" s="45" t="s">
        <v>158</v>
      </c>
      <c r="G11012" s="1">
        <v>3</v>
      </c>
      <c r="H11012" s="1" t="s">
        <v>107</v>
      </c>
      <c r="I11012" s="1" t="s">
        <v>159</v>
      </c>
      <c r="K11012" s="1" t="str">
        <f>VLOOKUP(L11012,CW!C:D,2,FALSE)</f>
        <v>Jul'16</v>
      </c>
      <c r="L11012" s="1" t="str">
        <f t="shared" si="174"/>
        <v>28'16</v>
      </c>
      <c r="M11012" s="1" t="str">
        <f>VLOOKUP(K11012,CW!D:E,2,FALSE)</f>
        <v>Q2'16</v>
      </c>
    </row>
    <row r="11013" spans="1:13" ht="15" customHeight="1">
      <c r="A11013" s="2">
        <v>42567</v>
      </c>
      <c r="B11013" s="1" t="s">
        <v>5345</v>
      </c>
      <c r="C11013" s="1" t="s">
        <v>86</v>
      </c>
      <c r="D11013" s="1" t="s">
        <v>103</v>
      </c>
      <c r="E11013" s="1" t="s">
        <v>3532</v>
      </c>
      <c r="F11013" s="45" t="s">
        <v>158</v>
      </c>
      <c r="G11013" s="1">
        <v>2</v>
      </c>
      <c r="H11013" s="1" t="s">
        <v>107</v>
      </c>
      <c r="I11013" s="1" t="s">
        <v>159</v>
      </c>
      <c r="K11013" s="1" t="str">
        <f>VLOOKUP(L11013,CW!C:D,2,FALSE)</f>
        <v>Jul'16</v>
      </c>
      <c r="L11013" s="1" t="str">
        <f t="shared" si="174"/>
        <v>28'16</v>
      </c>
      <c r="M11013" s="1" t="str">
        <f>VLOOKUP(K11013,CW!D:E,2,FALSE)</f>
        <v>Q2'16</v>
      </c>
    </row>
    <row r="11014" spans="1:13" ht="15" customHeight="1">
      <c r="A11014" s="2">
        <v>42567</v>
      </c>
      <c r="B11014" s="1" t="s">
        <v>5319</v>
      </c>
      <c r="C11014" s="1" t="s">
        <v>86</v>
      </c>
      <c r="D11014" s="1" t="s">
        <v>103</v>
      </c>
      <c r="E11014" s="1" t="s">
        <v>3532</v>
      </c>
      <c r="F11014" s="45" t="s">
        <v>158</v>
      </c>
      <c r="G11014" s="1">
        <v>1</v>
      </c>
      <c r="H11014" s="1" t="s">
        <v>107</v>
      </c>
      <c r="I11014" s="1" t="s">
        <v>159</v>
      </c>
      <c r="K11014" s="1" t="str">
        <f>VLOOKUP(L11014,CW!C:D,2,FALSE)</f>
        <v>Jul'16</v>
      </c>
      <c r="L11014" s="1" t="str">
        <f t="shared" si="174"/>
        <v>28'16</v>
      </c>
      <c r="M11014" s="1" t="str">
        <f>VLOOKUP(K11014,CW!D:E,2,FALSE)</f>
        <v>Q2'16</v>
      </c>
    </row>
    <row r="11015" spans="1:13" ht="15" customHeight="1">
      <c r="A11015" s="2">
        <v>42567</v>
      </c>
      <c r="B11015" s="1" t="s">
        <v>5314</v>
      </c>
      <c r="C11015" s="1" t="s">
        <v>1801</v>
      </c>
      <c r="D11015" s="1" t="s">
        <v>103</v>
      </c>
      <c r="E11015" s="1" t="s">
        <v>3532</v>
      </c>
      <c r="F11015" s="45" t="s">
        <v>158</v>
      </c>
      <c r="G11015" s="1">
        <v>1</v>
      </c>
      <c r="H11015" s="1" t="s">
        <v>107</v>
      </c>
      <c r="I11015" s="1" t="s">
        <v>159</v>
      </c>
      <c r="K11015" s="1" t="str">
        <f>VLOOKUP(L11015,CW!C:D,2,FALSE)</f>
        <v>Jul'16</v>
      </c>
      <c r="L11015" s="1" t="str">
        <f t="shared" si="174"/>
        <v>28'16</v>
      </c>
      <c r="M11015" s="1" t="str">
        <f>VLOOKUP(K11015,CW!D:E,2,FALSE)</f>
        <v>Q2'16</v>
      </c>
    </row>
    <row r="11016" spans="1:13" ht="30" customHeight="1">
      <c r="A11016" s="2">
        <v>42567</v>
      </c>
      <c r="B11016" s="1" t="s">
        <v>5313</v>
      </c>
      <c r="C11016" s="1" t="s">
        <v>1801</v>
      </c>
      <c r="D11016" s="1" t="s">
        <v>103</v>
      </c>
      <c r="E11016" s="1" t="s">
        <v>3532</v>
      </c>
      <c r="F11016" s="98" t="s">
        <v>160</v>
      </c>
      <c r="G11016" s="1">
        <v>1</v>
      </c>
      <c r="H11016" s="1" t="s">
        <v>107</v>
      </c>
      <c r="I11016" s="1" t="s">
        <v>159</v>
      </c>
      <c r="K11016" s="1" t="str">
        <f>VLOOKUP(L11016,CW!C:D,2,FALSE)</f>
        <v>Jul'16</v>
      </c>
      <c r="L11016" s="1" t="str">
        <f t="shared" si="174"/>
        <v>28'16</v>
      </c>
      <c r="M11016" s="1" t="str">
        <f>VLOOKUP(K11016,CW!D:E,2,FALSE)</f>
        <v>Q2'16</v>
      </c>
    </row>
    <row r="11017" spans="1:13" ht="15" customHeight="1">
      <c r="A11017" s="2">
        <v>42567</v>
      </c>
      <c r="B11017" s="1" t="s">
        <v>5313</v>
      </c>
      <c r="C11017" s="1" t="s">
        <v>1801</v>
      </c>
      <c r="D11017" s="1" t="s">
        <v>103</v>
      </c>
      <c r="E11017" s="1" t="s">
        <v>3532</v>
      </c>
      <c r="F11017" s="45" t="s">
        <v>158</v>
      </c>
      <c r="G11017" s="1">
        <v>2</v>
      </c>
      <c r="H11017" s="1" t="s">
        <v>107</v>
      </c>
      <c r="I11017" s="1" t="s">
        <v>159</v>
      </c>
      <c r="K11017" s="1" t="str">
        <f>VLOOKUP(L11017,CW!C:D,2,FALSE)</f>
        <v>Jul'16</v>
      </c>
      <c r="L11017" s="1" t="str">
        <f t="shared" si="174"/>
        <v>28'16</v>
      </c>
      <c r="M11017" s="1" t="str">
        <f>VLOOKUP(K11017,CW!D:E,2,FALSE)</f>
        <v>Q2'16</v>
      </c>
    </row>
    <row r="11018" spans="1:13" ht="30" customHeight="1">
      <c r="A11018" s="2">
        <v>42567</v>
      </c>
      <c r="B11018" s="1" t="s">
        <v>5316</v>
      </c>
      <c r="C11018" s="1" t="s">
        <v>1801</v>
      </c>
      <c r="D11018" s="1" t="s">
        <v>103</v>
      </c>
      <c r="E11018" s="1" t="s">
        <v>3532</v>
      </c>
      <c r="F11018" s="98" t="s">
        <v>160</v>
      </c>
      <c r="G11018" s="1">
        <v>1</v>
      </c>
      <c r="H11018" s="1" t="s">
        <v>107</v>
      </c>
      <c r="I11018" s="1" t="s">
        <v>159</v>
      </c>
      <c r="K11018" s="1" t="str">
        <f>VLOOKUP(L11018,CW!C:D,2,FALSE)</f>
        <v>Jul'16</v>
      </c>
      <c r="L11018" s="1" t="str">
        <f t="shared" si="174"/>
        <v>28'16</v>
      </c>
      <c r="M11018" s="1" t="str">
        <f>VLOOKUP(K11018,CW!D:E,2,FALSE)</f>
        <v>Q2'16</v>
      </c>
    </row>
    <row r="11019" spans="1:13" ht="30" customHeight="1">
      <c r="A11019" s="2">
        <v>42567</v>
      </c>
      <c r="B11019" s="1" t="s">
        <v>5310</v>
      </c>
      <c r="C11019" s="1" t="s">
        <v>86</v>
      </c>
      <c r="D11019" s="1" t="s">
        <v>103</v>
      </c>
      <c r="E11019" s="1" t="s">
        <v>3532</v>
      </c>
      <c r="F11019" s="98" t="s">
        <v>160</v>
      </c>
      <c r="G11019" s="1">
        <v>1</v>
      </c>
      <c r="H11019" s="1" t="s">
        <v>107</v>
      </c>
      <c r="I11019" s="1" t="s">
        <v>159</v>
      </c>
      <c r="K11019" s="1" t="str">
        <f>VLOOKUP(L11019,CW!C:D,2,FALSE)</f>
        <v>Jul'16</v>
      </c>
      <c r="L11019" s="1" t="str">
        <f t="shared" si="174"/>
        <v>28'16</v>
      </c>
      <c r="M11019" s="1" t="str">
        <f>VLOOKUP(K11019,CW!D:E,2,FALSE)</f>
        <v>Q2'16</v>
      </c>
    </row>
    <row r="11020" spans="1:13" ht="15" customHeight="1">
      <c r="A11020" s="2">
        <v>42567</v>
      </c>
      <c r="B11020" s="1" t="s">
        <v>5310</v>
      </c>
      <c r="C11020" s="1" t="s">
        <v>86</v>
      </c>
      <c r="D11020" s="1" t="s">
        <v>103</v>
      </c>
      <c r="E11020" s="1" t="s">
        <v>3532</v>
      </c>
      <c r="F11020" s="45" t="s">
        <v>158</v>
      </c>
      <c r="G11020" s="1">
        <v>5</v>
      </c>
      <c r="H11020" s="1" t="s">
        <v>107</v>
      </c>
      <c r="I11020" s="1" t="s">
        <v>159</v>
      </c>
      <c r="K11020" s="1" t="str">
        <f>VLOOKUP(L11020,CW!C:D,2,FALSE)</f>
        <v>Jul'16</v>
      </c>
      <c r="L11020" s="1" t="str">
        <f t="shared" si="174"/>
        <v>28'16</v>
      </c>
      <c r="M11020" s="1" t="str">
        <f>VLOOKUP(K11020,CW!D:E,2,FALSE)</f>
        <v>Q2'16</v>
      </c>
    </row>
    <row r="11021" spans="1:13" ht="15" customHeight="1">
      <c r="A11021" s="2">
        <v>42567</v>
      </c>
      <c r="B11021" s="1" t="s">
        <v>5327</v>
      </c>
      <c r="C11021" s="1" t="s">
        <v>86</v>
      </c>
      <c r="D11021" s="1" t="s">
        <v>102</v>
      </c>
      <c r="E11021" s="1" t="s">
        <v>3532</v>
      </c>
      <c r="F11021" s="45" t="s">
        <v>158</v>
      </c>
      <c r="G11021" s="1">
        <v>2</v>
      </c>
      <c r="H11021" s="1" t="s">
        <v>107</v>
      </c>
      <c r="I11021" s="1" t="s">
        <v>159</v>
      </c>
      <c r="K11021" s="1" t="str">
        <f>VLOOKUP(L11021,CW!C:D,2,FALSE)</f>
        <v>Jul'16</v>
      </c>
      <c r="L11021" s="1" t="str">
        <f t="shared" si="174"/>
        <v>28'16</v>
      </c>
      <c r="M11021" s="1" t="str">
        <f>VLOOKUP(K11021,CW!D:E,2,FALSE)</f>
        <v>Q2'16</v>
      </c>
    </row>
    <row r="11022" spans="1:13" ht="15" customHeight="1">
      <c r="A11022" s="2">
        <v>42567</v>
      </c>
      <c r="B11022" s="1" t="s">
        <v>5333</v>
      </c>
      <c r="C11022" s="1" t="s">
        <v>2377</v>
      </c>
      <c r="D11022" s="1" t="s">
        <v>105</v>
      </c>
      <c r="E11022" s="1" t="s">
        <v>3532</v>
      </c>
      <c r="F11022" s="45" t="s">
        <v>158</v>
      </c>
      <c r="G11022" s="1">
        <v>1</v>
      </c>
      <c r="H11022" s="1" t="s">
        <v>107</v>
      </c>
      <c r="I11022" s="1" t="s">
        <v>159</v>
      </c>
      <c r="K11022" s="1" t="str">
        <f>VLOOKUP(L11022,CW!C:D,2,FALSE)</f>
        <v>Jul'16</v>
      </c>
      <c r="L11022" s="1" t="str">
        <f t="shared" si="174"/>
        <v>28'16</v>
      </c>
      <c r="M11022" s="1" t="str">
        <f>VLOOKUP(K11022,CW!D:E,2,FALSE)</f>
        <v>Q2'16</v>
      </c>
    </row>
    <row r="11023" spans="1:13" ht="15" customHeight="1">
      <c r="A11023" s="2">
        <v>42567</v>
      </c>
      <c r="B11023" s="1" t="s">
        <v>5308</v>
      </c>
      <c r="C11023" s="1" t="s">
        <v>360</v>
      </c>
      <c r="D11023" s="1" t="s">
        <v>105</v>
      </c>
      <c r="E11023" s="1" t="s">
        <v>3532</v>
      </c>
      <c r="F11023" s="45" t="s">
        <v>158</v>
      </c>
      <c r="G11023" s="1">
        <v>1</v>
      </c>
      <c r="H11023" s="1" t="s">
        <v>107</v>
      </c>
      <c r="I11023" s="1" t="s">
        <v>159</v>
      </c>
      <c r="K11023" s="1" t="str">
        <f>VLOOKUP(L11023,CW!C:D,2,FALSE)</f>
        <v>Jul'16</v>
      </c>
      <c r="L11023" s="1" t="str">
        <f t="shared" si="174"/>
        <v>28'16</v>
      </c>
      <c r="M11023" s="1" t="str">
        <f>VLOOKUP(K11023,CW!D:E,2,FALSE)</f>
        <v>Q2'16</v>
      </c>
    </row>
    <row r="11024" spans="1:13" ht="15" customHeight="1">
      <c r="A11024" s="2">
        <v>42567</v>
      </c>
      <c r="B11024" s="1" t="s">
        <v>5288</v>
      </c>
      <c r="C11024" s="1" t="s">
        <v>78</v>
      </c>
      <c r="D11024" s="1" t="s">
        <v>105</v>
      </c>
      <c r="E11024" s="1" t="s">
        <v>3532</v>
      </c>
      <c r="F11024" s="45" t="s">
        <v>158</v>
      </c>
      <c r="G11024" s="1">
        <v>3</v>
      </c>
      <c r="H11024" s="1" t="s">
        <v>107</v>
      </c>
      <c r="I11024" s="1" t="s">
        <v>159</v>
      </c>
      <c r="K11024" s="1" t="str">
        <f>VLOOKUP(L11024,CW!C:D,2,FALSE)</f>
        <v>Jul'16</v>
      </c>
      <c r="L11024" s="1" t="str">
        <f t="shared" si="174"/>
        <v>28'16</v>
      </c>
      <c r="M11024" s="1" t="str">
        <f>VLOOKUP(K11024,CW!D:E,2,FALSE)</f>
        <v>Q2'16</v>
      </c>
    </row>
    <row r="11025" spans="1:13" ht="15" customHeight="1">
      <c r="A11025" s="2">
        <v>42567</v>
      </c>
      <c r="B11025" s="1" t="s">
        <v>5303</v>
      </c>
      <c r="C11025" s="1" t="s">
        <v>143</v>
      </c>
      <c r="D11025" s="1" t="s">
        <v>105</v>
      </c>
      <c r="E11025" s="1" t="s">
        <v>3532</v>
      </c>
      <c r="F11025" s="45" t="s">
        <v>158</v>
      </c>
      <c r="G11025" s="1">
        <v>3</v>
      </c>
      <c r="H11025" s="1" t="s">
        <v>107</v>
      </c>
      <c r="I11025" s="1" t="s">
        <v>159</v>
      </c>
      <c r="K11025" s="1" t="str">
        <f>VLOOKUP(L11025,CW!C:D,2,FALSE)</f>
        <v>Jul'16</v>
      </c>
      <c r="L11025" s="1" t="str">
        <f t="shared" si="174"/>
        <v>28'16</v>
      </c>
      <c r="M11025" s="1" t="str">
        <f>VLOOKUP(K11025,CW!D:E,2,FALSE)</f>
        <v>Q2'16</v>
      </c>
    </row>
    <row r="11026" spans="1:13" ht="30" customHeight="1">
      <c r="A11026" s="2">
        <v>42567</v>
      </c>
      <c r="B11026" s="1" t="s">
        <v>5304</v>
      </c>
      <c r="C11026" s="1" t="s">
        <v>183</v>
      </c>
      <c r="D11026" s="1" t="s">
        <v>105</v>
      </c>
      <c r="E11026" s="1" t="s">
        <v>3532</v>
      </c>
      <c r="F11026" s="98" t="s">
        <v>160</v>
      </c>
      <c r="G11026" s="1">
        <v>1</v>
      </c>
      <c r="H11026" s="1" t="s">
        <v>107</v>
      </c>
      <c r="I11026" s="1" t="s">
        <v>159</v>
      </c>
      <c r="K11026" s="1" t="str">
        <f>VLOOKUP(L11026,CW!C:D,2,FALSE)</f>
        <v>Jul'16</v>
      </c>
      <c r="L11026" s="1" t="str">
        <f t="shared" si="174"/>
        <v>28'16</v>
      </c>
      <c r="M11026" s="1" t="str">
        <f>VLOOKUP(K11026,CW!D:E,2,FALSE)</f>
        <v>Q2'16</v>
      </c>
    </row>
    <row r="11027" spans="1:13" ht="15" customHeight="1">
      <c r="A11027" s="2">
        <v>42567</v>
      </c>
      <c r="B11027" s="1" t="s">
        <v>5305</v>
      </c>
      <c r="C11027" s="1" t="s">
        <v>84</v>
      </c>
      <c r="D11027" s="1" t="s">
        <v>105</v>
      </c>
      <c r="E11027" s="1" t="s">
        <v>3532</v>
      </c>
      <c r="F11027" s="45" t="s">
        <v>158</v>
      </c>
      <c r="G11027" s="1">
        <v>2</v>
      </c>
      <c r="H11027" s="1" t="s">
        <v>107</v>
      </c>
      <c r="I11027" s="1" t="s">
        <v>159</v>
      </c>
      <c r="K11027" s="1" t="str">
        <f>VLOOKUP(L11027,CW!C:D,2,FALSE)</f>
        <v>Jul'16</v>
      </c>
      <c r="L11027" s="1" t="str">
        <f t="shared" si="174"/>
        <v>28'16</v>
      </c>
      <c r="M11027" s="1" t="str">
        <f>VLOOKUP(K11027,CW!D:E,2,FALSE)</f>
        <v>Q2'16</v>
      </c>
    </row>
    <row r="11028" spans="1:13" ht="15" customHeight="1">
      <c r="A11028" s="2">
        <v>42567</v>
      </c>
      <c r="B11028" s="1" t="s">
        <v>5306</v>
      </c>
      <c r="C11028" s="1" t="s">
        <v>70</v>
      </c>
      <c r="D11028" s="1" t="s">
        <v>105</v>
      </c>
      <c r="E11028" s="1" t="s">
        <v>3532</v>
      </c>
      <c r="F11028" s="45" t="s">
        <v>158</v>
      </c>
      <c r="G11028" s="1">
        <v>2</v>
      </c>
      <c r="H11028" s="1" t="s">
        <v>107</v>
      </c>
      <c r="I11028" s="1" t="s">
        <v>159</v>
      </c>
      <c r="K11028" s="1" t="str">
        <f>VLOOKUP(L11028,CW!C:D,2,FALSE)</f>
        <v>Jul'16</v>
      </c>
      <c r="L11028" s="1" t="str">
        <f t="shared" si="174"/>
        <v>28'16</v>
      </c>
      <c r="M11028" s="1" t="str">
        <f>VLOOKUP(K11028,CW!D:E,2,FALSE)</f>
        <v>Q2'16</v>
      </c>
    </row>
    <row r="11029" spans="1:13" ht="30" customHeight="1">
      <c r="A11029" s="2">
        <v>42567</v>
      </c>
      <c r="B11029" s="1" t="s">
        <v>5334</v>
      </c>
      <c r="C11029" s="1" t="s">
        <v>2377</v>
      </c>
      <c r="D11029" s="1" t="s">
        <v>105</v>
      </c>
      <c r="E11029" s="1" t="s">
        <v>3532</v>
      </c>
      <c r="F11029" s="98" t="s">
        <v>160</v>
      </c>
      <c r="G11029" s="1">
        <v>1</v>
      </c>
      <c r="H11029" s="1" t="s">
        <v>107</v>
      </c>
      <c r="I11029" s="1" t="s">
        <v>159</v>
      </c>
      <c r="K11029" s="1" t="str">
        <f>VLOOKUP(L11029,CW!C:D,2,FALSE)</f>
        <v>Jul'16</v>
      </c>
      <c r="L11029" s="1" t="str">
        <f t="shared" si="174"/>
        <v>28'16</v>
      </c>
      <c r="M11029" s="1" t="str">
        <f>VLOOKUP(K11029,CW!D:E,2,FALSE)</f>
        <v>Q2'16</v>
      </c>
    </row>
    <row r="11030" spans="1:13" ht="15" customHeight="1">
      <c r="A11030" s="2">
        <v>42567</v>
      </c>
      <c r="B11030" s="1" t="s">
        <v>5334</v>
      </c>
      <c r="C11030" s="1" t="s">
        <v>2377</v>
      </c>
      <c r="D11030" s="1" t="s">
        <v>105</v>
      </c>
      <c r="E11030" s="1" t="s">
        <v>3532</v>
      </c>
      <c r="F11030" s="45" t="s">
        <v>158</v>
      </c>
      <c r="G11030" s="1">
        <v>9</v>
      </c>
      <c r="H11030" s="1" t="s">
        <v>107</v>
      </c>
      <c r="I11030" s="1" t="s">
        <v>159</v>
      </c>
      <c r="K11030" s="1" t="str">
        <f>VLOOKUP(L11030,CW!C:D,2,FALSE)</f>
        <v>Jul'16</v>
      </c>
      <c r="L11030" s="1" t="str">
        <f t="shared" ref="L11030:L11093" si="175">CONCATENATE(WEEKNUM(A11030,21),"'",TEXT(A11030,"yy"))</f>
        <v>28'16</v>
      </c>
      <c r="M11030" s="1" t="str">
        <f>VLOOKUP(K11030,CW!D:E,2,FALSE)</f>
        <v>Q2'16</v>
      </c>
    </row>
    <row r="11031" spans="1:13" ht="15" customHeight="1">
      <c r="A11031" s="2">
        <v>42567</v>
      </c>
      <c r="B11031" s="1" t="s">
        <v>5317</v>
      </c>
      <c r="C11031" s="1" t="s">
        <v>86</v>
      </c>
      <c r="D11031" s="1" t="s">
        <v>105</v>
      </c>
      <c r="E11031" s="1" t="s">
        <v>3532</v>
      </c>
      <c r="F11031" s="45" t="s">
        <v>158</v>
      </c>
      <c r="G11031" s="1">
        <v>4</v>
      </c>
      <c r="H11031" s="1" t="s">
        <v>107</v>
      </c>
      <c r="I11031" s="1" t="s">
        <v>159</v>
      </c>
      <c r="K11031" s="1" t="str">
        <f>VLOOKUP(L11031,CW!C:D,2,FALSE)</f>
        <v>Jul'16</v>
      </c>
      <c r="L11031" s="1" t="str">
        <f t="shared" si="175"/>
        <v>28'16</v>
      </c>
      <c r="M11031" s="1" t="str">
        <f>VLOOKUP(K11031,CW!D:E,2,FALSE)</f>
        <v>Q2'16</v>
      </c>
    </row>
    <row r="11032" spans="1:13" ht="15" customHeight="1">
      <c r="A11032" s="2">
        <v>42567</v>
      </c>
      <c r="B11032" s="1" t="s">
        <v>5312</v>
      </c>
      <c r="C11032" s="1" t="s">
        <v>86</v>
      </c>
      <c r="D11032" s="1" t="s">
        <v>105</v>
      </c>
      <c r="E11032" s="1" t="s">
        <v>3532</v>
      </c>
      <c r="F11032" s="45" t="s">
        <v>158</v>
      </c>
      <c r="G11032" s="1">
        <v>2</v>
      </c>
      <c r="H11032" s="1" t="s">
        <v>107</v>
      </c>
      <c r="I11032" s="1" t="s">
        <v>159</v>
      </c>
      <c r="K11032" s="1" t="str">
        <f>VLOOKUP(L11032,CW!C:D,2,FALSE)</f>
        <v>Jul'16</v>
      </c>
      <c r="L11032" s="1" t="str">
        <f t="shared" si="175"/>
        <v>28'16</v>
      </c>
      <c r="M11032" s="1" t="str">
        <f>VLOOKUP(K11032,CW!D:E,2,FALSE)</f>
        <v>Q2'16</v>
      </c>
    </row>
    <row r="11033" spans="1:13" ht="15" customHeight="1">
      <c r="A11033" s="2">
        <v>42567</v>
      </c>
      <c r="B11033" s="1" t="s">
        <v>5321</v>
      </c>
      <c r="C11033" s="1" t="s">
        <v>1801</v>
      </c>
      <c r="D11033" s="1" t="s">
        <v>105</v>
      </c>
      <c r="E11033" s="1" t="s">
        <v>3532</v>
      </c>
      <c r="F11033" s="45" t="s">
        <v>158</v>
      </c>
      <c r="G11033" s="1">
        <v>2</v>
      </c>
      <c r="H11033" s="1" t="s">
        <v>107</v>
      </c>
      <c r="I11033" s="1" t="s">
        <v>159</v>
      </c>
      <c r="K11033" s="1" t="str">
        <f>VLOOKUP(L11033,CW!C:D,2,FALSE)</f>
        <v>Jul'16</v>
      </c>
      <c r="L11033" s="1" t="str">
        <f t="shared" si="175"/>
        <v>28'16</v>
      </c>
      <c r="M11033" s="1" t="str">
        <f>VLOOKUP(K11033,CW!D:E,2,FALSE)</f>
        <v>Q2'16</v>
      </c>
    </row>
    <row r="11034" spans="1:13" ht="30" customHeight="1">
      <c r="A11034" s="2">
        <v>42567</v>
      </c>
      <c r="B11034" s="1" t="s">
        <v>6262</v>
      </c>
      <c r="C11034" s="1" t="s">
        <v>72</v>
      </c>
      <c r="D11034" s="1" t="s">
        <v>105</v>
      </c>
      <c r="E11034" s="1" t="s">
        <v>3532</v>
      </c>
      <c r="F11034" s="98" t="s">
        <v>161</v>
      </c>
      <c r="G11034" s="1">
        <v>1</v>
      </c>
      <c r="H11034" s="1" t="s">
        <v>107</v>
      </c>
      <c r="I11034" s="1" t="s">
        <v>159</v>
      </c>
      <c r="K11034" s="1" t="str">
        <f>VLOOKUP(L11034,CW!C:D,2,FALSE)</f>
        <v>Jul'16</v>
      </c>
      <c r="L11034" s="1" t="str">
        <f t="shared" si="175"/>
        <v>28'16</v>
      </c>
      <c r="M11034" s="1" t="str">
        <f>VLOOKUP(K11034,CW!D:E,2,FALSE)</f>
        <v>Q2'16</v>
      </c>
    </row>
    <row r="11035" spans="1:13" ht="15" customHeight="1">
      <c r="A11035" s="2">
        <v>42567</v>
      </c>
      <c r="B11035" s="1" t="s">
        <v>5328</v>
      </c>
      <c r="C11035" s="1" t="s">
        <v>1801</v>
      </c>
      <c r="D11035" s="1" t="s">
        <v>105</v>
      </c>
      <c r="E11035" s="1" t="s">
        <v>3532</v>
      </c>
      <c r="F11035" s="45" t="s">
        <v>158</v>
      </c>
      <c r="G11035" s="1">
        <v>1</v>
      </c>
      <c r="H11035" s="1" t="s">
        <v>107</v>
      </c>
      <c r="I11035" s="1" t="s">
        <v>159</v>
      </c>
      <c r="K11035" s="1" t="str">
        <f>VLOOKUP(L11035,CW!C:D,2,FALSE)</f>
        <v>Jul'16</v>
      </c>
      <c r="L11035" s="1" t="str">
        <f t="shared" si="175"/>
        <v>28'16</v>
      </c>
      <c r="M11035" s="1" t="str">
        <f>VLOOKUP(K11035,CW!D:E,2,FALSE)</f>
        <v>Q2'16</v>
      </c>
    </row>
    <row r="11036" spans="1:13" ht="15" customHeight="1">
      <c r="A11036" s="2">
        <v>42568</v>
      </c>
      <c r="B11036" s="1" t="s">
        <v>6263</v>
      </c>
      <c r="C11036" s="1" t="s">
        <v>85</v>
      </c>
      <c r="D11036" s="1" t="s">
        <v>103</v>
      </c>
      <c r="E11036" s="1" t="s">
        <v>3532</v>
      </c>
      <c r="F11036" s="45" t="s">
        <v>158</v>
      </c>
      <c r="G11036" s="1">
        <v>1</v>
      </c>
      <c r="H11036" s="1" t="s">
        <v>107</v>
      </c>
      <c r="I11036" s="1" t="s">
        <v>159</v>
      </c>
      <c r="K11036" s="1" t="str">
        <f>VLOOKUP(L11036,CW!C:D,2,FALSE)</f>
        <v>Jul'16</v>
      </c>
      <c r="L11036" s="1" t="str">
        <f t="shared" si="175"/>
        <v>28'16</v>
      </c>
      <c r="M11036" s="1" t="str">
        <f>VLOOKUP(K11036,CW!D:E,2,FALSE)</f>
        <v>Q2'16</v>
      </c>
    </row>
    <row r="11037" spans="1:13" ht="15" customHeight="1">
      <c r="A11037" s="2">
        <v>42568</v>
      </c>
      <c r="B11037" s="1" t="s">
        <v>6264</v>
      </c>
      <c r="C11037" s="1" t="s">
        <v>72</v>
      </c>
      <c r="D11037" s="1" t="s">
        <v>103</v>
      </c>
      <c r="E11037" s="1" t="s">
        <v>3532</v>
      </c>
      <c r="F11037" s="45" t="s">
        <v>158</v>
      </c>
      <c r="G11037" s="1">
        <v>2</v>
      </c>
      <c r="H11037" s="1" t="s">
        <v>107</v>
      </c>
      <c r="I11037" s="1" t="s">
        <v>159</v>
      </c>
      <c r="K11037" s="1" t="str">
        <f>VLOOKUP(L11037,CW!C:D,2,FALSE)</f>
        <v>Jul'16</v>
      </c>
      <c r="L11037" s="1" t="str">
        <f t="shared" si="175"/>
        <v>28'16</v>
      </c>
      <c r="M11037" s="1" t="str">
        <f>VLOOKUP(K11037,CW!D:E,2,FALSE)</f>
        <v>Q2'16</v>
      </c>
    </row>
    <row r="11038" spans="1:13" ht="15" customHeight="1">
      <c r="A11038" s="2">
        <v>42568</v>
      </c>
      <c r="B11038" s="1" t="s">
        <v>5349</v>
      </c>
      <c r="C11038" s="1" t="s">
        <v>72</v>
      </c>
      <c r="D11038" s="1" t="s">
        <v>103</v>
      </c>
      <c r="E11038" s="1" t="s">
        <v>3532</v>
      </c>
      <c r="F11038" s="45" t="s">
        <v>158</v>
      </c>
      <c r="G11038" s="1">
        <v>1</v>
      </c>
      <c r="H11038" s="1" t="s">
        <v>107</v>
      </c>
      <c r="I11038" s="1" t="s">
        <v>159</v>
      </c>
      <c r="K11038" s="1" t="str">
        <f>VLOOKUP(L11038,CW!C:D,2,FALSE)</f>
        <v>Jul'16</v>
      </c>
      <c r="L11038" s="1" t="str">
        <f t="shared" si="175"/>
        <v>28'16</v>
      </c>
      <c r="M11038" s="1" t="str">
        <f>VLOOKUP(K11038,CW!D:E,2,FALSE)</f>
        <v>Q2'16</v>
      </c>
    </row>
    <row r="11039" spans="1:13" ht="15" customHeight="1">
      <c r="A11039" s="2">
        <v>42568</v>
      </c>
      <c r="B11039" s="1" t="s">
        <v>5348</v>
      </c>
      <c r="C11039" s="1" t="s">
        <v>72</v>
      </c>
      <c r="D11039" s="1" t="s">
        <v>103</v>
      </c>
      <c r="E11039" s="1" t="s">
        <v>3532</v>
      </c>
      <c r="F11039" s="45" t="s">
        <v>158</v>
      </c>
      <c r="G11039" s="1">
        <v>1</v>
      </c>
      <c r="H11039" s="1" t="s">
        <v>107</v>
      </c>
      <c r="I11039" s="1" t="s">
        <v>159</v>
      </c>
      <c r="K11039" s="1" t="str">
        <f>VLOOKUP(L11039,CW!C:D,2,FALSE)</f>
        <v>Jul'16</v>
      </c>
      <c r="L11039" s="1" t="str">
        <f t="shared" si="175"/>
        <v>28'16</v>
      </c>
      <c r="M11039" s="1" t="str">
        <f>VLOOKUP(K11039,CW!D:E,2,FALSE)</f>
        <v>Q2'16</v>
      </c>
    </row>
    <row r="11040" spans="1:13" ht="15" customHeight="1">
      <c r="A11040" s="2">
        <v>42568</v>
      </c>
      <c r="B11040" s="1" t="s">
        <v>5337</v>
      </c>
      <c r="C11040" s="1" t="s">
        <v>86</v>
      </c>
      <c r="D11040" s="1" t="s">
        <v>103</v>
      </c>
      <c r="E11040" s="1" t="s">
        <v>3532</v>
      </c>
      <c r="F11040" s="45" t="s">
        <v>158</v>
      </c>
      <c r="G11040" s="1">
        <v>1</v>
      </c>
      <c r="H11040" s="1" t="s">
        <v>107</v>
      </c>
      <c r="I11040" s="1" t="s">
        <v>159</v>
      </c>
      <c r="K11040" s="1" t="str">
        <f>VLOOKUP(L11040,CW!C:D,2,FALSE)</f>
        <v>Jul'16</v>
      </c>
      <c r="L11040" s="1" t="str">
        <f t="shared" si="175"/>
        <v>28'16</v>
      </c>
      <c r="M11040" s="1" t="str">
        <f>VLOOKUP(K11040,CW!D:E,2,FALSE)</f>
        <v>Q2'16</v>
      </c>
    </row>
    <row r="11041" spans="1:13" ht="15" customHeight="1">
      <c r="A11041" s="2">
        <v>42568</v>
      </c>
      <c r="B11041" s="1" t="s">
        <v>5346</v>
      </c>
      <c r="C11041" s="1" t="s">
        <v>86</v>
      </c>
      <c r="D11041" s="1" t="s">
        <v>103</v>
      </c>
      <c r="E11041" s="1" t="s">
        <v>3532</v>
      </c>
      <c r="F11041" s="45" t="s">
        <v>158</v>
      </c>
      <c r="G11041" s="1">
        <v>4</v>
      </c>
      <c r="H11041" s="1" t="s">
        <v>107</v>
      </c>
      <c r="I11041" s="1" t="s">
        <v>159</v>
      </c>
      <c r="K11041" s="1" t="str">
        <f>VLOOKUP(L11041,CW!C:D,2,FALSE)</f>
        <v>Jul'16</v>
      </c>
      <c r="L11041" s="1" t="str">
        <f t="shared" si="175"/>
        <v>28'16</v>
      </c>
      <c r="M11041" s="1" t="str">
        <f>VLOOKUP(K11041,CW!D:E,2,FALSE)</f>
        <v>Q2'16</v>
      </c>
    </row>
    <row r="11042" spans="1:13" ht="15" customHeight="1">
      <c r="A11042" s="2">
        <v>42568</v>
      </c>
      <c r="B11042" s="1" t="s">
        <v>5340</v>
      </c>
      <c r="C11042" s="1" t="s">
        <v>86</v>
      </c>
      <c r="D11042" s="1" t="s">
        <v>103</v>
      </c>
      <c r="E11042" s="1" t="s">
        <v>3532</v>
      </c>
      <c r="F11042" s="45" t="s">
        <v>158</v>
      </c>
      <c r="G11042" s="1">
        <v>2</v>
      </c>
      <c r="H11042" s="1" t="s">
        <v>107</v>
      </c>
      <c r="I11042" s="1" t="s">
        <v>159</v>
      </c>
      <c r="K11042" s="1" t="str">
        <f>VLOOKUP(L11042,CW!C:D,2,FALSE)</f>
        <v>Jul'16</v>
      </c>
      <c r="L11042" s="1" t="str">
        <f t="shared" si="175"/>
        <v>28'16</v>
      </c>
      <c r="M11042" s="1" t="str">
        <f>VLOOKUP(K11042,CW!D:E,2,FALSE)</f>
        <v>Q2'16</v>
      </c>
    </row>
    <row r="11043" spans="1:13" ht="15" customHeight="1">
      <c r="A11043" s="2">
        <v>42568</v>
      </c>
      <c r="B11043" s="1" t="s">
        <v>5340</v>
      </c>
      <c r="C11043" s="1" t="s">
        <v>86</v>
      </c>
      <c r="D11043" s="1" t="s">
        <v>103</v>
      </c>
      <c r="E11043" s="1" t="s">
        <v>3532</v>
      </c>
      <c r="F11043" s="45" t="s">
        <v>6249</v>
      </c>
      <c r="G11043" s="1">
        <v>1</v>
      </c>
      <c r="H11043" s="1" t="s">
        <v>107</v>
      </c>
      <c r="I11043" s="1" t="s">
        <v>159</v>
      </c>
      <c r="K11043" s="1" t="str">
        <f>VLOOKUP(L11043,CW!C:D,2,FALSE)</f>
        <v>Jul'16</v>
      </c>
      <c r="L11043" s="1" t="str">
        <f t="shared" si="175"/>
        <v>28'16</v>
      </c>
      <c r="M11043" s="1" t="str">
        <f>VLOOKUP(K11043,CW!D:E,2,FALSE)</f>
        <v>Q2'16</v>
      </c>
    </row>
    <row r="11044" spans="1:13" ht="15" customHeight="1">
      <c r="A11044" s="2">
        <v>42568</v>
      </c>
      <c r="B11044" s="1" t="s">
        <v>5357</v>
      </c>
      <c r="C11044" s="1" t="s">
        <v>86</v>
      </c>
      <c r="D11044" s="1" t="s">
        <v>103</v>
      </c>
      <c r="E11044" s="1" t="s">
        <v>3532</v>
      </c>
      <c r="F11044" s="45" t="s">
        <v>158</v>
      </c>
      <c r="G11044" s="1">
        <v>2</v>
      </c>
      <c r="H11044" s="1" t="s">
        <v>107</v>
      </c>
      <c r="I11044" s="1" t="s">
        <v>159</v>
      </c>
      <c r="K11044" s="1" t="str">
        <f>VLOOKUP(L11044,CW!C:D,2,FALSE)</f>
        <v>Jul'16</v>
      </c>
      <c r="L11044" s="1" t="str">
        <f t="shared" si="175"/>
        <v>28'16</v>
      </c>
      <c r="M11044" s="1" t="str">
        <f>VLOOKUP(K11044,CW!D:E,2,FALSE)</f>
        <v>Q2'16</v>
      </c>
    </row>
    <row r="11045" spans="1:13" ht="15" customHeight="1">
      <c r="A11045" s="2">
        <v>42568</v>
      </c>
      <c r="B11045" s="1" t="s">
        <v>5338</v>
      </c>
      <c r="C11045" s="1" t="s">
        <v>86</v>
      </c>
      <c r="D11045" s="1" t="s">
        <v>103</v>
      </c>
      <c r="E11045" s="1" t="s">
        <v>3532</v>
      </c>
      <c r="F11045" s="45" t="s">
        <v>158</v>
      </c>
      <c r="G11045" s="1">
        <v>6</v>
      </c>
      <c r="H11045" s="1" t="s">
        <v>107</v>
      </c>
      <c r="I11045" s="1" t="s">
        <v>159</v>
      </c>
      <c r="K11045" s="1" t="str">
        <f>VLOOKUP(L11045,CW!C:D,2,FALSE)</f>
        <v>Jul'16</v>
      </c>
      <c r="L11045" s="1" t="str">
        <f t="shared" si="175"/>
        <v>28'16</v>
      </c>
      <c r="M11045" s="1" t="str">
        <f>VLOOKUP(K11045,CW!D:E,2,FALSE)</f>
        <v>Q2'16</v>
      </c>
    </row>
    <row r="11046" spans="1:13" ht="15" customHeight="1">
      <c r="A11046" s="2">
        <v>42568</v>
      </c>
      <c r="B11046" s="1" t="s">
        <v>5342</v>
      </c>
      <c r="C11046" s="1" t="s">
        <v>86</v>
      </c>
      <c r="D11046" s="1" t="s">
        <v>103</v>
      </c>
      <c r="E11046" s="1" t="s">
        <v>3532</v>
      </c>
      <c r="F11046" s="45" t="s">
        <v>158</v>
      </c>
      <c r="G11046" s="1">
        <v>6</v>
      </c>
      <c r="H11046" s="1" t="s">
        <v>107</v>
      </c>
      <c r="I11046" s="1" t="s">
        <v>159</v>
      </c>
      <c r="K11046" s="1" t="str">
        <f>VLOOKUP(L11046,CW!C:D,2,FALSE)</f>
        <v>Jul'16</v>
      </c>
      <c r="L11046" s="1" t="str">
        <f t="shared" si="175"/>
        <v>28'16</v>
      </c>
      <c r="M11046" s="1" t="str">
        <f>VLOOKUP(K11046,CW!D:E,2,FALSE)</f>
        <v>Q2'16</v>
      </c>
    </row>
    <row r="11047" spans="1:13" ht="30" customHeight="1">
      <c r="A11047" s="2">
        <v>42568</v>
      </c>
      <c r="B11047" s="1" t="s">
        <v>5353</v>
      </c>
      <c r="C11047" s="1" t="s">
        <v>86</v>
      </c>
      <c r="D11047" s="1" t="s">
        <v>103</v>
      </c>
      <c r="E11047" s="1" t="s">
        <v>3532</v>
      </c>
      <c r="F11047" s="98" t="s">
        <v>160</v>
      </c>
      <c r="G11047" s="1">
        <v>1</v>
      </c>
      <c r="H11047" s="1" t="s">
        <v>107</v>
      </c>
      <c r="I11047" s="1" t="s">
        <v>159</v>
      </c>
      <c r="K11047" s="1" t="str">
        <f>VLOOKUP(L11047,CW!C:D,2,FALSE)</f>
        <v>Jul'16</v>
      </c>
      <c r="L11047" s="1" t="str">
        <f t="shared" si="175"/>
        <v>28'16</v>
      </c>
      <c r="M11047" s="1" t="str">
        <f>VLOOKUP(K11047,CW!D:E,2,FALSE)</f>
        <v>Q2'16</v>
      </c>
    </row>
    <row r="11048" spans="1:13" ht="15" customHeight="1">
      <c r="A11048" s="2">
        <v>42568</v>
      </c>
      <c r="B11048" s="1" t="s">
        <v>5353</v>
      </c>
      <c r="C11048" s="1" t="s">
        <v>86</v>
      </c>
      <c r="D11048" s="1" t="s">
        <v>103</v>
      </c>
      <c r="E11048" s="1" t="s">
        <v>3532</v>
      </c>
      <c r="F11048" s="45" t="s">
        <v>158</v>
      </c>
      <c r="G11048" s="1">
        <v>1</v>
      </c>
      <c r="H11048" s="1" t="s">
        <v>107</v>
      </c>
      <c r="I11048" s="1" t="s">
        <v>159</v>
      </c>
      <c r="K11048" s="1" t="str">
        <f>VLOOKUP(L11048,CW!C:D,2,FALSE)</f>
        <v>Jul'16</v>
      </c>
      <c r="L11048" s="1" t="str">
        <f t="shared" si="175"/>
        <v>28'16</v>
      </c>
      <c r="M11048" s="1" t="str">
        <f>VLOOKUP(K11048,CW!D:E,2,FALSE)</f>
        <v>Q2'16</v>
      </c>
    </row>
    <row r="11049" spans="1:13" ht="30" customHeight="1">
      <c r="A11049" s="2">
        <v>42568</v>
      </c>
      <c r="B11049" s="1" t="s">
        <v>5358</v>
      </c>
      <c r="C11049" s="1" t="s">
        <v>86</v>
      </c>
      <c r="D11049" s="1" t="s">
        <v>103</v>
      </c>
      <c r="E11049" s="1" t="s">
        <v>3532</v>
      </c>
      <c r="F11049" s="98" t="s">
        <v>160</v>
      </c>
      <c r="G11049" s="1">
        <v>1</v>
      </c>
      <c r="H11049" s="1" t="s">
        <v>107</v>
      </c>
      <c r="I11049" s="1" t="s">
        <v>159</v>
      </c>
      <c r="K11049" s="1" t="str">
        <f>VLOOKUP(L11049,CW!C:D,2,FALSE)</f>
        <v>Jul'16</v>
      </c>
      <c r="L11049" s="1" t="str">
        <f t="shared" si="175"/>
        <v>28'16</v>
      </c>
      <c r="M11049" s="1" t="str">
        <f>VLOOKUP(K11049,CW!D:E,2,FALSE)</f>
        <v>Q2'16</v>
      </c>
    </row>
    <row r="11050" spans="1:13" ht="15" customHeight="1">
      <c r="A11050" s="2">
        <v>42568</v>
      </c>
      <c r="B11050" s="1" t="s">
        <v>5358</v>
      </c>
      <c r="C11050" s="1" t="s">
        <v>86</v>
      </c>
      <c r="D11050" s="1" t="s">
        <v>103</v>
      </c>
      <c r="E11050" s="1" t="s">
        <v>3532</v>
      </c>
      <c r="F11050" s="45" t="s">
        <v>158</v>
      </c>
      <c r="G11050" s="1">
        <v>1</v>
      </c>
      <c r="H11050" s="1" t="s">
        <v>107</v>
      </c>
      <c r="I11050" s="1" t="s">
        <v>159</v>
      </c>
      <c r="K11050" s="1" t="str">
        <f>VLOOKUP(L11050,CW!C:D,2,FALSE)</f>
        <v>Jul'16</v>
      </c>
      <c r="L11050" s="1" t="str">
        <f t="shared" si="175"/>
        <v>28'16</v>
      </c>
      <c r="M11050" s="1" t="str">
        <f>VLOOKUP(K11050,CW!D:E,2,FALSE)</f>
        <v>Q2'16</v>
      </c>
    </row>
    <row r="11051" spans="1:13" ht="30" customHeight="1">
      <c r="A11051" s="2">
        <v>42568</v>
      </c>
      <c r="B11051" s="1" t="s">
        <v>5372</v>
      </c>
      <c r="C11051" s="1" t="s">
        <v>86</v>
      </c>
      <c r="D11051" s="1" t="s">
        <v>103</v>
      </c>
      <c r="E11051" s="1" t="s">
        <v>3532</v>
      </c>
      <c r="F11051" s="98" t="s">
        <v>160</v>
      </c>
      <c r="G11051" s="1">
        <v>1</v>
      </c>
      <c r="H11051" s="1" t="s">
        <v>107</v>
      </c>
      <c r="I11051" s="1" t="s">
        <v>159</v>
      </c>
      <c r="K11051" s="1" t="str">
        <f>VLOOKUP(L11051,CW!C:D,2,FALSE)</f>
        <v>Jul'16</v>
      </c>
      <c r="L11051" s="1" t="str">
        <f t="shared" si="175"/>
        <v>28'16</v>
      </c>
      <c r="M11051" s="1" t="str">
        <f>VLOOKUP(K11051,CW!D:E,2,FALSE)</f>
        <v>Q2'16</v>
      </c>
    </row>
    <row r="11052" spans="1:13" ht="15" customHeight="1">
      <c r="A11052" s="2">
        <v>42568</v>
      </c>
      <c r="B11052" s="1" t="s">
        <v>5361</v>
      </c>
      <c r="C11052" s="1" t="s">
        <v>4500</v>
      </c>
      <c r="D11052" s="1" t="s">
        <v>103</v>
      </c>
      <c r="E11052" s="1" t="s">
        <v>3532</v>
      </c>
      <c r="F11052" s="45" t="s">
        <v>158</v>
      </c>
      <c r="G11052" s="1">
        <v>1</v>
      </c>
      <c r="H11052" s="1" t="s">
        <v>107</v>
      </c>
      <c r="I11052" s="1" t="s">
        <v>159</v>
      </c>
      <c r="K11052" s="1" t="str">
        <f>VLOOKUP(L11052,CW!C:D,2,FALSE)</f>
        <v>Jul'16</v>
      </c>
      <c r="L11052" s="1" t="str">
        <f t="shared" si="175"/>
        <v>28'16</v>
      </c>
      <c r="M11052" s="1" t="str">
        <f>VLOOKUP(K11052,CW!D:E,2,FALSE)</f>
        <v>Q2'16</v>
      </c>
    </row>
    <row r="11053" spans="1:13" ht="15" customHeight="1">
      <c r="A11053" s="2">
        <v>42568</v>
      </c>
      <c r="B11053" s="1" t="s">
        <v>5365</v>
      </c>
      <c r="C11053" s="1" t="s">
        <v>4500</v>
      </c>
      <c r="D11053" s="1" t="s">
        <v>103</v>
      </c>
      <c r="E11053" s="1" t="s">
        <v>3532</v>
      </c>
      <c r="F11053" s="45" t="s">
        <v>158</v>
      </c>
      <c r="G11053" s="1">
        <v>1</v>
      </c>
      <c r="H11053" s="1" t="s">
        <v>107</v>
      </c>
      <c r="I11053" s="1" t="s">
        <v>159</v>
      </c>
      <c r="K11053" s="1" t="str">
        <f>VLOOKUP(L11053,CW!C:D,2,FALSE)</f>
        <v>Jul'16</v>
      </c>
      <c r="L11053" s="1" t="str">
        <f t="shared" si="175"/>
        <v>28'16</v>
      </c>
      <c r="M11053" s="1" t="str">
        <f>VLOOKUP(K11053,CW!D:E,2,FALSE)</f>
        <v>Q2'16</v>
      </c>
    </row>
    <row r="11054" spans="1:13" ht="15" customHeight="1">
      <c r="A11054" s="2">
        <v>42568</v>
      </c>
      <c r="B11054" s="1" t="s">
        <v>5365</v>
      </c>
      <c r="C11054" s="1" t="s">
        <v>4500</v>
      </c>
      <c r="D11054" s="1" t="s">
        <v>103</v>
      </c>
      <c r="E11054" s="1" t="s">
        <v>3532</v>
      </c>
      <c r="F11054" s="45" t="s">
        <v>896</v>
      </c>
      <c r="G11054" s="1">
        <v>1</v>
      </c>
      <c r="H11054" s="1" t="s">
        <v>107</v>
      </c>
      <c r="I11054" s="1" t="s">
        <v>159</v>
      </c>
      <c r="K11054" s="1" t="str">
        <f>VLOOKUP(L11054,CW!C:D,2,FALSE)</f>
        <v>Jul'16</v>
      </c>
      <c r="L11054" s="1" t="str">
        <f t="shared" si="175"/>
        <v>28'16</v>
      </c>
      <c r="M11054" s="1" t="str">
        <f>VLOOKUP(K11054,CW!D:E,2,FALSE)</f>
        <v>Q2'16</v>
      </c>
    </row>
    <row r="11055" spans="1:13" ht="30" customHeight="1">
      <c r="A11055" s="2">
        <v>42568</v>
      </c>
      <c r="B11055" s="1" t="s">
        <v>5364</v>
      </c>
      <c r="C11055" s="1" t="s">
        <v>4500</v>
      </c>
      <c r="D11055" s="1" t="s">
        <v>103</v>
      </c>
      <c r="E11055" s="1" t="s">
        <v>3532</v>
      </c>
      <c r="F11055" s="98" t="s">
        <v>160</v>
      </c>
      <c r="G11055" s="1">
        <v>1</v>
      </c>
      <c r="H11055" s="1" t="s">
        <v>107</v>
      </c>
      <c r="I11055" s="1" t="s">
        <v>159</v>
      </c>
      <c r="K11055" s="1" t="str">
        <f>VLOOKUP(L11055,CW!C:D,2,FALSE)</f>
        <v>Jul'16</v>
      </c>
      <c r="L11055" s="1" t="str">
        <f t="shared" si="175"/>
        <v>28'16</v>
      </c>
      <c r="M11055" s="1" t="str">
        <f>VLOOKUP(K11055,CW!D:E,2,FALSE)</f>
        <v>Q2'16</v>
      </c>
    </row>
    <row r="11056" spans="1:13" ht="15" customHeight="1">
      <c r="A11056" s="2">
        <v>42568</v>
      </c>
      <c r="B11056" s="1" t="s">
        <v>5364</v>
      </c>
      <c r="C11056" s="1" t="s">
        <v>4500</v>
      </c>
      <c r="D11056" s="1" t="s">
        <v>103</v>
      </c>
      <c r="E11056" s="1" t="s">
        <v>3532</v>
      </c>
      <c r="F11056" s="45" t="s">
        <v>158</v>
      </c>
      <c r="G11056" s="1">
        <v>1</v>
      </c>
      <c r="H11056" s="1" t="s">
        <v>107</v>
      </c>
      <c r="I11056" s="1" t="s">
        <v>159</v>
      </c>
      <c r="K11056" s="1" t="str">
        <f>VLOOKUP(L11056,CW!C:D,2,FALSE)</f>
        <v>Jul'16</v>
      </c>
      <c r="L11056" s="1" t="str">
        <f t="shared" si="175"/>
        <v>28'16</v>
      </c>
      <c r="M11056" s="1" t="str">
        <f>VLOOKUP(K11056,CW!D:E,2,FALSE)</f>
        <v>Q2'16</v>
      </c>
    </row>
    <row r="11057" spans="1:13" ht="15" customHeight="1">
      <c r="A11057" s="2">
        <v>42568</v>
      </c>
      <c r="B11057" s="1" t="s">
        <v>5366</v>
      </c>
      <c r="C11057" s="1" t="s">
        <v>4500</v>
      </c>
      <c r="D11057" s="1" t="s">
        <v>103</v>
      </c>
      <c r="E11057" s="1" t="s">
        <v>3532</v>
      </c>
      <c r="F11057" s="45" t="s">
        <v>158</v>
      </c>
      <c r="G11057" s="1">
        <v>1</v>
      </c>
      <c r="H11057" s="1" t="s">
        <v>107</v>
      </c>
      <c r="I11057" s="1" t="s">
        <v>159</v>
      </c>
      <c r="K11057" s="1" t="str">
        <f>VLOOKUP(L11057,CW!C:D,2,FALSE)</f>
        <v>Jul'16</v>
      </c>
      <c r="L11057" s="1" t="str">
        <f t="shared" si="175"/>
        <v>28'16</v>
      </c>
      <c r="M11057" s="1" t="str">
        <f>VLOOKUP(K11057,CW!D:E,2,FALSE)</f>
        <v>Q2'16</v>
      </c>
    </row>
    <row r="11058" spans="1:13" ht="15" customHeight="1">
      <c r="A11058" s="2">
        <v>42568</v>
      </c>
      <c r="B11058" s="1" t="s">
        <v>5368</v>
      </c>
      <c r="C11058" s="1" t="s">
        <v>86</v>
      </c>
      <c r="D11058" s="1" t="s">
        <v>103</v>
      </c>
      <c r="E11058" s="1" t="s">
        <v>3532</v>
      </c>
      <c r="F11058" s="45" t="s">
        <v>158</v>
      </c>
      <c r="G11058" s="1">
        <v>1</v>
      </c>
      <c r="H11058" s="1" t="s">
        <v>107</v>
      </c>
      <c r="I11058" s="1" t="s">
        <v>159</v>
      </c>
      <c r="K11058" s="1" t="str">
        <f>VLOOKUP(L11058,CW!C:D,2,FALSE)</f>
        <v>Jul'16</v>
      </c>
      <c r="L11058" s="1" t="str">
        <f t="shared" si="175"/>
        <v>28'16</v>
      </c>
      <c r="M11058" s="1" t="str">
        <f>VLOOKUP(K11058,CW!D:E,2,FALSE)</f>
        <v>Q2'16</v>
      </c>
    </row>
    <row r="11059" spans="1:13" ht="30" customHeight="1">
      <c r="A11059" s="2">
        <v>42568</v>
      </c>
      <c r="B11059" s="1" t="s">
        <v>5352</v>
      </c>
      <c r="C11059" s="1" t="s">
        <v>86</v>
      </c>
      <c r="D11059" s="1" t="s">
        <v>103</v>
      </c>
      <c r="E11059" s="1" t="s">
        <v>3532</v>
      </c>
      <c r="F11059" s="98" t="s">
        <v>160</v>
      </c>
      <c r="G11059" s="1">
        <v>2</v>
      </c>
      <c r="H11059" s="1" t="s">
        <v>107</v>
      </c>
      <c r="I11059" s="1" t="s">
        <v>159</v>
      </c>
      <c r="K11059" s="1" t="str">
        <f>VLOOKUP(L11059,CW!C:D,2,FALSE)</f>
        <v>Jul'16</v>
      </c>
      <c r="L11059" s="1" t="str">
        <f t="shared" si="175"/>
        <v>28'16</v>
      </c>
      <c r="M11059" s="1" t="str">
        <f>VLOOKUP(K11059,CW!D:E,2,FALSE)</f>
        <v>Q2'16</v>
      </c>
    </row>
    <row r="11060" spans="1:13" ht="30" customHeight="1">
      <c r="A11060" s="2">
        <v>42568</v>
      </c>
      <c r="B11060" s="1" t="s">
        <v>5352</v>
      </c>
      <c r="C11060" s="1" t="s">
        <v>86</v>
      </c>
      <c r="D11060" s="1" t="s">
        <v>103</v>
      </c>
      <c r="E11060" s="1" t="s">
        <v>3532</v>
      </c>
      <c r="F11060" s="98" t="s">
        <v>161</v>
      </c>
      <c r="G11060" s="1">
        <v>1</v>
      </c>
      <c r="H11060" s="1" t="s">
        <v>107</v>
      </c>
      <c r="I11060" s="1" t="s">
        <v>159</v>
      </c>
      <c r="K11060" s="1" t="str">
        <f>VLOOKUP(L11060,CW!C:D,2,FALSE)</f>
        <v>Jul'16</v>
      </c>
      <c r="L11060" s="1" t="str">
        <f t="shared" si="175"/>
        <v>28'16</v>
      </c>
      <c r="M11060" s="1" t="str">
        <f>VLOOKUP(K11060,CW!D:E,2,FALSE)</f>
        <v>Q2'16</v>
      </c>
    </row>
    <row r="11061" spans="1:13" ht="15" customHeight="1">
      <c r="A11061" s="2">
        <v>42568</v>
      </c>
      <c r="B11061" s="1" t="s">
        <v>5352</v>
      </c>
      <c r="C11061" s="1" t="s">
        <v>86</v>
      </c>
      <c r="D11061" s="1" t="s">
        <v>103</v>
      </c>
      <c r="E11061" s="1" t="s">
        <v>3532</v>
      </c>
      <c r="F11061" s="45" t="s">
        <v>158</v>
      </c>
      <c r="G11061" s="1">
        <v>3</v>
      </c>
      <c r="H11061" s="1" t="s">
        <v>107</v>
      </c>
      <c r="I11061" s="1" t="s">
        <v>159</v>
      </c>
      <c r="K11061" s="1" t="str">
        <f>VLOOKUP(L11061,CW!C:D,2,FALSE)</f>
        <v>Jul'16</v>
      </c>
      <c r="L11061" s="1" t="str">
        <f t="shared" si="175"/>
        <v>28'16</v>
      </c>
      <c r="M11061" s="1" t="str">
        <f>VLOOKUP(K11061,CW!D:E,2,FALSE)</f>
        <v>Q2'16</v>
      </c>
    </row>
    <row r="11062" spans="1:13" ht="15" customHeight="1">
      <c r="A11062" s="2">
        <v>42568</v>
      </c>
      <c r="B11062" s="1" t="s">
        <v>5369</v>
      </c>
      <c r="C11062" s="1" t="s">
        <v>86</v>
      </c>
      <c r="D11062" s="1" t="s">
        <v>103</v>
      </c>
      <c r="E11062" s="1" t="s">
        <v>3532</v>
      </c>
      <c r="F11062" s="45" t="s">
        <v>158</v>
      </c>
      <c r="G11062" s="1">
        <v>4</v>
      </c>
      <c r="H11062" s="1" t="s">
        <v>107</v>
      </c>
      <c r="I11062" s="1" t="s">
        <v>159</v>
      </c>
      <c r="K11062" s="1" t="str">
        <f>VLOOKUP(L11062,CW!C:D,2,FALSE)</f>
        <v>Jul'16</v>
      </c>
      <c r="L11062" s="1" t="str">
        <f t="shared" si="175"/>
        <v>28'16</v>
      </c>
      <c r="M11062" s="1" t="str">
        <f>VLOOKUP(K11062,CW!D:E,2,FALSE)</f>
        <v>Q2'16</v>
      </c>
    </row>
    <row r="11063" spans="1:13" ht="30" customHeight="1">
      <c r="A11063" s="2">
        <v>42568</v>
      </c>
      <c r="B11063" s="1" t="s">
        <v>5370</v>
      </c>
      <c r="C11063" s="1" t="s">
        <v>86</v>
      </c>
      <c r="D11063" s="1" t="s">
        <v>102</v>
      </c>
      <c r="E11063" s="1" t="s">
        <v>3532</v>
      </c>
      <c r="F11063" s="98" t="s">
        <v>160</v>
      </c>
      <c r="G11063" s="1">
        <v>1</v>
      </c>
      <c r="H11063" s="1" t="s">
        <v>107</v>
      </c>
      <c r="I11063" s="1" t="s">
        <v>159</v>
      </c>
      <c r="K11063" s="1" t="str">
        <f>VLOOKUP(L11063,CW!C:D,2,FALSE)</f>
        <v>Jul'16</v>
      </c>
      <c r="L11063" s="1" t="str">
        <f t="shared" si="175"/>
        <v>28'16</v>
      </c>
      <c r="M11063" s="1" t="str">
        <f>VLOOKUP(K11063,CW!D:E,2,FALSE)</f>
        <v>Q2'16</v>
      </c>
    </row>
    <row r="11064" spans="1:13" ht="15" customHeight="1">
      <c r="A11064" s="2">
        <v>42568</v>
      </c>
      <c r="B11064" s="1" t="s">
        <v>5370</v>
      </c>
      <c r="C11064" s="1" t="s">
        <v>86</v>
      </c>
      <c r="D11064" s="1" t="s">
        <v>102</v>
      </c>
      <c r="E11064" s="1" t="s">
        <v>3532</v>
      </c>
      <c r="F11064" s="45" t="s">
        <v>158</v>
      </c>
      <c r="G11064" s="1">
        <v>4</v>
      </c>
      <c r="H11064" s="1" t="s">
        <v>107</v>
      </c>
      <c r="I11064" s="1" t="s">
        <v>159</v>
      </c>
      <c r="K11064" s="1" t="str">
        <f>VLOOKUP(L11064,CW!C:D,2,FALSE)</f>
        <v>Jul'16</v>
      </c>
      <c r="L11064" s="1" t="str">
        <f t="shared" si="175"/>
        <v>28'16</v>
      </c>
      <c r="M11064" s="1" t="str">
        <f>VLOOKUP(K11064,CW!D:E,2,FALSE)</f>
        <v>Q2'16</v>
      </c>
    </row>
    <row r="11065" spans="1:13" ht="15" customHeight="1">
      <c r="A11065" s="2">
        <v>42568</v>
      </c>
      <c r="B11065" s="1" t="s">
        <v>5373</v>
      </c>
      <c r="C11065" s="1" t="s">
        <v>86</v>
      </c>
      <c r="D11065" s="1" t="s">
        <v>102</v>
      </c>
      <c r="E11065" s="1" t="s">
        <v>3532</v>
      </c>
      <c r="F11065" s="45" t="s">
        <v>158</v>
      </c>
      <c r="G11065" s="1">
        <v>1</v>
      </c>
      <c r="H11065" s="1" t="s">
        <v>107</v>
      </c>
      <c r="I11065" s="1" t="s">
        <v>159</v>
      </c>
      <c r="K11065" s="1" t="str">
        <f>VLOOKUP(L11065,CW!C:D,2,FALSE)</f>
        <v>Jul'16</v>
      </c>
      <c r="L11065" s="1" t="str">
        <f t="shared" si="175"/>
        <v>28'16</v>
      </c>
      <c r="M11065" s="1" t="str">
        <f>VLOOKUP(K11065,CW!D:E,2,FALSE)</f>
        <v>Q2'16</v>
      </c>
    </row>
    <row r="11066" spans="1:13" ht="15" customHeight="1">
      <c r="A11066" s="2">
        <v>42568</v>
      </c>
      <c r="B11066" s="1" t="s">
        <v>5374</v>
      </c>
      <c r="C11066" s="1" t="s">
        <v>86</v>
      </c>
      <c r="D11066" s="1" t="s">
        <v>102</v>
      </c>
      <c r="E11066" s="1" t="s">
        <v>3532</v>
      </c>
      <c r="F11066" s="45" t="s">
        <v>158</v>
      </c>
      <c r="G11066" s="1">
        <v>4</v>
      </c>
      <c r="H11066" s="1" t="s">
        <v>107</v>
      </c>
      <c r="I11066" s="1" t="s">
        <v>159</v>
      </c>
      <c r="K11066" s="1" t="str">
        <f>VLOOKUP(L11066,CW!C:D,2,FALSE)</f>
        <v>Jul'16</v>
      </c>
      <c r="L11066" s="1" t="str">
        <f t="shared" si="175"/>
        <v>28'16</v>
      </c>
      <c r="M11066" s="1" t="str">
        <f>VLOOKUP(K11066,CW!D:E,2,FALSE)</f>
        <v>Q2'16</v>
      </c>
    </row>
    <row r="11067" spans="1:13" ht="15" customHeight="1">
      <c r="A11067" s="2">
        <v>42568</v>
      </c>
      <c r="B11067" s="1" t="s">
        <v>5394</v>
      </c>
      <c r="C11067" s="1" t="s">
        <v>86</v>
      </c>
      <c r="D11067" s="1" t="s">
        <v>102</v>
      </c>
      <c r="E11067" s="1" t="s">
        <v>3532</v>
      </c>
      <c r="F11067" s="45" t="s">
        <v>158</v>
      </c>
      <c r="G11067" s="1">
        <v>1</v>
      </c>
      <c r="H11067" s="1" t="s">
        <v>107</v>
      </c>
      <c r="I11067" s="1" t="s">
        <v>159</v>
      </c>
      <c r="K11067" s="1" t="str">
        <f>VLOOKUP(L11067,CW!C:D,2,FALSE)</f>
        <v>Jul'16</v>
      </c>
      <c r="L11067" s="1" t="str">
        <f t="shared" si="175"/>
        <v>28'16</v>
      </c>
      <c r="M11067" s="1" t="str">
        <f>VLOOKUP(K11067,CW!D:E,2,FALSE)</f>
        <v>Q2'16</v>
      </c>
    </row>
    <row r="11068" spans="1:13" ht="15" customHeight="1">
      <c r="A11068" s="2">
        <v>42568</v>
      </c>
      <c r="B11068" s="1" t="s">
        <v>5394</v>
      </c>
      <c r="C11068" s="1" t="s">
        <v>86</v>
      </c>
      <c r="D11068" s="1" t="s">
        <v>102</v>
      </c>
      <c r="E11068" s="1" t="s">
        <v>3532</v>
      </c>
      <c r="F11068" s="98" t="s">
        <v>4584</v>
      </c>
      <c r="G11068" s="1">
        <v>1</v>
      </c>
      <c r="H11068" s="1" t="s">
        <v>107</v>
      </c>
      <c r="I11068" s="1" t="s">
        <v>159</v>
      </c>
      <c r="K11068" s="1" t="str">
        <f>VLOOKUP(L11068,CW!C:D,2,FALSE)</f>
        <v>Jul'16</v>
      </c>
      <c r="L11068" s="1" t="str">
        <f t="shared" si="175"/>
        <v>28'16</v>
      </c>
      <c r="M11068" s="1" t="str">
        <f>VLOOKUP(K11068,CW!D:E,2,FALSE)</f>
        <v>Q2'16</v>
      </c>
    </row>
    <row r="11069" spans="1:13" ht="15" customHeight="1">
      <c r="A11069" s="2">
        <v>42568</v>
      </c>
      <c r="B11069" s="1" t="s">
        <v>5408</v>
      </c>
      <c r="C11069" s="1" t="s">
        <v>1801</v>
      </c>
      <c r="D11069" s="1" t="s">
        <v>101</v>
      </c>
      <c r="E11069" s="1" t="s">
        <v>3532</v>
      </c>
      <c r="F11069" s="45" t="s">
        <v>158</v>
      </c>
      <c r="G11069" s="1">
        <v>1</v>
      </c>
      <c r="H11069" s="1" t="s">
        <v>107</v>
      </c>
      <c r="I11069" s="1" t="s">
        <v>159</v>
      </c>
      <c r="K11069" s="1" t="str">
        <f>VLOOKUP(L11069,CW!C:D,2,FALSE)</f>
        <v>Jul'16</v>
      </c>
      <c r="L11069" s="1" t="str">
        <f t="shared" si="175"/>
        <v>28'16</v>
      </c>
      <c r="M11069" s="1" t="str">
        <f>VLOOKUP(K11069,CW!D:E,2,FALSE)</f>
        <v>Q2'16</v>
      </c>
    </row>
    <row r="11070" spans="1:13" ht="15" customHeight="1">
      <c r="A11070" s="2">
        <v>42568</v>
      </c>
      <c r="B11070" s="1" t="s">
        <v>5399</v>
      </c>
      <c r="C11070" s="1" t="s">
        <v>86</v>
      </c>
      <c r="D11070" s="1" t="s">
        <v>101</v>
      </c>
      <c r="E11070" s="1" t="s">
        <v>3532</v>
      </c>
      <c r="F11070" s="45" t="s">
        <v>158</v>
      </c>
      <c r="G11070" s="1">
        <v>3</v>
      </c>
      <c r="H11070" s="1" t="s">
        <v>107</v>
      </c>
      <c r="I11070" s="1" t="s">
        <v>159</v>
      </c>
      <c r="K11070" s="1" t="str">
        <f>VLOOKUP(L11070,CW!C:D,2,FALSE)</f>
        <v>Jul'16</v>
      </c>
      <c r="L11070" s="1" t="str">
        <f t="shared" si="175"/>
        <v>28'16</v>
      </c>
      <c r="M11070" s="1" t="str">
        <f>VLOOKUP(K11070,CW!D:E,2,FALSE)</f>
        <v>Q2'16</v>
      </c>
    </row>
    <row r="11071" spans="1:13" ht="30" customHeight="1">
      <c r="A11071" s="2">
        <v>42568</v>
      </c>
      <c r="B11071" s="1" t="s">
        <v>5382</v>
      </c>
      <c r="C11071" s="1" t="s">
        <v>84</v>
      </c>
      <c r="D11071" s="1" t="s">
        <v>101</v>
      </c>
      <c r="E11071" s="1" t="s">
        <v>3532</v>
      </c>
      <c r="F11071" s="98" t="s">
        <v>161</v>
      </c>
      <c r="G11071" s="1">
        <v>1</v>
      </c>
      <c r="H11071" s="1" t="s">
        <v>107</v>
      </c>
      <c r="I11071" s="1" t="s">
        <v>159</v>
      </c>
      <c r="K11071" s="1" t="str">
        <f>VLOOKUP(L11071,CW!C:D,2,FALSE)</f>
        <v>Jul'16</v>
      </c>
      <c r="L11071" s="1" t="str">
        <f t="shared" si="175"/>
        <v>28'16</v>
      </c>
      <c r="M11071" s="1" t="str">
        <f>VLOOKUP(K11071,CW!D:E,2,FALSE)</f>
        <v>Q2'16</v>
      </c>
    </row>
    <row r="11072" spans="1:13" ht="15" customHeight="1">
      <c r="A11072" s="2">
        <v>42568</v>
      </c>
      <c r="B11072" s="1" t="s">
        <v>5382</v>
      </c>
      <c r="C11072" s="1" t="s">
        <v>84</v>
      </c>
      <c r="D11072" s="1" t="s">
        <v>101</v>
      </c>
      <c r="E11072" s="1" t="s">
        <v>3532</v>
      </c>
      <c r="F11072" s="45" t="s">
        <v>158</v>
      </c>
      <c r="G11072" s="1">
        <v>4</v>
      </c>
      <c r="H11072" s="1" t="s">
        <v>107</v>
      </c>
      <c r="I11072" s="1" t="s">
        <v>159</v>
      </c>
      <c r="K11072" s="1" t="str">
        <f>VLOOKUP(L11072,CW!C:D,2,FALSE)</f>
        <v>Jul'16</v>
      </c>
      <c r="L11072" s="1" t="str">
        <f t="shared" si="175"/>
        <v>28'16</v>
      </c>
      <c r="M11072" s="1" t="str">
        <f>VLOOKUP(K11072,CW!D:E,2,FALSE)</f>
        <v>Q2'16</v>
      </c>
    </row>
    <row r="11073" spans="1:13" ht="15" customHeight="1">
      <c r="A11073" s="2">
        <v>42568</v>
      </c>
      <c r="B11073" s="1" t="s">
        <v>5383</v>
      </c>
      <c r="C11073" s="1" t="s">
        <v>2424</v>
      </c>
      <c r="D11073" s="1" t="s">
        <v>101</v>
      </c>
      <c r="E11073" s="1" t="s">
        <v>3532</v>
      </c>
      <c r="F11073" s="45" t="s">
        <v>158</v>
      </c>
      <c r="G11073" s="1">
        <v>1</v>
      </c>
      <c r="H11073" s="1" t="s">
        <v>107</v>
      </c>
      <c r="I11073" s="1" t="s">
        <v>159</v>
      </c>
      <c r="K11073" s="1" t="str">
        <f>VLOOKUP(L11073,CW!C:D,2,FALSE)</f>
        <v>Jul'16</v>
      </c>
      <c r="L11073" s="1" t="str">
        <f t="shared" si="175"/>
        <v>28'16</v>
      </c>
      <c r="M11073" s="1" t="str">
        <f>VLOOKUP(K11073,CW!D:E,2,FALSE)</f>
        <v>Q2'16</v>
      </c>
    </row>
    <row r="11074" spans="1:13" ht="15" customHeight="1">
      <c r="A11074" s="2">
        <v>42568</v>
      </c>
      <c r="B11074" s="1" t="s">
        <v>5400</v>
      </c>
      <c r="C11074" s="1" t="s">
        <v>86</v>
      </c>
      <c r="D11074" s="1" t="s">
        <v>101</v>
      </c>
      <c r="E11074" s="1" t="s">
        <v>3532</v>
      </c>
      <c r="F11074" s="45" t="s">
        <v>158</v>
      </c>
      <c r="G11074" s="1">
        <v>1</v>
      </c>
      <c r="H11074" s="1" t="s">
        <v>107</v>
      </c>
      <c r="I11074" s="1" t="s">
        <v>159</v>
      </c>
      <c r="K11074" s="1" t="str">
        <f>VLOOKUP(L11074,CW!C:D,2,FALSE)</f>
        <v>Jul'16</v>
      </c>
      <c r="L11074" s="1" t="str">
        <f t="shared" si="175"/>
        <v>28'16</v>
      </c>
      <c r="M11074" s="1" t="str">
        <f>VLOOKUP(K11074,CW!D:E,2,FALSE)</f>
        <v>Q2'16</v>
      </c>
    </row>
    <row r="11075" spans="1:13" ht="15" customHeight="1">
      <c r="A11075" s="2">
        <v>42568</v>
      </c>
      <c r="B11075" s="1" t="s">
        <v>5371</v>
      </c>
      <c r="C11075" s="1" t="s">
        <v>86</v>
      </c>
      <c r="D11075" s="1" t="s">
        <v>101</v>
      </c>
      <c r="E11075" s="1" t="s">
        <v>3532</v>
      </c>
      <c r="F11075" s="45" t="s">
        <v>158</v>
      </c>
      <c r="G11075" s="1">
        <v>5</v>
      </c>
      <c r="H11075" s="1" t="s">
        <v>107</v>
      </c>
      <c r="I11075" s="1" t="s">
        <v>159</v>
      </c>
      <c r="K11075" s="1" t="str">
        <f>VLOOKUP(L11075,CW!C:D,2,FALSE)</f>
        <v>Jul'16</v>
      </c>
      <c r="L11075" s="1" t="str">
        <f t="shared" si="175"/>
        <v>28'16</v>
      </c>
      <c r="M11075" s="1" t="str">
        <f>VLOOKUP(K11075,CW!D:E,2,FALSE)</f>
        <v>Q2'16</v>
      </c>
    </row>
    <row r="11076" spans="1:13" ht="15" customHeight="1">
      <c r="A11076" s="2">
        <v>42568</v>
      </c>
      <c r="B11076" s="1" t="s">
        <v>5351</v>
      </c>
      <c r="C11076" s="1" t="s">
        <v>86</v>
      </c>
      <c r="D11076" s="1" t="s">
        <v>101</v>
      </c>
      <c r="E11076" s="1" t="s">
        <v>3532</v>
      </c>
      <c r="F11076" s="45" t="s">
        <v>158</v>
      </c>
      <c r="G11076" s="1">
        <v>3</v>
      </c>
      <c r="H11076" s="1" t="s">
        <v>107</v>
      </c>
      <c r="I11076" s="1" t="s">
        <v>159</v>
      </c>
      <c r="K11076" s="1" t="str">
        <f>VLOOKUP(L11076,CW!C:D,2,FALSE)</f>
        <v>Jul'16</v>
      </c>
      <c r="L11076" s="1" t="str">
        <f t="shared" si="175"/>
        <v>28'16</v>
      </c>
      <c r="M11076" s="1" t="str">
        <f>VLOOKUP(K11076,CW!D:E,2,FALSE)</f>
        <v>Q2'16</v>
      </c>
    </row>
    <row r="11077" spans="1:13" ht="15" customHeight="1">
      <c r="A11077" s="2">
        <v>42568</v>
      </c>
      <c r="B11077" s="1" t="s">
        <v>5398</v>
      </c>
      <c r="C11077" s="1" t="s">
        <v>86</v>
      </c>
      <c r="D11077" s="1" t="s">
        <v>101</v>
      </c>
      <c r="E11077" s="1" t="s">
        <v>3532</v>
      </c>
      <c r="F11077" s="45" t="s">
        <v>158</v>
      </c>
      <c r="G11077" s="1">
        <v>8</v>
      </c>
      <c r="H11077" s="1" t="s">
        <v>107</v>
      </c>
      <c r="I11077" s="1" t="s">
        <v>159</v>
      </c>
      <c r="K11077" s="1" t="str">
        <f>VLOOKUP(L11077,CW!C:D,2,FALSE)</f>
        <v>Jul'16</v>
      </c>
      <c r="L11077" s="1" t="str">
        <f t="shared" si="175"/>
        <v>28'16</v>
      </c>
      <c r="M11077" s="1" t="str">
        <f>VLOOKUP(K11077,CW!D:E,2,FALSE)</f>
        <v>Q2'16</v>
      </c>
    </row>
    <row r="11078" spans="1:13" ht="15" customHeight="1">
      <c r="A11078" s="2">
        <v>42568</v>
      </c>
      <c r="B11078" s="1" t="s">
        <v>5404</v>
      </c>
      <c r="C11078" s="1" t="s">
        <v>86</v>
      </c>
      <c r="D11078" s="1" t="s">
        <v>101</v>
      </c>
      <c r="E11078" s="1" t="s">
        <v>3532</v>
      </c>
      <c r="F11078" s="45" t="s">
        <v>158</v>
      </c>
      <c r="G11078" s="1">
        <v>2</v>
      </c>
      <c r="H11078" s="1" t="s">
        <v>107</v>
      </c>
      <c r="I11078" s="1" t="s">
        <v>159</v>
      </c>
      <c r="K11078" s="1" t="str">
        <f>VLOOKUP(L11078,CW!C:D,2,FALSE)</f>
        <v>Jul'16</v>
      </c>
      <c r="L11078" s="1" t="str">
        <f t="shared" si="175"/>
        <v>28'16</v>
      </c>
      <c r="M11078" s="1" t="str">
        <f>VLOOKUP(K11078,CW!D:E,2,FALSE)</f>
        <v>Q2'16</v>
      </c>
    </row>
    <row r="11079" spans="1:13" ht="15" customHeight="1">
      <c r="A11079" s="2">
        <v>42568</v>
      </c>
      <c r="B11079" s="1" t="s">
        <v>5356</v>
      </c>
      <c r="C11079" s="1" t="s">
        <v>86</v>
      </c>
      <c r="D11079" s="1" t="s">
        <v>105</v>
      </c>
      <c r="E11079" s="1" t="s">
        <v>3532</v>
      </c>
      <c r="F11079" s="45" t="s">
        <v>158</v>
      </c>
      <c r="G11079" s="1">
        <v>5</v>
      </c>
      <c r="H11079" s="1" t="s">
        <v>107</v>
      </c>
      <c r="I11079" s="1" t="s">
        <v>159</v>
      </c>
      <c r="K11079" s="1" t="str">
        <f>VLOOKUP(L11079,CW!C:D,2,FALSE)</f>
        <v>Jul'16</v>
      </c>
      <c r="L11079" s="1" t="str">
        <f t="shared" si="175"/>
        <v>28'16</v>
      </c>
      <c r="M11079" s="1" t="str">
        <f>VLOOKUP(K11079,CW!D:E,2,FALSE)</f>
        <v>Q2'16</v>
      </c>
    </row>
    <row r="11080" spans="1:13" ht="15" customHeight="1">
      <c r="A11080" s="2">
        <v>42568</v>
      </c>
      <c r="B11080" s="1" t="s">
        <v>5355</v>
      </c>
      <c r="C11080" s="1" t="s">
        <v>86</v>
      </c>
      <c r="D11080" s="1" t="s">
        <v>105</v>
      </c>
      <c r="E11080" s="1" t="s">
        <v>3532</v>
      </c>
      <c r="F11080" s="45" t="s">
        <v>158</v>
      </c>
      <c r="G11080" s="1">
        <v>1</v>
      </c>
      <c r="H11080" s="1" t="s">
        <v>107</v>
      </c>
      <c r="I11080" s="1" t="s">
        <v>159</v>
      </c>
      <c r="K11080" s="1" t="str">
        <f>VLOOKUP(L11080,CW!C:D,2,FALSE)</f>
        <v>Jul'16</v>
      </c>
      <c r="L11080" s="1" t="str">
        <f t="shared" si="175"/>
        <v>28'16</v>
      </c>
      <c r="M11080" s="1" t="str">
        <f>VLOOKUP(K11080,CW!D:E,2,FALSE)</f>
        <v>Q2'16</v>
      </c>
    </row>
    <row r="11081" spans="1:13" ht="30" customHeight="1">
      <c r="A11081" s="2">
        <v>42568</v>
      </c>
      <c r="B11081" s="1" t="s">
        <v>5367</v>
      </c>
      <c r="C11081" s="1" t="s">
        <v>86</v>
      </c>
      <c r="D11081" s="1" t="s">
        <v>105</v>
      </c>
      <c r="E11081" s="1" t="s">
        <v>3532</v>
      </c>
      <c r="F11081" s="98" t="s">
        <v>160</v>
      </c>
      <c r="G11081" s="1">
        <v>1</v>
      </c>
      <c r="H11081" s="1" t="s">
        <v>107</v>
      </c>
      <c r="I11081" s="1" t="s">
        <v>159</v>
      </c>
      <c r="K11081" s="1" t="str">
        <f>VLOOKUP(L11081,CW!C:D,2,FALSE)</f>
        <v>Jul'16</v>
      </c>
      <c r="L11081" s="1" t="str">
        <f t="shared" si="175"/>
        <v>28'16</v>
      </c>
      <c r="M11081" s="1" t="str">
        <f>VLOOKUP(K11081,CW!D:E,2,FALSE)</f>
        <v>Q2'16</v>
      </c>
    </row>
    <row r="11082" spans="1:13" ht="15" customHeight="1">
      <c r="A11082" s="2">
        <v>42568</v>
      </c>
      <c r="B11082" s="1" t="s">
        <v>5367</v>
      </c>
      <c r="C11082" s="1" t="s">
        <v>86</v>
      </c>
      <c r="D11082" s="1" t="s">
        <v>105</v>
      </c>
      <c r="E11082" s="1" t="s">
        <v>3532</v>
      </c>
      <c r="F11082" s="45" t="s">
        <v>158</v>
      </c>
      <c r="G11082" s="1">
        <v>1</v>
      </c>
      <c r="H11082" s="1" t="s">
        <v>107</v>
      </c>
      <c r="I11082" s="1" t="s">
        <v>159</v>
      </c>
      <c r="K11082" s="1" t="str">
        <f>VLOOKUP(L11082,CW!C:D,2,FALSE)</f>
        <v>Jul'16</v>
      </c>
      <c r="L11082" s="1" t="str">
        <f t="shared" si="175"/>
        <v>28'16</v>
      </c>
      <c r="M11082" s="1" t="str">
        <f>VLOOKUP(K11082,CW!D:E,2,FALSE)</f>
        <v>Q2'16</v>
      </c>
    </row>
    <row r="11083" spans="1:13" ht="30" customHeight="1">
      <c r="A11083" s="2">
        <v>42568</v>
      </c>
      <c r="B11083" s="1" t="s">
        <v>5396</v>
      </c>
      <c r="C11083" s="1" t="s">
        <v>86</v>
      </c>
      <c r="D11083" s="1" t="s">
        <v>105</v>
      </c>
      <c r="E11083" s="1" t="s">
        <v>3532</v>
      </c>
      <c r="F11083" s="98" t="s">
        <v>160</v>
      </c>
      <c r="G11083" s="1">
        <v>2</v>
      </c>
      <c r="H11083" s="1" t="s">
        <v>107</v>
      </c>
      <c r="I11083" s="1" t="s">
        <v>159</v>
      </c>
      <c r="K11083" s="1" t="str">
        <f>VLOOKUP(L11083,CW!C:D,2,FALSE)</f>
        <v>Jul'16</v>
      </c>
      <c r="L11083" s="1" t="str">
        <f t="shared" si="175"/>
        <v>28'16</v>
      </c>
      <c r="M11083" s="1" t="str">
        <f>VLOOKUP(K11083,CW!D:E,2,FALSE)</f>
        <v>Q2'16</v>
      </c>
    </row>
    <row r="11084" spans="1:13" ht="15" customHeight="1">
      <c r="A11084" s="2">
        <v>42568</v>
      </c>
      <c r="B11084" s="1" t="s">
        <v>5396</v>
      </c>
      <c r="C11084" s="1" t="s">
        <v>86</v>
      </c>
      <c r="D11084" s="1" t="s">
        <v>105</v>
      </c>
      <c r="E11084" s="1" t="s">
        <v>3532</v>
      </c>
      <c r="F11084" s="45" t="s">
        <v>158</v>
      </c>
      <c r="G11084" s="1">
        <v>1</v>
      </c>
      <c r="H11084" s="1" t="s">
        <v>107</v>
      </c>
      <c r="I11084" s="1" t="s">
        <v>159</v>
      </c>
      <c r="K11084" s="1" t="str">
        <f>VLOOKUP(L11084,CW!C:D,2,FALSE)</f>
        <v>Jul'16</v>
      </c>
      <c r="L11084" s="1" t="str">
        <f t="shared" si="175"/>
        <v>28'16</v>
      </c>
      <c r="M11084" s="1" t="str">
        <f>VLOOKUP(K11084,CW!D:E,2,FALSE)</f>
        <v>Q2'16</v>
      </c>
    </row>
    <row r="11085" spans="1:13" ht="15" customHeight="1">
      <c r="A11085" s="2">
        <v>42568</v>
      </c>
      <c r="B11085" s="1" t="s">
        <v>5405</v>
      </c>
      <c r="C11085" s="1" t="s">
        <v>86</v>
      </c>
      <c r="D11085" s="1" t="s">
        <v>105</v>
      </c>
      <c r="E11085" s="1" t="s">
        <v>3532</v>
      </c>
      <c r="F11085" s="45" t="s">
        <v>158</v>
      </c>
      <c r="G11085" s="1">
        <v>1</v>
      </c>
      <c r="H11085" s="1" t="s">
        <v>107</v>
      </c>
      <c r="I11085" s="1" t="s">
        <v>159</v>
      </c>
      <c r="K11085" s="1" t="str">
        <f>VLOOKUP(L11085,CW!C:D,2,FALSE)</f>
        <v>Jul'16</v>
      </c>
      <c r="L11085" s="1" t="str">
        <f t="shared" si="175"/>
        <v>28'16</v>
      </c>
      <c r="M11085" s="1" t="str">
        <f>VLOOKUP(K11085,CW!D:E,2,FALSE)</f>
        <v>Q2'16</v>
      </c>
    </row>
    <row r="11086" spans="1:13" ht="15" customHeight="1">
      <c r="A11086" s="2">
        <v>42568</v>
      </c>
      <c r="B11086" s="1" t="s">
        <v>5391</v>
      </c>
      <c r="C11086" s="1" t="s">
        <v>86</v>
      </c>
      <c r="D11086" s="1" t="s">
        <v>101</v>
      </c>
      <c r="E11086" s="1" t="s">
        <v>3532</v>
      </c>
      <c r="F11086" s="45" t="s">
        <v>158</v>
      </c>
      <c r="G11086" s="1">
        <v>3</v>
      </c>
      <c r="H11086" s="1" t="s">
        <v>107</v>
      </c>
      <c r="I11086" s="1" t="s">
        <v>159</v>
      </c>
      <c r="K11086" s="1" t="str">
        <f>VLOOKUP(L11086,CW!C:D,2,FALSE)</f>
        <v>Jul'16</v>
      </c>
      <c r="L11086" s="1" t="str">
        <f t="shared" si="175"/>
        <v>28'16</v>
      </c>
      <c r="M11086" s="1" t="str">
        <f>VLOOKUP(K11086,CW!D:E,2,FALSE)</f>
        <v>Q2'16</v>
      </c>
    </row>
    <row r="11087" spans="1:13" ht="30" customHeight="1">
      <c r="A11087" s="2">
        <v>42568</v>
      </c>
      <c r="B11087" s="1" t="s">
        <v>5395</v>
      </c>
      <c r="C11087" s="1" t="s">
        <v>86</v>
      </c>
      <c r="D11087" s="1" t="s">
        <v>101</v>
      </c>
      <c r="E11087" s="1" t="s">
        <v>3532</v>
      </c>
      <c r="F11087" s="98" t="s">
        <v>160</v>
      </c>
      <c r="G11087" s="1">
        <v>2</v>
      </c>
      <c r="H11087" s="1" t="s">
        <v>107</v>
      </c>
      <c r="I11087" s="1" t="s">
        <v>159</v>
      </c>
      <c r="K11087" s="1" t="str">
        <f>VLOOKUP(L11087,CW!C:D,2,FALSE)</f>
        <v>Jul'16</v>
      </c>
      <c r="L11087" s="1" t="str">
        <f t="shared" si="175"/>
        <v>28'16</v>
      </c>
      <c r="M11087" s="1" t="str">
        <f>VLOOKUP(K11087,CW!D:E,2,FALSE)</f>
        <v>Q2'16</v>
      </c>
    </row>
    <row r="11088" spans="1:13" ht="15" customHeight="1">
      <c r="A11088" s="2">
        <v>42568</v>
      </c>
      <c r="B11088" s="1" t="s">
        <v>5395</v>
      </c>
      <c r="C11088" s="1" t="s">
        <v>86</v>
      </c>
      <c r="D11088" s="1" t="s">
        <v>101</v>
      </c>
      <c r="E11088" s="1" t="s">
        <v>3532</v>
      </c>
      <c r="F11088" s="45" t="s">
        <v>158</v>
      </c>
      <c r="G11088" s="1">
        <v>4</v>
      </c>
      <c r="H11088" s="1" t="s">
        <v>107</v>
      </c>
      <c r="I11088" s="1" t="s">
        <v>159</v>
      </c>
      <c r="K11088" s="1" t="str">
        <f>VLOOKUP(L11088,CW!C:D,2,FALSE)</f>
        <v>Jul'16</v>
      </c>
      <c r="L11088" s="1" t="str">
        <f t="shared" si="175"/>
        <v>28'16</v>
      </c>
      <c r="M11088" s="1" t="str">
        <f>VLOOKUP(K11088,CW!D:E,2,FALSE)</f>
        <v>Q2'16</v>
      </c>
    </row>
    <row r="11089" spans="1:13" ht="30" customHeight="1">
      <c r="A11089" s="2">
        <v>42568</v>
      </c>
      <c r="B11089" s="1" t="s">
        <v>5403</v>
      </c>
      <c r="C11089" s="1" t="s">
        <v>72</v>
      </c>
      <c r="D11089" s="1" t="s">
        <v>101</v>
      </c>
      <c r="E11089" s="1" t="s">
        <v>3532</v>
      </c>
      <c r="F11089" s="98" t="s">
        <v>160</v>
      </c>
      <c r="G11089" s="1">
        <v>1</v>
      </c>
      <c r="H11089" s="1" t="s">
        <v>107</v>
      </c>
      <c r="I11089" s="1" t="s">
        <v>159</v>
      </c>
      <c r="K11089" s="1" t="str">
        <f>VLOOKUP(L11089,CW!C:D,2,FALSE)</f>
        <v>Jul'16</v>
      </c>
      <c r="L11089" s="1" t="str">
        <f t="shared" si="175"/>
        <v>28'16</v>
      </c>
      <c r="M11089" s="1" t="str">
        <f>VLOOKUP(K11089,CW!D:E,2,FALSE)</f>
        <v>Q2'16</v>
      </c>
    </row>
    <row r="11090" spans="1:13" ht="15" customHeight="1">
      <c r="A11090" s="2">
        <v>42568</v>
      </c>
      <c r="B11090" s="1" t="s">
        <v>5381</v>
      </c>
      <c r="C11090" s="1" t="s">
        <v>84</v>
      </c>
      <c r="D11090" s="1" t="s">
        <v>101</v>
      </c>
      <c r="E11090" s="1" t="s">
        <v>3532</v>
      </c>
      <c r="F11090" s="45" t="s">
        <v>158</v>
      </c>
      <c r="G11090" s="1">
        <v>1</v>
      </c>
      <c r="H11090" s="1" t="s">
        <v>107</v>
      </c>
      <c r="I11090" s="1" t="s">
        <v>159</v>
      </c>
      <c r="K11090" s="1" t="str">
        <f>VLOOKUP(L11090,CW!C:D,2,FALSE)</f>
        <v>Jul'16</v>
      </c>
      <c r="L11090" s="1" t="str">
        <f t="shared" si="175"/>
        <v>28'16</v>
      </c>
      <c r="M11090" s="1" t="str">
        <f>VLOOKUP(K11090,CW!D:E,2,FALSE)</f>
        <v>Q2'16</v>
      </c>
    </row>
    <row r="11091" spans="1:13" ht="15" customHeight="1">
      <c r="A11091" s="2">
        <v>42568</v>
      </c>
      <c r="B11091" s="1" t="s">
        <v>5376</v>
      </c>
      <c r="C11091" s="1" t="s">
        <v>2424</v>
      </c>
      <c r="D11091" s="1" t="s">
        <v>101</v>
      </c>
      <c r="E11091" s="1" t="s">
        <v>3532</v>
      </c>
      <c r="F11091" s="45" t="s">
        <v>158</v>
      </c>
      <c r="G11091" s="1">
        <v>2</v>
      </c>
      <c r="H11091" s="1" t="s">
        <v>107</v>
      </c>
      <c r="I11091" s="1" t="s">
        <v>159</v>
      </c>
      <c r="K11091" s="1" t="str">
        <f>VLOOKUP(L11091,CW!C:D,2,FALSE)</f>
        <v>Jul'16</v>
      </c>
      <c r="L11091" s="1" t="str">
        <f t="shared" si="175"/>
        <v>28'16</v>
      </c>
      <c r="M11091" s="1" t="str">
        <f>VLOOKUP(K11091,CW!D:E,2,FALSE)</f>
        <v>Q2'16</v>
      </c>
    </row>
    <row r="11092" spans="1:13" ht="15" customHeight="1">
      <c r="A11092" s="2">
        <v>42568</v>
      </c>
      <c r="B11092" s="1" t="s">
        <v>5384</v>
      </c>
      <c r="C11092" s="1" t="s">
        <v>360</v>
      </c>
      <c r="D11092" s="1" t="s">
        <v>101</v>
      </c>
      <c r="E11092" s="1" t="s">
        <v>3532</v>
      </c>
      <c r="F11092" s="45" t="s">
        <v>158</v>
      </c>
      <c r="G11092" s="1">
        <v>3</v>
      </c>
      <c r="H11092" s="1" t="s">
        <v>107</v>
      </c>
      <c r="I11092" s="1" t="s">
        <v>159</v>
      </c>
      <c r="K11092" s="1" t="str">
        <f>VLOOKUP(L11092,CW!C:D,2,FALSE)</f>
        <v>Jul'16</v>
      </c>
      <c r="L11092" s="1" t="str">
        <f t="shared" si="175"/>
        <v>28'16</v>
      </c>
      <c r="M11092" s="1" t="str">
        <f>VLOOKUP(K11092,CW!D:E,2,FALSE)</f>
        <v>Q2'16</v>
      </c>
    </row>
    <row r="11093" spans="1:13" ht="15" customHeight="1">
      <c r="A11093" s="2">
        <v>42568</v>
      </c>
      <c r="B11093" s="1" t="s">
        <v>5385</v>
      </c>
      <c r="C11093" s="1" t="s">
        <v>143</v>
      </c>
      <c r="D11093" s="1" t="s">
        <v>101</v>
      </c>
      <c r="E11093" s="1" t="s">
        <v>3532</v>
      </c>
      <c r="F11093" s="45" t="s">
        <v>158</v>
      </c>
      <c r="G11093" s="1">
        <v>3</v>
      </c>
      <c r="H11093" s="1" t="s">
        <v>107</v>
      </c>
      <c r="I11093" s="1" t="s">
        <v>159</v>
      </c>
      <c r="K11093" s="1" t="str">
        <f>VLOOKUP(L11093,CW!C:D,2,FALSE)</f>
        <v>Jul'16</v>
      </c>
      <c r="L11093" s="1" t="str">
        <f t="shared" si="175"/>
        <v>28'16</v>
      </c>
      <c r="M11093" s="1" t="str">
        <f>VLOOKUP(K11093,CW!D:E,2,FALSE)</f>
        <v>Q2'16</v>
      </c>
    </row>
    <row r="11094" spans="1:13" ht="15" customHeight="1">
      <c r="A11094" s="2">
        <v>42568</v>
      </c>
      <c r="B11094" s="1" t="s">
        <v>6265</v>
      </c>
      <c r="C11094" s="1" t="s">
        <v>80</v>
      </c>
      <c r="D11094" s="1" t="s">
        <v>101</v>
      </c>
      <c r="E11094" s="1" t="s">
        <v>3532</v>
      </c>
      <c r="F11094" s="45" t="s">
        <v>691</v>
      </c>
      <c r="G11094" s="1">
        <v>8</v>
      </c>
      <c r="H11094" s="1" t="s">
        <v>107</v>
      </c>
      <c r="I11094" s="1" t="s">
        <v>159</v>
      </c>
      <c r="K11094" s="1" t="str">
        <f>VLOOKUP(L11094,CW!C:D,2,FALSE)</f>
        <v>Jul'16</v>
      </c>
      <c r="L11094" s="1" t="str">
        <f t="shared" ref="L11094:L11157" si="176">CONCATENATE(WEEKNUM(A11094,21),"'",TEXT(A11094,"yy"))</f>
        <v>28'16</v>
      </c>
      <c r="M11094" s="1" t="str">
        <f>VLOOKUP(K11094,CW!D:E,2,FALSE)</f>
        <v>Q2'16</v>
      </c>
    </row>
    <row r="11095" spans="1:13" ht="15" customHeight="1">
      <c r="A11095" s="2">
        <v>42568</v>
      </c>
      <c r="B11095" s="1" t="s">
        <v>5377</v>
      </c>
      <c r="C11095" s="1" t="s">
        <v>2424</v>
      </c>
      <c r="D11095" s="1" t="s">
        <v>101</v>
      </c>
      <c r="E11095" s="1" t="s">
        <v>3532</v>
      </c>
      <c r="F11095" s="45" t="s">
        <v>158</v>
      </c>
      <c r="G11095" s="1">
        <v>1</v>
      </c>
      <c r="H11095" s="1" t="s">
        <v>107</v>
      </c>
      <c r="I11095" s="1" t="s">
        <v>159</v>
      </c>
      <c r="K11095" s="1" t="str">
        <f>VLOOKUP(L11095,CW!C:D,2,FALSE)</f>
        <v>Jul'16</v>
      </c>
      <c r="L11095" s="1" t="str">
        <f t="shared" si="176"/>
        <v>28'16</v>
      </c>
      <c r="M11095" s="1" t="str">
        <f>VLOOKUP(K11095,CW!D:E,2,FALSE)</f>
        <v>Q2'16</v>
      </c>
    </row>
    <row r="11096" spans="1:13" ht="15" customHeight="1">
      <c r="A11096" s="2">
        <v>42568</v>
      </c>
      <c r="B11096" s="1" t="s">
        <v>5379</v>
      </c>
      <c r="C11096" s="1" t="s">
        <v>183</v>
      </c>
      <c r="D11096" s="1" t="s">
        <v>101</v>
      </c>
      <c r="E11096" s="1" t="s">
        <v>3532</v>
      </c>
      <c r="F11096" s="45" t="s">
        <v>158</v>
      </c>
      <c r="G11096" s="1">
        <v>1</v>
      </c>
      <c r="H11096" s="1" t="s">
        <v>107</v>
      </c>
      <c r="I11096" s="1" t="s">
        <v>159</v>
      </c>
      <c r="K11096" s="1" t="str">
        <f>VLOOKUP(L11096,CW!C:D,2,FALSE)</f>
        <v>Jul'16</v>
      </c>
      <c r="L11096" s="1" t="str">
        <f t="shared" si="176"/>
        <v>28'16</v>
      </c>
      <c r="M11096" s="1" t="str">
        <f>VLOOKUP(K11096,CW!D:E,2,FALSE)</f>
        <v>Q2'16</v>
      </c>
    </row>
    <row r="11097" spans="1:13" ht="30" customHeight="1">
      <c r="A11097" s="2">
        <v>42568</v>
      </c>
      <c r="B11097" s="1" t="s">
        <v>5386</v>
      </c>
      <c r="C11097" s="1" t="s">
        <v>183</v>
      </c>
      <c r="D11097" s="1" t="s">
        <v>103</v>
      </c>
      <c r="E11097" s="1" t="s">
        <v>3532</v>
      </c>
      <c r="F11097" s="98" t="s">
        <v>160</v>
      </c>
      <c r="G11097" s="1">
        <v>1</v>
      </c>
      <c r="H11097" s="1" t="s">
        <v>107</v>
      </c>
      <c r="I11097" s="1" t="s">
        <v>159</v>
      </c>
      <c r="K11097" s="1" t="str">
        <f>VLOOKUP(L11097,CW!C:D,2,FALSE)</f>
        <v>Jul'16</v>
      </c>
      <c r="L11097" s="1" t="str">
        <f t="shared" si="176"/>
        <v>28'16</v>
      </c>
      <c r="M11097" s="1" t="str">
        <f>VLOOKUP(K11097,CW!D:E,2,FALSE)</f>
        <v>Q2'16</v>
      </c>
    </row>
    <row r="11098" spans="1:13" ht="15" customHeight="1">
      <c r="A11098" s="2">
        <v>42568</v>
      </c>
      <c r="B11098" s="1" t="s">
        <v>5386</v>
      </c>
      <c r="C11098" s="1" t="s">
        <v>183</v>
      </c>
      <c r="D11098" s="1" t="s">
        <v>103</v>
      </c>
      <c r="E11098" s="1" t="s">
        <v>3532</v>
      </c>
      <c r="F11098" s="45" t="s">
        <v>158</v>
      </c>
      <c r="G11098" s="1">
        <v>1</v>
      </c>
      <c r="H11098" s="1" t="s">
        <v>107</v>
      </c>
      <c r="I11098" s="1" t="s">
        <v>159</v>
      </c>
      <c r="K11098" s="1" t="str">
        <f>VLOOKUP(L11098,CW!C:D,2,FALSE)</f>
        <v>Jul'16</v>
      </c>
      <c r="L11098" s="1" t="str">
        <f t="shared" si="176"/>
        <v>28'16</v>
      </c>
      <c r="M11098" s="1" t="str">
        <f>VLOOKUP(K11098,CW!D:E,2,FALSE)</f>
        <v>Q2'16</v>
      </c>
    </row>
    <row r="11099" spans="1:13" ht="30" customHeight="1">
      <c r="A11099" s="2">
        <v>42568</v>
      </c>
      <c r="B11099" s="1" t="s">
        <v>5378</v>
      </c>
      <c r="C11099" s="1" t="s">
        <v>183</v>
      </c>
      <c r="D11099" s="1" t="s">
        <v>103</v>
      </c>
      <c r="E11099" s="1" t="s">
        <v>3532</v>
      </c>
      <c r="F11099" s="98" t="s">
        <v>160</v>
      </c>
      <c r="G11099" s="1">
        <v>1</v>
      </c>
      <c r="H11099" s="1" t="s">
        <v>107</v>
      </c>
      <c r="I11099" s="1" t="s">
        <v>159</v>
      </c>
      <c r="K11099" s="1" t="str">
        <f>VLOOKUP(L11099,CW!C:D,2,FALSE)</f>
        <v>Jul'16</v>
      </c>
      <c r="L11099" s="1" t="str">
        <f t="shared" si="176"/>
        <v>28'16</v>
      </c>
      <c r="M11099" s="1" t="str">
        <f>VLOOKUP(K11099,CW!D:E,2,FALSE)</f>
        <v>Q2'16</v>
      </c>
    </row>
    <row r="11100" spans="1:13" ht="15" customHeight="1">
      <c r="A11100" s="2">
        <v>42568</v>
      </c>
      <c r="B11100" s="1" t="s">
        <v>5378</v>
      </c>
      <c r="C11100" s="1" t="s">
        <v>183</v>
      </c>
      <c r="D11100" s="1" t="s">
        <v>103</v>
      </c>
      <c r="E11100" s="1" t="s">
        <v>3532</v>
      </c>
      <c r="F11100" s="45" t="s">
        <v>158</v>
      </c>
      <c r="G11100" s="1">
        <v>1</v>
      </c>
      <c r="H11100" s="1" t="s">
        <v>107</v>
      </c>
      <c r="I11100" s="1" t="s">
        <v>159</v>
      </c>
      <c r="K11100" s="1" t="str">
        <f>VLOOKUP(L11100,CW!C:D,2,FALSE)</f>
        <v>Jul'16</v>
      </c>
      <c r="L11100" s="1" t="str">
        <f t="shared" si="176"/>
        <v>28'16</v>
      </c>
      <c r="M11100" s="1" t="str">
        <f>VLOOKUP(K11100,CW!D:E,2,FALSE)</f>
        <v>Q2'16</v>
      </c>
    </row>
    <row r="11101" spans="1:13" ht="30" customHeight="1">
      <c r="A11101" s="2">
        <v>42569</v>
      </c>
      <c r="B11101" s="1" t="s">
        <v>5410</v>
      </c>
      <c r="C11101" s="1" t="s">
        <v>108</v>
      </c>
      <c r="D11101" s="1" t="s">
        <v>103</v>
      </c>
      <c r="E11101" s="1" t="s">
        <v>3532</v>
      </c>
      <c r="F11101" s="98" t="s">
        <v>160</v>
      </c>
      <c r="G11101" s="1">
        <v>1</v>
      </c>
      <c r="H11101" s="1" t="s">
        <v>107</v>
      </c>
      <c r="I11101" s="1" t="s">
        <v>159</v>
      </c>
      <c r="K11101" s="1" t="str">
        <f>VLOOKUP(L11101,CW!C:D,2,FALSE)</f>
        <v>Jul'16</v>
      </c>
      <c r="L11101" s="1" t="str">
        <f t="shared" si="176"/>
        <v>29'16</v>
      </c>
      <c r="M11101" s="1" t="str">
        <f>VLOOKUP(K11101,CW!D:E,2,FALSE)</f>
        <v>Q2'16</v>
      </c>
    </row>
    <row r="11102" spans="1:13" ht="15" customHeight="1">
      <c r="A11102" s="2">
        <v>42569</v>
      </c>
      <c r="B11102" s="1" t="s">
        <v>5410</v>
      </c>
      <c r="C11102" s="1" t="s">
        <v>108</v>
      </c>
      <c r="D11102" s="1" t="s">
        <v>103</v>
      </c>
      <c r="E11102" s="1" t="s">
        <v>3532</v>
      </c>
      <c r="F11102" s="45" t="s">
        <v>158</v>
      </c>
      <c r="G11102" s="1">
        <v>2</v>
      </c>
      <c r="H11102" s="1" t="s">
        <v>107</v>
      </c>
      <c r="I11102" s="1" t="s">
        <v>159</v>
      </c>
      <c r="K11102" s="1" t="str">
        <f>VLOOKUP(L11102,CW!C:D,2,FALSE)</f>
        <v>Jul'16</v>
      </c>
      <c r="L11102" s="1" t="str">
        <f t="shared" si="176"/>
        <v>29'16</v>
      </c>
      <c r="M11102" s="1" t="str">
        <f>VLOOKUP(K11102,CW!D:E,2,FALSE)</f>
        <v>Q2'16</v>
      </c>
    </row>
    <row r="11103" spans="1:13" ht="15" customHeight="1">
      <c r="A11103" s="2">
        <v>42569</v>
      </c>
      <c r="B11103" s="1" t="s">
        <v>5413</v>
      </c>
      <c r="C11103" s="1" t="s">
        <v>1801</v>
      </c>
      <c r="D11103" s="1" t="s">
        <v>103</v>
      </c>
      <c r="E11103" s="1" t="s">
        <v>3532</v>
      </c>
      <c r="F11103" s="45" t="s">
        <v>158</v>
      </c>
      <c r="G11103" s="1">
        <v>1</v>
      </c>
      <c r="H11103" s="1" t="s">
        <v>107</v>
      </c>
      <c r="I11103" s="1" t="s">
        <v>159</v>
      </c>
      <c r="K11103" s="1" t="str">
        <f>VLOOKUP(L11103,CW!C:D,2,FALSE)</f>
        <v>Jul'16</v>
      </c>
      <c r="L11103" s="1" t="str">
        <f t="shared" si="176"/>
        <v>29'16</v>
      </c>
      <c r="M11103" s="1" t="str">
        <f>VLOOKUP(K11103,CW!D:E,2,FALSE)</f>
        <v>Q2'16</v>
      </c>
    </row>
    <row r="11104" spans="1:13" ht="15" customHeight="1">
      <c r="A11104" s="2">
        <v>42569</v>
      </c>
      <c r="B11104" s="1" t="s">
        <v>5415</v>
      </c>
      <c r="C11104" s="1" t="s">
        <v>86</v>
      </c>
      <c r="D11104" s="1" t="s">
        <v>103</v>
      </c>
      <c r="E11104" s="1" t="s">
        <v>3532</v>
      </c>
      <c r="F11104" s="45" t="s">
        <v>158</v>
      </c>
      <c r="G11104" s="1">
        <v>2</v>
      </c>
      <c r="H11104" s="1" t="s">
        <v>107</v>
      </c>
      <c r="I11104" s="1" t="s">
        <v>159</v>
      </c>
      <c r="K11104" s="1" t="str">
        <f>VLOOKUP(L11104,CW!C:D,2,FALSE)</f>
        <v>Jul'16</v>
      </c>
      <c r="L11104" s="1" t="str">
        <f t="shared" si="176"/>
        <v>29'16</v>
      </c>
      <c r="M11104" s="1" t="str">
        <f>VLOOKUP(K11104,CW!D:E,2,FALSE)</f>
        <v>Q2'16</v>
      </c>
    </row>
    <row r="11105" spans="1:13" ht="15" customHeight="1">
      <c r="A11105" s="2">
        <v>42569</v>
      </c>
      <c r="B11105" s="1" t="s">
        <v>5390</v>
      </c>
      <c r="C11105" s="1" t="s">
        <v>86</v>
      </c>
      <c r="D11105" s="1" t="s">
        <v>103</v>
      </c>
      <c r="E11105" s="1" t="s">
        <v>3532</v>
      </c>
      <c r="F11105" s="45" t="s">
        <v>158</v>
      </c>
      <c r="G11105" s="1">
        <v>1</v>
      </c>
      <c r="H11105" s="1" t="s">
        <v>107</v>
      </c>
      <c r="I11105" s="1" t="s">
        <v>159</v>
      </c>
      <c r="K11105" s="1" t="str">
        <f>VLOOKUP(L11105,CW!C:D,2,FALSE)</f>
        <v>Jul'16</v>
      </c>
      <c r="L11105" s="1" t="str">
        <f t="shared" si="176"/>
        <v>29'16</v>
      </c>
      <c r="M11105" s="1" t="str">
        <f>VLOOKUP(K11105,CW!D:E,2,FALSE)</f>
        <v>Q2'16</v>
      </c>
    </row>
    <row r="11106" spans="1:13" ht="15" customHeight="1">
      <c r="A11106" s="2">
        <v>42569</v>
      </c>
      <c r="B11106" s="1" t="s">
        <v>5390</v>
      </c>
      <c r="C11106" s="1" t="s">
        <v>86</v>
      </c>
      <c r="D11106" s="1" t="s">
        <v>103</v>
      </c>
      <c r="E11106" s="1" t="s">
        <v>3532</v>
      </c>
      <c r="F11106" s="45" t="s">
        <v>6249</v>
      </c>
      <c r="G11106" s="1">
        <v>1</v>
      </c>
      <c r="H11106" s="1" t="s">
        <v>107</v>
      </c>
      <c r="I11106" s="1" t="s">
        <v>159</v>
      </c>
      <c r="K11106" s="1" t="str">
        <f>VLOOKUP(L11106,CW!C:D,2,FALSE)</f>
        <v>Jul'16</v>
      </c>
      <c r="L11106" s="1" t="str">
        <f t="shared" si="176"/>
        <v>29'16</v>
      </c>
      <c r="M11106" s="1" t="str">
        <f>VLOOKUP(K11106,CW!D:E,2,FALSE)</f>
        <v>Q2'16</v>
      </c>
    </row>
    <row r="11107" spans="1:13" ht="15" customHeight="1">
      <c r="A11107" s="2">
        <v>42569</v>
      </c>
      <c r="B11107" s="1" t="s">
        <v>5388</v>
      </c>
      <c r="C11107" s="1" t="s">
        <v>72</v>
      </c>
      <c r="D11107" s="1" t="s">
        <v>103</v>
      </c>
      <c r="E11107" s="1" t="s">
        <v>3532</v>
      </c>
      <c r="F11107" s="45" t="s">
        <v>158</v>
      </c>
      <c r="G11107" s="1">
        <v>1</v>
      </c>
      <c r="H11107" s="1" t="s">
        <v>107</v>
      </c>
      <c r="I11107" s="1" t="s">
        <v>159</v>
      </c>
      <c r="K11107" s="1" t="str">
        <f>VLOOKUP(L11107,CW!C:D,2,FALSE)</f>
        <v>Jul'16</v>
      </c>
      <c r="L11107" s="1" t="str">
        <f t="shared" si="176"/>
        <v>29'16</v>
      </c>
      <c r="M11107" s="1" t="str">
        <f>VLOOKUP(K11107,CW!D:E,2,FALSE)</f>
        <v>Q2'16</v>
      </c>
    </row>
    <row r="11108" spans="1:13" ht="15" customHeight="1">
      <c r="A11108" s="2">
        <v>42569</v>
      </c>
      <c r="B11108" s="1" t="s">
        <v>5389</v>
      </c>
      <c r="C11108" s="1" t="s">
        <v>86</v>
      </c>
      <c r="D11108" s="1" t="s">
        <v>103</v>
      </c>
      <c r="E11108" s="1" t="s">
        <v>3532</v>
      </c>
      <c r="F11108" s="45" t="s">
        <v>158</v>
      </c>
      <c r="G11108" s="1">
        <v>4</v>
      </c>
      <c r="H11108" s="1" t="s">
        <v>107</v>
      </c>
      <c r="I11108" s="1" t="s">
        <v>159</v>
      </c>
      <c r="K11108" s="1" t="str">
        <f>VLOOKUP(L11108,CW!C:D,2,FALSE)</f>
        <v>Jul'16</v>
      </c>
      <c r="L11108" s="1" t="str">
        <f t="shared" si="176"/>
        <v>29'16</v>
      </c>
      <c r="M11108" s="1" t="str">
        <f>VLOOKUP(K11108,CW!D:E,2,FALSE)</f>
        <v>Q2'16</v>
      </c>
    </row>
    <row r="11109" spans="1:13" ht="15" customHeight="1">
      <c r="A11109" s="2">
        <v>42569</v>
      </c>
      <c r="B11109" s="1" t="s">
        <v>5412</v>
      </c>
      <c r="C11109" s="1" t="s">
        <v>72</v>
      </c>
      <c r="D11109" s="1" t="s">
        <v>100</v>
      </c>
      <c r="E11109" s="1" t="s">
        <v>3532</v>
      </c>
      <c r="F11109" s="45" t="s">
        <v>158</v>
      </c>
      <c r="G11109" s="1">
        <v>1</v>
      </c>
      <c r="H11109" s="1" t="s">
        <v>107</v>
      </c>
      <c r="I11109" s="1" t="s">
        <v>159</v>
      </c>
      <c r="K11109" s="1" t="str">
        <f>VLOOKUP(L11109,CW!C:D,2,FALSE)</f>
        <v>Jul'16</v>
      </c>
      <c r="L11109" s="1" t="str">
        <f t="shared" si="176"/>
        <v>29'16</v>
      </c>
      <c r="M11109" s="1" t="str">
        <f>VLOOKUP(K11109,CW!D:E,2,FALSE)</f>
        <v>Q2'16</v>
      </c>
    </row>
    <row r="11110" spans="1:13" ht="15" customHeight="1">
      <c r="A11110" s="2">
        <v>42569</v>
      </c>
      <c r="B11110" s="1" t="s">
        <v>5423</v>
      </c>
      <c r="C11110" s="1" t="s">
        <v>71</v>
      </c>
      <c r="D11110" s="1" t="s">
        <v>100</v>
      </c>
      <c r="E11110" s="1" t="s">
        <v>3532</v>
      </c>
      <c r="F11110" s="45" t="s">
        <v>158</v>
      </c>
      <c r="G11110" s="1">
        <v>2</v>
      </c>
      <c r="H11110" s="1" t="s">
        <v>107</v>
      </c>
      <c r="I11110" s="1" t="s">
        <v>159</v>
      </c>
      <c r="K11110" s="1" t="str">
        <f>VLOOKUP(L11110,CW!C:D,2,FALSE)</f>
        <v>Jul'16</v>
      </c>
      <c r="L11110" s="1" t="str">
        <f t="shared" si="176"/>
        <v>29'16</v>
      </c>
      <c r="M11110" s="1" t="str">
        <f>VLOOKUP(K11110,CW!D:E,2,FALSE)</f>
        <v>Q2'16</v>
      </c>
    </row>
    <row r="11111" spans="1:13" ht="15" customHeight="1">
      <c r="A11111" s="2">
        <v>42569</v>
      </c>
      <c r="B11111" s="1" t="s">
        <v>5422</v>
      </c>
      <c r="C11111" s="1" t="s">
        <v>80</v>
      </c>
      <c r="D11111" s="1" t="s">
        <v>100</v>
      </c>
      <c r="E11111" s="1" t="s">
        <v>3532</v>
      </c>
      <c r="F11111" s="45" t="s">
        <v>158</v>
      </c>
      <c r="G11111" s="1">
        <v>3</v>
      </c>
      <c r="H11111" s="1" t="s">
        <v>107</v>
      </c>
      <c r="I11111" s="1" t="s">
        <v>159</v>
      </c>
      <c r="K11111" s="1" t="str">
        <f>VLOOKUP(L11111,CW!C:D,2,FALSE)</f>
        <v>Jul'16</v>
      </c>
      <c r="L11111" s="1" t="str">
        <f t="shared" si="176"/>
        <v>29'16</v>
      </c>
      <c r="M11111" s="1" t="str">
        <f>VLOOKUP(K11111,CW!D:E,2,FALSE)</f>
        <v>Q2'16</v>
      </c>
    </row>
    <row r="11112" spans="1:13" ht="15" customHeight="1">
      <c r="A11112" s="2">
        <v>42569</v>
      </c>
      <c r="B11112" s="1" t="s">
        <v>5424</v>
      </c>
      <c r="C11112" s="1" t="s">
        <v>360</v>
      </c>
      <c r="D11112" s="1" t="s">
        <v>100</v>
      </c>
      <c r="E11112" s="1" t="s">
        <v>3532</v>
      </c>
      <c r="F11112" s="45" t="s">
        <v>158</v>
      </c>
      <c r="G11112" s="1">
        <v>1</v>
      </c>
      <c r="H11112" s="1" t="s">
        <v>107</v>
      </c>
      <c r="I11112" s="1" t="s">
        <v>159</v>
      </c>
      <c r="K11112" s="1" t="str">
        <f>VLOOKUP(L11112,CW!C:D,2,FALSE)</f>
        <v>Jul'16</v>
      </c>
      <c r="L11112" s="1" t="str">
        <f t="shared" si="176"/>
        <v>29'16</v>
      </c>
      <c r="M11112" s="1" t="str">
        <f>VLOOKUP(K11112,CW!D:E,2,FALSE)</f>
        <v>Q2'16</v>
      </c>
    </row>
    <row r="11113" spans="1:13" ht="15" customHeight="1">
      <c r="A11113" s="2">
        <v>42569</v>
      </c>
      <c r="B11113" s="1" t="s">
        <v>5425</v>
      </c>
      <c r="C11113" s="1" t="s">
        <v>84</v>
      </c>
      <c r="D11113" s="1" t="s">
        <v>100</v>
      </c>
      <c r="E11113" s="1" t="s">
        <v>3532</v>
      </c>
      <c r="F11113" s="45" t="s">
        <v>158</v>
      </c>
      <c r="G11113" s="1">
        <v>1</v>
      </c>
      <c r="H11113" s="1" t="s">
        <v>107</v>
      </c>
      <c r="I11113" s="1" t="s">
        <v>159</v>
      </c>
      <c r="K11113" s="1" t="str">
        <f>VLOOKUP(L11113,CW!C:D,2,FALSE)</f>
        <v>Jul'16</v>
      </c>
      <c r="L11113" s="1" t="str">
        <f t="shared" si="176"/>
        <v>29'16</v>
      </c>
      <c r="M11113" s="1" t="str">
        <f>VLOOKUP(K11113,CW!D:E,2,FALSE)</f>
        <v>Q2'16</v>
      </c>
    </row>
    <row r="11114" spans="1:13" ht="15" customHeight="1">
      <c r="A11114" s="2">
        <v>42569</v>
      </c>
      <c r="B11114" s="1" t="s">
        <v>5392</v>
      </c>
      <c r="C11114" s="1" t="s">
        <v>72</v>
      </c>
      <c r="D11114" s="1" t="s">
        <v>100</v>
      </c>
      <c r="E11114" s="1" t="s">
        <v>3532</v>
      </c>
      <c r="F11114" s="45" t="s">
        <v>158</v>
      </c>
      <c r="G11114" s="1">
        <v>1</v>
      </c>
      <c r="H11114" s="1" t="s">
        <v>107</v>
      </c>
      <c r="I11114" s="1" t="s">
        <v>159</v>
      </c>
      <c r="K11114" s="1" t="str">
        <f>VLOOKUP(L11114,CW!C:D,2,FALSE)</f>
        <v>Jul'16</v>
      </c>
      <c r="L11114" s="1" t="str">
        <f t="shared" si="176"/>
        <v>29'16</v>
      </c>
      <c r="M11114" s="1" t="str">
        <f>VLOOKUP(K11114,CW!D:E,2,FALSE)</f>
        <v>Q2'16</v>
      </c>
    </row>
    <row r="11115" spans="1:13" ht="15" customHeight="1">
      <c r="A11115" s="2">
        <v>42569</v>
      </c>
      <c r="B11115" s="1" t="s">
        <v>5392</v>
      </c>
      <c r="C11115" s="1" t="s">
        <v>72</v>
      </c>
      <c r="D11115" s="1" t="s">
        <v>100</v>
      </c>
      <c r="E11115" s="1" t="s">
        <v>3532</v>
      </c>
      <c r="F11115" s="98" t="s">
        <v>4584</v>
      </c>
      <c r="G11115" s="1">
        <v>1</v>
      </c>
      <c r="H11115" s="1" t="s">
        <v>107</v>
      </c>
      <c r="I11115" s="1" t="s">
        <v>159</v>
      </c>
      <c r="K11115" s="1" t="str">
        <f>VLOOKUP(L11115,CW!C:D,2,FALSE)</f>
        <v>Jul'16</v>
      </c>
      <c r="L11115" s="1" t="str">
        <f t="shared" si="176"/>
        <v>29'16</v>
      </c>
      <c r="M11115" s="1" t="str">
        <f>VLOOKUP(K11115,CW!D:E,2,FALSE)</f>
        <v>Q2'16</v>
      </c>
    </row>
    <row r="11116" spans="1:13" ht="30" customHeight="1">
      <c r="A11116" s="2">
        <v>42569</v>
      </c>
      <c r="B11116" s="1" t="s">
        <v>5393</v>
      </c>
      <c r="C11116" s="1" t="s">
        <v>72</v>
      </c>
      <c r="D11116" s="1" t="s">
        <v>100</v>
      </c>
      <c r="E11116" s="1" t="s">
        <v>3532</v>
      </c>
      <c r="F11116" s="98" t="s">
        <v>160</v>
      </c>
      <c r="G11116" s="1">
        <v>1</v>
      </c>
      <c r="H11116" s="1" t="s">
        <v>107</v>
      </c>
      <c r="I11116" s="1" t="s">
        <v>159</v>
      </c>
      <c r="K11116" s="1" t="str">
        <f>VLOOKUP(L11116,CW!C:D,2,FALSE)</f>
        <v>Jul'16</v>
      </c>
      <c r="L11116" s="1" t="str">
        <f t="shared" si="176"/>
        <v>29'16</v>
      </c>
      <c r="M11116" s="1" t="str">
        <f>VLOOKUP(K11116,CW!D:E,2,FALSE)</f>
        <v>Q2'16</v>
      </c>
    </row>
    <row r="11117" spans="1:13" ht="30" customHeight="1">
      <c r="A11117" s="2">
        <v>42569</v>
      </c>
      <c r="B11117" s="1" t="s">
        <v>5418</v>
      </c>
      <c r="C11117" s="1" t="s">
        <v>2424</v>
      </c>
      <c r="D11117" s="1" t="s">
        <v>100</v>
      </c>
      <c r="E11117" s="1" t="s">
        <v>3532</v>
      </c>
      <c r="F11117" s="98" t="s">
        <v>160</v>
      </c>
      <c r="G11117" s="1">
        <v>1</v>
      </c>
      <c r="H11117" s="1" t="s">
        <v>107</v>
      </c>
      <c r="I11117" s="1" t="s">
        <v>159</v>
      </c>
      <c r="K11117" s="1" t="str">
        <f>VLOOKUP(L11117,CW!C:D,2,FALSE)</f>
        <v>Jul'16</v>
      </c>
      <c r="L11117" s="1" t="str">
        <f t="shared" si="176"/>
        <v>29'16</v>
      </c>
      <c r="M11117" s="1" t="str">
        <f>VLOOKUP(K11117,CW!D:E,2,FALSE)</f>
        <v>Q2'16</v>
      </c>
    </row>
    <row r="11118" spans="1:13" ht="15" customHeight="1">
      <c r="A11118" s="2">
        <v>42569</v>
      </c>
      <c r="B11118" s="1" t="s">
        <v>5419</v>
      </c>
      <c r="C11118" s="1" t="s">
        <v>183</v>
      </c>
      <c r="D11118" s="1" t="s">
        <v>103</v>
      </c>
      <c r="E11118" s="1" t="s">
        <v>3532</v>
      </c>
      <c r="F11118" s="45" t="s">
        <v>158</v>
      </c>
      <c r="G11118" s="1">
        <v>1</v>
      </c>
      <c r="H11118" s="1" t="s">
        <v>107</v>
      </c>
      <c r="I11118" s="1" t="s">
        <v>159</v>
      </c>
      <c r="K11118" s="1" t="str">
        <f>VLOOKUP(L11118,CW!C:D,2,FALSE)</f>
        <v>Jul'16</v>
      </c>
      <c r="L11118" s="1" t="str">
        <f t="shared" si="176"/>
        <v>29'16</v>
      </c>
      <c r="M11118" s="1" t="str">
        <f>VLOOKUP(K11118,CW!D:E,2,FALSE)</f>
        <v>Q2'16</v>
      </c>
    </row>
    <row r="11119" spans="1:13" ht="15" customHeight="1">
      <c r="A11119" s="2">
        <v>42569</v>
      </c>
      <c r="B11119" s="1" t="s">
        <v>5421</v>
      </c>
      <c r="C11119" s="1" t="s">
        <v>80</v>
      </c>
      <c r="D11119" s="1" t="s">
        <v>103</v>
      </c>
      <c r="E11119" s="1" t="s">
        <v>3532</v>
      </c>
      <c r="F11119" s="45" t="s">
        <v>158</v>
      </c>
      <c r="G11119" s="1">
        <v>2</v>
      </c>
      <c r="H11119" s="1" t="s">
        <v>107</v>
      </c>
      <c r="I11119" s="1" t="s">
        <v>159</v>
      </c>
      <c r="K11119" s="1" t="str">
        <f>VLOOKUP(L11119,CW!C:D,2,FALSE)</f>
        <v>Jul'16</v>
      </c>
      <c r="L11119" s="1" t="str">
        <f t="shared" si="176"/>
        <v>29'16</v>
      </c>
      <c r="M11119" s="1" t="str">
        <f>VLOOKUP(K11119,CW!D:E,2,FALSE)</f>
        <v>Q2'16</v>
      </c>
    </row>
    <row r="11120" spans="1:13" ht="15" customHeight="1">
      <c r="A11120" s="2">
        <v>42569</v>
      </c>
      <c r="B11120" s="1" t="s">
        <v>5420</v>
      </c>
      <c r="C11120" s="1" t="s">
        <v>183</v>
      </c>
      <c r="D11120" s="1" t="s">
        <v>103</v>
      </c>
      <c r="E11120" s="1" t="s">
        <v>3532</v>
      </c>
      <c r="F11120" s="45" t="s">
        <v>158</v>
      </c>
      <c r="G11120" s="1">
        <v>1</v>
      </c>
      <c r="H11120" s="1" t="s">
        <v>107</v>
      </c>
      <c r="I11120" s="1" t="s">
        <v>159</v>
      </c>
      <c r="K11120" s="1" t="str">
        <f>VLOOKUP(L11120,CW!C:D,2,FALSE)</f>
        <v>Jul'16</v>
      </c>
      <c r="L11120" s="1" t="str">
        <f t="shared" si="176"/>
        <v>29'16</v>
      </c>
      <c r="M11120" s="1" t="str">
        <f>VLOOKUP(K11120,CW!D:E,2,FALSE)</f>
        <v>Q2'16</v>
      </c>
    </row>
    <row r="11121" spans="1:13" ht="30" customHeight="1">
      <c r="A11121" s="2">
        <v>42569</v>
      </c>
      <c r="B11121" s="1" t="s">
        <v>6266</v>
      </c>
      <c r="C11121" s="1" t="s">
        <v>183</v>
      </c>
      <c r="D11121" s="1" t="s">
        <v>103</v>
      </c>
      <c r="E11121" s="1" t="s">
        <v>3532</v>
      </c>
      <c r="F11121" s="98" t="s">
        <v>161</v>
      </c>
      <c r="G11121" s="1">
        <v>1</v>
      </c>
      <c r="H11121" s="1" t="s">
        <v>107</v>
      </c>
      <c r="I11121" s="1" t="s">
        <v>159</v>
      </c>
      <c r="K11121" s="1" t="str">
        <f>VLOOKUP(L11121,CW!C:D,2,FALSE)</f>
        <v>Jul'16</v>
      </c>
      <c r="L11121" s="1" t="str">
        <f t="shared" si="176"/>
        <v>29'16</v>
      </c>
      <c r="M11121" s="1" t="str">
        <f>VLOOKUP(K11121,CW!D:E,2,FALSE)</f>
        <v>Q2'16</v>
      </c>
    </row>
    <row r="11122" spans="1:13" ht="15" customHeight="1">
      <c r="A11122" s="2">
        <v>42569</v>
      </c>
      <c r="B11122" s="1" t="s">
        <v>5417</v>
      </c>
      <c r="C11122" s="1" t="s">
        <v>80</v>
      </c>
      <c r="D11122" s="1" t="s">
        <v>103</v>
      </c>
      <c r="E11122" s="1" t="s">
        <v>3532</v>
      </c>
      <c r="F11122" s="45" t="s">
        <v>158</v>
      </c>
      <c r="G11122" s="1">
        <v>3</v>
      </c>
      <c r="H11122" s="1" t="s">
        <v>107</v>
      </c>
      <c r="I11122" s="1" t="s">
        <v>159</v>
      </c>
      <c r="K11122" s="1" t="str">
        <f>VLOOKUP(L11122,CW!C:D,2,FALSE)</f>
        <v>Jul'16</v>
      </c>
      <c r="L11122" s="1" t="str">
        <f t="shared" si="176"/>
        <v>29'16</v>
      </c>
      <c r="M11122" s="1" t="str">
        <f>VLOOKUP(K11122,CW!D:E,2,FALSE)</f>
        <v>Q2'16</v>
      </c>
    </row>
    <row r="11123" spans="1:13" ht="15" customHeight="1">
      <c r="A11123" s="2">
        <v>42569</v>
      </c>
      <c r="B11123" s="1" t="s">
        <v>5416</v>
      </c>
      <c r="C11123" s="1" t="s">
        <v>360</v>
      </c>
      <c r="D11123" s="1" t="s">
        <v>103</v>
      </c>
      <c r="E11123" s="1" t="s">
        <v>3532</v>
      </c>
      <c r="F11123" s="45" t="s">
        <v>158</v>
      </c>
      <c r="G11123" s="1">
        <v>2</v>
      </c>
      <c r="H11123" s="1" t="s">
        <v>107</v>
      </c>
      <c r="I11123" s="1" t="s">
        <v>159</v>
      </c>
      <c r="K11123" s="1" t="str">
        <f>VLOOKUP(L11123,CW!C:D,2,FALSE)</f>
        <v>Jul'16</v>
      </c>
      <c r="L11123" s="1" t="str">
        <f t="shared" si="176"/>
        <v>29'16</v>
      </c>
      <c r="M11123" s="1" t="str">
        <f>VLOOKUP(K11123,CW!D:E,2,FALSE)</f>
        <v>Q2'16</v>
      </c>
    </row>
    <row r="11124" spans="1:13" ht="15" customHeight="1">
      <c r="A11124" s="2">
        <v>42569</v>
      </c>
      <c r="B11124" s="1" t="s">
        <v>5451</v>
      </c>
      <c r="C11124" s="1" t="s">
        <v>86</v>
      </c>
      <c r="D11124" s="1" t="s">
        <v>100</v>
      </c>
      <c r="E11124" s="1" t="s">
        <v>3532</v>
      </c>
      <c r="F11124" s="45" t="s">
        <v>158</v>
      </c>
      <c r="G11124" s="1">
        <v>13</v>
      </c>
      <c r="H11124" s="1" t="s">
        <v>107</v>
      </c>
      <c r="I11124" s="1" t="s">
        <v>159</v>
      </c>
      <c r="K11124" s="1" t="str">
        <f>VLOOKUP(L11124,CW!C:D,2,FALSE)</f>
        <v>Jul'16</v>
      </c>
      <c r="L11124" s="1" t="str">
        <f t="shared" si="176"/>
        <v>29'16</v>
      </c>
      <c r="M11124" s="1" t="str">
        <f>VLOOKUP(K11124,CW!D:E,2,FALSE)</f>
        <v>Q2'16</v>
      </c>
    </row>
    <row r="11125" spans="1:13" ht="30" customHeight="1">
      <c r="A11125" s="2">
        <v>42569</v>
      </c>
      <c r="B11125" s="1" t="s">
        <v>5443</v>
      </c>
      <c r="C11125" s="1" t="s">
        <v>86</v>
      </c>
      <c r="D11125" s="1" t="s">
        <v>100</v>
      </c>
      <c r="E11125" s="1" t="s">
        <v>3532</v>
      </c>
      <c r="F11125" s="98" t="s">
        <v>160</v>
      </c>
      <c r="G11125" s="1">
        <v>1</v>
      </c>
      <c r="H11125" s="1" t="s">
        <v>107</v>
      </c>
      <c r="I11125" s="1" t="s">
        <v>159</v>
      </c>
      <c r="K11125" s="1" t="str">
        <f>VLOOKUP(L11125,CW!C:D,2,FALSE)</f>
        <v>Jul'16</v>
      </c>
      <c r="L11125" s="1" t="str">
        <f t="shared" si="176"/>
        <v>29'16</v>
      </c>
      <c r="M11125" s="1" t="str">
        <f>VLOOKUP(K11125,CW!D:E,2,FALSE)</f>
        <v>Q2'16</v>
      </c>
    </row>
    <row r="11126" spans="1:13" ht="15" customHeight="1">
      <c r="A11126" s="2">
        <v>42569</v>
      </c>
      <c r="B11126" s="1" t="s">
        <v>5443</v>
      </c>
      <c r="C11126" s="1" t="s">
        <v>86</v>
      </c>
      <c r="D11126" s="1" t="s">
        <v>100</v>
      </c>
      <c r="E11126" s="1" t="s">
        <v>3532</v>
      </c>
      <c r="F11126" s="45" t="s">
        <v>158</v>
      </c>
      <c r="G11126" s="1">
        <v>2</v>
      </c>
      <c r="H11126" s="1" t="s">
        <v>107</v>
      </c>
      <c r="I11126" s="1" t="s">
        <v>159</v>
      </c>
      <c r="K11126" s="1" t="str">
        <f>VLOOKUP(L11126,CW!C:D,2,FALSE)</f>
        <v>Jul'16</v>
      </c>
      <c r="L11126" s="1" t="str">
        <f t="shared" si="176"/>
        <v>29'16</v>
      </c>
      <c r="M11126" s="1" t="str">
        <f>VLOOKUP(K11126,CW!D:E,2,FALSE)</f>
        <v>Q2'16</v>
      </c>
    </row>
    <row r="11127" spans="1:13" ht="15" customHeight="1">
      <c r="A11127" s="2">
        <v>42569</v>
      </c>
      <c r="B11127" s="1" t="s">
        <v>5431</v>
      </c>
      <c r="C11127" s="1" t="s">
        <v>86</v>
      </c>
      <c r="D11127" s="1" t="s">
        <v>100</v>
      </c>
      <c r="E11127" s="1" t="s">
        <v>3532</v>
      </c>
      <c r="F11127" s="45" t="s">
        <v>158</v>
      </c>
      <c r="G11127" s="1">
        <v>2</v>
      </c>
      <c r="H11127" s="1" t="s">
        <v>107</v>
      </c>
      <c r="I11127" s="1" t="s">
        <v>159</v>
      </c>
      <c r="K11127" s="1" t="str">
        <f>VLOOKUP(L11127,CW!C:D,2,FALSE)</f>
        <v>Jul'16</v>
      </c>
      <c r="L11127" s="1" t="str">
        <f t="shared" si="176"/>
        <v>29'16</v>
      </c>
      <c r="M11127" s="1" t="str">
        <f>VLOOKUP(K11127,CW!D:E,2,FALSE)</f>
        <v>Q2'16</v>
      </c>
    </row>
    <row r="11128" spans="1:13" ht="30" customHeight="1">
      <c r="A11128" s="2">
        <v>42569</v>
      </c>
      <c r="B11128" s="1" t="s">
        <v>5426</v>
      </c>
      <c r="C11128" s="1" t="s">
        <v>86</v>
      </c>
      <c r="D11128" s="1" t="s">
        <v>100</v>
      </c>
      <c r="E11128" s="1" t="s">
        <v>3532</v>
      </c>
      <c r="F11128" s="98" t="s">
        <v>160</v>
      </c>
      <c r="G11128" s="1">
        <v>1</v>
      </c>
      <c r="H11128" s="1" t="s">
        <v>107</v>
      </c>
      <c r="I11128" s="1" t="s">
        <v>159</v>
      </c>
      <c r="K11128" s="1" t="str">
        <f>VLOOKUP(L11128,CW!C:D,2,FALSE)</f>
        <v>Jul'16</v>
      </c>
      <c r="L11128" s="1" t="str">
        <f t="shared" si="176"/>
        <v>29'16</v>
      </c>
      <c r="M11128" s="1" t="str">
        <f>VLOOKUP(K11128,CW!D:E,2,FALSE)</f>
        <v>Q2'16</v>
      </c>
    </row>
    <row r="11129" spans="1:13" ht="15" customHeight="1">
      <c r="A11129" s="2">
        <v>42569</v>
      </c>
      <c r="B11129" s="1" t="s">
        <v>5426</v>
      </c>
      <c r="C11129" s="1" t="s">
        <v>86</v>
      </c>
      <c r="D11129" s="1" t="s">
        <v>100</v>
      </c>
      <c r="E11129" s="1" t="s">
        <v>3532</v>
      </c>
      <c r="F11129" s="45" t="s">
        <v>158</v>
      </c>
      <c r="G11129" s="1">
        <v>3</v>
      </c>
      <c r="H11129" s="1" t="s">
        <v>107</v>
      </c>
      <c r="I11129" s="1" t="s">
        <v>159</v>
      </c>
      <c r="K11129" s="1" t="str">
        <f>VLOOKUP(L11129,CW!C:D,2,FALSE)</f>
        <v>Jul'16</v>
      </c>
      <c r="L11129" s="1" t="str">
        <f t="shared" si="176"/>
        <v>29'16</v>
      </c>
      <c r="M11129" s="1" t="str">
        <f>VLOOKUP(K11129,CW!D:E,2,FALSE)</f>
        <v>Q2'16</v>
      </c>
    </row>
    <row r="11130" spans="1:13" ht="15" customHeight="1">
      <c r="A11130" s="2">
        <v>42569</v>
      </c>
      <c r="B11130" s="1" t="s">
        <v>5428</v>
      </c>
      <c r="C11130" s="1" t="s">
        <v>86</v>
      </c>
      <c r="D11130" s="1" t="s">
        <v>100</v>
      </c>
      <c r="E11130" s="1" t="s">
        <v>3532</v>
      </c>
      <c r="F11130" s="45" t="s">
        <v>158</v>
      </c>
      <c r="G11130" s="1">
        <v>14</v>
      </c>
      <c r="H11130" s="1" t="s">
        <v>107</v>
      </c>
      <c r="I11130" s="1" t="s">
        <v>159</v>
      </c>
      <c r="K11130" s="1" t="str">
        <f>VLOOKUP(L11130,CW!C:D,2,FALSE)</f>
        <v>Jul'16</v>
      </c>
      <c r="L11130" s="1" t="str">
        <f t="shared" si="176"/>
        <v>29'16</v>
      </c>
      <c r="M11130" s="1" t="str">
        <f>VLOOKUP(K11130,CW!D:E,2,FALSE)</f>
        <v>Q2'16</v>
      </c>
    </row>
    <row r="11131" spans="1:13" ht="15" customHeight="1">
      <c r="A11131" s="2">
        <v>42569</v>
      </c>
      <c r="B11131" s="1" t="s">
        <v>5430</v>
      </c>
      <c r="C11131" s="1" t="s">
        <v>86</v>
      </c>
      <c r="D11131" s="1" t="s">
        <v>103</v>
      </c>
      <c r="E11131" s="1" t="s">
        <v>3532</v>
      </c>
      <c r="F11131" s="45" t="s">
        <v>158</v>
      </c>
      <c r="G11131" s="1">
        <v>6</v>
      </c>
      <c r="H11131" s="1" t="s">
        <v>107</v>
      </c>
      <c r="I11131" s="1" t="s">
        <v>159</v>
      </c>
      <c r="K11131" s="1" t="str">
        <f>VLOOKUP(L11131,CW!C:D,2,FALSE)</f>
        <v>Jul'16</v>
      </c>
      <c r="L11131" s="1" t="str">
        <f t="shared" si="176"/>
        <v>29'16</v>
      </c>
      <c r="M11131" s="1" t="str">
        <f>VLOOKUP(K11131,CW!D:E,2,FALSE)</f>
        <v>Q2'16</v>
      </c>
    </row>
    <row r="11132" spans="1:13" ht="15" customHeight="1">
      <c r="A11132" s="2">
        <v>42569</v>
      </c>
      <c r="B11132" s="1" t="s">
        <v>5447</v>
      </c>
      <c r="C11132" s="1" t="s">
        <v>86</v>
      </c>
      <c r="D11132" s="1" t="s">
        <v>103</v>
      </c>
      <c r="E11132" s="1" t="s">
        <v>3532</v>
      </c>
      <c r="F11132" s="45" t="s">
        <v>158</v>
      </c>
      <c r="G11132" s="1">
        <v>1</v>
      </c>
      <c r="H11132" s="1" t="s">
        <v>107</v>
      </c>
      <c r="I11132" s="1" t="s">
        <v>159</v>
      </c>
      <c r="K11132" s="1" t="str">
        <f>VLOOKUP(L11132,CW!C:D,2,FALSE)</f>
        <v>Jul'16</v>
      </c>
      <c r="L11132" s="1" t="str">
        <f t="shared" si="176"/>
        <v>29'16</v>
      </c>
      <c r="M11132" s="1" t="str">
        <f>VLOOKUP(K11132,CW!D:E,2,FALSE)</f>
        <v>Q2'16</v>
      </c>
    </row>
    <row r="11133" spans="1:13" ht="15" customHeight="1">
      <c r="A11133" s="2">
        <v>42569</v>
      </c>
      <c r="B11133" s="1" t="s">
        <v>5429</v>
      </c>
      <c r="C11133" s="1" t="s">
        <v>86</v>
      </c>
      <c r="D11133" s="1" t="s">
        <v>103</v>
      </c>
      <c r="E11133" s="1" t="s">
        <v>3532</v>
      </c>
      <c r="F11133" s="45" t="s">
        <v>158</v>
      </c>
      <c r="G11133" s="1">
        <v>1</v>
      </c>
      <c r="H11133" s="1" t="s">
        <v>107</v>
      </c>
      <c r="I11133" s="1" t="s">
        <v>159</v>
      </c>
      <c r="K11133" s="1" t="str">
        <f>VLOOKUP(L11133,CW!C:D,2,FALSE)</f>
        <v>Jul'16</v>
      </c>
      <c r="L11133" s="1" t="str">
        <f t="shared" si="176"/>
        <v>29'16</v>
      </c>
      <c r="M11133" s="1" t="str">
        <f>VLOOKUP(K11133,CW!D:E,2,FALSE)</f>
        <v>Q2'16</v>
      </c>
    </row>
    <row r="11134" spans="1:13" ht="30" customHeight="1">
      <c r="A11134" s="2">
        <v>42569</v>
      </c>
      <c r="B11134" s="1" t="s">
        <v>5460</v>
      </c>
      <c r="C11134" s="1" t="s">
        <v>183</v>
      </c>
      <c r="D11134" s="1" t="s">
        <v>100</v>
      </c>
      <c r="E11134" s="1" t="s">
        <v>3532</v>
      </c>
      <c r="F11134" s="98" t="s">
        <v>160</v>
      </c>
      <c r="G11134" s="1">
        <v>1</v>
      </c>
      <c r="H11134" s="1" t="s">
        <v>107</v>
      </c>
      <c r="I11134" s="1" t="s">
        <v>159</v>
      </c>
      <c r="K11134" s="1" t="str">
        <f>VLOOKUP(L11134,CW!C:D,2,FALSE)</f>
        <v>Jul'16</v>
      </c>
      <c r="L11134" s="1" t="str">
        <f t="shared" si="176"/>
        <v>29'16</v>
      </c>
      <c r="M11134" s="1" t="str">
        <f>VLOOKUP(K11134,CW!D:E,2,FALSE)</f>
        <v>Q2'16</v>
      </c>
    </row>
    <row r="11135" spans="1:13" ht="15" customHeight="1">
      <c r="A11135" s="2">
        <v>42569</v>
      </c>
      <c r="B11135" s="1" t="s">
        <v>5460</v>
      </c>
      <c r="C11135" s="1" t="s">
        <v>183</v>
      </c>
      <c r="D11135" s="1" t="s">
        <v>100</v>
      </c>
      <c r="E11135" s="1" t="s">
        <v>3532</v>
      </c>
      <c r="F11135" s="45" t="s">
        <v>158</v>
      </c>
      <c r="G11135" s="1">
        <v>3</v>
      </c>
      <c r="H11135" s="1" t="s">
        <v>107</v>
      </c>
      <c r="I11135" s="1" t="s">
        <v>159</v>
      </c>
      <c r="K11135" s="1" t="str">
        <f>VLOOKUP(L11135,CW!C:D,2,FALSE)</f>
        <v>Jul'16</v>
      </c>
      <c r="L11135" s="1" t="str">
        <f t="shared" si="176"/>
        <v>29'16</v>
      </c>
      <c r="M11135" s="1" t="str">
        <f>VLOOKUP(K11135,CW!D:E,2,FALSE)</f>
        <v>Q2'16</v>
      </c>
    </row>
    <row r="11136" spans="1:13" ht="15" customHeight="1">
      <c r="A11136" s="2">
        <v>42569</v>
      </c>
      <c r="B11136" s="1" t="s">
        <v>6267</v>
      </c>
      <c r="C11136" s="1" t="s">
        <v>72</v>
      </c>
      <c r="D11136" s="1" t="s">
        <v>100</v>
      </c>
      <c r="E11136" s="1" t="s">
        <v>3532</v>
      </c>
      <c r="F11136" s="45" t="s">
        <v>158</v>
      </c>
      <c r="G11136" s="1">
        <v>8</v>
      </c>
      <c r="H11136" s="1" t="s">
        <v>107</v>
      </c>
      <c r="I11136" s="1" t="s">
        <v>159</v>
      </c>
      <c r="K11136" s="1" t="str">
        <f>VLOOKUP(L11136,CW!C:D,2,FALSE)</f>
        <v>Jul'16</v>
      </c>
      <c r="L11136" s="1" t="str">
        <f t="shared" si="176"/>
        <v>29'16</v>
      </c>
      <c r="M11136" s="1" t="str">
        <f>VLOOKUP(K11136,CW!D:E,2,FALSE)</f>
        <v>Q2'16</v>
      </c>
    </row>
    <row r="11137" spans="1:13" ht="15" customHeight="1">
      <c r="A11137" s="2">
        <v>42569</v>
      </c>
      <c r="B11137" s="1" t="s">
        <v>6268</v>
      </c>
      <c r="C11137" s="1" t="s">
        <v>72</v>
      </c>
      <c r="D11137" s="1" t="s">
        <v>100</v>
      </c>
      <c r="E11137" s="1" t="s">
        <v>3532</v>
      </c>
      <c r="F11137" s="45" t="s">
        <v>158</v>
      </c>
      <c r="G11137" s="1">
        <v>6</v>
      </c>
      <c r="H11137" s="1" t="s">
        <v>107</v>
      </c>
      <c r="I11137" s="1" t="s">
        <v>159</v>
      </c>
      <c r="K11137" s="1" t="str">
        <f>VLOOKUP(L11137,CW!C:D,2,FALSE)</f>
        <v>Jul'16</v>
      </c>
      <c r="L11137" s="1" t="str">
        <f t="shared" si="176"/>
        <v>29'16</v>
      </c>
      <c r="M11137" s="1" t="str">
        <f>VLOOKUP(K11137,CW!D:E,2,FALSE)</f>
        <v>Q2'16</v>
      </c>
    </row>
    <row r="11138" spans="1:13" ht="15" customHeight="1">
      <c r="A11138" s="2">
        <v>42569</v>
      </c>
      <c r="B11138" s="1" t="s">
        <v>5448</v>
      </c>
      <c r="C11138" s="1" t="s">
        <v>72</v>
      </c>
      <c r="D11138" s="1" t="s">
        <v>100</v>
      </c>
      <c r="E11138" s="1" t="s">
        <v>3532</v>
      </c>
      <c r="F11138" s="45" t="s">
        <v>158</v>
      </c>
      <c r="G11138" s="1">
        <v>5</v>
      </c>
      <c r="H11138" s="1" t="s">
        <v>107</v>
      </c>
      <c r="I11138" s="1" t="s">
        <v>159</v>
      </c>
      <c r="K11138" s="1" t="str">
        <f>VLOOKUP(L11138,CW!C:D,2,FALSE)</f>
        <v>Jul'16</v>
      </c>
      <c r="L11138" s="1" t="str">
        <f t="shared" si="176"/>
        <v>29'16</v>
      </c>
      <c r="M11138" s="1" t="str">
        <f>VLOOKUP(K11138,CW!D:E,2,FALSE)</f>
        <v>Q2'16</v>
      </c>
    </row>
    <row r="11139" spans="1:13" ht="30" customHeight="1">
      <c r="A11139" s="2">
        <v>42569</v>
      </c>
      <c r="B11139" s="1" t="s">
        <v>5449</v>
      </c>
      <c r="C11139" s="1" t="s">
        <v>86</v>
      </c>
      <c r="D11139" s="1" t="s">
        <v>100</v>
      </c>
      <c r="E11139" s="1" t="s">
        <v>3532</v>
      </c>
      <c r="F11139" s="98" t="s">
        <v>160</v>
      </c>
      <c r="G11139" s="1">
        <v>2</v>
      </c>
      <c r="H11139" s="1" t="s">
        <v>107</v>
      </c>
      <c r="I11139" s="1" t="s">
        <v>159</v>
      </c>
      <c r="K11139" s="1" t="str">
        <f>VLOOKUP(L11139,CW!C:D,2,FALSE)</f>
        <v>Jul'16</v>
      </c>
      <c r="L11139" s="1" t="str">
        <f t="shared" si="176"/>
        <v>29'16</v>
      </c>
      <c r="M11139" s="1" t="str">
        <f>VLOOKUP(K11139,CW!D:E,2,FALSE)</f>
        <v>Q2'16</v>
      </c>
    </row>
    <row r="11140" spans="1:13" ht="15" customHeight="1">
      <c r="A11140" s="2">
        <v>42569</v>
      </c>
      <c r="B11140" s="1" t="s">
        <v>5449</v>
      </c>
      <c r="C11140" s="1" t="s">
        <v>86</v>
      </c>
      <c r="D11140" s="1" t="s">
        <v>100</v>
      </c>
      <c r="E11140" s="1" t="s">
        <v>3532</v>
      </c>
      <c r="F11140" s="45" t="s">
        <v>158</v>
      </c>
      <c r="G11140" s="1">
        <v>21</v>
      </c>
      <c r="H11140" s="1" t="s">
        <v>107</v>
      </c>
      <c r="I11140" s="1" t="s">
        <v>159</v>
      </c>
      <c r="K11140" s="1" t="str">
        <f>VLOOKUP(L11140,CW!C:D,2,FALSE)</f>
        <v>Jul'16</v>
      </c>
      <c r="L11140" s="1" t="str">
        <f t="shared" si="176"/>
        <v>29'16</v>
      </c>
      <c r="M11140" s="1" t="str">
        <f>VLOOKUP(K11140,CW!D:E,2,FALSE)</f>
        <v>Q2'16</v>
      </c>
    </row>
    <row r="11141" spans="1:13" ht="15" customHeight="1">
      <c r="A11141" s="2">
        <v>42569</v>
      </c>
      <c r="B11141" s="1" t="s">
        <v>5427</v>
      </c>
      <c r="C11141" s="1" t="s">
        <v>86</v>
      </c>
      <c r="D11141" s="1" t="s">
        <v>100</v>
      </c>
      <c r="E11141" s="1" t="s">
        <v>3532</v>
      </c>
      <c r="F11141" s="45" t="s">
        <v>158</v>
      </c>
      <c r="G11141" s="1">
        <v>22</v>
      </c>
      <c r="H11141" s="1" t="s">
        <v>107</v>
      </c>
      <c r="I11141" s="1" t="s">
        <v>159</v>
      </c>
      <c r="K11141" s="1" t="str">
        <f>VLOOKUP(L11141,CW!C:D,2,FALSE)</f>
        <v>Jul'16</v>
      </c>
      <c r="L11141" s="1" t="str">
        <f t="shared" si="176"/>
        <v>29'16</v>
      </c>
      <c r="M11141" s="1" t="str">
        <f>VLOOKUP(K11141,CW!D:E,2,FALSE)</f>
        <v>Q2'16</v>
      </c>
    </row>
    <row r="11142" spans="1:13" ht="15" customHeight="1">
      <c r="A11142" s="2">
        <v>42569</v>
      </c>
      <c r="B11142" s="1" t="s">
        <v>6269</v>
      </c>
      <c r="C11142" s="1" t="s">
        <v>183</v>
      </c>
      <c r="D11142" s="1" t="s">
        <v>100</v>
      </c>
      <c r="E11142" s="1" t="s">
        <v>3532</v>
      </c>
      <c r="F11142" s="45" t="s">
        <v>158</v>
      </c>
      <c r="G11142" s="1">
        <v>1</v>
      </c>
      <c r="H11142" s="1" t="s">
        <v>107</v>
      </c>
      <c r="I11142" s="1" t="s">
        <v>159</v>
      </c>
      <c r="K11142" s="1" t="str">
        <f>VLOOKUP(L11142,CW!C:D,2,FALSE)</f>
        <v>Jul'16</v>
      </c>
      <c r="L11142" s="1" t="str">
        <f t="shared" si="176"/>
        <v>29'16</v>
      </c>
      <c r="M11142" s="1" t="str">
        <f>VLOOKUP(K11142,CW!D:E,2,FALSE)</f>
        <v>Q2'16</v>
      </c>
    </row>
    <row r="11143" spans="1:13" ht="15" customHeight="1">
      <c r="A11143" s="2">
        <v>42570</v>
      </c>
      <c r="B11143" s="1" t="s">
        <v>5435</v>
      </c>
      <c r="C11143" s="1" t="s">
        <v>72</v>
      </c>
      <c r="D11143" s="1" t="s">
        <v>100</v>
      </c>
      <c r="E11143" s="1" t="s">
        <v>3532</v>
      </c>
      <c r="F11143" s="45" t="s">
        <v>158</v>
      </c>
      <c r="G11143" s="1">
        <v>1</v>
      </c>
      <c r="H11143" s="1" t="s">
        <v>107</v>
      </c>
      <c r="I11143" s="1" t="s">
        <v>159</v>
      </c>
      <c r="K11143" s="1" t="str">
        <f>VLOOKUP(L11143,CW!C:D,2,FALSE)</f>
        <v>Jul'16</v>
      </c>
      <c r="L11143" s="1" t="str">
        <f t="shared" si="176"/>
        <v>29'16</v>
      </c>
      <c r="M11143" s="1" t="str">
        <f>VLOOKUP(K11143,CW!D:E,2,FALSE)</f>
        <v>Q2'16</v>
      </c>
    </row>
    <row r="11144" spans="1:13" ht="15" customHeight="1">
      <c r="A11144" s="2">
        <v>42570</v>
      </c>
      <c r="B11144" s="1" t="s">
        <v>5457</v>
      </c>
      <c r="C11144" s="1" t="s">
        <v>71</v>
      </c>
      <c r="D11144" s="1" t="s">
        <v>100</v>
      </c>
      <c r="E11144" s="1" t="s">
        <v>3532</v>
      </c>
      <c r="F11144" s="45" t="s">
        <v>158</v>
      </c>
      <c r="G11144" s="1">
        <v>1</v>
      </c>
      <c r="H11144" s="1" t="s">
        <v>107</v>
      </c>
      <c r="I11144" s="1" t="s">
        <v>159</v>
      </c>
      <c r="K11144" s="1" t="str">
        <f>VLOOKUP(L11144,CW!C:D,2,FALSE)</f>
        <v>Jul'16</v>
      </c>
      <c r="L11144" s="1" t="str">
        <f t="shared" si="176"/>
        <v>29'16</v>
      </c>
      <c r="M11144" s="1" t="str">
        <f>VLOOKUP(K11144,CW!D:E,2,FALSE)</f>
        <v>Q2'16</v>
      </c>
    </row>
    <row r="11145" spans="1:13" ht="15" customHeight="1">
      <c r="A11145" s="2">
        <v>42570</v>
      </c>
      <c r="B11145" s="1" t="s">
        <v>5456</v>
      </c>
      <c r="C11145" s="1" t="s">
        <v>183</v>
      </c>
      <c r="D11145" s="1" t="s">
        <v>100</v>
      </c>
      <c r="E11145" s="1" t="s">
        <v>3532</v>
      </c>
      <c r="F11145" s="45" t="s">
        <v>158</v>
      </c>
      <c r="G11145" s="1">
        <v>4</v>
      </c>
      <c r="H11145" s="1" t="s">
        <v>107</v>
      </c>
      <c r="I11145" s="1" t="s">
        <v>159</v>
      </c>
      <c r="K11145" s="1" t="str">
        <f>VLOOKUP(L11145,CW!C:D,2,FALSE)</f>
        <v>Jul'16</v>
      </c>
      <c r="L11145" s="1" t="str">
        <f t="shared" si="176"/>
        <v>29'16</v>
      </c>
      <c r="M11145" s="1" t="str">
        <f>VLOOKUP(K11145,CW!D:E,2,FALSE)</f>
        <v>Q2'16</v>
      </c>
    </row>
    <row r="11146" spans="1:13" ht="30" customHeight="1">
      <c r="A11146" s="2">
        <v>42570</v>
      </c>
      <c r="B11146" s="1" t="s">
        <v>5454</v>
      </c>
      <c r="C11146" s="1" t="s">
        <v>1174</v>
      </c>
      <c r="D11146" s="1" t="s">
        <v>100</v>
      </c>
      <c r="E11146" s="1" t="s">
        <v>3532</v>
      </c>
      <c r="F11146" s="98" t="s">
        <v>160</v>
      </c>
      <c r="G11146" s="1">
        <v>1</v>
      </c>
      <c r="H11146" s="1" t="s">
        <v>107</v>
      </c>
      <c r="I11146" s="1" t="s">
        <v>159</v>
      </c>
      <c r="K11146" s="1" t="str">
        <f>VLOOKUP(L11146,CW!C:D,2,FALSE)</f>
        <v>Jul'16</v>
      </c>
      <c r="L11146" s="1" t="str">
        <f t="shared" si="176"/>
        <v>29'16</v>
      </c>
      <c r="M11146" s="1" t="str">
        <f>VLOOKUP(K11146,CW!D:E,2,FALSE)</f>
        <v>Q2'16</v>
      </c>
    </row>
    <row r="11147" spans="1:13" ht="15" customHeight="1">
      <c r="A11147" s="2">
        <v>42570</v>
      </c>
      <c r="B11147" s="1" t="s">
        <v>5454</v>
      </c>
      <c r="C11147" s="1" t="s">
        <v>1174</v>
      </c>
      <c r="D11147" s="1" t="s">
        <v>100</v>
      </c>
      <c r="E11147" s="1" t="s">
        <v>3532</v>
      </c>
      <c r="F11147" s="45" t="s">
        <v>158</v>
      </c>
      <c r="G11147" s="1">
        <v>1</v>
      </c>
      <c r="H11147" s="1" t="s">
        <v>107</v>
      </c>
      <c r="I11147" s="1" t="s">
        <v>159</v>
      </c>
      <c r="K11147" s="1" t="str">
        <f>VLOOKUP(L11147,CW!C:D,2,FALSE)</f>
        <v>Jul'16</v>
      </c>
      <c r="L11147" s="1" t="str">
        <f t="shared" si="176"/>
        <v>29'16</v>
      </c>
      <c r="M11147" s="1" t="str">
        <f>VLOOKUP(K11147,CW!D:E,2,FALSE)</f>
        <v>Q2'16</v>
      </c>
    </row>
    <row r="11148" spans="1:13" ht="15" customHeight="1">
      <c r="A11148" s="2">
        <v>42570</v>
      </c>
      <c r="B11148" s="1" t="s">
        <v>5437</v>
      </c>
      <c r="C11148" s="1" t="s">
        <v>72</v>
      </c>
      <c r="D11148" s="1" t="s">
        <v>100</v>
      </c>
      <c r="E11148" s="1" t="s">
        <v>3532</v>
      </c>
      <c r="F11148" s="45" t="s">
        <v>158</v>
      </c>
      <c r="G11148" s="1">
        <v>1</v>
      </c>
      <c r="H11148" s="1" t="s">
        <v>107</v>
      </c>
      <c r="I11148" s="1" t="s">
        <v>159</v>
      </c>
      <c r="K11148" s="1" t="str">
        <f>VLOOKUP(L11148,CW!C:D,2,FALSE)</f>
        <v>Jul'16</v>
      </c>
      <c r="L11148" s="1" t="str">
        <f t="shared" si="176"/>
        <v>29'16</v>
      </c>
      <c r="M11148" s="1" t="str">
        <f>VLOOKUP(K11148,CW!D:E,2,FALSE)</f>
        <v>Q2'16</v>
      </c>
    </row>
    <row r="11149" spans="1:13" ht="30" customHeight="1">
      <c r="A11149" s="2">
        <v>42570</v>
      </c>
      <c r="B11149" s="1" t="s">
        <v>5438</v>
      </c>
      <c r="C11149" s="1" t="s">
        <v>72</v>
      </c>
      <c r="D11149" s="1" t="s">
        <v>100</v>
      </c>
      <c r="E11149" s="1" t="s">
        <v>3532</v>
      </c>
      <c r="F11149" s="98" t="s">
        <v>160</v>
      </c>
      <c r="G11149" s="1">
        <v>1</v>
      </c>
      <c r="H11149" s="1" t="s">
        <v>107</v>
      </c>
      <c r="I11149" s="1" t="s">
        <v>159</v>
      </c>
      <c r="K11149" s="1" t="str">
        <f>VLOOKUP(L11149,CW!C:D,2,FALSE)</f>
        <v>Jul'16</v>
      </c>
      <c r="L11149" s="1" t="str">
        <f t="shared" si="176"/>
        <v>29'16</v>
      </c>
      <c r="M11149" s="1" t="str">
        <f>VLOOKUP(K11149,CW!D:E,2,FALSE)</f>
        <v>Q2'16</v>
      </c>
    </row>
    <row r="11150" spans="1:13" ht="15" customHeight="1">
      <c r="A11150" s="2">
        <v>42570</v>
      </c>
      <c r="B11150" s="1" t="s">
        <v>5436</v>
      </c>
      <c r="C11150" s="1" t="s">
        <v>72</v>
      </c>
      <c r="D11150" s="1" t="s">
        <v>100</v>
      </c>
      <c r="E11150" s="1" t="s">
        <v>3532</v>
      </c>
      <c r="F11150" s="45" t="s">
        <v>158</v>
      </c>
      <c r="G11150" s="1">
        <v>1</v>
      </c>
      <c r="H11150" s="1" t="s">
        <v>107</v>
      </c>
      <c r="I11150" s="1" t="s">
        <v>159</v>
      </c>
      <c r="K11150" s="1" t="str">
        <f>VLOOKUP(L11150,CW!C:D,2,FALSE)</f>
        <v>Jul'16</v>
      </c>
      <c r="L11150" s="1" t="str">
        <f t="shared" si="176"/>
        <v>29'16</v>
      </c>
      <c r="M11150" s="1" t="str">
        <f>VLOOKUP(K11150,CW!D:E,2,FALSE)</f>
        <v>Q2'16</v>
      </c>
    </row>
    <row r="11151" spans="1:13" ht="15" customHeight="1">
      <c r="A11151" s="2">
        <v>42570</v>
      </c>
      <c r="B11151" s="1" t="s">
        <v>5439</v>
      </c>
      <c r="C11151" s="1" t="s">
        <v>1801</v>
      </c>
      <c r="D11151" s="1" t="s">
        <v>100</v>
      </c>
      <c r="E11151" s="1" t="s">
        <v>3532</v>
      </c>
      <c r="F11151" s="45" t="s">
        <v>158</v>
      </c>
      <c r="G11151" s="1">
        <v>1</v>
      </c>
      <c r="H11151" s="1" t="s">
        <v>107</v>
      </c>
      <c r="I11151" s="1" t="s">
        <v>159</v>
      </c>
      <c r="K11151" s="1" t="str">
        <f>VLOOKUP(L11151,CW!C:D,2,FALSE)</f>
        <v>Jul'16</v>
      </c>
      <c r="L11151" s="1" t="str">
        <f t="shared" si="176"/>
        <v>29'16</v>
      </c>
      <c r="M11151" s="1" t="str">
        <f>VLOOKUP(K11151,CW!D:E,2,FALSE)</f>
        <v>Q2'16</v>
      </c>
    </row>
    <row r="11152" spans="1:13" ht="15" customHeight="1">
      <c r="A11152" s="2">
        <v>42570</v>
      </c>
      <c r="B11152" s="1" t="s">
        <v>5453</v>
      </c>
      <c r="C11152" s="1" t="s">
        <v>1174</v>
      </c>
      <c r="D11152" s="1" t="s">
        <v>103</v>
      </c>
      <c r="E11152" s="1" t="s">
        <v>3532</v>
      </c>
      <c r="F11152" s="45" t="s">
        <v>158</v>
      </c>
      <c r="G11152" s="1">
        <v>1</v>
      </c>
      <c r="H11152" s="1" t="s">
        <v>107</v>
      </c>
      <c r="I11152" s="1" t="s">
        <v>159</v>
      </c>
      <c r="K11152" s="1" t="str">
        <f>VLOOKUP(L11152,CW!C:D,2,FALSE)</f>
        <v>Jul'16</v>
      </c>
      <c r="L11152" s="1" t="str">
        <f t="shared" si="176"/>
        <v>29'16</v>
      </c>
      <c r="M11152" s="1" t="str">
        <f>VLOOKUP(K11152,CW!D:E,2,FALSE)</f>
        <v>Q2'16</v>
      </c>
    </row>
    <row r="11153" spans="1:13" ht="15" customHeight="1">
      <c r="A11153" s="2">
        <v>42570</v>
      </c>
      <c r="B11153" s="1" t="s">
        <v>5458</v>
      </c>
      <c r="C11153" s="1" t="s">
        <v>1174</v>
      </c>
      <c r="D11153" s="1" t="s">
        <v>103</v>
      </c>
      <c r="E11153" s="1" t="s">
        <v>3532</v>
      </c>
      <c r="F11153" s="45" t="s">
        <v>158</v>
      </c>
      <c r="G11153" s="1">
        <v>1</v>
      </c>
      <c r="H11153" s="1" t="s">
        <v>107</v>
      </c>
      <c r="I11153" s="1" t="s">
        <v>159</v>
      </c>
      <c r="K11153" s="1" t="str">
        <f>VLOOKUP(L11153,CW!C:D,2,FALSE)</f>
        <v>Jul'16</v>
      </c>
      <c r="L11153" s="1" t="str">
        <f t="shared" si="176"/>
        <v>29'16</v>
      </c>
      <c r="M11153" s="1" t="str">
        <f>VLOOKUP(K11153,CW!D:E,2,FALSE)</f>
        <v>Q2'16</v>
      </c>
    </row>
    <row r="11154" spans="1:13" ht="15" customHeight="1">
      <c r="A11154" s="2">
        <v>42570</v>
      </c>
      <c r="B11154" s="1" t="s">
        <v>5433</v>
      </c>
      <c r="C11154" s="1" t="s">
        <v>72</v>
      </c>
      <c r="D11154" s="1" t="s">
        <v>100</v>
      </c>
      <c r="E11154" s="1" t="s">
        <v>3532</v>
      </c>
      <c r="F11154" s="45" t="s">
        <v>158</v>
      </c>
      <c r="G11154" s="1">
        <v>1</v>
      </c>
      <c r="H11154" s="1" t="s">
        <v>107</v>
      </c>
      <c r="I11154" s="1" t="s">
        <v>159</v>
      </c>
      <c r="K11154" s="1" t="str">
        <f>VLOOKUP(L11154,CW!C:D,2,FALSE)</f>
        <v>Jul'16</v>
      </c>
      <c r="L11154" s="1" t="str">
        <f t="shared" si="176"/>
        <v>29'16</v>
      </c>
      <c r="M11154" s="1" t="str">
        <f>VLOOKUP(K11154,CW!D:E,2,FALSE)</f>
        <v>Q2'16</v>
      </c>
    </row>
    <row r="11155" spans="1:13" ht="15" customHeight="1">
      <c r="A11155" s="2">
        <v>42570</v>
      </c>
      <c r="B11155" s="1" t="s">
        <v>5434</v>
      </c>
      <c r="C11155" s="1" t="s">
        <v>72</v>
      </c>
      <c r="D11155" s="1" t="s">
        <v>100</v>
      </c>
      <c r="E11155" s="1" t="s">
        <v>3532</v>
      </c>
      <c r="F11155" s="45" t="s">
        <v>158</v>
      </c>
      <c r="G11155" s="1">
        <v>1</v>
      </c>
      <c r="H11155" s="1" t="s">
        <v>107</v>
      </c>
      <c r="I11155" s="1" t="s">
        <v>159</v>
      </c>
      <c r="K11155" s="1" t="str">
        <f>VLOOKUP(L11155,CW!C:D,2,FALSE)</f>
        <v>Jul'16</v>
      </c>
      <c r="L11155" s="1" t="str">
        <f t="shared" si="176"/>
        <v>29'16</v>
      </c>
      <c r="M11155" s="1" t="str">
        <f>VLOOKUP(K11155,CW!D:E,2,FALSE)</f>
        <v>Q2'16</v>
      </c>
    </row>
    <row r="11156" spans="1:13" ht="15" customHeight="1">
      <c r="A11156" s="2">
        <v>42570</v>
      </c>
      <c r="B11156" s="1" t="s">
        <v>5488</v>
      </c>
      <c r="C11156" s="1" t="s">
        <v>86</v>
      </c>
      <c r="D11156" s="1" t="s">
        <v>100</v>
      </c>
      <c r="E11156" s="1" t="s">
        <v>3532</v>
      </c>
      <c r="F11156" s="45" t="s">
        <v>158</v>
      </c>
      <c r="G11156" s="1">
        <v>3</v>
      </c>
      <c r="H11156" s="1" t="s">
        <v>107</v>
      </c>
      <c r="I11156" s="1" t="s">
        <v>159</v>
      </c>
      <c r="K11156" s="1" t="str">
        <f>VLOOKUP(L11156,CW!C:D,2,FALSE)</f>
        <v>Jul'16</v>
      </c>
      <c r="L11156" s="1" t="str">
        <f t="shared" si="176"/>
        <v>29'16</v>
      </c>
      <c r="M11156" s="1" t="str">
        <f>VLOOKUP(K11156,CW!D:E,2,FALSE)</f>
        <v>Q2'16</v>
      </c>
    </row>
    <row r="11157" spans="1:13" ht="15" customHeight="1">
      <c r="A11157" s="2">
        <v>42570</v>
      </c>
      <c r="B11157" s="1" t="s">
        <v>5487</v>
      </c>
      <c r="C11157" s="1" t="s">
        <v>72</v>
      </c>
      <c r="D11157" s="1" t="s">
        <v>100</v>
      </c>
      <c r="E11157" s="1" t="s">
        <v>3532</v>
      </c>
      <c r="F11157" s="45" t="s">
        <v>158</v>
      </c>
      <c r="G11157" s="1">
        <v>2</v>
      </c>
      <c r="H11157" s="1" t="s">
        <v>107</v>
      </c>
      <c r="I11157" s="1" t="s">
        <v>159</v>
      </c>
      <c r="K11157" s="1" t="str">
        <f>VLOOKUP(L11157,CW!C:D,2,FALSE)</f>
        <v>Jul'16</v>
      </c>
      <c r="L11157" s="1" t="str">
        <f t="shared" si="176"/>
        <v>29'16</v>
      </c>
      <c r="M11157" s="1" t="str">
        <f>VLOOKUP(K11157,CW!D:E,2,FALSE)</f>
        <v>Q2'16</v>
      </c>
    </row>
    <row r="11158" spans="1:13" ht="15" customHeight="1">
      <c r="A11158" s="2">
        <v>42570</v>
      </c>
      <c r="B11158" s="1" t="s">
        <v>5517</v>
      </c>
      <c r="C11158" s="1" t="s">
        <v>86</v>
      </c>
      <c r="D11158" s="1" t="s">
        <v>100</v>
      </c>
      <c r="E11158" s="1" t="s">
        <v>3532</v>
      </c>
      <c r="F11158" s="45" t="s">
        <v>158</v>
      </c>
      <c r="G11158" s="1">
        <v>4</v>
      </c>
      <c r="H11158" s="1" t="s">
        <v>107</v>
      </c>
      <c r="I11158" s="1" t="s">
        <v>159</v>
      </c>
      <c r="K11158" s="1" t="str">
        <f>VLOOKUP(L11158,CW!C:D,2,FALSE)</f>
        <v>Jul'16</v>
      </c>
      <c r="L11158" s="1" t="str">
        <f t="shared" ref="L11158:L11221" si="177">CONCATENATE(WEEKNUM(A11158,21),"'",TEXT(A11158,"yy"))</f>
        <v>29'16</v>
      </c>
      <c r="M11158" s="1" t="str">
        <f>VLOOKUP(K11158,CW!D:E,2,FALSE)</f>
        <v>Q2'16</v>
      </c>
    </row>
    <row r="11159" spans="1:13" ht="30" customHeight="1">
      <c r="A11159" s="2">
        <v>42570</v>
      </c>
      <c r="B11159" s="1" t="s">
        <v>5476</v>
      </c>
      <c r="C11159" s="1" t="s">
        <v>72</v>
      </c>
      <c r="D11159" s="1" t="s">
        <v>100</v>
      </c>
      <c r="E11159" s="1" t="s">
        <v>3532</v>
      </c>
      <c r="F11159" s="98" t="s">
        <v>160</v>
      </c>
      <c r="G11159" s="1">
        <v>1</v>
      </c>
      <c r="H11159" s="1" t="s">
        <v>107</v>
      </c>
      <c r="I11159" s="1" t="s">
        <v>159</v>
      </c>
      <c r="K11159" s="1" t="str">
        <f>VLOOKUP(L11159,CW!C:D,2,FALSE)</f>
        <v>Jul'16</v>
      </c>
      <c r="L11159" s="1" t="str">
        <f t="shared" si="177"/>
        <v>29'16</v>
      </c>
      <c r="M11159" s="1" t="str">
        <f>VLOOKUP(K11159,CW!D:E,2,FALSE)</f>
        <v>Q2'16</v>
      </c>
    </row>
    <row r="11160" spans="1:13" ht="30" customHeight="1">
      <c r="A11160" s="2">
        <v>42570</v>
      </c>
      <c r="B11160" s="1" t="s">
        <v>5476</v>
      </c>
      <c r="C11160" s="1" t="s">
        <v>72</v>
      </c>
      <c r="D11160" s="1" t="s">
        <v>100</v>
      </c>
      <c r="E11160" s="1" t="s">
        <v>3532</v>
      </c>
      <c r="F11160" s="98" t="s">
        <v>161</v>
      </c>
      <c r="G11160" s="1">
        <v>1</v>
      </c>
      <c r="H11160" s="1" t="s">
        <v>107</v>
      </c>
      <c r="I11160" s="1" t="s">
        <v>159</v>
      </c>
      <c r="K11160" s="1" t="str">
        <f>VLOOKUP(L11160,CW!C:D,2,FALSE)</f>
        <v>Jul'16</v>
      </c>
      <c r="L11160" s="1" t="str">
        <f t="shared" si="177"/>
        <v>29'16</v>
      </c>
      <c r="M11160" s="1" t="str">
        <f>VLOOKUP(K11160,CW!D:E,2,FALSE)</f>
        <v>Q2'16</v>
      </c>
    </row>
    <row r="11161" spans="1:13" ht="15" customHeight="1">
      <c r="A11161" s="2">
        <v>42570</v>
      </c>
      <c r="B11161" s="1" t="s">
        <v>5475</v>
      </c>
      <c r="C11161" s="1" t="s">
        <v>72</v>
      </c>
      <c r="D11161" s="1" t="s">
        <v>100</v>
      </c>
      <c r="E11161" s="1" t="s">
        <v>3532</v>
      </c>
      <c r="F11161" s="45" t="s">
        <v>158</v>
      </c>
      <c r="G11161" s="1">
        <v>1</v>
      </c>
      <c r="H11161" s="1" t="s">
        <v>107</v>
      </c>
      <c r="I11161" s="1" t="s">
        <v>159</v>
      </c>
      <c r="K11161" s="1" t="str">
        <f>VLOOKUP(L11161,CW!C:D,2,FALSE)</f>
        <v>Jul'16</v>
      </c>
      <c r="L11161" s="1" t="str">
        <f t="shared" si="177"/>
        <v>29'16</v>
      </c>
      <c r="M11161" s="1" t="str">
        <f>VLOOKUP(K11161,CW!D:E,2,FALSE)</f>
        <v>Q2'16</v>
      </c>
    </row>
    <row r="11162" spans="1:13" ht="15" customHeight="1">
      <c r="A11162" s="2">
        <v>42570</v>
      </c>
      <c r="B11162" s="1" t="s">
        <v>5469</v>
      </c>
      <c r="C11162" s="1" t="s">
        <v>72</v>
      </c>
      <c r="D11162" s="1" t="s">
        <v>100</v>
      </c>
      <c r="E11162" s="1" t="s">
        <v>3532</v>
      </c>
      <c r="F11162" s="45" t="s">
        <v>158</v>
      </c>
      <c r="G11162" s="1">
        <v>2</v>
      </c>
      <c r="H11162" s="1" t="s">
        <v>107</v>
      </c>
      <c r="I11162" s="1" t="s">
        <v>159</v>
      </c>
      <c r="K11162" s="1" t="str">
        <f>VLOOKUP(L11162,CW!C:D,2,FALSE)</f>
        <v>Jul'16</v>
      </c>
      <c r="L11162" s="1" t="str">
        <f t="shared" si="177"/>
        <v>29'16</v>
      </c>
      <c r="M11162" s="1" t="str">
        <f>VLOOKUP(K11162,CW!D:E,2,FALSE)</f>
        <v>Q2'16</v>
      </c>
    </row>
    <row r="11163" spans="1:13" ht="30" customHeight="1">
      <c r="A11163" s="2">
        <v>42570</v>
      </c>
      <c r="B11163" s="1" t="s">
        <v>5472</v>
      </c>
      <c r="C11163" s="1" t="s">
        <v>108</v>
      </c>
      <c r="D11163" s="1" t="s">
        <v>100</v>
      </c>
      <c r="E11163" s="1" t="s">
        <v>3532</v>
      </c>
      <c r="F11163" s="98" t="s">
        <v>160</v>
      </c>
      <c r="G11163" s="1">
        <v>1</v>
      </c>
      <c r="H11163" s="1" t="s">
        <v>107</v>
      </c>
      <c r="I11163" s="1" t="s">
        <v>159</v>
      </c>
      <c r="K11163" s="1" t="str">
        <f>VLOOKUP(L11163,CW!C:D,2,FALSE)</f>
        <v>Jul'16</v>
      </c>
      <c r="L11163" s="1" t="str">
        <f t="shared" si="177"/>
        <v>29'16</v>
      </c>
      <c r="M11163" s="1" t="str">
        <f>VLOOKUP(K11163,CW!D:E,2,FALSE)</f>
        <v>Q2'16</v>
      </c>
    </row>
    <row r="11164" spans="1:13" ht="15" customHeight="1">
      <c r="A11164" s="2">
        <v>42570</v>
      </c>
      <c r="B11164" s="1" t="s">
        <v>5473</v>
      </c>
      <c r="C11164" s="1" t="s">
        <v>108</v>
      </c>
      <c r="D11164" s="1" t="s">
        <v>100</v>
      </c>
      <c r="E11164" s="1" t="s">
        <v>3532</v>
      </c>
      <c r="F11164" s="45" t="s">
        <v>158</v>
      </c>
      <c r="G11164" s="1">
        <v>1</v>
      </c>
      <c r="H11164" s="1" t="s">
        <v>107</v>
      </c>
      <c r="I11164" s="1" t="s">
        <v>159</v>
      </c>
      <c r="K11164" s="1" t="str">
        <f>VLOOKUP(L11164,CW!C:D,2,FALSE)</f>
        <v>Jul'16</v>
      </c>
      <c r="L11164" s="1" t="str">
        <f t="shared" si="177"/>
        <v>29'16</v>
      </c>
      <c r="M11164" s="1" t="str">
        <f>VLOOKUP(K11164,CW!D:E,2,FALSE)</f>
        <v>Q2'16</v>
      </c>
    </row>
    <row r="11165" spans="1:13" ht="15" customHeight="1">
      <c r="A11165" s="2">
        <v>42570</v>
      </c>
      <c r="B11165" s="1" t="s">
        <v>5452</v>
      </c>
      <c r="C11165" s="1" t="s">
        <v>86</v>
      </c>
      <c r="D11165" s="1" t="s">
        <v>100</v>
      </c>
      <c r="E11165" s="1" t="s">
        <v>3532</v>
      </c>
      <c r="F11165" s="45" t="s">
        <v>158</v>
      </c>
      <c r="G11165" s="1">
        <v>7</v>
      </c>
      <c r="H11165" s="1" t="s">
        <v>107</v>
      </c>
      <c r="I11165" s="1" t="s">
        <v>159</v>
      </c>
      <c r="K11165" s="1" t="str">
        <f>VLOOKUP(L11165,CW!C:D,2,FALSE)</f>
        <v>Jul'16</v>
      </c>
      <c r="L11165" s="1" t="str">
        <f t="shared" si="177"/>
        <v>29'16</v>
      </c>
      <c r="M11165" s="1" t="str">
        <f>VLOOKUP(K11165,CW!D:E,2,FALSE)</f>
        <v>Q2'16</v>
      </c>
    </row>
    <row r="11166" spans="1:13" ht="30" customHeight="1">
      <c r="A11166" s="2">
        <v>42570</v>
      </c>
      <c r="B11166" s="1" t="s">
        <v>5467</v>
      </c>
      <c r="C11166" s="1" t="s">
        <v>86</v>
      </c>
      <c r="D11166" s="1" t="s">
        <v>100</v>
      </c>
      <c r="E11166" s="1" t="s">
        <v>3532</v>
      </c>
      <c r="F11166" s="98" t="s">
        <v>160</v>
      </c>
      <c r="G11166" s="1">
        <v>2</v>
      </c>
      <c r="H11166" s="1" t="s">
        <v>107</v>
      </c>
      <c r="I11166" s="1" t="s">
        <v>159</v>
      </c>
      <c r="K11166" s="1" t="str">
        <f>VLOOKUP(L11166,CW!C:D,2,FALSE)</f>
        <v>Jul'16</v>
      </c>
      <c r="L11166" s="1" t="str">
        <f t="shared" si="177"/>
        <v>29'16</v>
      </c>
      <c r="M11166" s="1" t="str">
        <f>VLOOKUP(K11166,CW!D:E,2,FALSE)</f>
        <v>Q2'16</v>
      </c>
    </row>
    <row r="11167" spans="1:13" ht="30" customHeight="1">
      <c r="A11167" s="2">
        <v>42570</v>
      </c>
      <c r="B11167" s="1" t="s">
        <v>5474</v>
      </c>
      <c r="C11167" s="1" t="s">
        <v>86</v>
      </c>
      <c r="D11167" s="1" t="s">
        <v>100</v>
      </c>
      <c r="E11167" s="1" t="s">
        <v>3532</v>
      </c>
      <c r="F11167" s="98" t="s">
        <v>160</v>
      </c>
      <c r="G11167" s="1">
        <v>3</v>
      </c>
      <c r="H11167" s="1" t="s">
        <v>107</v>
      </c>
      <c r="I11167" s="1" t="s">
        <v>159</v>
      </c>
      <c r="K11167" s="1" t="str">
        <f>VLOOKUP(L11167,CW!C:D,2,FALSE)</f>
        <v>Jul'16</v>
      </c>
      <c r="L11167" s="1" t="str">
        <f t="shared" si="177"/>
        <v>29'16</v>
      </c>
      <c r="M11167" s="1" t="str">
        <f>VLOOKUP(K11167,CW!D:E,2,FALSE)</f>
        <v>Q2'16</v>
      </c>
    </row>
    <row r="11168" spans="1:13" ht="15" customHeight="1">
      <c r="A11168" s="2">
        <v>42570</v>
      </c>
      <c r="B11168" s="1" t="s">
        <v>5474</v>
      </c>
      <c r="C11168" s="1" t="s">
        <v>86</v>
      </c>
      <c r="D11168" s="1" t="s">
        <v>100</v>
      </c>
      <c r="E11168" s="1" t="s">
        <v>3532</v>
      </c>
      <c r="F11168" s="45" t="s">
        <v>158</v>
      </c>
      <c r="G11168" s="1">
        <v>6</v>
      </c>
      <c r="H11168" s="1" t="s">
        <v>107</v>
      </c>
      <c r="I11168" s="1" t="s">
        <v>159</v>
      </c>
      <c r="K11168" s="1" t="str">
        <f>VLOOKUP(L11168,CW!C:D,2,FALSE)</f>
        <v>Jul'16</v>
      </c>
      <c r="L11168" s="1" t="str">
        <f t="shared" si="177"/>
        <v>29'16</v>
      </c>
      <c r="M11168" s="1" t="str">
        <f>VLOOKUP(K11168,CW!D:E,2,FALSE)</f>
        <v>Q2'16</v>
      </c>
    </row>
    <row r="11169" spans="1:13" ht="15" customHeight="1">
      <c r="A11169" s="2">
        <v>42570</v>
      </c>
      <c r="B11169" s="1" t="s">
        <v>5461</v>
      </c>
      <c r="C11169" s="1" t="s">
        <v>86</v>
      </c>
      <c r="D11169" s="1" t="s">
        <v>100</v>
      </c>
      <c r="E11169" s="1" t="s">
        <v>3532</v>
      </c>
      <c r="F11169" s="45" t="s">
        <v>158</v>
      </c>
      <c r="G11169" s="1">
        <v>4</v>
      </c>
      <c r="H11169" s="1" t="s">
        <v>107</v>
      </c>
      <c r="I11169" s="1" t="s">
        <v>159</v>
      </c>
      <c r="K11169" s="1" t="str">
        <f>VLOOKUP(L11169,CW!C:D,2,FALSE)</f>
        <v>Jul'16</v>
      </c>
      <c r="L11169" s="1" t="str">
        <f t="shared" si="177"/>
        <v>29'16</v>
      </c>
      <c r="M11169" s="1" t="str">
        <f>VLOOKUP(K11169,CW!D:E,2,FALSE)</f>
        <v>Q2'16</v>
      </c>
    </row>
    <row r="11170" spans="1:13" ht="15" customHeight="1">
      <c r="A11170" s="2">
        <v>42570</v>
      </c>
      <c r="B11170" s="1" t="s">
        <v>5480</v>
      </c>
      <c r="C11170" s="1" t="s">
        <v>1801</v>
      </c>
      <c r="D11170" s="1" t="s">
        <v>100</v>
      </c>
      <c r="E11170" s="1" t="s">
        <v>3532</v>
      </c>
      <c r="F11170" s="45" t="s">
        <v>158</v>
      </c>
      <c r="G11170" s="1">
        <v>1</v>
      </c>
      <c r="H11170" s="1" t="s">
        <v>107</v>
      </c>
      <c r="I11170" s="1" t="s">
        <v>159</v>
      </c>
      <c r="K11170" s="1" t="str">
        <f>VLOOKUP(L11170,CW!C:D,2,FALSE)</f>
        <v>Jul'16</v>
      </c>
      <c r="L11170" s="1" t="str">
        <f t="shared" si="177"/>
        <v>29'16</v>
      </c>
      <c r="M11170" s="1" t="str">
        <f>VLOOKUP(K11170,CW!D:E,2,FALSE)</f>
        <v>Q2'16</v>
      </c>
    </row>
    <row r="11171" spans="1:13" ht="30" customHeight="1">
      <c r="A11171" s="2">
        <v>42570</v>
      </c>
      <c r="B11171" s="1" t="s">
        <v>5464</v>
      </c>
      <c r="C11171" s="1" t="s">
        <v>72</v>
      </c>
      <c r="D11171" s="1" t="s">
        <v>100</v>
      </c>
      <c r="E11171" s="1" t="s">
        <v>3532</v>
      </c>
      <c r="F11171" s="98" t="s">
        <v>160</v>
      </c>
      <c r="G11171" s="1">
        <v>1</v>
      </c>
      <c r="H11171" s="1" t="s">
        <v>107</v>
      </c>
      <c r="I11171" s="1" t="s">
        <v>159</v>
      </c>
      <c r="K11171" s="1" t="str">
        <f>VLOOKUP(L11171,CW!C:D,2,FALSE)</f>
        <v>Jul'16</v>
      </c>
      <c r="L11171" s="1" t="str">
        <f t="shared" si="177"/>
        <v>29'16</v>
      </c>
      <c r="M11171" s="1" t="str">
        <f>VLOOKUP(K11171,CW!D:E,2,FALSE)</f>
        <v>Q2'16</v>
      </c>
    </row>
    <row r="11172" spans="1:13" ht="30" customHeight="1">
      <c r="A11172" s="2">
        <v>42570</v>
      </c>
      <c r="B11172" s="1" t="s">
        <v>5463</v>
      </c>
      <c r="C11172" s="1" t="s">
        <v>72</v>
      </c>
      <c r="D11172" s="1" t="s">
        <v>100</v>
      </c>
      <c r="E11172" s="1" t="s">
        <v>3532</v>
      </c>
      <c r="F11172" s="98" t="s">
        <v>160</v>
      </c>
      <c r="G11172" s="1">
        <v>1</v>
      </c>
      <c r="H11172" s="1" t="s">
        <v>107</v>
      </c>
      <c r="I11172" s="1" t="s">
        <v>159</v>
      </c>
      <c r="K11172" s="1" t="str">
        <f>VLOOKUP(L11172,CW!C:D,2,FALSE)</f>
        <v>Jul'16</v>
      </c>
      <c r="L11172" s="1" t="str">
        <f t="shared" si="177"/>
        <v>29'16</v>
      </c>
      <c r="M11172" s="1" t="str">
        <f>VLOOKUP(K11172,CW!D:E,2,FALSE)</f>
        <v>Q2'16</v>
      </c>
    </row>
    <row r="11173" spans="1:13" ht="15" customHeight="1">
      <c r="A11173" s="2">
        <v>42570</v>
      </c>
      <c r="B11173" s="1" t="s">
        <v>5463</v>
      </c>
      <c r="C11173" s="1" t="s">
        <v>72</v>
      </c>
      <c r="D11173" s="1" t="s">
        <v>100</v>
      </c>
      <c r="E11173" s="1" t="s">
        <v>3532</v>
      </c>
      <c r="F11173" s="45" t="s">
        <v>158</v>
      </c>
      <c r="G11173" s="1">
        <v>1</v>
      </c>
      <c r="H11173" s="1" t="s">
        <v>107</v>
      </c>
      <c r="I11173" s="1" t="s">
        <v>159</v>
      </c>
      <c r="K11173" s="1" t="str">
        <f>VLOOKUP(L11173,CW!C:D,2,FALSE)</f>
        <v>Jul'16</v>
      </c>
      <c r="L11173" s="1" t="str">
        <f t="shared" si="177"/>
        <v>29'16</v>
      </c>
      <c r="M11173" s="1" t="str">
        <f>VLOOKUP(K11173,CW!D:E,2,FALSE)</f>
        <v>Q2'16</v>
      </c>
    </row>
    <row r="11174" spans="1:13" ht="30" customHeight="1">
      <c r="A11174" s="2">
        <v>42570</v>
      </c>
      <c r="B11174" s="1" t="s">
        <v>5482</v>
      </c>
      <c r="C11174" s="1" t="s">
        <v>94</v>
      </c>
      <c r="D11174" s="1" t="s">
        <v>103</v>
      </c>
      <c r="E11174" s="1" t="s">
        <v>3532</v>
      </c>
      <c r="F11174" s="98" t="s">
        <v>160</v>
      </c>
      <c r="G11174" s="1">
        <v>1</v>
      </c>
      <c r="H11174" s="1" t="s">
        <v>107</v>
      </c>
      <c r="I11174" s="1" t="s">
        <v>159</v>
      </c>
      <c r="K11174" s="1" t="str">
        <f>VLOOKUP(L11174,CW!C:D,2,FALSE)</f>
        <v>Jul'16</v>
      </c>
      <c r="L11174" s="1" t="str">
        <f t="shared" si="177"/>
        <v>29'16</v>
      </c>
      <c r="M11174" s="1" t="str">
        <f>VLOOKUP(K11174,CW!D:E,2,FALSE)</f>
        <v>Q2'16</v>
      </c>
    </row>
    <row r="11175" spans="1:13" ht="15" customHeight="1">
      <c r="A11175" s="2">
        <v>42570</v>
      </c>
      <c r="B11175" s="1" t="s">
        <v>6270</v>
      </c>
      <c r="C11175" s="1" t="s">
        <v>2795</v>
      </c>
      <c r="D11175" s="1" t="s">
        <v>103</v>
      </c>
      <c r="E11175" s="1" t="s">
        <v>3532</v>
      </c>
      <c r="F11175" s="45" t="s">
        <v>6271</v>
      </c>
      <c r="G11175" s="1">
        <v>2</v>
      </c>
      <c r="H11175" s="1" t="s">
        <v>107</v>
      </c>
      <c r="I11175" s="1" t="s">
        <v>159</v>
      </c>
      <c r="K11175" s="1" t="str">
        <f>VLOOKUP(L11175,CW!C:D,2,FALSE)</f>
        <v>Jul'16</v>
      </c>
      <c r="L11175" s="1" t="str">
        <f t="shared" si="177"/>
        <v>29'16</v>
      </c>
      <c r="M11175" s="1" t="str">
        <f>VLOOKUP(K11175,CW!D:E,2,FALSE)</f>
        <v>Q2'16</v>
      </c>
    </row>
    <row r="11176" spans="1:13" ht="30" customHeight="1">
      <c r="A11176" s="2">
        <v>42571</v>
      </c>
      <c r="B11176" s="1" t="s">
        <v>5483</v>
      </c>
      <c r="C11176" s="1" t="s">
        <v>86</v>
      </c>
      <c r="D11176" s="1" t="s">
        <v>103</v>
      </c>
      <c r="E11176" s="1" t="s">
        <v>3532</v>
      </c>
      <c r="F11176" s="98" t="s">
        <v>160</v>
      </c>
      <c r="G11176" s="1">
        <v>1</v>
      </c>
      <c r="H11176" s="1" t="s">
        <v>107</v>
      </c>
      <c r="I11176" s="1" t="s">
        <v>159</v>
      </c>
      <c r="K11176" s="1" t="str">
        <f>VLOOKUP(L11176,CW!C:D,2,FALSE)</f>
        <v>Jul'16</v>
      </c>
      <c r="L11176" s="1" t="str">
        <f t="shared" si="177"/>
        <v>29'16</v>
      </c>
      <c r="M11176" s="1" t="str">
        <f>VLOOKUP(K11176,CW!D:E,2,FALSE)</f>
        <v>Q2'16</v>
      </c>
    </row>
    <row r="11177" spans="1:13" ht="15" customHeight="1">
      <c r="A11177" s="2">
        <v>42571</v>
      </c>
      <c r="B11177" s="1" t="s">
        <v>5483</v>
      </c>
      <c r="C11177" s="1" t="s">
        <v>86</v>
      </c>
      <c r="D11177" s="1" t="s">
        <v>103</v>
      </c>
      <c r="E11177" s="1" t="s">
        <v>3532</v>
      </c>
      <c r="F11177" s="45" t="s">
        <v>158</v>
      </c>
      <c r="G11177" s="1">
        <v>1</v>
      </c>
      <c r="H11177" s="1" t="s">
        <v>107</v>
      </c>
      <c r="I11177" s="1" t="s">
        <v>159</v>
      </c>
      <c r="K11177" s="1" t="str">
        <f>VLOOKUP(L11177,CW!C:D,2,FALSE)</f>
        <v>Jul'16</v>
      </c>
      <c r="L11177" s="1" t="str">
        <f t="shared" si="177"/>
        <v>29'16</v>
      </c>
      <c r="M11177" s="1" t="str">
        <f>VLOOKUP(K11177,CW!D:E,2,FALSE)</f>
        <v>Q2'16</v>
      </c>
    </row>
    <row r="11178" spans="1:13" ht="15" customHeight="1">
      <c r="A11178" s="2">
        <v>42571</v>
      </c>
      <c r="B11178" s="1" t="s">
        <v>5525</v>
      </c>
      <c r="C11178" s="1" t="s">
        <v>86</v>
      </c>
      <c r="D11178" s="1" t="s">
        <v>103</v>
      </c>
      <c r="E11178" s="1" t="s">
        <v>3532</v>
      </c>
      <c r="F11178" s="45" t="s">
        <v>158</v>
      </c>
      <c r="G11178" s="1">
        <v>1</v>
      </c>
      <c r="H11178" s="1" t="s">
        <v>107</v>
      </c>
      <c r="I11178" s="1" t="s">
        <v>159</v>
      </c>
      <c r="K11178" s="1" t="str">
        <f>VLOOKUP(L11178,CW!C:D,2,FALSE)</f>
        <v>Jul'16</v>
      </c>
      <c r="L11178" s="1" t="str">
        <f t="shared" si="177"/>
        <v>29'16</v>
      </c>
      <c r="M11178" s="1" t="str">
        <f>VLOOKUP(K11178,CW!D:E,2,FALSE)</f>
        <v>Q2'16</v>
      </c>
    </row>
    <row r="11179" spans="1:13" ht="15" customHeight="1">
      <c r="A11179" s="2">
        <v>42571</v>
      </c>
      <c r="B11179" s="1" t="s">
        <v>5484</v>
      </c>
      <c r="C11179" s="1" t="s">
        <v>86</v>
      </c>
      <c r="D11179" s="1" t="s">
        <v>103</v>
      </c>
      <c r="E11179" s="1" t="s">
        <v>3532</v>
      </c>
      <c r="F11179" s="45" t="s">
        <v>158</v>
      </c>
      <c r="G11179" s="1">
        <v>1</v>
      </c>
      <c r="H11179" s="1" t="s">
        <v>107</v>
      </c>
      <c r="I11179" s="1" t="s">
        <v>159</v>
      </c>
      <c r="K11179" s="1" t="str">
        <f>VLOOKUP(L11179,CW!C:D,2,FALSE)</f>
        <v>Jul'16</v>
      </c>
      <c r="L11179" s="1" t="str">
        <f t="shared" si="177"/>
        <v>29'16</v>
      </c>
      <c r="M11179" s="1" t="str">
        <f>VLOOKUP(K11179,CW!D:E,2,FALSE)</f>
        <v>Q2'16</v>
      </c>
    </row>
    <row r="11180" spans="1:13" ht="30" customHeight="1">
      <c r="A11180" s="2">
        <v>42571</v>
      </c>
      <c r="B11180" s="1" t="s">
        <v>5491</v>
      </c>
      <c r="C11180" s="1" t="s">
        <v>86</v>
      </c>
      <c r="D11180" s="1" t="s">
        <v>103</v>
      </c>
      <c r="E11180" s="1" t="s">
        <v>3532</v>
      </c>
      <c r="F11180" s="98" t="s">
        <v>160</v>
      </c>
      <c r="G11180" s="1">
        <v>1</v>
      </c>
      <c r="H11180" s="1" t="s">
        <v>107</v>
      </c>
      <c r="I11180" s="1" t="s">
        <v>159</v>
      </c>
      <c r="K11180" s="1" t="str">
        <f>VLOOKUP(L11180,CW!C:D,2,FALSE)</f>
        <v>Jul'16</v>
      </c>
      <c r="L11180" s="1" t="str">
        <f t="shared" si="177"/>
        <v>29'16</v>
      </c>
      <c r="M11180" s="1" t="str">
        <f>VLOOKUP(K11180,CW!D:E,2,FALSE)</f>
        <v>Q2'16</v>
      </c>
    </row>
    <row r="11181" spans="1:13" ht="15" customHeight="1">
      <c r="A11181" s="2">
        <v>42571</v>
      </c>
      <c r="B11181" s="1" t="s">
        <v>5491</v>
      </c>
      <c r="C11181" s="1" t="s">
        <v>86</v>
      </c>
      <c r="D11181" s="1" t="s">
        <v>103</v>
      </c>
      <c r="E11181" s="1" t="s">
        <v>3532</v>
      </c>
      <c r="F11181" s="45" t="s">
        <v>158</v>
      </c>
      <c r="G11181" s="1">
        <v>3</v>
      </c>
      <c r="H11181" s="1" t="s">
        <v>107</v>
      </c>
      <c r="I11181" s="1" t="s">
        <v>159</v>
      </c>
      <c r="K11181" s="1" t="str">
        <f>VLOOKUP(L11181,CW!C:D,2,FALSE)</f>
        <v>Jul'16</v>
      </c>
      <c r="L11181" s="1" t="str">
        <f t="shared" si="177"/>
        <v>29'16</v>
      </c>
      <c r="M11181" s="1" t="str">
        <f>VLOOKUP(K11181,CW!D:E,2,FALSE)</f>
        <v>Q2'16</v>
      </c>
    </row>
    <row r="11182" spans="1:13" ht="30" customHeight="1">
      <c r="A11182" s="2">
        <v>42571</v>
      </c>
      <c r="B11182" s="1" t="s">
        <v>5498</v>
      </c>
      <c r="C11182" s="1" t="s">
        <v>86</v>
      </c>
      <c r="D11182" s="1" t="s">
        <v>103</v>
      </c>
      <c r="E11182" s="1" t="s">
        <v>3532</v>
      </c>
      <c r="F11182" s="98" t="s">
        <v>160</v>
      </c>
      <c r="G11182" s="1">
        <v>1</v>
      </c>
      <c r="H11182" s="1" t="s">
        <v>107</v>
      </c>
      <c r="I11182" s="1" t="s">
        <v>159</v>
      </c>
      <c r="K11182" s="1" t="str">
        <f>VLOOKUP(L11182,CW!C:D,2,FALSE)</f>
        <v>Jul'16</v>
      </c>
      <c r="L11182" s="1" t="str">
        <f t="shared" si="177"/>
        <v>29'16</v>
      </c>
      <c r="M11182" s="1" t="str">
        <f>VLOOKUP(K11182,CW!D:E,2,FALSE)</f>
        <v>Q2'16</v>
      </c>
    </row>
    <row r="11183" spans="1:13" ht="15" customHeight="1">
      <c r="A11183" s="2">
        <v>42571</v>
      </c>
      <c r="B11183" s="1" t="s">
        <v>5498</v>
      </c>
      <c r="C11183" s="1" t="s">
        <v>86</v>
      </c>
      <c r="D11183" s="1" t="s">
        <v>103</v>
      </c>
      <c r="E11183" s="1" t="s">
        <v>3532</v>
      </c>
      <c r="F11183" s="45" t="s">
        <v>158</v>
      </c>
      <c r="G11183" s="1">
        <v>2</v>
      </c>
      <c r="H11183" s="1" t="s">
        <v>107</v>
      </c>
      <c r="I11183" s="1" t="s">
        <v>159</v>
      </c>
      <c r="K11183" s="1" t="str">
        <f>VLOOKUP(L11183,CW!C:D,2,FALSE)</f>
        <v>Jul'16</v>
      </c>
      <c r="L11183" s="1" t="str">
        <f t="shared" si="177"/>
        <v>29'16</v>
      </c>
      <c r="M11183" s="1" t="str">
        <f>VLOOKUP(K11183,CW!D:E,2,FALSE)</f>
        <v>Q2'16</v>
      </c>
    </row>
    <row r="11184" spans="1:13" ht="15" customHeight="1">
      <c r="A11184" s="2">
        <v>42571</v>
      </c>
      <c r="B11184" s="1" t="s">
        <v>5497</v>
      </c>
      <c r="C11184" s="1" t="s">
        <v>86</v>
      </c>
      <c r="D11184" s="1" t="s">
        <v>103</v>
      </c>
      <c r="E11184" s="1" t="s">
        <v>3532</v>
      </c>
      <c r="F11184" s="45" t="s">
        <v>158</v>
      </c>
      <c r="G11184" s="1">
        <v>1</v>
      </c>
      <c r="H11184" s="1" t="s">
        <v>107</v>
      </c>
      <c r="I11184" s="1" t="s">
        <v>159</v>
      </c>
      <c r="K11184" s="1" t="str">
        <f>VLOOKUP(L11184,CW!C:D,2,FALSE)</f>
        <v>Jul'16</v>
      </c>
      <c r="L11184" s="1" t="str">
        <f t="shared" si="177"/>
        <v>29'16</v>
      </c>
      <c r="M11184" s="1" t="str">
        <f>VLOOKUP(K11184,CW!D:E,2,FALSE)</f>
        <v>Q2'16</v>
      </c>
    </row>
    <row r="11185" spans="1:13" ht="15" customHeight="1">
      <c r="A11185" s="2">
        <v>42571</v>
      </c>
      <c r="B11185" s="1" t="s">
        <v>5499</v>
      </c>
      <c r="C11185" s="1" t="s">
        <v>86</v>
      </c>
      <c r="D11185" s="1" t="s">
        <v>103</v>
      </c>
      <c r="E11185" s="1" t="s">
        <v>3532</v>
      </c>
      <c r="F11185" s="45" t="s">
        <v>158</v>
      </c>
      <c r="G11185" s="1">
        <v>1</v>
      </c>
      <c r="H11185" s="1" t="s">
        <v>107</v>
      </c>
      <c r="I11185" s="1" t="s">
        <v>159</v>
      </c>
      <c r="K11185" s="1" t="str">
        <f>VLOOKUP(L11185,CW!C:D,2,FALSE)</f>
        <v>Jul'16</v>
      </c>
      <c r="L11185" s="1" t="str">
        <f t="shared" si="177"/>
        <v>29'16</v>
      </c>
      <c r="M11185" s="1" t="str">
        <f>VLOOKUP(K11185,CW!D:E,2,FALSE)</f>
        <v>Q2'16</v>
      </c>
    </row>
    <row r="11186" spans="1:13" ht="15" customHeight="1">
      <c r="A11186" s="2">
        <v>42571</v>
      </c>
      <c r="B11186" s="1" t="s">
        <v>5485</v>
      </c>
      <c r="C11186" s="1" t="s">
        <v>86</v>
      </c>
      <c r="D11186" s="1" t="s">
        <v>101</v>
      </c>
      <c r="E11186" s="1" t="s">
        <v>3532</v>
      </c>
      <c r="F11186" s="45" t="s">
        <v>158</v>
      </c>
      <c r="G11186" s="1">
        <v>3</v>
      </c>
      <c r="H11186" s="1" t="s">
        <v>107</v>
      </c>
      <c r="I11186" s="1" t="s">
        <v>159</v>
      </c>
      <c r="K11186" s="1" t="str">
        <f>VLOOKUP(L11186,CW!C:D,2,FALSE)</f>
        <v>Jul'16</v>
      </c>
      <c r="L11186" s="1" t="str">
        <f t="shared" si="177"/>
        <v>29'16</v>
      </c>
      <c r="M11186" s="1" t="str">
        <f>VLOOKUP(K11186,CW!D:E,2,FALSE)</f>
        <v>Q2'16</v>
      </c>
    </row>
    <row r="11187" spans="1:13" ht="15" customHeight="1">
      <c r="A11187" s="2">
        <v>42571</v>
      </c>
      <c r="B11187" s="1" t="s">
        <v>5494</v>
      </c>
      <c r="C11187" s="1" t="s">
        <v>86</v>
      </c>
      <c r="D11187" s="1" t="s">
        <v>101</v>
      </c>
      <c r="E11187" s="1" t="s">
        <v>3532</v>
      </c>
      <c r="F11187" s="45" t="s">
        <v>158</v>
      </c>
      <c r="G11187" s="1">
        <v>5</v>
      </c>
      <c r="H11187" s="1" t="s">
        <v>107</v>
      </c>
      <c r="I11187" s="1" t="s">
        <v>159</v>
      </c>
      <c r="K11187" s="1" t="str">
        <f>VLOOKUP(L11187,CW!C:D,2,FALSE)</f>
        <v>Jul'16</v>
      </c>
      <c r="L11187" s="1" t="str">
        <f t="shared" si="177"/>
        <v>29'16</v>
      </c>
      <c r="M11187" s="1" t="str">
        <f>VLOOKUP(K11187,CW!D:E,2,FALSE)</f>
        <v>Q2'16</v>
      </c>
    </row>
    <row r="11188" spans="1:13" ht="30" customHeight="1">
      <c r="A11188" s="2">
        <v>42571</v>
      </c>
      <c r="B11188" s="1" t="s">
        <v>5506</v>
      </c>
      <c r="C11188" s="1" t="s">
        <v>86</v>
      </c>
      <c r="D11188" s="1" t="s">
        <v>101</v>
      </c>
      <c r="E11188" s="1" t="s">
        <v>3532</v>
      </c>
      <c r="F11188" s="98" t="s">
        <v>161</v>
      </c>
      <c r="G11188" s="1">
        <v>3</v>
      </c>
      <c r="H11188" s="1" t="s">
        <v>107</v>
      </c>
      <c r="I11188" s="1" t="s">
        <v>159</v>
      </c>
      <c r="K11188" s="1" t="str">
        <f>VLOOKUP(L11188,CW!C:D,2,FALSE)</f>
        <v>Jul'16</v>
      </c>
      <c r="L11188" s="1" t="str">
        <f t="shared" si="177"/>
        <v>29'16</v>
      </c>
      <c r="M11188" s="1" t="str">
        <f>VLOOKUP(K11188,CW!D:E,2,FALSE)</f>
        <v>Q2'16</v>
      </c>
    </row>
    <row r="11189" spans="1:13" ht="15" customHeight="1">
      <c r="A11189" s="2">
        <v>42571</v>
      </c>
      <c r="B11189" s="1" t="s">
        <v>5506</v>
      </c>
      <c r="C11189" s="1" t="s">
        <v>86</v>
      </c>
      <c r="D11189" s="1" t="s">
        <v>101</v>
      </c>
      <c r="E11189" s="1" t="s">
        <v>3532</v>
      </c>
      <c r="F11189" s="45" t="s">
        <v>158</v>
      </c>
      <c r="G11189" s="1">
        <v>12</v>
      </c>
      <c r="H11189" s="1" t="s">
        <v>107</v>
      </c>
      <c r="I11189" s="1" t="s">
        <v>159</v>
      </c>
      <c r="K11189" s="1" t="str">
        <f>VLOOKUP(L11189,CW!C:D,2,FALSE)</f>
        <v>Jul'16</v>
      </c>
      <c r="L11189" s="1" t="str">
        <f t="shared" si="177"/>
        <v>29'16</v>
      </c>
      <c r="M11189" s="1" t="str">
        <f>VLOOKUP(K11189,CW!D:E,2,FALSE)</f>
        <v>Q2'16</v>
      </c>
    </row>
    <row r="11190" spans="1:13" ht="30" customHeight="1">
      <c r="A11190" s="2">
        <v>42571</v>
      </c>
      <c r="B11190" s="1" t="s">
        <v>5490</v>
      </c>
      <c r="C11190" s="1" t="s">
        <v>108</v>
      </c>
      <c r="D11190" s="1" t="s">
        <v>101</v>
      </c>
      <c r="E11190" s="1" t="s">
        <v>3532</v>
      </c>
      <c r="F11190" s="98" t="s">
        <v>161</v>
      </c>
      <c r="G11190" s="1">
        <v>1</v>
      </c>
      <c r="H11190" s="1" t="s">
        <v>107</v>
      </c>
      <c r="I11190" s="1" t="s">
        <v>159</v>
      </c>
      <c r="K11190" s="1" t="str">
        <f>VLOOKUP(L11190,CW!C:D,2,FALSE)</f>
        <v>Jul'16</v>
      </c>
      <c r="L11190" s="1" t="str">
        <f t="shared" si="177"/>
        <v>29'16</v>
      </c>
      <c r="M11190" s="1" t="str">
        <f>VLOOKUP(K11190,CW!D:E,2,FALSE)</f>
        <v>Q2'16</v>
      </c>
    </row>
    <row r="11191" spans="1:13" ht="15" customHeight="1">
      <c r="A11191" s="2">
        <v>42571</v>
      </c>
      <c r="B11191" s="1" t="s">
        <v>5489</v>
      </c>
      <c r="C11191" s="1" t="s">
        <v>72</v>
      </c>
      <c r="D11191" s="1" t="s">
        <v>101</v>
      </c>
      <c r="E11191" s="1" t="s">
        <v>3532</v>
      </c>
      <c r="F11191" s="45" t="s">
        <v>158</v>
      </c>
      <c r="G11191" s="1">
        <v>3</v>
      </c>
      <c r="H11191" s="1" t="s">
        <v>107</v>
      </c>
      <c r="I11191" s="1" t="s">
        <v>159</v>
      </c>
      <c r="K11191" s="1" t="str">
        <f>VLOOKUP(L11191,CW!C:D,2,FALSE)</f>
        <v>Jul'16</v>
      </c>
      <c r="L11191" s="1" t="str">
        <f t="shared" si="177"/>
        <v>29'16</v>
      </c>
      <c r="M11191" s="1" t="str">
        <f>VLOOKUP(K11191,CW!D:E,2,FALSE)</f>
        <v>Q2'16</v>
      </c>
    </row>
    <row r="11192" spans="1:13" ht="15" customHeight="1">
      <c r="A11192" s="2">
        <v>42571</v>
      </c>
      <c r="B11192" s="1" t="s">
        <v>6272</v>
      </c>
      <c r="C11192" s="1" t="s">
        <v>72</v>
      </c>
      <c r="D11192" s="1" t="s">
        <v>101</v>
      </c>
      <c r="E11192" s="1" t="s">
        <v>3532</v>
      </c>
      <c r="F11192" s="45" t="s">
        <v>158</v>
      </c>
      <c r="G11192" s="1">
        <v>1</v>
      </c>
      <c r="H11192" s="1" t="s">
        <v>107</v>
      </c>
      <c r="I11192" s="1" t="s">
        <v>159</v>
      </c>
      <c r="K11192" s="1" t="str">
        <f>VLOOKUP(L11192,CW!C:D,2,FALSE)</f>
        <v>Jul'16</v>
      </c>
      <c r="L11192" s="1" t="str">
        <f t="shared" si="177"/>
        <v>29'16</v>
      </c>
      <c r="M11192" s="1" t="str">
        <f>VLOOKUP(K11192,CW!D:E,2,FALSE)</f>
        <v>Q2'16</v>
      </c>
    </row>
    <row r="11193" spans="1:13" ht="15" customHeight="1">
      <c r="A11193" s="2">
        <v>42571</v>
      </c>
      <c r="B11193" s="1" t="s">
        <v>5492</v>
      </c>
      <c r="C11193" s="1" t="s">
        <v>72</v>
      </c>
      <c r="D11193" s="1" t="s">
        <v>101</v>
      </c>
      <c r="E11193" s="1" t="s">
        <v>3532</v>
      </c>
      <c r="F11193" s="45" t="s">
        <v>158</v>
      </c>
      <c r="G11193" s="1">
        <v>1</v>
      </c>
      <c r="H11193" s="1" t="s">
        <v>107</v>
      </c>
      <c r="I11193" s="1" t="s">
        <v>159</v>
      </c>
      <c r="K11193" s="1" t="str">
        <f>VLOOKUP(L11193,CW!C:D,2,FALSE)</f>
        <v>Jul'16</v>
      </c>
      <c r="L11193" s="1" t="str">
        <f t="shared" si="177"/>
        <v>29'16</v>
      </c>
      <c r="M11193" s="1" t="str">
        <f>VLOOKUP(K11193,CW!D:E,2,FALSE)</f>
        <v>Q2'16</v>
      </c>
    </row>
    <row r="11194" spans="1:13" ht="15" customHeight="1">
      <c r="A11194" s="2">
        <v>42571</v>
      </c>
      <c r="B11194" s="1" t="s">
        <v>6273</v>
      </c>
      <c r="C11194" s="1" t="s">
        <v>72</v>
      </c>
      <c r="D11194" s="1" t="s">
        <v>101</v>
      </c>
      <c r="E11194" s="1" t="s">
        <v>3532</v>
      </c>
      <c r="F11194" s="45" t="s">
        <v>158</v>
      </c>
      <c r="G11194" s="1">
        <v>1</v>
      </c>
      <c r="H11194" s="1" t="s">
        <v>107</v>
      </c>
      <c r="I11194" s="1" t="s">
        <v>159</v>
      </c>
      <c r="K11194" s="1" t="str">
        <f>VLOOKUP(L11194,CW!C:D,2,FALSE)</f>
        <v>Jul'16</v>
      </c>
      <c r="L11194" s="1" t="str">
        <f t="shared" si="177"/>
        <v>29'16</v>
      </c>
      <c r="M11194" s="1" t="str">
        <f>VLOOKUP(K11194,CW!D:E,2,FALSE)</f>
        <v>Q2'16</v>
      </c>
    </row>
    <row r="11195" spans="1:13" ht="15" customHeight="1">
      <c r="A11195" s="2">
        <v>42571</v>
      </c>
      <c r="B11195" s="1" t="s">
        <v>6274</v>
      </c>
      <c r="C11195" s="1" t="s">
        <v>72</v>
      </c>
      <c r="D11195" s="1" t="s">
        <v>101</v>
      </c>
      <c r="E11195" s="1" t="s">
        <v>3532</v>
      </c>
      <c r="F11195" s="45" t="s">
        <v>158</v>
      </c>
      <c r="G11195" s="1">
        <v>2</v>
      </c>
      <c r="H11195" s="1" t="s">
        <v>107</v>
      </c>
      <c r="I11195" s="1" t="s">
        <v>159</v>
      </c>
      <c r="K11195" s="1" t="str">
        <f>VLOOKUP(L11195,CW!C:D,2,FALSE)</f>
        <v>Jul'16</v>
      </c>
      <c r="L11195" s="1" t="str">
        <f t="shared" si="177"/>
        <v>29'16</v>
      </c>
      <c r="M11195" s="1" t="str">
        <f>VLOOKUP(K11195,CW!D:E,2,FALSE)</f>
        <v>Q2'16</v>
      </c>
    </row>
    <row r="11196" spans="1:13" ht="15" customHeight="1">
      <c r="A11196" s="2">
        <v>42571</v>
      </c>
      <c r="B11196" s="1" t="s">
        <v>5529</v>
      </c>
      <c r="C11196" s="1" t="s">
        <v>80</v>
      </c>
      <c r="D11196" s="1" t="s">
        <v>103</v>
      </c>
      <c r="E11196" s="1" t="s">
        <v>3532</v>
      </c>
      <c r="F11196" s="45" t="s">
        <v>158</v>
      </c>
      <c r="G11196" s="1">
        <v>2</v>
      </c>
      <c r="H11196" s="1" t="s">
        <v>107</v>
      </c>
      <c r="I11196" s="1" t="s">
        <v>159</v>
      </c>
      <c r="K11196" s="1" t="str">
        <f>VLOOKUP(L11196,CW!C:D,2,FALSE)</f>
        <v>Jul'16</v>
      </c>
      <c r="L11196" s="1" t="str">
        <f t="shared" si="177"/>
        <v>29'16</v>
      </c>
      <c r="M11196" s="1" t="str">
        <f>VLOOKUP(K11196,CW!D:E,2,FALSE)</f>
        <v>Q2'16</v>
      </c>
    </row>
    <row r="11197" spans="1:13" ht="15" customHeight="1">
      <c r="A11197" s="2">
        <v>42571</v>
      </c>
      <c r="B11197" s="1" t="s">
        <v>5530</v>
      </c>
      <c r="C11197" s="1" t="s">
        <v>80</v>
      </c>
      <c r="D11197" s="1" t="s">
        <v>103</v>
      </c>
      <c r="E11197" s="1" t="s">
        <v>3532</v>
      </c>
      <c r="F11197" s="45" t="s">
        <v>158</v>
      </c>
      <c r="G11197" s="1">
        <v>3</v>
      </c>
      <c r="H11197" s="1" t="s">
        <v>107</v>
      </c>
      <c r="I11197" s="1" t="s">
        <v>159</v>
      </c>
      <c r="K11197" s="1" t="str">
        <f>VLOOKUP(L11197,CW!C:D,2,FALSE)</f>
        <v>Jul'16</v>
      </c>
      <c r="L11197" s="1" t="str">
        <f t="shared" si="177"/>
        <v>29'16</v>
      </c>
      <c r="M11197" s="1" t="str">
        <f>VLOOKUP(K11197,CW!D:E,2,FALSE)</f>
        <v>Q2'16</v>
      </c>
    </row>
    <row r="11198" spans="1:13" ht="30" customHeight="1">
      <c r="A11198" s="2">
        <v>42571</v>
      </c>
      <c r="B11198" s="1" t="s">
        <v>5527</v>
      </c>
      <c r="C11198" s="1" t="s">
        <v>1174</v>
      </c>
      <c r="D11198" s="1" t="s">
        <v>103</v>
      </c>
      <c r="E11198" s="1" t="s">
        <v>3532</v>
      </c>
      <c r="F11198" s="98" t="s">
        <v>161</v>
      </c>
      <c r="G11198" s="1">
        <v>1</v>
      </c>
      <c r="H11198" s="1" t="s">
        <v>107</v>
      </c>
      <c r="I11198" s="1" t="s">
        <v>159</v>
      </c>
      <c r="K11198" s="1" t="str">
        <f>VLOOKUP(L11198,CW!C:D,2,FALSE)</f>
        <v>Jul'16</v>
      </c>
      <c r="L11198" s="1" t="str">
        <f t="shared" si="177"/>
        <v>29'16</v>
      </c>
      <c r="M11198" s="1" t="str">
        <f>VLOOKUP(K11198,CW!D:E,2,FALSE)</f>
        <v>Q2'16</v>
      </c>
    </row>
    <row r="11199" spans="1:13" ht="15" customHeight="1">
      <c r="A11199" s="2">
        <v>42571</v>
      </c>
      <c r="B11199" s="1" t="s">
        <v>5527</v>
      </c>
      <c r="C11199" s="1" t="s">
        <v>1174</v>
      </c>
      <c r="D11199" s="1" t="s">
        <v>103</v>
      </c>
      <c r="E11199" s="1" t="s">
        <v>3532</v>
      </c>
      <c r="F11199" s="45" t="s">
        <v>158</v>
      </c>
      <c r="G11199" s="1">
        <v>6</v>
      </c>
      <c r="H11199" s="1" t="s">
        <v>107</v>
      </c>
      <c r="I11199" s="1" t="s">
        <v>159</v>
      </c>
      <c r="K11199" s="1" t="str">
        <f>VLOOKUP(L11199,CW!C:D,2,FALSE)</f>
        <v>Jul'16</v>
      </c>
      <c r="L11199" s="1" t="str">
        <f t="shared" si="177"/>
        <v>29'16</v>
      </c>
      <c r="M11199" s="1" t="str">
        <f>VLOOKUP(K11199,CW!D:E,2,FALSE)</f>
        <v>Q2'16</v>
      </c>
    </row>
    <row r="11200" spans="1:13" ht="15" customHeight="1">
      <c r="A11200" s="2">
        <v>42571</v>
      </c>
      <c r="B11200" s="1" t="s">
        <v>5526</v>
      </c>
      <c r="C11200" s="1" t="s">
        <v>183</v>
      </c>
      <c r="D11200" s="1" t="s">
        <v>103</v>
      </c>
      <c r="E11200" s="1" t="s">
        <v>3532</v>
      </c>
      <c r="F11200" s="45" t="s">
        <v>158</v>
      </c>
      <c r="G11200" s="1">
        <v>1</v>
      </c>
      <c r="H11200" s="1" t="s">
        <v>107</v>
      </c>
      <c r="I11200" s="1" t="s">
        <v>159</v>
      </c>
      <c r="K11200" s="1" t="str">
        <f>VLOOKUP(L11200,CW!C:D,2,FALSE)</f>
        <v>Jul'16</v>
      </c>
      <c r="L11200" s="1" t="str">
        <f t="shared" si="177"/>
        <v>29'16</v>
      </c>
      <c r="M11200" s="1" t="str">
        <f>VLOOKUP(K11200,CW!D:E,2,FALSE)</f>
        <v>Q2'16</v>
      </c>
    </row>
    <row r="11201" spans="1:13" ht="15" customHeight="1">
      <c r="A11201" s="2">
        <v>42571</v>
      </c>
      <c r="B11201" s="1" t="s">
        <v>5560</v>
      </c>
      <c r="C11201" s="1" t="s">
        <v>86</v>
      </c>
      <c r="D11201" s="1" t="s">
        <v>103</v>
      </c>
      <c r="E11201" s="1" t="s">
        <v>3532</v>
      </c>
      <c r="F11201" s="45" t="s">
        <v>158</v>
      </c>
      <c r="G11201" s="1">
        <v>5</v>
      </c>
      <c r="H11201" s="1" t="s">
        <v>107</v>
      </c>
      <c r="I11201" s="1" t="s">
        <v>159</v>
      </c>
      <c r="K11201" s="1" t="str">
        <f>VLOOKUP(L11201,CW!C:D,2,FALSE)</f>
        <v>Jul'16</v>
      </c>
      <c r="L11201" s="1" t="str">
        <f t="shared" si="177"/>
        <v>29'16</v>
      </c>
      <c r="M11201" s="1" t="str">
        <f>VLOOKUP(K11201,CW!D:E,2,FALSE)</f>
        <v>Q2'16</v>
      </c>
    </row>
    <row r="11202" spans="1:13" ht="15" customHeight="1">
      <c r="A11202" s="2">
        <v>42571</v>
      </c>
      <c r="B11202" s="1" t="s">
        <v>5486</v>
      </c>
      <c r="C11202" s="1" t="s">
        <v>86</v>
      </c>
      <c r="D11202" s="1" t="s">
        <v>103</v>
      </c>
      <c r="E11202" s="1" t="s">
        <v>3532</v>
      </c>
      <c r="F11202" s="45" t="s">
        <v>158</v>
      </c>
      <c r="G11202" s="1">
        <v>5</v>
      </c>
      <c r="H11202" s="1" t="s">
        <v>107</v>
      </c>
      <c r="I11202" s="1" t="s">
        <v>159</v>
      </c>
      <c r="K11202" s="1" t="str">
        <f>VLOOKUP(L11202,CW!C:D,2,FALSE)</f>
        <v>Jul'16</v>
      </c>
      <c r="L11202" s="1" t="str">
        <f t="shared" si="177"/>
        <v>29'16</v>
      </c>
      <c r="M11202" s="1" t="str">
        <f>VLOOKUP(K11202,CW!D:E,2,FALSE)</f>
        <v>Q2'16</v>
      </c>
    </row>
    <row r="11203" spans="1:13" ht="30" customHeight="1">
      <c r="A11203" s="2">
        <v>42571</v>
      </c>
      <c r="B11203" s="1" t="s">
        <v>5512</v>
      </c>
      <c r="C11203" s="1" t="s">
        <v>108</v>
      </c>
      <c r="D11203" s="1" t="s">
        <v>103</v>
      </c>
      <c r="E11203" s="1" t="s">
        <v>3532</v>
      </c>
      <c r="F11203" s="98" t="s">
        <v>160</v>
      </c>
      <c r="G11203" s="1">
        <v>1</v>
      </c>
      <c r="H11203" s="1" t="s">
        <v>107</v>
      </c>
      <c r="I11203" s="1" t="s">
        <v>159</v>
      </c>
      <c r="K11203" s="1" t="str">
        <f>VLOOKUP(L11203,CW!C:D,2,FALSE)</f>
        <v>Jul'16</v>
      </c>
      <c r="L11203" s="1" t="str">
        <f t="shared" si="177"/>
        <v>29'16</v>
      </c>
      <c r="M11203" s="1" t="str">
        <f>VLOOKUP(K11203,CW!D:E,2,FALSE)</f>
        <v>Q2'16</v>
      </c>
    </row>
    <row r="11204" spans="1:13" ht="15" customHeight="1">
      <c r="A11204" s="2">
        <v>42571</v>
      </c>
      <c r="B11204" s="1" t="s">
        <v>5513</v>
      </c>
      <c r="C11204" s="1" t="s">
        <v>72</v>
      </c>
      <c r="D11204" s="1" t="s">
        <v>103</v>
      </c>
      <c r="E11204" s="1" t="s">
        <v>3532</v>
      </c>
      <c r="F11204" s="45" t="s">
        <v>158</v>
      </c>
      <c r="G11204" s="1">
        <v>1</v>
      </c>
      <c r="H11204" s="1" t="s">
        <v>107</v>
      </c>
      <c r="I11204" s="1" t="s">
        <v>159</v>
      </c>
      <c r="K11204" s="1" t="str">
        <f>VLOOKUP(L11204,CW!C:D,2,FALSE)</f>
        <v>Jul'16</v>
      </c>
      <c r="L11204" s="1" t="str">
        <f t="shared" si="177"/>
        <v>29'16</v>
      </c>
      <c r="M11204" s="1" t="str">
        <f>VLOOKUP(K11204,CW!D:E,2,FALSE)</f>
        <v>Q2'16</v>
      </c>
    </row>
    <row r="11205" spans="1:13" ht="30" customHeight="1">
      <c r="A11205" s="2">
        <v>42571</v>
      </c>
      <c r="B11205" s="1" t="s">
        <v>5501</v>
      </c>
      <c r="C11205" s="1" t="s">
        <v>108</v>
      </c>
      <c r="D11205" s="1" t="s">
        <v>103</v>
      </c>
      <c r="E11205" s="1" t="s">
        <v>3532</v>
      </c>
      <c r="F11205" s="98" t="s">
        <v>160</v>
      </c>
      <c r="G11205" s="1">
        <v>1</v>
      </c>
      <c r="H11205" s="1" t="s">
        <v>107</v>
      </c>
      <c r="I11205" s="1" t="s">
        <v>159</v>
      </c>
      <c r="K11205" s="1" t="str">
        <f>VLOOKUP(L11205,CW!C:D,2,FALSE)</f>
        <v>Jul'16</v>
      </c>
      <c r="L11205" s="1" t="str">
        <f t="shared" si="177"/>
        <v>29'16</v>
      </c>
      <c r="M11205" s="1" t="str">
        <f>VLOOKUP(K11205,CW!D:E,2,FALSE)</f>
        <v>Q2'16</v>
      </c>
    </row>
    <row r="11206" spans="1:13" ht="15" customHeight="1">
      <c r="A11206" s="2">
        <v>42571</v>
      </c>
      <c r="B11206" s="1" t="s">
        <v>5501</v>
      </c>
      <c r="C11206" s="1" t="s">
        <v>108</v>
      </c>
      <c r="D11206" s="1" t="s">
        <v>103</v>
      </c>
      <c r="E11206" s="1" t="s">
        <v>3532</v>
      </c>
      <c r="F11206" s="45" t="s">
        <v>158</v>
      </c>
      <c r="G11206" s="1">
        <v>1</v>
      </c>
      <c r="H11206" s="1" t="s">
        <v>107</v>
      </c>
      <c r="I11206" s="1" t="s">
        <v>159</v>
      </c>
      <c r="K11206" s="1" t="str">
        <f>VLOOKUP(L11206,CW!C:D,2,FALSE)</f>
        <v>Jul'16</v>
      </c>
      <c r="L11206" s="1" t="str">
        <f t="shared" si="177"/>
        <v>29'16</v>
      </c>
      <c r="M11206" s="1" t="str">
        <f>VLOOKUP(K11206,CW!D:E,2,FALSE)</f>
        <v>Q2'16</v>
      </c>
    </row>
    <row r="11207" spans="1:13" ht="15" customHeight="1">
      <c r="A11207" s="2">
        <v>42571</v>
      </c>
      <c r="B11207" s="1" t="s">
        <v>5500</v>
      </c>
      <c r="C11207" s="1" t="s">
        <v>108</v>
      </c>
      <c r="D11207" s="1" t="s">
        <v>103</v>
      </c>
      <c r="E11207" s="1" t="s">
        <v>3532</v>
      </c>
      <c r="F11207" s="45" t="s">
        <v>158</v>
      </c>
      <c r="G11207" s="1">
        <v>2</v>
      </c>
      <c r="H11207" s="1" t="s">
        <v>107</v>
      </c>
      <c r="I11207" s="1" t="s">
        <v>159</v>
      </c>
      <c r="K11207" s="1" t="str">
        <f>VLOOKUP(L11207,CW!C:D,2,FALSE)</f>
        <v>Jul'16</v>
      </c>
      <c r="L11207" s="1" t="str">
        <f t="shared" si="177"/>
        <v>29'16</v>
      </c>
      <c r="M11207" s="1" t="str">
        <f>VLOOKUP(K11207,CW!D:E,2,FALSE)</f>
        <v>Q2'16</v>
      </c>
    </row>
    <row r="11208" spans="1:13" ht="15" customHeight="1">
      <c r="A11208" s="2">
        <v>42571</v>
      </c>
      <c r="B11208" s="1" t="s">
        <v>5516</v>
      </c>
      <c r="C11208" s="1" t="s">
        <v>86</v>
      </c>
      <c r="D11208" s="1" t="s">
        <v>103</v>
      </c>
      <c r="E11208" s="1" t="s">
        <v>3532</v>
      </c>
      <c r="F11208" s="45" t="s">
        <v>158</v>
      </c>
      <c r="G11208" s="1">
        <v>1</v>
      </c>
      <c r="H11208" s="1" t="s">
        <v>107</v>
      </c>
      <c r="I11208" s="1" t="s">
        <v>159</v>
      </c>
      <c r="K11208" s="1" t="str">
        <f>VLOOKUP(L11208,CW!C:D,2,FALSE)</f>
        <v>Jul'16</v>
      </c>
      <c r="L11208" s="1" t="str">
        <f t="shared" si="177"/>
        <v>29'16</v>
      </c>
      <c r="M11208" s="1" t="str">
        <f>VLOOKUP(K11208,CW!D:E,2,FALSE)</f>
        <v>Q2'16</v>
      </c>
    </row>
    <row r="11209" spans="1:13" ht="15" customHeight="1">
      <c r="A11209" s="2">
        <v>42571</v>
      </c>
      <c r="B11209" s="1" t="s">
        <v>5495</v>
      </c>
      <c r="C11209" s="1" t="s">
        <v>86</v>
      </c>
      <c r="D11209" s="1" t="s">
        <v>103</v>
      </c>
      <c r="E11209" s="1" t="s">
        <v>3532</v>
      </c>
      <c r="F11209" s="45" t="s">
        <v>158</v>
      </c>
      <c r="G11209" s="1">
        <v>2</v>
      </c>
      <c r="H11209" s="1" t="s">
        <v>107</v>
      </c>
      <c r="I11209" s="1" t="s">
        <v>159</v>
      </c>
      <c r="K11209" s="1" t="str">
        <f>VLOOKUP(L11209,CW!C:D,2,FALSE)</f>
        <v>Jul'16</v>
      </c>
      <c r="L11209" s="1" t="str">
        <f t="shared" si="177"/>
        <v>29'16</v>
      </c>
      <c r="M11209" s="1" t="str">
        <f>VLOOKUP(K11209,CW!D:E,2,FALSE)</f>
        <v>Q2'16</v>
      </c>
    </row>
    <row r="11210" spans="1:13" ht="30" customHeight="1">
      <c r="A11210" s="2">
        <v>42571</v>
      </c>
      <c r="B11210" s="1" t="s">
        <v>5518</v>
      </c>
      <c r="C11210" s="1" t="s">
        <v>86</v>
      </c>
      <c r="D11210" s="1" t="s">
        <v>103</v>
      </c>
      <c r="E11210" s="1" t="s">
        <v>3532</v>
      </c>
      <c r="F11210" s="98" t="s">
        <v>161</v>
      </c>
      <c r="G11210" s="1">
        <v>2</v>
      </c>
      <c r="H11210" s="1" t="s">
        <v>107</v>
      </c>
      <c r="I11210" s="1" t="s">
        <v>159</v>
      </c>
      <c r="K11210" s="1" t="str">
        <f>VLOOKUP(L11210,CW!C:D,2,FALSE)</f>
        <v>Jul'16</v>
      </c>
      <c r="L11210" s="1" t="str">
        <f t="shared" si="177"/>
        <v>29'16</v>
      </c>
      <c r="M11210" s="1" t="str">
        <f>VLOOKUP(K11210,CW!D:E,2,FALSE)</f>
        <v>Q2'16</v>
      </c>
    </row>
    <row r="11211" spans="1:13" ht="15" customHeight="1">
      <c r="A11211" s="2">
        <v>42571</v>
      </c>
      <c r="B11211" s="1" t="s">
        <v>5518</v>
      </c>
      <c r="C11211" s="1" t="s">
        <v>86</v>
      </c>
      <c r="D11211" s="1" t="s">
        <v>103</v>
      </c>
      <c r="E11211" s="1" t="s">
        <v>3532</v>
      </c>
      <c r="F11211" s="45" t="s">
        <v>158</v>
      </c>
      <c r="G11211" s="1">
        <v>5</v>
      </c>
      <c r="H11211" s="1" t="s">
        <v>107</v>
      </c>
      <c r="I11211" s="1" t="s">
        <v>159</v>
      </c>
      <c r="K11211" s="1" t="str">
        <f>VLOOKUP(L11211,CW!C:D,2,FALSE)</f>
        <v>Jul'16</v>
      </c>
      <c r="L11211" s="1" t="str">
        <f t="shared" si="177"/>
        <v>29'16</v>
      </c>
      <c r="M11211" s="1" t="str">
        <f>VLOOKUP(K11211,CW!D:E,2,FALSE)</f>
        <v>Q2'16</v>
      </c>
    </row>
    <row r="11212" spans="1:13" ht="15" customHeight="1">
      <c r="A11212" s="2">
        <v>42571</v>
      </c>
      <c r="B11212" s="1" t="s">
        <v>5523</v>
      </c>
      <c r="C11212" s="1" t="s">
        <v>86</v>
      </c>
      <c r="D11212" s="1" t="s">
        <v>103</v>
      </c>
      <c r="E11212" s="1" t="s">
        <v>3532</v>
      </c>
      <c r="F11212" s="45" t="s">
        <v>158</v>
      </c>
      <c r="G11212" s="1">
        <v>1</v>
      </c>
      <c r="H11212" s="1" t="s">
        <v>107</v>
      </c>
      <c r="I11212" s="1" t="s">
        <v>159</v>
      </c>
      <c r="K11212" s="1" t="str">
        <f>VLOOKUP(L11212,CW!C:D,2,FALSE)</f>
        <v>Jul'16</v>
      </c>
      <c r="L11212" s="1" t="str">
        <f t="shared" si="177"/>
        <v>29'16</v>
      </c>
      <c r="M11212" s="1" t="str">
        <f>VLOOKUP(K11212,CW!D:E,2,FALSE)</f>
        <v>Q2'16</v>
      </c>
    </row>
    <row r="11213" spans="1:13" ht="30" customHeight="1">
      <c r="A11213" s="2">
        <v>42571</v>
      </c>
      <c r="B11213" s="1" t="s">
        <v>5520</v>
      </c>
      <c r="C11213" s="1" t="s">
        <v>86</v>
      </c>
      <c r="D11213" s="1" t="s">
        <v>103</v>
      </c>
      <c r="E11213" s="1" t="s">
        <v>3532</v>
      </c>
      <c r="F11213" s="98" t="s">
        <v>160</v>
      </c>
      <c r="G11213" s="1">
        <v>1</v>
      </c>
      <c r="H11213" s="1" t="s">
        <v>107</v>
      </c>
      <c r="I11213" s="1" t="s">
        <v>159</v>
      </c>
      <c r="K11213" s="1" t="str">
        <f>VLOOKUP(L11213,CW!C:D,2,FALSE)</f>
        <v>Jul'16</v>
      </c>
      <c r="L11213" s="1" t="str">
        <f t="shared" si="177"/>
        <v>29'16</v>
      </c>
      <c r="M11213" s="1" t="str">
        <f>VLOOKUP(K11213,CW!D:E,2,FALSE)</f>
        <v>Q2'16</v>
      </c>
    </row>
    <row r="11214" spans="1:13" ht="30" customHeight="1">
      <c r="A11214" s="2">
        <v>42571</v>
      </c>
      <c r="B11214" s="1" t="s">
        <v>5520</v>
      </c>
      <c r="C11214" s="1" t="s">
        <v>86</v>
      </c>
      <c r="D11214" s="1" t="s">
        <v>103</v>
      </c>
      <c r="E11214" s="1" t="s">
        <v>3532</v>
      </c>
      <c r="F11214" s="98" t="s">
        <v>161</v>
      </c>
      <c r="G11214" s="1">
        <v>1</v>
      </c>
      <c r="H11214" s="1" t="s">
        <v>107</v>
      </c>
      <c r="I11214" s="1" t="s">
        <v>159</v>
      </c>
      <c r="K11214" s="1" t="str">
        <f>VLOOKUP(L11214,CW!C:D,2,FALSE)</f>
        <v>Jul'16</v>
      </c>
      <c r="L11214" s="1" t="str">
        <f t="shared" si="177"/>
        <v>29'16</v>
      </c>
      <c r="M11214" s="1" t="str">
        <f>VLOOKUP(K11214,CW!D:E,2,FALSE)</f>
        <v>Q2'16</v>
      </c>
    </row>
    <row r="11215" spans="1:13" ht="15" customHeight="1">
      <c r="A11215" s="2">
        <v>42571</v>
      </c>
      <c r="B11215" s="1" t="s">
        <v>5520</v>
      </c>
      <c r="C11215" s="1" t="s">
        <v>86</v>
      </c>
      <c r="D11215" s="1" t="s">
        <v>103</v>
      </c>
      <c r="E11215" s="1" t="s">
        <v>3532</v>
      </c>
      <c r="F11215" s="45" t="s">
        <v>158</v>
      </c>
      <c r="G11215" s="1">
        <v>1</v>
      </c>
      <c r="H11215" s="1" t="s">
        <v>107</v>
      </c>
      <c r="I11215" s="1" t="s">
        <v>159</v>
      </c>
      <c r="K11215" s="1" t="str">
        <f>VLOOKUP(L11215,CW!C:D,2,FALSE)</f>
        <v>Jul'16</v>
      </c>
      <c r="L11215" s="1" t="str">
        <f t="shared" si="177"/>
        <v>29'16</v>
      </c>
      <c r="M11215" s="1" t="str">
        <f>VLOOKUP(K11215,CW!D:E,2,FALSE)</f>
        <v>Q2'16</v>
      </c>
    </row>
    <row r="11216" spans="1:13" ht="15" customHeight="1">
      <c r="A11216" s="2">
        <v>42571</v>
      </c>
      <c r="B11216" s="1" t="s">
        <v>5524</v>
      </c>
      <c r="C11216" s="1" t="s">
        <v>86</v>
      </c>
      <c r="D11216" s="1" t="s">
        <v>103</v>
      </c>
      <c r="E11216" s="1" t="s">
        <v>3532</v>
      </c>
      <c r="F11216" s="45" t="s">
        <v>158</v>
      </c>
      <c r="G11216" s="1">
        <v>4</v>
      </c>
      <c r="H11216" s="1" t="s">
        <v>107</v>
      </c>
      <c r="I11216" s="1" t="s">
        <v>159</v>
      </c>
      <c r="K11216" s="1" t="str">
        <f>VLOOKUP(L11216,CW!C:D,2,FALSE)</f>
        <v>Jul'16</v>
      </c>
      <c r="L11216" s="1" t="str">
        <f t="shared" si="177"/>
        <v>29'16</v>
      </c>
      <c r="M11216" s="1" t="str">
        <f>VLOOKUP(K11216,CW!D:E,2,FALSE)</f>
        <v>Q2'16</v>
      </c>
    </row>
    <row r="11217" spans="1:13" ht="15" customHeight="1">
      <c r="A11217" s="2">
        <v>42571</v>
      </c>
      <c r="B11217" s="1" t="s">
        <v>5521</v>
      </c>
      <c r="C11217" s="1" t="s">
        <v>86</v>
      </c>
      <c r="D11217" s="1" t="s">
        <v>103</v>
      </c>
      <c r="E11217" s="1" t="s">
        <v>3532</v>
      </c>
      <c r="F11217" s="45" t="s">
        <v>158</v>
      </c>
      <c r="G11217" s="1">
        <v>3</v>
      </c>
      <c r="H11217" s="1" t="s">
        <v>107</v>
      </c>
      <c r="I11217" s="1" t="s">
        <v>159</v>
      </c>
      <c r="K11217" s="1" t="str">
        <f>VLOOKUP(L11217,CW!C:D,2,FALSE)</f>
        <v>Jul'16</v>
      </c>
      <c r="L11217" s="1" t="str">
        <f t="shared" si="177"/>
        <v>29'16</v>
      </c>
      <c r="M11217" s="1" t="str">
        <f>VLOOKUP(K11217,CW!D:E,2,FALSE)</f>
        <v>Q2'16</v>
      </c>
    </row>
    <row r="11218" spans="1:13" ht="30" customHeight="1">
      <c r="A11218" s="2">
        <v>42571</v>
      </c>
      <c r="B11218" s="1" t="s">
        <v>5522</v>
      </c>
      <c r="C11218" s="1" t="s">
        <v>86</v>
      </c>
      <c r="D11218" s="1" t="s">
        <v>103</v>
      </c>
      <c r="E11218" s="1" t="s">
        <v>3532</v>
      </c>
      <c r="F11218" s="98" t="s">
        <v>161</v>
      </c>
      <c r="G11218" s="1">
        <v>1</v>
      </c>
      <c r="H11218" s="1" t="s">
        <v>107</v>
      </c>
      <c r="I11218" s="1" t="s">
        <v>159</v>
      </c>
      <c r="K11218" s="1" t="str">
        <f>VLOOKUP(L11218,CW!C:D,2,FALSE)</f>
        <v>Jul'16</v>
      </c>
      <c r="L11218" s="1" t="str">
        <f t="shared" si="177"/>
        <v>29'16</v>
      </c>
      <c r="M11218" s="1" t="str">
        <f>VLOOKUP(K11218,CW!D:E,2,FALSE)</f>
        <v>Q2'16</v>
      </c>
    </row>
    <row r="11219" spans="1:13" ht="15" customHeight="1">
      <c r="A11219" s="2">
        <v>42571</v>
      </c>
      <c r="B11219" s="1" t="s">
        <v>5522</v>
      </c>
      <c r="C11219" s="1" t="s">
        <v>86</v>
      </c>
      <c r="D11219" s="1" t="s">
        <v>103</v>
      </c>
      <c r="E11219" s="1" t="s">
        <v>3532</v>
      </c>
      <c r="F11219" s="45" t="s">
        <v>158</v>
      </c>
      <c r="G11219" s="1">
        <v>4</v>
      </c>
      <c r="H11219" s="1" t="s">
        <v>107</v>
      </c>
      <c r="I11219" s="1" t="s">
        <v>159</v>
      </c>
      <c r="K11219" s="1" t="str">
        <f>VLOOKUP(L11219,CW!C:D,2,FALSE)</f>
        <v>Jul'16</v>
      </c>
      <c r="L11219" s="1" t="str">
        <f t="shared" si="177"/>
        <v>29'16</v>
      </c>
      <c r="M11219" s="1" t="str">
        <f>VLOOKUP(K11219,CW!D:E,2,FALSE)</f>
        <v>Q2'16</v>
      </c>
    </row>
    <row r="11220" spans="1:13" ht="15" customHeight="1">
      <c r="A11220" s="2">
        <v>42571</v>
      </c>
      <c r="B11220" s="1" t="s">
        <v>5519</v>
      </c>
      <c r="C11220" s="1" t="s">
        <v>86</v>
      </c>
      <c r="D11220" s="1" t="s">
        <v>103</v>
      </c>
      <c r="E11220" s="1" t="s">
        <v>3532</v>
      </c>
      <c r="F11220" s="45" t="s">
        <v>158</v>
      </c>
      <c r="G11220" s="1">
        <v>3</v>
      </c>
      <c r="H11220" s="1" t="s">
        <v>107</v>
      </c>
      <c r="I11220" s="1" t="s">
        <v>159</v>
      </c>
      <c r="K11220" s="1" t="str">
        <f>VLOOKUP(L11220,CW!C:D,2,FALSE)</f>
        <v>Jul'16</v>
      </c>
      <c r="L11220" s="1" t="str">
        <f t="shared" si="177"/>
        <v>29'16</v>
      </c>
      <c r="M11220" s="1" t="str">
        <f>VLOOKUP(K11220,CW!D:E,2,FALSE)</f>
        <v>Q2'16</v>
      </c>
    </row>
    <row r="11221" spans="1:13" ht="15" customHeight="1">
      <c r="A11221" s="2">
        <v>42571</v>
      </c>
      <c r="B11221" s="1" t="s">
        <v>5515</v>
      </c>
      <c r="C11221" s="1" t="s">
        <v>72</v>
      </c>
      <c r="D11221" s="1" t="s">
        <v>103</v>
      </c>
      <c r="E11221" s="1" t="s">
        <v>3532</v>
      </c>
      <c r="F11221" s="45" t="s">
        <v>158</v>
      </c>
      <c r="G11221" s="1">
        <v>1</v>
      </c>
      <c r="H11221" s="1" t="s">
        <v>107</v>
      </c>
      <c r="I11221" s="1" t="s">
        <v>159</v>
      </c>
      <c r="K11221" s="1" t="str">
        <f>VLOOKUP(L11221,CW!C:D,2,FALSE)</f>
        <v>Jul'16</v>
      </c>
      <c r="L11221" s="1" t="str">
        <f t="shared" si="177"/>
        <v>29'16</v>
      </c>
      <c r="M11221" s="1" t="str">
        <f>VLOOKUP(K11221,CW!D:E,2,FALSE)</f>
        <v>Q2'16</v>
      </c>
    </row>
    <row r="11222" spans="1:13" ht="30" customHeight="1">
      <c r="A11222" s="2">
        <v>42571</v>
      </c>
      <c r="B11222" s="1" t="s">
        <v>5514</v>
      </c>
      <c r="C11222" s="1" t="s">
        <v>108</v>
      </c>
      <c r="D11222" s="1" t="s">
        <v>103</v>
      </c>
      <c r="E11222" s="1" t="s">
        <v>3532</v>
      </c>
      <c r="F11222" s="98" t="s">
        <v>160</v>
      </c>
      <c r="G11222" s="1">
        <v>1</v>
      </c>
      <c r="H11222" s="1" t="s">
        <v>107</v>
      </c>
      <c r="I11222" s="1" t="s">
        <v>159</v>
      </c>
      <c r="K11222" s="1" t="str">
        <f>VLOOKUP(L11222,CW!C:D,2,FALSE)</f>
        <v>Jul'16</v>
      </c>
      <c r="L11222" s="1" t="str">
        <f t="shared" ref="L11222:L11285" si="178">CONCATENATE(WEEKNUM(A11222,21),"'",TEXT(A11222,"yy"))</f>
        <v>29'16</v>
      </c>
      <c r="M11222" s="1" t="str">
        <f>VLOOKUP(K11222,CW!D:E,2,FALSE)</f>
        <v>Q2'16</v>
      </c>
    </row>
    <row r="11223" spans="1:13" ht="15" customHeight="1">
      <c r="A11223" s="2">
        <v>42571</v>
      </c>
      <c r="B11223" s="1" t="s">
        <v>5510</v>
      </c>
      <c r="C11223" s="1" t="s">
        <v>72</v>
      </c>
      <c r="D11223" s="1" t="s">
        <v>103</v>
      </c>
      <c r="E11223" s="1" t="s">
        <v>3532</v>
      </c>
      <c r="F11223" s="45" t="s">
        <v>158</v>
      </c>
      <c r="G11223" s="1">
        <v>1</v>
      </c>
      <c r="H11223" s="1" t="s">
        <v>107</v>
      </c>
      <c r="I11223" s="1" t="s">
        <v>159</v>
      </c>
      <c r="K11223" s="1" t="str">
        <f>VLOOKUP(L11223,CW!C:D,2,FALSE)</f>
        <v>Jul'16</v>
      </c>
      <c r="L11223" s="1" t="str">
        <f t="shared" si="178"/>
        <v>29'16</v>
      </c>
      <c r="M11223" s="1" t="str">
        <f>VLOOKUP(K11223,CW!D:E,2,FALSE)</f>
        <v>Q2'16</v>
      </c>
    </row>
    <row r="11224" spans="1:13" ht="15" customHeight="1">
      <c r="A11224" s="2">
        <v>42571</v>
      </c>
      <c r="B11224" s="1" t="s">
        <v>5509</v>
      </c>
      <c r="C11224" s="1" t="s">
        <v>72</v>
      </c>
      <c r="D11224" s="1" t="s">
        <v>103</v>
      </c>
      <c r="E11224" s="1" t="s">
        <v>3532</v>
      </c>
      <c r="F11224" s="45" t="s">
        <v>158</v>
      </c>
      <c r="G11224" s="1">
        <v>2</v>
      </c>
      <c r="H11224" s="1" t="s">
        <v>107</v>
      </c>
      <c r="I11224" s="1" t="s">
        <v>159</v>
      </c>
      <c r="K11224" s="1" t="str">
        <f>VLOOKUP(L11224,CW!C:D,2,FALSE)</f>
        <v>Jul'16</v>
      </c>
      <c r="L11224" s="1" t="str">
        <f t="shared" si="178"/>
        <v>29'16</v>
      </c>
      <c r="M11224" s="1" t="str">
        <f>VLOOKUP(K11224,CW!D:E,2,FALSE)</f>
        <v>Q2'16</v>
      </c>
    </row>
    <row r="11225" spans="1:13" ht="30" customHeight="1">
      <c r="A11225" s="2">
        <v>42572</v>
      </c>
      <c r="B11225" s="1" t="s">
        <v>5570</v>
      </c>
      <c r="C11225" s="1" t="s">
        <v>86</v>
      </c>
      <c r="D11225" s="1" t="s">
        <v>103</v>
      </c>
      <c r="E11225" s="1" t="s">
        <v>3532</v>
      </c>
      <c r="F11225" s="98" t="s">
        <v>160</v>
      </c>
      <c r="G11225" s="1">
        <v>1</v>
      </c>
      <c r="H11225" s="1" t="s">
        <v>107</v>
      </c>
      <c r="I11225" s="1" t="s">
        <v>159</v>
      </c>
      <c r="K11225" s="1" t="str">
        <f>VLOOKUP(L11225,CW!C:D,2,FALSE)</f>
        <v>Jul'16</v>
      </c>
      <c r="L11225" s="1" t="str">
        <f t="shared" si="178"/>
        <v>29'16</v>
      </c>
      <c r="M11225" s="1" t="str">
        <f>VLOOKUP(K11225,CW!D:E,2,FALSE)</f>
        <v>Q2'16</v>
      </c>
    </row>
    <row r="11226" spans="1:13" ht="15" customHeight="1">
      <c r="A11226" s="2">
        <v>42572</v>
      </c>
      <c r="B11226" s="1" t="s">
        <v>5570</v>
      </c>
      <c r="C11226" s="1" t="s">
        <v>86</v>
      </c>
      <c r="D11226" s="1" t="s">
        <v>103</v>
      </c>
      <c r="E11226" s="1" t="s">
        <v>3532</v>
      </c>
      <c r="F11226" s="45" t="s">
        <v>158</v>
      </c>
      <c r="G11226" s="1">
        <v>2</v>
      </c>
      <c r="H11226" s="1" t="s">
        <v>107</v>
      </c>
      <c r="I11226" s="1" t="s">
        <v>159</v>
      </c>
      <c r="K11226" s="1" t="str">
        <f>VLOOKUP(L11226,CW!C:D,2,FALSE)</f>
        <v>Jul'16</v>
      </c>
      <c r="L11226" s="1" t="str">
        <f t="shared" si="178"/>
        <v>29'16</v>
      </c>
      <c r="M11226" s="1" t="str">
        <f>VLOOKUP(K11226,CW!D:E,2,FALSE)</f>
        <v>Q2'16</v>
      </c>
    </row>
    <row r="11227" spans="1:13" ht="30" customHeight="1">
      <c r="A11227" s="2">
        <v>42572</v>
      </c>
      <c r="B11227" s="1" t="s">
        <v>5546</v>
      </c>
      <c r="C11227" s="1" t="s">
        <v>72</v>
      </c>
      <c r="D11227" s="1" t="s">
        <v>103</v>
      </c>
      <c r="E11227" s="1" t="s">
        <v>3532</v>
      </c>
      <c r="F11227" s="98" t="s">
        <v>161</v>
      </c>
      <c r="G11227" s="1">
        <v>1</v>
      </c>
      <c r="H11227" s="1" t="s">
        <v>107</v>
      </c>
      <c r="I11227" s="1" t="s">
        <v>159</v>
      </c>
      <c r="K11227" s="1" t="str">
        <f>VLOOKUP(L11227,CW!C:D,2,FALSE)</f>
        <v>Jul'16</v>
      </c>
      <c r="L11227" s="1" t="str">
        <f t="shared" si="178"/>
        <v>29'16</v>
      </c>
      <c r="M11227" s="1" t="str">
        <f>VLOOKUP(K11227,CW!D:E,2,FALSE)</f>
        <v>Q2'16</v>
      </c>
    </row>
    <row r="11228" spans="1:13" ht="15" customHeight="1">
      <c r="A11228" s="2">
        <v>42572</v>
      </c>
      <c r="B11228" s="1" t="s">
        <v>5546</v>
      </c>
      <c r="C11228" s="1" t="s">
        <v>72</v>
      </c>
      <c r="D11228" s="1" t="s">
        <v>103</v>
      </c>
      <c r="E11228" s="1" t="s">
        <v>3532</v>
      </c>
      <c r="F11228" s="45" t="s">
        <v>158</v>
      </c>
      <c r="G11228" s="1">
        <v>1</v>
      </c>
      <c r="H11228" s="1" t="s">
        <v>107</v>
      </c>
      <c r="I11228" s="1" t="s">
        <v>159</v>
      </c>
      <c r="K11228" s="1" t="str">
        <f>VLOOKUP(L11228,CW!C:D,2,FALSE)</f>
        <v>Jul'16</v>
      </c>
      <c r="L11228" s="1" t="str">
        <f t="shared" si="178"/>
        <v>29'16</v>
      </c>
      <c r="M11228" s="1" t="str">
        <f>VLOOKUP(K11228,CW!D:E,2,FALSE)</f>
        <v>Q2'16</v>
      </c>
    </row>
    <row r="11229" spans="1:13" ht="15" customHeight="1">
      <c r="A11229" s="2">
        <v>42572</v>
      </c>
      <c r="B11229" s="1" t="s">
        <v>5547</v>
      </c>
      <c r="C11229" s="1" t="s">
        <v>86</v>
      </c>
      <c r="D11229" s="1" t="s">
        <v>103</v>
      </c>
      <c r="E11229" s="1" t="s">
        <v>3532</v>
      </c>
      <c r="F11229" s="45" t="s">
        <v>158</v>
      </c>
      <c r="G11229" s="1">
        <v>3</v>
      </c>
      <c r="H11229" s="1" t="s">
        <v>107</v>
      </c>
      <c r="I11229" s="1" t="s">
        <v>159</v>
      </c>
      <c r="K11229" s="1" t="str">
        <f>VLOOKUP(L11229,CW!C:D,2,FALSE)</f>
        <v>Jul'16</v>
      </c>
      <c r="L11229" s="1" t="str">
        <f t="shared" si="178"/>
        <v>29'16</v>
      </c>
      <c r="M11229" s="1" t="str">
        <f>VLOOKUP(K11229,CW!D:E,2,FALSE)</f>
        <v>Q2'16</v>
      </c>
    </row>
    <row r="11230" spans="1:13" ht="15" customHeight="1">
      <c r="A11230" s="2">
        <v>42572</v>
      </c>
      <c r="B11230" s="1" t="s">
        <v>5559</v>
      </c>
      <c r="C11230" s="1" t="s">
        <v>86</v>
      </c>
      <c r="D11230" s="1" t="s">
        <v>103</v>
      </c>
      <c r="E11230" s="1" t="s">
        <v>3532</v>
      </c>
      <c r="F11230" s="45" t="s">
        <v>158</v>
      </c>
      <c r="G11230" s="1">
        <v>4</v>
      </c>
      <c r="H11230" s="1" t="s">
        <v>107</v>
      </c>
      <c r="I11230" s="1" t="s">
        <v>159</v>
      </c>
      <c r="K11230" s="1" t="str">
        <f>VLOOKUP(L11230,CW!C:D,2,FALSE)</f>
        <v>Jul'16</v>
      </c>
      <c r="L11230" s="1" t="str">
        <f t="shared" si="178"/>
        <v>29'16</v>
      </c>
      <c r="M11230" s="1" t="str">
        <f>VLOOKUP(K11230,CW!D:E,2,FALSE)</f>
        <v>Q2'16</v>
      </c>
    </row>
    <row r="11231" spans="1:13" ht="15" customHeight="1">
      <c r="A11231" s="2">
        <v>42572</v>
      </c>
      <c r="B11231" s="1" t="s">
        <v>5548</v>
      </c>
      <c r="C11231" s="1" t="s">
        <v>86</v>
      </c>
      <c r="D11231" s="1" t="s">
        <v>103</v>
      </c>
      <c r="E11231" s="1" t="s">
        <v>3532</v>
      </c>
      <c r="F11231" s="45" t="s">
        <v>158</v>
      </c>
      <c r="G11231" s="1">
        <v>1</v>
      </c>
      <c r="H11231" s="1" t="s">
        <v>107</v>
      </c>
      <c r="I11231" s="1" t="s">
        <v>159</v>
      </c>
      <c r="K11231" s="1" t="str">
        <f>VLOOKUP(L11231,CW!C:D,2,FALSE)</f>
        <v>Jul'16</v>
      </c>
      <c r="L11231" s="1" t="str">
        <f t="shared" si="178"/>
        <v>29'16</v>
      </c>
      <c r="M11231" s="1" t="str">
        <f>VLOOKUP(K11231,CW!D:E,2,FALSE)</f>
        <v>Q2'16</v>
      </c>
    </row>
    <row r="11232" spans="1:13" ht="30" customHeight="1">
      <c r="A11232" s="2">
        <v>42572</v>
      </c>
      <c r="B11232" s="1" t="s">
        <v>5567</v>
      </c>
      <c r="C11232" s="1" t="s">
        <v>86</v>
      </c>
      <c r="D11232" s="1" t="s">
        <v>103</v>
      </c>
      <c r="E11232" s="1" t="s">
        <v>3532</v>
      </c>
      <c r="F11232" s="98" t="s">
        <v>160</v>
      </c>
      <c r="G11232" s="1">
        <v>3</v>
      </c>
      <c r="H11232" s="1" t="s">
        <v>107</v>
      </c>
      <c r="I11232" s="1" t="s">
        <v>159</v>
      </c>
      <c r="K11232" s="1" t="str">
        <f>VLOOKUP(L11232,CW!C:D,2,FALSE)</f>
        <v>Jul'16</v>
      </c>
      <c r="L11232" s="1" t="str">
        <f t="shared" si="178"/>
        <v>29'16</v>
      </c>
      <c r="M11232" s="1" t="str">
        <f>VLOOKUP(K11232,CW!D:E,2,FALSE)</f>
        <v>Q2'16</v>
      </c>
    </row>
    <row r="11233" spans="1:13" ht="15" customHeight="1">
      <c r="A11233" s="2">
        <v>42572</v>
      </c>
      <c r="B11233" s="1" t="s">
        <v>5567</v>
      </c>
      <c r="C11233" s="1" t="s">
        <v>86</v>
      </c>
      <c r="D11233" s="1" t="s">
        <v>103</v>
      </c>
      <c r="E11233" s="1" t="s">
        <v>3532</v>
      </c>
      <c r="F11233" s="45" t="s">
        <v>158</v>
      </c>
      <c r="G11233" s="1">
        <v>2</v>
      </c>
      <c r="H11233" s="1" t="s">
        <v>107</v>
      </c>
      <c r="I11233" s="1" t="s">
        <v>159</v>
      </c>
      <c r="K11233" s="1" t="str">
        <f>VLOOKUP(L11233,CW!C:D,2,FALSE)</f>
        <v>Jul'16</v>
      </c>
      <c r="L11233" s="1" t="str">
        <f t="shared" si="178"/>
        <v>29'16</v>
      </c>
      <c r="M11233" s="1" t="str">
        <f>VLOOKUP(K11233,CW!D:E,2,FALSE)</f>
        <v>Q2'16</v>
      </c>
    </row>
    <row r="11234" spans="1:13" ht="15" customHeight="1">
      <c r="A11234" s="2">
        <v>42572</v>
      </c>
      <c r="B11234" s="1" t="s">
        <v>5552</v>
      </c>
      <c r="C11234" s="1" t="s">
        <v>72</v>
      </c>
      <c r="D11234" s="1" t="s">
        <v>103</v>
      </c>
      <c r="E11234" s="1" t="s">
        <v>3532</v>
      </c>
      <c r="F11234" s="45" t="s">
        <v>158</v>
      </c>
      <c r="G11234" s="1">
        <v>1</v>
      </c>
      <c r="H11234" s="1" t="s">
        <v>107</v>
      </c>
      <c r="I11234" s="1" t="s">
        <v>159</v>
      </c>
      <c r="K11234" s="1" t="str">
        <f>VLOOKUP(L11234,CW!C:D,2,FALSE)</f>
        <v>Jul'16</v>
      </c>
      <c r="L11234" s="1" t="str">
        <f t="shared" si="178"/>
        <v>29'16</v>
      </c>
      <c r="M11234" s="1" t="str">
        <f>VLOOKUP(K11234,CW!D:E,2,FALSE)</f>
        <v>Q2'16</v>
      </c>
    </row>
    <row r="11235" spans="1:13" ht="15" customHeight="1">
      <c r="A11235" s="2">
        <v>42572</v>
      </c>
      <c r="B11235" s="1" t="s">
        <v>5553</v>
      </c>
      <c r="C11235" s="1" t="s">
        <v>72</v>
      </c>
      <c r="D11235" s="1" t="s">
        <v>103</v>
      </c>
      <c r="E11235" s="1" t="s">
        <v>3532</v>
      </c>
      <c r="F11235" s="45" t="s">
        <v>158</v>
      </c>
      <c r="G11235" s="1">
        <v>1</v>
      </c>
      <c r="H11235" s="1" t="s">
        <v>107</v>
      </c>
      <c r="I11235" s="1" t="s">
        <v>159</v>
      </c>
      <c r="K11235" s="1" t="str">
        <f>VLOOKUP(L11235,CW!C:D,2,FALSE)</f>
        <v>Jul'16</v>
      </c>
      <c r="L11235" s="1" t="str">
        <f t="shared" si="178"/>
        <v>29'16</v>
      </c>
      <c r="M11235" s="1" t="str">
        <f>VLOOKUP(K11235,CW!D:E,2,FALSE)</f>
        <v>Q2'16</v>
      </c>
    </row>
    <row r="11236" spans="1:13" ht="15" customHeight="1">
      <c r="A11236" s="2">
        <v>42572</v>
      </c>
      <c r="B11236" s="1" t="s">
        <v>5532</v>
      </c>
      <c r="C11236" s="1" t="s">
        <v>72</v>
      </c>
      <c r="D11236" s="1" t="s">
        <v>103</v>
      </c>
      <c r="E11236" s="1" t="s">
        <v>3532</v>
      </c>
      <c r="F11236" s="45" t="s">
        <v>158</v>
      </c>
      <c r="G11236" s="1">
        <v>2</v>
      </c>
      <c r="H11236" s="1" t="s">
        <v>107</v>
      </c>
      <c r="I11236" s="1" t="s">
        <v>159</v>
      </c>
      <c r="K11236" s="1" t="str">
        <f>VLOOKUP(L11236,CW!C:D,2,FALSE)</f>
        <v>Jul'16</v>
      </c>
      <c r="L11236" s="1" t="str">
        <f t="shared" si="178"/>
        <v>29'16</v>
      </c>
      <c r="M11236" s="1" t="str">
        <f>VLOOKUP(K11236,CW!D:E,2,FALSE)</f>
        <v>Q2'16</v>
      </c>
    </row>
    <row r="11237" spans="1:13" ht="15" customHeight="1">
      <c r="A11237" s="2">
        <v>42572</v>
      </c>
      <c r="B11237" s="1" t="s">
        <v>5511</v>
      </c>
      <c r="C11237" s="1" t="s">
        <v>108</v>
      </c>
      <c r="D11237" s="1" t="s">
        <v>103</v>
      </c>
      <c r="E11237" s="1" t="s">
        <v>3532</v>
      </c>
      <c r="F11237" s="45" t="s">
        <v>158</v>
      </c>
      <c r="G11237" s="1">
        <v>3</v>
      </c>
      <c r="H11237" s="1" t="s">
        <v>107</v>
      </c>
      <c r="I11237" s="1" t="s">
        <v>159</v>
      </c>
      <c r="K11237" s="1" t="str">
        <f>VLOOKUP(L11237,CW!C:D,2,FALSE)</f>
        <v>Jul'16</v>
      </c>
      <c r="L11237" s="1" t="str">
        <f t="shared" si="178"/>
        <v>29'16</v>
      </c>
      <c r="M11237" s="1" t="str">
        <f>VLOOKUP(K11237,CW!D:E,2,FALSE)</f>
        <v>Q2'16</v>
      </c>
    </row>
    <row r="11238" spans="1:13" ht="15" customHeight="1">
      <c r="A11238" s="2">
        <v>42572</v>
      </c>
      <c r="B11238" s="1" t="s">
        <v>5531</v>
      </c>
      <c r="C11238" s="1" t="s">
        <v>108</v>
      </c>
      <c r="D11238" s="1" t="s">
        <v>103</v>
      </c>
      <c r="E11238" s="1" t="s">
        <v>3532</v>
      </c>
      <c r="F11238" s="45" t="s">
        <v>158</v>
      </c>
      <c r="G11238" s="1">
        <v>1</v>
      </c>
      <c r="H11238" s="1" t="s">
        <v>107</v>
      </c>
      <c r="I11238" s="1" t="s">
        <v>159</v>
      </c>
      <c r="K11238" s="1" t="str">
        <f>VLOOKUP(L11238,CW!C:D,2,FALSE)</f>
        <v>Jul'16</v>
      </c>
      <c r="L11238" s="1" t="str">
        <f t="shared" si="178"/>
        <v>29'16</v>
      </c>
      <c r="M11238" s="1" t="str">
        <f>VLOOKUP(K11238,CW!D:E,2,FALSE)</f>
        <v>Q2'16</v>
      </c>
    </row>
    <row r="11239" spans="1:13" ht="15" customHeight="1">
      <c r="A11239" s="2">
        <v>42572</v>
      </c>
      <c r="B11239" s="1" t="s">
        <v>5508</v>
      </c>
      <c r="C11239" s="1" t="s">
        <v>72</v>
      </c>
      <c r="D11239" s="1" t="s">
        <v>100</v>
      </c>
      <c r="E11239" s="1" t="s">
        <v>3532</v>
      </c>
      <c r="F11239" s="45" t="s">
        <v>158</v>
      </c>
      <c r="G11239" s="1">
        <v>2</v>
      </c>
      <c r="H11239" s="1" t="s">
        <v>107</v>
      </c>
      <c r="I11239" s="1" t="s">
        <v>159</v>
      </c>
      <c r="K11239" s="1" t="str">
        <f>VLOOKUP(L11239,CW!C:D,2,FALSE)</f>
        <v>Jul'16</v>
      </c>
      <c r="L11239" s="1" t="str">
        <f t="shared" si="178"/>
        <v>29'16</v>
      </c>
      <c r="M11239" s="1" t="str">
        <f>VLOOKUP(K11239,CW!D:E,2,FALSE)</f>
        <v>Q2'16</v>
      </c>
    </row>
    <row r="11240" spans="1:13" ht="15" customHeight="1">
      <c r="A11240" s="2">
        <v>42572</v>
      </c>
      <c r="B11240" s="1" t="s">
        <v>5507</v>
      </c>
      <c r="C11240" s="1" t="s">
        <v>72</v>
      </c>
      <c r="D11240" s="1" t="s">
        <v>100</v>
      </c>
      <c r="E11240" s="1" t="s">
        <v>3532</v>
      </c>
      <c r="F11240" s="45" t="s">
        <v>158</v>
      </c>
      <c r="G11240" s="1">
        <v>1</v>
      </c>
      <c r="H11240" s="1" t="s">
        <v>107</v>
      </c>
      <c r="I11240" s="1" t="s">
        <v>159</v>
      </c>
      <c r="K11240" s="1" t="str">
        <f>VLOOKUP(L11240,CW!C:D,2,FALSE)</f>
        <v>Jul'16</v>
      </c>
      <c r="L11240" s="1" t="str">
        <f t="shared" si="178"/>
        <v>29'16</v>
      </c>
      <c r="M11240" s="1" t="str">
        <f>VLOOKUP(K11240,CW!D:E,2,FALSE)</f>
        <v>Q2'16</v>
      </c>
    </row>
    <row r="11241" spans="1:13" ht="15" customHeight="1">
      <c r="A11241" s="2">
        <v>42572</v>
      </c>
      <c r="B11241" s="1" t="s">
        <v>5535</v>
      </c>
      <c r="C11241" s="1" t="s">
        <v>72</v>
      </c>
      <c r="D11241" s="1" t="s">
        <v>100</v>
      </c>
      <c r="E11241" s="1" t="s">
        <v>3532</v>
      </c>
      <c r="F11241" s="45" t="s">
        <v>158</v>
      </c>
      <c r="G11241" s="1">
        <v>5</v>
      </c>
      <c r="H11241" s="1" t="s">
        <v>107</v>
      </c>
      <c r="I11241" s="1" t="s">
        <v>159</v>
      </c>
      <c r="K11241" s="1" t="str">
        <f>VLOOKUP(L11241,CW!C:D,2,FALSE)</f>
        <v>Jul'16</v>
      </c>
      <c r="L11241" s="1" t="str">
        <f t="shared" si="178"/>
        <v>29'16</v>
      </c>
      <c r="M11241" s="1" t="str">
        <f>VLOOKUP(K11241,CW!D:E,2,FALSE)</f>
        <v>Q2'16</v>
      </c>
    </row>
    <row r="11242" spans="1:13" ht="15" customHeight="1">
      <c r="A11242" s="2">
        <v>42572</v>
      </c>
      <c r="B11242" s="1" t="s">
        <v>5528</v>
      </c>
      <c r="C11242" s="1" t="s">
        <v>80</v>
      </c>
      <c r="D11242" s="1" t="s">
        <v>100</v>
      </c>
      <c r="E11242" s="1" t="s">
        <v>3532</v>
      </c>
      <c r="F11242" s="45" t="s">
        <v>158</v>
      </c>
      <c r="G11242" s="1">
        <v>2</v>
      </c>
      <c r="H11242" s="1" t="s">
        <v>107</v>
      </c>
      <c r="I11242" s="1" t="s">
        <v>159</v>
      </c>
      <c r="K11242" s="1" t="str">
        <f>VLOOKUP(L11242,CW!C:D,2,FALSE)</f>
        <v>Jul'16</v>
      </c>
      <c r="L11242" s="1" t="str">
        <f t="shared" si="178"/>
        <v>29'16</v>
      </c>
      <c r="M11242" s="1" t="str">
        <f>VLOOKUP(K11242,CW!D:E,2,FALSE)</f>
        <v>Q2'16</v>
      </c>
    </row>
    <row r="11243" spans="1:13" ht="15" customHeight="1">
      <c r="A11243" s="2">
        <v>42572</v>
      </c>
      <c r="B11243" s="1" t="s">
        <v>6275</v>
      </c>
      <c r="C11243" s="1" t="s">
        <v>2795</v>
      </c>
      <c r="D11243" s="1" t="s">
        <v>100</v>
      </c>
      <c r="E11243" s="1" t="s">
        <v>3532</v>
      </c>
      <c r="F11243" s="45" t="s">
        <v>158</v>
      </c>
      <c r="G11243" s="1">
        <v>1</v>
      </c>
      <c r="H11243" s="1" t="s">
        <v>107</v>
      </c>
      <c r="I11243" s="1" t="s">
        <v>159</v>
      </c>
      <c r="K11243" s="1" t="str">
        <f>VLOOKUP(L11243,CW!C:D,2,FALSE)</f>
        <v>Jul'16</v>
      </c>
      <c r="L11243" s="1" t="str">
        <f t="shared" si="178"/>
        <v>29'16</v>
      </c>
      <c r="M11243" s="1" t="str">
        <f>VLOOKUP(K11243,CW!D:E,2,FALSE)</f>
        <v>Q2'16</v>
      </c>
    </row>
    <row r="11244" spans="1:13" ht="15" customHeight="1">
      <c r="A11244" s="2">
        <v>42572</v>
      </c>
      <c r="B11244" s="1" t="s">
        <v>6275</v>
      </c>
      <c r="C11244" s="1" t="s">
        <v>2795</v>
      </c>
      <c r="D11244" s="1" t="s">
        <v>100</v>
      </c>
      <c r="E11244" s="1" t="s">
        <v>3532</v>
      </c>
      <c r="F11244" s="45" t="s">
        <v>8</v>
      </c>
      <c r="G11244" s="1">
        <v>1</v>
      </c>
      <c r="H11244" s="1" t="s">
        <v>107</v>
      </c>
      <c r="I11244" s="1" t="s">
        <v>159</v>
      </c>
      <c r="K11244" s="1" t="str">
        <f>VLOOKUP(L11244,CW!C:D,2,FALSE)</f>
        <v>Jul'16</v>
      </c>
      <c r="L11244" s="1" t="str">
        <f t="shared" si="178"/>
        <v>29'16</v>
      </c>
      <c r="M11244" s="1" t="str">
        <f>VLOOKUP(K11244,CW!D:E,2,FALSE)</f>
        <v>Q2'16</v>
      </c>
    </row>
    <row r="11245" spans="1:13" ht="30" customHeight="1">
      <c r="A11245" s="2">
        <v>42572</v>
      </c>
      <c r="B11245" s="1" t="s">
        <v>5551</v>
      </c>
      <c r="C11245" s="1" t="s">
        <v>86</v>
      </c>
      <c r="D11245" s="1" t="s">
        <v>100</v>
      </c>
      <c r="E11245" s="1" t="s">
        <v>3532</v>
      </c>
      <c r="F11245" s="98" t="s">
        <v>160</v>
      </c>
      <c r="G11245" s="1">
        <v>1</v>
      </c>
      <c r="H11245" s="1" t="s">
        <v>107</v>
      </c>
      <c r="I11245" s="1" t="s">
        <v>159</v>
      </c>
      <c r="K11245" s="1" t="str">
        <f>VLOOKUP(L11245,CW!C:D,2,FALSE)</f>
        <v>Jul'16</v>
      </c>
      <c r="L11245" s="1" t="str">
        <f t="shared" si="178"/>
        <v>29'16</v>
      </c>
      <c r="M11245" s="1" t="str">
        <f>VLOOKUP(K11245,CW!D:E,2,FALSE)</f>
        <v>Q2'16</v>
      </c>
    </row>
    <row r="11246" spans="1:13" ht="15" customHeight="1">
      <c r="A11246" s="2">
        <v>42572</v>
      </c>
      <c r="B11246" s="1" t="s">
        <v>5551</v>
      </c>
      <c r="C11246" s="1" t="s">
        <v>86</v>
      </c>
      <c r="D11246" s="1" t="s">
        <v>100</v>
      </c>
      <c r="E11246" s="1" t="s">
        <v>3532</v>
      </c>
      <c r="F11246" s="45" t="s">
        <v>158</v>
      </c>
      <c r="G11246" s="1">
        <v>1</v>
      </c>
      <c r="H11246" s="1" t="s">
        <v>107</v>
      </c>
      <c r="I11246" s="1" t="s">
        <v>159</v>
      </c>
      <c r="K11246" s="1" t="str">
        <f>VLOOKUP(L11246,CW!C:D,2,FALSE)</f>
        <v>Jul'16</v>
      </c>
      <c r="L11246" s="1" t="str">
        <f t="shared" si="178"/>
        <v>29'16</v>
      </c>
      <c r="M11246" s="1" t="str">
        <f>VLOOKUP(K11246,CW!D:E,2,FALSE)</f>
        <v>Q2'16</v>
      </c>
    </row>
    <row r="11247" spans="1:13" ht="30" customHeight="1">
      <c r="A11247" s="2">
        <v>42572</v>
      </c>
      <c r="B11247" s="1" t="s">
        <v>5562</v>
      </c>
      <c r="C11247" s="1" t="s">
        <v>86</v>
      </c>
      <c r="D11247" s="1" t="s">
        <v>100</v>
      </c>
      <c r="E11247" s="1" t="s">
        <v>3532</v>
      </c>
      <c r="F11247" s="98" t="s">
        <v>160</v>
      </c>
      <c r="G11247" s="1">
        <v>1</v>
      </c>
      <c r="H11247" s="1" t="s">
        <v>107</v>
      </c>
      <c r="I11247" s="1" t="s">
        <v>159</v>
      </c>
      <c r="K11247" s="1" t="str">
        <f>VLOOKUP(L11247,CW!C:D,2,FALSE)</f>
        <v>Jul'16</v>
      </c>
      <c r="L11247" s="1" t="str">
        <f t="shared" si="178"/>
        <v>29'16</v>
      </c>
      <c r="M11247" s="1" t="str">
        <f>VLOOKUP(K11247,CW!D:E,2,FALSE)</f>
        <v>Q2'16</v>
      </c>
    </row>
    <row r="11248" spans="1:13" ht="15" customHeight="1">
      <c r="A11248" s="2">
        <v>42572</v>
      </c>
      <c r="B11248" s="1" t="s">
        <v>5562</v>
      </c>
      <c r="C11248" s="1" t="s">
        <v>86</v>
      </c>
      <c r="D11248" s="1" t="s">
        <v>100</v>
      </c>
      <c r="E11248" s="1" t="s">
        <v>3532</v>
      </c>
      <c r="F11248" s="45" t="s">
        <v>158</v>
      </c>
      <c r="G11248" s="1">
        <v>1</v>
      </c>
      <c r="H11248" s="1" t="s">
        <v>107</v>
      </c>
      <c r="I11248" s="1" t="s">
        <v>159</v>
      </c>
      <c r="K11248" s="1" t="str">
        <f>VLOOKUP(L11248,CW!C:D,2,FALSE)</f>
        <v>Jul'16</v>
      </c>
      <c r="L11248" s="1" t="str">
        <f t="shared" si="178"/>
        <v>29'16</v>
      </c>
      <c r="M11248" s="1" t="str">
        <f>VLOOKUP(K11248,CW!D:E,2,FALSE)</f>
        <v>Q2'16</v>
      </c>
    </row>
    <row r="11249" spans="1:13" ht="15" customHeight="1">
      <c r="A11249" s="2">
        <v>42572</v>
      </c>
      <c r="B11249" s="1" t="s">
        <v>5587</v>
      </c>
      <c r="C11249" s="1" t="s">
        <v>6276</v>
      </c>
      <c r="D11249" s="1" t="s">
        <v>100</v>
      </c>
      <c r="E11249" s="1" t="s">
        <v>3532</v>
      </c>
      <c r="F11249" s="45" t="s">
        <v>158</v>
      </c>
      <c r="G11249" s="1">
        <v>1</v>
      </c>
      <c r="H11249" s="1" t="s">
        <v>107</v>
      </c>
      <c r="I11249" s="1" t="s">
        <v>159</v>
      </c>
      <c r="K11249" s="1" t="str">
        <f>VLOOKUP(L11249,CW!C:D,2,FALSE)</f>
        <v>Jul'16</v>
      </c>
      <c r="L11249" s="1" t="str">
        <f t="shared" si="178"/>
        <v>29'16</v>
      </c>
      <c r="M11249" s="1" t="str">
        <f>VLOOKUP(K11249,CW!D:E,2,FALSE)</f>
        <v>Q2'16</v>
      </c>
    </row>
    <row r="11250" spans="1:13" ht="15" customHeight="1">
      <c r="A11250" s="2">
        <v>42572</v>
      </c>
      <c r="B11250" s="1" t="s">
        <v>5563</v>
      </c>
      <c r="C11250" s="1" t="s">
        <v>86</v>
      </c>
      <c r="D11250" s="1" t="s">
        <v>100</v>
      </c>
      <c r="E11250" s="1" t="s">
        <v>3532</v>
      </c>
      <c r="F11250" s="45" t="s">
        <v>158</v>
      </c>
      <c r="G11250" s="1">
        <v>4</v>
      </c>
      <c r="H11250" s="1" t="s">
        <v>107</v>
      </c>
      <c r="I11250" s="1" t="s">
        <v>159</v>
      </c>
      <c r="K11250" s="1" t="str">
        <f>VLOOKUP(L11250,CW!C:D,2,FALSE)</f>
        <v>Jul'16</v>
      </c>
      <c r="L11250" s="1" t="str">
        <f t="shared" si="178"/>
        <v>29'16</v>
      </c>
      <c r="M11250" s="1" t="str">
        <f>VLOOKUP(K11250,CW!D:E,2,FALSE)</f>
        <v>Q2'16</v>
      </c>
    </row>
    <row r="11251" spans="1:13" ht="15" customHeight="1">
      <c r="A11251" s="2">
        <v>42572</v>
      </c>
      <c r="B11251" s="1" t="s">
        <v>5575</v>
      </c>
      <c r="C11251" s="1" t="s">
        <v>72</v>
      </c>
      <c r="D11251" s="1" t="s">
        <v>100</v>
      </c>
      <c r="E11251" s="1" t="s">
        <v>3532</v>
      </c>
      <c r="F11251" s="45" t="s">
        <v>158</v>
      </c>
      <c r="G11251" s="1">
        <v>1</v>
      </c>
      <c r="H11251" s="1" t="s">
        <v>107</v>
      </c>
      <c r="I11251" s="1" t="s">
        <v>159</v>
      </c>
      <c r="K11251" s="1" t="str">
        <f>VLOOKUP(L11251,CW!C:D,2,FALSE)</f>
        <v>Jul'16</v>
      </c>
      <c r="L11251" s="1" t="str">
        <f t="shared" si="178"/>
        <v>29'16</v>
      </c>
      <c r="M11251" s="1" t="str">
        <f>VLOOKUP(K11251,CW!D:E,2,FALSE)</f>
        <v>Q2'16</v>
      </c>
    </row>
    <row r="11252" spans="1:13" ht="15" customHeight="1">
      <c r="A11252" s="2">
        <v>42572</v>
      </c>
      <c r="B11252" s="1" t="s">
        <v>5573</v>
      </c>
      <c r="C11252" s="1" t="s">
        <v>86</v>
      </c>
      <c r="D11252" s="1" t="s">
        <v>100</v>
      </c>
      <c r="E11252" s="1" t="s">
        <v>3532</v>
      </c>
      <c r="F11252" s="45" t="s">
        <v>158</v>
      </c>
      <c r="G11252" s="1">
        <v>3</v>
      </c>
      <c r="H11252" s="1" t="s">
        <v>107</v>
      </c>
      <c r="I11252" s="1" t="s">
        <v>159</v>
      </c>
      <c r="K11252" s="1" t="str">
        <f>VLOOKUP(L11252,CW!C:D,2,FALSE)</f>
        <v>Jul'16</v>
      </c>
      <c r="L11252" s="1" t="str">
        <f t="shared" si="178"/>
        <v>29'16</v>
      </c>
      <c r="M11252" s="1" t="str">
        <f>VLOOKUP(K11252,CW!D:E,2,FALSE)</f>
        <v>Q2'16</v>
      </c>
    </row>
    <row r="11253" spans="1:13" ht="15" customHeight="1">
      <c r="A11253" s="2">
        <v>42572</v>
      </c>
      <c r="B11253" s="1" t="s">
        <v>5572</v>
      </c>
      <c r="C11253" s="1" t="s">
        <v>108</v>
      </c>
      <c r="D11253" s="1" t="s">
        <v>100</v>
      </c>
      <c r="E11253" s="1" t="s">
        <v>3532</v>
      </c>
      <c r="F11253" s="45" t="s">
        <v>158</v>
      </c>
      <c r="G11253" s="1">
        <v>3</v>
      </c>
      <c r="H11253" s="1" t="s">
        <v>107</v>
      </c>
      <c r="I11253" s="1" t="s">
        <v>159</v>
      </c>
      <c r="K11253" s="1" t="str">
        <f>VLOOKUP(L11253,CW!C:D,2,FALSE)</f>
        <v>Jul'16</v>
      </c>
      <c r="L11253" s="1" t="str">
        <f t="shared" si="178"/>
        <v>29'16</v>
      </c>
      <c r="M11253" s="1" t="str">
        <f>VLOOKUP(K11253,CW!D:E,2,FALSE)</f>
        <v>Q2'16</v>
      </c>
    </row>
    <row r="11254" spans="1:13" ht="15" customHeight="1">
      <c r="A11254" s="2">
        <v>42572</v>
      </c>
      <c r="B11254" s="1" t="s">
        <v>5555</v>
      </c>
      <c r="C11254" s="1" t="s">
        <v>108</v>
      </c>
      <c r="D11254" s="1" t="s">
        <v>103</v>
      </c>
      <c r="E11254" s="1" t="s">
        <v>3532</v>
      </c>
      <c r="F11254" s="45" t="s">
        <v>158</v>
      </c>
      <c r="G11254" s="1">
        <v>1</v>
      </c>
      <c r="H11254" s="1" t="s">
        <v>107</v>
      </c>
      <c r="I11254" s="1" t="s">
        <v>159</v>
      </c>
      <c r="K11254" s="1" t="str">
        <f>VLOOKUP(L11254,CW!C:D,2,FALSE)</f>
        <v>Jul'16</v>
      </c>
      <c r="L11254" s="1" t="str">
        <f t="shared" si="178"/>
        <v>29'16</v>
      </c>
      <c r="M11254" s="1" t="str">
        <f>VLOOKUP(K11254,CW!D:E,2,FALSE)</f>
        <v>Q2'16</v>
      </c>
    </row>
    <row r="11255" spans="1:13" ht="15" customHeight="1">
      <c r="A11255" s="2">
        <v>42572</v>
      </c>
      <c r="B11255" s="1" t="s">
        <v>5578</v>
      </c>
      <c r="C11255" s="1" t="s">
        <v>72</v>
      </c>
      <c r="D11255" s="1" t="s">
        <v>103</v>
      </c>
      <c r="E11255" s="1" t="s">
        <v>3532</v>
      </c>
      <c r="F11255" s="45" t="s">
        <v>158</v>
      </c>
      <c r="G11255" s="1">
        <v>1</v>
      </c>
      <c r="H11255" s="1" t="s">
        <v>107</v>
      </c>
      <c r="I11255" s="1" t="s">
        <v>159</v>
      </c>
      <c r="K11255" s="1" t="str">
        <f>VLOOKUP(L11255,CW!C:D,2,FALSE)</f>
        <v>Jul'16</v>
      </c>
      <c r="L11255" s="1" t="str">
        <f t="shared" si="178"/>
        <v>29'16</v>
      </c>
      <c r="M11255" s="1" t="str">
        <f>VLOOKUP(K11255,CW!D:E,2,FALSE)</f>
        <v>Q2'16</v>
      </c>
    </row>
    <row r="11256" spans="1:13" ht="15" customHeight="1">
      <c r="A11256" s="2">
        <v>42572</v>
      </c>
      <c r="B11256" s="1" t="s">
        <v>5576</v>
      </c>
      <c r="C11256" s="1" t="s">
        <v>72</v>
      </c>
      <c r="D11256" s="1" t="s">
        <v>103</v>
      </c>
      <c r="E11256" s="1" t="s">
        <v>3532</v>
      </c>
      <c r="F11256" s="45" t="s">
        <v>158</v>
      </c>
      <c r="G11256" s="1">
        <v>1</v>
      </c>
      <c r="H11256" s="1" t="s">
        <v>107</v>
      </c>
      <c r="I11256" s="1" t="s">
        <v>159</v>
      </c>
      <c r="K11256" s="1" t="str">
        <f>VLOOKUP(L11256,CW!C:D,2,FALSE)</f>
        <v>Jul'16</v>
      </c>
      <c r="L11256" s="1" t="str">
        <f t="shared" si="178"/>
        <v>29'16</v>
      </c>
      <c r="M11256" s="1" t="str">
        <f>VLOOKUP(K11256,CW!D:E,2,FALSE)</f>
        <v>Q2'16</v>
      </c>
    </row>
    <row r="11257" spans="1:13" ht="15" customHeight="1">
      <c r="A11257" s="2">
        <v>42572</v>
      </c>
      <c r="B11257" s="1" t="s">
        <v>5586</v>
      </c>
      <c r="C11257" s="1" t="s">
        <v>86</v>
      </c>
      <c r="D11257" s="1" t="s">
        <v>101</v>
      </c>
      <c r="E11257" s="1" t="s">
        <v>3532</v>
      </c>
      <c r="F11257" s="45" t="s">
        <v>158</v>
      </c>
      <c r="G11257" s="1">
        <v>1</v>
      </c>
      <c r="H11257" s="1" t="s">
        <v>107</v>
      </c>
      <c r="I11257" s="1" t="s">
        <v>159</v>
      </c>
      <c r="K11257" s="1" t="str">
        <f>VLOOKUP(L11257,CW!C:D,2,FALSE)</f>
        <v>Jul'16</v>
      </c>
      <c r="L11257" s="1" t="str">
        <f t="shared" si="178"/>
        <v>29'16</v>
      </c>
      <c r="M11257" s="1" t="str">
        <f>VLOOKUP(K11257,CW!D:E,2,FALSE)</f>
        <v>Q2'16</v>
      </c>
    </row>
    <row r="11258" spans="1:13" ht="15" customHeight="1">
      <c r="A11258" s="2">
        <v>42572</v>
      </c>
      <c r="B11258" s="1" t="s">
        <v>5582</v>
      </c>
      <c r="C11258" s="1" t="s">
        <v>72</v>
      </c>
      <c r="D11258" s="1" t="s">
        <v>101</v>
      </c>
      <c r="E11258" s="1" t="s">
        <v>3532</v>
      </c>
      <c r="F11258" s="45" t="s">
        <v>158</v>
      </c>
      <c r="G11258" s="1">
        <v>1</v>
      </c>
      <c r="H11258" s="1" t="s">
        <v>107</v>
      </c>
      <c r="I11258" s="1" t="s">
        <v>159</v>
      </c>
      <c r="K11258" s="1" t="str">
        <f>VLOOKUP(L11258,CW!C:D,2,FALSE)</f>
        <v>Jul'16</v>
      </c>
      <c r="L11258" s="1" t="str">
        <f t="shared" si="178"/>
        <v>29'16</v>
      </c>
      <c r="M11258" s="1" t="str">
        <f>VLOOKUP(K11258,CW!D:E,2,FALSE)</f>
        <v>Q2'16</v>
      </c>
    </row>
    <row r="11259" spans="1:13" ht="15" customHeight="1">
      <c r="A11259" s="2">
        <v>42572</v>
      </c>
      <c r="B11259" s="1" t="s">
        <v>5581</v>
      </c>
      <c r="C11259" s="1" t="s">
        <v>108</v>
      </c>
      <c r="D11259" s="1" t="s">
        <v>101</v>
      </c>
      <c r="E11259" s="1" t="s">
        <v>3532</v>
      </c>
      <c r="F11259" s="45" t="s">
        <v>158</v>
      </c>
      <c r="G11259" s="1">
        <v>2</v>
      </c>
      <c r="H11259" s="1" t="s">
        <v>107</v>
      </c>
      <c r="I11259" s="1" t="s">
        <v>159</v>
      </c>
      <c r="K11259" s="1" t="str">
        <f>VLOOKUP(L11259,CW!C:D,2,FALSE)</f>
        <v>Jul'16</v>
      </c>
      <c r="L11259" s="1" t="str">
        <f t="shared" si="178"/>
        <v>29'16</v>
      </c>
      <c r="M11259" s="1" t="str">
        <f>VLOOKUP(K11259,CW!D:E,2,FALSE)</f>
        <v>Q2'16</v>
      </c>
    </row>
    <row r="11260" spans="1:13" ht="15" customHeight="1">
      <c r="A11260" s="2">
        <v>42572</v>
      </c>
      <c r="B11260" s="1" t="s">
        <v>5579</v>
      </c>
      <c r="C11260" s="1" t="s">
        <v>72</v>
      </c>
      <c r="D11260" s="1" t="s">
        <v>101</v>
      </c>
      <c r="E11260" s="1" t="s">
        <v>3532</v>
      </c>
      <c r="F11260" s="45" t="s">
        <v>158</v>
      </c>
      <c r="G11260" s="1">
        <v>2</v>
      </c>
      <c r="H11260" s="1" t="s">
        <v>107</v>
      </c>
      <c r="I11260" s="1" t="s">
        <v>159</v>
      </c>
      <c r="K11260" s="1" t="str">
        <f>VLOOKUP(L11260,CW!C:D,2,FALSE)</f>
        <v>Jul'16</v>
      </c>
      <c r="L11260" s="1" t="str">
        <f t="shared" si="178"/>
        <v>29'16</v>
      </c>
      <c r="M11260" s="1" t="str">
        <f>VLOOKUP(K11260,CW!D:E,2,FALSE)</f>
        <v>Q2'16</v>
      </c>
    </row>
    <row r="11261" spans="1:13" ht="15" customHeight="1">
      <c r="A11261" s="2">
        <v>42572</v>
      </c>
      <c r="B11261" s="1" t="s">
        <v>5580</v>
      </c>
      <c r="C11261" s="1" t="s">
        <v>72</v>
      </c>
      <c r="D11261" s="1" t="s">
        <v>101</v>
      </c>
      <c r="E11261" s="1" t="s">
        <v>3532</v>
      </c>
      <c r="F11261" s="45" t="s">
        <v>158</v>
      </c>
      <c r="G11261" s="1">
        <v>2</v>
      </c>
      <c r="H11261" s="1" t="s">
        <v>107</v>
      </c>
      <c r="I11261" s="1" t="s">
        <v>159</v>
      </c>
      <c r="K11261" s="1" t="str">
        <f>VLOOKUP(L11261,CW!C:D,2,FALSE)</f>
        <v>Jul'16</v>
      </c>
      <c r="L11261" s="1" t="str">
        <f t="shared" si="178"/>
        <v>29'16</v>
      </c>
      <c r="M11261" s="1" t="str">
        <f>VLOOKUP(K11261,CW!D:E,2,FALSE)</f>
        <v>Q2'16</v>
      </c>
    </row>
    <row r="11262" spans="1:13" ht="15" customHeight="1">
      <c r="A11262" s="2">
        <v>42572</v>
      </c>
      <c r="B11262" s="1" t="s">
        <v>5539</v>
      </c>
      <c r="C11262" s="1" t="s">
        <v>71</v>
      </c>
      <c r="D11262" s="1" t="s">
        <v>101</v>
      </c>
      <c r="E11262" s="1" t="s">
        <v>3532</v>
      </c>
      <c r="F11262" s="45" t="s">
        <v>158</v>
      </c>
      <c r="G11262" s="1">
        <v>1</v>
      </c>
      <c r="H11262" s="1" t="s">
        <v>107</v>
      </c>
      <c r="I11262" s="1" t="s">
        <v>159</v>
      </c>
      <c r="K11262" s="1" t="str">
        <f>VLOOKUP(L11262,CW!C:D,2,FALSE)</f>
        <v>Jul'16</v>
      </c>
      <c r="L11262" s="1" t="str">
        <f t="shared" si="178"/>
        <v>29'16</v>
      </c>
      <c r="M11262" s="1" t="str">
        <f>VLOOKUP(K11262,CW!D:E,2,FALSE)</f>
        <v>Q2'16</v>
      </c>
    </row>
    <row r="11263" spans="1:13" ht="30" customHeight="1">
      <c r="A11263" s="2">
        <v>42572</v>
      </c>
      <c r="B11263" s="1" t="s">
        <v>5583</v>
      </c>
      <c r="C11263" s="1" t="s">
        <v>72</v>
      </c>
      <c r="D11263" s="1" t="s">
        <v>101</v>
      </c>
      <c r="E11263" s="1" t="s">
        <v>3532</v>
      </c>
      <c r="F11263" s="98" t="s">
        <v>161</v>
      </c>
      <c r="G11263" s="1">
        <v>1</v>
      </c>
      <c r="H11263" s="1" t="s">
        <v>107</v>
      </c>
      <c r="I11263" s="1" t="s">
        <v>159</v>
      </c>
      <c r="K11263" s="1" t="str">
        <f>VLOOKUP(L11263,CW!C:D,2,FALSE)</f>
        <v>Jul'16</v>
      </c>
      <c r="L11263" s="1" t="str">
        <f t="shared" si="178"/>
        <v>29'16</v>
      </c>
      <c r="M11263" s="1" t="str">
        <f>VLOOKUP(K11263,CW!D:E,2,FALSE)</f>
        <v>Q2'16</v>
      </c>
    </row>
    <row r="11264" spans="1:13" ht="15" customHeight="1">
      <c r="A11264" s="2">
        <v>42572</v>
      </c>
      <c r="B11264" s="1" t="s">
        <v>5592</v>
      </c>
      <c r="C11264" s="1" t="s">
        <v>1174</v>
      </c>
      <c r="D11264" s="1" t="s">
        <v>105</v>
      </c>
      <c r="E11264" s="1" t="s">
        <v>3532</v>
      </c>
      <c r="F11264" s="45" t="s">
        <v>158</v>
      </c>
      <c r="G11264" s="1">
        <v>1</v>
      </c>
      <c r="H11264" s="1" t="s">
        <v>107</v>
      </c>
      <c r="I11264" s="1" t="s">
        <v>159</v>
      </c>
      <c r="K11264" s="1" t="str">
        <f>VLOOKUP(L11264,CW!C:D,2,FALSE)</f>
        <v>Jul'16</v>
      </c>
      <c r="L11264" s="1" t="str">
        <f t="shared" si="178"/>
        <v>29'16</v>
      </c>
      <c r="M11264" s="1" t="str">
        <f>VLOOKUP(K11264,CW!D:E,2,FALSE)</f>
        <v>Q2'16</v>
      </c>
    </row>
    <row r="11265" spans="1:13" ht="30" customHeight="1">
      <c r="A11265" s="2">
        <v>42572</v>
      </c>
      <c r="B11265" s="1" t="s">
        <v>6277</v>
      </c>
      <c r="C11265" s="1" t="s">
        <v>267</v>
      </c>
      <c r="D11265" s="1" t="s">
        <v>105</v>
      </c>
      <c r="E11265" s="1" t="s">
        <v>3532</v>
      </c>
      <c r="F11265" s="98" t="s">
        <v>160</v>
      </c>
      <c r="G11265" s="1">
        <v>1</v>
      </c>
      <c r="H11265" s="1" t="s">
        <v>107</v>
      </c>
      <c r="I11265" s="1" t="s">
        <v>159</v>
      </c>
      <c r="K11265" s="1" t="str">
        <f>VLOOKUP(L11265,CW!C:D,2,FALSE)</f>
        <v>Jul'16</v>
      </c>
      <c r="L11265" s="1" t="str">
        <f t="shared" si="178"/>
        <v>29'16</v>
      </c>
      <c r="M11265" s="1" t="str">
        <f>VLOOKUP(K11265,CW!D:E,2,FALSE)</f>
        <v>Q2'16</v>
      </c>
    </row>
    <row r="11266" spans="1:13" ht="15" customHeight="1">
      <c r="A11266" s="2">
        <v>42572</v>
      </c>
      <c r="B11266" s="1" t="s">
        <v>5564</v>
      </c>
      <c r="C11266" s="1" t="s">
        <v>108</v>
      </c>
      <c r="D11266" s="1" t="s">
        <v>105</v>
      </c>
      <c r="E11266" s="1" t="s">
        <v>3532</v>
      </c>
      <c r="F11266" s="45" t="s">
        <v>158</v>
      </c>
      <c r="G11266" s="1">
        <v>2</v>
      </c>
      <c r="H11266" s="1" t="s">
        <v>107</v>
      </c>
      <c r="I11266" s="1" t="s">
        <v>159</v>
      </c>
      <c r="K11266" s="1" t="str">
        <f>VLOOKUP(L11266,CW!C:D,2,FALSE)</f>
        <v>Jul'16</v>
      </c>
      <c r="L11266" s="1" t="str">
        <f t="shared" si="178"/>
        <v>29'16</v>
      </c>
      <c r="M11266" s="1" t="str">
        <f>VLOOKUP(K11266,CW!D:E,2,FALSE)</f>
        <v>Q2'16</v>
      </c>
    </row>
    <row r="11267" spans="1:13" ht="15" customHeight="1">
      <c r="A11267" s="2">
        <v>42572</v>
      </c>
      <c r="B11267" s="1" t="s">
        <v>5621</v>
      </c>
      <c r="C11267" s="1" t="s">
        <v>86</v>
      </c>
      <c r="D11267" s="1" t="s">
        <v>105</v>
      </c>
      <c r="E11267" s="1" t="s">
        <v>3532</v>
      </c>
      <c r="F11267" s="45" t="s">
        <v>158</v>
      </c>
      <c r="G11267" s="1">
        <v>6</v>
      </c>
      <c r="H11267" s="1" t="s">
        <v>107</v>
      </c>
      <c r="I11267" s="1" t="s">
        <v>159</v>
      </c>
      <c r="K11267" s="1" t="str">
        <f>VLOOKUP(L11267,CW!C:D,2,FALSE)</f>
        <v>Jul'16</v>
      </c>
      <c r="L11267" s="1" t="str">
        <f t="shared" si="178"/>
        <v>29'16</v>
      </c>
      <c r="M11267" s="1" t="str">
        <f>VLOOKUP(K11267,CW!D:E,2,FALSE)</f>
        <v>Q2'16</v>
      </c>
    </row>
    <row r="11268" spans="1:13" ht="15" customHeight="1">
      <c r="A11268" s="2">
        <v>42572</v>
      </c>
      <c r="B11268" s="1" t="s">
        <v>5619</v>
      </c>
      <c r="C11268" s="1" t="s">
        <v>86</v>
      </c>
      <c r="D11268" s="1" t="s">
        <v>105</v>
      </c>
      <c r="E11268" s="1" t="s">
        <v>3532</v>
      </c>
      <c r="F11268" s="45" t="s">
        <v>158</v>
      </c>
      <c r="G11268" s="1">
        <v>5</v>
      </c>
      <c r="H11268" s="1" t="s">
        <v>107</v>
      </c>
      <c r="I11268" s="1" t="s">
        <v>159</v>
      </c>
      <c r="K11268" s="1" t="str">
        <f>VLOOKUP(L11268,CW!C:D,2,FALSE)</f>
        <v>Jul'16</v>
      </c>
      <c r="L11268" s="1" t="str">
        <f t="shared" si="178"/>
        <v>29'16</v>
      </c>
      <c r="M11268" s="1" t="str">
        <f>VLOOKUP(K11268,CW!D:E,2,FALSE)</f>
        <v>Q2'16</v>
      </c>
    </row>
    <row r="11269" spans="1:13" ht="15" customHeight="1">
      <c r="A11269" s="2">
        <v>42572</v>
      </c>
      <c r="B11269" s="1" t="s">
        <v>6278</v>
      </c>
      <c r="C11269" s="1" t="s">
        <v>86</v>
      </c>
      <c r="D11269" s="1" t="s">
        <v>105</v>
      </c>
      <c r="E11269" s="1" t="s">
        <v>3532</v>
      </c>
      <c r="F11269" s="45" t="s">
        <v>158</v>
      </c>
      <c r="G11269" s="1">
        <v>1</v>
      </c>
      <c r="H11269" s="1" t="s">
        <v>107</v>
      </c>
      <c r="I11269" s="1" t="s">
        <v>159</v>
      </c>
      <c r="K11269" s="1" t="str">
        <f>VLOOKUP(L11269,CW!C:D,2,FALSE)</f>
        <v>Jul'16</v>
      </c>
      <c r="L11269" s="1" t="str">
        <f t="shared" si="178"/>
        <v>29'16</v>
      </c>
      <c r="M11269" s="1" t="str">
        <f>VLOOKUP(K11269,CW!D:E,2,FALSE)</f>
        <v>Q2'16</v>
      </c>
    </row>
    <row r="11270" spans="1:13" ht="30" customHeight="1">
      <c r="A11270" s="2">
        <v>42572</v>
      </c>
      <c r="B11270" s="1" t="s">
        <v>5617</v>
      </c>
      <c r="C11270" s="1" t="s">
        <v>86</v>
      </c>
      <c r="D11270" s="1" t="s">
        <v>105</v>
      </c>
      <c r="E11270" s="1" t="s">
        <v>3532</v>
      </c>
      <c r="F11270" s="98" t="s">
        <v>161</v>
      </c>
      <c r="G11270" s="1">
        <v>6</v>
      </c>
      <c r="H11270" s="1" t="s">
        <v>107</v>
      </c>
      <c r="I11270" s="1" t="s">
        <v>159</v>
      </c>
      <c r="K11270" s="1" t="str">
        <f>VLOOKUP(L11270,CW!C:D,2,FALSE)</f>
        <v>Jul'16</v>
      </c>
      <c r="L11270" s="1" t="str">
        <f t="shared" si="178"/>
        <v>29'16</v>
      </c>
      <c r="M11270" s="1" t="str">
        <f>VLOOKUP(K11270,CW!D:E,2,FALSE)</f>
        <v>Q2'16</v>
      </c>
    </row>
    <row r="11271" spans="1:13" ht="30" customHeight="1">
      <c r="A11271" s="2">
        <v>42572</v>
      </c>
      <c r="B11271" s="1" t="s">
        <v>6279</v>
      </c>
      <c r="C11271" s="1" t="s">
        <v>183</v>
      </c>
      <c r="D11271" s="1" t="s">
        <v>105</v>
      </c>
      <c r="E11271" s="1" t="s">
        <v>3532</v>
      </c>
      <c r="F11271" s="98" t="s">
        <v>160</v>
      </c>
      <c r="G11271" s="1">
        <v>1</v>
      </c>
      <c r="H11271" s="1" t="s">
        <v>107</v>
      </c>
      <c r="I11271" s="1" t="s">
        <v>159</v>
      </c>
      <c r="K11271" s="1" t="str">
        <f>VLOOKUP(L11271,CW!C:D,2,FALSE)</f>
        <v>Jul'16</v>
      </c>
      <c r="L11271" s="1" t="str">
        <f t="shared" si="178"/>
        <v>29'16</v>
      </c>
      <c r="M11271" s="1" t="str">
        <f>VLOOKUP(K11271,CW!D:E,2,FALSE)</f>
        <v>Q2'16</v>
      </c>
    </row>
    <row r="11272" spans="1:13" ht="15" customHeight="1">
      <c r="A11272" s="2">
        <v>42572</v>
      </c>
      <c r="B11272" s="1" t="s">
        <v>5589</v>
      </c>
      <c r="C11272" s="1" t="s">
        <v>71</v>
      </c>
      <c r="D11272" s="1" t="s">
        <v>105</v>
      </c>
      <c r="E11272" s="1" t="s">
        <v>3532</v>
      </c>
      <c r="F11272" s="45" t="s">
        <v>158</v>
      </c>
      <c r="G11272" s="1">
        <v>1</v>
      </c>
      <c r="H11272" s="1" t="s">
        <v>107</v>
      </c>
      <c r="I11272" s="1" t="s">
        <v>159</v>
      </c>
      <c r="K11272" s="1" t="str">
        <f>VLOOKUP(L11272,CW!C:D,2,FALSE)</f>
        <v>Jul'16</v>
      </c>
      <c r="L11272" s="1" t="str">
        <f t="shared" si="178"/>
        <v>29'16</v>
      </c>
      <c r="M11272" s="1" t="str">
        <f>VLOOKUP(K11272,CW!D:E,2,FALSE)</f>
        <v>Q2'16</v>
      </c>
    </row>
    <row r="11273" spans="1:13" ht="15" customHeight="1">
      <c r="A11273" s="2">
        <v>42572</v>
      </c>
      <c r="B11273" s="1" t="s">
        <v>6280</v>
      </c>
      <c r="C11273" s="1" t="s">
        <v>80</v>
      </c>
      <c r="D11273" s="1" t="s">
        <v>105</v>
      </c>
      <c r="E11273" s="1" t="s">
        <v>3532</v>
      </c>
      <c r="F11273" s="45" t="s">
        <v>158</v>
      </c>
      <c r="G11273" s="1">
        <v>1</v>
      </c>
      <c r="H11273" s="1" t="s">
        <v>107</v>
      </c>
      <c r="I11273" s="1" t="s">
        <v>159</v>
      </c>
      <c r="K11273" s="1" t="str">
        <f>VLOOKUP(L11273,CW!C:D,2,FALSE)</f>
        <v>Jul'16</v>
      </c>
      <c r="L11273" s="1" t="str">
        <f t="shared" si="178"/>
        <v>29'16</v>
      </c>
      <c r="M11273" s="1" t="str">
        <f>VLOOKUP(K11273,CW!D:E,2,FALSE)</f>
        <v>Q2'16</v>
      </c>
    </row>
    <row r="11274" spans="1:13" ht="15" customHeight="1">
      <c r="A11274" s="2">
        <v>42572</v>
      </c>
      <c r="B11274" s="1" t="s">
        <v>5591</v>
      </c>
      <c r="C11274" s="1" t="s">
        <v>71</v>
      </c>
      <c r="D11274" s="1" t="s">
        <v>105</v>
      </c>
      <c r="E11274" s="1" t="s">
        <v>3532</v>
      </c>
      <c r="F11274" s="45" t="s">
        <v>158</v>
      </c>
      <c r="G11274" s="1">
        <v>4</v>
      </c>
      <c r="H11274" s="1" t="s">
        <v>107</v>
      </c>
      <c r="I11274" s="1" t="s">
        <v>159</v>
      </c>
      <c r="K11274" s="1" t="str">
        <f>VLOOKUP(L11274,CW!C:D,2,FALSE)</f>
        <v>Jul'16</v>
      </c>
      <c r="L11274" s="1" t="str">
        <f t="shared" si="178"/>
        <v>29'16</v>
      </c>
      <c r="M11274" s="1" t="str">
        <f>VLOOKUP(K11274,CW!D:E,2,FALSE)</f>
        <v>Q2'16</v>
      </c>
    </row>
    <row r="11275" spans="1:13" ht="15" customHeight="1">
      <c r="A11275" s="2">
        <v>42572</v>
      </c>
      <c r="B11275" s="1" t="s">
        <v>6281</v>
      </c>
      <c r="C11275" s="1" t="s">
        <v>1174</v>
      </c>
      <c r="D11275" s="1" t="s">
        <v>105</v>
      </c>
      <c r="E11275" s="1" t="s">
        <v>3532</v>
      </c>
      <c r="F11275" s="45" t="s">
        <v>158</v>
      </c>
      <c r="G11275" s="1">
        <v>1</v>
      </c>
      <c r="H11275" s="1" t="s">
        <v>107</v>
      </c>
      <c r="I11275" s="1" t="s">
        <v>159</v>
      </c>
      <c r="K11275" s="1" t="str">
        <f>VLOOKUP(L11275,CW!C:D,2,FALSE)</f>
        <v>Jul'16</v>
      </c>
      <c r="L11275" s="1" t="str">
        <f t="shared" si="178"/>
        <v>29'16</v>
      </c>
      <c r="M11275" s="1" t="str">
        <f>VLOOKUP(K11275,CW!D:E,2,FALSE)</f>
        <v>Q2'16</v>
      </c>
    </row>
    <row r="11276" spans="1:13" ht="15" customHeight="1">
      <c r="A11276" s="2">
        <v>42572</v>
      </c>
      <c r="B11276" s="1" t="s">
        <v>6282</v>
      </c>
      <c r="C11276" s="1" t="s">
        <v>183</v>
      </c>
      <c r="D11276" s="1" t="s">
        <v>105</v>
      </c>
      <c r="E11276" s="1" t="s">
        <v>3532</v>
      </c>
      <c r="F11276" s="45" t="s">
        <v>158</v>
      </c>
      <c r="G11276" s="1">
        <v>1</v>
      </c>
      <c r="H11276" s="1" t="s">
        <v>107</v>
      </c>
      <c r="I11276" s="1" t="s">
        <v>159</v>
      </c>
      <c r="K11276" s="1" t="str">
        <f>VLOOKUP(L11276,CW!C:D,2,FALSE)</f>
        <v>Jul'16</v>
      </c>
      <c r="L11276" s="1" t="str">
        <f t="shared" si="178"/>
        <v>29'16</v>
      </c>
      <c r="M11276" s="1" t="str">
        <f>VLOOKUP(K11276,CW!D:E,2,FALSE)</f>
        <v>Q2'16</v>
      </c>
    </row>
    <row r="11277" spans="1:13" ht="15" customHeight="1">
      <c r="A11277" s="2">
        <v>42572</v>
      </c>
      <c r="B11277" s="1" t="s">
        <v>6283</v>
      </c>
      <c r="C11277" s="1" t="s">
        <v>183</v>
      </c>
      <c r="D11277" s="1" t="s">
        <v>105</v>
      </c>
      <c r="E11277" s="1" t="s">
        <v>3532</v>
      </c>
      <c r="F11277" s="45" t="s">
        <v>158</v>
      </c>
      <c r="G11277" s="1">
        <v>1</v>
      </c>
      <c r="H11277" s="1" t="s">
        <v>107</v>
      </c>
      <c r="I11277" s="1" t="s">
        <v>159</v>
      </c>
      <c r="K11277" s="1" t="str">
        <f>VLOOKUP(L11277,CW!C:D,2,FALSE)</f>
        <v>Jul'16</v>
      </c>
      <c r="L11277" s="1" t="str">
        <f t="shared" si="178"/>
        <v>29'16</v>
      </c>
      <c r="M11277" s="1" t="str">
        <f>VLOOKUP(K11277,CW!D:E,2,FALSE)</f>
        <v>Q2'16</v>
      </c>
    </row>
    <row r="11278" spans="1:13" ht="30" customHeight="1">
      <c r="A11278" s="2">
        <v>42573</v>
      </c>
      <c r="B11278" s="1" t="s">
        <v>5595</v>
      </c>
      <c r="C11278" s="1" t="s">
        <v>86</v>
      </c>
      <c r="D11278" s="1" t="s">
        <v>102</v>
      </c>
      <c r="E11278" s="1" t="s">
        <v>3532</v>
      </c>
      <c r="F11278" s="98" t="s">
        <v>160</v>
      </c>
      <c r="G11278" s="1">
        <v>1</v>
      </c>
      <c r="H11278" s="1" t="s">
        <v>107</v>
      </c>
      <c r="I11278" s="1" t="s">
        <v>159</v>
      </c>
      <c r="K11278" s="1" t="str">
        <f>VLOOKUP(L11278,CW!C:D,2,FALSE)</f>
        <v>Jul'16</v>
      </c>
      <c r="L11278" s="1" t="str">
        <f t="shared" si="178"/>
        <v>29'16</v>
      </c>
      <c r="M11278" s="1" t="str">
        <f>VLOOKUP(K11278,CW!D:E,2,FALSE)</f>
        <v>Q2'16</v>
      </c>
    </row>
    <row r="11279" spans="1:13" ht="15" customHeight="1">
      <c r="A11279" s="2">
        <v>42573</v>
      </c>
      <c r="B11279" s="1" t="s">
        <v>5595</v>
      </c>
      <c r="C11279" s="1" t="s">
        <v>86</v>
      </c>
      <c r="D11279" s="1" t="s">
        <v>102</v>
      </c>
      <c r="E11279" s="1" t="s">
        <v>3532</v>
      </c>
      <c r="F11279" s="45" t="s">
        <v>158</v>
      </c>
      <c r="G11279" s="1">
        <v>2</v>
      </c>
      <c r="H11279" s="1" t="s">
        <v>107</v>
      </c>
      <c r="I11279" s="1" t="s">
        <v>159</v>
      </c>
      <c r="K11279" s="1" t="str">
        <f>VLOOKUP(L11279,CW!C:D,2,FALSE)</f>
        <v>Jul'16</v>
      </c>
      <c r="L11279" s="1" t="str">
        <f t="shared" si="178"/>
        <v>29'16</v>
      </c>
      <c r="M11279" s="1" t="str">
        <f>VLOOKUP(K11279,CW!D:E,2,FALSE)</f>
        <v>Q2'16</v>
      </c>
    </row>
    <row r="11280" spans="1:13" ht="15" customHeight="1">
      <c r="A11280" s="2">
        <v>42573</v>
      </c>
      <c r="B11280" s="1" t="s">
        <v>5624</v>
      </c>
      <c r="C11280" s="1" t="s">
        <v>86</v>
      </c>
      <c r="D11280" s="1" t="s">
        <v>102</v>
      </c>
      <c r="E11280" s="1" t="s">
        <v>3532</v>
      </c>
      <c r="F11280" s="45" t="s">
        <v>158</v>
      </c>
      <c r="G11280" s="1">
        <v>8</v>
      </c>
      <c r="H11280" s="1" t="s">
        <v>107</v>
      </c>
      <c r="I11280" s="1" t="s">
        <v>159</v>
      </c>
      <c r="K11280" s="1" t="str">
        <f>VLOOKUP(L11280,CW!C:D,2,FALSE)</f>
        <v>Jul'16</v>
      </c>
      <c r="L11280" s="1" t="str">
        <f t="shared" si="178"/>
        <v>29'16</v>
      </c>
      <c r="M11280" s="1" t="str">
        <f>VLOOKUP(K11280,CW!D:E,2,FALSE)</f>
        <v>Q2'16</v>
      </c>
    </row>
    <row r="11281" spans="1:13" ht="15" customHeight="1">
      <c r="A11281" s="2">
        <v>42573</v>
      </c>
      <c r="B11281" s="1" t="s">
        <v>5622</v>
      </c>
      <c r="C11281" s="1" t="s">
        <v>86</v>
      </c>
      <c r="D11281" s="1" t="s">
        <v>102</v>
      </c>
      <c r="E11281" s="1" t="s">
        <v>3532</v>
      </c>
      <c r="F11281" s="45" t="s">
        <v>158</v>
      </c>
      <c r="G11281" s="1">
        <v>5</v>
      </c>
      <c r="H11281" s="1" t="s">
        <v>107</v>
      </c>
      <c r="I11281" s="1" t="s">
        <v>159</v>
      </c>
      <c r="K11281" s="1" t="str">
        <f>VLOOKUP(L11281,CW!C:D,2,FALSE)</f>
        <v>Jul'16</v>
      </c>
      <c r="L11281" s="1" t="str">
        <f t="shared" si="178"/>
        <v>29'16</v>
      </c>
      <c r="M11281" s="1" t="str">
        <f>VLOOKUP(K11281,CW!D:E,2,FALSE)</f>
        <v>Q2'16</v>
      </c>
    </row>
    <row r="11282" spans="1:13" ht="15" customHeight="1">
      <c r="A11282" s="2">
        <v>42573</v>
      </c>
      <c r="B11282" s="1" t="s">
        <v>5618</v>
      </c>
      <c r="C11282" s="1" t="s">
        <v>86</v>
      </c>
      <c r="D11282" s="1" t="s">
        <v>102</v>
      </c>
      <c r="E11282" s="1" t="s">
        <v>3532</v>
      </c>
      <c r="F11282" s="45" t="s">
        <v>158</v>
      </c>
      <c r="G11282" s="1">
        <v>1</v>
      </c>
      <c r="H11282" s="1" t="s">
        <v>107</v>
      </c>
      <c r="I11282" s="1" t="s">
        <v>159</v>
      </c>
      <c r="K11282" s="1" t="str">
        <f>VLOOKUP(L11282,CW!C:D,2,FALSE)</f>
        <v>Jul'16</v>
      </c>
      <c r="L11282" s="1" t="str">
        <f t="shared" si="178"/>
        <v>29'16</v>
      </c>
      <c r="M11282" s="1" t="str">
        <f>VLOOKUP(K11282,CW!D:E,2,FALSE)</f>
        <v>Q2'16</v>
      </c>
    </row>
    <row r="11283" spans="1:13" ht="15" customHeight="1">
      <c r="A11283" s="2">
        <v>42573</v>
      </c>
      <c r="B11283" s="1" t="s">
        <v>5542</v>
      </c>
      <c r="C11283" s="1" t="s">
        <v>80</v>
      </c>
      <c r="D11283" s="1" t="s">
        <v>102</v>
      </c>
      <c r="E11283" s="1" t="s">
        <v>3532</v>
      </c>
      <c r="F11283" s="45" t="s">
        <v>158</v>
      </c>
      <c r="G11283" s="1">
        <v>1</v>
      </c>
      <c r="H11283" s="1" t="s">
        <v>107</v>
      </c>
      <c r="I11283" s="1" t="s">
        <v>159</v>
      </c>
      <c r="K11283" s="1" t="str">
        <f>VLOOKUP(L11283,CW!C:D,2,FALSE)</f>
        <v>Jul'16</v>
      </c>
      <c r="L11283" s="1" t="str">
        <f t="shared" si="178"/>
        <v>29'16</v>
      </c>
      <c r="M11283" s="1" t="str">
        <f>VLOOKUP(K11283,CW!D:E,2,FALSE)</f>
        <v>Q2'16</v>
      </c>
    </row>
    <row r="11284" spans="1:13" ht="15" customHeight="1">
      <c r="A11284" s="2">
        <v>42573</v>
      </c>
      <c r="B11284" s="1" t="s">
        <v>5605</v>
      </c>
      <c r="C11284" s="1" t="s">
        <v>267</v>
      </c>
      <c r="D11284" s="1" t="s">
        <v>102</v>
      </c>
      <c r="E11284" s="1" t="s">
        <v>3532</v>
      </c>
      <c r="F11284" s="45" t="s">
        <v>158</v>
      </c>
      <c r="G11284" s="1">
        <v>4</v>
      </c>
      <c r="H11284" s="1" t="s">
        <v>107</v>
      </c>
      <c r="I11284" s="1" t="s">
        <v>159</v>
      </c>
      <c r="K11284" s="1" t="str">
        <f>VLOOKUP(L11284,CW!C:D,2,FALSE)</f>
        <v>Jul'16</v>
      </c>
      <c r="L11284" s="1" t="str">
        <f t="shared" si="178"/>
        <v>29'16</v>
      </c>
      <c r="M11284" s="1" t="str">
        <f>VLOOKUP(K11284,CW!D:E,2,FALSE)</f>
        <v>Q2'16</v>
      </c>
    </row>
    <row r="11285" spans="1:13" ht="30" customHeight="1">
      <c r="A11285" s="2">
        <v>42573</v>
      </c>
      <c r="B11285" s="1" t="s">
        <v>5604</v>
      </c>
      <c r="C11285" s="1" t="s">
        <v>267</v>
      </c>
      <c r="D11285" s="1" t="s">
        <v>102</v>
      </c>
      <c r="E11285" s="1" t="s">
        <v>3532</v>
      </c>
      <c r="F11285" s="98" t="s">
        <v>160</v>
      </c>
      <c r="G11285" s="1">
        <v>1</v>
      </c>
      <c r="H11285" s="1" t="s">
        <v>107</v>
      </c>
      <c r="I11285" s="1" t="s">
        <v>159</v>
      </c>
      <c r="K11285" s="1" t="str">
        <f>VLOOKUP(L11285,CW!C:D,2,FALSE)</f>
        <v>Jul'16</v>
      </c>
      <c r="L11285" s="1" t="str">
        <f t="shared" si="178"/>
        <v>29'16</v>
      </c>
      <c r="M11285" s="1" t="str">
        <f>VLOOKUP(K11285,CW!D:E,2,FALSE)</f>
        <v>Q2'16</v>
      </c>
    </row>
    <row r="11286" spans="1:13" ht="30" customHeight="1">
      <c r="A11286" s="2">
        <v>42573</v>
      </c>
      <c r="B11286" s="1" t="s">
        <v>5545</v>
      </c>
      <c r="C11286" s="1" t="s">
        <v>71</v>
      </c>
      <c r="D11286" s="1" t="s">
        <v>102</v>
      </c>
      <c r="E11286" s="1" t="s">
        <v>3532</v>
      </c>
      <c r="F11286" s="98" t="s">
        <v>160</v>
      </c>
      <c r="G11286" s="1">
        <v>1</v>
      </c>
      <c r="H11286" s="1" t="s">
        <v>107</v>
      </c>
      <c r="I11286" s="1" t="s">
        <v>159</v>
      </c>
      <c r="K11286" s="1" t="str">
        <f>VLOOKUP(L11286,CW!C:D,2,FALSE)</f>
        <v>Jul'16</v>
      </c>
      <c r="L11286" s="1" t="str">
        <f t="shared" ref="L11286:L11349" si="179">CONCATENATE(WEEKNUM(A11286,21),"'",TEXT(A11286,"yy"))</f>
        <v>29'16</v>
      </c>
      <c r="M11286" s="1" t="str">
        <f>VLOOKUP(K11286,CW!D:E,2,FALSE)</f>
        <v>Q2'16</v>
      </c>
    </row>
    <row r="11287" spans="1:13" ht="15" customHeight="1">
      <c r="A11287" s="2">
        <v>42573</v>
      </c>
      <c r="B11287" s="1" t="s">
        <v>5593</v>
      </c>
      <c r="C11287" s="1" t="s">
        <v>72</v>
      </c>
      <c r="D11287" s="1" t="s">
        <v>102</v>
      </c>
      <c r="E11287" s="1" t="s">
        <v>3532</v>
      </c>
      <c r="F11287" s="45" t="s">
        <v>158</v>
      </c>
      <c r="G11287" s="1">
        <v>1</v>
      </c>
      <c r="H11287" s="1" t="s">
        <v>107</v>
      </c>
      <c r="I11287" s="1" t="s">
        <v>159</v>
      </c>
      <c r="K11287" s="1" t="str">
        <f>VLOOKUP(L11287,CW!C:D,2,FALSE)</f>
        <v>Jul'16</v>
      </c>
      <c r="L11287" s="1" t="str">
        <f t="shared" si="179"/>
        <v>29'16</v>
      </c>
      <c r="M11287" s="1" t="str">
        <f>VLOOKUP(K11287,CW!D:E,2,FALSE)</f>
        <v>Q2'16</v>
      </c>
    </row>
    <row r="11288" spans="1:13" ht="15" customHeight="1">
      <c r="A11288" s="2">
        <v>42573</v>
      </c>
      <c r="B11288" s="1" t="s">
        <v>5602</v>
      </c>
      <c r="C11288" s="1" t="s">
        <v>81</v>
      </c>
      <c r="D11288" s="1" t="s">
        <v>102</v>
      </c>
      <c r="E11288" s="1" t="s">
        <v>3532</v>
      </c>
      <c r="F11288" s="45" t="s">
        <v>158</v>
      </c>
      <c r="G11288" s="1">
        <v>1</v>
      </c>
      <c r="H11288" s="1" t="s">
        <v>107</v>
      </c>
      <c r="I11288" s="1" t="s">
        <v>159</v>
      </c>
      <c r="K11288" s="1" t="str">
        <f>VLOOKUP(L11288,CW!C:D,2,FALSE)</f>
        <v>Jul'16</v>
      </c>
      <c r="L11288" s="1" t="str">
        <f t="shared" si="179"/>
        <v>29'16</v>
      </c>
      <c r="M11288" s="1" t="str">
        <f>VLOOKUP(K11288,CW!D:E,2,FALSE)</f>
        <v>Q2'16</v>
      </c>
    </row>
    <row r="11289" spans="1:13" ht="15" customHeight="1">
      <c r="A11289" s="2">
        <v>42573</v>
      </c>
      <c r="B11289" s="1" t="s">
        <v>6284</v>
      </c>
      <c r="C11289" s="1" t="s">
        <v>131</v>
      </c>
      <c r="D11289" s="1" t="s">
        <v>102</v>
      </c>
      <c r="E11289" s="1" t="s">
        <v>3532</v>
      </c>
      <c r="F11289" s="45" t="s">
        <v>2156</v>
      </c>
      <c r="G11289" s="1">
        <v>1</v>
      </c>
      <c r="H11289" s="1" t="s">
        <v>107</v>
      </c>
      <c r="I11289" s="1" t="s">
        <v>159</v>
      </c>
      <c r="K11289" s="1" t="str">
        <f>VLOOKUP(L11289,CW!C:D,2,FALSE)</f>
        <v>Jul'16</v>
      </c>
      <c r="L11289" s="1" t="str">
        <f t="shared" si="179"/>
        <v>29'16</v>
      </c>
      <c r="M11289" s="1" t="str">
        <f>VLOOKUP(K11289,CW!D:E,2,FALSE)</f>
        <v>Q2'16</v>
      </c>
    </row>
    <row r="11290" spans="1:13" ht="15" customHeight="1">
      <c r="A11290" s="2">
        <v>42573</v>
      </c>
      <c r="B11290" s="1" t="s">
        <v>5616</v>
      </c>
      <c r="C11290" s="1" t="s">
        <v>72</v>
      </c>
      <c r="D11290" s="1" t="s">
        <v>102</v>
      </c>
      <c r="E11290" s="1" t="s">
        <v>3532</v>
      </c>
      <c r="F11290" s="45" t="s">
        <v>158</v>
      </c>
      <c r="G11290" s="1">
        <v>2</v>
      </c>
      <c r="H11290" s="1" t="s">
        <v>107</v>
      </c>
      <c r="I11290" s="1" t="s">
        <v>159</v>
      </c>
      <c r="K11290" s="1" t="str">
        <f>VLOOKUP(L11290,CW!C:D,2,FALSE)</f>
        <v>Jul'16</v>
      </c>
      <c r="L11290" s="1" t="str">
        <f t="shared" si="179"/>
        <v>29'16</v>
      </c>
      <c r="M11290" s="1" t="str">
        <f>VLOOKUP(K11290,CW!D:E,2,FALSE)</f>
        <v>Q2'16</v>
      </c>
    </row>
    <row r="11291" spans="1:13" ht="15" customHeight="1">
      <c r="A11291" s="2">
        <v>42573</v>
      </c>
      <c r="B11291" s="1" t="s">
        <v>5603</v>
      </c>
      <c r="C11291" s="1" t="s">
        <v>267</v>
      </c>
      <c r="D11291" s="1" t="s">
        <v>102</v>
      </c>
      <c r="E11291" s="1" t="s">
        <v>3532</v>
      </c>
      <c r="F11291" s="45" t="s">
        <v>158</v>
      </c>
      <c r="G11291" s="1">
        <v>1</v>
      </c>
      <c r="H11291" s="1" t="s">
        <v>107</v>
      </c>
      <c r="I11291" s="1" t="s">
        <v>159</v>
      </c>
      <c r="K11291" s="1" t="str">
        <f>VLOOKUP(L11291,CW!C:D,2,FALSE)</f>
        <v>Jul'16</v>
      </c>
      <c r="L11291" s="1" t="str">
        <f t="shared" si="179"/>
        <v>29'16</v>
      </c>
      <c r="M11291" s="1" t="str">
        <f>VLOOKUP(K11291,CW!D:E,2,FALSE)</f>
        <v>Q2'16</v>
      </c>
    </row>
    <row r="11292" spans="1:13" ht="15" customHeight="1">
      <c r="A11292" s="2">
        <v>42573</v>
      </c>
      <c r="B11292" s="1" t="s">
        <v>6285</v>
      </c>
      <c r="C11292" s="1" t="s">
        <v>4500</v>
      </c>
      <c r="D11292" s="1" t="s">
        <v>100</v>
      </c>
      <c r="E11292" s="1" t="s">
        <v>3532</v>
      </c>
      <c r="F11292" s="45" t="s">
        <v>691</v>
      </c>
      <c r="G11292" s="1">
        <v>1</v>
      </c>
      <c r="H11292" s="1" t="s">
        <v>107</v>
      </c>
      <c r="I11292" s="1" t="s">
        <v>159</v>
      </c>
      <c r="K11292" s="1" t="str">
        <f>VLOOKUP(L11292,CW!C:D,2,FALSE)</f>
        <v>Jul'16</v>
      </c>
      <c r="L11292" s="1" t="str">
        <f t="shared" si="179"/>
        <v>29'16</v>
      </c>
      <c r="M11292" s="1" t="str">
        <f>VLOOKUP(K11292,CW!D:E,2,FALSE)</f>
        <v>Q2'16</v>
      </c>
    </row>
    <row r="11293" spans="1:13" ht="15" customHeight="1">
      <c r="A11293" s="2">
        <v>42573</v>
      </c>
      <c r="B11293" s="1" t="s">
        <v>6286</v>
      </c>
      <c r="C11293" s="1" t="s">
        <v>72</v>
      </c>
      <c r="D11293" s="1" t="s">
        <v>100</v>
      </c>
      <c r="E11293" s="1" t="s">
        <v>3532</v>
      </c>
      <c r="F11293" s="45" t="s">
        <v>158</v>
      </c>
      <c r="G11293" s="1">
        <v>1</v>
      </c>
      <c r="H11293" s="1" t="s">
        <v>107</v>
      </c>
      <c r="I11293" s="1" t="s">
        <v>159</v>
      </c>
      <c r="K11293" s="1" t="str">
        <f>VLOOKUP(L11293,CW!C:D,2,FALSE)</f>
        <v>Jul'16</v>
      </c>
      <c r="L11293" s="1" t="str">
        <f t="shared" si="179"/>
        <v>29'16</v>
      </c>
      <c r="M11293" s="1" t="str">
        <f>VLOOKUP(K11293,CW!D:E,2,FALSE)</f>
        <v>Q2'16</v>
      </c>
    </row>
    <row r="11294" spans="1:13" ht="30" customHeight="1">
      <c r="A11294" s="2">
        <v>42573</v>
      </c>
      <c r="B11294" s="1" t="s">
        <v>5620</v>
      </c>
      <c r="C11294" s="1" t="s">
        <v>86</v>
      </c>
      <c r="D11294" s="1" t="s">
        <v>100</v>
      </c>
      <c r="E11294" s="1" t="s">
        <v>3532</v>
      </c>
      <c r="F11294" s="98" t="s">
        <v>160</v>
      </c>
      <c r="G11294" s="1">
        <v>1</v>
      </c>
      <c r="H11294" s="1" t="s">
        <v>107</v>
      </c>
      <c r="I11294" s="1" t="s">
        <v>159</v>
      </c>
      <c r="K11294" s="1" t="str">
        <f>VLOOKUP(L11294,CW!C:D,2,FALSE)</f>
        <v>Jul'16</v>
      </c>
      <c r="L11294" s="1" t="str">
        <f t="shared" si="179"/>
        <v>29'16</v>
      </c>
      <c r="M11294" s="1" t="str">
        <f>VLOOKUP(K11294,CW!D:E,2,FALSE)</f>
        <v>Q2'16</v>
      </c>
    </row>
    <row r="11295" spans="1:13" ht="15" customHeight="1">
      <c r="A11295" s="2">
        <v>42573</v>
      </c>
      <c r="B11295" s="1" t="s">
        <v>5620</v>
      </c>
      <c r="C11295" s="1" t="s">
        <v>86</v>
      </c>
      <c r="D11295" s="1" t="s">
        <v>100</v>
      </c>
      <c r="E11295" s="1" t="s">
        <v>3532</v>
      </c>
      <c r="F11295" s="45" t="s">
        <v>158</v>
      </c>
      <c r="G11295" s="1">
        <v>1</v>
      </c>
      <c r="H11295" s="1" t="s">
        <v>107</v>
      </c>
      <c r="I11295" s="1" t="s">
        <v>159</v>
      </c>
      <c r="K11295" s="1" t="str">
        <f>VLOOKUP(L11295,CW!C:D,2,FALSE)</f>
        <v>Jul'16</v>
      </c>
      <c r="L11295" s="1" t="str">
        <f t="shared" si="179"/>
        <v>29'16</v>
      </c>
      <c r="M11295" s="1" t="str">
        <f>VLOOKUP(K11295,CW!D:E,2,FALSE)</f>
        <v>Q2'16</v>
      </c>
    </row>
    <row r="11296" spans="1:13" ht="15" customHeight="1">
      <c r="A11296" s="2">
        <v>42573</v>
      </c>
      <c r="B11296" s="1" t="s">
        <v>5608</v>
      </c>
      <c r="C11296" s="1" t="s">
        <v>84</v>
      </c>
      <c r="D11296" s="1" t="s">
        <v>100</v>
      </c>
      <c r="E11296" s="1" t="s">
        <v>3532</v>
      </c>
      <c r="F11296" s="45" t="s">
        <v>158</v>
      </c>
      <c r="G11296" s="1">
        <v>5</v>
      </c>
      <c r="H11296" s="1" t="s">
        <v>107</v>
      </c>
      <c r="I11296" s="1" t="s">
        <v>159</v>
      </c>
      <c r="K11296" s="1" t="str">
        <f>VLOOKUP(L11296,CW!C:D,2,FALSE)</f>
        <v>Jul'16</v>
      </c>
      <c r="L11296" s="1" t="str">
        <f t="shared" si="179"/>
        <v>29'16</v>
      </c>
      <c r="M11296" s="1" t="str">
        <f>VLOOKUP(K11296,CW!D:E,2,FALSE)</f>
        <v>Q2'16</v>
      </c>
    </row>
    <row r="11297" spans="1:13" ht="15" customHeight="1">
      <c r="A11297" s="2">
        <v>42573</v>
      </c>
      <c r="B11297" s="1" t="s">
        <v>5610</v>
      </c>
      <c r="C11297" s="1" t="s">
        <v>71</v>
      </c>
      <c r="D11297" s="1" t="s">
        <v>100</v>
      </c>
      <c r="E11297" s="1" t="s">
        <v>3532</v>
      </c>
      <c r="F11297" s="45" t="s">
        <v>158</v>
      </c>
      <c r="G11297" s="1">
        <v>1</v>
      </c>
      <c r="H11297" s="1" t="s">
        <v>107</v>
      </c>
      <c r="I11297" s="1" t="s">
        <v>159</v>
      </c>
      <c r="K11297" s="1" t="str">
        <f>VLOOKUP(L11297,CW!C:D,2,FALSE)</f>
        <v>Jul'16</v>
      </c>
      <c r="L11297" s="1" t="str">
        <f t="shared" si="179"/>
        <v>29'16</v>
      </c>
      <c r="M11297" s="1" t="str">
        <f>VLOOKUP(K11297,CW!D:E,2,FALSE)</f>
        <v>Q2'16</v>
      </c>
    </row>
    <row r="11298" spans="1:13" ht="15" customHeight="1">
      <c r="A11298" s="2">
        <v>42573</v>
      </c>
      <c r="B11298" s="1" t="s">
        <v>6287</v>
      </c>
      <c r="C11298" s="1" t="s">
        <v>131</v>
      </c>
      <c r="D11298" s="1" t="s">
        <v>100</v>
      </c>
      <c r="E11298" s="1" t="s">
        <v>3532</v>
      </c>
      <c r="F11298" s="45" t="s">
        <v>2156</v>
      </c>
      <c r="G11298" s="1">
        <v>8</v>
      </c>
      <c r="H11298" s="1" t="s">
        <v>107</v>
      </c>
      <c r="I11298" s="1" t="s">
        <v>159</v>
      </c>
      <c r="K11298" s="1" t="str">
        <f>VLOOKUP(L11298,CW!C:D,2,FALSE)</f>
        <v>Jul'16</v>
      </c>
      <c r="L11298" s="1" t="str">
        <f t="shared" si="179"/>
        <v>29'16</v>
      </c>
      <c r="M11298" s="1" t="str">
        <f>VLOOKUP(K11298,CW!D:E,2,FALSE)</f>
        <v>Q2'16</v>
      </c>
    </row>
    <row r="11299" spans="1:13" ht="15" customHeight="1">
      <c r="A11299" s="2">
        <v>42573</v>
      </c>
      <c r="B11299" s="1" t="s">
        <v>6288</v>
      </c>
      <c r="C11299" s="1" t="s">
        <v>131</v>
      </c>
      <c r="D11299" s="1" t="s">
        <v>100</v>
      </c>
      <c r="E11299" s="1" t="s">
        <v>3532</v>
      </c>
      <c r="F11299" s="45" t="s">
        <v>2156</v>
      </c>
      <c r="G11299" s="1">
        <v>2</v>
      </c>
      <c r="H11299" s="1" t="s">
        <v>107</v>
      </c>
      <c r="I11299" s="1" t="s">
        <v>159</v>
      </c>
      <c r="K11299" s="1" t="str">
        <f>VLOOKUP(L11299,CW!C:D,2,FALSE)</f>
        <v>Jul'16</v>
      </c>
      <c r="L11299" s="1" t="str">
        <f t="shared" si="179"/>
        <v>29'16</v>
      </c>
      <c r="M11299" s="1" t="str">
        <f>VLOOKUP(K11299,CW!D:E,2,FALSE)</f>
        <v>Q2'16</v>
      </c>
    </row>
    <row r="11300" spans="1:13" ht="15" customHeight="1">
      <c r="A11300" s="2">
        <v>42573</v>
      </c>
      <c r="B11300" s="1" t="s">
        <v>6289</v>
      </c>
      <c r="C11300" s="1" t="s">
        <v>131</v>
      </c>
      <c r="D11300" s="1" t="s">
        <v>100</v>
      </c>
      <c r="E11300" s="1" t="s">
        <v>3532</v>
      </c>
      <c r="F11300" s="45" t="s">
        <v>2156</v>
      </c>
      <c r="G11300" s="1">
        <v>1</v>
      </c>
      <c r="H11300" s="1" t="s">
        <v>107</v>
      </c>
      <c r="I11300" s="1" t="s">
        <v>159</v>
      </c>
      <c r="K11300" s="1" t="str">
        <f>VLOOKUP(L11300,CW!C:D,2,FALSE)</f>
        <v>Jul'16</v>
      </c>
      <c r="L11300" s="1" t="str">
        <f t="shared" si="179"/>
        <v>29'16</v>
      </c>
      <c r="M11300" s="1" t="str">
        <f>VLOOKUP(K11300,CW!D:E,2,FALSE)</f>
        <v>Q2'16</v>
      </c>
    </row>
    <row r="11301" spans="1:13" ht="15" customHeight="1">
      <c r="A11301" s="2">
        <v>42573</v>
      </c>
      <c r="B11301" s="1" t="s">
        <v>6290</v>
      </c>
      <c r="C11301" s="1" t="s">
        <v>131</v>
      </c>
      <c r="D11301" s="1" t="s">
        <v>100</v>
      </c>
      <c r="E11301" s="1" t="s">
        <v>3532</v>
      </c>
      <c r="F11301" s="45" t="s">
        <v>2156</v>
      </c>
      <c r="G11301" s="1">
        <v>2</v>
      </c>
      <c r="H11301" s="1" t="s">
        <v>107</v>
      </c>
      <c r="I11301" s="1" t="s">
        <v>159</v>
      </c>
      <c r="K11301" s="1" t="str">
        <f>VLOOKUP(L11301,CW!C:D,2,FALSE)</f>
        <v>Jul'16</v>
      </c>
      <c r="L11301" s="1" t="str">
        <f t="shared" si="179"/>
        <v>29'16</v>
      </c>
      <c r="M11301" s="1" t="str">
        <f>VLOOKUP(K11301,CW!D:E,2,FALSE)</f>
        <v>Q2'16</v>
      </c>
    </row>
    <row r="11302" spans="1:13" ht="15" customHeight="1">
      <c r="A11302" s="2">
        <v>42574</v>
      </c>
      <c r="B11302" s="1" t="s">
        <v>5654</v>
      </c>
      <c r="C11302" s="1" t="s">
        <v>72</v>
      </c>
      <c r="D11302" s="1" t="s">
        <v>101</v>
      </c>
      <c r="E11302" s="1" t="s">
        <v>3532</v>
      </c>
      <c r="F11302" s="45" t="s">
        <v>158</v>
      </c>
      <c r="G11302" s="1">
        <v>1</v>
      </c>
      <c r="H11302" s="1" t="s">
        <v>107</v>
      </c>
      <c r="I11302" s="1" t="s">
        <v>159</v>
      </c>
      <c r="K11302" s="1" t="str">
        <f>VLOOKUP(L11302,CW!C:D,2,FALSE)</f>
        <v>Jul'16</v>
      </c>
      <c r="L11302" s="1" t="str">
        <f t="shared" si="179"/>
        <v>29'16</v>
      </c>
      <c r="M11302" s="1" t="str">
        <f>VLOOKUP(K11302,CW!D:E,2,FALSE)</f>
        <v>Q2'16</v>
      </c>
    </row>
    <row r="11303" spans="1:13" ht="15" customHeight="1">
      <c r="A11303" s="2">
        <v>42574</v>
      </c>
      <c r="B11303" s="1" t="s">
        <v>5648</v>
      </c>
      <c r="C11303" s="1" t="s">
        <v>72</v>
      </c>
      <c r="D11303" s="1" t="s">
        <v>101</v>
      </c>
      <c r="E11303" s="1" t="s">
        <v>3532</v>
      </c>
      <c r="F11303" s="45" t="s">
        <v>158</v>
      </c>
      <c r="G11303" s="1">
        <v>2</v>
      </c>
      <c r="H11303" s="1" t="s">
        <v>107</v>
      </c>
      <c r="I11303" s="1" t="s">
        <v>159</v>
      </c>
      <c r="K11303" s="1" t="str">
        <f>VLOOKUP(L11303,CW!C:D,2,FALSE)</f>
        <v>Jul'16</v>
      </c>
      <c r="L11303" s="1" t="str">
        <f t="shared" si="179"/>
        <v>29'16</v>
      </c>
      <c r="M11303" s="1" t="str">
        <f>VLOOKUP(K11303,CW!D:E,2,FALSE)</f>
        <v>Q2'16</v>
      </c>
    </row>
    <row r="11304" spans="1:13" ht="30" customHeight="1">
      <c r="A11304" s="2">
        <v>42574</v>
      </c>
      <c r="B11304" s="1" t="s">
        <v>5647</v>
      </c>
      <c r="C11304" s="1" t="s">
        <v>72</v>
      </c>
      <c r="D11304" s="1" t="s">
        <v>101</v>
      </c>
      <c r="E11304" s="1" t="s">
        <v>3532</v>
      </c>
      <c r="F11304" s="98" t="s">
        <v>160</v>
      </c>
      <c r="G11304" s="1">
        <v>1</v>
      </c>
      <c r="H11304" s="1" t="s">
        <v>107</v>
      </c>
      <c r="I11304" s="1" t="s">
        <v>159</v>
      </c>
      <c r="K11304" s="1" t="str">
        <f>VLOOKUP(L11304,CW!C:D,2,FALSE)</f>
        <v>Jul'16</v>
      </c>
      <c r="L11304" s="1" t="str">
        <f t="shared" si="179"/>
        <v>29'16</v>
      </c>
      <c r="M11304" s="1" t="str">
        <f>VLOOKUP(K11304,CW!D:E,2,FALSE)</f>
        <v>Q2'16</v>
      </c>
    </row>
    <row r="11305" spans="1:13" ht="15" customHeight="1">
      <c r="A11305" s="2">
        <v>42574</v>
      </c>
      <c r="B11305" s="1" t="s">
        <v>5644</v>
      </c>
      <c r="C11305" s="1" t="s">
        <v>72</v>
      </c>
      <c r="D11305" s="1" t="s">
        <v>101</v>
      </c>
      <c r="E11305" s="1" t="s">
        <v>3532</v>
      </c>
      <c r="F11305" s="45" t="s">
        <v>158</v>
      </c>
      <c r="G11305" s="1">
        <v>2</v>
      </c>
      <c r="H11305" s="1" t="s">
        <v>107</v>
      </c>
      <c r="I11305" s="1" t="s">
        <v>159</v>
      </c>
      <c r="K11305" s="1" t="str">
        <f>VLOOKUP(L11305,CW!C:D,2,FALSE)</f>
        <v>Jul'16</v>
      </c>
      <c r="L11305" s="1" t="str">
        <f t="shared" si="179"/>
        <v>29'16</v>
      </c>
      <c r="M11305" s="1" t="str">
        <f>VLOOKUP(K11305,CW!D:E,2,FALSE)</f>
        <v>Q2'16</v>
      </c>
    </row>
    <row r="11306" spans="1:13" ht="15" customHeight="1">
      <c r="A11306" s="2">
        <v>42574</v>
      </c>
      <c r="B11306" s="1" t="s">
        <v>5630</v>
      </c>
      <c r="C11306" s="1" t="s">
        <v>72</v>
      </c>
      <c r="D11306" s="1" t="s">
        <v>101</v>
      </c>
      <c r="E11306" s="1" t="s">
        <v>3532</v>
      </c>
      <c r="F11306" s="45" t="s">
        <v>158</v>
      </c>
      <c r="G11306" s="1">
        <v>1</v>
      </c>
      <c r="H11306" s="1" t="s">
        <v>107</v>
      </c>
      <c r="I11306" s="1" t="s">
        <v>159</v>
      </c>
      <c r="K11306" s="1" t="str">
        <f>VLOOKUP(L11306,CW!C:D,2,FALSE)</f>
        <v>Jul'16</v>
      </c>
      <c r="L11306" s="1" t="str">
        <f t="shared" si="179"/>
        <v>29'16</v>
      </c>
      <c r="M11306" s="1" t="str">
        <f>VLOOKUP(K11306,CW!D:E,2,FALSE)</f>
        <v>Q2'16</v>
      </c>
    </row>
    <row r="11307" spans="1:13" ht="15" customHeight="1">
      <c r="A11307" s="2">
        <v>42574</v>
      </c>
      <c r="B11307" s="1" t="s">
        <v>5651</v>
      </c>
      <c r="C11307" s="1" t="s">
        <v>72</v>
      </c>
      <c r="D11307" s="1" t="s">
        <v>101</v>
      </c>
      <c r="E11307" s="1" t="s">
        <v>3532</v>
      </c>
      <c r="F11307" s="45" t="s">
        <v>158</v>
      </c>
      <c r="G11307" s="1">
        <v>2</v>
      </c>
      <c r="H11307" s="1" t="s">
        <v>107</v>
      </c>
      <c r="I11307" s="1" t="s">
        <v>159</v>
      </c>
      <c r="K11307" s="1" t="str">
        <f>VLOOKUP(L11307,CW!C:D,2,FALSE)</f>
        <v>Jul'16</v>
      </c>
      <c r="L11307" s="1" t="str">
        <f t="shared" si="179"/>
        <v>29'16</v>
      </c>
      <c r="M11307" s="1" t="str">
        <f>VLOOKUP(K11307,CW!D:E,2,FALSE)</f>
        <v>Q2'16</v>
      </c>
    </row>
    <row r="11308" spans="1:13" ht="30" customHeight="1">
      <c r="A11308" s="2">
        <v>42574</v>
      </c>
      <c r="B11308" s="1" t="s">
        <v>6291</v>
      </c>
      <c r="C11308" s="1" t="s">
        <v>267</v>
      </c>
      <c r="D11308" s="1" t="s">
        <v>101</v>
      </c>
      <c r="E11308" s="1" t="s">
        <v>3532</v>
      </c>
      <c r="F11308" s="98" t="s">
        <v>160</v>
      </c>
      <c r="G11308" s="1">
        <v>1</v>
      </c>
      <c r="H11308" s="1" t="s">
        <v>107</v>
      </c>
      <c r="I11308" s="1" t="s">
        <v>159</v>
      </c>
      <c r="K11308" s="1" t="str">
        <f>VLOOKUP(L11308,CW!C:D,2,FALSE)</f>
        <v>Jul'16</v>
      </c>
      <c r="L11308" s="1" t="str">
        <f t="shared" si="179"/>
        <v>29'16</v>
      </c>
      <c r="M11308" s="1" t="str">
        <f>VLOOKUP(K11308,CW!D:E,2,FALSE)</f>
        <v>Q2'16</v>
      </c>
    </row>
    <row r="11309" spans="1:13" ht="30" customHeight="1">
      <c r="A11309" s="2">
        <v>42574</v>
      </c>
      <c r="B11309" s="1" t="s">
        <v>5640</v>
      </c>
      <c r="C11309" s="1" t="s">
        <v>86</v>
      </c>
      <c r="D11309" s="1" t="s">
        <v>101</v>
      </c>
      <c r="E11309" s="1" t="s">
        <v>3532</v>
      </c>
      <c r="F11309" s="98" t="s">
        <v>160</v>
      </c>
      <c r="G11309" s="1">
        <v>1</v>
      </c>
      <c r="H11309" s="1" t="s">
        <v>107</v>
      </c>
      <c r="I11309" s="1" t="s">
        <v>159</v>
      </c>
      <c r="K11309" s="1" t="str">
        <f>VLOOKUP(L11309,CW!C:D,2,FALSE)</f>
        <v>Jul'16</v>
      </c>
      <c r="L11309" s="1" t="str">
        <f t="shared" si="179"/>
        <v>29'16</v>
      </c>
      <c r="M11309" s="1" t="str">
        <f>VLOOKUP(K11309,CW!D:E,2,FALSE)</f>
        <v>Q2'16</v>
      </c>
    </row>
    <row r="11310" spans="1:13" ht="15" customHeight="1">
      <c r="A11310" s="2">
        <v>42574</v>
      </c>
      <c r="B11310" s="1" t="s">
        <v>5640</v>
      </c>
      <c r="C11310" s="1" t="s">
        <v>86</v>
      </c>
      <c r="D11310" s="1" t="s">
        <v>101</v>
      </c>
      <c r="E11310" s="1" t="s">
        <v>3532</v>
      </c>
      <c r="F11310" s="45" t="s">
        <v>158</v>
      </c>
      <c r="G11310" s="1">
        <v>4</v>
      </c>
      <c r="H11310" s="1" t="s">
        <v>107</v>
      </c>
      <c r="I11310" s="1" t="s">
        <v>159</v>
      </c>
      <c r="K11310" s="1" t="str">
        <f>VLOOKUP(L11310,CW!C:D,2,FALSE)</f>
        <v>Jul'16</v>
      </c>
      <c r="L11310" s="1" t="str">
        <f t="shared" si="179"/>
        <v>29'16</v>
      </c>
      <c r="M11310" s="1" t="str">
        <f>VLOOKUP(K11310,CW!D:E,2,FALSE)</f>
        <v>Q2'16</v>
      </c>
    </row>
    <row r="11311" spans="1:13" ht="30" customHeight="1">
      <c r="A11311" s="2">
        <v>42574</v>
      </c>
      <c r="B11311" s="1" t="s">
        <v>5634</v>
      </c>
      <c r="C11311" s="1" t="s">
        <v>86</v>
      </c>
      <c r="D11311" s="1" t="s">
        <v>101</v>
      </c>
      <c r="E11311" s="1" t="s">
        <v>3532</v>
      </c>
      <c r="F11311" s="98" t="s">
        <v>160</v>
      </c>
      <c r="G11311" s="1">
        <v>10</v>
      </c>
      <c r="H11311" s="1" t="s">
        <v>107</v>
      </c>
      <c r="I11311" s="1" t="s">
        <v>159</v>
      </c>
      <c r="K11311" s="1" t="str">
        <f>VLOOKUP(L11311,CW!C:D,2,FALSE)</f>
        <v>Jul'16</v>
      </c>
      <c r="L11311" s="1" t="str">
        <f t="shared" si="179"/>
        <v>29'16</v>
      </c>
      <c r="M11311" s="1" t="str">
        <f>VLOOKUP(K11311,CW!D:E,2,FALSE)</f>
        <v>Q2'16</v>
      </c>
    </row>
    <row r="11312" spans="1:13" ht="15" customHeight="1">
      <c r="A11312" s="2">
        <v>42574</v>
      </c>
      <c r="B11312" s="1" t="s">
        <v>5655</v>
      </c>
      <c r="C11312" s="1" t="s">
        <v>86</v>
      </c>
      <c r="D11312" s="1" t="s">
        <v>101</v>
      </c>
      <c r="E11312" s="1" t="s">
        <v>3532</v>
      </c>
      <c r="F11312" s="45" t="s">
        <v>158</v>
      </c>
      <c r="G11312" s="1">
        <v>1</v>
      </c>
      <c r="H11312" s="1" t="s">
        <v>107</v>
      </c>
      <c r="I11312" s="1" t="s">
        <v>159</v>
      </c>
      <c r="K11312" s="1" t="str">
        <f>VLOOKUP(L11312,CW!C:D,2,FALSE)</f>
        <v>Jul'16</v>
      </c>
      <c r="L11312" s="1" t="str">
        <f t="shared" si="179"/>
        <v>29'16</v>
      </c>
      <c r="M11312" s="1" t="str">
        <f>VLOOKUP(K11312,CW!D:E,2,FALSE)</f>
        <v>Q2'16</v>
      </c>
    </row>
    <row r="11313" spans="1:13" ht="15" customHeight="1">
      <c r="A11313" s="2">
        <v>42574</v>
      </c>
      <c r="B11313" s="1" t="s">
        <v>5652</v>
      </c>
      <c r="C11313" s="1" t="s">
        <v>86</v>
      </c>
      <c r="D11313" s="1" t="s">
        <v>101</v>
      </c>
      <c r="E11313" s="1" t="s">
        <v>3532</v>
      </c>
      <c r="F11313" s="45" t="s">
        <v>158</v>
      </c>
      <c r="G11313" s="1">
        <v>2</v>
      </c>
      <c r="H11313" s="1" t="s">
        <v>107</v>
      </c>
      <c r="I11313" s="1" t="s">
        <v>159</v>
      </c>
      <c r="K11313" s="1" t="str">
        <f>VLOOKUP(L11313,CW!C:D,2,FALSE)</f>
        <v>Jul'16</v>
      </c>
      <c r="L11313" s="1" t="str">
        <f t="shared" si="179"/>
        <v>29'16</v>
      </c>
      <c r="M11313" s="1" t="str">
        <f>VLOOKUP(K11313,CW!D:E,2,FALSE)</f>
        <v>Q2'16</v>
      </c>
    </row>
    <row r="11314" spans="1:13" ht="15" customHeight="1">
      <c r="A11314" s="2">
        <v>42574</v>
      </c>
      <c r="B11314" s="1" t="s">
        <v>5628</v>
      </c>
      <c r="C11314" s="1" t="s">
        <v>86</v>
      </c>
      <c r="D11314" s="1" t="s">
        <v>101</v>
      </c>
      <c r="E11314" s="1" t="s">
        <v>3532</v>
      </c>
      <c r="F11314" s="45" t="s">
        <v>158</v>
      </c>
      <c r="G11314" s="1">
        <v>2</v>
      </c>
      <c r="H11314" s="1" t="s">
        <v>107</v>
      </c>
      <c r="I11314" s="1" t="s">
        <v>159</v>
      </c>
      <c r="K11314" s="1" t="str">
        <f>VLOOKUP(L11314,CW!C:D,2,FALSE)</f>
        <v>Jul'16</v>
      </c>
      <c r="L11314" s="1" t="str">
        <f t="shared" si="179"/>
        <v>29'16</v>
      </c>
      <c r="M11314" s="1" t="str">
        <f>VLOOKUP(K11314,CW!D:E,2,FALSE)</f>
        <v>Q2'16</v>
      </c>
    </row>
    <row r="11315" spans="1:13" ht="15" customHeight="1">
      <c r="A11315" s="2">
        <v>42574</v>
      </c>
      <c r="B11315" s="1" t="s">
        <v>5646</v>
      </c>
      <c r="C11315" s="1" t="s">
        <v>86</v>
      </c>
      <c r="D11315" s="1" t="s">
        <v>101</v>
      </c>
      <c r="E11315" s="1" t="s">
        <v>3532</v>
      </c>
      <c r="F11315" s="45" t="s">
        <v>158</v>
      </c>
      <c r="G11315" s="1">
        <v>1</v>
      </c>
      <c r="H11315" s="1" t="s">
        <v>107</v>
      </c>
      <c r="I11315" s="1" t="s">
        <v>159</v>
      </c>
      <c r="K11315" s="1" t="str">
        <f>VLOOKUP(L11315,CW!C:D,2,FALSE)</f>
        <v>Jul'16</v>
      </c>
      <c r="L11315" s="1" t="str">
        <f t="shared" si="179"/>
        <v>29'16</v>
      </c>
      <c r="M11315" s="1" t="str">
        <f>VLOOKUP(K11315,CW!D:E,2,FALSE)</f>
        <v>Q2'16</v>
      </c>
    </row>
    <row r="11316" spans="1:13" ht="15" customHeight="1">
      <c r="A11316" s="2">
        <v>42574</v>
      </c>
      <c r="B11316" s="1" t="s">
        <v>5643</v>
      </c>
      <c r="C11316" s="1" t="s">
        <v>86</v>
      </c>
      <c r="D11316" s="1" t="s">
        <v>101</v>
      </c>
      <c r="E11316" s="1" t="s">
        <v>3532</v>
      </c>
      <c r="F11316" s="45" t="s">
        <v>158</v>
      </c>
      <c r="G11316" s="1">
        <v>2</v>
      </c>
      <c r="H11316" s="1" t="s">
        <v>107</v>
      </c>
      <c r="I11316" s="1" t="s">
        <v>159</v>
      </c>
      <c r="K11316" s="1" t="str">
        <f>VLOOKUP(L11316,CW!C:D,2,FALSE)</f>
        <v>Jul'16</v>
      </c>
      <c r="L11316" s="1" t="str">
        <f t="shared" si="179"/>
        <v>29'16</v>
      </c>
      <c r="M11316" s="1" t="str">
        <f>VLOOKUP(K11316,CW!D:E,2,FALSE)</f>
        <v>Q2'16</v>
      </c>
    </row>
    <row r="11317" spans="1:13" ht="15" customHeight="1">
      <c r="A11317" s="2">
        <v>42574</v>
      </c>
      <c r="B11317" s="1" t="s">
        <v>5633</v>
      </c>
      <c r="C11317" s="1" t="s">
        <v>4500</v>
      </c>
      <c r="D11317" s="1" t="s">
        <v>101</v>
      </c>
      <c r="E11317" s="1" t="s">
        <v>3532</v>
      </c>
      <c r="F11317" s="45" t="s">
        <v>158</v>
      </c>
      <c r="G11317" s="1">
        <v>1</v>
      </c>
      <c r="H11317" s="1" t="s">
        <v>107</v>
      </c>
      <c r="I11317" s="1" t="s">
        <v>159</v>
      </c>
      <c r="K11317" s="1" t="str">
        <f>VLOOKUP(L11317,CW!C:D,2,FALSE)</f>
        <v>Jul'16</v>
      </c>
      <c r="L11317" s="1" t="str">
        <f t="shared" si="179"/>
        <v>29'16</v>
      </c>
      <c r="M11317" s="1" t="str">
        <f>VLOOKUP(K11317,CW!D:E,2,FALSE)</f>
        <v>Q2'16</v>
      </c>
    </row>
    <row r="11318" spans="1:13" ht="15" customHeight="1">
      <c r="A11318" s="2">
        <v>42574</v>
      </c>
      <c r="B11318" s="1" t="s">
        <v>6292</v>
      </c>
      <c r="C11318" s="1" t="s">
        <v>71</v>
      </c>
      <c r="D11318" s="1" t="s">
        <v>101</v>
      </c>
      <c r="E11318" s="1" t="s">
        <v>3532</v>
      </c>
      <c r="F11318" s="45" t="s">
        <v>158</v>
      </c>
      <c r="G11318" s="1">
        <v>1</v>
      </c>
      <c r="H11318" s="1" t="s">
        <v>107</v>
      </c>
      <c r="I11318" s="1" t="s">
        <v>159</v>
      </c>
      <c r="K11318" s="1" t="str">
        <f>VLOOKUP(L11318,CW!C:D,2,FALSE)</f>
        <v>Jul'16</v>
      </c>
      <c r="L11318" s="1" t="str">
        <f t="shared" si="179"/>
        <v>29'16</v>
      </c>
      <c r="M11318" s="1" t="str">
        <f>VLOOKUP(K11318,CW!D:E,2,FALSE)</f>
        <v>Q2'16</v>
      </c>
    </row>
    <row r="11319" spans="1:13" ht="15" customHeight="1">
      <c r="A11319" s="2">
        <v>42574</v>
      </c>
      <c r="B11319" s="1" t="s">
        <v>5607</v>
      </c>
      <c r="C11319" s="1" t="s">
        <v>267</v>
      </c>
      <c r="D11319" s="1" t="s">
        <v>101</v>
      </c>
      <c r="E11319" s="1" t="s">
        <v>3532</v>
      </c>
      <c r="F11319" s="45" t="s">
        <v>158</v>
      </c>
      <c r="G11319" s="1">
        <v>2</v>
      </c>
      <c r="H11319" s="1" t="s">
        <v>107</v>
      </c>
      <c r="I11319" s="1" t="s">
        <v>159</v>
      </c>
      <c r="K11319" s="1" t="str">
        <f>VLOOKUP(L11319,CW!C:D,2,FALSE)</f>
        <v>Jul'16</v>
      </c>
      <c r="L11319" s="1" t="str">
        <f t="shared" si="179"/>
        <v>29'16</v>
      </c>
      <c r="M11319" s="1" t="str">
        <f>VLOOKUP(K11319,CW!D:E,2,FALSE)</f>
        <v>Q2'16</v>
      </c>
    </row>
    <row r="11320" spans="1:13" ht="15" customHeight="1">
      <c r="A11320" s="2">
        <v>42574</v>
      </c>
      <c r="B11320" s="1" t="s">
        <v>5606</v>
      </c>
      <c r="C11320" s="1" t="s">
        <v>71</v>
      </c>
      <c r="D11320" s="1" t="s">
        <v>101</v>
      </c>
      <c r="E11320" s="1" t="s">
        <v>3532</v>
      </c>
      <c r="F11320" s="45" t="s">
        <v>158</v>
      </c>
      <c r="G11320" s="1">
        <v>1</v>
      </c>
      <c r="H11320" s="1" t="s">
        <v>107</v>
      </c>
      <c r="I11320" s="1" t="s">
        <v>159</v>
      </c>
      <c r="K11320" s="1" t="str">
        <f>VLOOKUP(L11320,CW!C:D,2,FALSE)</f>
        <v>Jul'16</v>
      </c>
      <c r="L11320" s="1" t="str">
        <f t="shared" si="179"/>
        <v>29'16</v>
      </c>
      <c r="M11320" s="1" t="str">
        <f>VLOOKUP(K11320,CW!D:E,2,FALSE)</f>
        <v>Q2'16</v>
      </c>
    </row>
    <row r="11321" spans="1:13" ht="15" customHeight="1">
      <c r="A11321" s="2">
        <v>42574</v>
      </c>
      <c r="B11321" s="1" t="s">
        <v>6293</v>
      </c>
      <c r="C11321" s="1" t="s">
        <v>81</v>
      </c>
      <c r="D11321" s="1" t="s">
        <v>101</v>
      </c>
      <c r="E11321" s="1" t="s">
        <v>3532</v>
      </c>
      <c r="F11321" s="45" t="s">
        <v>158</v>
      </c>
      <c r="G11321" s="1">
        <v>5</v>
      </c>
      <c r="H11321" s="1" t="s">
        <v>107</v>
      </c>
      <c r="I11321" s="1" t="s">
        <v>159</v>
      </c>
      <c r="K11321" s="1" t="str">
        <f>VLOOKUP(L11321,CW!C:D,2,FALSE)</f>
        <v>Jul'16</v>
      </c>
      <c r="L11321" s="1" t="str">
        <f t="shared" si="179"/>
        <v>29'16</v>
      </c>
      <c r="M11321" s="1" t="str">
        <f>VLOOKUP(K11321,CW!D:E,2,FALSE)</f>
        <v>Q2'16</v>
      </c>
    </row>
    <row r="11322" spans="1:13" ht="15" customHeight="1">
      <c r="A11322" s="2">
        <v>42574</v>
      </c>
      <c r="B11322" s="1" t="s">
        <v>6294</v>
      </c>
      <c r="C11322" s="1" t="s">
        <v>183</v>
      </c>
      <c r="D11322" s="1" t="s">
        <v>101</v>
      </c>
      <c r="E11322" s="1" t="s">
        <v>3532</v>
      </c>
      <c r="F11322" s="45" t="s">
        <v>158</v>
      </c>
      <c r="G11322" s="1">
        <v>2</v>
      </c>
      <c r="H11322" s="1" t="s">
        <v>107</v>
      </c>
      <c r="I11322" s="1" t="s">
        <v>159</v>
      </c>
      <c r="K11322" s="1" t="str">
        <f>VLOOKUP(L11322,CW!C:D,2,FALSE)</f>
        <v>Jul'16</v>
      </c>
      <c r="L11322" s="1" t="str">
        <f t="shared" si="179"/>
        <v>29'16</v>
      </c>
      <c r="M11322" s="1" t="str">
        <f>VLOOKUP(K11322,CW!D:E,2,FALSE)</f>
        <v>Q2'16</v>
      </c>
    </row>
    <row r="11323" spans="1:13" ht="15" customHeight="1">
      <c r="A11323" s="2">
        <v>42574</v>
      </c>
      <c r="B11323" s="1" t="s">
        <v>6295</v>
      </c>
      <c r="C11323" s="1" t="s">
        <v>71</v>
      </c>
      <c r="D11323" s="1" t="s">
        <v>101</v>
      </c>
      <c r="E11323" s="1" t="s">
        <v>3532</v>
      </c>
      <c r="F11323" s="45" t="s">
        <v>158</v>
      </c>
      <c r="G11323" s="1">
        <v>5</v>
      </c>
      <c r="H11323" s="1" t="s">
        <v>107</v>
      </c>
      <c r="I11323" s="1" t="s">
        <v>159</v>
      </c>
      <c r="K11323" s="1" t="str">
        <f>VLOOKUP(L11323,CW!C:D,2,FALSE)</f>
        <v>Jul'16</v>
      </c>
      <c r="L11323" s="1" t="str">
        <f t="shared" si="179"/>
        <v>29'16</v>
      </c>
      <c r="M11323" s="1" t="str">
        <f>VLOOKUP(K11323,CW!D:E,2,FALSE)</f>
        <v>Q2'16</v>
      </c>
    </row>
    <row r="11324" spans="1:13" ht="15" customHeight="1">
      <c r="A11324" s="2">
        <v>42574</v>
      </c>
      <c r="B11324" s="1" t="s">
        <v>6296</v>
      </c>
      <c r="C11324" s="1" t="s">
        <v>131</v>
      </c>
      <c r="D11324" s="1" t="s">
        <v>101</v>
      </c>
      <c r="E11324" s="1" t="s">
        <v>3532</v>
      </c>
      <c r="F11324" s="45" t="s">
        <v>2156</v>
      </c>
      <c r="G11324" s="1">
        <v>1</v>
      </c>
      <c r="H11324" s="1" t="s">
        <v>107</v>
      </c>
      <c r="I11324" s="1" t="s">
        <v>159</v>
      </c>
      <c r="K11324" s="1" t="str">
        <f>VLOOKUP(L11324,CW!C:D,2,FALSE)</f>
        <v>Jul'16</v>
      </c>
      <c r="L11324" s="1" t="str">
        <f t="shared" si="179"/>
        <v>29'16</v>
      </c>
      <c r="M11324" s="1" t="str">
        <f>VLOOKUP(K11324,CW!D:E,2,FALSE)</f>
        <v>Q2'16</v>
      </c>
    </row>
    <row r="11325" spans="1:13" ht="15" customHeight="1">
      <c r="A11325" s="2">
        <v>42574</v>
      </c>
      <c r="B11325" s="1" t="s">
        <v>6297</v>
      </c>
      <c r="C11325" s="1" t="s">
        <v>131</v>
      </c>
      <c r="D11325" s="1" t="s">
        <v>101</v>
      </c>
      <c r="E11325" s="1" t="s">
        <v>3532</v>
      </c>
      <c r="F11325" s="45" t="s">
        <v>691</v>
      </c>
      <c r="G11325" s="1">
        <v>1</v>
      </c>
      <c r="H11325" s="1" t="s">
        <v>107</v>
      </c>
      <c r="I11325" s="1" t="s">
        <v>159</v>
      </c>
      <c r="K11325" s="1" t="str">
        <f>VLOOKUP(L11325,CW!C:D,2,FALSE)</f>
        <v>Jul'16</v>
      </c>
      <c r="L11325" s="1" t="str">
        <f t="shared" si="179"/>
        <v>29'16</v>
      </c>
      <c r="M11325" s="1" t="str">
        <f>VLOOKUP(K11325,CW!D:E,2,FALSE)</f>
        <v>Q2'16</v>
      </c>
    </row>
    <row r="11326" spans="1:13" ht="15" customHeight="1">
      <c r="A11326" s="2">
        <v>42574</v>
      </c>
      <c r="B11326" s="1" t="s">
        <v>6298</v>
      </c>
      <c r="C11326" s="1" t="s">
        <v>94</v>
      </c>
      <c r="D11326" s="1" t="s">
        <v>105</v>
      </c>
      <c r="E11326" s="1" t="s">
        <v>3532</v>
      </c>
      <c r="F11326" s="45" t="s">
        <v>691</v>
      </c>
      <c r="G11326" s="1">
        <v>1</v>
      </c>
      <c r="H11326" s="1" t="s">
        <v>107</v>
      </c>
      <c r="I11326" s="1" t="s">
        <v>159</v>
      </c>
      <c r="K11326" s="1" t="str">
        <f>VLOOKUP(L11326,CW!C:D,2,FALSE)</f>
        <v>Jul'16</v>
      </c>
      <c r="L11326" s="1" t="str">
        <f t="shared" si="179"/>
        <v>29'16</v>
      </c>
      <c r="M11326" s="1" t="str">
        <f>VLOOKUP(K11326,CW!D:E,2,FALSE)</f>
        <v>Q2'16</v>
      </c>
    </row>
    <row r="11327" spans="1:13" ht="15" customHeight="1">
      <c r="A11327" s="2">
        <v>42574</v>
      </c>
      <c r="B11327" s="1" t="s">
        <v>5636</v>
      </c>
      <c r="C11327" s="1" t="s">
        <v>86</v>
      </c>
      <c r="D11327" s="1" t="s">
        <v>105</v>
      </c>
      <c r="E11327" s="1" t="s">
        <v>3532</v>
      </c>
      <c r="F11327" s="45" t="s">
        <v>158</v>
      </c>
      <c r="G11327" s="1">
        <v>1</v>
      </c>
      <c r="H11327" s="1" t="s">
        <v>107</v>
      </c>
      <c r="I11327" s="1" t="s">
        <v>159</v>
      </c>
      <c r="K11327" s="1" t="str">
        <f>VLOOKUP(L11327,CW!C:D,2,FALSE)</f>
        <v>Jul'16</v>
      </c>
      <c r="L11327" s="1" t="str">
        <f t="shared" si="179"/>
        <v>29'16</v>
      </c>
      <c r="M11327" s="1" t="str">
        <f>VLOOKUP(K11327,CW!D:E,2,FALSE)</f>
        <v>Q2'16</v>
      </c>
    </row>
    <row r="11328" spans="1:13" ht="15" customHeight="1">
      <c r="A11328" s="2">
        <v>42574</v>
      </c>
      <c r="B11328" s="1" t="s">
        <v>5629</v>
      </c>
      <c r="C11328" s="1" t="s">
        <v>86</v>
      </c>
      <c r="D11328" s="1" t="s">
        <v>105</v>
      </c>
      <c r="E11328" s="1" t="s">
        <v>3532</v>
      </c>
      <c r="F11328" s="45" t="s">
        <v>158</v>
      </c>
      <c r="G11328" s="1">
        <v>3</v>
      </c>
      <c r="H11328" s="1" t="s">
        <v>107</v>
      </c>
      <c r="I11328" s="1" t="s">
        <v>159</v>
      </c>
      <c r="K11328" s="1" t="str">
        <f>VLOOKUP(L11328,CW!C:D,2,FALSE)</f>
        <v>Jul'16</v>
      </c>
      <c r="L11328" s="1" t="str">
        <f t="shared" si="179"/>
        <v>29'16</v>
      </c>
      <c r="M11328" s="1" t="str">
        <f>VLOOKUP(K11328,CW!D:E,2,FALSE)</f>
        <v>Q2'16</v>
      </c>
    </row>
    <row r="11329" spans="1:13" ht="15" customHeight="1">
      <c r="A11329" s="2">
        <v>42574</v>
      </c>
      <c r="B11329" s="1" t="s">
        <v>5659</v>
      </c>
      <c r="C11329" s="1" t="s">
        <v>72</v>
      </c>
      <c r="D11329" s="1" t="s">
        <v>105</v>
      </c>
      <c r="E11329" s="1" t="s">
        <v>3532</v>
      </c>
      <c r="F11329" s="45" t="s">
        <v>158</v>
      </c>
      <c r="G11329" s="1">
        <v>1</v>
      </c>
      <c r="H11329" s="1" t="s">
        <v>107</v>
      </c>
      <c r="I11329" s="1" t="s">
        <v>159</v>
      </c>
      <c r="K11329" s="1" t="str">
        <f>VLOOKUP(L11329,CW!C:D,2,FALSE)</f>
        <v>Jul'16</v>
      </c>
      <c r="L11329" s="1" t="str">
        <f t="shared" si="179"/>
        <v>29'16</v>
      </c>
      <c r="M11329" s="1" t="str">
        <f>VLOOKUP(K11329,CW!D:E,2,FALSE)</f>
        <v>Q2'16</v>
      </c>
    </row>
    <row r="11330" spans="1:13" ht="15" customHeight="1">
      <c r="A11330" s="2">
        <v>42574</v>
      </c>
      <c r="B11330" s="1" t="s">
        <v>5627</v>
      </c>
      <c r="C11330" s="1" t="s">
        <v>71</v>
      </c>
      <c r="D11330" s="1" t="s">
        <v>105</v>
      </c>
      <c r="E11330" s="1" t="s">
        <v>3532</v>
      </c>
      <c r="F11330" s="45" t="s">
        <v>158</v>
      </c>
      <c r="G11330" s="1">
        <v>1</v>
      </c>
      <c r="H11330" s="1" t="s">
        <v>107</v>
      </c>
      <c r="I11330" s="1" t="s">
        <v>159</v>
      </c>
      <c r="K11330" s="1" t="str">
        <f>VLOOKUP(L11330,CW!C:D,2,FALSE)</f>
        <v>Jul'16</v>
      </c>
      <c r="L11330" s="1" t="str">
        <f t="shared" si="179"/>
        <v>29'16</v>
      </c>
      <c r="M11330" s="1" t="str">
        <f>VLOOKUP(K11330,CW!D:E,2,FALSE)</f>
        <v>Q2'16</v>
      </c>
    </row>
    <row r="11331" spans="1:13" ht="15" customHeight="1">
      <c r="A11331" s="2">
        <v>42574</v>
      </c>
      <c r="B11331" s="1" t="s">
        <v>5625</v>
      </c>
      <c r="C11331" s="1" t="s">
        <v>71</v>
      </c>
      <c r="D11331" s="1" t="s">
        <v>105</v>
      </c>
      <c r="E11331" s="1" t="s">
        <v>3532</v>
      </c>
      <c r="F11331" s="45" t="s">
        <v>158</v>
      </c>
      <c r="G11331" s="1">
        <v>12</v>
      </c>
      <c r="H11331" s="1" t="s">
        <v>107</v>
      </c>
      <c r="I11331" s="1" t="s">
        <v>159</v>
      </c>
      <c r="K11331" s="1" t="str">
        <f>VLOOKUP(L11331,CW!C:D,2,FALSE)</f>
        <v>Jul'16</v>
      </c>
      <c r="L11331" s="1" t="str">
        <f t="shared" si="179"/>
        <v>29'16</v>
      </c>
      <c r="M11331" s="1" t="str">
        <f>VLOOKUP(K11331,CW!D:E,2,FALSE)</f>
        <v>Q2'16</v>
      </c>
    </row>
    <row r="11332" spans="1:13" ht="15" customHeight="1">
      <c r="A11332" s="2">
        <v>42574</v>
      </c>
      <c r="B11332" s="1" t="s">
        <v>5626</v>
      </c>
      <c r="C11332" s="1" t="s">
        <v>71</v>
      </c>
      <c r="D11332" s="1" t="s">
        <v>105</v>
      </c>
      <c r="E11332" s="1" t="s">
        <v>3532</v>
      </c>
      <c r="F11332" s="45" t="s">
        <v>158</v>
      </c>
      <c r="G11332" s="1">
        <v>10</v>
      </c>
      <c r="H11332" s="1" t="s">
        <v>107</v>
      </c>
      <c r="I11332" s="1" t="s">
        <v>159</v>
      </c>
      <c r="K11332" s="1" t="str">
        <f>VLOOKUP(L11332,CW!C:D,2,FALSE)</f>
        <v>Jul'16</v>
      </c>
      <c r="L11332" s="1" t="str">
        <f t="shared" si="179"/>
        <v>29'16</v>
      </c>
      <c r="M11332" s="1" t="str">
        <f>VLOOKUP(K11332,CW!D:E,2,FALSE)</f>
        <v>Q2'16</v>
      </c>
    </row>
    <row r="11333" spans="1:13" ht="15" customHeight="1">
      <c r="A11333" s="2">
        <v>42574</v>
      </c>
      <c r="B11333" s="1" t="s">
        <v>5671</v>
      </c>
      <c r="C11333" s="1" t="s">
        <v>72</v>
      </c>
      <c r="D11333" s="1" t="s">
        <v>100</v>
      </c>
      <c r="E11333" s="1" t="s">
        <v>3532</v>
      </c>
      <c r="F11333" s="98" t="s">
        <v>4584</v>
      </c>
      <c r="G11333" s="1">
        <v>1</v>
      </c>
      <c r="H11333" s="1" t="s">
        <v>107</v>
      </c>
      <c r="I11333" s="1" t="s">
        <v>159</v>
      </c>
      <c r="K11333" s="1" t="str">
        <f>VLOOKUP(L11333,CW!C:D,2,FALSE)</f>
        <v>Jul'16</v>
      </c>
      <c r="L11333" s="1" t="str">
        <f t="shared" si="179"/>
        <v>29'16</v>
      </c>
      <c r="M11333" s="1" t="str">
        <f>VLOOKUP(K11333,CW!D:E,2,FALSE)</f>
        <v>Q2'16</v>
      </c>
    </row>
    <row r="11334" spans="1:13" ht="30" customHeight="1">
      <c r="A11334" s="2">
        <v>42574</v>
      </c>
      <c r="B11334" s="1" t="s">
        <v>5666</v>
      </c>
      <c r="C11334" s="1" t="s">
        <v>72</v>
      </c>
      <c r="D11334" s="1" t="s">
        <v>100</v>
      </c>
      <c r="E11334" s="1" t="s">
        <v>3532</v>
      </c>
      <c r="F11334" s="98" t="s">
        <v>160</v>
      </c>
      <c r="G11334" s="1">
        <v>1</v>
      </c>
      <c r="H11334" s="1" t="s">
        <v>107</v>
      </c>
      <c r="I11334" s="1" t="s">
        <v>159</v>
      </c>
      <c r="K11334" s="1" t="str">
        <f>VLOOKUP(L11334,CW!C:D,2,FALSE)</f>
        <v>Jul'16</v>
      </c>
      <c r="L11334" s="1" t="str">
        <f t="shared" si="179"/>
        <v>29'16</v>
      </c>
      <c r="M11334" s="1" t="str">
        <f>VLOOKUP(K11334,CW!D:E,2,FALSE)</f>
        <v>Q2'16</v>
      </c>
    </row>
    <row r="11335" spans="1:13" ht="15" customHeight="1">
      <c r="A11335" s="2">
        <v>42574</v>
      </c>
      <c r="B11335" s="1" t="s">
        <v>5666</v>
      </c>
      <c r="C11335" s="1" t="s">
        <v>72</v>
      </c>
      <c r="D11335" s="1" t="s">
        <v>100</v>
      </c>
      <c r="E11335" s="1" t="s">
        <v>3532</v>
      </c>
      <c r="F11335" s="45" t="s">
        <v>158</v>
      </c>
      <c r="G11335" s="1">
        <v>1</v>
      </c>
      <c r="H11335" s="1" t="s">
        <v>107</v>
      </c>
      <c r="I11335" s="1" t="s">
        <v>159</v>
      </c>
      <c r="K11335" s="1" t="str">
        <f>VLOOKUP(L11335,CW!C:D,2,FALSE)</f>
        <v>Jul'16</v>
      </c>
      <c r="L11335" s="1" t="str">
        <f t="shared" si="179"/>
        <v>29'16</v>
      </c>
      <c r="M11335" s="1" t="str">
        <f>VLOOKUP(K11335,CW!D:E,2,FALSE)</f>
        <v>Q2'16</v>
      </c>
    </row>
    <row r="11336" spans="1:13" ht="15" customHeight="1">
      <c r="A11336" s="2">
        <v>42574</v>
      </c>
      <c r="B11336" s="1" t="s">
        <v>5669</v>
      </c>
      <c r="C11336" s="1" t="s">
        <v>72</v>
      </c>
      <c r="D11336" s="1" t="s">
        <v>100</v>
      </c>
      <c r="E11336" s="1" t="s">
        <v>3532</v>
      </c>
      <c r="F11336" s="45" t="s">
        <v>158</v>
      </c>
      <c r="G11336" s="1">
        <v>1</v>
      </c>
      <c r="H11336" s="1" t="s">
        <v>107</v>
      </c>
      <c r="I11336" s="1" t="s">
        <v>159</v>
      </c>
      <c r="K11336" s="1" t="str">
        <f>VLOOKUP(L11336,CW!C:D,2,FALSE)</f>
        <v>Jul'16</v>
      </c>
      <c r="L11336" s="1" t="str">
        <f t="shared" si="179"/>
        <v>29'16</v>
      </c>
      <c r="M11336" s="1" t="str">
        <f>VLOOKUP(K11336,CW!D:E,2,FALSE)</f>
        <v>Q2'16</v>
      </c>
    </row>
    <row r="11337" spans="1:13" ht="15" customHeight="1">
      <c r="A11337" s="2">
        <v>42574</v>
      </c>
      <c r="B11337" s="1" t="s">
        <v>5668</v>
      </c>
      <c r="C11337" s="1" t="s">
        <v>72</v>
      </c>
      <c r="D11337" s="1" t="s">
        <v>100</v>
      </c>
      <c r="E11337" s="1" t="s">
        <v>3532</v>
      </c>
      <c r="F11337" s="45" t="s">
        <v>158</v>
      </c>
      <c r="G11337" s="1">
        <v>2</v>
      </c>
      <c r="H11337" s="1" t="s">
        <v>107</v>
      </c>
      <c r="I11337" s="1" t="s">
        <v>159</v>
      </c>
      <c r="K11337" s="1" t="str">
        <f>VLOOKUP(L11337,CW!C:D,2,FALSE)</f>
        <v>Jul'16</v>
      </c>
      <c r="L11337" s="1" t="str">
        <f t="shared" si="179"/>
        <v>29'16</v>
      </c>
      <c r="M11337" s="1" t="str">
        <f>VLOOKUP(K11337,CW!D:E,2,FALSE)</f>
        <v>Q2'16</v>
      </c>
    </row>
    <row r="11338" spans="1:13" ht="15" customHeight="1">
      <c r="A11338" s="2">
        <v>42574</v>
      </c>
      <c r="B11338" s="1" t="s">
        <v>5678</v>
      </c>
      <c r="C11338" s="1" t="s">
        <v>72</v>
      </c>
      <c r="D11338" s="1" t="s">
        <v>100</v>
      </c>
      <c r="E11338" s="1" t="s">
        <v>3532</v>
      </c>
      <c r="F11338" s="45" t="s">
        <v>158</v>
      </c>
      <c r="G11338" s="1">
        <v>1</v>
      </c>
      <c r="H11338" s="1" t="s">
        <v>107</v>
      </c>
      <c r="I11338" s="1" t="s">
        <v>159</v>
      </c>
      <c r="K11338" s="1" t="str">
        <f>VLOOKUP(L11338,CW!C:D,2,FALSE)</f>
        <v>Jul'16</v>
      </c>
      <c r="L11338" s="1" t="str">
        <f t="shared" si="179"/>
        <v>29'16</v>
      </c>
      <c r="M11338" s="1" t="str">
        <f>VLOOKUP(K11338,CW!D:E,2,FALSE)</f>
        <v>Q2'16</v>
      </c>
    </row>
    <row r="11339" spans="1:13" ht="15" customHeight="1">
      <c r="A11339" s="2">
        <v>42574</v>
      </c>
      <c r="B11339" s="1" t="s">
        <v>5677</v>
      </c>
      <c r="C11339" s="1" t="s">
        <v>72</v>
      </c>
      <c r="D11339" s="1" t="s">
        <v>100</v>
      </c>
      <c r="E11339" s="1" t="s">
        <v>3532</v>
      </c>
      <c r="F11339" s="45" t="s">
        <v>158</v>
      </c>
      <c r="G11339" s="1">
        <v>1</v>
      </c>
      <c r="H11339" s="1" t="s">
        <v>107</v>
      </c>
      <c r="I11339" s="1" t="s">
        <v>159</v>
      </c>
      <c r="K11339" s="1" t="str">
        <f>VLOOKUP(L11339,CW!C:D,2,FALSE)</f>
        <v>Jul'16</v>
      </c>
      <c r="L11339" s="1" t="str">
        <f t="shared" si="179"/>
        <v>29'16</v>
      </c>
      <c r="M11339" s="1" t="str">
        <f>VLOOKUP(K11339,CW!D:E,2,FALSE)</f>
        <v>Q2'16</v>
      </c>
    </row>
    <row r="11340" spans="1:13" ht="30" customHeight="1">
      <c r="A11340" s="2">
        <v>42574</v>
      </c>
      <c r="B11340" s="1" t="s">
        <v>5653</v>
      </c>
      <c r="C11340" s="1" t="s">
        <v>1801</v>
      </c>
      <c r="D11340" s="1" t="s">
        <v>100</v>
      </c>
      <c r="E11340" s="1" t="s">
        <v>3532</v>
      </c>
      <c r="F11340" s="98" t="s">
        <v>160</v>
      </c>
      <c r="G11340" s="1">
        <v>1</v>
      </c>
      <c r="H11340" s="1" t="s">
        <v>107</v>
      </c>
      <c r="I11340" s="1" t="s">
        <v>159</v>
      </c>
      <c r="K11340" s="1" t="str">
        <f>VLOOKUP(L11340,CW!C:D,2,FALSE)</f>
        <v>Jul'16</v>
      </c>
      <c r="L11340" s="1" t="str">
        <f t="shared" si="179"/>
        <v>29'16</v>
      </c>
      <c r="M11340" s="1" t="str">
        <f>VLOOKUP(K11340,CW!D:E,2,FALSE)</f>
        <v>Q2'16</v>
      </c>
    </row>
    <row r="11341" spans="1:13" ht="15" customHeight="1">
      <c r="A11341" s="2">
        <v>42574</v>
      </c>
      <c r="B11341" s="1" t="s">
        <v>5653</v>
      </c>
      <c r="C11341" s="1" t="s">
        <v>1801</v>
      </c>
      <c r="D11341" s="1" t="s">
        <v>100</v>
      </c>
      <c r="E11341" s="1" t="s">
        <v>3532</v>
      </c>
      <c r="F11341" s="45" t="s">
        <v>158</v>
      </c>
      <c r="G11341" s="1">
        <v>1</v>
      </c>
      <c r="H11341" s="1" t="s">
        <v>107</v>
      </c>
      <c r="I11341" s="1" t="s">
        <v>159</v>
      </c>
      <c r="K11341" s="1" t="str">
        <f>VLOOKUP(L11341,CW!C:D,2,FALSE)</f>
        <v>Jul'16</v>
      </c>
      <c r="L11341" s="1" t="str">
        <f t="shared" si="179"/>
        <v>29'16</v>
      </c>
      <c r="M11341" s="1" t="str">
        <f>VLOOKUP(K11341,CW!D:E,2,FALSE)</f>
        <v>Q2'16</v>
      </c>
    </row>
    <row r="11342" spans="1:13" ht="15" customHeight="1">
      <c r="A11342" s="2">
        <v>42574</v>
      </c>
      <c r="B11342" s="1" t="s">
        <v>5658</v>
      </c>
      <c r="C11342" s="1" t="s">
        <v>86</v>
      </c>
      <c r="D11342" s="1" t="s">
        <v>100</v>
      </c>
      <c r="E11342" s="1" t="s">
        <v>3532</v>
      </c>
      <c r="F11342" s="45" t="s">
        <v>158</v>
      </c>
      <c r="G11342" s="1">
        <v>1</v>
      </c>
      <c r="H11342" s="1" t="s">
        <v>107</v>
      </c>
      <c r="I11342" s="1" t="s">
        <v>159</v>
      </c>
      <c r="K11342" s="1" t="str">
        <f>VLOOKUP(L11342,CW!C:D,2,FALSE)</f>
        <v>Jul'16</v>
      </c>
      <c r="L11342" s="1" t="str">
        <f t="shared" si="179"/>
        <v>29'16</v>
      </c>
      <c r="M11342" s="1" t="str">
        <f>VLOOKUP(K11342,CW!D:E,2,FALSE)</f>
        <v>Q2'16</v>
      </c>
    </row>
    <row r="11343" spans="1:13" ht="15" customHeight="1">
      <c r="A11343" s="2">
        <v>42574</v>
      </c>
      <c r="B11343" s="1" t="s">
        <v>5662</v>
      </c>
      <c r="C11343" s="1" t="s">
        <v>86</v>
      </c>
      <c r="D11343" s="1" t="s">
        <v>100</v>
      </c>
      <c r="E11343" s="1" t="s">
        <v>3532</v>
      </c>
      <c r="F11343" s="45" t="s">
        <v>158</v>
      </c>
      <c r="G11343" s="1">
        <v>1</v>
      </c>
      <c r="H11343" s="1" t="s">
        <v>107</v>
      </c>
      <c r="I11343" s="1" t="s">
        <v>159</v>
      </c>
      <c r="K11343" s="1" t="str">
        <f>VLOOKUP(L11343,CW!C:D,2,FALSE)</f>
        <v>Jul'16</v>
      </c>
      <c r="L11343" s="1" t="str">
        <f t="shared" si="179"/>
        <v>29'16</v>
      </c>
      <c r="M11343" s="1" t="str">
        <f>VLOOKUP(K11343,CW!D:E,2,FALSE)</f>
        <v>Q2'16</v>
      </c>
    </row>
    <row r="11344" spans="1:13" ht="15" customHeight="1">
      <c r="A11344" s="2">
        <v>42574</v>
      </c>
      <c r="B11344" s="1" t="s">
        <v>5681</v>
      </c>
      <c r="C11344" s="1" t="s">
        <v>71</v>
      </c>
      <c r="D11344" s="1" t="s">
        <v>100</v>
      </c>
      <c r="E11344" s="1" t="s">
        <v>3532</v>
      </c>
      <c r="F11344" s="45" t="s">
        <v>158</v>
      </c>
      <c r="G11344" s="1">
        <v>7</v>
      </c>
      <c r="H11344" s="1" t="s">
        <v>107</v>
      </c>
      <c r="I11344" s="1" t="s">
        <v>159</v>
      </c>
      <c r="K11344" s="1" t="str">
        <f>VLOOKUP(L11344,CW!C:D,2,FALSE)</f>
        <v>Jul'16</v>
      </c>
      <c r="L11344" s="1" t="str">
        <f t="shared" si="179"/>
        <v>29'16</v>
      </c>
      <c r="M11344" s="1" t="str">
        <f>VLOOKUP(K11344,CW!D:E,2,FALSE)</f>
        <v>Q2'16</v>
      </c>
    </row>
    <row r="11345" spans="1:13" ht="15" customHeight="1">
      <c r="A11345" s="2">
        <v>42574</v>
      </c>
      <c r="B11345" s="1" t="s">
        <v>5682</v>
      </c>
      <c r="C11345" s="1" t="s">
        <v>71</v>
      </c>
      <c r="D11345" s="1" t="s">
        <v>100</v>
      </c>
      <c r="E11345" s="1" t="s">
        <v>3532</v>
      </c>
      <c r="F11345" s="45" t="s">
        <v>158</v>
      </c>
      <c r="G11345" s="1">
        <v>8</v>
      </c>
      <c r="H11345" s="1" t="s">
        <v>107</v>
      </c>
      <c r="I11345" s="1" t="s">
        <v>159</v>
      </c>
      <c r="K11345" s="1" t="str">
        <f>VLOOKUP(L11345,CW!C:D,2,FALSE)</f>
        <v>Jul'16</v>
      </c>
      <c r="L11345" s="1" t="str">
        <f t="shared" si="179"/>
        <v>29'16</v>
      </c>
      <c r="M11345" s="1" t="str">
        <f>VLOOKUP(K11345,CW!D:E,2,FALSE)</f>
        <v>Q2'16</v>
      </c>
    </row>
    <row r="11346" spans="1:13" ht="15" customHeight="1">
      <c r="A11346" s="2">
        <v>42574</v>
      </c>
      <c r="B11346" s="1" t="s">
        <v>5663</v>
      </c>
      <c r="C11346" s="1" t="s">
        <v>108</v>
      </c>
      <c r="D11346" s="1" t="s">
        <v>100</v>
      </c>
      <c r="E11346" s="1" t="s">
        <v>3532</v>
      </c>
      <c r="F11346" s="45" t="s">
        <v>158</v>
      </c>
      <c r="G11346" s="1">
        <v>2</v>
      </c>
      <c r="H11346" s="1" t="s">
        <v>107</v>
      </c>
      <c r="I11346" s="1" t="s">
        <v>159</v>
      </c>
      <c r="K11346" s="1" t="str">
        <f>VLOOKUP(L11346,CW!C:D,2,FALSE)</f>
        <v>Jul'16</v>
      </c>
      <c r="L11346" s="1" t="str">
        <f t="shared" si="179"/>
        <v>29'16</v>
      </c>
      <c r="M11346" s="1" t="str">
        <f>VLOOKUP(K11346,CW!D:E,2,FALSE)</f>
        <v>Q2'16</v>
      </c>
    </row>
    <row r="11347" spans="1:13" ht="15" customHeight="1">
      <c r="A11347" s="2">
        <v>42574</v>
      </c>
      <c r="B11347" s="1" t="s">
        <v>5664</v>
      </c>
      <c r="C11347" s="1" t="s">
        <v>86</v>
      </c>
      <c r="D11347" s="1" t="s">
        <v>100</v>
      </c>
      <c r="E11347" s="1" t="s">
        <v>3532</v>
      </c>
      <c r="F11347" s="45" t="s">
        <v>158</v>
      </c>
      <c r="G11347" s="1">
        <v>3</v>
      </c>
      <c r="H11347" s="1" t="s">
        <v>107</v>
      </c>
      <c r="I11347" s="1" t="s">
        <v>159</v>
      </c>
      <c r="K11347" s="1" t="str">
        <f>VLOOKUP(L11347,CW!C:D,2,FALSE)</f>
        <v>Jul'16</v>
      </c>
      <c r="L11347" s="1" t="str">
        <f t="shared" si="179"/>
        <v>29'16</v>
      </c>
      <c r="M11347" s="1" t="str">
        <f>VLOOKUP(K11347,CW!D:E,2,FALSE)</f>
        <v>Q2'16</v>
      </c>
    </row>
    <row r="11348" spans="1:13" ht="15" customHeight="1">
      <c r="A11348" s="2">
        <v>42575</v>
      </c>
      <c r="B11348" s="1" t="s">
        <v>5708</v>
      </c>
      <c r="C11348" s="1" t="s">
        <v>72</v>
      </c>
      <c r="D11348" s="1" t="s">
        <v>101</v>
      </c>
      <c r="E11348" s="1" t="s">
        <v>3532</v>
      </c>
      <c r="F11348" s="45" t="s">
        <v>158</v>
      </c>
      <c r="G11348" s="1">
        <v>1</v>
      </c>
      <c r="H11348" s="1" t="s">
        <v>107</v>
      </c>
      <c r="I11348" s="1" t="s">
        <v>159</v>
      </c>
      <c r="K11348" s="1" t="str">
        <f>VLOOKUP(L11348,CW!C:D,2,FALSE)</f>
        <v>Jul'16</v>
      </c>
      <c r="L11348" s="1" t="str">
        <f t="shared" si="179"/>
        <v>29'16</v>
      </c>
      <c r="M11348" s="1" t="str">
        <f>VLOOKUP(K11348,CW!D:E,2,FALSE)</f>
        <v>Q2'16</v>
      </c>
    </row>
    <row r="11349" spans="1:13" ht="15" customHeight="1">
      <c r="A11349" s="2">
        <v>42575</v>
      </c>
      <c r="B11349" s="1" t="s">
        <v>5690</v>
      </c>
      <c r="C11349" s="1" t="s">
        <v>72</v>
      </c>
      <c r="D11349" s="1" t="s">
        <v>101</v>
      </c>
      <c r="E11349" s="1" t="s">
        <v>3532</v>
      </c>
      <c r="F11349" s="45" t="s">
        <v>158</v>
      </c>
      <c r="G11349" s="1">
        <v>1</v>
      </c>
      <c r="H11349" s="1" t="s">
        <v>107</v>
      </c>
      <c r="I11349" s="1" t="s">
        <v>159</v>
      </c>
      <c r="K11349" s="1" t="str">
        <f>VLOOKUP(L11349,CW!C:D,2,FALSE)</f>
        <v>Jul'16</v>
      </c>
      <c r="L11349" s="1" t="str">
        <f t="shared" si="179"/>
        <v>29'16</v>
      </c>
      <c r="M11349" s="1" t="str">
        <f>VLOOKUP(K11349,CW!D:E,2,FALSE)</f>
        <v>Q2'16</v>
      </c>
    </row>
    <row r="11350" spans="1:13" ht="15" customHeight="1">
      <c r="A11350" s="2">
        <v>42575</v>
      </c>
      <c r="B11350" s="1" t="s">
        <v>5698</v>
      </c>
      <c r="C11350" s="1" t="s">
        <v>72</v>
      </c>
      <c r="D11350" s="1" t="s">
        <v>101</v>
      </c>
      <c r="E11350" s="1" t="s">
        <v>3532</v>
      </c>
      <c r="F11350" s="45" t="s">
        <v>158</v>
      </c>
      <c r="G11350" s="1">
        <v>1</v>
      </c>
      <c r="H11350" s="1" t="s">
        <v>107</v>
      </c>
      <c r="I11350" s="1" t="s">
        <v>159</v>
      </c>
      <c r="K11350" s="1" t="str">
        <f>VLOOKUP(L11350,CW!C:D,2,FALSE)</f>
        <v>Jul'16</v>
      </c>
      <c r="L11350" s="1" t="str">
        <f t="shared" ref="L11350:L11413" si="180">CONCATENATE(WEEKNUM(A11350,21),"'",TEXT(A11350,"yy"))</f>
        <v>29'16</v>
      </c>
      <c r="M11350" s="1" t="str">
        <f>VLOOKUP(K11350,CW!D:E,2,FALSE)</f>
        <v>Q2'16</v>
      </c>
    </row>
    <row r="11351" spans="1:13" ht="15" customHeight="1">
      <c r="A11351" s="2">
        <v>42575</v>
      </c>
      <c r="B11351" s="1" t="s">
        <v>6299</v>
      </c>
      <c r="C11351" s="1" t="s">
        <v>72</v>
      </c>
      <c r="D11351" s="1" t="s">
        <v>101</v>
      </c>
      <c r="E11351" s="1" t="s">
        <v>3532</v>
      </c>
      <c r="F11351" s="45" t="s">
        <v>691</v>
      </c>
      <c r="G11351" s="1">
        <v>1</v>
      </c>
      <c r="H11351" s="1" t="s">
        <v>107</v>
      </c>
      <c r="I11351" s="1" t="s">
        <v>159</v>
      </c>
      <c r="K11351" s="1" t="str">
        <f>VLOOKUP(L11351,CW!C:D,2,FALSE)</f>
        <v>Jul'16</v>
      </c>
      <c r="L11351" s="1" t="str">
        <f t="shared" si="180"/>
        <v>29'16</v>
      </c>
      <c r="M11351" s="1" t="str">
        <f>VLOOKUP(K11351,CW!D:E,2,FALSE)</f>
        <v>Q2'16</v>
      </c>
    </row>
    <row r="11352" spans="1:13" ht="15" customHeight="1">
      <c r="A11352" s="2">
        <v>42575</v>
      </c>
      <c r="B11352" s="1" t="s">
        <v>5684</v>
      </c>
      <c r="C11352" s="1" t="s">
        <v>72</v>
      </c>
      <c r="D11352" s="1" t="s">
        <v>105</v>
      </c>
      <c r="E11352" s="1" t="s">
        <v>3532</v>
      </c>
      <c r="F11352" s="45" t="s">
        <v>158</v>
      </c>
      <c r="G11352" s="1">
        <v>1</v>
      </c>
      <c r="H11352" s="1" t="s">
        <v>107</v>
      </c>
      <c r="I11352" s="1" t="s">
        <v>159</v>
      </c>
      <c r="K11352" s="1" t="str">
        <f>VLOOKUP(L11352,CW!C:D,2,FALSE)</f>
        <v>Jul'16</v>
      </c>
      <c r="L11352" s="1" t="str">
        <f t="shared" si="180"/>
        <v>29'16</v>
      </c>
      <c r="M11352" s="1" t="str">
        <f>VLOOKUP(K11352,CW!D:E,2,FALSE)</f>
        <v>Q2'16</v>
      </c>
    </row>
    <row r="11353" spans="1:13" ht="15" customHeight="1">
      <c r="A11353" s="2">
        <v>42575</v>
      </c>
      <c r="B11353" s="1" t="s">
        <v>5689</v>
      </c>
      <c r="C11353" s="1" t="s">
        <v>72</v>
      </c>
      <c r="D11353" s="1" t="s">
        <v>105</v>
      </c>
      <c r="E11353" s="1" t="s">
        <v>3532</v>
      </c>
      <c r="F11353" s="45" t="s">
        <v>158</v>
      </c>
      <c r="G11353" s="1">
        <v>1</v>
      </c>
      <c r="H11353" s="1" t="s">
        <v>107</v>
      </c>
      <c r="I11353" s="1" t="s">
        <v>159</v>
      </c>
      <c r="K11353" s="1" t="str">
        <f>VLOOKUP(L11353,CW!C:D,2,FALSE)</f>
        <v>Jul'16</v>
      </c>
      <c r="L11353" s="1" t="str">
        <f t="shared" si="180"/>
        <v>29'16</v>
      </c>
      <c r="M11353" s="1" t="str">
        <f>VLOOKUP(K11353,CW!D:E,2,FALSE)</f>
        <v>Q2'16</v>
      </c>
    </row>
    <row r="11354" spans="1:13" ht="15" customHeight="1">
      <c r="A11354" s="2">
        <v>42575</v>
      </c>
      <c r="B11354" s="1" t="s">
        <v>5688</v>
      </c>
      <c r="C11354" s="1" t="s">
        <v>72</v>
      </c>
      <c r="D11354" s="1" t="s">
        <v>105</v>
      </c>
      <c r="E11354" s="1" t="s">
        <v>3532</v>
      </c>
      <c r="F11354" s="45" t="s">
        <v>158</v>
      </c>
      <c r="G11354" s="1">
        <v>1</v>
      </c>
      <c r="H11354" s="1" t="s">
        <v>107</v>
      </c>
      <c r="I11354" s="1" t="s">
        <v>159</v>
      </c>
      <c r="K11354" s="1" t="str">
        <f>VLOOKUP(L11354,CW!C:D,2,FALSE)</f>
        <v>Jul'16</v>
      </c>
      <c r="L11354" s="1" t="str">
        <f t="shared" si="180"/>
        <v>29'16</v>
      </c>
      <c r="M11354" s="1" t="str">
        <f>VLOOKUP(K11354,CW!D:E,2,FALSE)</f>
        <v>Q2'16</v>
      </c>
    </row>
    <row r="11355" spans="1:13" ht="15" customHeight="1">
      <c r="A11355" s="2">
        <v>42575</v>
      </c>
      <c r="B11355" s="1" t="s">
        <v>5703</v>
      </c>
      <c r="C11355" s="1" t="s">
        <v>72</v>
      </c>
      <c r="D11355" s="1" t="s">
        <v>105</v>
      </c>
      <c r="E11355" s="1" t="s">
        <v>3532</v>
      </c>
      <c r="F11355" s="45" t="s">
        <v>158</v>
      </c>
      <c r="G11355" s="1">
        <v>7</v>
      </c>
      <c r="H11355" s="1" t="s">
        <v>107</v>
      </c>
      <c r="I11355" s="1" t="s">
        <v>159</v>
      </c>
      <c r="K11355" s="1" t="str">
        <f>VLOOKUP(L11355,CW!C:D,2,FALSE)</f>
        <v>Jul'16</v>
      </c>
      <c r="L11355" s="1" t="str">
        <f t="shared" si="180"/>
        <v>29'16</v>
      </c>
      <c r="M11355" s="1" t="str">
        <f>VLOOKUP(K11355,CW!D:E,2,FALSE)</f>
        <v>Q2'16</v>
      </c>
    </row>
    <row r="11356" spans="1:13" ht="15" customHeight="1">
      <c r="A11356" s="2">
        <v>42575</v>
      </c>
      <c r="B11356" s="1" t="s">
        <v>6300</v>
      </c>
      <c r="C11356" s="1" t="s">
        <v>72</v>
      </c>
      <c r="D11356" s="1" t="s">
        <v>105</v>
      </c>
      <c r="E11356" s="1" t="s">
        <v>3532</v>
      </c>
      <c r="F11356" s="45" t="s">
        <v>158</v>
      </c>
      <c r="G11356" s="1">
        <v>6</v>
      </c>
      <c r="H11356" s="1" t="s">
        <v>107</v>
      </c>
      <c r="I11356" s="1" t="s">
        <v>159</v>
      </c>
      <c r="K11356" s="1" t="str">
        <f>VLOOKUP(L11356,CW!C:D,2,FALSE)</f>
        <v>Jul'16</v>
      </c>
      <c r="L11356" s="1" t="str">
        <f t="shared" si="180"/>
        <v>29'16</v>
      </c>
      <c r="M11356" s="1" t="str">
        <f>VLOOKUP(K11356,CW!D:E,2,FALSE)</f>
        <v>Q2'16</v>
      </c>
    </row>
    <row r="11357" spans="1:13" ht="15" customHeight="1">
      <c r="A11357" s="2">
        <v>42575</v>
      </c>
      <c r="B11357" s="1" t="s">
        <v>5704</v>
      </c>
      <c r="C11357" s="1" t="s">
        <v>72</v>
      </c>
      <c r="D11357" s="1" t="s">
        <v>105</v>
      </c>
      <c r="E11357" s="1" t="s">
        <v>3532</v>
      </c>
      <c r="F11357" s="45" t="s">
        <v>158</v>
      </c>
      <c r="G11357" s="1">
        <v>5</v>
      </c>
      <c r="H11357" s="1" t="s">
        <v>107</v>
      </c>
      <c r="I11357" s="1" t="s">
        <v>159</v>
      </c>
      <c r="K11357" s="1" t="str">
        <f>VLOOKUP(L11357,CW!C:D,2,FALSE)</f>
        <v>Jul'16</v>
      </c>
      <c r="L11357" s="1" t="str">
        <f t="shared" si="180"/>
        <v>29'16</v>
      </c>
      <c r="M11357" s="1" t="str">
        <f>VLOOKUP(K11357,CW!D:E,2,FALSE)</f>
        <v>Q2'16</v>
      </c>
    </row>
    <row r="11358" spans="1:13" ht="15" customHeight="1">
      <c r="A11358" s="2">
        <v>42575</v>
      </c>
      <c r="B11358" s="1" t="s">
        <v>5687</v>
      </c>
      <c r="C11358" s="1" t="s">
        <v>72</v>
      </c>
      <c r="D11358" s="1" t="s">
        <v>105</v>
      </c>
      <c r="E11358" s="1" t="s">
        <v>3532</v>
      </c>
      <c r="F11358" s="45" t="s">
        <v>158</v>
      </c>
      <c r="G11358" s="1">
        <v>2</v>
      </c>
      <c r="H11358" s="1" t="s">
        <v>107</v>
      </c>
      <c r="I11358" s="1" t="s">
        <v>159</v>
      </c>
      <c r="K11358" s="1" t="str">
        <f>VLOOKUP(L11358,CW!C:D,2,FALSE)</f>
        <v>Jul'16</v>
      </c>
      <c r="L11358" s="1" t="str">
        <f t="shared" si="180"/>
        <v>29'16</v>
      </c>
      <c r="M11358" s="1" t="str">
        <f>VLOOKUP(K11358,CW!D:E,2,FALSE)</f>
        <v>Q2'16</v>
      </c>
    </row>
    <row r="11359" spans="1:13" ht="15" customHeight="1">
      <c r="A11359" s="2">
        <v>42575</v>
      </c>
      <c r="B11359" s="1" t="s">
        <v>5700</v>
      </c>
      <c r="C11359" s="1" t="s">
        <v>72</v>
      </c>
      <c r="D11359" s="1" t="s">
        <v>101</v>
      </c>
      <c r="E11359" s="1" t="s">
        <v>3532</v>
      </c>
      <c r="F11359" s="45" t="s">
        <v>158</v>
      </c>
      <c r="G11359" s="1">
        <v>1</v>
      </c>
      <c r="H11359" s="1" t="s">
        <v>107</v>
      </c>
      <c r="I11359" s="1" t="s">
        <v>159</v>
      </c>
      <c r="K11359" s="1" t="str">
        <f>VLOOKUP(L11359,CW!C:D,2,FALSE)</f>
        <v>Jul'16</v>
      </c>
      <c r="L11359" s="1" t="str">
        <f t="shared" si="180"/>
        <v>29'16</v>
      </c>
      <c r="M11359" s="1" t="str">
        <f>VLOOKUP(K11359,CW!D:E,2,FALSE)</f>
        <v>Q2'16</v>
      </c>
    </row>
    <row r="11360" spans="1:13" ht="15" customHeight="1">
      <c r="A11360" s="2">
        <v>42575</v>
      </c>
      <c r="B11360" s="1" t="s">
        <v>5702</v>
      </c>
      <c r="C11360" s="1" t="s">
        <v>72</v>
      </c>
      <c r="D11360" s="1" t="s">
        <v>101</v>
      </c>
      <c r="E11360" s="1" t="s">
        <v>3532</v>
      </c>
      <c r="F11360" s="45" t="s">
        <v>158</v>
      </c>
      <c r="G11360" s="1">
        <v>1</v>
      </c>
      <c r="H11360" s="1" t="s">
        <v>107</v>
      </c>
      <c r="I11360" s="1" t="s">
        <v>159</v>
      </c>
      <c r="K11360" s="1" t="str">
        <f>VLOOKUP(L11360,CW!C:D,2,FALSE)</f>
        <v>Jul'16</v>
      </c>
      <c r="L11360" s="1" t="str">
        <f t="shared" si="180"/>
        <v>29'16</v>
      </c>
      <c r="M11360" s="1" t="str">
        <f>VLOOKUP(K11360,CW!D:E,2,FALSE)</f>
        <v>Q2'16</v>
      </c>
    </row>
    <row r="11361" spans="1:13" ht="15" customHeight="1">
      <c r="A11361" s="2">
        <v>42575</v>
      </c>
      <c r="B11361" s="1" t="s">
        <v>5695</v>
      </c>
      <c r="C11361" s="1" t="s">
        <v>72</v>
      </c>
      <c r="D11361" s="1" t="s">
        <v>105</v>
      </c>
      <c r="E11361" s="1" t="s">
        <v>3532</v>
      </c>
      <c r="F11361" s="45" t="s">
        <v>158</v>
      </c>
      <c r="G11361" s="1">
        <v>2</v>
      </c>
      <c r="H11361" s="1" t="s">
        <v>107</v>
      </c>
      <c r="I11361" s="1" t="s">
        <v>159</v>
      </c>
      <c r="K11361" s="1" t="str">
        <f>VLOOKUP(L11361,CW!C:D,2,FALSE)</f>
        <v>Jul'16</v>
      </c>
      <c r="L11361" s="1" t="str">
        <f t="shared" si="180"/>
        <v>29'16</v>
      </c>
      <c r="M11361" s="1" t="str">
        <f>VLOOKUP(K11361,CW!D:E,2,FALSE)</f>
        <v>Q2'16</v>
      </c>
    </row>
    <row r="11362" spans="1:13" ht="15" customHeight="1">
      <c r="A11362" s="2">
        <v>42575</v>
      </c>
      <c r="B11362" s="1" t="s">
        <v>5696</v>
      </c>
      <c r="C11362" s="1" t="s">
        <v>72</v>
      </c>
      <c r="D11362" s="1" t="s">
        <v>105</v>
      </c>
      <c r="E11362" s="1" t="s">
        <v>3532</v>
      </c>
      <c r="F11362" s="45" t="s">
        <v>158</v>
      </c>
      <c r="G11362" s="1">
        <v>2</v>
      </c>
      <c r="H11362" s="1" t="s">
        <v>107</v>
      </c>
      <c r="I11362" s="1" t="s">
        <v>159</v>
      </c>
      <c r="K11362" s="1" t="str">
        <f>VLOOKUP(L11362,CW!C:D,2,FALSE)</f>
        <v>Jul'16</v>
      </c>
      <c r="L11362" s="1" t="str">
        <f t="shared" si="180"/>
        <v>29'16</v>
      </c>
      <c r="M11362" s="1" t="str">
        <f>VLOOKUP(K11362,CW!D:E,2,FALSE)</f>
        <v>Q2'16</v>
      </c>
    </row>
    <row r="11363" spans="1:13" ht="15" customHeight="1">
      <c r="A11363" s="2">
        <v>42575</v>
      </c>
      <c r="B11363" s="1" t="s">
        <v>5693</v>
      </c>
      <c r="C11363" s="1" t="s">
        <v>72</v>
      </c>
      <c r="D11363" s="1" t="s">
        <v>105</v>
      </c>
      <c r="E11363" s="1" t="s">
        <v>3532</v>
      </c>
      <c r="F11363" s="45" t="s">
        <v>158</v>
      </c>
      <c r="G11363" s="1">
        <v>1</v>
      </c>
      <c r="H11363" s="1" t="s">
        <v>107</v>
      </c>
      <c r="I11363" s="1" t="s">
        <v>159</v>
      </c>
      <c r="K11363" s="1" t="str">
        <f>VLOOKUP(L11363,CW!C:D,2,FALSE)</f>
        <v>Jul'16</v>
      </c>
      <c r="L11363" s="1" t="str">
        <f t="shared" si="180"/>
        <v>29'16</v>
      </c>
      <c r="M11363" s="1" t="str">
        <f>VLOOKUP(K11363,CW!D:E,2,FALSE)</f>
        <v>Q2'16</v>
      </c>
    </row>
    <row r="11364" spans="1:13" ht="15" customHeight="1">
      <c r="A11364" s="2">
        <v>42575</v>
      </c>
      <c r="B11364" s="1" t="s">
        <v>5694</v>
      </c>
      <c r="C11364" s="1" t="s">
        <v>72</v>
      </c>
      <c r="D11364" s="1" t="s">
        <v>105</v>
      </c>
      <c r="E11364" s="1" t="s">
        <v>3532</v>
      </c>
      <c r="F11364" s="45" t="s">
        <v>158</v>
      </c>
      <c r="G11364" s="1">
        <v>1</v>
      </c>
      <c r="H11364" s="1" t="s">
        <v>107</v>
      </c>
      <c r="I11364" s="1" t="s">
        <v>159</v>
      </c>
      <c r="K11364" s="1" t="str">
        <f>VLOOKUP(L11364,CW!C:D,2,FALSE)</f>
        <v>Jul'16</v>
      </c>
      <c r="L11364" s="1" t="str">
        <f t="shared" si="180"/>
        <v>29'16</v>
      </c>
      <c r="M11364" s="1" t="str">
        <f>VLOOKUP(K11364,CW!D:E,2,FALSE)</f>
        <v>Q2'16</v>
      </c>
    </row>
    <row r="11365" spans="1:13" ht="15" customHeight="1">
      <c r="A11365" s="2">
        <v>42575</v>
      </c>
      <c r="B11365" s="1" t="s">
        <v>5679</v>
      </c>
      <c r="C11365" s="1" t="s">
        <v>80</v>
      </c>
      <c r="D11365" s="1" t="s">
        <v>105</v>
      </c>
      <c r="E11365" s="1" t="s">
        <v>3532</v>
      </c>
      <c r="F11365" s="45" t="s">
        <v>158</v>
      </c>
      <c r="G11365" s="1">
        <v>1</v>
      </c>
      <c r="H11365" s="1" t="s">
        <v>107</v>
      </c>
      <c r="I11365" s="1" t="s">
        <v>159</v>
      </c>
      <c r="K11365" s="1" t="str">
        <f>VLOOKUP(L11365,CW!C:D,2,FALSE)</f>
        <v>Jul'16</v>
      </c>
      <c r="L11365" s="1" t="str">
        <f t="shared" si="180"/>
        <v>29'16</v>
      </c>
      <c r="M11365" s="1" t="str">
        <f>VLOOKUP(K11365,CW!D:E,2,FALSE)</f>
        <v>Q2'16</v>
      </c>
    </row>
    <row r="11366" spans="1:13" ht="15" customHeight="1">
      <c r="A11366" s="2">
        <v>42575</v>
      </c>
      <c r="B11366" s="1" t="s">
        <v>5715</v>
      </c>
      <c r="C11366" s="1" t="s">
        <v>86</v>
      </c>
      <c r="D11366" s="1" t="s">
        <v>105</v>
      </c>
      <c r="E11366" s="1" t="s">
        <v>3532</v>
      </c>
      <c r="F11366" s="45" t="s">
        <v>158</v>
      </c>
      <c r="G11366" s="1">
        <v>1</v>
      </c>
      <c r="H11366" s="1" t="s">
        <v>107</v>
      </c>
      <c r="I11366" s="1" t="s">
        <v>159</v>
      </c>
      <c r="K11366" s="1" t="str">
        <f>VLOOKUP(L11366,CW!C:D,2,FALSE)</f>
        <v>Jul'16</v>
      </c>
      <c r="L11366" s="1" t="str">
        <f t="shared" si="180"/>
        <v>29'16</v>
      </c>
      <c r="M11366" s="1" t="str">
        <f>VLOOKUP(K11366,CW!D:E,2,FALSE)</f>
        <v>Q2'16</v>
      </c>
    </row>
    <row r="11367" spans="1:13" ht="15" customHeight="1">
      <c r="A11367" s="2">
        <v>42575</v>
      </c>
      <c r="B11367" s="1" t="s">
        <v>5722</v>
      </c>
      <c r="C11367" s="1" t="s">
        <v>72</v>
      </c>
      <c r="D11367" s="1" t="s">
        <v>100</v>
      </c>
      <c r="E11367" s="1" t="s">
        <v>3532</v>
      </c>
      <c r="F11367" s="45" t="s">
        <v>158</v>
      </c>
      <c r="G11367" s="1">
        <v>4</v>
      </c>
      <c r="H11367" s="1" t="s">
        <v>107</v>
      </c>
      <c r="I11367" s="1" t="s">
        <v>159</v>
      </c>
      <c r="K11367" s="1" t="str">
        <f>VLOOKUP(L11367,CW!C:D,2,FALSE)</f>
        <v>Jul'16</v>
      </c>
      <c r="L11367" s="1" t="str">
        <f t="shared" si="180"/>
        <v>29'16</v>
      </c>
      <c r="M11367" s="1" t="str">
        <f>VLOOKUP(K11367,CW!D:E,2,FALSE)</f>
        <v>Q2'16</v>
      </c>
    </row>
    <row r="11368" spans="1:13" ht="15" customHeight="1">
      <c r="A11368" s="2">
        <v>42575</v>
      </c>
      <c r="B11368" s="1" t="s">
        <v>5724</v>
      </c>
      <c r="C11368" s="1" t="s">
        <v>72</v>
      </c>
      <c r="D11368" s="1" t="s">
        <v>100</v>
      </c>
      <c r="E11368" s="1" t="s">
        <v>3532</v>
      </c>
      <c r="F11368" s="45" t="s">
        <v>158</v>
      </c>
      <c r="G11368" s="1">
        <v>5</v>
      </c>
      <c r="H11368" s="1" t="s">
        <v>107</v>
      </c>
      <c r="I11368" s="1" t="s">
        <v>159</v>
      </c>
      <c r="K11368" s="1" t="str">
        <f>VLOOKUP(L11368,CW!C:D,2,FALSE)</f>
        <v>Jul'16</v>
      </c>
      <c r="L11368" s="1" t="str">
        <f t="shared" si="180"/>
        <v>29'16</v>
      </c>
      <c r="M11368" s="1" t="str">
        <f>VLOOKUP(K11368,CW!D:E,2,FALSE)</f>
        <v>Q2'16</v>
      </c>
    </row>
    <row r="11369" spans="1:13" ht="15" customHeight="1">
      <c r="A11369" s="2">
        <v>42575</v>
      </c>
      <c r="B11369" s="1" t="s">
        <v>5723</v>
      </c>
      <c r="C11369" s="1" t="s">
        <v>72</v>
      </c>
      <c r="D11369" s="1" t="s">
        <v>100</v>
      </c>
      <c r="E11369" s="1" t="s">
        <v>3532</v>
      </c>
      <c r="F11369" s="45" t="s">
        <v>158</v>
      </c>
      <c r="G11369" s="1">
        <v>1</v>
      </c>
      <c r="H11369" s="1" t="s">
        <v>107</v>
      </c>
      <c r="I11369" s="1" t="s">
        <v>159</v>
      </c>
      <c r="K11369" s="1" t="str">
        <f>VLOOKUP(L11369,CW!C:D,2,FALSE)</f>
        <v>Jul'16</v>
      </c>
      <c r="L11369" s="1" t="str">
        <f t="shared" si="180"/>
        <v>29'16</v>
      </c>
      <c r="M11369" s="1" t="str">
        <f>VLOOKUP(K11369,CW!D:E,2,FALSE)</f>
        <v>Q2'16</v>
      </c>
    </row>
    <row r="11370" spans="1:13" ht="15" customHeight="1">
      <c r="A11370" s="2">
        <v>42575</v>
      </c>
      <c r="B11370" s="1" t="s">
        <v>6301</v>
      </c>
      <c r="C11370" s="1" t="s">
        <v>72</v>
      </c>
      <c r="D11370" s="1" t="s">
        <v>100</v>
      </c>
      <c r="E11370" s="1" t="s">
        <v>3532</v>
      </c>
      <c r="F11370" s="45" t="s">
        <v>158</v>
      </c>
      <c r="G11370" s="1">
        <v>4</v>
      </c>
      <c r="H11370" s="1" t="s">
        <v>107</v>
      </c>
      <c r="I11370" s="1" t="s">
        <v>159</v>
      </c>
      <c r="K11370" s="1" t="str">
        <f>VLOOKUP(L11370,CW!C:D,2,FALSE)</f>
        <v>Jul'16</v>
      </c>
      <c r="L11370" s="1" t="str">
        <f t="shared" si="180"/>
        <v>29'16</v>
      </c>
      <c r="M11370" s="1" t="str">
        <f>VLOOKUP(K11370,CW!D:E,2,FALSE)</f>
        <v>Q2'16</v>
      </c>
    </row>
    <row r="11371" spans="1:13" ht="15" customHeight="1">
      <c r="A11371" s="2">
        <v>42575</v>
      </c>
      <c r="B11371" s="1" t="s">
        <v>5726</v>
      </c>
      <c r="C11371" s="1" t="s">
        <v>72</v>
      </c>
      <c r="D11371" s="1" t="s">
        <v>100</v>
      </c>
      <c r="E11371" s="1" t="s">
        <v>3532</v>
      </c>
      <c r="F11371" s="45" t="s">
        <v>158</v>
      </c>
      <c r="G11371" s="1">
        <v>1</v>
      </c>
      <c r="H11371" s="1" t="s">
        <v>107</v>
      </c>
      <c r="I11371" s="1" t="s">
        <v>159</v>
      </c>
      <c r="K11371" s="1" t="str">
        <f>VLOOKUP(L11371,CW!C:D,2,FALSE)</f>
        <v>Jul'16</v>
      </c>
      <c r="L11371" s="1" t="str">
        <f t="shared" si="180"/>
        <v>29'16</v>
      </c>
      <c r="M11371" s="1" t="str">
        <f>VLOOKUP(K11371,CW!D:E,2,FALSE)</f>
        <v>Q2'16</v>
      </c>
    </row>
    <row r="11372" spans="1:13" ht="15" customHeight="1">
      <c r="A11372" s="2">
        <v>42575</v>
      </c>
      <c r="B11372" s="1" t="s">
        <v>5727</v>
      </c>
      <c r="C11372" s="1" t="s">
        <v>72</v>
      </c>
      <c r="D11372" s="1" t="s">
        <v>100</v>
      </c>
      <c r="E11372" s="1" t="s">
        <v>3532</v>
      </c>
      <c r="F11372" s="45" t="s">
        <v>158</v>
      </c>
      <c r="G11372" s="1">
        <v>3</v>
      </c>
      <c r="H11372" s="1" t="s">
        <v>107</v>
      </c>
      <c r="I11372" s="1" t="s">
        <v>159</v>
      </c>
      <c r="K11372" s="1" t="str">
        <f>VLOOKUP(L11372,CW!C:D,2,FALSE)</f>
        <v>Jul'16</v>
      </c>
      <c r="L11372" s="1" t="str">
        <f t="shared" si="180"/>
        <v>29'16</v>
      </c>
      <c r="M11372" s="1" t="str">
        <f>VLOOKUP(K11372,CW!D:E,2,FALSE)</f>
        <v>Q2'16</v>
      </c>
    </row>
    <row r="11373" spans="1:13" ht="15" customHeight="1">
      <c r="A11373" s="2">
        <v>42575</v>
      </c>
      <c r="B11373" s="1" t="s">
        <v>5721</v>
      </c>
      <c r="C11373" s="1" t="s">
        <v>72</v>
      </c>
      <c r="D11373" s="1" t="s">
        <v>100</v>
      </c>
      <c r="E11373" s="1" t="s">
        <v>3532</v>
      </c>
      <c r="F11373" s="45" t="s">
        <v>158</v>
      </c>
      <c r="G11373" s="1">
        <v>4</v>
      </c>
      <c r="H11373" s="1" t="s">
        <v>107</v>
      </c>
      <c r="I11373" s="1" t="s">
        <v>159</v>
      </c>
      <c r="K11373" s="1" t="str">
        <f>VLOOKUP(L11373,CW!C:D,2,FALSE)</f>
        <v>Jul'16</v>
      </c>
      <c r="L11373" s="1" t="str">
        <f t="shared" si="180"/>
        <v>29'16</v>
      </c>
      <c r="M11373" s="1" t="str">
        <f>VLOOKUP(K11373,CW!D:E,2,FALSE)</f>
        <v>Q2'16</v>
      </c>
    </row>
    <row r="11374" spans="1:13" ht="15" customHeight="1">
      <c r="A11374" s="2">
        <v>42575</v>
      </c>
      <c r="B11374" s="1" t="s">
        <v>6302</v>
      </c>
      <c r="C11374" s="1" t="s">
        <v>72</v>
      </c>
      <c r="D11374" s="1" t="s">
        <v>100</v>
      </c>
      <c r="E11374" s="1" t="s">
        <v>3532</v>
      </c>
      <c r="F11374" s="45" t="s">
        <v>158</v>
      </c>
      <c r="G11374" s="1">
        <v>2</v>
      </c>
      <c r="H11374" s="1" t="s">
        <v>107</v>
      </c>
      <c r="I11374" s="1" t="s">
        <v>159</v>
      </c>
      <c r="K11374" s="1" t="str">
        <f>VLOOKUP(L11374,CW!C:D,2,FALSE)</f>
        <v>Jul'16</v>
      </c>
      <c r="L11374" s="1" t="str">
        <f t="shared" si="180"/>
        <v>29'16</v>
      </c>
      <c r="M11374" s="1" t="str">
        <f>VLOOKUP(K11374,CW!D:E,2,FALSE)</f>
        <v>Q2'16</v>
      </c>
    </row>
    <row r="11375" spans="1:13" ht="15" customHeight="1">
      <c r="A11375" s="2">
        <v>42575</v>
      </c>
      <c r="B11375" s="1" t="s">
        <v>6303</v>
      </c>
      <c r="C11375" s="1" t="s">
        <v>72</v>
      </c>
      <c r="D11375" s="1" t="s">
        <v>100</v>
      </c>
      <c r="E11375" s="1" t="s">
        <v>3532</v>
      </c>
      <c r="F11375" s="45" t="s">
        <v>158</v>
      </c>
      <c r="G11375" s="1">
        <v>1</v>
      </c>
      <c r="H11375" s="1" t="s">
        <v>107</v>
      </c>
      <c r="I11375" s="1" t="s">
        <v>159</v>
      </c>
      <c r="K11375" s="1" t="str">
        <f>VLOOKUP(L11375,CW!C:D,2,FALSE)</f>
        <v>Jul'16</v>
      </c>
      <c r="L11375" s="1" t="str">
        <f t="shared" si="180"/>
        <v>29'16</v>
      </c>
      <c r="M11375" s="1" t="str">
        <f>VLOOKUP(K11375,CW!D:E,2,FALSE)</f>
        <v>Q2'16</v>
      </c>
    </row>
    <row r="11376" spans="1:13" ht="15" customHeight="1">
      <c r="A11376" s="2">
        <v>42575</v>
      </c>
      <c r="B11376" s="1" t="s">
        <v>5718</v>
      </c>
      <c r="C11376" s="1" t="s">
        <v>72</v>
      </c>
      <c r="D11376" s="1" t="s">
        <v>100</v>
      </c>
      <c r="E11376" s="1" t="s">
        <v>3532</v>
      </c>
      <c r="F11376" s="45" t="s">
        <v>158</v>
      </c>
      <c r="G11376" s="1">
        <v>1</v>
      </c>
      <c r="H11376" s="1" t="s">
        <v>107</v>
      </c>
      <c r="I11376" s="1" t="s">
        <v>159</v>
      </c>
      <c r="K11376" s="1" t="str">
        <f>VLOOKUP(L11376,CW!C:D,2,FALSE)</f>
        <v>Jul'16</v>
      </c>
      <c r="L11376" s="1" t="str">
        <f t="shared" si="180"/>
        <v>29'16</v>
      </c>
      <c r="M11376" s="1" t="str">
        <f>VLOOKUP(K11376,CW!D:E,2,FALSE)</f>
        <v>Q2'16</v>
      </c>
    </row>
    <row r="11377" spans="1:13" ht="15" customHeight="1">
      <c r="A11377" s="2">
        <v>42575</v>
      </c>
      <c r="B11377" s="1" t="s">
        <v>6304</v>
      </c>
      <c r="C11377" s="1" t="s">
        <v>72</v>
      </c>
      <c r="D11377" s="1" t="s">
        <v>100</v>
      </c>
      <c r="E11377" s="1" t="s">
        <v>3532</v>
      </c>
      <c r="F11377" s="45" t="s">
        <v>158</v>
      </c>
      <c r="G11377" s="1">
        <v>4</v>
      </c>
      <c r="H11377" s="1" t="s">
        <v>107</v>
      </c>
      <c r="I11377" s="1" t="s">
        <v>159</v>
      </c>
      <c r="K11377" s="1" t="str">
        <f>VLOOKUP(L11377,CW!C:D,2,FALSE)</f>
        <v>Jul'16</v>
      </c>
      <c r="L11377" s="1" t="str">
        <f t="shared" si="180"/>
        <v>29'16</v>
      </c>
      <c r="M11377" s="1" t="str">
        <f>VLOOKUP(K11377,CW!D:E,2,FALSE)</f>
        <v>Q2'16</v>
      </c>
    </row>
    <row r="11378" spans="1:13" ht="15" customHeight="1">
      <c r="A11378" s="2">
        <v>42575</v>
      </c>
      <c r="B11378" s="1" t="s">
        <v>6305</v>
      </c>
      <c r="C11378" s="1" t="s">
        <v>72</v>
      </c>
      <c r="D11378" s="1" t="s">
        <v>100</v>
      </c>
      <c r="E11378" s="1" t="s">
        <v>3532</v>
      </c>
      <c r="F11378" s="45" t="s">
        <v>158</v>
      </c>
      <c r="G11378" s="1">
        <v>2</v>
      </c>
      <c r="H11378" s="1" t="s">
        <v>107</v>
      </c>
      <c r="I11378" s="1" t="s">
        <v>159</v>
      </c>
      <c r="K11378" s="1" t="str">
        <f>VLOOKUP(L11378,CW!C:D,2,FALSE)</f>
        <v>Jul'16</v>
      </c>
      <c r="L11378" s="1" t="str">
        <f t="shared" si="180"/>
        <v>29'16</v>
      </c>
      <c r="M11378" s="1" t="str">
        <f>VLOOKUP(K11378,CW!D:E,2,FALSE)</f>
        <v>Q2'16</v>
      </c>
    </row>
    <row r="11379" spans="1:13" ht="30" customHeight="1">
      <c r="A11379" s="2">
        <v>42575</v>
      </c>
      <c r="B11379" s="1" t="s">
        <v>5728</v>
      </c>
      <c r="C11379" s="1" t="s">
        <v>72</v>
      </c>
      <c r="D11379" s="1" t="s">
        <v>100</v>
      </c>
      <c r="E11379" s="1" t="s">
        <v>3532</v>
      </c>
      <c r="F11379" s="98" t="s">
        <v>160</v>
      </c>
      <c r="G11379" s="1">
        <v>2</v>
      </c>
      <c r="H11379" s="1" t="s">
        <v>107</v>
      </c>
      <c r="I11379" s="1" t="s">
        <v>159</v>
      </c>
      <c r="K11379" s="1" t="str">
        <f>VLOOKUP(L11379,CW!C:D,2,FALSE)</f>
        <v>Jul'16</v>
      </c>
      <c r="L11379" s="1" t="str">
        <f t="shared" si="180"/>
        <v>29'16</v>
      </c>
      <c r="M11379" s="1" t="str">
        <f>VLOOKUP(K11379,CW!D:E,2,FALSE)</f>
        <v>Q2'16</v>
      </c>
    </row>
    <row r="11380" spans="1:13" ht="15" customHeight="1">
      <c r="A11380" s="2">
        <v>42575</v>
      </c>
      <c r="B11380" s="1" t="s">
        <v>5728</v>
      </c>
      <c r="C11380" s="1" t="s">
        <v>72</v>
      </c>
      <c r="D11380" s="1" t="s">
        <v>100</v>
      </c>
      <c r="E11380" s="1" t="s">
        <v>3532</v>
      </c>
      <c r="F11380" s="45" t="s">
        <v>158</v>
      </c>
      <c r="G11380" s="1">
        <v>2</v>
      </c>
      <c r="H11380" s="1" t="s">
        <v>107</v>
      </c>
      <c r="I11380" s="1" t="s">
        <v>159</v>
      </c>
      <c r="K11380" s="1" t="str">
        <f>VLOOKUP(L11380,CW!C:D,2,FALSE)</f>
        <v>Jul'16</v>
      </c>
      <c r="L11380" s="1" t="str">
        <f t="shared" si="180"/>
        <v>29'16</v>
      </c>
      <c r="M11380" s="1" t="str">
        <f>VLOOKUP(K11380,CW!D:E,2,FALSE)</f>
        <v>Q2'16</v>
      </c>
    </row>
    <row r="11381" spans="1:13" ht="15" customHeight="1">
      <c r="A11381" s="2">
        <v>42575</v>
      </c>
      <c r="B11381" s="1" t="s">
        <v>6306</v>
      </c>
      <c r="C11381" s="1" t="s">
        <v>72</v>
      </c>
      <c r="D11381" s="1" t="s">
        <v>100</v>
      </c>
      <c r="E11381" s="1" t="s">
        <v>3532</v>
      </c>
      <c r="F11381" s="45" t="s">
        <v>158</v>
      </c>
      <c r="G11381" s="1">
        <v>1</v>
      </c>
      <c r="H11381" s="1" t="s">
        <v>107</v>
      </c>
      <c r="I11381" s="1" t="s">
        <v>159</v>
      </c>
      <c r="K11381" s="1" t="str">
        <f>VLOOKUP(L11381,CW!C:D,2,FALSE)</f>
        <v>Jul'16</v>
      </c>
      <c r="L11381" s="1" t="str">
        <f t="shared" si="180"/>
        <v>29'16</v>
      </c>
      <c r="M11381" s="1" t="str">
        <f>VLOOKUP(K11381,CW!D:E,2,FALSE)</f>
        <v>Q2'16</v>
      </c>
    </row>
    <row r="11382" spans="1:13" ht="15" customHeight="1">
      <c r="A11382" s="2">
        <v>42575</v>
      </c>
      <c r="B11382" s="1" t="s">
        <v>5731</v>
      </c>
      <c r="C11382" s="1" t="s">
        <v>72</v>
      </c>
      <c r="D11382" s="1" t="s">
        <v>100</v>
      </c>
      <c r="E11382" s="1" t="s">
        <v>3532</v>
      </c>
      <c r="F11382" s="45" t="s">
        <v>158</v>
      </c>
      <c r="G11382" s="1">
        <v>2</v>
      </c>
      <c r="H11382" s="1" t="s">
        <v>107</v>
      </c>
      <c r="I11382" s="1" t="s">
        <v>159</v>
      </c>
      <c r="K11382" s="1" t="str">
        <f>VLOOKUP(L11382,CW!C:D,2,FALSE)</f>
        <v>Jul'16</v>
      </c>
      <c r="L11382" s="1" t="str">
        <f t="shared" si="180"/>
        <v>29'16</v>
      </c>
      <c r="M11382" s="1" t="str">
        <f>VLOOKUP(K11382,CW!D:E,2,FALSE)</f>
        <v>Q2'16</v>
      </c>
    </row>
    <row r="11383" spans="1:13" ht="30" customHeight="1">
      <c r="A11383" s="2">
        <v>42575</v>
      </c>
      <c r="B11383" s="1" t="s">
        <v>5732</v>
      </c>
      <c r="C11383" s="1" t="s">
        <v>72</v>
      </c>
      <c r="D11383" s="1" t="s">
        <v>100</v>
      </c>
      <c r="E11383" s="1" t="s">
        <v>3532</v>
      </c>
      <c r="F11383" s="98" t="s">
        <v>160</v>
      </c>
      <c r="G11383" s="1">
        <v>1</v>
      </c>
      <c r="H11383" s="1" t="s">
        <v>107</v>
      </c>
      <c r="I11383" s="1" t="s">
        <v>159</v>
      </c>
      <c r="K11383" s="1" t="str">
        <f>VLOOKUP(L11383,CW!C:D,2,FALSE)</f>
        <v>Jul'16</v>
      </c>
      <c r="L11383" s="1" t="str">
        <f t="shared" si="180"/>
        <v>29'16</v>
      </c>
      <c r="M11383" s="1" t="str">
        <f>VLOOKUP(K11383,CW!D:E,2,FALSE)</f>
        <v>Q2'16</v>
      </c>
    </row>
    <row r="11384" spans="1:13" ht="15" customHeight="1">
      <c r="A11384" s="2">
        <v>42575</v>
      </c>
      <c r="B11384" s="1" t="s">
        <v>5732</v>
      </c>
      <c r="C11384" s="1" t="s">
        <v>72</v>
      </c>
      <c r="D11384" s="1" t="s">
        <v>100</v>
      </c>
      <c r="E11384" s="1" t="s">
        <v>3532</v>
      </c>
      <c r="F11384" s="45" t="s">
        <v>158</v>
      </c>
      <c r="G11384" s="1">
        <v>6</v>
      </c>
      <c r="H11384" s="1" t="s">
        <v>107</v>
      </c>
      <c r="I11384" s="1" t="s">
        <v>159</v>
      </c>
      <c r="K11384" s="1" t="str">
        <f>VLOOKUP(L11384,CW!C:D,2,FALSE)</f>
        <v>Jul'16</v>
      </c>
      <c r="L11384" s="1" t="str">
        <f t="shared" si="180"/>
        <v>29'16</v>
      </c>
      <c r="M11384" s="1" t="str">
        <f>VLOOKUP(K11384,CW!D:E,2,FALSE)</f>
        <v>Q2'16</v>
      </c>
    </row>
    <row r="11385" spans="1:13" ht="15" customHeight="1">
      <c r="A11385" s="2">
        <v>42575</v>
      </c>
      <c r="B11385" s="1" t="s">
        <v>6307</v>
      </c>
      <c r="C11385" s="1" t="s">
        <v>72</v>
      </c>
      <c r="D11385" s="1" t="s">
        <v>100</v>
      </c>
      <c r="E11385" s="1" t="s">
        <v>3532</v>
      </c>
      <c r="F11385" s="45" t="s">
        <v>158</v>
      </c>
      <c r="G11385" s="1">
        <v>2</v>
      </c>
      <c r="H11385" s="1" t="s">
        <v>107</v>
      </c>
      <c r="I11385" s="1" t="s">
        <v>159</v>
      </c>
      <c r="K11385" s="1" t="str">
        <f>VLOOKUP(L11385,CW!C:D,2,FALSE)</f>
        <v>Jul'16</v>
      </c>
      <c r="L11385" s="1" t="str">
        <f t="shared" si="180"/>
        <v>29'16</v>
      </c>
      <c r="M11385" s="1" t="str">
        <f>VLOOKUP(K11385,CW!D:E,2,FALSE)</f>
        <v>Q2'16</v>
      </c>
    </row>
    <row r="11386" spans="1:13" ht="15" customHeight="1">
      <c r="A11386" s="2">
        <v>42575</v>
      </c>
      <c r="B11386" s="1" t="s">
        <v>6308</v>
      </c>
      <c r="C11386" s="1" t="s">
        <v>72</v>
      </c>
      <c r="D11386" s="1" t="s">
        <v>100</v>
      </c>
      <c r="E11386" s="1" t="s">
        <v>3532</v>
      </c>
      <c r="F11386" s="45" t="s">
        <v>158</v>
      </c>
      <c r="G11386" s="1">
        <v>4</v>
      </c>
      <c r="H11386" s="1" t="s">
        <v>107</v>
      </c>
      <c r="I11386" s="1" t="s">
        <v>159</v>
      </c>
      <c r="K11386" s="1" t="str">
        <f>VLOOKUP(L11386,CW!C:D,2,FALSE)</f>
        <v>Jul'16</v>
      </c>
      <c r="L11386" s="1" t="str">
        <f t="shared" si="180"/>
        <v>29'16</v>
      </c>
      <c r="M11386" s="1" t="str">
        <f>VLOOKUP(K11386,CW!D:E,2,FALSE)</f>
        <v>Q2'16</v>
      </c>
    </row>
    <row r="11387" spans="1:13" ht="15" customHeight="1">
      <c r="A11387" s="2">
        <v>42575</v>
      </c>
      <c r="B11387" s="1" t="s">
        <v>6309</v>
      </c>
      <c r="C11387" s="1" t="s">
        <v>72</v>
      </c>
      <c r="D11387" s="1" t="s">
        <v>100</v>
      </c>
      <c r="E11387" s="1" t="s">
        <v>3532</v>
      </c>
      <c r="F11387" s="45" t="s">
        <v>158</v>
      </c>
      <c r="G11387" s="1">
        <v>3</v>
      </c>
      <c r="H11387" s="1" t="s">
        <v>107</v>
      </c>
      <c r="I11387" s="1" t="s">
        <v>159</v>
      </c>
      <c r="K11387" s="1" t="str">
        <f>VLOOKUP(L11387,CW!C:D,2,FALSE)</f>
        <v>Jul'16</v>
      </c>
      <c r="L11387" s="1" t="str">
        <f t="shared" si="180"/>
        <v>29'16</v>
      </c>
      <c r="M11387" s="1" t="str">
        <f>VLOOKUP(K11387,CW!D:E,2,FALSE)</f>
        <v>Q2'16</v>
      </c>
    </row>
    <row r="11388" spans="1:13" ht="15" customHeight="1">
      <c r="A11388" s="2">
        <v>42575</v>
      </c>
      <c r="B11388" s="1" t="s">
        <v>5757</v>
      </c>
      <c r="C11388" s="1" t="s">
        <v>72</v>
      </c>
      <c r="D11388" s="1" t="s">
        <v>100</v>
      </c>
      <c r="E11388" s="1" t="s">
        <v>3532</v>
      </c>
      <c r="F11388" s="45" t="s">
        <v>158</v>
      </c>
      <c r="G11388" s="1">
        <v>4</v>
      </c>
      <c r="H11388" s="1" t="s">
        <v>107</v>
      </c>
      <c r="I11388" s="1" t="s">
        <v>159</v>
      </c>
      <c r="K11388" s="1" t="str">
        <f>VLOOKUP(L11388,CW!C:D,2,FALSE)</f>
        <v>Jul'16</v>
      </c>
      <c r="L11388" s="1" t="str">
        <f t="shared" si="180"/>
        <v>29'16</v>
      </c>
      <c r="M11388" s="1" t="str">
        <f>VLOOKUP(K11388,CW!D:E,2,FALSE)</f>
        <v>Q2'16</v>
      </c>
    </row>
    <row r="11389" spans="1:13" ht="15" customHeight="1">
      <c r="A11389" s="2">
        <v>42575</v>
      </c>
      <c r="B11389" s="1" t="s">
        <v>5758</v>
      </c>
      <c r="C11389" s="1" t="s">
        <v>72</v>
      </c>
      <c r="D11389" s="1" t="s">
        <v>100</v>
      </c>
      <c r="E11389" s="1" t="s">
        <v>3532</v>
      </c>
      <c r="F11389" s="45" t="s">
        <v>158</v>
      </c>
      <c r="G11389" s="1">
        <v>1</v>
      </c>
      <c r="H11389" s="1" t="s">
        <v>107</v>
      </c>
      <c r="I11389" s="1" t="s">
        <v>159</v>
      </c>
      <c r="K11389" s="1" t="str">
        <f>VLOOKUP(L11389,CW!C:D,2,FALSE)</f>
        <v>Jul'16</v>
      </c>
      <c r="L11389" s="1" t="str">
        <f t="shared" si="180"/>
        <v>29'16</v>
      </c>
      <c r="M11389" s="1" t="str">
        <f>VLOOKUP(K11389,CW!D:E,2,FALSE)</f>
        <v>Q2'16</v>
      </c>
    </row>
    <row r="11390" spans="1:13" ht="15" customHeight="1">
      <c r="A11390" s="2">
        <v>42575</v>
      </c>
      <c r="B11390" s="1" t="s">
        <v>6310</v>
      </c>
      <c r="C11390" s="1" t="s">
        <v>72</v>
      </c>
      <c r="D11390" s="1" t="s">
        <v>100</v>
      </c>
      <c r="E11390" s="1" t="s">
        <v>3532</v>
      </c>
      <c r="F11390" s="45" t="s">
        <v>158</v>
      </c>
      <c r="G11390" s="1">
        <v>2</v>
      </c>
      <c r="H11390" s="1" t="s">
        <v>107</v>
      </c>
      <c r="I11390" s="1" t="s">
        <v>159</v>
      </c>
      <c r="K11390" s="1" t="str">
        <f>VLOOKUP(L11390,CW!C:D,2,FALSE)</f>
        <v>Jul'16</v>
      </c>
      <c r="L11390" s="1" t="str">
        <f t="shared" si="180"/>
        <v>29'16</v>
      </c>
      <c r="M11390" s="1" t="str">
        <f>VLOOKUP(K11390,CW!D:E,2,FALSE)</f>
        <v>Q2'16</v>
      </c>
    </row>
    <row r="11391" spans="1:13" ht="15" customHeight="1">
      <c r="A11391" s="2">
        <v>42575</v>
      </c>
      <c r="B11391" s="1" t="s">
        <v>6311</v>
      </c>
      <c r="C11391" s="1" t="s">
        <v>72</v>
      </c>
      <c r="D11391" s="1" t="s">
        <v>100</v>
      </c>
      <c r="E11391" s="1" t="s">
        <v>3532</v>
      </c>
      <c r="F11391" s="45" t="s">
        <v>158</v>
      </c>
      <c r="G11391" s="1">
        <v>1</v>
      </c>
      <c r="H11391" s="1" t="s">
        <v>107</v>
      </c>
      <c r="I11391" s="1" t="s">
        <v>159</v>
      </c>
      <c r="K11391" s="1" t="str">
        <f>VLOOKUP(L11391,CW!C:D,2,FALSE)</f>
        <v>Jul'16</v>
      </c>
      <c r="L11391" s="1" t="str">
        <f t="shared" si="180"/>
        <v>29'16</v>
      </c>
      <c r="M11391" s="1" t="str">
        <f>VLOOKUP(K11391,CW!D:E,2,FALSE)</f>
        <v>Q2'16</v>
      </c>
    </row>
    <row r="11392" spans="1:13" ht="15" customHeight="1">
      <c r="A11392" s="2">
        <v>42575</v>
      </c>
      <c r="B11392" s="1" t="s">
        <v>5756</v>
      </c>
      <c r="C11392" s="1" t="s">
        <v>72</v>
      </c>
      <c r="D11392" s="1" t="s">
        <v>100</v>
      </c>
      <c r="E11392" s="1" t="s">
        <v>3532</v>
      </c>
      <c r="F11392" s="45" t="s">
        <v>158</v>
      </c>
      <c r="G11392" s="1">
        <v>1</v>
      </c>
      <c r="H11392" s="1" t="s">
        <v>107</v>
      </c>
      <c r="I11392" s="1" t="s">
        <v>159</v>
      </c>
      <c r="K11392" s="1" t="str">
        <f>VLOOKUP(L11392,CW!C:D,2,FALSE)</f>
        <v>Jul'16</v>
      </c>
      <c r="L11392" s="1" t="str">
        <f t="shared" si="180"/>
        <v>29'16</v>
      </c>
      <c r="M11392" s="1" t="str">
        <f>VLOOKUP(K11392,CW!D:E,2,FALSE)</f>
        <v>Q2'16</v>
      </c>
    </row>
    <row r="11393" spans="1:13" ht="15" customHeight="1">
      <c r="A11393" s="2">
        <v>42575</v>
      </c>
      <c r="B11393" s="1" t="s">
        <v>5709</v>
      </c>
      <c r="C11393" s="1" t="s">
        <v>86</v>
      </c>
      <c r="D11393" s="1" t="s">
        <v>100</v>
      </c>
      <c r="E11393" s="1" t="s">
        <v>3532</v>
      </c>
      <c r="F11393" s="45" t="s">
        <v>158</v>
      </c>
      <c r="G11393" s="1">
        <v>2</v>
      </c>
      <c r="H11393" s="1" t="s">
        <v>107</v>
      </c>
      <c r="I11393" s="1" t="s">
        <v>159</v>
      </c>
      <c r="K11393" s="1" t="str">
        <f>VLOOKUP(L11393,CW!C:D,2,FALSE)</f>
        <v>Jul'16</v>
      </c>
      <c r="L11393" s="1" t="str">
        <f t="shared" si="180"/>
        <v>29'16</v>
      </c>
      <c r="M11393" s="1" t="str">
        <f>VLOOKUP(K11393,CW!D:E,2,FALSE)</f>
        <v>Q2'16</v>
      </c>
    </row>
    <row r="11394" spans="1:13" ht="30" customHeight="1">
      <c r="A11394" s="2">
        <v>42575</v>
      </c>
      <c r="B11394" s="1" t="s">
        <v>5716</v>
      </c>
      <c r="C11394" s="1" t="s">
        <v>86</v>
      </c>
      <c r="D11394" s="1" t="s">
        <v>100</v>
      </c>
      <c r="E11394" s="1" t="s">
        <v>3532</v>
      </c>
      <c r="F11394" s="98" t="s">
        <v>160</v>
      </c>
      <c r="G11394" s="1">
        <v>1</v>
      </c>
      <c r="H11394" s="1" t="s">
        <v>107</v>
      </c>
      <c r="I11394" s="1" t="s">
        <v>159</v>
      </c>
      <c r="K11394" s="1" t="str">
        <f>VLOOKUP(L11394,CW!C:D,2,FALSE)</f>
        <v>Jul'16</v>
      </c>
      <c r="L11394" s="1" t="str">
        <f t="shared" si="180"/>
        <v>29'16</v>
      </c>
      <c r="M11394" s="1" t="str">
        <f>VLOOKUP(K11394,CW!D:E,2,FALSE)</f>
        <v>Q2'16</v>
      </c>
    </row>
    <row r="11395" spans="1:13" ht="15" customHeight="1">
      <c r="A11395" s="2">
        <v>42575</v>
      </c>
      <c r="B11395" s="1" t="s">
        <v>5716</v>
      </c>
      <c r="C11395" s="1" t="s">
        <v>86</v>
      </c>
      <c r="D11395" s="1" t="s">
        <v>100</v>
      </c>
      <c r="E11395" s="1" t="s">
        <v>3532</v>
      </c>
      <c r="F11395" s="45" t="s">
        <v>158</v>
      </c>
      <c r="G11395" s="1">
        <v>4</v>
      </c>
      <c r="H11395" s="1" t="s">
        <v>107</v>
      </c>
      <c r="I11395" s="1" t="s">
        <v>159</v>
      </c>
      <c r="K11395" s="1" t="str">
        <f>VLOOKUP(L11395,CW!C:D,2,FALSE)</f>
        <v>Jul'16</v>
      </c>
      <c r="L11395" s="1" t="str">
        <f t="shared" si="180"/>
        <v>29'16</v>
      </c>
      <c r="M11395" s="1" t="str">
        <f>VLOOKUP(K11395,CW!D:E,2,FALSE)</f>
        <v>Q2'16</v>
      </c>
    </row>
    <row r="11396" spans="1:13" ht="15" customHeight="1">
      <c r="A11396" s="2">
        <v>42575</v>
      </c>
      <c r="B11396" s="1" t="s">
        <v>5712</v>
      </c>
      <c r="C11396" s="1" t="s">
        <v>86</v>
      </c>
      <c r="D11396" s="1" t="s">
        <v>100</v>
      </c>
      <c r="E11396" s="1" t="s">
        <v>3532</v>
      </c>
      <c r="F11396" s="45" t="s">
        <v>158</v>
      </c>
      <c r="G11396" s="1">
        <v>3</v>
      </c>
      <c r="H11396" s="1" t="s">
        <v>107</v>
      </c>
      <c r="I11396" s="1" t="s">
        <v>159</v>
      </c>
      <c r="K11396" s="1" t="str">
        <f>VLOOKUP(L11396,CW!C:D,2,FALSE)</f>
        <v>Jul'16</v>
      </c>
      <c r="L11396" s="1" t="str">
        <f t="shared" si="180"/>
        <v>29'16</v>
      </c>
      <c r="M11396" s="1" t="str">
        <f>VLOOKUP(K11396,CW!D:E,2,FALSE)</f>
        <v>Q2'16</v>
      </c>
    </row>
    <row r="11397" spans="1:13" ht="15" customHeight="1">
      <c r="A11397" s="2">
        <v>42575</v>
      </c>
      <c r="B11397" s="1" t="s">
        <v>5710</v>
      </c>
      <c r="C11397" s="1" t="s">
        <v>86</v>
      </c>
      <c r="D11397" s="1" t="s">
        <v>100</v>
      </c>
      <c r="E11397" s="1" t="s">
        <v>3532</v>
      </c>
      <c r="F11397" s="45" t="s">
        <v>158</v>
      </c>
      <c r="G11397" s="1">
        <v>1</v>
      </c>
      <c r="H11397" s="1" t="s">
        <v>107</v>
      </c>
      <c r="I11397" s="1" t="s">
        <v>159</v>
      </c>
      <c r="K11397" s="1" t="str">
        <f>VLOOKUP(L11397,CW!C:D,2,FALSE)</f>
        <v>Jul'16</v>
      </c>
      <c r="L11397" s="1" t="str">
        <f t="shared" si="180"/>
        <v>29'16</v>
      </c>
      <c r="M11397" s="1" t="str">
        <f>VLOOKUP(K11397,CW!D:E,2,FALSE)</f>
        <v>Q2'16</v>
      </c>
    </row>
    <row r="11398" spans="1:13" ht="15" customHeight="1">
      <c r="A11398" s="2">
        <v>42575</v>
      </c>
      <c r="B11398" s="1" t="s">
        <v>5717</v>
      </c>
      <c r="C11398" s="1" t="s">
        <v>86</v>
      </c>
      <c r="D11398" s="1" t="s">
        <v>100</v>
      </c>
      <c r="E11398" s="1" t="s">
        <v>3532</v>
      </c>
      <c r="F11398" s="45" t="s">
        <v>158</v>
      </c>
      <c r="G11398" s="1">
        <v>1</v>
      </c>
      <c r="H11398" s="1" t="s">
        <v>107</v>
      </c>
      <c r="I11398" s="1" t="s">
        <v>159</v>
      </c>
      <c r="K11398" s="1" t="str">
        <f>VLOOKUP(L11398,CW!C:D,2,FALSE)</f>
        <v>Jul'16</v>
      </c>
      <c r="L11398" s="1" t="str">
        <f t="shared" si="180"/>
        <v>29'16</v>
      </c>
      <c r="M11398" s="1" t="str">
        <f>VLOOKUP(K11398,CW!D:E,2,FALSE)</f>
        <v>Q2'16</v>
      </c>
    </row>
    <row r="11399" spans="1:13" ht="15" customHeight="1">
      <c r="A11399" s="2">
        <v>42575</v>
      </c>
      <c r="B11399" s="1" t="s">
        <v>5735</v>
      </c>
      <c r="C11399" s="1" t="s">
        <v>84</v>
      </c>
      <c r="D11399" s="1" t="s">
        <v>99</v>
      </c>
      <c r="E11399" s="1" t="s">
        <v>3532</v>
      </c>
      <c r="F11399" s="45" t="s">
        <v>158</v>
      </c>
      <c r="G11399" s="1">
        <v>1</v>
      </c>
      <c r="H11399" s="1" t="s">
        <v>107</v>
      </c>
      <c r="I11399" s="1" t="s">
        <v>159</v>
      </c>
      <c r="K11399" s="1" t="str">
        <f>VLOOKUP(L11399,CW!C:D,2,FALSE)</f>
        <v>Jul'16</v>
      </c>
      <c r="L11399" s="1" t="str">
        <f t="shared" si="180"/>
        <v>29'16</v>
      </c>
      <c r="M11399" s="1" t="str">
        <f>VLOOKUP(K11399,CW!D:E,2,FALSE)</f>
        <v>Q2'16</v>
      </c>
    </row>
    <row r="11400" spans="1:13" ht="15" customHeight="1">
      <c r="A11400" s="2">
        <v>42575</v>
      </c>
      <c r="B11400" s="1" t="s">
        <v>5713</v>
      </c>
      <c r="C11400" s="1" t="s">
        <v>86</v>
      </c>
      <c r="D11400" s="1" t="s">
        <v>99</v>
      </c>
      <c r="E11400" s="1" t="s">
        <v>3532</v>
      </c>
      <c r="F11400" s="45" t="s">
        <v>158</v>
      </c>
      <c r="G11400" s="1">
        <v>1</v>
      </c>
      <c r="H11400" s="1" t="s">
        <v>107</v>
      </c>
      <c r="I11400" s="1" t="s">
        <v>159</v>
      </c>
      <c r="K11400" s="1" t="str">
        <f>VLOOKUP(L11400,CW!C:D,2,FALSE)</f>
        <v>Jul'16</v>
      </c>
      <c r="L11400" s="1" t="str">
        <f t="shared" si="180"/>
        <v>29'16</v>
      </c>
      <c r="M11400" s="1" t="str">
        <f>VLOOKUP(K11400,CW!D:E,2,FALSE)</f>
        <v>Q2'16</v>
      </c>
    </row>
    <row r="11401" spans="1:13" ht="15" customHeight="1">
      <c r="A11401" s="2">
        <v>42575</v>
      </c>
      <c r="B11401" s="1" t="s">
        <v>5713</v>
      </c>
      <c r="C11401" s="1" t="s">
        <v>86</v>
      </c>
      <c r="D11401" s="1" t="s">
        <v>99</v>
      </c>
      <c r="E11401" s="1" t="s">
        <v>3532</v>
      </c>
      <c r="F11401" s="98" t="s">
        <v>4584</v>
      </c>
      <c r="G11401" s="1">
        <v>2</v>
      </c>
      <c r="H11401" s="1" t="s">
        <v>107</v>
      </c>
      <c r="I11401" s="1" t="s">
        <v>159</v>
      </c>
      <c r="K11401" s="1" t="str">
        <f>VLOOKUP(L11401,CW!C:D,2,FALSE)</f>
        <v>Jul'16</v>
      </c>
      <c r="L11401" s="1" t="str">
        <f t="shared" si="180"/>
        <v>29'16</v>
      </c>
      <c r="M11401" s="1" t="str">
        <f>VLOOKUP(K11401,CW!D:E,2,FALSE)</f>
        <v>Q2'16</v>
      </c>
    </row>
    <row r="11402" spans="1:13" ht="30" customHeight="1">
      <c r="A11402" s="2">
        <v>42575</v>
      </c>
      <c r="B11402" s="1" t="s">
        <v>5719</v>
      </c>
      <c r="C11402" s="1" t="s">
        <v>86</v>
      </c>
      <c r="D11402" s="1" t="s">
        <v>99</v>
      </c>
      <c r="E11402" s="1" t="s">
        <v>3532</v>
      </c>
      <c r="F11402" s="98" t="s">
        <v>160</v>
      </c>
      <c r="G11402" s="1">
        <v>1</v>
      </c>
      <c r="H11402" s="1" t="s">
        <v>107</v>
      </c>
      <c r="I11402" s="1" t="s">
        <v>159</v>
      </c>
      <c r="K11402" s="1" t="str">
        <f>VLOOKUP(L11402,CW!C:D,2,FALSE)</f>
        <v>Jul'16</v>
      </c>
      <c r="L11402" s="1" t="str">
        <f t="shared" si="180"/>
        <v>29'16</v>
      </c>
      <c r="M11402" s="1" t="str">
        <f>VLOOKUP(K11402,CW!D:E,2,FALSE)</f>
        <v>Q2'16</v>
      </c>
    </row>
    <row r="11403" spans="1:13" ht="15" customHeight="1">
      <c r="A11403" s="2">
        <v>42575</v>
      </c>
      <c r="B11403" s="1" t="s">
        <v>5719</v>
      </c>
      <c r="C11403" s="1" t="s">
        <v>86</v>
      </c>
      <c r="D11403" s="1" t="s">
        <v>99</v>
      </c>
      <c r="E11403" s="1" t="s">
        <v>3532</v>
      </c>
      <c r="F11403" s="45" t="s">
        <v>158</v>
      </c>
      <c r="G11403" s="1">
        <v>4</v>
      </c>
      <c r="H11403" s="1" t="s">
        <v>107</v>
      </c>
      <c r="I11403" s="1" t="s">
        <v>159</v>
      </c>
      <c r="K11403" s="1" t="str">
        <f>VLOOKUP(L11403,CW!C:D,2,FALSE)</f>
        <v>Jul'16</v>
      </c>
      <c r="L11403" s="1" t="str">
        <f t="shared" si="180"/>
        <v>29'16</v>
      </c>
      <c r="M11403" s="1" t="str">
        <f>VLOOKUP(K11403,CW!D:E,2,FALSE)</f>
        <v>Q2'16</v>
      </c>
    </row>
    <row r="11404" spans="1:13" ht="15" customHeight="1">
      <c r="A11404" s="2">
        <v>42575</v>
      </c>
      <c r="B11404" s="1" t="s">
        <v>5733</v>
      </c>
      <c r="C11404" s="1" t="s">
        <v>267</v>
      </c>
      <c r="D11404" s="1" t="s">
        <v>99</v>
      </c>
      <c r="E11404" s="1" t="s">
        <v>3532</v>
      </c>
      <c r="F11404" s="45" t="s">
        <v>158</v>
      </c>
      <c r="G11404" s="1">
        <v>1</v>
      </c>
      <c r="H11404" s="1" t="s">
        <v>107</v>
      </c>
      <c r="I11404" s="1" t="s">
        <v>159</v>
      </c>
      <c r="K11404" s="1" t="str">
        <f>VLOOKUP(L11404,CW!C:D,2,FALSE)</f>
        <v>Jul'16</v>
      </c>
      <c r="L11404" s="1" t="str">
        <f t="shared" si="180"/>
        <v>29'16</v>
      </c>
      <c r="M11404" s="1" t="str">
        <f>VLOOKUP(K11404,CW!D:E,2,FALSE)</f>
        <v>Q2'16</v>
      </c>
    </row>
    <row r="11405" spans="1:13" ht="15" customHeight="1">
      <c r="A11405" s="2">
        <v>42575</v>
      </c>
      <c r="B11405" s="1" t="s">
        <v>5733</v>
      </c>
      <c r="C11405" s="1" t="s">
        <v>267</v>
      </c>
      <c r="D11405" s="1" t="s">
        <v>99</v>
      </c>
      <c r="E11405" s="1" t="s">
        <v>3532</v>
      </c>
      <c r="F11405" s="98" t="s">
        <v>4584</v>
      </c>
      <c r="G11405" s="1">
        <v>2</v>
      </c>
      <c r="H11405" s="1" t="s">
        <v>107</v>
      </c>
      <c r="I11405" s="1" t="s">
        <v>159</v>
      </c>
      <c r="K11405" s="1" t="str">
        <f>VLOOKUP(L11405,CW!C:D,2,FALSE)</f>
        <v>Jul'16</v>
      </c>
      <c r="L11405" s="1" t="str">
        <f t="shared" si="180"/>
        <v>29'16</v>
      </c>
      <c r="M11405" s="1" t="str">
        <f>VLOOKUP(K11405,CW!D:E,2,FALSE)</f>
        <v>Q2'16</v>
      </c>
    </row>
    <row r="11406" spans="1:13" ht="30" customHeight="1">
      <c r="A11406" s="2">
        <v>42575</v>
      </c>
      <c r="B11406" s="1" t="s">
        <v>5734</v>
      </c>
      <c r="C11406" s="1" t="s">
        <v>267</v>
      </c>
      <c r="D11406" s="1" t="s">
        <v>99</v>
      </c>
      <c r="E11406" s="1" t="s">
        <v>3532</v>
      </c>
      <c r="F11406" s="98" t="s">
        <v>161</v>
      </c>
      <c r="G11406" s="1">
        <v>1</v>
      </c>
      <c r="H11406" s="1" t="s">
        <v>107</v>
      </c>
      <c r="I11406" s="1" t="s">
        <v>159</v>
      </c>
      <c r="K11406" s="1" t="str">
        <f>VLOOKUP(L11406,CW!C:D,2,FALSE)</f>
        <v>Jul'16</v>
      </c>
      <c r="L11406" s="1" t="str">
        <f t="shared" si="180"/>
        <v>29'16</v>
      </c>
      <c r="M11406" s="1" t="str">
        <f>VLOOKUP(K11406,CW!D:E,2,FALSE)</f>
        <v>Q2'16</v>
      </c>
    </row>
    <row r="11407" spans="1:13" ht="15" customHeight="1">
      <c r="A11407" s="2">
        <v>42575</v>
      </c>
      <c r="B11407" s="1" t="s">
        <v>5734</v>
      </c>
      <c r="C11407" s="1" t="s">
        <v>267</v>
      </c>
      <c r="D11407" s="1" t="s">
        <v>99</v>
      </c>
      <c r="E11407" s="1" t="s">
        <v>3532</v>
      </c>
      <c r="F11407" s="45" t="s">
        <v>158</v>
      </c>
      <c r="G11407" s="1">
        <v>2</v>
      </c>
      <c r="H11407" s="1" t="s">
        <v>107</v>
      </c>
      <c r="I11407" s="1" t="s">
        <v>159</v>
      </c>
      <c r="K11407" s="1" t="str">
        <f>VLOOKUP(L11407,CW!C:D,2,FALSE)</f>
        <v>Jul'16</v>
      </c>
      <c r="L11407" s="1" t="str">
        <f t="shared" si="180"/>
        <v>29'16</v>
      </c>
      <c r="M11407" s="1" t="str">
        <f>VLOOKUP(K11407,CW!D:E,2,FALSE)</f>
        <v>Q2'16</v>
      </c>
    </row>
    <row r="11408" spans="1:13" ht="15" customHeight="1">
      <c r="A11408" s="2">
        <v>42575</v>
      </c>
      <c r="B11408" s="1" t="s">
        <v>5755</v>
      </c>
      <c r="C11408" s="1" t="s">
        <v>72</v>
      </c>
      <c r="D11408" s="1" t="s">
        <v>100</v>
      </c>
      <c r="E11408" s="1" t="s">
        <v>3532</v>
      </c>
      <c r="F11408" s="45" t="s">
        <v>158</v>
      </c>
      <c r="G11408" s="1">
        <v>6</v>
      </c>
      <c r="H11408" s="1" t="s">
        <v>107</v>
      </c>
      <c r="I11408" s="1" t="s">
        <v>159</v>
      </c>
      <c r="K11408" s="1" t="str">
        <f>VLOOKUP(L11408,CW!C:D,2,FALSE)</f>
        <v>Jul'16</v>
      </c>
      <c r="L11408" s="1" t="str">
        <f t="shared" si="180"/>
        <v>29'16</v>
      </c>
      <c r="M11408" s="1" t="str">
        <f>VLOOKUP(K11408,CW!D:E,2,FALSE)</f>
        <v>Q2'16</v>
      </c>
    </row>
    <row r="11409" spans="1:13" ht="15" customHeight="1">
      <c r="A11409" s="2">
        <v>42575</v>
      </c>
      <c r="B11409" s="1" t="s">
        <v>5754</v>
      </c>
      <c r="C11409" s="1" t="s">
        <v>72</v>
      </c>
      <c r="D11409" s="1" t="s">
        <v>100</v>
      </c>
      <c r="E11409" s="1" t="s">
        <v>3532</v>
      </c>
      <c r="F11409" s="45" t="s">
        <v>158</v>
      </c>
      <c r="G11409" s="1">
        <v>3</v>
      </c>
      <c r="H11409" s="1" t="s">
        <v>107</v>
      </c>
      <c r="I11409" s="1" t="s">
        <v>159</v>
      </c>
      <c r="K11409" s="1" t="str">
        <f>VLOOKUP(L11409,CW!C:D,2,FALSE)</f>
        <v>Jul'16</v>
      </c>
      <c r="L11409" s="1" t="str">
        <f t="shared" si="180"/>
        <v>29'16</v>
      </c>
      <c r="M11409" s="1" t="str">
        <f>VLOOKUP(K11409,CW!D:E,2,FALSE)</f>
        <v>Q2'16</v>
      </c>
    </row>
    <row r="11410" spans="1:13" ht="15" customHeight="1">
      <c r="A11410" s="2">
        <v>42575</v>
      </c>
      <c r="B11410" s="1" t="s">
        <v>5753</v>
      </c>
      <c r="C11410" s="1" t="s">
        <v>72</v>
      </c>
      <c r="D11410" s="1" t="s">
        <v>100</v>
      </c>
      <c r="E11410" s="1" t="s">
        <v>3532</v>
      </c>
      <c r="F11410" s="45" t="s">
        <v>158</v>
      </c>
      <c r="G11410" s="1">
        <v>3</v>
      </c>
      <c r="H11410" s="1" t="s">
        <v>107</v>
      </c>
      <c r="I11410" s="1" t="s">
        <v>159</v>
      </c>
      <c r="K11410" s="1" t="str">
        <f>VLOOKUP(L11410,CW!C:D,2,FALSE)</f>
        <v>Jul'16</v>
      </c>
      <c r="L11410" s="1" t="str">
        <f t="shared" si="180"/>
        <v>29'16</v>
      </c>
      <c r="M11410" s="1" t="str">
        <f>VLOOKUP(K11410,CW!D:E,2,FALSE)</f>
        <v>Q2'16</v>
      </c>
    </row>
    <row r="11411" spans="1:13" ht="15" customHeight="1">
      <c r="A11411" s="2">
        <v>42575</v>
      </c>
      <c r="B11411" s="1" t="s">
        <v>5714</v>
      </c>
      <c r="C11411" s="1" t="s">
        <v>86</v>
      </c>
      <c r="D11411" s="1" t="s">
        <v>100</v>
      </c>
      <c r="E11411" s="1" t="s">
        <v>3532</v>
      </c>
      <c r="F11411" s="45" t="s">
        <v>158</v>
      </c>
      <c r="G11411" s="1">
        <v>3</v>
      </c>
      <c r="H11411" s="1" t="s">
        <v>107</v>
      </c>
      <c r="I11411" s="1" t="s">
        <v>159</v>
      </c>
      <c r="K11411" s="1" t="str">
        <f>VLOOKUP(L11411,CW!C:D,2,FALSE)</f>
        <v>Jul'16</v>
      </c>
      <c r="L11411" s="1" t="str">
        <f t="shared" si="180"/>
        <v>29'16</v>
      </c>
      <c r="M11411" s="1" t="str">
        <f>VLOOKUP(K11411,CW!D:E,2,FALSE)</f>
        <v>Q2'16</v>
      </c>
    </row>
    <row r="11412" spans="1:13" ht="15" customHeight="1">
      <c r="A11412" s="2">
        <v>42575</v>
      </c>
      <c r="B11412" s="1" t="s">
        <v>5743</v>
      </c>
      <c r="C11412" s="1" t="s">
        <v>72</v>
      </c>
      <c r="D11412" s="1" t="s">
        <v>100</v>
      </c>
      <c r="E11412" s="1" t="s">
        <v>3532</v>
      </c>
      <c r="F11412" s="45" t="s">
        <v>158</v>
      </c>
      <c r="G11412" s="1">
        <v>1</v>
      </c>
      <c r="H11412" s="1" t="s">
        <v>107</v>
      </c>
      <c r="I11412" s="1" t="s">
        <v>159</v>
      </c>
      <c r="K11412" s="1" t="str">
        <f>VLOOKUP(L11412,CW!C:D,2,FALSE)</f>
        <v>Jul'16</v>
      </c>
      <c r="L11412" s="1" t="str">
        <f t="shared" si="180"/>
        <v>29'16</v>
      </c>
      <c r="M11412" s="1" t="str">
        <f>VLOOKUP(K11412,CW!D:E,2,FALSE)</f>
        <v>Q2'16</v>
      </c>
    </row>
    <row r="11413" spans="1:13" ht="15" customHeight="1">
      <c r="A11413" s="2">
        <v>42575</v>
      </c>
      <c r="B11413" s="1" t="s">
        <v>5729</v>
      </c>
      <c r="C11413" s="1" t="s">
        <v>72</v>
      </c>
      <c r="D11413" s="1" t="s">
        <v>100</v>
      </c>
      <c r="E11413" s="1" t="s">
        <v>3532</v>
      </c>
      <c r="F11413" s="45" t="s">
        <v>158</v>
      </c>
      <c r="G11413" s="1">
        <v>1</v>
      </c>
      <c r="H11413" s="1" t="s">
        <v>107</v>
      </c>
      <c r="I11413" s="1" t="s">
        <v>159</v>
      </c>
      <c r="K11413" s="1" t="str">
        <f>VLOOKUP(L11413,CW!C:D,2,FALSE)</f>
        <v>Jul'16</v>
      </c>
      <c r="L11413" s="1" t="str">
        <f t="shared" si="180"/>
        <v>29'16</v>
      </c>
      <c r="M11413" s="1" t="str">
        <f>VLOOKUP(K11413,CW!D:E,2,FALSE)</f>
        <v>Q2'16</v>
      </c>
    </row>
    <row r="11414" spans="1:13" ht="15" customHeight="1">
      <c r="A11414" s="2">
        <v>42575</v>
      </c>
      <c r="B11414" s="1" t="s">
        <v>5752</v>
      </c>
      <c r="C11414" s="1" t="s">
        <v>72</v>
      </c>
      <c r="D11414" s="1" t="s">
        <v>100</v>
      </c>
      <c r="E11414" s="1" t="s">
        <v>3532</v>
      </c>
      <c r="F11414" s="45" t="s">
        <v>158</v>
      </c>
      <c r="G11414" s="1">
        <v>1</v>
      </c>
      <c r="H11414" s="1" t="s">
        <v>107</v>
      </c>
      <c r="I11414" s="1" t="s">
        <v>159</v>
      </c>
      <c r="K11414" s="1" t="str">
        <f>VLOOKUP(L11414,CW!C:D,2,FALSE)</f>
        <v>Jul'16</v>
      </c>
      <c r="L11414" s="1" t="str">
        <f t="shared" ref="L11414:L11477" si="181">CONCATENATE(WEEKNUM(A11414,21),"'",TEXT(A11414,"yy"))</f>
        <v>29'16</v>
      </c>
      <c r="M11414" s="1" t="str">
        <f>VLOOKUP(K11414,CW!D:E,2,FALSE)</f>
        <v>Q2'16</v>
      </c>
    </row>
    <row r="11415" spans="1:13" ht="15" customHeight="1">
      <c r="A11415" s="2">
        <v>42575</v>
      </c>
      <c r="B11415" s="1" t="s">
        <v>5725</v>
      </c>
      <c r="C11415" s="1" t="s">
        <v>72</v>
      </c>
      <c r="D11415" s="1" t="s">
        <v>100</v>
      </c>
      <c r="E11415" s="1" t="s">
        <v>3532</v>
      </c>
      <c r="F11415" s="45" t="s">
        <v>158</v>
      </c>
      <c r="G11415" s="1">
        <v>1</v>
      </c>
      <c r="H11415" s="1" t="s">
        <v>107</v>
      </c>
      <c r="I11415" s="1" t="s">
        <v>159</v>
      </c>
      <c r="K11415" s="1" t="str">
        <f>VLOOKUP(L11415,CW!C:D,2,FALSE)</f>
        <v>Jul'16</v>
      </c>
      <c r="L11415" s="1" t="str">
        <f t="shared" si="181"/>
        <v>29'16</v>
      </c>
      <c r="M11415" s="1" t="str">
        <f>VLOOKUP(K11415,CW!D:E,2,FALSE)</f>
        <v>Q2'16</v>
      </c>
    </row>
    <row r="11416" spans="1:13" ht="15" customHeight="1">
      <c r="A11416" s="2">
        <v>42575</v>
      </c>
      <c r="B11416" s="1" t="s">
        <v>5720</v>
      </c>
      <c r="C11416" s="1" t="s">
        <v>72</v>
      </c>
      <c r="D11416" s="1" t="s">
        <v>100</v>
      </c>
      <c r="E11416" s="1" t="s">
        <v>3532</v>
      </c>
      <c r="F11416" s="45" t="s">
        <v>158</v>
      </c>
      <c r="G11416" s="1">
        <v>1</v>
      </c>
      <c r="H11416" s="1" t="s">
        <v>107</v>
      </c>
      <c r="I11416" s="1" t="s">
        <v>159</v>
      </c>
      <c r="K11416" s="1" t="str">
        <f>VLOOKUP(L11416,CW!C:D,2,FALSE)</f>
        <v>Jul'16</v>
      </c>
      <c r="L11416" s="1" t="str">
        <f t="shared" si="181"/>
        <v>29'16</v>
      </c>
      <c r="M11416" s="1" t="str">
        <f>VLOOKUP(K11416,CW!D:E,2,FALSE)</f>
        <v>Q2'16</v>
      </c>
    </row>
    <row r="11417" spans="1:13" ht="30" customHeight="1">
      <c r="A11417" s="2">
        <v>42575</v>
      </c>
      <c r="B11417" s="1" t="s">
        <v>5748</v>
      </c>
      <c r="C11417" s="1" t="s">
        <v>72</v>
      </c>
      <c r="D11417" s="1" t="s">
        <v>100</v>
      </c>
      <c r="E11417" s="1" t="s">
        <v>3532</v>
      </c>
      <c r="F11417" s="98" t="s">
        <v>160</v>
      </c>
      <c r="G11417" s="1">
        <v>2</v>
      </c>
      <c r="H11417" s="1" t="s">
        <v>107</v>
      </c>
      <c r="I11417" s="1" t="s">
        <v>159</v>
      </c>
      <c r="K11417" s="1" t="str">
        <f>VLOOKUP(L11417,CW!C:D,2,FALSE)</f>
        <v>Jul'16</v>
      </c>
      <c r="L11417" s="1" t="str">
        <f t="shared" si="181"/>
        <v>29'16</v>
      </c>
      <c r="M11417" s="1" t="str">
        <f>VLOOKUP(K11417,CW!D:E,2,FALSE)</f>
        <v>Q2'16</v>
      </c>
    </row>
    <row r="11418" spans="1:13" ht="15" customHeight="1">
      <c r="A11418" s="2">
        <v>42575</v>
      </c>
      <c r="B11418" s="1" t="s">
        <v>5750</v>
      </c>
      <c r="C11418" s="1" t="s">
        <v>72</v>
      </c>
      <c r="D11418" s="1" t="s">
        <v>100</v>
      </c>
      <c r="E11418" s="1" t="s">
        <v>3532</v>
      </c>
      <c r="F11418" s="45" t="s">
        <v>158</v>
      </c>
      <c r="G11418" s="1">
        <v>1</v>
      </c>
      <c r="H11418" s="1" t="s">
        <v>107</v>
      </c>
      <c r="I11418" s="1" t="s">
        <v>159</v>
      </c>
      <c r="K11418" s="1" t="str">
        <f>VLOOKUP(L11418,CW!C:D,2,FALSE)</f>
        <v>Jul'16</v>
      </c>
      <c r="L11418" s="1" t="str">
        <f t="shared" si="181"/>
        <v>29'16</v>
      </c>
      <c r="M11418" s="1" t="str">
        <f>VLOOKUP(K11418,CW!D:E,2,FALSE)</f>
        <v>Q2'16</v>
      </c>
    </row>
    <row r="11419" spans="1:13" ht="15" customHeight="1">
      <c r="A11419" s="2">
        <v>42575</v>
      </c>
      <c r="B11419" s="1" t="s">
        <v>5745</v>
      </c>
      <c r="C11419" s="1" t="s">
        <v>72</v>
      </c>
      <c r="D11419" s="1" t="s">
        <v>100</v>
      </c>
      <c r="E11419" s="1" t="s">
        <v>3532</v>
      </c>
      <c r="F11419" s="45" t="s">
        <v>158</v>
      </c>
      <c r="G11419" s="1">
        <v>3</v>
      </c>
      <c r="H11419" s="1" t="s">
        <v>107</v>
      </c>
      <c r="I11419" s="1" t="s">
        <v>159</v>
      </c>
      <c r="K11419" s="1" t="str">
        <f>VLOOKUP(L11419,CW!C:D,2,FALSE)</f>
        <v>Jul'16</v>
      </c>
      <c r="L11419" s="1" t="str">
        <f t="shared" si="181"/>
        <v>29'16</v>
      </c>
      <c r="M11419" s="1" t="str">
        <f>VLOOKUP(K11419,CW!D:E,2,FALSE)</f>
        <v>Q2'16</v>
      </c>
    </row>
    <row r="11420" spans="1:13" ht="15" customHeight="1">
      <c r="A11420" s="2">
        <v>42576</v>
      </c>
      <c r="B11420" s="1" t="s">
        <v>5740</v>
      </c>
      <c r="C11420" s="1" t="s">
        <v>72</v>
      </c>
      <c r="D11420" s="1" t="s">
        <v>105</v>
      </c>
      <c r="E11420" s="1" t="s">
        <v>3532</v>
      </c>
      <c r="F11420" s="45" t="s">
        <v>158</v>
      </c>
      <c r="G11420" s="1">
        <v>4</v>
      </c>
      <c r="H11420" s="1" t="s">
        <v>107</v>
      </c>
      <c r="I11420" s="1" t="s">
        <v>159</v>
      </c>
      <c r="K11420" s="1" t="str">
        <f>VLOOKUP(L11420,CW!C:D,2,FALSE)</f>
        <v>Jul'16</v>
      </c>
      <c r="L11420" s="1" t="str">
        <f t="shared" si="181"/>
        <v>30'16</v>
      </c>
      <c r="M11420" s="1" t="str">
        <f>VLOOKUP(K11420,CW!D:E,2,FALSE)</f>
        <v>Q2'16</v>
      </c>
    </row>
    <row r="11421" spans="1:13" ht="15" customHeight="1">
      <c r="A11421" s="2">
        <v>42576</v>
      </c>
      <c r="B11421" s="1" t="s">
        <v>5741</v>
      </c>
      <c r="C11421" s="1" t="s">
        <v>72</v>
      </c>
      <c r="D11421" s="1" t="s">
        <v>105</v>
      </c>
      <c r="E11421" s="1" t="s">
        <v>3532</v>
      </c>
      <c r="F11421" s="45" t="s">
        <v>158</v>
      </c>
      <c r="G11421" s="1">
        <v>1</v>
      </c>
      <c r="H11421" s="1" t="s">
        <v>107</v>
      </c>
      <c r="I11421" s="1" t="s">
        <v>159</v>
      </c>
      <c r="K11421" s="1" t="str">
        <f>VLOOKUP(L11421,CW!C:D,2,FALSE)</f>
        <v>Jul'16</v>
      </c>
      <c r="L11421" s="1" t="str">
        <f t="shared" si="181"/>
        <v>30'16</v>
      </c>
      <c r="M11421" s="1" t="str">
        <f>VLOOKUP(K11421,CW!D:E,2,FALSE)</f>
        <v>Q2'16</v>
      </c>
    </row>
    <row r="11422" spans="1:13" ht="15" customHeight="1">
      <c r="A11422" s="2">
        <v>42576</v>
      </c>
      <c r="B11422" s="1" t="s">
        <v>5747</v>
      </c>
      <c r="C11422" s="1" t="s">
        <v>72</v>
      </c>
      <c r="D11422" s="1" t="s">
        <v>105</v>
      </c>
      <c r="E11422" s="1" t="s">
        <v>3532</v>
      </c>
      <c r="F11422" s="45" t="s">
        <v>158</v>
      </c>
      <c r="G11422" s="1">
        <v>3</v>
      </c>
      <c r="H11422" s="1" t="s">
        <v>107</v>
      </c>
      <c r="I11422" s="1" t="s">
        <v>159</v>
      </c>
      <c r="K11422" s="1" t="str">
        <f>VLOOKUP(L11422,CW!C:D,2,FALSE)</f>
        <v>Jul'16</v>
      </c>
      <c r="L11422" s="1" t="str">
        <f t="shared" si="181"/>
        <v>30'16</v>
      </c>
      <c r="M11422" s="1" t="str">
        <f>VLOOKUP(K11422,CW!D:E,2,FALSE)</f>
        <v>Q2'16</v>
      </c>
    </row>
    <row r="11423" spans="1:13" ht="30" customHeight="1">
      <c r="A11423" s="2">
        <v>42576</v>
      </c>
      <c r="B11423" s="1" t="s">
        <v>5779</v>
      </c>
      <c r="C11423" s="1" t="s">
        <v>72</v>
      </c>
      <c r="D11423" s="1" t="s">
        <v>101</v>
      </c>
      <c r="E11423" s="1" t="s">
        <v>3532</v>
      </c>
      <c r="F11423" s="98" t="s">
        <v>161</v>
      </c>
      <c r="G11423" s="1">
        <v>1</v>
      </c>
      <c r="H11423" s="1" t="s">
        <v>107</v>
      </c>
      <c r="I11423" s="1" t="s">
        <v>159</v>
      </c>
      <c r="K11423" s="1" t="str">
        <f>VLOOKUP(L11423,CW!C:D,2,FALSE)</f>
        <v>Jul'16</v>
      </c>
      <c r="L11423" s="1" t="str">
        <f t="shared" si="181"/>
        <v>30'16</v>
      </c>
      <c r="M11423" s="1" t="str">
        <f>VLOOKUP(K11423,CW!D:E,2,FALSE)</f>
        <v>Q2'16</v>
      </c>
    </row>
    <row r="11424" spans="1:13" ht="15" customHeight="1">
      <c r="A11424" s="2">
        <v>42576</v>
      </c>
      <c r="B11424" s="1" t="s">
        <v>5778</v>
      </c>
      <c r="C11424" s="1" t="s">
        <v>72</v>
      </c>
      <c r="D11424" s="1" t="s">
        <v>101</v>
      </c>
      <c r="E11424" s="1" t="s">
        <v>3532</v>
      </c>
      <c r="F11424" s="45" t="s">
        <v>158</v>
      </c>
      <c r="G11424" s="1">
        <v>2</v>
      </c>
      <c r="H11424" s="1" t="s">
        <v>107</v>
      </c>
      <c r="I11424" s="1" t="s">
        <v>159</v>
      </c>
      <c r="K11424" s="1" t="str">
        <f>VLOOKUP(L11424,CW!C:D,2,FALSE)</f>
        <v>Jul'16</v>
      </c>
      <c r="L11424" s="1" t="str">
        <f t="shared" si="181"/>
        <v>30'16</v>
      </c>
      <c r="M11424" s="1" t="str">
        <f>VLOOKUP(K11424,CW!D:E,2,FALSE)</f>
        <v>Q2'16</v>
      </c>
    </row>
    <row r="11425" spans="1:13" ht="15" customHeight="1">
      <c r="A11425" s="2">
        <v>42576</v>
      </c>
      <c r="B11425" s="1" t="s">
        <v>6312</v>
      </c>
      <c r="C11425" s="1" t="s">
        <v>72</v>
      </c>
      <c r="D11425" s="1" t="s">
        <v>101</v>
      </c>
      <c r="E11425" s="1" t="s">
        <v>3532</v>
      </c>
      <c r="F11425" s="45" t="s">
        <v>158</v>
      </c>
      <c r="G11425" s="1">
        <v>1</v>
      </c>
      <c r="H11425" s="1" t="s">
        <v>107</v>
      </c>
      <c r="I11425" s="1" t="s">
        <v>159</v>
      </c>
      <c r="K11425" s="1" t="str">
        <f>VLOOKUP(L11425,CW!C:D,2,FALSE)</f>
        <v>Jul'16</v>
      </c>
      <c r="L11425" s="1" t="str">
        <f t="shared" si="181"/>
        <v>30'16</v>
      </c>
      <c r="M11425" s="1" t="str">
        <f>VLOOKUP(K11425,CW!D:E,2,FALSE)</f>
        <v>Q2'16</v>
      </c>
    </row>
    <row r="11426" spans="1:13" ht="15" customHeight="1">
      <c r="A11426" s="2">
        <v>42576</v>
      </c>
      <c r="B11426" s="1" t="s">
        <v>5737</v>
      </c>
      <c r="C11426" s="1" t="s">
        <v>72</v>
      </c>
      <c r="D11426" s="1" t="s">
        <v>101</v>
      </c>
      <c r="E11426" s="1" t="s">
        <v>3532</v>
      </c>
      <c r="F11426" s="45" t="s">
        <v>158</v>
      </c>
      <c r="G11426" s="1">
        <v>1</v>
      </c>
      <c r="H11426" s="1" t="s">
        <v>107</v>
      </c>
      <c r="I11426" s="1" t="s">
        <v>159</v>
      </c>
      <c r="K11426" s="1" t="str">
        <f>VLOOKUP(L11426,CW!C:D,2,FALSE)</f>
        <v>Jul'16</v>
      </c>
      <c r="L11426" s="1" t="str">
        <f t="shared" si="181"/>
        <v>30'16</v>
      </c>
      <c r="M11426" s="1" t="str">
        <f>VLOOKUP(K11426,CW!D:E,2,FALSE)</f>
        <v>Q2'16</v>
      </c>
    </row>
    <row r="11427" spans="1:13" ht="15" customHeight="1">
      <c r="A11427" s="2">
        <v>42576</v>
      </c>
      <c r="B11427" s="1" t="s">
        <v>5765</v>
      </c>
      <c r="C11427" s="1" t="s">
        <v>72</v>
      </c>
      <c r="D11427" s="1" t="s">
        <v>101</v>
      </c>
      <c r="E11427" s="1" t="s">
        <v>3532</v>
      </c>
      <c r="F11427" s="45" t="s">
        <v>158</v>
      </c>
      <c r="G11427" s="1">
        <v>1</v>
      </c>
      <c r="H11427" s="1" t="s">
        <v>107</v>
      </c>
      <c r="I11427" s="1" t="s">
        <v>159</v>
      </c>
      <c r="K11427" s="1" t="str">
        <f>VLOOKUP(L11427,CW!C:D,2,FALSE)</f>
        <v>Jul'16</v>
      </c>
      <c r="L11427" s="1" t="str">
        <f t="shared" si="181"/>
        <v>30'16</v>
      </c>
      <c r="M11427" s="1" t="str">
        <f>VLOOKUP(K11427,CW!D:E,2,FALSE)</f>
        <v>Q2'16</v>
      </c>
    </row>
    <row r="11428" spans="1:13" ht="15" customHeight="1">
      <c r="A11428" s="2">
        <v>42576</v>
      </c>
      <c r="B11428" s="1" t="s">
        <v>5764</v>
      </c>
      <c r="C11428" s="1" t="s">
        <v>72</v>
      </c>
      <c r="D11428" s="1" t="s">
        <v>101</v>
      </c>
      <c r="E11428" s="1" t="s">
        <v>3532</v>
      </c>
      <c r="F11428" s="45" t="s">
        <v>158</v>
      </c>
      <c r="G11428" s="1">
        <v>1</v>
      </c>
      <c r="H11428" s="1" t="s">
        <v>107</v>
      </c>
      <c r="I11428" s="1" t="s">
        <v>159</v>
      </c>
      <c r="K11428" s="1" t="str">
        <f>VLOOKUP(L11428,CW!C:D,2,FALSE)</f>
        <v>Jul'16</v>
      </c>
      <c r="L11428" s="1" t="str">
        <f t="shared" si="181"/>
        <v>30'16</v>
      </c>
      <c r="M11428" s="1" t="str">
        <f>VLOOKUP(K11428,CW!D:E,2,FALSE)</f>
        <v>Q2'16</v>
      </c>
    </row>
    <row r="11429" spans="1:13" ht="15" customHeight="1">
      <c r="A11429" s="2">
        <v>42576</v>
      </c>
      <c r="B11429" s="1" t="s">
        <v>5736</v>
      </c>
      <c r="C11429" s="1" t="s">
        <v>72</v>
      </c>
      <c r="D11429" s="1" t="s">
        <v>101</v>
      </c>
      <c r="E11429" s="1" t="s">
        <v>3532</v>
      </c>
      <c r="F11429" s="45" t="s">
        <v>158</v>
      </c>
      <c r="G11429" s="1">
        <v>1</v>
      </c>
      <c r="H11429" s="1" t="s">
        <v>107</v>
      </c>
      <c r="I11429" s="1" t="s">
        <v>159</v>
      </c>
      <c r="K11429" s="1" t="str">
        <f>VLOOKUP(L11429,CW!C:D,2,FALSE)</f>
        <v>Jul'16</v>
      </c>
      <c r="L11429" s="1" t="str">
        <f t="shared" si="181"/>
        <v>30'16</v>
      </c>
      <c r="M11429" s="1" t="str">
        <f>VLOOKUP(K11429,CW!D:E,2,FALSE)</f>
        <v>Q2'16</v>
      </c>
    </row>
    <row r="11430" spans="1:13" ht="15" customHeight="1">
      <c r="A11430" s="2">
        <v>42576</v>
      </c>
      <c r="B11430" s="1" t="s">
        <v>5766</v>
      </c>
      <c r="C11430" s="1" t="s">
        <v>72</v>
      </c>
      <c r="D11430" s="1" t="s">
        <v>105</v>
      </c>
      <c r="E11430" s="1" t="s">
        <v>3532</v>
      </c>
      <c r="F11430" s="45" t="s">
        <v>158</v>
      </c>
      <c r="G11430" s="1">
        <v>2</v>
      </c>
      <c r="H11430" s="1" t="s">
        <v>107</v>
      </c>
      <c r="I11430" s="1" t="s">
        <v>159</v>
      </c>
      <c r="K11430" s="1" t="str">
        <f>VLOOKUP(L11430,CW!C:D,2,FALSE)</f>
        <v>Jul'16</v>
      </c>
      <c r="L11430" s="1" t="str">
        <f t="shared" si="181"/>
        <v>30'16</v>
      </c>
      <c r="M11430" s="1" t="str">
        <f>VLOOKUP(K11430,CW!D:E,2,FALSE)</f>
        <v>Q2'16</v>
      </c>
    </row>
    <row r="11431" spans="1:13" ht="15" customHeight="1">
      <c r="A11431" s="2">
        <v>42576</v>
      </c>
      <c r="B11431" s="1" t="s">
        <v>6313</v>
      </c>
      <c r="C11431" s="1" t="s">
        <v>72</v>
      </c>
      <c r="D11431" s="1" t="s">
        <v>105</v>
      </c>
      <c r="E11431" s="1" t="s">
        <v>3532</v>
      </c>
      <c r="F11431" s="45" t="s">
        <v>158</v>
      </c>
      <c r="G11431" s="1">
        <v>1</v>
      </c>
      <c r="H11431" s="1" t="s">
        <v>107</v>
      </c>
      <c r="I11431" s="1" t="s">
        <v>159</v>
      </c>
      <c r="K11431" s="1" t="str">
        <f>VLOOKUP(L11431,CW!C:D,2,FALSE)</f>
        <v>Jul'16</v>
      </c>
      <c r="L11431" s="1" t="str">
        <f t="shared" si="181"/>
        <v>30'16</v>
      </c>
      <c r="M11431" s="1" t="str">
        <f>VLOOKUP(K11431,CW!D:E,2,FALSE)</f>
        <v>Q2'16</v>
      </c>
    </row>
    <row r="11432" spans="1:13" ht="15" customHeight="1">
      <c r="A11432" s="2">
        <v>42576</v>
      </c>
      <c r="B11432" s="1" t="s">
        <v>5769</v>
      </c>
      <c r="C11432" s="1" t="s">
        <v>72</v>
      </c>
      <c r="D11432" s="1" t="s">
        <v>105</v>
      </c>
      <c r="E11432" s="1" t="s">
        <v>3532</v>
      </c>
      <c r="F11432" s="45" t="s">
        <v>158</v>
      </c>
      <c r="G11432" s="1">
        <v>2</v>
      </c>
      <c r="H11432" s="1" t="s">
        <v>107</v>
      </c>
      <c r="I11432" s="1" t="s">
        <v>159</v>
      </c>
      <c r="K11432" s="1" t="str">
        <f>VLOOKUP(L11432,CW!C:D,2,FALSE)</f>
        <v>Jul'16</v>
      </c>
      <c r="L11432" s="1" t="str">
        <f t="shared" si="181"/>
        <v>30'16</v>
      </c>
      <c r="M11432" s="1" t="str">
        <f>VLOOKUP(K11432,CW!D:E,2,FALSE)</f>
        <v>Q2'16</v>
      </c>
    </row>
    <row r="11433" spans="1:13" ht="15" customHeight="1">
      <c r="A11433" s="2">
        <v>42576</v>
      </c>
      <c r="B11433" s="1" t="s">
        <v>6314</v>
      </c>
      <c r="C11433" s="1" t="s">
        <v>72</v>
      </c>
      <c r="D11433" s="1" t="s">
        <v>105</v>
      </c>
      <c r="E11433" s="1" t="s">
        <v>3532</v>
      </c>
      <c r="F11433" s="45" t="s">
        <v>158</v>
      </c>
      <c r="G11433" s="1">
        <v>1</v>
      </c>
      <c r="H11433" s="1" t="s">
        <v>107</v>
      </c>
      <c r="I11433" s="1" t="s">
        <v>159</v>
      </c>
      <c r="K11433" s="1" t="str">
        <f>VLOOKUP(L11433,CW!C:D,2,FALSE)</f>
        <v>Jul'16</v>
      </c>
      <c r="L11433" s="1" t="str">
        <f t="shared" si="181"/>
        <v>30'16</v>
      </c>
      <c r="M11433" s="1" t="str">
        <f>VLOOKUP(K11433,CW!D:E,2,FALSE)</f>
        <v>Q2'16</v>
      </c>
    </row>
    <row r="11434" spans="1:13" ht="30" customHeight="1">
      <c r="A11434" s="2">
        <v>42576</v>
      </c>
      <c r="B11434" s="1" t="s">
        <v>5773</v>
      </c>
      <c r="C11434" s="1" t="s">
        <v>72</v>
      </c>
      <c r="D11434" s="1" t="s">
        <v>101</v>
      </c>
      <c r="E11434" s="1" t="s">
        <v>3532</v>
      </c>
      <c r="F11434" s="98" t="s">
        <v>161</v>
      </c>
      <c r="G11434" s="1">
        <v>1</v>
      </c>
      <c r="H11434" s="1" t="s">
        <v>107</v>
      </c>
      <c r="I11434" s="1" t="s">
        <v>159</v>
      </c>
      <c r="K11434" s="1" t="str">
        <f>VLOOKUP(L11434,CW!C:D,2,FALSE)</f>
        <v>Jul'16</v>
      </c>
      <c r="L11434" s="1" t="str">
        <f t="shared" si="181"/>
        <v>30'16</v>
      </c>
      <c r="M11434" s="1" t="str">
        <f>VLOOKUP(K11434,CW!D:E,2,FALSE)</f>
        <v>Q2'16</v>
      </c>
    </row>
    <row r="11435" spans="1:13" ht="15" customHeight="1">
      <c r="A11435" s="2">
        <v>42576</v>
      </c>
      <c r="B11435" s="1" t="s">
        <v>5761</v>
      </c>
      <c r="C11435" s="1" t="s">
        <v>86</v>
      </c>
      <c r="D11435" s="1" t="s">
        <v>105</v>
      </c>
      <c r="E11435" s="1" t="s">
        <v>3532</v>
      </c>
      <c r="F11435" s="45" t="s">
        <v>158</v>
      </c>
      <c r="G11435" s="1">
        <v>1</v>
      </c>
      <c r="H11435" s="1" t="s">
        <v>107</v>
      </c>
      <c r="I11435" s="1" t="s">
        <v>159</v>
      </c>
      <c r="K11435" s="1" t="str">
        <f>VLOOKUP(L11435,CW!C:D,2,FALSE)</f>
        <v>Jul'16</v>
      </c>
      <c r="L11435" s="1" t="str">
        <f t="shared" si="181"/>
        <v>30'16</v>
      </c>
      <c r="M11435" s="1" t="str">
        <f>VLOOKUP(K11435,CW!D:E,2,FALSE)</f>
        <v>Q2'16</v>
      </c>
    </row>
    <row r="11436" spans="1:13" ht="15" customHeight="1">
      <c r="A11436" s="2">
        <v>42576</v>
      </c>
      <c r="B11436" s="1" t="s">
        <v>5763</v>
      </c>
      <c r="C11436" s="1" t="s">
        <v>86</v>
      </c>
      <c r="D11436" s="1" t="s">
        <v>105</v>
      </c>
      <c r="E11436" s="1" t="s">
        <v>3532</v>
      </c>
      <c r="F11436" s="45" t="s">
        <v>158</v>
      </c>
      <c r="G11436" s="1">
        <v>1</v>
      </c>
      <c r="H11436" s="1" t="s">
        <v>107</v>
      </c>
      <c r="I11436" s="1" t="s">
        <v>159</v>
      </c>
      <c r="K11436" s="1" t="str">
        <f>VLOOKUP(L11436,CW!C:D,2,FALSE)</f>
        <v>Jul'16</v>
      </c>
      <c r="L11436" s="1" t="str">
        <f t="shared" si="181"/>
        <v>30'16</v>
      </c>
      <c r="M11436" s="1" t="str">
        <f>VLOOKUP(K11436,CW!D:E,2,FALSE)</f>
        <v>Q2'16</v>
      </c>
    </row>
    <row r="11437" spans="1:13" ht="15" customHeight="1">
      <c r="A11437" s="2">
        <v>42576</v>
      </c>
      <c r="B11437" s="1" t="s">
        <v>5762</v>
      </c>
      <c r="C11437" s="1" t="s">
        <v>86</v>
      </c>
      <c r="D11437" s="1" t="s">
        <v>105</v>
      </c>
      <c r="E11437" s="1" t="s">
        <v>3532</v>
      </c>
      <c r="F11437" s="45" t="s">
        <v>158</v>
      </c>
      <c r="G11437" s="1">
        <v>1</v>
      </c>
      <c r="H11437" s="1" t="s">
        <v>107</v>
      </c>
      <c r="I11437" s="1" t="s">
        <v>159</v>
      </c>
      <c r="K11437" s="1" t="str">
        <f>VLOOKUP(L11437,CW!C:D,2,FALSE)</f>
        <v>Jul'16</v>
      </c>
      <c r="L11437" s="1" t="str">
        <f t="shared" si="181"/>
        <v>30'16</v>
      </c>
      <c r="M11437" s="1" t="str">
        <f>VLOOKUP(K11437,CW!D:E,2,FALSE)</f>
        <v>Q2'16</v>
      </c>
    </row>
    <row r="11438" spans="1:13" ht="15" customHeight="1">
      <c r="A11438" s="2">
        <v>42576</v>
      </c>
      <c r="B11438" s="1" t="s">
        <v>5785</v>
      </c>
      <c r="C11438" s="1" t="s">
        <v>86</v>
      </c>
      <c r="D11438" s="1" t="s">
        <v>105</v>
      </c>
      <c r="E11438" s="1" t="s">
        <v>3532</v>
      </c>
      <c r="F11438" s="45" t="s">
        <v>158</v>
      </c>
      <c r="G11438" s="1">
        <v>2</v>
      </c>
      <c r="H11438" s="1" t="s">
        <v>107</v>
      </c>
      <c r="I11438" s="1" t="s">
        <v>159</v>
      </c>
      <c r="K11438" s="1" t="str">
        <f>VLOOKUP(L11438,CW!C:D,2,FALSE)</f>
        <v>Jul'16</v>
      </c>
      <c r="L11438" s="1" t="str">
        <f t="shared" si="181"/>
        <v>30'16</v>
      </c>
      <c r="M11438" s="1" t="str">
        <f>VLOOKUP(K11438,CW!D:E,2,FALSE)</f>
        <v>Q2'16</v>
      </c>
    </row>
    <row r="11439" spans="1:13" ht="15" customHeight="1">
      <c r="A11439" s="2">
        <v>42576</v>
      </c>
      <c r="B11439" s="1" t="s">
        <v>5784</v>
      </c>
      <c r="C11439" s="1" t="s">
        <v>86</v>
      </c>
      <c r="D11439" s="1" t="s">
        <v>105</v>
      </c>
      <c r="E11439" s="1" t="s">
        <v>3532</v>
      </c>
      <c r="F11439" s="45" t="s">
        <v>158</v>
      </c>
      <c r="G11439" s="1">
        <v>1</v>
      </c>
      <c r="H11439" s="1" t="s">
        <v>107</v>
      </c>
      <c r="I11439" s="1" t="s">
        <v>159</v>
      </c>
      <c r="K11439" s="1" t="str">
        <f>VLOOKUP(L11439,CW!C:D,2,FALSE)</f>
        <v>Jul'16</v>
      </c>
      <c r="L11439" s="1" t="str">
        <f t="shared" si="181"/>
        <v>30'16</v>
      </c>
      <c r="M11439" s="1" t="str">
        <f>VLOOKUP(K11439,CW!D:E,2,FALSE)</f>
        <v>Q2'16</v>
      </c>
    </row>
    <row r="11440" spans="1:13" ht="30" customHeight="1">
      <c r="A11440" s="2">
        <v>42576</v>
      </c>
      <c r="B11440" s="1" t="s">
        <v>5786</v>
      </c>
      <c r="C11440" s="1" t="s">
        <v>86</v>
      </c>
      <c r="D11440" s="1" t="s">
        <v>105</v>
      </c>
      <c r="E11440" s="1" t="s">
        <v>3532</v>
      </c>
      <c r="F11440" s="98" t="s">
        <v>160</v>
      </c>
      <c r="G11440" s="1">
        <v>1</v>
      </c>
      <c r="H11440" s="1" t="s">
        <v>107</v>
      </c>
      <c r="I11440" s="1" t="s">
        <v>159</v>
      </c>
      <c r="K11440" s="1" t="str">
        <f>VLOOKUP(L11440,CW!C:D,2,FALSE)</f>
        <v>Jul'16</v>
      </c>
      <c r="L11440" s="1" t="str">
        <f t="shared" si="181"/>
        <v>30'16</v>
      </c>
      <c r="M11440" s="1" t="str">
        <f>VLOOKUP(K11440,CW!D:E,2,FALSE)</f>
        <v>Q2'16</v>
      </c>
    </row>
    <row r="11441" spans="1:13" ht="15" customHeight="1">
      <c r="A11441" s="2">
        <v>42576</v>
      </c>
      <c r="B11441" s="1" t="s">
        <v>5786</v>
      </c>
      <c r="C11441" s="1" t="s">
        <v>86</v>
      </c>
      <c r="D11441" s="1" t="s">
        <v>105</v>
      </c>
      <c r="E11441" s="1" t="s">
        <v>3532</v>
      </c>
      <c r="F11441" s="45" t="s">
        <v>158</v>
      </c>
      <c r="G11441" s="1">
        <v>1</v>
      </c>
      <c r="H11441" s="1" t="s">
        <v>107</v>
      </c>
      <c r="I11441" s="1" t="s">
        <v>159</v>
      </c>
      <c r="K11441" s="1" t="str">
        <f>VLOOKUP(L11441,CW!C:D,2,FALSE)</f>
        <v>Jul'16</v>
      </c>
      <c r="L11441" s="1" t="str">
        <f t="shared" si="181"/>
        <v>30'16</v>
      </c>
      <c r="M11441" s="1" t="str">
        <f>VLOOKUP(K11441,CW!D:E,2,FALSE)</f>
        <v>Q2'16</v>
      </c>
    </row>
    <row r="11442" spans="1:13" ht="15" customHeight="1">
      <c r="A11442" s="2">
        <v>42576</v>
      </c>
      <c r="B11442" s="1" t="s">
        <v>5777</v>
      </c>
      <c r="C11442" s="1" t="s">
        <v>108</v>
      </c>
      <c r="D11442" s="1" t="s">
        <v>105</v>
      </c>
      <c r="E11442" s="1" t="s">
        <v>3532</v>
      </c>
      <c r="F11442" s="45" t="s">
        <v>158</v>
      </c>
      <c r="G11442" s="1">
        <v>1</v>
      </c>
      <c r="H11442" s="1" t="s">
        <v>107</v>
      </c>
      <c r="I11442" s="1" t="s">
        <v>159</v>
      </c>
      <c r="K11442" s="1" t="str">
        <f>VLOOKUP(L11442,CW!C:D,2,FALSE)</f>
        <v>Jul'16</v>
      </c>
      <c r="L11442" s="1" t="str">
        <f t="shared" si="181"/>
        <v>30'16</v>
      </c>
      <c r="M11442" s="1" t="str">
        <f>VLOOKUP(K11442,CW!D:E,2,FALSE)</f>
        <v>Q2'16</v>
      </c>
    </row>
    <row r="11443" spans="1:13" ht="15" customHeight="1">
      <c r="A11443" s="2">
        <v>42576</v>
      </c>
      <c r="B11443" s="1" t="s">
        <v>5790</v>
      </c>
      <c r="C11443" s="1" t="s">
        <v>72</v>
      </c>
      <c r="D11443" s="1" t="s">
        <v>105</v>
      </c>
      <c r="E11443" s="1" t="s">
        <v>3532</v>
      </c>
      <c r="F11443" s="45" t="s">
        <v>158</v>
      </c>
      <c r="G11443" s="1">
        <v>1</v>
      </c>
      <c r="H11443" s="1" t="s">
        <v>107</v>
      </c>
      <c r="I11443" s="1" t="s">
        <v>159</v>
      </c>
      <c r="K11443" s="1" t="str">
        <f>VLOOKUP(L11443,CW!C:D,2,FALSE)</f>
        <v>Jul'16</v>
      </c>
      <c r="L11443" s="1" t="str">
        <f t="shared" si="181"/>
        <v>30'16</v>
      </c>
      <c r="M11443" s="1" t="str">
        <f>VLOOKUP(K11443,CW!D:E,2,FALSE)</f>
        <v>Q2'16</v>
      </c>
    </row>
    <row r="11444" spans="1:13" ht="15" customHeight="1">
      <c r="A11444" s="2">
        <v>42576</v>
      </c>
      <c r="B11444" s="1" t="s">
        <v>5789</v>
      </c>
      <c r="C11444" s="1" t="s">
        <v>86</v>
      </c>
      <c r="D11444" s="1" t="s">
        <v>100</v>
      </c>
      <c r="E11444" s="1" t="s">
        <v>3532</v>
      </c>
      <c r="F11444" s="45" t="s">
        <v>158</v>
      </c>
      <c r="G11444" s="1">
        <v>1</v>
      </c>
      <c r="H11444" s="1" t="s">
        <v>107</v>
      </c>
      <c r="I11444" s="1" t="s">
        <v>159</v>
      </c>
      <c r="K11444" s="1" t="str">
        <f>VLOOKUP(L11444,CW!C:D,2,FALSE)</f>
        <v>Jul'16</v>
      </c>
      <c r="L11444" s="1" t="str">
        <f t="shared" si="181"/>
        <v>30'16</v>
      </c>
      <c r="M11444" s="1" t="str">
        <f>VLOOKUP(K11444,CW!D:E,2,FALSE)</f>
        <v>Q2'16</v>
      </c>
    </row>
    <row r="11445" spans="1:13" ht="30" customHeight="1">
      <c r="A11445" s="2">
        <v>42576</v>
      </c>
      <c r="B11445" s="1" t="s">
        <v>5795</v>
      </c>
      <c r="C11445" s="1" t="s">
        <v>86</v>
      </c>
      <c r="D11445" s="1" t="s">
        <v>100</v>
      </c>
      <c r="E11445" s="1" t="s">
        <v>3532</v>
      </c>
      <c r="F11445" s="98" t="s">
        <v>160</v>
      </c>
      <c r="G11445" s="1">
        <v>2</v>
      </c>
      <c r="H11445" s="1" t="s">
        <v>107</v>
      </c>
      <c r="I11445" s="1" t="s">
        <v>159</v>
      </c>
      <c r="K11445" s="1" t="str">
        <f>VLOOKUP(L11445,CW!C:D,2,FALSE)</f>
        <v>Jul'16</v>
      </c>
      <c r="L11445" s="1" t="str">
        <f t="shared" si="181"/>
        <v>30'16</v>
      </c>
      <c r="M11445" s="1" t="str">
        <f>VLOOKUP(K11445,CW!D:E,2,FALSE)</f>
        <v>Q2'16</v>
      </c>
    </row>
    <row r="11446" spans="1:13" ht="15" customHeight="1">
      <c r="A11446" s="2">
        <v>42576</v>
      </c>
      <c r="B11446" s="1" t="s">
        <v>5795</v>
      </c>
      <c r="C11446" s="1" t="s">
        <v>86</v>
      </c>
      <c r="D11446" s="1" t="s">
        <v>100</v>
      </c>
      <c r="E11446" s="1" t="s">
        <v>3532</v>
      </c>
      <c r="F11446" s="45" t="s">
        <v>158</v>
      </c>
      <c r="G11446" s="1">
        <v>2</v>
      </c>
      <c r="H11446" s="1" t="s">
        <v>107</v>
      </c>
      <c r="I11446" s="1" t="s">
        <v>159</v>
      </c>
      <c r="K11446" s="1" t="str">
        <f>VLOOKUP(L11446,CW!C:D,2,FALSE)</f>
        <v>Jul'16</v>
      </c>
      <c r="L11446" s="1" t="str">
        <f t="shared" si="181"/>
        <v>30'16</v>
      </c>
      <c r="M11446" s="1" t="str">
        <f>VLOOKUP(K11446,CW!D:E,2,FALSE)</f>
        <v>Q2'16</v>
      </c>
    </row>
    <row r="11447" spans="1:13" ht="15" customHeight="1">
      <c r="A11447" s="2">
        <v>42576</v>
      </c>
      <c r="B11447" s="1" t="s">
        <v>5800</v>
      </c>
      <c r="C11447" s="1" t="s">
        <v>86</v>
      </c>
      <c r="D11447" s="1" t="s">
        <v>100</v>
      </c>
      <c r="E11447" s="1" t="s">
        <v>3532</v>
      </c>
      <c r="F11447" s="45" t="s">
        <v>158</v>
      </c>
      <c r="G11447" s="1">
        <v>3</v>
      </c>
      <c r="H11447" s="1" t="s">
        <v>107</v>
      </c>
      <c r="I11447" s="1" t="s">
        <v>159</v>
      </c>
      <c r="K11447" s="1" t="str">
        <f>VLOOKUP(L11447,CW!C:D,2,FALSE)</f>
        <v>Jul'16</v>
      </c>
      <c r="L11447" s="1" t="str">
        <f t="shared" si="181"/>
        <v>30'16</v>
      </c>
      <c r="M11447" s="1" t="str">
        <f>VLOOKUP(K11447,CW!D:E,2,FALSE)</f>
        <v>Q2'16</v>
      </c>
    </row>
    <row r="11448" spans="1:13" ht="30" customHeight="1">
      <c r="A11448" s="2">
        <v>42576</v>
      </c>
      <c r="B11448" s="1" t="s">
        <v>5804</v>
      </c>
      <c r="C11448" s="1" t="s">
        <v>72</v>
      </c>
      <c r="D11448" s="1" t="s">
        <v>100</v>
      </c>
      <c r="E11448" s="1" t="s">
        <v>3532</v>
      </c>
      <c r="F11448" s="98" t="s">
        <v>161</v>
      </c>
      <c r="G11448" s="1">
        <v>1</v>
      </c>
      <c r="H11448" s="1" t="s">
        <v>107</v>
      </c>
      <c r="I11448" s="1" t="s">
        <v>159</v>
      </c>
      <c r="K11448" s="1" t="str">
        <f>VLOOKUP(L11448,CW!C:D,2,FALSE)</f>
        <v>Jul'16</v>
      </c>
      <c r="L11448" s="1" t="str">
        <f t="shared" si="181"/>
        <v>30'16</v>
      </c>
      <c r="M11448" s="1" t="str">
        <f>VLOOKUP(K11448,CW!D:E,2,FALSE)</f>
        <v>Q2'16</v>
      </c>
    </row>
    <row r="11449" spans="1:13" ht="15" customHeight="1">
      <c r="A11449" s="2">
        <v>42576</v>
      </c>
      <c r="B11449" s="1" t="s">
        <v>5804</v>
      </c>
      <c r="C11449" s="1" t="s">
        <v>72</v>
      </c>
      <c r="D11449" s="1" t="s">
        <v>100</v>
      </c>
      <c r="E11449" s="1" t="s">
        <v>3532</v>
      </c>
      <c r="F11449" s="45" t="s">
        <v>158</v>
      </c>
      <c r="G11449" s="1">
        <v>1</v>
      </c>
      <c r="H11449" s="1" t="s">
        <v>107</v>
      </c>
      <c r="I11449" s="1" t="s">
        <v>159</v>
      </c>
      <c r="K11449" s="1" t="str">
        <f>VLOOKUP(L11449,CW!C:D,2,FALSE)</f>
        <v>Jul'16</v>
      </c>
      <c r="L11449" s="1" t="str">
        <f t="shared" si="181"/>
        <v>30'16</v>
      </c>
      <c r="M11449" s="1" t="str">
        <f>VLOOKUP(K11449,CW!D:E,2,FALSE)</f>
        <v>Q2'16</v>
      </c>
    </row>
    <row r="11450" spans="1:13" ht="15" customHeight="1">
      <c r="A11450" s="2">
        <v>42576</v>
      </c>
      <c r="B11450" s="1" t="s">
        <v>5806</v>
      </c>
      <c r="C11450" s="1" t="s">
        <v>72</v>
      </c>
      <c r="D11450" s="1" t="s">
        <v>100</v>
      </c>
      <c r="E11450" s="1" t="s">
        <v>3532</v>
      </c>
      <c r="F11450" s="45" t="s">
        <v>158</v>
      </c>
      <c r="G11450" s="1">
        <v>1</v>
      </c>
      <c r="H11450" s="1" t="s">
        <v>107</v>
      </c>
      <c r="I11450" s="1" t="s">
        <v>159</v>
      </c>
      <c r="K11450" s="1" t="str">
        <f>VLOOKUP(L11450,CW!C:D,2,FALSE)</f>
        <v>Jul'16</v>
      </c>
      <c r="L11450" s="1" t="str">
        <f t="shared" si="181"/>
        <v>30'16</v>
      </c>
      <c r="M11450" s="1" t="str">
        <f>VLOOKUP(K11450,CW!D:E,2,FALSE)</f>
        <v>Q2'16</v>
      </c>
    </row>
    <row r="11451" spans="1:13" ht="15" customHeight="1">
      <c r="A11451" s="2">
        <v>42576</v>
      </c>
      <c r="B11451" s="1" t="s">
        <v>5788</v>
      </c>
      <c r="C11451" s="1" t="s">
        <v>72</v>
      </c>
      <c r="D11451" s="1" t="s">
        <v>100</v>
      </c>
      <c r="E11451" s="1" t="s">
        <v>3532</v>
      </c>
      <c r="F11451" s="45" t="s">
        <v>158</v>
      </c>
      <c r="G11451" s="1">
        <v>1</v>
      </c>
      <c r="H11451" s="1" t="s">
        <v>107</v>
      </c>
      <c r="I11451" s="1" t="s">
        <v>159</v>
      </c>
      <c r="K11451" s="1" t="str">
        <f>VLOOKUP(L11451,CW!C:D,2,FALSE)</f>
        <v>Jul'16</v>
      </c>
      <c r="L11451" s="1" t="str">
        <f t="shared" si="181"/>
        <v>30'16</v>
      </c>
      <c r="M11451" s="1" t="str">
        <f>VLOOKUP(K11451,CW!D:E,2,FALSE)</f>
        <v>Q2'16</v>
      </c>
    </row>
    <row r="11452" spans="1:13" ht="15" customHeight="1">
      <c r="A11452" s="2">
        <v>42576</v>
      </c>
      <c r="B11452" s="1" t="s">
        <v>5787</v>
      </c>
      <c r="C11452" s="1" t="s">
        <v>72</v>
      </c>
      <c r="D11452" s="1" t="s">
        <v>100</v>
      </c>
      <c r="E11452" s="1" t="s">
        <v>3532</v>
      </c>
      <c r="F11452" s="45" t="s">
        <v>158</v>
      </c>
      <c r="G11452" s="1">
        <v>2</v>
      </c>
      <c r="H11452" s="1" t="s">
        <v>107</v>
      </c>
      <c r="I11452" s="1" t="s">
        <v>159</v>
      </c>
      <c r="K11452" s="1" t="str">
        <f>VLOOKUP(L11452,CW!C:D,2,FALSE)</f>
        <v>Jul'16</v>
      </c>
      <c r="L11452" s="1" t="str">
        <f t="shared" si="181"/>
        <v>30'16</v>
      </c>
      <c r="M11452" s="1" t="str">
        <f>VLOOKUP(K11452,CW!D:E,2,FALSE)</f>
        <v>Q2'16</v>
      </c>
    </row>
    <row r="11453" spans="1:13" ht="15" customHeight="1">
      <c r="A11453" s="2">
        <v>42576</v>
      </c>
      <c r="B11453" s="1" t="s">
        <v>5792</v>
      </c>
      <c r="C11453" s="1" t="s">
        <v>72</v>
      </c>
      <c r="D11453" s="1" t="s">
        <v>100</v>
      </c>
      <c r="E11453" s="1" t="s">
        <v>3532</v>
      </c>
      <c r="F11453" s="45" t="s">
        <v>158</v>
      </c>
      <c r="G11453" s="1">
        <v>2</v>
      </c>
      <c r="H11453" s="1" t="s">
        <v>107</v>
      </c>
      <c r="I11453" s="1" t="s">
        <v>159</v>
      </c>
      <c r="K11453" s="1" t="str">
        <f>VLOOKUP(L11453,CW!C:D,2,FALSE)</f>
        <v>Jul'16</v>
      </c>
      <c r="L11453" s="1" t="str">
        <f t="shared" si="181"/>
        <v>30'16</v>
      </c>
      <c r="M11453" s="1" t="str">
        <f>VLOOKUP(K11453,CW!D:E,2,FALSE)</f>
        <v>Q2'16</v>
      </c>
    </row>
    <row r="11454" spans="1:13" ht="15" customHeight="1">
      <c r="A11454" s="2">
        <v>42576</v>
      </c>
      <c r="B11454" s="1" t="s">
        <v>5792</v>
      </c>
      <c r="C11454" s="1" t="s">
        <v>72</v>
      </c>
      <c r="D11454" s="1" t="s">
        <v>100</v>
      </c>
      <c r="E11454" s="1" t="s">
        <v>3532</v>
      </c>
      <c r="F11454" s="45" t="s">
        <v>8</v>
      </c>
      <c r="G11454" s="1">
        <v>2</v>
      </c>
      <c r="H11454" s="1" t="s">
        <v>107</v>
      </c>
      <c r="I11454" s="1" t="s">
        <v>159</v>
      </c>
      <c r="K11454" s="1" t="str">
        <f>VLOOKUP(L11454,CW!C:D,2,FALSE)</f>
        <v>Jul'16</v>
      </c>
      <c r="L11454" s="1" t="str">
        <f t="shared" si="181"/>
        <v>30'16</v>
      </c>
      <c r="M11454" s="1" t="str">
        <f>VLOOKUP(K11454,CW!D:E,2,FALSE)</f>
        <v>Q2'16</v>
      </c>
    </row>
    <row r="11455" spans="1:13" ht="15" customHeight="1">
      <c r="A11455" s="2">
        <v>42576</v>
      </c>
      <c r="B11455" s="1" t="s">
        <v>6315</v>
      </c>
      <c r="C11455" s="1" t="s">
        <v>72</v>
      </c>
      <c r="D11455" s="1" t="s">
        <v>100</v>
      </c>
      <c r="E11455" s="1" t="s">
        <v>3532</v>
      </c>
      <c r="F11455" s="45" t="s">
        <v>691</v>
      </c>
      <c r="G11455" s="1">
        <v>1</v>
      </c>
      <c r="H11455" s="1" t="s">
        <v>107</v>
      </c>
      <c r="I11455" s="1" t="s">
        <v>159</v>
      </c>
      <c r="K11455" s="1" t="str">
        <f>VLOOKUP(L11455,CW!C:D,2,FALSE)</f>
        <v>Jul'16</v>
      </c>
      <c r="L11455" s="1" t="str">
        <f t="shared" si="181"/>
        <v>30'16</v>
      </c>
      <c r="M11455" s="1" t="str">
        <f>VLOOKUP(K11455,CW!D:E,2,FALSE)</f>
        <v>Q2'16</v>
      </c>
    </row>
    <row r="11456" spans="1:13" ht="15" customHeight="1">
      <c r="A11456" s="2">
        <v>42576</v>
      </c>
      <c r="B11456" s="1" t="s">
        <v>5797</v>
      </c>
      <c r="C11456" s="1" t="s">
        <v>72</v>
      </c>
      <c r="D11456" s="1" t="s">
        <v>100</v>
      </c>
      <c r="E11456" s="1" t="s">
        <v>3532</v>
      </c>
      <c r="F11456" s="45" t="s">
        <v>158</v>
      </c>
      <c r="G11456" s="1">
        <v>2</v>
      </c>
      <c r="H11456" s="1" t="s">
        <v>107</v>
      </c>
      <c r="I11456" s="1" t="s">
        <v>159</v>
      </c>
      <c r="K11456" s="1" t="str">
        <f>VLOOKUP(L11456,CW!C:D,2,FALSE)</f>
        <v>Jul'16</v>
      </c>
      <c r="L11456" s="1" t="str">
        <f t="shared" si="181"/>
        <v>30'16</v>
      </c>
      <c r="M11456" s="1" t="str">
        <f>VLOOKUP(K11456,CW!D:E,2,FALSE)</f>
        <v>Q2'16</v>
      </c>
    </row>
    <row r="11457" spans="1:13" ht="15" customHeight="1">
      <c r="A11457" s="2">
        <v>42576</v>
      </c>
      <c r="B11457" s="1" t="s">
        <v>5801</v>
      </c>
      <c r="C11457" s="1" t="s">
        <v>72</v>
      </c>
      <c r="D11457" s="1" t="s">
        <v>105</v>
      </c>
      <c r="E11457" s="1" t="s">
        <v>3532</v>
      </c>
      <c r="F11457" s="45" t="s">
        <v>158</v>
      </c>
      <c r="G11457" s="1">
        <v>1</v>
      </c>
      <c r="H11457" s="1" t="s">
        <v>107</v>
      </c>
      <c r="I11457" s="1" t="s">
        <v>159</v>
      </c>
      <c r="K11457" s="1" t="str">
        <f>VLOOKUP(L11457,CW!C:D,2,FALSE)</f>
        <v>Jul'16</v>
      </c>
      <c r="L11457" s="1" t="str">
        <f t="shared" si="181"/>
        <v>30'16</v>
      </c>
      <c r="M11457" s="1" t="str">
        <f>VLOOKUP(K11457,CW!D:E,2,FALSE)</f>
        <v>Q2'16</v>
      </c>
    </row>
    <row r="11458" spans="1:13" ht="15" customHeight="1">
      <c r="A11458" s="2">
        <v>42576</v>
      </c>
      <c r="B11458" s="1" t="s">
        <v>5803</v>
      </c>
      <c r="C11458" s="1" t="s">
        <v>72</v>
      </c>
      <c r="D11458" s="1" t="s">
        <v>105</v>
      </c>
      <c r="E11458" s="1" t="s">
        <v>3532</v>
      </c>
      <c r="F11458" s="45" t="s">
        <v>158</v>
      </c>
      <c r="G11458" s="1">
        <v>1</v>
      </c>
      <c r="H11458" s="1" t="s">
        <v>107</v>
      </c>
      <c r="I11458" s="1" t="s">
        <v>159</v>
      </c>
      <c r="K11458" s="1" t="str">
        <f>VLOOKUP(L11458,CW!C:D,2,FALSE)</f>
        <v>Jul'16</v>
      </c>
      <c r="L11458" s="1" t="str">
        <f t="shared" si="181"/>
        <v>30'16</v>
      </c>
      <c r="M11458" s="1" t="str">
        <f>VLOOKUP(K11458,CW!D:E,2,FALSE)</f>
        <v>Q2'16</v>
      </c>
    </row>
    <row r="11459" spans="1:13" ht="15" customHeight="1">
      <c r="A11459" s="2">
        <v>42576</v>
      </c>
      <c r="B11459" s="1" t="s">
        <v>5793</v>
      </c>
      <c r="C11459" s="1" t="s">
        <v>86</v>
      </c>
      <c r="D11459" s="1" t="s">
        <v>105</v>
      </c>
      <c r="E11459" s="1" t="s">
        <v>3532</v>
      </c>
      <c r="F11459" s="45" t="s">
        <v>158</v>
      </c>
      <c r="G11459" s="1">
        <v>2</v>
      </c>
      <c r="H11459" s="1" t="s">
        <v>107</v>
      </c>
      <c r="I11459" s="1" t="s">
        <v>159</v>
      </c>
      <c r="K11459" s="1" t="str">
        <f>VLOOKUP(L11459,CW!C:D,2,FALSE)</f>
        <v>Jul'16</v>
      </c>
      <c r="L11459" s="1" t="str">
        <f t="shared" si="181"/>
        <v>30'16</v>
      </c>
      <c r="M11459" s="1" t="str">
        <f>VLOOKUP(K11459,CW!D:E,2,FALSE)</f>
        <v>Q2'16</v>
      </c>
    </row>
    <row r="11460" spans="1:13" ht="15" customHeight="1">
      <c r="A11460" s="2">
        <v>42576</v>
      </c>
      <c r="B11460" s="1" t="s">
        <v>5799</v>
      </c>
      <c r="C11460" s="1" t="s">
        <v>86</v>
      </c>
      <c r="D11460" s="1" t="s">
        <v>105</v>
      </c>
      <c r="E11460" s="1" t="s">
        <v>3532</v>
      </c>
      <c r="F11460" s="45" t="s">
        <v>158</v>
      </c>
      <c r="G11460" s="1">
        <v>1</v>
      </c>
      <c r="H11460" s="1" t="s">
        <v>107</v>
      </c>
      <c r="I11460" s="1" t="s">
        <v>159</v>
      </c>
      <c r="K11460" s="1" t="str">
        <f>VLOOKUP(L11460,CW!C:D,2,FALSE)</f>
        <v>Jul'16</v>
      </c>
      <c r="L11460" s="1" t="str">
        <f t="shared" si="181"/>
        <v>30'16</v>
      </c>
      <c r="M11460" s="1" t="str">
        <f>VLOOKUP(K11460,CW!D:E,2,FALSE)</f>
        <v>Q2'16</v>
      </c>
    </row>
    <row r="11461" spans="1:13" ht="30" customHeight="1">
      <c r="A11461" s="2">
        <v>42576</v>
      </c>
      <c r="B11461" s="1" t="s">
        <v>5811</v>
      </c>
      <c r="C11461" s="1" t="s">
        <v>86</v>
      </c>
      <c r="D11461" s="1" t="s">
        <v>101</v>
      </c>
      <c r="E11461" s="1" t="s">
        <v>3532</v>
      </c>
      <c r="F11461" s="98" t="s">
        <v>160</v>
      </c>
      <c r="G11461" s="1">
        <v>1</v>
      </c>
      <c r="H11461" s="1" t="s">
        <v>107</v>
      </c>
      <c r="I11461" s="1" t="s">
        <v>159</v>
      </c>
      <c r="K11461" s="1" t="str">
        <f>VLOOKUP(L11461,CW!C:D,2,FALSE)</f>
        <v>Jul'16</v>
      </c>
      <c r="L11461" s="1" t="str">
        <f t="shared" si="181"/>
        <v>30'16</v>
      </c>
      <c r="M11461" s="1" t="str">
        <f>VLOOKUP(K11461,CW!D:E,2,FALSE)</f>
        <v>Q2'16</v>
      </c>
    </row>
    <row r="11462" spans="1:13" ht="15" customHeight="1">
      <c r="A11462" s="2">
        <v>42576</v>
      </c>
      <c r="B11462" s="1" t="s">
        <v>5811</v>
      </c>
      <c r="C11462" s="1" t="s">
        <v>86</v>
      </c>
      <c r="D11462" s="1" t="s">
        <v>101</v>
      </c>
      <c r="E11462" s="1" t="s">
        <v>3532</v>
      </c>
      <c r="F11462" s="45" t="s">
        <v>158</v>
      </c>
      <c r="G11462" s="1">
        <v>1</v>
      </c>
      <c r="H11462" s="1" t="s">
        <v>107</v>
      </c>
      <c r="I11462" s="1" t="s">
        <v>159</v>
      </c>
      <c r="K11462" s="1" t="str">
        <f>VLOOKUP(L11462,CW!C:D,2,FALSE)</f>
        <v>Jul'16</v>
      </c>
      <c r="L11462" s="1" t="str">
        <f t="shared" si="181"/>
        <v>30'16</v>
      </c>
      <c r="M11462" s="1" t="str">
        <f>VLOOKUP(K11462,CW!D:E,2,FALSE)</f>
        <v>Q2'16</v>
      </c>
    </row>
    <row r="11463" spans="1:13" ht="30" customHeight="1">
      <c r="A11463" s="2">
        <v>42576</v>
      </c>
      <c r="B11463" s="1" t="s">
        <v>5814</v>
      </c>
      <c r="C11463" s="1" t="s">
        <v>86</v>
      </c>
      <c r="D11463" s="1" t="s">
        <v>101</v>
      </c>
      <c r="E11463" s="1" t="s">
        <v>3532</v>
      </c>
      <c r="F11463" s="98" t="s">
        <v>160</v>
      </c>
      <c r="G11463" s="1">
        <v>1</v>
      </c>
      <c r="H11463" s="1" t="s">
        <v>107</v>
      </c>
      <c r="I11463" s="1" t="s">
        <v>159</v>
      </c>
      <c r="K11463" s="1" t="str">
        <f>VLOOKUP(L11463,CW!C:D,2,FALSE)</f>
        <v>Jul'16</v>
      </c>
      <c r="L11463" s="1" t="str">
        <f t="shared" si="181"/>
        <v>30'16</v>
      </c>
      <c r="M11463" s="1" t="str">
        <f>VLOOKUP(K11463,CW!D:E,2,FALSE)</f>
        <v>Q2'16</v>
      </c>
    </row>
    <row r="11464" spans="1:13" ht="30" customHeight="1">
      <c r="A11464" s="2">
        <v>42576</v>
      </c>
      <c r="B11464" s="1" t="s">
        <v>5782</v>
      </c>
      <c r="C11464" s="1" t="s">
        <v>86</v>
      </c>
      <c r="D11464" s="1" t="s">
        <v>101</v>
      </c>
      <c r="E11464" s="1" t="s">
        <v>3532</v>
      </c>
      <c r="F11464" s="98" t="s">
        <v>161</v>
      </c>
      <c r="G11464" s="1">
        <v>1</v>
      </c>
      <c r="H11464" s="1" t="s">
        <v>107</v>
      </c>
      <c r="I11464" s="1" t="s">
        <v>159</v>
      </c>
      <c r="K11464" s="1" t="str">
        <f>VLOOKUP(L11464,CW!C:D,2,FALSE)</f>
        <v>Jul'16</v>
      </c>
      <c r="L11464" s="1" t="str">
        <f t="shared" si="181"/>
        <v>30'16</v>
      </c>
      <c r="M11464" s="1" t="str">
        <f>VLOOKUP(K11464,CW!D:E,2,FALSE)</f>
        <v>Q2'16</v>
      </c>
    </row>
    <row r="11465" spans="1:13" ht="15" customHeight="1">
      <c r="A11465" s="2">
        <v>42576</v>
      </c>
      <c r="B11465" s="1" t="s">
        <v>5782</v>
      </c>
      <c r="C11465" s="1" t="s">
        <v>86</v>
      </c>
      <c r="D11465" s="1" t="s">
        <v>101</v>
      </c>
      <c r="E11465" s="1" t="s">
        <v>3532</v>
      </c>
      <c r="F11465" s="45" t="s">
        <v>691</v>
      </c>
      <c r="G11465" s="1">
        <v>1</v>
      </c>
      <c r="H11465" s="1" t="s">
        <v>107</v>
      </c>
      <c r="I11465" s="1" t="s">
        <v>159</v>
      </c>
      <c r="K11465" s="1" t="str">
        <f>VLOOKUP(L11465,CW!C:D,2,FALSE)</f>
        <v>Jul'16</v>
      </c>
      <c r="L11465" s="1" t="str">
        <f t="shared" si="181"/>
        <v>30'16</v>
      </c>
      <c r="M11465" s="1" t="str">
        <f>VLOOKUP(K11465,CW!D:E,2,FALSE)</f>
        <v>Q2'16</v>
      </c>
    </row>
    <row r="11466" spans="1:13" ht="30" customHeight="1">
      <c r="A11466" s="2">
        <v>42576</v>
      </c>
      <c r="B11466" s="1" t="s">
        <v>5820</v>
      </c>
      <c r="C11466" s="1" t="s">
        <v>108</v>
      </c>
      <c r="D11466" s="1" t="s">
        <v>101</v>
      </c>
      <c r="E11466" s="1" t="s">
        <v>3532</v>
      </c>
      <c r="F11466" s="98" t="s">
        <v>160</v>
      </c>
      <c r="G11466" s="1">
        <v>1</v>
      </c>
      <c r="H11466" s="1" t="s">
        <v>107</v>
      </c>
      <c r="I11466" s="1" t="s">
        <v>159</v>
      </c>
      <c r="K11466" s="1" t="str">
        <f>VLOOKUP(L11466,CW!C:D,2,FALSE)</f>
        <v>Jul'16</v>
      </c>
      <c r="L11466" s="1" t="str">
        <f t="shared" si="181"/>
        <v>30'16</v>
      </c>
      <c r="M11466" s="1" t="str">
        <f>VLOOKUP(K11466,CW!D:E,2,FALSE)</f>
        <v>Q2'16</v>
      </c>
    </row>
    <row r="11467" spans="1:13" ht="15" customHeight="1">
      <c r="A11467" s="2">
        <v>42576</v>
      </c>
      <c r="B11467" s="1" t="s">
        <v>5820</v>
      </c>
      <c r="C11467" s="1" t="s">
        <v>108</v>
      </c>
      <c r="D11467" s="1" t="s">
        <v>101</v>
      </c>
      <c r="E11467" s="1" t="s">
        <v>3532</v>
      </c>
      <c r="F11467" s="98" t="s">
        <v>4584</v>
      </c>
      <c r="G11467" s="1">
        <v>1</v>
      </c>
      <c r="H11467" s="1" t="s">
        <v>107</v>
      </c>
      <c r="I11467" s="1" t="s">
        <v>159</v>
      </c>
      <c r="K11467" s="1" t="str">
        <f>VLOOKUP(L11467,CW!C:D,2,FALSE)</f>
        <v>Jul'16</v>
      </c>
      <c r="L11467" s="1" t="str">
        <f t="shared" si="181"/>
        <v>30'16</v>
      </c>
      <c r="M11467" s="1" t="str">
        <f>VLOOKUP(K11467,CW!D:E,2,FALSE)</f>
        <v>Q2'16</v>
      </c>
    </row>
    <row r="11468" spans="1:13" ht="15" customHeight="1">
      <c r="A11468" s="2">
        <v>42576</v>
      </c>
      <c r="B11468" s="1" t="s">
        <v>5794</v>
      </c>
      <c r="C11468" s="1" t="s">
        <v>1801</v>
      </c>
      <c r="D11468" s="1" t="s">
        <v>101</v>
      </c>
      <c r="E11468" s="1" t="s">
        <v>3532</v>
      </c>
      <c r="F11468" s="45" t="s">
        <v>6249</v>
      </c>
      <c r="G11468" s="1">
        <v>22</v>
      </c>
      <c r="H11468" s="1" t="s">
        <v>107</v>
      </c>
      <c r="I11468" s="1" t="s">
        <v>159</v>
      </c>
      <c r="K11468" s="1" t="str">
        <f>VLOOKUP(L11468,CW!C:D,2,FALSE)</f>
        <v>Jul'16</v>
      </c>
      <c r="L11468" s="1" t="str">
        <f t="shared" si="181"/>
        <v>30'16</v>
      </c>
      <c r="M11468" s="1" t="str">
        <f>VLOOKUP(K11468,CW!D:E,2,FALSE)</f>
        <v>Q2'16</v>
      </c>
    </row>
    <row r="11469" spans="1:13" ht="30" customHeight="1">
      <c r="A11469" s="2">
        <v>42577</v>
      </c>
      <c r="B11469" s="1" t="s">
        <v>5809</v>
      </c>
      <c r="C11469" s="1" t="s">
        <v>72</v>
      </c>
      <c r="D11469" s="1" t="s">
        <v>105</v>
      </c>
      <c r="E11469" s="1" t="s">
        <v>3532</v>
      </c>
      <c r="F11469" s="98" t="s">
        <v>161</v>
      </c>
      <c r="G11469" s="1">
        <v>1</v>
      </c>
      <c r="H11469" s="1" t="s">
        <v>107</v>
      </c>
      <c r="I11469" s="1" t="s">
        <v>159</v>
      </c>
      <c r="K11469" s="1" t="str">
        <f>VLOOKUP(L11469,CW!C:D,2,FALSE)</f>
        <v>Jul'16</v>
      </c>
      <c r="L11469" s="1" t="str">
        <f t="shared" si="181"/>
        <v>30'16</v>
      </c>
      <c r="M11469" s="1" t="str">
        <f>VLOOKUP(K11469,CW!D:E,2,FALSE)</f>
        <v>Q2'16</v>
      </c>
    </row>
    <row r="11470" spans="1:13" ht="15" customHeight="1">
      <c r="A11470" s="2">
        <v>42577</v>
      </c>
      <c r="B11470" s="1" t="s">
        <v>5808</v>
      </c>
      <c r="C11470" s="1" t="s">
        <v>72</v>
      </c>
      <c r="D11470" s="1" t="s">
        <v>105</v>
      </c>
      <c r="E11470" s="1" t="s">
        <v>3532</v>
      </c>
      <c r="F11470" s="45" t="s">
        <v>158</v>
      </c>
      <c r="G11470" s="1">
        <v>4</v>
      </c>
      <c r="H11470" s="1" t="s">
        <v>107</v>
      </c>
      <c r="I11470" s="1" t="s">
        <v>159</v>
      </c>
      <c r="K11470" s="1" t="str">
        <f>VLOOKUP(L11470,CW!C:D,2,FALSE)</f>
        <v>Jul'16</v>
      </c>
      <c r="L11470" s="1" t="str">
        <f t="shared" si="181"/>
        <v>30'16</v>
      </c>
      <c r="M11470" s="1" t="str">
        <f>VLOOKUP(K11470,CW!D:E,2,FALSE)</f>
        <v>Q2'16</v>
      </c>
    </row>
    <row r="11471" spans="1:13" ht="15" customHeight="1">
      <c r="A11471" s="2">
        <v>42577</v>
      </c>
      <c r="B11471" s="1" t="s">
        <v>5821</v>
      </c>
      <c r="C11471" s="1" t="s">
        <v>108</v>
      </c>
      <c r="D11471" s="1" t="s">
        <v>105</v>
      </c>
      <c r="E11471" s="1" t="s">
        <v>3532</v>
      </c>
      <c r="F11471" s="45" t="s">
        <v>158</v>
      </c>
      <c r="G11471" s="1">
        <v>1</v>
      </c>
      <c r="H11471" s="1" t="s">
        <v>107</v>
      </c>
      <c r="I11471" s="1" t="s">
        <v>159</v>
      </c>
      <c r="K11471" s="1" t="str">
        <f>VLOOKUP(L11471,CW!C:D,2,FALSE)</f>
        <v>Jul'16</v>
      </c>
      <c r="L11471" s="1" t="str">
        <f t="shared" si="181"/>
        <v>30'16</v>
      </c>
      <c r="M11471" s="1" t="str">
        <f>VLOOKUP(K11471,CW!D:E,2,FALSE)</f>
        <v>Q2'16</v>
      </c>
    </row>
    <row r="11472" spans="1:13" ht="30" customHeight="1">
      <c r="A11472" s="2">
        <v>42577</v>
      </c>
      <c r="B11472" s="1" t="s">
        <v>5783</v>
      </c>
      <c r="C11472" s="1" t="s">
        <v>86</v>
      </c>
      <c r="D11472" s="1" t="s">
        <v>105</v>
      </c>
      <c r="E11472" s="1" t="s">
        <v>3532</v>
      </c>
      <c r="F11472" s="98" t="s">
        <v>160</v>
      </c>
      <c r="G11472" s="1">
        <v>1</v>
      </c>
      <c r="H11472" s="1" t="s">
        <v>107</v>
      </c>
      <c r="I11472" s="1" t="s">
        <v>159</v>
      </c>
      <c r="K11472" s="1" t="str">
        <f>VLOOKUP(L11472,CW!C:D,2,FALSE)</f>
        <v>Jul'16</v>
      </c>
      <c r="L11472" s="1" t="str">
        <f t="shared" si="181"/>
        <v>30'16</v>
      </c>
      <c r="M11472" s="1" t="str">
        <f>VLOOKUP(K11472,CW!D:E,2,FALSE)</f>
        <v>Q2'16</v>
      </c>
    </row>
    <row r="11473" spans="1:13" ht="15" customHeight="1">
      <c r="A11473" s="2">
        <v>42577</v>
      </c>
      <c r="B11473" s="1" t="s">
        <v>5783</v>
      </c>
      <c r="C11473" s="1" t="s">
        <v>86</v>
      </c>
      <c r="D11473" s="1" t="s">
        <v>105</v>
      </c>
      <c r="E11473" s="1" t="s">
        <v>3532</v>
      </c>
      <c r="F11473" s="45" t="s">
        <v>158</v>
      </c>
      <c r="G11473" s="1">
        <v>1</v>
      </c>
      <c r="H11473" s="1" t="s">
        <v>107</v>
      </c>
      <c r="I11473" s="1" t="s">
        <v>159</v>
      </c>
      <c r="K11473" s="1" t="str">
        <f>VLOOKUP(L11473,CW!C:D,2,FALSE)</f>
        <v>Jul'16</v>
      </c>
      <c r="L11473" s="1" t="str">
        <f t="shared" si="181"/>
        <v>30'16</v>
      </c>
      <c r="M11473" s="1" t="str">
        <f>VLOOKUP(K11473,CW!D:E,2,FALSE)</f>
        <v>Q2'16</v>
      </c>
    </row>
    <row r="11474" spans="1:13" ht="15" customHeight="1">
      <c r="A11474" s="2">
        <v>42577</v>
      </c>
      <c r="B11474" s="1" t="s">
        <v>5813</v>
      </c>
      <c r="C11474" s="1" t="s">
        <v>86</v>
      </c>
      <c r="D11474" s="1" t="s">
        <v>101</v>
      </c>
      <c r="E11474" s="1" t="s">
        <v>3532</v>
      </c>
      <c r="F11474" s="45" t="s">
        <v>158</v>
      </c>
      <c r="G11474" s="1">
        <v>1</v>
      </c>
      <c r="H11474" s="1" t="s">
        <v>107</v>
      </c>
      <c r="I11474" s="1" t="s">
        <v>159</v>
      </c>
      <c r="K11474" s="1" t="str">
        <f>VLOOKUP(L11474,CW!C:D,2,FALSE)</f>
        <v>Jul'16</v>
      </c>
      <c r="L11474" s="1" t="str">
        <f t="shared" si="181"/>
        <v>30'16</v>
      </c>
      <c r="M11474" s="1" t="str">
        <f>VLOOKUP(K11474,CW!D:E,2,FALSE)</f>
        <v>Q2'16</v>
      </c>
    </row>
    <row r="11475" spans="1:13" ht="15" customHeight="1">
      <c r="A11475" s="2">
        <v>42577</v>
      </c>
      <c r="B11475" s="1" t="s">
        <v>5798</v>
      </c>
      <c r="C11475" s="1" t="s">
        <v>86</v>
      </c>
      <c r="D11475" s="1" t="s">
        <v>101</v>
      </c>
      <c r="E11475" s="1" t="s">
        <v>3532</v>
      </c>
      <c r="F11475" s="45" t="s">
        <v>158</v>
      </c>
      <c r="G11475" s="1">
        <v>1</v>
      </c>
      <c r="H11475" s="1" t="s">
        <v>107</v>
      </c>
      <c r="I11475" s="1" t="s">
        <v>159</v>
      </c>
      <c r="K11475" s="1" t="str">
        <f>VLOOKUP(L11475,CW!C:D,2,FALSE)</f>
        <v>Jul'16</v>
      </c>
      <c r="L11475" s="1" t="str">
        <f t="shared" si="181"/>
        <v>30'16</v>
      </c>
      <c r="M11475" s="1" t="str">
        <f>VLOOKUP(K11475,CW!D:E,2,FALSE)</f>
        <v>Q2'16</v>
      </c>
    </row>
    <row r="11476" spans="1:13" ht="15" customHeight="1">
      <c r="A11476" s="2">
        <v>42577</v>
      </c>
      <c r="B11476" s="1" t="s">
        <v>5816</v>
      </c>
      <c r="C11476" s="1" t="s">
        <v>108</v>
      </c>
      <c r="D11476" s="1" t="s">
        <v>105</v>
      </c>
      <c r="E11476" s="1" t="s">
        <v>3532</v>
      </c>
      <c r="F11476" s="45" t="s">
        <v>158</v>
      </c>
      <c r="G11476" s="1">
        <v>2</v>
      </c>
      <c r="H11476" s="1" t="s">
        <v>107</v>
      </c>
      <c r="I11476" s="1" t="s">
        <v>159</v>
      </c>
      <c r="K11476" s="1" t="str">
        <f>VLOOKUP(L11476,CW!C:D,2,FALSE)</f>
        <v>Jul'16</v>
      </c>
      <c r="L11476" s="1" t="str">
        <f t="shared" si="181"/>
        <v>30'16</v>
      </c>
      <c r="M11476" s="1" t="str">
        <f>VLOOKUP(K11476,CW!D:E,2,FALSE)</f>
        <v>Q2'16</v>
      </c>
    </row>
    <row r="11477" spans="1:13" ht="15" customHeight="1">
      <c r="A11477" s="2">
        <v>42577</v>
      </c>
      <c r="B11477" s="1" t="s">
        <v>5660</v>
      </c>
      <c r="C11477" s="1" t="s">
        <v>108</v>
      </c>
      <c r="D11477" s="1" t="s">
        <v>101</v>
      </c>
      <c r="E11477" s="1" t="s">
        <v>3532</v>
      </c>
      <c r="F11477" s="45" t="s">
        <v>158</v>
      </c>
      <c r="G11477" s="1">
        <v>1</v>
      </c>
      <c r="H11477" s="1" t="s">
        <v>107</v>
      </c>
      <c r="I11477" s="1" t="s">
        <v>159</v>
      </c>
      <c r="K11477" s="1" t="str">
        <f>VLOOKUP(L11477,CW!C:D,2,FALSE)</f>
        <v>Jul'16</v>
      </c>
      <c r="L11477" s="1" t="str">
        <f t="shared" si="181"/>
        <v>30'16</v>
      </c>
      <c r="M11477" s="1" t="str">
        <f>VLOOKUP(K11477,CW!D:E,2,FALSE)</f>
        <v>Q2'16</v>
      </c>
    </row>
    <row r="11478" spans="1:13" ht="15" customHeight="1">
      <c r="A11478" s="2">
        <v>42577</v>
      </c>
      <c r="B11478" s="1" t="s">
        <v>5836</v>
      </c>
      <c r="C11478" s="1" t="s">
        <v>80</v>
      </c>
      <c r="D11478" s="1" t="s">
        <v>101</v>
      </c>
      <c r="E11478" s="1" t="s">
        <v>3532</v>
      </c>
      <c r="F11478" s="45" t="s">
        <v>691</v>
      </c>
      <c r="G11478" s="1">
        <v>1</v>
      </c>
      <c r="H11478" s="1" t="s">
        <v>107</v>
      </c>
      <c r="I11478" s="1" t="s">
        <v>159</v>
      </c>
      <c r="K11478" s="1" t="str">
        <f>VLOOKUP(L11478,CW!C:D,2,FALSE)</f>
        <v>Jul'16</v>
      </c>
      <c r="L11478" s="1" t="str">
        <f t="shared" ref="L11478:L11541" si="182">CONCATENATE(WEEKNUM(A11478,21),"'",TEXT(A11478,"yy"))</f>
        <v>30'16</v>
      </c>
      <c r="M11478" s="1" t="str">
        <f>VLOOKUP(K11478,CW!D:E,2,FALSE)</f>
        <v>Q2'16</v>
      </c>
    </row>
    <row r="11479" spans="1:13" ht="15" customHeight="1">
      <c r="A11479" s="2">
        <v>42577</v>
      </c>
      <c r="B11479" s="1" t="s">
        <v>5840</v>
      </c>
      <c r="C11479" s="1" t="s">
        <v>267</v>
      </c>
      <c r="D11479" s="1" t="s">
        <v>101</v>
      </c>
      <c r="E11479" s="1" t="s">
        <v>3532</v>
      </c>
      <c r="F11479" s="45" t="s">
        <v>158</v>
      </c>
      <c r="G11479" s="1">
        <v>2</v>
      </c>
      <c r="H11479" s="1" t="s">
        <v>107</v>
      </c>
      <c r="I11479" s="1" t="s">
        <v>159</v>
      </c>
      <c r="K11479" s="1" t="str">
        <f>VLOOKUP(L11479,CW!C:D,2,FALSE)</f>
        <v>Jul'16</v>
      </c>
      <c r="L11479" s="1" t="str">
        <f t="shared" si="182"/>
        <v>30'16</v>
      </c>
      <c r="M11479" s="1" t="str">
        <f>VLOOKUP(K11479,CW!D:E,2,FALSE)</f>
        <v>Q2'16</v>
      </c>
    </row>
    <row r="11480" spans="1:13" ht="30" customHeight="1">
      <c r="A11480" s="2">
        <v>42577</v>
      </c>
      <c r="B11480" s="1" t="s">
        <v>5839</v>
      </c>
      <c r="C11480" s="1" t="s">
        <v>81</v>
      </c>
      <c r="D11480" s="1" t="s">
        <v>101</v>
      </c>
      <c r="E11480" s="1" t="s">
        <v>3532</v>
      </c>
      <c r="F11480" s="98" t="s">
        <v>161</v>
      </c>
      <c r="G11480" s="1">
        <v>1</v>
      </c>
      <c r="H11480" s="1" t="s">
        <v>107</v>
      </c>
      <c r="I11480" s="1" t="s">
        <v>159</v>
      </c>
      <c r="K11480" s="1" t="str">
        <f>VLOOKUP(L11480,CW!C:D,2,FALSE)</f>
        <v>Jul'16</v>
      </c>
      <c r="L11480" s="1" t="str">
        <f t="shared" si="182"/>
        <v>30'16</v>
      </c>
      <c r="M11480" s="1" t="str">
        <f>VLOOKUP(K11480,CW!D:E,2,FALSE)</f>
        <v>Q2'16</v>
      </c>
    </row>
    <row r="11481" spans="1:13" ht="15" customHeight="1">
      <c r="A11481" s="2">
        <v>42577</v>
      </c>
      <c r="B11481" s="1" t="s">
        <v>5839</v>
      </c>
      <c r="C11481" s="1" t="s">
        <v>81</v>
      </c>
      <c r="D11481" s="1" t="s">
        <v>101</v>
      </c>
      <c r="E11481" s="1" t="s">
        <v>3532</v>
      </c>
      <c r="F11481" s="45" t="s">
        <v>158</v>
      </c>
      <c r="G11481" s="1">
        <v>1</v>
      </c>
      <c r="H11481" s="1" t="s">
        <v>107</v>
      </c>
      <c r="I11481" s="1" t="s">
        <v>159</v>
      </c>
      <c r="K11481" s="1" t="str">
        <f>VLOOKUP(L11481,CW!C:D,2,FALSE)</f>
        <v>Jul'16</v>
      </c>
      <c r="L11481" s="1" t="str">
        <f t="shared" si="182"/>
        <v>30'16</v>
      </c>
      <c r="M11481" s="1" t="str">
        <f>VLOOKUP(K11481,CW!D:E,2,FALSE)</f>
        <v>Q2'16</v>
      </c>
    </row>
    <row r="11482" spans="1:13" ht="15" customHeight="1">
      <c r="A11482" s="2">
        <v>42577</v>
      </c>
      <c r="B11482" s="1" t="s">
        <v>5829</v>
      </c>
      <c r="C11482" s="1" t="s">
        <v>143</v>
      </c>
      <c r="D11482" s="1" t="s">
        <v>101</v>
      </c>
      <c r="E11482" s="1" t="s">
        <v>3532</v>
      </c>
      <c r="F11482" s="45" t="s">
        <v>158</v>
      </c>
      <c r="G11482" s="1">
        <v>2</v>
      </c>
      <c r="H11482" s="1" t="s">
        <v>107</v>
      </c>
      <c r="I11482" s="1" t="s">
        <v>159</v>
      </c>
      <c r="K11482" s="1" t="str">
        <f>VLOOKUP(L11482,CW!C:D,2,FALSE)</f>
        <v>Jul'16</v>
      </c>
      <c r="L11482" s="1" t="str">
        <f t="shared" si="182"/>
        <v>30'16</v>
      </c>
      <c r="M11482" s="1" t="str">
        <f>VLOOKUP(K11482,CW!D:E,2,FALSE)</f>
        <v>Q2'16</v>
      </c>
    </row>
    <row r="11483" spans="1:13" ht="15" customHeight="1">
      <c r="A11483" s="2">
        <v>42577</v>
      </c>
      <c r="B11483" s="1" t="s">
        <v>5828</v>
      </c>
      <c r="C11483" s="1" t="s">
        <v>162</v>
      </c>
      <c r="D11483" s="1" t="s">
        <v>101</v>
      </c>
      <c r="E11483" s="1" t="s">
        <v>3532</v>
      </c>
      <c r="F11483" s="45" t="s">
        <v>158</v>
      </c>
      <c r="G11483" s="1">
        <v>2</v>
      </c>
      <c r="H11483" s="1" t="s">
        <v>107</v>
      </c>
      <c r="I11483" s="1" t="s">
        <v>159</v>
      </c>
      <c r="K11483" s="1" t="str">
        <f>VLOOKUP(L11483,CW!C:D,2,FALSE)</f>
        <v>Jul'16</v>
      </c>
      <c r="L11483" s="1" t="str">
        <f t="shared" si="182"/>
        <v>30'16</v>
      </c>
      <c r="M11483" s="1" t="str">
        <f>VLOOKUP(K11483,CW!D:E,2,FALSE)</f>
        <v>Q2'16</v>
      </c>
    </row>
    <row r="11484" spans="1:13" ht="15" customHeight="1">
      <c r="A11484" s="2">
        <v>42577</v>
      </c>
      <c r="B11484" s="1" t="s">
        <v>5827</v>
      </c>
      <c r="C11484" s="1" t="s">
        <v>162</v>
      </c>
      <c r="D11484" s="1" t="s">
        <v>101</v>
      </c>
      <c r="E11484" s="1" t="s">
        <v>3532</v>
      </c>
      <c r="F11484" s="45" t="s">
        <v>158</v>
      </c>
      <c r="G11484" s="1">
        <v>1</v>
      </c>
      <c r="H11484" s="1" t="s">
        <v>107</v>
      </c>
      <c r="I11484" s="1" t="s">
        <v>159</v>
      </c>
      <c r="K11484" s="1" t="str">
        <f>VLOOKUP(L11484,CW!C:D,2,FALSE)</f>
        <v>Jul'16</v>
      </c>
      <c r="L11484" s="1" t="str">
        <f t="shared" si="182"/>
        <v>30'16</v>
      </c>
      <c r="M11484" s="1" t="str">
        <f>VLOOKUP(K11484,CW!D:E,2,FALSE)</f>
        <v>Q2'16</v>
      </c>
    </row>
    <row r="11485" spans="1:13" ht="15" customHeight="1">
      <c r="A11485" s="2">
        <v>42577</v>
      </c>
      <c r="B11485" s="1" t="s">
        <v>5818</v>
      </c>
      <c r="C11485" s="1" t="s">
        <v>108</v>
      </c>
      <c r="D11485" s="1" t="s">
        <v>105</v>
      </c>
      <c r="E11485" s="1" t="s">
        <v>3532</v>
      </c>
      <c r="F11485" s="45" t="s">
        <v>158</v>
      </c>
      <c r="G11485" s="1">
        <v>2</v>
      </c>
      <c r="H11485" s="1" t="s">
        <v>107</v>
      </c>
      <c r="I11485" s="1" t="s">
        <v>159</v>
      </c>
      <c r="K11485" s="1" t="str">
        <f>VLOOKUP(L11485,CW!C:D,2,FALSE)</f>
        <v>Jul'16</v>
      </c>
      <c r="L11485" s="1" t="str">
        <f t="shared" si="182"/>
        <v>30'16</v>
      </c>
      <c r="M11485" s="1" t="str">
        <f>VLOOKUP(K11485,CW!D:E,2,FALSE)</f>
        <v>Q2'16</v>
      </c>
    </row>
    <row r="11486" spans="1:13" ht="15" customHeight="1">
      <c r="A11486" s="2">
        <v>42577</v>
      </c>
      <c r="B11486" s="1" t="s">
        <v>5817</v>
      </c>
      <c r="C11486" s="1" t="s">
        <v>108</v>
      </c>
      <c r="D11486" s="1" t="s">
        <v>105</v>
      </c>
      <c r="E11486" s="1" t="s">
        <v>3532</v>
      </c>
      <c r="F11486" s="45" t="s">
        <v>158</v>
      </c>
      <c r="G11486" s="1">
        <v>2</v>
      </c>
      <c r="H11486" s="1" t="s">
        <v>107</v>
      </c>
      <c r="I11486" s="1" t="s">
        <v>159</v>
      </c>
      <c r="K11486" s="1" t="str">
        <f>VLOOKUP(L11486,CW!C:D,2,FALSE)</f>
        <v>Jul'16</v>
      </c>
      <c r="L11486" s="1" t="str">
        <f t="shared" si="182"/>
        <v>30'16</v>
      </c>
      <c r="M11486" s="1" t="str">
        <f>VLOOKUP(K11486,CW!D:E,2,FALSE)</f>
        <v>Q2'16</v>
      </c>
    </row>
    <row r="11487" spans="1:13" ht="15" customHeight="1">
      <c r="A11487" s="2">
        <v>42577</v>
      </c>
      <c r="B11487" s="1" t="s">
        <v>5824</v>
      </c>
      <c r="C11487" s="1" t="s">
        <v>81</v>
      </c>
      <c r="D11487" s="1" t="s">
        <v>100</v>
      </c>
      <c r="E11487" s="1" t="s">
        <v>3532</v>
      </c>
      <c r="F11487" s="45" t="s">
        <v>158</v>
      </c>
      <c r="G11487" s="1">
        <v>1</v>
      </c>
      <c r="H11487" s="1" t="s">
        <v>107</v>
      </c>
      <c r="I11487" s="1" t="s">
        <v>159</v>
      </c>
      <c r="K11487" s="1" t="str">
        <f>VLOOKUP(L11487,CW!C:D,2,FALSE)</f>
        <v>Jul'16</v>
      </c>
      <c r="L11487" s="1" t="str">
        <f t="shared" si="182"/>
        <v>30'16</v>
      </c>
      <c r="M11487" s="1" t="str">
        <f>VLOOKUP(K11487,CW!D:E,2,FALSE)</f>
        <v>Q2'16</v>
      </c>
    </row>
    <row r="11488" spans="1:13" ht="15" customHeight="1">
      <c r="A11488" s="2">
        <v>42577</v>
      </c>
      <c r="B11488" s="1" t="s">
        <v>5825</v>
      </c>
      <c r="C11488" s="1" t="s">
        <v>84</v>
      </c>
      <c r="D11488" s="1" t="s">
        <v>100</v>
      </c>
      <c r="E11488" s="1" t="s">
        <v>3532</v>
      </c>
      <c r="F11488" s="45" t="s">
        <v>158</v>
      </c>
      <c r="G11488" s="1">
        <v>6</v>
      </c>
      <c r="H11488" s="1" t="s">
        <v>107</v>
      </c>
      <c r="I11488" s="1" t="s">
        <v>159</v>
      </c>
      <c r="K11488" s="1" t="str">
        <f>VLOOKUP(L11488,CW!C:D,2,FALSE)</f>
        <v>Jul'16</v>
      </c>
      <c r="L11488" s="1" t="str">
        <f t="shared" si="182"/>
        <v>30'16</v>
      </c>
      <c r="M11488" s="1" t="str">
        <f>VLOOKUP(K11488,CW!D:E,2,FALSE)</f>
        <v>Q2'16</v>
      </c>
    </row>
    <row r="11489" spans="1:13" ht="30" customHeight="1">
      <c r="A11489" s="2">
        <v>42577</v>
      </c>
      <c r="B11489" s="1" t="s">
        <v>5851</v>
      </c>
      <c r="C11489" s="1" t="s">
        <v>72</v>
      </c>
      <c r="D11489" s="1" t="s">
        <v>100</v>
      </c>
      <c r="E11489" s="1" t="s">
        <v>3532</v>
      </c>
      <c r="F11489" s="98" t="s">
        <v>160</v>
      </c>
      <c r="G11489" s="1">
        <v>1</v>
      </c>
      <c r="H11489" s="1" t="s">
        <v>107</v>
      </c>
      <c r="I11489" s="1" t="s">
        <v>159</v>
      </c>
      <c r="K11489" s="1" t="str">
        <f>VLOOKUP(L11489,CW!C:D,2,FALSE)</f>
        <v>Jul'16</v>
      </c>
      <c r="L11489" s="1" t="str">
        <f t="shared" si="182"/>
        <v>30'16</v>
      </c>
      <c r="M11489" s="1" t="str">
        <f>VLOOKUP(K11489,CW!D:E,2,FALSE)</f>
        <v>Q2'16</v>
      </c>
    </row>
    <row r="11490" spans="1:13" ht="15" customHeight="1">
      <c r="A11490" s="2">
        <v>42577</v>
      </c>
      <c r="B11490" s="1" t="s">
        <v>6316</v>
      </c>
      <c r="C11490" s="1" t="s">
        <v>81</v>
      </c>
      <c r="D11490" s="1" t="s">
        <v>100</v>
      </c>
      <c r="E11490" s="1" t="s">
        <v>3532</v>
      </c>
      <c r="F11490" s="45" t="s">
        <v>158</v>
      </c>
      <c r="G11490" s="1">
        <v>2</v>
      </c>
      <c r="H11490" s="1" t="s">
        <v>107</v>
      </c>
      <c r="I11490" s="1" t="s">
        <v>159</v>
      </c>
      <c r="K11490" s="1" t="str">
        <f>VLOOKUP(L11490,CW!C:D,2,FALSE)</f>
        <v>Jul'16</v>
      </c>
      <c r="L11490" s="1" t="str">
        <f t="shared" si="182"/>
        <v>30'16</v>
      </c>
      <c r="M11490" s="1" t="str">
        <f>VLOOKUP(K11490,CW!D:E,2,FALSE)</f>
        <v>Q2'16</v>
      </c>
    </row>
    <row r="11491" spans="1:13" ht="15" customHeight="1">
      <c r="A11491" s="2">
        <v>42577</v>
      </c>
      <c r="B11491" s="1" t="s">
        <v>5831</v>
      </c>
      <c r="C11491" s="1" t="s">
        <v>71</v>
      </c>
      <c r="D11491" s="1" t="s">
        <v>100</v>
      </c>
      <c r="E11491" s="1" t="s">
        <v>3532</v>
      </c>
      <c r="F11491" s="45" t="s">
        <v>158</v>
      </c>
      <c r="G11491" s="1">
        <v>2</v>
      </c>
      <c r="H11491" s="1" t="s">
        <v>107</v>
      </c>
      <c r="I11491" s="1" t="s">
        <v>159</v>
      </c>
      <c r="K11491" s="1" t="str">
        <f>VLOOKUP(L11491,CW!C:D,2,FALSE)</f>
        <v>Jul'16</v>
      </c>
      <c r="L11491" s="1" t="str">
        <f t="shared" si="182"/>
        <v>30'16</v>
      </c>
      <c r="M11491" s="1" t="str">
        <f>VLOOKUP(K11491,CW!D:E,2,FALSE)</f>
        <v>Q2'16</v>
      </c>
    </row>
    <row r="11492" spans="1:13" ht="30" customHeight="1">
      <c r="A11492" s="2">
        <v>42577</v>
      </c>
      <c r="B11492" s="1" t="s">
        <v>5823</v>
      </c>
      <c r="C11492" s="1" t="s">
        <v>108</v>
      </c>
      <c r="D11492" s="1" t="s">
        <v>100</v>
      </c>
      <c r="E11492" s="1" t="s">
        <v>3532</v>
      </c>
      <c r="F11492" s="98" t="s">
        <v>160</v>
      </c>
      <c r="G11492" s="1">
        <v>1</v>
      </c>
      <c r="H11492" s="1" t="s">
        <v>107</v>
      </c>
      <c r="I11492" s="1" t="s">
        <v>159</v>
      </c>
      <c r="K11492" s="1" t="str">
        <f>VLOOKUP(L11492,CW!C:D,2,FALSE)</f>
        <v>Jul'16</v>
      </c>
      <c r="L11492" s="1" t="str">
        <f t="shared" si="182"/>
        <v>30'16</v>
      </c>
      <c r="M11492" s="1" t="str">
        <f>VLOOKUP(K11492,CW!D:E,2,FALSE)</f>
        <v>Q2'16</v>
      </c>
    </row>
    <row r="11493" spans="1:13" ht="15" customHeight="1">
      <c r="A11493" s="2">
        <v>42577</v>
      </c>
      <c r="B11493" s="1" t="s">
        <v>5823</v>
      </c>
      <c r="C11493" s="1" t="s">
        <v>108</v>
      </c>
      <c r="D11493" s="1" t="s">
        <v>100</v>
      </c>
      <c r="E11493" s="1" t="s">
        <v>3532</v>
      </c>
      <c r="F11493" s="45" t="s">
        <v>158</v>
      </c>
      <c r="G11493" s="1">
        <v>1</v>
      </c>
      <c r="H11493" s="1" t="s">
        <v>107</v>
      </c>
      <c r="I11493" s="1" t="s">
        <v>159</v>
      </c>
      <c r="K11493" s="1" t="str">
        <f>VLOOKUP(L11493,CW!C:D,2,FALSE)</f>
        <v>Jul'16</v>
      </c>
      <c r="L11493" s="1" t="str">
        <f t="shared" si="182"/>
        <v>30'16</v>
      </c>
      <c r="M11493" s="1" t="str">
        <f>VLOOKUP(K11493,CW!D:E,2,FALSE)</f>
        <v>Q2'16</v>
      </c>
    </row>
    <row r="11494" spans="1:13" ht="15" customHeight="1">
      <c r="A11494" s="2">
        <v>42577</v>
      </c>
      <c r="B11494" s="1" t="s">
        <v>5823</v>
      </c>
      <c r="C11494" s="1" t="s">
        <v>108</v>
      </c>
      <c r="D11494" s="1" t="s">
        <v>100</v>
      </c>
      <c r="E11494" s="1" t="s">
        <v>3532</v>
      </c>
      <c r="F11494" s="45" t="s">
        <v>691</v>
      </c>
      <c r="G11494" s="1">
        <v>1</v>
      </c>
      <c r="H11494" s="1" t="s">
        <v>107</v>
      </c>
      <c r="I11494" s="1" t="s">
        <v>159</v>
      </c>
      <c r="K11494" s="1" t="str">
        <f>VLOOKUP(L11494,CW!C:D,2,FALSE)</f>
        <v>Jul'16</v>
      </c>
      <c r="L11494" s="1" t="str">
        <f t="shared" si="182"/>
        <v>30'16</v>
      </c>
      <c r="M11494" s="1" t="str">
        <f>VLOOKUP(K11494,CW!D:E,2,FALSE)</f>
        <v>Q2'16</v>
      </c>
    </row>
    <row r="11495" spans="1:13" ht="15" customHeight="1">
      <c r="A11495" s="2">
        <v>42577</v>
      </c>
      <c r="B11495" s="1" t="s">
        <v>5822</v>
      </c>
      <c r="C11495" s="1" t="s">
        <v>108</v>
      </c>
      <c r="D11495" s="1" t="s">
        <v>100</v>
      </c>
      <c r="E11495" s="1" t="s">
        <v>3532</v>
      </c>
      <c r="F11495" s="45" t="s">
        <v>158</v>
      </c>
      <c r="G11495" s="1">
        <v>1</v>
      </c>
      <c r="H11495" s="1" t="s">
        <v>107</v>
      </c>
      <c r="I11495" s="1" t="s">
        <v>159</v>
      </c>
      <c r="K11495" s="1" t="str">
        <f>VLOOKUP(L11495,CW!C:D,2,FALSE)</f>
        <v>Jul'16</v>
      </c>
      <c r="L11495" s="1" t="str">
        <f t="shared" si="182"/>
        <v>30'16</v>
      </c>
      <c r="M11495" s="1" t="str">
        <f>VLOOKUP(K11495,CW!D:E,2,FALSE)</f>
        <v>Q2'16</v>
      </c>
    </row>
    <row r="11496" spans="1:13" ht="15" customHeight="1">
      <c r="A11496" s="2">
        <v>42577</v>
      </c>
      <c r="B11496" s="1" t="s">
        <v>5834</v>
      </c>
      <c r="C11496" s="1" t="s">
        <v>81</v>
      </c>
      <c r="D11496" s="1" t="s">
        <v>100</v>
      </c>
      <c r="E11496" s="1" t="s">
        <v>3532</v>
      </c>
      <c r="F11496" s="45" t="s">
        <v>158</v>
      </c>
      <c r="G11496" s="1">
        <v>2</v>
      </c>
      <c r="H11496" s="1" t="s">
        <v>107</v>
      </c>
      <c r="I11496" s="1" t="s">
        <v>159</v>
      </c>
      <c r="K11496" s="1" t="str">
        <f>VLOOKUP(L11496,CW!C:D,2,FALSE)</f>
        <v>Jul'16</v>
      </c>
      <c r="L11496" s="1" t="str">
        <f t="shared" si="182"/>
        <v>30'16</v>
      </c>
      <c r="M11496" s="1" t="str">
        <f>VLOOKUP(K11496,CW!D:E,2,FALSE)</f>
        <v>Q2'16</v>
      </c>
    </row>
    <row r="11497" spans="1:13" ht="15" customHeight="1">
      <c r="A11497" s="2">
        <v>42577</v>
      </c>
      <c r="B11497" s="1" t="s">
        <v>5833</v>
      </c>
      <c r="C11497" s="1" t="s">
        <v>143</v>
      </c>
      <c r="D11497" s="1" t="s">
        <v>100</v>
      </c>
      <c r="E11497" s="1" t="s">
        <v>3532</v>
      </c>
      <c r="F11497" s="45" t="s">
        <v>158</v>
      </c>
      <c r="G11497" s="1">
        <v>2</v>
      </c>
      <c r="H11497" s="1" t="s">
        <v>107</v>
      </c>
      <c r="I11497" s="1" t="s">
        <v>159</v>
      </c>
      <c r="K11497" s="1" t="str">
        <f>VLOOKUP(L11497,CW!C:D,2,FALSE)</f>
        <v>Jul'16</v>
      </c>
      <c r="L11497" s="1" t="str">
        <f t="shared" si="182"/>
        <v>30'16</v>
      </c>
      <c r="M11497" s="1" t="str">
        <f>VLOOKUP(K11497,CW!D:E,2,FALSE)</f>
        <v>Q2'16</v>
      </c>
    </row>
    <row r="11498" spans="1:13" ht="15" customHeight="1">
      <c r="A11498" s="2">
        <v>42577</v>
      </c>
      <c r="B11498" s="1" t="s">
        <v>5856</v>
      </c>
      <c r="C11498" s="1" t="s">
        <v>72</v>
      </c>
      <c r="D11498" s="1" t="s">
        <v>100</v>
      </c>
      <c r="E11498" s="1" t="s">
        <v>3532</v>
      </c>
      <c r="F11498" s="45" t="s">
        <v>158</v>
      </c>
      <c r="G11498" s="1">
        <v>1</v>
      </c>
      <c r="H11498" s="1" t="s">
        <v>107</v>
      </c>
      <c r="I11498" s="1" t="s">
        <v>159</v>
      </c>
      <c r="K11498" s="1" t="str">
        <f>VLOOKUP(L11498,CW!C:D,2,FALSE)</f>
        <v>Jul'16</v>
      </c>
      <c r="L11498" s="1" t="str">
        <f t="shared" si="182"/>
        <v>30'16</v>
      </c>
      <c r="M11498" s="1" t="str">
        <f>VLOOKUP(K11498,CW!D:E,2,FALSE)</f>
        <v>Q2'16</v>
      </c>
    </row>
    <row r="11499" spans="1:13" ht="15" customHeight="1">
      <c r="A11499" s="2">
        <v>42577</v>
      </c>
      <c r="B11499" s="1" t="s">
        <v>5873</v>
      </c>
      <c r="C11499" s="1" t="s">
        <v>86</v>
      </c>
      <c r="D11499" s="1" t="s">
        <v>100</v>
      </c>
      <c r="E11499" s="1" t="s">
        <v>3532</v>
      </c>
      <c r="F11499" s="45" t="s">
        <v>158</v>
      </c>
      <c r="G11499" s="1">
        <v>1</v>
      </c>
      <c r="H11499" s="1" t="s">
        <v>107</v>
      </c>
      <c r="I11499" s="1" t="s">
        <v>159</v>
      </c>
      <c r="K11499" s="1" t="str">
        <f>VLOOKUP(L11499,CW!C:D,2,FALSE)</f>
        <v>Jul'16</v>
      </c>
      <c r="L11499" s="1" t="str">
        <f t="shared" si="182"/>
        <v>30'16</v>
      </c>
      <c r="M11499" s="1" t="str">
        <f>VLOOKUP(K11499,CW!D:E,2,FALSE)</f>
        <v>Q2'16</v>
      </c>
    </row>
    <row r="11500" spans="1:13" ht="15" customHeight="1">
      <c r="A11500" s="2">
        <v>42577</v>
      </c>
      <c r="B11500" s="1" t="s">
        <v>5844</v>
      </c>
      <c r="C11500" s="1" t="s">
        <v>86</v>
      </c>
      <c r="D11500" s="1" t="s">
        <v>100</v>
      </c>
      <c r="E11500" s="1" t="s">
        <v>3532</v>
      </c>
      <c r="F11500" s="45" t="s">
        <v>158</v>
      </c>
      <c r="G11500" s="1">
        <v>2</v>
      </c>
      <c r="H11500" s="1" t="s">
        <v>107</v>
      </c>
      <c r="I11500" s="1" t="s">
        <v>159</v>
      </c>
      <c r="K11500" s="1" t="str">
        <f>VLOOKUP(L11500,CW!C:D,2,FALSE)</f>
        <v>Jul'16</v>
      </c>
      <c r="L11500" s="1" t="str">
        <f t="shared" si="182"/>
        <v>30'16</v>
      </c>
      <c r="M11500" s="1" t="str">
        <f>VLOOKUP(K11500,CW!D:E,2,FALSE)</f>
        <v>Q2'16</v>
      </c>
    </row>
    <row r="11501" spans="1:13" ht="15" customHeight="1">
      <c r="A11501" s="2">
        <v>42577</v>
      </c>
      <c r="B11501" s="1" t="s">
        <v>5841</v>
      </c>
      <c r="C11501" s="1" t="s">
        <v>86</v>
      </c>
      <c r="D11501" s="1" t="s">
        <v>100</v>
      </c>
      <c r="E11501" s="1" t="s">
        <v>3532</v>
      </c>
      <c r="F11501" s="45" t="s">
        <v>158</v>
      </c>
      <c r="G11501" s="1">
        <v>2</v>
      </c>
      <c r="H11501" s="1" t="s">
        <v>107</v>
      </c>
      <c r="I11501" s="1" t="s">
        <v>159</v>
      </c>
      <c r="K11501" s="1" t="str">
        <f>VLOOKUP(L11501,CW!C:D,2,FALSE)</f>
        <v>Jul'16</v>
      </c>
      <c r="L11501" s="1" t="str">
        <f t="shared" si="182"/>
        <v>30'16</v>
      </c>
      <c r="M11501" s="1" t="str">
        <f>VLOOKUP(K11501,CW!D:E,2,FALSE)</f>
        <v>Q2'16</v>
      </c>
    </row>
    <row r="11502" spans="1:13" ht="15" customHeight="1">
      <c r="A11502" s="2">
        <v>42577</v>
      </c>
      <c r="B11502" s="1" t="s">
        <v>5871</v>
      </c>
      <c r="C11502" s="1" t="s">
        <v>2795</v>
      </c>
      <c r="D11502" s="1" t="s">
        <v>100</v>
      </c>
      <c r="E11502" s="1" t="s">
        <v>3532</v>
      </c>
      <c r="F11502" s="45" t="s">
        <v>6271</v>
      </c>
      <c r="G11502" s="1">
        <v>1</v>
      </c>
      <c r="H11502" s="1" t="s">
        <v>107</v>
      </c>
      <c r="I11502" s="1" t="s">
        <v>159</v>
      </c>
      <c r="K11502" s="1" t="str">
        <f>VLOOKUP(L11502,CW!C:D,2,FALSE)</f>
        <v>Jul'16</v>
      </c>
      <c r="L11502" s="1" t="str">
        <f t="shared" si="182"/>
        <v>30'16</v>
      </c>
      <c r="M11502" s="1" t="str">
        <f>VLOOKUP(K11502,CW!D:E,2,FALSE)</f>
        <v>Q2'16</v>
      </c>
    </row>
    <row r="11503" spans="1:13" ht="30" customHeight="1">
      <c r="A11503" s="2">
        <v>42577</v>
      </c>
      <c r="B11503" s="1" t="s">
        <v>6317</v>
      </c>
      <c r="C11503" s="1" t="s">
        <v>79</v>
      </c>
      <c r="D11503" s="1" t="s">
        <v>100</v>
      </c>
      <c r="E11503" s="1" t="s">
        <v>3532</v>
      </c>
      <c r="F11503" s="98" t="s">
        <v>161</v>
      </c>
      <c r="G11503" s="1">
        <v>1</v>
      </c>
      <c r="H11503" s="1" t="s">
        <v>107</v>
      </c>
      <c r="I11503" s="1" t="s">
        <v>159</v>
      </c>
      <c r="K11503" s="1" t="str">
        <f>VLOOKUP(L11503,CW!C:D,2,FALSE)</f>
        <v>Jul'16</v>
      </c>
      <c r="L11503" s="1" t="str">
        <f t="shared" si="182"/>
        <v>30'16</v>
      </c>
      <c r="M11503" s="1" t="str">
        <f>VLOOKUP(K11503,CW!D:E,2,FALSE)</f>
        <v>Q2'16</v>
      </c>
    </row>
    <row r="11504" spans="1:13" ht="15" customHeight="1">
      <c r="A11504" s="2">
        <v>42577</v>
      </c>
      <c r="B11504" s="1" t="s">
        <v>5847</v>
      </c>
      <c r="C11504" s="1" t="s">
        <v>72</v>
      </c>
      <c r="D11504" s="1" t="s">
        <v>100</v>
      </c>
      <c r="E11504" s="1" t="s">
        <v>3532</v>
      </c>
      <c r="F11504" s="45" t="s">
        <v>158</v>
      </c>
      <c r="G11504" s="1">
        <v>1</v>
      </c>
      <c r="H11504" s="1" t="s">
        <v>107</v>
      </c>
      <c r="I11504" s="1" t="s">
        <v>159</v>
      </c>
      <c r="K11504" s="1" t="str">
        <f>VLOOKUP(L11504,CW!C:D,2,FALSE)</f>
        <v>Jul'16</v>
      </c>
      <c r="L11504" s="1" t="str">
        <f t="shared" si="182"/>
        <v>30'16</v>
      </c>
      <c r="M11504" s="1" t="str">
        <f>VLOOKUP(K11504,CW!D:E,2,FALSE)</f>
        <v>Q2'16</v>
      </c>
    </row>
    <row r="11505" spans="1:13" ht="15" customHeight="1">
      <c r="A11505" s="2">
        <v>42577</v>
      </c>
      <c r="B11505" s="1" t="s">
        <v>5869</v>
      </c>
      <c r="C11505" s="1" t="s">
        <v>108</v>
      </c>
      <c r="D11505" s="1" t="s">
        <v>100</v>
      </c>
      <c r="E11505" s="1" t="s">
        <v>3532</v>
      </c>
      <c r="F11505" s="45" t="s">
        <v>158</v>
      </c>
      <c r="G11505" s="1">
        <v>1</v>
      </c>
      <c r="H11505" s="1" t="s">
        <v>107</v>
      </c>
      <c r="I11505" s="1" t="s">
        <v>159</v>
      </c>
      <c r="K11505" s="1" t="str">
        <f>VLOOKUP(L11505,CW!C:D,2,FALSE)</f>
        <v>Jul'16</v>
      </c>
      <c r="L11505" s="1" t="str">
        <f t="shared" si="182"/>
        <v>30'16</v>
      </c>
      <c r="M11505" s="1" t="str">
        <f>VLOOKUP(K11505,CW!D:E,2,FALSE)</f>
        <v>Q2'16</v>
      </c>
    </row>
    <row r="11506" spans="1:13" ht="15" customHeight="1">
      <c r="A11506" s="2">
        <v>42577</v>
      </c>
      <c r="B11506" s="1" t="s">
        <v>5870</v>
      </c>
      <c r="C11506" s="1" t="s">
        <v>72</v>
      </c>
      <c r="D11506" s="1" t="s">
        <v>100</v>
      </c>
      <c r="E11506" s="1" t="s">
        <v>3532</v>
      </c>
      <c r="F11506" s="45" t="s">
        <v>158</v>
      </c>
      <c r="G11506" s="1">
        <v>1</v>
      </c>
      <c r="H11506" s="1" t="s">
        <v>107</v>
      </c>
      <c r="I11506" s="1" t="s">
        <v>159</v>
      </c>
      <c r="K11506" s="1" t="str">
        <f>VLOOKUP(L11506,CW!C:D,2,FALSE)</f>
        <v>Jul'16</v>
      </c>
      <c r="L11506" s="1" t="str">
        <f t="shared" si="182"/>
        <v>30'16</v>
      </c>
      <c r="M11506" s="1" t="str">
        <f>VLOOKUP(K11506,CW!D:E,2,FALSE)</f>
        <v>Q2'16</v>
      </c>
    </row>
    <row r="11507" spans="1:13" ht="15" customHeight="1">
      <c r="A11507" s="2">
        <v>42577</v>
      </c>
      <c r="B11507" s="1" t="s">
        <v>6318</v>
      </c>
      <c r="C11507" s="1" t="s">
        <v>72</v>
      </c>
      <c r="D11507" s="1" t="s">
        <v>100</v>
      </c>
      <c r="E11507" s="1" t="s">
        <v>3532</v>
      </c>
      <c r="F11507" s="45" t="s">
        <v>158</v>
      </c>
      <c r="G11507" s="1">
        <v>1</v>
      </c>
      <c r="H11507" s="1" t="s">
        <v>107</v>
      </c>
      <c r="I11507" s="1" t="s">
        <v>159</v>
      </c>
      <c r="K11507" s="1" t="str">
        <f>VLOOKUP(L11507,CW!C:D,2,FALSE)</f>
        <v>Jul'16</v>
      </c>
      <c r="L11507" s="1" t="str">
        <f t="shared" si="182"/>
        <v>30'16</v>
      </c>
      <c r="M11507" s="1" t="str">
        <f>VLOOKUP(K11507,CW!D:E,2,FALSE)</f>
        <v>Q2'16</v>
      </c>
    </row>
    <row r="11508" spans="1:13" ht="15" customHeight="1">
      <c r="A11508" s="2">
        <v>42577</v>
      </c>
      <c r="B11508" s="1" t="s">
        <v>5860</v>
      </c>
      <c r="C11508" s="1" t="s">
        <v>71</v>
      </c>
      <c r="D11508" s="1" t="s">
        <v>100</v>
      </c>
      <c r="E11508" s="1" t="s">
        <v>3532</v>
      </c>
      <c r="F11508" s="45" t="s">
        <v>158</v>
      </c>
      <c r="G11508" s="1">
        <v>3</v>
      </c>
      <c r="H11508" s="1" t="s">
        <v>107</v>
      </c>
      <c r="I11508" s="1" t="s">
        <v>159</v>
      </c>
      <c r="K11508" s="1" t="str">
        <f>VLOOKUP(L11508,CW!C:D,2,FALSE)</f>
        <v>Jul'16</v>
      </c>
      <c r="L11508" s="1" t="str">
        <f t="shared" si="182"/>
        <v>30'16</v>
      </c>
      <c r="M11508" s="1" t="str">
        <f>VLOOKUP(K11508,CW!D:E,2,FALSE)</f>
        <v>Q2'16</v>
      </c>
    </row>
    <row r="11509" spans="1:13" ht="30" customHeight="1">
      <c r="A11509" s="2">
        <v>42577</v>
      </c>
      <c r="B11509" s="1" t="s">
        <v>5853</v>
      </c>
      <c r="C11509" s="1" t="s">
        <v>108</v>
      </c>
      <c r="D11509" s="1" t="s">
        <v>100</v>
      </c>
      <c r="E11509" s="1" t="s">
        <v>3532</v>
      </c>
      <c r="F11509" s="98" t="s">
        <v>160</v>
      </c>
      <c r="G11509" s="1">
        <v>1</v>
      </c>
      <c r="H11509" s="1" t="s">
        <v>107</v>
      </c>
      <c r="I11509" s="1" t="s">
        <v>159</v>
      </c>
      <c r="K11509" s="1" t="str">
        <f>VLOOKUP(L11509,CW!C:D,2,FALSE)</f>
        <v>Jul'16</v>
      </c>
      <c r="L11509" s="1" t="str">
        <f t="shared" si="182"/>
        <v>30'16</v>
      </c>
      <c r="M11509" s="1" t="str">
        <f>VLOOKUP(K11509,CW!D:E,2,FALSE)</f>
        <v>Q2'16</v>
      </c>
    </row>
    <row r="11510" spans="1:13" ht="15" customHeight="1">
      <c r="A11510" s="2">
        <v>42577</v>
      </c>
      <c r="B11510" s="1" t="s">
        <v>5853</v>
      </c>
      <c r="C11510" s="1" t="s">
        <v>108</v>
      </c>
      <c r="D11510" s="1" t="s">
        <v>100</v>
      </c>
      <c r="E11510" s="1" t="s">
        <v>3532</v>
      </c>
      <c r="F11510" s="45" t="s">
        <v>158</v>
      </c>
      <c r="G11510" s="1">
        <v>2</v>
      </c>
      <c r="H11510" s="1" t="s">
        <v>107</v>
      </c>
      <c r="I11510" s="1" t="s">
        <v>159</v>
      </c>
      <c r="K11510" s="1" t="str">
        <f>VLOOKUP(L11510,CW!C:D,2,FALSE)</f>
        <v>Jul'16</v>
      </c>
      <c r="L11510" s="1" t="str">
        <f t="shared" si="182"/>
        <v>30'16</v>
      </c>
      <c r="M11510" s="1" t="str">
        <f>VLOOKUP(K11510,CW!D:E,2,FALSE)</f>
        <v>Q2'16</v>
      </c>
    </row>
    <row r="11511" spans="1:13" ht="15" customHeight="1">
      <c r="A11511" s="2">
        <v>42577</v>
      </c>
      <c r="B11511" s="1" t="s">
        <v>5862</v>
      </c>
      <c r="C11511" s="1" t="s">
        <v>285</v>
      </c>
      <c r="D11511" s="1" t="s">
        <v>100</v>
      </c>
      <c r="E11511" s="1" t="s">
        <v>3532</v>
      </c>
      <c r="F11511" s="45" t="s">
        <v>158</v>
      </c>
      <c r="G11511" s="1">
        <v>1</v>
      </c>
      <c r="H11511" s="1" t="s">
        <v>107</v>
      </c>
      <c r="I11511" s="1" t="s">
        <v>159</v>
      </c>
      <c r="K11511" s="1" t="str">
        <f>VLOOKUP(L11511,CW!C:D,2,FALSE)</f>
        <v>Jul'16</v>
      </c>
      <c r="L11511" s="1" t="str">
        <f t="shared" si="182"/>
        <v>30'16</v>
      </c>
      <c r="M11511" s="1" t="str">
        <f>VLOOKUP(K11511,CW!D:E,2,FALSE)</f>
        <v>Q2'16</v>
      </c>
    </row>
    <row r="11512" spans="1:13" ht="30" customHeight="1">
      <c r="A11512" s="2">
        <v>42577</v>
      </c>
      <c r="B11512" s="1" t="s">
        <v>5845</v>
      </c>
      <c r="C11512" s="1" t="s">
        <v>86</v>
      </c>
      <c r="D11512" s="1" t="s">
        <v>100</v>
      </c>
      <c r="E11512" s="1" t="s">
        <v>3532</v>
      </c>
      <c r="F11512" s="98" t="s">
        <v>160</v>
      </c>
      <c r="G11512" s="1">
        <v>1</v>
      </c>
      <c r="H11512" s="1" t="s">
        <v>107</v>
      </c>
      <c r="I11512" s="1" t="s">
        <v>159</v>
      </c>
      <c r="K11512" s="1" t="str">
        <f>VLOOKUP(L11512,CW!C:D,2,FALSE)</f>
        <v>Jul'16</v>
      </c>
      <c r="L11512" s="1" t="str">
        <f t="shared" si="182"/>
        <v>30'16</v>
      </c>
      <c r="M11512" s="1" t="str">
        <f>VLOOKUP(K11512,CW!D:E,2,FALSE)</f>
        <v>Q2'16</v>
      </c>
    </row>
    <row r="11513" spans="1:13" ht="15" customHeight="1">
      <c r="A11513" s="2">
        <v>42577</v>
      </c>
      <c r="B11513" s="1" t="s">
        <v>5845</v>
      </c>
      <c r="C11513" s="1" t="s">
        <v>86</v>
      </c>
      <c r="D11513" s="1" t="s">
        <v>100</v>
      </c>
      <c r="E11513" s="1" t="s">
        <v>3532</v>
      </c>
      <c r="F11513" s="45" t="s">
        <v>158</v>
      </c>
      <c r="G11513" s="1">
        <v>2</v>
      </c>
      <c r="H11513" s="1" t="s">
        <v>107</v>
      </c>
      <c r="I11513" s="1" t="s">
        <v>159</v>
      </c>
      <c r="K11513" s="1" t="str">
        <f>VLOOKUP(L11513,CW!C:D,2,FALSE)</f>
        <v>Jul'16</v>
      </c>
      <c r="L11513" s="1" t="str">
        <f t="shared" si="182"/>
        <v>30'16</v>
      </c>
      <c r="M11513" s="1" t="str">
        <f>VLOOKUP(K11513,CW!D:E,2,FALSE)</f>
        <v>Q2'16</v>
      </c>
    </row>
    <row r="11514" spans="1:13" ht="15" customHeight="1">
      <c r="A11514" s="2">
        <v>42577</v>
      </c>
      <c r="B11514" s="1" t="s">
        <v>5874</v>
      </c>
      <c r="C11514" s="1" t="s">
        <v>86</v>
      </c>
      <c r="D11514" s="1" t="s">
        <v>100</v>
      </c>
      <c r="E11514" s="1" t="s">
        <v>3532</v>
      </c>
      <c r="F11514" s="45" t="s">
        <v>158</v>
      </c>
      <c r="G11514" s="1">
        <v>1</v>
      </c>
      <c r="H11514" s="1" t="s">
        <v>107</v>
      </c>
      <c r="I11514" s="1" t="s">
        <v>159</v>
      </c>
      <c r="K11514" s="1" t="str">
        <f>VLOOKUP(L11514,CW!C:D,2,FALSE)</f>
        <v>Jul'16</v>
      </c>
      <c r="L11514" s="1" t="str">
        <f t="shared" si="182"/>
        <v>30'16</v>
      </c>
      <c r="M11514" s="1" t="str">
        <f>VLOOKUP(K11514,CW!D:E,2,FALSE)</f>
        <v>Q2'16</v>
      </c>
    </row>
    <row r="11515" spans="1:13" ht="30" customHeight="1">
      <c r="A11515" s="2">
        <v>42577</v>
      </c>
      <c r="B11515" s="1" t="s">
        <v>5877</v>
      </c>
      <c r="C11515" s="1" t="s">
        <v>108</v>
      </c>
      <c r="D11515" s="1" t="s">
        <v>100</v>
      </c>
      <c r="E11515" s="1" t="s">
        <v>3532</v>
      </c>
      <c r="F11515" s="98" t="s">
        <v>160</v>
      </c>
      <c r="G11515" s="1">
        <v>2</v>
      </c>
      <c r="H11515" s="1" t="s">
        <v>107</v>
      </c>
      <c r="I11515" s="1" t="s">
        <v>159</v>
      </c>
      <c r="K11515" s="1" t="str">
        <f>VLOOKUP(L11515,CW!C:D,2,FALSE)</f>
        <v>Jul'16</v>
      </c>
      <c r="L11515" s="1" t="str">
        <f t="shared" si="182"/>
        <v>30'16</v>
      </c>
      <c r="M11515" s="1" t="str">
        <f>VLOOKUP(K11515,CW!D:E,2,FALSE)</f>
        <v>Q2'16</v>
      </c>
    </row>
    <row r="11516" spans="1:13" ht="15" customHeight="1">
      <c r="A11516" s="2">
        <v>42577</v>
      </c>
      <c r="B11516" s="1" t="s">
        <v>5877</v>
      </c>
      <c r="C11516" s="1" t="s">
        <v>108</v>
      </c>
      <c r="D11516" s="1" t="s">
        <v>100</v>
      </c>
      <c r="E11516" s="1" t="s">
        <v>3532</v>
      </c>
      <c r="F11516" s="45" t="s">
        <v>158</v>
      </c>
      <c r="G11516" s="1">
        <v>2</v>
      </c>
      <c r="H11516" s="1" t="s">
        <v>107</v>
      </c>
      <c r="I11516" s="1" t="s">
        <v>159</v>
      </c>
      <c r="K11516" s="1" t="str">
        <f>VLOOKUP(L11516,CW!C:D,2,FALSE)</f>
        <v>Jul'16</v>
      </c>
      <c r="L11516" s="1" t="str">
        <f t="shared" si="182"/>
        <v>30'16</v>
      </c>
      <c r="M11516" s="1" t="str">
        <f>VLOOKUP(K11516,CW!D:E,2,FALSE)</f>
        <v>Q2'16</v>
      </c>
    </row>
    <row r="11517" spans="1:13" ht="15" customHeight="1">
      <c r="A11517" s="2">
        <v>42577</v>
      </c>
      <c r="B11517" s="1" t="s">
        <v>5878</v>
      </c>
      <c r="C11517" s="1" t="s">
        <v>108</v>
      </c>
      <c r="D11517" s="1" t="s">
        <v>100</v>
      </c>
      <c r="E11517" s="1" t="s">
        <v>3532</v>
      </c>
      <c r="F11517" s="45" t="s">
        <v>8</v>
      </c>
      <c r="G11517" s="1">
        <v>1</v>
      </c>
      <c r="H11517" s="1" t="s">
        <v>107</v>
      </c>
      <c r="I11517" s="1" t="s">
        <v>159</v>
      </c>
      <c r="K11517" s="1" t="str">
        <f>VLOOKUP(L11517,CW!C:D,2,FALSE)</f>
        <v>Jul'16</v>
      </c>
      <c r="L11517" s="1" t="str">
        <f t="shared" si="182"/>
        <v>30'16</v>
      </c>
      <c r="M11517" s="1" t="str">
        <f>VLOOKUP(K11517,CW!D:E,2,FALSE)</f>
        <v>Q2'16</v>
      </c>
    </row>
    <row r="11518" spans="1:13" ht="15" customHeight="1">
      <c r="A11518" s="2">
        <v>42577</v>
      </c>
      <c r="B11518" s="1" t="s">
        <v>5863</v>
      </c>
      <c r="C11518" s="1" t="s">
        <v>71</v>
      </c>
      <c r="D11518" s="1" t="s">
        <v>100</v>
      </c>
      <c r="E11518" s="1" t="s">
        <v>3532</v>
      </c>
      <c r="F11518" s="45" t="s">
        <v>158</v>
      </c>
      <c r="G11518" s="1">
        <v>1</v>
      </c>
      <c r="H11518" s="1" t="s">
        <v>107</v>
      </c>
      <c r="I11518" s="1" t="s">
        <v>159</v>
      </c>
      <c r="K11518" s="1" t="str">
        <f>VLOOKUP(L11518,CW!C:D,2,FALSE)</f>
        <v>Jul'16</v>
      </c>
      <c r="L11518" s="1" t="str">
        <f t="shared" si="182"/>
        <v>30'16</v>
      </c>
      <c r="M11518" s="1" t="str">
        <f>VLOOKUP(K11518,CW!D:E,2,FALSE)</f>
        <v>Q2'16</v>
      </c>
    </row>
    <row r="11519" spans="1:13" ht="30" customHeight="1">
      <c r="A11519" s="2">
        <v>42577</v>
      </c>
      <c r="B11519" s="1" t="s">
        <v>5864</v>
      </c>
      <c r="C11519" s="1" t="s">
        <v>267</v>
      </c>
      <c r="D11519" s="1" t="s">
        <v>100</v>
      </c>
      <c r="E11519" s="1" t="s">
        <v>3532</v>
      </c>
      <c r="F11519" s="98" t="s">
        <v>160</v>
      </c>
      <c r="G11519" s="1">
        <v>1</v>
      </c>
      <c r="H11519" s="1" t="s">
        <v>107</v>
      </c>
      <c r="I11519" s="1" t="s">
        <v>159</v>
      </c>
      <c r="K11519" s="1" t="str">
        <f>VLOOKUP(L11519,CW!C:D,2,FALSE)</f>
        <v>Jul'16</v>
      </c>
      <c r="L11519" s="1" t="str">
        <f t="shared" si="182"/>
        <v>30'16</v>
      </c>
      <c r="M11519" s="1" t="str">
        <f>VLOOKUP(K11519,CW!D:E,2,FALSE)</f>
        <v>Q2'16</v>
      </c>
    </row>
    <row r="11520" spans="1:13" ht="15" customHeight="1">
      <c r="A11520" s="2">
        <v>42577</v>
      </c>
      <c r="B11520" s="1" t="s">
        <v>5867</v>
      </c>
      <c r="C11520" s="1" t="s">
        <v>91</v>
      </c>
      <c r="D11520" s="1" t="s">
        <v>100</v>
      </c>
      <c r="E11520" s="1" t="s">
        <v>3532</v>
      </c>
      <c r="F11520" s="45" t="s">
        <v>158</v>
      </c>
      <c r="G11520" s="1">
        <v>1</v>
      </c>
      <c r="H11520" s="1" t="s">
        <v>107</v>
      </c>
      <c r="I11520" s="1" t="s">
        <v>159</v>
      </c>
      <c r="K11520" s="1" t="str">
        <f>VLOOKUP(L11520,CW!C:D,2,FALSE)</f>
        <v>Jul'16</v>
      </c>
      <c r="L11520" s="1" t="str">
        <f t="shared" si="182"/>
        <v>30'16</v>
      </c>
      <c r="M11520" s="1" t="str">
        <f>VLOOKUP(K11520,CW!D:E,2,FALSE)</f>
        <v>Q2'16</v>
      </c>
    </row>
    <row r="11521" spans="1:13" ht="15" customHeight="1">
      <c r="A11521" s="2">
        <v>42577</v>
      </c>
      <c r="B11521" s="1" t="s">
        <v>5865</v>
      </c>
      <c r="C11521" s="1" t="s">
        <v>91</v>
      </c>
      <c r="D11521" s="1" t="s">
        <v>100</v>
      </c>
      <c r="E11521" s="1" t="s">
        <v>3532</v>
      </c>
      <c r="F11521" s="45" t="s">
        <v>158</v>
      </c>
      <c r="G11521" s="1">
        <v>1</v>
      </c>
      <c r="H11521" s="1" t="s">
        <v>107</v>
      </c>
      <c r="I11521" s="1" t="s">
        <v>159</v>
      </c>
      <c r="K11521" s="1" t="str">
        <f>VLOOKUP(L11521,CW!C:D,2,FALSE)</f>
        <v>Jul'16</v>
      </c>
      <c r="L11521" s="1" t="str">
        <f t="shared" si="182"/>
        <v>30'16</v>
      </c>
      <c r="M11521" s="1" t="str">
        <f>VLOOKUP(K11521,CW!D:E,2,FALSE)</f>
        <v>Q2'16</v>
      </c>
    </row>
    <row r="11522" spans="1:13" ht="15" customHeight="1">
      <c r="A11522" s="2">
        <v>42577</v>
      </c>
      <c r="B11522" s="1" t="s">
        <v>5868</v>
      </c>
      <c r="C11522" s="1" t="s">
        <v>81</v>
      </c>
      <c r="D11522" s="1" t="s">
        <v>100</v>
      </c>
      <c r="E11522" s="1" t="s">
        <v>3532</v>
      </c>
      <c r="F11522" s="45" t="s">
        <v>158</v>
      </c>
      <c r="G11522" s="1">
        <v>2</v>
      </c>
      <c r="H11522" s="1" t="s">
        <v>107</v>
      </c>
      <c r="I11522" s="1" t="s">
        <v>159</v>
      </c>
      <c r="K11522" s="1" t="str">
        <f>VLOOKUP(L11522,CW!C:D,2,FALSE)</f>
        <v>Jul'16</v>
      </c>
      <c r="L11522" s="1" t="str">
        <f t="shared" si="182"/>
        <v>30'16</v>
      </c>
      <c r="M11522" s="1" t="str">
        <f>VLOOKUP(K11522,CW!D:E,2,FALSE)</f>
        <v>Q2'16</v>
      </c>
    </row>
    <row r="11523" spans="1:13" ht="30" customHeight="1">
      <c r="A11523" s="2">
        <v>42577</v>
      </c>
      <c r="B11523" s="1" t="s">
        <v>5850</v>
      </c>
      <c r="C11523" s="1" t="s">
        <v>72</v>
      </c>
      <c r="D11523" s="1" t="s">
        <v>100</v>
      </c>
      <c r="E11523" s="1" t="s">
        <v>3532</v>
      </c>
      <c r="F11523" s="98" t="s">
        <v>160</v>
      </c>
      <c r="G11523" s="1">
        <v>1</v>
      </c>
      <c r="H11523" s="1" t="s">
        <v>107</v>
      </c>
      <c r="I11523" s="1" t="s">
        <v>159</v>
      </c>
      <c r="K11523" s="1" t="str">
        <f>VLOOKUP(L11523,CW!C:D,2,FALSE)</f>
        <v>Jul'16</v>
      </c>
      <c r="L11523" s="1" t="str">
        <f t="shared" si="182"/>
        <v>30'16</v>
      </c>
      <c r="M11523" s="1" t="str">
        <f>VLOOKUP(K11523,CW!D:E,2,FALSE)</f>
        <v>Q2'16</v>
      </c>
    </row>
    <row r="11524" spans="1:13" ht="30" customHeight="1">
      <c r="A11524" s="2">
        <v>42577</v>
      </c>
      <c r="B11524" s="1" t="s">
        <v>5859</v>
      </c>
      <c r="C11524" s="1" t="s">
        <v>72</v>
      </c>
      <c r="D11524" s="1" t="s">
        <v>100</v>
      </c>
      <c r="E11524" s="1" t="s">
        <v>3532</v>
      </c>
      <c r="F11524" s="98" t="s">
        <v>160</v>
      </c>
      <c r="G11524" s="1">
        <v>1</v>
      </c>
      <c r="H11524" s="1" t="s">
        <v>107</v>
      </c>
      <c r="I11524" s="1" t="s">
        <v>159</v>
      </c>
      <c r="K11524" s="1" t="str">
        <f>VLOOKUP(L11524,CW!C:D,2,FALSE)</f>
        <v>Jul'16</v>
      </c>
      <c r="L11524" s="1" t="str">
        <f t="shared" si="182"/>
        <v>30'16</v>
      </c>
      <c r="M11524" s="1" t="str">
        <f>VLOOKUP(K11524,CW!D:E,2,FALSE)</f>
        <v>Q2'16</v>
      </c>
    </row>
    <row r="11525" spans="1:13" ht="15" customHeight="1">
      <c r="A11525" s="2">
        <v>42577</v>
      </c>
      <c r="B11525" s="1" t="s">
        <v>5859</v>
      </c>
      <c r="C11525" s="1" t="s">
        <v>72</v>
      </c>
      <c r="D11525" s="1" t="s">
        <v>100</v>
      </c>
      <c r="E11525" s="1" t="s">
        <v>3532</v>
      </c>
      <c r="F11525" s="45" t="s">
        <v>158</v>
      </c>
      <c r="G11525" s="1">
        <v>1</v>
      </c>
      <c r="H11525" s="1" t="s">
        <v>107</v>
      </c>
      <c r="I11525" s="1" t="s">
        <v>159</v>
      </c>
      <c r="K11525" s="1" t="str">
        <f>VLOOKUP(L11525,CW!C:D,2,FALSE)</f>
        <v>Jul'16</v>
      </c>
      <c r="L11525" s="1" t="str">
        <f t="shared" si="182"/>
        <v>30'16</v>
      </c>
      <c r="M11525" s="1" t="str">
        <f>VLOOKUP(K11525,CW!D:E,2,FALSE)</f>
        <v>Q2'16</v>
      </c>
    </row>
    <row r="11526" spans="1:13" ht="15" customHeight="1">
      <c r="A11526" s="2">
        <v>42577</v>
      </c>
      <c r="B11526" s="1" t="s">
        <v>5859</v>
      </c>
      <c r="C11526" s="1" t="s">
        <v>72</v>
      </c>
      <c r="D11526" s="1" t="s">
        <v>100</v>
      </c>
      <c r="E11526" s="1" t="s">
        <v>3532</v>
      </c>
      <c r="F11526" s="45" t="s">
        <v>691</v>
      </c>
      <c r="G11526" s="1">
        <v>1</v>
      </c>
      <c r="H11526" s="1" t="s">
        <v>107</v>
      </c>
      <c r="I11526" s="1" t="s">
        <v>159</v>
      </c>
      <c r="K11526" s="1" t="str">
        <f>VLOOKUP(L11526,CW!C:D,2,FALSE)</f>
        <v>Jul'16</v>
      </c>
      <c r="L11526" s="1" t="str">
        <f t="shared" si="182"/>
        <v>30'16</v>
      </c>
      <c r="M11526" s="1" t="str">
        <f>VLOOKUP(K11526,CW!D:E,2,FALSE)</f>
        <v>Q2'16</v>
      </c>
    </row>
    <row r="11527" spans="1:13" ht="15" customHeight="1">
      <c r="A11527" s="2">
        <v>42577</v>
      </c>
      <c r="B11527" s="1" t="s">
        <v>5913</v>
      </c>
      <c r="C11527" s="1" t="s">
        <v>4500</v>
      </c>
      <c r="D11527" s="1" t="s">
        <v>100</v>
      </c>
      <c r="E11527" s="1" t="s">
        <v>3532</v>
      </c>
      <c r="F11527" s="45" t="s">
        <v>158</v>
      </c>
      <c r="G11527" s="1">
        <v>1</v>
      </c>
      <c r="H11527" s="1" t="s">
        <v>107</v>
      </c>
      <c r="I11527" s="1" t="s">
        <v>159</v>
      </c>
      <c r="K11527" s="1" t="str">
        <f>VLOOKUP(L11527,CW!C:D,2,FALSE)</f>
        <v>Jul'16</v>
      </c>
      <c r="L11527" s="1" t="str">
        <f t="shared" si="182"/>
        <v>30'16</v>
      </c>
      <c r="M11527" s="1" t="str">
        <f>VLOOKUP(K11527,CW!D:E,2,FALSE)</f>
        <v>Q2'16</v>
      </c>
    </row>
    <row r="11528" spans="1:13" ht="15" customHeight="1">
      <c r="A11528" s="2">
        <v>42577</v>
      </c>
      <c r="B11528" s="1" t="s">
        <v>5893</v>
      </c>
      <c r="C11528" s="1" t="s">
        <v>86</v>
      </c>
      <c r="D11528" s="1" t="s">
        <v>100</v>
      </c>
      <c r="E11528" s="1" t="s">
        <v>3532</v>
      </c>
      <c r="F11528" s="45" t="s">
        <v>158</v>
      </c>
      <c r="G11528" s="1">
        <v>1</v>
      </c>
      <c r="H11528" s="1" t="s">
        <v>107</v>
      </c>
      <c r="I11528" s="1" t="s">
        <v>159</v>
      </c>
      <c r="K11528" s="1" t="str">
        <f>VLOOKUP(L11528,CW!C:D,2,FALSE)</f>
        <v>Jul'16</v>
      </c>
      <c r="L11528" s="1" t="str">
        <f t="shared" si="182"/>
        <v>30'16</v>
      </c>
      <c r="M11528" s="1" t="str">
        <f>VLOOKUP(K11528,CW!D:E,2,FALSE)</f>
        <v>Q2'16</v>
      </c>
    </row>
    <row r="11529" spans="1:13" ht="15" customHeight="1">
      <c r="A11529" s="2">
        <v>42577</v>
      </c>
      <c r="B11529" s="1" t="s">
        <v>5846</v>
      </c>
      <c r="C11529" s="1" t="s">
        <v>86</v>
      </c>
      <c r="D11529" s="1" t="s">
        <v>100</v>
      </c>
      <c r="E11529" s="1" t="s">
        <v>3532</v>
      </c>
      <c r="F11529" s="45" t="s">
        <v>158</v>
      </c>
      <c r="G11529" s="1">
        <v>1</v>
      </c>
      <c r="H11529" s="1" t="s">
        <v>107</v>
      </c>
      <c r="I11529" s="1" t="s">
        <v>159</v>
      </c>
      <c r="K11529" s="1" t="str">
        <f>VLOOKUP(L11529,CW!C:D,2,FALSE)</f>
        <v>Jul'16</v>
      </c>
      <c r="L11529" s="1" t="str">
        <f t="shared" si="182"/>
        <v>30'16</v>
      </c>
      <c r="M11529" s="1" t="str">
        <f>VLOOKUP(K11529,CW!D:E,2,FALSE)</f>
        <v>Q2'16</v>
      </c>
    </row>
    <row r="11530" spans="1:13" ht="15" customHeight="1">
      <c r="A11530" s="2">
        <v>42577</v>
      </c>
      <c r="B11530" s="1" t="s">
        <v>5894</v>
      </c>
      <c r="C11530" s="1" t="s">
        <v>86</v>
      </c>
      <c r="D11530" s="1" t="s">
        <v>100</v>
      </c>
      <c r="E11530" s="1" t="s">
        <v>3532</v>
      </c>
      <c r="F11530" s="45" t="s">
        <v>158</v>
      </c>
      <c r="G11530" s="1">
        <v>2</v>
      </c>
      <c r="H11530" s="1" t="s">
        <v>107</v>
      </c>
      <c r="I11530" s="1" t="s">
        <v>159</v>
      </c>
      <c r="K11530" s="1" t="str">
        <f>VLOOKUP(L11530,CW!C:D,2,FALSE)</f>
        <v>Jul'16</v>
      </c>
      <c r="L11530" s="1" t="str">
        <f t="shared" si="182"/>
        <v>30'16</v>
      </c>
      <c r="M11530" s="1" t="str">
        <f>VLOOKUP(K11530,CW!D:E,2,FALSE)</f>
        <v>Q2'16</v>
      </c>
    </row>
    <row r="11531" spans="1:13" ht="15" customHeight="1">
      <c r="A11531" s="2">
        <v>42578</v>
      </c>
      <c r="B11531" s="1" t="s">
        <v>5882</v>
      </c>
      <c r="C11531" s="1" t="s">
        <v>72</v>
      </c>
      <c r="D11531" s="1" t="s">
        <v>101</v>
      </c>
      <c r="E11531" s="1" t="s">
        <v>3532</v>
      </c>
      <c r="F11531" s="45" t="s">
        <v>158</v>
      </c>
      <c r="G11531" s="1">
        <v>3</v>
      </c>
      <c r="H11531" s="1" t="s">
        <v>107</v>
      </c>
      <c r="I11531" s="1" t="s">
        <v>159</v>
      </c>
      <c r="K11531" s="1" t="str">
        <f>VLOOKUP(L11531,CW!C:D,2,FALSE)</f>
        <v>Jul'16</v>
      </c>
      <c r="L11531" s="1" t="str">
        <f t="shared" si="182"/>
        <v>30'16</v>
      </c>
      <c r="M11531" s="1" t="str">
        <f>VLOOKUP(K11531,CW!D:E,2,FALSE)</f>
        <v>Q2'16</v>
      </c>
    </row>
    <row r="11532" spans="1:13" ht="15" customHeight="1">
      <c r="A11532" s="2">
        <v>42578</v>
      </c>
      <c r="B11532" s="1" t="s">
        <v>5918</v>
      </c>
      <c r="C11532" s="1" t="s">
        <v>4500</v>
      </c>
      <c r="D11532" s="1" t="s">
        <v>101</v>
      </c>
      <c r="E11532" s="1" t="s">
        <v>3532</v>
      </c>
      <c r="F11532" s="45" t="s">
        <v>158</v>
      </c>
      <c r="G11532" s="1">
        <v>6</v>
      </c>
      <c r="H11532" s="1" t="s">
        <v>107</v>
      </c>
      <c r="I11532" s="1" t="s">
        <v>159</v>
      </c>
      <c r="K11532" s="1" t="str">
        <f>VLOOKUP(L11532,CW!C:D,2,FALSE)</f>
        <v>Jul'16</v>
      </c>
      <c r="L11532" s="1" t="str">
        <f t="shared" si="182"/>
        <v>30'16</v>
      </c>
      <c r="M11532" s="1" t="str">
        <f>VLOOKUP(K11532,CW!D:E,2,FALSE)</f>
        <v>Q2'16</v>
      </c>
    </row>
    <row r="11533" spans="1:13" ht="30" customHeight="1">
      <c r="A11533" s="2">
        <v>42578</v>
      </c>
      <c r="B11533" s="1" t="s">
        <v>5889</v>
      </c>
      <c r="C11533" s="1" t="s">
        <v>86</v>
      </c>
      <c r="D11533" s="1" t="s">
        <v>101</v>
      </c>
      <c r="E11533" s="1" t="s">
        <v>3532</v>
      </c>
      <c r="F11533" s="98" t="s">
        <v>160</v>
      </c>
      <c r="G11533" s="1">
        <v>1</v>
      </c>
      <c r="H11533" s="1" t="s">
        <v>107</v>
      </c>
      <c r="I11533" s="1" t="s">
        <v>159</v>
      </c>
      <c r="K11533" s="1" t="str">
        <f>VLOOKUP(L11533,CW!C:D,2,FALSE)</f>
        <v>Jul'16</v>
      </c>
      <c r="L11533" s="1" t="str">
        <f t="shared" si="182"/>
        <v>30'16</v>
      </c>
      <c r="M11533" s="1" t="str">
        <f>VLOOKUP(K11533,CW!D:E,2,FALSE)</f>
        <v>Q2'16</v>
      </c>
    </row>
    <row r="11534" spans="1:13" ht="30" customHeight="1">
      <c r="A11534" s="2">
        <v>42578</v>
      </c>
      <c r="B11534" s="1" t="s">
        <v>5891</v>
      </c>
      <c r="C11534" s="1" t="s">
        <v>86</v>
      </c>
      <c r="D11534" s="1" t="s">
        <v>101</v>
      </c>
      <c r="E11534" s="1" t="s">
        <v>3532</v>
      </c>
      <c r="F11534" s="98" t="s">
        <v>160</v>
      </c>
      <c r="G11534" s="1">
        <v>2</v>
      </c>
      <c r="H11534" s="1" t="s">
        <v>107</v>
      </c>
      <c r="I11534" s="1" t="s">
        <v>159</v>
      </c>
      <c r="K11534" s="1" t="str">
        <f>VLOOKUP(L11534,CW!C:D,2,FALSE)</f>
        <v>Jul'16</v>
      </c>
      <c r="L11534" s="1" t="str">
        <f t="shared" si="182"/>
        <v>30'16</v>
      </c>
      <c r="M11534" s="1" t="str">
        <f>VLOOKUP(K11534,CW!D:E,2,FALSE)</f>
        <v>Q2'16</v>
      </c>
    </row>
    <row r="11535" spans="1:13" ht="15" customHeight="1">
      <c r="A11535" s="2">
        <v>42578</v>
      </c>
      <c r="B11535" s="1" t="s">
        <v>5890</v>
      </c>
      <c r="C11535" s="1" t="s">
        <v>86</v>
      </c>
      <c r="D11535" s="1" t="s">
        <v>101</v>
      </c>
      <c r="E11535" s="1" t="s">
        <v>3532</v>
      </c>
      <c r="F11535" s="45" t="s">
        <v>158</v>
      </c>
      <c r="G11535" s="1">
        <v>1</v>
      </c>
      <c r="H11535" s="1" t="s">
        <v>107</v>
      </c>
      <c r="I11535" s="1" t="s">
        <v>159</v>
      </c>
      <c r="K11535" s="1" t="str">
        <f>VLOOKUP(L11535,CW!C:D,2,FALSE)</f>
        <v>Jul'16</v>
      </c>
      <c r="L11535" s="1" t="str">
        <f t="shared" si="182"/>
        <v>30'16</v>
      </c>
      <c r="M11535" s="1" t="str">
        <f>VLOOKUP(K11535,CW!D:E,2,FALSE)</f>
        <v>Q2'16</v>
      </c>
    </row>
    <row r="11536" spans="1:13" ht="30" customHeight="1">
      <c r="A11536" s="2">
        <v>42578</v>
      </c>
      <c r="B11536" s="1" t="s">
        <v>5888</v>
      </c>
      <c r="C11536" s="1" t="s">
        <v>86</v>
      </c>
      <c r="D11536" s="1" t="s">
        <v>105</v>
      </c>
      <c r="E11536" s="1" t="s">
        <v>3532</v>
      </c>
      <c r="F11536" s="98" t="s">
        <v>160</v>
      </c>
      <c r="G11536" s="1">
        <v>1</v>
      </c>
      <c r="H11536" s="1" t="s">
        <v>107</v>
      </c>
      <c r="I11536" s="1" t="s">
        <v>159</v>
      </c>
      <c r="K11536" s="1" t="str">
        <f>VLOOKUP(L11536,CW!C:D,2,FALSE)</f>
        <v>Jul'16</v>
      </c>
      <c r="L11536" s="1" t="str">
        <f t="shared" si="182"/>
        <v>30'16</v>
      </c>
      <c r="M11536" s="1" t="str">
        <f>VLOOKUP(K11536,CW!D:E,2,FALSE)</f>
        <v>Q2'16</v>
      </c>
    </row>
    <row r="11537" spans="1:13" ht="15" customHeight="1">
      <c r="A11537" s="2">
        <v>42578</v>
      </c>
      <c r="B11537" s="1" t="s">
        <v>5888</v>
      </c>
      <c r="C11537" s="1" t="s">
        <v>86</v>
      </c>
      <c r="D11537" s="1" t="s">
        <v>105</v>
      </c>
      <c r="E11537" s="1" t="s">
        <v>3532</v>
      </c>
      <c r="F11537" s="45" t="s">
        <v>158</v>
      </c>
      <c r="G11537" s="1">
        <v>3</v>
      </c>
      <c r="H11537" s="1" t="s">
        <v>107</v>
      </c>
      <c r="I11537" s="1" t="s">
        <v>159</v>
      </c>
      <c r="K11537" s="1" t="str">
        <f>VLOOKUP(L11537,CW!C:D,2,FALSE)</f>
        <v>Jul'16</v>
      </c>
      <c r="L11537" s="1" t="str">
        <f t="shared" si="182"/>
        <v>30'16</v>
      </c>
      <c r="M11537" s="1" t="str">
        <f>VLOOKUP(K11537,CW!D:E,2,FALSE)</f>
        <v>Q2'16</v>
      </c>
    </row>
    <row r="11538" spans="1:13" ht="15" customHeight="1">
      <c r="A11538" s="2">
        <v>42578</v>
      </c>
      <c r="B11538" s="1" t="s">
        <v>5898</v>
      </c>
      <c r="C11538" s="1" t="s">
        <v>86</v>
      </c>
      <c r="D11538" s="1" t="s">
        <v>101</v>
      </c>
      <c r="E11538" s="1" t="s">
        <v>3532</v>
      </c>
      <c r="F11538" s="45" t="s">
        <v>158</v>
      </c>
      <c r="G11538" s="1">
        <v>2</v>
      </c>
      <c r="H11538" s="1" t="s">
        <v>107</v>
      </c>
      <c r="I11538" s="1" t="s">
        <v>159</v>
      </c>
      <c r="K11538" s="1" t="str">
        <f>VLOOKUP(L11538,CW!C:D,2,FALSE)</f>
        <v>Jul'16</v>
      </c>
      <c r="L11538" s="1" t="str">
        <f t="shared" si="182"/>
        <v>30'16</v>
      </c>
      <c r="M11538" s="1" t="str">
        <f>VLOOKUP(K11538,CW!D:E,2,FALSE)</f>
        <v>Q2'16</v>
      </c>
    </row>
    <row r="11539" spans="1:13" ht="15" customHeight="1">
      <c r="A11539" s="2">
        <v>42578</v>
      </c>
      <c r="B11539" s="1" t="s">
        <v>5861</v>
      </c>
      <c r="C11539" s="1" t="s">
        <v>71</v>
      </c>
      <c r="D11539" s="1" t="s">
        <v>101</v>
      </c>
      <c r="E11539" s="1" t="s">
        <v>3532</v>
      </c>
      <c r="F11539" s="45" t="s">
        <v>158</v>
      </c>
      <c r="G11539" s="1">
        <v>3</v>
      </c>
      <c r="H11539" s="1" t="s">
        <v>107</v>
      </c>
      <c r="I11539" s="1" t="s">
        <v>159</v>
      </c>
      <c r="K11539" s="1" t="str">
        <f>VLOOKUP(L11539,CW!C:D,2,FALSE)</f>
        <v>Jul'16</v>
      </c>
      <c r="L11539" s="1" t="str">
        <f t="shared" si="182"/>
        <v>30'16</v>
      </c>
      <c r="M11539" s="1" t="str">
        <f>VLOOKUP(K11539,CW!D:E,2,FALSE)</f>
        <v>Q2'16</v>
      </c>
    </row>
    <row r="11540" spans="1:13" ht="15" customHeight="1">
      <c r="A11540" s="2">
        <v>42578</v>
      </c>
      <c r="B11540" s="1" t="s">
        <v>5843</v>
      </c>
      <c r="C11540" s="1" t="s">
        <v>86</v>
      </c>
      <c r="D11540" s="1" t="s">
        <v>101</v>
      </c>
      <c r="E11540" s="1" t="s">
        <v>3532</v>
      </c>
      <c r="F11540" s="45" t="s">
        <v>158</v>
      </c>
      <c r="G11540" s="1">
        <v>3</v>
      </c>
      <c r="H11540" s="1" t="s">
        <v>107</v>
      </c>
      <c r="I11540" s="1" t="s">
        <v>159</v>
      </c>
      <c r="K11540" s="1" t="str">
        <f>VLOOKUP(L11540,CW!C:D,2,FALSE)</f>
        <v>Jul'16</v>
      </c>
      <c r="L11540" s="1" t="str">
        <f t="shared" si="182"/>
        <v>30'16</v>
      </c>
      <c r="M11540" s="1" t="str">
        <f>VLOOKUP(K11540,CW!D:E,2,FALSE)</f>
        <v>Q2'16</v>
      </c>
    </row>
    <row r="11541" spans="1:13" ht="30" customHeight="1">
      <c r="A11541" s="2">
        <v>42578</v>
      </c>
      <c r="B11541" s="1" t="s">
        <v>5876</v>
      </c>
      <c r="C11541" s="1" t="s">
        <v>86</v>
      </c>
      <c r="D11541" s="1" t="s">
        <v>105</v>
      </c>
      <c r="E11541" s="1" t="s">
        <v>3532</v>
      </c>
      <c r="F11541" s="98" t="s">
        <v>161</v>
      </c>
      <c r="G11541" s="1">
        <v>1</v>
      </c>
      <c r="H11541" s="1" t="s">
        <v>107</v>
      </c>
      <c r="I11541" s="1" t="s">
        <v>159</v>
      </c>
      <c r="K11541" s="1" t="str">
        <f>VLOOKUP(L11541,CW!C:D,2,FALSE)</f>
        <v>Jul'16</v>
      </c>
      <c r="L11541" s="1" t="str">
        <f t="shared" si="182"/>
        <v>30'16</v>
      </c>
      <c r="M11541" s="1" t="str">
        <f>VLOOKUP(K11541,CW!D:E,2,FALSE)</f>
        <v>Q2'16</v>
      </c>
    </row>
    <row r="11542" spans="1:13" ht="15" customHeight="1">
      <c r="A11542" s="2">
        <v>42578</v>
      </c>
      <c r="B11542" s="1" t="s">
        <v>5876</v>
      </c>
      <c r="C11542" s="1" t="s">
        <v>86</v>
      </c>
      <c r="D11542" s="1" t="s">
        <v>105</v>
      </c>
      <c r="E11542" s="1" t="s">
        <v>3532</v>
      </c>
      <c r="F11542" s="45" t="s">
        <v>158</v>
      </c>
      <c r="G11542" s="1">
        <v>3</v>
      </c>
      <c r="H11542" s="1" t="s">
        <v>107</v>
      </c>
      <c r="I11542" s="1" t="s">
        <v>159</v>
      </c>
      <c r="K11542" s="1" t="str">
        <f>VLOOKUP(L11542,CW!C:D,2,FALSE)</f>
        <v>Jul'16</v>
      </c>
      <c r="L11542" s="1" t="str">
        <f t="shared" ref="L11542:L11605" si="183">CONCATENATE(WEEKNUM(A11542,21),"'",TEXT(A11542,"yy"))</f>
        <v>30'16</v>
      </c>
      <c r="M11542" s="1" t="str">
        <f>VLOOKUP(K11542,CW!D:E,2,FALSE)</f>
        <v>Q2'16</v>
      </c>
    </row>
    <row r="11543" spans="1:13" ht="15" customHeight="1">
      <c r="A11543" s="2">
        <v>42578</v>
      </c>
      <c r="B11543" s="1" t="s">
        <v>5875</v>
      </c>
      <c r="C11543" s="1" t="s">
        <v>86</v>
      </c>
      <c r="D11543" s="1" t="s">
        <v>105</v>
      </c>
      <c r="E11543" s="1" t="s">
        <v>3532</v>
      </c>
      <c r="F11543" s="45" t="s">
        <v>158</v>
      </c>
      <c r="G11543" s="1">
        <v>6</v>
      </c>
      <c r="H11543" s="1" t="s">
        <v>107</v>
      </c>
      <c r="I11543" s="1" t="s">
        <v>159</v>
      </c>
      <c r="K11543" s="1" t="str">
        <f>VLOOKUP(L11543,CW!C:D,2,FALSE)</f>
        <v>Jul'16</v>
      </c>
      <c r="L11543" s="1" t="str">
        <f t="shared" si="183"/>
        <v>30'16</v>
      </c>
      <c r="M11543" s="1" t="str">
        <f>VLOOKUP(K11543,CW!D:E,2,FALSE)</f>
        <v>Q2'16</v>
      </c>
    </row>
    <row r="11544" spans="1:13" ht="15" customHeight="1">
      <c r="A11544" s="2">
        <v>42578</v>
      </c>
      <c r="B11544" s="1" t="s">
        <v>5904</v>
      </c>
      <c r="C11544" s="1" t="s">
        <v>86</v>
      </c>
      <c r="D11544" s="1" t="s">
        <v>105</v>
      </c>
      <c r="E11544" s="1" t="s">
        <v>3532</v>
      </c>
      <c r="F11544" s="45" t="s">
        <v>158</v>
      </c>
      <c r="G11544" s="1">
        <v>1</v>
      </c>
      <c r="H11544" s="1" t="s">
        <v>107</v>
      </c>
      <c r="I11544" s="1" t="s">
        <v>159</v>
      </c>
      <c r="K11544" s="1" t="str">
        <f>VLOOKUP(L11544,CW!C:D,2,FALSE)</f>
        <v>Jul'16</v>
      </c>
      <c r="L11544" s="1" t="str">
        <f t="shared" si="183"/>
        <v>30'16</v>
      </c>
      <c r="M11544" s="1" t="str">
        <f>VLOOKUP(K11544,CW!D:E,2,FALSE)</f>
        <v>Q2'16</v>
      </c>
    </row>
    <row r="11545" spans="1:13" ht="15" customHeight="1">
      <c r="A11545" s="2">
        <v>42578</v>
      </c>
      <c r="B11545" s="1" t="s">
        <v>5902</v>
      </c>
      <c r="C11545" s="1" t="s">
        <v>78</v>
      </c>
      <c r="D11545" s="1" t="s">
        <v>101</v>
      </c>
      <c r="E11545" s="1" t="s">
        <v>3532</v>
      </c>
      <c r="F11545" s="45" t="s">
        <v>158</v>
      </c>
      <c r="G11545" s="1">
        <v>2</v>
      </c>
      <c r="H11545" s="1" t="s">
        <v>107</v>
      </c>
      <c r="I11545" s="1" t="s">
        <v>159</v>
      </c>
      <c r="K11545" s="1" t="str">
        <f>VLOOKUP(L11545,CW!C:D,2,FALSE)</f>
        <v>Jul'16</v>
      </c>
      <c r="L11545" s="1" t="str">
        <f t="shared" si="183"/>
        <v>30'16</v>
      </c>
      <c r="M11545" s="1" t="str">
        <f>VLOOKUP(K11545,CW!D:E,2,FALSE)</f>
        <v>Q2'16</v>
      </c>
    </row>
    <row r="11546" spans="1:13" ht="30" customHeight="1">
      <c r="A11546" s="2">
        <v>42578</v>
      </c>
      <c r="B11546" s="1" t="s">
        <v>5920</v>
      </c>
      <c r="C11546" s="1" t="s">
        <v>72</v>
      </c>
      <c r="D11546" s="1" t="s">
        <v>100</v>
      </c>
      <c r="E11546" s="1" t="s">
        <v>3532</v>
      </c>
      <c r="F11546" s="98" t="s">
        <v>160</v>
      </c>
      <c r="G11546" s="1">
        <v>2</v>
      </c>
      <c r="H11546" s="1" t="s">
        <v>107</v>
      </c>
      <c r="I11546" s="1" t="s">
        <v>159</v>
      </c>
      <c r="K11546" s="1" t="str">
        <f>VLOOKUP(L11546,CW!C:D,2,FALSE)</f>
        <v>Jul'16</v>
      </c>
      <c r="L11546" s="1" t="str">
        <f t="shared" si="183"/>
        <v>30'16</v>
      </c>
      <c r="M11546" s="1" t="str">
        <f>VLOOKUP(K11546,CW!D:E,2,FALSE)</f>
        <v>Q2'16</v>
      </c>
    </row>
    <row r="11547" spans="1:13" ht="15" customHeight="1">
      <c r="A11547" s="2">
        <v>42578</v>
      </c>
      <c r="B11547" s="1" t="s">
        <v>5883</v>
      </c>
      <c r="C11547" s="1" t="s">
        <v>72</v>
      </c>
      <c r="D11547" s="1" t="s">
        <v>100</v>
      </c>
      <c r="E11547" s="1" t="s">
        <v>3532</v>
      </c>
      <c r="F11547" s="45" t="s">
        <v>158</v>
      </c>
      <c r="G11547" s="1">
        <v>1</v>
      </c>
      <c r="H11547" s="1" t="s">
        <v>107</v>
      </c>
      <c r="I11547" s="1" t="s">
        <v>159</v>
      </c>
      <c r="K11547" s="1" t="str">
        <f>VLOOKUP(L11547,CW!C:D,2,FALSE)</f>
        <v>Jul'16</v>
      </c>
      <c r="L11547" s="1" t="str">
        <f t="shared" si="183"/>
        <v>30'16</v>
      </c>
      <c r="M11547" s="1" t="str">
        <f>VLOOKUP(K11547,CW!D:E,2,FALSE)</f>
        <v>Q2'16</v>
      </c>
    </row>
    <row r="11548" spans="1:13" ht="15" customHeight="1">
      <c r="A11548" s="2">
        <v>42578</v>
      </c>
      <c r="B11548" s="1" t="s">
        <v>5884</v>
      </c>
      <c r="C11548" s="1" t="s">
        <v>72</v>
      </c>
      <c r="D11548" s="1" t="s">
        <v>100</v>
      </c>
      <c r="E11548" s="1" t="s">
        <v>3532</v>
      </c>
      <c r="F11548" s="45" t="s">
        <v>158</v>
      </c>
      <c r="G11548" s="1">
        <v>2</v>
      </c>
      <c r="H11548" s="1" t="s">
        <v>107</v>
      </c>
      <c r="I11548" s="1" t="s">
        <v>159</v>
      </c>
      <c r="K11548" s="1" t="str">
        <f>VLOOKUP(L11548,CW!C:D,2,FALSE)</f>
        <v>Jul'16</v>
      </c>
      <c r="L11548" s="1" t="str">
        <f t="shared" si="183"/>
        <v>30'16</v>
      </c>
      <c r="M11548" s="1" t="str">
        <f>VLOOKUP(K11548,CW!D:E,2,FALSE)</f>
        <v>Q2'16</v>
      </c>
    </row>
    <row r="11549" spans="1:13" ht="15" customHeight="1">
      <c r="A11549" s="2">
        <v>42578</v>
      </c>
      <c r="B11549" s="1" t="s">
        <v>5908</v>
      </c>
      <c r="C11549" s="1" t="s">
        <v>108</v>
      </c>
      <c r="D11549" s="1" t="s">
        <v>100</v>
      </c>
      <c r="E11549" s="1" t="s">
        <v>3532</v>
      </c>
      <c r="F11549" s="45" t="s">
        <v>158</v>
      </c>
      <c r="G11549" s="1">
        <v>1</v>
      </c>
      <c r="H11549" s="1" t="s">
        <v>107</v>
      </c>
      <c r="I11549" s="1" t="s">
        <v>159</v>
      </c>
      <c r="K11549" s="1" t="str">
        <f>VLOOKUP(L11549,CW!C:D,2,FALSE)</f>
        <v>Jul'16</v>
      </c>
      <c r="L11549" s="1" t="str">
        <f t="shared" si="183"/>
        <v>30'16</v>
      </c>
      <c r="M11549" s="1" t="str">
        <f>VLOOKUP(K11549,CW!D:E,2,FALSE)</f>
        <v>Q2'16</v>
      </c>
    </row>
    <row r="11550" spans="1:13" ht="15" customHeight="1">
      <c r="A11550" s="2">
        <v>42578</v>
      </c>
      <c r="B11550" s="1" t="s">
        <v>5899</v>
      </c>
      <c r="C11550" s="1" t="s">
        <v>86</v>
      </c>
      <c r="D11550" s="1" t="s">
        <v>100</v>
      </c>
      <c r="E11550" s="1" t="s">
        <v>3532</v>
      </c>
      <c r="F11550" s="45" t="s">
        <v>158</v>
      </c>
      <c r="G11550" s="1">
        <v>1</v>
      </c>
      <c r="H11550" s="1" t="s">
        <v>107</v>
      </c>
      <c r="I11550" s="1" t="s">
        <v>159</v>
      </c>
      <c r="K11550" s="1" t="str">
        <f>VLOOKUP(L11550,CW!C:D,2,FALSE)</f>
        <v>Jul'16</v>
      </c>
      <c r="L11550" s="1" t="str">
        <f t="shared" si="183"/>
        <v>30'16</v>
      </c>
      <c r="M11550" s="1" t="str">
        <f>VLOOKUP(K11550,CW!D:E,2,FALSE)</f>
        <v>Q2'16</v>
      </c>
    </row>
    <row r="11551" spans="1:13" ht="15" customHeight="1">
      <c r="A11551" s="2">
        <v>42578</v>
      </c>
      <c r="B11551" s="1" t="s">
        <v>5896</v>
      </c>
      <c r="C11551" s="1" t="s">
        <v>381</v>
      </c>
      <c r="D11551" s="1" t="s">
        <v>100</v>
      </c>
      <c r="E11551" s="1" t="s">
        <v>3532</v>
      </c>
      <c r="F11551" s="45" t="s">
        <v>158</v>
      </c>
      <c r="G11551" s="1">
        <v>1</v>
      </c>
      <c r="H11551" s="1" t="s">
        <v>107</v>
      </c>
      <c r="I11551" s="1" t="s">
        <v>159</v>
      </c>
      <c r="K11551" s="1" t="str">
        <f>VLOOKUP(L11551,CW!C:D,2,FALSE)</f>
        <v>Jul'16</v>
      </c>
      <c r="L11551" s="1" t="str">
        <f t="shared" si="183"/>
        <v>30'16</v>
      </c>
      <c r="M11551" s="1" t="str">
        <f>VLOOKUP(K11551,CW!D:E,2,FALSE)</f>
        <v>Q2'16</v>
      </c>
    </row>
    <row r="11552" spans="1:13" ht="15" customHeight="1">
      <c r="A11552" s="2">
        <v>42578</v>
      </c>
      <c r="B11552" s="1" t="s">
        <v>6319</v>
      </c>
      <c r="C11552" s="1" t="s">
        <v>2795</v>
      </c>
      <c r="D11552" s="1" t="s">
        <v>102</v>
      </c>
      <c r="E11552" s="1" t="s">
        <v>3532</v>
      </c>
      <c r="F11552" s="45" t="s">
        <v>6271</v>
      </c>
      <c r="G11552" s="1">
        <v>8</v>
      </c>
      <c r="H11552" s="1" t="s">
        <v>107</v>
      </c>
      <c r="I11552" s="1" t="s">
        <v>159</v>
      </c>
      <c r="K11552" s="1" t="str">
        <f>VLOOKUP(L11552,CW!C:D,2,FALSE)</f>
        <v>Jul'16</v>
      </c>
      <c r="L11552" s="1" t="str">
        <f t="shared" si="183"/>
        <v>30'16</v>
      </c>
      <c r="M11552" s="1" t="str">
        <f>VLOOKUP(K11552,CW!D:E,2,FALSE)</f>
        <v>Q2'16</v>
      </c>
    </row>
    <row r="11553" spans="1:13" ht="15" customHeight="1">
      <c r="A11553" s="2">
        <v>42578</v>
      </c>
      <c r="B11553" s="1" t="s">
        <v>5916</v>
      </c>
      <c r="C11553" s="1" t="s">
        <v>72</v>
      </c>
      <c r="D11553" s="1" t="s">
        <v>100</v>
      </c>
      <c r="E11553" s="1" t="s">
        <v>3532</v>
      </c>
      <c r="F11553" s="45" t="s">
        <v>158</v>
      </c>
      <c r="G11553" s="1">
        <v>1</v>
      </c>
      <c r="H11553" s="1" t="s">
        <v>107</v>
      </c>
      <c r="I11553" s="1" t="s">
        <v>159</v>
      </c>
      <c r="K11553" s="1" t="str">
        <f>VLOOKUP(L11553,CW!C:D,2,FALSE)</f>
        <v>Jul'16</v>
      </c>
      <c r="L11553" s="1" t="str">
        <f t="shared" si="183"/>
        <v>30'16</v>
      </c>
      <c r="M11553" s="1" t="str">
        <f>VLOOKUP(K11553,CW!D:E,2,FALSE)</f>
        <v>Q2'16</v>
      </c>
    </row>
    <row r="11554" spans="1:13" ht="15" customHeight="1">
      <c r="A11554" s="2">
        <v>42578</v>
      </c>
      <c r="B11554" s="1" t="s">
        <v>5915</v>
      </c>
      <c r="C11554" s="1" t="s">
        <v>72</v>
      </c>
      <c r="D11554" s="1" t="s">
        <v>100</v>
      </c>
      <c r="E11554" s="1" t="s">
        <v>3532</v>
      </c>
      <c r="F11554" s="45" t="s">
        <v>158</v>
      </c>
      <c r="G11554" s="1">
        <v>1</v>
      </c>
      <c r="H11554" s="1" t="s">
        <v>107</v>
      </c>
      <c r="I11554" s="1" t="s">
        <v>159</v>
      </c>
      <c r="K11554" s="1" t="str">
        <f>VLOOKUP(L11554,CW!C:D,2,FALSE)</f>
        <v>Jul'16</v>
      </c>
      <c r="L11554" s="1" t="str">
        <f t="shared" si="183"/>
        <v>30'16</v>
      </c>
      <c r="M11554" s="1" t="str">
        <f>VLOOKUP(K11554,CW!D:E,2,FALSE)</f>
        <v>Q2'16</v>
      </c>
    </row>
    <row r="11555" spans="1:13" ht="15" customHeight="1">
      <c r="A11555" s="2">
        <v>42578</v>
      </c>
      <c r="B11555" s="1" t="s">
        <v>5923</v>
      </c>
      <c r="C11555" s="1" t="s">
        <v>1801</v>
      </c>
      <c r="D11555" s="1" t="s">
        <v>100</v>
      </c>
      <c r="E11555" s="1" t="s">
        <v>3532</v>
      </c>
      <c r="F11555" s="45" t="s">
        <v>158</v>
      </c>
      <c r="G11555" s="1">
        <v>2</v>
      </c>
      <c r="H11555" s="1" t="s">
        <v>107</v>
      </c>
      <c r="I11555" s="1" t="s">
        <v>159</v>
      </c>
      <c r="K11555" s="1" t="str">
        <f>VLOOKUP(L11555,CW!C:D,2,FALSE)</f>
        <v>Jul'16</v>
      </c>
      <c r="L11555" s="1" t="str">
        <f t="shared" si="183"/>
        <v>30'16</v>
      </c>
      <c r="M11555" s="1" t="str">
        <f>VLOOKUP(K11555,CW!D:E,2,FALSE)</f>
        <v>Q2'16</v>
      </c>
    </row>
    <row r="11556" spans="1:13" ht="15" customHeight="1">
      <c r="A11556" s="2">
        <v>42578</v>
      </c>
      <c r="B11556" s="1" t="s">
        <v>5938</v>
      </c>
      <c r="C11556" s="1" t="s">
        <v>72</v>
      </c>
      <c r="D11556" s="1" t="s">
        <v>102</v>
      </c>
      <c r="E11556" s="1" t="s">
        <v>3532</v>
      </c>
      <c r="F11556" s="45" t="s">
        <v>158</v>
      </c>
      <c r="G11556" s="1">
        <v>1</v>
      </c>
      <c r="H11556" s="1" t="s">
        <v>107</v>
      </c>
      <c r="I11556" s="1" t="s">
        <v>159</v>
      </c>
      <c r="K11556" s="1" t="str">
        <f>VLOOKUP(L11556,CW!C:D,2,FALSE)</f>
        <v>Jul'16</v>
      </c>
      <c r="L11556" s="1" t="str">
        <f t="shared" si="183"/>
        <v>30'16</v>
      </c>
      <c r="M11556" s="1" t="str">
        <f>VLOOKUP(K11556,CW!D:E,2,FALSE)</f>
        <v>Q2'16</v>
      </c>
    </row>
    <row r="11557" spans="1:13" ht="15" customHeight="1">
      <c r="A11557" s="2">
        <v>42578</v>
      </c>
      <c r="B11557" s="1" t="s">
        <v>5937</v>
      </c>
      <c r="C11557" s="1" t="s">
        <v>72</v>
      </c>
      <c r="D11557" s="1" t="s">
        <v>102</v>
      </c>
      <c r="E11557" s="1" t="s">
        <v>3532</v>
      </c>
      <c r="F11557" s="45" t="s">
        <v>158</v>
      </c>
      <c r="G11557" s="1">
        <v>2</v>
      </c>
      <c r="H11557" s="1" t="s">
        <v>107</v>
      </c>
      <c r="I11557" s="1" t="s">
        <v>159</v>
      </c>
      <c r="K11557" s="1" t="str">
        <f>VLOOKUP(L11557,CW!C:D,2,FALSE)</f>
        <v>Jul'16</v>
      </c>
      <c r="L11557" s="1" t="str">
        <f t="shared" si="183"/>
        <v>30'16</v>
      </c>
      <c r="M11557" s="1" t="str">
        <f>VLOOKUP(K11557,CW!D:E,2,FALSE)</f>
        <v>Q2'16</v>
      </c>
    </row>
    <row r="11558" spans="1:13" ht="15" customHeight="1">
      <c r="A11558" s="2">
        <v>42578</v>
      </c>
      <c r="B11558" s="1" t="s">
        <v>5930</v>
      </c>
      <c r="C11558" s="1" t="s">
        <v>360</v>
      </c>
      <c r="D11558" s="1" t="s">
        <v>102</v>
      </c>
      <c r="E11558" s="1" t="s">
        <v>3532</v>
      </c>
      <c r="F11558" s="45" t="s">
        <v>158</v>
      </c>
      <c r="G11558" s="1">
        <v>2</v>
      </c>
      <c r="H11558" s="1" t="s">
        <v>107</v>
      </c>
      <c r="I11558" s="1" t="s">
        <v>159</v>
      </c>
      <c r="K11558" s="1" t="str">
        <f>VLOOKUP(L11558,CW!C:D,2,FALSE)</f>
        <v>Jul'16</v>
      </c>
      <c r="L11558" s="1" t="str">
        <f t="shared" si="183"/>
        <v>30'16</v>
      </c>
      <c r="M11558" s="1" t="str">
        <f>VLOOKUP(K11558,CW!D:E,2,FALSE)</f>
        <v>Q2'16</v>
      </c>
    </row>
    <row r="11559" spans="1:13" ht="15" customHeight="1">
      <c r="A11559" s="2">
        <v>42578</v>
      </c>
      <c r="B11559" s="1" t="s">
        <v>5929</v>
      </c>
      <c r="C11559" s="1" t="s">
        <v>143</v>
      </c>
      <c r="D11559" s="1" t="s">
        <v>102</v>
      </c>
      <c r="E11559" s="1" t="s">
        <v>3532</v>
      </c>
      <c r="F11559" s="45" t="s">
        <v>158</v>
      </c>
      <c r="G11559" s="1">
        <v>3</v>
      </c>
      <c r="H11559" s="1" t="s">
        <v>107</v>
      </c>
      <c r="I11559" s="1" t="s">
        <v>159</v>
      </c>
      <c r="K11559" s="1" t="str">
        <f>VLOOKUP(L11559,CW!C:D,2,FALSE)</f>
        <v>Jul'16</v>
      </c>
      <c r="L11559" s="1" t="str">
        <f t="shared" si="183"/>
        <v>30'16</v>
      </c>
      <c r="M11559" s="1" t="str">
        <f>VLOOKUP(K11559,CW!D:E,2,FALSE)</f>
        <v>Q2'16</v>
      </c>
    </row>
    <row r="11560" spans="1:13" ht="15" customHeight="1">
      <c r="A11560" s="2">
        <v>42578</v>
      </c>
      <c r="B11560" s="1" t="s">
        <v>5954</v>
      </c>
      <c r="C11560" s="1" t="s">
        <v>86</v>
      </c>
      <c r="D11560" s="1" t="s">
        <v>102</v>
      </c>
      <c r="E11560" s="1" t="s">
        <v>3532</v>
      </c>
      <c r="F11560" s="45" t="s">
        <v>158</v>
      </c>
      <c r="G11560" s="1">
        <v>1</v>
      </c>
      <c r="H11560" s="1" t="s">
        <v>107</v>
      </c>
      <c r="I11560" s="1" t="s">
        <v>159</v>
      </c>
      <c r="K11560" s="1" t="str">
        <f>VLOOKUP(L11560,CW!C:D,2,FALSE)</f>
        <v>Jul'16</v>
      </c>
      <c r="L11560" s="1" t="str">
        <f t="shared" si="183"/>
        <v>30'16</v>
      </c>
      <c r="M11560" s="1" t="str">
        <f>VLOOKUP(K11560,CW!D:E,2,FALSE)</f>
        <v>Q2'16</v>
      </c>
    </row>
    <row r="11561" spans="1:13" ht="30" customHeight="1">
      <c r="A11561" s="2">
        <v>42578</v>
      </c>
      <c r="B11561" s="1" t="s">
        <v>5928</v>
      </c>
      <c r="C11561" s="1" t="s">
        <v>285</v>
      </c>
      <c r="D11561" s="1" t="s">
        <v>102</v>
      </c>
      <c r="E11561" s="1" t="s">
        <v>3532</v>
      </c>
      <c r="F11561" s="98" t="s">
        <v>161</v>
      </c>
      <c r="G11561" s="1">
        <v>1</v>
      </c>
      <c r="H11561" s="1" t="s">
        <v>107</v>
      </c>
      <c r="I11561" s="1" t="s">
        <v>159</v>
      </c>
      <c r="K11561" s="1" t="str">
        <f>VLOOKUP(L11561,CW!C:D,2,FALSE)</f>
        <v>Jul'16</v>
      </c>
      <c r="L11561" s="1" t="str">
        <f t="shared" si="183"/>
        <v>30'16</v>
      </c>
      <c r="M11561" s="1" t="str">
        <f>VLOOKUP(K11561,CW!D:E,2,FALSE)</f>
        <v>Q2'16</v>
      </c>
    </row>
    <row r="11562" spans="1:13" ht="15" customHeight="1">
      <c r="A11562" s="2">
        <v>42578</v>
      </c>
      <c r="B11562" s="1" t="s">
        <v>5928</v>
      </c>
      <c r="C11562" s="1" t="s">
        <v>285</v>
      </c>
      <c r="D11562" s="1" t="s">
        <v>102</v>
      </c>
      <c r="E11562" s="1" t="s">
        <v>3532</v>
      </c>
      <c r="F11562" s="45" t="s">
        <v>158</v>
      </c>
      <c r="G11562" s="1">
        <v>1</v>
      </c>
      <c r="H11562" s="1" t="s">
        <v>107</v>
      </c>
      <c r="I11562" s="1" t="s">
        <v>159</v>
      </c>
      <c r="K11562" s="1" t="str">
        <f>VLOOKUP(L11562,CW!C:D,2,FALSE)</f>
        <v>Jul'16</v>
      </c>
      <c r="L11562" s="1" t="str">
        <f t="shared" si="183"/>
        <v>30'16</v>
      </c>
      <c r="M11562" s="1" t="str">
        <f>VLOOKUP(K11562,CW!D:E,2,FALSE)</f>
        <v>Q2'16</v>
      </c>
    </row>
    <row r="11563" spans="1:13" ht="15" customHeight="1">
      <c r="A11563" s="2">
        <v>42578</v>
      </c>
      <c r="B11563" s="1" t="s">
        <v>5917</v>
      </c>
      <c r="C11563" s="1" t="s">
        <v>72</v>
      </c>
      <c r="D11563" s="1" t="s">
        <v>102</v>
      </c>
      <c r="E11563" s="1" t="s">
        <v>3532</v>
      </c>
      <c r="F11563" s="45" t="s">
        <v>158</v>
      </c>
      <c r="G11563" s="1">
        <v>1</v>
      </c>
      <c r="H11563" s="1" t="s">
        <v>107</v>
      </c>
      <c r="I11563" s="1" t="s">
        <v>159</v>
      </c>
      <c r="K11563" s="1" t="str">
        <f>VLOOKUP(L11563,CW!C:D,2,FALSE)</f>
        <v>Jul'16</v>
      </c>
      <c r="L11563" s="1" t="str">
        <f t="shared" si="183"/>
        <v>30'16</v>
      </c>
      <c r="M11563" s="1" t="str">
        <f>VLOOKUP(K11563,CW!D:E,2,FALSE)</f>
        <v>Q2'16</v>
      </c>
    </row>
    <row r="11564" spans="1:13" ht="15" customHeight="1">
      <c r="A11564" s="2">
        <v>42578</v>
      </c>
      <c r="B11564" s="1" t="s">
        <v>5931</v>
      </c>
      <c r="C11564" s="1" t="s">
        <v>267</v>
      </c>
      <c r="D11564" s="1" t="s">
        <v>102</v>
      </c>
      <c r="E11564" s="1" t="s">
        <v>3532</v>
      </c>
      <c r="F11564" s="45" t="s">
        <v>158</v>
      </c>
      <c r="G11564" s="1">
        <v>3</v>
      </c>
      <c r="H11564" s="1" t="s">
        <v>107</v>
      </c>
      <c r="I11564" s="1" t="s">
        <v>159</v>
      </c>
      <c r="K11564" s="1" t="str">
        <f>VLOOKUP(L11564,CW!C:D,2,FALSE)</f>
        <v>Jul'16</v>
      </c>
      <c r="L11564" s="1" t="str">
        <f t="shared" si="183"/>
        <v>30'16</v>
      </c>
      <c r="M11564" s="1" t="str">
        <f>VLOOKUP(K11564,CW!D:E,2,FALSE)</f>
        <v>Q2'16</v>
      </c>
    </row>
    <row r="11565" spans="1:13" ht="15" customHeight="1">
      <c r="A11565" s="2">
        <v>42578</v>
      </c>
      <c r="B11565" s="1" t="s">
        <v>5942</v>
      </c>
      <c r="C11565" s="1" t="s">
        <v>72</v>
      </c>
      <c r="D11565" s="1" t="s">
        <v>102</v>
      </c>
      <c r="E11565" s="1" t="s">
        <v>3532</v>
      </c>
      <c r="F11565" s="45" t="s">
        <v>158</v>
      </c>
      <c r="G11565" s="1">
        <v>1</v>
      </c>
      <c r="H11565" s="1" t="s">
        <v>107</v>
      </c>
      <c r="I11565" s="1" t="s">
        <v>159</v>
      </c>
      <c r="K11565" s="1" t="str">
        <f>VLOOKUP(L11565,CW!C:D,2,FALSE)</f>
        <v>Jul'16</v>
      </c>
      <c r="L11565" s="1" t="str">
        <f t="shared" si="183"/>
        <v>30'16</v>
      </c>
      <c r="M11565" s="1" t="str">
        <f>VLOOKUP(K11565,CW!D:E,2,FALSE)</f>
        <v>Q2'16</v>
      </c>
    </row>
    <row r="11566" spans="1:13" ht="15" customHeight="1">
      <c r="A11566" s="2">
        <v>42578</v>
      </c>
      <c r="B11566" s="1" t="s">
        <v>5886</v>
      </c>
      <c r="C11566" s="1" t="s">
        <v>72</v>
      </c>
      <c r="D11566" s="1" t="s">
        <v>102</v>
      </c>
      <c r="E11566" s="1" t="s">
        <v>3532</v>
      </c>
      <c r="F11566" s="45" t="s">
        <v>158</v>
      </c>
      <c r="G11566" s="1">
        <v>3</v>
      </c>
      <c r="H11566" s="1" t="s">
        <v>107</v>
      </c>
      <c r="I11566" s="1" t="s">
        <v>159</v>
      </c>
      <c r="K11566" s="1" t="str">
        <f>VLOOKUP(L11566,CW!C:D,2,FALSE)</f>
        <v>Jul'16</v>
      </c>
      <c r="L11566" s="1" t="str">
        <f t="shared" si="183"/>
        <v>30'16</v>
      </c>
      <c r="M11566" s="1" t="str">
        <f>VLOOKUP(K11566,CW!D:E,2,FALSE)</f>
        <v>Q2'16</v>
      </c>
    </row>
    <row r="11567" spans="1:13" ht="15" customHeight="1">
      <c r="A11567" s="2">
        <v>42579</v>
      </c>
      <c r="B11567" s="1" t="s">
        <v>5969</v>
      </c>
      <c r="C11567" s="1" t="s">
        <v>72</v>
      </c>
      <c r="D11567" s="1" t="s">
        <v>105</v>
      </c>
      <c r="E11567" s="1" t="s">
        <v>3532</v>
      </c>
      <c r="F11567" s="45" t="s">
        <v>158</v>
      </c>
      <c r="G11567" s="1">
        <v>1</v>
      </c>
      <c r="H11567" s="1" t="s">
        <v>107</v>
      </c>
      <c r="I11567" s="1" t="s">
        <v>159</v>
      </c>
      <c r="K11567" s="1" t="str">
        <f>VLOOKUP(L11567,CW!C:D,2,FALSE)</f>
        <v>Jul'16</v>
      </c>
      <c r="L11567" s="1" t="str">
        <f t="shared" si="183"/>
        <v>30'16</v>
      </c>
      <c r="M11567" s="1" t="str">
        <f>VLOOKUP(K11567,CW!D:E,2,FALSE)</f>
        <v>Q2'16</v>
      </c>
    </row>
    <row r="11568" spans="1:13" ht="15" customHeight="1">
      <c r="A11568" s="2">
        <v>42579</v>
      </c>
      <c r="B11568" s="1" t="s">
        <v>5950</v>
      </c>
      <c r="C11568" s="1" t="s">
        <v>72</v>
      </c>
      <c r="D11568" s="1" t="s">
        <v>105</v>
      </c>
      <c r="E11568" s="1" t="s">
        <v>3532</v>
      </c>
      <c r="F11568" s="45" t="s">
        <v>158</v>
      </c>
      <c r="G11568" s="1">
        <v>1</v>
      </c>
      <c r="H11568" s="1" t="s">
        <v>107</v>
      </c>
      <c r="I11568" s="1" t="s">
        <v>159</v>
      </c>
      <c r="K11568" s="1" t="str">
        <f>VLOOKUP(L11568,CW!C:D,2,FALSE)</f>
        <v>Jul'16</v>
      </c>
      <c r="L11568" s="1" t="str">
        <f t="shared" si="183"/>
        <v>30'16</v>
      </c>
      <c r="M11568" s="1" t="str">
        <f>VLOOKUP(K11568,CW!D:E,2,FALSE)</f>
        <v>Q2'16</v>
      </c>
    </row>
    <row r="11569" spans="1:13" ht="30" customHeight="1">
      <c r="A11569" s="2">
        <v>42579</v>
      </c>
      <c r="B11569" s="1" t="s">
        <v>5951</v>
      </c>
      <c r="C11569" s="1" t="s">
        <v>72</v>
      </c>
      <c r="D11569" s="1" t="s">
        <v>105</v>
      </c>
      <c r="E11569" s="1" t="s">
        <v>3532</v>
      </c>
      <c r="F11569" s="98" t="s">
        <v>161</v>
      </c>
      <c r="G11569" s="1">
        <v>1</v>
      </c>
      <c r="H11569" s="1" t="s">
        <v>107</v>
      </c>
      <c r="I11569" s="1" t="s">
        <v>159</v>
      </c>
      <c r="K11569" s="1" t="str">
        <f>VLOOKUP(L11569,CW!C:D,2,FALSE)</f>
        <v>Jul'16</v>
      </c>
      <c r="L11569" s="1" t="str">
        <f t="shared" si="183"/>
        <v>30'16</v>
      </c>
      <c r="M11569" s="1" t="str">
        <f>VLOOKUP(K11569,CW!D:E,2,FALSE)</f>
        <v>Q2'16</v>
      </c>
    </row>
    <row r="11570" spans="1:13" ht="15" customHeight="1">
      <c r="A11570" s="2">
        <v>42579</v>
      </c>
      <c r="B11570" s="1" t="s">
        <v>6320</v>
      </c>
      <c r="C11570" s="1" t="s">
        <v>72</v>
      </c>
      <c r="D11570" s="1" t="s">
        <v>105</v>
      </c>
      <c r="E11570" s="1" t="s">
        <v>3532</v>
      </c>
      <c r="F11570" s="45" t="s">
        <v>2156</v>
      </c>
      <c r="G11570" s="1">
        <v>1</v>
      </c>
      <c r="H11570" s="1" t="s">
        <v>107</v>
      </c>
      <c r="I11570" s="1" t="s">
        <v>159</v>
      </c>
      <c r="K11570" s="1" t="str">
        <f>VLOOKUP(L11570,CW!C:D,2,FALSE)</f>
        <v>Jul'16</v>
      </c>
      <c r="L11570" s="1" t="str">
        <f t="shared" si="183"/>
        <v>30'16</v>
      </c>
      <c r="M11570" s="1" t="str">
        <f>VLOOKUP(K11570,CW!D:E,2,FALSE)</f>
        <v>Q2'16</v>
      </c>
    </row>
    <row r="11571" spans="1:13" ht="30" customHeight="1">
      <c r="A11571" s="2">
        <v>42579</v>
      </c>
      <c r="B11571" s="1" t="s">
        <v>5966</v>
      </c>
      <c r="C11571" s="1" t="s">
        <v>72</v>
      </c>
      <c r="D11571" s="1" t="s">
        <v>105</v>
      </c>
      <c r="E11571" s="1" t="s">
        <v>3532</v>
      </c>
      <c r="F11571" s="98" t="s">
        <v>160</v>
      </c>
      <c r="G11571" s="1">
        <v>1</v>
      </c>
      <c r="H11571" s="1" t="s">
        <v>107</v>
      </c>
      <c r="I11571" s="1" t="s">
        <v>159</v>
      </c>
      <c r="K11571" s="1" t="str">
        <f>VLOOKUP(L11571,CW!C:D,2,FALSE)</f>
        <v>Jul'16</v>
      </c>
      <c r="L11571" s="1" t="str">
        <f t="shared" si="183"/>
        <v>30'16</v>
      </c>
      <c r="M11571" s="1" t="str">
        <f>VLOOKUP(K11571,CW!D:E,2,FALSE)</f>
        <v>Q2'16</v>
      </c>
    </row>
    <row r="11572" spans="1:13" ht="15" customHeight="1">
      <c r="A11572" s="2">
        <v>42579</v>
      </c>
      <c r="B11572" s="1" t="s">
        <v>6321</v>
      </c>
      <c r="C11572" s="1" t="s">
        <v>72</v>
      </c>
      <c r="D11572" s="1" t="s">
        <v>105</v>
      </c>
      <c r="E11572" s="1" t="s">
        <v>3532</v>
      </c>
      <c r="F11572" s="45" t="s">
        <v>158</v>
      </c>
      <c r="G11572" s="1">
        <v>1</v>
      </c>
      <c r="H11572" s="1" t="s">
        <v>107</v>
      </c>
      <c r="I11572" s="1" t="s">
        <v>159</v>
      </c>
      <c r="K11572" s="1" t="str">
        <f>VLOOKUP(L11572,CW!C:D,2,FALSE)</f>
        <v>Jul'16</v>
      </c>
      <c r="L11572" s="1" t="str">
        <f t="shared" si="183"/>
        <v>30'16</v>
      </c>
      <c r="M11572" s="1" t="str">
        <f>VLOOKUP(K11572,CW!D:E,2,FALSE)</f>
        <v>Q2'16</v>
      </c>
    </row>
    <row r="11573" spans="1:13" ht="30" customHeight="1">
      <c r="A11573" s="2">
        <v>42579</v>
      </c>
      <c r="B11573" s="1" t="s">
        <v>5924</v>
      </c>
      <c r="C11573" s="1" t="s">
        <v>71</v>
      </c>
      <c r="D11573" s="1" t="s">
        <v>105</v>
      </c>
      <c r="E11573" s="1" t="s">
        <v>3532</v>
      </c>
      <c r="F11573" s="98" t="s">
        <v>160</v>
      </c>
      <c r="G11573" s="1">
        <v>1</v>
      </c>
      <c r="H11573" s="1" t="s">
        <v>107</v>
      </c>
      <c r="I11573" s="1" t="s">
        <v>159</v>
      </c>
      <c r="K11573" s="1" t="str">
        <f>VLOOKUP(L11573,CW!C:D,2,FALSE)</f>
        <v>Jul'16</v>
      </c>
      <c r="L11573" s="1" t="str">
        <f t="shared" si="183"/>
        <v>30'16</v>
      </c>
      <c r="M11573" s="1" t="str">
        <f>VLOOKUP(K11573,CW!D:E,2,FALSE)</f>
        <v>Q2'16</v>
      </c>
    </row>
    <row r="11574" spans="1:13" ht="15" customHeight="1">
      <c r="A11574" s="2">
        <v>42579</v>
      </c>
      <c r="B11574" s="1" t="s">
        <v>5924</v>
      </c>
      <c r="C11574" s="1" t="s">
        <v>71</v>
      </c>
      <c r="D11574" s="1" t="s">
        <v>105</v>
      </c>
      <c r="E11574" s="1" t="s">
        <v>3532</v>
      </c>
      <c r="F11574" s="45" t="s">
        <v>158</v>
      </c>
      <c r="G11574" s="1">
        <v>3</v>
      </c>
      <c r="H11574" s="1" t="s">
        <v>107</v>
      </c>
      <c r="I11574" s="1" t="s">
        <v>159</v>
      </c>
      <c r="K11574" s="1" t="str">
        <f>VLOOKUP(L11574,CW!C:D,2,FALSE)</f>
        <v>Jul'16</v>
      </c>
      <c r="L11574" s="1" t="str">
        <f t="shared" si="183"/>
        <v>30'16</v>
      </c>
      <c r="M11574" s="1" t="str">
        <f>VLOOKUP(K11574,CW!D:E,2,FALSE)</f>
        <v>Q2'16</v>
      </c>
    </row>
    <row r="11575" spans="1:13" ht="15" customHeight="1">
      <c r="A11575" s="2">
        <v>42579</v>
      </c>
      <c r="B11575" s="1" t="s">
        <v>5957</v>
      </c>
      <c r="C11575" s="1" t="s">
        <v>2795</v>
      </c>
      <c r="D11575" s="1" t="s">
        <v>105</v>
      </c>
      <c r="E11575" s="1" t="s">
        <v>3532</v>
      </c>
      <c r="F11575" s="45" t="s">
        <v>6271</v>
      </c>
      <c r="G11575" s="1">
        <v>2</v>
      </c>
      <c r="H11575" s="1" t="s">
        <v>107</v>
      </c>
      <c r="I11575" s="1" t="s">
        <v>159</v>
      </c>
      <c r="K11575" s="1" t="str">
        <f>VLOOKUP(L11575,CW!C:D,2,FALSE)</f>
        <v>Jul'16</v>
      </c>
      <c r="L11575" s="1" t="str">
        <f t="shared" si="183"/>
        <v>30'16</v>
      </c>
      <c r="M11575" s="1" t="str">
        <f>VLOOKUP(K11575,CW!D:E,2,FALSE)</f>
        <v>Q2'16</v>
      </c>
    </row>
    <row r="11576" spans="1:13" ht="15" customHeight="1">
      <c r="A11576" s="2">
        <v>42579</v>
      </c>
      <c r="B11576" s="1" t="s">
        <v>5959</v>
      </c>
      <c r="C11576" s="1" t="s">
        <v>72</v>
      </c>
      <c r="D11576" s="1" t="s">
        <v>105</v>
      </c>
      <c r="E11576" s="1" t="s">
        <v>3532</v>
      </c>
      <c r="F11576" s="45" t="s">
        <v>158</v>
      </c>
      <c r="G11576" s="1">
        <v>2</v>
      </c>
      <c r="H11576" s="1" t="s">
        <v>107</v>
      </c>
      <c r="I11576" s="1" t="s">
        <v>159</v>
      </c>
      <c r="K11576" s="1" t="str">
        <f>VLOOKUP(L11576,CW!C:D,2,FALSE)</f>
        <v>Jul'16</v>
      </c>
      <c r="L11576" s="1" t="str">
        <f t="shared" si="183"/>
        <v>30'16</v>
      </c>
      <c r="M11576" s="1" t="str">
        <f>VLOOKUP(K11576,CW!D:E,2,FALSE)</f>
        <v>Q2'16</v>
      </c>
    </row>
    <row r="11577" spans="1:13" ht="15" customHeight="1">
      <c r="A11577" s="2">
        <v>42579</v>
      </c>
      <c r="B11577" s="1" t="s">
        <v>5958</v>
      </c>
      <c r="C11577" s="1" t="s">
        <v>72</v>
      </c>
      <c r="D11577" s="1" t="s">
        <v>105</v>
      </c>
      <c r="E11577" s="1" t="s">
        <v>3532</v>
      </c>
      <c r="F11577" s="45" t="s">
        <v>158</v>
      </c>
      <c r="G11577" s="1">
        <v>1</v>
      </c>
      <c r="H11577" s="1" t="s">
        <v>107</v>
      </c>
      <c r="I11577" s="1" t="s">
        <v>159</v>
      </c>
      <c r="K11577" s="1" t="str">
        <f>VLOOKUP(L11577,CW!C:D,2,FALSE)</f>
        <v>Jul'16</v>
      </c>
      <c r="L11577" s="1" t="str">
        <f t="shared" si="183"/>
        <v>30'16</v>
      </c>
      <c r="M11577" s="1" t="str">
        <f>VLOOKUP(K11577,CW!D:E,2,FALSE)</f>
        <v>Q2'16</v>
      </c>
    </row>
    <row r="11578" spans="1:13" ht="15" customHeight="1">
      <c r="A11578" s="2">
        <v>42579</v>
      </c>
      <c r="B11578" s="1" t="s">
        <v>6322</v>
      </c>
      <c r="C11578" s="1" t="s">
        <v>72</v>
      </c>
      <c r="D11578" s="1" t="s">
        <v>105</v>
      </c>
      <c r="E11578" s="1" t="s">
        <v>3532</v>
      </c>
      <c r="F11578" s="45" t="s">
        <v>158</v>
      </c>
      <c r="G11578" s="1">
        <v>2</v>
      </c>
      <c r="H11578" s="1" t="s">
        <v>107</v>
      </c>
      <c r="I11578" s="1" t="s">
        <v>159</v>
      </c>
      <c r="K11578" s="1" t="str">
        <f>VLOOKUP(L11578,CW!C:D,2,FALSE)</f>
        <v>Jul'16</v>
      </c>
      <c r="L11578" s="1" t="str">
        <f t="shared" si="183"/>
        <v>30'16</v>
      </c>
      <c r="M11578" s="1" t="str">
        <f>VLOOKUP(K11578,CW!D:E,2,FALSE)</f>
        <v>Q2'16</v>
      </c>
    </row>
    <row r="11579" spans="1:13" ht="15" customHeight="1">
      <c r="A11579" s="2">
        <v>42579</v>
      </c>
      <c r="B11579" s="1" t="s">
        <v>5962</v>
      </c>
      <c r="C11579" s="1" t="s">
        <v>86</v>
      </c>
      <c r="D11579" s="1" t="s">
        <v>105</v>
      </c>
      <c r="E11579" s="1" t="s">
        <v>3532</v>
      </c>
      <c r="F11579" s="45" t="s">
        <v>158</v>
      </c>
      <c r="G11579" s="1">
        <v>2</v>
      </c>
      <c r="H11579" s="1" t="s">
        <v>107</v>
      </c>
      <c r="I11579" s="1" t="s">
        <v>159</v>
      </c>
      <c r="K11579" s="1" t="str">
        <f>VLOOKUP(L11579,CW!C:D,2,FALSE)</f>
        <v>Jul'16</v>
      </c>
      <c r="L11579" s="1" t="str">
        <f t="shared" si="183"/>
        <v>30'16</v>
      </c>
      <c r="M11579" s="1" t="str">
        <f>VLOOKUP(K11579,CW!D:E,2,FALSE)</f>
        <v>Q2'16</v>
      </c>
    </row>
    <row r="11580" spans="1:13" ht="15" customHeight="1">
      <c r="A11580" s="2">
        <v>42579</v>
      </c>
      <c r="B11580" s="1" t="s">
        <v>5947</v>
      </c>
      <c r="C11580" s="1" t="s">
        <v>86</v>
      </c>
      <c r="D11580" s="1" t="s">
        <v>105</v>
      </c>
      <c r="E11580" s="1" t="s">
        <v>3532</v>
      </c>
      <c r="F11580" s="45" t="s">
        <v>158</v>
      </c>
      <c r="G11580" s="1">
        <v>1</v>
      </c>
      <c r="H11580" s="1" t="s">
        <v>107</v>
      </c>
      <c r="I11580" s="1" t="s">
        <v>159</v>
      </c>
      <c r="K11580" s="1" t="str">
        <f>VLOOKUP(L11580,CW!C:D,2,FALSE)</f>
        <v>Jul'16</v>
      </c>
      <c r="L11580" s="1" t="str">
        <f t="shared" si="183"/>
        <v>30'16</v>
      </c>
      <c r="M11580" s="1" t="str">
        <f>VLOOKUP(K11580,CW!D:E,2,FALSE)</f>
        <v>Q2'16</v>
      </c>
    </row>
    <row r="11581" spans="1:13" ht="15" customHeight="1">
      <c r="A11581" s="2">
        <v>42579</v>
      </c>
      <c r="B11581" s="1" t="s">
        <v>5953</v>
      </c>
      <c r="C11581" s="1" t="s">
        <v>86</v>
      </c>
      <c r="D11581" s="1" t="s">
        <v>105</v>
      </c>
      <c r="E11581" s="1" t="s">
        <v>3532</v>
      </c>
      <c r="F11581" s="45" t="s">
        <v>158</v>
      </c>
      <c r="G11581" s="1">
        <v>1</v>
      </c>
      <c r="H11581" s="1" t="s">
        <v>107</v>
      </c>
      <c r="I11581" s="1" t="s">
        <v>159</v>
      </c>
      <c r="K11581" s="1" t="str">
        <f>VLOOKUP(L11581,CW!C:D,2,FALSE)</f>
        <v>Jul'16</v>
      </c>
      <c r="L11581" s="1" t="str">
        <f t="shared" si="183"/>
        <v>30'16</v>
      </c>
      <c r="M11581" s="1" t="str">
        <f>VLOOKUP(K11581,CW!D:E,2,FALSE)</f>
        <v>Q2'16</v>
      </c>
    </row>
    <row r="11582" spans="1:13" ht="15" customHeight="1">
      <c r="A11582" s="2">
        <v>42579</v>
      </c>
      <c r="B11582" s="1" t="s">
        <v>5922</v>
      </c>
      <c r="C11582" s="1" t="s">
        <v>86</v>
      </c>
      <c r="D11582" s="1" t="s">
        <v>105</v>
      </c>
      <c r="E11582" s="1" t="s">
        <v>3532</v>
      </c>
      <c r="F11582" s="45" t="s">
        <v>158</v>
      </c>
      <c r="G11582" s="1">
        <v>4</v>
      </c>
      <c r="H11582" s="1" t="s">
        <v>107</v>
      </c>
      <c r="I11582" s="1" t="s">
        <v>159</v>
      </c>
      <c r="K11582" s="1" t="str">
        <f>VLOOKUP(L11582,CW!C:D,2,FALSE)</f>
        <v>Jul'16</v>
      </c>
      <c r="L11582" s="1" t="str">
        <f t="shared" si="183"/>
        <v>30'16</v>
      </c>
      <c r="M11582" s="1" t="str">
        <f>VLOOKUP(K11582,CW!D:E,2,FALSE)</f>
        <v>Q2'16</v>
      </c>
    </row>
    <row r="11583" spans="1:13" ht="15" customHeight="1">
      <c r="A11583" s="2">
        <v>42579</v>
      </c>
      <c r="B11583" s="1" t="s">
        <v>5921</v>
      </c>
      <c r="C11583" s="1" t="s">
        <v>86</v>
      </c>
      <c r="D11583" s="1" t="s">
        <v>105</v>
      </c>
      <c r="E11583" s="1" t="s">
        <v>3532</v>
      </c>
      <c r="F11583" s="45" t="s">
        <v>158</v>
      </c>
      <c r="G11583" s="1">
        <v>1</v>
      </c>
      <c r="H11583" s="1" t="s">
        <v>107</v>
      </c>
      <c r="I11583" s="1" t="s">
        <v>159</v>
      </c>
      <c r="K11583" s="1" t="str">
        <f>VLOOKUP(L11583,CW!C:D,2,FALSE)</f>
        <v>Jul'16</v>
      </c>
      <c r="L11583" s="1" t="str">
        <f t="shared" si="183"/>
        <v>30'16</v>
      </c>
      <c r="M11583" s="1" t="str">
        <f>VLOOKUP(K11583,CW!D:E,2,FALSE)</f>
        <v>Q2'16</v>
      </c>
    </row>
    <row r="11584" spans="1:13" ht="15" customHeight="1">
      <c r="A11584" s="2">
        <v>42579</v>
      </c>
      <c r="B11584" s="1" t="s">
        <v>5960</v>
      </c>
      <c r="C11584" s="1" t="s">
        <v>86</v>
      </c>
      <c r="D11584" s="1" t="s">
        <v>105</v>
      </c>
      <c r="E11584" s="1" t="s">
        <v>3532</v>
      </c>
      <c r="F11584" s="45" t="s">
        <v>158</v>
      </c>
      <c r="G11584" s="1">
        <v>2</v>
      </c>
      <c r="H11584" s="1" t="s">
        <v>107</v>
      </c>
      <c r="I11584" s="1" t="s">
        <v>159</v>
      </c>
      <c r="K11584" s="1" t="str">
        <f>VLOOKUP(L11584,CW!C:D,2,FALSE)</f>
        <v>Jul'16</v>
      </c>
      <c r="L11584" s="1" t="str">
        <f t="shared" si="183"/>
        <v>30'16</v>
      </c>
      <c r="M11584" s="1" t="str">
        <f>VLOOKUP(K11584,CW!D:E,2,FALSE)</f>
        <v>Q2'16</v>
      </c>
    </row>
    <row r="11585" spans="1:13" ht="15" customHeight="1">
      <c r="A11585" s="2">
        <v>42579</v>
      </c>
      <c r="B11585" s="1" t="s">
        <v>6323</v>
      </c>
      <c r="C11585" s="1" t="s">
        <v>78</v>
      </c>
      <c r="D11585" s="1" t="s">
        <v>105</v>
      </c>
      <c r="E11585" s="1" t="s">
        <v>3532</v>
      </c>
      <c r="F11585" s="45" t="s">
        <v>158</v>
      </c>
      <c r="G11585" s="1">
        <v>1</v>
      </c>
      <c r="H11585" s="1" t="s">
        <v>107</v>
      </c>
      <c r="I11585" s="1" t="s">
        <v>159</v>
      </c>
      <c r="K11585" s="1" t="str">
        <f>VLOOKUP(L11585,CW!C:D,2,FALSE)</f>
        <v>Jul'16</v>
      </c>
      <c r="L11585" s="1" t="str">
        <f t="shared" si="183"/>
        <v>30'16</v>
      </c>
      <c r="M11585" s="1" t="str">
        <f>VLOOKUP(K11585,CW!D:E,2,FALSE)</f>
        <v>Q2'16</v>
      </c>
    </row>
    <row r="11586" spans="1:13" ht="15" customHeight="1">
      <c r="A11586" s="2">
        <v>42579</v>
      </c>
      <c r="B11586" s="1" t="s">
        <v>5925</v>
      </c>
      <c r="C11586" s="1" t="s">
        <v>285</v>
      </c>
      <c r="D11586" s="1" t="s">
        <v>105</v>
      </c>
      <c r="E11586" s="1" t="s">
        <v>3532</v>
      </c>
      <c r="F11586" s="45" t="s">
        <v>158</v>
      </c>
      <c r="G11586" s="1">
        <v>1</v>
      </c>
      <c r="H11586" s="1" t="s">
        <v>107</v>
      </c>
      <c r="I11586" s="1" t="s">
        <v>159</v>
      </c>
      <c r="K11586" s="1" t="str">
        <f>VLOOKUP(L11586,CW!C:D,2,FALSE)</f>
        <v>Jul'16</v>
      </c>
      <c r="L11586" s="1" t="str">
        <f t="shared" si="183"/>
        <v>30'16</v>
      </c>
      <c r="M11586" s="1" t="str">
        <f>VLOOKUP(K11586,CW!D:E,2,FALSE)</f>
        <v>Q2'16</v>
      </c>
    </row>
    <row r="11587" spans="1:13" ht="15" customHeight="1">
      <c r="A11587" s="2">
        <v>42579</v>
      </c>
      <c r="B11587" s="1" t="s">
        <v>5926</v>
      </c>
      <c r="C11587" s="1" t="s">
        <v>267</v>
      </c>
      <c r="D11587" s="1" t="s">
        <v>105</v>
      </c>
      <c r="E11587" s="1" t="s">
        <v>3532</v>
      </c>
      <c r="F11587" s="45" t="s">
        <v>158</v>
      </c>
      <c r="G11587" s="1">
        <v>3</v>
      </c>
      <c r="H11587" s="1" t="s">
        <v>107</v>
      </c>
      <c r="I11587" s="1" t="s">
        <v>159</v>
      </c>
      <c r="K11587" s="1" t="str">
        <f>VLOOKUP(L11587,CW!C:D,2,FALSE)</f>
        <v>Jul'16</v>
      </c>
      <c r="L11587" s="1" t="str">
        <f t="shared" si="183"/>
        <v>30'16</v>
      </c>
      <c r="M11587" s="1" t="str">
        <f>VLOOKUP(K11587,CW!D:E,2,FALSE)</f>
        <v>Q2'16</v>
      </c>
    </row>
    <row r="11588" spans="1:13" ht="15" customHeight="1">
      <c r="A11588" s="2">
        <v>42579</v>
      </c>
      <c r="B11588" s="1" t="s">
        <v>5955</v>
      </c>
      <c r="C11588" s="1" t="s">
        <v>72</v>
      </c>
      <c r="D11588" s="1" t="s">
        <v>105</v>
      </c>
      <c r="E11588" s="1" t="s">
        <v>3532</v>
      </c>
      <c r="F11588" s="45" t="s">
        <v>158</v>
      </c>
      <c r="G11588" s="1">
        <v>1</v>
      </c>
      <c r="H11588" s="1" t="s">
        <v>107</v>
      </c>
      <c r="I11588" s="1" t="s">
        <v>159</v>
      </c>
      <c r="K11588" s="1" t="str">
        <f>VLOOKUP(L11588,CW!C:D,2,FALSE)</f>
        <v>Jul'16</v>
      </c>
      <c r="L11588" s="1" t="str">
        <f t="shared" si="183"/>
        <v>30'16</v>
      </c>
      <c r="M11588" s="1" t="str">
        <f>VLOOKUP(K11588,CW!D:E,2,FALSE)</f>
        <v>Q2'16</v>
      </c>
    </row>
    <row r="11589" spans="1:13" ht="15" customHeight="1">
      <c r="A11589" s="2">
        <v>42579</v>
      </c>
      <c r="B11589" s="1" t="s">
        <v>5961</v>
      </c>
      <c r="C11589" s="1" t="s">
        <v>86</v>
      </c>
      <c r="D11589" s="1" t="s">
        <v>105</v>
      </c>
      <c r="E11589" s="1" t="s">
        <v>3532</v>
      </c>
      <c r="F11589" s="45" t="s">
        <v>158</v>
      </c>
      <c r="G11589" s="1">
        <v>1</v>
      </c>
      <c r="H11589" s="1" t="s">
        <v>107</v>
      </c>
      <c r="I11589" s="1" t="s">
        <v>159</v>
      </c>
      <c r="K11589" s="1" t="str">
        <f>VLOOKUP(L11589,CW!C:D,2,FALSE)</f>
        <v>Jul'16</v>
      </c>
      <c r="L11589" s="1" t="str">
        <f t="shared" si="183"/>
        <v>30'16</v>
      </c>
      <c r="M11589" s="1" t="str">
        <f>VLOOKUP(K11589,CW!D:E,2,FALSE)</f>
        <v>Q2'16</v>
      </c>
    </row>
    <row r="11590" spans="1:13" ht="15" customHeight="1">
      <c r="A11590" s="2">
        <v>42579</v>
      </c>
      <c r="B11590" s="1" t="s">
        <v>5981</v>
      </c>
      <c r="C11590" s="1" t="s">
        <v>1801</v>
      </c>
      <c r="D11590" s="1" t="s">
        <v>102</v>
      </c>
      <c r="E11590" s="1" t="s">
        <v>3532</v>
      </c>
      <c r="F11590" s="45" t="s">
        <v>158</v>
      </c>
      <c r="G11590" s="1">
        <v>2</v>
      </c>
      <c r="H11590" s="1" t="s">
        <v>107</v>
      </c>
      <c r="I11590" s="1" t="s">
        <v>159</v>
      </c>
      <c r="K11590" s="1" t="str">
        <f>VLOOKUP(L11590,CW!C:D,2,FALSE)</f>
        <v>Jul'16</v>
      </c>
      <c r="L11590" s="1" t="str">
        <f t="shared" si="183"/>
        <v>30'16</v>
      </c>
      <c r="M11590" s="1" t="str">
        <f>VLOOKUP(K11590,CW!D:E,2,FALSE)</f>
        <v>Q2'16</v>
      </c>
    </row>
    <row r="11591" spans="1:13" ht="15" customHeight="1">
      <c r="A11591" s="2">
        <v>42579</v>
      </c>
      <c r="B11591" s="1" t="s">
        <v>5982</v>
      </c>
      <c r="C11591" s="1" t="s">
        <v>86</v>
      </c>
      <c r="D11591" s="1" t="s">
        <v>102</v>
      </c>
      <c r="E11591" s="1" t="s">
        <v>3532</v>
      </c>
      <c r="F11591" s="45" t="s">
        <v>158</v>
      </c>
      <c r="G11591" s="1">
        <v>9</v>
      </c>
      <c r="H11591" s="1" t="s">
        <v>107</v>
      </c>
      <c r="I11591" s="1" t="s">
        <v>159</v>
      </c>
      <c r="K11591" s="1" t="str">
        <f>VLOOKUP(L11591,CW!C:D,2,FALSE)</f>
        <v>Jul'16</v>
      </c>
      <c r="L11591" s="1" t="str">
        <f t="shared" si="183"/>
        <v>30'16</v>
      </c>
      <c r="M11591" s="1" t="str">
        <f>VLOOKUP(K11591,CW!D:E,2,FALSE)</f>
        <v>Q2'16</v>
      </c>
    </row>
    <row r="11592" spans="1:13" ht="15" customHeight="1">
      <c r="A11592" s="2">
        <v>42579</v>
      </c>
      <c r="B11592" s="1" t="s">
        <v>5952</v>
      </c>
      <c r="C11592" s="1" t="s">
        <v>86</v>
      </c>
      <c r="D11592" s="1" t="s">
        <v>102</v>
      </c>
      <c r="E11592" s="1" t="s">
        <v>3532</v>
      </c>
      <c r="F11592" s="45" t="s">
        <v>158</v>
      </c>
      <c r="G11592" s="1">
        <v>1</v>
      </c>
      <c r="H11592" s="1" t="s">
        <v>107</v>
      </c>
      <c r="I11592" s="1" t="s">
        <v>159</v>
      </c>
      <c r="K11592" s="1" t="str">
        <f>VLOOKUP(L11592,CW!C:D,2,FALSE)</f>
        <v>Jul'16</v>
      </c>
      <c r="L11592" s="1" t="str">
        <f t="shared" si="183"/>
        <v>30'16</v>
      </c>
      <c r="M11592" s="1" t="str">
        <f>VLOOKUP(K11592,CW!D:E,2,FALSE)</f>
        <v>Q2'16</v>
      </c>
    </row>
    <row r="11593" spans="1:13" ht="15" customHeight="1">
      <c r="A11593" s="2">
        <v>42579</v>
      </c>
      <c r="B11593" s="1" t="s">
        <v>6324</v>
      </c>
      <c r="C11593" s="1" t="s">
        <v>72</v>
      </c>
      <c r="D11593" s="1" t="s">
        <v>102</v>
      </c>
      <c r="E11593" s="1" t="s">
        <v>3532</v>
      </c>
      <c r="F11593" s="45" t="s">
        <v>158</v>
      </c>
      <c r="G11593" s="1">
        <v>1</v>
      </c>
      <c r="H11593" s="1" t="s">
        <v>107</v>
      </c>
      <c r="I11593" s="1" t="s">
        <v>159</v>
      </c>
      <c r="K11593" s="1" t="str">
        <f>VLOOKUP(L11593,CW!C:D,2,FALSE)</f>
        <v>Jul'16</v>
      </c>
      <c r="L11593" s="1" t="str">
        <f t="shared" si="183"/>
        <v>30'16</v>
      </c>
      <c r="M11593" s="1" t="str">
        <f>VLOOKUP(K11593,CW!D:E,2,FALSE)</f>
        <v>Q2'16</v>
      </c>
    </row>
    <row r="11594" spans="1:13" ht="30" customHeight="1">
      <c r="A11594" s="2">
        <v>42579</v>
      </c>
      <c r="B11594" s="1" t="s">
        <v>5975</v>
      </c>
      <c r="C11594" s="1" t="s">
        <v>72</v>
      </c>
      <c r="D11594" s="1" t="s">
        <v>102</v>
      </c>
      <c r="E11594" s="1" t="s">
        <v>3532</v>
      </c>
      <c r="F11594" s="98" t="s">
        <v>160</v>
      </c>
      <c r="G11594" s="1">
        <v>1</v>
      </c>
      <c r="H11594" s="1" t="s">
        <v>107</v>
      </c>
      <c r="I11594" s="1" t="s">
        <v>159</v>
      </c>
      <c r="K11594" s="1" t="str">
        <f>VLOOKUP(L11594,CW!C:D,2,FALSE)</f>
        <v>Jul'16</v>
      </c>
      <c r="L11594" s="1" t="str">
        <f t="shared" si="183"/>
        <v>30'16</v>
      </c>
      <c r="M11594" s="1" t="str">
        <f>VLOOKUP(K11594,CW!D:E,2,FALSE)</f>
        <v>Q2'16</v>
      </c>
    </row>
    <row r="11595" spans="1:13" ht="15" customHeight="1">
      <c r="A11595" s="2">
        <v>42579</v>
      </c>
      <c r="B11595" s="1" t="s">
        <v>5975</v>
      </c>
      <c r="C11595" s="1" t="s">
        <v>72</v>
      </c>
      <c r="D11595" s="1" t="s">
        <v>102</v>
      </c>
      <c r="E11595" s="1" t="s">
        <v>3532</v>
      </c>
      <c r="F11595" s="98" t="s">
        <v>4584</v>
      </c>
      <c r="G11595" s="1">
        <v>1</v>
      </c>
      <c r="H11595" s="1" t="s">
        <v>107</v>
      </c>
      <c r="I11595" s="1" t="s">
        <v>159</v>
      </c>
      <c r="K11595" s="1" t="str">
        <f>VLOOKUP(L11595,CW!C:D,2,FALSE)</f>
        <v>Jul'16</v>
      </c>
      <c r="L11595" s="1" t="str">
        <f t="shared" si="183"/>
        <v>30'16</v>
      </c>
      <c r="M11595" s="1" t="str">
        <f>VLOOKUP(K11595,CW!D:E,2,FALSE)</f>
        <v>Q2'16</v>
      </c>
    </row>
    <row r="11596" spans="1:13" ht="15" customHeight="1">
      <c r="A11596" s="2">
        <v>42579</v>
      </c>
      <c r="B11596" s="1" t="s">
        <v>5964</v>
      </c>
      <c r="C11596" s="1" t="s">
        <v>108</v>
      </c>
      <c r="D11596" s="1" t="s">
        <v>102</v>
      </c>
      <c r="E11596" s="1" t="s">
        <v>3532</v>
      </c>
      <c r="F11596" s="45" t="s">
        <v>158</v>
      </c>
      <c r="G11596" s="1">
        <v>1</v>
      </c>
      <c r="H11596" s="1" t="s">
        <v>107</v>
      </c>
      <c r="I11596" s="1" t="s">
        <v>159</v>
      </c>
      <c r="K11596" s="1" t="str">
        <f>VLOOKUP(L11596,CW!C:D,2,FALSE)</f>
        <v>Jul'16</v>
      </c>
      <c r="L11596" s="1" t="str">
        <f t="shared" si="183"/>
        <v>30'16</v>
      </c>
      <c r="M11596" s="1" t="str">
        <f>VLOOKUP(K11596,CW!D:E,2,FALSE)</f>
        <v>Q2'16</v>
      </c>
    </row>
    <row r="11597" spans="1:13" ht="30" customHeight="1">
      <c r="A11597" s="2">
        <v>42579</v>
      </c>
      <c r="B11597" s="1" t="s">
        <v>5963</v>
      </c>
      <c r="C11597" s="1" t="s">
        <v>86</v>
      </c>
      <c r="D11597" s="1" t="s">
        <v>102</v>
      </c>
      <c r="E11597" s="1" t="s">
        <v>3532</v>
      </c>
      <c r="F11597" s="98" t="s">
        <v>160</v>
      </c>
      <c r="G11597" s="1">
        <v>1</v>
      </c>
      <c r="H11597" s="1" t="s">
        <v>107</v>
      </c>
      <c r="I11597" s="1" t="s">
        <v>159</v>
      </c>
      <c r="K11597" s="1" t="str">
        <f>VLOOKUP(L11597,CW!C:D,2,FALSE)</f>
        <v>Jul'16</v>
      </c>
      <c r="L11597" s="1" t="str">
        <f t="shared" si="183"/>
        <v>30'16</v>
      </c>
      <c r="M11597" s="1" t="str">
        <f>VLOOKUP(K11597,CW!D:E,2,FALSE)</f>
        <v>Q2'16</v>
      </c>
    </row>
    <row r="11598" spans="1:13" ht="30" customHeight="1">
      <c r="A11598" s="2">
        <v>42579</v>
      </c>
      <c r="B11598" s="1" t="s">
        <v>5963</v>
      </c>
      <c r="C11598" s="1" t="s">
        <v>86</v>
      </c>
      <c r="D11598" s="1" t="s">
        <v>102</v>
      </c>
      <c r="E11598" s="1" t="s">
        <v>3532</v>
      </c>
      <c r="F11598" s="98" t="s">
        <v>161</v>
      </c>
      <c r="G11598" s="1">
        <v>1</v>
      </c>
      <c r="H11598" s="1" t="s">
        <v>107</v>
      </c>
      <c r="I11598" s="1" t="s">
        <v>159</v>
      </c>
      <c r="K11598" s="1" t="str">
        <f>VLOOKUP(L11598,CW!C:D,2,FALSE)</f>
        <v>Jul'16</v>
      </c>
      <c r="L11598" s="1" t="str">
        <f t="shared" si="183"/>
        <v>30'16</v>
      </c>
      <c r="M11598" s="1" t="str">
        <f>VLOOKUP(K11598,CW!D:E,2,FALSE)</f>
        <v>Q2'16</v>
      </c>
    </row>
    <row r="11599" spans="1:13" ht="15" customHeight="1">
      <c r="A11599" s="2">
        <v>42579</v>
      </c>
      <c r="B11599" s="1" t="s">
        <v>5963</v>
      </c>
      <c r="C11599" s="1" t="s">
        <v>86</v>
      </c>
      <c r="D11599" s="1" t="s">
        <v>102</v>
      </c>
      <c r="E11599" s="1" t="s">
        <v>3532</v>
      </c>
      <c r="F11599" s="45" t="s">
        <v>158</v>
      </c>
      <c r="G11599" s="1">
        <v>1</v>
      </c>
      <c r="H11599" s="1" t="s">
        <v>107</v>
      </c>
      <c r="I11599" s="1" t="s">
        <v>159</v>
      </c>
      <c r="K11599" s="1" t="str">
        <f>VLOOKUP(L11599,CW!C:D,2,FALSE)</f>
        <v>Jul'16</v>
      </c>
      <c r="L11599" s="1" t="str">
        <f t="shared" si="183"/>
        <v>30'16</v>
      </c>
      <c r="M11599" s="1" t="str">
        <f>VLOOKUP(K11599,CW!D:E,2,FALSE)</f>
        <v>Q2'16</v>
      </c>
    </row>
    <row r="11600" spans="1:13" ht="30" customHeight="1">
      <c r="A11600" s="2">
        <v>42580</v>
      </c>
      <c r="B11600" s="1" t="s">
        <v>5945</v>
      </c>
      <c r="C11600" s="1" t="s">
        <v>95</v>
      </c>
      <c r="D11600" s="1" t="s">
        <v>100</v>
      </c>
      <c r="E11600" s="1" t="s">
        <v>3532</v>
      </c>
      <c r="F11600" s="98" t="s">
        <v>160</v>
      </c>
      <c r="G11600" s="1">
        <v>1</v>
      </c>
      <c r="H11600" s="1" t="s">
        <v>107</v>
      </c>
      <c r="I11600" s="1" t="s">
        <v>159</v>
      </c>
      <c r="K11600" s="1" t="str">
        <f>VLOOKUP(L11600,CW!C:D,2,FALSE)</f>
        <v>Jul'16</v>
      </c>
      <c r="L11600" s="1" t="str">
        <f t="shared" si="183"/>
        <v>30'16</v>
      </c>
      <c r="M11600" s="1" t="str">
        <f>VLOOKUP(K11600,CW!D:E,2,FALSE)</f>
        <v>Q2'16</v>
      </c>
    </row>
    <row r="11601" spans="1:13" ht="15" customHeight="1">
      <c r="A11601" s="2">
        <v>42580</v>
      </c>
      <c r="B11601" s="1" t="s">
        <v>5971</v>
      </c>
      <c r="C11601" s="1" t="s">
        <v>79</v>
      </c>
      <c r="D11601" s="1" t="s">
        <v>100</v>
      </c>
      <c r="E11601" s="1" t="s">
        <v>3532</v>
      </c>
      <c r="F11601" s="45" t="s">
        <v>158</v>
      </c>
      <c r="G11601" s="1">
        <v>2</v>
      </c>
      <c r="H11601" s="1" t="s">
        <v>107</v>
      </c>
      <c r="I11601" s="1" t="s">
        <v>159</v>
      </c>
      <c r="K11601" s="1" t="str">
        <f>VLOOKUP(L11601,CW!C:D,2,FALSE)</f>
        <v>Jul'16</v>
      </c>
      <c r="L11601" s="1" t="str">
        <f t="shared" si="183"/>
        <v>30'16</v>
      </c>
      <c r="M11601" s="1" t="str">
        <f>VLOOKUP(K11601,CW!D:E,2,FALSE)</f>
        <v>Q2'16</v>
      </c>
    </row>
    <row r="11602" spans="1:13" ht="15" customHeight="1">
      <c r="A11602" s="2">
        <v>42580</v>
      </c>
      <c r="B11602" s="1" t="s">
        <v>5970</v>
      </c>
      <c r="C11602" s="1" t="s">
        <v>79</v>
      </c>
      <c r="D11602" s="1" t="s">
        <v>100</v>
      </c>
      <c r="E11602" s="1" t="s">
        <v>3532</v>
      </c>
      <c r="F11602" s="45" t="s">
        <v>158</v>
      </c>
      <c r="G11602" s="1">
        <v>3</v>
      </c>
      <c r="H11602" s="1" t="s">
        <v>107</v>
      </c>
      <c r="I11602" s="1" t="s">
        <v>159</v>
      </c>
      <c r="K11602" s="1" t="str">
        <f>VLOOKUP(L11602,CW!C:D,2,FALSE)</f>
        <v>Jul'16</v>
      </c>
      <c r="L11602" s="1" t="str">
        <f t="shared" si="183"/>
        <v>30'16</v>
      </c>
      <c r="M11602" s="1" t="str">
        <f>VLOOKUP(K11602,CW!D:E,2,FALSE)</f>
        <v>Q2'16</v>
      </c>
    </row>
    <row r="11603" spans="1:13" ht="30" customHeight="1">
      <c r="A11603" s="2">
        <v>42580</v>
      </c>
      <c r="B11603" s="1" t="s">
        <v>5999</v>
      </c>
      <c r="C11603" s="1" t="s">
        <v>72</v>
      </c>
      <c r="D11603" s="1" t="s">
        <v>100</v>
      </c>
      <c r="E11603" s="1" t="s">
        <v>3532</v>
      </c>
      <c r="F11603" s="98" t="s">
        <v>160</v>
      </c>
      <c r="G11603" s="1">
        <v>1</v>
      </c>
      <c r="H11603" s="1" t="s">
        <v>107</v>
      </c>
      <c r="I11603" s="1" t="s">
        <v>159</v>
      </c>
      <c r="K11603" s="1" t="str">
        <f>VLOOKUP(L11603,CW!C:D,2,FALSE)</f>
        <v>Jul'16</v>
      </c>
      <c r="L11603" s="1" t="str">
        <f t="shared" si="183"/>
        <v>30'16</v>
      </c>
      <c r="M11603" s="1" t="str">
        <f>VLOOKUP(K11603,CW!D:E,2,FALSE)</f>
        <v>Q2'16</v>
      </c>
    </row>
    <row r="11604" spans="1:13" ht="15" customHeight="1">
      <c r="A11604" s="2">
        <v>42580</v>
      </c>
      <c r="B11604" s="1" t="s">
        <v>5998</v>
      </c>
      <c r="C11604" s="1" t="s">
        <v>72</v>
      </c>
      <c r="D11604" s="1" t="s">
        <v>100</v>
      </c>
      <c r="E11604" s="1" t="s">
        <v>3532</v>
      </c>
      <c r="F11604" s="45" t="s">
        <v>158</v>
      </c>
      <c r="G11604" s="1">
        <v>1</v>
      </c>
      <c r="H11604" s="1" t="s">
        <v>107</v>
      </c>
      <c r="I11604" s="1" t="s">
        <v>159</v>
      </c>
      <c r="K11604" s="1" t="str">
        <f>VLOOKUP(L11604,CW!C:D,2,FALSE)</f>
        <v>Jul'16</v>
      </c>
      <c r="L11604" s="1" t="str">
        <f t="shared" si="183"/>
        <v>30'16</v>
      </c>
      <c r="M11604" s="1" t="str">
        <f>VLOOKUP(K11604,CW!D:E,2,FALSE)</f>
        <v>Q2'16</v>
      </c>
    </row>
    <row r="11605" spans="1:13" ht="15" customHeight="1">
      <c r="A11605" s="2">
        <v>42580</v>
      </c>
      <c r="B11605" s="1" t="s">
        <v>5997</v>
      </c>
      <c r="C11605" s="1" t="s">
        <v>72</v>
      </c>
      <c r="D11605" s="1" t="s">
        <v>100</v>
      </c>
      <c r="E11605" s="1" t="s">
        <v>3532</v>
      </c>
      <c r="F11605" s="45" t="s">
        <v>158</v>
      </c>
      <c r="G11605" s="1">
        <v>1</v>
      </c>
      <c r="H11605" s="1" t="s">
        <v>107</v>
      </c>
      <c r="I11605" s="1" t="s">
        <v>159</v>
      </c>
      <c r="K11605" s="1" t="str">
        <f>VLOOKUP(L11605,CW!C:D,2,FALSE)</f>
        <v>Jul'16</v>
      </c>
      <c r="L11605" s="1" t="str">
        <f t="shared" si="183"/>
        <v>30'16</v>
      </c>
      <c r="M11605" s="1" t="str">
        <f>VLOOKUP(K11605,CW!D:E,2,FALSE)</f>
        <v>Q2'16</v>
      </c>
    </row>
    <row r="11606" spans="1:13" ht="15" customHeight="1">
      <c r="A11606" s="2">
        <v>42580</v>
      </c>
      <c r="B11606" s="1" t="s">
        <v>5997</v>
      </c>
      <c r="C11606" s="1" t="s">
        <v>72</v>
      </c>
      <c r="D11606" s="1" t="s">
        <v>100</v>
      </c>
      <c r="E11606" s="1" t="s">
        <v>3532</v>
      </c>
      <c r="F11606" s="45" t="s">
        <v>691</v>
      </c>
      <c r="G11606" s="1">
        <v>1</v>
      </c>
      <c r="H11606" s="1" t="s">
        <v>107</v>
      </c>
      <c r="I11606" s="1" t="s">
        <v>159</v>
      </c>
      <c r="K11606" s="1" t="str">
        <f>VLOOKUP(L11606,CW!C:D,2,FALSE)</f>
        <v>Jul'16</v>
      </c>
      <c r="L11606" s="1" t="str">
        <f t="shared" ref="L11606:L11669" si="184">CONCATENATE(WEEKNUM(A11606,21),"'",TEXT(A11606,"yy"))</f>
        <v>30'16</v>
      </c>
      <c r="M11606" s="1" t="str">
        <f>VLOOKUP(K11606,CW!D:E,2,FALSE)</f>
        <v>Q2'16</v>
      </c>
    </row>
    <row r="11607" spans="1:13" ht="15" customHeight="1">
      <c r="A11607" s="2">
        <v>42580</v>
      </c>
      <c r="B11607" s="1" t="s">
        <v>5988</v>
      </c>
      <c r="C11607" s="1" t="s">
        <v>72</v>
      </c>
      <c r="D11607" s="1" t="s">
        <v>100</v>
      </c>
      <c r="E11607" s="1" t="s">
        <v>3532</v>
      </c>
      <c r="F11607" s="45" t="s">
        <v>158</v>
      </c>
      <c r="G11607" s="1">
        <v>2</v>
      </c>
      <c r="H11607" s="1" t="s">
        <v>107</v>
      </c>
      <c r="I11607" s="1" t="s">
        <v>159</v>
      </c>
      <c r="K11607" s="1" t="str">
        <f>VLOOKUP(L11607,CW!C:D,2,FALSE)</f>
        <v>Jul'16</v>
      </c>
      <c r="L11607" s="1" t="str">
        <f t="shared" si="184"/>
        <v>30'16</v>
      </c>
      <c r="M11607" s="1" t="str">
        <f>VLOOKUP(K11607,CW!D:E,2,FALSE)</f>
        <v>Q2'16</v>
      </c>
    </row>
    <row r="11608" spans="1:13" ht="15" customHeight="1">
      <c r="A11608" s="2">
        <v>42580</v>
      </c>
      <c r="B11608" s="1" t="s">
        <v>5972</v>
      </c>
      <c r="C11608" s="1" t="s">
        <v>71</v>
      </c>
      <c r="D11608" s="1" t="s">
        <v>100</v>
      </c>
      <c r="E11608" s="1" t="s">
        <v>3532</v>
      </c>
      <c r="F11608" s="45" t="s">
        <v>158</v>
      </c>
      <c r="G11608" s="1">
        <v>1</v>
      </c>
      <c r="H11608" s="1" t="s">
        <v>107</v>
      </c>
      <c r="I11608" s="1" t="s">
        <v>159</v>
      </c>
      <c r="K11608" s="1" t="str">
        <f>VLOOKUP(L11608,CW!C:D,2,FALSE)</f>
        <v>Jul'16</v>
      </c>
      <c r="L11608" s="1" t="str">
        <f t="shared" si="184"/>
        <v>30'16</v>
      </c>
      <c r="M11608" s="1" t="str">
        <f>VLOOKUP(K11608,CW!D:E,2,FALSE)</f>
        <v>Q2'16</v>
      </c>
    </row>
    <row r="11609" spans="1:13" ht="15" customHeight="1">
      <c r="A11609" s="2">
        <v>42580</v>
      </c>
      <c r="B11609" s="1" t="s">
        <v>5995</v>
      </c>
      <c r="C11609" s="1" t="s">
        <v>86</v>
      </c>
      <c r="D11609" s="1" t="s">
        <v>100</v>
      </c>
      <c r="E11609" s="1" t="s">
        <v>3532</v>
      </c>
      <c r="F11609" s="45" t="s">
        <v>158</v>
      </c>
      <c r="G11609" s="1">
        <v>2</v>
      </c>
      <c r="H11609" s="1" t="s">
        <v>107</v>
      </c>
      <c r="I11609" s="1" t="s">
        <v>159</v>
      </c>
      <c r="K11609" s="1" t="str">
        <f>VLOOKUP(L11609,CW!C:D,2,FALSE)</f>
        <v>Jul'16</v>
      </c>
      <c r="L11609" s="1" t="str">
        <f t="shared" si="184"/>
        <v>30'16</v>
      </c>
      <c r="M11609" s="1" t="str">
        <f>VLOOKUP(K11609,CW!D:E,2,FALSE)</f>
        <v>Q2'16</v>
      </c>
    </row>
    <row r="11610" spans="1:13" ht="15" customHeight="1">
      <c r="A11610" s="2">
        <v>42580</v>
      </c>
      <c r="B11610" s="1" t="s">
        <v>6001</v>
      </c>
      <c r="C11610" s="1" t="s">
        <v>86</v>
      </c>
      <c r="D11610" s="1" t="s">
        <v>100</v>
      </c>
      <c r="E11610" s="1" t="s">
        <v>3532</v>
      </c>
      <c r="F11610" s="45" t="s">
        <v>158</v>
      </c>
      <c r="G11610" s="1">
        <v>1</v>
      </c>
      <c r="H11610" s="1" t="s">
        <v>107</v>
      </c>
      <c r="I11610" s="1" t="s">
        <v>159</v>
      </c>
      <c r="K11610" s="1" t="str">
        <f>VLOOKUP(L11610,CW!C:D,2,FALSE)</f>
        <v>Jul'16</v>
      </c>
      <c r="L11610" s="1" t="str">
        <f t="shared" si="184"/>
        <v>30'16</v>
      </c>
      <c r="M11610" s="1" t="str">
        <f>VLOOKUP(K11610,CW!D:E,2,FALSE)</f>
        <v>Q2'16</v>
      </c>
    </row>
    <row r="11611" spans="1:13" ht="15" customHeight="1">
      <c r="A11611" s="2">
        <v>42580</v>
      </c>
      <c r="B11611" s="1" t="s">
        <v>5993</v>
      </c>
      <c r="C11611" s="1" t="s">
        <v>1801</v>
      </c>
      <c r="D11611" s="1" t="s">
        <v>100</v>
      </c>
      <c r="E11611" s="1" t="s">
        <v>3532</v>
      </c>
      <c r="F11611" s="45" t="s">
        <v>158</v>
      </c>
      <c r="G11611" s="1">
        <v>1</v>
      </c>
      <c r="H11611" s="1" t="s">
        <v>107</v>
      </c>
      <c r="I11611" s="1" t="s">
        <v>159</v>
      </c>
      <c r="K11611" s="1" t="str">
        <f>VLOOKUP(L11611,CW!C:D,2,FALSE)</f>
        <v>Jul'16</v>
      </c>
      <c r="L11611" s="1" t="str">
        <f t="shared" si="184"/>
        <v>30'16</v>
      </c>
      <c r="M11611" s="1" t="str">
        <f>VLOOKUP(K11611,CW!D:E,2,FALSE)</f>
        <v>Q2'16</v>
      </c>
    </row>
    <row r="11612" spans="1:13" ht="15" customHeight="1">
      <c r="A11612" s="2">
        <v>42580</v>
      </c>
      <c r="B11612" s="1" t="s">
        <v>5994</v>
      </c>
      <c r="C11612" s="1" t="s">
        <v>1801</v>
      </c>
      <c r="D11612" s="1" t="s">
        <v>100</v>
      </c>
      <c r="E11612" s="1" t="s">
        <v>3532</v>
      </c>
      <c r="F11612" s="45" t="s">
        <v>158</v>
      </c>
      <c r="G11612" s="1">
        <v>2</v>
      </c>
      <c r="H11612" s="1" t="s">
        <v>107</v>
      </c>
      <c r="I11612" s="1" t="s">
        <v>159</v>
      </c>
      <c r="K11612" s="1" t="str">
        <f>VLOOKUP(L11612,CW!C:D,2,FALSE)</f>
        <v>Jul'16</v>
      </c>
      <c r="L11612" s="1" t="str">
        <f t="shared" si="184"/>
        <v>30'16</v>
      </c>
      <c r="M11612" s="1" t="str">
        <f>VLOOKUP(K11612,CW!D:E,2,FALSE)</f>
        <v>Q2'16</v>
      </c>
    </row>
    <row r="11613" spans="1:13" ht="15" customHeight="1">
      <c r="A11613" s="2">
        <v>42580</v>
      </c>
      <c r="B11613" s="1" t="s">
        <v>5994</v>
      </c>
      <c r="C11613" s="1" t="s">
        <v>1801</v>
      </c>
      <c r="D11613" s="1" t="s">
        <v>100</v>
      </c>
      <c r="E11613" s="1" t="s">
        <v>3532</v>
      </c>
      <c r="F11613" s="45" t="s">
        <v>896</v>
      </c>
      <c r="G11613" s="1">
        <v>1</v>
      </c>
      <c r="H11613" s="1" t="s">
        <v>107</v>
      </c>
      <c r="I11613" s="1" t="s">
        <v>159</v>
      </c>
      <c r="K11613" s="1" t="str">
        <f>VLOOKUP(L11613,CW!C:D,2,FALSE)</f>
        <v>Jul'16</v>
      </c>
      <c r="L11613" s="1" t="str">
        <f t="shared" si="184"/>
        <v>30'16</v>
      </c>
      <c r="M11613" s="1" t="str">
        <f>VLOOKUP(K11613,CW!D:E,2,FALSE)</f>
        <v>Q2'16</v>
      </c>
    </row>
    <row r="11614" spans="1:13" ht="30" customHeight="1">
      <c r="A11614" s="2">
        <v>42580</v>
      </c>
      <c r="B11614" s="1" t="s">
        <v>5985</v>
      </c>
      <c r="C11614" s="1" t="s">
        <v>1801</v>
      </c>
      <c r="D11614" s="1" t="s">
        <v>100</v>
      </c>
      <c r="E11614" s="1" t="s">
        <v>3532</v>
      </c>
      <c r="F11614" s="98" t="s">
        <v>160</v>
      </c>
      <c r="G11614" s="1">
        <v>1</v>
      </c>
      <c r="H11614" s="1" t="s">
        <v>107</v>
      </c>
      <c r="I11614" s="1" t="s">
        <v>159</v>
      </c>
      <c r="K11614" s="1" t="str">
        <f>VLOOKUP(L11614,CW!C:D,2,FALSE)</f>
        <v>Jul'16</v>
      </c>
      <c r="L11614" s="1" t="str">
        <f t="shared" si="184"/>
        <v>30'16</v>
      </c>
      <c r="M11614" s="1" t="str">
        <f>VLOOKUP(K11614,CW!D:E,2,FALSE)</f>
        <v>Q2'16</v>
      </c>
    </row>
    <row r="11615" spans="1:13" ht="15" customHeight="1">
      <c r="A11615" s="2">
        <v>42580</v>
      </c>
      <c r="B11615" s="1" t="s">
        <v>5985</v>
      </c>
      <c r="C11615" s="1" t="s">
        <v>1801</v>
      </c>
      <c r="D11615" s="1" t="s">
        <v>100</v>
      </c>
      <c r="E11615" s="1" t="s">
        <v>3532</v>
      </c>
      <c r="F11615" s="45" t="s">
        <v>158</v>
      </c>
      <c r="G11615" s="1">
        <v>8</v>
      </c>
      <c r="H11615" s="1" t="s">
        <v>107</v>
      </c>
      <c r="I11615" s="1" t="s">
        <v>159</v>
      </c>
      <c r="K11615" s="1" t="str">
        <f>VLOOKUP(L11615,CW!C:D,2,FALSE)</f>
        <v>Jul'16</v>
      </c>
      <c r="L11615" s="1" t="str">
        <f t="shared" si="184"/>
        <v>30'16</v>
      </c>
      <c r="M11615" s="1" t="str">
        <f>VLOOKUP(K11615,CW!D:E,2,FALSE)</f>
        <v>Q2'16</v>
      </c>
    </row>
    <row r="11616" spans="1:13" ht="15" customHeight="1">
      <c r="A11616" s="2">
        <v>42580</v>
      </c>
      <c r="B11616" s="1" t="s">
        <v>5979</v>
      </c>
      <c r="C11616" s="1" t="s">
        <v>86</v>
      </c>
      <c r="D11616" s="1" t="s">
        <v>100</v>
      </c>
      <c r="E11616" s="1" t="s">
        <v>3532</v>
      </c>
      <c r="F11616" s="45" t="s">
        <v>158</v>
      </c>
      <c r="G11616" s="1">
        <v>1</v>
      </c>
      <c r="H11616" s="1" t="s">
        <v>107</v>
      </c>
      <c r="I11616" s="1" t="s">
        <v>159</v>
      </c>
      <c r="K11616" s="1" t="str">
        <f>VLOOKUP(L11616,CW!C:D,2,FALSE)</f>
        <v>Jul'16</v>
      </c>
      <c r="L11616" s="1" t="str">
        <f t="shared" si="184"/>
        <v>30'16</v>
      </c>
      <c r="M11616" s="1" t="str">
        <f>VLOOKUP(K11616,CW!D:E,2,FALSE)</f>
        <v>Q2'16</v>
      </c>
    </row>
    <row r="11617" spans="1:13" ht="30" customHeight="1">
      <c r="A11617" s="2">
        <v>42580</v>
      </c>
      <c r="B11617" s="1" t="s">
        <v>5986</v>
      </c>
      <c r="C11617" s="1" t="s">
        <v>86</v>
      </c>
      <c r="D11617" s="1" t="s">
        <v>100</v>
      </c>
      <c r="E11617" s="1" t="s">
        <v>3532</v>
      </c>
      <c r="F11617" s="98" t="s">
        <v>160</v>
      </c>
      <c r="G11617" s="1">
        <v>1</v>
      </c>
      <c r="H11617" s="1" t="s">
        <v>107</v>
      </c>
      <c r="I11617" s="1" t="s">
        <v>159</v>
      </c>
      <c r="K11617" s="1" t="str">
        <f>VLOOKUP(L11617,CW!C:D,2,FALSE)</f>
        <v>Jul'16</v>
      </c>
      <c r="L11617" s="1" t="str">
        <f t="shared" si="184"/>
        <v>30'16</v>
      </c>
      <c r="M11617" s="1" t="str">
        <f>VLOOKUP(K11617,CW!D:E,2,FALSE)</f>
        <v>Q2'16</v>
      </c>
    </row>
    <row r="11618" spans="1:13" ht="15" customHeight="1">
      <c r="A11618" s="2">
        <v>42580</v>
      </c>
      <c r="B11618" s="1" t="s">
        <v>5986</v>
      </c>
      <c r="C11618" s="1" t="s">
        <v>86</v>
      </c>
      <c r="D11618" s="1" t="s">
        <v>100</v>
      </c>
      <c r="E11618" s="1" t="s">
        <v>3532</v>
      </c>
      <c r="F11618" s="45" t="s">
        <v>158</v>
      </c>
      <c r="G11618" s="1">
        <v>1</v>
      </c>
      <c r="H11618" s="1" t="s">
        <v>107</v>
      </c>
      <c r="I11618" s="1" t="s">
        <v>159</v>
      </c>
      <c r="K11618" s="1" t="str">
        <f>VLOOKUP(L11618,CW!C:D,2,FALSE)</f>
        <v>Jul'16</v>
      </c>
      <c r="L11618" s="1" t="str">
        <f t="shared" si="184"/>
        <v>30'16</v>
      </c>
      <c r="M11618" s="1" t="str">
        <f>VLOOKUP(K11618,CW!D:E,2,FALSE)</f>
        <v>Q2'16</v>
      </c>
    </row>
    <row r="11619" spans="1:13" ht="15" customHeight="1">
      <c r="A11619" s="2">
        <v>42580</v>
      </c>
      <c r="B11619" s="1" t="s">
        <v>5996</v>
      </c>
      <c r="C11619" s="1" t="s">
        <v>86</v>
      </c>
      <c r="D11619" s="1" t="s">
        <v>100</v>
      </c>
      <c r="E11619" s="1" t="s">
        <v>3532</v>
      </c>
      <c r="F11619" s="45" t="s">
        <v>6249</v>
      </c>
      <c r="G11619" s="1">
        <v>1</v>
      </c>
      <c r="H11619" s="1" t="s">
        <v>107</v>
      </c>
      <c r="I11619" s="1" t="s">
        <v>159</v>
      </c>
      <c r="K11619" s="1" t="str">
        <f>VLOOKUP(L11619,CW!C:D,2,FALSE)</f>
        <v>Jul'16</v>
      </c>
      <c r="L11619" s="1" t="str">
        <f t="shared" si="184"/>
        <v>30'16</v>
      </c>
      <c r="M11619" s="1" t="str">
        <f>VLOOKUP(K11619,CW!D:E,2,FALSE)</f>
        <v>Q2'16</v>
      </c>
    </row>
    <row r="11620" spans="1:13" ht="15" customHeight="1">
      <c r="A11620" s="2">
        <v>42580</v>
      </c>
      <c r="B11620" s="1" t="s">
        <v>6002</v>
      </c>
      <c r="C11620" s="1" t="s">
        <v>1801</v>
      </c>
      <c r="D11620" s="1" t="s">
        <v>100</v>
      </c>
      <c r="E11620" s="1" t="s">
        <v>3532</v>
      </c>
      <c r="F11620" s="45" t="s">
        <v>158</v>
      </c>
      <c r="G11620" s="1">
        <v>5</v>
      </c>
      <c r="H11620" s="1" t="s">
        <v>107</v>
      </c>
      <c r="I11620" s="1" t="s">
        <v>159</v>
      </c>
      <c r="K11620" s="1" t="str">
        <f>VLOOKUP(L11620,CW!C:D,2,FALSE)</f>
        <v>Jul'16</v>
      </c>
      <c r="L11620" s="1" t="str">
        <f t="shared" si="184"/>
        <v>30'16</v>
      </c>
      <c r="M11620" s="1" t="str">
        <f>VLOOKUP(K11620,CW!D:E,2,FALSE)</f>
        <v>Q2'16</v>
      </c>
    </row>
    <row r="11621" spans="1:13" ht="15" customHeight="1">
      <c r="A11621" s="2">
        <v>42580</v>
      </c>
      <c r="B11621" s="1" t="s">
        <v>5980</v>
      </c>
      <c r="C11621" s="1" t="s">
        <v>86</v>
      </c>
      <c r="D11621" s="1" t="s">
        <v>100</v>
      </c>
      <c r="E11621" s="1" t="s">
        <v>3532</v>
      </c>
      <c r="F11621" s="45" t="s">
        <v>158</v>
      </c>
      <c r="G11621" s="1">
        <v>1</v>
      </c>
      <c r="H11621" s="1" t="s">
        <v>107</v>
      </c>
      <c r="I11621" s="1" t="s">
        <v>159</v>
      </c>
      <c r="K11621" s="1" t="str">
        <f>VLOOKUP(L11621,CW!C:D,2,FALSE)</f>
        <v>Jul'16</v>
      </c>
      <c r="L11621" s="1" t="str">
        <f t="shared" si="184"/>
        <v>30'16</v>
      </c>
      <c r="M11621" s="1" t="str">
        <f>VLOOKUP(K11621,CW!D:E,2,FALSE)</f>
        <v>Q2'16</v>
      </c>
    </row>
    <row r="11622" spans="1:13" ht="15" customHeight="1">
      <c r="A11622" s="2">
        <v>42580</v>
      </c>
      <c r="B11622" s="1" t="s">
        <v>5980</v>
      </c>
      <c r="C11622" s="1" t="s">
        <v>86</v>
      </c>
      <c r="D11622" s="1" t="s">
        <v>100</v>
      </c>
      <c r="E11622" s="1" t="s">
        <v>3532</v>
      </c>
      <c r="F11622" s="45" t="s">
        <v>2156</v>
      </c>
      <c r="G11622" s="1">
        <v>1</v>
      </c>
      <c r="H11622" s="1" t="s">
        <v>107</v>
      </c>
      <c r="I11622" s="1" t="s">
        <v>159</v>
      </c>
      <c r="K11622" s="1" t="str">
        <f>VLOOKUP(L11622,CW!C:D,2,FALSE)</f>
        <v>Jul'16</v>
      </c>
      <c r="L11622" s="1" t="str">
        <f t="shared" si="184"/>
        <v>30'16</v>
      </c>
      <c r="M11622" s="1" t="str">
        <f>VLOOKUP(K11622,CW!D:E,2,FALSE)</f>
        <v>Q2'16</v>
      </c>
    </row>
    <row r="11623" spans="1:13" ht="15" customHeight="1">
      <c r="A11623" s="2">
        <v>42580</v>
      </c>
      <c r="B11623" s="1" t="s">
        <v>5989</v>
      </c>
      <c r="C11623" s="1" t="s">
        <v>86</v>
      </c>
      <c r="D11623" s="1" t="s">
        <v>100</v>
      </c>
      <c r="E11623" s="1" t="s">
        <v>3532</v>
      </c>
      <c r="F11623" s="45" t="s">
        <v>158</v>
      </c>
      <c r="G11623" s="1">
        <v>1</v>
      </c>
      <c r="H11623" s="1" t="s">
        <v>107</v>
      </c>
      <c r="I11623" s="1" t="s">
        <v>159</v>
      </c>
      <c r="K11623" s="1" t="str">
        <f>VLOOKUP(L11623,CW!C:D,2,FALSE)</f>
        <v>Jul'16</v>
      </c>
      <c r="L11623" s="1" t="str">
        <f t="shared" si="184"/>
        <v>30'16</v>
      </c>
      <c r="M11623" s="1" t="str">
        <f>VLOOKUP(K11623,CW!D:E,2,FALSE)</f>
        <v>Q2'16</v>
      </c>
    </row>
    <row r="11624" spans="1:13" ht="15" customHeight="1">
      <c r="A11624" s="2">
        <v>42580</v>
      </c>
      <c r="B11624" s="1" t="s">
        <v>6325</v>
      </c>
      <c r="C11624" s="1" t="s">
        <v>162</v>
      </c>
      <c r="D11624" s="1" t="s">
        <v>100</v>
      </c>
      <c r="E11624" s="1" t="s">
        <v>3532</v>
      </c>
      <c r="F11624" s="45" t="s">
        <v>158</v>
      </c>
      <c r="G11624" s="1">
        <v>1</v>
      </c>
      <c r="H11624" s="1" t="s">
        <v>107</v>
      </c>
      <c r="I11624" s="1" t="s">
        <v>159</v>
      </c>
      <c r="K11624" s="1" t="str">
        <f>VLOOKUP(L11624,CW!C:D,2,FALSE)</f>
        <v>Jul'16</v>
      </c>
      <c r="L11624" s="1" t="str">
        <f t="shared" si="184"/>
        <v>30'16</v>
      </c>
      <c r="M11624" s="1" t="str">
        <f>VLOOKUP(K11624,CW!D:E,2,FALSE)</f>
        <v>Q2'16</v>
      </c>
    </row>
    <row r="11625" spans="1:13" ht="15" customHeight="1">
      <c r="A11625" s="2">
        <v>42580</v>
      </c>
      <c r="B11625" s="1" t="s">
        <v>6326</v>
      </c>
      <c r="C11625" s="1" t="s">
        <v>162</v>
      </c>
      <c r="D11625" s="1" t="s">
        <v>102</v>
      </c>
      <c r="E11625" s="1" t="s">
        <v>3532</v>
      </c>
      <c r="F11625" s="45" t="s">
        <v>158</v>
      </c>
      <c r="G11625" s="1">
        <v>1</v>
      </c>
      <c r="H11625" s="1" t="s">
        <v>107</v>
      </c>
      <c r="I11625" s="1" t="s">
        <v>159</v>
      </c>
      <c r="K11625" s="1" t="str">
        <f>VLOOKUP(L11625,CW!C:D,2,FALSE)</f>
        <v>Jul'16</v>
      </c>
      <c r="L11625" s="1" t="str">
        <f t="shared" si="184"/>
        <v>30'16</v>
      </c>
      <c r="M11625" s="1" t="str">
        <f>VLOOKUP(K11625,CW!D:E,2,FALSE)</f>
        <v>Q2'16</v>
      </c>
    </row>
    <row r="11626" spans="1:13" ht="15" customHeight="1">
      <c r="A11626" s="2">
        <v>42580</v>
      </c>
      <c r="B11626" s="1" t="s">
        <v>5935</v>
      </c>
      <c r="C11626" s="1" t="s">
        <v>71</v>
      </c>
      <c r="D11626" s="1" t="s">
        <v>102</v>
      </c>
      <c r="E11626" s="1" t="s">
        <v>3532</v>
      </c>
      <c r="F11626" s="45" t="s">
        <v>158</v>
      </c>
      <c r="G11626" s="1">
        <v>8</v>
      </c>
      <c r="H11626" s="1" t="s">
        <v>107</v>
      </c>
      <c r="I11626" s="1" t="s">
        <v>159</v>
      </c>
      <c r="K11626" s="1" t="str">
        <f>VLOOKUP(L11626,CW!C:D,2,FALSE)</f>
        <v>Jul'16</v>
      </c>
      <c r="L11626" s="1" t="str">
        <f t="shared" si="184"/>
        <v>30'16</v>
      </c>
      <c r="M11626" s="1" t="str">
        <f>VLOOKUP(K11626,CW!D:E,2,FALSE)</f>
        <v>Q2'16</v>
      </c>
    </row>
    <row r="11627" spans="1:13" ht="30" customHeight="1">
      <c r="A11627" s="2">
        <v>42580</v>
      </c>
      <c r="B11627" s="1" t="s">
        <v>5933</v>
      </c>
      <c r="C11627" s="1" t="s">
        <v>267</v>
      </c>
      <c r="D11627" s="1" t="s">
        <v>102</v>
      </c>
      <c r="E11627" s="1" t="s">
        <v>3532</v>
      </c>
      <c r="F11627" s="98" t="s">
        <v>160</v>
      </c>
      <c r="G11627" s="1">
        <v>1</v>
      </c>
      <c r="H11627" s="1" t="s">
        <v>107</v>
      </c>
      <c r="I11627" s="1" t="s">
        <v>159</v>
      </c>
      <c r="K11627" s="1" t="str">
        <f>VLOOKUP(L11627,CW!C:D,2,FALSE)</f>
        <v>Jul'16</v>
      </c>
      <c r="L11627" s="1" t="str">
        <f t="shared" si="184"/>
        <v>30'16</v>
      </c>
      <c r="M11627" s="1" t="str">
        <f>VLOOKUP(K11627,CW!D:E,2,FALSE)</f>
        <v>Q2'16</v>
      </c>
    </row>
    <row r="11628" spans="1:13" ht="15" customHeight="1">
      <c r="A11628" s="2">
        <v>42580</v>
      </c>
      <c r="B11628" s="1" t="s">
        <v>5933</v>
      </c>
      <c r="C11628" s="1" t="s">
        <v>267</v>
      </c>
      <c r="D11628" s="1" t="s">
        <v>102</v>
      </c>
      <c r="E11628" s="1" t="s">
        <v>3532</v>
      </c>
      <c r="F11628" s="45" t="s">
        <v>158</v>
      </c>
      <c r="G11628" s="1">
        <v>2</v>
      </c>
      <c r="H11628" s="1" t="s">
        <v>107</v>
      </c>
      <c r="I11628" s="1" t="s">
        <v>159</v>
      </c>
      <c r="K11628" s="1" t="str">
        <f>VLOOKUP(L11628,CW!C:D,2,FALSE)</f>
        <v>Jul'16</v>
      </c>
      <c r="L11628" s="1" t="str">
        <f t="shared" si="184"/>
        <v>30'16</v>
      </c>
      <c r="M11628" s="1" t="str">
        <f>VLOOKUP(K11628,CW!D:E,2,FALSE)</f>
        <v>Q2'16</v>
      </c>
    </row>
    <row r="11629" spans="1:13" ht="15" customHeight="1">
      <c r="A11629" s="2">
        <v>42580</v>
      </c>
      <c r="B11629" s="1" t="s">
        <v>5934</v>
      </c>
      <c r="C11629" s="1" t="s">
        <v>360</v>
      </c>
      <c r="D11629" s="1" t="s">
        <v>102</v>
      </c>
      <c r="E11629" s="1" t="s">
        <v>3532</v>
      </c>
      <c r="F11629" s="45" t="s">
        <v>158</v>
      </c>
      <c r="G11629" s="1">
        <v>7</v>
      </c>
      <c r="H11629" s="1" t="s">
        <v>107</v>
      </c>
      <c r="I11629" s="1" t="s">
        <v>159</v>
      </c>
      <c r="K11629" s="1" t="str">
        <f>VLOOKUP(L11629,CW!C:D,2,FALSE)</f>
        <v>Jul'16</v>
      </c>
      <c r="L11629" s="1" t="str">
        <f t="shared" si="184"/>
        <v>30'16</v>
      </c>
      <c r="M11629" s="1" t="str">
        <f>VLOOKUP(K11629,CW!D:E,2,FALSE)</f>
        <v>Q2'16</v>
      </c>
    </row>
    <row r="11630" spans="1:13" ht="15" customHeight="1">
      <c r="A11630" s="2">
        <v>42580</v>
      </c>
      <c r="B11630" s="1" t="s">
        <v>6019</v>
      </c>
      <c r="C11630" s="1" t="s">
        <v>1801</v>
      </c>
      <c r="D11630" s="1" t="s">
        <v>102</v>
      </c>
      <c r="E11630" s="1" t="s">
        <v>3532</v>
      </c>
      <c r="F11630" s="45" t="s">
        <v>158</v>
      </c>
      <c r="G11630" s="1">
        <v>1</v>
      </c>
      <c r="H11630" s="1" t="s">
        <v>107</v>
      </c>
      <c r="I11630" s="1" t="s">
        <v>159</v>
      </c>
      <c r="K11630" s="1" t="str">
        <f>VLOOKUP(L11630,CW!C:D,2,FALSE)</f>
        <v>Jul'16</v>
      </c>
      <c r="L11630" s="1" t="str">
        <f t="shared" si="184"/>
        <v>30'16</v>
      </c>
      <c r="M11630" s="1" t="str">
        <f>VLOOKUP(K11630,CW!D:E,2,FALSE)</f>
        <v>Q2'16</v>
      </c>
    </row>
    <row r="11631" spans="1:13" ht="15" customHeight="1">
      <c r="A11631" s="2">
        <v>42580</v>
      </c>
      <c r="B11631" s="1" t="s">
        <v>6016</v>
      </c>
      <c r="C11631" s="1" t="s">
        <v>86</v>
      </c>
      <c r="D11631" s="1" t="s">
        <v>102</v>
      </c>
      <c r="E11631" s="1" t="s">
        <v>3532</v>
      </c>
      <c r="F11631" s="45" t="s">
        <v>158</v>
      </c>
      <c r="G11631" s="1">
        <v>1</v>
      </c>
      <c r="H11631" s="1" t="s">
        <v>107</v>
      </c>
      <c r="I11631" s="1" t="s">
        <v>159</v>
      </c>
      <c r="K11631" s="1" t="str">
        <f>VLOOKUP(L11631,CW!C:D,2,FALSE)</f>
        <v>Jul'16</v>
      </c>
      <c r="L11631" s="1" t="str">
        <f t="shared" si="184"/>
        <v>30'16</v>
      </c>
      <c r="M11631" s="1" t="str">
        <f>VLOOKUP(K11631,CW!D:E,2,FALSE)</f>
        <v>Q2'16</v>
      </c>
    </row>
    <row r="11632" spans="1:13" ht="15" customHeight="1">
      <c r="A11632" s="2">
        <v>42580</v>
      </c>
      <c r="B11632" s="1" t="s">
        <v>6020</v>
      </c>
      <c r="C11632" s="1" t="s">
        <v>86</v>
      </c>
      <c r="D11632" s="1" t="s">
        <v>102</v>
      </c>
      <c r="E11632" s="1" t="s">
        <v>3532</v>
      </c>
      <c r="F11632" s="45" t="s">
        <v>158</v>
      </c>
      <c r="G11632" s="1">
        <v>1</v>
      </c>
      <c r="H11632" s="1" t="s">
        <v>107</v>
      </c>
      <c r="I11632" s="1" t="s">
        <v>159</v>
      </c>
      <c r="K11632" s="1" t="str">
        <f>VLOOKUP(L11632,CW!C:D,2,FALSE)</f>
        <v>Jul'16</v>
      </c>
      <c r="L11632" s="1" t="str">
        <f t="shared" si="184"/>
        <v>30'16</v>
      </c>
      <c r="M11632" s="1" t="str">
        <f>VLOOKUP(K11632,CW!D:E,2,FALSE)</f>
        <v>Q2'16</v>
      </c>
    </row>
    <row r="11633" spans="1:13" ht="15" customHeight="1">
      <c r="A11633" s="2">
        <v>42580</v>
      </c>
      <c r="B11633" s="1" t="s">
        <v>6003</v>
      </c>
      <c r="C11633" s="1" t="s">
        <v>86</v>
      </c>
      <c r="D11633" s="1" t="s">
        <v>102</v>
      </c>
      <c r="E11633" s="1" t="s">
        <v>3532</v>
      </c>
      <c r="F11633" s="45" t="s">
        <v>158</v>
      </c>
      <c r="G11633" s="1">
        <v>2</v>
      </c>
      <c r="H11633" s="1" t="s">
        <v>107</v>
      </c>
      <c r="I11633" s="1" t="s">
        <v>159</v>
      </c>
      <c r="K11633" s="1" t="str">
        <f>VLOOKUP(L11633,CW!C:D,2,FALSE)</f>
        <v>Jul'16</v>
      </c>
      <c r="L11633" s="1" t="str">
        <f t="shared" si="184"/>
        <v>30'16</v>
      </c>
      <c r="M11633" s="1" t="str">
        <f>VLOOKUP(K11633,CW!D:E,2,FALSE)</f>
        <v>Q2'16</v>
      </c>
    </row>
    <row r="11634" spans="1:13" ht="15" customHeight="1">
      <c r="A11634" s="2">
        <v>42580</v>
      </c>
      <c r="B11634" s="1" t="s">
        <v>6017</v>
      </c>
      <c r="C11634" s="1" t="s">
        <v>86</v>
      </c>
      <c r="D11634" s="1" t="s">
        <v>102</v>
      </c>
      <c r="E11634" s="1" t="s">
        <v>3532</v>
      </c>
      <c r="F11634" s="45" t="s">
        <v>158</v>
      </c>
      <c r="G11634" s="1">
        <v>2</v>
      </c>
      <c r="H11634" s="1" t="s">
        <v>107</v>
      </c>
      <c r="I11634" s="1" t="s">
        <v>159</v>
      </c>
      <c r="K11634" s="1" t="str">
        <f>VLOOKUP(L11634,CW!C:D,2,FALSE)</f>
        <v>Jul'16</v>
      </c>
      <c r="L11634" s="1" t="str">
        <f t="shared" si="184"/>
        <v>30'16</v>
      </c>
      <c r="M11634" s="1" t="str">
        <f>VLOOKUP(K11634,CW!D:E,2,FALSE)</f>
        <v>Q2'16</v>
      </c>
    </row>
    <row r="11635" spans="1:13" ht="15" customHeight="1">
      <c r="A11635" s="2">
        <v>42580</v>
      </c>
      <c r="B11635" s="1" t="s">
        <v>6018</v>
      </c>
      <c r="C11635" s="1" t="s">
        <v>86</v>
      </c>
      <c r="D11635" s="1" t="s">
        <v>102</v>
      </c>
      <c r="E11635" s="1" t="s">
        <v>3532</v>
      </c>
      <c r="F11635" s="45" t="s">
        <v>158</v>
      </c>
      <c r="G11635" s="1">
        <v>4</v>
      </c>
      <c r="H11635" s="1" t="s">
        <v>107</v>
      </c>
      <c r="I11635" s="1" t="s">
        <v>159</v>
      </c>
      <c r="K11635" s="1" t="str">
        <f>VLOOKUP(L11635,CW!C:D,2,FALSE)</f>
        <v>Jul'16</v>
      </c>
      <c r="L11635" s="1" t="str">
        <f t="shared" si="184"/>
        <v>30'16</v>
      </c>
      <c r="M11635" s="1" t="str">
        <f>VLOOKUP(K11635,CW!D:E,2,FALSE)</f>
        <v>Q2'16</v>
      </c>
    </row>
    <row r="11636" spans="1:13" ht="15" customHeight="1">
      <c r="A11636" s="2">
        <v>42580</v>
      </c>
      <c r="B11636" s="1" t="s">
        <v>6021</v>
      </c>
      <c r="C11636" s="1" t="s">
        <v>86</v>
      </c>
      <c r="D11636" s="1" t="s">
        <v>102</v>
      </c>
      <c r="E11636" s="1" t="s">
        <v>3532</v>
      </c>
      <c r="F11636" s="45" t="s">
        <v>158</v>
      </c>
      <c r="G11636" s="1">
        <v>2</v>
      </c>
      <c r="H11636" s="1" t="s">
        <v>107</v>
      </c>
      <c r="I11636" s="1" t="s">
        <v>159</v>
      </c>
      <c r="K11636" s="1" t="str">
        <f>VLOOKUP(L11636,CW!C:D,2,FALSE)</f>
        <v>Jul'16</v>
      </c>
      <c r="L11636" s="1" t="str">
        <f t="shared" si="184"/>
        <v>30'16</v>
      </c>
      <c r="M11636" s="1" t="str">
        <f>VLOOKUP(K11636,CW!D:E,2,FALSE)</f>
        <v>Q2'16</v>
      </c>
    </row>
    <row r="11637" spans="1:13" ht="30" customHeight="1">
      <c r="A11637" s="2">
        <v>42580</v>
      </c>
      <c r="B11637" s="1" t="s">
        <v>6046</v>
      </c>
      <c r="C11637" s="1" t="s">
        <v>86</v>
      </c>
      <c r="D11637" s="1" t="s">
        <v>102</v>
      </c>
      <c r="E11637" s="1" t="s">
        <v>3532</v>
      </c>
      <c r="F11637" s="98" t="s">
        <v>160</v>
      </c>
      <c r="G11637" s="1">
        <v>1</v>
      </c>
      <c r="H11637" s="1" t="s">
        <v>107</v>
      </c>
      <c r="I11637" s="1" t="s">
        <v>159</v>
      </c>
      <c r="K11637" s="1" t="str">
        <f>VLOOKUP(L11637,CW!C:D,2,FALSE)</f>
        <v>Jul'16</v>
      </c>
      <c r="L11637" s="1" t="str">
        <f t="shared" si="184"/>
        <v>30'16</v>
      </c>
      <c r="M11637" s="1" t="str">
        <f>VLOOKUP(K11637,CW!D:E,2,FALSE)</f>
        <v>Q2'16</v>
      </c>
    </row>
    <row r="11638" spans="1:13" ht="15" customHeight="1">
      <c r="A11638" s="2">
        <v>42580</v>
      </c>
      <c r="B11638" s="1" t="s">
        <v>6046</v>
      </c>
      <c r="C11638" s="1" t="s">
        <v>86</v>
      </c>
      <c r="D11638" s="1" t="s">
        <v>102</v>
      </c>
      <c r="E11638" s="1" t="s">
        <v>3532</v>
      </c>
      <c r="F11638" s="45" t="s">
        <v>158</v>
      </c>
      <c r="G11638" s="1">
        <v>3</v>
      </c>
      <c r="H11638" s="1" t="s">
        <v>107</v>
      </c>
      <c r="I11638" s="1" t="s">
        <v>159</v>
      </c>
      <c r="K11638" s="1" t="str">
        <f>VLOOKUP(L11638,CW!C:D,2,FALSE)</f>
        <v>Jul'16</v>
      </c>
      <c r="L11638" s="1" t="str">
        <f t="shared" si="184"/>
        <v>30'16</v>
      </c>
      <c r="M11638" s="1" t="str">
        <f>VLOOKUP(K11638,CW!D:E,2,FALSE)</f>
        <v>Q2'16</v>
      </c>
    </row>
    <row r="11639" spans="1:13" ht="15" customHeight="1">
      <c r="A11639" s="2">
        <v>42580</v>
      </c>
      <c r="B11639" s="1" t="s">
        <v>6011</v>
      </c>
      <c r="C11639" s="1" t="s">
        <v>162</v>
      </c>
      <c r="D11639" s="1" t="s">
        <v>102</v>
      </c>
      <c r="E11639" s="1" t="s">
        <v>3532</v>
      </c>
      <c r="F11639" s="45" t="s">
        <v>158</v>
      </c>
      <c r="G11639" s="1">
        <v>2</v>
      </c>
      <c r="H11639" s="1" t="s">
        <v>107</v>
      </c>
      <c r="I11639" s="1" t="s">
        <v>159</v>
      </c>
      <c r="K11639" s="1" t="str">
        <f>VLOOKUP(L11639,CW!C:D,2,FALSE)</f>
        <v>Jul'16</v>
      </c>
      <c r="L11639" s="1" t="str">
        <f t="shared" si="184"/>
        <v>30'16</v>
      </c>
      <c r="M11639" s="1" t="str">
        <f>VLOOKUP(K11639,CW!D:E,2,FALSE)</f>
        <v>Q2'16</v>
      </c>
    </row>
    <row r="11640" spans="1:13" ht="15" customHeight="1">
      <c r="A11640" s="2">
        <v>42580</v>
      </c>
      <c r="B11640" s="1" t="s">
        <v>5992</v>
      </c>
      <c r="C11640" s="1" t="s">
        <v>72</v>
      </c>
      <c r="D11640" s="1" t="s">
        <v>102</v>
      </c>
      <c r="E11640" s="1" t="s">
        <v>3532</v>
      </c>
      <c r="F11640" s="45" t="s">
        <v>158</v>
      </c>
      <c r="G11640" s="1">
        <v>2</v>
      </c>
      <c r="H11640" s="1" t="s">
        <v>107</v>
      </c>
      <c r="I11640" s="1" t="s">
        <v>159</v>
      </c>
      <c r="K11640" s="1" t="str">
        <f>VLOOKUP(L11640,CW!C:D,2,FALSE)</f>
        <v>Jul'16</v>
      </c>
      <c r="L11640" s="1" t="str">
        <f t="shared" si="184"/>
        <v>30'16</v>
      </c>
      <c r="M11640" s="1" t="str">
        <f>VLOOKUP(K11640,CW!D:E,2,FALSE)</f>
        <v>Q2'16</v>
      </c>
    </row>
    <row r="11641" spans="1:13" ht="15" customHeight="1">
      <c r="A11641" s="2">
        <v>42580</v>
      </c>
      <c r="B11641" s="1" t="s">
        <v>5991</v>
      </c>
      <c r="C11641" s="1" t="s">
        <v>72</v>
      </c>
      <c r="D11641" s="1" t="s">
        <v>102</v>
      </c>
      <c r="E11641" s="1" t="s">
        <v>3532</v>
      </c>
      <c r="F11641" s="45" t="s">
        <v>158</v>
      </c>
      <c r="G11641" s="1">
        <v>2</v>
      </c>
      <c r="H11641" s="1" t="s">
        <v>107</v>
      </c>
      <c r="I11641" s="1" t="s">
        <v>159</v>
      </c>
      <c r="K11641" s="1" t="str">
        <f>VLOOKUP(L11641,CW!C:D,2,FALSE)</f>
        <v>Jul'16</v>
      </c>
      <c r="L11641" s="1" t="str">
        <f t="shared" si="184"/>
        <v>30'16</v>
      </c>
      <c r="M11641" s="1" t="str">
        <f>VLOOKUP(K11641,CW!D:E,2,FALSE)</f>
        <v>Q2'16</v>
      </c>
    </row>
    <row r="11642" spans="1:13" ht="30" customHeight="1">
      <c r="A11642" s="2">
        <v>42580</v>
      </c>
      <c r="B11642" s="1" t="s">
        <v>5990</v>
      </c>
      <c r="C11642" s="1" t="s">
        <v>72</v>
      </c>
      <c r="D11642" s="1" t="s">
        <v>102</v>
      </c>
      <c r="E11642" s="1" t="s">
        <v>3532</v>
      </c>
      <c r="F11642" s="98" t="s">
        <v>160</v>
      </c>
      <c r="G11642" s="1">
        <v>1</v>
      </c>
      <c r="H11642" s="1" t="s">
        <v>107</v>
      </c>
      <c r="I11642" s="1" t="s">
        <v>159</v>
      </c>
      <c r="K11642" s="1" t="str">
        <f>VLOOKUP(L11642,CW!C:D,2,FALSE)</f>
        <v>Jul'16</v>
      </c>
      <c r="L11642" s="1" t="str">
        <f t="shared" si="184"/>
        <v>30'16</v>
      </c>
      <c r="M11642" s="1" t="str">
        <f>VLOOKUP(K11642,CW!D:E,2,FALSE)</f>
        <v>Q2'16</v>
      </c>
    </row>
    <row r="11643" spans="1:13" ht="15" customHeight="1">
      <c r="A11643" s="2">
        <v>42580</v>
      </c>
      <c r="B11643" s="1" t="s">
        <v>5990</v>
      </c>
      <c r="C11643" s="1" t="s">
        <v>72</v>
      </c>
      <c r="D11643" s="1" t="s">
        <v>102</v>
      </c>
      <c r="E11643" s="1" t="s">
        <v>3532</v>
      </c>
      <c r="F11643" s="45" t="s">
        <v>158</v>
      </c>
      <c r="G11643" s="1">
        <v>1</v>
      </c>
      <c r="H11643" s="1" t="s">
        <v>107</v>
      </c>
      <c r="I11643" s="1" t="s">
        <v>159</v>
      </c>
      <c r="K11643" s="1" t="str">
        <f>VLOOKUP(L11643,CW!C:D,2,FALSE)</f>
        <v>Jul'16</v>
      </c>
      <c r="L11643" s="1" t="str">
        <f t="shared" si="184"/>
        <v>30'16</v>
      </c>
      <c r="M11643" s="1" t="str">
        <f>VLOOKUP(K11643,CW!D:E,2,FALSE)</f>
        <v>Q2'16</v>
      </c>
    </row>
    <row r="11644" spans="1:13" ht="15" customHeight="1">
      <c r="A11644" s="2">
        <v>42580</v>
      </c>
      <c r="B11644" s="1" t="s">
        <v>6051</v>
      </c>
      <c r="C11644" s="1" t="s">
        <v>89</v>
      </c>
      <c r="D11644" s="1" t="s">
        <v>102</v>
      </c>
      <c r="E11644" s="1" t="s">
        <v>3532</v>
      </c>
      <c r="F11644" s="45" t="s">
        <v>158</v>
      </c>
      <c r="G11644" s="1">
        <v>1</v>
      </c>
      <c r="H11644" s="1" t="s">
        <v>107</v>
      </c>
      <c r="I11644" s="1" t="s">
        <v>159</v>
      </c>
      <c r="K11644" s="1" t="str">
        <f>VLOOKUP(L11644,CW!C:D,2,FALSE)</f>
        <v>Jul'16</v>
      </c>
      <c r="L11644" s="1" t="str">
        <f t="shared" si="184"/>
        <v>30'16</v>
      </c>
      <c r="M11644" s="1" t="str">
        <f>VLOOKUP(K11644,CW!D:E,2,FALSE)</f>
        <v>Q2'16</v>
      </c>
    </row>
    <row r="11645" spans="1:13" ht="15" customHeight="1">
      <c r="A11645" s="2">
        <v>42580</v>
      </c>
      <c r="B11645" s="1" t="s">
        <v>6051</v>
      </c>
      <c r="C11645" s="1" t="s">
        <v>89</v>
      </c>
      <c r="D11645" s="1" t="s">
        <v>102</v>
      </c>
      <c r="E11645" s="1" t="s">
        <v>3532</v>
      </c>
      <c r="F11645" s="45" t="s">
        <v>896</v>
      </c>
      <c r="G11645" s="1">
        <v>1</v>
      </c>
      <c r="H11645" s="1" t="s">
        <v>107</v>
      </c>
      <c r="I11645" s="1" t="s">
        <v>159</v>
      </c>
      <c r="K11645" s="1" t="str">
        <f>VLOOKUP(L11645,CW!C:D,2,FALSE)</f>
        <v>Jul'16</v>
      </c>
      <c r="L11645" s="1" t="str">
        <f t="shared" si="184"/>
        <v>30'16</v>
      </c>
      <c r="M11645" s="1" t="str">
        <f>VLOOKUP(K11645,CW!D:E,2,FALSE)</f>
        <v>Q2'16</v>
      </c>
    </row>
    <row r="11646" spans="1:13" ht="15" customHeight="1">
      <c r="A11646" s="2">
        <v>42580</v>
      </c>
      <c r="B11646" s="1" t="s">
        <v>6053</v>
      </c>
      <c r="C11646" s="1" t="s">
        <v>72</v>
      </c>
      <c r="D11646" s="1" t="s">
        <v>102</v>
      </c>
      <c r="E11646" s="1" t="s">
        <v>3532</v>
      </c>
      <c r="F11646" s="45" t="s">
        <v>158</v>
      </c>
      <c r="G11646" s="1">
        <v>1</v>
      </c>
      <c r="H11646" s="1" t="s">
        <v>107</v>
      </c>
      <c r="I11646" s="1" t="s">
        <v>159</v>
      </c>
      <c r="K11646" s="1" t="str">
        <f>VLOOKUP(L11646,CW!C:D,2,FALSE)</f>
        <v>Jul'16</v>
      </c>
      <c r="L11646" s="1" t="str">
        <f t="shared" si="184"/>
        <v>30'16</v>
      </c>
      <c r="M11646" s="1" t="str">
        <f>VLOOKUP(K11646,CW!D:E,2,FALSE)</f>
        <v>Q2'16</v>
      </c>
    </row>
    <row r="11647" spans="1:13" ht="30" customHeight="1">
      <c r="A11647" s="2">
        <v>42581</v>
      </c>
      <c r="B11647" s="1" t="s">
        <v>5940</v>
      </c>
      <c r="C11647" s="1" t="s">
        <v>86</v>
      </c>
      <c r="D11647" s="1" t="s">
        <v>100</v>
      </c>
      <c r="E11647" s="1" t="s">
        <v>3532</v>
      </c>
      <c r="F11647" s="98" t="s">
        <v>160</v>
      </c>
      <c r="G11647" s="1">
        <v>1</v>
      </c>
      <c r="H11647" s="1" t="s">
        <v>107</v>
      </c>
      <c r="I11647" s="1" t="s">
        <v>159</v>
      </c>
      <c r="K11647" s="1" t="str">
        <f>VLOOKUP(L11647,CW!C:D,2,FALSE)</f>
        <v>Jul'16</v>
      </c>
      <c r="L11647" s="1" t="str">
        <f t="shared" si="184"/>
        <v>30'16</v>
      </c>
      <c r="M11647" s="1" t="str">
        <f>VLOOKUP(K11647,CW!D:E,2,FALSE)</f>
        <v>Q2'16</v>
      </c>
    </row>
    <row r="11648" spans="1:13" ht="15" customHeight="1">
      <c r="A11648" s="2">
        <v>42581</v>
      </c>
      <c r="B11648" s="1" t="s">
        <v>6012</v>
      </c>
      <c r="C11648" s="1" t="s">
        <v>91</v>
      </c>
      <c r="D11648" s="1" t="s">
        <v>100</v>
      </c>
      <c r="E11648" s="1" t="s">
        <v>3532</v>
      </c>
      <c r="F11648" s="45" t="s">
        <v>158</v>
      </c>
      <c r="G11648" s="1">
        <v>1</v>
      </c>
      <c r="H11648" s="1" t="s">
        <v>107</v>
      </c>
      <c r="I11648" s="1" t="s">
        <v>159</v>
      </c>
      <c r="K11648" s="1" t="str">
        <f>VLOOKUP(L11648,CW!C:D,2,FALSE)</f>
        <v>Jul'16</v>
      </c>
      <c r="L11648" s="1" t="str">
        <f t="shared" si="184"/>
        <v>30'16</v>
      </c>
      <c r="M11648" s="1" t="str">
        <f>VLOOKUP(K11648,CW!D:E,2,FALSE)</f>
        <v>Q2'16</v>
      </c>
    </row>
    <row r="11649" spans="1:13" ht="15" customHeight="1">
      <c r="A11649" s="2">
        <v>42581</v>
      </c>
      <c r="B11649" s="1" t="s">
        <v>6013</v>
      </c>
      <c r="C11649" s="1" t="s">
        <v>79</v>
      </c>
      <c r="D11649" s="1" t="s">
        <v>100</v>
      </c>
      <c r="E11649" s="1" t="s">
        <v>3532</v>
      </c>
      <c r="F11649" s="45" t="s">
        <v>158</v>
      </c>
      <c r="G11649" s="1">
        <v>2</v>
      </c>
      <c r="H11649" s="1" t="s">
        <v>107</v>
      </c>
      <c r="I11649" s="1" t="s">
        <v>159</v>
      </c>
      <c r="K11649" s="1" t="str">
        <f>VLOOKUP(L11649,CW!C:D,2,FALSE)</f>
        <v>Jul'16</v>
      </c>
      <c r="L11649" s="1" t="str">
        <f t="shared" si="184"/>
        <v>30'16</v>
      </c>
      <c r="M11649" s="1" t="str">
        <f>VLOOKUP(K11649,CW!D:E,2,FALSE)</f>
        <v>Q2'16</v>
      </c>
    </row>
    <row r="11650" spans="1:13" ht="15" customHeight="1">
      <c r="A11650" s="2">
        <v>42581</v>
      </c>
      <c r="B11650" s="1" t="s">
        <v>6015</v>
      </c>
      <c r="C11650" s="1" t="s">
        <v>79</v>
      </c>
      <c r="D11650" s="1" t="s">
        <v>100</v>
      </c>
      <c r="E11650" s="1" t="s">
        <v>3532</v>
      </c>
      <c r="F11650" s="45" t="s">
        <v>158</v>
      </c>
      <c r="G11650" s="1">
        <v>2</v>
      </c>
      <c r="H11650" s="1" t="s">
        <v>107</v>
      </c>
      <c r="I11650" s="1" t="s">
        <v>159</v>
      </c>
      <c r="K11650" s="1" t="str">
        <f>VLOOKUP(L11650,CW!C:D,2,FALSE)</f>
        <v>Jul'16</v>
      </c>
      <c r="L11650" s="1" t="str">
        <f t="shared" si="184"/>
        <v>30'16</v>
      </c>
      <c r="M11650" s="1" t="str">
        <f>VLOOKUP(K11650,CW!D:E,2,FALSE)</f>
        <v>Q2'16</v>
      </c>
    </row>
    <row r="11651" spans="1:13" ht="15" customHeight="1">
      <c r="A11651" s="2">
        <v>42581</v>
      </c>
      <c r="B11651" s="1" t="s">
        <v>6015</v>
      </c>
      <c r="C11651" s="1" t="s">
        <v>79</v>
      </c>
      <c r="D11651" s="1" t="s">
        <v>100</v>
      </c>
      <c r="E11651" s="1" t="s">
        <v>3532</v>
      </c>
      <c r="F11651" s="45" t="s">
        <v>896</v>
      </c>
      <c r="G11651" s="1">
        <v>1</v>
      </c>
      <c r="H11651" s="1" t="s">
        <v>107</v>
      </c>
      <c r="I11651" s="1" t="s">
        <v>159</v>
      </c>
      <c r="K11651" s="1" t="str">
        <f>VLOOKUP(L11651,CW!C:D,2,FALSE)</f>
        <v>Jul'16</v>
      </c>
      <c r="L11651" s="1" t="str">
        <f t="shared" si="184"/>
        <v>30'16</v>
      </c>
      <c r="M11651" s="1" t="str">
        <f>VLOOKUP(K11651,CW!D:E,2,FALSE)</f>
        <v>Q2'16</v>
      </c>
    </row>
    <row r="11652" spans="1:13" ht="15" customHeight="1">
      <c r="A11652" s="2">
        <v>42581</v>
      </c>
      <c r="B11652" s="1" t="s">
        <v>6014</v>
      </c>
      <c r="C11652" s="1" t="s">
        <v>80</v>
      </c>
      <c r="D11652" s="1" t="s">
        <v>100</v>
      </c>
      <c r="E11652" s="1" t="s">
        <v>3532</v>
      </c>
      <c r="F11652" s="45" t="s">
        <v>158</v>
      </c>
      <c r="G11652" s="1">
        <v>1</v>
      </c>
      <c r="H11652" s="1" t="s">
        <v>107</v>
      </c>
      <c r="I11652" s="1" t="s">
        <v>159</v>
      </c>
      <c r="K11652" s="1" t="str">
        <f>VLOOKUP(L11652,CW!C:D,2,FALSE)</f>
        <v>Jul'16</v>
      </c>
      <c r="L11652" s="1" t="str">
        <f t="shared" si="184"/>
        <v>30'16</v>
      </c>
      <c r="M11652" s="1" t="str">
        <f>VLOOKUP(K11652,CW!D:E,2,FALSE)</f>
        <v>Q2'16</v>
      </c>
    </row>
    <row r="11653" spans="1:13" ht="15" customHeight="1">
      <c r="A11653" s="2">
        <v>42581</v>
      </c>
      <c r="B11653" s="1" t="s">
        <v>6010</v>
      </c>
      <c r="C11653" s="1" t="s">
        <v>143</v>
      </c>
      <c r="D11653" s="1" t="s">
        <v>100</v>
      </c>
      <c r="E11653" s="1" t="s">
        <v>3532</v>
      </c>
      <c r="F11653" s="45" t="s">
        <v>158</v>
      </c>
      <c r="G11653" s="1">
        <v>3</v>
      </c>
      <c r="H11653" s="1" t="s">
        <v>107</v>
      </c>
      <c r="I11653" s="1" t="s">
        <v>159</v>
      </c>
      <c r="K11653" s="1" t="str">
        <f>VLOOKUP(L11653,CW!C:D,2,FALSE)</f>
        <v>Jul'16</v>
      </c>
      <c r="L11653" s="1" t="str">
        <f t="shared" si="184"/>
        <v>30'16</v>
      </c>
      <c r="M11653" s="1" t="str">
        <f>VLOOKUP(K11653,CW!D:E,2,FALSE)</f>
        <v>Q2'16</v>
      </c>
    </row>
    <row r="11654" spans="1:13" ht="15" customHeight="1">
      <c r="A11654" s="2">
        <v>42581</v>
      </c>
      <c r="B11654" s="1" t="s">
        <v>6043</v>
      </c>
      <c r="C11654" s="1" t="s">
        <v>1801</v>
      </c>
      <c r="D11654" s="1" t="s">
        <v>100</v>
      </c>
      <c r="E11654" s="1" t="s">
        <v>3532</v>
      </c>
      <c r="F11654" s="45" t="s">
        <v>158</v>
      </c>
      <c r="G11654" s="1">
        <v>2</v>
      </c>
      <c r="H11654" s="1" t="s">
        <v>107</v>
      </c>
      <c r="I11654" s="1" t="s">
        <v>159</v>
      </c>
      <c r="K11654" s="1" t="str">
        <f>VLOOKUP(L11654,CW!C:D,2,FALSE)</f>
        <v>Jul'16</v>
      </c>
      <c r="L11654" s="1" t="str">
        <f t="shared" si="184"/>
        <v>30'16</v>
      </c>
      <c r="M11654" s="1" t="str">
        <f>VLOOKUP(K11654,CW!D:E,2,FALSE)</f>
        <v>Q2'16</v>
      </c>
    </row>
    <row r="11655" spans="1:13" ht="15" customHeight="1">
      <c r="A11655" s="2">
        <v>42581</v>
      </c>
      <c r="B11655" s="1" t="s">
        <v>6043</v>
      </c>
      <c r="C11655" s="1" t="s">
        <v>1801</v>
      </c>
      <c r="D11655" s="1" t="s">
        <v>100</v>
      </c>
      <c r="E11655" s="1" t="s">
        <v>3532</v>
      </c>
      <c r="F11655" s="98" t="s">
        <v>4584</v>
      </c>
      <c r="G11655" s="1">
        <v>1</v>
      </c>
      <c r="H11655" s="1" t="s">
        <v>107</v>
      </c>
      <c r="I11655" s="1" t="s">
        <v>159</v>
      </c>
      <c r="K11655" s="1" t="str">
        <f>VLOOKUP(L11655,CW!C:D,2,FALSE)</f>
        <v>Jul'16</v>
      </c>
      <c r="L11655" s="1" t="str">
        <f t="shared" si="184"/>
        <v>30'16</v>
      </c>
      <c r="M11655" s="1" t="str">
        <f>VLOOKUP(K11655,CW!D:E,2,FALSE)</f>
        <v>Q2'16</v>
      </c>
    </row>
    <row r="11656" spans="1:13" ht="15" customHeight="1">
      <c r="A11656" s="2">
        <v>42581</v>
      </c>
      <c r="B11656" s="1" t="s">
        <v>6044</v>
      </c>
      <c r="C11656" s="1" t="s">
        <v>1801</v>
      </c>
      <c r="D11656" s="1" t="s">
        <v>100</v>
      </c>
      <c r="E11656" s="1" t="s">
        <v>3532</v>
      </c>
      <c r="F11656" s="45" t="s">
        <v>158</v>
      </c>
      <c r="G11656" s="1">
        <v>2</v>
      </c>
      <c r="H11656" s="1" t="s">
        <v>107</v>
      </c>
      <c r="I11656" s="1" t="s">
        <v>159</v>
      </c>
      <c r="K11656" s="1" t="str">
        <f>VLOOKUP(L11656,CW!C:D,2,FALSE)</f>
        <v>Jul'16</v>
      </c>
      <c r="L11656" s="1" t="str">
        <f t="shared" si="184"/>
        <v>30'16</v>
      </c>
      <c r="M11656" s="1" t="str">
        <f>VLOOKUP(K11656,CW!D:E,2,FALSE)</f>
        <v>Q2'16</v>
      </c>
    </row>
    <row r="11657" spans="1:13" ht="15" customHeight="1">
      <c r="A11657" s="2">
        <v>42581</v>
      </c>
      <c r="B11657" s="1" t="s">
        <v>6056</v>
      </c>
      <c r="C11657" s="1" t="s">
        <v>1801</v>
      </c>
      <c r="D11657" s="1" t="s">
        <v>100</v>
      </c>
      <c r="E11657" s="1" t="s">
        <v>3532</v>
      </c>
      <c r="F11657" s="45" t="s">
        <v>158</v>
      </c>
      <c r="G11657" s="1">
        <v>2</v>
      </c>
      <c r="H11657" s="1" t="s">
        <v>107</v>
      </c>
      <c r="I11657" s="1" t="s">
        <v>159</v>
      </c>
      <c r="K11657" s="1" t="str">
        <f>VLOOKUP(L11657,CW!C:D,2,FALSE)</f>
        <v>Jul'16</v>
      </c>
      <c r="L11657" s="1" t="str">
        <f t="shared" si="184"/>
        <v>30'16</v>
      </c>
      <c r="M11657" s="1" t="str">
        <f>VLOOKUP(K11657,CW!D:E,2,FALSE)</f>
        <v>Q2'16</v>
      </c>
    </row>
    <row r="11658" spans="1:13" ht="30" customHeight="1">
      <c r="A11658" s="2">
        <v>42581</v>
      </c>
      <c r="B11658" s="1" t="s">
        <v>6041</v>
      </c>
      <c r="C11658" s="1" t="s">
        <v>1801</v>
      </c>
      <c r="D11658" s="1" t="s">
        <v>100</v>
      </c>
      <c r="E11658" s="1" t="s">
        <v>3532</v>
      </c>
      <c r="F11658" s="98" t="s">
        <v>160</v>
      </c>
      <c r="G11658" s="1">
        <v>1</v>
      </c>
      <c r="H11658" s="1" t="s">
        <v>107</v>
      </c>
      <c r="I11658" s="1" t="s">
        <v>159</v>
      </c>
      <c r="K11658" s="1" t="str">
        <f>VLOOKUP(L11658,CW!C:D,2,FALSE)</f>
        <v>Jul'16</v>
      </c>
      <c r="L11658" s="1" t="str">
        <f t="shared" si="184"/>
        <v>30'16</v>
      </c>
      <c r="M11658" s="1" t="str">
        <f>VLOOKUP(K11658,CW!D:E,2,FALSE)</f>
        <v>Q2'16</v>
      </c>
    </row>
    <row r="11659" spans="1:13" ht="15" customHeight="1">
      <c r="A11659" s="2">
        <v>42581</v>
      </c>
      <c r="B11659" s="1" t="s">
        <v>6041</v>
      </c>
      <c r="C11659" s="1" t="s">
        <v>1801</v>
      </c>
      <c r="D11659" s="1" t="s">
        <v>100</v>
      </c>
      <c r="E11659" s="1" t="s">
        <v>3532</v>
      </c>
      <c r="F11659" s="45" t="s">
        <v>158</v>
      </c>
      <c r="G11659" s="1">
        <v>1</v>
      </c>
      <c r="H11659" s="1" t="s">
        <v>107</v>
      </c>
      <c r="I11659" s="1" t="s">
        <v>159</v>
      </c>
      <c r="K11659" s="1" t="str">
        <f>VLOOKUP(L11659,CW!C:D,2,FALSE)</f>
        <v>Jul'16</v>
      </c>
      <c r="L11659" s="1" t="str">
        <f t="shared" si="184"/>
        <v>30'16</v>
      </c>
      <c r="M11659" s="1" t="str">
        <f>VLOOKUP(K11659,CW!D:E,2,FALSE)</f>
        <v>Q2'16</v>
      </c>
    </row>
    <row r="11660" spans="1:13" ht="30" customHeight="1">
      <c r="A11660" s="2">
        <v>42581</v>
      </c>
      <c r="B11660" s="1" t="s">
        <v>6045</v>
      </c>
      <c r="C11660" s="1" t="s">
        <v>1801</v>
      </c>
      <c r="D11660" s="1" t="s">
        <v>100</v>
      </c>
      <c r="E11660" s="1" t="s">
        <v>3532</v>
      </c>
      <c r="F11660" s="98" t="s">
        <v>161</v>
      </c>
      <c r="G11660" s="1">
        <v>1</v>
      </c>
      <c r="H11660" s="1" t="s">
        <v>107</v>
      </c>
      <c r="I11660" s="1" t="s">
        <v>159</v>
      </c>
      <c r="K11660" s="1" t="str">
        <f>VLOOKUP(L11660,CW!C:D,2,FALSE)</f>
        <v>Jul'16</v>
      </c>
      <c r="L11660" s="1" t="str">
        <f t="shared" si="184"/>
        <v>30'16</v>
      </c>
      <c r="M11660" s="1" t="str">
        <f>VLOOKUP(K11660,CW!D:E,2,FALSE)</f>
        <v>Q2'16</v>
      </c>
    </row>
    <row r="11661" spans="1:13" ht="15" customHeight="1">
      <c r="A11661" s="2">
        <v>42581</v>
      </c>
      <c r="B11661" s="1" t="s">
        <v>6045</v>
      </c>
      <c r="C11661" s="1" t="s">
        <v>1801</v>
      </c>
      <c r="D11661" s="1" t="s">
        <v>100</v>
      </c>
      <c r="E11661" s="1" t="s">
        <v>3532</v>
      </c>
      <c r="F11661" s="45" t="s">
        <v>158</v>
      </c>
      <c r="G11661" s="1">
        <v>3</v>
      </c>
      <c r="H11661" s="1" t="s">
        <v>107</v>
      </c>
      <c r="I11661" s="1" t="s">
        <v>159</v>
      </c>
      <c r="K11661" s="1" t="str">
        <f>VLOOKUP(L11661,CW!C:D,2,FALSE)</f>
        <v>Jul'16</v>
      </c>
      <c r="L11661" s="1" t="str">
        <f t="shared" si="184"/>
        <v>30'16</v>
      </c>
      <c r="M11661" s="1" t="str">
        <f>VLOOKUP(K11661,CW!D:E,2,FALSE)</f>
        <v>Q2'16</v>
      </c>
    </row>
    <row r="11662" spans="1:13" ht="30" customHeight="1">
      <c r="A11662" s="2">
        <v>42581</v>
      </c>
      <c r="B11662" s="1" t="s">
        <v>6028</v>
      </c>
      <c r="C11662" s="1" t="s">
        <v>86</v>
      </c>
      <c r="D11662" s="1" t="s">
        <v>100</v>
      </c>
      <c r="E11662" s="1" t="s">
        <v>3532</v>
      </c>
      <c r="F11662" s="98" t="s">
        <v>160</v>
      </c>
      <c r="G11662" s="1">
        <v>1</v>
      </c>
      <c r="H11662" s="1" t="s">
        <v>107</v>
      </c>
      <c r="I11662" s="1" t="s">
        <v>159</v>
      </c>
      <c r="K11662" s="1" t="str">
        <f>VLOOKUP(L11662,CW!C:D,2,FALSE)</f>
        <v>Jul'16</v>
      </c>
      <c r="L11662" s="1" t="str">
        <f t="shared" si="184"/>
        <v>30'16</v>
      </c>
      <c r="M11662" s="1" t="str">
        <f>VLOOKUP(K11662,CW!D:E,2,FALSE)</f>
        <v>Q2'16</v>
      </c>
    </row>
    <row r="11663" spans="1:13" ht="15" customHeight="1">
      <c r="A11663" s="2">
        <v>42581</v>
      </c>
      <c r="B11663" s="1" t="s">
        <v>6028</v>
      </c>
      <c r="C11663" s="1" t="s">
        <v>86</v>
      </c>
      <c r="D11663" s="1" t="s">
        <v>100</v>
      </c>
      <c r="E11663" s="1" t="s">
        <v>3532</v>
      </c>
      <c r="F11663" s="45" t="s">
        <v>158</v>
      </c>
      <c r="G11663" s="1">
        <v>2</v>
      </c>
      <c r="H11663" s="1" t="s">
        <v>107</v>
      </c>
      <c r="I11663" s="1" t="s">
        <v>159</v>
      </c>
      <c r="K11663" s="1" t="str">
        <f>VLOOKUP(L11663,CW!C:D,2,FALSE)</f>
        <v>Jul'16</v>
      </c>
      <c r="L11663" s="1" t="str">
        <f t="shared" si="184"/>
        <v>30'16</v>
      </c>
      <c r="M11663" s="1" t="str">
        <f>VLOOKUP(K11663,CW!D:E,2,FALSE)</f>
        <v>Q2'16</v>
      </c>
    </row>
    <row r="11664" spans="1:13" ht="30" customHeight="1">
      <c r="A11664" s="2">
        <v>42581</v>
      </c>
      <c r="B11664" s="1" t="s">
        <v>6050</v>
      </c>
      <c r="C11664" s="1" t="s">
        <v>86</v>
      </c>
      <c r="D11664" s="1" t="s">
        <v>100</v>
      </c>
      <c r="E11664" s="1" t="s">
        <v>3532</v>
      </c>
      <c r="F11664" s="98" t="s">
        <v>160</v>
      </c>
      <c r="G11664" s="1">
        <v>1</v>
      </c>
      <c r="H11664" s="1" t="s">
        <v>107</v>
      </c>
      <c r="I11664" s="1" t="s">
        <v>159</v>
      </c>
      <c r="K11664" s="1" t="str">
        <f>VLOOKUP(L11664,CW!C:D,2,FALSE)</f>
        <v>Jul'16</v>
      </c>
      <c r="L11664" s="1" t="str">
        <f t="shared" si="184"/>
        <v>30'16</v>
      </c>
      <c r="M11664" s="1" t="str">
        <f>VLOOKUP(K11664,CW!D:E,2,FALSE)</f>
        <v>Q2'16</v>
      </c>
    </row>
    <row r="11665" spans="1:13" ht="15" customHeight="1">
      <c r="A11665" s="2">
        <v>42581</v>
      </c>
      <c r="B11665" s="1" t="s">
        <v>6050</v>
      </c>
      <c r="C11665" s="1" t="s">
        <v>86</v>
      </c>
      <c r="D11665" s="1" t="s">
        <v>100</v>
      </c>
      <c r="E11665" s="1" t="s">
        <v>3532</v>
      </c>
      <c r="F11665" s="45" t="s">
        <v>158</v>
      </c>
      <c r="G11665" s="1">
        <v>1</v>
      </c>
      <c r="H11665" s="1" t="s">
        <v>107</v>
      </c>
      <c r="I11665" s="1" t="s">
        <v>159</v>
      </c>
      <c r="K11665" s="1" t="str">
        <f>VLOOKUP(L11665,CW!C:D,2,FALSE)</f>
        <v>Jul'16</v>
      </c>
      <c r="L11665" s="1" t="str">
        <f t="shared" si="184"/>
        <v>30'16</v>
      </c>
      <c r="M11665" s="1" t="str">
        <f>VLOOKUP(K11665,CW!D:E,2,FALSE)</f>
        <v>Q2'16</v>
      </c>
    </row>
    <row r="11666" spans="1:13" ht="30" customHeight="1">
      <c r="A11666" s="2">
        <v>42581</v>
      </c>
      <c r="B11666" s="1" t="s">
        <v>6049</v>
      </c>
      <c r="C11666" s="1" t="s">
        <v>86</v>
      </c>
      <c r="D11666" s="1" t="s">
        <v>100</v>
      </c>
      <c r="E11666" s="1" t="s">
        <v>3532</v>
      </c>
      <c r="F11666" s="98" t="s">
        <v>161</v>
      </c>
      <c r="G11666" s="1">
        <v>1</v>
      </c>
      <c r="H11666" s="1" t="s">
        <v>107</v>
      </c>
      <c r="I11666" s="1" t="s">
        <v>159</v>
      </c>
      <c r="K11666" s="1" t="str">
        <f>VLOOKUP(L11666,CW!C:D,2,FALSE)</f>
        <v>Jul'16</v>
      </c>
      <c r="L11666" s="1" t="str">
        <f t="shared" si="184"/>
        <v>30'16</v>
      </c>
      <c r="M11666" s="1" t="str">
        <f>VLOOKUP(K11666,CW!D:E,2,FALSE)</f>
        <v>Q2'16</v>
      </c>
    </row>
    <row r="11667" spans="1:13" ht="30" customHeight="1">
      <c r="A11667" s="2">
        <v>42581</v>
      </c>
      <c r="B11667" s="1" t="s">
        <v>6059</v>
      </c>
      <c r="C11667" s="1" t="s">
        <v>86</v>
      </c>
      <c r="D11667" s="1" t="s">
        <v>100</v>
      </c>
      <c r="E11667" s="1" t="s">
        <v>3532</v>
      </c>
      <c r="F11667" s="98" t="s">
        <v>160</v>
      </c>
      <c r="G11667" s="1">
        <v>1</v>
      </c>
      <c r="H11667" s="1" t="s">
        <v>107</v>
      </c>
      <c r="I11667" s="1" t="s">
        <v>159</v>
      </c>
      <c r="K11667" s="1" t="str">
        <f>VLOOKUP(L11667,CW!C:D,2,FALSE)</f>
        <v>Jul'16</v>
      </c>
      <c r="L11667" s="1" t="str">
        <f t="shared" si="184"/>
        <v>30'16</v>
      </c>
      <c r="M11667" s="1" t="str">
        <f>VLOOKUP(K11667,CW!D:E,2,FALSE)</f>
        <v>Q2'16</v>
      </c>
    </row>
    <row r="11668" spans="1:13" ht="15" customHeight="1">
      <c r="A11668" s="2">
        <v>42581</v>
      </c>
      <c r="B11668" s="1" t="s">
        <v>5948</v>
      </c>
      <c r="C11668" s="1" t="s">
        <v>86</v>
      </c>
      <c r="D11668" s="1" t="s">
        <v>100</v>
      </c>
      <c r="E11668" s="1" t="s">
        <v>3532</v>
      </c>
      <c r="F11668" s="45" t="s">
        <v>158</v>
      </c>
      <c r="G11668" s="1">
        <v>1</v>
      </c>
      <c r="H11668" s="1" t="s">
        <v>107</v>
      </c>
      <c r="I11668" s="1" t="s">
        <v>159</v>
      </c>
      <c r="K11668" s="1" t="str">
        <f>VLOOKUP(L11668,CW!C:D,2,FALSE)</f>
        <v>Jul'16</v>
      </c>
      <c r="L11668" s="1" t="str">
        <f t="shared" si="184"/>
        <v>30'16</v>
      </c>
      <c r="M11668" s="1" t="str">
        <f>VLOOKUP(K11668,CW!D:E,2,FALSE)</f>
        <v>Q2'16</v>
      </c>
    </row>
    <row r="11669" spans="1:13" ht="15" customHeight="1">
      <c r="A11669" s="2">
        <v>42581</v>
      </c>
      <c r="B11669" s="1" t="s">
        <v>6061</v>
      </c>
      <c r="C11669" s="1" t="s">
        <v>112</v>
      </c>
      <c r="D11669" s="1" t="s">
        <v>100</v>
      </c>
      <c r="E11669" s="1" t="s">
        <v>3532</v>
      </c>
      <c r="F11669" s="45" t="s">
        <v>158</v>
      </c>
      <c r="G11669" s="1">
        <v>1</v>
      </c>
      <c r="H11669" s="1" t="s">
        <v>107</v>
      </c>
      <c r="I11669" s="1" t="s">
        <v>159</v>
      </c>
      <c r="K11669" s="1" t="str">
        <f>VLOOKUP(L11669,CW!C:D,2,FALSE)</f>
        <v>Jul'16</v>
      </c>
      <c r="L11669" s="1" t="str">
        <f t="shared" si="184"/>
        <v>30'16</v>
      </c>
      <c r="M11669" s="1" t="str">
        <f>VLOOKUP(K11669,CW!D:E,2,FALSE)</f>
        <v>Q2'16</v>
      </c>
    </row>
    <row r="11670" spans="1:13" ht="15" customHeight="1">
      <c r="A11670" s="2">
        <v>42581</v>
      </c>
      <c r="B11670" s="1" t="s">
        <v>6075</v>
      </c>
      <c r="C11670" s="1" t="s">
        <v>2795</v>
      </c>
      <c r="D11670" s="1" t="s">
        <v>100</v>
      </c>
      <c r="E11670" s="1" t="s">
        <v>3532</v>
      </c>
      <c r="F11670" s="45" t="s">
        <v>6271</v>
      </c>
      <c r="G11670" s="1">
        <v>2</v>
      </c>
      <c r="H11670" s="1" t="s">
        <v>107</v>
      </c>
      <c r="I11670" s="1" t="s">
        <v>159</v>
      </c>
      <c r="K11670" s="1" t="str">
        <f>VLOOKUP(L11670,CW!C:D,2,FALSE)</f>
        <v>Jul'16</v>
      </c>
      <c r="L11670" s="1" t="str">
        <f t="shared" ref="L11670:L11733" si="185">CONCATENATE(WEEKNUM(A11670,21),"'",TEXT(A11670,"yy"))</f>
        <v>30'16</v>
      </c>
      <c r="M11670" s="1" t="str">
        <f>VLOOKUP(K11670,CW!D:E,2,FALSE)</f>
        <v>Q2'16</v>
      </c>
    </row>
    <row r="11671" spans="1:13" ht="30" customHeight="1">
      <c r="A11671" s="2">
        <v>42581</v>
      </c>
      <c r="B11671" s="1" t="s">
        <v>6054</v>
      </c>
      <c r="C11671" s="1" t="s">
        <v>2385</v>
      </c>
      <c r="D11671" s="1" t="s">
        <v>100</v>
      </c>
      <c r="E11671" s="1" t="s">
        <v>3532</v>
      </c>
      <c r="F11671" s="98" t="s">
        <v>160</v>
      </c>
      <c r="G11671" s="1">
        <v>1</v>
      </c>
      <c r="H11671" s="1" t="s">
        <v>107</v>
      </c>
      <c r="I11671" s="1" t="s">
        <v>159</v>
      </c>
      <c r="K11671" s="1" t="str">
        <f>VLOOKUP(L11671,CW!C:D,2,FALSE)</f>
        <v>Jul'16</v>
      </c>
      <c r="L11671" s="1" t="str">
        <f t="shared" si="185"/>
        <v>30'16</v>
      </c>
      <c r="M11671" s="1" t="str">
        <f>VLOOKUP(K11671,CW!D:E,2,FALSE)</f>
        <v>Q2'16</v>
      </c>
    </row>
    <row r="11672" spans="1:13" ht="15" customHeight="1">
      <c r="A11672" s="2">
        <v>42581</v>
      </c>
      <c r="B11672" s="1" t="s">
        <v>6073</v>
      </c>
      <c r="C11672" s="1" t="s">
        <v>86</v>
      </c>
      <c r="D11672" s="1" t="s">
        <v>100</v>
      </c>
      <c r="E11672" s="1" t="s">
        <v>3532</v>
      </c>
      <c r="F11672" s="45" t="s">
        <v>158</v>
      </c>
      <c r="G11672" s="1">
        <v>13</v>
      </c>
      <c r="H11672" s="1" t="s">
        <v>107</v>
      </c>
      <c r="I11672" s="1" t="s">
        <v>159</v>
      </c>
      <c r="K11672" s="1" t="str">
        <f>VLOOKUP(L11672,CW!C:D,2,FALSE)</f>
        <v>Jul'16</v>
      </c>
      <c r="L11672" s="1" t="str">
        <f t="shared" si="185"/>
        <v>30'16</v>
      </c>
      <c r="M11672" s="1" t="str">
        <f>VLOOKUP(K11672,CW!D:E,2,FALSE)</f>
        <v>Q2'16</v>
      </c>
    </row>
    <row r="11673" spans="1:13" ht="30" customHeight="1">
      <c r="A11673" s="2">
        <v>42581</v>
      </c>
      <c r="B11673" s="1" t="s">
        <v>6040</v>
      </c>
      <c r="C11673" s="1" t="s">
        <v>86</v>
      </c>
      <c r="D11673" s="1" t="s">
        <v>100</v>
      </c>
      <c r="E11673" s="1" t="s">
        <v>3532</v>
      </c>
      <c r="F11673" s="98" t="s">
        <v>161</v>
      </c>
      <c r="G11673" s="1">
        <v>1</v>
      </c>
      <c r="H11673" s="1" t="s">
        <v>107</v>
      </c>
      <c r="I11673" s="1" t="s">
        <v>159</v>
      </c>
      <c r="K11673" s="1" t="str">
        <f>VLOOKUP(L11673,CW!C:D,2,FALSE)</f>
        <v>Jul'16</v>
      </c>
      <c r="L11673" s="1" t="str">
        <f t="shared" si="185"/>
        <v>30'16</v>
      </c>
      <c r="M11673" s="1" t="str">
        <f>VLOOKUP(K11673,CW!D:E,2,FALSE)</f>
        <v>Q2'16</v>
      </c>
    </row>
    <row r="11674" spans="1:13" ht="15" customHeight="1">
      <c r="A11674" s="2">
        <v>42581</v>
      </c>
      <c r="B11674" s="1" t="s">
        <v>6040</v>
      </c>
      <c r="C11674" s="1" t="s">
        <v>86</v>
      </c>
      <c r="D11674" s="1" t="s">
        <v>100</v>
      </c>
      <c r="E11674" s="1" t="s">
        <v>3532</v>
      </c>
      <c r="F11674" s="45" t="s">
        <v>158</v>
      </c>
      <c r="G11674" s="1">
        <v>3</v>
      </c>
      <c r="H11674" s="1" t="s">
        <v>107</v>
      </c>
      <c r="I11674" s="1" t="s">
        <v>159</v>
      </c>
      <c r="K11674" s="1" t="str">
        <f>VLOOKUP(L11674,CW!C:D,2,FALSE)</f>
        <v>Jul'16</v>
      </c>
      <c r="L11674" s="1" t="str">
        <f t="shared" si="185"/>
        <v>30'16</v>
      </c>
      <c r="M11674" s="1" t="str">
        <f>VLOOKUP(K11674,CW!D:E,2,FALSE)</f>
        <v>Q2'16</v>
      </c>
    </row>
    <row r="11675" spans="1:13" ht="15" customHeight="1">
      <c r="A11675" s="2">
        <v>42581</v>
      </c>
      <c r="B11675" s="1" t="s">
        <v>6062</v>
      </c>
      <c r="C11675" s="1" t="s">
        <v>1801</v>
      </c>
      <c r="D11675" s="1" t="s">
        <v>100</v>
      </c>
      <c r="E11675" s="1" t="s">
        <v>3532</v>
      </c>
      <c r="F11675" s="45" t="s">
        <v>158</v>
      </c>
      <c r="G11675" s="1">
        <v>3</v>
      </c>
      <c r="H11675" s="1" t="s">
        <v>107</v>
      </c>
      <c r="I11675" s="1" t="s">
        <v>159</v>
      </c>
      <c r="K11675" s="1" t="str">
        <f>VLOOKUP(L11675,CW!C:D,2,FALSE)</f>
        <v>Jul'16</v>
      </c>
      <c r="L11675" s="1" t="str">
        <f t="shared" si="185"/>
        <v>30'16</v>
      </c>
      <c r="M11675" s="1" t="str">
        <f>VLOOKUP(K11675,CW!D:E,2,FALSE)</f>
        <v>Q2'16</v>
      </c>
    </row>
    <row r="11676" spans="1:13" ht="30" customHeight="1">
      <c r="A11676" s="2">
        <v>42581</v>
      </c>
      <c r="B11676" s="1" t="s">
        <v>6032</v>
      </c>
      <c r="C11676" s="1" t="s">
        <v>1801</v>
      </c>
      <c r="D11676" s="1" t="s">
        <v>100</v>
      </c>
      <c r="E11676" s="1" t="s">
        <v>3532</v>
      </c>
      <c r="F11676" s="98" t="s">
        <v>160</v>
      </c>
      <c r="G11676" s="1">
        <v>1</v>
      </c>
      <c r="H11676" s="1" t="s">
        <v>107</v>
      </c>
      <c r="I11676" s="1" t="s">
        <v>159</v>
      </c>
      <c r="K11676" s="1" t="str">
        <f>VLOOKUP(L11676,CW!C:D,2,FALSE)</f>
        <v>Jul'16</v>
      </c>
      <c r="L11676" s="1" t="str">
        <f t="shared" si="185"/>
        <v>30'16</v>
      </c>
      <c r="M11676" s="1" t="str">
        <f>VLOOKUP(K11676,CW!D:E,2,FALSE)</f>
        <v>Q2'16</v>
      </c>
    </row>
    <row r="11677" spans="1:13" ht="15" customHeight="1">
      <c r="A11677" s="2">
        <v>42581</v>
      </c>
      <c r="B11677" s="1" t="s">
        <v>6032</v>
      </c>
      <c r="C11677" s="1" t="s">
        <v>1801</v>
      </c>
      <c r="D11677" s="1" t="s">
        <v>100</v>
      </c>
      <c r="E11677" s="1" t="s">
        <v>3532</v>
      </c>
      <c r="F11677" s="45" t="s">
        <v>158</v>
      </c>
      <c r="G11677" s="1">
        <v>2</v>
      </c>
      <c r="H11677" s="1" t="s">
        <v>107</v>
      </c>
      <c r="I11677" s="1" t="s">
        <v>159</v>
      </c>
      <c r="K11677" s="1" t="str">
        <f>VLOOKUP(L11677,CW!C:D,2,FALSE)</f>
        <v>Jul'16</v>
      </c>
      <c r="L11677" s="1" t="str">
        <f t="shared" si="185"/>
        <v>30'16</v>
      </c>
      <c r="M11677" s="1" t="str">
        <f>VLOOKUP(K11677,CW!D:E,2,FALSE)</f>
        <v>Q2'16</v>
      </c>
    </row>
    <row r="11678" spans="1:13" ht="15" customHeight="1">
      <c r="A11678" s="2">
        <v>42581</v>
      </c>
      <c r="B11678" s="1" t="s">
        <v>6072</v>
      </c>
      <c r="C11678" s="1" t="s">
        <v>1801</v>
      </c>
      <c r="D11678" s="1" t="s">
        <v>102</v>
      </c>
      <c r="E11678" s="1" t="s">
        <v>3532</v>
      </c>
      <c r="F11678" s="45" t="s">
        <v>158</v>
      </c>
      <c r="G11678" s="1">
        <v>5</v>
      </c>
      <c r="H11678" s="1" t="s">
        <v>107</v>
      </c>
      <c r="I11678" s="1" t="s">
        <v>159</v>
      </c>
      <c r="K11678" s="1" t="str">
        <f>VLOOKUP(L11678,CW!C:D,2,FALSE)</f>
        <v>Jul'16</v>
      </c>
      <c r="L11678" s="1" t="str">
        <f t="shared" si="185"/>
        <v>30'16</v>
      </c>
      <c r="M11678" s="1" t="str">
        <f>VLOOKUP(K11678,CW!D:E,2,FALSE)</f>
        <v>Q2'16</v>
      </c>
    </row>
    <row r="11679" spans="1:13" ht="15" customHeight="1">
      <c r="A11679" s="2">
        <v>42581</v>
      </c>
      <c r="B11679" s="1" t="s">
        <v>6082</v>
      </c>
      <c r="C11679" s="1" t="s">
        <v>86</v>
      </c>
      <c r="D11679" s="1" t="s">
        <v>102</v>
      </c>
      <c r="E11679" s="1" t="s">
        <v>3532</v>
      </c>
      <c r="F11679" s="45" t="s">
        <v>158</v>
      </c>
      <c r="G11679" s="1">
        <v>1</v>
      </c>
      <c r="H11679" s="1" t="s">
        <v>107</v>
      </c>
      <c r="I11679" s="1" t="s">
        <v>159</v>
      </c>
      <c r="K11679" s="1" t="str">
        <f>VLOOKUP(L11679,CW!C:D,2,FALSE)</f>
        <v>Jul'16</v>
      </c>
      <c r="L11679" s="1" t="str">
        <f t="shared" si="185"/>
        <v>30'16</v>
      </c>
      <c r="M11679" s="1" t="str">
        <f>VLOOKUP(K11679,CW!D:E,2,FALSE)</f>
        <v>Q2'16</v>
      </c>
    </row>
    <row r="11680" spans="1:13" ht="15" customHeight="1">
      <c r="A11680" s="2">
        <v>42581</v>
      </c>
      <c r="B11680" s="1" t="s">
        <v>6085</v>
      </c>
      <c r="C11680" s="1" t="s">
        <v>86</v>
      </c>
      <c r="D11680" s="1" t="s">
        <v>102</v>
      </c>
      <c r="E11680" s="1" t="s">
        <v>3532</v>
      </c>
      <c r="F11680" s="45" t="s">
        <v>158</v>
      </c>
      <c r="G11680" s="1">
        <v>2</v>
      </c>
      <c r="H11680" s="1" t="s">
        <v>107</v>
      </c>
      <c r="I11680" s="1" t="s">
        <v>159</v>
      </c>
      <c r="K11680" s="1" t="str">
        <f>VLOOKUP(L11680,CW!C:D,2,FALSE)</f>
        <v>Jul'16</v>
      </c>
      <c r="L11680" s="1" t="str">
        <f t="shared" si="185"/>
        <v>30'16</v>
      </c>
      <c r="M11680" s="1" t="str">
        <f>VLOOKUP(K11680,CW!D:E,2,FALSE)</f>
        <v>Q2'16</v>
      </c>
    </row>
    <row r="11681" spans="1:13" ht="15" customHeight="1">
      <c r="A11681" s="2">
        <v>42581</v>
      </c>
      <c r="B11681" s="1" t="s">
        <v>6074</v>
      </c>
      <c r="C11681" s="1" t="s">
        <v>86</v>
      </c>
      <c r="D11681" s="1" t="s">
        <v>102</v>
      </c>
      <c r="E11681" s="1" t="s">
        <v>3532</v>
      </c>
      <c r="F11681" s="45" t="s">
        <v>158</v>
      </c>
      <c r="G11681" s="1">
        <v>1</v>
      </c>
      <c r="H11681" s="1" t="s">
        <v>107</v>
      </c>
      <c r="I11681" s="1" t="s">
        <v>159</v>
      </c>
      <c r="K11681" s="1" t="str">
        <f>VLOOKUP(L11681,CW!C:D,2,FALSE)</f>
        <v>Jul'16</v>
      </c>
      <c r="L11681" s="1" t="str">
        <f t="shared" si="185"/>
        <v>30'16</v>
      </c>
      <c r="M11681" s="1" t="str">
        <f>VLOOKUP(K11681,CW!D:E,2,FALSE)</f>
        <v>Q2'16</v>
      </c>
    </row>
    <row r="11682" spans="1:13" ht="15" customHeight="1">
      <c r="A11682" s="2">
        <v>42581</v>
      </c>
      <c r="B11682" s="1" t="s">
        <v>6084</v>
      </c>
      <c r="C11682" s="1" t="s">
        <v>86</v>
      </c>
      <c r="D11682" s="1" t="s">
        <v>102</v>
      </c>
      <c r="E11682" s="1" t="s">
        <v>3532</v>
      </c>
      <c r="F11682" s="45" t="s">
        <v>158</v>
      </c>
      <c r="G11682" s="1">
        <v>4</v>
      </c>
      <c r="H11682" s="1" t="s">
        <v>107</v>
      </c>
      <c r="I11682" s="1" t="s">
        <v>159</v>
      </c>
      <c r="K11682" s="1" t="str">
        <f>VLOOKUP(L11682,CW!C:D,2,FALSE)</f>
        <v>Jul'16</v>
      </c>
      <c r="L11682" s="1" t="str">
        <f t="shared" si="185"/>
        <v>30'16</v>
      </c>
      <c r="M11682" s="1" t="str">
        <f>VLOOKUP(K11682,CW!D:E,2,FALSE)</f>
        <v>Q2'16</v>
      </c>
    </row>
    <row r="11683" spans="1:13" ht="15" customHeight="1">
      <c r="A11683" s="2">
        <v>42581</v>
      </c>
      <c r="B11683" s="1" t="s">
        <v>6093</v>
      </c>
      <c r="C11683" s="1" t="s">
        <v>86</v>
      </c>
      <c r="D11683" s="1" t="s">
        <v>102</v>
      </c>
      <c r="E11683" s="1" t="s">
        <v>3532</v>
      </c>
      <c r="F11683" s="45" t="s">
        <v>158</v>
      </c>
      <c r="G11683" s="1">
        <v>1</v>
      </c>
      <c r="H11683" s="1" t="s">
        <v>107</v>
      </c>
      <c r="I11683" s="1" t="s">
        <v>159</v>
      </c>
      <c r="K11683" s="1" t="str">
        <f>VLOOKUP(L11683,CW!C:D,2,FALSE)</f>
        <v>Jul'16</v>
      </c>
      <c r="L11683" s="1" t="str">
        <f t="shared" si="185"/>
        <v>30'16</v>
      </c>
      <c r="M11683" s="1" t="str">
        <f>VLOOKUP(K11683,CW!D:E,2,FALSE)</f>
        <v>Q2'16</v>
      </c>
    </row>
    <row r="11684" spans="1:13" ht="15" customHeight="1">
      <c r="A11684" s="2">
        <v>42581</v>
      </c>
      <c r="B11684" s="1" t="s">
        <v>6092</v>
      </c>
      <c r="C11684" s="1" t="s">
        <v>86</v>
      </c>
      <c r="D11684" s="1" t="s">
        <v>102</v>
      </c>
      <c r="E11684" s="1" t="s">
        <v>3532</v>
      </c>
      <c r="F11684" s="45" t="s">
        <v>158</v>
      </c>
      <c r="G11684" s="1">
        <v>6</v>
      </c>
      <c r="H11684" s="1" t="s">
        <v>107</v>
      </c>
      <c r="I11684" s="1" t="s">
        <v>159</v>
      </c>
      <c r="K11684" s="1" t="str">
        <f>VLOOKUP(L11684,CW!C:D,2,FALSE)</f>
        <v>Jul'16</v>
      </c>
      <c r="L11684" s="1" t="str">
        <f t="shared" si="185"/>
        <v>30'16</v>
      </c>
      <c r="M11684" s="1" t="str">
        <f>VLOOKUP(K11684,CW!D:E,2,FALSE)</f>
        <v>Q2'16</v>
      </c>
    </row>
    <row r="11685" spans="1:13" ht="15" customHeight="1">
      <c r="A11685" s="2">
        <v>42581</v>
      </c>
      <c r="B11685" s="1" t="s">
        <v>6081</v>
      </c>
      <c r="C11685" s="1" t="s">
        <v>86</v>
      </c>
      <c r="D11685" s="1" t="s">
        <v>102</v>
      </c>
      <c r="E11685" s="1" t="s">
        <v>3532</v>
      </c>
      <c r="F11685" s="45" t="s">
        <v>158</v>
      </c>
      <c r="G11685" s="1">
        <v>3</v>
      </c>
      <c r="H11685" s="1" t="s">
        <v>107</v>
      </c>
      <c r="I11685" s="1" t="s">
        <v>159</v>
      </c>
      <c r="K11685" s="1" t="str">
        <f>VLOOKUP(L11685,CW!C:D,2,FALSE)</f>
        <v>Jul'16</v>
      </c>
      <c r="L11685" s="1" t="str">
        <f t="shared" si="185"/>
        <v>30'16</v>
      </c>
      <c r="M11685" s="1" t="str">
        <f>VLOOKUP(K11685,CW!D:E,2,FALSE)</f>
        <v>Q2'16</v>
      </c>
    </row>
    <row r="11686" spans="1:13" ht="15" customHeight="1">
      <c r="A11686" s="2">
        <v>42581</v>
      </c>
      <c r="B11686" s="1" t="s">
        <v>6071</v>
      </c>
      <c r="C11686" s="1" t="s">
        <v>86</v>
      </c>
      <c r="D11686" s="1" t="s">
        <v>102</v>
      </c>
      <c r="E11686" s="1" t="s">
        <v>3532</v>
      </c>
      <c r="F11686" s="45" t="s">
        <v>158</v>
      </c>
      <c r="G11686" s="1">
        <v>8</v>
      </c>
      <c r="H11686" s="1" t="s">
        <v>107</v>
      </c>
      <c r="I11686" s="1" t="s">
        <v>159</v>
      </c>
      <c r="K11686" s="1" t="str">
        <f>VLOOKUP(L11686,CW!C:D,2,FALSE)</f>
        <v>Jul'16</v>
      </c>
      <c r="L11686" s="1" t="str">
        <f t="shared" si="185"/>
        <v>30'16</v>
      </c>
      <c r="M11686" s="1" t="str">
        <f>VLOOKUP(K11686,CW!D:E,2,FALSE)</f>
        <v>Q2'16</v>
      </c>
    </row>
    <row r="11687" spans="1:13" ht="30" customHeight="1">
      <c r="A11687" s="2">
        <v>42581</v>
      </c>
      <c r="B11687" s="1" t="s">
        <v>6070</v>
      </c>
      <c r="C11687" s="1" t="s">
        <v>86</v>
      </c>
      <c r="D11687" s="1" t="s">
        <v>102</v>
      </c>
      <c r="E11687" s="1" t="s">
        <v>3532</v>
      </c>
      <c r="F11687" s="98" t="s">
        <v>160</v>
      </c>
      <c r="G11687" s="1">
        <v>1</v>
      </c>
      <c r="H11687" s="1" t="s">
        <v>107</v>
      </c>
      <c r="I11687" s="1" t="s">
        <v>159</v>
      </c>
      <c r="K11687" s="1" t="str">
        <f>VLOOKUP(L11687,CW!C:D,2,FALSE)</f>
        <v>Jul'16</v>
      </c>
      <c r="L11687" s="1" t="str">
        <f t="shared" si="185"/>
        <v>30'16</v>
      </c>
      <c r="M11687" s="1" t="str">
        <f>VLOOKUP(K11687,CW!D:E,2,FALSE)</f>
        <v>Q2'16</v>
      </c>
    </row>
    <row r="11688" spans="1:13" ht="15" customHeight="1">
      <c r="A11688" s="2">
        <v>42581</v>
      </c>
      <c r="B11688" s="1" t="s">
        <v>6070</v>
      </c>
      <c r="C11688" s="1" t="s">
        <v>86</v>
      </c>
      <c r="D11688" s="1" t="s">
        <v>102</v>
      </c>
      <c r="E11688" s="1" t="s">
        <v>3532</v>
      </c>
      <c r="F11688" s="45" t="s">
        <v>158</v>
      </c>
      <c r="G11688" s="1">
        <v>2</v>
      </c>
      <c r="H11688" s="1" t="s">
        <v>107</v>
      </c>
      <c r="I11688" s="1" t="s">
        <v>159</v>
      </c>
      <c r="K11688" s="1" t="str">
        <f>VLOOKUP(L11688,CW!C:D,2,FALSE)</f>
        <v>Jul'16</v>
      </c>
      <c r="L11688" s="1" t="str">
        <f t="shared" si="185"/>
        <v>30'16</v>
      </c>
      <c r="M11688" s="1" t="str">
        <f>VLOOKUP(K11688,CW!D:E,2,FALSE)</f>
        <v>Q2'16</v>
      </c>
    </row>
    <row r="11689" spans="1:13" ht="15" customHeight="1">
      <c r="A11689" s="2">
        <v>42581</v>
      </c>
      <c r="B11689" s="1" t="s">
        <v>6090</v>
      </c>
      <c r="C11689" s="1" t="s">
        <v>108</v>
      </c>
      <c r="D11689" s="1" t="s">
        <v>102</v>
      </c>
      <c r="E11689" s="1" t="s">
        <v>3532</v>
      </c>
      <c r="F11689" s="45" t="s">
        <v>158</v>
      </c>
      <c r="G11689" s="1">
        <v>1</v>
      </c>
      <c r="H11689" s="1" t="s">
        <v>107</v>
      </c>
      <c r="I11689" s="1" t="s">
        <v>159</v>
      </c>
      <c r="K11689" s="1" t="str">
        <f>VLOOKUP(L11689,CW!C:D,2,FALSE)</f>
        <v>Jul'16</v>
      </c>
      <c r="L11689" s="1" t="str">
        <f t="shared" si="185"/>
        <v>30'16</v>
      </c>
      <c r="M11689" s="1" t="str">
        <f>VLOOKUP(K11689,CW!D:E,2,FALSE)</f>
        <v>Q2'16</v>
      </c>
    </row>
    <row r="11690" spans="1:13" ht="15" customHeight="1">
      <c r="A11690" s="2">
        <v>42581</v>
      </c>
      <c r="B11690" s="1" t="s">
        <v>6089</v>
      </c>
      <c r="C11690" s="1" t="s">
        <v>86</v>
      </c>
      <c r="D11690" s="1" t="s">
        <v>102</v>
      </c>
      <c r="E11690" s="1" t="s">
        <v>3532</v>
      </c>
      <c r="F11690" s="45" t="s">
        <v>158</v>
      </c>
      <c r="G11690" s="1">
        <v>3</v>
      </c>
      <c r="H11690" s="1" t="s">
        <v>107</v>
      </c>
      <c r="I11690" s="1" t="s">
        <v>159</v>
      </c>
      <c r="K11690" s="1" t="str">
        <f>VLOOKUP(L11690,CW!C:D,2,FALSE)</f>
        <v>Jul'16</v>
      </c>
      <c r="L11690" s="1" t="str">
        <f t="shared" si="185"/>
        <v>30'16</v>
      </c>
      <c r="M11690" s="1" t="str">
        <f>VLOOKUP(K11690,CW!D:E,2,FALSE)</f>
        <v>Q2'16</v>
      </c>
    </row>
    <row r="11691" spans="1:13" ht="15" customHeight="1">
      <c r="A11691" s="2">
        <v>42581</v>
      </c>
      <c r="B11691" s="1" t="s">
        <v>6095</v>
      </c>
      <c r="C11691" s="1" t="s">
        <v>108</v>
      </c>
      <c r="D11691" s="1" t="s">
        <v>102</v>
      </c>
      <c r="E11691" s="1" t="s">
        <v>3532</v>
      </c>
      <c r="F11691" s="45" t="s">
        <v>158</v>
      </c>
      <c r="G11691" s="1">
        <v>1</v>
      </c>
      <c r="H11691" s="1" t="s">
        <v>107</v>
      </c>
      <c r="I11691" s="1" t="s">
        <v>159</v>
      </c>
      <c r="K11691" s="1" t="str">
        <f>VLOOKUP(L11691,CW!C:D,2,FALSE)</f>
        <v>Jul'16</v>
      </c>
      <c r="L11691" s="1" t="str">
        <f t="shared" si="185"/>
        <v>30'16</v>
      </c>
      <c r="M11691" s="1" t="str">
        <f>VLOOKUP(K11691,CW!D:E,2,FALSE)</f>
        <v>Q2'16</v>
      </c>
    </row>
    <row r="11692" spans="1:13" ht="15" customHeight="1">
      <c r="A11692" s="2">
        <v>42581</v>
      </c>
      <c r="B11692" s="1" t="s">
        <v>6094</v>
      </c>
      <c r="C11692" s="1" t="s">
        <v>108</v>
      </c>
      <c r="D11692" s="1" t="s">
        <v>102</v>
      </c>
      <c r="E11692" s="1" t="s">
        <v>3532</v>
      </c>
      <c r="F11692" s="45" t="s">
        <v>158</v>
      </c>
      <c r="G11692" s="1">
        <v>2</v>
      </c>
      <c r="H11692" s="1" t="s">
        <v>107</v>
      </c>
      <c r="I11692" s="1" t="s">
        <v>159</v>
      </c>
      <c r="K11692" s="1" t="str">
        <f>VLOOKUP(L11692,CW!C:D,2,FALSE)</f>
        <v>Jul'16</v>
      </c>
      <c r="L11692" s="1" t="str">
        <f t="shared" si="185"/>
        <v>30'16</v>
      </c>
      <c r="M11692" s="1" t="str">
        <f>VLOOKUP(K11692,CW!D:E,2,FALSE)</f>
        <v>Q2'16</v>
      </c>
    </row>
    <row r="11693" spans="1:13" ht="15" customHeight="1">
      <c r="A11693" s="2">
        <v>42581</v>
      </c>
      <c r="B11693" s="1" t="s">
        <v>6008</v>
      </c>
      <c r="C11693" s="1" t="s">
        <v>143</v>
      </c>
      <c r="D11693" s="1" t="s">
        <v>102</v>
      </c>
      <c r="E11693" s="1" t="s">
        <v>3532</v>
      </c>
      <c r="F11693" s="45" t="s">
        <v>158</v>
      </c>
      <c r="G11693" s="1">
        <v>2</v>
      </c>
      <c r="H11693" s="1" t="s">
        <v>107</v>
      </c>
      <c r="I11693" s="1" t="s">
        <v>159</v>
      </c>
      <c r="K11693" s="1" t="str">
        <f>VLOOKUP(L11693,CW!C:D,2,FALSE)</f>
        <v>Jul'16</v>
      </c>
      <c r="L11693" s="1" t="str">
        <f t="shared" si="185"/>
        <v>30'16</v>
      </c>
      <c r="M11693" s="1" t="str">
        <f>VLOOKUP(K11693,CW!D:E,2,FALSE)</f>
        <v>Q2'16</v>
      </c>
    </row>
    <row r="11694" spans="1:13" ht="15" customHeight="1">
      <c r="A11694" s="2">
        <v>42581</v>
      </c>
      <c r="B11694" s="1" t="s">
        <v>6009</v>
      </c>
      <c r="C11694" s="1" t="s">
        <v>162</v>
      </c>
      <c r="D11694" s="1" t="s">
        <v>102</v>
      </c>
      <c r="E11694" s="1" t="s">
        <v>3532</v>
      </c>
      <c r="F11694" s="45" t="s">
        <v>158</v>
      </c>
      <c r="G11694" s="1">
        <v>1</v>
      </c>
      <c r="H11694" s="1" t="s">
        <v>107</v>
      </c>
      <c r="I11694" s="1" t="s">
        <v>159</v>
      </c>
      <c r="K11694" s="1" t="str">
        <f>VLOOKUP(L11694,CW!C:D,2,FALSE)</f>
        <v>Jul'16</v>
      </c>
      <c r="L11694" s="1" t="str">
        <f t="shared" si="185"/>
        <v>30'16</v>
      </c>
      <c r="M11694" s="1" t="str">
        <f>VLOOKUP(K11694,CW!D:E,2,FALSE)</f>
        <v>Q2'16</v>
      </c>
    </row>
    <row r="11695" spans="1:13" ht="15" customHeight="1">
      <c r="A11695" s="2">
        <v>42581</v>
      </c>
      <c r="B11695" s="1" t="s">
        <v>6057</v>
      </c>
      <c r="C11695" s="1" t="s">
        <v>72</v>
      </c>
      <c r="D11695" s="1" t="s">
        <v>102</v>
      </c>
      <c r="E11695" s="1" t="s">
        <v>3532</v>
      </c>
      <c r="F11695" s="45" t="s">
        <v>158</v>
      </c>
      <c r="G11695" s="1">
        <v>2</v>
      </c>
      <c r="H11695" s="1" t="s">
        <v>107</v>
      </c>
      <c r="I11695" s="1" t="s">
        <v>159</v>
      </c>
      <c r="K11695" s="1" t="str">
        <f>VLOOKUP(L11695,CW!C:D,2,FALSE)</f>
        <v>Jul'16</v>
      </c>
      <c r="L11695" s="1" t="str">
        <f t="shared" si="185"/>
        <v>30'16</v>
      </c>
      <c r="M11695" s="1" t="str">
        <f>VLOOKUP(K11695,CW!D:E,2,FALSE)</f>
        <v>Q2'16</v>
      </c>
    </row>
    <row r="11696" spans="1:13" ht="15" customHeight="1">
      <c r="A11696" s="2">
        <v>42581</v>
      </c>
      <c r="B11696" s="1" t="s">
        <v>6058</v>
      </c>
      <c r="C11696" s="1" t="s">
        <v>89</v>
      </c>
      <c r="D11696" s="1" t="s">
        <v>102</v>
      </c>
      <c r="E11696" s="1" t="s">
        <v>3532</v>
      </c>
      <c r="F11696" s="45" t="s">
        <v>158</v>
      </c>
      <c r="G11696" s="1">
        <v>4</v>
      </c>
      <c r="H11696" s="1" t="s">
        <v>107</v>
      </c>
      <c r="I11696" s="1" t="s">
        <v>159</v>
      </c>
      <c r="K11696" s="1" t="str">
        <f>VLOOKUP(L11696,CW!C:D,2,FALSE)</f>
        <v>Jul'16</v>
      </c>
      <c r="L11696" s="1" t="str">
        <f t="shared" si="185"/>
        <v>30'16</v>
      </c>
      <c r="M11696" s="1" t="str">
        <f>VLOOKUP(K11696,CW!D:E,2,FALSE)</f>
        <v>Q2'16</v>
      </c>
    </row>
    <row r="11697" spans="1:13" ht="15" customHeight="1">
      <c r="A11697" s="2">
        <v>42581</v>
      </c>
      <c r="B11697" s="1" t="s">
        <v>6112</v>
      </c>
      <c r="C11697" s="1" t="s">
        <v>86</v>
      </c>
      <c r="D11697" s="1" t="s">
        <v>102</v>
      </c>
      <c r="E11697" s="1" t="s">
        <v>3532</v>
      </c>
      <c r="F11697" s="45" t="s">
        <v>158</v>
      </c>
      <c r="G11697" s="1">
        <v>9</v>
      </c>
      <c r="H11697" s="1" t="s">
        <v>107</v>
      </c>
      <c r="I11697" s="1" t="s">
        <v>159</v>
      </c>
      <c r="K11697" s="1" t="str">
        <f>VLOOKUP(L11697,CW!C:D,2,FALSE)</f>
        <v>Jul'16</v>
      </c>
      <c r="L11697" s="1" t="str">
        <f t="shared" si="185"/>
        <v>30'16</v>
      </c>
      <c r="M11697" s="1" t="str">
        <f>VLOOKUP(K11697,CW!D:E,2,FALSE)</f>
        <v>Q2'16</v>
      </c>
    </row>
    <row r="11698" spans="1:13" ht="15" customHeight="1">
      <c r="A11698" s="2">
        <v>42581</v>
      </c>
      <c r="B11698" s="1" t="s">
        <v>6078</v>
      </c>
      <c r="C11698" s="1" t="s">
        <v>86</v>
      </c>
      <c r="D11698" s="1" t="s">
        <v>102</v>
      </c>
      <c r="E11698" s="1" t="s">
        <v>3532</v>
      </c>
      <c r="F11698" s="45" t="s">
        <v>158</v>
      </c>
      <c r="G11698" s="1">
        <v>2</v>
      </c>
      <c r="H11698" s="1" t="s">
        <v>107</v>
      </c>
      <c r="I11698" s="1" t="s">
        <v>159</v>
      </c>
      <c r="K11698" s="1" t="str">
        <f>VLOOKUP(L11698,CW!C:D,2,FALSE)</f>
        <v>Jul'16</v>
      </c>
      <c r="L11698" s="1" t="str">
        <f t="shared" si="185"/>
        <v>30'16</v>
      </c>
      <c r="M11698" s="1" t="str">
        <f>VLOOKUP(K11698,CW!D:E,2,FALSE)</f>
        <v>Q2'16</v>
      </c>
    </row>
    <row r="11699" spans="1:13" ht="15" customHeight="1">
      <c r="A11699" s="2">
        <v>42581</v>
      </c>
      <c r="B11699" s="1" t="s">
        <v>6106</v>
      </c>
      <c r="C11699" s="1" t="s">
        <v>86</v>
      </c>
      <c r="D11699" s="1" t="s">
        <v>102</v>
      </c>
      <c r="E11699" s="1" t="s">
        <v>3532</v>
      </c>
      <c r="F11699" s="45" t="s">
        <v>158</v>
      </c>
      <c r="G11699" s="1">
        <v>2</v>
      </c>
      <c r="H11699" s="1" t="s">
        <v>107</v>
      </c>
      <c r="I11699" s="1" t="s">
        <v>159</v>
      </c>
      <c r="K11699" s="1" t="str">
        <f>VLOOKUP(L11699,CW!C:D,2,FALSE)</f>
        <v>Jul'16</v>
      </c>
      <c r="L11699" s="1" t="str">
        <f t="shared" si="185"/>
        <v>30'16</v>
      </c>
      <c r="M11699" s="1" t="str">
        <f>VLOOKUP(K11699,CW!D:E,2,FALSE)</f>
        <v>Q2'16</v>
      </c>
    </row>
    <row r="11700" spans="1:13" ht="15" customHeight="1">
      <c r="A11700" s="2">
        <v>42581</v>
      </c>
      <c r="B11700" s="1" t="s">
        <v>6109</v>
      </c>
      <c r="C11700" s="1" t="s">
        <v>86</v>
      </c>
      <c r="D11700" s="1" t="s">
        <v>102</v>
      </c>
      <c r="E11700" s="1" t="s">
        <v>3532</v>
      </c>
      <c r="F11700" s="45" t="s">
        <v>158</v>
      </c>
      <c r="G11700" s="1">
        <v>10</v>
      </c>
      <c r="H11700" s="1" t="s">
        <v>107</v>
      </c>
      <c r="I11700" s="1" t="s">
        <v>159</v>
      </c>
      <c r="K11700" s="1" t="str">
        <f>VLOOKUP(L11700,CW!C:D,2,FALSE)</f>
        <v>Jul'16</v>
      </c>
      <c r="L11700" s="1" t="str">
        <f t="shared" si="185"/>
        <v>30'16</v>
      </c>
      <c r="M11700" s="1" t="str">
        <f>VLOOKUP(K11700,CW!D:E,2,FALSE)</f>
        <v>Q2'16</v>
      </c>
    </row>
    <row r="11701" spans="1:13" ht="15" customHeight="1">
      <c r="A11701" s="2">
        <v>42581</v>
      </c>
      <c r="B11701" s="1" t="s">
        <v>6079</v>
      </c>
      <c r="C11701" s="1" t="s">
        <v>86</v>
      </c>
      <c r="D11701" s="1" t="s">
        <v>102</v>
      </c>
      <c r="E11701" s="1" t="s">
        <v>3532</v>
      </c>
      <c r="F11701" s="45" t="s">
        <v>158</v>
      </c>
      <c r="G11701" s="1">
        <v>2</v>
      </c>
      <c r="H11701" s="1" t="s">
        <v>107</v>
      </c>
      <c r="I11701" s="1" t="s">
        <v>159</v>
      </c>
      <c r="K11701" s="1" t="str">
        <f>VLOOKUP(L11701,CW!C:D,2,FALSE)</f>
        <v>Jul'16</v>
      </c>
      <c r="L11701" s="1" t="str">
        <f t="shared" si="185"/>
        <v>30'16</v>
      </c>
      <c r="M11701" s="1" t="str">
        <f>VLOOKUP(K11701,CW!D:E,2,FALSE)</f>
        <v>Q2'16</v>
      </c>
    </row>
    <row r="11702" spans="1:13" ht="15" customHeight="1">
      <c r="A11702" s="2">
        <v>42581</v>
      </c>
      <c r="B11702" s="1" t="s">
        <v>6113</v>
      </c>
      <c r="C11702" s="1" t="s">
        <v>1801</v>
      </c>
      <c r="D11702" s="1" t="s">
        <v>102</v>
      </c>
      <c r="E11702" s="1" t="s">
        <v>3532</v>
      </c>
      <c r="F11702" s="45" t="s">
        <v>158</v>
      </c>
      <c r="G11702" s="1">
        <v>7</v>
      </c>
      <c r="H11702" s="1" t="s">
        <v>107</v>
      </c>
      <c r="I11702" s="1" t="s">
        <v>159</v>
      </c>
      <c r="K11702" s="1" t="str">
        <f>VLOOKUP(L11702,CW!C:D,2,FALSE)</f>
        <v>Jul'16</v>
      </c>
      <c r="L11702" s="1" t="str">
        <f t="shared" si="185"/>
        <v>30'16</v>
      </c>
      <c r="M11702" s="1" t="str">
        <f>VLOOKUP(K11702,CW!D:E,2,FALSE)</f>
        <v>Q2'16</v>
      </c>
    </row>
    <row r="11703" spans="1:13" ht="30" customHeight="1">
      <c r="A11703" s="2">
        <v>42582</v>
      </c>
      <c r="B11703" s="1" t="s">
        <v>6111</v>
      </c>
      <c r="C11703" s="1" t="s">
        <v>86</v>
      </c>
      <c r="D11703" s="1" t="s">
        <v>100</v>
      </c>
      <c r="E11703" s="1" t="s">
        <v>3532</v>
      </c>
      <c r="F11703" s="98" t="s">
        <v>160</v>
      </c>
      <c r="G11703" s="1">
        <v>1</v>
      </c>
      <c r="H11703" s="1" t="s">
        <v>107</v>
      </c>
      <c r="I11703" s="1" t="s">
        <v>159</v>
      </c>
      <c r="K11703" s="1" t="str">
        <f>VLOOKUP(L11703,CW!C:D,2,FALSE)</f>
        <v>Jul'16</v>
      </c>
      <c r="L11703" s="1" t="str">
        <f t="shared" si="185"/>
        <v>30'16</v>
      </c>
      <c r="M11703" s="1" t="str">
        <f>VLOOKUP(K11703,CW!D:E,2,FALSE)</f>
        <v>Q2'16</v>
      </c>
    </row>
    <row r="11704" spans="1:13" ht="15" customHeight="1">
      <c r="A11704" s="2">
        <v>42582</v>
      </c>
      <c r="B11704" s="1" t="s">
        <v>6111</v>
      </c>
      <c r="C11704" s="1" t="s">
        <v>86</v>
      </c>
      <c r="D11704" s="1" t="s">
        <v>100</v>
      </c>
      <c r="E11704" s="1" t="s">
        <v>3532</v>
      </c>
      <c r="F11704" s="45" t="s">
        <v>158</v>
      </c>
      <c r="G11704" s="1">
        <v>5</v>
      </c>
      <c r="H11704" s="1" t="s">
        <v>107</v>
      </c>
      <c r="I11704" s="1" t="s">
        <v>159</v>
      </c>
      <c r="K11704" s="1" t="str">
        <f>VLOOKUP(L11704,CW!C:D,2,FALSE)</f>
        <v>Jul'16</v>
      </c>
      <c r="L11704" s="1" t="str">
        <f t="shared" si="185"/>
        <v>30'16</v>
      </c>
      <c r="M11704" s="1" t="str">
        <f>VLOOKUP(K11704,CW!D:E,2,FALSE)</f>
        <v>Q2'16</v>
      </c>
    </row>
    <row r="11705" spans="1:13" ht="15" customHeight="1">
      <c r="A11705" s="2">
        <v>42582</v>
      </c>
      <c r="B11705" s="1" t="s">
        <v>6063</v>
      </c>
      <c r="C11705" s="1" t="s">
        <v>71</v>
      </c>
      <c r="D11705" s="1" t="s">
        <v>100</v>
      </c>
      <c r="E11705" s="1" t="s">
        <v>3532</v>
      </c>
      <c r="F11705" s="45" t="s">
        <v>158</v>
      </c>
      <c r="G11705" s="1">
        <v>1</v>
      </c>
      <c r="H11705" s="1" t="s">
        <v>107</v>
      </c>
      <c r="I11705" s="1" t="s">
        <v>159</v>
      </c>
      <c r="K11705" s="1" t="str">
        <f>VLOOKUP(L11705,CW!C:D,2,FALSE)</f>
        <v>Jul'16</v>
      </c>
      <c r="L11705" s="1" t="str">
        <f t="shared" si="185"/>
        <v>30'16</v>
      </c>
      <c r="M11705" s="1" t="str">
        <f>VLOOKUP(K11705,CW!D:E,2,FALSE)</f>
        <v>Q2'16</v>
      </c>
    </row>
    <row r="11706" spans="1:13" ht="15" customHeight="1">
      <c r="A11706" s="2">
        <v>42582</v>
      </c>
      <c r="B11706" s="1" t="s">
        <v>6039</v>
      </c>
      <c r="C11706" s="1" t="s">
        <v>72</v>
      </c>
      <c r="D11706" s="1" t="s">
        <v>100</v>
      </c>
      <c r="E11706" s="1" t="s">
        <v>3532</v>
      </c>
      <c r="F11706" s="45" t="s">
        <v>158</v>
      </c>
      <c r="G11706" s="1">
        <v>1</v>
      </c>
      <c r="H11706" s="1" t="s">
        <v>107</v>
      </c>
      <c r="I11706" s="1" t="s">
        <v>159</v>
      </c>
      <c r="K11706" s="1" t="str">
        <f>VLOOKUP(L11706,CW!C:D,2,FALSE)</f>
        <v>Jul'16</v>
      </c>
      <c r="L11706" s="1" t="str">
        <f t="shared" si="185"/>
        <v>30'16</v>
      </c>
      <c r="M11706" s="1" t="str">
        <f>VLOOKUP(K11706,CW!D:E,2,FALSE)</f>
        <v>Q2'16</v>
      </c>
    </row>
    <row r="11707" spans="1:13" ht="15" customHeight="1">
      <c r="A11707" s="2">
        <v>42582</v>
      </c>
      <c r="B11707" s="1" t="s">
        <v>6026</v>
      </c>
      <c r="C11707" s="1" t="s">
        <v>71</v>
      </c>
      <c r="D11707" s="1" t="s">
        <v>100</v>
      </c>
      <c r="E11707" s="1" t="s">
        <v>3532</v>
      </c>
      <c r="F11707" s="45" t="s">
        <v>158</v>
      </c>
      <c r="G11707" s="1">
        <v>1</v>
      </c>
      <c r="H11707" s="1" t="s">
        <v>107</v>
      </c>
      <c r="I11707" s="1" t="s">
        <v>159</v>
      </c>
      <c r="K11707" s="1" t="str">
        <f>VLOOKUP(L11707,CW!C:D,2,FALSE)</f>
        <v>Jul'16</v>
      </c>
      <c r="L11707" s="1" t="str">
        <f t="shared" si="185"/>
        <v>30'16</v>
      </c>
      <c r="M11707" s="1" t="str">
        <f>VLOOKUP(K11707,CW!D:E,2,FALSE)</f>
        <v>Q2'16</v>
      </c>
    </row>
    <row r="11708" spans="1:13" ht="15" customHeight="1">
      <c r="A11708" s="2">
        <v>42582</v>
      </c>
      <c r="B11708" s="1" t="s">
        <v>6024</v>
      </c>
      <c r="C11708" s="1" t="s">
        <v>71</v>
      </c>
      <c r="D11708" s="1" t="s">
        <v>100</v>
      </c>
      <c r="E11708" s="1" t="s">
        <v>3532</v>
      </c>
      <c r="F11708" s="45" t="s">
        <v>158</v>
      </c>
      <c r="G11708" s="1">
        <v>1</v>
      </c>
      <c r="H11708" s="1" t="s">
        <v>107</v>
      </c>
      <c r="I11708" s="1" t="s">
        <v>159</v>
      </c>
      <c r="K11708" s="1" t="str">
        <f>VLOOKUP(L11708,CW!C:D,2,FALSE)</f>
        <v>Jul'16</v>
      </c>
      <c r="L11708" s="1" t="str">
        <f t="shared" si="185"/>
        <v>30'16</v>
      </c>
      <c r="M11708" s="1" t="str">
        <f>VLOOKUP(K11708,CW!D:E,2,FALSE)</f>
        <v>Q2'16</v>
      </c>
    </row>
    <row r="11709" spans="1:13" ht="15" customHeight="1">
      <c r="A11709" s="2">
        <v>42582</v>
      </c>
      <c r="B11709" s="1" t="s">
        <v>6025</v>
      </c>
      <c r="C11709" s="1" t="s">
        <v>267</v>
      </c>
      <c r="D11709" s="1" t="s">
        <v>100</v>
      </c>
      <c r="E11709" s="1" t="s">
        <v>3532</v>
      </c>
      <c r="F11709" s="45" t="s">
        <v>158</v>
      </c>
      <c r="G11709" s="1">
        <v>2</v>
      </c>
      <c r="H11709" s="1" t="s">
        <v>107</v>
      </c>
      <c r="I11709" s="1" t="s">
        <v>159</v>
      </c>
      <c r="K11709" s="1" t="str">
        <f>VLOOKUP(L11709,CW!C:D,2,FALSE)</f>
        <v>Jul'16</v>
      </c>
      <c r="L11709" s="1" t="str">
        <f t="shared" si="185"/>
        <v>30'16</v>
      </c>
      <c r="M11709" s="1" t="str">
        <f>VLOOKUP(K11709,CW!D:E,2,FALSE)</f>
        <v>Q2'16</v>
      </c>
    </row>
    <row r="11710" spans="1:13" ht="15" customHeight="1">
      <c r="A11710" s="2">
        <v>42582</v>
      </c>
      <c r="B11710" s="1" t="s">
        <v>6077</v>
      </c>
      <c r="C11710" s="1" t="s">
        <v>72</v>
      </c>
      <c r="D11710" s="1" t="s">
        <v>100</v>
      </c>
      <c r="E11710" s="1" t="s">
        <v>3532</v>
      </c>
      <c r="F11710" s="45" t="s">
        <v>158</v>
      </c>
      <c r="G11710" s="1">
        <v>1</v>
      </c>
      <c r="H11710" s="1" t="s">
        <v>107</v>
      </c>
      <c r="I11710" s="1" t="s">
        <v>159</v>
      </c>
      <c r="K11710" s="1" t="str">
        <f>VLOOKUP(L11710,CW!C:D,2,FALSE)</f>
        <v>Jul'16</v>
      </c>
      <c r="L11710" s="1" t="str">
        <f t="shared" si="185"/>
        <v>30'16</v>
      </c>
      <c r="M11710" s="1" t="str">
        <f>VLOOKUP(K11710,CW!D:E,2,FALSE)</f>
        <v>Q2'16</v>
      </c>
    </row>
    <row r="11711" spans="1:13" ht="15" customHeight="1">
      <c r="A11711" s="2">
        <v>42582</v>
      </c>
      <c r="B11711" s="1" t="s">
        <v>6076</v>
      </c>
      <c r="C11711" s="1" t="s">
        <v>72</v>
      </c>
      <c r="D11711" s="1" t="s">
        <v>100</v>
      </c>
      <c r="E11711" s="1" t="s">
        <v>3532</v>
      </c>
      <c r="F11711" s="45" t="s">
        <v>158</v>
      </c>
      <c r="G11711" s="1">
        <v>1</v>
      </c>
      <c r="H11711" s="1" t="s">
        <v>107</v>
      </c>
      <c r="I11711" s="1" t="s">
        <v>159</v>
      </c>
      <c r="K11711" s="1" t="str">
        <f>VLOOKUP(L11711,CW!C:D,2,FALSE)</f>
        <v>Jul'16</v>
      </c>
      <c r="L11711" s="1" t="str">
        <f t="shared" si="185"/>
        <v>30'16</v>
      </c>
      <c r="M11711" s="1" t="str">
        <f>VLOOKUP(K11711,CW!D:E,2,FALSE)</f>
        <v>Q2'16</v>
      </c>
    </row>
    <row r="11712" spans="1:13" ht="15" customHeight="1">
      <c r="A11712" s="2">
        <v>42582</v>
      </c>
      <c r="B11712" s="1" t="s">
        <v>6031</v>
      </c>
      <c r="C11712" s="1" t="s">
        <v>72</v>
      </c>
      <c r="D11712" s="1" t="s">
        <v>100</v>
      </c>
      <c r="E11712" s="1" t="s">
        <v>3532</v>
      </c>
      <c r="F11712" s="45" t="s">
        <v>158</v>
      </c>
      <c r="G11712" s="1">
        <v>8</v>
      </c>
      <c r="H11712" s="1" t="s">
        <v>107</v>
      </c>
      <c r="I11712" s="1" t="s">
        <v>159</v>
      </c>
      <c r="K11712" s="1" t="str">
        <f>VLOOKUP(L11712,CW!C:D,2,FALSE)</f>
        <v>Jul'16</v>
      </c>
      <c r="L11712" s="1" t="str">
        <f t="shared" si="185"/>
        <v>30'16</v>
      </c>
      <c r="M11712" s="1" t="str">
        <f>VLOOKUP(K11712,CW!D:E,2,FALSE)</f>
        <v>Q2'16</v>
      </c>
    </row>
    <row r="11713" spans="1:13" ht="15" customHeight="1">
      <c r="A11713" s="2">
        <v>42582</v>
      </c>
      <c r="B11713" s="1" t="s">
        <v>6030</v>
      </c>
      <c r="C11713" s="1" t="s">
        <v>72</v>
      </c>
      <c r="D11713" s="1" t="s">
        <v>100</v>
      </c>
      <c r="E11713" s="1" t="s">
        <v>3532</v>
      </c>
      <c r="F11713" s="45" t="s">
        <v>158</v>
      </c>
      <c r="G11713" s="1">
        <v>2</v>
      </c>
      <c r="H11713" s="1" t="s">
        <v>107</v>
      </c>
      <c r="I11713" s="1" t="s">
        <v>159</v>
      </c>
      <c r="K11713" s="1" t="str">
        <f>VLOOKUP(L11713,CW!C:D,2,FALSE)</f>
        <v>Jul'16</v>
      </c>
      <c r="L11713" s="1" t="str">
        <f t="shared" si="185"/>
        <v>30'16</v>
      </c>
      <c r="M11713" s="1" t="str">
        <f>VLOOKUP(K11713,CW!D:E,2,FALSE)</f>
        <v>Q2'16</v>
      </c>
    </row>
    <row r="11714" spans="1:13" ht="15" customHeight="1">
      <c r="A11714" s="2">
        <v>42582</v>
      </c>
      <c r="B11714" s="1" t="s">
        <v>6034</v>
      </c>
      <c r="C11714" s="1" t="s">
        <v>72</v>
      </c>
      <c r="D11714" s="1" t="s">
        <v>100</v>
      </c>
      <c r="E11714" s="1" t="s">
        <v>3532</v>
      </c>
      <c r="F11714" s="45" t="s">
        <v>158</v>
      </c>
      <c r="G11714" s="1">
        <v>1</v>
      </c>
      <c r="H11714" s="1" t="s">
        <v>107</v>
      </c>
      <c r="I11714" s="1" t="s">
        <v>159</v>
      </c>
      <c r="K11714" s="1" t="str">
        <f>VLOOKUP(L11714,CW!C:D,2,FALSE)</f>
        <v>Jul'16</v>
      </c>
      <c r="L11714" s="1" t="str">
        <f t="shared" si="185"/>
        <v>30'16</v>
      </c>
      <c r="M11714" s="1" t="str">
        <f>VLOOKUP(K11714,CW!D:E,2,FALSE)</f>
        <v>Q2'16</v>
      </c>
    </row>
    <row r="11715" spans="1:13" ht="15" customHeight="1">
      <c r="A11715" s="2">
        <v>42582</v>
      </c>
      <c r="B11715" s="1" t="s">
        <v>6327</v>
      </c>
      <c r="C11715" s="1" t="s">
        <v>479</v>
      </c>
      <c r="D11715" s="1" t="s">
        <v>100</v>
      </c>
      <c r="E11715" s="1" t="s">
        <v>3532</v>
      </c>
      <c r="F11715" s="45" t="s">
        <v>158</v>
      </c>
      <c r="G11715" s="1">
        <v>6</v>
      </c>
      <c r="H11715" s="1" t="s">
        <v>107</v>
      </c>
      <c r="I11715" s="1" t="s">
        <v>159</v>
      </c>
      <c r="K11715" s="1" t="str">
        <f>VLOOKUP(L11715,CW!C:D,2,FALSE)</f>
        <v>Jul'16</v>
      </c>
      <c r="L11715" s="1" t="str">
        <f t="shared" si="185"/>
        <v>30'16</v>
      </c>
      <c r="M11715" s="1" t="str">
        <f>VLOOKUP(K11715,CW!D:E,2,FALSE)</f>
        <v>Q2'16</v>
      </c>
    </row>
    <row r="11716" spans="1:13" ht="15" customHeight="1">
      <c r="A11716" s="2">
        <v>42582</v>
      </c>
      <c r="B11716" s="1" t="s">
        <v>6083</v>
      </c>
      <c r="C11716" s="1" t="s">
        <v>108</v>
      </c>
      <c r="D11716" s="1" t="s">
        <v>100</v>
      </c>
      <c r="E11716" s="1" t="s">
        <v>3532</v>
      </c>
      <c r="F11716" s="45" t="s">
        <v>158</v>
      </c>
      <c r="G11716" s="1">
        <v>3</v>
      </c>
      <c r="H11716" s="1" t="s">
        <v>107</v>
      </c>
      <c r="I11716" s="1" t="s">
        <v>159</v>
      </c>
      <c r="K11716" s="1" t="str">
        <f>VLOOKUP(L11716,CW!C:D,2,FALSE)</f>
        <v>Jul'16</v>
      </c>
      <c r="L11716" s="1" t="str">
        <f t="shared" si="185"/>
        <v>30'16</v>
      </c>
      <c r="M11716" s="1" t="str">
        <f>VLOOKUP(K11716,CW!D:E,2,FALSE)</f>
        <v>Q2'16</v>
      </c>
    </row>
    <row r="11717" spans="1:13" ht="30" customHeight="1">
      <c r="A11717" s="2">
        <v>42582</v>
      </c>
      <c r="B11717" s="1" t="s">
        <v>6110</v>
      </c>
      <c r="C11717" s="1" t="s">
        <v>86</v>
      </c>
      <c r="D11717" s="1" t="s">
        <v>100</v>
      </c>
      <c r="E11717" s="1" t="s">
        <v>3532</v>
      </c>
      <c r="F11717" s="98" t="s">
        <v>160</v>
      </c>
      <c r="G11717" s="1">
        <v>1</v>
      </c>
      <c r="H11717" s="1" t="s">
        <v>107</v>
      </c>
      <c r="I11717" s="1" t="s">
        <v>159</v>
      </c>
      <c r="K11717" s="1" t="str">
        <f>VLOOKUP(L11717,CW!C:D,2,FALSE)</f>
        <v>Jul'16</v>
      </c>
      <c r="L11717" s="1" t="str">
        <f t="shared" si="185"/>
        <v>30'16</v>
      </c>
      <c r="M11717" s="1" t="str">
        <f>VLOOKUP(K11717,CW!D:E,2,FALSE)</f>
        <v>Q2'16</v>
      </c>
    </row>
    <row r="11718" spans="1:13" ht="15" customHeight="1">
      <c r="A11718" s="2">
        <v>42582</v>
      </c>
      <c r="B11718" s="1" t="s">
        <v>6110</v>
      </c>
      <c r="C11718" s="1" t="s">
        <v>86</v>
      </c>
      <c r="D11718" s="1" t="s">
        <v>100</v>
      </c>
      <c r="E11718" s="1" t="s">
        <v>3532</v>
      </c>
      <c r="F11718" s="45" t="s">
        <v>158</v>
      </c>
      <c r="G11718" s="1">
        <v>1</v>
      </c>
      <c r="H11718" s="1" t="s">
        <v>107</v>
      </c>
      <c r="I11718" s="1" t="s">
        <v>159</v>
      </c>
      <c r="K11718" s="1" t="str">
        <f>VLOOKUP(L11718,CW!C:D,2,FALSE)</f>
        <v>Jul'16</v>
      </c>
      <c r="L11718" s="1" t="str">
        <f t="shared" si="185"/>
        <v>30'16</v>
      </c>
      <c r="M11718" s="1" t="str">
        <f>VLOOKUP(K11718,CW!D:E,2,FALSE)</f>
        <v>Q2'16</v>
      </c>
    </row>
    <row r="11719" spans="1:13" ht="15" customHeight="1">
      <c r="A11719" s="2">
        <v>42582</v>
      </c>
      <c r="B11719" s="1" t="s">
        <v>6108</v>
      </c>
      <c r="C11719" s="1" t="s">
        <v>86</v>
      </c>
      <c r="D11719" s="1" t="s">
        <v>100</v>
      </c>
      <c r="E11719" s="1" t="s">
        <v>3532</v>
      </c>
      <c r="F11719" s="45" t="s">
        <v>158</v>
      </c>
      <c r="G11719" s="1">
        <v>22</v>
      </c>
      <c r="H11719" s="1" t="s">
        <v>107</v>
      </c>
      <c r="I11719" s="1" t="s">
        <v>159</v>
      </c>
      <c r="K11719" s="1" t="str">
        <f>VLOOKUP(L11719,CW!C:D,2,FALSE)</f>
        <v>Jul'16</v>
      </c>
      <c r="L11719" s="1" t="str">
        <f t="shared" si="185"/>
        <v>30'16</v>
      </c>
      <c r="M11719" s="1" t="str">
        <f>VLOOKUP(K11719,CW!D:E,2,FALSE)</f>
        <v>Q2'16</v>
      </c>
    </row>
    <row r="11720" spans="1:13" ht="30" customHeight="1">
      <c r="A11720" s="2">
        <v>42582</v>
      </c>
      <c r="B11720" s="1" t="s">
        <v>6131</v>
      </c>
      <c r="C11720" s="1" t="s">
        <v>86</v>
      </c>
      <c r="D11720" s="1" t="s">
        <v>100</v>
      </c>
      <c r="E11720" s="1" t="s">
        <v>3532</v>
      </c>
      <c r="F11720" s="98" t="s">
        <v>160</v>
      </c>
      <c r="G11720" s="1">
        <v>1</v>
      </c>
      <c r="H11720" s="1" t="s">
        <v>107</v>
      </c>
      <c r="I11720" s="1" t="s">
        <v>159</v>
      </c>
      <c r="K11720" s="1" t="str">
        <f>VLOOKUP(L11720,CW!C:D,2,FALSE)</f>
        <v>Jul'16</v>
      </c>
      <c r="L11720" s="1" t="str">
        <f t="shared" si="185"/>
        <v>30'16</v>
      </c>
      <c r="M11720" s="1" t="str">
        <f>VLOOKUP(K11720,CW!D:E,2,FALSE)</f>
        <v>Q2'16</v>
      </c>
    </row>
    <row r="11721" spans="1:13" ht="15" customHeight="1">
      <c r="A11721" s="2">
        <v>42582</v>
      </c>
      <c r="B11721" s="1" t="s">
        <v>6131</v>
      </c>
      <c r="C11721" s="1" t="s">
        <v>86</v>
      </c>
      <c r="D11721" s="1" t="s">
        <v>100</v>
      </c>
      <c r="E11721" s="1" t="s">
        <v>3532</v>
      </c>
      <c r="F11721" s="45" t="s">
        <v>158</v>
      </c>
      <c r="G11721" s="1">
        <v>1</v>
      </c>
      <c r="H11721" s="1" t="s">
        <v>107</v>
      </c>
      <c r="I11721" s="1" t="s">
        <v>159</v>
      </c>
      <c r="K11721" s="1" t="str">
        <f>VLOOKUP(L11721,CW!C:D,2,FALSE)</f>
        <v>Jul'16</v>
      </c>
      <c r="L11721" s="1" t="str">
        <f t="shared" si="185"/>
        <v>30'16</v>
      </c>
      <c r="M11721" s="1" t="str">
        <f>VLOOKUP(K11721,CW!D:E,2,FALSE)</f>
        <v>Q2'16</v>
      </c>
    </row>
    <row r="11722" spans="1:13" ht="15" customHeight="1">
      <c r="A11722" s="2">
        <v>42582</v>
      </c>
      <c r="B11722" s="1" t="s">
        <v>6086</v>
      </c>
      <c r="C11722" s="1" t="s">
        <v>1801</v>
      </c>
      <c r="D11722" s="1" t="s">
        <v>100</v>
      </c>
      <c r="E11722" s="1" t="s">
        <v>3532</v>
      </c>
      <c r="F11722" s="45" t="s">
        <v>158</v>
      </c>
      <c r="G11722" s="1">
        <v>3</v>
      </c>
      <c r="H11722" s="1" t="s">
        <v>107</v>
      </c>
      <c r="I11722" s="1" t="s">
        <v>159</v>
      </c>
      <c r="K11722" s="1" t="str">
        <f>VLOOKUP(L11722,CW!C:D,2,FALSE)</f>
        <v>Jul'16</v>
      </c>
      <c r="L11722" s="1" t="str">
        <f t="shared" si="185"/>
        <v>30'16</v>
      </c>
      <c r="M11722" s="1" t="str">
        <f>VLOOKUP(K11722,CW!D:E,2,FALSE)</f>
        <v>Q2'16</v>
      </c>
    </row>
    <row r="11723" spans="1:13" ht="15" customHeight="1">
      <c r="A11723" s="2">
        <v>42582</v>
      </c>
      <c r="B11723" s="1" t="s">
        <v>6328</v>
      </c>
      <c r="C11723" s="1" t="s">
        <v>2795</v>
      </c>
      <c r="D11723" s="1" t="s">
        <v>100</v>
      </c>
      <c r="E11723" s="1" t="s">
        <v>3532</v>
      </c>
      <c r="F11723" s="45" t="s">
        <v>6271</v>
      </c>
      <c r="G11723" s="1">
        <v>1</v>
      </c>
      <c r="H11723" s="1" t="s">
        <v>107</v>
      </c>
      <c r="I11723" s="1" t="s">
        <v>159</v>
      </c>
      <c r="K11723" s="1" t="str">
        <f>VLOOKUP(L11723,CW!C:D,2,FALSE)</f>
        <v>Jul'16</v>
      </c>
      <c r="L11723" s="1" t="str">
        <f t="shared" si="185"/>
        <v>30'16</v>
      </c>
      <c r="M11723" s="1" t="str">
        <f>VLOOKUP(K11723,CW!D:E,2,FALSE)</f>
        <v>Q2'16</v>
      </c>
    </row>
    <row r="11724" spans="1:13" ht="15" customHeight="1">
      <c r="A11724" s="2">
        <v>42582</v>
      </c>
      <c r="B11724" s="1" t="s">
        <v>6087</v>
      </c>
      <c r="C11724" s="1" t="s">
        <v>2795</v>
      </c>
      <c r="D11724" s="1" t="s">
        <v>100</v>
      </c>
      <c r="E11724" s="1" t="s">
        <v>3532</v>
      </c>
      <c r="F11724" s="45" t="s">
        <v>896</v>
      </c>
      <c r="G11724" s="1">
        <v>1</v>
      </c>
      <c r="H11724" s="1" t="s">
        <v>107</v>
      </c>
      <c r="I11724" s="1" t="s">
        <v>159</v>
      </c>
      <c r="K11724" s="1" t="str">
        <f>VLOOKUP(L11724,CW!C:D,2,FALSE)</f>
        <v>Jul'16</v>
      </c>
      <c r="L11724" s="1" t="str">
        <f t="shared" si="185"/>
        <v>30'16</v>
      </c>
      <c r="M11724" s="1" t="str">
        <f>VLOOKUP(K11724,CW!D:E,2,FALSE)</f>
        <v>Q2'16</v>
      </c>
    </row>
    <row r="11725" spans="1:13" ht="15" customHeight="1">
      <c r="A11725" s="2">
        <v>42582</v>
      </c>
      <c r="B11725" s="1" t="s">
        <v>6087</v>
      </c>
      <c r="C11725" s="1" t="s">
        <v>2795</v>
      </c>
      <c r="D11725" s="1" t="s">
        <v>100</v>
      </c>
      <c r="E11725" s="1" t="s">
        <v>3532</v>
      </c>
      <c r="F11725" s="45" t="s">
        <v>6271</v>
      </c>
      <c r="G11725" s="1">
        <v>4</v>
      </c>
      <c r="H11725" s="1" t="s">
        <v>107</v>
      </c>
      <c r="I11725" s="1" t="s">
        <v>159</v>
      </c>
      <c r="K11725" s="1" t="str">
        <f>VLOOKUP(L11725,CW!C:D,2,FALSE)</f>
        <v>Jul'16</v>
      </c>
      <c r="L11725" s="1" t="str">
        <f t="shared" si="185"/>
        <v>30'16</v>
      </c>
      <c r="M11725" s="1" t="str">
        <f>VLOOKUP(K11725,CW!D:E,2,FALSE)</f>
        <v>Q2'16</v>
      </c>
    </row>
    <row r="11726" spans="1:13" ht="15" customHeight="1">
      <c r="A11726" s="2">
        <v>42582</v>
      </c>
      <c r="B11726" s="1" t="s">
        <v>6069</v>
      </c>
      <c r="C11726" s="1" t="s">
        <v>2795</v>
      </c>
      <c r="D11726" s="1" t="s">
        <v>100</v>
      </c>
      <c r="E11726" s="1" t="s">
        <v>3532</v>
      </c>
      <c r="F11726" s="45" t="s">
        <v>6271</v>
      </c>
      <c r="G11726" s="1">
        <v>1</v>
      </c>
      <c r="H11726" s="1" t="s">
        <v>107</v>
      </c>
      <c r="I11726" s="1" t="s">
        <v>159</v>
      </c>
      <c r="K11726" s="1" t="str">
        <f>VLOOKUP(L11726,CW!C:D,2,FALSE)</f>
        <v>Jul'16</v>
      </c>
      <c r="L11726" s="1" t="str">
        <f t="shared" si="185"/>
        <v>30'16</v>
      </c>
      <c r="M11726" s="1" t="str">
        <f>VLOOKUP(K11726,CW!D:E,2,FALSE)</f>
        <v>Q2'16</v>
      </c>
    </row>
    <row r="11727" spans="1:13" ht="15" customHeight="1">
      <c r="A11727" s="2">
        <v>42582</v>
      </c>
      <c r="B11727" s="1" t="s">
        <v>6329</v>
      </c>
      <c r="C11727" s="1" t="s">
        <v>2795</v>
      </c>
      <c r="D11727" s="1" t="s">
        <v>100</v>
      </c>
      <c r="E11727" s="1" t="s">
        <v>3532</v>
      </c>
      <c r="F11727" s="45" t="s">
        <v>2156</v>
      </c>
      <c r="G11727" s="1">
        <v>10</v>
      </c>
      <c r="H11727" s="1" t="s">
        <v>107</v>
      </c>
      <c r="I11727" s="1" t="s">
        <v>159</v>
      </c>
      <c r="K11727" s="1" t="str">
        <f>VLOOKUP(L11727,CW!C:D,2,FALSE)</f>
        <v>Jul'16</v>
      </c>
      <c r="L11727" s="1" t="str">
        <f t="shared" si="185"/>
        <v>30'16</v>
      </c>
      <c r="M11727" s="1" t="str">
        <f>VLOOKUP(K11727,CW!D:E,2,FALSE)</f>
        <v>Q2'16</v>
      </c>
    </row>
    <row r="11728" spans="1:13" ht="15" customHeight="1">
      <c r="A11728" s="2">
        <v>42582</v>
      </c>
      <c r="B11728" s="1" t="s">
        <v>6100</v>
      </c>
      <c r="C11728" s="1" t="s">
        <v>81</v>
      </c>
      <c r="D11728" s="1" t="s">
        <v>100</v>
      </c>
      <c r="E11728" s="1" t="s">
        <v>3532</v>
      </c>
      <c r="F11728" s="45" t="s">
        <v>158</v>
      </c>
      <c r="G11728" s="1">
        <v>4</v>
      </c>
      <c r="H11728" s="1" t="s">
        <v>107</v>
      </c>
      <c r="I11728" s="1" t="s">
        <v>159</v>
      </c>
      <c r="K11728" s="1" t="str">
        <f>VLOOKUP(L11728,CW!C:D,2,FALSE)</f>
        <v>Jul'16</v>
      </c>
      <c r="L11728" s="1" t="str">
        <f t="shared" si="185"/>
        <v>30'16</v>
      </c>
      <c r="M11728" s="1" t="str">
        <f>VLOOKUP(K11728,CW!D:E,2,FALSE)</f>
        <v>Q2'16</v>
      </c>
    </row>
    <row r="11729" spans="1:13" ht="15" customHeight="1">
      <c r="A11729" s="2">
        <v>42582</v>
      </c>
      <c r="B11729" s="1" t="s">
        <v>6330</v>
      </c>
      <c r="C11729" s="1" t="s">
        <v>162</v>
      </c>
      <c r="D11729" s="1" t="s">
        <v>100</v>
      </c>
      <c r="E11729" s="1" t="s">
        <v>3532</v>
      </c>
      <c r="F11729" s="45" t="s">
        <v>158</v>
      </c>
      <c r="G11729" s="1">
        <v>3</v>
      </c>
      <c r="H11729" s="1" t="s">
        <v>107</v>
      </c>
      <c r="I11729" s="1" t="s">
        <v>159</v>
      </c>
      <c r="K11729" s="1" t="str">
        <f>VLOOKUP(L11729,CW!C:D,2,FALSE)</f>
        <v>Jul'16</v>
      </c>
      <c r="L11729" s="1" t="str">
        <f t="shared" si="185"/>
        <v>30'16</v>
      </c>
      <c r="M11729" s="1" t="str">
        <f>VLOOKUP(K11729,CW!D:E,2,FALSE)</f>
        <v>Q2'16</v>
      </c>
    </row>
    <row r="11730" spans="1:13" ht="15" customHeight="1">
      <c r="A11730" s="2">
        <v>42582</v>
      </c>
      <c r="B11730" s="1" t="s">
        <v>6331</v>
      </c>
      <c r="C11730" s="1" t="s">
        <v>162</v>
      </c>
      <c r="D11730" s="1" t="s">
        <v>100</v>
      </c>
      <c r="E11730" s="1" t="s">
        <v>3532</v>
      </c>
      <c r="F11730" s="45" t="s">
        <v>158</v>
      </c>
      <c r="G11730" s="1">
        <v>4</v>
      </c>
      <c r="H11730" s="1" t="s">
        <v>107</v>
      </c>
      <c r="I11730" s="1" t="s">
        <v>159</v>
      </c>
      <c r="K11730" s="1" t="str">
        <f>VLOOKUP(L11730,CW!C:D,2,FALSE)</f>
        <v>Jul'16</v>
      </c>
      <c r="L11730" s="1" t="str">
        <f t="shared" si="185"/>
        <v>30'16</v>
      </c>
      <c r="M11730" s="1" t="str">
        <f>VLOOKUP(K11730,CW!D:E,2,FALSE)</f>
        <v>Q2'16</v>
      </c>
    </row>
    <row r="11731" spans="1:13" ht="15" customHeight="1">
      <c r="A11731" s="2">
        <v>42582</v>
      </c>
      <c r="B11731" s="1" t="s">
        <v>6332</v>
      </c>
      <c r="C11731" s="1" t="s">
        <v>162</v>
      </c>
      <c r="D11731" s="1" t="s">
        <v>100</v>
      </c>
      <c r="E11731" s="1" t="s">
        <v>3532</v>
      </c>
      <c r="F11731" s="45" t="s">
        <v>158</v>
      </c>
      <c r="G11731" s="1">
        <v>1</v>
      </c>
      <c r="H11731" s="1" t="s">
        <v>107</v>
      </c>
      <c r="I11731" s="1" t="s">
        <v>159</v>
      </c>
      <c r="K11731" s="1" t="str">
        <f>VLOOKUP(L11731,CW!C:D,2,FALSE)</f>
        <v>Jul'16</v>
      </c>
      <c r="L11731" s="1" t="str">
        <f t="shared" si="185"/>
        <v>30'16</v>
      </c>
      <c r="M11731" s="1" t="str">
        <f>VLOOKUP(K11731,CW!D:E,2,FALSE)</f>
        <v>Q2'16</v>
      </c>
    </row>
    <row r="11732" spans="1:13" ht="30" customHeight="1">
      <c r="A11732" s="2">
        <v>42582</v>
      </c>
      <c r="B11732" s="1" t="s">
        <v>6333</v>
      </c>
      <c r="C11732" s="1" t="s">
        <v>81</v>
      </c>
      <c r="D11732" s="1" t="s">
        <v>100</v>
      </c>
      <c r="E11732" s="1" t="s">
        <v>3532</v>
      </c>
      <c r="F11732" s="98" t="s">
        <v>160</v>
      </c>
      <c r="G11732" s="1">
        <v>1</v>
      </c>
      <c r="H11732" s="1" t="s">
        <v>107</v>
      </c>
      <c r="I11732" s="1" t="s">
        <v>159</v>
      </c>
      <c r="K11732" s="1" t="str">
        <f>VLOOKUP(L11732,CW!C:D,2,FALSE)</f>
        <v>Jul'16</v>
      </c>
      <c r="L11732" s="1" t="str">
        <f t="shared" si="185"/>
        <v>30'16</v>
      </c>
      <c r="M11732" s="1" t="str">
        <f>VLOOKUP(K11732,CW!D:E,2,FALSE)</f>
        <v>Q2'16</v>
      </c>
    </row>
    <row r="11733" spans="1:13" ht="15" customHeight="1">
      <c r="A11733" s="2">
        <v>42582</v>
      </c>
      <c r="B11733" s="1" t="s">
        <v>6102</v>
      </c>
      <c r="C11733" s="1" t="s">
        <v>71</v>
      </c>
      <c r="D11733" s="1" t="s">
        <v>100</v>
      </c>
      <c r="E11733" s="1" t="s">
        <v>3532</v>
      </c>
      <c r="F11733" s="45" t="s">
        <v>158</v>
      </c>
      <c r="G11733" s="1">
        <v>1</v>
      </c>
      <c r="H11733" s="1" t="s">
        <v>107</v>
      </c>
      <c r="I11733" s="1" t="s">
        <v>159</v>
      </c>
      <c r="K11733" s="1" t="str">
        <f>VLOOKUP(L11733,CW!C:D,2,FALSE)</f>
        <v>Jul'16</v>
      </c>
      <c r="L11733" s="1" t="str">
        <f t="shared" si="185"/>
        <v>30'16</v>
      </c>
      <c r="M11733" s="1" t="str">
        <f>VLOOKUP(K11733,CW!D:E,2,FALSE)</f>
        <v>Q2'16</v>
      </c>
    </row>
    <row r="11734" spans="1:13" ht="15" customHeight="1">
      <c r="A11734" s="2">
        <v>42582</v>
      </c>
      <c r="B11734" s="1" t="s">
        <v>6103</v>
      </c>
      <c r="C11734" s="1" t="s">
        <v>71</v>
      </c>
      <c r="D11734" s="1" t="s">
        <v>100</v>
      </c>
      <c r="E11734" s="1" t="s">
        <v>3532</v>
      </c>
      <c r="F11734" s="45" t="s">
        <v>158</v>
      </c>
      <c r="G11734" s="1">
        <v>1</v>
      </c>
      <c r="H11734" s="1" t="s">
        <v>107</v>
      </c>
      <c r="I11734" s="1" t="s">
        <v>159</v>
      </c>
      <c r="K11734" s="1" t="str">
        <f>VLOOKUP(L11734,CW!C:D,2,FALSE)</f>
        <v>Jul'16</v>
      </c>
      <c r="L11734" s="1" t="str">
        <f t="shared" ref="L11734:L11790" si="186">CONCATENATE(WEEKNUM(A11734,21),"'",TEXT(A11734,"yy"))</f>
        <v>30'16</v>
      </c>
      <c r="M11734" s="1" t="str">
        <f>VLOOKUP(K11734,CW!D:E,2,FALSE)</f>
        <v>Q2'16</v>
      </c>
    </row>
    <row r="11735" spans="1:13" ht="15" customHeight="1">
      <c r="A11735" s="2">
        <v>42582</v>
      </c>
      <c r="B11735" s="1" t="s">
        <v>6097</v>
      </c>
      <c r="C11735" s="1" t="s">
        <v>360</v>
      </c>
      <c r="D11735" s="1" t="s">
        <v>100</v>
      </c>
      <c r="E11735" s="1" t="s">
        <v>3532</v>
      </c>
      <c r="F11735" s="45" t="s">
        <v>158</v>
      </c>
      <c r="G11735" s="1">
        <v>1</v>
      </c>
      <c r="H11735" s="1" t="s">
        <v>107</v>
      </c>
      <c r="I11735" s="1" t="s">
        <v>159</v>
      </c>
      <c r="K11735" s="1" t="str">
        <f>VLOOKUP(L11735,CW!C:D,2,FALSE)</f>
        <v>Jul'16</v>
      </c>
      <c r="L11735" s="1" t="str">
        <f t="shared" si="186"/>
        <v>30'16</v>
      </c>
      <c r="M11735" s="1" t="str">
        <f>VLOOKUP(K11735,CW!D:E,2,FALSE)</f>
        <v>Q2'16</v>
      </c>
    </row>
    <row r="11736" spans="1:13" ht="15" customHeight="1">
      <c r="A11736" s="2">
        <v>42582</v>
      </c>
      <c r="B11736" s="1" t="s">
        <v>6096</v>
      </c>
      <c r="C11736" s="1" t="s">
        <v>91</v>
      </c>
      <c r="D11736" s="1" t="s">
        <v>100</v>
      </c>
      <c r="E11736" s="1" t="s">
        <v>3532</v>
      </c>
      <c r="F11736" s="45" t="s">
        <v>158</v>
      </c>
      <c r="G11736" s="1">
        <v>5</v>
      </c>
      <c r="H11736" s="1" t="s">
        <v>107</v>
      </c>
      <c r="I11736" s="1" t="s">
        <v>159</v>
      </c>
      <c r="K11736" s="1" t="str">
        <f>VLOOKUP(L11736,CW!C:D,2,FALSE)</f>
        <v>Jul'16</v>
      </c>
      <c r="L11736" s="1" t="str">
        <f t="shared" si="186"/>
        <v>30'16</v>
      </c>
      <c r="M11736" s="1" t="str">
        <f>VLOOKUP(K11736,CW!D:E,2,FALSE)</f>
        <v>Q2'16</v>
      </c>
    </row>
    <row r="11737" spans="1:13" ht="15" customHeight="1">
      <c r="A11737" s="2">
        <v>42582</v>
      </c>
      <c r="B11737" s="1" t="s">
        <v>6067</v>
      </c>
      <c r="C11737" s="1" t="s">
        <v>71</v>
      </c>
      <c r="D11737" s="1" t="s">
        <v>100</v>
      </c>
      <c r="E11737" s="1" t="s">
        <v>3532</v>
      </c>
      <c r="F11737" s="45" t="s">
        <v>158</v>
      </c>
      <c r="G11737" s="1">
        <v>9</v>
      </c>
      <c r="H11737" s="1" t="s">
        <v>107</v>
      </c>
      <c r="I11737" s="1" t="s">
        <v>159</v>
      </c>
      <c r="K11737" s="1" t="str">
        <f>VLOOKUP(L11737,CW!C:D,2,FALSE)</f>
        <v>Jul'16</v>
      </c>
      <c r="L11737" s="1" t="str">
        <f t="shared" si="186"/>
        <v>30'16</v>
      </c>
      <c r="M11737" s="1" t="str">
        <f>VLOOKUP(K11737,CW!D:E,2,FALSE)</f>
        <v>Q2'16</v>
      </c>
    </row>
    <row r="11738" spans="1:13" ht="15" customHeight="1">
      <c r="A11738" s="2">
        <v>42582</v>
      </c>
      <c r="B11738" s="1" t="s">
        <v>6066</v>
      </c>
      <c r="C11738" s="1" t="s">
        <v>162</v>
      </c>
      <c r="D11738" s="1" t="s">
        <v>100</v>
      </c>
      <c r="E11738" s="1" t="s">
        <v>3532</v>
      </c>
      <c r="F11738" s="45" t="s">
        <v>158</v>
      </c>
      <c r="G11738" s="1">
        <v>5</v>
      </c>
      <c r="H11738" s="1" t="s">
        <v>107</v>
      </c>
      <c r="I11738" s="1" t="s">
        <v>159</v>
      </c>
      <c r="K11738" s="1" t="str">
        <f>VLOOKUP(L11738,CW!C:D,2,FALSE)</f>
        <v>Jul'16</v>
      </c>
      <c r="L11738" s="1" t="str">
        <f t="shared" si="186"/>
        <v>30'16</v>
      </c>
      <c r="M11738" s="1" t="str">
        <f>VLOOKUP(K11738,CW!D:E,2,FALSE)</f>
        <v>Q2'16</v>
      </c>
    </row>
    <row r="11739" spans="1:13" ht="15" customHeight="1">
      <c r="A11739" s="2">
        <v>42582</v>
      </c>
      <c r="B11739" s="1" t="s">
        <v>6068</v>
      </c>
      <c r="C11739" s="1" t="s">
        <v>81</v>
      </c>
      <c r="D11739" s="1" t="s">
        <v>100</v>
      </c>
      <c r="E11739" s="1" t="s">
        <v>3532</v>
      </c>
      <c r="F11739" s="45" t="s">
        <v>158</v>
      </c>
      <c r="G11739" s="1">
        <v>4</v>
      </c>
      <c r="H11739" s="1" t="s">
        <v>107</v>
      </c>
      <c r="I11739" s="1" t="s">
        <v>159</v>
      </c>
      <c r="K11739" s="1" t="str">
        <f>VLOOKUP(L11739,CW!C:D,2,FALSE)</f>
        <v>Jul'16</v>
      </c>
      <c r="L11739" s="1" t="str">
        <f t="shared" si="186"/>
        <v>30'16</v>
      </c>
      <c r="M11739" s="1" t="str">
        <f>VLOOKUP(K11739,CW!D:E,2,FALSE)</f>
        <v>Q2'16</v>
      </c>
    </row>
    <row r="11740" spans="1:13" ht="15" customHeight="1">
      <c r="A11740" s="2">
        <v>42582</v>
      </c>
      <c r="B11740" s="1" t="s">
        <v>6334</v>
      </c>
      <c r="C11740" s="1" t="s">
        <v>479</v>
      </c>
      <c r="D11740" s="1" t="s">
        <v>100</v>
      </c>
      <c r="E11740" s="1" t="s">
        <v>3532</v>
      </c>
      <c r="F11740" s="45" t="s">
        <v>158</v>
      </c>
      <c r="G11740" s="1">
        <v>12</v>
      </c>
      <c r="H11740" s="1" t="s">
        <v>107</v>
      </c>
      <c r="I11740" s="1" t="s">
        <v>159</v>
      </c>
      <c r="K11740" s="1" t="str">
        <f>VLOOKUP(L11740,CW!C:D,2,FALSE)</f>
        <v>Jul'16</v>
      </c>
      <c r="L11740" s="1" t="str">
        <f t="shared" si="186"/>
        <v>30'16</v>
      </c>
      <c r="M11740" s="1" t="str">
        <f>VLOOKUP(K11740,CW!D:E,2,FALSE)</f>
        <v>Q2'16</v>
      </c>
    </row>
    <row r="11741" spans="1:13" ht="15" customHeight="1">
      <c r="A11741" s="2">
        <v>42582</v>
      </c>
      <c r="B11741" s="1" t="s">
        <v>6334</v>
      </c>
      <c r="C11741" s="1" t="s">
        <v>479</v>
      </c>
      <c r="D11741" s="1" t="s">
        <v>100</v>
      </c>
      <c r="E11741" s="1" t="s">
        <v>3532</v>
      </c>
      <c r="F11741" s="98" t="s">
        <v>4584</v>
      </c>
      <c r="G11741" s="1">
        <v>1</v>
      </c>
      <c r="H11741" s="1" t="s">
        <v>107</v>
      </c>
      <c r="I11741" s="1" t="s">
        <v>159</v>
      </c>
      <c r="K11741" s="1" t="str">
        <f>VLOOKUP(L11741,CW!C:D,2,FALSE)</f>
        <v>Jul'16</v>
      </c>
      <c r="L11741" s="1" t="str">
        <f t="shared" si="186"/>
        <v>30'16</v>
      </c>
      <c r="M11741" s="1" t="str">
        <f>VLOOKUP(K11741,CW!D:E,2,FALSE)</f>
        <v>Q2'16</v>
      </c>
    </row>
    <row r="11742" spans="1:13" ht="15" customHeight="1">
      <c r="A11742" s="2">
        <v>42582</v>
      </c>
      <c r="B11742" s="1" t="s">
        <v>6145</v>
      </c>
      <c r="C11742" s="1" t="s">
        <v>86</v>
      </c>
      <c r="D11742" s="1" t="s">
        <v>100</v>
      </c>
      <c r="E11742" s="1" t="s">
        <v>3532</v>
      </c>
      <c r="F11742" s="45" t="s">
        <v>158</v>
      </c>
      <c r="G11742" s="1">
        <v>4</v>
      </c>
      <c r="H11742" s="1" t="s">
        <v>107</v>
      </c>
      <c r="I11742" s="1" t="s">
        <v>159</v>
      </c>
      <c r="K11742" s="1" t="str">
        <f>VLOOKUP(L11742,CW!C:D,2,FALSE)</f>
        <v>Jul'16</v>
      </c>
      <c r="L11742" s="1" t="str">
        <f t="shared" si="186"/>
        <v>30'16</v>
      </c>
      <c r="M11742" s="1" t="str">
        <f>VLOOKUP(K11742,CW!D:E,2,FALSE)</f>
        <v>Q2'16</v>
      </c>
    </row>
    <row r="11743" spans="1:13" ht="30" customHeight="1">
      <c r="A11743" s="2">
        <v>42582</v>
      </c>
      <c r="B11743" s="1" t="s">
        <v>6146</v>
      </c>
      <c r="C11743" s="1" t="s">
        <v>86</v>
      </c>
      <c r="D11743" s="1" t="s">
        <v>100</v>
      </c>
      <c r="E11743" s="1" t="s">
        <v>3532</v>
      </c>
      <c r="F11743" s="98" t="s">
        <v>160</v>
      </c>
      <c r="G11743" s="1">
        <v>1</v>
      </c>
      <c r="H11743" s="1" t="s">
        <v>107</v>
      </c>
      <c r="I11743" s="1" t="s">
        <v>159</v>
      </c>
      <c r="K11743" s="1" t="str">
        <f>VLOOKUP(L11743,CW!C:D,2,FALSE)</f>
        <v>Jul'16</v>
      </c>
      <c r="L11743" s="1" t="str">
        <f t="shared" si="186"/>
        <v>30'16</v>
      </c>
      <c r="M11743" s="1" t="str">
        <f>VLOOKUP(K11743,CW!D:E,2,FALSE)</f>
        <v>Q2'16</v>
      </c>
    </row>
    <row r="11744" spans="1:13" ht="15" customHeight="1">
      <c r="A11744" s="2">
        <v>42582</v>
      </c>
      <c r="B11744" s="1" t="s">
        <v>6146</v>
      </c>
      <c r="C11744" s="1" t="s">
        <v>86</v>
      </c>
      <c r="D11744" s="1" t="s">
        <v>100</v>
      </c>
      <c r="E11744" s="1" t="s">
        <v>3532</v>
      </c>
      <c r="F11744" s="45" t="s">
        <v>158</v>
      </c>
      <c r="G11744" s="1">
        <v>2</v>
      </c>
      <c r="H11744" s="1" t="s">
        <v>107</v>
      </c>
      <c r="I11744" s="1" t="s">
        <v>159</v>
      </c>
      <c r="K11744" s="1" t="str">
        <f>VLOOKUP(L11744,CW!C:D,2,FALSE)</f>
        <v>Jul'16</v>
      </c>
      <c r="L11744" s="1" t="str">
        <f t="shared" si="186"/>
        <v>30'16</v>
      </c>
      <c r="M11744" s="1" t="str">
        <f>VLOOKUP(K11744,CW!D:E,2,FALSE)</f>
        <v>Q2'16</v>
      </c>
    </row>
    <row r="11745" spans="1:13" ht="15" customHeight="1">
      <c r="A11745" s="2">
        <v>42582</v>
      </c>
      <c r="B11745" s="1" t="s">
        <v>6127</v>
      </c>
      <c r="C11745" s="1" t="s">
        <v>86</v>
      </c>
      <c r="D11745" s="1" t="s">
        <v>100</v>
      </c>
      <c r="E11745" s="1" t="s">
        <v>3532</v>
      </c>
      <c r="F11745" s="45" t="s">
        <v>158</v>
      </c>
      <c r="G11745" s="1">
        <v>2</v>
      </c>
      <c r="H11745" s="1" t="s">
        <v>107</v>
      </c>
      <c r="I11745" s="1" t="s">
        <v>159</v>
      </c>
      <c r="K11745" s="1" t="str">
        <f>VLOOKUP(L11745,CW!C:D,2,FALSE)</f>
        <v>Jul'16</v>
      </c>
      <c r="L11745" s="1" t="str">
        <f t="shared" si="186"/>
        <v>30'16</v>
      </c>
      <c r="M11745" s="1" t="str">
        <f>VLOOKUP(K11745,CW!D:E,2,FALSE)</f>
        <v>Q2'16</v>
      </c>
    </row>
    <row r="11746" spans="1:13" ht="30" customHeight="1">
      <c r="A11746" s="2">
        <v>42582</v>
      </c>
      <c r="B11746" s="1" t="s">
        <v>6143</v>
      </c>
      <c r="C11746" s="1" t="s">
        <v>86</v>
      </c>
      <c r="D11746" s="1" t="s">
        <v>100</v>
      </c>
      <c r="E11746" s="1" t="s">
        <v>3532</v>
      </c>
      <c r="F11746" s="98" t="s">
        <v>161</v>
      </c>
      <c r="G11746" s="1">
        <v>1</v>
      </c>
      <c r="H11746" s="1" t="s">
        <v>107</v>
      </c>
      <c r="I11746" s="1" t="s">
        <v>159</v>
      </c>
      <c r="K11746" s="1" t="str">
        <f>VLOOKUP(L11746,CW!C:D,2,FALSE)</f>
        <v>Jul'16</v>
      </c>
      <c r="L11746" s="1" t="str">
        <f t="shared" si="186"/>
        <v>30'16</v>
      </c>
      <c r="M11746" s="1" t="str">
        <f>VLOOKUP(K11746,CW!D:E,2,FALSE)</f>
        <v>Q2'16</v>
      </c>
    </row>
    <row r="11747" spans="1:13" ht="15" customHeight="1">
      <c r="A11747" s="2">
        <v>42582</v>
      </c>
      <c r="B11747" s="1" t="s">
        <v>6143</v>
      </c>
      <c r="C11747" s="1" t="s">
        <v>86</v>
      </c>
      <c r="D11747" s="1" t="s">
        <v>100</v>
      </c>
      <c r="E11747" s="1" t="s">
        <v>3532</v>
      </c>
      <c r="F11747" s="45" t="s">
        <v>158</v>
      </c>
      <c r="G11747" s="1">
        <v>3</v>
      </c>
      <c r="H11747" s="1" t="s">
        <v>107</v>
      </c>
      <c r="I11747" s="1" t="s">
        <v>159</v>
      </c>
      <c r="K11747" s="1" t="str">
        <f>VLOOKUP(L11747,CW!C:D,2,FALSE)</f>
        <v>Jul'16</v>
      </c>
      <c r="L11747" s="1" t="str">
        <f t="shared" si="186"/>
        <v>30'16</v>
      </c>
      <c r="M11747" s="1" t="str">
        <f>VLOOKUP(K11747,CW!D:E,2,FALSE)</f>
        <v>Q2'16</v>
      </c>
    </row>
    <row r="11748" spans="1:13" ht="30" customHeight="1">
      <c r="A11748" s="2">
        <v>42582</v>
      </c>
      <c r="B11748" s="1" t="s">
        <v>6125</v>
      </c>
      <c r="C11748" s="1" t="s">
        <v>86</v>
      </c>
      <c r="D11748" s="1" t="s">
        <v>100</v>
      </c>
      <c r="E11748" s="1" t="s">
        <v>3532</v>
      </c>
      <c r="F11748" s="98" t="s">
        <v>160</v>
      </c>
      <c r="G11748" s="1">
        <v>2</v>
      </c>
      <c r="H11748" s="1" t="s">
        <v>107</v>
      </c>
      <c r="I11748" s="1" t="s">
        <v>159</v>
      </c>
      <c r="K11748" s="1" t="str">
        <f>VLOOKUP(L11748,CW!C:D,2,FALSE)</f>
        <v>Jul'16</v>
      </c>
      <c r="L11748" s="1" t="str">
        <f t="shared" si="186"/>
        <v>30'16</v>
      </c>
      <c r="M11748" s="1" t="str">
        <f>VLOOKUP(K11748,CW!D:E,2,FALSE)</f>
        <v>Q2'16</v>
      </c>
    </row>
    <row r="11749" spans="1:13" ht="15" customHeight="1">
      <c r="A11749" s="2">
        <v>42582</v>
      </c>
      <c r="B11749" s="1" t="s">
        <v>6125</v>
      </c>
      <c r="C11749" s="1" t="s">
        <v>86</v>
      </c>
      <c r="D11749" s="1" t="s">
        <v>100</v>
      </c>
      <c r="E11749" s="1" t="s">
        <v>3532</v>
      </c>
      <c r="F11749" s="45" t="s">
        <v>158</v>
      </c>
      <c r="G11749" s="1">
        <v>2</v>
      </c>
      <c r="H11749" s="1" t="s">
        <v>107</v>
      </c>
      <c r="I11749" s="1" t="s">
        <v>159</v>
      </c>
      <c r="K11749" s="1" t="str">
        <f>VLOOKUP(L11749,CW!C:D,2,FALSE)</f>
        <v>Jul'16</v>
      </c>
      <c r="L11749" s="1" t="str">
        <f t="shared" si="186"/>
        <v>30'16</v>
      </c>
      <c r="M11749" s="1" t="str">
        <f>VLOOKUP(K11749,CW!D:E,2,FALSE)</f>
        <v>Q2'16</v>
      </c>
    </row>
    <row r="11750" spans="1:13" ht="15" customHeight="1">
      <c r="A11750" s="2">
        <v>42582</v>
      </c>
      <c r="B11750" s="1" t="s">
        <v>6130</v>
      </c>
      <c r="C11750" s="1" t="s">
        <v>86</v>
      </c>
      <c r="D11750" s="1" t="s">
        <v>101</v>
      </c>
      <c r="E11750" s="1" t="s">
        <v>3532</v>
      </c>
      <c r="F11750" s="45" t="s">
        <v>158</v>
      </c>
      <c r="G11750" s="1">
        <v>2</v>
      </c>
      <c r="H11750" s="1" t="s">
        <v>107</v>
      </c>
      <c r="I11750" s="1" t="s">
        <v>159</v>
      </c>
      <c r="K11750" s="1" t="str">
        <f>VLOOKUP(L11750,CW!C:D,2,FALSE)</f>
        <v>Jul'16</v>
      </c>
      <c r="L11750" s="1" t="str">
        <f t="shared" si="186"/>
        <v>30'16</v>
      </c>
      <c r="M11750" s="1" t="str">
        <f>VLOOKUP(K11750,CW!D:E,2,FALSE)</f>
        <v>Q2'16</v>
      </c>
    </row>
    <row r="11751" spans="1:13" ht="15" customHeight="1">
      <c r="A11751" s="2">
        <v>42582</v>
      </c>
      <c r="B11751" s="1" t="s">
        <v>6142</v>
      </c>
      <c r="C11751" s="1" t="s">
        <v>86</v>
      </c>
      <c r="D11751" s="1" t="s">
        <v>101</v>
      </c>
      <c r="E11751" s="1" t="s">
        <v>3532</v>
      </c>
      <c r="F11751" s="45" t="s">
        <v>158</v>
      </c>
      <c r="G11751" s="1">
        <v>1</v>
      </c>
      <c r="H11751" s="1" t="s">
        <v>107</v>
      </c>
      <c r="I11751" s="1" t="s">
        <v>159</v>
      </c>
      <c r="K11751" s="1" t="str">
        <f>VLOOKUP(L11751,CW!C:D,2,FALSE)</f>
        <v>Jul'16</v>
      </c>
      <c r="L11751" s="1" t="str">
        <f t="shared" si="186"/>
        <v>30'16</v>
      </c>
      <c r="M11751" s="1" t="str">
        <f>VLOOKUP(K11751,CW!D:E,2,FALSE)</f>
        <v>Q2'16</v>
      </c>
    </row>
    <row r="11752" spans="1:13" ht="15" customHeight="1">
      <c r="A11752" s="2">
        <v>42582</v>
      </c>
      <c r="B11752" s="1" t="s">
        <v>6120</v>
      </c>
      <c r="C11752" s="1" t="s">
        <v>86</v>
      </c>
      <c r="D11752" s="1" t="s">
        <v>101</v>
      </c>
      <c r="E11752" s="1" t="s">
        <v>3532</v>
      </c>
      <c r="F11752" s="45" t="s">
        <v>158</v>
      </c>
      <c r="G11752" s="1">
        <v>8</v>
      </c>
      <c r="H11752" s="1" t="s">
        <v>107</v>
      </c>
      <c r="I11752" s="1" t="s">
        <v>159</v>
      </c>
      <c r="K11752" s="1" t="str">
        <f>VLOOKUP(L11752,CW!C:D,2,FALSE)</f>
        <v>Jul'16</v>
      </c>
      <c r="L11752" s="1" t="str">
        <f t="shared" si="186"/>
        <v>30'16</v>
      </c>
      <c r="M11752" s="1" t="str">
        <f>VLOOKUP(K11752,CW!D:E,2,FALSE)</f>
        <v>Q2'16</v>
      </c>
    </row>
    <row r="11753" spans="1:13" ht="15" customHeight="1">
      <c r="A11753" s="2">
        <v>42582</v>
      </c>
      <c r="B11753" s="1" t="s">
        <v>6124</v>
      </c>
      <c r="C11753" s="1" t="s">
        <v>86</v>
      </c>
      <c r="D11753" s="1" t="s">
        <v>101</v>
      </c>
      <c r="E11753" s="1" t="s">
        <v>3532</v>
      </c>
      <c r="F11753" s="45" t="s">
        <v>158</v>
      </c>
      <c r="G11753" s="1">
        <v>1</v>
      </c>
      <c r="H11753" s="1" t="s">
        <v>107</v>
      </c>
      <c r="I11753" s="1" t="s">
        <v>159</v>
      </c>
      <c r="K11753" s="1" t="str">
        <f>VLOOKUP(L11753,CW!C:D,2,FALSE)</f>
        <v>Jul'16</v>
      </c>
      <c r="L11753" s="1" t="str">
        <f t="shared" si="186"/>
        <v>30'16</v>
      </c>
      <c r="M11753" s="1" t="str">
        <f>VLOOKUP(K11753,CW!D:E,2,FALSE)</f>
        <v>Q2'16</v>
      </c>
    </row>
    <row r="11754" spans="1:13" ht="15" customHeight="1">
      <c r="A11754" s="2">
        <v>42582</v>
      </c>
      <c r="B11754" s="1" t="s">
        <v>6114</v>
      </c>
      <c r="C11754" s="1" t="s">
        <v>86</v>
      </c>
      <c r="D11754" s="1" t="s">
        <v>101</v>
      </c>
      <c r="E11754" s="1" t="s">
        <v>3532</v>
      </c>
      <c r="F11754" s="45" t="s">
        <v>158</v>
      </c>
      <c r="G11754" s="1">
        <v>2</v>
      </c>
      <c r="H11754" s="1" t="s">
        <v>107</v>
      </c>
      <c r="I11754" s="1" t="s">
        <v>159</v>
      </c>
      <c r="K11754" s="1" t="str">
        <f>VLOOKUP(L11754,CW!C:D,2,FALSE)</f>
        <v>Jul'16</v>
      </c>
      <c r="L11754" s="1" t="str">
        <f t="shared" si="186"/>
        <v>30'16</v>
      </c>
      <c r="M11754" s="1" t="str">
        <f>VLOOKUP(K11754,CW!D:E,2,FALSE)</f>
        <v>Q2'16</v>
      </c>
    </row>
    <row r="11755" spans="1:13" ht="15" customHeight="1">
      <c r="A11755" s="2">
        <v>42582</v>
      </c>
      <c r="B11755" s="1" t="s">
        <v>6126</v>
      </c>
      <c r="C11755" s="1" t="s">
        <v>86</v>
      </c>
      <c r="D11755" s="1" t="s">
        <v>101</v>
      </c>
      <c r="E11755" s="1" t="s">
        <v>3532</v>
      </c>
      <c r="F11755" s="45" t="s">
        <v>158</v>
      </c>
      <c r="G11755" s="1">
        <v>4</v>
      </c>
      <c r="H11755" s="1" t="s">
        <v>107</v>
      </c>
      <c r="I11755" s="1" t="s">
        <v>159</v>
      </c>
      <c r="K11755" s="1" t="str">
        <f>VLOOKUP(L11755,CW!C:D,2,FALSE)</f>
        <v>Jul'16</v>
      </c>
      <c r="L11755" s="1" t="str">
        <f t="shared" si="186"/>
        <v>30'16</v>
      </c>
      <c r="M11755" s="1" t="str">
        <f>VLOOKUP(K11755,CW!D:E,2,FALSE)</f>
        <v>Q2'16</v>
      </c>
    </row>
    <row r="11756" spans="1:13" ht="15" customHeight="1">
      <c r="A11756" s="2">
        <v>42582</v>
      </c>
      <c r="B11756" s="1" t="s">
        <v>6139</v>
      </c>
      <c r="C11756" s="1" t="s">
        <v>86</v>
      </c>
      <c r="D11756" s="1" t="s">
        <v>101</v>
      </c>
      <c r="E11756" s="1" t="s">
        <v>3532</v>
      </c>
      <c r="F11756" s="45" t="s">
        <v>158</v>
      </c>
      <c r="G11756" s="1">
        <v>3</v>
      </c>
      <c r="H11756" s="1" t="s">
        <v>107</v>
      </c>
      <c r="I11756" s="1" t="s">
        <v>159</v>
      </c>
      <c r="K11756" s="1" t="str">
        <f>VLOOKUP(L11756,CW!C:D,2,FALSE)</f>
        <v>Jul'16</v>
      </c>
      <c r="L11756" s="1" t="str">
        <f t="shared" si="186"/>
        <v>30'16</v>
      </c>
      <c r="M11756" s="1" t="str">
        <f>VLOOKUP(K11756,CW!D:E,2,FALSE)</f>
        <v>Q2'16</v>
      </c>
    </row>
    <row r="11757" spans="1:13" ht="15" customHeight="1">
      <c r="A11757" s="2">
        <v>42582</v>
      </c>
      <c r="B11757" s="1" t="s">
        <v>6132</v>
      </c>
      <c r="C11757" s="1" t="s">
        <v>71</v>
      </c>
      <c r="D11757" s="1" t="s">
        <v>101</v>
      </c>
      <c r="E11757" s="1" t="s">
        <v>3532</v>
      </c>
      <c r="F11757" s="45" t="s">
        <v>158</v>
      </c>
      <c r="G11757" s="1">
        <v>7</v>
      </c>
      <c r="H11757" s="1" t="s">
        <v>107</v>
      </c>
      <c r="I11757" s="1" t="s">
        <v>159</v>
      </c>
      <c r="K11757" s="1" t="str">
        <f>VLOOKUP(L11757,CW!C:D,2,FALSE)</f>
        <v>Jul'16</v>
      </c>
      <c r="L11757" s="1" t="str">
        <f t="shared" si="186"/>
        <v>30'16</v>
      </c>
      <c r="M11757" s="1" t="str">
        <f>VLOOKUP(K11757,CW!D:E,2,FALSE)</f>
        <v>Q2'16</v>
      </c>
    </row>
    <row r="11758" spans="1:13" ht="15" customHeight="1">
      <c r="A11758" s="2">
        <v>42582</v>
      </c>
      <c r="B11758" s="1" t="s">
        <v>6133</v>
      </c>
      <c r="C11758" s="1" t="s">
        <v>162</v>
      </c>
      <c r="D11758" s="1" t="s">
        <v>101</v>
      </c>
      <c r="E11758" s="1" t="s">
        <v>3532</v>
      </c>
      <c r="F11758" s="45" t="s">
        <v>158</v>
      </c>
      <c r="G11758" s="1">
        <v>3</v>
      </c>
      <c r="H11758" s="1" t="s">
        <v>107</v>
      </c>
      <c r="I11758" s="1" t="s">
        <v>159</v>
      </c>
      <c r="K11758" s="1" t="str">
        <f>VLOOKUP(L11758,CW!C:D,2,FALSE)</f>
        <v>Jul'16</v>
      </c>
      <c r="L11758" s="1" t="str">
        <f t="shared" si="186"/>
        <v>30'16</v>
      </c>
      <c r="M11758" s="1" t="str">
        <f>VLOOKUP(K11758,CW!D:E,2,FALSE)</f>
        <v>Q2'16</v>
      </c>
    </row>
    <row r="11759" spans="1:13" ht="15" customHeight="1">
      <c r="A11759" s="2">
        <v>42582</v>
      </c>
      <c r="B11759" s="1" t="s">
        <v>6123</v>
      </c>
      <c r="C11759" s="1" t="s">
        <v>479</v>
      </c>
      <c r="D11759" s="1" t="s">
        <v>101</v>
      </c>
      <c r="E11759" s="1" t="s">
        <v>3532</v>
      </c>
      <c r="F11759" s="45" t="s">
        <v>158</v>
      </c>
      <c r="G11759" s="1">
        <v>2</v>
      </c>
      <c r="H11759" s="1" t="s">
        <v>107</v>
      </c>
      <c r="I11759" s="1" t="s">
        <v>159</v>
      </c>
      <c r="K11759" s="1" t="str">
        <f>VLOOKUP(L11759,CW!C:D,2,FALSE)</f>
        <v>Jul'16</v>
      </c>
      <c r="L11759" s="1" t="str">
        <f t="shared" si="186"/>
        <v>30'16</v>
      </c>
      <c r="M11759" s="1" t="str">
        <f>VLOOKUP(K11759,CW!D:E,2,FALSE)</f>
        <v>Q2'16</v>
      </c>
    </row>
    <row r="11760" spans="1:13" ht="15" customHeight="1">
      <c r="A11760" s="2">
        <v>42582</v>
      </c>
      <c r="B11760" s="1" t="s">
        <v>6123</v>
      </c>
      <c r="C11760" s="1" t="s">
        <v>479</v>
      </c>
      <c r="D11760" s="1" t="s">
        <v>101</v>
      </c>
      <c r="E11760" s="1" t="s">
        <v>3532</v>
      </c>
      <c r="F11760" s="45" t="s">
        <v>8</v>
      </c>
      <c r="G11760" s="1">
        <v>1</v>
      </c>
      <c r="H11760" s="1" t="s">
        <v>107</v>
      </c>
      <c r="I11760" s="1" t="s">
        <v>159</v>
      </c>
      <c r="K11760" s="1" t="str">
        <f>VLOOKUP(L11760,CW!C:D,2,FALSE)</f>
        <v>Jul'16</v>
      </c>
      <c r="L11760" s="1" t="str">
        <f t="shared" si="186"/>
        <v>30'16</v>
      </c>
      <c r="M11760" s="1" t="str">
        <f>VLOOKUP(K11760,CW!D:E,2,FALSE)</f>
        <v>Q2'16</v>
      </c>
    </row>
    <row r="11761" spans="1:13" ht="30" customHeight="1">
      <c r="A11761" s="2">
        <v>42582</v>
      </c>
      <c r="B11761" s="1" t="s">
        <v>6138</v>
      </c>
      <c r="C11761" s="1" t="s">
        <v>4500</v>
      </c>
      <c r="D11761" s="1" t="s">
        <v>101</v>
      </c>
      <c r="E11761" s="1" t="s">
        <v>3532</v>
      </c>
      <c r="F11761" s="98" t="s">
        <v>160</v>
      </c>
      <c r="G11761" s="1">
        <v>1</v>
      </c>
      <c r="H11761" s="1" t="s">
        <v>107</v>
      </c>
      <c r="I11761" s="1" t="s">
        <v>159</v>
      </c>
      <c r="K11761" s="1" t="str">
        <f>VLOOKUP(L11761,CW!C:D,2,FALSE)</f>
        <v>Jul'16</v>
      </c>
      <c r="L11761" s="1" t="str">
        <f t="shared" si="186"/>
        <v>30'16</v>
      </c>
      <c r="M11761" s="1" t="str">
        <f>VLOOKUP(K11761,CW!D:E,2,FALSE)</f>
        <v>Q2'16</v>
      </c>
    </row>
    <row r="11762" spans="1:13" ht="15" customHeight="1">
      <c r="A11762" s="2">
        <v>42582</v>
      </c>
      <c r="B11762" s="1" t="s">
        <v>6138</v>
      </c>
      <c r="C11762" s="1" t="s">
        <v>4500</v>
      </c>
      <c r="D11762" s="1" t="s">
        <v>101</v>
      </c>
      <c r="E11762" s="1" t="s">
        <v>3532</v>
      </c>
      <c r="F11762" s="45" t="s">
        <v>158</v>
      </c>
      <c r="G11762" s="1">
        <v>2</v>
      </c>
      <c r="H11762" s="1" t="s">
        <v>107</v>
      </c>
      <c r="I11762" s="1" t="s">
        <v>159</v>
      </c>
      <c r="K11762" s="1" t="str">
        <f>VLOOKUP(L11762,CW!C:D,2,FALSE)</f>
        <v>Jul'16</v>
      </c>
      <c r="L11762" s="1" t="str">
        <f t="shared" si="186"/>
        <v>30'16</v>
      </c>
      <c r="M11762" s="1" t="str">
        <f>VLOOKUP(K11762,CW!D:E,2,FALSE)</f>
        <v>Q2'16</v>
      </c>
    </row>
    <row r="11763" spans="1:13" ht="15" customHeight="1">
      <c r="A11763" s="2">
        <v>42582</v>
      </c>
      <c r="B11763" s="1" t="s">
        <v>6138</v>
      </c>
      <c r="C11763" s="1" t="s">
        <v>4500</v>
      </c>
      <c r="D11763" s="1" t="s">
        <v>101</v>
      </c>
      <c r="E11763" s="1" t="s">
        <v>3532</v>
      </c>
      <c r="F11763" s="45" t="s">
        <v>8</v>
      </c>
      <c r="G11763" s="1">
        <v>1</v>
      </c>
      <c r="H11763" s="1" t="s">
        <v>107</v>
      </c>
      <c r="I11763" s="1" t="s">
        <v>159</v>
      </c>
      <c r="K11763" s="1" t="str">
        <f>VLOOKUP(L11763,CW!C:D,2,FALSE)</f>
        <v>Jul'16</v>
      </c>
      <c r="L11763" s="1" t="str">
        <f t="shared" si="186"/>
        <v>30'16</v>
      </c>
      <c r="M11763" s="1" t="str">
        <f>VLOOKUP(K11763,CW!D:E,2,FALSE)</f>
        <v>Q2'16</v>
      </c>
    </row>
    <row r="11764" spans="1:13" ht="15" customHeight="1">
      <c r="A11764" s="2">
        <v>42582</v>
      </c>
      <c r="B11764" s="1" t="s">
        <v>6144</v>
      </c>
      <c r="C11764" s="1" t="s">
        <v>86</v>
      </c>
      <c r="D11764" s="1" t="s">
        <v>101</v>
      </c>
      <c r="E11764" s="1" t="s">
        <v>3532</v>
      </c>
      <c r="F11764" s="45" t="s">
        <v>158</v>
      </c>
      <c r="G11764" s="1">
        <v>1</v>
      </c>
      <c r="H11764" s="1" t="s">
        <v>107</v>
      </c>
      <c r="I11764" s="1" t="s">
        <v>159</v>
      </c>
      <c r="K11764" s="1" t="str">
        <f>VLOOKUP(L11764,CW!C:D,2,FALSE)</f>
        <v>Jul'16</v>
      </c>
      <c r="L11764" s="1" t="str">
        <f t="shared" si="186"/>
        <v>30'16</v>
      </c>
      <c r="M11764" s="1" t="str">
        <f>VLOOKUP(K11764,CW!D:E,2,FALSE)</f>
        <v>Q2'16</v>
      </c>
    </row>
    <row r="11765" spans="1:13" ht="15" customHeight="1">
      <c r="A11765" s="2">
        <v>42582</v>
      </c>
      <c r="B11765" s="1" t="s">
        <v>6161</v>
      </c>
      <c r="C11765" s="1" t="s">
        <v>86</v>
      </c>
      <c r="D11765" s="1" t="s">
        <v>101</v>
      </c>
      <c r="E11765" s="1" t="s">
        <v>3532</v>
      </c>
      <c r="F11765" s="45" t="s">
        <v>158</v>
      </c>
      <c r="G11765" s="1">
        <v>2</v>
      </c>
      <c r="H11765" s="1" t="s">
        <v>107</v>
      </c>
      <c r="I11765" s="1" t="s">
        <v>159</v>
      </c>
      <c r="K11765" s="1" t="str">
        <f>VLOOKUP(L11765,CW!C:D,2,FALSE)</f>
        <v>Jul'16</v>
      </c>
      <c r="L11765" s="1" t="str">
        <f t="shared" si="186"/>
        <v>30'16</v>
      </c>
      <c r="M11765" s="1" t="str">
        <f>VLOOKUP(K11765,CW!D:E,2,FALSE)</f>
        <v>Q2'16</v>
      </c>
    </row>
    <row r="11766" spans="1:13" ht="30" customHeight="1">
      <c r="A11766" s="2">
        <v>42582</v>
      </c>
      <c r="B11766" s="1" t="s">
        <v>6162</v>
      </c>
      <c r="C11766" s="1" t="s">
        <v>86</v>
      </c>
      <c r="D11766" s="1" t="s">
        <v>101</v>
      </c>
      <c r="E11766" s="1" t="s">
        <v>3532</v>
      </c>
      <c r="F11766" s="98" t="s">
        <v>160</v>
      </c>
      <c r="G11766" s="1">
        <v>2</v>
      </c>
      <c r="H11766" s="1" t="s">
        <v>107</v>
      </c>
      <c r="I11766" s="1" t="s">
        <v>159</v>
      </c>
      <c r="K11766" s="1" t="str">
        <f>VLOOKUP(L11766,CW!C:D,2,FALSE)</f>
        <v>Jul'16</v>
      </c>
      <c r="L11766" s="1" t="str">
        <f t="shared" si="186"/>
        <v>30'16</v>
      </c>
      <c r="M11766" s="1" t="str">
        <f>VLOOKUP(K11766,CW!D:E,2,FALSE)</f>
        <v>Q2'16</v>
      </c>
    </row>
    <row r="11767" spans="1:13" ht="30" customHeight="1">
      <c r="A11767" s="2">
        <v>42582</v>
      </c>
      <c r="B11767" s="1" t="s">
        <v>6162</v>
      </c>
      <c r="C11767" s="1" t="s">
        <v>86</v>
      </c>
      <c r="D11767" s="1" t="s">
        <v>101</v>
      </c>
      <c r="E11767" s="1" t="s">
        <v>3532</v>
      </c>
      <c r="F11767" s="98" t="s">
        <v>161</v>
      </c>
      <c r="G11767" s="1">
        <v>1</v>
      </c>
      <c r="H11767" s="1" t="s">
        <v>107</v>
      </c>
      <c r="I11767" s="1" t="s">
        <v>159</v>
      </c>
      <c r="K11767" s="1" t="str">
        <f>VLOOKUP(L11767,CW!C:D,2,FALSE)</f>
        <v>Jul'16</v>
      </c>
      <c r="L11767" s="1" t="str">
        <f t="shared" si="186"/>
        <v>30'16</v>
      </c>
      <c r="M11767" s="1" t="str">
        <f>VLOOKUP(K11767,CW!D:E,2,FALSE)</f>
        <v>Q2'16</v>
      </c>
    </row>
    <row r="11768" spans="1:13" ht="15" customHeight="1">
      <c r="A11768" s="2">
        <v>42582</v>
      </c>
      <c r="B11768" s="1" t="s">
        <v>6162</v>
      </c>
      <c r="C11768" s="1" t="s">
        <v>86</v>
      </c>
      <c r="D11768" s="1" t="s">
        <v>101</v>
      </c>
      <c r="E11768" s="1" t="s">
        <v>3532</v>
      </c>
      <c r="F11768" s="45" t="s">
        <v>158</v>
      </c>
      <c r="G11768" s="1">
        <v>1</v>
      </c>
      <c r="H11768" s="1" t="s">
        <v>107</v>
      </c>
      <c r="I11768" s="1" t="s">
        <v>159</v>
      </c>
      <c r="K11768" s="1" t="str">
        <f>VLOOKUP(L11768,CW!C:D,2,FALSE)</f>
        <v>Jul'16</v>
      </c>
      <c r="L11768" s="1" t="str">
        <f t="shared" si="186"/>
        <v>30'16</v>
      </c>
      <c r="M11768" s="1" t="str">
        <f>VLOOKUP(K11768,CW!D:E,2,FALSE)</f>
        <v>Q2'16</v>
      </c>
    </row>
    <row r="11769" spans="1:13" ht="15" customHeight="1">
      <c r="A11769" s="2">
        <v>42582</v>
      </c>
      <c r="B11769" s="1" t="s">
        <v>6104</v>
      </c>
      <c r="C11769" s="1" t="s">
        <v>162</v>
      </c>
      <c r="D11769" s="1" t="s">
        <v>101</v>
      </c>
      <c r="E11769" s="1" t="s">
        <v>3532</v>
      </c>
      <c r="F11769" s="45" t="s">
        <v>158</v>
      </c>
      <c r="G11769" s="1">
        <v>1</v>
      </c>
      <c r="H11769" s="1" t="s">
        <v>107</v>
      </c>
      <c r="I11769" s="1" t="s">
        <v>159</v>
      </c>
      <c r="K11769" s="1" t="str">
        <f>VLOOKUP(L11769,CW!C:D,2,FALSE)</f>
        <v>Jul'16</v>
      </c>
      <c r="L11769" s="1" t="str">
        <f t="shared" si="186"/>
        <v>30'16</v>
      </c>
      <c r="M11769" s="1" t="str">
        <f>VLOOKUP(K11769,CW!D:E,2,FALSE)</f>
        <v>Q2'16</v>
      </c>
    </row>
    <row r="11770" spans="1:13" ht="15" customHeight="1">
      <c r="A11770" s="2">
        <v>42582</v>
      </c>
      <c r="B11770" s="1" t="s">
        <v>6105</v>
      </c>
      <c r="C11770" s="1" t="s">
        <v>91</v>
      </c>
      <c r="D11770" s="1" t="s">
        <v>101</v>
      </c>
      <c r="E11770" s="1" t="s">
        <v>3532</v>
      </c>
      <c r="F11770" s="45" t="s">
        <v>158</v>
      </c>
      <c r="G11770" s="1">
        <v>1</v>
      </c>
      <c r="H11770" s="1" t="s">
        <v>107</v>
      </c>
      <c r="I11770" s="1" t="s">
        <v>159</v>
      </c>
      <c r="K11770" s="1" t="str">
        <f>VLOOKUP(L11770,CW!C:D,2,FALSE)</f>
        <v>Jul'16</v>
      </c>
      <c r="L11770" s="1" t="str">
        <f t="shared" si="186"/>
        <v>30'16</v>
      </c>
      <c r="M11770" s="1" t="str">
        <f>VLOOKUP(K11770,CW!D:E,2,FALSE)</f>
        <v>Q2'16</v>
      </c>
    </row>
    <row r="11771" spans="1:13" ht="15" customHeight="1">
      <c r="A11771" s="2">
        <v>42582</v>
      </c>
      <c r="B11771" s="1" t="s">
        <v>6135</v>
      </c>
      <c r="C11771" s="1" t="s">
        <v>162</v>
      </c>
      <c r="D11771" s="1" t="s">
        <v>101</v>
      </c>
      <c r="E11771" s="1" t="s">
        <v>3532</v>
      </c>
      <c r="F11771" s="45" t="s">
        <v>158</v>
      </c>
      <c r="G11771" s="1">
        <v>1</v>
      </c>
      <c r="H11771" s="1" t="s">
        <v>107</v>
      </c>
      <c r="I11771" s="1" t="s">
        <v>159</v>
      </c>
      <c r="K11771" s="1" t="str">
        <f>VLOOKUP(L11771,CW!C:D,2,FALSE)</f>
        <v>Jul'16</v>
      </c>
      <c r="L11771" s="1" t="str">
        <f t="shared" si="186"/>
        <v>30'16</v>
      </c>
      <c r="M11771" s="1" t="str">
        <f>VLOOKUP(K11771,CW!D:E,2,FALSE)</f>
        <v>Q2'16</v>
      </c>
    </row>
    <row r="11772" spans="1:13" ht="15" customHeight="1">
      <c r="A11772" s="2">
        <v>42582</v>
      </c>
      <c r="B11772" s="1" t="s">
        <v>6134</v>
      </c>
      <c r="C11772" s="1" t="s">
        <v>71</v>
      </c>
      <c r="D11772" s="1" t="s">
        <v>101</v>
      </c>
      <c r="E11772" s="1" t="s">
        <v>3532</v>
      </c>
      <c r="F11772" s="45" t="s">
        <v>158</v>
      </c>
      <c r="G11772" s="1">
        <v>1</v>
      </c>
      <c r="H11772" s="1" t="s">
        <v>107</v>
      </c>
      <c r="I11772" s="1" t="s">
        <v>159</v>
      </c>
      <c r="K11772" s="1" t="str">
        <f>VLOOKUP(L11772,CW!C:D,2,FALSE)</f>
        <v>Jul'16</v>
      </c>
      <c r="L11772" s="1" t="str">
        <f t="shared" si="186"/>
        <v>30'16</v>
      </c>
      <c r="M11772" s="1" t="str">
        <f>VLOOKUP(K11772,CW!D:E,2,FALSE)</f>
        <v>Q2'16</v>
      </c>
    </row>
    <row r="11773" spans="1:13" ht="15" customHeight="1">
      <c r="A11773" s="2">
        <v>42582</v>
      </c>
      <c r="B11773" s="1" t="s">
        <v>6153</v>
      </c>
      <c r="C11773" s="1" t="s">
        <v>86</v>
      </c>
      <c r="D11773" s="1" t="s">
        <v>101</v>
      </c>
      <c r="E11773" s="1" t="s">
        <v>3532</v>
      </c>
      <c r="F11773" s="45" t="s">
        <v>158</v>
      </c>
      <c r="G11773" s="1">
        <v>2</v>
      </c>
      <c r="H11773" s="1" t="s">
        <v>107</v>
      </c>
      <c r="I11773" s="1" t="s">
        <v>159</v>
      </c>
      <c r="K11773" s="1" t="str">
        <f>VLOOKUP(L11773,CW!C:D,2,FALSE)</f>
        <v>Jul'16</v>
      </c>
      <c r="L11773" s="1" t="str">
        <f t="shared" si="186"/>
        <v>30'16</v>
      </c>
      <c r="M11773" s="1" t="str">
        <f>VLOOKUP(K11773,CW!D:E,2,FALSE)</f>
        <v>Q2'16</v>
      </c>
    </row>
    <row r="11774" spans="1:13" ht="15" customHeight="1">
      <c r="A11774" s="2">
        <v>42582</v>
      </c>
      <c r="B11774" s="1" t="s">
        <v>6152</v>
      </c>
      <c r="C11774" s="1" t="s">
        <v>86</v>
      </c>
      <c r="D11774" s="1" t="s">
        <v>101</v>
      </c>
      <c r="E11774" s="1" t="s">
        <v>3532</v>
      </c>
      <c r="F11774" s="45" t="s">
        <v>158</v>
      </c>
      <c r="G11774" s="1">
        <v>1</v>
      </c>
      <c r="H11774" s="1" t="s">
        <v>107</v>
      </c>
      <c r="I11774" s="1" t="s">
        <v>159</v>
      </c>
      <c r="K11774" s="1" t="str">
        <f>VLOOKUP(L11774,CW!C:D,2,FALSE)</f>
        <v>Jul'16</v>
      </c>
      <c r="L11774" s="1" t="str">
        <f t="shared" si="186"/>
        <v>30'16</v>
      </c>
      <c r="M11774" s="1" t="str">
        <f>VLOOKUP(K11774,CW!D:E,2,FALSE)</f>
        <v>Q2'16</v>
      </c>
    </row>
    <row r="11775" spans="1:13" ht="15" customHeight="1">
      <c r="A11775" s="2">
        <v>42582</v>
      </c>
      <c r="B11775" s="1" t="s">
        <v>6158</v>
      </c>
      <c r="C11775" s="1" t="s">
        <v>86</v>
      </c>
      <c r="D11775" s="1" t="s">
        <v>101</v>
      </c>
      <c r="E11775" s="1" t="s">
        <v>3532</v>
      </c>
      <c r="F11775" s="45" t="s">
        <v>158</v>
      </c>
      <c r="G11775" s="1">
        <v>1</v>
      </c>
      <c r="H11775" s="1" t="s">
        <v>107</v>
      </c>
      <c r="I11775" s="1" t="s">
        <v>159</v>
      </c>
      <c r="K11775" s="1" t="str">
        <f>VLOOKUP(L11775,CW!C:D,2,FALSE)</f>
        <v>Jul'16</v>
      </c>
      <c r="L11775" s="1" t="str">
        <f t="shared" si="186"/>
        <v>30'16</v>
      </c>
      <c r="M11775" s="1" t="str">
        <f>VLOOKUP(K11775,CW!D:E,2,FALSE)</f>
        <v>Q2'16</v>
      </c>
    </row>
    <row r="11776" spans="1:13" ht="15" customHeight="1">
      <c r="A11776" s="2">
        <v>42582</v>
      </c>
      <c r="B11776" s="1" t="s">
        <v>6154</v>
      </c>
      <c r="C11776" s="1" t="s">
        <v>86</v>
      </c>
      <c r="D11776" s="1" t="s">
        <v>101</v>
      </c>
      <c r="E11776" s="1" t="s">
        <v>3532</v>
      </c>
      <c r="F11776" s="45" t="s">
        <v>158</v>
      </c>
      <c r="G11776" s="1">
        <v>1</v>
      </c>
      <c r="H11776" s="1" t="s">
        <v>107</v>
      </c>
      <c r="I11776" s="1" t="s">
        <v>159</v>
      </c>
      <c r="K11776" s="1" t="str">
        <f>VLOOKUP(L11776,CW!C:D,2,FALSE)</f>
        <v>Jul'16</v>
      </c>
      <c r="L11776" s="1" t="str">
        <f t="shared" si="186"/>
        <v>30'16</v>
      </c>
      <c r="M11776" s="1" t="str">
        <f>VLOOKUP(K11776,CW!D:E,2,FALSE)</f>
        <v>Q2'16</v>
      </c>
    </row>
    <row r="11777" spans="1:13" ht="15" customHeight="1">
      <c r="A11777" s="2">
        <v>42582</v>
      </c>
      <c r="B11777" s="1" t="s">
        <v>6157</v>
      </c>
      <c r="C11777" s="1" t="s">
        <v>97</v>
      </c>
      <c r="D11777" s="1" t="s">
        <v>101</v>
      </c>
      <c r="E11777" s="1" t="s">
        <v>3532</v>
      </c>
      <c r="F11777" s="45" t="s">
        <v>158</v>
      </c>
      <c r="G11777" s="1">
        <v>1</v>
      </c>
      <c r="H11777" s="1" t="s">
        <v>107</v>
      </c>
      <c r="I11777" s="1" t="s">
        <v>159</v>
      </c>
      <c r="K11777" s="1" t="str">
        <f>VLOOKUP(L11777,CW!C:D,2,FALSE)</f>
        <v>Jul'16</v>
      </c>
      <c r="L11777" s="1" t="str">
        <f t="shared" si="186"/>
        <v>30'16</v>
      </c>
      <c r="M11777" s="1" t="str">
        <f>VLOOKUP(K11777,CW!D:E,2,FALSE)</f>
        <v>Q2'16</v>
      </c>
    </row>
    <row r="11778" spans="1:13" ht="15" customHeight="1">
      <c r="A11778" s="2">
        <v>42582</v>
      </c>
      <c r="B11778" s="1" t="s">
        <v>6156</v>
      </c>
      <c r="C11778" s="1" t="s">
        <v>97</v>
      </c>
      <c r="D11778" s="1" t="s">
        <v>101</v>
      </c>
      <c r="E11778" s="1" t="s">
        <v>3532</v>
      </c>
      <c r="F11778" s="45" t="s">
        <v>158</v>
      </c>
      <c r="G11778" s="1">
        <v>1</v>
      </c>
      <c r="H11778" s="1" t="s">
        <v>107</v>
      </c>
      <c r="I11778" s="1" t="s">
        <v>159</v>
      </c>
      <c r="K11778" s="1" t="str">
        <f>VLOOKUP(L11778,CW!C:D,2,FALSE)</f>
        <v>Jul'16</v>
      </c>
      <c r="L11778" s="1" t="str">
        <f t="shared" si="186"/>
        <v>30'16</v>
      </c>
      <c r="M11778" s="1" t="str">
        <f>VLOOKUP(K11778,CW!D:E,2,FALSE)</f>
        <v>Q2'16</v>
      </c>
    </row>
    <row r="11779" spans="1:13" ht="15" customHeight="1">
      <c r="A11779" s="2">
        <v>42582</v>
      </c>
      <c r="B11779" s="1" t="s">
        <v>5944</v>
      </c>
      <c r="C11779" s="1" t="s">
        <v>108</v>
      </c>
      <c r="D11779" s="1" t="s">
        <v>101</v>
      </c>
      <c r="E11779" s="1" t="s">
        <v>3532</v>
      </c>
      <c r="F11779" s="45" t="s">
        <v>158</v>
      </c>
      <c r="G11779" s="1">
        <v>1</v>
      </c>
      <c r="H11779" s="1" t="s">
        <v>107</v>
      </c>
      <c r="I11779" s="1" t="s">
        <v>159</v>
      </c>
      <c r="K11779" s="1" t="str">
        <f>VLOOKUP(L11779,CW!C:D,2,FALSE)</f>
        <v>Jul'16</v>
      </c>
      <c r="L11779" s="1" t="str">
        <f t="shared" si="186"/>
        <v>30'16</v>
      </c>
      <c r="M11779" s="1" t="str">
        <f>VLOOKUP(K11779,CW!D:E,2,FALSE)</f>
        <v>Q2'16</v>
      </c>
    </row>
    <row r="11780" spans="1:13" ht="15" customHeight="1">
      <c r="A11780" s="2">
        <v>42582</v>
      </c>
      <c r="B11780" s="1" t="s">
        <v>5943</v>
      </c>
      <c r="C11780" s="1" t="s">
        <v>108</v>
      </c>
      <c r="D11780" s="1" t="s">
        <v>101</v>
      </c>
      <c r="E11780" s="1" t="s">
        <v>3532</v>
      </c>
      <c r="F11780" s="45" t="s">
        <v>158</v>
      </c>
      <c r="G11780" s="1">
        <v>1</v>
      </c>
      <c r="H11780" s="1" t="s">
        <v>107</v>
      </c>
      <c r="I11780" s="1" t="s">
        <v>159</v>
      </c>
      <c r="K11780" s="1" t="str">
        <f>VLOOKUP(L11780,CW!C:D,2,FALSE)</f>
        <v>Jul'16</v>
      </c>
      <c r="L11780" s="1" t="str">
        <f t="shared" si="186"/>
        <v>30'16</v>
      </c>
      <c r="M11780" s="1" t="str">
        <f>VLOOKUP(K11780,CW!D:E,2,FALSE)</f>
        <v>Q2'16</v>
      </c>
    </row>
    <row r="11781" spans="1:13" ht="15" customHeight="1">
      <c r="A11781" s="2">
        <v>42582</v>
      </c>
      <c r="B11781" s="1" t="s">
        <v>6335</v>
      </c>
      <c r="C11781" s="1" t="s">
        <v>71</v>
      </c>
      <c r="D11781" s="1" t="s">
        <v>101</v>
      </c>
      <c r="E11781" s="1" t="s">
        <v>3532</v>
      </c>
      <c r="F11781" s="45" t="s">
        <v>158</v>
      </c>
      <c r="G11781" s="1">
        <v>2</v>
      </c>
      <c r="H11781" s="1" t="s">
        <v>107</v>
      </c>
      <c r="I11781" s="1" t="s">
        <v>159</v>
      </c>
      <c r="K11781" s="1" t="str">
        <f>VLOOKUP(L11781,CW!C:D,2,FALSE)</f>
        <v>Jul'16</v>
      </c>
      <c r="L11781" s="1" t="str">
        <f t="shared" si="186"/>
        <v>30'16</v>
      </c>
      <c r="M11781" s="1" t="str">
        <f>VLOOKUP(K11781,CW!D:E,2,FALSE)</f>
        <v>Q2'16</v>
      </c>
    </row>
    <row r="11782" spans="1:13" ht="15" customHeight="1">
      <c r="A11782" s="2">
        <v>42582</v>
      </c>
      <c r="B11782" s="1" t="s">
        <v>6137</v>
      </c>
      <c r="C11782" s="1" t="s">
        <v>71</v>
      </c>
      <c r="D11782" s="1" t="s">
        <v>101</v>
      </c>
      <c r="E11782" s="1" t="s">
        <v>3532</v>
      </c>
      <c r="F11782" s="45" t="s">
        <v>158</v>
      </c>
      <c r="G11782" s="1">
        <v>5</v>
      </c>
      <c r="H11782" s="1" t="s">
        <v>107</v>
      </c>
      <c r="I11782" s="1" t="s">
        <v>159</v>
      </c>
      <c r="K11782" s="1" t="str">
        <f>VLOOKUP(L11782,CW!C:D,2,FALSE)</f>
        <v>Jul'16</v>
      </c>
      <c r="L11782" s="1" t="str">
        <f t="shared" si="186"/>
        <v>30'16</v>
      </c>
      <c r="M11782" s="1" t="str">
        <f>VLOOKUP(K11782,CW!D:E,2,FALSE)</f>
        <v>Q2'16</v>
      </c>
    </row>
    <row r="11783" spans="1:13" ht="15" customHeight="1">
      <c r="A11783" s="2">
        <v>42582</v>
      </c>
      <c r="B11783" s="1" t="s">
        <v>6136</v>
      </c>
      <c r="C11783" s="1" t="s">
        <v>71</v>
      </c>
      <c r="D11783" s="1" t="s">
        <v>101</v>
      </c>
      <c r="E11783" s="1" t="s">
        <v>3532</v>
      </c>
      <c r="F11783" s="45" t="s">
        <v>158</v>
      </c>
      <c r="G11783" s="1">
        <v>1</v>
      </c>
      <c r="H11783" s="1" t="s">
        <v>107</v>
      </c>
      <c r="I11783" s="1" t="s">
        <v>159</v>
      </c>
      <c r="K11783" s="1" t="str">
        <f>VLOOKUP(L11783,CW!C:D,2,FALSE)</f>
        <v>Jul'16</v>
      </c>
      <c r="L11783" s="1" t="str">
        <f t="shared" si="186"/>
        <v>30'16</v>
      </c>
      <c r="M11783" s="1" t="str">
        <f>VLOOKUP(K11783,CW!D:E,2,FALSE)</f>
        <v>Q2'16</v>
      </c>
    </row>
    <row r="11784" spans="1:13" ht="15" customHeight="1">
      <c r="A11784" s="2">
        <v>42582</v>
      </c>
      <c r="B11784" s="1" t="s">
        <v>6122</v>
      </c>
      <c r="C11784" s="1" t="s">
        <v>267</v>
      </c>
      <c r="D11784" s="1" t="s">
        <v>101</v>
      </c>
      <c r="E11784" s="1" t="s">
        <v>3532</v>
      </c>
      <c r="F11784" s="45" t="s">
        <v>158</v>
      </c>
      <c r="G11784" s="1">
        <v>6</v>
      </c>
      <c r="H11784" s="1" t="s">
        <v>107</v>
      </c>
      <c r="I11784" s="1" t="s">
        <v>159</v>
      </c>
      <c r="K11784" s="1" t="str">
        <f>VLOOKUP(L11784,CW!C:D,2,FALSE)</f>
        <v>Jul'16</v>
      </c>
      <c r="L11784" s="1" t="str">
        <f t="shared" si="186"/>
        <v>30'16</v>
      </c>
      <c r="M11784" s="1" t="str">
        <f>VLOOKUP(K11784,CW!D:E,2,FALSE)</f>
        <v>Q2'16</v>
      </c>
    </row>
    <row r="11785" spans="1:13" ht="15" customHeight="1">
      <c r="A11785" s="2">
        <v>42582</v>
      </c>
      <c r="B11785" s="1" t="s">
        <v>6148</v>
      </c>
      <c r="C11785" s="1" t="s">
        <v>71</v>
      </c>
      <c r="D11785" s="1" t="s">
        <v>101</v>
      </c>
      <c r="E11785" s="1" t="s">
        <v>3532</v>
      </c>
      <c r="F11785" s="45" t="s">
        <v>158</v>
      </c>
      <c r="G11785" s="1">
        <v>2</v>
      </c>
      <c r="H11785" s="1" t="s">
        <v>107</v>
      </c>
      <c r="I11785" s="1" t="s">
        <v>159</v>
      </c>
      <c r="K11785" s="1" t="str">
        <f>VLOOKUP(L11785,CW!C:D,2,FALSE)</f>
        <v>Jul'16</v>
      </c>
      <c r="L11785" s="1" t="str">
        <f t="shared" si="186"/>
        <v>30'16</v>
      </c>
      <c r="M11785" s="1" t="str">
        <f>VLOOKUP(K11785,CW!D:E,2,FALSE)</f>
        <v>Q2'16</v>
      </c>
    </row>
    <row r="11786" spans="1:13" ht="15" customHeight="1">
      <c r="A11786" s="2">
        <v>42582</v>
      </c>
      <c r="B11786" s="1" t="s">
        <v>6149</v>
      </c>
      <c r="C11786" s="1" t="s">
        <v>71</v>
      </c>
      <c r="D11786" s="1" t="s">
        <v>101</v>
      </c>
      <c r="E11786" s="1" t="s">
        <v>3532</v>
      </c>
      <c r="F11786" s="45" t="s">
        <v>158</v>
      </c>
      <c r="G11786" s="1">
        <v>1</v>
      </c>
      <c r="H11786" s="1" t="s">
        <v>107</v>
      </c>
      <c r="I11786" s="1" t="s">
        <v>159</v>
      </c>
      <c r="K11786" s="1" t="str">
        <f>VLOOKUP(L11786,CW!C:D,2,FALSE)</f>
        <v>Jul'16</v>
      </c>
      <c r="L11786" s="1" t="str">
        <f t="shared" si="186"/>
        <v>30'16</v>
      </c>
      <c r="M11786" s="1" t="str">
        <f>VLOOKUP(K11786,CW!D:E,2,FALSE)</f>
        <v>Q2'16</v>
      </c>
    </row>
    <row r="11787" spans="1:13" ht="15" customHeight="1">
      <c r="A11787" s="2">
        <v>42582</v>
      </c>
      <c r="B11787" s="1" t="s">
        <v>6099</v>
      </c>
      <c r="C11787" s="1" t="s">
        <v>71</v>
      </c>
      <c r="D11787" s="1" t="s">
        <v>101</v>
      </c>
      <c r="E11787" s="1" t="s">
        <v>3532</v>
      </c>
      <c r="F11787" s="45" t="s">
        <v>158</v>
      </c>
      <c r="G11787" s="1">
        <v>9</v>
      </c>
      <c r="H11787" s="1" t="s">
        <v>107</v>
      </c>
      <c r="I11787" s="1" t="s">
        <v>159</v>
      </c>
      <c r="K11787" s="1" t="str">
        <f>VLOOKUP(L11787,CW!C:D,2,FALSE)</f>
        <v>Jul'16</v>
      </c>
      <c r="L11787" s="1" t="str">
        <f t="shared" si="186"/>
        <v>30'16</v>
      </c>
      <c r="M11787" s="1" t="str">
        <f>VLOOKUP(K11787,CW!D:E,2,FALSE)</f>
        <v>Q2'16</v>
      </c>
    </row>
    <row r="11788" spans="1:13" ht="15" customHeight="1">
      <c r="A11788" s="2">
        <v>42582</v>
      </c>
      <c r="B11788" s="1" t="s">
        <v>6098</v>
      </c>
      <c r="C11788" s="1" t="s">
        <v>71</v>
      </c>
      <c r="D11788" s="1" t="s">
        <v>101</v>
      </c>
      <c r="E11788" s="1" t="s">
        <v>3532</v>
      </c>
      <c r="F11788" s="45" t="s">
        <v>158</v>
      </c>
      <c r="G11788" s="1">
        <v>1</v>
      </c>
      <c r="H11788" s="1" t="s">
        <v>107</v>
      </c>
      <c r="I11788" s="1" t="s">
        <v>159</v>
      </c>
      <c r="K11788" s="1" t="str">
        <f>VLOOKUP(L11788,CW!C:D,2,FALSE)</f>
        <v>Jul'16</v>
      </c>
      <c r="L11788" s="1" t="str">
        <f t="shared" si="186"/>
        <v>30'16</v>
      </c>
      <c r="M11788" s="1" t="str">
        <f>VLOOKUP(K11788,CW!D:E,2,FALSE)</f>
        <v>Q2'16</v>
      </c>
    </row>
    <row r="11789" spans="1:13" ht="15" customHeight="1">
      <c r="A11789" s="2">
        <v>42582</v>
      </c>
      <c r="B11789" s="1" t="s">
        <v>6151</v>
      </c>
      <c r="C11789" s="1" t="s">
        <v>360</v>
      </c>
      <c r="D11789" s="1" t="s">
        <v>101</v>
      </c>
      <c r="E11789" s="1" t="s">
        <v>3532</v>
      </c>
      <c r="F11789" s="45" t="s">
        <v>158</v>
      </c>
      <c r="G11789" s="1">
        <v>1</v>
      </c>
      <c r="H11789" s="1" t="s">
        <v>107</v>
      </c>
      <c r="I11789" s="1" t="s">
        <v>159</v>
      </c>
      <c r="K11789" s="1" t="str">
        <f>VLOOKUP(L11789,CW!C:D,2,FALSE)</f>
        <v>Jul'16</v>
      </c>
      <c r="L11789" s="1" t="str">
        <f t="shared" si="186"/>
        <v>30'16</v>
      </c>
      <c r="M11789" s="1" t="str">
        <f>VLOOKUP(K11789,CW!D:E,2,FALSE)</f>
        <v>Q2'16</v>
      </c>
    </row>
    <row r="11790" spans="1:13" ht="15" customHeight="1">
      <c r="A11790" s="2">
        <v>42582</v>
      </c>
      <c r="B11790" s="1" t="s">
        <v>6150</v>
      </c>
      <c r="C11790" s="1" t="s">
        <v>71</v>
      </c>
      <c r="D11790" s="1" t="s">
        <v>101</v>
      </c>
      <c r="E11790" s="1" t="s">
        <v>3532</v>
      </c>
      <c r="F11790" s="45" t="s">
        <v>158</v>
      </c>
      <c r="G11790" s="1">
        <v>8</v>
      </c>
      <c r="H11790" s="1" t="s">
        <v>107</v>
      </c>
      <c r="I11790" s="1" t="s">
        <v>159</v>
      </c>
      <c r="K11790" s="1" t="str">
        <f>VLOOKUP(L11790,CW!C:D,2,FALSE)</f>
        <v>Jul'16</v>
      </c>
      <c r="L11790" s="1" t="str">
        <f t="shared" si="186"/>
        <v>30'16</v>
      </c>
      <c r="M11790" s="1" t="str">
        <f>VLOOKUP(K11790,CW!D:E,2,FALSE)</f>
        <v>Q2'16</v>
      </c>
    </row>
    <row r="11791" spans="1:13" ht="15" customHeight="1">
      <c r="A11791" s="2">
        <v>42562</v>
      </c>
      <c r="B11791" s="1" t="s">
        <v>5085</v>
      </c>
      <c r="C11791" s="1" t="s">
        <v>72</v>
      </c>
      <c r="D11791" s="1" t="s">
        <v>100</v>
      </c>
      <c r="E11791" s="1" t="s">
        <v>3532</v>
      </c>
      <c r="F11791" s="45" t="s">
        <v>5</v>
      </c>
      <c r="G11791" s="1">
        <v>1</v>
      </c>
      <c r="H11791" s="1" t="s">
        <v>107</v>
      </c>
      <c r="I11791" s="1" t="s">
        <v>706</v>
      </c>
      <c r="K11791" s="1" t="str">
        <f>VLOOKUP(L11791,CW!C:D,2,FALSE)</f>
        <v>Jul'16</v>
      </c>
      <c r="L11791" s="1" t="str">
        <f t="shared" ref="L11791:L11824" si="187">CONCATENATE(WEEKNUM(A11791,21),"'",TEXT(A11791,"yy"))</f>
        <v>28'16</v>
      </c>
      <c r="M11791" s="1" t="str">
        <f>VLOOKUP(K11791,CW!D:E,2,FALSE)</f>
        <v>Q2'16</v>
      </c>
    </row>
    <row r="11792" spans="1:13" ht="15" customHeight="1">
      <c r="A11792" s="2">
        <v>42565</v>
      </c>
      <c r="B11792" s="1" t="s">
        <v>6336</v>
      </c>
      <c r="C11792" s="1" t="s">
        <v>72</v>
      </c>
      <c r="D11792" s="1" t="s">
        <v>101</v>
      </c>
      <c r="E11792" s="1" t="s">
        <v>3532</v>
      </c>
      <c r="F11792" s="45" t="s">
        <v>17</v>
      </c>
      <c r="G11792" s="1">
        <v>1</v>
      </c>
      <c r="H11792" s="1" t="s">
        <v>107</v>
      </c>
      <c r="I11792" s="1" t="s">
        <v>706</v>
      </c>
      <c r="K11792" s="1" t="str">
        <f>VLOOKUP(L11792,CW!C:D,2,FALSE)</f>
        <v>Jul'16</v>
      </c>
      <c r="L11792" s="1" t="str">
        <f t="shared" si="187"/>
        <v>28'16</v>
      </c>
      <c r="M11792" s="1" t="str">
        <f>VLOOKUP(K11792,CW!D:E,2,FALSE)</f>
        <v>Q2'16</v>
      </c>
    </row>
    <row r="11793" spans="1:13" ht="15" customHeight="1">
      <c r="A11793" s="2">
        <v>42566</v>
      </c>
      <c r="B11793" s="1" t="s">
        <v>5287</v>
      </c>
      <c r="C11793" s="1" t="s">
        <v>1801</v>
      </c>
      <c r="D11793" s="1" t="s">
        <v>102</v>
      </c>
      <c r="E11793" s="1" t="s">
        <v>3532</v>
      </c>
      <c r="F11793" s="45" t="s">
        <v>5</v>
      </c>
      <c r="G11793" s="1">
        <v>1</v>
      </c>
      <c r="H11793" s="1" t="s">
        <v>107</v>
      </c>
      <c r="I11793" s="1" t="s">
        <v>706</v>
      </c>
      <c r="K11793" s="1" t="str">
        <f>VLOOKUP(L11793,CW!C:D,2,FALSE)</f>
        <v>Jul'16</v>
      </c>
      <c r="L11793" s="1" t="str">
        <f t="shared" si="187"/>
        <v>28'16</v>
      </c>
      <c r="M11793" s="1" t="str">
        <f>VLOOKUP(K11793,CW!D:E,2,FALSE)</f>
        <v>Q2'16</v>
      </c>
    </row>
    <row r="11794" spans="1:13" ht="15" customHeight="1">
      <c r="A11794" s="2">
        <v>42569</v>
      </c>
      <c r="B11794" s="1" t="s">
        <v>6337</v>
      </c>
      <c r="C11794" s="1" t="s">
        <v>72</v>
      </c>
      <c r="D11794" s="1" t="s">
        <v>105</v>
      </c>
      <c r="E11794" s="1" t="s">
        <v>3532</v>
      </c>
      <c r="F11794" s="45" t="s">
        <v>5</v>
      </c>
      <c r="G11794" s="1">
        <v>1</v>
      </c>
      <c r="H11794" s="1" t="s">
        <v>107</v>
      </c>
      <c r="I11794" s="1" t="s">
        <v>706</v>
      </c>
      <c r="K11794" s="1" t="str">
        <f>VLOOKUP(L11794,CW!C:D,2,FALSE)</f>
        <v>Jul'16</v>
      </c>
      <c r="L11794" s="1" t="str">
        <f t="shared" si="187"/>
        <v>29'16</v>
      </c>
      <c r="M11794" s="1" t="str">
        <f>VLOOKUP(K11794,CW!D:E,2,FALSE)</f>
        <v>Q2'16</v>
      </c>
    </row>
    <row r="11795" spans="1:13" ht="15" customHeight="1">
      <c r="A11795" s="2">
        <v>42574</v>
      </c>
      <c r="B11795" s="1" t="s">
        <v>5631</v>
      </c>
      <c r="C11795" s="1" t="s">
        <v>72</v>
      </c>
      <c r="D11795" s="1" t="s">
        <v>101</v>
      </c>
      <c r="E11795" s="1" t="s">
        <v>3532</v>
      </c>
      <c r="F11795" s="45" t="s">
        <v>17</v>
      </c>
      <c r="G11795" s="1">
        <v>1</v>
      </c>
      <c r="H11795" s="1" t="s">
        <v>107</v>
      </c>
      <c r="I11795" s="1" t="s">
        <v>706</v>
      </c>
      <c r="K11795" s="1" t="str">
        <f>VLOOKUP(L11795,CW!C:D,2,FALSE)</f>
        <v>Jul'16</v>
      </c>
      <c r="L11795" s="1" t="str">
        <f t="shared" si="187"/>
        <v>29'16</v>
      </c>
      <c r="M11795" s="1" t="str">
        <f>VLOOKUP(K11795,CW!D:E,2,FALSE)</f>
        <v>Q2'16</v>
      </c>
    </row>
    <row r="11796" spans="1:13" ht="15" customHeight="1">
      <c r="A11796" s="2">
        <v>42574</v>
      </c>
      <c r="B11796" s="1" t="s">
        <v>6338</v>
      </c>
      <c r="C11796" s="1" t="s">
        <v>72</v>
      </c>
      <c r="D11796" s="1" t="s">
        <v>101</v>
      </c>
      <c r="E11796" s="1" t="s">
        <v>3532</v>
      </c>
      <c r="F11796" s="45" t="s">
        <v>17</v>
      </c>
      <c r="G11796" s="1">
        <v>1</v>
      </c>
      <c r="H11796" s="1" t="s">
        <v>107</v>
      </c>
      <c r="I11796" s="1" t="s">
        <v>706</v>
      </c>
      <c r="K11796" s="1" t="str">
        <f>VLOOKUP(L11796,CW!C:D,2,FALSE)</f>
        <v>Jul'16</v>
      </c>
      <c r="L11796" s="1" t="str">
        <f t="shared" si="187"/>
        <v>29'16</v>
      </c>
      <c r="M11796" s="1" t="str">
        <f>VLOOKUP(K11796,CW!D:E,2,FALSE)</f>
        <v>Q2'16</v>
      </c>
    </row>
    <row r="11797" spans="1:13" ht="15" customHeight="1">
      <c r="A11797" s="2">
        <v>42574</v>
      </c>
      <c r="B11797" s="1" t="s">
        <v>5664</v>
      </c>
      <c r="C11797" s="1" t="s">
        <v>86</v>
      </c>
      <c r="D11797" s="1" t="s">
        <v>102</v>
      </c>
      <c r="E11797" s="1" t="s">
        <v>3532</v>
      </c>
      <c r="F11797" s="45" t="s">
        <v>5</v>
      </c>
      <c r="G11797" s="1">
        <v>1</v>
      </c>
      <c r="H11797" s="1" t="s">
        <v>107</v>
      </c>
      <c r="I11797" s="1" t="s">
        <v>706</v>
      </c>
      <c r="K11797" s="1" t="str">
        <f>VLOOKUP(L11797,CW!C:D,2,FALSE)</f>
        <v>Jul'16</v>
      </c>
      <c r="L11797" s="1" t="str">
        <f t="shared" si="187"/>
        <v>29'16</v>
      </c>
      <c r="M11797" s="1" t="str">
        <f>VLOOKUP(K11797,CW!D:E,2,FALSE)</f>
        <v>Q2'16</v>
      </c>
    </row>
    <row r="11798" spans="1:13" ht="15" customHeight="1">
      <c r="A11798" s="2">
        <v>42575</v>
      </c>
      <c r="B11798" s="1" t="s">
        <v>6300</v>
      </c>
      <c r="C11798" s="1" t="s">
        <v>72</v>
      </c>
      <c r="D11798" s="1" t="s">
        <v>99</v>
      </c>
      <c r="E11798" s="1" t="s">
        <v>3532</v>
      </c>
      <c r="F11798" s="45" t="s">
        <v>6339</v>
      </c>
      <c r="G11798" s="1">
        <v>1</v>
      </c>
      <c r="H11798" s="1" t="s">
        <v>107</v>
      </c>
      <c r="I11798" s="1" t="s">
        <v>706</v>
      </c>
      <c r="K11798" s="1" t="str">
        <f>VLOOKUP(L11798,CW!C:D,2,FALSE)</f>
        <v>Jul'16</v>
      </c>
      <c r="L11798" s="1" t="str">
        <f t="shared" si="187"/>
        <v>29'16</v>
      </c>
      <c r="M11798" s="1" t="str">
        <f>VLOOKUP(K11798,CW!D:E,2,FALSE)</f>
        <v>Q2'16</v>
      </c>
    </row>
    <row r="11799" spans="1:13" ht="15" customHeight="1">
      <c r="A11799" s="2">
        <v>42575</v>
      </c>
      <c r="B11799" s="1" t="s">
        <v>5685</v>
      </c>
      <c r="C11799" s="1" t="s">
        <v>72</v>
      </c>
      <c r="D11799" s="1" t="s">
        <v>101</v>
      </c>
      <c r="E11799" s="1" t="s">
        <v>3532</v>
      </c>
      <c r="F11799" s="45" t="s">
        <v>17</v>
      </c>
      <c r="G11799" s="1">
        <v>1</v>
      </c>
      <c r="H11799" s="1" t="s">
        <v>107</v>
      </c>
      <c r="I11799" s="1" t="s">
        <v>706</v>
      </c>
      <c r="K11799" s="1" t="str">
        <f>VLOOKUP(L11799,CW!C:D,2,FALSE)</f>
        <v>Jul'16</v>
      </c>
      <c r="L11799" s="1" t="str">
        <f t="shared" si="187"/>
        <v>29'16</v>
      </c>
      <c r="M11799" s="1" t="str">
        <f>VLOOKUP(K11799,CW!D:E,2,FALSE)</f>
        <v>Q2'16</v>
      </c>
    </row>
    <row r="11800" spans="1:13" ht="15" customHeight="1">
      <c r="A11800" s="2">
        <v>42575</v>
      </c>
      <c r="B11800" s="1" t="s">
        <v>5674</v>
      </c>
      <c r="C11800" s="1" t="s">
        <v>122</v>
      </c>
      <c r="D11800" s="1" t="s">
        <v>101</v>
      </c>
      <c r="E11800" s="1" t="s">
        <v>3532</v>
      </c>
      <c r="F11800" s="45" t="s">
        <v>6339</v>
      </c>
      <c r="G11800" s="1">
        <v>1</v>
      </c>
      <c r="H11800" s="1" t="s">
        <v>107</v>
      </c>
      <c r="I11800" s="1" t="s">
        <v>706</v>
      </c>
      <c r="K11800" s="1" t="str">
        <f>VLOOKUP(L11800,CW!C:D,2,FALSE)</f>
        <v>Jul'16</v>
      </c>
      <c r="L11800" s="1" t="str">
        <f t="shared" si="187"/>
        <v>29'16</v>
      </c>
      <c r="M11800" s="1" t="str">
        <f>VLOOKUP(K11800,CW!D:E,2,FALSE)</f>
        <v>Q2'16</v>
      </c>
    </row>
    <row r="11801" spans="1:13" ht="15" customHeight="1">
      <c r="A11801" s="2">
        <v>42576</v>
      </c>
      <c r="B11801" s="1" t="s">
        <v>5763</v>
      </c>
      <c r="C11801" s="1" t="s">
        <v>86</v>
      </c>
      <c r="D11801" s="1" t="s">
        <v>100</v>
      </c>
      <c r="E11801" s="1" t="s">
        <v>3532</v>
      </c>
      <c r="F11801" s="45" t="s">
        <v>6340</v>
      </c>
      <c r="G11801" s="1">
        <v>1</v>
      </c>
      <c r="H11801" s="1" t="s">
        <v>107</v>
      </c>
      <c r="I11801" s="1" t="s">
        <v>706</v>
      </c>
      <c r="K11801" s="1" t="str">
        <f>VLOOKUP(L11801,CW!C:D,2,FALSE)</f>
        <v>Jul'16</v>
      </c>
      <c r="L11801" s="1" t="str">
        <f t="shared" si="187"/>
        <v>30'16</v>
      </c>
      <c r="M11801" s="1" t="str">
        <f>VLOOKUP(K11801,CW!D:E,2,FALSE)</f>
        <v>Q2'16</v>
      </c>
    </row>
    <row r="11802" spans="1:13" ht="15" customHeight="1">
      <c r="A11802" s="2">
        <v>42576</v>
      </c>
      <c r="B11802" s="1" t="s">
        <v>5762</v>
      </c>
      <c r="C11802" s="1" t="s">
        <v>86</v>
      </c>
      <c r="D11802" s="1" t="s">
        <v>105</v>
      </c>
      <c r="E11802" s="1" t="s">
        <v>3532</v>
      </c>
      <c r="F11802" s="98" t="s">
        <v>4584</v>
      </c>
      <c r="G11802" s="1">
        <v>2</v>
      </c>
      <c r="H11802" s="1" t="s">
        <v>107</v>
      </c>
      <c r="I11802" s="1" t="s">
        <v>706</v>
      </c>
      <c r="K11802" s="1" t="str">
        <f>VLOOKUP(L11802,CW!C:D,2,FALSE)</f>
        <v>Jul'16</v>
      </c>
      <c r="L11802" s="1" t="str">
        <f t="shared" si="187"/>
        <v>30'16</v>
      </c>
      <c r="M11802" s="1" t="str">
        <f>VLOOKUP(K11802,CW!D:E,2,FALSE)</f>
        <v>Q2'16</v>
      </c>
    </row>
    <row r="11803" spans="1:13" ht="15" customHeight="1">
      <c r="A11803" s="2">
        <v>42576</v>
      </c>
      <c r="B11803" s="1" t="s">
        <v>5760</v>
      </c>
      <c r="C11803" s="1" t="s">
        <v>86</v>
      </c>
      <c r="D11803" s="1" t="s">
        <v>100</v>
      </c>
      <c r="E11803" s="1" t="s">
        <v>3532</v>
      </c>
      <c r="F11803" s="45" t="s">
        <v>6341</v>
      </c>
      <c r="G11803" s="1">
        <v>1</v>
      </c>
      <c r="H11803" s="1" t="s">
        <v>107</v>
      </c>
      <c r="I11803" s="1" t="s">
        <v>706</v>
      </c>
      <c r="K11803" s="1" t="str">
        <f>VLOOKUP(L11803,CW!C:D,2,FALSE)</f>
        <v>Jul'16</v>
      </c>
      <c r="L11803" s="1" t="str">
        <f t="shared" si="187"/>
        <v>30'16</v>
      </c>
      <c r="M11803" s="1" t="str">
        <f>VLOOKUP(K11803,CW!D:E,2,FALSE)</f>
        <v>Q2'16</v>
      </c>
    </row>
    <row r="11804" spans="1:13" ht="15" customHeight="1">
      <c r="A11804" s="2">
        <v>42576</v>
      </c>
      <c r="B11804" s="1" t="s">
        <v>6342</v>
      </c>
      <c r="C11804" s="1" t="s">
        <v>72</v>
      </c>
      <c r="D11804" s="1" t="s">
        <v>100</v>
      </c>
      <c r="E11804" s="1" t="s">
        <v>3532</v>
      </c>
      <c r="F11804" s="45" t="s">
        <v>3438</v>
      </c>
      <c r="G11804" s="1">
        <v>3</v>
      </c>
      <c r="H11804" s="1" t="s">
        <v>107</v>
      </c>
      <c r="I11804" s="1" t="s">
        <v>706</v>
      </c>
      <c r="K11804" s="1" t="str">
        <f>VLOOKUP(L11804,CW!C:D,2,FALSE)</f>
        <v>Jul'16</v>
      </c>
      <c r="L11804" s="1" t="str">
        <f t="shared" si="187"/>
        <v>30'16</v>
      </c>
      <c r="M11804" s="1" t="str">
        <f>VLOOKUP(K11804,CW!D:E,2,FALSE)</f>
        <v>Q2'16</v>
      </c>
    </row>
    <row r="11805" spans="1:13" ht="15" customHeight="1">
      <c r="A11805" s="2">
        <v>42576</v>
      </c>
      <c r="B11805" s="1" t="s">
        <v>6343</v>
      </c>
      <c r="C11805" s="1" t="s">
        <v>72</v>
      </c>
      <c r="D11805" s="1" t="s">
        <v>100</v>
      </c>
      <c r="E11805" s="1" t="s">
        <v>3532</v>
      </c>
      <c r="F11805" s="45" t="s">
        <v>6344</v>
      </c>
      <c r="G11805" s="1">
        <v>1</v>
      </c>
      <c r="H11805" s="1" t="s">
        <v>107</v>
      </c>
      <c r="I11805" s="1" t="s">
        <v>706</v>
      </c>
      <c r="K11805" s="1" t="str">
        <f>VLOOKUP(L11805,CW!C:D,2,FALSE)</f>
        <v>Jul'16</v>
      </c>
      <c r="L11805" s="1" t="str">
        <f t="shared" si="187"/>
        <v>30'16</v>
      </c>
      <c r="M11805" s="1" t="str">
        <f>VLOOKUP(K11805,CW!D:E,2,FALSE)</f>
        <v>Q2'16</v>
      </c>
    </row>
    <row r="11806" spans="1:13" ht="15" customHeight="1">
      <c r="A11806" s="2">
        <v>42576</v>
      </c>
      <c r="B11806" s="1" t="s">
        <v>5776</v>
      </c>
      <c r="C11806" s="1" t="s">
        <v>72</v>
      </c>
      <c r="D11806" s="1" t="s">
        <v>100</v>
      </c>
      <c r="E11806" s="1" t="s">
        <v>3532</v>
      </c>
      <c r="F11806" s="45" t="s">
        <v>6344</v>
      </c>
      <c r="G11806" s="1">
        <v>1</v>
      </c>
      <c r="H11806" s="1" t="s">
        <v>107</v>
      </c>
      <c r="I11806" s="1" t="s">
        <v>706</v>
      </c>
      <c r="K11806" s="1" t="str">
        <f>VLOOKUP(L11806,CW!C:D,2,FALSE)</f>
        <v>Jul'16</v>
      </c>
      <c r="L11806" s="1" t="str">
        <f t="shared" si="187"/>
        <v>30'16</v>
      </c>
      <c r="M11806" s="1" t="str">
        <f>VLOOKUP(K11806,CW!D:E,2,FALSE)</f>
        <v>Q2'16</v>
      </c>
    </row>
    <row r="11807" spans="1:13" ht="15" customHeight="1">
      <c r="A11807" s="2">
        <v>42576</v>
      </c>
      <c r="B11807" s="1" t="s">
        <v>6345</v>
      </c>
      <c r="C11807" s="1" t="s">
        <v>72</v>
      </c>
      <c r="D11807" s="1" t="s">
        <v>100</v>
      </c>
      <c r="E11807" s="1" t="s">
        <v>3532</v>
      </c>
      <c r="F11807" s="45" t="s">
        <v>6346</v>
      </c>
      <c r="G11807" s="1">
        <v>1</v>
      </c>
      <c r="H11807" s="1" t="s">
        <v>107</v>
      </c>
      <c r="I11807" s="1" t="s">
        <v>706</v>
      </c>
      <c r="K11807" s="1" t="str">
        <f>VLOOKUP(L11807,CW!C:D,2,FALSE)</f>
        <v>Jul'16</v>
      </c>
      <c r="L11807" s="1" t="str">
        <f t="shared" si="187"/>
        <v>30'16</v>
      </c>
      <c r="M11807" s="1" t="str">
        <f>VLOOKUP(K11807,CW!D:E,2,FALSE)</f>
        <v>Q2'16</v>
      </c>
    </row>
    <row r="11808" spans="1:13" ht="15" customHeight="1">
      <c r="A11808" s="2">
        <v>42576</v>
      </c>
      <c r="B11808" s="1" t="s">
        <v>6347</v>
      </c>
      <c r="C11808" s="1" t="s">
        <v>72</v>
      </c>
      <c r="D11808" s="1" t="s">
        <v>105</v>
      </c>
      <c r="E11808" s="1" t="s">
        <v>3532</v>
      </c>
      <c r="F11808" s="45" t="s">
        <v>17</v>
      </c>
      <c r="G11808" s="1">
        <v>1</v>
      </c>
      <c r="H11808" s="1" t="s">
        <v>107</v>
      </c>
      <c r="I11808" s="1" t="s">
        <v>706</v>
      </c>
      <c r="K11808" s="1" t="str">
        <f>VLOOKUP(L11808,CW!C:D,2,FALSE)</f>
        <v>Jul'16</v>
      </c>
      <c r="L11808" s="1" t="str">
        <f t="shared" si="187"/>
        <v>30'16</v>
      </c>
      <c r="M11808" s="1" t="str">
        <f>VLOOKUP(K11808,CW!D:E,2,FALSE)</f>
        <v>Q2'16</v>
      </c>
    </row>
    <row r="11809" spans="1:13" ht="15" customHeight="1">
      <c r="A11809" s="2">
        <v>42576</v>
      </c>
      <c r="B11809" s="1" t="s">
        <v>6348</v>
      </c>
      <c r="C11809" s="1" t="s">
        <v>72</v>
      </c>
      <c r="D11809" s="1" t="s">
        <v>101</v>
      </c>
      <c r="E11809" s="1" t="s">
        <v>3532</v>
      </c>
      <c r="F11809" s="45" t="s">
        <v>17</v>
      </c>
      <c r="G11809" s="1">
        <v>1</v>
      </c>
      <c r="H11809" s="1" t="s">
        <v>107</v>
      </c>
      <c r="I11809" s="1" t="s">
        <v>706</v>
      </c>
      <c r="K11809" s="1" t="str">
        <f>VLOOKUP(L11809,CW!C:D,2,FALSE)</f>
        <v>Jul'16</v>
      </c>
      <c r="L11809" s="1" t="str">
        <f t="shared" si="187"/>
        <v>30'16</v>
      </c>
      <c r="M11809" s="1" t="str">
        <f>VLOOKUP(K11809,CW!D:E,2,FALSE)</f>
        <v>Q2'16</v>
      </c>
    </row>
    <row r="11810" spans="1:13" ht="15" customHeight="1">
      <c r="A11810" s="2">
        <v>42577</v>
      </c>
      <c r="B11810" s="1" t="s">
        <v>5914</v>
      </c>
      <c r="C11810" s="1" t="s">
        <v>4500</v>
      </c>
      <c r="D11810" s="1" t="s">
        <v>101</v>
      </c>
      <c r="E11810" s="1" t="s">
        <v>3532</v>
      </c>
      <c r="F11810" s="45" t="s">
        <v>17</v>
      </c>
      <c r="G11810" s="1">
        <v>1</v>
      </c>
      <c r="H11810" s="1" t="s">
        <v>107</v>
      </c>
      <c r="I11810" s="1" t="s">
        <v>706</v>
      </c>
      <c r="K11810" s="1" t="str">
        <f>VLOOKUP(L11810,CW!C:D,2,FALSE)</f>
        <v>Jul'16</v>
      </c>
      <c r="L11810" s="1" t="str">
        <f t="shared" si="187"/>
        <v>30'16</v>
      </c>
      <c r="M11810" s="1" t="str">
        <f>VLOOKUP(K11810,CW!D:E,2,FALSE)</f>
        <v>Q2'16</v>
      </c>
    </row>
    <row r="11811" spans="1:13" ht="15" customHeight="1">
      <c r="A11811" s="2">
        <v>42577</v>
      </c>
      <c r="B11811" s="1" t="s">
        <v>5893</v>
      </c>
      <c r="C11811" s="1" t="s">
        <v>86</v>
      </c>
      <c r="D11811" s="1" t="s">
        <v>102</v>
      </c>
      <c r="E11811" s="1" t="s">
        <v>3532</v>
      </c>
      <c r="F11811" s="45" t="s">
        <v>6339</v>
      </c>
      <c r="G11811" s="1">
        <v>1</v>
      </c>
      <c r="H11811" s="1" t="s">
        <v>107</v>
      </c>
      <c r="I11811" s="1" t="s">
        <v>706</v>
      </c>
      <c r="K11811" s="1" t="str">
        <f>VLOOKUP(L11811,CW!C:D,2,FALSE)</f>
        <v>Jul'16</v>
      </c>
      <c r="L11811" s="1" t="str">
        <f t="shared" si="187"/>
        <v>30'16</v>
      </c>
      <c r="M11811" s="1" t="str">
        <f>VLOOKUP(K11811,CW!D:E,2,FALSE)</f>
        <v>Q2'16</v>
      </c>
    </row>
    <row r="11812" spans="1:13" ht="15" customHeight="1">
      <c r="A11812" s="2">
        <v>42578</v>
      </c>
      <c r="B11812" s="1" t="s">
        <v>5882</v>
      </c>
      <c r="C11812" s="1" t="s">
        <v>72</v>
      </c>
      <c r="D11812" s="1" t="s">
        <v>101</v>
      </c>
      <c r="E11812" s="1" t="s">
        <v>3532</v>
      </c>
      <c r="F11812" s="45" t="s">
        <v>10</v>
      </c>
      <c r="G11812" s="1">
        <v>1</v>
      </c>
      <c r="H11812" s="1" t="s">
        <v>107</v>
      </c>
      <c r="I11812" s="1" t="s">
        <v>706</v>
      </c>
      <c r="K11812" s="1" t="str">
        <f>VLOOKUP(L11812,CW!C:D,2,FALSE)</f>
        <v>Jul'16</v>
      </c>
      <c r="L11812" s="1" t="str">
        <f t="shared" si="187"/>
        <v>30'16</v>
      </c>
      <c r="M11812" s="1" t="str">
        <f>VLOOKUP(K11812,CW!D:E,2,FALSE)</f>
        <v>Q2'16</v>
      </c>
    </row>
    <row r="11813" spans="1:13" ht="15" customHeight="1">
      <c r="A11813" s="2">
        <v>42578</v>
      </c>
      <c r="B11813" s="1" t="s">
        <v>5891</v>
      </c>
      <c r="C11813" s="1" t="s">
        <v>86</v>
      </c>
      <c r="D11813" s="1" t="s">
        <v>102</v>
      </c>
      <c r="E11813" s="1" t="s">
        <v>3532</v>
      </c>
      <c r="F11813" s="45" t="s">
        <v>10</v>
      </c>
      <c r="G11813" s="1">
        <v>1</v>
      </c>
      <c r="H11813" s="1" t="s">
        <v>107</v>
      </c>
      <c r="I11813" s="1" t="s">
        <v>706</v>
      </c>
      <c r="K11813" s="1" t="str">
        <f>VLOOKUP(L11813,CW!C:D,2,FALSE)</f>
        <v>Jul'16</v>
      </c>
      <c r="L11813" s="1" t="str">
        <f t="shared" si="187"/>
        <v>30'16</v>
      </c>
      <c r="M11813" s="1" t="str">
        <f>VLOOKUP(K11813,CW!D:E,2,FALSE)</f>
        <v>Q2'16</v>
      </c>
    </row>
    <row r="11814" spans="1:13" ht="15" customHeight="1">
      <c r="A11814" s="2">
        <v>42578</v>
      </c>
      <c r="B11814" s="1" t="s">
        <v>6349</v>
      </c>
      <c r="C11814" s="1" t="s">
        <v>1141</v>
      </c>
      <c r="D11814" s="1" t="s">
        <v>100</v>
      </c>
      <c r="E11814" s="1" t="s">
        <v>3532</v>
      </c>
      <c r="F11814" s="45" t="s">
        <v>10</v>
      </c>
      <c r="G11814" s="1">
        <v>1</v>
      </c>
      <c r="H11814" s="1" t="s">
        <v>107</v>
      </c>
      <c r="I11814" s="1" t="s">
        <v>706</v>
      </c>
      <c r="K11814" s="1" t="str">
        <f>VLOOKUP(L11814,CW!C:D,2,FALSE)</f>
        <v>Jul'16</v>
      </c>
      <c r="L11814" s="1" t="str">
        <f t="shared" si="187"/>
        <v>30'16</v>
      </c>
      <c r="M11814" s="1" t="str">
        <f>VLOOKUP(K11814,CW!D:E,2,FALSE)</f>
        <v>Q2'16</v>
      </c>
    </row>
    <row r="11815" spans="1:13" ht="15" customHeight="1">
      <c r="A11815" s="2">
        <v>42578</v>
      </c>
      <c r="B11815" s="1" t="s">
        <v>5875</v>
      </c>
      <c r="C11815" s="1" t="s">
        <v>86</v>
      </c>
      <c r="D11815" s="1" t="s">
        <v>102</v>
      </c>
      <c r="E11815" s="1" t="s">
        <v>3532</v>
      </c>
      <c r="F11815" s="45" t="s">
        <v>6339</v>
      </c>
      <c r="G11815" s="1">
        <v>1</v>
      </c>
      <c r="H11815" s="1" t="s">
        <v>107</v>
      </c>
      <c r="I11815" s="1" t="s">
        <v>706</v>
      </c>
      <c r="K11815" s="1" t="str">
        <f>VLOOKUP(L11815,CW!C:D,2,FALSE)</f>
        <v>Jul'16</v>
      </c>
      <c r="L11815" s="1" t="str">
        <f t="shared" si="187"/>
        <v>30'16</v>
      </c>
      <c r="M11815" s="1" t="str">
        <f>VLOOKUP(K11815,CW!D:E,2,FALSE)</f>
        <v>Q2'16</v>
      </c>
    </row>
    <row r="11816" spans="1:13" ht="15" customHeight="1">
      <c r="A11816" s="2">
        <v>42579</v>
      </c>
      <c r="B11816" s="1" t="s">
        <v>5939</v>
      </c>
      <c r="C11816" s="1" t="s">
        <v>72</v>
      </c>
      <c r="D11816" s="1" t="s">
        <v>101</v>
      </c>
      <c r="E11816" s="1" t="s">
        <v>3532</v>
      </c>
      <c r="F11816" s="45" t="s">
        <v>10</v>
      </c>
      <c r="G11816" s="1">
        <v>1</v>
      </c>
      <c r="H11816" s="1" t="s">
        <v>107</v>
      </c>
      <c r="I11816" s="1" t="s">
        <v>706</v>
      </c>
      <c r="K11816" s="1" t="str">
        <f>VLOOKUP(L11816,CW!C:D,2,FALSE)</f>
        <v>Jul'16</v>
      </c>
      <c r="L11816" s="1" t="str">
        <f t="shared" si="187"/>
        <v>30'16</v>
      </c>
      <c r="M11816" s="1" t="str">
        <f>VLOOKUP(K11816,CW!D:E,2,FALSE)</f>
        <v>Q2'16</v>
      </c>
    </row>
    <row r="11817" spans="1:13" ht="15" customHeight="1">
      <c r="A11817" s="2">
        <v>42580</v>
      </c>
      <c r="B11817" s="1" t="s">
        <v>5994</v>
      </c>
      <c r="C11817" s="1" t="s">
        <v>1801</v>
      </c>
      <c r="D11817" s="1" t="s">
        <v>100</v>
      </c>
      <c r="E11817" s="1" t="s">
        <v>3532</v>
      </c>
      <c r="F11817" s="45" t="s">
        <v>10</v>
      </c>
      <c r="G11817" s="1">
        <v>1</v>
      </c>
      <c r="H11817" s="1" t="s">
        <v>107</v>
      </c>
      <c r="I11817" s="1" t="s">
        <v>706</v>
      </c>
      <c r="K11817" s="1" t="str">
        <f>VLOOKUP(L11817,CW!C:D,2,FALSE)</f>
        <v>Jul'16</v>
      </c>
      <c r="L11817" s="1" t="str">
        <f t="shared" si="187"/>
        <v>30'16</v>
      </c>
      <c r="M11817" s="1" t="str">
        <f>VLOOKUP(K11817,CW!D:E,2,FALSE)</f>
        <v>Q2'16</v>
      </c>
    </row>
    <row r="11818" spans="1:13" ht="15" customHeight="1">
      <c r="A11818" s="2">
        <v>42580</v>
      </c>
      <c r="B11818" s="1" t="s">
        <v>6046</v>
      </c>
      <c r="C11818" s="1" t="s">
        <v>86</v>
      </c>
      <c r="D11818" s="1" t="s">
        <v>102</v>
      </c>
      <c r="E11818" s="1" t="s">
        <v>3532</v>
      </c>
      <c r="F11818" s="45" t="s">
        <v>10</v>
      </c>
      <c r="G11818" s="1">
        <v>1</v>
      </c>
      <c r="H11818" s="1" t="s">
        <v>107</v>
      </c>
      <c r="I11818" s="1" t="s">
        <v>706</v>
      </c>
      <c r="K11818" s="1" t="str">
        <f>VLOOKUP(L11818,CW!C:D,2,FALSE)</f>
        <v>Jul'16</v>
      </c>
      <c r="L11818" s="1" t="str">
        <f t="shared" si="187"/>
        <v>30'16</v>
      </c>
      <c r="M11818" s="1" t="str">
        <f>VLOOKUP(K11818,CW!D:E,2,FALSE)</f>
        <v>Q2'16</v>
      </c>
    </row>
    <row r="11819" spans="1:13" ht="15" customHeight="1">
      <c r="A11819" s="2">
        <v>42580</v>
      </c>
      <c r="B11819" s="1" t="s">
        <v>6053</v>
      </c>
      <c r="C11819" s="1" t="s">
        <v>72</v>
      </c>
      <c r="D11819" s="1" t="s">
        <v>100</v>
      </c>
      <c r="E11819" s="1" t="s">
        <v>3532</v>
      </c>
      <c r="F11819" s="45" t="s">
        <v>10</v>
      </c>
      <c r="G11819" s="1">
        <v>1</v>
      </c>
      <c r="H11819" s="1" t="s">
        <v>107</v>
      </c>
      <c r="I11819" s="1" t="s">
        <v>706</v>
      </c>
      <c r="K11819" s="1" t="str">
        <f>VLOOKUP(L11819,CW!C:D,2,FALSE)</f>
        <v>Jul'16</v>
      </c>
      <c r="L11819" s="1" t="str">
        <f t="shared" si="187"/>
        <v>30'16</v>
      </c>
      <c r="M11819" s="1" t="str">
        <f>VLOOKUP(K11819,CW!D:E,2,FALSE)</f>
        <v>Q2'16</v>
      </c>
    </row>
    <row r="11820" spans="1:13" ht="15" customHeight="1">
      <c r="A11820" s="2">
        <v>42581</v>
      </c>
      <c r="B11820" s="1" t="s">
        <v>6075</v>
      </c>
      <c r="C11820" s="1" t="s">
        <v>2795</v>
      </c>
      <c r="D11820" s="1" t="s">
        <v>100</v>
      </c>
      <c r="E11820" s="1" t="s">
        <v>3532</v>
      </c>
      <c r="F11820" s="45" t="s">
        <v>10</v>
      </c>
      <c r="G11820" s="1">
        <v>1</v>
      </c>
      <c r="H11820" s="1" t="s">
        <v>107</v>
      </c>
      <c r="I11820" s="1" t="s">
        <v>706</v>
      </c>
      <c r="K11820" s="1" t="str">
        <f>VLOOKUP(L11820,CW!C:D,2,FALSE)</f>
        <v>Jul'16</v>
      </c>
      <c r="L11820" s="1" t="str">
        <f t="shared" si="187"/>
        <v>30'16</v>
      </c>
      <c r="M11820" s="1" t="str">
        <f>VLOOKUP(K11820,CW!D:E,2,FALSE)</f>
        <v>Q2'16</v>
      </c>
    </row>
    <row r="11821" spans="1:13" ht="15" customHeight="1">
      <c r="A11821" s="2">
        <v>42581</v>
      </c>
      <c r="B11821" s="1" t="s">
        <v>6082</v>
      </c>
      <c r="C11821" s="1" t="s">
        <v>86</v>
      </c>
      <c r="D11821" s="1" t="s">
        <v>100</v>
      </c>
      <c r="E11821" s="1" t="s">
        <v>3532</v>
      </c>
      <c r="F11821" s="45" t="s">
        <v>6339</v>
      </c>
      <c r="G11821" s="1">
        <v>2</v>
      </c>
      <c r="H11821" s="1" t="s">
        <v>107</v>
      </c>
      <c r="I11821" s="1" t="s">
        <v>706</v>
      </c>
      <c r="K11821" s="1" t="str">
        <f>VLOOKUP(L11821,CW!C:D,2,FALSE)</f>
        <v>Jul'16</v>
      </c>
      <c r="L11821" s="1" t="str">
        <f t="shared" si="187"/>
        <v>30'16</v>
      </c>
      <c r="M11821" s="1" t="str">
        <f>VLOOKUP(K11821,CW!D:E,2,FALSE)</f>
        <v>Q2'16</v>
      </c>
    </row>
    <row r="11822" spans="1:13" ht="15" customHeight="1">
      <c r="A11822" s="2">
        <v>42581</v>
      </c>
      <c r="B11822" s="1" t="s">
        <v>6085</v>
      </c>
      <c r="C11822" s="1" t="s">
        <v>86</v>
      </c>
      <c r="D11822" s="1" t="s">
        <v>100</v>
      </c>
      <c r="E11822" s="1" t="s">
        <v>3532</v>
      </c>
      <c r="F11822" s="45" t="s">
        <v>10</v>
      </c>
      <c r="G11822" s="1">
        <v>1</v>
      </c>
      <c r="H11822" s="1" t="s">
        <v>107</v>
      </c>
      <c r="I11822" s="1" t="s">
        <v>706</v>
      </c>
      <c r="K11822" s="1" t="str">
        <f>VLOOKUP(L11822,CW!C:D,2,FALSE)</f>
        <v>Jul'16</v>
      </c>
      <c r="L11822" s="1" t="str">
        <f t="shared" si="187"/>
        <v>30'16</v>
      </c>
      <c r="M11822" s="1" t="str">
        <f>VLOOKUP(K11822,CW!D:E,2,FALSE)</f>
        <v>Q2'16</v>
      </c>
    </row>
    <row r="11823" spans="1:13" ht="15" customHeight="1">
      <c r="A11823" s="2">
        <v>42581</v>
      </c>
      <c r="B11823" s="1" t="s">
        <v>6081</v>
      </c>
      <c r="C11823" s="1" t="s">
        <v>86</v>
      </c>
      <c r="D11823" s="1" t="s">
        <v>100</v>
      </c>
      <c r="E11823" s="1" t="s">
        <v>3532</v>
      </c>
      <c r="F11823" s="45" t="s">
        <v>6339</v>
      </c>
      <c r="G11823" s="1">
        <v>1</v>
      </c>
      <c r="H11823" s="1" t="s">
        <v>107</v>
      </c>
      <c r="I11823" s="1" t="s">
        <v>706</v>
      </c>
      <c r="K11823" s="1" t="str">
        <f>VLOOKUP(L11823,CW!C:D,2,FALSE)</f>
        <v>Jul'16</v>
      </c>
      <c r="L11823" s="1" t="str">
        <f t="shared" si="187"/>
        <v>30'16</v>
      </c>
      <c r="M11823" s="1" t="str">
        <f>VLOOKUP(K11823,CW!D:E,2,FALSE)</f>
        <v>Q2'16</v>
      </c>
    </row>
    <row r="11824" spans="1:13" ht="15" customHeight="1">
      <c r="A11824" s="2">
        <v>42582</v>
      </c>
      <c r="B11824" s="1" t="s">
        <v>6150</v>
      </c>
      <c r="C11824" s="1" t="s">
        <v>71</v>
      </c>
      <c r="D11824" s="1" t="s">
        <v>99</v>
      </c>
      <c r="E11824" s="1" t="s">
        <v>3532</v>
      </c>
      <c r="F11824" s="45" t="s">
        <v>55</v>
      </c>
      <c r="G11824" s="1">
        <v>1</v>
      </c>
      <c r="H11824" s="1" t="s">
        <v>107</v>
      </c>
      <c r="I11824" s="1" t="s">
        <v>706</v>
      </c>
      <c r="K11824" s="1" t="str">
        <f>VLOOKUP(L11824,CW!C:D,2,FALSE)</f>
        <v>Jul'16</v>
      </c>
      <c r="L11824" s="1" t="str">
        <f t="shared" si="187"/>
        <v>30'16</v>
      </c>
      <c r="M11824" s="1" t="str">
        <f>VLOOKUP(K11824,CW!D:E,2,FALSE)</f>
        <v>Q2'16</v>
      </c>
    </row>
  </sheetData>
  <autoFilter ref="A1:M11824"/>
  <pageMargins left="0.7" right="0.7" top="0.75" bottom="0.75" header="0.3" footer="0.3"/>
  <pageSetup paperSize="9" orientation="portrait" horizontalDpi="0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R242"/>
  <sheetViews>
    <sheetView workbookViewId="0">
      <pane xSplit="1" ySplit="1" topLeftCell="B211" activePane="bottomRight" state="frozen"/>
      <selection activeCell="F10" sqref="F10"/>
      <selection pane="topRight" activeCell="F10" sqref="F10"/>
      <selection pane="bottomLeft" activeCell="F10" sqref="F10"/>
      <selection pane="bottomRight" activeCell="T236" sqref="T236"/>
    </sheetView>
  </sheetViews>
  <sheetFormatPr defaultColWidth="8.85546875" defaultRowHeight="15"/>
  <cols>
    <col min="1" max="1" width="8.85546875" style="9"/>
    <col min="2" max="15" width="12.42578125" style="9" customWidth="1"/>
    <col min="16" max="16384" width="8.85546875" style="9"/>
  </cols>
  <sheetData>
    <row r="1" spans="1:18" ht="29.25" customHeight="1">
      <c r="A1" s="3" t="s">
        <v>0</v>
      </c>
      <c r="B1" s="4" t="s">
        <v>3356</v>
      </c>
      <c r="C1" s="4" t="s">
        <v>3357</v>
      </c>
      <c r="D1" s="4" t="s">
        <v>3364</v>
      </c>
      <c r="E1" s="4" t="s">
        <v>3365</v>
      </c>
      <c r="F1" s="5" t="s">
        <v>3358</v>
      </c>
      <c r="G1" s="5" t="s">
        <v>3359</v>
      </c>
      <c r="H1" s="5" t="s">
        <v>3366</v>
      </c>
      <c r="I1" s="5" t="s">
        <v>3367</v>
      </c>
      <c r="J1" s="6" t="s">
        <v>3360</v>
      </c>
      <c r="K1" s="6" t="s">
        <v>3361</v>
      </c>
      <c r="L1" s="6" t="s">
        <v>3368</v>
      </c>
      <c r="M1" s="6" t="s">
        <v>3369</v>
      </c>
      <c r="N1" s="7" t="s">
        <v>3362</v>
      </c>
      <c r="O1" s="7" t="s">
        <v>3363</v>
      </c>
      <c r="P1" s="8" t="s">
        <v>3352</v>
      </c>
      <c r="Q1" s="8" t="s">
        <v>3353</v>
      </c>
      <c r="R1" s="1" t="s">
        <v>3416</v>
      </c>
    </row>
    <row r="2" spans="1:18">
      <c r="A2" s="10">
        <v>42373</v>
      </c>
      <c r="B2" s="11">
        <v>13</v>
      </c>
      <c r="C2" s="11">
        <v>163</v>
      </c>
      <c r="D2" s="11">
        <v>29</v>
      </c>
      <c r="E2" s="11">
        <v>300</v>
      </c>
      <c r="F2" s="11">
        <v>16</v>
      </c>
      <c r="G2" s="11">
        <v>187</v>
      </c>
      <c r="H2" s="11">
        <v>14</v>
      </c>
      <c r="I2" s="11">
        <v>153</v>
      </c>
      <c r="J2" s="11">
        <v>25</v>
      </c>
      <c r="K2" s="11">
        <v>292</v>
      </c>
      <c r="L2" s="11">
        <v>23</v>
      </c>
      <c r="M2" s="11">
        <v>250</v>
      </c>
      <c r="N2" s="12">
        <f t="shared" ref="N2:O29" si="0">SUM(B2,D2,F2,H2,J2,L2)</f>
        <v>120</v>
      </c>
      <c r="O2" s="12">
        <f t="shared" si="0"/>
        <v>1345</v>
      </c>
      <c r="P2" s="8" t="str">
        <f>VLOOKUP(Q2,CW!C:D,2,FALSE)</f>
        <v>Jan'16</v>
      </c>
      <c r="Q2" s="8" t="str">
        <f t="shared" ref="Q2:Q63" si="1">CONCATENATE(WEEKNUM(A2,21),"'",TEXT(A2,"yy"))</f>
        <v>1'16</v>
      </c>
      <c r="R2" s="1" t="str">
        <f>VLOOKUP(P2,CW!D:E,2,FALSE)</f>
        <v>Q4'15</v>
      </c>
    </row>
    <row r="3" spans="1:18">
      <c r="A3" s="10">
        <v>42374</v>
      </c>
      <c r="B3" s="11">
        <v>14</v>
      </c>
      <c r="C3" s="11">
        <v>158</v>
      </c>
      <c r="D3" s="11">
        <v>25</v>
      </c>
      <c r="E3" s="11">
        <v>257</v>
      </c>
      <c r="F3" s="11">
        <v>6</v>
      </c>
      <c r="G3" s="11">
        <v>70</v>
      </c>
      <c r="H3" s="11">
        <v>21</v>
      </c>
      <c r="I3" s="11">
        <v>240</v>
      </c>
      <c r="J3" s="11">
        <v>14</v>
      </c>
      <c r="K3" s="11">
        <v>157</v>
      </c>
      <c r="L3" s="11">
        <v>19</v>
      </c>
      <c r="M3" s="11">
        <v>208</v>
      </c>
      <c r="N3" s="12">
        <f t="shared" si="0"/>
        <v>99</v>
      </c>
      <c r="O3" s="12">
        <f t="shared" si="0"/>
        <v>1090</v>
      </c>
      <c r="P3" s="8" t="str">
        <f>VLOOKUP(Q3,CW!C:D,2,FALSE)</f>
        <v>Jan'16</v>
      </c>
      <c r="Q3" s="8" t="str">
        <f t="shared" si="1"/>
        <v>1'16</v>
      </c>
      <c r="R3" s="1" t="str">
        <f>VLOOKUP(P3,CW!D:E,2,FALSE)</f>
        <v>Q4'15</v>
      </c>
    </row>
    <row r="4" spans="1:18">
      <c r="A4" s="10">
        <v>42375</v>
      </c>
      <c r="B4" s="11">
        <v>6</v>
      </c>
      <c r="C4" s="11">
        <v>70</v>
      </c>
      <c r="D4" s="11">
        <v>17</v>
      </c>
      <c r="E4" s="11">
        <v>155</v>
      </c>
      <c r="F4" s="11">
        <v>4</v>
      </c>
      <c r="G4" s="11">
        <v>46</v>
      </c>
      <c r="H4" s="11">
        <v>31</v>
      </c>
      <c r="I4" s="11">
        <v>308</v>
      </c>
      <c r="J4" s="11">
        <v>17</v>
      </c>
      <c r="K4" s="11">
        <v>176</v>
      </c>
      <c r="L4" s="11">
        <v>22</v>
      </c>
      <c r="M4" s="11">
        <v>235</v>
      </c>
      <c r="N4" s="12">
        <f t="shared" si="0"/>
        <v>97</v>
      </c>
      <c r="O4" s="12">
        <f t="shared" si="0"/>
        <v>990</v>
      </c>
      <c r="P4" s="8" t="str">
        <f>VLOOKUP(Q4,CW!C:D,2,FALSE)</f>
        <v>Jan'16</v>
      </c>
      <c r="Q4" s="8" t="str">
        <f t="shared" si="1"/>
        <v>1'16</v>
      </c>
      <c r="R4" s="1" t="str">
        <f>VLOOKUP(P4,CW!D:E,2,FALSE)</f>
        <v>Q4'15</v>
      </c>
    </row>
    <row r="5" spans="1:18">
      <c r="A5" s="10">
        <v>42376</v>
      </c>
      <c r="B5" s="11">
        <v>15</v>
      </c>
      <c r="C5" s="11">
        <v>187</v>
      </c>
      <c r="D5" s="11">
        <v>17</v>
      </c>
      <c r="E5" s="11">
        <v>162</v>
      </c>
      <c r="F5" s="11">
        <v>11</v>
      </c>
      <c r="G5" s="11">
        <v>132</v>
      </c>
      <c r="H5" s="11">
        <v>10</v>
      </c>
      <c r="I5" s="11">
        <v>96</v>
      </c>
      <c r="J5" s="11">
        <v>17</v>
      </c>
      <c r="K5" s="11">
        <v>197</v>
      </c>
      <c r="L5" s="11">
        <v>16</v>
      </c>
      <c r="M5" s="11">
        <v>127</v>
      </c>
      <c r="N5" s="12">
        <f t="shared" si="0"/>
        <v>86</v>
      </c>
      <c r="O5" s="12">
        <f t="shared" si="0"/>
        <v>901</v>
      </c>
      <c r="P5" s="8" t="str">
        <f>VLOOKUP(Q5,CW!C:D,2,FALSE)</f>
        <v>Jan'16</v>
      </c>
      <c r="Q5" s="8" t="str">
        <f t="shared" si="1"/>
        <v>1'16</v>
      </c>
      <c r="R5" s="1" t="str">
        <f>VLOOKUP(P5,CW!D:E,2,FALSE)</f>
        <v>Q4'15</v>
      </c>
    </row>
    <row r="6" spans="1:18">
      <c r="A6" s="10">
        <v>42377</v>
      </c>
      <c r="B6" s="11">
        <v>20</v>
      </c>
      <c r="C6" s="11">
        <v>235</v>
      </c>
      <c r="D6" s="11">
        <v>11</v>
      </c>
      <c r="E6" s="11">
        <v>96</v>
      </c>
      <c r="F6" s="11">
        <v>5</v>
      </c>
      <c r="G6" s="11">
        <v>67</v>
      </c>
      <c r="H6" s="11">
        <v>21</v>
      </c>
      <c r="I6" s="11">
        <v>196</v>
      </c>
      <c r="J6" s="11">
        <v>13</v>
      </c>
      <c r="K6" s="11">
        <v>143</v>
      </c>
      <c r="L6" s="11">
        <v>28</v>
      </c>
      <c r="M6" s="11">
        <v>244</v>
      </c>
      <c r="N6" s="12">
        <f t="shared" si="0"/>
        <v>98</v>
      </c>
      <c r="O6" s="12">
        <f t="shared" si="0"/>
        <v>981</v>
      </c>
      <c r="P6" s="8" t="str">
        <f>VLOOKUP(Q6,CW!C:D,2,FALSE)</f>
        <v>Jan'16</v>
      </c>
      <c r="Q6" s="8" t="str">
        <f t="shared" si="1"/>
        <v>1'16</v>
      </c>
      <c r="R6" s="1" t="str">
        <f>VLOOKUP(P6,CW!D:E,2,FALSE)</f>
        <v>Q4'15</v>
      </c>
    </row>
    <row r="7" spans="1:18">
      <c r="A7" s="10">
        <v>42378</v>
      </c>
      <c r="B7" s="11">
        <v>24</v>
      </c>
      <c r="C7" s="11">
        <v>302</v>
      </c>
      <c r="D7" s="11">
        <v>14</v>
      </c>
      <c r="E7" s="11">
        <v>138</v>
      </c>
      <c r="F7" s="11">
        <v>0</v>
      </c>
      <c r="G7" s="11">
        <v>0</v>
      </c>
      <c r="H7" s="11">
        <v>14</v>
      </c>
      <c r="I7" s="11">
        <v>160</v>
      </c>
      <c r="J7" s="11">
        <v>0</v>
      </c>
      <c r="K7" s="11">
        <v>0</v>
      </c>
      <c r="L7" s="11">
        <v>39</v>
      </c>
      <c r="M7" s="11">
        <v>398</v>
      </c>
      <c r="N7" s="12">
        <f t="shared" si="0"/>
        <v>91</v>
      </c>
      <c r="O7" s="12">
        <f t="shared" si="0"/>
        <v>998</v>
      </c>
      <c r="P7" s="8" t="str">
        <f>VLOOKUP(Q7,CW!C:D,2,FALSE)</f>
        <v>Jan'16</v>
      </c>
      <c r="Q7" s="8" t="str">
        <f t="shared" si="1"/>
        <v>1'16</v>
      </c>
      <c r="R7" s="1" t="str">
        <f>VLOOKUP(P7,CW!D:E,2,FALSE)</f>
        <v>Q4'15</v>
      </c>
    </row>
    <row r="8" spans="1:18">
      <c r="A8" s="10">
        <v>42379</v>
      </c>
      <c r="B8" s="11">
        <v>22</v>
      </c>
      <c r="C8" s="11">
        <v>259</v>
      </c>
      <c r="D8" s="11">
        <v>23</v>
      </c>
      <c r="E8" s="11">
        <v>259</v>
      </c>
      <c r="F8" s="11">
        <v>19</v>
      </c>
      <c r="G8" s="11">
        <v>230</v>
      </c>
      <c r="H8" s="11">
        <v>3</v>
      </c>
      <c r="I8" s="11">
        <v>42</v>
      </c>
      <c r="J8" s="11">
        <v>36</v>
      </c>
      <c r="K8" s="11">
        <v>415</v>
      </c>
      <c r="L8" s="11">
        <v>36</v>
      </c>
      <c r="M8" s="11">
        <v>356</v>
      </c>
      <c r="N8" s="12">
        <f t="shared" si="0"/>
        <v>139</v>
      </c>
      <c r="O8" s="12">
        <f t="shared" si="0"/>
        <v>1561</v>
      </c>
      <c r="P8" s="8" t="str">
        <f>VLOOKUP(Q8,CW!C:D,2,FALSE)</f>
        <v>Jan'16</v>
      </c>
      <c r="Q8" s="8" t="str">
        <f t="shared" si="1"/>
        <v>1'16</v>
      </c>
      <c r="R8" s="1" t="str">
        <f>VLOOKUP(P8,CW!D:E,2,FALSE)</f>
        <v>Q4'15</v>
      </c>
    </row>
    <row r="9" spans="1:18">
      <c r="A9" s="10">
        <v>42380</v>
      </c>
      <c r="B9" s="11">
        <v>12</v>
      </c>
      <c r="C9" s="11">
        <v>129</v>
      </c>
      <c r="D9" s="11">
        <v>31</v>
      </c>
      <c r="E9" s="11">
        <v>295</v>
      </c>
      <c r="F9" s="11">
        <v>16</v>
      </c>
      <c r="G9" s="11">
        <v>190</v>
      </c>
      <c r="H9" s="11">
        <v>23</v>
      </c>
      <c r="I9" s="11">
        <v>237</v>
      </c>
      <c r="J9" s="11">
        <v>16</v>
      </c>
      <c r="K9" s="11">
        <v>185</v>
      </c>
      <c r="L9" s="11">
        <v>14</v>
      </c>
      <c r="M9" s="11">
        <v>162</v>
      </c>
      <c r="N9" s="12">
        <f t="shared" si="0"/>
        <v>112</v>
      </c>
      <c r="O9" s="12">
        <f t="shared" si="0"/>
        <v>1198</v>
      </c>
      <c r="P9" s="8" t="str">
        <f>VLOOKUP(Q9,CW!C:D,2,FALSE)</f>
        <v>Jan'16</v>
      </c>
      <c r="Q9" s="8" t="str">
        <f t="shared" si="1"/>
        <v>2'16</v>
      </c>
      <c r="R9" s="1" t="str">
        <f>VLOOKUP(P9,CW!D:E,2,FALSE)</f>
        <v>Q4'15</v>
      </c>
    </row>
    <row r="10" spans="1:18">
      <c r="A10" s="10">
        <v>42381</v>
      </c>
      <c r="B10" s="11">
        <v>6</v>
      </c>
      <c r="C10" s="11">
        <v>72</v>
      </c>
      <c r="D10" s="11">
        <v>23</v>
      </c>
      <c r="E10" s="11">
        <v>224</v>
      </c>
      <c r="F10" s="11">
        <v>11</v>
      </c>
      <c r="G10" s="11">
        <v>132</v>
      </c>
      <c r="H10" s="11">
        <v>33</v>
      </c>
      <c r="I10" s="11">
        <v>316</v>
      </c>
      <c r="J10" s="11">
        <v>12</v>
      </c>
      <c r="K10" s="11">
        <v>143</v>
      </c>
      <c r="L10" s="11">
        <v>29</v>
      </c>
      <c r="M10" s="11">
        <v>242</v>
      </c>
      <c r="N10" s="12">
        <f t="shared" si="0"/>
        <v>114</v>
      </c>
      <c r="O10" s="12">
        <f t="shared" si="0"/>
        <v>1129</v>
      </c>
      <c r="P10" s="8" t="str">
        <f>VLOOKUP(Q10,CW!C:D,2,FALSE)</f>
        <v>Jan'16</v>
      </c>
      <c r="Q10" s="8" t="str">
        <f t="shared" si="1"/>
        <v>2'16</v>
      </c>
      <c r="R10" s="1" t="str">
        <f>VLOOKUP(P10,CW!D:E,2,FALSE)</f>
        <v>Q4'15</v>
      </c>
    </row>
    <row r="11" spans="1:18">
      <c r="A11" s="10">
        <v>42382</v>
      </c>
      <c r="B11" s="11">
        <v>18</v>
      </c>
      <c r="C11" s="11">
        <v>213</v>
      </c>
      <c r="D11" s="11">
        <v>17</v>
      </c>
      <c r="E11" s="11">
        <v>187</v>
      </c>
      <c r="F11" s="11">
        <v>0</v>
      </c>
      <c r="G11" s="11">
        <v>0</v>
      </c>
      <c r="H11" s="11">
        <v>24</v>
      </c>
      <c r="I11" s="11">
        <v>219</v>
      </c>
      <c r="J11" s="11">
        <v>22</v>
      </c>
      <c r="K11" s="11">
        <v>242</v>
      </c>
      <c r="L11" s="11">
        <v>29</v>
      </c>
      <c r="M11" s="11">
        <v>304</v>
      </c>
      <c r="N11" s="12">
        <f t="shared" si="0"/>
        <v>110</v>
      </c>
      <c r="O11" s="12">
        <f t="shared" si="0"/>
        <v>1165</v>
      </c>
      <c r="P11" s="8" t="str">
        <f>VLOOKUP(Q11,CW!C:D,2,FALSE)</f>
        <v>Jan'16</v>
      </c>
      <c r="Q11" s="8" t="str">
        <f t="shared" si="1"/>
        <v>2'16</v>
      </c>
      <c r="R11" s="1" t="str">
        <f>VLOOKUP(P11,CW!D:E,2,FALSE)</f>
        <v>Q4'15</v>
      </c>
    </row>
    <row r="12" spans="1:18">
      <c r="A12" s="10">
        <v>42383</v>
      </c>
      <c r="B12" s="11">
        <v>15</v>
      </c>
      <c r="C12" s="11">
        <v>164</v>
      </c>
      <c r="D12" s="11">
        <v>36</v>
      </c>
      <c r="E12" s="11">
        <v>379</v>
      </c>
      <c r="F12" s="11">
        <v>13</v>
      </c>
      <c r="G12" s="11">
        <v>162</v>
      </c>
      <c r="H12" s="11">
        <v>18</v>
      </c>
      <c r="I12" s="11">
        <v>160</v>
      </c>
      <c r="J12" s="11">
        <v>0</v>
      </c>
      <c r="K12" s="11">
        <v>0</v>
      </c>
      <c r="L12" s="11">
        <v>43</v>
      </c>
      <c r="M12" s="11">
        <v>454</v>
      </c>
      <c r="N12" s="12">
        <f t="shared" si="0"/>
        <v>125</v>
      </c>
      <c r="O12" s="12">
        <f t="shared" si="0"/>
        <v>1319</v>
      </c>
      <c r="P12" s="8" t="str">
        <f>VLOOKUP(Q12,CW!C:D,2,FALSE)</f>
        <v>Jan'16</v>
      </c>
      <c r="Q12" s="8" t="str">
        <f t="shared" si="1"/>
        <v>2'16</v>
      </c>
      <c r="R12" s="1" t="str">
        <f>VLOOKUP(P12,CW!D:E,2,FALSE)</f>
        <v>Q4'15</v>
      </c>
    </row>
    <row r="13" spans="1:18">
      <c r="A13" s="10">
        <v>42384</v>
      </c>
      <c r="B13" s="11">
        <v>18</v>
      </c>
      <c r="C13" s="11">
        <v>209</v>
      </c>
      <c r="D13" s="11">
        <v>33</v>
      </c>
      <c r="E13" s="11">
        <v>341</v>
      </c>
      <c r="F13" s="11">
        <v>20</v>
      </c>
      <c r="G13" s="11">
        <v>246</v>
      </c>
      <c r="H13" s="11">
        <v>26</v>
      </c>
      <c r="I13" s="11">
        <v>288</v>
      </c>
      <c r="J13" s="11">
        <v>4</v>
      </c>
      <c r="K13" s="11">
        <v>48</v>
      </c>
      <c r="L13" s="11">
        <v>41</v>
      </c>
      <c r="M13" s="11">
        <v>467</v>
      </c>
      <c r="N13" s="12">
        <f t="shared" si="0"/>
        <v>142</v>
      </c>
      <c r="O13" s="12">
        <f t="shared" si="0"/>
        <v>1599</v>
      </c>
      <c r="P13" s="8" t="str">
        <f>VLOOKUP(Q13,CW!C:D,2,FALSE)</f>
        <v>Jan'16</v>
      </c>
      <c r="Q13" s="8" t="str">
        <f t="shared" si="1"/>
        <v>2'16</v>
      </c>
      <c r="R13" s="1" t="str">
        <f>VLOOKUP(P13,CW!D:E,2,FALSE)</f>
        <v>Q4'15</v>
      </c>
    </row>
    <row r="14" spans="1:18">
      <c r="A14" s="10">
        <v>42385</v>
      </c>
      <c r="B14" s="11">
        <v>23</v>
      </c>
      <c r="C14" s="11">
        <v>255</v>
      </c>
      <c r="D14" s="11">
        <v>35</v>
      </c>
      <c r="E14" s="11">
        <v>314</v>
      </c>
      <c r="F14" s="11">
        <v>2</v>
      </c>
      <c r="G14" s="11">
        <v>43</v>
      </c>
      <c r="H14" s="11">
        <v>23</v>
      </c>
      <c r="I14" s="11">
        <v>222</v>
      </c>
      <c r="J14" s="11">
        <v>14</v>
      </c>
      <c r="K14" s="11">
        <v>185</v>
      </c>
      <c r="L14" s="11">
        <v>8</v>
      </c>
      <c r="M14" s="11">
        <v>90</v>
      </c>
      <c r="N14" s="12">
        <f t="shared" si="0"/>
        <v>105</v>
      </c>
      <c r="O14" s="12">
        <f t="shared" si="0"/>
        <v>1109</v>
      </c>
      <c r="P14" s="8" t="str">
        <f>VLOOKUP(Q14,CW!C:D,2,FALSE)</f>
        <v>Jan'16</v>
      </c>
      <c r="Q14" s="8" t="str">
        <f t="shared" si="1"/>
        <v>2'16</v>
      </c>
      <c r="R14" s="1" t="str">
        <f>VLOOKUP(P14,CW!D:E,2,FALSE)</f>
        <v>Q4'15</v>
      </c>
    </row>
    <row r="15" spans="1:18">
      <c r="A15" s="10">
        <v>42386</v>
      </c>
      <c r="B15" s="11">
        <v>21</v>
      </c>
      <c r="C15" s="11">
        <v>245</v>
      </c>
      <c r="D15" s="11">
        <v>12</v>
      </c>
      <c r="E15" s="11">
        <v>106</v>
      </c>
      <c r="F15" s="11">
        <v>2</v>
      </c>
      <c r="G15" s="11">
        <v>41</v>
      </c>
      <c r="H15" s="11">
        <v>10</v>
      </c>
      <c r="I15" s="11">
        <v>90</v>
      </c>
      <c r="J15" s="11">
        <v>14</v>
      </c>
      <c r="K15" s="11">
        <v>160</v>
      </c>
      <c r="L15" s="11">
        <v>12</v>
      </c>
      <c r="M15" s="11">
        <v>101</v>
      </c>
      <c r="N15" s="12">
        <f t="shared" si="0"/>
        <v>71</v>
      </c>
      <c r="O15" s="12">
        <f t="shared" si="0"/>
        <v>743</v>
      </c>
      <c r="P15" s="8" t="str">
        <f>VLOOKUP(Q15,CW!C:D,2,FALSE)</f>
        <v>Jan'16</v>
      </c>
      <c r="Q15" s="8" t="str">
        <f t="shared" si="1"/>
        <v>2'16</v>
      </c>
      <c r="R15" s="1" t="str">
        <f>VLOOKUP(P15,CW!D:E,2,FALSE)</f>
        <v>Q4'15</v>
      </c>
    </row>
    <row r="16" spans="1:18">
      <c r="A16" s="10">
        <v>42387</v>
      </c>
      <c r="B16" s="11">
        <v>2</v>
      </c>
      <c r="C16" s="11">
        <v>20</v>
      </c>
      <c r="D16" s="11">
        <v>6</v>
      </c>
      <c r="E16" s="11">
        <v>58</v>
      </c>
      <c r="F16" s="11">
        <v>5</v>
      </c>
      <c r="G16" s="11">
        <v>65</v>
      </c>
      <c r="H16" s="11">
        <v>10</v>
      </c>
      <c r="I16" s="11">
        <v>93</v>
      </c>
      <c r="J16" s="11">
        <v>0</v>
      </c>
      <c r="K16" s="11">
        <v>0</v>
      </c>
      <c r="L16" s="11">
        <v>10</v>
      </c>
      <c r="M16" s="11">
        <v>86</v>
      </c>
      <c r="N16" s="12">
        <f t="shared" si="0"/>
        <v>33</v>
      </c>
      <c r="O16" s="12">
        <f t="shared" si="0"/>
        <v>322</v>
      </c>
      <c r="P16" s="8" t="str">
        <f>VLOOKUP(Q16,CW!C:D,2,FALSE)</f>
        <v>Jan'16</v>
      </c>
      <c r="Q16" s="8" t="str">
        <f t="shared" si="1"/>
        <v>3'16</v>
      </c>
      <c r="R16" s="1" t="str">
        <f>VLOOKUP(P16,CW!D:E,2,FALSE)</f>
        <v>Q4'15</v>
      </c>
    </row>
    <row r="17" spans="1:18">
      <c r="A17" s="10">
        <v>42388</v>
      </c>
      <c r="B17" s="11">
        <v>4</v>
      </c>
      <c r="C17" s="11">
        <v>46</v>
      </c>
      <c r="D17" s="11">
        <v>15</v>
      </c>
      <c r="E17" s="11">
        <v>131</v>
      </c>
      <c r="F17" s="11">
        <v>0</v>
      </c>
      <c r="G17" s="11">
        <v>0</v>
      </c>
      <c r="H17" s="11">
        <v>6</v>
      </c>
      <c r="I17" s="11">
        <v>63</v>
      </c>
      <c r="J17" s="11">
        <v>11</v>
      </c>
      <c r="K17" s="11">
        <v>129</v>
      </c>
      <c r="L17" s="11">
        <v>0</v>
      </c>
      <c r="M17" s="11">
        <v>0</v>
      </c>
      <c r="N17" s="12">
        <f t="shared" si="0"/>
        <v>36</v>
      </c>
      <c r="O17" s="12">
        <f t="shared" si="0"/>
        <v>369</v>
      </c>
      <c r="P17" s="8" t="str">
        <f>VLOOKUP(Q17,CW!C:D,2,FALSE)</f>
        <v>Jan'16</v>
      </c>
      <c r="Q17" s="8" t="str">
        <f t="shared" si="1"/>
        <v>3'16</v>
      </c>
      <c r="R17" s="1" t="str">
        <f>VLOOKUP(P17,CW!D:E,2,FALSE)</f>
        <v>Q4'15</v>
      </c>
    </row>
    <row r="18" spans="1:18">
      <c r="A18" s="10">
        <v>42389</v>
      </c>
      <c r="B18" s="11">
        <v>10</v>
      </c>
      <c r="C18" s="11">
        <v>115</v>
      </c>
      <c r="D18" s="11">
        <v>16</v>
      </c>
      <c r="E18" s="11">
        <v>179</v>
      </c>
      <c r="F18" s="11">
        <v>2</v>
      </c>
      <c r="G18" s="11">
        <v>24</v>
      </c>
      <c r="H18" s="11">
        <v>4</v>
      </c>
      <c r="I18" s="11">
        <v>48</v>
      </c>
      <c r="J18" s="11">
        <v>8</v>
      </c>
      <c r="K18" s="11">
        <v>94</v>
      </c>
      <c r="L18" s="11">
        <v>10</v>
      </c>
      <c r="M18" s="11">
        <v>101</v>
      </c>
      <c r="N18" s="12">
        <f t="shared" si="0"/>
        <v>50</v>
      </c>
      <c r="O18" s="12">
        <f t="shared" si="0"/>
        <v>561</v>
      </c>
      <c r="P18" s="8" t="str">
        <f>VLOOKUP(Q18,CW!C:D,2,FALSE)</f>
        <v>Jan'16</v>
      </c>
      <c r="Q18" s="8" t="str">
        <f t="shared" si="1"/>
        <v>3'16</v>
      </c>
      <c r="R18" s="1" t="str">
        <f>VLOOKUP(P18,CW!D:E,2,FALSE)</f>
        <v>Q4'15</v>
      </c>
    </row>
    <row r="19" spans="1:18">
      <c r="A19" s="10">
        <v>42390</v>
      </c>
      <c r="B19" s="11">
        <v>20</v>
      </c>
      <c r="C19" s="11">
        <v>236</v>
      </c>
      <c r="D19" s="11">
        <v>13</v>
      </c>
      <c r="E19" s="11">
        <v>141</v>
      </c>
      <c r="F19" s="11">
        <v>21</v>
      </c>
      <c r="G19" s="11">
        <v>256</v>
      </c>
      <c r="H19" s="11">
        <v>12</v>
      </c>
      <c r="I19" s="11">
        <v>108</v>
      </c>
      <c r="J19" s="11">
        <v>22</v>
      </c>
      <c r="K19" s="11">
        <v>263</v>
      </c>
      <c r="L19" s="11">
        <v>17</v>
      </c>
      <c r="M19" s="11">
        <v>178</v>
      </c>
      <c r="N19" s="12">
        <f t="shared" si="0"/>
        <v>105</v>
      </c>
      <c r="O19" s="12">
        <f t="shared" si="0"/>
        <v>1182</v>
      </c>
      <c r="P19" s="8" t="str">
        <f>VLOOKUP(Q19,CW!C:D,2,FALSE)</f>
        <v>Jan'16</v>
      </c>
      <c r="Q19" s="8" t="str">
        <f t="shared" si="1"/>
        <v>3'16</v>
      </c>
      <c r="R19" s="1" t="str">
        <f>VLOOKUP(P19,CW!D:E,2,FALSE)</f>
        <v>Q4'15</v>
      </c>
    </row>
    <row r="20" spans="1:18">
      <c r="A20" s="10">
        <v>42391</v>
      </c>
      <c r="B20" s="11">
        <v>14</v>
      </c>
      <c r="C20" s="11">
        <v>151</v>
      </c>
      <c r="D20" s="11">
        <v>11</v>
      </c>
      <c r="E20" s="11">
        <v>138</v>
      </c>
      <c r="F20" s="11">
        <v>21</v>
      </c>
      <c r="G20" s="11">
        <v>236</v>
      </c>
      <c r="H20" s="11">
        <v>9</v>
      </c>
      <c r="I20" s="11">
        <v>100</v>
      </c>
      <c r="J20" s="11">
        <v>14</v>
      </c>
      <c r="K20" s="11">
        <v>167</v>
      </c>
      <c r="L20" s="11">
        <v>19</v>
      </c>
      <c r="M20" s="11">
        <v>188</v>
      </c>
      <c r="N20" s="12">
        <f t="shared" si="0"/>
        <v>88</v>
      </c>
      <c r="O20" s="12">
        <f t="shared" si="0"/>
        <v>980</v>
      </c>
      <c r="P20" s="8" t="str">
        <f>VLOOKUP(Q20,CW!C:D,2,FALSE)</f>
        <v>Jan'16</v>
      </c>
      <c r="Q20" s="8" t="str">
        <f t="shared" si="1"/>
        <v>3'16</v>
      </c>
      <c r="R20" s="1" t="str">
        <f>VLOOKUP(P20,CW!D:E,2,FALSE)</f>
        <v>Q4'15</v>
      </c>
    </row>
    <row r="21" spans="1:18">
      <c r="A21" s="10">
        <v>42392</v>
      </c>
      <c r="B21" s="11">
        <v>18</v>
      </c>
      <c r="C21" s="11">
        <v>209</v>
      </c>
      <c r="D21" s="11">
        <v>22</v>
      </c>
      <c r="E21" s="11">
        <v>245</v>
      </c>
      <c r="F21" s="11">
        <v>12</v>
      </c>
      <c r="G21" s="11">
        <v>139</v>
      </c>
      <c r="H21" s="11">
        <v>18</v>
      </c>
      <c r="I21" s="11">
        <v>191</v>
      </c>
      <c r="J21" s="11">
        <v>4</v>
      </c>
      <c r="K21" s="11">
        <v>46</v>
      </c>
      <c r="L21" s="11">
        <v>25</v>
      </c>
      <c r="M21" s="11">
        <v>245</v>
      </c>
      <c r="N21" s="12">
        <f t="shared" si="0"/>
        <v>99</v>
      </c>
      <c r="O21" s="12">
        <f t="shared" si="0"/>
        <v>1075</v>
      </c>
      <c r="P21" s="8" t="str">
        <f>VLOOKUP(Q21,CW!C:D,2,FALSE)</f>
        <v>Jan'16</v>
      </c>
      <c r="Q21" s="8" t="str">
        <f t="shared" si="1"/>
        <v>3'16</v>
      </c>
      <c r="R21" s="1" t="str">
        <f>VLOOKUP(P21,CW!D:E,2,FALSE)</f>
        <v>Q4'15</v>
      </c>
    </row>
    <row r="22" spans="1:18">
      <c r="A22" s="10">
        <v>42393</v>
      </c>
      <c r="B22" s="11">
        <v>39</v>
      </c>
      <c r="C22" s="11">
        <v>372</v>
      </c>
      <c r="D22" s="11">
        <v>12</v>
      </c>
      <c r="E22" s="11">
        <v>110</v>
      </c>
      <c r="F22" s="11">
        <v>12</v>
      </c>
      <c r="G22" s="11">
        <v>132</v>
      </c>
      <c r="H22" s="11">
        <v>17</v>
      </c>
      <c r="I22" s="11">
        <v>176</v>
      </c>
      <c r="J22" s="11">
        <v>5</v>
      </c>
      <c r="K22" s="11">
        <v>45</v>
      </c>
      <c r="L22" s="11">
        <v>29</v>
      </c>
      <c r="M22" s="11">
        <v>296</v>
      </c>
      <c r="N22" s="12">
        <f t="shared" si="0"/>
        <v>114</v>
      </c>
      <c r="O22" s="12">
        <f t="shared" si="0"/>
        <v>1131</v>
      </c>
      <c r="P22" s="8" t="str">
        <f>VLOOKUP(Q22,CW!C:D,2,FALSE)</f>
        <v>Jan'16</v>
      </c>
      <c r="Q22" s="8" t="str">
        <f t="shared" si="1"/>
        <v>3'16</v>
      </c>
      <c r="R22" s="1" t="str">
        <f>VLOOKUP(P22,CW!D:E,2,FALSE)</f>
        <v>Q4'15</v>
      </c>
    </row>
    <row r="23" spans="1:18">
      <c r="A23" s="10">
        <v>42394</v>
      </c>
      <c r="B23" s="11">
        <v>22</v>
      </c>
      <c r="C23" s="11">
        <v>259</v>
      </c>
      <c r="D23" s="11">
        <v>22</v>
      </c>
      <c r="E23" s="11">
        <v>256</v>
      </c>
      <c r="F23" s="11">
        <v>4</v>
      </c>
      <c r="G23" s="11">
        <v>47</v>
      </c>
      <c r="H23" s="11">
        <v>17</v>
      </c>
      <c r="I23" s="11">
        <v>185</v>
      </c>
      <c r="J23" s="11">
        <v>25</v>
      </c>
      <c r="K23" s="11">
        <v>274</v>
      </c>
      <c r="L23" s="11">
        <v>31</v>
      </c>
      <c r="M23" s="11">
        <v>361</v>
      </c>
      <c r="N23" s="12">
        <f t="shared" si="0"/>
        <v>121</v>
      </c>
      <c r="O23" s="12">
        <f t="shared" si="0"/>
        <v>1382</v>
      </c>
      <c r="P23" s="8" t="str">
        <f>VLOOKUP(Q23,CW!C:D,2,FALSE)</f>
        <v>Jan'16</v>
      </c>
      <c r="Q23" s="8" t="str">
        <f t="shared" si="1"/>
        <v>4'16</v>
      </c>
      <c r="R23" s="1" t="str">
        <f>VLOOKUP(P23,CW!D:E,2,FALSE)</f>
        <v>Q4'15</v>
      </c>
    </row>
    <row r="24" spans="1:18">
      <c r="A24" s="10">
        <v>42395</v>
      </c>
      <c r="B24" s="11">
        <v>22</v>
      </c>
      <c r="C24" s="11">
        <v>260</v>
      </c>
      <c r="D24" s="11">
        <v>19</v>
      </c>
      <c r="E24" s="11">
        <v>193</v>
      </c>
      <c r="F24" s="11">
        <v>14</v>
      </c>
      <c r="G24" s="11">
        <v>155</v>
      </c>
      <c r="H24" s="11">
        <v>10</v>
      </c>
      <c r="I24" s="11">
        <v>139</v>
      </c>
      <c r="J24" s="11">
        <v>10</v>
      </c>
      <c r="K24" s="11">
        <v>114</v>
      </c>
      <c r="L24" s="11">
        <v>33</v>
      </c>
      <c r="M24" s="11">
        <v>355</v>
      </c>
      <c r="N24" s="12">
        <f t="shared" si="0"/>
        <v>108</v>
      </c>
      <c r="O24" s="12">
        <f t="shared" si="0"/>
        <v>1216</v>
      </c>
      <c r="P24" s="8" t="str">
        <f>VLOOKUP(Q24,CW!C:D,2,FALSE)</f>
        <v>Jan'16</v>
      </c>
      <c r="Q24" s="8" t="str">
        <f t="shared" si="1"/>
        <v>4'16</v>
      </c>
      <c r="R24" s="1" t="str">
        <f>VLOOKUP(P24,CW!D:E,2,FALSE)</f>
        <v>Q4'15</v>
      </c>
    </row>
    <row r="25" spans="1:18">
      <c r="A25" s="10">
        <v>42396</v>
      </c>
      <c r="B25" s="11">
        <v>6</v>
      </c>
      <c r="C25" s="11">
        <v>64</v>
      </c>
      <c r="D25" s="11">
        <v>18</v>
      </c>
      <c r="E25" s="11">
        <v>190</v>
      </c>
      <c r="F25" s="11">
        <v>0</v>
      </c>
      <c r="G25" s="11">
        <v>0</v>
      </c>
      <c r="H25" s="11">
        <v>27</v>
      </c>
      <c r="I25" s="11">
        <v>322</v>
      </c>
      <c r="J25" s="11">
        <v>17</v>
      </c>
      <c r="K25" s="11">
        <v>202</v>
      </c>
      <c r="L25" s="11">
        <v>17</v>
      </c>
      <c r="M25" s="11">
        <v>178</v>
      </c>
      <c r="N25" s="12">
        <f t="shared" si="0"/>
        <v>85</v>
      </c>
      <c r="O25" s="12">
        <f>SUM(C25,E25,G25,I25,K25,M25)</f>
        <v>956</v>
      </c>
      <c r="P25" s="8" t="str">
        <f>VLOOKUP(Q25,CW!C:D,2,FALSE)</f>
        <v>Jan'16</v>
      </c>
      <c r="Q25" s="8" t="str">
        <f t="shared" si="1"/>
        <v>4'16</v>
      </c>
      <c r="R25" s="1" t="str">
        <f>VLOOKUP(P25,CW!D:E,2,FALSE)</f>
        <v>Q4'15</v>
      </c>
    </row>
    <row r="26" spans="1:18">
      <c r="A26" s="10">
        <v>42397</v>
      </c>
      <c r="B26" s="11">
        <v>20</v>
      </c>
      <c r="C26" s="11">
        <v>236</v>
      </c>
      <c r="D26" s="11">
        <v>8</v>
      </c>
      <c r="E26" s="11">
        <v>94</v>
      </c>
      <c r="F26" s="11">
        <v>9</v>
      </c>
      <c r="G26" s="11">
        <v>108</v>
      </c>
      <c r="H26" s="11">
        <v>13</v>
      </c>
      <c r="I26" s="11">
        <v>236</v>
      </c>
      <c r="J26" s="11">
        <v>34</v>
      </c>
      <c r="K26" s="11">
        <v>404</v>
      </c>
      <c r="L26" s="11">
        <v>21</v>
      </c>
      <c r="M26" s="11">
        <v>245</v>
      </c>
      <c r="N26" s="12">
        <f t="shared" si="0"/>
        <v>105</v>
      </c>
      <c r="O26" s="12">
        <f t="shared" si="0"/>
        <v>1323</v>
      </c>
      <c r="P26" s="8" t="str">
        <f>VLOOKUP(Q26,CW!C:D,2,FALSE)</f>
        <v>Jan'16</v>
      </c>
      <c r="Q26" s="8" t="str">
        <f t="shared" si="1"/>
        <v>4'16</v>
      </c>
      <c r="R26" s="1" t="str">
        <f>VLOOKUP(P26,CW!D:E,2,FALSE)</f>
        <v>Q4'15</v>
      </c>
    </row>
    <row r="27" spans="1:18">
      <c r="A27" s="10">
        <v>42398</v>
      </c>
      <c r="B27" s="11">
        <v>9</v>
      </c>
      <c r="C27" s="11">
        <v>108</v>
      </c>
      <c r="D27" s="11">
        <v>13</v>
      </c>
      <c r="E27" s="11">
        <v>197</v>
      </c>
      <c r="F27" s="11">
        <v>13</v>
      </c>
      <c r="G27" s="11">
        <v>139</v>
      </c>
      <c r="H27" s="11">
        <v>21</v>
      </c>
      <c r="I27" s="11">
        <v>244</v>
      </c>
      <c r="J27" s="11">
        <v>12</v>
      </c>
      <c r="K27" s="11">
        <v>135</v>
      </c>
      <c r="L27" s="11">
        <v>15</v>
      </c>
      <c r="M27" s="11">
        <v>178</v>
      </c>
      <c r="N27" s="12">
        <f t="shared" si="0"/>
        <v>83</v>
      </c>
      <c r="O27" s="12">
        <f t="shared" si="0"/>
        <v>1001</v>
      </c>
      <c r="P27" s="8" t="str">
        <f>VLOOKUP(Q27,CW!C:D,2,FALSE)</f>
        <v>Jan'16</v>
      </c>
      <c r="Q27" s="8" t="str">
        <f t="shared" si="1"/>
        <v>4'16</v>
      </c>
      <c r="R27" s="1" t="str">
        <f>VLOOKUP(P27,CW!D:E,2,FALSE)</f>
        <v>Q4'15</v>
      </c>
    </row>
    <row r="28" spans="1:18">
      <c r="A28" s="10">
        <v>42399</v>
      </c>
      <c r="B28" s="11">
        <v>20</v>
      </c>
      <c r="C28" s="11">
        <v>232</v>
      </c>
      <c r="D28" s="11">
        <v>18</v>
      </c>
      <c r="E28" s="11">
        <v>202</v>
      </c>
      <c r="F28" s="11">
        <v>7</v>
      </c>
      <c r="G28" s="11">
        <v>58</v>
      </c>
      <c r="H28" s="11">
        <v>13</v>
      </c>
      <c r="I28" s="11">
        <v>185</v>
      </c>
      <c r="J28" s="11">
        <v>12</v>
      </c>
      <c r="K28" s="11">
        <v>135</v>
      </c>
      <c r="L28" s="11">
        <v>15</v>
      </c>
      <c r="M28" s="11">
        <v>186</v>
      </c>
      <c r="N28" s="12">
        <f t="shared" si="0"/>
        <v>85</v>
      </c>
      <c r="O28" s="12">
        <f t="shared" si="0"/>
        <v>998</v>
      </c>
      <c r="P28" s="8" t="str">
        <f>VLOOKUP(Q28,CW!C:D,2,FALSE)</f>
        <v>Jan'16</v>
      </c>
      <c r="Q28" s="8" t="str">
        <f t="shared" si="1"/>
        <v>4'16</v>
      </c>
      <c r="R28" s="1" t="str">
        <f>VLOOKUP(P28,CW!D:E,2,FALSE)</f>
        <v>Q4'15</v>
      </c>
    </row>
    <row r="29" spans="1:18">
      <c r="A29" s="10">
        <v>42400</v>
      </c>
      <c r="B29" s="11">
        <v>14</v>
      </c>
      <c r="C29" s="11">
        <v>155</v>
      </c>
      <c r="D29" s="11">
        <v>13</v>
      </c>
      <c r="E29" s="11">
        <v>152</v>
      </c>
      <c r="F29" s="11">
        <v>8</v>
      </c>
      <c r="G29" s="11">
        <v>96</v>
      </c>
      <c r="H29" s="11">
        <v>23</v>
      </c>
      <c r="I29" s="11">
        <v>298</v>
      </c>
      <c r="J29" s="11">
        <v>12</v>
      </c>
      <c r="K29" s="11">
        <v>141</v>
      </c>
      <c r="L29" s="11">
        <v>23</v>
      </c>
      <c r="M29" s="11">
        <v>242</v>
      </c>
      <c r="N29" s="12">
        <f t="shared" si="0"/>
        <v>93</v>
      </c>
      <c r="O29" s="12">
        <f t="shared" si="0"/>
        <v>1084</v>
      </c>
      <c r="P29" s="8" t="str">
        <f>VLOOKUP(Q29,CW!C:D,2,FALSE)</f>
        <v>Jan'16</v>
      </c>
      <c r="Q29" s="8" t="str">
        <f t="shared" si="1"/>
        <v>4'16</v>
      </c>
      <c r="R29" s="1" t="str">
        <f>VLOOKUP(P29,CW!D:E,2,FALSE)</f>
        <v>Q4'15</v>
      </c>
    </row>
    <row r="30" spans="1:18">
      <c r="A30" s="13">
        <v>42401</v>
      </c>
      <c r="B30" s="14">
        <v>8</v>
      </c>
      <c r="C30" s="14">
        <v>95</v>
      </c>
      <c r="D30" s="14">
        <v>21</v>
      </c>
      <c r="E30" s="14">
        <v>213</v>
      </c>
      <c r="F30" s="14">
        <v>8</v>
      </c>
      <c r="G30" s="14">
        <v>94</v>
      </c>
      <c r="H30" s="14">
        <v>20</v>
      </c>
      <c r="I30" s="14">
        <v>187</v>
      </c>
      <c r="J30" s="14">
        <v>6</v>
      </c>
      <c r="K30" s="14">
        <v>86</v>
      </c>
      <c r="L30" s="14">
        <v>31</v>
      </c>
      <c r="M30" s="14">
        <v>277</v>
      </c>
      <c r="N30" s="14">
        <v>94</v>
      </c>
      <c r="O30" s="14">
        <v>952</v>
      </c>
      <c r="P30" s="8" t="str">
        <f>VLOOKUP(Q30,CW!C:D,2,FALSE)</f>
        <v>Feb'16</v>
      </c>
      <c r="Q30" s="8" t="str">
        <f t="shared" si="1"/>
        <v>5'16</v>
      </c>
      <c r="R30" s="1" t="str">
        <f>VLOOKUP(P30,CW!D:E,2,FALSE)</f>
        <v>Q4'15</v>
      </c>
    </row>
    <row r="31" spans="1:18">
      <c r="A31" s="13">
        <v>42402</v>
      </c>
      <c r="B31" s="14">
        <v>9</v>
      </c>
      <c r="C31" s="14">
        <v>131</v>
      </c>
      <c r="D31" s="14">
        <v>13</v>
      </c>
      <c r="E31" s="14">
        <v>158</v>
      </c>
      <c r="F31" s="14">
        <v>9</v>
      </c>
      <c r="G31" s="14">
        <v>94</v>
      </c>
      <c r="H31" s="14">
        <v>13</v>
      </c>
      <c r="I31" s="14">
        <v>130</v>
      </c>
      <c r="J31" s="14">
        <v>20</v>
      </c>
      <c r="K31" s="14">
        <v>238</v>
      </c>
      <c r="L31" s="14">
        <v>35</v>
      </c>
      <c r="M31" s="14">
        <v>303</v>
      </c>
      <c r="N31" s="14">
        <v>99</v>
      </c>
      <c r="O31" s="14">
        <v>1054</v>
      </c>
      <c r="P31" s="8" t="str">
        <f>VLOOKUP(Q31,CW!C:D,2,FALSE)</f>
        <v>Feb'16</v>
      </c>
      <c r="Q31" s="8" t="str">
        <f t="shared" si="1"/>
        <v>5'16</v>
      </c>
      <c r="R31" s="1" t="str">
        <f>VLOOKUP(P31,CW!D:E,2,FALSE)</f>
        <v>Q4'15</v>
      </c>
    </row>
    <row r="32" spans="1:18">
      <c r="A32" s="13">
        <v>42403</v>
      </c>
      <c r="B32" s="14">
        <v>0</v>
      </c>
      <c r="C32" s="14">
        <v>0</v>
      </c>
      <c r="D32" s="14">
        <v>24</v>
      </c>
      <c r="E32" s="14">
        <v>363</v>
      </c>
      <c r="F32" s="14">
        <v>23</v>
      </c>
      <c r="G32" s="14">
        <v>261</v>
      </c>
      <c r="H32" s="14">
        <v>15</v>
      </c>
      <c r="I32" s="14">
        <v>224</v>
      </c>
      <c r="J32" s="14">
        <v>6</v>
      </c>
      <c r="K32" s="14">
        <v>72</v>
      </c>
      <c r="L32" s="14">
        <v>14</v>
      </c>
      <c r="M32" s="14">
        <v>157</v>
      </c>
      <c r="N32" s="14">
        <v>82</v>
      </c>
      <c r="O32" s="14">
        <v>1077</v>
      </c>
      <c r="P32" s="8" t="str">
        <f>VLOOKUP(Q32,CW!C:D,2,FALSE)</f>
        <v>Feb'16</v>
      </c>
      <c r="Q32" s="8" t="str">
        <f t="shared" si="1"/>
        <v>5'16</v>
      </c>
      <c r="R32" s="1" t="str">
        <f>VLOOKUP(P32,CW!D:E,2,FALSE)</f>
        <v>Q4'15</v>
      </c>
    </row>
    <row r="33" spans="1:18">
      <c r="A33" s="13">
        <v>42404</v>
      </c>
      <c r="B33" s="14">
        <v>0</v>
      </c>
      <c r="C33" s="14">
        <v>0</v>
      </c>
      <c r="D33" s="14">
        <v>17</v>
      </c>
      <c r="E33" s="14">
        <v>248</v>
      </c>
      <c r="F33" s="14">
        <v>12</v>
      </c>
      <c r="G33" s="14">
        <v>132</v>
      </c>
      <c r="H33" s="14">
        <v>12</v>
      </c>
      <c r="I33" s="14">
        <v>147</v>
      </c>
      <c r="J33" s="14">
        <v>0</v>
      </c>
      <c r="K33" s="14">
        <v>0</v>
      </c>
      <c r="L33" s="14">
        <v>47</v>
      </c>
      <c r="M33" s="14">
        <v>439</v>
      </c>
      <c r="N33" s="14">
        <v>88</v>
      </c>
      <c r="O33" s="14">
        <v>966</v>
      </c>
      <c r="P33" s="8" t="str">
        <f>VLOOKUP(Q33,CW!C:D,2,FALSE)</f>
        <v>Feb'16</v>
      </c>
      <c r="Q33" s="8" t="str">
        <f t="shared" si="1"/>
        <v>5'16</v>
      </c>
      <c r="R33" s="1" t="str">
        <f>VLOOKUP(P33,CW!D:E,2,FALSE)</f>
        <v>Q4'15</v>
      </c>
    </row>
    <row r="34" spans="1:18">
      <c r="A34" s="13">
        <v>42405</v>
      </c>
      <c r="B34" s="14">
        <v>28</v>
      </c>
      <c r="C34" s="14">
        <v>297</v>
      </c>
      <c r="D34" s="14">
        <v>11</v>
      </c>
      <c r="E34" s="14">
        <v>114</v>
      </c>
      <c r="F34" s="14">
        <v>10</v>
      </c>
      <c r="G34" s="14">
        <v>106</v>
      </c>
      <c r="H34" s="14">
        <v>5</v>
      </c>
      <c r="I34" s="14">
        <v>43</v>
      </c>
      <c r="J34" s="14">
        <v>11</v>
      </c>
      <c r="K34" s="14">
        <v>120</v>
      </c>
      <c r="L34" s="14">
        <v>41</v>
      </c>
      <c r="M34" s="14">
        <v>385</v>
      </c>
      <c r="N34" s="14">
        <v>106</v>
      </c>
      <c r="O34" s="14">
        <v>1065</v>
      </c>
      <c r="P34" s="8" t="str">
        <f>VLOOKUP(Q34,CW!C:D,2,FALSE)</f>
        <v>Feb'16</v>
      </c>
      <c r="Q34" s="8" t="str">
        <f t="shared" si="1"/>
        <v>5'16</v>
      </c>
      <c r="R34" s="1" t="str">
        <f>VLOOKUP(P34,CW!D:E,2,FALSE)</f>
        <v>Q4'15</v>
      </c>
    </row>
    <row r="35" spans="1:18">
      <c r="A35" s="13">
        <v>42406</v>
      </c>
      <c r="B35" s="14">
        <v>9</v>
      </c>
      <c r="C35" s="14">
        <v>81</v>
      </c>
      <c r="D35" s="14">
        <v>40</v>
      </c>
      <c r="E35" s="14">
        <v>407</v>
      </c>
      <c r="F35" s="14">
        <v>3</v>
      </c>
      <c r="G35" s="14">
        <v>22</v>
      </c>
      <c r="H35" s="14">
        <v>28</v>
      </c>
      <c r="I35" s="14">
        <v>368</v>
      </c>
      <c r="J35" s="14">
        <v>0</v>
      </c>
      <c r="K35" s="14">
        <v>0</v>
      </c>
      <c r="L35" s="14">
        <v>29</v>
      </c>
      <c r="M35" s="14">
        <v>286</v>
      </c>
      <c r="N35" s="14">
        <v>109</v>
      </c>
      <c r="O35" s="14">
        <v>1164</v>
      </c>
      <c r="P35" s="8" t="str">
        <f>VLOOKUP(Q35,CW!C:D,2,FALSE)</f>
        <v>Feb'16</v>
      </c>
      <c r="Q35" s="8" t="str">
        <f t="shared" si="1"/>
        <v>5'16</v>
      </c>
      <c r="R35" s="1" t="str">
        <f>VLOOKUP(P35,CW!D:E,2,FALSE)</f>
        <v>Q4'15</v>
      </c>
    </row>
    <row r="36" spans="1:18">
      <c r="A36" s="13">
        <v>42407</v>
      </c>
      <c r="B36" s="14">
        <v>0</v>
      </c>
      <c r="C36" s="14">
        <v>0</v>
      </c>
      <c r="D36" s="14">
        <v>0</v>
      </c>
      <c r="E36" s="14">
        <v>0</v>
      </c>
      <c r="F36" s="14">
        <v>0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8" t="str">
        <f>VLOOKUP(Q36,CW!C:D,2,FALSE)</f>
        <v>Feb'16</v>
      </c>
      <c r="Q36" s="8" t="str">
        <f t="shared" si="1"/>
        <v>5'16</v>
      </c>
      <c r="R36" s="1" t="str">
        <f>VLOOKUP(P36,CW!D:E,2,FALSE)</f>
        <v>Q4'15</v>
      </c>
    </row>
    <row r="37" spans="1:18">
      <c r="A37" s="13">
        <v>42408</v>
      </c>
      <c r="B37" s="14">
        <v>1</v>
      </c>
      <c r="C37" s="14">
        <v>12</v>
      </c>
      <c r="D37" s="14">
        <v>37</v>
      </c>
      <c r="E37" s="14">
        <v>513</v>
      </c>
      <c r="F37" s="14">
        <v>0</v>
      </c>
      <c r="G37" s="14">
        <v>0</v>
      </c>
      <c r="H37" s="14">
        <v>0</v>
      </c>
      <c r="I37" s="14">
        <v>0</v>
      </c>
      <c r="J37" s="14">
        <v>0</v>
      </c>
      <c r="K37" s="14">
        <v>0</v>
      </c>
      <c r="L37" s="14">
        <v>0</v>
      </c>
      <c r="M37" s="14">
        <v>0</v>
      </c>
      <c r="N37" s="14">
        <v>38</v>
      </c>
      <c r="O37" s="14">
        <v>525</v>
      </c>
      <c r="P37" s="8" t="str">
        <f>VLOOKUP(Q37,CW!C:D,2,FALSE)</f>
        <v>Feb'16</v>
      </c>
      <c r="Q37" s="8" t="str">
        <f t="shared" si="1"/>
        <v>6'16</v>
      </c>
      <c r="R37" s="1" t="str">
        <f>VLOOKUP(P37,CW!D:E,2,FALSE)</f>
        <v>Q4'15</v>
      </c>
    </row>
    <row r="38" spans="1:18">
      <c r="A38" s="13">
        <v>42409</v>
      </c>
      <c r="B38" s="14">
        <v>0</v>
      </c>
      <c r="C38" s="14">
        <v>0</v>
      </c>
      <c r="D38" s="14">
        <v>14</v>
      </c>
      <c r="E38" s="14">
        <v>185</v>
      </c>
      <c r="F38" s="14">
        <v>0</v>
      </c>
      <c r="G38" s="14">
        <v>0</v>
      </c>
      <c r="H38" s="14">
        <v>15</v>
      </c>
      <c r="I38" s="14">
        <v>210</v>
      </c>
      <c r="J38" s="14">
        <v>0</v>
      </c>
      <c r="K38" s="14">
        <v>0</v>
      </c>
      <c r="L38" s="14">
        <v>8</v>
      </c>
      <c r="M38" s="14">
        <v>117</v>
      </c>
      <c r="N38" s="14">
        <v>37</v>
      </c>
      <c r="O38" s="14">
        <v>512</v>
      </c>
      <c r="P38" s="8" t="str">
        <f>VLOOKUP(Q38,CW!C:D,2,FALSE)</f>
        <v>Feb'16</v>
      </c>
      <c r="Q38" s="8" t="str">
        <f t="shared" si="1"/>
        <v>6'16</v>
      </c>
      <c r="R38" s="1" t="str">
        <f>VLOOKUP(P38,CW!D:E,2,FALSE)</f>
        <v>Q4'15</v>
      </c>
    </row>
    <row r="39" spans="1:18">
      <c r="A39" s="13">
        <v>42410</v>
      </c>
      <c r="B39" s="14">
        <v>0</v>
      </c>
      <c r="C39" s="14">
        <v>0</v>
      </c>
      <c r="D39" s="14">
        <v>9</v>
      </c>
      <c r="E39" s="14">
        <v>115</v>
      </c>
      <c r="F39" s="14">
        <v>0</v>
      </c>
      <c r="G39" s="14">
        <v>0</v>
      </c>
      <c r="H39" s="14">
        <v>3</v>
      </c>
      <c r="I39" s="14">
        <v>26</v>
      </c>
      <c r="J39" s="14">
        <v>0</v>
      </c>
      <c r="K39" s="14">
        <v>0</v>
      </c>
      <c r="L39" s="14">
        <v>15</v>
      </c>
      <c r="M39" s="14">
        <v>183</v>
      </c>
      <c r="N39" s="14">
        <v>27</v>
      </c>
      <c r="O39" s="14">
        <v>324</v>
      </c>
      <c r="P39" s="8" t="str">
        <f>VLOOKUP(Q39,CW!C:D,2,FALSE)</f>
        <v>Feb'16</v>
      </c>
      <c r="Q39" s="8" t="str">
        <f t="shared" si="1"/>
        <v>6'16</v>
      </c>
      <c r="R39" s="1" t="str">
        <f>VLOOKUP(P39,CW!D:E,2,FALSE)</f>
        <v>Q4'15</v>
      </c>
    </row>
    <row r="40" spans="1:18">
      <c r="A40" s="13">
        <v>42411</v>
      </c>
      <c r="B40" s="14">
        <v>0</v>
      </c>
      <c r="C40" s="14">
        <v>0</v>
      </c>
      <c r="D40" s="14">
        <v>26</v>
      </c>
      <c r="E40" s="14">
        <v>262</v>
      </c>
      <c r="F40" s="14">
        <v>0</v>
      </c>
      <c r="G40" s="14">
        <v>0</v>
      </c>
      <c r="H40" s="14">
        <v>13</v>
      </c>
      <c r="I40" s="14">
        <v>138</v>
      </c>
      <c r="J40" s="14">
        <v>0</v>
      </c>
      <c r="K40" s="14">
        <v>0</v>
      </c>
      <c r="L40" s="14">
        <v>27</v>
      </c>
      <c r="M40" s="14">
        <v>297</v>
      </c>
      <c r="N40" s="14">
        <v>66</v>
      </c>
      <c r="O40" s="14">
        <v>697</v>
      </c>
      <c r="P40" s="8" t="str">
        <f>VLOOKUP(Q40,CW!C:D,2,FALSE)</f>
        <v>Feb'16</v>
      </c>
      <c r="Q40" s="8" t="str">
        <f t="shared" si="1"/>
        <v>6'16</v>
      </c>
      <c r="R40" s="1" t="str">
        <f>VLOOKUP(P40,CW!D:E,2,FALSE)</f>
        <v>Q4'15</v>
      </c>
    </row>
    <row r="41" spans="1:18">
      <c r="A41" s="13">
        <v>42412</v>
      </c>
      <c r="B41" s="14">
        <v>0</v>
      </c>
      <c r="C41" s="14">
        <v>0</v>
      </c>
      <c r="D41" s="14">
        <v>7</v>
      </c>
      <c r="E41" s="14">
        <v>109</v>
      </c>
      <c r="F41" s="14">
        <v>1</v>
      </c>
      <c r="G41" s="14">
        <v>12</v>
      </c>
      <c r="H41" s="14">
        <v>19</v>
      </c>
      <c r="I41" s="14">
        <v>237</v>
      </c>
      <c r="J41" s="14">
        <v>0</v>
      </c>
      <c r="K41" s="14">
        <v>0</v>
      </c>
      <c r="L41" s="14">
        <v>18</v>
      </c>
      <c r="M41" s="14">
        <v>172</v>
      </c>
      <c r="N41" s="14">
        <v>45</v>
      </c>
      <c r="O41" s="14">
        <v>530</v>
      </c>
      <c r="P41" s="8" t="str">
        <f>VLOOKUP(Q41,CW!C:D,2,FALSE)</f>
        <v>Feb'16</v>
      </c>
      <c r="Q41" s="8" t="str">
        <f t="shared" si="1"/>
        <v>6'16</v>
      </c>
      <c r="R41" s="1" t="str">
        <f>VLOOKUP(P41,CW!D:E,2,FALSE)</f>
        <v>Q4'15</v>
      </c>
    </row>
    <row r="42" spans="1:18">
      <c r="A42" s="13">
        <v>42413</v>
      </c>
      <c r="B42" s="14">
        <v>0</v>
      </c>
      <c r="C42" s="14">
        <v>0</v>
      </c>
      <c r="D42" s="14">
        <v>14</v>
      </c>
      <c r="E42" s="14">
        <v>130</v>
      </c>
      <c r="F42" s="14">
        <v>0</v>
      </c>
      <c r="G42" s="14">
        <v>0</v>
      </c>
      <c r="H42" s="14">
        <v>18</v>
      </c>
      <c r="I42" s="14">
        <v>221</v>
      </c>
      <c r="J42" s="14">
        <v>0</v>
      </c>
      <c r="K42" s="14">
        <v>0</v>
      </c>
      <c r="L42" s="14">
        <v>26</v>
      </c>
      <c r="M42" s="14">
        <v>249</v>
      </c>
      <c r="N42" s="14">
        <v>58</v>
      </c>
      <c r="O42" s="14">
        <v>600</v>
      </c>
      <c r="P42" s="8" t="str">
        <f>VLOOKUP(Q42,CW!C:D,2,FALSE)</f>
        <v>Feb'16</v>
      </c>
      <c r="Q42" s="8" t="str">
        <f t="shared" si="1"/>
        <v>6'16</v>
      </c>
      <c r="R42" s="1" t="str">
        <f>VLOOKUP(P42,CW!D:E,2,FALSE)</f>
        <v>Q4'15</v>
      </c>
    </row>
    <row r="43" spans="1:18">
      <c r="A43" s="13">
        <v>42414</v>
      </c>
      <c r="B43" s="14">
        <v>0</v>
      </c>
      <c r="C43" s="14">
        <v>0</v>
      </c>
      <c r="D43" s="14">
        <v>22</v>
      </c>
      <c r="E43" s="14">
        <v>260</v>
      </c>
      <c r="F43" s="14">
        <v>0</v>
      </c>
      <c r="G43" s="14">
        <v>0</v>
      </c>
      <c r="H43" s="14">
        <v>25</v>
      </c>
      <c r="I43" s="14">
        <v>277</v>
      </c>
      <c r="J43" s="14">
        <v>0</v>
      </c>
      <c r="K43" s="14">
        <v>0</v>
      </c>
      <c r="L43" s="14">
        <v>8</v>
      </c>
      <c r="M43" s="14">
        <v>72</v>
      </c>
      <c r="N43" s="14">
        <v>55</v>
      </c>
      <c r="O43" s="14">
        <v>609</v>
      </c>
      <c r="P43" s="8" t="str">
        <f>VLOOKUP(Q43,CW!C:D,2,FALSE)</f>
        <v>Feb'16</v>
      </c>
      <c r="Q43" s="8" t="str">
        <f t="shared" si="1"/>
        <v>6'16</v>
      </c>
      <c r="R43" s="1" t="str">
        <f>VLOOKUP(P43,CW!D:E,2,FALSE)</f>
        <v>Q4'15</v>
      </c>
    </row>
    <row r="44" spans="1:18">
      <c r="A44" s="13">
        <v>42415</v>
      </c>
      <c r="B44" s="14">
        <v>0</v>
      </c>
      <c r="C44" s="14">
        <v>0</v>
      </c>
      <c r="D44" s="14">
        <v>0</v>
      </c>
      <c r="E44" s="14">
        <v>0</v>
      </c>
      <c r="F44" s="14">
        <v>0</v>
      </c>
      <c r="G44" s="14">
        <v>0</v>
      </c>
      <c r="H44" s="14">
        <v>6</v>
      </c>
      <c r="I44" s="14">
        <v>48</v>
      </c>
      <c r="J44" s="14">
        <v>6</v>
      </c>
      <c r="K44" s="14">
        <v>72</v>
      </c>
      <c r="L44" s="14">
        <v>8</v>
      </c>
      <c r="M44" s="14">
        <v>64</v>
      </c>
      <c r="N44" s="14">
        <v>20</v>
      </c>
      <c r="O44" s="14">
        <v>184</v>
      </c>
      <c r="P44" s="8" t="str">
        <f>VLOOKUP(Q44,CW!C:D,2,FALSE)</f>
        <v>Feb'16</v>
      </c>
      <c r="Q44" s="8" t="str">
        <f t="shared" si="1"/>
        <v>7'16</v>
      </c>
      <c r="R44" s="1" t="str">
        <f>VLOOKUP(P44,CW!D:E,2,FALSE)</f>
        <v>Q4'15</v>
      </c>
    </row>
    <row r="45" spans="1:18">
      <c r="A45" s="13">
        <v>42416</v>
      </c>
      <c r="B45" s="14">
        <v>2</v>
      </c>
      <c r="C45" s="14">
        <v>24</v>
      </c>
      <c r="D45" s="14">
        <v>31</v>
      </c>
      <c r="E45" s="14">
        <v>277</v>
      </c>
      <c r="F45" s="14">
        <v>7</v>
      </c>
      <c r="G45" s="14">
        <v>93</v>
      </c>
      <c r="H45" s="14">
        <v>27</v>
      </c>
      <c r="I45" s="14">
        <v>260</v>
      </c>
      <c r="J45" s="14">
        <v>0</v>
      </c>
      <c r="K45" s="14">
        <v>0</v>
      </c>
      <c r="L45" s="14">
        <v>28</v>
      </c>
      <c r="M45" s="14">
        <v>276</v>
      </c>
      <c r="N45" s="14">
        <v>95</v>
      </c>
      <c r="O45" s="14">
        <v>930</v>
      </c>
      <c r="P45" s="8" t="str">
        <f>VLOOKUP(Q45,CW!C:D,2,FALSE)</f>
        <v>Feb'16</v>
      </c>
      <c r="Q45" s="8" t="str">
        <f t="shared" si="1"/>
        <v>7'16</v>
      </c>
      <c r="R45" s="1" t="str">
        <f>VLOOKUP(P45,CW!D:E,2,FALSE)</f>
        <v>Q4'15</v>
      </c>
    </row>
    <row r="46" spans="1:18">
      <c r="A46" s="13">
        <v>42417</v>
      </c>
      <c r="B46" s="14">
        <v>4</v>
      </c>
      <c r="C46" s="14">
        <v>75</v>
      </c>
      <c r="D46" s="14">
        <v>15</v>
      </c>
      <c r="E46" s="14">
        <v>188</v>
      </c>
      <c r="F46" s="14">
        <v>0</v>
      </c>
      <c r="G46" s="14">
        <v>0</v>
      </c>
      <c r="H46" s="14">
        <v>31</v>
      </c>
      <c r="I46" s="14">
        <v>329</v>
      </c>
      <c r="J46" s="14">
        <v>2</v>
      </c>
      <c r="K46" s="14">
        <v>37</v>
      </c>
      <c r="L46" s="14">
        <v>47</v>
      </c>
      <c r="M46" s="14">
        <v>382</v>
      </c>
      <c r="N46" s="14">
        <v>99</v>
      </c>
      <c r="O46" s="14">
        <v>1011</v>
      </c>
      <c r="P46" s="8" t="str">
        <f>VLOOKUP(Q46,CW!C:D,2,FALSE)</f>
        <v>Feb'16</v>
      </c>
      <c r="Q46" s="8" t="str">
        <f t="shared" si="1"/>
        <v>7'16</v>
      </c>
      <c r="R46" s="1" t="str">
        <f>VLOOKUP(P46,CW!D:E,2,FALSE)</f>
        <v>Q4'15</v>
      </c>
    </row>
    <row r="47" spans="1:18">
      <c r="A47" s="13">
        <v>42418</v>
      </c>
      <c r="B47" s="14">
        <v>0</v>
      </c>
      <c r="C47" s="14">
        <v>0</v>
      </c>
      <c r="D47" s="14">
        <v>20</v>
      </c>
      <c r="E47" s="14">
        <v>184</v>
      </c>
      <c r="F47" s="14">
        <v>0</v>
      </c>
      <c r="G47" s="14">
        <v>0</v>
      </c>
      <c r="H47" s="14">
        <v>26</v>
      </c>
      <c r="I47" s="14">
        <v>271</v>
      </c>
      <c r="J47" s="14">
        <v>2</v>
      </c>
      <c r="K47" s="14">
        <v>24</v>
      </c>
      <c r="L47" s="14">
        <v>18</v>
      </c>
      <c r="M47" s="14">
        <v>188</v>
      </c>
      <c r="N47" s="14">
        <v>66</v>
      </c>
      <c r="O47" s="14">
        <v>667</v>
      </c>
      <c r="P47" s="8" t="str">
        <f>VLOOKUP(Q47,CW!C:D,2,FALSE)</f>
        <v>Feb'16</v>
      </c>
      <c r="Q47" s="8" t="str">
        <f t="shared" si="1"/>
        <v>7'16</v>
      </c>
      <c r="R47" s="1" t="str">
        <f>VLOOKUP(P47,CW!D:E,2,FALSE)</f>
        <v>Q4'15</v>
      </c>
    </row>
    <row r="48" spans="1:18">
      <c r="A48" s="13">
        <v>42419</v>
      </c>
      <c r="B48" s="14">
        <v>0</v>
      </c>
      <c r="C48" s="14">
        <v>0</v>
      </c>
      <c r="D48" s="14">
        <v>26</v>
      </c>
      <c r="E48" s="14">
        <v>241</v>
      </c>
      <c r="F48" s="14">
        <v>0</v>
      </c>
      <c r="G48" s="14">
        <v>0</v>
      </c>
      <c r="H48" s="14">
        <v>14</v>
      </c>
      <c r="I48" s="14">
        <v>168</v>
      </c>
      <c r="J48" s="14">
        <v>0</v>
      </c>
      <c r="K48" s="14">
        <v>0</v>
      </c>
      <c r="L48" s="14">
        <v>24</v>
      </c>
      <c r="M48" s="14">
        <v>244</v>
      </c>
      <c r="N48" s="14">
        <v>64</v>
      </c>
      <c r="O48" s="14">
        <v>653</v>
      </c>
      <c r="P48" s="8" t="str">
        <f>VLOOKUP(Q48,CW!C:D,2,FALSE)</f>
        <v>Feb'16</v>
      </c>
      <c r="Q48" s="8" t="str">
        <f t="shared" si="1"/>
        <v>7'16</v>
      </c>
      <c r="R48" s="1" t="str">
        <f>VLOOKUP(P48,CW!D:E,2,FALSE)</f>
        <v>Q4'15</v>
      </c>
    </row>
    <row r="49" spans="1:18">
      <c r="A49" s="13">
        <v>42420</v>
      </c>
      <c r="B49" s="14">
        <v>0</v>
      </c>
      <c r="C49" s="14">
        <v>0</v>
      </c>
      <c r="D49" s="14">
        <v>17</v>
      </c>
      <c r="E49" s="14">
        <v>175</v>
      </c>
      <c r="F49" s="14">
        <v>2</v>
      </c>
      <c r="G49" s="14">
        <v>24</v>
      </c>
      <c r="H49" s="14">
        <v>39</v>
      </c>
      <c r="I49" s="14">
        <v>394</v>
      </c>
      <c r="J49" s="14">
        <v>0</v>
      </c>
      <c r="K49" s="14">
        <v>0</v>
      </c>
      <c r="L49" s="14">
        <v>36</v>
      </c>
      <c r="M49" s="14">
        <v>336</v>
      </c>
      <c r="N49" s="14">
        <v>94</v>
      </c>
      <c r="O49" s="14">
        <v>929</v>
      </c>
      <c r="P49" s="8" t="str">
        <f>VLOOKUP(Q49,CW!C:D,2,FALSE)</f>
        <v>Feb'16</v>
      </c>
      <c r="Q49" s="8" t="str">
        <f t="shared" si="1"/>
        <v>7'16</v>
      </c>
      <c r="R49" s="1" t="str">
        <f>VLOOKUP(P49,CW!D:E,2,FALSE)</f>
        <v>Q4'15</v>
      </c>
    </row>
    <row r="50" spans="1:18">
      <c r="A50" s="13">
        <v>42421</v>
      </c>
      <c r="B50" s="14">
        <v>0</v>
      </c>
      <c r="C50" s="14">
        <v>0</v>
      </c>
      <c r="D50" s="14">
        <v>49</v>
      </c>
      <c r="E50" s="14">
        <v>528</v>
      </c>
      <c r="F50" s="14">
        <v>0</v>
      </c>
      <c r="G50" s="14">
        <v>0</v>
      </c>
      <c r="H50" s="14">
        <v>27</v>
      </c>
      <c r="I50" s="14">
        <v>293</v>
      </c>
      <c r="J50" s="14">
        <v>8</v>
      </c>
      <c r="K50" s="14">
        <v>91</v>
      </c>
      <c r="L50" s="14">
        <v>26</v>
      </c>
      <c r="M50" s="14">
        <v>260</v>
      </c>
      <c r="N50" s="14">
        <v>110</v>
      </c>
      <c r="O50" s="14">
        <v>1172</v>
      </c>
      <c r="P50" s="8" t="str">
        <f>VLOOKUP(Q50,CW!C:D,2,FALSE)</f>
        <v>Feb'16</v>
      </c>
      <c r="Q50" s="8" t="str">
        <f t="shared" si="1"/>
        <v>7'16</v>
      </c>
      <c r="R50" s="1" t="str">
        <f>VLOOKUP(P50,CW!D:E,2,FALSE)</f>
        <v>Q4'15</v>
      </c>
    </row>
    <row r="51" spans="1:18">
      <c r="A51" s="13">
        <v>42422</v>
      </c>
      <c r="B51" s="14">
        <v>4</v>
      </c>
      <c r="C51" s="14">
        <v>47</v>
      </c>
      <c r="D51" s="14">
        <v>17</v>
      </c>
      <c r="E51" s="14">
        <v>149</v>
      </c>
      <c r="F51" s="14">
        <v>0</v>
      </c>
      <c r="G51" s="14">
        <v>0</v>
      </c>
      <c r="H51" s="14">
        <v>41</v>
      </c>
      <c r="I51" s="14">
        <v>459</v>
      </c>
      <c r="J51" s="14">
        <v>0</v>
      </c>
      <c r="K51" s="14">
        <v>0</v>
      </c>
      <c r="L51" s="14">
        <v>49</v>
      </c>
      <c r="M51" s="14">
        <v>435</v>
      </c>
      <c r="N51" s="14">
        <v>111</v>
      </c>
      <c r="O51" s="14">
        <v>1090</v>
      </c>
      <c r="P51" s="8" t="str">
        <f>VLOOKUP(Q51,CW!C:D,2,FALSE)</f>
        <v>Feb'16</v>
      </c>
      <c r="Q51" s="8" t="str">
        <f t="shared" si="1"/>
        <v>8'16</v>
      </c>
      <c r="R51" s="1" t="str">
        <f>VLOOKUP(P51,CW!D:E,2,FALSE)</f>
        <v>Q4'15</v>
      </c>
    </row>
    <row r="52" spans="1:18">
      <c r="A52" s="13">
        <v>42423</v>
      </c>
      <c r="B52" s="14">
        <v>0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8" t="str">
        <f>VLOOKUP(Q52,CW!C:D,2,FALSE)</f>
        <v>Feb'16</v>
      </c>
      <c r="Q52" s="8" t="str">
        <f t="shared" si="1"/>
        <v>8'16</v>
      </c>
      <c r="R52" s="1" t="str">
        <f>VLOOKUP(P52,CW!D:E,2,FALSE)</f>
        <v>Q4'15</v>
      </c>
    </row>
    <row r="53" spans="1:18">
      <c r="A53" s="13">
        <v>42424</v>
      </c>
      <c r="B53" s="14">
        <v>0</v>
      </c>
      <c r="C53" s="14">
        <v>0</v>
      </c>
      <c r="D53" s="14">
        <v>0</v>
      </c>
      <c r="E53" s="14">
        <v>0</v>
      </c>
      <c r="F53" s="14">
        <v>0</v>
      </c>
      <c r="G53" s="14">
        <v>0</v>
      </c>
      <c r="H53" s="14">
        <v>0</v>
      </c>
      <c r="I53" s="14">
        <v>0</v>
      </c>
      <c r="J53" s="14">
        <v>0</v>
      </c>
      <c r="K53" s="14">
        <v>0</v>
      </c>
      <c r="L53" s="14">
        <v>0</v>
      </c>
      <c r="M53" s="14">
        <v>0</v>
      </c>
      <c r="N53" s="14">
        <v>0</v>
      </c>
      <c r="O53" s="14">
        <v>0</v>
      </c>
      <c r="P53" s="8" t="str">
        <f>VLOOKUP(Q53,CW!C:D,2,FALSE)</f>
        <v>Feb'16</v>
      </c>
      <c r="Q53" s="8" t="str">
        <f t="shared" si="1"/>
        <v>8'16</v>
      </c>
      <c r="R53" s="1" t="str">
        <f>VLOOKUP(P53,CW!D:E,2,FALSE)</f>
        <v>Q4'15</v>
      </c>
    </row>
    <row r="54" spans="1:18">
      <c r="A54" s="13">
        <v>42425</v>
      </c>
      <c r="B54" s="14">
        <v>20</v>
      </c>
      <c r="C54" s="14">
        <v>247</v>
      </c>
      <c r="D54" s="14">
        <v>85</v>
      </c>
      <c r="E54" s="14">
        <v>1083</v>
      </c>
      <c r="F54" s="14">
        <v>0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105</v>
      </c>
      <c r="O54" s="14">
        <v>1330</v>
      </c>
      <c r="P54" s="8" t="str">
        <f>VLOOKUP(Q54,CW!C:D,2,FALSE)</f>
        <v>Feb'16</v>
      </c>
      <c r="Q54" s="8" t="str">
        <f t="shared" si="1"/>
        <v>8'16</v>
      </c>
      <c r="R54" s="1" t="str">
        <f>VLOOKUP(P54,CW!D:E,2,FALSE)</f>
        <v>Q4'15</v>
      </c>
    </row>
    <row r="55" spans="1:18">
      <c r="A55" s="13">
        <v>42426</v>
      </c>
      <c r="B55" s="14">
        <v>0</v>
      </c>
      <c r="C55" s="14">
        <v>0</v>
      </c>
      <c r="D55" s="14">
        <v>10</v>
      </c>
      <c r="E55" s="14">
        <v>111</v>
      </c>
      <c r="F55" s="14">
        <v>0</v>
      </c>
      <c r="G55" s="14">
        <v>0</v>
      </c>
      <c r="H55" s="14">
        <v>11</v>
      </c>
      <c r="I55" s="14">
        <v>90</v>
      </c>
      <c r="J55" s="14">
        <v>10</v>
      </c>
      <c r="K55" s="14">
        <v>141</v>
      </c>
      <c r="L55" s="14">
        <v>19</v>
      </c>
      <c r="M55" s="14">
        <v>220</v>
      </c>
      <c r="N55" s="14">
        <v>50</v>
      </c>
      <c r="O55" s="14">
        <v>562</v>
      </c>
      <c r="P55" s="8" t="str">
        <f>VLOOKUP(Q55,CW!C:D,2,FALSE)</f>
        <v>Feb'16</v>
      </c>
      <c r="Q55" s="8" t="str">
        <f t="shared" si="1"/>
        <v>8'16</v>
      </c>
      <c r="R55" s="1" t="str">
        <f>VLOOKUP(P55,CW!D:E,2,FALSE)</f>
        <v>Q4'15</v>
      </c>
    </row>
    <row r="56" spans="1:18">
      <c r="A56" s="13">
        <v>42427</v>
      </c>
      <c r="B56" s="14">
        <v>26</v>
      </c>
      <c r="C56" s="14">
        <v>405</v>
      </c>
      <c r="D56" s="14">
        <v>23</v>
      </c>
      <c r="E56" s="14">
        <v>225</v>
      </c>
      <c r="F56" s="14">
        <v>0</v>
      </c>
      <c r="G56" s="14">
        <v>0</v>
      </c>
      <c r="H56" s="14">
        <v>0</v>
      </c>
      <c r="I56" s="14">
        <v>0</v>
      </c>
      <c r="J56" s="14">
        <v>16</v>
      </c>
      <c r="K56" s="14">
        <v>287</v>
      </c>
      <c r="L56" s="14">
        <v>5</v>
      </c>
      <c r="M56" s="14">
        <v>58</v>
      </c>
      <c r="N56" s="14">
        <v>70</v>
      </c>
      <c r="O56" s="14">
        <v>975</v>
      </c>
      <c r="P56" s="8" t="str">
        <f>VLOOKUP(Q56,CW!C:D,2,FALSE)</f>
        <v>Feb'16</v>
      </c>
      <c r="Q56" s="8" t="str">
        <f t="shared" si="1"/>
        <v>8'16</v>
      </c>
      <c r="R56" s="1" t="str">
        <f>VLOOKUP(P56,CW!D:E,2,FALSE)</f>
        <v>Q4'15</v>
      </c>
    </row>
    <row r="57" spans="1:18">
      <c r="A57" s="13">
        <v>42428</v>
      </c>
      <c r="B57" s="14">
        <v>1</v>
      </c>
      <c r="C57" s="14">
        <v>20</v>
      </c>
      <c r="D57" s="14">
        <v>2</v>
      </c>
      <c r="E57" s="14">
        <v>20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14">
        <v>0</v>
      </c>
      <c r="L57" s="14">
        <v>0</v>
      </c>
      <c r="M57" s="14">
        <v>0</v>
      </c>
      <c r="N57" s="14">
        <v>3</v>
      </c>
      <c r="O57" s="14">
        <v>40</v>
      </c>
      <c r="P57" s="8" t="str">
        <f>VLOOKUP(Q57,CW!C:D,2,FALSE)</f>
        <v>Feb'16</v>
      </c>
      <c r="Q57" s="8" t="str">
        <f t="shared" si="1"/>
        <v>8'16</v>
      </c>
      <c r="R57" s="1" t="str">
        <f>VLOOKUP(P57,CW!D:E,2,FALSE)</f>
        <v>Q4'15</v>
      </c>
    </row>
    <row r="58" spans="1:18">
      <c r="A58" s="13">
        <v>42429</v>
      </c>
      <c r="B58" s="14">
        <v>0</v>
      </c>
      <c r="C58" s="14">
        <v>0</v>
      </c>
      <c r="D58" s="14">
        <v>0</v>
      </c>
      <c r="E58" s="14">
        <v>0</v>
      </c>
      <c r="F58" s="14">
        <v>0</v>
      </c>
      <c r="G58" s="14">
        <v>0</v>
      </c>
      <c r="H58" s="14">
        <v>0</v>
      </c>
      <c r="I58" s="14">
        <v>0</v>
      </c>
      <c r="J58" s="14">
        <v>0</v>
      </c>
      <c r="K58" s="14">
        <v>0</v>
      </c>
      <c r="L58" s="14">
        <v>0</v>
      </c>
      <c r="M58" s="14">
        <v>0</v>
      </c>
      <c r="N58" s="14">
        <v>0</v>
      </c>
      <c r="O58" s="14">
        <v>0</v>
      </c>
      <c r="P58" s="8" t="str">
        <f>VLOOKUP(Q58,CW!C:D,2,FALSE)</f>
        <v>Mar'16</v>
      </c>
      <c r="Q58" s="8" t="str">
        <f t="shared" si="1"/>
        <v>9'16</v>
      </c>
      <c r="R58" s="1" t="str">
        <f>VLOOKUP(P58,CW!D:E,2,FALSE)</f>
        <v>Q4'15</v>
      </c>
    </row>
    <row r="59" spans="1:18">
      <c r="A59" s="13">
        <v>42430</v>
      </c>
      <c r="B59" s="14">
        <v>0</v>
      </c>
      <c r="C59" s="14">
        <v>0</v>
      </c>
      <c r="D59" s="14">
        <v>0</v>
      </c>
      <c r="E59" s="14">
        <v>0</v>
      </c>
      <c r="F59" s="14">
        <v>0</v>
      </c>
      <c r="G59" s="14">
        <v>0</v>
      </c>
      <c r="H59" s="14">
        <v>0</v>
      </c>
      <c r="I59" s="14">
        <v>0</v>
      </c>
      <c r="J59" s="14">
        <v>0</v>
      </c>
      <c r="K59" s="14">
        <v>0</v>
      </c>
      <c r="L59" s="14">
        <v>0</v>
      </c>
      <c r="M59" s="14">
        <v>0</v>
      </c>
      <c r="N59" s="14">
        <v>0</v>
      </c>
      <c r="O59" s="14">
        <v>0</v>
      </c>
      <c r="P59" s="8" t="str">
        <f>VLOOKUP(Q59,CW!C:D,2,FALSE)</f>
        <v>Mar'16</v>
      </c>
      <c r="Q59" s="8" t="str">
        <f t="shared" si="1"/>
        <v>9'16</v>
      </c>
      <c r="R59" s="1" t="str">
        <f>VLOOKUP(P59,CW!D:E,2,FALSE)</f>
        <v>Q4'15</v>
      </c>
    </row>
    <row r="60" spans="1:18">
      <c r="A60" s="13">
        <v>42431</v>
      </c>
      <c r="B60" s="14">
        <v>5</v>
      </c>
      <c r="C60" s="14">
        <v>38</v>
      </c>
      <c r="D60" s="14">
        <v>2</v>
      </c>
      <c r="E60" s="14">
        <v>21</v>
      </c>
      <c r="F60" s="14">
        <v>0</v>
      </c>
      <c r="G60" s="14">
        <v>0</v>
      </c>
      <c r="H60" s="14">
        <v>12</v>
      </c>
      <c r="I60" s="14">
        <v>107</v>
      </c>
      <c r="J60" s="14">
        <v>0</v>
      </c>
      <c r="K60" s="14">
        <v>0</v>
      </c>
      <c r="L60" s="14">
        <v>2</v>
      </c>
      <c r="M60" s="14">
        <v>19</v>
      </c>
      <c r="N60" s="14">
        <v>21</v>
      </c>
      <c r="O60" s="14">
        <v>185</v>
      </c>
      <c r="P60" s="8" t="str">
        <f>VLOOKUP(Q60,CW!C:D,2,FALSE)</f>
        <v>Mar'16</v>
      </c>
      <c r="Q60" s="8" t="str">
        <f t="shared" si="1"/>
        <v>9'16</v>
      </c>
      <c r="R60" s="1" t="str">
        <f>VLOOKUP(P60,CW!D:E,2,FALSE)</f>
        <v>Q4'15</v>
      </c>
    </row>
    <row r="61" spans="1:18">
      <c r="A61" s="13">
        <v>42432</v>
      </c>
      <c r="B61" s="14">
        <v>7</v>
      </c>
      <c r="C61" s="14">
        <v>72</v>
      </c>
      <c r="D61" s="14">
        <v>11</v>
      </c>
      <c r="E61" s="14">
        <v>87</v>
      </c>
      <c r="F61" s="14">
        <v>0</v>
      </c>
      <c r="G61" s="14">
        <v>0</v>
      </c>
      <c r="H61" s="14">
        <v>0</v>
      </c>
      <c r="I61" s="14">
        <v>0</v>
      </c>
      <c r="J61" s="14">
        <v>0</v>
      </c>
      <c r="K61" s="14">
        <v>0</v>
      </c>
      <c r="L61" s="14">
        <v>4</v>
      </c>
      <c r="M61" s="14">
        <v>35</v>
      </c>
      <c r="N61" s="14">
        <v>22</v>
      </c>
      <c r="O61" s="14">
        <v>194</v>
      </c>
      <c r="P61" s="8" t="str">
        <f>VLOOKUP(Q61,CW!C:D,2,FALSE)</f>
        <v>Mar'16</v>
      </c>
      <c r="Q61" s="8" t="str">
        <f t="shared" si="1"/>
        <v>9'16</v>
      </c>
      <c r="R61" s="1" t="str">
        <f>VLOOKUP(P61,CW!D:E,2,FALSE)</f>
        <v>Q4'15</v>
      </c>
    </row>
    <row r="62" spans="1:18">
      <c r="A62" s="13">
        <v>42433</v>
      </c>
      <c r="B62" s="14">
        <v>12</v>
      </c>
      <c r="C62" s="14">
        <v>143</v>
      </c>
      <c r="D62" s="14">
        <v>33</v>
      </c>
      <c r="E62" s="14">
        <v>262</v>
      </c>
      <c r="F62" s="14">
        <v>2</v>
      </c>
      <c r="G62" s="14">
        <v>15</v>
      </c>
      <c r="H62" s="14">
        <v>16</v>
      </c>
      <c r="I62" s="14">
        <v>145</v>
      </c>
      <c r="J62" s="14">
        <v>0</v>
      </c>
      <c r="K62" s="14">
        <v>0</v>
      </c>
      <c r="L62" s="14">
        <v>3</v>
      </c>
      <c r="M62" s="14">
        <v>42</v>
      </c>
      <c r="N62" s="14">
        <v>66</v>
      </c>
      <c r="O62" s="14">
        <v>607</v>
      </c>
      <c r="P62" s="8" t="str">
        <f>VLOOKUP(Q62,CW!C:D,2,FALSE)</f>
        <v>Mar'16</v>
      </c>
      <c r="Q62" s="8" t="str">
        <f t="shared" si="1"/>
        <v>9'16</v>
      </c>
      <c r="R62" s="1" t="str">
        <f>VLOOKUP(P62,CW!D:E,2,FALSE)</f>
        <v>Q4'15</v>
      </c>
    </row>
    <row r="63" spans="1:18">
      <c r="A63" s="13">
        <v>42434</v>
      </c>
      <c r="B63" s="14">
        <v>12</v>
      </c>
      <c r="C63" s="14">
        <v>208</v>
      </c>
      <c r="D63" s="14">
        <v>17</v>
      </c>
      <c r="E63" s="14">
        <v>145</v>
      </c>
      <c r="F63" s="14">
        <v>0</v>
      </c>
      <c r="G63" s="14">
        <v>0</v>
      </c>
      <c r="H63" s="14">
        <v>4</v>
      </c>
      <c r="I63" s="14">
        <v>47</v>
      </c>
      <c r="J63" s="14">
        <v>4</v>
      </c>
      <c r="K63" s="14">
        <v>80</v>
      </c>
      <c r="L63" s="14">
        <v>8</v>
      </c>
      <c r="M63" s="14">
        <v>75</v>
      </c>
      <c r="N63" s="14">
        <v>45</v>
      </c>
      <c r="O63" s="14">
        <v>555</v>
      </c>
      <c r="P63" s="8" t="str">
        <f>VLOOKUP(Q63,CW!C:D,2,FALSE)</f>
        <v>Mar'16</v>
      </c>
      <c r="Q63" s="8" t="str">
        <f t="shared" si="1"/>
        <v>9'16</v>
      </c>
      <c r="R63" s="1" t="str">
        <f>VLOOKUP(P63,CW!D:E,2,FALSE)</f>
        <v>Q4'15</v>
      </c>
    </row>
    <row r="64" spans="1:18">
      <c r="A64" s="13">
        <v>42435</v>
      </c>
      <c r="B64" s="14">
        <v>8</v>
      </c>
      <c r="C64" s="14">
        <v>135</v>
      </c>
      <c r="D64" s="14">
        <v>25</v>
      </c>
      <c r="E64" s="14">
        <v>232</v>
      </c>
      <c r="F64" s="14">
        <v>3</v>
      </c>
      <c r="G64" s="14">
        <v>56</v>
      </c>
      <c r="H64" s="14">
        <v>8</v>
      </c>
      <c r="I64" s="14">
        <v>126</v>
      </c>
      <c r="J64" s="14">
        <v>4</v>
      </c>
      <c r="K64" s="14">
        <v>80</v>
      </c>
      <c r="L64" s="14">
        <v>8</v>
      </c>
      <c r="M64" s="14">
        <v>75</v>
      </c>
      <c r="N64" s="14">
        <v>56</v>
      </c>
      <c r="O64" s="14">
        <v>704</v>
      </c>
      <c r="P64" s="8" t="str">
        <f>VLOOKUP(Q64,CW!C:D,2,FALSE)</f>
        <v>Mar'16</v>
      </c>
      <c r="Q64" s="8" t="str">
        <f t="shared" ref="Q64:Q127" si="2">CONCATENATE(WEEKNUM(A64,21),"'",TEXT(A64,"yy"))</f>
        <v>9'16</v>
      </c>
      <c r="R64" s="1" t="str">
        <f>VLOOKUP(P64,CW!D:E,2,FALSE)</f>
        <v>Q4'15</v>
      </c>
    </row>
    <row r="65" spans="1:18">
      <c r="A65" s="13">
        <v>42436</v>
      </c>
      <c r="B65" s="14">
        <v>2</v>
      </c>
      <c r="C65" s="14">
        <v>40</v>
      </c>
      <c r="D65" s="14">
        <v>45</v>
      </c>
      <c r="E65" s="14">
        <v>468</v>
      </c>
      <c r="F65" s="14">
        <v>0</v>
      </c>
      <c r="G65" s="14">
        <v>0</v>
      </c>
      <c r="H65" s="14">
        <v>0</v>
      </c>
      <c r="I65" s="14">
        <v>0</v>
      </c>
      <c r="J65" s="14">
        <v>0</v>
      </c>
      <c r="K65" s="14">
        <v>0</v>
      </c>
      <c r="L65" s="14">
        <v>18</v>
      </c>
      <c r="M65" s="14">
        <v>161</v>
      </c>
      <c r="N65" s="14">
        <v>65</v>
      </c>
      <c r="O65" s="14">
        <v>669</v>
      </c>
      <c r="P65" s="8" t="str">
        <f>VLOOKUP(Q65,CW!C:D,2,FALSE)</f>
        <v>Mar'16</v>
      </c>
      <c r="Q65" s="8" t="str">
        <f t="shared" si="2"/>
        <v>10'16</v>
      </c>
      <c r="R65" s="1" t="str">
        <f>VLOOKUP(P65,CW!D:E,2,FALSE)</f>
        <v>Q4'15</v>
      </c>
    </row>
    <row r="66" spans="1:18">
      <c r="A66" s="13">
        <v>42437</v>
      </c>
      <c r="B66" s="14">
        <v>2</v>
      </c>
      <c r="C66" s="14">
        <v>40</v>
      </c>
      <c r="D66" s="14">
        <v>19</v>
      </c>
      <c r="E66" s="14">
        <v>207</v>
      </c>
      <c r="F66" s="14">
        <v>0</v>
      </c>
      <c r="G66" s="14">
        <v>0</v>
      </c>
      <c r="H66" s="14">
        <v>0</v>
      </c>
      <c r="I66" s="14">
        <v>0</v>
      </c>
      <c r="J66" s="14">
        <v>0</v>
      </c>
      <c r="K66" s="14">
        <v>0</v>
      </c>
      <c r="L66" s="14">
        <v>3</v>
      </c>
      <c r="M66" s="14">
        <v>35</v>
      </c>
      <c r="N66" s="14">
        <v>24</v>
      </c>
      <c r="O66" s="14">
        <v>282</v>
      </c>
      <c r="P66" s="8" t="str">
        <f>VLOOKUP(Q66,CW!C:D,2,FALSE)</f>
        <v>Mar'16</v>
      </c>
      <c r="Q66" s="8" t="str">
        <f t="shared" si="2"/>
        <v>10'16</v>
      </c>
      <c r="R66" s="1" t="str">
        <f>VLOOKUP(P66,CW!D:E,2,FALSE)</f>
        <v>Q4'15</v>
      </c>
    </row>
    <row r="67" spans="1:18">
      <c r="A67" s="13">
        <v>42438</v>
      </c>
      <c r="B67" s="14">
        <v>10</v>
      </c>
      <c r="C67" s="14">
        <v>166</v>
      </c>
      <c r="D67" s="14">
        <v>22</v>
      </c>
      <c r="E67" s="14">
        <v>210</v>
      </c>
      <c r="F67" s="14">
        <v>1</v>
      </c>
      <c r="G67" s="14">
        <v>19</v>
      </c>
      <c r="H67" s="14">
        <v>6</v>
      </c>
      <c r="I67" s="14">
        <v>40</v>
      </c>
      <c r="J67" s="14">
        <v>0</v>
      </c>
      <c r="K67" s="14">
        <v>0</v>
      </c>
      <c r="L67" s="14">
        <v>0</v>
      </c>
      <c r="M67" s="14">
        <v>0</v>
      </c>
      <c r="N67" s="14">
        <v>39</v>
      </c>
      <c r="O67" s="14">
        <v>435</v>
      </c>
      <c r="P67" s="8" t="str">
        <f>VLOOKUP(Q67,CW!C:D,2,FALSE)</f>
        <v>Mar'16</v>
      </c>
      <c r="Q67" s="8" t="str">
        <f t="shared" si="2"/>
        <v>10'16</v>
      </c>
      <c r="R67" s="1" t="str">
        <f>VLOOKUP(P67,CW!D:E,2,FALSE)</f>
        <v>Q4'15</v>
      </c>
    </row>
    <row r="68" spans="1:18">
      <c r="A68" s="13">
        <v>42439</v>
      </c>
      <c r="B68" s="14">
        <v>0</v>
      </c>
      <c r="C68" s="14">
        <v>0</v>
      </c>
      <c r="D68" s="14">
        <v>33</v>
      </c>
      <c r="E68" s="14">
        <v>283</v>
      </c>
      <c r="F68" s="14">
        <v>0</v>
      </c>
      <c r="G68" s="14">
        <v>0</v>
      </c>
      <c r="H68" s="14">
        <v>0</v>
      </c>
      <c r="I68" s="14">
        <v>0</v>
      </c>
      <c r="J68" s="14">
        <v>6</v>
      </c>
      <c r="K68" s="14">
        <v>73</v>
      </c>
      <c r="L68" s="14">
        <v>19</v>
      </c>
      <c r="M68" s="14">
        <v>151</v>
      </c>
      <c r="N68" s="14">
        <v>58</v>
      </c>
      <c r="O68" s="14">
        <v>507</v>
      </c>
      <c r="P68" s="8" t="str">
        <f>VLOOKUP(Q68,CW!C:D,2,FALSE)</f>
        <v>Mar'16</v>
      </c>
      <c r="Q68" s="8" t="str">
        <f t="shared" si="2"/>
        <v>10'16</v>
      </c>
      <c r="R68" s="1" t="str">
        <f>VLOOKUP(P68,CW!D:E,2,FALSE)</f>
        <v>Q4'15</v>
      </c>
    </row>
    <row r="69" spans="1:18">
      <c r="A69" s="13">
        <v>42440</v>
      </c>
      <c r="B69" s="14">
        <v>0</v>
      </c>
      <c r="C69" s="14">
        <v>0</v>
      </c>
      <c r="D69" s="14">
        <v>23</v>
      </c>
      <c r="E69" s="14">
        <v>191</v>
      </c>
      <c r="F69" s="14">
        <v>0</v>
      </c>
      <c r="G69" s="14">
        <v>0</v>
      </c>
      <c r="H69" s="14">
        <v>40</v>
      </c>
      <c r="I69" s="14">
        <v>257</v>
      </c>
      <c r="J69" s="14">
        <v>4</v>
      </c>
      <c r="K69" s="14">
        <v>48</v>
      </c>
      <c r="L69" s="14">
        <v>19</v>
      </c>
      <c r="M69" s="14">
        <v>148</v>
      </c>
      <c r="N69" s="14">
        <v>86</v>
      </c>
      <c r="O69" s="14">
        <v>644</v>
      </c>
      <c r="P69" s="8" t="str">
        <f>VLOOKUP(Q69,CW!C:D,2,FALSE)</f>
        <v>Mar'16</v>
      </c>
      <c r="Q69" s="8" t="str">
        <f t="shared" si="2"/>
        <v>10'16</v>
      </c>
      <c r="R69" s="1" t="str">
        <f>VLOOKUP(P69,CW!D:E,2,FALSE)</f>
        <v>Q4'15</v>
      </c>
    </row>
    <row r="70" spans="1:18">
      <c r="A70" s="13">
        <v>42441</v>
      </c>
      <c r="B70" s="14">
        <v>10</v>
      </c>
      <c r="C70" s="14">
        <v>191</v>
      </c>
      <c r="D70" s="14">
        <v>26</v>
      </c>
      <c r="E70" s="14">
        <v>246</v>
      </c>
      <c r="F70" s="14">
        <v>0</v>
      </c>
      <c r="G70" s="14">
        <v>0</v>
      </c>
      <c r="H70" s="14">
        <v>0</v>
      </c>
      <c r="I70" s="14">
        <v>0</v>
      </c>
      <c r="J70" s="14">
        <v>7</v>
      </c>
      <c r="K70" s="14">
        <v>108</v>
      </c>
      <c r="L70" s="14">
        <v>46</v>
      </c>
      <c r="M70" s="14">
        <v>436</v>
      </c>
      <c r="N70" s="14">
        <v>89</v>
      </c>
      <c r="O70" s="14">
        <v>981</v>
      </c>
      <c r="P70" s="8" t="str">
        <f>VLOOKUP(Q70,CW!C:D,2,FALSE)</f>
        <v>Mar'16</v>
      </c>
      <c r="Q70" s="8" t="str">
        <f t="shared" si="2"/>
        <v>10'16</v>
      </c>
      <c r="R70" s="1" t="str">
        <f>VLOOKUP(P70,CW!D:E,2,FALSE)</f>
        <v>Q4'15</v>
      </c>
    </row>
    <row r="71" spans="1:18">
      <c r="A71" s="13">
        <v>42442</v>
      </c>
      <c r="B71" s="14">
        <v>3</v>
      </c>
      <c r="C71" s="14">
        <v>39</v>
      </c>
      <c r="D71" s="14">
        <v>33</v>
      </c>
      <c r="E71" s="14">
        <v>304</v>
      </c>
      <c r="F71" s="14">
        <v>0</v>
      </c>
      <c r="G71" s="14">
        <v>0</v>
      </c>
      <c r="H71" s="14">
        <v>12</v>
      </c>
      <c r="I71" s="14">
        <v>101</v>
      </c>
      <c r="J71" s="14">
        <v>9</v>
      </c>
      <c r="K71" s="14">
        <v>148</v>
      </c>
      <c r="L71" s="14">
        <v>15</v>
      </c>
      <c r="M71" s="14">
        <v>151</v>
      </c>
      <c r="N71" s="14">
        <v>72</v>
      </c>
      <c r="O71" s="14">
        <v>743</v>
      </c>
      <c r="P71" s="8" t="str">
        <f>VLOOKUP(Q71,CW!C:D,2,FALSE)</f>
        <v>Mar'16</v>
      </c>
      <c r="Q71" s="8" t="str">
        <f t="shared" si="2"/>
        <v>10'16</v>
      </c>
      <c r="R71" s="1" t="str">
        <f>VLOOKUP(P71,CW!D:E,2,FALSE)</f>
        <v>Q4'15</v>
      </c>
    </row>
    <row r="72" spans="1:18">
      <c r="A72" s="13">
        <v>42443</v>
      </c>
      <c r="B72" s="14">
        <v>5</v>
      </c>
      <c r="C72" s="14">
        <v>89</v>
      </c>
      <c r="D72" s="14">
        <v>40</v>
      </c>
      <c r="E72" s="14">
        <v>414</v>
      </c>
      <c r="F72" s="14">
        <v>0</v>
      </c>
      <c r="G72" s="14">
        <v>0</v>
      </c>
      <c r="H72" s="14">
        <v>33</v>
      </c>
      <c r="I72" s="14">
        <v>372</v>
      </c>
      <c r="J72" s="14">
        <v>0</v>
      </c>
      <c r="K72" s="14">
        <v>0</v>
      </c>
      <c r="L72" s="14">
        <v>14</v>
      </c>
      <c r="M72" s="14">
        <v>123</v>
      </c>
      <c r="N72" s="14">
        <v>92</v>
      </c>
      <c r="O72" s="14">
        <v>998</v>
      </c>
      <c r="P72" s="8" t="str">
        <f>VLOOKUP(Q72,CW!C:D,2,FALSE)</f>
        <v>Mar'16</v>
      </c>
      <c r="Q72" s="8" t="str">
        <f t="shared" si="2"/>
        <v>11'16</v>
      </c>
      <c r="R72" s="1" t="str">
        <f>VLOOKUP(P72,CW!D:E,2,FALSE)</f>
        <v>Q4'15</v>
      </c>
    </row>
    <row r="73" spans="1:18">
      <c r="A73" s="13">
        <v>42444</v>
      </c>
      <c r="B73" s="14">
        <v>0</v>
      </c>
      <c r="C73" s="14">
        <v>0</v>
      </c>
      <c r="D73" s="14">
        <v>8</v>
      </c>
      <c r="E73" s="14">
        <v>130</v>
      </c>
      <c r="F73" s="14">
        <v>0</v>
      </c>
      <c r="G73" s="14">
        <v>0</v>
      </c>
      <c r="H73" s="14">
        <v>14</v>
      </c>
      <c r="I73" s="14">
        <v>136</v>
      </c>
      <c r="J73" s="14">
        <v>0</v>
      </c>
      <c r="K73" s="14">
        <v>0</v>
      </c>
      <c r="L73" s="14">
        <v>16</v>
      </c>
      <c r="M73" s="14">
        <v>173</v>
      </c>
      <c r="N73" s="14">
        <v>38</v>
      </c>
      <c r="O73" s="14">
        <v>439</v>
      </c>
      <c r="P73" s="8" t="str">
        <f>VLOOKUP(Q73,CW!C:D,2,FALSE)</f>
        <v>Mar'16</v>
      </c>
      <c r="Q73" s="8" t="str">
        <f t="shared" si="2"/>
        <v>11'16</v>
      </c>
      <c r="R73" s="1" t="str">
        <f>VLOOKUP(P73,CW!D:E,2,FALSE)</f>
        <v>Q4'15</v>
      </c>
    </row>
    <row r="74" spans="1:18">
      <c r="A74" s="13">
        <v>42445</v>
      </c>
      <c r="B74" s="14">
        <v>2</v>
      </c>
      <c r="C74" s="14">
        <v>22</v>
      </c>
      <c r="D74" s="14">
        <v>11</v>
      </c>
      <c r="E74" s="14">
        <v>145</v>
      </c>
      <c r="F74" s="14">
        <v>0</v>
      </c>
      <c r="G74" s="14">
        <v>0</v>
      </c>
      <c r="H74" s="14">
        <v>5</v>
      </c>
      <c r="I74" s="14">
        <v>86</v>
      </c>
      <c r="J74" s="14">
        <v>0</v>
      </c>
      <c r="K74" s="14">
        <v>0</v>
      </c>
      <c r="L74" s="14">
        <v>0</v>
      </c>
      <c r="M74" s="14">
        <v>0</v>
      </c>
      <c r="N74" s="14">
        <v>18</v>
      </c>
      <c r="O74" s="14">
        <v>253</v>
      </c>
      <c r="P74" s="8" t="str">
        <f>VLOOKUP(Q74,CW!C:D,2,FALSE)</f>
        <v>Mar'16</v>
      </c>
      <c r="Q74" s="8" t="str">
        <f t="shared" si="2"/>
        <v>11'16</v>
      </c>
      <c r="R74" s="1" t="str">
        <f>VLOOKUP(P74,CW!D:E,2,FALSE)</f>
        <v>Q4'15</v>
      </c>
    </row>
    <row r="75" spans="1:18">
      <c r="A75" s="13">
        <v>42446</v>
      </c>
      <c r="B75" s="14">
        <v>0</v>
      </c>
      <c r="C75" s="14">
        <v>0</v>
      </c>
      <c r="D75" s="14">
        <v>32</v>
      </c>
      <c r="E75" s="14">
        <v>411</v>
      </c>
      <c r="F75" s="14">
        <v>0</v>
      </c>
      <c r="G75" s="14">
        <v>0</v>
      </c>
      <c r="H75" s="14">
        <v>17</v>
      </c>
      <c r="I75" s="14">
        <v>243</v>
      </c>
      <c r="J75" s="14">
        <v>0</v>
      </c>
      <c r="K75" s="14">
        <v>0</v>
      </c>
      <c r="L75" s="14">
        <v>0</v>
      </c>
      <c r="M75" s="14">
        <v>0</v>
      </c>
      <c r="N75" s="14">
        <v>49</v>
      </c>
      <c r="O75" s="14">
        <v>654</v>
      </c>
      <c r="P75" s="8" t="str">
        <f>VLOOKUP(Q75,CW!C:D,2,FALSE)</f>
        <v>Mar'16</v>
      </c>
      <c r="Q75" s="8" t="str">
        <f t="shared" si="2"/>
        <v>11'16</v>
      </c>
      <c r="R75" s="1" t="str">
        <f>VLOOKUP(P75,CW!D:E,2,FALSE)</f>
        <v>Q4'15</v>
      </c>
    </row>
    <row r="76" spans="1:18">
      <c r="A76" s="13">
        <v>42447</v>
      </c>
      <c r="B76" s="14">
        <v>0</v>
      </c>
      <c r="C76" s="14">
        <v>0</v>
      </c>
      <c r="D76" s="14">
        <v>31</v>
      </c>
      <c r="E76" s="14">
        <v>308</v>
      </c>
      <c r="F76" s="14">
        <v>1</v>
      </c>
      <c r="G76" s="14">
        <v>21</v>
      </c>
      <c r="H76" s="14">
        <v>16</v>
      </c>
      <c r="I76" s="14">
        <v>178</v>
      </c>
      <c r="J76" s="14">
        <v>0</v>
      </c>
      <c r="K76" s="14">
        <v>0</v>
      </c>
      <c r="L76" s="14">
        <v>13</v>
      </c>
      <c r="M76" s="14">
        <v>147</v>
      </c>
      <c r="N76" s="14">
        <v>61</v>
      </c>
      <c r="O76" s="14">
        <v>654</v>
      </c>
      <c r="P76" s="8" t="str">
        <f>VLOOKUP(Q76,CW!C:D,2,FALSE)</f>
        <v>Mar'16</v>
      </c>
      <c r="Q76" s="8" t="str">
        <f t="shared" si="2"/>
        <v>11'16</v>
      </c>
      <c r="R76" s="1" t="str">
        <f>VLOOKUP(P76,CW!D:E,2,FALSE)</f>
        <v>Q4'15</v>
      </c>
    </row>
    <row r="77" spans="1:18">
      <c r="A77" s="13">
        <v>42448</v>
      </c>
      <c r="B77" s="14">
        <v>0</v>
      </c>
      <c r="C77" s="14">
        <v>0</v>
      </c>
      <c r="D77" s="14">
        <v>18</v>
      </c>
      <c r="E77" s="14">
        <v>195</v>
      </c>
      <c r="F77" s="14">
        <v>0</v>
      </c>
      <c r="G77" s="14">
        <v>0</v>
      </c>
      <c r="H77" s="14">
        <v>18</v>
      </c>
      <c r="I77" s="14">
        <v>192</v>
      </c>
      <c r="J77" s="14">
        <v>0</v>
      </c>
      <c r="K77" s="14">
        <v>0</v>
      </c>
      <c r="L77" s="14">
        <v>9</v>
      </c>
      <c r="M77" s="14">
        <v>88</v>
      </c>
      <c r="N77" s="14">
        <v>45</v>
      </c>
      <c r="O77" s="14">
        <v>475</v>
      </c>
      <c r="P77" s="8" t="str">
        <f>VLOOKUP(Q77,CW!C:D,2,FALSE)</f>
        <v>Mar'16</v>
      </c>
      <c r="Q77" s="8" t="str">
        <f t="shared" si="2"/>
        <v>11'16</v>
      </c>
      <c r="R77" s="1" t="str">
        <f>VLOOKUP(P77,CW!D:E,2,FALSE)</f>
        <v>Q4'15</v>
      </c>
    </row>
    <row r="78" spans="1:18">
      <c r="A78" s="13">
        <v>42449</v>
      </c>
      <c r="B78" s="14">
        <v>0</v>
      </c>
      <c r="C78" s="14">
        <v>0</v>
      </c>
      <c r="D78" s="14">
        <v>52</v>
      </c>
      <c r="E78" s="14">
        <v>555</v>
      </c>
      <c r="F78" s="14">
        <v>0</v>
      </c>
      <c r="G78" s="14">
        <v>0</v>
      </c>
      <c r="H78" s="14">
        <v>26</v>
      </c>
      <c r="I78" s="14">
        <v>286</v>
      </c>
      <c r="J78" s="14">
        <v>0</v>
      </c>
      <c r="K78" s="14">
        <v>0</v>
      </c>
      <c r="L78" s="14">
        <v>19</v>
      </c>
      <c r="M78" s="14">
        <v>165</v>
      </c>
      <c r="N78" s="14">
        <v>97</v>
      </c>
      <c r="O78" s="14">
        <v>1006</v>
      </c>
      <c r="P78" s="8" t="str">
        <f>VLOOKUP(Q78,CW!C:D,2,FALSE)</f>
        <v>Mar'16</v>
      </c>
      <c r="Q78" s="8" t="str">
        <f t="shared" si="2"/>
        <v>11'16</v>
      </c>
      <c r="R78" s="1" t="str">
        <f>VLOOKUP(P78,CW!D:E,2,FALSE)</f>
        <v>Q4'15</v>
      </c>
    </row>
    <row r="79" spans="1:18">
      <c r="A79" s="13">
        <v>42450</v>
      </c>
      <c r="B79" s="14">
        <v>0</v>
      </c>
      <c r="C79" s="14">
        <v>0</v>
      </c>
      <c r="D79" s="14">
        <v>65</v>
      </c>
      <c r="E79" s="14">
        <v>626</v>
      </c>
      <c r="F79" s="14">
        <v>0</v>
      </c>
      <c r="G79" s="14">
        <v>0</v>
      </c>
      <c r="H79" s="14">
        <v>27</v>
      </c>
      <c r="I79" s="14">
        <v>270</v>
      </c>
      <c r="J79" s="14">
        <v>0</v>
      </c>
      <c r="K79" s="14">
        <v>0</v>
      </c>
      <c r="L79" s="14">
        <v>20</v>
      </c>
      <c r="M79" s="14">
        <v>199</v>
      </c>
      <c r="N79" s="14">
        <v>112</v>
      </c>
      <c r="O79" s="14">
        <v>1095</v>
      </c>
      <c r="P79" s="8" t="str">
        <f>VLOOKUP(Q79,CW!C:D,2,FALSE)</f>
        <v>Mar'16</v>
      </c>
      <c r="Q79" s="8" t="str">
        <f t="shared" si="2"/>
        <v>12'16</v>
      </c>
      <c r="R79" s="1" t="str">
        <f>VLOOKUP(P79,CW!D:E,2,FALSE)</f>
        <v>Q4'15</v>
      </c>
    </row>
    <row r="80" spans="1:18">
      <c r="A80" s="13">
        <v>42451</v>
      </c>
      <c r="B80" s="14">
        <v>7</v>
      </c>
      <c r="C80" s="14">
        <v>84</v>
      </c>
      <c r="D80" s="14">
        <v>28</v>
      </c>
      <c r="E80" s="14">
        <v>389</v>
      </c>
      <c r="F80" s="14">
        <v>0</v>
      </c>
      <c r="G80" s="14">
        <v>0</v>
      </c>
      <c r="H80" s="14">
        <v>7</v>
      </c>
      <c r="I80" s="14">
        <v>84</v>
      </c>
      <c r="J80" s="14">
        <v>4</v>
      </c>
      <c r="K80" s="14">
        <v>48</v>
      </c>
      <c r="L80" s="14">
        <v>36</v>
      </c>
      <c r="M80" s="14">
        <v>274</v>
      </c>
      <c r="N80" s="14">
        <v>82</v>
      </c>
      <c r="O80" s="14">
        <v>879</v>
      </c>
      <c r="P80" s="8" t="str">
        <f>VLOOKUP(Q80,CW!C:D,2,FALSE)</f>
        <v>Mar'16</v>
      </c>
      <c r="Q80" s="8" t="str">
        <f t="shared" si="2"/>
        <v>12'16</v>
      </c>
      <c r="R80" s="1" t="str">
        <f>VLOOKUP(P80,CW!D:E,2,FALSE)</f>
        <v>Q4'15</v>
      </c>
    </row>
    <row r="81" spans="1:18">
      <c r="A81" s="13">
        <v>42452</v>
      </c>
      <c r="B81" s="14">
        <v>11</v>
      </c>
      <c r="C81" s="14">
        <v>135</v>
      </c>
      <c r="D81" s="14">
        <v>49</v>
      </c>
      <c r="E81" s="14">
        <v>414</v>
      </c>
      <c r="F81" s="14">
        <v>3</v>
      </c>
      <c r="G81" s="14">
        <v>46</v>
      </c>
      <c r="H81" s="14">
        <v>7</v>
      </c>
      <c r="I81" s="14">
        <v>133</v>
      </c>
      <c r="J81" s="14">
        <v>3</v>
      </c>
      <c r="K81" s="14">
        <v>46</v>
      </c>
      <c r="L81" s="14">
        <v>47</v>
      </c>
      <c r="M81" s="14">
        <v>477</v>
      </c>
      <c r="N81" s="14">
        <v>120</v>
      </c>
      <c r="O81" s="14">
        <v>1251</v>
      </c>
      <c r="P81" s="8" t="str">
        <f>VLOOKUP(Q81,CW!C:D,2,FALSE)</f>
        <v>Mar'16</v>
      </c>
      <c r="Q81" s="8" t="str">
        <f t="shared" si="2"/>
        <v>12'16</v>
      </c>
      <c r="R81" s="1" t="str">
        <f>VLOOKUP(P81,CW!D:E,2,FALSE)</f>
        <v>Q4'15</v>
      </c>
    </row>
    <row r="82" spans="1:18">
      <c r="A82" s="13">
        <v>42453</v>
      </c>
      <c r="B82" s="14">
        <v>4</v>
      </c>
      <c r="C82" s="14">
        <v>42</v>
      </c>
      <c r="D82" s="14">
        <v>45</v>
      </c>
      <c r="E82" s="14">
        <v>457</v>
      </c>
      <c r="F82" s="14">
        <v>0</v>
      </c>
      <c r="G82" s="14">
        <v>0</v>
      </c>
      <c r="H82" s="14">
        <v>15</v>
      </c>
      <c r="I82" s="14">
        <v>160</v>
      </c>
      <c r="J82" s="14">
        <v>0</v>
      </c>
      <c r="K82" s="14">
        <v>0</v>
      </c>
      <c r="L82" s="14">
        <v>47</v>
      </c>
      <c r="M82" s="14">
        <v>568</v>
      </c>
      <c r="N82" s="14">
        <v>111</v>
      </c>
      <c r="O82" s="14">
        <v>1227</v>
      </c>
      <c r="P82" s="8" t="str">
        <f>VLOOKUP(Q82,CW!C:D,2,FALSE)</f>
        <v>Mar'16</v>
      </c>
      <c r="Q82" s="8" t="str">
        <f t="shared" si="2"/>
        <v>12'16</v>
      </c>
      <c r="R82" s="1" t="str">
        <f>VLOOKUP(P82,CW!D:E,2,FALSE)</f>
        <v>Q4'15</v>
      </c>
    </row>
    <row r="83" spans="1:18">
      <c r="A83" s="13">
        <v>42454</v>
      </c>
      <c r="B83" s="14">
        <v>4</v>
      </c>
      <c r="C83" s="14">
        <v>48</v>
      </c>
      <c r="D83" s="14">
        <v>26</v>
      </c>
      <c r="E83" s="14">
        <v>374</v>
      </c>
      <c r="F83" s="14">
        <v>4</v>
      </c>
      <c r="G83" s="14">
        <v>32</v>
      </c>
      <c r="H83" s="14">
        <v>24</v>
      </c>
      <c r="I83" s="14">
        <v>278</v>
      </c>
      <c r="J83" s="14">
        <v>6</v>
      </c>
      <c r="K83" s="14">
        <v>68</v>
      </c>
      <c r="L83" s="14">
        <v>4</v>
      </c>
      <c r="M83" s="14">
        <v>40</v>
      </c>
      <c r="N83" s="14">
        <v>68</v>
      </c>
      <c r="O83" s="14">
        <v>840</v>
      </c>
      <c r="P83" s="8" t="str">
        <f>VLOOKUP(Q83,CW!C:D,2,FALSE)</f>
        <v>Mar'16</v>
      </c>
      <c r="Q83" s="8" t="str">
        <f t="shared" si="2"/>
        <v>12'16</v>
      </c>
      <c r="R83" s="1" t="str">
        <f>VLOOKUP(P83,CW!D:E,2,FALSE)</f>
        <v>Q4'15</v>
      </c>
    </row>
    <row r="84" spans="1:18">
      <c r="A84" s="13">
        <v>42455</v>
      </c>
      <c r="B84" s="14">
        <v>12</v>
      </c>
      <c r="C84" s="14">
        <v>152</v>
      </c>
      <c r="D84" s="14">
        <v>46</v>
      </c>
      <c r="E84" s="14">
        <v>444</v>
      </c>
      <c r="F84" s="14">
        <v>8</v>
      </c>
      <c r="G84" s="14">
        <v>96</v>
      </c>
      <c r="H84" s="14">
        <v>24</v>
      </c>
      <c r="I84" s="14">
        <v>318</v>
      </c>
      <c r="J84" s="14">
        <v>0</v>
      </c>
      <c r="K84" s="14">
        <v>0</v>
      </c>
      <c r="L84" s="14">
        <v>0</v>
      </c>
      <c r="M84" s="14">
        <v>0</v>
      </c>
      <c r="N84" s="14">
        <v>90</v>
      </c>
      <c r="O84" s="14">
        <v>1010</v>
      </c>
      <c r="P84" s="8" t="str">
        <f>VLOOKUP(Q84,CW!C:D,2,FALSE)</f>
        <v>Mar'16</v>
      </c>
      <c r="Q84" s="8" t="str">
        <f t="shared" si="2"/>
        <v>12'16</v>
      </c>
      <c r="R84" s="1" t="str">
        <f>VLOOKUP(P84,CW!D:E,2,FALSE)</f>
        <v>Q4'15</v>
      </c>
    </row>
    <row r="85" spans="1:18">
      <c r="A85" s="13">
        <v>42456</v>
      </c>
      <c r="B85" s="14">
        <v>15</v>
      </c>
      <c r="C85" s="14">
        <v>197</v>
      </c>
      <c r="D85" s="14">
        <v>39</v>
      </c>
      <c r="E85" s="14">
        <v>458</v>
      </c>
      <c r="F85" s="14">
        <v>12</v>
      </c>
      <c r="G85" s="14">
        <v>141</v>
      </c>
      <c r="H85" s="14">
        <v>20</v>
      </c>
      <c r="I85" s="14">
        <v>226</v>
      </c>
      <c r="J85" s="14">
        <v>14</v>
      </c>
      <c r="K85" s="14">
        <v>151</v>
      </c>
      <c r="L85" s="14">
        <v>11</v>
      </c>
      <c r="M85" s="14">
        <v>96</v>
      </c>
      <c r="N85" s="14">
        <v>111</v>
      </c>
      <c r="O85" s="14">
        <v>1269</v>
      </c>
      <c r="P85" s="8" t="str">
        <f>VLOOKUP(Q85,CW!C:D,2,FALSE)</f>
        <v>Mar'16</v>
      </c>
      <c r="Q85" s="8" t="str">
        <f t="shared" si="2"/>
        <v>12'16</v>
      </c>
      <c r="R85" s="1" t="str">
        <f>VLOOKUP(P85,CW!D:E,2,FALSE)</f>
        <v>Q4'15</v>
      </c>
    </row>
    <row r="86" spans="1:18">
      <c r="A86" s="13">
        <v>42457</v>
      </c>
      <c r="B86" s="14">
        <v>0</v>
      </c>
      <c r="C86" s="14">
        <v>0</v>
      </c>
      <c r="D86" s="14">
        <v>47</v>
      </c>
      <c r="E86" s="14">
        <v>529</v>
      </c>
      <c r="F86" s="14">
        <v>2</v>
      </c>
      <c r="G86" s="14">
        <v>36</v>
      </c>
      <c r="H86" s="14">
        <v>17</v>
      </c>
      <c r="I86" s="14">
        <v>157</v>
      </c>
      <c r="J86" s="14">
        <v>2</v>
      </c>
      <c r="K86" s="14">
        <v>44</v>
      </c>
      <c r="L86" s="14">
        <v>17</v>
      </c>
      <c r="M86" s="14">
        <v>182</v>
      </c>
      <c r="N86" s="14">
        <v>85</v>
      </c>
      <c r="O86" s="14">
        <v>948</v>
      </c>
      <c r="P86" s="8" t="str">
        <f>VLOOKUP(Q86,CW!C:D,2,FALSE)</f>
        <v>Mar'16</v>
      </c>
      <c r="Q86" s="8" t="str">
        <f t="shared" si="2"/>
        <v>13'16</v>
      </c>
      <c r="R86" s="1" t="str">
        <f>VLOOKUP(P86,CW!D:E,2,FALSE)</f>
        <v>Q4'15</v>
      </c>
    </row>
    <row r="87" spans="1:18">
      <c r="A87" s="13">
        <v>42458</v>
      </c>
      <c r="B87" s="14">
        <v>0</v>
      </c>
      <c r="C87" s="14">
        <v>0</v>
      </c>
      <c r="D87" s="14">
        <v>56</v>
      </c>
      <c r="E87" s="14">
        <v>643</v>
      </c>
      <c r="F87" s="14">
        <v>3</v>
      </c>
      <c r="G87" s="14">
        <v>56</v>
      </c>
      <c r="H87" s="14">
        <v>13</v>
      </c>
      <c r="I87" s="14">
        <v>190</v>
      </c>
      <c r="J87" s="14">
        <v>2</v>
      </c>
      <c r="K87" s="14">
        <v>21</v>
      </c>
      <c r="L87" s="14">
        <v>19</v>
      </c>
      <c r="M87" s="14">
        <v>191</v>
      </c>
      <c r="N87" s="14">
        <v>93</v>
      </c>
      <c r="O87" s="14">
        <v>1101</v>
      </c>
      <c r="P87" s="8" t="str">
        <f>VLOOKUP(Q87,CW!C:D,2,FALSE)</f>
        <v>Mar'16</v>
      </c>
      <c r="Q87" s="8" t="str">
        <f t="shared" si="2"/>
        <v>13'16</v>
      </c>
      <c r="R87" s="1" t="str">
        <f>VLOOKUP(P87,CW!D:E,2,FALSE)</f>
        <v>Q4'15</v>
      </c>
    </row>
    <row r="88" spans="1:18">
      <c r="A88" s="13">
        <v>42459</v>
      </c>
      <c r="B88" s="14">
        <v>0</v>
      </c>
      <c r="C88" s="14">
        <v>0</v>
      </c>
      <c r="D88" s="14">
        <v>47</v>
      </c>
      <c r="E88" s="14">
        <v>535</v>
      </c>
      <c r="F88" s="14">
        <v>3</v>
      </c>
      <c r="G88" s="14">
        <v>46</v>
      </c>
      <c r="H88" s="14">
        <v>14</v>
      </c>
      <c r="I88" s="14">
        <v>192</v>
      </c>
      <c r="J88" s="14">
        <v>0</v>
      </c>
      <c r="K88" s="14">
        <v>0</v>
      </c>
      <c r="L88" s="14">
        <v>11</v>
      </c>
      <c r="M88" s="14">
        <v>110</v>
      </c>
      <c r="N88" s="14">
        <v>75</v>
      </c>
      <c r="O88" s="14">
        <v>883</v>
      </c>
      <c r="P88" s="8" t="str">
        <f>VLOOKUP(Q88,CW!C:D,2,FALSE)</f>
        <v>Mar'16</v>
      </c>
      <c r="Q88" s="8" t="str">
        <f t="shared" si="2"/>
        <v>13'16</v>
      </c>
      <c r="R88" s="1" t="str">
        <f>VLOOKUP(P88,CW!D:E,2,FALSE)</f>
        <v>Q4'15</v>
      </c>
    </row>
    <row r="89" spans="1:18">
      <c r="A89" s="13">
        <v>42460</v>
      </c>
      <c r="B89" s="14">
        <v>0</v>
      </c>
      <c r="C89" s="14">
        <v>0</v>
      </c>
      <c r="D89" s="14">
        <v>73</v>
      </c>
      <c r="E89" s="14">
        <v>754</v>
      </c>
      <c r="F89" s="14">
        <v>6</v>
      </c>
      <c r="G89" s="14">
        <v>90</v>
      </c>
      <c r="H89" s="14">
        <v>14</v>
      </c>
      <c r="I89" s="14">
        <v>210</v>
      </c>
      <c r="J89" s="14">
        <v>0</v>
      </c>
      <c r="K89" s="14">
        <v>0</v>
      </c>
      <c r="L89" s="14">
        <v>22</v>
      </c>
      <c r="M89" s="14">
        <v>231</v>
      </c>
      <c r="N89" s="14">
        <v>115</v>
      </c>
      <c r="O89" s="14">
        <v>1285</v>
      </c>
      <c r="P89" s="8" t="str">
        <f>VLOOKUP(Q89,CW!C:D,2,FALSE)</f>
        <v>Mar'16</v>
      </c>
      <c r="Q89" s="8" t="str">
        <f t="shared" si="2"/>
        <v>13'16</v>
      </c>
      <c r="R89" s="1" t="str">
        <f>VLOOKUP(P89,CW!D:E,2,FALSE)</f>
        <v>Q4'15</v>
      </c>
    </row>
    <row r="90" spans="1:18">
      <c r="A90" s="13">
        <v>42461</v>
      </c>
      <c r="B90" s="14">
        <v>5</v>
      </c>
      <c r="C90" s="14">
        <v>70</v>
      </c>
      <c r="D90" s="14">
        <v>61</v>
      </c>
      <c r="E90" s="14">
        <v>644</v>
      </c>
      <c r="F90" s="14">
        <v>3</v>
      </c>
      <c r="G90" s="14">
        <v>41</v>
      </c>
      <c r="H90" s="14">
        <v>9</v>
      </c>
      <c r="I90" s="14">
        <v>126</v>
      </c>
      <c r="J90" s="14">
        <v>0</v>
      </c>
      <c r="K90" s="14">
        <v>0</v>
      </c>
      <c r="L90" s="14">
        <v>11</v>
      </c>
      <c r="M90" s="14">
        <v>98</v>
      </c>
      <c r="N90" s="14">
        <v>89</v>
      </c>
      <c r="O90" s="14">
        <v>979</v>
      </c>
      <c r="P90" s="8" t="str">
        <f>VLOOKUP(Q90,CW!C:D,2,FALSE)</f>
        <v>Mar'16</v>
      </c>
      <c r="Q90" s="8" t="str">
        <f t="shared" si="2"/>
        <v>13'16</v>
      </c>
      <c r="R90" s="1" t="str">
        <f>VLOOKUP(P90,CW!D:E,2,FALSE)</f>
        <v>Q4'15</v>
      </c>
    </row>
    <row r="91" spans="1:18">
      <c r="A91" s="13">
        <v>42462</v>
      </c>
      <c r="B91" s="14">
        <v>2</v>
      </c>
      <c r="C91" s="14">
        <v>34</v>
      </c>
      <c r="D91" s="14">
        <v>48</v>
      </c>
      <c r="E91" s="14">
        <v>442</v>
      </c>
      <c r="F91" s="14">
        <v>5</v>
      </c>
      <c r="G91" s="14">
        <v>100</v>
      </c>
      <c r="H91" s="14">
        <v>15</v>
      </c>
      <c r="I91" s="14">
        <v>197</v>
      </c>
      <c r="J91" s="14">
        <v>0</v>
      </c>
      <c r="K91" s="14">
        <v>0</v>
      </c>
      <c r="L91" s="14">
        <v>10</v>
      </c>
      <c r="M91" s="14">
        <v>85</v>
      </c>
      <c r="N91" s="14">
        <v>80</v>
      </c>
      <c r="O91" s="14">
        <v>858</v>
      </c>
      <c r="P91" s="8" t="str">
        <f>VLOOKUP(Q91,CW!C:D,2,FALSE)</f>
        <v>Mar'16</v>
      </c>
      <c r="Q91" s="8" t="str">
        <f t="shared" si="2"/>
        <v>13'16</v>
      </c>
      <c r="R91" s="1" t="str">
        <f>VLOOKUP(P91,CW!D:E,2,FALSE)</f>
        <v>Q4'15</v>
      </c>
    </row>
    <row r="92" spans="1:18">
      <c r="A92" s="13">
        <v>42463</v>
      </c>
      <c r="B92" s="14">
        <v>4</v>
      </c>
      <c r="C92" s="14">
        <v>80</v>
      </c>
      <c r="D92" s="14">
        <v>63</v>
      </c>
      <c r="E92" s="14">
        <v>578</v>
      </c>
      <c r="F92" s="14">
        <v>6</v>
      </c>
      <c r="G92" s="14">
        <v>100</v>
      </c>
      <c r="H92" s="14">
        <v>26</v>
      </c>
      <c r="I92" s="14">
        <v>308</v>
      </c>
      <c r="J92" s="14">
        <v>0</v>
      </c>
      <c r="K92" s="14">
        <v>0</v>
      </c>
      <c r="L92" s="14">
        <v>23</v>
      </c>
      <c r="M92" s="14">
        <v>193</v>
      </c>
      <c r="N92" s="14">
        <v>122</v>
      </c>
      <c r="O92" s="14">
        <v>1259</v>
      </c>
      <c r="P92" s="8" t="str">
        <f>VLOOKUP(Q92,CW!C:D,2,FALSE)</f>
        <v>Mar'16</v>
      </c>
      <c r="Q92" s="8" t="str">
        <f t="shared" si="2"/>
        <v>13'16</v>
      </c>
      <c r="R92" s="1" t="str">
        <f>VLOOKUP(P92,CW!D:E,2,FALSE)</f>
        <v>Q4'15</v>
      </c>
    </row>
    <row r="93" spans="1:18">
      <c r="A93" s="13">
        <v>42464</v>
      </c>
      <c r="B93" s="14">
        <v>8</v>
      </c>
      <c r="C93" s="14">
        <v>164</v>
      </c>
      <c r="D93" s="14">
        <v>60</v>
      </c>
      <c r="E93" s="14">
        <v>576</v>
      </c>
      <c r="F93" s="14">
        <v>6</v>
      </c>
      <c r="G93" s="14">
        <v>98</v>
      </c>
      <c r="H93" s="14">
        <v>13</v>
      </c>
      <c r="I93" s="14">
        <v>119</v>
      </c>
      <c r="J93" s="14">
        <v>2</v>
      </c>
      <c r="K93" s="14">
        <v>39</v>
      </c>
      <c r="L93" s="14">
        <v>26</v>
      </c>
      <c r="M93" s="14">
        <v>220</v>
      </c>
      <c r="N93" s="14">
        <v>115</v>
      </c>
      <c r="O93" s="14">
        <v>1216</v>
      </c>
      <c r="P93" s="8" t="str">
        <f>VLOOKUP(Q93,CW!C:D,2,FALSE)</f>
        <v>Apr'16</v>
      </c>
      <c r="Q93" s="8" t="str">
        <f t="shared" si="2"/>
        <v>14'16</v>
      </c>
      <c r="R93" s="1" t="str">
        <f>VLOOKUP(P93,CW!D:E,2,FALSE)</f>
        <v>Q1'16</v>
      </c>
    </row>
    <row r="94" spans="1:18">
      <c r="A94" s="13">
        <v>42465</v>
      </c>
      <c r="B94" s="14">
        <v>0</v>
      </c>
      <c r="C94" s="14">
        <v>0</v>
      </c>
      <c r="D94" s="14">
        <v>74</v>
      </c>
      <c r="E94" s="14">
        <v>642</v>
      </c>
      <c r="F94" s="14">
        <v>4</v>
      </c>
      <c r="G94" s="14">
        <v>64</v>
      </c>
      <c r="H94" s="14">
        <v>15</v>
      </c>
      <c r="I94" s="14">
        <v>257</v>
      </c>
      <c r="J94" s="14">
        <v>0</v>
      </c>
      <c r="K94" s="14">
        <v>0</v>
      </c>
      <c r="L94" s="14">
        <v>26</v>
      </c>
      <c r="M94" s="14">
        <v>299</v>
      </c>
      <c r="N94" s="14">
        <v>119</v>
      </c>
      <c r="O94" s="14">
        <v>1262</v>
      </c>
      <c r="P94" s="8" t="str">
        <f>VLOOKUP(Q94,CW!C:D,2,FALSE)</f>
        <v>Apr'16</v>
      </c>
      <c r="Q94" s="8" t="str">
        <f t="shared" si="2"/>
        <v>14'16</v>
      </c>
      <c r="R94" s="1" t="str">
        <f>VLOOKUP(P94,CW!D:E,2,FALSE)</f>
        <v>Q1'16</v>
      </c>
    </row>
    <row r="95" spans="1:18">
      <c r="A95" s="13">
        <v>42466</v>
      </c>
      <c r="B95" s="14">
        <v>14</v>
      </c>
      <c r="C95" s="14">
        <v>146</v>
      </c>
      <c r="D95" s="14">
        <v>56</v>
      </c>
      <c r="E95" s="14">
        <v>598</v>
      </c>
      <c r="F95" s="14">
        <v>0</v>
      </c>
      <c r="G95" s="14">
        <v>0</v>
      </c>
      <c r="H95" s="14">
        <v>20</v>
      </c>
      <c r="I95" s="14">
        <v>236</v>
      </c>
      <c r="J95" s="14">
        <v>0</v>
      </c>
      <c r="K95" s="14">
        <v>0</v>
      </c>
      <c r="L95" s="14">
        <v>26</v>
      </c>
      <c r="M95" s="14">
        <v>205</v>
      </c>
      <c r="N95" s="14">
        <v>116</v>
      </c>
      <c r="O95" s="14">
        <v>1185</v>
      </c>
      <c r="P95" s="8" t="str">
        <f>VLOOKUP(Q95,CW!C:D,2,FALSE)</f>
        <v>Apr'16</v>
      </c>
      <c r="Q95" s="8" t="str">
        <f t="shared" si="2"/>
        <v>14'16</v>
      </c>
      <c r="R95" s="1" t="str">
        <f>VLOOKUP(P95,CW!D:E,2,FALSE)</f>
        <v>Q1'16</v>
      </c>
    </row>
    <row r="96" spans="1:18">
      <c r="A96" s="13">
        <v>42467</v>
      </c>
      <c r="B96" s="14">
        <v>0</v>
      </c>
      <c r="C96" s="14">
        <v>0</v>
      </c>
      <c r="D96" s="14">
        <v>64</v>
      </c>
      <c r="E96" s="14">
        <v>646</v>
      </c>
      <c r="F96" s="14">
        <v>0</v>
      </c>
      <c r="G96" s="14">
        <v>0</v>
      </c>
      <c r="H96" s="14">
        <v>15</v>
      </c>
      <c r="I96" s="14">
        <v>172</v>
      </c>
      <c r="J96" s="14">
        <v>0</v>
      </c>
      <c r="K96" s="14">
        <v>0</v>
      </c>
      <c r="L96" s="14">
        <v>11</v>
      </c>
      <c r="M96" s="14">
        <v>78</v>
      </c>
      <c r="N96" s="14">
        <v>90</v>
      </c>
      <c r="O96" s="14">
        <v>896</v>
      </c>
      <c r="P96" s="8" t="str">
        <f>VLOOKUP(Q96,CW!C:D,2,FALSE)</f>
        <v>Apr'16</v>
      </c>
      <c r="Q96" s="8" t="str">
        <f t="shared" si="2"/>
        <v>14'16</v>
      </c>
      <c r="R96" s="1" t="str">
        <f>VLOOKUP(P96,CW!D:E,2,FALSE)</f>
        <v>Q1'16</v>
      </c>
    </row>
    <row r="97" spans="1:18">
      <c r="A97" s="13">
        <v>42468</v>
      </c>
      <c r="B97" s="14">
        <v>4</v>
      </c>
      <c r="C97" s="14">
        <v>38</v>
      </c>
      <c r="D97" s="14">
        <v>54</v>
      </c>
      <c r="E97" s="14">
        <v>499</v>
      </c>
      <c r="F97" s="14">
        <v>0</v>
      </c>
      <c r="G97" s="14">
        <v>0</v>
      </c>
      <c r="H97" s="14">
        <v>15</v>
      </c>
      <c r="I97" s="14">
        <v>154</v>
      </c>
      <c r="J97" s="14">
        <v>0</v>
      </c>
      <c r="K97" s="14">
        <v>0</v>
      </c>
      <c r="L97" s="14">
        <v>53</v>
      </c>
      <c r="M97" s="14">
        <v>439</v>
      </c>
      <c r="N97" s="14">
        <v>126</v>
      </c>
      <c r="O97" s="14">
        <v>1130</v>
      </c>
      <c r="P97" s="8" t="str">
        <f>VLOOKUP(Q97,CW!C:D,2,FALSE)</f>
        <v>Apr'16</v>
      </c>
      <c r="Q97" s="8" t="str">
        <f t="shared" si="2"/>
        <v>14'16</v>
      </c>
      <c r="R97" s="1" t="str">
        <f>VLOOKUP(P97,CW!D:E,2,FALSE)</f>
        <v>Q1'16</v>
      </c>
    </row>
    <row r="98" spans="1:18">
      <c r="A98" s="13">
        <v>42469</v>
      </c>
      <c r="B98" s="14">
        <v>22</v>
      </c>
      <c r="C98" s="14">
        <v>259</v>
      </c>
      <c r="D98" s="14">
        <v>32</v>
      </c>
      <c r="E98" s="14">
        <v>244</v>
      </c>
      <c r="F98" s="14">
        <v>12</v>
      </c>
      <c r="G98" s="14">
        <v>134</v>
      </c>
      <c r="H98" s="14">
        <v>4</v>
      </c>
      <c r="I98" s="14">
        <v>46</v>
      </c>
      <c r="J98" s="14">
        <v>0</v>
      </c>
      <c r="K98" s="14">
        <v>0</v>
      </c>
      <c r="L98" s="14">
        <v>33</v>
      </c>
      <c r="M98" s="14">
        <v>306</v>
      </c>
      <c r="N98" s="14">
        <v>103</v>
      </c>
      <c r="O98" s="14">
        <v>989</v>
      </c>
      <c r="P98" s="8" t="str">
        <f>VLOOKUP(Q98,CW!C:D,2,FALSE)</f>
        <v>Apr'16</v>
      </c>
      <c r="Q98" s="8" t="str">
        <f t="shared" si="2"/>
        <v>14'16</v>
      </c>
      <c r="R98" s="1" t="str">
        <f>VLOOKUP(P98,CW!D:E,2,FALSE)</f>
        <v>Q1'16</v>
      </c>
    </row>
    <row r="99" spans="1:18">
      <c r="A99" s="13">
        <v>42470</v>
      </c>
      <c r="B99" s="14">
        <v>8</v>
      </c>
      <c r="C99" s="14">
        <v>96</v>
      </c>
      <c r="D99" s="14">
        <v>79</v>
      </c>
      <c r="E99" s="14">
        <v>598</v>
      </c>
      <c r="F99" s="14">
        <v>8</v>
      </c>
      <c r="G99" s="14">
        <v>96</v>
      </c>
      <c r="H99" s="14">
        <v>12</v>
      </c>
      <c r="I99" s="14">
        <v>101</v>
      </c>
      <c r="J99" s="14">
        <v>0</v>
      </c>
      <c r="K99" s="14">
        <v>0</v>
      </c>
      <c r="L99" s="14">
        <v>25</v>
      </c>
      <c r="M99" s="14">
        <v>210</v>
      </c>
      <c r="N99" s="14">
        <v>132</v>
      </c>
      <c r="O99" s="14">
        <v>1101</v>
      </c>
      <c r="P99" s="8" t="str">
        <f>VLOOKUP(Q99,CW!C:D,2,FALSE)</f>
        <v>Apr'16</v>
      </c>
      <c r="Q99" s="8" t="str">
        <f t="shared" si="2"/>
        <v>14'16</v>
      </c>
      <c r="R99" s="1" t="str">
        <f>VLOOKUP(P99,CW!D:E,2,FALSE)</f>
        <v>Q1'16</v>
      </c>
    </row>
    <row r="100" spans="1:18">
      <c r="A100" s="13">
        <v>42471</v>
      </c>
      <c r="B100" s="14">
        <v>8</v>
      </c>
      <c r="C100" s="14">
        <v>83</v>
      </c>
      <c r="D100" s="14">
        <v>30</v>
      </c>
      <c r="E100" s="14">
        <v>243</v>
      </c>
      <c r="F100" s="14">
        <v>2</v>
      </c>
      <c r="G100" s="14">
        <v>24</v>
      </c>
      <c r="H100" s="14">
        <v>8</v>
      </c>
      <c r="I100" s="14">
        <v>92</v>
      </c>
      <c r="J100" s="14">
        <v>6</v>
      </c>
      <c r="K100" s="14">
        <v>71</v>
      </c>
      <c r="L100" s="14">
        <v>8</v>
      </c>
      <c r="M100" s="14">
        <v>105</v>
      </c>
      <c r="N100" s="14">
        <v>62</v>
      </c>
      <c r="O100" s="14">
        <v>618</v>
      </c>
      <c r="P100" s="8" t="str">
        <f>VLOOKUP(Q100,CW!C:D,2,FALSE)</f>
        <v>Apr'16</v>
      </c>
      <c r="Q100" s="8" t="str">
        <f t="shared" si="2"/>
        <v>15'16</v>
      </c>
      <c r="R100" s="1" t="str">
        <f>VLOOKUP(P100,CW!D:E,2,FALSE)</f>
        <v>Q1'16</v>
      </c>
    </row>
    <row r="101" spans="1:18">
      <c r="A101" s="13">
        <v>42472</v>
      </c>
      <c r="B101" s="14">
        <v>6</v>
      </c>
      <c r="C101" s="14">
        <v>70</v>
      </c>
      <c r="D101" s="14">
        <v>23</v>
      </c>
      <c r="E101" s="14">
        <v>249</v>
      </c>
      <c r="F101" s="14">
        <v>8</v>
      </c>
      <c r="G101" s="14">
        <v>94</v>
      </c>
      <c r="H101" s="14">
        <v>12</v>
      </c>
      <c r="I101" s="14">
        <v>117</v>
      </c>
      <c r="J101" s="14">
        <v>4</v>
      </c>
      <c r="K101" s="14">
        <v>48</v>
      </c>
      <c r="L101" s="14">
        <v>23</v>
      </c>
      <c r="M101" s="14">
        <v>245</v>
      </c>
      <c r="N101" s="14">
        <v>76</v>
      </c>
      <c r="O101" s="14">
        <v>823</v>
      </c>
      <c r="P101" s="8" t="str">
        <f>VLOOKUP(Q101,CW!C:D,2,FALSE)</f>
        <v>Apr'16</v>
      </c>
      <c r="Q101" s="8" t="str">
        <f t="shared" si="2"/>
        <v>15'16</v>
      </c>
      <c r="R101" s="1" t="str">
        <f>VLOOKUP(P101,CW!D:E,2,FALSE)</f>
        <v>Q1'16</v>
      </c>
    </row>
    <row r="102" spans="1:18">
      <c r="A102" s="13">
        <v>42473</v>
      </c>
      <c r="B102" s="14">
        <v>0</v>
      </c>
      <c r="C102" s="14">
        <v>0</v>
      </c>
      <c r="D102" s="14">
        <v>54</v>
      </c>
      <c r="E102" s="14">
        <v>504</v>
      </c>
      <c r="F102" s="14">
        <v>1</v>
      </c>
      <c r="G102" s="14">
        <v>22</v>
      </c>
      <c r="H102" s="14">
        <v>26</v>
      </c>
      <c r="I102" s="14">
        <v>286</v>
      </c>
      <c r="J102" s="14">
        <v>0</v>
      </c>
      <c r="K102" s="14">
        <v>0</v>
      </c>
      <c r="L102" s="14">
        <v>4</v>
      </c>
      <c r="M102" s="14">
        <v>47</v>
      </c>
      <c r="N102" s="14">
        <v>85</v>
      </c>
      <c r="O102" s="14">
        <v>859</v>
      </c>
      <c r="P102" s="8" t="str">
        <f>VLOOKUP(Q102,CW!C:D,2,FALSE)</f>
        <v>Apr'16</v>
      </c>
      <c r="Q102" s="8" t="str">
        <f t="shared" si="2"/>
        <v>15'16</v>
      </c>
      <c r="R102" s="1" t="str">
        <f>VLOOKUP(P102,CW!D:E,2,FALSE)</f>
        <v>Q1'16</v>
      </c>
    </row>
    <row r="103" spans="1:18">
      <c r="A103" s="13">
        <v>42474</v>
      </c>
      <c r="B103" s="14">
        <v>0</v>
      </c>
      <c r="C103" s="14">
        <v>0</v>
      </c>
      <c r="D103" s="14">
        <v>18</v>
      </c>
      <c r="E103" s="14">
        <v>313</v>
      </c>
      <c r="F103" s="14">
        <v>6</v>
      </c>
      <c r="G103" s="14">
        <v>71</v>
      </c>
      <c r="H103" s="14">
        <v>14</v>
      </c>
      <c r="I103" s="14">
        <v>131</v>
      </c>
      <c r="J103" s="14">
        <v>0</v>
      </c>
      <c r="K103" s="14">
        <v>0</v>
      </c>
      <c r="L103" s="14">
        <v>24</v>
      </c>
      <c r="M103" s="14">
        <v>204</v>
      </c>
      <c r="N103" s="14">
        <v>62</v>
      </c>
      <c r="O103" s="14">
        <v>719</v>
      </c>
      <c r="P103" s="8" t="str">
        <f>VLOOKUP(Q103,CW!C:D,2,FALSE)</f>
        <v>Apr'16</v>
      </c>
      <c r="Q103" s="8" t="str">
        <f t="shared" si="2"/>
        <v>15'16</v>
      </c>
      <c r="R103" s="1" t="str">
        <f>VLOOKUP(P103,CW!D:E,2,FALSE)</f>
        <v>Q1'16</v>
      </c>
    </row>
    <row r="104" spans="1:18">
      <c r="A104" s="13">
        <v>42475</v>
      </c>
      <c r="B104" s="14">
        <v>10</v>
      </c>
      <c r="C104" s="14">
        <v>143</v>
      </c>
      <c r="D104" s="14">
        <v>16</v>
      </c>
      <c r="E104" s="14">
        <v>204</v>
      </c>
      <c r="F104" s="14">
        <v>7</v>
      </c>
      <c r="G104" s="14">
        <v>99</v>
      </c>
      <c r="H104" s="14">
        <v>11</v>
      </c>
      <c r="I104" s="14">
        <v>124</v>
      </c>
      <c r="J104" s="14">
        <v>6</v>
      </c>
      <c r="K104" s="14">
        <v>69</v>
      </c>
      <c r="L104" s="14">
        <v>19</v>
      </c>
      <c r="M104" s="14">
        <v>165</v>
      </c>
      <c r="N104" s="14">
        <v>69</v>
      </c>
      <c r="O104" s="14">
        <v>804</v>
      </c>
      <c r="P104" s="8" t="str">
        <f>VLOOKUP(Q104,CW!C:D,2,FALSE)</f>
        <v>Apr'16</v>
      </c>
      <c r="Q104" s="8" t="str">
        <f t="shared" si="2"/>
        <v>15'16</v>
      </c>
      <c r="R104" s="1" t="str">
        <f>VLOOKUP(P104,CW!D:E,2,FALSE)</f>
        <v>Q1'16</v>
      </c>
    </row>
    <row r="105" spans="1:18">
      <c r="A105" s="13">
        <v>42476</v>
      </c>
      <c r="B105" s="14">
        <v>8</v>
      </c>
      <c r="C105" s="14">
        <v>95</v>
      </c>
      <c r="D105" s="14">
        <v>66</v>
      </c>
      <c r="E105" s="14">
        <v>542</v>
      </c>
      <c r="F105" s="14">
        <v>1</v>
      </c>
      <c r="G105" s="14">
        <v>22</v>
      </c>
      <c r="H105" s="14">
        <v>34</v>
      </c>
      <c r="I105" s="14">
        <v>300</v>
      </c>
      <c r="J105" s="14">
        <v>13</v>
      </c>
      <c r="K105" s="14">
        <v>170</v>
      </c>
      <c r="L105" s="14">
        <v>16</v>
      </c>
      <c r="M105" s="14">
        <v>156</v>
      </c>
      <c r="N105" s="14">
        <v>138</v>
      </c>
      <c r="O105" s="14">
        <v>1285</v>
      </c>
      <c r="P105" s="8" t="str">
        <f>VLOOKUP(Q105,CW!C:D,2,FALSE)</f>
        <v>Apr'16</v>
      </c>
      <c r="Q105" s="8" t="str">
        <f t="shared" si="2"/>
        <v>15'16</v>
      </c>
      <c r="R105" s="1" t="str">
        <f>VLOOKUP(P105,CW!D:E,2,FALSE)</f>
        <v>Q1'16</v>
      </c>
    </row>
    <row r="106" spans="1:18">
      <c r="A106" s="13">
        <v>42477</v>
      </c>
      <c r="B106" s="14">
        <v>4</v>
      </c>
      <c r="C106" s="14">
        <v>48</v>
      </c>
      <c r="D106" s="14">
        <v>53</v>
      </c>
      <c r="E106" s="14">
        <v>457</v>
      </c>
      <c r="F106" s="14">
        <v>0</v>
      </c>
      <c r="G106" s="14">
        <v>0</v>
      </c>
      <c r="H106" s="14">
        <v>0</v>
      </c>
      <c r="I106" s="14">
        <v>0</v>
      </c>
      <c r="J106" s="14">
        <v>3</v>
      </c>
      <c r="K106" s="14">
        <v>44</v>
      </c>
      <c r="L106" s="14">
        <v>21</v>
      </c>
      <c r="M106" s="14">
        <v>240</v>
      </c>
      <c r="N106" s="14">
        <v>81</v>
      </c>
      <c r="O106" s="14">
        <v>789</v>
      </c>
      <c r="P106" s="8" t="str">
        <f>VLOOKUP(Q106,CW!C:D,2,FALSE)</f>
        <v>Apr'16</v>
      </c>
      <c r="Q106" s="8" t="str">
        <f t="shared" si="2"/>
        <v>15'16</v>
      </c>
      <c r="R106" s="1" t="str">
        <f>VLOOKUP(P106,CW!D:E,2,FALSE)</f>
        <v>Q1'16</v>
      </c>
    </row>
    <row r="107" spans="1:18">
      <c r="A107" s="13">
        <v>42478</v>
      </c>
      <c r="B107" s="14">
        <v>11</v>
      </c>
      <c r="C107" s="14">
        <v>122</v>
      </c>
      <c r="D107" s="14">
        <v>56</v>
      </c>
      <c r="E107" s="14">
        <v>555</v>
      </c>
      <c r="F107" s="14">
        <v>18</v>
      </c>
      <c r="G107" s="14">
        <v>248</v>
      </c>
      <c r="H107" s="14">
        <v>8</v>
      </c>
      <c r="I107" s="14">
        <v>120</v>
      </c>
      <c r="J107" s="14">
        <v>0</v>
      </c>
      <c r="K107" s="14">
        <v>0</v>
      </c>
      <c r="L107" s="14">
        <v>15</v>
      </c>
      <c r="M107" s="14">
        <v>127</v>
      </c>
      <c r="N107" s="14">
        <v>108</v>
      </c>
      <c r="O107" s="14">
        <v>1172</v>
      </c>
      <c r="P107" s="8" t="str">
        <f>VLOOKUP(Q107,CW!C:D,2,FALSE)</f>
        <v>Apr'16</v>
      </c>
      <c r="Q107" s="8" t="str">
        <f t="shared" si="2"/>
        <v>16'16</v>
      </c>
      <c r="R107" s="1" t="str">
        <f>VLOOKUP(P107,CW!D:E,2,FALSE)</f>
        <v>Q1'16</v>
      </c>
    </row>
    <row r="108" spans="1:18">
      <c r="A108" s="13">
        <v>42479</v>
      </c>
      <c r="B108" s="14">
        <v>3</v>
      </c>
      <c r="C108" s="14">
        <v>44</v>
      </c>
      <c r="D108" s="14">
        <v>53</v>
      </c>
      <c r="E108" s="14">
        <v>548</v>
      </c>
      <c r="F108" s="14">
        <v>0</v>
      </c>
      <c r="G108" s="14">
        <v>0</v>
      </c>
      <c r="H108" s="14">
        <v>31</v>
      </c>
      <c r="I108" s="14">
        <v>399</v>
      </c>
      <c r="J108" s="14">
        <v>0</v>
      </c>
      <c r="K108" s="14">
        <v>0</v>
      </c>
      <c r="L108" s="14">
        <v>0</v>
      </c>
      <c r="M108" s="14">
        <v>0</v>
      </c>
      <c r="N108" s="14">
        <v>87</v>
      </c>
      <c r="O108" s="14">
        <v>991</v>
      </c>
      <c r="P108" s="8" t="str">
        <f>VLOOKUP(Q108,CW!C:D,2,FALSE)</f>
        <v>Apr'16</v>
      </c>
      <c r="Q108" s="8" t="str">
        <f t="shared" si="2"/>
        <v>16'16</v>
      </c>
      <c r="R108" s="1" t="str">
        <f>VLOOKUP(P108,CW!D:E,2,FALSE)</f>
        <v>Q1'16</v>
      </c>
    </row>
    <row r="109" spans="1:18">
      <c r="A109" s="13">
        <v>42480</v>
      </c>
      <c r="B109" s="14">
        <v>3</v>
      </c>
      <c r="C109" s="14">
        <v>43</v>
      </c>
      <c r="D109" s="14">
        <v>39</v>
      </c>
      <c r="E109" s="14">
        <v>614</v>
      </c>
      <c r="F109" s="14">
        <v>0</v>
      </c>
      <c r="G109" s="14">
        <v>0</v>
      </c>
      <c r="H109" s="14">
        <v>8</v>
      </c>
      <c r="I109" s="14">
        <v>151</v>
      </c>
      <c r="J109" s="14">
        <v>0</v>
      </c>
      <c r="K109" s="14">
        <v>0</v>
      </c>
      <c r="L109" s="14">
        <v>21</v>
      </c>
      <c r="M109" s="14">
        <v>281</v>
      </c>
      <c r="N109" s="14">
        <v>71</v>
      </c>
      <c r="O109" s="14">
        <v>1089</v>
      </c>
      <c r="P109" s="8" t="str">
        <f>VLOOKUP(Q109,CW!C:D,2,FALSE)</f>
        <v>Apr'16</v>
      </c>
      <c r="Q109" s="8" t="str">
        <f t="shared" si="2"/>
        <v>16'16</v>
      </c>
      <c r="R109" s="1" t="str">
        <f>VLOOKUP(P109,CW!D:E,2,FALSE)</f>
        <v>Q1'16</v>
      </c>
    </row>
    <row r="110" spans="1:18">
      <c r="A110" s="13">
        <v>42481</v>
      </c>
      <c r="B110" s="14">
        <v>0</v>
      </c>
      <c r="C110" s="14">
        <v>0</v>
      </c>
      <c r="D110" s="14">
        <v>17</v>
      </c>
      <c r="E110" s="14">
        <v>175</v>
      </c>
      <c r="F110" s="14">
        <v>0</v>
      </c>
      <c r="G110" s="14">
        <v>0</v>
      </c>
      <c r="H110" s="14">
        <v>11</v>
      </c>
      <c r="I110" s="14">
        <v>128</v>
      </c>
      <c r="J110" s="14">
        <v>0</v>
      </c>
      <c r="K110" s="14">
        <v>0</v>
      </c>
      <c r="L110" s="14">
        <v>18</v>
      </c>
      <c r="M110" s="14">
        <v>205</v>
      </c>
      <c r="N110" s="14">
        <v>46</v>
      </c>
      <c r="O110" s="14">
        <v>508</v>
      </c>
      <c r="P110" s="8" t="str">
        <f>VLOOKUP(Q110,CW!C:D,2,FALSE)</f>
        <v>Apr'16</v>
      </c>
      <c r="Q110" s="8" t="str">
        <f t="shared" si="2"/>
        <v>16'16</v>
      </c>
      <c r="R110" s="1" t="str">
        <f>VLOOKUP(P110,CW!D:E,2,FALSE)</f>
        <v>Q1'16</v>
      </c>
    </row>
    <row r="111" spans="1:18">
      <c r="A111" s="13">
        <v>42482</v>
      </c>
      <c r="B111" s="14">
        <v>17</v>
      </c>
      <c r="C111" s="14">
        <v>235</v>
      </c>
      <c r="D111" s="14">
        <v>46</v>
      </c>
      <c r="E111" s="14">
        <v>441</v>
      </c>
      <c r="F111" s="14">
        <v>4</v>
      </c>
      <c r="G111" s="14">
        <v>48</v>
      </c>
      <c r="H111" s="14">
        <v>11</v>
      </c>
      <c r="I111" s="14">
        <v>199</v>
      </c>
      <c r="J111" s="14">
        <v>4</v>
      </c>
      <c r="K111" s="14">
        <v>48</v>
      </c>
      <c r="L111" s="14">
        <v>35</v>
      </c>
      <c r="M111" s="14">
        <v>335</v>
      </c>
      <c r="N111" s="14">
        <v>117</v>
      </c>
      <c r="O111" s="14">
        <v>1306</v>
      </c>
      <c r="P111" s="8" t="str">
        <f>VLOOKUP(Q111,CW!C:D,2,FALSE)</f>
        <v>Apr'16</v>
      </c>
      <c r="Q111" s="8" t="str">
        <f t="shared" si="2"/>
        <v>16'16</v>
      </c>
      <c r="R111" s="1" t="str">
        <f>VLOOKUP(P111,CW!D:E,2,FALSE)</f>
        <v>Q1'16</v>
      </c>
    </row>
    <row r="112" spans="1:18">
      <c r="A112" s="13">
        <v>42483</v>
      </c>
      <c r="B112" s="14">
        <v>18</v>
      </c>
      <c r="C112" s="14">
        <v>216</v>
      </c>
      <c r="D112" s="14">
        <v>28</v>
      </c>
      <c r="E112" s="14">
        <v>407</v>
      </c>
      <c r="F112" s="14">
        <v>4</v>
      </c>
      <c r="G112" s="14">
        <v>48</v>
      </c>
      <c r="H112" s="14">
        <v>13</v>
      </c>
      <c r="I112" s="14">
        <v>284</v>
      </c>
      <c r="J112" s="14">
        <v>0</v>
      </c>
      <c r="K112" s="14">
        <v>0</v>
      </c>
      <c r="L112" s="14">
        <v>15</v>
      </c>
      <c r="M112" s="14">
        <v>293</v>
      </c>
      <c r="N112" s="14">
        <v>78</v>
      </c>
      <c r="O112" s="14">
        <v>1248</v>
      </c>
      <c r="P112" s="8" t="str">
        <f>VLOOKUP(Q112,CW!C:D,2,FALSE)</f>
        <v>Apr'16</v>
      </c>
      <c r="Q112" s="8" t="str">
        <f t="shared" si="2"/>
        <v>16'16</v>
      </c>
      <c r="R112" s="1" t="str">
        <f>VLOOKUP(P112,CW!D:E,2,FALSE)</f>
        <v>Q1'16</v>
      </c>
    </row>
    <row r="113" spans="1:18">
      <c r="A113" s="13">
        <v>42484</v>
      </c>
      <c r="B113" s="14">
        <v>6</v>
      </c>
      <c r="C113" s="14">
        <v>6</v>
      </c>
      <c r="D113" s="14">
        <v>33</v>
      </c>
      <c r="E113" s="14">
        <v>364</v>
      </c>
      <c r="F113" s="14">
        <v>0</v>
      </c>
      <c r="G113" s="14">
        <v>0</v>
      </c>
      <c r="H113" s="14">
        <v>23</v>
      </c>
      <c r="I113" s="14">
        <v>408</v>
      </c>
      <c r="J113" s="14">
        <v>0</v>
      </c>
      <c r="K113" s="14">
        <v>0</v>
      </c>
      <c r="L113" s="14">
        <v>30</v>
      </c>
      <c r="M113" s="14">
        <v>245</v>
      </c>
      <c r="N113" s="14">
        <v>92</v>
      </c>
      <c r="O113" s="14">
        <v>1023</v>
      </c>
      <c r="P113" s="8" t="str">
        <f>VLOOKUP(Q113,CW!C:D,2,FALSE)</f>
        <v>Apr'16</v>
      </c>
      <c r="Q113" s="8" t="str">
        <f t="shared" si="2"/>
        <v>16'16</v>
      </c>
      <c r="R113" s="1" t="str">
        <f>VLOOKUP(P113,CW!D:E,2,FALSE)</f>
        <v>Q1'16</v>
      </c>
    </row>
    <row r="114" spans="1:18">
      <c r="A114" s="13">
        <v>42485</v>
      </c>
      <c r="B114" s="14">
        <v>10</v>
      </c>
      <c r="C114" s="14">
        <v>96</v>
      </c>
      <c r="D114" s="14">
        <v>21</v>
      </c>
      <c r="E114" s="14">
        <v>231</v>
      </c>
      <c r="F114" s="14">
        <v>12</v>
      </c>
      <c r="G114" s="14">
        <v>154</v>
      </c>
      <c r="H114" s="14">
        <v>4</v>
      </c>
      <c r="I114" s="14">
        <v>63</v>
      </c>
      <c r="J114" s="14">
        <v>0</v>
      </c>
      <c r="K114" s="14">
        <v>0</v>
      </c>
      <c r="L114" s="14">
        <v>30</v>
      </c>
      <c r="M114" s="14">
        <v>347</v>
      </c>
      <c r="N114" s="14">
        <v>77</v>
      </c>
      <c r="O114" s="14">
        <v>891</v>
      </c>
      <c r="P114" s="8" t="str">
        <f>VLOOKUP(Q114,CW!C:D,2,FALSE)</f>
        <v>Apr'16</v>
      </c>
      <c r="Q114" s="8" t="str">
        <f t="shared" si="2"/>
        <v>17'16</v>
      </c>
      <c r="R114" s="1" t="str">
        <f>VLOOKUP(P114,CW!D:E,2,FALSE)</f>
        <v>Q1'16</v>
      </c>
    </row>
    <row r="115" spans="1:18">
      <c r="A115" s="13">
        <v>42486</v>
      </c>
      <c r="B115" s="14">
        <v>12</v>
      </c>
      <c r="C115" s="14">
        <v>142</v>
      </c>
      <c r="D115" s="14">
        <v>32</v>
      </c>
      <c r="E115" s="14">
        <v>286</v>
      </c>
      <c r="F115" s="14">
        <v>4</v>
      </c>
      <c r="G115" s="14">
        <v>42</v>
      </c>
      <c r="H115" s="14">
        <v>17</v>
      </c>
      <c r="I115" s="14">
        <v>234</v>
      </c>
      <c r="J115" s="14">
        <v>0</v>
      </c>
      <c r="K115" s="14">
        <v>0</v>
      </c>
      <c r="L115" s="14">
        <v>31</v>
      </c>
      <c r="M115" s="14">
        <v>328</v>
      </c>
      <c r="N115" s="14">
        <v>96</v>
      </c>
      <c r="O115" s="14">
        <v>1032</v>
      </c>
      <c r="P115" s="8" t="str">
        <f>VLOOKUP(Q115,CW!C:D,2,FALSE)</f>
        <v>Apr'16</v>
      </c>
      <c r="Q115" s="8" t="str">
        <f t="shared" si="2"/>
        <v>17'16</v>
      </c>
      <c r="R115" s="1" t="str">
        <f>VLOOKUP(P115,CW!D:E,2,FALSE)</f>
        <v>Q1'16</v>
      </c>
    </row>
    <row r="116" spans="1:18">
      <c r="A116" s="13">
        <v>42487</v>
      </c>
      <c r="B116" s="14">
        <v>5</v>
      </c>
      <c r="C116" s="14">
        <v>100</v>
      </c>
      <c r="D116" s="14">
        <v>53</v>
      </c>
      <c r="E116" s="14">
        <v>486</v>
      </c>
      <c r="F116" s="14">
        <v>4</v>
      </c>
      <c r="G116" s="14">
        <v>44</v>
      </c>
      <c r="H116" s="14">
        <v>22</v>
      </c>
      <c r="I116" s="14">
        <v>303</v>
      </c>
      <c r="J116" s="14">
        <v>0</v>
      </c>
      <c r="K116" s="14">
        <v>0</v>
      </c>
      <c r="L116" s="14">
        <v>32</v>
      </c>
      <c r="M116" s="14">
        <v>293</v>
      </c>
      <c r="N116" s="14">
        <v>116</v>
      </c>
      <c r="O116" s="14">
        <v>1226</v>
      </c>
      <c r="P116" s="8" t="str">
        <f>VLOOKUP(Q116,CW!C:D,2,FALSE)</f>
        <v>Apr'16</v>
      </c>
      <c r="Q116" s="8" t="str">
        <f t="shared" si="2"/>
        <v>17'16</v>
      </c>
      <c r="R116" s="1" t="str">
        <f>VLOOKUP(P116,CW!D:E,2,FALSE)</f>
        <v>Q1'16</v>
      </c>
    </row>
    <row r="117" spans="1:18">
      <c r="A117" s="13">
        <v>42488</v>
      </c>
      <c r="B117" s="14">
        <v>0</v>
      </c>
      <c r="C117" s="14">
        <v>0</v>
      </c>
      <c r="D117" s="14">
        <v>68</v>
      </c>
      <c r="E117" s="14">
        <v>681</v>
      </c>
      <c r="F117" s="14">
        <v>4</v>
      </c>
      <c r="G117" s="14">
        <v>87</v>
      </c>
      <c r="H117" s="14">
        <v>10</v>
      </c>
      <c r="I117" s="14">
        <v>194</v>
      </c>
      <c r="J117" s="14">
        <v>0</v>
      </c>
      <c r="K117" s="14">
        <v>0</v>
      </c>
      <c r="L117" s="14">
        <v>26</v>
      </c>
      <c r="M117" s="14">
        <v>331</v>
      </c>
      <c r="N117" s="14">
        <v>108</v>
      </c>
      <c r="O117" s="14">
        <v>1293</v>
      </c>
      <c r="P117" s="8" t="str">
        <f>VLOOKUP(Q117,CW!C:D,2,FALSE)</f>
        <v>Apr'16</v>
      </c>
      <c r="Q117" s="8" t="str">
        <f t="shared" si="2"/>
        <v>17'16</v>
      </c>
      <c r="R117" s="1" t="str">
        <f>VLOOKUP(P117,CW!D:E,2,FALSE)</f>
        <v>Q1'16</v>
      </c>
    </row>
    <row r="118" spans="1:18">
      <c r="A118" s="13">
        <v>42489</v>
      </c>
      <c r="B118" s="14">
        <v>0</v>
      </c>
      <c r="C118" s="14">
        <v>0</v>
      </c>
      <c r="D118" s="14">
        <v>58</v>
      </c>
      <c r="E118" s="14">
        <v>574</v>
      </c>
      <c r="F118" s="14">
        <v>0</v>
      </c>
      <c r="G118" s="14">
        <v>0</v>
      </c>
      <c r="H118" s="14">
        <v>23</v>
      </c>
      <c r="I118" s="14">
        <v>247</v>
      </c>
      <c r="J118" s="14">
        <v>5</v>
      </c>
      <c r="K118" s="14">
        <v>66</v>
      </c>
      <c r="L118" s="14">
        <v>23</v>
      </c>
      <c r="M118" s="14">
        <v>156</v>
      </c>
      <c r="N118" s="14">
        <v>109</v>
      </c>
      <c r="O118" s="14">
        <v>1043</v>
      </c>
      <c r="P118" s="8" t="str">
        <f>VLOOKUP(Q118,CW!C:D,2,FALSE)</f>
        <v>Apr'16</v>
      </c>
      <c r="Q118" s="8" t="str">
        <f t="shared" si="2"/>
        <v>17'16</v>
      </c>
      <c r="R118" s="1" t="str">
        <f>VLOOKUP(P118,CW!D:E,2,FALSE)</f>
        <v>Q1'16</v>
      </c>
    </row>
    <row r="119" spans="1:18">
      <c r="A119" s="13">
        <v>42490</v>
      </c>
      <c r="B119" s="14">
        <v>0</v>
      </c>
      <c r="C119" s="14">
        <v>0</v>
      </c>
      <c r="D119" s="14">
        <v>24</v>
      </c>
      <c r="E119" s="14">
        <v>252</v>
      </c>
      <c r="F119" s="14">
        <v>0</v>
      </c>
      <c r="G119" s="14">
        <v>0</v>
      </c>
      <c r="H119" s="14">
        <v>14</v>
      </c>
      <c r="I119" s="14">
        <v>200</v>
      </c>
      <c r="J119" s="14">
        <v>5</v>
      </c>
      <c r="K119" s="14">
        <v>80</v>
      </c>
      <c r="L119" s="14">
        <v>35</v>
      </c>
      <c r="M119" s="14">
        <v>435</v>
      </c>
      <c r="N119" s="14">
        <v>78</v>
      </c>
      <c r="O119" s="14">
        <v>967</v>
      </c>
      <c r="P119" s="8" t="str">
        <f>VLOOKUP(Q119,CW!C:D,2,FALSE)</f>
        <v>Apr'16</v>
      </c>
      <c r="Q119" s="8" t="str">
        <f t="shared" si="2"/>
        <v>17'16</v>
      </c>
      <c r="R119" s="1" t="str">
        <f>VLOOKUP(P119,CW!D:E,2,FALSE)</f>
        <v>Q1'16</v>
      </c>
    </row>
    <row r="120" spans="1:18">
      <c r="A120" s="13">
        <v>42491</v>
      </c>
      <c r="B120" s="14">
        <v>8</v>
      </c>
      <c r="C120" s="14">
        <v>141</v>
      </c>
      <c r="D120" s="14">
        <v>50</v>
      </c>
      <c r="E120" s="14">
        <v>544</v>
      </c>
      <c r="F120" s="14">
        <v>3</v>
      </c>
      <c r="G120" s="14">
        <v>46</v>
      </c>
      <c r="H120" s="14">
        <v>25</v>
      </c>
      <c r="I120" s="14">
        <v>299</v>
      </c>
      <c r="J120" s="14">
        <v>0</v>
      </c>
      <c r="K120" s="14">
        <v>0</v>
      </c>
      <c r="L120" s="14">
        <v>23</v>
      </c>
      <c r="M120" s="14">
        <v>281</v>
      </c>
      <c r="N120" s="14">
        <v>109</v>
      </c>
      <c r="O120" s="14">
        <v>1311</v>
      </c>
      <c r="P120" s="8" t="str">
        <f>VLOOKUP(Q120,CW!C:D,2,FALSE)</f>
        <v>Apr'16</v>
      </c>
      <c r="Q120" s="8" t="str">
        <f t="shared" si="2"/>
        <v>17'16</v>
      </c>
      <c r="R120" s="1" t="str">
        <f>VLOOKUP(P120,CW!D:E,2,FALSE)</f>
        <v>Q1'16</v>
      </c>
    </row>
    <row r="121" spans="1:18">
      <c r="A121" s="13">
        <v>42492</v>
      </c>
      <c r="B121" s="14">
        <v>3</v>
      </c>
      <c r="C121" s="14">
        <v>56</v>
      </c>
      <c r="D121" s="14">
        <v>33</v>
      </c>
      <c r="E121" s="14">
        <v>447</v>
      </c>
      <c r="F121" s="14">
        <v>0</v>
      </c>
      <c r="G121" s="14">
        <v>0</v>
      </c>
      <c r="H121" s="14">
        <v>0</v>
      </c>
      <c r="I121" s="14">
        <v>0</v>
      </c>
      <c r="J121" s="14">
        <v>0</v>
      </c>
      <c r="K121" s="14">
        <v>0</v>
      </c>
      <c r="L121" s="14">
        <v>0</v>
      </c>
      <c r="M121" s="14">
        <v>0</v>
      </c>
      <c r="N121" s="14">
        <v>36</v>
      </c>
      <c r="O121" s="14">
        <v>503</v>
      </c>
      <c r="P121" s="8" t="str">
        <f>VLOOKUP(Q121,CW!C:D,2,FALSE)</f>
        <v>May'16</v>
      </c>
      <c r="Q121" s="8" t="str">
        <f t="shared" si="2"/>
        <v>18'16</v>
      </c>
      <c r="R121" s="1" t="str">
        <f>VLOOKUP(P121,CW!D:E,2,FALSE)</f>
        <v>Q1'16</v>
      </c>
    </row>
    <row r="122" spans="1:18">
      <c r="A122" s="13">
        <v>42493</v>
      </c>
      <c r="B122" s="14">
        <v>3</v>
      </c>
      <c r="C122" s="14">
        <v>36</v>
      </c>
      <c r="D122" s="14">
        <v>20</v>
      </c>
      <c r="E122" s="14">
        <v>278</v>
      </c>
      <c r="F122" s="14">
        <v>0</v>
      </c>
      <c r="G122" s="14">
        <v>0</v>
      </c>
      <c r="H122" s="14">
        <v>6</v>
      </c>
      <c r="I122" s="14">
        <v>132</v>
      </c>
      <c r="J122" s="14">
        <v>2</v>
      </c>
      <c r="K122" s="14">
        <v>44</v>
      </c>
      <c r="L122" s="14">
        <v>14</v>
      </c>
      <c r="M122" s="14">
        <v>193</v>
      </c>
      <c r="N122" s="14">
        <v>45</v>
      </c>
      <c r="O122" s="14">
        <v>683</v>
      </c>
      <c r="P122" s="8" t="str">
        <f>VLOOKUP(Q122,CW!C:D,2,FALSE)</f>
        <v>May'16</v>
      </c>
      <c r="Q122" s="8" t="str">
        <f t="shared" si="2"/>
        <v>18'16</v>
      </c>
      <c r="R122" s="1" t="str">
        <f>VLOOKUP(P122,CW!D:E,2,FALSE)</f>
        <v>Q1'16</v>
      </c>
    </row>
    <row r="123" spans="1:18">
      <c r="A123" s="13">
        <v>42494</v>
      </c>
      <c r="B123" s="14">
        <v>5</v>
      </c>
      <c r="C123" s="14">
        <v>67</v>
      </c>
      <c r="D123" s="14">
        <v>16</v>
      </c>
      <c r="E123" s="14">
        <v>210</v>
      </c>
      <c r="F123" s="14">
        <v>0</v>
      </c>
      <c r="G123" s="14">
        <v>0</v>
      </c>
      <c r="H123" s="14">
        <v>6</v>
      </c>
      <c r="I123" s="14">
        <v>112</v>
      </c>
      <c r="J123" s="14">
        <v>0</v>
      </c>
      <c r="K123" s="14">
        <v>0</v>
      </c>
      <c r="L123" s="14">
        <v>14</v>
      </c>
      <c r="M123" s="14">
        <v>239</v>
      </c>
      <c r="N123" s="14">
        <v>41</v>
      </c>
      <c r="O123" s="14">
        <v>628</v>
      </c>
      <c r="P123" s="8" t="str">
        <f>VLOOKUP(Q123,CW!C:D,2,FALSE)</f>
        <v>May'16</v>
      </c>
      <c r="Q123" s="8" t="str">
        <f t="shared" si="2"/>
        <v>18'16</v>
      </c>
      <c r="R123" s="1" t="str">
        <f>VLOOKUP(P123,CW!D:E,2,FALSE)</f>
        <v>Q1'16</v>
      </c>
    </row>
    <row r="124" spans="1:18">
      <c r="A124" s="13">
        <v>42495</v>
      </c>
      <c r="B124" s="14">
        <v>9</v>
      </c>
      <c r="C124" s="14">
        <v>168</v>
      </c>
      <c r="D124" s="14">
        <v>26</v>
      </c>
      <c r="E124" s="14">
        <v>333</v>
      </c>
      <c r="F124" s="14">
        <v>3</v>
      </c>
      <c r="G124" s="14">
        <v>45</v>
      </c>
      <c r="H124" s="14">
        <v>8</v>
      </c>
      <c r="I124" s="14">
        <v>137</v>
      </c>
      <c r="J124" s="14">
        <v>0</v>
      </c>
      <c r="K124" s="14">
        <v>0</v>
      </c>
      <c r="L124" s="14">
        <v>11</v>
      </c>
      <c r="M124" s="14">
        <v>149</v>
      </c>
      <c r="N124" s="14">
        <v>57</v>
      </c>
      <c r="O124" s="14">
        <v>832</v>
      </c>
      <c r="P124" s="8" t="str">
        <f>VLOOKUP(Q124,CW!C:D,2,FALSE)</f>
        <v>May'16</v>
      </c>
      <c r="Q124" s="8" t="str">
        <f t="shared" si="2"/>
        <v>18'16</v>
      </c>
      <c r="R124" s="1" t="str">
        <f>VLOOKUP(P124,CW!D:E,2,FALSE)</f>
        <v>Q1'16</v>
      </c>
    </row>
    <row r="125" spans="1:18">
      <c r="A125" s="13">
        <v>42496</v>
      </c>
      <c r="B125" s="14">
        <v>2</v>
      </c>
      <c r="C125" s="14">
        <v>24</v>
      </c>
      <c r="D125" s="14">
        <v>6</v>
      </c>
      <c r="E125" s="14">
        <v>72</v>
      </c>
      <c r="F125" s="14">
        <v>0</v>
      </c>
      <c r="G125" s="14">
        <v>0</v>
      </c>
      <c r="H125" s="14">
        <v>7</v>
      </c>
      <c r="I125" s="14">
        <v>77</v>
      </c>
      <c r="J125" s="14">
        <v>5</v>
      </c>
      <c r="K125" s="14">
        <v>51</v>
      </c>
      <c r="L125" s="14">
        <v>18</v>
      </c>
      <c r="M125" s="14">
        <v>209</v>
      </c>
      <c r="N125" s="14">
        <v>38</v>
      </c>
      <c r="O125" s="14">
        <v>433</v>
      </c>
      <c r="P125" s="8" t="str">
        <f>VLOOKUP(Q125,CW!C:D,2,FALSE)</f>
        <v>May'16</v>
      </c>
      <c r="Q125" s="8" t="str">
        <f t="shared" si="2"/>
        <v>18'16</v>
      </c>
      <c r="R125" s="1" t="str">
        <f>VLOOKUP(P125,CW!D:E,2,FALSE)</f>
        <v>Q1'16</v>
      </c>
    </row>
    <row r="126" spans="1:18">
      <c r="A126" s="13">
        <v>42497</v>
      </c>
      <c r="B126" s="14">
        <v>2</v>
      </c>
      <c r="C126" s="14">
        <v>24</v>
      </c>
      <c r="D126" s="14">
        <v>23</v>
      </c>
      <c r="E126" s="14">
        <v>198</v>
      </c>
      <c r="F126" s="14">
        <v>0</v>
      </c>
      <c r="G126" s="14">
        <v>0</v>
      </c>
      <c r="H126" s="14">
        <v>1</v>
      </c>
      <c r="I126" s="14">
        <v>16</v>
      </c>
      <c r="J126" s="14">
        <v>0</v>
      </c>
      <c r="K126" s="14">
        <v>0</v>
      </c>
      <c r="L126" s="14">
        <v>14</v>
      </c>
      <c r="M126" s="14">
        <v>122</v>
      </c>
      <c r="N126" s="14">
        <v>40</v>
      </c>
      <c r="O126" s="14">
        <v>360</v>
      </c>
      <c r="P126" s="8" t="str">
        <f>VLOOKUP(Q126,CW!C:D,2,FALSE)</f>
        <v>May'16</v>
      </c>
      <c r="Q126" s="8" t="str">
        <f t="shared" si="2"/>
        <v>18'16</v>
      </c>
      <c r="R126" s="1" t="str">
        <f>VLOOKUP(P126,CW!D:E,2,FALSE)</f>
        <v>Q1'16</v>
      </c>
    </row>
    <row r="127" spans="1:18">
      <c r="A127" s="13">
        <v>42498</v>
      </c>
      <c r="B127" s="14">
        <v>0</v>
      </c>
      <c r="C127" s="14">
        <v>0</v>
      </c>
      <c r="D127" s="14">
        <v>17</v>
      </c>
      <c r="E127" s="14">
        <v>221</v>
      </c>
      <c r="F127" s="14">
        <v>2</v>
      </c>
      <c r="G127" s="14">
        <v>20</v>
      </c>
      <c r="H127" s="14">
        <v>2</v>
      </c>
      <c r="I127" s="14">
        <v>24</v>
      </c>
      <c r="J127" s="14">
        <v>0</v>
      </c>
      <c r="K127" s="14">
        <v>0</v>
      </c>
      <c r="L127" s="14">
        <v>24</v>
      </c>
      <c r="M127" s="14">
        <v>227</v>
      </c>
      <c r="N127" s="14">
        <v>45</v>
      </c>
      <c r="O127" s="14">
        <v>492</v>
      </c>
      <c r="P127" s="8" t="str">
        <f>VLOOKUP(Q127,CW!C:D,2,FALSE)</f>
        <v>May'16</v>
      </c>
      <c r="Q127" s="8" t="str">
        <f t="shared" si="2"/>
        <v>18'16</v>
      </c>
      <c r="R127" s="1" t="str">
        <f>VLOOKUP(P127,CW!D:E,2,FALSE)</f>
        <v>Q1'16</v>
      </c>
    </row>
    <row r="128" spans="1:18">
      <c r="A128" s="13">
        <v>42499</v>
      </c>
      <c r="B128" s="14">
        <v>0</v>
      </c>
      <c r="C128" s="14">
        <v>0</v>
      </c>
      <c r="D128" s="14">
        <v>21</v>
      </c>
      <c r="E128" s="14">
        <v>269</v>
      </c>
      <c r="F128" s="14">
        <v>0</v>
      </c>
      <c r="G128" s="14">
        <v>0</v>
      </c>
      <c r="H128" s="14">
        <v>20</v>
      </c>
      <c r="I128" s="14">
        <v>271</v>
      </c>
      <c r="J128" s="14">
        <v>0</v>
      </c>
      <c r="K128" s="14">
        <v>0</v>
      </c>
      <c r="L128" s="14">
        <v>8</v>
      </c>
      <c r="M128" s="14">
        <v>78</v>
      </c>
      <c r="N128" s="14">
        <v>49</v>
      </c>
      <c r="O128" s="14">
        <v>618</v>
      </c>
      <c r="P128" s="8" t="str">
        <f>VLOOKUP(Q128,CW!C:D,2,FALSE)</f>
        <v>May'16</v>
      </c>
      <c r="Q128" s="8" t="str">
        <f t="shared" ref="Q128:Q150" si="3">CONCATENATE(WEEKNUM(A128,21),"'",TEXT(A128,"yy"))</f>
        <v>19'16</v>
      </c>
      <c r="R128" s="1" t="str">
        <f>VLOOKUP(P128,CW!D:E,2,FALSE)</f>
        <v>Q1'16</v>
      </c>
    </row>
    <row r="129" spans="1:18">
      <c r="A129" s="13">
        <v>42500</v>
      </c>
      <c r="B129" s="14">
        <v>3</v>
      </c>
      <c r="C129" s="14">
        <v>66</v>
      </c>
      <c r="D129" s="14">
        <v>16</v>
      </c>
      <c r="E129" s="14">
        <v>209</v>
      </c>
      <c r="F129" s="14">
        <v>0</v>
      </c>
      <c r="G129" s="14">
        <v>0</v>
      </c>
      <c r="H129" s="14">
        <v>16</v>
      </c>
      <c r="I129" s="14">
        <v>224</v>
      </c>
      <c r="J129" s="14">
        <v>0</v>
      </c>
      <c r="K129" s="14">
        <v>0</v>
      </c>
      <c r="L129" s="14">
        <v>13</v>
      </c>
      <c r="M129" s="14">
        <v>187</v>
      </c>
      <c r="N129" s="14">
        <v>48</v>
      </c>
      <c r="O129" s="14">
        <v>686</v>
      </c>
      <c r="P129" s="8" t="str">
        <f>VLOOKUP(Q129,CW!C:D,2,FALSE)</f>
        <v>May'16</v>
      </c>
      <c r="Q129" s="8" t="str">
        <f t="shared" si="3"/>
        <v>19'16</v>
      </c>
      <c r="R129" s="1" t="str">
        <f>VLOOKUP(P129,CW!D:E,2,FALSE)</f>
        <v>Q1'16</v>
      </c>
    </row>
    <row r="130" spans="1:18">
      <c r="A130" s="13">
        <v>42501</v>
      </c>
      <c r="B130" s="14">
        <v>1</v>
      </c>
      <c r="C130" s="14">
        <v>12</v>
      </c>
      <c r="D130" s="14">
        <v>15</v>
      </c>
      <c r="E130" s="14">
        <v>231</v>
      </c>
      <c r="F130" s="14">
        <v>3</v>
      </c>
      <c r="G130" s="14">
        <v>41</v>
      </c>
      <c r="H130" s="14">
        <v>21</v>
      </c>
      <c r="I130" s="14">
        <v>239</v>
      </c>
      <c r="J130" s="14">
        <v>4</v>
      </c>
      <c r="K130" s="14">
        <v>58</v>
      </c>
      <c r="L130" s="14">
        <v>17</v>
      </c>
      <c r="M130" s="14">
        <v>205</v>
      </c>
      <c r="N130" s="14">
        <v>61</v>
      </c>
      <c r="O130" s="14">
        <v>786</v>
      </c>
      <c r="P130" s="8" t="str">
        <f>VLOOKUP(Q130,CW!C:D,2,FALSE)</f>
        <v>May'16</v>
      </c>
      <c r="Q130" s="8" t="str">
        <f t="shared" si="3"/>
        <v>19'16</v>
      </c>
      <c r="R130" s="1" t="str">
        <f>VLOOKUP(P130,CW!D:E,2,FALSE)</f>
        <v>Q1'16</v>
      </c>
    </row>
    <row r="131" spans="1:18">
      <c r="A131" s="13">
        <v>42502</v>
      </c>
      <c r="B131" s="14">
        <v>0</v>
      </c>
      <c r="C131" s="14">
        <v>0</v>
      </c>
      <c r="D131" s="14">
        <v>25</v>
      </c>
      <c r="E131" s="14">
        <v>246</v>
      </c>
      <c r="F131" s="14">
        <v>13</v>
      </c>
      <c r="G131" s="14">
        <v>162</v>
      </c>
      <c r="H131" s="14">
        <v>12</v>
      </c>
      <c r="I131" s="14">
        <v>163</v>
      </c>
      <c r="J131" s="14">
        <v>0</v>
      </c>
      <c r="K131" s="14">
        <v>0</v>
      </c>
      <c r="L131" s="14">
        <v>26</v>
      </c>
      <c r="M131" s="14">
        <v>284</v>
      </c>
      <c r="N131" s="14">
        <v>76</v>
      </c>
      <c r="O131" s="14">
        <v>855</v>
      </c>
      <c r="P131" s="8" t="str">
        <f>VLOOKUP(Q131,CW!C:D,2,FALSE)</f>
        <v>May'16</v>
      </c>
      <c r="Q131" s="8" t="str">
        <f t="shared" si="3"/>
        <v>19'16</v>
      </c>
      <c r="R131" s="1" t="str">
        <f>VLOOKUP(P131,CW!D:E,2,FALSE)</f>
        <v>Q1'16</v>
      </c>
    </row>
    <row r="132" spans="1:18">
      <c r="A132" s="13">
        <v>42503</v>
      </c>
      <c r="B132" s="14">
        <v>8</v>
      </c>
      <c r="C132" s="14">
        <v>88</v>
      </c>
      <c r="D132" s="14">
        <v>10</v>
      </c>
      <c r="E132" s="14">
        <v>134</v>
      </c>
      <c r="F132" s="14">
        <v>3</v>
      </c>
      <c r="G132" s="14">
        <v>43</v>
      </c>
      <c r="H132" s="14">
        <v>12</v>
      </c>
      <c r="I132" s="14">
        <v>161</v>
      </c>
      <c r="J132" s="14">
        <v>0</v>
      </c>
      <c r="K132" s="14">
        <v>0</v>
      </c>
      <c r="L132" s="14">
        <v>4</v>
      </c>
      <c r="M132" s="14">
        <v>31</v>
      </c>
      <c r="N132" s="14">
        <v>37</v>
      </c>
      <c r="O132" s="14">
        <v>457</v>
      </c>
      <c r="P132" s="8" t="str">
        <f>VLOOKUP(Q132,CW!C:D,2,FALSE)</f>
        <v>May'16</v>
      </c>
      <c r="Q132" s="8" t="str">
        <f t="shared" si="3"/>
        <v>19'16</v>
      </c>
      <c r="R132" s="1" t="str">
        <f>VLOOKUP(P132,CW!D:E,2,FALSE)</f>
        <v>Q1'16</v>
      </c>
    </row>
    <row r="133" spans="1:18">
      <c r="A133" s="13">
        <v>42504</v>
      </c>
      <c r="B133" s="14">
        <v>0</v>
      </c>
      <c r="C133" s="14">
        <v>0</v>
      </c>
      <c r="D133" s="14">
        <v>0</v>
      </c>
      <c r="E133" s="14">
        <v>0</v>
      </c>
      <c r="F133" s="14">
        <v>0</v>
      </c>
      <c r="G133" s="14">
        <v>0</v>
      </c>
      <c r="H133" s="14">
        <v>0</v>
      </c>
      <c r="I133" s="14">
        <v>0</v>
      </c>
      <c r="J133" s="14">
        <v>0</v>
      </c>
      <c r="K133" s="14">
        <v>0</v>
      </c>
      <c r="L133" s="14">
        <v>20</v>
      </c>
      <c r="M133" s="14">
        <v>242</v>
      </c>
      <c r="N133" s="14">
        <v>20</v>
      </c>
      <c r="O133" s="14">
        <v>242</v>
      </c>
      <c r="P133" s="8" t="str">
        <f>VLOOKUP(Q133,CW!C:D,2,FALSE)</f>
        <v>May'16</v>
      </c>
      <c r="Q133" s="8" t="str">
        <f t="shared" si="3"/>
        <v>19'16</v>
      </c>
      <c r="R133" s="1" t="str">
        <f>VLOOKUP(P133,CW!D:E,2,FALSE)</f>
        <v>Q1'16</v>
      </c>
    </row>
    <row r="134" spans="1:18">
      <c r="A134" s="13">
        <v>42505</v>
      </c>
      <c r="B134" s="14">
        <v>0</v>
      </c>
      <c r="C134" s="14">
        <v>0</v>
      </c>
      <c r="D134" s="14">
        <v>21</v>
      </c>
      <c r="E134" s="14">
        <v>255</v>
      </c>
      <c r="F134" s="14">
        <v>0</v>
      </c>
      <c r="G134" s="14">
        <v>0</v>
      </c>
      <c r="H134" s="14">
        <v>20</v>
      </c>
      <c r="I134" s="14">
        <v>368</v>
      </c>
      <c r="J134" s="14">
        <v>0</v>
      </c>
      <c r="K134" s="14">
        <v>0</v>
      </c>
      <c r="L134" s="14">
        <v>28</v>
      </c>
      <c r="M134" s="14">
        <v>326</v>
      </c>
      <c r="N134" s="14">
        <v>69</v>
      </c>
      <c r="O134" s="14">
        <v>949</v>
      </c>
      <c r="P134" s="8" t="str">
        <f>VLOOKUP(Q134,CW!C:D,2,FALSE)</f>
        <v>May'16</v>
      </c>
      <c r="Q134" s="8" t="str">
        <f t="shared" si="3"/>
        <v>19'16</v>
      </c>
      <c r="R134" s="1" t="str">
        <f>VLOOKUP(P134,CW!D:E,2,FALSE)</f>
        <v>Q1'16</v>
      </c>
    </row>
    <row r="135" spans="1:18">
      <c r="A135" s="13">
        <v>42506</v>
      </c>
      <c r="B135" s="14">
        <v>0</v>
      </c>
      <c r="C135" s="14">
        <v>0</v>
      </c>
      <c r="D135" s="14">
        <v>26</v>
      </c>
      <c r="E135" s="14">
        <v>349</v>
      </c>
      <c r="F135" s="14">
        <v>9</v>
      </c>
      <c r="G135" s="14">
        <v>119</v>
      </c>
      <c r="H135" s="14">
        <v>16</v>
      </c>
      <c r="I135" s="14">
        <v>263</v>
      </c>
      <c r="J135" s="14">
        <v>0</v>
      </c>
      <c r="K135" s="14">
        <v>0</v>
      </c>
      <c r="L135" s="14">
        <v>22</v>
      </c>
      <c r="M135" s="14">
        <v>283</v>
      </c>
      <c r="N135" s="14">
        <v>73</v>
      </c>
      <c r="O135" s="14">
        <v>1014</v>
      </c>
      <c r="P135" s="8" t="str">
        <f>VLOOKUP(Q135,CW!C:D,2,FALSE)</f>
        <v>May'16</v>
      </c>
      <c r="Q135" s="8" t="str">
        <f t="shared" si="3"/>
        <v>20'16</v>
      </c>
      <c r="R135" s="1" t="str">
        <f>VLOOKUP(P135,CW!D:E,2,FALSE)</f>
        <v>Q1'16</v>
      </c>
    </row>
    <row r="136" spans="1:18">
      <c r="A136" s="13">
        <v>42507</v>
      </c>
      <c r="B136" s="14">
        <v>6</v>
      </c>
      <c r="C136" s="14">
        <v>95</v>
      </c>
      <c r="D136" s="14">
        <v>7</v>
      </c>
      <c r="E136" s="14">
        <v>100</v>
      </c>
      <c r="F136" s="14">
        <v>0</v>
      </c>
      <c r="G136" s="14">
        <v>0</v>
      </c>
      <c r="H136" s="14">
        <v>15</v>
      </c>
      <c r="I136" s="14">
        <v>274</v>
      </c>
      <c r="J136" s="14">
        <v>0</v>
      </c>
      <c r="K136" s="14">
        <v>0</v>
      </c>
      <c r="L136" s="14">
        <v>12</v>
      </c>
      <c r="M136" s="14">
        <v>171</v>
      </c>
      <c r="N136" s="14">
        <v>40</v>
      </c>
      <c r="O136" s="14">
        <v>640</v>
      </c>
      <c r="P136" s="8" t="str">
        <f>VLOOKUP(Q136,CW!C:D,2,FALSE)</f>
        <v>May'16</v>
      </c>
      <c r="Q136" s="8" t="str">
        <f t="shared" si="3"/>
        <v>20'16</v>
      </c>
      <c r="R136" s="1" t="str">
        <f>VLOOKUP(P136,CW!D:E,2,FALSE)</f>
        <v>Q1'16</v>
      </c>
    </row>
    <row r="137" spans="1:18">
      <c r="A137" s="13">
        <v>42508</v>
      </c>
      <c r="B137" s="14">
        <v>0</v>
      </c>
      <c r="C137" s="14">
        <v>0</v>
      </c>
      <c r="D137" s="14">
        <v>26</v>
      </c>
      <c r="E137" s="14">
        <v>278</v>
      </c>
      <c r="F137" s="14">
        <v>0</v>
      </c>
      <c r="G137" s="14">
        <v>0</v>
      </c>
      <c r="H137" s="14">
        <v>15</v>
      </c>
      <c r="I137" s="14">
        <v>174</v>
      </c>
      <c r="J137" s="14">
        <v>0</v>
      </c>
      <c r="K137" s="14">
        <v>0</v>
      </c>
      <c r="L137" s="14">
        <v>20</v>
      </c>
      <c r="M137" s="14">
        <v>287</v>
      </c>
      <c r="N137" s="14">
        <v>61</v>
      </c>
      <c r="O137" s="14">
        <v>739</v>
      </c>
      <c r="P137" s="8" t="str">
        <f>VLOOKUP(Q137,CW!C:D,2,FALSE)</f>
        <v>May'16</v>
      </c>
      <c r="Q137" s="8" t="str">
        <f t="shared" si="3"/>
        <v>20'16</v>
      </c>
      <c r="R137" s="1" t="str">
        <f>VLOOKUP(P137,CW!D:E,2,FALSE)</f>
        <v>Q1'16</v>
      </c>
    </row>
    <row r="138" spans="1:18">
      <c r="A138" s="13">
        <v>42509</v>
      </c>
      <c r="B138" s="14">
        <v>2</v>
      </c>
      <c r="C138" s="14">
        <v>42</v>
      </c>
      <c r="D138" s="14">
        <v>25</v>
      </c>
      <c r="E138" s="14">
        <v>291</v>
      </c>
      <c r="F138" s="14">
        <v>0</v>
      </c>
      <c r="G138" s="14">
        <v>0</v>
      </c>
      <c r="H138" s="14">
        <v>16</v>
      </c>
      <c r="I138" s="14">
        <v>199</v>
      </c>
      <c r="J138" s="14">
        <v>0</v>
      </c>
      <c r="K138" s="14">
        <v>0</v>
      </c>
      <c r="L138" s="14">
        <v>12</v>
      </c>
      <c r="M138" s="14">
        <v>203</v>
      </c>
      <c r="N138" s="14">
        <v>55</v>
      </c>
      <c r="O138" s="14">
        <v>735</v>
      </c>
      <c r="P138" s="8" t="str">
        <f>VLOOKUP(Q138,CW!C:D,2,FALSE)</f>
        <v>May'16</v>
      </c>
      <c r="Q138" s="8" t="str">
        <f t="shared" si="3"/>
        <v>20'16</v>
      </c>
      <c r="R138" s="1" t="str">
        <f>VLOOKUP(P138,CW!D:E,2,FALSE)</f>
        <v>Q1'16</v>
      </c>
    </row>
    <row r="139" spans="1:18">
      <c r="A139" s="13">
        <v>42510</v>
      </c>
      <c r="B139" s="14">
        <v>0</v>
      </c>
      <c r="C139" s="14">
        <v>0</v>
      </c>
      <c r="D139" s="14">
        <v>8</v>
      </c>
      <c r="E139" s="14">
        <v>161</v>
      </c>
      <c r="F139" s="14">
        <v>0</v>
      </c>
      <c r="G139" s="14">
        <v>0</v>
      </c>
      <c r="H139" s="14">
        <v>18</v>
      </c>
      <c r="I139" s="14">
        <v>189</v>
      </c>
      <c r="J139" s="14">
        <v>0</v>
      </c>
      <c r="K139" s="14">
        <v>0</v>
      </c>
      <c r="L139" s="14">
        <v>14</v>
      </c>
      <c r="M139" s="14">
        <v>149</v>
      </c>
      <c r="N139" s="14">
        <v>40</v>
      </c>
      <c r="O139" s="14">
        <v>499</v>
      </c>
      <c r="P139" s="8" t="str">
        <f>VLOOKUP(Q139,CW!C:D,2,FALSE)</f>
        <v>May'16</v>
      </c>
      <c r="Q139" s="8" t="str">
        <f t="shared" si="3"/>
        <v>20'16</v>
      </c>
      <c r="R139" s="1" t="str">
        <f>VLOOKUP(P139,CW!D:E,2,FALSE)</f>
        <v>Q1'16</v>
      </c>
    </row>
    <row r="140" spans="1:18">
      <c r="A140" s="13">
        <v>42511</v>
      </c>
      <c r="B140" s="14">
        <v>0</v>
      </c>
      <c r="C140" s="14">
        <v>0</v>
      </c>
      <c r="D140" s="14">
        <v>18</v>
      </c>
      <c r="E140" s="14">
        <v>151</v>
      </c>
      <c r="F140" s="14">
        <v>0</v>
      </c>
      <c r="G140" s="14">
        <v>0</v>
      </c>
      <c r="H140" s="14">
        <v>12</v>
      </c>
      <c r="I140" s="14">
        <v>149</v>
      </c>
      <c r="J140" s="14">
        <v>0</v>
      </c>
      <c r="K140" s="14">
        <v>0</v>
      </c>
      <c r="L140" s="14">
        <v>26</v>
      </c>
      <c r="M140" s="14">
        <v>308</v>
      </c>
      <c r="N140" s="14">
        <v>56</v>
      </c>
      <c r="O140" s="14">
        <v>608</v>
      </c>
      <c r="P140" s="8" t="str">
        <f>VLOOKUP(Q140,CW!C:D,2,FALSE)</f>
        <v>May'16</v>
      </c>
      <c r="Q140" s="8" t="str">
        <f t="shared" si="3"/>
        <v>20'16</v>
      </c>
      <c r="R140" s="1" t="str">
        <f>VLOOKUP(P140,CW!D:E,2,FALSE)</f>
        <v>Q1'16</v>
      </c>
    </row>
    <row r="141" spans="1:18">
      <c r="A141" s="13">
        <v>42512</v>
      </c>
      <c r="B141" s="14">
        <v>4</v>
      </c>
      <c r="C141" s="14">
        <v>50</v>
      </c>
      <c r="D141" s="14">
        <v>19</v>
      </c>
      <c r="E141" s="14">
        <v>214</v>
      </c>
      <c r="F141" s="14">
        <v>4</v>
      </c>
      <c r="G141" s="14">
        <v>48</v>
      </c>
      <c r="H141" s="14">
        <v>6</v>
      </c>
      <c r="I141" s="14">
        <v>120</v>
      </c>
      <c r="J141" s="14">
        <v>0</v>
      </c>
      <c r="K141" s="14">
        <v>0</v>
      </c>
      <c r="L141" s="14">
        <v>14</v>
      </c>
      <c r="M141" s="14">
        <v>154</v>
      </c>
      <c r="N141" s="14">
        <v>47</v>
      </c>
      <c r="O141" s="14">
        <v>586</v>
      </c>
      <c r="P141" s="8" t="str">
        <f>VLOOKUP(Q141,CW!C:D,2,FALSE)</f>
        <v>May'16</v>
      </c>
      <c r="Q141" s="8" t="str">
        <f t="shared" si="3"/>
        <v>20'16</v>
      </c>
      <c r="R141" s="1" t="str">
        <f>VLOOKUP(P141,CW!D:E,2,FALSE)</f>
        <v>Q1'16</v>
      </c>
    </row>
    <row r="142" spans="1:18">
      <c r="A142" s="13">
        <v>42513</v>
      </c>
      <c r="B142" s="14">
        <v>4</v>
      </c>
      <c r="C142" s="14">
        <v>48</v>
      </c>
      <c r="D142" s="14">
        <v>14</v>
      </c>
      <c r="E142" s="14">
        <v>179</v>
      </c>
      <c r="F142" s="14">
        <v>6</v>
      </c>
      <c r="G142" s="14">
        <v>49</v>
      </c>
      <c r="H142" s="14">
        <v>5</v>
      </c>
      <c r="I142" s="14">
        <v>73</v>
      </c>
      <c r="J142" s="14">
        <v>0</v>
      </c>
      <c r="K142" s="14">
        <v>0</v>
      </c>
      <c r="L142" s="14">
        <v>27</v>
      </c>
      <c r="M142" s="14">
        <v>266</v>
      </c>
      <c r="N142" s="14">
        <v>56</v>
      </c>
      <c r="O142" s="14">
        <v>615</v>
      </c>
      <c r="P142" s="8" t="str">
        <f>VLOOKUP(Q142,CW!C:D,2,FALSE)</f>
        <v>May'16</v>
      </c>
      <c r="Q142" s="8" t="str">
        <f t="shared" si="3"/>
        <v>21'16</v>
      </c>
      <c r="R142" s="1" t="str">
        <f>VLOOKUP(P142,CW!D:E,2,FALSE)</f>
        <v>Q1'16</v>
      </c>
    </row>
    <row r="143" spans="1:18">
      <c r="A143" s="13">
        <v>42514</v>
      </c>
      <c r="B143" s="14">
        <v>1</v>
      </c>
      <c r="C143" s="14">
        <v>12</v>
      </c>
      <c r="D143" s="14">
        <v>16</v>
      </c>
      <c r="E143" s="14">
        <v>236</v>
      </c>
      <c r="F143" s="14">
        <v>2</v>
      </c>
      <c r="G143" s="14">
        <v>42</v>
      </c>
      <c r="H143" s="14">
        <v>13</v>
      </c>
      <c r="I143" s="14">
        <v>245</v>
      </c>
      <c r="J143" s="14">
        <v>0</v>
      </c>
      <c r="K143" s="14">
        <v>0</v>
      </c>
      <c r="L143" s="14">
        <v>11</v>
      </c>
      <c r="M143" s="14">
        <v>109</v>
      </c>
      <c r="N143" s="14">
        <v>43</v>
      </c>
      <c r="O143" s="14">
        <v>644</v>
      </c>
      <c r="P143" s="8" t="str">
        <f>VLOOKUP(Q143,CW!C:D,2,FALSE)</f>
        <v>May'16</v>
      </c>
      <c r="Q143" s="8" t="str">
        <f t="shared" si="3"/>
        <v>21'16</v>
      </c>
      <c r="R143" s="1" t="str">
        <f>VLOOKUP(P143,CW!D:E,2,FALSE)</f>
        <v>Q1'16</v>
      </c>
    </row>
    <row r="144" spans="1:18">
      <c r="A144" s="13">
        <v>42515</v>
      </c>
      <c r="B144" s="14">
        <v>2</v>
      </c>
      <c r="C144" s="14">
        <v>42</v>
      </c>
      <c r="D144" s="14">
        <v>36</v>
      </c>
      <c r="E144" s="14">
        <v>354</v>
      </c>
      <c r="F144" s="14">
        <v>0</v>
      </c>
      <c r="G144" s="14">
        <v>0</v>
      </c>
      <c r="H144" s="14">
        <v>19</v>
      </c>
      <c r="I144" s="14">
        <v>256</v>
      </c>
      <c r="J144" s="14">
        <v>0</v>
      </c>
      <c r="K144" s="14">
        <v>0</v>
      </c>
      <c r="L144" s="14">
        <v>14</v>
      </c>
      <c r="M144" s="14">
        <v>224</v>
      </c>
      <c r="N144" s="14">
        <v>71</v>
      </c>
      <c r="O144" s="14">
        <v>876</v>
      </c>
      <c r="P144" s="8" t="str">
        <f>VLOOKUP(Q144,CW!C:D,2,FALSE)</f>
        <v>May'16</v>
      </c>
      <c r="Q144" s="8" t="str">
        <f t="shared" si="3"/>
        <v>21'16</v>
      </c>
      <c r="R144" s="1" t="str">
        <f>VLOOKUP(P144,CW!D:E,2,FALSE)</f>
        <v>Q1'16</v>
      </c>
    </row>
    <row r="145" spans="1:18">
      <c r="A145" s="13">
        <v>42516</v>
      </c>
      <c r="B145" s="14">
        <v>4</v>
      </c>
      <c r="C145" s="14">
        <v>56</v>
      </c>
      <c r="D145" s="14">
        <v>29</v>
      </c>
      <c r="E145" s="14">
        <v>317</v>
      </c>
      <c r="F145" s="14">
        <v>0</v>
      </c>
      <c r="G145" s="14">
        <v>0</v>
      </c>
      <c r="H145" s="14">
        <v>28</v>
      </c>
      <c r="I145" s="14">
        <v>392</v>
      </c>
      <c r="J145" s="14">
        <v>0</v>
      </c>
      <c r="K145" s="14">
        <v>0</v>
      </c>
      <c r="L145" s="14">
        <v>20</v>
      </c>
      <c r="M145" s="14">
        <v>253</v>
      </c>
      <c r="N145" s="14">
        <v>81</v>
      </c>
      <c r="O145" s="14">
        <v>1018</v>
      </c>
      <c r="P145" s="8" t="str">
        <f>VLOOKUP(Q145,CW!C:D,2,FALSE)</f>
        <v>May'16</v>
      </c>
      <c r="Q145" s="8" t="str">
        <f t="shared" si="3"/>
        <v>21'16</v>
      </c>
      <c r="R145" s="1" t="str">
        <f>VLOOKUP(P145,CW!D:E,2,FALSE)</f>
        <v>Q1'16</v>
      </c>
    </row>
    <row r="146" spans="1:18">
      <c r="A146" s="13">
        <v>42517</v>
      </c>
      <c r="B146" s="14">
        <v>9</v>
      </c>
      <c r="C146" s="14">
        <v>97</v>
      </c>
      <c r="D146" s="14">
        <v>11</v>
      </c>
      <c r="E146" s="14">
        <v>128</v>
      </c>
      <c r="F146" s="14">
        <v>7</v>
      </c>
      <c r="G146" s="14">
        <v>90</v>
      </c>
      <c r="H146" s="14">
        <v>4</v>
      </c>
      <c r="I146" s="14">
        <v>64</v>
      </c>
      <c r="J146" s="14">
        <v>0</v>
      </c>
      <c r="K146" s="14">
        <v>0</v>
      </c>
      <c r="L146" s="14">
        <v>8</v>
      </c>
      <c r="M146" s="14">
        <v>130</v>
      </c>
      <c r="N146" s="14">
        <v>39</v>
      </c>
      <c r="O146" s="14">
        <v>509</v>
      </c>
      <c r="P146" s="8" t="str">
        <f>VLOOKUP(Q146,CW!C:D,2,FALSE)</f>
        <v>May'16</v>
      </c>
      <c r="Q146" s="8" t="str">
        <f t="shared" si="3"/>
        <v>21'16</v>
      </c>
      <c r="R146" s="1" t="str">
        <f>VLOOKUP(P146,CW!D:E,2,FALSE)</f>
        <v>Q1'16</v>
      </c>
    </row>
    <row r="147" spans="1:18">
      <c r="A147" s="13">
        <v>42518</v>
      </c>
      <c r="B147" s="14">
        <v>0</v>
      </c>
      <c r="C147" s="14">
        <v>0</v>
      </c>
      <c r="D147" s="14">
        <v>32</v>
      </c>
      <c r="E147" s="14">
        <v>354</v>
      </c>
      <c r="F147" s="14">
        <v>4</v>
      </c>
      <c r="G147" s="14">
        <v>54</v>
      </c>
      <c r="H147" s="14">
        <v>0</v>
      </c>
      <c r="I147" s="14">
        <v>0</v>
      </c>
      <c r="J147" s="14">
        <v>0</v>
      </c>
      <c r="K147" s="14">
        <v>0</v>
      </c>
      <c r="L147" s="14">
        <v>7</v>
      </c>
      <c r="M147" s="14">
        <v>61</v>
      </c>
      <c r="N147" s="14">
        <v>43</v>
      </c>
      <c r="O147" s="14">
        <v>469</v>
      </c>
      <c r="P147" s="8" t="str">
        <f>VLOOKUP(Q147,CW!C:D,2,FALSE)</f>
        <v>May'16</v>
      </c>
      <c r="Q147" s="8" t="str">
        <f t="shared" si="3"/>
        <v>21'16</v>
      </c>
      <c r="R147" s="1" t="str">
        <f>VLOOKUP(P147,CW!D:E,2,FALSE)</f>
        <v>Q1'16</v>
      </c>
    </row>
    <row r="148" spans="1:18">
      <c r="A148" s="13">
        <v>42519</v>
      </c>
      <c r="B148" s="14">
        <v>2</v>
      </c>
      <c r="C148" s="14">
        <v>22</v>
      </c>
      <c r="D148" s="14">
        <v>8</v>
      </c>
      <c r="E148" s="14">
        <v>61</v>
      </c>
      <c r="F148" s="14">
        <v>0</v>
      </c>
      <c r="G148" s="14">
        <v>0</v>
      </c>
      <c r="H148" s="14">
        <v>13</v>
      </c>
      <c r="I148" s="14">
        <v>161</v>
      </c>
      <c r="J148" s="14">
        <v>0</v>
      </c>
      <c r="K148" s="14">
        <v>0</v>
      </c>
      <c r="L148" s="14">
        <v>10</v>
      </c>
      <c r="M148" s="14">
        <v>80</v>
      </c>
      <c r="N148" s="14">
        <v>33</v>
      </c>
      <c r="O148" s="14">
        <v>324</v>
      </c>
      <c r="P148" s="8" t="str">
        <f>VLOOKUP(Q148,CW!C:D,2,FALSE)</f>
        <v>May'16</v>
      </c>
      <c r="Q148" s="8" t="str">
        <f t="shared" si="3"/>
        <v>21'16</v>
      </c>
      <c r="R148" s="1" t="str">
        <f>VLOOKUP(P148,CW!D:E,2,FALSE)</f>
        <v>Q1'16</v>
      </c>
    </row>
    <row r="149" spans="1:18">
      <c r="A149" s="13">
        <v>42520</v>
      </c>
      <c r="B149" s="14">
        <v>6</v>
      </c>
      <c r="C149" s="14">
        <v>72</v>
      </c>
      <c r="D149" s="14">
        <v>4</v>
      </c>
      <c r="E149" s="14">
        <v>39</v>
      </c>
      <c r="F149" s="14">
        <v>2</v>
      </c>
      <c r="G149" s="14">
        <v>40</v>
      </c>
      <c r="H149" s="14">
        <v>12</v>
      </c>
      <c r="I149" s="14">
        <v>214</v>
      </c>
      <c r="J149" s="14">
        <v>0</v>
      </c>
      <c r="K149" s="14">
        <v>0</v>
      </c>
      <c r="L149" s="14">
        <v>13</v>
      </c>
      <c r="M149" s="14">
        <v>122</v>
      </c>
      <c r="N149" s="14">
        <v>37</v>
      </c>
      <c r="O149" s="14">
        <v>487</v>
      </c>
      <c r="P149" s="8" t="str">
        <f>VLOOKUP(Q149,CW!C:D,2,FALSE)</f>
        <v>Jun'16</v>
      </c>
      <c r="Q149" s="8" t="str">
        <f t="shared" si="3"/>
        <v>22'16</v>
      </c>
      <c r="R149" s="1" t="str">
        <f>VLOOKUP(P149,CW!D:E,2,FALSE)</f>
        <v>Q1'16</v>
      </c>
    </row>
    <row r="150" spans="1:18">
      <c r="A150" s="13">
        <v>42521</v>
      </c>
      <c r="B150" s="14">
        <v>0</v>
      </c>
      <c r="C150" s="14">
        <v>0</v>
      </c>
      <c r="D150" s="14">
        <v>25</v>
      </c>
      <c r="E150" s="14">
        <v>259</v>
      </c>
      <c r="F150" s="14">
        <v>12</v>
      </c>
      <c r="G150" s="14">
        <v>182</v>
      </c>
      <c r="H150" s="14">
        <v>34</v>
      </c>
      <c r="I150" s="14">
        <v>399</v>
      </c>
      <c r="J150" s="14">
        <v>0</v>
      </c>
      <c r="K150" s="14">
        <v>0</v>
      </c>
      <c r="L150" s="14">
        <v>14</v>
      </c>
      <c r="M150" s="14">
        <v>148</v>
      </c>
      <c r="N150" s="14">
        <v>85</v>
      </c>
      <c r="O150" s="14">
        <v>988</v>
      </c>
      <c r="P150" s="8" t="str">
        <f>VLOOKUP(Q150,CW!C:D,2,FALSE)</f>
        <v>Jun'16</v>
      </c>
      <c r="Q150" s="8" t="str">
        <f t="shared" si="3"/>
        <v>22'16</v>
      </c>
      <c r="R150" s="1" t="str">
        <f>VLOOKUP(P150,CW!D:E,2,FALSE)</f>
        <v>Q1'16</v>
      </c>
    </row>
    <row r="151" spans="1:18">
      <c r="A151" s="13">
        <v>42522</v>
      </c>
      <c r="B151" s="9">
        <v>4</v>
      </c>
      <c r="C151" s="9">
        <v>36</v>
      </c>
      <c r="D151" s="9">
        <v>42</v>
      </c>
      <c r="E151" s="9">
        <v>534</v>
      </c>
      <c r="F151" s="9">
        <v>2</v>
      </c>
      <c r="G151" s="9">
        <v>40</v>
      </c>
      <c r="H151" s="9">
        <v>11</v>
      </c>
      <c r="I151" s="9">
        <v>222</v>
      </c>
      <c r="J151" s="9">
        <v>0</v>
      </c>
      <c r="K151" s="9">
        <v>0</v>
      </c>
      <c r="L151" s="9">
        <v>13</v>
      </c>
      <c r="M151" s="9">
        <v>204</v>
      </c>
      <c r="N151" s="9">
        <v>72</v>
      </c>
      <c r="O151" s="9">
        <v>1036</v>
      </c>
      <c r="P151" s="8" t="str">
        <f>VLOOKUP(Q151,CW!C:D,2,FALSE)</f>
        <v>Jun'16</v>
      </c>
      <c r="Q151" s="8" t="str">
        <f t="shared" ref="Q151:Q180" si="4">CONCATENATE(WEEKNUM(A151,21),"'",TEXT(A151,"yy"))</f>
        <v>22'16</v>
      </c>
      <c r="R151" s="1" t="str">
        <f>VLOOKUP(P151,CW!D:E,2,FALSE)</f>
        <v>Q1'16</v>
      </c>
    </row>
    <row r="152" spans="1:18">
      <c r="A152" s="13">
        <v>42523</v>
      </c>
      <c r="B152" s="9">
        <v>3</v>
      </c>
      <c r="C152" s="9">
        <v>60</v>
      </c>
      <c r="D152" s="9">
        <v>19</v>
      </c>
      <c r="E152" s="9">
        <v>347</v>
      </c>
      <c r="F152" s="9">
        <v>4</v>
      </c>
      <c r="G152" s="9">
        <v>94</v>
      </c>
      <c r="H152" s="9">
        <v>4</v>
      </c>
      <c r="I152" s="9">
        <v>88</v>
      </c>
      <c r="J152" s="9">
        <v>0</v>
      </c>
      <c r="K152" s="9">
        <v>0</v>
      </c>
      <c r="L152" s="9">
        <v>20</v>
      </c>
      <c r="M152" s="9">
        <v>282</v>
      </c>
      <c r="N152" s="9">
        <v>50</v>
      </c>
      <c r="O152" s="9">
        <v>871</v>
      </c>
      <c r="P152" s="8" t="str">
        <f>VLOOKUP(Q152,CW!C:D,2,FALSE)</f>
        <v>Jun'16</v>
      </c>
      <c r="Q152" s="8" t="str">
        <f t="shared" si="4"/>
        <v>22'16</v>
      </c>
      <c r="R152" s="1" t="str">
        <f>VLOOKUP(P152,CW!D:E,2,FALSE)</f>
        <v>Q1'16</v>
      </c>
    </row>
    <row r="153" spans="1:18">
      <c r="A153" s="13">
        <v>42524</v>
      </c>
      <c r="B153" s="9">
        <v>2</v>
      </c>
      <c r="C153" s="9">
        <v>40</v>
      </c>
      <c r="D153" s="9">
        <v>16</v>
      </c>
      <c r="E153" s="9">
        <v>288</v>
      </c>
      <c r="F153" s="9">
        <v>0</v>
      </c>
      <c r="G153" s="9">
        <v>0</v>
      </c>
      <c r="H153" s="9">
        <v>14</v>
      </c>
      <c r="I153" s="9">
        <v>293</v>
      </c>
      <c r="J153" s="9">
        <v>1</v>
      </c>
      <c r="K153" s="9">
        <v>20</v>
      </c>
      <c r="L153" s="9">
        <v>12</v>
      </c>
      <c r="M153" s="9">
        <v>199</v>
      </c>
      <c r="N153" s="9">
        <v>45</v>
      </c>
      <c r="O153" s="9">
        <v>840</v>
      </c>
      <c r="P153" s="8" t="str">
        <f>VLOOKUP(Q153,CW!C:D,2,FALSE)</f>
        <v>Jun'16</v>
      </c>
      <c r="Q153" s="8" t="str">
        <f t="shared" si="4"/>
        <v>22'16</v>
      </c>
      <c r="R153" s="1" t="str">
        <f>VLOOKUP(P153,CW!D:E,2,FALSE)</f>
        <v>Q1'16</v>
      </c>
    </row>
    <row r="154" spans="1:18">
      <c r="A154" s="13">
        <v>42525</v>
      </c>
      <c r="B154" s="9">
        <v>0</v>
      </c>
      <c r="C154" s="9">
        <v>0</v>
      </c>
      <c r="D154" s="9">
        <v>14</v>
      </c>
      <c r="E154" s="9">
        <v>240</v>
      </c>
      <c r="F154" s="9">
        <v>0</v>
      </c>
      <c r="G154" s="9">
        <v>0</v>
      </c>
      <c r="H154" s="9">
        <v>11</v>
      </c>
      <c r="I154" s="9">
        <v>196</v>
      </c>
      <c r="J154" s="9">
        <v>4</v>
      </c>
      <c r="K154" s="9">
        <v>30</v>
      </c>
      <c r="L154" s="9">
        <v>23</v>
      </c>
      <c r="M154" s="9">
        <v>242</v>
      </c>
      <c r="N154" s="9">
        <v>52</v>
      </c>
      <c r="O154" s="9">
        <v>708</v>
      </c>
      <c r="P154" s="8" t="str">
        <f>VLOOKUP(Q154,CW!C:D,2,FALSE)</f>
        <v>Jun'16</v>
      </c>
      <c r="Q154" s="8" t="str">
        <f t="shared" si="4"/>
        <v>22'16</v>
      </c>
      <c r="R154" s="1" t="str">
        <f>VLOOKUP(P154,CW!D:E,2,FALSE)</f>
        <v>Q1'16</v>
      </c>
    </row>
    <row r="155" spans="1:18">
      <c r="A155" s="13">
        <v>42526</v>
      </c>
      <c r="B155" s="9">
        <v>0</v>
      </c>
      <c r="C155" s="9">
        <v>0</v>
      </c>
      <c r="D155" s="9">
        <v>26</v>
      </c>
      <c r="E155" s="9">
        <v>432</v>
      </c>
      <c r="F155" s="9">
        <v>6</v>
      </c>
      <c r="G155" s="9">
        <v>72</v>
      </c>
      <c r="H155" s="9">
        <v>34</v>
      </c>
      <c r="I155" s="9">
        <v>457</v>
      </c>
      <c r="J155" s="9">
        <v>1</v>
      </c>
      <c r="K155" s="9">
        <v>12</v>
      </c>
      <c r="L155" s="9">
        <v>9</v>
      </c>
      <c r="M155" s="9">
        <v>111</v>
      </c>
      <c r="N155" s="9">
        <v>76</v>
      </c>
      <c r="O155" s="9">
        <v>1084</v>
      </c>
      <c r="P155" s="8" t="str">
        <f>VLOOKUP(Q155,CW!C:D,2,FALSE)</f>
        <v>Jun'16</v>
      </c>
      <c r="Q155" s="8" t="str">
        <f t="shared" si="4"/>
        <v>22'16</v>
      </c>
      <c r="R155" s="1" t="str">
        <f>VLOOKUP(P155,CW!D:E,2,FALSE)</f>
        <v>Q1'16</v>
      </c>
    </row>
    <row r="156" spans="1:18">
      <c r="A156" s="13">
        <v>42527</v>
      </c>
      <c r="B156" s="9">
        <v>10</v>
      </c>
      <c r="C156" s="9">
        <v>135</v>
      </c>
      <c r="D156" s="9">
        <v>28</v>
      </c>
      <c r="E156" s="9">
        <v>467</v>
      </c>
      <c r="F156" s="9">
        <v>5</v>
      </c>
      <c r="G156" s="9">
        <v>63</v>
      </c>
      <c r="H156" s="9">
        <v>18</v>
      </c>
      <c r="I156" s="9">
        <v>265</v>
      </c>
      <c r="J156" s="9">
        <v>10</v>
      </c>
      <c r="K156" s="9">
        <v>145</v>
      </c>
      <c r="L156" s="9">
        <v>2</v>
      </c>
      <c r="M156" s="9">
        <v>44</v>
      </c>
      <c r="N156" s="9">
        <v>73</v>
      </c>
      <c r="O156" s="9">
        <v>1119</v>
      </c>
      <c r="P156" s="8" t="str">
        <f>VLOOKUP(Q156,CW!C:D,2,FALSE)</f>
        <v>Jun'16</v>
      </c>
      <c r="Q156" s="8" t="str">
        <f t="shared" si="4"/>
        <v>23'16</v>
      </c>
      <c r="R156" s="1" t="str">
        <f>VLOOKUP(P156,CW!D:E,2,FALSE)</f>
        <v>Q1'16</v>
      </c>
    </row>
    <row r="157" spans="1:18">
      <c r="A157" s="13">
        <v>42528</v>
      </c>
      <c r="B157" s="9">
        <v>7</v>
      </c>
      <c r="C157" s="9">
        <v>94</v>
      </c>
      <c r="D157" s="9">
        <v>11</v>
      </c>
      <c r="E157" s="9">
        <v>192</v>
      </c>
      <c r="F157" s="9">
        <v>0</v>
      </c>
      <c r="G157" s="9">
        <v>0</v>
      </c>
      <c r="H157" s="9">
        <v>4</v>
      </c>
      <c r="I157" s="9">
        <v>88</v>
      </c>
      <c r="J157" s="9">
        <v>0</v>
      </c>
      <c r="K157" s="9">
        <v>0</v>
      </c>
      <c r="L157" s="9">
        <v>8</v>
      </c>
      <c r="M157" s="9">
        <v>145</v>
      </c>
      <c r="N157" s="9">
        <v>30</v>
      </c>
      <c r="O157" s="9">
        <v>519</v>
      </c>
      <c r="P157" s="8" t="str">
        <f>VLOOKUP(Q157,CW!C:D,2,FALSE)</f>
        <v>Jun'16</v>
      </c>
      <c r="Q157" s="8" t="str">
        <f t="shared" si="4"/>
        <v>23'16</v>
      </c>
      <c r="R157" s="1" t="str">
        <f>VLOOKUP(P157,CW!D:E,2,FALSE)</f>
        <v>Q1'16</v>
      </c>
    </row>
    <row r="158" spans="1:18">
      <c r="A158" s="13">
        <v>42529</v>
      </c>
      <c r="B158" s="9">
        <v>2</v>
      </c>
      <c r="C158" s="9">
        <v>42</v>
      </c>
      <c r="D158" s="9">
        <v>26</v>
      </c>
      <c r="E158" s="9">
        <v>386</v>
      </c>
      <c r="F158" s="9">
        <v>0</v>
      </c>
      <c r="G158" s="9">
        <v>0</v>
      </c>
      <c r="H158" s="9">
        <v>17</v>
      </c>
      <c r="I158" s="9">
        <v>228</v>
      </c>
      <c r="J158" s="9">
        <v>0</v>
      </c>
      <c r="K158" s="9">
        <v>0</v>
      </c>
      <c r="L158" s="9">
        <v>5</v>
      </c>
      <c r="M158" s="9">
        <v>53</v>
      </c>
      <c r="N158" s="9">
        <v>50</v>
      </c>
      <c r="O158" s="9">
        <v>709</v>
      </c>
      <c r="P158" s="8" t="str">
        <f>VLOOKUP(Q158,CW!C:D,2,FALSE)</f>
        <v>Jun'16</v>
      </c>
      <c r="Q158" s="8" t="str">
        <f t="shared" si="4"/>
        <v>23'16</v>
      </c>
      <c r="R158" s="1" t="str">
        <f>VLOOKUP(P158,CW!D:E,2,FALSE)</f>
        <v>Q1'16</v>
      </c>
    </row>
    <row r="159" spans="1:18">
      <c r="A159" s="13">
        <v>42530</v>
      </c>
      <c r="B159" s="9">
        <v>0</v>
      </c>
      <c r="C159" s="9">
        <v>0</v>
      </c>
      <c r="D159" s="9">
        <v>34</v>
      </c>
      <c r="E159" s="9">
        <v>657</v>
      </c>
      <c r="F159" s="9">
        <v>0</v>
      </c>
      <c r="G159" s="9">
        <v>0</v>
      </c>
      <c r="H159" s="9">
        <v>12</v>
      </c>
      <c r="I159" s="9">
        <v>238</v>
      </c>
      <c r="J159" s="9">
        <v>0</v>
      </c>
      <c r="K159" s="9">
        <v>0</v>
      </c>
      <c r="L159" s="9">
        <v>18</v>
      </c>
      <c r="M159" s="9">
        <v>242</v>
      </c>
      <c r="N159" s="9">
        <v>64</v>
      </c>
      <c r="O159" s="9">
        <v>1137</v>
      </c>
      <c r="P159" s="8" t="str">
        <f>VLOOKUP(Q159,CW!C:D,2,FALSE)</f>
        <v>Jun'16</v>
      </c>
      <c r="Q159" s="8" t="str">
        <f t="shared" si="4"/>
        <v>23'16</v>
      </c>
      <c r="R159" s="1" t="str">
        <f>VLOOKUP(P159,CW!D:E,2,FALSE)</f>
        <v>Q1'16</v>
      </c>
    </row>
    <row r="160" spans="1:18">
      <c r="A160" s="13">
        <v>42531</v>
      </c>
      <c r="B160" s="9">
        <v>0</v>
      </c>
      <c r="C160" s="9">
        <v>0</v>
      </c>
      <c r="D160" s="9">
        <v>26</v>
      </c>
      <c r="E160" s="9">
        <v>382</v>
      </c>
      <c r="F160" s="9">
        <v>1</v>
      </c>
      <c r="G160" s="9">
        <v>17</v>
      </c>
      <c r="H160" s="9">
        <v>5</v>
      </c>
      <c r="I160" s="9">
        <v>88</v>
      </c>
      <c r="J160" s="9">
        <v>0</v>
      </c>
      <c r="K160" s="9">
        <v>0</v>
      </c>
      <c r="L160" s="9">
        <v>3</v>
      </c>
      <c r="M160" s="9">
        <v>46</v>
      </c>
      <c r="N160" s="9">
        <v>35</v>
      </c>
      <c r="O160" s="9">
        <v>533</v>
      </c>
      <c r="P160" s="8" t="str">
        <f>VLOOKUP(Q160,CW!C:D,2,FALSE)</f>
        <v>Jun'16</v>
      </c>
      <c r="Q160" s="8" t="str">
        <f t="shared" si="4"/>
        <v>23'16</v>
      </c>
      <c r="R160" s="1" t="str">
        <f>VLOOKUP(P160,CW!D:E,2,FALSE)</f>
        <v>Q1'16</v>
      </c>
    </row>
    <row r="161" spans="1:18">
      <c r="A161" s="13">
        <v>42532</v>
      </c>
      <c r="B161" s="9">
        <v>3</v>
      </c>
      <c r="C161" s="9">
        <v>41</v>
      </c>
      <c r="D161" s="9">
        <v>12</v>
      </c>
      <c r="E161" s="9">
        <v>221</v>
      </c>
      <c r="F161" s="9">
        <v>4</v>
      </c>
      <c r="G161" s="9">
        <v>54</v>
      </c>
      <c r="H161" s="9">
        <v>5</v>
      </c>
      <c r="I161" s="9">
        <v>107</v>
      </c>
      <c r="J161" s="9">
        <v>0</v>
      </c>
      <c r="K161" s="9">
        <v>0</v>
      </c>
      <c r="L161" s="9">
        <v>3</v>
      </c>
      <c r="M161" s="9">
        <v>28</v>
      </c>
      <c r="N161" s="9">
        <v>27</v>
      </c>
      <c r="O161" s="9">
        <v>451</v>
      </c>
      <c r="P161" s="8" t="str">
        <f>VLOOKUP(Q161,CW!C:D,2,FALSE)</f>
        <v>Jun'16</v>
      </c>
      <c r="Q161" s="8" t="str">
        <f t="shared" si="4"/>
        <v>23'16</v>
      </c>
      <c r="R161" s="1" t="str">
        <f>VLOOKUP(P161,CW!D:E,2,FALSE)</f>
        <v>Q1'16</v>
      </c>
    </row>
    <row r="162" spans="1:18">
      <c r="A162" s="13">
        <v>42533</v>
      </c>
      <c r="B162" s="9">
        <v>8</v>
      </c>
      <c r="C162" s="9">
        <v>142</v>
      </c>
      <c r="D162" s="9">
        <v>20</v>
      </c>
      <c r="E162" s="9">
        <v>272</v>
      </c>
      <c r="F162" s="9">
        <v>0</v>
      </c>
      <c r="G162" s="9">
        <v>0</v>
      </c>
      <c r="H162" s="9">
        <v>7</v>
      </c>
      <c r="I162" s="9">
        <v>132</v>
      </c>
      <c r="J162" s="9">
        <v>9</v>
      </c>
      <c r="K162" s="9">
        <v>90</v>
      </c>
      <c r="L162" s="9">
        <v>5</v>
      </c>
      <c r="M162" s="9">
        <v>89</v>
      </c>
      <c r="N162" s="9">
        <v>49</v>
      </c>
      <c r="O162" s="9">
        <v>725</v>
      </c>
      <c r="P162" s="8" t="str">
        <f>VLOOKUP(Q162,CW!C:D,2,FALSE)</f>
        <v>Jun'16</v>
      </c>
      <c r="Q162" s="8" t="str">
        <f t="shared" si="4"/>
        <v>23'16</v>
      </c>
      <c r="R162" s="1" t="str">
        <f>VLOOKUP(P162,CW!D:E,2,FALSE)</f>
        <v>Q1'16</v>
      </c>
    </row>
    <row r="163" spans="1:18">
      <c r="A163" s="13">
        <v>42534</v>
      </c>
      <c r="B163" s="9">
        <v>14</v>
      </c>
      <c r="C163" s="9">
        <v>241</v>
      </c>
      <c r="D163" s="9">
        <v>17</v>
      </c>
      <c r="E163" s="9">
        <v>301</v>
      </c>
      <c r="F163" s="9">
        <v>8</v>
      </c>
      <c r="G163" s="9">
        <v>133</v>
      </c>
      <c r="H163" s="9">
        <v>4</v>
      </c>
      <c r="I163" s="9">
        <v>88</v>
      </c>
      <c r="J163" s="9">
        <v>0</v>
      </c>
      <c r="K163" s="9">
        <v>0</v>
      </c>
      <c r="L163" s="9">
        <v>9</v>
      </c>
      <c r="M163" s="9">
        <v>154</v>
      </c>
      <c r="N163" s="9">
        <v>52</v>
      </c>
      <c r="O163" s="9">
        <v>917</v>
      </c>
      <c r="P163" s="8" t="str">
        <f>VLOOKUP(Q163,CW!C:D,2,FALSE)</f>
        <v>Jun'16</v>
      </c>
      <c r="Q163" s="8" t="str">
        <f t="shared" si="4"/>
        <v>24'16</v>
      </c>
      <c r="R163" s="1" t="str">
        <f>VLOOKUP(P163,CW!D:E,2,FALSE)</f>
        <v>Q1'16</v>
      </c>
    </row>
    <row r="164" spans="1:18">
      <c r="A164" s="13">
        <v>42535</v>
      </c>
      <c r="B164" s="9">
        <v>0</v>
      </c>
      <c r="C164" s="9">
        <v>0</v>
      </c>
      <c r="D164" s="9">
        <v>24</v>
      </c>
      <c r="E164" s="9">
        <v>352</v>
      </c>
      <c r="F164" s="9">
        <v>0</v>
      </c>
      <c r="G164" s="9">
        <v>0</v>
      </c>
      <c r="H164" s="9">
        <v>0</v>
      </c>
      <c r="I164" s="9">
        <v>0</v>
      </c>
      <c r="J164" s="9">
        <v>0</v>
      </c>
      <c r="K164" s="9">
        <v>0</v>
      </c>
      <c r="L164" s="9">
        <v>13</v>
      </c>
      <c r="M164" s="9">
        <v>152</v>
      </c>
      <c r="N164" s="9">
        <v>37</v>
      </c>
      <c r="O164" s="9">
        <v>504</v>
      </c>
      <c r="P164" s="8" t="str">
        <f>VLOOKUP(Q164,CW!C:D,2,FALSE)</f>
        <v>Jun'16</v>
      </c>
      <c r="Q164" s="8" t="str">
        <f t="shared" si="4"/>
        <v>24'16</v>
      </c>
      <c r="R164" s="1" t="str">
        <f>VLOOKUP(P164,CW!D:E,2,FALSE)</f>
        <v>Q1'16</v>
      </c>
    </row>
    <row r="165" spans="1:18">
      <c r="A165" s="13">
        <v>42536</v>
      </c>
      <c r="B165" s="9">
        <v>1</v>
      </c>
      <c r="C165" s="9">
        <v>12</v>
      </c>
      <c r="D165" s="9">
        <v>8</v>
      </c>
      <c r="E165" s="9">
        <v>130</v>
      </c>
      <c r="F165" s="9">
        <v>5</v>
      </c>
      <c r="G165" s="9">
        <v>100</v>
      </c>
      <c r="H165" s="9">
        <v>6</v>
      </c>
      <c r="I165" s="9">
        <v>78</v>
      </c>
      <c r="J165" s="9">
        <v>0</v>
      </c>
      <c r="K165" s="9">
        <v>0</v>
      </c>
      <c r="L165" s="9">
        <v>16</v>
      </c>
      <c r="M165" s="9">
        <v>158</v>
      </c>
      <c r="N165" s="9">
        <v>36</v>
      </c>
      <c r="O165" s="9">
        <v>478</v>
      </c>
      <c r="P165" s="8" t="str">
        <f>VLOOKUP(Q165,CW!C:D,2,FALSE)</f>
        <v>Jun'16</v>
      </c>
      <c r="Q165" s="8" t="str">
        <f t="shared" si="4"/>
        <v>24'16</v>
      </c>
      <c r="R165" s="1" t="str">
        <f>VLOOKUP(P165,CW!D:E,2,FALSE)</f>
        <v>Q1'16</v>
      </c>
    </row>
    <row r="166" spans="1:18">
      <c r="A166" s="13">
        <v>42537</v>
      </c>
      <c r="B166" s="9">
        <v>4</v>
      </c>
      <c r="C166" s="9">
        <v>36</v>
      </c>
      <c r="D166" s="9">
        <v>18</v>
      </c>
      <c r="E166" s="9">
        <v>298</v>
      </c>
      <c r="F166" s="9">
        <v>0</v>
      </c>
      <c r="G166" s="9">
        <v>0</v>
      </c>
      <c r="H166" s="9">
        <v>9</v>
      </c>
      <c r="I166" s="9">
        <v>178</v>
      </c>
      <c r="J166" s="9">
        <v>0</v>
      </c>
      <c r="K166" s="9">
        <v>0</v>
      </c>
      <c r="L166" s="9">
        <v>21</v>
      </c>
      <c r="M166" s="9">
        <v>264</v>
      </c>
      <c r="N166" s="9">
        <v>52</v>
      </c>
      <c r="O166" s="9">
        <v>776</v>
      </c>
      <c r="P166" s="8" t="str">
        <f>VLOOKUP(Q166,CW!C:D,2,FALSE)</f>
        <v>Jun'16</v>
      </c>
      <c r="Q166" s="8" t="str">
        <f t="shared" si="4"/>
        <v>24'16</v>
      </c>
      <c r="R166" s="1" t="str">
        <f>VLOOKUP(P166,CW!D:E,2,FALSE)</f>
        <v>Q1'16</v>
      </c>
    </row>
    <row r="167" spans="1:18">
      <c r="A167" s="13">
        <v>42538</v>
      </c>
      <c r="B167" s="9">
        <v>0</v>
      </c>
      <c r="C167" s="9">
        <v>0</v>
      </c>
      <c r="D167" s="9">
        <v>5</v>
      </c>
      <c r="E167" s="9">
        <v>86</v>
      </c>
      <c r="F167" s="9">
        <v>0</v>
      </c>
      <c r="G167" s="9">
        <v>0</v>
      </c>
      <c r="H167" s="9">
        <v>0</v>
      </c>
      <c r="I167" s="9">
        <v>0</v>
      </c>
      <c r="J167" s="9">
        <v>0</v>
      </c>
      <c r="K167" s="9">
        <v>0</v>
      </c>
      <c r="L167" s="9">
        <v>11</v>
      </c>
      <c r="M167" s="9">
        <v>204</v>
      </c>
      <c r="N167" s="9">
        <v>16</v>
      </c>
      <c r="O167" s="9">
        <v>290</v>
      </c>
      <c r="P167" s="8" t="str">
        <f>VLOOKUP(Q167,CW!C:D,2,FALSE)</f>
        <v>Jun'16</v>
      </c>
      <c r="Q167" s="8" t="str">
        <f t="shared" si="4"/>
        <v>24'16</v>
      </c>
      <c r="R167" s="1" t="str">
        <f>VLOOKUP(P167,CW!D:E,2,FALSE)</f>
        <v>Q1'16</v>
      </c>
    </row>
    <row r="168" spans="1:18">
      <c r="A168" s="13">
        <v>42539</v>
      </c>
      <c r="B168" s="9">
        <v>1</v>
      </c>
      <c r="C168" s="9">
        <v>20</v>
      </c>
      <c r="D168" s="9">
        <v>2</v>
      </c>
      <c r="E168" s="9">
        <v>21</v>
      </c>
      <c r="F168" s="9">
        <v>0</v>
      </c>
      <c r="G168" s="9">
        <v>0</v>
      </c>
      <c r="H168" s="9">
        <v>6</v>
      </c>
      <c r="I168" s="9">
        <v>132</v>
      </c>
      <c r="J168" s="9">
        <v>0</v>
      </c>
      <c r="K168" s="9">
        <v>0</v>
      </c>
      <c r="L168" s="9">
        <v>6</v>
      </c>
      <c r="M168" s="9">
        <v>130</v>
      </c>
      <c r="N168" s="9">
        <v>15</v>
      </c>
      <c r="O168" s="9">
        <v>303</v>
      </c>
      <c r="P168" s="8" t="str">
        <f>VLOOKUP(Q168,CW!C:D,2,FALSE)</f>
        <v>Jun'16</v>
      </c>
      <c r="Q168" s="8" t="str">
        <f t="shared" si="4"/>
        <v>24'16</v>
      </c>
      <c r="R168" s="1" t="str">
        <f>VLOOKUP(P168,CW!D:E,2,FALSE)</f>
        <v>Q1'16</v>
      </c>
    </row>
    <row r="169" spans="1:18">
      <c r="A169" s="13">
        <v>42540</v>
      </c>
      <c r="B169" s="9">
        <v>0</v>
      </c>
      <c r="C169" s="9">
        <v>0</v>
      </c>
      <c r="D169" s="9">
        <v>4</v>
      </c>
      <c r="E169" s="9">
        <v>68</v>
      </c>
      <c r="F169" s="9">
        <v>1</v>
      </c>
      <c r="G169" s="9">
        <v>18</v>
      </c>
      <c r="H169" s="9">
        <v>10</v>
      </c>
      <c r="I169" s="9">
        <v>183</v>
      </c>
      <c r="J169" s="9">
        <v>0</v>
      </c>
      <c r="K169" s="9">
        <v>0</v>
      </c>
      <c r="L169" s="9">
        <v>5</v>
      </c>
      <c r="M169" s="9">
        <v>109</v>
      </c>
      <c r="N169" s="9">
        <v>20</v>
      </c>
      <c r="O169" s="9">
        <v>378</v>
      </c>
      <c r="P169" s="8" t="str">
        <f>VLOOKUP(Q169,CW!C:D,2,FALSE)</f>
        <v>Jun'16</v>
      </c>
      <c r="Q169" s="8" t="str">
        <f t="shared" si="4"/>
        <v>24'16</v>
      </c>
      <c r="R169" s="1" t="str">
        <f>VLOOKUP(P169,CW!D:E,2,FALSE)</f>
        <v>Q1'16</v>
      </c>
    </row>
    <row r="170" spans="1:18">
      <c r="A170" s="13">
        <v>42541</v>
      </c>
      <c r="B170" s="9">
        <v>4</v>
      </c>
      <c r="C170" s="9">
        <v>61</v>
      </c>
      <c r="D170" s="9">
        <v>7</v>
      </c>
      <c r="E170" s="9">
        <v>105</v>
      </c>
      <c r="F170" s="9">
        <v>6</v>
      </c>
      <c r="G170" s="9">
        <v>67</v>
      </c>
      <c r="H170" s="9">
        <v>7</v>
      </c>
      <c r="I170" s="9">
        <v>135</v>
      </c>
      <c r="J170" s="9">
        <v>0</v>
      </c>
      <c r="K170" s="9">
        <v>0</v>
      </c>
      <c r="L170" s="9">
        <v>6</v>
      </c>
      <c r="M170" s="9">
        <v>63</v>
      </c>
      <c r="N170" s="9">
        <v>30</v>
      </c>
      <c r="O170" s="9">
        <v>431</v>
      </c>
      <c r="P170" s="8" t="str">
        <f>VLOOKUP(Q170,CW!C:D,2,FALSE)</f>
        <v>Jun'16</v>
      </c>
      <c r="Q170" s="8" t="str">
        <f t="shared" si="4"/>
        <v>25'16</v>
      </c>
      <c r="R170" s="1" t="str">
        <f>VLOOKUP(P170,CW!D:E,2,FALSE)</f>
        <v>Q1'16</v>
      </c>
    </row>
    <row r="171" spans="1:18">
      <c r="A171" s="13">
        <v>42542</v>
      </c>
      <c r="B171" s="9">
        <v>2</v>
      </c>
      <c r="C171" s="9">
        <v>23</v>
      </c>
      <c r="D171" s="9">
        <v>16</v>
      </c>
      <c r="E171" s="9">
        <v>286</v>
      </c>
      <c r="F171" s="9">
        <v>16</v>
      </c>
      <c r="G171" s="9">
        <v>222</v>
      </c>
      <c r="H171" s="9">
        <v>9</v>
      </c>
      <c r="I171" s="9">
        <v>197</v>
      </c>
      <c r="J171" s="9">
        <v>0</v>
      </c>
      <c r="K171" s="9">
        <v>0</v>
      </c>
      <c r="L171" s="9">
        <v>9</v>
      </c>
      <c r="M171" s="9">
        <v>115</v>
      </c>
      <c r="N171" s="9">
        <v>52</v>
      </c>
      <c r="O171" s="9">
        <v>843</v>
      </c>
      <c r="P171" s="8" t="str">
        <f>VLOOKUP(Q171,CW!C:D,2,FALSE)</f>
        <v>Jun'16</v>
      </c>
      <c r="Q171" s="8" t="str">
        <f t="shared" si="4"/>
        <v>25'16</v>
      </c>
      <c r="R171" s="1" t="str">
        <f>VLOOKUP(P171,CW!D:E,2,FALSE)</f>
        <v>Q1'16</v>
      </c>
    </row>
    <row r="172" spans="1:18">
      <c r="A172" s="13">
        <v>42543</v>
      </c>
      <c r="B172" s="9">
        <v>5</v>
      </c>
      <c r="C172" s="9">
        <v>55</v>
      </c>
      <c r="D172" s="9">
        <v>14</v>
      </c>
      <c r="E172" s="9">
        <v>300</v>
      </c>
      <c r="F172" s="9">
        <v>4</v>
      </c>
      <c r="G172" s="9">
        <v>43</v>
      </c>
      <c r="H172" s="9">
        <v>11</v>
      </c>
      <c r="I172" s="9">
        <v>209</v>
      </c>
      <c r="J172" s="9">
        <v>7</v>
      </c>
      <c r="K172" s="9">
        <v>107</v>
      </c>
      <c r="L172" s="9">
        <v>9</v>
      </c>
      <c r="M172" s="9">
        <v>151</v>
      </c>
      <c r="N172" s="9">
        <v>50</v>
      </c>
      <c r="O172" s="9">
        <v>865</v>
      </c>
      <c r="P172" s="8" t="str">
        <f>VLOOKUP(Q172,CW!C:D,2,FALSE)</f>
        <v>Jun'16</v>
      </c>
      <c r="Q172" s="8" t="str">
        <f t="shared" si="4"/>
        <v>25'16</v>
      </c>
      <c r="R172" s="1" t="str">
        <f>VLOOKUP(P172,CW!D:E,2,FALSE)</f>
        <v>Q1'16</v>
      </c>
    </row>
    <row r="173" spans="1:18">
      <c r="A173" s="13">
        <v>42544</v>
      </c>
      <c r="B173" s="9">
        <v>0</v>
      </c>
      <c r="C173" s="9">
        <v>0</v>
      </c>
      <c r="D173" s="9">
        <v>27</v>
      </c>
      <c r="E173" s="9">
        <v>328</v>
      </c>
      <c r="F173" s="9">
        <v>3</v>
      </c>
      <c r="G173" s="9">
        <v>42</v>
      </c>
      <c r="H173" s="9">
        <v>8</v>
      </c>
      <c r="I173" s="9">
        <v>101</v>
      </c>
      <c r="J173" s="9">
        <v>2</v>
      </c>
      <c r="K173" s="9">
        <v>22</v>
      </c>
      <c r="L173" s="9">
        <v>5</v>
      </c>
      <c r="M173" s="9">
        <v>59</v>
      </c>
      <c r="N173" s="9">
        <v>45</v>
      </c>
      <c r="O173" s="9">
        <v>552</v>
      </c>
      <c r="P173" s="8" t="str">
        <f>VLOOKUP(Q173,CW!C:D,2,FALSE)</f>
        <v>Jun'16</v>
      </c>
      <c r="Q173" s="8" t="str">
        <f t="shared" si="4"/>
        <v>25'16</v>
      </c>
      <c r="R173" s="1" t="str">
        <f>VLOOKUP(P173,CW!D:E,2,FALSE)</f>
        <v>Q1'16</v>
      </c>
    </row>
    <row r="174" spans="1:18">
      <c r="A174" s="13">
        <v>42545</v>
      </c>
      <c r="B174" s="9">
        <v>7</v>
      </c>
      <c r="C174" s="9">
        <v>70</v>
      </c>
      <c r="D174" s="9">
        <v>11</v>
      </c>
      <c r="E174" s="9">
        <v>181</v>
      </c>
      <c r="F174" s="9">
        <v>0</v>
      </c>
      <c r="G174" s="9">
        <v>0</v>
      </c>
      <c r="H174" s="9">
        <v>18</v>
      </c>
      <c r="I174" s="9">
        <v>256</v>
      </c>
      <c r="J174" s="9">
        <v>0</v>
      </c>
      <c r="K174" s="9">
        <v>0</v>
      </c>
      <c r="L174" s="9">
        <v>0</v>
      </c>
      <c r="M174" s="9">
        <v>0</v>
      </c>
      <c r="N174" s="9">
        <v>36</v>
      </c>
      <c r="O174" s="9">
        <v>507</v>
      </c>
      <c r="P174" s="8" t="str">
        <f>VLOOKUP(Q174,CW!C:D,2,FALSE)</f>
        <v>Jun'16</v>
      </c>
      <c r="Q174" s="8" t="str">
        <f t="shared" si="4"/>
        <v>25'16</v>
      </c>
      <c r="R174" s="1" t="str">
        <f>VLOOKUP(P174,CW!D:E,2,FALSE)</f>
        <v>Q1'16</v>
      </c>
    </row>
    <row r="175" spans="1:18">
      <c r="A175" s="13">
        <v>42546</v>
      </c>
      <c r="B175" s="9">
        <v>0</v>
      </c>
      <c r="C175" s="9">
        <v>0</v>
      </c>
      <c r="D175" s="9">
        <v>9</v>
      </c>
      <c r="E175" s="9">
        <v>140</v>
      </c>
      <c r="F175" s="9">
        <v>0</v>
      </c>
      <c r="G175" s="9">
        <v>0</v>
      </c>
      <c r="H175" s="9">
        <v>6</v>
      </c>
      <c r="I175" s="9">
        <v>84</v>
      </c>
      <c r="J175" s="9">
        <v>0</v>
      </c>
      <c r="K175" s="9">
        <v>0</v>
      </c>
      <c r="L175" s="9">
        <v>8</v>
      </c>
      <c r="M175" s="9">
        <v>70</v>
      </c>
      <c r="N175" s="9">
        <v>23</v>
      </c>
      <c r="O175" s="9">
        <v>294</v>
      </c>
      <c r="P175" s="8" t="str">
        <f>VLOOKUP(Q175,CW!C:D,2,FALSE)</f>
        <v>Jun'16</v>
      </c>
      <c r="Q175" s="8" t="str">
        <f t="shared" si="4"/>
        <v>25'16</v>
      </c>
      <c r="R175" s="1" t="str">
        <f>VLOOKUP(P175,CW!D:E,2,FALSE)</f>
        <v>Q1'16</v>
      </c>
    </row>
    <row r="176" spans="1:18">
      <c r="A176" s="13">
        <v>42547</v>
      </c>
      <c r="B176" s="9">
        <v>0</v>
      </c>
      <c r="C176" s="9">
        <v>0</v>
      </c>
      <c r="D176" s="9">
        <v>40</v>
      </c>
      <c r="E176" s="9">
        <v>448</v>
      </c>
      <c r="F176" s="9">
        <v>0</v>
      </c>
      <c r="G176" s="9">
        <v>0</v>
      </c>
      <c r="H176" s="9">
        <v>27</v>
      </c>
      <c r="I176" s="9">
        <v>343</v>
      </c>
      <c r="J176" s="9">
        <v>0</v>
      </c>
      <c r="K176" s="9">
        <v>0</v>
      </c>
      <c r="L176" s="9">
        <v>0</v>
      </c>
      <c r="M176" s="9">
        <v>0</v>
      </c>
      <c r="N176" s="9">
        <v>67</v>
      </c>
      <c r="O176" s="9">
        <v>791</v>
      </c>
      <c r="P176" s="8" t="str">
        <f>VLOOKUP(Q176,CW!C:D,2,FALSE)</f>
        <v>Jun'16</v>
      </c>
      <c r="Q176" s="8" t="str">
        <f t="shared" si="4"/>
        <v>25'16</v>
      </c>
      <c r="R176" s="1" t="str">
        <f>VLOOKUP(P176,CW!D:E,2,FALSE)</f>
        <v>Q1'16</v>
      </c>
    </row>
    <row r="177" spans="1:18">
      <c r="A177" s="13">
        <v>42548</v>
      </c>
      <c r="B177" s="9">
        <v>0</v>
      </c>
      <c r="C177" s="9">
        <v>0</v>
      </c>
      <c r="D177" s="9">
        <v>24</v>
      </c>
      <c r="E177" s="9">
        <v>292</v>
      </c>
      <c r="F177" s="9">
        <v>0</v>
      </c>
      <c r="G177" s="9">
        <v>0</v>
      </c>
      <c r="H177" s="9">
        <v>22</v>
      </c>
      <c r="I177" s="9">
        <v>328</v>
      </c>
      <c r="J177" s="9">
        <v>0</v>
      </c>
      <c r="K177" s="9">
        <v>0</v>
      </c>
      <c r="L177" s="9">
        <v>15</v>
      </c>
      <c r="M177" s="9">
        <v>151</v>
      </c>
      <c r="N177" s="9">
        <v>61</v>
      </c>
      <c r="O177" s="9">
        <v>771</v>
      </c>
      <c r="P177" s="8" t="str">
        <f>VLOOKUP(Q177,CW!C:D,2,FALSE)</f>
        <v>Jun'16</v>
      </c>
      <c r="Q177" s="8" t="str">
        <f t="shared" si="4"/>
        <v>26'16</v>
      </c>
      <c r="R177" s="1" t="str">
        <f>VLOOKUP(P177,CW!D:E,2,FALSE)</f>
        <v>Q1'16</v>
      </c>
    </row>
    <row r="178" spans="1:18">
      <c r="A178" s="13">
        <v>42549</v>
      </c>
      <c r="B178" s="9">
        <v>0</v>
      </c>
      <c r="C178" s="9">
        <v>0</v>
      </c>
      <c r="D178" s="9">
        <v>25</v>
      </c>
      <c r="E178" s="9">
        <v>313</v>
      </c>
      <c r="F178" s="9">
        <v>0</v>
      </c>
      <c r="G178" s="9">
        <v>0</v>
      </c>
      <c r="H178" s="9">
        <v>17</v>
      </c>
      <c r="I178" s="9">
        <v>208</v>
      </c>
      <c r="J178" s="9">
        <v>0</v>
      </c>
      <c r="K178" s="9">
        <v>0</v>
      </c>
      <c r="L178" s="9">
        <v>34</v>
      </c>
      <c r="M178" s="9">
        <v>409</v>
      </c>
      <c r="N178" s="9">
        <v>76</v>
      </c>
      <c r="O178" s="9">
        <v>930</v>
      </c>
      <c r="P178" s="8" t="str">
        <f>VLOOKUP(Q178,CW!C:D,2,FALSE)</f>
        <v>Jun'16</v>
      </c>
      <c r="Q178" s="8" t="str">
        <f t="shared" si="4"/>
        <v>26'16</v>
      </c>
      <c r="R178" s="1" t="str">
        <f>VLOOKUP(P178,CW!D:E,2,FALSE)</f>
        <v>Q1'16</v>
      </c>
    </row>
    <row r="179" spans="1:18">
      <c r="A179" s="13">
        <v>42550</v>
      </c>
      <c r="B179" s="9">
        <v>0</v>
      </c>
      <c r="C179" s="9">
        <v>0</v>
      </c>
      <c r="D179" s="9">
        <v>26</v>
      </c>
      <c r="E179" s="9">
        <v>262</v>
      </c>
      <c r="F179" s="9">
        <v>0</v>
      </c>
      <c r="G179" s="9">
        <v>0</v>
      </c>
      <c r="H179" s="9">
        <v>12</v>
      </c>
      <c r="I179" s="9">
        <v>221</v>
      </c>
      <c r="J179" s="9">
        <v>0</v>
      </c>
      <c r="K179" s="9">
        <v>0</v>
      </c>
      <c r="L179" s="9">
        <v>32</v>
      </c>
      <c r="M179" s="9">
        <v>342</v>
      </c>
      <c r="N179" s="9">
        <v>70</v>
      </c>
      <c r="O179" s="9">
        <v>825</v>
      </c>
      <c r="P179" s="8" t="str">
        <f>VLOOKUP(Q179,CW!C:D,2,FALSE)</f>
        <v>Jun'16</v>
      </c>
      <c r="Q179" s="8" t="str">
        <f t="shared" si="4"/>
        <v>26'16</v>
      </c>
      <c r="R179" s="1" t="str">
        <f>VLOOKUP(P179,CW!D:E,2,FALSE)</f>
        <v>Q1'16</v>
      </c>
    </row>
    <row r="180" spans="1:18">
      <c r="A180" s="13">
        <v>42551</v>
      </c>
      <c r="B180" s="9">
        <v>1</v>
      </c>
      <c r="C180" s="9">
        <v>20</v>
      </c>
      <c r="D180" s="9">
        <v>12</v>
      </c>
      <c r="E180" s="9">
        <v>123</v>
      </c>
      <c r="F180" s="9">
        <v>0</v>
      </c>
      <c r="G180" s="9">
        <v>0</v>
      </c>
      <c r="H180" s="9">
        <v>7</v>
      </c>
      <c r="I180" s="9">
        <v>151</v>
      </c>
      <c r="J180" s="9">
        <v>7</v>
      </c>
      <c r="K180" s="9">
        <v>135</v>
      </c>
      <c r="L180" s="9">
        <v>19</v>
      </c>
      <c r="M180" s="9">
        <v>202</v>
      </c>
      <c r="N180" s="9">
        <v>46</v>
      </c>
      <c r="O180" s="9">
        <v>631</v>
      </c>
      <c r="P180" s="8" t="str">
        <f>VLOOKUP(Q180,CW!C:D,2,FALSE)</f>
        <v>Jun'16</v>
      </c>
      <c r="Q180" s="8" t="str">
        <f t="shared" si="4"/>
        <v>26'16</v>
      </c>
      <c r="R180" s="1" t="str">
        <f>VLOOKUP(P180,CW!D:E,2,FALSE)</f>
        <v>Q1'16</v>
      </c>
    </row>
    <row r="181" spans="1:18">
      <c r="A181" s="13">
        <v>42552</v>
      </c>
      <c r="B181" s="9">
        <v>2</v>
      </c>
      <c r="C181" s="9">
        <v>40</v>
      </c>
      <c r="D181" s="9">
        <v>21</v>
      </c>
      <c r="E181" s="9">
        <v>238</v>
      </c>
      <c r="F181" s="9">
        <v>3</v>
      </c>
      <c r="G181" s="9">
        <v>42</v>
      </c>
      <c r="H181" s="9">
        <v>26</v>
      </c>
      <c r="I181" s="9">
        <v>245</v>
      </c>
      <c r="J181" s="9">
        <v>8</v>
      </c>
      <c r="K181" s="9">
        <v>161</v>
      </c>
      <c r="L181" s="9">
        <v>16</v>
      </c>
      <c r="M181" s="9">
        <v>255</v>
      </c>
      <c r="N181" s="9">
        <v>76</v>
      </c>
      <c r="O181" s="9">
        <v>981</v>
      </c>
      <c r="P181" s="8" t="str">
        <f>VLOOKUP(Q181,CW!C:D,2,FALSE)</f>
        <v>Jun'16</v>
      </c>
      <c r="Q181" s="8" t="str">
        <f t="shared" ref="Q181:Q211" si="5">CONCATENATE(WEEKNUM(A181,21),"'",TEXT(A181,"yy"))</f>
        <v>26'16</v>
      </c>
      <c r="R181" s="1" t="str">
        <f>VLOOKUP(P181,CW!D:E,2,FALSE)</f>
        <v>Q1'16</v>
      </c>
    </row>
    <row r="182" spans="1:18">
      <c r="A182" s="13">
        <v>42553</v>
      </c>
      <c r="B182" s="9">
        <v>0</v>
      </c>
      <c r="C182" s="9">
        <v>0</v>
      </c>
      <c r="D182" s="9">
        <v>29</v>
      </c>
      <c r="E182" s="9">
        <v>342</v>
      </c>
      <c r="F182" s="9">
        <v>0</v>
      </c>
      <c r="G182" s="9">
        <v>0</v>
      </c>
      <c r="H182" s="9">
        <v>25</v>
      </c>
      <c r="I182" s="9">
        <v>350</v>
      </c>
      <c r="J182" s="9">
        <v>0</v>
      </c>
      <c r="K182" s="9">
        <v>0</v>
      </c>
      <c r="L182" s="9">
        <v>27</v>
      </c>
      <c r="M182" s="9">
        <v>293</v>
      </c>
      <c r="N182" s="9">
        <v>81</v>
      </c>
      <c r="O182" s="9">
        <v>985</v>
      </c>
      <c r="P182" s="8" t="str">
        <f>VLOOKUP(Q182,CW!C:D,2,FALSE)</f>
        <v>Jun'16</v>
      </c>
      <c r="Q182" s="8" t="str">
        <f t="shared" si="5"/>
        <v>26'16</v>
      </c>
      <c r="R182" s="1" t="str">
        <f>VLOOKUP(P182,CW!D:E,2,FALSE)</f>
        <v>Q1'16</v>
      </c>
    </row>
    <row r="183" spans="1:18">
      <c r="A183" s="13">
        <v>42554</v>
      </c>
      <c r="B183" s="9">
        <v>0</v>
      </c>
      <c r="C183" s="9">
        <v>0</v>
      </c>
      <c r="D183" s="9">
        <v>23</v>
      </c>
      <c r="E183" s="9">
        <v>248</v>
      </c>
      <c r="F183" s="9">
        <v>0</v>
      </c>
      <c r="G183" s="9">
        <v>0</v>
      </c>
      <c r="H183" s="9">
        <v>48</v>
      </c>
      <c r="I183" s="9">
        <v>502</v>
      </c>
      <c r="J183" s="9">
        <v>1</v>
      </c>
      <c r="K183" s="9">
        <v>12</v>
      </c>
      <c r="L183" s="9">
        <v>13</v>
      </c>
      <c r="M183" s="9">
        <v>142</v>
      </c>
      <c r="N183" s="9">
        <v>85</v>
      </c>
      <c r="O183" s="9">
        <v>904</v>
      </c>
      <c r="P183" s="8" t="str">
        <f>VLOOKUP(Q183,CW!C:D,2,FALSE)</f>
        <v>Jun'16</v>
      </c>
      <c r="Q183" s="8" t="str">
        <f t="shared" si="5"/>
        <v>26'16</v>
      </c>
      <c r="R183" s="1" t="str">
        <f>VLOOKUP(P183,CW!D:E,2,FALSE)</f>
        <v>Q1'16</v>
      </c>
    </row>
    <row r="184" spans="1:18">
      <c r="A184" s="13">
        <v>42555</v>
      </c>
      <c r="B184" s="9">
        <v>4</v>
      </c>
      <c r="C184" s="9">
        <v>48</v>
      </c>
      <c r="D184" s="9">
        <v>5</v>
      </c>
      <c r="E184" s="9">
        <v>87</v>
      </c>
      <c r="F184" s="9">
        <v>0</v>
      </c>
      <c r="G184" s="9">
        <v>0</v>
      </c>
      <c r="H184" s="9">
        <v>33</v>
      </c>
      <c r="I184" s="9">
        <v>393</v>
      </c>
      <c r="J184" s="9">
        <v>3</v>
      </c>
      <c r="K184" s="9">
        <v>36</v>
      </c>
      <c r="L184" s="9">
        <v>14</v>
      </c>
      <c r="M184" s="9">
        <v>204</v>
      </c>
      <c r="N184" s="9">
        <v>59</v>
      </c>
      <c r="O184" s="9">
        <v>768</v>
      </c>
      <c r="P184" s="8" t="str">
        <f>VLOOKUP(Q184,CW!C:D,2,FALSE)</f>
        <v>Jul'16</v>
      </c>
      <c r="Q184" s="8" t="str">
        <f t="shared" si="5"/>
        <v>27'16</v>
      </c>
      <c r="R184" s="1" t="str">
        <f>VLOOKUP(P184,CW!D:E,2,FALSE)</f>
        <v>Q2'16</v>
      </c>
    </row>
    <row r="185" spans="1:18">
      <c r="A185" s="13">
        <v>42556</v>
      </c>
      <c r="B185" s="9">
        <v>4</v>
      </c>
      <c r="C185" s="9">
        <v>41</v>
      </c>
      <c r="D185" s="9">
        <v>10</v>
      </c>
      <c r="E185" s="9">
        <v>177</v>
      </c>
      <c r="F185" s="9">
        <v>1</v>
      </c>
      <c r="G185" s="9">
        <v>12</v>
      </c>
      <c r="H185" s="9">
        <v>19</v>
      </c>
      <c r="I185" s="9">
        <v>253</v>
      </c>
      <c r="J185" s="9">
        <v>0</v>
      </c>
      <c r="K185" s="9">
        <v>0</v>
      </c>
      <c r="L185" s="9">
        <v>14</v>
      </c>
      <c r="M185" s="9">
        <v>181</v>
      </c>
      <c r="N185" s="9">
        <v>48</v>
      </c>
      <c r="O185" s="9">
        <v>664</v>
      </c>
      <c r="P185" s="8" t="str">
        <f>VLOOKUP(Q185,CW!C:D,2,FALSE)</f>
        <v>Jul'16</v>
      </c>
      <c r="Q185" s="8" t="str">
        <f t="shared" si="5"/>
        <v>27'16</v>
      </c>
      <c r="R185" s="1" t="str">
        <f>VLOOKUP(P185,CW!D:E,2,FALSE)</f>
        <v>Q2'16</v>
      </c>
    </row>
    <row r="186" spans="1:18">
      <c r="A186" s="13">
        <v>42557</v>
      </c>
      <c r="B186" s="9">
        <v>0</v>
      </c>
      <c r="C186" s="9">
        <v>0</v>
      </c>
      <c r="D186" s="9">
        <v>15</v>
      </c>
      <c r="E186" s="9">
        <v>194</v>
      </c>
      <c r="F186" s="9">
        <v>1</v>
      </c>
      <c r="G186" s="9">
        <v>16</v>
      </c>
      <c r="H186" s="9">
        <v>9</v>
      </c>
      <c r="I186" s="9">
        <v>141</v>
      </c>
      <c r="J186" s="9">
        <v>0</v>
      </c>
      <c r="K186" s="9">
        <v>0</v>
      </c>
      <c r="L186" s="9">
        <v>26</v>
      </c>
      <c r="M186" s="9">
        <v>345</v>
      </c>
      <c r="N186" s="9">
        <v>51</v>
      </c>
      <c r="O186" s="9">
        <v>696</v>
      </c>
      <c r="P186" s="8" t="str">
        <f>VLOOKUP(Q186,CW!C:D,2,FALSE)</f>
        <v>Jul'16</v>
      </c>
      <c r="Q186" s="8" t="str">
        <f t="shared" si="5"/>
        <v>27'16</v>
      </c>
      <c r="R186" s="1" t="str">
        <f>VLOOKUP(P186,CW!D:E,2,FALSE)</f>
        <v>Q2'16</v>
      </c>
    </row>
    <row r="187" spans="1:18">
      <c r="A187" s="13">
        <v>42558</v>
      </c>
      <c r="B187" s="9">
        <v>0</v>
      </c>
      <c r="C187" s="9">
        <v>0</v>
      </c>
      <c r="D187" s="9">
        <v>14</v>
      </c>
      <c r="E187" s="9">
        <v>187</v>
      </c>
      <c r="F187" s="9">
        <v>0</v>
      </c>
      <c r="G187" s="9">
        <v>0</v>
      </c>
      <c r="H187" s="9">
        <v>12</v>
      </c>
      <c r="I187" s="9">
        <v>203</v>
      </c>
      <c r="J187" s="9">
        <v>0</v>
      </c>
      <c r="K187" s="9">
        <v>0</v>
      </c>
      <c r="L187" s="9">
        <v>36</v>
      </c>
      <c r="M187" s="9">
        <v>514</v>
      </c>
      <c r="N187" s="9">
        <v>62</v>
      </c>
      <c r="O187" s="9">
        <v>904</v>
      </c>
      <c r="P187" s="8" t="str">
        <f>VLOOKUP(Q187,CW!C:D,2,FALSE)</f>
        <v>Jul'16</v>
      </c>
      <c r="Q187" s="8" t="str">
        <f t="shared" si="5"/>
        <v>27'16</v>
      </c>
      <c r="R187" s="1" t="str">
        <f>VLOOKUP(P187,CW!D:E,2,FALSE)</f>
        <v>Q2'16</v>
      </c>
    </row>
    <row r="188" spans="1:18">
      <c r="A188" s="13">
        <v>42559</v>
      </c>
      <c r="B188" s="9">
        <v>0</v>
      </c>
      <c r="C188" s="9">
        <v>0</v>
      </c>
      <c r="D188" s="9">
        <v>28</v>
      </c>
      <c r="E188" s="9">
        <v>386</v>
      </c>
      <c r="F188" s="9">
        <v>1</v>
      </c>
      <c r="G188" s="9">
        <v>22</v>
      </c>
      <c r="H188" s="9">
        <v>25</v>
      </c>
      <c r="I188" s="9">
        <v>454</v>
      </c>
      <c r="J188" s="9">
        <v>4</v>
      </c>
      <c r="K188" s="9">
        <v>48</v>
      </c>
      <c r="L188" s="9">
        <v>29</v>
      </c>
      <c r="M188" s="9">
        <v>401</v>
      </c>
      <c r="N188" s="9">
        <v>87</v>
      </c>
      <c r="O188" s="9">
        <v>1311</v>
      </c>
      <c r="P188" s="8" t="str">
        <f>VLOOKUP(Q188,CW!C:D,2,FALSE)</f>
        <v>Jul'16</v>
      </c>
      <c r="Q188" s="8" t="str">
        <f t="shared" si="5"/>
        <v>27'16</v>
      </c>
      <c r="R188" s="1" t="str">
        <f>VLOOKUP(P188,CW!D:E,2,FALSE)</f>
        <v>Q2'16</v>
      </c>
    </row>
    <row r="189" spans="1:18">
      <c r="A189" s="13">
        <v>42560</v>
      </c>
      <c r="B189" s="9">
        <v>0</v>
      </c>
      <c r="C189" s="9">
        <v>0</v>
      </c>
      <c r="D189" s="9">
        <v>11</v>
      </c>
      <c r="E189" s="9">
        <v>149</v>
      </c>
      <c r="F189" s="9">
        <v>10</v>
      </c>
      <c r="G189" s="9">
        <v>171</v>
      </c>
      <c r="H189" s="9">
        <v>10</v>
      </c>
      <c r="I189" s="9">
        <v>145</v>
      </c>
      <c r="J189" s="9">
        <v>0</v>
      </c>
      <c r="K189" s="9">
        <v>0</v>
      </c>
      <c r="L189" s="9">
        <v>29</v>
      </c>
      <c r="M189" s="9">
        <v>295</v>
      </c>
      <c r="N189" s="9">
        <v>60</v>
      </c>
      <c r="O189" s="9">
        <v>760</v>
      </c>
      <c r="P189" s="8" t="str">
        <f>VLOOKUP(Q189,CW!C:D,2,FALSE)</f>
        <v>Jul'16</v>
      </c>
      <c r="Q189" s="8" t="str">
        <f t="shared" si="5"/>
        <v>27'16</v>
      </c>
      <c r="R189" s="1" t="str">
        <f>VLOOKUP(P189,CW!D:E,2,FALSE)</f>
        <v>Q2'16</v>
      </c>
    </row>
    <row r="190" spans="1:18">
      <c r="A190" s="13">
        <v>42561</v>
      </c>
      <c r="B190" s="9">
        <v>0</v>
      </c>
      <c r="C190" s="9">
        <v>0</v>
      </c>
      <c r="D190" s="9">
        <v>18</v>
      </c>
      <c r="E190" s="9">
        <v>198</v>
      </c>
      <c r="F190" s="9">
        <v>0</v>
      </c>
      <c r="G190" s="9">
        <v>0</v>
      </c>
      <c r="H190" s="9">
        <v>29</v>
      </c>
      <c r="I190" s="9">
        <v>274</v>
      </c>
      <c r="J190" s="9">
        <v>2</v>
      </c>
      <c r="K190" s="9">
        <v>24</v>
      </c>
      <c r="L190" s="9">
        <v>19</v>
      </c>
      <c r="M190" s="9">
        <v>240</v>
      </c>
      <c r="N190" s="9">
        <v>68</v>
      </c>
      <c r="O190" s="9">
        <v>736</v>
      </c>
      <c r="P190" s="8" t="str">
        <f>VLOOKUP(Q190,CW!C:D,2,FALSE)</f>
        <v>Jul'16</v>
      </c>
      <c r="Q190" s="8" t="str">
        <f t="shared" si="5"/>
        <v>27'16</v>
      </c>
      <c r="R190" s="1" t="str">
        <f>VLOOKUP(P190,CW!D:E,2,FALSE)</f>
        <v>Q2'16</v>
      </c>
    </row>
    <row r="191" spans="1:18">
      <c r="A191" s="13">
        <v>42562</v>
      </c>
      <c r="B191" s="9">
        <v>3</v>
      </c>
      <c r="C191" s="9">
        <v>54</v>
      </c>
      <c r="D191" s="9">
        <v>13</v>
      </c>
      <c r="E191" s="9">
        <v>212</v>
      </c>
      <c r="F191" s="9">
        <v>4</v>
      </c>
      <c r="G191" s="9">
        <v>38</v>
      </c>
      <c r="H191" s="9">
        <v>10</v>
      </c>
      <c r="I191" s="9">
        <v>86</v>
      </c>
      <c r="J191" s="9">
        <v>4</v>
      </c>
      <c r="K191" s="9">
        <v>35</v>
      </c>
      <c r="L191" s="9">
        <v>20</v>
      </c>
      <c r="M191" s="9">
        <v>306</v>
      </c>
      <c r="N191" s="9">
        <v>54</v>
      </c>
      <c r="O191" s="9">
        <v>731</v>
      </c>
      <c r="P191" s="8" t="str">
        <f>VLOOKUP(Q191,CW!C:D,2,FALSE)</f>
        <v>Jul'16</v>
      </c>
      <c r="Q191" s="8" t="str">
        <f t="shared" si="5"/>
        <v>28'16</v>
      </c>
      <c r="R191" s="1" t="str">
        <f>VLOOKUP(P191,CW!D:E,2,FALSE)</f>
        <v>Q2'16</v>
      </c>
    </row>
    <row r="192" spans="1:18">
      <c r="A192" s="13">
        <v>42563</v>
      </c>
      <c r="B192" s="9">
        <v>2</v>
      </c>
      <c r="C192" s="9">
        <v>36</v>
      </c>
      <c r="D192" s="9">
        <v>19</v>
      </c>
      <c r="E192" s="9">
        <v>243</v>
      </c>
      <c r="F192" s="9">
        <v>3</v>
      </c>
      <c r="G192" s="9">
        <v>43</v>
      </c>
      <c r="H192" s="9">
        <v>11</v>
      </c>
      <c r="I192" s="9">
        <v>157</v>
      </c>
      <c r="J192" s="9">
        <v>0</v>
      </c>
      <c r="K192" s="9">
        <v>0</v>
      </c>
      <c r="L192" s="9">
        <v>18</v>
      </c>
      <c r="M192" s="9">
        <v>174</v>
      </c>
      <c r="N192" s="9">
        <v>53</v>
      </c>
      <c r="O192" s="9">
        <v>653</v>
      </c>
      <c r="P192" s="8" t="str">
        <f>VLOOKUP(Q192,CW!C:D,2,FALSE)</f>
        <v>Jul'16</v>
      </c>
      <c r="Q192" s="8" t="str">
        <f t="shared" si="5"/>
        <v>28'16</v>
      </c>
      <c r="R192" s="1" t="str">
        <f>VLOOKUP(P192,CW!D:E,2,FALSE)</f>
        <v>Q2'16</v>
      </c>
    </row>
    <row r="193" spans="1:18">
      <c r="A193" s="13">
        <v>42564</v>
      </c>
      <c r="B193" s="9">
        <v>3</v>
      </c>
      <c r="C193" s="9">
        <v>45</v>
      </c>
      <c r="D193" s="9">
        <v>24</v>
      </c>
      <c r="E193" s="9">
        <v>292</v>
      </c>
      <c r="F193" s="9">
        <v>0</v>
      </c>
      <c r="G193" s="9">
        <v>0</v>
      </c>
      <c r="H193" s="9">
        <v>16</v>
      </c>
      <c r="I193" s="9">
        <v>164</v>
      </c>
      <c r="J193" s="9">
        <v>3</v>
      </c>
      <c r="K193" s="9">
        <v>36</v>
      </c>
      <c r="L193" s="9">
        <v>8</v>
      </c>
      <c r="M193" s="9">
        <v>94</v>
      </c>
      <c r="N193" s="9">
        <v>54</v>
      </c>
      <c r="O193" s="9">
        <v>631</v>
      </c>
      <c r="P193" s="8" t="str">
        <f>VLOOKUP(Q193,CW!C:D,2,FALSE)</f>
        <v>Jul'16</v>
      </c>
      <c r="Q193" s="8" t="str">
        <f t="shared" si="5"/>
        <v>28'16</v>
      </c>
      <c r="R193" s="1" t="str">
        <f>VLOOKUP(P193,CW!D:E,2,FALSE)</f>
        <v>Q2'16</v>
      </c>
    </row>
    <row r="194" spans="1:18">
      <c r="A194" s="13">
        <v>42565</v>
      </c>
      <c r="B194" s="9">
        <v>2</v>
      </c>
      <c r="C194" s="9">
        <v>23</v>
      </c>
      <c r="D194" s="9">
        <v>20</v>
      </c>
      <c r="E194" s="9">
        <v>213</v>
      </c>
      <c r="F194" s="9">
        <v>8</v>
      </c>
      <c r="G194" s="9">
        <v>109</v>
      </c>
      <c r="H194" s="9">
        <v>4</v>
      </c>
      <c r="I194" s="9">
        <v>38</v>
      </c>
      <c r="J194" s="9">
        <v>0</v>
      </c>
      <c r="K194" s="9">
        <v>0</v>
      </c>
      <c r="L194" s="9">
        <v>15</v>
      </c>
      <c r="M194" s="9">
        <v>174</v>
      </c>
      <c r="N194" s="9">
        <v>49</v>
      </c>
      <c r="O194" s="9">
        <v>557</v>
      </c>
      <c r="P194" s="8" t="str">
        <f>VLOOKUP(Q194,CW!C:D,2,FALSE)</f>
        <v>Jul'16</v>
      </c>
      <c r="Q194" s="8" t="str">
        <f t="shared" si="5"/>
        <v>28'16</v>
      </c>
      <c r="R194" s="1" t="str">
        <f>VLOOKUP(P194,CW!D:E,2,FALSE)</f>
        <v>Q2'16</v>
      </c>
    </row>
    <row r="195" spans="1:18">
      <c r="A195" s="13">
        <v>42566</v>
      </c>
      <c r="B195" s="9">
        <v>0</v>
      </c>
      <c r="C195" s="9">
        <v>0</v>
      </c>
      <c r="D195" s="9">
        <v>22</v>
      </c>
      <c r="E195" s="9">
        <v>358</v>
      </c>
      <c r="F195" s="9">
        <v>1</v>
      </c>
      <c r="G195" s="9">
        <v>11</v>
      </c>
      <c r="H195" s="9">
        <v>10</v>
      </c>
      <c r="I195" s="9">
        <v>144</v>
      </c>
      <c r="J195" s="9">
        <v>0</v>
      </c>
      <c r="K195" s="9">
        <v>0</v>
      </c>
      <c r="L195" s="9">
        <v>20</v>
      </c>
      <c r="M195" s="9">
        <v>255</v>
      </c>
      <c r="N195" s="9">
        <v>53</v>
      </c>
      <c r="O195" s="9">
        <v>768</v>
      </c>
      <c r="P195" s="8" t="str">
        <f>VLOOKUP(Q195,CW!C:D,2,FALSE)</f>
        <v>Jul'16</v>
      </c>
      <c r="Q195" s="8" t="str">
        <f t="shared" si="5"/>
        <v>28'16</v>
      </c>
      <c r="R195" s="1" t="str">
        <f>VLOOKUP(P195,CW!D:E,2,FALSE)</f>
        <v>Q2'16</v>
      </c>
    </row>
    <row r="196" spans="1:18">
      <c r="A196" s="13">
        <v>42567</v>
      </c>
      <c r="B196" s="9">
        <v>0</v>
      </c>
      <c r="C196" s="9">
        <v>0</v>
      </c>
      <c r="D196" s="9">
        <v>25</v>
      </c>
      <c r="E196" s="9">
        <v>283</v>
      </c>
      <c r="F196" s="9">
        <v>0</v>
      </c>
      <c r="G196" s="9">
        <v>0</v>
      </c>
      <c r="H196" s="9">
        <v>34</v>
      </c>
      <c r="I196" s="9">
        <v>317</v>
      </c>
      <c r="J196" s="9">
        <v>0</v>
      </c>
      <c r="K196" s="9">
        <v>0</v>
      </c>
      <c r="L196" s="9">
        <v>20</v>
      </c>
      <c r="M196" s="9">
        <v>298</v>
      </c>
      <c r="N196" s="9">
        <v>79</v>
      </c>
      <c r="O196" s="9">
        <v>898</v>
      </c>
      <c r="P196" s="8" t="str">
        <f>VLOOKUP(Q196,CW!C:D,2,FALSE)</f>
        <v>Jul'16</v>
      </c>
      <c r="Q196" s="8" t="str">
        <f t="shared" si="5"/>
        <v>28'16</v>
      </c>
      <c r="R196" s="1" t="str">
        <f>VLOOKUP(P196,CW!D:E,2,FALSE)</f>
        <v>Q2'16</v>
      </c>
    </row>
    <row r="197" spans="1:18">
      <c r="A197" s="13">
        <v>42568</v>
      </c>
      <c r="B197" s="9">
        <v>0</v>
      </c>
      <c r="C197" s="9">
        <v>0</v>
      </c>
      <c r="D197" s="9">
        <v>13</v>
      </c>
      <c r="E197" s="9">
        <v>180</v>
      </c>
      <c r="F197" s="9">
        <v>0</v>
      </c>
      <c r="G197" s="9">
        <v>0</v>
      </c>
      <c r="H197" s="9">
        <v>30</v>
      </c>
      <c r="I197" s="9">
        <v>356</v>
      </c>
      <c r="J197" s="9">
        <v>0</v>
      </c>
      <c r="K197" s="9">
        <v>0</v>
      </c>
      <c r="L197" s="9">
        <v>9</v>
      </c>
      <c r="M197" s="9">
        <v>198</v>
      </c>
      <c r="N197" s="9">
        <v>52</v>
      </c>
      <c r="O197" s="9">
        <v>734</v>
      </c>
      <c r="P197" s="8" t="str">
        <f>VLOOKUP(Q197,CW!C:D,2,FALSE)</f>
        <v>Jul'16</v>
      </c>
      <c r="Q197" s="8" t="str">
        <f t="shared" si="5"/>
        <v>28'16</v>
      </c>
      <c r="R197" s="1" t="str">
        <f>VLOOKUP(P197,CW!D:E,2,FALSE)</f>
        <v>Q2'16</v>
      </c>
    </row>
    <row r="198" spans="1:18">
      <c r="A198" s="13">
        <v>42569</v>
      </c>
      <c r="B198" s="9">
        <v>0</v>
      </c>
      <c r="C198" s="9">
        <v>0</v>
      </c>
      <c r="D198" s="9">
        <v>8</v>
      </c>
      <c r="E198" s="9">
        <v>175</v>
      </c>
      <c r="F198" s="9">
        <v>0</v>
      </c>
      <c r="G198" s="9">
        <v>0</v>
      </c>
      <c r="H198" s="9">
        <v>17</v>
      </c>
      <c r="I198" s="9">
        <v>323</v>
      </c>
      <c r="J198" s="9">
        <v>0</v>
      </c>
      <c r="K198" s="9">
        <v>0</v>
      </c>
      <c r="L198" s="9">
        <v>21</v>
      </c>
      <c r="M198" s="9">
        <v>313</v>
      </c>
      <c r="N198" s="9">
        <v>46</v>
      </c>
      <c r="O198" s="9">
        <v>811</v>
      </c>
      <c r="P198" s="8" t="str">
        <f>VLOOKUP(Q198,CW!C:D,2,FALSE)</f>
        <v>Jul'16</v>
      </c>
      <c r="Q198" s="8" t="str">
        <f t="shared" si="5"/>
        <v>29'16</v>
      </c>
      <c r="R198" s="1" t="str">
        <f>VLOOKUP(P198,CW!D:E,2,FALSE)</f>
        <v>Q2'16</v>
      </c>
    </row>
    <row r="199" spans="1:18">
      <c r="A199" s="13">
        <v>42570</v>
      </c>
      <c r="B199" s="9">
        <v>4</v>
      </c>
      <c r="C199" s="9">
        <v>53</v>
      </c>
      <c r="D199" s="9">
        <v>27</v>
      </c>
      <c r="E199" s="9">
        <v>482</v>
      </c>
      <c r="F199" s="9">
        <v>3</v>
      </c>
      <c r="G199" s="9">
        <v>44</v>
      </c>
      <c r="H199" s="9">
        <v>12</v>
      </c>
      <c r="I199" s="9">
        <v>199</v>
      </c>
      <c r="J199" s="9">
        <v>0</v>
      </c>
      <c r="K199" s="9">
        <v>0</v>
      </c>
      <c r="L199" s="9">
        <v>21</v>
      </c>
      <c r="M199" s="9">
        <v>233</v>
      </c>
      <c r="N199" s="9">
        <v>67</v>
      </c>
      <c r="O199" s="9">
        <v>1011</v>
      </c>
      <c r="P199" s="8" t="str">
        <f>VLOOKUP(Q199,CW!C:D,2,FALSE)</f>
        <v>Jul'16</v>
      </c>
      <c r="Q199" s="8" t="str">
        <f t="shared" si="5"/>
        <v>29'16</v>
      </c>
      <c r="R199" s="1" t="str">
        <f>VLOOKUP(P199,CW!D:E,2,FALSE)</f>
        <v>Q2'16</v>
      </c>
    </row>
    <row r="200" spans="1:18">
      <c r="A200" s="13">
        <v>42571</v>
      </c>
      <c r="B200" s="9">
        <v>0</v>
      </c>
      <c r="C200" s="9">
        <v>0</v>
      </c>
      <c r="D200" s="9">
        <v>35</v>
      </c>
      <c r="E200" s="9">
        <v>410</v>
      </c>
      <c r="F200" s="9">
        <v>6</v>
      </c>
      <c r="G200" s="9">
        <v>72</v>
      </c>
      <c r="H200" s="9">
        <v>38</v>
      </c>
      <c r="I200" s="9">
        <v>416</v>
      </c>
      <c r="J200" s="9">
        <v>0</v>
      </c>
      <c r="K200" s="9">
        <v>0</v>
      </c>
      <c r="L200" s="9">
        <v>26</v>
      </c>
      <c r="M200" s="9">
        <v>263</v>
      </c>
      <c r="N200" s="9">
        <v>105</v>
      </c>
      <c r="O200" s="9">
        <v>1161</v>
      </c>
      <c r="P200" s="8" t="str">
        <f>VLOOKUP(Q200,CW!C:D,2,FALSE)</f>
        <v>Jul'16</v>
      </c>
      <c r="Q200" s="8" t="str">
        <f t="shared" si="5"/>
        <v>29'16</v>
      </c>
      <c r="R200" s="1" t="str">
        <f>VLOOKUP(P200,CW!D:E,2,FALSE)</f>
        <v>Q2'16</v>
      </c>
    </row>
    <row r="201" spans="1:18">
      <c r="A201" s="13">
        <v>42572</v>
      </c>
      <c r="B201" s="9">
        <v>0</v>
      </c>
      <c r="C201" s="9">
        <v>0</v>
      </c>
      <c r="D201" s="9">
        <v>21</v>
      </c>
      <c r="E201" s="9">
        <v>265</v>
      </c>
      <c r="F201" s="9">
        <v>0</v>
      </c>
      <c r="G201" s="9">
        <v>0</v>
      </c>
      <c r="H201" s="9">
        <v>8</v>
      </c>
      <c r="I201" s="9">
        <v>95</v>
      </c>
      <c r="J201" s="9">
        <v>0</v>
      </c>
      <c r="K201" s="9">
        <v>0</v>
      </c>
      <c r="L201" s="9">
        <v>22</v>
      </c>
      <c r="M201" s="9">
        <v>300</v>
      </c>
      <c r="N201" s="9">
        <v>51</v>
      </c>
      <c r="O201" s="9">
        <v>660</v>
      </c>
      <c r="P201" s="8" t="str">
        <f>VLOOKUP(Q201,CW!C:D,2,FALSE)</f>
        <v>Jul'16</v>
      </c>
      <c r="Q201" s="8" t="str">
        <f t="shared" si="5"/>
        <v>29'16</v>
      </c>
      <c r="R201" s="1" t="str">
        <f>VLOOKUP(P201,CW!D:E,2,FALSE)</f>
        <v>Q2'16</v>
      </c>
    </row>
    <row r="202" spans="1:18">
      <c r="A202" s="13">
        <v>42573</v>
      </c>
      <c r="B202" s="9">
        <v>14</v>
      </c>
      <c r="C202" s="9">
        <v>204</v>
      </c>
      <c r="D202" s="9">
        <v>24</v>
      </c>
      <c r="E202" s="9">
        <v>328</v>
      </c>
      <c r="F202" s="9">
        <v>16</v>
      </c>
      <c r="G202" s="9">
        <v>203</v>
      </c>
      <c r="H202" s="9">
        <v>30</v>
      </c>
      <c r="I202" s="9">
        <v>316</v>
      </c>
      <c r="J202" s="9">
        <v>0</v>
      </c>
      <c r="K202" s="9">
        <v>0</v>
      </c>
      <c r="L202" s="9">
        <v>42</v>
      </c>
      <c r="M202" s="9">
        <v>435</v>
      </c>
      <c r="N202" s="9">
        <v>126</v>
      </c>
      <c r="O202" s="9">
        <v>1486</v>
      </c>
      <c r="P202" s="8" t="str">
        <f>VLOOKUP(Q202,CW!C:D,2,FALSE)</f>
        <v>Jul'16</v>
      </c>
      <c r="Q202" s="8" t="str">
        <f t="shared" si="5"/>
        <v>29'16</v>
      </c>
      <c r="R202" s="1" t="str">
        <f>VLOOKUP(P202,CW!D:E,2,FALSE)</f>
        <v>Q2'16</v>
      </c>
    </row>
    <row r="203" spans="1:18">
      <c r="A203" s="13">
        <v>42574</v>
      </c>
      <c r="B203" s="9">
        <v>0</v>
      </c>
      <c r="C203" s="9">
        <v>0</v>
      </c>
      <c r="D203" s="9">
        <v>18</v>
      </c>
      <c r="E203" s="9">
        <v>192</v>
      </c>
      <c r="F203" s="9">
        <v>10</v>
      </c>
      <c r="G203" s="9">
        <v>118</v>
      </c>
      <c r="H203" s="9">
        <v>6</v>
      </c>
      <c r="I203" s="9">
        <v>56</v>
      </c>
      <c r="J203" s="9">
        <v>2</v>
      </c>
      <c r="K203" s="9">
        <v>15</v>
      </c>
      <c r="L203" s="9">
        <v>50</v>
      </c>
      <c r="M203" s="9">
        <v>510</v>
      </c>
      <c r="N203" s="9">
        <v>86</v>
      </c>
      <c r="O203" s="9">
        <v>891</v>
      </c>
      <c r="P203" s="8" t="str">
        <f>VLOOKUP(Q203,CW!C:D,2,FALSE)</f>
        <v>Jul'16</v>
      </c>
      <c r="Q203" s="8" t="str">
        <f t="shared" si="5"/>
        <v>29'16</v>
      </c>
      <c r="R203" s="1" t="str">
        <f>VLOOKUP(P203,CW!D:E,2,FALSE)</f>
        <v>Q2'16</v>
      </c>
    </row>
    <row r="204" spans="1:18">
      <c r="A204" s="13">
        <v>42575</v>
      </c>
      <c r="B204" s="9">
        <v>9</v>
      </c>
      <c r="C204" s="9">
        <v>146</v>
      </c>
      <c r="D204" s="9">
        <v>6</v>
      </c>
      <c r="E204" s="9">
        <v>92</v>
      </c>
      <c r="F204" s="9">
        <v>8</v>
      </c>
      <c r="G204" s="9">
        <v>96</v>
      </c>
      <c r="H204" s="9">
        <v>24</v>
      </c>
      <c r="I204" s="9">
        <v>249</v>
      </c>
      <c r="J204" s="9">
        <v>7</v>
      </c>
      <c r="K204" s="9">
        <v>101</v>
      </c>
      <c r="L204" s="9">
        <v>35</v>
      </c>
      <c r="M204" s="9">
        <v>302</v>
      </c>
      <c r="N204" s="9">
        <v>89</v>
      </c>
      <c r="O204" s="9">
        <v>986</v>
      </c>
      <c r="P204" s="8" t="str">
        <f>VLOOKUP(Q204,CW!C:D,2,FALSE)</f>
        <v>Jul'16</v>
      </c>
      <c r="Q204" s="8" t="str">
        <f t="shared" si="5"/>
        <v>29'16</v>
      </c>
      <c r="R204" s="1" t="str">
        <f>VLOOKUP(P204,CW!D:E,2,FALSE)</f>
        <v>Q2'16</v>
      </c>
    </row>
    <row r="205" spans="1:18">
      <c r="A205" s="13">
        <v>42576</v>
      </c>
      <c r="B205" s="9">
        <v>2</v>
      </c>
      <c r="C205" s="9">
        <v>24</v>
      </c>
      <c r="D205" s="9">
        <v>47</v>
      </c>
      <c r="E205" s="9">
        <v>392</v>
      </c>
      <c r="F205" s="9">
        <v>10</v>
      </c>
      <c r="G205" s="9">
        <v>115</v>
      </c>
      <c r="H205" s="9">
        <v>6</v>
      </c>
      <c r="I205" s="9">
        <v>89</v>
      </c>
      <c r="J205" s="9">
        <v>5</v>
      </c>
      <c r="K205" s="9">
        <v>90</v>
      </c>
      <c r="L205" s="9">
        <v>47</v>
      </c>
      <c r="M205" s="9">
        <v>407</v>
      </c>
      <c r="N205" s="9">
        <v>117</v>
      </c>
      <c r="O205" s="9">
        <v>1117</v>
      </c>
      <c r="P205" s="8" t="str">
        <f>VLOOKUP(Q205,CW!C:D,2,FALSE)</f>
        <v>Jul'16</v>
      </c>
      <c r="Q205" s="8" t="str">
        <f t="shared" si="5"/>
        <v>30'16</v>
      </c>
      <c r="R205" s="1" t="str">
        <f>VLOOKUP(P205,CW!D:E,2,FALSE)</f>
        <v>Q2'16</v>
      </c>
    </row>
    <row r="206" spans="1:18">
      <c r="A206" s="13">
        <v>42577</v>
      </c>
      <c r="B206" s="9">
        <v>4</v>
      </c>
      <c r="C206" s="9">
        <v>68</v>
      </c>
      <c r="D206" s="9">
        <v>48</v>
      </c>
      <c r="E206" s="9">
        <v>405</v>
      </c>
      <c r="F206" s="9">
        <v>0</v>
      </c>
      <c r="G206" s="9">
        <v>0</v>
      </c>
      <c r="H206" s="9">
        <v>28</v>
      </c>
      <c r="I206" s="9">
        <v>421</v>
      </c>
      <c r="J206" s="9">
        <v>1</v>
      </c>
      <c r="K206" s="9">
        <v>22</v>
      </c>
      <c r="L206" s="9">
        <v>20</v>
      </c>
      <c r="M206" s="9">
        <v>146</v>
      </c>
      <c r="N206" s="9">
        <v>101</v>
      </c>
      <c r="O206" s="9">
        <v>1062</v>
      </c>
      <c r="P206" s="8" t="str">
        <f>VLOOKUP(Q206,CW!C:D,2,FALSE)</f>
        <v>Jul'16</v>
      </c>
      <c r="Q206" s="8" t="str">
        <f t="shared" si="5"/>
        <v>30'16</v>
      </c>
      <c r="R206" s="1" t="str">
        <f>VLOOKUP(P206,CW!D:E,2,FALSE)</f>
        <v>Q2'16</v>
      </c>
    </row>
    <row r="207" spans="1:18">
      <c r="A207" s="13">
        <v>42578</v>
      </c>
      <c r="B207" s="9">
        <v>0</v>
      </c>
      <c r="C207" s="9">
        <v>0</v>
      </c>
      <c r="D207" s="9">
        <v>23</v>
      </c>
      <c r="E207" s="9">
        <v>352</v>
      </c>
      <c r="F207" s="9">
        <v>12</v>
      </c>
      <c r="G207" s="9">
        <v>148</v>
      </c>
      <c r="H207" s="9">
        <v>7</v>
      </c>
      <c r="I207" s="9">
        <v>102</v>
      </c>
      <c r="J207" s="9">
        <v>0</v>
      </c>
      <c r="K207" s="9">
        <v>0</v>
      </c>
      <c r="L207" s="9">
        <v>21</v>
      </c>
      <c r="M207" s="9">
        <v>187</v>
      </c>
      <c r="N207" s="9">
        <v>63</v>
      </c>
      <c r="O207" s="9">
        <v>789</v>
      </c>
      <c r="P207" s="8" t="str">
        <f>VLOOKUP(Q207,CW!C:D,2,FALSE)</f>
        <v>Jul'16</v>
      </c>
      <c r="Q207" s="8" t="str">
        <f t="shared" si="5"/>
        <v>30'16</v>
      </c>
      <c r="R207" s="1" t="str">
        <f>VLOOKUP(P207,CW!D:E,2,FALSE)</f>
        <v>Q2'16</v>
      </c>
    </row>
    <row r="208" spans="1:18">
      <c r="A208" s="13">
        <v>42579</v>
      </c>
      <c r="B208" s="9">
        <v>2</v>
      </c>
      <c r="C208" s="9">
        <v>32</v>
      </c>
      <c r="D208" s="9">
        <v>30</v>
      </c>
      <c r="E208" s="9">
        <v>367</v>
      </c>
      <c r="F208" s="9">
        <v>6</v>
      </c>
      <c r="G208" s="9">
        <v>90</v>
      </c>
      <c r="H208" s="9">
        <v>6</v>
      </c>
      <c r="I208" s="9">
        <v>48</v>
      </c>
      <c r="J208" s="9">
        <v>6</v>
      </c>
      <c r="K208" s="9">
        <v>72</v>
      </c>
      <c r="L208" s="9">
        <v>27</v>
      </c>
      <c r="M208" s="9">
        <v>252</v>
      </c>
      <c r="N208" s="9">
        <v>77</v>
      </c>
      <c r="O208" s="9">
        <v>861</v>
      </c>
      <c r="P208" s="8" t="str">
        <f>VLOOKUP(Q208,CW!C:D,2,FALSE)</f>
        <v>Jul'16</v>
      </c>
      <c r="Q208" s="8" t="str">
        <f t="shared" si="5"/>
        <v>30'16</v>
      </c>
      <c r="R208" s="1" t="str">
        <f>VLOOKUP(P208,CW!D:E,2,FALSE)</f>
        <v>Q2'16</v>
      </c>
    </row>
    <row r="209" spans="1:18">
      <c r="A209" s="13">
        <v>42580</v>
      </c>
      <c r="B209" s="9">
        <v>0</v>
      </c>
      <c r="C209" s="9">
        <v>0</v>
      </c>
      <c r="D209" s="9">
        <v>37</v>
      </c>
      <c r="E209" s="9">
        <v>443</v>
      </c>
      <c r="F209" s="9">
        <v>0</v>
      </c>
      <c r="G209" s="9">
        <v>0</v>
      </c>
      <c r="H209" s="9">
        <v>25</v>
      </c>
      <c r="I209" s="9">
        <v>338</v>
      </c>
      <c r="J209" s="9">
        <v>6</v>
      </c>
      <c r="K209" s="9">
        <v>96</v>
      </c>
      <c r="L209" s="9">
        <v>33</v>
      </c>
      <c r="M209" s="9">
        <v>413</v>
      </c>
      <c r="N209" s="9">
        <v>101</v>
      </c>
      <c r="O209" s="9">
        <v>1290</v>
      </c>
      <c r="P209" s="8" t="str">
        <f>VLOOKUP(Q209,CW!C:D,2,FALSE)</f>
        <v>Jul'16</v>
      </c>
      <c r="Q209" s="8" t="str">
        <f t="shared" si="5"/>
        <v>30'16</v>
      </c>
      <c r="R209" s="1" t="str">
        <f>VLOOKUP(P209,CW!D:E,2,FALSE)</f>
        <v>Q2'16</v>
      </c>
    </row>
    <row r="210" spans="1:18">
      <c r="A210" s="13">
        <v>42581</v>
      </c>
      <c r="B210" s="9">
        <v>5</v>
      </c>
      <c r="C210" s="9">
        <v>75</v>
      </c>
      <c r="D210" s="9">
        <v>22</v>
      </c>
      <c r="E210" s="9">
        <v>234</v>
      </c>
      <c r="F210" s="9">
        <v>2</v>
      </c>
      <c r="G210" s="9">
        <v>32</v>
      </c>
      <c r="H210" s="9">
        <v>24</v>
      </c>
      <c r="I210" s="9">
        <v>289</v>
      </c>
      <c r="J210" s="9">
        <v>6</v>
      </c>
      <c r="K210" s="9">
        <v>77</v>
      </c>
      <c r="L210" s="9">
        <v>25</v>
      </c>
      <c r="M210" s="9">
        <v>321</v>
      </c>
      <c r="N210" s="9">
        <v>84</v>
      </c>
      <c r="O210" s="9">
        <v>1028</v>
      </c>
      <c r="P210" s="8" t="str">
        <f>VLOOKUP(Q210,CW!C:D,2,FALSE)</f>
        <v>Jul'16</v>
      </c>
      <c r="Q210" s="8" t="str">
        <f t="shared" si="5"/>
        <v>30'16</v>
      </c>
      <c r="R210" s="1" t="str">
        <f>VLOOKUP(P210,CW!D:E,2,FALSE)</f>
        <v>Q2'16</v>
      </c>
    </row>
    <row r="211" spans="1:18">
      <c r="A211" s="13">
        <v>42582</v>
      </c>
      <c r="B211" s="9">
        <v>0</v>
      </c>
      <c r="C211" s="9">
        <v>0</v>
      </c>
      <c r="D211" s="9">
        <v>16</v>
      </c>
      <c r="E211" s="9">
        <v>239</v>
      </c>
      <c r="F211" s="9">
        <v>6</v>
      </c>
      <c r="G211" s="9">
        <v>80</v>
      </c>
      <c r="H211" s="9">
        <v>15</v>
      </c>
      <c r="I211" s="9">
        <v>245</v>
      </c>
      <c r="J211" s="9">
        <v>10</v>
      </c>
      <c r="K211" s="9">
        <v>133</v>
      </c>
      <c r="L211" s="9">
        <v>12</v>
      </c>
      <c r="M211" s="9">
        <v>217</v>
      </c>
      <c r="N211" s="9">
        <v>59</v>
      </c>
      <c r="O211" s="9">
        <v>914</v>
      </c>
      <c r="P211" s="8" t="str">
        <f>VLOOKUP(Q211,CW!C:D,2,FALSE)</f>
        <v>Jul'16</v>
      </c>
      <c r="Q211" s="8" t="str">
        <f t="shared" si="5"/>
        <v>30'16</v>
      </c>
      <c r="R211" s="1" t="str">
        <f>VLOOKUP(P211,CW!D:E,2,FALSE)</f>
        <v>Q2'16</v>
      </c>
    </row>
    <row r="212" spans="1:18">
      <c r="A212" s="13">
        <v>42583</v>
      </c>
      <c r="B212" s="11">
        <v>0</v>
      </c>
      <c r="C212" s="11">
        <v>0</v>
      </c>
      <c r="D212" s="11">
        <v>35</v>
      </c>
      <c r="E212" s="11">
        <v>368</v>
      </c>
      <c r="F212" s="11">
        <v>0</v>
      </c>
      <c r="G212" s="11">
        <v>0</v>
      </c>
      <c r="H212" s="11">
        <v>26</v>
      </c>
      <c r="I212" s="11">
        <v>394</v>
      </c>
      <c r="J212" s="11">
        <v>4</v>
      </c>
      <c r="K212" s="11">
        <v>41</v>
      </c>
      <c r="L212" s="11">
        <v>41</v>
      </c>
      <c r="M212" s="11">
        <v>483</v>
      </c>
      <c r="N212" s="122">
        <f t="shared" ref="N212:N242" si="6">J212+L212</f>
        <v>45</v>
      </c>
      <c r="O212" s="123">
        <f t="shared" ref="O212:O242" si="7">K212+M212</f>
        <v>524</v>
      </c>
      <c r="P212" s="8" t="str">
        <f>VLOOKUP(Q212,CW!C:D,2,FALSE)</f>
        <v>Aug'16</v>
      </c>
      <c r="Q212" s="8" t="str">
        <f t="shared" ref="Q212:Q242" si="8">CONCATENATE(WEEKNUM(A212,21),"'",TEXT(A212,"yy"))</f>
        <v>31'16</v>
      </c>
      <c r="R212" s="1" t="str">
        <f>VLOOKUP(P212,CW!D:E,2,FALSE)</f>
        <v>Q2'16</v>
      </c>
    </row>
    <row r="213" spans="1:18">
      <c r="A213" s="13">
        <v>42584</v>
      </c>
      <c r="B213" s="124">
        <v>13</v>
      </c>
      <c r="C213" s="124">
        <v>154</v>
      </c>
      <c r="D213" s="124">
        <v>18</v>
      </c>
      <c r="E213" s="124">
        <v>201</v>
      </c>
      <c r="F213" s="11">
        <v>12</v>
      </c>
      <c r="G213" s="11">
        <v>157</v>
      </c>
      <c r="H213" s="11">
        <v>30</v>
      </c>
      <c r="I213" s="11">
        <v>246</v>
      </c>
      <c r="J213" s="11">
        <v>12</v>
      </c>
      <c r="K213" s="11">
        <v>174</v>
      </c>
      <c r="L213" s="11">
        <v>39</v>
      </c>
      <c r="M213" s="11">
        <v>484</v>
      </c>
      <c r="N213" s="122">
        <f t="shared" si="6"/>
        <v>51</v>
      </c>
      <c r="O213" s="123">
        <f t="shared" si="7"/>
        <v>658</v>
      </c>
      <c r="P213" s="8" t="str">
        <f>VLOOKUP(Q213,CW!C:D,2,FALSE)</f>
        <v>Aug'16</v>
      </c>
      <c r="Q213" s="8" t="str">
        <f t="shared" si="8"/>
        <v>31'16</v>
      </c>
      <c r="R213" s="1" t="str">
        <f>VLOOKUP(P213,CW!D:E,2,FALSE)</f>
        <v>Q2'16</v>
      </c>
    </row>
    <row r="214" spans="1:18">
      <c r="A214" s="13">
        <v>42585</v>
      </c>
      <c r="B214" s="11">
        <v>9</v>
      </c>
      <c r="C214" s="11">
        <v>99</v>
      </c>
      <c r="D214" s="11">
        <v>24</v>
      </c>
      <c r="E214" s="11">
        <v>296</v>
      </c>
      <c r="F214" s="11">
        <v>0</v>
      </c>
      <c r="G214" s="11">
        <v>0</v>
      </c>
      <c r="H214" s="11">
        <v>44</v>
      </c>
      <c r="I214" s="11">
        <v>498</v>
      </c>
      <c r="J214" s="124">
        <v>0</v>
      </c>
      <c r="K214" s="124">
        <v>0</v>
      </c>
      <c r="L214" s="124">
        <v>37</v>
      </c>
      <c r="M214" s="124">
        <v>338</v>
      </c>
      <c r="N214" s="122">
        <f t="shared" si="6"/>
        <v>37</v>
      </c>
      <c r="O214" s="123">
        <f t="shared" si="7"/>
        <v>338</v>
      </c>
      <c r="P214" s="8" t="str">
        <f>VLOOKUP(Q214,CW!C:D,2,FALSE)</f>
        <v>Aug'16</v>
      </c>
      <c r="Q214" s="8" t="str">
        <f t="shared" si="8"/>
        <v>31'16</v>
      </c>
      <c r="R214" s="1" t="str">
        <f>VLOOKUP(P214,CW!D:E,2,FALSE)</f>
        <v>Q2'16</v>
      </c>
    </row>
    <row r="215" spans="1:18">
      <c r="A215" s="13">
        <v>42586</v>
      </c>
      <c r="B215" s="11">
        <v>4</v>
      </c>
      <c r="C215" s="11">
        <v>59</v>
      </c>
      <c r="D215" s="11">
        <v>13</v>
      </c>
      <c r="E215" s="11">
        <v>149</v>
      </c>
      <c r="F215" s="11">
        <v>0</v>
      </c>
      <c r="G215" s="11">
        <v>0</v>
      </c>
      <c r="H215" s="11">
        <v>22</v>
      </c>
      <c r="I215" s="11">
        <v>288</v>
      </c>
      <c r="J215" s="11">
        <v>2</v>
      </c>
      <c r="K215" s="11">
        <v>8</v>
      </c>
      <c r="L215" s="11">
        <v>28</v>
      </c>
      <c r="M215" s="11">
        <v>369</v>
      </c>
      <c r="N215" s="122">
        <f t="shared" si="6"/>
        <v>30</v>
      </c>
      <c r="O215" s="123">
        <f t="shared" si="7"/>
        <v>377</v>
      </c>
      <c r="P215" s="8" t="str">
        <f>VLOOKUP(Q215,CW!C:D,2,FALSE)</f>
        <v>Aug'16</v>
      </c>
      <c r="Q215" s="8" t="str">
        <f t="shared" si="8"/>
        <v>31'16</v>
      </c>
      <c r="R215" s="1" t="str">
        <f>VLOOKUP(P215,CW!D:E,2,FALSE)</f>
        <v>Q2'16</v>
      </c>
    </row>
    <row r="216" spans="1:18">
      <c r="A216" s="13">
        <v>42587</v>
      </c>
      <c r="B216" s="11">
        <v>0</v>
      </c>
      <c r="C216" s="11">
        <v>0</v>
      </c>
      <c r="D216" s="11">
        <v>16</v>
      </c>
      <c r="E216" s="11">
        <v>232</v>
      </c>
      <c r="F216" s="11">
        <v>0</v>
      </c>
      <c r="G216" s="11">
        <v>0</v>
      </c>
      <c r="H216" s="11">
        <v>38</v>
      </c>
      <c r="I216" s="11">
        <v>447</v>
      </c>
      <c r="J216" s="11">
        <v>0</v>
      </c>
      <c r="K216" s="11">
        <v>0</v>
      </c>
      <c r="L216" s="11">
        <v>18</v>
      </c>
      <c r="M216" s="11">
        <v>261</v>
      </c>
      <c r="N216" s="122">
        <f t="shared" si="6"/>
        <v>18</v>
      </c>
      <c r="O216" s="123">
        <f t="shared" si="7"/>
        <v>261</v>
      </c>
      <c r="P216" s="8" t="str">
        <f>VLOOKUP(Q216,CW!C:D,2,FALSE)</f>
        <v>Aug'16</v>
      </c>
      <c r="Q216" s="8" t="str">
        <f t="shared" si="8"/>
        <v>31'16</v>
      </c>
      <c r="R216" s="1" t="str">
        <f>VLOOKUP(P216,CW!D:E,2,FALSE)</f>
        <v>Q2'16</v>
      </c>
    </row>
    <row r="217" spans="1:18">
      <c r="A217" s="13">
        <v>42588</v>
      </c>
      <c r="B217" s="124">
        <v>0</v>
      </c>
      <c r="C217" s="124">
        <v>0</v>
      </c>
      <c r="D217" s="124">
        <v>14</v>
      </c>
      <c r="E217" s="124">
        <v>194</v>
      </c>
      <c r="F217" s="11">
        <v>17</v>
      </c>
      <c r="G217" s="11">
        <v>226</v>
      </c>
      <c r="H217" s="11">
        <v>17</v>
      </c>
      <c r="I217" s="11">
        <v>225</v>
      </c>
      <c r="J217" s="11">
        <v>7</v>
      </c>
      <c r="K217" s="11">
        <v>83</v>
      </c>
      <c r="L217" s="11">
        <v>3</v>
      </c>
      <c r="M217" s="11">
        <v>65</v>
      </c>
      <c r="N217" s="122">
        <f t="shared" si="6"/>
        <v>10</v>
      </c>
      <c r="O217" s="123">
        <f t="shared" si="7"/>
        <v>148</v>
      </c>
      <c r="P217" s="8" t="str">
        <f>VLOOKUP(Q217,CW!C:D,2,FALSE)</f>
        <v>Aug'16</v>
      </c>
      <c r="Q217" s="8" t="str">
        <f t="shared" si="8"/>
        <v>31'16</v>
      </c>
      <c r="R217" s="1" t="str">
        <f>VLOOKUP(P217,CW!D:E,2,FALSE)</f>
        <v>Q2'16</v>
      </c>
    </row>
    <row r="218" spans="1:18">
      <c r="A218" s="13">
        <v>42589</v>
      </c>
      <c r="B218" s="11">
        <v>11</v>
      </c>
      <c r="C218" s="11">
        <v>136</v>
      </c>
      <c r="D218" s="11">
        <v>9</v>
      </c>
      <c r="E218" s="11">
        <v>130</v>
      </c>
      <c r="F218" s="11">
        <v>0</v>
      </c>
      <c r="G218" s="11">
        <v>0</v>
      </c>
      <c r="H218" s="11">
        <v>14</v>
      </c>
      <c r="I218" s="11">
        <v>196</v>
      </c>
      <c r="J218" s="11">
        <v>8</v>
      </c>
      <c r="K218" s="11">
        <v>143</v>
      </c>
      <c r="L218" s="11">
        <v>13</v>
      </c>
      <c r="M218" s="11">
        <v>165</v>
      </c>
      <c r="N218" s="122">
        <f t="shared" si="6"/>
        <v>21</v>
      </c>
      <c r="O218" s="123">
        <f t="shared" si="7"/>
        <v>308</v>
      </c>
      <c r="P218" s="8" t="str">
        <f>VLOOKUP(Q218,CW!C:D,2,FALSE)</f>
        <v>Aug'16</v>
      </c>
      <c r="Q218" s="8" t="str">
        <f t="shared" si="8"/>
        <v>31'16</v>
      </c>
      <c r="R218" s="1" t="str">
        <f>VLOOKUP(P218,CW!D:E,2,FALSE)</f>
        <v>Q2'16</v>
      </c>
    </row>
    <row r="219" spans="1:18">
      <c r="A219" s="13">
        <v>42590</v>
      </c>
      <c r="B219" s="11">
        <v>6</v>
      </c>
      <c r="C219" s="11">
        <v>86</v>
      </c>
      <c r="D219" s="11">
        <f>9+13</f>
        <v>22</v>
      </c>
      <c r="E219" s="11">
        <v>249</v>
      </c>
      <c r="F219" s="11">
        <v>14</v>
      </c>
      <c r="G219" s="11">
        <v>199</v>
      </c>
      <c r="H219" s="11">
        <v>12</v>
      </c>
      <c r="I219" s="11">
        <v>128</v>
      </c>
      <c r="J219" s="11">
        <v>0</v>
      </c>
      <c r="K219" s="11">
        <v>0</v>
      </c>
      <c r="L219" s="11">
        <v>8</v>
      </c>
      <c r="M219" s="11">
        <v>155</v>
      </c>
      <c r="N219" s="122">
        <f t="shared" si="6"/>
        <v>8</v>
      </c>
      <c r="O219" s="123">
        <f t="shared" si="7"/>
        <v>155</v>
      </c>
      <c r="P219" s="8" t="str">
        <f>VLOOKUP(Q219,CW!C:D,2,FALSE)</f>
        <v>Aug'16</v>
      </c>
      <c r="Q219" s="8" t="str">
        <f t="shared" si="8"/>
        <v>32'16</v>
      </c>
      <c r="R219" s="1" t="str">
        <f>VLOOKUP(P219,CW!D:E,2,FALSE)</f>
        <v>Q2'16</v>
      </c>
    </row>
    <row r="220" spans="1:18">
      <c r="A220" s="13">
        <v>42591</v>
      </c>
      <c r="B220" s="11">
        <v>3</v>
      </c>
      <c r="C220" s="11">
        <v>52</v>
      </c>
      <c r="D220" s="11">
        <v>23</v>
      </c>
      <c r="E220" s="11">
        <v>282</v>
      </c>
      <c r="F220" s="11">
        <v>11</v>
      </c>
      <c r="G220" s="11">
        <v>185</v>
      </c>
      <c r="H220" s="11">
        <v>11</v>
      </c>
      <c r="I220" s="11">
        <v>167</v>
      </c>
      <c r="J220" s="11">
        <v>3</v>
      </c>
      <c r="K220" s="11">
        <v>60</v>
      </c>
      <c r="L220" s="11">
        <v>21</v>
      </c>
      <c r="M220" s="11">
        <v>185</v>
      </c>
      <c r="N220" s="122">
        <f t="shared" si="6"/>
        <v>24</v>
      </c>
      <c r="O220" s="123">
        <f t="shared" si="7"/>
        <v>245</v>
      </c>
      <c r="P220" s="8" t="str">
        <f>VLOOKUP(Q220,CW!C:D,2,FALSE)</f>
        <v>Aug'16</v>
      </c>
      <c r="Q220" s="8" t="str">
        <f t="shared" si="8"/>
        <v>32'16</v>
      </c>
      <c r="R220" s="1" t="str">
        <f>VLOOKUP(P220,CW!D:E,2,FALSE)</f>
        <v>Q2'16</v>
      </c>
    </row>
    <row r="221" spans="1:18">
      <c r="A221" s="13">
        <v>42592</v>
      </c>
      <c r="B221" s="11">
        <v>0</v>
      </c>
      <c r="C221" s="11">
        <v>0</v>
      </c>
      <c r="D221" s="11">
        <v>14</v>
      </c>
      <c r="E221" s="11">
        <v>139</v>
      </c>
      <c r="F221" s="11">
        <v>1</v>
      </c>
      <c r="G221" s="11">
        <v>20</v>
      </c>
      <c r="H221" s="11">
        <v>12</v>
      </c>
      <c r="I221" s="11">
        <v>131</v>
      </c>
      <c r="J221" s="11">
        <v>0</v>
      </c>
      <c r="K221" s="11">
        <v>0</v>
      </c>
      <c r="L221" s="11">
        <v>18</v>
      </c>
      <c r="M221" s="11">
        <v>236</v>
      </c>
      <c r="N221" s="122">
        <f t="shared" si="6"/>
        <v>18</v>
      </c>
      <c r="O221" s="123">
        <f t="shared" si="7"/>
        <v>236</v>
      </c>
      <c r="P221" s="8" t="str">
        <f>VLOOKUP(Q221,CW!C:D,2,FALSE)</f>
        <v>Aug'16</v>
      </c>
      <c r="Q221" s="8" t="str">
        <f t="shared" si="8"/>
        <v>32'16</v>
      </c>
      <c r="R221" s="1" t="str">
        <f>VLOOKUP(P221,CW!D:E,2,FALSE)</f>
        <v>Q2'16</v>
      </c>
    </row>
    <row r="222" spans="1:18">
      <c r="A222" s="13">
        <v>42593</v>
      </c>
      <c r="B222" s="11">
        <v>0</v>
      </c>
      <c r="C222" s="11">
        <v>0</v>
      </c>
      <c r="D222" s="11">
        <v>22</v>
      </c>
      <c r="E222" s="11">
        <v>255</v>
      </c>
      <c r="F222" s="11">
        <v>2</v>
      </c>
      <c r="G222" s="11">
        <v>31</v>
      </c>
      <c r="H222" s="11">
        <v>17</v>
      </c>
      <c r="I222" s="11">
        <v>209</v>
      </c>
      <c r="J222" s="11">
        <v>0</v>
      </c>
      <c r="K222" s="11">
        <v>0</v>
      </c>
      <c r="L222" s="11">
        <v>31</v>
      </c>
      <c r="M222" s="11">
        <v>280</v>
      </c>
      <c r="N222" s="122">
        <f t="shared" si="6"/>
        <v>31</v>
      </c>
      <c r="O222" s="123">
        <f t="shared" si="7"/>
        <v>280</v>
      </c>
      <c r="P222" s="8" t="str">
        <f>VLOOKUP(Q222,CW!C:D,2,FALSE)</f>
        <v>Aug'16</v>
      </c>
      <c r="Q222" s="8" t="str">
        <f t="shared" si="8"/>
        <v>32'16</v>
      </c>
      <c r="R222" s="1" t="str">
        <f>VLOOKUP(P222,CW!D:E,2,FALSE)</f>
        <v>Q2'16</v>
      </c>
    </row>
    <row r="223" spans="1:18">
      <c r="A223" s="13">
        <v>42594</v>
      </c>
      <c r="B223" s="11">
        <v>0</v>
      </c>
      <c r="C223" s="11">
        <v>0</v>
      </c>
      <c r="D223" s="11">
        <v>15</v>
      </c>
      <c r="E223" s="11">
        <v>252</v>
      </c>
      <c r="F223" s="11">
        <v>0</v>
      </c>
      <c r="G223" s="11">
        <v>0</v>
      </c>
      <c r="H223" s="11">
        <v>17</v>
      </c>
      <c r="I223" s="11">
        <v>202</v>
      </c>
      <c r="J223" s="11">
        <v>0</v>
      </c>
      <c r="K223" s="11">
        <v>0</v>
      </c>
      <c r="L223" s="11">
        <v>22</v>
      </c>
      <c r="M223" s="11">
        <v>295</v>
      </c>
      <c r="N223" s="122">
        <f t="shared" si="6"/>
        <v>22</v>
      </c>
      <c r="O223" s="123">
        <f t="shared" si="7"/>
        <v>295</v>
      </c>
      <c r="P223" s="8" t="str">
        <f>VLOOKUP(Q223,CW!C:D,2,FALSE)</f>
        <v>Aug'16</v>
      </c>
      <c r="Q223" s="8" t="str">
        <f t="shared" si="8"/>
        <v>32'16</v>
      </c>
      <c r="R223" s="1" t="str">
        <f>VLOOKUP(P223,CW!D:E,2,FALSE)</f>
        <v>Q2'16</v>
      </c>
    </row>
    <row r="224" spans="1:18">
      <c r="A224" s="13">
        <v>42595</v>
      </c>
      <c r="B224" s="11">
        <v>0</v>
      </c>
      <c r="C224" s="11">
        <v>0</v>
      </c>
      <c r="D224" s="11">
        <v>21</v>
      </c>
      <c r="E224" s="11">
        <v>233</v>
      </c>
      <c r="F224" s="11">
        <v>0</v>
      </c>
      <c r="G224" s="11">
        <v>0</v>
      </c>
      <c r="H224" s="11">
        <v>22</v>
      </c>
      <c r="I224" s="11">
        <v>260</v>
      </c>
      <c r="J224" s="11">
        <v>0</v>
      </c>
      <c r="K224" s="11">
        <v>0</v>
      </c>
      <c r="L224" s="11">
        <v>16</v>
      </c>
      <c r="M224" s="11">
        <v>304</v>
      </c>
      <c r="N224" s="122">
        <f t="shared" si="6"/>
        <v>16</v>
      </c>
      <c r="O224" s="123">
        <f t="shared" si="7"/>
        <v>304</v>
      </c>
      <c r="P224" s="8" t="str">
        <f>VLOOKUP(Q224,CW!C:D,2,FALSE)</f>
        <v>Aug'16</v>
      </c>
      <c r="Q224" s="8" t="str">
        <f t="shared" si="8"/>
        <v>32'16</v>
      </c>
      <c r="R224" s="1" t="str">
        <f>VLOOKUP(P224,CW!D:E,2,FALSE)</f>
        <v>Q2'16</v>
      </c>
    </row>
    <row r="225" spans="1:18">
      <c r="A225" s="13">
        <v>42596</v>
      </c>
      <c r="B225" s="11">
        <v>0</v>
      </c>
      <c r="C225" s="11">
        <v>0</v>
      </c>
      <c r="D225" s="11">
        <v>28</v>
      </c>
      <c r="E225" s="11">
        <v>344</v>
      </c>
      <c r="F225" s="11">
        <v>1</v>
      </c>
      <c r="G225" s="11">
        <v>10</v>
      </c>
      <c r="H225" s="11">
        <v>16</v>
      </c>
      <c r="I225" s="11">
        <v>236</v>
      </c>
      <c r="J225" s="11">
        <v>6</v>
      </c>
      <c r="K225" s="11">
        <v>85</v>
      </c>
      <c r="L225" s="11">
        <v>26</v>
      </c>
      <c r="M225" s="11">
        <v>353</v>
      </c>
      <c r="N225" s="122">
        <f t="shared" si="6"/>
        <v>32</v>
      </c>
      <c r="O225" s="123">
        <f t="shared" si="7"/>
        <v>438</v>
      </c>
      <c r="P225" s="8" t="str">
        <f>VLOOKUP(Q225,CW!C:D,2,FALSE)</f>
        <v>Aug'16</v>
      </c>
      <c r="Q225" s="8" t="str">
        <f t="shared" si="8"/>
        <v>32'16</v>
      </c>
      <c r="R225" s="1" t="str">
        <f>VLOOKUP(P225,CW!D:E,2,FALSE)</f>
        <v>Q2'16</v>
      </c>
    </row>
    <row r="226" spans="1:18">
      <c r="A226" s="13">
        <v>42597</v>
      </c>
      <c r="B226" s="11">
        <v>0</v>
      </c>
      <c r="C226" s="11">
        <v>0</v>
      </c>
      <c r="D226" s="11">
        <v>15</v>
      </c>
      <c r="E226" s="11">
        <v>247</v>
      </c>
      <c r="F226" s="11">
        <v>2</v>
      </c>
      <c r="G226" s="11">
        <v>40</v>
      </c>
      <c r="H226" s="11">
        <v>24</v>
      </c>
      <c r="I226" s="11">
        <v>285</v>
      </c>
      <c r="J226" s="11">
        <v>0</v>
      </c>
      <c r="K226" s="11">
        <v>0</v>
      </c>
      <c r="L226" s="11">
        <v>8</v>
      </c>
      <c r="M226" s="11">
        <v>111</v>
      </c>
      <c r="N226" s="122">
        <f t="shared" si="6"/>
        <v>8</v>
      </c>
      <c r="O226" s="123">
        <f t="shared" si="7"/>
        <v>111</v>
      </c>
      <c r="P226" s="8" t="str">
        <f>VLOOKUP(Q226,CW!C:D,2,FALSE)</f>
        <v>Aug'16</v>
      </c>
      <c r="Q226" s="8" t="str">
        <f t="shared" si="8"/>
        <v>33'16</v>
      </c>
      <c r="R226" s="1" t="str">
        <f>VLOOKUP(P226,CW!D:E,2,FALSE)</f>
        <v>Q2'16</v>
      </c>
    </row>
    <row r="227" spans="1:18">
      <c r="A227" s="13">
        <v>42598</v>
      </c>
      <c r="B227" s="124">
        <v>0</v>
      </c>
      <c r="C227" s="124">
        <v>0</v>
      </c>
      <c r="D227" s="11">
        <v>8</v>
      </c>
      <c r="E227" s="11">
        <v>151</v>
      </c>
      <c r="F227" s="11">
        <v>1</v>
      </c>
      <c r="G227" s="11">
        <v>17</v>
      </c>
      <c r="H227" s="11">
        <v>20</v>
      </c>
      <c r="I227" s="11">
        <v>236</v>
      </c>
      <c r="J227" s="11">
        <v>7</v>
      </c>
      <c r="K227" s="11">
        <v>140</v>
      </c>
      <c r="L227" s="11">
        <v>10</v>
      </c>
      <c r="M227" s="11">
        <v>128</v>
      </c>
      <c r="N227" s="122">
        <f t="shared" si="6"/>
        <v>17</v>
      </c>
      <c r="O227" s="123">
        <f t="shared" si="7"/>
        <v>268</v>
      </c>
      <c r="P227" s="8" t="str">
        <f>VLOOKUP(Q227,CW!C:D,2,FALSE)</f>
        <v>Aug'16</v>
      </c>
      <c r="Q227" s="8" t="str">
        <f t="shared" si="8"/>
        <v>33'16</v>
      </c>
      <c r="R227" s="1" t="str">
        <f>VLOOKUP(P227,CW!D:E,2,FALSE)</f>
        <v>Q2'16</v>
      </c>
    </row>
    <row r="228" spans="1:18">
      <c r="A228" s="13">
        <v>42599</v>
      </c>
      <c r="B228" s="124">
        <v>0</v>
      </c>
      <c r="C228" s="124">
        <v>0</v>
      </c>
      <c r="D228" s="11">
        <v>6</v>
      </c>
      <c r="E228" s="11">
        <v>110</v>
      </c>
      <c r="F228" s="11">
        <v>0</v>
      </c>
      <c r="G228" s="11">
        <v>0</v>
      </c>
      <c r="H228" s="11">
        <v>19</v>
      </c>
      <c r="I228" s="11">
        <v>276</v>
      </c>
      <c r="J228" s="11">
        <v>10</v>
      </c>
      <c r="K228" s="11">
        <v>151</v>
      </c>
      <c r="L228" s="11">
        <v>12</v>
      </c>
      <c r="M228" s="11">
        <v>152</v>
      </c>
      <c r="N228" s="122">
        <f t="shared" si="6"/>
        <v>22</v>
      </c>
      <c r="O228" s="123">
        <f t="shared" si="7"/>
        <v>303</v>
      </c>
      <c r="P228" s="8" t="str">
        <f>VLOOKUP(Q228,CW!C:D,2,FALSE)</f>
        <v>Aug'16</v>
      </c>
      <c r="Q228" s="8" t="str">
        <f t="shared" si="8"/>
        <v>33'16</v>
      </c>
      <c r="R228" s="1" t="str">
        <f>VLOOKUP(P228,CW!D:E,2,FALSE)</f>
        <v>Q2'16</v>
      </c>
    </row>
    <row r="229" spans="1:18">
      <c r="A229" s="13">
        <v>42600</v>
      </c>
      <c r="B229" s="11">
        <v>0</v>
      </c>
      <c r="C229" s="11">
        <v>0</v>
      </c>
      <c r="D229" s="11">
        <v>17</v>
      </c>
      <c r="E229" s="11">
        <v>238</v>
      </c>
      <c r="F229" s="11">
        <v>13</v>
      </c>
      <c r="G229" s="11">
        <v>238</v>
      </c>
      <c r="H229" s="11">
        <v>15</v>
      </c>
      <c r="I229" s="11">
        <v>197</v>
      </c>
      <c r="J229" s="11">
        <v>3</v>
      </c>
      <c r="K229" s="11">
        <v>45</v>
      </c>
      <c r="L229" s="11">
        <v>31</v>
      </c>
      <c r="M229" s="11">
        <v>323</v>
      </c>
      <c r="N229" s="122">
        <f t="shared" si="6"/>
        <v>34</v>
      </c>
      <c r="O229" s="123">
        <f t="shared" si="7"/>
        <v>368</v>
      </c>
      <c r="P229" s="8" t="str">
        <f>VLOOKUP(Q229,CW!C:D,2,FALSE)</f>
        <v>Aug'16</v>
      </c>
      <c r="Q229" s="8" t="str">
        <f t="shared" si="8"/>
        <v>33'16</v>
      </c>
      <c r="R229" s="1" t="str">
        <f>VLOOKUP(P229,CW!D:E,2,FALSE)</f>
        <v>Q2'16</v>
      </c>
    </row>
    <row r="230" spans="1:18">
      <c r="A230" s="13">
        <v>42601</v>
      </c>
      <c r="B230" s="11">
        <v>2</v>
      </c>
      <c r="C230" s="11">
        <v>40</v>
      </c>
      <c r="D230" s="11">
        <v>7</v>
      </c>
      <c r="E230" s="11">
        <v>102</v>
      </c>
      <c r="F230" s="11">
        <v>0</v>
      </c>
      <c r="G230" s="11">
        <v>0</v>
      </c>
      <c r="H230" s="11">
        <v>18</v>
      </c>
      <c r="I230" s="11">
        <v>237</v>
      </c>
      <c r="J230" s="11">
        <v>9</v>
      </c>
      <c r="K230" s="11">
        <v>20</v>
      </c>
      <c r="L230" s="11">
        <v>29</v>
      </c>
      <c r="M230" s="11">
        <v>119</v>
      </c>
      <c r="N230" s="122">
        <f t="shared" si="6"/>
        <v>38</v>
      </c>
      <c r="O230" s="123">
        <f t="shared" si="7"/>
        <v>139</v>
      </c>
      <c r="P230" s="8" t="str">
        <f>VLOOKUP(Q230,CW!C:D,2,FALSE)</f>
        <v>Aug'16</v>
      </c>
      <c r="Q230" s="8" t="str">
        <f t="shared" si="8"/>
        <v>33'16</v>
      </c>
      <c r="R230" s="1" t="str">
        <f>VLOOKUP(P230,CW!D:E,2,FALSE)</f>
        <v>Q2'16</v>
      </c>
    </row>
    <row r="231" spans="1:18">
      <c r="A231" s="13">
        <v>42602</v>
      </c>
      <c r="B231" s="124">
        <v>0</v>
      </c>
      <c r="C231" s="124">
        <v>0</v>
      </c>
      <c r="D231" s="124">
        <v>31</v>
      </c>
      <c r="E231" s="124">
        <v>272</v>
      </c>
      <c r="F231" s="11">
        <v>0</v>
      </c>
      <c r="G231" s="11">
        <v>0</v>
      </c>
      <c r="H231" s="11">
        <v>18</v>
      </c>
      <c r="I231" s="11">
        <v>294</v>
      </c>
      <c r="J231" s="11">
        <v>9</v>
      </c>
      <c r="K231" s="11">
        <v>96</v>
      </c>
      <c r="L231" s="11">
        <v>29</v>
      </c>
      <c r="M231" s="11">
        <v>318</v>
      </c>
      <c r="N231" s="122">
        <f t="shared" si="6"/>
        <v>38</v>
      </c>
      <c r="O231" s="123">
        <f t="shared" si="7"/>
        <v>414</v>
      </c>
      <c r="P231" s="8" t="str">
        <f>VLOOKUP(Q231,CW!C:D,2,FALSE)</f>
        <v>Aug'16</v>
      </c>
      <c r="Q231" s="8" t="str">
        <f t="shared" si="8"/>
        <v>33'16</v>
      </c>
      <c r="R231" s="1" t="str">
        <f>VLOOKUP(P231,CW!D:E,2,FALSE)</f>
        <v>Q2'16</v>
      </c>
    </row>
    <row r="232" spans="1:18">
      <c r="A232" s="13">
        <v>42603</v>
      </c>
      <c r="B232" s="124">
        <v>0</v>
      </c>
      <c r="C232" s="124">
        <v>0</v>
      </c>
      <c r="D232" s="124">
        <v>11</v>
      </c>
      <c r="E232" s="124">
        <v>104</v>
      </c>
      <c r="F232" s="11">
        <v>15</v>
      </c>
      <c r="G232" s="11">
        <v>156</v>
      </c>
      <c r="H232" s="11">
        <v>18</v>
      </c>
      <c r="I232" s="11">
        <v>226</v>
      </c>
      <c r="J232" s="11">
        <v>7</v>
      </c>
      <c r="K232" s="11">
        <v>102</v>
      </c>
      <c r="L232" s="11">
        <v>21</v>
      </c>
      <c r="M232" s="11">
        <v>215</v>
      </c>
      <c r="N232" s="122">
        <f t="shared" si="6"/>
        <v>28</v>
      </c>
      <c r="O232" s="123">
        <f t="shared" si="7"/>
        <v>317</v>
      </c>
      <c r="P232" s="8" t="str">
        <f>VLOOKUP(Q232,CW!C:D,2,FALSE)</f>
        <v>Aug'16</v>
      </c>
      <c r="Q232" s="8" t="str">
        <f t="shared" si="8"/>
        <v>33'16</v>
      </c>
      <c r="R232" s="1" t="str">
        <f>VLOOKUP(P232,CW!D:E,2,FALSE)</f>
        <v>Q2'16</v>
      </c>
    </row>
    <row r="233" spans="1:18">
      <c r="A233" s="13">
        <v>42604</v>
      </c>
      <c r="B233" s="11">
        <v>0</v>
      </c>
      <c r="C233" s="11">
        <v>0</v>
      </c>
      <c r="D233" s="11">
        <v>14</v>
      </c>
      <c r="E233" s="11">
        <v>204</v>
      </c>
      <c r="F233" s="11">
        <v>12</v>
      </c>
      <c r="G233" s="11">
        <v>145</v>
      </c>
      <c r="H233" s="11">
        <v>8</v>
      </c>
      <c r="I233" s="11">
        <v>127</v>
      </c>
      <c r="J233" s="11">
        <v>17</v>
      </c>
      <c r="K233" s="11">
        <v>242</v>
      </c>
      <c r="L233" s="11">
        <v>10</v>
      </c>
      <c r="M233" s="11">
        <v>99</v>
      </c>
      <c r="N233" s="122">
        <f t="shared" si="6"/>
        <v>27</v>
      </c>
      <c r="O233" s="123">
        <f t="shared" si="7"/>
        <v>341</v>
      </c>
      <c r="P233" s="8" t="str">
        <f>VLOOKUP(Q233,CW!C:D,2,FALSE)</f>
        <v>Aug'16</v>
      </c>
      <c r="Q233" s="8" t="str">
        <f t="shared" si="8"/>
        <v>34'16</v>
      </c>
      <c r="R233" s="1" t="str">
        <f>VLOOKUP(P233,CW!D:E,2,FALSE)</f>
        <v>Q2'16</v>
      </c>
    </row>
    <row r="234" spans="1:18">
      <c r="A234" s="13">
        <v>42605</v>
      </c>
      <c r="B234" s="124">
        <v>0</v>
      </c>
      <c r="C234" s="124">
        <v>0</v>
      </c>
      <c r="D234" s="124">
        <f>14+2</f>
        <v>16</v>
      </c>
      <c r="E234" s="124">
        <f>243+20</f>
        <v>263</v>
      </c>
      <c r="F234" s="124">
        <v>1</v>
      </c>
      <c r="G234" s="124">
        <v>22</v>
      </c>
      <c r="H234" s="124">
        <v>27</v>
      </c>
      <c r="I234" s="124">
        <v>284</v>
      </c>
      <c r="J234" s="124">
        <v>9</v>
      </c>
      <c r="K234" s="124">
        <v>114</v>
      </c>
      <c r="L234" s="124">
        <v>14</v>
      </c>
      <c r="M234" s="124">
        <v>147</v>
      </c>
      <c r="N234" s="122">
        <f t="shared" si="6"/>
        <v>23</v>
      </c>
      <c r="O234" s="123">
        <f t="shared" si="7"/>
        <v>261</v>
      </c>
      <c r="P234" s="8" t="str">
        <f>VLOOKUP(Q234,CW!C:D,2,FALSE)</f>
        <v>Aug'16</v>
      </c>
      <c r="Q234" s="8" t="str">
        <f t="shared" si="8"/>
        <v>34'16</v>
      </c>
      <c r="R234" s="1" t="str">
        <f>VLOOKUP(P234,CW!D:E,2,FALSE)</f>
        <v>Q2'16</v>
      </c>
    </row>
    <row r="235" spans="1:18">
      <c r="A235" s="13">
        <v>42606</v>
      </c>
      <c r="B235" s="11">
        <v>0</v>
      </c>
      <c r="C235" s="11">
        <v>0</v>
      </c>
      <c r="D235" s="11">
        <v>20</v>
      </c>
      <c r="E235" s="11">
        <v>248</v>
      </c>
      <c r="F235" s="11">
        <v>5</v>
      </c>
      <c r="G235" s="11">
        <v>53</v>
      </c>
      <c r="H235" s="11">
        <v>0</v>
      </c>
      <c r="I235" s="11">
        <v>0</v>
      </c>
      <c r="J235" s="11">
        <v>5</v>
      </c>
      <c r="K235" s="11">
        <v>65</v>
      </c>
      <c r="L235" s="11">
        <v>15</v>
      </c>
      <c r="M235" s="11">
        <v>174</v>
      </c>
      <c r="N235" s="122">
        <f t="shared" si="6"/>
        <v>20</v>
      </c>
      <c r="O235" s="123">
        <f t="shared" si="7"/>
        <v>239</v>
      </c>
      <c r="P235" s="8" t="str">
        <f>VLOOKUP(Q235,CW!C:D,2,FALSE)</f>
        <v>Aug'16</v>
      </c>
      <c r="Q235" s="8" t="str">
        <f t="shared" si="8"/>
        <v>34'16</v>
      </c>
      <c r="R235" s="1" t="str">
        <f>VLOOKUP(P235,CW!D:E,2,FALSE)</f>
        <v>Q2'16</v>
      </c>
    </row>
    <row r="236" spans="1:18">
      <c r="A236" s="13">
        <v>42607</v>
      </c>
      <c r="B236" s="11">
        <v>2</v>
      </c>
      <c r="C236" s="11">
        <v>24</v>
      </c>
      <c r="D236" s="11">
        <v>8</v>
      </c>
      <c r="E236" s="11">
        <v>92</v>
      </c>
      <c r="F236" s="11">
        <v>0</v>
      </c>
      <c r="G236" s="11">
        <v>0</v>
      </c>
      <c r="H236" s="11">
        <v>0</v>
      </c>
      <c r="I236" s="11">
        <v>0</v>
      </c>
      <c r="J236" s="11">
        <v>1</v>
      </c>
      <c r="K236" s="11">
        <v>20</v>
      </c>
      <c r="L236" s="11">
        <v>14</v>
      </c>
      <c r="M236" s="11">
        <v>150</v>
      </c>
      <c r="N236" s="122">
        <f t="shared" si="6"/>
        <v>15</v>
      </c>
      <c r="O236" s="123">
        <f t="shared" si="7"/>
        <v>170</v>
      </c>
      <c r="P236" s="8" t="str">
        <f>VLOOKUP(Q236,CW!C:D,2,FALSE)</f>
        <v>Aug'16</v>
      </c>
      <c r="Q236" s="8" t="str">
        <f t="shared" si="8"/>
        <v>34'16</v>
      </c>
      <c r="R236" s="1" t="str">
        <f>VLOOKUP(P236,CW!D:E,2,FALSE)</f>
        <v>Q2'16</v>
      </c>
    </row>
    <row r="237" spans="1:18">
      <c r="A237" s="13">
        <v>42608</v>
      </c>
      <c r="B237" s="124">
        <v>0</v>
      </c>
      <c r="C237" s="124">
        <v>0</v>
      </c>
      <c r="D237" s="124">
        <v>9</v>
      </c>
      <c r="E237" s="11">
        <v>132</v>
      </c>
      <c r="F237" s="11">
        <v>4</v>
      </c>
      <c r="G237" s="11">
        <v>44</v>
      </c>
      <c r="H237" s="11">
        <v>12</v>
      </c>
      <c r="I237" s="11">
        <v>95</v>
      </c>
      <c r="J237" s="11">
        <v>0</v>
      </c>
      <c r="K237" s="11">
        <v>0</v>
      </c>
      <c r="L237" s="11">
        <v>31</v>
      </c>
      <c r="M237" s="11">
        <v>298</v>
      </c>
      <c r="N237" s="122">
        <f t="shared" si="6"/>
        <v>31</v>
      </c>
      <c r="O237" s="123">
        <f t="shared" si="7"/>
        <v>298</v>
      </c>
      <c r="P237" s="8" t="str">
        <f>VLOOKUP(Q237,CW!C:D,2,FALSE)</f>
        <v>Aug'16</v>
      </c>
      <c r="Q237" s="8" t="str">
        <f t="shared" si="8"/>
        <v>34'16</v>
      </c>
      <c r="R237" s="1" t="str">
        <f>VLOOKUP(P237,CW!D:E,2,FALSE)</f>
        <v>Q2'16</v>
      </c>
    </row>
    <row r="238" spans="1:18">
      <c r="A238" s="13">
        <v>42609</v>
      </c>
      <c r="B238" s="11">
        <v>0</v>
      </c>
      <c r="C238" s="11">
        <v>0</v>
      </c>
      <c r="D238" s="124">
        <v>19</v>
      </c>
      <c r="E238" s="124">
        <v>291</v>
      </c>
      <c r="F238" s="11">
        <v>1</v>
      </c>
      <c r="G238" s="11">
        <v>22</v>
      </c>
      <c r="H238" s="11">
        <v>7</v>
      </c>
      <c r="I238" s="11">
        <v>88</v>
      </c>
      <c r="J238" s="11">
        <v>4</v>
      </c>
      <c r="K238" s="11">
        <v>53</v>
      </c>
      <c r="L238" s="11">
        <v>21</v>
      </c>
      <c r="M238" s="11">
        <v>303</v>
      </c>
      <c r="N238" s="122">
        <f t="shared" si="6"/>
        <v>25</v>
      </c>
      <c r="O238" s="123">
        <f t="shared" si="7"/>
        <v>356</v>
      </c>
      <c r="P238" s="8" t="str">
        <f>VLOOKUP(Q238,CW!C:D,2,FALSE)</f>
        <v>Aug'16</v>
      </c>
      <c r="Q238" s="8" t="str">
        <f t="shared" si="8"/>
        <v>34'16</v>
      </c>
      <c r="R238" s="1" t="str">
        <f>VLOOKUP(P238,CW!D:E,2,FALSE)</f>
        <v>Q2'16</v>
      </c>
    </row>
    <row r="239" spans="1:18">
      <c r="A239" s="13">
        <v>42610</v>
      </c>
      <c r="B239" s="11">
        <v>8</v>
      </c>
      <c r="C239" s="11">
        <v>96</v>
      </c>
      <c r="D239" s="11">
        <v>15</v>
      </c>
      <c r="E239" s="11">
        <v>147</v>
      </c>
      <c r="F239" s="11">
        <v>0</v>
      </c>
      <c r="G239" s="11">
        <v>0</v>
      </c>
      <c r="H239" s="11">
        <v>12</v>
      </c>
      <c r="I239" s="11">
        <v>146</v>
      </c>
      <c r="J239" s="11">
        <v>0</v>
      </c>
      <c r="K239" s="11">
        <v>0</v>
      </c>
      <c r="L239" s="11">
        <v>30</v>
      </c>
      <c r="M239" s="11">
        <v>358</v>
      </c>
      <c r="N239" s="122">
        <f t="shared" si="6"/>
        <v>30</v>
      </c>
      <c r="O239" s="123">
        <f t="shared" si="7"/>
        <v>358</v>
      </c>
      <c r="P239" s="8" t="str">
        <f>VLOOKUP(Q239,CW!C:D,2,FALSE)</f>
        <v>Aug'16</v>
      </c>
      <c r="Q239" s="8" t="str">
        <f t="shared" si="8"/>
        <v>34'16</v>
      </c>
      <c r="R239" s="1" t="str">
        <f>VLOOKUP(P239,CW!D:E,2,FALSE)</f>
        <v>Q2'16</v>
      </c>
    </row>
    <row r="240" spans="1:18">
      <c r="A240" s="13">
        <v>42611</v>
      </c>
      <c r="B240" s="124">
        <v>1</v>
      </c>
      <c r="C240" s="124">
        <v>18</v>
      </c>
      <c r="D240" s="124">
        <v>38</v>
      </c>
      <c r="E240" s="124">
        <v>438</v>
      </c>
      <c r="F240" s="11">
        <v>0</v>
      </c>
      <c r="G240" s="11">
        <v>0</v>
      </c>
      <c r="H240" s="11">
        <v>0</v>
      </c>
      <c r="I240" s="11">
        <v>0</v>
      </c>
      <c r="J240" s="11">
        <v>8</v>
      </c>
      <c r="K240" s="11">
        <v>91</v>
      </c>
      <c r="L240" s="11">
        <v>27</v>
      </c>
      <c r="M240" s="11">
        <v>339</v>
      </c>
      <c r="N240" s="122">
        <f t="shared" si="6"/>
        <v>35</v>
      </c>
      <c r="O240" s="123">
        <f t="shared" si="7"/>
        <v>430</v>
      </c>
      <c r="P240" s="8" t="str">
        <f>VLOOKUP(Q240,CW!C:D,2,FALSE)</f>
        <v>Sep'16</v>
      </c>
      <c r="Q240" s="8" t="str">
        <f t="shared" si="8"/>
        <v>35'16</v>
      </c>
      <c r="R240" s="1" t="str">
        <f>VLOOKUP(P240,CW!D:E,2,FALSE)</f>
        <v>Q2'16</v>
      </c>
    </row>
    <row r="241" spans="1:18">
      <c r="A241" s="13">
        <v>42612</v>
      </c>
      <c r="B241" s="124">
        <v>7</v>
      </c>
      <c r="C241" s="124">
        <v>93</v>
      </c>
      <c r="D241" s="124">
        <v>14</v>
      </c>
      <c r="E241" s="124">
        <v>243</v>
      </c>
      <c r="F241" s="11">
        <v>0</v>
      </c>
      <c r="G241" s="11">
        <v>0</v>
      </c>
      <c r="H241" s="11">
        <v>8</v>
      </c>
      <c r="I241" s="11">
        <v>146</v>
      </c>
      <c r="J241" s="11">
        <v>0</v>
      </c>
      <c r="K241" s="11">
        <v>0</v>
      </c>
      <c r="L241" s="11">
        <v>15</v>
      </c>
      <c r="M241" s="11">
        <v>295</v>
      </c>
      <c r="N241" s="122">
        <f t="shared" si="6"/>
        <v>15</v>
      </c>
      <c r="O241" s="123">
        <f t="shared" si="7"/>
        <v>295</v>
      </c>
      <c r="P241" s="8" t="str">
        <f>VLOOKUP(Q241,CW!C:D,2,FALSE)</f>
        <v>Sep'16</v>
      </c>
      <c r="Q241" s="8" t="str">
        <f t="shared" si="8"/>
        <v>35'16</v>
      </c>
      <c r="R241" s="1" t="str">
        <f>VLOOKUP(P241,CW!D:E,2,FALSE)</f>
        <v>Q2'16</v>
      </c>
    </row>
    <row r="242" spans="1:18">
      <c r="A242" s="13">
        <v>42613</v>
      </c>
      <c r="B242" s="124">
        <v>8</v>
      </c>
      <c r="C242" s="124">
        <v>69</v>
      </c>
      <c r="D242" s="124">
        <v>22</v>
      </c>
      <c r="E242" s="124">
        <v>261</v>
      </c>
      <c r="F242" s="124">
        <v>0</v>
      </c>
      <c r="G242" s="124">
        <v>0</v>
      </c>
      <c r="H242" s="124">
        <v>7</v>
      </c>
      <c r="I242" s="124">
        <v>108</v>
      </c>
      <c r="J242" s="11">
        <v>0</v>
      </c>
      <c r="K242" s="11">
        <v>0</v>
      </c>
      <c r="L242" s="11">
        <v>12</v>
      </c>
      <c r="M242" s="11">
        <v>197</v>
      </c>
      <c r="N242" s="122">
        <f t="shared" si="6"/>
        <v>12</v>
      </c>
      <c r="O242" s="123">
        <f t="shared" si="7"/>
        <v>197</v>
      </c>
      <c r="P242" s="8" t="str">
        <f>VLOOKUP(Q242,CW!C:D,2,FALSE)</f>
        <v>Sep'16</v>
      </c>
      <c r="Q242" s="8" t="str">
        <f t="shared" si="8"/>
        <v>35'16</v>
      </c>
      <c r="R242" s="1" t="str">
        <f>VLOOKUP(P242,CW!D:E,2,FALSE)</f>
        <v>Q2'16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109"/>
  <sheetViews>
    <sheetView topLeftCell="A85" workbookViewId="0">
      <selection activeCell="P101" sqref="P101"/>
    </sheetView>
  </sheetViews>
  <sheetFormatPr defaultRowHeight="15"/>
  <cols>
    <col min="1" max="3" width="9.140625" style="22"/>
    <col min="5" max="5" width="9.140625" style="22"/>
  </cols>
  <sheetData>
    <row r="3" spans="1:7">
      <c r="A3" s="22" t="s">
        <v>3353</v>
      </c>
      <c r="B3" s="22" t="s">
        <v>3456</v>
      </c>
      <c r="C3" s="22" t="s">
        <v>3457</v>
      </c>
      <c r="D3" s="22" t="s">
        <v>3352</v>
      </c>
      <c r="E3" s="22" t="s">
        <v>3458</v>
      </c>
      <c r="G3" s="22" t="s">
        <v>3407</v>
      </c>
    </row>
    <row r="4" spans="1:7">
      <c r="A4" s="67">
        <v>1</v>
      </c>
      <c r="B4" s="67">
        <v>2015</v>
      </c>
      <c r="C4" s="67" t="str">
        <f>CONCATENATE(A4,"'",RIGHT(B4,2))</f>
        <v>1'15</v>
      </c>
      <c r="D4" s="67" t="s">
        <v>3459</v>
      </c>
      <c r="E4" s="67" t="s">
        <v>3460</v>
      </c>
      <c r="G4" s="22" t="s">
        <v>3406</v>
      </c>
    </row>
    <row r="5" spans="1:7">
      <c r="A5" s="67">
        <v>2</v>
      </c>
      <c r="B5" s="67">
        <v>2015</v>
      </c>
      <c r="C5" s="67" t="str">
        <f t="shared" ref="C5:C56" si="0">CONCATENATE(A5,"'",RIGHT(B5,2))</f>
        <v>2'15</v>
      </c>
      <c r="D5" s="67" t="s">
        <v>3459</v>
      </c>
      <c r="E5" s="67" t="s">
        <v>3460</v>
      </c>
      <c r="G5" s="22" t="s">
        <v>3405</v>
      </c>
    </row>
    <row r="6" spans="1:7">
      <c r="A6" s="67">
        <v>3</v>
      </c>
      <c r="B6" s="67">
        <v>2015</v>
      </c>
      <c r="C6" s="67" t="str">
        <f t="shared" si="0"/>
        <v>3'15</v>
      </c>
      <c r="D6" s="67" t="s">
        <v>3459</v>
      </c>
      <c r="E6" s="67" t="s">
        <v>3460</v>
      </c>
      <c r="G6" s="22" t="s">
        <v>3404</v>
      </c>
    </row>
    <row r="7" spans="1:7">
      <c r="A7" s="67">
        <v>4</v>
      </c>
      <c r="B7" s="67">
        <v>2015</v>
      </c>
      <c r="C7" s="67" t="str">
        <f t="shared" si="0"/>
        <v>4'15</v>
      </c>
      <c r="D7" s="67" t="s">
        <v>3459</v>
      </c>
      <c r="E7" s="67" t="s">
        <v>3460</v>
      </c>
      <c r="G7" s="22" t="s">
        <v>3403</v>
      </c>
    </row>
    <row r="8" spans="1:7">
      <c r="A8" s="67">
        <v>5</v>
      </c>
      <c r="B8" s="67">
        <v>2015</v>
      </c>
      <c r="C8" s="67" t="str">
        <f t="shared" si="0"/>
        <v>5'15</v>
      </c>
      <c r="D8" s="67" t="s">
        <v>3459</v>
      </c>
      <c r="E8" s="67" t="s">
        <v>3460</v>
      </c>
      <c r="G8" s="22" t="s">
        <v>3402</v>
      </c>
    </row>
    <row r="9" spans="1:7">
      <c r="A9" s="67">
        <v>6</v>
      </c>
      <c r="B9" s="67">
        <v>2015</v>
      </c>
      <c r="C9" s="67" t="str">
        <f t="shared" si="0"/>
        <v>6'15</v>
      </c>
      <c r="D9" s="67" t="s">
        <v>3461</v>
      </c>
      <c r="E9" s="67" t="s">
        <v>3460</v>
      </c>
      <c r="G9" s="22" t="s">
        <v>3401</v>
      </c>
    </row>
    <row r="10" spans="1:7">
      <c r="A10" s="67">
        <v>7</v>
      </c>
      <c r="B10" s="67">
        <v>2015</v>
      </c>
      <c r="C10" s="67" t="str">
        <f t="shared" si="0"/>
        <v>7'15</v>
      </c>
      <c r="D10" s="67" t="s">
        <v>3461</v>
      </c>
      <c r="E10" s="67" t="s">
        <v>3460</v>
      </c>
      <c r="G10" s="22" t="s">
        <v>3400</v>
      </c>
    </row>
    <row r="11" spans="1:7">
      <c r="A11" s="67">
        <v>8</v>
      </c>
      <c r="B11" s="67">
        <v>2015</v>
      </c>
      <c r="C11" s="67" t="str">
        <f t="shared" si="0"/>
        <v>8'15</v>
      </c>
      <c r="D11" s="67" t="s">
        <v>3461</v>
      </c>
      <c r="E11" s="67" t="s">
        <v>3460</v>
      </c>
      <c r="G11" s="22" t="s">
        <v>3399</v>
      </c>
    </row>
    <row r="12" spans="1:7">
      <c r="A12" s="67">
        <v>9</v>
      </c>
      <c r="B12" s="67">
        <v>2015</v>
      </c>
      <c r="C12" s="67" t="str">
        <f t="shared" si="0"/>
        <v>9'15</v>
      </c>
      <c r="D12" s="67" t="s">
        <v>3461</v>
      </c>
      <c r="E12" s="67" t="s">
        <v>3460</v>
      </c>
      <c r="G12" s="22" t="s">
        <v>3398</v>
      </c>
    </row>
    <row r="13" spans="1:7">
      <c r="A13" s="67">
        <v>10</v>
      </c>
      <c r="B13" s="67">
        <v>2015</v>
      </c>
      <c r="C13" s="67" t="str">
        <f t="shared" si="0"/>
        <v>10'15</v>
      </c>
      <c r="D13" s="67" t="s">
        <v>3462</v>
      </c>
      <c r="E13" s="67" t="s">
        <v>3460</v>
      </c>
      <c r="G13" s="22" t="s">
        <v>3397</v>
      </c>
    </row>
    <row r="14" spans="1:7">
      <c r="A14" s="67">
        <v>11</v>
      </c>
      <c r="B14" s="67">
        <v>2015</v>
      </c>
      <c r="C14" s="67" t="str">
        <f t="shared" si="0"/>
        <v>11'15</v>
      </c>
      <c r="D14" s="67" t="s">
        <v>3462</v>
      </c>
      <c r="E14" s="67" t="s">
        <v>3460</v>
      </c>
      <c r="G14" s="22" t="s">
        <v>3396</v>
      </c>
    </row>
    <row r="15" spans="1:7">
      <c r="A15" s="67">
        <v>12</v>
      </c>
      <c r="B15" s="67">
        <v>2015</v>
      </c>
      <c r="C15" s="67" t="str">
        <f t="shared" si="0"/>
        <v>12'15</v>
      </c>
      <c r="D15" s="67" t="s">
        <v>3462</v>
      </c>
      <c r="E15" s="67" t="s">
        <v>3460</v>
      </c>
    </row>
    <row r="16" spans="1:7">
      <c r="A16" s="67">
        <v>13</v>
      </c>
      <c r="B16" s="67">
        <v>2015</v>
      </c>
      <c r="C16" s="67" t="str">
        <f t="shared" si="0"/>
        <v>13'15</v>
      </c>
      <c r="D16" s="67" t="s">
        <v>3462</v>
      </c>
      <c r="E16" s="67" t="s">
        <v>3460</v>
      </c>
    </row>
    <row r="17" spans="1:5">
      <c r="A17" s="67">
        <v>14</v>
      </c>
      <c r="B17" s="67">
        <v>2015</v>
      </c>
      <c r="C17" s="67" t="str">
        <f t="shared" si="0"/>
        <v>14'15</v>
      </c>
      <c r="D17" s="67" t="s">
        <v>3463</v>
      </c>
      <c r="E17" s="67" t="s">
        <v>3464</v>
      </c>
    </row>
    <row r="18" spans="1:5">
      <c r="A18" s="67">
        <v>15</v>
      </c>
      <c r="B18" s="67">
        <v>2015</v>
      </c>
      <c r="C18" s="67" t="str">
        <f t="shared" si="0"/>
        <v>15'15</v>
      </c>
      <c r="D18" s="67" t="s">
        <v>3463</v>
      </c>
      <c r="E18" s="67" t="s">
        <v>3464</v>
      </c>
    </row>
    <row r="19" spans="1:5">
      <c r="A19" s="67">
        <v>16</v>
      </c>
      <c r="B19" s="67">
        <v>2015</v>
      </c>
      <c r="C19" s="67" t="str">
        <f t="shared" si="0"/>
        <v>16'15</v>
      </c>
      <c r="D19" s="67" t="s">
        <v>3463</v>
      </c>
      <c r="E19" s="67" t="s">
        <v>3464</v>
      </c>
    </row>
    <row r="20" spans="1:5">
      <c r="A20" s="67">
        <v>17</v>
      </c>
      <c r="B20" s="67">
        <v>2015</v>
      </c>
      <c r="C20" s="67" t="str">
        <f t="shared" si="0"/>
        <v>17'15</v>
      </c>
      <c r="D20" s="67" t="s">
        <v>3463</v>
      </c>
      <c r="E20" s="67" t="s">
        <v>3464</v>
      </c>
    </row>
    <row r="21" spans="1:5">
      <c r="A21" s="67">
        <v>18</v>
      </c>
      <c r="B21" s="67">
        <v>2015</v>
      </c>
      <c r="C21" s="67" t="str">
        <f t="shared" si="0"/>
        <v>18'15</v>
      </c>
      <c r="D21" s="67" t="s">
        <v>3463</v>
      </c>
      <c r="E21" s="67" t="s">
        <v>3464</v>
      </c>
    </row>
    <row r="22" spans="1:5">
      <c r="A22" s="67">
        <v>19</v>
      </c>
      <c r="B22" s="67">
        <v>2015</v>
      </c>
      <c r="C22" s="67" t="str">
        <f t="shared" si="0"/>
        <v>19'15</v>
      </c>
      <c r="D22" s="67" t="s">
        <v>3465</v>
      </c>
      <c r="E22" s="67" t="s">
        <v>3464</v>
      </c>
    </row>
    <row r="23" spans="1:5">
      <c r="A23" s="67">
        <v>20</v>
      </c>
      <c r="B23" s="67">
        <v>2015</v>
      </c>
      <c r="C23" s="67" t="str">
        <f t="shared" si="0"/>
        <v>20'15</v>
      </c>
      <c r="D23" s="67" t="s">
        <v>3465</v>
      </c>
      <c r="E23" s="67" t="s">
        <v>3464</v>
      </c>
    </row>
    <row r="24" spans="1:5">
      <c r="A24" s="67">
        <v>21</v>
      </c>
      <c r="B24" s="67">
        <v>2015</v>
      </c>
      <c r="C24" s="67" t="str">
        <f t="shared" si="0"/>
        <v>21'15</v>
      </c>
      <c r="D24" s="67" t="s">
        <v>3465</v>
      </c>
      <c r="E24" s="67" t="s">
        <v>3464</v>
      </c>
    </row>
    <row r="25" spans="1:5">
      <c r="A25" s="67">
        <v>22</v>
      </c>
      <c r="B25" s="67">
        <v>2015</v>
      </c>
      <c r="C25" s="67" t="str">
        <f t="shared" si="0"/>
        <v>22'15</v>
      </c>
      <c r="D25" s="67" t="s">
        <v>3465</v>
      </c>
      <c r="E25" s="67" t="s">
        <v>3464</v>
      </c>
    </row>
    <row r="26" spans="1:5">
      <c r="A26" s="67">
        <v>23</v>
      </c>
      <c r="B26" s="67">
        <v>2015</v>
      </c>
      <c r="C26" s="67" t="str">
        <f t="shared" si="0"/>
        <v>23'15</v>
      </c>
      <c r="D26" s="67" t="s">
        <v>3466</v>
      </c>
      <c r="E26" s="67" t="s">
        <v>3464</v>
      </c>
    </row>
    <row r="27" spans="1:5">
      <c r="A27" s="67">
        <v>24</v>
      </c>
      <c r="B27" s="67">
        <v>2015</v>
      </c>
      <c r="C27" s="67" t="str">
        <f t="shared" si="0"/>
        <v>24'15</v>
      </c>
      <c r="D27" s="67" t="s">
        <v>3466</v>
      </c>
      <c r="E27" s="67" t="s">
        <v>3464</v>
      </c>
    </row>
    <row r="28" spans="1:5">
      <c r="A28" s="67">
        <v>25</v>
      </c>
      <c r="B28" s="67">
        <v>2015</v>
      </c>
      <c r="C28" s="67" t="str">
        <f t="shared" si="0"/>
        <v>25'15</v>
      </c>
      <c r="D28" s="67" t="s">
        <v>3466</v>
      </c>
      <c r="E28" s="67" t="s">
        <v>3464</v>
      </c>
    </row>
    <row r="29" spans="1:5">
      <c r="A29" s="67">
        <v>26</v>
      </c>
      <c r="B29" s="67">
        <v>2015</v>
      </c>
      <c r="C29" s="67" t="str">
        <f t="shared" si="0"/>
        <v>26'15</v>
      </c>
      <c r="D29" s="67" t="s">
        <v>3466</v>
      </c>
      <c r="E29" s="67" t="s">
        <v>3464</v>
      </c>
    </row>
    <row r="30" spans="1:5">
      <c r="A30" s="67">
        <v>27</v>
      </c>
      <c r="B30" s="67">
        <v>2015</v>
      </c>
      <c r="C30" s="67" t="str">
        <f t="shared" si="0"/>
        <v>27'15</v>
      </c>
      <c r="D30" s="67" t="s">
        <v>3467</v>
      </c>
      <c r="E30" s="67" t="s">
        <v>3414</v>
      </c>
    </row>
    <row r="31" spans="1:5">
      <c r="A31" s="67">
        <v>28</v>
      </c>
      <c r="B31" s="67">
        <v>2015</v>
      </c>
      <c r="C31" s="67" t="str">
        <f t="shared" si="0"/>
        <v>28'15</v>
      </c>
      <c r="D31" s="67" t="s">
        <v>3467</v>
      </c>
      <c r="E31" s="67" t="s">
        <v>3414</v>
      </c>
    </row>
    <row r="32" spans="1:5">
      <c r="A32" s="67">
        <v>29</v>
      </c>
      <c r="B32" s="67">
        <v>2015</v>
      </c>
      <c r="C32" s="67" t="str">
        <f t="shared" si="0"/>
        <v>29'15</v>
      </c>
      <c r="D32" s="67" t="s">
        <v>3467</v>
      </c>
      <c r="E32" s="67" t="s">
        <v>3414</v>
      </c>
    </row>
    <row r="33" spans="1:5">
      <c r="A33" s="67">
        <v>30</v>
      </c>
      <c r="B33" s="67">
        <v>2015</v>
      </c>
      <c r="C33" s="67" t="str">
        <f t="shared" si="0"/>
        <v>30'15</v>
      </c>
      <c r="D33" s="67" t="s">
        <v>3467</v>
      </c>
      <c r="E33" s="67" t="s">
        <v>3414</v>
      </c>
    </row>
    <row r="34" spans="1:5">
      <c r="A34" s="67">
        <v>31</v>
      </c>
      <c r="B34" s="67">
        <v>2015</v>
      </c>
      <c r="C34" s="67" t="str">
        <f t="shared" si="0"/>
        <v>31'15</v>
      </c>
      <c r="D34" s="67" t="s">
        <v>3467</v>
      </c>
      <c r="E34" s="67" t="s">
        <v>3414</v>
      </c>
    </row>
    <row r="35" spans="1:5">
      <c r="A35" s="67">
        <v>32</v>
      </c>
      <c r="B35" s="67">
        <v>2015</v>
      </c>
      <c r="C35" s="67" t="str">
        <f t="shared" si="0"/>
        <v>32'15</v>
      </c>
      <c r="D35" s="67" t="s">
        <v>3468</v>
      </c>
      <c r="E35" s="67" t="s">
        <v>3414</v>
      </c>
    </row>
    <row r="36" spans="1:5">
      <c r="A36" s="67">
        <v>33</v>
      </c>
      <c r="B36" s="67">
        <v>2015</v>
      </c>
      <c r="C36" s="67" t="str">
        <f t="shared" si="0"/>
        <v>33'15</v>
      </c>
      <c r="D36" s="67" t="s">
        <v>3468</v>
      </c>
      <c r="E36" s="67" t="s">
        <v>3414</v>
      </c>
    </row>
    <row r="37" spans="1:5">
      <c r="A37" s="67">
        <v>34</v>
      </c>
      <c r="B37" s="67">
        <v>2015</v>
      </c>
      <c r="C37" s="67" t="str">
        <f t="shared" si="0"/>
        <v>34'15</v>
      </c>
      <c r="D37" s="67" t="s">
        <v>3468</v>
      </c>
      <c r="E37" s="67" t="s">
        <v>3414</v>
      </c>
    </row>
    <row r="38" spans="1:5">
      <c r="A38" s="67">
        <v>35</v>
      </c>
      <c r="B38" s="67">
        <v>2015</v>
      </c>
      <c r="C38" s="67" t="str">
        <f t="shared" si="0"/>
        <v>35'15</v>
      </c>
      <c r="D38" s="67" t="s">
        <v>3468</v>
      </c>
      <c r="E38" s="67" t="s">
        <v>3414</v>
      </c>
    </row>
    <row r="39" spans="1:5">
      <c r="A39" s="67">
        <v>36</v>
      </c>
      <c r="B39" s="67">
        <v>2015</v>
      </c>
      <c r="C39" s="67" t="str">
        <f t="shared" si="0"/>
        <v>36'15</v>
      </c>
      <c r="D39" s="67" t="s">
        <v>3469</v>
      </c>
      <c r="E39" s="67" t="s">
        <v>3414</v>
      </c>
    </row>
    <row r="40" spans="1:5">
      <c r="A40" s="67">
        <v>37</v>
      </c>
      <c r="B40" s="67">
        <v>2015</v>
      </c>
      <c r="C40" s="67" t="str">
        <f t="shared" si="0"/>
        <v>37'15</v>
      </c>
      <c r="D40" s="67" t="s">
        <v>3469</v>
      </c>
      <c r="E40" s="67" t="s">
        <v>3414</v>
      </c>
    </row>
    <row r="41" spans="1:5">
      <c r="A41" s="67">
        <v>38</v>
      </c>
      <c r="B41" s="67">
        <v>2015</v>
      </c>
      <c r="C41" s="67" t="str">
        <f t="shared" si="0"/>
        <v>38'15</v>
      </c>
      <c r="D41" s="67" t="s">
        <v>3469</v>
      </c>
      <c r="E41" s="67" t="s">
        <v>3414</v>
      </c>
    </row>
    <row r="42" spans="1:5">
      <c r="A42" s="67">
        <v>39</v>
      </c>
      <c r="B42" s="67">
        <v>2015</v>
      </c>
      <c r="C42" s="67" t="str">
        <f t="shared" si="0"/>
        <v>39'15</v>
      </c>
      <c r="D42" s="67" t="s">
        <v>3469</v>
      </c>
      <c r="E42" s="67" t="s">
        <v>3414</v>
      </c>
    </row>
    <row r="43" spans="1:5">
      <c r="A43" s="67">
        <v>40</v>
      </c>
      <c r="B43" s="67">
        <v>2015</v>
      </c>
      <c r="C43" s="67" t="str">
        <f t="shared" si="0"/>
        <v>40'15</v>
      </c>
      <c r="D43" s="67" t="s">
        <v>3470</v>
      </c>
      <c r="E43" s="67" t="s">
        <v>3412</v>
      </c>
    </row>
    <row r="44" spans="1:5">
      <c r="A44" s="67">
        <v>41</v>
      </c>
      <c r="B44" s="67">
        <v>2015</v>
      </c>
      <c r="C44" s="67" t="str">
        <f t="shared" si="0"/>
        <v>41'15</v>
      </c>
      <c r="D44" s="67" t="s">
        <v>3470</v>
      </c>
      <c r="E44" s="67" t="s">
        <v>3412</v>
      </c>
    </row>
    <row r="45" spans="1:5">
      <c r="A45" s="67">
        <v>42</v>
      </c>
      <c r="B45" s="67">
        <v>2015</v>
      </c>
      <c r="C45" s="67" t="str">
        <f t="shared" si="0"/>
        <v>42'15</v>
      </c>
      <c r="D45" s="67" t="s">
        <v>3470</v>
      </c>
      <c r="E45" s="67" t="s">
        <v>3412</v>
      </c>
    </row>
    <row r="46" spans="1:5">
      <c r="A46" s="67">
        <v>43</v>
      </c>
      <c r="B46" s="67">
        <v>2015</v>
      </c>
      <c r="C46" s="67" t="str">
        <f t="shared" si="0"/>
        <v>43'15</v>
      </c>
      <c r="D46" s="67" t="s">
        <v>3470</v>
      </c>
      <c r="E46" s="67" t="s">
        <v>3412</v>
      </c>
    </row>
    <row r="47" spans="1:5">
      <c r="A47" s="67">
        <v>44</v>
      </c>
      <c r="B47" s="67">
        <v>2015</v>
      </c>
      <c r="C47" s="67" t="str">
        <f t="shared" si="0"/>
        <v>44'15</v>
      </c>
      <c r="D47" s="67" t="s">
        <v>3470</v>
      </c>
      <c r="E47" s="67" t="s">
        <v>3412</v>
      </c>
    </row>
    <row r="48" spans="1:5">
      <c r="A48" s="67">
        <v>45</v>
      </c>
      <c r="B48" s="67">
        <v>2015</v>
      </c>
      <c r="C48" s="67" t="str">
        <f t="shared" si="0"/>
        <v>45'15</v>
      </c>
      <c r="D48" s="67" t="s">
        <v>3471</v>
      </c>
      <c r="E48" s="67" t="s">
        <v>3412</v>
      </c>
    </row>
    <row r="49" spans="1:5">
      <c r="A49" s="67">
        <v>46</v>
      </c>
      <c r="B49" s="67">
        <v>2015</v>
      </c>
      <c r="C49" s="67" t="str">
        <f t="shared" si="0"/>
        <v>46'15</v>
      </c>
      <c r="D49" s="67" t="s">
        <v>3471</v>
      </c>
      <c r="E49" s="67" t="s">
        <v>3412</v>
      </c>
    </row>
    <row r="50" spans="1:5">
      <c r="A50" s="67">
        <v>47</v>
      </c>
      <c r="B50" s="67">
        <v>2015</v>
      </c>
      <c r="C50" s="67" t="str">
        <f t="shared" si="0"/>
        <v>47'15</v>
      </c>
      <c r="D50" s="67" t="s">
        <v>3471</v>
      </c>
      <c r="E50" s="67" t="s">
        <v>3412</v>
      </c>
    </row>
    <row r="51" spans="1:5">
      <c r="A51" s="67">
        <v>48</v>
      </c>
      <c r="B51" s="67">
        <v>2015</v>
      </c>
      <c r="C51" s="67" t="str">
        <f t="shared" si="0"/>
        <v>48'15</v>
      </c>
      <c r="D51" s="67" t="s">
        <v>3471</v>
      </c>
      <c r="E51" s="67" t="s">
        <v>3412</v>
      </c>
    </row>
    <row r="52" spans="1:5">
      <c r="A52" s="67">
        <v>49</v>
      </c>
      <c r="B52" s="67">
        <v>2015</v>
      </c>
      <c r="C52" s="67" t="str">
        <f t="shared" si="0"/>
        <v>49'15</v>
      </c>
      <c r="D52" s="67" t="s">
        <v>3429</v>
      </c>
      <c r="E52" s="67" t="s">
        <v>3412</v>
      </c>
    </row>
    <row r="53" spans="1:5">
      <c r="A53" s="67">
        <v>50</v>
      </c>
      <c r="B53" s="67">
        <v>2015</v>
      </c>
      <c r="C53" s="67" t="str">
        <f t="shared" si="0"/>
        <v>50'15</v>
      </c>
      <c r="D53" s="67" t="s">
        <v>3429</v>
      </c>
      <c r="E53" s="67" t="s">
        <v>3412</v>
      </c>
    </row>
    <row r="54" spans="1:5">
      <c r="A54" s="67">
        <v>51</v>
      </c>
      <c r="B54" s="67">
        <v>2015</v>
      </c>
      <c r="C54" s="67" t="str">
        <f t="shared" si="0"/>
        <v>51'15</v>
      </c>
      <c r="D54" s="67" t="s">
        <v>3429</v>
      </c>
      <c r="E54" s="67" t="s">
        <v>3412</v>
      </c>
    </row>
    <row r="55" spans="1:5">
      <c r="A55" s="67">
        <v>52</v>
      </c>
      <c r="B55" s="67">
        <v>2015</v>
      </c>
      <c r="C55" s="67" t="str">
        <f t="shared" si="0"/>
        <v>52'15</v>
      </c>
      <c r="D55" s="67" t="s">
        <v>3429</v>
      </c>
      <c r="E55" s="67" t="s">
        <v>3412</v>
      </c>
    </row>
    <row r="56" spans="1:5">
      <c r="A56" s="67">
        <v>53</v>
      </c>
      <c r="B56" s="67">
        <v>2015</v>
      </c>
      <c r="C56" s="67" t="str">
        <f t="shared" si="0"/>
        <v>53'15</v>
      </c>
      <c r="D56" s="67" t="s">
        <v>3429</v>
      </c>
      <c r="E56" s="67" t="s">
        <v>3412</v>
      </c>
    </row>
    <row r="57" spans="1:5">
      <c r="A57" s="68">
        <v>1</v>
      </c>
      <c r="B57" s="68">
        <v>2016</v>
      </c>
      <c r="C57" s="68" t="str">
        <f>CONCATENATE(A57,"'",RIGHT(B57,2))</f>
        <v>1'16</v>
      </c>
      <c r="D57" s="68" t="s">
        <v>3372</v>
      </c>
      <c r="E57" s="68" t="s">
        <v>3410</v>
      </c>
    </row>
    <row r="58" spans="1:5">
      <c r="A58" s="68">
        <v>2</v>
      </c>
      <c r="B58" s="68">
        <v>2016</v>
      </c>
      <c r="C58" s="68" t="str">
        <f t="shared" ref="C58:C108" si="1">CONCATENATE(A58,"'",RIGHT(B58,2))</f>
        <v>2'16</v>
      </c>
      <c r="D58" s="68" t="s">
        <v>3372</v>
      </c>
      <c r="E58" s="68" t="s">
        <v>3410</v>
      </c>
    </row>
    <row r="59" spans="1:5">
      <c r="A59" s="68">
        <v>3</v>
      </c>
      <c r="B59" s="68">
        <v>2016</v>
      </c>
      <c r="C59" s="68" t="str">
        <f t="shared" si="1"/>
        <v>3'16</v>
      </c>
      <c r="D59" s="68" t="s">
        <v>3372</v>
      </c>
      <c r="E59" s="68" t="s">
        <v>3410</v>
      </c>
    </row>
    <row r="60" spans="1:5">
      <c r="A60" s="68">
        <v>4</v>
      </c>
      <c r="B60" s="68">
        <v>2016</v>
      </c>
      <c r="C60" s="68" t="str">
        <f t="shared" si="1"/>
        <v>4'16</v>
      </c>
      <c r="D60" s="68" t="s">
        <v>3372</v>
      </c>
      <c r="E60" s="68" t="s">
        <v>3410</v>
      </c>
    </row>
    <row r="61" spans="1:5">
      <c r="A61" s="68">
        <v>5</v>
      </c>
      <c r="B61" s="68">
        <v>2016</v>
      </c>
      <c r="C61" s="68" t="str">
        <f t="shared" si="1"/>
        <v>5'16</v>
      </c>
      <c r="D61" s="68" t="s">
        <v>3371</v>
      </c>
      <c r="E61" s="68" t="s">
        <v>3410</v>
      </c>
    </row>
    <row r="62" spans="1:5">
      <c r="A62" s="68">
        <v>6</v>
      </c>
      <c r="B62" s="68">
        <v>2016</v>
      </c>
      <c r="C62" s="68" t="str">
        <f t="shared" si="1"/>
        <v>6'16</v>
      </c>
      <c r="D62" s="68" t="s">
        <v>3371</v>
      </c>
      <c r="E62" s="68" t="s">
        <v>3410</v>
      </c>
    </row>
    <row r="63" spans="1:5">
      <c r="A63" s="68">
        <v>7</v>
      </c>
      <c r="B63" s="68">
        <v>2016</v>
      </c>
      <c r="C63" s="68" t="str">
        <f t="shared" si="1"/>
        <v>7'16</v>
      </c>
      <c r="D63" s="68" t="s">
        <v>3371</v>
      </c>
      <c r="E63" s="68" t="s">
        <v>3410</v>
      </c>
    </row>
    <row r="64" spans="1:5">
      <c r="A64" s="68">
        <v>8</v>
      </c>
      <c r="B64" s="68">
        <v>2016</v>
      </c>
      <c r="C64" s="68" t="str">
        <f t="shared" si="1"/>
        <v>8'16</v>
      </c>
      <c r="D64" s="68" t="s">
        <v>3371</v>
      </c>
      <c r="E64" s="68" t="s">
        <v>3410</v>
      </c>
    </row>
    <row r="65" spans="1:5">
      <c r="A65" s="68">
        <v>9</v>
      </c>
      <c r="B65" s="68">
        <v>2016</v>
      </c>
      <c r="C65" s="68" t="str">
        <f t="shared" si="1"/>
        <v>9'16</v>
      </c>
      <c r="D65" s="68" t="s">
        <v>3373</v>
      </c>
      <c r="E65" s="68" t="s">
        <v>3410</v>
      </c>
    </row>
    <row r="66" spans="1:5">
      <c r="A66" s="68">
        <v>10</v>
      </c>
      <c r="B66" s="68">
        <v>2016</v>
      </c>
      <c r="C66" s="68" t="str">
        <f t="shared" si="1"/>
        <v>10'16</v>
      </c>
      <c r="D66" s="68" t="s">
        <v>3373</v>
      </c>
      <c r="E66" s="68" t="s">
        <v>3410</v>
      </c>
    </row>
    <row r="67" spans="1:5">
      <c r="A67" s="68">
        <v>11</v>
      </c>
      <c r="B67" s="68">
        <v>2016</v>
      </c>
      <c r="C67" s="68" t="str">
        <f t="shared" si="1"/>
        <v>11'16</v>
      </c>
      <c r="D67" s="68" t="s">
        <v>3373</v>
      </c>
      <c r="E67" s="68" t="s">
        <v>3410</v>
      </c>
    </row>
    <row r="68" spans="1:5">
      <c r="A68" s="68">
        <v>12</v>
      </c>
      <c r="B68" s="68">
        <v>2016</v>
      </c>
      <c r="C68" s="68" t="str">
        <f t="shared" si="1"/>
        <v>12'16</v>
      </c>
      <c r="D68" s="68" t="s">
        <v>3373</v>
      </c>
      <c r="E68" s="68" t="s">
        <v>3410</v>
      </c>
    </row>
    <row r="69" spans="1:5">
      <c r="A69" s="68">
        <v>13</v>
      </c>
      <c r="B69" s="68">
        <v>2016</v>
      </c>
      <c r="C69" s="68" t="str">
        <f t="shared" si="1"/>
        <v>13'16</v>
      </c>
      <c r="D69" s="68" t="s">
        <v>3373</v>
      </c>
      <c r="E69" s="68" t="s">
        <v>3410</v>
      </c>
    </row>
    <row r="70" spans="1:5">
      <c r="A70" s="68">
        <v>14</v>
      </c>
      <c r="B70" s="68">
        <v>2016</v>
      </c>
      <c r="C70" s="68" t="str">
        <f t="shared" si="1"/>
        <v>14'16</v>
      </c>
      <c r="D70" s="68" t="s">
        <v>3370</v>
      </c>
      <c r="E70" s="68" t="s">
        <v>3408</v>
      </c>
    </row>
    <row r="71" spans="1:5">
      <c r="A71" s="68">
        <v>15</v>
      </c>
      <c r="B71" s="68">
        <v>2016</v>
      </c>
      <c r="C71" s="68" t="str">
        <f t="shared" si="1"/>
        <v>15'16</v>
      </c>
      <c r="D71" s="68" t="s">
        <v>3370</v>
      </c>
      <c r="E71" s="68" t="s">
        <v>3408</v>
      </c>
    </row>
    <row r="72" spans="1:5">
      <c r="A72" s="68">
        <v>16</v>
      </c>
      <c r="B72" s="68">
        <v>2016</v>
      </c>
      <c r="C72" s="68" t="str">
        <f t="shared" si="1"/>
        <v>16'16</v>
      </c>
      <c r="D72" s="68" t="s">
        <v>3370</v>
      </c>
      <c r="E72" s="68" t="s">
        <v>3408</v>
      </c>
    </row>
    <row r="73" spans="1:5">
      <c r="A73" s="68">
        <v>17</v>
      </c>
      <c r="B73" s="68">
        <v>2016</v>
      </c>
      <c r="C73" s="68" t="str">
        <f t="shared" si="1"/>
        <v>17'16</v>
      </c>
      <c r="D73" s="68" t="s">
        <v>3370</v>
      </c>
      <c r="E73" s="68" t="s">
        <v>3408</v>
      </c>
    </row>
    <row r="74" spans="1:5">
      <c r="A74" s="68">
        <v>18</v>
      </c>
      <c r="B74" s="68">
        <v>2016</v>
      </c>
      <c r="C74" s="68" t="str">
        <f t="shared" si="1"/>
        <v>18'16</v>
      </c>
      <c r="D74" s="68" t="s">
        <v>3374</v>
      </c>
      <c r="E74" s="68" t="s">
        <v>3408</v>
      </c>
    </row>
    <row r="75" spans="1:5">
      <c r="A75" s="68">
        <v>19</v>
      </c>
      <c r="B75" s="68">
        <v>2016</v>
      </c>
      <c r="C75" s="68" t="str">
        <f t="shared" si="1"/>
        <v>19'16</v>
      </c>
      <c r="D75" s="68" t="s">
        <v>3374</v>
      </c>
      <c r="E75" s="68" t="s">
        <v>3408</v>
      </c>
    </row>
    <row r="76" spans="1:5">
      <c r="A76" s="68">
        <v>20</v>
      </c>
      <c r="B76" s="68">
        <v>2016</v>
      </c>
      <c r="C76" s="68" t="str">
        <f t="shared" si="1"/>
        <v>20'16</v>
      </c>
      <c r="D76" s="68" t="s">
        <v>3374</v>
      </c>
      <c r="E76" s="68" t="s">
        <v>3408</v>
      </c>
    </row>
    <row r="77" spans="1:5">
      <c r="A77" s="68">
        <v>21</v>
      </c>
      <c r="B77" s="68">
        <v>2016</v>
      </c>
      <c r="C77" s="68" t="str">
        <f t="shared" si="1"/>
        <v>21'16</v>
      </c>
      <c r="D77" s="68" t="s">
        <v>3374</v>
      </c>
      <c r="E77" s="68" t="s">
        <v>3408</v>
      </c>
    </row>
    <row r="78" spans="1:5">
      <c r="A78" s="68">
        <v>22</v>
      </c>
      <c r="B78" s="68">
        <v>2016</v>
      </c>
      <c r="C78" s="68" t="str">
        <f t="shared" si="1"/>
        <v>22'16</v>
      </c>
      <c r="D78" s="68" t="s">
        <v>3472</v>
      </c>
      <c r="E78" s="68" t="s">
        <v>3408</v>
      </c>
    </row>
    <row r="79" spans="1:5">
      <c r="A79" s="68">
        <v>23</v>
      </c>
      <c r="B79" s="68">
        <v>2016</v>
      </c>
      <c r="C79" s="68" t="str">
        <f t="shared" si="1"/>
        <v>23'16</v>
      </c>
      <c r="D79" s="68" t="s">
        <v>3472</v>
      </c>
      <c r="E79" s="68" t="s">
        <v>3408</v>
      </c>
    </row>
    <row r="80" spans="1:5">
      <c r="A80" s="68">
        <v>24</v>
      </c>
      <c r="B80" s="68">
        <v>2016</v>
      </c>
      <c r="C80" s="68" t="str">
        <f t="shared" si="1"/>
        <v>24'16</v>
      </c>
      <c r="D80" s="68" t="s">
        <v>3472</v>
      </c>
      <c r="E80" s="68" t="s">
        <v>3408</v>
      </c>
    </row>
    <row r="81" spans="1:5">
      <c r="A81" s="68">
        <v>25</v>
      </c>
      <c r="B81" s="68">
        <v>2016</v>
      </c>
      <c r="C81" s="68" t="str">
        <f t="shared" si="1"/>
        <v>25'16</v>
      </c>
      <c r="D81" s="68" t="s">
        <v>3472</v>
      </c>
      <c r="E81" s="68" t="s">
        <v>3408</v>
      </c>
    </row>
    <row r="82" spans="1:5">
      <c r="A82" s="68">
        <v>26</v>
      </c>
      <c r="B82" s="68">
        <v>2016</v>
      </c>
      <c r="C82" s="68" t="str">
        <f t="shared" si="1"/>
        <v>26'16</v>
      </c>
      <c r="D82" s="68" t="s">
        <v>3472</v>
      </c>
      <c r="E82" s="68" t="s">
        <v>3408</v>
      </c>
    </row>
    <row r="83" spans="1:5">
      <c r="A83" s="68">
        <v>27</v>
      </c>
      <c r="B83" s="68">
        <v>2016</v>
      </c>
      <c r="C83" s="68" t="str">
        <f t="shared" si="1"/>
        <v>27'16</v>
      </c>
      <c r="D83" s="68" t="s">
        <v>3473</v>
      </c>
      <c r="E83" s="68" t="s">
        <v>3474</v>
      </c>
    </row>
    <row r="84" spans="1:5">
      <c r="A84" s="68">
        <v>28</v>
      </c>
      <c r="B84" s="68">
        <v>2016</v>
      </c>
      <c r="C84" s="68" t="str">
        <f t="shared" si="1"/>
        <v>28'16</v>
      </c>
      <c r="D84" s="68" t="s">
        <v>3473</v>
      </c>
      <c r="E84" s="68" t="s">
        <v>3474</v>
      </c>
    </row>
    <row r="85" spans="1:5">
      <c r="A85" s="68">
        <v>29</v>
      </c>
      <c r="B85" s="68">
        <v>2016</v>
      </c>
      <c r="C85" s="68" t="str">
        <f t="shared" si="1"/>
        <v>29'16</v>
      </c>
      <c r="D85" s="68" t="s">
        <v>3473</v>
      </c>
      <c r="E85" s="68" t="s">
        <v>3474</v>
      </c>
    </row>
    <row r="86" spans="1:5">
      <c r="A86" s="68">
        <v>30</v>
      </c>
      <c r="B86" s="68">
        <v>2016</v>
      </c>
      <c r="C86" s="68" t="str">
        <f t="shared" si="1"/>
        <v>30'16</v>
      </c>
      <c r="D86" s="68" t="s">
        <v>3473</v>
      </c>
      <c r="E86" s="68" t="s">
        <v>3474</v>
      </c>
    </row>
    <row r="87" spans="1:5">
      <c r="A87" s="68">
        <v>31</v>
      </c>
      <c r="B87" s="68">
        <v>2016</v>
      </c>
      <c r="C87" s="68" t="str">
        <f t="shared" si="1"/>
        <v>31'16</v>
      </c>
      <c r="D87" s="68" t="s">
        <v>3475</v>
      </c>
      <c r="E87" s="68" t="s">
        <v>3474</v>
      </c>
    </row>
    <row r="88" spans="1:5">
      <c r="A88" s="68">
        <v>32</v>
      </c>
      <c r="B88" s="68">
        <v>2016</v>
      </c>
      <c r="C88" s="68" t="str">
        <f t="shared" si="1"/>
        <v>32'16</v>
      </c>
      <c r="D88" s="68" t="s">
        <v>3475</v>
      </c>
      <c r="E88" s="68" t="s">
        <v>3474</v>
      </c>
    </row>
    <row r="89" spans="1:5">
      <c r="A89" s="68">
        <v>33</v>
      </c>
      <c r="B89" s="68">
        <v>2016</v>
      </c>
      <c r="C89" s="68" t="str">
        <f t="shared" si="1"/>
        <v>33'16</v>
      </c>
      <c r="D89" s="68" t="s">
        <v>3475</v>
      </c>
      <c r="E89" s="68" t="s">
        <v>3474</v>
      </c>
    </row>
    <row r="90" spans="1:5">
      <c r="A90" s="68">
        <v>34</v>
      </c>
      <c r="B90" s="68">
        <v>2016</v>
      </c>
      <c r="C90" s="68" t="str">
        <f t="shared" si="1"/>
        <v>34'16</v>
      </c>
      <c r="D90" s="68" t="s">
        <v>3475</v>
      </c>
      <c r="E90" s="68" t="s">
        <v>3474</v>
      </c>
    </row>
    <row r="91" spans="1:5">
      <c r="A91" s="68">
        <v>35</v>
      </c>
      <c r="B91" s="68">
        <v>2016</v>
      </c>
      <c r="C91" s="68" t="str">
        <f t="shared" si="1"/>
        <v>35'16</v>
      </c>
      <c r="D91" s="68" t="s">
        <v>3476</v>
      </c>
      <c r="E91" s="68" t="s">
        <v>3474</v>
      </c>
    </row>
    <row r="92" spans="1:5">
      <c r="A92" s="68">
        <v>36</v>
      </c>
      <c r="B92" s="68">
        <v>2016</v>
      </c>
      <c r="C92" s="68" t="str">
        <f t="shared" si="1"/>
        <v>36'16</v>
      </c>
      <c r="D92" s="68" t="s">
        <v>3476</v>
      </c>
      <c r="E92" s="68" t="s">
        <v>3474</v>
      </c>
    </row>
    <row r="93" spans="1:5">
      <c r="A93" s="68">
        <v>37</v>
      </c>
      <c r="B93" s="68">
        <v>2016</v>
      </c>
      <c r="C93" s="68" t="str">
        <f t="shared" si="1"/>
        <v>37'16</v>
      </c>
      <c r="D93" s="68" t="s">
        <v>3476</v>
      </c>
      <c r="E93" s="68" t="s">
        <v>3474</v>
      </c>
    </row>
    <row r="94" spans="1:5">
      <c r="A94" s="68">
        <v>38</v>
      </c>
      <c r="B94" s="68">
        <v>2016</v>
      </c>
      <c r="C94" s="68" t="str">
        <f t="shared" si="1"/>
        <v>38'16</v>
      </c>
      <c r="D94" s="68" t="s">
        <v>3476</v>
      </c>
      <c r="E94" s="68" t="s">
        <v>3474</v>
      </c>
    </row>
    <row r="95" spans="1:5">
      <c r="A95" s="68">
        <v>39</v>
      </c>
      <c r="B95" s="68">
        <v>2016</v>
      </c>
      <c r="C95" s="68" t="str">
        <f t="shared" si="1"/>
        <v>39'16</v>
      </c>
      <c r="D95" s="68" t="s">
        <v>3476</v>
      </c>
      <c r="E95" s="68" t="s">
        <v>3474</v>
      </c>
    </row>
    <row r="96" spans="1:5">
      <c r="A96" s="68">
        <v>40</v>
      </c>
      <c r="B96" s="68">
        <v>2016</v>
      </c>
      <c r="C96" s="68" t="str">
        <f t="shared" si="1"/>
        <v>40'16</v>
      </c>
      <c r="D96" s="68" t="s">
        <v>3477</v>
      </c>
      <c r="E96" s="68" t="s">
        <v>3478</v>
      </c>
    </row>
    <row r="97" spans="1:5">
      <c r="A97" s="68">
        <v>41</v>
      </c>
      <c r="B97" s="68">
        <v>2016</v>
      </c>
      <c r="C97" s="68" t="str">
        <f t="shared" si="1"/>
        <v>41'16</v>
      </c>
      <c r="D97" s="68" t="s">
        <v>3477</v>
      </c>
      <c r="E97" s="68" t="s">
        <v>3478</v>
      </c>
    </row>
    <row r="98" spans="1:5">
      <c r="A98" s="68">
        <v>42</v>
      </c>
      <c r="B98" s="68">
        <v>2016</v>
      </c>
      <c r="C98" s="68" t="str">
        <f t="shared" si="1"/>
        <v>42'16</v>
      </c>
      <c r="D98" s="68" t="s">
        <v>3477</v>
      </c>
      <c r="E98" s="68" t="s">
        <v>3478</v>
      </c>
    </row>
    <row r="99" spans="1:5">
      <c r="A99" s="68">
        <v>43</v>
      </c>
      <c r="B99" s="68">
        <v>2016</v>
      </c>
      <c r="C99" s="68" t="str">
        <f t="shared" si="1"/>
        <v>43'16</v>
      </c>
      <c r="D99" s="68" t="s">
        <v>3477</v>
      </c>
      <c r="E99" s="68" t="s">
        <v>3478</v>
      </c>
    </row>
    <row r="100" spans="1:5">
      <c r="A100" s="68">
        <v>44</v>
      </c>
      <c r="B100" s="68">
        <v>2016</v>
      </c>
      <c r="C100" s="68" t="str">
        <f t="shared" si="1"/>
        <v>44'16</v>
      </c>
      <c r="D100" s="68" t="s">
        <v>3479</v>
      </c>
      <c r="E100" s="68" t="s">
        <v>3478</v>
      </c>
    </row>
    <row r="101" spans="1:5">
      <c r="A101" s="68">
        <v>45</v>
      </c>
      <c r="B101" s="68">
        <v>2016</v>
      </c>
      <c r="C101" s="68" t="str">
        <f t="shared" si="1"/>
        <v>45'16</v>
      </c>
      <c r="D101" s="68" t="s">
        <v>3479</v>
      </c>
      <c r="E101" s="68" t="s">
        <v>3478</v>
      </c>
    </row>
    <row r="102" spans="1:5">
      <c r="A102" s="68">
        <v>46</v>
      </c>
      <c r="B102" s="68">
        <v>2016</v>
      </c>
      <c r="C102" s="68" t="str">
        <f t="shared" si="1"/>
        <v>46'16</v>
      </c>
      <c r="D102" s="68" t="s">
        <v>3479</v>
      </c>
      <c r="E102" s="68" t="s">
        <v>3478</v>
      </c>
    </row>
    <row r="103" spans="1:5">
      <c r="A103" s="68">
        <v>47</v>
      </c>
      <c r="B103" s="68">
        <v>2016</v>
      </c>
      <c r="C103" s="68" t="str">
        <f t="shared" si="1"/>
        <v>47'16</v>
      </c>
      <c r="D103" s="68" t="s">
        <v>3479</v>
      </c>
      <c r="E103" s="68" t="s">
        <v>3478</v>
      </c>
    </row>
    <row r="104" spans="1:5">
      <c r="A104" s="68">
        <v>48</v>
      </c>
      <c r="B104" s="68">
        <v>2016</v>
      </c>
      <c r="C104" s="68" t="str">
        <f t="shared" si="1"/>
        <v>48'16</v>
      </c>
      <c r="D104" s="68" t="s">
        <v>3480</v>
      </c>
      <c r="E104" s="68" t="s">
        <v>3478</v>
      </c>
    </row>
    <row r="105" spans="1:5">
      <c r="A105" s="68">
        <v>49</v>
      </c>
      <c r="B105" s="68">
        <v>2016</v>
      </c>
      <c r="C105" s="68" t="str">
        <f t="shared" si="1"/>
        <v>49'16</v>
      </c>
      <c r="D105" s="68" t="s">
        <v>3480</v>
      </c>
      <c r="E105" s="68" t="s">
        <v>3478</v>
      </c>
    </row>
    <row r="106" spans="1:5">
      <c r="A106" s="68">
        <v>50</v>
      </c>
      <c r="B106" s="68">
        <v>2016</v>
      </c>
      <c r="C106" s="68" t="str">
        <f t="shared" si="1"/>
        <v>50'16</v>
      </c>
      <c r="D106" s="68" t="s">
        <v>3480</v>
      </c>
      <c r="E106" s="68" t="s">
        <v>3478</v>
      </c>
    </row>
    <row r="107" spans="1:5">
      <c r="A107" s="68">
        <v>51</v>
      </c>
      <c r="B107" s="68">
        <v>2016</v>
      </c>
      <c r="C107" s="68" t="str">
        <f t="shared" si="1"/>
        <v>51'16</v>
      </c>
      <c r="D107" s="68" t="s">
        <v>3480</v>
      </c>
      <c r="E107" s="68" t="s">
        <v>3478</v>
      </c>
    </row>
    <row r="108" spans="1:5">
      <c r="A108" s="68">
        <v>52</v>
      </c>
      <c r="B108" s="68">
        <v>2016</v>
      </c>
      <c r="C108" s="68" t="str">
        <f t="shared" si="1"/>
        <v>52'16</v>
      </c>
      <c r="D108" s="68" t="s">
        <v>3480</v>
      </c>
      <c r="E108" s="68" t="s">
        <v>3478</v>
      </c>
    </row>
    <row r="109" spans="1:5">
      <c r="A109" s="68"/>
      <c r="B109" s="68"/>
      <c r="C109" s="68"/>
      <c r="D109" s="68"/>
      <c r="E109" s="6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Charts</vt:lpstr>
      </vt:variant>
      <vt:variant>
        <vt:i4>2</vt:i4>
      </vt:variant>
    </vt:vector>
  </HeadingPairs>
  <TitlesOfParts>
    <vt:vector size="13" baseType="lpstr">
      <vt:lpstr>CSSP delivery</vt:lpstr>
      <vt:lpstr>T_Processes_CSSP</vt:lpstr>
      <vt:lpstr>PV_ALL Defect_CSSP (Outgoing)</vt:lpstr>
      <vt:lpstr>PV_ALL Defect_CSSP (Incoming)</vt:lpstr>
      <vt:lpstr>PV_Outgoing</vt:lpstr>
      <vt:lpstr>Sheet1</vt:lpstr>
      <vt:lpstr>PV_CSSPScrap</vt:lpstr>
      <vt:lpstr>PV_CSSPScrap (2)</vt:lpstr>
      <vt:lpstr>CSSPScrap</vt:lpstr>
      <vt:lpstr>Outgoing</vt:lpstr>
      <vt:lpstr>CW</vt:lpstr>
      <vt:lpstr>Overall</vt:lpstr>
      <vt:lpstr>C_Processes_CSSP</vt:lpstr>
    </vt:vector>
  </TitlesOfParts>
  <Company>SEP1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 Boon Ping</dc:creator>
  <cp:lastModifiedBy>Wong Aik Sum</cp:lastModifiedBy>
  <dcterms:created xsi:type="dcterms:W3CDTF">2016-06-07T06:11:16Z</dcterms:created>
  <dcterms:modified xsi:type="dcterms:W3CDTF">2017-06-09T07:56:29Z</dcterms:modified>
</cp:coreProperties>
</file>